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97"/>
  <workbookPr defaultThemeVersion="166925"/>
  <mc:AlternateContent xmlns:mc="http://schemas.openxmlformats.org/markup-compatibility/2006">
    <mc:Choice Requires="x15">
      <x15ac:absPath xmlns:x15ac="http://schemas.microsoft.com/office/spreadsheetml/2010/11/ac" url="C:\Users\mfichen\Amaya-Workbench\additional_materials\code-stats\"/>
    </mc:Choice>
  </mc:AlternateContent>
  <xr:revisionPtr revIDLastSave="0" documentId="8_{05253C9A-FD25-4D8F-AF2A-9F00F93DDA66}" xr6:coauthVersionLast="36" xr6:coauthVersionMax="36" xr10:uidLastSave="{00000000-0000-0000-0000-000000000000}"/>
  <bookViews>
    <workbookView xWindow="0" yWindow="0" windowWidth="19200" windowHeight="6640" activeTab="1"/>
  </bookViews>
  <sheets>
    <sheet name="commitsDataManuallyCorrected" sheetId="1" r:id="rId1"/>
    <sheet name="Tables" sheetId="3" r:id="rId2"/>
    <sheet name="Questions" sheetId="2" r:id="rId3"/>
    <sheet name="Feuil3" sheetId="4" r:id="rId4"/>
  </sheets>
  <definedNames>
    <definedName name="_xlnm._FilterDatabase" localSheetId="0" hidden="1">commitsDataManuallyCorrected!$A$1:$R$16912</definedName>
    <definedName name="_xlnm._FilterDatabase" localSheetId="3" hidden="1">Feuil3!$A$1:$B$23</definedName>
    <definedName name="_xlnm._FilterDatabase" localSheetId="1" hidden="1">Tables!$D$1:$E$23</definedName>
  </definedNames>
  <calcPr calcId="0"/>
</workbook>
</file>

<file path=xl/calcChain.xml><?xml version="1.0" encoding="utf-8"?>
<calcChain xmlns="http://schemas.openxmlformats.org/spreadsheetml/2006/main">
  <c r="Y23" i="3" l="1"/>
  <c r="X23" i="3"/>
  <c r="W23" i="3"/>
  <c r="V23" i="3"/>
  <c r="U23" i="3"/>
  <c r="T23" i="3"/>
  <c r="S23" i="3"/>
  <c r="R23" i="3"/>
  <c r="Q23" i="3"/>
  <c r="P23" i="3"/>
  <c r="O23" i="3"/>
  <c r="N23" i="3"/>
  <c r="M23" i="3"/>
  <c r="L23" i="3"/>
  <c r="K23" i="3"/>
  <c r="J23" i="3"/>
  <c r="I23" i="3"/>
  <c r="Y22" i="3"/>
  <c r="X22" i="3"/>
  <c r="W22" i="3"/>
  <c r="V22" i="3"/>
  <c r="U22" i="3"/>
  <c r="T22" i="3"/>
  <c r="S22" i="3"/>
  <c r="R22" i="3"/>
  <c r="Q22" i="3"/>
  <c r="P22" i="3"/>
  <c r="O22" i="3"/>
  <c r="N22" i="3"/>
  <c r="M22" i="3"/>
  <c r="L22" i="3"/>
  <c r="K22" i="3"/>
  <c r="J22" i="3"/>
  <c r="I22" i="3"/>
  <c r="Y21" i="3"/>
  <c r="X21" i="3"/>
  <c r="W21" i="3"/>
  <c r="V21" i="3"/>
  <c r="U21" i="3"/>
  <c r="T21" i="3"/>
  <c r="S21" i="3"/>
  <c r="R21" i="3"/>
  <c r="Q21" i="3"/>
  <c r="P21" i="3"/>
  <c r="O21" i="3"/>
  <c r="N21" i="3"/>
  <c r="M21" i="3"/>
  <c r="L21" i="3"/>
  <c r="K21" i="3"/>
  <c r="J21" i="3"/>
  <c r="I21" i="3"/>
  <c r="Y20" i="3"/>
  <c r="X20" i="3"/>
  <c r="W20" i="3"/>
  <c r="V20" i="3"/>
  <c r="U20" i="3"/>
  <c r="T20" i="3"/>
  <c r="S20" i="3"/>
  <c r="R20" i="3"/>
  <c r="Q20" i="3"/>
  <c r="P20" i="3"/>
  <c r="O20" i="3"/>
  <c r="N20" i="3"/>
  <c r="M20" i="3"/>
  <c r="L20" i="3"/>
  <c r="K20" i="3"/>
  <c r="J20" i="3"/>
  <c r="I20" i="3"/>
  <c r="Y19" i="3"/>
  <c r="X19" i="3"/>
  <c r="W19" i="3"/>
  <c r="V19" i="3"/>
  <c r="U19" i="3"/>
  <c r="T19" i="3"/>
  <c r="S19" i="3"/>
  <c r="R19" i="3"/>
  <c r="Q19" i="3"/>
  <c r="P19" i="3"/>
  <c r="O19" i="3"/>
  <c r="N19" i="3"/>
  <c r="M19" i="3"/>
  <c r="L19" i="3"/>
  <c r="K19" i="3"/>
  <c r="J19" i="3"/>
  <c r="I19" i="3"/>
  <c r="Y18" i="3"/>
  <c r="X18" i="3"/>
  <c r="W18" i="3"/>
  <c r="V18" i="3"/>
  <c r="U18" i="3"/>
  <c r="T18" i="3"/>
  <c r="S18" i="3"/>
  <c r="R18" i="3"/>
  <c r="Q18" i="3"/>
  <c r="P18" i="3"/>
  <c r="O18" i="3"/>
  <c r="N18" i="3"/>
  <c r="M18" i="3"/>
  <c r="L18" i="3"/>
  <c r="K18" i="3"/>
  <c r="J18" i="3"/>
  <c r="I18" i="3"/>
  <c r="Y17" i="3"/>
  <c r="X17" i="3"/>
  <c r="W17" i="3"/>
  <c r="V17" i="3"/>
  <c r="U17" i="3"/>
  <c r="T17" i="3"/>
  <c r="S17" i="3"/>
  <c r="R17" i="3"/>
  <c r="Q17" i="3"/>
  <c r="P17" i="3"/>
  <c r="O17" i="3"/>
  <c r="N17" i="3"/>
  <c r="M17" i="3"/>
  <c r="L17" i="3"/>
  <c r="K17" i="3"/>
  <c r="J17" i="3"/>
  <c r="I17" i="3"/>
  <c r="Y16" i="3"/>
  <c r="X16" i="3"/>
  <c r="W16" i="3"/>
  <c r="V16" i="3"/>
  <c r="U16" i="3"/>
  <c r="T16" i="3"/>
  <c r="S16" i="3"/>
  <c r="R16" i="3"/>
  <c r="Q16" i="3"/>
  <c r="P16" i="3"/>
  <c r="O16" i="3"/>
  <c r="N16" i="3"/>
  <c r="M16" i="3"/>
  <c r="L16" i="3"/>
  <c r="K16" i="3"/>
  <c r="J16" i="3"/>
  <c r="I16" i="3"/>
  <c r="Y15" i="3"/>
  <c r="X15" i="3"/>
  <c r="W15" i="3"/>
  <c r="V15" i="3"/>
  <c r="U15" i="3"/>
  <c r="T15" i="3"/>
  <c r="S15" i="3"/>
  <c r="R15" i="3"/>
  <c r="Q15" i="3"/>
  <c r="P15" i="3"/>
  <c r="O15" i="3"/>
  <c r="N15" i="3"/>
  <c r="M15" i="3"/>
  <c r="L15" i="3"/>
  <c r="K15" i="3"/>
  <c r="J15" i="3"/>
  <c r="I15" i="3"/>
  <c r="Y14" i="3"/>
  <c r="X14" i="3"/>
  <c r="W14" i="3"/>
  <c r="V14" i="3"/>
  <c r="U14" i="3"/>
  <c r="T14" i="3"/>
  <c r="S14" i="3"/>
  <c r="R14" i="3"/>
  <c r="Q14" i="3"/>
  <c r="P14" i="3"/>
  <c r="O14" i="3"/>
  <c r="N14" i="3"/>
  <c r="M14" i="3"/>
  <c r="L14" i="3"/>
  <c r="K14" i="3"/>
  <c r="J14" i="3"/>
  <c r="I14" i="3"/>
  <c r="Y13" i="3"/>
  <c r="X13" i="3"/>
  <c r="W13" i="3"/>
  <c r="V13" i="3"/>
  <c r="U13" i="3"/>
  <c r="T13" i="3"/>
  <c r="S13" i="3"/>
  <c r="R13" i="3"/>
  <c r="Q13" i="3"/>
  <c r="P13" i="3"/>
  <c r="O13" i="3"/>
  <c r="N13" i="3"/>
  <c r="M13" i="3"/>
  <c r="L13" i="3"/>
  <c r="K13" i="3"/>
  <c r="J13" i="3"/>
  <c r="I13" i="3"/>
  <c r="Y12" i="3"/>
  <c r="X12" i="3"/>
  <c r="W12" i="3"/>
  <c r="V12" i="3"/>
  <c r="U12" i="3"/>
  <c r="T12" i="3"/>
  <c r="S12" i="3"/>
  <c r="R12" i="3"/>
  <c r="Q12" i="3"/>
  <c r="P12" i="3"/>
  <c r="O12" i="3"/>
  <c r="N12" i="3"/>
  <c r="M12" i="3"/>
  <c r="L12" i="3"/>
  <c r="K12" i="3"/>
  <c r="J12" i="3"/>
  <c r="I12" i="3"/>
  <c r="Y11" i="3"/>
  <c r="X11" i="3"/>
  <c r="W11" i="3"/>
  <c r="V11" i="3"/>
  <c r="U11" i="3"/>
  <c r="T11" i="3"/>
  <c r="S11" i="3"/>
  <c r="R11" i="3"/>
  <c r="Q11" i="3"/>
  <c r="P11" i="3"/>
  <c r="O11" i="3"/>
  <c r="N11" i="3"/>
  <c r="M11" i="3"/>
  <c r="L11" i="3"/>
  <c r="K11" i="3"/>
  <c r="J11" i="3"/>
  <c r="I11" i="3"/>
  <c r="Y10" i="3"/>
  <c r="X10" i="3"/>
  <c r="W10" i="3"/>
  <c r="V10" i="3"/>
  <c r="U10" i="3"/>
  <c r="T10" i="3"/>
  <c r="S10" i="3"/>
  <c r="R10" i="3"/>
  <c r="Q10" i="3"/>
  <c r="P10" i="3"/>
  <c r="O10" i="3"/>
  <c r="N10" i="3"/>
  <c r="M10" i="3"/>
  <c r="L10" i="3"/>
  <c r="K10" i="3"/>
  <c r="J10" i="3"/>
  <c r="I10" i="3"/>
  <c r="Y9" i="3"/>
  <c r="X9" i="3"/>
  <c r="W9" i="3"/>
  <c r="V9" i="3"/>
  <c r="U9" i="3"/>
  <c r="T9" i="3"/>
  <c r="S9" i="3"/>
  <c r="R9" i="3"/>
  <c r="Q9" i="3"/>
  <c r="P9" i="3"/>
  <c r="O9" i="3"/>
  <c r="N9" i="3"/>
  <c r="M9" i="3"/>
  <c r="L9" i="3"/>
  <c r="K9" i="3"/>
  <c r="J9" i="3"/>
  <c r="I9" i="3"/>
  <c r="Y8" i="3"/>
  <c r="X8" i="3"/>
  <c r="W8" i="3"/>
  <c r="V8" i="3"/>
  <c r="U8" i="3"/>
  <c r="T8" i="3"/>
  <c r="S8" i="3"/>
  <c r="R8" i="3"/>
  <c r="Q8" i="3"/>
  <c r="P8" i="3"/>
  <c r="O8" i="3"/>
  <c r="N8" i="3"/>
  <c r="M8" i="3"/>
  <c r="L8" i="3"/>
  <c r="K8" i="3"/>
  <c r="J8" i="3"/>
  <c r="I8" i="3"/>
  <c r="Y7" i="3"/>
  <c r="X7" i="3"/>
  <c r="W7" i="3"/>
  <c r="V7" i="3"/>
  <c r="U7" i="3"/>
  <c r="T7" i="3"/>
  <c r="S7" i="3"/>
  <c r="R7" i="3"/>
  <c r="Q7" i="3"/>
  <c r="P7" i="3"/>
  <c r="O7" i="3"/>
  <c r="N7" i="3"/>
  <c r="M7" i="3"/>
  <c r="L7" i="3"/>
  <c r="K7" i="3"/>
  <c r="J7" i="3"/>
  <c r="I7" i="3"/>
  <c r="Y6" i="3"/>
  <c r="X6" i="3"/>
  <c r="W6" i="3"/>
  <c r="V6" i="3"/>
  <c r="U6" i="3"/>
  <c r="T6" i="3"/>
  <c r="S6" i="3"/>
  <c r="R6" i="3"/>
  <c r="Q6" i="3"/>
  <c r="P6" i="3"/>
  <c r="O6" i="3"/>
  <c r="N6" i="3"/>
  <c r="M6" i="3"/>
  <c r="L6" i="3"/>
  <c r="K6" i="3"/>
  <c r="J6" i="3"/>
  <c r="I6" i="3"/>
  <c r="Y5" i="3"/>
  <c r="X5" i="3"/>
  <c r="W5" i="3"/>
  <c r="V5" i="3"/>
  <c r="U5" i="3"/>
  <c r="T5" i="3"/>
  <c r="S5" i="3"/>
  <c r="R5" i="3"/>
  <c r="Q5" i="3"/>
  <c r="P5" i="3"/>
  <c r="O5" i="3"/>
  <c r="N5" i="3"/>
  <c r="M5" i="3"/>
  <c r="L5" i="3"/>
  <c r="K5" i="3"/>
  <c r="J5" i="3"/>
  <c r="I5" i="3"/>
  <c r="Y4" i="3"/>
  <c r="X4" i="3"/>
  <c r="W4" i="3"/>
  <c r="V4" i="3"/>
  <c r="U4" i="3"/>
  <c r="T4" i="3"/>
  <c r="S4" i="3"/>
  <c r="R4" i="3"/>
  <c r="Q4" i="3"/>
  <c r="P4" i="3"/>
  <c r="O4" i="3"/>
  <c r="N4" i="3"/>
  <c r="M4" i="3"/>
  <c r="L4" i="3"/>
  <c r="K4" i="3"/>
  <c r="J4" i="3"/>
  <c r="I4" i="3"/>
  <c r="Y3" i="3"/>
  <c r="X3" i="3"/>
  <c r="W3" i="3"/>
  <c r="V3" i="3"/>
  <c r="U3" i="3"/>
  <c r="T3" i="3"/>
  <c r="S3" i="3"/>
  <c r="R3" i="3"/>
  <c r="Q3" i="3"/>
  <c r="P3" i="3"/>
  <c r="O3" i="3"/>
  <c r="N3" i="3"/>
  <c r="M3" i="3"/>
  <c r="L3" i="3"/>
  <c r="K3" i="3"/>
  <c r="J3" i="3"/>
  <c r="I3" i="3"/>
  <c r="Y2" i="3"/>
  <c r="X2" i="3"/>
  <c r="W2" i="3"/>
  <c r="V2" i="3"/>
  <c r="U2" i="3"/>
  <c r="T2" i="3"/>
  <c r="S2" i="3"/>
  <c r="R2" i="3"/>
  <c r="Q2" i="3"/>
  <c r="P2" i="3"/>
  <c r="O2" i="3"/>
  <c r="N2" i="3"/>
  <c r="M2" i="3"/>
  <c r="L2" i="3"/>
  <c r="K2" i="3"/>
  <c r="J2" i="3"/>
  <c r="I2" i="3"/>
  <c r="H23" i="3"/>
  <c r="H22" i="3"/>
  <c r="H21" i="3"/>
  <c r="H20" i="3"/>
  <c r="H19" i="3"/>
  <c r="H18" i="3"/>
  <c r="H17" i="3"/>
  <c r="H16" i="3"/>
  <c r="H15" i="3"/>
  <c r="H14" i="3"/>
  <c r="H13" i="3"/>
  <c r="H12" i="3"/>
  <c r="H11" i="3"/>
  <c r="H10" i="3"/>
  <c r="H9" i="3"/>
  <c r="H8" i="3"/>
  <c r="H7" i="3"/>
  <c r="H6" i="3"/>
  <c r="H5" i="3"/>
  <c r="H4" i="3"/>
  <c r="H3" i="3"/>
  <c r="H2" i="3"/>
  <c r="T1" i="3"/>
  <c r="U1" i="3" s="1"/>
  <c r="V1" i="3" s="1"/>
  <c r="W1" i="3" s="1"/>
  <c r="X1" i="3" s="1"/>
  <c r="Y1" i="3" s="1"/>
  <c r="J1" i="3"/>
  <c r="K1" i="3" s="1"/>
  <c r="L1" i="3" s="1"/>
  <c r="M1" i="3" s="1"/>
  <c r="N1" i="3" s="1"/>
  <c r="O1" i="3" s="1"/>
  <c r="P1" i="3" s="1"/>
  <c r="Q1" i="3" s="1"/>
  <c r="R1" i="3" s="1"/>
  <c r="S1" i="3" s="1"/>
  <c r="I1" i="3"/>
  <c r="E23" i="3"/>
  <c r="E22" i="3"/>
  <c r="E21" i="3"/>
  <c r="E20" i="3"/>
  <c r="E19" i="3"/>
  <c r="E18" i="3"/>
  <c r="E17" i="3"/>
  <c r="E16" i="3"/>
  <c r="E15" i="3"/>
  <c r="E14" i="3"/>
  <c r="E13" i="3"/>
  <c r="E12" i="3"/>
  <c r="E11" i="3"/>
  <c r="E10" i="3"/>
  <c r="E9" i="3"/>
  <c r="E8" i="3"/>
  <c r="E7" i="3"/>
  <c r="E6" i="3"/>
  <c r="E5" i="3"/>
  <c r="E4" i="3"/>
  <c r="E3" i="3"/>
  <c r="E2" i="3"/>
  <c r="A4" i="3"/>
  <c r="A5" i="3" s="1"/>
  <c r="A6" i="3" s="1"/>
  <c r="A7" i="3" s="1"/>
  <c r="A8" i="3" s="1"/>
  <c r="A9" i="3" s="1"/>
  <c r="A10" i="3" s="1"/>
  <c r="A11" i="3" s="1"/>
  <c r="A12" i="3" s="1"/>
  <c r="A13" i="3" s="1"/>
  <c r="A14" i="3" s="1"/>
  <c r="A15" i="3" s="1"/>
  <c r="A16" i="3" s="1"/>
  <c r="A17" i="3" s="1"/>
  <c r="A18" i="3" s="1"/>
  <c r="A19" i="3" s="1"/>
  <c r="A20" i="3" s="1"/>
  <c r="A21" i="3" s="1"/>
  <c r="A22" i="3" s="1"/>
  <c r="A3" i="3"/>
  <c r="S16912" i="1"/>
  <c r="S16911" i="1"/>
  <c r="S16910" i="1"/>
  <c r="S16909" i="1"/>
  <c r="S16908" i="1"/>
  <c r="S16907" i="1"/>
  <c r="S16906" i="1"/>
  <c r="S16905" i="1"/>
  <c r="S16904" i="1"/>
  <c r="S16903" i="1"/>
  <c r="S16902" i="1"/>
  <c r="S16901" i="1"/>
  <c r="S16900" i="1"/>
  <c r="S16899" i="1"/>
  <c r="S16898" i="1"/>
  <c r="S16897" i="1"/>
  <c r="S16896" i="1"/>
  <c r="S16895" i="1"/>
  <c r="S16894" i="1"/>
  <c r="S16893" i="1"/>
  <c r="S16892" i="1"/>
  <c r="S16891" i="1"/>
  <c r="S16890" i="1"/>
  <c r="S16889" i="1"/>
  <c r="S16888" i="1"/>
  <c r="S16887" i="1"/>
  <c r="S16886" i="1"/>
  <c r="S16885" i="1"/>
  <c r="S16884" i="1"/>
  <c r="S16883" i="1"/>
  <c r="S16882" i="1"/>
  <c r="S16881" i="1"/>
  <c r="S16880" i="1"/>
  <c r="S16879" i="1"/>
  <c r="S16878" i="1"/>
  <c r="S16877" i="1"/>
  <c r="S16876" i="1"/>
  <c r="S16875" i="1"/>
  <c r="S16874" i="1"/>
  <c r="S16873" i="1"/>
  <c r="S16872" i="1"/>
  <c r="S16871" i="1"/>
  <c r="S16870" i="1"/>
  <c r="S16869" i="1"/>
  <c r="S16868" i="1"/>
  <c r="S16867" i="1"/>
  <c r="S16866" i="1"/>
  <c r="S16865" i="1"/>
  <c r="S16864" i="1"/>
  <c r="S16863" i="1"/>
  <c r="S16862" i="1"/>
  <c r="S16861" i="1"/>
  <c r="S16860" i="1"/>
  <c r="S16859" i="1"/>
  <c r="S16858" i="1"/>
  <c r="S16857" i="1"/>
  <c r="S16856" i="1"/>
  <c r="S16855" i="1"/>
  <c r="S16854" i="1"/>
  <c r="S16853" i="1"/>
  <c r="S16852" i="1"/>
  <c r="S16851" i="1"/>
  <c r="S16850" i="1"/>
  <c r="S16849" i="1"/>
  <c r="S16848" i="1"/>
  <c r="S16847" i="1"/>
  <c r="S16846" i="1"/>
  <c r="S16845" i="1"/>
  <c r="S16844" i="1"/>
  <c r="S16843" i="1"/>
  <c r="S16842" i="1"/>
  <c r="S16841" i="1"/>
  <c r="S16840" i="1"/>
  <c r="S16839" i="1"/>
  <c r="S16838" i="1"/>
  <c r="S16837" i="1"/>
  <c r="S16836" i="1"/>
  <c r="S16835" i="1"/>
  <c r="S16834" i="1"/>
  <c r="S16833" i="1"/>
  <c r="S16832" i="1"/>
  <c r="S16831" i="1"/>
  <c r="S16830" i="1"/>
  <c r="S16829" i="1"/>
  <c r="S16828" i="1"/>
  <c r="S16827" i="1"/>
  <c r="S16826" i="1"/>
  <c r="S16825" i="1"/>
  <c r="S16824" i="1"/>
  <c r="S16823" i="1"/>
  <c r="S16822" i="1"/>
  <c r="S16821" i="1"/>
  <c r="S16820" i="1"/>
  <c r="S16819" i="1"/>
  <c r="S16818" i="1"/>
  <c r="S16817" i="1"/>
  <c r="S16816" i="1"/>
  <c r="S16815" i="1"/>
  <c r="S16814" i="1"/>
  <c r="S16813" i="1"/>
  <c r="S16812" i="1"/>
  <c r="S16811" i="1"/>
  <c r="S16810" i="1"/>
  <c r="S16809" i="1"/>
  <c r="S16808" i="1"/>
  <c r="S16807" i="1"/>
  <c r="S16806" i="1"/>
  <c r="S16805" i="1"/>
  <c r="S16804" i="1"/>
  <c r="S16803" i="1"/>
  <c r="S16802" i="1"/>
  <c r="S16801" i="1"/>
  <c r="S16800" i="1"/>
  <c r="S16799" i="1"/>
  <c r="S16798" i="1"/>
  <c r="S16797" i="1"/>
  <c r="S16796" i="1"/>
  <c r="S16795" i="1"/>
  <c r="S16794" i="1"/>
  <c r="S16793" i="1"/>
  <c r="S16792" i="1"/>
  <c r="S16791" i="1"/>
  <c r="S16790" i="1"/>
  <c r="S16789" i="1"/>
  <c r="S16788" i="1"/>
  <c r="S16787" i="1"/>
  <c r="S16786" i="1"/>
  <c r="S16785" i="1"/>
  <c r="S16784" i="1"/>
  <c r="S16783" i="1"/>
  <c r="S16782" i="1"/>
  <c r="S16781" i="1"/>
  <c r="S16780" i="1"/>
  <c r="S16779" i="1"/>
  <c r="S16778" i="1"/>
  <c r="S16777" i="1"/>
  <c r="S16776" i="1"/>
  <c r="S16775" i="1"/>
  <c r="S16774" i="1"/>
  <c r="S16773" i="1"/>
  <c r="S16772" i="1"/>
  <c r="S16771" i="1"/>
  <c r="S16770" i="1"/>
  <c r="S16769" i="1"/>
  <c r="S16768" i="1"/>
  <c r="S16767" i="1"/>
  <c r="S16766" i="1"/>
  <c r="S16765" i="1"/>
  <c r="S16764" i="1"/>
  <c r="S16763" i="1"/>
  <c r="S16762" i="1"/>
  <c r="S16761" i="1"/>
  <c r="S16760" i="1"/>
  <c r="S16759" i="1"/>
  <c r="S16758" i="1"/>
  <c r="S16757" i="1"/>
  <c r="S16756" i="1"/>
  <c r="S16755" i="1"/>
  <c r="S16754" i="1"/>
  <c r="S16753" i="1"/>
  <c r="S16752" i="1"/>
  <c r="S16751" i="1"/>
  <c r="S16750" i="1"/>
  <c r="S16749" i="1"/>
  <c r="S16748" i="1"/>
  <c r="S16747" i="1"/>
  <c r="S16746" i="1"/>
  <c r="S16745" i="1"/>
  <c r="S16744" i="1"/>
  <c r="S16743" i="1"/>
  <c r="S16742" i="1"/>
  <c r="S16741" i="1"/>
  <c r="S16740" i="1"/>
  <c r="S16739" i="1"/>
  <c r="S16738" i="1"/>
  <c r="S16737" i="1"/>
  <c r="S16736" i="1"/>
  <c r="S16735" i="1"/>
  <c r="S16734" i="1"/>
  <c r="S16733" i="1"/>
  <c r="S16732" i="1"/>
  <c r="S16731" i="1"/>
  <c r="S16730" i="1"/>
  <c r="S16729" i="1"/>
  <c r="S16728" i="1"/>
  <c r="S16727" i="1"/>
  <c r="S16726" i="1"/>
  <c r="S16725" i="1"/>
  <c r="S16724" i="1"/>
  <c r="S16723" i="1"/>
  <c r="S16722" i="1"/>
  <c r="S16721" i="1"/>
  <c r="S16720" i="1"/>
  <c r="S16719" i="1"/>
  <c r="S16718" i="1"/>
  <c r="S16717" i="1"/>
  <c r="S16716" i="1"/>
  <c r="S16715" i="1"/>
  <c r="S16714" i="1"/>
  <c r="S16713" i="1"/>
  <c r="S16712" i="1"/>
  <c r="S16711" i="1"/>
  <c r="S16710" i="1"/>
  <c r="S16709" i="1"/>
  <c r="S16708" i="1"/>
  <c r="S16707" i="1"/>
  <c r="S16706" i="1"/>
  <c r="S16705" i="1"/>
  <c r="S16704" i="1"/>
  <c r="S16703" i="1"/>
  <c r="S16702" i="1"/>
  <c r="S16701" i="1"/>
  <c r="S16700" i="1"/>
  <c r="S16699" i="1"/>
  <c r="S16698" i="1"/>
  <c r="S16697" i="1"/>
  <c r="S16696" i="1"/>
  <c r="S16695" i="1"/>
  <c r="S16694" i="1"/>
  <c r="S16693" i="1"/>
  <c r="S16692" i="1"/>
  <c r="S16691" i="1"/>
  <c r="S16690" i="1"/>
  <c r="S16689" i="1"/>
  <c r="S16688" i="1"/>
  <c r="S16687" i="1"/>
  <c r="S16686" i="1"/>
  <c r="S16685" i="1"/>
  <c r="S16684" i="1"/>
  <c r="S16683" i="1"/>
  <c r="S16682" i="1"/>
  <c r="S16681" i="1"/>
  <c r="S16680" i="1"/>
  <c r="S16679" i="1"/>
  <c r="S16678" i="1"/>
  <c r="S16677" i="1"/>
  <c r="S16676" i="1"/>
  <c r="S16675" i="1"/>
  <c r="S16674" i="1"/>
  <c r="S16673" i="1"/>
  <c r="S16672" i="1"/>
  <c r="S16671" i="1"/>
  <c r="S16670" i="1"/>
  <c r="S16669" i="1"/>
  <c r="S16668" i="1"/>
  <c r="S16667" i="1"/>
  <c r="S16666" i="1"/>
  <c r="S16665" i="1"/>
  <c r="S16664" i="1"/>
  <c r="S16663" i="1"/>
  <c r="S16662" i="1"/>
  <c r="S16661" i="1"/>
  <c r="S16660" i="1"/>
  <c r="S16659" i="1"/>
  <c r="S16658" i="1"/>
  <c r="S16657" i="1"/>
  <c r="S16656" i="1"/>
  <c r="S16655" i="1"/>
  <c r="S16654" i="1"/>
  <c r="S16653" i="1"/>
  <c r="S16652" i="1"/>
  <c r="S16651" i="1"/>
  <c r="S16650" i="1"/>
  <c r="S16649" i="1"/>
  <c r="S16648" i="1"/>
  <c r="S16647" i="1"/>
  <c r="S16646" i="1"/>
  <c r="S16645" i="1"/>
  <c r="S16644" i="1"/>
  <c r="S16643" i="1"/>
  <c r="S16642" i="1"/>
  <c r="S16641" i="1"/>
  <c r="S16640" i="1"/>
  <c r="S16639" i="1"/>
  <c r="S16638" i="1"/>
  <c r="S16637" i="1"/>
  <c r="S16636" i="1"/>
  <c r="S16635" i="1"/>
  <c r="S16634" i="1"/>
  <c r="S16633" i="1"/>
  <c r="S16632" i="1"/>
  <c r="S16631" i="1"/>
  <c r="S16630" i="1"/>
  <c r="S16629" i="1"/>
  <c r="S16628" i="1"/>
  <c r="S16627" i="1"/>
  <c r="S16626" i="1"/>
  <c r="S16625" i="1"/>
  <c r="S16624" i="1"/>
  <c r="S16623" i="1"/>
  <c r="S16622" i="1"/>
  <c r="S16621" i="1"/>
  <c r="S16620" i="1"/>
  <c r="S16619" i="1"/>
  <c r="S16618" i="1"/>
  <c r="S16617" i="1"/>
  <c r="S16616" i="1"/>
  <c r="S16615" i="1"/>
  <c r="S16614" i="1"/>
  <c r="S16613" i="1"/>
  <c r="S16612" i="1"/>
  <c r="S16611" i="1"/>
  <c r="S16610" i="1"/>
  <c r="S16609" i="1"/>
  <c r="S16608" i="1"/>
  <c r="S16607" i="1"/>
  <c r="S16606" i="1"/>
  <c r="S16605" i="1"/>
  <c r="S16604" i="1"/>
  <c r="S16603" i="1"/>
  <c r="S16602" i="1"/>
  <c r="S16601" i="1"/>
  <c r="S16600" i="1"/>
  <c r="S16599" i="1"/>
  <c r="S16598" i="1"/>
  <c r="S16597" i="1"/>
  <c r="S16596" i="1"/>
  <c r="S16595" i="1"/>
  <c r="S16594" i="1"/>
  <c r="S16593" i="1"/>
  <c r="S16592" i="1"/>
  <c r="S16591" i="1"/>
  <c r="S16590" i="1"/>
  <c r="S16589" i="1"/>
  <c r="S16588" i="1"/>
  <c r="S16587" i="1"/>
  <c r="S16586" i="1"/>
  <c r="S16585" i="1"/>
  <c r="S16584" i="1"/>
  <c r="S16583" i="1"/>
  <c r="S16582" i="1"/>
  <c r="S16581" i="1"/>
  <c r="S16580" i="1"/>
  <c r="S16579" i="1"/>
  <c r="S16578" i="1"/>
  <c r="S16577" i="1"/>
  <c r="S16576" i="1"/>
  <c r="S16575" i="1"/>
  <c r="S16574" i="1"/>
  <c r="S16573" i="1"/>
  <c r="S16572" i="1"/>
  <c r="S16571" i="1"/>
  <c r="S16570" i="1"/>
  <c r="S16569" i="1"/>
  <c r="S16568" i="1"/>
  <c r="S16567" i="1"/>
  <c r="S16566" i="1"/>
  <c r="S16565" i="1"/>
  <c r="S16564" i="1"/>
  <c r="S16563" i="1"/>
  <c r="S16562" i="1"/>
  <c r="S16561" i="1"/>
  <c r="S16560" i="1"/>
  <c r="S16559" i="1"/>
  <c r="S16558" i="1"/>
  <c r="S16557" i="1"/>
  <c r="S16556" i="1"/>
  <c r="S16555" i="1"/>
  <c r="S16554" i="1"/>
  <c r="S16553" i="1"/>
  <c r="S16552" i="1"/>
  <c r="S16551" i="1"/>
  <c r="S16550" i="1"/>
  <c r="S16549" i="1"/>
  <c r="S16548" i="1"/>
  <c r="S16547" i="1"/>
  <c r="S16546" i="1"/>
  <c r="S16545" i="1"/>
  <c r="S16544" i="1"/>
  <c r="S16543" i="1"/>
  <c r="S16542" i="1"/>
  <c r="S16541" i="1"/>
  <c r="S16540" i="1"/>
  <c r="S16539" i="1"/>
  <c r="S16538" i="1"/>
  <c r="S16537" i="1"/>
  <c r="S16536" i="1"/>
  <c r="S16535" i="1"/>
  <c r="S16534" i="1"/>
  <c r="S16533" i="1"/>
  <c r="S16532" i="1"/>
  <c r="S16531" i="1"/>
  <c r="S16530" i="1"/>
  <c r="S16529" i="1"/>
  <c r="S16528" i="1"/>
  <c r="S16527" i="1"/>
  <c r="S16526" i="1"/>
  <c r="S16525" i="1"/>
  <c r="S16524" i="1"/>
  <c r="S16523" i="1"/>
  <c r="S16522" i="1"/>
  <c r="S16521" i="1"/>
  <c r="S16520" i="1"/>
  <c r="S16519" i="1"/>
  <c r="S16518" i="1"/>
  <c r="S16517" i="1"/>
  <c r="S16516" i="1"/>
  <c r="S16515" i="1"/>
  <c r="S16514" i="1"/>
  <c r="S16513" i="1"/>
  <c r="S16512" i="1"/>
  <c r="S16511" i="1"/>
  <c r="S16510" i="1"/>
  <c r="S16509" i="1"/>
  <c r="S16508" i="1"/>
  <c r="S16507" i="1"/>
  <c r="S16506" i="1"/>
  <c r="S16505" i="1"/>
  <c r="S16504" i="1"/>
  <c r="S16503" i="1"/>
  <c r="S16502" i="1"/>
  <c r="S16501" i="1"/>
  <c r="S16500" i="1"/>
  <c r="S16499" i="1"/>
  <c r="S16498" i="1"/>
  <c r="S16497" i="1"/>
  <c r="S16496" i="1"/>
  <c r="S16495" i="1"/>
  <c r="S16494" i="1"/>
  <c r="S16493" i="1"/>
  <c r="S16492" i="1"/>
  <c r="S16491" i="1"/>
  <c r="S16490" i="1"/>
  <c r="S16489" i="1"/>
  <c r="S16488" i="1"/>
  <c r="S16487" i="1"/>
  <c r="S16486" i="1"/>
  <c r="S16485" i="1"/>
  <c r="S16484" i="1"/>
  <c r="S16483" i="1"/>
  <c r="S16482" i="1"/>
  <c r="S16481" i="1"/>
  <c r="S16480" i="1"/>
  <c r="S16479" i="1"/>
  <c r="S16478" i="1"/>
  <c r="S16477" i="1"/>
  <c r="S16476" i="1"/>
  <c r="S16475" i="1"/>
  <c r="S16474" i="1"/>
  <c r="S16473" i="1"/>
  <c r="S16472" i="1"/>
  <c r="S16471" i="1"/>
  <c r="S16470" i="1"/>
  <c r="S16469" i="1"/>
  <c r="S16468" i="1"/>
  <c r="S16467" i="1"/>
  <c r="S16466" i="1"/>
  <c r="S16465" i="1"/>
  <c r="S16464" i="1"/>
  <c r="S16463" i="1"/>
  <c r="S16462" i="1"/>
  <c r="S16461" i="1"/>
  <c r="S16460" i="1"/>
  <c r="S16459" i="1"/>
  <c r="S16458" i="1"/>
  <c r="S16457" i="1"/>
  <c r="S16456" i="1"/>
  <c r="S16455" i="1"/>
  <c r="S16454" i="1"/>
  <c r="S16453" i="1"/>
  <c r="S16452" i="1"/>
  <c r="S16451" i="1"/>
  <c r="S16450" i="1"/>
  <c r="S16449" i="1"/>
  <c r="S16448" i="1"/>
  <c r="S16447" i="1"/>
  <c r="S16446" i="1"/>
  <c r="S16445" i="1"/>
  <c r="S16444" i="1"/>
  <c r="S16443" i="1"/>
  <c r="S16442" i="1"/>
  <c r="S16441" i="1"/>
  <c r="S16440" i="1"/>
  <c r="S16439" i="1"/>
  <c r="S16438" i="1"/>
  <c r="S16437" i="1"/>
  <c r="S16436" i="1"/>
  <c r="S16435" i="1"/>
  <c r="S16434" i="1"/>
  <c r="S16433" i="1"/>
  <c r="S16432" i="1"/>
  <c r="S16431" i="1"/>
  <c r="S16430" i="1"/>
  <c r="S16429" i="1"/>
  <c r="S16428" i="1"/>
  <c r="S16427" i="1"/>
  <c r="S16426" i="1"/>
  <c r="S16425" i="1"/>
  <c r="S16424" i="1"/>
  <c r="S16423" i="1"/>
  <c r="S16422" i="1"/>
  <c r="S16421" i="1"/>
  <c r="S16420" i="1"/>
  <c r="S16419" i="1"/>
  <c r="S16418" i="1"/>
  <c r="S16417" i="1"/>
  <c r="S16416" i="1"/>
  <c r="S16415" i="1"/>
  <c r="S16414" i="1"/>
  <c r="S16413" i="1"/>
  <c r="S16412" i="1"/>
  <c r="S16411" i="1"/>
  <c r="S16410" i="1"/>
  <c r="S16409" i="1"/>
  <c r="S16408" i="1"/>
  <c r="S16407" i="1"/>
  <c r="S16406" i="1"/>
  <c r="S16405" i="1"/>
  <c r="S16404" i="1"/>
  <c r="S16403" i="1"/>
  <c r="S16402" i="1"/>
  <c r="S16401" i="1"/>
  <c r="S16400" i="1"/>
  <c r="S16399" i="1"/>
  <c r="S16398" i="1"/>
  <c r="S16397" i="1"/>
  <c r="S16396" i="1"/>
  <c r="S16395" i="1"/>
  <c r="S16394" i="1"/>
  <c r="S16393" i="1"/>
  <c r="S16392" i="1"/>
  <c r="S16391" i="1"/>
  <c r="S16390" i="1"/>
  <c r="S16389" i="1"/>
  <c r="S16388" i="1"/>
  <c r="S16387" i="1"/>
  <c r="S16386" i="1"/>
  <c r="S16385" i="1"/>
  <c r="S16384" i="1"/>
  <c r="S16383" i="1"/>
  <c r="S16382" i="1"/>
  <c r="S16381" i="1"/>
  <c r="S16380" i="1"/>
  <c r="S16379" i="1"/>
  <c r="S16378" i="1"/>
  <c r="S16377" i="1"/>
  <c r="S16376" i="1"/>
  <c r="S16375" i="1"/>
  <c r="S16374" i="1"/>
  <c r="S16373" i="1"/>
  <c r="S16372" i="1"/>
  <c r="S16371" i="1"/>
  <c r="S16370" i="1"/>
  <c r="S16369" i="1"/>
  <c r="S16368" i="1"/>
  <c r="S16367" i="1"/>
  <c r="S16366" i="1"/>
  <c r="S16365" i="1"/>
  <c r="S16364" i="1"/>
  <c r="S16363" i="1"/>
  <c r="S16362" i="1"/>
  <c r="S16361" i="1"/>
  <c r="S16360" i="1"/>
  <c r="S16359" i="1"/>
  <c r="S16358" i="1"/>
  <c r="S16357" i="1"/>
  <c r="S16356" i="1"/>
  <c r="S16355" i="1"/>
  <c r="S16354" i="1"/>
  <c r="S16353" i="1"/>
  <c r="S16352" i="1"/>
  <c r="S16351" i="1"/>
  <c r="S16350" i="1"/>
  <c r="S16349" i="1"/>
  <c r="S16348" i="1"/>
  <c r="S16347" i="1"/>
  <c r="S16346" i="1"/>
  <c r="S16345" i="1"/>
  <c r="S16344" i="1"/>
  <c r="S16343" i="1"/>
  <c r="S16342" i="1"/>
  <c r="S16341" i="1"/>
  <c r="S16340" i="1"/>
  <c r="S16339" i="1"/>
  <c r="S16338" i="1"/>
  <c r="S16337" i="1"/>
  <c r="S16336" i="1"/>
  <c r="S16335" i="1"/>
  <c r="S16334" i="1"/>
  <c r="S16333" i="1"/>
  <c r="S16332" i="1"/>
  <c r="S16331" i="1"/>
  <c r="S16330" i="1"/>
  <c r="S16329" i="1"/>
  <c r="S16328" i="1"/>
  <c r="S16327" i="1"/>
  <c r="S16326" i="1"/>
  <c r="S16325" i="1"/>
  <c r="S16324" i="1"/>
  <c r="S16323" i="1"/>
  <c r="S16322" i="1"/>
  <c r="S16321" i="1"/>
  <c r="S16320" i="1"/>
  <c r="S16319" i="1"/>
  <c r="S16318" i="1"/>
  <c r="S16317" i="1"/>
  <c r="S16316" i="1"/>
  <c r="S16315" i="1"/>
  <c r="S16314" i="1"/>
  <c r="S16313" i="1"/>
  <c r="S16312" i="1"/>
  <c r="S16311" i="1"/>
  <c r="S16310" i="1"/>
  <c r="S16309" i="1"/>
  <c r="S16308" i="1"/>
  <c r="S16307" i="1"/>
  <c r="S16306" i="1"/>
  <c r="S16305" i="1"/>
  <c r="S16304" i="1"/>
  <c r="S16303" i="1"/>
  <c r="S16302" i="1"/>
  <c r="S16301" i="1"/>
  <c r="S16300" i="1"/>
  <c r="S16299" i="1"/>
  <c r="S16298" i="1"/>
  <c r="S16297" i="1"/>
  <c r="S16296" i="1"/>
  <c r="S16295" i="1"/>
  <c r="S16294" i="1"/>
  <c r="S16293" i="1"/>
  <c r="S16292" i="1"/>
  <c r="S16291" i="1"/>
  <c r="S16290" i="1"/>
  <c r="S16289" i="1"/>
  <c r="S16288" i="1"/>
  <c r="S16287" i="1"/>
  <c r="S16286" i="1"/>
  <c r="S16285" i="1"/>
  <c r="S16284" i="1"/>
  <c r="S16283" i="1"/>
  <c r="S16282" i="1"/>
  <c r="S16281" i="1"/>
  <c r="S16280" i="1"/>
  <c r="S16279" i="1"/>
  <c r="S16278" i="1"/>
  <c r="S16277" i="1"/>
  <c r="S16276" i="1"/>
  <c r="S16275" i="1"/>
  <c r="S16274" i="1"/>
  <c r="S16273" i="1"/>
  <c r="S16272" i="1"/>
  <c r="S16271" i="1"/>
  <c r="S16270" i="1"/>
  <c r="S16269" i="1"/>
  <c r="S16268" i="1"/>
  <c r="S16267" i="1"/>
  <c r="S16266" i="1"/>
  <c r="S16265" i="1"/>
  <c r="S16264" i="1"/>
  <c r="S16263" i="1"/>
  <c r="S16262" i="1"/>
  <c r="S16261" i="1"/>
  <c r="S16260" i="1"/>
  <c r="S16259" i="1"/>
  <c r="S16258" i="1"/>
  <c r="S16257" i="1"/>
  <c r="S16256" i="1"/>
  <c r="S16255" i="1"/>
  <c r="S16254" i="1"/>
  <c r="S16253" i="1"/>
  <c r="S16252" i="1"/>
  <c r="S16251" i="1"/>
  <c r="S16250" i="1"/>
  <c r="S16249" i="1"/>
  <c r="S16248" i="1"/>
  <c r="S16247" i="1"/>
  <c r="S16246" i="1"/>
  <c r="S16245" i="1"/>
  <c r="S16244" i="1"/>
  <c r="S16243" i="1"/>
  <c r="S16242" i="1"/>
  <c r="S16241" i="1"/>
  <c r="S16240" i="1"/>
  <c r="S16239" i="1"/>
  <c r="S16238" i="1"/>
  <c r="S16237" i="1"/>
  <c r="S16236" i="1"/>
  <c r="S16235" i="1"/>
  <c r="S16234" i="1"/>
  <c r="S16233" i="1"/>
  <c r="S16232" i="1"/>
  <c r="S16231" i="1"/>
  <c r="S16230" i="1"/>
  <c r="S16229" i="1"/>
  <c r="S16228" i="1"/>
  <c r="S16227" i="1"/>
  <c r="S16226" i="1"/>
  <c r="S16225" i="1"/>
  <c r="S16224" i="1"/>
  <c r="S16223" i="1"/>
  <c r="S16222" i="1"/>
  <c r="S16221" i="1"/>
  <c r="S16220" i="1"/>
  <c r="S16219" i="1"/>
  <c r="S16218" i="1"/>
  <c r="S16217" i="1"/>
  <c r="S16216" i="1"/>
  <c r="S16215" i="1"/>
  <c r="S16214" i="1"/>
  <c r="S16213" i="1"/>
  <c r="S16212" i="1"/>
  <c r="S16211" i="1"/>
  <c r="S16210" i="1"/>
  <c r="S16209" i="1"/>
  <c r="S16208" i="1"/>
  <c r="S16207" i="1"/>
  <c r="S16206" i="1"/>
  <c r="S16205" i="1"/>
  <c r="S16204" i="1"/>
  <c r="S16203" i="1"/>
  <c r="S16202" i="1"/>
  <c r="S16201" i="1"/>
  <c r="S16200" i="1"/>
  <c r="S16199" i="1"/>
  <c r="S16198" i="1"/>
  <c r="S16197" i="1"/>
  <c r="S16196" i="1"/>
  <c r="S16195" i="1"/>
  <c r="S16194" i="1"/>
  <c r="S16193" i="1"/>
  <c r="S16192" i="1"/>
  <c r="S16191" i="1"/>
  <c r="S16190" i="1"/>
  <c r="S16189" i="1"/>
  <c r="S16188" i="1"/>
  <c r="S16187" i="1"/>
  <c r="S16186" i="1"/>
  <c r="S16185" i="1"/>
  <c r="S16184" i="1"/>
  <c r="S16183" i="1"/>
  <c r="S16182" i="1"/>
  <c r="S16181" i="1"/>
  <c r="S16180" i="1"/>
  <c r="S16179" i="1"/>
  <c r="S16178" i="1"/>
  <c r="S16177" i="1"/>
  <c r="S16176" i="1"/>
  <c r="S16175" i="1"/>
  <c r="S16174" i="1"/>
  <c r="S16173" i="1"/>
  <c r="S16172" i="1"/>
  <c r="S16171" i="1"/>
  <c r="S16170" i="1"/>
  <c r="S16169" i="1"/>
  <c r="S16168" i="1"/>
  <c r="S16167" i="1"/>
  <c r="S16166" i="1"/>
  <c r="S16165" i="1"/>
  <c r="S16164" i="1"/>
  <c r="S16163" i="1"/>
  <c r="S16162" i="1"/>
  <c r="S16161" i="1"/>
  <c r="S16160" i="1"/>
  <c r="S16159" i="1"/>
  <c r="S16158" i="1"/>
  <c r="S16157" i="1"/>
  <c r="S16156" i="1"/>
  <c r="S16155" i="1"/>
  <c r="S16154" i="1"/>
  <c r="S16153" i="1"/>
  <c r="S16152" i="1"/>
  <c r="S16151" i="1"/>
  <c r="S16150" i="1"/>
  <c r="S16149" i="1"/>
  <c r="S16148" i="1"/>
  <c r="S16147" i="1"/>
  <c r="S16146" i="1"/>
  <c r="S16145" i="1"/>
  <c r="S16144" i="1"/>
  <c r="S16143" i="1"/>
  <c r="S16142" i="1"/>
  <c r="S16141" i="1"/>
  <c r="S16140" i="1"/>
  <c r="S16139" i="1"/>
  <c r="S16138" i="1"/>
  <c r="S16137" i="1"/>
  <c r="S16136" i="1"/>
  <c r="S16135" i="1"/>
  <c r="S16134" i="1"/>
  <c r="S16133" i="1"/>
  <c r="S16132" i="1"/>
  <c r="S16131" i="1"/>
  <c r="S16130" i="1"/>
  <c r="S16129" i="1"/>
  <c r="S16128" i="1"/>
  <c r="S16127" i="1"/>
  <c r="S16126" i="1"/>
  <c r="S16125" i="1"/>
  <c r="S16124" i="1"/>
  <c r="S16123" i="1"/>
  <c r="S16122" i="1"/>
  <c r="S16121" i="1"/>
  <c r="S16120" i="1"/>
  <c r="S16119" i="1"/>
  <c r="S16118" i="1"/>
  <c r="S16117" i="1"/>
  <c r="S16116" i="1"/>
  <c r="S16115" i="1"/>
  <c r="S16114" i="1"/>
  <c r="S16113" i="1"/>
  <c r="S16112" i="1"/>
  <c r="S16111" i="1"/>
  <c r="S16110" i="1"/>
  <c r="S16109" i="1"/>
  <c r="S16108" i="1"/>
  <c r="S16107" i="1"/>
  <c r="S16106" i="1"/>
  <c r="S16105" i="1"/>
  <c r="S16104" i="1"/>
  <c r="S16103" i="1"/>
  <c r="S16102" i="1"/>
  <c r="S16101" i="1"/>
  <c r="S16100" i="1"/>
  <c r="S16099" i="1"/>
  <c r="S16098" i="1"/>
  <c r="S16097" i="1"/>
  <c r="S16096" i="1"/>
  <c r="S16095" i="1"/>
  <c r="S16094" i="1"/>
  <c r="S16093" i="1"/>
  <c r="S16092" i="1"/>
  <c r="S16091" i="1"/>
  <c r="S16090" i="1"/>
  <c r="S16089" i="1"/>
  <c r="S16088" i="1"/>
  <c r="S16087" i="1"/>
  <c r="S16086" i="1"/>
  <c r="S16085" i="1"/>
  <c r="S16084" i="1"/>
  <c r="S16083" i="1"/>
  <c r="S16082" i="1"/>
  <c r="S16081" i="1"/>
  <c r="S16080" i="1"/>
  <c r="S16079" i="1"/>
  <c r="S16078" i="1"/>
  <c r="S16077" i="1"/>
  <c r="S16076" i="1"/>
  <c r="S16075" i="1"/>
  <c r="S16074" i="1"/>
  <c r="S16073" i="1"/>
  <c r="S16072" i="1"/>
  <c r="S16071" i="1"/>
  <c r="S16070" i="1"/>
  <c r="S16069" i="1"/>
  <c r="S16068" i="1"/>
  <c r="S16067" i="1"/>
  <c r="S16066" i="1"/>
  <c r="S16065" i="1"/>
  <c r="S16064" i="1"/>
  <c r="S16063" i="1"/>
  <c r="S16062" i="1"/>
  <c r="S16061" i="1"/>
  <c r="S16060" i="1"/>
  <c r="S16059" i="1"/>
  <c r="S16058" i="1"/>
  <c r="S16057" i="1"/>
  <c r="S16056" i="1"/>
  <c r="S16055" i="1"/>
  <c r="S16054" i="1"/>
  <c r="S16053" i="1"/>
  <c r="S16052" i="1"/>
  <c r="S16051" i="1"/>
  <c r="S16050" i="1"/>
  <c r="S16049" i="1"/>
  <c r="S16048" i="1"/>
  <c r="S16047" i="1"/>
  <c r="S16046" i="1"/>
  <c r="S16045" i="1"/>
  <c r="S16044" i="1"/>
  <c r="S16043" i="1"/>
  <c r="S16042" i="1"/>
  <c r="S16041" i="1"/>
  <c r="S16040" i="1"/>
  <c r="S16039" i="1"/>
  <c r="S16038" i="1"/>
  <c r="S16037" i="1"/>
  <c r="S16036" i="1"/>
  <c r="S16035" i="1"/>
  <c r="S16034" i="1"/>
  <c r="S16033" i="1"/>
  <c r="S16032" i="1"/>
  <c r="S16031" i="1"/>
  <c r="S16030" i="1"/>
  <c r="S16029" i="1"/>
  <c r="S16028" i="1"/>
  <c r="S16027" i="1"/>
  <c r="S16026" i="1"/>
  <c r="S16025" i="1"/>
  <c r="S16024" i="1"/>
  <c r="S16023" i="1"/>
  <c r="S16022" i="1"/>
  <c r="S16021" i="1"/>
  <c r="S16020" i="1"/>
  <c r="S16019" i="1"/>
  <c r="S16018" i="1"/>
  <c r="S16017" i="1"/>
  <c r="S16016" i="1"/>
  <c r="S16015" i="1"/>
  <c r="S16014" i="1"/>
  <c r="S16013" i="1"/>
  <c r="S16012" i="1"/>
  <c r="S16011" i="1"/>
  <c r="S16010" i="1"/>
  <c r="S16009" i="1"/>
  <c r="S16008" i="1"/>
  <c r="S16007" i="1"/>
  <c r="S16006" i="1"/>
  <c r="S16005" i="1"/>
  <c r="S16004" i="1"/>
  <c r="S16003" i="1"/>
  <c r="S16002" i="1"/>
  <c r="S16001" i="1"/>
  <c r="S16000" i="1"/>
  <c r="S15999" i="1"/>
  <c r="S15998" i="1"/>
  <c r="S15997" i="1"/>
  <c r="S15996" i="1"/>
  <c r="S15995" i="1"/>
  <c r="S15994" i="1"/>
  <c r="S15993" i="1"/>
  <c r="S15992" i="1"/>
  <c r="S15991" i="1"/>
  <c r="S15990" i="1"/>
  <c r="S15989" i="1"/>
  <c r="S15988" i="1"/>
  <c r="S15987" i="1"/>
  <c r="S15986" i="1"/>
  <c r="S15985" i="1"/>
  <c r="S15984" i="1"/>
  <c r="S15983" i="1"/>
  <c r="S15982" i="1"/>
  <c r="S15981" i="1"/>
  <c r="S15980" i="1"/>
  <c r="S15979" i="1"/>
  <c r="S15978" i="1"/>
  <c r="S15977" i="1"/>
  <c r="S15976" i="1"/>
  <c r="S15975" i="1"/>
  <c r="S15974" i="1"/>
  <c r="S15973" i="1"/>
  <c r="S15972" i="1"/>
  <c r="S15971" i="1"/>
  <c r="S15970" i="1"/>
  <c r="S15969" i="1"/>
  <c r="S15968" i="1"/>
  <c r="S15967" i="1"/>
  <c r="S15966" i="1"/>
  <c r="S15965" i="1"/>
  <c r="S15964" i="1"/>
  <c r="S15963" i="1"/>
  <c r="S15962" i="1"/>
  <c r="S15961" i="1"/>
  <c r="S15960" i="1"/>
  <c r="S15959" i="1"/>
  <c r="S15958" i="1"/>
  <c r="S15957" i="1"/>
  <c r="S15956" i="1"/>
  <c r="S15955" i="1"/>
  <c r="S15954" i="1"/>
  <c r="S15953" i="1"/>
  <c r="S15952" i="1"/>
  <c r="S15951" i="1"/>
  <c r="S15950" i="1"/>
  <c r="S15949" i="1"/>
  <c r="S15948" i="1"/>
  <c r="S15947" i="1"/>
  <c r="S15946" i="1"/>
  <c r="S15945" i="1"/>
  <c r="S15944" i="1"/>
  <c r="S15943" i="1"/>
  <c r="S15942" i="1"/>
  <c r="S15941" i="1"/>
  <c r="S15940" i="1"/>
  <c r="S15939" i="1"/>
  <c r="S15938" i="1"/>
  <c r="S15937" i="1"/>
  <c r="S15936" i="1"/>
  <c r="S15935" i="1"/>
  <c r="S15934" i="1"/>
  <c r="S15933" i="1"/>
  <c r="S15932" i="1"/>
  <c r="S15931" i="1"/>
  <c r="S15930" i="1"/>
  <c r="S15929" i="1"/>
  <c r="S15928" i="1"/>
  <c r="S15927" i="1"/>
  <c r="S15926" i="1"/>
  <c r="S15925" i="1"/>
  <c r="S15924" i="1"/>
  <c r="S15923" i="1"/>
  <c r="S15922" i="1"/>
  <c r="S15921" i="1"/>
  <c r="S15920" i="1"/>
  <c r="S15919" i="1"/>
  <c r="S15918" i="1"/>
  <c r="S15917" i="1"/>
  <c r="S15916" i="1"/>
  <c r="S15915" i="1"/>
  <c r="S15914" i="1"/>
  <c r="S15913" i="1"/>
  <c r="S15912" i="1"/>
  <c r="S15911" i="1"/>
  <c r="S15910" i="1"/>
  <c r="S15909" i="1"/>
  <c r="S15908" i="1"/>
  <c r="S15907" i="1"/>
  <c r="S15906" i="1"/>
  <c r="S15905" i="1"/>
  <c r="S15904" i="1"/>
  <c r="S15903" i="1"/>
  <c r="S15902" i="1"/>
  <c r="S15901" i="1"/>
  <c r="S15900" i="1"/>
  <c r="S15899" i="1"/>
  <c r="S15898" i="1"/>
  <c r="S15897" i="1"/>
  <c r="S15896" i="1"/>
  <c r="S15895" i="1"/>
  <c r="S15894" i="1"/>
  <c r="S15893" i="1"/>
  <c r="S15892" i="1"/>
  <c r="S15891" i="1"/>
  <c r="S15890" i="1"/>
  <c r="S15889" i="1"/>
  <c r="S15888" i="1"/>
  <c r="S15887" i="1"/>
  <c r="S15886" i="1"/>
  <c r="S15885" i="1"/>
  <c r="S15884" i="1"/>
  <c r="S15883" i="1"/>
  <c r="S15882" i="1"/>
  <c r="S15881" i="1"/>
  <c r="S15880" i="1"/>
  <c r="S15879" i="1"/>
  <c r="S15878" i="1"/>
  <c r="S15877" i="1"/>
  <c r="S15876" i="1"/>
  <c r="S15875" i="1"/>
  <c r="S15874" i="1"/>
  <c r="S15873" i="1"/>
  <c r="S15872" i="1"/>
  <c r="S15871" i="1"/>
  <c r="S15870" i="1"/>
  <c r="S15869" i="1"/>
  <c r="S15868" i="1"/>
  <c r="S15867" i="1"/>
  <c r="S15866" i="1"/>
  <c r="S15865" i="1"/>
  <c r="S15864" i="1"/>
  <c r="S15863" i="1"/>
  <c r="S15862" i="1"/>
  <c r="S15861" i="1"/>
  <c r="S15860" i="1"/>
  <c r="S15859" i="1"/>
  <c r="S15858" i="1"/>
  <c r="S15857" i="1"/>
  <c r="S15856" i="1"/>
  <c r="S15855" i="1"/>
  <c r="S15854" i="1"/>
  <c r="S15853" i="1"/>
  <c r="S15852" i="1"/>
  <c r="S15851" i="1"/>
  <c r="S15850" i="1"/>
  <c r="S15849" i="1"/>
  <c r="S15848" i="1"/>
  <c r="S15847" i="1"/>
  <c r="S15846" i="1"/>
  <c r="S15845" i="1"/>
  <c r="S15844" i="1"/>
  <c r="S15843" i="1"/>
  <c r="S15842" i="1"/>
  <c r="S15841" i="1"/>
  <c r="S15840" i="1"/>
  <c r="S15839" i="1"/>
  <c r="S15838" i="1"/>
  <c r="S15837" i="1"/>
  <c r="S15836" i="1"/>
  <c r="S15835" i="1"/>
  <c r="S15834" i="1"/>
  <c r="S15833" i="1"/>
  <c r="S15832" i="1"/>
  <c r="S15831" i="1"/>
  <c r="S15830" i="1"/>
  <c r="S15829" i="1"/>
  <c r="S15828" i="1"/>
  <c r="S15827" i="1"/>
  <c r="S15826" i="1"/>
  <c r="S15825" i="1"/>
  <c r="S15824" i="1"/>
  <c r="S15823" i="1"/>
  <c r="S15822" i="1"/>
  <c r="S15821" i="1"/>
  <c r="S15820" i="1"/>
  <c r="S15819" i="1"/>
  <c r="S15818" i="1"/>
  <c r="S15817" i="1"/>
  <c r="S15816" i="1"/>
  <c r="S15815" i="1"/>
  <c r="S15814" i="1"/>
  <c r="S15813" i="1"/>
  <c r="S15812" i="1"/>
  <c r="S15811" i="1"/>
  <c r="S15810" i="1"/>
  <c r="S15809" i="1"/>
  <c r="S15808" i="1"/>
  <c r="S15807" i="1"/>
  <c r="S15806" i="1"/>
  <c r="S15805" i="1"/>
  <c r="S15804" i="1"/>
  <c r="S15803" i="1"/>
  <c r="S15802" i="1"/>
  <c r="S15801" i="1"/>
  <c r="S15800" i="1"/>
  <c r="S15799" i="1"/>
  <c r="S15798" i="1"/>
  <c r="S15797" i="1"/>
  <c r="S15796" i="1"/>
  <c r="S15795" i="1"/>
  <c r="S15794" i="1"/>
  <c r="S15793" i="1"/>
  <c r="S15792" i="1"/>
  <c r="S15791" i="1"/>
  <c r="S15790" i="1"/>
  <c r="S15789" i="1"/>
  <c r="S15788" i="1"/>
  <c r="S15787" i="1"/>
  <c r="S15786" i="1"/>
  <c r="S15785" i="1"/>
  <c r="S15784" i="1"/>
  <c r="S15783" i="1"/>
  <c r="S15782" i="1"/>
  <c r="S15781" i="1"/>
  <c r="S15780" i="1"/>
  <c r="S15779" i="1"/>
  <c r="S15778" i="1"/>
  <c r="S15777" i="1"/>
  <c r="S15776" i="1"/>
  <c r="S15775" i="1"/>
  <c r="S15774" i="1"/>
  <c r="S15773" i="1"/>
  <c r="S15772" i="1"/>
  <c r="S15771" i="1"/>
  <c r="S15770" i="1"/>
  <c r="S15769" i="1"/>
  <c r="S15768" i="1"/>
  <c r="S15767" i="1"/>
  <c r="S15766" i="1"/>
  <c r="S15765" i="1"/>
  <c r="S15764" i="1"/>
  <c r="S15763" i="1"/>
  <c r="S15762" i="1"/>
  <c r="S15761" i="1"/>
  <c r="S15760" i="1"/>
  <c r="S15759" i="1"/>
  <c r="S15758" i="1"/>
  <c r="S15757" i="1"/>
  <c r="S15756" i="1"/>
  <c r="S15755" i="1"/>
  <c r="S15754" i="1"/>
  <c r="S15753" i="1"/>
  <c r="S15752" i="1"/>
  <c r="S15751" i="1"/>
  <c r="S15750" i="1"/>
  <c r="S15749" i="1"/>
  <c r="S15748" i="1"/>
  <c r="S15747" i="1"/>
  <c r="S15746" i="1"/>
  <c r="S15745" i="1"/>
  <c r="S15744" i="1"/>
  <c r="S15743" i="1"/>
  <c r="S15742" i="1"/>
  <c r="S15741" i="1"/>
  <c r="S15740" i="1"/>
  <c r="S15739" i="1"/>
  <c r="S15738" i="1"/>
  <c r="S15737" i="1"/>
  <c r="S15736" i="1"/>
  <c r="S15735" i="1"/>
  <c r="S15734" i="1"/>
  <c r="S15733" i="1"/>
  <c r="S15732" i="1"/>
  <c r="S15731" i="1"/>
  <c r="S15730" i="1"/>
  <c r="S15729" i="1"/>
  <c r="S15728" i="1"/>
  <c r="S15727" i="1"/>
  <c r="S15726" i="1"/>
  <c r="S15725" i="1"/>
  <c r="S15724" i="1"/>
  <c r="S15723" i="1"/>
  <c r="S15722" i="1"/>
  <c r="S15721" i="1"/>
  <c r="S15720" i="1"/>
  <c r="S15719" i="1"/>
  <c r="S15718" i="1"/>
  <c r="S15717" i="1"/>
  <c r="S15716" i="1"/>
  <c r="S15715" i="1"/>
  <c r="S15714" i="1"/>
  <c r="S15713" i="1"/>
  <c r="S15712" i="1"/>
  <c r="S15711" i="1"/>
  <c r="S15710" i="1"/>
  <c r="S15709" i="1"/>
  <c r="S15708" i="1"/>
  <c r="S15707" i="1"/>
  <c r="S15706" i="1"/>
  <c r="S15705" i="1"/>
  <c r="S15704" i="1"/>
  <c r="S15703" i="1"/>
  <c r="S15702" i="1"/>
  <c r="S15701" i="1"/>
  <c r="S15700" i="1"/>
  <c r="S15699" i="1"/>
  <c r="S15698" i="1"/>
  <c r="S15697" i="1"/>
  <c r="S15696" i="1"/>
  <c r="S15695" i="1"/>
  <c r="S15694" i="1"/>
  <c r="S15693" i="1"/>
  <c r="S15692" i="1"/>
  <c r="S15691" i="1"/>
  <c r="S15690" i="1"/>
  <c r="S15689" i="1"/>
  <c r="S15688" i="1"/>
  <c r="S15687" i="1"/>
  <c r="S15686" i="1"/>
  <c r="S15685" i="1"/>
  <c r="S15684" i="1"/>
  <c r="S15683" i="1"/>
  <c r="S15682" i="1"/>
  <c r="S15681" i="1"/>
  <c r="S15680" i="1"/>
  <c r="S15679" i="1"/>
  <c r="S15678" i="1"/>
  <c r="S15677" i="1"/>
  <c r="S15676" i="1"/>
  <c r="S15675" i="1"/>
  <c r="S15674" i="1"/>
  <c r="S15673" i="1"/>
  <c r="S15672" i="1"/>
  <c r="S15671" i="1"/>
  <c r="S15670" i="1"/>
  <c r="S15669" i="1"/>
  <c r="S15668" i="1"/>
  <c r="S15667" i="1"/>
  <c r="S15666" i="1"/>
  <c r="S15665" i="1"/>
  <c r="S15664" i="1"/>
  <c r="S15663" i="1"/>
  <c r="S15662" i="1"/>
  <c r="S15661" i="1"/>
  <c r="S15660" i="1"/>
  <c r="S15659" i="1"/>
  <c r="S15658" i="1"/>
  <c r="S15657" i="1"/>
  <c r="S15656" i="1"/>
  <c r="S15655" i="1"/>
  <c r="S15654" i="1"/>
  <c r="S15653" i="1"/>
  <c r="S15652" i="1"/>
  <c r="S15651" i="1"/>
  <c r="S15650" i="1"/>
  <c r="S15649" i="1"/>
  <c r="S15648" i="1"/>
  <c r="S15647" i="1"/>
  <c r="S15646" i="1"/>
  <c r="S15645" i="1"/>
  <c r="S15644" i="1"/>
  <c r="S15643" i="1"/>
  <c r="S15642" i="1"/>
  <c r="S15641" i="1"/>
  <c r="S15640" i="1"/>
  <c r="S15639" i="1"/>
  <c r="S15638" i="1"/>
  <c r="S15637" i="1"/>
  <c r="S15636" i="1"/>
  <c r="S15635" i="1"/>
  <c r="S15634" i="1"/>
  <c r="S15633" i="1"/>
  <c r="S15632" i="1"/>
  <c r="S15631" i="1"/>
  <c r="S15630" i="1"/>
  <c r="S15629" i="1"/>
  <c r="S15628" i="1"/>
  <c r="S15627" i="1"/>
  <c r="S15626" i="1"/>
  <c r="S15625" i="1"/>
  <c r="S15624" i="1"/>
  <c r="S15623" i="1"/>
  <c r="S15622" i="1"/>
  <c r="S15621" i="1"/>
  <c r="S15620" i="1"/>
  <c r="S15619" i="1"/>
  <c r="S15618" i="1"/>
  <c r="S15617" i="1"/>
  <c r="S15616" i="1"/>
  <c r="S15615" i="1"/>
  <c r="S15614" i="1"/>
  <c r="S15613" i="1"/>
  <c r="S15612" i="1"/>
  <c r="S15611" i="1"/>
  <c r="S15610" i="1"/>
  <c r="S15609" i="1"/>
  <c r="S15608" i="1"/>
  <c r="S15607" i="1"/>
  <c r="S15606" i="1"/>
  <c r="S15605" i="1"/>
  <c r="S15604" i="1"/>
  <c r="S15603" i="1"/>
  <c r="S15602" i="1"/>
  <c r="S15601" i="1"/>
  <c r="S15600" i="1"/>
  <c r="S15599" i="1"/>
  <c r="S15598" i="1"/>
  <c r="S15597" i="1"/>
  <c r="S15596" i="1"/>
  <c r="S15595" i="1"/>
  <c r="S15594" i="1"/>
  <c r="S15593" i="1"/>
  <c r="S15592" i="1"/>
  <c r="S15591" i="1"/>
  <c r="S15590" i="1"/>
  <c r="S15589" i="1"/>
  <c r="S15588" i="1"/>
  <c r="S15587" i="1"/>
  <c r="S15586" i="1"/>
  <c r="S15585" i="1"/>
  <c r="S15584" i="1"/>
  <c r="S15583" i="1"/>
  <c r="S15582" i="1"/>
  <c r="S15581" i="1"/>
  <c r="S15580" i="1"/>
  <c r="S15579" i="1"/>
  <c r="S15578" i="1"/>
  <c r="S15577" i="1"/>
  <c r="S15576" i="1"/>
  <c r="S15575" i="1"/>
  <c r="S15574" i="1"/>
  <c r="S15573" i="1"/>
  <c r="S15572" i="1"/>
  <c r="S15571" i="1"/>
  <c r="S15570" i="1"/>
  <c r="S15569" i="1"/>
  <c r="S15568" i="1"/>
  <c r="S15567" i="1"/>
  <c r="S15566" i="1"/>
  <c r="S15565" i="1"/>
  <c r="S15564" i="1"/>
  <c r="S15563" i="1"/>
  <c r="S15562" i="1"/>
  <c r="S15561" i="1"/>
  <c r="S15560" i="1"/>
  <c r="S15559" i="1"/>
  <c r="S15558" i="1"/>
  <c r="S15557" i="1"/>
  <c r="S15556" i="1"/>
  <c r="S15555" i="1"/>
  <c r="S15554" i="1"/>
  <c r="S15553" i="1"/>
  <c r="S15552" i="1"/>
  <c r="S15551" i="1"/>
  <c r="S15550" i="1"/>
  <c r="S15549" i="1"/>
  <c r="S15548" i="1"/>
  <c r="S15547" i="1"/>
  <c r="S15546" i="1"/>
  <c r="S15545" i="1"/>
  <c r="S15544" i="1"/>
  <c r="S15543" i="1"/>
  <c r="S15542" i="1"/>
  <c r="S15541" i="1"/>
  <c r="S15540" i="1"/>
  <c r="S15539" i="1"/>
  <c r="S15538" i="1"/>
  <c r="S15537" i="1"/>
  <c r="S15536" i="1"/>
  <c r="S15535" i="1"/>
  <c r="S15534" i="1"/>
  <c r="S15533" i="1"/>
  <c r="S15532" i="1"/>
  <c r="S15531" i="1"/>
  <c r="S15530" i="1"/>
  <c r="S15529" i="1"/>
  <c r="S15528" i="1"/>
  <c r="S15527" i="1"/>
  <c r="S15526" i="1"/>
  <c r="S15525" i="1"/>
  <c r="S15524" i="1"/>
  <c r="S15523" i="1"/>
  <c r="S15522" i="1"/>
  <c r="S15521" i="1"/>
  <c r="S15520" i="1"/>
  <c r="S15519" i="1"/>
  <c r="S15518" i="1"/>
  <c r="S15517" i="1"/>
  <c r="S15516" i="1"/>
  <c r="S15515" i="1"/>
  <c r="S15514" i="1"/>
  <c r="S15513" i="1"/>
  <c r="S15512" i="1"/>
  <c r="S15511" i="1"/>
  <c r="S15510" i="1"/>
  <c r="S15509" i="1"/>
  <c r="S15508" i="1"/>
  <c r="S15507" i="1"/>
  <c r="S15506" i="1"/>
  <c r="S15505" i="1"/>
  <c r="S15504" i="1"/>
  <c r="S15503" i="1"/>
  <c r="S15502" i="1"/>
  <c r="S15501" i="1"/>
  <c r="S15500" i="1"/>
  <c r="S15499" i="1"/>
  <c r="S15498" i="1"/>
  <c r="S15497" i="1"/>
  <c r="S15496" i="1"/>
  <c r="S15495" i="1"/>
  <c r="S15494" i="1"/>
  <c r="S15493" i="1"/>
  <c r="S15492" i="1"/>
  <c r="S15491" i="1"/>
  <c r="S15490" i="1"/>
  <c r="S15489" i="1"/>
  <c r="S15488" i="1"/>
  <c r="S15487" i="1"/>
  <c r="S15486" i="1"/>
  <c r="S15485" i="1"/>
  <c r="S15484" i="1"/>
  <c r="S15483" i="1"/>
  <c r="S15482" i="1"/>
  <c r="S15481" i="1"/>
  <c r="S15480" i="1"/>
  <c r="S15479" i="1"/>
  <c r="S15478" i="1"/>
  <c r="S15477" i="1"/>
  <c r="S15476" i="1"/>
  <c r="S15475" i="1"/>
  <c r="S15474" i="1"/>
  <c r="S15473" i="1"/>
  <c r="S15472" i="1"/>
  <c r="S15471" i="1"/>
  <c r="S15470" i="1"/>
  <c r="S15469" i="1"/>
  <c r="S15468" i="1"/>
  <c r="S15467" i="1"/>
  <c r="S15466" i="1"/>
  <c r="S15465" i="1"/>
  <c r="S15464" i="1"/>
  <c r="S15463" i="1"/>
  <c r="S15462" i="1"/>
  <c r="S15461" i="1"/>
  <c r="S15460" i="1"/>
  <c r="S15459" i="1"/>
  <c r="S15458" i="1"/>
  <c r="S15457" i="1"/>
  <c r="S15456" i="1"/>
  <c r="S15455" i="1"/>
  <c r="S15454" i="1"/>
  <c r="S15453" i="1"/>
  <c r="S15452" i="1"/>
  <c r="S15451" i="1"/>
  <c r="S15450" i="1"/>
  <c r="S15449" i="1"/>
  <c r="S15448" i="1"/>
  <c r="S15447" i="1"/>
  <c r="S15446" i="1"/>
  <c r="S15445" i="1"/>
  <c r="S15444" i="1"/>
  <c r="S15443" i="1"/>
  <c r="S15442" i="1"/>
  <c r="S15441" i="1"/>
  <c r="S15440" i="1"/>
  <c r="S15439" i="1"/>
  <c r="S15438" i="1"/>
  <c r="S15437" i="1"/>
  <c r="S15436" i="1"/>
  <c r="S15435" i="1"/>
  <c r="S15434" i="1"/>
  <c r="S15433" i="1"/>
  <c r="S15432" i="1"/>
  <c r="S15431" i="1"/>
  <c r="S15430" i="1"/>
  <c r="S15429" i="1"/>
  <c r="S15428" i="1"/>
  <c r="S15427" i="1"/>
  <c r="S15426" i="1"/>
  <c r="S15425" i="1"/>
  <c r="S15424" i="1"/>
  <c r="S15423" i="1"/>
  <c r="S15422" i="1"/>
  <c r="S15421" i="1"/>
  <c r="S15420" i="1"/>
  <c r="S15419" i="1"/>
  <c r="S15418" i="1"/>
  <c r="S15417" i="1"/>
  <c r="S15416" i="1"/>
  <c r="S15415" i="1"/>
  <c r="S15414" i="1"/>
  <c r="S15413" i="1"/>
  <c r="S15412" i="1"/>
  <c r="S15411" i="1"/>
  <c r="S15410" i="1"/>
  <c r="S15409" i="1"/>
  <c r="S15408" i="1"/>
  <c r="S15407" i="1"/>
  <c r="S15406" i="1"/>
  <c r="S15405" i="1"/>
  <c r="S15404" i="1"/>
  <c r="S15403" i="1"/>
  <c r="S15402" i="1"/>
  <c r="S15401" i="1"/>
  <c r="S15400" i="1"/>
  <c r="S15399" i="1"/>
  <c r="S15398" i="1"/>
  <c r="S15397" i="1"/>
  <c r="S15396" i="1"/>
  <c r="S15395" i="1"/>
  <c r="S15394" i="1"/>
  <c r="S15393" i="1"/>
  <c r="S15392" i="1"/>
  <c r="S15391" i="1"/>
  <c r="S15390" i="1"/>
  <c r="S15389" i="1"/>
  <c r="S15388" i="1"/>
  <c r="S15387" i="1"/>
  <c r="S15386" i="1"/>
  <c r="S15385" i="1"/>
  <c r="S15384" i="1"/>
  <c r="S15383" i="1"/>
  <c r="S15382" i="1"/>
  <c r="S15381" i="1"/>
  <c r="S15380" i="1"/>
  <c r="S15379" i="1"/>
  <c r="S15378" i="1"/>
  <c r="S15377" i="1"/>
  <c r="S15376" i="1"/>
  <c r="S15375" i="1"/>
  <c r="S15374" i="1"/>
  <c r="S15373" i="1"/>
  <c r="S15372" i="1"/>
  <c r="S15371" i="1"/>
  <c r="S15370" i="1"/>
  <c r="S15369" i="1"/>
  <c r="S15368" i="1"/>
  <c r="S15367" i="1"/>
  <c r="S15366" i="1"/>
  <c r="S15365" i="1"/>
  <c r="S15364" i="1"/>
  <c r="S15363" i="1"/>
  <c r="S15362" i="1"/>
  <c r="S15361" i="1"/>
  <c r="S15360" i="1"/>
  <c r="S15359" i="1"/>
  <c r="S15358" i="1"/>
  <c r="S15357" i="1"/>
  <c r="S15356" i="1"/>
  <c r="S15355" i="1"/>
  <c r="S15354" i="1"/>
  <c r="S15353" i="1"/>
  <c r="S15352" i="1"/>
  <c r="S15351" i="1"/>
  <c r="S15350" i="1"/>
  <c r="S15349" i="1"/>
  <c r="S15348" i="1"/>
  <c r="S15347" i="1"/>
  <c r="S15346" i="1"/>
  <c r="S15345" i="1"/>
  <c r="S15344" i="1"/>
  <c r="S15343" i="1"/>
  <c r="S15342" i="1"/>
  <c r="S15341" i="1"/>
  <c r="S15340" i="1"/>
  <c r="S15339" i="1"/>
  <c r="S15338" i="1"/>
  <c r="S15337" i="1"/>
  <c r="S15336" i="1"/>
  <c r="S15335" i="1"/>
  <c r="S15334" i="1"/>
  <c r="S15333" i="1"/>
  <c r="S15332" i="1"/>
  <c r="S15331" i="1"/>
  <c r="S15330" i="1"/>
  <c r="S15329" i="1"/>
  <c r="S15328" i="1"/>
  <c r="S15327" i="1"/>
  <c r="S15326" i="1"/>
  <c r="S15325" i="1"/>
  <c r="S15324" i="1"/>
  <c r="S15323" i="1"/>
  <c r="S15322" i="1"/>
  <c r="S15321" i="1"/>
  <c r="S15320" i="1"/>
  <c r="S15319" i="1"/>
  <c r="S15318" i="1"/>
  <c r="S15317" i="1"/>
  <c r="S15316" i="1"/>
  <c r="S15315" i="1"/>
  <c r="S15314" i="1"/>
  <c r="S15313" i="1"/>
  <c r="S15312" i="1"/>
  <c r="S15311" i="1"/>
  <c r="S15310" i="1"/>
  <c r="S15309" i="1"/>
  <c r="S15308" i="1"/>
  <c r="S15307" i="1"/>
  <c r="S15306" i="1"/>
  <c r="S15305" i="1"/>
  <c r="S15304" i="1"/>
  <c r="S15303" i="1"/>
  <c r="S15302" i="1"/>
  <c r="S15301" i="1"/>
  <c r="S15300" i="1"/>
  <c r="S15299" i="1"/>
  <c r="S15298" i="1"/>
  <c r="S15297" i="1"/>
  <c r="S15296" i="1"/>
  <c r="S15295" i="1"/>
  <c r="S15294" i="1"/>
  <c r="S15293" i="1"/>
  <c r="S15292" i="1"/>
  <c r="S15291" i="1"/>
  <c r="S15290" i="1"/>
  <c r="S15289" i="1"/>
  <c r="S15288" i="1"/>
  <c r="S15287" i="1"/>
  <c r="S15286" i="1"/>
  <c r="S15285" i="1"/>
  <c r="S15284" i="1"/>
  <c r="S15283" i="1"/>
  <c r="S15282" i="1"/>
  <c r="S15281" i="1"/>
  <c r="S15280" i="1"/>
  <c r="S15279" i="1"/>
  <c r="S15278" i="1"/>
  <c r="S15277" i="1"/>
  <c r="S15276" i="1"/>
  <c r="S15275" i="1"/>
  <c r="S15274" i="1"/>
  <c r="S15273" i="1"/>
  <c r="S15272" i="1"/>
  <c r="S15271" i="1"/>
  <c r="S15270" i="1"/>
  <c r="S15269" i="1"/>
  <c r="S15268" i="1"/>
  <c r="S15267" i="1"/>
  <c r="S15266" i="1"/>
  <c r="S15265" i="1"/>
  <c r="S15264" i="1"/>
  <c r="S15263" i="1"/>
  <c r="S15262" i="1"/>
  <c r="S15261" i="1"/>
  <c r="S15260" i="1"/>
  <c r="S15259" i="1"/>
  <c r="S15258" i="1"/>
  <c r="S15257" i="1"/>
  <c r="S15256" i="1"/>
  <c r="S15255" i="1"/>
  <c r="S15254" i="1"/>
  <c r="S15253" i="1"/>
  <c r="S15252" i="1"/>
  <c r="S15251" i="1"/>
  <c r="S15250" i="1"/>
  <c r="S15249" i="1"/>
  <c r="S15248" i="1"/>
  <c r="S15247" i="1"/>
  <c r="S15246" i="1"/>
  <c r="S15245" i="1"/>
  <c r="S15244" i="1"/>
  <c r="S15243" i="1"/>
  <c r="S15242" i="1"/>
  <c r="S15241" i="1"/>
  <c r="S15240" i="1"/>
  <c r="S15239" i="1"/>
  <c r="S15238" i="1"/>
  <c r="S15237" i="1"/>
  <c r="S15236" i="1"/>
  <c r="S15235" i="1"/>
  <c r="S15234" i="1"/>
  <c r="S15233" i="1"/>
  <c r="S15232" i="1"/>
  <c r="S15231" i="1"/>
  <c r="S15230" i="1"/>
  <c r="S15229" i="1"/>
  <c r="S15228" i="1"/>
  <c r="S15227" i="1"/>
  <c r="S15226" i="1"/>
  <c r="S15225" i="1"/>
  <c r="S15224" i="1"/>
  <c r="S15223" i="1"/>
  <c r="S15222" i="1"/>
  <c r="S15221" i="1"/>
  <c r="S15220" i="1"/>
  <c r="S15219" i="1"/>
  <c r="S15218" i="1"/>
  <c r="S15217" i="1"/>
  <c r="S15216" i="1"/>
  <c r="S15215" i="1"/>
  <c r="S15214" i="1"/>
  <c r="S15213" i="1"/>
  <c r="S15212" i="1"/>
  <c r="S15211" i="1"/>
  <c r="S15210" i="1"/>
  <c r="S15209" i="1"/>
  <c r="S15208" i="1"/>
  <c r="S15207" i="1"/>
  <c r="S15206" i="1"/>
  <c r="S15205" i="1"/>
  <c r="S15204" i="1"/>
  <c r="S15203" i="1"/>
  <c r="S15202" i="1"/>
  <c r="S15201" i="1"/>
  <c r="S15200" i="1"/>
  <c r="S15199" i="1"/>
  <c r="S15198" i="1"/>
  <c r="S15197" i="1"/>
  <c r="S15196" i="1"/>
  <c r="S15195" i="1"/>
  <c r="S15194" i="1"/>
  <c r="S15193" i="1"/>
  <c r="S15192" i="1"/>
  <c r="S15191" i="1"/>
  <c r="S15190" i="1"/>
  <c r="S15189" i="1"/>
  <c r="S15188" i="1"/>
  <c r="S15187" i="1"/>
  <c r="S15186" i="1"/>
  <c r="S15185" i="1"/>
  <c r="S15184" i="1"/>
  <c r="S15183" i="1"/>
  <c r="S15182" i="1"/>
  <c r="S15181" i="1"/>
  <c r="S15180" i="1"/>
  <c r="S15179" i="1"/>
  <c r="S15178" i="1"/>
  <c r="S15177" i="1"/>
  <c r="S15176" i="1"/>
  <c r="S15175" i="1"/>
  <c r="S15174" i="1"/>
  <c r="S15173" i="1"/>
  <c r="S15172" i="1"/>
  <c r="S15171" i="1"/>
  <c r="S15170" i="1"/>
  <c r="S15169" i="1"/>
  <c r="S15168" i="1"/>
  <c r="S15167" i="1"/>
  <c r="S15166" i="1"/>
  <c r="S15165" i="1"/>
  <c r="S15164" i="1"/>
  <c r="S15163" i="1"/>
  <c r="S15162" i="1"/>
  <c r="S15161" i="1"/>
  <c r="S15160" i="1"/>
  <c r="S15159" i="1"/>
  <c r="S15158" i="1"/>
  <c r="S15157" i="1"/>
  <c r="S15156" i="1"/>
  <c r="S15155" i="1"/>
  <c r="S15154" i="1"/>
  <c r="S15153" i="1"/>
  <c r="S15152" i="1"/>
  <c r="S15151" i="1"/>
  <c r="S15150" i="1"/>
  <c r="S15149" i="1"/>
  <c r="S15148" i="1"/>
  <c r="S15147" i="1"/>
  <c r="S15146" i="1"/>
  <c r="S15145" i="1"/>
  <c r="S15144" i="1"/>
  <c r="S15143" i="1"/>
  <c r="S15142" i="1"/>
  <c r="S15141" i="1"/>
  <c r="S15140" i="1"/>
  <c r="S15139" i="1"/>
  <c r="S15138" i="1"/>
  <c r="S15137" i="1"/>
  <c r="S15136" i="1"/>
  <c r="S15135" i="1"/>
  <c r="S15134" i="1"/>
  <c r="S15133" i="1"/>
  <c r="S15132" i="1"/>
  <c r="S15131" i="1"/>
  <c r="S15130" i="1"/>
  <c r="S15129" i="1"/>
  <c r="S15128" i="1"/>
  <c r="S15127" i="1"/>
  <c r="S15126" i="1"/>
  <c r="S15125" i="1"/>
  <c r="S15124" i="1"/>
  <c r="S15123" i="1"/>
  <c r="S15122" i="1"/>
  <c r="S15121" i="1"/>
  <c r="S15120" i="1"/>
  <c r="S15119" i="1"/>
  <c r="S15118" i="1"/>
  <c r="S15117" i="1"/>
  <c r="S15116" i="1"/>
  <c r="S15115" i="1"/>
  <c r="S15114" i="1"/>
  <c r="S15113" i="1"/>
  <c r="S15112" i="1"/>
  <c r="S15111" i="1"/>
  <c r="S15110" i="1"/>
  <c r="S15109" i="1"/>
  <c r="S15108" i="1"/>
  <c r="S15107" i="1"/>
  <c r="S15106" i="1"/>
  <c r="S15105" i="1"/>
  <c r="S15104" i="1"/>
  <c r="S15103" i="1"/>
  <c r="S15102" i="1"/>
  <c r="S15101" i="1"/>
  <c r="S15100" i="1"/>
  <c r="S15099" i="1"/>
  <c r="S15098" i="1"/>
  <c r="S15097" i="1"/>
  <c r="S15096" i="1"/>
  <c r="S15095" i="1"/>
  <c r="S15094" i="1"/>
  <c r="S15093" i="1"/>
  <c r="S15092" i="1"/>
  <c r="S15091" i="1"/>
  <c r="S15090" i="1"/>
  <c r="S15089" i="1"/>
  <c r="S15088" i="1"/>
  <c r="S15087" i="1"/>
  <c r="S15086" i="1"/>
  <c r="S15085" i="1"/>
  <c r="S15084" i="1"/>
  <c r="S15083" i="1"/>
  <c r="S15082" i="1"/>
  <c r="S15081" i="1"/>
  <c r="S15080" i="1"/>
  <c r="S15079" i="1"/>
  <c r="S15078" i="1"/>
  <c r="S15077" i="1"/>
  <c r="S15076" i="1"/>
  <c r="S15075" i="1"/>
  <c r="S15074" i="1"/>
  <c r="S15073" i="1"/>
  <c r="S15072" i="1"/>
  <c r="S15071" i="1"/>
  <c r="S15070" i="1"/>
  <c r="S15069" i="1"/>
  <c r="S15068" i="1"/>
  <c r="S15067" i="1"/>
  <c r="S15066" i="1"/>
  <c r="S15065" i="1"/>
  <c r="S15064" i="1"/>
  <c r="S15063" i="1"/>
  <c r="S15062" i="1"/>
  <c r="S15061" i="1"/>
  <c r="S15060" i="1"/>
  <c r="S15059" i="1"/>
  <c r="S15058" i="1"/>
  <c r="S15057" i="1"/>
  <c r="S15056" i="1"/>
  <c r="S15055" i="1"/>
  <c r="S15054" i="1"/>
  <c r="S15053" i="1"/>
  <c r="S15052" i="1"/>
  <c r="S15051" i="1"/>
  <c r="S15050" i="1"/>
  <c r="S15049" i="1"/>
  <c r="S15048" i="1"/>
  <c r="S15047" i="1"/>
  <c r="S15046" i="1"/>
  <c r="S15045" i="1"/>
  <c r="S15044" i="1"/>
  <c r="S15043" i="1"/>
  <c r="S15042" i="1"/>
  <c r="S15041" i="1"/>
  <c r="S15040" i="1"/>
  <c r="S15039" i="1"/>
  <c r="S15038" i="1"/>
  <c r="S15037" i="1"/>
  <c r="S15036" i="1"/>
  <c r="S15035" i="1"/>
  <c r="S15034" i="1"/>
  <c r="S15033" i="1"/>
  <c r="S15032" i="1"/>
  <c r="S15031" i="1"/>
  <c r="S15030" i="1"/>
  <c r="S15029" i="1"/>
  <c r="S15028" i="1"/>
  <c r="S15027" i="1"/>
  <c r="S15026" i="1"/>
  <c r="S15025" i="1"/>
  <c r="S15024" i="1"/>
  <c r="S15023" i="1"/>
  <c r="S15022" i="1"/>
  <c r="S15021" i="1"/>
  <c r="S15020" i="1"/>
  <c r="S15019" i="1"/>
  <c r="S15018" i="1"/>
  <c r="S15017" i="1"/>
  <c r="S15016" i="1"/>
  <c r="S15015" i="1"/>
  <c r="S15014" i="1"/>
  <c r="S15013" i="1"/>
  <c r="S15012" i="1"/>
  <c r="S15011" i="1"/>
  <c r="S15010" i="1"/>
  <c r="S15009" i="1"/>
  <c r="S15008" i="1"/>
  <c r="S15007" i="1"/>
  <c r="S15006" i="1"/>
  <c r="S15005" i="1"/>
  <c r="S15004" i="1"/>
  <c r="S15003" i="1"/>
  <c r="S15002" i="1"/>
  <c r="S15001" i="1"/>
  <c r="S15000" i="1"/>
  <c r="S14999" i="1"/>
  <c r="S14998" i="1"/>
  <c r="S14997" i="1"/>
  <c r="S14996" i="1"/>
  <c r="S14995" i="1"/>
  <c r="S14994" i="1"/>
  <c r="S14993" i="1"/>
  <c r="S14992" i="1"/>
  <c r="S14991" i="1"/>
  <c r="S14990" i="1"/>
  <c r="S14989" i="1"/>
  <c r="S14988" i="1"/>
  <c r="S14987" i="1"/>
  <c r="S14986" i="1"/>
  <c r="S14985" i="1"/>
  <c r="S14984" i="1"/>
  <c r="S14983" i="1"/>
  <c r="S14982" i="1"/>
  <c r="S14981" i="1"/>
  <c r="S14980" i="1"/>
  <c r="S14979" i="1"/>
  <c r="S14978" i="1"/>
  <c r="S14977" i="1"/>
  <c r="S14976" i="1"/>
  <c r="S14975" i="1"/>
  <c r="S14974" i="1"/>
  <c r="S14973" i="1"/>
  <c r="S14972" i="1"/>
  <c r="S14971" i="1"/>
  <c r="S14970" i="1"/>
  <c r="S14969" i="1"/>
  <c r="S14968" i="1"/>
  <c r="S14967" i="1"/>
  <c r="S14966" i="1"/>
  <c r="S14965" i="1"/>
  <c r="S14964" i="1"/>
  <c r="S14963" i="1"/>
  <c r="S14962" i="1"/>
  <c r="S14961" i="1"/>
  <c r="S14960" i="1"/>
  <c r="S14959" i="1"/>
  <c r="S14958" i="1"/>
  <c r="S14957" i="1"/>
  <c r="S14956" i="1"/>
  <c r="S14955" i="1"/>
  <c r="S14954" i="1"/>
  <c r="S14953" i="1"/>
  <c r="S14952" i="1"/>
  <c r="S14951" i="1"/>
  <c r="S14950" i="1"/>
  <c r="S14949" i="1"/>
  <c r="S14948" i="1"/>
  <c r="S14947" i="1"/>
  <c r="S14946" i="1"/>
  <c r="S14945" i="1"/>
  <c r="S14944" i="1"/>
  <c r="S14943" i="1"/>
  <c r="S14942" i="1"/>
  <c r="S14941" i="1"/>
  <c r="S14940" i="1"/>
  <c r="S14939" i="1"/>
  <c r="S14938" i="1"/>
  <c r="S14937" i="1"/>
  <c r="S14936" i="1"/>
  <c r="S14935" i="1"/>
  <c r="S14934" i="1"/>
  <c r="S14933" i="1"/>
  <c r="S14932" i="1"/>
  <c r="S14931" i="1"/>
  <c r="S14930" i="1"/>
  <c r="S14929" i="1"/>
  <c r="S14928" i="1"/>
  <c r="S14927" i="1"/>
  <c r="S14926" i="1"/>
  <c r="S14925" i="1"/>
  <c r="S14924" i="1"/>
  <c r="S14923" i="1"/>
  <c r="S14922" i="1"/>
  <c r="S14921" i="1"/>
  <c r="S14920" i="1"/>
  <c r="S14919" i="1"/>
  <c r="S14918" i="1"/>
  <c r="S14917" i="1"/>
  <c r="S14916" i="1"/>
  <c r="S14915" i="1"/>
  <c r="S14914" i="1"/>
  <c r="S14913" i="1"/>
  <c r="S14912" i="1"/>
  <c r="S14911" i="1"/>
  <c r="S14910" i="1"/>
  <c r="S14909" i="1"/>
  <c r="S14908" i="1"/>
  <c r="S14907" i="1"/>
  <c r="S14906" i="1"/>
  <c r="S14905" i="1"/>
  <c r="S14904" i="1"/>
  <c r="S14903" i="1"/>
  <c r="S14902" i="1"/>
  <c r="S14901" i="1"/>
  <c r="S14900" i="1"/>
  <c r="S14899" i="1"/>
  <c r="S14898" i="1"/>
  <c r="S14897" i="1"/>
  <c r="S14896" i="1"/>
  <c r="S14895" i="1"/>
  <c r="S14894" i="1"/>
  <c r="S14893" i="1"/>
  <c r="S14892" i="1"/>
  <c r="S14891" i="1"/>
  <c r="S14890" i="1"/>
  <c r="S14889" i="1"/>
  <c r="S14888" i="1"/>
  <c r="S14887" i="1"/>
  <c r="S14886" i="1"/>
  <c r="S14885" i="1"/>
  <c r="S14884" i="1"/>
  <c r="S14883" i="1"/>
  <c r="S14882" i="1"/>
  <c r="S14881" i="1"/>
  <c r="S14880" i="1"/>
  <c r="S14879" i="1"/>
  <c r="S14878" i="1"/>
  <c r="S14877" i="1"/>
  <c r="S14876" i="1"/>
  <c r="S14875" i="1"/>
  <c r="S14874" i="1"/>
  <c r="S14873" i="1"/>
  <c r="S14872" i="1"/>
  <c r="S14871" i="1"/>
  <c r="S14870" i="1"/>
  <c r="S14869" i="1"/>
  <c r="S14868" i="1"/>
  <c r="S14867" i="1"/>
  <c r="S14866" i="1"/>
  <c r="S14865" i="1"/>
  <c r="S14864" i="1"/>
  <c r="S14863" i="1"/>
  <c r="S14862" i="1"/>
  <c r="S14861" i="1"/>
  <c r="S14860" i="1"/>
  <c r="S14859" i="1"/>
  <c r="S14858" i="1"/>
  <c r="S14857" i="1"/>
  <c r="S14856" i="1"/>
  <c r="S14855" i="1"/>
  <c r="S14854" i="1"/>
  <c r="S14853" i="1"/>
  <c r="S14852" i="1"/>
  <c r="S14851" i="1"/>
  <c r="S14850" i="1"/>
  <c r="S14849" i="1"/>
  <c r="S14848" i="1"/>
  <c r="S14847" i="1"/>
  <c r="S14846" i="1"/>
  <c r="S14845" i="1"/>
  <c r="S14844" i="1"/>
  <c r="S14843" i="1"/>
  <c r="S14842" i="1"/>
  <c r="S14841" i="1"/>
  <c r="S14840" i="1"/>
  <c r="S14839" i="1"/>
  <c r="S14838" i="1"/>
  <c r="S14837" i="1"/>
  <c r="S14836" i="1"/>
  <c r="S14835" i="1"/>
  <c r="S14834" i="1"/>
  <c r="S14833" i="1"/>
  <c r="S14832" i="1"/>
  <c r="S14831" i="1"/>
  <c r="S14830" i="1"/>
  <c r="S14829" i="1"/>
  <c r="S14828" i="1"/>
  <c r="S14827" i="1"/>
  <c r="S14826" i="1"/>
  <c r="S14825" i="1"/>
  <c r="S14824" i="1"/>
  <c r="S14823" i="1"/>
  <c r="S14822" i="1"/>
  <c r="S14821" i="1"/>
  <c r="S14820" i="1"/>
  <c r="S14819" i="1"/>
  <c r="S14818" i="1"/>
  <c r="S14817" i="1"/>
  <c r="S14816" i="1"/>
  <c r="S14815" i="1"/>
  <c r="S14814" i="1"/>
  <c r="S14813" i="1"/>
  <c r="S14812" i="1"/>
  <c r="S14811" i="1"/>
  <c r="S14810" i="1"/>
  <c r="S14809" i="1"/>
  <c r="S14808" i="1"/>
  <c r="S14807" i="1"/>
  <c r="S14806" i="1"/>
  <c r="S14805" i="1"/>
  <c r="S14804" i="1"/>
  <c r="S14803" i="1"/>
  <c r="S14802" i="1"/>
  <c r="S14801" i="1"/>
  <c r="S14800" i="1"/>
  <c r="S14799" i="1"/>
  <c r="S14798" i="1"/>
  <c r="S14797" i="1"/>
  <c r="S14796" i="1"/>
  <c r="S14795" i="1"/>
  <c r="S14794" i="1"/>
  <c r="S14793" i="1"/>
  <c r="S14792" i="1"/>
  <c r="S14791" i="1"/>
  <c r="S14790" i="1"/>
  <c r="S14789" i="1"/>
  <c r="S14788" i="1"/>
  <c r="S14787" i="1"/>
  <c r="S14786" i="1"/>
  <c r="S14785" i="1"/>
  <c r="S14784" i="1"/>
  <c r="S14783" i="1"/>
  <c r="S14782" i="1"/>
  <c r="S14781" i="1"/>
  <c r="S14780" i="1"/>
  <c r="S14779" i="1"/>
  <c r="S14778" i="1"/>
  <c r="S14777" i="1"/>
  <c r="S14776" i="1"/>
  <c r="S14775" i="1"/>
  <c r="S14774" i="1"/>
  <c r="S14773" i="1"/>
  <c r="S14772" i="1"/>
  <c r="S14771" i="1"/>
  <c r="S14770" i="1"/>
  <c r="S14769" i="1"/>
  <c r="S14768" i="1"/>
  <c r="S14767" i="1"/>
  <c r="S14766" i="1"/>
  <c r="S14765" i="1"/>
  <c r="S14764" i="1"/>
  <c r="S14763" i="1"/>
  <c r="S14762" i="1"/>
  <c r="S14761" i="1"/>
  <c r="S14760" i="1"/>
  <c r="S14759" i="1"/>
  <c r="S14758" i="1"/>
  <c r="S14757" i="1"/>
  <c r="S14756" i="1"/>
  <c r="S14755" i="1"/>
  <c r="S14754" i="1"/>
  <c r="S14753" i="1"/>
  <c r="S14752" i="1"/>
  <c r="S14751" i="1"/>
  <c r="S14750" i="1"/>
  <c r="S14749" i="1"/>
  <c r="S14748" i="1"/>
  <c r="S14747" i="1"/>
  <c r="S14746" i="1"/>
  <c r="S14745" i="1"/>
  <c r="S14744" i="1"/>
  <c r="S14743" i="1"/>
  <c r="S14742" i="1"/>
  <c r="S14741" i="1"/>
  <c r="S14740" i="1"/>
  <c r="S14739" i="1"/>
  <c r="S14738" i="1"/>
  <c r="S14737" i="1"/>
  <c r="S14736" i="1"/>
  <c r="S14735" i="1"/>
  <c r="S14734" i="1"/>
  <c r="S14733" i="1"/>
  <c r="S14732" i="1"/>
  <c r="S14731" i="1"/>
  <c r="S14730" i="1"/>
  <c r="S14729" i="1"/>
  <c r="S14728" i="1"/>
  <c r="S14727" i="1"/>
  <c r="S14726" i="1"/>
  <c r="S14725" i="1"/>
  <c r="S14724" i="1"/>
  <c r="S14723" i="1"/>
  <c r="S14722" i="1"/>
  <c r="S14721" i="1"/>
  <c r="S14720" i="1"/>
  <c r="S14719" i="1"/>
  <c r="S14718" i="1"/>
  <c r="S14717" i="1"/>
  <c r="S14716" i="1"/>
  <c r="S14715" i="1"/>
  <c r="S14714" i="1"/>
  <c r="S14713" i="1"/>
  <c r="S14712" i="1"/>
  <c r="S14711" i="1"/>
  <c r="S14710" i="1"/>
  <c r="S14709" i="1"/>
  <c r="S14708" i="1"/>
  <c r="S14707" i="1"/>
  <c r="S14706" i="1"/>
  <c r="S14705" i="1"/>
  <c r="S14704" i="1"/>
  <c r="S14703" i="1"/>
  <c r="S14702" i="1"/>
  <c r="S14701" i="1"/>
  <c r="S14700" i="1"/>
  <c r="S14699" i="1"/>
  <c r="S14698" i="1"/>
  <c r="S14697" i="1"/>
  <c r="S14696" i="1"/>
  <c r="S14695" i="1"/>
  <c r="S14694" i="1"/>
  <c r="S14693" i="1"/>
  <c r="S14692" i="1"/>
  <c r="S14691" i="1"/>
  <c r="S14690" i="1"/>
  <c r="S14689" i="1"/>
  <c r="S14688" i="1"/>
  <c r="S14687" i="1"/>
  <c r="S14686" i="1"/>
  <c r="S14685" i="1"/>
  <c r="S14684" i="1"/>
  <c r="S14683" i="1"/>
  <c r="S14682" i="1"/>
  <c r="S14681" i="1"/>
  <c r="S14680" i="1"/>
  <c r="S14679" i="1"/>
  <c r="S14678" i="1"/>
  <c r="S14677" i="1"/>
  <c r="S14676" i="1"/>
  <c r="S14675" i="1"/>
  <c r="S14674" i="1"/>
  <c r="S14673" i="1"/>
  <c r="S14672" i="1"/>
  <c r="S14671" i="1"/>
  <c r="S14670" i="1"/>
  <c r="S14669" i="1"/>
  <c r="S14668" i="1"/>
  <c r="S14667" i="1"/>
  <c r="S14666" i="1"/>
  <c r="S14665" i="1"/>
  <c r="S14664" i="1"/>
  <c r="S14663" i="1"/>
  <c r="S14662" i="1"/>
  <c r="S14661" i="1"/>
  <c r="S14660" i="1"/>
  <c r="S14659" i="1"/>
  <c r="S14658" i="1"/>
  <c r="S14657" i="1"/>
  <c r="S14656" i="1"/>
  <c r="S14655" i="1"/>
  <c r="S14654" i="1"/>
  <c r="S14653" i="1"/>
  <c r="S14652" i="1"/>
  <c r="S14651" i="1"/>
  <c r="S14650" i="1"/>
  <c r="S14649" i="1"/>
  <c r="S14648" i="1"/>
  <c r="S14647" i="1"/>
  <c r="S14646" i="1"/>
  <c r="S14645" i="1"/>
  <c r="S14644" i="1"/>
  <c r="S14643" i="1"/>
  <c r="S14642" i="1"/>
  <c r="S14641" i="1"/>
  <c r="S14640" i="1"/>
  <c r="S14639" i="1"/>
  <c r="S14638" i="1"/>
  <c r="S14637" i="1"/>
  <c r="S14636" i="1"/>
  <c r="S14635" i="1"/>
  <c r="S14634" i="1"/>
  <c r="S14633" i="1"/>
  <c r="S14632" i="1"/>
  <c r="S14631" i="1"/>
  <c r="S14630" i="1"/>
  <c r="S14629" i="1"/>
  <c r="S14628" i="1"/>
  <c r="S14627" i="1"/>
  <c r="S14626" i="1"/>
  <c r="S14625" i="1"/>
  <c r="S14624" i="1"/>
  <c r="S14623" i="1"/>
  <c r="S14622" i="1"/>
  <c r="S14621" i="1"/>
  <c r="S14620" i="1"/>
  <c r="S14619" i="1"/>
  <c r="S14618" i="1"/>
  <c r="S14617" i="1"/>
  <c r="S14616" i="1"/>
  <c r="S14615" i="1"/>
  <c r="S14614" i="1"/>
  <c r="S14613" i="1"/>
  <c r="S14612" i="1"/>
  <c r="S14611" i="1"/>
  <c r="S14610" i="1"/>
  <c r="S14609" i="1"/>
  <c r="S14608" i="1"/>
  <c r="S14607" i="1"/>
  <c r="S14606" i="1"/>
  <c r="S14605" i="1"/>
  <c r="S14604" i="1"/>
  <c r="S14603" i="1"/>
  <c r="S14602" i="1"/>
  <c r="S14601" i="1"/>
  <c r="S14600" i="1"/>
  <c r="S14599" i="1"/>
  <c r="S14598" i="1"/>
  <c r="S14597" i="1"/>
  <c r="S14596" i="1"/>
  <c r="S14595" i="1"/>
  <c r="S14594" i="1"/>
  <c r="S14593" i="1"/>
  <c r="S14592" i="1"/>
  <c r="S14591" i="1"/>
  <c r="S14590" i="1"/>
  <c r="S14589" i="1"/>
  <c r="S14588" i="1"/>
  <c r="S14587" i="1"/>
  <c r="S14586" i="1"/>
  <c r="S14585" i="1"/>
  <c r="S14584" i="1"/>
  <c r="S14583" i="1"/>
  <c r="S14582" i="1"/>
  <c r="S14581" i="1"/>
  <c r="S14580" i="1"/>
  <c r="S14579" i="1"/>
  <c r="S14578" i="1"/>
  <c r="S14577" i="1"/>
  <c r="S14576" i="1"/>
  <c r="S14575" i="1"/>
  <c r="S14574" i="1"/>
  <c r="S14573" i="1"/>
  <c r="S14572" i="1"/>
  <c r="S14571" i="1"/>
  <c r="S14570" i="1"/>
  <c r="S14569" i="1"/>
  <c r="S14568" i="1"/>
  <c r="S14567" i="1"/>
  <c r="S14566" i="1"/>
  <c r="S14565" i="1"/>
  <c r="S14564" i="1"/>
  <c r="S14563" i="1"/>
  <c r="S14562" i="1"/>
  <c r="S14561" i="1"/>
  <c r="S14560" i="1"/>
  <c r="S14559" i="1"/>
  <c r="S14558" i="1"/>
  <c r="S14557" i="1"/>
  <c r="S14556" i="1"/>
  <c r="S14555" i="1"/>
  <c r="S14554" i="1"/>
  <c r="S14553" i="1"/>
  <c r="S14552" i="1"/>
  <c r="S14551" i="1"/>
  <c r="S14550" i="1"/>
  <c r="S14549" i="1"/>
  <c r="S14548" i="1"/>
  <c r="S14547" i="1"/>
  <c r="S14546" i="1"/>
  <c r="S14545" i="1"/>
  <c r="S14544" i="1"/>
  <c r="S14543" i="1"/>
  <c r="S14542" i="1"/>
  <c r="S14541" i="1"/>
  <c r="S14540" i="1"/>
  <c r="S14539" i="1"/>
  <c r="S14538" i="1"/>
  <c r="S14537" i="1"/>
  <c r="S14536" i="1"/>
  <c r="S14535" i="1"/>
  <c r="S14534" i="1"/>
  <c r="S14533" i="1"/>
  <c r="S14532" i="1"/>
  <c r="S14531" i="1"/>
  <c r="S14530" i="1"/>
  <c r="S14529" i="1"/>
  <c r="S14528" i="1"/>
  <c r="S14527" i="1"/>
  <c r="S14526" i="1"/>
  <c r="S14525" i="1"/>
  <c r="S14524" i="1"/>
  <c r="S14523" i="1"/>
  <c r="S14522" i="1"/>
  <c r="S14521" i="1"/>
  <c r="S14520" i="1"/>
  <c r="S14519" i="1"/>
  <c r="S14518" i="1"/>
  <c r="S14517" i="1"/>
  <c r="S14516" i="1"/>
  <c r="S14515" i="1"/>
  <c r="S14514" i="1"/>
  <c r="S14513" i="1"/>
  <c r="S14512" i="1"/>
  <c r="S14511" i="1"/>
  <c r="S14510" i="1"/>
  <c r="S14509" i="1"/>
  <c r="S14508" i="1"/>
  <c r="S14507" i="1"/>
  <c r="S14506" i="1"/>
  <c r="S14505" i="1"/>
  <c r="S14504" i="1"/>
  <c r="S14503" i="1"/>
  <c r="S14502" i="1"/>
  <c r="S14501" i="1"/>
  <c r="S14500" i="1"/>
  <c r="S14499" i="1"/>
  <c r="S14498" i="1"/>
  <c r="S14497" i="1"/>
  <c r="S14496" i="1"/>
  <c r="S14495" i="1"/>
  <c r="S14494" i="1"/>
  <c r="S14493" i="1"/>
  <c r="S14492" i="1"/>
  <c r="S14491" i="1"/>
  <c r="S14490" i="1"/>
  <c r="S14489" i="1"/>
  <c r="S14488" i="1"/>
  <c r="S14487" i="1"/>
  <c r="S14486" i="1"/>
  <c r="S14485" i="1"/>
  <c r="S14484" i="1"/>
  <c r="S14483" i="1"/>
  <c r="S14482" i="1"/>
  <c r="S14481" i="1"/>
  <c r="S14480" i="1"/>
  <c r="S14479" i="1"/>
  <c r="S14478" i="1"/>
  <c r="S14477" i="1"/>
  <c r="S14476" i="1"/>
  <c r="S14475" i="1"/>
  <c r="S14474" i="1"/>
  <c r="S14473" i="1"/>
  <c r="S14472" i="1"/>
  <c r="S14471" i="1"/>
  <c r="S14470" i="1"/>
  <c r="S14469" i="1"/>
  <c r="S14468" i="1"/>
  <c r="S14467" i="1"/>
  <c r="S14466" i="1"/>
  <c r="S14465" i="1"/>
  <c r="S14464" i="1"/>
  <c r="S14463" i="1"/>
  <c r="S14462" i="1"/>
  <c r="S14461" i="1"/>
  <c r="S14460" i="1"/>
  <c r="S14459" i="1"/>
  <c r="S14458" i="1"/>
  <c r="S14457" i="1"/>
  <c r="S14456" i="1"/>
  <c r="S14455" i="1"/>
  <c r="S14454" i="1"/>
  <c r="S14453" i="1"/>
  <c r="S14452" i="1"/>
  <c r="S14451" i="1"/>
  <c r="S14450" i="1"/>
  <c r="S14449" i="1"/>
  <c r="S14448" i="1"/>
  <c r="S14447" i="1"/>
  <c r="S14446" i="1"/>
  <c r="S14445" i="1"/>
  <c r="S14444" i="1"/>
  <c r="S14443" i="1"/>
  <c r="S14442" i="1"/>
  <c r="S14441" i="1"/>
  <c r="S14440" i="1"/>
  <c r="S14439" i="1"/>
  <c r="S14438" i="1"/>
  <c r="S14437" i="1"/>
  <c r="S14436" i="1"/>
  <c r="S14435" i="1"/>
  <c r="S14434" i="1"/>
  <c r="S14433" i="1"/>
  <c r="S14432" i="1"/>
  <c r="S14431" i="1"/>
  <c r="S14430" i="1"/>
  <c r="S14429" i="1"/>
  <c r="S14428" i="1"/>
  <c r="S14427" i="1"/>
  <c r="S14426" i="1"/>
  <c r="S14425" i="1"/>
  <c r="S14424" i="1"/>
  <c r="S14423" i="1"/>
  <c r="S14422" i="1"/>
  <c r="S14421" i="1"/>
  <c r="S14420" i="1"/>
  <c r="S14419" i="1"/>
  <c r="S14418" i="1"/>
  <c r="S14417" i="1"/>
  <c r="S14416" i="1"/>
  <c r="S14415" i="1"/>
  <c r="S14414" i="1"/>
  <c r="S14413" i="1"/>
  <c r="S14412" i="1"/>
  <c r="S14411" i="1"/>
  <c r="S14410" i="1"/>
  <c r="S14409" i="1"/>
  <c r="S14408" i="1"/>
  <c r="S14407" i="1"/>
  <c r="S14406" i="1"/>
  <c r="S14405" i="1"/>
  <c r="S14404" i="1"/>
  <c r="S14403" i="1"/>
  <c r="S14402" i="1"/>
  <c r="S14401" i="1"/>
  <c r="S14400" i="1"/>
  <c r="S14399" i="1"/>
  <c r="S14398" i="1"/>
  <c r="S14397" i="1"/>
  <c r="S14396" i="1"/>
  <c r="S14395" i="1"/>
  <c r="S14394" i="1"/>
  <c r="S14393" i="1"/>
  <c r="S14392" i="1"/>
  <c r="S14391" i="1"/>
  <c r="S14390" i="1"/>
  <c r="S14389" i="1"/>
  <c r="S14388" i="1"/>
  <c r="S14387" i="1"/>
  <c r="S14386" i="1"/>
  <c r="S14385" i="1"/>
  <c r="S14384" i="1"/>
  <c r="S14383" i="1"/>
  <c r="S14382" i="1"/>
  <c r="S14381" i="1"/>
  <c r="S14380" i="1"/>
  <c r="S14379" i="1"/>
  <c r="S14378" i="1"/>
  <c r="S14377" i="1"/>
  <c r="S14376" i="1"/>
  <c r="S14375" i="1"/>
  <c r="S14374" i="1"/>
  <c r="S14373" i="1"/>
  <c r="S14372" i="1"/>
  <c r="S14371" i="1"/>
  <c r="S14370" i="1"/>
  <c r="S14369" i="1"/>
  <c r="S14368" i="1"/>
  <c r="S14367" i="1"/>
  <c r="S14366" i="1"/>
  <c r="S14365" i="1"/>
  <c r="S14364" i="1"/>
  <c r="S14363" i="1"/>
  <c r="S14362" i="1"/>
  <c r="S14361" i="1"/>
  <c r="S14360" i="1"/>
  <c r="S14359" i="1"/>
  <c r="S14358" i="1"/>
  <c r="S14357" i="1"/>
  <c r="S14356" i="1"/>
  <c r="S14355" i="1"/>
  <c r="S14354" i="1"/>
  <c r="S14353" i="1"/>
  <c r="S14352" i="1"/>
  <c r="S14351" i="1"/>
  <c r="S14350" i="1"/>
  <c r="S14349" i="1"/>
  <c r="S14348" i="1"/>
  <c r="S14347" i="1"/>
  <c r="S14346" i="1"/>
  <c r="S14345" i="1"/>
  <c r="S14344" i="1"/>
  <c r="S14343" i="1"/>
  <c r="S14342" i="1"/>
  <c r="S14341" i="1"/>
  <c r="S14340" i="1"/>
  <c r="S14339" i="1"/>
  <c r="S14338" i="1"/>
  <c r="S14337" i="1"/>
  <c r="S14336" i="1"/>
  <c r="S14335" i="1"/>
  <c r="S14334" i="1"/>
  <c r="S14333" i="1"/>
  <c r="S14332" i="1"/>
  <c r="S14331" i="1"/>
  <c r="S14330" i="1"/>
  <c r="S14329" i="1"/>
  <c r="S14328" i="1"/>
  <c r="S14327" i="1"/>
  <c r="S14326" i="1"/>
  <c r="S14325" i="1"/>
  <c r="S14324" i="1"/>
  <c r="S14323" i="1"/>
  <c r="S14322" i="1"/>
  <c r="S14321" i="1"/>
  <c r="S14320" i="1"/>
  <c r="S14319" i="1"/>
  <c r="S14318" i="1"/>
  <c r="S14317" i="1"/>
  <c r="S14316" i="1"/>
  <c r="S14315" i="1"/>
  <c r="S14314" i="1"/>
  <c r="S14313" i="1"/>
  <c r="S14312" i="1"/>
  <c r="S14311" i="1"/>
  <c r="S14310" i="1"/>
  <c r="S14309" i="1"/>
  <c r="S14308" i="1"/>
  <c r="S14307" i="1"/>
  <c r="S14306" i="1"/>
  <c r="S14305" i="1"/>
  <c r="S14304" i="1"/>
  <c r="S14303" i="1"/>
  <c r="S14302" i="1"/>
  <c r="S14301" i="1"/>
  <c r="S14300" i="1"/>
  <c r="S14299" i="1"/>
  <c r="S14298" i="1"/>
  <c r="S14297" i="1"/>
  <c r="S14296" i="1"/>
  <c r="S14295" i="1"/>
  <c r="S14294" i="1"/>
  <c r="S14293" i="1"/>
  <c r="S14292" i="1"/>
  <c r="S14291" i="1"/>
  <c r="S14290" i="1"/>
  <c r="S14289" i="1"/>
  <c r="S14288" i="1"/>
  <c r="S14287" i="1"/>
  <c r="S14286" i="1"/>
  <c r="S14285" i="1"/>
  <c r="S14284" i="1"/>
  <c r="S14283" i="1"/>
  <c r="S14282" i="1"/>
  <c r="S14281" i="1"/>
  <c r="S14280" i="1"/>
  <c r="S14279" i="1"/>
  <c r="S14278" i="1"/>
  <c r="S14277" i="1"/>
  <c r="S14276" i="1"/>
  <c r="S14275" i="1"/>
  <c r="S14274" i="1"/>
  <c r="S14273" i="1"/>
  <c r="S14272" i="1"/>
  <c r="S14271" i="1"/>
  <c r="S14270" i="1"/>
  <c r="S14269" i="1"/>
  <c r="S14268" i="1"/>
  <c r="S14267" i="1"/>
  <c r="S14266" i="1"/>
  <c r="S14265" i="1"/>
  <c r="S14264" i="1"/>
  <c r="S14263" i="1"/>
  <c r="S14262" i="1"/>
  <c r="S14261" i="1"/>
  <c r="S14260" i="1"/>
  <c r="S14259" i="1"/>
  <c r="S14258" i="1"/>
  <c r="S14257" i="1"/>
  <c r="S14256" i="1"/>
  <c r="S14255" i="1"/>
  <c r="S14254" i="1"/>
  <c r="S14253" i="1"/>
  <c r="S14252" i="1"/>
  <c r="S14251" i="1"/>
  <c r="S14250" i="1"/>
  <c r="S14249" i="1"/>
  <c r="S14248" i="1"/>
  <c r="S14247" i="1"/>
  <c r="S14246" i="1"/>
  <c r="S14245" i="1"/>
  <c r="S14244" i="1"/>
  <c r="S14243" i="1"/>
  <c r="S14242" i="1"/>
  <c r="S14241" i="1"/>
  <c r="S14240" i="1"/>
  <c r="S14239" i="1"/>
  <c r="S14238" i="1"/>
  <c r="S14237" i="1"/>
  <c r="S14236" i="1"/>
  <c r="S14235" i="1"/>
  <c r="S14234" i="1"/>
  <c r="S14233" i="1"/>
  <c r="S14232" i="1"/>
  <c r="S14231" i="1"/>
  <c r="S14230" i="1"/>
  <c r="S14229" i="1"/>
  <c r="S14228" i="1"/>
  <c r="S14227" i="1"/>
  <c r="S14226" i="1"/>
  <c r="S14225" i="1"/>
  <c r="S14224" i="1"/>
  <c r="S14223" i="1"/>
  <c r="S14222" i="1"/>
  <c r="S14221" i="1"/>
  <c r="S14220" i="1"/>
  <c r="S14219" i="1"/>
  <c r="S14218" i="1"/>
  <c r="S14217" i="1"/>
  <c r="S14216" i="1"/>
  <c r="S14215" i="1"/>
  <c r="S14214" i="1"/>
  <c r="S14213" i="1"/>
  <c r="S14212" i="1"/>
  <c r="S14211" i="1"/>
  <c r="S14210" i="1"/>
  <c r="S14209" i="1"/>
  <c r="S14208" i="1"/>
  <c r="S14207" i="1"/>
  <c r="S14206" i="1"/>
  <c r="S14205" i="1"/>
  <c r="S14204" i="1"/>
  <c r="S14203" i="1"/>
  <c r="S14202" i="1"/>
  <c r="S14201" i="1"/>
  <c r="S14200" i="1"/>
  <c r="S14199" i="1"/>
  <c r="S14198" i="1"/>
  <c r="S14197" i="1"/>
  <c r="S14196" i="1"/>
  <c r="S14195" i="1"/>
  <c r="S14194" i="1"/>
  <c r="S14193" i="1"/>
  <c r="S14192" i="1"/>
  <c r="S14191" i="1"/>
  <c r="S14190" i="1"/>
  <c r="S14189" i="1"/>
  <c r="S14188" i="1"/>
  <c r="S14187" i="1"/>
  <c r="S14186" i="1"/>
  <c r="S14185" i="1"/>
  <c r="S14184" i="1"/>
  <c r="S14183" i="1"/>
  <c r="S14182" i="1"/>
  <c r="S14181" i="1"/>
  <c r="S14180" i="1"/>
  <c r="S14179" i="1"/>
  <c r="S14178" i="1"/>
  <c r="S14177" i="1"/>
  <c r="S14176" i="1"/>
  <c r="S14175" i="1"/>
  <c r="S14174" i="1"/>
  <c r="S14173" i="1"/>
  <c r="S14172" i="1"/>
  <c r="S14171" i="1"/>
  <c r="S14170" i="1"/>
  <c r="S14169" i="1"/>
  <c r="S14168" i="1"/>
  <c r="S14167" i="1"/>
  <c r="S14166" i="1"/>
  <c r="S14165" i="1"/>
  <c r="S14164" i="1"/>
  <c r="S14163" i="1"/>
  <c r="S14162" i="1"/>
  <c r="S14161" i="1"/>
  <c r="S14160" i="1"/>
  <c r="S14159" i="1"/>
  <c r="S14158" i="1"/>
  <c r="S14157" i="1"/>
  <c r="S14156" i="1"/>
  <c r="S14155" i="1"/>
  <c r="S14154" i="1"/>
  <c r="S14153" i="1"/>
  <c r="S14152" i="1"/>
  <c r="S14151" i="1"/>
  <c r="S14150" i="1"/>
  <c r="S14149" i="1"/>
  <c r="S14148" i="1"/>
  <c r="S14147" i="1"/>
  <c r="S14146" i="1"/>
  <c r="S14145" i="1"/>
  <c r="S14144" i="1"/>
  <c r="S14143" i="1"/>
  <c r="S14142" i="1"/>
  <c r="S14141" i="1"/>
  <c r="S14140" i="1"/>
  <c r="S14139" i="1"/>
  <c r="S14138" i="1"/>
  <c r="S14137" i="1"/>
  <c r="S14136" i="1"/>
  <c r="S14135" i="1"/>
  <c r="S14134" i="1"/>
  <c r="S14133" i="1"/>
  <c r="S14132" i="1"/>
  <c r="S14131" i="1"/>
  <c r="S14130" i="1"/>
  <c r="S14129" i="1"/>
  <c r="S14128" i="1"/>
  <c r="S14127" i="1"/>
  <c r="S14126" i="1"/>
  <c r="S14125" i="1"/>
  <c r="S14124" i="1"/>
  <c r="S14123" i="1"/>
  <c r="S14122" i="1"/>
  <c r="S14121" i="1"/>
  <c r="S14120" i="1"/>
  <c r="S14119" i="1"/>
  <c r="S14118" i="1"/>
  <c r="S14117" i="1"/>
  <c r="S14116" i="1"/>
  <c r="S14115" i="1"/>
  <c r="S14114" i="1"/>
  <c r="S14113" i="1"/>
  <c r="S14112" i="1"/>
  <c r="S14111" i="1"/>
  <c r="S14110" i="1"/>
  <c r="S14109" i="1"/>
  <c r="S14108" i="1"/>
  <c r="S14107" i="1"/>
  <c r="S14106" i="1"/>
  <c r="S14105" i="1"/>
  <c r="S14104" i="1"/>
  <c r="S14103" i="1"/>
  <c r="S14102" i="1"/>
  <c r="S14101" i="1"/>
  <c r="S14100" i="1"/>
  <c r="S14099" i="1"/>
  <c r="S14098" i="1"/>
  <c r="S14097" i="1"/>
  <c r="S14096" i="1"/>
  <c r="S14095" i="1"/>
  <c r="S14094" i="1"/>
  <c r="S14093" i="1"/>
  <c r="S14092" i="1"/>
  <c r="S14091" i="1"/>
  <c r="S14090" i="1"/>
  <c r="S14089" i="1"/>
  <c r="S14088" i="1"/>
  <c r="S14087" i="1"/>
  <c r="S14086" i="1"/>
  <c r="S14085" i="1"/>
  <c r="S14084" i="1"/>
  <c r="S14083" i="1"/>
  <c r="S14082" i="1"/>
  <c r="S14081" i="1"/>
  <c r="S14080" i="1"/>
  <c r="S14079" i="1"/>
  <c r="S14078" i="1"/>
  <c r="S14077" i="1"/>
  <c r="S14076" i="1"/>
  <c r="S14075" i="1"/>
  <c r="S14074" i="1"/>
  <c r="S14073" i="1"/>
  <c r="S14072" i="1"/>
  <c r="S14071" i="1"/>
  <c r="S14070" i="1"/>
  <c r="S14069" i="1"/>
  <c r="S14068" i="1"/>
  <c r="S14067" i="1"/>
  <c r="S14066" i="1"/>
  <c r="S14065" i="1"/>
  <c r="S14064" i="1"/>
  <c r="S14063" i="1"/>
  <c r="S14062" i="1"/>
  <c r="S14061" i="1"/>
  <c r="S14060" i="1"/>
  <c r="S14059" i="1"/>
  <c r="S14058" i="1"/>
  <c r="S14057" i="1"/>
  <c r="S14056" i="1"/>
  <c r="S14055" i="1"/>
  <c r="S14054" i="1"/>
  <c r="S14053" i="1"/>
  <c r="S14052" i="1"/>
  <c r="S14051" i="1"/>
  <c r="S14050" i="1"/>
  <c r="S14049" i="1"/>
  <c r="S14048" i="1"/>
  <c r="S14047" i="1"/>
  <c r="S14046" i="1"/>
  <c r="S14045" i="1"/>
  <c r="S14044" i="1"/>
  <c r="S14043" i="1"/>
  <c r="S14042" i="1"/>
  <c r="S14041" i="1"/>
  <c r="S14040" i="1"/>
  <c r="S14039" i="1"/>
  <c r="S14038" i="1"/>
  <c r="S14037" i="1"/>
  <c r="S14036" i="1"/>
  <c r="S14035" i="1"/>
  <c r="S14034" i="1"/>
  <c r="S14033" i="1"/>
  <c r="S14032" i="1"/>
  <c r="S14031" i="1"/>
  <c r="S14030" i="1"/>
  <c r="S14029" i="1"/>
  <c r="S14028" i="1"/>
  <c r="S14027" i="1"/>
  <c r="S14026" i="1"/>
  <c r="S14025" i="1"/>
  <c r="S14024" i="1"/>
  <c r="S14023" i="1"/>
  <c r="S14022" i="1"/>
  <c r="S14021" i="1"/>
  <c r="S14020" i="1"/>
  <c r="S14019" i="1"/>
  <c r="S14018" i="1"/>
  <c r="S14017" i="1"/>
  <c r="S14016" i="1"/>
  <c r="S14015" i="1"/>
  <c r="S14014" i="1"/>
  <c r="S14013" i="1"/>
  <c r="S14012" i="1"/>
  <c r="S14011" i="1"/>
  <c r="S14010" i="1"/>
  <c r="S14009" i="1"/>
  <c r="S14008" i="1"/>
  <c r="S14007" i="1"/>
  <c r="S14006" i="1"/>
  <c r="S14005" i="1"/>
  <c r="S14004" i="1"/>
  <c r="S14003" i="1"/>
  <c r="S14002" i="1"/>
  <c r="S14001" i="1"/>
  <c r="S14000" i="1"/>
  <c r="S13999" i="1"/>
  <c r="S13998" i="1"/>
  <c r="S13997" i="1"/>
  <c r="S13996" i="1"/>
  <c r="S13995" i="1"/>
  <c r="S13994" i="1"/>
  <c r="S13993" i="1"/>
  <c r="S13992" i="1"/>
  <c r="S13991" i="1"/>
  <c r="S13990" i="1"/>
  <c r="S13989" i="1"/>
  <c r="S13988" i="1"/>
  <c r="S13987" i="1"/>
  <c r="S13986" i="1"/>
  <c r="S13985" i="1"/>
  <c r="S13984" i="1"/>
  <c r="S13983" i="1"/>
  <c r="S13982" i="1"/>
  <c r="S13981" i="1"/>
  <c r="S13980" i="1"/>
  <c r="S13979" i="1"/>
  <c r="S13978" i="1"/>
  <c r="S13977" i="1"/>
  <c r="S13976" i="1"/>
  <c r="S13975" i="1"/>
  <c r="S13974" i="1"/>
  <c r="S13973" i="1"/>
  <c r="S13972" i="1"/>
  <c r="S13971" i="1"/>
  <c r="S13970" i="1"/>
  <c r="S13969" i="1"/>
  <c r="S13968" i="1"/>
  <c r="S13967" i="1"/>
  <c r="S13966" i="1"/>
  <c r="S13965" i="1"/>
  <c r="S13964" i="1"/>
  <c r="S13963" i="1"/>
  <c r="S13962" i="1"/>
  <c r="S13961" i="1"/>
  <c r="S13960" i="1"/>
  <c r="S13959" i="1"/>
  <c r="S13958" i="1"/>
  <c r="S13957" i="1"/>
  <c r="S13956" i="1"/>
  <c r="S13955" i="1"/>
  <c r="S13954" i="1"/>
  <c r="S13953" i="1"/>
  <c r="S13952" i="1"/>
  <c r="S13951" i="1"/>
  <c r="S13950" i="1"/>
  <c r="S13949" i="1"/>
  <c r="S13948" i="1"/>
  <c r="S13947" i="1"/>
  <c r="S13946" i="1"/>
  <c r="S13945" i="1"/>
  <c r="S13944" i="1"/>
  <c r="S13943" i="1"/>
  <c r="S13942" i="1"/>
  <c r="S13941" i="1"/>
  <c r="S13940" i="1"/>
  <c r="S13939" i="1"/>
  <c r="S13938" i="1"/>
  <c r="S13937" i="1"/>
  <c r="S13936" i="1"/>
  <c r="S13935" i="1"/>
  <c r="S13934" i="1"/>
  <c r="S13933" i="1"/>
  <c r="S13932" i="1"/>
  <c r="S13931" i="1"/>
  <c r="S13930" i="1"/>
  <c r="S13929" i="1"/>
  <c r="S13928" i="1"/>
  <c r="S13927" i="1"/>
  <c r="S13926" i="1"/>
  <c r="S13925" i="1"/>
  <c r="S13924" i="1"/>
  <c r="S13923" i="1"/>
  <c r="S13922" i="1"/>
  <c r="S13921" i="1"/>
  <c r="S13920" i="1"/>
  <c r="S13919" i="1"/>
  <c r="S13918" i="1"/>
  <c r="S13917" i="1"/>
  <c r="S13916" i="1"/>
  <c r="S13915" i="1"/>
  <c r="S13914" i="1"/>
  <c r="S13913" i="1"/>
  <c r="S13912" i="1"/>
  <c r="S13911" i="1"/>
  <c r="S13910" i="1"/>
  <c r="S13909" i="1"/>
  <c r="S13908" i="1"/>
  <c r="S13907" i="1"/>
  <c r="S13906" i="1"/>
  <c r="S13905" i="1"/>
  <c r="S13904" i="1"/>
  <c r="S13903" i="1"/>
  <c r="S13902" i="1"/>
  <c r="S13901" i="1"/>
  <c r="S13900" i="1"/>
  <c r="S13899" i="1"/>
  <c r="S13898" i="1"/>
  <c r="S13897" i="1"/>
  <c r="S13896" i="1"/>
  <c r="S13895" i="1"/>
  <c r="S13894" i="1"/>
  <c r="S13893" i="1"/>
  <c r="S13892" i="1"/>
  <c r="S13891" i="1"/>
  <c r="S13890" i="1"/>
  <c r="S13889" i="1"/>
  <c r="S13888" i="1"/>
  <c r="S13887" i="1"/>
  <c r="S13886" i="1"/>
  <c r="S13885" i="1"/>
  <c r="S13884" i="1"/>
  <c r="S13883" i="1"/>
  <c r="S13882" i="1"/>
  <c r="S13881" i="1"/>
  <c r="S13880" i="1"/>
  <c r="S13879" i="1"/>
  <c r="S13878" i="1"/>
  <c r="S13877" i="1"/>
  <c r="S13876" i="1"/>
  <c r="S13875" i="1"/>
  <c r="S13874" i="1"/>
  <c r="S13873" i="1"/>
  <c r="S13872" i="1"/>
  <c r="S13871" i="1"/>
  <c r="S13870" i="1"/>
  <c r="S13869" i="1"/>
  <c r="S13868" i="1"/>
  <c r="S13867" i="1"/>
  <c r="S13866" i="1"/>
  <c r="S13865" i="1"/>
  <c r="S13864" i="1"/>
  <c r="S13863" i="1"/>
  <c r="S13862" i="1"/>
  <c r="S13861" i="1"/>
  <c r="S13860" i="1"/>
  <c r="S13859" i="1"/>
  <c r="S13858" i="1"/>
  <c r="S13857" i="1"/>
  <c r="S13856" i="1"/>
  <c r="S13855" i="1"/>
  <c r="S13854" i="1"/>
  <c r="S13853" i="1"/>
  <c r="S13852" i="1"/>
  <c r="S13851" i="1"/>
  <c r="S13850" i="1"/>
  <c r="S13849" i="1"/>
  <c r="S13848" i="1"/>
  <c r="S13847" i="1"/>
  <c r="S13846" i="1"/>
  <c r="S13845" i="1"/>
  <c r="S13844" i="1"/>
  <c r="S13843" i="1"/>
  <c r="S13842" i="1"/>
  <c r="S13841" i="1"/>
  <c r="S13840" i="1"/>
  <c r="S13839" i="1"/>
  <c r="S13838" i="1"/>
  <c r="S13837" i="1"/>
  <c r="S13836" i="1"/>
  <c r="S13835" i="1"/>
  <c r="S13834" i="1"/>
  <c r="S13833" i="1"/>
  <c r="S13832" i="1"/>
  <c r="S13831" i="1"/>
  <c r="S13830" i="1"/>
  <c r="S13829" i="1"/>
  <c r="S13828" i="1"/>
  <c r="S13827" i="1"/>
  <c r="S13826" i="1"/>
  <c r="S13825" i="1"/>
  <c r="S13824" i="1"/>
  <c r="S13823" i="1"/>
  <c r="S13822" i="1"/>
  <c r="S13821" i="1"/>
  <c r="S13820" i="1"/>
  <c r="S13819" i="1"/>
  <c r="S13818" i="1"/>
  <c r="S13817" i="1"/>
  <c r="S13816" i="1"/>
  <c r="S13815" i="1"/>
  <c r="S13814" i="1"/>
  <c r="S13813" i="1"/>
  <c r="S13812" i="1"/>
  <c r="S13811" i="1"/>
  <c r="S13810" i="1"/>
  <c r="S13809" i="1"/>
  <c r="S13808" i="1"/>
  <c r="S13807" i="1"/>
  <c r="S13806" i="1"/>
  <c r="S13805" i="1"/>
  <c r="S13804" i="1"/>
  <c r="S13803" i="1"/>
  <c r="S13802" i="1"/>
  <c r="S13801" i="1"/>
  <c r="S13800" i="1"/>
  <c r="S13799" i="1"/>
  <c r="S13798" i="1"/>
  <c r="S13797" i="1"/>
  <c r="S13796" i="1"/>
  <c r="S13795" i="1"/>
  <c r="S13794" i="1"/>
  <c r="S13793" i="1"/>
  <c r="S13792" i="1"/>
  <c r="S13791" i="1"/>
  <c r="S13790" i="1"/>
  <c r="S13789" i="1"/>
  <c r="S13788" i="1"/>
  <c r="S13787" i="1"/>
  <c r="S13786" i="1"/>
  <c r="S13785" i="1"/>
  <c r="S13784" i="1"/>
  <c r="S13783" i="1"/>
  <c r="S13782" i="1"/>
  <c r="S13781" i="1"/>
  <c r="S13780" i="1"/>
  <c r="S13779" i="1"/>
  <c r="S13778" i="1"/>
  <c r="S13777" i="1"/>
  <c r="S13776" i="1"/>
  <c r="S13775" i="1"/>
  <c r="S13774" i="1"/>
  <c r="S13773" i="1"/>
  <c r="S13772" i="1"/>
  <c r="S13771" i="1"/>
  <c r="S13770" i="1"/>
  <c r="S13769" i="1"/>
  <c r="S13768" i="1"/>
  <c r="S13767" i="1"/>
  <c r="S13766" i="1"/>
  <c r="S13765" i="1"/>
  <c r="S13764" i="1"/>
  <c r="S13763" i="1"/>
  <c r="S13762" i="1"/>
  <c r="S13761" i="1"/>
  <c r="S13760" i="1"/>
  <c r="S13759" i="1"/>
  <c r="S13758" i="1"/>
  <c r="S13757" i="1"/>
  <c r="S13756" i="1"/>
  <c r="S13755" i="1"/>
  <c r="S13754" i="1"/>
  <c r="S13753" i="1"/>
  <c r="S13752" i="1"/>
  <c r="S13751" i="1"/>
  <c r="S13750" i="1"/>
  <c r="S13749" i="1"/>
  <c r="S13748" i="1"/>
  <c r="S13747" i="1"/>
  <c r="S13746" i="1"/>
  <c r="S13745" i="1"/>
  <c r="S13744" i="1"/>
  <c r="S13743" i="1"/>
  <c r="S13742" i="1"/>
  <c r="S13741" i="1"/>
  <c r="S13740" i="1"/>
  <c r="S13739" i="1"/>
  <c r="S13738" i="1"/>
  <c r="S13737" i="1"/>
  <c r="S13736" i="1"/>
  <c r="S13735" i="1"/>
  <c r="S13734" i="1"/>
  <c r="S13733" i="1"/>
  <c r="S13732" i="1"/>
  <c r="S13731" i="1"/>
  <c r="S13730" i="1"/>
  <c r="S13729" i="1"/>
  <c r="S13728" i="1"/>
  <c r="S13727" i="1"/>
  <c r="S13726" i="1"/>
  <c r="S13725" i="1"/>
  <c r="S13724" i="1"/>
  <c r="S13723" i="1"/>
  <c r="S13722" i="1"/>
  <c r="S13721" i="1"/>
  <c r="S13720" i="1"/>
  <c r="S13719" i="1"/>
  <c r="S13718" i="1"/>
  <c r="S13717" i="1"/>
  <c r="S13716" i="1"/>
  <c r="S13715" i="1"/>
  <c r="S13714" i="1"/>
  <c r="S13713" i="1"/>
  <c r="S13712" i="1"/>
  <c r="S13711" i="1"/>
  <c r="S13710" i="1"/>
  <c r="S13709" i="1"/>
  <c r="S13708" i="1"/>
  <c r="S13707" i="1"/>
  <c r="S13706" i="1"/>
  <c r="S13705" i="1"/>
  <c r="S13704" i="1"/>
  <c r="S13703" i="1"/>
  <c r="S13702" i="1"/>
  <c r="S13701" i="1"/>
  <c r="S13700" i="1"/>
  <c r="S13699" i="1"/>
  <c r="S13698" i="1"/>
  <c r="S13697" i="1"/>
  <c r="S13696" i="1"/>
  <c r="S13695" i="1"/>
  <c r="S13694" i="1"/>
  <c r="S13693" i="1"/>
  <c r="S13692" i="1"/>
  <c r="S13691" i="1"/>
  <c r="S13690" i="1"/>
  <c r="S13689" i="1"/>
  <c r="S13688" i="1"/>
  <c r="S13687" i="1"/>
  <c r="S13686" i="1"/>
  <c r="S13685" i="1"/>
  <c r="S13684" i="1"/>
  <c r="S13683" i="1"/>
  <c r="S13682" i="1"/>
  <c r="S13681" i="1"/>
  <c r="S13680" i="1"/>
  <c r="S13679" i="1"/>
  <c r="S13678" i="1"/>
  <c r="S13677" i="1"/>
  <c r="S13676" i="1"/>
  <c r="S13675" i="1"/>
  <c r="S13674" i="1"/>
  <c r="S13673" i="1"/>
  <c r="S13672" i="1"/>
  <c r="S13671" i="1"/>
  <c r="S13670" i="1"/>
  <c r="S13669" i="1"/>
  <c r="S13668" i="1"/>
  <c r="S13667" i="1"/>
  <c r="S13666" i="1"/>
  <c r="S13665" i="1"/>
  <c r="S13664" i="1"/>
  <c r="S13663" i="1"/>
  <c r="S13662" i="1"/>
  <c r="S13661" i="1"/>
  <c r="S13660" i="1"/>
  <c r="S13659" i="1"/>
  <c r="S13658" i="1"/>
  <c r="S13657" i="1"/>
  <c r="S13656" i="1"/>
  <c r="S13655" i="1"/>
  <c r="S13654" i="1"/>
  <c r="S13653" i="1"/>
  <c r="S13652" i="1"/>
  <c r="S13651" i="1"/>
  <c r="S13650" i="1"/>
  <c r="S13649" i="1"/>
  <c r="S13648" i="1"/>
  <c r="S13647" i="1"/>
  <c r="S13646" i="1"/>
  <c r="S13645" i="1"/>
  <c r="S13644" i="1"/>
  <c r="S13643" i="1"/>
  <c r="S13642" i="1"/>
  <c r="S13641" i="1"/>
  <c r="S13640" i="1"/>
  <c r="S13639" i="1"/>
  <c r="S13638" i="1"/>
  <c r="S13637" i="1"/>
  <c r="S13636" i="1"/>
  <c r="S13635" i="1"/>
  <c r="S13634" i="1"/>
  <c r="S13633" i="1"/>
  <c r="S13632" i="1"/>
  <c r="S13631" i="1"/>
  <c r="S13630" i="1"/>
  <c r="S13629" i="1"/>
  <c r="S13628" i="1"/>
  <c r="S13627" i="1"/>
  <c r="S13626" i="1"/>
  <c r="S13625" i="1"/>
  <c r="S13624" i="1"/>
  <c r="S13623" i="1"/>
  <c r="S13622" i="1"/>
  <c r="S13621" i="1"/>
  <c r="S13620" i="1"/>
  <c r="S13619" i="1"/>
  <c r="S13618" i="1"/>
  <c r="S13617" i="1"/>
  <c r="S13616" i="1"/>
  <c r="S13615" i="1"/>
  <c r="S13614" i="1"/>
  <c r="S13613" i="1"/>
  <c r="S13612" i="1"/>
  <c r="S13611" i="1"/>
  <c r="S13610" i="1"/>
  <c r="S13609" i="1"/>
  <c r="S13608" i="1"/>
  <c r="S13607" i="1"/>
  <c r="S13606" i="1"/>
  <c r="S13605" i="1"/>
  <c r="S13604" i="1"/>
  <c r="S13603" i="1"/>
  <c r="S13602" i="1"/>
  <c r="S13601" i="1"/>
  <c r="S13600" i="1"/>
  <c r="S13599" i="1"/>
  <c r="S13598" i="1"/>
  <c r="S13597" i="1"/>
  <c r="S13596" i="1"/>
  <c r="S13595" i="1"/>
  <c r="S13594" i="1"/>
  <c r="S13593" i="1"/>
  <c r="S13592" i="1"/>
  <c r="S13591" i="1"/>
  <c r="S13590" i="1"/>
  <c r="S13589" i="1"/>
  <c r="S13588" i="1"/>
  <c r="S13587" i="1"/>
  <c r="S13586" i="1"/>
  <c r="S13585" i="1"/>
  <c r="S13584" i="1"/>
  <c r="S13583" i="1"/>
  <c r="S13582" i="1"/>
  <c r="S13581" i="1"/>
  <c r="S13580" i="1"/>
  <c r="S13579" i="1"/>
  <c r="S13578" i="1"/>
  <c r="S13577" i="1"/>
  <c r="S13576" i="1"/>
  <c r="S13575" i="1"/>
  <c r="S13574" i="1"/>
  <c r="S13573" i="1"/>
  <c r="S13572" i="1"/>
  <c r="S13571" i="1"/>
  <c r="S13570" i="1"/>
  <c r="S13569" i="1"/>
  <c r="S13568" i="1"/>
  <c r="S13567" i="1"/>
  <c r="S13566" i="1"/>
  <c r="S13565" i="1"/>
  <c r="S13564" i="1"/>
  <c r="S13563" i="1"/>
  <c r="S13562" i="1"/>
  <c r="S13561" i="1"/>
  <c r="S13560" i="1"/>
  <c r="S13559" i="1"/>
  <c r="S13558" i="1"/>
  <c r="S13557" i="1"/>
  <c r="S13556" i="1"/>
  <c r="S13555" i="1"/>
  <c r="S13554" i="1"/>
  <c r="S13553" i="1"/>
  <c r="S13552" i="1"/>
  <c r="S13551" i="1"/>
  <c r="S13550" i="1"/>
  <c r="S13549" i="1"/>
  <c r="S13548" i="1"/>
  <c r="S13547" i="1"/>
  <c r="S13546" i="1"/>
  <c r="S13545" i="1"/>
  <c r="S13544" i="1"/>
  <c r="S13543" i="1"/>
  <c r="S13542" i="1"/>
  <c r="S13541" i="1"/>
  <c r="S13540" i="1"/>
  <c r="S13539" i="1"/>
  <c r="S13538" i="1"/>
  <c r="S13537" i="1"/>
  <c r="S13536" i="1"/>
  <c r="S13535" i="1"/>
  <c r="S13534" i="1"/>
  <c r="S13533" i="1"/>
  <c r="S13532" i="1"/>
  <c r="S13531" i="1"/>
  <c r="S13530" i="1"/>
  <c r="S13529" i="1"/>
  <c r="S13528" i="1"/>
  <c r="S13527" i="1"/>
  <c r="S13526" i="1"/>
  <c r="S13525" i="1"/>
  <c r="S13524" i="1"/>
  <c r="S13523" i="1"/>
  <c r="S13522" i="1"/>
  <c r="S13521" i="1"/>
  <c r="S13520" i="1"/>
  <c r="S13519" i="1"/>
  <c r="S13518" i="1"/>
  <c r="S13517" i="1"/>
  <c r="S13516" i="1"/>
  <c r="S13515" i="1"/>
  <c r="S13514" i="1"/>
  <c r="S13513" i="1"/>
  <c r="S13512" i="1"/>
  <c r="S13511" i="1"/>
  <c r="S13510" i="1"/>
  <c r="S13509" i="1"/>
  <c r="S13508" i="1"/>
  <c r="S13507" i="1"/>
  <c r="S13506" i="1"/>
  <c r="S13505" i="1"/>
  <c r="S13504" i="1"/>
  <c r="S13503" i="1"/>
  <c r="S13502" i="1"/>
  <c r="S13501" i="1"/>
  <c r="S13500" i="1"/>
  <c r="S13499" i="1"/>
  <c r="S13498" i="1"/>
  <c r="S13497" i="1"/>
  <c r="S13496" i="1"/>
  <c r="S13495" i="1"/>
  <c r="S13494" i="1"/>
  <c r="S13493" i="1"/>
  <c r="S13492" i="1"/>
  <c r="S13491" i="1"/>
  <c r="S13490" i="1"/>
  <c r="S13489" i="1"/>
  <c r="S13488" i="1"/>
  <c r="S13487" i="1"/>
  <c r="S13486" i="1"/>
  <c r="S13485" i="1"/>
  <c r="S13484" i="1"/>
  <c r="S13483" i="1"/>
  <c r="S13482" i="1"/>
  <c r="S13481" i="1"/>
  <c r="S13480" i="1"/>
  <c r="S13479" i="1"/>
  <c r="S13478" i="1"/>
  <c r="S13477" i="1"/>
  <c r="S13476" i="1"/>
  <c r="S13475" i="1"/>
  <c r="S13474" i="1"/>
  <c r="S13473" i="1"/>
  <c r="S13472" i="1"/>
  <c r="S13471" i="1"/>
  <c r="S13470" i="1"/>
  <c r="S13469" i="1"/>
  <c r="S13468" i="1"/>
  <c r="S13467" i="1"/>
  <c r="S13466" i="1"/>
  <c r="S13465" i="1"/>
  <c r="S13464" i="1"/>
  <c r="S13463" i="1"/>
  <c r="S13462" i="1"/>
  <c r="S13461" i="1"/>
  <c r="S13460" i="1"/>
  <c r="S13459" i="1"/>
  <c r="S13458" i="1"/>
  <c r="S13457" i="1"/>
  <c r="S13456" i="1"/>
  <c r="S13455" i="1"/>
  <c r="S13454" i="1"/>
  <c r="S13453" i="1"/>
  <c r="S13452" i="1"/>
  <c r="S13451" i="1"/>
  <c r="S13450" i="1"/>
  <c r="S13449" i="1"/>
  <c r="S13448" i="1"/>
  <c r="S13447" i="1"/>
  <c r="S13446" i="1"/>
  <c r="S13445" i="1"/>
  <c r="S13444" i="1"/>
  <c r="S13443" i="1"/>
  <c r="S13442" i="1"/>
  <c r="S13441" i="1"/>
  <c r="S13440" i="1"/>
  <c r="S13439" i="1"/>
  <c r="S13438" i="1"/>
  <c r="S13437" i="1"/>
  <c r="S13436" i="1"/>
  <c r="S13435" i="1"/>
  <c r="S13434" i="1"/>
  <c r="S13433" i="1"/>
  <c r="S13432" i="1"/>
  <c r="S13431" i="1"/>
  <c r="S13430" i="1"/>
  <c r="S13429" i="1"/>
  <c r="S13428" i="1"/>
  <c r="S13427" i="1"/>
  <c r="S13426" i="1"/>
  <c r="S13425" i="1"/>
  <c r="S13424" i="1"/>
  <c r="S13423" i="1"/>
  <c r="S13422" i="1"/>
  <c r="S13421" i="1"/>
  <c r="S13420" i="1"/>
  <c r="S13419" i="1"/>
  <c r="S13418" i="1"/>
  <c r="S13417" i="1"/>
  <c r="S13416" i="1"/>
  <c r="S13415" i="1"/>
  <c r="S13414" i="1"/>
  <c r="S13413" i="1"/>
  <c r="S13412" i="1"/>
  <c r="S13411" i="1"/>
  <c r="S13410" i="1"/>
  <c r="S13409" i="1"/>
  <c r="S13408" i="1"/>
  <c r="S13407" i="1"/>
  <c r="S13406" i="1"/>
  <c r="S13405" i="1"/>
  <c r="S13404" i="1"/>
  <c r="S13403" i="1"/>
  <c r="S13402" i="1"/>
  <c r="S13401" i="1"/>
  <c r="S13400" i="1"/>
  <c r="S13399" i="1"/>
  <c r="S13398" i="1"/>
  <c r="S13397" i="1"/>
  <c r="S13396" i="1"/>
  <c r="S13395" i="1"/>
  <c r="S13394" i="1"/>
  <c r="S13393" i="1"/>
  <c r="S13392" i="1"/>
  <c r="S13391" i="1"/>
  <c r="S13390" i="1"/>
  <c r="S13389" i="1"/>
  <c r="S13388" i="1"/>
  <c r="S13387" i="1"/>
  <c r="S13386" i="1"/>
  <c r="S13385" i="1"/>
  <c r="S13384" i="1"/>
  <c r="S13383" i="1"/>
  <c r="S13382" i="1"/>
  <c r="S13381" i="1"/>
  <c r="S13380" i="1"/>
  <c r="S13379" i="1"/>
  <c r="S13378" i="1"/>
  <c r="S13377" i="1"/>
  <c r="S13376" i="1"/>
  <c r="S13375" i="1"/>
  <c r="S13374" i="1"/>
  <c r="S13373" i="1"/>
  <c r="S13372" i="1"/>
  <c r="S13371" i="1"/>
  <c r="S13370" i="1"/>
  <c r="S13369" i="1"/>
  <c r="S13368" i="1"/>
  <c r="S13367" i="1"/>
  <c r="S13366" i="1"/>
  <c r="S13365" i="1"/>
  <c r="S13364" i="1"/>
  <c r="S13363" i="1"/>
  <c r="S13362" i="1"/>
  <c r="S13361" i="1"/>
  <c r="S13360" i="1"/>
  <c r="S13359" i="1"/>
  <c r="S13358" i="1"/>
  <c r="S13357" i="1"/>
  <c r="S13356" i="1"/>
  <c r="S13355" i="1"/>
  <c r="S13354" i="1"/>
  <c r="S13353" i="1"/>
  <c r="S13352" i="1"/>
  <c r="S13351" i="1"/>
  <c r="S13350" i="1"/>
  <c r="S13349" i="1"/>
  <c r="S13348" i="1"/>
  <c r="S13347" i="1"/>
  <c r="S13346" i="1"/>
  <c r="S13345" i="1"/>
  <c r="S13344" i="1"/>
  <c r="S13343" i="1"/>
  <c r="S13342" i="1"/>
  <c r="S13341" i="1"/>
  <c r="S13340" i="1"/>
  <c r="S13339" i="1"/>
  <c r="S13338" i="1"/>
  <c r="S13337" i="1"/>
  <c r="S13336" i="1"/>
  <c r="S13335" i="1"/>
  <c r="S13334" i="1"/>
  <c r="S13333" i="1"/>
  <c r="S13332" i="1"/>
  <c r="S13331" i="1"/>
  <c r="S13330" i="1"/>
  <c r="S13329" i="1"/>
  <c r="S13328" i="1"/>
  <c r="S13327" i="1"/>
  <c r="S13326" i="1"/>
  <c r="S13325" i="1"/>
  <c r="S13324" i="1"/>
  <c r="S13323" i="1"/>
  <c r="S13322" i="1"/>
  <c r="S13321" i="1"/>
  <c r="S13320" i="1"/>
  <c r="S13319" i="1"/>
  <c r="S13318" i="1"/>
  <c r="S13317" i="1"/>
  <c r="S13316" i="1"/>
  <c r="S13315" i="1"/>
  <c r="S13314" i="1"/>
  <c r="S13313" i="1"/>
  <c r="S13312" i="1"/>
  <c r="S13311" i="1"/>
  <c r="S13310" i="1"/>
  <c r="S13309" i="1"/>
  <c r="S13308" i="1"/>
  <c r="S13307" i="1"/>
  <c r="S13306" i="1"/>
  <c r="S13305" i="1"/>
  <c r="S13304" i="1"/>
  <c r="S13303" i="1"/>
  <c r="S13302" i="1"/>
  <c r="S13301" i="1"/>
  <c r="S13300" i="1"/>
  <c r="S13299" i="1"/>
  <c r="S13298" i="1"/>
  <c r="S13297" i="1"/>
  <c r="S13296" i="1"/>
  <c r="S13295" i="1"/>
  <c r="S13294" i="1"/>
  <c r="S13293" i="1"/>
  <c r="S13292" i="1"/>
  <c r="S13291" i="1"/>
  <c r="S13290" i="1"/>
  <c r="S13289" i="1"/>
  <c r="S13288" i="1"/>
  <c r="S13287" i="1"/>
  <c r="S13286" i="1"/>
  <c r="S13285" i="1"/>
  <c r="S13284" i="1"/>
  <c r="S13283" i="1"/>
  <c r="S13282" i="1"/>
  <c r="S13281" i="1"/>
  <c r="S13280" i="1"/>
  <c r="S13279" i="1"/>
  <c r="S13278" i="1"/>
  <c r="S13277" i="1"/>
  <c r="S13276" i="1"/>
  <c r="S13275" i="1"/>
  <c r="S13274" i="1"/>
  <c r="S13273" i="1"/>
  <c r="S13272" i="1"/>
  <c r="S13271" i="1"/>
  <c r="S13270" i="1"/>
  <c r="S13269" i="1"/>
  <c r="S13268" i="1"/>
  <c r="S13267" i="1"/>
  <c r="S13266" i="1"/>
  <c r="S13265" i="1"/>
  <c r="S13264" i="1"/>
  <c r="S13263" i="1"/>
  <c r="S13262" i="1"/>
  <c r="S13261" i="1"/>
  <c r="S13260" i="1"/>
  <c r="S13259" i="1"/>
  <c r="S13258" i="1"/>
  <c r="S13257" i="1"/>
  <c r="S13256" i="1"/>
  <c r="S13255" i="1"/>
  <c r="S13254" i="1"/>
  <c r="S13253" i="1"/>
  <c r="S13252" i="1"/>
  <c r="S13251" i="1"/>
  <c r="S13250" i="1"/>
  <c r="S13249" i="1"/>
  <c r="S13248" i="1"/>
  <c r="S13247" i="1"/>
  <c r="S13246" i="1"/>
  <c r="S13245" i="1"/>
  <c r="S13244" i="1"/>
  <c r="S13243" i="1"/>
  <c r="S13242" i="1"/>
  <c r="S13241" i="1"/>
  <c r="S13240" i="1"/>
  <c r="S13239" i="1"/>
  <c r="S13238" i="1"/>
  <c r="S13237" i="1"/>
  <c r="S13236" i="1"/>
  <c r="S13235" i="1"/>
  <c r="S13234" i="1"/>
  <c r="S13233" i="1"/>
  <c r="S13232" i="1"/>
  <c r="S13231" i="1"/>
  <c r="S13230" i="1"/>
  <c r="S13229" i="1"/>
  <c r="S13228" i="1"/>
  <c r="S13227" i="1"/>
  <c r="S13226" i="1"/>
  <c r="S13225" i="1"/>
  <c r="S13224" i="1"/>
  <c r="S13223" i="1"/>
  <c r="S13222" i="1"/>
  <c r="S13221" i="1"/>
  <c r="S13220" i="1"/>
  <c r="S13219" i="1"/>
  <c r="S13218" i="1"/>
  <c r="S13217" i="1"/>
  <c r="S13216" i="1"/>
  <c r="S13215" i="1"/>
  <c r="S13214" i="1"/>
  <c r="S13213" i="1"/>
  <c r="S13212" i="1"/>
  <c r="S13211" i="1"/>
  <c r="S13210" i="1"/>
  <c r="S13209" i="1"/>
  <c r="S13208" i="1"/>
  <c r="S13207" i="1"/>
  <c r="S13206" i="1"/>
  <c r="S13205" i="1"/>
  <c r="S13204" i="1"/>
  <c r="S13203" i="1"/>
  <c r="S13202" i="1"/>
  <c r="S13201" i="1"/>
  <c r="S13200" i="1"/>
  <c r="S13199" i="1"/>
  <c r="S13198" i="1"/>
  <c r="S13197" i="1"/>
  <c r="S13196" i="1"/>
  <c r="S13195" i="1"/>
  <c r="S13194" i="1"/>
  <c r="S13193" i="1"/>
  <c r="S13192" i="1"/>
  <c r="S13191" i="1"/>
  <c r="S13190" i="1"/>
  <c r="S13189" i="1"/>
  <c r="S13188" i="1"/>
  <c r="S13187" i="1"/>
  <c r="S13186" i="1"/>
  <c r="S13185" i="1"/>
  <c r="S13184" i="1"/>
  <c r="S13183" i="1"/>
  <c r="S13182" i="1"/>
  <c r="S13181" i="1"/>
  <c r="S13180" i="1"/>
  <c r="S13179" i="1"/>
  <c r="S13178" i="1"/>
  <c r="S13177" i="1"/>
  <c r="S13176" i="1"/>
  <c r="S13175" i="1"/>
  <c r="S13174" i="1"/>
  <c r="S13173" i="1"/>
  <c r="S13172" i="1"/>
  <c r="S13171" i="1"/>
  <c r="S13170" i="1"/>
  <c r="S13169" i="1"/>
  <c r="S13168" i="1"/>
  <c r="S13167" i="1"/>
  <c r="S13166" i="1"/>
  <c r="S13165" i="1"/>
  <c r="S13164" i="1"/>
  <c r="S13163" i="1"/>
  <c r="S13162" i="1"/>
  <c r="S13161" i="1"/>
  <c r="S13160" i="1"/>
  <c r="S13159" i="1"/>
  <c r="S13158" i="1"/>
  <c r="S13157" i="1"/>
  <c r="S13156" i="1"/>
  <c r="S13155" i="1"/>
  <c r="S13154" i="1"/>
  <c r="S13153" i="1"/>
  <c r="S13152" i="1"/>
  <c r="S13151" i="1"/>
  <c r="S13150" i="1"/>
  <c r="S13149" i="1"/>
  <c r="S13148" i="1"/>
  <c r="S13147" i="1"/>
  <c r="S13146" i="1"/>
  <c r="S13145" i="1"/>
  <c r="S13144" i="1"/>
  <c r="S13143" i="1"/>
  <c r="S13142" i="1"/>
  <c r="S13141" i="1"/>
  <c r="S13140" i="1"/>
  <c r="S13139" i="1"/>
  <c r="S13138" i="1"/>
  <c r="S13137" i="1"/>
  <c r="S13136" i="1"/>
  <c r="S13135" i="1"/>
  <c r="S13134" i="1"/>
  <c r="S13133" i="1"/>
  <c r="S13132" i="1"/>
  <c r="S13131" i="1"/>
  <c r="S13130" i="1"/>
  <c r="S13129" i="1"/>
  <c r="S13128" i="1"/>
  <c r="S13127" i="1"/>
  <c r="S13126" i="1"/>
  <c r="S13125" i="1"/>
  <c r="S13124" i="1"/>
  <c r="S13123" i="1"/>
  <c r="S13122" i="1"/>
  <c r="S13121" i="1"/>
  <c r="S13120" i="1"/>
  <c r="S13119" i="1"/>
  <c r="S13118" i="1"/>
  <c r="S13117" i="1"/>
  <c r="S13116" i="1"/>
  <c r="S13115" i="1"/>
  <c r="S13114" i="1"/>
  <c r="S13113" i="1"/>
  <c r="S13112" i="1"/>
  <c r="S13111" i="1"/>
  <c r="S13110" i="1"/>
  <c r="S13109" i="1"/>
  <c r="S13108" i="1"/>
  <c r="S13107" i="1"/>
  <c r="S13106" i="1"/>
  <c r="S13105" i="1"/>
  <c r="S13104" i="1"/>
  <c r="S13103" i="1"/>
  <c r="S13102" i="1"/>
  <c r="S13101" i="1"/>
  <c r="S13100" i="1"/>
  <c r="S13099" i="1"/>
  <c r="S13098" i="1"/>
  <c r="S13097" i="1"/>
  <c r="S13096" i="1"/>
  <c r="S13095" i="1"/>
  <c r="S13094" i="1"/>
  <c r="S13093" i="1"/>
  <c r="S13092" i="1"/>
  <c r="S13091" i="1"/>
  <c r="S13090" i="1"/>
  <c r="S13089" i="1"/>
  <c r="S13088" i="1"/>
  <c r="S13087" i="1"/>
  <c r="S13086" i="1"/>
  <c r="S13085" i="1"/>
  <c r="S13084" i="1"/>
  <c r="S13083" i="1"/>
  <c r="S13082" i="1"/>
  <c r="S13081" i="1"/>
  <c r="S13080" i="1"/>
  <c r="S13079" i="1"/>
  <c r="S13078" i="1"/>
  <c r="S13077" i="1"/>
  <c r="S13076" i="1"/>
  <c r="S13075" i="1"/>
  <c r="S13074" i="1"/>
  <c r="S13073" i="1"/>
  <c r="S13072" i="1"/>
  <c r="S13071" i="1"/>
  <c r="S13070" i="1"/>
  <c r="S13069" i="1"/>
  <c r="S13068" i="1"/>
  <c r="S13067" i="1"/>
  <c r="S13066" i="1"/>
  <c r="S13065" i="1"/>
  <c r="S13064" i="1"/>
  <c r="S13063" i="1"/>
  <c r="S13062" i="1"/>
  <c r="S13061" i="1"/>
  <c r="S13060" i="1"/>
  <c r="S13059" i="1"/>
  <c r="S13058" i="1"/>
  <c r="S13057" i="1"/>
  <c r="S13056" i="1"/>
  <c r="S13055" i="1"/>
  <c r="S13054" i="1"/>
  <c r="S13053" i="1"/>
  <c r="S13052" i="1"/>
  <c r="S13051" i="1"/>
  <c r="S13050" i="1"/>
  <c r="S13049" i="1"/>
  <c r="S13048" i="1"/>
  <c r="S13047" i="1"/>
  <c r="S13046" i="1"/>
  <c r="S13045" i="1"/>
  <c r="S13044" i="1"/>
  <c r="S13043" i="1"/>
  <c r="S13042" i="1"/>
  <c r="S13041" i="1"/>
  <c r="S13040" i="1"/>
  <c r="S13039" i="1"/>
  <c r="S13038" i="1"/>
  <c r="S13037" i="1"/>
  <c r="S13036" i="1"/>
  <c r="S13035" i="1"/>
  <c r="S13034" i="1"/>
  <c r="S13033" i="1"/>
  <c r="S13032" i="1"/>
  <c r="S13031" i="1"/>
  <c r="S13030" i="1"/>
  <c r="S13029" i="1"/>
  <c r="S13028" i="1"/>
  <c r="S13027" i="1"/>
  <c r="S13026" i="1"/>
  <c r="S13025" i="1"/>
  <c r="S13024" i="1"/>
  <c r="S13023" i="1"/>
  <c r="S13022" i="1"/>
  <c r="S13021" i="1"/>
  <c r="S13020" i="1"/>
  <c r="S13019" i="1"/>
  <c r="S13018" i="1"/>
  <c r="S13017" i="1"/>
  <c r="S13016" i="1"/>
  <c r="S13015" i="1"/>
  <c r="S13014" i="1"/>
  <c r="S13013" i="1"/>
  <c r="S13012" i="1"/>
  <c r="S13011" i="1"/>
  <c r="S13010" i="1"/>
  <c r="S13009" i="1"/>
  <c r="S13008" i="1"/>
  <c r="S13007" i="1"/>
  <c r="S13006" i="1"/>
  <c r="S13005" i="1"/>
  <c r="S13004" i="1"/>
  <c r="S13003" i="1"/>
  <c r="S13002" i="1"/>
  <c r="S13001" i="1"/>
  <c r="S13000" i="1"/>
  <c r="S12999" i="1"/>
  <c r="S12998" i="1"/>
  <c r="S12997" i="1"/>
  <c r="S12996" i="1"/>
  <c r="S12995" i="1"/>
  <c r="S12994" i="1"/>
  <c r="S12993" i="1"/>
  <c r="S12992" i="1"/>
  <c r="S12991" i="1"/>
  <c r="S12990" i="1"/>
  <c r="S12989" i="1"/>
  <c r="S12988" i="1"/>
  <c r="S12987" i="1"/>
  <c r="S12986" i="1"/>
  <c r="S12985" i="1"/>
  <c r="S12984" i="1"/>
  <c r="S12983" i="1"/>
  <c r="S12982" i="1"/>
  <c r="S12981" i="1"/>
  <c r="S12980" i="1"/>
  <c r="S12979" i="1"/>
  <c r="S12978" i="1"/>
  <c r="S12977" i="1"/>
  <c r="S12976" i="1"/>
  <c r="S12975" i="1"/>
  <c r="S12974" i="1"/>
  <c r="S12973" i="1"/>
  <c r="S12972" i="1"/>
  <c r="S12971" i="1"/>
  <c r="S12970" i="1"/>
  <c r="S12969" i="1"/>
  <c r="S12968" i="1"/>
  <c r="S12967" i="1"/>
  <c r="S12966" i="1"/>
  <c r="S12965" i="1"/>
  <c r="S12964" i="1"/>
  <c r="S12963" i="1"/>
  <c r="S12962" i="1"/>
  <c r="S12961" i="1"/>
  <c r="S12960" i="1"/>
  <c r="S12959" i="1"/>
  <c r="S12958" i="1"/>
  <c r="S12957" i="1"/>
  <c r="S12956" i="1"/>
  <c r="S12955" i="1"/>
  <c r="S12954" i="1"/>
  <c r="S12953" i="1"/>
  <c r="S12952" i="1"/>
  <c r="S12951" i="1"/>
  <c r="S12950" i="1"/>
  <c r="S12949" i="1"/>
  <c r="S12948" i="1"/>
  <c r="S12947" i="1"/>
  <c r="S12946" i="1"/>
  <c r="S12945" i="1"/>
  <c r="S12944" i="1"/>
  <c r="S12943" i="1"/>
  <c r="S12942" i="1"/>
  <c r="S12941" i="1"/>
  <c r="S12940" i="1"/>
  <c r="S12939" i="1"/>
  <c r="S12938" i="1"/>
  <c r="S12937" i="1"/>
  <c r="S12936" i="1"/>
  <c r="S12935" i="1"/>
  <c r="S12934" i="1"/>
  <c r="S12933" i="1"/>
  <c r="S12932" i="1"/>
  <c r="S12931" i="1"/>
  <c r="S12930" i="1"/>
  <c r="S12929" i="1"/>
  <c r="S12928" i="1"/>
  <c r="S12927" i="1"/>
  <c r="S12926" i="1"/>
  <c r="S12925" i="1"/>
  <c r="S12924" i="1"/>
  <c r="S12923" i="1"/>
  <c r="S12922" i="1"/>
  <c r="S12921" i="1"/>
  <c r="S12920" i="1"/>
  <c r="S12919" i="1"/>
  <c r="S12918" i="1"/>
  <c r="S12917" i="1"/>
  <c r="S12916" i="1"/>
  <c r="S12915" i="1"/>
  <c r="S12914" i="1"/>
  <c r="S12913" i="1"/>
  <c r="S12912" i="1"/>
  <c r="S12911" i="1"/>
  <c r="S12910" i="1"/>
  <c r="S12909" i="1"/>
  <c r="S12908" i="1"/>
  <c r="S12907" i="1"/>
  <c r="S12906" i="1"/>
  <c r="S12905" i="1"/>
  <c r="S12904" i="1"/>
  <c r="S12903" i="1"/>
  <c r="S12902" i="1"/>
  <c r="S12901" i="1"/>
  <c r="S12900" i="1"/>
  <c r="S12899" i="1"/>
  <c r="S12898" i="1"/>
  <c r="S12897" i="1"/>
  <c r="S12896" i="1"/>
  <c r="S12895" i="1"/>
  <c r="S12894" i="1"/>
  <c r="S12893" i="1"/>
  <c r="S12892" i="1"/>
  <c r="S12891" i="1"/>
  <c r="S12890" i="1"/>
  <c r="S12889" i="1"/>
  <c r="S12888" i="1"/>
  <c r="S12887" i="1"/>
  <c r="S12886" i="1"/>
  <c r="S12885" i="1"/>
  <c r="S12884" i="1"/>
  <c r="S12883" i="1"/>
  <c r="S12882" i="1"/>
  <c r="S12881" i="1"/>
  <c r="S12880" i="1"/>
  <c r="S12879" i="1"/>
  <c r="S12878" i="1"/>
  <c r="S12877" i="1"/>
  <c r="S12876" i="1"/>
  <c r="S12875" i="1"/>
  <c r="S12874" i="1"/>
  <c r="S12873" i="1"/>
  <c r="S12872" i="1"/>
  <c r="S12871" i="1"/>
  <c r="S12870" i="1"/>
  <c r="S12869" i="1"/>
  <c r="S12868" i="1"/>
  <c r="S12867" i="1"/>
  <c r="S12866" i="1"/>
  <c r="S12865" i="1"/>
  <c r="S12864" i="1"/>
  <c r="S12863" i="1"/>
  <c r="S12862" i="1"/>
  <c r="S12861" i="1"/>
  <c r="S12860" i="1"/>
  <c r="S12859" i="1"/>
  <c r="S12858" i="1"/>
  <c r="S12857" i="1"/>
  <c r="S12856" i="1"/>
  <c r="S12855" i="1"/>
  <c r="S12854" i="1"/>
  <c r="S12853" i="1"/>
  <c r="S12852" i="1"/>
  <c r="S12851" i="1"/>
  <c r="S12850" i="1"/>
  <c r="S12849" i="1"/>
  <c r="S12848" i="1"/>
  <c r="S12847" i="1"/>
  <c r="S12846" i="1"/>
  <c r="S12845" i="1"/>
  <c r="S12844" i="1"/>
  <c r="S12843" i="1"/>
  <c r="S12842" i="1"/>
  <c r="S12841" i="1"/>
  <c r="S12840" i="1"/>
  <c r="S12839" i="1"/>
  <c r="S12838" i="1"/>
  <c r="S12837" i="1"/>
  <c r="S12836" i="1"/>
  <c r="S12835" i="1"/>
  <c r="S12834" i="1"/>
  <c r="S12833" i="1"/>
  <c r="S12832" i="1"/>
  <c r="S12831" i="1"/>
  <c r="S12830" i="1"/>
  <c r="S12829" i="1"/>
  <c r="S12828" i="1"/>
  <c r="S12827" i="1"/>
  <c r="S12826" i="1"/>
  <c r="S12825" i="1"/>
  <c r="S12824" i="1"/>
  <c r="S12823" i="1"/>
  <c r="S12822" i="1"/>
  <c r="S12821" i="1"/>
  <c r="S12820" i="1"/>
  <c r="S12819" i="1"/>
  <c r="S12818" i="1"/>
  <c r="S12817" i="1"/>
  <c r="S12816" i="1"/>
  <c r="S12815" i="1"/>
  <c r="S12814" i="1"/>
  <c r="S12813" i="1"/>
  <c r="S12812" i="1"/>
  <c r="S12811" i="1"/>
  <c r="S12810" i="1"/>
  <c r="S12809" i="1"/>
  <c r="S12808" i="1"/>
  <c r="S12807" i="1"/>
  <c r="S12806" i="1"/>
  <c r="S12805" i="1"/>
  <c r="S12804" i="1"/>
  <c r="S12803" i="1"/>
  <c r="S12802" i="1"/>
  <c r="S12801" i="1"/>
  <c r="S12800" i="1"/>
  <c r="S12799" i="1"/>
  <c r="S12798" i="1"/>
  <c r="S12797" i="1"/>
  <c r="S12796" i="1"/>
  <c r="S12795" i="1"/>
  <c r="S12794" i="1"/>
  <c r="S12793" i="1"/>
  <c r="S12792" i="1"/>
  <c r="S12791" i="1"/>
  <c r="S12790" i="1"/>
  <c r="S12789" i="1"/>
  <c r="S12788" i="1"/>
  <c r="S12787" i="1"/>
  <c r="S12786" i="1"/>
  <c r="S12785" i="1"/>
  <c r="S12784" i="1"/>
  <c r="S12783" i="1"/>
  <c r="S12782" i="1"/>
  <c r="S12781" i="1"/>
  <c r="S12780" i="1"/>
  <c r="S12779" i="1"/>
  <c r="S12778" i="1"/>
  <c r="S12777" i="1"/>
  <c r="S12776" i="1"/>
  <c r="S12775" i="1"/>
  <c r="S12774" i="1"/>
  <c r="S12773" i="1"/>
  <c r="S12772" i="1"/>
  <c r="S12771" i="1"/>
  <c r="S12770" i="1"/>
  <c r="S12769" i="1"/>
  <c r="S12768" i="1"/>
  <c r="S12767" i="1"/>
  <c r="S12766" i="1"/>
  <c r="S12765" i="1"/>
  <c r="S12764" i="1"/>
  <c r="S12763" i="1"/>
  <c r="S12762" i="1"/>
  <c r="S12761" i="1"/>
  <c r="S12760" i="1"/>
  <c r="S12759" i="1"/>
  <c r="S12758" i="1"/>
  <c r="S12757" i="1"/>
  <c r="S12756" i="1"/>
  <c r="S12755" i="1"/>
  <c r="S12754" i="1"/>
  <c r="S12753" i="1"/>
  <c r="S12752" i="1"/>
  <c r="S12751" i="1"/>
  <c r="S12750" i="1"/>
  <c r="S12749" i="1"/>
  <c r="S12748" i="1"/>
  <c r="S12747" i="1"/>
  <c r="S12746" i="1"/>
  <c r="S12745" i="1"/>
  <c r="S12744" i="1"/>
  <c r="S12743" i="1"/>
  <c r="S12742" i="1"/>
  <c r="S12741" i="1"/>
  <c r="S12740" i="1"/>
  <c r="S12739" i="1"/>
  <c r="S12738" i="1"/>
  <c r="S12737" i="1"/>
  <c r="S12736" i="1"/>
  <c r="S12735" i="1"/>
  <c r="S12734" i="1"/>
  <c r="S12733" i="1"/>
  <c r="S12732" i="1"/>
  <c r="S12731" i="1"/>
  <c r="S12730" i="1"/>
  <c r="S12729" i="1"/>
  <c r="S12728" i="1"/>
  <c r="S12727" i="1"/>
  <c r="S12726" i="1"/>
  <c r="S12725" i="1"/>
  <c r="S12724" i="1"/>
  <c r="S12723" i="1"/>
  <c r="S12722" i="1"/>
  <c r="S12721" i="1"/>
  <c r="S12720" i="1"/>
  <c r="S12719" i="1"/>
  <c r="S12718" i="1"/>
  <c r="S12717" i="1"/>
  <c r="S12716" i="1"/>
  <c r="S12715" i="1"/>
  <c r="S12714" i="1"/>
  <c r="S12713" i="1"/>
  <c r="S12712" i="1"/>
  <c r="S12711" i="1"/>
  <c r="S12710" i="1"/>
  <c r="S12709" i="1"/>
  <c r="S12708" i="1"/>
  <c r="S12707" i="1"/>
  <c r="S12706" i="1"/>
  <c r="S12705" i="1"/>
  <c r="S12704" i="1"/>
  <c r="S12703" i="1"/>
  <c r="S12702" i="1"/>
  <c r="S12701" i="1"/>
  <c r="S12700" i="1"/>
  <c r="S12699" i="1"/>
  <c r="S12698" i="1"/>
  <c r="S12697" i="1"/>
  <c r="S12696" i="1"/>
  <c r="S12695" i="1"/>
  <c r="S12694" i="1"/>
  <c r="S12693" i="1"/>
  <c r="S12692" i="1"/>
  <c r="S12691" i="1"/>
  <c r="S12690" i="1"/>
  <c r="S12689" i="1"/>
  <c r="S12688" i="1"/>
  <c r="S12687" i="1"/>
  <c r="S12686" i="1"/>
  <c r="S12685" i="1"/>
  <c r="S12684" i="1"/>
  <c r="S12683" i="1"/>
  <c r="S12682" i="1"/>
  <c r="S12681" i="1"/>
  <c r="S12680" i="1"/>
  <c r="S12679" i="1"/>
  <c r="S12678" i="1"/>
  <c r="S12677" i="1"/>
  <c r="S12676" i="1"/>
  <c r="S12675" i="1"/>
  <c r="S12674" i="1"/>
  <c r="S12673" i="1"/>
  <c r="S12672" i="1"/>
  <c r="S12671" i="1"/>
  <c r="S12670" i="1"/>
  <c r="S12669" i="1"/>
  <c r="S12668" i="1"/>
  <c r="S12667" i="1"/>
  <c r="S12666" i="1"/>
  <c r="S12665" i="1"/>
  <c r="S12664" i="1"/>
  <c r="S12663" i="1"/>
  <c r="S12662" i="1"/>
  <c r="S12661" i="1"/>
  <c r="S12660" i="1"/>
  <c r="S12659" i="1"/>
  <c r="S12658" i="1"/>
  <c r="S12657" i="1"/>
  <c r="S12656" i="1"/>
  <c r="S12655" i="1"/>
  <c r="S12654" i="1"/>
  <c r="S12653" i="1"/>
  <c r="S12652" i="1"/>
  <c r="S12651" i="1"/>
  <c r="S12650" i="1"/>
  <c r="S12649" i="1"/>
  <c r="S12648" i="1"/>
  <c r="S12647" i="1"/>
  <c r="S12646" i="1"/>
  <c r="S12645" i="1"/>
  <c r="S12644" i="1"/>
  <c r="S12643" i="1"/>
  <c r="S12642" i="1"/>
  <c r="S12641" i="1"/>
  <c r="S12640" i="1"/>
  <c r="S12639" i="1"/>
  <c r="S12638" i="1"/>
  <c r="S12637" i="1"/>
  <c r="S12636" i="1"/>
  <c r="S12635" i="1"/>
  <c r="S12634" i="1"/>
  <c r="S12633" i="1"/>
  <c r="S12632" i="1"/>
  <c r="S12631" i="1"/>
  <c r="S12630" i="1"/>
  <c r="S12629" i="1"/>
  <c r="S12628" i="1"/>
  <c r="S12627" i="1"/>
  <c r="S12626" i="1"/>
  <c r="S12625" i="1"/>
  <c r="S12624" i="1"/>
  <c r="S12623" i="1"/>
  <c r="S12622" i="1"/>
  <c r="S12621" i="1"/>
  <c r="S12620" i="1"/>
  <c r="S12619" i="1"/>
  <c r="S12618" i="1"/>
  <c r="S12617" i="1"/>
  <c r="S12616" i="1"/>
  <c r="S12615" i="1"/>
  <c r="S12614" i="1"/>
  <c r="S12613" i="1"/>
  <c r="S12612" i="1"/>
  <c r="S12611" i="1"/>
  <c r="S12610" i="1"/>
  <c r="S12609" i="1"/>
  <c r="S12608" i="1"/>
  <c r="S12607" i="1"/>
  <c r="S12606" i="1"/>
  <c r="S12605" i="1"/>
  <c r="S12604" i="1"/>
  <c r="S12603" i="1"/>
  <c r="S12602" i="1"/>
  <c r="S12601" i="1"/>
  <c r="S12600" i="1"/>
  <c r="S12599" i="1"/>
  <c r="S12598" i="1"/>
  <c r="S12597" i="1"/>
  <c r="S12596" i="1"/>
  <c r="S12595" i="1"/>
  <c r="S12594" i="1"/>
  <c r="S12593" i="1"/>
  <c r="S12592" i="1"/>
  <c r="S12591" i="1"/>
  <c r="S12590" i="1"/>
  <c r="S12589" i="1"/>
  <c r="S12588" i="1"/>
  <c r="S12587" i="1"/>
  <c r="S12586" i="1"/>
  <c r="S12585" i="1"/>
  <c r="S12584" i="1"/>
  <c r="S12583" i="1"/>
  <c r="S12582" i="1"/>
  <c r="S12581" i="1"/>
  <c r="S12580" i="1"/>
  <c r="S12579" i="1"/>
  <c r="S12578" i="1"/>
  <c r="S12577" i="1"/>
  <c r="S12576" i="1"/>
  <c r="S12575" i="1"/>
  <c r="S12574" i="1"/>
  <c r="S12573" i="1"/>
  <c r="S12572" i="1"/>
  <c r="S12571" i="1"/>
  <c r="S12570" i="1"/>
  <c r="S12569" i="1"/>
  <c r="S12568" i="1"/>
  <c r="S12567" i="1"/>
  <c r="S12566" i="1"/>
  <c r="S12565" i="1"/>
  <c r="S12564" i="1"/>
  <c r="S12563" i="1"/>
  <c r="S12562" i="1"/>
  <c r="S12561" i="1"/>
  <c r="S12560" i="1"/>
  <c r="S12559" i="1"/>
  <c r="S12558" i="1"/>
  <c r="S12557" i="1"/>
  <c r="S12556" i="1"/>
  <c r="S12555" i="1"/>
  <c r="S12554" i="1"/>
  <c r="S12553" i="1"/>
  <c r="S12552" i="1"/>
  <c r="S12551" i="1"/>
  <c r="S12550" i="1"/>
  <c r="S12549" i="1"/>
  <c r="S12548" i="1"/>
  <c r="S12547" i="1"/>
  <c r="S12546" i="1"/>
  <c r="S12545" i="1"/>
  <c r="S12544" i="1"/>
  <c r="S12543" i="1"/>
  <c r="S12542" i="1"/>
  <c r="S12541" i="1"/>
  <c r="S12540" i="1"/>
  <c r="S12539" i="1"/>
  <c r="S12538" i="1"/>
  <c r="S12537" i="1"/>
  <c r="S12536" i="1"/>
  <c r="S12535" i="1"/>
  <c r="S12534" i="1"/>
  <c r="S12533" i="1"/>
  <c r="S12532" i="1"/>
  <c r="S12531" i="1"/>
  <c r="S12530" i="1"/>
  <c r="S12529" i="1"/>
  <c r="S12528" i="1"/>
  <c r="S12527" i="1"/>
  <c r="S12526" i="1"/>
  <c r="S12525" i="1"/>
  <c r="S12524" i="1"/>
  <c r="S12523" i="1"/>
  <c r="S12522" i="1"/>
  <c r="S12521" i="1"/>
  <c r="S12520" i="1"/>
  <c r="S12519" i="1"/>
  <c r="S12518" i="1"/>
  <c r="S12517" i="1"/>
  <c r="S12516" i="1"/>
  <c r="S12515" i="1"/>
  <c r="S12514" i="1"/>
  <c r="S12513" i="1"/>
  <c r="S12512" i="1"/>
  <c r="S12511" i="1"/>
  <c r="S12510" i="1"/>
  <c r="S12509" i="1"/>
  <c r="S12508" i="1"/>
  <c r="S12507" i="1"/>
  <c r="S12506" i="1"/>
  <c r="S12505" i="1"/>
  <c r="S12504" i="1"/>
  <c r="S12503" i="1"/>
  <c r="S12502" i="1"/>
  <c r="S12501" i="1"/>
  <c r="S12500" i="1"/>
  <c r="S12499" i="1"/>
  <c r="S12498" i="1"/>
  <c r="S12497" i="1"/>
  <c r="S12496" i="1"/>
  <c r="S12495" i="1"/>
  <c r="S12494" i="1"/>
  <c r="S12493" i="1"/>
  <c r="S12492" i="1"/>
  <c r="S12491" i="1"/>
  <c r="S12490" i="1"/>
  <c r="S12489" i="1"/>
  <c r="S12488" i="1"/>
  <c r="S12487" i="1"/>
  <c r="S12486" i="1"/>
  <c r="S12485" i="1"/>
  <c r="S12484" i="1"/>
  <c r="S12483" i="1"/>
  <c r="S12482" i="1"/>
  <c r="S12481" i="1"/>
  <c r="S12480" i="1"/>
  <c r="S12479" i="1"/>
  <c r="S12478" i="1"/>
  <c r="S12477" i="1"/>
  <c r="S12476" i="1"/>
  <c r="S12475" i="1"/>
  <c r="S12474" i="1"/>
  <c r="S12473" i="1"/>
  <c r="S12472" i="1"/>
  <c r="S12471" i="1"/>
  <c r="S12470" i="1"/>
  <c r="S12469" i="1"/>
  <c r="S12468" i="1"/>
  <c r="S12467" i="1"/>
  <c r="S12466" i="1"/>
  <c r="S12465" i="1"/>
  <c r="S12464" i="1"/>
  <c r="S12463" i="1"/>
  <c r="S12462" i="1"/>
  <c r="S12461" i="1"/>
  <c r="S12460" i="1"/>
  <c r="S12459" i="1"/>
  <c r="S12458" i="1"/>
  <c r="S12457" i="1"/>
  <c r="S12456" i="1"/>
  <c r="S12455" i="1"/>
  <c r="S12454" i="1"/>
  <c r="S12453" i="1"/>
  <c r="S12452" i="1"/>
  <c r="S12451" i="1"/>
  <c r="S12450" i="1"/>
  <c r="S12449" i="1"/>
  <c r="S12448" i="1"/>
  <c r="S12447" i="1"/>
  <c r="S12446" i="1"/>
  <c r="S12445" i="1"/>
  <c r="S12444" i="1"/>
  <c r="S12443" i="1"/>
  <c r="S12442" i="1"/>
  <c r="S12441" i="1"/>
  <c r="S12440" i="1"/>
  <c r="S12439" i="1"/>
  <c r="S12438" i="1"/>
  <c r="S12437" i="1"/>
  <c r="S12436" i="1"/>
  <c r="S12435" i="1"/>
  <c r="S12434" i="1"/>
  <c r="S12433" i="1"/>
  <c r="S12432" i="1"/>
  <c r="S12431" i="1"/>
  <c r="S12430" i="1"/>
  <c r="S12429" i="1"/>
  <c r="S12428" i="1"/>
  <c r="S12427" i="1"/>
  <c r="S12426" i="1"/>
  <c r="S12425" i="1"/>
  <c r="S12424" i="1"/>
  <c r="S12423" i="1"/>
  <c r="S12422" i="1"/>
  <c r="S12421" i="1"/>
  <c r="S12420" i="1"/>
  <c r="S12419" i="1"/>
  <c r="S12418" i="1"/>
  <c r="S12417" i="1"/>
  <c r="S12416" i="1"/>
  <c r="S12415" i="1"/>
  <c r="S12414" i="1"/>
  <c r="S12413" i="1"/>
  <c r="S12412" i="1"/>
  <c r="S12411" i="1"/>
  <c r="S12410" i="1"/>
  <c r="S12409" i="1"/>
  <c r="S12408" i="1"/>
  <c r="S12407" i="1"/>
  <c r="S12406" i="1"/>
  <c r="S12405" i="1"/>
  <c r="S12404" i="1"/>
  <c r="S12403" i="1"/>
  <c r="S12402" i="1"/>
  <c r="S12401" i="1"/>
  <c r="S12400" i="1"/>
  <c r="S12399" i="1"/>
  <c r="S12398" i="1"/>
  <c r="S12397" i="1"/>
  <c r="S12396" i="1"/>
  <c r="S12395" i="1"/>
  <c r="S12394" i="1"/>
  <c r="S12393" i="1"/>
  <c r="S12392" i="1"/>
  <c r="S12391" i="1"/>
  <c r="S12390" i="1"/>
  <c r="S12389" i="1"/>
  <c r="S12388" i="1"/>
  <c r="S12387" i="1"/>
  <c r="S12386" i="1"/>
  <c r="S12385" i="1"/>
  <c r="S12384" i="1"/>
  <c r="S12383" i="1"/>
  <c r="S12382" i="1"/>
  <c r="S12381" i="1"/>
  <c r="S12380" i="1"/>
  <c r="S12379" i="1"/>
  <c r="S12378" i="1"/>
  <c r="S12377" i="1"/>
  <c r="S12376" i="1"/>
  <c r="S12375" i="1"/>
  <c r="S12374" i="1"/>
  <c r="S12373" i="1"/>
  <c r="S12372" i="1"/>
  <c r="S12371" i="1"/>
  <c r="S12370" i="1"/>
  <c r="S12369" i="1"/>
  <c r="S12368" i="1"/>
  <c r="S12367" i="1"/>
  <c r="S12366" i="1"/>
  <c r="S12365" i="1"/>
  <c r="S12364" i="1"/>
  <c r="S12363" i="1"/>
  <c r="S12362" i="1"/>
  <c r="S12361" i="1"/>
  <c r="S12360" i="1"/>
  <c r="S12359" i="1"/>
  <c r="S12358" i="1"/>
  <c r="S12357" i="1"/>
  <c r="S12356" i="1"/>
  <c r="S12355" i="1"/>
  <c r="S12354" i="1"/>
  <c r="S12353" i="1"/>
  <c r="S12352" i="1"/>
  <c r="S12351" i="1"/>
  <c r="S12350" i="1"/>
  <c r="S12349" i="1"/>
  <c r="S12348" i="1"/>
  <c r="S12347" i="1"/>
  <c r="S12346" i="1"/>
  <c r="S12345" i="1"/>
  <c r="S12344" i="1"/>
  <c r="S12343" i="1"/>
  <c r="S12342" i="1"/>
  <c r="S12341" i="1"/>
  <c r="S12340" i="1"/>
  <c r="S12339" i="1"/>
  <c r="S12338" i="1"/>
  <c r="S12337" i="1"/>
  <c r="S12336" i="1"/>
  <c r="S12335" i="1"/>
  <c r="S12334" i="1"/>
  <c r="S12333" i="1"/>
  <c r="S12332" i="1"/>
  <c r="S12331" i="1"/>
  <c r="S12330" i="1"/>
  <c r="S12329" i="1"/>
  <c r="S12328" i="1"/>
  <c r="S12327" i="1"/>
  <c r="S12326" i="1"/>
  <c r="S12325" i="1"/>
  <c r="S12324" i="1"/>
  <c r="S12323" i="1"/>
  <c r="S12322" i="1"/>
  <c r="S12321" i="1"/>
  <c r="S12320" i="1"/>
  <c r="S12319" i="1"/>
  <c r="S12318" i="1"/>
  <c r="S12317" i="1"/>
  <c r="S12316" i="1"/>
  <c r="S12315" i="1"/>
  <c r="S12314" i="1"/>
  <c r="S12313" i="1"/>
  <c r="S12312" i="1"/>
  <c r="S12311" i="1"/>
  <c r="S12310" i="1"/>
  <c r="S12309" i="1"/>
  <c r="S12308" i="1"/>
  <c r="S12307" i="1"/>
  <c r="S12306" i="1"/>
  <c r="S12305" i="1"/>
  <c r="S12304" i="1"/>
  <c r="S12303" i="1"/>
  <c r="S12302" i="1"/>
  <c r="S12301" i="1"/>
  <c r="S12300" i="1"/>
  <c r="S12299" i="1"/>
  <c r="S12298" i="1"/>
  <c r="S12297" i="1"/>
  <c r="S12296" i="1"/>
  <c r="S12295" i="1"/>
  <c r="S12294" i="1"/>
  <c r="S12293" i="1"/>
  <c r="S12292" i="1"/>
  <c r="S12291" i="1"/>
  <c r="S12290" i="1"/>
  <c r="S12289" i="1"/>
  <c r="S12288" i="1"/>
  <c r="S12287" i="1"/>
  <c r="S12286" i="1"/>
  <c r="S12285" i="1"/>
  <c r="S12284" i="1"/>
  <c r="S12283" i="1"/>
  <c r="S12282" i="1"/>
  <c r="S12281" i="1"/>
  <c r="S12280" i="1"/>
  <c r="S12279" i="1"/>
  <c r="S12278" i="1"/>
  <c r="S12277" i="1"/>
  <c r="S12276" i="1"/>
  <c r="S12275" i="1"/>
  <c r="S12274" i="1"/>
  <c r="S12273" i="1"/>
  <c r="S12272" i="1"/>
  <c r="S12271" i="1"/>
  <c r="S12270" i="1"/>
  <c r="S12269" i="1"/>
  <c r="S12268" i="1"/>
  <c r="S12267" i="1"/>
  <c r="S12266" i="1"/>
  <c r="S12265" i="1"/>
  <c r="S12264" i="1"/>
  <c r="S12263" i="1"/>
  <c r="S12262" i="1"/>
  <c r="S12261" i="1"/>
  <c r="S12260" i="1"/>
  <c r="S12259" i="1"/>
  <c r="S12258" i="1"/>
  <c r="S12257" i="1"/>
  <c r="S12256" i="1"/>
  <c r="S12255" i="1"/>
  <c r="S12254" i="1"/>
  <c r="S12253" i="1"/>
  <c r="S12252" i="1"/>
  <c r="S12251" i="1"/>
  <c r="S12250" i="1"/>
  <c r="S12249" i="1"/>
  <c r="S12248" i="1"/>
  <c r="S12247" i="1"/>
  <c r="S12246" i="1"/>
  <c r="S12245" i="1"/>
  <c r="S12244" i="1"/>
  <c r="S12243" i="1"/>
  <c r="S12242" i="1"/>
  <c r="S12241" i="1"/>
  <c r="S12240" i="1"/>
  <c r="S12239" i="1"/>
  <c r="S12238" i="1"/>
  <c r="S12237" i="1"/>
  <c r="S12236" i="1"/>
  <c r="S12235" i="1"/>
  <c r="S12234" i="1"/>
  <c r="S12233" i="1"/>
  <c r="S12232" i="1"/>
  <c r="S12231" i="1"/>
  <c r="S12230" i="1"/>
  <c r="S12229" i="1"/>
  <c r="S12228" i="1"/>
  <c r="S12227" i="1"/>
  <c r="S12226" i="1"/>
  <c r="S12225" i="1"/>
  <c r="S12224" i="1"/>
  <c r="S12223" i="1"/>
  <c r="S12222" i="1"/>
  <c r="S12221" i="1"/>
  <c r="S12220" i="1"/>
  <c r="S12219" i="1"/>
  <c r="S12218" i="1"/>
  <c r="S12217" i="1"/>
  <c r="S12216" i="1"/>
  <c r="S12215" i="1"/>
  <c r="S12214" i="1"/>
  <c r="S12213" i="1"/>
  <c r="S12212" i="1"/>
  <c r="S12211" i="1"/>
  <c r="S12210" i="1"/>
  <c r="S12209" i="1"/>
  <c r="S12208" i="1"/>
  <c r="S12207" i="1"/>
  <c r="S12206" i="1"/>
  <c r="S12205" i="1"/>
  <c r="S12204" i="1"/>
  <c r="S12203" i="1"/>
  <c r="S12202" i="1"/>
  <c r="S12201" i="1"/>
  <c r="S12200" i="1"/>
  <c r="S12199" i="1"/>
  <c r="S12198" i="1"/>
  <c r="S12197" i="1"/>
  <c r="S12196" i="1"/>
  <c r="S12195" i="1"/>
  <c r="S12194" i="1"/>
  <c r="S12193" i="1"/>
  <c r="S12192" i="1"/>
  <c r="S12191" i="1"/>
  <c r="S12190" i="1"/>
  <c r="S12189" i="1"/>
  <c r="S12188" i="1"/>
  <c r="S12187" i="1"/>
  <c r="S12186" i="1"/>
  <c r="S12185" i="1"/>
  <c r="S12184" i="1"/>
  <c r="S12183" i="1"/>
  <c r="S12182" i="1"/>
  <c r="S12181" i="1"/>
  <c r="S12180" i="1"/>
  <c r="S12179" i="1"/>
  <c r="S12178" i="1"/>
  <c r="S12177" i="1"/>
  <c r="S12176" i="1"/>
  <c r="S12175" i="1"/>
  <c r="S12174" i="1"/>
  <c r="S12173" i="1"/>
  <c r="S12172" i="1"/>
  <c r="S12171" i="1"/>
  <c r="S12170" i="1"/>
  <c r="S12169" i="1"/>
  <c r="S12168" i="1"/>
  <c r="S12167" i="1"/>
  <c r="S12166" i="1"/>
  <c r="S12165" i="1"/>
  <c r="S12164" i="1"/>
  <c r="S12163" i="1"/>
  <c r="S12162" i="1"/>
  <c r="S12161" i="1"/>
  <c r="S12160" i="1"/>
  <c r="S12159" i="1"/>
  <c r="S12158" i="1"/>
  <c r="S12157" i="1"/>
  <c r="S12156" i="1"/>
  <c r="S12155" i="1"/>
  <c r="S12154" i="1"/>
  <c r="S12153" i="1"/>
  <c r="S12152" i="1"/>
  <c r="S12151" i="1"/>
  <c r="S12150" i="1"/>
  <c r="S12149" i="1"/>
  <c r="S12148" i="1"/>
  <c r="S12147" i="1"/>
  <c r="S12146" i="1"/>
  <c r="S12145" i="1"/>
  <c r="S12144" i="1"/>
  <c r="S12143" i="1"/>
  <c r="S12142" i="1"/>
  <c r="S12141" i="1"/>
  <c r="S12140" i="1"/>
  <c r="S12139" i="1"/>
  <c r="S12138" i="1"/>
  <c r="S12137" i="1"/>
  <c r="S12136" i="1"/>
  <c r="S12135" i="1"/>
  <c r="S12134" i="1"/>
  <c r="S12133" i="1"/>
  <c r="S12132" i="1"/>
  <c r="S12131" i="1"/>
  <c r="S12130" i="1"/>
  <c r="S12129" i="1"/>
  <c r="S12128" i="1"/>
  <c r="S12127" i="1"/>
  <c r="S12126" i="1"/>
  <c r="S12125" i="1"/>
  <c r="S12124" i="1"/>
  <c r="S12123" i="1"/>
  <c r="S12122" i="1"/>
  <c r="S12121" i="1"/>
  <c r="S12120" i="1"/>
  <c r="S12119" i="1"/>
  <c r="S12118" i="1"/>
  <c r="S12117" i="1"/>
  <c r="S12116" i="1"/>
  <c r="S12115" i="1"/>
  <c r="S12114" i="1"/>
  <c r="S12113" i="1"/>
  <c r="S12112" i="1"/>
  <c r="S12111" i="1"/>
  <c r="S12110" i="1"/>
  <c r="S12109" i="1"/>
  <c r="S12108" i="1"/>
  <c r="S12107" i="1"/>
  <c r="S12106" i="1"/>
  <c r="S12105" i="1"/>
  <c r="S12104" i="1"/>
  <c r="S12103" i="1"/>
  <c r="S12102" i="1"/>
  <c r="S12101" i="1"/>
  <c r="S12100" i="1"/>
  <c r="S12099" i="1"/>
  <c r="S12098" i="1"/>
  <c r="S12097" i="1"/>
  <c r="S12096" i="1"/>
  <c r="S12095" i="1"/>
  <c r="S12094" i="1"/>
  <c r="S12093" i="1"/>
  <c r="S12092" i="1"/>
  <c r="S12091" i="1"/>
  <c r="S12090" i="1"/>
  <c r="S12089" i="1"/>
  <c r="S12088" i="1"/>
  <c r="S12087" i="1"/>
  <c r="S12086" i="1"/>
  <c r="S12085" i="1"/>
  <c r="S12084" i="1"/>
  <c r="S12083" i="1"/>
  <c r="S12082" i="1"/>
  <c r="S12081" i="1"/>
  <c r="S12080" i="1"/>
  <c r="S12079" i="1"/>
  <c r="S12078" i="1"/>
  <c r="S12077" i="1"/>
  <c r="S12076" i="1"/>
  <c r="S12075" i="1"/>
  <c r="S12074" i="1"/>
  <c r="S12073" i="1"/>
  <c r="S12072" i="1"/>
  <c r="S12071" i="1"/>
  <c r="S12070" i="1"/>
  <c r="S12069" i="1"/>
  <c r="S12068" i="1"/>
  <c r="S12067" i="1"/>
  <c r="S12066" i="1"/>
  <c r="S12065" i="1"/>
  <c r="S12064" i="1"/>
  <c r="S12063" i="1"/>
  <c r="S12062" i="1"/>
  <c r="S12061" i="1"/>
  <c r="S12060" i="1"/>
  <c r="S12059" i="1"/>
  <c r="S12058" i="1"/>
  <c r="S12057" i="1"/>
  <c r="S12056" i="1"/>
  <c r="S12055" i="1"/>
  <c r="S12054" i="1"/>
  <c r="S12053" i="1"/>
  <c r="S12052" i="1"/>
  <c r="S12051" i="1"/>
  <c r="S12050" i="1"/>
  <c r="S12049" i="1"/>
  <c r="S12048" i="1"/>
  <c r="S12047" i="1"/>
  <c r="S12046" i="1"/>
  <c r="S12045" i="1"/>
  <c r="S12044" i="1"/>
  <c r="S12043" i="1"/>
  <c r="S12042" i="1"/>
  <c r="S12041" i="1"/>
  <c r="S12040" i="1"/>
  <c r="S12039" i="1"/>
  <c r="S12038" i="1"/>
  <c r="S12037" i="1"/>
  <c r="S12036" i="1"/>
  <c r="S12035" i="1"/>
  <c r="S12034" i="1"/>
  <c r="S12033" i="1"/>
  <c r="S12032" i="1"/>
  <c r="S12031" i="1"/>
  <c r="S12030" i="1"/>
  <c r="S12029" i="1"/>
  <c r="S12028" i="1"/>
  <c r="S12027" i="1"/>
  <c r="S12026" i="1"/>
  <c r="S12025" i="1"/>
  <c r="S12024" i="1"/>
  <c r="S12023" i="1"/>
  <c r="S12022" i="1"/>
  <c r="S12021" i="1"/>
  <c r="S12020" i="1"/>
  <c r="S12019" i="1"/>
  <c r="S12018" i="1"/>
  <c r="S12017" i="1"/>
  <c r="S12016" i="1"/>
  <c r="S12015" i="1"/>
  <c r="S12014" i="1"/>
  <c r="S12013" i="1"/>
  <c r="S12012" i="1"/>
  <c r="S12011" i="1"/>
  <c r="S12010" i="1"/>
  <c r="S12009" i="1"/>
  <c r="S12008" i="1"/>
  <c r="S12007" i="1"/>
  <c r="S12006" i="1"/>
  <c r="S12005" i="1"/>
  <c r="S12004" i="1"/>
  <c r="S12003" i="1"/>
  <c r="S12002" i="1"/>
  <c r="S12001" i="1"/>
  <c r="S12000" i="1"/>
  <c r="S11999" i="1"/>
  <c r="S11998" i="1"/>
  <c r="S11997" i="1"/>
  <c r="S11996" i="1"/>
  <c r="S11995" i="1"/>
  <c r="S11994" i="1"/>
  <c r="S11993" i="1"/>
  <c r="S11992" i="1"/>
  <c r="S11991" i="1"/>
  <c r="S11990" i="1"/>
  <c r="S11989" i="1"/>
  <c r="S11988" i="1"/>
  <c r="S11987" i="1"/>
  <c r="S11986" i="1"/>
  <c r="S11985" i="1"/>
  <c r="S11984" i="1"/>
  <c r="S11983" i="1"/>
  <c r="S11982" i="1"/>
  <c r="S11981" i="1"/>
  <c r="S11980" i="1"/>
  <c r="S11979" i="1"/>
  <c r="S11978" i="1"/>
  <c r="S11977" i="1"/>
  <c r="S11976" i="1"/>
  <c r="S11975" i="1"/>
  <c r="S11974" i="1"/>
  <c r="S11973" i="1"/>
  <c r="S11972" i="1"/>
  <c r="S11971" i="1"/>
  <c r="S11970" i="1"/>
  <c r="S11969" i="1"/>
  <c r="S11968" i="1"/>
  <c r="S11967" i="1"/>
  <c r="S11966" i="1"/>
  <c r="S11965" i="1"/>
  <c r="S11964" i="1"/>
  <c r="S11963" i="1"/>
  <c r="S11962" i="1"/>
  <c r="S11961" i="1"/>
  <c r="S11960" i="1"/>
  <c r="S11959" i="1"/>
  <c r="S11958" i="1"/>
  <c r="S11957" i="1"/>
  <c r="S11956" i="1"/>
  <c r="S11955" i="1"/>
  <c r="S11954" i="1"/>
  <c r="S11953" i="1"/>
  <c r="S11952" i="1"/>
  <c r="S11951" i="1"/>
  <c r="S11950" i="1"/>
  <c r="S11949" i="1"/>
  <c r="S11948" i="1"/>
  <c r="S11947" i="1"/>
  <c r="S11946" i="1"/>
  <c r="S11945" i="1"/>
  <c r="S11944" i="1"/>
  <c r="S11943" i="1"/>
  <c r="S11942" i="1"/>
  <c r="S11941" i="1"/>
  <c r="S11940" i="1"/>
  <c r="S11939" i="1"/>
  <c r="S11938" i="1"/>
  <c r="S11937" i="1"/>
  <c r="S11936" i="1"/>
  <c r="S11935" i="1"/>
  <c r="S11934" i="1"/>
  <c r="S11933" i="1"/>
  <c r="S11932" i="1"/>
  <c r="S11931" i="1"/>
  <c r="S11930" i="1"/>
  <c r="S11929" i="1"/>
  <c r="S11928" i="1"/>
  <c r="S11927" i="1"/>
  <c r="S11926" i="1"/>
  <c r="S11925" i="1"/>
  <c r="S11924" i="1"/>
  <c r="S11923" i="1"/>
  <c r="S11922" i="1"/>
  <c r="S11921" i="1"/>
  <c r="S11920" i="1"/>
  <c r="S11919" i="1"/>
  <c r="S11918" i="1"/>
  <c r="S11917" i="1"/>
  <c r="S11916" i="1"/>
  <c r="S11915" i="1"/>
  <c r="S11914" i="1"/>
  <c r="S11913" i="1"/>
  <c r="S11912" i="1"/>
  <c r="S11911" i="1"/>
  <c r="S11910" i="1"/>
  <c r="S11909" i="1"/>
  <c r="S11908" i="1"/>
  <c r="S11907" i="1"/>
  <c r="S11906" i="1"/>
  <c r="S11905" i="1"/>
  <c r="S11904" i="1"/>
  <c r="S11903" i="1"/>
  <c r="S11902" i="1"/>
  <c r="S11901" i="1"/>
  <c r="S11900" i="1"/>
  <c r="S11899" i="1"/>
  <c r="S11898" i="1"/>
  <c r="S11897" i="1"/>
  <c r="S11896" i="1"/>
  <c r="S11895" i="1"/>
  <c r="S11894" i="1"/>
  <c r="S11893" i="1"/>
  <c r="S11892" i="1"/>
  <c r="S11891" i="1"/>
  <c r="S11890" i="1"/>
  <c r="S11889" i="1"/>
  <c r="S11888" i="1"/>
  <c r="S11887" i="1"/>
  <c r="S11886" i="1"/>
  <c r="S11885" i="1"/>
  <c r="S11884" i="1"/>
  <c r="S11883" i="1"/>
  <c r="S11882" i="1"/>
  <c r="S11881" i="1"/>
  <c r="S11880" i="1"/>
  <c r="S11879" i="1"/>
  <c r="S11878" i="1"/>
  <c r="S11877" i="1"/>
  <c r="S11876" i="1"/>
  <c r="S11875" i="1"/>
  <c r="S11874" i="1"/>
  <c r="S11873" i="1"/>
  <c r="S11872" i="1"/>
  <c r="S11871" i="1"/>
  <c r="S11870" i="1"/>
  <c r="S11869" i="1"/>
  <c r="S11868" i="1"/>
  <c r="S11867" i="1"/>
  <c r="S11866" i="1"/>
  <c r="S11865" i="1"/>
  <c r="S11864" i="1"/>
  <c r="S11863" i="1"/>
  <c r="S11862" i="1"/>
  <c r="S11861" i="1"/>
  <c r="S11860" i="1"/>
  <c r="S11859" i="1"/>
  <c r="S11858" i="1"/>
  <c r="S11857" i="1"/>
  <c r="S11856" i="1"/>
  <c r="S11855" i="1"/>
  <c r="S11854" i="1"/>
  <c r="S11853" i="1"/>
  <c r="S11852" i="1"/>
  <c r="S11851" i="1"/>
  <c r="S11850" i="1"/>
  <c r="S11849" i="1"/>
  <c r="S11848" i="1"/>
  <c r="S11847" i="1"/>
  <c r="S11846" i="1"/>
  <c r="S11845" i="1"/>
  <c r="S11844" i="1"/>
  <c r="S11843" i="1"/>
  <c r="S11842" i="1"/>
  <c r="S11841" i="1"/>
  <c r="S11840" i="1"/>
  <c r="S11839" i="1"/>
  <c r="S11838" i="1"/>
  <c r="S11837" i="1"/>
  <c r="S11836" i="1"/>
  <c r="S11835" i="1"/>
  <c r="S11834" i="1"/>
  <c r="S11833" i="1"/>
  <c r="S11832" i="1"/>
  <c r="S11831" i="1"/>
  <c r="S11830" i="1"/>
  <c r="S11829" i="1"/>
  <c r="S11828" i="1"/>
  <c r="S11827" i="1"/>
  <c r="S11826" i="1"/>
  <c r="S11825" i="1"/>
  <c r="S11824" i="1"/>
  <c r="S11823" i="1"/>
  <c r="S11822" i="1"/>
  <c r="S11821" i="1"/>
  <c r="S11820" i="1"/>
  <c r="S11819" i="1"/>
  <c r="S11818" i="1"/>
  <c r="S11817" i="1"/>
  <c r="S11816" i="1"/>
  <c r="S11815" i="1"/>
  <c r="S11814" i="1"/>
  <c r="S11813" i="1"/>
  <c r="S11812" i="1"/>
  <c r="S11811" i="1"/>
  <c r="S11810" i="1"/>
  <c r="S11809" i="1"/>
  <c r="S11808" i="1"/>
  <c r="S11807" i="1"/>
  <c r="S11806" i="1"/>
  <c r="S11805" i="1"/>
  <c r="S11804" i="1"/>
  <c r="S11803" i="1"/>
  <c r="S11802" i="1"/>
  <c r="S11801" i="1"/>
  <c r="S11800" i="1"/>
  <c r="S11799" i="1"/>
  <c r="S11798" i="1"/>
  <c r="S11797" i="1"/>
  <c r="S11796" i="1"/>
  <c r="S11795" i="1"/>
  <c r="S11794" i="1"/>
  <c r="S11793" i="1"/>
  <c r="S11792" i="1"/>
  <c r="S11791" i="1"/>
  <c r="S11790" i="1"/>
  <c r="S11789" i="1"/>
  <c r="S11788" i="1"/>
  <c r="S11787" i="1"/>
  <c r="S11786" i="1"/>
  <c r="S11785" i="1"/>
  <c r="S11784" i="1"/>
  <c r="S11783" i="1"/>
  <c r="S11782" i="1"/>
  <c r="S11781" i="1"/>
  <c r="S11780" i="1"/>
  <c r="S11779" i="1"/>
  <c r="S11778" i="1"/>
  <c r="S11777" i="1"/>
  <c r="S11776" i="1"/>
  <c r="S11775" i="1"/>
  <c r="S11774" i="1"/>
  <c r="S11773" i="1"/>
  <c r="S11772" i="1"/>
  <c r="S11771" i="1"/>
  <c r="S11770" i="1"/>
  <c r="S11769" i="1"/>
  <c r="S11768" i="1"/>
  <c r="S11767" i="1"/>
  <c r="S11766" i="1"/>
  <c r="S11765" i="1"/>
  <c r="S11764" i="1"/>
  <c r="S11763" i="1"/>
  <c r="S11762" i="1"/>
  <c r="S11761" i="1"/>
  <c r="S11760" i="1"/>
  <c r="S11759" i="1"/>
  <c r="S11758" i="1"/>
  <c r="S11757" i="1"/>
  <c r="S11756" i="1"/>
  <c r="S11755" i="1"/>
  <c r="S11754" i="1"/>
  <c r="S11753" i="1"/>
  <c r="S11752" i="1"/>
  <c r="S11751" i="1"/>
  <c r="S11750" i="1"/>
  <c r="S11749" i="1"/>
  <c r="S11748" i="1"/>
  <c r="S11747" i="1"/>
  <c r="S11746" i="1"/>
  <c r="S11745" i="1"/>
  <c r="S11744" i="1"/>
  <c r="S11743" i="1"/>
  <c r="S11742" i="1"/>
  <c r="S11741" i="1"/>
  <c r="S11740" i="1"/>
  <c r="S11739" i="1"/>
  <c r="S11738" i="1"/>
  <c r="S11737" i="1"/>
  <c r="S11736" i="1"/>
  <c r="S11735" i="1"/>
  <c r="S11734" i="1"/>
  <c r="S11733" i="1"/>
  <c r="S11732" i="1"/>
  <c r="S11731" i="1"/>
  <c r="S11730" i="1"/>
  <c r="S11729" i="1"/>
  <c r="S11728" i="1"/>
  <c r="S11727" i="1"/>
  <c r="S11726" i="1"/>
  <c r="S11725" i="1"/>
  <c r="S11724" i="1"/>
  <c r="S11723" i="1"/>
  <c r="S11722" i="1"/>
  <c r="S11721" i="1"/>
  <c r="S11720" i="1"/>
  <c r="S11719" i="1"/>
  <c r="S11718" i="1"/>
  <c r="S11717" i="1"/>
  <c r="S11716" i="1"/>
  <c r="S11715" i="1"/>
  <c r="S11714" i="1"/>
  <c r="S11713" i="1"/>
  <c r="S11712" i="1"/>
  <c r="S11711" i="1"/>
  <c r="S11710" i="1"/>
  <c r="S11709" i="1"/>
  <c r="S11708" i="1"/>
  <c r="S11707" i="1"/>
  <c r="S11706" i="1"/>
  <c r="S11705" i="1"/>
  <c r="S11704" i="1"/>
  <c r="S11703" i="1"/>
  <c r="S11702" i="1"/>
  <c r="S11701" i="1"/>
  <c r="S11700" i="1"/>
  <c r="S11699" i="1"/>
  <c r="S11698" i="1"/>
  <c r="S11697" i="1"/>
  <c r="S11696" i="1"/>
  <c r="S11695" i="1"/>
  <c r="S11694" i="1"/>
  <c r="S11693" i="1"/>
  <c r="S11692" i="1"/>
  <c r="S11691" i="1"/>
  <c r="S11690" i="1"/>
  <c r="S11689" i="1"/>
  <c r="S11688" i="1"/>
  <c r="S11687" i="1"/>
  <c r="S11686" i="1"/>
  <c r="S11685" i="1"/>
  <c r="S11684" i="1"/>
  <c r="S11683" i="1"/>
  <c r="S11682" i="1"/>
  <c r="S11681" i="1"/>
  <c r="S11680" i="1"/>
  <c r="S11679" i="1"/>
  <c r="S11678" i="1"/>
  <c r="S11677" i="1"/>
  <c r="S11676" i="1"/>
  <c r="S11675" i="1"/>
  <c r="S11674" i="1"/>
  <c r="S11673" i="1"/>
  <c r="S11672" i="1"/>
  <c r="S11671" i="1"/>
  <c r="S11670" i="1"/>
  <c r="S11669" i="1"/>
  <c r="S11668" i="1"/>
  <c r="S11667" i="1"/>
  <c r="S11666" i="1"/>
  <c r="S11665" i="1"/>
  <c r="S11664" i="1"/>
  <c r="S11663" i="1"/>
  <c r="S11662" i="1"/>
  <c r="S11661" i="1"/>
  <c r="S11660" i="1"/>
  <c r="S11659" i="1"/>
  <c r="S11658" i="1"/>
  <c r="S11657" i="1"/>
  <c r="S11656" i="1"/>
  <c r="S11655" i="1"/>
  <c r="S11654" i="1"/>
  <c r="S11653" i="1"/>
  <c r="S11652" i="1"/>
  <c r="S11651" i="1"/>
  <c r="S11650" i="1"/>
  <c r="S11649" i="1"/>
  <c r="S11648" i="1"/>
  <c r="S11647" i="1"/>
  <c r="S11646" i="1"/>
  <c r="S11645" i="1"/>
  <c r="S11644" i="1"/>
  <c r="S11643" i="1"/>
  <c r="S11642" i="1"/>
  <c r="S11641" i="1"/>
  <c r="S11640" i="1"/>
  <c r="S11639" i="1"/>
  <c r="S11638" i="1"/>
  <c r="S11637" i="1"/>
  <c r="S11636" i="1"/>
  <c r="S11635" i="1"/>
  <c r="S11634" i="1"/>
  <c r="S11633" i="1"/>
  <c r="S11632" i="1"/>
  <c r="S11631" i="1"/>
  <c r="S11630" i="1"/>
  <c r="S11629" i="1"/>
  <c r="S11628" i="1"/>
  <c r="S11627" i="1"/>
  <c r="S11626" i="1"/>
  <c r="S11625" i="1"/>
  <c r="S11624" i="1"/>
  <c r="S11623" i="1"/>
  <c r="S11622" i="1"/>
  <c r="S11621" i="1"/>
  <c r="S11620" i="1"/>
  <c r="S11619" i="1"/>
  <c r="S11618" i="1"/>
  <c r="S11617" i="1"/>
  <c r="S11616" i="1"/>
  <c r="S11615" i="1"/>
  <c r="S11614" i="1"/>
  <c r="S11613" i="1"/>
  <c r="S11612" i="1"/>
  <c r="S11611" i="1"/>
  <c r="S11610" i="1"/>
  <c r="S11609" i="1"/>
  <c r="S11608" i="1"/>
  <c r="S11607" i="1"/>
  <c r="S11606" i="1"/>
  <c r="S11605" i="1"/>
  <c r="S11604" i="1"/>
  <c r="S11603" i="1"/>
  <c r="S11602" i="1"/>
  <c r="S11601" i="1"/>
  <c r="S11600" i="1"/>
  <c r="S11599" i="1"/>
  <c r="S11598" i="1"/>
  <c r="S11597" i="1"/>
  <c r="S11596" i="1"/>
  <c r="S11595" i="1"/>
  <c r="S11594" i="1"/>
  <c r="S11593" i="1"/>
  <c r="S11592" i="1"/>
  <c r="S11591" i="1"/>
  <c r="S11590" i="1"/>
  <c r="S11589" i="1"/>
  <c r="S11588" i="1"/>
  <c r="S11587" i="1"/>
  <c r="S11586" i="1"/>
  <c r="S11585" i="1"/>
  <c r="S11584" i="1"/>
  <c r="S11583" i="1"/>
  <c r="S11582" i="1"/>
  <c r="S11581" i="1"/>
  <c r="S11580" i="1"/>
  <c r="S11579" i="1"/>
  <c r="S11578" i="1"/>
  <c r="S11577" i="1"/>
  <c r="S11576" i="1"/>
  <c r="S11575" i="1"/>
  <c r="S11574" i="1"/>
  <c r="S11573" i="1"/>
  <c r="S11572" i="1"/>
  <c r="S11571" i="1"/>
  <c r="S11570" i="1"/>
  <c r="S11569" i="1"/>
  <c r="S11568" i="1"/>
  <c r="S11567" i="1"/>
  <c r="S11566" i="1"/>
  <c r="S11565" i="1"/>
  <c r="S11564" i="1"/>
  <c r="S11563" i="1"/>
  <c r="S11562" i="1"/>
  <c r="S11561" i="1"/>
  <c r="S11560" i="1"/>
  <c r="S11559" i="1"/>
  <c r="S11558" i="1"/>
  <c r="S11557" i="1"/>
  <c r="S11556" i="1"/>
  <c r="S11555" i="1"/>
  <c r="S11554" i="1"/>
  <c r="S11553" i="1"/>
  <c r="S11552" i="1"/>
  <c r="S11551" i="1"/>
  <c r="S11550" i="1"/>
  <c r="S11549" i="1"/>
  <c r="S11548" i="1"/>
  <c r="S11547" i="1"/>
  <c r="S11546" i="1"/>
  <c r="S11545" i="1"/>
  <c r="S11544" i="1"/>
  <c r="S11543" i="1"/>
  <c r="S11542" i="1"/>
  <c r="S11541" i="1"/>
  <c r="S11540" i="1"/>
  <c r="S11539" i="1"/>
  <c r="S11538" i="1"/>
  <c r="S11537" i="1"/>
  <c r="S11536" i="1"/>
  <c r="S11535" i="1"/>
  <c r="S11534" i="1"/>
  <c r="S11533" i="1"/>
  <c r="S11532" i="1"/>
  <c r="S11531" i="1"/>
  <c r="S11530" i="1"/>
  <c r="S11529" i="1"/>
  <c r="S11528" i="1"/>
  <c r="S11527" i="1"/>
  <c r="S11526" i="1"/>
  <c r="S11525" i="1"/>
  <c r="S11524" i="1"/>
  <c r="S11523" i="1"/>
  <c r="S11522" i="1"/>
  <c r="S11521" i="1"/>
  <c r="S11520" i="1"/>
  <c r="S11519" i="1"/>
  <c r="S11518" i="1"/>
  <c r="S11517" i="1"/>
  <c r="S11516" i="1"/>
  <c r="S11515" i="1"/>
  <c r="S11514" i="1"/>
  <c r="S11513" i="1"/>
  <c r="S11512" i="1"/>
  <c r="S11511" i="1"/>
  <c r="S11510" i="1"/>
  <c r="S11509" i="1"/>
  <c r="S11508" i="1"/>
  <c r="S11507" i="1"/>
  <c r="S11506" i="1"/>
  <c r="S11505" i="1"/>
  <c r="S11504" i="1"/>
  <c r="S11503" i="1"/>
  <c r="S11502" i="1"/>
  <c r="S11501" i="1"/>
  <c r="S11500" i="1"/>
  <c r="S11499" i="1"/>
  <c r="S11498" i="1"/>
  <c r="S11497" i="1"/>
  <c r="S11496" i="1"/>
  <c r="S11495" i="1"/>
  <c r="S11494" i="1"/>
  <c r="S11493" i="1"/>
  <c r="S11492" i="1"/>
  <c r="S11491" i="1"/>
  <c r="S11490" i="1"/>
  <c r="S11489" i="1"/>
  <c r="S11488" i="1"/>
  <c r="S11487" i="1"/>
  <c r="S11486" i="1"/>
  <c r="S11485" i="1"/>
  <c r="S11484" i="1"/>
  <c r="S11483" i="1"/>
  <c r="S11482" i="1"/>
  <c r="S11481" i="1"/>
  <c r="S11480" i="1"/>
  <c r="S11479" i="1"/>
  <c r="S11478" i="1"/>
  <c r="S11477" i="1"/>
  <c r="S11476" i="1"/>
  <c r="S11475" i="1"/>
  <c r="S11474" i="1"/>
  <c r="S11473" i="1"/>
  <c r="S11472" i="1"/>
  <c r="S11471" i="1"/>
  <c r="S11470" i="1"/>
  <c r="S11469" i="1"/>
  <c r="S11468" i="1"/>
  <c r="S11467" i="1"/>
  <c r="S11466" i="1"/>
  <c r="S11465" i="1"/>
  <c r="S11464" i="1"/>
  <c r="S11463" i="1"/>
  <c r="S11462" i="1"/>
  <c r="S11461" i="1"/>
  <c r="S11460" i="1"/>
  <c r="S11459" i="1"/>
  <c r="S11458" i="1"/>
  <c r="S11457" i="1"/>
  <c r="S11456" i="1"/>
  <c r="S11455" i="1"/>
  <c r="S11454" i="1"/>
  <c r="S11453" i="1"/>
  <c r="S11452" i="1"/>
  <c r="S11451" i="1"/>
  <c r="S11450" i="1"/>
  <c r="S11449" i="1"/>
  <c r="S11448" i="1"/>
  <c r="S11447" i="1"/>
  <c r="S11446" i="1"/>
  <c r="S11445" i="1"/>
  <c r="S11444" i="1"/>
  <c r="S11443" i="1"/>
  <c r="S11442" i="1"/>
  <c r="S11441" i="1"/>
  <c r="S11440" i="1"/>
  <c r="S11439" i="1"/>
  <c r="S11438" i="1"/>
  <c r="S11437" i="1"/>
  <c r="S11436" i="1"/>
  <c r="S11435" i="1"/>
  <c r="S11434" i="1"/>
  <c r="S11433" i="1"/>
  <c r="S11432" i="1"/>
  <c r="S11431" i="1"/>
  <c r="S11430" i="1"/>
  <c r="S11429" i="1"/>
  <c r="S11428" i="1"/>
  <c r="S11427" i="1"/>
  <c r="S11426" i="1"/>
  <c r="S11425" i="1"/>
  <c r="S11424" i="1"/>
  <c r="S11423" i="1"/>
  <c r="S11422" i="1"/>
  <c r="S11421" i="1"/>
  <c r="S11420" i="1"/>
  <c r="S11419" i="1"/>
  <c r="S11418" i="1"/>
  <c r="S11417" i="1"/>
  <c r="S11416" i="1"/>
  <c r="S11415" i="1"/>
  <c r="S11414" i="1"/>
  <c r="S11413" i="1"/>
  <c r="S11412" i="1"/>
  <c r="S11411" i="1"/>
  <c r="S11410" i="1"/>
  <c r="S11409" i="1"/>
  <c r="S11408" i="1"/>
  <c r="S11407" i="1"/>
  <c r="S11406" i="1"/>
  <c r="S11405" i="1"/>
  <c r="S11404" i="1"/>
  <c r="S11403" i="1"/>
  <c r="S11402" i="1"/>
  <c r="S11401" i="1"/>
  <c r="S11400" i="1"/>
  <c r="S11399" i="1"/>
  <c r="S11398" i="1"/>
  <c r="S11397" i="1"/>
  <c r="S11396" i="1"/>
  <c r="S11395" i="1"/>
  <c r="S11394" i="1"/>
  <c r="S11393" i="1"/>
  <c r="S11392" i="1"/>
  <c r="S11391" i="1"/>
  <c r="S11390" i="1"/>
  <c r="S11389" i="1"/>
  <c r="S11388" i="1"/>
  <c r="S11387" i="1"/>
  <c r="S11386" i="1"/>
  <c r="S11385" i="1"/>
  <c r="S11384" i="1"/>
  <c r="S11383" i="1"/>
  <c r="S11382" i="1"/>
  <c r="S11381" i="1"/>
  <c r="S11380" i="1"/>
  <c r="S11379" i="1"/>
  <c r="S11378" i="1"/>
  <c r="S11377" i="1"/>
  <c r="S11376" i="1"/>
  <c r="S11375" i="1"/>
  <c r="S11374" i="1"/>
  <c r="S11373" i="1"/>
  <c r="S11372" i="1"/>
  <c r="S11371" i="1"/>
  <c r="S11370" i="1"/>
  <c r="S11369" i="1"/>
  <c r="S11368" i="1"/>
  <c r="S11367" i="1"/>
  <c r="S11366" i="1"/>
  <c r="S11365" i="1"/>
  <c r="S11364" i="1"/>
  <c r="S11363" i="1"/>
  <c r="S11362" i="1"/>
  <c r="S11361" i="1"/>
  <c r="S11360" i="1"/>
  <c r="S11359" i="1"/>
  <c r="S11358" i="1"/>
  <c r="S11357" i="1"/>
  <c r="S11356" i="1"/>
  <c r="S11355" i="1"/>
  <c r="S11354" i="1"/>
  <c r="S11353" i="1"/>
  <c r="S11352" i="1"/>
  <c r="S11351" i="1"/>
  <c r="S11350" i="1"/>
  <c r="S11349" i="1"/>
  <c r="S11348" i="1"/>
  <c r="S11347" i="1"/>
  <c r="S11346" i="1"/>
  <c r="S11345" i="1"/>
  <c r="S11344" i="1"/>
  <c r="S11343" i="1"/>
  <c r="S11342" i="1"/>
  <c r="S11341" i="1"/>
  <c r="S11340" i="1"/>
  <c r="S11339" i="1"/>
  <c r="S11338" i="1"/>
  <c r="S11337" i="1"/>
  <c r="S11336" i="1"/>
  <c r="S11335" i="1"/>
  <c r="S11334" i="1"/>
  <c r="S11333" i="1"/>
  <c r="S11332" i="1"/>
  <c r="S11331" i="1"/>
  <c r="S11330" i="1"/>
  <c r="S11329" i="1"/>
  <c r="S11328" i="1"/>
  <c r="S11327" i="1"/>
  <c r="S11326" i="1"/>
  <c r="S11325" i="1"/>
  <c r="S11324" i="1"/>
  <c r="S11323" i="1"/>
  <c r="S11322" i="1"/>
  <c r="S11321" i="1"/>
  <c r="S11320" i="1"/>
  <c r="S11319" i="1"/>
  <c r="S11318" i="1"/>
  <c r="S11317" i="1"/>
  <c r="S11316" i="1"/>
  <c r="S11315" i="1"/>
  <c r="S11314" i="1"/>
  <c r="S11313" i="1"/>
  <c r="S11312" i="1"/>
  <c r="S11311" i="1"/>
  <c r="S11310" i="1"/>
  <c r="S11309" i="1"/>
  <c r="S11308" i="1"/>
  <c r="S11307" i="1"/>
  <c r="S11306" i="1"/>
  <c r="S11305" i="1"/>
  <c r="S11304" i="1"/>
  <c r="S11303" i="1"/>
  <c r="S11302" i="1"/>
  <c r="S11301" i="1"/>
  <c r="S11300" i="1"/>
  <c r="S11299" i="1"/>
  <c r="S11298" i="1"/>
  <c r="S11297" i="1"/>
  <c r="S11296" i="1"/>
  <c r="S11295" i="1"/>
  <c r="S11294" i="1"/>
  <c r="S11293" i="1"/>
  <c r="S11292" i="1"/>
  <c r="S11291" i="1"/>
  <c r="S11290" i="1"/>
  <c r="S11289" i="1"/>
  <c r="S11288" i="1"/>
  <c r="S11287" i="1"/>
  <c r="S11286" i="1"/>
  <c r="S11285" i="1"/>
  <c r="S11284" i="1"/>
  <c r="S11283" i="1"/>
  <c r="S11282" i="1"/>
  <c r="S11281" i="1"/>
  <c r="S11280" i="1"/>
  <c r="S11279" i="1"/>
  <c r="S11278" i="1"/>
  <c r="S11277" i="1"/>
  <c r="S11276" i="1"/>
  <c r="S11275" i="1"/>
  <c r="S11274" i="1"/>
  <c r="S11273" i="1"/>
  <c r="S11272" i="1"/>
  <c r="S11271" i="1"/>
  <c r="S11270" i="1"/>
  <c r="S11269" i="1"/>
  <c r="S11268" i="1"/>
  <c r="S11267" i="1"/>
  <c r="S11266" i="1"/>
  <c r="S11265" i="1"/>
  <c r="S11264" i="1"/>
  <c r="S11263" i="1"/>
  <c r="S11262" i="1"/>
  <c r="S11261" i="1"/>
  <c r="S11260" i="1"/>
  <c r="S11259" i="1"/>
  <c r="S11258" i="1"/>
  <c r="S11257" i="1"/>
  <c r="S11256" i="1"/>
  <c r="S11255" i="1"/>
  <c r="S11254" i="1"/>
  <c r="S11253" i="1"/>
  <c r="S11252" i="1"/>
  <c r="S11251" i="1"/>
  <c r="S11250" i="1"/>
  <c r="S11249" i="1"/>
  <c r="S11248" i="1"/>
  <c r="S11247" i="1"/>
  <c r="S11246" i="1"/>
  <c r="S11245" i="1"/>
  <c r="S11244" i="1"/>
  <c r="S11243" i="1"/>
  <c r="S11242" i="1"/>
  <c r="S11241" i="1"/>
  <c r="S11240" i="1"/>
  <c r="S11239" i="1"/>
  <c r="S11238" i="1"/>
  <c r="S11237" i="1"/>
  <c r="S11236" i="1"/>
  <c r="S11235" i="1"/>
  <c r="S11234" i="1"/>
  <c r="S11233" i="1"/>
  <c r="S11232" i="1"/>
  <c r="S11231" i="1"/>
  <c r="S11230" i="1"/>
  <c r="S11229" i="1"/>
  <c r="S11228" i="1"/>
  <c r="S11227" i="1"/>
  <c r="S11226" i="1"/>
  <c r="S11225" i="1"/>
  <c r="S11224" i="1"/>
  <c r="S11223" i="1"/>
  <c r="S11222" i="1"/>
  <c r="S11221" i="1"/>
  <c r="S11220" i="1"/>
  <c r="S11219" i="1"/>
  <c r="S11218" i="1"/>
  <c r="S11217" i="1"/>
  <c r="S11216" i="1"/>
  <c r="S11215" i="1"/>
  <c r="S11214" i="1"/>
  <c r="S11213" i="1"/>
  <c r="S11212" i="1"/>
  <c r="S11211" i="1"/>
  <c r="S11210" i="1"/>
  <c r="S11209" i="1"/>
  <c r="S11208" i="1"/>
  <c r="S11207" i="1"/>
  <c r="S11206" i="1"/>
  <c r="S11205" i="1"/>
  <c r="S11204" i="1"/>
  <c r="S11203" i="1"/>
  <c r="S11202" i="1"/>
  <c r="S11201" i="1"/>
  <c r="S11200" i="1"/>
  <c r="S11199" i="1"/>
  <c r="S11198" i="1"/>
  <c r="S11197" i="1"/>
  <c r="S11196" i="1"/>
  <c r="S11195" i="1"/>
  <c r="S11194" i="1"/>
  <c r="S11193" i="1"/>
  <c r="S11192" i="1"/>
  <c r="S11191" i="1"/>
  <c r="S11190" i="1"/>
  <c r="S11189" i="1"/>
  <c r="S11188" i="1"/>
  <c r="S11187" i="1"/>
  <c r="S11186" i="1"/>
  <c r="S11185" i="1"/>
  <c r="S11184" i="1"/>
  <c r="S11183" i="1"/>
  <c r="S11182" i="1"/>
  <c r="S11181" i="1"/>
  <c r="S11180" i="1"/>
  <c r="S11179" i="1"/>
  <c r="S11178" i="1"/>
  <c r="S11177" i="1"/>
  <c r="S11176" i="1"/>
  <c r="S11175" i="1"/>
  <c r="S11174" i="1"/>
  <c r="S11173" i="1"/>
  <c r="S11172" i="1"/>
  <c r="S11171" i="1"/>
  <c r="S11170" i="1"/>
  <c r="S11169" i="1"/>
  <c r="S11168" i="1"/>
  <c r="S11167" i="1"/>
  <c r="S11166" i="1"/>
  <c r="S11165" i="1"/>
  <c r="S11164" i="1"/>
  <c r="S11163" i="1"/>
  <c r="S11162" i="1"/>
  <c r="S11161" i="1"/>
  <c r="S11160" i="1"/>
  <c r="S11159" i="1"/>
  <c r="S11158" i="1"/>
  <c r="S11157" i="1"/>
  <c r="S11156" i="1"/>
  <c r="S11155" i="1"/>
  <c r="S11154" i="1"/>
  <c r="S11153" i="1"/>
  <c r="S11152" i="1"/>
  <c r="S11151" i="1"/>
  <c r="S11150" i="1"/>
  <c r="S11149" i="1"/>
  <c r="S11148" i="1"/>
  <c r="S11147" i="1"/>
  <c r="S11146" i="1"/>
  <c r="S11145" i="1"/>
  <c r="S11144" i="1"/>
  <c r="S11143" i="1"/>
  <c r="S11142" i="1"/>
  <c r="S11141" i="1"/>
  <c r="S11140" i="1"/>
  <c r="S11139" i="1"/>
  <c r="S11138" i="1"/>
  <c r="S11137" i="1"/>
  <c r="S11136" i="1"/>
  <c r="S11135" i="1"/>
  <c r="S11134" i="1"/>
  <c r="S11133" i="1"/>
  <c r="S11132" i="1"/>
  <c r="S11131" i="1"/>
  <c r="S11130" i="1"/>
  <c r="S11129" i="1"/>
  <c r="S11128" i="1"/>
  <c r="S11127" i="1"/>
  <c r="S11126" i="1"/>
  <c r="S11125" i="1"/>
  <c r="S11124" i="1"/>
  <c r="S11123" i="1"/>
  <c r="S11122" i="1"/>
  <c r="S11121" i="1"/>
  <c r="S11120" i="1"/>
  <c r="S11119" i="1"/>
  <c r="S11118" i="1"/>
  <c r="S11117" i="1"/>
  <c r="S11116" i="1"/>
  <c r="S11115" i="1"/>
  <c r="S11114" i="1"/>
  <c r="S11113" i="1"/>
  <c r="S11112" i="1"/>
  <c r="S11111" i="1"/>
  <c r="S11110" i="1"/>
  <c r="S11109" i="1"/>
  <c r="S11108" i="1"/>
  <c r="S11107" i="1"/>
  <c r="S11106" i="1"/>
  <c r="S11105" i="1"/>
  <c r="S11104" i="1"/>
  <c r="S11103" i="1"/>
  <c r="S11102" i="1"/>
  <c r="S11101" i="1"/>
  <c r="S11100" i="1"/>
  <c r="S11099" i="1"/>
  <c r="S11098" i="1"/>
  <c r="S11097" i="1"/>
  <c r="S11096" i="1"/>
  <c r="S11095" i="1"/>
  <c r="S11094" i="1"/>
  <c r="S11093" i="1"/>
  <c r="S11092" i="1"/>
  <c r="S11091" i="1"/>
  <c r="S11090" i="1"/>
  <c r="S11089" i="1"/>
  <c r="S11088" i="1"/>
  <c r="S11087" i="1"/>
  <c r="S11086" i="1"/>
  <c r="S11085" i="1"/>
  <c r="S11084" i="1"/>
  <c r="S11083" i="1"/>
  <c r="S11082" i="1"/>
  <c r="S11081" i="1"/>
  <c r="S11080" i="1"/>
  <c r="S11079" i="1"/>
  <c r="S11078" i="1"/>
  <c r="S11077" i="1"/>
  <c r="S11076" i="1"/>
  <c r="S11075" i="1"/>
  <c r="S11074" i="1"/>
  <c r="S11073" i="1"/>
  <c r="S11072" i="1"/>
  <c r="S11071" i="1"/>
  <c r="S11070" i="1"/>
  <c r="S11069" i="1"/>
  <c r="S11068" i="1"/>
  <c r="S11067" i="1"/>
  <c r="S11066" i="1"/>
  <c r="S11065" i="1"/>
  <c r="S11064" i="1"/>
  <c r="S11063" i="1"/>
  <c r="S11062" i="1"/>
  <c r="S11061" i="1"/>
  <c r="S11060" i="1"/>
  <c r="S11059" i="1"/>
  <c r="S11058" i="1"/>
  <c r="S11057" i="1"/>
  <c r="S11056" i="1"/>
  <c r="S11055" i="1"/>
  <c r="S11054" i="1"/>
  <c r="S11053" i="1"/>
  <c r="S11052" i="1"/>
  <c r="S11051" i="1"/>
  <c r="S11050" i="1"/>
  <c r="S11049" i="1"/>
  <c r="S11048" i="1"/>
  <c r="S11047" i="1"/>
  <c r="S11046" i="1"/>
  <c r="S11045" i="1"/>
  <c r="S11044" i="1"/>
  <c r="S11043" i="1"/>
  <c r="S11042" i="1"/>
  <c r="S11041" i="1"/>
  <c r="S11040" i="1"/>
  <c r="S11039" i="1"/>
  <c r="S11038" i="1"/>
  <c r="S11037" i="1"/>
  <c r="S11036" i="1"/>
  <c r="S11035" i="1"/>
  <c r="S11034" i="1"/>
  <c r="S11033" i="1"/>
  <c r="S11032" i="1"/>
  <c r="S11031" i="1"/>
  <c r="S11030" i="1"/>
  <c r="S11029" i="1"/>
  <c r="S11028" i="1"/>
  <c r="S11027" i="1"/>
  <c r="S11026" i="1"/>
  <c r="S11025" i="1"/>
  <c r="S11024" i="1"/>
  <c r="S11023" i="1"/>
  <c r="S11022" i="1"/>
  <c r="S11021" i="1"/>
  <c r="S11020" i="1"/>
  <c r="S11019" i="1"/>
  <c r="S11018" i="1"/>
  <c r="S11017" i="1"/>
  <c r="S11016" i="1"/>
  <c r="S11015" i="1"/>
  <c r="S11014" i="1"/>
  <c r="S11013" i="1"/>
  <c r="S11012" i="1"/>
  <c r="S11011" i="1"/>
  <c r="S11010" i="1"/>
  <c r="S11009" i="1"/>
  <c r="S11008" i="1"/>
  <c r="S11007" i="1"/>
  <c r="S11006" i="1"/>
  <c r="S11005" i="1"/>
  <c r="S11004" i="1"/>
  <c r="S11003" i="1"/>
  <c r="S11002" i="1"/>
  <c r="S11001" i="1"/>
  <c r="S11000" i="1"/>
  <c r="S10999" i="1"/>
  <c r="S10998" i="1"/>
  <c r="S10997" i="1"/>
  <c r="S10996" i="1"/>
  <c r="S10995" i="1"/>
  <c r="S10994" i="1"/>
  <c r="S10993" i="1"/>
  <c r="S10992" i="1"/>
  <c r="S10991" i="1"/>
  <c r="S10990" i="1"/>
  <c r="S10989" i="1"/>
  <c r="S10988" i="1"/>
  <c r="S10987" i="1"/>
  <c r="S10986" i="1"/>
  <c r="S10985" i="1"/>
  <c r="S10984" i="1"/>
  <c r="S10983" i="1"/>
  <c r="S10982" i="1"/>
  <c r="S10981" i="1"/>
  <c r="S10980" i="1"/>
  <c r="S10979" i="1"/>
  <c r="S10978" i="1"/>
  <c r="S10977" i="1"/>
  <c r="S10976" i="1"/>
  <c r="S10975" i="1"/>
  <c r="S10974" i="1"/>
  <c r="S10973" i="1"/>
  <c r="S10972" i="1"/>
  <c r="S10971" i="1"/>
  <c r="S10970" i="1"/>
  <c r="S10969" i="1"/>
  <c r="S10968" i="1"/>
  <c r="S10967" i="1"/>
  <c r="S10966" i="1"/>
  <c r="S10965" i="1"/>
  <c r="S10964" i="1"/>
  <c r="S10963" i="1"/>
  <c r="S10962" i="1"/>
  <c r="S10961" i="1"/>
  <c r="S10960" i="1"/>
  <c r="S10959" i="1"/>
  <c r="S10958" i="1"/>
  <c r="S10957" i="1"/>
  <c r="S10956" i="1"/>
  <c r="S10955" i="1"/>
  <c r="S10954" i="1"/>
  <c r="S10953" i="1"/>
  <c r="S10952" i="1"/>
  <c r="S10951" i="1"/>
  <c r="S10950" i="1"/>
  <c r="S10949" i="1"/>
  <c r="S10948" i="1"/>
  <c r="S10947" i="1"/>
  <c r="S10946" i="1"/>
  <c r="S10945" i="1"/>
  <c r="S10944" i="1"/>
  <c r="S10943" i="1"/>
  <c r="S10942" i="1"/>
  <c r="S10941" i="1"/>
  <c r="S10940" i="1"/>
  <c r="S10939" i="1"/>
  <c r="S10938" i="1"/>
  <c r="S10937" i="1"/>
  <c r="S10936" i="1"/>
  <c r="S10935" i="1"/>
  <c r="S10934" i="1"/>
  <c r="S10933" i="1"/>
  <c r="S10932" i="1"/>
  <c r="S10931" i="1"/>
  <c r="S10930" i="1"/>
  <c r="S10929" i="1"/>
  <c r="S10928" i="1"/>
  <c r="S10927" i="1"/>
  <c r="S10926" i="1"/>
  <c r="S10925" i="1"/>
  <c r="S10924" i="1"/>
  <c r="S10923" i="1"/>
  <c r="S10922" i="1"/>
  <c r="S10921" i="1"/>
  <c r="S10920" i="1"/>
  <c r="S10919" i="1"/>
  <c r="S10918" i="1"/>
  <c r="S10917" i="1"/>
  <c r="S10916" i="1"/>
  <c r="S10915" i="1"/>
  <c r="S10914" i="1"/>
  <c r="S10913" i="1"/>
  <c r="S10912" i="1"/>
  <c r="S10911" i="1"/>
  <c r="S10910" i="1"/>
  <c r="S10909" i="1"/>
  <c r="S10908" i="1"/>
  <c r="S10907" i="1"/>
  <c r="S10906" i="1"/>
  <c r="S10905" i="1"/>
  <c r="S10904" i="1"/>
  <c r="S10903" i="1"/>
  <c r="S10902" i="1"/>
  <c r="S10901" i="1"/>
  <c r="S10900" i="1"/>
  <c r="S10899" i="1"/>
  <c r="S10898" i="1"/>
  <c r="S10897" i="1"/>
  <c r="S10896" i="1"/>
  <c r="S10895" i="1"/>
  <c r="S10894" i="1"/>
  <c r="S10893" i="1"/>
  <c r="S10892" i="1"/>
  <c r="S10891" i="1"/>
  <c r="S10890" i="1"/>
  <c r="S10889" i="1"/>
  <c r="S10888" i="1"/>
  <c r="S10887" i="1"/>
  <c r="S10886" i="1"/>
  <c r="S10885" i="1"/>
  <c r="S10884" i="1"/>
  <c r="S10883" i="1"/>
  <c r="S10882" i="1"/>
  <c r="S10881" i="1"/>
  <c r="S10880" i="1"/>
  <c r="S10879" i="1"/>
  <c r="S10878" i="1"/>
  <c r="S10877" i="1"/>
  <c r="S10876" i="1"/>
  <c r="S10875" i="1"/>
  <c r="S10874" i="1"/>
  <c r="S10873" i="1"/>
  <c r="S10872" i="1"/>
  <c r="S10871" i="1"/>
  <c r="S10870" i="1"/>
  <c r="S10869" i="1"/>
  <c r="S10868" i="1"/>
  <c r="S10867" i="1"/>
  <c r="S10866" i="1"/>
  <c r="S10865" i="1"/>
  <c r="S10864" i="1"/>
  <c r="S10863" i="1"/>
  <c r="S10862" i="1"/>
  <c r="S10861" i="1"/>
  <c r="S10860" i="1"/>
  <c r="S10859" i="1"/>
  <c r="S10858" i="1"/>
  <c r="S10857" i="1"/>
  <c r="S10856" i="1"/>
  <c r="S10855" i="1"/>
  <c r="S10854" i="1"/>
  <c r="S10853" i="1"/>
  <c r="S10852" i="1"/>
  <c r="S10851" i="1"/>
  <c r="S10850" i="1"/>
  <c r="S10849" i="1"/>
  <c r="S10848" i="1"/>
  <c r="S10847" i="1"/>
  <c r="S10846" i="1"/>
  <c r="S10845" i="1"/>
  <c r="S10844" i="1"/>
  <c r="S10843" i="1"/>
  <c r="S10842" i="1"/>
  <c r="S10841" i="1"/>
  <c r="S10840" i="1"/>
  <c r="S10839" i="1"/>
  <c r="S10838" i="1"/>
  <c r="S10837" i="1"/>
  <c r="S10836" i="1"/>
  <c r="S10835" i="1"/>
  <c r="S10834" i="1"/>
  <c r="S10833" i="1"/>
  <c r="S10832" i="1"/>
  <c r="S10831" i="1"/>
  <c r="S10830" i="1"/>
  <c r="S10829" i="1"/>
  <c r="S10828" i="1"/>
  <c r="S10827" i="1"/>
  <c r="S10826" i="1"/>
  <c r="S10825" i="1"/>
  <c r="S10824" i="1"/>
  <c r="S10823" i="1"/>
  <c r="S10822" i="1"/>
  <c r="S10821" i="1"/>
  <c r="S10820" i="1"/>
  <c r="S10819" i="1"/>
  <c r="S10818" i="1"/>
  <c r="S10817" i="1"/>
  <c r="S10816" i="1"/>
  <c r="S10815" i="1"/>
  <c r="S10814" i="1"/>
  <c r="S10813" i="1"/>
  <c r="S10812" i="1"/>
  <c r="S10811" i="1"/>
  <c r="S10810" i="1"/>
  <c r="S10809" i="1"/>
  <c r="S10808" i="1"/>
  <c r="S10807" i="1"/>
  <c r="S10806" i="1"/>
  <c r="S10805" i="1"/>
  <c r="S10804" i="1"/>
  <c r="S10803" i="1"/>
  <c r="S10802" i="1"/>
  <c r="S10801" i="1"/>
  <c r="S10800" i="1"/>
  <c r="S10799" i="1"/>
  <c r="S10798" i="1"/>
  <c r="S10797" i="1"/>
  <c r="S10796" i="1"/>
  <c r="S10795" i="1"/>
  <c r="S10794" i="1"/>
  <c r="S10793" i="1"/>
  <c r="S10792" i="1"/>
  <c r="S10791" i="1"/>
  <c r="S10790" i="1"/>
  <c r="S10789" i="1"/>
  <c r="S10788" i="1"/>
  <c r="S10787" i="1"/>
  <c r="S10786" i="1"/>
  <c r="S10785" i="1"/>
  <c r="S10784" i="1"/>
  <c r="S10783" i="1"/>
  <c r="S10782" i="1"/>
  <c r="S10781" i="1"/>
  <c r="S10780" i="1"/>
  <c r="S10779" i="1"/>
  <c r="S10778" i="1"/>
  <c r="S10777" i="1"/>
  <c r="S10776" i="1"/>
  <c r="S10775" i="1"/>
  <c r="S10774" i="1"/>
  <c r="S10773" i="1"/>
  <c r="S10772" i="1"/>
  <c r="S10771" i="1"/>
  <c r="S10770" i="1"/>
  <c r="S10769" i="1"/>
  <c r="S10768" i="1"/>
  <c r="S10767" i="1"/>
  <c r="S10766" i="1"/>
  <c r="S10765" i="1"/>
  <c r="S10764" i="1"/>
  <c r="S10763" i="1"/>
  <c r="S10762" i="1"/>
  <c r="S10761" i="1"/>
  <c r="S10760" i="1"/>
  <c r="S10759" i="1"/>
  <c r="S10758" i="1"/>
  <c r="S10757" i="1"/>
  <c r="S10756" i="1"/>
  <c r="S10755" i="1"/>
  <c r="S10754" i="1"/>
  <c r="S10753" i="1"/>
  <c r="S10752" i="1"/>
  <c r="S10751" i="1"/>
  <c r="S10750" i="1"/>
  <c r="S10749" i="1"/>
  <c r="S10748" i="1"/>
  <c r="S10747" i="1"/>
  <c r="S10746" i="1"/>
  <c r="S10745" i="1"/>
  <c r="S10744" i="1"/>
  <c r="S10743" i="1"/>
  <c r="S10742" i="1"/>
  <c r="S10741" i="1"/>
  <c r="S10740" i="1"/>
  <c r="S10739" i="1"/>
  <c r="S10738" i="1"/>
  <c r="S10737" i="1"/>
  <c r="S10736" i="1"/>
  <c r="S10735" i="1"/>
  <c r="S10734" i="1"/>
  <c r="S10733" i="1"/>
  <c r="S10732" i="1"/>
  <c r="S10731" i="1"/>
  <c r="S10730" i="1"/>
  <c r="S10729" i="1"/>
  <c r="S10728" i="1"/>
  <c r="S10727" i="1"/>
  <c r="S10726" i="1"/>
  <c r="S10725" i="1"/>
  <c r="S10724" i="1"/>
  <c r="S10723" i="1"/>
  <c r="S10722" i="1"/>
  <c r="S10721" i="1"/>
  <c r="S10720" i="1"/>
  <c r="S10719" i="1"/>
  <c r="S10718" i="1"/>
  <c r="S10717" i="1"/>
  <c r="S10716" i="1"/>
  <c r="S10715" i="1"/>
  <c r="S10714" i="1"/>
  <c r="S10713" i="1"/>
  <c r="S10712" i="1"/>
  <c r="S10711" i="1"/>
  <c r="S10710" i="1"/>
  <c r="S10709" i="1"/>
  <c r="S10708" i="1"/>
  <c r="S10707" i="1"/>
  <c r="S10706" i="1"/>
  <c r="S10705" i="1"/>
  <c r="S10704" i="1"/>
  <c r="S10703" i="1"/>
  <c r="S10702" i="1"/>
  <c r="S10701" i="1"/>
  <c r="S10700" i="1"/>
  <c r="S10699" i="1"/>
  <c r="S10698" i="1"/>
  <c r="S10697" i="1"/>
  <c r="S10696" i="1"/>
  <c r="S10695" i="1"/>
  <c r="S10694" i="1"/>
  <c r="S10693" i="1"/>
  <c r="S10692" i="1"/>
  <c r="S10691" i="1"/>
  <c r="S10690" i="1"/>
  <c r="S10689" i="1"/>
  <c r="S10688" i="1"/>
  <c r="S10687" i="1"/>
  <c r="S10686" i="1"/>
  <c r="S10685" i="1"/>
  <c r="S10684" i="1"/>
  <c r="S10683" i="1"/>
  <c r="S10682" i="1"/>
  <c r="S10681" i="1"/>
  <c r="S10680" i="1"/>
  <c r="S10679" i="1"/>
  <c r="S10678" i="1"/>
  <c r="S10677" i="1"/>
  <c r="S10676" i="1"/>
  <c r="S10675" i="1"/>
  <c r="S10674" i="1"/>
  <c r="S10673" i="1"/>
  <c r="S10672" i="1"/>
  <c r="S10671" i="1"/>
  <c r="S10670" i="1"/>
  <c r="S10669" i="1"/>
  <c r="S10668" i="1"/>
  <c r="S10667" i="1"/>
  <c r="S10666" i="1"/>
  <c r="S10665" i="1"/>
  <c r="S10664" i="1"/>
  <c r="S10663" i="1"/>
  <c r="S10662" i="1"/>
  <c r="S10661" i="1"/>
  <c r="S10660" i="1"/>
  <c r="S10659" i="1"/>
  <c r="S10658" i="1"/>
  <c r="S10657" i="1"/>
  <c r="S10656" i="1"/>
  <c r="S10655" i="1"/>
  <c r="S10654" i="1"/>
  <c r="S10653" i="1"/>
  <c r="S10652" i="1"/>
  <c r="S10651" i="1"/>
  <c r="S10650" i="1"/>
  <c r="S10649" i="1"/>
  <c r="S10648" i="1"/>
  <c r="S10647" i="1"/>
  <c r="S10646" i="1"/>
  <c r="S10645" i="1"/>
  <c r="S10644" i="1"/>
  <c r="S10643" i="1"/>
  <c r="S10642" i="1"/>
  <c r="S10641" i="1"/>
  <c r="S10640" i="1"/>
  <c r="S10639" i="1"/>
  <c r="S10638" i="1"/>
  <c r="S10637" i="1"/>
  <c r="S10636" i="1"/>
  <c r="S10635" i="1"/>
  <c r="S10634" i="1"/>
  <c r="S10633" i="1"/>
  <c r="S10632" i="1"/>
  <c r="S10631" i="1"/>
  <c r="S10630" i="1"/>
  <c r="S10629" i="1"/>
  <c r="S10628" i="1"/>
  <c r="S10627" i="1"/>
  <c r="S10626" i="1"/>
  <c r="S10625" i="1"/>
  <c r="S10624" i="1"/>
  <c r="S10623" i="1"/>
  <c r="S10622" i="1"/>
  <c r="S10621" i="1"/>
  <c r="S10620" i="1"/>
  <c r="S10619" i="1"/>
  <c r="S10618" i="1"/>
  <c r="S10617" i="1"/>
  <c r="S10616" i="1"/>
  <c r="S10615" i="1"/>
  <c r="S10614" i="1"/>
  <c r="S10613" i="1"/>
  <c r="S10612" i="1"/>
  <c r="S10611" i="1"/>
  <c r="S10610" i="1"/>
  <c r="S10609" i="1"/>
  <c r="S10608" i="1"/>
  <c r="S10607" i="1"/>
  <c r="S10606" i="1"/>
  <c r="S10605" i="1"/>
  <c r="S10604" i="1"/>
  <c r="S10603" i="1"/>
  <c r="S10602" i="1"/>
  <c r="S10601" i="1"/>
  <c r="S10600" i="1"/>
  <c r="S10599" i="1"/>
  <c r="S10598" i="1"/>
  <c r="S10597" i="1"/>
  <c r="S10596" i="1"/>
  <c r="S10595" i="1"/>
  <c r="S10594" i="1"/>
  <c r="S10593" i="1"/>
  <c r="S10592" i="1"/>
  <c r="S10591" i="1"/>
  <c r="S10590" i="1"/>
  <c r="S10589" i="1"/>
  <c r="S10588" i="1"/>
  <c r="S10587" i="1"/>
  <c r="S10586" i="1"/>
  <c r="S10585" i="1"/>
  <c r="S10584" i="1"/>
  <c r="S10583" i="1"/>
  <c r="S10582" i="1"/>
  <c r="S10581" i="1"/>
  <c r="S10580" i="1"/>
  <c r="S10579" i="1"/>
  <c r="S10578" i="1"/>
  <c r="S10577" i="1"/>
  <c r="S10576" i="1"/>
  <c r="S10575" i="1"/>
  <c r="S10574" i="1"/>
  <c r="S10573" i="1"/>
  <c r="S10572" i="1"/>
  <c r="S10571" i="1"/>
  <c r="S10570" i="1"/>
  <c r="S10569" i="1"/>
  <c r="S10568" i="1"/>
  <c r="S10567" i="1"/>
  <c r="S10566" i="1"/>
  <c r="S10565" i="1"/>
  <c r="S10564" i="1"/>
  <c r="S10563" i="1"/>
  <c r="S10562" i="1"/>
  <c r="S10561" i="1"/>
  <c r="S10560" i="1"/>
  <c r="S10559" i="1"/>
  <c r="S10558" i="1"/>
  <c r="S10557" i="1"/>
  <c r="S10556" i="1"/>
  <c r="S10555" i="1"/>
  <c r="S10554" i="1"/>
  <c r="S10553" i="1"/>
  <c r="S10552" i="1"/>
  <c r="S10551" i="1"/>
  <c r="S10550" i="1"/>
  <c r="S10549" i="1"/>
  <c r="S10548" i="1"/>
  <c r="S10547" i="1"/>
  <c r="S10546" i="1"/>
  <c r="S10545" i="1"/>
  <c r="S10544" i="1"/>
  <c r="S10543" i="1"/>
  <c r="S10542" i="1"/>
  <c r="S10541" i="1"/>
  <c r="S10540" i="1"/>
  <c r="S10539" i="1"/>
  <c r="S10538" i="1"/>
  <c r="S10537" i="1"/>
  <c r="S10536" i="1"/>
  <c r="S10535" i="1"/>
  <c r="S10534" i="1"/>
  <c r="S10533" i="1"/>
  <c r="S10532" i="1"/>
  <c r="S10531" i="1"/>
  <c r="S10530" i="1"/>
  <c r="S10529" i="1"/>
  <c r="S10528" i="1"/>
  <c r="S10527" i="1"/>
  <c r="S10526" i="1"/>
  <c r="S10525" i="1"/>
  <c r="S10524" i="1"/>
  <c r="S10523" i="1"/>
  <c r="S10522" i="1"/>
  <c r="S10521" i="1"/>
  <c r="S10520" i="1"/>
  <c r="S10519" i="1"/>
  <c r="S10518" i="1"/>
  <c r="S10517" i="1"/>
  <c r="S10516" i="1"/>
  <c r="S10515" i="1"/>
  <c r="S10514" i="1"/>
  <c r="S10513" i="1"/>
  <c r="S10512" i="1"/>
  <c r="S10511" i="1"/>
  <c r="S10510" i="1"/>
  <c r="S10509" i="1"/>
  <c r="S10508" i="1"/>
  <c r="S10507" i="1"/>
  <c r="S10506" i="1"/>
  <c r="S10505" i="1"/>
  <c r="S10504" i="1"/>
  <c r="S10503" i="1"/>
  <c r="S10502" i="1"/>
  <c r="S10501" i="1"/>
  <c r="S10500" i="1"/>
  <c r="S10499" i="1"/>
  <c r="S10498" i="1"/>
  <c r="S10497" i="1"/>
  <c r="S10496" i="1"/>
  <c r="S10495" i="1"/>
  <c r="S10494" i="1"/>
  <c r="S10493" i="1"/>
  <c r="S10492" i="1"/>
  <c r="S10491" i="1"/>
  <c r="S10490" i="1"/>
  <c r="S10489" i="1"/>
  <c r="S10488" i="1"/>
  <c r="S10487" i="1"/>
  <c r="S10486" i="1"/>
  <c r="S10485" i="1"/>
  <c r="S10484" i="1"/>
  <c r="S10483" i="1"/>
  <c r="S10482" i="1"/>
  <c r="S10481" i="1"/>
  <c r="S10480" i="1"/>
  <c r="S10479" i="1"/>
  <c r="S10478" i="1"/>
  <c r="S10477" i="1"/>
  <c r="S10476" i="1"/>
  <c r="S10475" i="1"/>
  <c r="S10474" i="1"/>
  <c r="S10473" i="1"/>
  <c r="S10472" i="1"/>
  <c r="S10471" i="1"/>
  <c r="S10470" i="1"/>
  <c r="S10469" i="1"/>
  <c r="S10468" i="1"/>
  <c r="S10467" i="1"/>
  <c r="S10466" i="1"/>
  <c r="S10465" i="1"/>
  <c r="S10464" i="1"/>
  <c r="S10463" i="1"/>
  <c r="S10462" i="1"/>
  <c r="S10461" i="1"/>
  <c r="S10460" i="1"/>
  <c r="S10459" i="1"/>
  <c r="S10458" i="1"/>
  <c r="S10457" i="1"/>
  <c r="S10456" i="1"/>
  <c r="S10455" i="1"/>
  <c r="S10454" i="1"/>
  <c r="S10453" i="1"/>
  <c r="S10452" i="1"/>
  <c r="S10451" i="1"/>
  <c r="S10450" i="1"/>
  <c r="S10449" i="1"/>
  <c r="S10448" i="1"/>
  <c r="S10447" i="1"/>
  <c r="S10446" i="1"/>
  <c r="S10445" i="1"/>
  <c r="S10444" i="1"/>
  <c r="S10443" i="1"/>
  <c r="S10442" i="1"/>
  <c r="S10441" i="1"/>
  <c r="S10440" i="1"/>
  <c r="S10439" i="1"/>
  <c r="S10438" i="1"/>
  <c r="S10437" i="1"/>
  <c r="S10436" i="1"/>
  <c r="S10435" i="1"/>
  <c r="S10434" i="1"/>
  <c r="S10433" i="1"/>
  <c r="S10432" i="1"/>
  <c r="S10431" i="1"/>
  <c r="S10430" i="1"/>
  <c r="S10429" i="1"/>
  <c r="S10428" i="1"/>
  <c r="S10427" i="1"/>
  <c r="S10426" i="1"/>
  <c r="S10425" i="1"/>
  <c r="S10424" i="1"/>
  <c r="S10423" i="1"/>
  <c r="S10422" i="1"/>
  <c r="S10421" i="1"/>
  <c r="S10420" i="1"/>
  <c r="S10419" i="1"/>
  <c r="S10418" i="1"/>
  <c r="S10417" i="1"/>
  <c r="S10416" i="1"/>
  <c r="S10415" i="1"/>
  <c r="S10414" i="1"/>
  <c r="S10413" i="1"/>
  <c r="S10412" i="1"/>
  <c r="S10411" i="1"/>
  <c r="S10410" i="1"/>
  <c r="S10409" i="1"/>
  <c r="S10408" i="1"/>
  <c r="S10407" i="1"/>
  <c r="S10406" i="1"/>
  <c r="S10405" i="1"/>
  <c r="S10404" i="1"/>
  <c r="S10403" i="1"/>
  <c r="S10402" i="1"/>
  <c r="S10401" i="1"/>
  <c r="S10400" i="1"/>
  <c r="S10399" i="1"/>
  <c r="S10398" i="1"/>
  <c r="S10397" i="1"/>
  <c r="S10396" i="1"/>
  <c r="S10395" i="1"/>
  <c r="S10394" i="1"/>
  <c r="S10393" i="1"/>
  <c r="S10392" i="1"/>
  <c r="S10391" i="1"/>
  <c r="S10390" i="1"/>
  <c r="S10389" i="1"/>
  <c r="S10388" i="1"/>
  <c r="S10387" i="1"/>
  <c r="S10386" i="1"/>
  <c r="S10385" i="1"/>
  <c r="S10384" i="1"/>
  <c r="S10383" i="1"/>
  <c r="S10382" i="1"/>
  <c r="S10381" i="1"/>
  <c r="S10380" i="1"/>
  <c r="S10379" i="1"/>
  <c r="S10378" i="1"/>
  <c r="S10377" i="1"/>
  <c r="S10376" i="1"/>
  <c r="S10375" i="1"/>
  <c r="S10374" i="1"/>
  <c r="S10373" i="1"/>
  <c r="S10372" i="1"/>
  <c r="S10371" i="1"/>
  <c r="S10370" i="1"/>
  <c r="S10369" i="1"/>
  <c r="S10368" i="1"/>
  <c r="S10367" i="1"/>
  <c r="S10366" i="1"/>
  <c r="S10365" i="1"/>
  <c r="S10364" i="1"/>
  <c r="S10363" i="1"/>
  <c r="S10362" i="1"/>
  <c r="S10361" i="1"/>
  <c r="S10360" i="1"/>
  <c r="S10359" i="1"/>
  <c r="S10358" i="1"/>
  <c r="S10357" i="1"/>
  <c r="S10356" i="1"/>
  <c r="S10355" i="1"/>
  <c r="S10354" i="1"/>
  <c r="S10353" i="1"/>
  <c r="S10352" i="1"/>
  <c r="S10351" i="1"/>
  <c r="S10350" i="1"/>
  <c r="S10349" i="1"/>
  <c r="S10348" i="1"/>
  <c r="S10347" i="1"/>
  <c r="S10346" i="1"/>
  <c r="S10345" i="1"/>
  <c r="S10344" i="1"/>
  <c r="S10343" i="1"/>
  <c r="S10342" i="1"/>
  <c r="S10341" i="1"/>
  <c r="S10340" i="1"/>
  <c r="S10339" i="1"/>
  <c r="S10338" i="1"/>
  <c r="S10337" i="1"/>
  <c r="S10336" i="1"/>
  <c r="S10335" i="1"/>
  <c r="S10334" i="1"/>
  <c r="S10333" i="1"/>
  <c r="S10332" i="1"/>
  <c r="S10331" i="1"/>
  <c r="S10330" i="1"/>
  <c r="S10329" i="1"/>
  <c r="S10328" i="1"/>
  <c r="S10327" i="1"/>
  <c r="S10326" i="1"/>
  <c r="S10325" i="1"/>
  <c r="S10324" i="1"/>
  <c r="S10323" i="1"/>
  <c r="S10322" i="1"/>
  <c r="S10321" i="1"/>
  <c r="S10320" i="1"/>
  <c r="S10319" i="1"/>
  <c r="S10318" i="1"/>
  <c r="S10317" i="1"/>
  <c r="S10316" i="1"/>
  <c r="S10315" i="1"/>
  <c r="S10314" i="1"/>
  <c r="S10313" i="1"/>
  <c r="S10312" i="1"/>
  <c r="S10311" i="1"/>
  <c r="S10310" i="1"/>
  <c r="S10309" i="1"/>
  <c r="S10308" i="1"/>
  <c r="S10307" i="1"/>
  <c r="S10306" i="1"/>
  <c r="S10305" i="1"/>
  <c r="S10304" i="1"/>
  <c r="S10303" i="1"/>
  <c r="S10302" i="1"/>
  <c r="S10301" i="1"/>
  <c r="S10300" i="1"/>
  <c r="S10299" i="1"/>
  <c r="S10298" i="1"/>
  <c r="S10297" i="1"/>
  <c r="S10296" i="1"/>
  <c r="S10295" i="1"/>
  <c r="S10294" i="1"/>
  <c r="S10293" i="1"/>
  <c r="S10292" i="1"/>
  <c r="S10291" i="1"/>
  <c r="S10290" i="1"/>
  <c r="S10289" i="1"/>
  <c r="S10288" i="1"/>
  <c r="S10287" i="1"/>
  <c r="S10286" i="1"/>
  <c r="S10285" i="1"/>
  <c r="S10284" i="1"/>
  <c r="S10283" i="1"/>
  <c r="S10282" i="1"/>
  <c r="S10281" i="1"/>
  <c r="S10280" i="1"/>
  <c r="S10279" i="1"/>
  <c r="S10278" i="1"/>
  <c r="S10277" i="1"/>
  <c r="S10276" i="1"/>
  <c r="S10275" i="1"/>
  <c r="S10274" i="1"/>
  <c r="S10273" i="1"/>
  <c r="S10272" i="1"/>
  <c r="S10271" i="1"/>
  <c r="S10270" i="1"/>
  <c r="S10269" i="1"/>
  <c r="S10268" i="1"/>
  <c r="S10267" i="1"/>
  <c r="S10266" i="1"/>
  <c r="S10265" i="1"/>
  <c r="S10264" i="1"/>
  <c r="S10263" i="1"/>
  <c r="S10262" i="1"/>
  <c r="S10261" i="1"/>
  <c r="S10260" i="1"/>
  <c r="S10259" i="1"/>
  <c r="S10258" i="1"/>
  <c r="S10257" i="1"/>
  <c r="S10256" i="1"/>
  <c r="S10255" i="1"/>
  <c r="S10254" i="1"/>
  <c r="S10253" i="1"/>
  <c r="S10252" i="1"/>
  <c r="S10251" i="1"/>
  <c r="S10250" i="1"/>
  <c r="S10249" i="1"/>
  <c r="S10248" i="1"/>
  <c r="S10247" i="1"/>
  <c r="S10246" i="1"/>
  <c r="S10245" i="1"/>
  <c r="S10244" i="1"/>
  <c r="S10243" i="1"/>
  <c r="S10242" i="1"/>
  <c r="S10241" i="1"/>
  <c r="S10240" i="1"/>
  <c r="S10239" i="1"/>
  <c r="S10238" i="1"/>
  <c r="S10237" i="1"/>
  <c r="S10236" i="1"/>
  <c r="S10235" i="1"/>
  <c r="S10234" i="1"/>
  <c r="S10233" i="1"/>
  <c r="S10232" i="1"/>
  <c r="S10231" i="1"/>
  <c r="S10230" i="1"/>
  <c r="S10229" i="1"/>
  <c r="S10228" i="1"/>
  <c r="S10227" i="1"/>
  <c r="S10226" i="1"/>
  <c r="S10225" i="1"/>
  <c r="S10224" i="1"/>
  <c r="S10223" i="1"/>
  <c r="S10222" i="1"/>
  <c r="S10221" i="1"/>
  <c r="S10220" i="1"/>
  <c r="S10219" i="1"/>
  <c r="S10218" i="1"/>
  <c r="S10217" i="1"/>
  <c r="S10216" i="1"/>
  <c r="S10215" i="1"/>
  <c r="S10214" i="1"/>
  <c r="S10213" i="1"/>
  <c r="S10212" i="1"/>
  <c r="S10211" i="1"/>
  <c r="S10210" i="1"/>
  <c r="S10209" i="1"/>
  <c r="S10208" i="1"/>
  <c r="S10207" i="1"/>
  <c r="S10206" i="1"/>
  <c r="S10205" i="1"/>
  <c r="S10204" i="1"/>
  <c r="S10203" i="1"/>
  <c r="S10202" i="1"/>
  <c r="S10201" i="1"/>
  <c r="S10200" i="1"/>
  <c r="S10199" i="1"/>
  <c r="S10198" i="1"/>
  <c r="S10197" i="1"/>
  <c r="S10196" i="1"/>
  <c r="S10195" i="1"/>
  <c r="S10194" i="1"/>
  <c r="S10193" i="1"/>
  <c r="S10192" i="1"/>
  <c r="S10191" i="1"/>
  <c r="S10190" i="1"/>
  <c r="S10189" i="1"/>
  <c r="S10188" i="1"/>
  <c r="S10187" i="1"/>
  <c r="S10186" i="1"/>
  <c r="S10185" i="1"/>
  <c r="S10184" i="1"/>
  <c r="S10183" i="1"/>
  <c r="S10182" i="1"/>
  <c r="S10181" i="1"/>
  <c r="S10180" i="1"/>
  <c r="S10179" i="1"/>
  <c r="S10178" i="1"/>
  <c r="S10177" i="1"/>
  <c r="S10176" i="1"/>
  <c r="S10175" i="1"/>
  <c r="S10174" i="1"/>
  <c r="S10173" i="1"/>
  <c r="S10172" i="1"/>
  <c r="S10171" i="1"/>
  <c r="S10170" i="1"/>
  <c r="S10169" i="1"/>
  <c r="S10168" i="1"/>
  <c r="S10167" i="1"/>
  <c r="S10166" i="1"/>
  <c r="S10165" i="1"/>
  <c r="S10164" i="1"/>
  <c r="S10163" i="1"/>
  <c r="S10162" i="1"/>
  <c r="S10161" i="1"/>
  <c r="S10160" i="1"/>
  <c r="S10159" i="1"/>
  <c r="S10158" i="1"/>
  <c r="S10157" i="1"/>
  <c r="S10156" i="1"/>
  <c r="S10155" i="1"/>
  <c r="S10154" i="1"/>
  <c r="S10153" i="1"/>
  <c r="S10152" i="1"/>
  <c r="S10151" i="1"/>
  <c r="S10150" i="1"/>
  <c r="S10149" i="1"/>
  <c r="S10148" i="1"/>
  <c r="S10147" i="1"/>
  <c r="S10146" i="1"/>
  <c r="S10145" i="1"/>
  <c r="S10144" i="1"/>
  <c r="S10143" i="1"/>
  <c r="S10142" i="1"/>
  <c r="S10141" i="1"/>
  <c r="S10140" i="1"/>
  <c r="S10139" i="1"/>
  <c r="S10138" i="1"/>
  <c r="S10137" i="1"/>
  <c r="S10136" i="1"/>
  <c r="S10135" i="1"/>
  <c r="S10134" i="1"/>
  <c r="S10133" i="1"/>
  <c r="S10132" i="1"/>
  <c r="S10131" i="1"/>
  <c r="S10130" i="1"/>
  <c r="S10129" i="1"/>
  <c r="S10128" i="1"/>
  <c r="S10127" i="1"/>
  <c r="S10126" i="1"/>
  <c r="S10125" i="1"/>
  <c r="S10124" i="1"/>
  <c r="S10123" i="1"/>
  <c r="S10122" i="1"/>
  <c r="S10121" i="1"/>
  <c r="S10120" i="1"/>
  <c r="S10119" i="1"/>
  <c r="S10118" i="1"/>
  <c r="S10117" i="1"/>
  <c r="S10116" i="1"/>
  <c r="S10115" i="1"/>
  <c r="S10114" i="1"/>
  <c r="S10113" i="1"/>
  <c r="S10112" i="1"/>
  <c r="S10111" i="1"/>
  <c r="S10110" i="1"/>
  <c r="S10109" i="1"/>
  <c r="S10108" i="1"/>
  <c r="S10107" i="1"/>
  <c r="S10106" i="1"/>
  <c r="S10105" i="1"/>
  <c r="S10104" i="1"/>
  <c r="S10103" i="1"/>
  <c r="S10102" i="1"/>
  <c r="S10101" i="1"/>
  <c r="S10100" i="1"/>
  <c r="S10099" i="1"/>
  <c r="S10098" i="1"/>
  <c r="S10097" i="1"/>
  <c r="S10096" i="1"/>
  <c r="S10095" i="1"/>
  <c r="S10094" i="1"/>
  <c r="S10093" i="1"/>
  <c r="S10092" i="1"/>
  <c r="S10091" i="1"/>
  <c r="S10090" i="1"/>
  <c r="S10089" i="1"/>
  <c r="S10088" i="1"/>
  <c r="S10087" i="1"/>
  <c r="S10086" i="1"/>
  <c r="S10085" i="1"/>
  <c r="S10084" i="1"/>
  <c r="S10083" i="1"/>
  <c r="S10082" i="1"/>
  <c r="S10081" i="1"/>
  <c r="S10080" i="1"/>
  <c r="S10079" i="1"/>
  <c r="S10078" i="1"/>
  <c r="S10077" i="1"/>
  <c r="S10076" i="1"/>
  <c r="S10075" i="1"/>
  <c r="S10074" i="1"/>
  <c r="S10073" i="1"/>
  <c r="S10072" i="1"/>
  <c r="S10071" i="1"/>
  <c r="S10070" i="1"/>
  <c r="S10069" i="1"/>
  <c r="S10068" i="1"/>
  <c r="S10067" i="1"/>
  <c r="S10066" i="1"/>
  <c r="S10065" i="1"/>
  <c r="S10064" i="1"/>
  <c r="S10063" i="1"/>
  <c r="S10062" i="1"/>
  <c r="S10061" i="1"/>
  <c r="S10060" i="1"/>
  <c r="S10059" i="1"/>
  <c r="S10058" i="1"/>
  <c r="S10057" i="1"/>
  <c r="S10056" i="1"/>
  <c r="S10055" i="1"/>
  <c r="S10054" i="1"/>
  <c r="S10053" i="1"/>
  <c r="S10052" i="1"/>
  <c r="S10051" i="1"/>
  <c r="S10050" i="1"/>
  <c r="S10049" i="1"/>
  <c r="S10048" i="1"/>
  <c r="S10047" i="1"/>
  <c r="S10046" i="1"/>
  <c r="S10045" i="1"/>
  <c r="S10044" i="1"/>
  <c r="S10043" i="1"/>
  <c r="S10042" i="1"/>
  <c r="S10041" i="1"/>
  <c r="S10040" i="1"/>
  <c r="S10039" i="1"/>
  <c r="S10038" i="1"/>
  <c r="S10037" i="1"/>
  <c r="S10036" i="1"/>
  <c r="S10035" i="1"/>
  <c r="S10034" i="1"/>
  <c r="S10033" i="1"/>
  <c r="S10032" i="1"/>
  <c r="S10031" i="1"/>
  <c r="S10030" i="1"/>
  <c r="S10029" i="1"/>
  <c r="S10028" i="1"/>
  <c r="S10027" i="1"/>
  <c r="S10026" i="1"/>
  <c r="S10025" i="1"/>
  <c r="S10024" i="1"/>
  <c r="S10023" i="1"/>
  <c r="S10022" i="1"/>
  <c r="S10021" i="1"/>
  <c r="S10020" i="1"/>
  <c r="S10019" i="1"/>
  <c r="S10018" i="1"/>
  <c r="S10017" i="1"/>
  <c r="S10016" i="1"/>
  <c r="S10015" i="1"/>
  <c r="S10014" i="1"/>
  <c r="S10013" i="1"/>
  <c r="S10012" i="1"/>
  <c r="S10011" i="1"/>
  <c r="S10010" i="1"/>
  <c r="S10009" i="1"/>
  <c r="S10008" i="1"/>
  <c r="S10007" i="1"/>
  <c r="S10006" i="1"/>
  <c r="S10005" i="1"/>
  <c r="S10004" i="1"/>
  <c r="S10003" i="1"/>
  <c r="S10002" i="1"/>
  <c r="S10001" i="1"/>
  <c r="S10000" i="1"/>
  <c r="S9999" i="1"/>
  <c r="S9998" i="1"/>
  <c r="S9997" i="1"/>
  <c r="S9996" i="1"/>
  <c r="S9995" i="1"/>
  <c r="S9994" i="1"/>
  <c r="S9993" i="1"/>
  <c r="S9992" i="1"/>
  <c r="S9991" i="1"/>
  <c r="S9990" i="1"/>
  <c r="S9989" i="1"/>
  <c r="S9988" i="1"/>
  <c r="S9987" i="1"/>
  <c r="S9986" i="1"/>
  <c r="S9985" i="1"/>
  <c r="S9984" i="1"/>
  <c r="S9983" i="1"/>
  <c r="S9982" i="1"/>
  <c r="S9981" i="1"/>
  <c r="S9980" i="1"/>
  <c r="S9979" i="1"/>
  <c r="S9978" i="1"/>
  <c r="S9977" i="1"/>
  <c r="S9976" i="1"/>
  <c r="S9975" i="1"/>
  <c r="S9974" i="1"/>
  <c r="S9973" i="1"/>
  <c r="S9972" i="1"/>
  <c r="S9971" i="1"/>
  <c r="S9970" i="1"/>
  <c r="S9969" i="1"/>
  <c r="S9968" i="1"/>
  <c r="S9967" i="1"/>
  <c r="S9966" i="1"/>
  <c r="S9965" i="1"/>
  <c r="S9964" i="1"/>
  <c r="S9963" i="1"/>
  <c r="S9962" i="1"/>
  <c r="S9961" i="1"/>
  <c r="S9960" i="1"/>
  <c r="S9959" i="1"/>
  <c r="S9958" i="1"/>
  <c r="S9957" i="1"/>
  <c r="S9956" i="1"/>
  <c r="S9955" i="1"/>
  <c r="S9954" i="1"/>
  <c r="S9953" i="1"/>
  <c r="S9952" i="1"/>
  <c r="S9951" i="1"/>
  <c r="S9950" i="1"/>
  <c r="S9949" i="1"/>
  <c r="S9948" i="1"/>
  <c r="S9947" i="1"/>
  <c r="S9946" i="1"/>
  <c r="S9945" i="1"/>
  <c r="S9944" i="1"/>
  <c r="S9943" i="1"/>
  <c r="S9942" i="1"/>
  <c r="S9941" i="1"/>
  <c r="S9940" i="1"/>
  <c r="S9939" i="1"/>
  <c r="S9938" i="1"/>
  <c r="S9937" i="1"/>
  <c r="S9936" i="1"/>
  <c r="S9935" i="1"/>
  <c r="S9934" i="1"/>
  <c r="S9933" i="1"/>
  <c r="S9932" i="1"/>
  <c r="S9931" i="1"/>
  <c r="S9930" i="1"/>
  <c r="S9929" i="1"/>
  <c r="S9928" i="1"/>
  <c r="S9927" i="1"/>
  <c r="S9926" i="1"/>
  <c r="S9925" i="1"/>
  <c r="S9924" i="1"/>
  <c r="S9923" i="1"/>
  <c r="S9922" i="1"/>
  <c r="S9921" i="1"/>
  <c r="S9920" i="1"/>
  <c r="S9919" i="1"/>
  <c r="S9918" i="1"/>
  <c r="S9917" i="1"/>
  <c r="S9916" i="1"/>
  <c r="S9915" i="1"/>
  <c r="S9914" i="1"/>
  <c r="S9913" i="1"/>
  <c r="S9912" i="1"/>
  <c r="S9911" i="1"/>
  <c r="S9910" i="1"/>
  <c r="S9909" i="1"/>
  <c r="S9908" i="1"/>
  <c r="S9907" i="1"/>
  <c r="S9906" i="1"/>
  <c r="S9905" i="1"/>
  <c r="S9904" i="1"/>
  <c r="S9903" i="1"/>
  <c r="S9902" i="1"/>
  <c r="S9901" i="1"/>
  <c r="S9900" i="1"/>
  <c r="S9899" i="1"/>
  <c r="S9898" i="1"/>
  <c r="S9897" i="1"/>
  <c r="S9896" i="1"/>
  <c r="S9895" i="1"/>
  <c r="S9894" i="1"/>
  <c r="S9893" i="1"/>
  <c r="S9892" i="1"/>
  <c r="S9891" i="1"/>
  <c r="S9890" i="1"/>
  <c r="S9889" i="1"/>
  <c r="S9888" i="1"/>
  <c r="S9887" i="1"/>
  <c r="S9886" i="1"/>
  <c r="S9885" i="1"/>
  <c r="S9884" i="1"/>
  <c r="S9883" i="1"/>
  <c r="S9882" i="1"/>
  <c r="S9881" i="1"/>
  <c r="S9880" i="1"/>
  <c r="S9879" i="1"/>
  <c r="S9878" i="1"/>
  <c r="S9877" i="1"/>
  <c r="S9876" i="1"/>
  <c r="S9875" i="1"/>
  <c r="S9874" i="1"/>
  <c r="S9873" i="1"/>
  <c r="S9872" i="1"/>
  <c r="S9871" i="1"/>
  <c r="S9870" i="1"/>
  <c r="S9869" i="1"/>
  <c r="S9868" i="1"/>
  <c r="S9867" i="1"/>
  <c r="S9866" i="1"/>
  <c r="S9865" i="1"/>
  <c r="S9864" i="1"/>
  <c r="S9863" i="1"/>
  <c r="S9862" i="1"/>
  <c r="S9861" i="1"/>
  <c r="S9860" i="1"/>
  <c r="S9859" i="1"/>
  <c r="S9858" i="1"/>
  <c r="S9857" i="1"/>
  <c r="S9856" i="1"/>
  <c r="S9855" i="1"/>
  <c r="S9854" i="1"/>
  <c r="S9853" i="1"/>
  <c r="S9852" i="1"/>
  <c r="S9851" i="1"/>
  <c r="S9850" i="1"/>
  <c r="S9849" i="1"/>
  <c r="S9848" i="1"/>
  <c r="S9847" i="1"/>
  <c r="S9846" i="1"/>
  <c r="S9845" i="1"/>
  <c r="S9844" i="1"/>
  <c r="S9843" i="1"/>
  <c r="S9842" i="1"/>
  <c r="S9841" i="1"/>
  <c r="S9840" i="1"/>
  <c r="S9839" i="1"/>
  <c r="S9838" i="1"/>
  <c r="S9837" i="1"/>
  <c r="S9836" i="1"/>
  <c r="S9835" i="1"/>
  <c r="S9834" i="1"/>
  <c r="S9833" i="1"/>
  <c r="S9832" i="1"/>
  <c r="S9831" i="1"/>
  <c r="S9830" i="1"/>
  <c r="S9829" i="1"/>
  <c r="S9828" i="1"/>
  <c r="S9827" i="1"/>
  <c r="S9826" i="1"/>
  <c r="S9825" i="1"/>
  <c r="S9824" i="1"/>
  <c r="S9823" i="1"/>
  <c r="S9822" i="1"/>
  <c r="S9821" i="1"/>
  <c r="S9820" i="1"/>
  <c r="S9819" i="1"/>
  <c r="S9818" i="1"/>
  <c r="S9817" i="1"/>
  <c r="S9816" i="1"/>
  <c r="S9815" i="1"/>
  <c r="S9814" i="1"/>
  <c r="S9813" i="1"/>
  <c r="S9812" i="1"/>
  <c r="S9811" i="1"/>
  <c r="S9810" i="1"/>
  <c r="S9809" i="1"/>
  <c r="S9808" i="1"/>
  <c r="S9807" i="1"/>
  <c r="S9806" i="1"/>
  <c r="S9805" i="1"/>
  <c r="S9804" i="1"/>
  <c r="S9803" i="1"/>
  <c r="S9802" i="1"/>
  <c r="S9801" i="1"/>
  <c r="S9800" i="1"/>
  <c r="S9799" i="1"/>
  <c r="S9798" i="1"/>
  <c r="S9797" i="1"/>
  <c r="S9796" i="1"/>
  <c r="S9795" i="1"/>
  <c r="S9794" i="1"/>
  <c r="S9793" i="1"/>
  <c r="S9792" i="1"/>
  <c r="S9791" i="1"/>
  <c r="S9790" i="1"/>
  <c r="S9789" i="1"/>
  <c r="S9788" i="1"/>
  <c r="S9787" i="1"/>
  <c r="S9786" i="1"/>
  <c r="S9785" i="1"/>
  <c r="S9784" i="1"/>
  <c r="S9783" i="1"/>
  <c r="S9782" i="1"/>
  <c r="S9781" i="1"/>
  <c r="S9780" i="1"/>
  <c r="S9779" i="1"/>
  <c r="S9778" i="1"/>
  <c r="S9777" i="1"/>
  <c r="S9776" i="1"/>
  <c r="S9775" i="1"/>
  <c r="S9774" i="1"/>
  <c r="S9773" i="1"/>
  <c r="S9772" i="1"/>
  <c r="S9771" i="1"/>
  <c r="S9770" i="1"/>
  <c r="S9769" i="1"/>
  <c r="S9768" i="1"/>
  <c r="S9767" i="1"/>
  <c r="S9766" i="1"/>
  <c r="S9765" i="1"/>
  <c r="S9764" i="1"/>
  <c r="S9763" i="1"/>
  <c r="S9762" i="1"/>
  <c r="S9761" i="1"/>
  <c r="S9760" i="1"/>
  <c r="S9759" i="1"/>
  <c r="S9758" i="1"/>
  <c r="S9757" i="1"/>
  <c r="S9756" i="1"/>
  <c r="S9755" i="1"/>
  <c r="S9754" i="1"/>
  <c r="S9753" i="1"/>
  <c r="S9752" i="1"/>
  <c r="S9751" i="1"/>
  <c r="S9750" i="1"/>
  <c r="S9749" i="1"/>
  <c r="S9748" i="1"/>
  <c r="S9747" i="1"/>
  <c r="S9746" i="1"/>
  <c r="S9745" i="1"/>
  <c r="S9744" i="1"/>
  <c r="S9743" i="1"/>
  <c r="S9742" i="1"/>
  <c r="S9741" i="1"/>
  <c r="S9740" i="1"/>
  <c r="S9739" i="1"/>
  <c r="S9738" i="1"/>
  <c r="S9737" i="1"/>
  <c r="S9736" i="1"/>
  <c r="S9735" i="1"/>
  <c r="S9734" i="1"/>
  <c r="S9733" i="1"/>
  <c r="S9732" i="1"/>
  <c r="S9731" i="1"/>
  <c r="S9730" i="1"/>
  <c r="S9729" i="1"/>
  <c r="S9728" i="1"/>
  <c r="S9727" i="1"/>
  <c r="S9726" i="1"/>
  <c r="S9725" i="1"/>
  <c r="S9724" i="1"/>
  <c r="S9723" i="1"/>
  <c r="S9722" i="1"/>
  <c r="S9721" i="1"/>
  <c r="S9720" i="1"/>
  <c r="S9719" i="1"/>
  <c r="S9718" i="1"/>
  <c r="S9717" i="1"/>
  <c r="S9716" i="1"/>
  <c r="S9715" i="1"/>
  <c r="S9714" i="1"/>
  <c r="S9713" i="1"/>
  <c r="S9712" i="1"/>
  <c r="S9711" i="1"/>
  <c r="S9710" i="1"/>
  <c r="S9709" i="1"/>
  <c r="S9708" i="1"/>
  <c r="S9707" i="1"/>
  <c r="S9706" i="1"/>
  <c r="S9705" i="1"/>
  <c r="S9704" i="1"/>
  <c r="S9703" i="1"/>
  <c r="S9702" i="1"/>
  <c r="S9701" i="1"/>
  <c r="S9700" i="1"/>
  <c r="S9699" i="1"/>
  <c r="S9698" i="1"/>
  <c r="S9697" i="1"/>
  <c r="S9696" i="1"/>
  <c r="S9695" i="1"/>
  <c r="S9694" i="1"/>
  <c r="S9693" i="1"/>
  <c r="S9692" i="1"/>
  <c r="S9691" i="1"/>
  <c r="S9690" i="1"/>
  <c r="S9689" i="1"/>
  <c r="S9688" i="1"/>
  <c r="S9687" i="1"/>
  <c r="S9686" i="1"/>
  <c r="S9685" i="1"/>
  <c r="S9684" i="1"/>
  <c r="S9683" i="1"/>
  <c r="S9682" i="1"/>
  <c r="S9681" i="1"/>
  <c r="S9680" i="1"/>
  <c r="S9679" i="1"/>
  <c r="S9678" i="1"/>
  <c r="S9677" i="1"/>
  <c r="S9676" i="1"/>
  <c r="S9675" i="1"/>
  <c r="S9674" i="1"/>
  <c r="S9673" i="1"/>
  <c r="S9672" i="1"/>
  <c r="S9671" i="1"/>
  <c r="S9670" i="1"/>
  <c r="S9669" i="1"/>
  <c r="S9668" i="1"/>
  <c r="S9667" i="1"/>
  <c r="S9666" i="1"/>
  <c r="S9665" i="1"/>
  <c r="S9664" i="1"/>
  <c r="S9663" i="1"/>
  <c r="S9662" i="1"/>
  <c r="S9661" i="1"/>
  <c r="S9660" i="1"/>
  <c r="S9659" i="1"/>
  <c r="S9658" i="1"/>
  <c r="S9657" i="1"/>
  <c r="S9656" i="1"/>
  <c r="S9655" i="1"/>
  <c r="S9654" i="1"/>
  <c r="S9653" i="1"/>
  <c r="S9652" i="1"/>
  <c r="S9651" i="1"/>
  <c r="S9650" i="1"/>
  <c r="S9649" i="1"/>
  <c r="S9648" i="1"/>
  <c r="S9647" i="1"/>
  <c r="S9646" i="1"/>
  <c r="S9645" i="1"/>
  <c r="S9644" i="1"/>
  <c r="S9643" i="1"/>
  <c r="S9642" i="1"/>
  <c r="S9641" i="1"/>
  <c r="S9640" i="1"/>
  <c r="S9639" i="1"/>
  <c r="S9638" i="1"/>
  <c r="S9637" i="1"/>
  <c r="S9636" i="1"/>
  <c r="S9635" i="1"/>
  <c r="S9634" i="1"/>
  <c r="S9633" i="1"/>
  <c r="S9632" i="1"/>
  <c r="S9631" i="1"/>
  <c r="S9630" i="1"/>
  <c r="S9629" i="1"/>
  <c r="S9628" i="1"/>
  <c r="S9627" i="1"/>
  <c r="S9626" i="1"/>
  <c r="S9625" i="1"/>
  <c r="S9624" i="1"/>
  <c r="S9623" i="1"/>
  <c r="S9622" i="1"/>
  <c r="S9621" i="1"/>
  <c r="S9620" i="1"/>
  <c r="S9619" i="1"/>
  <c r="S9618" i="1"/>
  <c r="S9617" i="1"/>
  <c r="S9616" i="1"/>
  <c r="S9615" i="1"/>
  <c r="S9614" i="1"/>
  <c r="S9613" i="1"/>
  <c r="S9612" i="1"/>
  <c r="S9611" i="1"/>
  <c r="S9610" i="1"/>
  <c r="S9609" i="1"/>
  <c r="S9608" i="1"/>
  <c r="S9607" i="1"/>
  <c r="S9606" i="1"/>
  <c r="S9605" i="1"/>
  <c r="S9604" i="1"/>
  <c r="S9603" i="1"/>
  <c r="S9602" i="1"/>
  <c r="S9601" i="1"/>
  <c r="S9600" i="1"/>
  <c r="S9599" i="1"/>
  <c r="S9598" i="1"/>
  <c r="S9597" i="1"/>
  <c r="S9596" i="1"/>
  <c r="S9595" i="1"/>
  <c r="S9594" i="1"/>
  <c r="S9593" i="1"/>
  <c r="S9592" i="1"/>
  <c r="S9591" i="1"/>
  <c r="S9590" i="1"/>
  <c r="S9589" i="1"/>
  <c r="S9588" i="1"/>
  <c r="S9587" i="1"/>
  <c r="S9586" i="1"/>
  <c r="S9585" i="1"/>
  <c r="S9584" i="1"/>
  <c r="S9583" i="1"/>
  <c r="S9582" i="1"/>
  <c r="S9581" i="1"/>
  <c r="S9580" i="1"/>
  <c r="S9579" i="1"/>
  <c r="S9578" i="1"/>
  <c r="S9577" i="1"/>
  <c r="S9576" i="1"/>
  <c r="S9575" i="1"/>
  <c r="S9574" i="1"/>
  <c r="S9573" i="1"/>
  <c r="S9572" i="1"/>
  <c r="S9571" i="1"/>
  <c r="S9570" i="1"/>
  <c r="S9569" i="1"/>
  <c r="S9568" i="1"/>
  <c r="S9567" i="1"/>
  <c r="S9566" i="1"/>
  <c r="S9565" i="1"/>
  <c r="S9564" i="1"/>
  <c r="S9563" i="1"/>
  <c r="S9562" i="1"/>
  <c r="S9561" i="1"/>
  <c r="S9560" i="1"/>
  <c r="S9559" i="1"/>
  <c r="S9558" i="1"/>
  <c r="S9557" i="1"/>
  <c r="S9556" i="1"/>
  <c r="S9555" i="1"/>
  <c r="S9554" i="1"/>
  <c r="S9553" i="1"/>
  <c r="S9552" i="1"/>
  <c r="S9551" i="1"/>
  <c r="S9550" i="1"/>
  <c r="S9549" i="1"/>
  <c r="S9548" i="1"/>
  <c r="S9547" i="1"/>
  <c r="S9546" i="1"/>
  <c r="S9545" i="1"/>
  <c r="S9544" i="1"/>
  <c r="S9543" i="1"/>
  <c r="S9542" i="1"/>
  <c r="S9541" i="1"/>
  <c r="S9540" i="1"/>
  <c r="S9539" i="1"/>
  <c r="S9538" i="1"/>
  <c r="S9537" i="1"/>
  <c r="S9536" i="1"/>
  <c r="S9535" i="1"/>
  <c r="S9534" i="1"/>
  <c r="S9533" i="1"/>
  <c r="S9532" i="1"/>
  <c r="S9531" i="1"/>
  <c r="S9530" i="1"/>
  <c r="S9529" i="1"/>
  <c r="S9528" i="1"/>
  <c r="S9527" i="1"/>
  <c r="S9526" i="1"/>
  <c r="S9525" i="1"/>
  <c r="S9524" i="1"/>
  <c r="S9523" i="1"/>
  <c r="S9522" i="1"/>
  <c r="S9521" i="1"/>
  <c r="S9520" i="1"/>
  <c r="S9519" i="1"/>
  <c r="S9518" i="1"/>
  <c r="S9517" i="1"/>
  <c r="S9516" i="1"/>
  <c r="S9515" i="1"/>
  <c r="S9514" i="1"/>
  <c r="S9513" i="1"/>
  <c r="S9512" i="1"/>
  <c r="S9511" i="1"/>
  <c r="S9510" i="1"/>
  <c r="S9509" i="1"/>
  <c r="S9508" i="1"/>
  <c r="S9507" i="1"/>
  <c r="S9506" i="1"/>
  <c r="S9505" i="1"/>
  <c r="S9504" i="1"/>
  <c r="S9503" i="1"/>
  <c r="S9502" i="1"/>
  <c r="S9501" i="1"/>
  <c r="S9500" i="1"/>
  <c r="S9499" i="1"/>
  <c r="S9498" i="1"/>
  <c r="S9497" i="1"/>
  <c r="S9496" i="1"/>
  <c r="S9495" i="1"/>
  <c r="S9494" i="1"/>
  <c r="S9493" i="1"/>
  <c r="S9492" i="1"/>
  <c r="S9491" i="1"/>
  <c r="S9490" i="1"/>
  <c r="S9489" i="1"/>
  <c r="S9488" i="1"/>
  <c r="S9487" i="1"/>
  <c r="S9486" i="1"/>
  <c r="S9485" i="1"/>
  <c r="S9484" i="1"/>
  <c r="S9483" i="1"/>
  <c r="S9482" i="1"/>
  <c r="S9481" i="1"/>
  <c r="S9480" i="1"/>
  <c r="S9479" i="1"/>
  <c r="S9478" i="1"/>
  <c r="S9477" i="1"/>
  <c r="S9476" i="1"/>
  <c r="S9475" i="1"/>
  <c r="S9474" i="1"/>
  <c r="S9473" i="1"/>
  <c r="S9472" i="1"/>
  <c r="S9471" i="1"/>
  <c r="S9470" i="1"/>
  <c r="S9469" i="1"/>
  <c r="S9468" i="1"/>
  <c r="S9467" i="1"/>
  <c r="S9466" i="1"/>
  <c r="S9465" i="1"/>
  <c r="S9464" i="1"/>
  <c r="S9463" i="1"/>
  <c r="S9462" i="1"/>
  <c r="S9461" i="1"/>
  <c r="S9460" i="1"/>
  <c r="S9459" i="1"/>
  <c r="S9458" i="1"/>
  <c r="S9457" i="1"/>
  <c r="S9456" i="1"/>
  <c r="S9455" i="1"/>
  <c r="S9454" i="1"/>
  <c r="S9453" i="1"/>
  <c r="S9452" i="1"/>
  <c r="S9451" i="1"/>
  <c r="S9450" i="1"/>
  <c r="S9449" i="1"/>
  <c r="S9448" i="1"/>
  <c r="S9447" i="1"/>
  <c r="S9446" i="1"/>
  <c r="S9445" i="1"/>
  <c r="S9444" i="1"/>
  <c r="S9443" i="1"/>
  <c r="S9442" i="1"/>
  <c r="S9441" i="1"/>
  <c r="S9440" i="1"/>
  <c r="S9439" i="1"/>
  <c r="S9438" i="1"/>
  <c r="S9437" i="1"/>
  <c r="S9436" i="1"/>
  <c r="S9435" i="1"/>
  <c r="S9434" i="1"/>
  <c r="S9433" i="1"/>
  <c r="S9432" i="1"/>
  <c r="S9431" i="1"/>
  <c r="S9430" i="1"/>
  <c r="S9429" i="1"/>
  <c r="S9428" i="1"/>
  <c r="S9427" i="1"/>
  <c r="S9426" i="1"/>
  <c r="S9425" i="1"/>
  <c r="S9424" i="1"/>
  <c r="S9423" i="1"/>
  <c r="S9422" i="1"/>
  <c r="S9421" i="1"/>
  <c r="S9420" i="1"/>
  <c r="S9419" i="1"/>
  <c r="S9418" i="1"/>
  <c r="S9417" i="1"/>
  <c r="S9416" i="1"/>
  <c r="S9415" i="1"/>
  <c r="S9414" i="1"/>
  <c r="S9413" i="1"/>
  <c r="S9412" i="1"/>
  <c r="S9411" i="1"/>
  <c r="S9410" i="1"/>
  <c r="S9409" i="1"/>
  <c r="S9408" i="1"/>
  <c r="S9407" i="1"/>
  <c r="S9406" i="1"/>
  <c r="S9405" i="1"/>
  <c r="S9404" i="1"/>
  <c r="S9403" i="1"/>
  <c r="S9402" i="1"/>
  <c r="S9401" i="1"/>
  <c r="S9400" i="1"/>
  <c r="S9399" i="1"/>
  <c r="S9398" i="1"/>
  <c r="S9397" i="1"/>
  <c r="S9396" i="1"/>
  <c r="S9395" i="1"/>
  <c r="S9394" i="1"/>
  <c r="S9393" i="1"/>
  <c r="S9392" i="1"/>
  <c r="S9391" i="1"/>
  <c r="S9390" i="1"/>
  <c r="S9389" i="1"/>
  <c r="S9388" i="1"/>
  <c r="S9387" i="1"/>
  <c r="S9386" i="1"/>
  <c r="S9385" i="1"/>
  <c r="S9384" i="1"/>
  <c r="S9383" i="1"/>
  <c r="S9382" i="1"/>
  <c r="S9381" i="1"/>
  <c r="S9380" i="1"/>
  <c r="S9379" i="1"/>
  <c r="S9378" i="1"/>
  <c r="S9377" i="1"/>
  <c r="S9376" i="1"/>
  <c r="S9375" i="1"/>
  <c r="S9374" i="1"/>
  <c r="S9373" i="1"/>
  <c r="S9372" i="1"/>
  <c r="S9371" i="1"/>
  <c r="S9370" i="1"/>
  <c r="S9369" i="1"/>
  <c r="S9368" i="1"/>
  <c r="S9367" i="1"/>
  <c r="S9366" i="1"/>
  <c r="S9365" i="1"/>
  <c r="S9364" i="1"/>
  <c r="S9363" i="1"/>
  <c r="S9362" i="1"/>
  <c r="S9361" i="1"/>
  <c r="S9360" i="1"/>
  <c r="S9359" i="1"/>
  <c r="S9358" i="1"/>
  <c r="S9357" i="1"/>
  <c r="S9356" i="1"/>
  <c r="S9355" i="1"/>
  <c r="S9354" i="1"/>
  <c r="S9353" i="1"/>
  <c r="S9352" i="1"/>
  <c r="S9351" i="1"/>
  <c r="S9350" i="1"/>
  <c r="S9349" i="1"/>
  <c r="S9348" i="1"/>
  <c r="S9347" i="1"/>
  <c r="S9346" i="1"/>
  <c r="S9345" i="1"/>
  <c r="S9344" i="1"/>
  <c r="S9343" i="1"/>
  <c r="S9342" i="1"/>
  <c r="S9341" i="1"/>
  <c r="S9340" i="1"/>
  <c r="S9339" i="1"/>
  <c r="S9338" i="1"/>
  <c r="S9337" i="1"/>
  <c r="S9336" i="1"/>
  <c r="S9335" i="1"/>
  <c r="S9334" i="1"/>
  <c r="S9333" i="1"/>
  <c r="S9332" i="1"/>
  <c r="S9331" i="1"/>
  <c r="S9330" i="1"/>
  <c r="S9329" i="1"/>
  <c r="S9328" i="1"/>
  <c r="S9327" i="1"/>
  <c r="S9326" i="1"/>
  <c r="S9325" i="1"/>
  <c r="S9324" i="1"/>
  <c r="S9323" i="1"/>
  <c r="S9322" i="1"/>
  <c r="S9321" i="1"/>
  <c r="S9320" i="1"/>
  <c r="S9319" i="1"/>
  <c r="S9318" i="1"/>
  <c r="S9317" i="1"/>
  <c r="S9316" i="1"/>
  <c r="S9315" i="1"/>
  <c r="S9314" i="1"/>
  <c r="S9313" i="1"/>
  <c r="S9312" i="1"/>
  <c r="S9311" i="1"/>
  <c r="S9310" i="1"/>
  <c r="S9309" i="1"/>
  <c r="S9308" i="1"/>
  <c r="S9307" i="1"/>
  <c r="S9306" i="1"/>
  <c r="S9305" i="1"/>
  <c r="S9304" i="1"/>
  <c r="S9303" i="1"/>
  <c r="S9302" i="1"/>
  <c r="S9301" i="1"/>
  <c r="S9300" i="1"/>
  <c r="S9299" i="1"/>
  <c r="S9298" i="1"/>
  <c r="S9297" i="1"/>
  <c r="S9296" i="1"/>
  <c r="S9295" i="1"/>
  <c r="S9294" i="1"/>
  <c r="S9293" i="1"/>
  <c r="S9292" i="1"/>
  <c r="S9291" i="1"/>
  <c r="S9290" i="1"/>
  <c r="S9289" i="1"/>
  <c r="S9288" i="1"/>
  <c r="S9287" i="1"/>
  <c r="S9286" i="1"/>
  <c r="S9285" i="1"/>
  <c r="S9284" i="1"/>
  <c r="S9283" i="1"/>
  <c r="S9282" i="1"/>
  <c r="S9281" i="1"/>
  <c r="S9280" i="1"/>
  <c r="S9279" i="1"/>
  <c r="S9278" i="1"/>
  <c r="S9277" i="1"/>
  <c r="S9276" i="1"/>
  <c r="S9275" i="1"/>
  <c r="S9274" i="1"/>
  <c r="S9273" i="1"/>
  <c r="S9272" i="1"/>
  <c r="S9271" i="1"/>
  <c r="S9270" i="1"/>
  <c r="S9269" i="1"/>
  <c r="S9268" i="1"/>
  <c r="S9267" i="1"/>
  <c r="S9266" i="1"/>
  <c r="S9265" i="1"/>
  <c r="S9264" i="1"/>
  <c r="S9263" i="1"/>
  <c r="S9262" i="1"/>
  <c r="S9261" i="1"/>
  <c r="S9260" i="1"/>
  <c r="S9259" i="1"/>
  <c r="S9258" i="1"/>
  <c r="S9257" i="1"/>
  <c r="S9256" i="1"/>
  <c r="S9255" i="1"/>
  <c r="S9254" i="1"/>
  <c r="S9253" i="1"/>
  <c r="S9252" i="1"/>
  <c r="S9251" i="1"/>
  <c r="S9250" i="1"/>
  <c r="S9249" i="1"/>
  <c r="S9248" i="1"/>
  <c r="S9247" i="1"/>
  <c r="S9246" i="1"/>
  <c r="S9245" i="1"/>
  <c r="S9244" i="1"/>
  <c r="S9243" i="1"/>
  <c r="S9242" i="1"/>
  <c r="S9241" i="1"/>
  <c r="S9240" i="1"/>
  <c r="S9239" i="1"/>
  <c r="S9238" i="1"/>
  <c r="S9237" i="1"/>
  <c r="S9236" i="1"/>
  <c r="S9235" i="1"/>
  <c r="S9234" i="1"/>
  <c r="S9233" i="1"/>
  <c r="S9232" i="1"/>
  <c r="S9231" i="1"/>
  <c r="S9230" i="1"/>
  <c r="S9229" i="1"/>
  <c r="S9228" i="1"/>
  <c r="S9227" i="1"/>
  <c r="S9226" i="1"/>
  <c r="S9225" i="1"/>
  <c r="S9224" i="1"/>
  <c r="S9223" i="1"/>
  <c r="S9222" i="1"/>
  <c r="S9221" i="1"/>
  <c r="S9220" i="1"/>
  <c r="S9219" i="1"/>
  <c r="S9218" i="1"/>
  <c r="S9217" i="1"/>
  <c r="S9216" i="1"/>
  <c r="S9215" i="1"/>
  <c r="S9214" i="1"/>
  <c r="S9213" i="1"/>
  <c r="S9212" i="1"/>
  <c r="S9211" i="1"/>
  <c r="S9210" i="1"/>
  <c r="S9209" i="1"/>
  <c r="S9208" i="1"/>
  <c r="S9207" i="1"/>
  <c r="S9206" i="1"/>
  <c r="S9205" i="1"/>
  <c r="S9204" i="1"/>
  <c r="S9203" i="1"/>
  <c r="S9202" i="1"/>
  <c r="S9201" i="1"/>
  <c r="S9200" i="1"/>
  <c r="S9199" i="1"/>
  <c r="S9198" i="1"/>
  <c r="S9197" i="1"/>
  <c r="S9196" i="1"/>
  <c r="S9195" i="1"/>
  <c r="S9194" i="1"/>
  <c r="S9193" i="1"/>
  <c r="S9192" i="1"/>
  <c r="S9191" i="1"/>
  <c r="S9190" i="1"/>
  <c r="S9189" i="1"/>
  <c r="S9188" i="1"/>
  <c r="S9187" i="1"/>
  <c r="S9186" i="1"/>
  <c r="S9185" i="1"/>
  <c r="S9184" i="1"/>
  <c r="S9183" i="1"/>
  <c r="S9182" i="1"/>
  <c r="S9181" i="1"/>
  <c r="S9180" i="1"/>
  <c r="S9179" i="1"/>
  <c r="S9178" i="1"/>
  <c r="S9177" i="1"/>
  <c r="S9176" i="1"/>
  <c r="S9175" i="1"/>
  <c r="S9174" i="1"/>
  <c r="S9173" i="1"/>
  <c r="S9172" i="1"/>
  <c r="S9171" i="1"/>
  <c r="S9170" i="1"/>
  <c r="S9169" i="1"/>
  <c r="S9168" i="1"/>
  <c r="S9167" i="1"/>
  <c r="S9166" i="1"/>
  <c r="S9165" i="1"/>
  <c r="S9164" i="1"/>
  <c r="S9163" i="1"/>
  <c r="S9162" i="1"/>
  <c r="S9161" i="1"/>
  <c r="S9160" i="1"/>
  <c r="S9159" i="1"/>
  <c r="S9158" i="1"/>
  <c r="S9157" i="1"/>
  <c r="S9156" i="1"/>
  <c r="S9155" i="1"/>
  <c r="S9154" i="1"/>
  <c r="S9153" i="1"/>
  <c r="S9152" i="1"/>
  <c r="S9151" i="1"/>
  <c r="S9150" i="1"/>
  <c r="S9149" i="1"/>
  <c r="S9148" i="1"/>
  <c r="S9147" i="1"/>
  <c r="S9146" i="1"/>
  <c r="S9145" i="1"/>
  <c r="S9144" i="1"/>
  <c r="S9143" i="1"/>
  <c r="S9142" i="1"/>
  <c r="S9141" i="1"/>
  <c r="S9140" i="1"/>
  <c r="S9139" i="1"/>
  <c r="S9138" i="1"/>
  <c r="S9137" i="1"/>
  <c r="S9136" i="1"/>
  <c r="S9135" i="1"/>
  <c r="S9134" i="1"/>
  <c r="S9133" i="1"/>
  <c r="S9132" i="1"/>
  <c r="S9131" i="1"/>
  <c r="S9130" i="1"/>
  <c r="S9129" i="1"/>
  <c r="S9128" i="1"/>
  <c r="S9127" i="1"/>
  <c r="S9126" i="1"/>
  <c r="S9125" i="1"/>
  <c r="S9124" i="1"/>
  <c r="S9123" i="1"/>
  <c r="S9122" i="1"/>
  <c r="S9121" i="1"/>
  <c r="S9120" i="1"/>
  <c r="S9119" i="1"/>
  <c r="S9118" i="1"/>
  <c r="S9117" i="1"/>
  <c r="S9116" i="1"/>
  <c r="S9115" i="1"/>
  <c r="S9114" i="1"/>
  <c r="S9113" i="1"/>
  <c r="S9112" i="1"/>
  <c r="S9111" i="1"/>
  <c r="S9110" i="1"/>
  <c r="S9109" i="1"/>
  <c r="S9108" i="1"/>
  <c r="S9107" i="1"/>
  <c r="S9106" i="1"/>
  <c r="S9105" i="1"/>
  <c r="S9104" i="1"/>
  <c r="S9103" i="1"/>
  <c r="S9102" i="1"/>
  <c r="S9101" i="1"/>
  <c r="S9100" i="1"/>
  <c r="S9099" i="1"/>
  <c r="S9098" i="1"/>
  <c r="S9097" i="1"/>
  <c r="S9096" i="1"/>
  <c r="S9095" i="1"/>
  <c r="S9094" i="1"/>
  <c r="S9093" i="1"/>
  <c r="S9092" i="1"/>
  <c r="S9091" i="1"/>
  <c r="S9090" i="1"/>
  <c r="S9089" i="1"/>
  <c r="S9088" i="1"/>
  <c r="S9087" i="1"/>
  <c r="S9086" i="1"/>
  <c r="S9085" i="1"/>
  <c r="S9084" i="1"/>
  <c r="S9083" i="1"/>
  <c r="S9082" i="1"/>
  <c r="S9081" i="1"/>
  <c r="S9080" i="1"/>
  <c r="S9079" i="1"/>
  <c r="S9078" i="1"/>
  <c r="S9077" i="1"/>
  <c r="S9076" i="1"/>
  <c r="S9075" i="1"/>
  <c r="S9074" i="1"/>
  <c r="S9073" i="1"/>
  <c r="S9072" i="1"/>
  <c r="S9071" i="1"/>
  <c r="S9070" i="1"/>
  <c r="S9069" i="1"/>
  <c r="S9068" i="1"/>
  <c r="S9067" i="1"/>
  <c r="S9066" i="1"/>
  <c r="S9065" i="1"/>
  <c r="S9064" i="1"/>
  <c r="S9063" i="1"/>
  <c r="S9062" i="1"/>
  <c r="S9061" i="1"/>
  <c r="S9060" i="1"/>
  <c r="S9059" i="1"/>
  <c r="S9058" i="1"/>
  <c r="S9057" i="1"/>
  <c r="S9056" i="1"/>
  <c r="S9055" i="1"/>
  <c r="S9054" i="1"/>
  <c r="S9053" i="1"/>
  <c r="S9052" i="1"/>
  <c r="S9051" i="1"/>
  <c r="S9050" i="1"/>
  <c r="S9049" i="1"/>
  <c r="S9048" i="1"/>
  <c r="S9047" i="1"/>
  <c r="S9046" i="1"/>
  <c r="S9045" i="1"/>
  <c r="S9044" i="1"/>
  <c r="S9043" i="1"/>
  <c r="S9042" i="1"/>
  <c r="S9041" i="1"/>
  <c r="S9040" i="1"/>
  <c r="S9039" i="1"/>
  <c r="S9038" i="1"/>
  <c r="S9037" i="1"/>
  <c r="S9036" i="1"/>
  <c r="S9035" i="1"/>
  <c r="S9034" i="1"/>
  <c r="S9033" i="1"/>
  <c r="S9032" i="1"/>
  <c r="S9031" i="1"/>
  <c r="S9030" i="1"/>
  <c r="S9029" i="1"/>
  <c r="S9028" i="1"/>
  <c r="S9027" i="1"/>
  <c r="S9026" i="1"/>
  <c r="S9025" i="1"/>
  <c r="S9024" i="1"/>
  <c r="S9023" i="1"/>
  <c r="S9022" i="1"/>
  <c r="S9021" i="1"/>
  <c r="S9020" i="1"/>
  <c r="S9019" i="1"/>
  <c r="S9018" i="1"/>
  <c r="S9017" i="1"/>
  <c r="S9016" i="1"/>
  <c r="S9015" i="1"/>
  <c r="S9014" i="1"/>
  <c r="S9013" i="1"/>
  <c r="S9012" i="1"/>
  <c r="S9011" i="1"/>
  <c r="S9010" i="1"/>
  <c r="S9009" i="1"/>
  <c r="S9008" i="1"/>
  <c r="S9007" i="1"/>
  <c r="S9006" i="1"/>
  <c r="S9005" i="1"/>
  <c r="S9004" i="1"/>
  <c r="S9003" i="1"/>
  <c r="S9002" i="1"/>
  <c r="S9001" i="1"/>
  <c r="S9000" i="1"/>
  <c r="S8999" i="1"/>
  <c r="S8998" i="1"/>
  <c r="S8997" i="1"/>
  <c r="S8996" i="1"/>
  <c r="S8995" i="1"/>
  <c r="S8994" i="1"/>
  <c r="S8993" i="1"/>
  <c r="S8992" i="1"/>
  <c r="S8991" i="1"/>
  <c r="S8990" i="1"/>
  <c r="S8989" i="1"/>
  <c r="S8988" i="1"/>
  <c r="S8987" i="1"/>
  <c r="S8986" i="1"/>
  <c r="S8985" i="1"/>
  <c r="S8984" i="1"/>
  <c r="S8983" i="1"/>
  <c r="S8982" i="1"/>
  <c r="S8981" i="1"/>
  <c r="S8980" i="1"/>
  <c r="S8979" i="1"/>
  <c r="S8978" i="1"/>
  <c r="S8977" i="1"/>
  <c r="S8976" i="1"/>
  <c r="S8975" i="1"/>
  <c r="S8974" i="1"/>
  <c r="S8973" i="1"/>
  <c r="S8972" i="1"/>
  <c r="S8971" i="1"/>
  <c r="S8970" i="1"/>
  <c r="S8969" i="1"/>
  <c r="S8968" i="1"/>
  <c r="S8967" i="1"/>
  <c r="S8966" i="1"/>
  <c r="S8965" i="1"/>
  <c r="S8964" i="1"/>
  <c r="S8963" i="1"/>
  <c r="S8962" i="1"/>
  <c r="S8961" i="1"/>
  <c r="S8960" i="1"/>
  <c r="S8959" i="1"/>
  <c r="S8958" i="1"/>
  <c r="S8957" i="1"/>
  <c r="S8956" i="1"/>
  <c r="S8955" i="1"/>
  <c r="S8954" i="1"/>
  <c r="S8953" i="1"/>
  <c r="S8952" i="1"/>
  <c r="S8951" i="1"/>
  <c r="S8950" i="1"/>
  <c r="S8949" i="1"/>
  <c r="S8948" i="1"/>
  <c r="S8947" i="1"/>
  <c r="S8946" i="1"/>
  <c r="S8945" i="1"/>
  <c r="S8944" i="1"/>
  <c r="S8943" i="1"/>
  <c r="S8942" i="1"/>
  <c r="S8941" i="1"/>
  <c r="S8940" i="1"/>
  <c r="S8939" i="1"/>
  <c r="S8938" i="1"/>
  <c r="S8937" i="1"/>
  <c r="S8936" i="1"/>
  <c r="S8935" i="1"/>
  <c r="S8934" i="1"/>
  <c r="S8933" i="1"/>
  <c r="S8932" i="1"/>
  <c r="S8931" i="1"/>
  <c r="S8930" i="1"/>
  <c r="S8929" i="1"/>
  <c r="S8928" i="1"/>
  <c r="S8927" i="1"/>
  <c r="S8926" i="1"/>
  <c r="S8925" i="1"/>
  <c r="S8924" i="1"/>
  <c r="S8923" i="1"/>
  <c r="S8922" i="1"/>
  <c r="S8921" i="1"/>
  <c r="S8920" i="1"/>
  <c r="S8919" i="1"/>
  <c r="S8918" i="1"/>
  <c r="S8917" i="1"/>
  <c r="S8916" i="1"/>
  <c r="S8915" i="1"/>
  <c r="S8914" i="1"/>
  <c r="S8913" i="1"/>
  <c r="S8912" i="1"/>
  <c r="S8911" i="1"/>
  <c r="S8910" i="1"/>
  <c r="S8909" i="1"/>
  <c r="S8908" i="1"/>
  <c r="S8907" i="1"/>
  <c r="S8906" i="1"/>
  <c r="S8905" i="1"/>
  <c r="S8904" i="1"/>
  <c r="S8903" i="1"/>
  <c r="S8902" i="1"/>
  <c r="S8901" i="1"/>
  <c r="S8900" i="1"/>
  <c r="S8899" i="1"/>
  <c r="S8898" i="1"/>
  <c r="S8897" i="1"/>
  <c r="S8896" i="1"/>
  <c r="S8895" i="1"/>
  <c r="S8894" i="1"/>
  <c r="S8893" i="1"/>
  <c r="S8892" i="1"/>
  <c r="S8891" i="1"/>
  <c r="S8890" i="1"/>
  <c r="S8889" i="1"/>
  <c r="S8888" i="1"/>
  <c r="S8887" i="1"/>
  <c r="S8886" i="1"/>
  <c r="S8885" i="1"/>
  <c r="S8884" i="1"/>
  <c r="S8883" i="1"/>
  <c r="S8882" i="1"/>
  <c r="S8881" i="1"/>
  <c r="S8880" i="1"/>
  <c r="S8879" i="1"/>
  <c r="S8878" i="1"/>
  <c r="S8877" i="1"/>
  <c r="S8876" i="1"/>
  <c r="S8875" i="1"/>
  <c r="S8874" i="1"/>
  <c r="S8873" i="1"/>
  <c r="S8872" i="1"/>
  <c r="S8871" i="1"/>
  <c r="S8870" i="1"/>
  <c r="S8869" i="1"/>
  <c r="S8868" i="1"/>
  <c r="S8867" i="1"/>
  <c r="S8866" i="1"/>
  <c r="S8865" i="1"/>
  <c r="S8864" i="1"/>
  <c r="S8863" i="1"/>
  <c r="S8862" i="1"/>
  <c r="S8861" i="1"/>
  <c r="S8860" i="1"/>
  <c r="S8859" i="1"/>
  <c r="S8858" i="1"/>
  <c r="S8857" i="1"/>
  <c r="S8856" i="1"/>
  <c r="S8855" i="1"/>
  <c r="S8854" i="1"/>
  <c r="S8853" i="1"/>
  <c r="S8852" i="1"/>
  <c r="S8851" i="1"/>
  <c r="S8850" i="1"/>
  <c r="S8849" i="1"/>
  <c r="S8848" i="1"/>
  <c r="S8847" i="1"/>
  <c r="S8846" i="1"/>
  <c r="S8845" i="1"/>
  <c r="S8844" i="1"/>
  <c r="S8843" i="1"/>
  <c r="S8842" i="1"/>
  <c r="S8841" i="1"/>
  <c r="S8840" i="1"/>
  <c r="S8839" i="1"/>
  <c r="S8838" i="1"/>
  <c r="S8837" i="1"/>
  <c r="S8836" i="1"/>
  <c r="S8835" i="1"/>
  <c r="S8834" i="1"/>
  <c r="S8833" i="1"/>
  <c r="S8832" i="1"/>
  <c r="S8831" i="1"/>
  <c r="S8830" i="1"/>
  <c r="S8829" i="1"/>
  <c r="S8828" i="1"/>
  <c r="S8827" i="1"/>
  <c r="S8826" i="1"/>
  <c r="S8825" i="1"/>
  <c r="S8824" i="1"/>
  <c r="S8823" i="1"/>
  <c r="S8822" i="1"/>
  <c r="S8821" i="1"/>
  <c r="S8820" i="1"/>
  <c r="S8819" i="1"/>
  <c r="S8818" i="1"/>
  <c r="S8817" i="1"/>
  <c r="S8816" i="1"/>
  <c r="S8815" i="1"/>
  <c r="S8814" i="1"/>
  <c r="S8813" i="1"/>
  <c r="S8812" i="1"/>
  <c r="S8811" i="1"/>
  <c r="S8810" i="1"/>
  <c r="S8809" i="1"/>
  <c r="S8808" i="1"/>
  <c r="S8807" i="1"/>
  <c r="S8806" i="1"/>
  <c r="S8805" i="1"/>
  <c r="S8804" i="1"/>
  <c r="S8803" i="1"/>
  <c r="S8802" i="1"/>
  <c r="S8801" i="1"/>
  <c r="S8800" i="1"/>
  <c r="S8799" i="1"/>
  <c r="S8798" i="1"/>
  <c r="S8797" i="1"/>
  <c r="S8796" i="1"/>
  <c r="S8795" i="1"/>
  <c r="S8794" i="1"/>
  <c r="S8793" i="1"/>
  <c r="S8792" i="1"/>
  <c r="S8791" i="1"/>
  <c r="S8790" i="1"/>
  <c r="S8789" i="1"/>
  <c r="S8788" i="1"/>
  <c r="S8787" i="1"/>
  <c r="S8786" i="1"/>
  <c r="S8785" i="1"/>
  <c r="S8784" i="1"/>
  <c r="S8783" i="1"/>
  <c r="S8782" i="1"/>
  <c r="S8781" i="1"/>
  <c r="S8780" i="1"/>
  <c r="S8779" i="1"/>
  <c r="S8778" i="1"/>
  <c r="S8777" i="1"/>
  <c r="S8776" i="1"/>
  <c r="S8775" i="1"/>
  <c r="S8774" i="1"/>
  <c r="S8773" i="1"/>
  <c r="S8772" i="1"/>
  <c r="S8771" i="1"/>
  <c r="S8770" i="1"/>
  <c r="S8769" i="1"/>
  <c r="S8768" i="1"/>
  <c r="S8767" i="1"/>
  <c r="S8766" i="1"/>
  <c r="S8765" i="1"/>
  <c r="S8764" i="1"/>
  <c r="S8763" i="1"/>
  <c r="S8762" i="1"/>
  <c r="S8761" i="1"/>
  <c r="S8760" i="1"/>
  <c r="S8759" i="1"/>
  <c r="S8758" i="1"/>
  <c r="S8757" i="1"/>
  <c r="S8756" i="1"/>
  <c r="S8755" i="1"/>
  <c r="S8754" i="1"/>
  <c r="S8753" i="1"/>
  <c r="S8752" i="1"/>
  <c r="S8751" i="1"/>
  <c r="S8750" i="1"/>
  <c r="S8749" i="1"/>
  <c r="S8748" i="1"/>
  <c r="S8747" i="1"/>
  <c r="S8746" i="1"/>
  <c r="S8745" i="1"/>
  <c r="S8744" i="1"/>
  <c r="S8743" i="1"/>
  <c r="S8742" i="1"/>
  <c r="S8741" i="1"/>
  <c r="S8740" i="1"/>
  <c r="S8739" i="1"/>
  <c r="S8738" i="1"/>
  <c r="S8737" i="1"/>
  <c r="S8736" i="1"/>
  <c r="S8735" i="1"/>
  <c r="S8734" i="1"/>
  <c r="S8733" i="1"/>
  <c r="S8732" i="1"/>
  <c r="S8731" i="1"/>
  <c r="S8730" i="1"/>
  <c r="S8729" i="1"/>
  <c r="S8728" i="1"/>
  <c r="S8727" i="1"/>
  <c r="S8726" i="1"/>
  <c r="S8725" i="1"/>
  <c r="S8724" i="1"/>
  <c r="S8723" i="1"/>
  <c r="S8722" i="1"/>
  <c r="S8721" i="1"/>
  <c r="S8720" i="1"/>
  <c r="S8719" i="1"/>
  <c r="S8718" i="1"/>
  <c r="S8717" i="1"/>
  <c r="S8716" i="1"/>
  <c r="S8715" i="1"/>
  <c r="S8714" i="1"/>
  <c r="S8713" i="1"/>
  <c r="S8712" i="1"/>
  <c r="S8711" i="1"/>
  <c r="S8710" i="1"/>
  <c r="S8709" i="1"/>
  <c r="S8708" i="1"/>
  <c r="S8707" i="1"/>
  <c r="S8706" i="1"/>
  <c r="S8705" i="1"/>
  <c r="S8704" i="1"/>
  <c r="S8703" i="1"/>
  <c r="S8702" i="1"/>
  <c r="S8701" i="1"/>
  <c r="S8700" i="1"/>
  <c r="S8699" i="1"/>
  <c r="S8698" i="1"/>
  <c r="S8697" i="1"/>
  <c r="S8696" i="1"/>
  <c r="S8695" i="1"/>
  <c r="S8694" i="1"/>
  <c r="S8693" i="1"/>
  <c r="S8692" i="1"/>
  <c r="S8691" i="1"/>
  <c r="S8690" i="1"/>
  <c r="S8689" i="1"/>
  <c r="S8688" i="1"/>
  <c r="S8687" i="1"/>
  <c r="S8686" i="1"/>
  <c r="S8685" i="1"/>
  <c r="S8684" i="1"/>
  <c r="S8683" i="1"/>
  <c r="S8682" i="1"/>
  <c r="S8681" i="1"/>
  <c r="S8680" i="1"/>
  <c r="S8679" i="1"/>
  <c r="S8678" i="1"/>
  <c r="S8677" i="1"/>
  <c r="S8676" i="1"/>
  <c r="S8675" i="1"/>
  <c r="S8674" i="1"/>
  <c r="S8673" i="1"/>
  <c r="S8672" i="1"/>
  <c r="S8671" i="1"/>
  <c r="S8670" i="1"/>
  <c r="S8669" i="1"/>
  <c r="S8668" i="1"/>
  <c r="S8667" i="1"/>
  <c r="S8666" i="1"/>
  <c r="S8665" i="1"/>
  <c r="S8664" i="1"/>
  <c r="S8663" i="1"/>
  <c r="S8662" i="1"/>
  <c r="S8661" i="1"/>
  <c r="S8660" i="1"/>
  <c r="S8659" i="1"/>
  <c r="S8658" i="1"/>
  <c r="S8657" i="1"/>
  <c r="S8656" i="1"/>
  <c r="S8655" i="1"/>
  <c r="S8654" i="1"/>
  <c r="S8653" i="1"/>
  <c r="S8652" i="1"/>
  <c r="S8651" i="1"/>
  <c r="S8650" i="1"/>
  <c r="S8649" i="1"/>
  <c r="S8648" i="1"/>
  <c r="S8647" i="1"/>
  <c r="S8646" i="1"/>
  <c r="S8645" i="1"/>
  <c r="S8644" i="1"/>
  <c r="S8643" i="1"/>
  <c r="S8642" i="1"/>
  <c r="S8641" i="1"/>
  <c r="S8640" i="1"/>
  <c r="S8639" i="1"/>
  <c r="S8638" i="1"/>
  <c r="S8637" i="1"/>
  <c r="S8636" i="1"/>
  <c r="S8635" i="1"/>
  <c r="S8634" i="1"/>
  <c r="S8633" i="1"/>
  <c r="S8632" i="1"/>
  <c r="S8631" i="1"/>
  <c r="S8630" i="1"/>
  <c r="S8629" i="1"/>
  <c r="S8628" i="1"/>
  <c r="S8627" i="1"/>
  <c r="S8626" i="1"/>
  <c r="S8625" i="1"/>
  <c r="S8624" i="1"/>
  <c r="S8623" i="1"/>
  <c r="S8622"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74" i="1"/>
  <c r="S8573" i="1"/>
  <c r="S8572" i="1"/>
  <c r="S8571" i="1"/>
  <c r="S8570" i="1"/>
  <c r="S8569" i="1"/>
  <c r="S8568" i="1"/>
  <c r="S8567" i="1"/>
  <c r="S8566" i="1"/>
  <c r="S8565" i="1"/>
  <c r="S8564" i="1"/>
  <c r="S8563" i="1"/>
  <c r="S8562" i="1"/>
  <c r="S8561" i="1"/>
  <c r="S8560" i="1"/>
  <c r="S8559" i="1"/>
  <c r="S8558" i="1"/>
  <c r="S8557" i="1"/>
  <c r="S8556" i="1"/>
  <c r="S8555" i="1"/>
  <c r="S8554" i="1"/>
  <c r="S8553" i="1"/>
  <c r="S8552" i="1"/>
  <c r="S8551" i="1"/>
  <c r="S8550" i="1"/>
  <c r="S8549" i="1"/>
  <c r="S8548" i="1"/>
  <c r="S8547" i="1"/>
  <c r="S8546" i="1"/>
  <c r="S8545" i="1"/>
  <c r="S8544" i="1"/>
  <c r="S8543" i="1"/>
  <c r="S8542" i="1"/>
  <c r="S8541" i="1"/>
  <c r="S8540" i="1"/>
  <c r="S8539" i="1"/>
  <c r="S8538" i="1"/>
  <c r="S8537" i="1"/>
  <c r="S8536" i="1"/>
  <c r="S8535" i="1"/>
  <c r="S8534" i="1"/>
  <c r="S8533" i="1"/>
  <c r="S8532" i="1"/>
  <c r="S8531" i="1"/>
  <c r="S8530" i="1"/>
  <c r="S8529" i="1"/>
  <c r="S8528" i="1"/>
  <c r="S8527" i="1"/>
  <c r="S8526" i="1"/>
  <c r="S8525" i="1"/>
  <c r="S8524" i="1"/>
  <c r="S8523" i="1"/>
  <c r="S8522" i="1"/>
  <c r="S8521" i="1"/>
  <c r="S8520" i="1"/>
  <c r="S8519" i="1"/>
  <c r="S8518" i="1"/>
  <c r="S8517" i="1"/>
  <c r="S8516" i="1"/>
  <c r="S8515" i="1"/>
  <c r="S8514" i="1"/>
  <c r="S8513" i="1"/>
  <c r="S8512" i="1"/>
  <c r="S8511" i="1"/>
  <c r="S8510" i="1"/>
  <c r="S8509" i="1"/>
  <c r="S8508" i="1"/>
  <c r="S8507" i="1"/>
  <c r="S8506" i="1"/>
  <c r="S8505" i="1"/>
  <c r="S8504" i="1"/>
  <c r="S8503" i="1"/>
  <c r="S8502" i="1"/>
  <c r="S8501" i="1"/>
  <c r="S8500" i="1"/>
  <c r="S8499" i="1"/>
  <c r="S8498" i="1"/>
  <c r="S8497" i="1"/>
  <c r="S8496" i="1"/>
  <c r="S8495" i="1"/>
  <c r="S8494" i="1"/>
  <c r="S8493" i="1"/>
  <c r="S8492" i="1"/>
  <c r="S8491" i="1"/>
  <c r="S8490" i="1"/>
  <c r="S8489" i="1"/>
  <c r="S8488" i="1"/>
  <c r="S8487" i="1"/>
  <c r="S8486" i="1"/>
  <c r="S8485" i="1"/>
  <c r="S8484" i="1"/>
  <c r="S8483" i="1"/>
  <c r="S8482" i="1"/>
  <c r="S8481" i="1"/>
  <c r="S8480" i="1"/>
  <c r="S8479" i="1"/>
  <c r="S8478" i="1"/>
  <c r="S8477" i="1"/>
  <c r="S8476" i="1"/>
  <c r="S8475" i="1"/>
  <c r="S8474" i="1"/>
  <c r="S8473" i="1"/>
  <c r="S8472" i="1"/>
  <c r="S8471" i="1"/>
  <c r="S8470" i="1"/>
  <c r="S8469" i="1"/>
  <c r="S8468" i="1"/>
  <c r="S8467" i="1"/>
  <c r="S8466" i="1"/>
  <c r="S8465" i="1"/>
  <c r="S8464" i="1"/>
  <c r="S8463" i="1"/>
  <c r="S8462" i="1"/>
  <c r="S8461" i="1"/>
  <c r="S8460" i="1"/>
  <c r="S8459" i="1"/>
  <c r="S8458" i="1"/>
  <c r="S8457" i="1"/>
  <c r="S8456" i="1"/>
  <c r="S8455" i="1"/>
  <c r="S8454" i="1"/>
  <c r="S8453" i="1"/>
  <c r="S8452" i="1"/>
  <c r="S8451" i="1"/>
  <c r="S8450" i="1"/>
  <c r="S8449" i="1"/>
  <c r="S8448" i="1"/>
  <c r="S8447" i="1"/>
  <c r="S8446" i="1"/>
  <c r="S8445" i="1"/>
  <c r="S8444" i="1"/>
  <c r="S8443" i="1"/>
  <c r="S8442" i="1"/>
  <c r="S8441" i="1"/>
  <c r="S8440" i="1"/>
  <c r="S8439" i="1"/>
  <c r="S8438" i="1"/>
  <c r="S8437" i="1"/>
  <c r="S8436" i="1"/>
  <c r="S8435" i="1"/>
  <c r="S8434" i="1"/>
  <c r="S8433" i="1"/>
  <c r="S8432" i="1"/>
  <c r="S8431" i="1"/>
  <c r="S8430" i="1"/>
  <c r="S8429" i="1"/>
  <c r="S8428" i="1"/>
  <c r="S8427" i="1"/>
  <c r="S8426" i="1"/>
  <c r="S8425" i="1"/>
  <c r="S8424" i="1"/>
  <c r="S8423" i="1"/>
  <c r="S8422" i="1"/>
  <c r="S8421" i="1"/>
  <c r="S8420" i="1"/>
  <c r="S8419" i="1"/>
  <c r="S8418" i="1"/>
  <c r="S8417" i="1"/>
  <c r="S8416" i="1"/>
  <c r="S8415" i="1"/>
  <c r="S8414" i="1"/>
  <c r="S8413" i="1"/>
  <c r="S8412" i="1"/>
  <c r="S8411" i="1"/>
  <c r="S8410" i="1"/>
  <c r="S8409" i="1"/>
  <c r="S8408" i="1"/>
  <c r="S8407" i="1"/>
  <c r="S8406" i="1"/>
  <c r="S8405" i="1"/>
  <c r="S8404" i="1"/>
  <c r="S8403" i="1"/>
  <c r="S8402" i="1"/>
  <c r="S8401" i="1"/>
  <c r="S8400" i="1"/>
  <c r="S8399" i="1"/>
  <c r="S8398" i="1"/>
  <c r="S8397" i="1"/>
  <c r="S8396" i="1"/>
  <c r="S8395" i="1"/>
  <c r="S8394" i="1"/>
  <c r="S8393" i="1"/>
  <c r="S8392" i="1"/>
  <c r="S8391" i="1"/>
  <c r="S8390" i="1"/>
  <c r="S8389" i="1"/>
  <c r="S8388" i="1"/>
  <c r="S8387" i="1"/>
  <c r="S8386" i="1"/>
  <c r="S8385" i="1"/>
  <c r="S8384" i="1"/>
  <c r="S8383" i="1"/>
  <c r="S8382" i="1"/>
  <c r="S8381" i="1"/>
  <c r="S8380" i="1"/>
  <c r="S8379" i="1"/>
  <c r="S8378" i="1"/>
  <c r="S8377" i="1"/>
  <c r="S8376" i="1"/>
  <c r="S8375" i="1"/>
  <c r="S8374" i="1"/>
  <c r="S8373" i="1"/>
  <c r="S8372" i="1"/>
  <c r="S8371" i="1"/>
  <c r="S8370" i="1"/>
  <c r="S8369" i="1"/>
  <c r="S8368" i="1"/>
  <c r="S8367" i="1"/>
  <c r="S8366" i="1"/>
  <c r="S8365" i="1"/>
  <c r="S8364" i="1"/>
  <c r="S8363" i="1"/>
  <c r="S8362" i="1"/>
  <c r="S8361" i="1"/>
  <c r="S8360" i="1"/>
  <c r="S8359" i="1"/>
  <c r="S8358" i="1"/>
  <c r="S8357" i="1"/>
  <c r="S8356" i="1"/>
  <c r="S8355" i="1"/>
  <c r="S8354" i="1"/>
  <c r="S8353" i="1"/>
  <c r="S8352" i="1"/>
  <c r="S8351" i="1"/>
  <c r="S8350" i="1"/>
  <c r="S8349" i="1"/>
  <c r="S8348" i="1"/>
  <c r="S8347" i="1"/>
  <c r="S8346" i="1"/>
  <c r="S8345" i="1"/>
  <c r="S8344" i="1"/>
  <c r="S8343" i="1"/>
  <c r="S8342" i="1"/>
  <c r="S8341" i="1"/>
  <c r="S8340" i="1"/>
  <c r="S8339" i="1"/>
  <c r="S8338" i="1"/>
  <c r="S8337" i="1"/>
  <c r="S8336" i="1"/>
  <c r="S8335" i="1"/>
  <c r="S8334" i="1"/>
  <c r="S8333" i="1"/>
  <c r="S8332" i="1"/>
  <c r="S8331" i="1"/>
  <c r="S8330" i="1"/>
  <c r="S8329" i="1"/>
  <c r="S8328" i="1"/>
  <c r="S8327" i="1"/>
  <c r="S8326" i="1"/>
  <c r="S8325" i="1"/>
  <c r="S8324" i="1"/>
  <c r="S8323" i="1"/>
  <c r="S8322" i="1"/>
  <c r="S8321" i="1"/>
  <c r="S8320" i="1"/>
  <c r="S8319" i="1"/>
  <c r="S8318" i="1"/>
  <c r="S8317" i="1"/>
  <c r="S8316" i="1"/>
  <c r="S8315" i="1"/>
  <c r="S8314" i="1"/>
  <c r="S8313" i="1"/>
  <c r="S8312" i="1"/>
  <c r="S8311" i="1"/>
  <c r="S8310" i="1"/>
  <c r="S8309" i="1"/>
  <c r="S8308" i="1"/>
  <c r="S8307" i="1"/>
  <c r="S8306" i="1"/>
  <c r="S8305" i="1"/>
  <c r="S8304" i="1"/>
  <c r="S8303" i="1"/>
  <c r="S8302" i="1"/>
  <c r="S8301" i="1"/>
  <c r="S8300" i="1"/>
  <c r="S8299" i="1"/>
  <c r="S8298" i="1"/>
  <c r="S8297" i="1"/>
  <c r="S8296" i="1"/>
  <c r="S8295" i="1"/>
  <c r="S8294" i="1"/>
  <c r="S8293" i="1"/>
  <c r="S8292" i="1"/>
  <c r="S8291" i="1"/>
  <c r="S8290" i="1"/>
  <c r="S8289" i="1"/>
  <c r="S8288" i="1"/>
  <c r="S8287" i="1"/>
  <c r="S8286" i="1"/>
  <c r="S8285" i="1"/>
  <c r="S8284" i="1"/>
  <c r="S8283" i="1"/>
  <c r="S8282" i="1"/>
  <c r="S8281" i="1"/>
  <c r="S8280" i="1"/>
  <c r="S8279" i="1"/>
  <c r="S8278" i="1"/>
  <c r="S8277" i="1"/>
  <c r="S8276" i="1"/>
  <c r="S8275" i="1"/>
  <c r="S8274" i="1"/>
  <c r="S8273" i="1"/>
  <c r="S8272" i="1"/>
  <c r="S8271" i="1"/>
  <c r="S8270" i="1"/>
  <c r="S8269" i="1"/>
  <c r="S8268" i="1"/>
  <c r="S8267" i="1"/>
  <c r="S8266" i="1"/>
  <c r="S8265" i="1"/>
  <c r="S8264" i="1"/>
  <c r="S8263" i="1"/>
  <c r="S8262" i="1"/>
  <c r="S8261" i="1"/>
  <c r="S8260" i="1"/>
  <c r="S8259" i="1"/>
  <c r="S8258" i="1"/>
  <c r="S8257" i="1"/>
  <c r="S8256" i="1"/>
  <c r="S8255" i="1"/>
  <c r="S8254" i="1"/>
  <c r="S8253" i="1"/>
  <c r="S8252" i="1"/>
  <c r="S8251" i="1"/>
  <c r="S8250" i="1"/>
  <c r="S8249" i="1"/>
  <c r="S8248" i="1"/>
  <c r="S8247" i="1"/>
  <c r="S8246" i="1"/>
  <c r="S8245" i="1"/>
  <c r="S8244" i="1"/>
  <c r="S8243" i="1"/>
  <c r="S8242" i="1"/>
  <c r="S8241" i="1"/>
  <c r="S8240" i="1"/>
  <c r="S8239" i="1"/>
  <c r="S8238" i="1"/>
  <c r="S8237" i="1"/>
  <c r="S8236" i="1"/>
  <c r="S8235" i="1"/>
  <c r="S8234" i="1"/>
  <c r="S8233" i="1"/>
  <c r="S8232" i="1"/>
  <c r="S8231" i="1"/>
  <c r="S8230" i="1"/>
  <c r="S8229" i="1"/>
  <c r="S8228" i="1"/>
  <c r="S8227" i="1"/>
  <c r="S8226" i="1"/>
  <c r="S8225" i="1"/>
  <c r="S8224" i="1"/>
  <c r="S8223" i="1"/>
  <c r="S8222" i="1"/>
  <c r="S8221" i="1"/>
  <c r="S8220" i="1"/>
  <c r="S8219" i="1"/>
  <c r="S8218" i="1"/>
  <c r="S8217" i="1"/>
  <c r="S8216" i="1"/>
  <c r="S8215" i="1"/>
  <c r="S8214" i="1"/>
  <c r="S8213" i="1"/>
  <c r="S8212" i="1"/>
  <c r="S8211" i="1"/>
  <c r="S8210" i="1"/>
  <c r="S8209" i="1"/>
  <c r="S8208" i="1"/>
  <c r="S8207" i="1"/>
  <c r="S8206" i="1"/>
  <c r="S8205" i="1"/>
  <c r="S8204" i="1"/>
  <c r="S8203" i="1"/>
  <c r="S8202" i="1"/>
  <c r="S8201" i="1"/>
  <c r="S8200" i="1"/>
  <c r="S8199" i="1"/>
  <c r="S8198" i="1"/>
  <c r="S8197" i="1"/>
  <c r="S8196" i="1"/>
  <c r="S8195" i="1"/>
  <c r="S8194" i="1"/>
  <c r="S8193" i="1"/>
  <c r="S8192" i="1"/>
  <c r="S8191" i="1"/>
  <c r="S8190" i="1"/>
  <c r="S8189" i="1"/>
  <c r="S8188" i="1"/>
  <c r="S8187" i="1"/>
  <c r="S8186" i="1"/>
  <c r="S8185" i="1"/>
  <c r="S8184" i="1"/>
  <c r="S8183" i="1"/>
  <c r="S8182" i="1"/>
  <c r="S8181" i="1"/>
  <c r="S8180" i="1"/>
  <c r="S8179" i="1"/>
  <c r="S8178" i="1"/>
  <c r="S8177" i="1"/>
  <c r="S8176" i="1"/>
  <c r="S8175" i="1"/>
  <c r="S8174" i="1"/>
  <c r="S8173" i="1"/>
  <c r="S8172" i="1"/>
  <c r="S8171" i="1"/>
  <c r="S8170" i="1"/>
  <c r="S8169" i="1"/>
  <c r="S8168" i="1"/>
  <c r="S8167" i="1"/>
  <c r="S8166" i="1"/>
  <c r="S8165" i="1"/>
  <c r="S8164" i="1"/>
  <c r="S8163" i="1"/>
  <c r="S8162" i="1"/>
  <c r="S8161" i="1"/>
  <c r="S8160" i="1"/>
  <c r="S8159" i="1"/>
  <c r="S8158" i="1"/>
  <c r="S8157" i="1"/>
  <c r="S8156" i="1"/>
  <c r="S8155" i="1"/>
  <c r="S8154" i="1"/>
  <c r="S8153" i="1"/>
  <c r="S8152" i="1"/>
  <c r="S8151" i="1"/>
  <c r="S8150" i="1"/>
  <c r="S8149" i="1"/>
  <c r="S8148" i="1"/>
  <c r="S8147" i="1"/>
  <c r="S8146" i="1"/>
  <c r="S8145" i="1"/>
  <c r="S8144" i="1"/>
  <c r="S8143" i="1"/>
  <c r="S8142" i="1"/>
  <c r="S8141" i="1"/>
  <c r="S8140" i="1"/>
  <c r="S8139" i="1"/>
  <c r="S8138" i="1"/>
  <c r="S8137" i="1"/>
  <c r="S8136" i="1"/>
  <c r="S8135" i="1"/>
  <c r="S8134" i="1"/>
  <c r="S8133" i="1"/>
  <c r="S8132" i="1"/>
  <c r="S8131" i="1"/>
  <c r="S8130" i="1"/>
  <c r="S8129" i="1"/>
  <c r="S8128" i="1"/>
  <c r="S8127" i="1"/>
  <c r="S8126" i="1"/>
  <c r="S8125" i="1"/>
  <c r="S8124" i="1"/>
  <c r="S8123" i="1"/>
  <c r="S8122" i="1"/>
  <c r="S8121" i="1"/>
  <c r="S8120" i="1"/>
  <c r="S8119" i="1"/>
  <c r="S8118" i="1"/>
  <c r="S8117" i="1"/>
  <c r="S8116" i="1"/>
  <c r="S8115" i="1"/>
  <c r="S8114" i="1"/>
  <c r="S8113" i="1"/>
  <c r="S8112" i="1"/>
  <c r="S8111" i="1"/>
  <c r="S8110" i="1"/>
  <c r="S8109" i="1"/>
  <c r="S8108" i="1"/>
  <c r="S8107" i="1"/>
  <c r="S8106" i="1"/>
  <c r="S8105" i="1"/>
  <c r="S8104" i="1"/>
  <c r="S8103" i="1"/>
  <c r="S8102" i="1"/>
  <c r="S8101" i="1"/>
  <c r="S8100" i="1"/>
  <c r="S8099" i="1"/>
  <c r="S8098" i="1"/>
  <c r="S8097" i="1"/>
  <c r="S8096" i="1"/>
  <c r="S8095" i="1"/>
  <c r="S8094" i="1"/>
  <c r="S8093" i="1"/>
  <c r="S8092" i="1"/>
  <c r="S8091" i="1"/>
  <c r="S8090" i="1"/>
  <c r="S8089" i="1"/>
  <c r="S8088" i="1"/>
  <c r="S8087" i="1"/>
  <c r="S8086" i="1"/>
  <c r="S8085" i="1"/>
  <c r="S8084" i="1"/>
  <c r="S8083" i="1"/>
  <c r="S8082" i="1"/>
  <c r="S8081" i="1"/>
  <c r="S8080" i="1"/>
  <c r="S8079" i="1"/>
  <c r="S8078" i="1"/>
  <c r="S8077" i="1"/>
  <c r="S8076" i="1"/>
  <c r="S8075" i="1"/>
  <c r="S8074" i="1"/>
  <c r="S8073" i="1"/>
  <c r="S8072" i="1"/>
  <c r="S8071" i="1"/>
  <c r="S8070" i="1"/>
  <c r="S8069" i="1"/>
  <c r="S8068" i="1"/>
  <c r="S8067" i="1"/>
  <c r="S8066" i="1"/>
  <c r="S8065" i="1"/>
  <c r="S8064" i="1"/>
  <c r="S8063" i="1"/>
  <c r="S8062" i="1"/>
  <c r="S8061" i="1"/>
  <c r="S8060" i="1"/>
  <c r="S8059" i="1"/>
  <c r="S8058" i="1"/>
  <c r="S8057" i="1"/>
  <c r="S8056" i="1"/>
  <c r="S8055" i="1"/>
  <c r="S8054" i="1"/>
  <c r="S8053" i="1"/>
  <c r="S8052" i="1"/>
  <c r="S8051" i="1"/>
  <c r="S8050" i="1"/>
  <c r="S8049" i="1"/>
  <c r="S8048" i="1"/>
  <c r="S8047" i="1"/>
  <c r="S8046" i="1"/>
  <c r="S8045" i="1"/>
  <c r="S8044" i="1"/>
  <c r="S8043" i="1"/>
  <c r="S8042" i="1"/>
  <c r="S8041" i="1"/>
  <c r="S8040" i="1"/>
  <c r="S8039" i="1"/>
  <c r="S8038" i="1"/>
  <c r="S8037" i="1"/>
  <c r="S8036" i="1"/>
  <c r="S8035" i="1"/>
  <c r="S8034" i="1"/>
  <c r="S8033" i="1"/>
  <c r="S8032" i="1"/>
  <c r="S8031" i="1"/>
  <c r="S8030" i="1"/>
  <c r="S8029" i="1"/>
  <c r="S8028" i="1"/>
  <c r="S8027" i="1"/>
  <c r="S8026" i="1"/>
  <c r="S8025" i="1"/>
  <c r="S8024" i="1"/>
  <c r="S8023" i="1"/>
  <c r="S8022" i="1"/>
  <c r="S8021" i="1"/>
  <c r="S8020" i="1"/>
  <c r="S8019" i="1"/>
  <c r="S8018" i="1"/>
  <c r="S8017" i="1"/>
  <c r="S8016" i="1"/>
  <c r="S8015" i="1"/>
  <c r="S8014" i="1"/>
  <c r="S8013" i="1"/>
  <c r="S8012" i="1"/>
  <c r="S8011" i="1"/>
  <c r="S8010" i="1"/>
  <c r="S8009" i="1"/>
  <c r="S8008" i="1"/>
  <c r="S8007" i="1"/>
  <c r="S8006" i="1"/>
  <c r="S8005" i="1"/>
  <c r="S8004" i="1"/>
  <c r="S8003" i="1"/>
  <c r="S8002" i="1"/>
  <c r="S8001" i="1"/>
  <c r="S8000" i="1"/>
  <c r="S7999" i="1"/>
  <c r="S7998" i="1"/>
  <c r="S7997" i="1"/>
  <c r="S7996" i="1"/>
  <c r="S7995" i="1"/>
  <c r="S7994" i="1"/>
  <c r="S7993" i="1"/>
  <c r="S7992" i="1"/>
  <c r="S7991" i="1"/>
  <c r="S7990" i="1"/>
  <c r="S7989" i="1"/>
  <c r="S7988" i="1"/>
  <c r="S7987" i="1"/>
  <c r="S7986" i="1"/>
  <c r="S7985" i="1"/>
  <c r="S7984" i="1"/>
  <c r="S7983" i="1"/>
  <c r="S7982" i="1"/>
  <c r="S7981" i="1"/>
  <c r="S7980" i="1"/>
  <c r="S7979" i="1"/>
  <c r="S7978" i="1"/>
  <c r="S7977" i="1"/>
  <c r="S7976" i="1"/>
  <c r="S7975" i="1"/>
  <c r="S7974" i="1"/>
  <c r="S7973" i="1"/>
  <c r="S7972" i="1"/>
  <c r="S7971" i="1"/>
  <c r="S7970" i="1"/>
  <c r="S7969" i="1"/>
  <c r="S7968" i="1"/>
  <c r="S7967" i="1"/>
  <c r="S7966" i="1"/>
  <c r="S7965" i="1"/>
  <c r="S7964" i="1"/>
  <c r="S7963" i="1"/>
  <c r="S7962" i="1"/>
  <c r="S7961" i="1"/>
  <c r="S7960" i="1"/>
  <c r="S7959" i="1"/>
  <c r="S7958" i="1"/>
  <c r="S7957" i="1"/>
  <c r="S7956" i="1"/>
  <c r="S7955" i="1"/>
  <c r="S7954" i="1"/>
  <c r="S7953" i="1"/>
  <c r="S7952" i="1"/>
  <c r="S7951" i="1"/>
  <c r="S7950" i="1"/>
  <c r="S7949" i="1"/>
  <c r="S7948" i="1"/>
  <c r="S7947" i="1"/>
  <c r="S7946" i="1"/>
  <c r="S7945" i="1"/>
  <c r="S7944" i="1"/>
  <c r="S7943" i="1"/>
  <c r="S7942" i="1"/>
  <c r="S7941" i="1"/>
  <c r="S7940" i="1"/>
  <c r="S7939" i="1"/>
  <c r="S7938" i="1"/>
  <c r="S7937" i="1"/>
  <c r="S7936" i="1"/>
  <c r="S7935" i="1"/>
  <c r="S7934" i="1"/>
  <c r="S7933" i="1"/>
  <c r="S7932" i="1"/>
  <c r="S7931" i="1"/>
  <c r="S7930" i="1"/>
  <c r="S7929" i="1"/>
  <c r="S7928" i="1"/>
  <c r="S7927" i="1"/>
  <c r="S7926" i="1"/>
  <c r="S7925" i="1"/>
  <c r="S7924" i="1"/>
  <c r="S7923" i="1"/>
  <c r="S7922" i="1"/>
  <c r="S7921" i="1"/>
  <c r="S7920" i="1"/>
  <c r="S7919" i="1"/>
  <c r="S7918" i="1"/>
  <c r="S7917" i="1"/>
  <c r="S7916" i="1"/>
  <c r="S7915" i="1"/>
  <c r="S7914" i="1"/>
  <c r="S7913" i="1"/>
  <c r="S7912" i="1"/>
  <c r="S7911" i="1"/>
  <c r="S7910" i="1"/>
  <c r="S7909" i="1"/>
  <c r="S7908" i="1"/>
  <c r="S7907" i="1"/>
  <c r="S7906" i="1"/>
  <c r="S7905" i="1"/>
  <c r="S7904" i="1"/>
  <c r="S7903" i="1"/>
  <c r="S7902" i="1"/>
  <c r="S7901" i="1"/>
  <c r="S7900" i="1"/>
  <c r="S7899" i="1"/>
  <c r="S7898" i="1"/>
  <c r="S7897" i="1"/>
  <c r="S7896" i="1"/>
  <c r="S7895" i="1"/>
  <c r="S7894" i="1"/>
  <c r="S7893" i="1"/>
  <c r="S7892" i="1"/>
  <c r="S7891" i="1"/>
  <c r="S7890" i="1"/>
  <c r="S7889" i="1"/>
  <c r="S7888" i="1"/>
  <c r="S7887" i="1"/>
  <c r="S7886" i="1"/>
  <c r="S7885" i="1"/>
  <c r="S7884" i="1"/>
  <c r="S7883" i="1"/>
  <c r="S7882" i="1"/>
  <c r="S7881" i="1"/>
  <c r="S7880" i="1"/>
  <c r="S7879" i="1"/>
  <c r="S7878" i="1"/>
  <c r="S7877" i="1"/>
  <c r="S7876" i="1"/>
  <c r="S7875" i="1"/>
  <c r="S7874" i="1"/>
  <c r="S7873" i="1"/>
  <c r="S7872" i="1"/>
  <c r="S7871" i="1"/>
  <c r="S7870" i="1"/>
  <c r="S7869" i="1"/>
  <c r="S7868" i="1"/>
  <c r="S7867" i="1"/>
  <c r="S7866" i="1"/>
  <c r="S7865" i="1"/>
  <c r="S7864" i="1"/>
  <c r="S7863" i="1"/>
  <c r="S7862" i="1"/>
  <c r="S7861" i="1"/>
  <c r="S7860" i="1"/>
  <c r="S7859" i="1"/>
  <c r="S7858" i="1"/>
  <c r="S7857" i="1"/>
  <c r="S7856" i="1"/>
  <c r="S7855" i="1"/>
  <c r="S7854" i="1"/>
  <c r="S7853" i="1"/>
  <c r="S7852" i="1"/>
  <c r="S7851" i="1"/>
  <c r="S7850" i="1"/>
  <c r="S7849" i="1"/>
  <c r="S7848" i="1"/>
  <c r="S7847" i="1"/>
  <c r="S7846" i="1"/>
  <c r="S7845" i="1"/>
  <c r="S7844" i="1"/>
  <c r="S7843" i="1"/>
  <c r="S7842" i="1"/>
  <c r="S7841" i="1"/>
  <c r="S7840" i="1"/>
  <c r="S7839" i="1"/>
  <c r="S7838" i="1"/>
  <c r="S7837" i="1"/>
  <c r="S7836" i="1"/>
  <c r="S7835" i="1"/>
  <c r="S7834" i="1"/>
  <c r="S7833" i="1"/>
  <c r="S7832" i="1"/>
  <c r="S7831" i="1"/>
  <c r="S7830" i="1"/>
  <c r="S7829" i="1"/>
  <c r="S7828" i="1"/>
  <c r="S7827" i="1"/>
  <c r="S7826" i="1"/>
  <c r="S7825" i="1"/>
  <c r="S7824" i="1"/>
  <c r="S7823" i="1"/>
  <c r="S7822" i="1"/>
  <c r="S7821" i="1"/>
  <c r="S7820" i="1"/>
  <c r="S7819" i="1"/>
  <c r="S7818" i="1"/>
  <c r="S7817" i="1"/>
  <c r="S7816" i="1"/>
  <c r="S7815" i="1"/>
  <c r="S7814" i="1"/>
  <c r="S7813" i="1"/>
  <c r="S7812" i="1"/>
  <c r="S7811" i="1"/>
  <c r="S7810" i="1"/>
  <c r="S7809" i="1"/>
  <c r="S7808" i="1"/>
  <c r="S7807" i="1"/>
  <c r="S7806" i="1"/>
  <c r="S7805" i="1"/>
  <c r="S7804" i="1"/>
  <c r="S7803" i="1"/>
  <c r="S7802" i="1"/>
  <c r="S7801" i="1"/>
  <c r="S7800" i="1"/>
  <c r="S7799" i="1"/>
  <c r="S7798" i="1"/>
  <c r="S7797" i="1"/>
  <c r="S7796" i="1"/>
  <c r="S7795" i="1"/>
  <c r="S7794" i="1"/>
  <c r="S7793" i="1"/>
  <c r="S7792" i="1"/>
  <c r="S7791" i="1"/>
  <c r="S7790" i="1"/>
  <c r="S7789" i="1"/>
  <c r="S7788" i="1"/>
  <c r="S7787" i="1"/>
  <c r="S7786" i="1"/>
  <c r="S7785" i="1"/>
  <c r="S7784" i="1"/>
  <c r="S7783" i="1"/>
  <c r="S7782" i="1"/>
  <c r="S7781" i="1"/>
  <c r="S7780" i="1"/>
  <c r="S7779" i="1"/>
  <c r="S7778" i="1"/>
  <c r="S7777" i="1"/>
  <c r="S7776" i="1"/>
  <c r="S7775" i="1"/>
  <c r="S7774" i="1"/>
  <c r="S7773" i="1"/>
  <c r="S7772" i="1"/>
  <c r="S7771" i="1"/>
  <c r="S7770" i="1"/>
  <c r="S7769" i="1"/>
  <c r="S7768" i="1"/>
  <c r="S7767" i="1"/>
  <c r="S7766" i="1"/>
  <c r="S7765" i="1"/>
  <c r="S7764" i="1"/>
  <c r="S7763" i="1"/>
  <c r="S7762" i="1"/>
  <c r="S7761" i="1"/>
  <c r="S7760" i="1"/>
  <c r="S7759" i="1"/>
  <c r="S7758" i="1"/>
  <c r="S7757" i="1"/>
  <c r="S7756" i="1"/>
  <c r="S7755" i="1"/>
  <c r="S7754" i="1"/>
  <c r="S7753" i="1"/>
  <c r="S7752" i="1"/>
  <c r="S7751" i="1"/>
  <c r="S7750" i="1"/>
  <c r="S7749" i="1"/>
  <c r="S7748" i="1"/>
  <c r="S7747" i="1"/>
  <c r="S7746" i="1"/>
  <c r="S7745" i="1"/>
  <c r="S7744" i="1"/>
  <c r="S7743" i="1"/>
  <c r="S7742" i="1"/>
  <c r="S7741" i="1"/>
  <c r="S7740" i="1"/>
  <c r="S7739" i="1"/>
  <c r="S7738" i="1"/>
  <c r="S7737" i="1"/>
  <c r="S7736" i="1"/>
  <c r="S7735" i="1"/>
  <c r="S7734" i="1"/>
  <c r="S7733" i="1"/>
  <c r="S7732" i="1"/>
  <c r="S7731" i="1"/>
  <c r="S7730" i="1"/>
  <c r="S7729" i="1"/>
  <c r="S7728" i="1"/>
  <c r="S7727" i="1"/>
  <c r="S7726" i="1"/>
  <c r="S7725" i="1"/>
  <c r="S7724" i="1"/>
  <c r="S7723" i="1"/>
  <c r="S7722" i="1"/>
  <c r="S7721" i="1"/>
  <c r="S7720" i="1"/>
  <c r="S7719" i="1"/>
  <c r="S7718" i="1"/>
  <c r="S7717" i="1"/>
  <c r="S7716" i="1"/>
  <c r="S7715" i="1"/>
  <c r="S7714" i="1"/>
  <c r="S7713" i="1"/>
  <c r="S7712" i="1"/>
  <c r="S7711" i="1"/>
  <c r="S7710" i="1"/>
  <c r="S7709" i="1"/>
  <c r="S7708" i="1"/>
  <c r="S7707" i="1"/>
  <c r="S7706" i="1"/>
  <c r="S7705" i="1"/>
  <c r="S7704" i="1"/>
  <c r="S7703" i="1"/>
  <c r="S7702" i="1"/>
  <c r="S7701" i="1"/>
  <c r="S7700" i="1"/>
  <c r="S7699" i="1"/>
  <c r="S7698" i="1"/>
  <c r="S7697" i="1"/>
  <c r="S7696" i="1"/>
  <c r="S7695" i="1"/>
  <c r="S7694" i="1"/>
  <c r="S7693" i="1"/>
  <c r="S7692" i="1"/>
  <c r="S7691" i="1"/>
  <c r="S7690" i="1"/>
  <c r="S7689" i="1"/>
  <c r="S7688" i="1"/>
  <c r="S7687" i="1"/>
  <c r="S7686" i="1"/>
  <c r="S7685" i="1"/>
  <c r="S7684" i="1"/>
  <c r="S7683" i="1"/>
  <c r="S7682" i="1"/>
  <c r="S7681" i="1"/>
  <c r="S7680" i="1"/>
  <c r="S7679" i="1"/>
  <c r="S7678" i="1"/>
  <c r="S7677" i="1"/>
  <c r="S7676" i="1"/>
  <c r="S7675" i="1"/>
  <c r="S7674" i="1"/>
  <c r="S7673" i="1"/>
  <c r="S7672" i="1"/>
  <c r="S7671" i="1"/>
  <c r="S7670" i="1"/>
  <c r="S7669" i="1"/>
  <c r="S7668" i="1"/>
  <c r="S7667" i="1"/>
  <c r="S7666" i="1"/>
  <c r="S7665" i="1"/>
  <c r="S7664" i="1"/>
  <c r="S7663" i="1"/>
  <c r="S7662" i="1"/>
  <c r="S7661" i="1"/>
  <c r="S7660" i="1"/>
  <c r="S7659" i="1"/>
  <c r="S7658" i="1"/>
  <c r="S7657" i="1"/>
  <c r="S7656" i="1"/>
  <c r="S7655" i="1"/>
  <c r="S7654" i="1"/>
  <c r="S7653" i="1"/>
  <c r="S7652" i="1"/>
  <c r="S7651" i="1"/>
  <c r="S7650" i="1"/>
  <c r="S7649" i="1"/>
  <c r="S7648" i="1"/>
  <c r="S7647" i="1"/>
  <c r="S7646" i="1"/>
  <c r="S7645" i="1"/>
  <c r="S7644" i="1"/>
  <c r="S7643" i="1"/>
  <c r="S7642" i="1"/>
  <c r="S7641" i="1"/>
  <c r="S7640" i="1"/>
  <c r="S7639" i="1"/>
  <c r="S7638" i="1"/>
  <c r="S7637" i="1"/>
  <c r="S7636" i="1"/>
  <c r="S7635" i="1"/>
  <c r="S7634" i="1"/>
  <c r="S7633" i="1"/>
  <c r="S7632" i="1"/>
  <c r="S7631" i="1"/>
  <c r="S7630" i="1"/>
  <c r="S7629" i="1"/>
  <c r="S7628" i="1"/>
  <c r="S7627" i="1"/>
  <c r="S7626" i="1"/>
  <c r="S7625" i="1"/>
  <c r="S7624" i="1"/>
  <c r="S7623" i="1"/>
  <c r="S7622" i="1"/>
  <c r="S7621" i="1"/>
  <c r="S7620" i="1"/>
  <c r="S7619" i="1"/>
  <c r="S7618" i="1"/>
  <c r="S7617" i="1"/>
  <c r="S7616" i="1"/>
  <c r="S7615" i="1"/>
  <c r="S7614" i="1"/>
  <c r="S7613" i="1"/>
  <c r="S7612" i="1"/>
  <c r="S7611" i="1"/>
  <c r="S7610" i="1"/>
  <c r="S7609" i="1"/>
  <c r="S7608" i="1"/>
  <c r="S7607" i="1"/>
  <c r="S7606" i="1"/>
  <c r="S7605" i="1"/>
  <c r="S7604" i="1"/>
  <c r="S7603" i="1"/>
  <c r="S7602" i="1"/>
  <c r="S7601" i="1"/>
  <c r="S7600" i="1"/>
  <c r="S7599" i="1"/>
  <c r="S7598" i="1"/>
  <c r="S7597" i="1"/>
  <c r="S7596" i="1"/>
  <c r="S7595" i="1"/>
  <c r="S7594" i="1"/>
  <c r="S7593" i="1"/>
  <c r="S7592" i="1"/>
  <c r="S7591" i="1"/>
  <c r="S7590" i="1"/>
  <c r="S7589" i="1"/>
  <c r="S7588" i="1"/>
  <c r="S7587" i="1"/>
  <c r="S7586" i="1"/>
  <c r="S7585" i="1"/>
  <c r="S7584" i="1"/>
  <c r="S7583" i="1"/>
  <c r="S7582" i="1"/>
  <c r="S7581" i="1"/>
  <c r="S7580" i="1"/>
  <c r="S7579" i="1"/>
  <c r="S7578" i="1"/>
  <c r="S7577" i="1"/>
  <c r="S7576" i="1"/>
  <c r="S7575" i="1"/>
  <c r="S7574" i="1"/>
  <c r="S7573" i="1"/>
  <c r="S7572" i="1"/>
  <c r="S7571" i="1"/>
  <c r="S7570" i="1"/>
  <c r="S7569" i="1"/>
  <c r="S7568" i="1"/>
  <c r="S7567" i="1"/>
  <c r="S7566" i="1"/>
  <c r="S7565" i="1"/>
  <c r="S7564" i="1"/>
  <c r="S7563" i="1"/>
  <c r="S7562" i="1"/>
  <c r="S7561" i="1"/>
  <c r="S7560" i="1"/>
  <c r="S7559" i="1"/>
  <c r="S7558" i="1"/>
  <c r="S7557" i="1"/>
  <c r="S7556" i="1"/>
  <c r="S7555" i="1"/>
  <c r="S7554" i="1"/>
  <c r="S7553" i="1"/>
  <c r="S7552" i="1"/>
  <c r="S7551" i="1"/>
  <c r="S7550" i="1"/>
  <c r="S7549" i="1"/>
  <c r="S7548" i="1"/>
  <c r="S7547" i="1"/>
  <c r="S7546" i="1"/>
  <c r="S7545" i="1"/>
  <c r="S7544" i="1"/>
  <c r="S7543" i="1"/>
  <c r="S7542" i="1"/>
  <c r="S7541" i="1"/>
  <c r="S7540" i="1"/>
  <c r="S7539" i="1"/>
  <c r="S7538" i="1"/>
  <c r="S7537" i="1"/>
  <c r="S7536" i="1"/>
  <c r="S7535" i="1"/>
  <c r="S7534" i="1"/>
  <c r="S7533" i="1"/>
  <c r="S7532" i="1"/>
  <c r="S7531" i="1"/>
  <c r="S7530" i="1"/>
  <c r="S7529" i="1"/>
  <c r="S7528" i="1"/>
  <c r="S7527" i="1"/>
  <c r="S7526" i="1"/>
  <c r="S7525" i="1"/>
  <c r="S7524" i="1"/>
  <c r="S7523" i="1"/>
  <c r="S7522" i="1"/>
  <c r="S7521" i="1"/>
  <c r="S7520" i="1"/>
  <c r="S7519" i="1"/>
  <c r="S7518" i="1"/>
  <c r="S7517" i="1"/>
  <c r="S7516" i="1"/>
  <c r="S7515" i="1"/>
  <c r="S7514" i="1"/>
  <c r="S7513" i="1"/>
  <c r="S7512" i="1"/>
  <c r="S7511" i="1"/>
  <c r="S7510" i="1"/>
  <c r="S7509" i="1"/>
  <c r="S7508" i="1"/>
  <c r="S7507" i="1"/>
  <c r="S7506" i="1"/>
  <c r="S7505" i="1"/>
  <c r="S7504" i="1"/>
  <c r="S7503" i="1"/>
  <c r="S7502" i="1"/>
  <c r="S7501" i="1"/>
  <c r="S7500" i="1"/>
  <c r="S7499" i="1"/>
  <c r="S7498" i="1"/>
  <c r="S7497" i="1"/>
  <c r="S7496" i="1"/>
  <c r="S7495" i="1"/>
  <c r="S7494" i="1"/>
  <c r="S7493" i="1"/>
  <c r="S7492" i="1"/>
  <c r="S7491" i="1"/>
  <c r="S7490" i="1"/>
  <c r="S7489" i="1"/>
  <c r="S7488" i="1"/>
  <c r="S7487" i="1"/>
  <c r="S7486" i="1"/>
  <c r="S7485" i="1"/>
  <c r="S7484" i="1"/>
  <c r="S7483" i="1"/>
  <c r="S7482" i="1"/>
  <c r="S7481" i="1"/>
  <c r="S7480" i="1"/>
  <c r="S7479" i="1"/>
  <c r="S7478" i="1"/>
  <c r="S7477" i="1"/>
  <c r="S7476" i="1"/>
  <c r="S7475" i="1"/>
  <c r="S7474" i="1"/>
  <c r="S7473" i="1"/>
  <c r="S7472" i="1"/>
  <c r="S7471" i="1"/>
  <c r="S7470" i="1"/>
  <c r="S7469" i="1"/>
  <c r="S7468" i="1"/>
  <c r="S7467" i="1"/>
  <c r="S7466" i="1"/>
  <c r="S7465" i="1"/>
  <c r="S7464" i="1"/>
  <c r="S7463" i="1"/>
  <c r="S7462" i="1"/>
  <c r="S7461" i="1"/>
  <c r="S7460" i="1"/>
  <c r="S7459" i="1"/>
  <c r="S7458" i="1"/>
  <c r="S7457" i="1"/>
  <c r="S7456" i="1"/>
  <c r="S7455" i="1"/>
  <c r="S7454" i="1"/>
  <c r="S7453" i="1"/>
  <c r="S7452" i="1"/>
  <c r="S7451" i="1"/>
  <c r="S7450" i="1"/>
  <c r="S7449" i="1"/>
  <c r="S7448" i="1"/>
  <c r="S7447" i="1"/>
  <c r="S7446" i="1"/>
  <c r="S7445" i="1"/>
  <c r="S7444" i="1"/>
  <c r="S7443" i="1"/>
  <c r="S7442" i="1"/>
  <c r="S7441" i="1"/>
  <c r="S7440" i="1"/>
  <c r="S7439" i="1"/>
  <c r="S7438" i="1"/>
  <c r="S7437" i="1"/>
  <c r="S7436" i="1"/>
  <c r="S7435" i="1"/>
  <c r="S7434" i="1"/>
  <c r="S7433" i="1"/>
  <c r="S7432" i="1"/>
  <c r="S7431" i="1"/>
  <c r="S7430" i="1"/>
  <c r="S7429" i="1"/>
  <c r="S7428" i="1"/>
  <c r="S7427" i="1"/>
  <c r="S7426" i="1"/>
  <c r="S7425" i="1"/>
  <c r="S7424" i="1"/>
  <c r="S7423" i="1"/>
  <c r="S7422" i="1"/>
  <c r="S7421" i="1"/>
  <c r="S7420" i="1"/>
  <c r="S7419" i="1"/>
  <c r="S7418" i="1"/>
  <c r="S7417" i="1"/>
  <c r="S7416" i="1"/>
  <c r="S7415" i="1"/>
  <c r="S7414" i="1"/>
  <c r="S7413" i="1"/>
  <c r="S7412" i="1"/>
  <c r="S7411" i="1"/>
  <c r="S7410" i="1"/>
  <c r="S7409" i="1"/>
  <c r="S7408" i="1"/>
  <c r="S7407" i="1"/>
  <c r="S7406" i="1"/>
  <c r="S7405" i="1"/>
  <c r="S7404" i="1"/>
  <c r="S7403" i="1"/>
  <c r="S7402" i="1"/>
  <c r="S7401" i="1"/>
  <c r="S7400" i="1"/>
  <c r="S7399" i="1"/>
  <c r="S7398" i="1"/>
  <c r="S7397" i="1"/>
  <c r="S7396" i="1"/>
  <c r="S7395" i="1"/>
  <c r="S7394" i="1"/>
  <c r="S7393" i="1"/>
  <c r="S7392" i="1"/>
  <c r="S7391" i="1"/>
  <c r="S7390" i="1"/>
  <c r="S7389" i="1"/>
  <c r="S7388" i="1"/>
  <c r="S7387" i="1"/>
  <c r="S7386" i="1"/>
  <c r="S7385" i="1"/>
  <c r="S7384" i="1"/>
  <c r="S7383" i="1"/>
  <c r="S7382" i="1"/>
  <c r="S7381" i="1"/>
  <c r="S7380" i="1"/>
  <c r="S7379" i="1"/>
  <c r="S7378" i="1"/>
  <c r="S7377" i="1"/>
  <c r="S7376" i="1"/>
  <c r="S7375" i="1"/>
  <c r="S7374" i="1"/>
  <c r="S7373" i="1"/>
  <c r="S7372" i="1"/>
  <c r="S7371" i="1"/>
  <c r="S7370" i="1"/>
  <c r="S7369" i="1"/>
  <c r="S7368" i="1"/>
  <c r="S7367" i="1"/>
  <c r="S7366" i="1"/>
  <c r="S7365" i="1"/>
  <c r="S7364" i="1"/>
  <c r="S7363" i="1"/>
  <c r="S7362" i="1"/>
  <c r="S7361" i="1"/>
  <c r="S7360" i="1"/>
  <c r="S7359" i="1"/>
  <c r="S7358" i="1"/>
  <c r="S7357" i="1"/>
  <c r="S7356" i="1"/>
  <c r="S7355" i="1"/>
  <c r="S7354" i="1"/>
  <c r="S7353" i="1"/>
  <c r="S7352" i="1"/>
  <c r="S7351" i="1"/>
  <c r="S7350" i="1"/>
  <c r="S7349" i="1"/>
  <c r="S7348" i="1"/>
  <c r="S7347" i="1"/>
  <c r="S7346" i="1"/>
  <c r="S7345" i="1"/>
  <c r="S7344" i="1"/>
  <c r="S7343" i="1"/>
  <c r="S7342" i="1"/>
  <c r="S7341" i="1"/>
  <c r="S7340" i="1"/>
  <c r="S7339" i="1"/>
  <c r="S7338" i="1"/>
  <c r="S7337" i="1"/>
  <c r="S7336" i="1"/>
  <c r="S7335" i="1"/>
  <c r="S7334" i="1"/>
  <c r="S7333" i="1"/>
  <c r="S7332" i="1"/>
  <c r="S7331" i="1"/>
  <c r="S7330" i="1"/>
  <c r="S7329" i="1"/>
  <c r="S7328" i="1"/>
  <c r="S7327" i="1"/>
  <c r="S7326" i="1"/>
  <c r="S7325" i="1"/>
  <c r="S7324" i="1"/>
  <c r="S7323" i="1"/>
  <c r="S7322" i="1"/>
  <c r="S7321" i="1"/>
  <c r="S7320" i="1"/>
  <c r="S7319" i="1"/>
  <c r="S7318" i="1"/>
  <c r="S7317" i="1"/>
  <c r="S7316" i="1"/>
  <c r="S7315" i="1"/>
  <c r="S7314" i="1"/>
  <c r="S7313" i="1"/>
  <c r="S7312" i="1"/>
  <c r="S7311" i="1"/>
  <c r="S7310" i="1"/>
  <c r="S7309" i="1"/>
  <c r="S7308" i="1"/>
  <c r="S7307" i="1"/>
  <c r="S7306" i="1"/>
  <c r="S7305" i="1"/>
  <c r="S7304" i="1"/>
  <c r="S7303" i="1"/>
  <c r="S7302" i="1"/>
  <c r="S7301" i="1"/>
  <c r="S7300" i="1"/>
  <c r="S7299" i="1"/>
  <c r="S7298" i="1"/>
  <c r="S7297" i="1"/>
  <c r="S7296" i="1"/>
  <c r="S7295" i="1"/>
  <c r="S7294" i="1"/>
  <c r="S7293" i="1"/>
  <c r="S7292" i="1"/>
  <c r="S7291" i="1"/>
  <c r="S7290" i="1"/>
  <c r="S7289" i="1"/>
  <c r="S7288" i="1"/>
  <c r="S7287" i="1"/>
  <c r="S7286" i="1"/>
  <c r="S7285" i="1"/>
  <c r="S7284" i="1"/>
  <c r="S7283" i="1"/>
  <c r="S7282" i="1"/>
  <c r="S7281" i="1"/>
  <c r="S7280" i="1"/>
  <c r="S7279" i="1"/>
  <c r="S7278" i="1"/>
  <c r="S7277" i="1"/>
  <c r="S7276" i="1"/>
  <c r="S7275" i="1"/>
  <c r="S7274" i="1"/>
  <c r="S7273" i="1"/>
  <c r="S7272" i="1"/>
  <c r="S7271" i="1"/>
  <c r="S7270" i="1"/>
  <c r="S7269" i="1"/>
  <c r="S7268" i="1"/>
  <c r="S7267" i="1"/>
  <c r="S7266" i="1"/>
  <c r="S7265" i="1"/>
  <c r="S7264" i="1"/>
  <c r="S7263" i="1"/>
  <c r="S7262" i="1"/>
  <c r="S7261" i="1"/>
  <c r="S7260" i="1"/>
  <c r="S7259" i="1"/>
  <c r="S7258" i="1"/>
  <c r="S7257" i="1"/>
  <c r="S7256" i="1"/>
  <c r="S7255" i="1"/>
  <c r="S7254" i="1"/>
  <c r="S7253" i="1"/>
  <c r="S7252" i="1"/>
  <c r="S7251" i="1"/>
  <c r="S7250" i="1"/>
  <c r="S7249" i="1"/>
  <c r="S7248" i="1"/>
  <c r="S7247" i="1"/>
  <c r="S7246" i="1"/>
  <c r="S7245" i="1"/>
  <c r="S7244" i="1"/>
  <c r="S7243" i="1"/>
  <c r="S7242" i="1"/>
  <c r="S7241" i="1"/>
  <c r="S7240" i="1"/>
  <c r="S7239" i="1"/>
  <c r="S7238" i="1"/>
  <c r="S7237" i="1"/>
  <c r="S7236" i="1"/>
  <c r="S7235" i="1"/>
  <c r="S7234" i="1"/>
  <c r="S7233" i="1"/>
  <c r="S7232" i="1"/>
  <c r="S7231" i="1"/>
  <c r="S7230" i="1"/>
  <c r="S7229" i="1"/>
  <c r="S7228" i="1"/>
  <c r="S7227" i="1"/>
  <c r="S7226" i="1"/>
  <c r="S7225" i="1"/>
  <c r="S7224" i="1"/>
  <c r="S7223" i="1"/>
  <c r="S7222" i="1"/>
  <c r="S7221" i="1"/>
  <c r="S7220" i="1"/>
  <c r="S7219" i="1"/>
  <c r="S7218" i="1"/>
  <c r="S7217" i="1"/>
  <c r="S7216" i="1"/>
  <c r="S7215" i="1"/>
  <c r="S7214" i="1"/>
  <c r="S7213" i="1"/>
  <c r="S7212" i="1"/>
  <c r="S7211" i="1"/>
  <c r="S7210" i="1"/>
  <c r="S7209" i="1"/>
  <c r="S7208" i="1"/>
  <c r="S7207" i="1"/>
  <c r="S7206" i="1"/>
  <c r="S7205" i="1"/>
  <c r="S7204" i="1"/>
  <c r="S7203" i="1"/>
  <c r="S7202" i="1"/>
  <c r="S7201" i="1"/>
  <c r="S7200" i="1"/>
  <c r="S7199" i="1"/>
  <c r="S7198" i="1"/>
  <c r="S7197" i="1"/>
  <c r="S7196" i="1"/>
  <c r="S7195" i="1"/>
  <c r="S7194" i="1"/>
  <c r="S7193" i="1"/>
  <c r="S7192" i="1"/>
  <c r="S7191" i="1"/>
  <c r="S7190" i="1"/>
  <c r="S7189" i="1"/>
  <c r="S7188" i="1"/>
  <c r="S7187" i="1"/>
  <c r="S7186" i="1"/>
  <c r="S7185" i="1"/>
  <c r="S7184" i="1"/>
  <c r="S7183" i="1"/>
  <c r="S7182" i="1"/>
  <c r="S7181" i="1"/>
  <c r="S7180" i="1"/>
  <c r="S7179" i="1"/>
  <c r="S7178" i="1"/>
  <c r="S7177" i="1"/>
  <c r="S7176" i="1"/>
  <c r="S7175" i="1"/>
  <c r="S7174" i="1"/>
  <c r="S7173" i="1"/>
  <c r="S7172" i="1"/>
  <c r="S7171" i="1"/>
  <c r="S7170" i="1"/>
  <c r="S7169" i="1"/>
  <c r="S7168" i="1"/>
  <c r="S7167" i="1"/>
  <c r="S7166" i="1"/>
  <c r="S7165" i="1"/>
  <c r="S7164" i="1"/>
  <c r="S7163" i="1"/>
  <c r="S7162" i="1"/>
  <c r="S7161" i="1"/>
  <c r="S7160" i="1"/>
  <c r="S7159" i="1"/>
  <c r="S7158" i="1"/>
  <c r="S7157" i="1"/>
  <c r="S7156" i="1"/>
  <c r="S7155" i="1"/>
  <c r="S7154" i="1"/>
  <c r="S7153" i="1"/>
  <c r="S7152" i="1"/>
  <c r="S7151" i="1"/>
  <c r="S7150" i="1"/>
  <c r="S7149" i="1"/>
  <c r="S7148" i="1"/>
  <c r="S7147" i="1"/>
  <c r="S7146" i="1"/>
  <c r="S7145" i="1"/>
  <c r="S7144" i="1"/>
  <c r="S7143" i="1"/>
  <c r="S7142" i="1"/>
  <c r="S7141" i="1"/>
  <c r="S7140" i="1"/>
  <c r="S7139" i="1"/>
  <c r="S7138" i="1"/>
  <c r="S7137" i="1"/>
  <c r="S7136" i="1"/>
  <c r="S7135" i="1"/>
  <c r="S7134" i="1"/>
  <c r="S7133" i="1"/>
  <c r="S7132" i="1"/>
  <c r="S7131" i="1"/>
  <c r="S7130" i="1"/>
  <c r="S7129" i="1"/>
  <c r="S7128" i="1"/>
  <c r="S7127" i="1"/>
  <c r="S7126" i="1"/>
  <c r="S7125" i="1"/>
  <c r="S7124" i="1"/>
  <c r="S7123" i="1"/>
  <c r="S7122" i="1"/>
  <c r="S7121" i="1"/>
  <c r="S7120" i="1"/>
  <c r="S7119" i="1"/>
  <c r="S7118" i="1"/>
  <c r="S7117" i="1"/>
  <c r="S7116" i="1"/>
  <c r="S7115" i="1"/>
  <c r="S7114" i="1"/>
  <c r="S7113" i="1"/>
  <c r="S7112" i="1"/>
  <c r="S7111" i="1"/>
  <c r="S7110" i="1"/>
  <c r="S7109" i="1"/>
  <c r="S7108" i="1"/>
  <c r="S7107" i="1"/>
  <c r="S7106" i="1"/>
  <c r="S7105" i="1"/>
  <c r="S7104" i="1"/>
  <c r="S7103" i="1"/>
  <c r="S7102" i="1"/>
  <c r="S7101" i="1"/>
  <c r="S7100" i="1"/>
  <c r="S7099" i="1"/>
  <c r="S7098" i="1"/>
  <c r="S7097" i="1"/>
  <c r="S7096" i="1"/>
  <c r="S7095" i="1"/>
  <c r="S7094" i="1"/>
  <c r="S7093" i="1"/>
  <c r="S7092" i="1"/>
  <c r="S7091" i="1"/>
  <c r="S7090" i="1"/>
  <c r="S7089" i="1"/>
  <c r="S7088" i="1"/>
  <c r="S7087" i="1"/>
  <c r="S7086" i="1"/>
  <c r="S7085" i="1"/>
  <c r="S7084" i="1"/>
  <c r="S7083" i="1"/>
  <c r="S7082" i="1"/>
  <c r="S7081" i="1"/>
  <c r="S7080" i="1"/>
  <c r="S7079" i="1"/>
  <c r="S7078" i="1"/>
  <c r="S7077" i="1"/>
  <c r="S7076" i="1"/>
  <c r="S7075" i="1"/>
  <c r="S7074" i="1"/>
  <c r="S7073" i="1"/>
  <c r="S7072" i="1"/>
  <c r="S7071" i="1"/>
  <c r="S7070" i="1"/>
  <c r="S7069" i="1"/>
  <c r="S7068" i="1"/>
  <c r="S7067" i="1"/>
  <c r="S7066" i="1"/>
  <c r="S7065" i="1"/>
  <c r="S7064" i="1"/>
  <c r="S7063" i="1"/>
  <c r="S7062" i="1"/>
  <c r="S7061" i="1"/>
  <c r="S7060" i="1"/>
  <c r="S7059" i="1"/>
  <c r="S7058" i="1"/>
  <c r="S7057" i="1"/>
  <c r="S7056" i="1"/>
  <c r="S7055" i="1"/>
  <c r="S7054" i="1"/>
  <c r="S7053" i="1"/>
  <c r="S7052" i="1"/>
  <c r="S7051" i="1"/>
  <c r="S7050" i="1"/>
  <c r="S7049" i="1"/>
  <c r="S7048" i="1"/>
  <c r="S7047" i="1"/>
  <c r="S7046" i="1"/>
  <c r="S7045" i="1"/>
  <c r="S7044" i="1"/>
  <c r="S7043" i="1"/>
  <c r="S7042" i="1"/>
  <c r="S7041" i="1"/>
  <c r="S7040" i="1"/>
  <c r="S7039" i="1"/>
  <c r="S7038" i="1"/>
  <c r="S7037" i="1"/>
  <c r="S7036" i="1"/>
  <c r="S7035" i="1"/>
  <c r="S7034" i="1"/>
  <c r="S7033" i="1"/>
  <c r="S7032" i="1"/>
  <c r="S7031" i="1"/>
  <c r="S7030" i="1"/>
  <c r="S7029" i="1"/>
  <c r="S7028" i="1"/>
  <c r="S7027" i="1"/>
  <c r="S7026" i="1"/>
  <c r="S7025" i="1"/>
  <c r="S7024" i="1"/>
  <c r="S7023" i="1"/>
  <c r="S7022" i="1"/>
  <c r="S7021" i="1"/>
  <c r="S7020" i="1"/>
  <c r="S7019" i="1"/>
  <c r="S7018" i="1"/>
  <c r="S7017" i="1"/>
  <c r="S7016" i="1"/>
  <c r="S7015" i="1"/>
  <c r="S7014" i="1"/>
  <c r="S7013" i="1"/>
  <c r="S7012" i="1"/>
  <c r="S7011" i="1"/>
  <c r="S7010" i="1"/>
  <c r="S7009" i="1"/>
  <c r="S7008" i="1"/>
  <c r="S7007" i="1"/>
  <c r="S7006" i="1"/>
  <c r="S7005" i="1"/>
  <c r="S7004" i="1"/>
  <c r="S7003" i="1"/>
  <c r="S7002" i="1"/>
  <c r="S7001" i="1"/>
  <c r="S7000" i="1"/>
  <c r="S6999" i="1"/>
  <c r="S6998" i="1"/>
  <c r="S6997" i="1"/>
  <c r="S6996" i="1"/>
  <c r="S6995" i="1"/>
  <c r="S6994" i="1"/>
  <c r="S6993" i="1"/>
  <c r="S6992" i="1"/>
  <c r="S6991" i="1"/>
  <c r="S6990" i="1"/>
  <c r="S6989" i="1"/>
  <c r="S6988" i="1"/>
  <c r="S6987" i="1"/>
  <c r="S6986" i="1"/>
  <c r="S6985" i="1"/>
  <c r="S6984" i="1"/>
  <c r="S6983" i="1"/>
  <c r="S6982" i="1"/>
  <c r="S6981" i="1"/>
  <c r="S6980" i="1"/>
  <c r="S6979" i="1"/>
  <c r="S6978" i="1"/>
  <c r="S6977" i="1"/>
  <c r="S6976" i="1"/>
  <c r="S6975" i="1"/>
  <c r="S6974" i="1"/>
  <c r="S6973" i="1"/>
  <c r="S6972" i="1"/>
  <c r="S6971" i="1"/>
  <c r="S6970" i="1"/>
  <c r="S6969" i="1"/>
  <c r="S6968" i="1"/>
  <c r="S6967" i="1"/>
  <c r="S6966" i="1"/>
  <c r="S6965" i="1"/>
  <c r="S6964" i="1"/>
  <c r="S6963" i="1"/>
  <c r="S6962" i="1"/>
  <c r="S6961" i="1"/>
  <c r="S6960" i="1"/>
  <c r="S6959" i="1"/>
  <c r="S6958" i="1"/>
  <c r="S6957" i="1"/>
  <c r="S6956" i="1"/>
  <c r="S6955" i="1"/>
  <c r="S6954" i="1"/>
  <c r="S6953" i="1"/>
  <c r="S6952" i="1"/>
  <c r="S6951" i="1"/>
  <c r="S6950" i="1"/>
  <c r="S6949" i="1"/>
  <c r="S6948" i="1"/>
  <c r="S6947" i="1"/>
  <c r="S6946" i="1"/>
  <c r="S6945" i="1"/>
  <c r="S6944" i="1"/>
  <c r="S6943" i="1"/>
  <c r="S6942" i="1"/>
  <c r="S6941" i="1"/>
  <c r="S6940" i="1"/>
  <c r="S6939" i="1"/>
  <c r="S6938" i="1"/>
  <c r="S6937" i="1"/>
  <c r="S6936" i="1"/>
  <c r="S6935" i="1"/>
  <c r="S6934" i="1"/>
  <c r="S6933" i="1"/>
  <c r="S6932" i="1"/>
  <c r="S6931" i="1"/>
  <c r="S6930" i="1"/>
  <c r="S6929" i="1"/>
  <c r="S6928" i="1"/>
  <c r="S6927" i="1"/>
  <c r="S6926" i="1"/>
  <c r="S6925" i="1"/>
  <c r="S6924" i="1"/>
  <c r="S6923" i="1"/>
  <c r="S6922" i="1"/>
  <c r="S6921" i="1"/>
  <c r="S6920" i="1"/>
  <c r="S6919" i="1"/>
  <c r="S6918" i="1"/>
  <c r="S6917" i="1"/>
  <c r="S6916" i="1"/>
  <c r="S6915" i="1"/>
  <c r="S6914" i="1"/>
  <c r="S6913" i="1"/>
  <c r="S6912" i="1"/>
  <c r="S6911" i="1"/>
  <c r="S6910" i="1"/>
  <c r="S6909" i="1"/>
  <c r="S6908" i="1"/>
  <c r="S6907" i="1"/>
  <c r="S6906" i="1"/>
  <c r="S6905" i="1"/>
  <c r="S6904" i="1"/>
  <c r="S6903" i="1"/>
  <c r="S6902" i="1"/>
  <c r="S6901" i="1"/>
  <c r="S6900" i="1"/>
  <c r="S6899" i="1"/>
  <c r="S6898" i="1"/>
  <c r="S6897" i="1"/>
  <c r="S6896" i="1"/>
  <c r="S6895" i="1"/>
  <c r="S6894" i="1"/>
  <c r="S6893" i="1"/>
  <c r="S6892" i="1"/>
  <c r="S6891" i="1"/>
  <c r="S6890" i="1"/>
  <c r="S6889" i="1"/>
  <c r="S6888" i="1"/>
  <c r="S6887" i="1"/>
  <c r="S6886" i="1"/>
  <c r="S6885" i="1"/>
  <c r="S6884" i="1"/>
  <c r="S6883" i="1"/>
  <c r="S6882" i="1"/>
  <c r="S6881" i="1"/>
  <c r="S6880" i="1"/>
  <c r="S6879" i="1"/>
  <c r="S6878" i="1"/>
  <c r="S6877" i="1"/>
  <c r="S6876" i="1"/>
  <c r="S6875" i="1"/>
  <c r="S6874" i="1"/>
  <c r="S6873" i="1"/>
  <c r="S6872" i="1"/>
  <c r="S6871" i="1"/>
  <c r="S6870" i="1"/>
  <c r="S6869" i="1"/>
  <c r="S6868" i="1"/>
  <c r="S6867" i="1"/>
  <c r="S6866" i="1"/>
  <c r="S6865" i="1"/>
  <c r="S6864" i="1"/>
  <c r="S6863" i="1"/>
  <c r="S6862" i="1"/>
  <c r="S6861" i="1"/>
  <c r="S6860" i="1"/>
  <c r="S6859" i="1"/>
  <c r="S6858" i="1"/>
  <c r="S6857" i="1"/>
  <c r="S6856" i="1"/>
  <c r="S6855" i="1"/>
  <c r="S6854" i="1"/>
  <c r="S6853" i="1"/>
  <c r="S6852" i="1"/>
  <c r="S6851" i="1"/>
  <c r="S6850" i="1"/>
  <c r="S6849" i="1"/>
  <c r="S6848" i="1"/>
  <c r="S6847" i="1"/>
  <c r="S6846" i="1"/>
  <c r="S6845" i="1"/>
  <c r="S6844" i="1"/>
  <c r="S6843" i="1"/>
  <c r="S6842" i="1"/>
  <c r="S6841" i="1"/>
  <c r="S6840" i="1"/>
  <c r="S6839" i="1"/>
  <c r="S6838" i="1"/>
  <c r="S6837" i="1"/>
  <c r="S6836" i="1"/>
  <c r="S6835" i="1"/>
  <c r="S6834" i="1"/>
  <c r="S6833" i="1"/>
  <c r="S6832" i="1"/>
  <c r="S6831" i="1"/>
  <c r="S6830" i="1"/>
  <c r="S6829" i="1"/>
  <c r="S6828" i="1"/>
  <c r="S6827" i="1"/>
  <c r="S6826" i="1"/>
  <c r="S6825" i="1"/>
  <c r="S6824" i="1"/>
  <c r="S6823" i="1"/>
  <c r="S6822" i="1"/>
  <c r="S6821" i="1"/>
  <c r="S6820" i="1"/>
  <c r="S6819" i="1"/>
  <c r="S6818" i="1"/>
  <c r="S6817" i="1"/>
  <c r="S6816" i="1"/>
  <c r="S6815" i="1"/>
  <c r="S6814" i="1"/>
  <c r="S6813" i="1"/>
  <c r="S6812" i="1"/>
  <c r="S6811" i="1"/>
  <c r="S6810" i="1"/>
  <c r="S6809" i="1"/>
  <c r="S6808" i="1"/>
  <c r="S6807" i="1"/>
  <c r="S6806" i="1"/>
  <c r="S6805" i="1"/>
  <c r="S6804" i="1"/>
  <c r="S6803" i="1"/>
  <c r="S6802" i="1"/>
  <c r="S6801" i="1"/>
  <c r="S6800" i="1"/>
  <c r="S6799" i="1"/>
  <c r="S6798" i="1"/>
  <c r="S6797" i="1"/>
  <c r="S6796" i="1"/>
  <c r="S6795" i="1"/>
  <c r="S6794" i="1"/>
  <c r="S6793" i="1"/>
  <c r="S6792" i="1"/>
  <c r="S6791" i="1"/>
  <c r="S6790" i="1"/>
  <c r="S6789" i="1"/>
  <c r="S6788" i="1"/>
  <c r="S6787" i="1"/>
  <c r="S6786" i="1"/>
  <c r="S6785" i="1"/>
  <c r="S6784" i="1"/>
  <c r="S6783" i="1"/>
  <c r="S6782" i="1"/>
  <c r="S6781" i="1"/>
  <c r="S6780" i="1"/>
  <c r="S6779" i="1"/>
  <c r="S6778" i="1"/>
  <c r="S6777" i="1"/>
  <c r="S6776" i="1"/>
  <c r="S6775" i="1"/>
  <c r="S6774" i="1"/>
  <c r="S6773" i="1"/>
  <c r="S6772" i="1"/>
  <c r="S6771" i="1"/>
  <c r="S6770" i="1"/>
  <c r="S6769" i="1"/>
  <c r="S6768" i="1"/>
  <c r="S6767" i="1"/>
  <c r="S6766" i="1"/>
  <c r="S6765" i="1"/>
  <c r="S6764" i="1"/>
  <c r="S6763" i="1"/>
  <c r="S6762" i="1"/>
  <c r="S6761" i="1"/>
  <c r="S6760" i="1"/>
  <c r="S6759" i="1"/>
  <c r="S6758" i="1"/>
  <c r="S6757" i="1"/>
  <c r="S6756" i="1"/>
  <c r="S6755" i="1"/>
  <c r="S6754" i="1"/>
  <c r="S6753" i="1"/>
  <c r="S6752" i="1"/>
  <c r="S6751" i="1"/>
  <c r="S6750" i="1"/>
  <c r="S6749" i="1"/>
  <c r="S6748" i="1"/>
  <c r="S6747" i="1"/>
  <c r="S6746" i="1"/>
  <c r="S6745" i="1"/>
  <c r="S6744" i="1"/>
  <c r="S6743" i="1"/>
  <c r="S6742" i="1"/>
  <c r="S6741" i="1"/>
  <c r="S6740" i="1"/>
  <c r="S6739" i="1"/>
  <c r="S6738" i="1"/>
  <c r="S6737" i="1"/>
  <c r="S6736" i="1"/>
  <c r="S6735" i="1"/>
  <c r="S6734" i="1"/>
  <c r="S6733" i="1"/>
  <c r="S6732" i="1"/>
  <c r="S6731" i="1"/>
  <c r="S6730" i="1"/>
  <c r="S6729" i="1"/>
  <c r="S6728" i="1"/>
  <c r="S6727" i="1"/>
  <c r="S6726" i="1"/>
  <c r="S6725" i="1"/>
  <c r="S6724" i="1"/>
  <c r="S6723" i="1"/>
  <c r="S6722" i="1"/>
  <c r="S6721" i="1"/>
  <c r="S6720" i="1"/>
  <c r="S6719" i="1"/>
  <c r="S6718" i="1"/>
  <c r="S6717" i="1"/>
  <c r="S6716" i="1"/>
  <c r="S6715" i="1"/>
  <c r="S6714" i="1"/>
  <c r="S6713" i="1"/>
  <c r="S6712" i="1"/>
  <c r="S6711" i="1"/>
  <c r="S6710" i="1"/>
  <c r="S6709" i="1"/>
  <c r="S6708" i="1"/>
  <c r="S6707" i="1"/>
  <c r="S6706" i="1"/>
  <c r="S6705" i="1"/>
  <c r="S6704" i="1"/>
  <c r="S6703" i="1"/>
  <c r="S6702" i="1"/>
  <c r="S6701" i="1"/>
  <c r="S6700" i="1"/>
  <c r="S6699" i="1"/>
  <c r="S6698" i="1"/>
  <c r="S6697" i="1"/>
  <c r="S6696" i="1"/>
  <c r="S6695" i="1"/>
  <c r="S6694" i="1"/>
  <c r="S6693" i="1"/>
  <c r="S6692" i="1"/>
  <c r="S6691" i="1"/>
  <c r="S6690" i="1"/>
  <c r="S6689" i="1"/>
  <c r="S6688" i="1"/>
  <c r="S6687" i="1"/>
  <c r="S6686" i="1"/>
  <c r="S6685" i="1"/>
  <c r="S6684" i="1"/>
  <c r="S6683" i="1"/>
  <c r="S6682" i="1"/>
  <c r="S6681" i="1"/>
  <c r="S6680" i="1"/>
  <c r="S6679" i="1"/>
  <c r="S6678" i="1"/>
  <c r="S6677" i="1"/>
  <c r="S6676" i="1"/>
  <c r="S6675" i="1"/>
  <c r="S6674" i="1"/>
  <c r="S6673" i="1"/>
  <c r="S6672" i="1"/>
  <c r="S6671" i="1"/>
  <c r="S6670" i="1"/>
  <c r="S6669" i="1"/>
  <c r="S6668" i="1"/>
  <c r="S6667" i="1"/>
  <c r="S6666" i="1"/>
  <c r="S6665" i="1"/>
  <c r="S6664" i="1"/>
  <c r="S6663" i="1"/>
  <c r="S6662" i="1"/>
  <c r="S6661" i="1"/>
  <c r="S6660" i="1"/>
  <c r="S6659" i="1"/>
  <c r="S6658" i="1"/>
  <c r="S6657" i="1"/>
  <c r="S6656" i="1"/>
  <c r="S6655" i="1"/>
  <c r="S6654" i="1"/>
  <c r="S6653" i="1"/>
  <c r="S6652" i="1"/>
  <c r="S6651" i="1"/>
  <c r="S6650" i="1"/>
  <c r="S6649" i="1"/>
  <c r="S6648" i="1"/>
  <c r="S6647" i="1"/>
  <c r="S6646" i="1"/>
  <c r="S6645" i="1"/>
  <c r="S6644" i="1"/>
  <c r="S6643" i="1"/>
  <c r="S6642" i="1"/>
  <c r="S6641" i="1"/>
  <c r="S6640" i="1"/>
  <c r="S6639" i="1"/>
  <c r="S6638" i="1"/>
  <c r="S6637" i="1"/>
  <c r="S6636" i="1"/>
  <c r="S6635" i="1"/>
  <c r="S6634" i="1"/>
  <c r="S6633" i="1"/>
  <c r="S6632" i="1"/>
  <c r="S6631" i="1"/>
  <c r="S6630" i="1"/>
  <c r="S6629" i="1"/>
  <c r="S6628" i="1"/>
  <c r="S6627" i="1"/>
  <c r="S6626" i="1"/>
  <c r="S6625" i="1"/>
  <c r="S6624" i="1"/>
  <c r="S6623" i="1"/>
  <c r="S6622" i="1"/>
  <c r="S6621" i="1"/>
  <c r="S6620" i="1"/>
  <c r="S6619" i="1"/>
  <c r="S6618" i="1"/>
  <c r="S6617" i="1"/>
  <c r="S6616" i="1"/>
  <c r="S6615" i="1"/>
  <c r="S6614" i="1"/>
  <c r="S6613" i="1"/>
  <c r="S6612" i="1"/>
  <c r="S6611" i="1"/>
  <c r="S6610" i="1"/>
  <c r="S6609" i="1"/>
  <c r="S6608" i="1"/>
  <c r="S6607" i="1"/>
  <c r="S6606" i="1"/>
  <c r="S6605" i="1"/>
  <c r="S6604" i="1"/>
  <c r="S6603" i="1"/>
  <c r="S6602" i="1"/>
  <c r="S6601" i="1"/>
  <c r="S6600" i="1"/>
  <c r="S6599" i="1"/>
  <c r="S6598" i="1"/>
  <c r="S6597" i="1"/>
  <c r="S6596" i="1"/>
  <c r="S6595" i="1"/>
  <c r="S6594" i="1"/>
  <c r="S6593" i="1"/>
  <c r="S6592" i="1"/>
  <c r="S6591" i="1"/>
  <c r="S6590" i="1"/>
  <c r="S6589" i="1"/>
  <c r="S6588" i="1"/>
  <c r="S6587" i="1"/>
  <c r="S6586" i="1"/>
  <c r="S6585" i="1"/>
  <c r="S6584" i="1"/>
  <c r="S6583" i="1"/>
  <c r="S6582" i="1"/>
  <c r="S6581" i="1"/>
  <c r="S6580" i="1"/>
  <c r="S6579" i="1"/>
  <c r="S6578" i="1"/>
  <c r="S6577" i="1"/>
  <c r="S6576" i="1"/>
  <c r="S6575" i="1"/>
  <c r="S6574" i="1"/>
  <c r="S6573" i="1"/>
  <c r="S6572" i="1"/>
  <c r="S6571" i="1"/>
  <c r="S6570" i="1"/>
  <c r="S6569" i="1"/>
  <c r="S6568" i="1"/>
  <c r="S6567" i="1"/>
  <c r="S6566" i="1"/>
  <c r="S6565" i="1"/>
  <c r="S6564" i="1"/>
  <c r="S6563" i="1"/>
  <c r="S6562" i="1"/>
  <c r="S6561" i="1"/>
  <c r="S6560" i="1"/>
  <c r="S6559" i="1"/>
  <c r="S6558" i="1"/>
  <c r="S6557" i="1"/>
  <c r="S6556" i="1"/>
  <c r="S6555" i="1"/>
  <c r="S6554" i="1"/>
  <c r="S6553" i="1"/>
  <c r="S6552" i="1"/>
  <c r="S6551" i="1"/>
  <c r="S6550" i="1"/>
  <c r="S6549" i="1"/>
  <c r="S6548" i="1"/>
  <c r="S6547" i="1"/>
  <c r="S6546" i="1"/>
  <c r="S6545" i="1"/>
  <c r="S6544" i="1"/>
  <c r="S6543" i="1"/>
  <c r="S6542" i="1"/>
  <c r="S6541" i="1"/>
  <c r="S6540" i="1"/>
  <c r="S6539" i="1"/>
  <c r="S6538" i="1"/>
  <c r="S6537" i="1"/>
  <c r="S6536" i="1"/>
  <c r="S6535" i="1"/>
  <c r="S6534" i="1"/>
  <c r="S6533" i="1"/>
  <c r="S6532" i="1"/>
  <c r="S6531" i="1"/>
  <c r="S6530" i="1"/>
  <c r="S6529" i="1"/>
  <c r="S6528" i="1"/>
  <c r="S6527" i="1"/>
  <c r="S6526" i="1"/>
  <c r="S6525" i="1"/>
  <c r="S6524" i="1"/>
  <c r="S6523" i="1"/>
  <c r="S6522" i="1"/>
  <c r="S6521" i="1"/>
  <c r="S6520" i="1"/>
  <c r="S6519" i="1"/>
  <c r="S6518" i="1"/>
  <c r="S6517" i="1"/>
  <c r="S6516" i="1"/>
  <c r="S6515" i="1"/>
  <c r="S6514" i="1"/>
  <c r="S6513" i="1"/>
  <c r="S6512" i="1"/>
  <c r="S6511" i="1"/>
  <c r="S6510" i="1"/>
  <c r="S6509" i="1"/>
  <c r="S6508" i="1"/>
  <c r="S6507" i="1"/>
  <c r="S6506" i="1"/>
  <c r="S6505" i="1"/>
  <c r="S6504" i="1"/>
  <c r="S6503" i="1"/>
  <c r="S6502" i="1"/>
  <c r="S6501" i="1"/>
  <c r="S6500" i="1"/>
  <c r="S6499" i="1"/>
  <c r="S6498" i="1"/>
  <c r="S6497" i="1"/>
  <c r="S6496" i="1"/>
  <c r="S6495" i="1"/>
  <c r="S6494" i="1"/>
  <c r="S6493" i="1"/>
  <c r="S6492" i="1"/>
  <c r="S6491" i="1"/>
  <c r="S6490" i="1"/>
  <c r="S6489" i="1"/>
  <c r="S6488" i="1"/>
  <c r="S6487" i="1"/>
  <c r="S6486" i="1"/>
  <c r="S6485" i="1"/>
  <c r="S6484" i="1"/>
  <c r="S6483" i="1"/>
  <c r="S6482" i="1"/>
  <c r="S6481" i="1"/>
  <c r="S6480" i="1"/>
  <c r="S6479" i="1"/>
  <c r="S6478" i="1"/>
  <c r="S6477" i="1"/>
  <c r="S6476" i="1"/>
  <c r="S6475" i="1"/>
  <c r="S6474" i="1"/>
  <c r="S6473" i="1"/>
  <c r="S6472" i="1"/>
  <c r="S6471" i="1"/>
  <c r="S6470" i="1"/>
  <c r="S6469" i="1"/>
  <c r="S6468" i="1"/>
  <c r="S6467" i="1"/>
  <c r="S6466" i="1"/>
  <c r="S6465" i="1"/>
  <c r="S6464" i="1"/>
  <c r="S6463" i="1"/>
  <c r="S6462" i="1"/>
  <c r="S6461" i="1"/>
  <c r="S6460" i="1"/>
  <c r="S6459" i="1"/>
  <c r="S6458" i="1"/>
  <c r="S6457" i="1"/>
  <c r="S6456" i="1"/>
  <c r="S6455" i="1"/>
  <c r="S6454" i="1"/>
  <c r="S6453" i="1"/>
  <c r="S6452" i="1"/>
  <c r="S6451" i="1"/>
  <c r="S6450" i="1"/>
  <c r="S6449" i="1"/>
  <c r="S6448" i="1"/>
  <c r="S6447" i="1"/>
  <c r="S6446" i="1"/>
  <c r="S6445" i="1"/>
  <c r="S6444" i="1"/>
  <c r="S6443" i="1"/>
  <c r="S6442" i="1"/>
  <c r="S6441" i="1"/>
  <c r="S6440" i="1"/>
  <c r="S6439" i="1"/>
  <c r="S6438" i="1"/>
  <c r="S6437" i="1"/>
  <c r="S6436" i="1"/>
  <c r="S6435" i="1"/>
  <c r="S6434" i="1"/>
  <c r="S6433" i="1"/>
  <c r="S6432" i="1"/>
  <c r="S6431" i="1"/>
  <c r="S6430" i="1"/>
  <c r="S6429" i="1"/>
  <c r="S6428" i="1"/>
  <c r="S6427" i="1"/>
  <c r="S6426" i="1"/>
  <c r="S6425" i="1"/>
  <c r="S6424" i="1"/>
  <c r="S6423" i="1"/>
  <c r="S6422" i="1"/>
  <c r="S6421" i="1"/>
  <c r="S6420" i="1"/>
  <c r="S6419" i="1"/>
  <c r="S6418" i="1"/>
  <c r="S6417" i="1"/>
  <c r="S6416" i="1"/>
  <c r="S6415" i="1"/>
  <c r="S6414" i="1"/>
  <c r="S6413" i="1"/>
  <c r="S6412" i="1"/>
  <c r="S6411" i="1"/>
  <c r="S6410" i="1"/>
  <c r="S6409" i="1"/>
  <c r="S6408" i="1"/>
  <c r="S6407" i="1"/>
  <c r="S6406" i="1"/>
  <c r="S6405" i="1"/>
  <c r="S6404" i="1"/>
  <c r="S6403" i="1"/>
  <c r="S6402" i="1"/>
  <c r="S6401" i="1"/>
  <c r="S6400" i="1"/>
  <c r="S6399" i="1"/>
  <c r="S6398" i="1"/>
  <c r="S6397" i="1"/>
  <c r="S6396" i="1"/>
  <c r="S6395" i="1"/>
  <c r="S6394" i="1"/>
  <c r="S6393" i="1"/>
  <c r="S6392" i="1"/>
  <c r="S6391" i="1"/>
  <c r="S6390" i="1"/>
  <c r="S6389" i="1"/>
  <c r="S6388" i="1"/>
  <c r="S6387" i="1"/>
  <c r="S6386" i="1"/>
  <c r="S6385" i="1"/>
  <c r="S6384" i="1"/>
  <c r="S6383" i="1"/>
  <c r="S6382" i="1"/>
  <c r="S6381" i="1"/>
  <c r="S6380" i="1"/>
  <c r="S6379" i="1"/>
  <c r="S6378" i="1"/>
  <c r="S6377" i="1"/>
  <c r="S6376" i="1"/>
  <c r="S6375" i="1"/>
  <c r="S6374" i="1"/>
  <c r="S6373" i="1"/>
  <c r="S6372" i="1"/>
  <c r="S6371" i="1"/>
  <c r="S6370" i="1"/>
  <c r="S6369" i="1"/>
  <c r="S6368" i="1"/>
  <c r="S6367" i="1"/>
  <c r="S6366" i="1"/>
  <c r="S6365" i="1"/>
  <c r="S6364" i="1"/>
  <c r="S6363" i="1"/>
  <c r="S6362" i="1"/>
  <c r="S6361" i="1"/>
  <c r="S6360" i="1"/>
  <c r="S6359" i="1"/>
  <c r="S6358" i="1"/>
  <c r="S6357" i="1"/>
  <c r="S6356" i="1"/>
  <c r="S6355" i="1"/>
  <c r="S6354" i="1"/>
  <c r="S6353" i="1"/>
  <c r="S6352" i="1"/>
  <c r="S6351" i="1"/>
  <c r="S6350" i="1"/>
  <c r="S6349" i="1"/>
  <c r="S6348" i="1"/>
  <c r="S6347" i="1"/>
  <c r="S6346" i="1"/>
  <c r="S6345" i="1"/>
  <c r="S6344" i="1"/>
  <c r="S6343" i="1"/>
  <c r="S6342" i="1"/>
  <c r="S6341" i="1"/>
  <c r="S6340" i="1"/>
  <c r="S6339" i="1"/>
  <c r="S6338" i="1"/>
  <c r="S6337" i="1"/>
  <c r="S6336" i="1"/>
  <c r="S6335" i="1"/>
  <c r="S6334" i="1"/>
  <c r="S6333" i="1"/>
  <c r="S6332" i="1"/>
  <c r="S6331" i="1"/>
  <c r="S6330" i="1"/>
  <c r="S6329" i="1"/>
  <c r="S6328" i="1"/>
  <c r="S6327" i="1"/>
  <c r="S6326" i="1"/>
  <c r="S6325" i="1"/>
  <c r="S6324" i="1"/>
  <c r="S6323" i="1"/>
  <c r="S6322" i="1"/>
  <c r="S6321" i="1"/>
  <c r="S6320" i="1"/>
  <c r="S6319" i="1"/>
  <c r="S6318" i="1"/>
  <c r="S6317" i="1"/>
  <c r="S6316" i="1"/>
  <c r="S6315" i="1"/>
  <c r="S6314" i="1"/>
  <c r="S6313" i="1"/>
  <c r="S6312" i="1"/>
  <c r="S6311" i="1"/>
  <c r="S6310" i="1"/>
  <c r="S6309" i="1"/>
  <c r="S6308" i="1"/>
  <c r="S6307" i="1"/>
  <c r="S6306" i="1"/>
  <c r="S6305" i="1"/>
  <c r="S6304" i="1"/>
  <c r="S6303" i="1"/>
  <c r="S6302" i="1"/>
  <c r="S6301" i="1"/>
  <c r="S6300" i="1"/>
  <c r="S6299" i="1"/>
  <c r="S6298" i="1"/>
  <c r="S6297" i="1"/>
  <c r="S6296" i="1"/>
  <c r="S6295" i="1"/>
  <c r="S6294" i="1"/>
  <c r="S6293" i="1"/>
  <c r="S6292" i="1"/>
  <c r="S6291" i="1"/>
  <c r="S6290" i="1"/>
  <c r="S6289" i="1"/>
  <c r="S6288" i="1"/>
  <c r="S6287" i="1"/>
  <c r="S6286" i="1"/>
  <c r="S6285" i="1"/>
  <c r="S6284" i="1"/>
  <c r="S6283" i="1"/>
  <c r="S6282" i="1"/>
  <c r="S6281" i="1"/>
  <c r="S6280" i="1"/>
  <c r="S6279" i="1"/>
  <c r="S6278" i="1"/>
  <c r="S6277" i="1"/>
  <c r="S6276" i="1"/>
  <c r="S6275" i="1"/>
  <c r="S6274" i="1"/>
  <c r="S6273" i="1"/>
  <c r="S6272" i="1"/>
  <c r="S6271" i="1"/>
  <c r="S6270" i="1"/>
  <c r="S6269" i="1"/>
  <c r="S6268" i="1"/>
  <c r="S6267" i="1"/>
  <c r="S6266" i="1"/>
  <c r="S6265" i="1"/>
  <c r="S6264" i="1"/>
  <c r="S6263" i="1"/>
  <c r="S6262" i="1"/>
  <c r="S6261" i="1"/>
  <c r="S6260" i="1"/>
  <c r="S6259" i="1"/>
  <c r="S6258" i="1"/>
  <c r="S6257" i="1"/>
  <c r="S6256" i="1"/>
  <c r="S6255" i="1"/>
  <c r="S6254" i="1"/>
  <c r="S6253" i="1"/>
  <c r="S6252" i="1"/>
  <c r="S6251" i="1"/>
  <c r="S6250" i="1"/>
  <c r="S6249" i="1"/>
  <c r="S6248" i="1"/>
  <c r="S6247" i="1"/>
  <c r="S6246" i="1"/>
  <c r="S6245" i="1"/>
  <c r="S6244" i="1"/>
  <c r="S6243" i="1"/>
  <c r="S6242" i="1"/>
  <c r="S6241" i="1"/>
  <c r="S6240" i="1"/>
  <c r="S6239" i="1"/>
  <c r="S6238" i="1"/>
  <c r="S6237" i="1"/>
  <c r="S6236" i="1"/>
  <c r="S6235" i="1"/>
  <c r="S6234" i="1"/>
  <c r="S6233" i="1"/>
  <c r="S6232" i="1"/>
  <c r="S6231" i="1"/>
  <c r="S6230" i="1"/>
  <c r="S6229" i="1"/>
  <c r="S6228" i="1"/>
  <c r="S6227" i="1"/>
  <c r="S6226" i="1"/>
  <c r="S6225" i="1"/>
  <c r="S6224" i="1"/>
  <c r="S6223" i="1"/>
  <c r="S6222" i="1"/>
  <c r="S6221" i="1"/>
  <c r="S6220" i="1"/>
  <c r="S6219" i="1"/>
  <c r="S6218" i="1"/>
  <c r="S6217" i="1"/>
  <c r="S6216" i="1"/>
  <c r="S6215" i="1"/>
  <c r="S6214" i="1"/>
  <c r="S6213" i="1"/>
  <c r="S6212" i="1"/>
  <c r="S6211" i="1"/>
  <c r="S6210" i="1"/>
  <c r="S6209" i="1"/>
  <c r="S6208" i="1"/>
  <c r="S6207" i="1"/>
  <c r="S6206" i="1"/>
  <c r="S6205" i="1"/>
  <c r="S6204" i="1"/>
  <c r="S6203" i="1"/>
  <c r="S6202" i="1"/>
  <c r="S6201" i="1"/>
  <c r="S6200" i="1"/>
  <c r="S6199" i="1"/>
  <c r="S6198" i="1"/>
  <c r="S6197" i="1"/>
  <c r="S6196" i="1"/>
  <c r="S6195" i="1"/>
  <c r="S6194" i="1"/>
  <c r="S6193" i="1"/>
  <c r="S6192" i="1"/>
  <c r="S6191" i="1"/>
  <c r="S6190" i="1"/>
  <c r="S6189" i="1"/>
  <c r="S6188" i="1"/>
  <c r="S6187" i="1"/>
  <c r="S6186" i="1"/>
  <c r="S6185" i="1"/>
  <c r="S6184" i="1"/>
  <c r="S6183" i="1"/>
  <c r="S6182" i="1"/>
  <c r="S6181" i="1"/>
  <c r="S6180" i="1"/>
  <c r="S6179" i="1"/>
  <c r="S6178" i="1"/>
  <c r="S6177" i="1"/>
  <c r="S6176" i="1"/>
  <c r="S6175" i="1"/>
  <c r="S6174" i="1"/>
  <c r="S6173" i="1"/>
  <c r="S6172" i="1"/>
  <c r="S6171" i="1"/>
  <c r="S6170" i="1"/>
  <c r="S6169" i="1"/>
  <c r="S6168" i="1"/>
  <c r="S6167" i="1"/>
  <c r="S6166" i="1"/>
  <c r="S6165" i="1"/>
  <c r="S6164" i="1"/>
  <c r="S6163" i="1"/>
  <c r="S6162" i="1"/>
  <c r="S6161" i="1"/>
  <c r="S6160" i="1"/>
  <c r="S6159" i="1"/>
  <c r="S6158" i="1"/>
  <c r="S6157" i="1"/>
  <c r="S6156" i="1"/>
  <c r="S6155" i="1"/>
  <c r="S6154" i="1"/>
  <c r="S6153" i="1"/>
  <c r="S6152" i="1"/>
  <c r="S6151" i="1"/>
  <c r="S6150" i="1"/>
  <c r="S6149" i="1"/>
  <c r="S6148" i="1"/>
  <c r="S6147" i="1"/>
  <c r="S6146" i="1"/>
  <c r="S6145" i="1"/>
  <c r="S6144" i="1"/>
  <c r="S6143" i="1"/>
  <c r="S6142" i="1"/>
  <c r="S6141" i="1"/>
  <c r="S6140" i="1"/>
  <c r="S6139" i="1"/>
  <c r="S6138" i="1"/>
  <c r="S6137" i="1"/>
  <c r="S6136" i="1"/>
  <c r="S6135" i="1"/>
  <c r="S6134" i="1"/>
  <c r="S6133" i="1"/>
  <c r="S6132" i="1"/>
  <c r="S6131" i="1"/>
  <c r="S6130" i="1"/>
  <c r="S6129" i="1"/>
  <c r="S6128" i="1"/>
  <c r="S6127" i="1"/>
  <c r="S6126" i="1"/>
  <c r="S6125" i="1"/>
  <c r="S6124" i="1"/>
  <c r="S6123" i="1"/>
  <c r="S6122" i="1"/>
  <c r="S6121" i="1"/>
  <c r="S6120" i="1"/>
  <c r="S6119" i="1"/>
  <c r="S6118" i="1"/>
  <c r="S6117" i="1"/>
  <c r="S6116" i="1"/>
  <c r="S6115" i="1"/>
  <c r="S6114" i="1"/>
  <c r="S6113" i="1"/>
  <c r="S6112" i="1"/>
  <c r="S6111" i="1"/>
  <c r="S6110" i="1"/>
  <c r="S6109" i="1"/>
  <c r="S6108" i="1"/>
  <c r="S6107" i="1"/>
  <c r="S6106" i="1"/>
  <c r="S6105" i="1"/>
  <c r="S6104" i="1"/>
  <c r="S6103" i="1"/>
  <c r="S6102" i="1"/>
  <c r="S6101" i="1"/>
  <c r="S6100" i="1"/>
  <c r="S6099" i="1"/>
  <c r="S6098" i="1"/>
  <c r="S6097" i="1"/>
  <c r="S6096" i="1"/>
  <c r="S6095" i="1"/>
  <c r="S6094" i="1"/>
  <c r="S6093" i="1"/>
  <c r="S6092" i="1"/>
  <c r="S6091" i="1"/>
  <c r="S6090" i="1"/>
  <c r="S6089" i="1"/>
  <c r="S6088" i="1"/>
  <c r="S6087" i="1"/>
  <c r="S6086" i="1"/>
  <c r="S6085" i="1"/>
  <c r="S6084" i="1"/>
  <c r="S6083" i="1"/>
  <c r="S6082" i="1"/>
  <c r="S6081" i="1"/>
  <c r="S6080" i="1"/>
  <c r="S6079" i="1"/>
  <c r="S6078" i="1"/>
  <c r="S6077" i="1"/>
  <c r="S6076" i="1"/>
  <c r="S6075" i="1"/>
  <c r="S6074" i="1"/>
  <c r="S6073" i="1"/>
  <c r="S6072" i="1"/>
  <c r="S6071" i="1"/>
  <c r="S6070" i="1"/>
  <c r="S6069" i="1"/>
  <c r="S6068" i="1"/>
  <c r="S6067" i="1"/>
  <c r="S6066" i="1"/>
  <c r="S6065" i="1"/>
  <c r="S6064" i="1"/>
  <c r="S6063" i="1"/>
  <c r="S6062" i="1"/>
  <c r="S6061" i="1"/>
  <c r="S6060" i="1"/>
  <c r="S6059" i="1"/>
  <c r="S6058" i="1"/>
  <c r="S6057" i="1"/>
  <c r="S6056" i="1"/>
  <c r="S6055" i="1"/>
  <c r="S6054" i="1"/>
  <c r="S6053" i="1"/>
  <c r="S6052" i="1"/>
  <c r="S6051" i="1"/>
  <c r="S6050" i="1"/>
  <c r="S6049" i="1"/>
  <c r="S6048" i="1"/>
  <c r="S6047" i="1"/>
  <c r="S6046" i="1"/>
  <c r="S6045" i="1"/>
  <c r="S6044" i="1"/>
  <c r="S6043" i="1"/>
  <c r="S6042" i="1"/>
  <c r="S6041" i="1"/>
  <c r="S6040" i="1"/>
  <c r="S6039" i="1"/>
  <c r="S6038" i="1"/>
  <c r="S6037" i="1"/>
  <c r="S6036" i="1"/>
  <c r="S6035" i="1"/>
  <c r="S6034" i="1"/>
  <c r="S6033" i="1"/>
  <c r="S6032" i="1"/>
  <c r="S6031" i="1"/>
  <c r="S6030" i="1"/>
  <c r="S6029" i="1"/>
  <c r="S6028" i="1"/>
  <c r="S6027" i="1"/>
  <c r="S6026" i="1"/>
  <c r="S6025" i="1"/>
  <c r="S6024" i="1"/>
  <c r="S6023" i="1"/>
  <c r="S6022" i="1"/>
  <c r="S6021" i="1"/>
  <c r="S6020" i="1"/>
  <c r="S6019" i="1"/>
  <c r="S6018" i="1"/>
  <c r="S6017" i="1"/>
  <c r="S6016" i="1"/>
  <c r="S6015" i="1"/>
  <c r="S6014" i="1"/>
  <c r="S6013" i="1"/>
  <c r="S6012" i="1"/>
  <c r="S6011" i="1"/>
  <c r="S6010" i="1"/>
  <c r="S6009" i="1"/>
  <c r="S6008" i="1"/>
  <c r="S6007" i="1"/>
  <c r="S6006" i="1"/>
  <c r="S6005" i="1"/>
  <c r="S6004" i="1"/>
  <c r="S6003" i="1"/>
  <c r="S6002" i="1"/>
  <c r="S6001" i="1"/>
  <c r="S6000" i="1"/>
  <c r="S5999" i="1"/>
  <c r="S5998" i="1"/>
  <c r="S5997" i="1"/>
  <c r="S5996" i="1"/>
  <c r="S5995" i="1"/>
  <c r="S5994" i="1"/>
  <c r="S5993" i="1"/>
  <c r="S5992" i="1"/>
  <c r="S5991" i="1"/>
  <c r="S5990" i="1"/>
  <c r="S5989" i="1"/>
  <c r="S5988" i="1"/>
  <c r="S5987" i="1"/>
  <c r="S5986" i="1"/>
  <c r="S5985" i="1"/>
  <c r="S5984" i="1"/>
  <c r="S5983" i="1"/>
  <c r="S5982" i="1"/>
  <c r="S5981" i="1"/>
  <c r="S5980" i="1"/>
  <c r="S5979" i="1"/>
  <c r="S5978" i="1"/>
  <c r="S5977" i="1"/>
  <c r="S5976" i="1"/>
  <c r="S5975" i="1"/>
  <c r="S5974" i="1"/>
  <c r="S5973" i="1"/>
  <c r="S5972" i="1"/>
  <c r="S5971" i="1"/>
  <c r="S5970" i="1"/>
  <c r="S5969" i="1"/>
  <c r="S5968" i="1"/>
  <c r="S5967" i="1"/>
  <c r="S5966" i="1"/>
  <c r="S5965" i="1"/>
  <c r="S5964" i="1"/>
  <c r="S5963" i="1"/>
  <c r="S5962" i="1"/>
  <c r="S5961" i="1"/>
  <c r="S5960" i="1"/>
  <c r="S5959" i="1"/>
  <c r="S5958" i="1"/>
  <c r="S5957" i="1"/>
  <c r="S5956" i="1"/>
  <c r="S5955" i="1"/>
  <c r="S5954" i="1"/>
  <c r="S5953" i="1"/>
  <c r="S5952" i="1"/>
  <c r="S5951" i="1"/>
  <c r="S5950" i="1"/>
  <c r="S5949" i="1"/>
  <c r="S5948" i="1"/>
  <c r="S5947" i="1"/>
  <c r="S5946" i="1"/>
  <c r="S5945" i="1"/>
  <c r="S5944" i="1"/>
  <c r="S5943" i="1"/>
  <c r="S5942" i="1"/>
  <c r="S5941" i="1"/>
  <c r="S5940" i="1"/>
  <c r="S5939" i="1"/>
  <c r="S5938" i="1"/>
  <c r="S5937" i="1"/>
  <c r="S5936" i="1"/>
  <c r="S5935" i="1"/>
  <c r="S5934" i="1"/>
  <c r="S5933" i="1"/>
  <c r="S5932" i="1"/>
  <c r="S5931" i="1"/>
  <c r="S5930" i="1"/>
  <c r="S5929" i="1"/>
  <c r="S5928" i="1"/>
  <c r="S5927" i="1"/>
  <c r="S5926" i="1"/>
  <c r="S5925" i="1"/>
  <c r="S5924" i="1"/>
  <c r="S5923" i="1"/>
  <c r="S5922" i="1"/>
  <c r="S5921" i="1"/>
  <c r="S5920" i="1"/>
  <c r="S5919" i="1"/>
  <c r="S5918" i="1"/>
  <c r="S5917" i="1"/>
  <c r="S5916" i="1"/>
  <c r="S5915" i="1"/>
  <c r="S5914" i="1"/>
  <c r="S5913" i="1"/>
  <c r="S5912" i="1"/>
  <c r="S5911" i="1"/>
  <c r="S5910" i="1"/>
  <c r="S5909" i="1"/>
  <c r="S5908" i="1"/>
  <c r="S5907" i="1"/>
  <c r="S5906" i="1"/>
  <c r="S5905" i="1"/>
  <c r="S5904" i="1"/>
  <c r="S5903" i="1"/>
  <c r="S5902" i="1"/>
  <c r="S5901" i="1"/>
  <c r="S5900" i="1"/>
  <c r="S5899" i="1"/>
  <c r="S5898" i="1"/>
  <c r="S5897" i="1"/>
  <c r="S5896" i="1"/>
  <c r="S5895" i="1"/>
  <c r="S5894" i="1"/>
  <c r="S5893" i="1"/>
  <c r="S5892" i="1"/>
  <c r="S5891" i="1"/>
  <c r="S5890" i="1"/>
  <c r="S5889" i="1"/>
  <c r="S5888" i="1"/>
  <c r="S5887" i="1"/>
  <c r="S5886" i="1"/>
  <c r="S5885" i="1"/>
  <c r="S5884" i="1"/>
  <c r="S5883" i="1"/>
  <c r="S5882" i="1"/>
  <c r="S5881" i="1"/>
  <c r="S5880" i="1"/>
  <c r="S5879" i="1"/>
  <c r="S5878" i="1"/>
  <c r="S5877" i="1"/>
  <c r="S5876" i="1"/>
  <c r="S5875" i="1"/>
  <c r="S5874" i="1"/>
  <c r="S5873" i="1"/>
  <c r="S5872" i="1"/>
  <c r="S5871" i="1"/>
  <c r="S5870" i="1"/>
  <c r="S5869" i="1"/>
  <c r="S5868" i="1"/>
  <c r="S5867" i="1"/>
  <c r="S5866" i="1"/>
  <c r="S5865" i="1"/>
  <c r="S5864" i="1"/>
  <c r="S5863" i="1"/>
  <c r="S5862" i="1"/>
  <c r="S5861" i="1"/>
  <c r="S5860" i="1"/>
  <c r="S5859" i="1"/>
  <c r="S5858" i="1"/>
  <c r="S5857" i="1"/>
  <c r="S5856" i="1"/>
  <c r="S5855" i="1"/>
  <c r="S5854" i="1"/>
  <c r="S5853" i="1"/>
  <c r="S5852" i="1"/>
  <c r="S5851" i="1"/>
  <c r="S5850" i="1"/>
  <c r="S5849" i="1"/>
  <c r="S5848" i="1"/>
  <c r="S5847" i="1"/>
  <c r="S5846" i="1"/>
  <c r="S5845" i="1"/>
  <c r="S5844" i="1"/>
  <c r="S5843" i="1"/>
  <c r="S5842" i="1"/>
  <c r="S5841" i="1"/>
  <c r="S5840" i="1"/>
  <c r="S5839" i="1"/>
  <c r="S5838" i="1"/>
  <c r="S5837" i="1"/>
  <c r="S5836" i="1"/>
  <c r="S5835" i="1"/>
  <c r="S5834" i="1"/>
  <c r="S5833" i="1"/>
  <c r="S5832" i="1"/>
  <c r="S5831" i="1"/>
  <c r="S5830" i="1"/>
  <c r="S5829" i="1"/>
  <c r="S5828" i="1"/>
  <c r="S5827" i="1"/>
  <c r="S5826" i="1"/>
  <c r="S5825" i="1"/>
  <c r="S5824" i="1"/>
  <c r="S5823" i="1"/>
  <c r="S5822" i="1"/>
  <c r="S5821" i="1"/>
  <c r="S5820" i="1"/>
  <c r="S5819" i="1"/>
  <c r="S5818" i="1"/>
  <c r="S5817" i="1"/>
  <c r="S5816" i="1"/>
  <c r="S5815" i="1"/>
  <c r="S5814" i="1"/>
  <c r="S5813" i="1"/>
  <c r="S5812" i="1"/>
  <c r="S5811" i="1"/>
  <c r="S5810" i="1"/>
  <c r="S5809" i="1"/>
  <c r="S5808" i="1"/>
  <c r="S5807" i="1"/>
  <c r="S5806" i="1"/>
  <c r="S5805" i="1"/>
  <c r="S5804" i="1"/>
  <c r="S5803" i="1"/>
  <c r="S5802" i="1"/>
  <c r="S5801" i="1"/>
  <c r="S5800" i="1"/>
  <c r="S5799" i="1"/>
  <c r="S5798" i="1"/>
  <c r="S5797" i="1"/>
  <c r="S5796" i="1"/>
  <c r="S5795" i="1"/>
  <c r="S5794" i="1"/>
  <c r="S5793" i="1"/>
  <c r="S5792" i="1"/>
  <c r="S5791" i="1"/>
  <c r="S5790" i="1"/>
  <c r="S5789" i="1"/>
  <c r="S5788" i="1"/>
  <c r="S5787" i="1"/>
  <c r="S5786" i="1"/>
  <c r="S5785" i="1"/>
  <c r="S5784" i="1"/>
  <c r="S5783" i="1"/>
  <c r="S5782" i="1"/>
  <c r="S5781" i="1"/>
  <c r="S5780" i="1"/>
  <c r="S5779" i="1"/>
  <c r="S5778" i="1"/>
  <c r="S5777" i="1"/>
  <c r="S5776" i="1"/>
  <c r="S5775" i="1"/>
  <c r="S5774" i="1"/>
  <c r="S5773" i="1"/>
  <c r="S5772" i="1"/>
  <c r="S5771" i="1"/>
  <c r="S5770" i="1"/>
  <c r="S5769" i="1"/>
  <c r="S5768" i="1"/>
  <c r="S5767" i="1"/>
  <c r="S5766" i="1"/>
  <c r="S5765" i="1"/>
  <c r="S5764" i="1"/>
  <c r="S5763" i="1"/>
  <c r="S5762" i="1"/>
  <c r="S5761" i="1"/>
  <c r="S5760" i="1"/>
  <c r="S5759" i="1"/>
  <c r="S5758" i="1"/>
  <c r="S5757" i="1"/>
  <c r="S5756" i="1"/>
  <c r="S5755" i="1"/>
  <c r="S5754" i="1"/>
  <c r="S5753" i="1"/>
  <c r="S5752" i="1"/>
  <c r="S5751" i="1"/>
  <c r="S5750" i="1"/>
  <c r="S5749" i="1"/>
  <c r="S5748" i="1"/>
  <c r="S5747" i="1"/>
  <c r="S5746" i="1"/>
  <c r="S5745" i="1"/>
  <c r="S5744" i="1"/>
  <c r="S5743" i="1"/>
  <c r="S5742" i="1"/>
  <c r="S5741" i="1"/>
  <c r="S5740" i="1"/>
  <c r="S5739" i="1"/>
  <c r="S5738" i="1"/>
  <c r="S5737" i="1"/>
  <c r="S5736" i="1"/>
  <c r="S5735" i="1"/>
  <c r="S5734" i="1"/>
  <c r="S5733" i="1"/>
  <c r="S5732" i="1"/>
  <c r="S5731" i="1"/>
  <c r="S5730" i="1"/>
  <c r="S5729" i="1"/>
  <c r="S5728" i="1"/>
  <c r="S5727" i="1"/>
  <c r="S5726" i="1"/>
  <c r="S5725" i="1"/>
  <c r="S5724" i="1"/>
  <c r="S5723" i="1"/>
  <c r="S5722" i="1"/>
  <c r="S5721" i="1"/>
  <c r="S5720" i="1"/>
  <c r="S5719" i="1"/>
  <c r="S5718" i="1"/>
  <c r="S5717" i="1"/>
  <c r="S5716" i="1"/>
  <c r="S5715" i="1"/>
  <c r="S5714" i="1"/>
  <c r="S5713" i="1"/>
  <c r="S5712" i="1"/>
  <c r="S5711" i="1"/>
  <c r="S5710" i="1"/>
  <c r="S5709" i="1"/>
  <c r="S5708" i="1"/>
  <c r="S5707" i="1"/>
  <c r="S5706" i="1"/>
  <c r="S5705" i="1"/>
  <c r="S5704" i="1"/>
  <c r="S5703" i="1"/>
  <c r="S5702" i="1"/>
  <c r="S5701" i="1"/>
  <c r="S5700" i="1"/>
  <c r="S5699" i="1"/>
  <c r="S5698" i="1"/>
  <c r="S5697" i="1"/>
  <c r="S5696" i="1"/>
  <c r="S5695" i="1"/>
  <c r="S5694" i="1"/>
  <c r="S5693" i="1"/>
  <c r="S5692" i="1"/>
  <c r="S5691" i="1"/>
  <c r="S5690" i="1"/>
  <c r="S5689" i="1"/>
  <c r="S5688" i="1"/>
  <c r="S5687" i="1"/>
  <c r="S5686" i="1"/>
  <c r="S5685" i="1"/>
  <c r="S5684" i="1"/>
  <c r="S5683" i="1"/>
  <c r="S5682" i="1"/>
  <c r="S5681" i="1"/>
  <c r="S5680" i="1"/>
  <c r="S5679" i="1"/>
  <c r="S5678" i="1"/>
  <c r="S5677" i="1"/>
  <c r="S5676" i="1"/>
  <c r="S5675" i="1"/>
  <c r="S5674" i="1"/>
  <c r="S5673" i="1"/>
  <c r="S5672" i="1"/>
  <c r="S5671" i="1"/>
  <c r="S5670" i="1"/>
  <c r="S5669" i="1"/>
  <c r="S5668" i="1"/>
  <c r="S5667" i="1"/>
  <c r="S5666" i="1"/>
  <c r="S5665" i="1"/>
  <c r="S5664" i="1"/>
  <c r="S5663" i="1"/>
  <c r="S5662" i="1"/>
  <c r="S5661" i="1"/>
  <c r="S5660" i="1"/>
  <c r="S5659" i="1"/>
  <c r="S5658" i="1"/>
  <c r="S5657" i="1"/>
  <c r="S5656" i="1"/>
  <c r="S5655" i="1"/>
  <c r="S5654" i="1"/>
  <c r="S5653" i="1"/>
  <c r="S5652" i="1"/>
  <c r="S5651" i="1"/>
  <c r="S5650" i="1"/>
  <c r="S5649" i="1"/>
  <c r="S5648" i="1"/>
  <c r="S5647" i="1"/>
  <c r="S5646" i="1"/>
  <c r="S5645" i="1"/>
  <c r="S5644" i="1"/>
  <c r="S5643" i="1"/>
  <c r="S5642" i="1"/>
  <c r="S5641" i="1"/>
  <c r="S5640" i="1"/>
  <c r="S5639" i="1"/>
  <c r="S5638" i="1"/>
  <c r="S5637" i="1"/>
  <c r="S5636" i="1"/>
  <c r="S5635" i="1"/>
  <c r="S5634" i="1"/>
  <c r="S5633" i="1"/>
  <c r="S5632" i="1"/>
  <c r="S5631" i="1"/>
  <c r="S5630" i="1"/>
  <c r="S5629" i="1"/>
  <c r="S5628" i="1"/>
  <c r="S5627" i="1"/>
  <c r="S5626" i="1"/>
  <c r="S5625" i="1"/>
  <c r="S5624" i="1"/>
  <c r="S5623" i="1"/>
  <c r="S5622" i="1"/>
  <c r="S5621" i="1"/>
  <c r="S5620" i="1"/>
  <c r="S5619" i="1"/>
  <c r="S5618" i="1"/>
  <c r="S5617" i="1"/>
  <c r="S5616" i="1"/>
  <c r="S5615" i="1"/>
  <c r="S5614" i="1"/>
  <c r="S5613" i="1"/>
  <c r="S5612" i="1"/>
  <c r="S5611" i="1"/>
  <c r="S5610" i="1"/>
  <c r="S5609" i="1"/>
  <c r="S5608" i="1"/>
  <c r="S5607" i="1"/>
  <c r="S5606" i="1"/>
  <c r="S5605" i="1"/>
  <c r="S5604" i="1"/>
  <c r="S5603" i="1"/>
  <c r="S5602" i="1"/>
  <c r="S5601" i="1"/>
  <c r="S5600" i="1"/>
  <c r="S5599" i="1"/>
  <c r="S5598" i="1"/>
  <c r="S5597" i="1"/>
  <c r="S5596" i="1"/>
  <c r="S5595" i="1"/>
  <c r="S5594" i="1"/>
  <c r="S5593" i="1"/>
  <c r="S5592" i="1"/>
  <c r="S5591" i="1"/>
  <c r="S5590" i="1"/>
  <c r="S5589" i="1"/>
  <c r="S5588" i="1"/>
  <c r="S5587" i="1"/>
  <c r="S5586" i="1"/>
  <c r="S5585" i="1"/>
  <c r="S5584" i="1"/>
  <c r="S5583" i="1"/>
  <c r="S5582" i="1"/>
  <c r="S5581" i="1"/>
  <c r="S5580" i="1"/>
  <c r="S5579" i="1"/>
  <c r="S5578" i="1"/>
  <c r="S5577" i="1"/>
  <c r="S5576" i="1"/>
  <c r="S5575" i="1"/>
  <c r="S5574" i="1"/>
  <c r="S5573" i="1"/>
  <c r="S5572" i="1"/>
  <c r="S5571" i="1"/>
  <c r="S5570" i="1"/>
  <c r="S5569" i="1"/>
  <c r="S5568" i="1"/>
  <c r="S5567" i="1"/>
  <c r="S5566" i="1"/>
  <c r="S5565" i="1"/>
  <c r="S5564" i="1"/>
  <c r="S5563" i="1"/>
  <c r="S5562" i="1"/>
  <c r="S5561" i="1"/>
  <c r="S5560" i="1"/>
  <c r="S5559" i="1"/>
  <c r="S5558" i="1"/>
  <c r="S5557" i="1"/>
  <c r="S5556" i="1"/>
  <c r="S5555" i="1"/>
  <c r="S5554" i="1"/>
  <c r="S5553" i="1"/>
  <c r="S5552" i="1"/>
  <c r="S5551" i="1"/>
  <c r="S5550" i="1"/>
  <c r="S5549" i="1"/>
  <c r="S5548" i="1"/>
  <c r="S5547" i="1"/>
  <c r="S5546" i="1"/>
  <c r="S5545" i="1"/>
  <c r="S5544" i="1"/>
  <c r="S5543" i="1"/>
  <c r="S5542" i="1"/>
  <c r="S5541" i="1"/>
  <c r="S5540" i="1"/>
  <c r="S5539" i="1"/>
  <c r="S5538" i="1"/>
  <c r="S5537" i="1"/>
  <c r="S5536" i="1"/>
  <c r="S5535" i="1"/>
  <c r="S5534" i="1"/>
  <c r="S5533" i="1"/>
  <c r="S5532" i="1"/>
  <c r="S5531" i="1"/>
  <c r="S5530" i="1"/>
  <c r="S5529" i="1"/>
  <c r="S5528" i="1"/>
  <c r="S5527" i="1"/>
  <c r="S5526" i="1"/>
  <c r="S5525" i="1"/>
  <c r="S5524" i="1"/>
  <c r="S5523" i="1"/>
  <c r="S5522" i="1"/>
  <c r="S5521" i="1"/>
  <c r="S5520" i="1"/>
  <c r="S5519" i="1"/>
  <c r="S5518" i="1"/>
  <c r="S5517" i="1"/>
  <c r="S5516" i="1"/>
  <c r="S5515" i="1"/>
  <c r="S5514" i="1"/>
  <c r="S5513" i="1"/>
  <c r="S5512" i="1"/>
  <c r="S5511" i="1"/>
  <c r="S5510" i="1"/>
  <c r="S5509" i="1"/>
  <c r="S5508" i="1"/>
  <c r="S5507" i="1"/>
  <c r="S5506" i="1"/>
  <c r="S5505" i="1"/>
  <c r="S5504" i="1"/>
  <c r="S5503" i="1"/>
  <c r="S5502" i="1"/>
  <c r="S5501" i="1"/>
  <c r="S5500" i="1"/>
  <c r="S5499" i="1"/>
  <c r="S5498" i="1"/>
  <c r="S5497" i="1"/>
  <c r="S5496" i="1"/>
  <c r="S5495" i="1"/>
  <c r="S5494" i="1"/>
  <c r="S5493" i="1"/>
  <c r="S5492" i="1"/>
  <c r="S5491" i="1"/>
  <c r="S5490" i="1"/>
  <c r="S5489" i="1"/>
  <c r="S5488" i="1"/>
  <c r="S5487" i="1"/>
  <c r="S5486" i="1"/>
  <c r="S5485" i="1"/>
  <c r="S5484" i="1"/>
  <c r="S5483" i="1"/>
  <c r="S5482" i="1"/>
  <c r="S5481" i="1"/>
  <c r="S5480" i="1"/>
  <c r="S5479" i="1"/>
  <c r="S5478" i="1"/>
  <c r="S5477" i="1"/>
  <c r="S5476" i="1"/>
  <c r="S5475" i="1"/>
  <c r="S5474" i="1"/>
  <c r="S5473" i="1"/>
  <c r="S5472" i="1"/>
  <c r="S5471" i="1"/>
  <c r="S5470" i="1"/>
  <c r="S5469" i="1"/>
  <c r="S5468" i="1"/>
  <c r="S5467" i="1"/>
  <c r="S5466" i="1"/>
  <c r="S5465" i="1"/>
  <c r="S5464" i="1"/>
  <c r="S5463" i="1"/>
  <c r="S5462" i="1"/>
  <c r="S5461" i="1"/>
  <c r="S5460" i="1"/>
  <c r="S5459" i="1"/>
  <c r="S5458" i="1"/>
  <c r="S5457" i="1"/>
  <c r="S5456" i="1"/>
  <c r="S5455" i="1"/>
  <c r="S5454" i="1"/>
  <c r="S5453" i="1"/>
  <c r="S5452" i="1"/>
  <c r="S5451" i="1"/>
  <c r="S5450" i="1"/>
  <c r="S5449" i="1"/>
  <c r="S5448" i="1"/>
  <c r="S5447" i="1"/>
  <c r="S5446" i="1"/>
  <c r="S5445" i="1"/>
  <c r="S5444" i="1"/>
  <c r="S5443" i="1"/>
  <c r="S5442" i="1"/>
  <c r="S5441" i="1"/>
  <c r="S5440" i="1"/>
  <c r="S5439" i="1"/>
  <c r="S5438" i="1"/>
  <c r="S5437" i="1"/>
  <c r="S5436" i="1"/>
  <c r="S5435" i="1"/>
  <c r="S5434" i="1"/>
  <c r="S5433" i="1"/>
  <c r="S5432" i="1"/>
  <c r="S5431" i="1"/>
  <c r="S5430" i="1"/>
  <c r="S5429" i="1"/>
  <c r="S5428" i="1"/>
  <c r="S5427" i="1"/>
  <c r="S5426" i="1"/>
  <c r="S5425" i="1"/>
  <c r="S5424" i="1"/>
  <c r="S5423" i="1"/>
  <c r="S5422" i="1"/>
  <c r="S5421" i="1"/>
  <c r="S5420" i="1"/>
  <c r="S5419" i="1"/>
  <c r="S5418" i="1"/>
  <c r="S5417" i="1"/>
  <c r="S5416" i="1"/>
  <c r="S5415" i="1"/>
  <c r="S5414" i="1"/>
  <c r="S5413" i="1"/>
  <c r="S5412" i="1"/>
  <c r="S5411" i="1"/>
  <c r="S5410" i="1"/>
  <c r="S5409" i="1"/>
  <c r="S5408" i="1"/>
  <c r="S5407" i="1"/>
  <c r="S5406" i="1"/>
  <c r="S5405" i="1"/>
  <c r="S5404" i="1"/>
  <c r="S5403" i="1"/>
  <c r="S5402" i="1"/>
  <c r="S5401" i="1"/>
  <c r="S5400" i="1"/>
  <c r="S5399" i="1"/>
  <c r="S5398" i="1"/>
  <c r="S5397" i="1"/>
  <c r="S5396" i="1"/>
  <c r="S5395" i="1"/>
  <c r="S5394" i="1"/>
  <c r="S5393" i="1"/>
  <c r="S5392" i="1"/>
  <c r="S5391" i="1"/>
  <c r="S5390" i="1"/>
  <c r="S5389" i="1"/>
  <c r="S5388" i="1"/>
  <c r="S5387" i="1"/>
  <c r="S5386" i="1"/>
  <c r="S5385" i="1"/>
  <c r="S5384" i="1"/>
  <c r="S5383" i="1"/>
  <c r="S5382" i="1"/>
  <c r="S5381" i="1"/>
  <c r="S5380" i="1"/>
  <c r="S5379" i="1"/>
  <c r="S5378" i="1"/>
  <c r="S5377" i="1"/>
  <c r="S5376" i="1"/>
  <c r="S5375" i="1"/>
  <c r="S5374" i="1"/>
  <c r="S5373" i="1"/>
  <c r="S5372" i="1"/>
  <c r="S5371" i="1"/>
  <c r="S5370" i="1"/>
  <c r="S5369" i="1"/>
  <c r="S5368" i="1"/>
  <c r="S5367" i="1"/>
  <c r="S5366" i="1"/>
  <c r="S5365" i="1"/>
  <c r="S5364" i="1"/>
  <c r="S5363" i="1"/>
  <c r="S5362" i="1"/>
  <c r="S5361" i="1"/>
  <c r="S5360" i="1"/>
  <c r="S5359" i="1"/>
  <c r="S5358" i="1"/>
  <c r="S5357" i="1"/>
  <c r="S5356" i="1"/>
  <c r="S5355" i="1"/>
  <c r="S5354" i="1"/>
  <c r="S5353" i="1"/>
  <c r="S5352" i="1"/>
  <c r="S5351" i="1"/>
  <c r="S5350" i="1"/>
  <c r="S5349" i="1"/>
  <c r="S5348" i="1"/>
  <c r="S5347" i="1"/>
  <c r="S5346" i="1"/>
  <c r="S5345" i="1"/>
  <c r="S5344" i="1"/>
  <c r="S5343" i="1"/>
  <c r="S5342" i="1"/>
  <c r="S5341" i="1"/>
  <c r="S5340" i="1"/>
  <c r="S5339" i="1"/>
  <c r="S5338" i="1"/>
  <c r="S5337" i="1"/>
  <c r="S5336" i="1"/>
  <c r="S5335" i="1"/>
  <c r="S5334" i="1"/>
  <c r="S5333" i="1"/>
  <c r="S5332" i="1"/>
  <c r="S5331" i="1"/>
  <c r="S5330" i="1"/>
  <c r="S5329" i="1"/>
  <c r="S5328" i="1"/>
  <c r="S5327" i="1"/>
  <c r="S5326" i="1"/>
  <c r="S5325" i="1"/>
  <c r="S5324" i="1"/>
  <c r="S5323" i="1"/>
  <c r="S5322" i="1"/>
  <c r="S5321" i="1"/>
  <c r="S5320" i="1"/>
  <c r="S5319" i="1"/>
  <c r="S5318" i="1"/>
  <c r="S5317" i="1"/>
  <c r="S5316" i="1"/>
  <c r="S5315" i="1"/>
  <c r="S5314" i="1"/>
  <c r="S5313" i="1"/>
  <c r="S5312" i="1"/>
  <c r="S5311" i="1"/>
  <c r="S5310" i="1"/>
  <c r="S5309" i="1"/>
  <c r="S5308" i="1"/>
  <c r="S5307" i="1"/>
  <c r="S5306" i="1"/>
  <c r="S5305" i="1"/>
  <c r="S5304" i="1"/>
  <c r="S5303" i="1"/>
  <c r="S5302" i="1"/>
  <c r="S5301" i="1"/>
  <c r="S5300" i="1"/>
  <c r="S5299" i="1"/>
  <c r="S5298" i="1"/>
  <c r="S5297" i="1"/>
  <c r="S5296" i="1"/>
  <c r="S5295" i="1"/>
  <c r="S5294" i="1"/>
  <c r="S5293" i="1"/>
  <c r="S5292" i="1"/>
  <c r="S5291" i="1"/>
  <c r="S5290" i="1"/>
  <c r="S5289" i="1"/>
  <c r="S5288" i="1"/>
  <c r="S5287" i="1"/>
  <c r="S5286" i="1"/>
  <c r="S5285" i="1"/>
  <c r="S5284" i="1"/>
  <c r="S5283" i="1"/>
  <c r="S5282" i="1"/>
  <c r="S5281" i="1"/>
  <c r="S5280" i="1"/>
  <c r="S5279" i="1"/>
  <c r="S5278" i="1"/>
  <c r="S5277" i="1"/>
  <c r="S5276" i="1"/>
  <c r="S5275" i="1"/>
  <c r="S5274" i="1"/>
  <c r="S5273" i="1"/>
  <c r="S5272" i="1"/>
  <c r="S5271" i="1"/>
  <c r="S5270" i="1"/>
  <c r="S5269" i="1"/>
  <c r="S5268" i="1"/>
  <c r="S5267" i="1"/>
  <c r="S5266" i="1"/>
  <c r="S5265" i="1"/>
  <c r="S5264" i="1"/>
  <c r="S5263" i="1"/>
  <c r="S5262" i="1"/>
  <c r="S5261" i="1"/>
  <c r="S5260" i="1"/>
  <c r="S5259" i="1"/>
  <c r="S5258" i="1"/>
  <c r="S5257" i="1"/>
  <c r="S5256" i="1"/>
  <c r="S5255" i="1"/>
  <c r="S5254" i="1"/>
  <c r="S5253" i="1"/>
  <c r="S5252" i="1"/>
  <c r="S5251" i="1"/>
  <c r="S5250" i="1"/>
  <c r="S5249" i="1"/>
  <c r="S5248" i="1"/>
  <c r="S5247" i="1"/>
  <c r="S5246" i="1"/>
  <c r="S5245" i="1"/>
  <c r="S5244" i="1"/>
  <c r="S5243" i="1"/>
  <c r="S5242" i="1"/>
  <c r="S5241" i="1"/>
  <c r="S5240" i="1"/>
  <c r="S5239" i="1"/>
  <c r="S5238" i="1"/>
  <c r="S5237" i="1"/>
  <c r="S5236" i="1"/>
  <c r="S5235" i="1"/>
  <c r="S5234" i="1"/>
  <c r="S5233" i="1"/>
  <c r="S5232" i="1"/>
  <c r="S5231" i="1"/>
  <c r="S5230" i="1"/>
  <c r="S5229" i="1"/>
  <c r="S5228" i="1"/>
  <c r="S5227" i="1"/>
  <c r="S5226" i="1"/>
  <c r="S5225" i="1"/>
  <c r="S5224" i="1"/>
  <c r="S5223" i="1"/>
  <c r="S5222" i="1"/>
  <c r="S5221" i="1"/>
  <c r="S5220" i="1"/>
  <c r="S5219" i="1"/>
  <c r="S5218" i="1"/>
  <c r="S5217" i="1"/>
  <c r="S5216" i="1"/>
  <c r="S5215" i="1"/>
  <c r="S5214" i="1"/>
  <c r="S5213" i="1"/>
  <c r="S5212" i="1"/>
  <c r="S5211" i="1"/>
  <c r="S5210" i="1"/>
  <c r="S5209" i="1"/>
  <c r="S5208" i="1"/>
  <c r="S5207" i="1"/>
  <c r="S5206" i="1"/>
  <c r="S5205" i="1"/>
  <c r="S5204" i="1"/>
  <c r="S5203" i="1"/>
  <c r="S5202" i="1"/>
  <c r="S5201" i="1"/>
  <c r="S5200" i="1"/>
  <c r="S5199" i="1"/>
  <c r="S5198" i="1"/>
  <c r="S5197" i="1"/>
  <c r="S5196" i="1"/>
  <c r="S5195" i="1"/>
  <c r="S5194" i="1"/>
  <c r="S5193" i="1"/>
  <c r="S5192" i="1"/>
  <c r="S5191" i="1"/>
  <c r="S5190" i="1"/>
  <c r="S5189" i="1"/>
  <c r="S5188" i="1"/>
  <c r="S5187" i="1"/>
  <c r="S5186" i="1"/>
  <c r="S5185" i="1"/>
  <c r="S5184" i="1"/>
  <c r="S5183" i="1"/>
  <c r="S5182" i="1"/>
  <c r="S5181" i="1"/>
  <c r="S5180" i="1"/>
  <c r="S5179" i="1"/>
  <c r="S5178" i="1"/>
  <c r="S5177" i="1"/>
  <c r="S5176" i="1"/>
  <c r="S5175" i="1"/>
  <c r="S5174" i="1"/>
  <c r="S5173" i="1"/>
  <c r="S5172" i="1"/>
  <c r="S5171" i="1"/>
  <c r="S5170" i="1"/>
  <c r="S5169" i="1"/>
  <c r="S5168" i="1"/>
  <c r="S5167" i="1"/>
  <c r="S5166" i="1"/>
  <c r="S5165" i="1"/>
  <c r="S5164" i="1"/>
  <c r="S5163" i="1"/>
  <c r="S5162" i="1"/>
  <c r="S5161" i="1"/>
  <c r="S5160" i="1"/>
  <c r="S5159" i="1"/>
  <c r="S5158" i="1"/>
  <c r="S5157" i="1"/>
  <c r="S5156" i="1"/>
  <c r="S5155" i="1"/>
  <c r="S5154" i="1"/>
  <c r="S5153" i="1"/>
  <c r="S5152" i="1"/>
  <c r="S5151" i="1"/>
  <c r="S5150" i="1"/>
  <c r="S5149" i="1"/>
  <c r="S5148" i="1"/>
  <c r="S5147" i="1"/>
  <c r="S5146" i="1"/>
  <c r="S5145" i="1"/>
  <c r="S5144" i="1"/>
  <c r="S5143" i="1"/>
  <c r="S5142" i="1"/>
  <c r="S5141" i="1"/>
  <c r="S5140" i="1"/>
  <c r="S5139" i="1"/>
  <c r="S5138" i="1"/>
  <c r="S5137" i="1"/>
  <c r="S5136" i="1"/>
  <c r="S5135" i="1"/>
  <c r="S5134" i="1"/>
  <c r="S5133" i="1"/>
  <c r="S5132" i="1"/>
  <c r="S5131" i="1"/>
  <c r="S5130" i="1"/>
  <c r="S5129" i="1"/>
  <c r="S5128" i="1"/>
  <c r="S5127" i="1"/>
  <c r="S5126" i="1"/>
  <c r="S5125" i="1"/>
  <c r="S5124" i="1"/>
  <c r="S5123" i="1"/>
  <c r="S5122" i="1"/>
  <c r="S5121" i="1"/>
  <c r="S5120" i="1"/>
  <c r="S5119" i="1"/>
  <c r="S5118" i="1"/>
  <c r="S5117" i="1"/>
  <c r="S5116" i="1"/>
  <c r="S5115" i="1"/>
  <c r="S5114" i="1"/>
  <c r="S5113" i="1"/>
  <c r="S5112" i="1"/>
  <c r="S5111" i="1"/>
  <c r="S5110" i="1"/>
  <c r="S5109" i="1"/>
  <c r="S5108" i="1"/>
  <c r="S5107" i="1"/>
  <c r="S5106" i="1"/>
  <c r="S5105" i="1"/>
  <c r="S5104" i="1"/>
  <c r="S5103" i="1"/>
  <c r="S5102" i="1"/>
  <c r="S5101" i="1"/>
  <c r="S5100" i="1"/>
  <c r="S5099" i="1"/>
  <c r="S5098" i="1"/>
  <c r="S5097" i="1"/>
  <c r="S5096" i="1"/>
  <c r="S5095" i="1"/>
  <c r="S5094" i="1"/>
  <c r="S5093" i="1"/>
  <c r="S5092" i="1"/>
  <c r="S5091" i="1"/>
  <c r="S5090" i="1"/>
  <c r="S5089" i="1"/>
  <c r="S5088" i="1"/>
  <c r="S5087" i="1"/>
  <c r="S5086" i="1"/>
  <c r="S5085" i="1"/>
  <c r="S5084" i="1"/>
  <c r="S5083" i="1"/>
  <c r="S5082" i="1"/>
  <c r="S5081" i="1"/>
  <c r="S5080" i="1"/>
  <c r="S5079" i="1"/>
  <c r="S5078" i="1"/>
  <c r="S5077" i="1"/>
  <c r="S5076" i="1"/>
  <c r="S5075" i="1"/>
  <c r="S5074" i="1"/>
  <c r="S5073" i="1"/>
  <c r="S5072" i="1"/>
  <c r="S5071" i="1"/>
  <c r="S5070" i="1"/>
  <c r="S5069" i="1"/>
  <c r="S5068" i="1"/>
  <c r="S5067" i="1"/>
  <c r="S5066" i="1"/>
  <c r="S5065" i="1"/>
  <c r="S5064" i="1"/>
  <c r="S5063" i="1"/>
  <c r="S5062" i="1"/>
  <c r="S5061" i="1"/>
  <c r="S5060" i="1"/>
  <c r="S5059" i="1"/>
  <c r="S5058" i="1"/>
  <c r="S5057" i="1"/>
  <c r="S5056" i="1"/>
  <c r="S5055" i="1"/>
  <c r="S5054" i="1"/>
  <c r="S5053" i="1"/>
  <c r="S5052" i="1"/>
  <c r="S5051" i="1"/>
  <c r="S5050" i="1"/>
  <c r="S5049" i="1"/>
  <c r="S5048" i="1"/>
  <c r="S5047" i="1"/>
  <c r="S5046" i="1"/>
  <c r="S5045" i="1"/>
  <c r="S5044" i="1"/>
  <c r="S5043" i="1"/>
  <c r="S5042" i="1"/>
  <c r="S5041" i="1"/>
  <c r="S5040" i="1"/>
  <c r="S5039" i="1"/>
  <c r="S5038" i="1"/>
  <c r="S5037" i="1"/>
  <c r="S5036" i="1"/>
  <c r="S5035" i="1"/>
  <c r="S5034" i="1"/>
  <c r="S5033" i="1"/>
  <c r="S5032" i="1"/>
  <c r="S5031" i="1"/>
  <c r="S5030" i="1"/>
  <c r="S5029" i="1"/>
  <c r="S5028" i="1"/>
  <c r="S5027" i="1"/>
  <c r="S5026" i="1"/>
  <c r="S5025" i="1"/>
  <c r="S5024" i="1"/>
  <c r="S5023" i="1"/>
  <c r="S5022" i="1"/>
  <c r="S5021" i="1"/>
  <c r="S5020" i="1"/>
  <c r="S5019" i="1"/>
  <c r="S5018" i="1"/>
  <c r="S5017" i="1"/>
  <c r="S5016" i="1"/>
  <c r="S5015" i="1"/>
  <c r="S5014" i="1"/>
  <c r="S5013" i="1"/>
  <c r="S5012" i="1"/>
  <c r="S5011" i="1"/>
  <c r="S5010" i="1"/>
  <c r="S5009" i="1"/>
  <c r="S5008" i="1"/>
  <c r="S5007" i="1"/>
  <c r="S5006" i="1"/>
  <c r="S5005" i="1"/>
  <c r="S5004" i="1"/>
  <c r="S5003" i="1"/>
  <c r="S5002" i="1"/>
  <c r="S5001" i="1"/>
  <c r="S5000" i="1"/>
  <c r="S4999" i="1"/>
  <c r="S4998" i="1"/>
  <c r="S4997" i="1"/>
  <c r="S4996" i="1"/>
  <c r="S4995" i="1"/>
  <c r="S4994" i="1"/>
  <c r="S4993" i="1"/>
  <c r="S4992" i="1"/>
  <c r="S4991" i="1"/>
  <c r="S4990" i="1"/>
  <c r="S4989" i="1"/>
  <c r="S4988" i="1"/>
  <c r="S4987" i="1"/>
  <c r="S4986" i="1"/>
  <c r="S4985" i="1"/>
  <c r="S4984" i="1"/>
  <c r="S4983" i="1"/>
  <c r="S4982" i="1"/>
  <c r="S4981" i="1"/>
  <c r="S4980" i="1"/>
  <c r="S4979" i="1"/>
  <c r="S4978" i="1"/>
  <c r="S4977" i="1"/>
  <c r="S4976" i="1"/>
  <c r="S4975" i="1"/>
  <c r="S4974" i="1"/>
  <c r="S4973" i="1"/>
  <c r="S4972" i="1"/>
  <c r="S4971" i="1"/>
  <c r="S4970" i="1"/>
  <c r="S4969" i="1"/>
  <c r="S4968" i="1"/>
  <c r="S4967" i="1"/>
  <c r="S4966" i="1"/>
  <c r="S4965" i="1"/>
  <c r="S4964" i="1"/>
  <c r="S4963" i="1"/>
  <c r="S4962" i="1"/>
  <c r="S4961" i="1"/>
  <c r="S4960" i="1"/>
  <c r="S4959" i="1"/>
  <c r="S4958" i="1"/>
  <c r="S4957" i="1"/>
  <c r="S4956" i="1"/>
  <c r="S4955" i="1"/>
  <c r="S4954" i="1"/>
  <c r="S4953" i="1"/>
  <c r="S4952" i="1"/>
  <c r="S4951" i="1"/>
  <c r="S4950" i="1"/>
  <c r="S4949" i="1"/>
  <c r="S4948" i="1"/>
  <c r="S4947" i="1"/>
  <c r="S4946" i="1"/>
  <c r="S4945" i="1"/>
  <c r="S4944" i="1"/>
  <c r="S4943" i="1"/>
  <c r="S4942" i="1"/>
  <c r="S4941" i="1"/>
  <c r="S4940" i="1"/>
  <c r="S4939" i="1"/>
  <c r="S4938" i="1"/>
  <c r="S4937" i="1"/>
  <c r="S4936" i="1"/>
  <c r="S4935" i="1"/>
  <c r="S4934" i="1"/>
  <c r="S4933" i="1"/>
  <c r="S4932" i="1"/>
  <c r="S4931" i="1"/>
  <c r="S4930" i="1"/>
  <c r="S4929" i="1"/>
  <c r="S4928" i="1"/>
  <c r="S4927" i="1"/>
  <c r="S4926" i="1"/>
  <c r="S4925" i="1"/>
  <c r="S4924" i="1"/>
  <c r="S4923" i="1"/>
  <c r="S4922" i="1"/>
  <c r="S4921" i="1"/>
  <c r="S4920" i="1"/>
  <c r="S4919" i="1"/>
  <c r="S4918" i="1"/>
  <c r="S4917" i="1"/>
  <c r="S4916" i="1"/>
  <c r="S4915" i="1"/>
  <c r="S4914" i="1"/>
  <c r="S4913" i="1"/>
  <c r="S4912" i="1"/>
  <c r="S4911" i="1"/>
  <c r="S4910" i="1"/>
  <c r="S4909" i="1"/>
  <c r="S4908" i="1"/>
  <c r="S4907" i="1"/>
  <c r="S4906" i="1"/>
  <c r="S4905" i="1"/>
  <c r="S4904" i="1"/>
  <c r="S4903" i="1"/>
  <c r="S4902" i="1"/>
  <c r="S4901" i="1"/>
  <c r="S4900" i="1"/>
  <c r="S4899" i="1"/>
  <c r="S4898" i="1"/>
  <c r="S4897" i="1"/>
  <c r="S4896" i="1"/>
  <c r="S4895" i="1"/>
  <c r="S4894" i="1"/>
  <c r="S4893" i="1"/>
  <c r="S4892" i="1"/>
  <c r="S4891" i="1"/>
  <c r="S4890" i="1"/>
  <c r="S4889" i="1"/>
  <c r="S4888" i="1"/>
  <c r="S4887" i="1"/>
  <c r="S4886" i="1"/>
  <c r="S4885" i="1"/>
  <c r="S4884" i="1"/>
  <c r="S4883" i="1"/>
  <c r="S4882" i="1"/>
  <c r="S4881" i="1"/>
  <c r="S4880" i="1"/>
  <c r="S4879" i="1"/>
  <c r="S4878" i="1"/>
  <c r="S4877" i="1"/>
  <c r="S4876" i="1"/>
  <c r="S4875" i="1"/>
  <c r="S4874" i="1"/>
  <c r="S4873" i="1"/>
  <c r="S4872" i="1"/>
  <c r="S4871" i="1"/>
  <c r="S4870" i="1"/>
  <c r="S4869" i="1"/>
  <c r="S4868" i="1"/>
  <c r="S4867" i="1"/>
  <c r="S4866" i="1"/>
  <c r="S4865" i="1"/>
  <c r="S4864" i="1"/>
  <c r="S4863" i="1"/>
  <c r="S4862" i="1"/>
  <c r="S4861" i="1"/>
  <c r="S4860" i="1"/>
  <c r="S4859" i="1"/>
  <c r="S4858" i="1"/>
  <c r="S4857" i="1"/>
  <c r="S4856" i="1"/>
  <c r="S4855" i="1"/>
  <c r="S4854" i="1"/>
  <c r="S4853" i="1"/>
  <c r="S4852" i="1"/>
  <c r="S4851" i="1"/>
  <c r="S4850" i="1"/>
  <c r="S4849" i="1"/>
  <c r="S4848" i="1"/>
  <c r="S4847" i="1"/>
  <c r="S4846" i="1"/>
  <c r="S4845" i="1"/>
  <c r="S4844" i="1"/>
  <c r="S4843" i="1"/>
  <c r="S4842" i="1"/>
  <c r="S4841" i="1"/>
  <c r="S4840" i="1"/>
  <c r="S4839" i="1"/>
  <c r="S4838" i="1"/>
  <c r="S4837" i="1"/>
  <c r="S4836" i="1"/>
  <c r="S4835" i="1"/>
  <c r="S4834" i="1"/>
  <c r="S4833" i="1"/>
  <c r="S4832" i="1"/>
  <c r="S4831" i="1"/>
  <c r="S4830" i="1"/>
  <c r="S4829" i="1"/>
  <c r="S4828" i="1"/>
  <c r="S4827" i="1"/>
  <c r="S4826" i="1"/>
  <c r="S4825" i="1"/>
  <c r="S4824" i="1"/>
  <c r="S4823" i="1"/>
  <c r="S4822" i="1"/>
  <c r="S4821" i="1"/>
  <c r="S4820" i="1"/>
  <c r="S4819" i="1"/>
  <c r="S4818" i="1"/>
  <c r="S4817" i="1"/>
  <c r="S4816" i="1"/>
  <c r="S4815" i="1"/>
  <c r="S4814" i="1"/>
  <c r="S4813" i="1"/>
  <c r="S4812" i="1"/>
  <c r="S4811" i="1"/>
  <c r="S4810" i="1"/>
  <c r="S4809" i="1"/>
  <c r="S4808" i="1"/>
  <c r="S4807" i="1"/>
  <c r="S4806" i="1"/>
  <c r="S4805" i="1"/>
  <c r="S4804" i="1"/>
  <c r="S4803" i="1"/>
  <c r="S4802" i="1"/>
  <c r="S4801" i="1"/>
  <c r="S4800" i="1"/>
  <c r="S4799" i="1"/>
  <c r="S4798" i="1"/>
  <c r="S4797" i="1"/>
  <c r="S4796" i="1"/>
  <c r="S4795" i="1"/>
  <c r="S4794" i="1"/>
  <c r="S4793" i="1"/>
  <c r="S4792" i="1"/>
  <c r="S4791" i="1"/>
  <c r="S4790" i="1"/>
  <c r="S4789" i="1"/>
  <c r="S4788" i="1"/>
  <c r="S4787" i="1"/>
  <c r="S4786" i="1"/>
  <c r="S4785" i="1"/>
  <c r="S4784" i="1"/>
  <c r="S4783" i="1"/>
  <c r="S4782" i="1"/>
  <c r="S4781" i="1"/>
  <c r="S4780" i="1"/>
  <c r="S4779" i="1"/>
  <c r="S4778" i="1"/>
  <c r="S4777" i="1"/>
  <c r="S4776" i="1"/>
  <c r="S4775" i="1"/>
  <c r="S4774" i="1"/>
  <c r="S4773" i="1"/>
  <c r="S4772" i="1"/>
  <c r="S4771" i="1"/>
  <c r="S4770" i="1"/>
  <c r="S4769" i="1"/>
  <c r="S4768" i="1"/>
  <c r="S4767" i="1"/>
  <c r="S4766" i="1"/>
  <c r="S4765" i="1"/>
  <c r="S4764" i="1"/>
  <c r="S4763" i="1"/>
  <c r="S4762" i="1"/>
  <c r="S4761" i="1"/>
  <c r="S4760" i="1"/>
  <c r="S4759" i="1"/>
  <c r="S4758" i="1"/>
  <c r="S4757" i="1"/>
  <c r="S4756" i="1"/>
  <c r="S4755" i="1"/>
  <c r="S4754" i="1"/>
  <c r="S4753" i="1"/>
  <c r="S4752" i="1"/>
  <c r="S4751" i="1"/>
  <c r="S4750" i="1"/>
  <c r="S4749" i="1"/>
  <c r="S4748" i="1"/>
  <c r="S4747" i="1"/>
  <c r="S4746" i="1"/>
  <c r="S4745" i="1"/>
  <c r="S4744" i="1"/>
  <c r="S4743" i="1"/>
  <c r="S4742" i="1"/>
  <c r="S4741" i="1"/>
  <c r="S4740" i="1"/>
  <c r="S4739" i="1"/>
  <c r="S4738" i="1"/>
  <c r="S4737" i="1"/>
  <c r="S4736" i="1"/>
  <c r="S4735" i="1"/>
  <c r="S4734" i="1"/>
  <c r="S4733" i="1"/>
  <c r="S4732" i="1"/>
  <c r="S4731" i="1"/>
  <c r="S4730" i="1"/>
  <c r="S4729" i="1"/>
  <c r="S4728" i="1"/>
  <c r="S4727" i="1"/>
  <c r="S4726" i="1"/>
  <c r="S4725" i="1"/>
  <c r="S4724" i="1"/>
  <c r="S4723" i="1"/>
  <c r="S4722" i="1"/>
  <c r="S4721" i="1"/>
  <c r="S4720" i="1"/>
  <c r="S4719" i="1"/>
  <c r="S4718" i="1"/>
  <c r="S4717" i="1"/>
  <c r="S4716" i="1"/>
  <c r="S4715" i="1"/>
  <c r="S4714" i="1"/>
  <c r="S4713" i="1"/>
  <c r="S4712" i="1"/>
  <c r="S4711" i="1"/>
  <c r="S4710" i="1"/>
  <c r="S4709" i="1"/>
  <c r="S4708" i="1"/>
  <c r="S4707" i="1"/>
  <c r="S4706" i="1"/>
  <c r="S4705" i="1"/>
  <c r="S4704" i="1"/>
  <c r="S4703" i="1"/>
  <c r="S4702" i="1"/>
  <c r="S4701" i="1"/>
  <c r="S4700" i="1"/>
  <c r="S4699" i="1"/>
  <c r="S4698" i="1"/>
  <c r="S4697" i="1"/>
  <c r="S4696" i="1"/>
  <c r="S4695" i="1"/>
  <c r="S4694" i="1"/>
  <c r="S4693" i="1"/>
  <c r="S4692" i="1"/>
  <c r="S4691" i="1"/>
  <c r="S4690" i="1"/>
  <c r="S4689" i="1"/>
  <c r="S4688" i="1"/>
  <c r="S4687" i="1"/>
  <c r="S4686" i="1"/>
  <c r="S4685" i="1"/>
  <c r="S4684" i="1"/>
  <c r="S4683" i="1"/>
  <c r="S4682" i="1"/>
  <c r="S4681" i="1"/>
  <c r="S4680" i="1"/>
  <c r="S4679" i="1"/>
  <c r="S4678" i="1"/>
  <c r="S4677" i="1"/>
  <c r="S4676" i="1"/>
  <c r="S4675" i="1"/>
  <c r="S4674" i="1"/>
  <c r="S4673" i="1"/>
  <c r="S4672" i="1"/>
  <c r="S4671" i="1"/>
  <c r="S4670" i="1"/>
  <c r="S4669" i="1"/>
  <c r="S4668" i="1"/>
  <c r="S4667" i="1"/>
  <c r="S4666" i="1"/>
  <c r="S4665" i="1"/>
  <c r="S4664" i="1"/>
  <c r="S4663" i="1"/>
  <c r="S4662" i="1"/>
  <c r="S4661" i="1"/>
  <c r="S4660" i="1"/>
  <c r="S4659" i="1"/>
  <c r="S4658" i="1"/>
  <c r="S4657" i="1"/>
  <c r="S4656" i="1"/>
  <c r="S4655" i="1"/>
  <c r="S4654" i="1"/>
  <c r="S4653" i="1"/>
  <c r="S4652" i="1"/>
  <c r="S4651" i="1"/>
  <c r="S4650" i="1"/>
  <c r="S4649" i="1"/>
  <c r="S4648" i="1"/>
  <c r="S4647" i="1"/>
  <c r="S4646" i="1"/>
  <c r="S4645" i="1"/>
  <c r="S4644" i="1"/>
  <c r="S4643" i="1"/>
  <c r="S4642" i="1"/>
  <c r="S4641" i="1"/>
  <c r="S4640" i="1"/>
  <c r="S4639" i="1"/>
  <c r="S4638" i="1"/>
  <c r="S4637" i="1"/>
  <c r="S4636" i="1"/>
  <c r="S4635" i="1"/>
  <c r="S4634" i="1"/>
  <c r="S4633" i="1"/>
  <c r="S4632" i="1"/>
  <c r="S4631" i="1"/>
  <c r="S4630" i="1"/>
  <c r="S4629" i="1"/>
  <c r="S4628" i="1"/>
  <c r="S4627" i="1"/>
  <c r="S4626" i="1"/>
  <c r="S4625" i="1"/>
  <c r="S4624" i="1"/>
  <c r="S4623" i="1"/>
  <c r="S4622" i="1"/>
  <c r="S4621" i="1"/>
  <c r="S4620" i="1"/>
  <c r="S4619" i="1"/>
  <c r="S4618" i="1"/>
  <c r="S4617" i="1"/>
  <c r="S4616" i="1"/>
  <c r="S4615" i="1"/>
  <c r="S4614" i="1"/>
  <c r="S4613" i="1"/>
  <c r="S4612" i="1"/>
  <c r="S4611" i="1"/>
  <c r="S4610" i="1"/>
  <c r="S4609" i="1"/>
  <c r="S4608" i="1"/>
  <c r="S4607" i="1"/>
  <c r="S4606" i="1"/>
  <c r="S4605" i="1"/>
  <c r="S4604" i="1"/>
  <c r="S4603" i="1"/>
  <c r="S4602" i="1"/>
  <c r="S4601" i="1"/>
  <c r="S4600" i="1"/>
  <c r="S4599" i="1"/>
  <c r="S4598" i="1"/>
  <c r="S4597" i="1"/>
  <c r="S4596" i="1"/>
  <c r="S4595" i="1"/>
  <c r="S4594" i="1"/>
  <c r="S4593" i="1"/>
  <c r="S4592" i="1"/>
  <c r="S4591" i="1"/>
  <c r="S4590" i="1"/>
  <c r="S4589" i="1"/>
  <c r="S4588" i="1"/>
  <c r="S4587" i="1"/>
  <c r="S4586" i="1"/>
  <c r="S4585" i="1"/>
  <c r="S4584" i="1"/>
  <c r="S4583" i="1"/>
  <c r="S4582" i="1"/>
  <c r="S4581" i="1"/>
  <c r="S4580" i="1"/>
  <c r="S4579" i="1"/>
  <c r="S4578" i="1"/>
  <c r="S4577" i="1"/>
  <c r="S4576" i="1"/>
  <c r="S4575" i="1"/>
  <c r="S4574" i="1"/>
  <c r="S4573" i="1"/>
  <c r="S4572" i="1"/>
  <c r="S4571" i="1"/>
  <c r="S4570" i="1"/>
  <c r="S4569" i="1"/>
  <c r="S4568" i="1"/>
  <c r="S4567" i="1"/>
  <c r="S4566" i="1"/>
  <c r="S4565" i="1"/>
  <c r="S4564" i="1"/>
  <c r="S4563" i="1"/>
  <c r="S4562" i="1"/>
  <c r="S4561" i="1"/>
  <c r="S4560" i="1"/>
  <c r="S4559" i="1"/>
  <c r="S4558" i="1"/>
  <c r="S4557" i="1"/>
  <c r="S4556" i="1"/>
  <c r="S4555" i="1"/>
  <c r="S4554" i="1"/>
  <c r="S4553" i="1"/>
  <c r="S4552" i="1"/>
  <c r="S4551" i="1"/>
  <c r="S4550" i="1"/>
  <c r="S4549" i="1"/>
  <c r="S4548" i="1"/>
  <c r="S4547" i="1"/>
  <c r="S4546" i="1"/>
  <c r="S4545" i="1"/>
  <c r="S4544" i="1"/>
  <c r="S4543" i="1"/>
  <c r="S4542" i="1"/>
  <c r="S4541" i="1"/>
  <c r="S4540" i="1"/>
  <c r="S4539" i="1"/>
  <c r="S4538" i="1"/>
  <c r="S4537" i="1"/>
  <c r="S4536" i="1"/>
  <c r="S4535" i="1"/>
  <c r="S4534" i="1"/>
  <c r="S4533" i="1"/>
  <c r="S4532" i="1"/>
  <c r="S4531" i="1"/>
  <c r="S4530" i="1"/>
  <c r="S4529" i="1"/>
  <c r="S4528" i="1"/>
  <c r="S4527" i="1"/>
  <c r="S4526" i="1"/>
  <c r="S4525" i="1"/>
  <c r="S4524" i="1"/>
  <c r="S4523" i="1"/>
  <c r="S4522" i="1"/>
  <c r="S4521" i="1"/>
  <c r="S4520" i="1"/>
  <c r="S4519" i="1"/>
  <c r="S4518" i="1"/>
  <c r="S4517" i="1"/>
  <c r="S4516" i="1"/>
  <c r="S4515" i="1"/>
  <c r="S4514" i="1"/>
  <c r="S4513" i="1"/>
  <c r="S4512" i="1"/>
  <c r="S4511" i="1"/>
  <c r="S4510" i="1"/>
  <c r="S4509" i="1"/>
  <c r="S4508" i="1"/>
  <c r="S4507" i="1"/>
  <c r="S4506" i="1"/>
  <c r="S4505" i="1"/>
  <c r="S4504" i="1"/>
  <c r="S4503" i="1"/>
  <c r="S4502" i="1"/>
  <c r="S4501" i="1"/>
  <c r="S4500" i="1"/>
  <c r="S4499" i="1"/>
  <c r="S4498" i="1"/>
  <c r="S4497" i="1"/>
  <c r="S4496" i="1"/>
  <c r="S4495" i="1"/>
  <c r="S4494" i="1"/>
  <c r="S4493" i="1"/>
  <c r="S4492" i="1"/>
  <c r="S4491" i="1"/>
  <c r="S4490" i="1"/>
  <c r="S4489" i="1"/>
  <c r="S4488" i="1"/>
  <c r="S4487" i="1"/>
  <c r="S4486" i="1"/>
  <c r="S4485" i="1"/>
  <c r="S4484" i="1"/>
  <c r="S4483" i="1"/>
  <c r="S4482" i="1"/>
  <c r="S4481" i="1"/>
  <c r="S4480" i="1"/>
  <c r="S4479" i="1"/>
  <c r="S4478" i="1"/>
  <c r="S4477" i="1"/>
  <c r="S4476" i="1"/>
  <c r="S4475" i="1"/>
  <c r="S4474" i="1"/>
  <c r="S4473" i="1"/>
  <c r="S4472" i="1"/>
  <c r="S4471" i="1"/>
  <c r="S4470" i="1"/>
  <c r="S4469" i="1"/>
  <c r="S4468" i="1"/>
  <c r="S4467" i="1"/>
  <c r="S4466" i="1"/>
  <c r="S4465" i="1"/>
  <c r="S4464" i="1"/>
  <c r="S4463" i="1"/>
  <c r="S4462" i="1"/>
  <c r="S4461" i="1"/>
  <c r="S4460" i="1"/>
  <c r="S4459" i="1"/>
  <c r="S4458" i="1"/>
  <c r="S4457" i="1"/>
  <c r="S4456" i="1"/>
  <c r="S4455" i="1"/>
  <c r="S4454" i="1"/>
  <c r="S4453" i="1"/>
  <c r="S4452" i="1"/>
  <c r="S4451" i="1"/>
  <c r="S4450" i="1"/>
  <c r="S4449" i="1"/>
  <c r="S4448" i="1"/>
  <c r="S4447" i="1"/>
  <c r="S4446" i="1"/>
  <c r="S4445" i="1"/>
  <c r="S4444" i="1"/>
  <c r="S4443" i="1"/>
  <c r="S4442" i="1"/>
  <c r="S4441" i="1"/>
  <c r="S4440" i="1"/>
  <c r="S4439" i="1"/>
  <c r="S4438" i="1"/>
  <c r="S4437" i="1"/>
  <c r="S4436" i="1"/>
  <c r="S4435" i="1"/>
  <c r="S4434" i="1"/>
  <c r="S4433" i="1"/>
  <c r="S4432" i="1"/>
  <c r="S4431" i="1"/>
  <c r="S4430" i="1"/>
  <c r="S4429" i="1"/>
  <c r="S4428" i="1"/>
  <c r="S4427" i="1"/>
  <c r="S4426" i="1"/>
  <c r="S4425" i="1"/>
  <c r="S4424" i="1"/>
  <c r="S4423" i="1"/>
  <c r="S4422" i="1"/>
  <c r="S4421" i="1"/>
  <c r="S4420" i="1"/>
  <c r="S4419" i="1"/>
  <c r="S4418" i="1"/>
  <c r="S4417" i="1"/>
  <c r="S4416" i="1"/>
  <c r="S4415" i="1"/>
  <c r="S4414" i="1"/>
  <c r="S4413" i="1"/>
  <c r="S4412" i="1"/>
  <c r="S4411" i="1"/>
  <c r="S4410" i="1"/>
  <c r="S4409" i="1"/>
  <c r="S4408" i="1"/>
  <c r="S4407" i="1"/>
  <c r="S4406" i="1"/>
  <c r="S4405" i="1"/>
  <c r="S4404" i="1"/>
  <c r="S4403" i="1"/>
  <c r="S4402" i="1"/>
  <c r="S4401" i="1"/>
  <c r="S4400" i="1"/>
  <c r="S4399" i="1"/>
  <c r="S4398" i="1"/>
  <c r="S4397" i="1"/>
  <c r="S4396" i="1"/>
  <c r="S4395" i="1"/>
  <c r="S4394" i="1"/>
  <c r="S4393" i="1"/>
  <c r="S4392" i="1"/>
  <c r="S4391" i="1"/>
  <c r="S4390" i="1"/>
  <c r="S4389" i="1"/>
  <c r="S4388" i="1"/>
  <c r="S4387" i="1"/>
  <c r="S4386" i="1"/>
  <c r="S4385" i="1"/>
  <c r="S4384" i="1"/>
  <c r="S4383" i="1"/>
  <c r="S4382" i="1"/>
  <c r="S4381" i="1"/>
  <c r="S4380" i="1"/>
  <c r="S4379" i="1"/>
  <c r="S4378" i="1"/>
  <c r="S4377" i="1"/>
  <c r="S4376" i="1"/>
  <c r="S4375" i="1"/>
  <c r="S4374" i="1"/>
  <c r="S4373" i="1"/>
  <c r="S4372" i="1"/>
  <c r="S4371" i="1"/>
  <c r="S4370" i="1"/>
  <c r="S4369" i="1"/>
  <c r="S4368" i="1"/>
  <c r="S4367" i="1"/>
  <c r="S4366" i="1"/>
  <c r="S4365" i="1"/>
  <c r="S4364" i="1"/>
  <c r="S4363" i="1"/>
  <c r="S4362" i="1"/>
  <c r="S4361" i="1"/>
  <c r="S4360" i="1"/>
  <c r="S4359" i="1"/>
  <c r="S4358" i="1"/>
  <c r="S4357" i="1"/>
  <c r="S4356" i="1"/>
  <c r="S4355" i="1"/>
  <c r="S4354" i="1"/>
  <c r="S4353" i="1"/>
  <c r="S4352" i="1"/>
  <c r="S4351" i="1"/>
  <c r="S4350" i="1"/>
  <c r="S4349" i="1"/>
  <c r="S4348" i="1"/>
  <c r="S4347" i="1"/>
  <c r="S4346" i="1"/>
  <c r="S4345" i="1"/>
  <c r="S4344" i="1"/>
  <c r="S4343" i="1"/>
  <c r="S4342" i="1"/>
  <c r="S4341" i="1"/>
  <c r="S4340" i="1"/>
  <c r="S4339" i="1"/>
  <c r="S4338" i="1"/>
  <c r="S4337" i="1"/>
  <c r="S4336" i="1"/>
  <c r="S4335" i="1"/>
  <c r="S4334" i="1"/>
  <c r="S4333" i="1"/>
  <c r="S4332" i="1"/>
  <c r="S4331" i="1"/>
  <c r="S4330" i="1"/>
  <c r="S4329" i="1"/>
  <c r="S4328" i="1"/>
  <c r="S4327" i="1"/>
  <c r="S4326" i="1"/>
  <c r="S4325" i="1"/>
  <c r="S4324" i="1"/>
  <c r="S4323" i="1"/>
  <c r="S4322" i="1"/>
  <c r="S4321" i="1"/>
  <c r="S4320" i="1"/>
  <c r="S4319" i="1"/>
  <c r="S4318" i="1"/>
  <c r="S4317" i="1"/>
  <c r="S4316" i="1"/>
  <c r="S4315" i="1"/>
  <c r="S4314" i="1"/>
  <c r="S4313" i="1"/>
  <c r="S4312" i="1"/>
  <c r="S4311" i="1"/>
  <c r="S4310" i="1"/>
  <c r="S4309" i="1"/>
  <c r="S4308" i="1"/>
  <c r="S4307" i="1"/>
  <c r="S4306" i="1"/>
  <c r="S4305" i="1"/>
  <c r="S4304" i="1"/>
  <c r="S4303" i="1"/>
  <c r="S4302" i="1"/>
  <c r="S4301" i="1"/>
  <c r="S4300" i="1"/>
  <c r="S4299" i="1"/>
  <c r="S4298" i="1"/>
  <c r="S4297" i="1"/>
  <c r="S4296" i="1"/>
  <c r="S4295" i="1"/>
  <c r="S4294" i="1"/>
  <c r="S4293" i="1"/>
  <c r="S4292" i="1"/>
  <c r="S4291"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3" i="1"/>
  <c r="S4162" i="1"/>
  <c r="S4161" i="1"/>
  <c r="S4160" i="1"/>
  <c r="S4159" i="1"/>
  <c r="S4158" i="1"/>
  <c r="S4157" i="1"/>
  <c r="S4156" i="1"/>
  <c r="S4155" i="1"/>
  <c r="S4154" i="1"/>
  <c r="S4153" i="1"/>
  <c r="S4152" i="1"/>
  <c r="S4151" i="1"/>
  <c r="S4150" i="1"/>
  <c r="S4149" i="1"/>
  <c r="S4148" i="1"/>
  <c r="S4147" i="1"/>
  <c r="S4146" i="1"/>
  <c r="S4145" i="1"/>
  <c r="S4144" i="1"/>
  <c r="S4143" i="1"/>
  <c r="S4142" i="1"/>
  <c r="S4141" i="1"/>
  <c r="S4140" i="1"/>
  <c r="S4139" i="1"/>
  <c r="S4138" i="1"/>
  <c r="S4137" i="1"/>
  <c r="S4136" i="1"/>
  <c r="S4135" i="1"/>
  <c r="S4134" i="1"/>
  <c r="S4133" i="1"/>
  <c r="S4132" i="1"/>
  <c r="S4131" i="1"/>
  <c r="S4130" i="1"/>
  <c r="S4129" i="1"/>
  <c r="S4128" i="1"/>
  <c r="S4127" i="1"/>
  <c r="S4126" i="1"/>
  <c r="S4125" i="1"/>
  <c r="S4124" i="1"/>
  <c r="S4123" i="1"/>
  <c r="S4122" i="1"/>
  <c r="S4121" i="1"/>
  <c r="S4120" i="1"/>
  <c r="S4119" i="1"/>
  <c r="S4118"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I1285" i="1"/>
  <c r="I4451" i="1"/>
  <c r="I4469" i="1"/>
  <c r="I4511" i="1"/>
  <c r="I4523" i="1"/>
  <c r="I4539" i="1"/>
  <c r="I4549" i="1"/>
  <c r="I4608" i="1"/>
  <c r="I4695" i="1"/>
  <c r="I4911" i="1"/>
  <c r="I4970" i="1"/>
  <c r="I4999" i="1"/>
  <c r="I5082" i="1"/>
  <c r="I5083" i="1"/>
  <c r="I5127" i="1"/>
  <c r="I5157" i="1"/>
  <c r="I5231" i="1"/>
  <c r="I5336" i="1"/>
  <c r="I5352" i="1"/>
  <c r="I5737" i="1"/>
  <c r="I5740" i="1"/>
  <c r="I5747" i="1"/>
  <c r="I6015" i="1"/>
  <c r="I6052" i="1"/>
  <c r="I6093" i="1"/>
  <c r="I6119" i="1"/>
  <c r="I6154" i="1"/>
  <c r="I6217" i="1"/>
  <c r="I6346" i="1"/>
  <c r="I6361" i="1"/>
  <c r="I6371" i="1"/>
  <c r="I6372" i="1"/>
  <c r="I6383" i="1"/>
  <c r="I6393" i="1"/>
  <c r="I6395" i="1"/>
  <c r="I6396" i="1"/>
  <c r="I6398" i="1"/>
  <c r="I6399" i="1"/>
  <c r="I6400" i="1"/>
  <c r="I6403" i="1"/>
  <c r="I6406" i="1"/>
  <c r="I6502" i="1"/>
  <c r="I6523" i="1"/>
  <c r="I6524" i="1"/>
  <c r="I6526" i="1"/>
  <c r="I6527" i="1"/>
  <c r="I6528" i="1"/>
  <c r="I6529" i="1"/>
  <c r="I6530" i="1"/>
  <c r="I6531" i="1"/>
  <c r="I6532" i="1"/>
  <c r="I6533" i="1"/>
  <c r="I6534" i="1"/>
  <c r="I6535" i="1"/>
  <c r="I6536" i="1"/>
  <c r="I6537" i="1"/>
  <c r="I6538" i="1"/>
  <c r="I6539" i="1"/>
  <c r="I6540" i="1"/>
  <c r="I6642" i="1"/>
  <c r="I6675" i="1"/>
  <c r="I6693" i="1"/>
  <c r="I6695" i="1"/>
  <c r="I6696" i="1"/>
  <c r="I6697" i="1"/>
  <c r="I6698" i="1"/>
  <c r="I6699" i="1"/>
  <c r="I6701" i="1"/>
  <c r="I6702" i="1"/>
  <c r="I6703" i="1"/>
  <c r="I6704" i="1"/>
  <c r="I6705" i="1"/>
  <c r="I6706" i="1"/>
  <c r="I6707" i="1"/>
  <c r="I6708" i="1"/>
  <c r="I6709" i="1"/>
  <c r="I7001" i="1"/>
  <c r="I9259" i="1"/>
  <c r="I9260" i="1"/>
  <c r="I9360" i="1"/>
  <c r="I9656" i="1"/>
  <c r="I10046" i="1"/>
  <c r="I10331" i="1"/>
  <c r="I10745" i="1"/>
  <c r="I11132" i="1"/>
  <c r="I11151" i="1"/>
  <c r="I13525" i="1"/>
  <c r="I13539" i="1"/>
  <c r="B20" i="3" l="1"/>
  <c r="B5" i="3"/>
  <c r="B13" i="3"/>
  <c r="B21" i="3"/>
  <c r="B6" i="3"/>
  <c r="B14" i="3"/>
  <c r="B22" i="3"/>
  <c r="B7" i="3"/>
  <c r="B15" i="3"/>
  <c r="B8" i="3"/>
  <c r="B16" i="3"/>
  <c r="B9" i="3"/>
  <c r="B17" i="3"/>
  <c r="B2" i="3"/>
  <c r="B10" i="3"/>
  <c r="B18" i="3"/>
  <c r="B3" i="3"/>
  <c r="B11" i="3"/>
  <c r="B19" i="3"/>
  <c r="B4" i="3"/>
  <c r="B12" i="3"/>
</calcChain>
</file>

<file path=xl/sharedStrings.xml><?xml version="1.0" encoding="utf-8"?>
<sst xmlns="http://schemas.openxmlformats.org/spreadsheetml/2006/main" count="236873" uniqueCount="112331">
  <si>
    <t>commit</t>
  </si>
  <si>
    <t>abbreviated_commit</t>
  </si>
  <si>
    <t>tree</t>
  </si>
  <si>
    <t>abbreviated_tree</t>
  </si>
  <si>
    <t>parent</t>
  </si>
  <si>
    <t>abbreviated_parent</t>
  </si>
  <si>
    <t>refs</t>
  </si>
  <si>
    <t>encoding</t>
  </si>
  <si>
    <t>subject</t>
  </si>
  <si>
    <t>sanitized_subject_line</t>
  </si>
  <si>
    <t>body</t>
  </si>
  <si>
    <t>commit_notes</t>
  </si>
  <si>
    <t>author/name</t>
  </si>
  <si>
    <t>author/email</t>
  </si>
  <si>
    <t>author/date</t>
  </si>
  <si>
    <t>commiter/name</t>
  </si>
  <si>
    <t>commiter/email</t>
  </si>
  <si>
    <t>commiter/date</t>
  </si>
  <si>
    <t>b45c4b7c91c0b7c081b9c2b66047d8c1e960d1d1</t>
  </si>
  <si>
    <t>b45c4b7c9</t>
  </si>
  <si>
    <t>149e1f4edfa1eac9edc3f8def631c4500b8ca4d5</t>
  </si>
  <si>
    <t>149e1f4ed</t>
  </si>
  <si>
    <t>25313a59d659923bb4c933f4f7be784420aacef5</t>
  </si>
  <si>
    <t>25313a59d</t>
  </si>
  <si>
    <t>HEAD -&gt; master, origin/master, origin/HEAD</t>
  </si>
  <si>
    <t>Update README.md</t>
  </si>
  <si>
    <t>Update-README.md</t>
  </si>
  <si>
    <t>Carcone</t>
  </si>
  <si>
    <t>carcone@w3.org</t>
  </si>
  <si>
    <t>Tue, 4 Feb 2014 14:53:22 +0100</t>
  </si>
  <si>
    <t>4fc30de8192d88148e647eeaca77f5aec073b646</t>
  </si>
  <si>
    <t>4fc30de81</t>
  </si>
  <si>
    <t>5685a711f6eed089e91257685de2a4ec286f319b</t>
  </si>
  <si>
    <t>5685a711f</t>
  </si>
  <si>
    <t>Delete README</t>
  </si>
  <si>
    <t>Delete-README</t>
  </si>
  <si>
    <t>Tue, 4 Feb 2014 14:42:35 +0100</t>
  </si>
  <si>
    <t>725a1c2d64bc0fcb768981e327c4b7e721448d06</t>
  </si>
  <si>
    <t>725a1c2d6</t>
  </si>
  <si>
    <t>7758457113ee2cb0f4bf70b6a26270232ce20c16</t>
  </si>
  <si>
    <t>new README</t>
  </si>
  <si>
    <t>new-README</t>
  </si>
  <si>
    <t>lcarcone</t>
  </si>
  <si>
    <t>Tue, 4 Feb 2014 14:41:24 +0100</t>
  </si>
  <si>
    <t>5ec1c7237d1f2e6188bc3cf5449dd3192cc144bd</t>
  </si>
  <si>
    <t>5ec1c7237</t>
  </si>
  <si>
    <t>017413134cc7fb44453b8063e82554a4107dea99</t>
  </si>
  <si>
    <t>tag: Amaya-11-4-7</t>
  </si>
  <si>
    <t>update num version</t>
  </si>
  <si>
    <t>update-num-version</t>
  </si>
  <si>
    <t>carcone</t>
  </si>
  <si>
    <t>Tue, 23 Jul 2013 13:51:47 +0000</t>
  </si>
  <si>
    <t>2a332ed8444f285e472acac4a410251c1b3ee377</t>
  </si>
  <si>
    <t>2a332ed84</t>
  </si>
  <si>
    <t>97775ef2711dccf89b9bd607d3966154df6030dd</t>
  </si>
  <si>
    <t>97775ef27</t>
  </si>
  <si>
    <t>update version</t>
  </si>
  <si>
    <t>update-version</t>
  </si>
  <si>
    <t>Fri, 17 May 2013 12:53:15 +0000</t>
  </si>
  <si>
    <t>d3d50f5755bad6190009edd8de55789da9ff00b6</t>
  </si>
  <si>
    <t>d3d50f575</t>
  </si>
  <si>
    <t>7fe12d95147cf52e2680c6e962c2ed9f9723e031</t>
  </si>
  <si>
    <t>7fe12d951</t>
  </si>
  <si>
    <t>move write password call</t>
  </si>
  <si>
    <t>move-write-password-call</t>
  </si>
  <si>
    <t>Fri, 22 Feb 2013 14:44:34 +0000</t>
  </si>
  <si>
    <t>0e6a0b99805425723f29e212ae6ec9a4b5d952b9</t>
  </si>
  <si>
    <t>0e6a0b998</t>
  </si>
  <si>
    <t>5a24684865b3cb01cfbc94be5aa093f8d8e1fc76</t>
  </si>
  <si>
    <t>5a2468486</t>
  </si>
  <si>
    <t>The 'Remove all' passwords didn't work</t>
  </si>
  <si>
    <t>The-Remove-all-passwords-didn-t-work</t>
  </si>
  <si>
    <t>Fri, 22 Feb 2013 14:35:43 +0000</t>
  </si>
  <si>
    <t>2274f46da1feb7fbb9e58962cfc2ff5d8e047156</t>
  </si>
  <si>
    <t>2274f46da</t>
  </si>
  <si>
    <t>7af2659cfcf9dd908b77280609e9376e9c8b3c29</t>
  </si>
  <si>
    <t>7af2659cf</t>
  </si>
  <si>
    <t>Fri, 22 Feb 2013 14:20:14 +0000</t>
  </si>
  <si>
    <t>83937f936cb1fd0aea49be27c1e34ab34663af80</t>
  </si>
  <si>
    <t>83937f936</t>
  </si>
  <si>
    <t>aae2346a8e2aaeee8ba3e33b2769e44a2fba0768</t>
  </si>
  <si>
    <t>aae2346a8</t>
  </si>
  <si>
    <t>Prevent the password manager to store wrong passwords</t>
  </si>
  <si>
    <t>Prevent-the-password-manager-to-store-wrong-passwords</t>
  </si>
  <si>
    <t>Wed, 20 Feb 2013 11:54:47 +0000</t>
  </si>
  <si>
    <t>ecae240fd139505b4672a0dbeddd0f1b9c61deeb</t>
  </si>
  <si>
    <t>ecae240fd</t>
  </si>
  <si>
    <t>e77ee382cec24562d68e09b2441d9bf498df8c4e</t>
  </si>
  <si>
    <t>e77ee382c</t>
  </si>
  <si>
    <t>Remove the rule Start &gt; 1 for the start attribute</t>
  </si>
  <si>
    <t>Remove-the-rule-Start-1-for-the-start-attribute</t>
  </si>
  <si>
    <t>Wed, 20 Feb 2013 11:05:59 +0000</t>
  </si>
  <si>
    <t>7721064d8d96d5b6c321a9fe227f5e594ae45b45</t>
  </si>
  <si>
    <t>7721064d8</t>
  </si>
  <si>
    <t>f1c21ce34204126cd98f02dd3fffd914980898c4</t>
  </si>
  <si>
    <t>f1c21ce34</t>
  </si>
  <si>
    <t>Add redirection_handlers for https</t>
  </si>
  <si>
    <t>Add-redirection_handlers-for-https</t>
  </si>
  <si>
    <t>Wed, 28 Mar 2012 09:53:30 +0000</t>
  </si>
  <si>
    <t>303033ae72c59ce37ac7888173f77f83d5ac7ef4</t>
  </si>
  <si>
    <t>303033ae7</t>
  </si>
  <si>
    <t>6dc5601821eb54396526daa81c2eed9569ec2e7f</t>
  </si>
  <si>
    <t>6dc560182</t>
  </si>
  <si>
    <t>update changelog</t>
  </si>
  <si>
    <t>update-changelog</t>
  </si>
  <si>
    <t>Tue, 10 Jan 2012 15:53:17 +0000</t>
  </si>
  <si>
    <t>eef856a9b0f2f574794aead215ec0f0874ecfc48</t>
  </si>
  <si>
    <t>eef856a9b</t>
  </si>
  <si>
    <t>f339c6543cd212256c6cf9cde5c8397797f8deb6</t>
  </si>
  <si>
    <t>f339c6543</t>
  </si>
  <si>
    <t>ssl socket option</t>
  </si>
  <si>
    <t>ssl-socket-option</t>
  </si>
  <si>
    <t>Wed, 4 Jan 2012 15:51:50 +0000</t>
  </si>
  <si>
    <t>31d333f8cb9e9700a03452cbb86bad9afa823bb3</t>
  </si>
  <si>
    <t>31d333f8c</t>
  </si>
  <si>
    <t>b2f4a2baca3239b560dd8d327f66bcaf258c28fe</t>
  </si>
  <si>
    <t>b2f4a2bac</t>
  </si>
  <si>
    <t>update version number</t>
  </si>
  <si>
    <t>update-version-number</t>
  </si>
  <si>
    <t>Wed, 21 Dec 2011 10:52:53 +0000</t>
  </si>
  <si>
    <t>98e7b83c5df02e0e6b17679c0cab7b909b6ca768</t>
  </si>
  <si>
    <t>98e7b83c5</t>
  </si>
  <si>
    <t>337ad02c81a5c72c656bc25c578d9ee0e1ac7f82</t>
  </si>
  <si>
    <t>337ad02c8</t>
  </si>
  <si>
    <t>vatton</t>
  </si>
  <si>
    <t>Wed, 21 Dec 2011 10:29:02 +0000</t>
  </si>
  <si>
    <t>06e8085f6a057fd7601b50e6c3124fe9fa270bcb</t>
  </si>
  <si>
    <t>06e8085f6</t>
  </si>
  <si>
    <t>3cc595a5457e90d6c7b06415d33a8469545e9ac8</t>
  </si>
  <si>
    <t>3cc595a54</t>
  </si>
  <si>
    <t>add a registry variable for windows Laurent</t>
  </si>
  <si>
    <t>add-a-registry-variable-for-windows</t>
  </si>
  <si>
    <t>Wed, 30 Nov 2011 14:20:46 +0000</t>
  </si>
  <si>
    <t>8c83f37c0f0eb92eda081a851639c22bdd222994</t>
  </si>
  <si>
    <t>8c83f37c0</t>
  </si>
  <si>
    <t>e69301278accad374c2ad961eb5501d8754c7bf5</t>
  </si>
  <si>
    <t>e69301278</t>
  </si>
  <si>
    <t>Add a new option in the registry to modify the socket buffer size Laurent</t>
  </si>
  <si>
    <t>Add-a-new-option-in-the-registry-to-modify-the-socket-buffer-size</t>
  </si>
  <si>
    <t>Wed, 30 Nov 2011 12:56:12 +0000</t>
  </si>
  <si>
    <t>8a730ad2339de060615947ef140aac4cec00567e</t>
  </si>
  <si>
    <t>8a730ad23</t>
  </si>
  <si>
    <t>6972f62267f8436d3140f4fbfa2e950779c2c85a</t>
  </si>
  <si>
    <t>6972f6226</t>
  </si>
  <si>
    <t>tests to call a specific function in libwww to manage the socket buffer size</t>
  </si>
  <si>
    <t>tests-to-call-a-specific-function-in-libwww-to-manage-the-socket-buffer-size</t>
  </si>
  <si>
    <t>Tue, 15 Nov 2011 14:23:14 +0000</t>
  </si>
  <si>
    <t>50611bf42afff15b06751f9832a50ec291b0e9a5</t>
  </si>
  <si>
    <t>50611bf42</t>
  </si>
  <si>
    <t>6092e96bddb231aff7585fb04a6eb6f47af41ad5</t>
  </si>
  <si>
    <t>6092e96bd</t>
  </si>
  <si>
    <t>test commit on new hatutu</t>
  </si>
  <si>
    <t>test-commit-on-new-hatutu</t>
  </si>
  <si>
    <t>Tue, 8 Nov 2011 14:54:15 +0000</t>
  </si>
  <si>
    <t>ac72e892db4e6415a6b24e12c16798041f5c6a48</t>
  </si>
  <si>
    <t>ac72e892d</t>
  </si>
  <si>
    <t>0458d2e12396fa904e2dd01721ae3eb0258c0b05</t>
  </si>
  <si>
    <t>0458d2e12</t>
  </si>
  <si>
    <t>test</t>
  </si>
  <si>
    <t>kahan</t>
  </si>
  <si>
    <t>Tue, 8 Nov 2011 14:48:21 +0000</t>
  </si>
  <si>
    <t>5e00e78dd0d96434b14bafea84dfda4f152f0cc3</t>
  </si>
  <si>
    <t>5e00e78dd</t>
  </si>
  <si>
    <t>18e9cfc9434c891324718969a24304cc6891e2a4</t>
  </si>
  <si>
    <t>18e9cfc94</t>
  </si>
  <si>
    <t>Tue, 8 Nov 2011 14:45:53 +0000</t>
  </si>
  <si>
    <t>082a6ed381204981c64b99fde191203a1664007a</t>
  </si>
  <si>
    <t>082a6ed38</t>
  </si>
  <si>
    <t>9c605043b2a6362009407821d16e6224b1b02a03</t>
  </si>
  <si>
    <t>9c605043b</t>
  </si>
  <si>
    <t>Tue, 8 Nov 2011 14:41:59 +0000</t>
  </si>
  <si>
    <t>a2f368fb02e65d7e2b2ef60215b845d82a439671</t>
  </si>
  <si>
    <t>a2f368fb0</t>
  </si>
  <si>
    <t>Tue, 8 Nov 2011 14:40:30 +0000</t>
  </si>
  <si>
    <t>4b4d2db88fcdf4b7e9b0bce28b51c714c5b4e576</t>
  </si>
  <si>
    <t>4b4d2db88</t>
  </si>
  <si>
    <t>Tue, 8 Nov 2011 14:39:49 +0000</t>
  </si>
  <si>
    <t>49a3da146ffb3dce921e714431ee1e6898c50504</t>
  </si>
  <si>
    <t>49a3da146</t>
  </si>
  <si>
    <t>Tue, 8 Nov 2011 14:39:14 +0000</t>
  </si>
  <si>
    <t>204bcd9ec7181478f31e29bce7b0743a38a42e68</t>
  </si>
  <si>
    <t>204bcd9ec</t>
  </si>
  <si>
    <t>Tue, 8 Nov 2011 14:36:49 +0000</t>
  </si>
  <si>
    <t>5e55c9552e65657e64ebfd0e880c96a5bdfb4f57</t>
  </si>
  <si>
    <t>5e55c9552</t>
  </si>
  <si>
    <t>Tue, 8 Nov 2011 13:53:48 +0000</t>
  </si>
  <si>
    <t>833fdee7224c0ef83fdf86872731db85229b00f8</t>
  </si>
  <si>
    <t>833fdee72</t>
  </si>
  <si>
    <t>log test</t>
  </si>
  <si>
    <t>log-test</t>
  </si>
  <si>
    <t>Tue, 8 Nov 2011 13:09:54 +0000</t>
  </si>
  <si>
    <t>97a25c90960e7abf8c5c4ca6eff636ae48fe580e</t>
  </si>
  <si>
    <t>97a25c909</t>
  </si>
  <si>
    <t>JK: test for new log</t>
  </si>
  <si>
    <t>JK-test-for-new-log</t>
  </si>
  <si>
    <t>Tue, 8 Nov 2011 12:59:00 +0000</t>
  </si>
  <si>
    <t>2a3f63efbbdfff188db0e82ced75d5efeeacae54</t>
  </si>
  <si>
    <t>2a3f63efb</t>
  </si>
  <si>
    <t>Tue, 8 Nov 2011 11:08:23 +0000</t>
  </si>
  <si>
    <t>414688fa348dded9dbaa7742ae1907644ad44ecb</t>
  </si>
  <si>
    <t>414688fa3</t>
  </si>
  <si>
    <t>093f77a7dcfce5c64f9374fd98f7c52b01e4ffa5</t>
  </si>
  <si>
    <t>093f77a7d</t>
  </si>
  <si>
    <t>Add text files (*.txt) in the list of 'known types' for file browser</t>
  </si>
  <si>
    <t>Add-text-files-.txt-in-the-list-of-known-types-for-file-browser</t>
  </si>
  <si>
    <t>Wed, 2 Nov 2011 13:59:53 +0000</t>
  </si>
  <si>
    <t>8c1c622a94ec1616576e58aac74bd323e2f0adff</t>
  </si>
  <si>
    <t>8c1c622a9</t>
  </si>
  <si>
    <t>9583a09f8a13a82b95d318ee31b315bebdff4b4f</t>
  </si>
  <si>
    <t>9583a09f8</t>
  </si>
  <si>
    <t>Prevent a compilation error on some platforms Laurent</t>
  </si>
  <si>
    <t>Prevent-a-compilation-error-on-some-platforms</t>
  </si>
  <si>
    <t>Wed, 6 Jul 2011 12:46:59 +0000</t>
  </si>
  <si>
    <t>ee8ea32a878760f3269dc75e368d45fe68641825</t>
  </si>
  <si>
    <t>ee8ea32a8</t>
  </si>
  <si>
    <t>1415f95016586b07d69b4f8d3ccfab6591c3baf0</t>
  </si>
  <si>
    <t>1415f9501</t>
  </si>
  <si>
    <t xml:space="preserve"> add 'lb' language for Luxembourg</t>
  </si>
  <si>
    <t>add-lb-language-for-Luxembourg</t>
  </si>
  <si>
    <t>Wed, 6 Jul 2011 11:59:40 +0000</t>
  </si>
  <si>
    <t>335f0f824f40477ed08f4fd7588cef203fb3f625</t>
  </si>
  <si>
    <t>335f0f824</t>
  </si>
  <si>
    <t>4c0bff1abaaf7d548167c0aca49a48d1f7363511</t>
  </si>
  <si>
    <t>4c0bff1ab</t>
  </si>
  <si>
    <t>pending modif that allows new links to have more than 200 characters Laurent</t>
  </si>
  <si>
    <t>pending-modif-that-allows-new-links-to-have-more-than-200-characters</t>
  </si>
  <si>
    <t>Wed, 15 Jun 2011 14:30:57 +0000</t>
  </si>
  <si>
    <t>c0ade8b6f5beec76bbb065ffc8c17e8339023e97</t>
  </si>
  <si>
    <t>c0ade8b6f</t>
  </si>
  <si>
    <t>3e0c8085e14d78ba96bed3906428358aa8c85dc4</t>
  </si>
  <si>
    <t>3e0c8085e</t>
  </si>
  <si>
    <t>test windows</t>
  </si>
  <si>
    <t>test-windows</t>
  </si>
  <si>
    <t>Fri, 8 Apr 2011 10:59:06 +0000</t>
  </si>
  <si>
    <t>0f9a75ea998a53e9c86f8004431b6b375715739e</t>
  </si>
  <si>
    <t>0f9a75ea9</t>
  </si>
  <si>
    <t>011f5460410d2414a7c86c26374e966056ebad7a</t>
  </si>
  <si>
    <t>011f54604</t>
  </si>
  <si>
    <t>Add SSL declaration in VS V9 windows version Lauren</t>
  </si>
  <si>
    <t>Add-SSL-declaration-in-VS-V9-windows-version</t>
  </si>
  <si>
    <t>Wed, 6 Apr 2011 13:31:49 +0000</t>
  </si>
  <si>
    <t>bc42770878d4a16c27947c337f149eaccf89cce4</t>
  </si>
  <si>
    <t>bc4277087</t>
  </si>
  <si>
    <t>d2dbc0ee3a649c45a05d5d7e935eb1099a6da9da</t>
  </si>
  <si>
    <t>d2dbc0ee3</t>
  </si>
  <si>
    <t>Table editing: when changing setting an attribute on several (but not all)   cells in a column, the attrobute was applied to the column as a whole. VQ</t>
  </si>
  <si>
    <t>Table-editing-when-changing-setting-an-attribute-on-several-but-not-all</t>
  </si>
  <si>
    <t>quint</t>
  </si>
  <si>
    <t>Wed, 12 Jan 2011 13:39:46 +0000</t>
  </si>
  <si>
    <t>a86398d2df087431c4fae4ddde37e168a85f1602</t>
  </si>
  <si>
    <t>a86398d2d</t>
  </si>
  <si>
    <t>ae89c7d4560d9f892a7b0563fb244f17670531a6</t>
  </si>
  <si>
    <t>ae89c7d45</t>
  </si>
  <si>
    <t>update my previous commit Laurent</t>
  </si>
  <si>
    <t>update-my-previous-commit</t>
  </si>
  <si>
    <t>Wed, 12 Jan 2011 09:31:57 +0000</t>
  </si>
  <si>
    <t>c8dc5c3d8c46fe1689c3f9efb796f03a1333bae6</t>
  </si>
  <si>
    <t>c8dc5c3d8</t>
  </si>
  <si>
    <t>14f52af10f2210a6ca10c0c0b49f78c0338b9b4d</t>
  </si>
  <si>
    <t>14f52af10</t>
  </si>
  <si>
    <t>Fixed a buffer overflow (some other similar bugs have certainly to be fixed too) Laurent</t>
  </si>
  <si>
    <t>Fixed-a-buffer-overflow-some-other-similar-bugs-have-certainly-to-be-fixed-too</t>
  </si>
  <si>
    <t>Tue, 11 Jan 2011 16:41:06 +0000</t>
  </si>
  <si>
    <t>1e61319374dd698cf5ee909e8055f985af428f2f</t>
  </si>
  <si>
    <t>1e6131937</t>
  </si>
  <si>
    <t>d75d38f6cbeaaaa7ea5c61c21637a9ae2013ebaf</t>
  </si>
  <si>
    <t>d75d38f6c</t>
  </si>
  <si>
    <t>Integrate Frederic patch http://www.w3.org/Bugs/Public/show_bug.cgi?id=11536</t>
  </si>
  <si>
    <t>Integrate-Frederic-patch</t>
  </si>
  <si>
    <t>Tue, 14 Dec 2010 11:41:08 +0000</t>
  </si>
  <si>
    <t>a442aaf58722b4b447ef0df5b7f1d23aeef63ffe</t>
  </si>
  <si>
    <t>a442aaf58</t>
  </si>
  <si>
    <t>e9567ce0a9c49a1509341475ed923cdd02516601</t>
  </si>
  <si>
    <t>e9567ce0a</t>
  </si>
  <si>
    <t>update version infos</t>
  </si>
  <si>
    <t>update-version-infos</t>
  </si>
  <si>
    <t>Tue, 19 Oct 2010 10:15:09 +0000</t>
  </si>
  <si>
    <t>30ed7fe4dfe34227e68067f3eece9570209dac65</t>
  </si>
  <si>
    <t>30ed7fe4d</t>
  </si>
  <si>
    <t>8193e22cb74af44c2004f8172fd421d2947fd5a0</t>
  </si>
  <si>
    <t>8193e22cb</t>
  </si>
  <si>
    <t>update</t>
  </si>
  <si>
    <t>Fri, 13 Aug 2010 09:24:39 +0000</t>
  </si>
  <si>
    <t>479f2832a0f7b1eef06ba933bfebc914e3814c18</t>
  </si>
  <si>
    <t>479f2832a</t>
  </si>
  <si>
    <t>5add3675f3fc2f5227b49072e5fb1f05e8d860a1</t>
  </si>
  <si>
    <t>5add3675f</t>
  </si>
  <si>
    <t>improve my last commit</t>
  </si>
  <si>
    <t>improve-my-last-commit</t>
  </si>
  <si>
    <t>Wed, 11 Aug 2010 10:57:07 +0000</t>
  </si>
  <si>
    <t>aed3e26c64d54079ee6d10ca397de7da61c98c55</t>
  </si>
  <si>
    <t>aed3e26c6</t>
  </si>
  <si>
    <t>420c9d595050b65f0703abb55a3f3f1ecbda3800</t>
  </si>
  <si>
    <t>420c9d595</t>
  </si>
  <si>
    <t>Change the 'Tip of the day' at each launch</t>
  </si>
  <si>
    <t>Change-the-Tip-of-the-day-at-each-launch</t>
  </si>
  <si>
    <t>Wed, 11 Aug 2010 10:52:02 +0000</t>
  </si>
  <si>
    <t>2c605bfb2f95c2b1afeaf42b29c838f645c4704b</t>
  </si>
  <si>
    <t>2c605bfb2</t>
  </si>
  <si>
    <t>0cfbcb9587c0a4697d456ff652575c66196f6f65</t>
  </si>
  <si>
    <t>0cfbcb958</t>
  </si>
  <si>
    <t>&lt;object&gt;: Amaya now accept to create &lt;object&gt; elements without a data attribute. It's also easier to change the alternate text of an &lt;object&gt; VQ</t>
  </si>
  <si>
    <t>object-Amaya-now-accept-to-create-object-elements-without-a-data-attribute</t>
  </si>
  <si>
    <t>Fri, 23 Jul 2010 12:36:37 +0000</t>
  </si>
  <si>
    <t>52f05be6ab02834fb371e9a847947cfd7b74ddde</t>
  </si>
  <si>
    <t>52f05be6a</t>
  </si>
  <si>
    <t>449ca77e18f96d4508e1df6c6815a0f1851a397e</t>
  </si>
  <si>
    <t>449ca77e1</t>
  </si>
  <si>
    <t>Fixing a crash with counters VQ</t>
  </si>
  <si>
    <t>Fixing-a-crash-with-counters</t>
  </si>
  <si>
    <t>Thu, 22 Jul 2010 14:04:48 +0000</t>
  </si>
  <si>
    <t>463b8ca14f667777364a066c016f255676aec66c</t>
  </si>
  <si>
    <t>463b8ca14</t>
  </si>
  <si>
    <t>de1ae8d73759e8bb6fc3489885c2af874a72b8f1</t>
  </si>
  <si>
    <t>de1ae8d73</t>
  </si>
  <si>
    <t>Amaya crashed when creating a table of contents that included elements using a page-break CSS rule. VQ</t>
  </si>
  <si>
    <t>Amaya-crashed-when-creating-a-table-of-contents-that-included-elements-using-a-page-break-CSS-rule</t>
  </si>
  <si>
    <t>Thu, 22 Jul 2010 10:56:42 +0000</t>
  </si>
  <si>
    <t>44cb5532baf3fb906e8ec6947ee49964f2133e23</t>
  </si>
  <si>
    <t>44cb5532b</t>
  </si>
  <si>
    <t>78ce0a05c98e631ad65c4197488ec78d0c46e532</t>
  </si>
  <si>
    <t>78ce0a05c</t>
  </si>
  <si>
    <t>Fixing bug 8876: When an XHTML document contains errors (such as invalid elements), Amaya does not try anymore to parse it again as a plain HTML document if it uses other namespaces with prefixes. The HTML parser does not accept prefixed tags. VQ</t>
  </si>
  <si>
    <t>Fixing-bug-8876-When-an-XHTML-document-contains-errors-such-as-invalid</t>
  </si>
  <si>
    <t>Thu, 22 Jul 2010 09:54:27 +0000</t>
  </si>
  <si>
    <t>c19f023008817be8870f6560e6ed40b4abf7ec4e</t>
  </si>
  <si>
    <t>c19f02300</t>
  </si>
  <si>
    <t>ee171a6262993663667277aeb2e244db8e71a864</t>
  </si>
  <si>
    <t>ee171a626</t>
  </si>
  <si>
    <t>CSS: fixing bug 10142 -- setting the "color" property of a selected element after the "background-color" property produced inexpected results. VQ</t>
  </si>
  <si>
    <t>CSS-fixing-bug-10142-setting-the-color-property-of-a-selected-element</t>
  </si>
  <si>
    <t>Wed, 21 Jul 2010 10:17:46 +0000</t>
  </si>
  <si>
    <t>98189b04a103c246b327c546d3da79eac73abce6</t>
  </si>
  <si>
    <t>98189b04a</t>
  </si>
  <si>
    <t>1ece498885f07c70773ca0430ce5add09a5c27e7</t>
  </si>
  <si>
    <t>1ece49888</t>
  </si>
  <si>
    <t>CSS: when some style has just been put on a character string (which creates a &lt;span&gt; element), command "Show applied style" did not display this new style. VQ</t>
  </si>
  <si>
    <t>CSS-when-some-style-has-just-been-put-on-a-character-string-which-creates-a-span-element-command-Show-applied-style-did-not-display-this-new-style</t>
  </si>
  <si>
    <t>Mon, 19 Jul 2010 13:33:44 +0000</t>
  </si>
  <si>
    <t>996fb231799dbe14c160214e56bacae9ac39eee4</t>
  </si>
  <si>
    <t>996fb2317</t>
  </si>
  <si>
    <t>ec53ca5377c67b4cf8fd2817152eb116383e0d3f</t>
  </si>
  <si>
    <t>ec53ca537</t>
  </si>
  <si>
    <t>MathML: the content of element &lt;annotation-xml&gt; was not displayed correctly and could crash Amaya. VQ</t>
  </si>
  <si>
    <t>MathML-the-content-of-element-annotation-xml-was-not-displayed-correctly-and</t>
  </si>
  <si>
    <t>Mon, 19 Jul 2010 12:07:07 +0000</t>
  </si>
  <si>
    <t>f3ad327290391899cc54b7326e28e9e6b1361fad</t>
  </si>
  <si>
    <t>f3ad32729</t>
  </si>
  <si>
    <t>cf26233145fbf9897f6fa9f9b94afb703b2f2cfb</t>
  </si>
  <si>
    <t>cf2623314</t>
  </si>
  <si>
    <t>CSS: complete implementation of CSS counters. VQ</t>
  </si>
  <si>
    <t>CSS-complete-implementation-of-CSS-counters</t>
  </si>
  <si>
    <t>Thu, 15 Jul 2010 14:04:34 +0000</t>
  </si>
  <si>
    <t>d04bcd97718e3dada299488169ae0c099bad8727</t>
  </si>
  <si>
    <t>d04bcd977</t>
  </si>
  <si>
    <t>9fa682fb1d1eeccb071716fe571a7b1c1311e5a5</t>
  </si>
  <si>
    <t>9fa682fb1</t>
  </si>
  <si>
    <t>CSS: selectors for rules counter-increment and counter-reset were often not interpreted correctly. Also, display these rules in the list of rules displayed by command Format/Show applied style... VQ</t>
  </si>
  <si>
    <t>CSS-selectors-for-rules-counter-increment-and-counter-reset-were-often-not-interpreted-correctly</t>
  </si>
  <si>
    <t>Tue, 13 Jul 2010 16:59:48 +0000</t>
  </si>
  <si>
    <t>3451f073f9eeeb07b2ecf534d3460243b6ccdb57</t>
  </si>
  <si>
    <t>3451f073f</t>
  </si>
  <si>
    <t>1cf66b6ec697cef05cf80cbe29e28b0310a5d387</t>
  </si>
  <si>
    <t>1cf66b6ec</t>
  </si>
  <si>
    <t>CSS: Unicode characters in a "content" property were not interpreted correctly. VQ</t>
  </si>
  <si>
    <t>CSS-Unicode-characters-in-a-content-property-were-not-interpreted-correctly</t>
  </si>
  <si>
    <t>Wed, 7 Jul 2010 16:15:01 +0000</t>
  </si>
  <si>
    <t>5fead47a2a2113c75e0d4a676da7663fd18b20b9</t>
  </si>
  <si>
    <t>5fead47a2</t>
  </si>
  <si>
    <t>2e23e28105e944c4d90d53cc63f104716f63a8ed</t>
  </si>
  <si>
    <t>2e23e2810</t>
  </si>
  <si>
    <t>Fixing a crash VQ</t>
  </si>
  <si>
    <t>Fixing-a-crash</t>
  </si>
  <si>
    <t>Tue, 6 Jul 2010 14:22:43 +0000</t>
  </si>
  <si>
    <t>72d848f815ab7b9bf8b3f175bb085e24fde7e169</t>
  </si>
  <si>
    <t>72d848f81</t>
  </si>
  <si>
    <t>33100e28fce8afd9df5714f971e8d0dd93e7a71e</t>
  </si>
  <si>
    <t>33100e28f</t>
  </si>
  <si>
    <t>MathML: use "U+223C TILDE OPERATOR" instead of "U+007E TILDE" for asymptotic  equivalence.</t>
  </si>
  <si>
    <t>MathML-use-U-223C-TILDE-OPERATOR-instead-of-U-007E-TILDE-for-asymptotic</t>
  </si>
  <si>
    <t>wang</t>
  </si>
  <si>
    <t>Mon, 24 May 2010 07:26:31 +0000</t>
  </si>
  <si>
    <t>fff7d5ff53b21f7160bf69c352080946f6ff02fa</t>
  </si>
  <si>
    <t>fff7d5ff5</t>
  </si>
  <si>
    <t>c80abaa163fa2562f9edd832ec3c07ab09daf558</t>
  </si>
  <si>
    <t>c80abaa16</t>
  </si>
  <si>
    <t>MathML: use (U+2016 DOUBLE VERTICAL LINE) instead of (U+2225 PARALLEL TO) for norm of vector.</t>
  </si>
  <si>
    <t>MathML-use-U-2016-DOUBLE-VERTICAL-LINE-instead-of-U-2225-PARALLEL-TO-for</t>
  </si>
  <si>
    <t>Mon, 3 May 2010 09:40:06 +0000</t>
  </si>
  <si>
    <t>0a74a50711595c0e8e9b5ec1ef58d6468588285a</t>
  </si>
  <si>
    <t>0a74a5071</t>
  </si>
  <si>
    <t>808580a06c9fa0f6807ff6cbead1c18e6d9a8018</t>
  </si>
  <si>
    <t>808580a06</t>
  </si>
  <si>
    <t>Update svg doctype fix</t>
  </si>
  <si>
    <t>Update-svg-doctype-fix</t>
  </si>
  <si>
    <t>Sun, 25 Apr 2010 13:44:33 +0000</t>
  </si>
  <si>
    <t>a63223f3e41bd4533cef76cb9ed3144f288552ba</t>
  </si>
  <si>
    <t>a63223f3e</t>
  </si>
  <si>
    <t>f4c2e5fbdfa34d77bbda0e09f2f1136550e7aa58</t>
  </si>
  <si>
    <t>f4c2e5fbd</t>
  </si>
  <si>
    <t>fix a typo fot SVG doctype</t>
  </si>
  <si>
    <t>fix-a-typo-fot-SVG-doctype</t>
  </si>
  <si>
    <t>Tue, 13 Apr 2010 13:56:50 +0000</t>
  </si>
  <si>
    <t>ce71722cc98f491b3f91d4ddc80f896de383f2ce</t>
  </si>
  <si>
    <t>ce71722cc</t>
  </si>
  <si>
    <t>daedd0102f08308fd3187c710315c387057420f0</t>
  </si>
  <si>
    <t>daedd0102</t>
  </si>
  <si>
    <t>Updating documentation VQ</t>
  </si>
  <si>
    <t>Updating-documentation</t>
  </si>
  <si>
    <t>Wed, 3 Mar 2010 17:17:45 +0000</t>
  </si>
  <si>
    <t>7db27a8b9e4aa2712eb9fa6c1cce69ac33bbfb48</t>
  </si>
  <si>
    <t>7db27a8b9</t>
  </si>
  <si>
    <t>e8d24e583320b39132f0a9f82f35b34565ed1a61</t>
  </si>
  <si>
    <t>e8d24e583</t>
  </si>
  <si>
    <t>VQ</t>
  </si>
  <si>
    <t>Wed, 24 Feb 2010 14:55:00 +0000</t>
  </si>
  <si>
    <t>b64d5835de62f19dec06f83e52a65a9b2fb01eb0</t>
  </si>
  <si>
    <t>b64d5835d</t>
  </si>
  <si>
    <t>8387d1dd0b829eef654c1879a9c1ba79c32b893a</t>
  </si>
  <si>
    <t>8387d1dd0</t>
  </si>
  <si>
    <t>94ba0842027ccb3d4c484c128d4b40aa32146829</t>
  </si>
  <si>
    <t>94ba08420</t>
  </si>
  <si>
    <t>4cf9ec731385f2889f489c18a5037d3247e4a4b7</t>
  </si>
  <si>
    <t>4cf9ec731</t>
  </si>
  <si>
    <t>Updating documentation on "Make book" VQ</t>
  </si>
  <si>
    <t>Updating-documentation-on-Make-book</t>
  </si>
  <si>
    <t>Wed, 24 Feb 2010 14:31:46 +0000</t>
  </si>
  <si>
    <t>1694f5a1d9a4cd0cbc4f7cedacb4ee4df35ae1c1</t>
  </si>
  <si>
    <t>1694f5a1d</t>
  </si>
  <si>
    <t>3824b7d3295d4480eeb3b7fb81ab61a19a13b47f</t>
  </si>
  <si>
    <t>3824b7d32</t>
  </si>
  <si>
    <t>Fixing bug 9111: element &lt;param&gt; within an &lt;applet&gt; was moved by the HTML parser outside og the &lt;applet&gt; element. VQ</t>
  </si>
  <si>
    <t>Fixing-bug-9111-element-param-within-an-applet-was-moved-by-the-HTML-parser-outside-og-the-applet-element</t>
  </si>
  <si>
    <t>Tue, 23 Feb 2010 15:40:45 +0000</t>
  </si>
  <si>
    <t>5298117535d5a6fa36156094a76fee871b115cfe</t>
  </si>
  <si>
    <t>3df35e5f53186fc9a26c7c60dc4cf9c7cc6f3556</t>
  </si>
  <si>
    <t>3df35e5f5</t>
  </si>
  <si>
    <t>Fixing bug 9100: crash in CSS parser when a counter-increment property appears with a selector using an attribute with a value. VQ</t>
  </si>
  <si>
    <t>Fixing-bug-9100-crash-in-CSS-parser-when-a-counter-increment-property-appears-with-a-selector-using-an-attribute-with-a-value</t>
  </si>
  <si>
    <t>Mon, 22 Feb 2010 16:00:51 +0000</t>
  </si>
  <si>
    <t>b491d33ab0bca267a59e1e5364c4b0ddfa6319d3</t>
  </si>
  <si>
    <t>b491d33ab</t>
  </si>
  <si>
    <t>2a67fa206ea0f839c500abe30f2c74e37d97af72</t>
  </si>
  <si>
    <t>2a67fa206</t>
  </si>
  <si>
    <t>Add &lt;Key&gt;F1: HelpIndex() in keyboard shortcuts for the three platforms Laurent</t>
  </si>
  <si>
    <t>Add-Key-F1-HelpIndex-in-keyboard-shortcuts-for-the-three-platforms</t>
  </si>
  <si>
    <t>Wed, 17 Feb 2010 10:19:31 +0000</t>
  </si>
  <si>
    <t>1851b9d70e8b6450cf8196b23df292729aa48616</t>
  </si>
  <si>
    <t>1851b9d70</t>
  </si>
  <si>
    <t>250ca8ff79f6d1d63618f5b3bb75c85f7c199819</t>
  </si>
  <si>
    <t>250ca8ff7</t>
  </si>
  <si>
    <t>update entity definitions for angle brackets w.r.t. "XML Entity Definitions for Characters".</t>
  </si>
  <si>
    <t>update-entity-definitions-for-angle-brackets-w.r.t</t>
  </si>
  <si>
    <t>Tue, 16 Feb 2010 16:05:07 +0000</t>
  </si>
  <si>
    <t>44eccb349a2d97850168723fd11c8e76575c297c</t>
  </si>
  <si>
    <t>44eccb349</t>
  </si>
  <si>
    <t>bea3fe50a77755cd2df697f44714511a8c59bcfd</t>
  </si>
  <si>
    <t>bea3fe50a</t>
  </si>
  <si>
    <t>mathematical angle brackets</t>
  </si>
  <si>
    <t>mathematical-angle-brackets</t>
  </si>
  <si>
    <t>Tue, 16 Feb 2010 13:47:46 +0000</t>
  </si>
  <si>
    <t>90c5c48a670ac97e9a475274958cc5b449081658</t>
  </si>
  <si>
    <t>90c5c48a6</t>
  </si>
  <si>
    <t>8278688138a0d3d0e3d87e886b97cffbb39db2af</t>
  </si>
  <si>
    <t>&amp;nbsp; was not exported correctly in MathML element when using unicode encoding.</t>
  </si>
  <si>
    <t>nbsp-was-not-exported-correctly-in-MathML-element-when-using-unicode-encoding</t>
  </si>
  <si>
    <t>Sun, 14 Feb 2010 19:34:34 +0000</t>
  </si>
  <si>
    <t>5b02fe457a725831295811f0426787787ed97365</t>
  </si>
  <si>
    <t>5b02fe457</t>
  </si>
  <si>
    <t>44940b8ada80278cd18cf4a63d42efdb8b02aa93</t>
  </si>
  <si>
    <t>44940b8ad</t>
  </si>
  <si>
    <t>workaround for Bug 8890</t>
  </si>
  <si>
    <t>workaround-for-Bug-8890</t>
  </si>
  <si>
    <t>Sat, 6 Feb 2010 12:17:34 +0000</t>
  </si>
  <si>
    <t>305ffae1d19c69241f4e18f087540774ee086052</t>
  </si>
  <si>
    <t>305ffae1d</t>
  </si>
  <si>
    <t>6cd5e8684f4107c30960a6debf9941f4a4a91ad2</t>
  </si>
  <si>
    <t>6cd5e8684</t>
  </si>
  <si>
    <t>CSS: first implementation of counters. Selectors for properties counter-reset and counter-increment are not fully interpreted yet. VQ</t>
  </si>
  <si>
    <t>CSS-first-implementation-of-counters.-Selectors-for-properties-counter-reset</t>
  </si>
  <si>
    <t>Thu, 21 Jan 2010 16:31:42 +0000</t>
  </si>
  <si>
    <t>854fb0489a0366bcdfd99726facc430b52e1d3f4</t>
  </si>
  <si>
    <t>854fb0489</t>
  </si>
  <si>
    <t>572692b0db3ffdb62d232b22a8ab2d550a095daa</t>
  </si>
  <si>
    <t>572692b0d</t>
  </si>
  <si>
    <t>CSS: first implementation of counters. Selectors for properties conter-reset and couter-increment are not fully interpreted yet. VQ.</t>
  </si>
  <si>
    <t>CSS-first-implementation-of-counters.-Selectors-for-properties-conter-reset</t>
  </si>
  <si>
    <t>Thu, 21 Jan 2010 16:13:12 +0000</t>
  </si>
  <si>
    <t>6cca0c5d6a1abd9e7f1b25a4daa91fd228adad93</t>
  </si>
  <si>
    <t>6cca0c5d6</t>
  </si>
  <si>
    <t>8558732705704ca186d24bb68edbc4cc113fc63c</t>
  </si>
  <si>
    <t>Fixing bug 8507 VQ</t>
  </si>
  <si>
    <t>Fixing-bug-8507</t>
  </si>
  <si>
    <t>Tue, 5 Jan 2010 17:32:13 +0000</t>
  </si>
  <si>
    <t>e686844175fd3d9f3957f458ce1828b0907012ea</t>
  </si>
  <si>
    <t>e68684417</t>
  </si>
  <si>
    <t>dfaa89e18886f31a2da6c20f2e5c3aa6f9dd5846</t>
  </si>
  <si>
    <t>dfaa89e18</t>
  </si>
  <si>
    <t>integration of jÃ¶rg's german translations</t>
  </si>
  <si>
    <t>integration-of-j-rg-s-german-translations</t>
  </si>
  <si>
    <t>Wed, 23 Dec 2009 11:56:15 +0000</t>
  </si>
  <si>
    <t>6a8b17647b1fd5914833d00e43b67c0563f30b90</t>
  </si>
  <si>
    <t>6a8b17647</t>
  </si>
  <si>
    <t>a87544b7fdcb5ea20c8517430aa25ac61baf48a9</t>
  </si>
  <si>
    <t>a87544b7f</t>
  </si>
  <si>
    <t>Integration of Japanese translations (Masaya Ootsuki) Irene</t>
  </si>
  <si>
    <t>Integration-of-Japanese-translations-Masaya-Ootsuki</t>
  </si>
  <si>
    <t>Thu, 10 Dec 2009 16:27:28 +0000</t>
  </si>
  <si>
    <t>452b7164eafe894f945a0036b5b3ae7c0ad2a69e</t>
  </si>
  <si>
    <t>452b7164e</t>
  </si>
  <si>
    <t>a9b4f4f923132770aa91f102d1f1bb83c9344cfd</t>
  </si>
  <si>
    <t>a9b4f4f92</t>
  </si>
  <si>
    <t>Irene</t>
  </si>
  <si>
    <t>Wed, 9 Dec 2009 16:28:45 +0000</t>
  </si>
  <si>
    <t>e56f98a2d492ecc0a5c2a45ce9e39744bf313a40</t>
  </si>
  <si>
    <t>e56f98a2d</t>
  </si>
  <si>
    <t>bf61503cb751624c5c68b026e2b3c7e41b99ad10</t>
  </si>
  <si>
    <t>bf61503cb</t>
  </si>
  <si>
    <t>tag: Amaya-11-3-1</t>
  </si>
  <si>
    <t>Restore the initial configure as the "uname -m" doesn't work Irene</t>
  </si>
  <si>
    <t>Restore-the-initial-configure-as-the-uname-m-doesn-t-work</t>
  </si>
  <si>
    <t>Wed, 9 Dec 2009 13:18:25 +0000</t>
  </si>
  <si>
    <t>66fae59f969b760f95f2aa10d26780e4a03a9b0d</t>
  </si>
  <si>
    <t>66fae59f9</t>
  </si>
  <si>
    <t>db8352ead70a47ab77d6a610b2bba113f963dccd</t>
  </si>
  <si>
    <t>db8352ead</t>
  </si>
  <si>
    <t>Change the defaut width of too large created images Irene</t>
  </si>
  <si>
    <t>Change-the-defaut-width-of-too-large-created-images</t>
  </si>
  <si>
    <t>Wed, 9 Dec 2009 11:06:55 +0000</t>
  </si>
  <si>
    <t>4fb847dbe37ce68ca7a9021b77978612eb68bf1f</t>
  </si>
  <si>
    <t>4fb847dbe</t>
  </si>
  <si>
    <t>54511778e7b0c2b36662f6217f315ff86d3810d0</t>
  </si>
  <si>
    <t>54511778e</t>
  </si>
  <si>
    <t>Fixing a typo (	Masaya Ootsuki ) Irene</t>
  </si>
  <si>
    <t>Fixing-a-typo-Masaya-Ootsuki</t>
  </si>
  <si>
    <t>Wed, 9 Dec 2009 10:47:04 +0000</t>
  </si>
  <si>
    <t>f3624dca1b7e58de7373c71455b0f5a407878d94</t>
  </si>
  <si>
    <t>f3624dca1</t>
  </si>
  <si>
    <t>70d0f365500ef43e3262d69777f3a3fa66fc967e</t>
  </si>
  <si>
    <t>70d0f3655</t>
  </si>
  <si>
    <t>Prevent a possible deadlock Irene</t>
  </si>
  <si>
    <t>Prevent-a-possible-deadlock</t>
  </si>
  <si>
    <t>Wed, 9 Dec 2009 10:21:29 +0000</t>
  </si>
  <si>
    <t>e5db74637dc0c544e29ba69593fd723333d7f3a5</t>
  </si>
  <si>
    <t>e5db74637</t>
  </si>
  <si>
    <t>f238975cf5f1a56369798c39ebb138da3a34c9e2</t>
  </si>
  <si>
    <t>f238975cf</t>
  </si>
  <si>
    <t>go round a compiler error on mac 10.3 Laurent</t>
  </si>
  <si>
    <t>go-round-a-compiler-error-on-mac-10.3</t>
  </si>
  <si>
    <t>Wed, 9 Dec 2009 09:42:18 +0000</t>
  </si>
  <si>
    <t>8480102c5601ffd2ed3971fae775b6a114d23a62</t>
  </si>
  <si>
    <t>8480102c5</t>
  </si>
  <si>
    <t>9ff931dc3f363bb68557eaeabf64f13c171b2de9</t>
  </si>
  <si>
    <t>9ff931dc3</t>
  </si>
  <si>
    <t>Oops, fix a typo Irene</t>
  </si>
  <si>
    <t>Oops-fix-a-typo</t>
  </si>
  <si>
    <t>Wed, 9 Dec 2009 09:28:39 +0000</t>
  </si>
  <si>
    <t>513ef9f5b9b4669f44016f3a6387bf3e2b1930d6</t>
  </si>
  <si>
    <t>513ef9f5b</t>
  </si>
  <si>
    <t>6c0940b54312b97d8bcc572c3daf61a13ae80bc7</t>
  </si>
  <si>
    <t>6c0940b54</t>
  </si>
  <si>
    <t>Missing declaration Irene</t>
  </si>
  <si>
    <t>Missing-declaration</t>
  </si>
  <si>
    <t>Tue, 8 Dec 2009 15:38:18 +0000</t>
  </si>
  <si>
    <t>135cdf5f98c4a3f03def372eac4ad58459bccbf1</t>
  </si>
  <si>
    <t>135cdf5f9</t>
  </si>
  <si>
    <t>b0c94756bd990acc5764e4ecce413d688e53ebf8</t>
  </si>
  <si>
    <t>b0c94756b</t>
  </si>
  <si>
    <t>rpath is not supported on Mac OSX 10.4 Irene</t>
  </si>
  <si>
    <t>rpath-is-not-supported-on-Mac-OSX-10.4</t>
  </si>
  <si>
    <t>Tue, 8 Dec 2009 14:19:46 +0000</t>
  </si>
  <si>
    <t>ad8ec54e624c44edc288abd463ec66e2af2dde0c</t>
  </si>
  <si>
    <t>ad8ec54e6</t>
  </si>
  <si>
    <t>32b012990234fcd7d55a2aa8d864289e083049f6</t>
  </si>
  <si>
    <t>32b012990</t>
  </si>
  <si>
    <t>Test the architecture only for linux platforms Irene</t>
  </si>
  <si>
    <t>Test-the-architecture-only-for-linux-platforms</t>
  </si>
  <si>
    <t>Tue, 8 Dec 2009 13:59:38 +0000</t>
  </si>
  <si>
    <t>e7c3e2da40f6644a4e538c51f59cc5d52d2b8f28</t>
  </si>
  <si>
    <t>e7c3e2da4</t>
  </si>
  <si>
    <t>5f6f8207ca78a47f836532b81e8446f58991ab56</t>
  </si>
  <si>
    <t>5f6f8207c</t>
  </si>
  <si>
    <t>Create the local css file when it doesn't exist and it's linked. Irene</t>
  </si>
  <si>
    <t>Create-the-local-css-file-when-it-doesn-t-exist-and-it-s-linked</t>
  </si>
  <si>
    <t>Tue, 8 Dec 2009 13:29:43 +0000</t>
  </si>
  <si>
    <t>2f4447349deb129e586ccf5e489963a2318e9a77</t>
  </si>
  <si>
    <t>2f4447349</t>
  </si>
  <si>
    <t>673bbf986d73f7df505d40b2bea3b1d3f25fd6c7</t>
  </si>
  <si>
    <t>673bbf986</t>
  </si>
  <si>
    <t>Prepare the new version 11.3.1 Irene</t>
  </si>
  <si>
    <t>Prepare-the-new-version-11.3.1</t>
  </si>
  <si>
    <t>Tue, 8 Dec 2009 11:20:53 +0000</t>
  </si>
  <si>
    <t>bb86c4cd3cfd25cec94beb5a50dfec184413000b</t>
  </si>
  <si>
    <t>bb86c4cd3</t>
  </si>
  <si>
    <t>a272ff62de5ec47fc6280fff2d7c52fe9458d7fb</t>
  </si>
  <si>
    <t>a272ff62d</t>
  </si>
  <si>
    <t>Remove the use of HOME on Windows platforms Irene</t>
  </si>
  <si>
    <t>Remove-the-use-of-HOME-on-Windows-platforms</t>
  </si>
  <si>
    <t>Mon, 7 Dec 2009 16:40:36 +0000</t>
  </si>
  <si>
    <t>8b1666779f986bef24ad63c5580fc870699e8194</t>
  </si>
  <si>
    <t>8b1666779</t>
  </si>
  <si>
    <t>d5000fe708846ac5db723cfb488ea28292d81340</t>
  </si>
  <si>
    <t>d5000fe70</t>
  </si>
  <si>
    <t>Bold italic fonts were not defined for Windows platforms Irene</t>
  </si>
  <si>
    <t>Bold-italic-fonts-were-not-defined-for-Windows-platforms</t>
  </si>
  <si>
    <t>Mon, 7 Dec 2009 14:43:28 +0000</t>
  </si>
  <si>
    <t>5dd824ddb4dbcc3e3cec49bedf5bc4fbbddbaf22</t>
  </si>
  <si>
    <t>5dd824ddb</t>
  </si>
  <si>
    <t>71f7cbb0f67f5922df67c390df3279ef81d3545e</t>
  </si>
  <si>
    <t>71f7cbb0f</t>
  </si>
  <si>
    <t>Preserve the markup within script elements Irene</t>
  </si>
  <si>
    <t>Preserve-the-markup-within-script-elements</t>
  </si>
  <si>
    <t>Mon, 7 Dec 2009 11:29:41 +0000</t>
  </si>
  <si>
    <t>88dec0450a21ecd41857e9b2b8e3b621f79ffe5f</t>
  </si>
  <si>
    <t>88dec0450</t>
  </si>
  <si>
    <t>dfb0dd46b68387825de047054aff4f053afece85</t>
  </si>
  <si>
    <t>dfb0dd46b</t>
  </si>
  <si>
    <t>Sometimes after inserting a BR the selection was incorrect and the BR was lost when new text is inserted. + Force the history sequence to be closed when a HR is created Irene</t>
  </si>
  <si>
    <t>Sometimes-after-inserting-a-BR-the-selection-was-incorrect-and-the-BR</t>
  </si>
  <si>
    <t>Fri, 4 Dec 2009 17:03:19 +0000</t>
  </si>
  <si>
    <t>de02236c8d88ffd4fa8b461135713f5f6048862a</t>
  </si>
  <si>
    <t>de02236c8</t>
  </si>
  <si>
    <t>1111b180cb4c16bc118cfbef0a0ded1825c46a3f</t>
  </si>
  <si>
    <t>1111b180c</t>
  </si>
  <si>
    <t>The SelectParent exception was not managed in SelectAbsBoxes Irene</t>
  </si>
  <si>
    <t>The-SelectParent-exception-was-not-managed-in-SelectAbsBoxes</t>
  </si>
  <si>
    <t>Fri, 4 Dec 2009 16:47:34 +0000</t>
  </si>
  <si>
    <t>23798515aa60d70d4ccba94dbca5e179f4183b42</t>
  </si>
  <si>
    <t>23798515a</t>
  </si>
  <si>
    <t>0054a5663beb1af42daba0c294ce52e17a9435e4</t>
  </si>
  <si>
    <t>0054a5663</t>
  </si>
  <si>
    <t>Integrate x86_64 platforms Irene</t>
  </si>
  <si>
    <t>Integrate-x86_64-platforms</t>
  </si>
  <si>
    <t>Fri, 4 Dec 2009 16:31:37 +0000</t>
  </si>
  <si>
    <t>8759fd7769c594110907444f1e430899111f999c</t>
  </si>
  <si>
    <t>8759fd776</t>
  </si>
  <si>
    <t>374ef53322e9678ebe7b89eecf01c681e00acec4</t>
  </si>
  <si>
    <t>374ef5332</t>
  </si>
  <si>
    <t>Complete the previous bug fix Irene</t>
  </si>
  <si>
    <t>Complete-the-previous-bug-fix</t>
  </si>
  <si>
    <t>Thu, 3 Dec 2009 16:57:38 +0000</t>
  </si>
  <si>
    <t>5fa48498c9d5279aa13d9f7b560cb190d0db70e0</t>
  </si>
  <si>
    <t>5fa48498c</t>
  </si>
  <si>
    <t>19b16f1489e979371affb70fc32da71912b4601d</t>
  </si>
  <si>
    <t>19b16f148</t>
  </si>
  <si>
    <t>Avoid to merge paragraphs when the user selects emphasis Irene</t>
  </si>
  <si>
    <t>Avoid-to-merge-paragraphs-when-the-user-selects-emphasis</t>
  </si>
  <si>
    <t>Thu, 3 Dec 2009 15:14:20 +0000</t>
  </si>
  <si>
    <t>400496c0e7be7f794f25b01d8d9daa8a426b4ece</t>
  </si>
  <si>
    <t>400496c0e</t>
  </si>
  <si>
    <t>9db626cc479fa0f0582a6866e863708c5d3c529a</t>
  </si>
  <si>
    <t>9db626cc4</t>
  </si>
  <si>
    <t>When the caret is at the end of a line it could be invisible Irene</t>
  </si>
  <si>
    <t>When-the-caret-is-at-the-end-of-a-line-it-could-be-invisible</t>
  </si>
  <si>
    <t>Thu, 3 Dec 2009 11:49:35 +0000</t>
  </si>
  <si>
    <t>5dea85a783a4df33901eac015dd0c5f388196022</t>
  </si>
  <si>
    <t>5dea85a78</t>
  </si>
  <si>
    <t>2544ef3bf4965b100f2b25a67f972bb15f042ab4</t>
  </si>
  <si>
    <t>2544ef3bf</t>
  </si>
  <si>
    <t>Thu, 3 Dec 2009 10:19:09 +0000</t>
  </si>
  <si>
    <t>cdaa400590eb0af6ca358480d743df06e3385f51</t>
  </si>
  <si>
    <t>cdaa40059</t>
  </si>
  <si>
    <t>e627b491b62a1baf7993830a168e577ceefc23d0</t>
  </si>
  <si>
    <t>e627b491b</t>
  </si>
  <si>
    <t>Suppress the "edit with Amaya" entry LC + IV</t>
  </si>
  <si>
    <t>Suppress-the-edit-with-Amaya-entry</t>
  </si>
  <si>
    <t>Wed, 2 Dec 2009 14:44:22 +0000</t>
  </si>
  <si>
    <t>75bee037c4e4279de1f2ddbe4c9700c0fb9122ea</t>
  </si>
  <si>
    <t>75bee037c</t>
  </si>
  <si>
    <t>0695ff87ea41e62c78563bd3a9e958b3c6a140b0</t>
  </si>
  <si>
    <t>0695ff87e</t>
  </si>
  <si>
    <t>tag: Amaya-11-3</t>
  </si>
  <si>
    <t>Wed, 2 Dec 2009 11:23:29 +0000</t>
  </si>
  <si>
    <t>68e74373cad68e0b39a9ae44f15972affb14938b</t>
  </si>
  <si>
    <t>68e74373c</t>
  </si>
  <si>
    <t>d38b73fa1807e6d7307ba8ffb5236974831e679a</t>
  </si>
  <si>
    <t>d38b73fa1</t>
  </si>
  <si>
    <t>fix a parse error on mac ppc</t>
  </si>
  <si>
    <t>fix-a-parse-error-on-mac-ppc</t>
  </si>
  <si>
    <t>Wed, 2 Dec 2009 10:36:45 +0000</t>
  </si>
  <si>
    <t>5e9a3bb442adac53e4bfc2e1b914ee4cde317512</t>
  </si>
  <si>
    <t>5e9a3bb44</t>
  </si>
  <si>
    <t>7c8f8b77af3c9f663eba9d1acfe11a329d0d89b4</t>
  </si>
  <si>
    <t>7c8f8b77a</t>
  </si>
  <si>
    <t>When there is a selection the seach starts after the current selection Irene</t>
  </si>
  <si>
    <t>When-there-is-a-selection-the-seach-starts-after-the-current-selection</t>
  </si>
  <si>
    <t>Wed, 2 Dec 2009 09:06:59 +0000</t>
  </si>
  <si>
    <t>223b3632f2d1186a7d07e07368f3a3337b30a02c</t>
  </si>
  <si>
    <t>223b3632f</t>
  </si>
  <si>
    <t>3c927323b6af240fd8a99dbc84992494ce993977</t>
  </si>
  <si>
    <t>3c927323b</t>
  </si>
  <si>
    <t>Fix a hanging with templates Irene</t>
  </si>
  <si>
    <t>Fix-a-hanging-with-templates</t>
  </si>
  <si>
    <t>Wed, 2 Dec 2009 08:50:19 +0000</t>
  </si>
  <si>
    <t>5f78d6b95a5ac5164cae89320d3833c58fc1ce0e</t>
  </si>
  <si>
    <t>5f78d6b95</t>
  </si>
  <si>
    <t>a7e0ad8815cd3b77ffe6ac420e240d736ca7d823</t>
  </si>
  <si>
    <t>a7e0ad881</t>
  </si>
  <si>
    <t>Tue, 1 Dec 2009 16:25:39 +0000</t>
  </si>
  <si>
    <t>bd91aa24ed880e052b011669b16016b748eff689</t>
  </si>
  <si>
    <t>bd91aa24e</t>
  </si>
  <si>
    <t>92e6c73ed879fb8d23b2d7b601418116052183c2</t>
  </si>
  <si>
    <t>92e6c73ed</t>
  </si>
  <si>
    <t>Allow to insert html entities Irene</t>
  </si>
  <si>
    <t>Allow-to-insert-html-entities</t>
  </si>
  <si>
    <t>Tue, 1 Dec 2009 15:29:56 +0000</t>
  </si>
  <si>
    <t>92f25a9f4dca09e8514fc03054209f825932ee5e</t>
  </si>
  <si>
    <t>92f25a9f4</t>
  </si>
  <si>
    <t>0b97f2f0f03af67b2437fac8a2cf8db045b1c142</t>
  </si>
  <si>
    <t>0b97f2f0f</t>
  </si>
  <si>
    <t>Add initialization Irene</t>
  </si>
  <si>
    <t>Add-initialization</t>
  </si>
  <si>
    <t>Tue, 1 Dec 2009 15:00:37 +0000</t>
  </si>
  <si>
    <t>695e54e8bb2f85cf7155ce31f6382ea1e8146559</t>
  </si>
  <si>
    <t>695e54e8b</t>
  </si>
  <si>
    <t>7c791a68b0ee469418a2350b482fde83fb3c9fdf</t>
  </si>
  <si>
    <t>7c791a68b</t>
  </si>
  <si>
    <t>A refresh is not necessary Irene</t>
  </si>
  <si>
    <t>A-refresh-is-not-necessary</t>
  </si>
  <si>
    <t>Tue, 1 Dec 2009 14:23:59 +0000</t>
  </si>
  <si>
    <t>720ef45b3f18059b74c6b10c9fd12f7df88de790</t>
  </si>
  <si>
    <t>720ef45b3</t>
  </si>
  <si>
    <t>c2b5093d9734040dd1a968c8d4a14aff0c376feb</t>
  </si>
  <si>
    <t>c2b5093d9</t>
  </si>
  <si>
    <t>The wxConcatFile didn't work on Windows platforms Irene</t>
  </si>
  <si>
    <t>The-wxConcatFile-didn-t-work-on-Windows-platforms</t>
  </si>
  <si>
    <t>Tue, 1 Dec 2009 14:18:34 +0000</t>
  </si>
  <si>
    <t>c498ffd3587f6c561ddd92e99fca53ea9640d911</t>
  </si>
  <si>
    <t>c498ffd35</t>
  </si>
  <si>
    <t>65e854970488e4374441b87d893d781bb92fd4da</t>
  </si>
  <si>
    <t>65e854970</t>
  </si>
  <si>
    <t>It's possible to edit a readonly file, but the Save As didn't works. Irene</t>
  </si>
  <si>
    <t>It-s-possible-to-edit-a-readonly-file-but-the-Save-As-didn-t-works</t>
  </si>
  <si>
    <t>Mon, 30 Nov 2009 16:51:14 +0000</t>
  </si>
  <si>
    <t>8461728f2e5f98efc5e1c15e21e82a30a073b868</t>
  </si>
  <si>
    <t>8461728f2</t>
  </si>
  <si>
    <t>d6e8f7d6f93bc17c1680daa1745626430441d1ca</t>
  </si>
  <si>
    <t>d6e8f7d6f</t>
  </si>
  <si>
    <t>Define the floating position of panels Irene</t>
  </si>
  <si>
    <t>Define-the-floating-position-of-panels</t>
  </si>
  <si>
    <t>Mon, 30 Nov 2009 14:41:57 +0000</t>
  </si>
  <si>
    <t>66042f7dab01e56f2b362126cc3d3dc29255ef89</t>
  </si>
  <si>
    <t>66042f7da</t>
  </si>
  <si>
    <t>b6e366e06b0b03c613c25ebc48b0e9dcafee647d</t>
  </si>
  <si>
    <t>b6e366e06</t>
  </si>
  <si>
    <t>Sometimes it's impossible to compute the margin or padding percentage Irene</t>
  </si>
  <si>
    <t>Sometimes-it-s-impossible-to-compute-the-margin-or-padding-percentage</t>
  </si>
  <si>
    <t>Thu, 26 Nov 2009 17:37:23 +0000</t>
  </si>
  <si>
    <t>b69cde2de9b93ed24ce252160c350a4bac14f374</t>
  </si>
  <si>
    <t>b69cde2de</t>
  </si>
  <si>
    <t>40cb79a1087c822ab4b81d6737cb512dd490a302</t>
  </si>
  <si>
    <t>40cb79a10</t>
  </si>
  <si>
    <t>Check all previous floated boxes to fix the left and right margins Irene</t>
  </si>
  <si>
    <t>Check-all-previous-floated-boxes-to-fix-the-left-and-right-margins</t>
  </si>
  <si>
    <t>Thu, 26 Nov 2009 15:22:19 +0000</t>
  </si>
  <si>
    <t>842eb9496ef29aea1144aa72852622f060816c19</t>
  </si>
  <si>
    <t>842eb9496</t>
  </si>
  <si>
    <t>dc5373f6b3927da1f97f49b36108c810de97bfd4</t>
  </si>
  <si>
    <t>dc5373f6b</t>
  </si>
  <si>
    <t>Avoid to split a positioned box Irene</t>
  </si>
  <si>
    <t>Avoid-to-split-a-positioned-box</t>
  </si>
  <si>
    <t>Wed, 25 Nov 2009 09:12:48 +0000</t>
  </si>
  <si>
    <t>ca97790a002c982fa50800b65597ff29c5ac9cf7</t>
  </si>
  <si>
    <t>ca97790a0</t>
  </si>
  <si>
    <t>e77d87dbeb467a4a65131ddc5ffbeae07261be9a</t>
  </si>
  <si>
    <t>e77d87dbe</t>
  </si>
  <si>
    <t>Some math symbols were not displayed on Windows platforms + fix a typo Irene</t>
  </si>
  <si>
    <t>Some-math-symbols-were-not-displayed-on-Windows-platforms</t>
  </si>
  <si>
    <t>Wed, 25 Nov 2009 08:56:26 +0000</t>
  </si>
  <si>
    <t>b868c23751f07901e98f19b310d5dadea91330de</t>
  </si>
  <si>
    <t>b868c2375</t>
  </si>
  <si>
    <t>34d14c3a8618680f3b879ccc13eb8b6a74cf02b6</t>
  </si>
  <si>
    <t>34d14c3a8</t>
  </si>
  <si>
    <t>Force only the Preferences width Irene</t>
  </si>
  <si>
    <t>Force-only-the-Preferences-width</t>
  </si>
  <si>
    <t>Tue, 24 Nov 2009 11:57:52 +0000</t>
  </si>
  <si>
    <t>196dd303602e66679593857363265929a122b754</t>
  </si>
  <si>
    <t>196dd3036</t>
  </si>
  <si>
    <t>b7a7c0d68b646340018e2bb94e3c97cdda03ff35</t>
  </si>
  <si>
    <t>b7a7c0d68</t>
  </si>
  <si>
    <t>Tue, 24 Nov 2009 11:44:11 +0000</t>
  </si>
  <si>
    <t>fa721d4a11de33c3f9ea2463e111dfc84f127b3f</t>
  </si>
  <si>
    <t>fa721d4a1</t>
  </si>
  <si>
    <t>4d022d67fdb14b49a77be026ec4436bfbf260a07</t>
  </si>
  <si>
    <t>4d022d67f</t>
  </si>
  <si>
    <t>Restore the previous font selection Irene</t>
  </si>
  <si>
    <t>Restore-the-previous-font-selection</t>
  </si>
  <si>
    <t>Tue, 24 Nov 2009 11:38:36 +0000</t>
  </si>
  <si>
    <t>54e02f2ca14390aa6901472bb57c2d3de99f709f</t>
  </si>
  <si>
    <t>54e02f2ca</t>
  </si>
  <si>
    <t>1f2fc51cacc026241817166b0429bc33c774a478</t>
  </si>
  <si>
    <t>1f2fc51ca</t>
  </si>
  <si>
    <t>Sometimes floated boxes overlaid Irene</t>
  </si>
  <si>
    <t>Sometimes-floated-boxes-overlaid</t>
  </si>
  <si>
    <t>Tue, 24 Nov 2009 11:01:44 +0000</t>
  </si>
  <si>
    <t>fffc20f79bbe0e6a89746205ac8c6b538bb96194</t>
  </si>
  <si>
    <t>fffc20f79</t>
  </si>
  <si>
    <t>5814e2ff4e2ca4f83cc6575872b29e874826eb0e</t>
  </si>
  <si>
    <t>5814e2ff4</t>
  </si>
  <si>
    <t>Fix 2 float problems Irene</t>
  </si>
  <si>
    <t>Fix-2-float-problems</t>
  </si>
  <si>
    <t>Mon, 23 Nov 2009 16:51:37 +0000</t>
  </si>
  <si>
    <t>13a434cd004b3c72c50301f8ae941c7f53da35bf</t>
  </si>
  <si>
    <t>13a434cd0</t>
  </si>
  <si>
    <t>71b853617c7391e4bc4b0483053e4f8ba82ea2b7</t>
  </si>
  <si>
    <t>71b853617</t>
  </si>
  <si>
    <t>Fixing typos Irene</t>
  </si>
  <si>
    <t>Fixing-typos</t>
  </si>
  <si>
    <t>Mon, 23 Nov 2009 15:40:06 +0000</t>
  </si>
  <si>
    <t>08052b9b3bb97c0d9f52a5741eaa199e6fd1855e</t>
  </si>
  <si>
    <t>08052b9b3</t>
  </si>
  <si>
    <t>7a6d60329919792d33c879bd284098e6cf14b5c4</t>
  </si>
  <si>
    <t>7a6d60329</t>
  </si>
  <si>
    <t>Don't use a static width height for Preferences Irene</t>
  </si>
  <si>
    <t>Don-t-use-a-static-width-height-for-Preferences</t>
  </si>
  <si>
    <t>Mon, 23 Nov 2009 15:21:50 +0000</t>
  </si>
  <si>
    <t>58bcc64750add4d2d1831d13d089a8f1dcb9b135</t>
  </si>
  <si>
    <t>58bcc6475</t>
  </si>
  <si>
    <t>c66e16cd07af3b1bda51d959c0ebd6f35e7132e6</t>
  </si>
  <si>
    <t>c66e16cd0</t>
  </si>
  <si>
    <t>The height of extended cell frames were not updated Irene</t>
  </si>
  <si>
    <t>The-height-of-extended-cell-frames-were-not-updated</t>
  </si>
  <si>
    <t>Mon, 23 Nov 2009 15:01:14 +0000</t>
  </si>
  <si>
    <t>ba86cd188431c0c96186ff32621fe7be3a94fa33</t>
  </si>
  <si>
    <t>ba86cd188</t>
  </si>
  <si>
    <t>fd85fabb366a4ef1144266a7dd87808ba3c919d1</t>
  </si>
  <si>
    <t>fd85fabb3</t>
  </si>
  <si>
    <t>Restore previous options Irene</t>
  </si>
  <si>
    <t>Restore-previous-options</t>
  </si>
  <si>
    <t>Mon, 23 Nov 2009 10:09:12 +0000</t>
  </si>
  <si>
    <t>d790c9523de7d34d07fbfcc302eb36d6c4c08eda</t>
  </si>
  <si>
    <t>d790c9523</t>
  </si>
  <si>
    <t>7a3569ea0eee37fa5c7978c4483b03f36aa40e50</t>
  </si>
  <si>
    <t>7a3569ea0</t>
  </si>
  <si>
    <t>Change the default order of tools Irene</t>
  </si>
  <si>
    <t>Change-the-default-order-of-tools</t>
  </si>
  <si>
    <t>Mon, 23 Nov 2009 10:08:18 +0000</t>
  </si>
  <si>
    <t>4113011f1a1174b4653d3ac11be895e5968b78cf</t>
  </si>
  <si>
    <t>4113011f1</t>
  </si>
  <si>
    <t>ad1b259eab84d52fd03f09652c766d50232b2b91</t>
  </si>
  <si>
    <t>ad1b259ea</t>
  </si>
  <si>
    <t>Reduce the font size of panels Irene</t>
  </si>
  <si>
    <t>Reduce-the-font-size-of-panels</t>
  </si>
  <si>
    <t>Mon, 23 Nov 2009 10:03:34 +0000</t>
  </si>
  <si>
    <t>faf2cf464fc6de0f4e363574650feeba383e599b</t>
  </si>
  <si>
    <t>faf2cf464</t>
  </si>
  <si>
    <t>b9e1d4acd00cfde8ee7e0d9f36d8f2898daa4269</t>
  </si>
  <si>
    <t>b9e1d4acd</t>
  </si>
  <si>
    <t>Fix some bugs with positioned boxes Irene</t>
  </si>
  <si>
    <t>Fix-some-bugs-with-positioned-boxes</t>
  </si>
  <si>
    <t>Fri, 20 Nov 2009 16:21:24 +0000</t>
  </si>
  <si>
    <t>85dfef1de3a64e6c0ee812a064da520c4f403799</t>
  </si>
  <si>
    <t>85dfef1de</t>
  </si>
  <si>
    <t>b5ed3a9f07c529c052218ddbf5e98bcc22c8c4ee</t>
  </si>
  <si>
    <t>b5ed3a9f0</t>
  </si>
  <si>
    <t xml:space="preserve"> Complete comments on unicode functions Irene</t>
  </si>
  <si>
    <t>Complete-comments-on-unicode-functions</t>
  </si>
  <si>
    <t>Fri, 20 Nov 2009 11:39:07 +0000</t>
  </si>
  <si>
    <t>6712044b81ae8fb0c2943189f3bf6ffd8729ec22</t>
  </si>
  <si>
    <t>6712044b8</t>
  </si>
  <si>
    <t>96316b15073b440a961757c519cad0064d98c5db</t>
  </si>
  <si>
    <t>96316b150</t>
  </si>
  <si>
    <t>Fix a bug in DoSelectFont. Irene</t>
  </si>
  <si>
    <t>Fix-a-bug-in-DoSelectFont</t>
  </si>
  <si>
    <t>Fri, 20 Nov 2009 09:17:07 +0000</t>
  </si>
  <si>
    <t>76ea342a5a96e0b2b6db335a040844eab6becf1e</t>
  </si>
  <si>
    <t>76ea342a5</t>
  </si>
  <si>
    <t>da705fe0cfebc479bd59b02f6b1bc29dde96bd3b</t>
  </si>
  <si>
    <t>da705fe0c</t>
  </si>
  <si>
    <t>Change the default width rule of &lt;pre&gt; elements Irene</t>
  </si>
  <si>
    <t>Change-the-default-width-rule-of-pre-elements</t>
  </si>
  <si>
    <t>Thu, 19 Nov 2009 16:51:47 +0000</t>
  </si>
  <si>
    <t>6ba2df91570496a1c17109e798c3eccc0565125f</t>
  </si>
  <si>
    <t>6ba2df915</t>
  </si>
  <si>
    <t>afd8944a91bab42bbc14ea658c4fe44a10cc8221</t>
  </si>
  <si>
    <t>afd8944a9</t>
  </si>
  <si>
    <t>When the table width is expressed in em the constraint was ignored Irene</t>
  </si>
  <si>
    <t>When-the-table-width-is-expressed-in-em-the-constraint-was-ignored</t>
  </si>
  <si>
    <t>Thu, 19 Nov 2009 12:10:58 +0000</t>
  </si>
  <si>
    <t>85d17404551452fe3806749da648541afc20c1db</t>
  </si>
  <si>
    <t>85d174045</t>
  </si>
  <si>
    <t>01dfa27e6168a6c58adec7b7ae40fa047b1819bb</t>
  </si>
  <si>
    <t>01dfa27e6</t>
  </si>
  <si>
    <t>By default generate a PostScript file on Mac OSX platforms Irene</t>
  </si>
  <si>
    <t>By-default-generate-a-PostScript-file-on-Mac-OSX-platforms</t>
  </si>
  <si>
    <t>Wed, 18 Nov 2009 16:22:56 +0000</t>
  </si>
  <si>
    <t>0080e8217f8392ee1501e33a5cbf6cbdee4cf5ae</t>
  </si>
  <si>
    <t>0080e8217</t>
  </si>
  <si>
    <t>307bca305ccdaf43753d5e4a854f13a05f9a3715</t>
  </si>
  <si>
    <t>307bca305</t>
  </si>
  <si>
    <t>Make Amaya able to generate a PostScript file on Mac OSX platforms Irene</t>
  </si>
  <si>
    <t>Make-Amaya-able-to-generate-a-PostScript-file-on-Mac-OSX-platforms</t>
  </si>
  <si>
    <t>Wed, 18 Nov 2009 15:59:03 +0000</t>
  </si>
  <si>
    <t>56e04e8a078aa2ce4ccbcec323efd34c26e0eb9c</t>
  </si>
  <si>
    <t>56e04e8a0</t>
  </si>
  <si>
    <t>16d4f6130ced5dacb53f32e8fb6e1f980cfbcd06</t>
  </si>
  <si>
    <t>16d4f6130</t>
  </si>
  <si>
    <t>Unused file Irene</t>
  </si>
  <si>
    <t>Unused-file</t>
  </si>
  <si>
    <t>Wed, 18 Nov 2009 15:02:32 +0000</t>
  </si>
  <si>
    <t>76d2f3bdd74b2a8ed27498e4c69061087c3e93a4</t>
  </si>
  <si>
    <t>76d2f3bdd</t>
  </si>
  <si>
    <t>b5d914f1db2a6af2db8859dc037638382d661425</t>
  </si>
  <si>
    <t>b5d914f1d</t>
  </si>
  <si>
    <t>Use a unique generic name for the print directory: .amay/Thot_Print Irene</t>
  </si>
  <si>
    <t>Use-a-unique-generic-name-for-the-print-directory-.amay-Thot_Print</t>
  </si>
  <si>
    <t>Wed, 18 Nov 2009 09:38:11 +0000</t>
  </si>
  <si>
    <t>72858104c70a5d537e45392e8cfc011d5e8d0e3b</t>
  </si>
  <si>
    <t>72858104c</t>
  </si>
  <si>
    <t>d7ae75009e346b01900fb8e8b0b20c278a295592</t>
  </si>
  <si>
    <t>d7ae75009</t>
  </si>
  <si>
    <t>Tue, 17 Nov 2009 16:22:59 +0000</t>
  </si>
  <si>
    <t>7fbf4c8e69845afcaeef2cde115d159c0503070e</t>
  </si>
  <si>
    <t>7fbf4c8e6</t>
  </si>
  <si>
    <t>5e8ed53ca88c2483a464f148fb4c392dcac1cee0</t>
  </si>
  <si>
    <t>5e8ed53ca</t>
  </si>
  <si>
    <t>Tue, 17 Nov 2009 16:05:47 +0000</t>
  </si>
  <si>
    <t>f48476d4d0ddb7f929f83e10f8e6429064d63cee</t>
  </si>
  <si>
    <t>f48476d4d</t>
  </si>
  <si>
    <t>b8e29aec1138204f5a646283f1053f7dfd540874</t>
  </si>
  <si>
    <t>b8e29aec1</t>
  </si>
  <si>
    <t>New Windows install LC + IV</t>
  </si>
  <si>
    <t>New-Windows-install</t>
  </si>
  <si>
    <t>Tue, 17 Nov 2009 15:26:58 +0000</t>
  </si>
  <si>
    <t>daf4c2ae98aa697d334bc06cca05abff77649888</t>
  </si>
  <si>
    <t>daf4c2ae9</t>
  </si>
  <si>
    <t>24bb7e28e051068608c5146997654d7865bcbef8</t>
  </si>
  <si>
    <t>24bb7e28e</t>
  </si>
  <si>
    <t>Remove colors.c Irene</t>
  </si>
  <si>
    <t>Remove-colors.c</t>
  </si>
  <si>
    <t>Tue, 17 Nov 2009 15:22:18 +0000</t>
  </si>
  <si>
    <t>b5d63a9e6d97f1c57a7821f16f5882615d1762da</t>
  </si>
  <si>
    <t>b5d63a9e6</t>
  </si>
  <si>
    <t>8da14b4355c934fc99f3a9a4b18db8508e0640c3</t>
  </si>
  <si>
    <t>8da14b435</t>
  </si>
  <si>
    <t>CSS: accented characters in content rules were misinterpreted. VQ</t>
  </si>
  <si>
    <t>CSS-accented-characters-in-content-rules-were-misinterpreted</t>
  </si>
  <si>
    <t>Tue, 17 Nov 2009 14:37:05 +0000</t>
  </si>
  <si>
    <t>d47e0fd9fee245236a1a782af82dedfbe37bdbb4</t>
  </si>
  <si>
    <t>d47e0fd9f</t>
  </si>
  <si>
    <t>791162967485f0f42f45b92c6e8de520790cbce6</t>
  </si>
  <si>
    <t>Manage inline block elements as inline elements Irene</t>
  </si>
  <si>
    <t>Manage-inline-block-elements-as-inline-elements</t>
  </si>
  <si>
    <t>Tue, 17 Nov 2009 12:05:50 +0000</t>
  </si>
  <si>
    <t>85737d4ef013fcf58ecfb982a6ca2a82a40779cd</t>
  </si>
  <si>
    <t>85737d4ef</t>
  </si>
  <si>
    <t>1388931d6f42682b71957ee2d06f2ce2e1b07e95</t>
  </si>
  <si>
    <t>1388931d6</t>
  </si>
  <si>
    <t>Fix alignment Irene</t>
  </si>
  <si>
    <t>Fix-alignment</t>
  </si>
  <si>
    <t>Tue, 17 Nov 2009 10:30:21 +0000</t>
  </si>
  <si>
    <t>7c04d31215239cce5047f1b96b1350a79b849d25</t>
  </si>
  <si>
    <t>7c04d3121</t>
  </si>
  <si>
    <t>a99c621aa7e8c419bf711f6b11a50d4f738c09f9</t>
  </si>
  <si>
    <t>a99c621aa</t>
  </si>
  <si>
    <t>Fixing Windows compiling problems Irene</t>
  </si>
  <si>
    <t>Fixing-Windows-compiling-problems</t>
  </si>
  <si>
    <t>Tue, 17 Nov 2009 10:18:53 +0000</t>
  </si>
  <si>
    <t>8836ea769e91da0ddbe09997e8f9c5b1f61d38f4</t>
  </si>
  <si>
    <t>8836ea769</t>
  </si>
  <si>
    <t>85939e89afadc084dd35784d4a07822666808188</t>
  </si>
  <si>
    <t>85939e89a</t>
  </si>
  <si>
    <t>Tue, 17 Nov 2009 08:13:31 +0000</t>
  </si>
  <si>
    <t>f624f11f434b9957ed3680e0bffe4ae75a9c63e6</t>
  </si>
  <si>
    <t>f624f11f4</t>
  </si>
  <si>
    <t>10ced6351b85a70d90cb7e6ac54c1966cc0d9df6</t>
  </si>
  <si>
    <t>10ced6351</t>
  </si>
  <si>
    <t>Unused files Irene</t>
  </si>
  <si>
    <t>Unused-files</t>
  </si>
  <si>
    <t>Mon, 16 Nov 2009 16:21:40 +0000</t>
  </si>
  <si>
    <t>d51dbb6f40d5932765790e8a3b7e13faa61139bf</t>
  </si>
  <si>
    <t>d51dbb6f4</t>
  </si>
  <si>
    <t>09cff87360457a3ed49e32957ce049174bd6bc6b</t>
  </si>
  <si>
    <t>09cff8736</t>
  </si>
  <si>
    <t>When a table includes row extended cells and it is included into another table, the cell heights were not correctly calculated. Irene</t>
  </si>
  <si>
    <t>When-a-table-includes-row-extended-cells-and-it-is-included-into-another-table</t>
  </si>
  <si>
    <t>Mon, 16 Nov 2009 16:11:04 +0000</t>
  </si>
  <si>
    <t>7207e6f69ad2880cea2c3cbb4f8e3866ec6300cf</t>
  </si>
  <si>
    <t>7207e6f69</t>
  </si>
  <si>
    <t>18335ee978c5caa368b7d8deb2e0bc30d78fabb7</t>
  </si>
  <si>
    <t>18335ee97</t>
  </si>
  <si>
    <t>Code clean up to prepare the integration of new Stix fonts Irene</t>
  </si>
  <si>
    <t>Code-clean-up-to-prepare-the-integration-of-new-Stix-fonts</t>
  </si>
  <si>
    <t>Mon, 16 Nov 2009 10:56:04 +0000</t>
  </si>
  <si>
    <t>b89db5d818965314a1737f3dcba327ebdb2fe55c</t>
  </si>
  <si>
    <t>b89db5d81</t>
  </si>
  <si>
    <t>c1e19ad4cae6aec30a59fab9690c4b1a1593bdec</t>
  </si>
  <si>
    <t>c1e19ad4c</t>
  </si>
  <si>
    <t>Improve the display of integrals VQ</t>
  </si>
  <si>
    <t>Improve-the-display-of-integrals</t>
  </si>
  <si>
    <t>Fri, 13 Nov 2009 16:10:10 +0000</t>
  </si>
  <si>
    <t>dde67f0f82c8c119e259ba481b60b2649017ab86</t>
  </si>
  <si>
    <t>dde67f0f8</t>
  </si>
  <si>
    <t>de6ff1d678ab45484abc1ac180b70cb71fb20f92</t>
  </si>
  <si>
    <t>de6ff1d67</t>
  </si>
  <si>
    <t>On Windows platforms the uri file:///d: didn't work Irene</t>
  </si>
  <si>
    <t>On-Windows-platforms-the-uri-file-d-didn-t-work</t>
  </si>
  <si>
    <t>Tue, 10 Nov 2009 15:46:50 +0000</t>
  </si>
  <si>
    <t>19a879ffc44f749f322b6c0edbda92d60b90dc7d</t>
  </si>
  <si>
    <t>19a879ffc</t>
  </si>
  <si>
    <t>a82fe34f7c7f641eb4f125bcf5bf9b702d4ed0e8</t>
  </si>
  <si>
    <t>a82fe34f7</t>
  </si>
  <si>
    <t>Formatting Irene</t>
  </si>
  <si>
    <t>Formatting</t>
  </si>
  <si>
    <t>Tue, 10 Nov 2009 15:03:28 +0000</t>
  </si>
  <si>
    <t>64cac42641833509c0630f97b3f06a29b4480be2</t>
  </si>
  <si>
    <t>64cac4264</t>
  </si>
  <si>
    <t>d37adf36d885a9e41e09660034971431eaf4004f</t>
  </si>
  <si>
    <t>d37adf36d</t>
  </si>
  <si>
    <t>Fix a compiling warning Irene</t>
  </si>
  <si>
    <t>Fix-a-compiling-warning</t>
  </si>
  <si>
    <t>Tue, 10 Nov 2009 09:56:32 +0000</t>
  </si>
  <si>
    <t>fd308ee0527a4c52b6f7ccf3cbce13520ca239f7</t>
  </si>
  <si>
    <t>fd308ee05</t>
  </si>
  <si>
    <t>9b47ff395116c080f4b00c5135ed7ded50de61e2</t>
  </si>
  <si>
    <t>9b47ff395</t>
  </si>
  <si>
    <t>Tue, 10 Nov 2009 09:15:56 +0000</t>
  </si>
  <si>
    <t>dd02a6664fa8aa72c5e231ec992518c615614df8</t>
  </si>
  <si>
    <t>dd02a6664</t>
  </si>
  <si>
    <t>82810221a807a195b9878874ab6b8bdea4a4d593</t>
  </si>
  <si>
    <t>82810221a</t>
  </si>
  <si>
    <t>Code clean up Irene</t>
  </si>
  <si>
    <t>Code-clean-up</t>
  </si>
  <si>
    <t>Tue, 10 Nov 2009 09:13:58 +0000</t>
  </si>
  <si>
    <t>826a29a6447112245e089eeecca206e3cfe0f10f</t>
  </si>
  <si>
    <t>826a29a64</t>
  </si>
  <si>
    <t>65022aabbcb1c002c5fcc9c1c647ba04a27d8235</t>
  </si>
  <si>
    <t>65022aabb</t>
  </si>
  <si>
    <t>Fix a crash Irene</t>
  </si>
  <si>
    <t>Fix-a-crash</t>
  </si>
  <si>
    <t>Tue, 10 Nov 2009 09:02:56 +0000</t>
  </si>
  <si>
    <t>21bc74d39df0e072627748db8838af8497875429</t>
  </si>
  <si>
    <t>21bc74d39</t>
  </si>
  <si>
    <t>e503dbb753c9be7137745acd1a05ca49610f166e</t>
  </si>
  <si>
    <t>e503dbb75</t>
  </si>
  <si>
    <t>Fix a problem with fedora amd64 Irene</t>
  </si>
  <si>
    <t>Fix-a-problem-with-fedora-amd64</t>
  </si>
  <si>
    <t>Mon, 9 Nov 2009 16:37:47 +0000</t>
  </si>
  <si>
    <t>3dee8ad961f1f7fe0d05d23ded7c7cf8549afaf1</t>
  </si>
  <si>
    <t>3dee8ad96</t>
  </si>
  <si>
    <t>e226bc01c314582e93d5359118f0843dd98b7393</t>
  </si>
  <si>
    <t>e226bc01c</t>
  </si>
  <si>
    <t>Prepare next release Irene</t>
  </si>
  <si>
    <t>Prepare-next-release</t>
  </si>
  <si>
    <t>Mon, 9 Nov 2009 16:36:31 +0000</t>
  </si>
  <si>
    <t>8dbbf7bd9144228d02c0d5c9f3ad98d8d3abe24a</t>
  </si>
  <si>
    <t>8dbbf7bd9</t>
  </si>
  <si>
    <t>9775b2441f8d262222767be4aedd24bc4c4eeeee</t>
  </si>
  <si>
    <t>9775b2441</t>
  </si>
  <si>
    <t>Update the Special characters panel Irene</t>
  </si>
  <si>
    <t>Update-the-Special-characters-panel</t>
  </si>
  <si>
    <t>Fri, 6 Nov 2009 16:32:32 +0000</t>
  </si>
  <si>
    <t>1305a971266065d6e32e0d1be1f3fde3d1fd9999</t>
  </si>
  <si>
    <t>1305a9712</t>
  </si>
  <si>
    <t>a76dd5cdce2c18ea0850604255cddf1403917d45</t>
  </si>
  <si>
    <t>a76dd5cdc</t>
  </si>
  <si>
    <t>Don't try to generate intelligent ids when building the Table of contents. Irene</t>
  </si>
  <si>
    <t>Don-t-try-to-generate-intelligent-ids-when-building-the-Table-of-contents</t>
  </si>
  <si>
    <t>Fri, 6 Nov 2009 09:42:11 +0000</t>
  </si>
  <si>
    <t>cf72daec38df0d12b54b4b60bb42b8afd4d5ecbe</t>
  </si>
  <si>
    <t>cf72daec3</t>
  </si>
  <si>
    <t>5cf460c07ca589cc4b90a5fb4484af0cc7eafcb9</t>
  </si>
  <si>
    <t>5cf460c07</t>
  </si>
  <si>
    <t>Better support of inline template elements. Irene</t>
  </si>
  <si>
    <t>Better-support-of-inline-template-elements</t>
  </si>
  <si>
    <t>Fri, 6 Nov 2009 09:08:21 +0000</t>
  </si>
  <si>
    <t>429a6a6543bb87d6f6ff7fa271021973c7b4967c</t>
  </si>
  <si>
    <t>429a6a654</t>
  </si>
  <si>
    <t>39d2404efb7b0f288ed8680b486be31d8b915608</t>
  </si>
  <si>
    <t>39d2404ef</t>
  </si>
  <si>
    <t>Align Template buttons when the template element is set inline Irene</t>
  </si>
  <si>
    <t>Align-Template-buttons-when-the-template-element-is-set-inline</t>
  </si>
  <si>
    <t>Thu, 5 Nov 2009 16:58:02 +0000</t>
  </si>
  <si>
    <t>81b71c262fc2c26ecee1974bfd2f6f343b4cb17b</t>
  </si>
  <si>
    <t>81b71c262</t>
  </si>
  <si>
    <t>31e0cf158fb0ed8595a0ab6a62e5ea50b7a79449</t>
  </si>
  <si>
    <t>31e0cf158</t>
  </si>
  <si>
    <t>Fix Windows warnings Irene</t>
  </si>
  <si>
    <t>Fix-Windows-warnings</t>
  </si>
  <si>
    <t>Thu, 5 Nov 2009 15:55:51 +0000</t>
  </si>
  <si>
    <t>2ffdd6dcecd7fe8c79c3335f407faaaaf8cff9c4</t>
  </si>
  <si>
    <t>2ffdd6dce</t>
  </si>
  <si>
    <t>4d8e53bf63128461b2a87cf626cc49888d648299</t>
  </si>
  <si>
    <t>4d8e53bf6</t>
  </si>
  <si>
    <t>Thu, 5 Nov 2009 15:00:12 +0000</t>
  </si>
  <si>
    <t>020623cda88be9485361d4c97825805081e9ba28</t>
  </si>
  <si>
    <t>020623cda</t>
  </si>
  <si>
    <t>12dcbe7070f496fd3ad9b5e2c7eeddc501cfdd10</t>
  </si>
  <si>
    <t>12dcbe707</t>
  </si>
  <si>
    <t>Thu, 5 Nov 2009 14:54:38 +0000</t>
  </si>
  <si>
    <t>d61147eb098d2a6c26bc4289d855a3d91dc77cd8</t>
  </si>
  <si>
    <t>d61147eb0</t>
  </si>
  <si>
    <t>c77fbc9e660fdbc1c7675fc515e6e8b02cb9751e</t>
  </si>
  <si>
    <t>c77fbc9e6</t>
  </si>
  <si>
    <t>Fixing a typo Irene</t>
  </si>
  <si>
    <t>Fixing-a-typo</t>
  </si>
  <si>
    <t>Thu, 5 Nov 2009 14:46:53 +0000</t>
  </si>
  <si>
    <t>c4126ecd8b5ab5ac570fe67b58fa6d9f65e91184</t>
  </si>
  <si>
    <t>c4126ecd8</t>
  </si>
  <si>
    <t>fedded5962197fe5da41eff5ea98d7a5f4bc0590</t>
  </si>
  <si>
    <t>fedded596</t>
  </si>
  <si>
    <t>The command Insert entity now allows to insert unicode caracters into a HTML document. + Add new complete unicode fonts Irene</t>
  </si>
  <si>
    <t>The-command-Insert-entity-now-allows-to-insert-unicode-caracters-into</t>
  </si>
  <si>
    <t>Thu, 5 Nov 2009 14:18:03 +0000</t>
  </si>
  <si>
    <t>5c8747cc302c11c9206d222e76c4bcd5c35ae342</t>
  </si>
  <si>
    <t>5c8747cc3</t>
  </si>
  <si>
    <t>f671a1a3c74aa4428529205deef6d34dffabd9c1</t>
  </si>
  <si>
    <t>f671a1a3c</t>
  </si>
  <si>
    <t>Add more complete unicode fonts Irene</t>
  </si>
  <si>
    <t>Add-more-complete-unicode-fonts</t>
  </si>
  <si>
    <t>Thu, 5 Nov 2009 14:01:52 +0000</t>
  </si>
  <si>
    <t>2e9695252f82da9bf275690d9b347bb78d4230d8</t>
  </si>
  <si>
    <t>2e9695252</t>
  </si>
  <si>
    <t>a5a701c2161750fbea1b51bb4f93d29c6f61cc22</t>
  </si>
  <si>
    <t>a5a701c21</t>
  </si>
  <si>
    <t>When floated boxes are repeated, the '+' were misplaced (Article template) Irene</t>
  </si>
  <si>
    <t>When-floated-boxes-are-repeated-the-were-misplaced-Article-template</t>
  </si>
  <si>
    <t>Thu, 29 Oct 2009 10:28:58 +0000</t>
  </si>
  <si>
    <t>71788ea0c19436477461cb966995992d0fcfe537</t>
  </si>
  <si>
    <t>71788ea0c</t>
  </si>
  <si>
    <t>81effe16e99340a27e73c1914b6c1fb368230f6a</t>
  </si>
  <si>
    <t>81effe16e</t>
  </si>
  <si>
    <t>The ^mute character was interpreted as a RETURN on MACOS X platforms Irene</t>
  </si>
  <si>
    <t>The-mute-character-was-interpreted-as-a-RETURN-on-MACOS-X-platforms</t>
  </si>
  <si>
    <t>Thu, 29 Oct 2009 08:58:59 +0000</t>
  </si>
  <si>
    <t>71ffea31a9aecad9fab870f8ba5d9be17b08154d</t>
  </si>
  <si>
    <t>71ffea31a</t>
  </si>
  <si>
    <t>47ec318b560e33a0e54fdc7ed943c2e15e12a5fb</t>
  </si>
  <si>
    <t>47ec318b5</t>
  </si>
  <si>
    <t>The border were not correctly displayed when the box has negative margins Irene</t>
  </si>
  <si>
    <t>The-border-were-not-correctly-displayed-when-the-box-has-negative-margins</t>
  </si>
  <si>
    <t>Wed, 28 Oct 2009 16:33:21 +0000</t>
  </si>
  <si>
    <t>2c3df4b4e4680d762b1c7db5bf1fdc4ae621b2ba</t>
  </si>
  <si>
    <t>2c3df4b4e</t>
  </si>
  <si>
    <t>1d2fd3b58ab846a677a23c0193f2dec62f6aec2f</t>
  </si>
  <si>
    <t>1d2fd3b58</t>
  </si>
  <si>
    <t>A new step in the support of floated boxes Irene</t>
  </si>
  <si>
    <t>A-new-step-in-the-support-of-floated-boxes</t>
  </si>
  <si>
    <t>Wed, 28 Oct 2009 16:05:48 +0000</t>
  </si>
  <si>
    <t>408eecae1a3a311bb4f5ffdedfc5c58ff208b140</t>
  </si>
  <si>
    <t>408eecae1</t>
  </si>
  <si>
    <t>ecf944de1cfd0ec783f337d7eb9a629188c10b9f</t>
  </si>
  <si>
    <t>ecf944de1</t>
  </si>
  <si>
    <t>Vertical positioned boxes were not shifted when the reference moves Irene</t>
  </si>
  <si>
    <t>Vertical-positioned-boxes-were-not-shifted-when-the-reference-moves</t>
  </si>
  <si>
    <t>Wed, 28 Oct 2009 15:39:52 +0000</t>
  </si>
  <si>
    <t>8507e3d2770318e037066867b3d58a0141a30362</t>
  </si>
  <si>
    <t>8507e3d27</t>
  </si>
  <si>
    <t>ffb79223d55874c9f9a4c3958db752b31cce2e64</t>
  </si>
  <si>
    <t>ffb79223d</t>
  </si>
  <si>
    <t>Don't try to split a block with background Irene</t>
  </si>
  <si>
    <t>Don-t-try-to-split-a-block-with-background</t>
  </si>
  <si>
    <t>Tue, 27 Oct 2009 14:51:56 +0000</t>
  </si>
  <si>
    <t>c75a85186ede47bcd77d07b02df3cf5314bf6826</t>
  </si>
  <si>
    <t>c75a85186</t>
  </si>
  <si>
    <t>3e338458defe671018523bdd301d39df4b605855</t>
  </si>
  <si>
    <t>3e338458d</t>
  </si>
  <si>
    <t>The file didn't compile on Mac OS 10.4 Irene</t>
  </si>
  <si>
    <t>The-file-didn-t-compile-on-Mac-OS-10.4</t>
  </si>
  <si>
    <t>Tue, 27 Oct 2009 11:56:21 +0000</t>
  </si>
  <si>
    <t>5b8178866f0d7a58653663061fa3d820106e6553</t>
  </si>
  <si>
    <t>5b8178866</t>
  </si>
  <si>
    <t>eb3dd5654f45aca22dc729735db7af60704a2dca</t>
  </si>
  <si>
    <t>eb3dd5654</t>
  </si>
  <si>
    <t>Improve the rendering of some floated boxes + initialize the CSS visibility Irene</t>
  </si>
  <si>
    <t>Improve-the-rendering-of-some-floated-boxes</t>
  </si>
  <si>
    <t>Mon, 26 Oct 2009 16:53:48 +0000</t>
  </si>
  <si>
    <t>ac8b0dee2f2618d5f1a72af828190722ba5cba50</t>
  </si>
  <si>
    <t>ac8b0dee2</t>
  </si>
  <si>
    <t>17373f5e96afe5c7d0997a5de1801ca3e28080cd</t>
  </si>
  <si>
    <t>17373f5e9</t>
  </si>
  <si>
    <t>Complete the selection of ghost elements Irene</t>
  </si>
  <si>
    <t>Complete-the-selection-of-ghost-elements</t>
  </si>
  <si>
    <t>Thu, 22 Oct 2009 15:14:51 +0000</t>
  </si>
  <si>
    <t>f3ad01ed247b6707aeeff5f4437ab5303e5bdb4b</t>
  </si>
  <si>
    <t>f3ad01ed2</t>
  </si>
  <si>
    <t>dacac715a61e0b01f076fb9e88150af3afd1423c</t>
  </si>
  <si>
    <t>dacac715a</t>
  </si>
  <si>
    <t>Complete the previous change Irene</t>
  </si>
  <si>
    <t>Complete-the-previous-change</t>
  </si>
  <si>
    <t>Thu, 22 Oct 2009 10:55:10 +0000</t>
  </si>
  <si>
    <t>9e26ba89514a227f87513e252960ca5aeb416ed2</t>
  </si>
  <si>
    <t>9e26ba895</t>
  </si>
  <si>
    <t>efdb580e6999f8bd1b31eeeb2ed1420c21630d49</t>
  </si>
  <si>
    <t>efdb580e6</t>
  </si>
  <si>
    <t>Fix a template editing bug Irene</t>
  </si>
  <si>
    <t>Fix-a-template-editing-bug</t>
  </si>
  <si>
    <t>Thu, 22 Oct 2009 10:40:45 +0000</t>
  </si>
  <si>
    <t>123a19b169b549a285fd9edebc91fb437f024b64</t>
  </si>
  <si>
    <t>123a19b16</t>
  </si>
  <si>
    <t>7a3617d9b50167c986e5eb1a1c2065e101fa0bba</t>
  </si>
  <si>
    <t>7a3617d9b</t>
  </si>
  <si>
    <t>Continue to improve the support of floated boxes Irene</t>
  </si>
  <si>
    <t>Continue-to-improve-the-support-of-floated-boxes</t>
  </si>
  <si>
    <t>Wed, 21 Oct 2009 15:19:52 +0000</t>
  </si>
  <si>
    <t>76b99c3a2864f11740cce4bb216a3ba2a0cec44d</t>
  </si>
  <si>
    <t>76b99c3a2</t>
  </si>
  <si>
    <t>66b3db73f178044473d4d340537a6f8644ee48bf</t>
  </si>
  <si>
    <t>66b3db73f</t>
  </si>
  <si>
    <t>Fix a problem with the selection of ghost boxes Irene</t>
  </si>
  <si>
    <t>Fix-a-problem-with-the-selection-of-ghost-boxes</t>
  </si>
  <si>
    <t>Tue, 20 Oct 2009 13:09:36 +0000</t>
  </si>
  <si>
    <t>5666508ee86c3528a2d35e875c738cb8758c47fd</t>
  </si>
  <si>
    <t>5666508ee</t>
  </si>
  <si>
    <t>b4344f3db8a8d81918eccb41ea4025a121ff37b8</t>
  </si>
  <si>
    <t>b4344f3db</t>
  </si>
  <si>
    <t>New support of floated boxes Irene</t>
  </si>
  <si>
    <t>New-support-of-floated-boxes</t>
  </si>
  <si>
    <t>Mon, 19 Oct 2009 15:32:18 +0000</t>
  </si>
  <si>
    <t>9ce2034dafbf2ffce16b9de26c990ed2ec3216de</t>
  </si>
  <si>
    <t>9ce2034da</t>
  </si>
  <si>
    <t>029825ded4bdf1892eba6c56496ceea798034ede</t>
  </si>
  <si>
    <t>029825ded</t>
  </si>
  <si>
    <t>The table of contents was not generated when the selection is not empty Irene</t>
  </si>
  <si>
    <t>The-table-of-contents-was-not-generated-when-the-selection-is-not-empty</t>
  </si>
  <si>
    <t>Thu, 15 Oct 2009 15:07:36 +0000</t>
  </si>
  <si>
    <t>602ec0b19d7449e866f76b8bbb33a99046a89f33</t>
  </si>
  <si>
    <t>602ec0b19</t>
  </si>
  <si>
    <t>5499663475221f38de06c4b508a9986ceeee42bd</t>
  </si>
  <si>
    <t>A positioned box cannot be a ghost Irene</t>
  </si>
  <si>
    <t>A-positioned-box-cannot-be-a-ghost</t>
  </si>
  <si>
    <t>Tue, 13 Oct 2009 15:40:41 +0000</t>
  </si>
  <si>
    <t>716fbba0a59b4a020cc39c886238557ac290ca2e</t>
  </si>
  <si>
    <t>716fbba0a</t>
  </si>
  <si>
    <t>d3a4eba77c5688d27b7d2d53dfbb6105fa6754ae</t>
  </si>
  <si>
    <t>d3a4eba77</t>
  </si>
  <si>
    <t>Percent margins were miscalculated Irene</t>
  </si>
  <si>
    <t>Percent-margins-were-miscalculated</t>
  </si>
  <si>
    <t>Tue, 13 Oct 2009 14:11:02 +0000</t>
  </si>
  <si>
    <t>183227cf1db3ddb621071eb517de5ca059d410d0</t>
  </si>
  <si>
    <t>183227cf1</t>
  </si>
  <si>
    <t>612f61fbd3fc3a953d02ffeb25fcaf551685b394</t>
  </si>
  <si>
    <t>612f61fbd</t>
  </si>
  <si>
    <t>Fix a bug with shrunk boxes Irene</t>
  </si>
  <si>
    <t>Fix-a-bug-with-shrunk-boxes</t>
  </si>
  <si>
    <t>Tue, 13 Oct 2009 13:52:55 +0000</t>
  </si>
  <si>
    <t>63ffc2421fb145b96b172dd57cd0c3a0e7605d1a</t>
  </si>
  <si>
    <t>63ffc2421</t>
  </si>
  <si>
    <t>3700e3a28af747c6b283260e618295eed610b7f7</t>
  </si>
  <si>
    <t>3700e3a28</t>
  </si>
  <si>
    <t>Fix a regression Irene</t>
  </si>
  <si>
    <t>Fix-a-regression</t>
  </si>
  <si>
    <t>Tue, 13 Oct 2009 12:29:20 +0000</t>
  </si>
  <si>
    <t>ddb511f4e362ed0f6db2a528b38108e727781ebf</t>
  </si>
  <si>
    <t>ddb511f4e</t>
  </si>
  <si>
    <t>d0bf8542206801654a9d7ab72475a7ffa00805b1</t>
  </si>
  <si>
    <t>d0bf85422</t>
  </si>
  <si>
    <t>On Mac OS X platforms when scrolling, svg drawing moved up on the text. Irene</t>
  </si>
  <si>
    <t>On-Mac-OS-X-platforms-when-scrolling-svg-drawing-moved-up-on-the-text</t>
  </si>
  <si>
    <t>Mon, 12 Oct 2009 12:38:33 +0000</t>
  </si>
  <si>
    <t>98966d7bbf3c1aef67c830be022a89723979de3b</t>
  </si>
  <si>
    <t>98966d7bb</t>
  </si>
  <si>
    <t>35cf8c304ace1064ad484cba05b00aaa7965bc17</t>
  </si>
  <si>
    <t>35cf8c304</t>
  </si>
  <si>
    <t>Remove a trace Irene</t>
  </si>
  <si>
    <t>Remove-a-trace</t>
  </si>
  <si>
    <t>Mon, 12 Oct 2009 10:52:47 +0000</t>
  </si>
  <si>
    <t>9e414bc44f07fcf2fef322333303c4a6bbc6030c</t>
  </si>
  <si>
    <t>9e414bc44</t>
  </si>
  <si>
    <t>41d0a2358d49a2552d78fee9ccfd4825a76029d2</t>
  </si>
  <si>
    <t>41d0a2358</t>
  </si>
  <si>
    <t>Fix a typo Irene</t>
  </si>
  <si>
    <t>Fix-a-typo</t>
  </si>
  <si>
    <t>Mon, 12 Oct 2009 10:51:05 +0000</t>
  </si>
  <si>
    <t>91d37fd061f43561ef0f2aeff92484b384a7be11</t>
  </si>
  <si>
    <t>91d37fd06</t>
  </si>
  <si>
    <t>00fe9ba0b5a02745ad573567e11ab3d4c640332d</t>
  </si>
  <si>
    <t>00fe9ba0b</t>
  </si>
  <si>
    <t>Adding a cast Irene</t>
  </si>
  <si>
    <t>Adding-a-cast</t>
  </si>
  <si>
    <t>Mon, 12 Oct 2009 07:35:20 +0000</t>
  </si>
  <si>
    <t>9911aac06129709c2bdeb6ac13d04cb768673987</t>
  </si>
  <si>
    <t>9911aac06</t>
  </si>
  <si>
    <t>4e4993424d704fa84956b05e4003edbdc4c1ed88</t>
  </si>
  <si>
    <t>4e4993424</t>
  </si>
  <si>
    <t>Improve the management of margins with floated boxes Irene</t>
  </si>
  <si>
    <t>Improve-the-management-of-margins-with-floated-boxes</t>
  </si>
  <si>
    <t>Fri, 9 Oct 2009 14:35:32 +0000</t>
  </si>
  <si>
    <t>01523e4463c8f0c56cbddd6bfc28b464347c8995</t>
  </si>
  <si>
    <t>01523e446</t>
  </si>
  <si>
    <t>a581bb106efed584bd77d55dc8c4a46c7c6b053e</t>
  </si>
  <si>
    <t>a581bb106</t>
  </si>
  <si>
    <t>Change the title of Amaya profiles Irene</t>
  </si>
  <si>
    <t>Change-the-title-of-Amaya-profiles</t>
  </si>
  <si>
    <t>Fri, 9 Oct 2009 14:33:49 +0000</t>
  </si>
  <si>
    <t>1a49ac867f116537d8aba1f37595b0441ef1a282</t>
  </si>
  <si>
    <t>1a49ac867</t>
  </si>
  <si>
    <t>1fb4f3247fa2aa404f0f838c6fece3c74fa71c73</t>
  </si>
  <si>
    <t>1fb4f3247</t>
  </si>
  <si>
    <t>New profiles Irene</t>
  </si>
  <si>
    <t>New-profiles</t>
  </si>
  <si>
    <t>Wed, 7 Oct 2009 10:31:44 +0000</t>
  </si>
  <si>
    <t>238d2f267f54a1b926d3d90e198c7f4f77d8dcc7</t>
  </si>
  <si>
    <t>238d2f267</t>
  </si>
  <si>
    <t>934d59a9b6007b922454232b2c150f49acd459c3</t>
  </si>
  <si>
    <t>934d59a9b</t>
  </si>
  <si>
    <t>Mon, 5 Oct 2009 09:58:48 +0000</t>
  </si>
  <si>
    <t>21986fadc82e661b470d8e69fe4f31b2ce836fc1</t>
  </si>
  <si>
    <t>21986fadc</t>
  </si>
  <si>
    <t>80e07bfda56081a45045146ba1d929101794cf39</t>
  </si>
  <si>
    <t>80e07bfda</t>
  </si>
  <si>
    <t>Integration of Leslie F. Siko translations. Irene</t>
  </si>
  <si>
    <t>Integration-of-Leslie-F.-Siko-translations</t>
  </si>
  <si>
    <t>Mon, 5 Oct 2009 09:18:34 +0000</t>
  </si>
  <si>
    <t>41e6996c0fc85c7e6659a99ca3dfd4b3787b791d</t>
  </si>
  <si>
    <t>41e6996c0</t>
  </si>
  <si>
    <t>5f2a4bcda575f35b3b684ca7bc2022de851d2465</t>
  </si>
  <si>
    <t>5f2a4bcda</t>
  </si>
  <si>
    <t>Just report a warning for CSS3 selectors Irene</t>
  </si>
  <si>
    <t>Just-report-a-warning-for-CSS3-selectors</t>
  </si>
  <si>
    <t>Fri, 2 Oct 2009 13:30:24 +0000</t>
  </si>
  <si>
    <t>793815c4ab8955bc4ab6e594bd56db9bf0dc9eab</t>
  </si>
  <si>
    <t>793815c4a</t>
  </si>
  <si>
    <t>3b8870e61ad8568184fb2f326d166364a94b48a7</t>
  </si>
  <si>
    <t>3b8870e61</t>
  </si>
  <si>
    <t>Always start the display of a new block in a new line Irene</t>
  </si>
  <si>
    <t>Always-start-the-display-of-a-new-block-in-a-new-line</t>
  </si>
  <si>
    <t>Fri, 2 Oct 2009 10:53:25 +0000</t>
  </si>
  <si>
    <t>91477e62f50d9033fe0d42fd68169368419f5acf</t>
  </si>
  <si>
    <t>91477e62f</t>
  </si>
  <si>
    <t>02651891cd1398ed1d281748798673a6aae74918</t>
  </si>
  <si>
    <t>02651891c</t>
  </si>
  <si>
    <t>Fri, 2 Oct 2009 08:38:56 +0000</t>
  </si>
  <si>
    <t>0d517215703545e95d67c69e552cf5dc70a841b7</t>
  </si>
  <si>
    <t>0d5172157</t>
  </si>
  <si>
    <t>e6366966365f0e52a5947b640890be59d9aafff4</t>
  </si>
  <si>
    <t>e63669663</t>
  </si>
  <si>
    <t>When the whole text of an item is set strong the text was lost Irene</t>
  </si>
  <si>
    <t>When-the-whole-text-of-an-item-is-set-strong-the-text-was-lost</t>
  </si>
  <si>
    <t>Thu, 1 Oct 2009 15:36:58 +0000</t>
  </si>
  <si>
    <t>bd122631ca34100dbd3153a25e1f69d91ebacc32</t>
  </si>
  <si>
    <t>bd122631c</t>
  </si>
  <si>
    <t>c9b7542fe2299271b110e4ae72922f2ab87a9d47</t>
  </si>
  <si>
    <t>c9b7542fe</t>
  </si>
  <si>
    <t>mprove the management of floated boxes Irene</t>
  </si>
  <si>
    <t>mprove-the-management-of-floated-boxes</t>
  </si>
  <si>
    <t>Thu, 1 Oct 2009 14:53:57 +0000</t>
  </si>
  <si>
    <t>894c0c5c9cd891c5c2dacd22f798407754a8312b</t>
  </si>
  <si>
    <t>894c0c5c9</t>
  </si>
  <si>
    <t>8b2ec92106eeff1fdf9852ea2faaeac5341e4e20</t>
  </si>
  <si>
    <t>8b2ec9210</t>
  </si>
  <si>
    <t>Skip spaces between 2 blocks set inline. Irene</t>
  </si>
  <si>
    <t>Skip-spaces-between-2-blocks-set-inline</t>
  </si>
  <si>
    <t>Wed, 30 Sep 2009 14:47:46 +0000</t>
  </si>
  <si>
    <t>9e2548c8873b7e1502316c2dfa07a0dce7414724</t>
  </si>
  <si>
    <t>9e2548c88</t>
  </si>
  <si>
    <t>95ae5e6dee0713fb1ac49446f3caf939b1ce00f1</t>
  </si>
  <si>
    <t>95ae5e6de</t>
  </si>
  <si>
    <t>Avoid to generate a box with width=0 when the box width is a percentage of the enclosing box and the enclosing box inherit the width of its contents Irene</t>
  </si>
  <si>
    <t>Avoid-to-generate-a-box-with-width-0-when-the-box-width-is-a-percentage</t>
  </si>
  <si>
    <t>Wed, 30 Sep 2009 14:46:10 +0000</t>
  </si>
  <si>
    <t>3ce889ce3fd83e9d388797899a69d754612fe8c6</t>
  </si>
  <si>
    <t>3ce889ce3</t>
  </si>
  <si>
    <t>41aa4ad16133ef2a85dd0642fef55c0ceda820c3</t>
  </si>
  <si>
    <t>41aa4ad16</t>
  </si>
  <si>
    <t>Wed, 30 Sep 2009 14:11:39 +0000</t>
  </si>
  <si>
    <t>51e60085952ad3a7f7d7d3a6435570ee539bace9</t>
  </si>
  <si>
    <t>51e600859</t>
  </si>
  <si>
    <t>4309cf3af4d0deafa6d7a7348e4aaeb09367d86b</t>
  </si>
  <si>
    <t>4309cf3af</t>
  </si>
  <si>
    <t>Evolution sends a wrong url (the text is duplicated). Irene</t>
  </si>
  <si>
    <t>Evolution-sends-a-wrong-url-the-text-is-duplicated</t>
  </si>
  <si>
    <t>Wed, 30 Sep 2009 13:50:00 +0000</t>
  </si>
  <si>
    <t>4fc5364b43ce220b05415c47081be5b286c60ced</t>
  </si>
  <si>
    <t>4fc5364b4</t>
  </si>
  <si>
    <t>9d288b5820e7150e2a89b84466ab72678dc98050</t>
  </si>
  <si>
    <t>9d288b582</t>
  </si>
  <si>
    <t>Re-order the test of white-space values Irene</t>
  </si>
  <si>
    <t>Re-order-the-test-of-white-space-values</t>
  </si>
  <si>
    <t>Tue, 29 Sep 2009 15:59:27 +0000</t>
  </si>
  <si>
    <t>76654faf86880d24c2b5ddffb0c0cd11f0554444</t>
  </si>
  <si>
    <t>76654faf8</t>
  </si>
  <si>
    <t>25257f8a62659a40e69553c24909031159b80fab</t>
  </si>
  <si>
    <t>25257f8a6</t>
  </si>
  <si>
    <t>Fix problems with margins Irene</t>
  </si>
  <si>
    <t>Fix-problems-with-margins</t>
  </si>
  <si>
    <t>Tue, 29 Sep 2009 15:57:59 +0000</t>
  </si>
  <si>
    <t>0de6413874c6e5e5cd796308ef572e0309a446a3</t>
  </si>
  <si>
    <t>0de641387</t>
  </si>
  <si>
    <t>d1c6cd7b7847ab8feed86fe739cbe0a40eb7cc61</t>
  </si>
  <si>
    <t>d1c6cd7b7</t>
  </si>
  <si>
    <t>Remove some traces and add a glFlush() Irene</t>
  </si>
  <si>
    <t>Remove-some-traces-and-add-a-glFlush</t>
  </si>
  <si>
    <t>Tue, 29 Sep 2009 12:41:36 +0000</t>
  </si>
  <si>
    <t>0834443db044673f48375f12b001d3ac153b32d0</t>
  </si>
  <si>
    <t>0834443db</t>
  </si>
  <si>
    <t>c8d2265c9d4b56ce602a1e094af59a82c5542c34</t>
  </si>
  <si>
    <t>c8d2265c9</t>
  </si>
  <si>
    <t>It was impossible to insert text into an empty string &lt;use&gt; Irene</t>
  </si>
  <si>
    <t>It-was-impossible-to-insert-text-into-an-empty-string-use</t>
  </si>
  <si>
    <t>Tue, 29 Sep 2009 08:49:54 +0000</t>
  </si>
  <si>
    <t>edae2603f86191159e55498d7d2318af67d4ef78</t>
  </si>
  <si>
    <t>edae2603f</t>
  </si>
  <si>
    <t>632c51ddf473c7102a7e22e5cd82ce63e0b46402</t>
  </si>
  <si>
    <t>632c51ddf</t>
  </si>
  <si>
    <t>Remove &lt;ins&gt; &lt;del&gt; markup Irene</t>
  </si>
  <si>
    <t>Remove-ins-del-markup</t>
  </si>
  <si>
    <t>Tue, 29 Sep 2009 08:48:43 +0000</t>
  </si>
  <si>
    <t>f34b484a928daea9ce3b38e7430c61916f91cc48</t>
  </si>
  <si>
    <t>f34b484a9</t>
  </si>
  <si>
    <t>409ce608f67013d6777848b61b2830c6f5ee811e</t>
  </si>
  <si>
    <t>409ce608f</t>
  </si>
  <si>
    <t>The backspace command was broken Irene</t>
  </si>
  <si>
    <t>The-backspace-command-was-broken</t>
  </si>
  <si>
    <t>Mon, 28 Sep 2009 14:13:41 +0000</t>
  </si>
  <si>
    <t>ada537bf908e54edac5040f65d572f4e4f029abe</t>
  </si>
  <si>
    <t>ada537bf9</t>
  </si>
  <si>
    <t>6956b993c0f0256dd14b2552383b721b2c39b8f3</t>
  </si>
  <si>
    <t>6956b993c</t>
  </si>
  <si>
    <t>Don't redisplay the view when the current width and height are unchanged (Perhaps that event is necessary on Windows or Mac platforms). Irene</t>
  </si>
  <si>
    <t>Don-t-redisplay-the-view-when-the-current-width-and-height-are-unchanged</t>
  </si>
  <si>
    <t>Mon, 28 Sep 2009 14:06:22 +0000</t>
  </si>
  <si>
    <t>6ec69dde01e61c594476eadb4e902741ff8b70f0</t>
  </si>
  <si>
    <t>6ec69dde0</t>
  </si>
  <si>
    <t>acfa5da04e305b4c38497639ac96f43ed0014ede</t>
  </si>
  <si>
    <t>acfa5da04</t>
  </si>
  <si>
    <t>A &lt;p&gt; within and &lt;address&gt; is valid Irene</t>
  </si>
  <si>
    <t>A-p-within-and-address-is-valid</t>
  </si>
  <si>
    <t>Mon, 28 Sep 2009 13:28:06 +0000</t>
  </si>
  <si>
    <t>42892dd0186fdc09b0f41e91d2b515c52b3795d1</t>
  </si>
  <si>
    <t>42892dd01</t>
  </si>
  <si>
    <t>6f9d9669e22e0937731557a23b7e916ce6a485f7</t>
  </si>
  <si>
    <t>6f9d9669e</t>
  </si>
  <si>
    <t>Restore the previous version as the future freed line is used during the text editing. Irene</t>
  </si>
  <si>
    <t>Restore-the-previous-version-as-the-future-freed-line-is-used-during-the-text</t>
  </si>
  <si>
    <t>Mon, 28 Sep 2009 11:05:18 +0000</t>
  </si>
  <si>
    <t>3828f696fd9a0fead0f39499ee109502a709a1ba</t>
  </si>
  <si>
    <t>3828f696f</t>
  </si>
  <si>
    <t>7688228f72ecd35fcaf0776489802b39df422a3f</t>
  </si>
  <si>
    <t>7688228f7</t>
  </si>
  <si>
    <t>Add IFRAME and map Irene</t>
  </si>
  <si>
    <t>Add-IFRAME-and-map</t>
  </si>
  <si>
    <t>Fri, 25 Sep 2009 12:47:31 +0000</t>
  </si>
  <si>
    <t>26d7473a75ec82969b499b2c86a2f4c7f56a674b</t>
  </si>
  <si>
    <t>26d7473a7</t>
  </si>
  <si>
    <t>eb195292b2c07de0f728ca3c8db02fe7c9036958</t>
  </si>
  <si>
    <t>eb195292b</t>
  </si>
  <si>
    <t>Dont report an error when a script, comment, pi is within a paragraph Irene</t>
  </si>
  <si>
    <t>Dont-report-an-error-when-a-script-comment-pi-is-within-a-paragraph</t>
  </si>
  <si>
    <t>Fri, 25 Sep 2009 12:45:59 +0000</t>
  </si>
  <si>
    <t>283eb1ff22148f3b221ce86d539b2fb9e49fc065</t>
  </si>
  <si>
    <t>283eb1ff2</t>
  </si>
  <si>
    <t>69a30c6795a3eccde10f460b75bf44c43720e936</t>
  </si>
  <si>
    <t>69a30c679</t>
  </si>
  <si>
    <t>The cursor moving was broken within a new created table. Irene</t>
  </si>
  <si>
    <t>The-cursor-moving-was-broken-within-a-new-created-table</t>
  </si>
  <si>
    <t>Fri, 25 Sep 2009 09:12:20 +0000</t>
  </si>
  <si>
    <t>8c72c3b75a634015ce55d1596b6ddaa7b9e214bc</t>
  </si>
  <si>
    <t>8c72c3b75</t>
  </si>
  <si>
    <t>5480153ea5e45771eb58ed3bce736a874f3bd6a6</t>
  </si>
  <si>
    <t>5480153ea</t>
  </si>
  <si>
    <t>Generate an error message when block element appears within a &lt;p&gt;, &lt;pre&gt;, &lt;hi&gt; Irene</t>
  </si>
  <si>
    <t>Generate-an-error-message-when-block-element-appears-within-a-p-pre-hi</t>
  </si>
  <si>
    <t>Thu, 24 Sep 2009 15:30:41 +0000</t>
  </si>
  <si>
    <t>b673dd0e1763da00e5206c93e5b1d5b5c37d0f20</t>
  </si>
  <si>
    <t>b673dd0e1</t>
  </si>
  <si>
    <t>b46c71c4f1b267add95957b99f13014445bbecd0</t>
  </si>
  <si>
    <t>b46c71c4f</t>
  </si>
  <si>
    <t>Fix the endless loop reported (id=7683) Irene</t>
  </si>
  <si>
    <t>Fix-the-endless-loop-reported-id-7683</t>
  </si>
  <si>
    <t>Thu, 24 Sep 2009 12:29:35 +0000</t>
  </si>
  <si>
    <t>07ecb16d64f88bebfcc48c8c2ca2dddfecb4a552</t>
  </si>
  <si>
    <t>07ecb16d6</t>
  </si>
  <si>
    <t>99a94068fb0c87c69055c22ab69922d2fa936550</t>
  </si>
  <si>
    <t>99a94068f</t>
  </si>
  <si>
    <t>New option in the Tab contextual menu "Undo close tab" to reopen the last closed tab Laurent</t>
  </si>
  <si>
    <t>New-option-in-the-Tab-contextual-menu-Undo-close-tab-to-reopen-the-last-closed-tab</t>
  </si>
  <si>
    <t>Wed, 23 Sep 2009 10:14:52 +0000</t>
  </si>
  <si>
    <t>9d3eafb469519e7b8973f633d49da363979f2fb1</t>
  </si>
  <si>
    <t>9d3eafb46</t>
  </si>
  <si>
    <t>86963d9980cd9b349dba2331855d0069415112c2</t>
  </si>
  <si>
    <t>86963d998</t>
  </si>
  <si>
    <t>Fix the initial display on Mac OSX 10.5 Irene</t>
  </si>
  <si>
    <t>Fix-the-initial-display-on-Mac-OSX-10.5</t>
  </si>
  <si>
    <t>Tue, 22 Sep 2009 16:16:44 +0000</t>
  </si>
  <si>
    <t>5b692540194aec740c0eeb62fb915d810b524219</t>
  </si>
  <si>
    <t>5b6925401</t>
  </si>
  <si>
    <t>5eb7b00ddfc86a99bd6b44ffbce84694ba8a2dcd</t>
  </si>
  <si>
    <t>5eb7b00dd</t>
  </si>
  <si>
    <t>Complete the code clean up + extend DEBUG_MAC traces Irene</t>
  </si>
  <si>
    <t>Complete-the-code-clean-up-extend-DEBUG_MAC-traces</t>
  </si>
  <si>
    <t>Tue, 22 Sep 2009 12:09:03 +0000</t>
  </si>
  <si>
    <t>9a55fb059c17cbab85e15912ae6599afac905ffd</t>
  </si>
  <si>
    <t>9a55fb059</t>
  </si>
  <si>
    <t>5c8fc49b01624df2e2f3f9b9e1640cecf9c27339</t>
  </si>
  <si>
    <t>5c8fc49b0</t>
  </si>
  <si>
    <t>Code clean up. VQ</t>
  </si>
  <si>
    <t>Tue, 22 Sep 2009 10:22:06 +0000</t>
  </si>
  <si>
    <t>061d5ea788ce4acd59e08ab126b6128cdf43bc96</t>
  </si>
  <si>
    <t>061d5ea78</t>
  </si>
  <si>
    <t>51fd22159f7c2181695eefd3bc5c1f1ab002bac2</t>
  </si>
  <si>
    <t>51fd22159</t>
  </si>
  <si>
    <t>Update windows package script</t>
  </si>
  <si>
    <t>Update-windows-package-script</t>
  </si>
  <si>
    <t>Tue, 22 Sep 2009 09:53:28 +0000</t>
  </si>
  <si>
    <t>cbb2f16420a5c73571ab8da933462aa0dc35c2ab</t>
  </si>
  <si>
    <t>cbb2f1642</t>
  </si>
  <si>
    <t>f872af4c0a0541d478c2b4f4c625e8012ca39bd0</t>
  </si>
  <si>
    <t>f872af4c0</t>
  </si>
  <si>
    <t>Introduction of the _FREEBSD option</t>
  </si>
  <si>
    <t>Introduction-of-the-_FREEBSD-option</t>
  </si>
  <si>
    <t xml:space="preserve">Irene_x000D_
</t>
  </si>
  <si>
    <t>Tue, 22 Sep 2009 07:51:21 +0000</t>
  </si>
  <si>
    <t>f4afb0fc98e3e105f4eda3b3455f37e7e619ea31</t>
  </si>
  <si>
    <t>f4afb0fc9</t>
  </si>
  <si>
    <t>ce472932457fcf91ce1d9fba1d2d008252a6a7f4</t>
  </si>
  <si>
    <t>ce4729324</t>
  </si>
  <si>
    <t>Code clean up. VQ &amp; IV</t>
  </si>
  <si>
    <t>Mon, 21 Sep 2009 15:30:04 +0000</t>
  </si>
  <si>
    <t>cc193442e6823cffa5afbc82aa092dafb9511730</t>
  </si>
  <si>
    <t>cc193442e</t>
  </si>
  <si>
    <t>402f73ee898906ffffd0d52c1601cfaadebb59ee</t>
  </si>
  <si>
    <t>402f73ee8</t>
  </si>
  <si>
    <t>On Linux platforms update the clipboard when a word is selected by double click Irene</t>
  </si>
  <si>
    <t>On-Linux-platforms-update-the-clipboard-when-a-word-is-selected-by-double-click</t>
  </si>
  <si>
    <t>Mon, 21 Sep 2009 11:04:53 +0000</t>
  </si>
  <si>
    <t>32aba7b7b61f9ad6c0fdc0048759bd0b31de451e</t>
  </si>
  <si>
    <t>32aba7b7b</t>
  </si>
  <si>
    <t>40fc557bc6f8c71f2e9023526ebb93a4d509adea</t>
  </si>
  <si>
    <t>40fc557bc</t>
  </si>
  <si>
    <t>New traces Irene</t>
  </si>
  <si>
    <t>New-traces</t>
  </si>
  <si>
    <t>Mon, 21 Sep 2009 10:22:23 +0000</t>
  </si>
  <si>
    <t>9d3889701bd9d154f069d4fd8ae8701f38f8864e</t>
  </si>
  <si>
    <t>9d3889701</t>
  </si>
  <si>
    <t>4463b066186d5264aa34b6ecd80f5be1e13220a4</t>
  </si>
  <si>
    <t>4463b0661</t>
  </si>
  <si>
    <t>Library .a not available in MacOSX10.6.sdk Irene</t>
  </si>
  <si>
    <t>Library-.a-not-available-in-MacOSX10.6.sdk</t>
  </si>
  <si>
    <t>Thu, 17 Sep 2009 10:44:57 +0000</t>
  </si>
  <si>
    <t>07a12186de1937f75a63f4953942506aea97f641</t>
  </si>
  <si>
    <t>07a12186d</t>
  </si>
  <si>
    <t>93cdfde1d87ffa88d3ae03cbfb203dd1825fa1fd</t>
  </si>
  <si>
    <t>93cdfde1d</t>
  </si>
  <si>
    <t>The logo.xpm file is no longer necessary Irene</t>
  </si>
  <si>
    <t>The-logo.xpm-file-is-no-longer-necessary</t>
  </si>
  <si>
    <t>Wed, 16 Sep 2009 14:48:05 +0000</t>
  </si>
  <si>
    <t>2c6ed0aa332da16007e8693c8baee928559c4546</t>
  </si>
  <si>
    <t>2c6ed0aa3</t>
  </si>
  <si>
    <t>f9cff95abd0d044057e56181a89e4c6958fc0324</t>
  </si>
  <si>
    <t>f9cff95ab</t>
  </si>
  <si>
    <t>Integration of dialog changes proposed by JÃ¶rg Kohne (mainly German dialogs) Irene</t>
  </si>
  <si>
    <t>Integration-of-dialog-changes-proposed-by-J-rg-Kohne-mainly-German-dialogs</t>
  </si>
  <si>
    <t>Wed, 16 Sep 2009 13:01:13 +0000</t>
  </si>
  <si>
    <t>0a5855ab018100c6f04028d6e338812630a811b9</t>
  </si>
  <si>
    <t>0a5855ab0</t>
  </si>
  <si>
    <t>33510b47d7d8cb2b3b78ef8ca364fc00340905e3</t>
  </si>
  <si>
    <t>33510b47d</t>
  </si>
  <si>
    <t>Let the user creates or changes a link in a template instance when a &lt;xt:attribute&gt; allows that. Irene</t>
  </si>
  <si>
    <t>Let-the-user-creates-or-changes-a-link-in-a-template-instance-when</t>
  </si>
  <si>
    <t>Wed, 16 Sep 2009 11:17:21 +0000</t>
  </si>
  <si>
    <t>dd7aec9fd2973101caff5ad8ff4954f9ba541b7e</t>
  </si>
  <si>
    <t>dd7aec9fd</t>
  </si>
  <si>
    <t>7f2b41cf0d8c363a48d5a222e7d398fda9c9dac5</t>
  </si>
  <si>
    <t>7f2b41cf0</t>
  </si>
  <si>
    <t>Add new characters Irene</t>
  </si>
  <si>
    <t>Add-new-characters</t>
  </si>
  <si>
    <t>Wed, 16 Sep 2009 11:14:37 +0000</t>
  </si>
  <si>
    <t>185f37a0fdf117285e795c390f785c9cccdf83a3</t>
  </si>
  <si>
    <t>185f37a0f</t>
  </si>
  <si>
    <t>23ecda9c75a52faa083a107733c59150b012dd46</t>
  </si>
  <si>
    <t>23ecda9c7</t>
  </si>
  <si>
    <t>Look for SDK/10.6 and SDK/10.5 on Mac OSX platforms Irene</t>
  </si>
  <si>
    <t>Look-for-SDK-10.6-and-SDK-10.5-on-Mac-OSX-platforms</t>
  </si>
  <si>
    <t>Wed, 16 Sep 2009 09:56:32 +0000</t>
  </si>
  <si>
    <t>10a2738271b8a77094edece6eea493ccf676e975</t>
  </si>
  <si>
    <t>10a273827</t>
  </si>
  <si>
    <t>cabdada24bf361258b976f2e29a4d1192503cf35</t>
  </si>
  <si>
    <t>cabdada24</t>
  </si>
  <si>
    <t>On Mac OSX the Search/Replace dialog didn't accept several Enter The second Enter applied to the document.</t>
  </si>
  <si>
    <t>On-Mac-OSX-the-Search-Replace-dialog-didn-t-accept-several-Enter</t>
  </si>
  <si>
    <t>Tue, 15 Sep 2009 14:17:35 +0000</t>
  </si>
  <si>
    <t>2e43e3ed4f33bb8bccd8ee4fef4319b3ae28879f</t>
  </si>
  <si>
    <t>2e43e3ed4</t>
  </si>
  <si>
    <t>f4b30a5f45c18370bd09d0792c688de7873ef67a</t>
  </si>
  <si>
    <t>f4b30a5f4</t>
  </si>
  <si>
    <t>That could fix the refresh problem on Mac OSX Irene</t>
  </si>
  <si>
    <t>That-could-fix-the-refresh-problem-on-Mac-OSX</t>
  </si>
  <si>
    <t>Tue, 15 Sep 2009 14:15:29 +0000</t>
  </si>
  <si>
    <t>01e390b50c47b5d247daad6e1f81bc05779bc7ae</t>
  </si>
  <si>
    <t>01e390b50</t>
  </si>
  <si>
    <t>fef3c83a2ef6d0407f9395ae66182bbce7fcc654</t>
  </si>
  <si>
    <t>fef3c83a2</t>
  </si>
  <si>
    <t>Compile libwww before raptor Irene</t>
  </si>
  <si>
    <t>Compile-libwww-before-raptor</t>
  </si>
  <si>
    <t>Tue, 15 Sep 2009 12:48:49 +0000</t>
  </si>
  <si>
    <t>9c100052efbdfdf6906a328072dfc8355f403169</t>
  </si>
  <si>
    <t>9c100052e</t>
  </si>
  <si>
    <t>937f125fc14ad819443dba7058981c626de93726</t>
  </si>
  <si>
    <t>937f125fc</t>
  </si>
  <si>
    <t>Tue, 15 Sep 2009 12:47:20 +0000</t>
  </si>
  <si>
    <t>afedc2db4f57768f819d3c366fb55ee8c83f063a</t>
  </si>
  <si>
    <t>afedc2db4</t>
  </si>
  <si>
    <t>1e989c571d00c4705e9fc906401e53eb13496ba8</t>
  </si>
  <si>
    <t>1e989c571</t>
  </si>
  <si>
    <t>Add MacOSX10.6 in the list of possible SDK Irene</t>
  </si>
  <si>
    <t>Add-MacOSX10.6-in-the-list-of-possible-SDK</t>
  </si>
  <si>
    <t>Tue, 15 Sep 2009 12:31:41 +0000</t>
  </si>
  <si>
    <t>e8457206e6b855cc1e038532d6595ec89c11dd15</t>
  </si>
  <si>
    <t>e8457206e</t>
  </si>
  <si>
    <t>4599944bf54c275fe2f1c47517fdb1b7dc1cd840</t>
  </si>
  <si>
    <t>4599944bf</t>
  </si>
  <si>
    <t>Insert traces to debug the refresh bug on Mac OS Need to compile the thotlib with -DDEBUG_MAC Irene</t>
  </si>
  <si>
    <t>Insert-traces-to-debug-the-refresh-bug-on-Mac-OS</t>
  </si>
  <si>
    <t>Mon, 14 Sep 2009 15:44:23 +0000</t>
  </si>
  <si>
    <t>05ed7bda189cc5644630249d3feb6caf540a385e</t>
  </si>
  <si>
    <t>05ed7bda1</t>
  </si>
  <si>
    <t>7bc0cbde4836c7eb4765a06fa7387b7f2cb5d8d2</t>
  </si>
  <si>
    <t>7bc0cbde4</t>
  </si>
  <si>
    <t>Avoid to keep a pointer to a freed line Irene</t>
  </si>
  <si>
    <t>Avoid-to-keep-a-pointer-to-a-freed-line</t>
  </si>
  <si>
    <t>Mon, 14 Sep 2009 15:38:20 +0000</t>
  </si>
  <si>
    <t>4cffc398383957078e120b84a0ef0c6511c0f244</t>
  </si>
  <si>
    <t>4cffc3983</t>
  </si>
  <si>
    <t>892785cb597512f8f8c0bc02c9d9b65d242c950d</t>
  </si>
  <si>
    <t>892785cb5</t>
  </si>
  <si>
    <t>Limit the number of points generated to draw a spline Irene</t>
  </si>
  <si>
    <t>Limit-the-number-of-points-generated-to-draw-a-spline</t>
  </si>
  <si>
    <t>Mon, 14 Sep 2009 15:36:11 +0000</t>
  </si>
  <si>
    <t>ad440f0bfa626b1c81bac25f0d7d065ecdcc061f</t>
  </si>
  <si>
    <t>ad440f0bf</t>
  </si>
  <si>
    <t>265bd686b67f0942d1f847ddd2feae8527eeb9e9</t>
  </si>
  <si>
    <t>265bd686b</t>
  </si>
  <si>
    <t>Don't update tool panels when a hidden element is selected Irene</t>
  </si>
  <si>
    <t>Don-t-update-tool-panels-when-a-hidden-element-is-selected</t>
  </si>
  <si>
    <t>Mon, 14 Sep 2009 15:30:15 +0000</t>
  </si>
  <si>
    <t>e42052b5dac35e2a9b286d06b8bbe362f656de28</t>
  </si>
  <si>
    <t>e42052b5d</t>
  </si>
  <si>
    <t>0de06432ce731d30fb326c098ae440e63719ccff</t>
  </si>
  <si>
    <t>0de06432c</t>
  </si>
  <si>
    <t>Fix memory leaks reported by insure Irene</t>
  </si>
  <si>
    <t>Fix-memory-leaks-reported-by-insure</t>
  </si>
  <si>
    <t>Mon, 14 Sep 2009 15:28:02 +0000</t>
  </si>
  <si>
    <t>a370b4055546155e0995378613fe8d98e8021d3c</t>
  </si>
  <si>
    <t>a370b4055</t>
  </si>
  <si>
    <t>b82c194c4c5d8a5179974368a204a83676454590</t>
  </si>
  <si>
    <t>b82c194c4</t>
  </si>
  <si>
    <t>Don't try to read a missing CSS file Irene</t>
  </si>
  <si>
    <t>Don-t-try-to-read-a-missing-CSS-file</t>
  </si>
  <si>
    <t>Mon, 14 Sep 2009 15:25:21 +0000</t>
  </si>
  <si>
    <t>f3d66eba79e1ed575e5e15d136be3dcb08e46797</t>
  </si>
  <si>
    <t>f3d66eba7</t>
  </si>
  <si>
    <t>c8bd2717013319cd63f18f08ddd09d8ea4ac3013</t>
  </si>
  <si>
    <t>c8bd27170</t>
  </si>
  <si>
    <t>Skip cell borders when the user click. Irene</t>
  </si>
  <si>
    <t>Skip-cell-borders-when-the-user-click</t>
  </si>
  <si>
    <t>Fri, 11 Sep 2009 10:55:53 +0000</t>
  </si>
  <si>
    <t>f0a424994d33bd86ef6717a0403e5c5aba82a6b2</t>
  </si>
  <si>
    <t>f0a424994</t>
  </si>
  <si>
    <t>7cf0f901cbc9d41b400215d4dbaf0b4c8c216761</t>
  </si>
  <si>
    <t>7cf0f901c</t>
  </si>
  <si>
    <t>Thu, 10 Sep 2009 13:04:15 +0000</t>
  </si>
  <si>
    <t>9b83970d829c2ae9a1b3aa29d933cf62b87bcafa</t>
  </si>
  <si>
    <t>9b83970d8</t>
  </si>
  <si>
    <t>2210149af4bd879c5a566e35577311245d511082</t>
  </si>
  <si>
    <t>2210149af</t>
  </si>
  <si>
    <t>Wed, 9 Sep 2009 15:19:29 +0000</t>
  </si>
  <si>
    <t>82cfa03e393d93771900b3fdf60e4f63caf8f698</t>
  </si>
  <si>
    <t>82cfa03e3</t>
  </si>
  <si>
    <t>a95a166b84e00697ee59df52a14d00f87d1c0e20</t>
  </si>
  <si>
    <t>a95a166b8</t>
  </si>
  <si>
    <t>Update label for the command 'Edit' on Windows contextual menu Laurent</t>
  </si>
  <si>
    <t>Update-label-for-the-command-Edit-on-Windows-contextual-menu</t>
  </si>
  <si>
    <t>Wed, 9 Sep 2009 14:19:45 +0000</t>
  </si>
  <si>
    <t>8311fe5b710e793236b6d31756f3c8d965695361</t>
  </si>
  <si>
    <t>8311fe5b7</t>
  </si>
  <si>
    <t>5b9e4e97a9161c449e4ff9146f4d408a2d63c19a</t>
  </si>
  <si>
    <t>5b9e4e97a</t>
  </si>
  <si>
    <t>Update the line status when a link is created or deleted Irene</t>
  </si>
  <si>
    <t>Update-the-line-status-when-a-link-is-created-or-deleted</t>
  </si>
  <si>
    <t>Wed, 9 Sep 2009 11:11:07 +0000</t>
  </si>
  <si>
    <t>1dfe4e1fc2cb4e67ed22cca4bc199b417846ca2f</t>
  </si>
  <si>
    <t>1dfe4e1fc</t>
  </si>
  <si>
    <t>930840f0d07d618e13d4a8313ac712766c5f9277</t>
  </si>
  <si>
    <t>930840f0d</t>
  </si>
  <si>
    <t>Wed, 9 Sep 2009 10:29:26 +0000</t>
  </si>
  <si>
    <t>4b9e8debd704bb249bc6eb07984269addd1a0b6b</t>
  </si>
  <si>
    <t>4b9e8debd</t>
  </si>
  <si>
    <t>e28a6c224b3d124351b3f228cd8c850cd8832c45</t>
  </si>
  <si>
    <t>e28a6c224</t>
  </si>
  <si>
    <t>Don't manage m_LastOpenViewName Irene</t>
  </si>
  <si>
    <t>Don-t-manage-m_LastOpenViewName</t>
  </si>
  <si>
    <t>Wed, 9 Sep 2009 10:11:03 +0000</t>
  </si>
  <si>
    <t>558c474ce44ef8f14390a10d9ae8c106713df3df</t>
  </si>
  <si>
    <t>558c474ce</t>
  </si>
  <si>
    <t>3eb5e42c1fc48f390cd241a6d63a08c9478f075a</t>
  </si>
  <si>
    <t>3eb5e42c1</t>
  </si>
  <si>
    <t>Png images were not displayed on amd64 platforms Irene</t>
  </si>
  <si>
    <t>Png-images-were-not-displayed-on-amd64-platforms</t>
  </si>
  <si>
    <t>Wed, 9 Sep 2009 09:55:42 +0000</t>
  </si>
  <si>
    <t>08239462fbf7914d997e2102d161f9fe5d7fdeb3</t>
  </si>
  <si>
    <t>08239462f</t>
  </si>
  <si>
    <t>60835e196ed49f94af6c8f22f16e49c82040803a</t>
  </si>
  <si>
    <t>Update projects for VC9 Laurent</t>
  </si>
  <si>
    <t>Update-projects-for-VC9</t>
  </si>
  <si>
    <t>Wed, 9 Sep 2009 09:07:45 +0000</t>
  </si>
  <si>
    <t>14389a5b09b7a4fe69e33fae37a9c9a0f1d01b95</t>
  </si>
  <si>
    <t>14389a5b0</t>
  </si>
  <si>
    <t>f2934123ceca3d84061075b4d5944c06b97ccf76</t>
  </si>
  <si>
    <t>f2934123c</t>
  </si>
  <si>
    <t>Updating documentation of templates Irene</t>
  </si>
  <si>
    <t>Updating-documentation-of-templates</t>
  </si>
  <si>
    <t>Wed, 9 Sep 2009 08:35:35 +0000</t>
  </si>
  <si>
    <t>f36f1ed4f15daf5bff327c9bdbe7aa816a641f3c</t>
  </si>
  <si>
    <t>f36f1ed4f</t>
  </si>
  <si>
    <t>b90dcf361789a308cd2b22b04a69f2f58eb65f1b</t>
  </si>
  <si>
    <t>b90dcf361</t>
  </si>
  <si>
    <t>Updating documentation (section numbering and table of contents). VQ</t>
  </si>
  <si>
    <t>Updating-documentation-section-numbering-and-table-of-contents</t>
  </si>
  <si>
    <t>Tue, 8 Sep 2009 13:02:03 +0000</t>
  </si>
  <si>
    <t>8700791aec7e254147e599629aaa59fa4801c43a</t>
  </si>
  <si>
    <t>8700791ae</t>
  </si>
  <si>
    <t>6bfc20689a1991d497bcd881711503b7aef04756</t>
  </si>
  <si>
    <t>6bfc20689</t>
  </si>
  <si>
    <t>Tue, 8 Sep 2009 12:49:00 +0000</t>
  </si>
  <si>
    <t>a9cabcba0c99237efd9ac14dc0f34ca889198edb</t>
  </si>
  <si>
    <t>a9cabcba0</t>
  </si>
  <si>
    <t>a21e6f4f6f4501fa7409beea5d72b9bd2015c81e</t>
  </si>
  <si>
    <t>a21e6f4f6</t>
  </si>
  <si>
    <t>Tue, 8 Sep 2009 12:45:44 +0000</t>
  </si>
  <si>
    <t>4a0ae310cbc2ecff682b76b07ccec84eafeff233</t>
  </si>
  <si>
    <t>4a0ae310c</t>
  </si>
  <si>
    <t>7f9a2ab504dede94908691ec29a8649940036784</t>
  </si>
  <si>
    <t>7f9a2ab50</t>
  </si>
  <si>
    <t>Remove old files Irene</t>
  </si>
  <si>
    <t>Remove-old-files</t>
  </si>
  <si>
    <t>Tue, 8 Sep 2009 12:41:19 +0000</t>
  </si>
  <si>
    <t>1cd3edb0a072f7cb26c4169ed780ade9c90faf67</t>
  </si>
  <si>
    <t>1cd3edb0a</t>
  </si>
  <si>
    <t>6906f6a572eb3c91deb67e37092b0146ff08f609</t>
  </si>
  <si>
    <t>6906f6a57</t>
  </si>
  <si>
    <t>Remove unused function declarations + prepare the next release</t>
  </si>
  <si>
    <t>Remove-unused-function-declarations</t>
  </si>
  <si>
    <t>Tue, 8 Sep 2009 10:57:28 +0000</t>
  </si>
  <si>
    <t>476f1d92fabc7425c773d3e699742bc4919ee50b</t>
  </si>
  <si>
    <t>476f1d92f</t>
  </si>
  <si>
    <t>ba5e6c1b39332e98325d1dccb0f104a7acf41b63</t>
  </si>
  <si>
    <t>ba5e6c1b3</t>
  </si>
  <si>
    <t>Sometimes the structure view was opened when the source view is expected Irene</t>
  </si>
  <si>
    <t>Sometimes-the-structure-view-was-opened-when-the-source-view-is-expected</t>
  </si>
  <si>
    <t>Tue, 8 Sep 2009 10:13:35 +0000</t>
  </si>
  <si>
    <t>9ab95fe05680116407e1baf7eb063bf9ac9e5f77</t>
  </si>
  <si>
    <t>9ab95fe05</t>
  </si>
  <si>
    <t>9fa64792da4aadbc8d400d35e03f8019db50cfe0</t>
  </si>
  <si>
    <t>9fa64792d</t>
  </si>
  <si>
    <t>When the document contains more than one H1 element, command "Make Table of Contents" put all H1 elements in the toc. VQ</t>
  </si>
  <si>
    <t>When-the-document-contains-more-than-one-H1-element-command-Make-Table-of-Contents-put-all-H1-elements-in-the-toc</t>
  </si>
  <si>
    <t>Mon, 7 Sep 2009 16:03:05 +0000</t>
  </si>
  <si>
    <t>89a8e9ca12e620df326087b0741c12a79e9d1cfe</t>
  </si>
  <si>
    <t>89a8e9ca1</t>
  </si>
  <si>
    <t>dca765cc12e0871a5efdb67b5d837333d9297ee6</t>
  </si>
  <si>
    <t>dca765cc1</t>
  </si>
  <si>
    <t>Mon, 7 Sep 2009 15:48:03 +0000</t>
  </si>
  <si>
    <t>fc522c7fb8efc45165d039bec6ecb4695f6fcb09</t>
  </si>
  <si>
    <t>fc522c7fb</t>
  </si>
  <si>
    <t>4d8c758dde9804e85df831c5fc603866e55aba77</t>
  </si>
  <si>
    <t>4d8c758dd</t>
  </si>
  <si>
    <t>Prepare the new snapshot Irene</t>
  </si>
  <si>
    <t>Prepare-the-new-snapshot</t>
  </si>
  <si>
    <t>Mon, 7 Sep 2009 14:52:03 +0000</t>
  </si>
  <si>
    <t>1cc27c06dad2c60632cdecdf544dd1d99d3ad1b5</t>
  </si>
  <si>
    <t>1cc27c06d</t>
  </si>
  <si>
    <t>8735891a0712ad0d04d8b10253924e0c87006b06</t>
  </si>
  <si>
    <t>8735891a0</t>
  </si>
  <si>
    <t>Sometimes prompt indicators were not set + avoid to generate a first use when loading a document within an empty repeat</t>
  </si>
  <si>
    <t>Sometimes-prompt-indicators-were-not-set</t>
  </si>
  <si>
    <t xml:space="preserve">irene_x000D_
</t>
  </si>
  <si>
    <t>Mon, 7 Sep 2009 14:01:56 +0000</t>
  </si>
  <si>
    <t>7446ec4aea979d841d4a8b3941c511a640e13feb</t>
  </si>
  <si>
    <t>7446ec4ae</t>
  </si>
  <si>
    <t>5f76ddd0d3a26b02cfe01c9ea6254942044fea68</t>
  </si>
  <si>
    <t>5f76ddd0d</t>
  </si>
  <si>
    <t>Need to cast sqrt function on VC9 Laurent</t>
  </si>
  <si>
    <t>Need-to-cast-sqrt-function-on-VC9</t>
  </si>
  <si>
    <t>Fri, 4 Sep 2009 13:05:42 +0000</t>
  </si>
  <si>
    <t>7d543818a28428bddc9fa28d6402b81640681a90</t>
  </si>
  <si>
    <t>7d543818a</t>
  </si>
  <si>
    <t>6942002432b0494244d2496daa265874e44d821b</t>
  </si>
  <si>
    <t>Update amaya project for VC9 Laurent</t>
  </si>
  <si>
    <t>Update-amaya-project-for-VC9</t>
  </si>
  <si>
    <t>Fri, 4 Sep 2009 13:00:59 +0000</t>
  </si>
  <si>
    <t>a07669fc46f1b670572a0fd0f44e9bc567f3efa5</t>
  </si>
  <si>
    <t>a07669fc4</t>
  </si>
  <si>
    <t>8a252059f3803604cc83cbef9207dab366a05a14</t>
  </si>
  <si>
    <t>8a252059f</t>
  </si>
  <si>
    <t>Keep an empty use element when the repeat is empty Irene</t>
  </si>
  <si>
    <t>Keep-an-empty-use-element-when-the-repeat-is-empty</t>
  </si>
  <si>
    <t>Thu, 3 Sep 2009 16:14:27 +0000</t>
  </si>
  <si>
    <t>657eb2271f171ac12e6a6ebfacd346da17da50a6</t>
  </si>
  <si>
    <t>657eb2271</t>
  </si>
  <si>
    <t>554fa35b1bd883fc6380c89f839dc8a8b14657f4</t>
  </si>
  <si>
    <t>554fa35b1</t>
  </si>
  <si>
    <t>Section numbering: if there is only one H1 element in a document, it is not numbered. If there are two or more H1 elements. they are all munbered. VQ</t>
  </si>
  <si>
    <t>Section-numbering-if-there-is-only-one-H1-element-in-a-document-it-is-not</t>
  </si>
  <si>
    <t>Thu, 3 Sep 2009 16:12:42 +0000</t>
  </si>
  <si>
    <t>80dd02ab197e5d5d47da59944ed3852ba7322166</t>
  </si>
  <si>
    <t>80dd02ab1</t>
  </si>
  <si>
    <t>0eb40e99bcb99d0e398eb4ee771181b3a1532538</t>
  </si>
  <si>
    <t>0eb40e99b</t>
  </si>
  <si>
    <t>Improve the UI to edit template instances Irene</t>
  </si>
  <si>
    <t>Improve-the-UI-to-edit-template-instances</t>
  </si>
  <si>
    <t>Thu, 3 Sep 2009 15:19:35 +0000</t>
  </si>
  <si>
    <t>79294bdd31b1dfb9a9ad36d5c78ec8a142b6508d</t>
  </si>
  <si>
    <t>79294bdd3</t>
  </si>
  <si>
    <t>b9e45dad3d187491c32e85f457fd62d45943955f</t>
  </si>
  <si>
    <t>b9e45dad3</t>
  </si>
  <si>
    <t>Improve the selection Irene</t>
  </si>
  <si>
    <t>Improve-the-selection</t>
  </si>
  <si>
    <t>Thu, 3 Sep 2009 14:50:53 +0000</t>
  </si>
  <si>
    <t>f60e81779c5a22dfdd7b142c726719dac28929f2</t>
  </si>
  <si>
    <t>f60e81779</t>
  </si>
  <si>
    <t>931a200841aede105387daca4e62240c229af3ed</t>
  </si>
  <si>
    <t>931a20084</t>
  </si>
  <si>
    <t>When creating a Free text field in a template, the document was not set as modified, and it was not possible to save it. VQ</t>
  </si>
  <si>
    <t>When-creating-a-Free-text-field-in-a-template-the-document-was-not</t>
  </si>
  <si>
    <t>Wed, 2 Sep 2009 16:09:21 +0000</t>
  </si>
  <si>
    <t>d76c39d88b8e6270bf787a5bdfe293b533eb998f</t>
  </si>
  <si>
    <t>d76c39d88</t>
  </si>
  <si>
    <t>42141276e52fc71f21d53cb2b0d3aad8986f02dd</t>
  </si>
  <si>
    <t>42141276e</t>
  </si>
  <si>
    <t>Update projects for VC9 Irene+Laurent</t>
  </si>
  <si>
    <t>Wed, 2 Sep 2009 16:02:21 +0000</t>
  </si>
  <si>
    <t>f3a93a19bcc2b6ac3b18ace4d456f093ce26ea35</t>
  </si>
  <si>
    <t>f3a93a19b</t>
  </si>
  <si>
    <t>1c3a813b191733a2cee868050f9643c52934a13f</t>
  </si>
  <si>
    <t>1c3a813b1</t>
  </si>
  <si>
    <t>Fix the behavior of arrow keys in MathML expressions Irene</t>
  </si>
  <si>
    <t>Fix-the-behavior-of-arrow-keys-in-MathML-expressions</t>
  </si>
  <si>
    <t>Wed, 2 Sep 2009 15:12:13 +0000</t>
  </si>
  <si>
    <t>b7502940c5eeddb69e1bd11f6809d841455d9595</t>
  </si>
  <si>
    <t>b7502940c</t>
  </si>
  <si>
    <t>c22fade7b2fee496c514486bdf9cd0ca402290ba</t>
  </si>
  <si>
    <t>c22fade7b</t>
  </si>
  <si>
    <t>Complete previous clean up Irene</t>
  </si>
  <si>
    <t>Complete-previous-clean-up</t>
  </si>
  <si>
    <t>Wed, 2 Sep 2009 13:01:39 +0000</t>
  </si>
  <si>
    <t>80b646f42b27ce2f4a68fbd68fa9ccee0ca6363f</t>
  </si>
  <si>
    <t>80b646f42</t>
  </si>
  <si>
    <t>55342b97125a774d174badba51c9e59919dce650</t>
  </si>
  <si>
    <t>55342b971</t>
  </si>
  <si>
    <t>Wed, 2 Sep 2009 12:33:13 +0000</t>
  </si>
  <si>
    <t>a624ea3dc72a34d8456433792c7ee0023f8c90ea</t>
  </si>
  <si>
    <t>a624ea3dc</t>
  </si>
  <si>
    <t>52e35cd415c5d96f435936f3efdccb74f61a303c</t>
  </si>
  <si>
    <t>52e35cd41</t>
  </si>
  <si>
    <t>The HRef dialogue didn't have the focus when the selection is not empty. Specific Windows bug</t>
  </si>
  <si>
    <t>The-HRef-dialogue-didn-t-have-the-focus-when-the-selection-is-not-empty</t>
  </si>
  <si>
    <t>Wed, 2 Sep 2009 12:32:53 +0000</t>
  </si>
  <si>
    <t>8969081980e59cb10b82ecb01407afeb503b7bf3</t>
  </si>
  <si>
    <t>9ad62cf4fb35d5de5c2606b4538ab0a32b0dd711</t>
  </si>
  <si>
    <t>9ad62cf4f</t>
  </si>
  <si>
    <t>Modify the radio for the splitted view Laurent</t>
  </si>
  <si>
    <t>Modify-the-radio-for-the-splitted-view</t>
  </si>
  <si>
    <t>Tue, 1 Sep 2009 17:31:52 +0000</t>
  </si>
  <si>
    <t>7ff87b19da3c4d4649f8f8d8cbe621acfe19fe38</t>
  </si>
  <si>
    <t>7ff87b19d</t>
  </si>
  <si>
    <t>d3d1fd86e60b0d0d9f52ccbc7b89839bba22b747</t>
  </si>
  <si>
    <t>d3d1fd86e</t>
  </si>
  <si>
    <t>Update the stylelist panel when the active frame is closed Irene</t>
  </si>
  <si>
    <t>Update-the-stylelist-panel-when-the-active-frame-is-closed</t>
  </si>
  <si>
    <t>Tue, 1 Sep 2009 15:23:30 +0000</t>
  </si>
  <si>
    <t>08e50bfe4653e6d9979bf4f4621f17e111989437</t>
  </si>
  <si>
    <t>08e50bfe4</t>
  </si>
  <si>
    <t>a0f51392195924ae4e01e1657f4aa65c90219fb7</t>
  </si>
  <si>
    <t>a0f513921</t>
  </si>
  <si>
    <t>Don't generate the prompt indicator when an instance is loaded Irene</t>
  </si>
  <si>
    <t>Don-t-generate-the-prompt-indicator-when-an-instance-is-loaded</t>
  </si>
  <si>
    <t>Tue, 1 Sep 2009 14:52:57 +0000</t>
  </si>
  <si>
    <t>baf3f31c0a7df6ce2db838755f10abfdf9aa69e4</t>
  </si>
  <si>
    <t>baf3f31c0</t>
  </si>
  <si>
    <t>8c8737f1fb15a30a93b9bc2421c9cde89e3c4237</t>
  </si>
  <si>
    <t>8c8737f1f</t>
  </si>
  <si>
    <t>Reduce the number of updates of panels and the status bar Irene</t>
  </si>
  <si>
    <t>Reduce-the-number-of-updates-of-panels-and-the-status-bar</t>
  </si>
  <si>
    <t>Tue, 1 Sep 2009 14:36:58 +0000</t>
  </si>
  <si>
    <t>47e0629d9ee04e413e1dbde5127a58b5186125ab</t>
  </si>
  <si>
    <t>47e0629d9</t>
  </si>
  <si>
    <t>bdb1d2e2dd5bf8338640811faced7b927eadeec5</t>
  </si>
  <si>
    <t>bdb1d2e2d</t>
  </si>
  <si>
    <t>A double click on a StyleList item opens the style sheet Irene</t>
  </si>
  <si>
    <t>A-double-click-on-a-StyleList-item-opens-the-style-sheet</t>
  </si>
  <si>
    <t>Tue, 1 Sep 2009 14:01:47 +0000</t>
  </si>
  <si>
    <t>9215e7895a90267dc81ccce6634fb488bfd68890</t>
  </si>
  <si>
    <t>9215e7895</t>
  </si>
  <si>
    <t>019492df5ce454ff1e1da832c9dfb8eca012ade0</t>
  </si>
  <si>
    <t>019492df5</t>
  </si>
  <si>
    <t>Fixing a crash. VQ</t>
  </si>
  <si>
    <t>Tue, 1 Sep 2009 13:13:36 +0000</t>
  </si>
  <si>
    <t>95bbce7354538017f803d35597692fc4a4519eba</t>
  </si>
  <si>
    <t>95bbce735</t>
  </si>
  <si>
    <t>20f68089f2903da99d2d4e403586fa5d1b68704d</t>
  </si>
  <si>
    <t>20f68089f</t>
  </si>
  <si>
    <t>In some cases, template elements prevented list items to be correctly re-numbered when items were added/removed. VQ</t>
  </si>
  <si>
    <t>In-some-cases-template-elements-prevented-list-items-to-be-correctly</t>
  </si>
  <si>
    <t>Tue, 1 Sep 2009 11:08:29 +0000</t>
  </si>
  <si>
    <t>dc185e776260a939b9fe78dc8d6a45e5fb34a1c2</t>
  </si>
  <si>
    <t>dc185e776</t>
  </si>
  <si>
    <t>976906297a54ebb94ea306a82f6ed52883208b6c</t>
  </si>
  <si>
    <t>Complete the management of Shift Tab + documentation</t>
  </si>
  <si>
    <t>Complete-the-management-of-Shift-Tab-documentation</t>
  </si>
  <si>
    <t>Tue, 1 Sep 2009 10:04:53 +0000</t>
  </si>
  <si>
    <t>ef9c6fe071fe6e83a1f8cdc1f4deb424b73c82cc</t>
  </si>
  <si>
    <t>ef9c6fe07</t>
  </si>
  <si>
    <t>6b408978bda921af7cddac28b777b2d8115b0153</t>
  </si>
  <si>
    <t>6b408978b</t>
  </si>
  <si>
    <t>Fix a miscalculation of content width when text-indent property used.</t>
  </si>
  <si>
    <t>Fix-a-miscalculation-of-content-width-when-text-indent-property-used</t>
  </si>
  <si>
    <t>Tue, 1 Sep 2009 07:29:04 +0000</t>
  </si>
  <si>
    <t>bca4be6bce2e1465c5bdc0ffcc83bfad36bfc739</t>
  </si>
  <si>
    <t>bca4be6bc</t>
  </si>
  <si>
    <t>63575ec9d606dace04de5d36b944549d256a2731</t>
  </si>
  <si>
    <t>63575ec9d</t>
  </si>
  <si>
    <t>Implement new commands "Tab" and "Shift Tab" Irene</t>
  </si>
  <si>
    <t>Implement-new-commands-Tab-and-Shift-Tab</t>
  </si>
  <si>
    <t>Mon, 31 Aug 2009 15:54:54 +0000</t>
  </si>
  <si>
    <t>db4f1d62f56ee42eaf077d6f99f62f5ca1cca47c</t>
  </si>
  <si>
    <t>db4f1d62f</t>
  </si>
  <si>
    <t>324bfa77f940a0e39256194cf83383d796717cc4</t>
  </si>
  <si>
    <t>324bfa77f</t>
  </si>
  <si>
    <t>Avoid to create a list within an empty list item Irene</t>
  </si>
  <si>
    <t>Avoid-to-create-a-list-within-an-empty-list-item</t>
  </si>
  <si>
    <t>Mon, 31 Aug 2009 14:10:24 +0000</t>
  </si>
  <si>
    <t>8858184436af66d2f33dea81456a43817b6a90fa</t>
  </si>
  <si>
    <t>389c81f2ddc4d686d90c4aa1f2f12e40eebde2ef</t>
  </si>
  <si>
    <t>389c81f2d</t>
  </si>
  <si>
    <t>Force a refresh of the window menus when a new document is created + code clean up</t>
  </si>
  <si>
    <t>Force-a-refresh-of-the-window-menus-when-a-new-document-is-created</t>
  </si>
  <si>
    <t>Mon, 31 Aug 2009 13:05:13 +0000</t>
  </si>
  <si>
    <t>c7a3fab0ce63d37e940dd4994958e09256417d5c</t>
  </si>
  <si>
    <t>c7a3fab0c</t>
  </si>
  <si>
    <t>5154b9f28f37ad4d68f3ba5968c0bf8d77f01c2d</t>
  </si>
  <si>
    <t>5154b9f28</t>
  </si>
  <si>
    <t>Optimize the redisplay of wxWidgets Irene</t>
  </si>
  <si>
    <t>Optimize-the-redisplay-of-wxWidgets</t>
  </si>
  <si>
    <t>Fri, 28 Aug 2009 16:14:02 +0000</t>
  </si>
  <si>
    <t>708708655a53b6d86676eb87ae37fe966a34056d</t>
  </si>
  <si>
    <t>23dcf0bec84eb8f8f587c52e5ebc887aaae1ff65</t>
  </si>
  <si>
    <t>23dcf0bec</t>
  </si>
  <si>
    <t>The bag button didn't work correctly Irene</t>
  </si>
  <si>
    <t>The-bag-button-didn-t-work-correctly</t>
  </si>
  <si>
    <t>Fri, 28 Aug 2009 14:15:47 +0000</t>
  </si>
  <si>
    <t>d8f4ed1fd8c57b5a4f399890c4e6f2b91e3abbc9</t>
  </si>
  <si>
    <t>d8f4ed1fd</t>
  </si>
  <si>
    <t>f9728d4db42b994f5073fddce4db5bcf184d0b9b</t>
  </si>
  <si>
    <t>f9728d4db</t>
  </si>
  <si>
    <t>Fri, 28 Aug 2009 09:02:27 +0000</t>
  </si>
  <si>
    <t>d6e60f57b81ad46d99c7ff0c443842816825a294</t>
  </si>
  <si>
    <t>d6e60f57b</t>
  </si>
  <si>
    <t>23d94d8b679f3115011fe562107d642b344a1521</t>
  </si>
  <si>
    <t>23d94d8b6</t>
  </si>
  <si>
    <t>Improve the template editor Irene</t>
  </si>
  <si>
    <t>Improve-the-template-editor</t>
  </si>
  <si>
    <t>Thu, 27 Aug 2009 16:12:57 +0000</t>
  </si>
  <si>
    <t>972020ad637c0cf9be8702931ea948541d0d4945</t>
  </si>
  <si>
    <t>972020ad6</t>
  </si>
  <si>
    <t>4d8396d8b43135849c9919fdd44daad4287661fe</t>
  </si>
  <si>
    <t>4d8396d8b</t>
  </si>
  <si>
    <t>Improve the rendering of Preferences Irene</t>
  </si>
  <si>
    <t>Improve-the-rendering-of-Preferences</t>
  </si>
  <si>
    <t>Thu, 27 Aug 2009 10:56:34 +0000</t>
  </si>
  <si>
    <t>47fec36a3b375387c66c060a3185ba587b2eb7b4</t>
  </si>
  <si>
    <t>47fec36a3</t>
  </si>
  <si>
    <t>047dd127d897fbac571f6785f50d616ce1fa9028</t>
  </si>
  <si>
    <t>047dd127d</t>
  </si>
  <si>
    <t>It's now possible to insert a relative link "/xxx" within a remote document Irene</t>
  </si>
  <si>
    <t>It-s-now-possible-to-insert-a-relative-link-xxx-within-a-remote-document</t>
  </si>
  <si>
    <t>Thu, 27 Aug 2009 10:31:10 +0000</t>
  </si>
  <si>
    <t>eba11c0402c303300f477dc1de369d149f00ae29</t>
  </si>
  <si>
    <t>eba11c040</t>
  </si>
  <si>
    <t>84d2bcdc32d5cbe10524fd3a358b0c10baafeae9</t>
  </si>
  <si>
    <t>84d2bcdc3</t>
  </si>
  <si>
    <t>Improve the redisplay of panels Irene</t>
  </si>
  <si>
    <t>Improve-the-redisplay-of-panels</t>
  </si>
  <si>
    <t>Thu, 27 Aug 2009 10:20:39 +0000</t>
  </si>
  <si>
    <t>da3c553500b78a2ae0d5082bc087285bea077cbf</t>
  </si>
  <si>
    <t>da3c55350</t>
  </si>
  <si>
    <t>48dd8b33008cb5f5789c3ed0204d616723738812</t>
  </si>
  <si>
    <t>48dd8b330</t>
  </si>
  <si>
    <t>Thu, 27 Aug 2009 07:54:23 +0000</t>
  </si>
  <si>
    <t>a83baacd55c87950a59ae8a9a4159a3b5713336f</t>
  </si>
  <si>
    <t>a83baacd5</t>
  </si>
  <si>
    <t>733066a880d864fbfa04ade43a9bef9b5e19860d</t>
  </si>
  <si>
    <t>733066a88</t>
  </si>
  <si>
    <t>Prepare the next release Add the "Edit File" command in the right clicked menu</t>
  </si>
  <si>
    <t>Prepare-the-next-release</t>
  </si>
  <si>
    <t xml:space="preserve">cVS: ----------------------------------------------------------------------_x000D_
</t>
  </si>
  <si>
    <t>Wed, 26 Aug 2009 15:59:44 +0000</t>
  </si>
  <si>
    <t>6afa8da6c4d7349df50f7a038a540e6995278fbf</t>
  </si>
  <si>
    <t>6afa8da6c</t>
  </si>
  <si>
    <t>1a734eb8fc24262ebade53c884f27660d2f9ed1b</t>
  </si>
  <si>
    <t>1a734eb8f</t>
  </si>
  <si>
    <t>HTML: better positionning of subscripts and superscripts. VQ.</t>
  </si>
  <si>
    <t>HTML-better-positionning-of-subscripts-and-superscripts</t>
  </si>
  <si>
    <t>Wed, 26 Aug 2009 09:33:06 +0000</t>
  </si>
  <si>
    <t>8ac45d0a8df5eedcb09b10f1cbb203a735be0915</t>
  </si>
  <si>
    <t>8ac45d0a8</t>
  </si>
  <si>
    <t>a2a98f90c8f4844c31b5c28a72a282cc7118e744</t>
  </si>
  <si>
    <t>a2a98f90c</t>
  </si>
  <si>
    <t>Add the HTTP error msg in the 'save local copy' dialogue Laurent</t>
  </si>
  <si>
    <t>Add-the-HTTP-error-msg-in-the-save-local-copy-dialogue</t>
  </si>
  <si>
    <t>Wed, 26 Aug 2009 09:05:32 +0000</t>
  </si>
  <si>
    <t>871a3b1987da983d08ec3a44eab50df7a60c4bc5</t>
  </si>
  <si>
    <t>871a3b198</t>
  </si>
  <si>
    <t>9ffb4b6c35e9803c44ea9a36859f254edbe2e0c6</t>
  </si>
  <si>
    <t>9ffb4b6c3</t>
  </si>
  <si>
    <t>Fix Windows crashes Irene</t>
  </si>
  <si>
    <t>Fix-Windows-crashes</t>
  </si>
  <si>
    <t>Tue, 25 Aug 2009 14:49:45 +0000</t>
  </si>
  <si>
    <t>05c3524a2726cf86931ba87071328b5b11bccee7</t>
  </si>
  <si>
    <t>05c3524a2</t>
  </si>
  <si>
    <t>7e197decf948f2f3c337b61968c6859b0424aa98</t>
  </si>
  <si>
    <t>7e197decf</t>
  </si>
  <si>
    <t>Compile libwww with SSL Irene</t>
  </si>
  <si>
    <t>Compile-libwww-with-SSL</t>
  </si>
  <si>
    <t>Tue, 25 Aug 2009 14:48:49 +0000</t>
  </si>
  <si>
    <t>1d3d1b49ebd557f7b5640ca5527df0433efda89c</t>
  </si>
  <si>
    <t>1d3d1b49e</t>
  </si>
  <si>
    <t>a04127291b1b1a1c8cac7f050e3c39814f85da5e</t>
  </si>
  <si>
    <t>a04127291</t>
  </si>
  <si>
    <t>Manage shared XTiger libraries Irene</t>
  </si>
  <si>
    <t>Manage-shared-XTiger-libraries</t>
  </si>
  <si>
    <t>Mon, 24 Aug 2009 15:18:17 +0000</t>
  </si>
  <si>
    <t>3e3f2b77f91cfbb3498e460e2bbcc0e2eeaef052</t>
  </si>
  <si>
    <t>3e3f2b77f</t>
  </si>
  <si>
    <t>886221dec4079c395834b68a0e43bf6a28419571</t>
  </si>
  <si>
    <t>886221dec</t>
  </si>
  <si>
    <t>No predefined split mode Irene</t>
  </si>
  <si>
    <t>No-predefined-split-mode</t>
  </si>
  <si>
    <t>Mon, 24 Aug 2009 14:36:20 +0000</t>
  </si>
  <si>
    <t>5cb21d323c1012c351df9f165e73428f26bdf6ca</t>
  </si>
  <si>
    <t>5cb21d323</t>
  </si>
  <si>
    <t>1d82beafed77b895eedddae49a3994fa233ea989</t>
  </si>
  <si>
    <t>1d82beafe</t>
  </si>
  <si>
    <t>Allows some HTML edits within a component Irene</t>
  </si>
  <si>
    <t>Allows-some-HTML-edits-within-a-component</t>
  </si>
  <si>
    <t>Mon, 24 Aug 2009 12:50:47 +0000</t>
  </si>
  <si>
    <t>aedf60e6d0cd37b243d87149790ba61389596148</t>
  </si>
  <si>
    <t>aedf60e6d</t>
  </si>
  <si>
    <t>87e1b716cb00d110d65f294d95e71eae5a34e06d</t>
  </si>
  <si>
    <t>87e1b716c</t>
  </si>
  <si>
    <t>Fix reported warnings Irene</t>
  </si>
  <si>
    <t>Fix-reported-warnings</t>
  </si>
  <si>
    <t>Mon, 24 Aug 2009 12:49:36 +0000</t>
  </si>
  <si>
    <t>9f5acd3de8fd602c7690997825e1b0ddc94dc2dc</t>
  </si>
  <si>
    <t>9f5acd3de</t>
  </si>
  <si>
    <t>f920a10db1ecd30a723ba74e81c0082663c0b0aa</t>
  </si>
  <si>
    <t>f920a10db</t>
  </si>
  <si>
    <t>Set flat icons for Windows Irene</t>
  </si>
  <si>
    <t>Set-flat-icons-for-Windows</t>
  </si>
  <si>
    <t>Mon, 24 Aug 2009 09:34:58 +0000</t>
  </si>
  <si>
    <t>e586fd477278653d32abcc0fe430a068344af3c9</t>
  </si>
  <si>
    <t>e586fd477</t>
  </si>
  <si>
    <t>9e77f2cbf47d6816e2087affc4326051cfba3da2</t>
  </si>
  <si>
    <t>9e77f2cbf</t>
  </si>
  <si>
    <t>Don't ask for an image source when the template specifies a value Irene</t>
  </si>
  <si>
    <t>Don-t-ask-for-an-image-source-when-the-template-specifies-a-value</t>
  </si>
  <si>
    <t>Thu, 20 Aug 2009 13:01:05 +0000</t>
  </si>
  <si>
    <t>680f808630b0ac8118f1ae54c367f181aca1d586</t>
  </si>
  <si>
    <t>680f80863</t>
  </si>
  <si>
    <t>9850e94ff131355d64a832afecbdd4e10b07775d</t>
  </si>
  <si>
    <t>9850e94ff</t>
  </si>
  <si>
    <t>It's now possible to create a xt:import Irene</t>
  </si>
  <si>
    <t>It-s-now-possible-to-create-a-xt-import</t>
  </si>
  <si>
    <t>Thu, 20 Aug 2009 12:21:24 +0000</t>
  </si>
  <si>
    <t>bfec515665bc22ffd0d1c9516d5422761cb5f75d</t>
  </si>
  <si>
    <t>bfec51566</t>
  </si>
  <si>
    <t>cab7a2d1d43d6bc5cd7ba0d34aca59112e4ca2f8</t>
  </si>
  <si>
    <t>cab7a2d1d</t>
  </si>
  <si>
    <t>Generate by defaut the structure view when the page is split vertically Irene</t>
  </si>
  <si>
    <t>Generate-by-defaut-the-structure-view-when-the-page-is-split-vertically</t>
  </si>
  <si>
    <t>Thu, 20 Aug 2009 11:39:13 +0000</t>
  </si>
  <si>
    <t>73e20ccb2955e4eb6f9a0f38730865aab715d986</t>
  </si>
  <si>
    <t>73e20ccb2</t>
  </si>
  <si>
    <t>60b8aa836f3213c0bfd4b973abccf0c4a38f9ba9</t>
  </si>
  <si>
    <t>60b8aa836</t>
  </si>
  <si>
    <t>Wed, 19 Aug 2009 13:42:19 +0000</t>
  </si>
  <si>
    <t>890f92e32a165e7efeca9316be138f6c3724971c</t>
  </si>
  <si>
    <t>890f92e32</t>
  </si>
  <si>
    <t>2d5e8610f693a941e322c244b2083283839715c1</t>
  </si>
  <si>
    <t>2d5e8610f</t>
  </si>
  <si>
    <t>New version of the template panel Irene</t>
  </si>
  <si>
    <t>New-version-of-the-template-panel</t>
  </si>
  <si>
    <t>Wed, 19 Aug 2009 13:41:42 +0000</t>
  </si>
  <si>
    <t>1846a599ef3621d3051d43581f6cc8efab363c7d</t>
  </si>
  <si>
    <t>1846a599e</t>
  </si>
  <si>
    <t>d4569613a1a828b2a93cd84ade0062e7b999ae0d</t>
  </si>
  <si>
    <t>d4569613a</t>
  </si>
  <si>
    <t>Allow the insertion of components within a template head and a XTiger library + allow the insertion of XHTML elements within a component + prepare the new function to create an import</t>
  </si>
  <si>
    <t>Allow-the-insertion-of-components-within-a-template-head-and-a-XTiger-library</t>
  </si>
  <si>
    <t>Tue, 18 Aug 2009 14:33:15 +0000</t>
  </si>
  <si>
    <t>492bc2ea3060ec57bf79e1bccf1cb4cb42bb1408</t>
  </si>
  <si>
    <t>492bc2ea3</t>
  </si>
  <si>
    <t>71ac78f3f37aaf03138b17b10461520b6dea56c8</t>
  </si>
  <si>
    <t>71ac78f3f</t>
  </si>
  <si>
    <t>New function to create a template library Irene</t>
  </si>
  <si>
    <t>New-function-to-create-a-template-library</t>
  </si>
  <si>
    <t>Mon, 17 Aug 2009 15:28:52 +0000</t>
  </si>
  <si>
    <t>7c47c946c2741e0098aa8a0aed6964f2d05c016c</t>
  </si>
  <si>
    <t>7c47c946c</t>
  </si>
  <si>
    <t>15a61f0a194836d4ee1a768f2a0c088a03de1a3c</t>
  </si>
  <si>
    <t>15a61f0a1</t>
  </si>
  <si>
    <t>Instantiate empty use elements within document instances Irene</t>
  </si>
  <si>
    <t>Instantiate-empty-use-elements-within-document-instances</t>
  </si>
  <si>
    <t>Mon, 17 Aug 2009 13:39:26 +0000</t>
  </si>
  <si>
    <t>7b1b4e46add3d2a0b662dbd0ee9bbd927304a036</t>
  </si>
  <si>
    <t>7b1b4e46a</t>
  </si>
  <si>
    <t>08c607617063fca38f93b3280cf523295c2a1a0a</t>
  </si>
  <si>
    <t>08c607617</t>
  </si>
  <si>
    <t>The option button was not displayed Irene</t>
  </si>
  <si>
    <t>The-option-button-was-not-displayed</t>
  </si>
  <si>
    <t>Thu, 13 Aug 2009 16:17:47 +0000</t>
  </si>
  <si>
    <t>294691a0bd952f6a6f72267fb21dd827e96cb67a</t>
  </si>
  <si>
    <t>294691a0b</t>
  </si>
  <si>
    <t>9eb1d2a37451aced2fd75740d577f7b7dd6bf703</t>
  </si>
  <si>
    <t>9eb1d2a37</t>
  </si>
  <si>
    <t>Prepare the use of the new libwww Irene</t>
  </si>
  <si>
    <t>Prepare-the-use-of-the-new-libwww</t>
  </si>
  <si>
    <t>Thu, 13 Aug 2009 13:56:30 +0000</t>
  </si>
  <si>
    <t>37a28a415e78615312c5b2caed9120625fa429b7</t>
  </si>
  <si>
    <t>37a28a415</t>
  </si>
  <si>
    <t>abf7e357feea3e8f33f4f2be8297b4a65a28ca3f</t>
  </si>
  <si>
    <t>abf7e357f</t>
  </si>
  <si>
    <t>xt;attribute children of a read-only element were ignored Irene</t>
  </si>
  <si>
    <t>xt-attribute-children-of-a-read-only-element-were-ignored</t>
  </si>
  <si>
    <t>Wed, 12 Aug 2009 10:32:05 +0000</t>
  </si>
  <si>
    <t>beaf663df0d415c93c921cd60b2e209dbdd3bebb</t>
  </si>
  <si>
    <t>beaf663df</t>
  </si>
  <si>
    <t>ac43f53ee71a0c23faec73e95b8ee4451cb2198d</t>
  </si>
  <si>
    <t>ac43f53ee</t>
  </si>
  <si>
    <t>The type="string" was exported type="number"</t>
  </si>
  <si>
    <t>The-type-string-was-exported-type-number</t>
  </si>
  <si>
    <t>Wed, 12 Aug 2009 09:38:00 +0000</t>
  </si>
  <si>
    <t>9ea69ec345e4dff214de487b53ab7b30a9e5707d</t>
  </si>
  <si>
    <t>9ea69ec34</t>
  </si>
  <si>
    <t>c65d04ba5d3c9df0dc4e93fd8c910fd2eef508ab</t>
  </si>
  <si>
    <t>c65d04ba5</t>
  </si>
  <si>
    <t>Force SSL option with local libwww Irene</t>
  </si>
  <si>
    <t>Force-SSL-option-with-local-libwww</t>
  </si>
  <si>
    <t>Mon, 10 Aug 2009 15:17:34 +0000</t>
  </si>
  <si>
    <t>7032871692c3d40bad02799d9dfcfe93bc093514</t>
  </si>
  <si>
    <t>d70cdb4df0c1c1ded3cd8bd7aa41e34626110701</t>
  </si>
  <si>
    <t>d70cdb4df</t>
  </si>
  <si>
    <t>Adding SSL options Irene</t>
  </si>
  <si>
    <t>Adding-SSL-options</t>
  </si>
  <si>
    <t>Mon, 10 Aug 2009 15:16:25 +0000</t>
  </si>
  <si>
    <t>117c26f15b1a24f6cad886761c73ab4bfa63d1c7</t>
  </si>
  <si>
    <t>117c26f15</t>
  </si>
  <si>
    <t>47f12d38c2be23dcf01a8c51941dbad8110fdb02</t>
  </si>
  <si>
    <t>47f12d38c</t>
  </si>
  <si>
    <t>SpeCharPanel: add ellipsis characters + hebrew letters</t>
  </si>
  <si>
    <t>SpeCharPanel-add-ellipsis-characters-hebrew-letters</t>
  </si>
  <si>
    <t>Sat, 8 Aug 2009 08:36:20 +0000</t>
  </si>
  <si>
    <t>b002ce1c862a886fce4dd33f542e5f0cf80be56e</t>
  </si>
  <si>
    <t>b002ce1c8</t>
  </si>
  <si>
    <t>7dc5d7aef377add1d9bcd76ca59f7572d47eb9a2</t>
  </si>
  <si>
    <t>7dc5d7aef</t>
  </si>
  <si>
    <t>Prepare replacement Flex -&gt; Quex for math parser</t>
  </si>
  <si>
    <t>Prepare-replacement-Flex-Quex-for-math-parser</t>
  </si>
  <si>
    <t>Wed, 5 Aug 2009 18:18:26 +0000</t>
  </si>
  <si>
    <t>8df76ca8ea52d4a3ff1134527d418b7410e3d541</t>
  </si>
  <si>
    <t>8df76ca8e</t>
  </si>
  <si>
    <t>a9fb21b5913700883972410c1ff7524d42daaaa6</t>
  </si>
  <si>
    <t>a9fb21b59</t>
  </si>
  <si>
    <t>MathML: Improving presentation rules for mmultiscript. VQ</t>
  </si>
  <si>
    <t>MathML-Improving-presentation-rules-for-mmultiscript</t>
  </si>
  <si>
    <t>Fri, 31 Jul 2009 15:29:42 +0000</t>
  </si>
  <si>
    <t>e469288175aab680ed44868dad0bb7c38adb3677</t>
  </si>
  <si>
    <t>e46928817</t>
  </si>
  <si>
    <t>42842df30473b8714a6e67673a16f197fd6061ea</t>
  </si>
  <si>
    <t>42842df30</t>
  </si>
  <si>
    <t>Fri, 31 Jul 2009 14:10:25 +0000</t>
  </si>
  <si>
    <t>168d1aad937ea4a9cc334747b707d0888553d7b5</t>
  </si>
  <si>
    <t>168d1aad9</t>
  </si>
  <si>
    <t>6984d9c0e4774e001adfadd2a4e0bd7e1b154e7e</t>
  </si>
  <si>
    <t>6984d9c0e</t>
  </si>
  <si>
    <t>MathML: improving the layout of mroot and msqrt. VQ</t>
  </si>
  <si>
    <t>MathML-improving-the-layout-of-mroot-and-msqrt</t>
  </si>
  <si>
    <t>Thu, 30 Jul 2009 10:16:13 +0000</t>
  </si>
  <si>
    <t>4a24aa96cf055d6649d9b273001679f584173d16</t>
  </si>
  <si>
    <t>4a24aa96c</t>
  </si>
  <si>
    <t>733fded55a3a24ccf352f2f1bf776425cc6219f2</t>
  </si>
  <si>
    <t>733fded55</t>
  </si>
  <si>
    <t>MathML: placeholders were not generated in the presence of comments in some places. VQ</t>
  </si>
  <si>
    <t>MathML-placeholders-were-not-generated-in-the-presence-of-comments-in-some-places</t>
  </si>
  <si>
    <t>Wed, 29 Jul 2009 14:15:27 +0000</t>
  </si>
  <si>
    <t>da8e79105091350780a78e0cc131d38c05c0f80e</t>
  </si>
  <si>
    <t>da8e79105</t>
  </si>
  <si>
    <t>a9301911677099b0c851a4e0a2be816801a9ef37</t>
  </si>
  <si>
    <t>a93019116</t>
  </si>
  <si>
    <t>MathML: fixing some issues in displaying and editing mmultiscript constructs. VQ.</t>
  </si>
  <si>
    <t>MathML-fixing-some-issues-in-displaying-and-editing-mmultiscript-constructs</t>
  </si>
  <si>
    <t>Tue, 28 Jul 2009 15:33:38 +0000</t>
  </si>
  <si>
    <t>add8c7589e1cf8633dee59d8f55bc8aed12033f0</t>
  </si>
  <si>
    <t>add8c7589</t>
  </si>
  <si>
    <t>ece5825204d09c164fdb1730701b01b89e73999f</t>
  </si>
  <si>
    <t>ece582520</t>
  </si>
  <si>
    <t>MathML: fixing some details in the layout and display of MathML expressions. VQ</t>
  </si>
  <si>
    <t>MathML-fixing-some-details-in-the-layout-and-display-of-MathML-expressions</t>
  </si>
  <si>
    <t>Tue, 28 Jul 2009 07:19:44 +0000</t>
  </si>
  <si>
    <t>0ce7b9df11a3d0457d8a2c8ea544778c1b34a68a</t>
  </si>
  <si>
    <t>0ce7b9df1</t>
  </si>
  <si>
    <t>6b5f446a3e4bb8398ae7b948498f749d1b4c60b5</t>
  </si>
  <si>
    <t>6b5f446a3</t>
  </si>
  <si>
    <t>prevent unexpected space with attribute "notation" of &lt;menclose/&gt; and "bevelled" of &lt;mfrac/&gt;</t>
  </si>
  <si>
    <t>prevent-unexpected-space-with-attribute-notation-of-menclose-and-bevelled-of-mfrac</t>
  </si>
  <si>
    <t>Mon, 27 Jul 2009 19:13:58 +0000</t>
  </si>
  <si>
    <t>35b9d88932a5bd0f19f720c67a838fb518d56ef3</t>
  </si>
  <si>
    <t>35b9d8893</t>
  </si>
  <si>
    <t>c6a6de95ce21d8151f078592963a18d755cdafbb</t>
  </si>
  <si>
    <t>c6a6de95c</t>
  </si>
  <si>
    <t>floor/ceiling chars were inverted</t>
  </si>
  <si>
    <t>floor-ceiling-chars-were-inverted</t>
  </si>
  <si>
    <t>Mon, 27 Jul 2009 19:03:11 +0000</t>
  </si>
  <si>
    <t>fa626063d9303ea91359d42d8c96d9aa15e91e48</t>
  </si>
  <si>
    <t>fa626063d</t>
  </si>
  <si>
    <t>9cef49da94a785765f0b89954a34c69cbbd294b2</t>
  </si>
  <si>
    <t>9cef49da9</t>
  </si>
  <si>
    <t>MathML: fixing various presentation issues. VQ</t>
  </si>
  <si>
    <t>MathML-fixing-various-presentation-issues</t>
  </si>
  <si>
    <t>Wed, 22 Jul 2009 15:28:39 +0000</t>
  </si>
  <si>
    <t>5af471e2593a7a16ae7cad2096219ce066728773</t>
  </si>
  <si>
    <t>5af471e25</t>
  </si>
  <si>
    <t>eed9cba8966d58c38cc5ccc9cd1ac85dcc2f5770</t>
  </si>
  <si>
    <t>eed9cba89</t>
  </si>
  <si>
    <t>Add first SSL developments (need to declare the flag SSL in Options) Laurent</t>
  </si>
  <si>
    <t>Add-first-SSL-developments-need-to-declare-the-flag-SSL-in-Options</t>
  </si>
  <si>
    <t>Tue, 21 Jul 2009 13:44:05 +0000</t>
  </si>
  <si>
    <t>e3e54dcb8e9fdbe2e9b82779051a154c8117417a</t>
  </si>
  <si>
    <t>e3e54dcb8</t>
  </si>
  <si>
    <t>717753d3667f1ddad27d5f0805d5fe925d24f8ac</t>
  </si>
  <si>
    <t>717753d36</t>
  </si>
  <si>
    <t>switch the declaration of the libwww Laurent</t>
  </si>
  <si>
    <t>switch-the-declaration-of-the-libwww</t>
  </si>
  <si>
    <t>Tue, 21 Jul 2009 13:42:01 +0000</t>
  </si>
  <si>
    <t>cd6cf6d94377846ed24b06d74c1c82d6babfd2e3</t>
  </si>
  <si>
    <t>cd6cf6d94</t>
  </si>
  <si>
    <t>dd6e0df6462adab6efe8689e63b4daa08c17c748</t>
  </si>
  <si>
    <t>dd6e0df64</t>
  </si>
  <si>
    <t>Thu, 16 Jul 2009 15:48:53 +0000</t>
  </si>
  <si>
    <t>dbb33ba3ed1f04e577e69ab676363d3e87c38da1</t>
  </si>
  <si>
    <t>dbb33ba3e</t>
  </si>
  <si>
    <t>16b59f6f5c022a0bbb27b6cfe58af0046c54770f</t>
  </si>
  <si>
    <t>16b59f6f5</t>
  </si>
  <si>
    <t>Detect when a presentation box is selected Irene</t>
  </si>
  <si>
    <t>Detect-when-a-presentation-box-is-selected</t>
  </si>
  <si>
    <t>Thu, 16 Jul 2009 15:01:39 +0000</t>
  </si>
  <si>
    <t>c1767d1c52ec037a9c0b77c968aeb0e0a4b4e9f9</t>
  </si>
  <si>
    <t>c1767d1c5</t>
  </si>
  <si>
    <t>2e09bf600ef7785acec669bbd210d928fe21a9dd</t>
  </si>
  <si>
    <t>2e09bf600</t>
  </si>
  <si>
    <t>Split by defaut vertically when the structure view is open Irene</t>
  </si>
  <si>
    <t>Split-by-defaut-vertically-when-the-structure-view-is-open</t>
  </si>
  <si>
    <t>Thu, 16 Jul 2009 13:18:26 +0000</t>
  </si>
  <si>
    <t>f73efb7528f29e792215288bc432e3b3d7aabb99</t>
  </si>
  <si>
    <t>f73efb752</t>
  </si>
  <si>
    <t>d88762cc41259a688d530ab85c10d9e079aad6c7</t>
  </si>
  <si>
    <t>d88762cc4</t>
  </si>
  <si>
    <t>Open the structure view when an instance is loaded Irene</t>
  </si>
  <si>
    <t>Open-the-structure-view-when-an-instance-is-loaded</t>
  </si>
  <si>
    <t>Thu, 16 Jul 2009 13:17:01 +0000</t>
  </si>
  <si>
    <t>7fa7c239d6e0b1df9428e1e2d8c6e4acd4f9498f</t>
  </si>
  <si>
    <t>7fa7c239d</t>
  </si>
  <si>
    <t>eb61ef56ed5dffe3631ae1436615fe965cdd37d0</t>
  </si>
  <si>
    <t>eb61ef56e</t>
  </si>
  <si>
    <t>The parameter of the CheckRCS function was a char instead of a wide char. Irene</t>
  </si>
  <si>
    <t>The-parameter-of-the-CheckRCS-function-was-a-char-instead-of-a-wide-char</t>
  </si>
  <si>
    <t>Wed, 15 Jul 2009 09:07:46 +0000</t>
  </si>
  <si>
    <t>366c4a6f35cb3cf02dca32f676445809f636bd3d</t>
  </si>
  <si>
    <t>366c4a6f3</t>
  </si>
  <si>
    <t>aea0daf31c22dca96b6202a164c19630e48d7513</t>
  </si>
  <si>
    <t>aea0daf31</t>
  </si>
  <si>
    <t>Mon, 13 Jul 2009 15:07:38 +0000</t>
  </si>
  <si>
    <t>716cd1d3fbfc60ba3a293b6704078fd0b00f702c</t>
  </si>
  <si>
    <t>716cd1d3f</t>
  </si>
  <si>
    <t>b70e506312e6c9524b31a8474a8099c38d92560e</t>
  </si>
  <si>
    <t>b70e50631</t>
  </si>
  <si>
    <t>Negative margins increase the internal size of the box Irene</t>
  </si>
  <si>
    <t>Negative-margins-increase-the-internal-size-of-the-box</t>
  </si>
  <si>
    <t>Mon, 13 Jul 2009 14:50:41 +0000</t>
  </si>
  <si>
    <t>c7df3d97c69a431217dfc586e092a51337c83965</t>
  </si>
  <si>
    <t>c7df3d97c</t>
  </si>
  <si>
    <t>96b39470786443f3178b15cc705e546ed1765604</t>
  </si>
  <si>
    <t>96b394707</t>
  </si>
  <si>
    <t>Mon, 13 Jul 2009 14:00:28 +0000</t>
  </si>
  <si>
    <t>277a89333a0288f5e4ec2a622ef5d8b9087a547f</t>
  </si>
  <si>
    <t>277a89333</t>
  </si>
  <si>
    <t>fbab4b08d17ffc1ab913bbb2aea89c5e0e7814bd</t>
  </si>
  <si>
    <t>fbab4b08d</t>
  </si>
  <si>
    <t>Force boxes with position to be included Irene</t>
  </si>
  <si>
    <t>Force-boxes-with-position-to-be-included</t>
  </si>
  <si>
    <t>Mon, 13 Jul 2009 11:03:59 +0000</t>
  </si>
  <si>
    <t>4efac4af9d495ce7cfe4837bd66ba4ea670d8d4d</t>
  </si>
  <si>
    <t>4efac4af9</t>
  </si>
  <si>
    <t>f228494f35f0adbf816866084f49e0f3bcd377d2</t>
  </si>
  <si>
    <t>f228494f3</t>
  </si>
  <si>
    <t>Optimize the rendering calculation Irene</t>
  </si>
  <si>
    <t>Optimize-the-rendering-calculation</t>
  </si>
  <si>
    <t>Thu, 9 Jul 2009 14:43:37 +0000</t>
  </si>
  <si>
    <t>eb920d6e6c1b51cd5a032502f4ce5ea61efa4a94</t>
  </si>
  <si>
    <t>eb920d6e6</t>
  </si>
  <si>
    <t>9952389688aedc61f5fd15f532d8e4bfd35ac9e4</t>
  </si>
  <si>
    <t>*** empty log message ***</t>
  </si>
  <si>
    <t>empty-log-message</t>
  </si>
  <si>
    <t>Thu, 9 Jul 2009 10:23:25 +0000</t>
  </si>
  <si>
    <t>2f39a9dbec80f76b11021d65ec3b5e552876c028</t>
  </si>
  <si>
    <t>2f39a9dbe</t>
  </si>
  <si>
    <t>217b60a3e080aefae3b3024ed4e7782118e783d3</t>
  </si>
  <si>
    <t>217b60a3e</t>
  </si>
  <si>
    <t>When inserting a link with a relative URI into a remote document, the URI was managed as a new local resource which as to be published with the document. Irene</t>
  </si>
  <si>
    <t>When-inserting-a-link-with-a-relative-URI-into-a-remote-document-the-URI</t>
  </si>
  <si>
    <t>Wed, 8 Jul 2009 13:22:36 +0000</t>
  </si>
  <si>
    <t>29fd7dfef46e72249d0667d1e0104322c888332f</t>
  </si>
  <si>
    <t>29fd7dfef</t>
  </si>
  <si>
    <t>43331e6dee1648bc2fe27fe2efeb8c44892effe4</t>
  </si>
  <si>
    <t>43331e6de</t>
  </si>
  <si>
    <t>Amaya didn't build on Fedora amd64 Irene</t>
  </si>
  <si>
    <t>Amaya-didn-t-build-on-Fedora-amd64</t>
  </si>
  <si>
    <t>Wed, 8 Jul 2009 07:07:42 +0000</t>
  </si>
  <si>
    <t>34338103c95c60cb0e60ac0403391a82a1489295</t>
  </si>
  <si>
    <t>34338103c</t>
  </si>
  <si>
    <t>4599b87328cb9195b602e83cb9dcfe38610ad9d7</t>
  </si>
  <si>
    <t>4599b8732</t>
  </si>
  <si>
    <t>Fix warnings Irene</t>
  </si>
  <si>
    <t>Fix-warnings</t>
  </si>
  <si>
    <t>Tue, 7 Jul 2009 14:59:10 +0000</t>
  </si>
  <si>
    <t>72cf8df7dff7b87a6f6e46dffd26cfe7bbcc2630</t>
  </si>
  <si>
    <t>72cf8df7d</t>
  </si>
  <si>
    <t>a2c53c4576513ce767249126d796a6b8adb44e15</t>
  </si>
  <si>
    <t>a2c53c457</t>
  </si>
  <si>
    <t>Tue, 7 Jul 2009 14:58:18 +0000</t>
  </si>
  <si>
    <t>f473df9c758615e2d4848a7e3f70f400e1659687</t>
  </si>
  <si>
    <t>f473df9c7</t>
  </si>
  <si>
    <t>92df16b8652dd76352b179b4a301fe242656ec45</t>
  </si>
  <si>
    <t>92df16b86</t>
  </si>
  <si>
    <t>Tue, 7 Jul 2009 10:35:52 +0000</t>
  </si>
  <si>
    <t>c365ec5cb769dd538f6886aaf139792ec191d75c</t>
  </si>
  <si>
    <t>c365ec5cb</t>
  </si>
  <si>
    <t>4bea198185447f47d4cae9df354cbaac64f450dc</t>
  </si>
  <si>
    <t>4bea19818</t>
  </si>
  <si>
    <t>Tue, 7 Jul 2009 09:49:15 +0000</t>
  </si>
  <si>
    <t>b026ecced9abb92dcaa17fd7bcdd31dce333eaf6</t>
  </si>
  <si>
    <t>b026ecced</t>
  </si>
  <si>
    <t>492285352447a542cd7cc27e7beaac016a2151f7</t>
  </si>
  <si>
    <t>Tue, 7 Jul 2009 09:35:49 +0000</t>
  </si>
  <si>
    <t>d2f93bd25d319eb4bf7d157f8c6f3a12b293fcf4</t>
  </si>
  <si>
    <t>d2f93bd25</t>
  </si>
  <si>
    <t>a376a8b16becac97175fda44d3af1cf24d9125e6</t>
  </si>
  <si>
    <t>a376a8b16</t>
  </si>
  <si>
    <t>Tue, 7 Jul 2009 08:10:12 +0000</t>
  </si>
  <si>
    <t>f504e31cb638dec748b578dbee0b14c8728fc942</t>
  </si>
  <si>
    <t>f504e31cb</t>
  </si>
  <si>
    <t>ae98186b48333253a25c1804c94cdf74a28fa07a</t>
  </si>
  <si>
    <t>ae98186b4</t>
  </si>
  <si>
    <t>tag: Amaya-11-2</t>
  </si>
  <si>
    <t>Mon, 6 Jul 2009 08:47:23 +0000</t>
  </si>
  <si>
    <t>e176291a8640a837663d220142d7140bfee230b8</t>
  </si>
  <si>
    <t>e176291a8</t>
  </si>
  <si>
    <t>d73730a0dd47b30e0b227d87e49a1071d0e2bbc5</t>
  </si>
  <si>
    <t>d73730a0d</t>
  </si>
  <si>
    <t>Fri, 3 Jul 2009 12:40:46 +0000</t>
  </si>
  <si>
    <t>df35bdbe63147b817405400cd2cbce48c6bb30b0</t>
  </si>
  <si>
    <t>df35bdbe6</t>
  </si>
  <si>
    <t>07841e9f4e7b775a7d44f2f7dc236b66934f861e</t>
  </si>
  <si>
    <t>07841e9f4</t>
  </si>
  <si>
    <t>Fri, 3 Jul 2009 12:17:15 +0000</t>
  </si>
  <si>
    <t>ee6cf3d48076e07fa7d1d7e1cee01078718dcc7f</t>
  </si>
  <si>
    <t>ee6cf3d48</t>
  </si>
  <si>
    <t>09f5a3440bf2089dc60f7256acbb1d7ae71e4a03</t>
  </si>
  <si>
    <t>09f5a3440</t>
  </si>
  <si>
    <t>Fri, 3 Jul 2009 10:34:57 +0000</t>
  </si>
  <si>
    <t>cc5fa128ae6aefa7d75bdf03df9b9c536a8ac0c7</t>
  </si>
  <si>
    <t>cc5fa128a</t>
  </si>
  <si>
    <t>6d9b86c13f0c66a64ab8d9aa2614b938ed2295c8</t>
  </si>
  <si>
    <t>6d9b86c13</t>
  </si>
  <si>
    <t>Fri, 3 Jul 2009 10:26:02 +0000</t>
  </si>
  <si>
    <t>31902fdad49868c0b13758d64ebcdc8ba31c41c0</t>
  </si>
  <si>
    <t>31902fdad</t>
  </si>
  <si>
    <t>197a3558ea5a8f321bf80c0a6cb9474fbc3ddbe3</t>
  </si>
  <si>
    <t>197a3558e</t>
  </si>
  <si>
    <t>Fri, 3 Jul 2009 10:07:04 +0000</t>
  </si>
  <si>
    <t>1386af844a0fe6a8b2df440cbe21b9d4b86d938d</t>
  </si>
  <si>
    <t>1386af844</t>
  </si>
  <si>
    <t>38ce34460b15705d84d4a3982e1a5f3de752990d</t>
  </si>
  <si>
    <t>38ce34460</t>
  </si>
  <si>
    <t>typo Laurent</t>
  </si>
  <si>
    <t>typo</t>
  </si>
  <si>
    <t>Fri, 3 Jul 2009 09:46:39 +0000</t>
  </si>
  <si>
    <t>6426ec22283762561766638b047f246568df9fe1</t>
  </si>
  <si>
    <t>6426ec222</t>
  </si>
  <si>
    <t>e685d88899aef6c6edea1a74d48aad44d74f94ec</t>
  </si>
  <si>
    <t>e685d8889</t>
  </si>
  <si>
    <t>Remove warnings Laurent</t>
  </si>
  <si>
    <t>Remove-warnings</t>
  </si>
  <si>
    <t>Fri, 3 Jul 2009 09:05:09 +0000</t>
  </si>
  <si>
    <t>57c7db78ef101aeba2ce299068f408ae30235b2e</t>
  </si>
  <si>
    <t>57c7db78e</t>
  </si>
  <si>
    <t>5ba499e7f63d31c7e58f9d9fc40b2727610d2707</t>
  </si>
  <si>
    <t>5ba499e7f</t>
  </si>
  <si>
    <t>Fri, 3 Jul 2009 09:02:09 +0000</t>
  </si>
  <si>
    <t>c5362bfe2c17b7b0847d9e5f0a689b1ab373d4a5</t>
  </si>
  <si>
    <t>c5362bfe2</t>
  </si>
  <si>
    <t>d779b80c1bb74c1dd4168ac047cdb47246296485</t>
  </si>
  <si>
    <t>d779b80c1</t>
  </si>
  <si>
    <t>Fri, 3 Jul 2009 08:22:03 +0000</t>
  </si>
  <si>
    <t>03d49e35fcbe8ed269b5e297549844ca01bf8f91</t>
  </si>
  <si>
    <t>03d49e35f</t>
  </si>
  <si>
    <t>5fe2375ab0057cbd457cc8d1d8268f59d15e7fc5</t>
  </si>
  <si>
    <t>5fe2375ab</t>
  </si>
  <si>
    <t>Integration of translations Irene</t>
  </si>
  <si>
    <t>Integration-of-translations</t>
  </si>
  <si>
    <t>Fri, 3 Jul 2009 08:15:29 +0000</t>
  </si>
  <si>
    <t>5b2622793743be3ade484c6d97fd3d37cbab086d</t>
  </si>
  <si>
    <t>5b2622793</t>
  </si>
  <si>
    <t>02194d4807209b8cfd7876465f964586fae4b3ee</t>
  </si>
  <si>
    <t>02194d480</t>
  </si>
  <si>
    <t>Fri, 3 Jul 2009 08:06:16 +0000</t>
  </si>
  <si>
    <t>9730c882237f9d220befb32e590d445defc5fc49</t>
  </si>
  <si>
    <t>9730c8822</t>
  </si>
  <si>
    <t>b2840e72d4a41f48822a31f43532f8a35ef0c6ca</t>
  </si>
  <si>
    <t>b2840e72d</t>
  </si>
  <si>
    <t>Fix misplaced buttons in the status bar Irene</t>
  </si>
  <si>
    <t>Fix-misplaced-buttons-in-the-status-bar</t>
  </si>
  <si>
    <t>Thu, 2 Jul 2009 16:47:35 +0000</t>
  </si>
  <si>
    <t>fa69478b2a71b9755420506e818d00d19333d7a9</t>
  </si>
  <si>
    <t>fa69478b2</t>
  </si>
  <si>
    <t>e2b35385ba742a6dfc73a18545432664645a2201</t>
  </si>
  <si>
    <t>e2b35385b</t>
  </si>
  <si>
    <t>Formatting: when scrolling backwards, cells in tables were sometimes positioned incorrectly. VQ</t>
  </si>
  <si>
    <t>Formatting-when-scrolling-backwards-cells-in-tables-were-sometimes</t>
  </si>
  <si>
    <t>Thu, 2 Jul 2009 14:35:32 +0000</t>
  </si>
  <si>
    <t>1f06c54b61a6dfbb196da3303da7d4d4112d052e</t>
  </si>
  <si>
    <t>1f06c54b6</t>
  </si>
  <si>
    <t>99c5d06887d3b14cabb6019c01d3fdf3d64236b1</t>
  </si>
  <si>
    <t>99c5d0688</t>
  </si>
  <si>
    <t>Generate the default namespace when it's missing and another namespace with a prefix is declared. Irene</t>
  </si>
  <si>
    <t>Generate-the-default-namespace-when-it-s-missing-and-another-namespace</t>
  </si>
  <si>
    <t>Thu, 2 Jul 2009 14:05:10 +0000</t>
  </si>
  <si>
    <t>d9b47f19feb3eadc67e983cc91ec3d020931defd</t>
  </si>
  <si>
    <t>d9b47f19f</t>
  </si>
  <si>
    <t>89eeb9242de9d092065a4c1f1a2d4c84d598f11a</t>
  </si>
  <si>
    <t>89eeb9242</t>
  </si>
  <si>
    <t>Integration of new translations Irene</t>
  </si>
  <si>
    <t>Integration-of-new-translations</t>
  </si>
  <si>
    <t>Thu, 2 Jul 2009 11:10:50 +0000</t>
  </si>
  <si>
    <t>da6e3ba0828a7e3506c4d508905c11fa46306162</t>
  </si>
  <si>
    <t>da6e3ba08</t>
  </si>
  <si>
    <t>7f8998cdf33df946b6453fd353ff82e9e8b11b83</t>
  </si>
  <si>
    <t>7f8998cdf</t>
  </si>
  <si>
    <t>When scrolling back, the rendering of tables could be broken Irene</t>
  </si>
  <si>
    <t>When-scrolling-back-the-rendering-of-tables-could-be-broken</t>
  </si>
  <si>
    <t>Thu, 2 Jul 2009 09:25:07 +0000</t>
  </si>
  <si>
    <t>8167c30dbd558c43a9601415f5dd6b00d1e0a0d5</t>
  </si>
  <si>
    <t>8167c30db</t>
  </si>
  <si>
    <t>5a39c42355f2fb3792bb44eae0a48330d1d9dab1</t>
  </si>
  <si>
    <t>5a39c4235</t>
  </si>
  <si>
    <t>Remove unsused code Irene</t>
  </si>
  <si>
    <t>Remove-unsused-code</t>
  </si>
  <si>
    <t>Thu, 2 Jul 2009 07:56:46 +0000</t>
  </si>
  <si>
    <t>dcff5ed018935f6f9153b7af4a1d87d18c8c3cab</t>
  </si>
  <si>
    <t>dcff5ed01</t>
  </si>
  <si>
    <t>c654ba8467f681b9d8c3a098b69395ca9c0072a3</t>
  </si>
  <si>
    <t>c654ba846</t>
  </si>
  <si>
    <t>Prevent a crash but there is still a problem with the Ref_column attribute Irene</t>
  </si>
  <si>
    <t>Prevent-a-crash-but-there-is-still-a-problem-with-the-Ref_column-attribute</t>
  </si>
  <si>
    <t>Wed, 1 Jul 2009 16:10:57 +0000</t>
  </si>
  <si>
    <t>81cc1501dddab96f264e761332dfb74bd54a811f</t>
  </si>
  <si>
    <t>81cc1501d</t>
  </si>
  <si>
    <t>1b5963b59f6cbdcf31f9725f6ceba87ef71b3c86</t>
  </si>
  <si>
    <t>1b5963b59</t>
  </si>
  <si>
    <t>When an arrow is created markers were not displayed Irene</t>
  </si>
  <si>
    <t>When-an-arrow-is-created-markers-were-not-displayed</t>
  </si>
  <si>
    <t>Wed, 1 Jul 2009 07:27:58 +0000</t>
  </si>
  <si>
    <t>914f02e78fd771dbe12d000ff3a67cb4f1e3f2d3</t>
  </si>
  <si>
    <t>914f02e78</t>
  </si>
  <si>
    <t>6149e86d251ce9e06bd03bd564d154625a38505c</t>
  </si>
  <si>
    <t>6149e86d2</t>
  </si>
  <si>
    <t>Fix several memory leaks reported by insure Irene</t>
  </si>
  <si>
    <t>Fix-several-memory-leaks-reported-by-insure</t>
  </si>
  <si>
    <t>Tue, 30 Jun 2009 15:59:25 +0000</t>
  </si>
  <si>
    <t>03bfd5f463a7b197cc48676ca07ed13812666225</t>
  </si>
  <si>
    <t>03bfd5f46</t>
  </si>
  <si>
    <t>6914fb234ab1e60fcde99eeb5c786fb309254352</t>
  </si>
  <si>
    <t>6914fb234</t>
  </si>
  <si>
    <t>SVG: improving parsing of attributes "from" and "to" in animateTransform VQ</t>
  </si>
  <si>
    <t>SVG-improving-parsing-of-attributes-from-and-to-in-animateTransform</t>
  </si>
  <si>
    <t>Tue, 30 Jun 2009 15:49:39 +0000</t>
  </si>
  <si>
    <t>d3824578725a0b104dbc4ad78e0f07941cfe9fd2</t>
  </si>
  <si>
    <t>d38245787</t>
  </si>
  <si>
    <t>7358f62cce2baf694c66253a321c2983b052ab68</t>
  </si>
  <si>
    <t>7358f62cc</t>
  </si>
  <si>
    <t>Prevent an infinite loop Irene</t>
  </si>
  <si>
    <t>Prevent-an-infinite-loop</t>
  </si>
  <si>
    <t>Tue, 30 Jun 2009 13:31:11 +0000</t>
  </si>
  <si>
    <t>9d4ec11cb7ac6f7f0a87067e6bd58004201ee65c</t>
  </si>
  <si>
    <t>9d4ec11cb</t>
  </si>
  <si>
    <t>fc65aabc21b2a0851aaf75dfb6ed236eef4a8174</t>
  </si>
  <si>
    <t>fc65aabc2</t>
  </si>
  <si>
    <t>Don't update radio buttons outside the form Irene</t>
  </si>
  <si>
    <t>Don-t-update-radio-buttons-outside-the-form</t>
  </si>
  <si>
    <t>Tue, 30 Jun 2009 13:18:46 +0000</t>
  </si>
  <si>
    <t>d9ed20c240a03285d298170e5cf56cf5cdb40e1a</t>
  </si>
  <si>
    <t>d9ed20c24</t>
  </si>
  <si>
    <t>9c73a45a541380dd2098f2de99c6dff2e725fab3</t>
  </si>
  <si>
    <t>9c73a45a5</t>
  </si>
  <si>
    <t>Change radio buttons Irene</t>
  </si>
  <si>
    <t>Change-radio-buttons</t>
  </si>
  <si>
    <t>Tue, 30 Jun 2009 11:17:33 +0000</t>
  </si>
  <si>
    <t>e81630e7ea45ccf864f68da94226709e7c067008</t>
  </si>
  <si>
    <t>e81630e7e</t>
  </si>
  <si>
    <t>470a8a66ae6729dfb9c93cc4dafbc782ebe147cd</t>
  </si>
  <si>
    <t>470a8a66a</t>
  </si>
  <si>
    <t>Fix problems with use intantiate Irene</t>
  </si>
  <si>
    <t>Fix-problems-with-use-intantiate</t>
  </si>
  <si>
    <t>Tue, 30 Jun 2009 09:23:13 +0000</t>
  </si>
  <si>
    <t>ca84f8064d45b58bbe032fc7236b0dcd72b15e0d</t>
  </si>
  <si>
    <t>ca84f8064</t>
  </si>
  <si>
    <t>4cec914eed6d7d01d747debdbb940b844932ca5d</t>
  </si>
  <si>
    <t>4cec914ee</t>
  </si>
  <si>
    <t>Prevent a double free of template structures Irene</t>
  </si>
  <si>
    <t>Prevent-a-double-free-of-template-structures</t>
  </si>
  <si>
    <t>Mon, 29 Jun 2009 15:15:21 +0000</t>
  </si>
  <si>
    <t>0a50d22f79239fbb537bf03d27868ba57ab70db4</t>
  </si>
  <si>
    <t>0a50d22f7</t>
  </si>
  <si>
    <t>c31d38316949a30a4b9b65d705b5afcf6312da9e</t>
  </si>
  <si>
    <t>c31d38316</t>
  </si>
  <si>
    <t>Prevent a crash Irene</t>
  </si>
  <si>
    <t>Prevent-a-crash</t>
  </si>
  <si>
    <t>Mon, 29 Jun 2009 10:32:45 +0000</t>
  </si>
  <si>
    <t>bef2824481af75c6eb29a4e8f4644990b9239128</t>
  </si>
  <si>
    <t>bef282448</t>
  </si>
  <si>
    <t>8559b43a475837a4be417e2269b38117f726630d</t>
  </si>
  <si>
    <t>8559b43a4</t>
  </si>
  <si>
    <t>Mon, 29 Jun 2009 10:03:30 +0000</t>
  </si>
  <si>
    <t>090ba46218fef6f0d7e00831282e95b33c401c25</t>
  </si>
  <si>
    <t>090ba4621</t>
  </si>
  <si>
    <t>d339baea23ea14969f1d53ac18a6c520e650e985</t>
  </si>
  <si>
    <t>d339baea2</t>
  </si>
  <si>
    <t>When amaya is compiled with the local libwww, avoid to use system libraties Irene</t>
  </si>
  <si>
    <t>When-amaya-is-compiled-with-the-local-libwww-avoid-to-use-system-libraties</t>
  </si>
  <si>
    <t>Mon, 29 Jun 2009 09:29:52 +0000</t>
  </si>
  <si>
    <t>43f129a0345c198f1dc6cf1ed859f39a2e07012c</t>
  </si>
  <si>
    <t>43f129a03</t>
  </si>
  <si>
    <t>4ffb178b628ac2e68d44d7292db5e675d088e73a</t>
  </si>
  <si>
    <t>4ffb178b6</t>
  </si>
  <si>
    <t>Mon, 29 Jun 2009 08:28:58 +0000</t>
  </si>
  <si>
    <t>459f3137312d565c23333c41fb29d159e3026b3a</t>
  </si>
  <si>
    <t>459f31373</t>
  </si>
  <si>
    <t>0d9a3af7aa2cdc0b60a6adfc40432c2ecf6c26cc</t>
  </si>
  <si>
    <t>0d9a3af7a</t>
  </si>
  <si>
    <t>Compile the new module Irene</t>
  </si>
  <si>
    <t>Compile-the-new-module</t>
  </si>
  <si>
    <t>Mon, 29 Jun 2009 08:27:19 +0000</t>
  </si>
  <si>
    <t>89de7ec2a8ab380d475a968eac72ef8cc7b546bb</t>
  </si>
  <si>
    <t>89de7ec2a</t>
  </si>
  <si>
    <t>1fa6166a5c42604f6631a298cd05ca014cedd9a3</t>
  </si>
  <si>
    <t>1fa6166a5</t>
  </si>
  <si>
    <t>Ignore :before and :after pseudo elements in CSS selectors if they create invalid content, for instance between two rows in a table. VQ + IV</t>
  </si>
  <si>
    <t>Ignore-before-and-after-pseudo-elements-in-CSS-selectors-if-they-create-invalid-content-for-instance-between-two-rows-in-a-table</t>
  </si>
  <si>
    <t>Thu, 25 Jun 2009 14:42:55 +0000</t>
  </si>
  <si>
    <t>f5f3c08342269a1559f1444406aa9b088db0d8d3</t>
  </si>
  <si>
    <t>f5f3c0834</t>
  </si>
  <si>
    <t>005d6fbda7897e00c2a527e6a167f4ea8a90d88f</t>
  </si>
  <si>
    <t>005d6fbda</t>
  </si>
  <si>
    <t>Don't generate the use button within a repeat Irene</t>
  </si>
  <si>
    <t>Don-t-generate-the-use-button-within-a-repeat</t>
  </si>
  <si>
    <t>Thu, 25 Jun 2009 13:50:31 +0000</t>
  </si>
  <si>
    <t>3e5e563602a689af5734ef10d41245a82faea1d9</t>
  </si>
  <si>
    <t>3e5e56360</t>
  </si>
  <si>
    <t>e4321a6d1322d4447909f54f82082dffa12fcdd0</t>
  </si>
  <si>
    <t>e4321a6d1</t>
  </si>
  <si>
    <t>The management of option attribute in template instances was buggy Irene</t>
  </si>
  <si>
    <t>The-management-of-option-attribute-in-template-instances-was-buggy</t>
  </si>
  <si>
    <t>Thu, 25 Jun 2009 13:41:21 +0000</t>
  </si>
  <si>
    <t>7aaa68bf5fa0a338c4b712503af94ff47cb2d8da</t>
  </si>
  <si>
    <t>7aaa68bf5</t>
  </si>
  <si>
    <t>33b56f79cdb8683866d898ade66581026f8f2239</t>
  </si>
  <si>
    <t>33b56f79c</t>
  </si>
  <si>
    <t>When several xtiger types are proposed, the option was ignored Irene</t>
  </si>
  <si>
    <t>When-several-xtiger-types-are-proposed-the-option-was-ignored</t>
  </si>
  <si>
    <t>Wed, 24 Jun 2009 15:40:40 +0000</t>
  </si>
  <si>
    <t>1b24162b9bd2a8b1a29ac149ed3d24390a7dd7a9</t>
  </si>
  <si>
    <t>1b24162b9</t>
  </si>
  <si>
    <t>4a35bb537dc661e974e281adcefcc1fc7a51859d</t>
  </si>
  <si>
    <t>4a35bb537</t>
  </si>
  <si>
    <t>Wed, 24 Jun 2009 15:38:19 +0000</t>
  </si>
  <si>
    <t>760c54dc01e6d0ed09ffe99929f52e2acda72a93</t>
  </si>
  <si>
    <t>760c54dc0</t>
  </si>
  <si>
    <t>7285293d084c44f4e93c8ff5592a7fe6004566e5</t>
  </si>
  <si>
    <t>7285293d0</t>
  </si>
  <si>
    <t>Don't transform xml PIs Irene</t>
  </si>
  <si>
    <t>Don-t-transform-xml-PIs</t>
  </si>
  <si>
    <t>Wed, 24 Jun 2009 13:12:45 +0000</t>
  </si>
  <si>
    <t>7361e4985bf5a255be63e14d2614281ac2fb2f6a</t>
  </si>
  <si>
    <t>7361e4985</t>
  </si>
  <si>
    <t>e175fb5ad222ca872895b76bd4b9b727d03e78cd</t>
  </si>
  <si>
    <t>e175fb5ad</t>
  </si>
  <si>
    <t>Wed, 24 Jun 2009 11:07:35 +0000</t>
  </si>
  <si>
    <t>827f70e9d316646b93ac48fee33a16f757cff9e1</t>
  </si>
  <si>
    <t>827f70e9d</t>
  </si>
  <si>
    <t>f081c6076e7f1de5eac971738f74972a959a66f8</t>
  </si>
  <si>
    <t>f081c6076</t>
  </si>
  <si>
    <t>Integration of the Ukrainian dialogue Irene</t>
  </si>
  <si>
    <t>Integration-of-the-Ukrainian-dialogue</t>
  </si>
  <si>
    <t>Wed, 24 Jun 2009 10:32:15 +0000</t>
  </si>
  <si>
    <t>1db0126f4eee45c922204b9e00ef8202c9f46448</t>
  </si>
  <si>
    <t>1db0126f4</t>
  </si>
  <si>
    <t>9e5648c3de7018f324f199fd590c798ef6d9cc03</t>
  </si>
  <si>
    <t>9e5648c3d</t>
  </si>
  <si>
    <t>Tue, 23 Jun 2009 16:15:01 +0000</t>
  </si>
  <si>
    <t>8bc816e3d335dea7dd250974607c78672468a86b</t>
  </si>
  <si>
    <t>8bc816e3d</t>
  </si>
  <si>
    <t>f323f2d7dc6e18fd40ed2e1c8cafadb34d7a7169</t>
  </si>
  <si>
    <t>f323f2d7d</t>
  </si>
  <si>
    <t>Tue, 23 Jun 2009 16:06:54 +0000</t>
  </si>
  <si>
    <t>c58f2e485643a5a1be77caefaa14e6ebdcb75207</t>
  </si>
  <si>
    <t>c58f2e485</t>
  </si>
  <si>
    <t>9a3658531f9aecbd5f2729f795f880d41fa4b745</t>
  </si>
  <si>
    <t>9a3658531</t>
  </si>
  <si>
    <t>New  partial translation</t>
  </si>
  <si>
    <t>New-partial-translation</t>
  </si>
  <si>
    <t>Tue, 23 Jun 2009 16:01:07 +0000</t>
  </si>
  <si>
    <t>7425ff81901666223b9f8daef4cea5675246d9c1</t>
  </si>
  <si>
    <t>7425ff819</t>
  </si>
  <si>
    <t>2f95533e962becafb6cace67b0a42e7cca46bc70</t>
  </si>
  <si>
    <t>2f95533e9</t>
  </si>
  <si>
    <t>Configure must test with_system_libwww instead of enable_system_libwww Irene</t>
  </si>
  <si>
    <t>Configure-must-test-with_system_libwww-instead-of-enable_system_libwww</t>
  </si>
  <si>
    <t>Tue, 23 Jun 2009 15:02:26 +0000</t>
  </si>
  <si>
    <t>e75225ee6948dbbb042d0fcac3ea1455eac843c8</t>
  </si>
  <si>
    <t>e75225ee6</t>
  </si>
  <si>
    <t>45f6a9c9dea21919b9157a8fe5481ef9db126e2f</t>
  </si>
  <si>
    <t>45f6a9c9d</t>
  </si>
  <si>
    <t>Tue, 23 Jun 2009 14:12:29 +0000</t>
  </si>
  <si>
    <t>bfc522fee5179b0e047fe4ca4d7ca91f8bf8f031</t>
  </si>
  <si>
    <t>bfc522fee</t>
  </si>
  <si>
    <t>53289e9351a870ed64be3befd9bea0750f1c7f7b</t>
  </si>
  <si>
    <t>53289e935</t>
  </si>
  <si>
    <t>Tue, 23 Jun 2009 12:11:34 +0000</t>
  </si>
  <si>
    <t>9a10379d03c47bd968251c3a8b0518e7616ee766</t>
  </si>
  <si>
    <t>9a10379d0</t>
  </si>
  <si>
    <t>c3d9b1f3ac2ca94057d6400416f14bafa4ca8ada</t>
  </si>
  <si>
    <t>c3d9b1f3a</t>
  </si>
  <si>
    <t>Tue, 23 Jun 2009 12:10:46 +0000</t>
  </si>
  <si>
    <t>0d8b36b0c9562c4eae0aad854607d69a56868304</t>
  </si>
  <si>
    <t>0d8b36b0c</t>
  </si>
  <si>
    <t>04be6a03ab404a2ef961c10720a98a88cf697e1a</t>
  </si>
  <si>
    <t>04be6a03a</t>
  </si>
  <si>
    <t>Fix compiling trouble on amd64 platforms Irene</t>
  </si>
  <si>
    <t>Fix-compiling-trouble-on-amd64-platforms</t>
  </si>
  <si>
    <t>Tue, 23 Jun 2009 10:24:45 +0000</t>
  </si>
  <si>
    <t>cee9d48442363de4b6f9ffd48489a0337d5e0475</t>
  </si>
  <si>
    <t>cee9d4844</t>
  </si>
  <si>
    <t>926fece3910969f1df1dbd95e9550aca95114415</t>
  </si>
  <si>
    <t>926fece39</t>
  </si>
  <si>
    <t>Update the meta dialog Irene</t>
  </si>
  <si>
    <t>Update-the-meta-dialog</t>
  </si>
  <si>
    <t>Mon, 22 Jun 2009 08:35:41 +0000</t>
  </si>
  <si>
    <t>f40cdc773474c488942e37e3dd5d17f223ad190d</t>
  </si>
  <si>
    <t>f40cdc773</t>
  </si>
  <si>
    <t>e3da2cc519a3bddbd548afbd09c582ef343031f4</t>
  </si>
  <si>
    <t>e3da2cc51</t>
  </si>
  <si>
    <t>Fri, 19 Jun 2009 12:09:27 +0000</t>
  </si>
  <si>
    <t>3b36d39d81254dbd328848803a0d60e4c556976a</t>
  </si>
  <si>
    <t>3b36d39d8</t>
  </si>
  <si>
    <t>1af3aaabcf92e6bac52b6b4341ce4d1ec35b64a5</t>
  </si>
  <si>
    <t>1af3aaabc</t>
  </si>
  <si>
    <t>Sometimes relative links were not updated Irene</t>
  </si>
  <si>
    <t>Sometimes-relative-links-were-not-updated</t>
  </si>
  <si>
    <t>Fri, 19 Jun 2009 08:52:43 +0000</t>
  </si>
  <si>
    <t>7825d6787a55d8321ce1c3ebdf9bdd51f4fae40e</t>
  </si>
  <si>
    <t>7825d6787</t>
  </si>
  <si>
    <t>ec55ec4225bacccf6a92774b96156eabb861a47a</t>
  </si>
  <si>
    <t>ec55ec422</t>
  </si>
  <si>
    <t>When a use component generates a text, it was not generated. It's now possible to change the current choice of the use element. Irene</t>
  </si>
  <si>
    <t>When-a-use-component-generates-a-text-it-was-not-generated</t>
  </si>
  <si>
    <t>Thu, 18 Jun 2009 12:12:31 +0000</t>
  </si>
  <si>
    <t>6a884c735b89b207bd15494760ae0add06015d0f</t>
  </si>
  <si>
    <t>6a884c735</t>
  </si>
  <si>
    <t>102606ac3f818a49b1ef1516b65ce28be4260563</t>
  </si>
  <si>
    <t>102606ac3</t>
  </si>
  <si>
    <t>Improve the Save as command Irene</t>
  </si>
  <si>
    <t>Improve-the-Save-as-command</t>
  </si>
  <si>
    <t>Thu, 18 Jun 2009 10:35:57 +0000</t>
  </si>
  <si>
    <t>909b877bfc2a34270789940ac05710f285da8aa1</t>
  </si>
  <si>
    <t>909b877bf</t>
  </si>
  <si>
    <t>6de450cb6b6d88d0140ac6d60f17efa171ea85d8</t>
  </si>
  <si>
    <t>6de450cb6</t>
  </si>
  <si>
    <t>Update the Meta dialog Irene</t>
  </si>
  <si>
    <t>Update-the-Meta-dialog</t>
  </si>
  <si>
    <t>Wed, 17 Jun 2009 15:45:17 +0000</t>
  </si>
  <si>
    <t>402abfd3fe662138ed47a93eb2e22b50c62c7aa5</t>
  </si>
  <si>
    <t>402abfd3f</t>
  </si>
  <si>
    <t>c264a38dc26d7858898997f851bd296131c2f508</t>
  </si>
  <si>
    <t>c264a38dc</t>
  </si>
  <si>
    <t>New dialog to create meta elements Irene</t>
  </si>
  <si>
    <t>New-dialog-to-create-meta-elements</t>
  </si>
  <si>
    <t>Wed, 17 Jun 2009 15:09:25 +0000</t>
  </si>
  <si>
    <t>59544b7763dff12103860341233c482bfecb6a7d</t>
  </si>
  <si>
    <t>59544b776</t>
  </si>
  <si>
    <t>d05aa0942471f266a991fa1135c6e795b865ff16</t>
  </si>
  <si>
    <t>d05aa0942</t>
  </si>
  <si>
    <t>Prevent the creation of a directory xx.html when the user want to create a new document Irene</t>
  </si>
  <si>
    <t>Prevent-the-creation-of-a-directory-xx.html-when-the-user-want-to</t>
  </si>
  <si>
    <t>Tue, 16 Jun 2009 13:05:30 +0000</t>
  </si>
  <si>
    <t>378f390ca4521326b13dd50f97f6c17170ac90fd</t>
  </si>
  <si>
    <t>378f390ca</t>
  </si>
  <si>
    <t>11e51307964b806531dbc308fbb4cc2527098a8b</t>
  </si>
  <si>
    <t>11e513079</t>
  </si>
  <si>
    <t>Save as now propose the list of saved resources to a remote server. Irene</t>
  </si>
  <si>
    <t>Save-as-now-propose-the-list-of-saved-resources-to-a-remote-server</t>
  </si>
  <si>
    <t>Mon, 15 Jun 2009 15:36:34 +0000</t>
  </si>
  <si>
    <t>2d16c6f3646edacbcdc79eb667c73df689082bc5</t>
  </si>
  <si>
    <t>2d16c6f36</t>
  </si>
  <si>
    <t>798e55f34a4d6ecdfc8cd20acfc727976345646e</t>
  </si>
  <si>
    <t>798e55f34</t>
  </si>
  <si>
    <t>Fix a compiling error Irene</t>
  </si>
  <si>
    <t>Fix-a-compiling-error</t>
  </si>
  <si>
    <t>Thu, 11 Jun 2009 15:37:08 +0000</t>
  </si>
  <si>
    <t>8dc36a15e5af200ac3bf3d50f1bf1949e290cce4</t>
  </si>
  <si>
    <t>8dc36a15e</t>
  </si>
  <si>
    <t>98d575988166919cb6354b638fd616286e92afe0</t>
  </si>
  <si>
    <t>98d575988</t>
  </si>
  <si>
    <t>Thu, 11 Jun 2009 15:21:28 +0000</t>
  </si>
  <si>
    <t>c06693c186671709affbeaaacb8ea3878d1c9cae</t>
  </si>
  <si>
    <t>c06693c18</t>
  </si>
  <si>
    <t>b3a91375e1688d17656e683392c446841abf13f5</t>
  </si>
  <si>
    <t>b3a91375e</t>
  </si>
  <si>
    <t>Keep the value of the old DAV_URLS environment variable + update dialogs Irene</t>
  </si>
  <si>
    <t>Keep-the-value-of-the-old-DAV_URLS-environment-variable</t>
  </si>
  <si>
    <t>Thu, 11 Jun 2009 15:12:31 +0000</t>
  </si>
  <si>
    <t>598f73d23ffba166b860247734d8d4a0d72a112a</t>
  </si>
  <si>
    <t>598f73d23</t>
  </si>
  <si>
    <t>2426d963a9eda663db0c2fe6c3f3cead1d9bd3cd</t>
  </si>
  <si>
    <t>2426d963a</t>
  </si>
  <si>
    <t>All local resources added to a remote document are now saved with the document Irene</t>
  </si>
  <si>
    <t>All-local-resources-added-to-a-remote-document-are-now-saved-with-the-document</t>
  </si>
  <si>
    <t>Thu, 11 Jun 2009 13:31:03 +0000</t>
  </si>
  <si>
    <t>0621eda2640c11c1b0053928904f26bae50f932a</t>
  </si>
  <si>
    <t>0621eda26</t>
  </si>
  <si>
    <t>cf09eccd668e6954629af66fa7123e222668645b</t>
  </si>
  <si>
    <t>cf09eccd6</t>
  </si>
  <si>
    <t>Prepare the saving of local resources (Not yet complete) Irene</t>
  </si>
  <si>
    <t>Prepare-the-saving-of-local-resources</t>
  </si>
  <si>
    <t>Thu, 11 Jun 2009 10:26:48 +0000</t>
  </si>
  <si>
    <t>d4ca65a8c44aec1486cfc295cee9fa7e04314b5f</t>
  </si>
  <si>
    <t>d4ca65a8c</t>
  </si>
  <si>
    <t>4ba792c8060995550724d793edc9270409ecb165</t>
  </si>
  <si>
    <t>4ba792c80</t>
  </si>
  <si>
    <t>Start the browse in the default document directory for remote documents Irene</t>
  </si>
  <si>
    <t>Start-the-browse-in-the-default-document-directory-for-remote-documents</t>
  </si>
  <si>
    <t>Thu, 11 Jun 2009 10:26:05 +0000</t>
  </si>
  <si>
    <t>2799c3d2157da960d87381209573de0e2efa4b31</t>
  </si>
  <si>
    <t>2799c3d21</t>
  </si>
  <si>
    <t>fa167e6bea95c779a72992858a9dbc220ecde9b8</t>
  </si>
  <si>
    <t>fa167e6be</t>
  </si>
  <si>
    <t>Wed, 10 Jun 2009 13:22:49 +0000</t>
  </si>
  <si>
    <t>2de2aa498d2626978df5d47df09ed1098ba9f461</t>
  </si>
  <si>
    <t>2de2aa498</t>
  </si>
  <si>
    <t>1eec5205e39095e45d33340c45a6b57f3598d774</t>
  </si>
  <si>
    <t>1eec5205e</t>
  </si>
  <si>
    <t>Fix a crash with authentication Irene</t>
  </si>
  <si>
    <t>Fix-a-crash-with-authentication</t>
  </si>
  <si>
    <t>Wed, 10 Jun 2009 13:09:20 +0000</t>
  </si>
  <si>
    <t>a95306491a230800276731ce0eccb8048db43b18</t>
  </si>
  <si>
    <t>a95306491</t>
  </si>
  <si>
    <t>df5a098b3ebde947f73de5f4586b4bec02bdcccf</t>
  </si>
  <si>
    <t>df5a098b3</t>
  </si>
  <si>
    <t>Change the management of Templates list + Implementation of a new WebDAV list of sites + Fix problems with lock/unlock status Irene</t>
  </si>
  <si>
    <t>Change-the-management-of-Templates-list</t>
  </si>
  <si>
    <t>Wed, 10 Jun 2009 10:57:22 +0000</t>
  </si>
  <si>
    <t>5e5b3a904ff6f7bc6c95255a5cf48377662169a1</t>
  </si>
  <si>
    <t>5e5b3a904</t>
  </si>
  <si>
    <t>568832dbce110cfe9f8be87052ef6bc675caa2cd</t>
  </si>
  <si>
    <t>568832dbc</t>
  </si>
  <si>
    <t>Addd a new button to lock/unlock WebDAV resources + display only the end of the message when the status bar is too short Irene</t>
  </si>
  <si>
    <t>Addd-a-new-button-to-lock-unlock-WebDAV-resources</t>
  </si>
  <si>
    <t>Mon, 8 Jun 2009 14:57:00 +0000</t>
  </si>
  <si>
    <t>6d128f0749ea9fa5d067d691f6b32306a8195955</t>
  </si>
  <si>
    <t>6d128f074</t>
  </si>
  <si>
    <t>f83b65cbc3c25a427339d7a57be85b34d014dfc1</t>
  </si>
  <si>
    <t>f83b65cbc</t>
  </si>
  <si>
    <t>It was impossible to undo/redo SVG transformations Irene</t>
  </si>
  <si>
    <t>It-was-impossible-to-undo-redo-SVG-transformations</t>
  </si>
  <si>
    <t>Mon, 8 Jun 2009 08:03:36 +0000</t>
  </si>
  <si>
    <t>47369e9571ac2c38949ec333d5b0540167264bc3</t>
  </si>
  <si>
    <t>47369e957</t>
  </si>
  <si>
    <t>fb4726af81d00ff799172460f9198102351455e6</t>
  </si>
  <si>
    <t>fb4726af8</t>
  </si>
  <si>
    <t>Avoid to generate transformation matrix when a rectangle or a circle is edited Irene</t>
  </si>
  <si>
    <t>Avoid-to-generate-transformation-matrix-when-a-rectangle-or-a-circle-is</t>
  </si>
  <si>
    <t>Fri, 5 Jun 2009 14:57:00 +0000</t>
  </si>
  <si>
    <t>7b09f9f83fea833ad41e4c4606b51da6ffb22255</t>
  </si>
  <si>
    <t>7b09f9f83</t>
  </si>
  <si>
    <t>9b1083284aab77b060bff9c79286275f28facc1c</t>
  </si>
  <si>
    <t>9b1083284</t>
  </si>
  <si>
    <t>Improve the SVG selection Irene</t>
  </si>
  <si>
    <t>Improve-the-SVG-selection</t>
  </si>
  <si>
    <t>Fri, 5 Jun 2009 13:41:56 +0000</t>
  </si>
  <si>
    <t>d3f4fef9525eba57e94ca29f57db16090ffaa2f8</t>
  </si>
  <si>
    <t>d3f4fef95</t>
  </si>
  <si>
    <t>b224c04fdb47f4b73499b5932c902e922d8707b8</t>
  </si>
  <si>
    <t>b224c04fd</t>
  </si>
  <si>
    <t>By default the content of &lt;th&gt; elements was centered. VQ.</t>
  </si>
  <si>
    <t>By-default-the-content-of-th-elements-was-centered</t>
  </si>
  <si>
    <t>Thu, 4 Jun 2009 15:48:55 +0000</t>
  </si>
  <si>
    <t>88e526c864c5075debd3454d4099089a16d1dd0a</t>
  </si>
  <si>
    <t>88e526c86</t>
  </si>
  <si>
    <t>e84f6d67e4fc71aca7438e1aea192204af6f5856</t>
  </si>
  <si>
    <t>e84f6d67e</t>
  </si>
  <si>
    <t>Improve the selection within SVG Irene</t>
  </si>
  <si>
    <t>Improve-the-selection-within-SVG</t>
  </si>
  <si>
    <t>Thu, 4 Jun 2009 14:35:30 +0000</t>
  </si>
  <si>
    <t>afad34ce1766fc784dfd7d544fc8b4f558536714</t>
  </si>
  <si>
    <t>afad34ce1</t>
  </si>
  <si>
    <t>1973cd923d5c6baa0ab288782227cc386403bc15</t>
  </si>
  <si>
    <t>1973cd923</t>
  </si>
  <si>
    <t>Remeove a trace Irene</t>
  </si>
  <si>
    <t>Remeove-a-trace</t>
  </si>
  <si>
    <t>Thu, 4 Jun 2009 14:27:36 +0000</t>
  </si>
  <si>
    <t>a7cd8b0d8416e1ec97529fdcdf976f552549b081</t>
  </si>
  <si>
    <t>a7cd8b0d8</t>
  </si>
  <si>
    <t>e0b1575ef8d0856d7461339647a7c5864e427863</t>
  </si>
  <si>
    <t>e0b1575ef</t>
  </si>
  <si>
    <t>Complete the management of radius attributes Irene</t>
  </si>
  <si>
    <t>Complete-the-management-of-radius-attributes</t>
  </si>
  <si>
    <t>Thu, 4 Jun 2009 10:39:26 +0000</t>
  </si>
  <si>
    <t>b7894bd1b425aaf2791695beb411ed4a2ffaa812</t>
  </si>
  <si>
    <t>b7894bd1b</t>
  </si>
  <si>
    <t>8b9184bf1f831bbe261b8ded7f9143a2859d3562</t>
  </si>
  <si>
    <t>8b9184bf1</t>
  </si>
  <si>
    <t>When the rx/ry attribute was deleted, the value was set to zero. Irene</t>
  </si>
  <si>
    <t>When-the-rx-ry-attribute-was-deleted-the-value-was-set-to-zero</t>
  </si>
  <si>
    <t>Wed, 3 Jun 2009 15:56:28 +0000</t>
  </si>
  <si>
    <t>010d352ecc4958cbae553ec8b5466ada708dc705</t>
  </si>
  <si>
    <t>010d352ec</t>
  </si>
  <si>
    <t>e62e67458cf311413c6eab5ca8b5cc064124711a</t>
  </si>
  <si>
    <t>e62e67458</t>
  </si>
  <si>
    <t>Control the validity of rx and ry attributes Irene</t>
  </si>
  <si>
    <t>Control-the-validity-of-rx-and-ry-attributes</t>
  </si>
  <si>
    <t>Wed, 3 Jun 2009 13:09:07 +0000</t>
  </si>
  <si>
    <t>0911cb7ef35523612b97794920f4bf0ac00c9b31</t>
  </si>
  <si>
    <t>0911cb7ef</t>
  </si>
  <si>
    <t>ada1f8d263b68214630e21a5f1c64e028abe50d2</t>
  </si>
  <si>
    <t>ada1f8d26</t>
  </si>
  <si>
    <t>Fix a problem with undo/redo on rounded rectangles Irene</t>
  </si>
  <si>
    <t>Fix-a-problem-with-undo-redo-on-rounded-rectangles</t>
  </si>
  <si>
    <t>Wed, 3 Jun 2009 12:21:18 +0000</t>
  </si>
  <si>
    <t>4fbf0af1898f7226c4bd221e895bb2f68ec37af4</t>
  </si>
  <si>
    <t>4fbf0af18</t>
  </si>
  <si>
    <t>c6a1df8a147aa98474d7cb98a97fcfc862dac139</t>
  </si>
  <si>
    <t>c6a1df8a1</t>
  </si>
  <si>
    <t>Update Japanese dialogs Irene</t>
  </si>
  <si>
    <t>Update-Japanese-dialogs</t>
  </si>
  <si>
    <t>Wed, 3 Jun 2009 08:40:26 +0000</t>
  </si>
  <si>
    <t>0909619b46226a0fe8fa957c1fef06d650ff5b1c</t>
  </si>
  <si>
    <t>0909619b4</t>
  </si>
  <si>
    <t>866ddb7a3e03186bff9a45568ed4012812a5d014</t>
  </si>
  <si>
    <t>866ddb7a3</t>
  </si>
  <si>
    <t>Prevent a possible crash Irene</t>
  </si>
  <si>
    <t>Prevent-a-possible-crash</t>
  </si>
  <si>
    <t>Thu, 28 May 2009 10:55:24 +0000</t>
  </si>
  <si>
    <t>df72d5cac646ef31714bd318cd71bcaf7bbe8127</t>
  </si>
  <si>
    <t>df72d5cac</t>
  </si>
  <si>
    <t>9e02e292c243a589c4c350e184dbcf91aac62a18</t>
  </si>
  <si>
    <t>9e02e292c</t>
  </si>
  <si>
    <t>Thu, 28 May 2009 10:15:56 +0000</t>
  </si>
  <si>
    <t>4c668067719dbc589094d22c60c6aa1f7b8e1cc8</t>
  </si>
  <si>
    <t>4c6680677</t>
  </si>
  <si>
    <t>32d36567a2dfa5c65b45a70f92a1bf359c1659f6</t>
  </si>
  <si>
    <t>32d36567a</t>
  </si>
  <si>
    <t>Documentation update Irene</t>
  </si>
  <si>
    <t>Documentation-update</t>
  </si>
  <si>
    <t>Thu, 28 May 2009 10:15:37 +0000</t>
  </si>
  <si>
    <t>b3b6118abebb3febdcca741168b4432ad6ee8b3d</t>
  </si>
  <si>
    <t>b3b6118ab</t>
  </si>
  <si>
    <t>a97be1bd1b9f67b96c340b3cb6bee3160b8d3165</t>
  </si>
  <si>
    <t>a97be1bd1</t>
  </si>
  <si>
    <t>Sometimes the undo operation didn't restore the selection on a graphics element Irene</t>
  </si>
  <si>
    <t>Sometimes-the-undo-operation-didn-t-restore-the-selection-on-a-graphics-element</t>
  </si>
  <si>
    <t>Thu, 28 May 2009 09:04:35 +0000</t>
  </si>
  <si>
    <t>f09bbbecd57bbcc7638f3c99b1ae5652c169d90a</t>
  </si>
  <si>
    <t>f09bbbecd</t>
  </si>
  <si>
    <t>c6d4864a6dddb99f0be07f6861a2ced9bb638432</t>
  </si>
  <si>
    <t>c6d4864a6</t>
  </si>
  <si>
    <t>Wed, 27 May 2009 13:58:36 +0000</t>
  </si>
  <si>
    <t>e5a20e6d26a08910a224c9ae15c5df7bebe7c2f5</t>
  </si>
  <si>
    <t>e5a20e6d2</t>
  </si>
  <si>
    <t>0d28653583e5b9f84ecbd4b4d776b5d94d89856f</t>
  </si>
  <si>
    <t>0d2865358</t>
  </si>
  <si>
    <t>Typo Irene</t>
  </si>
  <si>
    <t>Typo</t>
  </si>
  <si>
    <t>Wed, 27 May 2009 12:59:20 +0000</t>
  </si>
  <si>
    <t>aaa40883d69fa903112b988f97f6ec1e1ae2bdb2</t>
  </si>
  <si>
    <t>aaa40883d</t>
  </si>
  <si>
    <t>195adc224e63463151241fe9a163d33f17c9efc1</t>
  </si>
  <si>
    <t>195adc224</t>
  </si>
  <si>
    <t>Inverse transformations were not applied when a path is created. Irene</t>
  </si>
  <si>
    <t>Inverse-transformations-were-not-applied-when-a-path-is-created</t>
  </si>
  <si>
    <t>Wed, 27 May 2009 10:59:56 +0000</t>
  </si>
  <si>
    <t>c3ec4bae476755fcb478213ece7eb45fbbe8005c</t>
  </si>
  <si>
    <t>c3ec4bae4</t>
  </si>
  <si>
    <t>d51010f508e1e554ba4ed77e0eeaadfffe734abc</t>
  </si>
  <si>
    <t>d51010f50</t>
  </si>
  <si>
    <t>Restore the anybox test Irene</t>
  </si>
  <si>
    <t>Restore-the-anybox-test</t>
  </si>
  <si>
    <t>Tue, 26 May 2009 14:31:59 +0000</t>
  </si>
  <si>
    <t>ecd4eb0793f909930760ed9501e0c419c54e2cb2</t>
  </si>
  <si>
    <t>ecd4eb079</t>
  </si>
  <si>
    <t>3328581c8500fbcf9c78c58eceed12a9a4f97605</t>
  </si>
  <si>
    <t>3328581c8</t>
  </si>
  <si>
    <t>Avoid to keep delayed rules that cannot apply Irene</t>
  </si>
  <si>
    <t>Avoid-to-keep-delayed-rules-that-cannot-apply</t>
  </si>
  <si>
    <t>Tue, 26 May 2009 14:19:07 +0000</t>
  </si>
  <si>
    <t>de21f081c443409ac254487b7905854ffce737f2</t>
  </si>
  <si>
    <t>de21f081c</t>
  </si>
  <si>
    <t>b2a383fe540d08e6bdc5fbc6de80d37300567fd8</t>
  </si>
  <si>
    <t>b2a383fe5</t>
  </si>
  <si>
    <t>Improve the management of delayed rules Irene</t>
  </si>
  <si>
    <t>Improve-the-management-of-delayed-rules</t>
  </si>
  <si>
    <t>Tue, 26 May 2009 09:28:28 +0000</t>
  </si>
  <si>
    <t>fd60f29713c711004260c1eb71a106b4dcf4cf4f</t>
  </si>
  <si>
    <t>fd60f2971</t>
  </si>
  <si>
    <t>58eb0e79792971ea063fdcd16e966ae144590e9b</t>
  </si>
  <si>
    <t>58eb0e797</t>
  </si>
  <si>
    <t>Opacity rules for non-SVG elements were applied multiple times. VQ</t>
  </si>
  <si>
    <t>Opacity-rules-for-non-SVG-elements-were-applied-multiple-times</t>
  </si>
  <si>
    <t>Mon, 25 May 2009 14:43:27 +0000</t>
  </si>
  <si>
    <t>d6f853f87d6a3bb0a5c3982deb41f2107fcc8c6d</t>
  </si>
  <si>
    <t>d6f853f87</t>
  </si>
  <si>
    <t>1042e1bfb4343f5f51a1a375e749d1e6f9d3e2e1</t>
  </si>
  <si>
    <t>1042e1bfb</t>
  </si>
  <si>
    <t>Propose to keep a local copy of an edited remote document that cannot be saved Irene</t>
  </si>
  <si>
    <t>Propose-to-keep-a-local-copy-of-an-edited-remote-document-that-cannot-be</t>
  </si>
  <si>
    <t>Mon, 25 May 2009 09:15:52 +0000</t>
  </si>
  <si>
    <t>90d52bb7da4a041e2c29507f7a59ae6337076da1</t>
  </si>
  <si>
    <t>90d52bb7d</t>
  </si>
  <si>
    <t>d7265cddd25df16312e471761ccfb34f38c3fd50</t>
  </si>
  <si>
    <t>d7265cddd</t>
  </si>
  <si>
    <t>Wed, 20 May 2009 11:00:02 +0000</t>
  </si>
  <si>
    <t>8e599df2d9d6a5aea0ba07b8f5c661b72821b62a</t>
  </si>
  <si>
    <t>8e599df2d</t>
  </si>
  <si>
    <t>af7c8607230ff7919af0149a48bb675632a0d80a</t>
  </si>
  <si>
    <t>af7c86072</t>
  </si>
  <si>
    <t>Fix problems with the application of SVG transformations Irene</t>
  </si>
  <si>
    <t>Fix-problems-with-the-application-of-SVG-transformations</t>
  </si>
  <si>
    <t>Wed, 20 May 2009 09:39:07 +0000</t>
  </si>
  <si>
    <t>735fdb520849cb0eff461ec81db37a7ad0e463d5</t>
  </si>
  <si>
    <t>735fdb520</t>
  </si>
  <si>
    <t>4f9fb2aa13df4ab589c7e13cd47192701f5bc8a2</t>
  </si>
  <si>
    <t>4f9fb2aa1</t>
  </si>
  <si>
    <t>Some Annotations menu  items (Reply, Delete, Post) were no longer available. Laurent</t>
  </si>
  <si>
    <t>Some-Annotations-menu-items-Reply-Delete-Post-were-no-longer-available</t>
  </si>
  <si>
    <t>Fri, 15 May 2009 17:20:31 +0000</t>
  </si>
  <si>
    <t>f7c653ce78eaea6d51393d0724a3c42b13e6dcf5</t>
  </si>
  <si>
    <t>f7c653ce7</t>
  </si>
  <si>
    <t>aed0e2b00a4e58b88db1eca596e60b0b81d5f1f5</t>
  </si>
  <si>
    <t>aed0e2b00</t>
  </si>
  <si>
    <t>Don't fill SVG polygons during the creation Irene</t>
  </si>
  <si>
    <t>Don-t-fill-SVG-polygons-during-the-creation</t>
  </si>
  <si>
    <t>Thu, 14 May 2009 16:01:54 +0000</t>
  </si>
  <si>
    <t>8f586a6add63608d5c0130cc71b83beb8e315a94</t>
  </si>
  <si>
    <t>8f586a6ad</t>
  </si>
  <si>
    <t>458b66e7ff75524a0d4fd93c6f0fd626e6aa7050</t>
  </si>
  <si>
    <t>458b66e7f</t>
  </si>
  <si>
    <t>Laurent</t>
  </si>
  <si>
    <t>Wed, 13 May 2009 16:29:12 +0000</t>
  </si>
  <si>
    <t>c78a0ffaf539a8db818b3e52e570ef48ecd3ebe6</t>
  </si>
  <si>
    <t>c78a0ffaf</t>
  </si>
  <si>
    <t>cb396ab7d074d8908bbc231916a9a5d00b55c909</t>
  </si>
  <si>
    <t>cb396ab7d</t>
  </si>
  <si>
    <t>It was no longer possible to create a shape within a new svg canvas Irene</t>
  </si>
  <si>
    <t>It-was-no-longer-possible-to-create-a-shape-within-a-new-svg-canvas</t>
  </si>
  <si>
    <t>Wed, 13 May 2009 13:57:32 +0000</t>
  </si>
  <si>
    <t>93effaf6504c6ded0b12d8c0eed25317f18cef99</t>
  </si>
  <si>
    <t>93effaf65</t>
  </si>
  <si>
    <t>e5b615da665a7940022da27bf9f23ee46cb1b0a3</t>
  </si>
  <si>
    <t>e5b615da6</t>
  </si>
  <si>
    <t>Fix the undo problem with path editing Irene</t>
  </si>
  <si>
    <t>Fix-the-undo-problem-with-path-editing</t>
  </si>
  <si>
    <t>Wed, 13 May 2009 12:50:32 +0000</t>
  </si>
  <si>
    <t>49a99a29f857cce44029adf2a0eb32cbd6eff906</t>
  </si>
  <si>
    <t>49a99a29f</t>
  </si>
  <si>
    <t>bcda3a21ce037d77f7e394bc647c9ac5f5dd18ff</t>
  </si>
  <si>
    <t>bcda3a21c</t>
  </si>
  <si>
    <t>Replace the amaya UpdateMarkers function by the thotlib TtaUpdateMarkers function. Irene</t>
  </si>
  <si>
    <t>Replace-the-amaya-UpdateMarkers-function-by-the-thotlib-TtaUpdateMarkers</t>
  </si>
  <si>
    <t>Wed, 13 May 2009 09:45:12 +0000</t>
  </si>
  <si>
    <t>a88176ca0608a633d88c09faf1972c3475ee95c5</t>
  </si>
  <si>
    <t>a88176ca0</t>
  </si>
  <si>
    <t>2f61220a1703b4f3878ed896ba6d846b547d013b</t>
  </si>
  <si>
    <t>2f61220a1</t>
  </si>
  <si>
    <t>Markers were not reset after a SVG edit Irene</t>
  </si>
  <si>
    <t>Markers-were-not-reset-after-a-SVG-edit</t>
  </si>
  <si>
    <t>Tue, 12 May 2009 15:02:19 +0000</t>
  </si>
  <si>
    <t>a4dca6fe626a27059598694c1f09d68444e4fab8</t>
  </si>
  <si>
    <t>a4dca6fe6</t>
  </si>
  <si>
    <t>0bbe8b89a48de064aabb0aa3303ff15e701a65eb</t>
  </si>
  <si>
    <t>0bbe8b89a</t>
  </si>
  <si>
    <t>Add the ViewBox transformation when a shape is created + synchrosize rx and ry when the initial size is 0 Irene</t>
  </si>
  <si>
    <t>Add-the-ViewBox-transformation-when-a-shape-is-created</t>
  </si>
  <si>
    <t>Tue, 12 May 2009 13:35:15 +0000</t>
  </si>
  <si>
    <t>9273d8c3b5292c063e447499089b0243cd8732ec</t>
  </si>
  <si>
    <t>9273d8c3b</t>
  </si>
  <si>
    <t>61de74d6b0a3afd09e7b209c76f51a5219f378fa</t>
  </si>
  <si>
    <t>61de74d6b</t>
  </si>
  <si>
    <t>Add the no-break space character Irene</t>
  </si>
  <si>
    <t>Add-the-no-break-space-character</t>
  </si>
  <si>
    <t>Tue, 12 May 2009 10:10:33 +0000</t>
  </si>
  <si>
    <t>0f96f025b199fa3cc4b3cdb588b49334ef8cf7f6</t>
  </si>
  <si>
    <t>0f96f025b</t>
  </si>
  <si>
    <t>90162097d99e9beec556706d86bce9814dcd2033</t>
  </si>
  <si>
    <t>90162097d</t>
  </si>
  <si>
    <t>Sometimes the bottom of the edited box was not refreshed Irene</t>
  </si>
  <si>
    <t>Sometimes-the-bottom-of-the-edited-box-was-not-refreshed</t>
  </si>
  <si>
    <t>Thu, 7 May 2009 10:14:49 +0000</t>
  </si>
  <si>
    <t>796502b07ad3b498c86dd2ed5d9ea1e5520e7d44</t>
  </si>
  <si>
    <t>796502b07</t>
  </si>
  <si>
    <t>ffcba5e959fcb23abfec1b9d532a9d480b75ee28</t>
  </si>
  <si>
    <t>ffcba5e95</t>
  </si>
  <si>
    <t>The cell max width is updated by SetCellWidths function Irene</t>
  </si>
  <si>
    <t>The-cell-max-width-is-updated-by-SetCellWidths-function</t>
  </si>
  <si>
    <t>Thu, 7 May 2009 10:04:22 +0000</t>
  </si>
  <si>
    <t>16c8ad5ccc38128043b9633b9b2468e8d5e8390e</t>
  </si>
  <si>
    <t>16c8ad5cc</t>
  </si>
  <si>
    <t>085ca327b9b563b5f6f956a1d213c719808b754d</t>
  </si>
  <si>
    <t>085ca327b</t>
  </si>
  <si>
    <t>Reformat the table when the insertion is closed Irene</t>
  </si>
  <si>
    <t>Reformat-the-table-when-the-insertion-is-closed</t>
  </si>
  <si>
    <t>Thu, 7 May 2009 10:01:14 +0000</t>
  </si>
  <si>
    <t>5a1586a40ef69b11a7b28232be25734ddc489d70</t>
  </si>
  <si>
    <t>5a1586a40</t>
  </si>
  <si>
    <t>71f70e18ad661c775d9857f02cf3319be981d2b6</t>
  </si>
  <si>
    <t>71f70e18a</t>
  </si>
  <si>
    <t>SVG: fixing some problems with undo/redo VQ</t>
  </si>
  <si>
    <t>SVG-fixing-some-problems-with-undo-redo</t>
  </si>
  <si>
    <t>Thu, 7 May 2009 09:54:53 +0000</t>
  </si>
  <si>
    <t>e47064d68fb2aa06f9dea89f5b3a500dcab45203</t>
  </si>
  <si>
    <t>e47064d68</t>
  </si>
  <si>
    <t>eb397fb33a15a3750dae55acdf24825a1bb37f0d</t>
  </si>
  <si>
    <t>eb397fb33</t>
  </si>
  <si>
    <t>Avoid to remove extra spaces in a Delete command. The result was the delete of the next character instead of the space. Irene</t>
  </si>
  <si>
    <t>Avoid-to-remove-extra-spaces-in-a-Delete-command.-The-result-was-the</t>
  </si>
  <si>
    <t>Thu, 7 May 2009 09:26:26 +0000</t>
  </si>
  <si>
    <t>2f0829559f60e7a64f50fbd243e419d656a6008f</t>
  </si>
  <si>
    <t>2f0829559</t>
  </si>
  <si>
    <t>e9a2be21a8daf70a755b9b3c827705549734b173</t>
  </si>
  <si>
    <t>e9a2be21a</t>
  </si>
  <si>
    <t>SVG: some improvements to markers. VQ</t>
  </si>
  <si>
    <t>SVG-some-improvements-to-markers</t>
  </si>
  <si>
    <t>Wed, 6 May 2009 16:12:38 +0000</t>
  </si>
  <si>
    <t>278ce2baf1ee1b7e4941dd7070316b9806ff4aee</t>
  </si>
  <si>
    <t>278ce2baf</t>
  </si>
  <si>
    <t>33c398250c5b43ac620a9d3cbbf7d817ea30889f</t>
  </si>
  <si>
    <t>33c398250</t>
  </si>
  <si>
    <t>Complete the previous change. Irene</t>
  </si>
  <si>
    <t>Wed, 6 May 2009 14:25:01 +0000</t>
  </si>
  <si>
    <t>fc71aaf68ad3a7379bd45dbe9d831ed7b2dc0ede</t>
  </si>
  <si>
    <t>fc71aaf68</t>
  </si>
  <si>
    <t>bef212e69d001f9ae62e903d21da37ae66f4c929</t>
  </si>
  <si>
    <t>bef212e69</t>
  </si>
  <si>
    <t>Keep Save As options and update error messages Irene</t>
  </si>
  <si>
    <t>Keep-Save-As-options-and-update-error-messages</t>
  </si>
  <si>
    <t>Wed, 6 May 2009 12:30:19 +0000</t>
  </si>
  <si>
    <t>84b90b4b7599f2ba2aba8b08761d1bc30b2effe3</t>
  </si>
  <si>
    <t>84b90b4b7</t>
  </si>
  <si>
    <t>e0867ee5a855a89f18aa7442b24d5823d398b68e</t>
  </si>
  <si>
    <t>e0867ee5a</t>
  </si>
  <si>
    <t>SVG: the CSS parser now accepts a color specification after an url in the      fill and stroke rules. VQ</t>
  </si>
  <si>
    <t>SVG-the-CSS-parser-now-accepts-a-color-specification-after-an-url-in-the</t>
  </si>
  <si>
    <t>Wed, 6 May 2009 10:19:06 +0000</t>
  </si>
  <si>
    <t>1502ec8faed59a7f5dc42c86e4b8e5ec7843ce76</t>
  </si>
  <si>
    <t>1502ec8fa</t>
  </si>
  <si>
    <t>1414453ab0a91454a07af74921f21c51674844fb</t>
  </si>
  <si>
    <t>1414453ab</t>
  </si>
  <si>
    <t>Use the DOCUMENTS_PATH variable to set the default location of local documents Irene</t>
  </si>
  <si>
    <t>Use-the-DOCUMENTS_PATH-variable-to-set-the-default-location-of-local-documents</t>
  </si>
  <si>
    <t>Wed, 6 May 2009 10:13:39 +0000</t>
  </si>
  <si>
    <t>ac35b57296130f3215206f4a18129e0c48b9947b</t>
  </si>
  <si>
    <t>ac35b5729</t>
  </si>
  <si>
    <t>465701c7f34e2dfccb3827b6a37003a88dabf5df</t>
  </si>
  <si>
    <t>465701c7f</t>
  </si>
  <si>
    <t>Avoid a crash when deleting a link Laurent</t>
  </si>
  <si>
    <t>Avoid-a-crash-when-deleting-a-link</t>
  </si>
  <si>
    <t>Tue, 5 May 2009 15:14:42 +0000</t>
  </si>
  <si>
    <t>0958271d3ef3d8b2c8b757eb85aa4fc34a83fd3d</t>
  </si>
  <si>
    <t>0958271d3</t>
  </si>
  <si>
    <t>fe2734d23219d343d452ccff29d3e449925943a2</t>
  </si>
  <si>
    <t>fe2734d23</t>
  </si>
  <si>
    <t>Add a function that allows to save a copy of a site page, but the function is not used yet. Irene</t>
  </si>
  <si>
    <t>Add-a-function-that-allows-to-save-a-copy-of-a-site-page-but-the-function</t>
  </si>
  <si>
    <t>Tue, 5 May 2009 14:42:11 +0000</t>
  </si>
  <si>
    <t>bf4d769bca49761120622793ece34114e74d4702</t>
  </si>
  <si>
    <t>bf4d769bc</t>
  </si>
  <si>
    <t>c6f23c42585fcacd2d86f5d764b589ea5a029b6c</t>
  </si>
  <si>
    <t>c6f23c425</t>
  </si>
  <si>
    <t>Fix some problems with table editing Irene</t>
  </si>
  <si>
    <t>Fix-some-problems-with-table-editing</t>
  </si>
  <si>
    <t>Tue, 5 May 2009 14:39:41 +0000</t>
  </si>
  <si>
    <t>acafff2c538426af70dc4ac3167898f474d85d95</t>
  </si>
  <si>
    <t>acafff2c5</t>
  </si>
  <si>
    <t>8638e5e45e5c9c77dc7290631d7b160cc9255215</t>
  </si>
  <si>
    <t>8638e5e45</t>
  </si>
  <si>
    <t>SVG: implementing CSS properties marker, marker-start, marker-mid, marker-end VQ</t>
  </si>
  <si>
    <t>SVG-implementing-CSS-properties-marker-marker-start-marker-mid-marker-end</t>
  </si>
  <si>
    <t>Wed, 29 Apr 2009 16:04:39 +0000</t>
  </si>
  <si>
    <t>d9e4cff6be4da3fc48bf4ee825da42881eacf8e9</t>
  </si>
  <si>
    <t>d9e4cff6b</t>
  </si>
  <si>
    <t>65b345f6267dab2977e629339a24a4d01953d541</t>
  </si>
  <si>
    <t>65b345f62</t>
  </si>
  <si>
    <t>Sometimes floated boxes with the enclosing block Irene</t>
  </si>
  <si>
    <t>Sometimes-floated-boxes-with-the-enclosing-block</t>
  </si>
  <si>
    <t>Wed, 29 Apr 2009 07:38:05 +0000</t>
  </si>
  <si>
    <t>a4a67087ff35c0885638799c9cae82f9ed8e4ab6</t>
  </si>
  <si>
    <t>a4a67087f</t>
  </si>
  <si>
    <t>e2170052622f0c68b05e5ecc952e497efe7de594</t>
  </si>
  <si>
    <t>e21700526</t>
  </si>
  <si>
    <t>Manage template elements always with the xml mode Irene</t>
  </si>
  <si>
    <t>Manage-template-elements-always-with-the-xml-mode</t>
  </si>
  <si>
    <t>Tue, 28 Apr 2009 15:37:42 +0000</t>
  </si>
  <si>
    <t>6db566ba0cbf08d2642dd53e3683849b944d3839</t>
  </si>
  <si>
    <t>6db566ba0</t>
  </si>
  <si>
    <t>77d699db9a19b6e2955533393ea57c541ef733b0</t>
  </si>
  <si>
    <t>77d699db9</t>
  </si>
  <si>
    <t>IsTemplateDocument returned TRUE for a template instance Irene</t>
  </si>
  <si>
    <t>IsTemplateDocument-returned-TRUE-for-a-template-instance</t>
  </si>
  <si>
    <t>Tue, 28 Apr 2009 14:57:01 +0000</t>
  </si>
  <si>
    <t>4ea41adeec11340a1340e98e499441264f13e3f0</t>
  </si>
  <si>
    <t>4ea41adee</t>
  </si>
  <si>
    <t>15b0ff80b451ee0dea41a56b0cfa58af873d5111</t>
  </si>
  <si>
    <t>15b0ff80b</t>
  </si>
  <si>
    <t>Tue, 28 Apr 2009 12:22:18 +0000</t>
  </si>
  <si>
    <t>9a29a79046737470e70626abf271e7c80717e129</t>
  </si>
  <si>
    <t>9a29a7904</t>
  </si>
  <si>
    <t>d45d60fb0b5a81ed15d0b86df344fc0bfb4c1ad5</t>
  </si>
  <si>
    <t>d45d60fb0</t>
  </si>
  <si>
    <t>When a document is open from the Files tool, it was considered as a document creation instead of a single open. Irene</t>
  </si>
  <si>
    <t>When-a-document-is-open-from-the-Files-tool-it-was-considered-as-a</t>
  </si>
  <si>
    <t>Tue, 28 Apr 2009 10:42:46 +0000</t>
  </si>
  <si>
    <t>f380d342fffd0aa0894d2e15e296f7a55b362477</t>
  </si>
  <si>
    <t>f380d342f</t>
  </si>
  <si>
    <t>88539ef93950dfdb8f7f26378c1529b197e41aee</t>
  </si>
  <si>
    <t>88539ef93</t>
  </si>
  <si>
    <t>All the content of a new created component was set ReadOnly Irene</t>
  </si>
  <si>
    <t>All-the-content-of-a-new-created-component-was-set-ReadOnly</t>
  </si>
  <si>
    <t>Tue, 28 Apr 2009 10:15:04 +0000</t>
  </si>
  <si>
    <t>79a0929e130117322b6ca0f553e8e41e73c45722</t>
  </si>
  <si>
    <t>79a0929e1</t>
  </si>
  <si>
    <t>d855278beeaf531521fd87edd2af0e9255408fcc</t>
  </si>
  <si>
    <t>d855278be</t>
  </si>
  <si>
    <t>Don't switch the elements panel when editing a template Irene</t>
  </si>
  <si>
    <t>Don-t-switch-the-elements-panel-when-editing-a-template</t>
  </si>
  <si>
    <t>Tue, 28 Apr 2009 09:42:10 +0000</t>
  </si>
  <si>
    <t>3c02e1ab179435ccb81a30efbb39323016b5f2f8</t>
  </si>
  <si>
    <t>3c02e1ab1</t>
  </si>
  <si>
    <t>0e40c9944f504beb89b9e1302b713dcec14b92da</t>
  </si>
  <si>
    <t>0e40c9944</t>
  </si>
  <si>
    <t>Manage the z-index when displaying document flows Irene</t>
  </si>
  <si>
    <t>Manage-the-z-index-when-displaying-document-flows</t>
  </si>
  <si>
    <t>Tue, 28 Apr 2009 08:57:06 +0000</t>
  </si>
  <si>
    <t>4828af6ffe597c318fcd1504a8d276c436a5e19d</t>
  </si>
  <si>
    <t>4828af6ff</t>
  </si>
  <si>
    <t>6802536de1cc5879f4745ec968f47bf79d64f118</t>
  </si>
  <si>
    <t>6802536de</t>
  </si>
  <si>
    <t>restore a test for etags Laurent</t>
  </si>
  <si>
    <t>restore-a-test-for-etags</t>
  </si>
  <si>
    <t>Fri, 24 Apr 2009 16:00:42 +0000</t>
  </si>
  <si>
    <t>e3d334f471b006b552af55ca31c5464b27faba38</t>
  </si>
  <si>
    <t>e3d334f47</t>
  </si>
  <si>
    <t>446636d571c8f453a9387051d190ed8a6ac21c7a</t>
  </si>
  <si>
    <t>446636d57</t>
  </si>
  <si>
    <t>Check webdav locks even if precondition is requested Irene</t>
  </si>
  <si>
    <t>Check-webdav-locks-even-if-precondition-is-requested</t>
  </si>
  <si>
    <t>Fri, 24 Apr 2009 14:29:52 +0000</t>
  </si>
  <si>
    <t>6f43e47e65b7fdbec91a9a7a53557ffe22e3bb56</t>
  </si>
  <si>
    <t>6f43e47e6</t>
  </si>
  <si>
    <t>7a4d9acfe2c114eceb80116b48c33c5e3a3e4792</t>
  </si>
  <si>
    <t>7a4d9acfe</t>
  </si>
  <si>
    <t>Don't select the col structure when the template generates a table Irene</t>
  </si>
  <si>
    <t>Don-t-select-the-col-structure-when-the-template-generates-a-table</t>
  </si>
  <si>
    <t>Fri, 24 Apr 2009 12:01:51 +0000</t>
  </si>
  <si>
    <t>7d69e3fa59a2d004b71105f48a2e5e1ab782012c</t>
  </si>
  <si>
    <t>7d69e3fa5</t>
  </si>
  <si>
    <t>aee6661a54b593d5ffbabeabec859cd693c38a81</t>
  </si>
  <si>
    <t>aee6661a5</t>
  </si>
  <si>
    <t>Fri, 24 Apr 2009 10:19:47 +0000</t>
  </si>
  <si>
    <t>253f77d8beb6178a5205312978cb336c7b67c00e</t>
  </si>
  <si>
    <t>253f77d8b</t>
  </si>
  <si>
    <t>e00dadd59dee64cfb1e3a5346adf2f65a107e71c</t>
  </si>
  <si>
    <t>e00dadd59</t>
  </si>
  <si>
    <t>Amaya tested etag and preconditions even if the option is not activated Irene</t>
  </si>
  <si>
    <t>Amaya-tested-etag-and-preconditions-even-if-the-option-is-not-activated</t>
  </si>
  <si>
    <t>Fri, 24 Apr 2009 10:14:49 +0000</t>
  </si>
  <si>
    <t>3cb6546322ce607bfe35c2a49088cac8339c4a5e</t>
  </si>
  <si>
    <t>3cb654632</t>
  </si>
  <si>
    <t>0bd9aeac3d08f063036ab727cb3e506def1740ae</t>
  </si>
  <si>
    <t>0bd9aeac3</t>
  </si>
  <si>
    <t>Fri, 24 Apr 2009 09:25:33 +0000</t>
  </si>
  <si>
    <t>ab19af8cae2012a84030c1f34da983a89274239e</t>
  </si>
  <si>
    <t>ab19af8ca</t>
  </si>
  <si>
    <t>e111d88c0994e9882f48af05d14e7f1a633074ed</t>
  </si>
  <si>
    <t>e111d88c0</t>
  </si>
  <si>
    <t>Improving the WebDAV interface Irene</t>
  </si>
  <si>
    <t>Improving-the-WebDAV-interface</t>
  </si>
  <si>
    <t>Thu, 23 Apr 2009 14:51:34 +0000</t>
  </si>
  <si>
    <t>273318a217af9fdf781f98caf690049470453c7c</t>
  </si>
  <si>
    <t>273318a21</t>
  </si>
  <si>
    <t>c6845c4be9a459b6471d8460679b564c4acdd093</t>
  </si>
  <si>
    <t>c6845c4be</t>
  </si>
  <si>
    <t>Implementing CCS property "fill: url(...)" for SVG. Handle only gradients, not patterns. VQ</t>
  </si>
  <si>
    <t>Implementing-CCS-property-fill-url-.-for-SVG.-Handle-only-gradients</t>
  </si>
  <si>
    <t>Thu, 23 Apr 2009 09:51:17 +0000</t>
  </si>
  <si>
    <t>6985ece59bb34f6718e5c35ee00f9beead067684</t>
  </si>
  <si>
    <t>6985ece59</t>
  </si>
  <si>
    <t>f690b7ce008b65181319d1886ad7148704d55c56</t>
  </si>
  <si>
    <t>f690b7ce0</t>
  </si>
  <si>
    <t>Thu, 23 Apr 2009 09:07:31 +0000</t>
  </si>
  <si>
    <t>b7f8b4c34e6bb7dd544f12a6eac3fa879b9ad3b9</t>
  </si>
  <si>
    <t>b7f8b4c34</t>
  </si>
  <si>
    <t>e49a7e838d1ef9b0fdee02428ed7431f7cbba9c2</t>
  </si>
  <si>
    <t>e49a7e838</t>
  </si>
  <si>
    <t>Thu, 23 Apr 2009 06:57:55 +0000</t>
  </si>
  <si>
    <t>4da4fcbf16aba5a24373932675a0bc7c387f194c</t>
  </si>
  <si>
    <t>4da4fcbf1</t>
  </si>
  <si>
    <t>17261d3dac9a182259dcef5e40cd386e2505919a</t>
  </si>
  <si>
    <t>17261d3da</t>
  </si>
  <si>
    <t>Implement the SVG percent size Irene</t>
  </si>
  <si>
    <t>Implement-the-SVG-percent-size</t>
  </si>
  <si>
    <t>Wed, 22 Apr 2009 12:38:19 +0000</t>
  </si>
  <si>
    <t>81d5ffd5b1acc6be471872304c24dec82a884e26</t>
  </si>
  <si>
    <t>81d5ffd5b</t>
  </si>
  <si>
    <t>6880d2422ab9704f69c1251f9e6fc2d5ffa93417</t>
  </si>
  <si>
    <t>6880d2422</t>
  </si>
  <si>
    <t>Register all Delete commands Irene</t>
  </si>
  <si>
    <t>Register-all-Delete-commands</t>
  </si>
  <si>
    <t>Tue, 21 Apr 2009 15:49:17 +0000</t>
  </si>
  <si>
    <t>0e6f922e67d9a1e0be7d2b2c5606c91b1d697913</t>
  </si>
  <si>
    <t>0e6f922e6</t>
  </si>
  <si>
    <t>3a31b323a0dfcbc78d7a2f552c8546350b89b28f</t>
  </si>
  <si>
    <t>3a31b323a</t>
  </si>
  <si>
    <t>Tue, 21 Apr 2009 15:06:39 +0000</t>
  </si>
  <si>
    <t>aaf3183f5e3b5664bd422ea7a4cbecc1087d3ff1</t>
  </si>
  <si>
    <t>aaf3183f5</t>
  </si>
  <si>
    <t>9d068dd2e8091d9a897e5f084377c551fc635dba</t>
  </si>
  <si>
    <t>9d068dd2e</t>
  </si>
  <si>
    <t>Tue, 21 Apr 2009 11:53:59 +0000</t>
  </si>
  <si>
    <t>c63c8f5bdf9248be50df918809f922179fac8436</t>
  </si>
  <si>
    <t>c63c8f5bd</t>
  </si>
  <si>
    <t>000c92832d31fdc2d78419aa401308b6e987cad1</t>
  </si>
  <si>
    <t>000c92832</t>
  </si>
  <si>
    <t>Use unsigned long int to calculate times Irene</t>
  </si>
  <si>
    <t>Use-unsigned-long-int-to-calculate-times</t>
  </si>
  <si>
    <t>Tue, 21 Apr 2009 10:10:47 +0000</t>
  </si>
  <si>
    <t>0cca4b00cf5115a828590d6f90d86bb80affdbc6</t>
  </si>
  <si>
    <t>0cca4b00c</t>
  </si>
  <si>
    <t>ee856266e7a24f0ec740e6294659baa9bb54998c</t>
  </si>
  <si>
    <t>ee856266e</t>
  </si>
  <si>
    <t>Fix the implementation of the ex unit Irene</t>
  </si>
  <si>
    <t>Fix-the-implementation-of-the-ex-unit</t>
  </si>
  <si>
    <t>Tue, 21 Apr 2009 08:24:22 +0000</t>
  </si>
  <si>
    <t>899d6dda590636d869eabafe514a3ce20f61d552</t>
  </si>
  <si>
    <t>899d6dda5</t>
  </si>
  <si>
    <t>9b194eb0985abf2c58a033df8d38b20de70a6cb7</t>
  </si>
  <si>
    <t>9b194eb09</t>
  </si>
  <si>
    <t>SVG: scaling markers + setting the correct default position for text elements. VQ</t>
  </si>
  <si>
    <t>SVG-scaling-markers-setting-the-correct-default-position-for-text-elements</t>
  </si>
  <si>
    <t>Tue, 21 Apr 2009 08:23:43 +0000</t>
  </si>
  <si>
    <t>c0cd68f5b39b7ae4107491170cd7e5b1fbc1e9eb</t>
  </si>
  <si>
    <t>c0cd68f5b</t>
  </si>
  <si>
    <t>538f004bbb19ae68d2a941dd65e5ed947f0b6f79</t>
  </si>
  <si>
    <t>538f004bb</t>
  </si>
  <si>
    <t>Mon, 20 Apr 2009 14:20:11 +0000</t>
  </si>
  <si>
    <t>443c67bb654e4de772251c42c108e3da388a1e73</t>
  </si>
  <si>
    <t>443c67bb6</t>
  </si>
  <si>
    <t>53b33f984d8d11dfdef66ada6bde632a00e82969</t>
  </si>
  <si>
    <t>53b33f984</t>
  </si>
  <si>
    <t>Mon, 20 Apr 2009 10:45:46 +0000</t>
  </si>
  <si>
    <t>2b99b0947ea76c49c54fde81fb48735dde2dffa8</t>
  </si>
  <si>
    <t>2b99b0947</t>
  </si>
  <si>
    <t>2429cb265f9e9e352163deb61310bcc71b665218</t>
  </si>
  <si>
    <t>2429cb265</t>
  </si>
  <si>
    <t>SVG: avoid to save copies of gradient stops. VQ</t>
  </si>
  <si>
    <t>SVG-avoid-to-save-copies-of-gradient-stops</t>
  </si>
  <si>
    <t>Fri, 17 Apr 2009 09:22:07 +0000</t>
  </si>
  <si>
    <t>0ffa61a433b778fc2c9c6942cf09f8e8a6c11d96</t>
  </si>
  <si>
    <t>0ffa61a43</t>
  </si>
  <si>
    <t>3db70c3879a54afabb1bdf475d7436774a2d844a</t>
  </si>
  <si>
    <t>3db70c387</t>
  </si>
  <si>
    <t>SVG: fixing a bug in coying gradients. VQ</t>
  </si>
  <si>
    <t>SVG-fixing-a-bug-in-coying-gradients</t>
  </si>
  <si>
    <t>Fri, 17 Apr 2009 08:40:27 +0000</t>
  </si>
  <si>
    <t>b23f8e9c6850836a0ebafe6e5b39dcc2dbef8a4f</t>
  </si>
  <si>
    <t>b23f8e9c6</t>
  </si>
  <si>
    <t>bc9fb3d5e96e3953b25815eaeb48cd882b0f359f</t>
  </si>
  <si>
    <t>bc9fb3d5e</t>
  </si>
  <si>
    <t>Improve the management of GL textures Irene</t>
  </si>
  <si>
    <t>Improve-the-management-of-GL-textures</t>
  </si>
  <si>
    <t>Thu, 16 Apr 2009 14:25:11 +0000</t>
  </si>
  <si>
    <t>3f8f5b1162620cb727f7a7b442de2a8affd41af2</t>
  </si>
  <si>
    <t>3f8f5b116</t>
  </si>
  <si>
    <t>01993c162b31d108f9002b81c0aa0773dfb24818</t>
  </si>
  <si>
    <t>01993c162</t>
  </si>
  <si>
    <t>SVG: handling gradients in use elements VQ</t>
  </si>
  <si>
    <t>SVG-handling-gradients-in-use-elements</t>
  </si>
  <si>
    <t>Thu, 16 Apr 2009 13:55:59 +0000</t>
  </si>
  <si>
    <t>a31a317f8c33b7b67fcefa173c23e367537272eb</t>
  </si>
  <si>
    <t>a31a317f8</t>
  </si>
  <si>
    <t>935887dda05d2b621a86ac5b3e85e48b2949f723</t>
  </si>
  <si>
    <t>935887dda</t>
  </si>
  <si>
    <t>Display always positioned boxes afterthe normal flow Irene</t>
  </si>
  <si>
    <t>Display-always-positioned-boxes-afterthe-normal-flow</t>
  </si>
  <si>
    <t>Thu, 16 Apr 2009 10:09:23 +0000</t>
  </si>
  <si>
    <t>68080d6cf4b580d39f6cfe069e86b846eaa92e52</t>
  </si>
  <si>
    <t>68080d6cf</t>
  </si>
  <si>
    <t>bd6a825af21ee67df82da93da65a3c2d64ca6850</t>
  </si>
  <si>
    <t>bd6a825af</t>
  </si>
  <si>
    <t>SVG: implementing CSS properties stop-opacity and stop-color VQ</t>
  </si>
  <si>
    <t>SVG-implementing-CSS-properties-stop-opacity-and-stop-color</t>
  </si>
  <si>
    <t>Thu, 16 Apr 2009 09:40:26 +0000</t>
  </si>
  <si>
    <t>34e5a9293ba0227bb29cb59e321282c1bab8826d</t>
  </si>
  <si>
    <t>34e5a9293</t>
  </si>
  <si>
    <t>0edd2e657619d2d98c760b63f78d363696c2757a</t>
  </si>
  <si>
    <t>0edd2e657</t>
  </si>
  <si>
    <t>Dialog update Irene</t>
  </si>
  <si>
    <t>Dialog-update</t>
  </si>
  <si>
    <t>Thu, 16 Apr 2009 09:36:34 +0000</t>
  </si>
  <si>
    <t>80d18dfd7afbd353e19f06a8a1a3332ac7d5952b</t>
  </si>
  <si>
    <t>80d18dfd7</t>
  </si>
  <si>
    <t>74d32a8937441cf82d98def1d57d6bba9ace1f84</t>
  </si>
  <si>
    <t>74d32a893</t>
  </si>
  <si>
    <t>Avoid a crash with Tab Irene+Laurent</t>
  </si>
  <si>
    <t>Avoid-a-crash-with-Tab</t>
  </si>
  <si>
    <t>Wed, 15 Apr 2009 13:49:59 +0000</t>
  </si>
  <si>
    <t>8bdb6d3c0733244b6ac95de61753029f024f2d53</t>
  </si>
  <si>
    <t>8bdb6d3c0</t>
  </si>
  <si>
    <t>f3f01f37534e781ffd19fbfdace2d2b26a2ebebd</t>
  </si>
  <si>
    <t>f3f01f375</t>
  </si>
  <si>
    <t>Wed, 15 Apr 2009 13:29:57 +0000</t>
  </si>
  <si>
    <t>7f18e38071fa772157cd9e63c5b87fedf14e5cf8</t>
  </si>
  <si>
    <t>7f18e3807</t>
  </si>
  <si>
    <t>4062e80baee0e821752aa44dc2c3c7715fc895e0</t>
  </si>
  <si>
    <t>4062e80ba</t>
  </si>
  <si>
    <t>Integration of Dutch dialogues Irene</t>
  </si>
  <si>
    <t>Integration-of-Dutch-dialogues</t>
  </si>
  <si>
    <t>Wed, 15 Apr 2009 13:16:32 +0000</t>
  </si>
  <si>
    <t>d62e5085c0a6e768b41c8d560902f3e00684b857</t>
  </si>
  <si>
    <t>d62e5085c</t>
  </si>
  <si>
    <t>a7a2e631496fbbbf70dae24af0d80548ffef5150</t>
  </si>
  <si>
    <t>a7a2e6314</t>
  </si>
  <si>
    <t>Wed, 15 Apr 2009 07:50:33 +0000</t>
  </si>
  <si>
    <t>3863c4ad822f855282e7414fbeae2893f3828c05</t>
  </si>
  <si>
    <t>3863c4ad8</t>
  </si>
  <si>
    <t>4b706218b676bf6a57c58a1e11456e5cda4e3eeb</t>
  </si>
  <si>
    <t>4b706218b</t>
  </si>
  <si>
    <t>Positionned boxes attached to a floated box were misplaced Irene</t>
  </si>
  <si>
    <t>Positionned-boxes-attached-to-a-floated-box-were-misplaced</t>
  </si>
  <si>
    <t>Wed, 15 Apr 2009 07:41:56 +0000</t>
  </si>
  <si>
    <t>2df45e66e7ac8fc9a6689f066ffe61d9f11c74bb</t>
  </si>
  <si>
    <t>2df45e66e</t>
  </si>
  <si>
    <t>d7ff011f1b7d422fc562c85f9ffdc9bbee94f14d</t>
  </si>
  <si>
    <t>d7ff011f1</t>
  </si>
  <si>
    <t>SVG: bug in gradients VQ</t>
  </si>
  <si>
    <t>SVG-bug-in-gradients</t>
  </si>
  <si>
    <t>Tue, 14 Apr 2009 16:36:54 +0000</t>
  </si>
  <si>
    <t>863488de3db9a0ebd48de0cfa31e01e46dcd184c</t>
  </si>
  <si>
    <t>863488de3</t>
  </si>
  <si>
    <t>380026db079e7502972d40046d5b798d40d0eb4c</t>
  </si>
  <si>
    <t>380026db0</t>
  </si>
  <si>
    <t>Fixing a bug in gradients VQ</t>
  </si>
  <si>
    <t>Fixing-a-bug-in-gradients</t>
  </si>
  <si>
    <t>Tue, 14 Apr 2009 16:10:51 +0000</t>
  </si>
  <si>
    <t>fc2bc3bd2fd5a87f6f7c5600757ebed65d5023a1</t>
  </si>
  <si>
    <t>fc2bc3bd2</t>
  </si>
  <si>
    <t>f229a79ae89f387c3d4527c845c4c5929c4855c5</t>
  </si>
  <si>
    <t>f229a79ae</t>
  </si>
  <si>
    <t>Fix Windows problems Irene</t>
  </si>
  <si>
    <t>Fix-Windows-problems</t>
  </si>
  <si>
    <t>Tue, 14 Apr 2009 15:46:12 +0000</t>
  </si>
  <si>
    <t>f2d787d47502726273e6800e4d8d14b8a301da77</t>
  </si>
  <si>
    <t>f2d787d47</t>
  </si>
  <si>
    <t>d36fc3a51164ceccc50e8d299bc6c7ee74a3b5df</t>
  </si>
  <si>
    <t>d36fc3a51</t>
  </si>
  <si>
    <t>Add missing includes on Windows platforms Irene</t>
  </si>
  <si>
    <t>Add-missing-includes-on-Windows-platforms</t>
  </si>
  <si>
    <t>Tue, 14 Apr 2009 15:44:47 +0000</t>
  </si>
  <si>
    <t>f31cde9fd1d66d7dcee5e0a25ed70026f91163c8</t>
  </si>
  <si>
    <t>f31cde9fd</t>
  </si>
  <si>
    <t>c5263e8633bb42a3615494837ea888deea1d50c2</t>
  </si>
  <si>
    <t>c5263e863</t>
  </si>
  <si>
    <t>Store the 'XHTML_Profile' environment variable when a new document is created only. Laurent</t>
  </si>
  <si>
    <t>Store-the-XHTML_Profile-environment-variable-when-a-new-document-is-created-only</t>
  </si>
  <si>
    <t>Tue, 14 Apr 2009 15:37:55 +0000</t>
  </si>
  <si>
    <t>19c54c525f705cfd57f4b2b3354756db38c1a5de</t>
  </si>
  <si>
    <t>19c54c525</t>
  </si>
  <si>
    <t>85bf5fe8d2551fe202269a47a004103de43fc0ab</t>
  </si>
  <si>
    <t>85bf5fe8d</t>
  </si>
  <si>
    <t>SVG: full implementation of linear gradients VQ</t>
  </si>
  <si>
    <t>SVG-full-implementation-of-linear-gradients</t>
  </si>
  <si>
    <t>Tue, 14 Apr 2009 10:43:23 +0000</t>
  </si>
  <si>
    <t>b1ac12c91f72e470ea0cd9ef7d9a48102c122105</t>
  </si>
  <si>
    <t>b1ac12c91</t>
  </si>
  <si>
    <t>3a1686fb1a4fb34ab945d0e6ca31ceadfec77171</t>
  </si>
  <si>
    <t>3a1686fb1</t>
  </si>
  <si>
    <t>SVG: some more comments in the code. VQ</t>
  </si>
  <si>
    <t>SVG-some-more-comments-in-the-code</t>
  </si>
  <si>
    <t>Fri, 10 Apr 2009 16:37:57 +0000</t>
  </si>
  <si>
    <t>a9bd98ea783a18046673b78f81fa8248381bc1de</t>
  </si>
  <si>
    <t>a9bd98ea7</t>
  </si>
  <si>
    <t>86c00a00e299090217ed9cec11b05f6622f021f8</t>
  </si>
  <si>
    <t>86c00a00e</t>
  </si>
  <si>
    <t>SVG: implentation of linear gradient when the vector is neither      horizontal nor vertical. VQ</t>
  </si>
  <si>
    <t>SVG-implentation-of-linear-gradient-when-the-vector-is-neither</t>
  </si>
  <si>
    <t>Fri, 10 Apr 2009 15:26:19 +0000</t>
  </si>
  <si>
    <t>c6602470d7291ff546a72c42b71a0e9a16e0d777</t>
  </si>
  <si>
    <t>c6602470d</t>
  </si>
  <si>
    <t>405ab17864365a44beedefdbc9339748a001083a</t>
  </si>
  <si>
    <t>405ab1786</t>
  </si>
  <si>
    <t>Fix several WebDAV bugs Irene</t>
  </si>
  <si>
    <t>Fix-several-WebDAV-bugs</t>
  </si>
  <si>
    <t>Fri, 10 Apr 2009 14:22:18 +0000</t>
  </si>
  <si>
    <t>06ffed263ae9bb1a994b116c30366a2d50754add</t>
  </si>
  <si>
    <t>06ffed263</t>
  </si>
  <si>
    <t>c81bfa23de7ccdc343ae80612dc777658d2206dc</t>
  </si>
  <si>
    <t>c81bfa23d</t>
  </si>
  <si>
    <t>SVG: linear gradient with x2 &lt; x1 VQ</t>
  </si>
  <si>
    <t>SVG-linear-gradient-with-x2-x1</t>
  </si>
  <si>
    <t>Fri, 10 Apr 2009 13:36:32 +0000</t>
  </si>
  <si>
    <t>873b7f21807626fe489ede03935bbde5c5e4d054</t>
  </si>
  <si>
    <t>873b7f218</t>
  </si>
  <si>
    <t>018d5384e0c2964c8e3c1137d6a89a3f545c505c</t>
  </si>
  <si>
    <t>018d5384e</t>
  </si>
  <si>
    <t>Fix a pssible dead lock Irene</t>
  </si>
  <si>
    <t>Fix-a-pssible-dead-lock</t>
  </si>
  <si>
    <t>Fri, 10 Apr 2009 12:40:08 +0000</t>
  </si>
  <si>
    <t>6f8f1760e458916cbf3c722668abdfff4307fe5c</t>
  </si>
  <si>
    <t>6f8f1760e</t>
  </si>
  <si>
    <t>ab5bae3a3219f3de9aca3339f7bed7034811df7f</t>
  </si>
  <si>
    <t>ab5bae3a3</t>
  </si>
  <si>
    <t>Reduce the size decrement. Irene</t>
  </si>
  <si>
    <t>Reduce-the-size-decrement</t>
  </si>
  <si>
    <t>Fri, 10 Apr 2009 10:58:39 +0000</t>
  </si>
  <si>
    <t>ab0cfa903eda8c2cddfa297fc781bcfa50d30b72</t>
  </si>
  <si>
    <t>ab0cfa903</t>
  </si>
  <si>
    <t>f3b460a79dd5ec5595b7154bc45ac3a69f9b2436</t>
  </si>
  <si>
    <t>f3b460a79</t>
  </si>
  <si>
    <t>Prevent a crash and draw a filled path without stroke Irene</t>
  </si>
  <si>
    <t>Prevent-a-crash-and-draw-a-filled-path-without-stroke</t>
  </si>
  <si>
    <t>Fri, 10 Apr 2009 10:52:05 +0000</t>
  </si>
  <si>
    <t>32a8672930931c6d3c1ec03864ee60259f12f316</t>
  </si>
  <si>
    <t>32a867293</t>
  </si>
  <si>
    <t>ad6c8d85a594e80c4bf15a2cc2f62df4a79ec266</t>
  </si>
  <si>
    <t>ad6c8d85a</t>
  </si>
  <si>
    <t>Remove traces Irene</t>
  </si>
  <si>
    <t>Remove-traces</t>
  </si>
  <si>
    <t>Fri, 10 Apr 2009 09:19:37 +0000</t>
  </si>
  <si>
    <t>e2e57be5a81723b7f1259683fdae28dbb6e8e7ef</t>
  </si>
  <si>
    <t>e2e57be5a</t>
  </si>
  <si>
    <t>cb02c5dd046c08437ce32a370ea0b77a2de0128e</t>
  </si>
  <si>
    <t>cb02c5dd0</t>
  </si>
  <si>
    <t>Open the source view when a xml document without CSS is loaded + fix a possible crash when the xml document uses an undefined prefix Irene</t>
  </si>
  <si>
    <t>Open-the-source-view-when-a-xml-document-without-CSS-is-loaded</t>
  </si>
  <si>
    <t>Fri, 10 Apr 2009 09:16:00 +0000</t>
  </si>
  <si>
    <t>f370db08c42666284e7a509cdd160401a90331b7</t>
  </si>
  <si>
    <t>f370db08c</t>
  </si>
  <si>
    <t>0ef7ddc4de4b900cd85d162a9cd7840bbf818d99</t>
  </si>
  <si>
    <t>0ef7ddc4d</t>
  </si>
  <si>
    <t>SVG: implementation of vertical linear gradients. VQ</t>
  </si>
  <si>
    <t>SVG-implementation-of-vertical-linear-gradients</t>
  </si>
  <si>
    <t>Thu, 9 Apr 2009 16:52:13 +0000</t>
  </si>
  <si>
    <t>e69618373488eafedc9e9f5cfed0c72357bbd883</t>
  </si>
  <si>
    <t>e69618373</t>
  </si>
  <si>
    <t>d1b2e301d431374cb2ac18326ba7b3813f0eb754</t>
  </si>
  <si>
    <t>d1b2e301d</t>
  </si>
  <si>
    <t>SVG: gradient code cleanup VQ</t>
  </si>
  <si>
    <t>SVG-gradient-code-cleanup</t>
  </si>
  <si>
    <t>Thu, 9 Apr 2009 16:01:33 +0000</t>
  </si>
  <si>
    <t>d35f4bf9e75f654919c7769459b27e4e3808c696</t>
  </si>
  <si>
    <t>d35f4bf9e</t>
  </si>
  <si>
    <t>6a2f6999d81994d2a1fa452e9284a060d2d1022e</t>
  </si>
  <si>
    <t>6a2f6999d</t>
  </si>
  <si>
    <t>Integration of Japanese translations Irene</t>
  </si>
  <si>
    <t>Integration-of-Japanese-translations</t>
  </si>
  <si>
    <t>Thu, 9 Apr 2009 14:22:35 +0000</t>
  </si>
  <si>
    <t>b3fc9492b7b76336e7c725c6449954281e890cb9</t>
  </si>
  <si>
    <t>b3fc9492b</t>
  </si>
  <si>
    <t>d74306a70496c7ea29ddc8ed10bd56a8d5ae544f</t>
  </si>
  <si>
    <t>d74306a70</t>
  </si>
  <si>
    <t>The visibility was not correctly applied to links and table of contents views Irene</t>
  </si>
  <si>
    <t>The-visibility-was-not-correctly-applied-to-links-and-table-of-contents-views</t>
  </si>
  <si>
    <t>Thu, 9 Apr 2009 13:42:28 +0000</t>
  </si>
  <si>
    <t>61a431461ec35f95a5c1f9e99b07f9a54cd9c8e2</t>
  </si>
  <si>
    <t>61a431461</t>
  </si>
  <si>
    <t>54db11d7a517d01d48be5fdab05f75d6a1bf4e77</t>
  </si>
  <si>
    <t>54db11d7a</t>
  </si>
  <si>
    <t>SVG: fixing some bugs in gradients VQ</t>
  </si>
  <si>
    <t>SVG-fixing-some-bugs-in-gradients</t>
  </si>
  <si>
    <t>Wed, 8 Apr 2009 16:46:17 +0000</t>
  </si>
  <si>
    <t>4f47e7bf554735e9706e761cb461251d3d24ee17</t>
  </si>
  <si>
    <t>4f47e7bf5</t>
  </si>
  <si>
    <t>e5ed74970b19a684ad50622ffebb24b1eb3b1811</t>
  </si>
  <si>
    <t>e5ed74970</t>
  </si>
  <si>
    <t>SVG: improvements to radial gradients VQ</t>
  </si>
  <si>
    <t>SVG-improvements-to-radial-gradients</t>
  </si>
  <si>
    <t>Wed, 8 Apr 2009 10:55:10 +0000</t>
  </si>
  <si>
    <t>9956060267853dd9606d489f719202ad472b8abc</t>
  </si>
  <si>
    <t>98d80fc1b0b66b28548bb704401cbd21bb02c8d8</t>
  </si>
  <si>
    <t>98d80fc1b</t>
  </si>
  <si>
    <t>SVG: first step for implementing radial gradients VQ</t>
  </si>
  <si>
    <t>SVG-first-step-for-implementing-radial-gradients</t>
  </si>
  <si>
    <t>Tue, 7 Apr 2009 16:48:02 +0000</t>
  </si>
  <si>
    <t>f2e3ffb8c93ac2f852d55aa1052fc8d071fbfecc</t>
  </si>
  <si>
    <t>f2e3ffb8c</t>
  </si>
  <si>
    <t>5c0daff2b7f1c8d22e2c886c6404a2a2644ce8b7</t>
  </si>
  <si>
    <t>5c0daff2b</t>
  </si>
  <si>
    <t>SVG: prepare implementation of radial gradients. VQ</t>
  </si>
  <si>
    <t>SVG-prepare-implementation-of-radial-gradients</t>
  </si>
  <si>
    <t>Tue, 7 Apr 2009 12:27:38 +0000</t>
  </si>
  <si>
    <t>9ccfdfb531987ed41689f56da9d0d5052712dcf8</t>
  </si>
  <si>
    <t>9ccfdfb53</t>
  </si>
  <si>
    <t>33f35c1f55a048042ee7c1a519b7a721a2553de6</t>
  </si>
  <si>
    <t>33f35c1f5</t>
  </si>
  <si>
    <t>SVG: implementing attribute href for gradients VQ</t>
  </si>
  <si>
    <t>SVG-implementing-attribute-href-for-gradients</t>
  </si>
  <si>
    <t>Tue, 7 Apr 2009 06:39:55 +0000</t>
  </si>
  <si>
    <t>e9dcb960abf4d598831fb97800b19b343d925fae</t>
  </si>
  <si>
    <t>e9dcb960a</t>
  </si>
  <si>
    <t>b597eb1effa45611517f0287c81a798ed7d0fde9</t>
  </si>
  <si>
    <t>b597eb1ef</t>
  </si>
  <si>
    <t>Mathedit parser</t>
  </si>
  <si>
    <t>Mathedit-parser</t>
  </si>
  <si>
    <t>Sat, 4 Apr 2009 19:56:11 +0000</t>
  </si>
  <si>
    <t>cb738f724d6c86349cfcbee1b0a513d4938e220e</t>
  </si>
  <si>
    <t>cb738f724</t>
  </si>
  <si>
    <t>2fde256bb84ab927082ac4688f412eda3d38f032</t>
  </si>
  <si>
    <t>2fde256bb</t>
  </si>
  <si>
    <t>prepare replacement flex-&gt;quex in math parser</t>
  </si>
  <si>
    <t>prepare-replacement-flex-quex-in-math-parser</t>
  </si>
  <si>
    <t>Sun, 29 Mar 2009 09:16:49 +0000</t>
  </si>
  <si>
    <t>04957c4c7a0c373652f49fb59b9d97adc7738a97</t>
  </si>
  <si>
    <t>04957c4c7</t>
  </si>
  <si>
    <t>feb6a1e345a3ac8dffba3779ae07c441c3c0327f</t>
  </si>
  <si>
    <t>feb6a1e34</t>
  </si>
  <si>
    <t>Undo previous change Irene</t>
  </si>
  <si>
    <t>Undo-previous-change</t>
  </si>
  <si>
    <t>Fri, 27 Mar 2009 15:44:00 +0000</t>
  </si>
  <si>
    <t>092323358b1c5425ae6cd351628f032f5dd37f4d</t>
  </si>
  <si>
    <t>a2d13c83e828499585dd0f303e4fbf47dc2b02f9</t>
  </si>
  <si>
    <t>a2d13c83e</t>
  </si>
  <si>
    <t>Add some rules for the links view Irene</t>
  </si>
  <si>
    <t>Add-some-rules-for-the-links-view</t>
  </si>
  <si>
    <t>Fri, 27 Mar 2009 14:28:19 +0000</t>
  </si>
  <si>
    <t>0c7413b46d5754febb81963d3c9aaef60822d31a</t>
  </si>
  <si>
    <t>0c7413b46</t>
  </si>
  <si>
    <t>118b05ba3849bb99f743433e47adf7cbd65d6f01</t>
  </si>
  <si>
    <t>118b05ba3</t>
  </si>
  <si>
    <t>Resolve the APP_VER problem Irene</t>
  </si>
  <si>
    <t>Resolve-the-APP_VER-problem</t>
  </si>
  <si>
    <t>Fri, 27 Mar 2009 09:46:52 +0000</t>
  </si>
  <si>
    <t>8c53b8a366db72cbdc1501e2018e08f6fa5d2ab4</t>
  </si>
  <si>
    <t>8c53b8a36</t>
  </si>
  <si>
    <t>39484d637c67ac4a14796dc41ab3fa6eca13b34c</t>
  </si>
  <si>
    <t>39484d637</t>
  </si>
  <si>
    <t>SVG: handle inherited attributes stop-color and stop-opacity. VQ</t>
  </si>
  <si>
    <t>SVG-handle-inherited-attributes-stop-color-and-stop-opacity</t>
  </si>
  <si>
    <t>Thu, 26 Mar 2009 21:30:17 +0000</t>
  </si>
  <si>
    <t>f5a7668e4d416d7c4c2faa020525e18a0dafe61c</t>
  </si>
  <si>
    <t>f5a7668e4</t>
  </si>
  <si>
    <t>5a6d4e8a1e96aee8434c08ab244618902a2ac139</t>
  </si>
  <si>
    <t>5a6d4e8a1</t>
  </si>
  <si>
    <t>SVG: implementing attribute spreadMethod for linearGradient. VQ</t>
  </si>
  <si>
    <t>SVG-implementing-attribute-spreadMethod-for-linearGradient</t>
  </si>
  <si>
    <t>Thu, 26 Mar 2009 17:32:20 +0000</t>
  </si>
  <si>
    <t>5c57c9045711dea0265f502d8be111433bac7f1f</t>
  </si>
  <si>
    <t>5c57c9045</t>
  </si>
  <si>
    <t>7071d4323e3ebcf585a63915e9c010b1844591ef</t>
  </si>
  <si>
    <t>7071d4323</t>
  </si>
  <si>
    <t>Keep search options when the selected document changes Irene</t>
  </si>
  <si>
    <t>Keep-search-options-when-the-selected-document-changes</t>
  </si>
  <si>
    <t>Thu, 26 Mar 2009 11:45:54 +0000</t>
  </si>
  <si>
    <t>fe70166f77bf75ce638cfa900b3b0fe0bea899ad</t>
  </si>
  <si>
    <t>fe70166f7</t>
  </si>
  <si>
    <t>4ed84eb5d567810f32bfcaf9430d74c2f1ef3d93</t>
  </si>
  <si>
    <t>4ed84eb5d</t>
  </si>
  <si>
    <t>Thu, 26 Mar 2009 10:50:35 +0000</t>
  </si>
  <si>
    <t>a672656803e0cba042aecb975fbbdc26cc478e7d</t>
  </si>
  <si>
    <t>a67265680</t>
  </si>
  <si>
    <t>450e66c95bc6c2b99a51430e4d8a3c420a10a003</t>
  </si>
  <si>
    <t>450e66c95</t>
  </si>
  <si>
    <t>Thu, 26 Mar 2009 10:24:37 +0000</t>
  </si>
  <si>
    <t>5fd612fe05fd0183cf6ed7cdff03a1ae178d98eb</t>
  </si>
  <si>
    <t>5fd612fe0</t>
  </si>
  <si>
    <t>f7e0311d3d017478f521c9557a44071b46b3bd62</t>
  </si>
  <si>
    <t>f7e0311d3</t>
  </si>
  <si>
    <t>Thu, 26 Mar 2009 09:40:01 +0000</t>
  </si>
  <si>
    <t>6a1a488d6c2e4be2bde99c1eaae93eee53f3d819</t>
  </si>
  <si>
    <t>6a1a488d6</t>
  </si>
  <si>
    <t>053203c71f879271969ff7b3042cca0dc62ef84a</t>
  </si>
  <si>
    <t>053203c71</t>
  </si>
  <si>
    <t>background:none implies background-color:transparent Irene</t>
  </si>
  <si>
    <t>background-none-implies-background-color-transparent</t>
  </si>
  <si>
    <t>Wed, 25 Mar 2009 12:19:04 +0000</t>
  </si>
  <si>
    <t>2493c7a53c2f9edd7a596a10b3c6ea01acfe97fc</t>
  </si>
  <si>
    <t>2493c7a53</t>
  </si>
  <si>
    <t>f4610841bf85b8f2b82d982914ef2042f110cd8c</t>
  </si>
  <si>
    <t>f4610841b</t>
  </si>
  <si>
    <t>Fix a bug when the position is relative of the enclosing box Irene</t>
  </si>
  <si>
    <t>Fix-a-bug-when-the-position-is-relative-of-the-enclosing-box</t>
  </si>
  <si>
    <t>Wed, 25 Mar 2009 11:50:28 +0000</t>
  </si>
  <si>
    <t>4716c2ef67824dfff4180a515342527f25534045</t>
  </si>
  <si>
    <t>4716c2ef6</t>
  </si>
  <si>
    <t>ca9c41623ab718c51556bd844c3f8a4e7495c759</t>
  </si>
  <si>
    <t>ca9c41623</t>
  </si>
  <si>
    <t>When an arrow is created and the document scrolled, the marker was displayed at a wrong position. Irene</t>
  </si>
  <si>
    <t>When-an-arrow-is-created-and-the-document-scrolled-the-marker-was-displayed</t>
  </si>
  <si>
    <t>Tue, 24 Mar 2009 16:56:56 +0000</t>
  </si>
  <si>
    <t>fe77281204034016c4afffde1c4e2c92d95c93d7</t>
  </si>
  <si>
    <t>fe7728120</t>
  </si>
  <si>
    <t>a0deb7d10a171cf3b78c490af0d870738ca97a4f</t>
  </si>
  <si>
    <t>a0deb7d10</t>
  </si>
  <si>
    <t>Fix a rendering bug Irene</t>
  </si>
  <si>
    <t>Fix-a-rendering-bug</t>
  </si>
  <si>
    <t>Tue, 24 Mar 2009 15:28:42 +0000</t>
  </si>
  <si>
    <t>c8fe8e377fc863d3c3554abb49293efc54dcfad4</t>
  </si>
  <si>
    <t>c8fe8e377</t>
  </si>
  <si>
    <t>1e30ff7fdbab8f46c141d4a55b775fb2cb72beae</t>
  </si>
  <si>
    <t>1e30ff7fd</t>
  </si>
  <si>
    <t>Fix another problem with floated boxes Irene</t>
  </si>
  <si>
    <t>Fix-another-problem-with-floated-boxes</t>
  </si>
  <si>
    <t>Tue, 24 Mar 2009 14:51:06 +0000</t>
  </si>
  <si>
    <t>881aed7824539a8eafd3c6cd3f1dd88bccb91f53</t>
  </si>
  <si>
    <t>881aed782</t>
  </si>
  <si>
    <t>87a75ee2db3ec1a76ce5fbdf73f7072425e9a0c5</t>
  </si>
  <si>
    <t>87a75ee2d</t>
  </si>
  <si>
    <t>Avoid to retry authentication when the dialog is still there Same for multiple redirection messages Irene</t>
  </si>
  <si>
    <t>Avoid-to-retry-authentication-when-the-dialog-is-still-there</t>
  </si>
  <si>
    <t>Tue, 24 Mar 2009 09:59:08 +0000</t>
  </si>
  <si>
    <t>8bbcd33208cbb341e3ae24246e8058b60c183ecc</t>
  </si>
  <si>
    <t>8bbcd3320</t>
  </si>
  <si>
    <t>3426f199185a5ccb12450719ad6c8c07d399cbf0</t>
  </si>
  <si>
    <t>3426f1991</t>
  </si>
  <si>
    <t>Tue, 24 Mar 2009 09:34:33 +0000</t>
  </si>
  <si>
    <t>cc65bb38a6d8315945322312a4524b386f912927</t>
  </si>
  <si>
    <t>cc65bb38a</t>
  </si>
  <si>
    <t>6d98964facbaff71299261e53c19c6c56bb18947</t>
  </si>
  <si>
    <t>6d98964fa</t>
  </si>
  <si>
    <t>Manage the CSS specificity on display and visibility properties Irene</t>
  </si>
  <si>
    <t>Manage-the-CSS-specificity-on-display-and-visibility-properties</t>
  </si>
  <si>
    <t>Mon, 23 Mar 2009 16:49:06 +0000</t>
  </si>
  <si>
    <t>5332660708067812c7364e65213e50aad01f7dfa</t>
  </si>
  <si>
    <t>03df5e6a13566f08c277547fb279cb6d6b70a5f3</t>
  </si>
  <si>
    <t>03df5e6a1</t>
  </si>
  <si>
    <t>Chemistry mode is now set on/off using a shortcut</t>
  </si>
  <si>
    <t>Chemistry-mode-is-now-set-on-off-using-a-shortcut</t>
  </si>
  <si>
    <t>Sun, 22 Mar 2009 15:40:05 +0000</t>
  </si>
  <si>
    <t>a4ccd78d22d11a578faa31d5fe28dc040d14d427</t>
  </si>
  <si>
    <t>a4ccd78d2</t>
  </si>
  <si>
    <t>a7a17b086b87ffc951d4c1fdbbcf1a219d6aa886</t>
  </si>
  <si>
    <t>a7a17b086</t>
  </si>
  <si>
    <t>Prevent a double open/close undo sequence Irene</t>
  </si>
  <si>
    <t>Prevent-a-double-open-close-undo-sequence</t>
  </si>
  <si>
    <t>Fri, 20 Mar 2009 16:48:19 +0000</t>
  </si>
  <si>
    <t>2bf451f92adfeb4dcf192a2448994299eeba0c70</t>
  </si>
  <si>
    <t>2bf451f92</t>
  </si>
  <si>
    <t>5dc7222213536d9ffa9f80266d353f9bc30c4c5e</t>
  </si>
  <si>
    <t>5dc722221</t>
  </si>
  <si>
    <t>Fri, 20 Mar 2009 15:13:10 +0000</t>
  </si>
  <si>
    <t>ae9167bdca88a875f1a4865ffd7f07ad5d493c88</t>
  </si>
  <si>
    <t>ae9167bdc</t>
  </si>
  <si>
    <t>f05a77f561bf4454a8b5100d1ee1f15470494c90</t>
  </si>
  <si>
    <t>f05a77f56</t>
  </si>
  <si>
    <t>SVG: When a gradient contains no &lt;stop&gt; element, do not fill the shapes that use this gradient. VQ</t>
  </si>
  <si>
    <t>SVG-When-a-gradient-contains-no-stop-element-do-not-fill-the-shapes-that-use-this-gradient</t>
  </si>
  <si>
    <t>Fri, 20 Mar 2009 15:07:16 +0000</t>
  </si>
  <si>
    <t>2b04ed980851849de12b2db43f5a03930b774ea3</t>
  </si>
  <si>
    <t>2b04ed980</t>
  </si>
  <si>
    <t>5526ba119f160d0f547c59c4ae1ea16c8a148b4b</t>
  </si>
  <si>
    <t>5526ba119</t>
  </si>
  <si>
    <t>SVG: first step in implementing stop-opacity in gradients. VQ</t>
  </si>
  <si>
    <t>SVG-first-step-in-implementing-stop-opacity-in-gradients</t>
  </si>
  <si>
    <t>Fri, 20 Mar 2009 12:07:06 +0000</t>
  </si>
  <si>
    <t>a15b7c9e66e457ce88a90a21570b0e0b85bf9338</t>
  </si>
  <si>
    <t>a15b7c9e6</t>
  </si>
  <si>
    <t>013539f58d7f9a06b989dbe97d90cb743dc16cd8</t>
  </si>
  <si>
    <t>013539f58</t>
  </si>
  <si>
    <t>Sometimes gradians were not correctly applied Irene</t>
  </si>
  <si>
    <t>Sometimes-gradians-were-not-correctly-applied</t>
  </si>
  <si>
    <t>Fri, 20 Mar 2009 11:03:37 +0000</t>
  </si>
  <si>
    <t>3442c8736b1e86c92b371b5446d9c4fd62545566</t>
  </si>
  <si>
    <t>3442c8736</t>
  </si>
  <si>
    <t>f441f4f4123ddee674dfe54535115df8919a858a</t>
  </si>
  <si>
    <t>f441f4f41</t>
  </si>
  <si>
    <t>SVG: first attempt at implementing linear gradients. VQ</t>
  </si>
  <si>
    <t>SVG-first-attempt-at-implementing-linear-gradients</t>
  </si>
  <si>
    <t>Thu, 19 Mar 2009 16:48:31 +0000</t>
  </si>
  <si>
    <t>d13ef445aae448d355beb48569f62304c4e5fc82</t>
  </si>
  <si>
    <t>d13ef445a</t>
  </si>
  <si>
    <t>2ff7939b4615d7be049a63368268e3e915f97750</t>
  </si>
  <si>
    <t>2ff7939b4</t>
  </si>
  <si>
    <t>USE_XML_DECLARATION says if the xml declaration is generated or not Irene</t>
  </si>
  <si>
    <t>USE_XML_DECLARATION-says-if-the-xml-declaration-is-generated-or-not</t>
  </si>
  <si>
    <t>Thu, 19 Mar 2009 16:16:25 +0000</t>
  </si>
  <si>
    <t>5d1d748efc4829e6e14d27353e88e289cf0086b6</t>
  </si>
  <si>
    <t>5d1d748ef</t>
  </si>
  <si>
    <t>dc1e7e46d9b861635de68b2801bbc68f3fc3d133</t>
  </si>
  <si>
    <t>dc1e7e46d</t>
  </si>
  <si>
    <t>Cut the exact selection within SVG Irene</t>
  </si>
  <si>
    <t>Cut-the-exact-selection-within-SVG</t>
  </si>
  <si>
    <t>Thu, 19 Mar 2009 15:55:15 +0000</t>
  </si>
  <si>
    <t>ea88b610d1f4130714600e2097dcdb6ac40d3adb</t>
  </si>
  <si>
    <t>ea88b610d</t>
  </si>
  <si>
    <t>57c013aecd95045a9589c66a134d7cc93b1019b0</t>
  </si>
  <si>
    <t>57c013aec</t>
  </si>
  <si>
    <t>Fix still problems with SVG copy/paste Irene</t>
  </si>
  <si>
    <t>Fix-still-problems-with-SVG-copy-paste</t>
  </si>
  <si>
    <t>Thu, 19 Mar 2009 15:11:51 +0000</t>
  </si>
  <si>
    <t>9eb99c6650ebc52026d9ada208a00ab33a594287</t>
  </si>
  <si>
    <t>9eb99c665</t>
  </si>
  <si>
    <t>4a784d1a6f8711da60b8d489fc714642700dc96a</t>
  </si>
  <si>
    <t>4a784d1a6</t>
  </si>
  <si>
    <t>Avoid to save markers and symbols when the whole SVG is copied + Allow one to center the SVG element in an HTML document Irene</t>
  </si>
  <si>
    <t>Avoid-to-save-markers-and-symbols-when-the-whole-SVG-is-copied</t>
  </si>
  <si>
    <t>Thu, 19 Mar 2009 12:04:17 +0000</t>
  </si>
  <si>
    <t>ba5a3bce9c12bddc1b42c87a8a2bbd1717568fb9</t>
  </si>
  <si>
    <t>ba5a3bce9</t>
  </si>
  <si>
    <t>e1725dd1e8e492e24098e8572f14eaf0895c13a2</t>
  </si>
  <si>
    <t>e1725dd1e</t>
  </si>
  <si>
    <t>Copy/Paste use elements Irene</t>
  </si>
  <si>
    <t>Copy-Paste-use-elements</t>
  </si>
  <si>
    <t>Wed, 18 Mar 2009 16:41:33 +0000</t>
  </si>
  <si>
    <t>c4ceaf6ac4cb6061e8dbe21adff7fe15f34665a5</t>
  </si>
  <si>
    <t>c4ceaf6ac</t>
  </si>
  <si>
    <t>5e27b1c8b4c248744cf51820abbf741a8e55aaae</t>
  </si>
  <si>
    <t>5e27b1c8b</t>
  </si>
  <si>
    <t>Implement the copy/paste of markers Irene</t>
  </si>
  <si>
    <t>Implement-the-copy-paste-of-markers</t>
  </si>
  <si>
    <t>Wed, 18 Mar 2009 15:59:53 +0000</t>
  </si>
  <si>
    <t>c1cbc85199132fcd4884d57605c49411076c60c0</t>
  </si>
  <si>
    <t>c1cbc8519</t>
  </si>
  <si>
    <t>8d8bc17514f79ba4ea671f77b5625c5330ba452d</t>
  </si>
  <si>
    <t>8d8bc1751</t>
  </si>
  <si>
    <t>Add a placeholder.</t>
  </si>
  <si>
    <t>Add-a-placeholder</t>
  </si>
  <si>
    <t>Tue, 17 Mar 2009 16:17:40 +0000</t>
  </si>
  <si>
    <t>5afa220b43dd7cb1b16050574c342315300654f2</t>
  </si>
  <si>
    <t>5afa220b4</t>
  </si>
  <si>
    <t>998205fe150495a8b40c8ea17c1649994bff4ecd</t>
  </si>
  <si>
    <t>998205fe1</t>
  </si>
  <si>
    <t>Didn't compile on release mode Laurent</t>
  </si>
  <si>
    <t>Didn-t-compile-on-release-mode</t>
  </si>
  <si>
    <t>Tue, 17 Mar 2009 11:01:37 +0000</t>
  </si>
  <si>
    <t>fc8df7f2f5dad71de23a7dec9ca2496aa10ff9f6</t>
  </si>
  <si>
    <t>fc8df7f2f</t>
  </si>
  <si>
    <t>3e5e26e2789739be298ec400c659498bcf6494a1</t>
  </si>
  <si>
    <t>3e5e26e27</t>
  </si>
  <si>
    <t>Keep table creation options Irene</t>
  </si>
  <si>
    <t>Keep-table-creation-options</t>
  </si>
  <si>
    <t>Tue, 17 Mar 2009 10:26:51 +0000</t>
  </si>
  <si>
    <t>bb297c3d89a606286638c78cd4ab6ea6e0063113</t>
  </si>
  <si>
    <t>bb297c3d8</t>
  </si>
  <si>
    <t>a718b0f9b4c0570acf78ab854536cb780fe86c69</t>
  </si>
  <si>
    <t>a718b0f9b</t>
  </si>
  <si>
    <t>Set MATHEDIT_MODE an integer Irene</t>
  </si>
  <si>
    <t>Set-MATHEDIT_MODE-an-integer</t>
  </si>
  <si>
    <t>Tue, 17 Mar 2009 08:46:59 +0000</t>
  </si>
  <si>
    <t>23c9c7000bbccaed7ad49b9355fa1bb8029be685</t>
  </si>
  <si>
    <t>23c9c7000</t>
  </si>
  <si>
    <t>6bff571782c39180cc4974d3148d3e9b11e4ad25</t>
  </si>
  <si>
    <t>6bff57178</t>
  </si>
  <si>
    <t>Mon, 16 Mar 2009 16:35:24 +0000</t>
  </si>
  <si>
    <t>d9a6b2f4cda32f6c8e981bd448111c21f1fe3a33</t>
  </si>
  <si>
    <t>d9a6b2f4c</t>
  </si>
  <si>
    <t>d0e93dcada6cf5b284a66dcb69b0192b36cba667</t>
  </si>
  <si>
    <t>d0e93dcad</t>
  </si>
  <si>
    <t>Fix compiling troubles on Windows platforms Irene</t>
  </si>
  <si>
    <t>Fix-compiling-troubles-on-Windows-platforms</t>
  </si>
  <si>
    <t>Mon, 16 Mar 2009 16:02:57 +0000</t>
  </si>
  <si>
    <t>8b58b6df7fd6d3e2e7228f234db994c7f9a27f31</t>
  </si>
  <si>
    <t>8b58b6df7</t>
  </si>
  <si>
    <t>7da1fc647a43f490da17090cf2f42dc7ad659794</t>
  </si>
  <si>
    <t>7da1fc647</t>
  </si>
  <si>
    <t>Use the define Irene</t>
  </si>
  <si>
    <t>Use-the-define</t>
  </si>
  <si>
    <t>Mon, 16 Mar 2009 15:32:09 +0000</t>
  </si>
  <si>
    <t>51e3f83bb15d67f9851b721cbd1c244a2d734fff</t>
  </si>
  <si>
    <t>51e3f83bb</t>
  </si>
  <si>
    <t>172ea7da82cdce2395d4b4ed54f18489f7dfcb5d</t>
  </si>
  <si>
    <t>172ea7da8</t>
  </si>
  <si>
    <t>Improve selection in parser</t>
  </si>
  <si>
    <t>Improve-selection-in-parser</t>
  </si>
  <si>
    <t>Sat, 14 Mar 2009 09:30:08 +0000</t>
  </si>
  <si>
    <t>e1549f1fa5ca5171226b3e1f31dab0bf9ad564fb</t>
  </si>
  <si>
    <t>e1549f1fa</t>
  </si>
  <si>
    <t>9028d705f2837d774a233d49bc7186bc26e4cc56</t>
  </si>
  <si>
    <t>9028d705f</t>
  </si>
  <si>
    <t>Add a Thot environnement variable MATHEDIT_MODE</t>
  </si>
  <si>
    <t>Add-a-Thot-environnement-variable-MATHEDIT_MODE</t>
  </si>
  <si>
    <t>Fri, 13 Mar 2009 20:53:43 +0000</t>
  </si>
  <si>
    <t>e3a3f4b40287c0093756f27c7cccdc38fff3ecbb</t>
  </si>
  <si>
    <t>e3a3f4b40</t>
  </si>
  <si>
    <t>61b176d3b8c42494f2f6ef8de863dfe8d6668b11</t>
  </si>
  <si>
    <t>61b176d3b</t>
  </si>
  <si>
    <t>Mathedit parser: prepare integration of new parsers</t>
  </si>
  <si>
    <t>Mathedit-parser-prepare-integration-of-new-parsers</t>
  </si>
  <si>
    <t>Fri, 13 Mar 2009 20:29:30 +0000</t>
  </si>
  <si>
    <t>ef0d2311b07301794f9af17b72226f4bf6d913a3</t>
  </si>
  <si>
    <t>ef0d2311b</t>
  </si>
  <si>
    <t>ace548b46df19cd7ca80885dc8785c537ff50458</t>
  </si>
  <si>
    <t>ace548b46</t>
  </si>
  <si>
    <t>Avoid to close tools when an annotation window is closed Irene</t>
  </si>
  <si>
    <t>Avoid-to-close-tools-when-an-annotation-window-is-closed</t>
  </si>
  <si>
    <t>Fri, 13 Mar 2009 16:40:16 +0000</t>
  </si>
  <si>
    <t>dc6406a91338dc8a7598ab74184e7de58daf64c8</t>
  </si>
  <si>
    <t>dc6406a91</t>
  </si>
  <si>
    <t>375a2ecffadf113968dbeb4fb8ef34b5b53a41f9</t>
  </si>
  <si>
    <t>375a2ecff</t>
  </si>
  <si>
    <t>Improve the management of floated boxes Irene</t>
  </si>
  <si>
    <t>Improve-the-management-of-floated-boxes</t>
  </si>
  <si>
    <t>Fri, 13 Mar 2009 15:02:04 +0000</t>
  </si>
  <si>
    <t>35dc70e5331ecff88b210ba2f470b2de3d31a868</t>
  </si>
  <si>
    <t>35dc70e53</t>
  </si>
  <si>
    <t>163c79e7102737c2866621359c9853292d19b652</t>
  </si>
  <si>
    <t>163c79e71</t>
  </si>
  <si>
    <t>Fri, 13 Mar 2009 11:37:12 +0000</t>
  </si>
  <si>
    <t>abb41ce1192acfa40d771d847d4dae306d50809e</t>
  </si>
  <si>
    <t>abb41ce11</t>
  </si>
  <si>
    <t>9886acaf107ed41eea4d9a0a9ebcebb7e58962ac</t>
  </si>
  <si>
    <t>9886acaf1</t>
  </si>
  <si>
    <t>When a floated box has a width expressed in percent Amaya checked the previous calculated width. Irene</t>
  </si>
  <si>
    <t>When-a-floated-box-has-a-width-expressed-in-percent-Amaya-checked-the-previous</t>
  </si>
  <si>
    <t>Wed, 11 Mar 2009 10:22:47 +0000</t>
  </si>
  <si>
    <t>92a53755042ca0f536977275a1e31eb31ecefe2c</t>
  </si>
  <si>
    <t>92a537550</t>
  </si>
  <si>
    <t>d22e91804f3961203eee35c34e007a93bde1e87f</t>
  </si>
  <si>
    <t>d22e91804</t>
  </si>
  <si>
    <t>Avoid to select markers in the formatted view + parse markerWidth, markerHeight, XRef, YRef But transformations are not generated yet</t>
  </si>
  <si>
    <t>Avoid-to-select-markers-in-the-formatted-view</t>
  </si>
  <si>
    <t>Tue, 10 Mar 2009 16:38:18 +0000</t>
  </si>
  <si>
    <t>f4aee20a96051ebbe933c16f9a30bc1b26c0b350</t>
  </si>
  <si>
    <t>f4aee20a9</t>
  </si>
  <si>
    <t>c9f3b0917e5be4da0841d738ea6b1d7a26eeec8b</t>
  </si>
  <si>
    <t>c9f3b0917</t>
  </si>
  <si>
    <t>Prepare the next release and the Dutch translation</t>
  </si>
  <si>
    <t>Prepare-the-next-release-and-the-Dutch-translation</t>
  </si>
  <si>
    <t>Tue, 10 Mar 2009 11:11:40 +0000</t>
  </si>
  <si>
    <t>d2a5668cb1e0a3817bf03d55f7ad7c51736949f6</t>
  </si>
  <si>
    <t>d2a5668cb</t>
  </si>
  <si>
    <t>2de003218117a8bde9958bd16fc111a3a6d0ac2f</t>
  </si>
  <si>
    <t>2de003218</t>
  </si>
  <si>
    <t>Improve the selection within SVG groups Irene</t>
  </si>
  <si>
    <t>Improve-the-selection-within-SVG-groups</t>
  </si>
  <si>
    <t>Tue, 10 Mar 2009 10:24:25 +0000</t>
  </si>
  <si>
    <t>245052504249c575d4ca1efaa729b6be98c37cd7</t>
  </si>
  <si>
    <t>8d5377101451682ff076d94b71dfa5ec0f0dfc0e</t>
  </si>
  <si>
    <t>8d5377101</t>
  </si>
  <si>
    <t>Set the default fill of markers Irene</t>
  </si>
  <si>
    <t>Set-the-default-fill-of-markers</t>
  </si>
  <si>
    <t>Tue, 10 Mar 2009 08:31:54 +0000</t>
  </si>
  <si>
    <t>6b5c814db405ef25ea2a4fe9eff68b62a0d1978a</t>
  </si>
  <si>
    <t>6b5c814db</t>
  </si>
  <si>
    <t>f09631ec385fff268dd10f2d2b78bdc69942266c</t>
  </si>
  <si>
    <t>f09631ec3</t>
  </si>
  <si>
    <t>Tue, 10 Mar 2009 08:30:44 +0000</t>
  </si>
  <si>
    <t>cf507bc8c1ffc14166cca1a580e63ded171da441</t>
  </si>
  <si>
    <t>cf507bc8c</t>
  </si>
  <si>
    <t>d8daa50b71a7101b259212188126bf7aa465023e</t>
  </si>
  <si>
    <t>d8daa50b7</t>
  </si>
  <si>
    <t>Make sure the box was not deleted Irene</t>
  </si>
  <si>
    <t>Make-sure-the-box-was-not-deleted</t>
  </si>
  <si>
    <t>Tue, 10 Mar 2009 08:30:16 +0000</t>
  </si>
  <si>
    <t>455b8616f53f444577e02e9396b6b0d6466cb952</t>
  </si>
  <si>
    <t>455b8616f</t>
  </si>
  <si>
    <t>37ddae7f37a9a69d36230ea269738a42c8384ae3</t>
  </si>
  <si>
    <t>37ddae7f3</t>
  </si>
  <si>
    <t>Clean up doesn't remove style attached to &lt;col&gt; and &lt;colgroup&gt; Irene</t>
  </si>
  <si>
    <t>Clean-up-doesn-t-remove-style-attached-to-col-and-colgroup</t>
  </si>
  <si>
    <t>Tue, 10 Mar 2009 08:28:29 +0000</t>
  </si>
  <si>
    <t>ea78423711555da8bab0a5da74c9befe1ce7a115</t>
  </si>
  <si>
    <t>ea7842371</t>
  </si>
  <si>
    <t>12bbfd281b793fd6786744eb5c713a2ac7c04c2d</t>
  </si>
  <si>
    <t>12bbfd281</t>
  </si>
  <si>
    <t>Fix redisplay problems after a scroll Irene</t>
  </si>
  <si>
    <t>Fix-redisplay-problems-after-a-scroll</t>
  </si>
  <si>
    <t>Mon, 9 Mar 2009 12:02:35 +0000</t>
  </si>
  <si>
    <t>875f36e95b9e9f88a2e25532444142d5027ee3c1</t>
  </si>
  <si>
    <t>875f36e95</t>
  </si>
  <si>
    <t>d1ab347ba837fcee261c17798a2c9473e3773311</t>
  </si>
  <si>
    <t>d1ab347ba</t>
  </si>
  <si>
    <t>Sun, 8 Mar 2009 08:35:12 +0000</t>
  </si>
  <si>
    <t>0ded3bc93437f5b6711bd2c8f3fbaf7231082252</t>
  </si>
  <si>
    <t>0ded3bc93</t>
  </si>
  <si>
    <t>6e8b10845a2f76cd05f8a1c7dc48c0032aa4de01</t>
  </si>
  <si>
    <t>6e8b10845</t>
  </si>
  <si>
    <t>chemistry</t>
  </si>
  <si>
    <t>Sat, 7 Mar 2009 20:25:32 +0000</t>
  </si>
  <si>
    <t>897a3b53c7a5732a125a3c6c17ebefb9f9ae71de</t>
  </si>
  <si>
    <t>897a3b53c</t>
  </si>
  <si>
    <t>4ce2e2a22585011fd06fe3495b4705624eca49ce</t>
  </si>
  <si>
    <t>4ce2e2a22</t>
  </si>
  <si>
    <t>Add an experimental "advanced mathedit mode" (only edition of chemistry formulae is available for the moment)</t>
  </si>
  <si>
    <t>Add-an-experimental-advanced-mathedit-mode-only-edition-of-chemistry</t>
  </si>
  <si>
    <t>Fri, 6 Mar 2009 10:08:19 +0000</t>
  </si>
  <si>
    <t>a92171fd213c6702c9cf4737fa8ea45608641ecc</t>
  </si>
  <si>
    <t>a92171fd2</t>
  </si>
  <si>
    <t>9ebbe9357bcac2e12c143cd982419a70d5aa54b0</t>
  </si>
  <si>
    <t>9ebbe9357</t>
  </si>
  <si>
    <t>Thu, 5 Mar 2009 12:08:27 +0000</t>
  </si>
  <si>
    <t>95738d0b1d67a8841c9b0ec2ac26394abc956c8f</t>
  </si>
  <si>
    <t>95738d0b1</t>
  </si>
  <si>
    <t>617bae37044de5a74b3b54b7efe8a13382d1edf9</t>
  </si>
  <si>
    <t>617bae370</t>
  </si>
  <si>
    <t>Transmit the fill-rule propertiy to the leaf elements. VQ</t>
  </si>
  <si>
    <t>Transmit-the-fill-rule-propertiy-to-the-leaf-elements</t>
  </si>
  <si>
    <t>Thu, 5 Mar 2009 12:03:50 +0000</t>
  </si>
  <si>
    <t>7cec9ea85fcfefef21d01521d930a277d5cc07e4</t>
  </si>
  <si>
    <t>7cec9ea85</t>
  </si>
  <si>
    <t>e2976b1ccf4788a1837b5a51631399f740b1652b</t>
  </si>
  <si>
    <t>e2976b1cc</t>
  </si>
  <si>
    <t>SVG: parsing SVG attribute fill-rule. VQ</t>
  </si>
  <si>
    <t>SVG-parsing-SVG-attribute-fill-rule</t>
  </si>
  <si>
    <t>Thu, 5 Mar 2009 11:22:23 +0000</t>
  </si>
  <si>
    <t>8c1daf995ee7507c6652cc11db825c0a65f8c4d1</t>
  </si>
  <si>
    <t>8c1daf995</t>
  </si>
  <si>
    <t>cfb0b09b0a933398072c264995feb48d0138508b</t>
  </si>
  <si>
    <t>cfb0b09b0</t>
  </si>
  <si>
    <t>SVG: first step in implementing CSS property fill-rule. VQ</t>
  </si>
  <si>
    <t>SVG-first-step-in-implementing-CSS-property-fill-rule</t>
  </si>
  <si>
    <t>Thu, 5 Mar 2009 09:47:10 +0000</t>
  </si>
  <si>
    <t>1d9c9b6af6afb0fff4a6d5408cbd1369bb50c911</t>
  </si>
  <si>
    <t>1d9c9b6af</t>
  </si>
  <si>
    <t>2e9c82fc41fed8bd307c82eaa3293b054d83349b</t>
  </si>
  <si>
    <t>2e9c82fc4</t>
  </si>
  <si>
    <t>Bad position of an image centered within a &lt;p&gt; that takes the width of the image. Irene</t>
  </si>
  <si>
    <t>Bad-position-of-an-image-centered-within-a-p-that-takes-the-width-of</t>
  </si>
  <si>
    <t>Thu, 5 Mar 2009 08:42:22 +0000</t>
  </si>
  <si>
    <t>8754493d2c253fe6ec09111ceb1f0e338fa22a52</t>
  </si>
  <si>
    <t>8754493d2</t>
  </si>
  <si>
    <t>ff8aa800ccfae494bd12c0028b599989f42e5c14</t>
  </si>
  <si>
    <t>ff8aa800c</t>
  </si>
  <si>
    <t>Top and bottom margins were not applied when elements are included into float blocks Irene</t>
  </si>
  <si>
    <t>Top-and-bottom-margins-were-not-applied-when-elements-are-included</t>
  </si>
  <si>
    <t>Thu, 5 Mar 2009 08:14:51 +0000</t>
  </si>
  <si>
    <t>679c937076005546962ca83eb70a3492826a79aa</t>
  </si>
  <si>
    <t>679c93707</t>
  </si>
  <si>
    <t>af715a23772229051797c650d88d284101443886</t>
  </si>
  <si>
    <t>af715a237</t>
  </si>
  <si>
    <t>Prepare the Dutch translation of dialogs Irene</t>
  </si>
  <si>
    <t>Prepare-the-Dutch-translation-of-dialogs</t>
  </si>
  <si>
    <t>Wed, 4 Mar 2009 15:52:13 +0000</t>
  </si>
  <si>
    <t>92bd937b596b682d2063ceecf070d182233c4b47</t>
  </si>
  <si>
    <t>92bd937b5</t>
  </si>
  <si>
    <t>d99a11fb88fd4b5cdcf3806c0a7706418009282b</t>
  </si>
  <si>
    <t>d99a11fb8</t>
  </si>
  <si>
    <t>Support of CSS z-index and opacity Irene</t>
  </si>
  <si>
    <t>Support-of-CSS-z-index-and-opacity</t>
  </si>
  <si>
    <t>Wed, 4 Mar 2009 15:51:17 +0000</t>
  </si>
  <si>
    <t>027a5755701e84eec01c6b07ab678af9222ed838</t>
  </si>
  <si>
    <t>027a57557</t>
  </si>
  <si>
    <t>3fbba8e604378a0bf07636423d9cb602f54233ee</t>
  </si>
  <si>
    <t>3fbba8e60</t>
  </si>
  <si>
    <t>Wed, 4 Mar 2009 07:48:20 +0000</t>
  </si>
  <si>
    <t>a4e4aa0136b86fcdeddad6561a110909bddd5298</t>
  </si>
  <si>
    <t>a4e4aa013</t>
  </si>
  <si>
    <t>6b8c9592c7de02b1c70e226fca8bc5cdc0c9b82f</t>
  </si>
  <si>
    <t>6b8c9592c</t>
  </si>
  <si>
    <t>Improve the management of margins Irene</t>
  </si>
  <si>
    <t>Improve-the-management-of-margins</t>
  </si>
  <si>
    <t>Tue, 3 Mar 2009 09:30:07 +0000</t>
  </si>
  <si>
    <t>29a0bf6d71ad16de8265364a91b50eab4399dc17</t>
  </si>
  <si>
    <t>29a0bf6d7</t>
  </si>
  <si>
    <t>b7c3f5e046b6e5d034cef00e82fcc93bd95c3f81</t>
  </si>
  <si>
    <t>b7c3f5e04</t>
  </si>
  <si>
    <t>Floated tables were not registered in the list of floated boxes Irene</t>
  </si>
  <si>
    <t>Floated-tables-were-not-registered-in-the-list-of-floated-boxes</t>
  </si>
  <si>
    <t>Tue, 3 Mar 2009 09:27:41 +0000</t>
  </si>
  <si>
    <t>93edbe5711a1e2793b4eba1a0c9694386c6101f4</t>
  </si>
  <si>
    <t>93edbe571</t>
  </si>
  <si>
    <t>1d00b2fee0a030cdc25b309b54016f4846aa8841</t>
  </si>
  <si>
    <t>1d00b2fee</t>
  </si>
  <si>
    <t>Mon, 2 Mar 2009 14:21:04 +0000</t>
  </si>
  <si>
    <t>8e446c579f0a60e16bf18b729c902ad42685d765</t>
  </si>
  <si>
    <t>8e446c579</t>
  </si>
  <si>
    <t>ca8ef5e0cf9f5b8367f7fd4d9f30d3ed985b6449</t>
  </si>
  <si>
    <t>ca8ef5e0c</t>
  </si>
  <si>
    <t>Fri, 27 Feb 2009 17:20:32 +0000</t>
  </si>
  <si>
    <t>51668e99bb275a6e7d56efa930d0759abef0cb93</t>
  </si>
  <si>
    <t>51668e99b</t>
  </si>
  <si>
    <t>224ec9de7a1841017644a87f9cf4a3519f963324</t>
  </si>
  <si>
    <t>224ec9de7</t>
  </si>
  <si>
    <t>Extra margins were counted twice Irene</t>
  </si>
  <si>
    <t>Extra-margins-were-counted-twice</t>
  </si>
  <si>
    <t>Fri, 27 Feb 2009 15:30:05 +0000</t>
  </si>
  <si>
    <t>17a8ebdfccca0f2a52f651e99c20b05ca421a3d2</t>
  </si>
  <si>
    <t>17a8ebdfc</t>
  </si>
  <si>
    <t>8cd696ca68c25e11384aa2c937cd85ae85c2675a</t>
  </si>
  <si>
    <t>8cd696ca6</t>
  </si>
  <si>
    <t>Dont display the top background image when the abstract box is not complete Irene</t>
  </si>
  <si>
    <t>Dont-display-the-top-background-image-when-the-abstract-box-is-not-complete</t>
  </si>
  <si>
    <t>Thu, 26 Feb 2009 09:20:50 +0000</t>
  </si>
  <si>
    <t>ab8a346ccb4df99cf71294cfbaaacda5a929700c</t>
  </si>
  <si>
    <t>ab8a346cc</t>
  </si>
  <si>
    <t>e6aa561c6037f1c9ba4b755652fa0cefba4082ad</t>
  </si>
  <si>
    <t>e6aa561c6</t>
  </si>
  <si>
    <t>update the size of markers when stroke-width changes</t>
  </si>
  <si>
    <t>update-the-size-of-markers-when-stroke-width-changes</t>
  </si>
  <si>
    <t>Wed, 25 Feb 2009 19:43:19 +0000</t>
  </si>
  <si>
    <t>edb2b2666d085f9d37303c902bd5bac0ba9cf491</t>
  </si>
  <si>
    <t>edb2b2666</t>
  </si>
  <si>
    <t>2c4754f3a5abc97318dd3e2a1c8d3ca25a21cc9e</t>
  </si>
  <si>
    <t>2c4754f3a</t>
  </si>
  <si>
    <t>Background images generated by ghost boxes were not displayed at the right position. Irene</t>
  </si>
  <si>
    <t>Background-images-generated-by-ghost-boxes-were-not-displayed-at-the-right</t>
  </si>
  <si>
    <t>Wed, 25 Feb 2009 16:38:38 +0000</t>
  </si>
  <si>
    <t>db03cc7863bcc07a1b7f34e31361d2cc8477b752</t>
  </si>
  <si>
    <t>db03cc786</t>
  </si>
  <si>
    <t>5d31a8e0fb41e99dd4bb94230348b535ddf95565</t>
  </si>
  <si>
    <t>5d31a8e0f</t>
  </si>
  <si>
    <t>Wed, 25 Feb 2009 13:55:59 +0000</t>
  </si>
  <si>
    <t>a8e4a54f31717e53834896d80ab95bb3876f7bec</t>
  </si>
  <si>
    <t>a8e4a54f3</t>
  </si>
  <si>
    <t>44f01114eaa2b906a86c38e47850ae969a130a8d</t>
  </si>
  <si>
    <t>44f01114e</t>
  </si>
  <si>
    <t>A floated right box could overlap a floated left box Irene</t>
  </si>
  <si>
    <t>A-floated-right-box-could-overlap-a-floated-left-box</t>
  </si>
  <si>
    <t>Wed, 25 Feb 2009 13:55:03 +0000</t>
  </si>
  <si>
    <t>46fcdfe751b5c90afa5a47fe0996da497fa0a5c6</t>
  </si>
  <si>
    <t>46fcdfe75</t>
  </si>
  <si>
    <t>1094e1b788c617c7e7b3bb29a506e6b013c2b2fb</t>
  </si>
  <si>
    <t>1094e1b78</t>
  </si>
  <si>
    <t>Wed, 25 Feb 2009 11:53:51 +0000</t>
  </si>
  <si>
    <t>42e78f9cfd8bbfdf8bb1228567751a3516871031</t>
  </si>
  <si>
    <t>42e78f9cf</t>
  </si>
  <si>
    <t>905031600a9e1e4483b876ae67966f6394f9a59a</t>
  </si>
  <si>
    <t>Markers are now cleared before entering the interactive module.</t>
  </si>
  <si>
    <t>Markers-are-now-cleared-before-entering-the-interactive-module</t>
  </si>
  <si>
    <t>Wed, 25 Feb 2009 11:04:37 +0000</t>
  </si>
  <si>
    <t>269de4adde8cac714553ebaa80a1f46e949bf40d</t>
  </si>
  <si>
    <t>269de4add</t>
  </si>
  <si>
    <t>69370db44b2ea497f3b35f237a4f53f1ef9dbb4e</t>
  </si>
  <si>
    <t>69370db44</t>
  </si>
  <si>
    <t>Ignore spaces after a floated image Irene</t>
  </si>
  <si>
    <t>Ignore-spaces-after-a-floated-image</t>
  </si>
  <si>
    <t>Tue, 24 Feb 2009 17:14:21 +0000</t>
  </si>
  <si>
    <t>3002b3eb50b85fa66f3de1a355549b080f409932</t>
  </si>
  <si>
    <t>3002b3eb5</t>
  </si>
  <si>
    <t>117a0612bbebf4a45de54355f0bcd08887e1d537</t>
  </si>
  <si>
    <t>117a0612b</t>
  </si>
  <si>
    <t>SVG markers were not displayed at the rigth position when the SVG element is centered. Irene</t>
  </si>
  <si>
    <t>SVG-markers-were-not-displayed-at-the-rigth-position-when-the-SVG-element</t>
  </si>
  <si>
    <t>Tue, 24 Feb 2009 14:20:56 +0000</t>
  </si>
  <si>
    <t>0a0be08bd53ec7b8bb67db586a4a939f0a9b9e60</t>
  </si>
  <si>
    <t>0a0be08bd</t>
  </si>
  <si>
    <t>73497faa0603eb482185406940a9e4bc206d7f86</t>
  </si>
  <si>
    <t>73497faa0</t>
  </si>
  <si>
    <t>Skip parsing errors found out in external documents Irene</t>
  </si>
  <si>
    <t>Skip-parsing-errors-found-out-in-external-documents</t>
  </si>
  <si>
    <t>Tue, 24 Feb 2009 09:52:04 +0000</t>
  </si>
  <si>
    <t>beed4500a94e14878399d8e7b66361b7ae867c33</t>
  </si>
  <si>
    <t>beed4500a</t>
  </si>
  <si>
    <t>75a930306b29fa2db94535b3339d89c7ed00b9ab</t>
  </si>
  <si>
    <t>75a930306</t>
  </si>
  <si>
    <t>Text and Image are now buttons of the SVG panel Irene</t>
  </si>
  <si>
    <t>Text-and-Image-are-now-buttons-of-the-SVG-panel</t>
  </si>
  <si>
    <t>Thu, 19 Feb 2009 16:29:44 +0000</t>
  </si>
  <si>
    <t>234241f7ecabe217b68690b5aa47f61286c327c7</t>
  </si>
  <si>
    <t>234241f7e</t>
  </si>
  <si>
    <t>03b75fc27f564c07e6475123eb4154b79274b147</t>
  </si>
  <si>
    <t>03b75fc27</t>
  </si>
  <si>
    <t>Don't keep the righ_clicked element when the selection changes Irene</t>
  </si>
  <si>
    <t>Don-t-keep-the-righ_clicked-element-when-the-selection-changes</t>
  </si>
  <si>
    <t>Thu, 19 Feb 2009 15:00:31 +0000</t>
  </si>
  <si>
    <t>0545a2293fe578d30cc42f28beef9ef06c445c00</t>
  </si>
  <si>
    <t>0545a2293</t>
  </si>
  <si>
    <t>c9ff1ee6975ae1dc91a5ef7d4f403df90f66c9b0</t>
  </si>
  <si>
    <t>c9ff1ee69</t>
  </si>
  <si>
    <t>The clean up command doesn't remove attributes of div, table, img, and span elements Irene</t>
  </si>
  <si>
    <t>The-clean-up-command-doesn-t-remove-attributes-of-div-table-img-and-span-elements</t>
  </si>
  <si>
    <t>Thu, 19 Feb 2009 14:59:11 +0000</t>
  </si>
  <si>
    <t>9d19befc0862c211e1eb19ca3d9f054fe75440b6</t>
  </si>
  <si>
    <t>9d19befc0</t>
  </si>
  <si>
    <t>76b48f2407a25e4b735e436b91e27631cc0d595e</t>
  </si>
  <si>
    <t>76b48f240</t>
  </si>
  <si>
    <t>The new center of the rotation was miscalculated when the SVG element has a left margin. Irene</t>
  </si>
  <si>
    <t>The-new-center-of-the-rotation-was-miscalculated-when-the-SVG-element-has</t>
  </si>
  <si>
    <t>Thu, 19 Feb 2009 13:49:57 +0000</t>
  </si>
  <si>
    <t>e0a3c9223b99f16297f4df862b07b42b516943a3</t>
  </si>
  <si>
    <t>e0a3c9223</t>
  </si>
  <si>
    <t>b8363d4a23ae7662ba2e9d42b9403a2a942fedf6</t>
  </si>
  <si>
    <t>b8363d4a2</t>
  </si>
  <si>
    <t>When there are several group elements in the same SVG, only the first group could be selected. Irene</t>
  </si>
  <si>
    <t>When-there-are-several-group-elements-in-the-same-SVG-only-the-first-group</t>
  </si>
  <si>
    <t>Wed, 18 Feb 2009 11:34:36 +0000</t>
  </si>
  <si>
    <t>d14749b3ed1f362646bb6b5ba19b1f3b55769f75</t>
  </si>
  <si>
    <t>d14749b3e</t>
  </si>
  <si>
    <t>42fb14bbde83ca87695d549dc899d9eacfc9ca87</t>
  </si>
  <si>
    <t>42fb14bbd</t>
  </si>
  <si>
    <t>Apply the style to the col element when the whole column is selected Irene</t>
  </si>
  <si>
    <t>Apply-the-style-to-the-col-element-when-the-whole-column-is-selected</t>
  </si>
  <si>
    <t>Tue, 17 Feb 2009 15:42:52 +0000</t>
  </si>
  <si>
    <t>af3a31623c05e53b185bb360994a5ab8bfd50464</t>
  </si>
  <si>
    <t>af3a31623</t>
  </si>
  <si>
    <t>151e7f52af94d4b8401e8d8310fde61f7320913d</t>
  </si>
  <si>
    <t>151e7f52a</t>
  </si>
  <si>
    <t>Fix a problem with small percent widths Irene</t>
  </si>
  <si>
    <t>Fix-a-problem-with-small-percent-widths</t>
  </si>
  <si>
    <t>Tue, 17 Feb 2009 15:41:56 +0000</t>
  </si>
  <si>
    <t>a08bc26858709d283e46321985f39d37beb447f6</t>
  </si>
  <si>
    <t>a08bc2685</t>
  </si>
  <si>
    <t>a1e385ca8f2c87fd8a0d7b748f0dfa4867e959ad</t>
  </si>
  <si>
    <t>a1e385ca8</t>
  </si>
  <si>
    <t>CSS: first step in implementing property opacity for non-SVG elements VQ</t>
  </si>
  <si>
    <t>CSS-first-step-in-implementing-property-opacity-for-non-SVG-elements</t>
  </si>
  <si>
    <t>Tue, 17 Feb 2009 14:25:36 +0000</t>
  </si>
  <si>
    <t>4abbcac74b92b49580e444e546e44c653b1ebd3e</t>
  </si>
  <si>
    <t>4abbcac74</t>
  </si>
  <si>
    <t>9da979ebd0e9d55643d8aee3919c49d9c64d4255</t>
  </si>
  <si>
    <t>9da979ebd</t>
  </si>
  <si>
    <t>Reformat the table when the width attribute of a col or colgroup element is edited. Irene</t>
  </si>
  <si>
    <t>Reformat-the-table-when-the-width-attribute-of-a-col-or-colgroup-element-is</t>
  </si>
  <si>
    <t>Tue, 17 Feb 2009 11:57:22 +0000</t>
  </si>
  <si>
    <t>35f198b5ec0464fbeddd2dfc4b9c587ececd7a7b</t>
  </si>
  <si>
    <t>35f198b5e</t>
  </si>
  <si>
    <t>073ebf7448898b3858010bdaa750329ef8344d20</t>
  </si>
  <si>
    <t>073ebf744</t>
  </si>
  <si>
    <t>didn't compile on release mode Laurent</t>
  </si>
  <si>
    <t>didn-t-compile-on-release-mode</t>
  </si>
  <si>
    <t>Tue, 17 Feb 2009 10:31:20 +0000</t>
  </si>
  <si>
    <t>0cef9da2b243efc04c0da99d3338bc0a6b848446</t>
  </si>
  <si>
    <t>0cef9da2b</t>
  </si>
  <si>
    <t>4a68ed3cc663a0ba2941c52bb46e22e846ca446d</t>
  </si>
  <si>
    <t>4a68ed3cc</t>
  </si>
  <si>
    <t>Open the structure view only when the selected hidden element is a HTML element. Irene</t>
  </si>
  <si>
    <t>Open-the-structure-view-only-when-the-selected-hidden-element-is-a-HTML-element</t>
  </si>
  <si>
    <t>Mon, 16 Feb 2009 14:41:31 +0000</t>
  </si>
  <si>
    <t>56a5e21bb51829dec30fded672971e3151e76d9d</t>
  </si>
  <si>
    <t>56a5e21bb</t>
  </si>
  <si>
    <t>f60b1f072d3aed77438b586317c042a320b1ac88</t>
  </si>
  <si>
    <t>f60b1f072</t>
  </si>
  <si>
    <t>When a second arrow is created the display was locked Irene</t>
  </si>
  <si>
    <t>When-a-second-arrow-is-created-the-display-was-locked</t>
  </si>
  <si>
    <t>Mon, 16 Feb 2009 12:57:56 +0000</t>
  </si>
  <si>
    <t>4080d5bceed476a74995f37316446b3f5cd8de70</t>
  </si>
  <si>
    <t>4080d5bce</t>
  </si>
  <si>
    <t>79f730253006c6c97190783c0e80754b8899426a</t>
  </si>
  <si>
    <t>79f730253</t>
  </si>
  <si>
    <t>Open the structure view when the selected element is not displayed in the formatted view Irene</t>
  </si>
  <si>
    <t>Open-the-structure-view-when-the-selected-element-is-not-displayed-in-the-formatted-view</t>
  </si>
  <si>
    <t>Mon, 16 Feb 2009 12:09:31 +0000</t>
  </si>
  <si>
    <t>ca494847fb399176b31916043cc223134f437b83</t>
  </si>
  <si>
    <t>ca494847f</t>
  </si>
  <si>
    <t>4aa8d0a35790708259878e610a8eefc4283023bc</t>
  </si>
  <si>
    <t>4aa8d0a35</t>
  </si>
  <si>
    <t>The use of a union was managed as a simple use Irene</t>
  </si>
  <si>
    <t>The-use-of-a-union-was-managed-as-a-simple-use</t>
  </si>
  <si>
    <t>Fri, 13 Feb 2009 17:02:17 +0000</t>
  </si>
  <si>
    <t>1b9fc0c81fb55207cacfad937468b5e4b2178af5</t>
  </si>
  <si>
    <t>1b9fc0c81</t>
  </si>
  <si>
    <t>e066f87b4413d64d4faeec8f9c05b869b632a18b</t>
  </si>
  <si>
    <t>e066f87b4</t>
  </si>
  <si>
    <t>Better control of attributes within template instances Irene</t>
  </si>
  <si>
    <t>Better-control-of-attributes-within-template-instances</t>
  </si>
  <si>
    <t>Fri, 13 Feb 2009 16:07:36 +0000</t>
  </si>
  <si>
    <t>727eb0a4349d6c6da7a98b4267f50a232beca0df</t>
  </si>
  <si>
    <t>727eb0a43</t>
  </si>
  <si>
    <t>01f20341cec3d0214b4d3e615c87743b6b439a9b</t>
  </si>
  <si>
    <t>01f20341c</t>
  </si>
  <si>
    <t>Update the Attribute panel when it's open Irene</t>
  </si>
  <si>
    <t>Update-the-Attribute-panel-when-it-s-open</t>
  </si>
  <si>
    <t>Thu, 12 Feb 2009 16:13:52 +0000</t>
  </si>
  <si>
    <t>5b9d193fe373aac8b6bf19b0bd1324350371053d</t>
  </si>
  <si>
    <t>5b9d193fe</t>
  </si>
  <si>
    <t>f941cb7df341ae9e4a6ab9135f2aad3130f547ec</t>
  </si>
  <si>
    <t>f941cb7df</t>
  </si>
  <si>
    <t>Improve the management of &lt;repeat&gt; and &lt;use&gt; elements within paragraphs Irene</t>
  </si>
  <si>
    <t>Improve-the-management-of-repeat-and-use-elements-within-paragraphs</t>
  </si>
  <si>
    <t>Wed, 11 Feb 2009 11:40:55 +0000</t>
  </si>
  <si>
    <t>41ce38982ade228605016593a70fd0563296c008</t>
  </si>
  <si>
    <t>41ce38982</t>
  </si>
  <si>
    <t>e6ad00c1e668c021fc9ba6980761052cc2928ffd</t>
  </si>
  <si>
    <t>e6ad00c1e</t>
  </si>
  <si>
    <t>Don't initialize the file manager with a http:// address Irene</t>
  </si>
  <si>
    <t>Don-t-initialize-the-file-manager-with-a-http-address</t>
  </si>
  <si>
    <t>Tue, 10 Feb 2009 15:41:14 +0000</t>
  </si>
  <si>
    <t>44bc43af4d803e7833bdaeda9c02708de1f79ebe</t>
  </si>
  <si>
    <t>44bc43af4</t>
  </si>
  <si>
    <t>bc819d8a44b46bd22edf4801b0124ba8fa490956</t>
  </si>
  <si>
    <t>bc819d8a4</t>
  </si>
  <si>
    <t>Improve the support of Windows address file:/// or \\machine\xx Irene</t>
  </si>
  <si>
    <t>Improve-the-support-of-Windows-address-file-or-machine-xx</t>
  </si>
  <si>
    <t>Mon, 9 Feb 2009 13:49:20 +0000</t>
  </si>
  <si>
    <t>eed511d2e9aa628a5dd62f9cbf45a6983307464a</t>
  </si>
  <si>
    <t>eed511d2e</t>
  </si>
  <si>
    <t>57379b2b581673ef32465fb4540cf5dac2690cff</t>
  </si>
  <si>
    <t>57379b2b5</t>
  </si>
  <si>
    <t>The amaya comaand now accepts a files parameter with spaces + prevent a crash with annot windows. Irene</t>
  </si>
  <si>
    <t>The-amaya-comaand-now-accepts-a-files-parameter-with-spaces</t>
  </si>
  <si>
    <t>Mon, 9 Feb 2009 12:03:29 +0000</t>
  </si>
  <si>
    <t>aae834547f567d6e86244842eb0f38460ac43772</t>
  </si>
  <si>
    <t>aae834547</t>
  </si>
  <si>
    <t>e26445d992bbdc988ebe6a9d4973366c5d6e01d3</t>
  </si>
  <si>
    <t>e26445d99</t>
  </si>
  <si>
    <t>Thu, 5 Feb 2009 09:01:39 +0000</t>
  </si>
  <si>
    <t>faf029cabe1408d3e8b36d8de2f976cd5800aa50</t>
  </si>
  <si>
    <t>faf029cab</t>
  </si>
  <si>
    <t>13dedcd867b9a1d4ec6e0cff94fe9696155aba34</t>
  </si>
  <si>
    <t>13dedcd86</t>
  </si>
  <si>
    <t>Generate several libwww cache flush. Irene</t>
  </si>
  <si>
    <t>Generate-several-libwww-cache-flush</t>
  </si>
  <si>
    <t>Thu, 5 Feb 2009 09:01:06 +0000</t>
  </si>
  <si>
    <t>85ba14645bcb971ef1db75cb84adf12603b82eb0</t>
  </si>
  <si>
    <t>85ba14645</t>
  </si>
  <si>
    <t>7a41d911744305f14c4183bee1961b89776bb088</t>
  </si>
  <si>
    <t>7a41d9117</t>
  </si>
  <si>
    <t>Copyright update Irene</t>
  </si>
  <si>
    <t>Copyright-update</t>
  </si>
  <si>
    <t>Tue, 3 Feb 2009 16:52:28 +0000</t>
  </si>
  <si>
    <t>35cb6ab185f1cb2f36908fbabc58895603a29986</t>
  </si>
  <si>
    <t>35cb6ab18</t>
  </si>
  <si>
    <t>7d7cd311366ca07223a0bf7184c9c04a6e322f61</t>
  </si>
  <si>
    <t>7d7cd3113</t>
  </si>
  <si>
    <t>Avoid 2 consecutive searchs Irene</t>
  </si>
  <si>
    <t>Avoid-2-consecutive-searchs</t>
  </si>
  <si>
    <t>Tue, 3 Feb 2009 16:51:56 +0000</t>
  </si>
  <si>
    <t>35c339efb38c0181e85336aee7b203b59148364b</t>
  </si>
  <si>
    <t>35c339efb</t>
  </si>
  <si>
    <t>6c468f73dda841ed71fa868de732297cdfaca6e6</t>
  </si>
  <si>
    <t>6c468f73d</t>
  </si>
  <si>
    <t>Change the prototype of the function 'TtaShowDialogue' to avoid to move a dialogue in some cases. Laurent</t>
  </si>
  <si>
    <t>Change-the-prototype-of-the-function-TtaShowDialogue</t>
  </si>
  <si>
    <t>Tue, 3 Feb 2009 15:26:18 +0000</t>
  </si>
  <si>
    <t>fa0564da013b58906f17550ca29fe001fc58001d</t>
  </si>
  <si>
    <t>fa0564da0</t>
  </si>
  <si>
    <t>8d6e0de83ed7d2a4ebdcf18935867c0544bd2c79</t>
  </si>
  <si>
    <t>8d6e0de83</t>
  </si>
  <si>
    <t>Sat, 31 Jan 2009 08:04:15 +0000</t>
  </si>
  <si>
    <t>4b2b89ce28f2f21de8824f801d80d4e19bf112e3</t>
  </si>
  <si>
    <t>4b2b89ce2</t>
  </si>
  <si>
    <t>73b5d082d2e9cf0473c48e890cc1de81a968b42d</t>
  </si>
  <si>
    <t>73b5d082d</t>
  </si>
  <si>
    <t>tag: Amaya-11-1</t>
  </si>
  <si>
    <t>Fri, 30 Jan 2009 15:21:21 +0000</t>
  </si>
  <si>
    <t>a5caaf0b3876e7cb05b5eb09fcf4522fc11d1d09</t>
  </si>
  <si>
    <t>a5caaf0b3</t>
  </si>
  <si>
    <t>3f64ef1fb105b5331afd613c2622373445bbaed9</t>
  </si>
  <si>
    <t>3f64ef1fb</t>
  </si>
  <si>
    <t>Fri, 30 Jan 2009 11:52:29 +0000</t>
  </si>
  <si>
    <t>64489d71fdb771fa32a1eac9b3e95782342595cf</t>
  </si>
  <si>
    <t>64489d71f</t>
  </si>
  <si>
    <t>5f3df80bc5558fe8c39a0aca2a0e7e900d73ab70</t>
  </si>
  <si>
    <t>5f3df80bc</t>
  </si>
  <si>
    <t>Update the copyright for Windows releases Irene</t>
  </si>
  <si>
    <t>Update-the-copyright-for-Windows-releases</t>
  </si>
  <si>
    <t>Fri, 30 Jan 2009 10:29:07 +0000</t>
  </si>
  <si>
    <t>afec04e20093bce039fc6218292ff8cf7fa95542</t>
  </si>
  <si>
    <t>afec04e20</t>
  </si>
  <si>
    <t>33cd1dc4318e938f76255279d38d511f57820a5e</t>
  </si>
  <si>
    <t>33cd1dc43</t>
  </si>
  <si>
    <t>Fri, 30 Jan 2009 10:06:20 +0000</t>
  </si>
  <si>
    <t>fbccab85570b3515d75eb5dd92b7a3f411a21ed4</t>
  </si>
  <si>
    <t>fbccab855</t>
  </si>
  <si>
    <t>9b440761c46a8fd45cff214d09527bf43cc185f8</t>
  </si>
  <si>
    <t>9b440761c</t>
  </si>
  <si>
    <t>Prepare the release 11.1 Irene</t>
  </si>
  <si>
    <t>Prepare-the-release-11.1</t>
  </si>
  <si>
    <t>Thu, 29 Jan 2009 16:58:12 +0000</t>
  </si>
  <si>
    <t>f8e0c6d4551e7b6c725e171856c26aaa08e8f0c0</t>
  </si>
  <si>
    <t>f8e0c6d45</t>
  </si>
  <si>
    <t>ac9f8f5fb02756132244d3360a977ffcbf000122</t>
  </si>
  <si>
    <t>ac9f8f5fb</t>
  </si>
  <si>
    <t>Fix problems with image URIs Irene</t>
  </si>
  <si>
    <t>Fix-problems-with-image-URIs</t>
  </si>
  <si>
    <t>Thu, 29 Jan 2009 13:10:09 +0000</t>
  </si>
  <si>
    <t>f42523d2ce29bea3239ebafa27486b770f905c05</t>
  </si>
  <si>
    <t>f42523d2c</t>
  </si>
  <si>
    <t>bcabd6bceabedb2ee7b59d1f3eba59ce95f08c6e</t>
  </si>
  <si>
    <t>bcabd6bce</t>
  </si>
  <si>
    <t>Warn the user when the application must be restart to change the panels configuration Irene</t>
  </si>
  <si>
    <t>Warn-the-user-when-the-application-must-be-restart-to-change-the-panels-configuration</t>
  </si>
  <si>
    <t>Thu, 29 Jan 2009 13:09:12 +0000</t>
  </si>
  <si>
    <t>a5ca04d5adf197308bb70dad160598ae430d442d</t>
  </si>
  <si>
    <t>a5ca04d5a</t>
  </si>
  <si>
    <t>d304460699b1734327fde2fddf769a9526200047</t>
  </si>
  <si>
    <t>d30446069</t>
  </si>
  <si>
    <t>Generate a pseudo paragraph when a bag includes a string Irene</t>
  </si>
  <si>
    <t>Generate-a-pseudo-paragraph-when-a-bag-includes-a-string</t>
  </si>
  <si>
    <t>Thu, 29 Jan 2009 09:57:49 +0000</t>
  </si>
  <si>
    <t>753edc7629d9fec8e03b55a94108222858f245a2</t>
  </si>
  <si>
    <t>753edc762</t>
  </si>
  <si>
    <t>d76729aa275dada61a533ba34e600d76d37e183e</t>
  </si>
  <si>
    <t>d76729aa2</t>
  </si>
  <si>
    <t>Remove unused function Irene</t>
  </si>
  <si>
    <t>Remove-unused-function</t>
  </si>
  <si>
    <t>Wed, 28 Jan 2009 16:17:29 +0000</t>
  </si>
  <si>
    <t>befdc82da93e147f9a7a5ba7e446b8098bde0968</t>
  </si>
  <si>
    <t>befdc82da</t>
  </si>
  <si>
    <t>a047b172af5c0927f4d58d99d960e37eab460a2c</t>
  </si>
  <si>
    <t>a047b172a</t>
  </si>
  <si>
    <t>Improve the support of cellspacing Irene</t>
  </si>
  <si>
    <t>Improve-the-support-of-cellspacing</t>
  </si>
  <si>
    <t>Wed, 28 Jan 2009 15:57:35 +0000</t>
  </si>
  <si>
    <t>f8cc310a9252f50ca9e1b4325598963b7fa02836</t>
  </si>
  <si>
    <t>f8cc310a9</t>
  </si>
  <si>
    <t>174ee9603c34667d3699a29c711cbc5ab7fedae9</t>
  </si>
  <si>
    <t>174ee9603</t>
  </si>
  <si>
    <t>Open recent document didn't work anymore Irene</t>
  </si>
  <si>
    <t>Open-recent-document-didn-t-work-anymore</t>
  </si>
  <si>
    <t>Wed, 28 Jan 2009 15:07:37 +0000</t>
  </si>
  <si>
    <t>7bffbe283f25faab9a5d52a51d078babe9469bf0</t>
  </si>
  <si>
    <t>7bffbe283</t>
  </si>
  <si>
    <t>257bfa8c120522fb1c952376fbd270eb531ba556</t>
  </si>
  <si>
    <t>257bfa8c1</t>
  </si>
  <si>
    <t>Use the system language to initialize the content negotiation of the libwww when the user preferences are empty. Laurent</t>
  </si>
  <si>
    <t>Use-the-system-language-to-initialize-the-content-negotiation-of-the-libwww-when-the-user-preferences-are-empty</t>
  </si>
  <si>
    <t>Wed, 28 Jan 2009 12:13:35 +0000</t>
  </si>
  <si>
    <t>22e25f39efcca9eb9f7eea9c2dab447a0fb00994</t>
  </si>
  <si>
    <t>22e25f39e</t>
  </si>
  <si>
    <t>d9bffaaa9931997ebd2b711e6aa2f93f31eb52ea</t>
  </si>
  <si>
    <t>d9bffaaa9</t>
  </si>
  <si>
    <t>Prevent a crash in Password manager Laurent</t>
  </si>
  <si>
    <t>Prevent-a-crash-in-Password-manager</t>
  </si>
  <si>
    <t>Wed, 28 Jan 2009 11:59:44 +0000</t>
  </si>
  <si>
    <t>7e45ee09a93180b411d679825228db6cc8999547</t>
  </si>
  <si>
    <t>7e45ee09a</t>
  </si>
  <si>
    <t>acfada4ac72016d6e40cbd82454123214dab5d78</t>
  </si>
  <si>
    <t>acfada4ac</t>
  </si>
  <si>
    <t>Manage the HTML body as a viewport in a template. Irene</t>
  </si>
  <si>
    <t>Manage-the-HTML-body-as-a-viewport-in-a-template</t>
  </si>
  <si>
    <t>Wed, 28 Jan 2009 11:07:10 +0000</t>
  </si>
  <si>
    <t>cc4528cbe44876b289058caa4fd79ff90e8f3291</t>
  </si>
  <si>
    <t>cc4528cbe</t>
  </si>
  <si>
    <t>b74ff69f2c31d2133cfe9de85d43b3fb646bfef1</t>
  </si>
  <si>
    <t>b74ff69f2</t>
  </si>
  <si>
    <t>Look for the template context with the rigth URI Irene</t>
  </si>
  <si>
    <t>Look-for-the-template-context-with-the-rigth-URI</t>
  </si>
  <si>
    <t>Wed, 28 Jan 2009 10:53:36 +0000</t>
  </si>
  <si>
    <t>2efda75f68806392bacfb3a607713e728c61da50</t>
  </si>
  <si>
    <t>2efda75f6</t>
  </si>
  <si>
    <t>50448710df4b3b3c237d4907d9c9fa49fd0d4af6</t>
  </si>
  <si>
    <t>50448710d</t>
  </si>
  <si>
    <t>The context of loaded templates was not initialized Irene</t>
  </si>
  <si>
    <t>The-context-of-loaded-templates-was-not-initialized</t>
  </si>
  <si>
    <t>Wed, 28 Jan 2009 09:07:54 +0000</t>
  </si>
  <si>
    <t>8db0f25a8447d38e03eb50cbc6ed3ae3684a1961</t>
  </si>
  <si>
    <t>8db0f25a8</t>
  </si>
  <si>
    <t>98f28e87fb8ba86a4a21ebb07cbed379dca20932</t>
  </si>
  <si>
    <t>98f28e87f</t>
  </si>
  <si>
    <t>BSendByMail was replaced by BSetUpandPrint</t>
  </si>
  <si>
    <t>BSendByMail-was-replaced-by-BSetUpandPrint</t>
  </si>
  <si>
    <t>Mon, 26 Jan 2009 17:43:01 +0000</t>
  </si>
  <si>
    <t>a0598567a66713fa2e7e5ec26539c1899e8e62d4</t>
  </si>
  <si>
    <t>a0598567a</t>
  </si>
  <si>
    <t>65895d964b16f5f3f0118973c9dc55c8814f29df</t>
  </si>
  <si>
    <t>65895d964</t>
  </si>
  <si>
    <t>Fix center of rotation in the animation of start pages (and it is now compatible with Firefox &amp; Opera)</t>
  </si>
  <si>
    <t>Fix-center-of-rotation-in-the-animation-of-start-pages-and-it-is-now</t>
  </si>
  <si>
    <t>Sun, 25 Jan 2009 13:18:24 +0000</t>
  </si>
  <si>
    <t>087e2000fdf2ad599898cbe2fb38e1f7a46767b6</t>
  </si>
  <si>
    <t>087e2000f</t>
  </si>
  <si>
    <t>5ded3da085f57e91bcdac7da2f9b454a30289d92</t>
  </si>
  <si>
    <t>5ded3da08</t>
  </si>
  <si>
    <t>Improve the calculation of table margins, borders, and paddings Irene</t>
  </si>
  <si>
    <t>Improve-the-calculation-of-table-margins-borders-and-paddings</t>
  </si>
  <si>
    <t>Thu, 22 Jan 2009 16:03:55 +0000</t>
  </si>
  <si>
    <t>9813f0957c71425034eb7beb2e28fb7c0681b573</t>
  </si>
  <si>
    <t>9813f0957</t>
  </si>
  <si>
    <t>0e21c430b8a84657d31b24dd830b9642b6324b27</t>
  </si>
  <si>
    <t>0e21c430b</t>
  </si>
  <si>
    <t>Allow floated boxes within a table cell Irene</t>
  </si>
  <si>
    <t>Allow-floated-boxes-within-a-table-cell</t>
  </si>
  <si>
    <t>Wed, 21 Jan 2009 16:00:28 +0000</t>
  </si>
  <si>
    <t>c6830fd774cfad4f08045ddfaffc65bc900a92a2</t>
  </si>
  <si>
    <t>c6830fd77</t>
  </si>
  <si>
    <t>fd4f696c73c32b6ab0c472d5a060962874bc384b</t>
  </si>
  <si>
    <t>fd4f696c7</t>
  </si>
  <si>
    <t>Remove extra spaces Irene</t>
  </si>
  <si>
    <t>Remove-extra-spaces</t>
  </si>
  <si>
    <t>Wed, 21 Jan 2009 14:52:34 +0000</t>
  </si>
  <si>
    <t>7b60e5d2cc3bf260714259f60cd033c5bee6f7e2</t>
  </si>
  <si>
    <t>7b60e5d2c</t>
  </si>
  <si>
    <t>b5d8d9a0c0dca377d3f6bd7dede1872eea6a0eab</t>
  </si>
  <si>
    <t>b5d8d9a0c</t>
  </si>
  <si>
    <t>Integration of Chinese translations Irene</t>
  </si>
  <si>
    <t>Integration-of-Chinese-translations</t>
  </si>
  <si>
    <t>Wed, 21 Jan 2009 14:50:19 +0000</t>
  </si>
  <si>
    <t>80ab08f7f9166a3f0da41bcc3371422279bc68a0</t>
  </si>
  <si>
    <t>80ab08f7f</t>
  </si>
  <si>
    <t>c0017b1c67c0141183dec846459b972b5bc3724e</t>
  </si>
  <si>
    <t>c0017b1c6</t>
  </si>
  <si>
    <t>Fix the undo/redo or new created paths Irene</t>
  </si>
  <si>
    <t>Fix-the-undo-redo-or-new-created-paths</t>
  </si>
  <si>
    <t>Wed, 21 Jan 2009 14:17:30 +0000</t>
  </si>
  <si>
    <t>21549c10a3f399293ab050862336e7169bc60150</t>
  </si>
  <si>
    <t>21549c10a</t>
  </si>
  <si>
    <t>b5175f27e56c87b184d0169a564480410e1d6d4d</t>
  </si>
  <si>
    <t>b5175f27e</t>
  </si>
  <si>
    <t>Wed, 21 Jan 2009 13:10:42 +0000</t>
  </si>
  <si>
    <t>333ff574399f6bc5158a560ee34596385c53f156</t>
  </si>
  <si>
    <t>333ff5743</t>
  </si>
  <si>
    <t>2f56503971e99173d65b815e60fd7bb4ca910fd9</t>
  </si>
  <si>
    <t>2f5650397</t>
  </si>
  <si>
    <t>Wed, 21 Jan 2009 09:00:55 +0000</t>
  </si>
  <si>
    <t>6d262988b01ea537f8f1f6d71ad05f7b81e04e37</t>
  </si>
  <si>
    <t>6d262988b</t>
  </si>
  <si>
    <t>7efa7d85d03263f57507f758e25be64a47556efb</t>
  </si>
  <si>
    <t>7efa7d85d</t>
  </si>
  <si>
    <t>Tue, 20 Jan 2009 11:09:03 +0000</t>
  </si>
  <si>
    <t>c8cc94f6db9ed50b95792a7ac0cdf9c4c0d19485</t>
  </si>
  <si>
    <t>c8cc94f6d</t>
  </si>
  <si>
    <t>ffc891009e2aedbe6a9c59bcd7afd0bf4461c84f</t>
  </si>
  <si>
    <t>ffc891009</t>
  </si>
  <si>
    <t>Tue, 20 Jan 2009 08:45:24 +0000</t>
  </si>
  <si>
    <t>4dae062eb7f2d944dcd615f4b0508f7b4caeab95</t>
  </si>
  <si>
    <t>4dae062eb</t>
  </si>
  <si>
    <t>5ed96413f4dcf743467fb3ef8d2a611ca832b897</t>
  </si>
  <si>
    <t>5ed96413f</t>
  </si>
  <si>
    <t>Tue, 20 Jan 2009 08:34:32 +0000</t>
  </si>
  <si>
    <t>8e32a8e606855ecbcdda8e18bd861fc4bd3e7016</t>
  </si>
  <si>
    <t>8e32a8e60</t>
  </si>
  <si>
    <t>71a68364c3c727f5f29eaba10111faaf2921bcd3</t>
  </si>
  <si>
    <t>71a68364c</t>
  </si>
  <si>
    <t>Tue, 20 Jan 2009 08:30:12 +0000</t>
  </si>
  <si>
    <t>f1b96fba9561d9d6e27f19228618f3a1f607222b</t>
  </si>
  <si>
    <t>f1b96fba9</t>
  </si>
  <si>
    <t>d8d947f13db7ba4ee3839319a1b8b12ee2154ce4</t>
  </si>
  <si>
    <t>d8d947f13</t>
  </si>
  <si>
    <t>Fix error with large borders and scroll Irene</t>
  </si>
  <si>
    <t>Fix-error-with-large-borders-and-scroll</t>
  </si>
  <si>
    <t>Mon, 19 Jan 2009 17:00:08 +0000</t>
  </si>
  <si>
    <t>12afb30efc69106ee2258852b5cf23dd723dcd06</t>
  </si>
  <si>
    <t>12afb30ef</t>
  </si>
  <si>
    <t>692b2c4d4a05b165b7261e3d03a89fad5ab7ef33</t>
  </si>
  <si>
    <t>692b2c4d4</t>
  </si>
  <si>
    <t>Generate a rx and ry attributes for rounded rectangles and squares Irene</t>
  </si>
  <si>
    <t>Generate-a-rx-and-ry-attributes-for-rounded-rectangles-and-squares</t>
  </si>
  <si>
    <t>Mon, 19 Jan 2009 14:47:30 +0000</t>
  </si>
  <si>
    <t>df0da1f2cbd8666fcc59b5e74a4bdcb5e3c69577</t>
  </si>
  <si>
    <t>df0da1f2c</t>
  </si>
  <si>
    <t>8d54b004715f042faa9284f938d6757344cb4d35</t>
  </si>
  <si>
    <t>8d54b0047</t>
  </si>
  <si>
    <t>Create arrows in 2 clicks like lines Irene</t>
  </si>
  <si>
    <t>Create-arrows-in-2-clicks-like-lines</t>
  </si>
  <si>
    <t>Mon, 19 Jan 2009 14:26:41 +0000</t>
  </si>
  <si>
    <t>aca83f274b7de0f106b83d7942f52f2d4afb215e</t>
  </si>
  <si>
    <t>aca83f274</t>
  </si>
  <si>
    <t>c1c65def9c6e72f96f17af989e8f883d8f8c5814</t>
  </si>
  <si>
    <t>c1c65def9</t>
  </si>
  <si>
    <t>Mon, 19 Jan 2009 14:25:16 +0000</t>
  </si>
  <si>
    <t>af062e79ac66aa5adff9be369a5ce48f69fe5b13</t>
  </si>
  <si>
    <t>af062e79a</t>
  </si>
  <si>
    <t>64cec3ab5b2093344ad24e3e87aca9e2908e04c2</t>
  </si>
  <si>
    <t>64cec3ab5</t>
  </si>
  <si>
    <t>code clean-up and refactoring</t>
  </si>
  <si>
    <t>code-clean-up-and-refactoring</t>
  </si>
  <si>
    <t>Sun, 18 Jan 2009 09:39:37 +0000</t>
  </si>
  <si>
    <t>afda7309f1ac57d4ed084699bd6a9db48f491f83</t>
  </si>
  <si>
    <t>afda7309f</t>
  </si>
  <si>
    <t>fcb589af3b086223bac079f81307cd8bd29cfc7c</t>
  </si>
  <si>
    <t>fcb589af3</t>
  </si>
  <si>
    <t>Heads of arrows are now drawn with markers</t>
  </si>
  <si>
    <t>Heads-of-arrows-are-now-drawn-with-markers</t>
  </si>
  <si>
    <t>Sat, 17 Jan 2009 19:33:07 +0000</t>
  </si>
  <si>
    <t>10ae4bf96013ba72c2c8f15c5713981c21f13d1d</t>
  </si>
  <si>
    <t>10ae4bf96</t>
  </si>
  <si>
    <t>9327b45e074fd4ba6e7094495b916c64c85e2af1</t>
  </si>
  <si>
    <t>9327b45e0</t>
  </si>
  <si>
    <t>loading markers</t>
  </si>
  <si>
    <t>loading-markers</t>
  </si>
  <si>
    <t>Sat, 17 Jan 2009 16:01:18 +0000</t>
  </si>
  <si>
    <t>59e52b705fb84fd1cda8a574a16f4abb7658c524</t>
  </si>
  <si>
    <t>59e52b705</t>
  </si>
  <si>
    <t>82b378a8638518bd4f023b7cc33816b469b10b89</t>
  </si>
  <si>
    <t>82b378a86</t>
  </si>
  <si>
    <t>add a function to check whether a marker exists in the document and load it from resources/svg/markers.svg if it doesn't</t>
  </si>
  <si>
    <t>add-a-function-to-check-whether-a-marker-exists-in-the-document-and-load</t>
  </si>
  <si>
    <t>Sat, 17 Jan 2009 10:30:05 +0000</t>
  </si>
  <si>
    <t>c4df278a2dcbf536dd324bac83d0ca83a4a43690</t>
  </si>
  <si>
    <t>c4df278a2</t>
  </si>
  <si>
    <t>f26c6a23b8437e403064d6ee1a5cae0eb6151650</t>
  </si>
  <si>
    <t>f26c6a23b</t>
  </si>
  <si>
    <t>Add the file markers.svg</t>
  </si>
  <si>
    <t>Add-the-file-markers.svg</t>
  </si>
  <si>
    <t>Fri, 16 Jan 2009 22:04:12 +0000</t>
  </si>
  <si>
    <t>d14f67894717b43453aee3ef69beb8cd2a53387d</t>
  </si>
  <si>
    <t>d14f67894</t>
  </si>
  <si>
    <t>4c83abbe45a39e8fd7a3acf4a1636a4c3ddfe0bf</t>
  </si>
  <si>
    <t>4c83abbe4</t>
  </si>
  <si>
    <t>UpdateMarkers after editing a curve</t>
  </si>
  <si>
    <t>UpdateMarkers-after-editing-a-curve</t>
  </si>
  <si>
    <t>Fri, 16 Jan 2009 21:57:37 +0000</t>
  </si>
  <si>
    <t>9034ce00254330c7b03347b335a8db78ab6cb077</t>
  </si>
  <si>
    <t>9034ce002</t>
  </si>
  <si>
    <t>a6ee0a9a7585bc408aa473b2133f15967f8afb8a</t>
  </si>
  <si>
    <t>a6ee0a9a7</t>
  </si>
  <si>
    <t>Style was not applied to SVG text and foreignObject Irene</t>
  </si>
  <si>
    <t>Style-was-not-applied-to-SVG-text-and-foreignObject</t>
  </si>
  <si>
    <t>Fri, 16 Jan 2009 09:21:03 +0000</t>
  </si>
  <si>
    <t>baaa5522d62b2a4b5776a9cc648182988a2a3a0a</t>
  </si>
  <si>
    <t>baaa5522d</t>
  </si>
  <si>
    <t>bb763c3d14024b317650cfbc20e5a70849dcc481</t>
  </si>
  <si>
    <t>bb763c3d1</t>
  </si>
  <si>
    <t>F4 and Shift F4 commands were applied twice Irene</t>
  </si>
  <si>
    <t>F4-and-Shift-F4-commands-were-applied-twice</t>
  </si>
  <si>
    <t>Thu, 15 Jan 2009 13:31:25 +0000</t>
  </si>
  <si>
    <t>994374163d4d794a8b47f588730c9593b8e8d537</t>
  </si>
  <si>
    <t>dda97c840cb9412096af117a4d16c9e86500c5bc</t>
  </si>
  <si>
    <t>dda97c840</t>
  </si>
  <si>
    <t>Keep the html element of external document + avoid to recompute twice the loaded document Irene</t>
  </si>
  <si>
    <t>Keep-the-html-element-of-external-document</t>
  </si>
  <si>
    <t>Thu, 15 Jan 2009 12:06:06 +0000</t>
  </si>
  <si>
    <t>ef96a662f0c6d38ba3d18b3fe236e5cba8f5e655</t>
  </si>
  <si>
    <t>ef96a662f</t>
  </si>
  <si>
    <t>e48ab45f4f01bd29e6f1732940912de589476e40</t>
  </si>
  <si>
    <t>e48ab45f4</t>
  </si>
  <si>
    <t>Close the Search dialog when the document is closed Irene</t>
  </si>
  <si>
    <t>Close-the-Search-dialog-when-the-document-is-closed</t>
  </si>
  <si>
    <t>Thu, 15 Jan 2009 10:32:17 +0000</t>
  </si>
  <si>
    <t>96769e776b4b1dcf369dc55a23683bfc0497f57b</t>
  </si>
  <si>
    <t>96769e776</t>
  </si>
  <si>
    <t>b92193ac9793627962052794cf4f0ff60e367da7</t>
  </si>
  <si>
    <t>b92193ac9</t>
  </si>
  <si>
    <t>Wed, 14 Jan 2009 17:30:28 +0000</t>
  </si>
  <si>
    <t>09e1fd5ad882e9b05a91cc8aef76f33aaf0f1e23</t>
  </si>
  <si>
    <t>09e1fd5ad</t>
  </si>
  <si>
    <t>ecc212c4e4e5638ca9241484c3ba65f86d8fba6d</t>
  </si>
  <si>
    <t>ecc212c4e</t>
  </si>
  <si>
    <t>New function TtcNextSearchReplace Irene</t>
  </si>
  <si>
    <t>New-function-TtcNextSearchReplace</t>
  </si>
  <si>
    <t>Wed, 14 Jan 2009 17:28:12 +0000</t>
  </si>
  <si>
    <t>7ea12fedffdc4949a2c28e26d73ee454936bebbd</t>
  </si>
  <si>
    <t>7ea12fedf</t>
  </si>
  <si>
    <t>5cf89310d88929fa2a4e587d987a237a51d544ca</t>
  </si>
  <si>
    <t>5cf89310d</t>
  </si>
  <si>
    <t>Word-wrap fix by Irene</t>
  </si>
  <si>
    <t>Word-wrap-fix-by-Irene</t>
  </si>
  <si>
    <t>Wed, 14 Jan 2009 14:12:25 +0000</t>
  </si>
  <si>
    <t>2d32ded2c784ec36ee771075d695cee0ea110abf</t>
  </si>
  <si>
    <t>2d32ded2c</t>
  </si>
  <si>
    <t>9ad3911d98460a4a6c1487d45a36bb31ed8cbbc1</t>
  </si>
  <si>
    <t>9ad3911d9</t>
  </si>
  <si>
    <t>Wrap Text files Irene</t>
  </si>
  <si>
    <t>Wrap-Text-files</t>
  </si>
  <si>
    <t>Wed, 14 Jan 2009 13:39:29 +0000</t>
  </si>
  <si>
    <t>d92d644414143f63bd7593aa3efd532b5384b096</t>
  </si>
  <si>
    <t>d92d64441</t>
  </si>
  <si>
    <t>d821a003d76dfc3352f917c7d3aca84b4a2e13c9</t>
  </si>
  <si>
    <t>d821a003d</t>
  </si>
  <si>
    <t>Cast the variable Irene</t>
  </si>
  <si>
    <t>Cast-the-variable</t>
  </si>
  <si>
    <t>Tue, 13 Jan 2009 16:01:17 +0000</t>
  </si>
  <si>
    <t>8bca2a45ef07875f778538881851c5e4ad129ebb</t>
  </si>
  <si>
    <t>8bca2a45e</t>
  </si>
  <si>
    <t>c76fd91f96d1abc66d3c6f274f10167a3333c7bf</t>
  </si>
  <si>
    <t>c76fd91f9</t>
  </si>
  <si>
    <t>Allow one to move out a nested table with up/down arrows Irene</t>
  </si>
  <si>
    <t>Allow-one-to-move-out-a-nested-table-with-up-down-arrows</t>
  </si>
  <si>
    <t>Tue, 13 Jan 2009 15:57:44 +0000</t>
  </si>
  <si>
    <t>3ff27e24c488f10419ebfb0219e7466b79d2af70</t>
  </si>
  <si>
    <t>3ff27e24c</t>
  </si>
  <si>
    <t>21bb46d6ac71eacd6af251f05d3a613d2a4e02cf</t>
  </si>
  <si>
    <t>21bb46d6a</t>
  </si>
  <si>
    <t>Create a SVG component with the default size when the returned size is 0. Irene</t>
  </si>
  <si>
    <t>Create-a-SVG-component-with-the-default-size-when-the-returned-size-is-0</t>
  </si>
  <si>
    <t>Tue, 13 Jan 2009 15:55:44 +0000</t>
  </si>
  <si>
    <t>0d3b5008822e5b430249c560e184e84f0612b1c9</t>
  </si>
  <si>
    <t>0d3b50088</t>
  </si>
  <si>
    <t>7b6d2880afd6875a9a0071e3bf62eb94cb948661</t>
  </si>
  <si>
    <t>7b6d2880a</t>
  </si>
  <si>
    <t>Reorder SVG entries Irene</t>
  </si>
  <si>
    <t>Reorder-SVG-entries</t>
  </si>
  <si>
    <t>Tue, 13 Jan 2009 15:25:41 +0000</t>
  </si>
  <si>
    <t>1e094a7db7143925ff051ac26ad1b5af01a89784</t>
  </si>
  <si>
    <t>1e094a7db</t>
  </si>
  <si>
    <t>f4a2bc6b8e89971c719dcfb0bd7c3819ff62f444</t>
  </si>
  <si>
    <t>f4a2bc6b8</t>
  </si>
  <si>
    <t>Mark an old bug as fixed</t>
  </si>
  <si>
    <t>Mark-an-old-bug-as-fixed</t>
  </si>
  <si>
    <t>Tue, 13 Jan 2009 14:42:26 +0000</t>
  </si>
  <si>
    <t>2d24c6c7cd16483b1d5b28bed74c671ce9ced18e</t>
  </si>
  <si>
    <t>2d24c6c7c</t>
  </si>
  <si>
    <t>35555b3bf095ce2209251ad05e81336795119397</t>
  </si>
  <si>
    <t>35555b3bf</t>
  </si>
  <si>
    <t>Complete the fix to enable the 'Full Keyboard Access' (Ctrl+F2) on Mac Laurent</t>
  </si>
  <si>
    <t>Complete-the-fix-to-enable-the-Full-Keyboard-Access-Ctrl-F2-on-Mac</t>
  </si>
  <si>
    <t>Tue, 13 Jan 2009 11:50:40 +0000</t>
  </si>
  <si>
    <t>4c9b576085744d0b45b778486922f068dca86dc5</t>
  </si>
  <si>
    <t>4c9b57608</t>
  </si>
  <si>
    <t>1b9379f0604e9880be4ea3cb4197aa9fe1eef4c5</t>
  </si>
  <si>
    <t>1b9379f06</t>
  </si>
  <si>
    <t>Complete the fix of loaded images for Windows platforms + increase the size of the Text/XML button Irene</t>
  </si>
  <si>
    <t>Complete-the-fix-of-loaded-images-for-Windows-platforms</t>
  </si>
  <si>
    <t>Tue, 13 Jan 2009 11:32:34 +0000</t>
  </si>
  <si>
    <t>419ccbdd7b14631dc4229a6fd7b36bef00db1862</t>
  </si>
  <si>
    <t>419ccbdd7</t>
  </si>
  <si>
    <t>14106a7b209922b61be17074e64dd6fc4df534ff</t>
  </si>
  <si>
    <t>14106a7b2</t>
  </si>
  <si>
    <t>Update compiling files Irene</t>
  </si>
  <si>
    <t>Update-compiling-files</t>
  </si>
  <si>
    <t>Tue, 13 Jan 2009 10:58:40 +0000</t>
  </si>
  <si>
    <t>e59cb9e066b186cf0cd594a1dec62c344139e52f</t>
  </si>
  <si>
    <t>e59cb9e06</t>
  </si>
  <si>
    <t>e0b51dcb6d83ff8fc690f737b4ff679ab2946adf</t>
  </si>
  <si>
    <t>e0b51dcb6</t>
  </si>
  <si>
    <t>Remove WINGUI compiling files Irene</t>
  </si>
  <si>
    <t>Remove-WINGUI-compiling-files</t>
  </si>
  <si>
    <t>Tue, 13 Jan 2009 10:25:33 +0000</t>
  </si>
  <si>
    <t>f788557fb015a313f1cbaf0e02e0886b00f56e68</t>
  </si>
  <si>
    <t>f788557fb</t>
  </si>
  <si>
    <t>38c7bc1105bb2dd36f1204653822baab743dc984</t>
  </si>
  <si>
    <t>38c7bc110</t>
  </si>
  <si>
    <t>Remove old GTK code WARNING: A make depend is necessary</t>
  </si>
  <si>
    <t>Remove-old-GTK-code</t>
  </si>
  <si>
    <t>Tue, 13 Jan 2009 10:06:31 +0000</t>
  </si>
  <si>
    <t>6850852a40df7cf5541f3846a0b2cfca76286047</t>
  </si>
  <si>
    <t>6850852a4</t>
  </si>
  <si>
    <t>589e43a2a1721d0a5c5119f8ba70886a1bda79a0</t>
  </si>
  <si>
    <t>589e43a2a</t>
  </si>
  <si>
    <t>Don't refresh the attribute panel when a css or a text document is selected Irene</t>
  </si>
  <si>
    <t>Don-t-refresh-the-attribute-panel-when-a-css-or-a-text-document-is-selected</t>
  </si>
  <si>
    <t>Mon, 12 Jan 2009 16:57:20 +0000</t>
  </si>
  <si>
    <t>aec257df6068eecbfbb23fa45ca4a6e52c5ae462</t>
  </si>
  <si>
    <t>aec257df6</t>
  </si>
  <si>
    <t>9f4066d51253c5096aec8407966d98a7a4deaf48</t>
  </si>
  <si>
    <t>9f4066d51</t>
  </si>
  <si>
    <t>Fix bug 6053: Ctrl + F2 now activates menu entries on Mac OS X Irene</t>
  </si>
  <si>
    <t>Fix-bug-6053-Ctrl-F2-now-activates-menu-entries-on-Mac-OS-X</t>
  </si>
  <si>
    <t>Mon, 12 Jan 2009 15:35:36 +0000</t>
  </si>
  <si>
    <t>0dd7670f01f32022a43f54f55020a853c9fff380</t>
  </si>
  <si>
    <t>0dd7670f0</t>
  </si>
  <si>
    <t>72b54df47765a3aa423daaee832e28e103224e9b</t>
  </si>
  <si>
    <t>72b54df47</t>
  </si>
  <si>
    <t>Keep search options when the Search dialog is re-opened Irene</t>
  </si>
  <si>
    <t>Keep-search-options-when-the-Search-dialog-is-re-opened</t>
  </si>
  <si>
    <t>Mon, 12 Jan 2009 13:52:45 +0000</t>
  </si>
  <si>
    <t>0b49d14813f2de4c7d4d5dbc8fac0318567abf0f</t>
  </si>
  <si>
    <t>0b49d1481</t>
  </si>
  <si>
    <t>a3574222aefbb45240c0ad5f0783c13e36879d6b</t>
  </si>
  <si>
    <t>a3574222a</t>
  </si>
  <si>
    <t>Update the URIs of self references Irene</t>
  </si>
  <si>
    <t>Update-the-URIs-of-self-references</t>
  </si>
  <si>
    <t>Mon, 12 Jan 2009 09:24:23 +0000</t>
  </si>
  <si>
    <t>ba0efbfe7369a12ec7cbf6118b0e386720df8468</t>
  </si>
  <si>
    <t>ba0efbfe7</t>
  </si>
  <si>
    <t>32be7e34488adbf63f4027c4a2385dfb494e3b61</t>
  </si>
  <si>
    <t>32be7e344</t>
  </si>
  <si>
    <t>Sometimes images were not loaded Irene</t>
  </si>
  <si>
    <t>Sometimes-images-were-not-loaded</t>
  </si>
  <si>
    <t>Fri, 9 Jan 2009 11:52:56 +0000</t>
  </si>
  <si>
    <t>4956c12b4313d06018c32800d662a3492ed24c6b</t>
  </si>
  <si>
    <t>4956c12b4</t>
  </si>
  <si>
    <t>3a4c6a9f2871beb95731ad4665b81b74aa4c5156</t>
  </si>
  <si>
    <t>3a4c6a9f2</t>
  </si>
  <si>
    <t>Close tab now checks if the formatted view is modified when the function is called from the source view (that occurs with template instances) Irene</t>
  </si>
  <si>
    <t>Close-tab-now-checks-if-the-formatted-view-is-modified-when-the-function</t>
  </si>
  <si>
    <t>Fri, 9 Jan 2009 10:00:43 +0000</t>
  </si>
  <si>
    <t>16be8e00a40ffd04bd267e9c8aba9e3f9a8a087b</t>
  </si>
  <si>
    <t>16be8e00a</t>
  </si>
  <si>
    <t>b6652cd4db86618fb3378aada525b525eb7e7b8f</t>
  </si>
  <si>
    <t>b6652cd4d</t>
  </si>
  <si>
    <t>Don't close the unique empty tab Irene</t>
  </si>
  <si>
    <t>Don-t-close-the-unique-empty-tab</t>
  </si>
  <si>
    <t>Fri, 9 Jan 2009 09:57:16 +0000</t>
  </si>
  <si>
    <t>ebca86d1106480a546f723fb0c8b70293b44a501</t>
  </si>
  <si>
    <t>ebca86d11</t>
  </si>
  <si>
    <t>933edd2c30e4f1757c61486085b347fb1388a3b0</t>
  </si>
  <si>
    <t>933edd2c3</t>
  </si>
  <si>
    <t>Add new snprintf to prevent new security reports Irene</t>
  </si>
  <si>
    <t>Add-new-snprintf-to-prevent-new-security-reports</t>
  </si>
  <si>
    <t>Fri, 9 Jan 2009 08:56:39 +0000</t>
  </si>
  <si>
    <t>8de17e1717e31ba78b84efdada8eac3d83920a33</t>
  </si>
  <si>
    <t>8de17e171</t>
  </si>
  <si>
    <t>b577a07c2c9d66f0ed236f0bd20e4ca1fe45f214</t>
  </si>
  <si>
    <t>b577a07c2</t>
  </si>
  <si>
    <t>Fix the bug 6384: generate a link to the document itself instead of XX Irene</t>
  </si>
  <si>
    <t>Fix-the-bug-6384-generate-a-link-to-the-document-itself-instead-of-XX</t>
  </si>
  <si>
    <t>Thu, 8 Jan 2009 15:20:15 +0000</t>
  </si>
  <si>
    <t>efb524760bb6d9c9c786ce3848b865dcebf16805</t>
  </si>
  <si>
    <t>efb524760</t>
  </si>
  <si>
    <t>17aae2aa27958522d991fa3caa03eb42d6aea924</t>
  </si>
  <si>
    <t>17aae2aa2</t>
  </si>
  <si>
    <t>Fix the bug 6324 "Close tab crash" Irene</t>
  </si>
  <si>
    <t>Fix-the-bug-6324-Close-tab-crash</t>
  </si>
  <si>
    <t>Thu, 8 Jan 2009 14:39:34 +0000</t>
  </si>
  <si>
    <t>a9df193df48dada179b468fdafc5a7df6d5891c6</t>
  </si>
  <si>
    <t>a9df193df</t>
  </si>
  <si>
    <t>0fa1ef01f4ba2593a94e97c4a32a8b8d29d9f5a4</t>
  </si>
  <si>
    <t>0fa1ef01f</t>
  </si>
  <si>
    <t>Register the default return of InitConfirm dialog Irene</t>
  </si>
  <si>
    <t>Register-the-default-return-of-InitConfirm-dialog</t>
  </si>
  <si>
    <t>Wed, 7 Jan 2009 16:53:55 +0000</t>
  </si>
  <si>
    <t>ba962d405c2923f41386d2b77853507da2f78c4f</t>
  </si>
  <si>
    <t>ba962d405</t>
  </si>
  <si>
    <t>73f9322a2d4e458a705ad3aa36ed92bd2b00e897</t>
  </si>
  <si>
    <t>73f9322a2</t>
  </si>
  <si>
    <t>Prevent possible crashes Irene</t>
  </si>
  <si>
    <t>Prevent-possible-crashes</t>
  </si>
  <si>
    <t>Wed, 7 Jan 2009 16:28:59 +0000</t>
  </si>
  <si>
    <t>96595ea68a3bcb89c3aa383211f33ef2373db5d7</t>
  </si>
  <si>
    <t>96595ea68</t>
  </si>
  <si>
    <t>e5e366c9a538986e83179a57a8c24e551283b723</t>
  </si>
  <si>
    <t>e5e366c9a</t>
  </si>
  <si>
    <t>No longer force the destroy of 'Save As' dialog when we quit the appli</t>
  </si>
  <si>
    <t>No-longer-force-the-destroy-of-Save-As-dialog-when-we-quit-the-appli</t>
  </si>
  <si>
    <t>Wed, 7 Jan 2009 11:06:24 +0000</t>
  </si>
  <si>
    <t>15d120324a00ebaebb6e2ad0bbaea723fbc83e9e</t>
  </si>
  <si>
    <t>15d120324</t>
  </si>
  <si>
    <t>45275640db6c89d941918c57b5781e88862dbf13</t>
  </si>
  <si>
    <t>45275640d</t>
  </si>
  <si>
    <t>Fix problems with open dialogs when the document is closed Irene</t>
  </si>
  <si>
    <t>Fix-problems-with-open-dialogs-when-the-document-is-closed</t>
  </si>
  <si>
    <t>Wed, 7 Jan 2009 10:39:47 +0000</t>
  </si>
  <si>
    <t>8ad5f9f0202b3d297674d12a0466358594f99ac5</t>
  </si>
  <si>
    <t>8ad5f9f02</t>
  </si>
  <si>
    <t>030ea98a753d1a8670101f61793faef8580027ad</t>
  </si>
  <si>
    <t>030ea98a7</t>
  </si>
  <si>
    <t>Wed, 7 Jan 2009 09:37:56 +0000</t>
  </si>
  <si>
    <t>f5ff2c2201e4ade53398b082d8ebc78025a9e1bc</t>
  </si>
  <si>
    <t>f5ff2c220</t>
  </si>
  <si>
    <t>6081ac138ce8cb5a324a4649b0840230add76a27</t>
  </si>
  <si>
    <t>6081ac138</t>
  </si>
  <si>
    <t>Use a simple confirm message Irene</t>
  </si>
  <si>
    <t>Use-a-simple-confirm-message</t>
  </si>
  <si>
    <t>Tue, 6 Jan 2009 10:49:49 +0000</t>
  </si>
  <si>
    <t>dcbfabd514069538084ac8f19424833691f554d2</t>
  </si>
  <si>
    <t>dcbfabd51</t>
  </si>
  <si>
    <t>cfd9a70ed1255ef700ea6dc07c307720ad1c039d</t>
  </si>
  <si>
    <t>cfd9a70ed</t>
  </si>
  <si>
    <t>Use snprintf instead of sprintf Irene</t>
  </si>
  <si>
    <t>Use-snprintf-instead-of-sprintf</t>
  </si>
  <si>
    <t>Tue, 6 Jan 2009 10:47:53 +0000</t>
  </si>
  <si>
    <t>db80f52b6d3adf2d49a13c6ead154595d77697e0</t>
  </si>
  <si>
    <t>db80f52b6</t>
  </si>
  <si>
    <t>4cb590cb19bcff4b829c77867241292acdcf6478</t>
  </si>
  <si>
    <t>4cb590cb1</t>
  </si>
  <si>
    <t>Use snprintf intead of sprintf Irene</t>
  </si>
  <si>
    <t>Use-snprintf-intead-of-sprintf</t>
  </si>
  <si>
    <t>Tue, 6 Jan 2009 10:45:18 +0000</t>
  </si>
  <si>
    <t>94dea39f2e60b515298fe5fff68724ecc6e363a0</t>
  </si>
  <si>
    <t>94dea39f2</t>
  </si>
  <si>
    <t>93622c55d14d2139d9b7d2b102ec002b01370ef6</t>
  </si>
  <si>
    <t>93622c55d</t>
  </si>
  <si>
    <t>SetLicence is not supported on Windows and Mac OS platforms Irene</t>
  </si>
  <si>
    <t>SetLicence-is-not-supported-on-Windows-and-Mac-OS-platforms</t>
  </si>
  <si>
    <t>Mon, 5 Jan 2009 09:36:22 +0000</t>
  </si>
  <si>
    <t>6e46fd56c9844ea23d25c73c232b284ac21bcd8d</t>
  </si>
  <si>
    <t>6e46fd56c</t>
  </si>
  <si>
    <t>aab3091509704bda1bf04d3a5ecc3a661914f401</t>
  </si>
  <si>
    <t>aab309150</t>
  </si>
  <si>
    <t>Force a cast to prevent error when compiling on Visual Studio 9.0 Irene</t>
  </si>
  <si>
    <t>Force-a-cast-to-prevent-error-when-compiling-on-Visual-Studio-9.0</t>
  </si>
  <si>
    <t>Wed, 31 Dec 2008 12:46:41 +0000</t>
  </si>
  <si>
    <t>46eeee6d6201bd1cbc7bbf96ca0096dc3df33e7b</t>
  </si>
  <si>
    <t>46eeee6d6</t>
  </si>
  <si>
    <t>3f40f9bab3c75216407a64a92b35712561ec2c41</t>
  </si>
  <si>
    <t>3f40f9bab</t>
  </si>
  <si>
    <t>When a view is open on Mac OS X, the horizontal scroll bar was not correctly displayed. Irene</t>
  </si>
  <si>
    <t>When-a-view-is-open-on-Mac-OS-X-the-horizontal-scroll-bar-was-not-correctly</t>
  </si>
  <si>
    <t>Wed, 31 Dec 2008 10:57:44 +0000</t>
  </si>
  <si>
    <t>8027c7ba13bd4ea906be36e81e447de4fcdd59eb</t>
  </si>
  <si>
    <t>8027c7ba1</t>
  </si>
  <si>
    <t>c564e684e02b904ab9b5854591e624784c35438a</t>
  </si>
  <si>
    <t>c564e684e</t>
  </si>
  <si>
    <t>Bux fix 6331: prevent a crash when the file browse dialog is closed after the Amaya dialog Irene</t>
  </si>
  <si>
    <t>Bux-fix-6331-prevent-a-crash-when-the-file-browse-dialog-is-closed-after</t>
  </si>
  <si>
    <t>Tue, 30 Dec 2008 16:15:01 +0000</t>
  </si>
  <si>
    <t>ef740feba2fabccc2b4af5deb194aa9ce5f94f32</t>
  </si>
  <si>
    <t>ef740feba</t>
  </si>
  <si>
    <t>9ad970f031c6a605a86021cb208b4a0e22ef5d2c</t>
  </si>
  <si>
    <t>9ad970f03</t>
  </si>
  <si>
    <t>When the source view is closed the focus was lost Irene</t>
  </si>
  <si>
    <t>When-the-source-view-is-closed-the-focus-was-lost</t>
  </si>
  <si>
    <t>Tue, 30 Dec 2008 16:10:47 +0000</t>
  </si>
  <si>
    <t>60ca27e62369d837a9c80b849340ef8943a7a491</t>
  </si>
  <si>
    <t>60ca27e62</t>
  </si>
  <si>
    <t>7f06794b098d8ce9784eefe467bcfe8eef203c11</t>
  </si>
  <si>
    <t>7f06794b0</t>
  </si>
  <si>
    <t>Limit the number of idles in LoopForStop when a http get request is launched Irene</t>
  </si>
  <si>
    <t>Limit-the-number-of-idles-in-LoopForStop-when-a-http-get-request-is-launched</t>
  </si>
  <si>
    <t>Tue, 30 Dec 2008 12:05:08 +0000</t>
  </si>
  <si>
    <t>4b31c0f5be0419677ab7b1199c557f582905a8da</t>
  </si>
  <si>
    <t>4b31c0f5b</t>
  </si>
  <si>
    <t>36ba6180cbac04116424a142beba98420cc635ec</t>
  </si>
  <si>
    <t>36ba6180c</t>
  </si>
  <si>
    <t>Sometimes menus didn't work anymore. Irene</t>
  </si>
  <si>
    <t>Sometimes-menus-didn-t-work-anymore</t>
  </si>
  <si>
    <t>Tue, 30 Dec 2008 12:02:20 +0000</t>
  </si>
  <si>
    <t>157005369285e70b7f9f0e02d6301739fae0cf49</t>
  </si>
  <si>
    <t>bc95f1f2e092376d52a8aba019ca0487bfa1ad53</t>
  </si>
  <si>
    <t>bc95f1f2e</t>
  </si>
  <si>
    <t>Tue, 30 Dec 2008 11:50:00 +0000</t>
  </si>
  <si>
    <t>6bf282f6f85837531ddf83abd8d9fa3326e14f39</t>
  </si>
  <si>
    <t>6bf282f6f</t>
  </si>
  <si>
    <t>e6bcb5389ef863a17e889f9a0162d03205eea270</t>
  </si>
  <si>
    <t>e6bcb5389</t>
  </si>
  <si>
    <t>Prevent to re-link several times a CSS descriptor of a style element. Irene</t>
  </si>
  <si>
    <t>Prevent-to-re-link-several-times-a-CSS-descriptor-of-a-style-element</t>
  </si>
  <si>
    <t>Mon, 29 Dec 2008 12:00:12 +0000</t>
  </si>
  <si>
    <t>d170d28b923716d7c07cd700ebf901eb5d6a0108</t>
  </si>
  <si>
    <t>d170d28b9</t>
  </si>
  <si>
    <t>c07e19f27ee9c5d11d89c4eddd9bdde14dd306cd</t>
  </si>
  <si>
    <t>c07e19f27</t>
  </si>
  <si>
    <t>Detect invalid border value Irene</t>
  </si>
  <si>
    <t>Detect-invalid-border-value</t>
  </si>
  <si>
    <t>Mon, 29 Dec 2008 08:43:47 +0000</t>
  </si>
  <si>
    <t>3db707b8a5ffa7347baa2cc29afd4f39b0662f0d</t>
  </si>
  <si>
    <t>3db707b8a</t>
  </si>
  <si>
    <t>02108d8c45405e17d084b67c8b4088e641aea7b9</t>
  </si>
  <si>
    <t>02108d8c4</t>
  </si>
  <si>
    <t>Test the validity of the frame id Irene</t>
  </si>
  <si>
    <t>Test-the-validity-of-the-frame-id</t>
  </si>
  <si>
    <t>Mon, 29 Dec 2008 08:42:03 +0000</t>
  </si>
  <si>
    <t>74a556231c4242d52e1f17c569c2967e4d49c537</t>
  </si>
  <si>
    <t>74a556231</t>
  </si>
  <si>
    <t>8bfba4e87ebd2d46f44e6cb66febe0b9b4342664</t>
  </si>
  <si>
    <t>8bfba4e87</t>
  </si>
  <si>
    <t>Avoid buffer overflows when displaying error messages. Irene</t>
  </si>
  <si>
    <t>Avoid-buffer-overflows-when-displaying-error-messages</t>
  </si>
  <si>
    <t>Wed, 24 Dec 2008 13:36:43 +0000</t>
  </si>
  <si>
    <t>62edd1c9eb7bb24df1d4b1d6a89e358bcb68948d</t>
  </si>
  <si>
    <t>62edd1c9e</t>
  </si>
  <si>
    <t>45e4d843a31d519378d6fa8b554c4e57ef5cfbe2</t>
  </si>
  <si>
    <t>45e4d843a</t>
  </si>
  <si>
    <t>Miscalcutated length Irene</t>
  </si>
  <si>
    <t>Miscalcutated-length</t>
  </si>
  <si>
    <t>Tue, 23 Dec 2008 14:49:07 +0000</t>
  </si>
  <si>
    <t>757610d00f142d13db426b5e992d1a8c2caa954f</t>
  </si>
  <si>
    <t>757610d00</t>
  </si>
  <si>
    <t>abc64934429a67712795bfede8893b173035f5d9</t>
  </si>
  <si>
    <t>abc649344</t>
  </si>
  <si>
    <t>Prevent buffer overflows Irene</t>
  </si>
  <si>
    <t>Prevent-buffer-overflows</t>
  </si>
  <si>
    <t>Tue, 23 Dec 2008 12:15:46 +0000</t>
  </si>
  <si>
    <t>4c6af6a3fe2b6f8d05c5cb27a71d3a76c5e59163</t>
  </si>
  <si>
    <t>4c6af6a3f</t>
  </si>
  <si>
    <t>2eb53a0bc7552f3fec9e6ed84fa175c07e754582</t>
  </si>
  <si>
    <t>2eb53a0bc</t>
  </si>
  <si>
    <t>Prevent a crash with auto save of documents with a long URI Irene</t>
  </si>
  <si>
    <t>Prevent-a-crash-with-auto-save-of-documents-with-a-long-URI</t>
  </si>
  <si>
    <t>Mon, 22 Dec 2008 14:28:01 +0000</t>
  </si>
  <si>
    <t>e76f2e0f374153eea23ca0afadacf345139a2de0</t>
  </si>
  <si>
    <t>e76f2e0f3</t>
  </si>
  <si>
    <t>6929e6979b78694060a2f1c3bb98a3cadebd05a7</t>
  </si>
  <si>
    <t>6929e6979</t>
  </si>
  <si>
    <t>IIrene</t>
  </si>
  <si>
    <t>Mon, 22 Dec 2008 11:03:14 +0000</t>
  </si>
  <si>
    <t>9da9c1e365a55f902cd05107f7a02d5e87da48c0</t>
  </si>
  <si>
    <t>9da9c1e36</t>
  </si>
  <si>
    <t>13165cad557191374c7b135e8f1add627ba3038f</t>
  </si>
  <si>
    <t>13165cad5</t>
  </si>
  <si>
    <t>New exception for ColColRef attribute + fix several possible overflows Irene</t>
  </si>
  <si>
    <t>New-exception-for-ColColRef-attribute</t>
  </si>
  <si>
    <t>Mon, 22 Dec 2008 10:24:37 +0000</t>
  </si>
  <si>
    <t>2fa7d683dada1fce20fb18029af00681776237e6</t>
  </si>
  <si>
    <t>2fa7d683d</t>
  </si>
  <si>
    <t>75695fe18414649ac4a4b57e9d3c03509ea536b3</t>
  </si>
  <si>
    <t>75695fe18</t>
  </si>
  <si>
    <t>Prevent a crash with open dialogs when a window is closed Irene</t>
  </si>
  <si>
    <t>Prevent-a-crash-with-open-dialogs-when-a-window-is-closed</t>
  </si>
  <si>
    <t>Fri, 19 Dec 2008 16:15:27 +0000</t>
  </si>
  <si>
    <t>5c2b29d341ace2beea8b8830bad7ba5d6512963f</t>
  </si>
  <si>
    <t>5c2b29d34</t>
  </si>
  <si>
    <t>005f370e4f62fbb3f368978da6aedcb74bb5c523</t>
  </si>
  <si>
    <t>005f370e4</t>
  </si>
  <si>
    <t>Fixing a crash Irene</t>
  </si>
  <si>
    <t>Fri, 19 Dec 2008 09:59:03 +0000</t>
  </si>
  <si>
    <t>19dac76ca8a662c291a95e8b52c1082d26a88b21</t>
  </si>
  <si>
    <t>19dac76ca</t>
  </si>
  <si>
    <t>4ff54ae4c723a3f16b9a5c47b6e95128b0eda5f2</t>
  </si>
  <si>
    <t>4ff54ae4c</t>
  </si>
  <si>
    <t>The current value of "Ignore case" was not set when the Search/Replace dialog is re-open.</t>
  </si>
  <si>
    <t>The-current-value-of-Ignore-case-was-not-set-when-the-Search-Replace</t>
  </si>
  <si>
    <t>Fri, 19 Dec 2008 09:07:03 +0000</t>
  </si>
  <si>
    <t>729ac980bef30b80b473ef7d83b95e776745dc36</t>
  </si>
  <si>
    <t>729ac980b</t>
  </si>
  <si>
    <t>c05cc1e82549b13ff92fbc4a3ece2cbde8083caa</t>
  </si>
  <si>
    <t>c05cc1e82</t>
  </si>
  <si>
    <t>New version of config files Irene</t>
  </si>
  <si>
    <t>New-version-of-config-files</t>
  </si>
  <si>
    <t>Wed, 17 Dec 2008 17:01:39 +0000</t>
  </si>
  <si>
    <t>06bedfe25035a636265debac2dd4827b48b8c182</t>
  </si>
  <si>
    <t>06bedfe25</t>
  </si>
  <si>
    <t>a4121545555604723dc51e3fa9a128ac57ec9f84</t>
  </si>
  <si>
    <t>a41215455</t>
  </si>
  <si>
    <t>tag: Amaya-11-0</t>
  </si>
  <si>
    <t>Tue, 16 Dec 2008 15:56:01 +0000</t>
  </si>
  <si>
    <t>4b9c33574a9b8e12f6cb457ea6c103a4e99fea45</t>
  </si>
  <si>
    <t>4b9c33574</t>
  </si>
  <si>
    <t>a56cd267304e2b2ba94b5bd1f21508d293a851a9</t>
  </si>
  <si>
    <t>a56cd2673</t>
  </si>
  <si>
    <t>Prevent a cycle when the selection is extended page by page Irene</t>
  </si>
  <si>
    <t>Prevent-a-cycle-when-the-selection-is-extended-page-by-page</t>
  </si>
  <si>
    <t>Tue, 16 Dec 2008 10:29:48 +0000</t>
  </si>
  <si>
    <t>4ada2d7b93057d698e1c086f31a8585d92c33a3f</t>
  </si>
  <si>
    <t>4ada2d7b9</t>
  </si>
  <si>
    <t>7cb25a643bfa6fe5c95373ef8cdc5cdefd17db44</t>
  </si>
  <si>
    <t>7cb25a643</t>
  </si>
  <si>
    <t>Tue, 16 Dec 2008 09:37:16 +0000</t>
  </si>
  <si>
    <t>72a43d628096270f53523178ee466d1a8a58f096</t>
  </si>
  <si>
    <t>72a43d628</t>
  </si>
  <si>
    <t>5d93e4ba4cc4ef40cab19ba31bd03c9371e97183</t>
  </si>
  <si>
    <t>5d93e4ba4</t>
  </si>
  <si>
    <t>It was possible to edit points of a read-only svg element.</t>
  </si>
  <si>
    <t>It-was-possible-to-edit-points-of-a-read-only-svg-element</t>
  </si>
  <si>
    <t>Sun, 14 Dec 2008 10:15:22 +0000</t>
  </si>
  <si>
    <t>26a129750e3073baa4db98dbb018639fbcf5a43b</t>
  </si>
  <si>
    <t>26a129750</t>
  </si>
  <si>
    <t>2a773beea5b3d9b56234b924c493f86f613d0c0f</t>
  </si>
  <si>
    <t>2a773beea</t>
  </si>
  <si>
    <t>Remove the selection when the document is closed and clear ActiveFrame when the frame is closed. Irene</t>
  </si>
  <si>
    <t>Remove-the-selection-when-the-document-is-closed-and-clear-ActiveFrame</t>
  </si>
  <si>
    <t>Fri, 12 Dec 2008 11:38:34 +0000</t>
  </si>
  <si>
    <t>c2db8189c887ced3afb4a2ab62e927174844b960</t>
  </si>
  <si>
    <t>c2db8189c</t>
  </si>
  <si>
    <t>979e6b35f1ae32954e23dbf427e95d37b562b942</t>
  </si>
  <si>
    <t>979e6b35f</t>
  </si>
  <si>
    <t>Set the initial tools order Irene</t>
  </si>
  <si>
    <t>Set-the-initial-tools-order</t>
  </si>
  <si>
    <t>Fri, 12 Dec 2008 10:51:29 +0000</t>
  </si>
  <si>
    <t>bc25569c9673b166236bc044010a8443d8922e29</t>
  </si>
  <si>
    <t>bc25569c9</t>
  </si>
  <si>
    <t>3104c8630a4186350fb4fc8170bae824552107d3</t>
  </si>
  <si>
    <t>3104c8630</t>
  </si>
  <si>
    <t>On Windows platforms the cursor was not changed when a path is created Irene</t>
  </si>
  <si>
    <t>On-Windows-platforms-the-cursor-was-not-changed-when-a-path-is-created</t>
  </si>
  <si>
    <t>Fri, 12 Dec 2008 10:10:55 +0000</t>
  </si>
  <si>
    <t>5a79859906dbebe763290ba72b9358dedb42740c</t>
  </si>
  <si>
    <t>5a7985990</t>
  </si>
  <si>
    <t>1fcb195db6a11082bd6210540fb3fa44cce8a6ad</t>
  </si>
  <si>
    <t>1fcb195db</t>
  </si>
  <si>
    <t>Force ../xx relative addresses instead of /xx irene</t>
  </si>
  <si>
    <t>Force-.-xx-relative-addresses-instead-of-xx</t>
  </si>
  <si>
    <t>Thu, 11 Dec 2008 17:27:42 +0000</t>
  </si>
  <si>
    <t>37f846203582a978b0f1e6c34f35c2840718a26d</t>
  </si>
  <si>
    <t>37f846203</t>
  </si>
  <si>
    <t>484f90bdedb56a93154fcfe39229a03d7001c4b4</t>
  </si>
  <si>
    <t>484f90bde</t>
  </si>
  <si>
    <t>New line characters of the xml source were interpreted as line break in the formatted view. Irene</t>
  </si>
  <si>
    <t>New-line-characters-of-the-xml-source-were-interpreted-as-line-break-in-the</t>
  </si>
  <si>
    <t>Thu, 11 Dec 2008 14:53:26 +0000</t>
  </si>
  <si>
    <t>bb6b1e938959170d3f4ab3cc7595e408091ef581</t>
  </si>
  <si>
    <t>bb6b1e938</t>
  </si>
  <si>
    <t>0250ca65a8ce2813654a3841807b326b36a6e5d6</t>
  </si>
  <si>
    <t>0250ca65a</t>
  </si>
  <si>
    <t>Thu, 11 Dec 2008 14:10:31 +0000</t>
  </si>
  <si>
    <t>ba774dc8805606e4d051b78212b263ade4093393</t>
  </si>
  <si>
    <t>ba774dc88</t>
  </si>
  <si>
    <t>156b6a1ebef7aa9b8112083ba453c59b70b13ef3</t>
  </si>
  <si>
    <t>156b6a1eb</t>
  </si>
  <si>
    <t>Avoid to get the content of a closed document Irene</t>
  </si>
  <si>
    <t>Avoid-to-get-the-content-of-a-closed-document</t>
  </si>
  <si>
    <t>Thu, 11 Dec 2008 14:05:36 +0000</t>
  </si>
  <si>
    <t>3b23bf2facf8d94cc72c57433d4b745788965d05</t>
  </si>
  <si>
    <t>3b23bf2fa</t>
  </si>
  <si>
    <t>5fc1e571d30e9b4e5636e2ec9a9f449a4025f0a5</t>
  </si>
  <si>
    <t>5fc1e571d</t>
  </si>
  <si>
    <t>Do not follow a link when the user drags over the text Irene</t>
  </si>
  <si>
    <t>Do-not-follow-a-link-when-the-user-drags-over-the-text</t>
  </si>
  <si>
    <t>Thu, 11 Dec 2008 12:08:31 +0000</t>
  </si>
  <si>
    <t>13bce182fba7a9b6ed59b0c54310b45fb102edf8</t>
  </si>
  <si>
    <t>13bce182f</t>
  </si>
  <si>
    <t>9c182958c396cb2615de40ce72f790de178d6ba1</t>
  </si>
  <si>
    <t>9c182958c</t>
  </si>
  <si>
    <t>Sometimes generic XML attributes declared in style sheet were not registered Irene</t>
  </si>
  <si>
    <t>Sometimes-generic-XML-attributes-declared-in-style-sheet-were-not-registered</t>
  </si>
  <si>
    <t>Thu, 11 Dec 2008 11:34:52 +0000</t>
  </si>
  <si>
    <t>cb9bed7bf778ca15590503f5eb2c712b864c7c51</t>
  </si>
  <si>
    <t>cb9bed7bf</t>
  </si>
  <si>
    <t>cff5e810b77b239cd63b889fca537b6d2559f6b2</t>
  </si>
  <si>
    <t>cff5e810b</t>
  </si>
  <si>
    <t>Change attributes colors Irene</t>
  </si>
  <si>
    <t>Change-attributes-colors</t>
  </si>
  <si>
    <t>Thu, 11 Dec 2008 08:47:58 +0000</t>
  </si>
  <si>
    <t>0c6874d2eb0ff651bec8855b56fae3a6a6668375</t>
  </si>
  <si>
    <t>0c6874d2e</t>
  </si>
  <si>
    <t>5e7f314bbd86a6fc19e23f345a57dbbc584f8b40</t>
  </si>
  <si>
    <t>5e7f314bb</t>
  </si>
  <si>
    <t>Normalize the base value within web documents Irene</t>
  </si>
  <si>
    <t>Normalize-the-base-value-within-web-documents</t>
  </si>
  <si>
    <t>Tue, 9 Dec 2008 15:16:23 +0000</t>
  </si>
  <si>
    <t>25b83aee4cfb3ba7e462fcc1401e3aefc0bd58c1</t>
  </si>
  <si>
    <t>25b83aee4</t>
  </si>
  <si>
    <t>1a0ae9fdf8ef2d053a061112b737bef7240eeb44</t>
  </si>
  <si>
    <t>1a0ae9fdf</t>
  </si>
  <si>
    <t>All "EOL" were removed when a XML document is parsed Irene CV: ----------------------------------------------------------------------</t>
  </si>
  <si>
    <t>All-EOL-were-removed-when-a-XML-document-is-parsed</t>
  </si>
  <si>
    <t>Tue, 9 Dec 2008 11:55:01 +0000</t>
  </si>
  <si>
    <t>3fd10afecf3c679e75b8d8ca6f10773986c9abf6</t>
  </si>
  <si>
    <t>3fd10afec</t>
  </si>
  <si>
    <t>56859e5b102d7c72f7d760dc0221614906a4a006</t>
  </si>
  <si>
    <t>56859e5b1</t>
  </si>
  <si>
    <t>Document the clean up command Irene</t>
  </si>
  <si>
    <t>Document-the-clean-up-command</t>
  </si>
  <si>
    <t>Mon, 8 Dec 2008 14:14:12 +0000</t>
  </si>
  <si>
    <t>ef0ec1c7871a00550544c430f66cb6cb99afb731</t>
  </si>
  <si>
    <t>ef0ec1c78</t>
  </si>
  <si>
    <t>75c7127d401e23766db72432804102eba4f2a8e3</t>
  </si>
  <si>
    <t>75c7127d4</t>
  </si>
  <si>
    <t>The 'Namespace declaration' entry shows the NS of the root element, whatever the selection Laurent</t>
  </si>
  <si>
    <t>The-Namespace-declaration-entry-shows-the-NS-of-the-root-element-whatever-the-selection</t>
  </si>
  <si>
    <t>Fri, 5 Dec 2008 15:40:19 +0000</t>
  </si>
  <si>
    <t>088cf89b5eabf0655a44117883ce1785e9c8b2c5</t>
  </si>
  <si>
    <t>088cf89b5</t>
  </si>
  <si>
    <t>a596c169b502badc8bcbfe128010ee0cdd24dd09</t>
  </si>
  <si>
    <t>a596c169b</t>
  </si>
  <si>
    <t>Fri, 5 Dec 2008 15:21:22 +0000</t>
  </si>
  <si>
    <t>c2a939895f258a966571fa5a7dc81460b0b54282</t>
  </si>
  <si>
    <t>c2a939895</t>
  </si>
  <si>
    <t>af28e194ac48d6185db596311e13d3dc9c838995</t>
  </si>
  <si>
    <t>af28e194a</t>
  </si>
  <si>
    <t>No indent within SVG text Irene</t>
  </si>
  <si>
    <t>No-indent-within-SVG-text</t>
  </si>
  <si>
    <t>Fri, 5 Dec 2008 15:13:28 +0000</t>
  </si>
  <si>
    <t>580cf9330d82089a46c910866f6fbeeb1f1cefbc</t>
  </si>
  <si>
    <t>580cf9330</t>
  </si>
  <si>
    <t>f9a580e037efa1ce70a1c00d8753c1842d86a394</t>
  </si>
  <si>
    <t>f9a580e03</t>
  </si>
  <si>
    <t>New functions to transform &lt;dt&gt; into &lt;dd&gt; and &lt;dd&gt; into &lt;dl&gt; Irene</t>
  </si>
  <si>
    <t>New-functions-to-transform-dt-into-dd-and-dd-into-dl</t>
  </si>
  <si>
    <t>Fri, 5 Dec 2008 14:54:51 +0000</t>
  </si>
  <si>
    <t>f4d1006034001db6200b26248b56ef41ea995e69</t>
  </si>
  <si>
    <t>f4d100603</t>
  </si>
  <si>
    <t>d872cd908450df3a956aa4dc12cbe151ca9277ad</t>
  </si>
  <si>
    <t>d872cd908</t>
  </si>
  <si>
    <t>Zoom commands didn't work on Text files Irene + Vincent</t>
  </si>
  <si>
    <t>Zoom-commands-didn-t-work-on-Text-files</t>
  </si>
  <si>
    <t>Fri, 5 Dec 2008 10:42:01 +0000</t>
  </si>
  <si>
    <t>0cdc23b70b8cbb320c4c918a89f155882bec3377</t>
  </si>
  <si>
    <t>0cdc23b70</t>
  </si>
  <si>
    <t>270fa308726fd22046a859cb072019d31c0dc211</t>
  </si>
  <si>
    <t>270fa3087</t>
  </si>
  <si>
    <t>Update the XML panel only when a XML element is selected Irene</t>
  </si>
  <si>
    <t>Update-the-XML-panel-only-when-a-XML-element-is-selected</t>
  </si>
  <si>
    <t>Fri, 5 Dec 2008 09:46:45 +0000</t>
  </si>
  <si>
    <t>71f020fcee0d17cc458b93cee06e2ae755b4b5a2</t>
  </si>
  <si>
    <t>71f020fce</t>
  </si>
  <si>
    <t>15e5d05ed2dadac731320984540798d1c57072d7</t>
  </si>
  <si>
    <t>15e5d05ed</t>
  </si>
  <si>
    <t>Panels were redisplayed too frequently Irene</t>
  </si>
  <si>
    <t>Panels-were-redisplayed-too-frequently</t>
  </si>
  <si>
    <t>Fri, 5 Dec 2008 08:31:42 +0000</t>
  </si>
  <si>
    <t>ce699c66a04b478d2f94c46bfe9ac67dd42d7446</t>
  </si>
  <si>
    <t>ce699c66a</t>
  </si>
  <si>
    <t>7450fc0d99c3fa24d0d003252816a3d58aa35821</t>
  </si>
  <si>
    <t>7450fc0d9</t>
  </si>
  <si>
    <t>Fix transformation of &lt;ol&gt; or &lt;ul&gt; into &lt;dl&gt; Irene</t>
  </si>
  <si>
    <t>Fix-transformation-of-ol-or-ul-into-dl</t>
  </si>
  <si>
    <t>Thu, 4 Dec 2008 09:31:46 +0000</t>
  </si>
  <si>
    <t>016d8d109a595c102a02bf37ac67fb726412e004</t>
  </si>
  <si>
    <t>016d8d109</t>
  </si>
  <si>
    <t>ce2364489a4b6af444ee4f7a73858fa632c18d34</t>
  </si>
  <si>
    <t>ce2364489</t>
  </si>
  <si>
    <t>Display the number of changes done by "Clean up" command Irene</t>
  </si>
  <si>
    <t>Display-the-number-of-changes-done-by-Clean-up-command</t>
  </si>
  <si>
    <t>Wed, 3 Dec 2008 16:41:46 +0000</t>
  </si>
  <si>
    <t>9030155d8db41559bed60f5b895e644ccd6b5858</t>
  </si>
  <si>
    <t>9030155d8</t>
  </si>
  <si>
    <t>4890d959fb91c7308d7aec439bc5f89bdbea36ea</t>
  </si>
  <si>
    <t>4890d959f</t>
  </si>
  <si>
    <t>Don't indent SVG text Irene</t>
  </si>
  <si>
    <t>Don-t-indent-SVG-text</t>
  </si>
  <si>
    <t>Wed, 3 Dec 2008 15:56:46 +0000</t>
  </si>
  <si>
    <t>e9d27cfad8b674528eaff5126c00d34dd99e77b5</t>
  </si>
  <si>
    <t>e9d27cfad</t>
  </si>
  <si>
    <t>071dceefae6bbb292e8ceeefa2314d20967d3ca3</t>
  </si>
  <si>
    <t>071dceefa</t>
  </si>
  <si>
    <t>When the shift key is down created shapes keep the initial ratio and paths approximate angles Irene</t>
  </si>
  <si>
    <t>When-the-shift-key-is-down-created-shapes-keep-the-initial-ratio</t>
  </si>
  <si>
    <t>Wed, 3 Dec 2008 14:26:11 +0000</t>
  </si>
  <si>
    <t>716dbd73f6e0f68a11836d5009f7aba6e0d92c99</t>
  </si>
  <si>
    <t>716dbd73f</t>
  </si>
  <si>
    <t>5b317ef867250ee43726cdf7b42ff3f249057ad1</t>
  </si>
  <si>
    <t>5b317ef86</t>
  </si>
  <si>
    <t>Wed, 3 Dec 2008 10:54:54 +0000</t>
  </si>
  <si>
    <t>8d9dc0e11bc6aef78380fc007eecfbf2c8231302</t>
  </si>
  <si>
    <t>8d9dc0e11</t>
  </si>
  <si>
    <t>5b60509297bbd78f90aa48ffa42fd5795690b1eb</t>
  </si>
  <si>
    <t>5b6050929</t>
  </si>
  <si>
    <t>currentType attributes in templates were lost. Irene</t>
  </si>
  <si>
    <t>currentType-attributes-in-templates-were-lost</t>
  </si>
  <si>
    <t>Wed, 3 Dec 2008 08:50:58 +0000</t>
  </si>
  <si>
    <t>07f7dab52ddc7674452773b42e67ea2fbd2caf5f</t>
  </si>
  <si>
    <t>07f7dab52</t>
  </si>
  <si>
    <t>1acfbe9f613599d9692cd8be37e39206958d1402</t>
  </si>
  <si>
    <t>1acfbe9f6</t>
  </si>
  <si>
    <t>Buttons '+' didn't work within bag elements Irene</t>
  </si>
  <si>
    <t>Buttons-didn-t-work-within-bag-elements</t>
  </si>
  <si>
    <t>Tue, 2 Dec 2008 16:55:34 +0000</t>
  </si>
  <si>
    <t>239840cfa7322fd89f230047df6b3e21b71887ab</t>
  </si>
  <si>
    <t>239840cfa</t>
  </si>
  <si>
    <t>55060c8d1bf41d91f28db447f7bdd81d48be0e6e</t>
  </si>
  <si>
    <t>55060c8d1</t>
  </si>
  <si>
    <t>Take into account the padding added by template elements around floated boxes Irene</t>
  </si>
  <si>
    <t>Take-into-account-the-padding-added-by-template-elements-around-floated-boxes</t>
  </si>
  <si>
    <t>Mon, 1 Dec 2008 16:13:49 +0000</t>
  </si>
  <si>
    <t>da912ea78fc9c03f5289d79cdc29c2de4480cfdf</t>
  </si>
  <si>
    <t>da912ea78</t>
  </si>
  <si>
    <t>73887034953c2915daf57e9e464dac59ab26c7e3</t>
  </si>
  <si>
    <t>Create an insert point into the new created annotation Don't generate a reply element when the annotation is saved Irene</t>
  </si>
  <si>
    <t>Create-an-insert-point-into-the-new-created-annotation</t>
  </si>
  <si>
    <t>Mon, 1 Dec 2008 14:10:18 +0000</t>
  </si>
  <si>
    <t>fe81a5a796ac22f6865c40198de16e407783cf3a</t>
  </si>
  <si>
    <t>fe81a5a79</t>
  </si>
  <si>
    <t>ef166050fa1befa50821f073f3bac366ee390e4e</t>
  </si>
  <si>
    <t>ef166050f</t>
  </si>
  <si>
    <t>Mon, 1 Dec 2008 11:26:17 +0000</t>
  </si>
  <si>
    <t>9e3bc1cafe108bb15258e18bd016294aa0867267</t>
  </si>
  <si>
    <t>9e3bc1caf</t>
  </si>
  <si>
    <t>0fe55585b100d16020718999b2fd48be151a9408</t>
  </si>
  <si>
    <t>0fe55585b</t>
  </si>
  <si>
    <t>Fix a minimum width for columns of the attribute panel Fix a minimum width for columns of the attribute panel Irene Irene</t>
  </si>
  <si>
    <t>Fix-a-minimum-width-for-columns-of-the-attribute-panel</t>
  </si>
  <si>
    <t>Mon, 1 Dec 2008 11:13:45 +0000</t>
  </si>
  <si>
    <t>98fa64094ed93e32dc6009aa25412f2edb344b53</t>
  </si>
  <si>
    <t>98fa64094</t>
  </si>
  <si>
    <t>713119fbf66b14c66caa09f323d54bdd10740543</t>
  </si>
  <si>
    <t>713119fbf</t>
  </si>
  <si>
    <t>Mon, 1 Dec 2008 11:11:55 +0000</t>
  </si>
  <si>
    <t>b0acdc88aa38ff891ac2f4dd15ac383bca3a24fe</t>
  </si>
  <si>
    <t>b0acdc88a</t>
  </si>
  <si>
    <t>ce20da59b707615d29420b7a5d6eb68167ba2d76</t>
  </si>
  <si>
    <t>ce20da59b</t>
  </si>
  <si>
    <t>Fix several problems with templates: - avoid to free the template when the user edits an instance - detect when a document index refers a unloaded template - display templates always into a new tab to prevent a break down of   the documents history + clean up the undo sequence when a document is loaded or reloaded</t>
  </si>
  <si>
    <t>Fix-several-problems-with-templates</t>
  </si>
  <si>
    <t>Mon, 1 Dec 2008 08:21:15 +0000</t>
  </si>
  <si>
    <t>74bf0026baaa55d2389b3eb892946d56e25250c2</t>
  </si>
  <si>
    <t>74bf0026b</t>
  </si>
  <si>
    <t>0592bed4db157e2587366b0c6b4b4519d4bf02e2</t>
  </si>
  <si>
    <t>0592bed4d</t>
  </si>
  <si>
    <t>Fix a problem with the drag: sometimes the mouse up was not detected Irene</t>
  </si>
  <si>
    <t>Fix-a-problem-with-the-drag-sometimes-the-mouse-up-was-not-detected</t>
  </si>
  <si>
    <t>Thu, 27 Nov 2008 16:54:05 +0000</t>
  </si>
  <si>
    <t>5f4b668dac32e9bc5f48758bc71eb3fa72902ac7</t>
  </si>
  <si>
    <t>5f4b668da</t>
  </si>
  <si>
    <t>b6b02046ce36c3ea2806a5d2cbc696dddcb6e757</t>
  </si>
  <si>
    <t>b6b02046c</t>
  </si>
  <si>
    <t>Thu, 27 Nov 2008 09:17:40 +0000</t>
  </si>
  <si>
    <t>b557691727149b5c5393a4d359a82f82c87426f3</t>
  </si>
  <si>
    <t>b55769172</t>
  </si>
  <si>
    <t>d0564c392aea6b869b4685f0f1f68a0da934e1aa</t>
  </si>
  <si>
    <t>d0564c392</t>
  </si>
  <si>
    <t>Sometimes the mouse was not released Irene</t>
  </si>
  <si>
    <t>Sometimes-the-mouse-was-not-released</t>
  </si>
  <si>
    <t>Thu, 27 Nov 2008 09:15:07 +0000</t>
  </si>
  <si>
    <t>05b537a4c12705de5081b2fc4ce1de17f1e17a83</t>
  </si>
  <si>
    <t>05b537a4c</t>
  </si>
  <si>
    <t>7f9fa54fd0e79cafc17040f145c41b7687ce976a</t>
  </si>
  <si>
    <t>7f9fa54fd</t>
  </si>
  <si>
    <t>Wed, 26 Nov 2008 16:09:28 +0000</t>
  </si>
  <si>
    <t>75003f30ebe5139f83f669e93481815e3b911dcc</t>
  </si>
  <si>
    <t>75003f30e</t>
  </si>
  <si>
    <t>b4d934d1fd1f84f93ff5ebc02589291d99ea2f8b</t>
  </si>
  <si>
    <t>b4d934d1f</t>
  </si>
  <si>
    <t>Grab the mouse when the user extend the selection by drag Irene</t>
  </si>
  <si>
    <t>Grab-the-mouse-when-the-user-extend-the-selection-by-drag</t>
  </si>
  <si>
    <t>Wed, 26 Nov 2008 16:07:23 +0000</t>
  </si>
  <si>
    <t>026e85957194efee93a74cf5a1b7de1a7113abb9</t>
  </si>
  <si>
    <t>026e85957</t>
  </si>
  <si>
    <t>f14a12b23006eafebfd42a685d531e6385dfa9b8</t>
  </si>
  <si>
    <t>f14a12b23</t>
  </si>
  <si>
    <t>New varialbles to control column widths of Attributes panel Irene</t>
  </si>
  <si>
    <t>New-varialbles-to-control-column-widths-of-Attributes-panel</t>
  </si>
  <si>
    <t>Tue, 25 Nov 2008 16:14:44 +0000</t>
  </si>
  <si>
    <t>87a197ae4b99d7f89a786f6eb22053dda7679655</t>
  </si>
  <si>
    <t>87a197ae4</t>
  </si>
  <si>
    <t>5f5fc8bcdce360862cf3e0fcdfe58f68727eb3ce</t>
  </si>
  <si>
    <t>5f5fc8bcd</t>
  </si>
  <si>
    <t>Tue, 25 Nov 2008 14:22:21 +0000</t>
  </si>
  <si>
    <t>106dfa9a2a969e7074563065e1442868bf8aef3d</t>
  </si>
  <si>
    <t>106dfa9a2</t>
  </si>
  <si>
    <t>337eca9b2ed5a55ced6e92f83ff770d23771dd0e</t>
  </si>
  <si>
    <t>337eca9b2</t>
  </si>
  <si>
    <t>Free the template structure when a document is closed + prevent Amaya crashes Irene</t>
  </si>
  <si>
    <t>Free-the-template-structure-when-a-document-is-closed</t>
  </si>
  <si>
    <t>Tue, 25 Nov 2008 11:31:12 +0000</t>
  </si>
  <si>
    <t>7f2141c75cf171accbfb2afebc0db08ca3fe5917</t>
  </si>
  <si>
    <t>7f2141c75</t>
  </si>
  <si>
    <t>6d18f34227bb5e26bfdac1166cb6026fa9b0c36f</t>
  </si>
  <si>
    <t>6d18f3422</t>
  </si>
  <si>
    <t>Templates: the blue triangle icon for use elements was not always created. VQ</t>
  </si>
  <si>
    <t>Templates-the-blue-triangle-icon-for-use-elements-was-not-always-created</t>
  </si>
  <si>
    <t>Tue, 25 Nov 2008 11:11:38 +0000</t>
  </si>
  <si>
    <t>54fddba3cdba6d9a4379c01abc102f819fba4bff</t>
  </si>
  <si>
    <t>54fddba3c</t>
  </si>
  <si>
    <t>43188956f79470d74e9eaa77b065481adc153e2a</t>
  </si>
  <si>
    <t>43188956f</t>
  </si>
  <si>
    <t>Sometimes the drop menu that allows one to create repeated elements was not displayed Irene</t>
  </si>
  <si>
    <t>Sometimes-the-drop-menu-that-allows-one-to-create-repeated-elements-was</t>
  </si>
  <si>
    <t>Tue, 25 Nov 2008 09:21:08 +0000</t>
  </si>
  <si>
    <t>e5cf7a0cf725ac960aa933264bf52f30623a8cee</t>
  </si>
  <si>
    <t>e5cf7a0cf</t>
  </si>
  <si>
    <t>4a667739869f8e10a3a8ea496a8fc448ab16a5f3</t>
  </si>
  <si>
    <t>4a6677398</t>
  </si>
  <si>
    <t>Mon, 24 Nov 2008 16:53:11 +0000</t>
  </si>
  <si>
    <t>76d7b376bcfa4400584f1e258dea43ac11b81dac</t>
  </si>
  <si>
    <t>76d7b376b</t>
  </si>
  <si>
    <t>b2b5271d35ac8eb49dfac2ecf0e7e2cf0608c929</t>
  </si>
  <si>
    <t>b2b5271d3</t>
  </si>
  <si>
    <t>Restore previous flags to prevent -g -O2 Irene</t>
  </si>
  <si>
    <t>Restore-previous-flags-to-prevent-g-O2</t>
  </si>
  <si>
    <t>Mon, 24 Nov 2008 15:53:39 +0000</t>
  </si>
  <si>
    <t>fe91863b9868c72143cd853ba38542a18f51c1ae</t>
  </si>
  <si>
    <t>fe91863b9</t>
  </si>
  <si>
    <t>edc7d1b2da96a5864b83019b4c23f0e89afebaf1</t>
  </si>
  <si>
    <t>edc7d1b2d</t>
  </si>
  <si>
    <t>Rename a global variable Irene</t>
  </si>
  <si>
    <t>Rename-a-global-variable</t>
  </si>
  <si>
    <t>Mon, 24 Nov 2008 15:51:58 +0000</t>
  </si>
  <si>
    <t>527375b2849436f11f729240e4e14647e0eebb94</t>
  </si>
  <si>
    <t>527375b28</t>
  </si>
  <si>
    <t>eb786934714f4aa97fc1213e793e07ec9455f8c7</t>
  </si>
  <si>
    <t>eb7869347</t>
  </si>
  <si>
    <t>Fix uninitialized variables Irene</t>
  </si>
  <si>
    <t>Fix-uninitialized-variables</t>
  </si>
  <si>
    <t>Mon, 24 Nov 2008 15:50:45 +0000</t>
  </si>
  <si>
    <t>edc6f6cee1c9e50bc561531c70e5051fdcd9b69c</t>
  </si>
  <si>
    <t>edc6f6cee</t>
  </si>
  <si>
    <t>f23f1f12cde254b09c63a9738ade5c1e08053a26</t>
  </si>
  <si>
    <t>f23f1f12c</t>
  </si>
  <si>
    <t>When a template instance is created, the instance address was registered as the template URI instead of the template address Irene</t>
  </si>
  <si>
    <t>When-a-template-instance-is-created-the-instance-address-was-registered</t>
  </si>
  <si>
    <t>Mon, 24 Nov 2008 10:50:22 +0000</t>
  </si>
  <si>
    <t>93ad4870d7d78a13e917e1079091ee26f8e935a9</t>
  </si>
  <si>
    <t>93ad4870d</t>
  </si>
  <si>
    <t>6576b2e46c0ce73e4a510031168cd2093f3a789b</t>
  </si>
  <si>
    <t>6576b2e46</t>
  </si>
  <si>
    <t>rectangular selection, templates and foreign object creation only worked when the bounding box was drawn from the top left corner to the bottom right one.</t>
  </si>
  <si>
    <t>rectangular-selection-templates-and-foreign-object-creation-only-worked</t>
  </si>
  <si>
    <t>Sat, 22 Nov 2008 12:42:30 +0000</t>
  </si>
  <si>
    <t>d5a38d77c71514e5d3a03d7bd7ba0c6739048c66</t>
  </si>
  <si>
    <t>d5a38d77c</t>
  </si>
  <si>
    <t>30494697e5870eb4037c9858a63a3569349879d2</t>
  </si>
  <si>
    <t>30494697e</t>
  </si>
  <si>
    <t>Prepare Amaya 11 release Irene</t>
  </si>
  <si>
    <t>Prepare-Amaya-11-release</t>
  </si>
  <si>
    <t>Fri, 21 Nov 2008 14:08:51 +0000</t>
  </si>
  <si>
    <t>453d4f861ebc8a3d7d2a53886deeaa37ba392022</t>
  </si>
  <si>
    <t>453d4f861</t>
  </si>
  <si>
    <t>0ef71b2641746d6136a8eb4104027e092a1d9fe0</t>
  </si>
  <si>
    <t>0ef71b264</t>
  </si>
  <si>
    <t>Fri, 21 Nov 2008 14:08:23 +0000</t>
  </si>
  <si>
    <t>bc1c7b3dc9a841213a0ead76e572d9a72e4a92c6</t>
  </si>
  <si>
    <t>bc1c7b3dc</t>
  </si>
  <si>
    <t>17451ead60ec04e513891d9d3fa525f9921172c4</t>
  </si>
  <si>
    <t>17451ead6</t>
  </si>
  <si>
    <t>By default force "Transform URLs" in Save as dialog Irene</t>
  </si>
  <si>
    <t>By-default-force-Transform-URLs-in-Save-as-dialog</t>
  </si>
  <si>
    <t>Fri, 21 Nov 2008 10:20:26 +0000</t>
  </si>
  <si>
    <t>117dc377e95e867dc40ec5fcac807f5e3c3c420e</t>
  </si>
  <si>
    <t>117dc377e</t>
  </si>
  <si>
    <t>5f8692067e680594901ad82d1b865ab1b69f598a</t>
  </si>
  <si>
    <t>5f8692067</t>
  </si>
  <si>
    <t>Thu, 20 Nov 2008 17:20:19 +0000</t>
  </si>
  <si>
    <t>aab8fcefd9078c020bcbc8b4daaafe29a527b4c0</t>
  </si>
  <si>
    <t>aab8fcefd</t>
  </si>
  <si>
    <t>ebf50f7a8c7e7a3cb18d87ae82071236ecc06926</t>
  </si>
  <si>
    <t>ebf50f7a8</t>
  </si>
  <si>
    <t>Allow any selector with "Create rule" Irene</t>
  </si>
  <si>
    <t>Allow-any-selector-with-Create-rule</t>
  </si>
  <si>
    <t>Wed, 19 Nov 2008 16:23:17 +0000</t>
  </si>
  <si>
    <t>753abba997b9bd6bc6df8756d5d404e4ffcc055f</t>
  </si>
  <si>
    <t>753abba99</t>
  </si>
  <si>
    <t>765302283a5fb58c35cdb0211404790903698432</t>
  </si>
  <si>
    <t>Use the cyberbit font by default on windows Irene+Lqurent</t>
  </si>
  <si>
    <t>Use-the-cyberbit-font-by-default-on-windows</t>
  </si>
  <si>
    <t>Wed, 19 Nov 2008 15:24:35 +0000</t>
  </si>
  <si>
    <t>9fdadff7b1a5a8e5d49ed4f0bef0b2bbd1cfaa37</t>
  </si>
  <si>
    <t>9fdadff7b</t>
  </si>
  <si>
    <t>9002bc134f649846464ec95f5020d531e53d9e27</t>
  </si>
  <si>
    <t>9002bc134</t>
  </si>
  <si>
    <t>The height of the selection was sometimes too short Irene</t>
  </si>
  <si>
    <t>The-height-of-the-selection-was-sometimes-too-short</t>
  </si>
  <si>
    <t>Wed, 19 Nov 2008 15:22:17 +0000</t>
  </si>
  <si>
    <t>59098ffeef1b2684ce3f5d3e903fbda945d89e89</t>
  </si>
  <si>
    <t>59098ffee</t>
  </si>
  <si>
    <t>bfc6db6c82bfd8172bacb1c889f5aa95a4b45524</t>
  </si>
  <si>
    <t>bfc6db6c8</t>
  </si>
  <si>
    <t>When the application is closed and the last selection is within a help page, Amaya crashed Irene</t>
  </si>
  <si>
    <t>When-the-application-is-closed-and-the-last-selection-is-within-a-help</t>
  </si>
  <si>
    <t>Wed, 19 Nov 2008 15:20:03 +0000</t>
  </si>
  <si>
    <t>b62926fdbe9b77217b63dac1faf7f17390427271</t>
  </si>
  <si>
    <t>b62926fdb</t>
  </si>
  <si>
    <t>06d32366b7d132625322154a740878aaf5c353b0</t>
  </si>
  <si>
    <t>06d32366b</t>
  </si>
  <si>
    <t>Try to force the focus and the position of dialogs Irene</t>
  </si>
  <si>
    <t>Try-to-force-the-focus-and-the-position-of-dialogs</t>
  </si>
  <si>
    <t>Wed, 19 Nov 2008 13:32:25 +0000</t>
  </si>
  <si>
    <t>2708c74ad0b6e33f9133e1e55c96eba62bb07ebb</t>
  </si>
  <si>
    <t>2708c74ad</t>
  </si>
  <si>
    <t>e784809ddf45da8815235e7ebab2924255a84ac2</t>
  </si>
  <si>
    <t>e784809dd</t>
  </si>
  <si>
    <t>Check the length of given labels + TEMPLATE_DEBUG Irene</t>
  </si>
  <si>
    <t>Check-the-length-of-given-labels-TEMPLATE_DEBUG</t>
  </si>
  <si>
    <t>Wed, 19 Nov 2008 08:42:36 +0000</t>
  </si>
  <si>
    <t>704741d12e2bd3d6038f7b28f69946d038449167</t>
  </si>
  <si>
    <t>704741d12</t>
  </si>
  <si>
    <t>9797449db2532465f95a81165748c6d7346e1efa</t>
  </si>
  <si>
    <t>9797449db</t>
  </si>
  <si>
    <t>The Enter key is able to create a hierarchy of &lt;use&gt; within a &lt;repeat&gt; Irene</t>
  </si>
  <si>
    <t>The-Enter-key-is-able-to-create-a-hierarchy-of-use-within-a-repeat</t>
  </si>
  <si>
    <t>Tue, 18 Nov 2008 15:35:45 +0000</t>
  </si>
  <si>
    <t>d1e5b6b7e62c0209959662203cbc605158acf2c0</t>
  </si>
  <si>
    <t>d1e5b6b7e</t>
  </si>
  <si>
    <t>caffb2cd409a187c75a56255500b03af57054e05</t>
  </si>
  <si>
    <t>caffb2cd4</t>
  </si>
  <si>
    <t>When a document is already loaded, DontReplace should be always false Irene</t>
  </si>
  <si>
    <t>When-a-document-is-already-loaded-DontReplace-should-be-always-false</t>
  </si>
  <si>
    <t>Tue, 18 Nov 2008 11:03:26 +0000</t>
  </si>
  <si>
    <t>271250fd57c64e7a80170a70886e06a651e5b6fd</t>
  </si>
  <si>
    <t>271250fd5</t>
  </si>
  <si>
    <t>8658b716471dc23f2408ec17723ebcd21daeeafe</t>
  </si>
  <si>
    <t>8658b7164</t>
  </si>
  <si>
    <t>Tue, 18 Nov 2008 10:03:23 +0000</t>
  </si>
  <si>
    <t>f4825ad1e222297f67725e0bbf604afd528992ee</t>
  </si>
  <si>
    <t>f4825ad1e</t>
  </si>
  <si>
    <t>f9c719a186badc585c36ba2bde918ec666d1404a</t>
  </si>
  <si>
    <t>f9c719a18</t>
  </si>
  <si>
    <t>When following a link the source view could be not closed Irene</t>
  </si>
  <si>
    <t>When-following-a-link-the-source-view-could-be-not-closed</t>
  </si>
  <si>
    <t>Mon, 17 Nov 2008 14:07:54 +0000</t>
  </si>
  <si>
    <t>35ece3f256c5f96e2bd30cf6130065fc5c75cb5b</t>
  </si>
  <si>
    <t>35ece3f25</t>
  </si>
  <si>
    <t>080c530a2125fbaf765932932ba82656942ad50b</t>
  </si>
  <si>
    <t>080c530a2</t>
  </si>
  <si>
    <t>Fixing problem with selection extension Irene</t>
  </si>
  <si>
    <t>Fixing-problem-with-selection-extension</t>
  </si>
  <si>
    <t>Mon, 17 Nov 2008 11:39:36 +0000</t>
  </si>
  <si>
    <t>cfc35dd72ee4c989409e5885047175b07ffc1b14</t>
  </si>
  <si>
    <t>cfc35dd72</t>
  </si>
  <si>
    <t>49097ace5617c7358ed44b254d29826c0d2c8623</t>
  </si>
  <si>
    <t>49097ace5</t>
  </si>
  <si>
    <t>When the cursor gets out the window, the drag was broken down. Irene</t>
  </si>
  <si>
    <t>When-the-cursor-gets-out-the-window-the-drag-was-broken-down</t>
  </si>
  <si>
    <t>Mon, 17 Nov 2008 10:06:34 +0000</t>
  </si>
  <si>
    <t>084f38782acfc73bdb20d12ca9d59a64f1ba6fae</t>
  </si>
  <si>
    <t>084f38782</t>
  </si>
  <si>
    <t>3f3451392d70054ec89a35c43f427da664f74e59</t>
  </si>
  <si>
    <t>3f3451392</t>
  </si>
  <si>
    <t>On Windows, the style panel flickered. Irene</t>
  </si>
  <si>
    <t>On-Windows-the-style-panel-flickered</t>
  </si>
  <si>
    <t>Mon, 17 Nov 2008 08:40:32 +0000</t>
  </si>
  <si>
    <t>c29dd72d7e375653fdbbc4a6f387b2eba0e26381</t>
  </si>
  <si>
    <t>c29dd72d7</t>
  </si>
  <si>
    <t>de2ac755cb4e99b2fd1dba22674da295e7f4fc2c</t>
  </si>
  <si>
    <t>de2ac755c</t>
  </si>
  <si>
    <t>The Enter key didn't work within bag elements Irene</t>
  </si>
  <si>
    <t>The-Enter-key-didn-t-work-within-bag-elements</t>
  </si>
  <si>
    <t>Fri, 14 Nov 2008 16:51:39 +0000</t>
  </si>
  <si>
    <t>a0e5cdc817191c083cfb993d5f1c0ac458aae8cf</t>
  </si>
  <si>
    <t>a0e5cdc81</t>
  </si>
  <si>
    <t>fb328a4cb7f7a7507698dcf3edde7c6e9e64ca2d</t>
  </si>
  <si>
    <t>fb328a4cb</t>
  </si>
  <si>
    <t>It was impossible to create an anchor within a component Irene</t>
  </si>
  <si>
    <t>It-was-impossible-to-create-an-anchor-within-a-component</t>
  </si>
  <si>
    <t>Fri, 14 Nov 2008 15:16:58 +0000</t>
  </si>
  <si>
    <t>7f4eff7be6f6e035daaff1d6552a656337d1cd2d</t>
  </si>
  <si>
    <t>7f4eff7be</t>
  </si>
  <si>
    <t>9c0dc70d33935f57345cb113a53f1072c1a93e9a</t>
  </si>
  <si>
    <t>9c0dc70d3</t>
  </si>
  <si>
    <t>Extend the possibility to generate component and use elements. + limit possible values of labels + Complete the documentation Irene</t>
  </si>
  <si>
    <t>Extend-the-possibility-to-generate-component-and-use-elements</t>
  </si>
  <si>
    <t>Fri, 14 Nov 2008 14:29:46 +0000</t>
  </si>
  <si>
    <t>8cfcf345f4b2bcc5ec3dac732915c7df65d98949</t>
  </si>
  <si>
    <t>8cfcf345f</t>
  </si>
  <si>
    <t>50c7dbfead57c39caf18c27338b47aa1a5944f74</t>
  </si>
  <si>
    <t>50c7dbfea</t>
  </si>
  <si>
    <t>Improve the creation of repeat elements + update the template structure when the template is saved Irene</t>
  </si>
  <si>
    <t>Improve-the-creation-of-repeat-elements</t>
  </si>
  <si>
    <t>Thu, 13 Nov 2008 11:30:37 +0000</t>
  </si>
  <si>
    <t>124c8a79246e2951b9f2b074ff624a4621ad312e</t>
  </si>
  <si>
    <t>124c8a792</t>
  </si>
  <si>
    <t>20b8df629fd70ef384b1953b2ec9b5d444322a2c</t>
  </si>
  <si>
    <t>20b8df629</t>
  </si>
  <si>
    <t>Prevent Style editing on template elements Irene</t>
  </si>
  <si>
    <t>Prevent-Style-editing-on-template-elements</t>
  </si>
  <si>
    <t>Thu, 13 Nov 2008 08:54:54 +0000</t>
  </si>
  <si>
    <t>44a2bd5bcbd6e37ac49570e371f82043fe8becb5</t>
  </si>
  <si>
    <t>44a2bd5bc</t>
  </si>
  <si>
    <t>d122dcfdfcbde456cc50e8d4d3e585abab69b150</t>
  </si>
  <si>
    <t>d122dcfdf</t>
  </si>
  <si>
    <t>Fix the initialization of the Style panel Irene</t>
  </si>
  <si>
    <t>Fix-the-initialization-of-the-Style-panel</t>
  </si>
  <si>
    <t>Thu, 13 Nov 2008 08:46:04 +0000</t>
  </si>
  <si>
    <t>454b0cb9a2aa3be35151a95e2a3e4925c10b5776</t>
  </si>
  <si>
    <t>454b0cb9a</t>
  </si>
  <si>
    <t>cfb4a27a6d6648762a020c0809faadb237221b37</t>
  </si>
  <si>
    <t>cfb4a27a6</t>
  </si>
  <si>
    <t>Adding controls when a bag, a component or a use is created. Allow transformations in bag elements + Update the template documentation.</t>
  </si>
  <si>
    <t>Adding-controls-when-a-bag-a-component-or-a-use-is-created</t>
  </si>
  <si>
    <t>Wed, 12 Nov 2008 15:54:32 +0000</t>
  </si>
  <si>
    <t>44029143fd2483be448dfb4763c1c488f941195e</t>
  </si>
  <si>
    <t>44029143f</t>
  </si>
  <si>
    <t>f158e44d39d993ed71b16e5babf581fdc3073b97</t>
  </si>
  <si>
    <t>f158e44d3</t>
  </si>
  <si>
    <t>Improve the creation of template elements within tables Irene</t>
  </si>
  <si>
    <t>Improve-the-creation-of-template-elements-within-tables</t>
  </si>
  <si>
    <t>Fri, 7 Nov 2008 16:44:14 +0000</t>
  </si>
  <si>
    <t>dbcb6a6794c6572713d010107c958a4cf29120e1</t>
  </si>
  <si>
    <t>dbcb6a679</t>
  </si>
  <si>
    <t>bbb331db7ad6676f13d83ab665cb2d8ec39e83c6</t>
  </si>
  <si>
    <t>bbb331db7</t>
  </si>
  <si>
    <t>Fix a bug in selecting Irene + Laurent</t>
  </si>
  <si>
    <t>Fix-a-bug-in-selecting</t>
  </si>
  <si>
    <t>Fri, 7 Nov 2008 16:23:14 +0000</t>
  </si>
  <si>
    <t>c739dcce48e51abce7cf132255f35d99720b0a2e</t>
  </si>
  <si>
    <t>c739dcce4</t>
  </si>
  <si>
    <t>4113b63f21389caa7fecbf083f892160649d2329</t>
  </si>
  <si>
    <t>4113b63f2</t>
  </si>
  <si>
    <t>Fixing several problems with the editing of template instances Irene</t>
  </si>
  <si>
    <t>Fixing-several-problems-with-the-editing-of-template-instances</t>
  </si>
  <si>
    <t>Thu, 6 Nov 2008 16:36:20 +0000</t>
  </si>
  <si>
    <t>2c354492d49581eef7a58935375c8c5c98fb5b2e</t>
  </si>
  <si>
    <t>2c354492d</t>
  </si>
  <si>
    <t>18eb41b0d48031d94ecac839cebcf90f4bb16c40</t>
  </si>
  <si>
    <t>18eb41b0d</t>
  </si>
  <si>
    <t>Introduction of the IsGhost exception + detach and reattach a component when it's changed into a use element Irene</t>
  </si>
  <si>
    <t>Introduction-of-the-IsGhost-exception</t>
  </si>
  <si>
    <t>Thu, 6 Nov 2008 11:39:08 +0000</t>
  </si>
  <si>
    <t>2adc0e2cd69a287cde3507a5ff762b62508f45a3</t>
  </si>
  <si>
    <t>2adc0e2cd</t>
  </si>
  <si>
    <t>2dc918d2f0364faceaa515575c9b90ff6f9e2ab8</t>
  </si>
  <si>
    <t>2dc918d2f</t>
  </si>
  <si>
    <t>Avoid to report an error when a mandatory attribute will be generated by an attribute teplate element. Irene</t>
  </si>
  <si>
    <t>Avoid-to-report-an-error-when-a-mandatory-attribute-will-be-generated</t>
  </si>
  <si>
    <t>Wed, 5 Nov 2008 15:34:32 +0000</t>
  </si>
  <si>
    <t>b2821f7ab6eab65859902c10c22ff2933b603783</t>
  </si>
  <si>
    <t>b2821f7ab</t>
  </si>
  <si>
    <t>731171c52f01ae85677910f7568abe6c794b55f1</t>
  </si>
  <si>
    <t>731171c52</t>
  </si>
  <si>
    <t>Wed, 5 Nov 2008 10:34:53 +0000</t>
  </si>
  <si>
    <t>dd2c9fa13e832df83f6fe7fcff7073eb6a75cde2</t>
  </si>
  <si>
    <t>dd2c9fa13</t>
  </si>
  <si>
    <t>0493a04757d6e59f3e5537fbc06785c6b85b0fef</t>
  </si>
  <si>
    <t>0493a0475</t>
  </si>
  <si>
    <t>javascript - fred</t>
  </si>
  <si>
    <t>javascript-fred</t>
  </si>
  <si>
    <t>Sat, 25 Oct 2008 19:41:54 +0000</t>
  </si>
  <si>
    <t>7aa33ff684d70d1c70eb64d28f8070b021e60e51</t>
  </si>
  <si>
    <t>7aa33ff68</t>
  </si>
  <si>
    <t>4ca46ed6179c3262dd172c61c53845ab8e9a1cad</t>
  </si>
  <si>
    <t>4ca46ed61</t>
  </si>
  <si>
    <t>Fri, 24 Oct 2008 12:17:36 +0000</t>
  </si>
  <si>
    <t>b299e4188bc7765cb239bbf18fd820050da0b0ca</t>
  </si>
  <si>
    <t>b299e4188</t>
  </si>
  <si>
    <t>6f4554faf85739388a4c977b2eff9b080bcce29b</t>
  </si>
  <si>
    <t>6f4554faf</t>
  </si>
  <si>
    <t>Set new coordinate system the the new g element before pasting the content Irene</t>
  </si>
  <si>
    <t>Set-new-coordinate-system-the-the-new-g-element-before-pasting-the-content</t>
  </si>
  <si>
    <t>Fri, 24 Oct 2008 11:33:58 +0000</t>
  </si>
  <si>
    <t>822b6b10b3eb6bd4e2738f1f9be3cd9ace48283b</t>
  </si>
  <si>
    <t>822b6b10b</t>
  </si>
  <si>
    <t>e794fdeb925daac78bc29489ae768bdf9c87b568</t>
  </si>
  <si>
    <t>e794fdeb9</t>
  </si>
  <si>
    <t>Prepare a function to apply move and resize to SVG shapes (not complete yet) Irene</t>
  </si>
  <si>
    <t>Prepare-a-function-to-apply-move-and-resize-to-SVG-shapes-not-complete-yet</t>
  </si>
  <si>
    <t>Thu, 23 Oct 2008 16:15:11 +0000</t>
  </si>
  <si>
    <t>47cc728b7d23d0c7044bc8f4abbcf130a53572c8</t>
  </si>
  <si>
    <t>47cc728b7</t>
  </si>
  <si>
    <t>c5ab89458ebb6e869bebb011331292919cf8ab57</t>
  </si>
  <si>
    <t>c5ab89458</t>
  </si>
  <si>
    <t>Grab the cursor before on Windows platforms and after on Unix platforms Irene</t>
  </si>
  <si>
    <t>Grab-the-cursor-before-on-Windows-platforms-and-after-on-Unix-platforms</t>
  </si>
  <si>
    <t>Wed, 22 Oct 2008 15:09:53 +0000</t>
  </si>
  <si>
    <t>7dd7d37fa8a1152370d8f9db3e8fbbd3d0223f09</t>
  </si>
  <si>
    <t>7dd7d37fa</t>
  </si>
  <si>
    <t>033b08644fd190eb9676884363dcff58c123a2aa</t>
  </si>
  <si>
    <t>033b08644</t>
  </si>
  <si>
    <t>It was impossible to resize the svg element in a svg document Irene</t>
  </si>
  <si>
    <t>It-was-impossible-to-resize-the-svg-element-in-a-svg-document</t>
  </si>
  <si>
    <t>Wed, 22 Oct 2008 14:46:55 +0000</t>
  </si>
  <si>
    <t>24df645aad5e8ec09f1788ac3c7af56eb33941e8</t>
  </si>
  <si>
    <t>24df645aa</t>
  </si>
  <si>
    <t>00fee5c744fdd50ebe05090c684e3cd2d97cb9d1</t>
  </si>
  <si>
    <t>00fee5c74</t>
  </si>
  <si>
    <t>Set width and height of svg templates Irene</t>
  </si>
  <si>
    <t>Set-width-and-height-of-svg-templates</t>
  </si>
  <si>
    <t>Wed, 22 Oct 2008 14:45:32 +0000</t>
  </si>
  <si>
    <t>2b4859876df61def0438340fb75c10a844137f45</t>
  </si>
  <si>
    <t>2b4859876</t>
  </si>
  <si>
    <t>b32f9f4b254de0197f9b2ae20877b0105052bf2a</t>
  </si>
  <si>
    <t>b32f9f4b2</t>
  </si>
  <si>
    <t>Don't generate anymore the extra attribute 'EntityName' for XHTML documents (may causes some problems at parsing and editing with some entities). This attribute is still generated for entities within MathML documents. Laurent</t>
  </si>
  <si>
    <t>Don-t-generate-anymore-the-extra-attribute-EntityName-for-XHTML-documents</t>
  </si>
  <si>
    <t>Wed, 22 Oct 2008 14:14:38 +0000</t>
  </si>
  <si>
    <t>6e39d5ebc93068e7fa5def11880971de51989814</t>
  </si>
  <si>
    <t>6e39d5ebc</t>
  </si>
  <si>
    <t>c7be3c515c827353d75eb98a81e4e0e4c17f92b8</t>
  </si>
  <si>
    <t>c7be3c515</t>
  </si>
  <si>
    <t>The cursor was not updated on Windows platforms when a shape is created Irene</t>
  </si>
  <si>
    <t>The-cursor-was-not-updated-on-Windows-platforms-when-a-shape-is-created</t>
  </si>
  <si>
    <t>Wed, 22 Oct 2008 13:23:01 +0000</t>
  </si>
  <si>
    <t>28c05a123141c3e46a08ed3ecff01d8be15f6deb</t>
  </si>
  <si>
    <t>28c05a123</t>
  </si>
  <si>
    <t>ce8bee3b3237d064613bf7b7c3eb10b089ca367b</t>
  </si>
  <si>
    <t>ce8bee3b3</t>
  </si>
  <si>
    <t>When there is a table the cursor may be stuck to low cells.</t>
  </si>
  <si>
    <t>When-there-is-a-table-the-cursor-may-be-stuck-to-low</t>
  </si>
  <si>
    <t>Wed, 22 Oct 2008 12:57:24 +0000</t>
  </si>
  <si>
    <t>1355436f4628f5fa26a9b7a3944ab42248082d84</t>
  </si>
  <si>
    <t>1355436f4</t>
  </si>
  <si>
    <t>b9b283bed260db210255a9fbe5d5e7d4bf044343</t>
  </si>
  <si>
    <t>b9b283bed</t>
  </si>
  <si>
    <t>Fix problem with log files Irene</t>
  </si>
  <si>
    <t>Fix-problem-with-log-files</t>
  </si>
  <si>
    <t>Wed, 22 Oct 2008 10:38:11 +0000</t>
  </si>
  <si>
    <t>65629b6abcfd1ca1a2c35a5d3a8dd45b133cff6c</t>
  </si>
  <si>
    <t>65629b6ab</t>
  </si>
  <si>
    <t>7e7acb19e77474ed49bf32c2c78e332f5bd2d661</t>
  </si>
  <si>
    <t>7e7acb19e</t>
  </si>
  <si>
    <t>Integration of Regis patches Irene</t>
  </si>
  <si>
    <t>Integration-of-Regis-patches</t>
  </si>
  <si>
    <t>Tue, 21 Oct 2008 15:33:33 +0000</t>
  </si>
  <si>
    <t>da3cbd8ceefc9e64f258a88263ce5c510fe007d1</t>
  </si>
  <si>
    <t>da3cbd8ce</t>
  </si>
  <si>
    <t>4d6fb354584b0033dc61ba4db3d6436d33a9dc8b</t>
  </si>
  <si>
    <t>4d6fb3545</t>
  </si>
  <si>
    <t>Reintroduce the document title field in the New dialog Irene</t>
  </si>
  <si>
    <t>Reintroduce-the-document-title-field-in-the-New-dialog</t>
  </si>
  <si>
    <t>Tue, 21 Oct 2008 07:48:10 +0000</t>
  </si>
  <si>
    <t>77ed3eb45ca30f0b93715a3a1cd674b645645936</t>
  </si>
  <si>
    <t>77ed3eb45</t>
  </si>
  <si>
    <t>cc3ba02ee9751c502c22e8f812cd31c4a8b1ae90</t>
  </si>
  <si>
    <t>cc3ba02ee</t>
  </si>
  <si>
    <t>Select the position and size of the new created SVG group (problem: the transform value is correct, but the translate seems applied twice) Irene</t>
  </si>
  <si>
    <t>Select-the-position-and-size-of-the-new-created-SVG-group</t>
  </si>
  <si>
    <t>Mon, 20 Oct 2008 14:11:31 +0000</t>
  </si>
  <si>
    <t>ba43522c232d40564f9ea44f81fc3ec7ff5c09cf</t>
  </si>
  <si>
    <t>ba43522c2</t>
  </si>
  <si>
    <t>d4a2c51d538813d73d1ff1af63faf39a3a799736</t>
  </si>
  <si>
    <t>d4a2c51d5</t>
  </si>
  <si>
    <t>Prevent Style panel flickers Irene</t>
  </si>
  <si>
    <t>Prevent-Style-panel-flickers</t>
  </si>
  <si>
    <t>Mon, 20 Oct 2008 07:32:17 +0000</t>
  </si>
  <si>
    <t>0edc695e8fbabaa760c0671b51416a62075dfbf6</t>
  </si>
  <si>
    <t>0edc695e8</t>
  </si>
  <si>
    <t>2e2c417f81931785fc9bf9029d8ea351eb86b708</t>
  </si>
  <si>
    <t>2e2c417f8</t>
  </si>
  <si>
    <t>Editing info in the status bar - fred</t>
  </si>
  <si>
    <t>Editing-info-in-the-status-bar-fred</t>
  </si>
  <si>
    <t>Sun, 19 Oct 2008 08:41:10 +0000</t>
  </si>
  <si>
    <t>c6f4fc2e605a30f9aee3633eb4abb3655efcc95c</t>
  </si>
  <si>
    <t>c6f4fc2e6</t>
  </si>
  <si>
    <t>e3667b56d06213822b11ee7c46331d929cb33525</t>
  </si>
  <si>
    <t>e3667b56d</t>
  </si>
  <si>
    <t>Fri, 17 Oct 2008 15:21:01 +0000</t>
  </si>
  <si>
    <t>7b81238e8ac669082825d0decfa4de91da97017e</t>
  </si>
  <si>
    <t>7b81238e8</t>
  </si>
  <si>
    <t>e36f5088f3a1d96f49d2a6ace5d259548d705d84</t>
  </si>
  <si>
    <t>e36f5088f</t>
  </si>
  <si>
    <t>Fri, 17 Oct 2008 15:06:32 +0000</t>
  </si>
  <si>
    <t>99f1a592aa1ad8376ccbb5acf001aeb707f523b2</t>
  </si>
  <si>
    <t>99f1a592a</t>
  </si>
  <si>
    <t>f423f06735c573d14387a3bd963a39559367ae4e</t>
  </si>
  <si>
    <t>f423f0673</t>
  </si>
  <si>
    <t>Uninitialized variable Irene</t>
  </si>
  <si>
    <t>Uninitialized-variable</t>
  </si>
  <si>
    <t>Fri, 17 Oct 2008 14:59:29 +0000</t>
  </si>
  <si>
    <t>032c426ecf82824192b3679a092f774788bf7b33</t>
  </si>
  <si>
    <t>032c426ec</t>
  </si>
  <si>
    <t>921a9b00e14f103d4c84f5a56f4ec8f8d56d2ad6</t>
  </si>
  <si>
    <t>921a9b00e</t>
  </si>
  <si>
    <t>Fri, 17 Oct 2008 14:44:27 +0000</t>
  </si>
  <si>
    <t>4f9f1a28757e765a87185fd8568c4f2aedafde4b</t>
  </si>
  <si>
    <t>4f9f1a287</t>
  </si>
  <si>
    <t>fc2ea88eaef9984fde8b30a954879a0ea168ceb6</t>
  </si>
  <si>
    <t>fc2ea88ea</t>
  </si>
  <si>
    <t>Shift the pasted SVG component Irene</t>
  </si>
  <si>
    <t>Shift-the-pasted-SVG-component</t>
  </si>
  <si>
    <t>Fri, 17 Oct 2008 12:05:47 +0000</t>
  </si>
  <si>
    <t>6c180a635ab7a643ec7c7786af2256a445e60db3</t>
  </si>
  <si>
    <t>6c180a635</t>
  </si>
  <si>
    <t>8142e68cf22d774765800ae6845e27ee6765044c</t>
  </si>
  <si>
    <t>8142e68cf</t>
  </si>
  <si>
    <t>Fix also shape creation Irene</t>
  </si>
  <si>
    <t>Fix-also-shape-creation</t>
  </si>
  <si>
    <t>Fri, 17 Oct 2008 10:54:05 +0000</t>
  </si>
  <si>
    <t>48cf140236997a8e00697dd1ecc5c1fc7d8383a6</t>
  </si>
  <si>
    <t>48cf14023</t>
  </si>
  <si>
    <t>ca87006d4b733007b61a5dbb19e0f63fa7a0b814</t>
  </si>
  <si>
    <t>ca87006d4</t>
  </si>
  <si>
    <t>Fix the editing of components within a centered SVG Irene</t>
  </si>
  <si>
    <t>Fix-the-editing-of-components-within-a-centered-SVG</t>
  </si>
  <si>
    <t>Fri, 17 Oct 2008 10:40:35 +0000</t>
  </si>
  <si>
    <t>404fb584dfc141f48eb735788e553ed1be676d80</t>
  </si>
  <si>
    <t>404fb584d</t>
  </si>
  <si>
    <t>7a919daf263d015870284fff2aba7e86a570beaa</t>
  </si>
  <si>
    <t>7a919daf2</t>
  </si>
  <si>
    <t>Copy/Paste allows now to duplicate SVG components Irene</t>
  </si>
  <si>
    <t>Copy-Paste-allows-now-to-duplicate-SVG-components</t>
  </si>
  <si>
    <t>Thu, 16 Oct 2008 14:28:29 +0000</t>
  </si>
  <si>
    <t>f92fb3ed99442957ee5512c56abf2c00a7b3b6df</t>
  </si>
  <si>
    <t>f92fb3ed9</t>
  </si>
  <si>
    <t>555d8d6be50365fb92db5c45a5774116a01ef5d8</t>
  </si>
  <si>
    <t>555d8d6be</t>
  </si>
  <si>
    <t>Avoid to include template block level elements into pseudo paragraphs Irene</t>
  </si>
  <si>
    <t>Avoid-to-include-template-block-level-elements-into-pseudo-paragraphs</t>
  </si>
  <si>
    <t>Thu, 16 Oct 2008 14:00:10 +0000</t>
  </si>
  <si>
    <t>1c382faad40fdd79ba336e424046418c48db0ef9</t>
  </si>
  <si>
    <t>1c382faad</t>
  </si>
  <si>
    <t>96b57772f640e169c03e1fa10fda21615b980403</t>
  </si>
  <si>
    <t>96b57772f</t>
  </si>
  <si>
    <t>Avoid to propose SVG transformations in the popup menu when the root SVG is selected. Irene</t>
  </si>
  <si>
    <t>Avoid-to-propose-SVG-transformations-in-the-popup-menu-when-the-root-SVG</t>
  </si>
  <si>
    <t>Thu, 16 Oct 2008 11:24:13 +0000</t>
  </si>
  <si>
    <t>f612199bf93d2e399e8857821f8bdfac268bfe38</t>
  </si>
  <si>
    <t>f612199bf</t>
  </si>
  <si>
    <t>52774591c3aecc5373db02fc26b66f00b33059ef</t>
  </si>
  <si>
    <t>52774591c</t>
  </si>
  <si>
    <t>By default a SVG element is created centered and with the width of the enclosing box. Fix also a set of bugs:  - the rendering of control points of a SVG element didn't take into account    margins and borders  - the selection of control points now works on SVG element and images even    if there is a scroll and margins  - editing functions of SVG components works with margins except rotate Irene</t>
  </si>
  <si>
    <t>By-default-a-SVG-element-is-created-centered-and-with-the-width-of-the-enclosing</t>
  </si>
  <si>
    <t>Thu, 16 Oct 2008 11:13:52 +0000</t>
  </si>
  <si>
    <t>13061db11a0aa750b6986ce2416d04000a062063</t>
  </si>
  <si>
    <t>13061db11</t>
  </si>
  <si>
    <t>c47f767cbf21aeab1fdc4b4039e129e93ddabe42</t>
  </si>
  <si>
    <t>c47f767cb</t>
  </si>
  <si>
    <t>Transformations were not applied to locate control points Irene</t>
  </si>
  <si>
    <t>Transformations-were-not-applied-to-locate-control-points</t>
  </si>
  <si>
    <t>Wed, 15 Oct 2008 15:14:38 +0000</t>
  </si>
  <si>
    <t>92e2dd9f621e42faa228caa1ca55dcef9edc7c3b</t>
  </si>
  <si>
    <t>92e2dd9f6</t>
  </si>
  <si>
    <t>8c90c8fce995e0429772147cede09501f88899bf</t>
  </si>
  <si>
    <t>8c90c8fce</t>
  </si>
  <si>
    <t>Update new features</t>
  </si>
  <si>
    <t>Update-new-features</t>
  </si>
  <si>
    <t>Wed, 15 Oct 2008 13:50:14 +0000</t>
  </si>
  <si>
    <t>12637c29dffabcd96ab7a88297f8500f6c2958f8</t>
  </si>
  <si>
    <t>12637c29d</t>
  </si>
  <si>
    <t>e73b6f3babb696f2b4f7c800d321944c08c43497</t>
  </si>
  <si>
    <t>e73b6f3ba</t>
  </si>
  <si>
    <t>Fix a problem with images which are centered by auto margins Irene</t>
  </si>
  <si>
    <t>Fix-a-problem-with-images-which-are-centered-by-auto-margins</t>
  </si>
  <si>
    <t>Wed, 15 Oct 2008 13:38:12 +0000</t>
  </si>
  <si>
    <t>6c7f89c8919911cf3951d50824b2b845abfeb130</t>
  </si>
  <si>
    <t>6c7f89c89</t>
  </si>
  <si>
    <t>765d697c55d681f19b60c19d54495ae0957d0f01</t>
  </si>
  <si>
    <t>765d697c5</t>
  </si>
  <si>
    <t>When a break is inserted and the beginning of a text element is selected the &lt;br&gt; was inserted after the element. Irene</t>
  </si>
  <si>
    <t>When-a-break-is-inserted-and-the-beginning-of-a-text-element-is-selected</t>
  </si>
  <si>
    <t>Wed, 15 Oct 2008 09:03:05 +0000</t>
  </si>
  <si>
    <t>0a584f544b9b48b8022efd90cfe7e9828c5aa5df</t>
  </si>
  <si>
    <t>0a584f544</t>
  </si>
  <si>
    <t>268efcf98cbc138571dcf026054186245910d406</t>
  </si>
  <si>
    <t>268efcf98</t>
  </si>
  <si>
    <t>Better check of inline and block template elements Irene</t>
  </si>
  <si>
    <t>Better-check-of-inline-and-block-template-elements</t>
  </si>
  <si>
    <t>Tue, 14 Oct 2008 16:28:45 +0000</t>
  </si>
  <si>
    <t>d6835870e5bebae53a8809d0dc22691b8aba9153</t>
  </si>
  <si>
    <t>d6835870e</t>
  </si>
  <si>
    <t>f9724c0d1d2c236a2bb11ef703a18df814522c52</t>
  </si>
  <si>
    <t>f9724c0d1</t>
  </si>
  <si>
    <t>Fixing bug 6154: Amaya moves container span as content of a script. VQ</t>
  </si>
  <si>
    <t>Fixing-bug-6154-Amaya-moves-container-span-as-content-of-a-script</t>
  </si>
  <si>
    <t>Tue, 14 Oct 2008 12:01:53 +0000</t>
  </si>
  <si>
    <t>d7e53a9f18bc44c4ae35dee4b12828b51b3eba54</t>
  </si>
  <si>
    <t>d7e53a9f1</t>
  </si>
  <si>
    <t>b1e0f9771d257d76916b684f0b2d024b3db8ea58</t>
  </si>
  <si>
    <t>b1e0f9771</t>
  </si>
  <si>
    <t>When a template instance is created, the XTiger PI was added to the template document and all head and components were removed. Irene</t>
  </si>
  <si>
    <t>When-a-template-instance-is-created-the-XTiger-PI-was-added-to-the</t>
  </si>
  <si>
    <t>Tue, 14 Oct 2008 10:37:19 +0000</t>
  </si>
  <si>
    <t>749684fe1ec439de8797b640971660cff6a6ff58</t>
  </si>
  <si>
    <t>749684fe1</t>
  </si>
  <si>
    <t>303ee719df0e9558225eedf777b58939e0ccbf5f</t>
  </si>
  <si>
    <t>303ee719d</t>
  </si>
  <si>
    <t>Tue, 14 Oct 2008 07:09:38 +0000</t>
  </si>
  <si>
    <t>6ea87481fbe96299d2816230ae3ba79aeb5b1886</t>
  </si>
  <si>
    <t>6ea87481f</t>
  </si>
  <si>
    <t>09f5f4fe4a06974d065c26dd506d1c99f72ca9c7</t>
  </si>
  <si>
    <t>09f5f4fe4</t>
  </si>
  <si>
    <t>Tue, 14 Oct 2008 07:06:07 +0000</t>
  </si>
  <si>
    <t>82d053fdf2df08ab8cff24dca57b2e8c716c47de</t>
  </si>
  <si>
    <t>82d053fdf</t>
  </si>
  <si>
    <t>603b4b67f043b26e67bfa0c39e4192ac7a577dfa</t>
  </si>
  <si>
    <t>603b4b67f</t>
  </si>
  <si>
    <t>Display the content of the types attribute in templates Irene</t>
  </si>
  <si>
    <t>Display-the-content-of-the-types-attribute-in-templates</t>
  </si>
  <si>
    <t>Fri, 10 Oct 2008 14:17:51 +0000</t>
  </si>
  <si>
    <t>947e8d02e21a704d86efbd4ca3d282bc5fedfaaf</t>
  </si>
  <si>
    <t>947e8d02e</t>
  </si>
  <si>
    <t>841e8b2aaed43764565c07be392f8c9aefef4dd0</t>
  </si>
  <si>
    <t>841e8b2aa</t>
  </si>
  <si>
    <t>Improve the support of Enter key within template instances Irene</t>
  </si>
  <si>
    <t>Improve-the-support-of-Enter-key-within-template-instances</t>
  </si>
  <si>
    <t>Fri, 10 Oct 2008 13:28:26 +0000</t>
  </si>
  <si>
    <t>a007101f453c7af116813d46cc19df97f23da6a5</t>
  </si>
  <si>
    <t>a007101f4</t>
  </si>
  <si>
    <t>f3629970c3880046d5e61657f9a2f67b0b9e6d9a</t>
  </si>
  <si>
    <t>f3629970c</t>
  </si>
  <si>
    <t>Fri, 10 Oct 2008 11:31:05 +0000</t>
  </si>
  <si>
    <t>f2a7526ed6c960d1182eb3cf10ce89620d290b85</t>
  </si>
  <si>
    <t>f2a7526ed</t>
  </si>
  <si>
    <t>ea3a08eea9d2a7a0cfe5e7123080d19c83a5ca8a</t>
  </si>
  <si>
    <t>ea3a08eea</t>
  </si>
  <si>
    <t>Prevent use of null pointers Irene</t>
  </si>
  <si>
    <t>Prevent-use-of-null-pointers</t>
  </si>
  <si>
    <t>Fri, 10 Oct 2008 09:58:50 +0000</t>
  </si>
  <si>
    <t>b8bc598b69feca92d3c477316a17a346801bc6ea</t>
  </si>
  <si>
    <t>b8bc598b6</t>
  </si>
  <si>
    <t>57d2af5477db80d68fdbf021a95cbda25f1b0387</t>
  </si>
  <si>
    <t>57d2af547</t>
  </si>
  <si>
    <t>Fix a typo. Irene</t>
  </si>
  <si>
    <t>Fri, 10 Oct 2008 07:26:14 +0000</t>
  </si>
  <si>
    <t>f3b6cd4472960196a41694a07578a8138c319ebf</t>
  </si>
  <si>
    <t>f3b6cd447</t>
  </si>
  <si>
    <t>4866724f3c4baa1e77457ed7ac5a61ba799e62c8</t>
  </si>
  <si>
    <t>4866724f3</t>
  </si>
  <si>
    <t>It was impossible to delete a table with col elements Irene</t>
  </si>
  <si>
    <t>It-was-impossible-to-delete-a-table-with-col-elements</t>
  </si>
  <si>
    <t>Thu, 9 Oct 2008 16:10:32 +0000</t>
  </si>
  <si>
    <t>d14d57e86aff30c5f015b049cf7e973f4ba28f1e</t>
  </si>
  <si>
    <t>d14d57e86</t>
  </si>
  <si>
    <t>fb3d3b2683b4395b86753520a4bcfc321d0293f1</t>
  </si>
  <si>
    <t>fb3d3b268</t>
  </si>
  <si>
    <t>Look for the types attribute when the currentType attribute is not defined + avoid to insert a block level template element within a pseudo-paragraph Irene</t>
  </si>
  <si>
    <t>Look-for-the-types-attribute-when-the-currentType-attribute-is-not-defined</t>
  </si>
  <si>
    <t>Thu, 9 Oct 2008 14:59:36 +0000</t>
  </si>
  <si>
    <t>a051f0d469d1fcaa08b9d21ba95a04dfb1c06be7</t>
  </si>
  <si>
    <t>a051f0d46</t>
  </si>
  <si>
    <t>9a76680809cdbc67cc086c830dc3821e75dd9e5b</t>
  </si>
  <si>
    <t>9a7668080</t>
  </si>
  <si>
    <t>The document title was not found out when there is a use string around Irene</t>
  </si>
  <si>
    <t>The-document-title-was-not-found-out-when-there-is-a-use-string-around</t>
  </si>
  <si>
    <t>Thu, 9 Oct 2008 14:50:06 +0000</t>
  </si>
  <si>
    <t>c05a92bfe69407d435a582ca25d0b10a457b1c3f</t>
  </si>
  <si>
    <t>c05a92bfe</t>
  </si>
  <si>
    <t>79d3f4b1f3293d4a6e246594abae44d837dc65b1</t>
  </si>
  <si>
    <t>79d3f4b1f</t>
  </si>
  <si>
    <t>Detect invalid children of a repeat element Irene</t>
  </si>
  <si>
    <t>Detect-invalid-children-of-a-repeat-element</t>
  </si>
  <si>
    <t>Thu, 9 Oct 2008 14:07:42 +0000</t>
  </si>
  <si>
    <t>97401d8dbdb9495a759f71f60050213f96ebc69c</t>
  </si>
  <si>
    <t>97401d8db</t>
  </si>
  <si>
    <t>0f50ef29482f5f9a24fb47c7922841f271ae5f8f</t>
  </si>
  <si>
    <t>0f50ef294</t>
  </si>
  <si>
    <t>Thu, 9 Oct 2008 13:34:06 +0000</t>
  </si>
  <si>
    <t>3a8c119750d052ea484a9adfe9c6dfb0b70d17eb</t>
  </si>
  <si>
    <t>3a8c11975</t>
  </si>
  <si>
    <t>6973f0bd49020a5fc3831822c28aa5a7a6a0b07b</t>
  </si>
  <si>
    <t>6973f0bd4</t>
  </si>
  <si>
    <t>Thu, 9 Oct 2008 08:22:54 +0000</t>
  </si>
  <si>
    <t>773e5a3d07c7ee4145f4e4b744566621ea888128</t>
  </si>
  <si>
    <t>773e5a3d0</t>
  </si>
  <si>
    <t>1082d48b2705cb47fc285d69cb5a5fcc650d9fd4</t>
  </si>
  <si>
    <t>1082d48b2</t>
  </si>
  <si>
    <t>Thu, 9 Oct 2008 08:16:11 +0000</t>
  </si>
  <si>
    <t>5ced6c1921e78bffd9c3efba1f44ede84c4f6917</t>
  </si>
  <si>
    <t>5ced6c192</t>
  </si>
  <si>
    <t>befa855fb3d1f31f9b449b941fabbfb2076ee242</t>
  </si>
  <si>
    <t>befa855fb</t>
  </si>
  <si>
    <t>Load the right template presentation schema for instances and templates Irene</t>
  </si>
  <si>
    <t>Load-the-right-template-presentation-schema-for-instances-and-templates</t>
  </si>
  <si>
    <t>Thu, 9 Oct 2008 07:09:00 +0000</t>
  </si>
  <si>
    <t>a50b7fc74066c6b7875b9ae827523e52ff370fbb</t>
  </si>
  <si>
    <t>a50b7fc74</t>
  </si>
  <si>
    <t>ed5abe41a6b0064cba17ebadaae6add8b359d32a</t>
  </si>
  <si>
    <t>ed5abe41a</t>
  </si>
  <si>
    <t>Improve the management of the list of templates Irene</t>
  </si>
  <si>
    <t>Improve-the-management-of-the-list-of-templates</t>
  </si>
  <si>
    <t>Thu, 9 Oct 2008 07:03:35 +0000</t>
  </si>
  <si>
    <t>a368fd96ee99b421ce2e1109b6b0a2ddc9bcc24c</t>
  </si>
  <si>
    <t>a368fd96e</t>
  </si>
  <si>
    <t>ee02ebb0846086b49cb5a63304735c3b298a57f4</t>
  </si>
  <si>
    <t>ee02ebb08</t>
  </si>
  <si>
    <t>Wed, 8 Oct 2008 15:09:31 +0000</t>
  </si>
  <si>
    <t>003b6504096027d830494491adeac3df0706099b</t>
  </si>
  <si>
    <t>003b65040</t>
  </si>
  <si>
    <t>ad75d985212a2e240734a704e4e204abd5afa36b</t>
  </si>
  <si>
    <t>ad75d9852</t>
  </si>
  <si>
    <t>Reopen the structure view or the source view when the document is reloaded Irene</t>
  </si>
  <si>
    <t>Reopen-the-structure-view-or-the-source-view-when-the-document-is-reloaded</t>
  </si>
  <si>
    <t>Wed, 8 Oct 2008 14:42:28 +0000</t>
  </si>
  <si>
    <t>526032f97f90251498b05594b48a47e31c63eb36</t>
  </si>
  <si>
    <t>526032f97</t>
  </si>
  <si>
    <t>dfd64f40208041fb06705961171c19b96f876c59</t>
  </si>
  <si>
    <t>dfd64f402</t>
  </si>
  <si>
    <t>Updating the special character pannel. VQ</t>
  </si>
  <si>
    <t>Updating-the-special-character-pannel</t>
  </si>
  <si>
    <t>Tue, 7 Oct 2008 15:40:47 +0000</t>
  </si>
  <si>
    <t>4deff07e60677e8bc1d0b95fa36f330617992a42</t>
  </si>
  <si>
    <t>4deff07e6</t>
  </si>
  <si>
    <t>c3567f6a4c5f56a5388c3ee8c7fb0332950700f8</t>
  </si>
  <si>
    <t>c3567f6a4</t>
  </si>
  <si>
    <t>A namespace could be duplicated Irene</t>
  </si>
  <si>
    <t>A-namespace-could-be-duplicated</t>
  </si>
  <si>
    <t>Tue, 7 Oct 2008 12:07:27 +0000</t>
  </si>
  <si>
    <t>45d79715428043020769e2e7ad0f36cac69b2502</t>
  </si>
  <si>
    <t>45d797154</t>
  </si>
  <si>
    <t>00428fcbeb76e962b8f6980bbee998ce680f175a</t>
  </si>
  <si>
    <t>00428fcbe</t>
  </si>
  <si>
    <t>Tue, 7 Oct 2008 10:03:06 +0000</t>
  </si>
  <si>
    <t>bb267f9e88ec981036c03b5134000353dfd1abf8</t>
  </si>
  <si>
    <t>bb267f9e8</t>
  </si>
  <si>
    <t>cf0dd75489b8283c555d508eae5dd8da05f03e6e</t>
  </si>
  <si>
    <t>cf0dd7548</t>
  </si>
  <si>
    <t>directionnality of markers at the start/end of a closed subpath</t>
  </si>
  <si>
    <t>directionnality-of-markers-at-the-start-end-of-a-closed-subpath</t>
  </si>
  <si>
    <t>Sat, 4 Oct 2008 18:56:09 +0000</t>
  </si>
  <si>
    <t>43514efa2e80e9cca5f435e105f78c9b51065bcc</t>
  </si>
  <si>
    <t>43514efa2</t>
  </si>
  <si>
    <t>f67421ee941c6021b65b20f0d7c04d22deac8e16</t>
  </si>
  <si>
    <t>f67421ee9</t>
  </si>
  <si>
    <t>use ExcIsMarker for paths &amp; polylines</t>
  </si>
  <si>
    <t>use-ExcIsMarker-for-paths-polylines</t>
  </si>
  <si>
    <t>Sat, 4 Oct 2008 16:53:31 +0000</t>
  </si>
  <si>
    <t>df84016925b937696893ceed85c58dc8f7baefef</t>
  </si>
  <si>
    <t>df8401692</t>
  </si>
  <si>
    <t>f4e906496e2dabaeb4749dda31142754219741aa</t>
  </si>
  <si>
    <t>f4e906496</t>
  </si>
  <si>
    <t>fix generation of points/d attribute for an element with markers</t>
  </si>
  <si>
    <t>fix-generation-of-points-d-attribute-for-an-element-with-markers</t>
  </si>
  <si>
    <t>Fri, 3 Oct 2008 10:17:07 +0000</t>
  </si>
  <si>
    <t>a20b8f85531d27fc6f82ac43c4dd5dbdbbdfcca3</t>
  </si>
  <si>
    <t>a20b8f855</t>
  </si>
  <si>
    <t>97e274c23721372361a783a6fb6e70dde72f701d</t>
  </si>
  <si>
    <t>97e274c23</t>
  </si>
  <si>
    <t>Skip markers when selecting a point in a path. Irene</t>
  </si>
  <si>
    <t>Skip-markers-when-selecting-a-point-in-a-path</t>
  </si>
  <si>
    <t>Thu, 2 Oct 2008 14:58:39 +0000</t>
  </si>
  <si>
    <t>10c344107b30edcbfaee7a23302ed6149b9715ec</t>
  </si>
  <si>
    <t>10c344107</t>
  </si>
  <si>
    <t>75c14931641aec93eb1d9078d549be14eddf018f</t>
  </si>
  <si>
    <t>75c149316</t>
  </si>
  <si>
    <t>Thu, 2 Oct 2008 14:46:58 +0000</t>
  </si>
  <si>
    <t>30828b6fcd1068da231f2312614ebeffb89a43f3</t>
  </si>
  <si>
    <t>30828b6fc</t>
  </si>
  <si>
    <t>9886423bcc58eb0c97dd5461e3a49e80ad48f75d</t>
  </si>
  <si>
    <t>9886423bc</t>
  </si>
  <si>
    <t>Thu, 2 Oct 2008 14:33:50 +0000</t>
  </si>
  <si>
    <t>5b32c336ea0e316b08868dd48c9a662bdc3f0be0</t>
  </si>
  <si>
    <t>5b32c336e</t>
  </si>
  <si>
    <t>30490507ce84d25a074b8394efc7339bb09886c7</t>
  </si>
  <si>
    <t>30490507c</t>
  </si>
  <si>
    <t>Thu, 2 Oct 2008 14:24:06 +0000</t>
  </si>
  <si>
    <t>6276f4eb979ace1ab7173b9176dedc39f6b91292</t>
  </si>
  <si>
    <t>6276f4eb9</t>
  </si>
  <si>
    <t>9e871135e7c2e69657c86fb6f2076a92e56abdc4</t>
  </si>
  <si>
    <t>9e871135e</t>
  </si>
  <si>
    <t>Introduction of an exception IsMarker + avoid to move the selected SVG shape when the source is synchronized Irene</t>
  </si>
  <si>
    <t>Introduction-of-an-exception-IsMarker</t>
  </si>
  <si>
    <t>Thu, 2 Oct 2008 14:10:27 +0000</t>
  </si>
  <si>
    <t>2e802ab85a6fe71b357fb66f76bc67d6761a6d25</t>
  </si>
  <si>
    <t>2e802ab85</t>
  </si>
  <si>
    <t>89e7f49cd2baa74c1a9996419bbecb86d4a656ff</t>
  </si>
  <si>
    <t>89e7f49cd</t>
  </si>
  <si>
    <t>The Enter key now works on template instances Irene</t>
  </si>
  <si>
    <t>The-Enter-key-now-works-on-template-instances</t>
  </si>
  <si>
    <t>Thu, 2 Oct 2008 13:08:24 +0000</t>
  </si>
  <si>
    <t>0fac8c2a7b43812d6479ee2e9716a21b414fd39b</t>
  </si>
  <si>
    <t>0fac8c2a7</t>
  </si>
  <si>
    <t>36844d26e65312ceb9ac7d549ef63f5a43f72143</t>
  </si>
  <si>
    <t>36844d26e</t>
  </si>
  <si>
    <t>add a function to get the GRAPHICS_UNIT of an SVG element</t>
  </si>
  <si>
    <t>add-a-function-to-get-the-GRAPHICS_UNIT-of-an-SVG-element</t>
  </si>
  <si>
    <t>Wed, 1 Oct 2008 19:43:08 +0000</t>
  </si>
  <si>
    <t>d631630e5022d47b76f2f24a088bd3e3b3e5551e</t>
  </si>
  <si>
    <t>d631630e5</t>
  </si>
  <si>
    <t>678eefdb73b68ecf1b5f4fc787b35500059e3d21</t>
  </si>
  <si>
    <t>678eefdb7</t>
  </si>
  <si>
    <t>angle of markers in path</t>
  </si>
  <si>
    <t>angle-of-markers-in-path</t>
  </si>
  <si>
    <t>Tue, 30 Sep 2008 21:48:36 +0000</t>
  </si>
  <si>
    <t>3297886adf4248f5e760ab7494c2740711d92cbb</t>
  </si>
  <si>
    <t>3297886ad</t>
  </si>
  <si>
    <t>a6e7050d8d09d770cafa8e4c3c14344bef5aff80</t>
  </si>
  <si>
    <t>a6e7050d8</t>
  </si>
  <si>
    <t>French messages were broken Irene</t>
  </si>
  <si>
    <t>French-messages-were-broken</t>
  </si>
  <si>
    <t>Tue, 30 Sep 2008 14:18:16 +0000</t>
  </si>
  <si>
    <t>397a6457941553320ddadf4a828c44fbeaa80a67</t>
  </si>
  <si>
    <t>397a64579</t>
  </si>
  <si>
    <t>7a0de09f52d1d67dadd7fab547057cd94560517c</t>
  </si>
  <si>
    <t>7a0de09f5</t>
  </si>
  <si>
    <t>The control of text insertion didn't work Irene</t>
  </si>
  <si>
    <t>The-control-of-text-insertion-didn-t-work</t>
  </si>
  <si>
    <t>Tue, 30 Sep 2008 14:01:10 +0000</t>
  </si>
  <si>
    <t>a4f2ec3d7757a803647624e8236761c33b778c57</t>
  </si>
  <si>
    <t>a4f2ec3d7</t>
  </si>
  <si>
    <t>b3c617e7281ee609171e194908c4cb576f6dda92</t>
  </si>
  <si>
    <t>b3c617e72</t>
  </si>
  <si>
    <t>Add xt:use titles</t>
  </si>
  <si>
    <t>Add-xt-use-titles</t>
  </si>
  <si>
    <t>kia</t>
  </si>
  <si>
    <t>Tue, 30 Sep 2008 10:46:21 +0000</t>
  </si>
  <si>
    <t>4a69a62ee1e7dc99142a79e470f0ed83e9736ddc</t>
  </si>
  <si>
    <t>4a69a62ee</t>
  </si>
  <si>
    <t>4f686de68c0a7e17d7014f6bb9ca042df792603d</t>
  </si>
  <si>
    <t>4f686de68</t>
  </si>
  <si>
    <t>Ctrl+click -&gt; open in new tab (Windows) Laurent</t>
  </si>
  <si>
    <t>Ctrl-click-open-in-new-tab-Windows</t>
  </si>
  <si>
    <t>Tue, 30 Sep 2008 10:43:47 +0000</t>
  </si>
  <si>
    <t>51c8fbe6703f489a530394cb01ca82d4e5387d49</t>
  </si>
  <si>
    <t>51c8fbe67</t>
  </si>
  <si>
    <t>e49ef15e607bd3222a01a295a38c79e3217831d0</t>
  </si>
  <si>
    <t>e49ef15e6</t>
  </si>
  <si>
    <t>Adding some controls with templates Irene</t>
  </si>
  <si>
    <t>Adding-some-controls-with-templates</t>
  </si>
  <si>
    <t>Tue, 30 Sep 2008 10:38:13 +0000</t>
  </si>
  <si>
    <t>5bb4e120d64343e09ce2ce81edf79c44c62e3aa7</t>
  </si>
  <si>
    <t>5bb4e120d</t>
  </si>
  <si>
    <t>0c32b5c76b9f6d93caa28a157b400fbf27042ec1</t>
  </si>
  <si>
    <t>0c32b5c76</t>
  </si>
  <si>
    <t>Reshow logo in toolbar</t>
  </si>
  <si>
    <t>Reshow-logo-in-toolbar</t>
  </si>
  <si>
    <t>Tue, 30 Sep 2008 10:20:42 +0000</t>
  </si>
  <si>
    <t>260c5ab63f3e21e0604715f9ee7f3afe18cca58c</t>
  </si>
  <si>
    <t>260c5ab63</t>
  </si>
  <si>
    <t>3e0c326d18531376d517af1f9f253d16bfa2040a</t>
  </si>
  <si>
    <t>3e0c326d1</t>
  </si>
  <si>
    <t>Change behavior when try to create use (or comp) around an existing xt:use.</t>
  </si>
  <si>
    <t>Change-behavior-when-try-to-create-use-or-comp-around-an-existing-xt-use</t>
  </si>
  <si>
    <t>Tue, 30 Sep 2008 09:58:00 +0000</t>
  </si>
  <si>
    <t>43374ec908e64d0b2a9348e6a0db6014a8e90aa2</t>
  </si>
  <si>
    <t>43374ec90</t>
  </si>
  <si>
    <t>274d26b100110da6524bf45c9ef4db8c7d73f987</t>
  </si>
  <si>
    <t>274d26b10</t>
  </si>
  <si>
    <t>the number of markers attached to a path was the number of segments, not the number of points.</t>
  </si>
  <si>
    <t>the-number-of-markers-attached-to-a-path-was-the-number-of-segments</t>
  </si>
  <si>
    <t>Mon, 29 Sep 2008 21:31:52 +0000</t>
  </si>
  <si>
    <t>bc448ce05f0605da07d08c8e5069b3c9bd5a5354</t>
  </si>
  <si>
    <t>bc448ce05</t>
  </si>
  <si>
    <t>4da9f48687c35815de283e9552ac4a69d83efaa9</t>
  </si>
  <si>
    <t>4da9f4868</t>
  </si>
  <si>
    <t>Set the font panel even if it's not necessary Irene</t>
  </si>
  <si>
    <t>Set-the-font-panel-even-if-it-s-not-necessary</t>
  </si>
  <si>
    <t>Mon, 29 Sep 2008 15:29:22 +0000</t>
  </si>
  <si>
    <t>06fa01da4f4cea951927db60bcf1f9de28ea1d0e</t>
  </si>
  <si>
    <t>06fa01da4</t>
  </si>
  <si>
    <t>4389f89faf0e43c1901cfb1bce9040c2bcceac79</t>
  </si>
  <si>
    <t>4389f89fa</t>
  </si>
  <si>
    <t>Control the font used in path control IV + EK</t>
  </si>
  <si>
    <t>Control-the-font-used-in-path-control</t>
  </si>
  <si>
    <t>Mon, 29 Sep 2008 15:03:05 +0000</t>
  </si>
  <si>
    <t>624debace7eca32481a5343a49fd4f418d7d5b77</t>
  </si>
  <si>
    <t>624debace</t>
  </si>
  <si>
    <t>b5af17b3ad6c55779cba6faa7ec4f3d2c011e028</t>
  </si>
  <si>
    <t>b5af17b3a</t>
  </si>
  <si>
    <t>Use full_content_location instead of content_location Irene</t>
  </si>
  <si>
    <t>Use-full_content_location-instead-of-content_location</t>
  </si>
  <si>
    <t>Mon, 29 Sep 2008 13:28:13 +0000</t>
  </si>
  <si>
    <t>79e2e80dfc641cb05a88990bab5157411bbe24cf</t>
  </si>
  <si>
    <t>79e2e80df</t>
  </si>
  <si>
    <t>4b84f42a3378fc1304a270b96ec221b4d83dd16c</t>
  </si>
  <si>
    <t>4b84f42a3</t>
  </si>
  <si>
    <t>Use the full document location to generate the template name Irene</t>
  </si>
  <si>
    <t>Use-the-full-document-location-to-generate-the-template-name</t>
  </si>
  <si>
    <t>Mon, 29 Sep 2008 13:13:23 +0000</t>
  </si>
  <si>
    <t>254a1e48caff789c5bf7352a23b19ec17c5ee858</t>
  </si>
  <si>
    <t>254a1e48c</t>
  </si>
  <si>
    <t>2feea1d95ebc3fdc76aa4163bef7cad1eec9c708</t>
  </si>
  <si>
    <t>2feea1d95</t>
  </si>
  <si>
    <t>Fixing errors detected on Windows platforms Irene</t>
  </si>
  <si>
    <t>Fixing-errors-detected-on-Windows-platforms</t>
  </si>
  <si>
    <t>Mon, 29 Sep 2008 10:43:00 +0000</t>
  </si>
  <si>
    <t>dabaee119089f83597eb1d553d25ca4fd21c8155</t>
  </si>
  <si>
    <t>dabaee119</t>
  </si>
  <si>
    <t>b54443f09dd893c1fab6ac60d74738516586f2e9</t>
  </si>
  <si>
    <t>b54443f09</t>
  </si>
  <si>
    <t>Mon, 29 Sep 2008 10:31:46 +0000</t>
  </si>
  <si>
    <t>f6bc05584cf9d911e44b1b9f6ed47eaacc81c746</t>
  </si>
  <si>
    <t>f6bc05584</t>
  </si>
  <si>
    <t>403ea6fc0b376ae4afe69acd0816bcc63509b663</t>
  </si>
  <si>
    <t>403ea6fc0</t>
  </si>
  <si>
    <t>Fixing conflicts with Windows pre-defined IDs Irene</t>
  </si>
  <si>
    <t>Fixing-conflicts-with-Windows-pre-defined-IDs</t>
  </si>
  <si>
    <t>Mon, 29 Sep 2008 10:06:44 +0000</t>
  </si>
  <si>
    <t>f6e078650edc2cb7d7760590483610d0c8c3485c</t>
  </si>
  <si>
    <t>f6e078650</t>
  </si>
  <si>
    <t>55deea63b35fddb8c11e58174f107b94212c811b</t>
  </si>
  <si>
    <t>55deea63b</t>
  </si>
  <si>
    <t>direction of markers in polylines</t>
  </si>
  <si>
    <t>direction-of-markers-in-polylines</t>
  </si>
  <si>
    <t>Fri, 26 Sep 2008 17:24:13 +0000</t>
  </si>
  <si>
    <t>321b1c0cf7b85ab362761e23f8db9e7bfa26220a</t>
  </si>
  <si>
    <t>321b1c0cf</t>
  </si>
  <si>
    <t>ca45276d6cef4ef8b5d5fe266f69f54d6cb0791d</t>
  </si>
  <si>
    <t>ca45276d6</t>
  </si>
  <si>
    <t>Ctrl+Click opens a link in a new tab on Linux Laurent</t>
  </si>
  <si>
    <t>Ctrl-Click-opens-a-link-in-a-new-tab-on-Linux</t>
  </si>
  <si>
    <t>Fri, 26 Sep 2008 17:17:06 +0000</t>
  </si>
  <si>
    <t>7a365d1ddddea6d4b5a2fbb1dad70c57c6629f56</t>
  </si>
  <si>
    <t>7a365d1dd</t>
  </si>
  <si>
    <t>ca3ed2bb1c77b41b0bb8fc5354a834b2b601f3c2</t>
  </si>
  <si>
    <t>ca3ed2bb1</t>
  </si>
  <si>
    <t>First implementation of the Post, but the server report an error Irene</t>
  </si>
  <si>
    <t>First-implementation-of-the-Post-but-the-server-report-an-error</t>
  </si>
  <si>
    <t>Fri, 26 Sep 2008 14:11:03 +0000</t>
  </si>
  <si>
    <t>f3a5a2ac541a460ac8ce55f6706f5f0099c42c56</t>
  </si>
  <si>
    <t>f3a5a2ac5</t>
  </si>
  <si>
    <t>aba7135ad749ab83ff362562a24d5be0a8af65ff</t>
  </si>
  <si>
    <t>aba7135ad</t>
  </si>
  <si>
    <t>Don't check class attributes in the head Irene</t>
  </si>
  <si>
    <t>Don-t-check-class-attributes-in-the-head</t>
  </si>
  <si>
    <t>Fri, 26 Sep 2008 13:54:04 +0000</t>
  </si>
  <si>
    <t>79bb6035cf85148ffcce37c571ff05409a7d1ca7</t>
  </si>
  <si>
    <t>79bb6035c</t>
  </si>
  <si>
    <t>5ca9c17248bffc325761c6145415b631f5796386</t>
  </si>
  <si>
    <t>5ca9c1724</t>
  </si>
  <si>
    <t>Prepare a WIKI post Irene</t>
  </si>
  <si>
    <t>Prepare-a-WIKI-post</t>
  </si>
  <si>
    <t>Fri, 26 Sep 2008 13:52:31 +0000</t>
  </si>
  <si>
    <t>9a8fdd4a757d19636ac7af305c8fed30a8f94d96</t>
  </si>
  <si>
    <t>9a8fdd4a7</t>
  </si>
  <si>
    <t>35e0fb2cfb7100de97794bbb41198fa4fd470568</t>
  </si>
  <si>
    <t>35e0fb2cf</t>
  </si>
  <si>
    <t>fix shape recognition - fred</t>
  </si>
  <si>
    <t>fix-shape-recognition-fred</t>
  </si>
  <si>
    <t>Thu, 25 Sep 2008 17:57:54 +0000</t>
  </si>
  <si>
    <t>973f6abcf376e5f1eb8a78283beba90df8903495</t>
  </si>
  <si>
    <t>973f6abcf</t>
  </si>
  <si>
    <t>f772020758f09b71dad0b149cc1ee2b5a4ebaacb</t>
  </si>
  <si>
    <t>f77202075</t>
  </si>
  <si>
    <t>Adding missing COPYRIGHT Irene</t>
  </si>
  <si>
    <t>Adding-missing-COPYRIGHT</t>
  </si>
  <si>
    <t>Thu, 25 Sep 2008 09:20:18 +0000</t>
  </si>
  <si>
    <t>d6c3c8f7af36803e0ed7cffc6feba7c0296c0302</t>
  </si>
  <si>
    <t>d6c3c8f7a</t>
  </si>
  <si>
    <t>b5e87e1c64633cf3f765c8710c718ce8ecbcaad8</t>
  </si>
  <si>
    <t>b5e87e1c6</t>
  </si>
  <si>
    <t>Code cleaning on my previous commit Laurent</t>
  </si>
  <si>
    <t>Code-cleaning-on-my-previous-commit</t>
  </si>
  <si>
    <t>Wed, 24 Sep 2008 11:44:42 +0000</t>
  </si>
  <si>
    <t>996b702ba768be9db66cfa0a25ea6ce21432808f</t>
  </si>
  <si>
    <t>996b702ba</t>
  </si>
  <si>
    <t>305b8b5964b8e9cc721b79586f119c1c3297de3f</t>
  </si>
  <si>
    <t>305b8b596</t>
  </si>
  <si>
    <t>Amaya could loose modifications when both formatted and spurce views were modified and the SaveAll coomand was triggered from the source view (in this case, the modifs from the source view were lost) Laurent</t>
  </si>
  <si>
    <t>Amaya-could-loose-modifications-when-both-formatted-and-spurce-views</t>
  </si>
  <si>
    <t>Wed, 24 Sep 2008 09:31:34 +0000</t>
  </si>
  <si>
    <t>23fa68333ee563995d86f38405515675346cc5b7</t>
  </si>
  <si>
    <t>23fa68333</t>
  </si>
  <si>
    <t>103bb729763cde52e3776341181cb8ee0f78d329</t>
  </si>
  <si>
    <t>103bb7297</t>
  </si>
  <si>
    <t>Amaya didn't manage correctly the html namespace when there is another namespace before the default html namespace Irene</t>
  </si>
  <si>
    <t>Amaya-didn-t-manage-correctly-the-html-namespace-when-there-is-another</t>
  </si>
  <si>
    <t>Mon, 22 Sep 2008 15:55:46 +0000</t>
  </si>
  <si>
    <t>e40d271782b979fdb3b2342a6fb432db01fd8cb4</t>
  </si>
  <si>
    <t>e40d27178</t>
  </si>
  <si>
    <t>44e15979bed7d286c036c0c69d3d9d523f667fb0</t>
  </si>
  <si>
    <t>44e15979b</t>
  </si>
  <si>
    <t>Any editi in the source of a template lost CSS style. Irene</t>
  </si>
  <si>
    <t>Any-editi-in-the-source-of-a-template-lost-CSS-style</t>
  </si>
  <si>
    <t>Mon, 22 Sep 2008 15:15:36 +0000</t>
  </si>
  <si>
    <t>dd892fe37ea42d5a07cc2ae98f266905add93d01</t>
  </si>
  <si>
    <t>dd892fe37</t>
  </si>
  <si>
    <t>85886e4356bfbf4e428797036dbbc44cafc9beae</t>
  </si>
  <si>
    <t>85886e435</t>
  </si>
  <si>
    <t>Avoid to overlap xt:head with positionned boxes Irene</t>
  </si>
  <si>
    <t>Avoid-to-overlap-xt-head-with-positionned-boxes</t>
  </si>
  <si>
    <t>Mon, 22 Sep 2008 14:41:50 +0000</t>
  </si>
  <si>
    <t>8115eb770bdb045e0a89273ebd4ea9e4d647a3f8</t>
  </si>
  <si>
    <t>8115eb770</t>
  </si>
  <si>
    <t>def2512e1084f41322f7d7b4666fac3a70efb84d</t>
  </si>
  <si>
    <t>def2512e1</t>
  </si>
  <si>
    <t>Mon, 22 Sep 2008 13:42:53 +0000</t>
  </si>
  <si>
    <t>1c36b521ffddea177e4ec995d59bf186e03b6342</t>
  </si>
  <si>
    <t>1c36b521f</t>
  </si>
  <si>
    <t>bdf7fa917aa18e0a5e9d77c1a2e7e2b5e763f5ab</t>
  </si>
  <si>
    <t>bdf7fa917</t>
  </si>
  <si>
    <t>Comments</t>
  </si>
  <si>
    <t>Mon, 22 Sep 2008 12:57:02 +0000</t>
  </si>
  <si>
    <t>e24629b65f2ecd0acb668c1676ee543fcea85eae</t>
  </si>
  <si>
    <t>e24629b65</t>
  </si>
  <si>
    <t>03482a6f69e279ee486a6ce764f5014c298db599</t>
  </si>
  <si>
    <t>03482a6f6</t>
  </si>
  <si>
    <t>Fix params</t>
  </si>
  <si>
    <t>Fix-params</t>
  </si>
  <si>
    <t>Mon, 22 Sep 2008 12:47:20 +0000</t>
  </si>
  <si>
    <t>18de580843bd2b82bceeaf15dd237f4ca9d2ded3</t>
  </si>
  <si>
    <t>18de58084</t>
  </si>
  <si>
    <t>f64dbf9b5ea8054fd8eadbc16b21d941de1fd071</t>
  </si>
  <si>
    <t>f64dbf9b5</t>
  </si>
  <si>
    <t>Mon, 22 Sep 2008 12:37:14 +0000</t>
  </si>
  <si>
    <t>e6e4e039bf51fc1e3113f8e47bd7ed708214fb0f</t>
  </si>
  <si>
    <t>e6e4e039b</t>
  </si>
  <si>
    <t>ff721a9e8c64f70da52f8d57e397c595bc83d4be</t>
  </si>
  <si>
    <t>ff721a9e8</t>
  </si>
  <si>
    <t>No need to destroy component tree fragment anymore.</t>
  </si>
  <si>
    <t>No-need-to-destroy-component-tree-fragment-anymore</t>
  </si>
  <si>
    <t>Mon, 22 Sep 2008 12:25:31 +0000</t>
  </si>
  <si>
    <t>874644ad8fe55ac741d29711578b488e508a2634</t>
  </si>
  <si>
    <t>874644ad8</t>
  </si>
  <si>
    <t>10b1c7e5f71300480790c16dbc9d4b10ce205b50</t>
  </si>
  <si>
    <t>10b1c7e5f</t>
  </si>
  <si>
    <t>First test of SweetWiki post Irene</t>
  </si>
  <si>
    <t>First-test-of-SweetWiki-post</t>
  </si>
  <si>
    <t>Mon, 22 Sep 2008 12:24:15 +0000</t>
  </si>
  <si>
    <t>3b419d7a7a1c454a65fc7fae2f84d2ac4ce59565</t>
  </si>
  <si>
    <t>3b419d7a7</t>
  </si>
  <si>
    <t>d7a75576ec38496da9a73a5962d236a3ee031d78</t>
  </si>
  <si>
    <t>d7a75576e</t>
  </si>
  <si>
    <t>Union in templates. Some controls on xt:name attributes</t>
  </si>
  <si>
    <t>Union-in-templates</t>
  </si>
  <si>
    <t>Mon, 22 Sep 2008 10:54:52 +0000</t>
  </si>
  <si>
    <t>e865bb175f29b5f270f5a7fba9967428a6975697</t>
  </si>
  <si>
    <t>e865bb175</t>
  </si>
  <si>
    <t>11e995c55346ff88b2f77507fd9dec2023b02999</t>
  </si>
  <si>
    <t>11e995c55</t>
  </si>
  <si>
    <t>TtaEndPointToCenterParam - fred</t>
  </si>
  <si>
    <t>TtaEndPointToCenterParam-fred</t>
  </si>
  <si>
    <t>Sat, 20 Sep 2008 18:18:44 +0000</t>
  </si>
  <si>
    <t>0290463f26285a8397d29586b92c63a4611d2ca6</t>
  </si>
  <si>
    <t>0290463f2</t>
  </si>
  <si>
    <t>8fabe4eb009479c735c728cd71b80d97157fa72e</t>
  </si>
  <si>
    <t>8fabe4eb0</t>
  </si>
  <si>
    <t>elliptical arc: new function to convert from endpoint to center parameterization - fred</t>
  </si>
  <si>
    <t>elliptical-arc-new-function-to-convert-from-endpoint-to-center</t>
  </si>
  <si>
    <t>Sat, 20 Sep 2008 15:11:57 +0000</t>
  </si>
  <si>
    <t>89991cbc9199efaa9104bc15fd788184b7fa870b</t>
  </si>
  <si>
    <t>89991cbc9</t>
  </si>
  <si>
    <t>fbc2a2e5f243344a12d5f12425bab01d12ca1aee</t>
  </si>
  <si>
    <t>fbc2a2e5f</t>
  </si>
  <si>
    <t>Prevent a "buffer overflow" for cdata Irene</t>
  </si>
  <si>
    <t>Prevent-a-buffer-overflow-for-cdata</t>
  </si>
  <si>
    <t>Fri, 19 Sep 2008 14:36:15 +0000</t>
  </si>
  <si>
    <t>078a2306cf14eb09bc6663555cc9ba06be5e8214</t>
  </si>
  <si>
    <t>078a2306c</t>
  </si>
  <si>
    <t>0c935a1ce66b1455deab6cb29efebb941a9afc43</t>
  </si>
  <si>
    <t>0c935a1ce</t>
  </si>
  <si>
    <t>MathML: remove all trailing spaces within MathML and SVG text leaves. VQ</t>
  </si>
  <si>
    <t>MathML-remove-all-trailing-spaces-within-MathML-and-SVG-text-leaves</t>
  </si>
  <si>
    <t>Fri, 19 Sep 2008 14:05:25 +0000</t>
  </si>
  <si>
    <t>d65ddff77904183b77f2840e84fc679c76460ee9</t>
  </si>
  <si>
    <t>d65ddff77</t>
  </si>
  <si>
    <t>842a1f7a739a07a976047316de92517dd7acea21</t>
  </si>
  <si>
    <t>842a1f7a7</t>
  </si>
  <si>
    <t>Generate width and height attributes when a svg element is created Irene</t>
  </si>
  <si>
    <t>Generate-width-and-height-attributes-when-a-svg-element-is-created</t>
  </si>
  <si>
    <t>Fri, 19 Sep 2008 13:45:30 +0000</t>
  </si>
  <si>
    <t>4726160d86b34c065ace305e42a7ccc73f5c4729</t>
  </si>
  <si>
    <t>4726160d8</t>
  </si>
  <si>
    <t>e204f8d3c07bd1d27d303c75801fd1f6204b1279</t>
  </si>
  <si>
    <t>e204f8d3c</t>
  </si>
  <si>
    <t>The paste of SVG components within a HTML document didn't generate the SVG root element. The Thot library didn't control the validity of the schema when the list of include and exclude elements is checked. Irene</t>
  </si>
  <si>
    <t>The-paste-of-SVG-components-within-a-HTML-document-didn-t-generate-the</t>
  </si>
  <si>
    <t>Fri, 19 Sep 2008 10:49:54 +0000</t>
  </si>
  <si>
    <t>38971c2d58ce22cf313e171fdbc72d72d112298e</t>
  </si>
  <si>
    <t>38971c2d5</t>
  </si>
  <si>
    <t>746b71e45703779c4e12476aa1419d3b5e6deb6c</t>
  </si>
  <si>
    <t>746b71e45</t>
  </si>
  <si>
    <t>Navigate in Help pages with a simple click Irene</t>
  </si>
  <si>
    <t>Navigate-in-Help-pages-with-a-simple-click</t>
  </si>
  <si>
    <t>Fri, 19 Sep 2008 08:25:56 +0000</t>
  </si>
  <si>
    <t>d890080200418c874d14e809124be7e6e218f4dc</t>
  </si>
  <si>
    <t>d89008020</t>
  </si>
  <si>
    <t>ae8e5c836238d7f8569b62cc4685b71df3ef03d2</t>
  </si>
  <si>
    <t>ae8e5c836</t>
  </si>
  <si>
    <t>When the document is modified, "Close window" closed the window before the dialog proposes to save the document. Irene</t>
  </si>
  <si>
    <t>When-the-document-is-modified-Close-window-closed-the-window-before</t>
  </si>
  <si>
    <t>Fri, 19 Sep 2008 07:50:50 +0000</t>
  </si>
  <si>
    <t>a29fe4dd7cc02545632cac2d91fb6ae37721a9f3</t>
  </si>
  <si>
    <t>a29fe4dd7</t>
  </si>
  <si>
    <t>0171385710da4548b64510183a63be44854eb8bc</t>
  </si>
  <si>
    <t>Fix bad function call</t>
  </si>
  <si>
    <t>Fix-bad-function-call</t>
  </si>
  <si>
    <t>Fri, 19 Sep 2008 07:27:50 +0000</t>
  </si>
  <si>
    <t>2cfab7799280a37073ed1f952affe12525f77b37</t>
  </si>
  <si>
    <t>2cfab7799</t>
  </si>
  <si>
    <t>abd05be4d0ad42641622e829af9cb455d0ff7ffc</t>
  </si>
  <si>
    <t>abd05be4d</t>
  </si>
  <si>
    <t>When the current page is empty the new open document is displayed in that page Irene</t>
  </si>
  <si>
    <t>When-the-current-page-is-empty-the-new-open-document-is-displayed-in-that-page</t>
  </si>
  <si>
    <t>Thu, 18 Sep 2008 16:21:53 +0000</t>
  </si>
  <si>
    <t>ef2927139cf101f0f53961be6571a91a5de5defd</t>
  </si>
  <si>
    <t>ef2927139</t>
  </si>
  <si>
    <t>e443dad465f530c02b3ce9820049a8e5c897c558</t>
  </si>
  <si>
    <t>e443dad46</t>
  </si>
  <si>
    <t>MathML: some characters were not displayed correctly. VQ</t>
  </si>
  <si>
    <t>MathML-some-characters-were-not-displayed-correctly</t>
  </si>
  <si>
    <t>Thu, 18 Sep 2008 15:22:58 +0000</t>
  </si>
  <si>
    <t>12c44c7d113d4af9f6b1ff2bd0695cbd5d29f80c</t>
  </si>
  <si>
    <t>12c44c7d1</t>
  </si>
  <si>
    <t>318ed8b1a8ab59ef17e55872c3867220621c5652</t>
  </si>
  <si>
    <t>318ed8b1a</t>
  </si>
  <si>
    <t>Integration of Italian translation Irene</t>
  </si>
  <si>
    <t>Integration-of-Italian-translation</t>
  </si>
  <si>
    <t>Thu, 18 Sep 2008 15:08:03 +0000</t>
  </si>
  <si>
    <t>2a05b79575931b619f68b59751c1b274559ae2e2</t>
  </si>
  <si>
    <t>2a05b7957</t>
  </si>
  <si>
    <t>3f209e32cdd4b8717482901b84e33054586e9e2d</t>
  </si>
  <si>
    <t>3f209e32c</t>
  </si>
  <si>
    <t>Add unions</t>
  </si>
  <si>
    <t>Add-unions</t>
  </si>
  <si>
    <t>Thu, 18 Sep 2008 13:46:13 +0000</t>
  </si>
  <si>
    <t>010e44b113fbcbd8a5cce5c75e38ad1485e23676</t>
  </si>
  <si>
    <t>010e44b11</t>
  </si>
  <si>
    <t>551081ee2fd6aaacf32db5d68952f692372c8b5b</t>
  </si>
  <si>
    <t>551081ee2</t>
  </si>
  <si>
    <t>Update prototypes Irene</t>
  </si>
  <si>
    <t>Update-prototypes</t>
  </si>
  <si>
    <t>Thu, 18 Sep 2008 10:42:36 +0000</t>
  </si>
  <si>
    <t>50fdf68a7b4a3d9c289d9fd4a4c65a325cf0381f</t>
  </si>
  <si>
    <t>50fdf68a7</t>
  </si>
  <si>
    <t>f47e95ee1d5b1028029da90bcefe3b41ccd238c1</t>
  </si>
  <si>
    <t>f47e95ee1</t>
  </si>
  <si>
    <t>Relative units didn't work Irene</t>
  </si>
  <si>
    <t>Relative-units-didn-t-work</t>
  </si>
  <si>
    <t>Thu, 18 Sep 2008 09:33:19 +0000</t>
  </si>
  <si>
    <t>6fd3f77f31a10fee72c00a1345f6ca0aa22405a9</t>
  </si>
  <si>
    <t>6fd3f77f3</t>
  </si>
  <si>
    <t>271f744de91c5e32be319e21c4de737257d5f25f</t>
  </si>
  <si>
    <t>271f744de</t>
  </si>
  <si>
    <t>Create xt:repeat with and without create component.</t>
  </si>
  <si>
    <t>Create-xt-repeat-with-and-without-create-component</t>
  </si>
  <si>
    <t>Thu, 18 Sep 2008 09:07:32 +0000</t>
  </si>
  <si>
    <t>be30576d506a9dff01994a26c67239d102168aa9</t>
  </si>
  <si>
    <t>be30576d5</t>
  </si>
  <si>
    <t>9a4156d7302d88bacacd4a82ebd129195c0eed04</t>
  </si>
  <si>
    <t>9a4156d73</t>
  </si>
  <si>
    <t>MathML: fix a bug in drawing long left arrows VQ</t>
  </si>
  <si>
    <t>MathML-fix-a-bug-in-drawing-long-left-arrows</t>
  </si>
  <si>
    <t>Thu, 18 Sep 2008 09:06:58 +0000</t>
  </si>
  <si>
    <t>4dd26d943d23ca636ea01b420a37d1182cae234f</t>
  </si>
  <si>
    <t>4dd26d943</t>
  </si>
  <si>
    <t>077648c852e46a08c08ec45db51dcd61c13f6fd7</t>
  </si>
  <si>
    <t>077648c85</t>
  </si>
  <si>
    <t>MathML: implementation of element &lt;maction&gt;. VQ</t>
  </si>
  <si>
    <t>MathML-implementation-of-element-maction</t>
  </si>
  <si>
    <t>Wed, 17 Sep 2008 15:51:52 +0000</t>
  </si>
  <si>
    <t>bbc920ec18b6a2730c0852a874f54162166616e0</t>
  </si>
  <si>
    <t>bbc920ec1</t>
  </si>
  <si>
    <t>bc793d1bb5f4e39a5e8ca19fe4c6037a1d0a5ee3</t>
  </si>
  <si>
    <t>bc793d1bb</t>
  </si>
  <si>
    <t>Template fixes and adds.</t>
  </si>
  <si>
    <t>Template-fixes-and-adds</t>
  </si>
  <si>
    <t>Wed, 17 Sep 2008 14:07:49 +0000</t>
  </si>
  <si>
    <t>13e15df7461e5e3211943cf0281c3788fa080651</t>
  </si>
  <si>
    <t>13e15df74</t>
  </si>
  <si>
    <t>e72d6652211f25fbf71b495863d000c37c20a581</t>
  </si>
  <si>
    <t>e72d66522</t>
  </si>
  <si>
    <t>XTiger buttons didn't work when they are outside the enclosing element. Irene</t>
  </si>
  <si>
    <t>XTiger-buttons-didn-t-work-when-they-are-outside-the-enclosing-element</t>
  </si>
  <si>
    <t>Wed, 17 Sep 2008 12:50:03 +0000</t>
  </si>
  <si>
    <t>1d9982f1ccc9e8a81c33dcd074c4040445965623</t>
  </si>
  <si>
    <t>1d9982f1c</t>
  </si>
  <si>
    <t>b125ea72b03bc5307b8320f57e3179cb7fdaf28e</t>
  </si>
  <si>
    <t>b125ea72b</t>
  </si>
  <si>
    <t>Allow one to create areas, resize rect and circle areas. + Fix with path updates Irene</t>
  </si>
  <si>
    <t>Allow-one-to-create-areas-resize-rect-and-circle-areas</t>
  </si>
  <si>
    <t>Wed, 17 Sep 2008 12:23:32 +0000</t>
  </si>
  <si>
    <t>dc95487cd029f71fae1ed08b62e615994abfe70e</t>
  </si>
  <si>
    <t>dc95487cd</t>
  </si>
  <si>
    <t>303b79dc7d74e964dc88c948743579437ed7405b</t>
  </si>
  <si>
    <t>303b79dc7</t>
  </si>
  <si>
    <t>Wed, 17 Sep 2008 12:02:03 +0000</t>
  </si>
  <si>
    <t>976a1675247d5b4e387c7a9510936b43daff3959</t>
  </si>
  <si>
    <t>976a16752</t>
  </si>
  <si>
    <t>67b48704c76e9779a246dfd12f3c52820dee13d9</t>
  </si>
  <si>
    <t>67b48704c</t>
  </si>
  <si>
    <t>Add a class for the bugs that have been reported in the tracker Laurent</t>
  </si>
  <si>
    <t>Add-a-class-for-the-bugs-that-have-been-reported-in-the-tracker</t>
  </si>
  <si>
    <t>Wed, 17 Sep 2008 10:04:35 +0000</t>
  </si>
  <si>
    <t>a4bc33ade7265a770e8d7362f0ee88022c588591</t>
  </si>
  <si>
    <t>a4bc33ade</t>
  </si>
  <si>
    <t>3b06ced6f371add8d215b5392b4f49d4caa37de0</t>
  </si>
  <si>
    <t>3b06ced6f</t>
  </si>
  <si>
    <t>Update the namespace list when an element is clicked on the status bar Laurent</t>
  </si>
  <si>
    <t>Update-the-namespace-list-when-an-element-is-clicked-on-the-status-bar</t>
  </si>
  <si>
    <t>Wed, 17 Sep 2008 08:42:01 +0000</t>
  </si>
  <si>
    <t>0b925f38701c7f905b926e8512f57c5bb5f6f5b9</t>
  </si>
  <si>
    <t>0b925f387</t>
  </si>
  <si>
    <t>4359728513aa158b212bcb380b19b970cf5533ad</t>
  </si>
  <si>
    <t>SVG: first step for implementing markers (currently disabled). VQ</t>
  </si>
  <si>
    <t>SVG-first-step-for-implementing-markers-currently-disabled</t>
  </si>
  <si>
    <t>Tue, 16 Sep 2008 17:15:18 +0000</t>
  </si>
  <si>
    <t>2b108c0a72bc59bf5bbc5e64feb60190a4039756</t>
  </si>
  <si>
    <t>2b108c0a7</t>
  </si>
  <si>
    <t>859a45d50e8cc097b6989564aa1549e28b2285f3</t>
  </si>
  <si>
    <t>859a45d50</t>
  </si>
  <si>
    <t>Update the 'Namespace declaration" dialog Laurent</t>
  </si>
  <si>
    <t>Update-the-Namespace-declaration-dialog</t>
  </si>
  <si>
    <t>Tue, 16 Sep 2008 17:13:04 +0000</t>
  </si>
  <si>
    <t>bf820bd443c0ea715c1aa0f19fd111ea2922bc39</t>
  </si>
  <si>
    <t>bf820bd44</t>
  </si>
  <si>
    <t>3bfb0beb6b53cb3576aa5808ce397b62a316de30</t>
  </si>
  <si>
    <t>3bfb0beb6</t>
  </si>
  <si>
    <t>Integration of Spanish and German translations Irene</t>
  </si>
  <si>
    <t>Integration-of-Spanish-and-German-translations</t>
  </si>
  <si>
    <t>Tue, 16 Sep 2008 10:58:21 +0000</t>
  </si>
  <si>
    <t>b2d82f30ab5f50b4b475738cff968de3e3568c3b</t>
  </si>
  <si>
    <t>b2d82f30a</t>
  </si>
  <si>
    <t>127069f450923a0791fe7fbde1d37baf3c0127ed</t>
  </si>
  <si>
    <t>127069f45</t>
  </si>
  <si>
    <t>Fixing bug 6076: allow a &lt;div&gt; element to be a child of a &lt;button&gt; element. VQ</t>
  </si>
  <si>
    <t>Fixing-bug-6076-allow-a-div-element-to-be-a-child-of-a-button-element</t>
  </si>
  <si>
    <t>Tue, 16 Sep 2008 08:42:58 +0000</t>
  </si>
  <si>
    <t>28deb01685769ab8b97c10b3033ad103f1619453</t>
  </si>
  <si>
    <t>28deb0168</t>
  </si>
  <si>
    <t>f8d35a158679934e7a5405b11d07b03dbe4e9f6a</t>
  </si>
  <si>
    <t>f8d35a158</t>
  </si>
  <si>
    <t>SVG lines are now managed as specific polylines Irene</t>
  </si>
  <si>
    <t>SVG-lines-are-now-managed-as-specific-polylines</t>
  </si>
  <si>
    <t>Mon, 15 Sep 2008 14:46:23 +0000</t>
  </si>
  <si>
    <t>b46dbe8936df44876480467fc1772aaf3db04b9e</t>
  </si>
  <si>
    <t>b46dbe893</t>
  </si>
  <si>
    <t>713e66031de9b225b3b4f535a883ca0e858b6298</t>
  </si>
  <si>
    <t>713e66031</t>
  </si>
  <si>
    <t>Update the work on the namespace declaration dialog Laurent</t>
  </si>
  <si>
    <t>Update-the-work-on-the-namespace-declaration-dialog</t>
  </si>
  <si>
    <t>Fri, 12 Sep 2008 16:47:28 +0000</t>
  </si>
  <si>
    <t>58e5f2417ffb7551510a153151568215deca96ae</t>
  </si>
  <si>
    <t>58e5f2417</t>
  </si>
  <si>
    <t>3404099b0946c44eb237a16a05f4fda834e2df9d</t>
  </si>
  <si>
    <t>3404099b0</t>
  </si>
  <si>
    <t>Dialog updates Irene</t>
  </si>
  <si>
    <t>Dialog-updates</t>
  </si>
  <si>
    <t>Fri, 12 Sep 2008 13:50:07 +0000</t>
  </si>
  <si>
    <t>08f60b1fa290007f2b7af0edd7f87c31c37f31ad</t>
  </si>
  <si>
    <t>08f60b1fa</t>
  </si>
  <si>
    <t>a2e07961114f61a5e7cffef26966dc82d64100eb</t>
  </si>
  <si>
    <t>a2e079611</t>
  </si>
  <si>
    <t>New dialog to update the namespace declarations defined for an element (not achieved yet) Laurent</t>
  </si>
  <si>
    <t>New-dialog-to-update-the-namespace-declarations-defined-for-an-element-not-achieved-yet</t>
  </si>
  <si>
    <t>Fri, 12 Sep 2008 13:37:27 +0000</t>
  </si>
  <si>
    <t>7c1f598f8363dffcd0f66cb76d10ac9496a463a9</t>
  </si>
  <si>
    <t>7c1f598f8</t>
  </si>
  <si>
    <t>f3c88bf62609756e5caf5a34db87b61bb3e0e061</t>
  </si>
  <si>
    <t>f3c88bf62</t>
  </si>
  <si>
    <t>Display a status message to say how to close the SVG edit. Irene</t>
  </si>
  <si>
    <t>Display-a-status-message-to-say-how-to-close-the-SVG-edit</t>
  </si>
  <si>
    <t>Fri, 12 Sep 2008 12:58:52 +0000</t>
  </si>
  <si>
    <t>5945e789b3ed68fa36fe6af91c29005d9b357359</t>
  </si>
  <si>
    <t>5945e789b</t>
  </si>
  <si>
    <t>2222269ab5cf7b3e48f1f7cb3d121d5a65ff4de1</t>
  </si>
  <si>
    <t>2222269ab</t>
  </si>
  <si>
    <t>Improve the cursor move within SVG drawing Irene</t>
  </si>
  <si>
    <t>Improve-the-cursor-move-within-SVG-drawing</t>
  </si>
  <si>
    <t>Thu, 11 Sep 2008 15:51:08 +0000</t>
  </si>
  <si>
    <t>c5f4c1dd0d529a59a17341503d583f7aa4918496</t>
  </si>
  <si>
    <t>c5f4c1dd0</t>
  </si>
  <si>
    <t>6bb2029eaa039bce714f9a1805b608b16a8e2e4b</t>
  </si>
  <si>
    <t>6bb2029ea</t>
  </si>
  <si>
    <t>Improve the selection within foreign objects Irene</t>
  </si>
  <si>
    <t>Improve-the-selection-within-foreign-objects</t>
  </si>
  <si>
    <t>Thu, 11 Sep 2008 14:50:10 +0000</t>
  </si>
  <si>
    <t>db07bc4d69ca349cfac5ac581dc7c9d09be869e8</t>
  </si>
  <si>
    <t>db07bc4d6</t>
  </si>
  <si>
    <t>eef1cd9aa80d871ceaf2a26f39939cdb85bfe2e3</t>
  </si>
  <si>
    <t>eef1cd9aa</t>
  </si>
  <si>
    <t>Thu, 11 Sep 2008 12:56:44 +0000</t>
  </si>
  <si>
    <t>c1dece4aa0b36880392f0200858d98236028a43e</t>
  </si>
  <si>
    <t>c1dece4aa</t>
  </si>
  <si>
    <t>c5de2cd5207c953a28125c087b2d3facc205c7fb</t>
  </si>
  <si>
    <t>c5de2cd52</t>
  </si>
  <si>
    <t>Unused variable Irene</t>
  </si>
  <si>
    <t>Unused-variable</t>
  </si>
  <si>
    <t>Thu, 11 Sep 2008 10:48:36 +0000</t>
  </si>
  <si>
    <t>6d6bb38bc4fdff82685da1c3514085da94429a68</t>
  </si>
  <si>
    <t>6d6bb38bc</t>
  </si>
  <si>
    <t>ec5e296f37ba1131c5ace27f068bf127a94701ca</t>
  </si>
  <si>
    <t>ec5e296f3</t>
  </si>
  <si>
    <t>Allow one to select within a group Irene</t>
  </si>
  <si>
    <t>Allow-one-to-select-within-a-group</t>
  </si>
  <si>
    <t>Thu, 11 Sep 2008 08:01:40 +0000</t>
  </si>
  <si>
    <t>8255114c7b281ef16505ea140578bb155dc457df</t>
  </si>
  <si>
    <t>8255114c7</t>
  </si>
  <si>
    <t>54d2c137509579bef2be38aa7e0ae96393f9f12b</t>
  </si>
  <si>
    <t>54d2c1375</t>
  </si>
  <si>
    <t>Hide tab control when there is only one open document in the window. Irene</t>
  </si>
  <si>
    <t>Hide-tab-control-when-there-is-only-one-open-document-in-the-window</t>
  </si>
  <si>
    <t>Wed, 10 Sep 2008 16:20:51 +0000</t>
  </si>
  <si>
    <t>47e34519c9b4f63fa0059ae8081c56bfdb792c4d</t>
  </si>
  <si>
    <t>47e34519c</t>
  </si>
  <si>
    <t>47ec99222ca9a91ebd8fc791591218d46de15906</t>
  </si>
  <si>
    <t>47ec99222</t>
  </si>
  <si>
    <t>Remove help menus Irene</t>
  </si>
  <si>
    <t>Remove-help-menus</t>
  </si>
  <si>
    <t>Wed, 10 Sep 2008 15:08:57 +0000</t>
  </si>
  <si>
    <t>e4369c7765af316657b2b5633ce51ad499c85e04</t>
  </si>
  <si>
    <t>e4369c776</t>
  </si>
  <si>
    <t>cfc98c68f3317ecdcd5b2d30242f617e2a078164</t>
  </si>
  <si>
    <t>cfc98c68f</t>
  </si>
  <si>
    <t>MacOS platform: Amaya crashed when the last help tab is closed. Irene</t>
  </si>
  <si>
    <t>MacOS-platform-Amaya-crashed-when-the-last-help-tab-is-closed</t>
  </si>
  <si>
    <t>Wed, 10 Sep 2008 14:24:20 +0000</t>
  </si>
  <si>
    <t>e5e5ae72cf5964fedf4401ddf49980319cba419e</t>
  </si>
  <si>
    <t>e5e5ae72c</t>
  </si>
  <si>
    <t>d41502927fa205301df0ce9e5c6de9323b1fd305</t>
  </si>
  <si>
    <t>d41502927</t>
  </si>
  <si>
    <t>When a SVG text is created the page was scrolled to the top intead of the right position. Irene</t>
  </si>
  <si>
    <t>When-a-SVG-text-is-created-the-page-was-scrolled-to-the-top-intead-of</t>
  </si>
  <si>
    <t>Tue, 9 Sep 2008 09:16:26 +0000</t>
  </si>
  <si>
    <t>9d5efc6cf720cbff60be73da66ee6e37aa9ef453</t>
  </si>
  <si>
    <t>9d5efc6cf</t>
  </si>
  <si>
    <t>631cedb0a21cc21fbbaaab54477d8a63a94c4f57</t>
  </si>
  <si>
    <t>631cedb0a</t>
  </si>
  <si>
    <t>Mon, 8 Sep 2008 14:43:54 +0000</t>
  </si>
  <si>
    <t>1c32236753922411f1ce74ba35538eb1bc34f810</t>
  </si>
  <si>
    <t>1c3223675</t>
  </si>
  <si>
    <t>b65731a2f4433af1f1ba9dc1ec2f92c46380137b</t>
  </si>
  <si>
    <t>b65731a2f</t>
  </si>
  <si>
    <t>Reorganize help entries Irene</t>
  </si>
  <si>
    <t>Reorganize-help-entries</t>
  </si>
  <si>
    <t>Mon, 8 Sep 2008 13:27:31 +0000</t>
  </si>
  <si>
    <t>5bbca3cecfffa148cac836588d7299e0f0d93bbc</t>
  </si>
  <si>
    <t>5bbca3cec</t>
  </si>
  <si>
    <t>38958f436ffc41c0a3e6c1ee64aafcdc8d11dd36</t>
  </si>
  <si>
    <t>38958f436</t>
  </si>
  <si>
    <t>SVG elements disturbed the redisplay of scrolled documents. Irene</t>
  </si>
  <si>
    <t>SVG-elements-disturbed-the-redisplay-of-scrolled-documents</t>
  </si>
  <si>
    <t>Mon, 8 Sep 2008 12:52:36 +0000</t>
  </si>
  <si>
    <t>b8f5b4cab464bf7ae4c28f4b0018273de1603159</t>
  </si>
  <si>
    <t>b8f5b4cab</t>
  </si>
  <si>
    <t>21a40cc3bd25475a41ec51efb081d473a5ccd389</t>
  </si>
  <si>
    <t>21a40cc3b</t>
  </si>
  <si>
    <t>Mon, 8 Sep 2008 09:57:48 +0000</t>
  </si>
  <si>
    <t>6a9d343532d57ec1be988e3da22d1ef9ad7e01af</t>
  </si>
  <si>
    <t>6a9d34353</t>
  </si>
  <si>
    <t>f759bd2d9b308da969cf27bdb32df653bfa845fa</t>
  </si>
  <si>
    <t>f759bd2d9</t>
  </si>
  <si>
    <t>Fix a buffer overflow Irene</t>
  </si>
  <si>
    <t>Fix-a-buffer-overflow</t>
  </si>
  <si>
    <t>Mon, 8 Sep 2008 09:56:39 +0000</t>
  </si>
  <si>
    <t>f4db78ad2a63e0af14d159af660f5396386112b1</t>
  </si>
  <si>
    <t>f4db78ad2</t>
  </si>
  <si>
    <t>b3bc7834b1e7b0df917b7e2b75a8835e65aa388a</t>
  </si>
  <si>
    <t>b3bc7834b</t>
  </si>
  <si>
    <t>Change the previous fix Irene + Vincent</t>
  </si>
  <si>
    <t>Change-the-previous-fix</t>
  </si>
  <si>
    <t>Thu, 4 Sep 2008 15:34:57 +0000</t>
  </si>
  <si>
    <t>bff8b532ac44c6823de80ae034130bec003a0ea3</t>
  </si>
  <si>
    <t>bff8b532a</t>
  </si>
  <si>
    <t>fd30b70141a786ee65573f074759b5286cb13478</t>
  </si>
  <si>
    <t>fd30b7014</t>
  </si>
  <si>
    <t>Prevent a crash when inserting a math within a &lt;xt:use&gt; Irene</t>
  </si>
  <si>
    <t>Prevent-a-crash-when-inserting-a-math-within-a-xt-use</t>
  </si>
  <si>
    <t>Thu, 4 Sep 2008 15:17:31 +0000</t>
  </si>
  <si>
    <t>918f747736fe5bb7b3a36e3d42702cc39f220e26</t>
  </si>
  <si>
    <t>918f74773</t>
  </si>
  <si>
    <t>0af8b0d5df74ad2f987fa838fd16d1107363bdb7</t>
  </si>
  <si>
    <t>0af8b0d5d</t>
  </si>
  <si>
    <t>Update the list of special characters Irene</t>
  </si>
  <si>
    <t>Update-the-list-of-special-characters</t>
  </si>
  <si>
    <t>Thu, 4 Sep 2008 13:53:38 +0000</t>
  </si>
  <si>
    <t>0bbd0c72237e41ab960e747204a5b8cfd122f846</t>
  </si>
  <si>
    <t>0bbd0c722</t>
  </si>
  <si>
    <t>5cda0b5e5452b535467b321fd2cfe9fd962ee6d5</t>
  </si>
  <si>
    <t>5cda0b5e5</t>
  </si>
  <si>
    <t>MathML: cyrillic letters entered in mathematical expressions are now interpreted as variables (&lt;mi&gt; elements) instead of operators (&lt;mo&gt; elements). VQ</t>
  </si>
  <si>
    <t>MathML-cyrillic-letters-entered-in-mathematical-expressions-are-now-interpreted-as-variables-mi-elements-instead-of-operators-mo-elements</t>
  </si>
  <si>
    <t>Thu, 4 Sep 2008 12:51:16 +0000</t>
  </si>
  <si>
    <t>241fa10ac687e67a278f871baf7fa29d87ae68f2</t>
  </si>
  <si>
    <t>241fa10ac</t>
  </si>
  <si>
    <t>a50631ba627bd5a41ca8e8864a914e85bbd16c99</t>
  </si>
  <si>
    <t>a50631ba6</t>
  </si>
  <si>
    <t>A new preference option allows one to color or not the source code Irene</t>
  </si>
  <si>
    <t>A-new-preference-option-allows-one-to-color-or-not-the-source-code</t>
  </si>
  <si>
    <t>Thu, 4 Sep 2008 10:32:06 +0000</t>
  </si>
  <si>
    <t>80e1b7690623da0085ddbc1b7e98c6723c24608f</t>
  </si>
  <si>
    <t>80e1b7690</t>
  </si>
  <si>
    <t>c5242c86a48a573aebbb7cff3f1b84b5ab5225d5</t>
  </si>
  <si>
    <t>c5242c86a</t>
  </si>
  <si>
    <t>When a template instance is saved without template information Amaya didn't remove the XTiger namespace. Irene</t>
  </si>
  <si>
    <t>When-a-template-instance-is-saved-without-template-information-Amaya</t>
  </si>
  <si>
    <t>Thu, 4 Sep 2008 09:17:09 +0000</t>
  </si>
  <si>
    <t>7d555cedfabb7bd3d6492a993ec5ee2ce77f8cdc</t>
  </si>
  <si>
    <t>7d555cedf</t>
  </si>
  <si>
    <t>77a315807af1258b152a58af88a0934f5263c7eb</t>
  </si>
  <si>
    <t>77a315807</t>
  </si>
  <si>
    <t>When the document is reparsed, a CSS file could be displayed several times in the list panel. Irene</t>
  </si>
  <si>
    <t>When-the-document-is-reparsed-a-CSS-file-could-be-displayed-several-times</t>
  </si>
  <si>
    <t>Wed, 3 Sep 2008 14:34:58 +0000</t>
  </si>
  <si>
    <t>ee17bde7b50bbefb92d55b0abf650b0a38a9de32</t>
  </si>
  <si>
    <t>ee17bde7b</t>
  </si>
  <si>
    <t>cd3ed006c0329ec0c3f80ce08b711ae5943b2a06</t>
  </si>
  <si>
    <t>cd3ed006c</t>
  </si>
  <si>
    <t>Hide a notebook page before delete it. Irene</t>
  </si>
  <si>
    <t>Hide-a-notebook-page-before-delete-it</t>
  </si>
  <si>
    <t>Wed, 3 Sep 2008 12:28:21 +0000</t>
  </si>
  <si>
    <t>2d27e9d491967c506378116a128935750b89d691</t>
  </si>
  <si>
    <t>2d27e9d49</t>
  </si>
  <si>
    <t>826604de630650ed8e6d84d65750357a71791601</t>
  </si>
  <si>
    <t>826604de6</t>
  </si>
  <si>
    <t>Wed, 3 Sep 2008 09:15:06 +0000</t>
  </si>
  <si>
    <t>b929eeb4958ac36b9c3e76b3ed391b3e5322ac1e</t>
  </si>
  <si>
    <t>b929eeb49</t>
  </si>
  <si>
    <t>32edf1956e4f557676a8f1ea2258560bddd37d17</t>
  </si>
  <si>
    <t>32edf1956</t>
  </si>
  <si>
    <t>Don't transmit attributes of the parent element in transformations. Irene</t>
  </si>
  <si>
    <t>Don-t-transmit-attributes-of-the-parent-element-in-transformations</t>
  </si>
  <si>
    <t>Wed, 3 Sep 2008 09:01:46 +0000</t>
  </si>
  <si>
    <t>e6e1189e05863c2533cbf0fe22cf753ba8878d46</t>
  </si>
  <si>
    <t>e6e1189e0</t>
  </si>
  <si>
    <t>3d6ec1274b9f333b6b6d897be3e6ef7909301057</t>
  </si>
  <si>
    <t>3d6ec1274</t>
  </si>
  <si>
    <t>Bug fix: The spell checker crashed when there was no proposal Laurent</t>
  </si>
  <si>
    <t>Bug-fix-The-spell-checker-crashed-when-there-was-no-proposal</t>
  </si>
  <si>
    <t>Tue, 2 Sep 2008 16:38:21 +0000</t>
  </si>
  <si>
    <t>1578c057b20625dc725f10a90fde17c9f2807a4f</t>
  </si>
  <si>
    <t>1578c057b</t>
  </si>
  <si>
    <t>d77f87fc82f1b5b4028d926d12ec88b5eb303b21</t>
  </si>
  <si>
    <t>d77f87fc8</t>
  </si>
  <si>
    <t>Improve the template panel (new entries, tooltips) + fix the generated name of the template Irene</t>
  </si>
  <si>
    <t>Improve-the-template-panel-new-entries-tooltips</t>
  </si>
  <si>
    <t>Tue, 2 Sep 2008 15:05:39 +0000</t>
  </si>
  <si>
    <t>80cac317f4b7160d9f5b32432741af3b2eb92d2f</t>
  </si>
  <si>
    <t>80cac317f</t>
  </si>
  <si>
    <t>a794dc5328d4fea7dbefbe3aa42205acf143150c</t>
  </si>
  <si>
    <t>a794dc532</t>
  </si>
  <si>
    <t>Do not generate a new line in the source code after a comment in a block element, unless there is a space after the comment. VQ</t>
  </si>
  <si>
    <t>Do-not-generate-a-new-line-in-the-source-code-after-a-comment</t>
  </si>
  <si>
    <t>Tue, 2 Sep 2008 14:26:15 +0000</t>
  </si>
  <si>
    <t>106ddf898cc1e3e4e4519f91ea48064f576f9979</t>
  </si>
  <si>
    <t>106ddf898</t>
  </si>
  <si>
    <t>64adc77b1c586097a67255352ae24a177e06e9a8</t>
  </si>
  <si>
    <t>64adc77b1</t>
  </si>
  <si>
    <t>SVG documents were not created with the right profile Irene</t>
  </si>
  <si>
    <t>SVG-documents-were-not-created-with-the-right-profile</t>
  </si>
  <si>
    <t>Tue, 2 Sep 2008 13:16:15 +0000</t>
  </si>
  <si>
    <t>312056cdb89971d55aa321cde5694e5070fb6971</t>
  </si>
  <si>
    <t>312056cdb</t>
  </si>
  <si>
    <t>2a6edcd052db5d972315fe41a673b5bb7f090ac9</t>
  </si>
  <si>
    <t>2a6edcd05</t>
  </si>
  <si>
    <t>The Enter key didn't work on Windows platforms Irene</t>
  </si>
  <si>
    <t>The-Enter-key-didn-t-work-on-Windows-platforms</t>
  </si>
  <si>
    <t>Tue, 2 Sep 2008 10:53:21 +0000</t>
  </si>
  <si>
    <t>72beabe79798c46d1ff84210a0d16667f5b6c241</t>
  </si>
  <si>
    <t>72beabe79</t>
  </si>
  <si>
    <t>e069188b2f4814623d3de82ee1bc1872b5673618</t>
  </si>
  <si>
    <t>e069188b2</t>
  </si>
  <si>
    <t>The first character of a line was displayed as selected even if it is not Irene</t>
  </si>
  <si>
    <t>The-first-character-of-a-line-was-displayed-as-selected-even-if-it-is-not</t>
  </si>
  <si>
    <t>Tue, 2 Sep 2008 09:03:01 +0000</t>
  </si>
  <si>
    <t>2dda0b70865fe774453a54d79ca426750b99b5dc</t>
  </si>
  <si>
    <t>2dda0b708</t>
  </si>
  <si>
    <t>8438e7bd0e67e297ba0f5e38d990abf254aa56e6</t>
  </si>
  <si>
    <t>8438e7bd0</t>
  </si>
  <si>
    <t>Fix a bug with Shift Arrow-Right Irene</t>
  </si>
  <si>
    <t>Fix-a-bug-with-Shift-Arrow-Right</t>
  </si>
  <si>
    <t>Mon, 1 Sep 2008 14:04:47 +0000</t>
  </si>
  <si>
    <t>bdb24a493fb33a44beb2143cd51887776829a0c2</t>
  </si>
  <si>
    <t>bdb24a493</t>
  </si>
  <si>
    <t>2169f401b27e55539ae52c6be87358fa7ff4f2d2</t>
  </si>
  <si>
    <t>2169f401b</t>
  </si>
  <si>
    <t>Implementation of Shift-PageUP/DN Irene</t>
  </si>
  <si>
    <t>Implementation-of-Shift-PageUP-DN</t>
  </si>
  <si>
    <t>Mon, 1 Sep 2008 10:40:29 +0000</t>
  </si>
  <si>
    <t>9ab3f03235cb1c77b3df28b23d04cf9641927472</t>
  </si>
  <si>
    <t>9ab3f0323</t>
  </si>
  <si>
    <t>bbe8b16a30497a158274b3cb08d36cb93dbfbf70</t>
  </si>
  <si>
    <t>bbe8b16a3</t>
  </si>
  <si>
    <t>Sometimes the selection hanged when Shift-ArrowDN is pressed. Irene</t>
  </si>
  <si>
    <t>Sometimes-the-selection-hanged-when-Shift-ArrowDN-is-pressed</t>
  </si>
  <si>
    <t>Mon, 1 Sep 2008 09:34:02 +0000</t>
  </si>
  <si>
    <t>50b4ca187f2a5e4fdb3a951eebb6daf5a36970b7</t>
  </si>
  <si>
    <t>50b4ca187</t>
  </si>
  <si>
    <t>8875911e8c6c972d5e46fa92e5aa4668ed98b940</t>
  </si>
  <si>
    <t>It was impossible to save a remote document Laurent+Irene</t>
  </si>
  <si>
    <t>It-was-impossible-to-save-a-remote-document</t>
  </si>
  <si>
    <t>Fri, 29 Aug 2008 14:23:04 +0000</t>
  </si>
  <si>
    <t>3f0d551f73ed6dc8a8c64dca07c36f6bd7cd948b</t>
  </si>
  <si>
    <t>3f0d551f7</t>
  </si>
  <si>
    <t>5f02583aa3a6ea0381182e28c3e95404716a2ae5</t>
  </si>
  <si>
    <t>5f02583aa</t>
  </si>
  <si>
    <t>There was still a link to the old zlib in libwww Irene</t>
  </si>
  <si>
    <t>There-was-still-a-link-to-the-old-zlib-in-libwww</t>
  </si>
  <si>
    <t>Fri, 29 Aug 2008 13:49:38 +0000</t>
  </si>
  <si>
    <t>26a90c6541e578b730bfec243583b58314ff1de2</t>
  </si>
  <si>
    <t>26a90c654</t>
  </si>
  <si>
    <t>1eece24cf176dd70b417a5d781b81f7a60536cac</t>
  </si>
  <si>
    <t>1eece24cf</t>
  </si>
  <si>
    <t>New install process Irene</t>
  </si>
  <si>
    <t>New-install-process</t>
  </si>
  <si>
    <t>Fri, 29 Aug 2008 13:48:32 +0000</t>
  </si>
  <si>
    <t>efd1d57858e234e6eea5845f07d0eb126a818e9f</t>
  </si>
  <si>
    <t>efd1d5785</t>
  </si>
  <si>
    <t>1bbb15b72d8077075753cc1ec30362a7c0818797</t>
  </si>
  <si>
    <t>1bbb15b72</t>
  </si>
  <si>
    <t>Incomplete tar</t>
  </si>
  <si>
    <t>Incomplete-tar</t>
  </si>
  <si>
    <t>Fri, 29 Aug 2008 12:50:53 +0000</t>
  </si>
  <si>
    <t>315f703a969015b30a48f070b2cfe6ad0a4d1789</t>
  </si>
  <si>
    <t>315f703a9</t>
  </si>
  <si>
    <t>854c433ba52ed7770d5789e41a775521f079cd71</t>
  </si>
  <si>
    <t>854c433ba</t>
  </si>
  <si>
    <t>SVG: The "Change title" command now works for SVG documents. VQ</t>
  </si>
  <si>
    <t>SVG-The-Change-title-command-now-works-for-SVG-documents</t>
  </si>
  <si>
    <t>Fri, 29 Aug 2008 12:34:04 +0000</t>
  </si>
  <si>
    <t>c3d05accf758d9318309b280f4a41e96bdf7980e</t>
  </si>
  <si>
    <t>c3d05accf</t>
  </si>
  <si>
    <t>e8f8ddfa8e617de81f4c94a4edb74d186a8703c4</t>
  </si>
  <si>
    <t>e8f8ddfa8</t>
  </si>
  <si>
    <t>Fri, 29 Aug 2008 12:08:54 +0000</t>
  </si>
  <si>
    <t>c07cc6d9cbd00e45485fc83d0aad0d797f359473</t>
  </si>
  <si>
    <t>c07cc6d9c</t>
  </si>
  <si>
    <t>9caa75aaf17685368edfa94d6de06ae016c23328</t>
  </si>
  <si>
    <t>9caa75aaf</t>
  </si>
  <si>
    <t>Allow to replace a SVG image Irene</t>
  </si>
  <si>
    <t>Allow-to-replace-a-SVG-image</t>
  </si>
  <si>
    <t>Fri, 29 Aug 2008 10:06:45 +0000</t>
  </si>
  <si>
    <t>e422237f2f766e93983d2ad0a5889996d831a471</t>
  </si>
  <si>
    <t>e422237f2</t>
  </si>
  <si>
    <t>5acd6a557935a50d146789d021b900590e76d0d0</t>
  </si>
  <si>
    <t>5acd6a557</t>
  </si>
  <si>
    <t>SVG: do not draw a red frame around a &lt;math&gt; element when it's in a SVG drawing. VQ</t>
  </si>
  <si>
    <t>SVG-do-not-draw-a-red-frame-around-a-math-element-when-it-s-in-a-SVG-drawing</t>
  </si>
  <si>
    <t>Fri, 29 Aug 2008 09:26:13 +0000</t>
  </si>
  <si>
    <t>3f4ae1625ede30b5bb4b3c6f825ac4875c6253d1</t>
  </si>
  <si>
    <t>3f4ae1625</t>
  </si>
  <si>
    <t>0145c6ef972a2666a0846208525fd3a03595f6e9</t>
  </si>
  <si>
    <t>0145c6ef9</t>
  </si>
  <si>
    <t>Avoid auto save when loading a document with paths + adding a function to share code Irene</t>
  </si>
  <si>
    <t>Avoid-auto-save-when-loading-a-document-with-paths</t>
  </si>
  <si>
    <t>Thu, 28 Aug 2008 15:34:54 +0000</t>
  </si>
  <si>
    <t>0e8844f9f45f9d15e714b0a8ffac8b70480bb555</t>
  </si>
  <si>
    <t>0e8844f9f</t>
  </si>
  <si>
    <t>8660a9cce4be6486dc7649933af3f0b549f798ce</t>
  </si>
  <si>
    <t>8660a9cce</t>
  </si>
  <si>
    <t>update dialogues - fred</t>
  </si>
  <si>
    <t>update-dialogues-fred</t>
  </si>
  <si>
    <t>Thu, 28 Aug 2008 14:55:41 +0000</t>
  </si>
  <si>
    <t>0900726bd7b2f5e5097d15a0952be94e2af91f6d</t>
  </si>
  <si>
    <t>0900726bd</t>
  </si>
  <si>
    <t>91de37873bd329efd562b0fc0397ec0f8b007652</t>
  </si>
  <si>
    <t>91de37873</t>
  </si>
  <si>
    <t>Thu, 28 Aug 2008 13:48:28 +0000</t>
  </si>
  <si>
    <t>e28ad916749dba209dd4c8ffd05e99d7db30f0a2</t>
  </si>
  <si>
    <t>e28ad9167</t>
  </si>
  <si>
    <t>ff70c4c277d8ea9e428df2622f0fb2d90a5728fb</t>
  </si>
  <si>
    <t>ff70c4c27</t>
  </si>
  <si>
    <t>Attach a default size to new created SVG documents + manage the first insertion of a SVG within a HTML document Irene</t>
  </si>
  <si>
    <t>Attach-a-default-size-to-new-created-SVG-documents</t>
  </si>
  <si>
    <t>Thu, 28 Aug 2008 13:32:55 +0000</t>
  </si>
  <si>
    <t>f71135dc1a1c54644401e30cb620f78a46e8f043</t>
  </si>
  <si>
    <t>f71135dc1</t>
  </si>
  <si>
    <t>06cc9ed5a90aaea4731eb1c4466fbbb54815a066</t>
  </si>
  <si>
    <t>06cc9ed5a</t>
  </si>
  <si>
    <t>Remove the old code for direct creation of graphics Irene</t>
  </si>
  <si>
    <t>Remove-the-old-code-for-direct-creation-of-graphics</t>
  </si>
  <si>
    <t>Thu, 28 Aug 2008 12:37:47 +0000</t>
  </si>
  <si>
    <t>f7bd477907c6bf4768f67c2c22c682fe4b06eafb</t>
  </si>
  <si>
    <t>f7bd47790</t>
  </si>
  <si>
    <t>a12776423267f2b7662dcc1ca27798b8eecddd2f</t>
  </si>
  <si>
    <t>a12776423</t>
  </si>
  <si>
    <t>Allow one to add a description when a SVG image is created Irene</t>
  </si>
  <si>
    <t>Allow-one-to-add-a-description-when-a-SVG-image-is-created</t>
  </si>
  <si>
    <t>Thu, 28 Aug 2008 09:29:11 +0000</t>
  </si>
  <si>
    <t>9bc24e60e98ebf1a75ba923e41a8707cad827364</t>
  </si>
  <si>
    <t>9bc24e60e</t>
  </si>
  <si>
    <t>088ff9df73418902d954c3aec42fed1520c0e8c6</t>
  </si>
  <si>
    <t>088ff9df7</t>
  </si>
  <si>
    <t>Fix the selection of SVG images within SVG Irene</t>
  </si>
  <si>
    <t>Fix-the-selection-of-SVG-images-within-SVG</t>
  </si>
  <si>
    <t>Thu, 28 Aug 2008 07:48:59 +0000</t>
  </si>
  <si>
    <t>58a2f6d895e063a0c0c03f88f04161a0fc81a19d</t>
  </si>
  <si>
    <t>58a2f6d89</t>
  </si>
  <si>
    <t>ffd1e4e97482b12f6b848ce4a4ab2e87ce8cfc8b</t>
  </si>
  <si>
    <t>ffd1e4e97</t>
  </si>
  <si>
    <t>fix problems with mphantom and creation of a &lt;math/&gt; in SVG -fred</t>
  </si>
  <si>
    <t>fix-problems-with-mphantom-and-creation-of-a-math-in-SVG-fred</t>
  </si>
  <si>
    <t>Thu, 28 Aug 2008 07:29:09 +0000</t>
  </si>
  <si>
    <t>0098825e456d131af817a0162800b39acf0577a8</t>
  </si>
  <si>
    <t>4951838cee6fd2990012566b156c193b4860e15f</t>
  </si>
  <si>
    <t>4951838ce</t>
  </si>
  <si>
    <t>A new function GetCurrentFontHeight gives the font height of a compound box without loading the font. Irene</t>
  </si>
  <si>
    <t>A-new-function-GetCurrentFontHeight-gives-the-font-height-of-a-compound</t>
  </si>
  <si>
    <t>Wed, 27 Aug 2008 15:52:24 +0000</t>
  </si>
  <si>
    <t>5dddcae28fe9f37dc44dbee17155de544df9995b</t>
  </si>
  <si>
    <t>5dddcae28</t>
  </si>
  <si>
    <t>cda07d5c0861dfd7b14fda80fa95df45f3caa910</t>
  </si>
  <si>
    <t>cda07d5c0</t>
  </si>
  <si>
    <t>SVG: foreignObject elements were vertically shifted. VQ</t>
  </si>
  <si>
    <t>SVG-foreignObject-elements-were-vertically-shifted</t>
  </si>
  <si>
    <t>Wed, 27 Aug 2008 15:14:34 +0000</t>
  </si>
  <si>
    <t>561e4f10c979c3837fa7b6a6b97491158adfd47d</t>
  </si>
  <si>
    <t>561e4f10c</t>
  </si>
  <si>
    <t>1555b6ee166f72ec2f198165ff9132b10852607b</t>
  </si>
  <si>
    <t>1555b6ee1</t>
  </si>
  <si>
    <t>Wed, 27 Aug 2008 14:40:55 +0000</t>
  </si>
  <si>
    <t>73c3e0cb876e56e502b605c1828ed108b60d3214</t>
  </si>
  <si>
    <t>73c3e0cb8</t>
  </si>
  <si>
    <t>007341c0751a11a5530afa8b82f8e39c81977881</t>
  </si>
  <si>
    <t>007341c07</t>
  </si>
  <si>
    <t>Check the document type before inserting a SVG or a MathML element + code clean up Irene</t>
  </si>
  <si>
    <t>Check-the-document-type-before-inserting-a-SVG-or-a-MathML-element</t>
  </si>
  <si>
    <t>Wed, 27 Aug 2008 14:17:55 +0000</t>
  </si>
  <si>
    <t>ead4e440790e6a69cc684b0bca41f6c466618a7c</t>
  </si>
  <si>
    <t>ead4e4407</t>
  </si>
  <si>
    <t>0002575426fe10bac1618f4a91698a6b79b7627c</t>
  </si>
  <si>
    <t>Improve the management of SVG style Irene</t>
  </si>
  <si>
    <t>Improve-the-management-of-SVG-style</t>
  </si>
  <si>
    <t>Wed, 27 Aug 2008 12:57:59 +0000</t>
  </si>
  <si>
    <t>5dd258bc7128567e21ad979f92d9ff3f7df542cb</t>
  </si>
  <si>
    <t>5dd258bc7</t>
  </si>
  <si>
    <t>40cac2045100a4ca13d1b635abcb0614e868804b</t>
  </si>
  <si>
    <t>40cac2045</t>
  </si>
  <si>
    <t>fix a crash when editing an animated polyline/path - fred</t>
  </si>
  <si>
    <t>fix-a-crash-when-editing-an-animated-polyline-path-fred</t>
  </si>
  <si>
    <t>Wed, 27 Aug 2008 10:30:49 +0000</t>
  </si>
  <si>
    <t>57cbe9c090db0ddfcc5bc74b1ac627268b400e11</t>
  </si>
  <si>
    <t>57cbe9c09</t>
  </si>
  <si>
    <t>e71d8a57d062ad620f8ee28667ffe1f92747060b</t>
  </si>
  <si>
    <t>e71d8a57d</t>
  </si>
  <si>
    <t>add a specific style for chemistry objects - fred</t>
  </si>
  <si>
    <t>add-a-specific-style-for-chemistry-objects-fred</t>
  </si>
  <si>
    <t>Wed, 27 Aug 2008 09:31:47 +0000</t>
  </si>
  <si>
    <t>68e41af477abbfd2242642edaef4035f0f77f5bd</t>
  </si>
  <si>
    <t>68e41af47</t>
  </si>
  <si>
    <t>485b7e73e6444297dc0a40b2eddf437930321a67</t>
  </si>
  <si>
    <t>485b7e73e</t>
  </si>
  <si>
    <t>add a parameter to indicate whether new SVG elements must be filled - fred</t>
  </si>
  <si>
    <t>add-a-parameter-to-indicate-whether-new-SVG-elements-must-be-filled</t>
  </si>
  <si>
    <t>Wed, 27 Aug 2008 09:20:32 +0000</t>
  </si>
  <si>
    <t>9fa0eeacddeb32dece314394ea51cedecfe3784c</t>
  </si>
  <si>
    <t>9fa0eeacd</t>
  </si>
  <si>
    <t>5f534fb123eeedb877c177c474f1bf7ed58bbda1</t>
  </si>
  <si>
    <t>5f534fb12</t>
  </si>
  <si>
    <t>use a default style when creating a new SVG object - fred</t>
  </si>
  <si>
    <t>use-a-default-style-when-creating-a-new-SVG-object-fred</t>
  </si>
  <si>
    <t>Wed, 27 Aug 2008 08:50:47 +0000</t>
  </si>
  <si>
    <t>7d83afa6887b1bb880843ae5ef1dde090ae23ced</t>
  </si>
  <si>
    <t>7d83afa68</t>
  </si>
  <si>
    <t>d7df520408de3a359fb59ebeb64d45664f5d93db</t>
  </si>
  <si>
    <t>d7df52040</t>
  </si>
  <si>
    <t>Wed, 27 Aug 2008 08:42:22 +0000</t>
  </si>
  <si>
    <t>5ed9836dacb46ab3f140cb4d89a2c4ad71a7e769</t>
  </si>
  <si>
    <t>5ed9836da</t>
  </si>
  <si>
    <t>239205dc7e6c564ce31f3e0ca33833aa4d9ab478</t>
  </si>
  <si>
    <t>239205dc7</t>
  </si>
  <si>
    <t>add the alternate text for MathML foreignObject - fred</t>
  </si>
  <si>
    <t>add-the-alternate-text-for-MathML-foreignObject-fred</t>
  </si>
  <si>
    <t>Wed, 27 Aug 2008 08:41:44 +0000</t>
  </si>
  <si>
    <t>996677236f9fe2e31e179df054e286688eabe332</t>
  </si>
  <si>
    <t>8946c72906b134efe2a30a5d089df5fae9270bf0</t>
  </si>
  <si>
    <t>8946c7290</t>
  </si>
  <si>
    <t>Improve creation of MathML element in SVG - fred</t>
  </si>
  <si>
    <t>Improve-creation-of-MathML-element-in-SVG-fred</t>
  </si>
  <si>
    <t>Wed, 27 Aug 2008 08:03:12 +0000</t>
  </si>
  <si>
    <t>4cd347c869a9325bd3c4148a6011fef279a082fc</t>
  </si>
  <si>
    <t>4cd347c86</t>
  </si>
  <si>
    <t>03c11e97d6f80d21cececf78c66a68eca8591edc</t>
  </si>
  <si>
    <t>03c11e97d</t>
  </si>
  <si>
    <t>improve drawing of "resize" arrows - fred</t>
  </si>
  <si>
    <t>improve-drawing-of-resize-arrows-fred</t>
  </si>
  <si>
    <t>Wed, 27 Aug 2008 06:32:12 +0000</t>
  </si>
  <si>
    <t>b85da8d574ed4f1c8aa2594c6f27ad2acb77cc54</t>
  </si>
  <si>
    <t>b85da8d57</t>
  </si>
  <si>
    <t>bde3eaf5abbd9bdb983a16214cf86d965ddd8f2a</t>
  </si>
  <si>
    <t>bde3eaf5a</t>
  </si>
  <si>
    <t>Document was not set "modified" after deleting a point in a path - fred</t>
  </si>
  <si>
    <t>Document-was-not-set-modified-after-deleting-a-point-in-a-path-fred</t>
  </si>
  <si>
    <t>Wed, 27 Aug 2008 06:10:32 +0000</t>
  </si>
  <si>
    <t>98aecef8409f1216c442e3a0100b8c128b32e2b3</t>
  </si>
  <si>
    <t>98aecef84</t>
  </si>
  <si>
    <t>5c6d7bec596f55b973f6f817e8db4f948e76428c</t>
  </si>
  <si>
    <t>5c6d7bec5</t>
  </si>
  <si>
    <t>fix selection of new inserted point in path - fred</t>
  </si>
  <si>
    <t>fix-selection-of-new-inserted-point-in-path-fred</t>
  </si>
  <si>
    <t>Wed, 27 Aug 2008 06:03:25 +0000</t>
  </si>
  <si>
    <t>c9261771e265a6e60a48331f33f95db83f853d2d</t>
  </si>
  <si>
    <t>c9261771e</t>
  </si>
  <si>
    <t>c7dec7a8d751980f0e59ec2c249a71bcc03d57ad</t>
  </si>
  <si>
    <t>c7dec7a8d</t>
  </si>
  <si>
    <t>Improve the support of SweetWiki pages Irene</t>
  </si>
  <si>
    <t>Improve-the-support-of-SweetWiki-pages</t>
  </si>
  <si>
    <t>Tue, 26 Aug 2008 15:56:11 +0000</t>
  </si>
  <si>
    <t>78c851cdd0ae078b228fa5e8e704c2652099b758</t>
  </si>
  <si>
    <t>78c851cdd</t>
  </si>
  <si>
    <t>1e2a63ef58f76aabe7353e0f600953b9b1b31df0</t>
  </si>
  <si>
    <t>1e2a63ef5</t>
  </si>
  <si>
    <t>Tue, 26 Aug 2008 14:54:08 +0000</t>
  </si>
  <si>
    <t>f8970e84c5d81355578eeeff5b907d2b2ce9a5de</t>
  </si>
  <si>
    <t>f8970e84c</t>
  </si>
  <si>
    <t>8ed25ca04fea9d4199dd6d1c98e84150f4c8b604</t>
  </si>
  <si>
    <t>8ed25ca04</t>
  </si>
  <si>
    <t>increase sensitivity of the transform handles - fred</t>
  </si>
  <si>
    <t>increase-sensitivity-of-the-transform-handles-fred</t>
  </si>
  <si>
    <t>Tue, 26 Aug 2008 14:06:51 +0000</t>
  </si>
  <si>
    <t>bd9e1b18e0b7195bc401987ac7684bd695fa5211</t>
  </si>
  <si>
    <t>bd9e1b18e</t>
  </si>
  <si>
    <t>67f3542b8021c75a0655b52ef2d22d5733b275a2</t>
  </si>
  <si>
    <t>67f3542b8</t>
  </si>
  <si>
    <t>The bounding box of path elements was not correctly computed Irene</t>
  </si>
  <si>
    <t>The-bounding-box-of-path-elements-was-not-correctly-computed</t>
  </si>
  <si>
    <t>Tue, 26 Aug 2008 14:04:10 +0000</t>
  </si>
  <si>
    <t>b55e6712da4890bae9750879ee40cc093d65b5ae</t>
  </si>
  <si>
    <t>b55e6712d</t>
  </si>
  <si>
    <t>f182f90cdd5d8d4ddf4bc085f319bc786e1d985e</t>
  </si>
  <si>
    <t>f182f90cd</t>
  </si>
  <si>
    <t>improve insertion of point in polyline - fred</t>
  </si>
  <si>
    <t>improve-insertion-of-point-in-polyline-fred</t>
  </si>
  <si>
    <t>Tue, 26 Aug 2008 13:48:32 +0000</t>
  </si>
  <si>
    <t>a65c10b439df8b7d7387f6b4897ef10ebb92690f</t>
  </si>
  <si>
    <t>a65c10b43</t>
  </si>
  <si>
    <t>7f03e4d7e81414d22565e8f7406062e3b5b43694</t>
  </si>
  <si>
    <t>7f03e4d7e</t>
  </si>
  <si>
    <t>fix a bug with OpenGL buffer (clear Bezier handles...) - fred</t>
  </si>
  <si>
    <t>fix-a-bug-with-OpenGL-buffer-clear-Bezier-handles.-fred</t>
  </si>
  <si>
    <t>Tue, 26 Aug 2008 12:35:35 +0000</t>
  </si>
  <si>
    <t>2517c422550be34be64d7b755f29b07583718efc</t>
  </si>
  <si>
    <t>2517c4225</t>
  </si>
  <si>
    <t>f73fb597ceb64d39357d950a5ad515a92786ca4f</t>
  </si>
  <si>
    <t>f73fb597c</t>
  </si>
  <si>
    <t>Select directly the top group element in SVG drawing Irene</t>
  </si>
  <si>
    <t>Select-directly-the-top-group-element-in-SVG-drawing</t>
  </si>
  <si>
    <t>Tue, 26 Aug 2008 12:22:49 +0000</t>
  </si>
  <si>
    <t>1dce5ee91b52b398a16a8fb9806fa006ede7f47b</t>
  </si>
  <si>
    <t>1dce5ee91</t>
  </si>
  <si>
    <t>466d81d15322133385b4ee00b9032a31b5587273</t>
  </si>
  <si>
    <t>466d81d15</t>
  </si>
  <si>
    <t>Applying transformations on &lt;text/&gt; element. - fred</t>
  </si>
  <si>
    <t>Applying-transformations-on-text-element.-fred</t>
  </si>
  <si>
    <t>Tue, 26 Aug 2008 10:33:11 +0000</t>
  </si>
  <si>
    <t>1b1b94b21e286552d614101fc674c042102a44a7</t>
  </si>
  <si>
    <t>1b1b94b21</t>
  </si>
  <si>
    <t>45fc2f4146239eba161b22788813216bdd26d44b</t>
  </si>
  <si>
    <t>45fc2f414</t>
  </si>
  <si>
    <t>Raise the right element panel when a document is created Irene</t>
  </si>
  <si>
    <t>Raise-the-right-element-panel-when-a-document-is-created</t>
  </si>
  <si>
    <t>Tue, 26 Aug 2008 09:05:20 +0000</t>
  </si>
  <si>
    <t>3902b59387b805ff47c19532858d529a51414cc6</t>
  </si>
  <si>
    <t>3902b5938</t>
  </si>
  <si>
    <t>d74ef11679b1d494df66c400e5f18aa139b10150</t>
  </si>
  <si>
    <t>d74ef1167</t>
  </si>
  <si>
    <t>fix a bug with scroll - fred</t>
  </si>
  <si>
    <t>fix-a-bug-with-scroll-fred</t>
  </si>
  <si>
    <t>Tue, 26 Aug 2008 08:43:57 +0000</t>
  </si>
  <si>
    <t>4bf29ca359b86271dda0b0362171bbacfb284f48</t>
  </si>
  <si>
    <t>4bf29ca35</t>
  </si>
  <si>
    <t>b279574db23bed95bd536e34b6e02c48b722e5f1</t>
  </si>
  <si>
    <t>b279574db</t>
  </si>
  <si>
    <t>fix values of AbRx and AbRy for squares - fred</t>
  </si>
  <si>
    <t>fix-values-of-AbRx-and-AbRy-for-squares-fred</t>
  </si>
  <si>
    <t>Tue, 26 Aug 2008 07:36:40 +0000</t>
  </si>
  <si>
    <t>d9f12ddf5e811cda5eacaa365a480a5926d71e5c</t>
  </si>
  <si>
    <t>d9f12ddf5</t>
  </si>
  <si>
    <t>8f451e5c1fb8ad06d3506621b322196bb1fee8d7</t>
  </si>
  <si>
    <t>8f451e5c1</t>
  </si>
  <si>
    <t>zoom of rounded corner - fred</t>
  </si>
  <si>
    <t>zoom-of-rounded-corner-fred</t>
  </si>
  <si>
    <t>Tue, 26 Aug 2008 07:20:54 +0000</t>
  </si>
  <si>
    <t>9b5fe36231200d146d1f38da5ece2d646cc941e8</t>
  </si>
  <si>
    <t>9b5fe3623</t>
  </si>
  <si>
    <t>b41bbe46427a5d364a033f74a6e190db88bc84a5</t>
  </si>
  <si>
    <t>b41bbe464</t>
  </si>
  <si>
    <t>When a svg element is created the new system origin was not set Irene</t>
  </si>
  <si>
    <t>When-a-svg-element-is-created-the-new-system-origin-was-not-set</t>
  </si>
  <si>
    <t>Mon, 25 Aug 2008 16:05:43 +0000</t>
  </si>
  <si>
    <t>a6deaf074c93afa8bbde90e805cf145cbf2769f3</t>
  </si>
  <si>
    <t>a6deaf074</t>
  </si>
  <si>
    <t>7065fff3c206b98e1540dda09f7cb72b8b11cf4c</t>
  </si>
  <si>
    <t>7065fff3c</t>
  </si>
  <si>
    <t>update Bezier handle when deleting a point in a path - fred</t>
  </si>
  <si>
    <t>update-Bezier-handle-when-deleting-a-point-in-a-path-fred</t>
  </si>
  <si>
    <t>Mon, 25 Aug 2008 15:04:12 +0000</t>
  </si>
  <si>
    <t>c47c656df09a471ebb38976c6734061934db5fb1</t>
  </si>
  <si>
    <t>c47c656df</t>
  </si>
  <si>
    <t>ee92edbedf558aacd5c21c532654575f071af09e</t>
  </si>
  <si>
    <t>ee92edbed</t>
  </si>
  <si>
    <t>Transform the HTML document into XHTM document when inserting a SVG element Irene</t>
  </si>
  <si>
    <t>Transform-the-HTML-document-into-XHTM-document-when-inserting-a-SVG-element</t>
  </si>
  <si>
    <t>Mon, 25 Aug 2008 15:04:09 +0000</t>
  </si>
  <si>
    <t>e633cd73d4f3d5357e58ac5b4c6fbd08e298e779</t>
  </si>
  <si>
    <t>e633cd73d</t>
  </si>
  <si>
    <t>59cd8b339f78d6765b0f562a8bdeb4523e635cde</t>
  </si>
  <si>
    <t>59cd8b339</t>
  </si>
  <si>
    <t>Fix the creation from a SVG template Irene</t>
  </si>
  <si>
    <t>Fix-the-creation-from-a-SVG-template</t>
  </si>
  <si>
    <t>Mon, 25 Aug 2008 13:18:12 +0000</t>
  </si>
  <si>
    <t>2d46a64566ebfbb1b507c6e1ccdcd323468df958</t>
  </si>
  <si>
    <t>2d46a6456</t>
  </si>
  <si>
    <t>6471ca6b7f6d45f92a752613037e44ff03ca00e4</t>
  </si>
  <si>
    <t>6471ca6b7</t>
  </si>
  <si>
    <t>deleting a point in a path - fred</t>
  </si>
  <si>
    <t>deleting-a-point-in-a-path-fred</t>
  </si>
  <si>
    <t>Mon, 25 Aug 2008 10:31:27 +0000</t>
  </si>
  <si>
    <t>f4965d6684020b6f6d20c824071b49d5bb6fbb12</t>
  </si>
  <si>
    <t>f4965d668</t>
  </si>
  <si>
    <t>1b92eff7834f157bf89df373d7b4ba81fad535ea</t>
  </si>
  <si>
    <t>1b92eff78</t>
  </si>
  <si>
    <t>The status bar was not updated when an attribute value is selected. Irene</t>
  </si>
  <si>
    <t>The-status-bar-was-not-updated-when-an-attribute-value-is-selected</t>
  </si>
  <si>
    <t>Mon, 25 Aug 2008 09:54:29 +0000</t>
  </si>
  <si>
    <t>4083ff0e1000e587a4e8cba9ba98fe4598f3c21d</t>
  </si>
  <si>
    <t>4083ff0e1</t>
  </si>
  <si>
    <t>f34f58768a088cd11fd4bbf2719335dc4af50328</t>
  </si>
  <si>
    <t>f34f58768</t>
  </si>
  <si>
    <t>fix behaviour of shift button when drawing a polyline - fred</t>
  </si>
  <si>
    <t>fix-behaviour-of-shift-button-when-drawing-a-polyline-fred</t>
  </si>
  <si>
    <t>Mon, 25 Aug 2008 09:14:25 +0000</t>
  </si>
  <si>
    <t>6683f47e3886ff0710e604d86d9e7673cb710d7a</t>
  </si>
  <si>
    <t>6683f47e3</t>
  </si>
  <si>
    <t>f7f7b4d6cce279f6e46bff917a548f1ff6c0deba</t>
  </si>
  <si>
    <t>f7f7b4d6c</t>
  </si>
  <si>
    <t>When the CSS dialog is open, the z-index entry was not initialized with the current value. Irene</t>
  </si>
  <si>
    <t>When-the-CSS-dialog-is-open-the-z-index-entry-was-not-initialized-with-the-current-value</t>
  </si>
  <si>
    <t>Mon, 25 Aug 2008 09:05:45 +0000</t>
  </si>
  <si>
    <t>02c570454235a2a7baf54382ca204e8d8cb82316</t>
  </si>
  <si>
    <t>02c570454</t>
  </si>
  <si>
    <t>fc0729088219cf29bd1b26d0ed0542d0c13e2ce1</t>
  </si>
  <si>
    <t>fc0729088</t>
  </si>
  <si>
    <t>fred</t>
  </si>
  <si>
    <t>Mon, 25 Aug 2008 06:55:17 +0000</t>
  </si>
  <si>
    <t>211d41df685a05380b762a8a763a1d6980efbcac</t>
  </si>
  <si>
    <t>211d41df6</t>
  </si>
  <si>
    <t>59b8d486dad9b23728a18e06a730e5d8dbe1c259</t>
  </si>
  <si>
    <t>59b8d486d</t>
  </si>
  <si>
    <t>fix a bug in the creation of polyline - fred</t>
  </si>
  <si>
    <t>fix-a-bug-in-the-creation-of-polyline-fred</t>
  </si>
  <si>
    <t>Mon, 25 Aug 2008 06:13:18 +0000</t>
  </si>
  <si>
    <t>08d4b60f15d53956c26bc08c6bd13bb86ab602cb</t>
  </si>
  <si>
    <t>08d4b60f1</t>
  </si>
  <si>
    <t>853ddd2db9c58b012898302f36e24ca25ef18cd6</t>
  </si>
  <si>
    <t>853ddd2db</t>
  </si>
  <si>
    <t>prevent crashes with some edit commands applied to a point - fred</t>
  </si>
  <si>
    <t>prevent-crashes-with-some-edit-commands-applied-to-a-point-fred</t>
  </si>
  <si>
    <t>Mon, 25 Aug 2008 06:09:53 +0000</t>
  </si>
  <si>
    <t>0daf667e3162d5ab84cfb98dddb4513da8691a05</t>
  </si>
  <si>
    <t>0daf667e3</t>
  </si>
  <si>
    <t>785d3fd929c6ea7c65b4751b04f502bc9ab25e0c</t>
  </si>
  <si>
    <t>785d3fd92</t>
  </si>
  <si>
    <t>fix rendering of SVG arc - fred</t>
  </si>
  <si>
    <t>fix-rendering-of-SVG-arc-fred</t>
  </si>
  <si>
    <t>Mon, 25 Aug 2008 06:06:07 +0000</t>
  </si>
  <si>
    <t>d7da64de0a62c8f6e6c267d3c1fb8b516a64b001</t>
  </si>
  <si>
    <t>d7da64de0</t>
  </si>
  <si>
    <t>94b513a2c057f8c996e1d5c3752a8073affb6d99</t>
  </si>
  <si>
    <t>94b513a2c</t>
  </si>
  <si>
    <t>Fix the clipping of presentation boxes in the main view Irene</t>
  </si>
  <si>
    <t>Fix-the-clipping-of-presentation-boxes-in-the-main-view</t>
  </si>
  <si>
    <t>Fri, 22 Aug 2008 15:25:20 +0000</t>
  </si>
  <si>
    <t>63a4215b167881591a098217e887ebefe443158e</t>
  </si>
  <si>
    <t>63a4215b1</t>
  </si>
  <si>
    <t>afea0e93b00741eed3498b70aecd20a93e55ced4</t>
  </si>
  <si>
    <t>afea0e93b</t>
  </si>
  <si>
    <t>Intend to fix a wxXRC pb</t>
  </si>
  <si>
    <t>Intend-to-fix-a-wxXRC-pb</t>
  </si>
  <si>
    <t>Fri, 22 Aug 2008 14:51:38 +0000</t>
  </si>
  <si>
    <t>c815ab9b32ccf1093574fe65773ca9460b051a89</t>
  </si>
  <si>
    <t>c815ab9b3</t>
  </si>
  <si>
    <t>db98abfc75d0eb1a8ee9fe517fb8a202f3c16515</t>
  </si>
  <si>
    <t>db98abfc7</t>
  </si>
  <si>
    <t>New template commands</t>
  </si>
  <si>
    <t>New-template-commands</t>
  </si>
  <si>
    <t>Fri, 22 Aug 2008 14:13:53 +0000</t>
  </si>
  <si>
    <t>26c315a2e12a746a9cce245986ceda9dc50753da</t>
  </si>
  <si>
    <t>26c315a2e</t>
  </si>
  <si>
    <t>dd1db608b4d5ea0378d1f70b457d3be5beedd117</t>
  </si>
  <si>
    <t>dd1db608b</t>
  </si>
  <si>
    <t>Fri, 22 Aug 2008 13:57:34 +0000</t>
  </si>
  <si>
    <t>2590fc1606659be8884a3cc6145ade2c0f4a957a</t>
  </si>
  <si>
    <t>2590fc160</t>
  </si>
  <si>
    <t>4fe2071645eab6b3c7140e1f294bd423e34f9c42</t>
  </si>
  <si>
    <t>4fe207164</t>
  </si>
  <si>
    <t>insertion of point in a closed subpath - fred</t>
  </si>
  <si>
    <t>insertion-of-point-in-a-closed-subpath-fred</t>
  </si>
  <si>
    <t>Fri, 22 Aug 2008 13:46:22 +0000</t>
  </si>
  <si>
    <t>fbef9d58f67bc6646ba0a99b155686b37083088d</t>
  </si>
  <si>
    <t>fbef9d58f</t>
  </si>
  <si>
    <t>c32e8b6ef2e71b5fc48c3c9ed714adbd6f921ab3</t>
  </si>
  <si>
    <t>c32e8b6ef</t>
  </si>
  <si>
    <t>adding a point in an elliptical arc - fred</t>
  </si>
  <si>
    <t>adding-a-point-in-an-elliptical-arc-fred</t>
  </si>
  <si>
    <t>Fri, 22 Aug 2008 13:27:33 +0000</t>
  </si>
  <si>
    <t>3ad37cafa678997f040538558dc2bed481bbf0aa</t>
  </si>
  <si>
    <t>3ad37cafa</t>
  </si>
  <si>
    <t>18b8142a4442ece0487cc8dcfb535ac6db11aaf3</t>
  </si>
  <si>
    <t>18b8142a4</t>
  </si>
  <si>
    <t>Create empty xt:use at insertion point.</t>
  </si>
  <si>
    <t>Create-empty-xt-use-at-insertion-point</t>
  </si>
  <si>
    <t>Fri, 22 Aug 2008 12:43:14 +0000</t>
  </si>
  <si>
    <t>7f8053cd1713d74159ff570785cfce9e5cc380d4</t>
  </si>
  <si>
    <t>7f8053cd1</t>
  </si>
  <si>
    <t>8ab8a2b1bbd1414a770a7b341d450f094e556afe</t>
  </si>
  <si>
    <t>8ab8a2b1b</t>
  </si>
  <si>
    <t>fix a bug with selection - fred</t>
  </si>
  <si>
    <t>fix-a-bug-with-selection-fred</t>
  </si>
  <si>
    <t>Fri, 22 Aug 2008 11:03:04 +0000</t>
  </si>
  <si>
    <t>6d462e2f4df2d3d3e4b8856d2a767692f9f53ec9</t>
  </si>
  <si>
    <t>6d462e2f4</t>
  </si>
  <si>
    <t>869504f4c90160fee109ed1ab5bd1f1e9e7e22a3</t>
  </si>
  <si>
    <t>869504f4c</t>
  </si>
  <si>
    <t>When text typed causes image contents to be pushed (to the right) along with text, only part of the image was refreshed Irene CVS :---------------------------------------------------------------------</t>
  </si>
  <si>
    <t>When-text-typed-causes-image-contents-to-be-pushed-to-the-right</t>
  </si>
  <si>
    <t>Fri, 22 Aug 2008 10:53:57 +0000</t>
  </si>
  <si>
    <t>e7cb35aafa3cf51495437a3781ec1a8a0c006b8e</t>
  </si>
  <si>
    <t>e7cb35aaf</t>
  </si>
  <si>
    <t>acbeffd11984d38f10f436bb30d4e14c07f73c8d</t>
  </si>
  <si>
    <t>acbeffd11</t>
  </si>
  <si>
    <t>Add a z-index entry in the CSS dialog box Irene</t>
  </si>
  <si>
    <t>Add-a-z-index-entry-in-the-CSS-dialog-box</t>
  </si>
  <si>
    <t>Fri, 22 Aug 2008 10:06:09 +0000</t>
  </si>
  <si>
    <t>5852631f1343f54c84c8b0ad3f2083e0b15db9a3</t>
  </si>
  <si>
    <t>5852631f1</t>
  </si>
  <si>
    <t>7ed930ba9a2428c3d6df950d5a0f1f67f48864ce</t>
  </si>
  <si>
    <t>7ed930ba9</t>
  </si>
  <si>
    <t>change selection of path/poly* - fred</t>
  </si>
  <si>
    <t>change-selection-of-path-poly-fred</t>
  </si>
  <si>
    <t>Fri, 22 Aug 2008 09:10:13 +0000</t>
  </si>
  <si>
    <t>72bc5543fff818cf8e6f08a6940ccc22e0843e03</t>
  </si>
  <si>
    <t>72bc5543f</t>
  </si>
  <si>
    <t>aee2c34039d8cbf6a763e7821c119298f484eeca</t>
  </si>
  <si>
    <t>aee2c3403</t>
  </si>
  <si>
    <t>fix a crash - fred</t>
  </si>
  <si>
    <t>fix-a-crash-fred</t>
  </si>
  <si>
    <t>Fri, 22 Aug 2008 09:02:56 +0000</t>
  </si>
  <si>
    <t>304c69bd69f3950374ad2ca08bcaf3fb59fbc1c2</t>
  </si>
  <si>
    <t>304c69bd6</t>
  </si>
  <si>
    <t>d539862878a54e2322c14b6c7d8fdbb2c4033561</t>
  </si>
  <si>
    <t>d53986287</t>
  </si>
  <si>
    <t>Fixing troubles with Elements panel update Irene</t>
  </si>
  <si>
    <t>Fixing-troubles-with-Elements-panel-update</t>
  </si>
  <si>
    <t>Fri, 22 Aug 2008 08:58:23 +0000</t>
  </si>
  <si>
    <t>92628562d014367846f9ceef9cc00a133df5d1d0</t>
  </si>
  <si>
    <t>92628562d</t>
  </si>
  <si>
    <t>3d159c98f8dd0a0b79f17b198af19e9540760429</t>
  </si>
  <si>
    <t>3d159c98f</t>
  </si>
  <si>
    <t>generate attribute when a point is added to a path/poly* - fred</t>
  </si>
  <si>
    <t>generate-attribute-when-a-point-is-added-to-a-path-poly-fred</t>
  </si>
  <si>
    <t>Fri, 22 Aug 2008 08:42:14 +0000</t>
  </si>
  <si>
    <t>e85172b1e81c06d54d2086085785baf34192759e</t>
  </si>
  <si>
    <t>e85172b1e</t>
  </si>
  <si>
    <t>b12c24de822872e5abcba009a7272f4d8d8f3298</t>
  </si>
  <si>
    <t>b12c24de8</t>
  </si>
  <si>
    <t>adding a new point in path - fred</t>
  </si>
  <si>
    <t>adding-a-new-point-in-path-fred</t>
  </si>
  <si>
    <t>Fri, 22 Aug 2008 08:25:33 +0000</t>
  </si>
  <si>
    <t>853caabb3b42c01e59fcef2f7cb2b3f13ca20985</t>
  </si>
  <si>
    <t>853caabb3</t>
  </si>
  <si>
    <t>ebe99dc7039bedb753410b2c35cb4ec636134f9d</t>
  </si>
  <si>
    <t>ebe99dc70</t>
  </si>
  <si>
    <t>Bezier handle outside the clip area were not accessible - fred</t>
  </si>
  <si>
    <t>Bezier-handle-outside-the-clip-area-were-not-accessible-fred</t>
  </si>
  <si>
    <t>Fri, 22 Aug 2008 07:47:34 +0000</t>
  </si>
  <si>
    <t>bcb5a227e66c076979af89da92a9b89534ba48f6</t>
  </si>
  <si>
    <t>bcb5a227e</t>
  </si>
  <si>
    <t>290f791703779d4c22fdb2c62aa5283fefc0cb5e</t>
  </si>
  <si>
    <t>290f79170</t>
  </si>
  <si>
    <t>prevent to convert Quadratic Bezier Curve to Cubic if the user doesn't move any point - fred</t>
  </si>
  <si>
    <t>prevent-to-convert-Quadratic-Bezier-Curve-to-Cubic-if-the-user</t>
  </si>
  <si>
    <t>Fri, 22 Aug 2008 07:39:58 +0000</t>
  </si>
  <si>
    <t>e0d597b0f691792addc5c1808a866945427a7dad</t>
  </si>
  <si>
    <t>e0d597b0f</t>
  </si>
  <si>
    <t>2b058f535dfe2860c5d5cd899b36a785e9a8440c</t>
  </si>
  <si>
    <t>2b058f535</t>
  </si>
  <si>
    <t>add a function to split path segment - fred</t>
  </si>
  <si>
    <t>add-a-function-to-split-path-segment-fred</t>
  </si>
  <si>
    <t>Fri, 22 Aug 2008 06:56:41 +0000</t>
  </si>
  <si>
    <t>7d7d7a3e228ff4235abbde1d41982b903b9aae62</t>
  </si>
  <si>
    <t>7d7d7a3e2</t>
  </si>
  <si>
    <t>609c27359aaed785bcfdb69cbdde1b74cbd35bff</t>
  </si>
  <si>
    <t>609c27359</t>
  </si>
  <si>
    <t>improve conversion quadratic-&gt;cubic Bezier + prepare insertion of new path segment - fred</t>
  </si>
  <si>
    <t>improve-conversion-quadratic-cubic-Bezier-prepare-insertion-of-new</t>
  </si>
  <si>
    <t>Thu, 21 Aug 2008 15:37:07 +0000</t>
  </si>
  <si>
    <t>9764c2be5c13a5c19e3ae86ed06172adef73456b</t>
  </si>
  <si>
    <t>9764c2be5</t>
  </si>
  <si>
    <t>b4b1981602f083a6c4ee4c3debccef2015c87455</t>
  </si>
  <si>
    <t>b4b198160</t>
  </si>
  <si>
    <t>Thu, 21 Aug 2008 15:34:11 +0000</t>
  </si>
  <si>
    <t>225406b75b3e3353ba5ba5152dbe91885f303a55</t>
  </si>
  <si>
    <t>225406b75</t>
  </si>
  <si>
    <t>004122cb9941368da1d0aff7af593ffb064d8eb2</t>
  </si>
  <si>
    <t>004122cb9</t>
  </si>
  <si>
    <t>Adding new characters Irene</t>
  </si>
  <si>
    <t>Adding-new-characters</t>
  </si>
  <si>
    <t>Thu, 21 Aug 2008 13:51:52 +0000</t>
  </si>
  <si>
    <t>300f92f5f13794f03358b8902f91f0830eec6b29</t>
  </si>
  <si>
    <t>300f92f5f</t>
  </si>
  <si>
    <t>f07a13dc4a50fe5c0630b8bca841afa5f3938634</t>
  </si>
  <si>
    <t>f07a13dc4</t>
  </si>
  <si>
    <t>AddPointInPolyline allows to insert a new point as a barycenter of two others. - fred</t>
  </si>
  <si>
    <t>AddPointInPolyline-allows-to-insert-a-new-point-as-a-barycenter-of-two</t>
  </si>
  <si>
    <t>Thu, 21 Aug 2008 13:33:36 +0000</t>
  </si>
  <si>
    <t>263adb39080fb5986fe8d455f2c7f1543e9816db</t>
  </si>
  <si>
    <t>263adb390</t>
  </si>
  <si>
    <t>d76c9cc38e6e796260bc24d53ba09addd7222360</t>
  </si>
  <si>
    <t>d76c9cc38</t>
  </si>
  <si>
    <t>Remove changes on URI that starts with // Irene</t>
  </si>
  <si>
    <t>Remove-changes-on-URI-that-starts-with</t>
  </si>
  <si>
    <t>Thu, 21 Aug 2008 12:54:13 +0000</t>
  </si>
  <si>
    <t>a8ba6ca78abddd35d9ea096893e0008483987acd</t>
  </si>
  <si>
    <t>a8ba6ca78</t>
  </si>
  <si>
    <t>c89e445e88622738bbcdd4fb0f1c254256d94844</t>
  </si>
  <si>
    <t>c89e445e8</t>
  </si>
  <si>
    <t>prepare insertion of a new point in a polyline/path - fred</t>
  </si>
  <si>
    <t>prepare-insertion-of-a-new-point-in-a-polyline-path-fred</t>
  </si>
  <si>
    <t>Thu, 21 Aug 2008 08:36:02 +0000</t>
  </si>
  <si>
    <t>8cd49c87059f7101095abb88ac445702a7ae3b0e</t>
  </si>
  <si>
    <t>8cd49c870</t>
  </si>
  <si>
    <t>e0fde196db1f53fbe0b7aaf524a116c53ea381a1</t>
  </si>
  <si>
    <t>e0fde196d</t>
  </si>
  <si>
    <t>SVG commands in context menu appear only in formatted view - fred</t>
  </si>
  <si>
    <t>SVG-commands-in-context-menu-appear-only-in-formatted-view-fred</t>
  </si>
  <si>
    <t>Thu, 21 Aug 2008 07:25:25 +0000</t>
  </si>
  <si>
    <t>bc51b3fb860685732c047a817f7bfcaafc124174</t>
  </si>
  <si>
    <t>bc51b3fb8</t>
  </si>
  <si>
    <t>59285d507648671776895b945eae5291409ef2ae</t>
  </si>
  <si>
    <t>59285d507</t>
  </si>
  <si>
    <t>generator of description for SVG - fred</t>
  </si>
  <si>
    <t>generator-of-description-for-SVG-fred</t>
  </si>
  <si>
    <t>Thu, 21 Aug 2008 06:49:15 +0000</t>
  </si>
  <si>
    <t>d1cff23aa8952937ce1600b368fe214a6b16570c</t>
  </si>
  <si>
    <t>d1cff23aa</t>
  </si>
  <si>
    <t>fd2f1db3a4c063d1c431b8500834a83413e57b41</t>
  </si>
  <si>
    <t>fd2f1db3a</t>
  </si>
  <si>
    <t>Oops too many spaces were generated Irene</t>
  </si>
  <si>
    <t>Oops-too-many-spaces-were-generated</t>
  </si>
  <si>
    <t>Wed, 20 Aug 2008 15:46:37 +0000</t>
  </si>
  <si>
    <t>e7644b0d2e0431afa029d5e1857ceacb1d68d40c</t>
  </si>
  <si>
    <t>e7644b0d2</t>
  </si>
  <si>
    <t>8985b9d9781723cf4941dc6a14532200de010661</t>
  </si>
  <si>
    <t>8985b9d97</t>
  </si>
  <si>
    <t>The script pearl didn't replace \n by a space. Irene</t>
  </si>
  <si>
    <t>The-script-pearl-didn-t-replace-n-by-a-space</t>
  </si>
  <si>
    <t>Wed, 20 Aug 2008 15:03:15 +0000</t>
  </si>
  <si>
    <t>4073f351aa12a5bf3ffda224c2a264129c7c01a3</t>
  </si>
  <si>
    <t>4073f351a</t>
  </si>
  <si>
    <t>d18c2b116e06ffa051b84e04241a0979824fa59a</t>
  </si>
  <si>
    <t>d18c2b116</t>
  </si>
  <si>
    <t>Show Element sub-panel according to profile.</t>
  </si>
  <si>
    <t>Show-Element-sub-panel-according-to-profile</t>
  </si>
  <si>
    <t>Wed, 20 Aug 2008 14:38:51 +0000</t>
  </si>
  <si>
    <t>1e259585b34a081a0b3057e6fee3bf28085600a9</t>
  </si>
  <si>
    <t>1e259585b</t>
  </si>
  <si>
    <t>db7af82bda5b95a7a08f10c14565bf61b3985c8c</t>
  </si>
  <si>
    <t>db7af82bd</t>
  </si>
  <si>
    <t>Fixing warnings Fred</t>
  </si>
  <si>
    <t>Fixing-warnings</t>
  </si>
  <si>
    <t>Wed, 20 Aug 2008 14:32:54 +0000</t>
  </si>
  <si>
    <t>9ed63a04d9b3b356077c126c96d6091934428ed4</t>
  </si>
  <si>
    <t>9ed63a04d</t>
  </si>
  <si>
    <t>41b046ad1992c2d9e59b487e6c9191751f7aef1d</t>
  </si>
  <si>
    <t>41b046ad1</t>
  </si>
  <si>
    <t>New tips + add a button "previous tip" - fred</t>
  </si>
  <si>
    <t>New-tips-add-a-button-previous-tip-fred</t>
  </si>
  <si>
    <t>Wed, 20 Aug 2008 13:46:04 +0000</t>
  </si>
  <si>
    <t>c5764d33fc37eff73830a1e3813975044ecee75c</t>
  </si>
  <si>
    <t>c5764d33f</t>
  </si>
  <si>
    <t>1e4d650b6d84d205ee91c28fda681ec3ec3480a6</t>
  </si>
  <si>
    <t>1e4d650b6</t>
  </si>
  <si>
    <t>Prevent a crash when closing a window</t>
  </si>
  <si>
    <t>Prevent-a-crash-when-closing-a-window</t>
  </si>
  <si>
    <t>Wed, 20 Aug 2008 13:42:39 +0000</t>
  </si>
  <si>
    <t>0a92d524c4632840c5ef1de279fde6cf2fe93a95</t>
  </si>
  <si>
    <t>0a92d524c</t>
  </si>
  <si>
    <t>55d420970ee2e2a661f2c259185280f97142be71</t>
  </si>
  <si>
    <t>55d420970</t>
  </si>
  <si>
    <t>Prevent a crash on Windows</t>
  </si>
  <si>
    <t>Prevent-a-crash-on-Windows</t>
  </si>
  <si>
    <t>Wed, 20 Aug 2008 13:40:39 +0000</t>
  </si>
  <si>
    <t>f7c670157a2f8cf1f573253684d8e14363e28201</t>
  </si>
  <si>
    <t>f7c670157</t>
  </si>
  <si>
    <t>7306f9012dede5433a5428487062d447cd858fdc</t>
  </si>
  <si>
    <t>7306f9012</t>
  </si>
  <si>
    <t>scale: the shift button preserve aspect ratio - fred</t>
  </si>
  <si>
    <t>scale-the-shift-button-preserve-aspect-ratio-fred</t>
  </si>
  <si>
    <t>Wed, 20 Aug 2008 12:33:41 +0000</t>
  </si>
  <si>
    <t>11de7cf0cdee9c598a801c72b0fd56e698927f04</t>
  </si>
  <si>
    <t>11de7cf0c</t>
  </si>
  <si>
    <t>a8b10a167078339e82013d1a6aeef71b5e0a13f7</t>
  </si>
  <si>
    <t>a8b10a167</t>
  </si>
  <si>
    <t>Don't try to display page icons on MacOS as it's not supported Irene</t>
  </si>
  <si>
    <t>Don-t-try-to-display-page-icons-on-MacOS-as-it-s-not-supported</t>
  </si>
  <si>
    <t>Wed, 20 Aug 2008 12:29:47 +0000</t>
  </si>
  <si>
    <t>b7cb17b5887297fbb1486e9e59837a700e376db6</t>
  </si>
  <si>
    <t>b7cb17b58</t>
  </si>
  <si>
    <t>dd27641c9a6d05aa285405ebb900d0b293040e97</t>
  </si>
  <si>
    <t>dd27641c9</t>
  </si>
  <si>
    <t>Make traces optional Irene</t>
  </si>
  <si>
    <t>Make-traces-optional</t>
  </si>
  <si>
    <t>Wed, 20 Aug 2008 10:25:33 +0000</t>
  </si>
  <si>
    <t>321a05846ae51501b6b175782427daa422ecac9e</t>
  </si>
  <si>
    <t>321a05846</t>
  </si>
  <si>
    <t>61cc70d5488c1871f4d37e0fb1c47df88047a17d</t>
  </si>
  <si>
    <t>61cc70d54</t>
  </si>
  <si>
    <t>interactive edition/transformation is checked only in formatted view - fred</t>
  </si>
  <si>
    <t>interactive-edition-transformation-is-checked-only-in-formatted-view</t>
  </si>
  <si>
    <t>Wed, 20 Aug 2008 08:52:02 +0000</t>
  </si>
  <si>
    <t>b46830981ce6834c8aa3c415449fee3fefe7c969</t>
  </si>
  <si>
    <t>b46830981</t>
  </si>
  <si>
    <t>7b4cd3fc470d7c4bf837964a158f43f54d9493fe</t>
  </si>
  <si>
    <t>7b4cd3fc4</t>
  </si>
  <si>
    <t>Warn when the Amaya profile changes Irene</t>
  </si>
  <si>
    <t>Warn-when-the-Amaya-profile-changes</t>
  </si>
  <si>
    <t>Wed, 20 Aug 2008 08:36:52 +0000</t>
  </si>
  <si>
    <t>9d2e6a5f926c4533338a7bcfec12888a752665ce</t>
  </si>
  <si>
    <t>9d2e6a5f9</t>
  </si>
  <si>
    <t>863520293a769902b15d8f3d144187e2b38dd9c3</t>
  </si>
  <si>
    <t>Warn the user when some preferences change Irene</t>
  </si>
  <si>
    <t>Warn-the-user-when-some-preferences-change</t>
  </si>
  <si>
    <t>Wed, 20 Aug 2008 07:51:42 +0000</t>
  </si>
  <si>
    <t>5d4e530037f6d717ee42968f89482e72cd9e58d3</t>
  </si>
  <si>
    <t>5d4e53003</t>
  </si>
  <si>
    <t>6864a2f46cbe0ee4586ec15e1a64b29738f626e4</t>
  </si>
  <si>
    <t>6864a2f46</t>
  </si>
  <si>
    <t>Force the layout for tool panels.</t>
  </si>
  <si>
    <t>Force-the-layout-for-tool-panels</t>
  </si>
  <si>
    <t>Wed, 20 Aug 2008 07:48:34 +0000</t>
  </si>
  <si>
    <t>5c69731a2da9e9cfd390f125a8740efaa2ad1c2b</t>
  </si>
  <si>
    <t>5c69731a2</t>
  </si>
  <si>
    <t>f5d6744b0ea161323f1451e3fda9e1dda726b229</t>
  </si>
  <si>
    <t>f5d6744b0</t>
  </si>
  <si>
    <t>larger handles for basic shapes - fred</t>
  </si>
  <si>
    <t>larger-handles-for-basic-shapes-fred</t>
  </si>
  <si>
    <t>Wed, 20 Aug 2008 07:12:07 +0000</t>
  </si>
  <si>
    <t>e5d9fa50a4ce2996b5d8517d77862339be84affd</t>
  </si>
  <si>
    <t>e5d9fa50a</t>
  </si>
  <si>
    <t>d4500972a05b1ee106f20521b0f225b462c79e4d</t>
  </si>
  <si>
    <t>d4500972a</t>
  </si>
  <si>
    <t>improve the way bounding box of group is rendered - fred</t>
  </si>
  <si>
    <t>improve-the-way-bounding-box-of-group-is-rendered-fred</t>
  </si>
  <si>
    <t>Wed, 20 Aug 2008 06:43:57 +0000</t>
  </si>
  <si>
    <t>37f5e5fcd8902d042febff195acfe7ae9a75bd69</t>
  </si>
  <si>
    <t>37f5e5fcd</t>
  </si>
  <si>
    <t>b7492b214b1bfc31c2d605b55a4d0c314390f0ce</t>
  </si>
  <si>
    <t>b7492b214</t>
  </si>
  <si>
    <t>Tue, 19 Aug 2008 15:44:18 +0000</t>
  </si>
  <si>
    <t>51785edeaf9324720c7d9d5946812f1e5dda3fbd</t>
  </si>
  <si>
    <t>51785edea</t>
  </si>
  <si>
    <t>13431bbd9c79b190fbc32abfa3098def84e47a9d</t>
  </si>
  <si>
    <t>13431bbd9</t>
  </si>
  <si>
    <t>Fixing a compiling problem Irene</t>
  </si>
  <si>
    <t>Fixing-a-compiling-problem</t>
  </si>
  <si>
    <t>Tue, 19 Aug 2008 15:08:54 +0000</t>
  </si>
  <si>
    <t>fcb04aee7a89d8b313f913a2e540357848419437</t>
  </si>
  <si>
    <t>fcb04aee7</t>
  </si>
  <si>
    <t>13af7a6db33f0d39507c88b4ee23f9b0975f115c</t>
  </si>
  <si>
    <t>13af7a6db</t>
  </si>
  <si>
    <t>Check the SafePut before displaying a confirm message for redirection Irene</t>
  </si>
  <si>
    <t>Check-the-SafePut-before-displaying-a-confirm-message-for-redirection</t>
  </si>
  <si>
    <t>Tue, 19 Aug 2008 15:01:57 +0000</t>
  </si>
  <si>
    <t>0a4ad0b4b904870093dfc3ecebab521c57f58c98</t>
  </si>
  <si>
    <t>0a4ad0b4b</t>
  </si>
  <si>
    <t>a9dc2d4a918ba67db02310608da871291095df2c</t>
  </si>
  <si>
    <t>a9dc2d4a9</t>
  </si>
  <si>
    <t>Make Tab context menu working with wx2.8.5+</t>
  </si>
  <si>
    <t>Make-Tab-context-menu-working-with-wx2.8.5</t>
  </si>
  <si>
    <t>Tue, 19 Aug 2008 14:39:55 +0000</t>
  </si>
  <si>
    <t>67a4612e3536dea794e0d5639dfae9b5c95ad230</t>
  </si>
  <si>
    <t>67a4612e3</t>
  </si>
  <si>
    <t>d75d5e7c2b0e41ddcf61784e0f41de63c82dd051</t>
  </si>
  <si>
    <t>d75d5e7c2</t>
  </si>
  <si>
    <t>Set HTML style panel as default</t>
  </si>
  <si>
    <t>Set-HTML-style-panel-as-default</t>
  </si>
  <si>
    <t>Tue, 19 Aug 2008 14:39:29 +0000</t>
  </si>
  <si>
    <t>ad1b735c5581bf6738a6fd8ed1b727f767378533</t>
  </si>
  <si>
    <t>ad1b735c5</t>
  </si>
  <si>
    <t>add51ba474992d3439e205ca4b14a3d9bfffc37e</t>
  </si>
  <si>
    <t>add51ba47</t>
  </si>
  <si>
    <t>bring forward the new &lt;g/&gt; when it is created. - fred</t>
  </si>
  <si>
    <t>bring-forward-the-new-g-when-it-is-created.-fred</t>
  </si>
  <si>
    <t>Tue, 19 Aug 2008 14:05:28 +0000</t>
  </si>
  <si>
    <t>72c203f380fc2fc21394543d6f8c57d76f5c3492</t>
  </si>
  <si>
    <t>72c203f38</t>
  </si>
  <si>
    <t>9f59a2445e793dacc40a454f4760f7611913eb19</t>
  </si>
  <si>
    <t>9f59a2445</t>
  </si>
  <si>
    <t>Tue, 19 Aug 2008 13:48:44 +0000</t>
  </si>
  <si>
    <t>79e6b35a699f5dda6ea8452f10ec526320d679a5</t>
  </si>
  <si>
    <t>79e6b35a6</t>
  </si>
  <si>
    <t>74f5120831ae00ce7ef3f4f523f429a7bce7cbfa</t>
  </si>
  <si>
    <t>74f512083</t>
  </si>
  <si>
    <t>fix warnings - fred</t>
  </si>
  <si>
    <t>fix-warnings-fred</t>
  </si>
  <si>
    <t>Tue, 19 Aug 2008 13:07:57 +0000</t>
  </si>
  <si>
    <t>9e1d95c3e875e33484eaa3aa21eff71078ab87ad</t>
  </si>
  <si>
    <t>9e1d95c3e</t>
  </si>
  <si>
    <t>3f54f3978cb93b9de3d1b02c41f85b820fe73eb1</t>
  </si>
  <si>
    <t>3f54f3978</t>
  </si>
  <si>
    <t>Fixing compiling problems on Windows Irene</t>
  </si>
  <si>
    <t>Fixing-compiling-problems-on-Windows</t>
  </si>
  <si>
    <t>Tue, 19 Aug 2008 12:34:10 +0000</t>
  </si>
  <si>
    <t>16b8464a30ff020ffd30109768a5599220d5a4c3</t>
  </si>
  <si>
    <t>16b8464a3</t>
  </si>
  <si>
    <t>23541d27023590c83597f2f826b34f5b6c7c28cd</t>
  </si>
  <si>
    <t>23541d270</t>
  </si>
  <si>
    <t>rectangular selection - fred</t>
  </si>
  <si>
    <t>rectangular-selection-fred</t>
  </si>
  <si>
    <t>Tue, 19 Aug 2008 09:57:37 +0000</t>
  </si>
  <si>
    <t>83b42a0303632d5f83a0a2c8d0eca47f97ed88cc</t>
  </si>
  <si>
    <t>83b42a030</t>
  </si>
  <si>
    <t>0edcb9374385ce63b429a502b3aa214b2cc4c247</t>
  </si>
  <si>
    <t>0edcb9374</t>
  </si>
  <si>
    <t>bounding box for group - fred</t>
  </si>
  <si>
    <t>bounding-box-for-group-fred</t>
  </si>
  <si>
    <t>Tue, 19 Aug 2008 08:36:49 +0000</t>
  </si>
  <si>
    <t>88b2ed0811cc667235fca33a8b090f0fa803cef7</t>
  </si>
  <si>
    <t>88b2ed081</t>
  </si>
  <si>
    <t>00d971d78e313e474889695c6b8f1790db9076fd</t>
  </si>
  <si>
    <t>00d971d78</t>
  </si>
  <si>
    <t>Mon, 18 Aug 2008 15:45:37 +0000</t>
  </si>
  <si>
    <t>7614215438b4d18a8992f2fe7c73da993c5b7cdc</t>
  </si>
  <si>
    <t>56f8e85c17ce4451211cd0faa997070db8e5e80e</t>
  </si>
  <si>
    <t>56f8e85c1</t>
  </si>
  <si>
    <t>Remove the old SVG library code Irene</t>
  </si>
  <si>
    <t>Remove-the-old-SVG-library-code</t>
  </si>
  <si>
    <t>Mon, 18 Aug 2008 15:43:08 +0000</t>
  </si>
  <si>
    <t>0259ce12bfc48405f5967837fe25dedaaa1b0e87</t>
  </si>
  <si>
    <t>0259ce12b</t>
  </si>
  <si>
    <t>cd7cc2366b5b0db47c7ec5a747648fac3fb75164</t>
  </si>
  <si>
    <t>cd7cc2366</t>
  </si>
  <si>
    <t>selection of group: display a red rectangle - fred</t>
  </si>
  <si>
    <t>selection-of-group-display-a-red-rectangle-fred</t>
  </si>
  <si>
    <t>Mon, 18 Aug 2008 15:06:53 +0000</t>
  </si>
  <si>
    <t>c79005e867dae5efd4340a59df2cef442388c9a1</t>
  </si>
  <si>
    <t>c79005e86</t>
  </si>
  <si>
    <t>f9949590d6990274e38f38a01843c5403a69ed8c</t>
  </si>
  <si>
    <t>f9949590d</t>
  </si>
  <si>
    <t>Mon, 18 Aug 2008 12:22:33 +0000</t>
  </si>
  <si>
    <t>0e6a1adbb98f82f2b4888309787d0ae525b4c94b</t>
  </si>
  <si>
    <t>0e6a1adbb</t>
  </si>
  <si>
    <t>682ec5301e63695ed2aba1895a74a9a9b99e9dfe</t>
  </si>
  <si>
    <t>682ec5301</t>
  </si>
  <si>
    <t>add a dialogue to modify title &amp; desc of SVG elements - fred</t>
  </si>
  <si>
    <t>add-a-dialogue-to-modify-title-desc-of-SVG-elements-fred</t>
  </si>
  <si>
    <t>Mon, 18 Aug 2008 10:56:45 +0000</t>
  </si>
  <si>
    <t>ecea5e6e2eb40da163540a8579faa54de38ae722</t>
  </si>
  <si>
    <t>ecea5e6e2</t>
  </si>
  <si>
    <t>874ff2f9458913444268ba5c240980098723a67b</t>
  </si>
  <si>
    <t>874ff2f94</t>
  </si>
  <si>
    <t>New dialog to query title and description to the user.</t>
  </si>
  <si>
    <t>New-dialog-to-query-title-and-description-to-the-user</t>
  </si>
  <si>
    <t>Mon, 18 Aug 2008 10:02:01 +0000</t>
  </si>
  <si>
    <t>37e2c10c1a88229a190d35cb3c100767d3e0e979</t>
  </si>
  <si>
    <t>37e2c10c1</t>
  </si>
  <si>
    <t>2bf450fd0e5058dfeb0add0b8d2e04627cdfe661</t>
  </si>
  <si>
    <t>2bf450fd0</t>
  </si>
  <si>
    <t>Mon, 18 Aug 2008 09:29:24 +0000</t>
  </si>
  <si>
    <t>50a1412b1c3211e5e87fb4467cdfc07d73fcce69</t>
  </si>
  <si>
    <t>50a1412b1</t>
  </si>
  <si>
    <t>654c16de4b1643ffc57224051c1c2170ff79a7d7</t>
  </si>
  <si>
    <t>654c16de4</t>
  </si>
  <si>
    <t>Mon, 18 Aug 2008 09:10:55 +0000</t>
  </si>
  <si>
    <t>432f31d6350d04955fbfd6ebaf147bf216a4518d</t>
  </si>
  <si>
    <t>432f31d63</t>
  </si>
  <si>
    <t>6a5b758fb61d12d75c013ef6ff040e6366b46c25</t>
  </si>
  <si>
    <t>6a5b758fb</t>
  </si>
  <si>
    <t>fix position of a point in erlenmeyer drawing - fred</t>
  </si>
  <si>
    <t>fix-position-of-a-point-in-erlenmeyer-drawing-fred</t>
  </si>
  <si>
    <t>Mon, 18 Aug 2008 09:09:04 +0000</t>
  </si>
  <si>
    <t>4221638047d5f3182977dabda0ddbe828d93298b</t>
  </si>
  <si>
    <t>61c118b3b634cd2a8089df6b2a5f881737252294</t>
  </si>
  <si>
    <t>61c118b3b</t>
  </si>
  <si>
    <t>titles of SVG templates are translated - fred</t>
  </si>
  <si>
    <t>titles-of-SVG-templates-are-translated-fred</t>
  </si>
  <si>
    <t>Mon, 18 Aug 2008 08:41:10 +0000</t>
  </si>
  <si>
    <t>32664016f2d385f8d04d312a7a335c8e1261c1fd</t>
  </si>
  <si>
    <t>32664016f</t>
  </si>
  <si>
    <t>d6e82701ad246ec55fd4dbe9fac4263e7f74fab9</t>
  </si>
  <si>
    <t>d6e82701a</t>
  </si>
  <si>
    <t>Wed, 13 Aug 2008 08:00:33 +0000</t>
  </si>
  <si>
    <t>bc2e2abf96c7d95d14ed2f3b2ae4d2e67ac87dfe</t>
  </si>
  <si>
    <t>bc2e2abf9</t>
  </si>
  <si>
    <t>4a88f2222e33af5a195a12d5220665cce93e8bf1</t>
  </si>
  <si>
    <t>4a88f2222</t>
  </si>
  <si>
    <t>add a ressouce for graphics info - fred</t>
  </si>
  <si>
    <t>add-a-ressouce-for-graphics-info-fred</t>
  </si>
  <si>
    <t>Tue, 12 Aug 2008 13:01:15 +0000</t>
  </si>
  <si>
    <t>19142c55f9aa47a2939a1daeedb29507297379ec</t>
  </si>
  <si>
    <t>19142c55f</t>
  </si>
  <si>
    <t>e62db7803148ad8d7ecdde78f9292905c8797857</t>
  </si>
  <si>
    <t>e62db7803</t>
  </si>
  <si>
    <t>title &amp; description - fred</t>
  </si>
  <si>
    <t>title-description-fred</t>
  </si>
  <si>
    <t>Tue, 12 Aug 2008 11:57:55 +0000</t>
  </si>
  <si>
    <t>acb9db99cc3161127ca76fe86331202301509f91</t>
  </si>
  <si>
    <t>acb9db99c</t>
  </si>
  <si>
    <t>b60de1ca1e81a179fe7682efc74cec1f6790b094</t>
  </si>
  <si>
    <t>b60de1ca1</t>
  </si>
  <si>
    <t>translate &lt;desc/&gt; generator - fred</t>
  </si>
  <si>
    <t>translate-desc-generator-fred</t>
  </si>
  <si>
    <t>Tue, 12 Aug 2008 10:02:08 +0000</t>
  </si>
  <si>
    <t>a16a197c12c7f8ffccaff649205e44f89ad218c8</t>
  </si>
  <si>
    <t>a16a197c1</t>
  </si>
  <si>
    <t>11c15134c489e31d91b4c317c0a17c06c1a13dee</t>
  </si>
  <si>
    <t>11c15134c</t>
  </si>
  <si>
    <t>add an item in the wish list - fred</t>
  </si>
  <si>
    <t>add-an-item-in-the-wish-list-fred</t>
  </si>
  <si>
    <t>Tue, 12 Aug 2008 09:45:53 +0000</t>
  </si>
  <si>
    <t>dbeefcc36be0ba84e972a691a98ec6eade69e199</t>
  </si>
  <si>
    <t>dbeefcc36</t>
  </si>
  <si>
    <t>9c8f57cb74ed06c3e56bf0106d01e229ddb73723</t>
  </si>
  <si>
    <t>9c8f57cb7</t>
  </si>
  <si>
    <t>Tue, 12 Aug 2008 06:48:15 +0000</t>
  </si>
  <si>
    <t>32887f91f8b1c39ee5dc2a42ffe42b030da6c08d</t>
  </si>
  <si>
    <t>32887f91f</t>
  </si>
  <si>
    <t>ac0fe13d86beca78e4c00d7c02023aa332cda6ea</t>
  </si>
  <si>
    <t>ac0fe13d8</t>
  </si>
  <si>
    <t>icons - fred</t>
  </si>
  <si>
    <t>icons-fred</t>
  </si>
  <si>
    <t>Tue, 12 Aug 2008 06:41:59 +0000</t>
  </si>
  <si>
    <t>63cf929922dea163c87a592a771a09f8a5f7a25c</t>
  </si>
  <si>
    <t>63cf92992</t>
  </si>
  <si>
    <t>c4cfbd4ee25d702905cc87f9f0819fa4ac8999ef</t>
  </si>
  <si>
    <t>c4cfbd4ee</t>
  </si>
  <si>
    <t>SVG templates - fred</t>
  </si>
  <si>
    <t>SVG-templates-fred</t>
  </si>
  <si>
    <t>Tue, 12 Aug 2008 06:32:16 +0000</t>
  </si>
  <si>
    <t>482d0ea929c02cd7929b7832da5c987b029f35c8</t>
  </si>
  <si>
    <t>482d0ea92</t>
  </si>
  <si>
    <t>3a86972c1b43d9596c772ea9ce9ce49b96a0bef1</t>
  </si>
  <si>
    <t>3a86972c1</t>
  </si>
  <si>
    <t>experimental generator of description - fred</t>
  </si>
  <si>
    <t>experimental-generator-of-description-fred</t>
  </si>
  <si>
    <t>Mon, 11 Aug 2008 14:22:27 +0000</t>
  </si>
  <si>
    <t>eef7ef5a6ee2f7be348e91512d384d812bd7f424</t>
  </si>
  <si>
    <t>eef7ef5a6</t>
  </si>
  <si>
    <t>ceda4189d118d33763c322ba994aefa830cdb0cc</t>
  </si>
  <si>
    <t>ceda4189d</t>
  </si>
  <si>
    <t>dialogues for SVG templates - fred</t>
  </si>
  <si>
    <t>dialogues-for-SVG-templates-fred</t>
  </si>
  <si>
    <t>Mon, 11 Aug 2008 08:56:08 +0000</t>
  </si>
  <si>
    <t>a5f7388e19e57fdb26a8595cc5d7f66334ec7e84</t>
  </si>
  <si>
    <t>a5f7388e1</t>
  </si>
  <si>
    <t>3e6164cdad4138ed7d0e7ce71003057977f317ba</t>
  </si>
  <si>
    <t>3e6164cda</t>
  </si>
  <si>
    <t>add include file - fred</t>
  </si>
  <si>
    <t>add-include-file-fred</t>
  </si>
  <si>
    <t>Mon, 11 Aug 2008 07:39:07 +0000</t>
  </si>
  <si>
    <t>5f04ef932a21b855c3a6d79c566ae10c1bd5ed56</t>
  </si>
  <si>
    <t>5f04ef932</t>
  </si>
  <si>
    <t>da7c751c5118cfd0121fe46e45aa655c09aa32b9</t>
  </si>
  <si>
    <t>da7c751c5</t>
  </si>
  <si>
    <t>Mon, 11 Aug 2008 07:10:40 +0000</t>
  </si>
  <si>
    <t>3ead278c4c9062aa10123ae0dcdaa6f1cee89b5f</t>
  </si>
  <si>
    <t>3ead278c4</t>
  </si>
  <si>
    <t>6beed539115eec82c93e4d7ecd729a150e36541e</t>
  </si>
  <si>
    <t>6beed5391</t>
  </si>
  <si>
    <t>ressources</t>
  </si>
  <si>
    <t>Mon, 11 Aug 2008 07:01:03 +0000</t>
  </si>
  <si>
    <t>726268abaf7eaa2a55a1e8e813d0982540ab6b32</t>
  </si>
  <si>
    <t>726268aba</t>
  </si>
  <si>
    <t>bae540eb099443987868242a90e2f1251524d7b2</t>
  </si>
  <si>
    <t>bae540eb0</t>
  </si>
  <si>
    <t>block arrows - fred</t>
  </si>
  <si>
    <t>block-arrows-fred</t>
  </si>
  <si>
    <t>Fri, 8 Aug 2008 13:29:16 +0000</t>
  </si>
  <si>
    <t>f149a88bb06e1932a4dfb7f67fd6a68d998ac408</t>
  </si>
  <si>
    <t>f149a88bb</t>
  </si>
  <si>
    <t>41d03ba2d87d7efe6cbca6e995a4faab8acc6593</t>
  </si>
  <si>
    <t>41d03ba2d</t>
  </si>
  <si>
    <t>add environnement variables ENABLE_DECOMPOSE_TRANSFORM and ENABLE_SHAPE_RECOGNITION - fred</t>
  </si>
  <si>
    <t>add-environnement-variables-ENABLE_DECOMPOSE_TRANSFORM-and</t>
  </si>
  <si>
    <t>Fri, 8 Aug 2008 09:39:48 +0000</t>
  </si>
  <si>
    <t>a49958aa5526dece0ed1e8bc972eb86c55b492d1</t>
  </si>
  <si>
    <t>a49958aa5</t>
  </si>
  <si>
    <t>e827ed7059130e6cd6360a7a1d8b304f547161be</t>
  </si>
  <si>
    <t>e827ed705</t>
  </si>
  <si>
    <t>Fri, 8 Aug 2008 08:53:50 +0000</t>
  </si>
  <si>
    <t>46f8ebf20c4b5d095815be3f9a1e8f00ef525058</t>
  </si>
  <si>
    <t>46f8ebf20</t>
  </si>
  <si>
    <t>170ea13dafde2497f64c0c41b5b882b6237b3aa4</t>
  </si>
  <si>
    <t>170ea13da</t>
  </si>
  <si>
    <t>Fri, 8 Aug 2008 08:39:42 +0000</t>
  </si>
  <si>
    <t>a464fc31770b1591c8b6a19c7301575af51b1ed3</t>
  </si>
  <si>
    <t>a464fc317</t>
  </si>
  <si>
    <t>deaf2db1fe2ac6ee4391717857780a5d1e034b4c</t>
  </si>
  <si>
    <t>deaf2db1f</t>
  </si>
  <si>
    <t>Fri, 8 Aug 2008 08:21:56 +0000</t>
  </si>
  <si>
    <t>1cf7ba2618089b87d930c134b3b554590ce1c31d</t>
  </si>
  <si>
    <t>1cf7ba261</t>
  </si>
  <si>
    <t>192d45f410685717c638ad69c5cbad8383753f70</t>
  </si>
  <si>
    <t>192d45f41</t>
  </si>
  <si>
    <t>Fri, 8 Aug 2008 07:02:33 +0000</t>
  </si>
  <si>
    <t>116305a89b9b85887d818e0bdb585414db2eb512</t>
  </si>
  <si>
    <t>116305a89</t>
  </si>
  <si>
    <t>5b05a05e8f31762ddd7f5b6d908b77c017724351</t>
  </si>
  <si>
    <t>5b05a05e8</t>
  </si>
  <si>
    <t>Fri, 8 Aug 2008 06:43:27 +0000</t>
  </si>
  <si>
    <t>9a1dd5c76ba8c975b29f12e53f97a1c57a04c793</t>
  </si>
  <si>
    <t>9a1dd5c76</t>
  </si>
  <si>
    <t>d42cc4d5d2ddcf287f7429c1770a7440692a06bc</t>
  </si>
  <si>
    <t>d42cc4d5d</t>
  </si>
  <si>
    <t>SVG templates: logic gates - fred</t>
  </si>
  <si>
    <t>SVG-templates-logic-gates-fred</t>
  </si>
  <si>
    <t>Thu, 7 Aug 2008 14:42:46 +0000</t>
  </si>
  <si>
    <t>ee66ef8a03f0c70cffa9d7afb308451fd3109d08</t>
  </si>
  <si>
    <t>ee66ef8a0</t>
  </si>
  <si>
    <t>49aab48840d1587c232d9a785042f1c4fb3e8e6a</t>
  </si>
  <si>
    <t>49aab4884</t>
  </si>
  <si>
    <t>Thu, 7 Aug 2008 13:55:02 +0000</t>
  </si>
  <si>
    <t>955f334454e8a8273bc64dda25783d9020827128</t>
  </si>
  <si>
    <t>955f33445</t>
  </si>
  <si>
    <t>9f4f65294a28735181b69757e1f1a6de7dbc4396</t>
  </si>
  <si>
    <t>9f4f65294</t>
  </si>
  <si>
    <t>Thu, 7 Aug 2008 13:46:54 +0000</t>
  </si>
  <si>
    <t>2e9a7e6c864dfa8a6c18f125f012533032d54243</t>
  </si>
  <si>
    <t>2e9a7e6c8</t>
  </si>
  <si>
    <t>66ec5e08cc9232ea16e1a744c53fb2a27c66b511</t>
  </si>
  <si>
    <t>66ec5e08c</t>
  </si>
  <si>
    <t>Thu, 7 Aug 2008 13:16:46 +0000</t>
  </si>
  <si>
    <t>602b5dc4366b9ff2dece0559dda198fb3a8bb7cc</t>
  </si>
  <si>
    <t>602b5dc43</t>
  </si>
  <si>
    <t>b6abea7102864ee27879443456856efd14320243</t>
  </si>
  <si>
    <t>b6abea710</t>
  </si>
  <si>
    <t>Thu, 7 Aug 2008 12:18:27 +0000</t>
  </si>
  <si>
    <t>6c83943cf64403f2d5009e064fa357ca7c0871c1</t>
  </si>
  <si>
    <t>6c83943cf</t>
  </si>
  <si>
    <t>e4031ce5a0d48515dfe6c8c5946657ee2ea13d89</t>
  </si>
  <si>
    <t>e4031ce5a</t>
  </si>
  <si>
    <t>Thu, 7 Aug 2008 12:06:00 +0000</t>
  </si>
  <si>
    <t>898488fbbf57bd18f2bd63097af4340236d583d4</t>
  </si>
  <si>
    <t>898488fbb</t>
  </si>
  <si>
    <t>7b1080d130f32d86cd22892bbf55660266eaeeae</t>
  </si>
  <si>
    <t>7b1080d13</t>
  </si>
  <si>
    <t>Thu, 7 Aug 2008 09:44:02 +0000</t>
  </si>
  <si>
    <t>219ea05283e2963dc8abb6967d8470206d2c31a0</t>
  </si>
  <si>
    <t>219ea0528</t>
  </si>
  <si>
    <t>8ff1acb12a18c4887184f84de05d460951b9ec8e</t>
  </si>
  <si>
    <t>8ff1acb12</t>
  </si>
  <si>
    <t>Thu, 7 Aug 2008 09:44:01 +0000</t>
  </si>
  <si>
    <t>0f2a81fd9495937290a088ceeed8a32183c7f855</t>
  </si>
  <si>
    <t>0f2a81fd9</t>
  </si>
  <si>
    <t>9fef7b039f5588d50029a408b1c434c5eef60d70</t>
  </si>
  <si>
    <t>9fef7b039</t>
  </si>
  <si>
    <t>Thu, 7 Aug 2008 09:24:59 +0000</t>
  </si>
  <si>
    <t>3da749458069c94f4e7ecce443f5f0c0da7d9cf8</t>
  </si>
  <si>
    <t>3da749458</t>
  </si>
  <si>
    <t>5931b79f764a8d9d7ab1b5651e878d80d8b854ed</t>
  </si>
  <si>
    <t>5931b79f7</t>
  </si>
  <si>
    <t>group SVG contructs - fred</t>
  </si>
  <si>
    <t>group-SVG-contructs-fred</t>
  </si>
  <si>
    <t>Thu, 7 Aug 2008 08:40:34 +0000</t>
  </si>
  <si>
    <t>4c1bd421bfe8a6d5a78dc5775a0d8247373c027a</t>
  </si>
  <si>
    <t>4c1bd421b</t>
  </si>
  <si>
    <t>a257f40734a2bd2a166d97e3c344912d78eb911b</t>
  </si>
  <si>
    <t>a257f4073</t>
  </si>
  <si>
    <t>group SVG constructions - fred</t>
  </si>
  <si>
    <t>group-SVG-constructions-fred</t>
  </si>
  <si>
    <t>Thu, 7 Aug 2008 07:43:09 +0000</t>
  </si>
  <si>
    <t>75896f39eee7374460c4a34cba5da44c825ca7b3</t>
  </si>
  <si>
    <t>75896f39e</t>
  </si>
  <si>
    <t>7fa1072c4c977ed77dc9324cffc4f871f77d79df</t>
  </si>
  <si>
    <t>7fa1072c4</t>
  </si>
  <si>
    <t>Thu, 7 Aug 2008 06:46:51 +0000</t>
  </si>
  <si>
    <t>e9c40fe6bea2b822036923b1a67126951a690b37</t>
  </si>
  <si>
    <t>e9c40fe6b</t>
  </si>
  <si>
    <t>c6a7ba53f7db9dbe6306e968c1bae5fc5565459e</t>
  </si>
  <si>
    <t>c6a7ba53f</t>
  </si>
  <si>
    <t>Wed, 6 Aug 2008 14:31:45 +0000</t>
  </si>
  <si>
    <t>dbf4b3af8702cd9bdd9c1f3fc7c312d966679230</t>
  </si>
  <si>
    <t>dbf4b3af8</t>
  </si>
  <si>
    <t>6b5ab2f02482010a94646e2780413ff7af1ffbfb</t>
  </si>
  <si>
    <t>6b5ab2f02</t>
  </si>
  <si>
    <t>Wed, 6 Aug 2008 14:16:47 +0000</t>
  </si>
  <si>
    <t>71c5ef565d2f5734193a50c92a766226a2f2dbbc</t>
  </si>
  <si>
    <t>71c5ef565</t>
  </si>
  <si>
    <t>Wed, 6 Aug 2008 13:46:53 +0000</t>
  </si>
  <si>
    <t>e13cda920834aeba18e6ed30ce50d4e20f9cad2c</t>
  </si>
  <si>
    <t>e13cda920</t>
  </si>
  <si>
    <t>bf64b5b52d380ae03d8df494fb50aa6ac0acc020</t>
  </si>
  <si>
    <t>bf64b5b52</t>
  </si>
  <si>
    <t>Wed, 6 Aug 2008 13:24:53 +0000</t>
  </si>
  <si>
    <t>a6fc1faeccbad9a91eaaffc4fb3b6f8779e1518d</t>
  </si>
  <si>
    <t>a6fc1faec</t>
  </si>
  <si>
    <t>34ea79d2146b9f38a25b9f8ccab4ca4af3398a29</t>
  </si>
  <si>
    <t>34ea79d21</t>
  </si>
  <si>
    <t>Register created component. Test and remove component.</t>
  </si>
  <si>
    <t>Register-created-component</t>
  </si>
  <si>
    <t>Wed, 6 Aug 2008 13:18:47 +0000</t>
  </si>
  <si>
    <t>a07a214d4e5acd197ad2b0ac7679385eb105230f</t>
  </si>
  <si>
    <t>a07a214d4</t>
  </si>
  <si>
    <t>f68338b3d4e9f8a505ffa6ad796cc95f6d3e8da1</t>
  </si>
  <si>
    <t>f68338b3d</t>
  </si>
  <si>
    <t>Wed, 6 Aug 2008 12:41:15 +0000</t>
  </si>
  <si>
    <t>6e576551eff3cb065354359ca31a9ad48b6ff5ef</t>
  </si>
  <si>
    <t>6e576551e</t>
  </si>
  <si>
    <t>866d0b2f20800d226a2a27815f1ab57e1b381e00</t>
  </si>
  <si>
    <t>866d0b2f2</t>
  </si>
  <si>
    <t>Wed, 6 Aug 2008 11:46:26 +0000</t>
  </si>
  <si>
    <t>811b100ad1ac4abed10066625e6a991ca8ea05c1</t>
  </si>
  <si>
    <t>811b100ad</t>
  </si>
  <si>
    <t>a7eacab2ee42437fe19318e695d058aabc53ce8c</t>
  </si>
  <si>
    <t>a7eacab2e</t>
  </si>
  <si>
    <t>Fix popup menu icons</t>
  </si>
  <si>
    <t>Fix-popup-menu-icons</t>
  </si>
  <si>
    <t>Wed, 6 Aug 2008 11:36:20 +0000</t>
  </si>
  <si>
    <t>c222049f1dbd6e4051e5c4cd149bddc1317ca712</t>
  </si>
  <si>
    <t>c222049f1</t>
  </si>
  <si>
    <t>9c4ce96cc04fc50d65d1b64a3a83a4c277bff95b</t>
  </si>
  <si>
    <t>9c4ce96cc</t>
  </si>
  <si>
    <t>Wed, 6 Aug 2008 11:26:29 +0000</t>
  </si>
  <si>
    <t>04419d5b935dd52bc24f7c499ecceb9089dfee8b</t>
  </si>
  <si>
    <t>04419d5b9</t>
  </si>
  <si>
    <t>62808909dca3f875291da8dbddbe8b592c8cc622</t>
  </si>
  <si>
    <t>62808909d</t>
  </si>
  <si>
    <t>Wed, 6 Aug 2008 09:51:35 +0000</t>
  </si>
  <si>
    <t>e5599014243fe6929584e1a264543e37c70dfd9d</t>
  </si>
  <si>
    <t>e55990142</t>
  </si>
  <si>
    <t>446528f63590fc2ea5377a845cfff08ea1d6fb2c</t>
  </si>
  <si>
    <t>446528f63</t>
  </si>
  <si>
    <t>SVGPanel - fred</t>
  </si>
  <si>
    <t>SVGPanel-fred</t>
  </si>
  <si>
    <t>Wed, 6 Aug 2008 09:21:00 +0000</t>
  </si>
  <si>
    <t>eafe6afa86acc0a22140595903c956afd68ad51e</t>
  </si>
  <si>
    <t>eafe6afa8</t>
  </si>
  <si>
    <t>c4e970849253cb5fbb4b58063b421a500bccac93</t>
  </si>
  <si>
    <t>c4e970849</t>
  </si>
  <si>
    <t>dialogue for SVG templates - fred</t>
  </si>
  <si>
    <t>dialogue-for-SVG-templates-fred</t>
  </si>
  <si>
    <t>Wed, 6 Aug 2008 07:42:59 +0000</t>
  </si>
  <si>
    <t>59370bba36c12a6dcad1cceee4a5ff7d86db67ee</t>
  </si>
  <si>
    <t>59370bba3</t>
  </si>
  <si>
    <t>437ae70628fef65b071c8deda1e77bd476008121</t>
  </si>
  <si>
    <t>437ae7062</t>
  </si>
  <si>
    <t>Remove SVG/geom menu items</t>
  </si>
  <si>
    <t>Remove-SVG-geom-menu-items</t>
  </si>
  <si>
    <t>Wed, 6 Aug 2008 07:20:38 +0000</t>
  </si>
  <si>
    <t>c3113f8d65e33fd0d373ee56e89243b15d9641f9</t>
  </si>
  <si>
    <t>c3113f8d6</t>
  </si>
  <si>
    <t>35307480261d337e99a4b803ed136f53caf93f7e</t>
  </si>
  <si>
    <t>Tue, 5 Aug 2008 14:43:43 +0000</t>
  </si>
  <si>
    <t>a200ecdd3e16e899d8376696b48d312eb53100c5</t>
  </si>
  <si>
    <t>a200ecdd3</t>
  </si>
  <si>
    <t>9d80b35afb10d8bd1c6e76ed67773898b3eaf6ca</t>
  </si>
  <si>
    <t>9d80b35af</t>
  </si>
  <si>
    <t>circuit diagram - fred</t>
  </si>
  <si>
    <t>circuit-diagram-fred</t>
  </si>
  <si>
    <t>Tue, 5 Aug 2008 14:38:14 +0000</t>
  </si>
  <si>
    <t>456c9fd38a3be22bd7bdd60f4f6b4b6c3837cc99</t>
  </si>
  <si>
    <t>456c9fd38</t>
  </si>
  <si>
    <t>ddc4e51c146492ff21e8aeb025d4d7e1f47bbbbf</t>
  </si>
  <si>
    <t>ddc4e51c1</t>
  </si>
  <si>
    <t>svg templates for chemistry - fred</t>
  </si>
  <si>
    <t>svg-templates-for-chemistry-fred</t>
  </si>
  <si>
    <t>Tue, 5 Aug 2008 13:12:30 +0000</t>
  </si>
  <si>
    <t>dfa50bda54d1916bfdbfbcb7972120a2bfca9696</t>
  </si>
  <si>
    <t>dfa50bda5</t>
  </si>
  <si>
    <t>e0e50e2ebc93bc57bf8b641328504984f5de5dcc</t>
  </si>
  <si>
    <t>e0e50e2eb</t>
  </si>
  <si>
    <t>balloons - fred</t>
  </si>
  <si>
    <t>balloons-fred</t>
  </si>
  <si>
    <t>Tue, 5 Aug 2008 12:22:05 +0000</t>
  </si>
  <si>
    <t>9aaa4bdcdb8937b33e48bf81a397e6dc36283d2f</t>
  </si>
  <si>
    <t>9aaa4bdcd</t>
  </si>
  <si>
    <t>58889a7d51d3e235cd776447ec6924b9ae74013b</t>
  </si>
  <si>
    <t>58889a7d5</t>
  </si>
  <si>
    <t>svg templates - fred</t>
  </si>
  <si>
    <t>svg-templates-fred</t>
  </si>
  <si>
    <t>Tue, 5 Aug 2008 09:38:39 +0000</t>
  </si>
  <si>
    <t>68ce1b03ed2a0b2f020304f08837f2af24e8036c</t>
  </si>
  <si>
    <t>68ce1b03e</t>
  </si>
  <si>
    <t>0508c96b6eef1e9d2945c5c499e948ed2497682c</t>
  </si>
  <si>
    <t>0508c96b6</t>
  </si>
  <si>
    <t>Tue, 5 Aug 2008 08:20:09 +0000</t>
  </si>
  <si>
    <t>5e8b5eca78d1c30b855ee1cc205fa0d828141999</t>
  </si>
  <si>
    <t>5e8b5eca7</t>
  </si>
  <si>
    <t>78e860c4eeb39650145ac9e0feda6cd0f45f053d</t>
  </si>
  <si>
    <t>78e860c4e</t>
  </si>
  <si>
    <t>Tue, 5 Aug 2008 07:59:45 +0000</t>
  </si>
  <si>
    <t>dd2cf04533b113d5054e888295174fa9a6a45dce</t>
  </si>
  <si>
    <t>dd2cf0453</t>
  </si>
  <si>
    <t>5ead340daaf730c0379d227c2f97e7af1ca067c4</t>
  </si>
  <si>
    <t>5ead340da</t>
  </si>
  <si>
    <t>parallelepiped - fred</t>
  </si>
  <si>
    <t>parallelepiped-fred</t>
  </si>
  <si>
    <t>Tue, 5 Aug 2008 07:18:56 +0000</t>
  </si>
  <si>
    <t>872c9566ff49924b3d3a5eda4794ea2e30f78a92</t>
  </si>
  <si>
    <t>872c9566f</t>
  </si>
  <si>
    <t>9ca08db4ece16294f29525f7c7b4220e6ba8416d</t>
  </si>
  <si>
    <t>9ca08db4e</t>
  </si>
  <si>
    <t>Tue, 5 Aug 2008 06:58:33 +0000</t>
  </si>
  <si>
    <t>5cddb4733df638c0170906fec98369328d008ec4</t>
  </si>
  <si>
    <t>5cddb4733</t>
  </si>
  <si>
    <t>bb0d50a2739934fa82ee32c87ef5bfa4437dc9b9</t>
  </si>
  <si>
    <t>bb0d50a27</t>
  </si>
  <si>
    <t>add an item in the open bugs list - fred</t>
  </si>
  <si>
    <t>add-an-item-in-the-open-bugs-list-fred</t>
  </si>
  <si>
    <t>Tue, 5 Aug 2008 06:12:42 +0000</t>
  </si>
  <si>
    <t>fec00fc05f24fd2eae1d496dfe70df5c4b8c5c93</t>
  </si>
  <si>
    <t>fec00fc05</t>
  </si>
  <si>
    <t>e2de631afc31ff26941ef3433d97fa152e278994</t>
  </si>
  <si>
    <t>e2de631af</t>
  </si>
  <si>
    <t>Mon, 4 Aug 2008 14:43:44 +0000</t>
  </si>
  <si>
    <t>fa5b2cd6059855db2eb9d0b14d87591f5363a476</t>
  </si>
  <si>
    <t>fa5b2cd60</t>
  </si>
  <si>
    <t>dbe61ff299e6044acfce252f499e641f68582e23</t>
  </si>
  <si>
    <t>dbe61ff29</t>
  </si>
  <si>
    <t>Mon, 4 Aug 2008 14:30:41 +0000</t>
  </si>
  <si>
    <t>ae60189a84ac5a988dae4ea5c61436ac8b05bcff</t>
  </si>
  <si>
    <t>ae60189a8</t>
  </si>
  <si>
    <t>041e8a113a8daf58982b5617b1ce3cf9e3a51f45</t>
  </si>
  <si>
    <t>041e8a113</t>
  </si>
  <si>
    <t>Fix</t>
  </si>
  <si>
    <t>Mon, 4 Aug 2008 13:40:55 +0000</t>
  </si>
  <si>
    <t>d04d9cd3073ced2d5c678d7ecd2156196956657b</t>
  </si>
  <si>
    <t>d04d9cd30</t>
  </si>
  <si>
    <t>70bd2d571b28565999380803ee006c5f33bfd838</t>
  </si>
  <si>
    <t>70bd2d571</t>
  </si>
  <si>
    <t>insertion of svg templates - fred</t>
  </si>
  <si>
    <t>insertion-of-svg-templates-fred</t>
  </si>
  <si>
    <t>Mon, 4 Aug 2008 13:02:51 +0000</t>
  </si>
  <si>
    <t>4f59d50b2dd5f2837e24b168c5de5ddf8507f45e</t>
  </si>
  <si>
    <t>4f59d50b2</t>
  </si>
  <si>
    <t>7cfd1713261000356b5eff7c37fbbf0e349d3189</t>
  </si>
  <si>
    <t>7cfd17132</t>
  </si>
  <si>
    <t>Oups !</t>
  </si>
  <si>
    <t>Oups</t>
  </si>
  <si>
    <t>Mon, 4 Aug 2008 09:38:12 +0000</t>
  </si>
  <si>
    <t>33c9a6cde41a907fdb612921d086f3981c213152</t>
  </si>
  <si>
    <t>33c9a6cde</t>
  </si>
  <si>
    <t>fa1fede276b34f2b1265cfa84fc89f03ea3e54d2</t>
  </si>
  <si>
    <t>fa1fede27</t>
  </si>
  <si>
    <t>Protos for inserting svg figures</t>
  </si>
  <si>
    <t>Protos-for-inserting-svg-figures</t>
  </si>
  <si>
    <t>Mon, 4 Aug 2008 09:13:57 +0000</t>
  </si>
  <si>
    <t>f28727b8e41b7902cf6870f3ad652a27a09d7781</t>
  </si>
  <si>
    <t>f28727b8e</t>
  </si>
  <si>
    <t>f940cf8e73af85b914bd76fc888a869df20f7277</t>
  </si>
  <si>
    <t>f940cf8e7</t>
  </si>
  <si>
    <t>remove useless refresh in SVG Edit module - fred</t>
  </si>
  <si>
    <t>remove-useless-refresh-in-SVG-Edit-module-fred</t>
  </si>
  <si>
    <t>Fri, 1 Aug 2008 13:16:41 +0000</t>
  </si>
  <si>
    <t>46e29805b4fe18bf87b675d3cfc2d9e0de991861</t>
  </si>
  <si>
    <t>46e29805b</t>
  </si>
  <si>
    <t>14dac7a7fddf0b56d28e7e1d3609f95ad7de213f</t>
  </si>
  <si>
    <t>14dac7a7f</t>
  </si>
  <si>
    <t>Add a command to reset zoom - fred</t>
  </si>
  <si>
    <t>Add-a-command-to-reset-zoom-fred</t>
  </si>
  <si>
    <t>Fri, 1 Aug 2008 11:49:41 +0000</t>
  </si>
  <si>
    <t>808e6722f9dae8ca993a14717a6877fa75c02f1e</t>
  </si>
  <si>
    <t>808e6722f</t>
  </si>
  <si>
    <t>8185e5379586d289017095af9bd75491510891f6</t>
  </si>
  <si>
    <t>8185e5379</t>
  </si>
  <si>
    <t>Amaya start pages - fred</t>
  </si>
  <si>
    <t>Amaya-start-pages-fred</t>
  </si>
  <si>
    <t>Fri, 1 Aug 2008 10:29:20 +0000</t>
  </si>
  <si>
    <t>a77d8eae93ef97cc83ab765752270c256e833a6e</t>
  </si>
  <si>
    <t>a77d8eae9</t>
  </si>
  <si>
    <t>b000c8e8c973ba5233f22b442b38f0c37e2c903f</t>
  </si>
  <si>
    <t>b000c8e8c</t>
  </si>
  <si>
    <t>Add a button to create a new &lt;svg/&gt; canvas - fred</t>
  </si>
  <si>
    <t>Add-a-button-to-create-a-new-svg-canvas-fred</t>
  </si>
  <si>
    <t>Fri, 1 Aug 2008 08:47:18 +0000</t>
  </si>
  <si>
    <t>784f621c3a2ff6068bd38d89bd6299ae6c135580</t>
  </si>
  <si>
    <t>784f621c3</t>
  </si>
  <si>
    <t>fd22e577e992a35b532195473c424ceb843ee138</t>
  </si>
  <si>
    <t>fd22e577e</t>
  </si>
  <si>
    <t>By default, &lt;svg&gt; elements inside a non-SVG element are prefixed with "svg:" to respect the XHTML+MathML+SVG doctype. - fred</t>
  </si>
  <si>
    <t>By-default-svg-elements-inside-a-non-SVG-element-are-prefixed</t>
  </si>
  <si>
    <t>Fri, 1 Aug 2008 07:40:49 +0000</t>
  </si>
  <si>
    <t>fe4b80dc333ef62d590fbedb332d1fd5e5ddab9c</t>
  </si>
  <si>
    <t>fe4b80dc3</t>
  </si>
  <si>
    <t>a2cdea3d87aff3b0930e8214bbae82c50d546ca7</t>
  </si>
  <si>
    <t>a2cdea3d8</t>
  </si>
  <si>
    <t>Fri, 1 Aug 2008 06:34:15 +0000</t>
  </si>
  <si>
    <t>3423db33be2d9a85b55d6b5e75c8dc886d671a19</t>
  </si>
  <si>
    <t>3423db33b</t>
  </si>
  <si>
    <t>87c675edf28e53e1742e6d96d727ee80fd1c0a99</t>
  </si>
  <si>
    <t>87c675edf</t>
  </si>
  <si>
    <t>Fri, 1 Aug 2008 06:13:03 +0000</t>
  </si>
  <si>
    <t>920eeb56fa17f9b7e6baceb7502fec9eb1e12553</t>
  </si>
  <si>
    <t>920eeb56f</t>
  </si>
  <si>
    <t>df742241ff69ea936f6aa83067f4217ce2c9322a</t>
  </si>
  <si>
    <t>df742241f</t>
  </si>
  <si>
    <t>fix bug "arcs sensible to zoom level" - fred</t>
  </si>
  <si>
    <t>fix-bug-arcs-sensible-to-zoom-level-fred</t>
  </si>
  <si>
    <t>Fri, 1 Aug 2008 06:11:26 +0000</t>
  </si>
  <si>
    <t>01f57ec903fca0e9896287ce7234928326130997</t>
  </si>
  <si>
    <t>01f57ec90</t>
  </si>
  <si>
    <t>43ae3068eeedeea1cdc91aee3d29d0d746136f69</t>
  </si>
  <si>
    <t>43ae3068e</t>
  </si>
  <si>
    <t>Thu, 31 Jul 2008 13:49:44 +0000</t>
  </si>
  <si>
    <t>abbcded220554ab9eaf94574e1dbaf14489ed49b</t>
  </si>
  <si>
    <t>abbcded22</t>
  </si>
  <si>
    <t>5f752cb062faa9ad3100f6c2f6676467aa32f7e2</t>
  </si>
  <si>
    <t>5f752cb06</t>
  </si>
  <si>
    <t>Thu, 31 Jul 2008 13:07:32 +0000</t>
  </si>
  <si>
    <t>2cc0c0b14f6a5be47c53eb80a4aa0b1576d64092</t>
  </si>
  <si>
    <t>2cc0c0b14</t>
  </si>
  <si>
    <t>230af0e5c7e09c16dab6feb65873972a1eb207ab</t>
  </si>
  <si>
    <t>230af0e5c</t>
  </si>
  <si>
    <t>EditShape: parallelogram &amp; trapezium - fred</t>
  </si>
  <si>
    <t>EditShape-parallelogram-trapezium-fred</t>
  </si>
  <si>
    <t>Thu, 31 Jul 2008 12:57:30 +0000</t>
  </si>
  <si>
    <t>cdee05221fa1889f31372053234f171613550f83</t>
  </si>
  <si>
    <t>cdee05221</t>
  </si>
  <si>
    <t>10f27a82a466b6bf10f060c43619e934fb319d4f</t>
  </si>
  <si>
    <t>10f27a82a</t>
  </si>
  <si>
    <t>boxlocate: trapezium &amp; parallelogram - fred</t>
  </si>
  <si>
    <t>boxlocate-trapezium-parallelogram-fred</t>
  </si>
  <si>
    <t>Thu, 31 Jul 2008 11:59:06 +0000</t>
  </si>
  <si>
    <t>c531b5bdc87a0f475d6cdcc0ed8d1525627f22e8</t>
  </si>
  <si>
    <t>c531b5bdc</t>
  </si>
  <si>
    <t>09d40d696543517569b19b0dd2b76b74dfc22db0</t>
  </si>
  <si>
    <t>09d40d696</t>
  </si>
  <si>
    <t>displayselect, displaybox: trapezium &amp; parallelogram - fred</t>
  </si>
  <si>
    <t>displayselect-displaybox-trapezium-parallelogram-fred</t>
  </si>
  <si>
    <t>Thu, 31 Jul 2008 10:17:20 +0000</t>
  </si>
  <si>
    <t>766a28cb42fce1f67a779a03e9ddd07e59be6a7c</t>
  </si>
  <si>
    <t>766a28cb4</t>
  </si>
  <si>
    <t>09424ccf5ab628de3442324eb701829e67a9a0ea</t>
  </si>
  <si>
    <t>09424ccf5</t>
  </si>
  <si>
    <t>Thu, 31 Jul 2008 09:33:13 +0000</t>
  </si>
  <si>
    <t>821de14be8c0dcf0af537f20415e8bb7a84bbdbe</t>
  </si>
  <si>
    <t>821de14be</t>
  </si>
  <si>
    <t>05712cd880847bdafb5b49517cddedd1e2ad1f34</t>
  </si>
  <si>
    <t>05712cd88</t>
  </si>
  <si>
    <t>Thu, 31 Jul 2008 09:18:33 +0000</t>
  </si>
  <si>
    <t>d966160a7929691a7cd0c606aee08c8eda313b83</t>
  </si>
  <si>
    <t>d966160a7</t>
  </si>
  <si>
    <t>ca6f9320876c7fabde7e22f3109a78f74dac9852</t>
  </si>
  <si>
    <t>ca6f93208</t>
  </si>
  <si>
    <t>improve shapes recognition module - fred</t>
  </si>
  <si>
    <t>improve-shapes-recognition-module-fred</t>
  </si>
  <si>
    <t>Thu, 31 Jul 2008 07:19:17 +0000</t>
  </si>
  <si>
    <t>14588683b7e6fcaad3b14239238bba3c93057597</t>
  </si>
  <si>
    <t>14588683b</t>
  </si>
  <si>
    <t>774953ca6d80b3b8858011549570399d5f804fd1</t>
  </si>
  <si>
    <t>774953ca6</t>
  </si>
  <si>
    <t>line - fred</t>
  </si>
  <si>
    <t>line-fred</t>
  </si>
  <si>
    <t>Wed, 30 Jul 2008 14:35:46 +0000</t>
  </si>
  <si>
    <t>5e2d404ed21ee9b9397e2a4fdd8d2ff3c45269e9</t>
  </si>
  <si>
    <t>5e2d404ed</t>
  </si>
  <si>
    <t>c0bc615fb0ae3eb1ef22435413cc11f51b0e5f9c</t>
  </si>
  <si>
    <t>c0bc615fb</t>
  </si>
  <si>
    <t>Shapes recognition apply to path - fred</t>
  </si>
  <si>
    <t>Shapes-recognition-apply-to-path-fred</t>
  </si>
  <si>
    <t>Wed, 30 Jul 2008 14:31:04 +0000</t>
  </si>
  <si>
    <t>ed87b82ce5bf8581c8166ece7a5d7d2d9dd6e271</t>
  </si>
  <si>
    <t>ed87b82ce</t>
  </si>
  <si>
    <t>20e66ec238b3753454a2906ca38ff0cbb52b91c7</t>
  </si>
  <si>
    <t>20e66ec23</t>
  </si>
  <si>
    <t>square and rectangle - fred</t>
  </si>
  <si>
    <t>square-and-rectangle-fred</t>
  </si>
  <si>
    <t>Wed, 30 Jul 2008 12:28:39 +0000</t>
  </si>
  <si>
    <t>878f85ee011d3ca747cac15dad711f712a156e60</t>
  </si>
  <si>
    <t>878f85ee0</t>
  </si>
  <si>
    <t>956dd26593cdf3bef9621384c7fcf5fe568daa41</t>
  </si>
  <si>
    <t>956dd2659</t>
  </si>
  <si>
    <t>triangles - fred</t>
  </si>
  <si>
    <t>triangles-fred</t>
  </si>
  <si>
    <t>Wed, 30 Jul 2008 09:49:09 +0000</t>
  </si>
  <si>
    <t>0f26975a04665be0fe84e526deddc78337a453b8</t>
  </si>
  <si>
    <t>0f26975a0</t>
  </si>
  <si>
    <t>63ad7df36afac9f3d400463ddb696467e5f9e065</t>
  </si>
  <si>
    <t>63ad7df36</t>
  </si>
  <si>
    <t>diamond - fred</t>
  </si>
  <si>
    <t>diamond-fred</t>
  </si>
  <si>
    <t>Wed, 30 Jul 2008 09:15:19 +0000</t>
  </si>
  <si>
    <t>0ec01080f63722bf943c8b742635554f9879385b</t>
  </si>
  <si>
    <t>0ec01080f</t>
  </si>
  <si>
    <t>a73bad6e3dedceebcc71d76c07f10e3293a3451f</t>
  </si>
  <si>
    <t>a73bad6e3</t>
  </si>
  <si>
    <t>shapes - fred</t>
  </si>
  <si>
    <t>shapes-fred</t>
  </si>
  <si>
    <t>Wed, 30 Jul 2008 08:30:08 +0000</t>
  </si>
  <si>
    <t>c912572761ec5e4f74f00bbfd7eda268cf13219d</t>
  </si>
  <si>
    <t>c91257276</t>
  </si>
  <si>
    <t>701e8bdc94ec480a3e12269742d9952fcc0546be</t>
  </si>
  <si>
    <t>701e8bdc9</t>
  </si>
  <si>
    <t>Tue, 29 Jul 2008 15:00:09 +0000</t>
  </si>
  <si>
    <t>68a8bcf3a00bbfa5a6d0c0cf6d49feeb439f1171</t>
  </si>
  <si>
    <t>68a8bcf3a</t>
  </si>
  <si>
    <t>933d5381f9eeb13a4eac9197a5395ec84684a3f2</t>
  </si>
  <si>
    <t>933d5381f</t>
  </si>
  <si>
    <t>Tue, 29 Jul 2008 13:00:11 +0000</t>
  </si>
  <si>
    <t>c02e60070362bb0bcc1cea210534a56f80c81b9d</t>
  </si>
  <si>
    <t>c02e60070</t>
  </si>
  <si>
    <t>79b672e78a9ebe7204b63bbacb67ce6e48c7dc5f</t>
  </si>
  <si>
    <t>79b672e78</t>
  </si>
  <si>
    <t>Tue, 29 Jul 2008 12:24:57 +0000</t>
  </si>
  <si>
    <t>2b415e9d05b6a1dbfd3467765f9bfc27c7881899</t>
  </si>
  <si>
    <t>2b415e9d0</t>
  </si>
  <si>
    <t>0e1b6acbcbe0d173e270002894c7306a1939d31b</t>
  </si>
  <si>
    <t>0e1b6acbc</t>
  </si>
  <si>
    <t>Tue, 29 Jul 2008 10:05:50 +0000</t>
  </si>
  <si>
    <t>0190a33dd7bb1cee5674f98ff7c2737354d2b7c1</t>
  </si>
  <si>
    <t>0190a33dd</t>
  </si>
  <si>
    <t>b0e7f5287068f3b5fb8de0661a5937c1913e2ad0</t>
  </si>
  <si>
    <t>b0e7f5287</t>
  </si>
  <si>
    <t>recognization of shapes - fred</t>
  </si>
  <si>
    <t>recognization-of-shapes-fred</t>
  </si>
  <si>
    <t>Tue, 29 Jul 2008 07:53:41 +0000</t>
  </si>
  <si>
    <t>bb3ccdd2680b1d653f99df6ab12332f0fe1f1c51</t>
  </si>
  <si>
    <t>bb3ccdd26</t>
  </si>
  <si>
    <t>4aa479016c8f0b5c3fa2d105c6840797d89ec94e</t>
  </si>
  <si>
    <t>4aa479016</t>
  </si>
  <si>
    <t>shapes recognization - fred</t>
  </si>
  <si>
    <t>shapes-recognization-fred</t>
  </si>
  <si>
    <t>Mon, 28 Jul 2008 15:25:19 +0000</t>
  </si>
  <si>
    <t>634b1245a04bcf3e6aae2152bcc645ec9e9e9d66</t>
  </si>
  <si>
    <t>634b1245a</t>
  </si>
  <si>
    <t>9fbf0a957e6463c73961c96a4ea5df6017226680</t>
  </si>
  <si>
    <t>9fbf0a957</t>
  </si>
  <si>
    <t>localization of triangles - fred</t>
  </si>
  <si>
    <t>localization-of-triangles-fred</t>
  </si>
  <si>
    <t>Mon, 28 Jul 2008 13:24:59 +0000</t>
  </si>
  <si>
    <t>08afa77812754eb4713361dbe72e3e288ce6028e</t>
  </si>
  <si>
    <t>08afa7781</t>
  </si>
  <si>
    <t>e1ce03425431fcf68fc28e634bbe3267743ba06c</t>
  </si>
  <si>
    <t>e1ce03425</t>
  </si>
  <si>
    <t>distribution (spacing) - fred</t>
  </si>
  <si>
    <t>distribution-spacing-fred</t>
  </si>
  <si>
    <t>Mon, 28 Jul 2008 12:16:44 +0000</t>
  </si>
  <si>
    <t>d20467a773aee45a2f9ba452535e3ace324748ae</t>
  </si>
  <si>
    <t>d20467a77</t>
  </si>
  <si>
    <t>2fdb6d1c54c5fbc65fab77287f17145f7198165e</t>
  </si>
  <si>
    <t>2fdb6d1c5</t>
  </si>
  <si>
    <t>Mon, 28 Jul 2008 09:10:42 +0000</t>
  </si>
  <si>
    <t>5d5ee7b0f462efd3ececd7eb5d04300d8683aab8</t>
  </si>
  <si>
    <t>5d5ee7b0f</t>
  </si>
  <si>
    <t>6f404acf37b866b0e42a6ba9538c9f3c101e44e9</t>
  </si>
  <si>
    <t>6f404acf3</t>
  </si>
  <si>
    <t>transfom icons - fred</t>
  </si>
  <si>
    <t>transfom-icons-fred</t>
  </si>
  <si>
    <t>Mon, 28 Jul 2008 06:53:18 +0000</t>
  </si>
  <si>
    <t>702d274e551ed18d539d5dcdab1dbfbc110055b3</t>
  </si>
  <si>
    <t>702d274e5</t>
  </si>
  <si>
    <t>8b411f002e388081ef0c23b28602e1370d5290c8</t>
  </si>
  <si>
    <t>8b411f002</t>
  </si>
  <si>
    <t>Several changes: - add "distribute" commands - group command preserve order of elements - update selection when you use shift+click - editing line</t>
  </si>
  <si>
    <t>Several-changes</t>
  </si>
  <si>
    <t xml:space="preserve">- fred_x000D_
</t>
  </si>
  <si>
    <t>Mon, 28 Jul 2008 06:22:42 +0000</t>
  </si>
  <si>
    <t>f418fcd6774e79362a914c7e503ea4fa2d729dd2</t>
  </si>
  <si>
    <t>f418fcd67</t>
  </si>
  <si>
    <t>f65577360c3ec28606702903b5111ecd7da36510</t>
  </si>
  <si>
    <t>f65577360</t>
  </si>
  <si>
    <t>squares created with the SVG panel were not recognized - fred</t>
  </si>
  <si>
    <t>squares-created-with-the-SVG-panel-were-not-recognized-fred</t>
  </si>
  <si>
    <t>Fri, 25 Jul 2008 13:56:20 +0000</t>
  </si>
  <si>
    <t>e10c7743c6229cdc2e09df92c7ab902d832f4685</t>
  </si>
  <si>
    <t>e10c7743c</t>
  </si>
  <si>
    <t>3eaefdc3294685aa730b548692a9421ecc13845a</t>
  </si>
  <si>
    <t>3eaefdc32</t>
  </si>
  <si>
    <t>Fri, 25 Jul 2008 13:40:15 +0000</t>
  </si>
  <si>
    <t>b18167b8349d08ae726654fffe97842b53acc23c</t>
  </si>
  <si>
    <t>b18167b83</t>
  </si>
  <si>
    <t>aa7b9b31e399d5609b57696068741a134e36faf8</t>
  </si>
  <si>
    <t>aa7b9b31e</t>
  </si>
  <si>
    <t>&lt;rect/&gt; with width=height are handled as square. - fred</t>
  </si>
  <si>
    <t>rect-with-width-height-are-handled-as-square.-fred</t>
  </si>
  <si>
    <t>Fri, 25 Jul 2008 13:35:44 +0000</t>
  </si>
  <si>
    <t>9fc74e887f73c75413910a0320f84a736cc36008</t>
  </si>
  <si>
    <t>9fc74e887</t>
  </si>
  <si>
    <t>a623cee3593a98bbc4d73bb0fbac9491f21c7066</t>
  </si>
  <si>
    <t>a623cee35</t>
  </si>
  <si>
    <t>EditShape: update attributes - fred</t>
  </si>
  <si>
    <t>EditShape-update-attributes-fred</t>
  </si>
  <si>
    <t>Fri, 25 Jul 2008 10:38:50 +0000</t>
  </si>
  <si>
    <t>0a2a5bf594125e496fd56437e640ac2b899221ed</t>
  </si>
  <si>
    <t>0a2a5bf59</t>
  </si>
  <si>
    <t>c687f5aae315dac1c3ed30572a68c3e900393b3d</t>
  </si>
  <si>
    <t>c687f5aae</t>
  </si>
  <si>
    <t>PathEdit: resize of circle + radius of rounded rectangle - fred</t>
  </si>
  <si>
    <t>PathEdit-resize-of-circle-radius-of-rounded-rectangle-fred</t>
  </si>
  <si>
    <t>Fri, 25 Jul 2008 09:36:13 +0000</t>
  </si>
  <si>
    <t>8325e954bfc8da0c12adda8c90d34aa9f1b1dff4</t>
  </si>
  <si>
    <t>8325e954b</t>
  </si>
  <si>
    <t>05b96721aa5aeecc90ab3a7670f6d64323259816</t>
  </si>
  <si>
    <t>05b96721a</t>
  </si>
  <si>
    <t>SVG: setting rounded corner radius to -1 when either rx or ry is missing in a rect element. VQ</t>
  </si>
  <si>
    <t>SVG-setting-rounded-corner-radius-to-1-when-either-rx-or-ry-is-missing-in-a-rect-element</t>
  </si>
  <si>
    <t>Fri, 25 Jul 2008 09:03:26 +0000</t>
  </si>
  <si>
    <t>dddeba79be47cdeede3b41bc2638e8e43c1ea965</t>
  </si>
  <si>
    <t>dddeba79b</t>
  </si>
  <si>
    <t>e87356a018071654527d0b7b6781bacd48d9ccc4</t>
  </si>
  <si>
    <t>e87356a01</t>
  </si>
  <si>
    <t>EditShape + deal with BxRx == -1 - fred</t>
  </si>
  <si>
    <t>EditShape-deal-with-BxRx-1-fred</t>
  </si>
  <si>
    <t>Fri, 25 Jul 2008 07:25:48 +0000</t>
  </si>
  <si>
    <t>9f18b3bbb5f96f4d402385af8a8d6be4f54b9f11</t>
  </si>
  <si>
    <t>9f18b3bbb</t>
  </si>
  <si>
    <t>a40473c924545ebfadbf981c487e406ad8733b7a</t>
  </si>
  <si>
    <t>a40473c92</t>
  </si>
  <si>
    <t>Improve module EditShape + fix drawing of rounded rectangle - fred</t>
  </si>
  <si>
    <t>Improve-module-EditShape-fix-drawing-of-rounded-rectangle-fred</t>
  </si>
  <si>
    <t>Fri, 25 Jul 2008 05:59:12 +0000</t>
  </si>
  <si>
    <t>ac4847309c3e180916ea6383274deefd7928c082</t>
  </si>
  <si>
    <t>ac4847309</t>
  </si>
  <si>
    <t>09fec2a2bc3b0d99970e157ab1347a8b1e139226</t>
  </si>
  <si>
    <t>09fec2a2b</t>
  </si>
  <si>
    <t>EditPath - fred</t>
  </si>
  <si>
    <t>EditPath-fred</t>
  </si>
  <si>
    <t>Thu, 24 Jul 2008 13:49:41 +0000</t>
  </si>
  <si>
    <t>f81d9894ef1e17e931b47b63d2b78d8cd1587642</t>
  </si>
  <si>
    <t>f81d9894e</t>
  </si>
  <si>
    <t>7071a6ea024d01da7d9eca6cb6f980f7514a63a4</t>
  </si>
  <si>
    <t>7071a6ea0</t>
  </si>
  <si>
    <t>resize handles - fred</t>
  </si>
  <si>
    <t>resize-handles-fred</t>
  </si>
  <si>
    <t>Thu, 24 Jul 2008 12:05:38 +0000</t>
  </si>
  <si>
    <t>b84c46ff474e104929170c3898a6a0ac686704cf</t>
  </si>
  <si>
    <t>b84c46ff4</t>
  </si>
  <si>
    <t>0c76cc7258cfce47390f38f6fb04e81e81df934f</t>
  </si>
  <si>
    <t>0c76cc725</t>
  </si>
  <si>
    <t>Thu, 24 Jul 2008 10:22:16 +0000</t>
  </si>
  <si>
    <t>ceab9648003ef5d754c7d4aee0373dba28cdd1bf</t>
  </si>
  <si>
    <t>ceab96480</t>
  </si>
  <si>
    <t>94edde58fcbacde073a16a33b131b1c9c861c179</t>
  </si>
  <si>
    <t>94edde58f</t>
  </si>
  <si>
    <t>locate handles of circle, ellipse &amp; rect. - fred</t>
  </si>
  <si>
    <t>locate-handles-of-circle-ellipse-rect.-fred</t>
  </si>
  <si>
    <t>Thu, 24 Jul 2008 10:11:37 +0000</t>
  </si>
  <si>
    <t>627fe86cf97e4743e091391fdd62a93203f57b75</t>
  </si>
  <si>
    <t>627fe86cf</t>
  </si>
  <si>
    <t>22468d02fb56d18fb2948cc9c5fea7f462f877a3</t>
  </si>
  <si>
    <t>22468d02f</t>
  </si>
  <si>
    <t>prepare a new handler for shape editing - fred</t>
  </si>
  <si>
    <t>prepare-a-new-handler-for-shape-editing-fred</t>
  </si>
  <si>
    <t>Thu, 24 Jul 2008 09:35:20 +0000</t>
  </si>
  <si>
    <t>4b153cb5812555ff4bed51f5308d02d7818a904e</t>
  </si>
  <si>
    <t>4b153cb58</t>
  </si>
  <si>
    <t>18f677c76b4ed444168aa1ae1710812de286250d</t>
  </si>
  <si>
    <t>18f677c76</t>
  </si>
  <si>
    <t>SVG: when stroke color is specified stroke-width was forced to 1px if it was 0. VQ</t>
  </si>
  <si>
    <t>SVG-when-stroke-color-is-specified-stroke-width-was-forced-to-1px-if-it-was-0</t>
  </si>
  <si>
    <t>Thu, 24 Jul 2008 09:31:51 +0000</t>
  </si>
  <si>
    <t>a528f7ca3d8327b4cb2ed383667a63c82a4a5728</t>
  </si>
  <si>
    <t>a528f7ca3</t>
  </si>
  <si>
    <t>2829833b6084f343bdea5b59ec822b6995e9a220</t>
  </si>
  <si>
    <t>2829833b6</t>
  </si>
  <si>
    <t>handles - fred</t>
  </si>
  <si>
    <t>handles-fred</t>
  </si>
  <si>
    <t>Thu, 24 Jul 2008 09:02:34 +0000</t>
  </si>
  <si>
    <t>b7eadae85dbe252aaf8887784b12fecbd1c792a9</t>
  </si>
  <si>
    <t>b7eadae85</t>
  </si>
  <si>
    <t>83dfb277301a047294ee83125b6c35a3abe28d4a</t>
  </si>
  <si>
    <t>83dfb2773</t>
  </si>
  <si>
    <t>Control points and handles - fred</t>
  </si>
  <si>
    <t>Control-points-and-handles-fred</t>
  </si>
  <si>
    <t>Thu, 24 Jul 2008 08:54:17 +0000</t>
  </si>
  <si>
    <t>2273e6d81060badaf1e98241b1c3b01f41cf07fe</t>
  </si>
  <si>
    <t>2273e6d81</t>
  </si>
  <si>
    <t>90b4a657648ca14dcaa25a5dc667ce8c444811d9</t>
  </si>
  <si>
    <t>90b4a6576</t>
  </si>
  <si>
    <t>change control points of of rect, circle and ellipse - fred</t>
  </si>
  <si>
    <t>change-control-points-of-of-rect-circle-and-ellipse-fred</t>
  </si>
  <si>
    <t>Thu, 24 Jul 2008 07:52:45 +0000</t>
  </si>
  <si>
    <t>325c23b6f68327454993f098d726d6922a6ddd02</t>
  </si>
  <si>
    <t>325c23b6f</t>
  </si>
  <si>
    <t>4b5729e2268542a3e701cdc588f9fd3cabbf8230</t>
  </si>
  <si>
    <t>4b5729e22</t>
  </si>
  <si>
    <t>disable resize for SVG elements (&lt;rect/&gt; and &lt;ellipse/&gt; and &lt;circle/&gt;) - fred</t>
  </si>
  <si>
    <t>disable-resize-for-SVG-elements-rect-and-ellipse-and-circle</t>
  </si>
  <si>
    <t>Thu, 24 Jul 2008 06:53:22 +0000</t>
  </si>
  <si>
    <t>9009be94ad1f50504843e724e78b78f5349682f2</t>
  </si>
  <si>
    <t>9009be94a</t>
  </si>
  <si>
    <t>3a914d2972c8019830d03aeab8d67afe75e8235c</t>
  </si>
  <si>
    <t>3a914d297</t>
  </si>
  <si>
    <t>Page label.</t>
  </si>
  <si>
    <t>Page-label</t>
  </si>
  <si>
    <t>Wed, 23 Jul 2008 13:38:54 +0000</t>
  </si>
  <si>
    <t>181e78251236eb604e51e1d89042e05142819298</t>
  </si>
  <si>
    <t>181e78251</t>
  </si>
  <si>
    <t>ac910cb1fa0cc1a9864451bb158597ee083cb583</t>
  </si>
  <si>
    <t>ac910cb1f</t>
  </si>
  <si>
    <t>CreatePath: fix behavior of right click / double click - fred</t>
  </si>
  <si>
    <t>CreatePath-fix-behavior-of-right-click-double-click-fred</t>
  </si>
  <si>
    <t>Wed, 23 Jul 2008 12:57:50 +0000</t>
  </si>
  <si>
    <t>5a1a194c08cd62ea1984e9da2bdda78fedefbc76</t>
  </si>
  <si>
    <t>5a1a194c0</t>
  </si>
  <si>
    <t>6f7f9a905966eb4016f121b223074d51a2ff5ba3</t>
  </si>
  <si>
    <t>6f7f9a905</t>
  </si>
  <si>
    <t>fix selection of Bezier control point - fred</t>
  </si>
  <si>
    <t>fix-selection-of-Bezier-control-point-fred</t>
  </si>
  <si>
    <t>Wed, 23 Jul 2008 12:07:12 +0000</t>
  </si>
  <si>
    <t>f7838d5a48322c6ef54263ed2422b20c45128183</t>
  </si>
  <si>
    <t>f7838d5a4</t>
  </si>
  <si>
    <t>6b9c5494a3eaf7c3a580812da90827df1edfb107</t>
  </si>
  <si>
    <t>6b9c5494a</t>
  </si>
  <si>
    <t>don't lose the focus in SVG Style panel - fred</t>
  </si>
  <si>
    <t>don-t-lose-the-focus-in-SVG-Style-panel-fred</t>
  </si>
  <si>
    <t>Wed, 23 Jul 2008 11:04:09 +0000</t>
  </si>
  <si>
    <t>ec0c64a52bc82c32b5f8930db443b3ab9d9f3530</t>
  </si>
  <si>
    <t>ec0c64a52</t>
  </si>
  <si>
    <t>e2b19e96cec75d9e6ad2a9338db4ccdd298e2b68</t>
  </si>
  <si>
    <t>e2b19e96c</t>
  </si>
  <si>
    <t>StylePanel - fred</t>
  </si>
  <si>
    <t>StylePanel-fred</t>
  </si>
  <si>
    <t>Wed, 23 Jul 2008 10:38:47 +0000</t>
  </si>
  <si>
    <t>db72f70161a746074601fee091d3af66ffdb4dec</t>
  </si>
  <si>
    <t>db72f7016</t>
  </si>
  <si>
    <t>cb546bfc32003d32fc8ad569b85f46339f2257af</t>
  </si>
  <si>
    <t>cb546bfc3</t>
  </si>
  <si>
    <t>do not generate a polyline/path element when the user aborts the command - fred</t>
  </si>
  <si>
    <t>do-not-generate-a-polyline-path-element-when-the-user-aborts-the-command</t>
  </si>
  <si>
    <t>Wed, 23 Jul 2008 09:39:55 +0000</t>
  </si>
  <si>
    <t>e3ca2b85c06bf389cccb43b317b011b13c73b1d5</t>
  </si>
  <si>
    <t>e3ca2b85c</t>
  </si>
  <si>
    <t>2c0e756d1e5564c3f596e2349c1035e6086aaac2</t>
  </si>
  <si>
    <t>2c0e756d1</t>
  </si>
  <si>
    <t>do not update the style panel when a GraphicsElement is selected - fred</t>
  </si>
  <si>
    <t>do-not-update-the-style-panel-when-a-GraphicsElement-is-selected-fred</t>
  </si>
  <si>
    <t>Wed, 23 Jul 2008 08:50:37 +0000</t>
  </si>
  <si>
    <t>cbf2b3978cd66018684903cd8d7580aada6080ae</t>
  </si>
  <si>
    <t>cbf2b3978</t>
  </si>
  <si>
    <t>d540c7fbaca5e453263bec69bc5d01e25f8692f2</t>
  </si>
  <si>
    <t>d540c7fba</t>
  </si>
  <si>
    <t>CreatePath - fred</t>
  </si>
  <si>
    <t>CreatePath-fred</t>
  </si>
  <si>
    <t>Wed, 23 Jul 2008 08:31:19 +0000</t>
  </si>
  <si>
    <t>e061f017dcf53f86fddc36f1d952f302f6f3175b</t>
  </si>
  <si>
    <t>e061f017d</t>
  </si>
  <si>
    <t>dee9c1b51d869dd68869378e7c16282af6c84d90</t>
  </si>
  <si>
    <t>dee9c1b51</t>
  </si>
  <si>
    <t>Transform module: mouse cursors - fred</t>
  </si>
  <si>
    <t>Transform-module-mouse-cursors-fred</t>
  </si>
  <si>
    <t>Wed, 23 Jul 2008 07:21:26 +0000</t>
  </si>
  <si>
    <t>360bd12c703d5dd8bb117034f7b84289afdd656c</t>
  </si>
  <si>
    <t>360bd12c7</t>
  </si>
  <si>
    <t>ac6186ec83b021009ea72a319638c92edba5f690</t>
  </si>
  <si>
    <t>ac6186ec8</t>
  </si>
  <si>
    <t>rewrite CreatePath module - fred</t>
  </si>
  <si>
    <t>rewrite-CreatePath-module-fred</t>
  </si>
  <si>
    <t>Wed, 23 Jul 2008 06:50:25 +0000</t>
  </si>
  <si>
    <t>1cc889790b6dc18040d142a6398b966ed43add8f</t>
  </si>
  <si>
    <t>1cc889790</t>
  </si>
  <si>
    <t>11c7b167f05936653b5647b7862d782907ee2d55</t>
  </si>
  <si>
    <t>11c7b167f</t>
  </si>
  <si>
    <t>SVG documentation - fred</t>
  </si>
  <si>
    <t>SVG-documentation-fred</t>
  </si>
  <si>
    <t>Tue, 22 Jul 2008 13:27:27 +0000</t>
  </si>
  <si>
    <t>8661d52f1446a3d66c8c23f1d7e66e6d2b2a7f51</t>
  </si>
  <si>
    <t>8661d52f1</t>
  </si>
  <si>
    <t>bf540ff00ba05e591a94eddbcf80583c8f6dad7c</t>
  </si>
  <si>
    <t>bf540ff00</t>
  </si>
  <si>
    <t>fix selection of text inside a &lt;text/&gt; element - fred</t>
  </si>
  <si>
    <t>fix-selection-of-text-inside-a-text-element-fred</t>
  </si>
  <si>
    <t>Tue, 22 Jul 2008 12:24:07 +0000</t>
  </si>
  <si>
    <t>456b114afdc2d13b0a074eb70b39108db6d586c6</t>
  </si>
  <si>
    <t>456b114af</t>
  </si>
  <si>
    <t>93bfa07603569f91e92cecd7e9da2f1ddae2adeb</t>
  </si>
  <si>
    <t>93bfa0760</t>
  </si>
  <si>
    <t>refactoring - fred</t>
  </si>
  <si>
    <t>refactoring-fred</t>
  </si>
  <si>
    <t>Tue, 22 Jul 2008 09:35:08 +0000</t>
  </si>
  <si>
    <t>c3edc025f2ee72288276909644eda4e1385cc248</t>
  </si>
  <si>
    <t>c3edc025f</t>
  </si>
  <si>
    <t>bf0603d35141eda5c08abe36f3b769c9ce9d2ddd</t>
  </si>
  <si>
    <t>bf0603d35</t>
  </si>
  <si>
    <t>Modify template loading process.</t>
  </si>
  <si>
    <t>Modify-template-loading-process</t>
  </si>
  <si>
    <t>Tue, 22 Jul 2008 09:01:42 +0000</t>
  </si>
  <si>
    <t>1e43d99b13d207902b5e4aa1d6cc9fcb7ec24aae</t>
  </si>
  <si>
    <t>1e43d99b1</t>
  </si>
  <si>
    <t>930108b023102564a36bd15ca75f79d1e673d535</t>
  </si>
  <si>
    <t>930108b02</t>
  </si>
  <si>
    <t>draw objets with opacity and width - fred</t>
  </si>
  <si>
    <t>draw-objets-with-opacity-and-width-fred</t>
  </si>
  <si>
    <t>Tue, 22 Jul 2008 08:45:17 +0000</t>
  </si>
  <si>
    <t>ca1f0d1b42fb4f444fef1a19930efc383c52c618</t>
  </si>
  <si>
    <t>ca1f0d1b4</t>
  </si>
  <si>
    <t>7f782ac3340b009638d44db4819ad5c73adeacd5</t>
  </si>
  <si>
    <t>7f782ac33</t>
  </si>
  <si>
    <t>prevent to draw invisible shape + refactoring of Edit &amp; Create Path - fred</t>
  </si>
  <si>
    <t>prevent-to-draw-invisible-shape-refactoring-of-Edit-Create-Path</t>
  </si>
  <si>
    <t>Tue, 22 Jul 2008 07:29:57 +0000</t>
  </si>
  <si>
    <t>381f09109440cf8f0996b73b7ffe703cbbdc598e</t>
  </si>
  <si>
    <t>381f09109</t>
  </si>
  <si>
    <t>814a32b9f3369c80047f61483f173484baf7a4eb</t>
  </si>
  <si>
    <t>814a32b9f</t>
  </si>
  <si>
    <t>Creation of &lt;text/&gt; and &lt;foreignObject/&gt;: fix position - fred</t>
  </si>
  <si>
    <t>Creation-of-text-and-foreignObject-fix-position-fred</t>
  </si>
  <si>
    <t>Tue, 22 Jul 2008 06:20:08 +0000</t>
  </si>
  <si>
    <t>ccaadd4f9adad39c446cbe37cb380ffb973e2019</t>
  </si>
  <si>
    <t>ccaadd4f9</t>
  </si>
  <si>
    <t>f21a94e1f41f96bce735feb3c846106f38d9c8a3</t>
  </si>
  <si>
    <t>f21a94e1f</t>
  </si>
  <si>
    <t>By default, the aspect ratio is preserved when resizing an SVG element (shift = do not preserve) - fred</t>
  </si>
  <si>
    <t>By-default-the-aspect-ratio-is-preserved-when-resizing-an-SVG-element</t>
  </si>
  <si>
    <t>Mon, 21 Jul 2008 13:07:12 +0000</t>
  </si>
  <si>
    <t>810423d622299306cc9a7f49962d6415b5e01ef1</t>
  </si>
  <si>
    <t>810423d62</t>
  </si>
  <si>
    <t>88d140d0159f5057d630f3c1346ebf29a3117565</t>
  </si>
  <si>
    <t>88d140d01</t>
  </si>
  <si>
    <t>Add a command for "Translate" + a special mouse cursor for each transformation. - fred</t>
  </si>
  <si>
    <t>Add-a-command-for-Translate-a-special-mouse-cursor-for-each</t>
  </si>
  <si>
    <t>Mon, 21 Jul 2008 10:41:02 +0000</t>
  </si>
  <si>
    <t>6a93f5067d88efe1ef95f9b910a0b6e4ecb15833</t>
  </si>
  <si>
    <t>6a93f5067</t>
  </si>
  <si>
    <t>4de00175df83a731fe82e0529ac6cb8f4c5b7b8b</t>
  </si>
  <si>
    <t>4de00175d</t>
  </si>
  <si>
    <t>Mon, 21 Jul 2008 09:46:30 +0000</t>
  </si>
  <si>
    <t>43ac6b6b6096fd19ac2967838803e728b3febf3a</t>
  </si>
  <si>
    <t>43ac6b6b6</t>
  </si>
  <si>
    <t>b7d0f89261e4966c9b4486356dba2455fbabcf32</t>
  </si>
  <si>
    <t>b7d0f8926</t>
  </si>
  <si>
    <t>add the "ungroup" command in the context menu when a group is selected. - fred</t>
  </si>
  <si>
    <t>add-the-ungroup-command-in-the-context-menu-when-a-group-is-selected</t>
  </si>
  <si>
    <t>Mon, 21 Jul 2008 07:17:04 +0000</t>
  </si>
  <si>
    <t>3a51f55e2d7794d673a37e8453cd68a771e28f6e</t>
  </si>
  <si>
    <t>3a51f55e2</t>
  </si>
  <si>
    <t>abf8688b9ad8118d780846c769b57851b6b7ba61</t>
  </si>
  <si>
    <t>abf8688b9</t>
  </si>
  <si>
    <t>Fix "rotate" attribute value name</t>
  </si>
  <si>
    <t>Fix-rotate-attribute-value-name</t>
  </si>
  <si>
    <t>Mon, 21 Jul 2008 06:57:28 +0000</t>
  </si>
  <si>
    <t>4c8dfb166afeea0c09995f6a6756da0856952c60</t>
  </si>
  <si>
    <t>4c8dfb166</t>
  </si>
  <si>
    <t>b19e2d2e2bcb999cc442efbf943e4950f40c71ba</t>
  </si>
  <si>
    <t>b19e2d2e2</t>
  </si>
  <si>
    <t>improve decomposition of transform (use of rotate(theta,cx,cy)) - fred</t>
  </si>
  <si>
    <t>improve-decomposition-of-transform-use-of-rotate-theta-cx-cy-fred</t>
  </si>
  <si>
    <t>Mon, 21 Jul 2008 06:08:04 +0000</t>
  </si>
  <si>
    <t>c41783d6f829fe355e10186a007133f716f1d640</t>
  </si>
  <si>
    <t>c41783d6f</t>
  </si>
  <si>
    <t>fa998b2d69a61c449640a10b836fc36163ffee65</t>
  </si>
  <si>
    <t>fa998b2d6</t>
  </si>
  <si>
    <t>select handles - fred</t>
  </si>
  <si>
    <t>select-handles-fred</t>
  </si>
  <si>
    <t>Fri, 18 Jul 2008 15:12:20 +0000</t>
  </si>
  <si>
    <t>cfbc4d956308704cb6000d1a7c57da48f1c74c3f</t>
  </si>
  <si>
    <t>cfbc4d956</t>
  </si>
  <si>
    <t>819e4a4a710da8ce451cf796db15f98e819e546f</t>
  </si>
  <si>
    <t>819e4a4a7</t>
  </si>
  <si>
    <t>context menu: remove cut, paste and copy commands when we select a point in a Bezier Curve or a polyline - fred</t>
  </si>
  <si>
    <t>context-menu-remove-cut-paste-and-copy-commands-when-we-select-a-point</t>
  </si>
  <si>
    <t>Fri, 18 Jul 2008 13:31:19 +0000</t>
  </si>
  <si>
    <t>30aef942f4b0a9674fca903f231fa722c48396c8</t>
  </si>
  <si>
    <t>30aef942f</t>
  </si>
  <si>
    <t>441d2b08bf18e2bd98e0dcfdd3ce459bc6d66166</t>
  </si>
  <si>
    <t>441d2b08b</t>
  </si>
  <si>
    <t>refactoring of AmayaPopupDocContextMenu - fred</t>
  </si>
  <si>
    <t>refactoring-of-AmayaPopupDocContextMenu-fred</t>
  </si>
  <si>
    <t>Fri, 18 Jul 2008 13:01:36 +0000</t>
  </si>
  <si>
    <t>3d39a70338be6ff346d71030111f66320137230a</t>
  </si>
  <si>
    <t>3d39a7033</t>
  </si>
  <si>
    <t>cfd0ac56ac86ae9af3e4d6f14d6963a42c58ec00</t>
  </si>
  <si>
    <t>cfd0ac56a</t>
  </si>
  <si>
    <t>log--</t>
  </si>
  <si>
    <t>log</t>
  </si>
  <si>
    <t>Fri, 18 Jul 2008 12:10:04 +0000</t>
  </si>
  <si>
    <t>f2cfcc6f7fce51503d1bd94efe62646353153743</t>
  </si>
  <si>
    <t>f2cfcc6f7</t>
  </si>
  <si>
    <t>e2ac68e0d82dd1207ca02252ad6d5a42224b8515</t>
  </si>
  <si>
    <t>e2ac68e0d</t>
  </si>
  <si>
    <t>Improve approximation of line (use of shift button) - fred</t>
  </si>
  <si>
    <t>Improve-approximation-of-line-use-of-shift-button-fred</t>
  </si>
  <si>
    <t>Fri, 18 Jul 2008 11:59:40 +0000</t>
  </si>
  <si>
    <t>4051bbd08e708f74b7d29213f02ae04f570d5285</t>
  </si>
  <si>
    <t>4051bbd08</t>
  </si>
  <si>
    <t>378632f1f8c9f2c32520d71ff984aa352a7b8759</t>
  </si>
  <si>
    <t>378632f1f</t>
  </si>
  <si>
    <t>SVG style panel - fred</t>
  </si>
  <si>
    <t>SVG-style-panel-fred</t>
  </si>
  <si>
    <t>Fri, 18 Jul 2008 09:55:51 +0000</t>
  </si>
  <si>
    <t>9b412ed81055b11720343804b116bbe5b48ca524</t>
  </si>
  <si>
    <t>9b412ed81</t>
  </si>
  <si>
    <t>6412d3ac1ca956adfb8e01d4e7dd96fadc9274d5</t>
  </si>
  <si>
    <t>6412d3ac1</t>
  </si>
  <si>
    <t>update color of SVG style panel - fred</t>
  </si>
  <si>
    <t>update-color-of-SVG-style-panel-fred</t>
  </si>
  <si>
    <t>Fri, 18 Jul 2008 09:31:22 +0000</t>
  </si>
  <si>
    <t>32bc03186dd6b381a3d7b325d9db266adca2435e</t>
  </si>
  <si>
    <t>32bc03186</t>
  </si>
  <si>
    <t>8ad3d3b0c2ea01784cc643b55e9634465c87b42b</t>
  </si>
  <si>
    <t>8ad3d3b0c</t>
  </si>
  <si>
    <t>Opacity &amp; Width are updated when the user select a new SVG element. - fred</t>
  </si>
  <si>
    <t>Opacity-Width-are-updated-when-the-user-select-a-new-SVG-element</t>
  </si>
  <si>
    <t>Fri, 18 Jul 2008 08:42:21 +0000</t>
  </si>
  <si>
    <t>d893189f06bdf18e72de41257d0e9adb5aa69527</t>
  </si>
  <si>
    <t>d893189f0</t>
  </si>
  <si>
    <t>5e0bfb813ff256fcb7689c74f5994b97f4d377b6</t>
  </si>
  <si>
    <t>5e0bfb813</t>
  </si>
  <si>
    <t>Take into account when fill/stroke are enabled/disabled. - fred</t>
  </si>
  <si>
    <t>Take-into-account-when-fill-stroke-are-enabled-disabled.-fred</t>
  </si>
  <si>
    <t>Fri, 18 Jul 2008 07:53:13 +0000</t>
  </si>
  <si>
    <t>cad75e5509c009d799f50d4e1a5853eb32e33c89</t>
  </si>
  <si>
    <t>cad75e550</t>
  </si>
  <si>
    <t>a8a8dd42c4a39a7efd389501b53c75887c91973c</t>
  </si>
  <si>
    <t>a8a8dd42c</t>
  </si>
  <si>
    <t>Sensitivity of movement. Unable stroke width spin. Fred &amp; Emilien</t>
  </si>
  <si>
    <t>Sensitivity-of-movement</t>
  </si>
  <si>
    <t>Fri, 18 Jul 2008 06:26:48 +0000</t>
  </si>
  <si>
    <t>3a4210c7de1a8d1350bfe5d53c2c01b82df33833</t>
  </si>
  <si>
    <t>3a4210c7d</t>
  </si>
  <si>
    <t>c7579dc61867a591c51e1b67424109788d60b14a</t>
  </si>
  <si>
    <t>c7579dc61</t>
  </si>
  <si>
    <t>fill opacity, stroke-opacity, stroke-width - fred</t>
  </si>
  <si>
    <t>fill-opacity-stroke-opacity-stroke-width-fred</t>
  </si>
  <si>
    <t>Thu, 17 Jul 2008 15:35:34 +0000</t>
  </si>
  <si>
    <t>c478d6d749a38f80bb6059b576461bdfe1b6edb1</t>
  </si>
  <si>
    <t>c478d6d74</t>
  </si>
  <si>
    <t>92af87eadf3b0e375dc75d758dfb4a661ca06b1b</t>
  </si>
  <si>
    <t>92af87ead</t>
  </si>
  <si>
    <t>Enable/Disable colors</t>
  </si>
  <si>
    <t>Enable-Disable-colors</t>
  </si>
  <si>
    <t>Thu, 17 Jul 2008 14:30:03 +0000</t>
  </si>
  <si>
    <t>1efb086be1069b61ddfdffae91a5b4a1c169dd87</t>
  </si>
  <si>
    <t>1efb086be</t>
  </si>
  <si>
    <t>ac1d90f5f57e3c76cc9e851ddf8061fc90a3c1a7</t>
  </si>
  <si>
    <t>ac1d90f5f</t>
  </si>
  <si>
    <t>opacity - fred</t>
  </si>
  <si>
    <t>opacity-fred</t>
  </si>
  <si>
    <t>Thu, 17 Jul 2008 14:15:20 +0000</t>
  </si>
  <si>
    <t>600765ed6b478f4e3fa4b3d272881bf07b123856</t>
  </si>
  <si>
    <t>600765ed6</t>
  </si>
  <si>
    <t>935a916d151cb905e41803168f72313578774aaa</t>
  </si>
  <si>
    <t>935a916d1</t>
  </si>
  <si>
    <t>Opacity - fred</t>
  </si>
  <si>
    <t>Opacity-fred</t>
  </si>
  <si>
    <t>Thu, 17 Jul 2008 13:17:13 +0000</t>
  </si>
  <si>
    <t>56b08d79a25c79f222983600018a3c05cc6cb0cc</t>
  </si>
  <si>
    <t>56b08d79a</t>
  </si>
  <si>
    <t>ef0b6e8028dcac2af0dec8fb34b9d781fb377515</t>
  </si>
  <si>
    <t>ef0b6e802</t>
  </si>
  <si>
    <t>set stroke color to black at init - fred</t>
  </si>
  <si>
    <t>set-stroke-color-to-black-at-init-fred</t>
  </si>
  <si>
    <t>Thu, 17 Jul 2008 11:38:03 +0000</t>
  </si>
  <si>
    <t>1e05a130b6ac4112233d8e24efc3053c5d554fe3</t>
  </si>
  <si>
    <t>1e05a130b</t>
  </si>
  <si>
    <t>819cd9b0159124040aa0e77db5452bc735ae24a3</t>
  </si>
  <si>
    <t>819cd9b01</t>
  </si>
  <si>
    <t>Fix segfaults</t>
  </si>
  <si>
    <t>Fix-segfaults</t>
  </si>
  <si>
    <t>Thu, 17 Jul 2008 11:27:51 +0000</t>
  </si>
  <si>
    <t>1cc5a7cacadd94b9ca1f81d605b4f8fe6d966f8d</t>
  </si>
  <si>
    <t>1cc5a7cac</t>
  </si>
  <si>
    <t>4b03e4fd02628d2178cfdc0a503483ed8177a40b</t>
  </si>
  <si>
    <t>4b03e4fd0</t>
  </si>
  <si>
    <t>SVG Style Panel: fill &amp; stroke - fred</t>
  </si>
  <si>
    <t>SVG-Style-Panel-fill-stroke-fred</t>
  </si>
  <si>
    <t>Thu, 17 Jul 2008 09:59:27 +0000</t>
  </si>
  <si>
    <t>2a7129e20d39969fea75f7d95c0288da3935b3f9</t>
  </si>
  <si>
    <t>2a7129e20</t>
  </si>
  <si>
    <t>6ffa69e037d1468b7d6e16a4f6ae85cc97f46ba9</t>
  </si>
  <si>
    <t>6ffa69e03</t>
  </si>
  <si>
    <t>SVG style panel</t>
  </si>
  <si>
    <t>SVG-style-panel</t>
  </si>
  <si>
    <t>Thu, 17 Jul 2008 08:45:48 +0000</t>
  </si>
  <si>
    <t>5f1020fd835eeb171af960ba68801312f47cce56</t>
  </si>
  <si>
    <t>5f1020fd8</t>
  </si>
  <si>
    <t>f6a910cfce877b33972517f2554dcca014feb8f4</t>
  </si>
  <si>
    <t>f6a910cfc</t>
  </si>
  <si>
    <t>Change style panel content with selection</t>
  </si>
  <si>
    <t>Change-style-panel-content-with-selection</t>
  </si>
  <si>
    <t>Wed, 16 Jul 2008 14:36:41 +0000</t>
  </si>
  <si>
    <t>be180298058389c2045707ef9c3b7c020a3a72c8</t>
  </si>
  <si>
    <t>be1802980</t>
  </si>
  <si>
    <t>937ca6e5d8611fd651b3b0fa712efc719ef950f9</t>
  </si>
  <si>
    <t>937ca6e5d</t>
  </si>
  <si>
    <t>Brodcast doctype instead of paneltype when selection is changed.</t>
  </si>
  <si>
    <t>Brodcast-doctype-instead-of-paneltype-when-selection-is-changed</t>
  </si>
  <si>
    <t>Wed, 16 Jul 2008 14:14:07 +0000</t>
  </si>
  <si>
    <t>47255a63e9c241573721bceb8b23bdd1dae5d3b5</t>
  </si>
  <si>
    <t>47255a63e</t>
  </si>
  <si>
    <t>c2daa50e84511152e49bd998aabace84ffb8da9a</t>
  </si>
  <si>
    <t>c2daa50e8</t>
  </si>
  <si>
    <t>for polyline/polygon creation, shift = 45Â° - fred</t>
  </si>
  <si>
    <t>for-polyline-polygon-creation-shift-45-fred</t>
  </si>
  <si>
    <t>Wed, 16 Jul 2008 13:41:53 +0000</t>
  </si>
  <si>
    <t>a739643ef18f84410e191e028750fade5f390846</t>
  </si>
  <si>
    <t>a739643ef</t>
  </si>
  <si>
    <t>59540e844f42b30cac2896bebe38773cadf5ccf1</t>
  </si>
  <si>
    <t>59540e844</t>
  </si>
  <si>
    <t>generate points attribute of polyline/polygon - fred</t>
  </si>
  <si>
    <t>generate-points-attribute-of-polyline-polygon-fred</t>
  </si>
  <si>
    <t>Wed, 16 Jul 2008 09:39:10 +0000</t>
  </si>
  <si>
    <t>29a13d6055dce7434b6c246b956f09812a80c114</t>
  </si>
  <si>
    <t>29a13d605</t>
  </si>
  <si>
    <t>4045633ffe5b551b458f75b98b8c523cee165e57</t>
  </si>
  <si>
    <t>4045633ff</t>
  </si>
  <si>
    <t>Improve the way path attribute is generated. - fred</t>
  </si>
  <si>
    <t>Improve-the-way-path-attribute-is-generated.-fred</t>
  </si>
  <si>
    <t>Wed, 16 Jul 2008 08:04:52 +0000</t>
  </si>
  <si>
    <t>18d218c75a78102b1319d4856e26a38a1f5711eb</t>
  </si>
  <si>
    <t>18d218c75</t>
  </si>
  <si>
    <t>8a10f7c63707238e8df67817011f3f7e5a097d68</t>
  </si>
  <si>
    <t>8a10f7c63</t>
  </si>
  <si>
    <t>Prevent to move a point of a polyline or a path which is included in a group. - fred</t>
  </si>
  <si>
    <t>Prevent-to-move-a-point-of-a-polyline-or-a-path-which-is-included-in-a</t>
  </si>
  <si>
    <t>Wed, 16 Jul 2008 07:28:37 +0000</t>
  </si>
  <si>
    <t>a783f7fe28631d2de13e83a783645a653273b416</t>
  </si>
  <si>
    <t>a783f7fe2</t>
  </si>
  <si>
    <t>a86c7aea7b47188ed49053ca58f77df0f4fc6a5d</t>
  </si>
  <si>
    <t>a86c7aea7</t>
  </si>
  <si>
    <t>Fix a bug when moving a point of an elliptical arc - fred</t>
  </si>
  <si>
    <t>Fix-a-bug-when-moving-a-point-of-an-elliptical-arc-fred</t>
  </si>
  <si>
    <t>Wed, 16 Jul 2008 06:26:31 +0000</t>
  </si>
  <si>
    <t>51a53bc37d137d8461872680b5924f1c34c20037</t>
  </si>
  <si>
    <t>51a53bc37</t>
  </si>
  <si>
    <t>fd982b8d437ce437eb77e13b47eac483e1956fd7</t>
  </si>
  <si>
    <t>fd982b8d4</t>
  </si>
  <si>
    <t>Tue, 15 Jul 2008 14:55:11 +0000</t>
  </si>
  <si>
    <t>396b33ce2a364bd9d0d329f631318287484c2ada</t>
  </si>
  <si>
    <t>396b33ce2</t>
  </si>
  <si>
    <t>c59a050e9b072dd8e231c3d1b724670145e0a718</t>
  </si>
  <si>
    <t>c59a050e9</t>
  </si>
  <si>
    <t>Quadratic Bezier - fred</t>
  </si>
  <si>
    <t>Quadratic-Bezier-fred</t>
  </si>
  <si>
    <t>Tue, 15 Jul 2008 14:19:48 +0000</t>
  </si>
  <si>
    <t>6696478183108fcadf5f2e8f56568b3099b3ae16</t>
  </si>
  <si>
    <t>4a6bf1573912a722c9cc90a419b9dba0c64252ee</t>
  </si>
  <si>
    <t>4a6bf1573</t>
  </si>
  <si>
    <t>fix a bug in EditPath. - fred</t>
  </si>
  <si>
    <t>fix-a-bug-in-EditPath.-fred</t>
  </si>
  <si>
    <t>Tue, 15 Jul 2008 13:59:19 +0000</t>
  </si>
  <si>
    <t>e713a8d906a0b24b4ace2fe4b52b2d0a91344ff2</t>
  </si>
  <si>
    <t>e713a8d90</t>
  </si>
  <si>
    <t>f95d9fbbf11cf2a696702ce45402aefc80f77f35</t>
  </si>
  <si>
    <t>f95d9fbbf</t>
  </si>
  <si>
    <t>Revert last commit</t>
  </si>
  <si>
    <t>Revert-last-commit</t>
  </si>
  <si>
    <t>Tue, 15 Jul 2008 12:52:41 +0000</t>
  </si>
  <si>
    <t>b24681f2111a7e397ef2307d8d3f0328ba894591</t>
  </si>
  <si>
    <t>b24681f21</t>
  </si>
  <si>
    <t>e2951872639f39b2fed7a9f25cd385e30874c80f</t>
  </si>
  <si>
    <t>e29518726</t>
  </si>
  <si>
    <t>prepare refactoring of path selection.</t>
  </si>
  <si>
    <t>prepare-refactoring-of-path-selection</t>
  </si>
  <si>
    <t>Tue, 15 Jul 2008 10:15:45 +0000</t>
  </si>
  <si>
    <t>b8db6ef420f813138f16661caa589c2fab688443</t>
  </si>
  <si>
    <t>b8db6ef42</t>
  </si>
  <si>
    <t>596379b3dc4e9fb458b844c379f545cbfbfe6d3a</t>
  </si>
  <si>
    <t>596379b3d</t>
  </si>
  <si>
    <t>Modification of path: fix undo. - fred</t>
  </si>
  <si>
    <t>Modification-of-path-fix-undo.-fred</t>
  </si>
  <si>
    <t>Tue, 15 Jul 2008 09:17:11 +0000</t>
  </si>
  <si>
    <t>8b7e6d6a36c44680de8acc49cb617e2f115b8065</t>
  </si>
  <si>
    <t>8b7e6d6a3</t>
  </si>
  <si>
    <t>7d40e8b3764b12c66c8caf8288e571ad3fdf2069</t>
  </si>
  <si>
    <t>7d40e8b37</t>
  </si>
  <si>
    <t>Fixing warnings Irene</t>
  </si>
  <si>
    <t>Fri, 11 Jul 2008 14:44:06 +0000</t>
  </si>
  <si>
    <t>45cbfee63dd89a24395b63a3d682705ee9f9c4e6</t>
  </si>
  <si>
    <t>45cbfee63</t>
  </si>
  <si>
    <t>52df7d626101236b56f9156c3d1ffa7adbf1050a</t>
  </si>
  <si>
    <t>52df7d626</t>
  </si>
  <si>
    <t>generate path attribute - fred</t>
  </si>
  <si>
    <t>generate-path-attribute-fred</t>
  </si>
  <si>
    <t>Fri, 11 Jul 2008 14:42:26 +0000</t>
  </si>
  <si>
    <t>0365fab0d9ce216a1a3bccf8a15c6d0fc48e92ca</t>
  </si>
  <si>
    <t>0365fab0d</t>
  </si>
  <si>
    <t>68a1bdf4f01839fba860429ea2c44d5610e8e847</t>
  </si>
  <si>
    <t>68a1bdf4f</t>
  </si>
  <si>
    <t>New TtaGeTPathAttributeValue function Irene</t>
  </si>
  <si>
    <t>New-TtaGeTPathAttributeValue-function</t>
  </si>
  <si>
    <t>Fri, 11 Jul 2008 13:47:17 +0000</t>
  </si>
  <si>
    <t>97163fc4c7a3aea1c71da15f2d0672b04c3e0b6f</t>
  </si>
  <si>
    <t>97163fc4c</t>
  </si>
  <si>
    <t>7587173e6c288344de1a65aa64777b74606dbc92</t>
  </si>
  <si>
    <t>Improve selection of Bezier control points + editing close subpath - fred</t>
  </si>
  <si>
    <t>Improve-selection-of-Bezier-control-points-editing-close-subpath</t>
  </si>
  <si>
    <t>Fri, 11 Jul 2008 13:21:35 +0000</t>
  </si>
  <si>
    <t>0e33434c596a881b533aa3e2c44f56e5b6018df7</t>
  </si>
  <si>
    <t>0e33434c5</t>
  </si>
  <si>
    <t>52b6d12b6f9d2f02fd3469527f9aaa05159474cc</t>
  </si>
  <si>
    <t>52b6d12b6</t>
  </si>
  <si>
    <t>Count the number of path fragments before generating the attribute -fred</t>
  </si>
  <si>
    <t>Count-the-number-of-path-fragments-before-generating-the-attribute-fred</t>
  </si>
  <si>
    <t>Fri, 11 Jul 2008 09:55:18 +0000</t>
  </si>
  <si>
    <t>8c23c9f2ce3cf382a0726488e5286597f29b9204</t>
  </si>
  <si>
    <t>8c23c9f2c</t>
  </si>
  <si>
    <t>3a4f929fa5dd7481d95177d151349c80c6b09b43</t>
  </si>
  <si>
    <t>3a4f929fa</t>
  </si>
  <si>
    <t>Add initializations</t>
  </si>
  <si>
    <t>Add-initializations</t>
  </si>
  <si>
    <t>Fri, 11 Jul 2008 09:27:10 +0000</t>
  </si>
  <si>
    <t>6742121f060422ee31d102d2d81e2169ffcf13e8</t>
  </si>
  <si>
    <t>6742121f0</t>
  </si>
  <si>
    <t>5dfd6530520c9329bc80b67b7208838c9210ef12</t>
  </si>
  <si>
    <t>5dfd65305</t>
  </si>
  <si>
    <t>improve selection of control points - fred</t>
  </si>
  <si>
    <t>improve-selection-of-control-points-fred</t>
  </si>
  <si>
    <t>Fri, 11 Jul 2008 09:17:08 +0000</t>
  </si>
  <si>
    <t>5494f3ea872c1bbb4a35237c7e5c4032efbe5382</t>
  </si>
  <si>
    <t>5494f3ea8</t>
  </si>
  <si>
    <t>f3470913e9570274dec770ae17d72a63f13e9e26</t>
  </si>
  <si>
    <t>f3470913e</t>
  </si>
  <si>
    <t>Fri, 11 Jul 2008 08:57:51 +0000</t>
  </si>
  <si>
    <t>af43e6c1adc4fe12e5ec2243a23b600a4627e373</t>
  </si>
  <si>
    <t>af43e6c1a</t>
  </si>
  <si>
    <t>20f63431f465a8c8b126ba46a97e5cb8df4bce69</t>
  </si>
  <si>
    <t>20f63431f</t>
  </si>
  <si>
    <t>fix drawing of Bezier control points - fred</t>
  </si>
  <si>
    <t>fix-drawing-of-Bezier-control-points-fred</t>
  </si>
  <si>
    <t>Fri, 11 Jul 2008 06:45:22 +0000</t>
  </si>
  <si>
    <t>9893f3a5013741e378641756a6ce0b3badb19b6d</t>
  </si>
  <si>
    <t>9893f3a50</t>
  </si>
  <si>
    <t>6ffc07c8373dcd59c008c01cba3a50107c730e6a</t>
  </si>
  <si>
    <t>6ffc07c83</t>
  </si>
  <si>
    <t>Fri, 11 Jul 2008 05:56:12 +0000</t>
  </si>
  <si>
    <t>fa10d20ee5071fe1a8be55b8217db7e50409321b</t>
  </si>
  <si>
    <t>fa10d20ee</t>
  </si>
  <si>
    <t>72c044b19367eae9261f5b58e0a9985183b7adbd</t>
  </si>
  <si>
    <t>72c044b19</t>
  </si>
  <si>
    <t>Fix location of path points - fred</t>
  </si>
  <si>
    <t>Fix-location-of-path-points-fred</t>
  </si>
  <si>
    <t>Thu, 10 Jul 2008 16:04:58 +0000</t>
  </si>
  <si>
    <t>be8a124e6e77fab10e003f663e85c8e403373b96</t>
  </si>
  <si>
    <t>be8a124e6</t>
  </si>
  <si>
    <t>0c81e21ba88874c3b0d318b748a9e7646d9bd2d0</t>
  </si>
  <si>
    <t>0c81e21ba</t>
  </si>
  <si>
    <t>Fix drawing of Bezier control points (Windows) - fred</t>
  </si>
  <si>
    <t>Fix-drawing-of-Bezier-control-points-Windows-fred</t>
  </si>
  <si>
    <t>Thu, 10 Jul 2008 15:52:39 +0000</t>
  </si>
  <si>
    <t>1cba3d677e89d04e60512468d901b4277effa422</t>
  </si>
  <si>
    <t>1cba3d677</t>
  </si>
  <si>
    <t>fb1123636867045322de04a01629e6e614576a56</t>
  </si>
  <si>
    <t>fb1123636</t>
  </si>
  <si>
    <t>Restore previous presentationapi.c code + don't register an empty undo sequence Irene</t>
  </si>
  <si>
    <t>Restore-previous-presentationapi.c-code</t>
  </si>
  <si>
    <t>Thu, 10 Jul 2008 15:51:38 +0000</t>
  </si>
  <si>
    <t>664a85a25ff0013cb159b9c13ba37c58988e65af</t>
  </si>
  <si>
    <t>664a85a25</t>
  </si>
  <si>
    <t>6058a1232a8d6e4f29a82d971e54d45c26f7b6d5</t>
  </si>
  <si>
    <t>6058a1232</t>
  </si>
  <si>
    <t>A new function IsSVGComponent Irene</t>
  </si>
  <si>
    <t>A-new-function-IsSVGComponent</t>
  </si>
  <si>
    <t>Thu, 10 Jul 2008 15:26:59 +0000</t>
  </si>
  <si>
    <t>2f14446a4fc0c1fd1034f8d9b1f89f9735add476</t>
  </si>
  <si>
    <t>2f14446a4</t>
  </si>
  <si>
    <t>b4e4f53a567b03679536dedb5e862a7a1771b3a0</t>
  </si>
  <si>
    <t>b4e4f53a5</t>
  </si>
  <si>
    <t>Moving point of polyline/polygon + control points of Bezier curves (attributes not updated yet). Using shift avoid to have smooth control points. - fred</t>
  </si>
  <si>
    <t>Moving-point-of-polyline-polygon-control-points-of-Bezier-curves</t>
  </si>
  <si>
    <t>Thu, 10 Jul 2008 14:46:45 +0000</t>
  </si>
  <si>
    <t>ff22cb97ae3a108d8a4e88dde823365e6da63268</t>
  </si>
  <si>
    <t>ff22cb97a</t>
  </si>
  <si>
    <t>743a5a2da38cc3131f9044aabe60c89d0a18ab9a</t>
  </si>
  <si>
    <t>743a5a2da</t>
  </si>
  <si>
    <t>Rgister the move of SVG components Irene</t>
  </si>
  <si>
    <t>Rgister-the-move-of-SVG-components</t>
  </si>
  <si>
    <t>Thu, 10 Jul 2008 14:25:54 +0000</t>
  </si>
  <si>
    <t>803290ec772dd261e05d0ab90dd506222a4f33fe</t>
  </si>
  <si>
    <t>803290ec7</t>
  </si>
  <si>
    <t>17cde347e4921b419687c2ea15ee8a7590dc84ef</t>
  </si>
  <si>
    <t>17cde347e</t>
  </si>
  <si>
    <t>Thu, 10 Jul 2008 14:17:50 +0000</t>
  </si>
  <si>
    <t>440e78aa63b4462e242b4da793856dbaae3188d5</t>
  </si>
  <si>
    <t>440e78aa6</t>
  </si>
  <si>
    <t>db692ad470802ec73fe07f22a97446e960bf8e0e</t>
  </si>
  <si>
    <t>db692ad47</t>
  </si>
  <si>
    <t>Thu, 10 Jul 2008 14:13:54 +0000</t>
  </si>
  <si>
    <t>439926f45700decbfc7ec9af99c426ac28e12811</t>
  </si>
  <si>
    <t>439926f45</t>
  </si>
  <si>
    <t>98a284955ef6ec9701f57a3a6daab8cc522d215c</t>
  </si>
  <si>
    <t>98a284955</t>
  </si>
  <si>
    <t>improvement of the way selection is displayed (Bezier curves). - fred</t>
  </si>
  <si>
    <t>improvement-of-the-way-selection-is-displayed-Bezier-curves-.-fred</t>
  </si>
  <si>
    <t>Thu, 10 Jul 2008 13:29:21 +0000</t>
  </si>
  <si>
    <t>dd91d4149aeacbc916e6da23a61a495ca008211c</t>
  </si>
  <si>
    <t>dd91d4149</t>
  </si>
  <si>
    <t>1733188f349f8dadc9c557db71f61bc081080fa4</t>
  </si>
  <si>
    <t>1733188f3</t>
  </si>
  <si>
    <t>beginning of path editing - fred</t>
  </si>
  <si>
    <t>beginning-of-path-editing-fred</t>
  </si>
  <si>
    <t>Thu, 10 Jul 2008 12:46:47 +0000</t>
  </si>
  <si>
    <t>90e7c89ecb8d70b55e4735420c625e109b34794a</t>
  </si>
  <si>
    <t>90e7c89ec</t>
  </si>
  <si>
    <t>01524535bb1e29a324db161dfe02be6221c42a86</t>
  </si>
  <si>
    <t>01524535b</t>
  </si>
  <si>
    <t>Thu, 10 Jul 2008 10:10:11 +0000</t>
  </si>
  <si>
    <t>92ab06c47ca3a80206c372724bf0f49a0562beb7</t>
  </si>
  <si>
    <t>92ab06c47</t>
  </si>
  <si>
    <t>381ce9b32ae25cf22b5913f030f29985e27a8b53</t>
  </si>
  <si>
    <t>381ce9b32</t>
  </si>
  <si>
    <t>New handler to prepare editing of path and polyline. - fred</t>
  </si>
  <si>
    <t>New-handler-to-prepare-editing-of-path-and-polyline.-fred</t>
  </si>
  <si>
    <t>Thu, 10 Jul 2008 09:02:35 +0000</t>
  </si>
  <si>
    <t>b630e0b7cdfcb53ac7e648e255bde3a9ad34b767</t>
  </si>
  <si>
    <t>b630e0b7c</t>
  </si>
  <si>
    <t>2814571e2e14dbfefc8b75a4c206d84a6ab644dd</t>
  </si>
  <si>
    <t>Selecting control point in Paths.</t>
  </si>
  <si>
    <t>Selecting-control-point-in-Paths</t>
  </si>
  <si>
    <t>Thu, 10 Jul 2008 08:34:55 +0000</t>
  </si>
  <si>
    <t>af138b2410368b2a057c3ea9c5213e41c60ab569</t>
  </si>
  <si>
    <t>af138b241</t>
  </si>
  <si>
    <t>50d4321ae4bf3c90005b610e4a7b339adb17db90</t>
  </si>
  <si>
    <t>50d4321ae</t>
  </si>
  <si>
    <t>Wed, 9 Jul 2008 15:00:38 +0000</t>
  </si>
  <si>
    <t>b206c7267c121f91f88ef5b4e7f3129f6c996740</t>
  </si>
  <si>
    <t>b206c7267</t>
  </si>
  <si>
    <t>eebdadb7273ba6cb9ca563e8bbc72350a7ddaac3</t>
  </si>
  <si>
    <t>eebdadb72</t>
  </si>
  <si>
    <t>Clicking with the right mouse button during path creation stops the construction without adding a new point. - fred</t>
  </si>
  <si>
    <t>Clicking-with-the-right-mouse-button-during-path-creation-stops-the</t>
  </si>
  <si>
    <t>Wed, 9 Jul 2008 13:16:55 +0000</t>
  </si>
  <si>
    <t>ec8efdf07f2aaedf7a9db75d1fb37912f49d9e89</t>
  </si>
  <si>
    <t>ec8efdf07</t>
  </si>
  <si>
    <t>d156dbfac324e71ec89bc1702abae9c6bb5513c9</t>
  </si>
  <si>
    <t>d156dbfac</t>
  </si>
  <si>
    <t>Remove a trace and update tarSource Irene</t>
  </si>
  <si>
    <t>Remove-a-trace-and-update-tarSource</t>
  </si>
  <si>
    <t>Wed, 9 Jul 2008 13:00:44 +0000</t>
  </si>
  <si>
    <t>e900ef00ddc5870bb4b230cb9d9524ee4209920e</t>
  </si>
  <si>
    <t>e900ef00d</t>
  </si>
  <si>
    <t>7b459a0e13f6e8217eef4880954c66c0c9f6f14b</t>
  </si>
  <si>
    <t>7b459a0e1</t>
  </si>
  <si>
    <t>Updat RDFa dialog</t>
  </si>
  <si>
    <t>Updat-RDFa-dialog</t>
  </si>
  <si>
    <t>Wed, 9 Jul 2008 11:23:17 +0000</t>
  </si>
  <si>
    <t>7d9873f7b3b080c874fbc5fc114966f6f6692d37</t>
  </si>
  <si>
    <t>7d9873f7b</t>
  </si>
  <si>
    <t>ae381e862021938e850c228eb9ff2eb03499a68e</t>
  </si>
  <si>
    <t>ae381e862</t>
  </si>
  <si>
    <t>Wed, 9 Jul 2008 11:17:25 +0000</t>
  </si>
  <si>
    <t>b1af06ed5652c826ed2ef7890c7d5d6072b27783</t>
  </si>
  <si>
    <t>b1af06ed5</t>
  </si>
  <si>
    <t>7eb3e5014326ee9a0f2d16d9414f37f07da0fbd7</t>
  </si>
  <si>
    <t>7eb3e5014</t>
  </si>
  <si>
    <t>Fix OpenGL problems on Windows platforms Irene + Fred</t>
  </si>
  <si>
    <t>Fix-OpenGL-problems-on-Windows-platforms</t>
  </si>
  <si>
    <t>Wed, 9 Jul 2008 11:12:55 +0000</t>
  </si>
  <si>
    <t>40cb7ae69a435f492d3bf56a7e3463fb23197671</t>
  </si>
  <si>
    <t>40cb7ae69</t>
  </si>
  <si>
    <t>c55008f9abf827139aa3246515490f78cfa13401</t>
  </si>
  <si>
    <t>c55008f9a</t>
  </si>
  <si>
    <t>Enable --enable-system-wx configure option (works on ubuntu-8.04).</t>
  </si>
  <si>
    <t>Enable-enable-system-wx-configure-option-works-on-ubuntu-8.04</t>
  </si>
  <si>
    <t>Wed, 9 Jul 2008 11:11:38 +0000</t>
  </si>
  <si>
    <t>620fe13dcf077debce431a61585ecb822c156522</t>
  </si>
  <si>
    <t>620fe13dc</t>
  </si>
  <si>
    <t>319ba39a31c8cd96ebfc71046cb9189d6d14bfe7</t>
  </si>
  <si>
    <t>319ba39a3</t>
  </si>
  <si>
    <t>Entities within XML document were not exported correctly. Irene</t>
  </si>
  <si>
    <t>Entities-within-XML-document-were-not-exported-correctly</t>
  </si>
  <si>
    <t>Wed, 9 Jul 2008 09:14:20 +0000</t>
  </si>
  <si>
    <t>ecdcd83747d854d02684669d02a4ac8bb6f1bae8</t>
  </si>
  <si>
    <t>ecdcd8374</t>
  </si>
  <si>
    <t>ff0587203bb0c41d29117b2459cd08cf9882000d</t>
  </si>
  <si>
    <t>ff0587203</t>
  </si>
  <si>
    <t>refactoring of translate - fred</t>
  </si>
  <si>
    <t>refactoring-of-translate-fred</t>
  </si>
  <si>
    <t>Wed, 9 Jul 2008 08:42:51 +0000</t>
  </si>
  <si>
    <t>b22079553e2248d350a6b2da938a5f774e6fcaf0</t>
  </si>
  <si>
    <t>b22079553</t>
  </si>
  <si>
    <t>934883c1e5c0c76cfd02ee3b84255a18931ccf9b</t>
  </si>
  <si>
    <t>934883c1e</t>
  </si>
  <si>
    <t>Dialogue update Irene</t>
  </si>
  <si>
    <t>Dialogue-update</t>
  </si>
  <si>
    <t>Wed, 9 Jul 2008 07:46:37 +0000</t>
  </si>
  <si>
    <t>1f1e8c4cf78bfd0450af6ffeff2a73afec201567</t>
  </si>
  <si>
    <t>1f1e8c4cf</t>
  </si>
  <si>
    <t>e10623c1c21f41054151817e8a4a776142a50ece</t>
  </si>
  <si>
    <t>e10623c1c</t>
  </si>
  <si>
    <t>The OpenGL patch for Windows was removed by error Irene</t>
  </si>
  <si>
    <t>The-OpenGL-patch-for-Windows-was-removed-by-error</t>
  </si>
  <si>
    <t>Wed, 9 Jul 2008 07:39:47 +0000</t>
  </si>
  <si>
    <t>1cf8fd4625b408a7b1d6ce0579fe2ede6eb2f440</t>
  </si>
  <si>
    <t>1cf8fd462</t>
  </si>
  <si>
    <t>a03f42ab5ceba8202649bfd88d2b5a1f7062bc13</t>
  </si>
  <si>
    <t>a03f42ab5</t>
  </si>
  <si>
    <t>Tue, 8 Jul 2008 15:28:30 +0000</t>
  </si>
  <si>
    <t>41c0d8b2fcc15b94c9ffe854a8cb3fff5fdcfb58</t>
  </si>
  <si>
    <t>41c0d8b2f</t>
  </si>
  <si>
    <t>4202894066f0e64c77570f85ed485cbd5c4a1f75</t>
  </si>
  <si>
    <t>prevent translation in ReadOnly elements - fred</t>
  </si>
  <si>
    <t>prevent-translation-in-ReadOnly-elements-fred</t>
  </si>
  <si>
    <t>Tue, 8 Jul 2008 15:12:48 +0000</t>
  </si>
  <si>
    <t>9a35d939b119cc34507c14238ecf9e76fdcd78ae</t>
  </si>
  <si>
    <t>9a35d939b</t>
  </si>
  <si>
    <t>d6e8a0e8b466f0ef0388a7c93ffbbb514e199792</t>
  </si>
  <si>
    <t>d6e8a0e8b</t>
  </si>
  <si>
    <t>prevent a crash in Ungroup - fred</t>
  </si>
  <si>
    <t>prevent-a-crash-in-Ungroup-fred</t>
  </si>
  <si>
    <t>Tue, 8 Jul 2008 14:46:43 +0000</t>
  </si>
  <si>
    <t>e1531b74d2aa9c8be216d5bf0186305709a44f19</t>
  </si>
  <si>
    <t>e1531b74d</t>
  </si>
  <si>
    <t>22be88cb669e595aabb65ed4314a6e08b9621a8c</t>
  </si>
  <si>
    <t>22be88cb6</t>
  </si>
  <si>
    <t>fix a bug with context menu when using SVG in templates. - fred</t>
  </si>
  <si>
    <t>fix-a-bug-with-context-menu-when-using-SVG-in-templates.-fred</t>
  </si>
  <si>
    <t>Tue, 8 Jul 2008 14:15:34 +0000</t>
  </si>
  <si>
    <t>ea9567f25a9c3953912778d58cefa54f92da0736</t>
  </si>
  <si>
    <t>ea9567f25</t>
  </si>
  <si>
    <t>d29a5a71ce26c10af0470785c3f42ce319ee092a</t>
  </si>
  <si>
    <t>d29a5a71c</t>
  </si>
  <si>
    <t>Force the RDFa dialog to be destroyed + modifs in reading rdfa files Laurent</t>
  </si>
  <si>
    <t>Force-the-RDFa-dialog-to-be-destroyed-modifs-in-reading-rdfa-files</t>
  </si>
  <si>
    <t>Tue, 8 Jul 2008 14:14:07 +0000</t>
  </si>
  <si>
    <t>3fe9c3c1d91e42ba4474aa829c1dcf7dc2326015</t>
  </si>
  <si>
    <t>3fe9c3c1d</t>
  </si>
  <si>
    <t>af2216e7fdefaa9872c6847200b878cefeed781f</t>
  </si>
  <si>
    <t>af2216e7f</t>
  </si>
  <si>
    <t>Simplify "Classic" tool panel bar. Intend to fix tool panel bar size.</t>
  </si>
  <si>
    <t>Simplify-Classic-tool-panel-bar</t>
  </si>
  <si>
    <t>Tue, 8 Jul 2008 13:35:04 +0000</t>
  </si>
  <si>
    <t>15e447a5a19c4aa64cd547449f2eefaaaa6bd074</t>
  </si>
  <si>
    <t>15e447a5a</t>
  </si>
  <si>
    <t>4efd578845a1bb5e033476e5a782b32f787d7f65</t>
  </si>
  <si>
    <t>4efd57884</t>
  </si>
  <si>
    <t>Support raptor system library + don't generate the MathML PI by default Irene</t>
  </si>
  <si>
    <t>Support-raptor-system-library</t>
  </si>
  <si>
    <t>Tue, 8 Jul 2008 13:34:17 +0000</t>
  </si>
  <si>
    <t>32b4126baed8d1e4c7b47e54112a6e61c792bd8e</t>
  </si>
  <si>
    <t>32b4126ba</t>
  </si>
  <si>
    <t>e2ceb948589280b6a09549b114b3f7bae283a4fc</t>
  </si>
  <si>
    <t>e2ceb9485</t>
  </si>
  <si>
    <t>Add transforms in the context menu - fred</t>
  </si>
  <si>
    <t>Add-transforms-in-the-context-menu-fred</t>
  </si>
  <si>
    <t>Tue, 8 Jul 2008 12:59:47 +0000</t>
  </si>
  <si>
    <t>d64644e0992de7e5273123b7d8f0f5672b376fe6</t>
  </si>
  <si>
    <t>d64644e09</t>
  </si>
  <si>
    <t>17f54c55456fd7512aaff05432d2b1a96341249b</t>
  </si>
  <si>
    <t>17f54c554</t>
  </si>
  <si>
    <t>Check translate of only SVG boxes Irene</t>
  </si>
  <si>
    <t>Check-translate-of-only-SVG-boxes</t>
  </si>
  <si>
    <t>Tue, 8 Jul 2008 10:48:16 +0000</t>
  </si>
  <si>
    <t>41824e09d4e8763c9988c8ea62be69018074a8a9</t>
  </si>
  <si>
    <t>41824e09d</t>
  </si>
  <si>
    <t>7d0981a813368e78d8f87de4c8fcc43c95379da1</t>
  </si>
  <si>
    <t>7d0981a81</t>
  </si>
  <si>
    <t>SVG translate &amp; selection - fred</t>
  </si>
  <si>
    <t>SVG-translate-selection-fred</t>
  </si>
  <si>
    <t>Tue, 8 Jul 2008 09:55:05 +0000</t>
  </si>
  <si>
    <t>5547f3196b37131f6e18a51c38ab6fafe98a7039</t>
  </si>
  <si>
    <t>5547f3196</t>
  </si>
  <si>
    <t>151f6c558628554fdbc033483d4639e8ed2ed911</t>
  </si>
  <si>
    <t>151f6c558</t>
  </si>
  <si>
    <t>Tue, 8 Jul 2008 09:14:32 +0000</t>
  </si>
  <si>
    <t>dec6e4cc3314581bcc194f6e398e0c9d5b811052</t>
  </si>
  <si>
    <t>dec6e4cc3</t>
  </si>
  <si>
    <t>239ec5d27176e8de9b739a99de92f6b83a446f30</t>
  </si>
  <si>
    <t>239ec5d27</t>
  </si>
  <si>
    <t>Tue, 8 Jul 2008 09:00:07 +0000</t>
  </si>
  <si>
    <t>368c317b36323fd218b96765eaa55a855bd915c9</t>
  </si>
  <si>
    <t>368c317b3</t>
  </si>
  <si>
    <t>26a5517226832e86a665779ccff5655d221da72c</t>
  </si>
  <si>
    <t>26a551722</t>
  </si>
  <si>
    <t>fix a bug due to svg translation (document was always set modified when clicking) - fred</t>
  </si>
  <si>
    <t>fix-a-bug-due-to-svg-translation-document-was-always-set-modified-when</t>
  </si>
  <si>
    <t>Tue, 8 Jul 2008 07:49:58 +0000</t>
  </si>
  <si>
    <t>b2b0bc7a8f3954109a014e899f452885255e68b0</t>
  </si>
  <si>
    <t>b2b0bc7a8</t>
  </si>
  <si>
    <t>a245289673ca6380ed2d7c906511be1d38c73e51</t>
  </si>
  <si>
    <t>a24528967</t>
  </si>
  <si>
    <t>Add tool tips Irene</t>
  </si>
  <si>
    <t>Add-tool-tips</t>
  </si>
  <si>
    <t>Tue, 8 Jul 2008 07:39:59 +0000</t>
  </si>
  <si>
    <t>78370d04719c1e9c691d097dcd3efa0366c48ab4</t>
  </si>
  <si>
    <t>78370d047</t>
  </si>
  <si>
    <t>7cf2eb21826a2cd3098e8cb3d150b7d147e4247e</t>
  </si>
  <si>
    <t>7cf2eb218</t>
  </si>
  <si>
    <t>Translate: update transform attribute. - fred</t>
  </si>
  <si>
    <t>Translate-update-transform-attribute.-fred</t>
  </si>
  <si>
    <t>Mon, 7 Jul 2008 16:26:26 +0000</t>
  </si>
  <si>
    <t>db3f8ed35b826ab81f42d9099d8338d36ff12d91</t>
  </si>
  <si>
    <t>db3f8ed35</t>
  </si>
  <si>
    <t>7cad9bd289f542d280788ae3219ab5d6f446df41</t>
  </si>
  <si>
    <t>7cad9bd28</t>
  </si>
  <si>
    <t>Mon, 7 Jul 2008 16:20:20 +0000</t>
  </si>
  <si>
    <t>d928f822e46cf52c66a4b5e96350e95ee91f6fd6</t>
  </si>
  <si>
    <t>d928f822e</t>
  </si>
  <si>
    <t>359a51592d912e4a3aaf5dbcab91945f339f74f7</t>
  </si>
  <si>
    <t>359a51592</t>
  </si>
  <si>
    <t>Create SVG images with right attributes Don't select the left or right side on SVG images Irene</t>
  </si>
  <si>
    <t>Create-SVG-images-with-right-attributes</t>
  </si>
  <si>
    <t>Mon, 7 Jul 2008 15:28:22 +0000</t>
  </si>
  <si>
    <t>fa64184f387ea277d14314bdf15c416d401b20f8</t>
  </si>
  <si>
    <t>fa64184f3</t>
  </si>
  <si>
    <t>36dc79136e45fa46f04ae02fafd60fdb24e9d3f7</t>
  </si>
  <si>
    <t>36dc79136</t>
  </si>
  <si>
    <t>do not generate empty transform attribute - fred</t>
  </si>
  <si>
    <t>do-not-generate-empty-transform-attribute-fred</t>
  </si>
  <si>
    <t>Mon, 7 Jul 2008 15:09:21 +0000</t>
  </si>
  <si>
    <t>ca6bef1a54a7046408ea015e599eef8cd208d5d4</t>
  </si>
  <si>
    <t>ca6bef1a5</t>
  </si>
  <si>
    <t>0fceba77e6eccde486fb3488b582e0de3a8c748d</t>
  </si>
  <si>
    <t>0fceba77e</t>
  </si>
  <si>
    <t>fix problems with shift button in handlers - fred</t>
  </si>
  <si>
    <t>fix-problems-with-shift-button-in-handlers-fred</t>
  </si>
  <si>
    <t>Mon, 7 Jul 2008 14:39:56 +0000</t>
  </si>
  <si>
    <t>393bfbcbe6e8ffe6970a5b33d92031443804f3e8</t>
  </si>
  <si>
    <t>393bfbcbe</t>
  </si>
  <si>
    <t>ceecef7f6ac52b4708e97c0a3ec6ed45fa152f6c</t>
  </si>
  <si>
    <t>ceecef7f6</t>
  </si>
  <si>
    <t>Layout ?</t>
  </si>
  <si>
    <t>Layout</t>
  </si>
  <si>
    <t>Mon, 7 Jul 2008 14:20:22 +0000</t>
  </si>
  <si>
    <t>c85747309fac36ed76182b072c3c5b2e1d97d2c8</t>
  </si>
  <si>
    <t>c85747309</t>
  </si>
  <si>
    <t>b514662be47480db2a3ce34b9014b78154661d26</t>
  </si>
  <si>
    <t>b514662be</t>
  </si>
  <si>
    <t>Use AUI notebokk for panel element istead of classic notebook</t>
  </si>
  <si>
    <t>Use-AUI-notebokk-for-panel-element-istead-of-classic-notebook</t>
  </si>
  <si>
    <t>Mon, 7 Jul 2008 14:10:39 +0000</t>
  </si>
  <si>
    <t>6323e44936cba2a0c155d75978d5c48a0039c80e</t>
  </si>
  <si>
    <t>6323e4493</t>
  </si>
  <si>
    <t>8d5c1f54569803a599d5ce597d5f5f43d2d3c865</t>
  </si>
  <si>
    <t>8d5c1f545</t>
  </si>
  <si>
    <t>windows</t>
  </si>
  <si>
    <t>Mon, 7 Jul 2008 14:09:06 +0000</t>
  </si>
  <si>
    <t>ff9f3b14690846564319ecf60654e4d4e6c7d159</t>
  </si>
  <si>
    <t>ff9f3b146</t>
  </si>
  <si>
    <t>f28e4f1ead0242de00d24a431293507640a7a6a6</t>
  </si>
  <si>
    <t>f28e4f1ea</t>
  </si>
  <si>
    <t>Mon, 7 Jul 2008 14:04:00 +0000</t>
  </si>
  <si>
    <t>d682ab32a0418a5e3f6eed1f7565eee96a013a4e</t>
  </si>
  <si>
    <t>d682ab32a</t>
  </si>
  <si>
    <t>41833c158216e010e8d1d44da882bf321b551877</t>
  </si>
  <si>
    <t>41833c158</t>
  </si>
  <si>
    <t>scal icon - fred</t>
  </si>
  <si>
    <t>scal-icon-fred</t>
  </si>
  <si>
    <t>Mon, 7 Jul 2008 13:54:03 +0000</t>
  </si>
  <si>
    <t>a93b16fe4a791cfe6390fbbb32503672a71be148</t>
  </si>
  <si>
    <t>a93b16fe4</t>
  </si>
  <si>
    <t>e73db9db0638bc51dd548d61b4586dc4daff9b89</t>
  </si>
  <si>
    <t>e73db9db0</t>
  </si>
  <si>
    <t>the "shift" button allows to draw lines and arrows with a precision of 45Â° - fred</t>
  </si>
  <si>
    <t>the-shift-button-allows-to-draw-lines-and-arrows-with-a-precision-of-45</t>
  </si>
  <si>
    <t>Mon, 7 Jul 2008 13:50:53 +0000</t>
  </si>
  <si>
    <t>9bda04f907f0e8fd8966f5effbb9c4c991a710db</t>
  </si>
  <si>
    <t>9bda04f90</t>
  </si>
  <si>
    <t>3e5c830be89598e3a592731edef1681d6ad98d30</t>
  </si>
  <si>
    <t>3e5c830be</t>
  </si>
  <si>
    <t>Scaling + rotation - fred</t>
  </si>
  <si>
    <t>Scaling-rotation-fred</t>
  </si>
  <si>
    <t>Mon, 7 Jul 2008 09:40:27 +0000</t>
  </si>
  <si>
    <t>b755d17b7c7e7628d8ba5fc1f6a1f1df8f96ec64</t>
  </si>
  <si>
    <t>b755d17b7</t>
  </si>
  <si>
    <t>a325acded5573354bba368f912dd60c35ad9e084</t>
  </si>
  <si>
    <t>a325acded</t>
  </si>
  <si>
    <t>Avoid to display picture handles when the enclosing element is selected Irene</t>
  </si>
  <si>
    <t>Avoid-to-display-picture-handles-when-the-enclosing-element-is-selected</t>
  </si>
  <si>
    <t>Mon, 7 Jul 2008 09:23:39 +0000</t>
  </si>
  <si>
    <t>5a3cd3d268eceb7ccc62f25035d087c1a086b2df</t>
  </si>
  <si>
    <t>5a3cd3d26</t>
  </si>
  <si>
    <t>53bd3e684de7dbf4d70a283ca56e56cfca2c0bbf</t>
  </si>
  <si>
    <t>53bd3e684</t>
  </si>
  <si>
    <t>Fix rounded rectangle drawing on Mac OS Fred</t>
  </si>
  <si>
    <t>Fix-rounded-rectangle-drawing-on-Mac-OS</t>
  </si>
  <si>
    <t>Mon, 7 Jul 2008 08:20:24 +0000</t>
  </si>
  <si>
    <t>e11b38688200c97261947ccfc09cb6292c06ce1a</t>
  </si>
  <si>
    <t>e11b38688</t>
  </si>
  <si>
    <t>efb2e3d4e2e847e37113f7dd06fcd8658396438b</t>
  </si>
  <si>
    <t>efb2e3d4e</t>
  </si>
  <si>
    <t>Path Creation: do not generate an element when the user abort the interaction or doesn't give enough points.</t>
  </si>
  <si>
    <t>Path-Creation-do-not-generate-an-element-when-the-user-abort-the</t>
  </si>
  <si>
    <t>Mon, 7 Jul 2008 07:12:38 +0000</t>
  </si>
  <si>
    <t>eb0f518edbf71736a642021e514354fb6a9e597e</t>
  </si>
  <si>
    <t>eb0f518ed</t>
  </si>
  <si>
    <t>80db13fe44757dd81df39fc321b402aa2effbac9</t>
  </si>
  <si>
    <t>80db13fe4</t>
  </si>
  <si>
    <t>Prevent a crash when the user press a key in handlers. - fred</t>
  </si>
  <si>
    <t>Prevent-a-crash-when-the-user-press-a-key-in-handlers.-fred</t>
  </si>
  <si>
    <t>Mon, 7 Jul 2008 06:46:30 +0000</t>
  </si>
  <si>
    <t>03bae344e09826b6ae7e37d7ac4aa816916232e6</t>
  </si>
  <si>
    <t>03bae344e</t>
  </si>
  <si>
    <t>f9a14e3d2bfd6ab58ab0c604853b08fb30e75367</t>
  </si>
  <si>
    <t>f9a14e3d2</t>
  </si>
  <si>
    <t>Improve rendering of rectangles, circles and ellipses + CreateShape and Transform handlers - fred</t>
  </si>
  <si>
    <t>Improve-rendering-of-rectangles-circles-and-ellipses-CreateShape-and</t>
  </si>
  <si>
    <t>Mon, 7 Jul 2008 06:04:37 +0000</t>
  </si>
  <si>
    <t>9e9d9d7ec4c7a4f43661ad9603cafbe4c2a11eeb</t>
  </si>
  <si>
    <t>9e9d9d7ec</t>
  </si>
  <si>
    <t>c3f0d8376655fc10c8d82ba1b045e39204377de4</t>
  </si>
  <si>
    <t>c3f0d8376</t>
  </si>
  <si>
    <t>Fix the undo/redo on SVG transformations Irene</t>
  </si>
  <si>
    <t>Fix-the-undo-redo-on-SVG-transformations</t>
  </si>
  <si>
    <t>Fri, 4 Jul 2008 15:16:37 +0000</t>
  </si>
  <si>
    <t>f53cd8684340de49a54c333fc80ed632893638d8</t>
  </si>
  <si>
    <t>f53cd8684</t>
  </si>
  <si>
    <t>555ad2fa3f72d51f4974d2c89d337635c9f154bb</t>
  </si>
  <si>
    <t>555ad2fa3</t>
  </si>
  <si>
    <t>Add a function to remove the transform attached to an element - fred</t>
  </si>
  <si>
    <t>Add-a-function-to-remove-the-transform-attached-to-an-element-fred</t>
  </si>
  <si>
    <t>Fri, 4 Jul 2008 14:31:34 +0000</t>
  </si>
  <si>
    <t>dc2f385702d29ccde539fb9f6880075433a3f67d</t>
  </si>
  <si>
    <t>dc2f38570</t>
  </si>
  <si>
    <t>b19465c617984f6464d3b0a1944e916ed5638f7f</t>
  </si>
  <si>
    <t>b19465c61</t>
  </si>
  <si>
    <t>Take into account the scroll to locate the SVG element Irene</t>
  </si>
  <si>
    <t>Take-into-account-the-scroll-to-locate-the-SVG-element</t>
  </si>
  <si>
    <t>Fri, 4 Jul 2008 13:46:23 +0000</t>
  </si>
  <si>
    <t>97520b47a1dc32d8535b6abffcb8cf9dc8f7d1d6</t>
  </si>
  <si>
    <t>97520b47a</t>
  </si>
  <si>
    <t>972d28a7640dd3a142c4f57302ffa3b603c511c6</t>
  </si>
  <si>
    <t>972d28a76</t>
  </si>
  <si>
    <t>No initial value was attached to path elements Irene</t>
  </si>
  <si>
    <t>No-initial-value-was-attached-to-path-elements</t>
  </si>
  <si>
    <t>Fri, 4 Jul 2008 13:12:00 +0000</t>
  </si>
  <si>
    <t>5a6c7c1c446ecee9cd24c357e1372a56d978f8f2</t>
  </si>
  <si>
    <t>5a6c7c1c4</t>
  </si>
  <si>
    <t>540d95fbfb43de18f9cf72a9008c6ced3043044f</t>
  </si>
  <si>
    <t>540d95fbf</t>
  </si>
  <si>
    <t>Improve management of "GraphicsElement", prevent to call the transform module in structured view, update the attribute panel after a transformation - fred</t>
  </si>
  <si>
    <t>Improve-management-of-GraphicsElement-prevent-to-call-the-transform</t>
  </si>
  <si>
    <t>Fri, 4 Jul 2008 11:21:03 +0000</t>
  </si>
  <si>
    <t>5501b81d96fcc91b155356dc76e72ad24063342e</t>
  </si>
  <si>
    <t>5501b81d9</t>
  </si>
  <si>
    <t>df9cb21cad7e7f2b889249a97712ab8caad86bf2</t>
  </si>
  <si>
    <t>df9cb21ca</t>
  </si>
  <si>
    <t>code clean up - fred</t>
  </si>
  <si>
    <t>code-clean-up-fred</t>
  </si>
  <si>
    <t>Fri, 4 Jul 2008 10:10:18 +0000</t>
  </si>
  <si>
    <t>d61a7352503dd6be52159b332458d82bd76730e5</t>
  </si>
  <si>
    <t>d61a73525</t>
  </si>
  <si>
    <t>11d88bce24a7893862bf5d5699f93edb3ce93a87</t>
  </si>
  <si>
    <t>11d88bce2</t>
  </si>
  <si>
    <t>Fri, 4 Jul 2008 09:55:40 +0000</t>
  </si>
  <si>
    <t>7ad70394891230efc7b43397f6da56eb15b6cedf</t>
  </si>
  <si>
    <t>7ad703948</t>
  </si>
  <si>
    <t>882da5f1e3545972ee7a05be2284163aa3117e7c</t>
  </si>
  <si>
    <t>882da5f1e</t>
  </si>
  <si>
    <t>Fri, 4 Jul 2008 09:48:18 +0000</t>
  </si>
  <si>
    <t>e906dcfe20d9a19fe3afacc173b06f426a99501e</t>
  </si>
  <si>
    <t>e906dcfe2</t>
  </si>
  <si>
    <t>df66bec74ebec4e047bb355d79a3b8b6322a6b1d</t>
  </si>
  <si>
    <t>df66bec74</t>
  </si>
  <si>
    <t>When a SVG element is selected, it was impossible to select included elements. Irene</t>
  </si>
  <si>
    <t>When-a-SVG-element-is-selected-it-was-impossible-to-select-included</t>
  </si>
  <si>
    <t>Fri, 4 Jul 2008 09:40:45 +0000</t>
  </si>
  <si>
    <t>7ff14c0ab9237f1568840bcc33d298661a88eef9</t>
  </si>
  <si>
    <t>7ff14c0ab</t>
  </si>
  <si>
    <t>c3000e382f2763272bbaa92b7679c1849a6b2459</t>
  </si>
  <si>
    <t>c3000e382</t>
  </si>
  <si>
    <t>windows - fred</t>
  </si>
  <si>
    <t>windows-fred</t>
  </si>
  <si>
    <t>Fri, 4 Jul 2008 09:21:56 +0000</t>
  </si>
  <si>
    <t>235702fa268299c4f53fb6420618fb101a1bdeb7</t>
  </si>
  <si>
    <t>235702fa2</t>
  </si>
  <si>
    <t>f37e84a555d1d325367177b039580b901efb9a4f</t>
  </si>
  <si>
    <t>f37e84a55</t>
  </si>
  <si>
    <t>Get right position and size of enclosing element Irene</t>
  </si>
  <si>
    <t>Get-right-position-and-size-of-enclosing-element</t>
  </si>
  <si>
    <t>Fri, 4 Jul 2008 09:19:49 +0000</t>
  </si>
  <si>
    <t>9697c50c33e56d3f32834c0d5f932523c3ad1876</t>
  </si>
  <si>
    <t>9697c50c3</t>
  </si>
  <si>
    <t>0a9c1b87aa48af01828b2c8b30a191e0f5dc50e1</t>
  </si>
  <si>
    <t>0a9c1b87a</t>
  </si>
  <si>
    <t>In transform module, display arrows and cursor (Windows) + fix a bug with skew - fred</t>
  </si>
  <si>
    <t>In-transform-module-display-arrows-and-cursor-Windows-fix-a-bug</t>
  </si>
  <si>
    <t>Fri, 4 Jul 2008 09:11:43 +0000</t>
  </si>
  <si>
    <t>082827ab784bcad2f9762f507f6b615d18750e5a</t>
  </si>
  <si>
    <t>082827ab7</t>
  </si>
  <si>
    <t>b57c6ac3ef6407e58eb6fba281b59e3fdfa24a22</t>
  </si>
  <si>
    <t>b57c6ac3e</t>
  </si>
  <si>
    <t>rene</t>
  </si>
  <si>
    <t>Fri, 4 Jul 2008 07:29:14 +0000</t>
  </si>
  <si>
    <t>14893deb43a0c7242f80dcb0c1f8042e015e3547</t>
  </si>
  <si>
    <t>14893deb4</t>
  </si>
  <si>
    <t>3c889068c617e9ccdc38999d1d9f8147627ab492</t>
  </si>
  <si>
    <t>3c889068c</t>
  </si>
  <si>
    <t>Use transformed values. Irene</t>
  </si>
  <si>
    <t>Use-transformed-values</t>
  </si>
  <si>
    <t>Fri, 4 Jul 2008 07:28:36 +0000</t>
  </si>
  <si>
    <t>41ab44c93e3d9dc44fa7eca54ab29a1e4c783e9b</t>
  </si>
  <si>
    <t>41ab44c93</t>
  </si>
  <si>
    <t>4f7e0fbbb59104f69ee3da6603cd7d3327df556d</t>
  </si>
  <si>
    <t>4f7e0fbbb</t>
  </si>
  <si>
    <t>improve the interface for Skewing. - fred</t>
  </si>
  <si>
    <t>improve-the-interface-for-Skewing.-fred</t>
  </si>
  <si>
    <t>Fri, 4 Jul 2008 07:07:29 +0000</t>
  </si>
  <si>
    <t>ee515233fae608bb1f4747a41452a217c3979ce2</t>
  </si>
  <si>
    <t>ee515233f</t>
  </si>
  <si>
    <t>d6a58ae530c4759f7e52bc67da60606edab23f26</t>
  </si>
  <si>
    <t>d6a58ae53</t>
  </si>
  <si>
    <t>fix computation of skew in the Transform Handler - fred</t>
  </si>
  <si>
    <t>fix-computation-of-skew-in-the-Transform-Handler-fred</t>
  </si>
  <si>
    <t>Fri, 4 Jul 2008 06:09:00 +0000</t>
  </si>
  <si>
    <t>bb3b49c5af3dd857e40b7167cabcdde77151e16f</t>
  </si>
  <si>
    <t>bb3b49c5a</t>
  </si>
  <si>
    <t>50437cacbf911747293eaff46ddb7ef7ffd02c16</t>
  </si>
  <si>
    <t>50437cacb</t>
  </si>
  <si>
    <t>icon - fred</t>
  </si>
  <si>
    <t>icon-fred</t>
  </si>
  <si>
    <t>Thu, 3 Jul 2008 14:25:54 +0000</t>
  </si>
  <si>
    <t>c42d2bd6284b134d3b0ed0aad5b624f7a87dc962</t>
  </si>
  <si>
    <t>c42d2bd62</t>
  </si>
  <si>
    <t>d5db07f12836ec4c0fe3e281e3966558c2dbdc4a</t>
  </si>
  <si>
    <t>d5db07f12</t>
  </si>
  <si>
    <t>New transform: skewing - fred</t>
  </si>
  <si>
    <t>New-transform-skewing-fred</t>
  </si>
  <si>
    <t>Thu, 3 Jul 2008 14:09:33 +0000</t>
  </si>
  <si>
    <t>7a6e1601a35cf2fc0210b64d84ece7fb0d29b87b</t>
  </si>
  <si>
    <t>7a6e1601a</t>
  </si>
  <si>
    <t>83f78a4078e63d863bfdca7fcdb3bf49147164a2</t>
  </si>
  <si>
    <t>83f78a407</t>
  </si>
  <si>
    <t>When ungrouping elements, the transform attribute applied to the group is now moved on the elements. - fred</t>
  </si>
  <si>
    <t>When-ungrouping-elements-the-transform-attribute-applied-to-the-group</t>
  </si>
  <si>
    <t>Thu, 3 Jul 2008 12:37:43 +0000</t>
  </si>
  <si>
    <t>98f61527611046b16d0f484526dd1c24a9ae13ed</t>
  </si>
  <si>
    <t>98f615276</t>
  </si>
  <si>
    <t>48ebfd170f7e9c749ec3ae017af452d3aa5d959e</t>
  </si>
  <si>
    <t>48ebfd170</t>
  </si>
  <si>
    <t>Thu, 3 Jul 2008 12:06:54 +0000</t>
  </si>
  <si>
    <t>41be304487626261ff3a206c140f24cfb24d6493</t>
  </si>
  <si>
    <t>41be30448</t>
  </si>
  <si>
    <t>64db837bf1f71e5821318198e7b8ec65f762e5c2</t>
  </si>
  <si>
    <t>64db837bf</t>
  </si>
  <si>
    <t>Thu, 3 Jul 2008 11:07:11 +0000</t>
  </si>
  <si>
    <t>656a46f5b0443e48fedb4187697b0fd02088871a</t>
  </si>
  <si>
    <t>656a46f5b</t>
  </si>
  <si>
    <t>297bd14b47ee68c53fbb160f77fffb4497e72e3f</t>
  </si>
  <si>
    <t>297bd14b4</t>
  </si>
  <si>
    <t>size of Path + the user can select the position of the center of rotation - fred</t>
  </si>
  <si>
    <t>size-of-Path-the-user-can-select-the-position-of-the-center-of</t>
  </si>
  <si>
    <t>Thu, 3 Jul 2008 10:59:46 +0000</t>
  </si>
  <si>
    <t>442fb716713abc45456133acf184a9260e8a456a</t>
  </si>
  <si>
    <t>442fb7167</t>
  </si>
  <si>
    <t>15caad56540b4500a0568a6bcba7b0794f1f4b20</t>
  </si>
  <si>
    <t>15caad565</t>
  </si>
  <si>
    <t>Wed, 2 Jul 2008 15:23:47 +0000</t>
  </si>
  <si>
    <t>471b388acf67d0a2e19abb43b38a0a1ecae89967</t>
  </si>
  <si>
    <t>471b388ac</t>
  </si>
  <si>
    <t>9513dcbdae5c9857ef464cb4d331479320ca4816</t>
  </si>
  <si>
    <t>9513dcbda</t>
  </si>
  <si>
    <t>Functions to compute size of Path - fred</t>
  </si>
  <si>
    <t>Functions-to-compute-size-of-Path-fred</t>
  </si>
  <si>
    <t>Wed, 2 Jul 2008 15:19:08 +0000</t>
  </si>
  <si>
    <t>a9fd39aa742aee1b29d8c40b4884a14adf814d43</t>
  </si>
  <si>
    <t>a9fd39aa7</t>
  </si>
  <si>
    <t>6375487315d246b9b8363c3ba1825919431a407c</t>
  </si>
  <si>
    <t>Remove useless variable Laurent</t>
  </si>
  <si>
    <t>Remove-useless-variable</t>
  </si>
  <si>
    <t>Wed, 2 Jul 2008 12:59:34 +0000</t>
  </si>
  <si>
    <t>6237023c742f3cdac4d653484f97321655d3cd75</t>
  </si>
  <si>
    <t>6237023c7</t>
  </si>
  <si>
    <t>fa5fbf4bf0a400804b6ae0fe8d1a841ed700ae20</t>
  </si>
  <si>
    <t>fa5fbf4bf</t>
  </si>
  <si>
    <t>Wed, 2 Jul 2008 12:39:11 +0000</t>
  </si>
  <si>
    <t>061bc654b67b3c24535fe9856ccb89d97e1e88bf</t>
  </si>
  <si>
    <t>061bc654b</t>
  </si>
  <si>
    <t>311136320530c0f816111ffd777681f6bf2d241a</t>
  </si>
  <si>
    <t>On MacOS the default charset was reset to us-ascii as soos as a new document is open Irene</t>
  </si>
  <si>
    <t>On-MacOS-the-default-charset-was-reset-to-us-ascii-as-soos-as-a-new</t>
  </si>
  <si>
    <t>Wed, 2 Jul 2008 12:14:07 +0000</t>
  </si>
  <si>
    <t>82d1c631ce9a7abe3678d79b596770ec222bd0c4</t>
  </si>
  <si>
    <t>82d1c631c</t>
  </si>
  <si>
    <t>dee3e55fffc7e23795244dac112c8a74ddfa87af</t>
  </si>
  <si>
    <t>dee3e55ff</t>
  </si>
  <si>
    <t>Return right box position within SVG Irene</t>
  </si>
  <si>
    <t>Return-right-box-position-within-SVG</t>
  </si>
  <si>
    <t>Wed, 2 Jul 2008 10:43:51 +0000</t>
  </si>
  <si>
    <t>b33f7557252ada695bd8c6b26c99fbffc1bfbc30</t>
  </si>
  <si>
    <t>b33f75572</t>
  </si>
  <si>
    <t>b94ee8119707a1e430112694adcb078cd371013e</t>
  </si>
  <si>
    <t>b94ee8119</t>
  </si>
  <si>
    <t>Update the toggle Span menu item when a style is created Laurent (thanks to Irene)</t>
  </si>
  <si>
    <t>Update-the-toggle-Span-menu-item-when-a-style-is-created</t>
  </si>
  <si>
    <t>Wed, 2 Jul 2008 10:37:54 +0000</t>
  </si>
  <si>
    <t>81052307527f842f9b3abb4f489095dbf254f4ed</t>
  </si>
  <si>
    <t>3bfb638d4ba766976f6bf917331220e3154d1bbd</t>
  </si>
  <si>
    <t>3bfb638d4</t>
  </si>
  <si>
    <t>Wed, 2 Jul 2008 09:37:29 +0000</t>
  </si>
  <si>
    <t>0364258e31640e240c481a19ff22a853acc863b3</t>
  </si>
  <si>
    <t>9b1bd536f5019abf31e9266e09c1b53b21bf8747</t>
  </si>
  <si>
    <t>9b1bd536f</t>
  </si>
  <si>
    <t>Wed, 2 Jul 2008 09:35:56 +0000</t>
  </si>
  <si>
    <t>bc2358942fc058ce49c4cd64bfbe64328789a1b6</t>
  </si>
  <si>
    <t>bc2358942</t>
  </si>
  <si>
    <t>b7e945687be4c9f232ef3d503c8d7c46851db5e5</t>
  </si>
  <si>
    <t>b7e945687</t>
  </si>
  <si>
    <t>Add some RDFa declarations Laurent</t>
  </si>
  <si>
    <t>Add-some-RDFa-declarations</t>
  </si>
  <si>
    <t>Wed, 2 Jul 2008 08:47:52 +0000</t>
  </si>
  <si>
    <t>2c6026dd2ceb43e53eb0391debf350514f1051f9</t>
  </si>
  <si>
    <t>2c6026dd2</t>
  </si>
  <si>
    <t>89dd9617f0b86a9168776f267bf4d967850bbefa</t>
  </si>
  <si>
    <t>89dd9617f</t>
  </si>
  <si>
    <t>Wed, 2 Jul 2008 08:15:55 +0000</t>
  </si>
  <si>
    <t>3737456cd21d99c7c589b9d3f3f898b3ac03118d</t>
  </si>
  <si>
    <t>3737456cd</t>
  </si>
  <si>
    <t>1c7001497709036d883aa144e6b99437650c900b</t>
  </si>
  <si>
    <t>1c7001497</t>
  </si>
  <si>
    <t>Wed, 2 Jul 2008 07:52:43 +0000</t>
  </si>
  <si>
    <t>6c6deb27c30873baa6c1848c3aa64a4e7db906c3</t>
  </si>
  <si>
    <t>6c6deb27c</t>
  </si>
  <si>
    <t>66a586ffc924915c6f084e9ffecb6ac575ab559c</t>
  </si>
  <si>
    <t>66a586ffc</t>
  </si>
  <si>
    <t>Wed, 2 Jul 2008 07:51:22 +0000</t>
  </si>
  <si>
    <t>08d81c045107e6e2d73a3ab21608ccd24751f877</t>
  </si>
  <si>
    <t>08d81c045</t>
  </si>
  <si>
    <t>abdfda02e32dd627eb316e40f567972701f79ca3</t>
  </si>
  <si>
    <t>abdfda02e</t>
  </si>
  <si>
    <t>The new fill color was visible only when the SVG path is selected Fred + Irene</t>
  </si>
  <si>
    <t>The-new-fill-color-was-visible-only-when-the-SVG-path-is-selected</t>
  </si>
  <si>
    <t>Wed, 2 Jul 2008 07:46:25 +0000</t>
  </si>
  <si>
    <t>be4cd11b69a3a4dd4054e5c0024ac4372afcfde9</t>
  </si>
  <si>
    <t>be4cd11b6</t>
  </si>
  <si>
    <t>b0fdb0e4cb27c261340876ec4c48a5da3190e889</t>
  </si>
  <si>
    <t>b0fdb0e4c</t>
  </si>
  <si>
    <t>add a default size of shapes inserted in structured view</t>
  </si>
  <si>
    <t>add-a-default-size-of-shapes-inserted-in-structured-view</t>
  </si>
  <si>
    <t>Wed, 2 Jul 2008 07:29:09 +0000</t>
  </si>
  <si>
    <t>0a3ba87390c21194a5c668ba35630736a0ebcc0b</t>
  </si>
  <si>
    <t>0a3ba8739</t>
  </si>
  <si>
    <t>66894073fc2dfe5a1905b0f27af75c9675dcb585</t>
  </si>
  <si>
    <t>66894073f</t>
  </si>
  <si>
    <t>Use the full_content_location if exists to save a remote document without suffix (otherwise, redirect to 'Save As' as previously) Laurent</t>
  </si>
  <si>
    <t>Use-the-full_content_location-if-exists-to-save-a-remote-document-without-suffix-otherwise-redirect-to-Save-As-as-previously</t>
  </si>
  <si>
    <t>Tue, 1 Jul 2008 17:28:12 +0000</t>
  </si>
  <si>
    <t>585b49f2f191d9b1dcbce056c29a25a27e6e178a</t>
  </si>
  <si>
    <t>585b49f2f</t>
  </si>
  <si>
    <t>67d47ffe54d3fb18e2c970353a0dea948b9ef838</t>
  </si>
  <si>
    <t>67d47ffe5</t>
  </si>
  <si>
    <t>Include the rdfa files in the tar scripts Laurent</t>
  </si>
  <si>
    <t>Include-the-rdfa-files-in-the-tar-scripts</t>
  </si>
  <si>
    <t>Tue, 1 Jul 2008 16:08:35 +0000</t>
  </si>
  <si>
    <t>8cddf49744dc9ace212083f31eb04a3662cce91f</t>
  </si>
  <si>
    <t>8cddf4974</t>
  </si>
  <si>
    <t>6ba3c69d20b7f0b70f94d6f51d44cecaa66b5221</t>
  </si>
  <si>
    <t>6ba3c69d2</t>
  </si>
  <si>
    <t>Tue, 1 Jul 2008 16:05:50 +0000</t>
  </si>
  <si>
    <t>4d9951595099b6743c8d971e87b1445d76d854ec</t>
  </si>
  <si>
    <t>4d9951595</t>
  </si>
  <si>
    <t>c307ca825c060636d87f4f66045e21ddcfb82240</t>
  </si>
  <si>
    <t>c307ca825</t>
  </si>
  <si>
    <t>Update RDFaA Preferences : the 'Apply' button now means 'Add + Apply' Laurent</t>
  </si>
  <si>
    <t>Update-RDFaA-Preferences-the-Apply-button-now-means-Add-Apply</t>
  </si>
  <si>
    <t>Tue, 1 Jul 2008 14:35:06 +0000</t>
  </si>
  <si>
    <t>ca51d696bec37f99a9bb4ed2c8ac3cb7ad85090d</t>
  </si>
  <si>
    <t>ca51d696b</t>
  </si>
  <si>
    <t>758ec4ac17f17d68251aa55df3f7cf200116a6f4</t>
  </si>
  <si>
    <t>758ec4ac1</t>
  </si>
  <si>
    <t>Include config/rdfa files (rdfa.dat, rdfa_list.dat) Laurent</t>
  </si>
  <si>
    <t>Include-config-rdfa-files-rdfa.dat-rdfa_list.dat</t>
  </si>
  <si>
    <t>Tue, 1 Jul 2008 14:27:28 +0000</t>
  </si>
  <si>
    <t>e986b6e19d49e1d36bda17024008f2f1e79ce055</t>
  </si>
  <si>
    <t>e986b6e19</t>
  </si>
  <si>
    <t>238b985bfcd3258e287acf858a2aec9b84b6b78b</t>
  </si>
  <si>
    <t>238b985bf</t>
  </si>
  <si>
    <t>Prevent to create an unnamed component</t>
  </si>
  <si>
    <t>Prevent-to-create-an-unnamed-component</t>
  </si>
  <si>
    <t>Tue, 1 Jul 2008 14:13:23 +0000</t>
  </si>
  <si>
    <t>45f942a35b1fa18e77d804f34f2b9b5e74155db7</t>
  </si>
  <si>
    <t>45f942a35</t>
  </si>
  <si>
    <t>03cf2b8c9c2525d651af4f7dc220aacd9f808f00</t>
  </si>
  <si>
    <t>03cf2b8c9</t>
  </si>
  <si>
    <t>Allow to create xt:use[string] in xt:component in html:head</t>
  </si>
  <si>
    <t>Allow-to-create-xt-use-string-in-xt-component-in-html-head</t>
  </si>
  <si>
    <t>Tue, 1 Jul 2008 14:04:56 +0000</t>
  </si>
  <si>
    <t>ee225b3d0d37fc886557d15fce7e6d9166ebeb20</t>
  </si>
  <si>
    <t>ee225b3d0</t>
  </si>
  <si>
    <t>6a6797bad58c1591031734a7637f0568770c5902</t>
  </si>
  <si>
    <t>6a6797bad</t>
  </si>
  <si>
    <t>Tue, 1 Jul 2008 13:41:43 +0000</t>
  </si>
  <si>
    <t>391a9adff5c527643e0b1c511e5c238e1dc70336</t>
  </si>
  <si>
    <t>391a9adff</t>
  </si>
  <si>
    <t>a3893bd58e93a36ed7a93061da5f66bad6e8bf54</t>
  </si>
  <si>
    <t>a3893bd58</t>
  </si>
  <si>
    <t>Intend to fix string subpanel layout</t>
  </si>
  <si>
    <t>Intend-to-fix-string-subpanel-layout</t>
  </si>
  <si>
    <t>Tue, 1 Jul 2008 13:05:20 +0000</t>
  </si>
  <si>
    <t>726a7b1af4d4f2d35db6952ceb0ddb60f55e82f2</t>
  </si>
  <si>
    <t>726a7b1af</t>
  </si>
  <si>
    <t>312f14ea2ffe19f11921897701b9c8907b7bc3a3</t>
  </si>
  <si>
    <t>312f14ea2</t>
  </si>
  <si>
    <t>Fix component creation (dont move too much elements)</t>
  </si>
  <si>
    <t>Fix-component-creation-dont-move-too-much-elements</t>
  </si>
  <si>
    <t>Tue, 1 Jul 2008 12:59:17 +0000</t>
  </si>
  <si>
    <t>98eeb0b9f90437284b0914b2ec7f87b83203bccf</t>
  </si>
  <si>
    <t>98eeb0b9f</t>
  </si>
  <si>
    <t>9ad70bd6ee771cfc095578152d709fb75f16d3f8</t>
  </si>
  <si>
    <t>9ad70bd6e</t>
  </si>
  <si>
    <t>add a button for the &lt;image/&gt; element - fred</t>
  </si>
  <si>
    <t>add-a-button-for-the-image-element-fred</t>
  </si>
  <si>
    <t>Tue, 1 Jul 2008 12:26:28 +0000</t>
  </si>
  <si>
    <t>b0fb378ac1fe7e90b3bc54bfd0e1acee63552a8d</t>
  </si>
  <si>
    <t>b0fb378ac</t>
  </si>
  <si>
    <t>5d37660fb228b25cfb4998c80fa6202b49300393</t>
  </si>
  <si>
    <t>5d37660fb</t>
  </si>
  <si>
    <t>Fix a warning Irene</t>
  </si>
  <si>
    <t>Fix-a-warning</t>
  </si>
  <si>
    <t>Tue, 1 Jul 2008 08:17:38 +0000</t>
  </si>
  <si>
    <t>047dee8f11af91646a220da60772882c1609054c</t>
  </si>
  <si>
    <t>047dee8f1</t>
  </si>
  <si>
    <t>5394c0a91ca62e204aa72fb13aebca8aaf6d8ed4</t>
  </si>
  <si>
    <t>5394c0a91</t>
  </si>
  <si>
    <t>Use of left button for rotation - fred</t>
  </si>
  <si>
    <t>Use-of-left-button-for-rotation-fred</t>
  </si>
  <si>
    <t>Tue, 1 Jul 2008 07:05:05 +0000</t>
  </si>
  <si>
    <t>9f67b9bd2d5e68bc6a5c723d9cc1433486b55ded</t>
  </si>
  <si>
    <t>9f67b9bd2</t>
  </si>
  <si>
    <t>d7e1ea290aaf28c7240690f99c50c23998529ee0</t>
  </si>
  <si>
    <t>d7e1ea290</t>
  </si>
  <si>
    <t>New SVG tool tips Irene</t>
  </si>
  <si>
    <t>New-SVG-tool-tips</t>
  </si>
  <si>
    <t>Mon, 30 Jun 2008 15:59:44 +0000</t>
  </si>
  <si>
    <t>905a44e03178db079e97f3b43975f902233ebe5d</t>
  </si>
  <si>
    <t>905a44e03</t>
  </si>
  <si>
    <t>a36f4193cff9ca4c77922e74ff74750aa691be1f</t>
  </si>
  <si>
    <t>a36f4193c</t>
  </si>
  <si>
    <t>Mon, 30 Jun 2008 15:11:33 +0000</t>
  </si>
  <si>
    <t>65a557e0e4846a94e150bde32d8badc6938236dd</t>
  </si>
  <si>
    <t>65a557e0e</t>
  </si>
  <si>
    <t>b229bffe3e9dc15f7ce4cae5391e685b4b358a06</t>
  </si>
  <si>
    <t>b229bffe3</t>
  </si>
  <si>
    <t>Rotation of objects (using MouseWheel) - fred</t>
  </si>
  <si>
    <t>Rotation-of-objects-using-MouseWheel-fred</t>
  </si>
  <si>
    <t>Mon, 30 Jun 2008 15:02:20 +0000</t>
  </si>
  <si>
    <t>85acffe73c60a6994d6fbf84fb6bde7ab78b0e21</t>
  </si>
  <si>
    <t>85acffe73</t>
  </si>
  <si>
    <t>c6c01d699b738dde801cb391351016e5d9526d12</t>
  </si>
  <si>
    <t>c6c01d699</t>
  </si>
  <si>
    <t>Add use (simple) creation. Make repeat creation more flexible.</t>
  </si>
  <si>
    <t>Add-use-simple-creation</t>
  </si>
  <si>
    <t>Mon, 30 Jun 2008 13:30:34 +0000</t>
  </si>
  <si>
    <t>af864d7c8dd048a193a2aa3481b296a78de3764b</t>
  </si>
  <si>
    <t>af864d7c8</t>
  </si>
  <si>
    <t>9d497ef49fbe7947a5f1d5cb60f67c857619d2d0</t>
  </si>
  <si>
    <t>9d497ef49</t>
  </si>
  <si>
    <t>When an image is resized, the height was not updated correctly Irene</t>
  </si>
  <si>
    <t>When-an-image-is-resized-the-height-was-not-updated-correctly</t>
  </si>
  <si>
    <t>Mon, 30 Jun 2008 12:33:02 +0000</t>
  </si>
  <si>
    <t>6ea723d3169448f334286808a81e8d55421b3671</t>
  </si>
  <si>
    <t>6ea723d31</t>
  </si>
  <si>
    <t>a6e2d15a4fbc7b6c5ec39abf06881ab5cf0821b7</t>
  </si>
  <si>
    <t>a6e2d15a4</t>
  </si>
  <si>
    <t>Creation of component for repeated elements</t>
  </si>
  <si>
    <t>Creation-of-component-for-repeated-elements</t>
  </si>
  <si>
    <t>Mon, 30 Jun 2008 11:11:43 +0000</t>
  </si>
  <si>
    <t>f2a3f886314e43bde05a0856a021b9c83979efe7</t>
  </si>
  <si>
    <t>f2a3f8863</t>
  </si>
  <si>
    <t>89b3452dbdd7284167bdd74d90a966a40944b143</t>
  </si>
  <si>
    <t>89b3452db</t>
  </si>
  <si>
    <t>order of elements in SVG panel + experimental module of scale, translate and rotate.</t>
  </si>
  <si>
    <t>order-of-elements-in-SVG-panel-experimental-module-of-scale-translate</t>
  </si>
  <si>
    <t>Mon, 30 Jun 2008 10:53:48 +0000</t>
  </si>
  <si>
    <t>bfd9c57906f5ff7ff13f38e1b78a6679f9d04952</t>
  </si>
  <si>
    <t>bfd9c5790</t>
  </si>
  <si>
    <t>028a2c66f1bb3f232c287c9dfb23b68daf3b2c47</t>
  </si>
  <si>
    <t>028a2c66f</t>
  </si>
  <si>
    <t>Improve the display of XTiger components Irene</t>
  </si>
  <si>
    <t>Improve-the-display-of-XTiger-components</t>
  </si>
  <si>
    <t>Mon, 30 Jun 2008 10:08:58 +0000</t>
  </si>
  <si>
    <t>f519064640cfcb2384243b93542d7e5eb3b90bb3</t>
  </si>
  <si>
    <t>f51906464</t>
  </si>
  <si>
    <t>2bb674e64542c0ee14ccaf6fcf5cfde6b17756e2</t>
  </si>
  <si>
    <t>2bb674e64</t>
  </si>
  <si>
    <t>The transform attribute is generated using a composition of simple transforms: translate, rotate, scale skewX and skewY (each one used at most once) rather than the "matrix". - fred</t>
  </si>
  <si>
    <t>The-transform-attribute-is-generated-using-a-composition-of-simple</t>
  </si>
  <si>
    <t>Mon, 30 Jun 2008 08:47:56 +0000</t>
  </si>
  <si>
    <t>3d7aa8dc3e406fc425ed47cf9ff11495583bdeef</t>
  </si>
  <si>
    <t>3d7aa8dc3</t>
  </si>
  <si>
    <t>14b76e30f8a1f5d8197213f31fd66df9ce3a70c3</t>
  </si>
  <si>
    <t>14b76e30f</t>
  </si>
  <si>
    <t>fix the drawing in "transformed" SVG - fred</t>
  </si>
  <si>
    <t>fix-the-drawing-in-transformed-SVG-fred</t>
  </si>
  <si>
    <t>Fri, 27 Jun 2008 14:46:53 +0000</t>
  </si>
  <si>
    <t>4cdbeaf6afbb2f11f19a42e8806db28cdd4eca91</t>
  </si>
  <si>
    <t>4cdbeaf6a</t>
  </si>
  <si>
    <t>2c5650d37f0015790e31545e88020d10e198e728</t>
  </si>
  <si>
    <t>2c5650d37</t>
  </si>
  <si>
    <t>Fri, 27 Jun 2008 14:32:14 +0000</t>
  </si>
  <si>
    <t>6491b8a7391cbfb49b03e4c9f4aba93715b32df5</t>
  </si>
  <si>
    <t>6491b8a73</t>
  </si>
  <si>
    <t>43fbd075f6f78c674339260b1fc06c0af9b25068</t>
  </si>
  <si>
    <t>43fbd075f</t>
  </si>
  <si>
    <t>Avoid a crash</t>
  </si>
  <si>
    <t>Avoid-a-crash</t>
  </si>
  <si>
    <t>Fri, 27 Jun 2008 12:43:08 +0000</t>
  </si>
  <si>
    <t>8dabf29abc943c9e7eac159dd1dcf2fe3a42750c</t>
  </si>
  <si>
    <t>8dabf29ab</t>
  </si>
  <si>
    <t>5048f3176ae95c0cdb774fa2a16b9b7a29dc8dec</t>
  </si>
  <si>
    <t>5048f3176</t>
  </si>
  <si>
    <t>Laurent's dialogs</t>
  </si>
  <si>
    <t>Laurent-s-dialogs</t>
  </si>
  <si>
    <t>Fri, 27 Jun 2008 12:29:57 +0000</t>
  </si>
  <si>
    <t>f3cf53d22795ee45066943cc2a2766c7e19b5b70</t>
  </si>
  <si>
    <t>f3cf53d22</t>
  </si>
  <si>
    <t>8c8e79f4a2d8465b0fa1969edc2f096dcbe4e175</t>
  </si>
  <si>
    <t>8c8e79f4a</t>
  </si>
  <si>
    <t>combobox list of rdfa namespaces Laurent</t>
  </si>
  <si>
    <t>combobox-list-of-rdfa-namespaces</t>
  </si>
  <si>
    <t>Fri, 27 Jun 2008 12:11:40 +0000</t>
  </si>
  <si>
    <t>8c67753abbc78d7ce2f20f10f8de896429fd28fd</t>
  </si>
  <si>
    <t>8c67753ab</t>
  </si>
  <si>
    <t>cffd31889441e1465ed309a23d196bd8243eafc6</t>
  </si>
  <si>
    <t>cffd31889</t>
  </si>
  <si>
    <t>Default user namespaces list (rdfa) Laurent</t>
  </si>
  <si>
    <t>Default-user-namespaces-list-rdfa</t>
  </si>
  <si>
    <t>Fri, 27 Jun 2008 12:10:58 +0000</t>
  </si>
  <si>
    <t>1f01fcd11867d763f5bde2f0ec389aad09f2f862</t>
  </si>
  <si>
    <t>1f01fcd11</t>
  </si>
  <si>
    <t>697e1d17797957fc8f1bc00fb0fb2f426166f2b3</t>
  </si>
  <si>
    <t>697e1d177</t>
  </si>
  <si>
    <t>Complete the work on the RDFa Preferences Laurent</t>
  </si>
  <si>
    <t>Complete-the-work-on-the-RDFa-Preferences</t>
  </si>
  <si>
    <t>Fri, 27 Jun 2008 12:06:18 +0000</t>
  </si>
  <si>
    <t>797c9ba6dccd4ba43452b4840f87d31addfc4499</t>
  </si>
  <si>
    <t>797c9ba6d</t>
  </si>
  <si>
    <t>f3a517ac79cb3bbdf15661645cd758acd7647907</t>
  </si>
  <si>
    <t>f3a517ac7</t>
  </si>
  <si>
    <t>fix computation of SVG origin when drawing a shape + prepare a new handler.</t>
  </si>
  <si>
    <t>fix-computation-of-SVG-origin-when-drawing-a-shape-prepare-a-new</t>
  </si>
  <si>
    <t>Fri, 27 Jun 2008 11:15:19 +0000</t>
  </si>
  <si>
    <t>907cc357dadf23ec13a1deb704cc257d78aba2e2</t>
  </si>
  <si>
    <t>907cc357d</t>
  </si>
  <si>
    <t>1f37f43cff61dbd6c888f2b2d6681770363a2d45</t>
  </si>
  <si>
    <t>1f37f43cf</t>
  </si>
  <si>
    <t>Improve the module of shapes to draw in a transformed SVG canvas. - fred</t>
  </si>
  <si>
    <t>Improve-the-module-of-shapes-to-draw-in-a-transformed-SVG-canvas.-fred</t>
  </si>
  <si>
    <t>Fri, 27 Jun 2008 09:34:05 +0000</t>
  </si>
  <si>
    <t>c551381416357d10a9f7ad6d37fcc885c1802fce</t>
  </si>
  <si>
    <t>c55138141</t>
  </si>
  <si>
    <t>a746ba0a925c72cdf083bba52ed87f70251b622b</t>
  </si>
  <si>
    <t>a746ba0a9</t>
  </si>
  <si>
    <t>modify the creation module of shapes to include a transform matrix - fred</t>
  </si>
  <si>
    <t>modify-the-creation-module-of-shapes-to-include-a-transform-matrix</t>
  </si>
  <si>
    <t>Thu, 26 Jun 2008 16:03:55 +0000</t>
  </si>
  <si>
    <t>b83d0f7f7318fd607bff7a7b75ed11bc0adaf19a</t>
  </si>
  <si>
    <t>b83d0f7f7</t>
  </si>
  <si>
    <t>fa38be8a9e97822646e2ee51a889ab521fed06e9</t>
  </si>
  <si>
    <t>fa38be8a9</t>
  </si>
  <si>
    <t>Display component names and replace prompt attribute by initial="true"</t>
  </si>
  <si>
    <t>Display-component-names-and-replace-prompt-attribute-by-initial-true</t>
  </si>
  <si>
    <t>Thu, 26 Jun 2008 15:05:43 +0000</t>
  </si>
  <si>
    <t>7a30c7609e5d7cb84639141ef9c401284be6acc0</t>
  </si>
  <si>
    <t>7a30c7609</t>
  </si>
  <si>
    <t>b1f7c45dda794b0319e941d0a5e413cc30ec4ee9</t>
  </si>
  <si>
    <t>b1f7c45dd</t>
  </si>
  <si>
    <t>refactoring to prepare the possibility to draw shapes inside a transformed SVG canvas. Shapes are now drawn differently according to the mouse positions. -fred</t>
  </si>
  <si>
    <t>refactoring-to-prepare-the-possibility-to-draw-shapes-inside-a-transformed-SVG</t>
  </si>
  <si>
    <t>Thu, 26 Jun 2008 14:54:56 +0000</t>
  </si>
  <si>
    <t>8708703f0a82ac68dbd619973cc8f55cddbbfbfd</t>
  </si>
  <si>
    <t>8708703f0</t>
  </si>
  <si>
    <t>67e02cd1c8457007428b4501940be4c3fe5546b9</t>
  </si>
  <si>
    <t>67e02cd1c</t>
  </si>
  <si>
    <t>Table margins were not transmitted to the Table_head element Irene</t>
  </si>
  <si>
    <t>Table-margins-were-not-transmitted-to-the-Table_head-element</t>
  </si>
  <si>
    <t>Thu, 26 Jun 2008 13:40:22 +0000</t>
  </si>
  <si>
    <t>6e3f47ce5c80a46b1175659e4d4a4cde7f5e8fa2</t>
  </si>
  <si>
    <t>6e3f47ce5</t>
  </si>
  <si>
    <t>451eab116fd5142c44302b45ebe7dc5e789ef6b8</t>
  </si>
  <si>
    <t>451eab116</t>
  </si>
  <si>
    <t>Sometimes the position of right floated boxes were not updated Irene</t>
  </si>
  <si>
    <t>Sometimes-the-position-of-right-floated-boxes-were-not-updated</t>
  </si>
  <si>
    <t>Thu, 26 Jun 2008 13:39:32 +0000</t>
  </si>
  <si>
    <t>11d3c285653e17d1ad7c288bc392184c45799eec</t>
  </si>
  <si>
    <t>11d3c2856</t>
  </si>
  <si>
    <t>d4953cda6aa08a84c553ac2e6944333031eee6dc</t>
  </si>
  <si>
    <t>d4953cda6</t>
  </si>
  <si>
    <t>Change TAG and ATTRVALUE colors Irene</t>
  </si>
  <si>
    <t>Change-TAG-and-ATTRVALUE-colors</t>
  </si>
  <si>
    <t>Thu, 26 Jun 2008 10:07:13 +0000</t>
  </si>
  <si>
    <t>38cbc642e007282e6875dd8f1e64c703342bcaf0</t>
  </si>
  <si>
    <t>38cbc642e</t>
  </si>
  <si>
    <t>246765e3e774a088e58cc43fbde672e09607ef07</t>
  </si>
  <si>
    <t>246765e3e</t>
  </si>
  <si>
    <t>Update some dialog messages Irene</t>
  </si>
  <si>
    <t>Update-some-dialog-messages</t>
  </si>
  <si>
    <t>Thu, 26 Jun 2008 09:28:07 +0000</t>
  </si>
  <si>
    <t>98eb08311096df150c6d96df5290eb806dcca48d</t>
  </si>
  <si>
    <t>98eb08311</t>
  </si>
  <si>
    <t>1bfb81029317878bdd01c72926ef56857616fe64</t>
  </si>
  <si>
    <t>1bfb81029</t>
  </si>
  <si>
    <t>Avoid to generate a dot at position 0 of a line as sendmail will duplication a such dot</t>
  </si>
  <si>
    <t>Avoid-to-generate-a-dot-at-position-0-of-a-line</t>
  </si>
  <si>
    <t>Thu, 26 Jun 2008 09:26:42 +0000</t>
  </si>
  <si>
    <t>ac6f7494dc603640858b057630876c3beeb22d46</t>
  </si>
  <si>
    <t>ac6f7494d</t>
  </si>
  <si>
    <t>a4edb97acad26744f4e393d405abfcf28bf5bc7e</t>
  </si>
  <si>
    <t>a4edb97ac</t>
  </si>
  <si>
    <t>Avoid preview of SVG elements to blink in Linux and Mac platforms + improve the management of transform matrix.</t>
  </si>
  <si>
    <t>Avoid-preview-of-SVG-elements-to-blink-in-Linux-and-Mac-platforms-improve-the</t>
  </si>
  <si>
    <t>Thu, 26 Jun 2008 08:36:55 +0000</t>
  </si>
  <si>
    <t>8b974922d929e8ea761e56236dba070d459081b5</t>
  </si>
  <si>
    <t>8b974922d</t>
  </si>
  <si>
    <t>0376642c4c5d5a3c1b077a669420e9c7a3e8bb76</t>
  </si>
  <si>
    <t>0376642c4</t>
  </si>
  <si>
    <t>Integrate a combobox for the RDFa Preferences (early work) Laurent</t>
  </si>
  <si>
    <t>Integrate-a-combobox-for-the-RDFa-Preferences-early-work</t>
  </si>
  <si>
    <t>Wed, 25 Jun 2008 17:16:55 +0000</t>
  </si>
  <si>
    <t>6577541709939e88538e6814a87cc929cdce1991</t>
  </si>
  <si>
    <t>081d3836e55b478e6baf0dabbe75fd4c00f3f73b</t>
  </si>
  <si>
    <t>081d3836e</t>
  </si>
  <si>
    <t>Only direct children of svg root can be selected in formatted view. - fred</t>
  </si>
  <si>
    <t>Only-direct-children-of-svg-root-can-be-selected-in-formatted-view</t>
  </si>
  <si>
    <t>Wed, 25 Jun 2008 16:05:11 +0000</t>
  </si>
  <si>
    <t>a36a2989df7b7cac4421f822b33128ae2b631897</t>
  </si>
  <si>
    <t>a36a2989d</t>
  </si>
  <si>
    <t>c79d90715bf74caa4ab626087f8da1d541ba6b63</t>
  </si>
  <si>
    <t>c79d90715</t>
  </si>
  <si>
    <t>Change Template icons and display components Irene</t>
  </si>
  <si>
    <t>Change-Template-icons-and-display-components</t>
  </si>
  <si>
    <t>Wed, 25 Jun 2008 15:47:21 +0000</t>
  </si>
  <si>
    <t>661118d2cf92c43ddab615941ca41bc91c4be1f5</t>
  </si>
  <si>
    <t>661118d2c</t>
  </si>
  <si>
    <t>2eb975a6e909bd3836554580cc91dfab20d78449</t>
  </si>
  <si>
    <t>2eb975a6e</t>
  </si>
  <si>
    <t>Restore previous version of TtaReplaceTransform and use TtaAppendTransform in SVGbuilder.c</t>
  </si>
  <si>
    <t>Restore-previous-version-of-TtaReplaceTransform-and-use</t>
  </si>
  <si>
    <t>Wed, 25 Jun 2008 15:35:37 +0000</t>
  </si>
  <si>
    <t>9a8d78a8e19d776a63ae8a00cbc477b18b9497b2</t>
  </si>
  <si>
    <t>9a8d78a8e</t>
  </si>
  <si>
    <t>db7cfd6492877c47b632d16a6a8394020dcc8c35</t>
  </si>
  <si>
    <t>db7cfd649</t>
  </si>
  <si>
    <t>Fix a typo</t>
  </si>
  <si>
    <t>Wed, 25 Jun 2008 15:00:37 +0000</t>
  </si>
  <si>
    <t>a52355209c4faab10a13501188466ea11d431830</t>
  </si>
  <si>
    <t>a52355209</t>
  </si>
  <si>
    <t>fe23303ddd3cf316fdb624534135b25cfdec4094</t>
  </si>
  <si>
    <t>fe23303dd</t>
  </si>
  <si>
    <t>Add a  Preferences tab for RDFa (not achieved, I'd like to add a combobox) Laurent</t>
  </si>
  <si>
    <t>Add-a-Preferences-tab-for-RDFa-not-achieved-I-d-like-to-add-a-combobox</t>
  </si>
  <si>
    <t>Wed, 25 Jun 2008 14:40:38 +0000</t>
  </si>
  <si>
    <t>d41a4580ad1828b6ba546efe9c520abf00bb9b78</t>
  </si>
  <si>
    <t>d41a4580a</t>
  </si>
  <si>
    <t>892a899833ab5b771793da74dcf02f2dd9b3409f</t>
  </si>
  <si>
    <t>892a89983</t>
  </si>
  <si>
    <t>Wed, 25 Jun 2008 14:15:12 +0000</t>
  </si>
  <si>
    <t>6d0d82f6286dcb854e36445915c35dca2c5c3b58</t>
  </si>
  <si>
    <t>6d0d82f62</t>
  </si>
  <si>
    <t>4bf390fa032df5b9f06080a4975ff2b17bb224c3</t>
  </si>
  <si>
    <t>4bf390fa0</t>
  </si>
  <si>
    <t>fix the GivePathSize function</t>
  </si>
  <si>
    <t>fix-the-GivePathSize-function</t>
  </si>
  <si>
    <t>Wed, 25 Jun 2008 13:27:01 +0000</t>
  </si>
  <si>
    <t>70281fcdd2f9a5c1e72726317ffa3e7b2ba7affc</t>
  </si>
  <si>
    <t>70281fcdd</t>
  </si>
  <si>
    <t>f6a9e8285e259d52a56387d99b3cf3cdae116bb5</t>
  </si>
  <si>
    <t>f6a9e8285</t>
  </si>
  <si>
    <t>compute the size of the abstract box (path) + fix the bug of the line construct - fred</t>
  </si>
  <si>
    <t>compute-the-size-of-the-abstract-box-path-fix-the-bug-of-the-line</t>
  </si>
  <si>
    <t>Wed, 25 Jun 2008 12:32:33 +0000</t>
  </si>
  <si>
    <t>8360c850581090328846f2f4b2c8dff8d2745e51</t>
  </si>
  <si>
    <t>8360c8505</t>
  </si>
  <si>
    <t>1c6665bcf36710fecfc9425734759f4f55c247c9</t>
  </si>
  <si>
    <t>1c6665bcf</t>
  </si>
  <si>
    <t>Wed, 25 Jun 2008 12:19:03 +0000</t>
  </si>
  <si>
    <t>7357b4107d9f599eb2b39ca1da1be501ba1fd2a2</t>
  </si>
  <si>
    <t>7357b4107</t>
  </si>
  <si>
    <t>fa7b6a59675189d92fa9b01d632b77d4e96b22bb</t>
  </si>
  <si>
    <t>fa7b6a596</t>
  </si>
  <si>
    <t>BringToFront, BringForward, SendBackward, SendToBack - fred</t>
  </si>
  <si>
    <t>BringToFront-BringForward-SendBackward-SendToBack-fred</t>
  </si>
  <si>
    <t>Wed, 25 Jun 2008 08:20:40 +0000</t>
  </si>
  <si>
    <t>c158d604e565dc3a92a4bf3c448c050a71f0f1d9</t>
  </si>
  <si>
    <t>c158d604e</t>
  </si>
  <si>
    <t>eb4bca254f1d3ea8b332d602d84c9c926b408a1b</t>
  </si>
  <si>
    <t>eb4bca254</t>
  </si>
  <si>
    <t>Wed, 25 Jun 2008 07:18:01 +0000</t>
  </si>
  <si>
    <t>6e182f71dd407e025b650a46c20128a4684fd145</t>
  </si>
  <si>
    <t>6e182f71d</t>
  </si>
  <si>
    <t>22a3a5468f4f12bc13e4aa609286712f7a75defc</t>
  </si>
  <si>
    <t>22a3a5468</t>
  </si>
  <si>
    <t>Rotate clockwise/anticlockwise - fred</t>
  </si>
  <si>
    <t>Rotate-clockwise-anticlockwise-fred</t>
  </si>
  <si>
    <t>Wed, 25 Jun 2008 07:13:38 +0000</t>
  </si>
  <si>
    <t>a71902c1591efffcbe7459b0491b4e8034fd6336</t>
  </si>
  <si>
    <t>a71902c15</t>
  </si>
  <si>
    <t>d6f9ebf53cb63608647d2b3c2b5f1054b5a2cd09</t>
  </si>
  <si>
    <t>d6f9ebf53</t>
  </si>
  <si>
    <t>flip vertically and horizontally - fred</t>
  </si>
  <si>
    <t>flip-vertically-and-horizontally-fred</t>
  </si>
  <si>
    <t>Wed, 25 Jun 2008 06:48:42 +0000</t>
  </si>
  <si>
    <t>bf8ba7cc75082be7b60dc81906833f574c133a39</t>
  </si>
  <si>
    <t>bf8ba7cc7</t>
  </si>
  <si>
    <t>efd70a045b6a8b8d8c2920003f98bc12f1713c10</t>
  </si>
  <si>
    <t>efd70a045</t>
  </si>
  <si>
    <t>Tue, 24 Jun 2008 16:26:02 +0000</t>
  </si>
  <si>
    <t>742539e3eb10bfc58c696109b0d5d07bca75a80b</t>
  </si>
  <si>
    <t>742539e3e</t>
  </si>
  <si>
    <t>31df824f6787ae5f587118305849fa4bf9ff9634</t>
  </si>
  <si>
    <t>31df824f6</t>
  </si>
  <si>
    <t>select icon. fred</t>
  </si>
  <si>
    <t>select-icon.-fred</t>
  </si>
  <si>
    <t>Tue, 24 Jun 2008 16:00:27 +0000</t>
  </si>
  <si>
    <t>2a53bae4d6510dbd83eb03938c30a1a236ee6905</t>
  </si>
  <si>
    <t>2a53bae4d</t>
  </si>
  <si>
    <t>a49939759bee0ccc9208efe976474cb990a31536</t>
  </si>
  <si>
    <t>a49939759</t>
  </si>
  <si>
    <t>fix the name of BringToFront - fred</t>
  </si>
  <si>
    <t>fix-the-name-of-BringToFront-fred</t>
  </si>
  <si>
    <t>Tue, 24 Jun 2008 15:55:05 +0000</t>
  </si>
  <si>
    <t>2d114444257175deb57545b8770a42c28123ef98</t>
  </si>
  <si>
    <t>2d1144442</t>
  </si>
  <si>
    <t>d61896821c3140b89ca06ff6151572695f44ef13</t>
  </si>
  <si>
    <t>d61896821</t>
  </si>
  <si>
    <t>alignment buttons generate only one matrix rather than several translates in the transform attribute</t>
  </si>
  <si>
    <t>alignment-buttons-generate-only-one-matrix-rather-than-several</t>
  </si>
  <si>
    <t>Tue, 24 Jun 2008 15:23:54 +0000</t>
  </si>
  <si>
    <t>2a31c04b2ea79d8622dd5cdd193e737f1fdc5e4e</t>
  </si>
  <si>
    <t>2a31c04b2</t>
  </si>
  <si>
    <t>8df653e98a15c58cfd1dc52ebd1316f261165567</t>
  </si>
  <si>
    <t>8df653e98</t>
  </si>
  <si>
    <t>Tue, 24 Jun 2008 13:55:29 +0000</t>
  </si>
  <si>
    <t>b09cc39b3540428673e2c60819ef8becd37cac8a</t>
  </si>
  <si>
    <t>b09cc39b3</t>
  </si>
  <si>
    <t>0d1746631ff1ce55e02df3d9b5a20939a187ac84</t>
  </si>
  <si>
    <t>0d1746631</t>
  </si>
  <si>
    <t>Beginning of alignments - fred</t>
  </si>
  <si>
    <t>Beginning-of-alignments-fred</t>
  </si>
  <si>
    <t>Tue, 24 Jun 2008 13:42:59 +0000</t>
  </si>
  <si>
    <t>c51b246eee5074b03dc33287891d97fbbe8dc763</t>
  </si>
  <si>
    <t>c51b246ee</t>
  </si>
  <si>
    <t>2f1b7248a5580c81970099bc750ca5a31bc2014e</t>
  </si>
  <si>
    <t>2f1b7248a</t>
  </si>
  <si>
    <t>Add a button to use a rectangular selection + fix a bug when you draw with several views. -fred</t>
  </si>
  <si>
    <t>Add-a-button-to-use-a-rectangular-selection-fix-a-bug-when-you-draw</t>
  </si>
  <si>
    <t>Tue, 24 Jun 2008 07:55:09 +0000</t>
  </si>
  <si>
    <t>82c23be1b42043de231fd878891e160e42cd28e5</t>
  </si>
  <si>
    <t>82c23be1b</t>
  </si>
  <si>
    <t>876b6f871029f19f733fb8af6c83d857aab1c8c5</t>
  </si>
  <si>
    <t>876b6f871</t>
  </si>
  <si>
    <t>First implementation of Ungroup</t>
  </si>
  <si>
    <t>First-implementation-of-Ungroup</t>
  </si>
  <si>
    <t>Tue, 24 Jun 2008 06:47:00 +0000</t>
  </si>
  <si>
    <t>3ff3960085b79dbdbb6392994efeb55e229ab955</t>
  </si>
  <si>
    <t>3ff396008</t>
  </si>
  <si>
    <t>4f4d1305670b9dc4cfcd418555041e1f91cee8fc</t>
  </si>
  <si>
    <t>4f4d13056</t>
  </si>
  <si>
    <t>Mon, 23 Jun 2008 16:20:28 +0000</t>
  </si>
  <si>
    <t>f828a590896b381531b3d3e200a26be1fd40e2c2</t>
  </si>
  <si>
    <t>f828a5908</t>
  </si>
  <si>
    <t>4808032720a16a02e268fbdf693fd0df4f8b5ae7</t>
  </si>
  <si>
    <t>Avoid to wait for a local template that doesn't exist. Irene</t>
  </si>
  <si>
    <t>Avoid-to-wait-for-a-local-template-that-doesn-t-exist</t>
  </si>
  <si>
    <t>Mon, 23 Jun 2008 16:03:43 +0000</t>
  </si>
  <si>
    <t>5c30801f45b2f55a82311fec333135172b631650</t>
  </si>
  <si>
    <t>5c30801f4</t>
  </si>
  <si>
    <t>d521a154d39783646ccd9a16af137797d2a7fbdd</t>
  </si>
  <si>
    <t>d521a154d</t>
  </si>
  <si>
    <t>Mon, 23 Jun 2008 15:14:03 +0000</t>
  </si>
  <si>
    <t>10d326c80ef766fed17d1ccafabf49066a5bfc13</t>
  </si>
  <si>
    <t>10d326c80</t>
  </si>
  <si>
    <t>d6f233395a95a2a74a63a20b67537b410c106d34</t>
  </si>
  <si>
    <t>d6f233395</t>
  </si>
  <si>
    <t>Improve the rendrering of inline use elements Irene</t>
  </si>
  <si>
    <t>Improve-the-rendrering-of-inline-use-elements</t>
  </si>
  <si>
    <t>Mon, 23 Jun 2008 14:56:44 +0000</t>
  </si>
  <si>
    <t>9cbb7ed88c1a94a193c0b1191d3ebbd102d0efbb</t>
  </si>
  <si>
    <t>9cbb7ed88</t>
  </si>
  <si>
    <t>8f036f174a8c586c7eb8be3a879a2c1693c8ba15</t>
  </si>
  <si>
    <t>8f036f174</t>
  </si>
  <si>
    <t>Init the style of the drawing in the two handlers</t>
  </si>
  <si>
    <t>Init-the-style-of-the-drawing-in-the-two-handlers</t>
  </si>
  <si>
    <t>Mon, 23 Jun 2008 11:01:33 +0000</t>
  </si>
  <si>
    <t>cf0f924f6b0239a5bcb807228295adadb99f5cda</t>
  </si>
  <si>
    <t>cf0f924f6</t>
  </si>
  <si>
    <t>a5ca3041c0a122c6a475e9f159e8c3122456f6a1</t>
  </si>
  <si>
    <t>a5ca3041c</t>
  </si>
  <si>
    <t>Template buttons now works only on template instances Irene</t>
  </si>
  <si>
    <t>Template-buttons-now-works-only-on-template-instances</t>
  </si>
  <si>
    <t>Mon, 23 Jun 2008 10:57:10 +0000</t>
  </si>
  <si>
    <t>7e50b255ae7c23909859ec70c980efedc1d70b91</t>
  </si>
  <si>
    <t>7e50b255a</t>
  </si>
  <si>
    <t>0db7f7f46e154afbab7ef55e0c34d0d790ac8506</t>
  </si>
  <si>
    <t>0db7f7f46</t>
  </si>
  <si>
    <t>Improve the closure of Bezier Curves - fred</t>
  </si>
  <si>
    <t>Improve-the-closure-of-Bezier-Curves-fred</t>
  </si>
  <si>
    <t>Mon, 23 Jun 2008 10:53:05 +0000</t>
  </si>
  <si>
    <t>84cf2371c1d2d1498efd250df92dd448b17f2aea</t>
  </si>
  <si>
    <t>84cf2371c</t>
  </si>
  <si>
    <t>c1d1646474e623611c3b4617644faad7dc35a369</t>
  </si>
  <si>
    <t>c1d164647</t>
  </si>
  <si>
    <t>The font-face element was set by error empty Irene</t>
  </si>
  <si>
    <t>The-font-face-element-was-set-by-error-empty</t>
  </si>
  <si>
    <t>Mon, 23 Jun 2008 10:45:21 +0000</t>
  </si>
  <si>
    <t>827da6a38bd779a6a82eb8e1466689dc22f5af49</t>
  </si>
  <si>
    <t>827da6a38</t>
  </si>
  <si>
    <t>22991b34d18194179b8f228d5d60a43dc846cbbc</t>
  </si>
  <si>
    <t>22991b34d</t>
  </si>
  <si>
    <t>Mon, 23 Jun 2008 10:12:42 +0000</t>
  </si>
  <si>
    <t>ef5c561f57d01805a20d8c37d5a4821e0c4de77a</t>
  </si>
  <si>
    <t>ef5c561f5</t>
  </si>
  <si>
    <t>037415a155148fa3d3915d868310a309c2eeeda6</t>
  </si>
  <si>
    <t>037415a15</t>
  </si>
  <si>
    <t>Improving SVG editing on Windows platforms</t>
  </si>
  <si>
    <t>Improving-SVG-editing-on-Windows-platforms</t>
  </si>
  <si>
    <t>Mon, 23 Jun 2008 09:54:11 +0000</t>
  </si>
  <si>
    <t>1c4f4766f1570080979f5bca85bfc6e37c6d1381</t>
  </si>
  <si>
    <t>1c4f4766f</t>
  </si>
  <si>
    <t>ca7dfb08d704c710d4cae65ba6263a2f55d1cfe0</t>
  </si>
  <si>
    <t>ca7dfb08d</t>
  </si>
  <si>
    <t>Mon, 23 Jun 2008 09:11:17 +0000</t>
  </si>
  <si>
    <t>f8eb137d50f631c07a9de25df11a5e698daa9e69</t>
  </si>
  <si>
    <t>f8eb137d5</t>
  </si>
  <si>
    <t>556e0d86498625d7f7bbdf56640c15d096299076</t>
  </si>
  <si>
    <t>556e0d864</t>
  </si>
  <si>
    <t>Adding files</t>
  </si>
  <si>
    <t>Adding-files</t>
  </si>
  <si>
    <t>Mon, 23 Jun 2008 09:06:25 +0000</t>
  </si>
  <si>
    <t>ce1f29c08911ae801f70d9ed4a0da334c36a4cd5</t>
  </si>
  <si>
    <t>ce1f29c08</t>
  </si>
  <si>
    <t>e3c1e005fd12ad481e7a3867a8e76813ff2c8993</t>
  </si>
  <si>
    <t>e3c1e005f</t>
  </si>
  <si>
    <t>Fixing dependency</t>
  </si>
  <si>
    <t>Fixing-dependency</t>
  </si>
  <si>
    <t>Mon, 23 Jun 2008 08:53:35 +0000</t>
  </si>
  <si>
    <t>65041b391fc4dcaf61f3f8ab3afb777bf4159b1d</t>
  </si>
  <si>
    <t>65041b391</t>
  </si>
  <si>
    <t>1e7db8b6bd1c0c13e167871464a19ee16ad3316b</t>
  </si>
  <si>
    <t>1e7db8b6b</t>
  </si>
  <si>
    <t>Fix allocation of memory for polyline/curves - fred</t>
  </si>
  <si>
    <t>Fix-allocation-of-memory-for-polyline-curves-fred</t>
  </si>
  <si>
    <t>Mon, 23 Jun 2008 07:40:48 +0000</t>
  </si>
  <si>
    <t>4511ef68593370edb48b98814215af5ddd718370</t>
  </si>
  <si>
    <t>4511ef685</t>
  </si>
  <si>
    <t>84b631e31a957080fad323bcf336955e21719d87</t>
  </si>
  <si>
    <t>84b631e31</t>
  </si>
  <si>
    <t>Word too long - fred</t>
  </si>
  <si>
    <t>Word-too-long-fred</t>
  </si>
  <si>
    <t>Mon, 23 Jun 2008 07:26:43 +0000</t>
  </si>
  <si>
    <t>30f3d8277c3a9a2a5e0bad035ae8bb3060105d12</t>
  </si>
  <si>
    <t>30f3d8277</t>
  </si>
  <si>
    <t>ee06966d2551c5c40200099be8f44991361cec2c</t>
  </si>
  <si>
    <t>ee06966d2</t>
  </si>
  <si>
    <t>Beginning of the implementation of transformations. - fred</t>
  </si>
  <si>
    <t>Beginning-of-the-implementation-of-transformations.-fred</t>
  </si>
  <si>
    <t>Mon, 23 Jun 2008 06:13:23 +0000</t>
  </si>
  <si>
    <t>9d0a9da71de6f132c9aa0c16285619064151ece1</t>
  </si>
  <si>
    <t>9d0a9da71</t>
  </si>
  <si>
    <t>09eb93ae294c2d9deaaee2bfee1ccbddd1101147</t>
  </si>
  <si>
    <t>09eb93ae2</t>
  </si>
  <si>
    <t>Fix two bugs in SVG rendering: - stroke color was not possible for rounded box. - when a transform attribute contained several transformations of the same kind, only one was taken into account.</t>
  </si>
  <si>
    <t>Fix-two-bugs-in-SVG-rendering</t>
  </si>
  <si>
    <t>Mon, 23 Jun 2008 06:05:12 +0000</t>
  </si>
  <si>
    <t>aa17c77afdd79384875b322cb82f3d6a0d49ee49</t>
  </si>
  <si>
    <t>aa17c77af</t>
  </si>
  <si>
    <t>d465f5d2a7ed72f613f4535d8b9dca685e9c2c1e</t>
  </si>
  <si>
    <t>d465f5d2a</t>
  </si>
  <si>
    <t>All the constructs in the SVG panel are now available. - fred</t>
  </si>
  <si>
    <t>All-the-constructs-in-the-SVG-panel-are-now-available.-fred</t>
  </si>
  <si>
    <t>Fri, 20 Jun 2008 12:27:00 +0000</t>
  </si>
  <si>
    <t>a34820215e4afcda68a560610977afe09673c9bc</t>
  </si>
  <si>
    <t>a34820215</t>
  </si>
  <si>
    <t>9e6aa8e2083a37c605a4d7c81b46a851c385e2f2</t>
  </si>
  <si>
    <t>9e6aa8e20</t>
  </si>
  <si>
    <t>New constructs available: polyline and polygon. - fred</t>
  </si>
  <si>
    <t>New-constructs-available-polyline-and-polygon.-fred</t>
  </si>
  <si>
    <t>Fri, 20 Jun 2008 10:37:10 +0000</t>
  </si>
  <si>
    <t>8cfc1dc22f8e52290b70afe6896dc712713c06fc</t>
  </si>
  <si>
    <t>8cfc1dc22</t>
  </si>
  <si>
    <t>e221db86496077d6b51f38a2f981018b72eeba3a</t>
  </si>
  <si>
    <t>e221db864</t>
  </si>
  <si>
    <t>prepare insertion of curves and polylines - fred</t>
  </si>
  <si>
    <t>prepare-insertion-of-curves-and-polylines-fred</t>
  </si>
  <si>
    <t>Fri, 20 Jun 2008 09:29:17 +0000</t>
  </si>
  <si>
    <t>3286f10452e9211936a7e24a17baf8dbee1f9d9e</t>
  </si>
  <si>
    <t>3286f1045</t>
  </si>
  <si>
    <t>7d9f54d2f1c736fba9a77d786a9bc28734ca1481</t>
  </si>
  <si>
    <t>7d9f54d2f</t>
  </si>
  <si>
    <t>The active path fragment is drawn in a different color + show the control points for Bezier curves. - fred</t>
  </si>
  <si>
    <t>The-active-path-fragment-is-drawn-in-a-different-color-show-the</t>
  </si>
  <si>
    <t>Fri, 20 Jun 2008 07:49:04 +0000</t>
  </si>
  <si>
    <t>908735e87b4d57090844c326a9435aa7cd158eca</t>
  </si>
  <si>
    <t>bece238f349c4d74fe205a303c9e0463e8e1925d</t>
  </si>
  <si>
    <t>bece238f3</t>
  </si>
  <si>
    <t>code clean-up - fred</t>
  </si>
  <si>
    <t>Fri, 20 Jun 2008 06:23:44 +0000</t>
  </si>
  <si>
    <t>cd56c7bf958247761790f43b050254831e581160</t>
  </si>
  <si>
    <t>cd56c7bf9</t>
  </si>
  <si>
    <t>ba7ed2573059e2059e9639b78016fcd5db0a8095</t>
  </si>
  <si>
    <t>ba7ed2573</t>
  </si>
  <si>
    <t>Thu, 19 Jun 2008 16:41:10 +0000</t>
  </si>
  <si>
    <t>7d7582613a82b96eec703a75ae456e33b3a840a2</t>
  </si>
  <si>
    <t>7d7582613</t>
  </si>
  <si>
    <t>9908c3672c108a9d4bb1a38f6a66f25b4a64845c</t>
  </si>
  <si>
    <t>9908c3672</t>
  </si>
  <si>
    <t>Bezier Curves - fred</t>
  </si>
  <si>
    <t>Bezier-Curves-fred</t>
  </si>
  <si>
    <t>Thu, 19 Jun 2008 16:29:22 +0000</t>
  </si>
  <si>
    <t>ac4802d43946c7bcb82778403f945726f3b61fec</t>
  </si>
  <si>
    <t>ac4802d43</t>
  </si>
  <si>
    <t>1e11d5b1f9b2391bd862da8b8a938d93410919e5</t>
  </si>
  <si>
    <t>1e11d5b1f</t>
  </si>
  <si>
    <t>Replace the option element by an option attribute Irene</t>
  </si>
  <si>
    <t>Replace-the-option-element-by-an-option-attribute</t>
  </si>
  <si>
    <t>Thu, 19 Jun 2008 16:06:47 +0000</t>
  </si>
  <si>
    <t>279b3054f366b0a2299efdf3c27844697e438f98</t>
  </si>
  <si>
    <t>279b3054f</t>
  </si>
  <si>
    <t>10ae57ef398883547511b8b494c7719621a10a3f</t>
  </si>
  <si>
    <t>10ae57ef3</t>
  </si>
  <si>
    <t>Path Handler (start to implement Bezier curves) - fred</t>
  </si>
  <si>
    <t>Path-Handler-start-to-implement-Bezier-curves-fred</t>
  </si>
  <si>
    <t>Thu, 19 Jun 2008 15:45:31 +0000</t>
  </si>
  <si>
    <t>fd415fd09f23c57c41544894c91cfccdefb6e3d0</t>
  </si>
  <si>
    <t>fd415fd09</t>
  </si>
  <si>
    <t>c5824acfc530badd616bd8964fe4f96558caa02c</t>
  </si>
  <si>
    <t>c5824acfc</t>
  </si>
  <si>
    <t>There was a confusion with exceptions Irene</t>
  </si>
  <si>
    <t>There-was-a-confusion-with-exceptions</t>
  </si>
  <si>
    <t>Thu, 19 Jun 2008 15:04:17 +0000</t>
  </si>
  <si>
    <t>a60a9c14e04fc4b6d5767a1ffce196e0bcbc82db</t>
  </si>
  <si>
    <t>a60a9c14e</t>
  </si>
  <si>
    <t>753ced3e92fba60bf960266097eeed048a658ea7</t>
  </si>
  <si>
    <t>753ced3e9</t>
  </si>
  <si>
    <t>foreignObject - fred</t>
  </si>
  <si>
    <t>foreignObject-fred</t>
  </si>
  <si>
    <t>Thu, 19 Jun 2008 10:16:49 +0000</t>
  </si>
  <si>
    <t>3be654f54d161ab30b521765905a68dacaccb03b</t>
  </si>
  <si>
    <t>3be654f54</t>
  </si>
  <si>
    <t>360d14a9a2e5cc13eaad77added80b485934da36</t>
  </si>
  <si>
    <t>360d14a9a</t>
  </si>
  <si>
    <t>Improve insertion of SVG elements in structured view. - fred</t>
  </si>
  <si>
    <t>Improve-insertion-of-SVG-elements-in-structured-view.-fred</t>
  </si>
  <si>
    <t>Thu, 19 Jun 2008 10:13:01 +0000</t>
  </si>
  <si>
    <t>062662607ba64e34bc5571cd9a9af0d8c9157564</t>
  </si>
  <si>
    <t>b302ea9cbf2c975f35f2869ff15a505abe2a0c33</t>
  </si>
  <si>
    <t>b302ea9cb</t>
  </si>
  <si>
    <t>Take into account the scroll when resizing a svg element Irene</t>
  </si>
  <si>
    <t>Take-into-account-the-scroll-when-resizing-a-svg-element</t>
  </si>
  <si>
    <t>Thu, 19 Jun 2008 09:56:55 +0000</t>
  </si>
  <si>
    <t>23203f1f46d6e875b906205ea9379071784e9acf</t>
  </si>
  <si>
    <t>23203f1f4</t>
  </si>
  <si>
    <t>7aedfe94bf7dfcc186f2c1695a3a9e9ddea21c81</t>
  </si>
  <si>
    <t>7aedfe94b</t>
  </si>
  <si>
    <t>Template tool panel. Add xt:repeat creation</t>
  </si>
  <si>
    <t>Template-tool-panel</t>
  </si>
  <si>
    <t>Thu, 19 Jun 2008 09:44:41 +0000</t>
  </si>
  <si>
    <t>4b8f3a15d8a7fe2deb49d8bee64ff1dbc66e8551</t>
  </si>
  <si>
    <t>4b8f3a15d</t>
  </si>
  <si>
    <t>60685eb3558a27f91111783780df6256045cdb3a</t>
  </si>
  <si>
    <t>60685eb35</t>
  </si>
  <si>
    <t>Add SVG constructs in the menu and shortcuts - fred</t>
  </si>
  <si>
    <t>Add-SVG-constructs-in-the-menu-and-shortcuts-fred</t>
  </si>
  <si>
    <t>Thu, 19 Jun 2008 09:21:44 +0000</t>
  </si>
  <si>
    <t>54ba5872d91607afa5f4ece1c3663826fa09b915</t>
  </si>
  <si>
    <t>54ba5872d</t>
  </si>
  <si>
    <t>6f416aee443156a7d1ba14770aaa689ec73dfbb7</t>
  </si>
  <si>
    <t>6f416aee4</t>
  </si>
  <si>
    <t>foreign object + a new SVG contruct is inserted as the last child of the SVG element - fred</t>
  </si>
  <si>
    <t>foreign-object-a-new-SVG-contruct-is-inserted-as-the-last-child-of</t>
  </si>
  <si>
    <t>Wed, 18 Jun 2008 16:23:32 +0000</t>
  </si>
  <si>
    <t>c9bd72a0a62fdffd20babd3f8466db7638059cff</t>
  </si>
  <si>
    <t>c9bd72a0a</t>
  </si>
  <si>
    <t>11baadf3160ae3de3df936992d920b2b4a65334e</t>
  </si>
  <si>
    <t>11baadf31</t>
  </si>
  <si>
    <t>Wed, 18 Jun 2008 15:27:01 +0000</t>
  </si>
  <si>
    <t>802a02789bca42c18f6e899747ac87d59f99eec1</t>
  </si>
  <si>
    <t>802a02789</t>
  </si>
  <si>
    <t>6ae88eb3f4cd0608ae18e43bc328cf3db3d9683c</t>
  </si>
  <si>
    <t>6ae88eb3f</t>
  </si>
  <si>
    <t>Insertion of &lt;text/&gt; element - fred</t>
  </si>
  <si>
    <t>Insertion-of-text-element-fred</t>
  </si>
  <si>
    <t>Wed, 18 Jun 2008 14:24:15 +0000</t>
  </si>
  <si>
    <t>007d78697c6086885db6bbac3f5dd0d1f5c70a7b</t>
  </si>
  <si>
    <t>007d78697</t>
  </si>
  <si>
    <t>05f757641708862dcb14937cf812089d87f4f042</t>
  </si>
  <si>
    <t>05f757641</t>
  </si>
  <si>
    <t>Adding a parameter mode to GL_DrawArc and GL_DrawPolygon functions Irene</t>
  </si>
  <si>
    <t>Adding-a-parameter-mode-to-GL_DrawArc-and-GL_DrawPolygon-functions</t>
  </si>
  <si>
    <t>Wed, 18 Jun 2008 13:56:35 +0000</t>
  </si>
  <si>
    <t>af1fc15b319f2df2a47ee672d2ba1b35e356801b</t>
  </si>
  <si>
    <t>af1fc15b3</t>
  </si>
  <si>
    <t>7378f4149c37e1c122e274a1e05582c4c05b9757</t>
  </si>
  <si>
    <t>7378f4149</t>
  </si>
  <si>
    <t>Wed, 18 Jun 2008 13:50:45 +0000</t>
  </si>
  <si>
    <t>e8cb349b823711471a5e46bb213e6cd63d88b9e2</t>
  </si>
  <si>
    <t>e8cb349b8</t>
  </si>
  <si>
    <t>70cb65db74f23a3b0fec86ab8651a6535b1b0926</t>
  </si>
  <si>
    <t>70cb65db7</t>
  </si>
  <si>
    <t>b88deaa1c58e0426b03dcc8b979587d09d4b7129</t>
  </si>
  <si>
    <t>b88deaa1c</t>
  </si>
  <si>
    <t>48a5db554aff47d729a939a4dd5ce15317e90481</t>
  </si>
  <si>
    <t>48a5db554</t>
  </si>
  <si>
    <t>Set default fill property to nonzero Irene</t>
  </si>
  <si>
    <t>Set-default-fill-property-to-nonzero</t>
  </si>
  <si>
    <t>Wed, 18 Jun 2008 13:23:27 +0000</t>
  </si>
  <si>
    <t>ea4f3f6e8d47a2fb14dbf4d0cb14de4da6f842e6</t>
  </si>
  <si>
    <t>ea4f3f6e8</t>
  </si>
  <si>
    <t>7a95dad800daacd3d5e84990df85fb2eb5ca9974</t>
  </si>
  <si>
    <t>7a95dad80</t>
  </si>
  <si>
    <t>fix a bug with the zoom when one creates a shape - fred</t>
  </si>
  <si>
    <t>fix-a-bug-with-the-zoom-when-one-creates-a-shape-fred</t>
  </si>
  <si>
    <t>Wed, 18 Jun 2008 12:45:56 +0000</t>
  </si>
  <si>
    <t>a75d162b6f9c4b68d6e84ad0a5c5eb29fc5efbea</t>
  </si>
  <si>
    <t>a75d162b6</t>
  </si>
  <si>
    <t>5fd808a7d536c1e672174eb64b9a373952dacd64</t>
  </si>
  <si>
    <t>5fd808a7d</t>
  </si>
  <si>
    <t>When inserting a shape, the SVG element is selected (to see its borders) and one can not click outside it. - fred</t>
  </si>
  <si>
    <t>When-inserting-a-shape-the-SVG-element-is-selected-to-see-its</t>
  </si>
  <si>
    <t>Wed, 18 Jun 2008 12:37:30 +0000</t>
  </si>
  <si>
    <t>d4645f5f797cc9375ee31717f4e72ef95f79e539</t>
  </si>
  <si>
    <t>d4645f5f7</t>
  </si>
  <si>
    <t>13a8f151b61ee46e6dfd6452444cfa3b92f7ff7a</t>
  </si>
  <si>
    <t>13a8f151b</t>
  </si>
  <si>
    <t>Update attributes when the resizing is finished Irene</t>
  </si>
  <si>
    <t>Update-attributes-when-the-resizing-is-finished</t>
  </si>
  <si>
    <t>Wed, 18 Jun 2008 12:09:19 +0000</t>
  </si>
  <si>
    <t>b3de34aedff04dff86cf35989eef0dcae059dd40</t>
  </si>
  <si>
    <t>b3de34aed</t>
  </si>
  <si>
    <t>723f097b0e1d7d8e90b4e196b971bf6ec4380911</t>
  </si>
  <si>
    <t>723f097b0</t>
  </si>
  <si>
    <t>Wed, 18 Jun 2008 10:43:49 +0000</t>
  </si>
  <si>
    <t>4343a641ed8188cd185a180c54c8420d26d587f2</t>
  </si>
  <si>
    <t>4343a641e</t>
  </si>
  <si>
    <t>1985e9f97e8b9ac2b042312b8291d73a21ef2c8e</t>
  </si>
  <si>
    <t>1985e9f97</t>
  </si>
  <si>
    <t>Removing a trace Irene</t>
  </si>
  <si>
    <t>Removing-a-trace</t>
  </si>
  <si>
    <t>Wed, 18 Jun 2008 10:41:59 +0000</t>
  </si>
  <si>
    <t>a42dfa7b3f6f5ec394cfa532b1dc9ef600ee949e</t>
  </si>
  <si>
    <t>a42dfa7b3</t>
  </si>
  <si>
    <t>32f6a2ae54743d47c08678af3c6566297bb24019</t>
  </si>
  <si>
    <t>32f6a2ae5</t>
  </si>
  <si>
    <t>Direct resizing of SVG element Irene</t>
  </si>
  <si>
    <t>Direct-resizing-of-SVG-element</t>
  </si>
  <si>
    <t>Wed, 18 Jun 2008 10:41:05 +0000</t>
  </si>
  <si>
    <t>ae9b3ff5715c9ef2e2fedb682b6c2aa65a78ee0e</t>
  </si>
  <si>
    <t>ae9b3ff57</t>
  </si>
  <si>
    <t>c5ad86e3ae87b222550c84b4ff8fce9a9eedada7</t>
  </si>
  <si>
    <t>c5ad86e3a</t>
  </si>
  <si>
    <t>Prepare the resizing of SVG elements Irene</t>
  </si>
  <si>
    <t>Prepare-the-resizing-of-SVG-elements</t>
  </si>
  <si>
    <t>Wed, 18 Jun 2008 09:32:13 +0000</t>
  </si>
  <si>
    <t>453698180e63012d7c6e13e85ef285555d843e96</t>
  </si>
  <si>
    <t>546eda3b680cbc38fb927b121f1741a18f52733d</t>
  </si>
  <si>
    <t>546eda3b6</t>
  </si>
  <si>
    <t>'Create span' acts as a toggle Add keyboard shortcuts Laurent</t>
  </si>
  <si>
    <t>Create-span-acts-as-a-toggle</t>
  </si>
  <si>
    <t>Wed, 18 Jun 2008 09:22:19 +0000</t>
  </si>
  <si>
    <t>184dc502f0f8a0d246675a21fd29960cffe50d07</t>
  </si>
  <si>
    <t>184dc502f</t>
  </si>
  <si>
    <t>0154107b8587d244fc874907878390f164fb2256</t>
  </si>
  <si>
    <t>0154107b8</t>
  </si>
  <si>
    <t>the style panel generates fill and stroke properties for SVG elements. - fred</t>
  </si>
  <si>
    <t>the-style-panel-generates-fill-and-stroke-properties-for-SVG-elements</t>
  </si>
  <si>
    <t>Wed, 18 Jun 2008 07:16:11 +0000</t>
  </si>
  <si>
    <t>939d8f98b027b454993fdff19cc8f2a20ff86ff8</t>
  </si>
  <si>
    <t>939d8f98b</t>
  </si>
  <si>
    <t>e8af26720fb070deb1ccce3fbce0921bc6afd63e</t>
  </si>
  <si>
    <t>e8af26720</t>
  </si>
  <si>
    <t>Update on 'Span' entry Laurent</t>
  </si>
  <si>
    <t>Update-on-Span-entry</t>
  </si>
  <si>
    <t>Tue, 17 Jun 2008 15:54:57 +0000</t>
  </si>
  <si>
    <t>96052321de83adbca9d9c1a2db47befcb38864bb</t>
  </si>
  <si>
    <t>96052321d</t>
  </si>
  <si>
    <t>1a377478e6b61a7b573bcc908cdb433c46c40168</t>
  </si>
  <si>
    <t>1a377478e</t>
  </si>
  <si>
    <t>Grab the selection within SVG element Irene</t>
  </si>
  <si>
    <t>Grab-the-selection-within-SVG-element</t>
  </si>
  <si>
    <t>Tue, 17 Jun 2008 15:01:37 +0000</t>
  </si>
  <si>
    <t>31c12cb0d2f22c6ba38ce16d1e3152d81fe4dec6</t>
  </si>
  <si>
    <t>31c12cb0d</t>
  </si>
  <si>
    <t>aa2bc2aebdc9e0ba56bc9cf202d5182eba03ddb3</t>
  </si>
  <si>
    <t>aa2bc2aeb</t>
  </si>
  <si>
    <t>add a minimal size for the shape - fred</t>
  </si>
  <si>
    <t>add-a-minimal-size-for-the-shape-fred</t>
  </si>
  <si>
    <t>Tue, 17 Jun 2008 14:27:52 +0000</t>
  </si>
  <si>
    <t>fa4a29aa834f06474f631e6d098e317df21031d6</t>
  </si>
  <si>
    <t>fa4a29aa8</t>
  </si>
  <si>
    <t>41aceed054b5d2597e0251a8da46acea857041ea</t>
  </si>
  <si>
    <t>41aceed05</t>
  </si>
  <si>
    <t>'Make a Span' menu option</t>
  </si>
  <si>
    <t>Make-a-Span-menu-option</t>
  </si>
  <si>
    <t>Tue, 17 Jun 2008 13:55:32 +0000</t>
  </si>
  <si>
    <t>c87d0e1ab7ada1bf6d574eac5d612f6d20373b3b</t>
  </si>
  <si>
    <t>c87d0e1ab</t>
  </si>
  <si>
    <t>6e5ad3a30e8c21fd1cf3d9a05dd490299ae3e5d6</t>
  </si>
  <si>
    <t>6e5ad3a30</t>
  </si>
  <si>
    <t>Tue, 17 Jun 2008 13:52:45 +0000</t>
  </si>
  <si>
    <t>79eac47f760703d19dfe13bcba23c1fc6c8df1f4</t>
  </si>
  <si>
    <t>79eac47f7</t>
  </si>
  <si>
    <t>bca6c7155613502e1024d4ba1d67a9cb69ceaad5</t>
  </si>
  <si>
    <t>bca6c7155</t>
  </si>
  <si>
    <t>Complete previous commit</t>
  </si>
  <si>
    <t>Complete-previous-commit</t>
  </si>
  <si>
    <t>Tue, 17 Jun 2008 13:50:00 +0000</t>
  </si>
  <si>
    <t>88af8bf73fa1c5c0f05d7a1413b96b4bf2274cb0</t>
  </si>
  <si>
    <t>88af8bf73</t>
  </si>
  <si>
    <t>7465373c4f8ca44e8ace6323e3437598d35ff61a</t>
  </si>
  <si>
    <t>7465373c4</t>
  </si>
  <si>
    <t>Tue, 17 Jun 2008 13:30:18 +0000</t>
  </si>
  <si>
    <t>793c57165fa0d56589293e46f99729ea4b0ac092</t>
  </si>
  <si>
    <t>793c57165</t>
  </si>
  <si>
    <t>07d6ca98fb5df5b85533e528106e2ab6062edce1</t>
  </si>
  <si>
    <t>07d6ca98f</t>
  </si>
  <si>
    <t>'Make a Span' menu option Laurent</t>
  </si>
  <si>
    <t>Tue, 17 Jun 2008 13:29:00 +0000</t>
  </si>
  <si>
    <t>832d0330b8655f5041af361f95acec9b9fa3bac7</t>
  </si>
  <si>
    <t>832d0330b</t>
  </si>
  <si>
    <t>35213ffb515b84c3f85d9e211c5a2b2c72680f9e</t>
  </si>
  <si>
    <t>35213ffb5</t>
  </si>
  <si>
    <t>Change the selection of svg elements Irene</t>
  </si>
  <si>
    <t>Change-the-selection-of-svg-elements</t>
  </si>
  <si>
    <t>Tue, 17 Jun 2008 13:06:19 +0000</t>
  </si>
  <si>
    <t>2c3a9e9009861f5916ee6af90841941dd4da78a5</t>
  </si>
  <si>
    <t>2c3a9e900</t>
  </si>
  <si>
    <t>c5f6ca8a983a2bc69fca8f20e593186720d1650c</t>
  </si>
  <si>
    <t>c5f6ca8a9</t>
  </si>
  <si>
    <t>Tue, 17 Jun 2008 12:50:30 +0000</t>
  </si>
  <si>
    <t>fafb68b718279f8b8b1ac1ffee6a6bc6d7087f12</t>
  </si>
  <si>
    <t>fafb68b71</t>
  </si>
  <si>
    <t>ccd16408db26d1ac430052923fa850908685f2d1</t>
  </si>
  <si>
    <t>ccd16408d</t>
  </si>
  <si>
    <t>Tue, 17 Jun 2008 12:36:10 +0000</t>
  </si>
  <si>
    <t>40d5640f81baddc9af6ec6da9128f4ba01aa97d3</t>
  </si>
  <si>
    <t>40d5640f8</t>
  </si>
  <si>
    <t>16c87f478be0e035a8c7969cba0bb662204fb1d7</t>
  </si>
  <si>
    <t>16c87f478</t>
  </si>
  <si>
    <t>Tue, 17 Jun 2008 12:30:50 +0000</t>
  </si>
  <si>
    <t>d5e47c69da22f8c7e4bf2f57bf7d6a663127461e</t>
  </si>
  <si>
    <t>d5e47c69d</t>
  </si>
  <si>
    <t>9a2e7a4d47da4d9ad255b76146abef16fcd464c2</t>
  </si>
  <si>
    <t>9a2e7a4d4</t>
  </si>
  <si>
    <t>it is now possible to drag with the mouse to draw a shape - fred</t>
  </si>
  <si>
    <t>it-is-now-possible-to-drag-with-the-mouse-to-draw-a-shape-fred</t>
  </si>
  <si>
    <t>Tue, 17 Jun 2008 10:53:22 +0000</t>
  </si>
  <si>
    <t>a2865d8ed2ea669e1e4e7ae92ad5e979856375f1</t>
  </si>
  <si>
    <t>a2865d8ed</t>
  </si>
  <si>
    <t>00fae8413d23082b9af29390e444ac93fbb93159</t>
  </si>
  <si>
    <t>00fae8413</t>
  </si>
  <si>
    <t>Handle [enter] key for combo box.</t>
  </si>
  <si>
    <t>Handle-enter-key-for-combo-box</t>
  </si>
  <si>
    <t>Tue, 17 Jun 2008 10:14:49 +0000</t>
  </si>
  <si>
    <t>4331c8d041b5a97335f8f8808ee2a27ead0259e8</t>
  </si>
  <si>
    <t>4331c8d04</t>
  </si>
  <si>
    <t>2368969491109bea1e5b778fdcbe8ffe859b30ba</t>
  </si>
  <si>
    <t>Do not select the svg element + improve insertion of square, circle, cube &amp; equilateral triangle. - fred</t>
  </si>
  <si>
    <t>Do-not-select-the-svg-element-improve-insertion-of-square-circle</t>
  </si>
  <si>
    <t>Tue, 17 Jun 2008 10:12:34 +0000</t>
  </si>
  <si>
    <t>a13157ddba7409237bd17fea6cc1bdd178f2c6ae</t>
  </si>
  <si>
    <t>a13157ddb</t>
  </si>
  <si>
    <t>e95b509fd4721c8637d1dc336f0008d5d3905ee4</t>
  </si>
  <si>
    <t>e95b509fd</t>
  </si>
  <si>
    <t>Just suggest values for "ref" and "rel" RDFa attributes and dont prevent to enter custom values.</t>
  </si>
  <si>
    <t>Just-suggest-values-for-ref-and-rel-RDFa-attributes-and-dont-prevent-to-enter-custom-values</t>
  </si>
  <si>
    <t>Tue, 17 Jun 2008 10:03:12 +0000</t>
  </si>
  <si>
    <t>e892455304db38b33a1050dacc184bb655d4ea82</t>
  </si>
  <si>
    <t>e89245530</t>
  </si>
  <si>
    <t>d2403e85372cc15b7b43a02eff3599bca1f0ed32</t>
  </si>
  <si>
    <t>d2403e853</t>
  </si>
  <si>
    <t>Tue, 17 Jun 2008 09:06:39 +0000</t>
  </si>
  <si>
    <t>79a94dbc5a8f561ca249db3932daf468ffee6cc3</t>
  </si>
  <si>
    <t>79a94dbc5</t>
  </si>
  <si>
    <t>74d6f6d1c8f322d5f9819e3e0b8382262628946f</t>
  </si>
  <si>
    <t>74d6f6d1c</t>
  </si>
  <si>
    <t>Tue, 17 Jun 2008 08:57:30 +0000</t>
  </si>
  <si>
    <t>738e9e399102d9f5fbce4e8bf36910c83cc319c1</t>
  </si>
  <si>
    <t>738e9e399</t>
  </si>
  <si>
    <t>5c479ed1ba03910ec52afa0b353fe9ce06ec06e9</t>
  </si>
  <si>
    <t>5c479ed1b</t>
  </si>
  <si>
    <t>Tue, 17 Jun 2008 08:41:27 +0000</t>
  </si>
  <si>
    <t>d6fe783a837d2a60de7bfba94aab03008db10542</t>
  </si>
  <si>
    <t>d6fe783a8</t>
  </si>
  <si>
    <t>2308ca40229a56370c3b38cef940b5f812115973</t>
  </si>
  <si>
    <t>2308ca402</t>
  </si>
  <si>
    <t>Fix "address will always evaluate as Â«trueÂ»" warning.</t>
  </si>
  <si>
    <t>Fix-address-will-always-evaluate-as-true-warning</t>
  </si>
  <si>
    <t>Tue, 17 Jun 2008 08:34:17 +0000</t>
  </si>
  <si>
    <t>68dcc5a5239e96b4e0d8fff893a63ddba90d4c80</t>
  </si>
  <si>
    <t>68dcc5a52</t>
  </si>
  <si>
    <t>10a7f8dee0e41124638a090aa7fea6e9338b95a5</t>
  </si>
  <si>
    <t>10a7f8dee</t>
  </si>
  <si>
    <t>Fixing multi-script editing bugs Irene</t>
  </si>
  <si>
    <t>Fixing-multi-script-editing-bugs</t>
  </si>
  <si>
    <t>Tue, 17 Jun 2008 08:22:47 +0000</t>
  </si>
  <si>
    <t>a9b992f7627908b667b76e687d4964ef21b647f2</t>
  </si>
  <si>
    <t>a9b992f76</t>
  </si>
  <si>
    <t>992d2568d61352d7807db3ec4bb1cfa39377e16b</t>
  </si>
  <si>
    <t>992d2568d</t>
  </si>
  <si>
    <t>Mon, 16 Jun 2008 16:50:50 +0000</t>
  </si>
  <si>
    <t>0ddb674780158ac6e76a15a8b2bd64a907db7435</t>
  </si>
  <si>
    <t>0ddb67478</t>
  </si>
  <si>
    <t>d8d46587e7fa950fdc14b2e704d128465c21ae02</t>
  </si>
  <si>
    <t>d8d46587e</t>
  </si>
  <si>
    <t>prepare a new handler to create curves &amp; polylines - fred</t>
  </si>
  <si>
    <t>prepare-a-new-handler-to-create-curves-polylines-fred</t>
  </si>
  <si>
    <t>Mon, 16 Jun 2008 15:01:37 +0000</t>
  </si>
  <si>
    <t>5dd159924c71c97e363349efdff3c08d5dae675c</t>
  </si>
  <si>
    <t>5dd159924</t>
  </si>
  <si>
    <t>da11729ae65191a511f961cd1c144c3f8702130c</t>
  </si>
  <si>
    <t>da11729ae</t>
  </si>
  <si>
    <t>preview of line,arrows and zigzag - fred</t>
  </si>
  <si>
    <t>preview-of-line-arrows-and-zigzag-fred</t>
  </si>
  <si>
    <t>Mon, 16 Jun 2008 14:13:10 +0000</t>
  </si>
  <si>
    <t>352469e31f5adf8f1a8561486d8265d505847e76</t>
  </si>
  <si>
    <t>4f4251dc7d6505f0ed5b1690a6076d7c1ef777d7</t>
  </si>
  <si>
    <t>4f4251dc7</t>
  </si>
  <si>
    <t>add preview of shapes - fred</t>
  </si>
  <si>
    <t>add-preview-of-shapes-fred</t>
  </si>
  <si>
    <t>Mon, 16 Jun 2008 13:40:32 +0000</t>
  </si>
  <si>
    <t>dbeddba212c6a4fc4775474c13531bf821811f2b</t>
  </si>
  <si>
    <t>dbeddba21</t>
  </si>
  <si>
    <t>e51c9cec0b5812685a1e1a50c6a2a9cdd26a7b50</t>
  </si>
  <si>
    <t>e51c9cec0</t>
  </si>
  <si>
    <t>Restore previous code Irene</t>
  </si>
  <si>
    <t>Restore-previous-code</t>
  </si>
  <si>
    <t>Mon, 16 Jun 2008 08:46:11 +0000</t>
  </si>
  <si>
    <t>4038ed6ed840dbf59a4cb5479d365fdc9cdade71</t>
  </si>
  <si>
    <t>4038ed6ed</t>
  </si>
  <si>
    <t>3fbfce8d74132b0891647e7473d700ee581ef4d4</t>
  </si>
  <si>
    <t>3fbfce8d7</t>
  </si>
  <si>
    <t>Allow to suggest values for string attributes in attribute panels. Suggested values must be stored in restrEnumVal as EOL or tab separated strings.</t>
  </si>
  <si>
    <t>Allow-to-suggest-values-for-string-attributes-in-attribute-panels</t>
  </si>
  <si>
    <t>Mon, 16 Jun 2008 08:37:34 +0000</t>
  </si>
  <si>
    <t>0d306d6cb0549bdd07f07cd05dde5f673e8abeac</t>
  </si>
  <si>
    <t>0d306d6cb</t>
  </si>
  <si>
    <t>50dcb54b5291a807ce0d2179ef8baec78fb46089</t>
  </si>
  <si>
    <t>50dcb54b5</t>
  </si>
  <si>
    <t>Mon, 16 Jun 2008 07:25:43 +0000</t>
  </si>
  <si>
    <t>64e1beed0565b6fc2741bab02a9ea9c5d4de6e0b</t>
  </si>
  <si>
    <t>64e1beed0</t>
  </si>
  <si>
    <t>1629d7692cb0aa9ef4b3ee3323c4d9fc77ce0955</t>
  </si>
  <si>
    <t>1629d7692</t>
  </si>
  <si>
    <t>Fri, 13 Jun 2008 15:39:15 +0000</t>
  </si>
  <si>
    <t>8dbc0e1c4ca734f76ff2068eb82a73cd89331e90</t>
  </si>
  <si>
    <t>8dbc0e1c4</t>
  </si>
  <si>
    <t>064f555e115e513a9d0a2771cd2b676a6dff2d04</t>
  </si>
  <si>
    <t>064f555e1</t>
  </si>
  <si>
    <t>Avoid a crash in the spell checking Laurent</t>
  </si>
  <si>
    <t>Avoid-a-crash-in-the-spell-checking</t>
  </si>
  <si>
    <t>Fri, 13 Jun 2008 15:09:32 +0000</t>
  </si>
  <si>
    <t>47636f9f650e7844f5e8faefa49fa3795c76a1ab</t>
  </si>
  <si>
    <t>47636f9f6</t>
  </si>
  <si>
    <t>f7d28fda5ad9c475104bb6759d88f5de702eacc6</t>
  </si>
  <si>
    <t>f7d28fda5</t>
  </si>
  <si>
    <t>rewrite module to create shape + add coordinates in status bar - fred</t>
  </si>
  <si>
    <t>rewrite-module-to-create-shape-add-coordinates-in-status-bar-fred</t>
  </si>
  <si>
    <t>Fri, 13 Jun 2008 15:05:35 +0000</t>
  </si>
  <si>
    <t>f961f6003d725693513515a2a0a142f46134453d</t>
  </si>
  <si>
    <t>f961f6003</t>
  </si>
  <si>
    <t>15007f25512cff27b45f9be4ff961f877bafaa57</t>
  </si>
  <si>
    <t>15007f255</t>
  </si>
  <si>
    <t>Allow to create a caption within the table when the table element is selected Irene</t>
  </si>
  <si>
    <t>Allow-to-create-a-caption-within-the-table-when-the-table-element-is-selected</t>
  </si>
  <si>
    <t>Fri, 13 Jun 2008 09:40:58 +0000</t>
  </si>
  <si>
    <t>d3cbb9bf28543c2cbf4356b4e068d25050b06c74</t>
  </si>
  <si>
    <t>d3cbb9bf2</t>
  </si>
  <si>
    <t>c43cc1300b7401d0d06573550ed98e4f0c3fa0b4</t>
  </si>
  <si>
    <t>c43cc1300</t>
  </si>
  <si>
    <t>The focus was lost when the Elements panel is updated Irene</t>
  </si>
  <si>
    <t>The-focus-was-lost-when-the-Elements-panel-is-updated</t>
  </si>
  <si>
    <t>Fri, 13 Jun 2008 09:26:41 +0000</t>
  </si>
  <si>
    <t>b66a182dbb14c22e3af57f61926a1e04e0ef3930</t>
  </si>
  <si>
    <t>b66a182db</t>
  </si>
  <si>
    <t>5931ba2890fe38473eabb4621134e3d0e3ff81e4</t>
  </si>
  <si>
    <t>5931ba289</t>
  </si>
  <si>
    <t>Parse size of a new SVG element+creation of arrows - fred</t>
  </si>
  <si>
    <t>Parse-size-of-a-new-SVG-element-creation-of-arrows-fred</t>
  </si>
  <si>
    <t>Fri, 13 Jun 2008 09:10:25 +0000</t>
  </si>
  <si>
    <t>07dd546e1c41a2a9140b1cb74d76c20a64054f14</t>
  </si>
  <si>
    <t>07dd546e1</t>
  </si>
  <si>
    <t>187037f4c27c74ba07f37bcfef5087dca44f0cd7</t>
  </si>
  <si>
    <t>187037f4c</t>
  </si>
  <si>
    <t>Thu, 12 Jun 2008 16:52:12 +0000</t>
  </si>
  <si>
    <t>aab98a9352900b636bab18f9d305dc7dfa73a40a</t>
  </si>
  <si>
    <t>aab98a935</t>
  </si>
  <si>
    <t>b622385bfbc300c49df00539d784f88fcaccf517</t>
  </si>
  <si>
    <t>b622385bf</t>
  </si>
  <si>
    <t>Squares, Rectangles, Ellipse and circle directly appear - fred</t>
  </si>
  <si>
    <t>Squares-Rectangles-Ellipse-and-circle-directly-appear-fred</t>
  </si>
  <si>
    <t>Thu, 12 Jun 2008 15:40:14 +0000</t>
  </si>
  <si>
    <t>cf7448e35d0071be6a905ba7caf59ebd2ac2d0b2</t>
  </si>
  <si>
    <t>cf7448e35</t>
  </si>
  <si>
    <t>4289a69fd61b795a5dbb071964e668e31b4befe4</t>
  </si>
  <si>
    <t>4289a69fd</t>
  </si>
  <si>
    <t>Remove OpenGL patches on MacOS platforms Irene</t>
  </si>
  <si>
    <t>Remove-OpenGL-patches-on-MacOS-platforms</t>
  </si>
  <si>
    <t>Thu, 12 Jun 2008 15:25:58 +0000</t>
  </si>
  <si>
    <t>5b1a5025240651d7e023f08426b1ffa9c25641ff</t>
  </si>
  <si>
    <t>5b1a50252</t>
  </si>
  <si>
    <t>3e0bf9362749dcaf4716e3b6cb3aea99d65d92c7</t>
  </si>
  <si>
    <t>3e0bf9362</t>
  </si>
  <si>
    <t>Some contructions are now directly displayed - fred</t>
  </si>
  <si>
    <t>Some-contructions-are-now-directly-displayed-fred</t>
  </si>
  <si>
    <t>Thu, 12 Jun 2008 14:55:52 +0000</t>
  </si>
  <si>
    <t>a294ec3a21fdd7e44d9d8ee1eeb79a98e82e39ad</t>
  </si>
  <si>
    <t>a294ec3a2</t>
  </si>
  <si>
    <t>c5002ddae8d3016080a38f29fcfecf258a48eafc</t>
  </si>
  <si>
    <t>c5002ddae</t>
  </si>
  <si>
    <t>Take into account the control point when resizing images Irene</t>
  </si>
  <si>
    <t>Take-into-account-the-control-point-when-resizing-images</t>
  </si>
  <si>
    <t>Thu, 12 Jun 2008 14:32:56 +0000</t>
  </si>
  <si>
    <t>7aec357daa5623305637f78dc74253094283e50d</t>
  </si>
  <si>
    <t>7aec357da</t>
  </si>
  <si>
    <t>1207e857635734cc77b633f450ad43cf1179813c</t>
  </si>
  <si>
    <t>1207e8576</t>
  </si>
  <si>
    <t>cube - fred</t>
  </si>
  <si>
    <t>cube-fred</t>
  </si>
  <si>
    <t>Thu, 12 Jun 2008 14:08:44 +0000</t>
  </si>
  <si>
    <t>02561ee42ed15688d1bcc2bea48363ac95ddbd8b</t>
  </si>
  <si>
    <t>02561ee42</t>
  </si>
  <si>
    <t>5e3422f4d2c865d889831a1a065a2346800ab40d</t>
  </si>
  <si>
    <t>5e3422f4d</t>
  </si>
  <si>
    <t>diamond, trapezium, parallelogram, triangles, cube, parallelepiped, cylinder - fred</t>
  </si>
  <si>
    <t>diamond-trapezium-parallelogram-triangles-cube-parallelepiped</t>
  </si>
  <si>
    <t>Thu, 12 Jun 2008 14:04:52 +0000</t>
  </si>
  <si>
    <t>a82e739ad3828afd19c046341f665b49825cd881</t>
  </si>
  <si>
    <t>a82e739ad</t>
  </si>
  <si>
    <t>970d5d052c1aef770b86bd7e9def6ed0d409376d</t>
  </si>
  <si>
    <t>970d5d052</t>
  </si>
  <si>
    <t>Circle, Ellipse - fred</t>
  </si>
  <si>
    <t>Circle-Ellipse-fred</t>
  </si>
  <si>
    <t>Thu, 12 Jun 2008 10:49:43 +0000</t>
  </si>
  <si>
    <t>fd9e5ccd65b13526dc2c3744f9ba0b9a1444ef68</t>
  </si>
  <si>
    <t>fd9e5ccd6</t>
  </si>
  <si>
    <t>da8c21e1d0ebbfb72ae376c0fbb44a5f894b645d</t>
  </si>
  <si>
    <t>da8c21e1d</t>
  </si>
  <si>
    <t>line, rectangle, rounded rectangle, square, rounded square</t>
  </si>
  <si>
    <t>line-rectangle-rounded-rectangle-square-rounded-square</t>
  </si>
  <si>
    <t>Thu, 12 Jun 2008 10:30:23 +0000</t>
  </si>
  <si>
    <t>4bd611f9a147b7537e28b0b849b1b8cf09a91264</t>
  </si>
  <si>
    <t>4bd611f9a</t>
  </si>
  <si>
    <t>f4952f1d21f81f36cfd262830947e2c6ebf29642</t>
  </si>
  <si>
    <t>f4952f1d2</t>
  </si>
  <si>
    <t>Thu, 12 Jun 2008 09:52:40 +0000</t>
  </si>
  <si>
    <t>43133c1f41619f5b234f8cf6799eb98d8a24b021</t>
  </si>
  <si>
    <t>43133c1f4</t>
  </si>
  <si>
    <t>06163b3efc902030e7cbe9921d85a38532ae3163</t>
  </si>
  <si>
    <t>06163b3ef</t>
  </si>
  <si>
    <t>prepare insertion of new SVG elements - fred</t>
  </si>
  <si>
    <t>prepare-insertion-of-new-SVG-elements-fred</t>
  </si>
  <si>
    <t>Thu, 12 Jun 2008 09:49:23 +0000</t>
  </si>
  <si>
    <t>ccb761e74c157a19bc04ba443774a1a07a40f811</t>
  </si>
  <si>
    <t>ccb761e74</t>
  </si>
  <si>
    <t>867e051d605fcc0c3bef699040c7564162e23075</t>
  </si>
  <si>
    <t>867e051d6</t>
  </si>
  <si>
    <t>Synchronize "Element panel" tab with current selection</t>
  </si>
  <si>
    <t>Synchronize-Element-panel-tab-with-current-selection</t>
  </si>
  <si>
    <t>Thu, 12 Jun 2008 07:41:12 +0000</t>
  </si>
  <si>
    <t>7fa4082cca7c0329cb04415e9dc84ce6f83caa93</t>
  </si>
  <si>
    <t>7fa4082cc</t>
  </si>
  <si>
    <t>3ed7a592721a5d711157c022411f74e032503a19</t>
  </si>
  <si>
    <t>3ed7a5927</t>
  </si>
  <si>
    <t>Always-true test</t>
  </si>
  <si>
    <t>Always-true-test</t>
  </si>
  <si>
    <t>Thu, 12 Jun 2008 07:39:59 +0000</t>
  </si>
  <si>
    <t>0cf52e12050b704dec435a5e29289c28595245d4</t>
  </si>
  <si>
    <t>0cf52e120</t>
  </si>
  <si>
    <t>44c306630ca9cfac24f2ee81c54130c249c9c30b</t>
  </si>
  <si>
    <t>44c306630</t>
  </si>
  <si>
    <t>Try to accelerate the redisplay Irene</t>
  </si>
  <si>
    <t>Try-to-accelerate-the-redisplay</t>
  </si>
  <si>
    <t>Wed, 11 Jun 2008 14:00:29 +0000</t>
  </si>
  <si>
    <t>cb27332291915ab7abfb8e97f80be132fb09e01a</t>
  </si>
  <si>
    <t>cb2733229</t>
  </si>
  <si>
    <t>05f8676d90936a011989f5df5b4f7ea32776b6fe</t>
  </si>
  <si>
    <t>05f8676d9</t>
  </si>
  <si>
    <t>Button "group" - Fred</t>
  </si>
  <si>
    <t>Button-group-Fred</t>
  </si>
  <si>
    <t>Wed, 11 Jun 2008 13:50:42 +0000</t>
  </si>
  <si>
    <t>02966c14d5362a14069873959d2e2ca0ceb1b663</t>
  </si>
  <si>
    <t>02966c14d</t>
  </si>
  <si>
    <t>bb0532e024af5428ae6cc13620c08d51622fd54c</t>
  </si>
  <si>
    <t>bb0532e02</t>
  </si>
  <si>
    <t>Resize images with ratio when the Shift is pressed Irene</t>
  </si>
  <si>
    <t>Resize-images-with-ratio-when-the-Shift-is-pressed</t>
  </si>
  <si>
    <t>Wed, 11 Jun 2008 13:11:45 +0000</t>
  </si>
  <si>
    <t>27cfdf475cddf965184b62f4cadf84252af10c92</t>
  </si>
  <si>
    <t>27cfdf475</t>
  </si>
  <si>
    <t>69b0a7d56f36c6c55bbdcfb15346c62aa6866286</t>
  </si>
  <si>
    <t>69b0a7d56</t>
  </si>
  <si>
    <t>Fred</t>
  </si>
  <si>
    <t>Wed, 11 Jun 2008 11:16:11 +0000</t>
  </si>
  <si>
    <t>b5bc7c5f5c8fee0114d50a5742d9f2c4d54575ba</t>
  </si>
  <si>
    <t>b5bc7c5f5</t>
  </si>
  <si>
    <t>f06654d59cac06dc97dab8feb31c0b42e0fa05d4</t>
  </si>
  <si>
    <t>f06654d59</t>
  </si>
  <si>
    <t>First implementation of SVG editing F. Wang</t>
  </si>
  <si>
    <t>First-implementation-of-SVG-editing</t>
  </si>
  <si>
    <t>Wed, 11 Jun 2008 10:53:14 +0000</t>
  </si>
  <si>
    <t>39952c517f7bb71a99eaee8484f810923cba145a</t>
  </si>
  <si>
    <t>39952c517</t>
  </si>
  <si>
    <t>d1609ef145fb19e919ffdfc828300c74b0473556</t>
  </si>
  <si>
    <t>d1609ef14</t>
  </si>
  <si>
    <t>Wed, 11 Jun 2008 10:20:18 +0000</t>
  </si>
  <si>
    <t>6a5836927dab859be89b87b3c1f08ea5418e25c7</t>
  </si>
  <si>
    <t>6a5836927</t>
  </si>
  <si>
    <t>f40b8cdca4265e8856b210ce4b4209917f71d0e0</t>
  </si>
  <si>
    <t>f40b8cdca</t>
  </si>
  <si>
    <t>It was impossible to resize an image when the document is scrolled Irene</t>
  </si>
  <si>
    <t>It-was-impossible-to-resize-an-image-when-the-document-is-scrolled</t>
  </si>
  <si>
    <t>Tue, 10 Jun 2008 14:32:12 +0000</t>
  </si>
  <si>
    <t>b17680bcc3e3918a12f6598127f4c9d13affc411</t>
  </si>
  <si>
    <t>b17680bcc</t>
  </si>
  <si>
    <t>59f5e7e709985a85dac703157dfa419416abc9b5</t>
  </si>
  <si>
    <t>59f5e7e70</t>
  </si>
  <si>
    <t>Tue, 10 Jun 2008 14:16:56 +0000</t>
  </si>
  <si>
    <t>31c07bad3e658bd4550d6310d60504b292b94d33</t>
  </si>
  <si>
    <t>31c07bad3</t>
  </si>
  <si>
    <t>935c9a1e7d98f0af06ba889e423c611edc757151</t>
  </si>
  <si>
    <t>935c9a1e7</t>
  </si>
  <si>
    <t>Script boxes could be freed twice Irene</t>
  </si>
  <si>
    <t>Script-boxes-could-be-freed-twice</t>
  </si>
  <si>
    <t>Tue, 10 Jun 2008 13:54:40 +0000</t>
  </si>
  <si>
    <t>bfce213bed326b7ae3fa108275704a46ddae0460</t>
  </si>
  <si>
    <t>bfce213be</t>
  </si>
  <si>
    <t>800fdecc88c80376ee4af04e5ec9b55209075f0a</t>
  </si>
  <si>
    <t>800fdecc8</t>
  </si>
  <si>
    <t>Experiment another set of icons for the Elements tool + reduce the width of the MathML panel Irene</t>
  </si>
  <si>
    <t>Experiment-another-set-of-icons-for-the-Elements-tool-reduce-the-width</t>
  </si>
  <si>
    <t>Tue, 10 Jun 2008 13:32:44 +0000</t>
  </si>
  <si>
    <t>22035ed1d91c89914247ad8805437ac5a0201a2a</t>
  </si>
  <si>
    <t>22035ed1d</t>
  </si>
  <si>
    <t>a012ec67b45cba784c6fada2ba2333b2f970a4dc</t>
  </si>
  <si>
    <t>a012ec67b</t>
  </si>
  <si>
    <t>Update the tools order Irene</t>
  </si>
  <si>
    <t>Update-the-tools-order</t>
  </si>
  <si>
    <t>Tue, 10 Jun 2008 12:18:19 +0000</t>
  </si>
  <si>
    <t>d33ceb8a1b16060205c855a899f02ee037ee4069</t>
  </si>
  <si>
    <t>d33ceb8a1</t>
  </si>
  <si>
    <t>a076c6663e3a1fad87c136c5e40df43bbd65d454</t>
  </si>
  <si>
    <t>a076c6663</t>
  </si>
  <si>
    <t>Ho what a nice pair of icons !!! ... for Element panel tabs.</t>
  </si>
  <si>
    <t>Ho-what-a-nice-pair-of-icons</t>
  </si>
  <si>
    <t>Tue, 10 Jun 2008 08:33:49 +0000</t>
  </si>
  <si>
    <t>fe1986cec360fddf251b2d32ddc9c80765db8410</t>
  </si>
  <si>
    <t>fe1986cec</t>
  </si>
  <si>
    <t>7fc49997dda83c5f2ab8be478bb5afa5968f9b2a</t>
  </si>
  <si>
    <t>7fc49997d</t>
  </si>
  <si>
    <t>Group XHTML MathML and XML panels into one "Element" panel.</t>
  </si>
  <si>
    <t>Group-XHTML-MathML-and-XML-panels-into-one-Element-panel</t>
  </si>
  <si>
    <t>Tue, 10 Jun 2008 07:04:20 +0000</t>
  </si>
  <si>
    <t>be8fd0ab47bfcdb6499cf5217eae4e07798cdfeb</t>
  </si>
  <si>
    <t>be8fd0ab4</t>
  </si>
  <si>
    <t>ffe93940243e4710dfaaa7661a66c1d276257b2f</t>
  </si>
  <si>
    <t>ffe939402</t>
  </si>
  <si>
    <t>Reduce anchor box size around pictures</t>
  </si>
  <si>
    <t>Reduce-anchor-box-size-around-pictures</t>
  </si>
  <si>
    <t>Tue, 10 Jun 2008 07:02:58 +0000</t>
  </si>
  <si>
    <t>af8ca8f189a6ded3d629705b62bf18b424dec2f9</t>
  </si>
  <si>
    <t>af8ca8f18</t>
  </si>
  <si>
    <t>495b4614c30e8a337ad2ac16fa8ef94e3e4b2dc9</t>
  </si>
  <si>
    <t>495b4614c</t>
  </si>
  <si>
    <t>Use different presentation schemas for Templates and Template instances Irene</t>
  </si>
  <si>
    <t>Use-different-presentation-schemas-for-Templates-and-Template-instances</t>
  </si>
  <si>
    <t>Mon, 9 Jun 2008 13:42:34 +0000</t>
  </si>
  <si>
    <t>690fe0fc2548220992c3ba701260fb5637399a0e</t>
  </si>
  <si>
    <t>690fe0fc2</t>
  </si>
  <si>
    <t>6524ba86c68e2757c0abc6b74f275aa16149bbb8</t>
  </si>
  <si>
    <t>6524ba86c</t>
  </si>
  <si>
    <t>Fri, 6 Jun 2008 16:23:04 +0000</t>
  </si>
  <si>
    <t>2243211d441c4e6566cba5c9d03fc8c1c57500f1</t>
  </si>
  <si>
    <t>2243211d4</t>
  </si>
  <si>
    <t>24ff9af66fcbf0ea8f26ab7833a6aa8f1554683a</t>
  </si>
  <si>
    <t>24ff9af66</t>
  </si>
  <si>
    <t>Link with wxWidgets libraries Irene</t>
  </si>
  <si>
    <t>Link-with-wxWidgets-libraries</t>
  </si>
  <si>
    <t>Fri, 6 Jun 2008 16:20:50 +0000</t>
  </si>
  <si>
    <t>87e59d18ed2a1c6f46d5554491105920dfb1df3b</t>
  </si>
  <si>
    <t>87e59d18e</t>
  </si>
  <si>
    <t>48502093501b00f0172df5e7dd6cfe5be36f1b9d</t>
  </si>
  <si>
    <t>Avoid to generate too EOL characters when savin XML document Irene</t>
  </si>
  <si>
    <t>Avoid-to-generate-too-EOL-characters-when-savin-XML-document</t>
  </si>
  <si>
    <t>Fri, 6 Jun 2008 14:48:19 +0000</t>
  </si>
  <si>
    <t>27e57cec37befedf469100e90f086afa19230fbf</t>
  </si>
  <si>
    <t>27e57cec3</t>
  </si>
  <si>
    <t>90fdda4e4d3b848253d889abf4d87033a207e563</t>
  </si>
  <si>
    <t>90fdda4e4</t>
  </si>
  <si>
    <t>When the element type become TEXT_UNIT, the ElTerminal indicator was not set Irene</t>
  </si>
  <si>
    <t>When-the-element-type-become-TEXT_UNIT-the-ElTerminal-indicator-was-not-set</t>
  </si>
  <si>
    <t>Fri, 6 Jun 2008 14:46:03 +0000</t>
  </si>
  <si>
    <t>6a6625f258907cb133f0d8e7d7fa7b68bfb29e16</t>
  </si>
  <si>
    <t>6a6625f25</t>
  </si>
  <si>
    <t>7b1b8bdfc1f1b121119285712d8f8d514b9c455a</t>
  </si>
  <si>
    <t>7b1b8bdfc</t>
  </si>
  <si>
    <t>Fri, 6 Jun 2008 12:38:31 +0000</t>
  </si>
  <si>
    <t>991eec445aedd611ed0b77aa367d83220444042b</t>
  </si>
  <si>
    <t>991eec445</t>
  </si>
  <si>
    <t>aa739b9dc4e5caeb5ca1034dd304449b71683047</t>
  </si>
  <si>
    <t>aa739b9dc</t>
  </si>
  <si>
    <t>Don't display handles on images generated by the presentation Irene</t>
  </si>
  <si>
    <t>Don-t-display-handles-on-images-generated-by-the-presentation</t>
  </si>
  <si>
    <t>Thu, 5 Jun 2008 14:49:37 +0000</t>
  </si>
  <si>
    <t>cc1b79ce294e7555015c0341f1dd1ced73a1d29f</t>
  </si>
  <si>
    <t>cc1b79ce2</t>
  </si>
  <si>
    <t>8c9eeccd1544bd04ac2405a6c297cca22be68bcb</t>
  </si>
  <si>
    <t>8c9eeccd1</t>
  </si>
  <si>
    <t>Change the display of template instances + fix problems with the popup menu Irene</t>
  </si>
  <si>
    <t>Change-the-display-of-template-instances</t>
  </si>
  <si>
    <t>Thu, 5 Jun 2008 14:32:57 +0000</t>
  </si>
  <si>
    <t>55f64bb2875d0c19c7b52e09194fb19abca9f2d8</t>
  </si>
  <si>
    <t>55f64bb28</t>
  </si>
  <si>
    <t>60d4594cf82d34aac1860ca17e179f064cb7b6cf</t>
  </si>
  <si>
    <t>60d4594cf</t>
  </si>
  <si>
    <t>Wed, 4 Jun 2008 15:57:21 +0000</t>
  </si>
  <si>
    <t>9f39eea45a90cb115452ffa58e91e7d8258de608</t>
  </si>
  <si>
    <t>9f39eea45</t>
  </si>
  <si>
    <t>904972c0a9c9edeb82be49cf1edd423087c83d80</t>
  </si>
  <si>
    <t>904972c0a</t>
  </si>
  <si>
    <t>Add extra parameters when loading a sweetwiki page Irene</t>
  </si>
  <si>
    <t>Add-extra-parameters-when-loading-a-sweetwiki-page</t>
  </si>
  <si>
    <t>Wed, 4 Jun 2008 14:16:19 +0000</t>
  </si>
  <si>
    <t>ffdf27a5cf6a4493d5d166a56270d49a66ba1228</t>
  </si>
  <si>
    <t>ffdf27a5c</t>
  </si>
  <si>
    <t>c27b3dc87ed043550764551f7590f9be7c50cfb0</t>
  </si>
  <si>
    <t>c27b3dc87</t>
  </si>
  <si>
    <t>Adding a comment Irene</t>
  </si>
  <si>
    <t>Adding-a-comment</t>
  </si>
  <si>
    <t>Wed, 4 Jun 2008 12:52:08 +0000</t>
  </si>
  <si>
    <t>1d689d1d85a7be61e50d1d2149aa16e7eab998c5</t>
  </si>
  <si>
    <t>1d689d1d8</t>
  </si>
  <si>
    <t>aafd7a8e0f70e2e846cacf8f781ba0fb2a385bff</t>
  </si>
  <si>
    <t>aafd7a8e0</t>
  </si>
  <si>
    <t>Dont force image ratio</t>
  </si>
  <si>
    <t>Dont-force-image-ratio</t>
  </si>
  <si>
    <t>Wed, 4 Jun 2008 12:21:22 +0000</t>
  </si>
  <si>
    <t>e29dad118a1c06bd04b36104283d14d0516b52bf</t>
  </si>
  <si>
    <t>e29dad118</t>
  </si>
  <si>
    <t>6274bd74035da4b8a8b8eb656de0dbd23a043451</t>
  </si>
  <si>
    <t>6274bd740</t>
  </si>
  <si>
    <t>Complete the previous commit Irene</t>
  </si>
  <si>
    <t>Complete-the-previous-commit</t>
  </si>
  <si>
    <t>Wed, 4 Jun 2008 10:49:23 +0000</t>
  </si>
  <si>
    <t>b57aabe4ff1dc35a9abc25e93bcdedf7a3b76c99</t>
  </si>
  <si>
    <t>b57aabe4f</t>
  </si>
  <si>
    <t>2d85f77df130efbd7e27834168535a2e0b84a598</t>
  </si>
  <si>
    <t>2d85f77df</t>
  </si>
  <si>
    <t>Display large handles when a picture can be resized Irene</t>
  </si>
  <si>
    <t>Display-large-handles-when-a-picture-can-be-resized</t>
  </si>
  <si>
    <t>Wed, 4 Jun 2008 10:22:11 +0000</t>
  </si>
  <si>
    <t>40a910344356f23aaa5c72431716d438909c693d</t>
  </si>
  <si>
    <t>40a910344</t>
  </si>
  <si>
    <t>f8b51da7f05517c62b53bd957a7bb31220ca4878</t>
  </si>
  <si>
    <t>f8b51da7f</t>
  </si>
  <si>
    <t>Ctrl Enter generates a xmlbr element within XML documents Irene</t>
  </si>
  <si>
    <t>Ctrl-Enter-generates-a-xmlbr-element-within-XML-documents</t>
  </si>
  <si>
    <t>Tue, 3 Jun 2008 15:04:51 +0000</t>
  </si>
  <si>
    <t>9840f9adcdd38a67c680ea4cd8e3794424e3fdd1</t>
  </si>
  <si>
    <t>9840f9adc</t>
  </si>
  <si>
    <t>85830ffecaa93c16b822e8908f78bf677a24d85e</t>
  </si>
  <si>
    <t>85830ffec</t>
  </si>
  <si>
    <t>There is now a xmlbr element that registers \n in the XML source + the content of XML block is set in lines Irene</t>
  </si>
  <si>
    <t>There-is-now-a-xmlbr-element-that-registers-n-in-the-XML-source</t>
  </si>
  <si>
    <t>Tue, 3 Jun 2008 13:21:48 +0000</t>
  </si>
  <si>
    <t>2f583c5ad3bc3ddba409ac21ad5c38c09dc22fe3</t>
  </si>
  <si>
    <t>2f583c5ad</t>
  </si>
  <si>
    <t>5d585b8a86a16cf06acfda076949dd0faa4d3bd0</t>
  </si>
  <si>
    <t>5d585b8a8</t>
  </si>
  <si>
    <t>Tue, 3 Jun 2008 11:05:46 +0000</t>
  </si>
  <si>
    <t>c068503b5e6a586f79329f5d5dcfedaf3bb00aa3</t>
  </si>
  <si>
    <t>c068503b5</t>
  </si>
  <si>
    <t>1528bde0bf43bdda4d9bab5cf2ea0f2decad2c92</t>
  </si>
  <si>
    <t>1528bde0b</t>
  </si>
  <si>
    <t>Resize box around pictures are now green and black.</t>
  </si>
  <si>
    <t>Resize-box-around-pictures-are-now-green-and-black</t>
  </si>
  <si>
    <t>Tue, 3 Jun 2008 10:26:18 +0000</t>
  </si>
  <si>
    <t>d8d3e2e516bab0378d99ed554fc20a2d1c1daa6f</t>
  </si>
  <si>
    <t>d8d3e2e51</t>
  </si>
  <si>
    <t>e0c89d9b6847ea3fbda674785e4ebf0f74bf78e3</t>
  </si>
  <si>
    <t>e0c89d9b6</t>
  </si>
  <si>
    <t>Keep box ratio when resize diagonally.</t>
  </si>
  <si>
    <t>Keep-box-ratio-when-resize-diagonally</t>
  </si>
  <si>
    <t>Tue, 3 Jun 2008 09:17:35 +0000</t>
  </si>
  <si>
    <t>810f415f940394c0b5d184e68386adea5455d68f</t>
  </si>
  <si>
    <t>810f415f9</t>
  </si>
  <si>
    <t>cdea0f612c2c07b5a02ac028fd6ef142bd270cb6</t>
  </si>
  <si>
    <t>cdea0f612</t>
  </si>
  <si>
    <t>Add missing AMAYA_DEBUG ifdef Laurent</t>
  </si>
  <si>
    <t>Add-missing-AMAYA_DEBUG-ifdef</t>
  </si>
  <si>
    <t>Tue, 3 Jun 2008 08:45:10 +0000</t>
  </si>
  <si>
    <t>58c61b57f06820dde05b7a9aac94fb094dbb709a</t>
  </si>
  <si>
    <t>58c61b57f</t>
  </si>
  <si>
    <t>0bea8d7b8292eadf5dfa7d0ddbe6e16eb766b0f5</t>
  </si>
  <si>
    <t>0bea8d7b8</t>
  </si>
  <si>
    <t>Mon, 2 Jun 2008 15:49:45 +0000</t>
  </si>
  <si>
    <t>a7eb4b50f06018de794ecf64ac0c1c867317804a</t>
  </si>
  <si>
    <t>a7eb4b50f</t>
  </si>
  <si>
    <t>1217d88bfc996f7f38d4c566a042af12ec820b44</t>
  </si>
  <si>
    <t>1217d88bf</t>
  </si>
  <si>
    <t>Display place holder in XML documents and keep linefeeds when the document is saved Irene</t>
  </si>
  <si>
    <t>Display-place-holder-in-XML-documents</t>
  </si>
  <si>
    <t>Mon, 2 Jun 2008 15:44:48 +0000</t>
  </si>
  <si>
    <t>6dfd5e8d35cc49a8cc7ae1535ce45b7b88f1c461</t>
  </si>
  <si>
    <t>6dfd5e8d3</t>
  </si>
  <si>
    <t>8b80d1e341adf35084bfa1126b4caba2c56b4c27</t>
  </si>
  <si>
    <t>8b80d1e34</t>
  </si>
  <si>
    <t>Avoid to register all resizing in the undo sequence Irene</t>
  </si>
  <si>
    <t>Avoid-to-register-all-resizing-in-the-undo-sequence</t>
  </si>
  <si>
    <t>Fri, 30 May 2008 12:31:58 +0000</t>
  </si>
  <si>
    <t>4e76f6a9ddc8caf049e5fe3ee654df634468561b</t>
  </si>
  <si>
    <t>4e76f6a9d</t>
  </si>
  <si>
    <t>f2b94c9ca87f6d8885513e4504df45928e7d47ee</t>
  </si>
  <si>
    <t>f2b94c9ca</t>
  </si>
  <si>
    <t>Skip traces in not debug mode Irene</t>
  </si>
  <si>
    <t>Skip-traces-in-not-debug-mode</t>
  </si>
  <si>
    <t>Fri, 30 May 2008 08:48:37 +0000</t>
  </si>
  <si>
    <t>e47736883b716c1c272ebbe9066a077ce5b65ce5</t>
  </si>
  <si>
    <t>e47736883</t>
  </si>
  <si>
    <t>247a84cdd38ae92bc5ca475e19007369871dbfb5</t>
  </si>
  <si>
    <t>247a84cdd</t>
  </si>
  <si>
    <t>Avoid to display XML elements with the template color Irene</t>
  </si>
  <si>
    <t>Avoid-to-display-XML-elements-with-the-template-color</t>
  </si>
  <si>
    <t>Fri, 30 May 2008 08:45:45 +0000</t>
  </si>
  <si>
    <t>97026ffa7fb5401762e45c9af1a100144be9d779</t>
  </si>
  <si>
    <t>97026ffa7</t>
  </si>
  <si>
    <t>6e9dfd10b36deb237332a652f15997a2e0a4228f</t>
  </si>
  <si>
    <t>6e9dfd10b</t>
  </si>
  <si>
    <t>The prompt attribute was never removed within XML instances Irene</t>
  </si>
  <si>
    <t>The-prompt-attribute-was-never-removed-within-XML-instances</t>
  </si>
  <si>
    <t>Fri, 30 May 2008 08:34:13 +0000</t>
  </si>
  <si>
    <t>4f668e11bff5a267b2cc413f623a1921a948ee96</t>
  </si>
  <si>
    <t>4f668e11b</t>
  </si>
  <si>
    <t>1f0e1c4e87e5b7408ddb06c2567009ff93eb59a8</t>
  </si>
  <si>
    <t>1f0e1c4e8</t>
  </si>
  <si>
    <t>Resize image with DnD (second part) Constraint resize direction</t>
  </si>
  <si>
    <t>Resize-image-with-DnD-second-part</t>
  </si>
  <si>
    <t>Thu, 29 May 2008 13:55:35 +0000</t>
  </si>
  <si>
    <t>b2969d3ac5ee1bc830c1d5bebcd01f8626472b9e</t>
  </si>
  <si>
    <t>b2969d3ac</t>
  </si>
  <si>
    <t>b1a9ac5aa598686fcda8788eb1f6683b03ff5127</t>
  </si>
  <si>
    <t>b1a9ac5aa</t>
  </si>
  <si>
    <t>Resize image with DnD (first part)</t>
  </si>
  <si>
    <t>Resize-image-with-DnD-first-part</t>
  </si>
  <si>
    <t>Thu, 29 May 2008 12:55:30 +0000</t>
  </si>
  <si>
    <t>355082ce7b5133f19dee7c88c344bdfb3865faea</t>
  </si>
  <si>
    <t>355082ce7</t>
  </si>
  <si>
    <t>dc52940c7340aea519e2bcc2ae6c0e51dbb39097</t>
  </si>
  <si>
    <t>dc52940c7</t>
  </si>
  <si>
    <t>Fix img attribute setting</t>
  </si>
  <si>
    <t>Fix-img-attribute-setting</t>
  </si>
  <si>
    <t>Thu, 29 May 2008 12:40:34 +0000</t>
  </si>
  <si>
    <t>139f65a641780fd50d80299384ca64723d6803d7</t>
  </si>
  <si>
    <t>139f65a64</t>
  </si>
  <si>
    <t>a99f485119b94025703b7f3f2d05dc2e3b80f2b4</t>
  </si>
  <si>
    <t>a99f48511</t>
  </si>
  <si>
    <t>The label attribute in no longer mandatory for &lt;use&gt; elements Don't display &lt;tr&gt; elements when a column is selected</t>
  </si>
  <si>
    <t>The-label-attribute-in-no-longer-mandatory-for-use-elements</t>
  </si>
  <si>
    <t>Thu, 29 May 2008 10:33:42 +0000</t>
  </si>
  <si>
    <t>cce63476730827483e36c305429b89d8c8c6a02e</t>
  </si>
  <si>
    <t>cce634767</t>
  </si>
  <si>
    <t>c68bdc2c25a0a5a6da0a8acf34ef57755fa24704</t>
  </si>
  <si>
    <t>c68bdc2c2</t>
  </si>
  <si>
    <t>Apply direct background and borders to &lt;mtable&gt; elements. Irene</t>
  </si>
  <si>
    <t>Apply-direct-background-and-borders-to-mtable-elements</t>
  </si>
  <si>
    <t>Wed, 28 May 2008 15:59:19 +0000</t>
  </si>
  <si>
    <t>54521215b2d4dd4b9bb8b29b0f9ff769228c58f6</t>
  </si>
  <si>
    <t>54521215b</t>
  </si>
  <si>
    <t>aa6211ad604e399ddbee7d8589c15308d2e9b939</t>
  </si>
  <si>
    <t>aa6211ad6</t>
  </si>
  <si>
    <t>Wed, 28 May 2008 15:47:36 +0000</t>
  </si>
  <si>
    <t>5e3ccefe0c3486cd6335a432c182626a896ab666</t>
  </si>
  <si>
    <t>5e3ccefe0</t>
  </si>
  <si>
    <t>2cb214c8b226c4ce14aa0008d01f7a64361c4ce0</t>
  </si>
  <si>
    <t>2cb214c8b</t>
  </si>
  <si>
    <t>Wed, 28 May 2008 15:29:55 +0000</t>
  </si>
  <si>
    <t>98e56c7bee3f2487d0928f141be18df94df1bb92</t>
  </si>
  <si>
    <t>98e56c7be</t>
  </si>
  <si>
    <t>2696ae85c589b974d682d70eb0313797a676317d</t>
  </si>
  <si>
    <t>2696ae85c</t>
  </si>
  <si>
    <t>Uses Table_content to render table borders and background Irene</t>
  </si>
  <si>
    <t>Uses-Table_content-to-render-table-borders-and-background</t>
  </si>
  <si>
    <t>Wed, 28 May 2008 15:12:20 +0000</t>
  </si>
  <si>
    <t>d9280fe1c7e2059069586359c26bc1c751d66790</t>
  </si>
  <si>
    <t>d9280fe1c</t>
  </si>
  <si>
    <t>25ab2b53e53750d3c052995b7da60491366f6153</t>
  </si>
  <si>
    <t>25ab2b53e</t>
  </si>
  <si>
    <t>Wed, 28 May 2008 09:53:53 +0000</t>
  </si>
  <si>
    <t>b8229c9cccc8af102217468cdb86111419e647fc</t>
  </si>
  <si>
    <t>b8229c9cc</t>
  </si>
  <si>
    <t>fbfc23a1bdf49b5ddc7060c571e7c6b2bd1af453</t>
  </si>
  <si>
    <t>fbfc23a1b</t>
  </si>
  <si>
    <t>Wed, 28 May 2008 09:34:10 +0000</t>
  </si>
  <si>
    <t>cccc78cc38eb52dd43ae8c356505eed3ab34e1b3</t>
  </si>
  <si>
    <t>cccc78cc3</t>
  </si>
  <si>
    <t>6451e81761b1ab86cb6d001724662267fac32e95</t>
  </si>
  <si>
    <t>6451e8176</t>
  </si>
  <si>
    <t>Suppress the libjpeg code Irene</t>
  </si>
  <si>
    <t>Suppress-the-libjpeg-code</t>
  </si>
  <si>
    <t>Wed, 28 May 2008 09:31:08 +0000</t>
  </si>
  <si>
    <t>387976626ef296cdcdb2ae799dddbba8153a5daa</t>
  </si>
  <si>
    <t>9eb964d0a795344e2d2a59f707a3ee3595b3b8e7</t>
  </si>
  <si>
    <t>9eb964d0a</t>
  </si>
  <si>
    <t>Reduce the number of loaded fonts Irene</t>
  </si>
  <si>
    <t>Reduce-the-number-of-loaded-fonts</t>
  </si>
  <si>
    <t>Wed, 28 May 2008 09:17:58 +0000</t>
  </si>
  <si>
    <t>0efb98bc894000fe675c5c284ea62a4b49595cde</t>
  </si>
  <si>
    <t>0efb98bc8</t>
  </si>
  <si>
    <t>22f66172675c787d4db90118ff429a0e7001b159</t>
  </si>
  <si>
    <t>22f661726</t>
  </si>
  <si>
    <t>Wed, 28 May 2008 09:17:31 +0000</t>
  </si>
  <si>
    <t>8dc80217591ab8a90c210b76816295cb91abf1e8</t>
  </si>
  <si>
    <t>8dc802175</t>
  </si>
  <si>
    <t>65f3e25dd46128e7d571f2cfa1943ef4b111425e</t>
  </si>
  <si>
    <t>65f3e25dd</t>
  </si>
  <si>
    <t>Postpone only shortcuts that close a frame. Irene</t>
  </si>
  <si>
    <t>Postpone-only-shortcuts-that-close-a-frame</t>
  </si>
  <si>
    <t>Wed, 28 May 2008 08:58:26 +0000</t>
  </si>
  <si>
    <t>8e9ca2f7ab62864c697dec21bc53e77f3dd1e054</t>
  </si>
  <si>
    <t>8e9ca2f7a</t>
  </si>
  <si>
    <t>c2e5aae54d1a18d2c54c57df66bc866a2732f62e</t>
  </si>
  <si>
    <t>c2e5aae54</t>
  </si>
  <si>
    <t>HTML tables: introducing a Table_content element to wrap the real content of   the table.   Handling attribute align and style=background-color on elements COL and   COLGROUP. VQ</t>
  </si>
  <si>
    <t>HTML-tables-introducing-a-Table_content-element-to-wrap-the-real-content-of</t>
  </si>
  <si>
    <t>Wed, 28 May 2008 08:28:13 +0000</t>
  </si>
  <si>
    <t>293c9b945971e171f6ea36c400f924c3ed27285d</t>
  </si>
  <si>
    <t>293c9b945</t>
  </si>
  <si>
    <t>9053babf481ab6ccbce94bf3d9cd2c5ee1300384</t>
  </si>
  <si>
    <t>9053babf4</t>
  </si>
  <si>
    <t>The background color attached to any element was not applied immediately Irene</t>
  </si>
  <si>
    <t>The-background-color-attached-to-any-element-was-not-applied-immediately</t>
  </si>
  <si>
    <t>Wed, 28 May 2008 07:47:54 +0000</t>
  </si>
  <si>
    <t>b65169393a74e07f94efefb1a1b681b23c9c2411</t>
  </si>
  <si>
    <t>b65169393</t>
  </si>
  <si>
    <t>5a6a885d4e5a71085b17635df4236977df5dbbfd</t>
  </si>
  <si>
    <t>5a6a885d4</t>
  </si>
  <si>
    <t>Fix a conflict between inline display and float Irene</t>
  </si>
  <si>
    <t>Fix-a-conflict-between-inline-display-and-float</t>
  </si>
  <si>
    <t>Tue, 27 May 2008 16:11:17 +0000</t>
  </si>
  <si>
    <t>b1cae0c93f8f283ef24be7b630a683ec72a21fd9</t>
  </si>
  <si>
    <t>b1cae0c93</t>
  </si>
  <si>
    <t>83e6f9f27841055442d6ccb35e732792319e54fb</t>
  </si>
  <si>
    <t>83e6f9f27</t>
  </si>
  <si>
    <t>Tue, 27 May 2008 15:20:48 +0000</t>
  </si>
  <si>
    <t>a01fe732c3e7fefaca138e30c94b3385a4374a73</t>
  </si>
  <si>
    <t>a01fe732c</t>
  </si>
  <si>
    <t>0eaf1d19f083d257c21496f66df2d40e79a42e34</t>
  </si>
  <si>
    <t>0eaf1d19f</t>
  </si>
  <si>
    <t>Remove links to  local libpng, libjpeg, and zlib libraries</t>
  </si>
  <si>
    <t>Remove-links-to-local-libpng-libjpeg-and-zlib-libraries</t>
  </si>
  <si>
    <t>Tue, 27 May 2008 15:19:06 +0000</t>
  </si>
  <si>
    <t>c7c8f5b6dd20df06a37dfb078292bb892c62bcc4</t>
  </si>
  <si>
    <t>c7c8f5b6d</t>
  </si>
  <si>
    <t>d42a58250974cb5e562ff41c3eb103c00139b1d2</t>
  </si>
  <si>
    <t>d42a58250</t>
  </si>
  <si>
    <t>The raptor library was not found out. Irene</t>
  </si>
  <si>
    <t>The-raptor-library-was-not-found-out</t>
  </si>
  <si>
    <t>Tue, 27 May 2008 14:47:46 +0000</t>
  </si>
  <si>
    <t>86de8b0199e926e185cfb38ba8c07620474f52d2</t>
  </si>
  <si>
    <t>86de8b019</t>
  </si>
  <si>
    <t>b07488b453f2ec29710f585770ce673477020d93</t>
  </si>
  <si>
    <t>b07488b45</t>
  </si>
  <si>
    <t>Tue, 27 May 2008 07:10:34 +0000</t>
  </si>
  <si>
    <t>64728c4813d689b6fc722da2abf960d3fb96c3fb</t>
  </si>
  <si>
    <t>64728c481</t>
  </si>
  <si>
    <t>45e0111c8208ef231773dcf4aa84a55199dfa1ef</t>
  </si>
  <si>
    <t>45e0111c8</t>
  </si>
  <si>
    <t>Tue, 27 May 2008 07:09:36 +0000</t>
  </si>
  <si>
    <t>e17431ceead8654bb2a632d46507bf984dc20581</t>
  </si>
  <si>
    <t>e17431cee</t>
  </si>
  <si>
    <t>ff123abfb0af7962a07f6f4008aff185c9301506</t>
  </si>
  <si>
    <t>ff123abfb</t>
  </si>
  <si>
    <t>Mon, 26 May 2008 14:55:12 +0000</t>
  </si>
  <si>
    <t>95e403a14d8bc3ee2f93ccb06f75eaf6ea8993f9</t>
  </si>
  <si>
    <t>95e403a14</t>
  </si>
  <si>
    <t>9ae2b033bb7408b70dadf9e4f1313c25bc7a8385</t>
  </si>
  <si>
    <t>9ae2b033b</t>
  </si>
  <si>
    <t>Complete the change to accept "ja" as Japanese language. Irene</t>
  </si>
  <si>
    <t>Complete-the-change-to-accept-ja-as-Japanese-language</t>
  </si>
  <si>
    <t>Mon, 26 May 2008 14:42:53 +0000</t>
  </si>
  <si>
    <t>da5f48661b620695108cd9f50124051797f1bf67</t>
  </si>
  <si>
    <t>da5f48661</t>
  </si>
  <si>
    <t>48b85cc258133632145957f4e540ba95a76b05ed</t>
  </si>
  <si>
    <t>48b85cc25</t>
  </si>
  <si>
    <t>On Mac OSX: generate a new file name when the existing loaded file already exists Irene</t>
  </si>
  <si>
    <t>On-Mac-OSX-generate-a-new-file-name-when-the-existing-loaded-file-already-exists</t>
  </si>
  <si>
    <t>Mon, 26 May 2008 13:31:36 +0000</t>
  </si>
  <si>
    <t>42e709f3bea8aa7104e79c328c88f3e7523c874c</t>
  </si>
  <si>
    <t>42e709f3b</t>
  </si>
  <si>
    <t>e2539114be3ab52c99c6d70007514d073082ae74</t>
  </si>
  <si>
    <t>e2539114b</t>
  </si>
  <si>
    <t>Rendering of matable was broken Irene</t>
  </si>
  <si>
    <t>Rendering-of-matable-was-broken</t>
  </si>
  <si>
    <t>Mon, 26 May 2008 12:29:23 +0000</t>
  </si>
  <si>
    <t>b736062bf55f1787752b572705a47b892b1774bf</t>
  </si>
  <si>
    <t>b736062bf</t>
  </si>
  <si>
    <t>803fff916ea534b1431a48733fbdc18f8c3697e2</t>
  </si>
  <si>
    <t>803fff916</t>
  </si>
  <si>
    <t>The previous commit was done by errror Irene</t>
  </si>
  <si>
    <t>The-previous-commit-was-done-by-errror</t>
  </si>
  <si>
    <t>Mon, 26 May 2008 08:56:49 +0000</t>
  </si>
  <si>
    <t>4d72d7d00337a41b6d199dd5744683c612f9e1ba</t>
  </si>
  <si>
    <t>4d72d7d00</t>
  </si>
  <si>
    <t>2f5ce11f211703a02257306d537c44139b1dad01</t>
  </si>
  <si>
    <t>2f5ce11f2</t>
  </si>
  <si>
    <t>HTML tables: handling attribute align for elements col and colgroup. VQ</t>
  </si>
  <si>
    <t>HTML-tables-handling-attribute-align-for-elements-col-and-colgroup</t>
  </si>
  <si>
    <t>Fri, 23 May 2008 16:23:21 +0000</t>
  </si>
  <si>
    <t>56bc487449aa9793b7fdb4c23cfe44adc0b07663</t>
  </si>
  <si>
    <t>56bc48744</t>
  </si>
  <si>
    <t>6675df000368d2eaeebe4ea3b8c66a9d621a5ff2</t>
  </si>
  <si>
    <t>6675df000</t>
  </si>
  <si>
    <t>Sometimes the backspace was executed too late. Irene</t>
  </si>
  <si>
    <t>Sometimes-the-backspace-was-executed-too-late</t>
  </si>
  <si>
    <t>Thu, 22 May 2008 16:42:49 +0000</t>
  </si>
  <si>
    <t>b82a8962019a2ebca5f1c4c30c76c51c41885b67</t>
  </si>
  <si>
    <t>b82a89620</t>
  </si>
  <si>
    <t>d99e03296decba763a2f13766806246cf03c1686</t>
  </si>
  <si>
    <t>d99e03296</t>
  </si>
  <si>
    <t>Mac OS: Display the Save as dialog when the default file name already exists Irene</t>
  </si>
  <si>
    <t>Mac-OS-Display-the-Save-as-dialog-when-the-default-file-name-already-exists</t>
  </si>
  <si>
    <t>Thu, 22 May 2008 15:27:55 +0000</t>
  </si>
  <si>
    <t>92b0033666e09f697c8a315cc58771e4716e9f3e</t>
  </si>
  <si>
    <t>92b003366</t>
  </si>
  <si>
    <t>8e1259048bf241368e60f6884d7af619abfe7a59</t>
  </si>
  <si>
    <t>8e1259048</t>
  </si>
  <si>
    <t>Fixing a problem with animated boxes Irene</t>
  </si>
  <si>
    <t>Fixing-a-problem-with-animated-boxes</t>
  </si>
  <si>
    <t>Thu, 22 May 2008 09:40:08 +0000</t>
  </si>
  <si>
    <t>82c49a290aa3875bf2241296101f7c536b3434da</t>
  </si>
  <si>
    <t>82c49a290</t>
  </si>
  <si>
    <t>43c527365bd3fadf59e46e4d090b215c646befd9</t>
  </si>
  <si>
    <t>43c527365</t>
  </si>
  <si>
    <t>First step to support width attributes attached to &lt;col&gt; elements Irene</t>
  </si>
  <si>
    <t>First-step-to-support-width-attributes-attached-to-col-elements</t>
  </si>
  <si>
    <t>Tue, 20 May 2008 16:36:14 +0000</t>
  </si>
  <si>
    <t>df842b9508e894fc3c2d346f71d744a066c8a803</t>
  </si>
  <si>
    <t>df842b950</t>
  </si>
  <si>
    <t>ef3e0d6f6ae7d9a113b47a6002db3eab3347d870</t>
  </si>
  <si>
    <t>ef3e0d6f6</t>
  </si>
  <si>
    <t>Export .xtl files Irene</t>
  </si>
  <si>
    <t>Export-.xtl-files</t>
  </si>
  <si>
    <t>Tue, 20 May 2008 15:02:41 +0000</t>
  </si>
  <si>
    <t>a78e8eda1d38ee7188adcc7ccbaa7f99af876ada</t>
  </si>
  <si>
    <t>a78e8eda1</t>
  </si>
  <si>
    <t>018bccbbf40b88f4e5825170c85ff5603aebaa86</t>
  </si>
  <si>
    <t>018bccbbf</t>
  </si>
  <si>
    <t>Support of XTiger libraries + change the color of XTiger elements Irene</t>
  </si>
  <si>
    <t>Support-of-XTiger-libraries</t>
  </si>
  <si>
    <t>Tue, 20 May 2008 14:52:06 +0000</t>
  </si>
  <si>
    <t>3aa8ea998e89c26e483982b0c6f9ab11afd278ab</t>
  </si>
  <si>
    <t>3aa8ea998</t>
  </si>
  <si>
    <t>fd7d25953c374a7bbfe47da548cfe0c8030fed2e</t>
  </si>
  <si>
    <t>fd7d25953</t>
  </si>
  <si>
    <t>Allow showing .xtl extension</t>
  </si>
  <si>
    <t>Allow-showing-.xtl-extension</t>
  </si>
  <si>
    <t>Mon, 19 May 2008 12:33:38 +0000</t>
  </si>
  <si>
    <t>2b4cf2f5c79980a83cb7c1c843cfb48a900bfa7e</t>
  </si>
  <si>
    <t>2b4cf2f5c</t>
  </si>
  <si>
    <t>dd563197a0611ab177d09cebdbba744b22c9d1a7</t>
  </si>
  <si>
    <t>dd563197a</t>
  </si>
  <si>
    <t>Register the XML generic URI in the context + fix a problem with XML comments Irene</t>
  </si>
  <si>
    <t>Register-the-XML-generic-URI-in-the-context</t>
  </si>
  <si>
    <t>Mon, 19 May 2008 12:28:44 +0000</t>
  </si>
  <si>
    <t>311116fab9dc772ae4534ecc085e877bedfededd</t>
  </si>
  <si>
    <t>311116fab</t>
  </si>
  <si>
    <t>73576d423c25a057d9df3ac8b6548fa9e7120cc6</t>
  </si>
  <si>
    <t>73576d423</t>
  </si>
  <si>
    <t>Mon, 19 May 2008 07:38:56 +0000</t>
  </si>
  <si>
    <t>bd5a81fbfd394d80e0a5ee897cc139350a9abef8</t>
  </si>
  <si>
    <t>bd5a81fbf</t>
  </si>
  <si>
    <t>5c798f6ff1e61f575a8e478cd0024bc80d6eb287</t>
  </si>
  <si>
    <t>5c798f6ff</t>
  </si>
  <si>
    <t>Use ja instead of jp for Japanese Irene</t>
  </si>
  <si>
    <t>Use-ja-instead-of-jp-for-Japanese</t>
  </si>
  <si>
    <t>Mon, 19 May 2008 07:37:02 +0000</t>
  </si>
  <si>
    <t>e9dddae64606932f3f4c949c0fcb27a4a3b0180c</t>
  </si>
  <si>
    <t>e9dddae64</t>
  </si>
  <si>
    <t>f8265ebbb2673f00ff9330e6b97e2bb7243a7269</t>
  </si>
  <si>
    <t>f8265ebbb</t>
  </si>
  <si>
    <t>Integration of Frederic patch Irene</t>
  </si>
  <si>
    <t>Integration-of-Frederic-patch</t>
  </si>
  <si>
    <t>Mon, 19 May 2008 07:21:38 +0000</t>
  </si>
  <si>
    <t>eeccc89aab55e2b33fbd61d42f551b51db1ec4e2</t>
  </si>
  <si>
    <t>eeccc89aa</t>
  </si>
  <si>
    <t>81491bf32e9143830859c8d087060860fb72e7f5</t>
  </si>
  <si>
    <t>81491bf32</t>
  </si>
  <si>
    <t>Improve the rendering of XML templates Irene</t>
  </si>
  <si>
    <t>Improve-the-rendering-of-XML-templates</t>
  </si>
  <si>
    <t>Fri, 16 May 2008 16:17:00 +0000</t>
  </si>
  <si>
    <t>0231da5a492db336353543cc8ae8abc1fec7fa5c</t>
  </si>
  <si>
    <t>0231da5a4</t>
  </si>
  <si>
    <t>7820060896237c40d8eb03c26635be6deb0b538a</t>
  </si>
  <si>
    <t>Fri, 16 May 2008 15:50:18 +0000</t>
  </si>
  <si>
    <t>5f2dd5e25647792df41640dcca3e990af7721d5b</t>
  </si>
  <si>
    <t>5f2dd5e25</t>
  </si>
  <si>
    <t>99d222ea77daa0772e2235db68f334d2aa31c711</t>
  </si>
  <si>
    <t>99d222ea7</t>
  </si>
  <si>
    <t>Fri, 16 May 2008 15:49:38 +0000</t>
  </si>
  <si>
    <t>3f8d988c4893a9679f1f0edf4d7e52c82e6438db</t>
  </si>
  <si>
    <t>3f8d988c4</t>
  </si>
  <si>
    <t>b600e3feba0f727ac6a27dc67b1761534726e051</t>
  </si>
  <si>
    <t>b600e3feb</t>
  </si>
  <si>
    <t>less debug output</t>
  </si>
  <si>
    <t>less-debug-output</t>
  </si>
  <si>
    <t>Fri, 16 May 2008 12:42:50 +0000</t>
  </si>
  <si>
    <t>3fbd18e514097c059827e79488945f2b2d97bc32</t>
  </si>
  <si>
    <t>3fbd18e51</t>
  </si>
  <si>
    <t>41e38151e98cf0054647718f0d6b22ad72d86b71</t>
  </si>
  <si>
    <t>41e38151e</t>
  </si>
  <si>
    <t>xml comments and xmlpi in templates</t>
  </si>
  <si>
    <t>xml-comments-and-xmlpi-in-templates</t>
  </si>
  <si>
    <t>Fri, 16 May 2008 12:26:58 +0000</t>
  </si>
  <si>
    <t>91cce8e6cccd6fc1464b6d0c8b121dfc6bf64d32</t>
  </si>
  <si>
    <t>91cce8e6c</t>
  </si>
  <si>
    <t>d5ee1d6dba60ca7206a54a094fb4dd7beda082f2</t>
  </si>
  <si>
    <t>d5ee1d6db</t>
  </si>
  <si>
    <t>Thu, 15 May 2008 12:23:20 +0000</t>
  </si>
  <si>
    <t>2ed2cd3280ef0664b166951817fb9237ebcf9c5d</t>
  </si>
  <si>
    <t>2ed2cd328</t>
  </si>
  <si>
    <t>39d693a9ddba674e3a8594f8cc3d2fadafc47b04</t>
  </si>
  <si>
    <t>39d693a9d</t>
  </si>
  <si>
    <t>Prevent a crach</t>
  </si>
  <si>
    <t>Prevent-a-crach</t>
  </si>
  <si>
    <t>Thu, 15 May 2008 12:10:23 +0000</t>
  </si>
  <si>
    <t>08389e1e1ed7840b75b2262735ae1cf367a7eecb</t>
  </si>
  <si>
    <t>08389e1e1</t>
  </si>
  <si>
    <t>05e2f582e1e0589cd6eb883b470b840f997b0048</t>
  </si>
  <si>
    <t>05e2f582e</t>
  </si>
  <si>
    <t>Allow to share XML schemas Irene</t>
  </si>
  <si>
    <t>Allow-to-share-XML-schemas</t>
  </si>
  <si>
    <t>Thu, 15 May 2008 10:12:15 +0000</t>
  </si>
  <si>
    <t>8f3a37e1816012ba8516d1d71e277823bd2fa140</t>
  </si>
  <si>
    <t>8f3a37e18</t>
  </si>
  <si>
    <t>d3bc460c65d6cf38b8fb206649640292b26e6053</t>
  </si>
  <si>
    <t>d3bc460c6</t>
  </si>
  <si>
    <t>Thu, 15 May 2008 10:11:21 +0000</t>
  </si>
  <si>
    <t>4717ac899d313f4b952f98644859a2f069f0b496</t>
  </si>
  <si>
    <t>4717ac899</t>
  </si>
  <si>
    <t>ad8b70bd220802fc6a8693c190506c30905d914a</t>
  </si>
  <si>
    <t>ad8b70bd2</t>
  </si>
  <si>
    <t>Shift+wheel scroll horizontally</t>
  </si>
  <si>
    <t>Shift-wheel-scroll-horizontally</t>
  </si>
  <si>
    <t>Thu, 15 May 2008 10:00:26 +0000</t>
  </si>
  <si>
    <t>91e3ed818b0115b41ba054ce2336df478cd37d24</t>
  </si>
  <si>
    <t>91e3ed818</t>
  </si>
  <si>
    <t>678b2facfc01283ff9346379ad9d46d3eb166885</t>
  </si>
  <si>
    <t>678b2facf</t>
  </si>
  <si>
    <t>Show "Column" instead of "td" or "th" in statusbar when all the column is selected</t>
  </si>
  <si>
    <t>Show-Column-instead-of-td-or-th-in-statusbar-when-all-the-column-is-selected</t>
  </si>
  <si>
    <t>Thu, 15 May 2008 09:45:43 +0000</t>
  </si>
  <si>
    <t>f2da0cde3987467e841cfe5c14fbf9978a54cd89</t>
  </si>
  <si>
    <t>f2da0cde3</t>
  </si>
  <si>
    <t>a7c2f0205ee6dd693b08247885d5ba7db20c7d6e</t>
  </si>
  <si>
    <t>a7c2f0205</t>
  </si>
  <si>
    <t>MathML: all attributes in MathML expressions were considered    invalid. VQ</t>
  </si>
  <si>
    <t>MathML-all-attributes-in-MathML-expressions-were-considered</t>
  </si>
  <si>
    <t>Thu, 15 May 2008 09:33:46 +0000</t>
  </si>
  <si>
    <t>4f9e00649d28fc638a5b0bbbb761fb9b3e779279</t>
  </si>
  <si>
    <t>4f9e00649</t>
  </si>
  <si>
    <t>0fdb874c74c8c1694f04cce620c70e607b81d22d</t>
  </si>
  <si>
    <t>0fdb874c7</t>
  </si>
  <si>
    <t>New dump function</t>
  </si>
  <si>
    <t>New-dump-function</t>
  </si>
  <si>
    <t>Wed, 14 May 2008 13:30:27 +0000</t>
  </si>
  <si>
    <t>6016b6a55f1aab413cbc49598dcfbaf6473cd245</t>
  </si>
  <si>
    <t>6016b6a55</t>
  </si>
  <si>
    <t>d5744e0456339bf183b260178383666c5901ddea</t>
  </si>
  <si>
    <t>d5744e045</t>
  </si>
  <si>
    <t>Register XTiger base types for libraries</t>
  </si>
  <si>
    <t>Register-XTiger-base-types-for-libraries</t>
  </si>
  <si>
    <t>Wed, 14 May 2008 13:29:59 +0000</t>
  </si>
  <si>
    <t>d36c3fa4afeee97486807d1b66a081a935a1e5c8</t>
  </si>
  <si>
    <t>d36c3fa4a</t>
  </si>
  <si>
    <t>aca9467cb90049135d2cec0e28898c32b9a88155</t>
  </si>
  <si>
    <t>aca9467cb</t>
  </si>
  <si>
    <t>Prevent acrash Laurent</t>
  </si>
  <si>
    <t>Prevent-acrash</t>
  </si>
  <si>
    <t>Tue, 13 May 2008 18:54:11 +0000</t>
  </si>
  <si>
    <t>4567cd735a7432f4717756f2f16df96521d841b1</t>
  </si>
  <si>
    <t>4567cd735</t>
  </si>
  <si>
    <t>67dac2d4d573ac730c89a3920d298f0027ca05bb</t>
  </si>
  <si>
    <t>67dac2d4d</t>
  </si>
  <si>
    <t>Improve the selection of nested tables Irene</t>
  </si>
  <si>
    <t>Improve-the-selection-of-nested-tables</t>
  </si>
  <si>
    <t>Tue, 13 May 2008 16:26:52 +0000</t>
  </si>
  <si>
    <t>31d80b92fd4da9ee6d4e583d688f04945ac08ce1</t>
  </si>
  <si>
    <t>31d80b92f</t>
  </si>
  <si>
    <t>8239b972a913f18a00d436409df99378cb85adf3</t>
  </si>
  <si>
    <t>8239b972a</t>
  </si>
  <si>
    <t>Tue, 13 May 2008 16:04:42 +0000</t>
  </si>
  <si>
    <t>c391289c8d96bbb8a69c790aece3086a29325fe1</t>
  </si>
  <si>
    <t>c391289c8</t>
  </si>
  <si>
    <t>2906326ae3d6063c93e3e843e9896ad7c6c7346e</t>
  </si>
  <si>
    <t>2906326ae</t>
  </si>
  <si>
    <t>It was impossible to extend the selection outside a table. Irene</t>
  </si>
  <si>
    <t>It-was-impossible-to-extend-the-selection-outside-a-table</t>
  </si>
  <si>
    <t>Tue, 13 May 2008 15:56:06 +0000</t>
  </si>
  <si>
    <t>56d3b811dae20688fa839f41b52b646c32c3a682</t>
  </si>
  <si>
    <t>56d3b811d</t>
  </si>
  <si>
    <t>9137143056cc785d3a4d2bfdc4f398cacb747d24</t>
  </si>
  <si>
    <t>More warning fixes</t>
  </si>
  <si>
    <t>More-warning-fixes</t>
  </si>
  <si>
    <t>Tue, 13 May 2008 09:54:25 +0000</t>
  </si>
  <si>
    <t>c21fdc30f9002e68084e00e8582193140b6dd830</t>
  </si>
  <si>
    <t>c21fdc30f</t>
  </si>
  <si>
    <t>88e72726e781c95096cad183a1abf8bf868d87f9</t>
  </si>
  <si>
    <t>88e72726e</t>
  </si>
  <si>
    <t>More char* fixes</t>
  </si>
  <si>
    <t>More-char-fixes</t>
  </si>
  <si>
    <t>Tue, 13 May 2008 09:30:26 +0000</t>
  </si>
  <si>
    <t>0d8fcb2c31a5c3b4bb69e6ab533f4cc9ecab115f</t>
  </si>
  <si>
    <t>0d8fcb2c3</t>
  </si>
  <si>
    <t>89afab7124e9e8bc18da9cb88c78f3c618b8a7d6</t>
  </si>
  <si>
    <t>89afab712</t>
  </si>
  <si>
    <t>More char*/const char* fixes.</t>
  </si>
  <si>
    <t>More-char-const-char-fixes</t>
  </si>
  <si>
    <t>Tue, 13 May 2008 07:23:24 +0000</t>
  </si>
  <si>
    <t>9497404f79abc081dd672eeb2e823de86a365fa9</t>
  </si>
  <si>
    <t>9497404f7</t>
  </si>
  <si>
    <t>59c5a9b24ba1d520e743b99aa676e25dac502797</t>
  </si>
  <si>
    <t>59c5a9b24</t>
  </si>
  <si>
    <t>char* =&gt; const char* (Regis patches + many many others)</t>
  </si>
  <si>
    <t>char-const-char</t>
  </si>
  <si>
    <t>Wed, 7 May 2008 13:49:03 +0000</t>
  </si>
  <si>
    <t>be15f29e3f6ad06e747a5104f55b137612a3d9c3</t>
  </si>
  <si>
    <t>be15f29e3</t>
  </si>
  <si>
    <t>e0ea2cdcec9f65e99aef6eab3bc6b53d5543b0b0</t>
  </si>
  <si>
    <t>e0ea2cdce</t>
  </si>
  <si>
    <t>Sometimes Amaya created extra xmlns attributes for the root element Add a function to give the xmlns declared for an element Laurent</t>
  </si>
  <si>
    <t>Sometimes-Amaya-created-extra-xmlns-attributes-for-the-root-element</t>
  </si>
  <si>
    <t>Wed, 7 May 2008 08:03:51 +0000</t>
  </si>
  <si>
    <t>69f291a4f6ade6a778c77750f612f0647255b17d</t>
  </si>
  <si>
    <t>69f291a4f</t>
  </si>
  <si>
    <t>7dc99b437a90f9a8a9dd2d7bda47c79567e6cf73</t>
  </si>
  <si>
    <t>7dc99b437</t>
  </si>
  <si>
    <t>Remove links to local libpng, libz, and libjpeg almost for linux platforms Irene</t>
  </si>
  <si>
    <t>Remove-links-to-local-libpng-libz-and-libjpeg-almost-for-linux-platforms</t>
  </si>
  <si>
    <t>Wed, 30 Apr 2008 15:12:06 +0000</t>
  </si>
  <si>
    <t>709c06b10e6e5639963381179af355297d1bdd29</t>
  </si>
  <si>
    <t>709c06b10</t>
  </si>
  <si>
    <t>0b924b064e9e166556f583987fad0f559442f2c7</t>
  </si>
  <si>
    <t>0b924b064</t>
  </si>
  <si>
    <t>The URI in the browsing panel could be not updated correctly Irene</t>
  </si>
  <si>
    <t>The-URI-in-the-browsing-panel-could-be-not-updated-correctly</t>
  </si>
  <si>
    <t>Wed, 30 Apr 2008 15:09:49 +0000</t>
  </si>
  <si>
    <t>54d6b8314446f86b8bce51ec5b6128a115f8cfde</t>
  </si>
  <si>
    <t>54d6b8314</t>
  </si>
  <si>
    <t>ac4ca7925fa65253d510e851441020368861db7a</t>
  </si>
  <si>
    <t>ac4ca7925</t>
  </si>
  <si>
    <t>Fix a bug in the build of internal tree (the Template context was used to build xlink attributes) Laurent</t>
  </si>
  <si>
    <t>Fix-a-bug-in-the-build-of-internal-tree</t>
  </si>
  <si>
    <t>Wed, 30 Apr 2008 14:23:36 +0000</t>
  </si>
  <si>
    <t>2b3d6c20d8949b2e3e5b4d6f3d41ba7ae5cf3bef</t>
  </si>
  <si>
    <t>2b3d6c20d</t>
  </si>
  <si>
    <t>218dfa7ff98ac73f0ba8e693cf3fd4cdaf9ca86a</t>
  </si>
  <si>
    <t>218dfa7ff</t>
  </si>
  <si>
    <t>Integration of Frederic patches: menclose attributes Irene</t>
  </si>
  <si>
    <t>Integration-of-Frederic-patches-menclose-attributes</t>
  </si>
  <si>
    <t>Wed, 30 Apr 2008 12:09:22 +0000</t>
  </si>
  <si>
    <t>405ec16465dc696dce6c5fdbb9c4c2bcd9ba6bca</t>
  </si>
  <si>
    <t>405ec1646</t>
  </si>
  <si>
    <t>f624c48ce9bc6805cde205cef0622a5f2f3e10b2</t>
  </si>
  <si>
    <t>f624c48ce</t>
  </si>
  <si>
    <t>Update</t>
  </si>
  <si>
    <t>Tue, 29 Apr 2008 17:22:42 +0000</t>
  </si>
  <si>
    <t>56abc6c7bbb99e527f99e23d06feac0c5e2a1ac9</t>
  </si>
  <si>
    <t>56abc6c7b</t>
  </si>
  <si>
    <t>35647446ca7ec0404a7575a6bd6672c904fabbc3</t>
  </si>
  <si>
    <t>35647446c</t>
  </si>
  <si>
    <t>Tue, 29 Apr 2008 16:23:46 +0000</t>
  </si>
  <si>
    <t>9b8d405f2a2abb5c10300c218d6dd476bd27cf2c</t>
  </si>
  <si>
    <t>9b8d405f2</t>
  </si>
  <si>
    <t>fcd4fbfc80033ca712ff68a1eed30b10519e46db</t>
  </si>
  <si>
    <t>fcd4fbfc8</t>
  </si>
  <si>
    <t>New version number Irene</t>
  </si>
  <si>
    <t>New-version-number</t>
  </si>
  <si>
    <t>Tue, 29 Apr 2008 12:15:10 +0000</t>
  </si>
  <si>
    <t>adeaadd6239d4311703a1157d75a6ed577936d70</t>
  </si>
  <si>
    <t>adeaadd62</t>
  </si>
  <si>
    <t>a206977025db5868f9c2264359f76d2fe1d78300</t>
  </si>
  <si>
    <t>a20697702</t>
  </si>
  <si>
    <t>Change the management of the width of table cells Irene</t>
  </si>
  <si>
    <t>Change-the-management-of-the-width-of-table-cells</t>
  </si>
  <si>
    <t>Tue, 29 Apr 2008 10:45:12 +0000</t>
  </si>
  <si>
    <t>7ee93ed0b0a13f5c9fd357f03069567a74530459</t>
  </si>
  <si>
    <t>7ee93ed0b</t>
  </si>
  <si>
    <t>a94c949f9692d12e54b24b35d4210e2245e3954c</t>
  </si>
  <si>
    <t>a94c949f9</t>
  </si>
  <si>
    <t>It's now possible to generate a CSS rule with a complex selector Irene</t>
  </si>
  <si>
    <t>It-s-now-possible-to-generate-a-CSS-rule-with-a-complex-selector</t>
  </si>
  <si>
    <t>Tue, 29 Apr 2008 07:54:54 +0000</t>
  </si>
  <si>
    <t>ac5569286c0ce6aacef019555017275722c7ee74</t>
  </si>
  <si>
    <t>ac5569286</t>
  </si>
  <si>
    <t>bb6fb395186f4197b81298bf46de3613e3cad6c6</t>
  </si>
  <si>
    <t>bb6fb3951</t>
  </si>
  <si>
    <t>In some cases the line adjustment was not removed. Irene</t>
  </si>
  <si>
    <t>In-some-cases-the-line-adjustment-was-not-removed</t>
  </si>
  <si>
    <t>Mon, 28 Apr 2008 14:19:37 +0000</t>
  </si>
  <si>
    <t>c83ff41e530aeca0bf52b169bb08479dd633c85f</t>
  </si>
  <si>
    <t>c83ff41e5</t>
  </si>
  <si>
    <t>8fba1e1b7d5c09115d15ce710ddea665fc279757</t>
  </si>
  <si>
    <t>8fba1e1b7</t>
  </si>
  <si>
    <t>Fix focus problems Irene</t>
  </si>
  <si>
    <t>Fix-focus-problems</t>
  </si>
  <si>
    <t>Mon, 28 Apr 2008 09:13:04 +0000</t>
  </si>
  <si>
    <t>15f6b5c8f19a35e7e61ab63b2cdaa91e48116732</t>
  </si>
  <si>
    <t>15f6b5c8f</t>
  </si>
  <si>
    <t>1b2a09e336548ad2ecd973320d792c32b884a5e1</t>
  </si>
  <si>
    <t>1b2a09e33</t>
  </si>
  <si>
    <t>Mon, 28 Apr 2008 08:37:37 +0000</t>
  </si>
  <si>
    <t>3f618feb6dbb0b69e5ee1f6e9d06150ecfc86133</t>
  </si>
  <si>
    <t>3f618feb6</t>
  </si>
  <si>
    <t>126f75e7bf712c0a99c8a7bdd97f2c0247bee478</t>
  </si>
  <si>
    <t>126f75e7b</t>
  </si>
  <si>
    <t>Add .xtd in the list of known suffixes Irene</t>
  </si>
  <si>
    <t>Add-.xtd-in-the-list-of-known-suffixes</t>
  </si>
  <si>
    <t>Mon, 28 Apr 2008 08:37:14 +0000</t>
  </si>
  <si>
    <t>fa0777080941a4c00a081d576c214e920fc2ced5</t>
  </si>
  <si>
    <t>fa0777080</t>
  </si>
  <si>
    <t>889325be1c33186a69ac88bab9a1c6d7480dc511</t>
  </si>
  <si>
    <t>889325be1</t>
  </si>
  <si>
    <t>By default don't warn the user when CSS3 properties are used Irene</t>
  </si>
  <si>
    <t>By-default-don-t-warn-the-user-when-CSS3-properties-are-used</t>
  </si>
  <si>
    <t>Mon, 28 Apr 2008 08:35:33 +0000</t>
  </si>
  <si>
    <t>c9d0671867f1c789180f9d860fc3b77a7912cf5e</t>
  </si>
  <si>
    <t>c9d067186</t>
  </si>
  <si>
    <t>a12901b137576f5f189ee7f723bc21e8e1598713</t>
  </si>
  <si>
    <t>a12901b13</t>
  </si>
  <si>
    <t>On Mac OS the focus was lost when dialogs are closed Irene</t>
  </si>
  <si>
    <t>On-Mac-OS-the-focus-was-lost-when-dialogs-are-closed</t>
  </si>
  <si>
    <t>Mon, 28 Apr 2008 08:34:05 +0000</t>
  </si>
  <si>
    <t>b1cd9a16d444147ffad61e586f798970e355f52b</t>
  </si>
  <si>
    <t>b1cd9a16d</t>
  </si>
  <si>
    <t>f2cf75d1105e214f5e0c47f276d2c3862e2f3042</t>
  </si>
  <si>
    <t>f2cf75d11</t>
  </si>
  <si>
    <t>Thu, 24 Apr 2008 15:48:20 +0000</t>
  </si>
  <si>
    <t>48b0a3e69acd33894f90cf76cb7175767c1dea69</t>
  </si>
  <si>
    <t>48b0a3e69</t>
  </si>
  <si>
    <t>9905929ee69fce8648e962e1632056736b42eec3</t>
  </si>
  <si>
    <t>9905929ee</t>
  </si>
  <si>
    <t>Complete the rewriting of the fromatting engine Irene</t>
  </si>
  <si>
    <t>Complete-the-rewriting-of-the-fromatting-engine</t>
  </si>
  <si>
    <t>Thu, 24 Apr 2008 15:10:25 +0000</t>
  </si>
  <si>
    <t>e08ac4344e80ed72ed300a26af42c71971a30be8</t>
  </si>
  <si>
    <t>e08ac4344</t>
  </si>
  <si>
    <t>792e12cef8bcc964093cf0da052119b78c7cc1b1</t>
  </si>
  <si>
    <t>792e12cef</t>
  </si>
  <si>
    <t>Remove unused var</t>
  </si>
  <si>
    <t>Remove-unused-var</t>
  </si>
  <si>
    <t>Wed, 23 Apr 2008 10:42:11 +0000</t>
  </si>
  <si>
    <t>d8930476f8f72bfc810ea54d4db79614930d1839</t>
  </si>
  <si>
    <t>d8930476f</t>
  </si>
  <si>
    <t>4bc23019583e173bc293ebe7146177b82844e5ed</t>
  </si>
  <si>
    <t>4bc230195</t>
  </si>
  <si>
    <t>Fix view when show an already loaded document</t>
  </si>
  <si>
    <t>Fix-view-when-show-an-already-loaded-document</t>
  </si>
  <si>
    <t>Wed, 23 Apr 2008 10:04:14 +0000</t>
  </si>
  <si>
    <t>f61295369267306c8ea1411305f7fa5e63ed100c</t>
  </si>
  <si>
    <t>f61295369</t>
  </si>
  <si>
    <t>70e378fc288db4344ef3d1b7a7f1cc388e95ce3a</t>
  </si>
  <si>
    <t>70e378fc2</t>
  </si>
  <si>
    <t>Fixing a selection problem Irene</t>
  </si>
  <si>
    <t>Fixing-a-selection-problem</t>
  </si>
  <si>
    <t>Tue, 22 Apr 2008 16:05:42 +0000</t>
  </si>
  <si>
    <t>78e3b0ba81806afebbb064c5703672fbecb98f53</t>
  </si>
  <si>
    <t>78e3b0ba8</t>
  </si>
  <si>
    <t>5ede49958a1eed013dfe59e80c87746b852024fa</t>
  </si>
  <si>
    <t>5ede49958</t>
  </si>
  <si>
    <t>Ref counting.</t>
  </si>
  <si>
    <t>Ref-counting</t>
  </si>
  <si>
    <t>Tue, 22 Apr 2008 13:56:02 +0000</t>
  </si>
  <si>
    <t>e9fd99a1a25d79584719e52d2b5273aa64729960</t>
  </si>
  <si>
    <t>e9fd99a1a</t>
  </si>
  <si>
    <t>1c0a549ef1eba7b41a456e09138026450ed6f1e6</t>
  </si>
  <si>
    <t>1c0a549ef</t>
  </si>
  <si>
    <t>Rewrite a part of the formatting engine Irene</t>
  </si>
  <si>
    <t>Rewrite-a-part-of-the-formatting-engine</t>
  </si>
  <si>
    <t>Tue, 22 Apr 2008 13:42:17 +0000</t>
  </si>
  <si>
    <t>40d0deef4a352f0fcd497bcaa622aba80833f31b</t>
  </si>
  <si>
    <t>40d0deef4</t>
  </si>
  <si>
    <t>b33b704124bd70da2f518a53f9cfeabcabc525dc</t>
  </si>
  <si>
    <t>b33b70412</t>
  </si>
  <si>
    <t>Sometimes margins were not transmitted Irene</t>
  </si>
  <si>
    <t>Sometimes-margins-were-not-transmitted</t>
  </si>
  <si>
    <t>Fri, 18 Apr 2008 16:22:01 +0000</t>
  </si>
  <si>
    <t>7e7cfdcb581a99075f8294c534931b5ab7893fb5</t>
  </si>
  <si>
    <t>7e7cfdcb5</t>
  </si>
  <si>
    <t>6f9fcb15197de3144ebed2097b51868b806a9ab6</t>
  </si>
  <si>
    <t>6f9fcb151</t>
  </si>
  <si>
    <t>Ignore P rules when a list &lt;ul&gt; or &lt;ol&gt; is set inline. Irene</t>
  </si>
  <si>
    <t>Ignore-P-rules-when-a-list-ul-or-ol-is-set-inline</t>
  </si>
  <si>
    <t>Fri, 18 Apr 2008 13:22:26 +0000</t>
  </si>
  <si>
    <t>269dcd5357d2baf800f3ec0a6a8ac179aa926738</t>
  </si>
  <si>
    <t>269dcd535</t>
  </si>
  <si>
    <t>a57702b7a0079766be3c1b8e3dfdaf989f8df820</t>
  </si>
  <si>
    <t>a57702b7a</t>
  </si>
  <si>
    <t>Force a DOT_PER_INCH to 96 as it seems the rule for other browsers Irene</t>
  </si>
  <si>
    <t>Force-a-DOT_PER_INCH-to-96-as-it-seems-the-rule-for-other-browsers</t>
  </si>
  <si>
    <t>Fri, 18 Apr 2008 13:18:52 +0000</t>
  </si>
  <si>
    <t>538f2e1fd04e5dfd061d33675a4cf7c3d9e4bd81</t>
  </si>
  <si>
    <t>538f2e1fd</t>
  </si>
  <si>
    <t>5c52f049a78a5fbc0c081f14f0af767ca45f5f9c</t>
  </si>
  <si>
    <t>5c52f049a</t>
  </si>
  <si>
    <t>Add the following namespace declarations for a new RDFa document : rdf, rdfs, owl, xsd, foaf, dc Laurent</t>
  </si>
  <si>
    <t>Add-the-following-namespace-declarations-for-a-new-RDFa-document-rdf-rdfs-owl-xsd-foaf-dc</t>
  </si>
  <si>
    <t>Fri, 18 Apr 2008 12:40:41 +0000</t>
  </si>
  <si>
    <t>22d79b12fb01597b5205093252c0e99682971db0</t>
  </si>
  <si>
    <t>22d79b12f</t>
  </si>
  <si>
    <t>39b1e1426616fce30bd6df53add9eefecf1eeb86</t>
  </si>
  <si>
    <t>39b1e1426</t>
  </si>
  <si>
    <t>The management of top/bottom margins break down some pages Irene</t>
  </si>
  <si>
    <t>The-management-of-top-bottom-margins-break-down-some-pages</t>
  </si>
  <si>
    <t>Thu, 17 Apr 2008 16:33:41 +0000</t>
  </si>
  <si>
    <t>1b4030b253ce70aee93568bffd3c4900bfce8d7d</t>
  </si>
  <si>
    <t>1b4030b25</t>
  </si>
  <si>
    <t>c10e427ae884abaf9faddbee2fd82298fe6e3736</t>
  </si>
  <si>
    <t>c10e427ae</t>
  </si>
  <si>
    <t>Fixing a set of problems in the formatting engine. The work is not achieved yet. Irene</t>
  </si>
  <si>
    <t>Fixing-a-set-of-problems-in-the-formatting-engine</t>
  </si>
  <si>
    <t>Thu, 17 Apr 2008 16:12:44 +0000</t>
  </si>
  <si>
    <t>24dd04d73dc425352571d0f27c50e915ba824937</t>
  </si>
  <si>
    <t>24dd04d73</t>
  </si>
  <si>
    <t>ed7384826ec246fde8dcd326a7a31b150273b0b2</t>
  </si>
  <si>
    <t>ed7384826</t>
  </si>
  <si>
    <t>Change attribute 'instanceof' by 'typeof' for xhtml+rdfa Laurent</t>
  </si>
  <si>
    <t>Change-attribute-instanceof-by-typeof-for-xhtml-rdfa</t>
  </si>
  <si>
    <t>Wed, 16 Apr 2008 13:28:12 +0000</t>
  </si>
  <si>
    <t>5eca3a885a9489dc25772c2344cf0d97df6743b5</t>
  </si>
  <si>
    <t>5eca3a885</t>
  </si>
  <si>
    <t>f67a7fbfa6fe3ba3e315855a8886bf3d82d4b84d</t>
  </si>
  <si>
    <t>f67a7fbfa</t>
  </si>
  <si>
    <t>Adding a missing file Irene</t>
  </si>
  <si>
    <t>Adding-a-missing-file</t>
  </si>
  <si>
    <t>Tue, 15 Apr 2008 16:15:03 +0000</t>
  </si>
  <si>
    <t>93d8d30c5f67ab4a18beb7c5788fe13e74995a81</t>
  </si>
  <si>
    <t>93d8d30c5</t>
  </si>
  <si>
    <t>67140bb972e409c98e0beca0a3649b6680363744</t>
  </si>
  <si>
    <t>67140bb97</t>
  </si>
  <si>
    <t>The variable mbp was not initialized Irene</t>
  </si>
  <si>
    <t>The-variable-mbp-was-not-initialized</t>
  </si>
  <si>
    <t>Tue, 15 Apr 2008 16:14:28 +0000</t>
  </si>
  <si>
    <t>e78c66f0edb812cff79a1ed513752c87bba5f3b5</t>
  </si>
  <si>
    <t>e78c66f0e</t>
  </si>
  <si>
    <t>cc7344e1f6d352adc34ee5fa044fd5b747364ca8</t>
  </si>
  <si>
    <t>cc7344e1f</t>
  </si>
  <si>
    <t>Tue, 15 Apr 2008 16:09:15 +0000</t>
  </si>
  <si>
    <t>02031b3ad98ec7a2f257e9e9635a77e578323881</t>
  </si>
  <si>
    <t>02031b3ad</t>
  </si>
  <si>
    <t>28fc2828308a91313850f0862089af3cf20a4f26</t>
  </si>
  <si>
    <t>28fc28283</t>
  </si>
  <si>
    <t>URIs within Xml PI were not updated Irene</t>
  </si>
  <si>
    <t>URIs-within-Xml-PI-were-not-updated</t>
  </si>
  <si>
    <t>Tue, 15 Apr 2008 15:49:45 +0000</t>
  </si>
  <si>
    <t>206ea43263be059d168bc04fb3f34826873f50f6</t>
  </si>
  <si>
    <t>206ea4326</t>
  </si>
  <si>
    <t>f40793b1a259cd3fffefb67869279e7f25f4e17b</t>
  </si>
  <si>
    <t>f40793b1a</t>
  </si>
  <si>
    <t>It was impossible to split the tab of a new created XML template instance Irene</t>
  </si>
  <si>
    <t>It-was-impossible-to-split-the-tab-of-a-new-created-XML-template-instance</t>
  </si>
  <si>
    <t>Tue, 15 Apr 2008 15:11:33 +0000</t>
  </si>
  <si>
    <t>a47265fd7e3961e5f06ca55c8f6feacff0c263c5</t>
  </si>
  <si>
    <t>a47265fd7</t>
  </si>
  <si>
    <t>f663552e2ceb205decee426fcb6b999b2f93808b</t>
  </si>
  <si>
    <t>f663552e2</t>
  </si>
  <si>
    <t>Tue, 15 Apr 2008 14:58:52 +0000</t>
  </si>
  <si>
    <t>eeb9c96b7c7bc669d77ed1d8b4a380978b0292d2</t>
  </si>
  <si>
    <t>eeb9c96b7</t>
  </si>
  <si>
    <t>139be12e918d9ddd2a884797368395db1e6b296c</t>
  </si>
  <si>
    <t>139be12e9</t>
  </si>
  <si>
    <t>Complete the previous fix Irene</t>
  </si>
  <si>
    <t>Complete-the-previous-fix</t>
  </si>
  <si>
    <t>Tue, 15 Apr 2008 14:15:30 +0000</t>
  </si>
  <si>
    <t>896ae4a926d9e0bbe212855af48f3fe679a4e137</t>
  </si>
  <si>
    <t>896ae4a92</t>
  </si>
  <si>
    <t>9f7311e0d127a0e3ffcf5cdcad2a83331e067f53</t>
  </si>
  <si>
    <t>9f7311e0d</t>
  </si>
  <si>
    <t>void to add XML element into the Template schema Irene</t>
  </si>
  <si>
    <t>void-to-add-XML-element-into-the-Template-schema</t>
  </si>
  <si>
    <t>Tue, 15 Apr 2008 13:52:37 +0000</t>
  </si>
  <si>
    <t>1d460c33a6fe09a1904b5467ded9f4e5614365e0</t>
  </si>
  <si>
    <t>1d460c33a</t>
  </si>
  <si>
    <t>6249ab010b309dba638cad4a3c8b54c9974fcdc4</t>
  </si>
  <si>
    <t>6249ab010</t>
  </si>
  <si>
    <t>Due to a typo some text was not centered Irene</t>
  </si>
  <si>
    <t>Due-to-a-typo-some-text-was-not-centered</t>
  </si>
  <si>
    <t>Tue, 15 Apr 2008 13:50:38 +0000</t>
  </si>
  <si>
    <t>94567d8ff993f3d67f250449fe5b466e6e797340</t>
  </si>
  <si>
    <t>94567d8ff</t>
  </si>
  <si>
    <t>8e986a2114f165158002c83d0ac82a1fccf15576</t>
  </si>
  <si>
    <t>8e986a211</t>
  </si>
  <si>
    <t>Check line spacing and alignment of ghost blocks Irene</t>
  </si>
  <si>
    <t>Check-line-spacing-and-alignment-of-ghost-blocks</t>
  </si>
  <si>
    <t>Mon, 14 Apr 2008 09:19:40 +0000</t>
  </si>
  <si>
    <t>16c1453df6c2762a984d5f3cadc3488b7c058ce3</t>
  </si>
  <si>
    <t>16c1453df</t>
  </si>
  <si>
    <t>dcbe98dc4800c4f5dc43f32904cd554911287037</t>
  </si>
  <si>
    <t>dcbe98dc4</t>
  </si>
  <si>
    <t>Fixing compiling problems on Windows platforms Irene</t>
  </si>
  <si>
    <t>Fixing-compiling-problems-on-Windows-platforms</t>
  </si>
  <si>
    <t>Fri, 11 Apr 2008 16:14:44 +0000</t>
  </si>
  <si>
    <t>9a1e2a9c3468fd9fdc608c14d446546258ef5e61</t>
  </si>
  <si>
    <t>9a1e2a9c3</t>
  </si>
  <si>
    <t>a703193d704d3da016c736a8b887877449f8b32b</t>
  </si>
  <si>
    <t>a703193d7</t>
  </si>
  <si>
    <t>Fri, 11 Apr 2008 14:14:48 +0000</t>
  </si>
  <si>
    <t>8f02e3a2ef7a335d7a6bdaed4a74996b3894075c</t>
  </si>
  <si>
    <t>8f02e3a2e</t>
  </si>
  <si>
    <t>4803e79d11c0a553844ee5094b3aef9f47578fdd</t>
  </si>
  <si>
    <t>4803e79d1</t>
  </si>
  <si>
    <t>Fri, 11 Apr 2008 09:55:25 +0000</t>
  </si>
  <si>
    <t>fbaf50f0535fdc0a63a9df0b5aebf7db8a95b953</t>
  </si>
  <si>
    <t>fbaf50f05</t>
  </si>
  <si>
    <t>f75252cee74234f47df3615fbc747784cf46c4d9</t>
  </si>
  <si>
    <t>f75252cee</t>
  </si>
  <si>
    <t>Inserting a character when a whole paragraph is selected now replaces the whole paragraph contents instead of deletes the paragraph.</t>
  </si>
  <si>
    <t>Inserting-a-character-when-a-whole-paragraph-is-selected-now</t>
  </si>
  <si>
    <t>Fri, 11 Apr 2008 09:54:38 +0000</t>
  </si>
  <si>
    <t>ba611a0008067c4a6423e33e09c50e810076a64f</t>
  </si>
  <si>
    <t>ba611a000</t>
  </si>
  <si>
    <t>860c624a3401f11f259ad1a2674a7997452e338c</t>
  </si>
  <si>
    <t>860c624a3</t>
  </si>
  <si>
    <t>Use a static bitmap map to optimize panel creation.</t>
  </si>
  <si>
    <t>Use-a-static-bitmap-map-to-optimize-panel-creation</t>
  </si>
  <si>
    <t>Thu, 10 Apr 2008 13:51:54 +0000</t>
  </si>
  <si>
    <t>b7407897bd342520e01545b744548f9212ef36f9</t>
  </si>
  <si>
    <t>b7407897b</t>
  </si>
  <si>
    <t>ac7ecb51afce06e0154b54d7075cfebc1aee6bce</t>
  </si>
  <si>
    <t>ac7ecb51a</t>
  </si>
  <si>
    <t>Improve the management of loaded fonts Irene</t>
  </si>
  <si>
    <t>Improve-the-management-of-loaded-fonts</t>
  </si>
  <si>
    <t>Thu, 10 Apr 2008 13:08:31 +0000</t>
  </si>
  <si>
    <t>7f3518756d6bf97179de6f13091a868b4eaafaf2</t>
  </si>
  <si>
    <t>7f3518756</t>
  </si>
  <si>
    <t>e9a8bb0bcc7157794ad58a66d40e3101d74d64bc</t>
  </si>
  <si>
    <t>e9a8bb0bc</t>
  </si>
  <si>
    <t>Improve the cursor moving in MathML expressions Irene</t>
  </si>
  <si>
    <t>Improve-the-cursor-moving-in-MathML-expressions</t>
  </si>
  <si>
    <t>Thu, 10 Apr 2008 08:25:03 +0000</t>
  </si>
  <si>
    <t>e0f52f2cf1d45944ee70f5741c16b07636689356</t>
  </si>
  <si>
    <t>e0f52f2cf</t>
  </si>
  <si>
    <t>0cc427727548efa32e2c224c81cce2191f06cd7e</t>
  </si>
  <si>
    <t>0cc427727</t>
  </si>
  <si>
    <t>Use Stix characters to display an arrow symbol Irene</t>
  </si>
  <si>
    <t>Use-Stix-characters-to-display-an-arrow-symbol</t>
  </si>
  <si>
    <t>Thu, 10 Apr 2008 08:22:33 +0000</t>
  </si>
  <si>
    <t>6674c48c8172380fc8e1774a35e2777e806c37b4</t>
  </si>
  <si>
    <t>6674c48c8</t>
  </si>
  <si>
    <t>161a20d736ffe19621558ee8daed26673be66338</t>
  </si>
  <si>
    <t>161a20d73</t>
  </si>
  <si>
    <t>- Add the options 'New XHTML+RDFa' Document and 'Change Doctype XHTML+RDFa' - The insertion of specific RDFa attributes didn't generate a span - rel/rev attributes are global for XHTML+RDFa, with a list od predefined values Laurent</t>
  </si>
  <si>
    <t>Add-the-options-New-XHTML-RDFa-Document-and-Change-Doctype-XHTML-RDFa</t>
  </si>
  <si>
    <t>Wed, 9 Apr 2008 15:51:16 +0000</t>
  </si>
  <si>
    <t>d16993fe96edcc4c9e64ca74be3f6efba921e2b8</t>
  </si>
  <si>
    <t>d16993fe9</t>
  </si>
  <si>
    <t>a6622888b3a51e3144cda5c710da3eee7fee9837</t>
  </si>
  <si>
    <t>a6622888b</t>
  </si>
  <si>
    <t>Remove commands to create col and colgroup Irene</t>
  </si>
  <si>
    <t>Remove-commands-to-create-col-and-colgroup</t>
  </si>
  <si>
    <t>Wed, 9 Apr 2008 10:11:46 +0000</t>
  </si>
  <si>
    <t>b3367eb9ea671ef317d1b2f959c1655035065f1a</t>
  </si>
  <si>
    <t>b3367eb9e</t>
  </si>
  <si>
    <t>a689cd95669bc8fd6b23db6fd55b7fd85d5dbb5f</t>
  </si>
  <si>
    <t>a689cd956</t>
  </si>
  <si>
    <t>Wed, 9 Apr 2008 09:43:26 +0000</t>
  </si>
  <si>
    <t>a31944c0f5ef1b82f4f0fdb9c57adf472e878c63</t>
  </si>
  <si>
    <t>a31944c0f</t>
  </si>
  <si>
    <t>a10f3ada975ccc202605e70647d4a3d7acb60ac4</t>
  </si>
  <si>
    <t>a10f3ada9</t>
  </si>
  <si>
    <t>Add RDFa messages</t>
  </si>
  <si>
    <t>Add-RDFa-messages</t>
  </si>
  <si>
    <t>Wed, 9 Apr 2008 09:24:57 +0000</t>
  </si>
  <si>
    <t>23007169aae5f35afa01139a0457381cc17eb728</t>
  </si>
  <si>
    <t>23007169a</t>
  </si>
  <si>
    <t>dc79f174754fea05d6b00ab1fc3b93a0766d2b4b</t>
  </si>
  <si>
    <t>dc79f1747</t>
  </si>
  <si>
    <t>Wed, 9 Apr 2008 09:23:12 +0000</t>
  </si>
  <si>
    <t>8badd15c429568c3a815394e17c7233cb37214d3</t>
  </si>
  <si>
    <t>8badd15c4</t>
  </si>
  <si>
    <t>27c0faf60f6b1daf73dc23fca0d5262ce325d0d6</t>
  </si>
  <si>
    <t>27c0faf60</t>
  </si>
  <si>
    <t>Wed, 9 Apr 2008 09:21:30 +0000</t>
  </si>
  <si>
    <t>c20d4957c7047f8ab47dbb1d0aa3047d05240bee</t>
  </si>
  <si>
    <t>c20d4957c</t>
  </si>
  <si>
    <t>c40c737cc731fb84cfe81ddcb321a64b7803bbbf</t>
  </si>
  <si>
    <t>c40c737cc</t>
  </si>
  <si>
    <t>Add 'Change to XHTML+RDFa' dialog Laurent</t>
  </si>
  <si>
    <t>Add-Change-to-XHTML-RDFa-dialog</t>
  </si>
  <si>
    <t>Wed, 9 Apr 2008 09:18:48 +0000</t>
  </si>
  <si>
    <t>0d018c1695802d292e5c9bec744c6077de4768d4</t>
  </si>
  <si>
    <t>0d018c169</t>
  </si>
  <si>
    <t>be51068717780c0abca338a89e852abee3d16099</t>
  </si>
  <si>
    <t>be5106871</t>
  </si>
  <si>
    <t>Wed, 9 Apr 2008 09:02:50 +0000</t>
  </si>
  <si>
    <t>071a5089518f1de808461df989acf7c8ce1880d7</t>
  </si>
  <si>
    <t>071a50895</t>
  </si>
  <si>
    <t>b165cd83d0f2fe5ce94c97a3d290d99c88dda9b2</t>
  </si>
  <si>
    <t>b165cd83d</t>
  </si>
  <si>
    <t>The Save all command was active only on a modified document Irene</t>
  </si>
  <si>
    <t>The-Save-all-command-was-active-only-on-a-modified-document</t>
  </si>
  <si>
    <t>Wed, 9 Apr 2008 08:59:51 +0000</t>
  </si>
  <si>
    <t>bb02dc6cce98e3045bb23c34710bc16d5de10114</t>
  </si>
  <si>
    <t>bb02dc6cc</t>
  </si>
  <si>
    <t>4da85da1c7701279b38d23a4e37d6cd7dd8c986a</t>
  </si>
  <si>
    <t>4da85da1c</t>
  </si>
  <si>
    <t>Extensible blocks are now recomputed when the enclosing cell width changes. Irene</t>
  </si>
  <si>
    <t>Extensible-blocks-are-now-recomputed-when-the-enclosing-cell-width-changes</t>
  </si>
  <si>
    <t>Wed, 9 Apr 2008 08:36:09 +0000</t>
  </si>
  <si>
    <t>588eb4fcf27a36dfa09a64d9e2be9039b76a081d</t>
  </si>
  <si>
    <t>588eb4fcf</t>
  </si>
  <si>
    <t>64e45204abca2b0692dafc3c730a6f6f5ef466c2</t>
  </si>
  <si>
    <t>64e45204a</t>
  </si>
  <si>
    <t>A new paragraph can now be created as a ghost block. Irene</t>
  </si>
  <si>
    <t>A-new-paragraph-can-now-be-created-as-a-ghost-block</t>
  </si>
  <si>
    <t>Tue, 8 Apr 2008 13:42:05 +0000</t>
  </si>
  <si>
    <t>c50d0c6a2995b2e354d60637b7598961d484fabe</t>
  </si>
  <si>
    <t>c50d0c6a2</t>
  </si>
  <si>
    <t>b615023466600a5309c49275b11cb6ba8d71aa91</t>
  </si>
  <si>
    <t>b61502346</t>
  </si>
  <si>
    <t>Update Laurent</t>
  </si>
  <si>
    <t>Tue, 8 Apr 2008 10:13:31 +0000</t>
  </si>
  <si>
    <t>f24e614bbfedfbbf70a97dfbc506a91a84e51a02</t>
  </si>
  <si>
    <t>f24e614bb</t>
  </si>
  <si>
    <t>d7817a9d5ce70fe8625b4ee4b01bc886d3408322</t>
  </si>
  <si>
    <t>d7817a9d5</t>
  </si>
  <si>
    <t>The attributes 'rel' and 'rev' are now global for XHTML+RDFA documents and are proposed with a predefined list of values in the Attributes Panel Laurent</t>
  </si>
  <si>
    <t>The-attributes-rel-and-rev-are-now-global-for-XHTML-RDFA-documents</t>
  </si>
  <si>
    <t>Tue, 8 Apr 2008 10:10:09 +0000</t>
  </si>
  <si>
    <t>20056db431e756e7818b376acf68e46432e54853</t>
  </si>
  <si>
    <t>20056db43</t>
  </si>
  <si>
    <t>22900fc7e73a5ea050eefd25596a48e856c38398</t>
  </si>
  <si>
    <t>22900fc7e</t>
  </si>
  <si>
    <t>Tue, 8 Apr 2008 09:27:12 +0000</t>
  </si>
  <si>
    <t>f6a62ec469b0225170b9803b3536c17d2d613695</t>
  </si>
  <si>
    <t>f6a62ec46</t>
  </si>
  <si>
    <t>37b66a96845f9a5ba4ed5dffbc9e6dcc53a9576d</t>
  </si>
  <si>
    <t>37b66a968</t>
  </si>
  <si>
    <t>Propagate element definitions</t>
  </si>
  <si>
    <t>Propagate-element-definitions</t>
  </si>
  <si>
    <t>Fri, 4 Apr 2008 14:37:12 +0000</t>
  </si>
  <si>
    <t>473e6c25656bd113edf3a7ca47289161484fd81b</t>
  </si>
  <si>
    <t>473e6c256</t>
  </si>
  <si>
    <t>5b489fd9c161b411af0e85448419241e47a835f5</t>
  </si>
  <si>
    <t>5b489fd9c</t>
  </si>
  <si>
    <t>Don't request the document title when a new document is created as people are confuse with it. Irene</t>
  </si>
  <si>
    <t>Don-t-request-the-document-title-when-a-new-document-is-created-as-people</t>
  </si>
  <si>
    <t>Fri, 4 Apr 2008 14:27:38 +0000</t>
  </si>
  <si>
    <t>05c47e2f3d2a1d6eb3d790ad9547c4b7cfc556ed</t>
  </si>
  <si>
    <t>05c47e2f3</t>
  </si>
  <si>
    <t>69e59edd97bcb3d2fca922552fd16ec1fba42f0f</t>
  </si>
  <si>
    <t>69e59edd9</t>
  </si>
  <si>
    <t>Fixing a problem with the creation of template instances Irene</t>
  </si>
  <si>
    <t>Fixing-a-problem-with-the-creation-of-template-instances</t>
  </si>
  <si>
    <t>Fri, 4 Apr 2008 14:09:22 +0000</t>
  </si>
  <si>
    <t>3b282e6dadd651a50e6d6d3eb7c70fd0310d2598</t>
  </si>
  <si>
    <t>3b282e6da</t>
  </si>
  <si>
    <t>a725398f284735c2fdf1ef95220dbf231e8a9c88</t>
  </si>
  <si>
    <t>a725398f2</t>
  </si>
  <si>
    <t>Create simple use-simple and bag-any in templates.</t>
  </si>
  <si>
    <t>Create-simple-use-simple-and-bag-any-in-templates</t>
  </si>
  <si>
    <t>Fri, 4 Apr 2008 12:43:15 +0000</t>
  </si>
  <si>
    <t>c79e92b7ec50f5a236d7284886230c68fda649cb</t>
  </si>
  <si>
    <t>c79e92b7e</t>
  </si>
  <si>
    <t>435aed435f565ffbe7beab59880760dda0190d84</t>
  </si>
  <si>
    <t>435aed435</t>
  </si>
  <si>
    <t>Add Ivan's wishes</t>
  </si>
  <si>
    <t>Add-Ivan-s-wishes</t>
  </si>
  <si>
    <t>Fri, 4 Apr 2008 11:07:57 +0000</t>
  </si>
  <si>
    <t>611753d5e542bcd81de2af220b871147fe76f0b1</t>
  </si>
  <si>
    <t>611753d5e</t>
  </si>
  <si>
    <t>7aef6237e214fc39288013ca9fa3bd933c3bfc62</t>
  </si>
  <si>
    <t>7aef6237e</t>
  </si>
  <si>
    <t>When the document instance is saved without template elements, the document was destroyed by error. Irene</t>
  </si>
  <si>
    <t>When-the-document-instance-is-saved-without-template-elements</t>
  </si>
  <si>
    <t>Fri, 4 Apr 2008 08:03:15 +0000</t>
  </si>
  <si>
    <t>969f1d6493437efb07ea997e18c66f3a4692eb02</t>
  </si>
  <si>
    <t>969f1d649</t>
  </si>
  <si>
    <t>77aed35bf44d4b9037448a1cbbbefdb4221e2050</t>
  </si>
  <si>
    <t>77aed35bf</t>
  </si>
  <si>
    <t>The prompt attribute was not generated Irene</t>
  </si>
  <si>
    <t>The-prompt-attribute-was-not-generated</t>
  </si>
  <si>
    <t>Thu, 3 Apr 2008 14:56:28 +0000</t>
  </si>
  <si>
    <t>ca3787942d794adeb23ad4d1c4764c5169ea3965</t>
  </si>
  <si>
    <t>ca3787942</t>
  </si>
  <si>
    <t>ec62ebc0c013c14f379c4c1c6f2807d647cd7d53</t>
  </si>
  <si>
    <t>ec62ebc0c</t>
  </si>
  <si>
    <t>Missing return in the attribute panel. Emilien+Laurent</t>
  </si>
  <si>
    <t>Missing-return-in-the-attribute-panel</t>
  </si>
  <si>
    <t>Wed, 2 Apr 2008 13:22:18 +0000</t>
  </si>
  <si>
    <t>2d0514db3fe0593629a139d50dd4c224168282c0</t>
  </si>
  <si>
    <t>2d0514db3</t>
  </si>
  <si>
    <t>3642b61932ea4019cdae984d04944288fb47e4fe</t>
  </si>
  <si>
    <t>3642b6193</t>
  </si>
  <si>
    <t>Tue, 1 Apr 2008 15:42:53 +0000</t>
  </si>
  <si>
    <t>226bed924ad1e483897e11ac772f4ea6f1bd268a</t>
  </si>
  <si>
    <t>226bed924</t>
  </si>
  <si>
    <t>63d9bdc91b05dbc64e595da35dcd80b8f1956481</t>
  </si>
  <si>
    <t>63d9bdc91</t>
  </si>
  <si>
    <t>Don't generate a CSS error for pseudo-classes focus, hover, active Irene</t>
  </si>
  <si>
    <t>Don-t-generate-a-CSS-error-for-pseudo-classes-focus-hover-active</t>
  </si>
  <si>
    <t>Tue, 1 Apr 2008 14:06:29 +0000</t>
  </si>
  <si>
    <t>656de0112aef884ba14da2eb4becb344decc5cea</t>
  </si>
  <si>
    <t>656de0112</t>
  </si>
  <si>
    <t>d6cee99dce9aa3e7a3206d79f1e4c7680a1d1769</t>
  </si>
  <si>
    <t>d6cee99dc</t>
  </si>
  <si>
    <t>Sometimes spaces at the end of a CSS URL were not ignored Fix a problem with '.' within CSS values Irene</t>
  </si>
  <si>
    <t>Sometimes-spaces-at-the-end-of-a-CSS-URL-were-not-ignored</t>
  </si>
  <si>
    <t>Tue, 1 Apr 2008 12:53:16 +0000</t>
  </si>
  <si>
    <t>e320e0df0c46e8c27d3be9dedaabdc0f9d334173</t>
  </si>
  <si>
    <t>e320e0df0</t>
  </si>
  <si>
    <t>417662dff02344f2a5ed3166e036a308d74a4038</t>
  </si>
  <si>
    <t>417662dff</t>
  </si>
  <si>
    <t>Use SearchSet instead of HashMap to prevent heavy allocation and memory corruption.</t>
  </si>
  <si>
    <t>Use-SearchSet-instead-of-HashMap-to-prevent-heavy-allocation-and-memory-corruption</t>
  </si>
  <si>
    <t>Tue, 1 Apr 2008 08:54:04 +0000</t>
  </si>
  <si>
    <t>7346c40b9e824e8893135d17ab293b1288f3e038</t>
  </si>
  <si>
    <t>7346c40b9</t>
  </si>
  <si>
    <t>ac61cb2a122f64b750e4d1f26cc77e148da91461</t>
  </si>
  <si>
    <t>ac61cb2a1</t>
  </si>
  <si>
    <t>New containers (simple list, simple map and searchable map)</t>
  </si>
  <si>
    <t>New-containers-simple-list-simple-map-and-searchable-map</t>
  </si>
  <si>
    <t>Tue, 1 Apr 2008 08:52:47 +0000</t>
  </si>
  <si>
    <t>923517ce84081cfc568ddc06e7da7e728830c6be</t>
  </si>
  <si>
    <t>923517ce8</t>
  </si>
  <si>
    <t>cf44f760daaa4c3f55d86dcd387ba0cce4a5fa2e</t>
  </si>
  <si>
    <t>cf44f760d</t>
  </si>
  <si>
    <t>Define the attributes 'rel' and 'rev' as global. Disable them at parsing and editing in non-RDFa documents for all elements except 'a' and 'link' (not yet achieved) Laurent</t>
  </si>
  <si>
    <t>Define-the-attributes-rel-and-rev-as-global</t>
  </si>
  <si>
    <t>Fri, 28 Mar 2008 18:28:28 +0000</t>
  </si>
  <si>
    <t>31eefed6d4911d7c5fbeceab18afd7e5de9cbbfa</t>
  </si>
  <si>
    <t>31eefed6d</t>
  </si>
  <si>
    <t>ff018552d9c3e1f509228490b66b70d581b406a2</t>
  </si>
  <si>
    <t>ff018552d</t>
  </si>
  <si>
    <t>Fri, 28 Mar 2008 13:15:56 +0000</t>
  </si>
  <si>
    <t>ff77d5b8fca769bc00ca1d557ef9b2076341b439</t>
  </si>
  <si>
    <t>ff77d5b8f</t>
  </si>
  <si>
    <t>a88dfc2b45eb24716b758816c7bafbfaf96a0f91</t>
  </si>
  <si>
    <t>a88dfc2b4</t>
  </si>
  <si>
    <t>Handling elements COL and COLGROUP when manipulating columns in a HTML table. VQ</t>
  </si>
  <si>
    <t>Handling-elements-COL-and-COLGROUP-when-manipulating-columns</t>
  </si>
  <si>
    <t>Fri, 28 Mar 2008 11:52:15 +0000</t>
  </si>
  <si>
    <t>814bca484041461133ed443b35be5a44bc732b04</t>
  </si>
  <si>
    <t>814bca484</t>
  </si>
  <si>
    <t>216da475f46d7c9df1f68aaac2e10dca0968d3fe</t>
  </si>
  <si>
    <t>216da475f</t>
  </si>
  <si>
    <t>Amaya was not reactivated when the Mac user clicked the Amaya icon in the dock Irene</t>
  </si>
  <si>
    <t>Amaya-was-not-reactivated-when-the-Mac-user-clicked-the-Amaya-icon-in-the</t>
  </si>
  <si>
    <t>Thu, 27 Mar 2008 15:16:46 +0000</t>
  </si>
  <si>
    <t>5e8b20a1c0c77c44b6ba918ac54a4f034250c561</t>
  </si>
  <si>
    <t>5e8b20a1c</t>
  </si>
  <si>
    <t>4317bc3a2b006622ce07ea4f6d780617acd7752b</t>
  </si>
  <si>
    <t>4317bc3a2</t>
  </si>
  <si>
    <t>Update the root element type when the XML document becomes XHTML or SVG or MathML Irene</t>
  </si>
  <si>
    <t>Update-the-root-element-type-when-the-XML-document-becomes-XHTML-or</t>
  </si>
  <si>
    <t>Thu, 27 Mar 2008 15:08:29 +0000</t>
  </si>
  <si>
    <t>9f4e912da18990ef7f5bcffe7a1d6600b61a65a1</t>
  </si>
  <si>
    <t>9f4e912da</t>
  </si>
  <si>
    <t>e6c579a956f09979660ea0d3d9b1c31099bd3044</t>
  </si>
  <si>
    <t>e6c579a95</t>
  </si>
  <si>
    <t>warning</t>
  </si>
  <si>
    <t>Wed, 26 Mar 2008 14:41:38 +0000</t>
  </si>
  <si>
    <t>4e2fdcd5aafd2821c31fd8882eac8762bc7eb69c</t>
  </si>
  <si>
    <t>4e2fdcd5a</t>
  </si>
  <si>
    <t>4fc7b713c064b3b6aa313722daba0d708b1c6337</t>
  </si>
  <si>
    <t>4fc7b713c</t>
  </si>
  <si>
    <t>Clean up in template management.</t>
  </si>
  <si>
    <t>Clean-up-in-template-management</t>
  </si>
  <si>
    <t>Wed, 26 Mar 2008 10:34:05 +0000</t>
  </si>
  <si>
    <t>1ede43bb94ebbf5065e93ef640445e33ef030e31</t>
  </si>
  <si>
    <t>1ede43bb9</t>
  </si>
  <si>
    <t>df4f25d02fd590a579ef51b69c8309bda8787f95</t>
  </si>
  <si>
    <t>df4f25d02</t>
  </si>
  <si>
    <t>HTML tables: control editing of attribute span for elements COL and      COLGROUP. VQ</t>
  </si>
  <si>
    <t>HTML-tables-control-editing-of-attribute-span-for-elements-COL-and</t>
  </si>
  <si>
    <t>Fri, 21 Mar 2008 15:49:42 +0000</t>
  </si>
  <si>
    <t>61e6863d3590065a473e471a1e02c76b98f5e79f</t>
  </si>
  <si>
    <t>61e6863d3</t>
  </si>
  <si>
    <t>0b98b10ddd6fb5617558b14b47289c3789cb4b25</t>
  </si>
  <si>
    <t>0b98b10dd</t>
  </si>
  <si>
    <t>With the WX interface, no event was sent when deleting an attribute. VQ</t>
  </si>
  <si>
    <t>With-the-WX-interface-no-event-was-sent-when-deleting-an-attribute</t>
  </si>
  <si>
    <t>Fri, 21 Mar 2008 13:26:24 +0000</t>
  </si>
  <si>
    <t>c48c7254f145c97c4d3aeaa680612fe3ba14be0b</t>
  </si>
  <si>
    <t>c48c7254f</t>
  </si>
  <si>
    <t>108cb0667ad5adcfde76ee0144fcc87cb61b2097</t>
  </si>
  <si>
    <t>108cb0667</t>
  </si>
  <si>
    <t>Amaya proposed a .html suffix when a MathML document is created Irene</t>
  </si>
  <si>
    <t>Amaya-proposed-a-.html-suffix-when-a-MathML-document-is-created</t>
  </si>
  <si>
    <t>Thu, 20 Mar 2008 17:10:49 +0000</t>
  </si>
  <si>
    <t>63b4453a3a99e923b4760ec7b8aef621550df41a</t>
  </si>
  <si>
    <t>63b4453a3</t>
  </si>
  <si>
    <t>2a998c5433125deb75f4b88b42f828c2aa67bf53</t>
  </si>
  <si>
    <t>2a998c543</t>
  </si>
  <si>
    <t>New icon to create bevelled fractions Irene</t>
  </si>
  <si>
    <t>New-icon-to-create-bevelled-fractions</t>
  </si>
  <si>
    <t>Thu, 20 Mar 2008 16:12:50 +0000</t>
  </si>
  <si>
    <t>6e6578dd989e3bfb6eb8c6fc761b3ced084c3f8a</t>
  </si>
  <si>
    <t>6e6578dd9</t>
  </si>
  <si>
    <t>f930b12e62173be4a88ef34b3b0ce22140e19026</t>
  </si>
  <si>
    <t>f930b12e6</t>
  </si>
  <si>
    <t>Don't manage the return key within a MathML construction and generate an element after the math element instead of a new math element. Irene</t>
  </si>
  <si>
    <t>Don-t-manage-the-return-key-within-a-MathML-construction-and</t>
  </si>
  <si>
    <t>Thu, 20 Mar 2008 14:11:59 +0000</t>
  </si>
  <si>
    <t>9c1efad86f660f4be9b4b77cf47a1446bd6c8e7d</t>
  </si>
  <si>
    <t>9c1efad86</t>
  </si>
  <si>
    <t>8aa26bf7f540f423175de3552f253f2ed4d89bc3</t>
  </si>
  <si>
    <t>8aa26bf7f</t>
  </si>
  <si>
    <t>Fix several problems reported by insure Irene</t>
  </si>
  <si>
    <t>Fix-several-problems-reported-by-insure</t>
  </si>
  <si>
    <t>Thu, 20 Mar 2008 13:51:22 +0000</t>
  </si>
  <si>
    <t>ee2817b906842352fbd75bcf495d8d63652a6153</t>
  </si>
  <si>
    <t>ee2817b90</t>
  </si>
  <si>
    <t>9795c95b50ac47af6d8cc273f55b96680381edf9</t>
  </si>
  <si>
    <t>9795c95b5</t>
  </si>
  <si>
    <t>Complete the "clean up" function Irene</t>
  </si>
  <si>
    <t>Complete-the-clean-up-function</t>
  </si>
  <si>
    <t>Wed, 19 Mar 2008 17:28:00 +0000</t>
  </si>
  <si>
    <t>9811806f3f27a2d33df340a2cb1d46cf80f672a9</t>
  </si>
  <si>
    <t>9811806f3</t>
  </si>
  <si>
    <t>00ee6231115c9fbb3b2553207304a1e21c3b8cfd</t>
  </si>
  <si>
    <t>00ee62311</t>
  </si>
  <si>
    <t>When saving a generic XML document, the default value of the line length is set to 80.</t>
  </si>
  <si>
    <t>When-saving-a-generic-XML-document-the-default-value-of-the-line-length</t>
  </si>
  <si>
    <t xml:space="preserve">VQ_x000D_
</t>
  </si>
  <si>
    <t>Wed, 19 Mar 2008 15:38:52 +0000</t>
  </si>
  <si>
    <t>bec669bed2a886e03749227aee8f408ccab89f59</t>
  </si>
  <si>
    <t>bec669bed</t>
  </si>
  <si>
    <t>a73500316c3a193f6a9e77bd08481e66d3738acf</t>
  </si>
  <si>
    <t>a73500316</t>
  </si>
  <si>
    <t>Tables: updating COL and COLGROUP elements when a column is pasted and         when a column deletion is undone. VQ</t>
  </si>
  <si>
    <t>Tables-updating-COL-and-COLGROUP-elements-when-a-column-is-pasted-and</t>
  </si>
  <si>
    <t>Wed, 19 Mar 2008 15:36:20 +0000</t>
  </si>
  <si>
    <t>89660f3d2044f1c69fb905ed4a466bc2398d5448</t>
  </si>
  <si>
    <t>89660f3d2</t>
  </si>
  <si>
    <t>6bad2e801fdf1fa3778f96ee6d7ccd39c079312e</t>
  </si>
  <si>
    <t>6bad2e801</t>
  </si>
  <si>
    <t>Tue, 18 Mar 2008 15:40:38 +0000</t>
  </si>
  <si>
    <t>2f1fa58d6fadd77415f5de7f8e262ebf8d9bb1c5</t>
  </si>
  <si>
    <t>2f1fa58d6</t>
  </si>
  <si>
    <t>dc145a2521724f6dc2cb5f88cda5a973bf803998</t>
  </si>
  <si>
    <t>dc145a252</t>
  </si>
  <si>
    <t>Manage CR in XML documents Laurent</t>
  </si>
  <si>
    <t>Manage-CR-in-XML-documents</t>
  </si>
  <si>
    <t>Tue, 18 Mar 2008 15:30:23 +0000</t>
  </si>
  <si>
    <t>1658ba9e7f80f66af2b8c04591f5155940fd24b5</t>
  </si>
  <si>
    <t>1658ba9e7</t>
  </si>
  <si>
    <t>62375f18f766d4a1ffbb4d5843ae2fee0ba24732</t>
  </si>
  <si>
    <t>62375f18f</t>
  </si>
  <si>
    <t>Improvement of the rendering with floated boxes Irene</t>
  </si>
  <si>
    <t>Improvement-of-the-rendering-with-floated-boxes</t>
  </si>
  <si>
    <t>Tue, 18 Mar 2008 13:25:47 +0000</t>
  </si>
  <si>
    <t>4751c1847331a5d253fba608d66505a28946e584</t>
  </si>
  <si>
    <t>4751c1847</t>
  </si>
  <si>
    <t>8dd7e6d1f84d48f6a39bbb504cba53aa8e92eaae</t>
  </si>
  <si>
    <t>8dd7e6d1f</t>
  </si>
  <si>
    <t>Change the strategy to manage conflicts between the enclosing &lt;mo&gt; and the symbol Irene</t>
  </si>
  <si>
    <t>Change-the-strategy-to-manage-conflicts-between-the-enclosing-mo-and</t>
  </si>
  <si>
    <t>Tue, 18 Mar 2008 10:56:27 +0000</t>
  </si>
  <si>
    <t>c229931553315e0d441af5db76dd18c8c19ad300</t>
  </si>
  <si>
    <t>c22993155</t>
  </si>
  <si>
    <t>792c9b7713799d28d12647340418658174f2bb4e</t>
  </si>
  <si>
    <t>792c9b771</t>
  </si>
  <si>
    <t>Don't generate newlines when exporting a XML document Irene</t>
  </si>
  <si>
    <t>Don-t-generate-newlines-when-exporting-a-XML-document</t>
  </si>
  <si>
    <t>Tue, 18 Mar 2008 10:23:50 +0000</t>
  </si>
  <si>
    <t>ad2dc55378f329387ddf882677a3b160d3da45ee</t>
  </si>
  <si>
    <t>ad2dc5537</t>
  </si>
  <si>
    <t>6af0917d63724fab4c86089a2c25d64dd066ba82</t>
  </si>
  <si>
    <t>6af0917d6</t>
  </si>
  <si>
    <t>It was impossible to load a MathML or SVG document Irene</t>
  </si>
  <si>
    <t>It-was-impossible-to-load-a-MathML-or-SVG-document</t>
  </si>
  <si>
    <t>Tue, 18 Mar 2008 08:25:24 +0000</t>
  </si>
  <si>
    <t>66fcd1bc3193d17ef4ec52ef95ffb58a9cd659be</t>
  </si>
  <si>
    <t>66fcd1bc3</t>
  </si>
  <si>
    <t>08163da9422c50c2934ccb86681ab0672d3954f7</t>
  </si>
  <si>
    <t>08163da94</t>
  </si>
  <si>
    <t>Avoid to break down a centered element. Irene</t>
  </si>
  <si>
    <t>Avoid-to-break-down-a-centered-element</t>
  </si>
  <si>
    <t>Mon, 17 Mar 2008 15:48:02 +0000</t>
  </si>
  <si>
    <t>205bc8996974c3bdf2bf63cb3a68aa5a6354ad23</t>
  </si>
  <si>
    <t>205bc8996</t>
  </si>
  <si>
    <t>002f68ce0688b77076bc23d3adad612762e24508</t>
  </si>
  <si>
    <t>002f68ce0</t>
  </si>
  <si>
    <t>Adding a new command to remove all &lt;font&gt;, &lt;basefont&gt;, &lt;center&gt;, &lt;dir&gt;, &lt;menu&gt;,   &lt;applet&gt;, &lt;isindex&gt;, &lt;s&gt;, &lt;u&gt;, &lt;strike&gt; in a HTML document Irene</t>
  </si>
  <si>
    <t>Adding-a-new-command-to-remove-all-font-basefont-center-dir-menu</t>
  </si>
  <si>
    <t>Mon, 17 Mar 2008 11:40:54 +0000</t>
  </si>
  <si>
    <t>b82634be8bedfc63f9cd83993f2a68a480316cdf</t>
  </si>
  <si>
    <t>b82634be8</t>
  </si>
  <si>
    <t>ece3281edd412fe0d711ce7492fbef1df3897c0b</t>
  </si>
  <si>
    <t>ece3281ed</t>
  </si>
  <si>
    <t>Prevent double xml PI.</t>
  </si>
  <si>
    <t>Prevent-double-xml-PI</t>
  </si>
  <si>
    <t>Mon, 17 Mar 2008 10:29:51 +0000</t>
  </si>
  <si>
    <t>6e6339e95113b1ef903940ff91b88da2c2ec3bd1</t>
  </si>
  <si>
    <t>6e6339e95</t>
  </si>
  <si>
    <t>6d8ae81a0ae97509edc379e945e7d41a66a1498a</t>
  </si>
  <si>
    <t>6d8ae81a0</t>
  </si>
  <si>
    <t>Acceot new attributes in the attributes panel for XHTML+RDFa documents Laurent</t>
  </si>
  <si>
    <t>Acceot-new-attributes-in-the-attributes-panel-for-XHTML-RDFa-documents</t>
  </si>
  <si>
    <t>Fri, 14 Mar 2008 18:06:14 +0000</t>
  </si>
  <si>
    <t>655d63756ea88df9a8419c1c37c31ff7e52f23d6</t>
  </si>
  <si>
    <t>655d63756</t>
  </si>
  <si>
    <t>7bc1fe6efdf7f05f71d7ab2690df80fe4741d8c1</t>
  </si>
  <si>
    <t>7bc1fe6ef</t>
  </si>
  <si>
    <t>The creation of an XHTML template instance was broken Irene</t>
  </si>
  <si>
    <t>The-creation-of-an-XHTML-template-instance-was-broken</t>
  </si>
  <si>
    <t>Fri, 14 Mar 2008 17:18:57 +0000</t>
  </si>
  <si>
    <t>a1906adb3a6899f84c5493a3805b2553c22de5c7</t>
  </si>
  <si>
    <t>a1906adb3</t>
  </si>
  <si>
    <t>728884499a4e6de2f12a0b27624b4d1033d97007</t>
  </si>
  <si>
    <t>New profile XHTML+RDFa First step in the support of specific attributes (parsing and save at the moment) Laurent</t>
  </si>
  <si>
    <t>New-profile-XHTML-RDFa</t>
  </si>
  <si>
    <t>Fri, 14 Mar 2008 16:20:19 +0000</t>
  </si>
  <si>
    <t>5722e018298c1820ebe898e3bd1b441eea7dd004</t>
  </si>
  <si>
    <t>3bd537deb2ff6f4331e0e4bbc1a06e0e2c7efc5f</t>
  </si>
  <si>
    <t>3bd537deb</t>
  </si>
  <si>
    <t>The creation of a template instance is not limited to HTML documents Irene</t>
  </si>
  <si>
    <t>The-creation-of-a-template-instance-is-not-limited-to-HTML-documents</t>
  </si>
  <si>
    <t>Fri, 14 Mar 2008 08:18:31 +0000</t>
  </si>
  <si>
    <t>e07650b282ecd58e1c9c07ebd14463f596c32084</t>
  </si>
  <si>
    <t>e07650b28</t>
  </si>
  <si>
    <t>d8c3dfb891097578356b8e5851fe8f01e2a6ea98</t>
  </si>
  <si>
    <t>d8c3dfb89</t>
  </si>
  <si>
    <t>Thu, 13 Mar 2008 13:44:43 +0000</t>
  </si>
  <si>
    <t>00848e86b4b476e595b07979d5dfc9512f31f96b</t>
  </si>
  <si>
    <t>00848e86b</t>
  </si>
  <si>
    <t>528a1b4246610c5bd9ddf530acb099a77a6664df</t>
  </si>
  <si>
    <t>528a1b424</t>
  </si>
  <si>
    <t>Amaya generated too many AbInLine rules in XML documents Irene</t>
  </si>
  <si>
    <t>Amaya-generated-too-many-AbInLine-rules-in-XML-documents</t>
  </si>
  <si>
    <t>Thu, 13 Mar 2008 13:01:57 +0000</t>
  </si>
  <si>
    <t>52a56e274a29af5bc9bdf7de225cc455ad5209a3</t>
  </si>
  <si>
    <t>52a56e274</t>
  </si>
  <si>
    <t>0c48b66d85f7d7fa16bbcca2aac51084d98ca695</t>
  </si>
  <si>
    <t>0c48b66d8</t>
  </si>
  <si>
    <t>Update template submenu. Create template for xml</t>
  </si>
  <si>
    <t>Update-template-submenu</t>
  </si>
  <si>
    <t>Thu, 13 Mar 2008 09:13:20 +0000</t>
  </si>
  <si>
    <t>b34d868ea38752fcc3fbfa2149d4de6621ac33ad</t>
  </si>
  <si>
    <t>b34d868ea</t>
  </si>
  <si>
    <t>e7b97fd1506de6ab5ee4340ad5e4d8ba910ce1fc</t>
  </si>
  <si>
    <t>e7b97fd15</t>
  </si>
  <si>
    <t>Fix a problem with URI transformation within PIs Irene</t>
  </si>
  <si>
    <t>Fix-a-problem-with-URI-transformation-within-PIs</t>
  </si>
  <si>
    <t>Thu, 13 Mar 2008 07:44:45 +0000</t>
  </si>
  <si>
    <t>6848d0cf24fed67feacdbaca8465bf06b21925e1</t>
  </si>
  <si>
    <t>6848d0cf2</t>
  </si>
  <si>
    <t>41882f690c4dc593366478418b684bdbfa183588</t>
  </si>
  <si>
    <t>41882f690</t>
  </si>
  <si>
    <t>First step toward the new CSS rendering Irene</t>
  </si>
  <si>
    <t>First-step-toward-the-new-CSS-rendering</t>
  </si>
  <si>
    <t>Wed, 12 Mar 2008 14:30:25 +0000</t>
  </si>
  <si>
    <t>9a3f6e278ce1c1cf997e8c69dc203e80fd55e788</t>
  </si>
  <si>
    <t>9a3f6e278</t>
  </si>
  <si>
    <t>a3c04d84e25a9df68aff3582c00ab1aa159e402f</t>
  </si>
  <si>
    <t>a3c04d84e</t>
  </si>
  <si>
    <t>Create template from document.</t>
  </si>
  <si>
    <t>Create-template-from-document</t>
  </si>
  <si>
    <t>Wed, 12 Mar 2008 14:18:42 +0000</t>
  </si>
  <si>
    <t>3bb7b419306be31499d6e58a74075e8dbc7627e1</t>
  </si>
  <si>
    <t>3bb7b4193</t>
  </si>
  <si>
    <t>b6d99178b5f046911a12adfb1d2d8262836810d9</t>
  </si>
  <si>
    <t>b6d99178b</t>
  </si>
  <si>
    <t>Add a missing break Irene</t>
  </si>
  <si>
    <t>Add-a-missing-break</t>
  </si>
  <si>
    <t>Wed, 12 Mar 2008 08:20:57 +0000</t>
  </si>
  <si>
    <t>52e4f7fff310d175154c2399585523a76b3647c5</t>
  </si>
  <si>
    <t>52e4f7fff</t>
  </si>
  <si>
    <t>8136d7872f891b7e3b09bf0ff293db63655e8d08</t>
  </si>
  <si>
    <t>8136d7872</t>
  </si>
  <si>
    <t>Introduce a new exception to detect the root of an object Irene</t>
  </si>
  <si>
    <t>Introduce-a-new-exception-to-detect-the-root-of-an-object</t>
  </si>
  <si>
    <t>Tue, 11 Mar 2008 15:23:15 +0000</t>
  </si>
  <si>
    <t>69a1ce907c1f1dce211e73a14b52466a4131bb64</t>
  </si>
  <si>
    <t>69a1ce907</t>
  </si>
  <si>
    <t>5e9baa756389a949930a82a76fa8d2f7fde40d08</t>
  </si>
  <si>
    <t>5e9baa756</t>
  </si>
  <si>
    <t>HTML Tables: handling elements COL and COLGROUP when creating and deleting columns. Operations paste, undo, redo need more work. VQ</t>
  </si>
  <si>
    <t>HTML-Tables-handling-elements-COL-and-COLGROUP-when-creating</t>
  </si>
  <si>
    <t>Tue, 11 Mar 2008 12:03:35 +0000</t>
  </si>
  <si>
    <t>2cdf6cc137172c72c3b3984ef2414478aa7da6f8</t>
  </si>
  <si>
    <t>2cdf6cc13</t>
  </si>
  <si>
    <t>46fb4ff26c986471cd3a039e544eb20d899b145a</t>
  </si>
  <si>
    <t>46fb4ff26</t>
  </si>
  <si>
    <t>A rule "display: none" in a style sheet was ignored when computing the visibility of an element in the formatted view. VQ</t>
  </si>
  <si>
    <t>A-rule-display-none-in-a-style-sheet-was-ignored-when</t>
  </si>
  <si>
    <t>Tue, 11 Mar 2008 11:21:03 +0000</t>
  </si>
  <si>
    <t>9fb22c67e4b20f25d29ed50c696c4de466aef8c1</t>
  </si>
  <si>
    <t>9fb22c67e</t>
  </si>
  <si>
    <t>8f6005cacd53f54a6a9afb56302b94ac3e2ca9ba</t>
  </si>
  <si>
    <t>8f6005cac</t>
  </si>
  <si>
    <t>Avoid to recompute boxes without change Irene</t>
  </si>
  <si>
    <t>Avoid-to-recompute-boxes-without-change</t>
  </si>
  <si>
    <t>Tue, 11 Mar 2008 10:05:50 +0000</t>
  </si>
  <si>
    <t>e735c84cd7dc51b4c6dfd3fcefc4ef8034f6f5f1</t>
  </si>
  <si>
    <t>e735c84cd</t>
  </si>
  <si>
    <t>cf0102883b9723c065dcc428905f10463412c114</t>
  </si>
  <si>
    <t>cf0102883</t>
  </si>
  <si>
    <t>Fix warning</t>
  </si>
  <si>
    <t>Fix-warning</t>
  </si>
  <si>
    <t>Mon, 10 Mar 2008 13:36:47 +0000</t>
  </si>
  <si>
    <t>638b793d17f2456a394bbd1ffc7432428d124ca0</t>
  </si>
  <si>
    <t>638b793d1</t>
  </si>
  <si>
    <t>db828fc6bede98cc4d1ef8565cf1612a7e52c07b</t>
  </si>
  <si>
    <t>db828fc6b</t>
  </si>
  <si>
    <t>Tables: when creating a new table, create a COL element for each column. VQ</t>
  </si>
  <si>
    <t>Tables-when-creating-a-new-table-create-a-COL-element-for</t>
  </si>
  <si>
    <t>Mon, 10 Mar 2008 12:09:59 +0000</t>
  </si>
  <si>
    <t>1db280a111754524eb60c1a5070a5fdeac9ed1d2</t>
  </si>
  <si>
    <t>1db280a11</t>
  </si>
  <si>
    <t>35f3a113cb0b0ed13992099c862956cde98f6d5b</t>
  </si>
  <si>
    <t>35f3a113c</t>
  </si>
  <si>
    <t>HTML: parsing of elements COL and COLGROUP and their attributes. VQ</t>
  </si>
  <si>
    <t>HTML-parsing-of-elements-COL-and-COLGROUP-and-their-attributes</t>
  </si>
  <si>
    <t>Mon, 10 Mar 2008 11:01:06 +0000</t>
  </si>
  <si>
    <t>34af455b6fedb5eeab0c34c8398b5b530adde2c1</t>
  </si>
  <si>
    <t>34af455b6</t>
  </si>
  <si>
    <t>fb3c4e8bddb41ad5cd42572c64fbcc27bd729c17</t>
  </si>
  <si>
    <t>fb3c4e8bd</t>
  </si>
  <si>
    <t>The bottom border was not displayed at the right position when there is a negative top margin Irene</t>
  </si>
  <si>
    <t>The-bottom-border-was-not-displayed-at-the-right-position-when-there-is</t>
  </si>
  <si>
    <t>Mon, 10 Mar 2008 10:20:19 +0000</t>
  </si>
  <si>
    <t>7cd8173ce6d5490e97cbabfc780fd1565aaeb37b</t>
  </si>
  <si>
    <t>7cd8173ce</t>
  </si>
  <si>
    <t>c40b6be0d85dd7472aa1f2b7e1e6130166e78992</t>
  </si>
  <si>
    <t>c40b6be0d</t>
  </si>
  <si>
    <t>Improve the rendering of fieldset elements (still a problem with bottom borders when the top margin is negative) Irene</t>
  </si>
  <si>
    <t>Improve-the-rendering-of-fieldset-elements</t>
  </si>
  <si>
    <t>Fri, 7 Mar 2008 17:22:31 +0000</t>
  </si>
  <si>
    <t>747206dcc1c0068bfc383bad2f039b51c8ac259d</t>
  </si>
  <si>
    <t>747206dcc</t>
  </si>
  <si>
    <t>7b76da47466d4e3a46c73a0ca848295ef5705c18</t>
  </si>
  <si>
    <t>7b76da474</t>
  </si>
  <si>
    <t>Fri, 7 Mar 2008 10:55:54 +0000</t>
  </si>
  <si>
    <t>efab7dbf8052df21e10be73cb9a768bdd75eb545</t>
  </si>
  <si>
    <t>efab7dbf8</t>
  </si>
  <si>
    <t>49d6abe71da056d786f06e1adee63fa68da72664</t>
  </si>
  <si>
    <t>49d6abe71</t>
  </si>
  <si>
    <t>Update dialogs PS: All Amaya/amaya/wxdialog/*.cpp files must be rebuilt Irene</t>
  </si>
  <si>
    <t>Update-dialogs</t>
  </si>
  <si>
    <t>Fri, 7 Mar 2008 10:39:23 +0000</t>
  </si>
  <si>
    <t>044645dc3e3da27299a62ab2db061f611debd7d6</t>
  </si>
  <si>
    <t>044645dc3</t>
  </si>
  <si>
    <t>6440cdf7d0b911ca03fc6b53bbe7b9300ea14f0a</t>
  </si>
  <si>
    <t>6440cdf7d</t>
  </si>
  <si>
    <t>Fix bugs with http://www.w3.org/Style/CSS/Test/CSS1/20070302/sec5525c.htm Irene</t>
  </si>
  <si>
    <t>Fix-bugs-with-http-www.w3.org-Style-CSS-Test-CSS1-20070302-sec5525c.htm</t>
  </si>
  <si>
    <t>Thu, 6 Mar 2008 16:55:56 +0000</t>
  </si>
  <si>
    <t>ab77b4c082bb9d9a506d85ee7992218d4532dca0</t>
  </si>
  <si>
    <t>ab77b4c08</t>
  </si>
  <si>
    <t>aa7b35df5080cb41bcf45d11c788ed96df42dc82</t>
  </si>
  <si>
    <t>aa7b35df5</t>
  </si>
  <si>
    <t>Stubs for template creation.</t>
  </si>
  <si>
    <t>Stubs-for-template-creation</t>
  </si>
  <si>
    <t>Thu, 6 Mar 2008 10:32:04 +0000</t>
  </si>
  <si>
    <t>6ec6662b37c4cbe28005d524ba56ae3c0b513597</t>
  </si>
  <si>
    <t>6ec6662b3</t>
  </si>
  <si>
    <t>1d5dc86a74c565436f32bb5a9ca36a07c9743a01</t>
  </si>
  <si>
    <t>1d5dc86a7</t>
  </si>
  <si>
    <t>Fix problems with http://www.w3.org/Style/CSS/Test/CSS1/20070302/sec5525c.htm test suite Irene</t>
  </si>
  <si>
    <t>Fix-problems-with-http-www.w3.org-Style-CSS-Test-CSS1-20070302-sec5525c.htm</t>
  </si>
  <si>
    <t>Wed, 5 Mar 2008 12:14:11 +0000</t>
  </si>
  <si>
    <t>9e3fc31284d4425bd59ecf454075859ab2437575</t>
  </si>
  <si>
    <t>9e3fc3128</t>
  </si>
  <si>
    <t>9858bacaeb3e9eb94126fdaf32aa01c4b9d1fe81</t>
  </si>
  <si>
    <t>9858bacae</t>
  </si>
  <si>
    <t>Fix classic window close process</t>
  </si>
  <si>
    <t>Fix-classic-window-close-process</t>
  </si>
  <si>
    <t>Wed, 5 Mar 2008 09:18:10 +0000</t>
  </si>
  <si>
    <t>0cadeef153f90dc3e391f81419413d73cef2dfa9</t>
  </si>
  <si>
    <t>0cadeef15</t>
  </si>
  <si>
    <t>e14b83ee65b8423a82d6e0fe32ed9aecb7c853d2</t>
  </si>
  <si>
    <t>e14b83ee6</t>
  </si>
  <si>
    <t>The selection path was not displayed when the active view is the structure view Irene</t>
  </si>
  <si>
    <t>The-selection-path-was-not-displayed-when-the-active-view-is-the-structure-view</t>
  </si>
  <si>
    <t>Tue, 4 Mar 2008 16:39:40 +0000</t>
  </si>
  <si>
    <t>26de4057400cfd54934a3abb6afc84c2619becf0</t>
  </si>
  <si>
    <t>26de40574</t>
  </si>
  <si>
    <t>32769420ef22ef0a32510ecc089951598a3cce2c</t>
  </si>
  <si>
    <t>32769420e</t>
  </si>
  <si>
    <t>Fix compile error for windows</t>
  </si>
  <si>
    <t>Fix-compile-error-for-windows</t>
  </si>
  <si>
    <t>Tue, 4 Mar 2008 15:24:01 +0000</t>
  </si>
  <si>
    <t>d98908c36930ad4bf5a581a7bbce865b5c5b3e6f</t>
  </si>
  <si>
    <t>d98908c36</t>
  </si>
  <si>
    <t>182c2877a1b9e9c228247749628e9c8864e72736</t>
  </si>
  <si>
    <t>182c2877a</t>
  </si>
  <si>
    <t>Tue, 4 Mar 2008 15:19:51 +0000</t>
  </si>
  <si>
    <t>e9efc9da6f6605a22d7bb7348f2638495042c138</t>
  </si>
  <si>
    <t>e9efc9da6</t>
  </si>
  <si>
    <t>59d97295aa4748218623b1d8ee5988f017b49117</t>
  </si>
  <si>
    <t>59d97295a</t>
  </si>
  <si>
    <t>Add md5/cram-md5 stream. Add asynch action process. Close help window if no other window is opened.</t>
  </si>
  <si>
    <t>Add-md5-cram-md5-stream</t>
  </si>
  <si>
    <t>Tue, 4 Mar 2008 14:59:12 +0000</t>
  </si>
  <si>
    <t>1694c8c481fb56882dc251025a8892dab63e07e6</t>
  </si>
  <si>
    <t>1694c8c48</t>
  </si>
  <si>
    <t>4385b25c32ea50b1b352f0b9d0e21f4312c869a9</t>
  </si>
  <si>
    <t>4385b25c3</t>
  </si>
  <si>
    <t>Just add comments Irene</t>
  </si>
  <si>
    <t>Just-add-comments</t>
  </si>
  <si>
    <t>Tue, 4 Mar 2008 11:41:55 +0000</t>
  </si>
  <si>
    <t>dadf2f3ed5532c6ba6fbec98ac9d326161c8124c</t>
  </si>
  <si>
    <t>dadf2f3ed</t>
  </si>
  <si>
    <t>e6b9ff49ea55588748114b8e3c9cced6f9919275</t>
  </si>
  <si>
    <t>e6b9ff49e</t>
  </si>
  <si>
    <t>CSS and Background images of external documents were not applied Irene</t>
  </si>
  <si>
    <t>CSS-and-Background-images-of-external-documents-were-not-applied</t>
  </si>
  <si>
    <t>Tue, 4 Mar 2008 11:41:28 +0000</t>
  </si>
  <si>
    <t>8c2cfa304f7d69faed6cec7549a9f425235a104a</t>
  </si>
  <si>
    <t>8c2cfa304</t>
  </si>
  <si>
    <t>8dc7a55bca41be88c357925f9adc1135f4f62566</t>
  </si>
  <si>
    <t>8dc7a55bc</t>
  </si>
  <si>
    <t>The picture image was displayed outside of the enclosing &lt;img&gt; element Irene</t>
  </si>
  <si>
    <t>The-picture-image-was-displayed-outside-of-the-enclosing-img-element</t>
  </si>
  <si>
    <t>Mon, 3 Mar 2008 16:01:18 +0000</t>
  </si>
  <si>
    <t>e5b5018cb143361fd5a2ebe14630dd63f6cf0cb8</t>
  </si>
  <si>
    <t>e5b5018cb</t>
  </si>
  <si>
    <t>035eaed0ac366bf5aecde3f7da835c41df78df09</t>
  </si>
  <si>
    <t>035eaed0a</t>
  </si>
  <si>
    <t>Mon, 3 Mar 2008 15:59:55 +0000</t>
  </si>
  <si>
    <t>e4d672ab806e96d55248e047064daa291247875a</t>
  </si>
  <si>
    <t>e4d672ab8</t>
  </si>
  <si>
    <t>41bde6a3154443a139688fac78213d39a34dba77</t>
  </si>
  <si>
    <t>41bde6a31</t>
  </si>
  <si>
    <t>Fri, 29 Feb 2008 17:35:18 +0000</t>
  </si>
  <si>
    <t>a684319d03f1a731bd5f9d448f14852260fd8d10</t>
  </si>
  <si>
    <t>a684319d0</t>
  </si>
  <si>
    <t>e87baf9ec514ef0cd1f7a74450f0d3fa5c5542f9</t>
  </si>
  <si>
    <t>e87baf9ec</t>
  </si>
  <si>
    <t>Fri, 29 Feb 2008 16:21:22 +0000</t>
  </si>
  <si>
    <t>047f2778bc463c4dfb73f6fe92df031ed61a0359</t>
  </si>
  <si>
    <t>047f2778b</t>
  </si>
  <si>
    <t>7f11acc334253a84845338aa2d3ee2cdbb96683f</t>
  </si>
  <si>
    <t>7f11acc33</t>
  </si>
  <si>
    <t>Fri, 29 Feb 2008 15:36:26 +0000</t>
  </si>
  <si>
    <t>454a33c6e6ddaddba698379349c249cf1e03071f</t>
  </si>
  <si>
    <t>454a33c6e</t>
  </si>
  <si>
    <t>c15479e024e23079e55d9dcbc4f5d28ab7914ceb</t>
  </si>
  <si>
    <t>c15479e02</t>
  </si>
  <si>
    <t>tag: Amaya-10-0</t>
  </si>
  <si>
    <t>Fri, 29 Feb 2008 13:39:41 +0000</t>
  </si>
  <si>
    <t>ac8f4d951a68d03f19f4770d05bd1ed072bd666c</t>
  </si>
  <si>
    <t>ac8f4d951</t>
  </si>
  <si>
    <t>fac7c61656646cb41c31afd31be28b730a68b94f</t>
  </si>
  <si>
    <t>fac7c6165</t>
  </si>
  <si>
    <t>Fri, 29 Feb 2008 13:19:39 +0000</t>
  </si>
  <si>
    <t>61a217af6ad066025c19ddba5eb403f4122bd381</t>
  </si>
  <si>
    <t>61a217af6</t>
  </si>
  <si>
    <t>f321db3bb63eaeac67f17d8d439b659aa6bd0947</t>
  </si>
  <si>
    <t>f321db3bb</t>
  </si>
  <si>
    <t>Fri, 29 Feb 2008 11:57:00 +0000</t>
  </si>
  <si>
    <t>5b5485d0afa8c1c7d8fa187cea4943c285614872</t>
  </si>
  <si>
    <t>5b5485d0a</t>
  </si>
  <si>
    <t>ab3b1c061333b8ce1164a678d7dbe45ea280ecdb</t>
  </si>
  <si>
    <t>ab3b1c061</t>
  </si>
  <si>
    <t>The HTML clear attribute didn't generate any clear P rule Irene</t>
  </si>
  <si>
    <t>The-HTML-clear-attribute-didn-t-generate-any-clear-P-rule</t>
  </si>
  <si>
    <t>Fri, 29 Feb 2008 11:44:39 +0000</t>
  </si>
  <si>
    <t>229c88d7ebab34fd7be4cacf28671b3b89344ed0</t>
  </si>
  <si>
    <t>229c88d7e</t>
  </si>
  <si>
    <t>0cb0dcc8de9b33f4e59ccdeeccd01c304a6d3d7b</t>
  </si>
  <si>
    <t>0cb0dcc8d</t>
  </si>
  <si>
    <t>Fixing problems with margins and floated boxes Irene</t>
  </si>
  <si>
    <t>Fixing-problems-with-margins-and-floated-boxes</t>
  </si>
  <si>
    <t>Fri, 29 Feb 2008 11:13:20 +0000</t>
  </si>
  <si>
    <t>cc3838bdac5bc7e0747119a0cdba13829eb6bc94</t>
  </si>
  <si>
    <t>cc3838bda</t>
  </si>
  <si>
    <t>b3f35e01f640a5f57a8d5a54cc9819edbde5dfe0</t>
  </si>
  <si>
    <t>b3f35e01f</t>
  </si>
  <si>
    <t>Close AmayaHelpPage when close last tab.</t>
  </si>
  <si>
    <t>Close-AmayaHelpPage-when-close-last-tab</t>
  </si>
  <si>
    <t>Fri, 29 Feb 2008 10:57:23 +0000</t>
  </si>
  <si>
    <t>a2a66f70fc9aeeeb8ee36c0f1319c81c8013e8a9</t>
  </si>
  <si>
    <t>a2a66f70f</t>
  </si>
  <si>
    <t>6d2defc2934f29af12081201d7d6a52bb88c6044</t>
  </si>
  <si>
    <t>6d2defc29</t>
  </si>
  <si>
    <t>Fri, 29 Feb 2008 10:04:33 +0000</t>
  </si>
  <si>
    <t>2e9213a1212989e92c31ed399ee029e13f5ba413</t>
  </si>
  <si>
    <t>2e9213a12</t>
  </si>
  <si>
    <t>8acdc95b05502f1e37711962c319e83a01549300</t>
  </si>
  <si>
    <t>8acdc95b0</t>
  </si>
  <si>
    <t>Fri, 29 Feb 2008 10:04:11 +0000</t>
  </si>
  <si>
    <t>7a7d04ea02736b3406b05f0c005a9227e7cafde5</t>
  </si>
  <si>
    <t>7a7d04ea0</t>
  </si>
  <si>
    <t>9bbb2d9f0ad021dbcde50f13f6816505fec1c2c4</t>
  </si>
  <si>
    <t>9bbb2d9f0</t>
  </si>
  <si>
    <t>Avoid to redisplay the document step by step when the loaded image appears at several positions. Irene</t>
  </si>
  <si>
    <t>Avoid-to-redisplay-the-document-step-by-step-when-the-loaded-image-appears</t>
  </si>
  <si>
    <t>Fri, 29 Feb 2008 10:00:53 +0000</t>
  </si>
  <si>
    <t>8ffece94dc4bd25d3c4ed1169b37eb714031bf72</t>
  </si>
  <si>
    <t>8ffece94d</t>
  </si>
  <si>
    <t>7dd51d9325d746541fb36e06be5184c2a1c5ab55</t>
  </si>
  <si>
    <t>7dd51d932</t>
  </si>
  <si>
    <t>Thu, 28 Feb 2008 17:22:29 +0000</t>
  </si>
  <si>
    <t>5e5cd15e2b25828be39d44a9902d496279cad34a</t>
  </si>
  <si>
    <t>5e5cd15e2</t>
  </si>
  <si>
    <t>686444d66a443af56dcae64ca2df66fd099b164b</t>
  </si>
  <si>
    <t>686444d66</t>
  </si>
  <si>
    <t>Thu, 28 Feb 2008 17:02:15 +0000</t>
  </si>
  <si>
    <t>3560fb9def732235e774ca93d92e3c4b8d933052</t>
  </si>
  <si>
    <t>3560fb9de</t>
  </si>
  <si>
    <t>6ca8d0d108ad7051af16d3fc5b61b16b80190917</t>
  </si>
  <si>
    <t>6ca8d0d10</t>
  </si>
  <si>
    <t>Thu, 28 Feb 2008 16:57:26 +0000</t>
  </si>
  <si>
    <t>70e3f829e3270cc6e6b7f719a4e181bbbcf7b7bf</t>
  </si>
  <si>
    <t>70e3f829e</t>
  </si>
  <si>
    <t>23a2b28769f68da44915b134540371d512908495</t>
  </si>
  <si>
    <t>23a2b2876</t>
  </si>
  <si>
    <t>Thu, 28 Feb 2008 16:33:11 +0000</t>
  </si>
  <si>
    <t>f2182d58119ee472115122af19b907ba7656101d</t>
  </si>
  <si>
    <t>f2182d581</t>
  </si>
  <si>
    <t>4cbaa8ba0c060b8e05ff2682f25dc3bf6d95ae60</t>
  </si>
  <si>
    <t>4cbaa8ba0</t>
  </si>
  <si>
    <t>Fixing a bug with the CSS priority Irene</t>
  </si>
  <si>
    <t>Fixing-a-bug-with-the-CSS-priority</t>
  </si>
  <si>
    <t>Thu, 28 Feb 2008 16:32:41 +0000</t>
  </si>
  <si>
    <t>914ce21cec16e4b44befd87dedb27d2699516f77</t>
  </si>
  <si>
    <t>914ce21ce</t>
  </si>
  <si>
    <t>a2effb7451af28df8784c5307ad2fb3b7735a255</t>
  </si>
  <si>
    <t>a2effb745</t>
  </si>
  <si>
    <t>Thu, 28 Feb 2008 15:52:11 +0000</t>
  </si>
  <si>
    <t>6598deb6b56cd40161d95b1822cb4e16f2170f3e</t>
  </si>
  <si>
    <t>6598deb6b</t>
  </si>
  <si>
    <t>aba4ab710def3b91b2bd3d802076c2cdf12a5b50</t>
  </si>
  <si>
    <t>aba4ab710</t>
  </si>
  <si>
    <t>Thu, 28 Feb 2008 12:25:32 +0000</t>
  </si>
  <si>
    <t>326a2fed09878eeac2130b7cdf001306a44d184c</t>
  </si>
  <si>
    <t>326a2fed0</t>
  </si>
  <si>
    <t>41a0d978bfccda27d9c6b6f2c037829c43051a53</t>
  </si>
  <si>
    <t>41a0d978b</t>
  </si>
  <si>
    <t>Thu, 28 Feb 2008 12:10:23 +0000</t>
  </si>
  <si>
    <t>9875fb1f4c06a2b6c69c5861df35cd03882ffada</t>
  </si>
  <si>
    <t>9875fb1f4</t>
  </si>
  <si>
    <t>d4631212527a1454f5ed5ffe8e871a845cb55631</t>
  </si>
  <si>
    <t>d46312125</t>
  </si>
  <si>
    <t>Thu, 28 Feb 2008 11:54:28 +0000</t>
  </si>
  <si>
    <t>402f3e19a50d809d48656003eb1483fc93c06554</t>
  </si>
  <si>
    <t>402f3e19a</t>
  </si>
  <si>
    <t>8edbd0b1a310d29204cfa0947b8ec476eedb6f39</t>
  </si>
  <si>
    <t>8edbd0b1a</t>
  </si>
  <si>
    <t>Open recent opened always in a new tab. Irene</t>
  </si>
  <si>
    <t>Open-recent-opened-always-in-a-new-tab</t>
  </si>
  <si>
    <t>Thu, 28 Feb 2008 11:21:46 +0000</t>
  </si>
  <si>
    <t>58312a232f7076375e2609fcb16479eca2cf559e</t>
  </si>
  <si>
    <t>58312a232</t>
  </si>
  <si>
    <t>14dd378d7187f224fed59e0a1fa86f4a8271bab0</t>
  </si>
  <si>
    <t>14dd378d7</t>
  </si>
  <si>
    <t>Fix Browsing toolbar hide/show problem.</t>
  </si>
  <si>
    <t>Fix-Browsing-toolbar-hide-show-problem</t>
  </si>
  <si>
    <t>Thu, 28 Feb 2008 08:56:53 +0000</t>
  </si>
  <si>
    <t>2780f933a78cc99954351dedde5d7157ac99d6dd</t>
  </si>
  <si>
    <t>2780f933a</t>
  </si>
  <si>
    <t>5c5545235152b79091d36fc1e9ddbbdb9c6208dc</t>
  </si>
  <si>
    <t>5c5545235</t>
  </si>
  <si>
    <t>Wed, 27 Feb 2008 17:39:16 +0000</t>
  </si>
  <si>
    <t>c0a28b1311d59621bccc2d1c465384aa66473836</t>
  </si>
  <si>
    <t>c0a28b131</t>
  </si>
  <si>
    <t>363f78af875c26edbb977d28ded6bbf286ae5580</t>
  </si>
  <si>
    <t>363f78af8</t>
  </si>
  <si>
    <t>Wed, 27 Feb 2008 16:37:15 +0000</t>
  </si>
  <si>
    <t>107b8e9444637eaaa48dcf7976e10eee48294189</t>
  </si>
  <si>
    <t>107b8e944</t>
  </si>
  <si>
    <t>1e4a8b61c68a40e28604e2df32f68f9fd8d7945b</t>
  </si>
  <si>
    <t>1e4a8b61c</t>
  </si>
  <si>
    <t>Wed, 27 Feb 2008 16:34:27 +0000</t>
  </si>
  <si>
    <t>5f7544953653197a22b9b14548b82a312f3a1c3a</t>
  </si>
  <si>
    <t>5f7544953</t>
  </si>
  <si>
    <t>b415c6151b2e96331ab9de623201cad4e40f46da</t>
  </si>
  <si>
    <t>b415c6151</t>
  </si>
  <si>
    <t>@media print in style sheet. VQ</t>
  </si>
  <si>
    <t>media-print-in-style-sheet</t>
  </si>
  <si>
    <t>Wed, 27 Feb 2008 15:51:14 +0000</t>
  </si>
  <si>
    <t>0f824aad80cc5189b8b4112c637977f50cffc8e8</t>
  </si>
  <si>
    <t>0f824aad8</t>
  </si>
  <si>
    <t>6ae6a7fbff87b0db07e1982f9a702638f4758b55</t>
  </si>
  <si>
    <t>6ae6a7fbf</t>
  </si>
  <si>
    <t>Fix access right for xt:use</t>
  </si>
  <si>
    <t>Fix-access-right-for-xt-use</t>
  </si>
  <si>
    <t>Wed, 27 Feb 2008 14:15:35 +0000</t>
  </si>
  <si>
    <t>899f0a6dd3d7fb2a025c431d2f7e6f88c21f1d69</t>
  </si>
  <si>
    <t>899f0a6dd</t>
  </si>
  <si>
    <t>0579912ab47d92b202d9e808438890fa694d5e14</t>
  </si>
  <si>
    <t>0579912ab</t>
  </si>
  <si>
    <t>Adding a class attribute to the first div of all manual pages. VQ</t>
  </si>
  <si>
    <t>Adding-a-class-attribute-to-the-first-div-of-all-manual-pages</t>
  </si>
  <si>
    <t>Wed, 27 Feb 2008 13:20:13 +0000</t>
  </si>
  <si>
    <t>bd3264d009f04d036625c822f1322fa4b96a9587</t>
  </si>
  <si>
    <t>bd3264d00</t>
  </si>
  <si>
    <t>2abe2c7a01da688bf2369931d74ed12cfb4edf68</t>
  </si>
  <si>
    <t>2abe2c7a0</t>
  </si>
  <si>
    <t>Wed, 27 Feb 2008 13:17:30 +0000</t>
  </si>
  <si>
    <t>5d123ea180555863c32372c5000f04e9932ba4ab</t>
  </si>
  <si>
    <t>5d123ea18</t>
  </si>
  <si>
    <t>9e79cd6512b2fdbc02c12803c0941267f12ddd50</t>
  </si>
  <si>
    <t>9e79cd651</t>
  </si>
  <si>
    <t>Fix a compiling error on Windows platforms Irene</t>
  </si>
  <si>
    <t>Fix-a-compiling-error-on-Windows-platforms</t>
  </si>
  <si>
    <t>Wed, 27 Feb 2008 08:26:12 +0000</t>
  </si>
  <si>
    <t>7161cfbc5589ccedfd87ff1363f8408a70096af8</t>
  </si>
  <si>
    <t>7161cfbc5</t>
  </si>
  <si>
    <t>77a42c7ce6e3d3ee40e0bf679159e8f5f6941783</t>
  </si>
  <si>
    <t>77a42c7ce</t>
  </si>
  <si>
    <t>Tue, 26 Feb 2008 17:37:05 +0000</t>
  </si>
  <si>
    <t>89bb4a5dc2ec026dc0ef716055b66f6d969008d8</t>
  </si>
  <si>
    <t>89bb4a5dc</t>
  </si>
  <si>
    <t>566e494c3127345e37f06ed60fbda364e5ab4019</t>
  </si>
  <si>
    <t>566e494c3</t>
  </si>
  <si>
    <t>Tue, 26 Feb 2008 15:04:51 +0000</t>
  </si>
  <si>
    <t>fc83b470710f15f96e2373891421e5ec93ec3da1</t>
  </si>
  <si>
    <t>fc83b4707</t>
  </si>
  <si>
    <t>0215ea1274fda9adc3bd1391ad43ba04d54accd4</t>
  </si>
  <si>
    <t>0215ea127</t>
  </si>
  <si>
    <t>Tue, 26 Feb 2008 15:04:02 +0000</t>
  </si>
  <si>
    <t>5603a483181b17d30a2c868e230593e164cdd311</t>
  </si>
  <si>
    <t>5603a4831</t>
  </si>
  <si>
    <t>bc79ac49399ec86362f06e732987fbe9822b1863</t>
  </si>
  <si>
    <t>bc79ac493</t>
  </si>
  <si>
    <t>Tue, 26 Feb 2008 14:56:51 +0000</t>
  </si>
  <si>
    <t>e12fd522af82ce1350b6dcf1edad876a6ba2157e</t>
  </si>
  <si>
    <t>e12fd522a</t>
  </si>
  <si>
    <t>12a6d98138e7c70f6faab38ca73f6c93f9c2b3d4</t>
  </si>
  <si>
    <t>12a6d9813</t>
  </si>
  <si>
    <t>Tue, 26 Feb 2008 14:48:42 +0000</t>
  </si>
  <si>
    <t>c7fcb0b23627772b269038b7305db9b5ef1903b9</t>
  </si>
  <si>
    <t>c7fcb0b23</t>
  </si>
  <si>
    <t>8094d9bbc5d39e11ad2907c2df98a6d6ef0ef311</t>
  </si>
  <si>
    <t>8094d9bbc</t>
  </si>
  <si>
    <t>e71b9a1cb2d109650faf76897579b52a35c19e67</t>
  </si>
  <si>
    <t>e71b9a1cb</t>
  </si>
  <si>
    <t>e3305aaf3f565238518ca72749da47c524551991</t>
  </si>
  <si>
    <t>e3305aaf3</t>
  </si>
  <si>
    <t>Tue, 26 Feb 2008 14:40:31 +0000</t>
  </si>
  <si>
    <t>54612dd58ad0469e622c37f6cab774ffd9f52d57</t>
  </si>
  <si>
    <t>54612dd58</t>
  </si>
  <si>
    <t>b323f166a1d1b0152c78da77581f652955c1ada6</t>
  </si>
  <si>
    <t>b323f166a</t>
  </si>
  <si>
    <t>Tue, 26 Feb 2008 14:15:39 +0000</t>
  </si>
  <si>
    <t>43c3a18390251328f0ed3a87bddab1d202efe96d</t>
  </si>
  <si>
    <t>43c3a1839</t>
  </si>
  <si>
    <t>d9497f0d427242c255b0a51d21fb65405fcc022b</t>
  </si>
  <si>
    <t>d9497f0d4</t>
  </si>
  <si>
    <t>a44a56a8f2ea5ef17ca82f34037c41a2cceb2f07</t>
  </si>
  <si>
    <t>a44a56a8f</t>
  </si>
  <si>
    <t>b1ea299f8e9d1261d48fc099b81b5d266c28ab90</t>
  </si>
  <si>
    <t>b1ea299f8</t>
  </si>
  <si>
    <t>Tue, 26 Feb 2008 13:59:30 +0000</t>
  </si>
  <si>
    <t>1df322281593c8e30dd8e01ea17171ffc4246f86</t>
  </si>
  <si>
    <t>1df322281</t>
  </si>
  <si>
    <t>b8c5f7433233d2d1f1f06bbd26e579a89e1faff9</t>
  </si>
  <si>
    <t>b8c5f7433</t>
  </si>
  <si>
    <t>Fix SaveAll button behavior</t>
  </si>
  <si>
    <t>Fix-SaveAll-button-behavior</t>
  </si>
  <si>
    <t>Tue, 26 Feb 2008 13:45:43 +0000</t>
  </si>
  <si>
    <t>d14ff7fd57e118f08affdc8ccfac8e1005845c47</t>
  </si>
  <si>
    <t>d14ff7fd5</t>
  </si>
  <si>
    <t>f24862e744939cf466c100a06b36686fb00510f4</t>
  </si>
  <si>
    <t>f24862e74</t>
  </si>
  <si>
    <t>Tue, 26 Feb 2008 13:34:15 +0000</t>
  </si>
  <si>
    <t>c714422dd838a6627c8b640eaf2c273bb1a1c254</t>
  </si>
  <si>
    <t>c714422dd</t>
  </si>
  <si>
    <t>1cb288496369b08e1a6564cf7960faea976451e8</t>
  </si>
  <si>
    <t>1cb288496</t>
  </si>
  <si>
    <t>Tue, 26 Feb 2008 12:03:11 +0000</t>
  </si>
  <si>
    <t>82ec8e5c3c91c735ce99777ddc144bca171a86a8</t>
  </si>
  <si>
    <t>82ec8e5c3</t>
  </si>
  <si>
    <t>2237ae22905eae000eea320c0238ad71b5ad4e94</t>
  </si>
  <si>
    <t>2237ae229</t>
  </si>
  <si>
    <t>Remove bad trace code.</t>
  </si>
  <si>
    <t>Remove-bad-trace-code</t>
  </si>
  <si>
    <t>Tue, 26 Feb 2008 11:43:02 +0000</t>
  </si>
  <si>
    <t>a12cebdee5d5950eea3e7ae31fe50138abb18898</t>
  </si>
  <si>
    <t>a12cebdee</t>
  </si>
  <si>
    <t>7166b49dae50f10895a4f7c849cee235cded590c</t>
  </si>
  <si>
    <t>7166b49da</t>
  </si>
  <si>
    <t>Tue, 26 Feb 2008 11:07:28 +0000</t>
  </si>
  <si>
    <t>eb9dc159fb353d3e11b6612d38647658e033ef48</t>
  </si>
  <si>
    <t>eb9dc159f</t>
  </si>
  <si>
    <t>d140d3f7864546b75a045c146facb7c33e75859a</t>
  </si>
  <si>
    <t>d140d3f78</t>
  </si>
  <si>
    <t>Tue, 26 Feb 2008 10:59:19 +0000</t>
  </si>
  <si>
    <t>6b7f333493da8b75afbc0240057c785ddaa7905c</t>
  </si>
  <si>
    <t>6b7f33349</t>
  </si>
  <si>
    <t>6ca7caac282566144fa337dc30e090a64a659421</t>
  </si>
  <si>
    <t>6ca7caac2</t>
  </si>
  <si>
    <t>Tue, 26 Feb 2008 10:53:37 +0000</t>
  </si>
  <si>
    <t>95c8af74134ec34b88a40ce95d26dae4e6943fea</t>
  </si>
  <si>
    <t>95c8af741</t>
  </si>
  <si>
    <t>8028106e27d09c22d39060012eed93676be8b9af</t>
  </si>
  <si>
    <t>Tue, 26 Feb 2008 09:46:19 +0000</t>
  </si>
  <si>
    <t>24f75668b0268480283bdf9d0b5ce70dc6ba8279</t>
  </si>
  <si>
    <t>24f75668b</t>
  </si>
  <si>
    <t>0028f461640e17721fa20381eb4fda613138b008</t>
  </si>
  <si>
    <t>0028f4616</t>
  </si>
  <si>
    <t>Fixing a problem with the MacOS compiling Irene</t>
  </si>
  <si>
    <t>Fixing-a-problem-with-the-MacOS-compiling</t>
  </si>
  <si>
    <t>Tue, 26 Feb 2008 09:30:14 +0000</t>
  </si>
  <si>
    <t>1a3c3e925d31a1beec9f7d54dd91ca377343b8da</t>
  </si>
  <si>
    <t>1a3c3e925</t>
  </si>
  <si>
    <t>1844064a6e739b20008a749042be274b9fe4008a</t>
  </si>
  <si>
    <t>1844064a6</t>
  </si>
  <si>
    <t>Report template library dependancy errors.</t>
  </si>
  <si>
    <t>Report-template-library-dependancy-errors</t>
  </si>
  <si>
    <t>Tue, 26 Feb 2008 08:53:39 +0000</t>
  </si>
  <si>
    <t>c5782d284f036f8c3f7ef1311818b16c35b2f868</t>
  </si>
  <si>
    <t>c5782d284</t>
  </si>
  <si>
    <t>72304a21bb0f42edec5aa6cc4123085a1a1d8728</t>
  </si>
  <si>
    <t>72304a21b</t>
  </si>
  <si>
    <t>During the animation other events were not managed Irene</t>
  </si>
  <si>
    <t>During-the-animation-other-events-were-not-managed</t>
  </si>
  <si>
    <t>Tue, 26 Feb 2008 08:18:24 +0000</t>
  </si>
  <si>
    <t>3c245664e651139afdb8ced16e7594de7fb77df9</t>
  </si>
  <si>
    <t>3c245664e</t>
  </si>
  <si>
    <t>e37f010f009c8ec627d9a188bb0d68354b2e4c58</t>
  </si>
  <si>
    <t>e37f010f0</t>
  </si>
  <si>
    <t>I18n of error message</t>
  </si>
  <si>
    <t>I18n-of-error-message</t>
  </si>
  <si>
    <t>Tue, 26 Feb 2008 08:12:46 +0000</t>
  </si>
  <si>
    <t>b33cbbcfd980f75f1933ab1087b80f134aa1269d</t>
  </si>
  <si>
    <t>b33cbbcfd</t>
  </si>
  <si>
    <t>7994f52490e00d01562a2b6fea7361c30ec0f062</t>
  </si>
  <si>
    <t>7994f5249</t>
  </si>
  <si>
    <t>Mon, 25 Feb 2008 18:09:42 +0000</t>
  </si>
  <si>
    <t>b0b3cbccf87bca9288726b41747162b568ee5d22</t>
  </si>
  <si>
    <t>b0b3cbccf</t>
  </si>
  <si>
    <t>227ce723824467d27b55da00e338833233553ef6</t>
  </si>
  <si>
    <t>227ce7238</t>
  </si>
  <si>
    <t>Mon, 25 Feb 2008 17:36:00 +0000</t>
  </si>
  <si>
    <t>82101d120301cc745816a32a844e6df7be19742a</t>
  </si>
  <si>
    <t>82101d120</t>
  </si>
  <si>
    <t>3a987f1391694a2df38d34a80f0d59f0b762bc81</t>
  </si>
  <si>
    <t>3a987f139</t>
  </si>
  <si>
    <t>Mon, 25 Feb 2008 17:32:28 +0000</t>
  </si>
  <si>
    <t>c216645afe8703b03537bde8ed203fd31786acee</t>
  </si>
  <si>
    <t>c216645af</t>
  </si>
  <si>
    <t>00e18f261bcb289590126c5e6541253fd932e126</t>
  </si>
  <si>
    <t>00e18f261</t>
  </si>
  <si>
    <t>Mon, 25 Feb 2008 17:25:18 +0000</t>
  </si>
  <si>
    <t>1f9616c00110ffeb45939ae3e59d5c50860696ed</t>
  </si>
  <si>
    <t>1f9616c00</t>
  </si>
  <si>
    <t>a1a5165857108d7c2dad282b2c8583906042ae4b</t>
  </si>
  <si>
    <t>a1a516585</t>
  </si>
  <si>
    <t>Mon, 25 Feb 2008 16:50:38 +0000</t>
  </si>
  <si>
    <t>7b757c8f17968e03fdc21787adabb06b689bd81d</t>
  </si>
  <si>
    <t>7b757c8f1</t>
  </si>
  <si>
    <t>748bf86875d709a7b40725a3c087e49ade5bcc83</t>
  </si>
  <si>
    <t>748bf8687</t>
  </si>
  <si>
    <t>Mon, 25 Feb 2008 16:44:55 +0000</t>
  </si>
  <si>
    <t>7e65e54f52924ed23f91003c1ce9e2c414cfc455</t>
  </si>
  <si>
    <t>7e65e54f5</t>
  </si>
  <si>
    <t>49424d9638d753c9c23113f75e6bd42568374977</t>
  </si>
  <si>
    <t>49424d963</t>
  </si>
  <si>
    <t>Mon, 25 Feb 2008 16:43:17 +0000</t>
  </si>
  <si>
    <t>e49223ae45acb9a67c334ec621f18a78c3361ec6</t>
  </si>
  <si>
    <t>e49223ae4</t>
  </si>
  <si>
    <t>e2201cfb81c06b1ae0202db7ffb62d4e1cb4ceb3</t>
  </si>
  <si>
    <t>e2201cfb8</t>
  </si>
  <si>
    <t>Open recent checked by error if the current document is modified Irene</t>
  </si>
  <si>
    <t>Open-recent-checked-by-error-if-the-current-document-is-modified</t>
  </si>
  <si>
    <t>Mon, 25 Feb 2008 16:41:08 +0000</t>
  </si>
  <si>
    <t>3d3f7659cad5f2ff6805786d474cda626e0e83b7</t>
  </si>
  <si>
    <t>3d3f7659c</t>
  </si>
  <si>
    <t>f62a3fdf30c0b7016b3836daa0657cf575edb43f</t>
  </si>
  <si>
    <t>f62a3fdf3</t>
  </si>
  <si>
    <t>Enlarge the radio zone Irene</t>
  </si>
  <si>
    <t>Enlarge-the-radio-zone</t>
  </si>
  <si>
    <t>Mon, 25 Feb 2008 16:23:54 +0000</t>
  </si>
  <si>
    <t>3bb929eae6c3c663e67073334627e5fd2d5aa113</t>
  </si>
  <si>
    <t>3bb929eae</t>
  </si>
  <si>
    <t>4c5b5841520e3abb14ef48cbdd41b596d15892ed</t>
  </si>
  <si>
    <t>4c5b58415</t>
  </si>
  <si>
    <t>Mon, 25 Feb 2008 14:34:58 +0000</t>
  </si>
  <si>
    <t>56e6953aaf5c158bb1424062f92bab0b73b48529</t>
  </si>
  <si>
    <t>56e6953aa</t>
  </si>
  <si>
    <t>c95629d3000e1471548b17760358a6ad9b2b0bf4</t>
  </si>
  <si>
    <t>c95629d30</t>
  </si>
  <si>
    <t>Mon, 25 Feb 2008 14:01:06 +0000</t>
  </si>
  <si>
    <t>0da7b3fa782e866147d1cb73acd238ed23fcad4d</t>
  </si>
  <si>
    <t>0da7b3fa7</t>
  </si>
  <si>
    <t>c25f8be9dc1aa84784f327c29dab1572333b0e8f</t>
  </si>
  <si>
    <t>c25f8be9d</t>
  </si>
  <si>
    <t>Mon, 25 Feb 2008 13:35:22 +0000</t>
  </si>
  <si>
    <t>cf4c9bbd15b3aadb7a7d65efb0f13ed7a9a206f2</t>
  </si>
  <si>
    <t>cf4c9bbd1</t>
  </si>
  <si>
    <t>96bcc440b0c0882411426c9929299bc038819f29</t>
  </si>
  <si>
    <t>96bcc440b</t>
  </si>
  <si>
    <t>Verify template integrity when loading.</t>
  </si>
  <si>
    <t>Verify-template-integrity-when-loading</t>
  </si>
  <si>
    <t>Mon, 25 Feb 2008 11:42:47 +0000</t>
  </si>
  <si>
    <t>f535b243b70742cc7bb3e84eaa18bcbedd16af48</t>
  </si>
  <si>
    <t>f535b243b</t>
  </si>
  <si>
    <t>b9911cf0fa41f80d0151661d66ac752219a0773c</t>
  </si>
  <si>
    <t>b9911cf0f</t>
  </si>
  <si>
    <t>The Theme tool was not translated Irene</t>
  </si>
  <si>
    <t>The-Theme-tool-was-not-translated</t>
  </si>
  <si>
    <t>Mon, 25 Feb 2008 10:18:38 +0000</t>
  </si>
  <si>
    <t>3713299fda8e22abeb487a4dc3399364e332474e</t>
  </si>
  <si>
    <t>3713299fd</t>
  </si>
  <si>
    <t>2186da7936dd8d9084bba49576068c58c6a3b34c</t>
  </si>
  <si>
    <t>2186da793</t>
  </si>
  <si>
    <t>Integration of Frederic patches. Irene</t>
  </si>
  <si>
    <t>Integration-of-Frederic-patches</t>
  </si>
  <si>
    <t>Mon, 25 Feb 2008 08:26:45 +0000</t>
  </si>
  <si>
    <t>43a0ea1425c925667af63cc6598116f8a3ef9701</t>
  </si>
  <si>
    <t>43a0ea142</t>
  </si>
  <si>
    <t>16258c52f58ed67ba1c1a3aa7499f6ffba29f6be</t>
  </si>
  <si>
    <t>16258c52f</t>
  </si>
  <si>
    <t>Mon, 25 Feb 2008 07:56:02 +0000</t>
  </si>
  <si>
    <t>4c44ed24609f1d9ba7c4959efa294ee74c232f08</t>
  </si>
  <si>
    <t>4c44ed246</t>
  </si>
  <si>
    <t>3124f63ec50573b3a733ad15edccd7eded7e44d7</t>
  </si>
  <si>
    <t>3124f63ec</t>
  </si>
  <si>
    <t>Thu, 21 Feb 2008 17:01:28 +0000</t>
  </si>
  <si>
    <t>83c0974404be986de2fa825e02b9e125989e0863</t>
  </si>
  <si>
    <t>83c097440</t>
  </si>
  <si>
    <t>d42d943e597ae33f91cd82f08ce1ba68a94db844</t>
  </si>
  <si>
    <t>d42d943e5</t>
  </si>
  <si>
    <t>Thu, 21 Feb 2008 16:58:21 +0000</t>
  </si>
  <si>
    <t>1c08e6bc00bc9c2111fad9d1ab7eddca122d7682</t>
  </si>
  <si>
    <t>1c08e6bc0</t>
  </si>
  <si>
    <t>6e118f873d473707ba6a42ebe72caac79f21bf63</t>
  </si>
  <si>
    <t>6e118f873</t>
  </si>
  <si>
    <t>Thu, 21 Feb 2008 16:11:48 +0000</t>
  </si>
  <si>
    <t>78d772ba69fd932a9c617b6dfaafe6fddbeb279b</t>
  </si>
  <si>
    <t>78d772ba6</t>
  </si>
  <si>
    <t>3b203f79fce06fbce5c063ee634ab721f40d35eb</t>
  </si>
  <si>
    <t>3b203f79f</t>
  </si>
  <si>
    <t>Thu, 21 Feb 2008 16:09:36 +0000</t>
  </si>
  <si>
    <t>8b1db43b2437697cc09022726e46474b6042cb76</t>
  </si>
  <si>
    <t>8b1db43b2</t>
  </si>
  <si>
    <t>5b5c25c7b9f37584a17b14e8b6aecfc79ecf4534</t>
  </si>
  <si>
    <t>5b5c25c7b</t>
  </si>
  <si>
    <t>Thu, 21 Feb 2008 15:57:18 +0000</t>
  </si>
  <si>
    <t>fa3962180337b6ec19a68e09a10ced5ccfb2feb5</t>
  </si>
  <si>
    <t>fa3962180</t>
  </si>
  <si>
    <t>46f2efc3599c027422aa33e6cb389f67c991cad0</t>
  </si>
  <si>
    <t>46f2efc35</t>
  </si>
  <si>
    <t>Thu, 21 Feb 2008 15:08:49 +0000</t>
  </si>
  <si>
    <t>ac7fed9015418f79ae0be4d32fc8df1ea46f7573</t>
  </si>
  <si>
    <t>ac7fed901</t>
  </si>
  <si>
    <t>a46bccc0897ebcadcae30fa605d384a9fd51b5f9</t>
  </si>
  <si>
    <t>a46bccc08</t>
  </si>
  <si>
    <t>Thu, 21 Feb 2008 14:47:35 +0000</t>
  </si>
  <si>
    <t>064a0703c1e566d76b5d6aaee5645319ee414751</t>
  </si>
  <si>
    <t>064a0703c</t>
  </si>
  <si>
    <t>52a051e76d1920504336d1c78798c767819f51da</t>
  </si>
  <si>
    <t>52a051e76</t>
  </si>
  <si>
    <t>Thu, 21 Feb 2008 14:14:25 +0000</t>
  </si>
  <si>
    <t>0c2174ca111479c080bc6829130d35aa7591873d</t>
  </si>
  <si>
    <t>0c2174ca1</t>
  </si>
  <si>
    <t>74cbe071c485a901a61ff053f1fda40c80a86025</t>
  </si>
  <si>
    <t>74cbe071c</t>
  </si>
  <si>
    <t>Thu, 21 Feb 2008 13:51:23 +0000</t>
  </si>
  <si>
    <t>e72227533e277c1ee2211eb3117d83e8240143b4</t>
  </si>
  <si>
    <t>e72227533</t>
  </si>
  <si>
    <t>53eb6b8402e28584b1c9d24057702154c8d5a7a8</t>
  </si>
  <si>
    <t>53eb6b840</t>
  </si>
  <si>
    <t>Thu, 21 Feb 2008 13:47:33 +0000</t>
  </si>
  <si>
    <t>a9aa9ebc720e6dcc3302b33be9615f7684d8ad9b</t>
  </si>
  <si>
    <t>a9aa9ebc7</t>
  </si>
  <si>
    <t>88615a0ac773e605e5b332387406966d2daad033</t>
  </si>
  <si>
    <t>88615a0ac</t>
  </si>
  <si>
    <t>Prevent a crash when loading CSS images Irene</t>
  </si>
  <si>
    <t>Prevent-a-crash-when-loading-CSS-images</t>
  </si>
  <si>
    <t>Thu, 21 Feb 2008 10:51:58 +0000</t>
  </si>
  <si>
    <t>fca1b2102a426301727aae553751289d49194600</t>
  </si>
  <si>
    <t>fca1b2102</t>
  </si>
  <si>
    <t>3d9f7592de902d0fd46ab814fa57ef9c03c4b6ab</t>
  </si>
  <si>
    <t>3d9f7592d</t>
  </si>
  <si>
    <t>Thu, 21 Feb 2008 08:33:47 +0000</t>
  </si>
  <si>
    <t>65b651509e204945fe61c92df8d565117233e63a</t>
  </si>
  <si>
    <t>65b651509</t>
  </si>
  <si>
    <t>40b93c9b3409e03b7124143c6ee18365f791f8ed</t>
  </si>
  <si>
    <t>40b93c9b3</t>
  </si>
  <si>
    <t>Thu, 21 Feb 2008 08:31:37 +0000</t>
  </si>
  <si>
    <t>f31b889578b56dfc9b852fac4f1a831d647564e1</t>
  </si>
  <si>
    <t>f31b88957</t>
  </si>
  <si>
    <t>47fc0a810b3893d62b5c665b75c20a1dc1a3b441</t>
  </si>
  <si>
    <t>47fc0a810</t>
  </si>
  <si>
    <t>Wed, 20 Feb 2008 16:36:32 +0000</t>
  </si>
  <si>
    <t>44e2a16afcd6b009b47e6762e249a55146f51c0e</t>
  </si>
  <si>
    <t>44e2a16af</t>
  </si>
  <si>
    <t>67f86fac61a9045b937bd703cb20bdb40571ab41</t>
  </si>
  <si>
    <t>67f86fac6</t>
  </si>
  <si>
    <t>Wed, 20 Feb 2008 14:08:01 +0000</t>
  </si>
  <si>
    <t>b12eceb5e8c6b1d046c57b37a2a743c0004db339</t>
  </si>
  <si>
    <t>b12eceb5e</t>
  </si>
  <si>
    <t>e5b44cb2f7ddb4966a59aa5ca19ebd509c0e7633</t>
  </si>
  <si>
    <t>e5b44cb2f</t>
  </si>
  <si>
    <t>Fix a wrong cursor move after a backspace command Irene</t>
  </si>
  <si>
    <t>Fix-a-wrong-cursor-move-after-a-backspace-command</t>
  </si>
  <si>
    <t>Wed, 20 Feb 2008 13:38:10 +0000</t>
  </si>
  <si>
    <t>957b041b9e267e7259356f7a1ab2b91a03c2fc34</t>
  </si>
  <si>
    <t>957b041b9</t>
  </si>
  <si>
    <t>32ff892975c223e7423ae78eeace912e2460365c</t>
  </si>
  <si>
    <t>32ff89297</t>
  </si>
  <si>
    <t>Integration of Frederic patches Irene</t>
  </si>
  <si>
    <t>Wed, 20 Feb 2008 13:15:18 +0000</t>
  </si>
  <si>
    <t>028bc53fbd55fb03a896c7225f3a3e430385905a</t>
  </si>
  <si>
    <t>028bc53fb</t>
  </si>
  <si>
    <t>c351e27f0c4d43b2da5a536f39836c2d4c056b0a</t>
  </si>
  <si>
    <t>c351e27f0</t>
  </si>
  <si>
    <t>Fixing a set of warning Irene</t>
  </si>
  <si>
    <t>Fixing-a-set-of-warning</t>
  </si>
  <si>
    <t>Wed, 20 Feb 2008 11:42:22 +0000</t>
  </si>
  <si>
    <t>3c0bbb49fb75d3c25e79f72f872f6c8e5903961e</t>
  </si>
  <si>
    <t>3c0bbb49f</t>
  </si>
  <si>
    <t>73f93d7ab82d8dd9ae4e73f1909d7fc13474d4f2</t>
  </si>
  <si>
    <t>73f93d7ab</t>
  </si>
  <si>
    <t>A color was set even if the color selection is cancelled Irene</t>
  </si>
  <si>
    <t>A-color-was-set-even-if-the-color-selection-is-cancelled</t>
  </si>
  <si>
    <t>Tue, 19 Feb 2008 17:09:17 +0000</t>
  </si>
  <si>
    <t>92126296daeccd6e45b7508e0e645f2bee9d5858</t>
  </si>
  <si>
    <t>92126296d</t>
  </si>
  <si>
    <t>052df49b07a405928e9b09e50619eabff50ac7b9</t>
  </si>
  <si>
    <t>052df49b0</t>
  </si>
  <si>
    <t>Tue, 19 Feb 2008 16:50:35 +0000</t>
  </si>
  <si>
    <t>7fdb652c5521e12fe2478ae540d17c1a01d48a81</t>
  </si>
  <si>
    <t>7fdb652c5</t>
  </si>
  <si>
    <t>3368e9ba437e68057a09affbc0d955f681810520</t>
  </si>
  <si>
    <t>3368e9ba4</t>
  </si>
  <si>
    <t>An unintialized variable was used Irene</t>
  </si>
  <si>
    <t>An-unintialized-variable-was-used</t>
  </si>
  <si>
    <t>Tue, 19 Feb 2008 16:39:34 +0000</t>
  </si>
  <si>
    <t>e7dcc0dc75a420f15d5e500cccb737903e6a4f9e</t>
  </si>
  <si>
    <t>e7dcc0dc7</t>
  </si>
  <si>
    <t>a750518177c97bf2c6450dc136a63b0b4dcc5073</t>
  </si>
  <si>
    <t>a75051817</t>
  </si>
  <si>
    <t>Tue, 19 Feb 2008 16:18:01 +0000</t>
  </si>
  <si>
    <t>12014108562b1dfbf9ebccc9e7eb5536a73d2a9d</t>
  </si>
  <si>
    <t>61578eaaad6dc499b27079cb11041b65f267461c</t>
  </si>
  <si>
    <t>61578eaaa</t>
  </si>
  <si>
    <t>Don't print SVG elements + documentation update Irene</t>
  </si>
  <si>
    <t>Don-t-print-SVG-elements</t>
  </si>
  <si>
    <t>Tue, 19 Feb 2008 15:35:25 +0000</t>
  </si>
  <si>
    <t>c6ced6780439c71b149e748e9ae3c86a7b273fb1</t>
  </si>
  <si>
    <t>c6ced6780</t>
  </si>
  <si>
    <t>9e1dc8b36103156edb23145348a0daab58e9321f</t>
  </si>
  <si>
    <t>9e1dc8b36</t>
  </si>
  <si>
    <t>Tue, 19 Feb 2008 15:12:27 +0000</t>
  </si>
  <si>
    <t>a965aa9ee4cc6be1351961f71851c24ea891c775</t>
  </si>
  <si>
    <t>a965aa9ee</t>
  </si>
  <si>
    <t>aac21d1ff2a1e17e78ddb87e70f89f7125f203a5</t>
  </si>
  <si>
    <t>aac21d1ff</t>
  </si>
  <si>
    <t>Tue, 19 Feb 2008 13:54:32 +0000</t>
  </si>
  <si>
    <t>4a5f5cac1df91fc383df28b37f5281c9b7c6862d</t>
  </si>
  <si>
    <t>4a5f5cac1</t>
  </si>
  <si>
    <t>2778d8d4fd36e35c02ffd321ea580f063d021a10</t>
  </si>
  <si>
    <t>2778d8d4f</t>
  </si>
  <si>
    <t>Improve the management of CSS errors Irene</t>
  </si>
  <si>
    <t>Improve-the-management-of-CSS-errors</t>
  </si>
  <si>
    <t>Tue, 19 Feb 2008 09:36:13 +0000</t>
  </si>
  <si>
    <t>6ddc09d8847f8ca932d9b9ef9344ee470173f3ff</t>
  </si>
  <si>
    <t>6ddc09d88</t>
  </si>
  <si>
    <t>fb291eb85a6b98314fdb7e1210197fdc6c485531</t>
  </si>
  <si>
    <t>fb291eb85</t>
  </si>
  <si>
    <t>Mon, 18 Feb 2008 15:49:59 +0000</t>
  </si>
  <si>
    <t>a041f73466721fed85978c92436c22ab327686ff</t>
  </si>
  <si>
    <t>a041f7346</t>
  </si>
  <si>
    <t>842a355cd3901b2264450a39708672cb5b9f32bc</t>
  </si>
  <si>
    <t>842a355cd</t>
  </si>
  <si>
    <t>Use the same method to open a recent document from the navigation bar Irene</t>
  </si>
  <si>
    <t>Use-the-same-method-to-open-a-recent-document-from-the-navigation-bar</t>
  </si>
  <si>
    <t>Mon, 18 Feb 2008 15:35:59 +0000</t>
  </si>
  <si>
    <t>c5830eee8373736ecc6a7bb99242b87e28e9b690</t>
  </si>
  <si>
    <t>c5830eee8</t>
  </si>
  <si>
    <t>32fa49b3e3e7f90bbfd4ce8a50f97cae03f91708</t>
  </si>
  <si>
    <t>32fa49b3e</t>
  </si>
  <si>
    <t>Open recent doesn't replace the current document Irene</t>
  </si>
  <si>
    <t>Open-recent-doesn-t-replace-the-current-document</t>
  </si>
  <si>
    <t>Mon, 18 Feb 2008 13:07:33 +0000</t>
  </si>
  <si>
    <t>fd1d831e18251866e029acf3335bf5eaecc591e7</t>
  </si>
  <si>
    <t>fd1d831e1</t>
  </si>
  <si>
    <t>11b042ac7a45199dba9a657b979ea0478502b9e3</t>
  </si>
  <si>
    <t>11b042ac7</t>
  </si>
  <si>
    <t>Avoid a bug report when printing a SVG path Irene</t>
  </si>
  <si>
    <t>Avoid-a-bug-report-when-printing-a-SVG-path</t>
  </si>
  <si>
    <t>Mon, 18 Feb 2008 11:41:09 +0000</t>
  </si>
  <si>
    <t>58f494a4b9fb69b66eacc131c69d28029ee2128d</t>
  </si>
  <si>
    <t>58f494a4b</t>
  </si>
  <si>
    <t>6185e38d3cac3ec222641ffafa3afee14ea6e3df</t>
  </si>
  <si>
    <t>6185e38d3</t>
  </si>
  <si>
    <t>The cursor move was managed too late Irene</t>
  </si>
  <si>
    <t>The-cursor-move-was-managed-too-late</t>
  </si>
  <si>
    <t>Mon, 18 Feb 2008 10:17:47 +0000</t>
  </si>
  <si>
    <t>9c88b6e358d7da17094c866402858bb78832e114</t>
  </si>
  <si>
    <t>9c88b6e35</t>
  </si>
  <si>
    <t>05a014687d26eb8c7e9b871e6e3f52c00d8adc6d</t>
  </si>
  <si>
    <t>05a014687</t>
  </si>
  <si>
    <t>Fix a print crash on Windows platforms. Irene</t>
  </si>
  <si>
    <t>Fix-a-print-crash-on-Windows-platforms</t>
  </si>
  <si>
    <t>Mon, 18 Feb 2008 08:30:23 +0000</t>
  </si>
  <si>
    <t>6384a36176a46edcdf96b09b5ca8c1b175ecc380</t>
  </si>
  <si>
    <t>6384a3617</t>
  </si>
  <si>
    <t>787df96e76a43b926979ec9e8e25c5f2396e7c33</t>
  </si>
  <si>
    <t>787df96e7</t>
  </si>
  <si>
    <t>Translate TipOfTheDay "close" button.</t>
  </si>
  <si>
    <t>Translate-TipOfTheDay-close-button</t>
  </si>
  <si>
    <t>Fri, 15 Feb 2008 13:29:58 +0000</t>
  </si>
  <si>
    <t>6bee9eea9f2f3ac77120154c2e72c7de9ac07789</t>
  </si>
  <si>
    <t>6bee9eea9</t>
  </si>
  <si>
    <t>880fb70f81cf6b021161b061c34e857f47217888</t>
  </si>
  <si>
    <t>880fb70f8</t>
  </si>
  <si>
    <t>Test null param.</t>
  </si>
  <si>
    <t>Test-null-param</t>
  </si>
  <si>
    <t>Thu, 14 Feb 2008 14:40:07 +0000</t>
  </si>
  <si>
    <t>5227ec239819433d995adc3ee249ffe937aa199b</t>
  </si>
  <si>
    <t>5227ec239</t>
  </si>
  <si>
    <t>980b34bf231c06cedf2de54490f71631d84b9396</t>
  </si>
  <si>
    <t>980b34bf2</t>
  </si>
  <si>
    <t>Dont assign parent to dialog. Prevent changing window when activate Search dialog.</t>
  </si>
  <si>
    <t>Dont-assign-parent-to-dialog</t>
  </si>
  <si>
    <t>Thu, 14 Feb 2008 14:04:48 +0000</t>
  </si>
  <si>
    <t>ae6cd7541f5659f361b92f7e2dba55fc020cffb5</t>
  </si>
  <si>
    <t>ae6cd7541</t>
  </si>
  <si>
    <t>fed7859a02b699a9aeb3c88172bfd15efde17a2c</t>
  </si>
  <si>
    <t>fed7859a0</t>
  </si>
  <si>
    <t>Update the status bar when the user move to another tab Irene</t>
  </si>
  <si>
    <t>Update-the-status-bar-when-the-user-move-to-another-tab</t>
  </si>
  <si>
    <t>Thu, 14 Feb 2008 14:03:52 +0000</t>
  </si>
  <si>
    <t>efc840d4560ed2f647ad4e4bf5f7acd6e3b5d3ad</t>
  </si>
  <si>
    <t>efc840d45</t>
  </si>
  <si>
    <t>b744e299b19431684580f341397652918c8358a1</t>
  </si>
  <si>
    <t>b744e299b</t>
  </si>
  <si>
    <t>When the user selects a chinese language, Amaya displayed English dialogs instead of Chinese dialogs. + integration of translations Irene</t>
  </si>
  <si>
    <t>When-the-user-selects-a-chinese-language-Amaya-displayed-English</t>
  </si>
  <si>
    <t>Thu, 14 Feb 2008 12:19:34 +0000</t>
  </si>
  <si>
    <t>55ee4a097f3a1788b0a2a759eeb0ec102057c9b2</t>
  </si>
  <si>
    <t>55ee4a097</t>
  </si>
  <si>
    <t>0a1bb810daeaa675dd6a8b1fb93e2d30268555c5</t>
  </si>
  <si>
    <t>0a1bb810d</t>
  </si>
  <si>
    <t>Thu, 14 Feb 2008 08:34:22 +0000</t>
  </si>
  <si>
    <t>fa39a5b5ecd09bd2ce019943a297026e555e163b</t>
  </si>
  <si>
    <t>fa39a5b5e</t>
  </si>
  <si>
    <t>e5e11cb0f3d2909e37dc6ca2053c161ce61b39df</t>
  </si>
  <si>
    <t>e5e11cb0f</t>
  </si>
  <si>
    <t>When a simple click on a link loads a local document Amaya crashed Irene</t>
  </si>
  <si>
    <t>When-a-simple-click-on-a-link-loads-a-local-document-Amaya-crashed</t>
  </si>
  <si>
    <t>Thu, 14 Feb 2008 08:11:40 +0000</t>
  </si>
  <si>
    <t>77495dd50411c964f6ac7643ab5401b4b81ecb51</t>
  </si>
  <si>
    <t>77495dd50</t>
  </si>
  <si>
    <t>8776893602834c99a44f506b526e510d069b8124</t>
  </si>
  <si>
    <t>Documentation update. VQ</t>
  </si>
  <si>
    <t>Wed, 13 Feb 2008 16:22:57 +0000</t>
  </si>
  <si>
    <t>f3ba8d48294503717961546530d4631333f74a23</t>
  </si>
  <si>
    <t>f3ba8d482</t>
  </si>
  <si>
    <t>e6a3679bf392533208b5899eece19d1b98cbf661</t>
  </si>
  <si>
    <t>e6a3679bf</t>
  </si>
  <si>
    <t>Change the style of help pages Irene</t>
  </si>
  <si>
    <t>Change-the-style-of-help-pages</t>
  </si>
  <si>
    <t>Wed, 13 Feb 2008 16:14:55 +0000</t>
  </si>
  <si>
    <t>15d3402c83f47e12cb0c2c2ab3bdcf20969ef5fa</t>
  </si>
  <si>
    <t>15d3402c8</t>
  </si>
  <si>
    <t>fd2c905d64fd0d87524c4055eefafe8dbe9d01c8</t>
  </si>
  <si>
    <t>fd2c905d6</t>
  </si>
  <si>
    <t>add bug sav001 Laurent</t>
  </si>
  <si>
    <t>add-bug-sav001</t>
  </si>
  <si>
    <t>Wed, 13 Feb 2008 15:36:47 +0000</t>
  </si>
  <si>
    <t>b5f193fc2d6c9da15d75220771325b4f5618cc32</t>
  </si>
  <si>
    <t>b5f193fc2</t>
  </si>
  <si>
    <t>d7f9e4d95d5f5d259849daf284a659d04f5abc48</t>
  </si>
  <si>
    <t>d7f9e4d95</t>
  </si>
  <si>
    <t>Allow using decorated mail address like "Emilien KIA &lt;emilien.kia@inrialpes.fr&gt;"</t>
  </si>
  <si>
    <t>Allow-using-decorated-mail-address-like-Emilien-KIA-emilien.kia-inrialpes.fr</t>
  </si>
  <si>
    <t>Wed, 13 Feb 2008 10:10:16 +0000</t>
  </si>
  <si>
    <t>68e8062612a1b0f9ec25daa101970fb271016b02</t>
  </si>
  <si>
    <t>68e806261</t>
  </si>
  <si>
    <t>81a6ad5c7c314d1afa565f22d66f9b689707eda0</t>
  </si>
  <si>
    <t>81a6ad5c7</t>
  </si>
  <si>
    <t>Open a new tab when following a link in help page or with the lite profile Irene</t>
  </si>
  <si>
    <t>Open-a-new-tab-when-following-a-link-in-help-page-or-with-the-lite-profile</t>
  </si>
  <si>
    <t>Wed, 13 Feb 2008 09:52:42 +0000</t>
  </si>
  <si>
    <t>700bf6c2493b19dc2291e8ff7307bbfba570fff8</t>
  </si>
  <si>
    <t>700bf6c24</t>
  </si>
  <si>
    <t>2275e60a5fec4410f647bcf4e9db9d272aa1625f</t>
  </si>
  <si>
    <t>2275e60a5</t>
  </si>
  <si>
    <t>Transfert encoding autodetection. Zip mime and filename fix.</t>
  </si>
  <si>
    <t>Transfert-encoding-autodetection</t>
  </si>
  <si>
    <t>Wed, 13 Feb 2008 09:47:46 +0000</t>
  </si>
  <si>
    <t>cdea43afbd110a993f14a27b9d793af6905f2605</t>
  </si>
  <si>
    <t>cdea43afb</t>
  </si>
  <si>
    <t>8a2fcb0f0774d4865cf4d57ccb1dcff259ae5762</t>
  </si>
  <si>
    <t>8a2fcb0f0</t>
  </si>
  <si>
    <t>Fixing typos in dialog. VQ</t>
  </si>
  <si>
    <t>Fixing-typos-in-dialog</t>
  </si>
  <si>
    <t>Wed, 13 Feb 2008 09:36:29 +0000</t>
  </si>
  <si>
    <t>937b4df3544270a984a896508d6f7467e7c5a95a</t>
  </si>
  <si>
    <t>937b4df35</t>
  </si>
  <si>
    <t>0195a42e82ae2a9a723489a70257f38a8b2c7889</t>
  </si>
  <si>
    <t>0195a42e8</t>
  </si>
  <si>
    <t>It was imposible to create a link by click on MacOS Irene</t>
  </si>
  <si>
    <t>It-was-imposible-to-create-a-link-by-click-on-MacOS</t>
  </si>
  <si>
    <t>Tue, 12 Feb 2008 12:23:49 +0000</t>
  </si>
  <si>
    <t>74bb75037f18012a5dacfd9482d52683ca2c5b29</t>
  </si>
  <si>
    <t>74bb75037</t>
  </si>
  <si>
    <t>c783c30e54f19695d27ef370aaa27ad84b24ec3a</t>
  </si>
  <si>
    <t>c783c30e5</t>
  </si>
  <si>
    <t>Encode mail header correctly : use QEncode for UTF8 characters.</t>
  </si>
  <si>
    <t>Encode-mail-header-correctly-use-QEncode-for-UTF8-characters</t>
  </si>
  <si>
    <t>Tue, 12 Feb 2008 12:18:37 +0000</t>
  </si>
  <si>
    <t>be76e580681a7eb3c475f41a24c7773d04319a0e</t>
  </si>
  <si>
    <t>be76e5806</t>
  </si>
  <si>
    <t>70128e67a61c114409b364439e7f879fb8b242dd</t>
  </si>
  <si>
    <t>70128e67a</t>
  </si>
  <si>
    <t>When a CSS file is open by Show applied style it crashed on MacOS platforms Irene</t>
  </si>
  <si>
    <t>When-a-CSS-file-is-open-by-Show-applied-style-it-crashed-on-MacOS-platforms</t>
  </si>
  <si>
    <t>Tue, 12 Feb 2008 12:02:24 +0000</t>
  </si>
  <si>
    <t>7d62be12153944f63e9b34238270f6a6c8f1bd3f</t>
  </si>
  <si>
    <t>7d62be121</t>
  </si>
  <si>
    <t>2047836d18504e0f2d11627e467580dfc02ad8a5</t>
  </si>
  <si>
    <t>2047836d1</t>
  </si>
  <si>
    <t>Updating help pages VQ</t>
  </si>
  <si>
    <t>Updating-help-pages</t>
  </si>
  <si>
    <t>Tue, 12 Feb 2008 09:57:35 +0000</t>
  </si>
  <si>
    <t>4421452b59400c95e1c7b8c9a06b9015e379bbb5</t>
  </si>
  <si>
    <t>4421452b5</t>
  </si>
  <si>
    <t>3c3d40c7e59f7da797f66ee8d6ef7bf907007dd7</t>
  </si>
  <si>
    <t>3c3d40c7e</t>
  </si>
  <si>
    <t>Set all Help page read only By default access keys work with Ctrl instead of Alt on MacOS platforms Irene</t>
  </si>
  <si>
    <t>Set-all-Help-page-read-only</t>
  </si>
  <si>
    <t>Tue, 12 Feb 2008 09:32:50 +0000</t>
  </si>
  <si>
    <t>c5e00187472f14544b4ca5d031a35b42db32bf87</t>
  </si>
  <si>
    <t>c5e001874</t>
  </si>
  <si>
    <t>4f3b4af640b4b0a5d8c948961ed23a8b55809a1d</t>
  </si>
  <si>
    <t>4f3b4af64</t>
  </si>
  <si>
    <t>Fix another problem with the HRef dialog Irene</t>
  </si>
  <si>
    <t>Fix-another-problem-with-the-HRef-dialog</t>
  </si>
  <si>
    <t>Mon, 11 Feb 2008 16:32:31 +0000</t>
  </si>
  <si>
    <t>e1164aeaa51826a1155dedf470c26f6146cca700</t>
  </si>
  <si>
    <t>e1164aeaa</t>
  </si>
  <si>
    <t>b9f25851e2ce34a63be2288dab7032c33c78744e</t>
  </si>
  <si>
    <t>b9f25851e</t>
  </si>
  <si>
    <t>Mon, 11 Feb 2008 16:07:58 +0000</t>
  </si>
  <si>
    <t>edf731a856c182ea5b4249efb66dffe2a147079d</t>
  </si>
  <si>
    <t>edf731a85</t>
  </si>
  <si>
    <t>eb63ff885662f9ca58914bf08687c6c5c48c5790</t>
  </si>
  <si>
    <t>eb63ff885</t>
  </si>
  <si>
    <t>ng home page. VQx</t>
  </si>
  <si>
    <t>ng-home-page</t>
  </si>
  <si>
    <t>Mon, 11 Feb 2008 16:01:55 +0000</t>
  </si>
  <si>
    <t>82091461eb2b3d205173ed4d01b2655029c6c278</t>
  </si>
  <si>
    <t>82091461e</t>
  </si>
  <si>
    <t>9e9a5c05c1ab80429fad635ad6638d2f32016884</t>
  </si>
  <si>
    <t>9e9a5c05c</t>
  </si>
  <si>
    <t>Integration of Hungarian translations Irene</t>
  </si>
  <si>
    <t>Integration-of-Hungarian-translations</t>
  </si>
  <si>
    <t>Mon, 11 Feb 2008 15:54:58 +0000</t>
  </si>
  <si>
    <t>ded1b7190e96704dbcb1e0e11b696d69b0c4268a</t>
  </si>
  <si>
    <t>ded1b7190</t>
  </si>
  <si>
    <t>28706bd2e41d51e7f23354bcc098dbfad4d4ec44</t>
  </si>
  <si>
    <t>28706bd2e</t>
  </si>
  <si>
    <t>Avoid to display unloaded images Irene</t>
  </si>
  <si>
    <t>Avoid-to-display-unloaded-images</t>
  </si>
  <si>
    <t>Mon, 11 Feb 2008 15:20:18 +0000</t>
  </si>
  <si>
    <t>c620113719556b788237d4cecee7757c41633681</t>
  </si>
  <si>
    <t>c62011371</t>
  </si>
  <si>
    <t>56de7daa2ed5a7a1da5ee714680421cb1cb3a4ed</t>
  </si>
  <si>
    <t>56de7daa2</t>
  </si>
  <si>
    <t>New QP-encoding algorithm. Reactivate it as HTML and text default encoding.</t>
  </si>
  <si>
    <t>New-QP-encoding-algorithm</t>
  </si>
  <si>
    <t>Mon, 11 Feb 2008 11:40:37 +0000</t>
  </si>
  <si>
    <t>efe2199111f7252f2d743cf336fe6ca0e683758d</t>
  </si>
  <si>
    <t>efe219911</t>
  </si>
  <si>
    <t>d05af3cd053740eb68390b058e96987012f310d6</t>
  </si>
  <si>
    <t>d05af3cd0</t>
  </si>
  <si>
    <t>Fixing menu updates + raise the edited page after a creation of a link by click Irene</t>
  </si>
  <si>
    <t>Fixing-menu-updates-raise-the-edited-page-after-a-creation-of-a-link-by-click</t>
  </si>
  <si>
    <t>Mon, 11 Feb 2008 10:42:52 +0000</t>
  </si>
  <si>
    <t>a421405024aef54bdd9c6bbae12a2beb6c374a9b</t>
  </si>
  <si>
    <t>a42140502</t>
  </si>
  <si>
    <t>9138fa6927c62e0abf15bb025d9ae3c41663f406</t>
  </si>
  <si>
    <t>9138fa692</t>
  </si>
  <si>
    <t>Fixing a problem with editing within floated boxes Irene</t>
  </si>
  <si>
    <t>Fixing-a-problem-with-editing-within-floated-boxes</t>
  </si>
  <si>
    <t>Mon, 11 Feb 2008 10:39:03 +0000</t>
  </si>
  <si>
    <t>5a0a9111564cff852d66e0074fa2d7c7ee961cda</t>
  </si>
  <si>
    <t>5a0a91115</t>
  </si>
  <si>
    <t>a7e25e3e96facd91b183bee3f106dc8b0377dcd3</t>
  </si>
  <si>
    <t>a7e25e3e9</t>
  </si>
  <si>
    <t>Allow MathML elements to be embedded within a svg document Laurent</t>
  </si>
  <si>
    <t>Allow-MathML-elements-to-be-embedded-within-a-svg-document</t>
  </si>
  <si>
    <t>Sat, 9 Feb 2008 08:48:54 +0000</t>
  </si>
  <si>
    <t>d4afa238311480cde6481dda7546ee816027586e</t>
  </si>
  <si>
    <t>d4afa2383</t>
  </si>
  <si>
    <t>6b40d29c47ff4bffd5606ab81172fca2118502bd</t>
  </si>
  <si>
    <t>6b40d29c4</t>
  </si>
  <si>
    <t>In text mode, if the selection crosses block boudaries, command delete cuases blocks to be merged after the deletion of the selected content. VQ</t>
  </si>
  <si>
    <t>In-text-mode-if-the-selection-crosses-block-boudaries-command</t>
  </si>
  <si>
    <t>Fri, 8 Feb 2008 16:07:33 +0000</t>
  </si>
  <si>
    <t>de9891d5626eea603a5a4caf9a4ff41e8112b950</t>
  </si>
  <si>
    <t>de9891d56</t>
  </si>
  <si>
    <t>e0a335bf7351f12168c52b1a33bae6334481fa9f</t>
  </si>
  <si>
    <t>e0a335bf7</t>
  </si>
  <si>
    <t>Amaya used a wrong path for the cache location on Windows when the 'cache' preferences were updated. Laurent</t>
  </si>
  <si>
    <t>Amaya-used-a-wrong-path-for-the-cache-location-on-Windows-when-the-cache-preferences-were-updated</t>
  </si>
  <si>
    <t>Fri, 8 Feb 2008 14:28:30 +0000</t>
  </si>
  <si>
    <t>92deafa00cf6a73295388fa701a70c7ebb197e7d</t>
  </si>
  <si>
    <t>92deafa00</t>
  </si>
  <si>
    <t>5eef3509719fb67331205843ffd66590a918078a</t>
  </si>
  <si>
    <t>5eef35097</t>
  </si>
  <si>
    <t>Fixing Windows compiling Irene</t>
  </si>
  <si>
    <t>Fixing-Windows-compiling</t>
  </si>
  <si>
    <t>Fri, 8 Feb 2008 14:01:48 +0000</t>
  </si>
  <si>
    <t>71092a188fbb0f60985f242504b3c6771f549941</t>
  </si>
  <si>
    <t>71092a188</t>
  </si>
  <si>
    <t>514590f7710f2df7ed833b0e052a26ad26e11098</t>
  </si>
  <si>
    <t>514590f77</t>
  </si>
  <si>
    <t>code clean-up. VQ</t>
  </si>
  <si>
    <t>code-clean-up</t>
  </si>
  <si>
    <t>Fri, 8 Feb 2008 13:40:08 +0000</t>
  </si>
  <si>
    <t>5aa9de784355a0917d741cf24749c9a4eb13eecf</t>
  </si>
  <si>
    <t>5aa9de784</t>
  </si>
  <si>
    <t>3af4cdbcf0cd8b71268c0056f63da91c2a6a1aac</t>
  </si>
  <si>
    <t>3af4cdbcf</t>
  </si>
  <si>
    <t>The status error button was not updated when the displayed tab changes + alway open help page in a new tab Irene</t>
  </si>
  <si>
    <t>The-status-error-button-was-not-updated-when-the-displayed-tab-changes</t>
  </si>
  <si>
    <t>Fri, 8 Feb 2008 13:19:57 +0000</t>
  </si>
  <si>
    <t>6b215241e00ed6036594bb027484face98e99cc9</t>
  </si>
  <si>
    <t>6b215241e</t>
  </si>
  <si>
    <t>ea9104d3f4bc418a30bd2eddfb2ea8332a58f4e4</t>
  </si>
  <si>
    <t>ea9104d3f</t>
  </si>
  <si>
    <t>Amaya 10 start page.</t>
  </si>
  <si>
    <t>Amaya-10-start-page</t>
  </si>
  <si>
    <t>Fri, 8 Feb 2008 11:54:27 +0000</t>
  </si>
  <si>
    <t>811473e5016eebf76199ed3120286af5ece838fc</t>
  </si>
  <si>
    <t>bccfef5151e9e9e54d1487efe5a5317a00525380</t>
  </si>
  <si>
    <t>bccfef515</t>
  </si>
  <si>
    <t>Fix a missing width update Irene</t>
  </si>
  <si>
    <t>Fix-a-missing-width-update</t>
  </si>
  <si>
    <t>Fri, 8 Feb 2008 11:50:11 +0000</t>
  </si>
  <si>
    <t>f5da02e8d8cedca818b6dba41abae18ef25d68db</t>
  </si>
  <si>
    <t>f5da02e8d</t>
  </si>
  <si>
    <t>2793f9981d3601cc479ba4c5eb5fad27eb932059</t>
  </si>
  <si>
    <t>2793f9981</t>
  </si>
  <si>
    <t>Fri, 8 Feb 2008 11:21:11 +0000</t>
  </si>
  <si>
    <t>1deb74795540e062508380498d1ce9fc48f2ff75</t>
  </si>
  <si>
    <t>1deb74795</t>
  </si>
  <si>
    <t>6632d1cdeeb32a5c2025aa37a3eceac368f700b1</t>
  </si>
  <si>
    <t>6632d1cde</t>
  </si>
  <si>
    <t>Update the 'sniffing' function: for a XHTML 1.1 doc with a doctype svg:svg, SVG is now used as the hot language Laurent</t>
  </si>
  <si>
    <t>Update-the-sniffing-function</t>
  </si>
  <si>
    <t>Fri, 8 Feb 2008 11:11:31 +0000</t>
  </si>
  <si>
    <t>f3c85b03b6824fd956f7018228654b7706807dc1</t>
  </si>
  <si>
    <t>f3c85b03b</t>
  </si>
  <si>
    <t>65ef72c6d02cad07d1de5edcd733aafa735d9c7c</t>
  </si>
  <si>
    <t>65ef72c6d</t>
  </si>
  <si>
    <t>Sometimes the XTiger PI was removed by error Irene</t>
  </si>
  <si>
    <t>Sometimes-the-XTiger-PI-was-removed-by-error</t>
  </si>
  <si>
    <t>Fri, 8 Feb 2008 08:47:47 +0000</t>
  </si>
  <si>
    <t>34ae215199e85ed30dcc1e37cc4aa8803d162253</t>
  </si>
  <si>
    <t>34ae21519</t>
  </si>
  <si>
    <t>67931ae2c47988804f8199edd189d9ea442eae2a</t>
  </si>
  <si>
    <t>67931ae2c</t>
  </si>
  <si>
    <t>Adding a new file Irene</t>
  </si>
  <si>
    <t>Adding-a-new-file</t>
  </si>
  <si>
    <t>Thu, 7 Feb 2008 17:19:37 +0000</t>
  </si>
  <si>
    <t>1ba7179ae42673b421306121fb49fe3f25ae0694</t>
  </si>
  <si>
    <t>1ba7179ae</t>
  </si>
  <si>
    <t>30a9df10c280fd2b27c61279df8be79e0f488615</t>
  </si>
  <si>
    <t>30a9df10c</t>
  </si>
  <si>
    <t>Amaya preserved the background of the document instead of the background of html. Irene</t>
  </si>
  <si>
    <t>Amaya-preserved-the-background-of-the-document-instead-of-the-background-of</t>
  </si>
  <si>
    <t>Thu, 7 Feb 2008 16:10:38 +0000</t>
  </si>
  <si>
    <t>b0b85828f66b35980938cf9d30fcc3b2556732fa</t>
  </si>
  <si>
    <t>b0b85828f</t>
  </si>
  <si>
    <t>22aef4efd1ca2ba202269ddccda9bafee3d6b5fa</t>
  </si>
  <si>
    <t>22aef4efd</t>
  </si>
  <si>
    <t>maya didn't parse correctly /*/*/ CSS comments Irene</t>
  </si>
  <si>
    <t>maya-didn-t-parse-correctly-CSS-comments</t>
  </si>
  <si>
    <t>Thu, 7 Feb 2008 16:02:43 +0000</t>
  </si>
  <si>
    <t>95f3e55fecdb76d00803fc4a116c3b9608f4e9ea</t>
  </si>
  <si>
    <t>95f3e55fe</t>
  </si>
  <si>
    <t>93aeb0f5c24517ea867d58a024d4736504395865</t>
  </si>
  <si>
    <t>93aeb0f5c</t>
  </si>
  <si>
    <t>Thu, 7 Feb 2008 14:45:14 +0000</t>
  </si>
  <si>
    <t>64f4bc44ca2937ceb22ed6f4df398f7f9ff1b021</t>
  </si>
  <si>
    <t>64f4bc44c</t>
  </si>
  <si>
    <t>ac43f11097b30d5dacd17af3fff32f2422d2a650</t>
  </si>
  <si>
    <t>ac43f1109</t>
  </si>
  <si>
    <t>Transmit min and max width to parent elements without other constraints Irene</t>
  </si>
  <si>
    <t>Transmit-min-and-max-width-to-parent-elements-without-other-constraints</t>
  </si>
  <si>
    <t>Thu, 7 Feb 2008 14:20:10 +0000</t>
  </si>
  <si>
    <t>2da5b4ed284fbf4680c05d1b220acc2cf34900b8</t>
  </si>
  <si>
    <t>2da5b4ed2</t>
  </si>
  <si>
    <t>196d3887af377254826e4e7fb408d4c5370f1ac8</t>
  </si>
  <si>
    <t>196d3887a</t>
  </si>
  <si>
    <t>Fix a problem with annotations Irene</t>
  </si>
  <si>
    <t>Fix-a-problem-with-annotations</t>
  </si>
  <si>
    <t>Thu, 7 Feb 2008 11:06:32 +0000</t>
  </si>
  <si>
    <t>1d5bf23ddd903ae9b96d5006c6da97ebe92c3a82</t>
  </si>
  <si>
    <t>1d5bf23dd</t>
  </si>
  <si>
    <t>f81e47cb2e877b643311e2b2b73dd9e31220058f</t>
  </si>
  <si>
    <t>f81e47cb2</t>
  </si>
  <si>
    <t>Restore the access to style sheets in the format menu + integration of translations + restore the acces to views from the source views Irene</t>
  </si>
  <si>
    <t>Restore-the-access-to-style-sheets-in-the-format-menu</t>
  </si>
  <si>
    <t>Thu, 7 Feb 2008 10:09:28 +0000</t>
  </si>
  <si>
    <t>4b0034448d705f4f47d661bfa58539b537bcbf95</t>
  </si>
  <si>
    <t>4b0034448</t>
  </si>
  <si>
    <t>2690aad6324684627078b3230044bc4bd243c468</t>
  </si>
  <si>
    <t>2690aad63</t>
  </si>
  <si>
    <t>An empty anchor was created when the user cancels the dialog. Irene</t>
  </si>
  <si>
    <t>An-empty-anchor-was-created-when-the-user-cancels-the-dialog</t>
  </si>
  <si>
    <t>Thu, 7 Feb 2008 07:53:08 +0000</t>
  </si>
  <si>
    <t>f5925caa818299e96405070fb7abb7d2414e0702</t>
  </si>
  <si>
    <t>f5925caa8</t>
  </si>
  <si>
    <t>df73355d1506b96d0781e037e21b9c0e3bc1a655</t>
  </si>
  <si>
    <t>df73355d1</t>
  </si>
  <si>
    <t>Toolbars were removed when the help window is clodes Irene</t>
  </si>
  <si>
    <t>Toolbars-were-removed-when-the-help-window-is-clodes</t>
  </si>
  <si>
    <t>Wed, 6 Feb 2008 16:45:30 +0000</t>
  </si>
  <si>
    <t>29de8934e3122130aec81750e4f5df1c77ab7512</t>
  </si>
  <si>
    <t>29de8934e</t>
  </si>
  <si>
    <t>5de9d8192e5148d50befa3bf095860bffc469da3</t>
  </si>
  <si>
    <t>5de9d8192</t>
  </si>
  <si>
    <t>A floated box could be moved twice Irene</t>
  </si>
  <si>
    <t>A-floated-box-could-be-moved-twice</t>
  </si>
  <si>
    <t>Wed, 6 Feb 2008 16:16:40 +0000</t>
  </si>
  <si>
    <t>68ad499d6defe54e4ac2e016037a51b15b6e5db4</t>
  </si>
  <si>
    <t>68ad499d6</t>
  </si>
  <si>
    <t>1182ab3cda0ad2d199f2e7755f8a58d4e04f0b3d</t>
  </si>
  <si>
    <t>1182ab3cd</t>
  </si>
  <si>
    <t>Adaptation to MacOSX Irene</t>
  </si>
  <si>
    <t>Adaptation-to-MacOSX</t>
  </si>
  <si>
    <t>Wed, 6 Feb 2008 14:44:40 +0000</t>
  </si>
  <si>
    <t>e1cd6e13ddc96147abe23f86e0b62c50326cf8e5</t>
  </si>
  <si>
    <t>e1cd6e13d</t>
  </si>
  <si>
    <t>d7d6dc50e64e01145f728238cfaaedd30c85aba3</t>
  </si>
  <si>
    <t>d7d6dc50e</t>
  </si>
  <si>
    <t>Avoid confusion between normal window and help window geometry Irene</t>
  </si>
  <si>
    <t>Avoid-confusion-between-normal-window-and-help-window-geometry</t>
  </si>
  <si>
    <t>Wed, 6 Feb 2008 14:20:30 +0000</t>
  </si>
  <si>
    <t>1e0343b4427ce517b166b06ac7eb9e47b6eaa68d</t>
  </si>
  <si>
    <t>1e0343b44</t>
  </si>
  <si>
    <t>3d4db182fa8d576c27556184ce857081ba9b7a28</t>
  </si>
  <si>
    <t>3d4db182f</t>
  </si>
  <si>
    <t>Fixing memory leaks Irene</t>
  </si>
  <si>
    <t>Fixing-memory-leaks</t>
  </si>
  <si>
    <t>Wed, 6 Feb 2008 11:46:33 +0000</t>
  </si>
  <si>
    <t>2d743c8c9988ba7b17ebe40ba999ad753aa2c5d3</t>
  </si>
  <si>
    <t>2d743c8c9</t>
  </si>
  <si>
    <t>f23c0c6725ed2ea7ed3528bd77c92cceba587327</t>
  </si>
  <si>
    <t>f23c0c672</t>
  </si>
  <si>
    <t>Update messages Irene</t>
  </si>
  <si>
    <t>Update-messages</t>
  </si>
  <si>
    <t>Wed, 6 Feb 2008 11:19:48 +0000</t>
  </si>
  <si>
    <t>bbe2fd8f4f4cec468f3171ff2add6c454c19e880</t>
  </si>
  <si>
    <t>bbe2fd8f4</t>
  </si>
  <si>
    <t>fcee70d84174886d528a0697e31572172367cb9d</t>
  </si>
  <si>
    <t>fcee70d84</t>
  </si>
  <si>
    <t>Fixing a CSS bug Irene</t>
  </si>
  <si>
    <t>Fixing-a-CSS-bug</t>
  </si>
  <si>
    <t>Wed, 6 Feb 2008 11:18:56 +0000</t>
  </si>
  <si>
    <t>ea6e07b6227909adc9dd6037a90f3dc957346757</t>
  </si>
  <si>
    <t>ea6e07b62</t>
  </si>
  <si>
    <t>b59b0c432aaf29493dddf535eb63d397b7024ff5</t>
  </si>
  <si>
    <t>b59b0c432</t>
  </si>
  <si>
    <t>Clean up Laurent</t>
  </si>
  <si>
    <t>Clean-up</t>
  </si>
  <si>
    <t>Wed, 6 Feb 2008 11:01:43 +0000</t>
  </si>
  <si>
    <t>b63f72aad6542f4e297e45c4478891ceb44b9101</t>
  </si>
  <si>
    <t>b63f72aad</t>
  </si>
  <si>
    <t>1b824d665aab76034aef3aa8b5fcb451304e2dfb</t>
  </si>
  <si>
    <t>1b824d665</t>
  </si>
  <si>
    <t>Wed, 6 Feb 2008 08:42:22 +0000</t>
  </si>
  <si>
    <t>250157028c3e135dc21f6c06e9f650e4076de838</t>
  </si>
  <si>
    <t>73dcc51abd0f8eac15ae955baef44fd3d94d87de</t>
  </si>
  <si>
    <t>73dcc51ab</t>
  </si>
  <si>
    <t>It's now possible to select a font from an entry menu Irene</t>
  </si>
  <si>
    <t>It-s-now-possible-to-select-a-font-from-an-entry-menu</t>
  </si>
  <si>
    <t>Tue, 5 Feb 2008 17:12:38 +0000</t>
  </si>
  <si>
    <t>b6094106f38566e46a1bbbbd06933b445d2fc6e3</t>
  </si>
  <si>
    <t>b6094106f</t>
  </si>
  <si>
    <t>2c5ebd50ca0e25f7ba003826dab1955bc315abbb</t>
  </si>
  <si>
    <t>2c5ebd50c</t>
  </si>
  <si>
    <t>Return to snapshot version regarding AttributePanel width Laurent</t>
  </si>
  <si>
    <t>Return-to-snapshot-version-regarding-AttributePanel-width</t>
  </si>
  <si>
    <t>Tue, 5 Feb 2008 17:08:54 +0000</t>
  </si>
  <si>
    <t>021a234482a1e038725486af87b69d1075d45d75</t>
  </si>
  <si>
    <t>021a23448</t>
  </si>
  <si>
    <t>04ee3457c227a71ff0fff229081e11703e13bef5</t>
  </si>
  <si>
    <t>04ee3457c</t>
  </si>
  <si>
    <t>Avoid creating an empty paragraph when pasting a cell with some content into an empty cell in a parsed table. VQ</t>
  </si>
  <si>
    <t>Avoid-creating-an-empty-paragraph-when-pasting-a-cell-with-some-content</t>
  </si>
  <si>
    <t>Tue, 5 Feb 2008 16:12:34 +0000</t>
  </si>
  <si>
    <t>013f1e566d17cd5d36af201fc8b361ef694409df</t>
  </si>
  <si>
    <t>013f1e566</t>
  </si>
  <si>
    <t>ab7cac8f46588448c67eaaa5365c97366d18df25</t>
  </si>
  <si>
    <t>ab7cac8f4</t>
  </si>
  <si>
    <t>Use another recipient form. Allow to send To: or Cc:.</t>
  </si>
  <si>
    <t>Use-another-recipient-form</t>
  </si>
  <si>
    <t>Tue, 5 Feb 2008 15:20:16 +0000</t>
  </si>
  <si>
    <t>407fc38272e55ed85ec4228592fd489a1a4281c7</t>
  </si>
  <si>
    <t>407fc3827</t>
  </si>
  <si>
    <t>fe961b09f09688e626dbcf8a0ce42b68c9b60038</t>
  </si>
  <si>
    <t>fe961b09f</t>
  </si>
  <si>
    <t>Cells that have rowspan=0 were not handled correctly when extending selection in a table. VQ ttttttttttttttttttttttttttttttttttttttttttttttttttttttttttttttttttttttttttt</t>
  </si>
  <si>
    <t>Cells-that-have-rowspan-0-were-not-handled-correctly-when-extending</t>
  </si>
  <si>
    <t>Tue, 5 Feb 2008 15:15:55 +0000</t>
  </si>
  <si>
    <t>e4b85f9f08147bb676ed51996320c2c61f2711df</t>
  </si>
  <si>
    <t>e4b85f9f0</t>
  </si>
  <si>
    <t>81f500ad7f045a910ba8c10bc73a84dc724c379c</t>
  </si>
  <si>
    <t>81f500ad7</t>
  </si>
  <si>
    <t>Update font-family and font-size when the selection changes Irene</t>
  </si>
  <si>
    <t>Update-font-family-and-font-size-when-the-selection-changes</t>
  </si>
  <si>
    <t>Tue, 5 Feb 2008 15:02:17 +0000</t>
  </si>
  <si>
    <t>bea7a24a8147cfb96962e3557519ee7fd0c2668c</t>
  </si>
  <si>
    <t>bea7a24a8</t>
  </si>
  <si>
    <t>5b5d9aa9a08c69b7c4b2831a0fb4cfd11b54ce4b</t>
  </si>
  <si>
    <t>5b5d9aa9a</t>
  </si>
  <si>
    <t>Try to set a minimum width for the column "Attribute" in the Panel according to the platform. Laurent</t>
  </si>
  <si>
    <t>Try-to-set-a-minimum-width-for-the-column-Attribute-in-the-Panel-according-to-the-platform</t>
  </si>
  <si>
    <t>Tue, 5 Feb 2008 14:45:21 +0000</t>
  </si>
  <si>
    <t>3385747c783aea414635192b0a56445daaa6a00d</t>
  </si>
  <si>
    <t>3385747c7</t>
  </si>
  <si>
    <t>37c28e01cc1d3ceae8745ec1d2a32589874fc0f9</t>
  </si>
  <si>
    <t>37c28e01c</t>
  </si>
  <si>
    <t>When selecting a column under a horizontally extended cell, the selection was weird. VQ</t>
  </si>
  <si>
    <t>When-selecting-a-column-under-a-horizontally-extended-cell</t>
  </si>
  <si>
    <t>Tue, 5 Feb 2008 13:58:40 +0000</t>
  </si>
  <si>
    <t>528f70262a4506736f439e7400faa2fe3e4e0dc2</t>
  </si>
  <si>
    <t>528f70262</t>
  </si>
  <si>
    <t>8a6ee5194c70304a148268d4c238b85b0f01f710</t>
  </si>
  <si>
    <t>8a6ee5194</t>
  </si>
  <si>
    <t>Table footers were misplaced. VQ</t>
  </si>
  <si>
    <t>Table-footers-were-misplaced</t>
  </si>
  <si>
    <t>Tue, 5 Feb 2008 13:19:08 +0000</t>
  </si>
  <si>
    <t>3054939ca54b88f5a8c6c93e22b1dabef20588b3</t>
  </si>
  <si>
    <t>3054939ca</t>
  </si>
  <si>
    <t>6b28458a789a35d592010690f0a0e7e0d2784871</t>
  </si>
  <si>
    <t>6b28458a7</t>
  </si>
  <si>
    <t>Integration of Hungarian translations + fix some missing menu entries Irene</t>
  </si>
  <si>
    <t>Tue, 5 Feb 2008 11:19:00 +0000</t>
  </si>
  <si>
    <t>8d7ab36da42055116e7f6619dc5c809b5a728fb5</t>
  </si>
  <si>
    <t>8d7ab36da</t>
  </si>
  <si>
    <t>b2135c442e550304c7a57b3a3419e6aa28b8c25e</t>
  </si>
  <si>
    <t>b2135c442</t>
  </si>
  <si>
    <t>Font dialog.</t>
  </si>
  <si>
    <t>Font-dialog</t>
  </si>
  <si>
    <t>Tue, 5 Feb 2008 10:27:26 +0000</t>
  </si>
  <si>
    <t>b5ea3994e40f2c1e8410e1d41c4d694eaffe7a0e</t>
  </si>
  <si>
    <t>b5ea3994e</t>
  </si>
  <si>
    <t>36efd52c6f8eff64557d8627caf40d57f4c9613b</t>
  </si>
  <si>
    <t>36efd52c6</t>
  </si>
  <si>
    <t>In TextFile document a grey color was used instead of the back color. Irene</t>
  </si>
  <si>
    <t>In-TextFile-document-a-grey-color-was-used-instead-of-the-back-color</t>
  </si>
  <si>
    <t>Tue, 5 Feb 2008 10:00:14 +0000</t>
  </si>
  <si>
    <t>a6dc741b4c0418932663016f574611fe6b1fa877</t>
  </si>
  <si>
    <t>a6dc741b4</t>
  </si>
  <si>
    <t>a2d5f35aae84713a4c18d6a7d257b13d42075cf9</t>
  </si>
  <si>
    <t>a2d5f35aa</t>
  </si>
  <si>
    <t>Prevent a compiling warning Irene</t>
  </si>
  <si>
    <t>Prevent-a-compiling-warning</t>
  </si>
  <si>
    <t>Tue, 5 Feb 2008 09:35:03 +0000</t>
  </si>
  <si>
    <t>ce7135186388f8b7790b33da9c1f110197c1223c</t>
  </si>
  <si>
    <t>ce7135186</t>
  </si>
  <si>
    <t>5c76db75ecb70256a932ed861fa52028741a1fa4</t>
  </si>
  <si>
    <t>5c76db75e</t>
  </si>
  <si>
    <t>Amaya now accepts any name values when the document is not XHTML or the element is not an anchor or a map. Irene</t>
  </si>
  <si>
    <t>Amaya-now-accepts-any-name-values-when-the-document-is-not-XHTML-or</t>
  </si>
  <si>
    <t>Tue, 5 Feb 2008 08:06:59 +0000</t>
  </si>
  <si>
    <t>09c37183daf1ca5517869153a9b3522d12d980f5</t>
  </si>
  <si>
    <t>09c37183d</t>
  </si>
  <si>
    <t>ac84256f17b7872aec758333f89c75b910e5421c</t>
  </si>
  <si>
    <t>ac84256f1</t>
  </si>
  <si>
    <t>Mon, 4 Feb 2008 15:53:06 +0000</t>
  </si>
  <si>
    <t>9f937483e48d38c97f52676c18f40f5ef5ffd46b</t>
  </si>
  <si>
    <t>9f937483e</t>
  </si>
  <si>
    <t>92d8162755c3ed82c05b1c10d63f6fc5877443d4</t>
  </si>
  <si>
    <t>92d816275</t>
  </si>
  <si>
    <t>Font family and size</t>
  </si>
  <si>
    <t>Font-family-and-size</t>
  </si>
  <si>
    <t>Mon, 4 Feb 2008 15:42:04 +0000</t>
  </si>
  <si>
    <t>5331eab9d4c1b6bbd20289196d619080eb23ee22</t>
  </si>
  <si>
    <t>5331eab9d</t>
  </si>
  <si>
    <t>2185adeaea56c37e4b40a49819578c1d67a207eb</t>
  </si>
  <si>
    <t>2185adeae</t>
  </si>
  <si>
    <t>Adding functions to change font-size and font-family Irene</t>
  </si>
  <si>
    <t>Adding-functions-to-change-font-size-and-font-family</t>
  </si>
  <si>
    <t>Mon, 4 Feb 2008 15:05:13 +0000</t>
  </si>
  <si>
    <t>e77c7a2b5aae50a71e13da54f4730d7a9e44b09d</t>
  </si>
  <si>
    <t>e77c7a2b5</t>
  </si>
  <si>
    <t>4e5c4c2918ba54f32f3c505bd9abc3b47f55aedc</t>
  </si>
  <si>
    <t>4e5c4c291</t>
  </si>
  <si>
    <t>Create an initial Element in the first cell of a new table. VQ</t>
  </si>
  <si>
    <t>Create-an-initial-Element-in-the-first-cell-of-a-new-table</t>
  </si>
  <si>
    <t>Mon, 4 Feb 2008 12:18:35 +0000</t>
  </si>
  <si>
    <t>4e8e3c3570a50473eb78cfab4f3935c7279c42c6</t>
  </si>
  <si>
    <t>4e8e3c357</t>
  </si>
  <si>
    <t>a30b81261f4b8b14968cd3b8c3f83787d7a522af</t>
  </si>
  <si>
    <t>a30b81261</t>
  </si>
  <si>
    <t>Missing  G_SLICE="always-malloc" in amaya.desktop Irene</t>
  </si>
  <si>
    <t>Missing-G_SLICE-always-malloc-in-amaya.desktop</t>
  </si>
  <si>
    <t>Mon, 4 Feb 2008 11:12:50 +0000</t>
  </si>
  <si>
    <t>95fc67eec2a20fcb5581307bdd409450225ac223</t>
  </si>
  <si>
    <t>95fc67eec</t>
  </si>
  <si>
    <t>0f00f144dea2aa5a7c5e3d7a4697726daadeca81</t>
  </si>
  <si>
    <t>0f00f144d</t>
  </si>
  <si>
    <t>Mon, 4 Feb 2008 10:19:51 +0000</t>
  </si>
  <si>
    <t>77e1e478974b375c39ebf6ac5e285712fc19eab7</t>
  </si>
  <si>
    <t>77e1e4789</t>
  </si>
  <si>
    <t>14e4c95b1913eca08b434c1e00f5ad6ba9ede2c3</t>
  </si>
  <si>
    <t>14e4c95b1</t>
  </si>
  <si>
    <t>Fixing the Lite+math+web+css profile The new button was not displayed with the lite profile TntÃ©gration of Frederic patches Irene</t>
  </si>
  <si>
    <t>Fixing-the-Lite-math-web-css-profile</t>
  </si>
  <si>
    <t>Mon, 4 Feb 2008 10:01:35 +0000</t>
  </si>
  <si>
    <t>7630c1db044a4f8502996f9e0dc88794a56c1858</t>
  </si>
  <si>
    <t>7630c1db0</t>
  </si>
  <si>
    <t>6c4881388b39e4a75fc48b117bbac62c91d1d14d</t>
  </si>
  <si>
    <t>6c4881388</t>
  </si>
  <si>
    <t>Update the year Irene</t>
  </si>
  <si>
    <t>Update-the-year</t>
  </si>
  <si>
    <t>Fri, 1 Feb 2008 16:10:23 +0000</t>
  </si>
  <si>
    <t>dfbe27ea38e2a803481b5b9e282eea63dd0657cf</t>
  </si>
  <si>
    <t>dfbe27ea3</t>
  </si>
  <si>
    <t>df71f1e32b744a2900b5650eb1b01dbe4c0ab1df</t>
  </si>
  <si>
    <t>df71f1e32</t>
  </si>
  <si>
    <t>Amaya entered into a loop when a text document was loaded Laurent</t>
  </si>
  <si>
    <t>Amaya-entered-into-a-loop-when-a-text-document-was-loaded</t>
  </si>
  <si>
    <t>Fri, 1 Feb 2008 15:50:09 +0000</t>
  </si>
  <si>
    <t>ab9a11e35140f2c5fc6647ba7088e3b8985b43dc</t>
  </si>
  <si>
    <t>ab9a11e35</t>
  </si>
  <si>
    <t>a3528c9228ffd38cdfcdb0cac54cba9a2a2a6ca2</t>
  </si>
  <si>
    <t>a3528c922</t>
  </si>
  <si>
    <t>Prevent a macos crash Irene</t>
  </si>
  <si>
    <t>Prevent-a-macos-crash</t>
  </si>
  <si>
    <t>Fri, 1 Feb 2008 14:19:11 +0000</t>
  </si>
  <si>
    <t>6d3c9bc3068029404819f9f6250501172c646b00</t>
  </si>
  <si>
    <t>6d3c9bc30</t>
  </si>
  <si>
    <t>3fc6ef9cd39c498060156b60f4581a22e89f0120</t>
  </si>
  <si>
    <t>3fc6ef9cd</t>
  </si>
  <si>
    <t>Fri, 1 Feb 2008 14:16:35 +0000</t>
  </si>
  <si>
    <t>6865f69c184ba64cbeaa052e8e7809157144fd22</t>
  </si>
  <si>
    <t>6865f69c1</t>
  </si>
  <si>
    <t>464a798ecc96f24118be3f6671fd3434a2f859e4</t>
  </si>
  <si>
    <t>464a798ec</t>
  </si>
  <si>
    <t>The width of the first column of the attribute panel is no longer resized when the selection is changed (to keep the resize of the user) Laurent</t>
  </si>
  <si>
    <t>The-width-of-the-first-column-of-the-attribute-panel-is-no-longer-resized-when-the-selection-is-changed</t>
  </si>
  <si>
    <t>Fri, 1 Feb 2008 14:15:36 +0000</t>
  </si>
  <si>
    <t>7527d25c5a0e155ac11678e80dacfda4121047cc</t>
  </si>
  <si>
    <t>7527d25c5</t>
  </si>
  <si>
    <t>ce805ce24611bebb3781f69cb5074dfd480e139d</t>
  </si>
  <si>
    <t>ce805ce24</t>
  </si>
  <si>
    <t>Create a translated version of wxTipDialog.</t>
  </si>
  <si>
    <t>Create-a-translated-version-of-wxTipDialog</t>
  </si>
  <si>
    <t>Fri, 1 Feb 2008 14:05:07 +0000</t>
  </si>
  <si>
    <t>9cc59fc021b6298ac6748d47f722250884461f02</t>
  </si>
  <si>
    <t>9cc59fc02</t>
  </si>
  <si>
    <t>ac8a0a2bfd88f689414cede64f6dab2fa22ee846</t>
  </si>
  <si>
    <t>ac8a0a2bf</t>
  </si>
  <si>
    <t>Some tips.</t>
  </si>
  <si>
    <t>Some-tips</t>
  </si>
  <si>
    <t>Fri, 1 Feb 2008 13:11:45 +0000</t>
  </si>
  <si>
    <t>1efe3759f777fdcaf47529397021021b2479c82e</t>
  </si>
  <si>
    <t>1efe3759f</t>
  </si>
  <si>
    <t>bb8d37d2692b396f0c52f09276734c642a4e74e3</t>
  </si>
  <si>
    <t>bb8d37d26</t>
  </si>
  <si>
    <t>Fri, 1 Feb 2008 12:30:37 +0000</t>
  </si>
  <si>
    <t>bcea8de360ffa05877600fc0c41f696980b976f6</t>
  </si>
  <si>
    <t>bcea8de36</t>
  </si>
  <si>
    <t>ca7958e8b6e678dff1c87f246aa5a22826833844</t>
  </si>
  <si>
    <t>ca7958e8b</t>
  </si>
  <si>
    <t>Adding the new file Irene</t>
  </si>
  <si>
    <t>Adding-the-new-file</t>
  </si>
  <si>
    <t>Fri, 1 Feb 2008 12:19:19 +0000</t>
  </si>
  <si>
    <t>07e9238853993f9f9ef0e0c5d3aecda72f2df4e2</t>
  </si>
  <si>
    <t>07e923885</t>
  </si>
  <si>
    <t>21acb6c52a6a8c8a3f168e8a7ae1c001e6a4dd4c</t>
  </si>
  <si>
    <t>21acb6c52</t>
  </si>
  <si>
    <t>Remove Hscrollbar Laurent</t>
  </si>
  <si>
    <t>Remove-Hscrollbar</t>
  </si>
  <si>
    <t>Fri, 1 Feb 2008 12:02:38 +0000</t>
  </si>
  <si>
    <t>99450c3cec819afe768311557425feda82dfb252</t>
  </si>
  <si>
    <t>99450c3ce</t>
  </si>
  <si>
    <t>f9360781ce221b5d459d7fcbc5b16ef07a3d9f67</t>
  </si>
  <si>
    <t>f9360781c</t>
  </si>
  <si>
    <t>Add TipOfTheDay menu item</t>
  </si>
  <si>
    <t>Add-TipOfTheDay-menu-item</t>
  </si>
  <si>
    <t>Fri, 1 Feb 2008 11:55:35 +0000</t>
  </si>
  <si>
    <t>be41dc0ae2e3a6c409af20fc4e4711c10a16edfc</t>
  </si>
  <si>
    <t>be41dc0ae</t>
  </si>
  <si>
    <t>db333ca3b1dec90ea3dc7be951b81268aef8ff5f</t>
  </si>
  <si>
    <t>db333ca3b</t>
  </si>
  <si>
    <t>Prevent editing and save as html when an image is loaded Irene</t>
  </si>
  <si>
    <t>Prevent-editing-and-save-as-html-when-an-image-is-loaded</t>
  </si>
  <si>
    <t>Fri, 1 Feb 2008 11:50:00 +0000</t>
  </si>
  <si>
    <t>7aed3f5cc9cd206a8150398fda380a278d46c7b8</t>
  </si>
  <si>
    <t>7aed3f5cc</t>
  </si>
  <si>
    <t>be482e582cbaecdbd75d93cf1c41c0f546cb279d</t>
  </si>
  <si>
    <t>be482e582</t>
  </si>
  <si>
    <t>Try to raise the CSS file in GotoLine Irene</t>
  </si>
  <si>
    <t>Try-to-raise-the-CSS-file-in-GotoLine</t>
  </si>
  <si>
    <t>Fri, 1 Feb 2008 11:24:18 +0000</t>
  </si>
  <si>
    <t>f45a80903a55e3b972d8c89b7680caf21409eb56</t>
  </si>
  <si>
    <t>f45a80903</t>
  </si>
  <si>
    <t>6bd7f81598590890e79c3b7bff1d389df2a56412</t>
  </si>
  <si>
    <t>6bd7f8159</t>
  </si>
  <si>
    <t>Detect attribute CSS3 syntax Irene</t>
  </si>
  <si>
    <t>Detect-attribute-CSS3-syntax</t>
  </si>
  <si>
    <t>Fri, 1 Feb 2008 11:23:19 +0000</t>
  </si>
  <si>
    <t>5c373c8d430659d9a3e1c38f013fc5a50c7df72d</t>
  </si>
  <si>
    <t>5c373c8d4</t>
  </si>
  <si>
    <t>c277ecb1ed9e1ca32c1e5f352c1d9879214f51bd</t>
  </si>
  <si>
    <t>c277ecb1e</t>
  </si>
  <si>
    <t>Avoid to display too long URIs Irene</t>
  </si>
  <si>
    <t>Avoid-to-display-too-long-URIs</t>
  </si>
  <si>
    <t>Fri, 1 Feb 2008 11:21:47 +0000</t>
  </si>
  <si>
    <t>c584fd0f62847b2028978e5b83fb0e68b705aa73</t>
  </si>
  <si>
    <t>c584fd0f6</t>
  </si>
  <si>
    <t>3b3beca5aee6973ee6996ddad87f37296dd30130</t>
  </si>
  <si>
    <t>3b3beca5a</t>
  </si>
  <si>
    <t>Add a scrollbar for Panel_StyleList and Panel_ApplyClass Laurent</t>
  </si>
  <si>
    <t>Add-a-scrollbar-for-Panel_StyleList-and-Panel_ApplyClass</t>
  </si>
  <si>
    <t>Fri, 1 Feb 2008 11:18:06 +0000</t>
  </si>
  <si>
    <t>1d9352d8d872007a0edf970d0682dcd0fa18a2ff</t>
  </si>
  <si>
    <t>1d9352d8d</t>
  </si>
  <si>
    <t>c2f5085204be3be1ec7fd29fce2a2582c76b4a5d</t>
  </si>
  <si>
    <t>c2f508520</t>
  </si>
  <si>
    <t>Item in preference dialog to re-activate TipOfTheDay at startup</t>
  </si>
  <si>
    <t>Item-in-preference-dialog-to-re-activate-TipOfTheDay-at-startup</t>
  </si>
  <si>
    <t>Fri, 1 Feb 2008 11:06:46 +0000</t>
  </si>
  <si>
    <t>9d520aa84cc8d995dd1dff1b99a530be2f8f7611</t>
  </si>
  <si>
    <t>9d520aa84</t>
  </si>
  <si>
    <t>82db8bfa45a10ce798f8a93cc3bdf4ccfb9c9469</t>
  </si>
  <si>
    <t>82db8bfa4</t>
  </si>
  <si>
    <t>Dialog clean up Irene</t>
  </si>
  <si>
    <t>Dialog-clean-up</t>
  </si>
  <si>
    <t>Fri, 1 Feb 2008 11:03:00 +0000</t>
  </si>
  <si>
    <t>5211578cd2760534b2824d5b8502bdadb06ab80e</t>
  </si>
  <si>
    <t>5211578cd</t>
  </si>
  <si>
    <t>c45d7907d837c902062c9513ac0da5e6cbd25d4f</t>
  </si>
  <si>
    <t>c45d7907d</t>
  </si>
  <si>
    <t>Tip of the day :-).</t>
  </si>
  <si>
    <t>Tip-of-the-day</t>
  </si>
  <si>
    <t>Fri, 1 Feb 2008 10:42:49 +0000</t>
  </si>
  <si>
    <t>25ea70caecf2a740b3e08a7284897656584a0918</t>
  </si>
  <si>
    <t>25ea70cae</t>
  </si>
  <si>
    <t>f574ddb9ee81cc12f5dbaaedb8f780dcc768a7ca</t>
  </si>
  <si>
    <t>f574ddb9e</t>
  </si>
  <si>
    <t>Prevent a crash when URI are too long Irene</t>
  </si>
  <si>
    <t>Prevent-a-crash-when-URI-are-too-long</t>
  </si>
  <si>
    <t>Fri, 1 Feb 2008 10:15:14 +0000</t>
  </si>
  <si>
    <t>a8557c7d2d5d14215ee8655c5384419345e4a968</t>
  </si>
  <si>
    <t>a8557c7d2</t>
  </si>
  <si>
    <t>b579e7713b17af3ac51889b346b04f463b920958</t>
  </si>
  <si>
    <t>b579e7713</t>
  </si>
  <si>
    <t>Fri, 1 Feb 2008 09:50:54 +0000</t>
  </si>
  <si>
    <t>95020689aa171f2b867edb659b3db3b37a3b09bd</t>
  </si>
  <si>
    <t>95020689a</t>
  </si>
  <si>
    <t>eab7c5af4ccd89ce96accd18300bc8b18e1f5c63</t>
  </si>
  <si>
    <t>eab7c5af4</t>
  </si>
  <si>
    <t>Dont show "link dialog" anchor creation failed.</t>
  </si>
  <si>
    <t>Dont-show-link-dialog-anchor-creation-failed</t>
  </si>
  <si>
    <t>Fri, 1 Feb 2008 09:30:04 +0000</t>
  </si>
  <si>
    <t>de6a0341e1b0c78f69363e0dcb2427f9ff00f17f</t>
  </si>
  <si>
    <t>de6a0341e</t>
  </si>
  <si>
    <t>3eeabdbe7c2c0e371299ad3e7e6ae58516c7a1ca</t>
  </si>
  <si>
    <t>3eeabdbe7</t>
  </si>
  <si>
    <t>Fri, 1 Feb 2008 09:23:59 +0000</t>
  </si>
  <si>
    <t>2ce03d364547c5ea0bd61ba1717b62bbcf6df7ad</t>
  </si>
  <si>
    <t>2ce03d364</t>
  </si>
  <si>
    <t>de9391a0141db78275991421a3cbfa629946d977</t>
  </si>
  <si>
    <t>de9391a01</t>
  </si>
  <si>
    <t>Protect for null pointers</t>
  </si>
  <si>
    <t>Protect-for-null-pointers</t>
  </si>
  <si>
    <t>Fri, 1 Feb 2008 09:05:19 +0000</t>
  </si>
  <si>
    <t>41c568a0306779eb8c07172213e9ac8259fa3bf9</t>
  </si>
  <si>
    <t>41c568a03</t>
  </si>
  <si>
    <t>f7fd7681aee6835b51820d1ed85ee313840ecd36</t>
  </si>
  <si>
    <t>f7fd7681a</t>
  </si>
  <si>
    <t>Fri, 1 Feb 2008 07:59:13 +0000</t>
  </si>
  <si>
    <t>dfe647f1ab74a0f98221466f5050e410a4c7aafc</t>
  </si>
  <si>
    <t>dfe647f1a</t>
  </si>
  <si>
    <t>328fce1a4e6949fa1b6abd5b0edc8b88a2b874c3</t>
  </si>
  <si>
    <t>328fce1a4</t>
  </si>
  <si>
    <t>Some menu entries are now inactive when the source view is selected Irene</t>
  </si>
  <si>
    <t>Some-menu-entries-are-now-inactive-when-the-source-view-is-selected</t>
  </si>
  <si>
    <t>Thu, 31 Jan 2008 15:04:58 +0000</t>
  </si>
  <si>
    <t>fb262725f5d952ca81d95d15c1c07a0263747100</t>
  </si>
  <si>
    <t>fb262725f</t>
  </si>
  <si>
    <t>22624eb3f0e42d4a2dc9b9f8b50b916fba30a8ab</t>
  </si>
  <si>
    <t>22624eb3f</t>
  </si>
  <si>
    <t>Make HTML alternative file viewed as email body.</t>
  </si>
  <si>
    <t>Make-HTML-alternative-file-viewed-as-email-body</t>
  </si>
  <si>
    <t>Thu, 31 Jan 2008 14:15:16 +0000</t>
  </si>
  <si>
    <t>874a253688ec205d757f6b2771ecf43ecb5e8d7c</t>
  </si>
  <si>
    <t>874a25368</t>
  </si>
  <si>
    <t>50604218dfdcb0eec7a7361edf19a7a8fb19691d</t>
  </si>
  <si>
    <t>50604218d</t>
  </si>
  <si>
    <t>Prepare the 10 release Irene</t>
  </si>
  <si>
    <t>Prepare-the-10-release</t>
  </si>
  <si>
    <t>Thu, 31 Jan 2008 14:14:05 +0000</t>
  </si>
  <si>
    <t>dbe6cc99d1a0d64710442e2ee0d267a8757a0c2c</t>
  </si>
  <si>
    <t>dbe6cc99d</t>
  </si>
  <si>
    <t>4b6196bee057db8f1c8ac1a317d3495529c7d1db</t>
  </si>
  <si>
    <t>4b6196bee</t>
  </si>
  <si>
    <t>CSS: the cascade was not applied correctly when a rule background-image appeared in a style attribute. VQ</t>
  </si>
  <si>
    <t>CSS-the-cascade-was-not-applied-correctly-when-a-rule-background-image</t>
  </si>
  <si>
    <t>Thu, 31 Jan 2008 12:18:27 +0000</t>
  </si>
  <si>
    <t>20ef2430468c85d951224b05f123b5c6a8c41017</t>
  </si>
  <si>
    <t>20ef24304</t>
  </si>
  <si>
    <t>9821ccf6ec91cac42d880be02d69488a27a650f9</t>
  </si>
  <si>
    <t>9821ccf6e</t>
  </si>
  <si>
    <t>debug output--</t>
  </si>
  <si>
    <t>debug-output</t>
  </si>
  <si>
    <t>Thu, 31 Jan 2008 12:05:38 +0000</t>
  </si>
  <si>
    <t>0e12ffe8b3c07225ee330588ed6d62195e271a78</t>
  </si>
  <si>
    <t>0e12ffe8b</t>
  </si>
  <si>
    <t>793830995ec6aaa5693bb1286c76919ebefaae14</t>
  </si>
  <si>
    <t>Always send attachement with base64 encoding. Quoted-Printable is buggy.</t>
  </si>
  <si>
    <t>Always-send-attachement-with-base64-encoding</t>
  </si>
  <si>
    <t>Thu, 31 Jan 2008 12:01:23 +0000</t>
  </si>
  <si>
    <t>a1cf6a9c3b0843c0ca0da6d283410fd08219b711</t>
  </si>
  <si>
    <t>a1cf6a9c3</t>
  </si>
  <si>
    <t>456cdf5f471696547d2d42a87ba64a1cb4ad6788</t>
  </si>
  <si>
    <t>456cdf5f4</t>
  </si>
  <si>
    <t>Lines are now cut only on a space character. Irene</t>
  </si>
  <si>
    <t>Lines-are-now-cut-only-on-a-space-character</t>
  </si>
  <si>
    <t>Thu, 31 Jan 2008 11:35:41 +0000</t>
  </si>
  <si>
    <t>4ef15a70e88e3e95c097f9d00144288a315bedd8</t>
  </si>
  <si>
    <t>4ef15a70e</t>
  </si>
  <si>
    <t>11634fada3d4391d09cef72f05bb2f40483bc839</t>
  </si>
  <si>
    <t>11634fada</t>
  </si>
  <si>
    <t>Reset Panel order and tool bars when the Amaya profile changes Irene</t>
  </si>
  <si>
    <t>Reset-Panel-order-and-tool-bars-when-the-Amaya-profile-changes</t>
  </si>
  <si>
    <t>Thu, 31 Jan 2008 10:42:16 +0000</t>
  </si>
  <si>
    <t>5e2f9d4ed1fd115bc3b325a616d17c7b68053693</t>
  </si>
  <si>
    <t>5e2f9d4ed</t>
  </si>
  <si>
    <t>55b99947d38c3d7a8ebf43ee46c409e3fe523e4d</t>
  </si>
  <si>
    <t>55b99947d</t>
  </si>
  <si>
    <t>Calculate Copyright end year.</t>
  </si>
  <si>
    <t>Calculate-Copyright-end-year</t>
  </si>
  <si>
    <t>Thu, 31 Jan 2008 10:20:55 +0000</t>
  </si>
  <si>
    <t>4bf1f508495c13bf257e268091e432e7ec64934d</t>
  </si>
  <si>
    <t>4bf1f5084</t>
  </si>
  <si>
    <t>f6ac30357751a5ddbce1cdbf530d4498b8b14dd2</t>
  </si>
  <si>
    <t>f6ac30357</t>
  </si>
  <si>
    <t>Percent width of floated boxes was calculated according to the enclosing box instead of the viewport Irene</t>
  </si>
  <si>
    <t>Percent-width-of-floated-boxes-was-calculated-according-to-the-enclosing-box</t>
  </si>
  <si>
    <t>Wed, 30 Jan 2008 16:32:44 +0000</t>
  </si>
  <si>
    <t>f66e17ec51336fdb5ef94bb301514c3de5ddeec7</t>
  </si>
  <si>
    <t>f66e17ec5</t>
  </si>
  <si>
    <t>8a583136b88b8b64f7afd9c29a856ccc6ce0d067</t>
  </si>
  <si>
    <t>8a583136b</t>
  </si>
  <si>
    <t>Don't split a line between two boxes within a table Irene</t>
  </si>
  <si>
    <t>Don-t-split-a-line-between-two-boxes-within-a-table</t>
  </si>
  <si>
    <t>Wed, 30 Jan 2008 15:52:17 +0000</t>
  </si>
  <si>
    <t>1129b4b14731b78b941bb3a9ded35009bcbf0728</t>
  </si>
  <si>
    <t>1129b4b14</t>
  </si>
  <si>
    <t>708431720aff4c5daaed2fefcbc4e125b9b59a12</t>
  </si>
  <si>
    <t>fix the width of 'Refresh' button Laurent</t>
  </si>
  <si>
    <t>fix-the-width-of-Refresh-button</t>
  </si>
  <si>
    <t>Wed, 30 Jan 2008 13:20:11 +0000</t>
  </si>
  <si>
    <t>9f05096b2457c3a490ddcc3e815fca02acd53996</t>
  </si>
  <si>
    <t>9f05096b2</t>
  </si>
  <si>
    <t>70c3793a303213f6747e820be1c63903d2d9913c</t>
  </si>
  <si>
    <t>70c3793a3</t>
  </si>
  <si>
    <t>Fix some case in context menu for template instances.</t>
  </si>
  <si>
    <t>Fix-some-case-in-context-menu-for-template-instances</t>
  </si>
  <si>
    <t>Wed, 30 Jan 2008 11:44:12 +0000</t>
  </si>
  <si>
    <t>cb466a8502bcb9e6259db46ea2d0a4235c3f42ee</t>
  </si>
  <si>
    <t>cb466a850</t>
  </si>
  <si>
    <t>65fbd822814632f98b92d932d3602721daa70c97</t>
  </si>
  <si>
    <t>65fbd8228</t>
  </si>
  <si>
    <t>Avoid to select the &lt;br&gt; element at the end of the line Irene</t>
  </si>
  <si>
    <t>Avoid-to-select-the-br-element-at-the-end-of-the-line</t>
  </si>
  <si>
    <t>Wed, 30 Jan 2008 11:16:30 +0000</t>
  </si>
  <si>
    <t>33e013e38e1f1e2bdd7d1abde7eb311b668050ac</t>
  </si>
  <si>
    <t>33e013e38</t>
  </si>
  <si>
    <t>f92c582a48b63f24237cf1b57db6043c96e08d72</t>
  </si>
  <si>
    <t>f92c582a4</t>
  </si>
  <si>
    <t>Allow to show attributes for elements in xt:bag.</t>
  </si>
  <si>
    <t>Allow-to-show-attributes-for-elements-in-xt-bag</t>
  </si>
  <si>
    <t>Wed, 30 Jan 2008 10:46:00 +0000</t>
  </si>
  <si>
    <t>c1abbc021bea57695857b8271ed1739019ccf59d</t>
  </si>
  <si>
    <t>c1abbc021</t>
  </si>
  <si>
    <t>9f5e9a7ea1a9bace824a9468c76f11fa87269e1c</t>
  </si>
  <si>
    <t>9f5e9a7ea</t>
  </si>
  <si>
    <t>Try to fix problems with panels Irene</t>
  </si>
  <si>
    <t>Try-to-fix-problems-with-panels</t>
  </si>
  <si>
    <t>Wed, 30 Jan 2008 09:57:55 +0000</t>
  </si>
  <si>
    <t>dbffed7cdd7b13bf25f93d355fa00e84056c7892</t>
  </si>
  <si>
    <t>dbffed7cd</t>
  </si>
  <si>
    <t>51bc231697af2f0359b7b81740426572882d80e0</t>
  </si>
  <si>
    <t>51bc23169</t>
  </si>
  <si>
    <t>Improve the management of the contextual menu within templat instances Irene</t>
  </si>
  <si>
    <t>Improve-the-management-of-the-contextual-menu-within-templat-instances</t>
  </si>
  <si>
    <t>Wed, 30 Jan 2008 09:03:04 +0000</t>
  </si>
  <si>
    <t>431fe145e3a1c24fa384720a0ff19504a51b2d97</t>
  </si>
  <si>
    <t>431fe145e</t>
  </si>
  <si>
    <t>a1d242f6dd7b7d9529ebfb45169ab6e7798192e6</t>
  </si>
  <si>
    <t>a1d242f6d</t>
  </si>
  <si>
    <t>Fix error in template element test.</t>
  </si>
  <si>
    <t>Fix-error-in-template-element-test</t>
  </si>
  <si>
    <t>Tue, 29 Jan 2008 13:19:43 +0000</t>
  </si>
  <si>
    <t>4b00aac72266b4935a249ffe3745f3235c6a63cd</t>
  </si>
  <si>
    <t>4b00aac72</t>
  </si>
  <si>
    <t>24868f8fb5c9e20484e02587f3d843b24056d0e9</t>
  </si>
  <si>
    <t>24868f8fb</t>
  </si>
  <si>
    <t>Fixing problems with Insert/Append within tables Irene</t>
  </si>
  <si>
    <t>Fixing-problems-with-Insert-Append-within-tables</t>
  </si>
  <si>
    <t>Tue, 29 Jan 2008 12:07:24 +0000</t>
  </si>
  <si>
    <t>451be2fae88a122c64f4657cc8408c1b0a58575e</t>
  </si>
  <si>
    <t>451be2fae</t>
  </si>
  <si>
    <t>25055b578ae34bc65b84b5025242d1d96125fa0f</t>
  </si>
  <si>
    <t>25055b578</t>
  </si>
  <si>
    <t>Updating amaya dialogs Irene</t>
  </si>
  <si>
    <t>Updating-amaya-dialogs</t>
  </si>
  <si>
    <t>Tue, 29 Jan 2008 12:06:16 +0000</t>
  </si>
  <si>
    <t>91d3782add6151c89c0dafd030c4779f9bff0572</t>
  </si>
  <si>
    <t>91d3782ad</t>
  </si>
  <si>
    <t>33e2ef34e2e52c97f6ca3cbc6bcb4c6d84b8a4fc</t>
  </si>
  <si>
    <t>33e2ef34e</t>
  </si>
  <si>
    <t>Add missing menu entries in the Advanced profile Irene</t>
  </si>
  <si>
    <t>Add-missing-menu-entries-in-the-Advanced-profile</t>
  </si>
  <si>
    <t>Tue, 29 Jan 2008 10:16:57 +0000</t>
  </si>
  <si>
    <t>4029c9ab97c87e01670401eb87461730050672d5</t>
  </si>
  <si>
    <t>4029c9ab9</t>
  </si>
  <si>
    <t>ea2ddf8b39cadd1bffdbd0979e665acd13c176dd</t>
  </si>
  <si>
    <t>ea2ddf8b3</t>
  </si>
  <si>
    <t>Mon, 28 Jan 2008 16:52:49 +0000</t>
  </si>
  <si>
    <t>b0d127ae1dcec5ae4f97e2279a28f796207456d8</t>
  </si>
  <si>
    <t>b0d127ae1</t>
  </si>
  <si>
    <t>fc3d647f8d808979d41065189c4995ba9a09caab</t>
  </si>
  <si>
    <t>fc3d647f8</t>
  </si>
  <si>
    <t>When the template is loaded, it was set modified and Save all was always active. Irene</t>
  </si>
  <si>
    <t>When-the-template-is-loaded-it-was-set-modified-and-Save-all-was-always</t>
  </si>
  <si>
    <t>Mon, 28 Jan 2008 16:52:27 +0000</t>
  </si>
  <si>
    <t>b78c1a8fdc04d9535d51feb25b949899b8cce3f7</t>
  </si>
  <si>
    <t>b78c1a8fd</t>
  </si>
  <si>
    <t>ee94c0249386e201e1eeb7878209209fbcadd620</t>
  </si>
  <si>
    <t>ee94c0249</t>
  </si>
  <si>
    <t>Try to fix the loading of remote template instances with remote templates Irene</t>
  </si>
  <si>
    <t>Try-to-fix-the-loading-of-remote-template-instances-with-remote-templates</t>
  </si>
  <si>
    <t>Mon, 28 Jan 2008 16:17:08 +0000</t>
  </si>
  <si>
    <t>374f14aeb015566dcfed74f610e8c3bedb83385c</t>
  </si>
  <si>
    <t>374f14aeb</t>
  </si>
  <si>
    <t>8fe8cc52fc059dac209724827546ee52ed15c2ad</t>
  </si>
  <si>
    <t>8fe8cc52f</t>
  </si>
  <si>
    <t>Integration of German translations Irene</t>
  </si>
  <si>
    <t>Integration-of-German-translations</t>
  </si>
  <si>
    <t>Mon, 28 Jan 2008 13:26:41 +0000</t>
  </si>
  <si>
    <t>15c1d47e3b9bd3e038ad8497da7c9ed639a185fd</t>
  </si>
  <si>
    <t>15c1d47e3</t>
  </si>
  <si>
    <t>54e3ac13ad0f2284d8eeb4bcbe80f53c620f1567</t>
  </si>
  <si>
    <t>54e3ac13a</t>
  </si>
  <si>
    <t>ntegration of Spanish and Italian translations Irene</t>
  </si>
  <si>
    <t>ntegration-of-Spanish-and-Italian-translations</t>
  </si>
  <si>
    <t>Fri, 25 Jan 2008 15:35:25 +0000</t>
  </si>
  <si>
    <t>4c334e6020e764140e38364ce30a9a12f34e97f5</t>
  </si>
  <si>
    <t>4c334e602</t>
  </si>
  <si>
    <t>03e80cae60f163d7cb81347949211468009324d4</t>
  </si>
  <si>
    <t>03e80cae6</t>
  </si>
  <si>
    <t>Fix a strange behaviour of the Enter key in Text mode with templates. VQ</t>
  </si>
  <si>
    <t>Fix-a-strange-behaviour-of-the-Enter-key-in-Text-mode-with-templates</t>
  </si>
  <si>
    <t>Fri, 25 Jan 2008 15:19:23 +0000</t>
  </si>
  <si>
    <t>5ca27435b83aaa57cece82efd9e2fcd36a807b76</t>
  </si>
  <si>
    <t>5ca27435b</t>
  </si>
  <si>
    <t>b5ccc8e15a541f23041d63930cfaea335d69dd50</t>
  </si>
  <si>
    <t>b5ccc8e15</t>
  </si>
  <si>
    <t>Add ShowAlternate in the Editor section Laurent</t>
  </si>
  <si>
    <t>Add-ShowAlternate-in-the-Editor-section</t>
  </si>
  <si>
    <t>Fri, 25 Jan 2008 14:43:34 +0000</t>
  </si>
  <si>
    <t>d8e4ae4e48dc07fc600b76108aeafcfc00280e1f</t>
  </si>
  <si>
    <t>d8e4ae4e4</t>
  </si>
  <si>
    <t>0e66fc94ff7892b8587482dedf4b23a1e2cc49ff</t>
  </si>
  <si>
    <t>0e66fc94f</t>
  </si>
  <si>
    <t>Pb in "list of CSS" panel.</t>
  </si>
  <si>
    <t>Pb-in-list-of-CSS-panel</t>
  </si>
  <si>
    <t>Fri, 25 Jan 2008 14:01:34 +0000</t>
  </si>
  <si>
    <t>cd7d0d13438f8d69977b214c67c628e5309e9bd0</t>
  </si>
  <si>
    <t>cd7d0d134</t>
  </si>
  <si>
    <t>f4de1744f28a616af9616b91dabb73eb687de67f</t>
  </si>
  <si>
    <t>f4de1744f</t>
  </si>
  <si>
    <t>Prevent crash in lite mode</t>
  </si>
  <si>
    <t>Prevent-crash-in-lite-mode</t>
  </si>
  <si>
    <t>Fri, 25 Jan 2008 13:59:05 +0000</t>
  </si>
  <si>
    <t>29db2d6aa041472f22c35fc23be06b1a8af7896c</t>
  </si>
  <si>
    <t>29db2d6aa</t>
  </si>
  <si>
    <t>6f898d43b6c646b7dd3255f2191c71ad56321c6f</t>
  </si>
  <si>
    <t>6f898d43b</t>
  </si>
  <si>
    <t>The log error button was not updated in Lite profile Irene</t>
  </si>
  <si>
    <t>The-log-error-button-was-not-updated-in-Lite-profile</t>
  </si>
  <si>
    <t>Fri, 25 Jan 2008 13:52:55 +0000</t>
  </si>
  <si>
    <t>12e3fa387087dc2bdaebb8432e5b6273c30dc772</t>
  </si>
  <si>
    <t>12e3fa387</t>
  </si>
  <si>
    <t>31267c5ad3a4efc4adec652b81993c5fc50f36a1</t>
  </si>
  <si>
    <t>31267c5ad</t>
  </si>
  <si>
    <t>Add problem with css 'import' loaded in two documents Laurent</t>
  </si>
  <si>
    <t>Add-problem-with-css-import-loaded-in-two-documents</t>
  </si>
  <si>
    <t>Fri, 25 Jan 2008 13:47:33 +0000</t>
  </si>
  <si>
    <t>ceea2f1dcff9a4197412fb688c04ec912d626a1d</t>
  </si>
  <si>
    <t>ceea2f1dc</t>
  </si>
  <si>
    <t>74b0b2bdc6f7b6fe530a9fa7b267b480c52d1cbe</t>
  </si>
  <si>
    <t>74b0b2bdc</t>
  </si>
  <si>
    <t>Prevent popup menu crach by wx id overlap for menu.</t>
  </si>
  <si>
    <t>Prevent-popup-menu-crach-by-wx-id-overlap-for-menu</t>
  </si>
  <si>
    <t>Fri, 25 Jan 2008 12:25:20 +0000</t>
  </si>
  <si>
    <t>49a31f0fa4f9556fb01ee38dfef93c4a4bd2eb7e</t>
  </si>
  <si>
    <t>49a31f0fa</t>
  </si>
  <si>
    <t>415814d14ccacde69d4e14459c402f007fea66c2</t>
  </si>
  <si>
    <t>415814d14</t>
  </si>
  <si>
    <t>Fri, 25 Jan 2008 11:20:28 +0000</t>
  </si>
  <si>
    <t>201ef0f59b443e38d4bceb24ef66d42707137753</t>
  </si>
  <si>
    <t>201ef0f59</t>
  </si>
  <si>
    <t>8994109f08c513a522bb11629cc14409ab73f18e</t>
  </si>
  <si>
    <t>8994109f0</t>
  </si>
  <si>
    <t>A css file 'import' was not loaded when a document with an error was reloaded Laurent</t>
  </si>
  <si>
    <t>A-css-file-import-was-not-loaded-when-a-document-with-an-error-was-reloaded</t>
  </si>
  <si>
    <t>Fri, 25 Jan 2008 11:16:09 +0000</t>
  </si>
  <si>
    <t>65f3f042b403d0457783a19ba0ae467c8136b5e9</t>
  </si>
  <si>
    <t>65f3f042b</t>
  </si>
  <si>
    <t>f22219c6ee83abc8c9211ef4abcdabeb7f7f74ce</t>
  </si>
  <si>
    <t>f22219c6e</t>
  </si>
  <si>
    <t>Dont show busy cursor.</t>
  </si>
  <si>
    <t>Dont-show-busy-cursor</t>
  </si>
  <si>
    <t>Fri, 25 Jan 2008 09:29:41 +0000</t>
  </si>
  <si>
    <t>1b8290f20a7c140a0fc19b395be423e546339200</t>
  </si>
  <si>
    <t>1b8290f20</t>
  </si>
  <si>
    <t>1dfc412fb3e40b93a3705894676cdeb33eab6094</t>
  </si>
  <si>
    <t>1dfc412fb</t>
  </si>
  <si>
    <t>When merging two elements with the Del or Backspace key, the same abstract box was freed twice, causing a crash soon after. VQ</t>
  </si>
  <si>
    <t>When-merging-two-elements-with-the-Del-or-Backspace-key-the-same</t>
  </si>
  <si>
    <t>Thu, 24 Jan 2008 17:53:00 +0000</t>
  </si>
  <si>
    <t>a89743ed106c22fa2b6c47a94ba05087581c2947</t>
  </si>
  <si>
    <t>a89743ed1</t>
  </si>
  <si>
    <t>a12ba929202c6625b39e9587a4a365a0ed7c04a3</t>
  </si>
  <si>
    <t>a12ba9292</t>
  </si>
  <si>
    <t>Improve the management of Amaya Lite  o The Table button was not displayed  o Follow the link now opens the new document in a new tab in that case Irene</t>
  </si>
  <si>
    <t>Improve-the-management-of-Amaya-Lite</t>
  </si>
  <si>
    <t>Thu, 24 Jan 2008 10:53:06 +0000</t>
  </si>
  <si>
    <t>3eea98aadcb8f56011095878b3e39a3736980c96</t>
  </si>
  <si>
    <t>3eea98aad</t>
  </si>
  <si>
    <t>30e251d7769de0d010685cc40d74db209d82f614</t>
  </si>
  <si>
    <t>30e251d77</t>
  </si>
  <si>
    <t>Adapt some dialogs Irene</t>
  </si>
  <si>
    <t>Adapt-some-dialogs</t>
  </si>
  <si>
    <t>Thu, 24 Jan 2008 10:41:56 +0000</t>
  </si>
  <si>
    <t>aa4beb87460dd690900cc8fcad6e0e24e1b11bc3</t>
  </si>
  <si>
    <t>aa4beb874</t>
  </si>
  <si>
    <t>46d9bae44f132d3cc47c16ffbfbdef8b6b9d8504</t>
  </si>
  <si>
    <t>46d9bae44</t>
  </si>
  <si>
    <t>Thu, 24 Jan 2008 10:23:49 +0000</t>
  </si>
  <si>
    <t>7880f5371d3287b920e4388fb45569ff5feb57c9</t>
  </si>
  <si>
    <t>7880f5371</t>
  </si>
  <si>
    <t>aec7e704db22289633f05d96fbcacd43f5cfa7f9</t>
  </si>
  <si>
    <t>aec7e704d</t>
  </si>
  <si>
    <t>Prevent crachs in lite mode.</t>
  </si>
  <si>
    <t>Prevent-crachs-in-lite-mode</t>
  </si>
  <si>
    <t>Thu, 24 Jan 2008 08:56:34 +0000</t>
  </si>
  <si>
    <t>bb43bfd6782355baddc51705e5a54166fb57100e</t>
  </si>
  <si>
    <t>bb43bfd67</t>
  </si>
  <si>
    <t>9b5260c12fd3bbf4a87244f2e09b1b4b79b6f9b6</t>
  </si>
  <si>
    <t>9b5260c12</t>
  </si>
  <si>
    <t>Improving the profile Lite+Math Irene</t>
  </si>
  <si>
    <t>Improving-the-profile-Lite-Math</t>
  </si>
  <si>
    <t>Wed, 23 Jan 2008 16:17:05 +0000</t>
  </si>
  <si>
    <t>66d282677e4cb47529db8a765a25b545f9650912</t>
  </si>
  <si>
    <t>66d282677</t>
  </si>
  <si>
    <t>10cca0be78626abfae83f23ee1ceb483124093e3</t>
  </si>
  <si>
    <t>10cca0be7</t>
  </si>
  <si>
    <t>Wed, 23 Jan 2008 16:07:28 +0000</t>
  </si>
  <si>
    <t>e2ac9bb55101a1ac84d6dab99b307dbd816981c7</t>
  </si>
  <si>
    <t>e2ac9bb55</t>
  </si>
  <si>
    <t>6fe13c72d41256988bde2da653f373e86c3bd5d1</t>
  </si>
  <si>
    <t>6fe13c72d</t>
  </si>
  <si>
    <t>Implementation of Amaya profiles Irene</t>
  </si>
  <si>
    <t>Implementation-of-Amaya-profiles</t>
  </si>
  <si>
    <t>Wed, 23 Jan 2008 16:00:44 +0000</t>
  </si>
  <si>
    <t>dddead5047bae38afa648cf298bbee1690986152</t>
  </si>
  <si>
    <t>dddead504</t>
  </si>
  <si>
    <t>94b287114ba64f4be3293b5e297f1f0fb8424b6e</t>
  </si>
  <si>
    <t>94b287114</t>
  </si>
  <si>
    <t>The user can try several clicks to select the destination Irene</t>
  </si>
  <si>
    <t>The-user-can-try-several-clicks-to-select-the-destination</t>
  </si>
  <si>
    <t>Wed, 23 Jan 2008 11:22:11 +0000</t>
  </si>
  <si>
    <t>81ed4f488c2818da962c3f98e2a6264c7effa2dd</t>
  </si>
  <si>
    <t>81ed4f488</t>
  </si>
  <si>
    <t>065d222ca905b02edc421c139f3e16b31c9f67e0</t>
  </si>
  <si>
    <t>065d222ca</t>
  </si>
  <si>
    <t>Amaya crashed creating a link Irene</t>
  </si>
  <si>
    <t>Amaya-crashed-creating-a-link</t>
  </si>
  <si>
    <t>Wed, 23 Jan 2008 10:54:02 +0000</t>
  </si>
  <si>
    <t>820fcbe1e7ab8f1a25fad7de9b5224aa999fa1d3</t>
  </si>
  <si>
    <t>820fcbe1e</t>
  </si>
  <si>
    <t>d34415745fd157bb24930d00ddf2fbdfe6b19fb8</t>
  </si>
  <si>
    <t>d34415745</t>
  </si>
  <si>
    <t>Initialize the default Amaya profile Irene</t>
  </si>
  <si>
    <t>Initialize-the-default-Amaya-profile</t>
  </si>
  <si>
    <t>Tue, 22 Jan 2008 17:33:13 +0000</t>
  </si>
  <si>
    <t>69d57106d7d47aee7dc2fc6b7a2a9c50212fd54b</t>
  </si>
  <si>
    <t>69d57106d</t>
  </si>
  <si>
    <t>4126e8176e46712b9c7ed895a2ca0145ef740285</t>
  </si>
  <si>
    <t>4126e8176</t>
  </si>
  <si>
    <t>Implementation of missing style commands Irene</t>
  </si>
  <si>
    <t>Implementation-of-missing-style-commands</t>
  </si>
  <si>
    <t>Tue, 22 Jan 2008 16:34:43 +0000</t>
  </si>
  <si>
    <t>46f0d9be16c0cabe5a9f26d804198b1b21c47366</t>
  </si>
  <si>
    <t>46f0d9be1</t>
  </si>
  <si>
    <t>fb6b8f0cbdf07653054b83fe89370ee02c5fafd6</t>
  </si>
  <si>
    <t>fb6b8f0cb</t>
  </si>
  <si>
    <t>Only the last style rule was applied Irene</t>
  </si>
  <si>
    <t>Only-the-last-style-rule-was-applied</t>
  </si>
  <si>
    <t>Tue, 22 Jan 2008 10:24:13 +0000</t>
  </si>
  <si>
    <t>23d72f175a5c34a30f45a3518705760cd14dfc8b</t>
  </si>
  <si>
    <t>23d72f175</t>
  </si>
  <si>
    <t>ba72d9f9d1122440c43298162f3469adffcd0115</t>
  </si>
  <si>
    <t>ba72d9f9d</t>
  </si>
  <si>
    <t>Tue, 22 Jan 2008 10:15:22 +0000</t>
  </si>
  <si>
    <t>5cc3657a88e426db7af3411d88f3df8c2549bc2d</t>
  </si>
  <si>
    <t>5cc3657a8</t>
  </si>
  <si>
    <t>b6e9509c9437dd9ffcbecb3b188448321372a756</t>
  </si>
  <si>
    <t>b6e9509c9</t>
  </si>
  <si>
    <t>Change the position of 'List of css' panel Laurent</t>
  </si>
  <si>
    <t>Change-the-position-of-List-of-css-panel</t>
  </si>
  <si>
    <t>Tue, 22 Jan 2008 10:00:52 +0000</t>
  </si>
  <si>
    <t>f29dc1ce446ff4b69628fb928f610954eb197dce</t>
  </si>
  <si>
    <t>f29dc1ce4</t>
  </si>
  <si>
    <t>5e7432932d75fddc98780b55dfcb65c1480289fc</t>
  </si>
  <si>
    <t>5e7432932</t>
  </si>
  <si>
    <t>Force showing mathml tools.</t>
  </si>
  <si>
    <t>Force-showing-mathml-tools</t>
  </si>
  <si>
    <t>Tue, 22 Jan 2008 09:29:20 +0000</t>
  </si>
  <si>
    <t>6332c1483cbeb99bb254e9d097b74d6adfa47eb7</t>
  </si>
  <si>
    <t>6332c1483</t>
  </si>
  <si>
    <t>9ec12660e671e35f8c9b1cbe3b8ef0d3493d2bdf</t>
  </si>
  <si>
    <t>9ec12660e</t>
  </si>
  <si>
    <t>Don't remove CSS information when the document is re-parsed Irene</t>
  </si>
  <si>
    <t>Don-t-remove-CSS-information-when-the-document-is-re-parsed</t>
  </si>
  <si>
    <t>Mon, 21 Jan 2008 16:50:27 +0000</t>
  </si>
  <si>
    <t>3b0793def9b7bc2ad52cbd3dc02628cd3b7bd903</t>
  </si>
  <si>
    <t>3b0793def</t>
  </si>
  <si>
    <t>d9d065563f788291524f02dda2793d5b2805a946</t>
  </si>
  <si>
    <t>d9d065563</t>
  </si>
  <si>
    <t>Take into account negative top margins of floated boxes Irene</t>
  </si>
  <si>
    <t>Take-into-account-negative-top-margins-of-floated-boxes</t>
  </si>
  <si>
    <t>Mon, 21 Jan 2008 14:26:56 +0000</t>
  </si>
  <si>
    <t>1b1dbfb42402d74efce2fda1c63fd9be65af5981</t>
  </si>
  <si>
    <t>1b1dbfb42</t>
  </si>
  <si>
    <t>692a99ec8bafa486ed17cb704dac7bf59d3ecbe0</t>
  </si>
  <si>
    <t>692a99ec8</t>
  </si>
  <si>
    <t>Amaya reported an error for each list item in strict html document Irene</t>
  </si>
  <si>
    <t>Amaya-reported-an-error-for-each-list-item-in-strict-html-document</t>
  </si>
  <si>
    <t>Mon, 21 Jan 2008 11:01:00 +0000</t>
  </si>
  <si>
    <t>e46205dd2e831305557f6e787fcf2bad98103e02</t>
  </si>
  <si>
    <t>e46205dd2</t>
  </si>
  <si>
    <t>4f249036809e6dd7e616a0cb48444f072f1b1649</t>
  </si>
  <si>
    <t>4f2490368</t>
  </si>
  <si>
    <t>Css list is now updated when a page tab is closed Irene</t>
  </si>
  <si>
    <t>Css-list-is-now-updated-when-a-page-tab-is-closed</t>
  </si>
  <si>
    <t>Mon, 21 Jan 2008 09:44:11 +0000</t>
  </si>
  <si>
    <t>a029f010fcfd275d494c8f24f94b0e69ade945ca</t>
  </si>
  <si>
    <t>a029f010f</t>
  </si>
  <si>
    <t>87b9f4dffb1d7bd897ea637947d46c6fd93b5b4c</t>
  </si>
  <si>
    <t>87b9f4dff</t>
  </si>
  <si>
    <t>Comment out a call to an old function. VQ</t>
  </si>
  <si>
    <t>Comment-out-a-call-to-an-old-function</t>
  </si>
  <si>
    <t>Fri, 18 Jan 2008 17:20:09 +0000</t>
  </si>
  <si>
    <t>d3e694bad0a74130f83e5ae42e3e9834545df44f</t>
  </si>
  <si>
    <t>d3e694bad</t>
  </si>
  <si>
    <t>06a0a4a5313071c241dbaf41a7855b5fb195d1f2</t>
  </si>
  <si>
    <t>06a0a4a53</t>
  </si>
  <si>
    <t>CellMerge was active when there is no table in the document Irene</t>
  </si>
  <si>
    <t>CellMerge-was-active-when-there-is-no-table-in-the-document</t>
  </si>
  <si>
    <t>Fri, 18 Jan 2008 16:53:07 +0000</t>
  </si>
  <si>
    <t>1185e0077c2b706c09d523b38fdd1dedcd0fb77d</t>
  </si>
  <si>
    <t>00054feeb185e7d2782a049f2304e88f84797c55</t>
  </si>
  <si>
    <t>00054feeb</t>
  </si>
  <si>
    <t>Adding new style functions Irene</t>
  </si>
  <si>
    <t>Adding-new-style-functions</t>
  </si>
  <si>
    <t>Fri, 18 Jan 2008 16:29:54 +0000</t>
  </si>
  <si>
    <t>aea64c949b891e64378fa74a1f3562d8b9c28da8</t>
  </si>
  <si>
    <t>aea64c949</t>
  </si>
  <si>
    <t>ee5391d8c262e161474770ada993db0c547a9d34</t>
  </si>
  <si>
    <t>ee5391d8c</t>
  </si>
  <si>
    <t>Fixing a trouble with multiscript editing Irene</t>
  </si>
  <si>
    <t>Fixing-a-trouble-with-multiscript-editing</t>
  </si>
  <si>
    <t>Fri, 18 Jan 2008 10:58:05 +0000</t>
  </si>
  <si>
    <t>4f7b525dda5f8392ba4e67a5560ecc59c95245a0</t>
  </si>
  <si>
    <t>4f7b525dd</t>
  </si>
  <si>
    <t>c20fa83d2995319bd5411c0883b2a9f239eae123</t>
  </si>
  <si>
    <t>c20fa83d2</t>
  </si>
  <si>
    <t>Remove unused tooltips and reduce border widths Irene</t>
  </si>
  <si>
    <t>Remove-unused-tooltips-and-reduce-border-widths</t>
  </si>
  <si>
    <t>Fri, 18 Jan 2008 10:56:52 +0000</t>
  </si>
  <si>
    <t>d44470b7787ea600ca8bc22b012ebc76e276590c</t>
  </si>
  <si>
    <t>d44470b77</t>
  </si>
  <si>
    <t>1de12a01962426d208549fc2cded85baf2c3c758</t>
  </si>
  <si>
    <t>1de12a019</t>
  </si>
  <si>
    <t>Remove unused images Irene</t>
  </si>
  <si>
    <t>Remove-unused-images</t>
  </si>
  <si>
    <t>Fri, 18 Jan 2008 08:38:50 +0000</t>
  </si>
  <si>
    <t>bdf2ecda53c4a44880848b05a4926fcc297d094f</t>
  </si>
  <si>
    <t>bdf2ecda5</t>
  </si>
  <si>
    <t>340a6f075559be938c209b39ff060b53712b6437</t>
  </si>
  <si>
    <t>340a6f075</t>
  </si>
  <si>
    <t>When the user wants to show the inline style, Amaya crashed Irene</t>
  </si>
  <si>
    <t>When-the-user-wants-to-show-the-inline-style-Amaya-crashed</t>
  </si>
  <si>
    <t>Fri, 18 Jan 2008 08:32:21 +0000</t>
  </si>
  <si>
    <t>9a76398633d148130d397b735655753f8d6e4e09</t>
  </si>
  <si>
    <t>9a7639863</t>
  </si>
  <si>
    <t>8aaf83a6df856f59b3b2461982965578f825fce8</t>
  </si>
  <si>
    <t>8aaf83a6d</t>
  </si>
  <si>
    <t>Adding some tools updates Irene</t>
  </si>
  <si>
    <t>Adding-some-tools-updates</t>
  </si>
  <si>
    <t>Thu, 17 Jan 2008 17:11:00 +0000</t>
  </si>
  <si>
    <t>91ace198e182b216d67dbc6abb41b2b0199fa52e</t>
  </si>
  <si>
    <t>91ace198e</t>
  </si>
  <si>
    <t>7e4be4c1291f92db967bf81c2e07c92efd97ccc2</t>
  </si>
  <si>
    <t>7e4be4c12</t>
  </si>
  <si>
    <t>New version of table icons Irene</t>
  </si>
  <si>
    <t>New-version-of-table-icons</t>
  </si>
  <si>
    <t>Thu, 17 Jan 2008 16:17:47 +0000</t>
  </si>
  <si>
    <t>1b36c023f8d7b850a982610b2647585bffdb0431</t>
  </si>
  <si>
    <t>1b36c023f</t>
  </si>
  <si>
    <t>79bb0feab72075a7235cb9bb62a098ce5bd8a894</t>
  </si>
  <si>
    <t>79bb0feab</t>
  </si>
  <si>
    <t>Thu, 17 Jan 2008 16:06:32 +0000</t>
  </si>
  <si>
    <t>9a29f38e79529ad55e8044366cf92a6079f0f0f7</t>
  </si>
  <si>
    <t>9a29f38e7</t>
  </si>
  <si>
    <t>d9365f9b2f252cd9da970c3f499735a4c0fec2a7</t>
  </si>
  <si>
    <t>d9365f9b2</t>
  </si>
  <si>
    <t>Prepare the support of future profiles Irene</t>
  </si>
  <si>
    <t>Prepare-the-support-of-future-profiles</t>
  </si>
  <si>
    <t>Thu, 17 Jan 2008 16:02:24 +0000</t>
  </si>
  <si>
    <t>ba2aebeab38c2fb97c4cfd25b20748bb3a3ea5dd</t>
  </si>
  <si>
    <t>ba2aebeab</t>
  </si>
  <si>
    <t>c5cb63cc0d82a3c2e177f87ea38135ade4ba82c0</t>
  </si>
  <si>
    <t>c5cb63cc0</t>
  </si>
  <si>
    <t>AUI_PANEL_XHTML=name=PANEL_XHTML;caption=Elements;state=18875596;dir=2;layer=0;row=0;pos=0;prop=100000;bestw=184;besth=112;minw=-1;minh=-1;maxw=-1;maxh=-1;floatx=993;floaty=129;floatw=192;floath=136</t>
  </si>
  <si>
    <t>AUI_PANEL_XHTML-name-PANEL_XHTML-caption-Elements-state-18875596-dir-2-layer-0-row-0-pos-0-prop-100000-bestw-184-besth-112-minw-1-minh-1-maxw-1-maxh-1-floatx-993-floaty-129-floatw-192-floath-136</t>
  </si>
  <si>
    <t>Thu, 17 Jan 2008 14:50:53 +0000</t>
  </si>
  <si>
    <t>e8659452df465c5e4e5c27e59d947e8eb289a679</t>
  </si>
  <si>
    <t>e8659452d</t>
  </si>
  <si>
    <t>29f329828a03db3c2eb1a47011ec89242350bf5a</t>
  </si>
  <si>
    <t>29f329828</t>
  </si>
  <si>
    <t>Prevent crach when expanding predefined unions.</t>
  </si>
  <si>
    <t>Prevent-crach-when-expanding-predefined-unions</t>
  </si>
  <si>
    <t>Thu, 17 Jan 2008 14:03:14 +0000</t>
  </si>
  <si>
    <t>c0b1abb724d76351aac714a980ae2bc5ee7e7eb3</t>
  </si>
  <si>
    <t>c0b1abb72</t>
  </si>
  <si>
    <t>56f5f00c98bc6270d2af1c0d74dee81bffed1444</t>
  </si>
  <si>
    <t>56f5f00c9</t>
  </si>
  <si>
    <t>Thu, 17 Jan 2008 14:02:51 +0000</t>
  </si>
  <si>
    <t>56f3d514233eb0f2a86f97508b0b84dbb51f2722</t>
  </si>
  <si>
    <t>56f3d5142</t>
  </si>
  <si>
    <t>7488a02ac100e0080d623c1612770080fd7b8a0a</t>
  </si>
  <si>
    <t>7488a02ac</t>
  </si>
  <si>
    <t>Insert new style menu entries + fix background-color editing Irene</t>
  </si>
  <si>
    <t>Insert-new-style-menu-entries-fix-background-color-editing</t>
  </si>
  <si>
    <t>Thu, 17 Jan 2008 13:14:33 +0000</t>
  </si>
  <si>
    <t>27c569f9b67b676df88dade77de316011cb64a9c</t>
  </si>
  <si>
    <t>27c569f9b</t>
  </si>
  <si>
    <t>2518e7404c8a52287af22d72a631883e5897a641</t>
  </si>
  <si>
    <t>2518e7404</t>
  </si>
  <si>
    <t>The first version of new menus Irene</t>
  </si>
  <si>
    <t>The-first-version-of-new-menus</t>
  </si>
  <si>
    <t>Thu, 17 Jan 2008 10:22:54 +0000</t>
  </si>
  <si>
    <t>6d2154fc7b54344fa8394bb13611063e12a85bca</t>
  </si>
  <si>
    <t>6d2154fc7</t>
  </si>
  <si>
    <t>5d314fef04b10b83ea000ad10e4e42614363bc03</t>
  </si>
  <si>
    <t>5d314fef0</t>
  </si>
  <si>
    <t>Add style tools (alignment ...) to profile. The section is not the best.</t>
  </si>
  <si>
    <t>Add-style-tools-alignment-.-to-profile</t>
  </si>
  <si>
    <t>Thu, 17 Jan 2008 09:03:56 +0000</t>
  </si>
  <si>
    <t>7b7bde43375cbcf5b0876d2fbaa7d4e16b47d1ce</t>
  </si>
  <si>
    <t>7b7bde433</t>
  </si>
  <si>
    <t>5c6b3dbef67bbe048f9b6b2e9ae21f22e1cfee4b</t>
  </si>
  <si>
    <t>5c6b3dbef</t>
  </si>
  <si>
    <t>Improving selection of multiple cells in a table. VQ</t>
  </si>
  <si>
    <t>Improving-selection-of-multiple-cells-in-a-table</t>
  </si>
  <si>
    <t>Wed, 16 Jan 2008 17:55:32 +0000</t>
  </si>
  <si>
    <t>8b3228bf9731e2e9aab091fec4ca31b127ff8fcb</t>
  </si>
  <si>
    <t>8b3228bf9</t>
  </si>
  <si>
    <t>ba0241859232cce914b902b8db5042026219c063</t>
  </si>
  <si>
    <t>ba0241859</t>
  </si>
  <si>
    <t>Dont show toolpanels for annot windows by default</t>
  </si>
  <si>
    <t>Dont-show-toolpanels-for-annot-windows-by-default</t>
  </si>
  <si>
    <t>Wed, 16 Jan 2008 15:08:34 +0000</t>
  </si>
  <si>
    <t>59ba078291bac5aca677d5d3180b31595a94b58a</t>
  </si>
  <si>
    <t>59ba07829</t>
  </si>
  <si>
    <t>cd2537b7f9de93f80e22f8c8ec78b137a71fc91f</t>
  </si>
  <si>
    <t>cd2537b7f</t>
  </si>
  <si>
    <t>Intend to fix windows version.</t>
  </si>
  <si>
    <t>Intend-to-fix-windows-version</t>
  </si>
  <si>
    <t>Wed, 16 Jan 2008 14:34:14 +0000</t>
  </si>
  <si>
    <t>06a4b94c81725f7a77adaa296309ddd8e2a98e29</t>
  </si>
  <si>
    <t>06a4b94c8</t>
  </si>
  <si>
    <t>324f9a39e91eaf16fc2991512cc95519a0685e06</t>
  </si>
  <si>
    <t>324f9a39e</t>
  </si>
  <si>
    <t>Improve the management of CSS style lists Irene</t>
  </si>
  <si>
    <t>Improve-the-management-of-CSS-style-lists</t>
  </si>
  <si>
    <t>Wed, 16 Jan 2008 14:20:20 +0000</t>
  </si>
  <si>
    <t>ff6fc96295c03d9e1b1bc6c12c2138e1c8f9a9df</t>
  </si>
  <si>
    <t>ff6fc9629</t>
  </si>
  <si>
    <t>0472c9b29755f1f917f6e4c79595543b30aa7ed2</t>
  </si>
  <si>
    <t>0472c9b29</t>
  </si>
  <si>
    <t>Delete unprofiled tool in two times. Adjustments for windows</t>
  </si>
  <si>
    <t>Delete-unprofiled-tool-in-two-times</t>
  </si>
  <si>
    <t>Wed, 16 Jan 2008 13:56:30 +0000</t>
  </si>
  <si>
    <t>abbe0c1a74d3f0f1f2707766ec388e95eafc31fa</t>
  </si>
  <si>
    <t>abbe0c1a7</t>
  </si>
  <si>
    <t>5acc13b7708b13398d1ab3c1a8dd603b1a3958a9</t>
  </si>
  <si>
    <t>5acc13b77</t>
  </si>
  <si>
    <t>Delete unprofiled tool in two times.</t>
  </si>
  <si>
    <t>Wed, 16 Jan 2008 13:29:38 +0000</t>
  </si>
  <si>
    <t>af21635c0dc04e8b6e01381a349b9aebb38411e9</t>
  </si>
  <si>
    <t>af21635c0</t>
  </si>
  <si>
    <t>2de98f24b87e227c0a8f1e613af0f3e7ef6aadf3</t>
  </si>
  <si>
    <t>2de98f24b</t>
  </si>
  <si>
    <t>Wed, 16 Jan 2008 12:03:42 +0000</t>
  </si>
  <si>
    <t>0593e2b677fc18d275fb05ad7ff394e3ed1c33be</t>
  </si>
  <si>
    <t>0593e2b67</t>
  </si>
  <si>
    <t>59d459f22f79d0870b82e0c1e352ec3713177b03</t>
  </si>
  <si>
    <t>59d459f22</t>
  </si>
  <si>
    <t>Remove tools if action is not in profile.</t>
  </si>
  <si>
    <t>Remove-tools-if-action-is-not-in-profile</t>
  </si>
  <si>
    <t>Wed, 16 Jan 2008 11:45:21 +0000</t>
  </si>
  <si>
    <t>c5880776f06dc4d3e5f47ba9600636cf05aa60d5</t>
  </si>
  <si>
    <t>c5880776f</t>
  </si>
  <si>
    <t>a954a6e85c905076a5b4b057de4f3b7c815c3b78</t>
  </si>
  <si>
    <t>a954a6e85</t>
  </si>
  <si>
    <t>Adding a new module Irene</t>
  </si>
  <si>
    <t>Adding-a-new-module</t>
  </si>
  <si>
    <t>Wed, 16 Jan 2008 11:37:29 +0000</t>
  </si>
  <si>
    <t>b72708fb0bc6d74622745d146696c48dc037da0a</t>
  </si>
  <si>
    <t>b72708fb0</t>
  </si>
  <si>
    <t>349487a57aa10acc6bdaaddf2b18cff841ffcbb3</t>
  </si>
  <si>
    <t>349487a57</t>
  </si>
  <si>
    <t>Fixing Windows warnings Irene</t>
  </si>
  <si>
    <t>Fixing-Windows-warnings</t>
  </si>
  <si>
    <t>Wed, 16 Jan 2008 10:57:47 +0000</t>
  </si>
  <si>
    <t>959e07c6d53b906f7e3805c7543d0c9e0df853e6</t>
  </si>
  <si>
    <t>959e07c6d</t>
  </si>
  <si>
    <t>5638f6cd0515c40fd44f8eba7375398ba75e8a2a</t>
  </si>
  <si>
    <t>5638f6cd0</t>
  </si>
  <si>
    <t>Fixing unitialized variables Irene</t>
  </si>
  <si>
    <t>Fixing-unitialized-variables</t>
  </si>
  <si>
    <t>Wed, 16 Jan 2008 10:25:59 +0000</t>
  </si>
  <si>
    <t>6d1e0bc8a30e196b056ce63609d3d43f1d997709</t>
  </si>
  <si>
    <t>6d1e0bc8a</t>
  </si>
  <si>
    <t>eed38b4578d34b45c2638620ecc990fea1599839</t>
  </si>
  <si>
    <t>eed38b457</t>
  </si>
  <si>
    <t>Try to fix toolpanel position problems.</t>
  </si>
  <si>
    <t>Try-to-fix-toolpanel-position-problems</t>
  </si>
  <si>
    <t>Wed, 16 Jan 2008 10:24:14 +0000</t>
  </si>
  <si>
    <t>0f4bd81af84f804f8ad31a194ff409ce8b698ba2</t>
  </si>
  <si>
    <t>0f4bd81af</t>
  </si>
  <si>
    <t>390a2804f20c6323641833aca3dc7fd81a28e428</t>
  </si>
  <si>
    <t>390a2804f</t>
  </si>
  <si>
    <t>Fore/BackGround color buttons.</t>
  </si>
  <si>
    <t>Fore-BackGround-color-buttons</t>
  </si>
  <si>
    <t>Wed, 16 Jan 2008 09:48:41 +0000</t>
  </si>
  <si>
    <t>27c3279caa8287d2766a54f230628cd5fe86828a</t>
  </si>
  <si>
    <t>27c3279ca</t>
  </si>
  <si>
    <t>b12524c2721fdca41aefb6fc7980acd58160343a</t>
  </si>
  <si>
    <t>b12524c27</t>
  </si>
  <si>
    <t>Wed, 16 Jan 2008 09:16:22 +0000</t>
  </si>
  <si>
    <t>7c5aa894015f3b69753f7821ad50b4e347a2f93f</t>
  </si>
  <si>
    <t>7c5aa8940</t>
  </si>
  <si>
    <t>9682a828e0fd79ff999131381e53e3423725ba1a</t>
  </si>
  <si>
    <t>9682a828e</t>
  </si>
  <si>
    <t>Adding new icons and a set of XHTML tools to editi tables Irene</t>
  </si>
  <si>
    <t>Adding-new-icons-and-a-set-of-XHTML-tools-to-editi-tables</t>
  </si>
  <si>
    <t>Tue, 15 Jan 2008 17:19:58 +0000</t>
  </si>
  <si>
    <t>70227a5f787e4e246cebc3c6b188e4fb094f7a65</t>
  </si>
  <si>
    <t>70227a5f7</t>
  </si>
  <si>
    <t>40b2a9a14519a7128b02e7e89a7b7fe9db2bc112</t>
  </si>
  <si>
    <t>40b2a9a14</t>
  </si>
  <si>
    <t>Allow transformations within template bags Irene</t>
  </si>
  <si>
    <t>Allow-transformations-within-template-bags</t>
  </si>
  <si>
    <t>Tue, 15 Jan 2008 16:29:26 +0000</t>
  </si>
  <si>
    <t>3e817397aaa39057fce0783be5891882f45d2e06</t>
  </si>
  <si>
    <t>3e817397a</t>
  </si>
  <si>
    <t>8771ec9cf3b94f64f5c1fc32ce7c61da088e971b</t>
  </si>
  <si>
    <t>8771ec9cf</t>
  </si>
  <si>
    <t>Prevent some creations when cells are selected Irene</t>
  </si>
  <si>
    <t>Prevent-some-creations-when-cells-are-selected</t>
  </si>
  <si>
    <t>Tue, 15 Jan 2008 16:27:35 +0000</t>
  </si>
  <si>
    <t>a05e1632a7715667c85f3722e6f58105134ea1d7</t>
  </si>
  <si>
    <t>a05e1632a</t>
  </si>
  <si>
    <t>09bd871b44c644e6e8261da15fda8b7068c79320</t>
  </si>
  <si>
    <t>09bd871b4</t>
  </si>
  <si>
    <t>Update dialogs Irene</t>
  </si>
  <si>
    <t>Tue, 15 Jan 2008 16:23:30 +0000</t>
  </si>
  <si>
    <t>716369e164cde4b824663127be914be919e1bd54</t>
  </si>
  <si>
    <t>20bc28895fc387ddda7bef5cd10994cb2080d514</t>
  </si>
  <si>
    <t>20bc28895</t>
  </si>
  <si>
    <t>Prevent showing "delete link" button if adding new link.</t>
  </si>
  <si>
    <t>Prevent-showing-delete-link-button-if-adding-new-link</t>
  </si>
  <si>
    <t>Mon, 14 Jan 2008 14:34:28 +0000</t>
  </si>
  <si>
    <t>d148ebbcafc3e6bd8683b0957acebbd8bffbceed</t>
  </si>
  <si>
    <t>d148ebbca</t>
  </si>
  <si>
    <t>4f7e13baebef8135be535e188a8b8627112b553b</t>
  </si>
  <si>
    <t>4f7e13bae</t>
  </si>
  <si>
    <t>Cleanup WINGUI and GTK</t>
  </si>
  <si>
    <t>Cleanup-WINGUI-and-GTK</t>
  </si>
  <si>
    <t>Mon, 14 Jan 2008 11:07:08 +0000</t>
  </si>
  <si>
    <t>e4f7ac177dc0dfce05879838d02507f03eff16d5</t>
  </si>
  <si>
    <t>e4f7ac177</t>
  </si>
  <si>
    <t>d27bed7784ac538c0434d9334d29740f9fe5a638</t>
  </si>
  <si>
    <t>d27bed778</t>
  </si>
  <si>
    <t>Dont show licence in aboutdlg for macos.</t>
  </si>
  <si>
    <t>Dont-show-licence-in-aboutdlg-for-macos</t>
  </si>
  <si>
    <t>Mon, 14 Jan 2008 09:39:48 +0000</t>
  </si>
  <si>
    <t>6e07ad5e9ade51c656f5c38e67cc802718c84721</t>
  </si>
  <si>
    <t>6e07ad5e9</t>
  </si>
  <si>
    <t>dacbd749d7fbe988721c79c23b65547577e5b710</t>
  </si>
  <si>
    <t>dacbd749d</t>
  </si>
  <si>
    <t>Add thot.rc variable to specify tool panel order in classic interface.</t>
  </si>
  <si>
    <t>Add-thot.rc-variable-to-specify-tool-panel-order-in-classic-interface</t>
  </si>
  <si>
    <t>Mon, 14 Jan 2008 08:50:49 +0000</t>
  </si>
  <si>
    <t>03fed9dc167591414fdd368f2352a70ccd7a4610</t>
  </si>
  <si>
    <t>03fed9dc1</t>
  </si>
  <si>
    <t>47e5c5253ed0360e8ea4c8c52ac42872420c7093</t>
  </si>
  <si>
    <t>47e5c5253</t>
  </si>
  <si>
    <t>Add table element in HTML predifined unions.</t>
  </si>
  <si>
    <t>Add-table-element-in-HTML-predifined-unions</t>
  </si>
  <si>
    <t>Mon, 14 Jan 2008 08:42:26 +0000</t>
  </si>
  <si>
    <t>bc077f1c06a5eba8e7de3e18fe51e6b1ba49cd50</t>
  </si>
  <si>
    <t>bc077f1c0</t>
  </si>
  <si>
    <t>42c4cd1b6d13cf9d49625c490f066ebfe9194bd0</t>
  </si>
  <si>
    <t>42c4cd1b6</t>
  </si>
  <si>
    <t>Allow table rows to be merged. VQ</t>
  </si>
  <si>
    <t>Allow-table-rows-to-be-merged</t>
  </si>
  <si>
    <t>Fri, 11 Jan 2008 17:16:06 +0000</t>
  </si>
  <si>
    <t>3973dffa848530ccc65a5d1e8fd56423a15da553</t>
  </si>
  <si>
    <t>3973dffa8</t>
  </si>
  <si>
    <t>cf10e8d0b56d478849b7069c1e14fd64313b0960</t>
  </si>
  <si>
    <t>cf10e8d0b</t>
  </si>
  <si>
    <t>Improvements to table editing. VQ</t>
  </si>
  <si>
    <t>Improvements-to-table-editing</t>
  </si>
  <si>
    <t>Fri, 11 Jan 2008 15:48:44 +0000</t>
  </si>
  <si>
    <t>0f380a416f382dd12a63d7ff851bd80e634bd37d</t>
  </si>
  <si>
    <t>0f380a416</t>
  </si>
  <si>
    <t>f1d7e4c25003e9f71c0c6e30862f389475edb74a</t>
  </si>
  <si>
    <t>f1d7e4c25</t>
  </si>
  <si>
    <t>Align button to left to prevent hidding them.</t>
  </si>
  <si>
    <t>Align-button-to-left-to-prevent-hidding-them</t>
  </si>
  <si>
    <t>Fri, 11 Jan 2008 15:11:47 +0000</t>
  </si>
  <si>
    <t>815bb3c5de5ff0a07b07dec89a072a8a44d93842</t>
  </si>
  <si>
    <t>815bb3c5d</t>
  </si>
  <si>
    <t>f06b877f9d78e62a69c9d154de5ae80edf968f78</t>
  </si>
  <si>
    <t>f06b877f9</t>
  </si>
  <si>
    <t>Allow to dynamically register Amaya*ToolPanel classes. Allow ToolPanel to specify if they are show by default. Allow to register ToolPanel from Amaya part (non-thot). Add StyleList tool panel. Hide old CSS-files related menus.</t>
  </si>
  <si>
    <t>Allow-to-dynamically-register-Amaya-ToolPanel-classes</t>
  </si>
  <si>
    <t>Fri, 11 Jan 2008 14:47:36 +0000</t>
  </si>
  <si>
    <t>48686d46ce8f8b8ec11ea0d75e0d37e8aa1b6bdf</t>
  </si>
  <si>
    <t>48686d46c</t>
  </si>
  <si>
    <t>b5be248db4c5cca115c35979d48bc01600ee4738</t>
  </si>
  <si>
    <t>b5be248db</t>
  </si>
  <si>
    <t>Don't propose the last created target when a new link is created Irene</t>
  </si>
  <si>
    <t>Don-t-propose-the-last-created-target-when-a-new-link-is-created</t>
  </si>
  <si>
    <t>Fri, 11 Jan 2008 14:31:12 +0000</t>
  </si>
  <si>
    <t>eb6c19a3f833360a4a519f19b0bfabecd02375e2</t>
  </si>
  <si>
    <t>eb6c19a3f</t>
  </si>
  <si>
    <t>46d87ee29744abd37deb4e22939b0c0b17f1cfff</t>
  </si>
  <si>
    <t>46d87ee29</t>
  </si>
  <si>
    <t>Adding the new function MergeSelectedCells Irene</t>
  </si>
  <si>
    <t>Adding-the-new-function-MergeSelectedCells</t>
  </si>
  <si>
    <t>Fri, 11 Jan 2008 11:59:41 +0000</t>
  </si>
  <si>
    <t>b2f5887de96aca78d866dc096bc3016914d48c78</t>
  </si>
  <si>
    <t>b2f5887de</t>
  </si>
  <si>
    <t>2994a57c10fd2b7d3d8504819806efbec5c4a471</t>
  </si>
  <si>
    <t>2994a57c1</t>
  </si>
  <si>
    <t>Remove TGA on mac platforms Irene</t>
  </si>
  <si>
    <t>Remove-TGA-on-mac-platforms</t>
  </si>
  <si>
    <t>Fri, 11 Jan 2008 11:52:53 +0000</t>
  </si>
  <si>
    <t>f2d7bab9c8667fa0dbfb5357eda1c0272a583f6a</t>
  </si>
  <si>
    <t>f2d7bab9c</t>
  </si>
  <si>
    <t>06a044dc6f40cbcb6d3ad67b7de3de6ef3446fb4</t>
  </si>
  <si>
    <t>06a044dc6</t>
  </si>
  <si>
    <t>Fixing a typo LC</t>
  </si>
  <si>
    <t>Fri, 11 Jan 2008 11:52:19 +0000</t>
  </si>
  <si>
    <t>b665da3f958dcdaff34c5f1ece71e1a0f3f75fd0</t>
  </si>
  <si>
    <t>b665da3f9</t>
  </si>
  <si>
    <t>be7fde5e0de119a13b81864c5a6acda09604af8c</t>
  </si>
  <si>
    <t>be7fde5e0</t>
  </si>
  <si>
    <t>Improve the management of document profiles Irene</t>
  </si>
  <si>
    <t>Improve-the-management-of-document-profiles</t>
  </si>
  <si>
    <t>Fri, 11 Jan 2008 11:12:19 +0000</t>
  </si>
  <si>
    <t>918a7fc3ff41e286d17fff6b947e2ff97e30bb12</t>
  </si>
  <si>
    <t>918a7fc3f</t>
  </si>
  <si>
    <t>94419ac6f0ba0fa779c70c98912d3ad756e67ae0</t>
  </si>
  <si>
    <t>94419ac6f</t>
  </si>
  <si>
    <t>Initial implementation of command "Merge cells".VQ.</t>
  </si>
  <si>
    <t>Initial-implementation-of-command-Merge-cells-.VQ</t>
  </si>
  <si>
    <t>Fri, 11 Jan 2008 11:04:51 +0000</t>
  </si>
  <si>
    <t>fb0db10cefc1cab223fb188e80e4a51979b6fbf5</t>
  </si>
  <si>
    <t>fb0db10ce</t>
  </si>
  <si>
    <t>fe83c961bad4a0ddd089896cc8c1c2bdfa6791dc</t>
  </si>
  <si>
    <t>fe83c961b</t>
  </si>
  <si>
    <t>All editing commands should now work with the "rectangle" selection in tables, except commands "Join with cell..." VQ</t>
  </si>
  <si>
    <t>All-editing-commands-should-now-work-with-the-rectangle-selection-in</t>
  </si>
  <si>
    <t>Thu, 10 Jan 2008 17:19:43 +0000</t>
  </si>
  <si>
    <t>732c59bf60ca8ccfbe296cdde91c213721c8ec9c</t>
  </si>
  <si>
    <t>732c59bf6</t>
  </si>
  <si>
    <t>ab173487453b957da9f19ffbbd58041e11d685ef</t>
  </si>
  <si>
    <t>ab1734874</t>
  </si>
  <si>
    <t>Fix a selection bug with nested tables Irene</t>
  </si>
  <si>
    <t>Fix-a-selection-bug-with-nested-tables</t>
  </si>
  <si>
    <t>Wed, 9 Jan 2008 16:46:04 +0000</t>
  </si>
  <si>
    <t>4a65d1f6604721b8b224f80ea53b69070af6c55f</t>
  </si>
  <si>
    <t>4a65d1f66</t>
  </si>
  <si>
    <t>2f3f2d32d0c5faf11cf48437d1d8de563ad7dfc3</t>
  </si>
  <si>
    <t>2f3f2d32d</t>
  </si>
  <si>
    <t>Transformations didn't work when the parent element is a template element Irene</t>
  </si>
  <si>
    <t>Transformations-didn-t-work-when-the-parent-element-is-a-template-element</t>
  </si>
  <si>
    <t>Wed, 9 Jan 2008 16:24:02 +0000</t>
  </si>
  <si>
    <t>dfcc4d5d7e84d0ed8bd42fd8243d208338785843</t>
  </si>
  <si>
    <t>dfcc4d5d7</t>
  </si>
  <si>
    <t>5e9c2ef536dcf1360aa578456cec7485f32e8b48</t>
  </si>
  <si>
    <t>5e9c2ef53</t>
  </si>
  <si>
    <t>Wed, 9 Jan 2008 13:53:23 +0000</t>
  </si>
  <si>
    <t>51529660a7a3b5ee9d859c1ca09b2434726d684f</t>
  </si>
  <si>
    <t>51529660a</t>
  </si>
  <si>
    <t>035ff2fba355a319cd0932cbffd00309298a727a</t>
  </si>
  <si>
    <t>035ff2fba</t>
  </si>
  <si>
    <t>add '&lt;img&gt; outside block element' fix Laurent</t>
  </si>
  <si>
    <t>add-img-outside-block-element-fix</t>
  </si>
  <si>
    <t>Wed, 9 Jan 2008 13:44:13 +0000</t>
  </si>
  <si>
    <t>6135e841eb1a582a8de8a581af96936d6cd72814</t>
  </si>
  <si>
    <t>6135e841e</t>
  </si>
  <si>
    <t>87796240b017315a738bb45ec29ac0db468b70b0</t>
  </si>
  <si>
    <t>87796240b</t>
  </si>
  <si>
    <t>Amaya didn't complain and could generate invalid markup for an xhtml Strict or Basic document when an &lt;img&gt; element was not inside a block element Laurent</t>
  </si>
  <si>
    <t>Amaya-didn-t-complain-and-could-generate-invalid-markup-for-an-xhtml-Strict-or-Basic-document</t>
  </si>
  <si>
    <t>Wed, 9 Jan 2008 13:26:39 +0000</t>
  </si>
  <si>
    <t>58f5024dbb386c7a226f424dfc91b6ef153bb008</t>
  </si>
  <si>
    <t>58f5024db</t>
  </si>
  <si>
    <t>d63da262790eb64ce691dd8c1f5e58033a9336a3</t>
  </si>
  <si>
    <t>d63da2627</t>
  </si>
  <si>
    <t>Improve behaviour of Esc/F2 key when several cells are selected in a table. VQ</t>
  </si>
  <si>
    <t>Improve-behaviour-of-Esc-F2-key-when-several-cells-are-selected</t>
  </si>
  <si>
    <t>Wed, 9 Jan 2008 12:12:47 +0000</t>
  </si>
  <si>
    <t>7d108522b658ceacb032b02dd759b48eeeeb87af</t>
  </si>
  <si>
    <t>7d108522b</t>
  </si>
  <si>
    <t>14f1d9bb37070506cfdb4f87a64f19543b01379d</t>
  </si>
  <si>
    <t>14f1d9bb3</t>
  </si>
  <si>
    <t>New selection mode in tables: make sure that the set of selected cells always has the shape of a rectangle. VQ</t>
  </si>
  <si>
    <t>New-selection-mode-in-tables-make-sure-that-the-set-of-selected-cells</t>
  </si>
  <si>
    <t>Tue, 8 Jan 2008 18:06:47 +0000</t>
  </si>
  <si>
    <t>bcd3d60c3e2120cc27f115d94371f978174fa905</t>
  </si>
  <si>
    <t>bcd3d60c3</t>
  </si>
  <si>
    <t>d7ba63aa61c25f85b00873d0904dc6e70555e6c1</t>
  </si>
  <si>
    <t>d7ba63aa6</t>
  </si>
  <si>
    <t>For a Strict or Basic document, create a paragraph to contain an image that is not inside a block element Laurent</t>
  </si>
  <si>
    <t>For-a-Strict-or-Basic-document-create-a-paragraph-to-contain-an-image-that-is-not-inside-a-block-element</t>
  </si>
  <si>
    <t>Tue, 8 Jan 2008 15:29:19 +0000</t>
  </si>
  <si>
    <t>6f3ef8dc109f208dbc094dc541e456f985fb35b6</t>
  </si>
  <si>
    <t>6f3ef8dc1</t>
  </si>
  <si>
    <t>d961616682386e272731b814ad77d9542a9fa39e</t>
  </si>
  <si>
    <t>d96161668</t>
  </si>
  <si>
    <t>Adding frames around style buttons Irene</t>
  </si>
  <si>
    <t>Adding-frames-around-style-buttons</t>
  </si>
  <si>
    <t>Tue, 8 Jan 2008 13:51:49 +0000</t>
  </si>
  <si>
    <t>ae78e2e46af3126f4311a66e5fbf416221f8b4a5</t>
  </si>
  <si>
    <t>ae78e2e46</t>
  </si>
  <si>
    <t>f66fdd0e19071a3b3968ec419abfda07a1a2171a</t>
  </si>
  <si>
    <t>f66fdd0e1</t>
  </si>
  <si>
    <t>It was impossible to annot an HTML strict document Irene</t>
  </si>
  <si>
    <t>It-was-impossible-to-annot-an-HTML-strict-document</t>
  </si>
  <si>
    <t>Tue, 8 Jan 2008 12:19:41 +0000</t>
  </si>
  <si>
    <t>9f800ef104e3d3e749754c22ea7e5af6f8fd5b96</t>
  </si>
  <si>
    <t>9f800ef10</t>
  </si>
  <si>
    <t>55e0e46fb282f8fe4dc1436f73d80aa54f07aa13</t>
  </si>
  <si>
    <t>55e0e46fb</t>
  </si>
  <si>
    <t>Integration of italian translations Irene</t>
  </si>
  <si>
    <t>Integration-of-italian-translations</t>
  </si>
  <si>
    <t>Mon, 7 Jan 2008 15:59:44 +0000</t>
  </si>
  <si>
    <t>f2e4fbff7e62c16164bf63ee7f02f2ecbb8d12f2</t>
  </si>
  <si>
    <t>f2e4fbff7</t>
  </si>
  <si>
    <t>3b76dd7bf2100033a1e5f61881c2938804b4e87c</t>
  </si>
  <si>
    <t>3b76dd7bf</t>
  </si>
  <si>
    <t>Avoid to display dialog out of the screen Irene</t>
  </si>
  <si>
    <t>Avoid-to-display-dialog-out-of-the-screen</t>
  </si>
  <si>
    <t>Mon, 7 Jan 2008 15:13:15 +0000</t>
  </si>
  <si>
    <t>7268ec4b47b05834d3a145bc06fb8c7195471308</t>
  </si>
  <si>
    <t>7268ec4b4</t>
  </si>
  <si>
    <t>2182fb63dc5ea989464e45a83a4541a1aeb68e62</t>
  </si>
  <si>
    <t>2182fb63d</t>
  </si>
  <si>
    <t>Only table elements can be created or inserted within a table Irene</t>
  </si>
  <si>
    <t>Only-table-elements-can-be-created-or-inserted-within-a-table</t>
  </si>
  <si>
    <t>Mon, 7 Jan 2008 14:34:08 +0000</t>
  </si>
  <si>
    <t>48c965693e0c142350582120a938c744ca2c1614</t>
  </si>
  <si>
    <t>48c965693</t>
  </si>
  <si>
    <t>21562a07030eabac63e7ee5e756861426a8c85c6</t>
  </si>
  <si>
    <t>21562a070</t>
  </si>
  <si>
    <t>Take into account the cell spacing for the selection Irene</t>
  </si>
  <si>
    <t>Take-into-account-the-cell-spacing-for-the-selection</t>
  </si>
  <si>
    <t>Mon, 7 Jan 2008 12:01:07 +0000</t>
  </si>
  <si>
    <t>26f5990e48c3a077b3087fb46667f7d3bc4c4ef4</t>
  </si>
  <si>
    <t>26f5990e4</t>
  </si>
  <si>
    <t>c76a2e6f4df962bf4a184848a403a635489ef7d4</t>
  </si>
  <si>
    <t>c76a2e6f4</t>
  </si>
  <si>
    <t>ntegration of Regis patches Irene</t>
  </si>
  <si>
    <t>ntegration-of-Regis-patches</t>
  </si>
  <si>
    <t>Mon, 7 Jan 2008 09:51:03 +0000</t>
  </si>
  <si>
    <t>65fd816d6baa9039f46a0a9e735effd179303a2c</t>
  </si>
  <si>
    <t>65fd816d6</t>
  </si>
  <si>
    <t>b07fe6003a682b39c7052c99668d02609d57631d</t>
  </si>
  <si>
    <t>b07fe6003</t>
  </si>
  <si>
    <t>New behaviour for key Esc/F2 in a table. VQ</t>
  </si>
  <si>
    <t>New-behaviour-for-key-Esc-F2-in-a-table</t>
  </si>
  <si>
    <t>Sat, 5 Jan 2008 10:29:17 +0000</t>
  </si>
  <si>
    <t>53ef9028bb92ee17db3ebbace6541a959ff1b4d2</t>
  </si>
  <si>
    <t>53ef9028b</t>
  </si>
  <si>
    <t>5d9abd6a933397b54d2b9216f3f401354ea11387</t>
  </si>
  <si>
    <t>5d9abd6a9</t>
  </si>
  <si>
    <t>Improvements to selection extension in nested tables VQ</t>
  </si>
  <si>
    <t>Improvements-to-selection-extension-in-nested-tables</t>
  </si>
  <si>
    <t>Fri, 4 Jan 2008 16:15:40 +0000</t>
  </si>
  <si>
    <t>751d92e3ad816a9d73b15485f98352ce970af36e</t>
  </si>
  <si>
    <t>751d92e3a</t>
  </si>
  <si>
    <t>35e577232e2a74dee9f8779aef03aa34d194b274</t>
  </si>
  <si>
    <t>35e577232</t>
  </si>
  <si>
    <t>Several contiguous cells can now be selected, even if they cross several columns. VQ</t>
  </si>
  <si>
    <t>Several-contiguous-cells-can-now-be-selected-even-if-they-cross</t>
  </si>
  <si>
    <t>Fri, 4 Jan 2008 15:24:23 +0000</t>
  </si>
  <si>
    <t>9f823db9e928b64c0386319a7f4d1db44dd8d07f</t>
  </si>
  <si>
    <t>9f823db9e</t>
  </si>
  <si>
    <t>fe86963e1410dc17e28c925a35258a6da2caded4</t>
  </si>
  <si>
    <t>fe86963e1</t>
  </si>
  <si>
    <t>Grab the selection within a table cell Irene</t>
  </si>
  <si>
    <t>Grab-the-selection-within-a-table-cell</t>
  </si>
  <si>
    <t>Fri, 4 Jan 2008 14:55:57 +0000</t>
  </si>
  <si>
    <t>7685db50d7bc5997adc3a10df467d157cdc2f612</t>
  </si>
  <si>
    <t>7685db50d</t>
  </si>
  <si>
    <t>71b5d57d4e98d13f2520ac402f8cc7ff058a25e1</t>
  </si>
  <si>
    <t>71b5d57d4</t>
  </si>
  <si>
    <t>Sometimes the delete of a division including a table didn't work correctly Irene CVe: ----------------------------------------------------------------------</t>
  </si>
  <si>
    <t>Sometimes-the-delete-of-a-division-including-a-table-didn-t-work-correctly</t>
  </si>
  <si>
    <t>Fri, 4 Jan 2008 12:35:43 +0000</t>
  </si>
  <si>
    <t>f1162370718f904157a3c7c7834811816f08a880</t>
  </si>
  <si>
    <t>f11623707</t>
  </si>
  <si>
    <t>1607f48301ea5a8dd10fc0a6aa2d86adfa9e58ee</t>
  </si>
  <si>
    <t>1607f4830</t>
  </si>
  <si>
    <t>Wed, 2 Jan 2008 16:17:33 +0000</t>
  </si>
  <si>
    <t>eb126f7c5779d8ee60b0440e0965f2dd7d896fd8</t>
  </si>
  <si>
    <t>eb126f7c5</t>
  </si>
  <si>
    <t>62f64ac565c0f935e8d4054fd1fb05b3c4ed430c</t>
  </si>
  <si>
    <t>62f64ac56</t>
  </si>
  <si>
    <t>Display dialogs at the current position Irene</t>
  </si>
  <si>
    <t>Display-dialogs-at-the-current-position</t>
  </si>
  <si>
    <t>Wed, 2 Jan 2008 16:09:40 +0000</t>
  </si>
  <si>
    <t>ce92ed5da96e6b223af4d067019f0bce5ed51089</t>
  </si>
  <si>
    <t>ce92ed5da</t>
  </si>
  <si>
    <t>4f09b2facccb3715ae0e6eba3b90ff15cc038323</t>
  </si>
  <si>
    <t>4f09b2fac</t>
  </si>
  <si>
    <t>Ctrl + left mouse button didn't work as the right mouse button Irene</t>
  </si>
  <si>
    <t>Ctrl-left-mouse-button-didn-t-work-as-the-right-mouse-button</t>
  </si>
  <si>
    <t>Wed, 2 Jan 2008 15:48:25 +0000</t>
  </si>
  <si>
    <t>82706b0ceeef0f80885db61fd0cb4d3a691d649c</t>
  </si>
  <si>
    <t>82706b0ce</t>
  </si>
  <si>
    <t>da7e3d99a930c86181dacaf88528513a3aa5d16c</t>
  </si>
  <si>
    <t>da7e3d99a</t>
  </si>
  <si>
    <t>Fix the previous commit Irene</t>
  </si>
  <si>
    <t>Fix-the-previous-commit</t>
  </si>
  <si>
    <t>Wed, 2 Jan 2008 15:27:09 +0000</t>
  </si>
  <si>
    <t>75402708e2c4a72619452ae78bdd1e8fc97f24d8</t>
  </si>
  <si>
    <t>75402708e</t>
  </si>
  <si>
    <t>986fe4aee4a573e5ab370b089ef898c0e75a7188</t>
  </si>
  <si>
    <t>986fe4aee</t>
  </si>
  <si>
    <t>Improve the management of profiles Irene</t>
  </si>
  <si>
    <t>Improve-the-management-of-profiles</t>
  </si>
  <si>
    <t>Wed, 2 Jan 2008 12:05:22 +0000</t>
  </si>
  <si>
    <t>8fb29c61a535327b4aecf16fef0a65238f360ac2</t>
  </si>
  <si>
    <t>8fb29c61a</t>
  </si>
  <si>
    <t>5b02403a68dd1f32890388c33da61ce443990f48</t>
  </si>
  <si>
    <t>5b02403a6</t>
  </si>
  <si>
    <t>Thu, 27 Dec 2007 12:56:26 +0000</t>
  </si>
  <si>
    <t>1bced331c2ccfb585bcc7affeaff2cccbbbe5916</t>
  </si>
  <si>
    <t>1bced331c</t>
  </si>
  <si>
    <t>705ea661832fb9c4aa3a642134290475f1683424</t>
  </si>
  <si>
    <t>705ea6618</t>
  </si>
  <si>
    <t>Wed, 19 Dec 2007 16:25:24 +0000</t>
  </si>
  <si>
    <t>93eb40aac93e98656f980f04f584afe29dcea415</t>
  </si>
  <si>
    <t>93eb40aac</t>
  </si>
  <si>
    <t>394282d5694e249c26823b36d4ff4979a146b958</t>
  </si>
  <si>
    <t>394282d56</t>
  </si>
  <si>
    <t>Fixing a crash on Mac OSX platforms Irene</t>
  </si>
  <si>
    <t>Fixing-a-crash-on-Mac-OSX-platforms</t>
  </si>
  <si>
    <t>Wed, 19 Dec 2007 14:33:43 +0000</t>
  </si>
  <si>
    <t>305d31a8e0addc27549ca18e32940b97ef3be5d9</t>
  </si>
  <si>
    <t>305d31a8e</t>
  </si>
  <si>
    <t>978a0dff96817efab1a443a2cdcea7ab390e414d</t>
  </si>
  <si>
    <t>978a0dff9</t>
  </si>
  <si>
    <t>Add keyboard shortcut for functions InsertAfter and InsertBefore (resp. Ctrl &lt;Key&gt;k and Shift Ctrl &lt;Key&gt;K) Laurent</t>
  </si>
  <si>
    <t>Add-keyboard-shortcut-for-functions-InsertAfter-and-InsertBefore</t>
  </si>
  <si>
    <t>Wed, 19 Dec 2007 10:06:23 +0000</t>
  </si>
  <si>
    <t>2d7f5efaabab04970a6d352318eaffc09c8ac2ed</t>
  </si>
  <si>
    <t>2d7f5efaa</t>
  </si>
  <si>
    <t>c54da950f620689d41fe6ad1f5de302699dc1b5e</t>
  </si>
  <si>
    <t>c54da950f</t>
  </si>
  <si>
    <t>Even when the option was selected in Preferences, duplicate IDs were never checked. VQ</t>
  </si>
  <si>
    <t>Even-when-the-option-was-selected-in-Preferences-duplicate-IDs-were</t>
  </si>
  <si>
    <t>Mon, 17 Dec 2007 14:30:25 +0000</t>
  </si>
  <si>
    <t>0c3a66066aed02948f2552c88d81d1280f04f4c3</t>
  </si>
  <si>
    <t>0c3a66066</t>
  </si>
  <si>
    <t>3d61bc8803f9dabbbc08a5c3ff4922265be78829</t>
  </si>
  <si>
    <t>3d61bc880</t>
  </si>
  <si>
    <t>Generate an error message when the XML parser encounters an unknown entity. VQ</t>
  </si>
  <si>
    <t>Generate-an-error-message-when-the-XML-parser-encounters-an-unknown-entity</t>
  </si>
  <si>
    <t>Mon, 17 Dec 2007 14:03:14 +0000</t>
  </si>
  <si>
    <t>a503fc2d6297b07b00f22a53098324a3d5ee26d5</t>
  </si>
  <si>
    <t>a503fc2d6</t>
  </si>
  <si>
    <t>2e3004804956e5be165a1b507794834a2d127bb5</t>
  </si>
  <si>
    <t>2e3004804</t>
  </si>
  <si>
    <t>Refactor page creation to allow to create Amaya[Simple|Splittable]Page depending of document type.</t>
  </si>
  <si>
    <t>Refactor-page-creation-to-allow-to-create-Amaya-Simple-Splittable-Page-depending-of-document-type</t>
  </si>
  <si>
    <t>Thu, 13 Dec 2007 14:03:22 +0000</t>
  </si>
  <si>
    <t>447cc29b0067e562a1b0a43dfa338a4615d94c72</t>
  </si>
  <si>
    <t>447cc29b0</t>
  </si>
  <si>
    <t>d34ed16ed1de0f80ed8940ff6adc864c50ee853e</t>
  </si>
  <si>
    <t>d34ed16ed</t>
  </si>
  <si>
    <t>Convert COPYRIGHT file from iso-latin1 to utf8 before showing it.</t>
  </si>
  <si>
    <t>Convert-COPYRIGHT-file-from-iso-latin1-to-utf8-before-showing-it</t>
  </si>
  <si>
    <t>Thu, 13 Dec 2007 09:42:51 +0000</t>
  </si>
  <si>
    <t>67df5b93f3debd70bf34cd71e354bbb0945ebad4</t>
  </si>
  <si>
    <t>67df5b93f</t>
  </si>
  <si>
    <t>79850457992a0d4660c6ec0d5ff6bca7fc4ef727</t>
  </si>
  <si>
    <t>Convert back to iso latin</t>
  </si>
  <si>
    <t>Convert-back-to-iso-latin</t>
  </si>
  <si>
    <t>Thu, 13 Dec 2007 09:34:31 +0000</t>
  </si>
  <si>
    <t>cba9d642d34f87e8dd33fb1b1fcf493569005ed7</t>
  </si>
  <si>
    <t>cba9d642d</t>
  </si>
  <si>
    <t>22189dfcd0a73342dbc332221eec48316b7cfbeb</t>
  </si>
  <si>
    <t>22189dfcd</t>
  </si>
  <si>
    <t>Go to last directory of last opened file.</t>
  </si>
  <si>
    <t>Go-to-last-directory-of-last-opened-file</t>
  </si>
  <si>
    <t>Thu, 13 Dec 2007 09:28:01 +0000</t>
  </si>
  <si>
    <t>3f53ce0e864b0a564023cff2a4a75fd942da70fc</t>
  </si>
  <si>
    <t>3f53ce0e8</t>
  </si>
  <si>
    <t>36dfb8b4addc1f6654ad27c722bac6ba56ee2e0d</t>
  </si>
  <si>
    <t>36dfb8b4a</t>
  </si>
  <si>
    <t>Wed, 12 Dec 2007 16:49:07 +0000</t>
  </si>
  <si>
    <t>1c6c11fe463aa740a8e95532ba6a17cc49c09681</t>
  </si>
  <si>
    <t>1c6c11fe4</t>
  </si>
  <si>
    <t>69bdb1338eef41222f649b705bf851074ba180c8</t>
  </si>
  <si>
    <t>69bdb1338</t>
  </si>
  <si>
    <t>Adding an empty element after when an HR is created Irene</t>
  </si>
  <si>
    <t>Adding-an-empty-element-after-when-an-HR-is-created</t>
  </si>
  <si>
    <t>Wed, 12 Dec 2007 11:32:10 +0000</t>
  </si>
  <si>
    <t>0f9e8e0df3f62e7b75ea5762302da4829dd23e88</t>
  </si>
  <si>
    <t>0f9e8e0df</t>
  </si>
  <si>
    <t>e5159702dd0a41758ef40d962f077e0e65f8a4b7</t>
  </si>
  <si>
    <t>e5159702d</t>
  </si>
  <si>
    <t>Wed, 12 Dec 2007 09:39:47 +0000</t>
  </si>
  <si>
    <t>1b117f6dfbf4c2ade069435c181e73de9112177a</t>
  </si>
  <si>
    <t>1b117f6df</t>
  </si>
  <si>
    <t>56f36aa96ab088e1e6fa423754f84c6ff5fd76fb</t>
  </si>
  <si>
    <t>56f36aa96</t>
  </si>
  <si>
    <t>Wed, 12 Dec 2007 09:20:02 +0000</t>
  </si>
  <si>
    <t>6de745b292cf881c3d0253fd4910ce9708c3ae4c</t>
  </si>
  <si>
    <t>6de745b29</t>
  </si>
  <si>
    <t>7f0db04398923216d328737738f23d8e60f241cc</t>
  </si>
  <si>
    <t>7f0db0439</t>
  </si>
  <si>
    <t>Fixing Windows problems Irene</t>
  </si>
  <si>
    <t>Fixing-Windows-problems</t>
  </si>
  <si>
    <t>Fri, 7 Dec 2007 17:25:50 +0000</t>
  </si>
  <si>
    <t>87b742d0f8f7d31cd11af6dd932b5dbacf860802</t>
  </si>
  <si>
    <t>87b742d0f</t>
  </si>
  <si>
    <t>7c042a36d17fc9a7a60a5d8398e19a5c58edc890</t>
  </si>
  <si>
    <t>7c042a36d</t>
  </si>
  <si>
    <t>Fri, 7 Dec 2007 15:19:45 +0000</t>
  </si>
  <si>
    <t>5bbbe9ac73cd3743a44755654dc3aab19088b231</t>
  </si>
  <si>
    <t>5bbbe9ac7</t>
  </si>
  <si>
    <t>54e9255b066f1d57e9f3c7ec53ca323d9a2967dc</t>
  </si>
  <si>
    <t>54e9255b0</t>
  </si>
  <si>
    <t>Fri, 7 Dec 2007 13:59:40 +0000</t>
  </si>
  <si>
    <t>ef6d1648cd829dc3e46ef32ce7f4a1c0735f4502</t>
  </si>
  <si>
    <t>ef6d1648c</t>
  </si>
  <si>
    <t>7e28d8857df3dc4e587e2fbb836df71d38572777</t>
  </si>
  <si>
    <t>7e28d8857</t>
  </si>
  <si>
    <t>Integration of Terry's patch Irene</t>
  </si>
  <si>
    <t>Integration-of-Terry-s-patch</t>
  </si>
  <si>
    <t>Fri, 7 Dec 2007 13:33:25 +0000</t>
  </si>
  <si>
    <t>0f9068553fe1bbe761219c54ea8198097481f155</t>
  </si>
  <si>
    <t>0f9068553</t>
  </si>
  <si>
    <t>4e3918494fc5a6c32907d9079dd0b90af3737b90</t>
  </si>
  <si>
    <t>4e3918494</t>
  </si>
  <si>
    <t>When the table of contents is updated, the document was not set modified Irene</t>
  </si>
  <si>
    <t>When-the-table-of-contents-is-updated-the-document-was-not-set-modified</t>
  </si>
  <si>
    <t>Fri, 7 Dec 2007 13:31:40 +0000</t>
  </si>
  <si>
    <t>12a2b5a55073c96bbee067564261a492746b6c52</t>
  </si>
  <si>
    <t>12a2b5a55</t>
  </si>
  <si>
    <t>3428354f534b69b65ea5a68597ba6480f39b682b</t>
  </si>
  <si>
    <t>3428354f5</t>
  </si>
  <si>
    <t>Restore previous 9.55 code Irene</t>
  </si>
  <si>
    <t>Restore-previous-9.55-code</t>
  </si>
  <si>
    <t>Fri, 7 Dec 2007 13:20:15 +0000</t>
  </si>
  <si>
    <t>62dd56d7e0a12c975c3d52269e16f68a250750f3</t>
  </si>
  <si>
    <t>62dd56d7e</t>
  </si>
  <si>
    <t>aa61f54946030b7ddcae592fd0fbe4c731068a75</t>
  </si>
  <si>
    <t>aa61f5494</t>
  </si>
  <si>
    <t>Try to fix problems with dpi Irene</t>
  </si>
  <si>
    <t>Try-to-fix-problems-with-dpi</t>
  </si>
  <si>
    <t>Fri, 7 Dec 2007 12:20:09 +0000</t>
  </si>
  <si>
    <t>6b45f020b33c0a405e9722f69e8f88bd8d7198c8</t>
  </si>
  <si>
    <t>6b45f020b</t>
  </si>
  <si>
    <t>1bcbef88ab73db0350ea6b2730111f14ea3e4f4d</t>
  </si>
  <si>
    <t>1bcbef88a</t>
  </si>
  <si>
    <t>Fri, 7 Dec 2007 11:18:07 +0000</t>
  </si>
  <si>
    <t>1f8c590970a0be8c314caeab330cc405e2baf2a2</t>
  </si>
  <si>
    <t>1f8c59097</t>
  </si>
  <si>
    <t>5d12a9046554dc5ba96baf05432007453789b150</t>
  </si>
  <si>
    <t>5d12a9046</t>
  </si>
  <si>
    <t>When the selection is deleted, the Attribute panel was not updated Irene</t>
  </si>
  <si>
    <t>When-the-selection-is-deleted-the-Attribute-panel-was-not-updated</t>
  </si>
  <si>
    <t>Fri, 7 Dec 2007 10:58:53 +0000</t>
  </si>
  <si>
    <t>8692ddec94bf5f3484e27b745c737a7ef87789d9</t>
  </si>
  <si>
    <t>8692ddec9</t>
  </si>
  <si>
    <t>d6bbccb59ba4c44d35418551565d22f9db0cc053</t>
  </si>
  <si>
    <t>d6bbccb59</t>
  </si>
  <si>
    <t>Adding environment variable to control XML declaration and doctype Irene</t>
  </si>
  <si>
    <t>Adding-environment-variable-to-control-XML-declaration-and-doctype</t>
  </si>
  <si>
    <t>Thu, 6 Dec 2007 16:22:48 +0000</t>
  </si>
  <si>
    <t>40aba4fbffdde9a698d40d0d90d6ad580bf3ba60</t>
  </si>
  <si>
    <t>40aba4fbf</t>
  </si>
  <si>
    <t>98020bb2d318229aeb08dd6f301a8fb7863acea6</t>
  </si>
  <si>
    <t>98020bb2d</t>
  </si>
  <si>
    <t>Move SendBy Mail command into HTMLsave.c Irene</t>
  </si>
  <si>
    <t>Move-SendBy-Mail-command-into-HTMLsave.c</t>
  </si>
  <si>
    <t>Thu, 6 Dec 2007 15:15:47 +0000</t>
  </si>
  <si>
    <t>d4151a5c3613c5f57a81326ec9fbfd7e703c60c9</t>
  </si>
  <si>
    <t>d4151a5c3</t>
  </si>
  <si>
    <t>6dd27a2011ad9d362810dd64aa0a6ed3737424d7</t>
  </si>
  <si>
    <t>6dd27a201</t>
  </si>
  <si>
    <t>Split AmayaPage in AmayaSimplePage and AmayaSplittablePage to disable page splitting for Help.</t>
  </si>
  <si>
    <t>Split-AmayaPage-in-AmayaSimplePage-and-AmayaSplittablePage-to-disable-page-splitting-for-Help</t>
  </si>
  <si>
    <t>Thu, 6 Dec 2007 13:31:14 +0000</t>
  </si>
  <si>
    <t>6519f5189bc37c043988a56104705897806ecae8</t>
  </si>
  <si>
    <t>6519f5189</t>
  </si>
  <si>
    <t>b17126f9198d048cfbe6e1fff7be53564f33d41d</t>
  </si>
  <si>
    <t>b17126f91</t>
  </si>
  <si>
    <t>Remove GTK building Don't forget to remove Option file Irene</t>
  </si>
  <si>
    <t>Remove-GTK-building</t>
  </si>
  <si>
    <t>Thu, 6 Dec 2007 13:10:28 +0000</t>
  </si>
  <si>
    <t>b160f37d1fe10e56f485f964f1f302152e152eca</t>
  </si>
  <si>
    <t>b160f37d1</t>
  </si>
  <si>
    <t>1dde7372cd76d678dc5969bc696b03c81d6553f6</t>
  </si>
  <si>
    <t>1dde7372c</t>
  </si>
  <si>
    <t>XLink links associated with empty elements in XML documents could not be activated. VQ</t>
  </si>
  <si>
    <t>XLink-links-associated-with-empty-elements-in-XML-documents-could-not</t>
  </si>
  <si>
    <t>Thu, 6 Dec 2007 09:27:59 +0000</t>
  </si>
  <si>
    <t>2c3907304c6840228d97da64d301cde0907b364f</t>
  </si>
  <si>
    <t>2c3907304</t>
  </si>
  <si>
    <t>f03e4d6a35ad17c9d1e6aa32d5ac06d5150c2088</t>
  </si>
  <si>
    <t>f03e4d6a3</t>
  </si>
  <si>
    <t>When a new link is created, the previous target is prposed Send by mail used a wrong dir separator Fixing some focus bug Irene</t>
  </si>
  <si>
    <t>When-a-new-link-is-created-the-previous-target-is-prposed</t>
  </si>
  <si>
    <t>Wed, 5 Dec 2007 16:13:35 +0000</t>
  </si>
  <si>
    <t>e435d18a04bf120f44ef5af6ae44ea0a15a426ae</t>
  </si>
  <si>
    <t>e435d18a0</t>
  </si>
  <si>
    <t>e9936769dda5b32b5ead9054a8c2d6248813c7ec</t>
  </si>
  <si>
    <t>e9936769d</t>
  </si>
  <si>
    <t>It was impossible to insert compound characters into panel on Windows platforms Irene</t>
  </si>
  <si>
    <t>It-was-impossible-to-insert-compound-characters-into-panel</t>
  </si>
  <si>
    <t>Wed, 5 Dec 2007 15:19:04 +0000</t>
  </si>
  <si>
    <t>869b8ea830c9b7d0fab5d1f8788944c79bcc868a</t>
  </si>
  <si>
    <t>869b8ea83</t>
  </si>
  <si>
    <t>3fe67c0668d833f3d77a13ca0e97eb7184a4239c</t>
  </si>
  <si>
    <t>3fe67c066</t>
  </si>
  <si>
    <t>New translations Irene</t>
  </si>
  <si>
    <t>New-translations</t>
  </si>
  <si>
    <t>Wed, 5 Dec 2007 14:09:20 +0000</t>
  </si>
  <si>
    <t>4be9ac00dcd27e89dcf10d6b5ac59b391bb5da4b</t>
  </si>
  <si>
    <t>4be9ac00d</t>
  </si>
  <si>
    <t>8014ccb3813720d59b63b79943a9de3e26b445bd</t>
  </si>
  <si>
    <t>8014ccb38</t>
  </si>
  <si>
    <t>Tue, 4 Dec 2007 15:37:33 +0000</t>
  </si>
  <si>
    <t>e381574ab6f805c3b7a0a7c90dd245aae5e04762</t>
  </si>
  <si>
    <t>e381574ab</t>
  </si>
  <si>
    <t>0e18739e6c25580599430a169aa5e5ab5e85ce3c</t>
  </si>
  <si>
    <t>0e18739e6</t>
  </si>
  <si>
    <t>Fri, 30 Nov 2007 16:20:02 +0000</t>
  </si>
  <si>
    <t>9284abfa5ba43568a2ecc7fae2a8b020812282a7</t>
  </si>
  <si>
    <t>9284abfa5</t>
  </si>
  <si>
    <t>ea52ee84ce8ceb48b1834f9dca48d18392874c4a</t>
  </si>
  <si>
    <t>ea52ee84c</t>
  </si>
  <si>
    <t>Add some reports</t>
  </si>
  <si>
    <t>Add-some-reports</t>
  </si>
  <si>
    <t>Fri, 30 Nov 2007 15:15:40 +0000</t>
  </si>
  <si>
    <t>09d617cc7d2083ee9102c8d13cd950ed0f52a882</t>
  </si>
  <si>
    <t>09d617cc7</t>
  </si>
  <si>
    <t>46358d548fd43c2a6be4ad514834884b1663b2c5</t>
  </si>
  <si>
    <t>46358d548</t>
  </si>
  <si>
    <t>Remove canvas activity test as now windows can show many frames at same time.</t>
  </si>
  <si>
    <t>Remove-canvas-activity-test-as-now-windows-can-show-many-frames-at-same-time</t>
  </si>
  <si>
    <t>Fri, 30 Nov 2007 10:45:59 +0000</t>
  </si>
  <si>
    <t>74162334ef86163a6b8a558a9f654d286b1cf7a2</t>
  </si>
  <si>
    <t>74162334e</t>
  </si>
  <si>
    <t>eaaec0717639ca6eb00da7c9e6033219bfb7c9ec</t>
  </si>
  <si>
    <t>eaaec0717</t>
  </si>
  <si>
    <t>Fixed a crash with my previous commit about the deletion of attributes for several contiguous elements. Laurent</t>
  </si>
  <si>
    <t>Fixed-a-crash-with-my-previous-commit-about-the-deletion-of-attributes</t>
  </si>
  <si>
    <t>Fri, 30 Nov 2007 10:32:17 +0000</t>
  </si>
  <si>
    <t>eb19d781bdbfcf95d4695d47970038955a1873ff</t>
  </si>
  <si>
    <t>eb19d781b</t>
  </si>
  <si>
    <t>044362df1ee94104bbf31ccff0f71d97576fe106</t>
  </si>
  <si>
    <t>044362df1</t>
  </si>
  <si>
    <t>Thu, 29 Nov 2007 17:17:42 +0000</t>
  </si>
  <si>
    <t>f912aba2248457470848aaa22d098bfd95c658d7</t>
  </si>
  <si>
    <t>f912aba22</t>
  </si>
  <si>
    <t>1c372a9e361facd1b6019113967540a394d388e9</t>
  </si>
  <si>
    <t>1c372a9e3</t>
  </si>
  <si>
    <t>Thu, 29 Nov 2007 16:28:26 +0000</t>
  </si>
  <si>
    <t>27a0c53923aa0962013e4206256c65579fd50f8a</t>
  </si>
  <si>
    <t>27a0c5392</t>
  </si>
  <si>
    <t>7844938528e2c85102c667ad1f05ec152d57c4ad</t>
  </si>
  <si>
    <t>Thu, 29 Nov 2007 15:35:24 +0000</t>
  </si>
  <si>
    <t>d8ac585ed07ffaee08b33b63d5dea0cbb9196e32</t>
  </si>
  <si>
    <t>d8ac585ed</t>
  </si>
  <si>
    <t>81404c23cb47ff866ec6730b5e732d635d838cbc</t>
  </si>
  <si>
    <t>81404c23c</t>
  </si>
  <si>
    <t>Help pages in AmayaHelpWindow</t>
  </si>
  <si>
    <t>Help-pages-in-AmayaHelpWindow</t>
  </si>
  <si>
    <t>Thu, 29 Nov 2007 15:23:59 +0000</t>
  </si>
  <si>
    <t>97c7f6a80bfe647679d2faad94e87a1ae1902f4f</t>
  </si>
  <si>
    <t>97c7f6a80</t>
  </si>
  <si>
    <t>84336d9a5552a70eb369887c275a3df581326cd2</t>
  </si>
  <si>
    <t>84336d9a5</t>
  </si>
  <si>
    <t>Thu, 29 Nov 2007 15:10:14 +0000</t>
  </si>
  <si>
    <t>ba8628bf2d0a762c32947468a22e2f65b2f29e6a</t>
  </si>
  <si>
    <t>ba8628bf2</t>
  </si>
  <si>
    <t>96307172a58815cb24362238dbdf7fec33fd0d42</t>
  </si>
  <si>
    <t>96307172a</t>
  </si>
  <si>
    <t>Update icons Irene</t>
  </si>
  <si>
    <t>Update-icons</t>
  </si>
  <si>
    <t>Thu, 29 Nov 2007 14:53:30 +0000</t>
  </si>
  <si>
    <t>91c29e853a53ee5f33063123f300e12f39954226</t>
  </si>
  <si>
    <t>91c29e853</t>
  </si>
  <si>
    <t>c0e0fb36adff1f11f2a53465cc813b9197dfd60e</t>
  </si>
  <si>
    <t>c0e0fb36a</t>
  </si>
  <si>
    <t>All help pages are now displayed in a help window IV + EK</t>
  </si>
  <si>
    <t>All-help-pages-are-now-displayed-in-a-help-window</t>
  </si>
  <si>
    <t>Thu, 29 Nov 2007 14:34:37 +0000</t>
  </si>
  <si>
    <t>9f8ec1d1fdf036ba6bd39379be6e51d59a57e3f1</t>
  </si>
  <si>
    <t>9f8ec1d1f</t>
  </si>
  <si>
    <t>6cdb5af413e7b825b56967f8e789703c91ffea37</t>
  </si>
  <si>
    <t>6cdb5af41</t>
  </si>
  <si>
    <t>Remove CR characters when loading a CSS file Irene</t>
  </si>
  <si>
    <t>Remove-CR-characters-when-loading-a-CSS-file</t>
  </si>
  <si>
    <t>Thu, 29 Nov 2007 13:36:26 +0000</t>
  </si>
  <si>
    <t>ee111979a2475ed18aa6e94dbb8d66fd39b1edef</t>
  </si>
  <si>
    <t>ee111979a</t>
  </si>
  <si>
    <t>ac641ddea11fcc1f300111ae881f06b633151763</t>
  </si>
  <si>
    <t>ac641ddea</t>
  </si>
  <si>
    <t>Display classname after html element name in status bar.</t>
  </si>
  <si>
    <t>Display-classname-after-html-element-name-in-status-bar</t>
  </si>
  <si>
    <t>Thu, 29 Nov 2007 13:36:10 +0000</t>
  </si>
  <si>
    <t>162bac106482b8709d1677296c59e84d1cb6a9bf</t>
  </si>
  <si>
    <t>162bac106</t>
  </si>
  <si>
    <t>4db71a7b4c333e7cd4847f8f3169cca741f7d4cc</t>
  </si>
  <si>
    <t>4db71a7b4</t>
  </si>
  <si>
    <t>Thu, 29 Nov 2007 12:05:15 +0000</t>
  </si>
  <si>
    <t>df489e3e8f73dcc201ea0f8a30c5eb9ba9d969d8</t>
  </si>
  <si>
    <t>df489e3e8</t>
  </si>
  <si>
    <t>0c406414ec00198a8463d5f5099ef0983c150dd1</t>
  </si>
  <si>
    <t>0c406414e</t>
  </si>
  <si>
    <t>Thu, 29 Nov 2007 11:54:58 +0000</t>
  </si>
  <si>
    <t>9290d59e11db4f902e6b0325dbb7153b79886830</t>
  </si>
  <si>
    <t>9290d59e1</t>
  </si>
  <si>
    <t>adb5a479057d1fbaaa5cfd4d9a10f3f550561859</t>
  </si>
  <si>
    <t>adb5a4790</t>
  </si>
  <si>
    <t>Fixing troubles with panel on Mac OSX Irene</t>
  </si>
  <si>
    <t>Fixing-troubles-with-panel-on-Mac-OSX</t>
  </si>
  <si>
    <t>Thu, 29 Nov 2007 11:17:10 +0000</t>
  </si>
  <si>
    <t>ba8da9110801e46a7ac8565a670fc919cc0ba423</t>
  </si>
  <si>
    <t>ba8da9110</t>
  </si>
  <si>
    <t>e5426b248522076725a97fd6419c79a6f482ae12</t>
  </si>
  <si>
    <t>e5426b248</t>
  </si>
  <si>
    <t>Just a click (instead of dbl click) to switch insert mode</t>
  </si>
  <si>
    <t>Just-a-click-instead-of-dbl-click-to-switch-insert-mode</t>
  </si>
  <si>
    <t>Thu, 29 Nov 2007 11:11:54 +0000</t>
  </si>
  <si>
    <t>37b3bb4ca66c15ecbad00cdba6fd8f4b6acf9507</t>
  </si>
  <si>
    <t>37b3bb4ca</t>
  </si>
  <si>
    <t>0c848ae67134711bc5dfabc8c6478f6ff7492e20</t>
  </si>
  <si>
    <t>0c848ae67</t>
  </si>
  <si>
    <t>Change separators</t>
  </si>
  <si>
    <t>Change-separators</t>
  </si>
  <si>
    <t>Thu, 29 Nov 2007 11:11:26 +0000</t>
  </si>
  <si>
    <t>ced6778bf51524f07e1ba28b4248a662eae9ef30</t>
  </si>
  <si>
    <t>ced6778bf</t>
  </si>
  <si>
    <t>f697ca2be049597192cfc62f7cbf8c02e2ab5eef</t>
  </si>
  <si>
    <t>f697ca2be</t>
  </si>
  <si>
    <t>Dont show the attribute edit value (with delete button) when no attribute is selected.</t>
  </si>
  <si>
    <t>Dont-show-the-attribute-edit-value-with-delete-button-when-no-attribute-is-selected</t>
  </si>
  <si>
    <t>Thu, 29 Nov 2007 10:28:32 +0000</t>
  </si>
  <si>
    <t>615e3ca6df41f3de3abe0458e528af2a50b0a274</t>
  </si>
  <si>
    <t>615e3ca6d</t>
  </si>
  <si>
    <t>1b1828eeab02ef1608c5c1c6d57dd4df670cf6c6</t>
  </si>
  <si>
    <t>1b1828eea</t>
  </si>
  <si>
    <t>Tooltips in statusbar Doubleclick in status bar cell to switch insert mode</t>
  </si>
  <si>
    <t>Tooltips-in-statusbar</t>
  </si>
  <si>
    <t>Thu, 29 Nov 2007 08:52:36 +0000</t>
  </si>
  <si>
    <t>f19b2d7b925849ca6b13e3d98e18bb93d9592e9e</t>
  </si>
  <si>
    <t>f19b2d7b9</t>
  </si>
  <si>
    <t>2e4216eae49bf31976867d0fea0c31c943775acd</t>
  </si>
  <si>
    <t>2e4216eae</t>
  </si>
  <si>
    <t>Hide the theme button in the table dialog + dialog updates Irene</t>
  </si>
  <si>
    <t>Hide-the-theme-button-in-the-table-dialog</t>
  </si>
  <si>
    <t>Thu, 29 Nov 2007 08:27:05 +0000</t>
  </si>
  <si>
    <t>f710f0946f2a7e21b3284b2fbb3d5739ba6de788</t>
  </si>
  <si>
    <t>f710f0946</t>
  </si>
  <si>
    <t>4d7b5709ed41007ccbe53b9d8bc257b2aa739241</t>
  </si>
  <si>
    <t>4d7b5709e</t>
  </si>
  <si>
    <t>Fix: when the user selects several contiguous elements and removes an attribute, the attribute was only removed from the first element. (Need more tests) Laurent</t>
  </si>
  <si>
    <t>Fix-when-the-user-selects-several-contiguous-elements-and-removes-an-attribute</t>
  </si>
  <si>
    <t>Wed, 28 Nov 2007 17:43:13 +0000</t>
  </si>
  <si>
    <t>f4733c31754282b6e0bb951256fc06bb9c7af5e7</t>
  </si>
  <si>
    <t>f4733c317</t>
  </si>
  <si>
    <t>519565eb0fc0565a06e5559a716c26063adda91c</t>
  </si>
  <si>
    <t>519565eb0</t>
  </si>
  <si>
    <t>The position applies to object element too. Irene</t>
  </si>
  <si>
    <t>The-position-applies-to-object-element-too</t>
  </si>
  <si>
    <t>Wed, 28 Nov 2007 16:24:57 +0000</t>
  </si>
  <si>
    <t>ab17498304db13e3b57ba933595139e169eb6288</t>
  </si>
  <si>
    <t>ab1749830</t>
  </si>
  <si>
    <t>67bf5603d44086badee8fac8f7b9cc06bf249676</t>
  </si>
  <si>
    <t>67bf5603d</t>
  </si>
  <si>
    <t>don't display background images on Windows if the width is &gt;= 1024 (to avoid a crash in openGl treatments).</t>
  </si>
  <si>
    <t>don-t-display-background-images-on-Windows-if-the-width-is-1024-to-avoid-a-crash-in-openGl-treatments</t>
  </si>
  <si>
    <t xml:space="preserve">Laurent + Irene_x000D_
</t>
  </si>
  <si>
    <t>Wed, 28 Nov 2007 15:26:03 +0000</t>
  </si>
  <si>
    <t>51d41d524621a69b05b0447e7ac3fbcac01e319f</t>
  </si>
  <si>
    <t>51d41d524</t>
  </si>
  <si>
    <t>e4bffeb1692a468fb18d75cd3f4029c342a1f49f</t>
  </si>
  <si>
    <t>e4bffeb16</t>
  </si>
  <si>
    <t>Ctrl+A =&gt; SelectAll</t>
  </si>
  <si>
    <t>Ctrl-A-SelectAll</t>
  </si>
  <si>
    <t>Wed, 28 Nov 2007 13:29:00 +0000</t>
  </si>
  <si>
    <t>776ed57bd2482320b89b144ad443f1e5990fc985</t>
  </si>
  <si>
    <t>776ed57bd</t>
  </si>
  <si>
    <t>571ce524ec54468a64c22c458c84db3c8bf4eb26</t>
  </si>
  <si>
    <t>571ce524e</t>
  </si>
  <si>
    <t>Unused static var</t>
  </si>
  <si>
    <t>Unused-static-var</t>
  </si>
  <si>
    <t>Wed, 28 Nov 2007 12:04:50 +0000</t>
  </si>
  <si>
    <t>afbd6424c29cc9e24efdd866ff12d750c042806e</t>
  </si>
  <si>
    <t>afbd6424c</t>
  </si>
  <si>
    <t>396f8f879ee6847d98e46904edc14b60000f0800</t>
  </si>
  <si>
    <t>396f8f879</t>
  </si>
  <si>
    <t>Use std dialog instead of amaya custom one</t>
  </si>
  <si>
    <t>Use-std-dialog-instead-of-amaya-custom-one</t>
  </si>
  <si>
    <t>Wed, 28 Nov 2007 11:57:37 +0000</t>
  </si>
  <si>
    <t>b4c508ecd40ecfa6dad2f569d8374d6942a8d939</t>
  </si>
  <si>
    <t>b4c508ecd</t>
  </si>
  <si>
    <t>e04ba0699f5a726ab8070bec4f3710f5b6258a0b</t>
  </si>
  <si>
    <t>e04ba0699</t>
  </si>
  <si>
    <t>Wed, 28 Nov 2007 11:35:24 +0000</t>
  </si>
  <si>
    <t>2e86902b73fefc7ec6a54d331d1f272c59019cc1</t>
  </si>
  <si>
    <t>2e86902b7</t>
  </si>
  <si>
    <t>d02fa1d60921cdabd66f760437d5287319447931</t>
  </si>
  <si>
    <t>d02fa1d60</t>
  </si>
  <si>
    <t>Wed, 28 Nov 2007 10:39:24 +0000</t>
  </si>
  <si>
    <t>31927d69c2f09ace14ff2e8dea0fa4bc1bcbaa86</t>
  </si>
  <si>
    <t>31927d69c</t>
  </si>
  <si>
    <t>25a94d7588b44b7a833630d40d423a58026cd09c</t>
  </si>
  <si>
    <t>25a94d758</t>
  </si>
  <si>
    <t>Fix focus</t>
  </si>
  <si>
    <t>Fix-focus</t>
  </si>
  <si>
    <t>Wed, 28 Nov 2007 10:38:29 +0000</t>
  </si>
  <si>
    <t>fa91bd97be2522101856495d4e5dc2eaf49250a4</t>
  </si>
  <si>
    <t>fa91bd97b</t>
  </si>
  <si>
    <t>a0ff91276ccc21c08e3f4413b71f3ab6b0a8f527</t>
  </si>
  <si>
    <t>a0ff91276</t>
  </si>
  <si>
    <t>Don't display ** for untranslated messages Irene</t>
  </si>
  <si>
    <t>Don-t-display-for-untranslated-messages</t>
  </si>
  <si>
    <t>Wed, 28 Nov 2007 10:10:49 +0000</t>
  </si>
  <si>
    <t>848a67784357c4f7f7b4a35a4fb4e9c881dc232c</t>
  </si>
  <si>
    <t>848a67784</t>
  </si>
  <si>
    <t>dd59b789574a8a8203a5c4ca3aa46c4eafe9ae01</t>
  </si>
  <si>
    <t>dd59b7895</t>
  </si>
  <si>
    <t>Wed, 28 Nov 2007 09:52:06 +0000</t>
  </si>
  <si>
    <t>4ad8ea8761ad0e02c1d1f8e34289174fc3e7de2d</t>
  </si>
  <si>
    <t>4ad8ea876</t>
  </si>
  <si>
    <t>a8774859efd1f40b1756ec9e1882b4e5d61c107a</t>
  </si>
  <si>
    <t>a8774859e</t>
  </si>
  <si>
    <t>Wed, 28 Nov 2007 08:15:10 +0000</t>
  </si>
  <si>
    <t>ce93b9e69990ef6dfd741107a6aac300a667239a</t>
  </si>
  <si>
    <t>ce93b9e69</t>
  </si>
  <si>
    <t>246d6598560c251a16f514c5e47fcdb81c81e197</t>
  </si>
  <si>
    <t>246d65985</t>
  </si>
  <si>
    <t>First implementation of image positioning Irene</t>
  </si>
  <si>
    <t>First-implementation-of-image-positioning</t>
  </si>
  <si>
    <t>Tue, 27 Nov 2007 16:29:44 +0000</t>
  </si>
  <si>
    <t>3bf273bcdb51144aa39cf4c1840653dfc8482be6</t>
  </si>
  <si>
    <t>3bf273bcd</t>
  </si>
  <si>
    <t>893c2696e143647de9c44ebff4202e34ad4ebef6</t>
  </si>
  <si>
    <t>893c2696e</t>
  </si>
  <si>
    <t>Integration of German and Hungarian dialogs Irene</t>
  </si>
  <si>
    <t>Integration-of-German-and-Hungarian-dialogs</t>
  </si>
  <si>
    <t>Tue, 27 Nov 2007 16:13:55 +0000</t>
  </si>
  <si>
    <t>80612e3705db5a9de3801cdb5c2b7fe217b37aab</t>
  </si>
  <si>
    <t>80612e370</t>
  </si>
  <si>
    <t>50d2e195aee6fb0b35f4311267ac7329320abbec</t>
  </si>
  <si>
    <t>50d2e195a</t>
  </si>
  <si>
    <t>Select all !</t>
  </si>
  <si>
    <t>Select-all</t>
  </si>
  <si>
    <t>Tue, 27 Nov 2007 15:28:00 +0000</t>
  </si>
  <si>
    <t>950cfa7691da0b0b792b74e138a1c621f8009659</t>
  </si>
  <si>
    <t>950cfa769</t>
  </si>
  <si>
    <t>42a2c9ad55201588430d340dfb51fee76fce3aa6</t>
  </si>
  <si>
    <t>42a2c9ad5</t>
  </si>
  <si>
    <t>More Recent File menu \o/</t>
  </si>
  <si>
    <t>More-Recent-File-menu-o</t>
  </si>
  <si>
    <t>Tue, 27 Nov 2007 14:01:05 +0000</t>
  </si>
  <si>
    <t>ed074031d106cc18da25116ff65ef6ef0b4828ca</t>
  </si>
  <si>
    <t>ed074031d</t>
  </si>
  <si>
    <t>bc0d90d3e2427a3f86fd7e13d7e069cd79df9ccd</t>
  </si>
  <si>
    <t>bc0d90d3e</t>
  </si>
  <si>
    <t>Tue, 27 Nov 2007 09:37:26 +0000</t>
  </si>
  <si>
    <t>4b359ae4d43adc96f93484525d893e50c24ab0d5</t>
  </si>
  <si>
    <t>4b359ae4d</t>
  </si>
  <si>
    <t>c3fe40b041b63466328f5a3f2aabe2d64aba04f5</t>
  </si>
  <si>
    <t>c3fe40b04</t>
  </si>
  <si>
    <t>New archives.c file Irene</t>
  </si>
  <si>
    <t>New-archives.c-file</t>
  </si>
  <si>
    <t>Tue, 27 Nov 2007 09:27:35 +0000</t>
  </si>
  <si>
    <t>dd4bf1ad29dff0d4715e6dc3a2eac4e1ea726232</t>
  </si>
  <si>
    <t>dd4bf1ad2</t>
  </si>
  <si>
    <t>1868eb8aaf6bbd2ad8ddc52483e1612db4a19391</t>
  </si>
  <si>
    <t>1868eb8aa</t>
  </si>
  <si>
    <t>Switched 2 includes (didn't compile on Mac OSX) Laurent</t>
  </si>
  <si>
    <t>Switched-2-includes-didn-t-compile-on-Mac-OSX</t>
  </si>
  <si>
    <t>Tue, 27 Nov 2007 09:19:52 +0000</t>
  </si>
  <si>
    <t>7f3c691c3800bf81bc4d36d6fc2ae6c9413b4699</t>
  </si>
  <si>
    <t>7f3c691c3</t>
  </si>
  <si>
    <t>fd844532d85c6d991a79a8082da9a9f25ca33d0e</t>
  </si>
  <si>
    <t>fd844532d</t>
  </si>
  <si>
    <t>Repeat buttons are now tools Irene</t>
  </si>
  <si>
    <t>Repeat-buttons-are-now-tools</t>
  </si>
  <si>
    <t>Mon, 26 Nov 2007 13:41:35 +0000</t>
  </si>
  <si>
    <t>3435dae81d3492aa23e47943b2b5f4d7800e436f</t>
  </si>
  <si>
    <t>3435dae81</t>
  </si>
  <si>
    <t>c3144894e9ea94cab952bf79ddc33cbca4ecac19</t>
  </si>
  <si>
    <t>c3144894e</t>
  </si>
  <si>
    <t>Licence in about-box</t>
  </si>
  <si>
    <t>Licence-in-about-box</t>
  </si>
  <si>
    <t>Mon, 26 Nov 2007 07:58:11 +0000</t>
  </si>
  <si>
    <t>b6c3ccc18ff75374369ffc2984e6389edb9188cd</t>
  </si>
  <si>
    <t>b6c3ccc18</t>
  </si>
  <si>
    <t>38b6dbc2d426323f641688152d5b5161f48ecab5</t>
  </si>
  <si>
    <t>38b6dbc2d</t>
  </si>
  <si>
    <t>CSS: do not generate an error message when a selector in a CSS style sheet      uses an attribute not encountered in a generic XML document. VQ</t>
  </si>
  <si>
    <t>CSS-do-not-generate-an-error-message-when-a-selector-in-a-CSS-style-sheet</t>
  </si>
  <si>
    <t>Fri, 23 Nov 2007 16:50:41 +0000</t>
  </si>
  <si>
    <t>9aec6436548f4dfe75bbd81505b3aeb44992efe2</t>
  </si>
  <si>
    <t>9aec64365</t>
  </si>
  <si>
    <t>556b27d9c5d033329d76ab8546e7c6b067ff6d38</t>
  </si>
  <si>
    <t>556b27d9c</t>
  </si>
  <si>
    <t>Install COPYRIGHT Irene</t>
  </si>
  <si>
    <t>Install-COPYRIGHT</t>
  </si>
  <si>
    <t>Fri, 23 Nov 2007 11:12:02 +0000</t>
  </si>
  <si>
    <t>fd91b48ca164c6cc1c73ee396bc647aedbbb9764</t>
  </si>
  <si>
    <t>fd91b48ca</t>
  </si>
  <si>
    <t>3d6f3bfbf2ab88784e94129cbaea80223fe2f778</t>
  </si>
  <si>
    <t>3d6f3bfbf</t>
  </si>
  <si>
    <t>Force iso-8859-1 as the default charset Irene</t>
  </si>
  <si>
    <t>Force-iso-8859-1-as-the-default-charset</t>
  </si>
  <si>
    <t>Fri, 23 Nov 2007 10:10:30 +0000</t>
  </si>
  <si>
    <t>dbd102553551ee17af27748db2407fb4a5ded7a7</t>
  </si>
  <si>
    <t>dbd102553</t>
  </si>
  <si>
    <t>b6a37d50ab30f1e46637fcde627fbe44e8be6168</t>
  </si>
  <si>
    <t>b6a37d50a</t>
  </si>
  <si>
    <t>Make "choose template file" button work. Check "use template" box when a template is selected or a template filename is entered.</t>
  </si>
  <si>
    <t>Make-choose-template-file-button-work</t>
  </si>
  <si>
    <t>Fri, 23 Nov 2007 10:08:29 +0000</t>
  </si>
  <si>
    <t>2a9d696b8ab801bd9ecfd9486a842d75d3de1d44</t>
  </si>
  <si>
    <t>2a9d696b8</t>
  </si>
  <si>
    <t>66eee523e11f864601eb56224e1238a5d61eb452</t>
  </si>
  <si>
    <t>66eee523e</t>
  </si>
  <si>
    <t>Remove _GTK and _WINGUI. Add build date to about box</t>
  </si>
  <si>
    <t>Remove-_GTK-and-_WINGUI</t>
  </si>
  <si>
    <t>Fri, 23 Nov 2007 08:42:36 +0000</t>
  </si>
  <si>
    <t>5a56a6ee1296ec32c8e763b894b81e273687ce8f</t>
  </si>
  <si>
    <t>5a56a6ee1</t>
  </si>
  <si>
    <t>3540a3ed320dde33e9aae05747b4f13a36d54d0e</t>
  </si>
  <si>
    <t>3540a3ed3</t>
  </si>
  <si>
    <t>Show insertion mode in status bar</t>
  </si>
  <si>
    <t>Show-insertion-mode-in-status-bar</t>
  </si>
  <si>
    <t>Fri, 23 Nov 2007 08:30:12 +0000</t>
  </si>
  <si>
    <t>12dd07d3e14d33fa10b63c41b2c9b0431cb2aa34</t>
  </si>
  <si>
    <t>12dd07d3e</t>
  </si>
  <si>
    <t>eb60d776d4ba67ac1508e5a9723eaae8f32978e6</t>
  </si>
  <si>
    <t>eb60d776d</t>
  </si>
  <si>
    <t>Small-caps text was not underlined. Irene</t>
  </si>
  <si>
    <t>Small-caps-text-was-not-underlined</t>
  </si>
  <si>
    <t>Thu, 22 Nov 2007 11:26:51 +0000</t>
  </si>
  <si>
    <t>081c392a9f3a13417f918794c867d059617574f6</t>
  </si>
  <si>
    <t>081c392a9</t>
  </si>
  <si>
    <t>7b3d69494f9c2014ee5bb40df3b86407011329ab</t>
  </si>
  <si>
    <t>7b3d69494</t>
  </si>
  <si>
    <t>Avoid to resize a column each times a new character is inserted Irene</t>
  </si>
  <si>
    <t>Avoid-to-resize-a-column-each-times-a-new-character-is-inserted</t>
  </si>
  <si>
    <t>Thu, 22 Nov 2007 10:51:15 +0000</t>
  </si>
  <si>
    <t>bd4ec59e295189597b4f2d27f235911ce70a9821</t>
  </si>
  <si>
    <t>bd4ec59e2</t>
  </si>
  <si>
    <t>71b64bdb32fd67d436b9e33f5acbeb35ebbdb23d</t>
  </si>
  <si>
    <t>71b64bdb3</t>
  </si>
  <si>
    <t>CSS: rule font-family could be evaluated in a strange way in the presence of a font-variant property.</t>
  </si>
  <si>
    <t>CSS-rule-font-family-could-be-evaluated-in-a-strange-way-in-the</t>
  </si>
  <si>
    <t>Thu, 22 Nov 2007 10:48:09 +0000</t>
  </si>
  <si>
    <t>4fbe850806a8c48b03ffa549c050adb9e23badfd</t>
  </si>
  <si>
    <t>4fbe85080</t>
  </si>
  <si>
    <t>7446e15060d050d870e79574fb5d73c4a1569d40</t>
  </si>
  <si>
    <t>7446e1506</t>
  </si>
  <si>
    <t>Thu, 22 Nov 2007 10:06:33 +0000</t>
  </si>
  <si>
    <t>62a149b007bc0841a1944b66db5b1b3c1745038e</t>
  </si>
  <si>
    <t>62a149b00</t>
  </si>
  <si>
    <t>150cab24c1d0016b075025697dbc0312c58be6ff</t>
  </si>
  <si>
    <t>150cab24c</t>
  </si>
  <si>
    <t>Display elements with an id attribute in the links view Irene</t>
  </si>
  <si>
    <t>Display-elements-with-an-id-attribute-in-the-links-view</t>
  </si>
  <si>
    <t>Thu, 22 Nov 2007 08:27:14 +0000</t>
  </si>
  <si>
    <t>403be6bb9add4e396babc91d71ebbec500d8be13</t>
  </si>
  <si>
    <t>403be6bb9</t>
  </si>
  <si>
    <t>3dfd898dd989ebf8d683f9646a93e3d3bfb40586</t>
  </si>
  <si>
    <t>3dfd898dd</t>
  </si>
  <si>
    <t>Wed, 21 Nov 2007 10:32:59 +0000</t>
  </si>
  <si>
    <t>d0d9e552de5833cbcb2b3be588efa2fc69159495</t>
  </si>
  <si>
    <t>d0d9e552d</t>
  </si>
  <si>
    <t>672eba01bc9990d230044fe0980ca7801c97e788</t>
  </si>
  <si>
    <t>672eba01b</t>
  </si>
  <si>
    <t>Fix memory leak (double creation). In template instances : use template context menu only if blocks are selected, use std ctx menu if leaf is selected.</t>
  </si>
  <si>
    <t>Fix-memory-leak-double-creation</t>
  </si>
  <si>
    <t>Wed, 21 Nov 2007 10:07:49 +0000</t>
  </si>
  <si>
    <t>f11e6b9a658f0c9ce841623d0bafb2dc6397c56c</t>
  </si>
  <si>
    <t>f11e6b9a6</t>
  </si>
  <si>
    <t>c6d1c24591d3a282034868cc3cfde21ee08aa7e6</t>
  </si>
  <si>
    <t>c6d1c2459</t>
  </si>
  <si>
    <t>Unititialized string Irene</t>
  </si>
  <si>
    <t>Unititialized-string</t>
  </si>
  <si>
    <t>Wed, 21 Nov 2007 10:04:37 +0000</t>
  </si>
  <si>
    <t>15f83ac94fc2320139ce3318b70ab8e208e108ef</t>
  </si>
  <si>
    <t>15f83ac94</t>
  </si>
  <si>
    <t>3e3b5cd5c0605fcb91b7a8dac7c51e2587ade9d0</t>
  </si>
  <si>
    <t>3e3b5cd5c</t>
  </si>
  <si>
    <t>Wed, 21 Nov 2007 09:20:27 +0000</t>
  </si>
  <si>
    <t>fc5f1323cebd0571217ecba7e703fc742f74c2d3</t>
  </si>
  <si>
    <t>fc5f1323c</t>
  </si>
  <si>
    <t>e8b924dae3dbf34a49644c1b9fa3990a13e30d61</t>
  </si>
  <si>
    <t>e8b924dae</t>
  </si>
  <si>
    <t>Integration of Spanish translations Irene</t>
  </si>
  <si>
    <t>Integration-of-Spanish-translations</t>
  </si>
  <si>
    <t>Wed, 21 Nov 2007 08:28:55 +0000</t>
  </si>
  <si>
    <t>a2a2b0e9bc9258650d8e156341ba52927627f8cc</t>
  </si>
  <si>
    <t>a2a2b0e9b</t>
  </si>
  <si>
    <t>8f884926266a254924df6f46441945932221575e</t>
  </si>
  <si>
    <t>8f8849262</t>
  </si>
  <si>
    <t>Send by mail in .zip archive.</t>
  </si>
  <si>
    <t>Send-by-mail-in-.zip-archive</t>
  </si>
  <si>
    <t>Tue, 20 Nov 2007 15:17:01 +0000</t>
  </si>
  <si>
    <t>f496b707cddb89c7c611bb6a20fcc551fb089e24</t>
  </si>
  <si>
    <t>f496b707c</t>
  </si>
  <si>
    <t>980fc62ca52b0646b43d2d9c6a51975d08c1e47d</t>
  </si>
  <si>
    <t>980fc62ca</t>
  </si>
  <si>
    <t>Attribute filtering for templates instances.</t>
  </si>
  <si>
    <t>Attribute-filtering-for-templates-instances</t>
  </si>
  <si>
    <t>Tue, 20 Nov 2007 11:46:06 +0000</t>
  </si>
  <si>
    <t>96336f83063cfcb1266abc18a0d4194d834c56d8</t>
  </si>
  <si>
    <t>96336f830</t>
  </si>
  <si>
    <t>1f99fdb856eed1e654945e746388aa09a7845aaa</t>
  </si>
  <si>
    <t>1f99fdb85</t>
  </si>
  <si>
    <t>Prevent crach when no charset</t>
  </si>
  <si>
    <t>Prevent-crach-when-no-charset</t>
  </si>
  <si>
    <t>Mon, 19 Nov 2007 14:41:19 +0000</t>
  </si>
  <si>
    <t>a49950ea5279e5d6618672642db7868a34bef18c</t>
  </si>
  <si>
    <t>a49950ea5</t>
  </si>
  <si>
    <t>dd0c7663ab53fc9248cf5b805093c334bc99c577</t>
  </si>
  <si>
    <t>dd0c7663a</t>
  </si>
  <si>
    <t>Panels closed with the close button was not registered as closed. Irene</t>
  </si>
  <si>
    <t>Panels-closed-with-the-close-button-was-not-registered-as-closed</t>
  </si>
  <si>
    <t>Mon, 19 Nov 2007 13:54:31 +0000</t>
  </si>
  <si>
    <t>e60e6573216f9ea5885019ccb2783a33c55fa999</t>
  </si>
  <si>
    <t>e60e65732</t>
  </si>
  <si>
    <t>6cef000860cd70eb2235406e401f4fcd2253919e</t>
  </si>
  <si>
    <t>6cef00086</t>
  </si>
  <si>
    <t>Fri, 16 Nov 2007 14:31:13 +0000</t>
  </si>
  <si>
    <t>5b0ea6cae0faeba469042892ba11000ae83272df</t>
  </si>
  <si>
    <t>5b0ea6cae</t>
  </si>
  <si>
    <t>dfaacbcae7b9106ec81af3df2b5ae535fcaca05d</t>
  </si>
  <si>
    <t>dfaacbcae</t>
  </si>
  <si>
    <t>Update the license Irene</t>
  </si>
  <si>
    <t>Update-the-license</t>
  </si>
  <si>
    <t>Fri, 16 Nov 2007 14:29:16 +0000</t>
  </si>
  <si>
    <t>b0c35f9140ada7e6b61054cdaaf245e075c5b5eb</t>
  </si>
  <si>
    <t>b0c35f914</t>
  </si>
  <si>
    <t>59a86c7b7a5482a8e493fe206662c6066730d554</t>
  </si>
  <si>
    <t>59a86c7b7</t>
  </si>
  <si>
    <t>Remove _WINGUI and _GTK Add functions to filter attribute in template context</t>
  </si>
  <si>
    <t>Remove-_WINGUI-and-_GTK</t>
  </si>
  <si>
    <t>Fri, 16 Nov 2007 13:52:31 +0000</t>
  </si>
  <si>
    <t>44c9e2cc23e84bfa16be8bc46820500de61ca5c1</t>
  </si>
  <si>
    <t>44c9e2cc2</t>
  </si>
  <si>
    <t>202dd7336ef1d36cd46487076683fe85b887c5b9</t>
  </si>
  <si>
    <t>202dd7336</t>
  </si>
  <si>
    <t>Update the CreateTable dialog Irene</t>
  </si>
  <si>
    <t>Update-the-CreateTable-dialog</t>
  </si>
  <si>
    <t>Fri, 16 Nov 2007 13:47:17 +0000</t>
  </si>
  <si>
    <t>93fd6ce796f15248f2aa6eeb7e0cc581a35b3928</t>
  </si>
  <si>
    <t>93fd6ce79</t>
  </si>
  <si>
    <t>7599d3f78e2df2dfa54c5912c38ab1f5de132440</t>
  </si>
  <si>
    <t>7599d3f78</t>
  </si>
  <si>
    <t>Fri, 16 Nov 2007 12:25:09 +0000</t>
  </si>
  <si>
    <t>c9e315c93278b3c776f000e804edc68f97349e93</t>
  </si>
  <si>
    <t>c9e315c93</t>
  </si>
  <si>
    <t>14cb06fdd091a7a6642cb94c7b4d7ae3995d0463</t>
  </si>
  <si>
    <t>14cb06fdd</t>
  </si>
  <si>
    <t>Fri, 16 Nov 2007 12:01:41 +0000</t>
  </si>
  <si>
    <t>a3f46a24100ea3b5ba41d3cec21943269f996a6b</t>
  </si>
  <si>
    <t>a3f46a241</t>
  </si>
  <si>
    <t>a62fe42059fd279407a17660127ba57de337e6a3</t>
  </si>
  <si>
    <t>a62fe4205</t>
  </si>
  <si>
    <t>Adding an option in Preferences to set the XML editing mode Irene</t>
  </si>
  <si>
    <t>Adding-an-option-in-Preferences-to-set-the-XML-editing-mode</t>
  </si>
  <si>
    <t>Fri, 16 Nov 2007 11:59:42 +0000</t>
  </si>
  <si>
    <t>b98f4bace50b24849d0e2413e39023e246789fa2</t>
  </si>
  <si>
    <t>b98f4bace</t>
  </si>
  <si>
    <t>3f0729c30629c4b17bcaa8b0cc598632843f6d79</t>
  </si>
  <si>
    <t>3f0729c30</t>
  </si>
  <si>
    <t>Fixing the selection after the Enter command in basic editing mode + a new clear button on Image and Object dialogs + code clean up Irene</t>
  </si>
  <si>
    <t>Fixing-the-selection-after-the-Enter-command-in-basic-editing-mode</t>
  </si>
  <si>
    <t>Fri, 16 Nov 2007 10:19:46 +0000</t>
  </si>
  <si>
    <t>6c481a2e51493ab64758e79219df6ca14512089b</t>
  </si>
  <si>
    <t>6c481a2e5</t>
  </si>
  <si>
    <t>4087336a7c79fd2c1957c7284770fb4e35c0cbce</t>
  </si>
  <si>
    <t>4087336a7</t>
  </si>
  <si>
    <t>Remove NewTemplate dialog Irene</t>
  </si>
  <si>
    <t>Remove-NewTemplate-dialog</t>
  </si>
  <si>
    <t>Fri, 16 Nov 2007 07:52:40 +0000</t>
  </si>
  <si>
    <t>04f5e2984b93610b6cb6e3a0b9b1e723dba4713f</t>
  </si>
  <si>
    <t>04f5e2984</t>
  </si>
  <si>
    <t>f698e60e01d5dc3e453e0dd3ea8bdb3c8cef70d8</t>
  </si>
  <si>
    <t>f698e60e0</t>
  </si>
  <si>
    <t>Improve the Enter command with templates Irene</t>
  </si>
  <si>
    <t>Improve-the-Enter-command-with-templates</t>
  </si>
  <si>
    <t>Thu, 15 Nov 2007 16:57:53 +0000</t>
  </si>
  <si>
    <t>5137d3b2b1bf3a36713fee92accc169784578b84</t>
  </si>
  <si>
    <t>5137d3b2b</t>
  </si>
  <si>
    <t>0e8e2a679835187a03f094348406c9c76835df9c</t>
  </si>
  <si>
    <t>0e8e2a679</t>
  </si>
  <si>
    <t>Thu, 15 Nov 2007 15:02:02 +0000</t>
  </si>
  <si>
    <t>d0527f37611f68fe29d777f8fa1298e102abc08f</t>
  </si>
  <si>
    <t>d0527f376</t>
  </si>
  <si>
    <t>1a9908639bce4192b19f03552d1eb3a9cde48804</t>
  </si>
  <si>
    <t>1a9908639</t>
  </si>
  <si>
    <t>The enter key didn't work correctly when compound elements are selected Irene</t>
  </si>
  <si>
    <t>The-enter-key-didn-t-work-correctly-when-compound-elements-are-selected</t>
  </si>
  <si>
    <t>Thu, 15 Nov 2007 13:49:06 +0000</t>
  </si>
  <si>
    <t>731f4b0a76b113795b4e5e7bbde2889691470a42</t>
  </si>
  <si>
    <t>731f4b0a7</t>
  </si>
  <si>
    <t>d00270ed7fe237d654543b15debe7677029bd85d</t>
  </si>
  <si>
    <t>d00270ed7</t>
  </si>
  <si>
    <t>Fixing a problem with the selection after insertion into a XTiger bag Irene</t>
  </si>
  <si>
    <t>Fixing-a-problem-with-the-selection-after-insertion-into-a-XTiger-bag</t>
  </si>
  <si>
    <t>Thu, 15 Nov 2007 13:45:59 +0000</t>
  </si>
  <si>
    <t>3b49afdb01fd1ddf532eb6b5d31587db1fd2db6c</t>
  </si>
  <si>
    <t>3b49afdb0</t>
  </si>
  <si>
    <t>6450ac239ae194e4cf4ed1195600411a8ecbd66d</t>
  </si>
  <si>
    <t>6450ac239</t>
  </si>
  <si>
    <t>New dialog to create a table Irene</t>
  </si>
  <si>
    <t>New-dialog-to-create-a-table</t>
  </si>
  <si>
    <t>Wed, 14 Nov 2007 16:08:31 +0000</t>
  </si>
  <si>
    <t>89726fab46e78439c3368134890acc1b0b5a3b63</t>
  </si>
  <si>
    <t>89726fab4</t>
  </si>
  <si>
    <t>38b4cf8c616ef2fabafa6f3fef526eda939dab9e</t>
  </si>
  <si>
    <t>38b4cf8c6</t>
  </si>
  <si>
    <t>Can insert HTML element in xt:bag. Can insert HTML element with context menu in repeat.</t>
  </si>
  <si>
    <t>Can-insert-HTML-element-in-xt-bag</t>
  </si>
  <si>
    <t>Wed, 14 Nov 2007 15:21:04 +0000</t>
  </si>
  <si>
    <t>22338e3bd8a31ec6cc07641afbbb36dd83ed20a3</t>
  </si>
  <si>
    <t>22338e3bd</t>
  </si>
  <si>
    <t>09091dd3f4c085789164122b166933b073b902cc</t>
  </si>
  <si>
    <t>09091dd3f</t>
  </si>
  <si>
    <t>Complete the management of Amaya themes Irene</t>
  </si>
  <si>
    <t>Complete-the-management-of-Amaya-themes</t>
  </si>
  <si>
    <t>Wed, 14 Nov 2007 09:41:03 +0000</t>
  </si>
  <si>
    <t>b968636335ae59a8249f49b8501cd7b82a9c971d</t>
  </si>
  <si>
    <t>b96863633</t>
  </si>
  <si>
    <t>7e8dd105fd960e9df93b9cd15de23beac0799f89</t>
  </si>
  <si>
    <t>7e8dd105f</t>
  </si>
  <si>
    <t>Some doctype transformations were suppressed Irene</t>
  </si>
  <si>
    <t>Some-doctype-transformations-were-suppressed</t>
  </si>
  <si>
    <t>Tue, 13 Nov 2007 16:01:16 +0000</t>
  </si>
  <si>
    <t>680a1c027110472dba98bf968ea9aa5806b54d07</t>
  </si>
  <si>
    <t>680a1c027</t>
  </si>
  <si>
    <t>1456496adbb400f52b406ceb776e7dc3eb4a89e7</t>
  </si>
  <si>
    <t>1456496ad</t>
  </si>
  <si>
    <t>Save the list of open panels Irene</t>
  </si>
  <si>
    <t>Save-the-list-of-open-panels</t>
  </si>
  <si>
    <t>Tue, 13 Nov 2007 15:51:09 +0000</t>
  </si>
  <si>
    <t>f20c2977ab8d1af9c3fc6897aec0b239db7fa978</t>
  </si>
  <si>
    <t>f20c2977a</t>
  </si>
  <si>
    <t>befa7a1e32d1393fae1d58562fcf39d471ead9ad</t>
  </si>
  <si>
    <t>befa7a1e3</t>
  </si>
  <si>
    <t>Reduce the space between the label 'Theme' and the corresponding selector Laurent</t>
  </si>
  <si>
    <t>Reduce-the-space-between-the-label-Theme-and-the-corresponding-selector</t>
  </si>
  <si>
    <t>Tue, 13 Nov 2007 15:36:03 +0000</t>
  </si>
  <si>
    <t>45651964190bce64999134086e2b0c781e14f4b4</t>
  </si>
  <si>
    <t>0f51ad87d465cba3b6c99a563eb98b47e5381d41</t>
  </si>
  <si>
    <t>0f51ad87d</t>
  </si>
  <si>
    <t>Style elements generated by Amaya theme have now a title attribute Irene</t>
  </si>
  <si>
    <t>Style-elements-generated-by-Amaya-theme-have-now-a-title-attribute</t>
  </si>
  <si>
    <t>Tue, 13 Nov 2007 15:26:07 +0000</t>
  </si>
  <si>
    <t>17a110ac4eee326e1665c5837b473bb709d72126</t>
  </si>
  <si>
    <t>17a110ac4</t>
  </si>
  <si>
    <t>a9d49d727a807dfebe1de308ac6e2ca4e30255fa</t>
  </si>
  <si>
    <t>a9d49d727</t>
  </si>
  <si>
    <t>Revert previous commit</t>
  </si>
  <si>
    <t>Revert-previous-commit</t>
  </si>
  <si>
    <t>Tue, 13 Nov 2007 15:25:52 +0000</t>
  </si>
  <si>
    <t>db3e838dd333929749647ff3c81af1e225db4e08</t>
  </si>
  <si>
    <t>db3e838dd</t>
  </si>
  <si>
    <t>e1c702b432f85f968d6831e271ce5befec5e1574</t>
  </si>
  <si>
    <t>e1c702b43</t>
  </si>
  <si>
    <t>Try to fix problems with panels height. Irene</t>
  </si>
  <si>
    <t>Try-to-fix-problems-with-panels-height</t>
  </si>
  <si>
    <t>Tue, 13 Nov 2007 14:16:28 +0000</t>
  </si>
  <si>
    <t>91e576ca810c34a2aa2054984aa75fac0a177335</t>
  </si>
  <si>
    <t>91e576ca8</t>
  </si>
  <si>
    <t>67981b5fb7b5fbf9dc9462d08833a03ba0427391</t>
  </si>
  <si>
    <t>67981b5fb</t>
  </si>
  <si>
    <t>Remove _WINGUI and _GTK</t>
  </si>
  <si>
    <t>Tue, 13 Nov 2007 13:52:21 +0000</t>
  </si>
  <si>
    <t>a6ee07680550da9bce0d95c98cf82fdfc4366955</t>
  </si>
  <si>
    <t>a6ee07680</t>
  </si>
  <si>
    <t>f4cf905c8339c585609eeb7024d431c326489d3d</t>
  </si>
  <si>
    <t>f4cf905c8</t>
  </si>
  <si>
    <t>New option in Save As Irene</t>
  </si>
  <si>
    <t>New-option-in-Save-As</t>
  </si>
  <si>
    <t>Mon, 12 Nov 2007 15:20:07 +0000</t>
  </si>
  <si>
    <t>756252cd1a763c53c9292f303c9628ac87f52647</t>
  </si>
  <si>
    <t>756252cd1</t>
  </si>
  <si>
    <t>dcf61e7cabff997c90499ae2dc356da73ba1b316</t>
  </si>
  <si>
    <t>dcf61e7ca</t>
  </si>
  <si>
    <t>Remove NewTemplateDocDlgWX Irene</t>
  </si>
  <si>
    <t>Remove-NewTemplateDocDlgWX</t>
  </si>
  <si>
    <t>Mon, 12 Nov 2007 09:30:35 +0000</t>
  </si>
  <si>
    <t>95a5e77bd3400872cc761ecb185c954a61d39716</t>
  </si>
  <si>
    <t>95a5e77bd</t>
  </si>
  <si>
    <t>6f22659d3a104944471c231ea0303d1d3dc1f485</t>
  </si>
  <si>
    <t>6f22659d3</t>
  </si>
  <si>
    <t>The user can change the charset of template instances Irene</t>
  </si>
  <si>
    <t>The-user-can-change-the-charset-of-template-instances</t>
  </si>
  <si>
    <t>Fri, 9 Nov 2007 16:18:56 +0000</t>
  </si>
  <si>
    <t>f73f828492f42739defb56aa6404827c3cfa24d0</t>
  </si>
  <si>
    <t>f73f82849</t>
  </si>
  <si>
    <t>974427b1d739be355e287199abec141989832979</t>
  </si>
  <si>
    <t>974427b1d</t>
  </si>
  <si>
    <t>Use the new document dialog to generate template instances Irene</t>
  </si>
  <si>
    <t>Use-the-new-document-dialog-to-generate-template-instances</t>
  </si>
  <si>
    <t>Fri, 9 Nov 2007 14:38:04 +0000</t>
  </si>
  <si>
    <t>e9b270296fa71c372ea1fb90d7996a0d45b5d7fd</t>
  </si>
  <si>
    <t>e9b270296</t>
  </si>
  <si>
    <t>de2fdb78a9ab836ed8bcb56a22676da10031adc0</t>
  </si>
  <si>
    <t>de2fdb78a</t>
  </si>
  <si>
    <t>Remove _WINGUI and _GTK code part.</t>
  </si>
  <si>
    <t>Remove-_WINGUI-and-_GTK-code-part</t>
  </si>
  <si>
    <t>Fri, 9 Nov 2007 09:55:05 +0000</t>
  </si>
  <si>
    <t>746976a2a4fcfb66d34b23d09c4aa41e717e717e</t>
  </si>
  <si>
    <t>746976a2a</t>
  </si>
  <si>
    <t>b42d3d6cd884a35d48dcbc8fc80dfed2bf999beb</t>
  </si>
  <si>
    <t>b42d3d6cd</t>
  </si>
  <si>
    <t>restore previous Makefile files Irene</t>
  </si>
  <si>
    <t>restore-previous-Makefile-files</t>
  </si>
  <si>
    <t>Thu, 8 Nov 2007 13:48:22 +0000</t>
  </si>
  <si>
    <t>e1c672070ff1dd6769533ec8ca4aa31c0201b074</t>
  </si>
  <si>
    <t>e1c672070</t>
  </si>
  <si>
    <t>e5ee374ef707ce8c55d8651f239233bf0dfc89b0</t>
  </si>
  <si>
    <t>e5ee374ef</t>
  </si>
  <si>
    <t>Avoid to generate an anchor when an id attribute can be generated Irene</t>
  </si>
  <si>
    <t>Avoid-to-generate-an-anchor-when-an-id-attribute-can-be-generated</t>
  </si>
  <si>
    <t>Thu, 8 Nov 2007 11:11:11 +0000</t>
  </si>
  <si>
    <t>dc42e6e62bcbf431784caa1ffed7b64f1e70cfae</t>
  </si>
  <si>
    <t>dc42e6e62</t>
  </si>
  <si>
    <t>66d1a818099f0f06698be457d848756534140ec9</t>
  </si>
  <si>
    <t>66d1a8180</t>
  </si>
  <si>
    <t>Enter removed the selected repeated instance but didn't generate a new one Irene</t>
  </si>
  <si>
    <t>Enter-removed-the-selected-repeated-instance-but-didn-t-generate-a-new-one</t>
  </si>
  <si>
    <t>Thu, 8 Nov 2007 10:43:20 +0000</t>
  </si>
  <si>
    <t>f2e230ed7eb17993266e5dbf15ce244b93dbf857</t>
  </si>
  <si>
    <t>f2e230ed7</t>
  </si>
  <si>
    <t>27895b26c13e9d1899e24f7f389d3e390155c3b3</t>
  </si>
  <si>
    <t>27895b26c</t>
  </si>
  <si>
    <t>Thu, 8 Nov 2007 10:04:21 +0000</t>
  </si>
  <si>
    <t>0323ada5466548309bcfc9da68e976b0dfb5e9bf</t>
  </si>
  <si>
    <t>0323ada54</t>
  </si>
  <si>
    <t>37b133e994e397adaf996f4823e10fe752ea778e</t>
  </si>
  <si>
    <t>37b133e99</t>
  </si>
  <si>
    <t>More perspective property to save</t>
  </si>
  <si>
    <t>More-perspective-property-to-save</t>
  </si>
  <si>
    <t>Thu, 8 Nov 2007 08:48:49 +0000</t>
  </si>
  <si>
    <t>85651e84eb5cef2dc48d0656b1c8492a415cd1a7</t>
  </si>
  <si>
    <t>85651e84e</t>
  </si>
  <si>
    <t>75056869a9a37ffce250b723518ed7bc52019493</t>
  </si>
  <si>
    <t>75056869a</t>
  </si>
  <si>
    <t>Control OpenGL acceleration on Windows platforms Irene</t>
  </si>
  <si>
    <t>Control-OpenGL-acceleration-on-Windows-platforms</t>
  </si>
  <si>
    <t>Thu, 8 Nov 2007 08:28:45 +0000</t>
  </si>
  <si>
    <t>d31e45fdf085a7b18575b3ae60b2c32c86883af6</t>
  </si>
  <si>
    <t>d31e45fdf</t>
  </si>
  <si>
    <t>8716e2ceb9ae8f87ae211b9268a40a08d2e335e6</t>
  </si>
  <si>
    <t>8716e2ceb</t>
  </si>
  <si>
    <t>Fixing a warning Irene</t>
  </si>
  <si>
    <t>Fixing-a-warning</t>
  </si>
  <si>
    <t>Wed, 7 Nov 2007 16:10:00 +0000</t>
  </si>
  <si>
    <t>ba316b90a0860b6437464af23ea3861f8ac39267</t>
  </si>
  <si>
    <t>ba316b90a</t>
  </si>
  <si>
    <t>53d4571384af6c2fcc28bd3e174417091f06d5e0</t>
  </si>
  <si>
    <t>53d457138</t>
  </si>
  <si>
    <t>Update the image size when the src attribute changes Irene</t>
  </si>
  <si>
    <t>Update-the-image-size-when-the-src-attribute-changes</t>
  </si>
  <si>
    <t>Wed, 7 Nov 2007 09:23:34 +0000</t>
  </si>
  <si>
    <t>64f8ab6d65b7c4d44742cee58dd7bc1b02aab57a</t>
  </si>
  <si>
    <t>64f8ab6d6</t>
  </si>
  <si>
    <t>cf966a401b0941d549f5d0f6f12619cf63ac7fa4</t>
  </si>
  <si>
    <t>cf966a401</t>
  </si>
  <si>
    <t>dont show previously hidden panel.</t>
  </si>
  <si>
    <t>dont-show-previously-hidden-panel</t>
  </si>
  <si>
    <t>Mon, 5 Nov 2007 11:21:32 +0000</t>
  </si>
  <si>
    <t>e9d1069b82ec5e2ab8c89a256390257f3018bb12</t>
  </si>
  <si>
    <t>e9d1069b8</t>
  </si>
  <si>
    <t>8f9f8238b0477cc81f1b8d6a0b4caf17424ca58c</t>
  </si>
  <si>
    <t>8f9f8238b</t>
  </si>
  <si>
    <t>Wed, 31 Oct 2007 17:31:32 +0000</t>
  </si>
  <si>
    <t>6d8e6a6b3f72f111b87534419712b9398a51768c</t>
  </si>
  <si>
    <t>6d8e6a6b3</t>
  </si>
  <si>
    <t>e00807150066d048234fb03ce4baf36806deeee2</t>
  </si>
  <si>
    <t>e00807150</t>
  </si>
  <si>
    <t>Manage contextual menus Irene</t>
  </si>
  <si>
    <t>Manage-contextual-menus</t>
  </si>
  <si>
    <t>Wed, 31 Oct 2007 15:23:10 +0000</t>
  </si>
  <si>
    <t>75a240cbd2428449f7f110d4e89385de2f7cee3b</t>
  </si>
  <si>
    <t>75a240cbd</t>
  </si>
  <si>
    <t>9d107d4bebd5e786a78bfb309efc715fb8682803</t>
  </si>
  <si>
    <t>9d107d4be</t>
  </si>
  <si>
    <t>Wed, 31 Oct 2007 14:15:51 +0000</t>
  </si>
  <si>
    <t>6d55cf7c933581684ebfb000c60cccd295320483</t>
  </si>
  <si>
    <t>6d55cf7c9</t>
  </si>
  <si>
    <t>2897b2f5523a2f299f6974c1f9086619e1400046</t>
  </si>
  <si>
    <t>2897b2f55</t>
  </si>
  <si>
    <t>On MacOS menu commands were executed 15 times Irene</t>
  </si>
  <si>
    <t>On-MacOS-menu-commands-were-executed-15-times</t>
  </si>
  <si>
    <t>Wed, 31 Oct 2007 14:07:09 +0000</t>
  </si>
  <si>
    <t>f1a09466cda54c0cf7679fe46a34c130d08003fe</t>
  </si>
  <si>
    <t>f1a09466c</t>
  </si>
  <si>
    <t>a7a7312ac63c9a87808739bd738d8585911f66f0</t>
  </si>
  <si>
    <t>a7a7312ac</t>
  </si>
  <si>
    <t>Fixing uninitialized variables Irene</t>
  </si>
  <si>
    <t>Fixing-uninitialized-variables</t>
  </si>
  <si>
    <t>Wed, 31 Oct 2007 14:02:25 +0000</t>
  </si>
  <si>
    <t>702e5ff0105b56cafc74e4bf0bcf8e397d1aa550</t>
  </si>
  <si>
    <t>702e5ff01</t>
  </si>
  <si>
    <t>0f3721a49acc427885d6de94a41c74c7220e3c5f</t>
  </si>
  <si>
    <t>0f3721a49</t>
  </si>
  <si>
    <t>When a paragraph ends with an empty element, a backspace at the beginning of the next paragraph crashed Amaya. VQ</t>
  </si>
  <si>
    <t>When-a-paragraph-ends-with-an-empty-element-a-backspace-at-the-beginning</t>
  </si>
  <si>
    <t>Wed, 31 Oct 2007 12:06:55 +0000</t>
  </si>
  <si>
    <t>967bd1e680782db206bd72c1d1d28f73d1ca8adc</t>
  </si>
  <si>
    <t>967bd1e68</t>
  </si>
  <si>
    <t>d436619bd6670c499ed06d1e9f24dc329d9e7105</t>
  </si>
  <si>
    <t>d436619bd</t>
  </si>
  <si>
    <t>remove printf</t>
  </si>
  <si>
    <t>remove-printf</t>
  </si>
  <si>
    <t>Tue, 30 Oct 2007 12:03:19 +0000</t>
  </si>
  <si>
    <t>d17a0cb56c8bdc259bc32a986bb651e724839bd2</t>
  </si>
  <si>
    <t>d17a0cb56</t>
  </si>
  <si>
    <t>c69d3d2d52efb378a1cc0cfa333491690b492b75</t>
  </si>
  <si>
    <t>c69d3d2d5</t>
  </si>
  <si>
    <t>Tue, 30 Oct 2007 11:30:08 +0000</t>
  </si>
  <si>
    <t>de5ff72486722db45d341801a14491237c68a745</t>
  </si>
  <si>
    <t>de5ff7248</t>
  </si>
  <si>
    <t>506094fca1b84dc2e8fe545827478df2684199fa</t>
  </si>
  <si>
    <t>506094fca</t>
  </si>
  <si>
    <t>New created template instance was not registered + fixing a crash Irene</t>
  </si>
  <si>
    <t>New-created-template-instance-was-not-registered</t>
  </si>
  <si>
    <t>Mon, 29 Oct 2007 17:00:39 +0000</t>
  </si>
  <si>
    <t>bdb0b3f81aeaec234ba89e2d2a959cd81e493521</t>
  </si>
  <si>
    <t>bdb0b3f81</t>
  </si>
  <si>
    <t>b0123ed1cb3f0bc38864ecdf945be2f561fa58c3</t>
  </si>
  <si>
    <t>b0123ed1c</t>
  </si>
  <si>
    <t>Don't display Attribute menu Irene</t>
  </si>
  <si>
    <t>Don-t-display-Attribute-menu</t>
  </si>
  <si>
    <t>Mon, 29 Oct 2007 14:52:06 +0000</t>
  </si>
  <si>
    <t>026e82f7e7ed17a4bbe5bab3747ad626f86f88af</t>
  </si>
  <si>
    <t>026e82f7e</t>
  </si>
  <si>
    <t>35ebb7eced31ffcd78d0e62605bf6889f8fedfff</t>
  </si>
  <si>
    <t>35ebb7ece</t>
  </si>
  <si>
    <t>Scroll with Mesa didn't work correctly Irene</t>
  </si>
  <si>
    <t>Scroll-with-Mesa-didn-t-work-correctly</t>
  </si>
  <si>
    <t>Mon, 29 Oct 2007 13:48:55 +0000</t>
  </si>
  <si>
    <t>c61e94cdb86026980cf48932129063580da798f3</t>
  </si>
  <si>
    <t>c61e94cdb</t>
  </si>
  <si>
    <t>309a23da80cbbb2428d8149c944778ef444c0608</t>
  </si>
  <si>
    <t>309a23da8</t>
  </si>
  <si>
    <t>EK + IV</t>
  </si>
  <si>
    <t>EK-IV</t>
  </si>
  <si>
    <t>Mon, 29 Oct 2007 12:10:38 +0000</t>
  </si>
  <si>
    <t>e97a235e4c9b5d1ef0adc4590b952be62290579e</t>
  </si>
  <si>
    <t>e97a235e4</t>
  </si>
  <si>
    <t>54ca6e8ebb2b7a1db2640e124e1a5a286cd2240a</t>
  </si>
  <si>
    <t>54ca6e8eb</t>
  </si>
  <si>
    <t>An unrecognized charset in the HTTP header could cause a crash. VQ</t>
  </si>
  <si>
    <t>An-unrecognized-charset-in-the-HTTP-header-could-cause-a-crash</t>
  </si>
  <si>
    <t>Fri, 26 Oct 2007 14:02:14 +0000</t>
  </si>
  <si>
    <t>e8883804ea3c61aee04c31cea16f0269949df959</t>
  </si>
  <si>
    <t>e8883804e</t>
  </si>
  <si>
    <t>3be1e4d66e391874b63c9cb1cbe018dca2b60b15</t>
  </si>
  <si>
    <t>3be1e4d66</t>
  </si>
  <si>
    <t>Prevent calling action twice.</t>
  </si>
  <si>
    <t>Prevent-calling-action-twice</t>
  </si>
  <si>
    <t>Fri, 26 Oct 2007 10:44:41 +0000</t>
  </si>
  <si>
    <t>dffaf198e783ed9404dc6062d708214a2417567e</t>
  </si>
  <si>
    <t>dffaf198e</t>
  </si>
  <si>
    <t>6c02c11595a5119ed4f185afadc8b3d69001fca8</t>
  </si>
  <si>
    <t>6c02c1159</t>
  </si>
  <si>
    <t>Thu, 25 Oct 2007 11:03:47 +0000</t>
  </si>
  <si>
    <t>2fae459af64fd95abdc197ce41640039eeb71a98</t>
  </si>
  <si>
    <t>2fae459af</t>
  </si>
  <si>
    <t>a938dfaca5dca37299fd996191b36f2fb187edde</t>
  </si>
  <si>
    <t>a938dfaca</t>
  </si>
  <si>
    <t>Thu, 25 Oct 2007 10:27:01 +0000</t>
  </si>
  <si>
    <t>50882952f4b4e2801af33f90269a8ab6da814e75</t>
  </si>
  <si>
    <t>50882952f</t>
  </si>
  <si>
    <t>1000c0e0ad93de829548ea429c872e6c58a84508</t>
  </si>
  <si>
    <t>1000c0e0a</t>
  </si>
  <si>
    <t>Virtualize and clean-up</t>
  </si>
  <si>
    <t>Virtualize-and-clean-up</t>
  </si>
  <si>
    <t>Thu, 25 Oct 2007 09:20:00 +0000</t>
  </si>
  <si>
    <t>6ed61a3ff1a9d30b485e2ba626b5c2335a594da8</t>
  </si>
  <si>
    <t>6ed61a3ff</t>
  </si>
  <si>
    <t>878c7737d2cc3e073bdba0f0e99546b0728fff6a</t>
  </si>
  <si>
    <t>878c7737d</t>
  </si>
  <si>
    <t>Replace _WINDOW by _WINDOWS Irene</t>
  </si>
  <si>
    <t>Replace-_WINDOW-by-_WINDOWS</t>
  </si>
  <si>
    <t>Thu, 25 Oct 2007 09:19:32 +0000</t>
  </si>
  <si>
    <t>1dee37e2685de48a21e7a416acfebec9a36142fa</t>
  </si>
  <si>
    <t>1dee37e26</t>
  </si>
  <si>
    <t>9710d4c0996d7bbe696ce52c3f78fb4bbe5d0243</t>
  </si>
  <si>
    <t>9710d4c09</t>
  </si>
  <si>
    <t>Thu, 25 Oct 2007 09:12:53 +0000</t>
  </si>
  <si>
    <t>6d38715cf027b55af2643129d7b372093ddc8807</t>
  </si>
  <si>
    <t>6d38715cf</t>
  </si>
  <si>
    <t>853cec9da61bd2598a9dde6c166a13f9b4ad543f</t>
  </si>
  <si>
    <t>853cec9da</t>
  </si>
  <si>
    <t>Fixing a problem on Windows platforms when the last tab is closed Irene</t>
  </si>
  <si>
    <t>Fixing-a-problem-on-Windows-platforms-when-the-last-tab-is-closed</t>
  </si>
  <si>
    <t>Wed, 24 Oct 2007 14:54:24 +0000</t>
  </si>
  <si>
    <t>dc777c393ac6d57bc16110fb67c1ed57b1861e45</t>
  </si>
  <si>
    <t>dc777c393</t>
  </si>
  <si>
    <t>567fa1c866b21bf949475a7cff0575ea5facc2c1</t>
  </si>
  <si>
    <t>567fa1c86</t>
  </si>
  <si>
    <t>Insertable XTiger element are listed in context menu. There not are in XML panel anymore.</t>
  </si>
  <si>
    <t>Insertable-XTiger-element-are-listed-in-context-menu</t>
  </si>
  <si>
    <t>Wed, 24 Oct 2007 13:35:08 +0000</t>
  </si>
  <si>
    <t>6ed03714e3031fcc3a5f03cc2ff4aa838de0d649</t>
  </si>
  <si>
    <t>6ed03714e</t>
  </si>
  <si>
    <t>38642bc2e9fbc1d756305cb9d5c27d2098fd22c6</t>
  </si>
  <si>
    <t>38642bc2e</t>
  </si>
  <si>
    <t>Update panel titles Irene</t>
  </si>
  <si>
    <t>Update-panel-titles</t>
  </si>
  <si>
    <t>Wed, 24 Oct 2007 10:24:43 +0000</t>
  </si>
  <si>
    <t>3f8ad416ceeaf4ed7b73bed2773e65ee066d4edd</t>
  </si>
  <si>
    <t>3f8ad416c</t>
  </si>
  <si>
    <t>0b2241aec7fdfb089ba80dd436bfaba3bde74690</t>
  </si>
  <si>
    <t>0b2241aec</t>
  </si>
  <si>
    <t>open bug + changelog for BOM character in css parser Laurent</t>
  </si>
  <si>
    <t>open-bug-changelog-for-BOM-character-in-css-parser</t>
  </si>
  <si>
    <t>Tue, 23 Oct 2007 14:40:10 +0000</t>
  </si>
  <si>
    <t>824b71717eca0ed9e78779bee50a2ae1d46e0fe4</t>
  </si>
  <si>
    <t>824b71717</t>
  </si>
  <si>
    <t>010eeaca86ec5c8c56c6b3d9f192b3c4d921844e</t>
  </si>
  <si>
    <t>010eeaca8</t>
  </si>
  <si>
    <t>The css parser now detects BOM character for UTF-8 and UTF-16 Laurent</t>
  </si>
  <si>
    <t>The-css-parser-now-detects-BOM-character-for-UTF-8-and-UTF-16</t>
  </si>
  <si>
    <t>Tue, 23 Oct 2007 14:16:17 +0000</t>
  </si>
  <si>
    <t>c9b90a29d8236ee313dc471c0b530be735768bef</t>
  </si>
  <si>
    <t>c9b90a29d</t>
  </si>
  <si>
    <t>9482f69eaccf3d065faed4305b2f6f33ae65e9ef</t>
  </si>
  <si>
    <t>9482f69ea</t>
  </si>
  <si>
    <t>Tue, 23 Oct 2007 12:25:52 +0000</t>
  </si>
  <si>
    <t>169b70a26166a45e8b9e83303691dda28b0088ad</t>
  </si>
  <si>
    <t>169b70a26</t>
  </si>
  <si>
    <t>d06b9612c7342cf0b7091a7f780b7a27623b97bb</t>
  </si>
  <si>
    <t>d06b9612c</t>
  </si>
  <si>
    <t>Remove spaces before and after the URI Irene</t>
  </si>
  <si>
    <t>Remove-spaces-before-and-after-the-URI</t>
  </si>
  <si>
    <t>Tue, 23 Oct 2007 12:23:10 +0000</t>
  </si>
  <si>
    <t>2552af834cfd49e082601447d3c472a359bfec57</t>
  </si>
  <si>
    <t>2552af834</t>
  </si>
  <si>
    <t>2a0eec69b309994bd5470f915e71a1a7a5b7e9c2</t>
  </si>
  <si>
    <t>2a0eec69b</t>
  </si>
  <si>
    <t>Tue, 23 Oct 2007 11:20:25 +0000</t>
  </si>
  <si>
    <t>207f18a5fd91c7b79959b04fb4568227f79b32f9</t>
  </si>
  <si>
    <t>207f18a5f</t>
  </si>
  <si>
    <t>605bdb637e8fdc84941e919600a673fb7060b56a</t>
  </si>
  <si>
    <t>605bdb637</t>
  </si>
  <si>
    <t>Tue, 23 Oct 2007 10:40:33 +0000</t>
  </si>
  <si>
    <t>e8746e1a1e27a4bd074919c74e1c0fd0a990022f</t>
  </si>
  <si>
    <t>e8746e1a1</t>
  </si>
  <si>
    <t>ebf78a54152146d3a0180756d4eda83967f4f9e6</t>
  </si>
  <si>
    <t>ebf78a541</t>
  </si>
  <si>
    <t>Add a delete button to remove an existing link Use the same clear button in Open Document and Link dialogs Irene</t>
  </si>
  <si>
    <t>Add-a-delete-button-to-remove-an-existing-link</t>
  </si>
  <si>
    <t>Tue, 23 Oct 2007 10:07:54 +0000</t>
  </si>
  <si>
    <t>57b110d21a60e1e7830ef5bcf6dfbd4a16596140</t>
  </si>
  <si>
    <t>57b110d21</t>
  </si>
  <si>
    <t>0d6a100e539e197654b2ec1202b63fb020e30880</t>
  </si>
  <si>
    <t>0d6a100e5</t>
  </si>
  <si>
    <t>Adding user control on Browsing and Editing tool bars. Irene</t>
  </si>
  <si>
    <t>Adding-user-control-on-Browsing-and-Editing-tool-bars</t>
  </si>
  <si>
    <t>Tue, 23 Oct 2007 08:06:45 +0000</t>
  </si>
  <si>
    <t>1eba58db080bb53f53830d895e0ef00c181af1f5</t>
  </si>
  <si>
    <t>1eba58db0</t>
  </si>
  <si>
    <t>e68578daf1034465093547d617d7a6dc2f5b980b</t>
  </si>
  <si>
    <t>e68578daf</t>
  </si>
  <si>
    <t>Mon, 22 Oct 2007 13:00:47 +0000</t>
  </si>
  <si>
    <t>e59ed7237d1872b0fd91517d49bec65da0fa0dfd</t>
  </si>
  <si>
    <t>e59ed7237</t>
  </si>
  <si>
    <t>26872488c5ff543aed17b8564e0d6133a7fffbea</t>
  </si>
  <si>
    <t>26872488c</t>
  </si>
  <si>
    <t>Avoid to insert a text before and after a text Irene</t>
  </si>
  <si>
    <t>Avoid-to-insert-a-text-before-and-after-a-text</t>
  </si>
  <si>
    <t>Mon, 22 Oct 2007 12:34:53 +0000</t>
  </si>
  <si>
    <t>b277956b22c8f2c8f825d0cc87a092b138f43b46</t>
  </si>
  <si>
    <t>b277956b2</t>
  </si>
  <si>
    <t>492d3f47554342354510159c31fa7d0ddc64ff55</t>
  </si>
  <si>
    <t>492d3f475</t>
  </si>
  <si>
    <t>Convert margin units before updating Irene</t>
  </si>
  <si>
    <t>Convert-margin-units-before-updating</t>
  </si>
  <si>
    <t>Mon, 22 Oct 2007 11:05:14 +0000</t>
  </si>
  <si>
    <t>78ba7adec8affa5770889615658effee9e43eac8</t>
  </si>
  <si>
    <t>78ba7adec</t>
  </si>
  <si>
    <t>50f277bebb5b980a717a664ce3ba4e1cb515e778</t>
  </si>
  <si>
    <t>50f277beb</t>
  </si>
  <si>
    <t>The Attributes panel was not updates Irene</t>
  </si>
  <si>
    <t>The-Attributes-panel-was-not-updates</t>
  </si>
  <si>
    <t>Mon, 22 Oct 2007 07:56:21 +0000</t>
  </si>
  <si>
    <t>2bf19cce6a2c16b8bea1e28cb9b16ff4be6e26e1</t>
  </si>
  <si>
    <t>2bf19cce6</t>
  </si>
  <si>
    <t>98a67d80f1a332f58c9c787e80bd2623d12d9aa6</t>
  </si>
  <si>
    <t>98a67d80f</t>
  </si>
  <si>
    <t>Thu, 18 Oct 2007 12:57:19 +0000</t>
  </si>
  <si>
    <t>106017af9e2665b1ecb743a84799addc95a2d003</t>
  </si>
  <si>
    <t>106017af9</t>
  </si>
  <si>
    <t>9b1006deb839c04ae5d47b78ec1a762c13b40edd</t>
  </si>
  <si>
    <t>9b1006deb</t>
  </si>
  <si>
    <t>First AMAYA_LITE version Irene</t>
  </si>
  <si>
    <t>First-AMAYA_LITE-version</t>
  </si>
  <si>
    <t>Thu, 18 Oct 2007 12:20:36 +0000</t>
  </si>
  <si>
    <t>c7f5b0b0ccd193164d245e98a26aaf82d594832f</t>
  </si>
  <si>
    <t>c7f5b0b0c</t>
  </si>
  <si>
    <t>4d42bf2a5fea7b7403293b455be46cd7e06bb948</t>
  </si>
  <si>
    <t>4d42bf2a5</t>
  </si>
  <si>
    <t>Use wxjpeg instead of libjpeg Irene</t>
  </si>
  <si>
    <t>Use-wxjpeg-instead-of-libjpeg</t>
  </si>
  <si>
    <t>Thu, 18 Oct 2007 10:26:44 +0000</t>
  </si>
  <si>
    <t>8edbb576758dc654c1eb44fdd8a28ecb49eadded</t>
  </si>
  <si>
    <t>8edbb5767</t>
  </si>
  <si>
    <t>542fd14daceffc688660be2cc468f457c7b0f00c</t>
  </si>
  <si>
    <t>542fd14da</t>
  </si>
  <si>
    <t>Thu, 18 Oct 2007 09:31:23 +0000</t>
  </si>
  <si>
    <t>605b9c7df364bfa3600da413094274975030a5b9</t>
  </si>
  <si>
    <t>605b9c7df</t>
  </si>
  <si>
    <t>c47945fda595aea18b1dc219ae2fab6f0819ecde</t>
  </si>
  <si>
    <t>c47945fda</t>
  </si>
  <si>
    <t>Thu, 18 Oct 2007 08:59:20 +0000</t>
  </si>
  <si>
    <t>a64b5410a630b22d0b9ffb2c36d530d058305c3c</t>
  </si>
  <si>
    <t>a64b5410a</t>
  </si>
  <si>
    <t>aff92e8e50c38dc46aab95f115d25426b03c49ef</t>
  </si>
  <si>
    <t>aff92e8e5</t>
  </si>
  <si>
    <t>ToolBars can also be configured with profile.</t>
  </si>
  <si>
    <t>ToolBars-can-also-be-configured-with-profile</t>
  </si>
  <si>
    <t>Wed, 17 Oct 2007 13:09:47 +0000</t>
  </si>
  <si>
    <t>480105fcc32423adf98ce9347fb257a4e8d646af</t>
  </si>
  <si>
    <t>480105fcc</t>
  </si>
  <si>
    <t>25b9ac23ca38a6f1b8c294e1158748f8b1e607fc</t>
  </si>
  <si>
    <t>25b9ac23c</t>
  </si>
  <si>
    <t>doc</t>
  </si>
  <si>
    <t>Wed, 17 Oct 2007 12:40:51 +0000</t>
  </si>
  <si>
    <t>62a22eb751d02c9103f2abddcf7876d39a3f00f0</t>
  </si>
  <si>
    <t>62a22eb75</t>
  </si>
  <si>
    <t>2c13879f72c79cbe75ba909b16c574ccc27dfc7f</t>
  </si>
  <si>
    <t>2c13879f7</t>
  </si>
  <si>
    <t>No need _wx in profiles anymore. Add ability to specify GUI element (tool panel) in profiles ('*' prefix).</t>
  </si>
  <si>
    <t>No-need-_wx-in-profiles-anymore</t>
  </si>
  <si>
    <t>Wed, 17 Oct 2007 12:36:02 +0000</t>
  </si>
  <si>
    <t>f75d99971e8bf433f38da25bf4c63711fa8c35d1</t>
  </si>
  <si>
    <t>f75d99971</t>
  </si>
  <si>
    <t>d00ee3c701ba7fcb76a62199cda4fe38c16ee113</t>
  </si>
  <si>
    <t>d00ee3c70</t>
  </si>
  <si>
    <t>Untested null ptr</t>
  </si>
  <si>
    <t>Untested-null-ptr</t>
  </si>
  <si>
    <t>Wed, 17 Oct 2007 12:24:24 +0000</t>
  </si>
  <si>
    <t>a79943637f33e50d80953c9ce15e1ac219df2888</t>
  </si>
  <si>
    <t>a79943637</t>
  </si>
  <si>
    <t>e762a72926ece74674b58c52d33b70d8218e4f34</t>
  </si>
  <si>
    <t>e762a7292</t>
  </si>
  <si>
    <t>Wed, 17 Oct 2007 10:07:54 +0000</t>
  </si>
  <si>
    <t>4a673eedb940e46c29e3d87ce6e3299de91f7785</t>
  </si>
  <si>
    <t>4a673eedb</t>
  </si>
  <si>
    <t>af4dcf5f0b0778501e04230cca5edfe349e37d8b</t>
  </si>
  <si>
    <t>af4dcf5f0</t>
  </si>
  <si>
    <t>No more "_WX" in profiles</t>
  </si>
  <si>
    <t>No-more-_WX-in-profiles</t>
  </si>
  <si>
    <t>Wed, 17 Oct 2007 09:33:14 +0000</t>
  </si>
  <si>
    <t>091997dc6f3904d406762712c9c5f43e97449183</t>
  </si>
  <si>
    <t>091997dc6</t>
  </si>
  <si>
    <t>714b02d62ad172f62e091328a18d7998e52e000c</t>
  </si>
  <si>
    <t>714b02d62</t>
  </si>
  <si>
    <t>Wed, 17 Oct 2007 09:28:15 +0000</t>
  </si>
  <si>
    <t>36f7a0a53134f8c6daff432dd31d3b5b2f3e4572</t>
  </si>
  <si>
    <t>36f7a0a53</t>
  </si>
  <si>
    <t>511b2af3c3028471f670aff14fb13d32656b829c</t>
  </si>
  <si>
    <t>511b2af3c</t>
  </si>
  <si>
    <t>Missing include Irene</t>
  </si>
  <si>
    <t>Missing-include</t>
  </si>
  <si>
    <t>Tue, 16 Oct 2007 16:18:42 +0000</t>
  </si>
  <si>
    <t>575088bb923d8de41d6577acb127e965be878e52</t>
  </si>
  <si>
    <t>575088bb9</t>
  </si>
  <si>
    <t>6e56b393b61867bd46214deb66df427beeb36db2</t>
  </si>
  <si>
    <t>6e56b393b</t>
  </si>
  <si>
    <t>Tue, 16 Oct 2007 16:14:30 +0000</t>
  </si>
  <si>
    <t>92e29b15305040c7aea213c06fd031ec1be9ba5f</t>
  </si>
  <si>
    <t>92e29b153</t>
  </si>
  <si>
    <t>494ce097e8d5b0d557eb6d69e521c534b1e889f6</t>
  </si>
  <si>
    <t>494ce097e</t>
  </si>
  <si>
    <t>Style buttons now increment and decrement left margin Irene</t>
  </si>
  <si>
    <t>Style-buttons-now-increment-and-decrement-left-margin</t>
  </si>
  <si>
    <t>Tue, 16 Oct 2007 15:57:52 +0000</t>
  </si>
  <si>
    <t>e993be15bf8b8f6d460ba2c72389845005bed353</t>
  </si>
  <si>
    <t>e993be15b</t>
  </si>
  <si>
    <t>5113b767f38d9a89c5a3a5fc6c0a657eb4b5c83b</t>
  </si>
  <si>
    <t>5113b767f</t>
  </si>
  <si>
    <t>Disable Webdav by default Irene</t>
  </si>
  <si>
    <t>Disable-Webdav-by-default</t>
  </si>
  <si>
    <t>Tue, 16 Oct 2007 15:10:18 +0000</t>
  </si>
  <si>
    <t>d79a35d01a8c49feffe071354b3ac15b95948102</t>
  </si>
  <si>
    <t>d79a35d01</t>
  </si>
  <si>
    <t>bb0d10fa6aa0bd9edcf2bdb02c98f8ffc9e674a5</t>
  </si>
  <si>
    <t>bb0d10fa6</t>
  </si>
  <si>
    <t>Status of classic panels was not saved + dialog update Irene</t>
  </si>
  <si>
    <t>Status-of-classic-panels-was-not-saved</t>
  </si>
  <si>
    <t>Tue, 16 Oct 2007 15:01:46 +0000</t>
  </si>
  <si>
    <t>6f9184bdd34c9e7a25ad5486e3e504464048a86f</t>
  </si>
  <si>
    <t>6f9184bdd</t>
  </si>
  <si>
    <t>83139126f354acec9d84999c36472872a7bd3ccf</t>
  </si>
  <si>
    <t>83139126f</t>
  </si>
  <si>
    <t>AmayaAdvancedNotebook in AmayaClassicWindow</t>
  </si>
  <si>
    <t>AmayaAdvancedNotebook-in-AmayaClassicWindow</t>
  </si>
  <si>
    <t>Tue, 16 Oct 2007 14:14:19 +0000</t>
  </si>
  <si>
    <t>9ab688223bf1d13029d362cdab7d2b954dd4a333</t>
  </si>
  <si>
    <t>9ab688223</t>
  </si>
  <si>
    <t>f4e03359577e57342b6b754f33cfee2139d7c6f2</t>
  </si>
  <si>
    <t>f4e033595</t>
  </si>
  <si>
    <t>Classic notebook can be closed with middle-button click. Advanced notebook can be closed with the [X] button (one on each tab). Closing last tab of the last window make create an empty tab instead of close app.</t>
  </si>
  <si>
    <t>Classic-notebook-can-be-closed-with-middle-button-click</t>
  </si>
  <si>
    <t>Tue, 16 Oct 2007 14:07:44 +0000</t>
  </si>
  <si>
    <t>65a2b46180a861e797bb1281fc122edd1d6f2c06</t>
  </si>
  <si>
    <t>65a2b4618</t>
  </si>
  <si>
    <t>cb8c2c07482150ba89c911903eadcf62b7e5e34f</t>
  </si>
  <si>
    <t>cb8c2c074</t>
  </si>
  <si>
    <t>Tue, 16 Oct 2007 13:29:03 +0000</t>
  </si>
  <si>
    <t>28de6b1339cbf37507173151d70165dc9c3b5fce</t>
  </si>
  <si>
    <t>28de6b133</t>
  </si>
  <si>
    <t>ce5bb1600644402033eb3d9cc7d92ced37d133e4</t>
  </si>
  <si>
    <t>ce5bb1600</t>
  </si>
  <si>
    <t>Generate a CSS proerty width:100% when a table is created Irene</t>
  </si>
  <si>
    <t>Generate-a-CSS-proerty-width-100-when-a-table-is-created</t>
  </si>
  <si>
    <t>Tue, 16 Oct 2007 11:11:22 +0000</t>
  </si>
  <si>
    <t>6ee4c4be8d66550278ea0495b7583ab731347296</t>
  </si>
  <si>
    <t>6ee4c4be8</t>
  </si>
  <si>
    <t>5d5798ed7fb3de83cd88aa97bfed552ef048e0a0</t>
  </si>
  <si>
    <t>5d5798ed7</t>
  </si>
  <si>
    <t>Allow the user to use AUI with preference dialog (restart needed)</t>
  </si>
  <si>
    <t>Allow-the-user-to-use-AUI-with-preference-dialog-restart-needed</t>
  </si>
  <si>
    <t>Tue, 16 Oct 2007 09:14:53 +0000</t>
  </si>
  <si>
    <t>7d02daa170ec4dfb5c19e0633401148e9fcf2e1e</t>
  </si>
  <si>
    <t>7d02daa17</t>
  </si>
  <si>
    <t>abc779456b6d5227bbd7b240fcfc19a03e106179</t>
  </si>
  <si>
    <t>abc779456</t>
  </si>
  <si>
    <t>Allow to dock panels only at left and right (top and bottom are forbidden)</t>
  </si>
  <si>
    <t>Allow-to-dock-panels-only-at-left-and-right-top-and-bottom-are-forbidden</t>
  </si>
  <si>
    <t>Tue, 16 Oct 2007 08:34:05 +0000</t>
  </si>
  <si>
    <t>3c1ff054c20bb07df2b36c1e31bba0bc5dfec78b</t>
  </si>
  <si>
    <t>3c1ff054c</t>
  </si>
  <si>
    <t>22e27dd8971b580fc7bd2d97551528c6836b75bd</t>
  </si>
  <si>
    <t>22e27dd89</t>
  </si>
  <si>
    <t>Use new generation of Notebook in AUI. Must reconfigure build  and remove Option file.</t>
  </si>
  <si>
    <t>Use-new-generation-of-Notebook-in-AUI</t>
  </si>
  <si>
    <t>Tue, 16 Oct 2007 07:32:33 +0000</t>
  </si>
  <si>
    <t>a5517520a41fe3008468d2be7c955b49161768ee</t>
  </si>
  <si>
    <t>a5517520a</t>
  </si>
  <si>
    <t>0aa7a413778e384484a379ad2f13a87993d869a7</t>
  </si>
  <si>
    <t>0aa7a4137</t>
  </si>
  <si>
    <t>Tue, 16 Oct 2007 07:20:42 +0000</t>
  </si>
  <si>
    <t>6189d6aeba8888aaeb7c8c608b933ae9a8405baa</t>
  </si>
  <si>
    <t>6189d6aeb</t>
  </si>
  <si>
    <t>5ef613b64f5a2b918a61d6d65bb46da3fb7f8ceb</t>
  </si>
  <si>
    <t>5ef613b64</t>
  </si>
  <si>
    <t>Sometimes the document was registered twice in the history Irene</t>
  </si>
  <si>
    <t>Sometimes-the-document-was-registered-twice-in-the-history</t>
  </si>
  <si>
    <t>Mon, 15 Oct 2007 15:55:05 +0000</t>
  </si>
  <si>
    <t>6ddc90ce75f7520191fc8aa97ffbcc8383eab835</t>
  </si>
  <si>
    <t>6ddc90ce7</t>
  </si>
  <si>
    <t>5af9632517eff9026a8eb2f1bacec3c03defb31e</t>
  </si>
  <si>
    <t>5af963251</t>
  </si>
  <si>
    <t>Check if the style element can be inserted in the document Undo didn't remove all CSS style Irene</t>
  </si>
  <si>
    <t>Check-if-the-style-element-can-be-inserted-in-the-document</t>
  </si>
  <si>
    <t>Mon, 15 Oct 2007 13:37:11 +0000</t>
  </si>
  <si>
    <t>96641beb96ef32a1028a8d6a010ef6fe75c65e26</t>
  </si>
  <si>
    <t>96641beb9</t>
  </si>
  <si>
    <t>5de95045c5ddb6fcb1a4253543b6ed70e1cc6541</t>
  </si>
  <si>
    <t>5de95045c</t>
  </si>
  <si>
    <t>Don't report an error for old template attributes + Allow to reload a template instance Irene</t>
  </si>
  <si>
    <t>Don-t-report-an-error-for-old-template-attributes</t>
  </si>
  <si>
    <t>Mon, 15 Oct 2007 12:24:10 +0000</t>
  </si>
  <si>
    <t>36ec3cfd4eda6afa57b1ddc6ee2b81e5224a1069</t>
  </si>
  <si>
    <t>36ec3cfd4</t>
  </si>
  <si>
    <t>a1f9f8e3d1cea884989e8015f9285cd3fcb96983</t>
  </si>
  <si>
    <t>a1f9f8e3d</t>
  </si>
  <si>
    <t>Remove the attribute currOccurs attribute + fix the initial text insertion within use instances Irene</t>
  </si>
  <si>
    <t>Remove-the-attribute-currOccurs-attribute</t>
  </si>
  <si>
    <t>Mon, 15 Oct 2007 10:46:02 +0000</t>
  </si>
  <si>
    <t>3a2a2053759b70bb4c5367a30a40303c3898c3b4</t>
  </si>
  <si>
    <t>3a2a20537</t>
  </si>
  <si>
    <t>7340b2b5f99a34f58e8263aa67cae3b886cb86fb</t>
  </si>
  <si>
    <t>7340b2b5f</t>
  </si>
  <si>
    <t>Make menu "Show Tools" work correctly with AUI. Grow AUI panel title.</t>
  </si>
  <si>
    <t>Make-menu-Show-Tools-work-correctly-with-AUI</t>
  </si>
  <si>
    <t>Mon, 15 Oct 2007 08:34:40 +0000</t>
  </si>
  <si>
    <t>35556fdbd02fde10a87070561e79cae342a62141</t>
  </si>
  <si>
    <t>35556fdbd</t>
  </si>
  <si>
    <t>bd46cec83eb8c2c8d31f0a2c8cecbe09ce876454</t>
  </si>
  <si>
    <t>bd46cec83</t>
  </si>
  <si>
    <t>Fix a compilation problem for MESA Laurent+Emilien</t>
  </si>
  <si>
    <t>Fix-a-compilation-problem-for-MESA</t>
  </si>
  <si>
    <t>Fri, 12 Oct 2007 11:55:26 +0000</t>
  </si>
  <si>
    <t>ecaef6320f7a86ce49dbbb26dcb16733011b8005</t>
  </si>
  <si>
    <t>ecaef6320</t>
  </si>
  <si>
    <t>586f7376c6ec59d3e9d2dc9d49e1e1f357f4c257</t>
  </si>
  <si>
    <t>586f7376c</t>
  </si>
  <si>
    <t>A new line char. was added in the clipboard after the first chunk of text. VQ</t>
  </si>
  <si>
    <t>A-new-line-char.-was-added-in-the-clipboard-after-the-first-chunk-of-text</t>
  </si>
  <si>
    <t>Thu, 11 Oct 2007 16:20:03 +0000</t>
  </si>
  <si>
    <t>ce6c43d42ed532aa8fc0f4b1a97a4beb8ee484aa</t>
  </si>
  <si>
    <t>ce6c43d42</t>
  </si>
  <si>
    <t>ccce33239aa3f26dd44e6857e08afc2ef0b59143</t>
  </si>
  <si>
    <t>ccce33239</t>
  </si>
  <si>
    <t>New files Irene</t>
  </si>
  <si>
    <t>New-files</t>
  </si>
  <si>
    <t>Thu, 11 Oct 2007 16:17:03 +0000</t>
  </si>
  <si>
    <t>b582e66705838e9f9421ff4980d865b6e8641bd8</t>
  </si>
  <si>
    <t>b582e6670</t>
  </si>
  <si>
    <t>9560d047a51146b9764a575961841151575e8f34</t>
  </si>
  <si>
    <t>9560d047a</t>
  </si>
  <si>
    <t>Change panels order Irene</t>
  </si>
  <si>
    <t>Change-panels-order</t>
  </si>
  <si>
    <t>Thu, 11 Oct 2007 14:04:39 +0000</t>
  </si>
  <si>
    <t>6f952b6320d7c25811e478bcfa28ca3e2cd61b41</t>
  </si>
  <si>
    <t>6f952b632</t>
  </si>
  <si>
    <t>720a6184977a1b1237828ae06934daffe8a23611</t>
  </si>
  <si>
    <t>720a61849</t>
  </si>
  <si>
    <t>Save AUI panel conf</t>
  </si>
  <si>
    <t>Save-AUI-panel-conf</t>
  </si>
  <si>
    <t>Thu, 11 Oct 2007 13:02:31 +0000</t>
  </si>
  <si>
    <t>97611b1f0362e1d91ce665131d592a0b44481b12</t>
  </si>
  <si>
    <t>97611b1f0</t>
  </si>
  <si>
    <t>a98001aedd3d3bd3c2ad351faa0a42738dbc72f8</t>
  </si>
  <si>
    <t>a98001aed</t>
  </si>
  <si>
    <t>Skip template elements when updating the style element Irene</t>
  </si>
  <si>
    <t>Skip-template-elements-when-updating-the-style-element</t>
  </si>
  <si>
    <t>Thu, 11 Oct 2007 12:31:01 +0000</t>
  </si>
  <si>
    <t>b133d7a8ee55078c84e9a77b7003a11a25c73bd9</t>
  </si>
  <si>
    <t>b133d7a8e</t>
  </si>
  <si>
    <t>fababf8ffef172d4b7d0ad137146af2622b0c718</t>
  </si>
  <si>
    <t>fababf8ff</t>
  </si>
  <si>
    <t>The class attribute was not created Irene</t>
  </si>
  <si>
    <t>The-class-attribute-was-not-created</t>
  </si>
  <si>
    <t>Thu, 11 Oct 2007 12:25:17 +0000</t>
  </si>
  <si>
    <t>eac7a89b46ef71edc1ce01e46e5b3deae8f8cfa7</t>
  </si>
  <si>
    <t>eac7a89b4</t>
  </si>
  <si>
    <t>00e05d1b06b61aa8aa0a4a930dcc3370b5836304</t>
  </si>
  <si>
    <t>00e05d1b0</t>
  </si>
  <si>
    <t>Reduce the number of arrows Irene</t>
  </si>
  <si>
    <t>Reduce-the-number-of-arrows</t>
  </si>
  <si>
    <t>Thu, 11 Oct 2007 12:22:15 +0000</t>
  </si>
  <si>
    <t>988e1d4e070e03aa1b422bfc60756d899f897714</t>
  </si>
  <si>
    <t>988e1d4e0</t>
  </si>
  <si>
    <t>409c4d059bc9aaa324fea1123a162497353e541a</t>
  </si>
  <si>
    <t>409c4d059</t>
  </si>
  <si>
    <t>Oups, missing return value</t>
  </si>
  <si>
    <t>Oups-missing-return-value</t>
  </si>
  <si>
    <t>Thu, 11 Oct 2007 12:11:36 +0000</t>
  </si>
  <si>
    <t>63051d4090d8b4b54b3b74aae9fb782a036bbae1</t>
  </si>
  <si>
    <t>63051d409</t>
  </si>
  <si>
    <t>e03f62c82070ca311ca37af7fb7fa22bb7553074</t>
  </si>
  <si>
    <t>e03f62c82</t>
  </si>
  <si>
    <t>Advanced User Interface (part 1)   - Specialize AmayaNormalWindow in AmayaClassicWindow and AmayaAdvancedWindow   - Make tool panel have a new look and feel. =&gt; To enable AUI, set thot.rc's ADVANCE_USER_INTERFACE to yes</t>
  </si>
  <si>
    <t>Advanced-User-Interface-part-1</t>
  </si>
  <si>
    <t xml:space="preserve">Note : configure and makefiles will be regenerated. Make sure to remove Option file._x000D_
</t>
  </si>
  <si>
    <t>Thu, 11 Oct 2007 10:29:40 +0000</t>
  </si>
  <si>
    <t>d47d79ff7e894d73dd46624b386c245912a21102</t>
  </si>
  <si>
    <t>d47d79ff7</t>
  </si>
  <si>
    <t>f8bdcdc7799dc380f5e640f41fb7ed0ee00bfeb6</t>
  </si>
  <si>
    <t>f8bdcdc77</t>
  </si>
  <si>
    <t>A nice about-box</t>
  </si>
  <si>
    <t>A-nice-about-box</t>
  </si>
  <si>
    <t>Thu, 11 Oct 2007 10:15:31 +0000</t>
  </si>
  <si>
    <t>6651171ca26fa5bf4584f3b3ea90e3bfe2172707</t>
  </si>
  <si>
    <t>6651171ca</t>
  </si>
  <si>
    <t>b77e89a48e6be917dff6e6984642bd25b0e5b4d1</t>
  </si>
  <si>
    <t>b77e89a48</t>
  </si>
  <si>
    <t>A not found stix character was displayed as exponentialE Irene</t>
  </si>
  <si>
    <t>A-not-found-stix-character-was-displayed-as-exponentialE</t>
  </si>
  <si>
    <t>Thu, 11 Oct 2007 09:51:13 +0000</t>
  </si>
  <si>
    <t>391ca68cb2bb8e290fdeb952cf489e8d6cf4f2e1</t>
  </si>
  <si>
    <t>391ca68cb</t>
  </si>
  <si>
    <t>2d6c5442d9a7d1d4d89004291b787e5598b4964b</t>
  </si>
  <si>
    <t>2d6c5442d</t>
  </si>
  <si>
    <t>Use Stix fonts to display tool symbols IV + EK</t>
  </si>
  <si>
    <t>Use-Stix-fonts-to-display-tool-symbols</t>
  </si>
  <si>
    <t>Wed, 10 Oct 2007 15:24:07 +0000</t>
  </si>
  <si>
    <t>0108737a897ce135799b100d9f3ad21ab9611874</t>
  </si>
  <si>
    <t>0108737a8</t>
  </si>
  <si>
    <t>387e4562e2a389ae1972da3445a714cc3742505a</t>
  </si>
  <si>
    <t>387e4562e</t>
  </si>
  <si>
    <t>Make panel title greater and bolder</t>
  </si>
  <si>
    <t>Make-panel-title-greater-and-bolder</t>
  </si>
  <si>
    <t>Wed, 10 Oct 2007 12:17:05 +0000</t>
  </si>
  <si>
    <t>e49779980f3d75db6159a9549eccbf34baf34c4d</t>
  </si>
  <si>
    <t>e49779980</t>
  </si>
  <si>
    <t>21e8be7a20baa037830010c077e29342a64bbfba</t>
  </si>
  <si>
    <t>21e8be7a2</t>
  </si>
  <si>
    <t>Templates: list items where not numbered correctly when separated by template elements. VQ</t>
  </si>
  <si>
    <t>Templates-list-items-where-not-numbered-correctly-when-separated-by</t>
  </si>
  <si>
    <t>Wed, 10 Oct 2007 11:12:00 +0000</t>
  </si>
  <si>
    <t>70767ffee5cffabd42cee2ee74b2a115b31c75da</t>
  </si>
  <si>
    <t>70767ffee</t>
  </si>
  <si>
    <t>494de494a966a771ead3234e29cacf9cc5adc455</t>
  </si>
  <si>
    <t>494de494a</t>
  </si>
  <si>
    <t>Fix Amaya menus Irene</t>
  </si>
  <si>
    <t>Fix-Amaya-menus</t>
  </si>
  <si>
    <t>Tue, 9 Oct 2007 12:44:31 +0000</t>
  </si>
  <si>
    <t>948f3e9a1c7cf03c19241505d3a4edab052bdb0f</t>
  </si>
  <si>
    <t>948f3e9a1</t>
  </si>
  <si>
    <t>d615e18b388d2677d75fb46877791acec8ff9451</t>
  </si>
  <si>
    <t>d615e18b3</t>
  </si>
  <si>
    <t>Fix dependency problem at compil Emilien</t>
  </si>
  <si>
    <t>Fix-dependency-problem-at-compil</t>
  </si>
  <si>
    <t>Tue, 9 Oct 2007 08:43:39 +0000</t>
  </si>
  <si>
    <t>7276e1f465457238f5482d0cb16173a33be6c9f4</t>
  </si>
  <si>
    <t>7276e1f46</t>
  </si>
  <si>
    <t>f5da3bc47b5c5f31d3e96caa10accfa5d4fbd446</t>
  </si>
  <si>
    <t>f5da3bc47</t>
  </si>
  <si>
    <t>Oups !!</t>
  </si>
  <si>
    <t>Tue, 9 Oct 2007 07:43:04 +0000</t>
  </si>
  <si>
    <t>6421286464d372eb95c927ee4eb8ecac4c6ee4b8</t>
  </si>
  <si>
    <t>c03a530f5a558d2cea589f73312cd927a854b9a2</t>
  </si>
  <si>
    <t>c03a530f5</t>
  </si>
  <si>
    <t>Context menu (part 3)</t>
  </si>
  <si>
    <t>Context-menu-part-3</t>
  </si>
  <si>
    <t>Tue, 9 Oct 2007 06:48:22 +0000</t>
  </si>
  <si>
    <t>10b6c4757fb530265222decb981e3f57648b93b8</t>
  </si>
  <si>
    <t>10b6c4757</t>
  </si>
  <si>
    <t>2c0b021ec59bb47bcaf677deddf97bcc0b476eb8</t>
  </si>
  <si>
    <t>2c0b021ec</t>
  </si>
  <si>
    <t>Detect when the user want to close a colored span element Irene</t>
  </si>
  <si>
    <t>Detect-when-the-user-want-to-close-a-colored-span-element</t>
  </si>
  <si>
    <t>Mon, 8 Oct 2007 14:34:24 +0000</t>
  </si>
  <si>
    <t>28098e4cf9d871c9b5bff33c473f54b73b156bc9</t>
  </si>
  <si>
    <t>28098e4cf</t>
  </si>
  <si>
    <t>8f9f044e5d02c85eb6ef8e2a2c9becf020bfb513</t>
  </si>
  <si>
    <t>8f9f044e5</t>
  </si>
  <si>
    <t>Restore the position when the theme changes Irene</t>
  </si>
  <si>
    <t>Restore-the-position-when-the-theme-changes</t>
  </si>
  <si>
    <t>Mon, 8 Oct 2007 10:49:46 +0000</t>
  </si>
  <si>
    <t>25a5a35c09ce904712b1d7b54d92e08b5c67b42b</t>
  </si>
  <si>
    <t>25a5a35c0</t>
  </si>
  <si>
    <t>607ae7cfb6e6051ffe13862f1c04b39fe0c5de1d</t>
  </si>
  <si>
    <t>607ae7cfb</t>
  </si>
  <si>
    <t>Adding a new function WithinLinkElement Irene</t>
  </si>
  <si>
    <t>Adding-a-new-function-WithinLinkElement</t>
  </si>
  <si>
    <t>Mon, 8 Oct 2007 10:37:10 +0000</t>
  </si>
  <si>
    <t>5f23281e53446332e46a090c138b455adcc86158</t>
  </si>
  <si>
    <t>5f23281e5</t>
  </si>
  <si>
    <t>a82b6bfd9e897312e5b6227cb4f67cca4de38314</t>
  </si>
  <si>
    <t>a82b6bfd9</t>
  </si>
  <si>
    <t>Complete the context menu IV + EK</t>
  </si>
  <si>
    <t>Complete-the-context-menu</t>
  </si>
  <si>
    <t>Mon, 8 Oct 2007 09:50:41 +0000</t>
  </si>
  <si>
    <t>fc439da2453f6ae4cfedfd1814ec46fa99769e86</t>
  </si>
  <si>
    <t>fc439da24</t>
  </si>
  <si>
    <t>c4280f56e3710590deb7b7838a3a20c16f740b27</t>
  </si>
  <si>
    <t>c4280f56e</t>
  </si>
  <si>
    <t>Context menu (part 2)</t>
  </si>
  <si>
    <t>Context-menu-part-2</t>
  </si>
  <si>
    <t>Mon, 8 Oct 2007 09:18:03 +0000</t>
  </si>
  <si>
    <t>b10a9d03054e3f09ae4baba3b7256192d8b12493</t>
  </si>
  <si>
    <t>b10a9d030</t>
  </si>
  <si>
    <t>086d196c92483f869c207992c41d711966f0c9b0</t>
  </si>
  <si>
    <t>086d196c9</t>
  </si>
  <si>
    <t>Context menu (part 1)</t>
  </si>
  <si>
    <t>Context-menu-part-1</t>
  </si>
  <si>
    <t>Mon, 8 Oct 2007 08:37:03 +0000</t>
  </si>
  <si>
    <t>eb533e96e14ce4ac45f2bc878ee2c71690d9b052</t>
  </si>
  <si>
    <t>eb533e96e</t>
  </si>
  <si>
    <t>a722e903bfe21aff070bc3f2b57a95a45006c669</t>
  </si>
  <si>
    <t>a722e903b</t>
  </si>
  <si>
    <t>CSS: if a style sheet contains two selectors "div.foo" and "div[class=foo]" only the last one was considered. VQ</t>
  </si>
  <si>
    <t>CSS-if-a-style-sheet-contains-two-selectors-div.foo-and-div-class-foo</t>
  </si>
  <si>
    <t>Fri, 5 Oct 2007 15:38:05 +0000</t>
  </si>
  <si>
    <t>d86a48953915d5afaac5a00ca3ac9773e30ab89f</t>
  </si>
  <si>
    <t>d86a48953</t>
  </si>
  <si>
    <t>18de5473da306b2871209330afe123708d830da0</t>
  </si>
  <si>
    <t>18de5473d</t>
  </si>
  <si>
    <t>Remove the prompt attribute as soon as the text is inserted Irene</t>
  </si>
  <si>
    <t>Remove-the-prompt-attribute-as-soon-as-the-text-is-inserted</t>
  </si>
  <si>
    <t>Fri, 5 Oct 2007 15:26:19 +0000</t>
  </si>
  <si>
    <t>989e0a110af613c1ea6ff4bcd6733677908fa8c8</t>
  </si>
  <si>
    <t>989e0a110</t>
  </si>
  <si>
    <t>c3ba8da62114bd2f85846206bd416753fdf3485e</t>
  </si>
  <si>
    <t>c3ba8da62</t>
  </si>
  <si>
    <t>Use ChageSelection instead of SetSeletcion Irene</t>
  </si>
  <si>
    <t>Use-ChageSelection-instead-of-SetSeletcion</t>
  </si>
  <si>
    <t>Fri, 5 Oct 2007 14:14:10 +0000</t>
  </si>
  <si>
    <t>48901f7579d91a5b740055e9369ecab9189893ba</t>
  </si>
  <si>
    <t>48901f757</t>
  </si>
  <si>
    <t>e1140ff19ab56eea469016fad1d284fb059cee2e</t>
  </si>
  <si>
    <t>e1140ff19</t>
  </si>
  <si>
    <t>Save new workspaces Irene</t>
  </si>
  <si>
    <t>Save-new-workspaces</t>
  </si>
  <si>
    <t>Fri, 5 Oct 2007 13:19:45 +0000</t>
  </si>
  <si>
    <t>39abf4f6fdfdae70b8d55c5426afa7701f4b35f1</t>
  </si>
  <si>
    <t>39abf4f6f</t>
  </si>
  <si>
    <t>bbf81803aa1569f0de5aafe2423a3b8c7621d080</t>
  </si>
  <si>
    <t>bbf81803a</t>
  </si>
  <si>
    <t>Close text insertion before managing the new style color Irene</t>
  </si>
  <si>
    <t>Close-text-insertion-before-managing-the-new-style-color</t>
  </si>
  <si>
    <t>Fri, 5 Oct 2007 13:17:16 +0000</t>
  </si>
  <si>
    <t>bf2e1340fcfe1bc0942f635ac124c84d5df7139f</t>
  </si>
  <si>
    <t>bf2e1340f</t>
  </si>
  <si>
    <t>68d3619dc2bd36b733ae453bfef6434e8b6cbcef</t>
  </si>
  <si>
    <t>68d3619dc</t>
  </si>
  <si>
    <t>Fix problems with style editing Irene</t>
  </si>
  <si>
    <t>Fix-problems-with-style-editing</t>
  </si>
  <si>
    <t>Fri, 5 Oct 2007 12:35:24 +0000</t>
  </si>
  <si>
    <t>a5e8d45017661916d409151f554462ad4db62b92</t>
  </si>
  <si>
    <t>a5e8d4501</t>
  </si>
  <si>
    <t>13c08553cec1f1057926411cbc8b808198c580f5</t>
  </si>
  <si>
    <t>13c08553c</t>
  </si>
  <si>
    <t>Templates: when returning with "undo" to the initial state of an element generated by a template, the special status of strings regarding selection is restored. VQ</t>
  </si>
  <si>
    <t>Templates-when-returning-with-undo-to-the-initial-state-of-an</t>
  </si>
  <si>
    <t>Fri, 5 Oct 2007 12:24:53 +0000</t>
  </si>
  <si>
    <t>305b4648db041e6696769e86351e34df73758582</t>
  </si>
  <si>
    <t>305b4648d</t>
  </si>
  <si>
    <t>333d7adf4857ad28b6fe1f6afd58acc09daa631c</t>
  </si>
  <si>
    <t>333d7adf4</t>
  </si>
  <si>
    <t>Prevent showing the use-arrow icon under the repeat-plus icon when adding a repeat element</t>
  </si>
  <si>
    <t>Prevent-showing-the-use-arrow-icon-under-the-repeat-plus-icon-when-adding-a-repeat-element</t>
  </si>
  <si>
    <t>Fri, 5 Oct 2007 10:30:38 +0000</t>
  </si>
  <si>
    <t>b3de753af50805866f5dc29f5babcaec5741da8b</t>
  </si>
  <si>
    <t>b3de753af</t>
  </si>
  <si>
    <t>254add5a0da6047bcdb7b8dc5b1ef63cd8221dad</t>
  </si>
  <si>
    <t>254add5a0</t>
  </si>
  <si>
    <t>Improve the management of Amaya themes Irene</t>
  </si>
  <si>
    <t>Improve-the-management-of-Amaya-themes</t>
  </si>
  <si>
    <t>Fri, 5 Oct 2007 08:23:17 +0000</t>
  </si>
  <si>
    <t>07409c1adebcf82e0c90dd260ee068df558232a4</t>
  </si>
  <si>
    <t>07409c1ad</t>
  </si>
  <si>
    <t>8f06204a8ab014318c18f02eff825752ee0f00a9</t>
  </si>
  <si>
    <t>8f06204a8</t>
  </si>
  <si>
    <t>Better selection after deleting an element in a XTiger repeat construct. VQ CVS ----------------------------------------------------------------------</t>
  </si>
  <si>
    <t>Better-selection-after-deleting-an-element-in-a-XTiger</t>
  </si>
  <si>
    <t>Thu, 4 Oct 2007 15:35:41 +0000</t>
  </si>
  <si>
    <t>e9f52e106a1cb8d8a1c00e3c49171966d9f20b93</t>
  </si>
  <si>
    <t>e9f52e106</t>
  </si>
  <si>
    <t>ce37b9524b03c2d82d2b4d4cb9993b6718cca63b</t>
  </si>
  <si>
    <t>ce37b9524</t>
  </si>
  <si>
    <t>When a full text leaf is selected, the Enter only deletes that string before trying to create a new element. VQ</t>
  </si>
  <si>
    <t>When-a-full-text-leaf-is-selected-the-Enter-only-deletes-that-string</t>
  </si>
  <si>
    <t>Thu, 4 Oct 2007 12:49:24 +0000</t>
  </si>
  <si>
    <t>2866545e9598ca6181a8987ab5a41b73debdcdfe</t>
  </si>
  <si>
    <t>e8d0525e9e12ab5577b6bedefe2546295d1c30c1</t>
  </si>
  <si>
    <t>e8d0525e9</t>
  </si>
  <si>
    <t>Support of Amaya themes Irene</t>
  </si>
  <si>
    <t>Support-of-Amaya-themes</t>
  </si>
  <si>
    <t>Thu, 4 Oct 2007 12:48:11 +0000</t>
  </si>
  <si>
    <t>1e7d7be5be74572f2dc24215eb05900a4264d385</t>
  </si>
  <si>
    <t>1e7d7be5b</t>
  </si>
  <si>
    <t>8bda780d4d4ecde56aef63de88c6a588ec7e8ea9</t>
  </si>
  <si>
    <t>8bda780d4</t>
  </si>
  <si>
    <t>Adding the environment variable suggested by Florian Dufour Irene</t>
  </si>
  <si>
    <t>Adding-the-environment-variable-suggested-by-Florian-Dufour</t>
  </si>
  <si>
    <t>Thu, 4 Oct 2007 12:45:46 +0000</t>
  </si>
  <si>
    <t>d45cd77e2df938f68ce9d2748cad746604955f41</t>
  </si>
  <si>
    <t>d45cd77e2</t>
  </si>
  <si>
    <t>6e4d05666f60f1df02a0e0d191fda671692953d0</t>
  </si>
  <si>
    <t>6e4d05666</t>
  </si>
  <si>
    <t>Dont resize PrefDialog. Fix PrefDialog size.</t>
  </si>
  <si>
    <t>Dont-resize-PrefDialog</t>
  </si>
  <si>
    <t>Thu, 4 Oct 2007 09:39:00 +0000</t>
  </si>
  <si>
    <t>b8ed4f8d5ee91eae5bdb0d80d57093c1f2c8c6fb</t>
  </si>
  <si>
    <t>b8ed4f8d5</t>
  </si>
  <si>
    <t>7ef78993f4b81b8dea3fab4b22b46e59ca78b59b</t>
  </si>
  <si>
    <t>7ef78993f</t>
  </si>
  <si>
    <t>New preferences on Windows platforms Irene</t>
  </si>
  <si>
    <t>New-preferences-on-Windows-platforms</t>
  </si>
  <si>
    <t>Wed, 3 Oct 2007 13:46:31 +0000</t>
  </si>
  <si>
    <t>23fa09e30b50bc0d4945c7b2e2c057225e39c5ed</t>
  </si>
  <si>
    <t>23fa09e30</t>
  </si>
  <si>
    <t>0785b99e77e7039739c04d85d2a64b3ec239fa51</t>
  </si>
  <si>
    <t>0785b99e7</t>
  </si>
  <si>
    <t>Avoid to save documents used as templates Irene</t>
  </si>
  <si>
    <t>Avoid-to-save-documents-used-as-templates</t>
  </si>
  <si>
    <t>Wed, 3 Oct 2007 10:56:38 +0000</t>
  </si>
  <si>
    <t>f933b1834f94619e42947fe9b120350d21cc1087</t>
  </si>
  <si>
    <t>f933b1834</t>
  </si>
  <si>
    <t>c8c1d5666bfbf2b16c0fddb6cdada5477431786f</t>
  </si>
  <si>
    <t>c8c1d5666</t>
  </si>
  <si>
    <t>Adjust "Send to" field size</t>
  </si>
  <si>
    <t>Adjust-Send-to-field-size</t>
  </si>
  <si>
    <t>Wed, 3 Oct 2007 10:20:39 +0000</t>
  </si>
  <si>
    <t>c68a3ac4aad5bcffc8a5ebd6812588fb3c453b15</t>
  </si>
  <si>
    <t>c68a3ac4a</t>
  </si>
  <si>
    <t>e67ebcef2aa782f12e87eb1f3e34af513f01380d</t>
  </si>
  <si>
    <t>e67ebcef2</t>
  </si>
  <si>
    <t>Adding config/*.css files in the distribution Irene</t>
  </si>
  <si>
    <t>Adding-config-.css-files-in-the-distribution</t>
  </si>
  <si>
    <t>Wed, 3 Oct 2007 10:03:41 +0000</t>
  </si>
  <si>
    <t>482487d2eb343cf101b61ad786378dd5a429782b</t>
  </si>
  <si>
    <t>482487d2e</t>
  </si>
  <si>
    <t>f3e97440b6d1f4b51da87b3f06f3616eb505f2ad</t>
  </si>
  <si>
    <t>f3e97440b</t>
  </si>
  <si>
    <t>There was a problem when &lt;ins&gt;, &lt;del&gt; were inserted in an empty paragraph Irene</t>
  </si>
  <si>
    <t>There-was-a-problem-when-ins-del-were-inserted-in-an-empty-paragraph</t>
  </si>
  <si>
    <t>Wed, 3 Oct 2007 10:02:56 +0000</t>
  </si>
  <si>
    <t>2b00f75be7dabd22faae125b2baaf34a236876eb</t>
  </si>
  <si>
    <t>2b00f75be</t>
  </si>
  <si>
    <t>269e09328218bbb72942c1c882cb68e8dab7b243</t>
  </si>
  <si>
    <t>269e09328</t>
  </si>
  <si>
    <t>Initialize the variable Irene</t>
  </si>
  <si>
    <t>Initialize-the-variable</t>
  </si>
  <si>
    <t>Wed, 3 Oct 2007 10:00:04 +0000</t>
  </si>
  <si>
    <t>17a0cfd48b103ef8ab8461cac9f84ac8787f592d</t>
  </si>
  <si>
    <t>17a0cfd48</t>
  </si>
  <si>
    <t>c79e9c65f41b2cc90aaa2b2fc166ce0d88eb3e55</t>
  </si>
  <si>
    <t>c79e9c65f</t>
  </si>
  <si>
    <t>Use a grid ctrl to add recipients to which send mail</t>
  </si>
  <si>
    <t>Use-a-grid-ctrl-to-add-recipients-to-which-send-mail</t>
  </si>
  <si>
    <t>Wed, 3 Oct 2007 09:54:52 +0000</t>
  </si>
  <si>
    <t>3c242d4f149abc46e153ef983cc49d3799e97252</t>
  </si>
  <si>
    <t>3c242d4f1</t>
  </si>
  <si>
    <t>733cfc6e06e545d80b4dbbba14bd3090453a5c03</t>
  </si>
  <si>
    <t>733cfc6e0</t>
  </si>
  <si>
    <t>Wed, 3 Oct 2007 09:46:18 +0000</t>
  </si>
  <si>
    <t>e5bef2ae9f526dbf3d93d8e5f0f7a05dc3a7f44b</t>
  </si>
  <si>
    <t>e5bef2ae9</t>
  </si>
  <si>
    <t>534714e6543b717862ed921b32bf51f886ab3025</t>
  </si>
  <si>
    <t>Center the pref dialog on screen</t>
  </si>
  <si>
    <t>Center-the-pref-dialog-on-screen</t>
  </si>
  <si>
    <t>Wed, 3 Oct 2007 09:45:43 +0000</t>
  </si>
  <si>
    <t>cf31344785ec22606a67c76ecbfb3c585184345a</t>
  </si>
  <si>
    <t>cf3134478</t>
  </si>
  <si>
    <t>7f0020a42aea08f2248f5db52176539cba5b7553</t>
  </si>
  <si>
    <t>7f0020a42</t>
  </si>
  <si>
    <t>Use a special ListBoxBook for preference dialog box</t>
  </si>
  <si>
    <t>Use-a-special-ListBoxBook-for-preference-dialog-box</t>
  </si>
  <si>
    <t>Wed, 3 Oct 2007 07:35:39 +0000</t>
  </si>
  <si>
    <t>54d622a3118c103cabbea00fb9306aa76bbfbbda</t>
  </si>
  <si>
    <t>54d622a31</t>
  </si>
  <si>
    <t>33ac7f0b0b7bcc9dbdae0f0e11d5ef1e3ca5e582</t>
  </si>
  <si>
    <t>33ac7f0b0</t>
  </si>
  <si>
    <t>Wed, 3 Oct 2007 07:20:06 +0000</t>
  </si>
  <si>
    <t>7273ef640c44a9fb3a94a6e5189503657f423c1c</t>
  </si>
  <si>
    <t>7273ef640</t>
  </si>
  <si>
    <t>325e5b355ba4bf679af2e92e93abef50a4a246a7</t>
  </si>
  <si>
    <t>325e5b355</t>
  </si>
  <si>
    <t>Revert from previous commit</t>
  </si>
  <si>
    <t>Revert-from-previous-commit</t>
  </si>
  <si>
    <t>Tue, 2 Oct 2007 13:18:04 +0000</t>
  </si>
  <si>
    <t>775b8159c123f036c619d8a0f9752ee5ab37945d</t>
  </si>
  <si>
    <t>775b8159c</t>
  </si>
  <si>
    <t>4a19c0bc411b5e914a324809472c76559d86ea65</t>
  </si>
  <si>
    <t>4a19c0bc4</t>
  </si>
  <si>
    <t>Tue, 2 Oct 2007 12:59:24 +0000</t>
  </si>
  <si>
    <t>d851492b7ff1727bd0125148e7c2c87b53559f16</t>
  </si>
  <si>
    <t>d851492b7</t>
  </si>
  <si>
    <t>48b453af2d865699b5025ef2cfd2165063b96f70</t>
  </si>
  <si>
    <t>48b453af2</t>
  </si>
  <si>
    <t>Make PreferenceDlg use a listbook with smalltexts (no icon)</t>
  </si>
  <si>
    <t>Make-PreferenceDlg-use-a-listbook-with-smalltexts-no-icon</t>
  </si>
  <si>
    <t>Tue, 2 Oct 2007 12:36:22 +0000</t>
  </si>
  <si>
    <t>ec8de54a9d5e47d749f50cdb4a534dd540491ef8</t>
  </si>
  <si>
    <t>ec8de54a9</t>
  </si>
  <si>
    <t>c4db3518c668ef955a63dab24a6fdc050484c150</t>
  </si>
  <si>
    <t>c4db3518c</t>
  </si>
  <si>
    <t>Dont do the address-autocompletion in send-by-mail dialog</t>
  </si>
  <si>
    <t>Dont-do-the-address-autocompletion-in-send-by-mail-dialog</t>
  </si>
  <si>
    <t>Tue, 2 Oct 2007 12:03:57 +0000</t>
  </si>
  <si>
    <t>25cde371da79600ae21c6c428846520499770aef</t>
  </si>
  <si>
    <t>25cde371d</t>
  </si>
  <si>
    <t>29e2fd9e7d87a2d06cd204872e4e555d93e79503</t>
  </si>
  <si>
    <t>29e2fd9e7</t>
  </si>
  <si>
    <t>Adding new files Irene</t>
  </si>
  <si>
    <t>Adding-new-files</t>
  </si>
  <si>
    <t>Tue, 2 Oct 2007 12:01:56 +0000</t>
  </si>
  <si>
    <t>1ae3a49a85fc7d757a1c1d48a2fc87b6dc1994bf</t>
  </si>
  <si>
    <t>1ae3a49a8</t>
  </si>
  <si>
    <t>e61265b6f62b2bdbe599f51fabfe03d07fd07fa2</t>
  </si>
  <si>
    <t>e61265b6f</t>
  </si>
  <si>
    <t>Tue, 2 Oct 2007 10:55:57 +0000</t>
  </si>
  <si>
    <t>d35eafb55a47c6c7a9176592c2674391cfb420ed</t>
  </si>
  <si>
    <t>d35eafb55</t>
  </si>
  <si>
    <t>5b53920ac757f670ee7686f2f79495371b5cd3f7</t>
  </si>
  <si>
    <t>5b53920ac</t>
  </si>
  <si>
    <t>Try to fix a Windows warning Irene</t>
  </si>
  <si>
    <t>Try-to-fix-a-Windows-warning</t>
  </si>
  <si>
    <t>Tue, 2 Oct 2007 10:17:31 +0000</t>
  </si>
  <si>
    <t>0c002e7e2963b1c946ffbf28624db8b7819732ba</t>
  </si>
  <si>
    <t>0c002e7e2</t>
  </si>
  <si>
    <t>2f088c80a3ab0e25065a45d1e8fcfb374a431582</t>
  </si>
  <si>
    <t>2f088c80a</t>
  </si>
  <si>
    <t>MacOS only accepts square tools Irene</t>
  </si>
  <si>
    <t>MacOS-only-accepts-square-tools</t>
  </si>
  <si>
    <t>Mon, 1 Oct 2007 15:00:46 +0000</t>
  </si>
  <si>
    <t>27803714d8a3dc0876eca6a3b399bacc8f83dc0a</t>
  </si>
  <si>
    <t>27803714d</t>
  </si>
  <si>
    <t>e32a1fd334b395af8e59469a1d1089c69c0c1b7e</t>
  </si>
  <si>
    <t>e32a1fd33</t>
  </si>
  <si>
    <t>Cleanup ToolPanel functions. Make ToolPanelBar private to AmayaNormalWindow.</t>
  </si>
  <si>
    <t>Cleanup-ToolPanel-functions</t>
  </si>
  <si>
    <t>Mon, 1 Oct 2007 14:24:40 +0000</t>
  </si>
  <si>
    <t>d2f156f705a16b8c2e936f1c3683cdffc5999dd8</t>
  </si>
  <si>
    <t>d2f156f70</t>
  </si>
  <si>
    <t>672cdc229b66207275130c79803f7c62fcff0708</t>
  </si>
  <si>
    <t>672cdc229</t>
  </si>
  <si>
    <t>Implement a custom color picker control</t>
  </si>
  <si>
    <t>Implement-a-custom-color-picker-control</t>
  </si>
  <si>
    <t>Mon, 1 Oct 2007 13:42:40 +0000</t>
  </si>
  <si>
    <t>09cceebef1db5bb5674111a352e29fa0f3887055</t>
  </si>
  <si>
    <t>09cceebef</t>
  </si>
  <si>
    <t>872382b55723f1ee3284c7a81d0636a06580e978</t>
  </si>
  <si>
    <t>872382b55</t>
  </si>
  <si>
    <t>Generate the trigonometry table instead of xml resources IV + EK</t>
  </si>
  <si>
    <t>Generate-the-trigonometry-table-instead-of-xml-resources</t>
  </si>
  <si>
    <t>Mon, 1 Oct 2007 10:55:19 +0000</t>
  </si>
  <si>
    <t>2cbad7a9e4f3caaf9707eba657b1a8d6d1a5683a</t>
  </si>
  <si>
    <t>2cbad7a9e</t>
  </si>
  <si>
    <t>e7b20fc67e359f8c78a03f41882abfd32dd0d371</t>
  </si>
  <si>
    <t>e7b20fc67</t>
  </si>
  <si>
    <t>Move wxCharToIcon template function to header.</t>
  </si>
  <si>
    <t>Move-wxCharToIcon-template-function-to-header</t>
  </si>
  <si>
    <t>Mon, 1 Oct 2007 10:02:31 +0000</t>
  </si>
  <si>
    <t>467d9389f8ac368c872e4803fbabaf5bb0a2de0c</t>
  </si>
  <si>
    <t>467d9389f</t>
  </si>
  <si>
    <t>af8302b563d40810e675837b60e58c4ce9df92c9</t>
  </si>
  <si>
    <t>af8302b56</t>
  </si>
  <si>
    <t>Add or replace CS properties Irene</t>
  </si>
  <si>
    <t>Add-or-replace-CS-properties</t>
  </si>
  <si>
    <t>Wed, 26 Sep 2007 15:28:02 +0000</t>
  </si>
  <si>
    <t>3fb3c2d8b7f4ea7ca1659cfbae6dba6c9517cfd6</t>
  </si>
  <si>
    <t>3fb3c2d8b</t>
  </si>
  <si>
    <t>e42471927eacd6942a6c2b585bb49c761353aa81</t>
  </si>
  <si>
    <t>e42471927</t>
  </si>
  <si>
    <t>Adding a few rules VQ</t>
  </si>
  <si>
    <t>Adding-a-few-rules</t>
  </si>
  <si>
    <t>Wed, 26 Sep 2007 13:56:11 +0000</t>
  </si>
  <si>
    <t>f9c00251bd7a8aa764c1b7a00043100d3a345768</t>
  </si>
  <si>
    <t>f9c00251b</t>
  </si>
  <si>
    <t>b1b34af7d15863763ea27d9e05015149eae6e66d</t>
  </si>
  <si>
    <t>b1b34af7d</t>
  </si>
  <si>
    <t>Implementation of the button color + tooltips Irene</t>
  </si>
  <si>
    <t>Implementation-of-the-button-color</t>
  </si>
  <si>
    <t>Wed, 26 Sep 2007 13:43:23 +0000</t>
  </si>
  <si>
    <t>9bdde7a6ca30c07d4e73a84cd9ffab32dbc197a8</t>
  </si>
  <si>
    <t>9bdde7a6c</t>
  </si>
  <si>
    <t>9d501e156ca2fb02e71d546e6520e56c2cf43d17</t>
  </si>
  <si>
    <t>9d501e156</t>
  </si>
  <si>
    <t>Adding 3 CSS style sheets for Amaya Editor Lite VQ</t>
  </si>
  <si>
    <t>Adding-3-CSS-style-sheets-for-Amaya-Editor-Lite</t>
  </si>
  <si>
    <t>Wed, 26 Sep 2007 13:13:56 +0000</t>
  </si>
  <si>
    <t>aa13860bfb3a22654a54364a499eafbda5e79f8f</t>
  </si>
  <si>
    <t>aa13860bf</t>
  </si>
  <si>
    <t>18134c6c9c23964a5d758fcf6f315b4a4fcf4fb6</t>
  </si>
  <si>
    <t>18134c6c9</t>
  </si>
  <si>
    <t>Generate block level style (Only one rule registered today) Irene</t>
  </si>
  <si>
    <t>Generate-block-level-style</t>
  </si>
  <si>
    <t>Tue, 25 Sep 2007 14:20:27 +0000</t>
  </si>
  <si>
    <t>28e7370e5984316e5b94f44d5e0a6df3ac411a81</t>
  </si>
  <si>
    <t>28e7370e5</t>
  </si>
  <si>
    <t>1cb4ca3a35d2f5c52224346b82395f7cd8f44b10</t>
  </si>
  <si>
    <t>1cb4ca3a3</t>
  </si>
  <si>
    <t>Update the style panel Irene</t>
  </si>
  <si>
    <t>Update-the-style-panel</t>
  </si>
  <si>
    <t>Tue, 25 Sep 2007 11:16:30 +0000</t>
  </si>
  <si>
    <t>2532c7e7ceeeab048c5e68b35988f2b929d7dbd0</t>
  </si>
  <si>
    <t>2532c7e7c</t>
  </si>
  <si>
    <t>28f279bb35fa8d81afb67f82cf0aee98cf491279</t>
  </si>
  <si>
    <t>28f279bb3</t>
  </si>
  <si>
    <t>Tue, 25 Sep 2007 07:18:23 +0000</t>
  </si>
  <si>
    <t>c416b51692f3f56a3ee125711eb8e5525a80cc76</t>
  </si>
  <si>
    <t>c416b5169</t>
  </si>
  <si>
    <t>5ff20160dcf47462e0d1e41a70c3526a30999f6a</t>
  </si>
  <si>
    <t>5ff20160d</t>
  </si>
  <si>
    <t>Mon, 24 Sep 2007 15:51:20 +0000</t>
  </si>
  <si>
    <t>9be3163f47aee9db9305828d855d8c3fa58fc8ca</t>
  </si>
  <si>
    <t>9be3163f4</t>
  </si>
  <si>
    <t>178a3812b9d8f8aae896731647c6534d8e3c973c</t>
  </si>
  <si>
    <t>178a3812b</t>
  </si>
  <si>
    <t>Add a default value Irene</t>
  </si>
  <si>
    <t>Add-a-default-value</t>
  </si>
  <si>
    <t>Mon, 24 Sep 2007 15:43:40 +0000</t>
  </si>
  <si>
    <t>983509aa690a30330a509773513800b8f0d3285e</t>
  </si>
  <si>
    <t>983509aa6</t>
  </si>
  <si>
    <t>3ce2fc58e8fd0d668fc8386dcfde940e9782cc51</t>
  </si>
  <si>
    <t>3ce2fc58e</t>
  </si>
  <si>
    <t>Mon, 24 Sep 2007 15:29:58 +0000</t>
  </si>
  <si>
    <t>94fe6ea3290a03a36b0d2b50777cc98726d61bdd</t>
  </si>
  <si>
    <t>94fe6ea32</t>
  </si>
  <si>
    <t>e5c15360133d79e8d3f09e6038b503ade87d6c01</t>
  </si>
  <si>
    <t>e5c153601</t>
  </si>
  <si>
    <t>Mon, 24 Sep 2007 15:18:38 +0000</t>
  </si>
  <si>
    <t>492f609c9a35b7c962e794459c25b8794e8956ea</t>
  </si>
  <si>
    <t>492f609c9</t>
  </si>
  <si>
    <t>63c9b52552ced466475a654457742edec9613f55</t>
  </si>
  <si>
    <t>63c9b5255</t>
  </si>
  <si>
    <t>Prepare the new Style panel Irene</t>
  </si>
  <si>
    <t>Prepare-the-new-Style-panel</t>
  </si>
  <si>
    <t>Mon, 24 Sep 2007 15:10:40 +0000</t>
  </si>
  <si>
    <t>aad39880693cec9f0c528cb37cee952333f20bc9</t>
  </si>
  <si>
    <t>aad398806</t>
  </si>
  <si>
    <t>52dfc3d94e387ec0adfe5fd9b19b4b8ba83d38e1</t>
  </si>
  <si>
    <t>52dfc3d94</t>
  </si>
  <si>
    <t>Ignore the content of XML comments when copying from the formatted view to the clipboard. VQ</t>
  </si>
  <si>
    <t>Ignore-the-content-of-XML-comments-when-copying-from-the-formatted-view-to</t>
  </si>
  <si>
    <t>Mon, 24 Sep 2007 13:45:01 +0000</t>
  </si>
  <si>
    <t>0b0d98a295c4ccf7554e910fd8e66883c3f27317</t>
  </si>
  <si>
    <t>0b0d98a29</t>
  </si>
  <si>
    <t>06c4cddcbfaa488e117cbe1d25fd97f34150045e</t>
  </si>
  <si>
    <t>06c4cddcb</t>
  </si>
  <si>
    <t>Improving the display of small caps. VQ</t>
  </si>
  <si>
    <t>Improving-the-display-of-small-caps</t>
  </si>
  <si>
    <t>Mon, 24 Sep 2007 13:02:52 +0000</t>
  </si>
  <si>
    <t>cf54481ff35ceccde23c48fe47f97f6b9569c8d3</t>
  </si>
  <si>
    <t>cf54481ff</t>
  </si>
  <si>
    <t>d2e0ec872df62e8c61743b731b6379ba7eb7014c</t>
  </si>
  <si>
    <t>d2e0ec872</t>
  </si>
  <si>
    <t>The drag didn't work as shift extend Irene</t>
  </si>
  <si>
    <t>The-drag-didn-t-work-as-shift-extend</t>
  </si>
  <si>
    <t>Mon, 24 Sep 2007 12:41:24 +0000</t>
  </si>
  <si>
    <t>e5acef47c28dbfd1d280fa0ba7f02d96c9007458</t>
  </si>
  <si>
    <t>e5acef47c</t>
  </si>
  <si>
    <t>653f6a5f761fd826715a6a62e5be31cd4cbc0c53</t>
  </si>
  <si>
    <t>653f6a5f7</t>
  </si>
  <si>
    <t>When copying text from a Text file, the end of the first line was ignored. VQ</t>
  </si>
  <si>
    <t>When-copying-text-from-a-Text-file-the-end-of-the-first-line</t>
  </si>
  <si>
    <t>Mon, 24 Sep 2007 10:05:32 +0000</t>
  </si>
  <si>
    <t>6f7a8cb7d58245a41f1b283818afbb17e79ef13d</t>
  </si>
  <si>
    <t>6f7a8cb7d</t>
  </si>
  <si>
    <t>587129784686750aece35ebc214e50a5deee1677</t>
  </si>
  <si>
    <t>New XML_EDIT_MODE indicator Irene</t>
  </si>
  <si>
    <t>New-XML_EDIT_MODE-indicator</t>
  </si>
  <si>
    <t>Mon, 24 Sep 2007 09:31:54 +0000</t>
  </si>
  <si>
    <t>faf9220ccd753af9ddc8d0544fc3e8bf37d99ce0</t>
  </si>
  <si>
    <t>faf9220cc</t>
  </si>
  <si>
    <t>ff96f10b47d1a8215be76b2215e3eb1aec6c75d6</t>
  </si>
  <si>
    <t>ff96f10b4</t>
  </si>
  <si>
    <t>Check that only one element element is selected to remove style attribute Irene</t>
  </si>
  <si>
    <t>Check-that-only-one-element-element-is-selected-to-remove-style-attribute</t>
  </si>
  <si>
    <t>Fri, 21 Sep 2007 13:15:56 +0000</t>
  </si>
  <si>
    <t>e4aa93bd7a3da1750f06c7a5db68943e0d458abf</t>
  </si>
  <si>
    <t>e4aa93bd7</t>
  </si>
  <si>
    <t>de8f6ef1af70e60851b9e0e112d2ae2c875d2e92</t>
  </si>
  <si>
    <t>de8f6ef1a</t>
  </si>
  <si>
    <t>Delete could generate empty text with a larger width. + improve style editing Irene CVS  ----------------------------------------------------------------------</t>
  </si>
  <si>
    <t>Delete-could-generate-empty-text-with-a-larger-width</t>
  </si>
  <si>
    <t>Fri, 21 Sep 2007 11:04:58 +0000</t>
  </si>
  <si>
    <t>678c541ae2ccf4b8164fe4433d0c7a8cf5e4a291</t>
  </si>
  <si>
    <t>678c541ae</t>
  </si>
  <si>
    <t>7584cb3012bd484bb059eada9ada34cd14e47f10</t>
  </si>
  <si>
    <t>7584cb301</t>
  </si>
  <si>
    <t>Remove old version Irene</t>
  </si>
  <si>
    <t>Remove-old-version</t>
  </si>
  <si>
    <t>Fri, 21 Sep 2007 08:55:38 +0000</t>
  </si>
  <si>
    <t>e95ea60243e8b2a17524fe1a4af6bbc06a60a1b8</t>
  </si>
  <si>
    <t>e95ea6024</t>
  </si>
  <si>
    <t>bd9526ac60a770e211143037458a6577c7e6adca</t>
  </si>
  <si>
    <t>bd9526ac6</t>
  </si>
  <si>
    <t>Amaya Lite: in some cases the selection was wrong after "Enter". VQ</t>
  </si>
  <si>
    <t>Amaya-Lite-in-some-cases-the-selection-was-wrong-after-Enter</t>
  </si>
  <si>
    <t>Fri, 21 Sep 2007 08:17:43 +0000</t>
  </si>
  <si>
    <t>c781c51105c4d1c5c435e8bf6bc695ea834fb4b2</t>
  </si>
  <si>
    <t>c781c5110</t>
  </si>
  <si>
    <t>dfe275222f178fcffde2ce19d8a3ac3ee94ee8b5</t>
  </si>
  <si>
    <t>dfe275222</t>
  </si>
  <si>
    <t>ZoomIn and ZoomOut in the toolbar Irene</t>
  </si>
  <si>
    <t>ZoomIn-and-ZoomOut-in-the-toolbar</t>
  </si>
  <si>
    <t>Thu, 20 Sep 2007 16:06:07 +0000</t>
  </si>
  <si>
    <t>f9efbbc11a67f5ef7fffe24b08c1c9619b1c75e3</t>
  </si>
  <si>
    <t>f9efbbc11</t>
  </si>
  <si>
    <t>7b5eb9a368a56c19680254ccb66ad7bdfd644ec1</t>
  </si>
  <si>
    <t>7b5eb9a36</t>
  </si>
  <si>
    <t>Change the width of new empty strings Irene</t>
  </si>
  <si>
    <t>Change-the-width-of-new-empty-strings</t>
  </si>
  <si>
    <t>Thu, 20 Sep 2007 14:09:27 +0000</t>
  </si>
  <si>
    <t>2ab63ccd7df87dbaadd4619fd051faa1f2cd0767</t>
  </si>
  <si>
    <t>2ab63ccd7</t>
  </si>
  <si>
    <t>9f800a956258f3f2481ca7103185cbd5f8595d51</t>
  </si>
  <si>
    <t>9f800a956</t>
  </si>
  <si>
    <t>Update on/off button behaviour Irene</t>
  </si>
  <si>
    <t>Update-on-off-button-behaviour</t>
  </si>
  <si>
    <t>Thu, 20 Sep 2007 13:50:18 +0000</t>
  </si>
  <si>
    <t>cf783a89c4bd4fac83e91dc923ff9f60039605a1</t>
  </si>
  <si>
    <t>cf783a89c</t>
  </si>
  <si>
    <t>f748f95cc4283747bf8716ac24eddaba17801efb</t>
  </si>
  <si>
    <t>f748f95cc</t>
  </si>
  <si>
    <t>Amaya Lite: better handling of keys Enter, BackSpace and Del. VQ</t>
  </si>
  <si>
    <t>Amaya-Lite-better-handling-of-keys-Enter-BackSpace-and-Del</t>
  </si>
  <si>
    <t>Thu, 20 Sep 2007 09:21:30 +0000</t>
  </si>
  <si>
    <t>135e045debce95ab296e8ab3482f7a1a600620ef</t>
  </si>
  <si>
    <t>135e045de</t>
  </si>
  <si>
    <t>3b1469ec9ed075d138ccfd9f8f4f24aa45faba03</t>
  </si>
  <si>
    <t>3b1469ec9</t>
  </si>
  <si>
    <t>Wed, 19 Sep 2007 11:24:08 +0000</t>
  </si>
  <si>
    <t>915bf9e8dfa2107dc49b4b91c9eb2f5bbe290c49</t>
  </si>
  <si>
    <t>915bf9e8d</t>
  </si>
  <si>
    <t>d5918fcd3d22b6723171530b3c669b748048f167</t>
  </si>
  <si>
    <t>d5918fcd3</t>
  </si>
  <si>
    <t>Wed, 19 Sep 2007 11:16:42 +0000</t>
  </si>
  <si>
    <t>b617b392a6edef16b6d0d0125563174e5e5837ac</t>
  </si>
  <si>
    <t>b617b392a</t>
  </si>
  <si>
    <t>a7d29e2136820c008460ae5ee28a5058bfdec6d1</t>
  </si>
  <si>
    <t>a7d29e213</t>
  </si>
  <si>
    <t>Wed, 19 Sep 2007 10:12:39 +0000</t>
  </si>
  <si>
    <t>810da96cac14104c736d69fe4c1d448941cdf023</t>
  </si>
  <si>
    <t>810da96ca</t>
  </si>
  <si>
    <t>89e3901f716890da0fe1d43af9518c2960260056</t>
  </si>
  <si>
    <t>89e3901f7</t>
  </si>
  <si>
    <t>Amaya-Lite: new behaviour for keys Delete and Backspace. VQ</t>
  </si>
  <si>
    <t>Amaya-Lite-new-behaviour-for-keys-Delete-and-Backspace</t>
  </si>
  <si>
    <t>Tue, 18 Sep 2007 16:47:29 +0000</t>
  </si>
  <si>
    <t>676ae88051e9df17417fce11aa7ecee481f66052</t>
  </si>
  <si>
    <t>676ae8805</t>
  </si>
  <si>
    <t>53ba90c66b5a8012c47ff776473d218cbc78a72c</t>
  </si>
  <si>
    <t>53ba90c66</t>
  </si>
  <si>
    <t>Complete previous on/off management Irene</t>
  </si>
  <si>
    <t>Complete-previous-on-off-management</t>
  </si>
  <si>
    <t>Tue, 18 Sep 2007 16:38:21 +0000</t>
  </si>
  <si>
    <t>f16bb6b30c6ed80d7a33f8145cd6e1eb3919f831</t>
  </si>
  <si>
    <t>f16bb6b30</t>
  </si>
  <si>
    <t>80fa17e61e8c9b865f46771fa1824b3b7ea5c607</t>
  </si>
  <si>
    <t>80fa17e61</t>
  </si>
  <si>
    <t>Try flat toolbars Irene</t>
  </si>
  <si>
    <t>Try-flat-toolbars</t>
  </si>
  <si>
    <t>Tue, 18 Sep 2007 15:55:38 +0000</t>
  </si>
  <si>
    <t>03e0b6b6947c66fd542ceba9a7fda8530f9f59fe</t>
  </si>
  <si>
    <t>03e0b6b69</t>
  </si>
  <si>
    <t>78b780d9c888a3ff54b3c89ff60d3d156611dbda</t>
  </si>
  <si>
    <t>78b780d9c</t>
  </si>
  <si>
    <t>Improve the management of on/off buttons Irene</t>
  </si>
  <si>
    <t>Improve-the-management-of-on-off-buttons</t>
  </si>
  <si>
    <t>Mon, 17 Sep 2007 16:26:50 +0000</t>
  </si>
  <si>
    <t>fed7b4b5f10ebd7a914b5574ff5bc387fb19fa6c</t>
  </si>
  <si>
    <t>fed7b4b5f</t>
  </si>
  <si>
    <t>1a74b33277611b25ca3f3508ccc627c9ee3a7a83</t>
  </si>
  <si>
    <t>1a74b3327</t>
  </si>
  <si>
    <t>Filters now accept .shtml files Irene</t>
  </si>
  <si>
    <t>Filters-now-accept-.shtml-files</t>
  </si>
  <si>
    <t>Mon, 17 Sep 2007 09:27:44 +0000</t>
  </si>
  <si>
    <t>f7b617d6f59aec0c77d427271326bdaa85e1f4cc</t>
  </si>
  <si>
    <t>f7b617d6f</t>
  </si>
  <si>
    <t>7e5b41d42fd89e5c6f9a57e7c4a3dc740f91e475</t>
  </si>
  <si>
    <t>7e5b41d42</t>
  </si>
  <si>
    <t>Fix a lack of refresh on Windows platforms Irene</t>
  </si>
  <si>
    <t>Fix-a-lack-of-refresh-on-Windows-platforms</t>
  </si>
  <si>
    <t>Mon, 17 Sep 2007 09:15:13 +0000</t>
  </si>
  <si>
    <t>90313ebb617f9d8cdb3810654a87b10aa24be99b</t>
  </si>
  <si>
    <t>90313ebb6</t>
  </si>
  <si>
    <t>82e40a467d9625e358a340f1aa05826af19a7a0f</t>
  </si>
  <si>
    <t>82e40a467</t>
  </si>
  <si>
    <t>Mon, 17 Sep 2007 09:14:08 +0000</t>
  </si>
  <si>
    <t>c14c0ca61657ce858a7e1c582bef7d0ffaf5d197</t>
  </si>
  <si>
    <t>c14c0ca61</t>
  </si>
  <si>
    <t>dd76d03ae85689caab7e9b2efa325972febb8298</t>
  </si>
  <si>
    <t>dd76d03ae</t>
  </si>
  <si>
    <t>New support of on/off buttons (extended selection not supported yet) Irene</t>
  </si>
  <si>
    <t>New-support-of-on-off-buttons</t>
  </si>
  <si>
    <t>Fri, 14 Sep 2007 15:01:25 +0000</t>
  </si>
  <si>
    <t>fe3cbd3464d4392385ee379442b2f1bf30ef918a</t>
  </si>
  <si>
    <t>fe3cbd346</t>
  </si>
  <si>
    <t>f4e9bcc836a1bbf1829ff5b7486edee30f4cedfb</t>
  </si>
  <si>
    <t>f4e9bcc83</t>
  </si>
  <si>
    <t>Amaya Lite: two returns after an image within a list item crashed Amaya VQ</t>
  </si>
  <si>
    <t>Amaya-Lite-two-returns-after-an-image-within-a-list-item-crashed-Amaya</t>
  </si>
  <si>
    <t>Thu, 13 Sep 2007 17:01:21 +0000</t>
  </si>
  <si>
    <t>07f9275ce5c3a98d0565f92abe1293cd3b28c362</t>
  </si>
  <si>
    <t>07f9275ce</t>
  </si>
  <si>
    <t>d2961d3d0930e2a1109a126dbf5a49699fe0d044</t>
  </si>
  <si>
    <t>d2961d3d0</t>
  </si>
  <si>
    <t>Amaya Lite: first implementation of the "Amaya Lite" behaviour of the    Return key. To activate this behaviour, you must update your thot.rc    file and add:        AMAYA_LITE=yes VQ</t>
  </si>
  <si>
    <t>Amaya-Lite-first-implementation-of-the-Amaya-Lite-behaviour-of-the</t>
  </si>
  <si>
    <t>Thu, 13 Sep 2007 15:36:42 +0000</t>
  </si>
  <si>
    <t>699dadd61e3317d05da64e84617be03f8a2670b4</t>
  </si>
  <si>
    <t>699dadd61</t>
  </si>
  <si>
    <t>3e3bca5042249fd8eca60362e3c82cc89f5a6d54</t>
  </si>
  <si>
    <t>3e3bca504</t>
  </si>
  <si>
    <t>Prepare the integration of javascript support Irene</t>
  </si>
  <si>
    <t>Prepare-the-integration-of-javascript-support</t>
  </si>
  <si>
    <t>Wed, 12 Sep 2007 16:37:10 +0000</t>
  </si>
  <si>
    <t>948eb5b983810c1acd82bdee4107f0d54f4e3449</t>
  </si>
  <si>
    <t>948eb5b98</t>
  </si>
  <si>
    <t>c0ec5f0f5b961be18c14236902af473ac519826b</t>
  </si>
  <si>
    <t>c0ec5f0f5</t>
  </si>
  <si>
    <t>Wed, 12 Sep 2007 13:22:16 +0000</t>
  </si>
  <si>
    <t>ebb81dc440aaea4d1ab7c8bfbbffbb0ef2ea1036</t>
  </si>
  <si>
    <t>ebb81dc44</t>
  </si>
  <si>
    <t>fa0c5c679a49592a640ca44ceab3cec60c9f1001</t>
  </si>
  <si>
    <t>fa0c5c679</t>
  </si>
  <si>
    <t>Force the link with Mesa libraries Irene</t>
  </si>
  <si>
    <t>Force-the-link-with-Mesa-libraries</t>
  </si>
  <si>
    <t>Wed, 12 Sep 2007 13:21:44 +0000</t>
  </si>
  <si>
    <t>ef81d01143b453c510c2137d345d5403feba5d6a</t>
  </si>
  <si>
    <t>ef81d0114</t>
  </si>
  <si>
    <t>d00b71dd188aee8b5c97296784bb8ea6d81e8fc3</t>
  </si>
  <si>
    <t>d00b71dd1</t>
  </si>
  <si>
    <t>Update Release options Irene</t>
  </si>
  <si>
    <t>Update-Release-options</t>
  </si>
  <si>
    <t>Tue, 11 Sep 2007 13:52:15 +0000</t>
  </si>
  <si>
    <t>f7e63f7bd2fa32942d096acb5ed7443e26f653cf</t>
  </si>
  <si>
    <t>f7e63f7bd</t>
  </si>
  <si>
    <t>d823ab77a5e16b63a03038b7efc7183fbe276540</t>
  </si>
  <si>
    <t>d823ab77a</t>
  </si>
  <si>
    <t>Use Mesa to generate the Windows version Irene</t>
  </si>
  <si>
    <t>Use-Mesa-to-generate-the-Windows-version</t>
  </si>
  <si>
    <t>Tue, 11 Sep 2007 10:11:14 +0000</t>
  </si>
  <si>
    <t>9bc52d2d49936773abcb02aad3921c6b3189c94a</t>
  </si>
  <si>
    <t>9bc52d2d4</t>
  </si>
  <si>
    <t>2a59a858574f9babfac945a72647d97e8e945c79</t>
  </si>
  <si>
    <t>2a59a8585</t>
  </si>
  <si>
    <t>Fixing compiling errors Irene</t>
  </si>
  <si>
    <t>Fixing-compiling-errors</t>
  </si>
  <si>
    <t>Tue, 11 Sep 2007 09:21:55 +0000</t>
  </si>
  <si>
    <t>9f4bfa8aefcb0196e761a243f0e8cc654ee37ca8</t>
  </si>
  <si>
    <t>9f4bfa8ae</t>
  </si>
  <si>
    <t>43bd6ed09f0f6e3823ab093784dae9b9fdcbc139</t>
  </si>
  <si>
    <t>43bd6ed09</t>
  </si>
  <si>
    <t>Tue, 11 Sep 2007 08:48:50 +0000</t>
  </si>
  <si>
    <t>88243c38799e565de658839174e3523d873841de</t>
  </si>
  <si>
    <t>88243c387</t>
  </si>
  <si>
    <t>e42b65a51449aae0bff93ad0eb30f9b1d1610948</t>
  </si>
  <si>
    <t>e42b65a51</t>
  </si>
  <si>
    <t>The enter key creates a new empty paragraph in a division instead of a new division after the current division.</t>
  </si>
  <si>
    <t>The-enter-key-creates-a-new-empty-paragraph-in-a-division-instead-of-a-new</t>
  </si>
  <si>
    <t>Tue, 11 Sep 2007 08:47:03 +0000</t>
  </si>
  <si>
    <t>08bc9848dd3eacc0f983124185cafc4b5a10ab56</t>
  </si>
  <si>
    <t>08bc9848d</t>
  </si>
  <si>
    <t>ba5e071ae9d97a56c781d2f3e2e214dda4b7fd94</t>
  </si>
  <si>
    <t>ba5e071ae</t>
  </si>
  <si>
    <t>Tue, 11 Sep 2007 08:43:07 +0000</t>
  </si>
  <si>
    <t>089b297f91e3a0065c4af8a050bd77b46294b1e9</t>
  </si>
  <si>
    <t>089b297f9</t>
  </si>
  <si>
    <t>593a863183dd15759569ff58096dda95426b7b19</t>
  </si>
  <si>
    <t>593a86318</t>
  </si>
  <si>
    <t>New tooltips Irene</t>
  </si>
  <si>
    <t>New-tooltips</t>
  </si>
  <si>
    <t>Tue, 11 Sep 2007 07:53:33 +0000</t>
  </si>
  <si>
    <t>a528174117bd1c29c3e852058531b9816bf720aa</t>
  </si>
  <si>
    <t>a52817411</t>
  </si>
  <si>
    <t>2d0e5700cee8df96d0daa959c9e70e89e64ec5a7</t>
  </si>
  <si>
    <t>2d0e5700c</t>
  </si>
  <si>
    <t>Mon, 10 Sep 2007 16:18:34 +0000</t>
  </si>
  <si>
    <t>bdb4aa8238a6b64ecb42dcc616aef643ecfc4e52</t>
  </si>
  <si>
    <t>bdb4aa823</t>
  </si>
  <si>
    <t>1d849adefb4d83312d4d0d00811b6f998969fd41</t>
  </si>
  <si>
    <t>1d849adef</t>
  </si>
  <si>
    <t>Mon, 10 Sep 2007 14:53:54 +0000</t>
  </si>
  <si>
    <t>f0e7f8825627d48b9f1c2d3b27d867f308c3a8b5</t>
  </si>
  <si>
    <t>f0e7f8825</t>
  </si>
  <si>
    <t>60a25a8aed68398c1812a5d8e060c6f8254746a1</t>
  </si>
  <si>
    <t>60a25a8ae</t>
  </si>
  <si>
    <t>IreneCVS: ----------------------------------------------------------------------</t>
  </si>
  <si>
    <t>IreneCVS</t>
  </si>
  <si>
    <t>Mon, 10 Sep 2007 14:09:55 +0000</t>
  </si>
  <si>
    <t>93a4ff8d6e92de637d782c2c068a8dea00df61e7</t>
  </si>
  <si>
    <t>93a4ff8d6</t>
  </si>
  <si>
    <t>89564eaa5c9cf628fe8c1b2446ce36cafaeb6184</t>
  </si>
  <si>
    <t>89564eaa5</t>
  </si>
  <si>
    <t>Fixing a compiling error Irene</t>
  </si>
  <si>
    <t>Fixing-a-compiling-error</t>
  </si>
  <si>
    <t>Mon, 10 Sep 2007 10:56:40 +0000</t>
  </si>
  <si>
    <t>4a9d54967397574ab8a3f3eabe97197f3e40275d</t>
  </si>
  <si>
    <t>4a9d54967</t>
  </si>
  <si>
    <t>addc6735247e918284775cd47e2f7e2f0a2654a4</t>
  </si>
  <si>
    <t>addc67352</t>
  </si>
  <si>
    <t>Fri, 7 Sep 2007 10:16:24 +0000</t>
  </si>
  <si>
    <t>180f9805e426ea88e808141c98f4cba5b0911866</t>
  </si>
  <si>
    <t>180f9805e</t>
  </si>
  <si>
    <t>d52a741263ef38db363ae45eadc261cacff983c7</t>
  </si>
  <si>
    <t>d52a74126</t>
  </si>
  <si>
    <t>tab headers for mathml panel</t>
  </si>
  <si>
    <t>tab-headers-for-mathml-panel</t>
  </si>
  <si>
    <t>Fri, 7 Sep 2007 08:22:37 +0000</t>
  </si>
  <si>
    <t>6a37908e7e8f93403161e02737896cb64e0fb7bf</t>
  </si>
  <si>
    <t>6a37908e7</t>
  </si>
  <si>
    <t>6b31faaebd4e0ff3830d03ebc6cb2001af40cd41</t>
  </si>
  <si>
    <t>6b31faaeb</t>
  </si>
  <si>
    <t>Fixing bugs reported by VC 8 Irene</t>
  </si>
  <si>
    <t>Fixing-bugs-reported-by-VC-8</t>
  </si>
  <si>
    <t>Thu, 6 Sep 2007 15:18:29 +0000</t>
  </si>
  <si>
    <t>832e22fa2b5b821ab75abfe00003ed528b67c1aa</t>
  </si>
  <si>
    <t>832e22fa2</t>
  </si>
  <si>
    <t>d1f177d0b484b7c9a890a586a8df1e8dd14111e4</t>
  </si>
  <si>
    <t>d1f177d0b</t>
  </si>
  <si>
    <t>Add menu entries to show/hide toolbars.</t>
  </si>
  <si>
    <t>Add-menu-entries-to-show-hide-toolbars</t>
  </si>
  <si>
    <t>Thu, 6 Sep 2007 14:31:07 +0000</t>
  </si>
  <si>
    <t>7acada30a42a1afc582d9056bf17054410dc3523</t>
  </si>
  <si>
    <t>7acada30a</t>
  </si>
  <si>
    <t>f5a7c4950cdccc9a5503244a48aa091878e280ce</t>
  </si>
  <si>
    <t>f5a7c4950</t>
  </si>
  <si>
    <t>Adding buttons in XHTML panel IV + EK</t>
  </si>
  <si>
    <t>Adding-buttons-in-XHTML-panel</t>
  </si>
  <si>
    <t>Thu, 6 Sep 2007 13:17:13 +0000</t>
  </si>
  <si>
    <t>695458ba968017571b03e2d446fec2c5cc43cbc2</t>
  </si>
  <si>
    <t>695458ba9</t>
  </si>
  <si>
    <t>c95f33f18c1f6d94730a02b42b24f5271dc38324</t>
  </si>
  <si>
    <t>c95f33f18</t>
  </si>
  <si>
    <t>Thu, 6 Sep 2007 13:11:01 +0000</t>
  </si>
  <si>
    <t>d05a1a5e96671063523b7475b191ef7bdf988664</t>
  </si>
  <si>
    <t>d05a1a5e9</t>
  </si>
  <si>
    <t>15f1bef13044251396b42ab904e5d74762facc01</t>
  </si>
  <si>
    <t>15f1bef13</t>
  </si>
  <si>
    <t>New icons Irene</t>
  </si>
  <si>
    <t>New-icons</t>
  </si>
  <si>
    <t>Thu, 6 Sep 2007 12:32:18 +0000</t>
  </si>
  <si>
    <t>101d3b49aec81b41ea7011f43a477f32a9a56b9c</t>
  </si>
  <si>
    <t>101d3b49a</t>
  </si>
  <si>
    <t>53792126fbaa40147161d7a34b46ecdf3c2573c7</t>
  </si>
  <si>
    <t>53792126f</t>
  </si>
  <si>
    <t>Thu, 6 Sep 2007 10:43:12 +0000</t>
  </si>
  <si>
    <t>bbce136845737379ef5aafe9f4856e48bc9b07e9</t>
  </si>
  <si>
    <t>bbce13684</t>
  </si>
  <si>
    <t>2957a46e35e29d753bf34bffe738954bcafda015</t>
  </si>
  <si>
    <t>2957a46e3</t>
  </si>
  <si>
    <t>Hide "free positionning" option in preferences</t>
  </si>
  <si>
    <t>Hide-free-positionning-option-in-preferences</t>
  </si>
  <si>
    <t>Thu, 6 Sep 2007 09:01:33 +0000</t>
  </si>
  <si>
    <t>0d1d2f104ea18cf58190385d21c0df47ad050dc9</t>
  </si>
  <si>
    <t>0d1d2f104</t>
  </si>
  <si>
    <t>69b6d01faf2e08bc61dfafda698871e7a16fd4a8</t>
  </si>
  <si>
    <t>69b6d01fa</t>
  </si>
  <si>
    <t>All names for spechar</t>
  </si>
  <si>
    <t>All-names-for-spechar</t>
  </si>
  <si>
    <t>Thu, 6 Sep 2007 08:13:16 +0000</t>
  </si>
  <si>
    <t>13f4ad0d70fd2ae44c327b2f089de99809a2fc0d</t>
  </si>
  <si>
    <t>13f4ad0d7</t>
  </si>
  <si>
    <t>a90f14f2d898207579b81a8ad1532ebf76f1b655</t>
  </si>
  <si>
    <t>a90f14f2d</t>
  </si>
  <si>
    <t>Generate bmp for tools</t>
  </si>
  <si>
    <t>Generate-bmp-for-tools</t>
  </si>
  <si>
    <t>Wed, 5 Sep 2007 14:35:55 +0000</t>
  </si>
  <si>
    <t>950364b041b570872f70e105de8d6ab0bc07e4de</t>
  </si>
  <si>
    <t>950364b04</t>
  </si>
  <si>
    <t>dd45a2fcff82661602b04c617f6115eb78a7c68f</t>
  </si>
  <si>
    <t>dd45a2fcf</t>
  </si>
  <si>
    <t>Explorer panel at top</t>
  </si>
  <si>
    <t>Explorer-panel-at-top</t>
  </si>
  <si>
    <t>Wed, 5 Sep 2007 14:35:37 +0000</t>
  </si>
  <si>
    <t>7b2ed3b94a88cd12d6f924670dc58083a782f4f7</t>
  </si>
  <si>
    <t>7b2ed3b94</t>
  </si>
  <si>
    <t>4bd94e369ca4353ff39c8d86b01e9118179f66d7</t>
  </si>
  <si>
    <t>4bd94e369</t>
  </si>
  <si>
    <t>Windows changes Irene</t>
  </si>
  <si>
    <t>Windows-changes</t>
  </si>
  <si>
    <t>Wed, 5 Sep 2007 13:16:46 +0000</t>
  </si>
  <si>
    <t>30cb75154891f9cf24cdfb04ae4b29b47eed41ae</t>
  </si>
  <si>
    <t>30cb75154</t>
  </si>
  <si>
    <t>d9d44aa7294fdcad925573a8bebc79d53671674b</t>
  </si>
  <si>
    <t>d9d44aa72</t>
  </si>
  <si>
    <t>dll should not be in the CVS base Irene</t>
  </si>
  <si>
    <t>dll-should-not-be-in-the-CVS-base</t>
  </si>
  <si>
    <t>Wed, 5 Sep 2007 12:45:19 +0000</t>
  </si>
  <si>
    <t>6721aceed37d31f56f5c571694455338146feee8</t>
  </si>
  <si>
    <t>6721aceed</t>
  </si>
  <si>
    <t>5192afd48a9c4faa1b6055cf2bd6b2d2733eceb0</t>
  </si>
  <si>
    <t>5192afd48</t>
  </si>
  <si>
    <t>Move the division icon Irene</t>
  </si>
  <si>
    <t>Move-the-division-icon</t>
  </si>
  <si>
    <t>Wed, 5 Sep 2007 11:21:03 +0000</t>
  </si>
  <si>
    <t>dba59bb402486c8196dc449cc41ef131dcb61ebf</t>
  </si>
  <si>
    <t>dba59bb40</t>
  </si>
  <si>
    <t>05552d004678d3d7386d4535428416e6fc1dd3cc</t>
  </si>
  <si>
    <t>05552d004</t>
  </si>
  <si>
    <t>Wed, 5 Sep 2007 11:13:06 +0000</t>
  </si>
  <si>
    <t>c31a1ac50c7d5e22cbeaf9302fffe9d573ca5396</t>
  </si>
  <si>
    <t>c31a1ac50</t>
  </si>
  <si>
    <t>c26cad672216e9300e0cd8e918f92959547a3405</t>
  </si>
  <si>
    <t>c26cad672</t>
  </si>
  <si>
    <t>SpeChar panel NG</t>
  </si>
  <si>
    <t>SpeChar-panel-NG</t>
  </si>
  <si>
    <t>Wed, 5 Sep 2007 07:35:23 +0000</t>
  </si>
  <si>
    <t>39e6f84b7b5a86d10de0f11919ecaaef0f12f5ad</t>
  </si>
  <si>
    <t>39e6f84b7</t>
  </si>
  <si>
    <t>f1fa15c6429666c82a18392aae2c808499a8a3c0</t>
  </si>
  <si>
    <t>f1fa15c64</t>
  </si>
  <si>
    <t>Amaya now works with Mesa version 7 Irene</t>
  </si>
  <si>
    <t>Amaya-now-works-with-Mesa-version-7</t>
  </si>
  <si>
    <t>Wed, 5 Sep 2007 07:15:04 +0000</t>
  </si>
  <si>
    <t>ceec1e0c203f41baf813111c18523456fb0f1d34</t>
  </si>
  <si>
    <t>ceec1e0c2</t>
  </si>
  <si>
    <t>6979b0a6b94c6d4a67eb77cfc463272133213041</t>
  </si>
  <si>
    <t>6979b0a6b</t>
  </si>
  <si>
    <t>Fix opening files.</t>
  </si>
  <si>
    <t>Fix-opening-files</t>
  </si>
  <si>
    <t>Tue, 4 Sep 2007 12:41:09 +0000</t>
  </si>
  <si>
    <t>0d02f48944b4f43dee560d02d626f419da4d592a</t>
  </si>
  <si>
    <t>0d02f4894</t>
  </si>
  <si>
    <t>48d93cf124bbab986ebdeef93840404403a84fed</t>
  </si>
  <si>
    <t>48d93cf12</t>
  </si>
  <si>
    <t>MathML panel NG</t>
  </si>
  <si>
    <t>MathML-panel-NG</t>
  </si>
  <si>
    <t>Tue, 4 Sep 2007 09:47:30 +0000</t>
  </si>
  <si>
    <t>cdb3fc4d81a200eced392f19c0291405a9ad851a</t>
  </si>
  <si>
    <t>cdb3fc4d8</t>
  </si>
  <si>
    <t>2f8dc9840884c08f6cd64ce7871ed9c39fb66c4b</t>
  </si>
  <si>
    <t>2f8dc9840</t>
  </si>
  <si>
    <t>Tue, 4 Sep 2007 09:30:32 +0000</t>
  </si>
  <si>
    <t>d9f903d98832f278209f6062f95e284c4ab18164</t>
  </si>
  <si>
    <t>d9f903d98</t>
  </si>
  <si>
    <t>5b98913004c4b6766373f371f7da37cac0a19d1e</t>
  </si>
  <si>
    <t>5b9891300</t>
  </si>
  <si>
    <t>Link logo tool.</t>
  </si>
  <si>
    <t>Link-logo-tool</t>
  </si>
  <si>
    <t>Tue, 4 Sep 2007 08:09:21 +0000</t>
  </si>
  <si>
    <t>6d753eefb7e4324221c9ef4d1103096333128645</t>
  </si>
  <si>
    <t>6d753eefb</t>
  </si>
  <si>
    <t>055091b60ac1453ae8667d7f06c9847e92507870</t>
  </si>
  <si>
    <t>055091b60</t>
  </si>
  <si>
    <t>Mon, 3 Sep 2007 16:27:10 +0000</t>
  </si>
  <si>
    <t>f514a422f947dc24a9cc77f2a90d5a22309ecc0d</t>
  </si>
  <si>
    <t>f514a422f</t>
  </si>
  <si>
    <t>fca0c32e4eec81789bbbf93f9f60e36b03bd2912</t>
  </si>
  <si>
    <t>fca0c32e4</t>
  </si>
  <si>
    <t>Improve the management of small-caps Irene</t>
  </si>
  <si>
    <t>Improve-the-management-of-small-caps</t>
  </si>
  <si>
    <t>Mon, 3 Sep 2007 14:30:11 +0000</t>
  </si>
  <si>
    <t>a606ad9db387cbd65522501144378af80121e84f</t>
  </si>
  <si>
    <t>a606ad9db</t>
  </si>
  <si>
    <t>34f0a14e2ddeb26f0e02aa2eb95dc2ba001023b8</t>
  </si>
  <si>
    <t>34f0a14e2</t>
  </si>
  <si>
    <t>Support of the CSS property font-variant Irene</t>
  </si>
  <si>
    <t>Support-of-the-CSS-property-font-variant</t>
  </si>
  <si>
    <t>Mon, 3 Sep 2007 10:57:29 +0000</t>
  </si>
  <si>
    <t>f1a213ff745b26c3ea655f3f29921d994fa1f03e</t>
  </si>
  <si>
    <t>f1a213ff7</t>
  </si>
  <si>
    <t>09966985a67fede709a5bf7ba40116a2bcc82657</t>
  </si>
  <si>
    <t>09966985a</t>
  </si>
  <si>
    <t>Tool layout</t>
  </si>
  <si>
    <t>Tool-layout</t>
  </si>
  <si>
    <t>Mon, 3 Sep 2007 10:33:55 +0000</t>
  </si>
  <si>
    <t>4f2d710b3f4ec65bce55a7c8c8db5f711db490e3</t>
  </si>
  <si>
    <t>4f2d710b3</t>
  </si>
  <si>
    <t>4c9f6c91efcf308d48b29ecfe03495a29f08d6b6</t>
  </si>
  <si>
    <t>4c9f6c91e</t>
  </si>
  <si>
    <t>Mon, 3 Sep 2007 09:38:20 +0000</t>
  </si>
  <si>
    <t>bac7bdcf13e9f311d639dae9cbd04e0b12a6c837</t>
  </si>
  <si>
    <t>bac7bdcf1</t>
  </si>
  <si>
    <t>1af68e96801c2c052a28391b05cb9399566df79e</t>
  </si>
  <si>
    <t>1af68e968</t>
  </si>
  <si>
    <t>Mon, 3 Sep 2007 09:26:29 +0000</t>
  </si>
  <si>
    <t>612a01a184e66cead81b0e4bd98b1ba63c4ebfc4</t>
  </si>
  <si>
    <t>612a01a18</t>
  </si>
  <si>
    <t>3f650dded57d70cce41efab80d7b117f25f6aee8</t>
  </si>
  <si>
    <t>3f650dded</t>
  </si>
  <si>
    <t>Mon, 3 Sep 2007 09:15:41 +0000</t>
  </si>
  <si>
    <t>652578e509e5094d05c51f5b3d4cf6e89aac81cf</t>
  </si>
  <si>
    <t>24980884424e4e7244a30b271d4895f9feca6f43</t>
  </si>
  <si>
    <t>XHTML panel NG.</t>
  </si>
  <si>
    <t>XHTML-panel-NG</t>
  </si>
  <si>
    <t>Mon, 3 Sep 2007 09:01:43 +0000</t>
  </si>
  <si>
    <t>148f0f8f5e19ab55d921147f38b86ff14ac2d6e2</t>
  </si>
  <si>
    <t>148f0f8f5</t>
  </si>
  <si>
    <t>75b4b48eaefed3590ccf31d8b15ac1bc8facec34</t>
  </si>
  <si>
    <t>75b4b48ea</t>
  </si>
  <si>
    <t>Fri, 31 Aug 2007 11:20:38 +0000</t>
  </si>
  <si>
    <t>975c3bd2e85291a52f2f2ee5e05c16e9a907f1f7</t>
  </si>
  <si>
    <t>975c3bd2e</t>
  </si>
  <si>
    <t>03dbb698a16b5e01d18f15c4ca7cfe1ce5696c59</t>
  </si>
  <si>
    <t>03dbb698a</t>
  </si>
  <si>
    <t>SVG elements could disturb the document scrolling Irene</t>
  </si>
  <si>
    <t>SVG-elements-could-disturb-the-document-scrolling</t>
  </si>
  <si>
    <t>Fri, 31 Aug 2007 10:51:40 +0000</t>
  </si>
  <si>
    <t>94c505fbde63241fab21ebe90c62b5af8da7250f</t>
  </si>
  <si>
    <t>94c505fbd</t>
  </si>
  <si>
    <t>2dd7bc9bd7cbd2aea64751a3777b9fdd99aa08fc</t>
  </si>
  <si>
    <t>2dd7bc9bd</t>
  </si>
  <si>
    <t>Fix problems with button status Irene</t>
  </si>
  <si>
    <t>Fix-problems-with-button-status</t>
  </si>
  <si>
    <t>Fri, 31 Aug 2007 09:54:57 +0000</t>
  </si>
  <si>
    <t>3fb34527c40358485c222da7043296c0cebba8c5</t>
  </si>
  <si>
    <t>3fb34527c</t>
  </si>
  <si>
    <t>bee666191567d29b22ce334b9b56f95fc04b0f0a</t>
  </si>
  <si>
    <t>bee666191</t>
  </si>
  <si>
    <t>Connect actions to new buttons Irene</t>
  </si>
  <si>
    <t>Connect-actions-to-new-buttons</t>
  </si>
  <si>
    <t>Thu, 30 Aug 2007 15:50:08 +0000</t>
  </si>
  <si>
    <t>49e6f2bd6c69a836a5e08d6c945a142e0ec76374</t>
  </si>
  <si>
    <t>49e6f2bd6</t>
  </si>
  <si>
    <t>4a65424bc8a5ac0ea1d0adb5694dcad63b7686cd</t>
  </si>
  <si>
    <t>4a65424bc</t>
  </si>
  <si>
    <t>Fixing crashes in the style editor Irene</t>
  </si>
  <si>
    <t>Fixing-crashes-in-the-style-editor</t>
  </si>
  <si>
    <t>Thu, 30 Aug 2007 15:06:29 +0000</t>
  </si>
  <si>
    <t>273a25d201561ca5ba351c3948e26741634f1990</t>
  </si>
  <si>
    <t>273a25d20</t>
  </si>
  <si>
    <t>cca67fd25b9ee0452ed47a65ab1cd357e764e16b</t>
  </si>
  <si>
    <t>cca67fd25</t>
  </si>
  <si>
    <t>Global variable not initialized Irene</t>
  </si>
  <si>
    <t>Global-variable-not-initialized</t>
  </si>
  <si>
    <t>Thu, 30 Aug 2007 13:54:16 +0000</t>
  </si>
  <si>
    <t>1b5a5ae07cfcc1151320596591ec9089c06b561a</t>
  </si>
  <si>
    <t>1b5a5ae07</t>
  </si>
  <si>
    <t>37e7ac1b51282c9adbe6534c854538561d90a74a</t>
  </si>
  <si>
    <t>37e7ac1b5</t>
  </si>
  <si>
    <t>Cleanup Fix fullscreen</t>
  </si>
  <si>
    <t>Cleanup</t>
  </si>
  <si>
    <t>Wed, 29 Aug 2007 07:34:40 +0000</t>
  </si>
  <si>
    <t>f23e12d58dbdae3a0c57520130f01936581debd6</t>
  </si>
  <si>
    <t>f23e12d58</t>
  </si>
  <si>
    <t>0743fd776a1e8b42b964be9628a512e4bae2bdd4</t>
  </si>
  <si>
    <t>0743fd776</t>
  </si>
  <si>
    <t>The new function CanApplyCSSToElement says if CSS rules can apply or not to an element. Irene</t>
  </si>
  <si>
    <t>The-new-function-CanApplyCSSToElement-says-if-CSS-rules-can-apply</t>
  </si>
  <si>
    <t>Tue, 28 Aug 2007 16:13:36 +0000</t>
  </si>
  <si>
    <t>8257f4fe1a1b1f39ce4f667bb2728eb09b4d3ea0</t>
  </si>
  <si>
    <t>8257f4fe1</t>
  </si>
  <si>
    <t>64e5645d55f9197fe799e614599300f26fb2ed2a</t>
  </si>
  <si>
    <t>64e5645d5</t>
  </si>
  <si>
    <t>Missing #else Irene</t>
  </si>
  <si>
    <t>Missing-else</t>
  </si>
  <si>
    <t>Tue, 28 Aug 2007 15:01:56 +0000</t>
  </si>
  <si>
    <t>d6e42820a719ed600e9ce49daf2baf9501dcbde3</t>
  </si>
  <si>
    <t>d6e42820a</t>
  </si>
  <si>
    <t>8fd0443975ebde98e8beaa91c03fa74e92cfa89b</t>
  </si>
  <si>
    <t>8fd044397</t>
  </si>
  <si>
    <t>Tue, 28 Aug 2007 14:49:14 +0000</t>
  </si>
  <si>
    <t>aaa957a610e34a2a58bd8835190dbe740c854ffe</t>
  </si>
  <si>
    <t>aaa957a61</t>
  </si>
  <si>
    <t>ddfef14b3734638d8e8353ffbb61d4b0dad18a8a</t>
  </si>
  <si>
    <t>ddfef14b3</t>
  </si>
  <si>
    <t>URL combobox now work with new toolbar system</t>
  </si>
  <si>
    <t>URL-combobox-now-work-with-new-toolbar-system</t>
  </si>
  <si>
    <t>Tue, 28 Aug 2007 14:44:10 +0000</t>
  </si>
  <si>
    <t>ec892451ed4f2675c2e9497d6b8d9d8b75ea5eb7</t>
  </si>
  <si>
    <t>ec892451e</t>
  </si>
  <si>
    <t>167f7f875928f0733824804d865ff33837d6c01b</t>
  </si>
  <si>
    <t>167f7f875</t>
  </si>
  <si>
    <t>Display the name of the document to be saved + connect the editing dialog when an image is created by XTiger Irene</t>
  </si>
  <si>
    <t>Display-the-name-of-the-document-to-be-saved</t>
  </si>
  <si>
    <t>Tue, 28 Aug 2007 14:29:00 +0000</t>
  </si>
  <si>
    <t>8a29c94aaa8693bd10130a4442f2c6dbbc4b3508</t>
  </si>
  <si>
    <t>8a29c94aa</t>
  </si>
  <si>
    <t>22efd763725542dfa092ea37f551bf6fc75e00f5</t>
  </si>
  <si>
    <t>22efd7637</t>
  </si>
  <si>
    <t>Easy toolbar definition. tool enable/disable</t>
  </si>
  <si>
    <t>Easy-toolbar-definition</t>
  </si>
  <si>
    <t>Tue, 28 Aug 2007 13:53:56 +0000</t>
  </si>
  <si>
    <t>db23d2d08aa15ba433a12ae9262aac72580cd01d</t>
  </si>
  <si>
    <t>db23d2d08</t>
  </si>
  <si>
    <t>13da49198ad332a01c61381497351b73171500c0</t>
  </si>
  <si>
    <t>13da49198</t>
  </si>
  <si>
    <t>Fix splitter position when resizing window</t>
  </si>
  <si>
    <t>Fix-splitter-position-when-resizing-window</t>
  </si>
  <si>
    <t>Tue, 28 Aug 2007 12:48:20 +0000</t>
  </si>
  <si>
    <t>c597a292ce4b9b73d42f03d447fb81d2a7ed281e</t>
  </si>
  <si>
    <t>c597a292c</t>
  </si>
  <si>
    <t>f42f0d8a8c8a6dd426fad8ceeb48aaee7944832c</t>
  </si>
  <si>
    <t>f42f0d8a8</t>
  </si>
  <si>
    <t>New AmayaToolbar class. Split toolbar in browsing and editing ones. Fix toolbar tool bitmap size. Fix empty tab workspace color.</t>
  </si>
  <si>
    <t>New-AmayaToolbar-class</t>
  </si>
  <si>
    <t>Tue, 28 Aug 2007 12:37:37 +0000</t>
  </si>
  <si>
    <t>0af3b70add1c507298577ca9054887f6639e8600</t>
  </si>
  <si>
    <t>0af3b70ad</t>
  </si>
  <si>
    <t>b9d6c78002598d64628d44cb20efd7b9e4ef102c</t>
  </si>
  <si>
    <t>b9d6c7800</t>
  </si>
  <si>
    <t>Fixing a problem with instantiation of row elements Irene</t>
  </si>
  <si>
    <t>Fixing-a-problem-with-instantiation-of-row-elements</t>
  </si>
  <si>
    <t>Tue, 28 Aug 2007 11:17:21 +0000</t>
  </si>
  <si>
    <t>6cfe0eb705c3415d423ba1043f5def9305814b5a</t>
  </si>
  <si>
    <t>6cfe0eb70</t>
  </si>
  <si>
    <t>df482040dc51ce932c56a025812d6a6071746acb</t>
  </si>
  <si>
    <t>df482040d</t>
  </si>
  <si>
    <t>The GTK version didn't compile Laurent</t>
  </si>
  <si>
    <t>The-GTK-version-didn-t-compile</t>
  </si>
  <si>
    <t>Tue, 28 Aug 2007 09:19:51 +0000</t>
  </si>
  <si>
    <t>789f422267603bcbcf17f094d528b8b168fb75ec</t>
  </si>
  <si>
    <t>789f42226</t>
  </si>
  <si>
    <t>f088a0f88aa9858f655f4aa416429b03469c6fca</t>
  </si>
  <si>
    <t>f088a0f88</t>
  </si>
  <si>
    <t>Display the annotation title Irene</t>
  </si>
  <si>
    <t>Display-the-annotation-title</t>
  </si>
  <si>
    <t>Tue, 28 Aug 2007 07:49:03 +0000</t>
  </si>
  <si>
    <t>80d413162bc4f4a483258361e2d7bf7a0600c542</t>
  </si>
  <si>
    <t>80d413162</t>
  </si>
  <si>
    <t>8f4276013d07d54bee12b8b67b475b419d480ebf</t>
  </si>
  <si>
    <t>8f4276013</t>
  </si>
  <si>
    <t>Don't select within an empty document Irene</t>
  </si>
  <si>
    <t>Don-t-select-within-an-empty-document</t>
  </si>
  <si>
    <t>Mon, 27 Aug 2007 16:09:59 +0000</t>
  </si>
  <si>
    <t>a6aecaf1975ae1674462dbdb5fef0b26e196311c</t>
  </si>
  <si>
    <t>a6aecaf19</t>
  </si>
  <si>
    <t>a932728daf53b8877f161052cdc63a95518ad1f7</t>
  </si>
  <si>
    <t>a932728da</t>
  </si>
  <si>
    <t>Annotations are now displayed in the same window Irene</t>
  </si>
  <si>
    <t>Annotations-are-now-displayed-in-the-same-window</t>
  </si>
  <si>
    <t>Mon, 27 Aug 2007 15:24:26 +0000</t>
  </si>
  <si>
    <t>01c7ea1dba360056f0c3e0f4a73156925eef1de1</t>
  </si>
  <si>
    <t>01c7ea1db</t>
  </si>
  <si>
    <t>fa666191e05a6da4293faac864b1758e747e6424</t>
  </si>
  <si>
    <t>fa666191e</t>
  </si>
  <si>
    <t>Change color for empty tab</t>
  </si>
  <si>
    <t>Change-color-for-empty-tab</t>
  </si>
  <si>
    <t>Mon, 27 Aug 2007 13:33:30 +0000</t>
  </si>
  <si>
    <t>4c0c9d8c4a7575312e935538fb1fd4ee87305a9e</t>
  </si>
  <si>
    <t>4c0c9d8c4</t>
  </si>
  <si>
    <t>5edadd7918eb2ea3c44dece9a8853d1a1670e290</t>
  </si>
  <si>
    <t>5edadd791</t>
  </si>
  <si>
    <t>New editing icons Irene</t>
  </si>
  <si>
    <t>New-editing-icons</t>
  </si>
  <si>
    <t>Mon, 27 Aug 2007 13:14:51 +0000</t>
  </si>
  <si>
    <t>6dd617a43972a36558f12b8a7b773105338bfe45</t>
  </si>
  <si>
    <t>6dd617a43</t>
  </si>
  <si>
    <t>fb3d7ab786c3ffa131aa8c606abf954fe32c5b39</t>
  </si>
  <si>
    <t>fb3d7ab78</t>
  </si>
  <si>
    <t>Fix splitter position. Fix empty page color.</t>
  </si>
  <si>
    <t>Fix-splitter-position</t>
  </si>
  <si>
    <t>Mon, 27 Aug 2007 12:52:52 +0000</t>
  </si>
  <si>
    <t>27e3ca58bae39f8d2dffc4555d22f100b5d35bfa</t>
  </si>
  <si>
    <t>27e3ca58b</t>
  </si>
  <si>
    <t>a60f5f4530b3923c76dbd7ee786f59872aee8f72</t>
  </si>
  <si>
    <t>a60f5f453</t>
  </si>
  <si>
    <t>Force 24x24 for MacOS Irene</t>
  </si>
  <si>
    <t>Force-24x24-for-MacOS</t>
  </si>
  <si>
    <t>Mon, 27 Aug 2007 12:15:23 +0000</t>
  </si>
  <si>
    <t>10dc53ce6c7eb4dca82c4d3c1d07dbc21ba32d32</t>
  </si>
  <si>
    <t>10dc53ce6</t>
  </si>
  <si>
    <t>229a4b53736942530f6e70a1c1a5644a36f20740</t>
  </si>
  <si>
    <t>229a4b537</t>
  </si>
  <si>
    <t>Use real toolbars for AmayaToolBar</t>
  </si>
  <si>
    <t>Use-real-toolbars-for-AmayaToolBar</t>
  </si>
  <si>
    <t>Mon, 27 Aug 2007 10:45:19 +0000</t>
  </si>
  <si>
    <t>370ab232103366bce1394f4f7ee090af0246ae8b</t>
  </si>
  <si>
    <t>370ab2321</t>
  </si>
  <si>
    <t>bbdd0f7d8f1f65c75d2140020f35b5d5cf549fc2</t>
  </si>
  <si>
    <t>bbdd0f7d8</t>
  </si>
  <si>
    <t>Mon, 27 Aug 2007 10:05:09 +0000</t>
  </si>
  <si>
    <t>2bb2b09ea889b4f48952c5fa7794142dbffc3ad2</t>
  </si>
  <si>
    <t>2bb2b09ea</t>
  </si>
  <si>
    <t>e1e2c7b77846fd37e117280d80f376020602a9aa</t>
  </si>
  <si>
    <t>e1e2c7b77</t>
  </si>
  <si>
    <t>Fix layout</t>
  </si>
  <si>
    <t>Fix-layout</t>
  </si>
  <si>
    <t>Mon, 27 Aug 2007 09:58:24 +0000</t>
  </si>
  <si>
    <t>81b7c40ebd34d2e0181bcc7bc41d1f2ab8a69258</t>
  </si>
  <si>
    <t>81b7c40eb</t>
  </si>
  <si>
    <t>e97318b150d3408f213850b1fb44299d3473cc3f</t>
  </si>
  <si>
    <t>e97318b15</t>
  </si>
  <si>
    <t>Add new menu entries (New tab, Save all) Thanks to Frederic Wang Irene</t>
  </si>
  <si>
    <t>Add-new-menu-entries-New-tab-Save-all</t>
  </si>
  <si>
    <t>Mon, 27 Aug 2007 09:50:40 +0000</t>
  </si>
  <si>
    <t>4d220588080f21cfe7399132b616d1973c6b948b</t>
  </si>
  <si>
    <t>4d2205880</t>
  </si>
  <si>
    <t>bebb9ac503e833c1e133d79e3efba77186665e9e</t>
  </si>
  <si>
    <t>bebb9ac50</t>
  </si>
  <si>
    <t>Tool panel bar can be shown at left or right side.</t>
  </si>
  <si>
    <t>Tool-panel-bar-can-be-shown-at-left-or-right-side</t>
  </si>
  <si>
    <t>Mon, 27 Aug 2007 09:34:27 +0000</t>
  </si>
  <si>
    <t>67ce68177cb07811f09860534ec7897a25516d9d</t>
  </si>
  <si>
    <t>67ce68177</t>
  </si>
  <si>
    <t>dc40ef4ae5ddb5662303b152ecf0f0bbb28d63b3</t>
  </si>
  <si>
    <t>dc40ef4ae</t>
  </si>
  <si>
    <t>Fix warnings</t>
  </si>
  <si>
    <t>Mon, 27 Aug 2007 07:14:33 +0000</t>
  </si>
  <si>
    <t>b8ec4c569d031690c80afdb4279b301ec1ba5ef6</t>
  </si>
  <si>
    <t>b8ec4c569</t>
  </si>
  <si>
    <t>3b12d340701910024f71ca82f99ccdf7d80f50fb</t>
  </si>
  <si>
    <t>3b12d3407</t>
  </si>
  <si>
    <t>Regis patches for GCC 4.2 + Frederic Mathedit.c patch + SVG library Irene</t>
  </si>
  <si>
    <t>Regis-patches-for-GCC-4.2</t>
  </si>
  <si>
    <t>Fri, 24 Aug 2007 15:25:41 +0000</t>
  </si>
  <si>
    <t>a242eee663d5573fe8049072b9384f7db05e4f6f</t>
  </si>
  <si>
    <t>a242eee66</t>
  </si>
  <si>
    <t>bb6661ac9434f4532a271dacfbaa784cafc76f14</t>
  </si>
  <si>
    <t>bb6661ac9</t>
  </si>
  <si>
    <t>Intend to fix tool panel rendering on mac</t>
  </si>
  <si>
    <t>Intend-to-fix-tool-panel-rendering-on-mac</t>
  </si>
  <si>
    <t>Fri, 24 Aug 2007 14:13:49 +0000</t>
  </si>
  <si>
    <t>f738d3a33d5d6004a14e93055ae9413a67d94f7e</t>
  </si>
  <si>
    <t>f738d3a33</t>
  </si>
  <si>
    <t>d035556e01cf2692ba6034ba4b210f89cbb41acc</t>
  </si>
  <si>
    <t>d035556e0</t>
  </si>
  <si>
    <t>QuickSplitButton cleanup More panel cleanup</t>
  </si>
  <si>
    <t>QuickSplitButton-cleanup</t>
  </si>
  <si>
    <t>Fri, 24 Aug 2007 13:38:01 +0000</t>
  </si>
  <si>
    <t>72cf20c1133ab282f778ee2b5a0325e718738270</t>
  </si>
  <si>
    <t>72cf20c11</t>
  </si>
  <si>
    <t>c528cfa5e5e88e9f5917ded6388767a1a7a795e7</t>
  </si>
  <si>
    <t>c528cfa5e</t>
  </si>
  <si>
    <t>Interface cleanup</t>
  </si>
  <si>
    <t>Interface-cleanup</t>
  </si>
  <si>
    <t>Fri, 24 Aug 2007 10:49:41 +0000</t>
  </si>
  <si>
    <t>2cb31f04a4a311a8bf87fdbde6fe140ed44f528e</t>
  </si>
  <si>
    <t>2cb31f04a</t>
  </si>
  <si>
    <t>455c027b14e1f47f0ef43f008fc4a1881a046f9f</t>
  </si>
  <si>
    <t>455c027b1</t>
  </si>
  <si>
    <t>Fri, 24 Aug 2007 10:38:22 +0000</t>
  </si>
  <si>
    <t>09287221d06bab4c97c68134690557adfb59260c</t>
  </si>
  <si>
    <t>09287221d</t>
  </si>
  <si>
    <t>4db85ced2474e393b07b4c80f67eb7db06a2efed</t>
  </si>
  <si>
    <t>4db85ced2</t>
  </si>
  <si>
    <t>Rename the structure '_Construct' to avoid a conflict with some version of gcc (at least on mac) Laurent</t>
  </si>
  <si>
    <t>Rename-the-structure-_Construct-to-avoid-a-conflict-with-some-version-of-gcc-at-least-on-mac</t>
  </si>
  <si>
    <t>Fri, 24 Aug 2007 10:31:38 +0000</t>
  </si>
  <si>
    <t>bc51fcfcaf43f701749f36211277d8e9ebf8be10</t>
  </si>
  <si>
    <t>bc51fcfca</t>
  </si>
  <si>
    <t>a1da8fd85f1e42eac49699f2189a45d4e410f626</t>
  </si>
  <si>
    <t>a1da8fd85</t>
  </si>
  <si>
    <t>Refactor and reduce panel management.</t>
  </si>
  <si>
    <t>Refactor-and-reduce-panel-management</t>
  </si>
  <si>
    <t>Fri, 24 Aug 2007 07:29:25 +0000</t>
  </si>
  <si>
    <t>2d18bf590c1729a60e0a10c1f9bdc2133551232d</t>
  </si>
  <si>
    <t>2d18bf590</t>
  </si>
  <si>
    <t>7c7289aad86ff4e2f4daa98e34e22261c66e4234</t>
  </si>
  <si>
    <t>7c7289aad</t>
  </si>
  <si>
    <t>Wed, 22 Aug 2007 13:55:19 +0000</t>
  </si>
  <si>
    <t>025499777f03d016e1ac8e0e35929c362e360d17</t>
  </si>
  <si>
    <t>1aee0654a1ddf541f030625107578da2428cbff9</t>
  </si>
  <si>
    <t>1aee0654a</t>
  </si>
  <si>
    <t>Bug fix: the css parser didn't accept any valid value for the the rule 'background-repeat' Laurent</t>
  </si>
  <si>
    <t>Bug-fix-the-css-parser-didn-t-accept-any-valid-value-for-the-the-rule-background-repeat</t>
  </si>
  <si>
    <t>Wed, 22 Aug 2007 10:43:44 +0000</t>
  </si>
  <si>
    <t>4b31fc5f2295374567eeb7c9918ff15e8cc69748</t>
  </si>
  <si>
    <t>4b31fc5f2</t>
  </si>
  <si>
    <t>eeb99eced65abba0b95cb7d71f9aa0e478ae4ea4</t>
  </si>
  <si>
    <t>eeb99eced</t>
  </si>
  <si>
    <t>Color panel not needed anymore</t>
  </si>
  <si>
    <t>Color-panel-not-needed-anymore</t>
  </si>
  <si>
    <t>Wed, 22 Aug 2007 08:37:57 +0000</t>
  </si>
  <si>
    <t>6c8ce55f2c941743c98865f69eb18524a69955fc</t>
  </si>
  <si>
    <t>6c8ce55f2</t>
  </si>
  <si>
    <t>a99d0916d854b04fd07cba717f236c07591bc966</t>
  </si>
  <si>
    <t>a99d0916d</t>
  </si>
  <si>
    <t>Wed, 22 Aug 2007 07:48:09 +0000</t>
  </si>
  <si>
    <t>c6f6437f5a086cc9066d8485f996ee4e31686c70</t>
  </si>
  <si>
    <t>c6f6437f5</t>
  </si>
  <si>
    <t>ebb6a703e2b56b0af1b6170253c68a607faf12e0</t>
  </si>
  <si>
    <t>ebb6a703e</t>
  </si>
  <si>
    <t>Tue, 21 Aug 2007 17:18:31 +0000</t>
  </si>
  <si>
    <t>18b463ac4a4dd2686799e13863d3fda5eaa62ea6</t>
  </si>
  <si>
    <t>18b463ac4</t>
  </si>
  <si>
    <t>b98c596d8338d2d9198edd4efd4b883ddd3b1e0a</t>
  </si>
  <si>
    <t>b98c596d8</t>
  </si>
  <si>
    <t>Panel too smal on MACOS platform Irene</t>
  </si>
  <si>
    <t>Panel-too-smal-on-MACOS-platform</t>
  </si>
  <si>
    <t>Tue, 21 Aug 2007 16:36:52 +0000</t>
  </si>
  <si>
    <t>274df384691c79c6596e6d7d04449dda7ecd228d</t>
  </si>
  <si>
    <t>274df3846</t>
  </si>
  <si>
    <t>68dc9fab610cbb8e9cd6327414994d426ef82d41</t>
  </si>
  <si>
    <t>68dc9fab6</t>
  </si>
  <si>
    <t>MacOS uses the standard Toolbar now Irene</t>
  </si>
  <si>
    <t>MacOS-uses-the-standard-Toolbar-now</t>
  </si>
  <si>
    <t>Tue, 21 Aug 2007 16:28:39 +0000</t>
  </si>
  <si>
    <t>4630f6e622f21214b090e44d47513bebfebc0abc</t>
  </si>
  <si>
    <t>4630f6e62</t>
  </si>
  <si>
    <t>fa397e724a01cd5f4a3ef5d300fc08a78f33e6f6</t>
  </si>
  <si>
    <t>fa397e724</t>
  </si>
  <si>
    <t>Remove some panel borders Irene</t>
  </si>
  <si>
    <t>Remove-some-panel-borders</t>
  </si>
  <si>
    <t>Tue, 21 Aug 2007 16:27:03 +0000</t>
  </si>
  <si>
    <t>3bbf9e2d9eb525aa8fe561eebd1b1137473acae5</t>
  </si>
  <si>
    <t>3bbf9e2d9</t>
  </si>
  <si>
    <t>ac4d83dd74037372bdc4553a20bc6a6ed477bc8b</t>
  </si>
  <si>
    <t>ac4d83dd7</t>
  </si>
  <si>
    <t>The CR characters were not pasted on Mac OSX during a copy/paste. They indicate a line break on mac and are now pasted as a EOL Laurent</t>
  </si>
  <si>
    <t>The-CR-characters-were-not-pasted-on-Mac-OSX-during-a-copy-paste</t>
  </si>
  <si>
    <t>Tue, 21 Aug 2007 16:22:03 +0000</t>
  </si>
  <si>
    <t>118f086574733f0b91d9447c207c6f53398fc0c7</t>
  </si>
  <si>
    <t>118f08657</t>
  </si>
  <si>
    <t>94ab6995dcbce893db131a85f6725a0efb13f706</t>
  </si>
  <si>
    <t>94ab6995d</t>
  </si>
  <si>
    <t>Update Amaya icons Irene</t>
  </si>
  <si>
    <t>Update-Amaya-icons</t>
  </si>
  <si>
    <t>Tue, 21 Aug 2007 15:37:21 +0000</t>
  </si>
  <si>
    <t>5d5e795401227a1803ddb4a68f78b1aa4a863dce</t>
  </si>
  <si>
    <t>5d5e79540</t>
  </si>
  <si>
    <t>bfb85055f17dfa924cd8fffc3342582dca20137d</t>
  </si>
  <si>
    <t>bfb85055f</t>
  </si>
  <si>
    <t>Get the default window background IV + EK</t>
  </si>
  <si>
    <t>Get-the-default-window-background</t>
  </si>
  <si>
    <t>cvs</t>
  </si>
  <si>
    <t>Tue, 21 Aug 2007 10:33:27 +0000</t>
  </si>
  <si>
    <t>9e6cf947679fa25dceec773afc3e2d0060f551e0</t>
  </si>
  <si>
    <t>9e6cf9476</t>
  </si>
  <si>
    <t>119f04cdb5ed01f7bfa46e9c8fe9d827399c0b03</t>
  </si>
  <si>
    <t>119f04cdb</t>
  </si>
  <si>
    <t>Tue, 21 Aug 2007 08:45:09 +0000</t>
  </si>
  <si>
    <t>91c3537b0474e0d0ccaf270b497181d1086dcbc9</t>
  </si>
  <si>
    <t>91c3537b0</t>
  </si>
  <si>
    <t>45fc4c0abbfb8d7c7dcaa626e53c99bb0e946ef4</t>
  </si>
  <si>
    <t>45fc4c0ab</t>
  </si>
  <si>
    <t>Remove specific GTK code Irene</t>
  </si>
  <si>
    <t>Remove-specific-GTK-code</t>
  </si>
  <si>
    <t>Mon, 20 Aug 2007 15:06:38 +0000</t>
  </si>
  <si>
    <t>203952e1cb64d20a0298e6a36be5047c37e114df</t>
  </si>
  <si>
    <t>203952e1c</t>
  </si>
  <si>
    <t>4bcf408d2bfee6e1453ad3ef29550dd3a9064f27</t>
  </si>
  <si>
    <t>4bcf408d2</t>
  </si>
  <si>
    <t>The GTK version didn't compile Irene</t>
  </si>
  <si>
    <t>Mon, 20 Aug 2007 14:56:34 +0000</t>
  </si>
  <si>
    <t>bbe9ac9d4df815fadcc2eeac678f253c2937e94b</t>
  </si>
  <si>
    <t>bbe9ac9d4</t>
  </si>
  <si>
    <t>7dbc36eae2733ff55ade932800dd4e6140259847</t>
  </si>
  <si>
    <t>7dbc36eae</t>
  </si>
  <si>
    <t>Don't generate a language attribute when the copied element inherits from  the enclosing Irene</t>
  </si>
  <si>
    <t>Don-t-generate-a-language-attribute-when-the-copied-element-inherits</t>
  </si>
  <si>
    <t>Mon, 20 Aug 2007 12:55:51 +0000</t>
  </si>
  <si>
    <t>31d5697190462170fa4aebf375388271e7941bc6</t>
  </si>
  <si>
    <t>31d569719</t>
  </si>
  <si>
    <t>7b85b073a77eea3878bcca4d86c4933761660502</t>
  </si>
  <si>
    <t>7b85b073a</t>
  </si>
  <si>
    <t>Use the default window color when an empty tab is created Irene</t>
  </si>
  <si>
    <t>Use-the-default-window-color-when-an-empty-tab-is-created</t>
  </si>
  <si>
    <t>Mon, 20 Aug 2007 11:09:38 +0000</t>
  </si>
  <si>
    <t>b374b4c383e3f489605f6cb72d7b33a6d85d8112</t>
  </si>
  <si>
    <t>b374b4c38</t>
  </si>
  <si>
    <t>00b7bc2db0e55aef5882cfa84a356a4e712c5b13</t>
  </si>
  <si>
    <t>00b7bc2db</t>
  </si>
  <si>
    <t>Mon, 20 Aug 2007 10:31:46 +0000</t>
  </si>
  <si>
    <t>5e64141ddc5ede278e61c1a1be1b92dd21b1e711</t>
  </si>
  <si>
    <t>5e64141dd</t>
  </si>
  <si>
    <t>1ce50e04da1455a55975cdeb614ddc3840b6e5be</t>
  </si>
  <si>
    <t>1ce50e04d</t>
  </si>
  <si>
    <t>Hide the "remove attribute" button if no attribute is selected.</t>
  </si>
  <si>
    <t>Hide-the-remove-attribute-button-if-no-attribute-is-selected</t>
  </si>
  <si>
    <t>Mon, 20 Aug 2007 09:56:45 +0000</t>
  </si>
  <si>
    <t>2b85c3c5af7a4a441bfd191741e24cc8dcd64c03</t>
  </si>
  <si>
    <t>2b85c3c5a</t>
  </si>
  <si>
    <t>09356c737794755ec4273656860b6a04decaac5c</t>
  </si>
  <si>
    <t>09356c737</t>
  </si>
  <si>
    <t>Disable "remove attribute" button if no attribute is selected</t>
  </si>
  <si>
    <t>Disable-remove-attribute-button-if-no-attribute-is-selected</t>
  </si>
  <si>
    <t>Mon, 20 Aug 2007 09:44:24 +0000</t>
  </si>
  <si>
    <t>c4e1e0e55ce1239f7923b9a8b9713739e9ee15ce</t>
  </si>
  <si>
    <t>c4e1e0e55</t>
  </si>
  <si>
    <t>52f12110a8958d277d4b2bc2bdd9c8a99afbb862</t>
  </si>
  <si>
    <t>52f12110a</t>
  </si>
  <si>
    <t>Attribute restriction interface is now dynamic.</t>
  </si>
  <si>
    <t>Attribute-restriction-interface-is-now-dynamic</t>
  </si>
  <si>
    <t>Mon, 20 Aug 2007 09:31:15 +0000</t>
  </si>
  <si>
    <t>5bab1fb619695db2f9f8c4e6f4693bdea8bdbaef</t>
  </si>
  <si>
    <t>5bab1fb61</t>
  </si>
  <si>
    <t>d00706f1b5c6ed33e096c2a47260491681a3db64</t>
  </si>
  <si>
    <t>d00706f1b</t>
  </si>
  <si>
    <t>Shared icons were not displayed Irene</t>
  </si>
  <si>
    <t>Shared-icons-were-not-displayed</t>
  </si>
  <si>
    <t>Mon, 20 Aug 2007 08:39:28 +0000</t>
  </si>
  <si>
    <t>dc9dfb6e751c0eef4e3775945966675d156cfe17</t>
  </si>
  <si>
    <t>dc9dfb6e7</t>
  </si>
  <si>
    <t>3694eae31f92abab43c3b2ed8b3d9917c6191a1d</t>
  </si>
  <si>
    <t>3694eae31</t>
  </si>
  <si>
    <t>Typo in #ifdef directives Laurent</t>
  </si>
  <si>
    <t>Typo-in-ifdef-directives</t>
  </si>
  <si>
    <t>Fri, 17 Aug 2007 14:41:21 +0000</t>
  </si>
  <si>
    <t>ad4e7f5a8635b69835b8c76b4b4e3c83dd2ab491</t>
  </si>
  <si>
    <t>ad4e7f5a8</t>
  </si>
  <si>
    <t>ab01087259e1e90770640aa7790af21f5b1680ab</t>
  </si>
  <si>
    <t>ab0108725</t>
  </si>
  <si>
    <t>Begin of the new attribute interface restriction API.</t>
  </si>
  <si>
    <t>Begin-of-the-new-attribute-interface-restriction-API</t>
  </si>
  <si>
    <t>Fri, 17 Aug 2007 14:29:49 +0000</t>
  </si>
  <si>
    <t>f16c597a9a1258888342d49f2265012d6021d4f8</t>
  </si>
  <si>
    <t>f16c597a9</t>
  </si>
  <si>
    <t>94069b06c5fc3e32203b4c57bff93bf50b4c3f1d</t>
  </si>
  <si>
    <t>94069b06c</t>
  </si>
  <si>
    <t>When a new tab is created, the combo could display random string Irene</t>
  </si>
  <si>
    <t>When-a-new-tab-is-created-the-combo-could-display-random-string</t>
  </si>
  <si>
    <t>Fri, 17 Aug 2007 13:28:58 +0000</t>
  </si>
  <si>
    <t>fadb2bacf256740a90e2862954d16f9f09cf7523</t>
  </si>
  <si>
    <t>fadb2bacf</t>
  </si>
  <si>
    <t>f4d74a4c8e94070ebbe4463cbb3a5f1ae69a3baf</t>
  </si>
  <si>
    <t>f4d74a4c8</t>
  </si>
  <si>
    <t>Integration of Regis patch Irene</t>
  </si>
  <si>
    <t>Integration-of-Regis-patch</t>
  </si>
  <si>
    <t>Fri, 17 Aug 2007 13:15:32 +0000</t>
  </si>
  <si>
    <t>2e1353e120babf17cc1ef21c56f4726d8810f789</t>
  </si>
  <si>
    <t>2e1353e12</t>
  </si>
  <si>
    <t>61cecb8b463664689172a435db0df0da673c285b</t>
  </si>
  <si>
    <t>61cecb8b4</t>
  </si>
  <si>
    <t>Accept "ICON" or "icon" in rel attribute of a link Irene</t>
  </si>
  <si>
    <t>Accept-ICON-or-icon-in-rel-attribute-of-a-link</t>
  </si>
  <si>
    <t>Fri, 17 Aug 2007 10:54:52 +0000</t>
  </si>
  <si>
    <t>9a06696ee040e2e76f942f9fce16bb3e0a82469f</t>
  </si>
  <si>
    <t>9a06696ee</t>
  </si>
  <si>
    <t>d8ad1f3c67e1e3e7490f15b015e75b7690856c95</t>
  </si>
  <si>
    <t>d8ad1f3c6</t>
  </si>
  <si>
    <t>Change the color of empty tabs Irene</t>
  </si>
  <si>
    <t>Change-the-color-of-empty-tabs</t>
  </si>
  <si>
    <t>Fri, 17 Aug 2007 10:49:25 +0000</t>
  </si>
  <si>
    <t>59b417da7a0e472bf966cead89d96b064a963940</t>
  </si>
  <si>
    <t>59b417da7</t>
  </si>
  <si>
    <t>391d698cd68afb06eb23b4f027aec89e152d854e</t>
  </si>
  <si>
    <t>391d698cd</t>
  </si>
  <si>
    <t>GTK version didn't compile Irene</t>
  </si>
  <si>
    <t>GTK-version-didn-t-compile</t>
  </si>
  <si>
    <t>Fri, 17 Aug 2007 10:34:05 +0000</t>
  </si>
  <si>
    <t>303703ea1b388f1f5c9ddf9a3fbc0a9a38946df6</t>
  </si>
  <si>
    <t>303703ea1</t>
  </si>
  <si>
    <t>b6513b49e2fbeb82a59f5743987277f8523e05f3</t>
  </si>
  <si>
    <t>b6513b49e</t>
  </si>
  <si>
    <t>Rescale tab icon to 16,16</t>
  </si>
  <si>
    <t>Rescale-tab-icon-to-16-16</t>
  </si>
  <si>
    <t>Fri, 17 Aug 2007 10:27:59 +0000</t>
  </si>
  <si>
    <t>71f7afbf65d507cbf40f44d159ce063b2504be86</t>
  </si>
  <si>
    <t>71f7afbf6</t>
  </si>
  <si>
    <t>2da4d203afb669e583015541d13189b83f361c4f</t>
  </si>
  <si>
    <t>2da4d203a</t>
  </si>
  <si>
    <t>Remove the MACOS patch as it works now with wxWidgets 2.8.4 Irene</t>
  </si>
  <si>
    <t>Remove-the-MACOS-patch-as-it-works-now-with-wxWidgets-2.8.4</t>
  </si>
  <si>
    <t>Fri, 17 Aug 2007 07:54:12 +0000</t>
  </si>
  <si>
    <t>cde117159ee42b217ba9a18f9613ca7ec59473e2</t>
  </si>
  <si>
    <t>cde117159</t>
  </si>
  <si>
    <t>73ce66aa537c646d0bb73dac9c060ce80be6bf42</t>
  </si>
  <si>
    <t>73ce66aa5</t>
  </si>
  <si>
    <t>Oops: the callback TextURL was not registered Irene</t>
  </si>
  <si>
    <t>Oops-the-callback-TextURL-was-not-registered</t>
  </si>
  <si>
    <t>Fri, 17 Aug 2007 07:24:06 +0000</t>
  </si>
  <si>
    <t>ca37c7fdfdcc8293b5604a916d57b989543c95c4</t>
  </si>
  <si>
    <t>ca37c7fdf</t>
  </si>
  <si>
    <t>50bddbb96aa28d84f2c73910c8ae4d22e98f3aef</t>
  </si>
  <si>
    <t>50bddbb96</t>
  </si>
  <si>
    <t>Thu, 16 Aug 2007 16:04:56 +0000</t>
  </si>
  <si>
    <t>e13bb2d3bf0658891b701583889924cac0b273b7</t>
  </si>
  <si>
    <t>e13bb2d3b</t>
  </si>
  <si>
    <t>e924e547aa2839065747895de14ae576e6db583b</t>
  </si>
  <si>
    <t>e924e547a</t>
  </si>
  <si>
    <t>Improve the management of empty tabs Irene</t>
  </si>
  <si>
    <t>Improve-the-management-of-empty-tabs</t>
  </si>
  <si>
    <t>Thu, 16 Aug 2007 16:04:35 +0000</t>
  </si>
  <si>
    <t>963d88e4c0feb1ed1be6d812f315882c46423536</t>
  </si>
  <si>
    <t>963d88e4c</t>
  </si>
  <si>
    <t>827ef582dfaa6f72f00c0171186e203002812d78</t>
  </si>
  <si>
    <t>827ef582d</t>
  </si>
  <si>
    <t>Thu, 16 Aug 2007 10:41:40 +0000</t>
  </si>
  <si>
    <t>ecd0ddebb0acb9b633a579e885f8727f7096e9a4</t>
  </si>
  <si>
    <t>ecd0ddebb</t>
  </si>
  <si>
    <t>def4768ced304f1a696dd6529424f469c2e27468</t>
  </si>
  <si>
    <t>def4768ce</t>
  </si>
  <si>
    <t>Thu, 16 Aug 2007 08:27:24 +0000</t>
  </si>
  <si>
    <t>e1d59c4799b507be0082c4c6c3b7be8d03ad15a3</t>
  </si>
  <si>
    <t>e1d59c479</t>
  </si>
  <si>
    <t>4c116c9db40cc78c19e682db2b663ec81999d0b4</t>
  </si>
  <si>
    <t>4c116c9db</t>
  </si>
  <si>
    <t>Complete the support of icon links Irene</t>
  </si>
  <si>
    <t>Complete-the-support-of-icon-links</t>
  </si>
  <si>
    <t>Tue, 14 Aug 2007 15:31:48 +0000</t>
  </si>
  <si>
    <t>0913facc62c8b1ca0d7a1558a53dd7b122d8e114</t>
  </si>
  <si>
    <t>0913facc6</t>
  </si>
  <si>
    <t>bfcb3ba7ed37039217d470e9cb8f9687ad9efb03</t>
  </si>
  <si>
    <t>bfcb3ba7e</t>
  </si>
  <si>
    <t>Update the configure file to compile with wxWidgets 2.8.4 Irene</t>
  </si>
  <si>
    <t>Update-the-configure-file-to-compile-with-wxWidgets-2.8.4</t>
  </si>
  <si>
    <t>Tue, 14 Aug 2007 14:19:12 +0000</t>
  </si>
  <si>
    <t>6a20fc227d90f1a5972bf32e9fa752dc14595aa3</t>
  </si>
  <si>
    <t>6a20fc227</t>
  </si>
  <si>
    <t>f4057214e0a768c19a81ddd7f984bd7917612471</t>
  </si>
  <si>
    <t>f4057214e</t>
  </si>
  <si>
    <t>Tue, 14 Aug 2007 14:02:16 +0000</t>
  </si>
  <si>
    <t>b1259bb2e6a42a21684e5a29d72088afde2ddcc2</t>
  </si>
  <si>
    <t>b1259bb2e</t>
  </si>
  <si>
    <t>0c8c25bb44aae6091bc093dd717527afa2ca2a64</t>
  </si>
  <si>
    <t>0c8c25bb4</t>
  </si>
  <si>
    <t>CSS: do not consider an erroneous length value in a CSS rule as zero.      Ignore the rule instead. VQ</t>
  </si>
  <si>
    <t>CSS-do-not-consider-an-erroneous-length-value-in-a-CSS-rule-as-zero</t>
  </si>
  <si>
    <t>Wed, 25 Jul 2007 10:47:05 +0000</t>
  </si>
  <si>
    <t>72c884cb3a09992f75a1618f2cdf8e2feede5be5</t>
  </si>
  <si>
    <t>72c884cb3</t>
  </si>
  <si>
    <t>aaa5f522bb1eaad4272cf0e3172d3eb0b5a603ef</t>
  </si>
  <si>
    <t>aaa5f522b</t>
  </si>
  <si>
    <t>CSS: When the length of the URI of a CSS style sheet is exactly 100 chars,      double clicking it in the log window did not work. VQ</t>
  </si>
  <si>
    <t>CSS-When-the-length-of-the-URI-of-a-CSS-style-sheet-is-exactly-100-chars</t>
  </si>
  <si>
    <t>Wed, 25 Jul 2007 08:53:45 +0000</t>
  </si>
  <si>
    <t>ef7491eba2e17b523613359f1f1e4df4dbab435a</t>
  </si>
  <si>
    <t>ef7491eba</t>
  </si>
  <si>
    <t>80629e15587988fd6b19dc930e31295d2fc5b90d</t>
  </si>
  <si>
    <t>Display the document begining if follow a link which point to the same document without any anchor.</t>
  </si>
  <si>
    <t>Display-the-document-begining-if-follow-a-link-which-point-to-the-same-document-without-any-anchor</t>
  </si>
  <si>
    <t>Tue, 17 Jul 2007 07:48:44 +0000</t>
  </si>
  <si>
    <t>bd9093a644e6f75d732b76ed30f73f7e54ef451c</t>
  </si>
  <si>
    <t>bd9093a64</t>
  </si>
  <si>
    <t>0bd3b2073d5791b4a72ea200d76787556a270dd2</t>
  </si>
  <si>
    <t>0bd3b2073</t>
  </si>
  <si>
    <t>Display document icon when a &lt;link rel="icon" href="..." is fonud provided the icon format is supported. Irene</t>
  </si>
  <si>
    <t>Display-document-icon-when-a-link-rel-icon-href-.-is-fonud</t>
  </si>
  <si>
    <t>Thu, 12 Jul 2007 15:39:18 +0000</t>
  </si>
  <si>
    <t>8e4f776fb41cfe43311635f2490f8d417e7c7783</t>
  </si>
  <si>
    <t>8e4f776fb</t>
  </si>
  <si>
    <t>61e0e85810bb5626f279585636cba2f6e03c48c1</t>
  </si>
  <si>
    <t>61e0e8581</t>
  </si>
  <si>
    <t>Changes for wxWidgets 2.8.4 Irene</t>
  </si>
  <si>
    <t>Changes-for-wxWidgets-2.8.4</t>
  </si>
  <si>
    <t>Wed, 11 Jul 2007 13:59:35 +0000</t>
  </si>
  <si>
    <t>ff03a059d823bdfb5b340c2eed20b28a586e0f83</t>
  </si>
  <si>
    <t>ff03a059d</t>
  </si>
  <si>
    <t>e1537bcab103b1a40ee34a9da682128512507c6a</t>
  </si>
  <si>
    <t>e1537bcab</t>
  </si>
  <si>
    <t>tag: Amaya-9-55-1</t>
  </si>
  <si>
    <t>Amaya generated wrong lan attribute values Irene</t>
  </si>
  <si>
    <t>Amaya-generated-wrong-lan-attribute-values</t>
  </si>
  <si>
    <t>Tue, 10 Jul 2007 13:09:23 +0000</t>
  </si>
  <si>
    <t>58f6626251762592db179d1059d212ceabad3d54</t>
  </si>
  <si>
    <t>58f662625</t>
  </si>
  <si>
    <t>f82d8bac23d8b43ac430d32b847163ab4abac58a</t>
  </si>
  <si>
    <t>f82d8bac2</t>
  </si>
  <si>
    <t>Tue, 10 Jul 2007 10:49:04 +0000</t>
  </si>
  <si>
    <t>2c05d471d9094edf7137ddbf041d6daed55bc0c4</t>
  </si>
  <si>
    <t>2c05d471d</t>
  </si>
  <si>
    <t>91789f88008565af72bad09ef76b42bac33cd38c</t>
  </si>
  <si>
    <t>91789f880</t>
  </si>
  <si>
    <t>Adding the HTML namespace to existing XHTML documents Irene</t>
  </si>
  <si>
    <t>Adding-the-HTML-namespace-to-existing-XHTML-documents</t>
  </si>
  <si>
    <t>Tue, 10 Jul 2007 08:49:09 +0000</t>
  </si>
  <si>
    <t>b68f0118f5f58c0ebf30d1d9e2392d49d91616fa</t>
  </si>
  <si>
    <t>b68f0118f</t>
  </si>
  <si>
    <t>bcc0be9b01f6801ef43045c17351fe3ea47d36a1</t>
  </si>
  <si>
    <t>bcc0be9b0</t>
  </si>
  <si>
    <t>Restore previous code IV</t>
  </si>
  <si>
    <t>Mon, 9 Jul 2007 16:03:20 +0000</t>
  </si>
  <si>
    <t>702a81f0e156f98f727e12c204492315f618c6f0</t>
  </si>
  <si>
    <t>702a81f0e</t>
  </si>
  <si>
    <t>f4806b97b51548b9686b671fdbef35e2f21c8906</t>
  </si>
  <si>
    <t>f4806b97b</t>
  </si>
  <si>
    <t>New version of GetElemWithCharRange Irene</t>
  </si>
  <si>
    <t>New-version-of-GetElemWithCharRange</t>
  </si>
  <si>
    <t>Mon, 9 Jul 2007 12:29:55 +0000</t>
  </si>
  <si>
    <t>0fde329d3418dfca96de34cd0a4d78acd0239d6a</t>
  </si>
  <si>
    <t>0fde329d3</t>
  </si>
  <si>
    <t>e327acafeaddd38e7a5c2c9f7de4e88b6fef6467</t>
  </si>
  <si>
    <t>e327acafe</t>
  </si>
  <si>
    <t>Remove a trace</t>
  </si>
  <si>
    <t>Mon, 9 Jul 2007 07:56:39 +0000</t>
  </si>
  <si>
    <t>020b0067e5cdeb59b732532082461625a1c2a0bf</t>
  </si>
  <si>
    <t>020b0067e</t>
  </si>
  <si>
    <t>ba1add367d4b720e92e635942f3a980e3ed68ca0</t>
  </si>
  <si>
    <t>ba1add367</t>
  </si>
  <si>
    <t>Fixing two possible crashs Irene</t>
  </si>
  <si>
    <t>Fixing-two-possible-crashs</t>
  </si>
  <si>
    <t>Mon, 9 Jul 2007 07:54:45 +0000</t>
  </si>
  <si>
    <t>98abf09b09774ec912505257403ece5f3971dc97</t>
  </si>
  <si>
    <t>98abf09b0</t>
  </si>
  <si>
    <t>89a2a3662fa5362c5508fb2eead489c6f9fa3a47</t>
  </si>
  <si>
    <t>89a2a3662</t>
  </si>
  <si>
    <t>tag: Amaya-9-55</t>
  </si>
  <si>
    <t>Fri, 6 Jul 2007 15:06:02 +0000</t>
  </si>
  <si>
    <t>fecb4f1b304d8b9dc3d14a75daed02bd171a11c8</t>
  </si>
  <si>
    <t>fecb4f1b3</t>
  </si>
  <si>
    <t>b05e15e5939b48f056dfb6e75ab1357560459a4c</t>
  </si>
  <si>
    <t>b05e15e59</t>
  </si>
  <si>
    <t>Update the Attribute list when the document changes Irene</t>
  </si>
  <si>
    <t>Update-the-Attribute-list-when-the-document-changes</t>
  </si>
  <si>
    <t>Fri, 6 Jul 2007 12:31:53 +0000</t>
  </si>
  <si>
    <t>06c7b0bf51a1944cf64d2104338b635696d261a8</t>
  </si>
  <si>
    <t>06c7b0bf5</t>
  </si>
  <si>
    <t>153139c50f2d91133f617716f933957052750f8a</t>
  </si>
  <si>
    <t>153139c50</t>
  </si>
  <si>
    <t>Fri, 6 Jul 2007 12:07:26 +0000</t>
  </si>
  <si>
    <t>bddabc89a6f6633f686d8cc8a63dd99d2a42d6a0</t>
  </si>
  <si>
    <t>bddabc89a</t>
  </si>
  <si>
    <t>24dd73831e0b5b162be58fd6ac75178fee9c95ce</t>
  </si>
  <si>
    <t>24dd73831</t>
  </si>
  <si>
    <t>Possible uninitialized variable Irene</t>
  </si>
  <si>
    <t>Possible-uninitialized-variable</t>
  </si>
  <si>
    <t>Fri, 6 Jul 2007 12:03:08 +0000</t>
  </si>
  <si>
    <t>d463e07422757783cfe9cf9ed61b227b78c02566</t>
  </si>
  <si>
    <t>d463e0742</t>
  </si>
  <si>
    <t>c0134654911d1d7798c771c27c4ab486992c0c16</t>
  </si>
  <si>
    <t>c01346549</t>
  </si>
  <si>
    <t>Menu actions were dropped when the selection is within the URL zone Irene</t>
  </si>
  <si>
    <t>Menu-actions-were-dropped-when-the-selection-is-within-the-URL-zone</t>
  </si>
  <si>
    <t>Fri, 6 Jul 2007 10:41:15 +0000</t>
  </si>
  <si>
    <t>61f03142cb21f1bd6014701b901736f4d40f35e8</t>
  </si>
  <si>
    <t>61f03142c</t>
  </si>
  <si>
    <t>fb2ed866f0257ae17bdfd5200dd924c3ff89d506</t>
  </si>
  <si>
    <t>fb2ed866f</t>
  </si>
  <si>
    <t>Bug fix in password manager: when the option 'save passwords' was off in the Preferences Amaya presented the name/pwd infos in the authentication dialog if they existed in passwords file Laurent</t>
  </si>
  <si>
    <t>Bug-fix-in-password-manager-when-the-option-save-passwords-was-off-in-the-Preferences</t>
  </si>
  <si>
    <t>Fri, 6 Jul 2007 10:38:11 +0000</t>
  </si>
  <si>
    <t>00bdafc37723e88cd4209197efd83d48352a8000</t>
  </si>
  <si>
    <t>00bdafc37</t>
  </si>
  <si>
    <t>8bb0f3dff6b201b7aa10e9ea948c741bef818cd9</t>
  </si>
  <si>
    <t>8bb0f3dff</t>
  </si>
  <si>
    <t>Fri, 6 Jul 2007 09:34:08 +0000</t>
  </si>
  <si>
    <t>1943825abb08b8049a206f3a2ba2d76cb06d963f</t>
  </si>
  <si>
    <t>1943825ab</t>
  </si>
  <si>
    <t>f3fcd82c6fbdafa397ad3a7349829dc66f7c09fc</t>
  </si>
  <si>
    <t>f3fcd82c6</t>
  </si>
  <si>
    <t>Fixing several problems reported by insure Irene</t>
  </si>
  <si>
    <t>Fixing-several-problems-reported-by-insure</t>
  </si>
  <si>
    <t>Thu, 5 Jul 2007 15:41:01 +0000</t>
  </si>
  <si>
    <t>6c1ca4b4cd65f2a7f65791e6eab199bdf22b135e</t>
  </si>
  <si>
    <t>6c1ca4b4c</t>
  </si>
  <si>
    <t>c3162135797189c9ea72fbf15e37e6841ac6d739</t>
  </si>
  <si>
    <t>c31621357</t>
  </si>
  <si>
    <t>Prepare the code to generate a temporary file for locale Irene</t>
  </si>
  <si>
    <t>Prepare-the-code-to-generate-a-temporary-file-for-locale</t>
  </si>
  <si>
    <t>Thu, 5 Jul 2007 14:22:57 +0000</t>
  </si>
  <si>
    <t>3a9de6e5eb70c12346dfed06618605de88a227b5</t>
  </si>
  <si>
    <t>3a9de6e5e</t>
  </si>
  <si>
    <t>05da7a10c5115f0633b4b16630d4f38aaaf03fcd</t>
  </si>
  <si>
    <t>05da7a10c</t>
  </si>
  <si>
    <t>Save As with resource should imply Update URLs Irene</t>
  </si>
  <si>
    <t>Save-As-with-resource-should-imply-Update-URLs</t>
  </si>
  <si>
    <t>Thu, 5 Jul 2007 13:11:27 +0000</t>
  </si>
  <si>
    <t>e42dc4d3d019bfa96585967c17dc90b1827b74d8</t>
  </si>
  <si>
    <t>e42dc4d3d</t>
  </si>
  <si>
    <t>35b9bbdc9270b95e33a0e487cd392070ecacf39a</t>
  </si>
  <si>
    <t>35b9bbdc9</t>
  </si>
  <si>
    <t>Thu, 5 Jul 2007 11:20:02 +0000</t>
  </si>
  <si>
    <t>57844aa87f6b5c7885048ed3c929ce0d93d8c0e2</t>
  </si>
  <si>
    <t>57844aa87</t>
  </si>
  <si>
    <t>bd8d197358c768b1eb0c883243591689d3ad774e</t>
  </si>
  <si>
    <t>bd8d19735</t>
  </si>
  <si>
    <t>Fixing a bug with bottom borders Irene</t>
  </si>
  <si>
    <t>Fixing-a-bug-with-bottom-borders</t>
  </si>
  <si>
    <t>Thu, 5 Jul 2007 09:51:24 +0000</t>
  </si>
  <si>
    <t>2239c9d63cb288b0097178db5f5d57ab4db9bcfe</t>
  </si>
  <si>
    <t>2239c9d63</t>
  </si>
  <si>
    <t>4efa8f2c940ce991a670212062b8cdbdf7d18999</t>
  </si>
  <si>
    <t>4efa8f2c9</t>
  </si>
  <si>
    <t>Amaya didn't detect two CSS rules with the same * selector Irene</t>
  </si>
  <si>
    <t>Amaya-didn-t-detect-two-CSS-rules-with-the-same-selector</t>
  </si>
  <si>
    <t>Wed, 4 Jul 2007 15:42:26 +0000</t>
  </si>
  <si>
    <t>5b8d1eda86d99b79de1f4ccd1baf7e76acd2e041</t>
  </si>
  <si>
    <t>5b8d1eda8</t>
  </si>
  <si>
    <t>f79838ed18395a5fd532405ea3d549c27475da05</t>
  </si>
  <si>
    <t>f79838ed1</t>
  </si>
  <si>
    <t>Wed, 4 Jul 2007 14:40:47 +0000</t>
  </si>
  <si>
    <t>1d88664801e59c0d4e4d2323a37b4fad3bed6f9e</t>
  </si>
  <si>
    <t>1d8866480</t>
  </si>
  <si>
    <t>919f138ad50f6df1a1dd9204f9aa940b3611752c</t>
  </si>
  <si>
    <t>919f138ad</t>
  </si>
  <si>
    <t>Avoid to generate a page number when only one page is printed Irene</t>
  </si>
  <si>
    <t>Avoid-to-generate-a-page-number-when-only-one-page-is-printed</t>
  </si>
  <si>
    <t>Wed, 4 Jul 2007 13:31:11 +0000</t>
  </si>
  <si>
    <t>86e1a7f0e0b0ec0cb88740146f15036beb856cdd</t>
  </si>
  <si>
    <t>86e1a7f0e</t>
  </si>
  <si>
    <t>ed97e2f1982e1a407a971645fde1c75482fa7ba6</t>
  </si>
  <si>
    <t>ed97e2f19</t>
  </si>
  <si>
    <t>Wed, 4 Jul 2007 11:15:33 +0000</t>
  </si>
  <si>
    <t>9fb4905669ca8ded39138d039d159923a3494ffa</t>
  </si>
  <si>
    <t>9fb490566</t>
  </si>
  <si>
    <t>632b7e8b4bd0f58885c247ac7561add35108c5e6</t>
  </si>
  <si>
    <t>632b7e8b4</t>
  </si>
  <si>
    <t>Integration of Yusuke Ishii patches Irene</t>
  </si>
  <si>
    <t>Integration-of-Yusuke-Ishii-patches</t>
  </si>
  <si>
    <t>Wed, 4 Jul 2007 11:01:37 +0000</t>
  </si>
  <si>
    <t>2cada5f55cbb90ca6e729cebb31b8f8c065058cb</t>
  </si>
  <si>
    <t>2cada5f55</t>
  </si>
  <si>
    <t>a041358166445d12a9357b464c0d0fdd0b308d78</t>
  </si>
  <si>
    <t>a04135816</t>
  </si>
  <si>
    <t>GTK version didn't compile anymore Laurent</t>
  </si>
  <si>
    <t>GTK-version-didn-t-compile-anymore</t>
  </si>
  <si>
    <t>Wed, 4 Jul 2007 10:25:52 +0000</t>
  </si>
  <si>
    <t>fec16414ce44be376bc7eac5885361163cd9d953</t>
  </si>
  <si>
    <t>fec16414c</t>
  </si>
  <si>
    <t>0833f1ca2d2fca4274311a4d350b430168789447</t>
  </si>
  <si>
    <t>0833f1ca2</t>
  </si>
  <si>
    <t>Attribute panel : prevent loop when panel is not active</t>
  </si>
  <si>
    <t>Attribute-panel-prevent-loop-when-panel-is-not-active</t>
  </si>
  <si>
    <t>Wed, 4 Jul 2007 10:06:03 +0000</t>
  </si>
  <si>
    <t>b85cb8ec16d9051df404feb1d1478448d7aa0293</t>
  </si>
  <si>
    <t>b85cb8ec1</t>
  </si>
  <si>
    <t>a59f0997aeca1744d53cd1e082f6bc2968ded393</t>
  </si>
  <si>
    <t>a59f0997a</t>
  </si>
  <si>
    <t>Attribute panel : default params and inherited language</t>
  </si>
  <si>
    <t>Attribute-panel-default-params-and-inherited-language</t>
  </si>
  <si>
    <t>Wed, 4 Jul 2007 09:58:35 +0000</t>
  </si>
  <si>
    <t>dd98f7e6dcd62a34ec0219d232fcb4676025f2fc</t>
  </si>
  <si>
    <t>dd98f7e6d</t>
  </si>
  <si>
    <t>f20428e9a04104626fe06fb7f2afd9a483bfc8c3</t>
  </si>
  <si>
    <t>f20428e9a</t>
  </si>
  <si>
    <t>Attribute panel : modify attribute creation policy</t>
  </si>
  <si>
    <t>Attribute-panel-modify-attribute-creation-policy</t>
  </si>
  <si>
    <t>Wed, 4 Jul 2007 08:53:50 +0000</t>
  </si>
  <si>
    <t>3cc67dfe285bae6c2c19b05793196ecefce7f1b6</t>
  </si>
  <si>
    <t>3cc67dfe2</t>
  </si>
  <si>
    <t>1ee6a248256d2fd1e80c346504ba33fcf4fa71eb</t>
  </si>
  <si>
    <t>1ee6a2482</t>
  </si>
  <si>
    <t>Improve the management of right margin with floated boxes Irene</t>
  </si>
  <si>
    <t>Improve-the-management-of-right-margin-with-floated-boxes</t>
  </si>
  <si>
    <t>Wed, 4 Jul 2007 07:48:32 +0000</t>
  </si>
  <si>
    <t>7ce6d43caf8ed0b8162591c3521cbf2b5c2a0ea4</t>
  </si>
  <si>
    <t>7ce6d43ca</t>
  </si>
  <si>
    <t>391b2255fb3731e73e3bc8059525ae76ca250397</t>
  </si>
  <si>
    <t>391b2255f</t>
  </si>
  <si>
    <t>Wed, 4 Jul 2007 07:16:18 +0000</t>
  </si>
  <si>
    <t>72ee4ddbfa0f8446f0a728e4b62643d059fd6edb</t>
  </si>
  <si>
    <t>72ee4ddbf</t>
  </si>
  <si>
    <t>68d2b6647814639ec4f40b8dfee5ac4d7eb16e13</t>
  </si>
  <si>
    <t>68d2b6647</t>
  </si>
  <si>
    <t>Display the current value when an image is updated Irene</t>
  </si>
  <si>
    <t>Display-the-current-value-when-an-image-is-updated</t>
  </si>
  <si>
    <t>Tue, 3 Jul 2007 13:16:28 +0000</t>
  </si>
  <si>
    <t>43f24695bc75ad84ae91bfcef4fba59d5a015773</t>
  </si>
  <si>
    <t>43f24695b</t>
  </si>
  <si>
    <t>8498ab72be66714f1d3340da70cad66bfaf66ea7</t>
  </si>
  <si>
    <t>8498ab72b</t>
  </si>
  <si>
    <t>Updating Attribute documentation Irene</t>
  </si>
  <si>
    <t>Updating-Attribute-documentation</t>
  </si>
  <si>
    <t>Tue, 3 Jul 2007 13:15:08 +0000</t>
  </si>
  <si>
    <t>7403652e2f81e02e6c462a52c3ca082504770289</t>
  </si>
  <si>
    <t>737b9f72707eab906f3dd41c5d505b8bc0962e9b</t>
  </si>
  <si>
    <t>737b9f727</t>
  </si>
  <si>
    <t>Mon, 2 Jul 2007 16:21:05 +0000</t>
  </si>
  <si>
    <t>6ba226d844db960ccb76634490649776919e2921</t>
  </si>
  <si>
    <t>6ba226d84</t>
  </si>
  <si>
    <t>c52e4fc33055597d378526dda76a1b28e6769abb</t>
  </si>
  <si>
    <t>c52e4fc33</t>
  </si>
  <si>
    <t>Sometimes floated boxes were not shifted Irene</t>
  </si>
  <si>
    <t>Sometimes-floated-boxes-were-not-shifted</t>
  </si>
  <si>
    <t>Mon, 2 Jul 2007 15:21:58 +0000</t>
  </si>
  <si>
    <t>90649e639515615f17ea4e991ba41d9a9cfcc578</t>
  </si>
  <si>
    <t>90649e639</t>
  </si>
  <si>
    <t>d59f74f8b9a7052fe8e82f3e57f0c99de5b855c2</t>
  </si>
  <si>
    <t>d59f74f8b</t>
  </si>
  <si>
    <t>Prevent an infinite loop. Irene</t>
  </si>
  <si>
    <t>Mon, 2 Jul 2007 08:07:57 +0000</t>
  </si>
  <si>
    <t>a07cb089e5c7734b01fbe185ff508edbb6975b86</t>
  </si>
  <si>
    <t>a07cb089e</t>
  </si>
  <si>
    <t>4697f8603dfd6200a6c82fcb6f5a0fbd8b870818</t>
  </si>
  <si>
    <t>4697f8603</t>
  </si>
  <si>
    <t>Missing initialization for print Irene</t>
  </si>
  <si>
    <t>Missing-initialization-for-print</t>
  </si>
  <si>
    <t>Mon, 2 Jul 2007 08:07:08 +0000</t>
  </si>
  <si>
    <t>c20fd9ebd0544f8bef20da16745409a09150fdef</t>
  </si>
  <si>
    <t>c20fd9ebd</t>
  </si>
  <si>
    <t>9bef94a5c257fea62ad059299d15d369c46a1b9e</t>
  </si>
  <si>
    <t>9bef94a5c</t>
  </si>
  <si>
    <t>Attribute panel : usability ehancements (again !!!)</t>
  </si>
  <si>
    <t>Attribute-panel-usability-ehancements-again</t>
  </si>
  <si>
    <t>Fri, 29 Jun 2007 09:57:15 +0000</t>
  </si>
  <si>
    <t>8e6c1829d91fb279267f5015326c3973ea970055</t>
  </si>
  <si>
    <t>8e6c1829d</t>
  </si>
  <si>
    <t>eeaf139b7b2cae08e10d57751aff16402d43d069</t>
  </si>
  <si>
    <t>eeaf139b7</t>
  </si>
  <si>
    <t>Attribute panel : add (again) the apply buttons.</t>
  </si>
  <si>
    <t>Attribute-panel-add-again-the-apply-buttons</t>
  </si>
  <si>
    <t>Fri, 29 Jun 2007 09:02:39 +0000</t>
  </si>
  <si>
    <t>4f03f6b214ec4708724c41d154f86ab0a17e9ed9</t>
  </si>
  <si>
    <t>4f03f6b21</t>
  </si>
  <si>
    <t>8a4cc532995dc02d2303824de9dc3e76789e298b</t>
  </si>
  <si>
    <t>8a4cc5329</t>
  </si>
  <si>
    <t>Attribute panel : more interface cleaning</t>
  </si>
  <si>
    <t>Attribute-panel-more-interface-cleaning</t>
  </si>
  <si>
    <t>Fri, 29 Jun 2007 08:04:59 +0000</t>
  </si>
  <si>
    <t>cb6e7caee069ad33637e4ca3fe54483608cfb43b</t>
  </si>
  <si>
    <t>cb6e7caee</t>
  </si>
  <si>
    <t>1cfd375246170a9982e0cd788e45e5d3e637dc92</t>
  </si>
  <si>
    <t>1cfd37524</t>
  </si>
  <si>
    <t>Should improve the support of floated boxes Irene</t>
  </si>
  <si>
    <t>Should-improve-the-support-of-floated-boxes</t>
  </si>
  <si>
    <t>Thu, 28 Jun 2007 16:41:21 +0000</t>
  </si>
  <si>
    <t>e8c39d36783983481c35d3320c8b205718827b72</t>
  </si>
  <si>
    <t>e8c39d367</t>
  </si>
  <si>
    <t>56703f55d00aedfa2fb8a3cc0edf427f4f2c16b3</t>
  </si>
  <si>
    <t>56703f55d</t>
  </si>
  <si>
    <t>Update the position of control points Irene</t>
  </si>
  <si>
    <t>Update-the-position-of-control-points</t>
  </si>
  <si>
    <t>Thu, 28 Jun 2007 15:58:22 +0000</t>
  </si>
  <si>
    <t>70727f347c0e066a3b6bac780bfde870be6be967</t>
  </si>
  <si>
    <t>70727f347</t>
  </si>
  <si>
    <t>ffa0f147dd31d4ebf2b4236c15d1f64825088ca6</t>
  </si>
  <si>
    <t>ffa0f147d</t>
  </si>
  <si>
    <t>EDIT_SRC_TEMPLATE allows to edit source of template instances Irene</t>
  </si>
  <si>
    <t>EDIT_SRC_TEMPLATE-allows-to-edit-source-of-template-instances</t>
  </si>
  <si>
    <t>Thu, 28 Jun 2007 15:56:44 +0000</t>
  </si>
  <si>
    <t>32adb34da5d6558bd3b2eb3e3cac66d37fa1d304</t>
  </si>
  <si>
    <t>32adb34da</t>
  </si>
  <si>
    <t>286f87b887dff1c80717bccd4f3e63e9d7947c0e</t>
  </si>
  <si>
    <t>286f87b88</t>
  </si>
  <si>
    <t>Thu, 28 Jun 2007 14:33:57 +0000</t>
  </si>
  <si>
    <t>9b655e97fa5d347783aeb6928a787696fe3a0382</t>
  </si>
  <si>
    <t>9b655e97f</t>
  </si>
  <si>
    <t>9191f48a1099b0e27167630246f80c1505873022</t>
  </si>
  <si>
    <t>9191f48a1</t>
  </si>
  <si>
    <t>Integration of Russian translations Irene</t>
  </si>
  <si>
    <t>Integration-of-Russian-translations</t>
  </si>
  <si>
    <t>Thu, 28 Jun 2007 14:19:10 +0000</t>
  </si>
  <si>
    <t>e52c7b2f51367214abaccd1e7ffa511e4ec45709</t>
  </si>
  <si>
    <t>e52c7b2f5</t>
  </si>
  <si>
    <t>3d95341fe11db94fa47201f2761971842b4cb23c</t>
  </si>
  <si>
    <t>3d95341fe</t>
  </si>
  <si>
    <t>Attribute panel :   - modify button layout   - autosize columns   - set document as modified when an attribute is modified   - dont unselect attribute when modify its value</t>
  </si>
  <si>
    <t>Attribute-panel</t>
  </si>
  <si>
    <t>Thu, 28 Jun 2007 14:13:01 +0000</t>
  </si>
  <si>
    <t>9e93f1cf55702d54de03cbf27259704f11f2f5ba</t>
  </si>
  <si>
    <t>9e93f1cf5</t>
  </si>
  <si>
    <t>094d92f106a9ae8b68855ca2eb3cc0662df7aa0f</t>
  </si>
  <si>
    <t>094d92f10</t>
  </si>
  <si>
    <t>Bug fix: the width attribute didn't apply to object element Irene</t>
  </si>
  <si>
    <t>Bug-fix-the-width-attribute-didn-t-apply-to-object-element</t>
  </si>
  <si>
    <t>Thu, 28 Jun 2007 11:56:52 +0000</t>
  </si>
  <si>
    <t>eca2b224a474d128b3c978b058a98d45cc131240</t>
  </si>
  <si>
    <t>eca2b224a</t>
  </si>
  <si>
    <t>3247e2a89a25d2708c6645d271bdf515707697fe</t>
  </si>
  <si>
    <t>3247e2a89</t>
  </si>
  <si>
    <t>New attribute panel.</t>
  </si>
  <si>
    <t>New-attribute-panel</t>
  </si>
  <si>
    <t>Thu, 28 Jun 2007 10:52:30 +0000</t>
  </si>
  <si>
    <t>1bdcd427588d7f02148a7db222148c0094d5da13</t>
  </si>
  <si>
    <t>1bdcd4275</t>
  </si>
  <si>
    <t>774091d56f1717d86d8453b03b9b9260ba70b6dc</t>
  </si>
  <si>
    <t>774091d56</t>
  </si>
  <si>
    <t>Lang for the new attribute panel.</t>
  </si>
  <si>
    <t>Lang-for-the-new-attribute-panel</t>
  </si>
  <si>
    <t>Thu, 28 Jun 2007 10:52:12 +0000</t>
  </si>
  <si>
    <t>268a8235a9cc24f7eee890c03e95b74eec57fd98</t>
  </si>
  <si>
    <t>268a8235a</t>
  </si>
  <si>
    <t>452893da4cad793489b177ce8ef307ba5bfc8259</t>
  </si>
  <si>
    <t>452893da4</t>
  </si>
  <si>
    <t>Thu, 28 Jun 2007 10:43:02 +0000</t>
  </si>
  <si>
    <t>b52dc6fd41d5b40863b3b9fd1aff372e0d874192</t>
  </si>
  <si>
    <t>b52dc6fd4</t>
  </si>
  <si>
    <t>7158ea93fd7d0a0dd64704043b36a72e5e3e8ad6</t>
  </si>
  <si>
    <t>7158ea93f</t>
  </si>
  <si>
    <t>Thu, 28 Jun 2007 10:34:00 +0000</t>
  </si>
  <si>
    <t>6e7178afc1d222a328fcdc1c9d9d3fce1fdfbc50</t>
  </si>
  <si>
    <t>6e7178afc</t>
  </si>
  <si>
    <t>18e9a20f73f5b2347dbad18b3c7df54710ce1e37</t>
  </si>
  <si>
    <t>18e9a20f7</t>
  </si>
  <si>
    <t>Fixing a problem with negative left margin of right floated boxes Irene</t>
  </si>
  <si>
    <t>Fixing-a-problem-with-negative-left-margin-of-right-floated-boxes</t>
  </si>
  <si>
    <t>Thu, 28 Jun 2007 10:21:07 +0000</t>
  </si>
  <si>
    <t>c76615e7d76ecb310fe5fc1f940986de22344256</t>
  </si>
  <si>
    <t>c76615e7d</t>
  </si>
  <si>
    <t>25437baa87c2a856a8de601b4fe27c9e7e281a0b</t>
  </si>
  <si>
    <t>25437baa8</t>
  </si>
  <si>
    <t>Changing a HTML doctype into a XHTML doctype generated an empty document Irene</t>
  </si>
  <si>
    <t>Changing-a-HTML-doctype-into-a-XHTML-doctype-generated-an-empty-document</t>
  </si>
  <si>
    <t>Wed, 27 Jun 2007 15:45:18 +0000</t>
  </si>
  <si>
    <t>f6250681b37eaed980cdcb0edd1de576a13b2a2d</t>
  </si>
  <si>
    <t>f6250681b</t>
  </si>
  <si>
    <t>33eec580526265c2c69c0c8fd6935647ebe34c1c</t>
  </si>
  <si>
    <t>33eec5805</t>
  </si>
  <si>
    <t>When only p are accepted within a bag, no text could be inserted within these paragraphs Irene</t>
  </si>
  <si>
    <t>When-only-p-are-accepted-within-a-bag-no-text-could-be-inserted</t>
  </si>
  <si>
    <t>Wed, 27 Jun 2007 15:30:19 +0000</t>
  </si>
  <si>
    <t>205a19a6e9c8312ea8d90929c5a2cf9d5b90a306</t>
  </si>
  <si>
    <t>205a19a6e</t>
  </si>
  <si>
    <t>c9de565bf06f9481dd46c1ceb62f4a4166a895d9</t>
  </si>
  <si>
    <t>c9de565bf</t>
  </si>
  <si>
    <t>Remove the width: 100% style on new created tables Irene</t>
  </si>
  <si>
    <t>Remove-the-width-100-style-on-new-created-tables</t>
  </si>
  <si>
    <t>Wed, 27 Jun 2007 14:57:00 +0000</t>
  </si>
  <si>
    <t>2323cfa4c3d4276164953676842e4ea9d25ae750</t>
  </si>
  <si>
    <t>2323cfa4c</t>
  </si>
  <si>
    <t>00e7d1ed6c4abac3bbbc0d47bb0bb3381048d152</t>
  </si>
  <si>
    <t>00e7d1ed6</t>
  </si>
  <si>
    <t>Wed, 27 Jun 2007 14:36:46 +0000</t>
  </si>
  <si>
    <t>56a9465fb165a4c28b32d2270dde6c142a1b12b9</t>
  </si>
  <si>
    <t>56a9465fb</t>
  </si>
  <si>
    <t>7472750cf63c17fb09f60f98fbf3de38781c4487</t>
  </si>
  <si>
    <t>7472750cf</t>
  </si>
  <si>
    <t>Update table editing Irene</t>
  </si>
  <si>
    <t>Update-table-editing</t>
  </si>
  <si>
    <t>Wed, 27 Jun 2007 14:35:41 +0000</t>
  </si>
  <si>
    <t>75ae81824365f4457ef7befb25fcb8238348bd5d</t>
  </si>
  <si>
    <t>75ae81824</t>
  </si>
  <si>
    <t>f02483b354b6ea5bb69c2da4d7f469fda3ed5883</t>
  </si>
  <si>
    <t>f02483b35</t>
  </si>
  <si>
    <t>Protect MacOS function Irene</t>
  </si>
  <si>
    <t>Protect-MacOS-function</t>
  </si>
  <si>
    <t>Wed, 27 Jun 2007 09:06:36 +0000</t>
  </si>
  <si>
    <t>660d177c3fa9c843a7c17ea2b7f79c37f6b4f965</t>
  </si>
  <si>
    <t>660d177c3</t>
  </si>
  <si>
    <t>c90ac091a2b77d783a511024c59f92efc43b87d1</t>
  </si>
  <si>
    <t>c90ac091a</t>
  </si>
  <si>
    <t>It's now possible to open a file with Amaya from the MacOS finder Irene</t>
  </si>
  <si>
    <t>It-s-now-possible-to-open-a-file-with-Amaya-from-the-MacOS-finder</t>
  </si>
  <si>
    <t>Wed, 27 Jun 2007 08:46:18 +0000</t>
  </si>
  <si>
    <t>4290b186f24c351aa155e99f6460dac0177af03b</t>
  </si>
  <si>
    <t>4290b186f</t>
  </si>
  <si>
    <t>8dae5eca5a9aa15df53ba04ba902e8283cfa0186</t>
  </si>
  <si>
    <t>8dae5eca5</t>
  </si>
  <si>
    <t>Tue, 26 Jun 2007 08:39:01 +0000</t>
  </si>
  <si>
    <t>d6851badb82c542771b8a0683279707312394706</t>
  </si>
  <si>
    <t>d6851badb</t>
  </si>
  <si>
    <t>0252b29e84f94e5fa69c3be8afb8cb3298a07b70</t>
  </si>
  <si>
    <t>0252b29e8</t>
  </si>
  <si>
    <t>Fri, 22 Jun 2007 15:53:24 +0000</t>
  </si>
  <si>
    <t>d9250ce0c15ecf1c6cd2759d8259abaf9ec59fef</t>
  </si>
  <si>
    <t>d9250ce0c</t>
  </si>
  <si>
    <t>2fc4fea62065c2ac4acd65e4238c464a06810ddc</t>
  </si>
  <si>
    <t>2fc4fea62</t>
  </si>
  <si>
    <t>New function to detect current text editing Irene</t>
  </si>
  <si>
    <t>New-function-to-detect-current-text-editing</t>
  </si>
  <si>
    <t>Fri, 22 Jun 2007 15:52:00 +0000</t>
  </si>
  <si>
    <t>26cdf18bf2e1df88d73fa96e75c07ea32059db8c</t>
  </si>
  <si>
    <t>26cdf18bf</t>
  </si>
  <si>
    <t>c26304f1698f0ff8399b95d92448ba27127153cc</t>
  </si>
  <si>
    <t>c26304f16</t>
  </si>
  <si>
    <t>Trap text selection instead of any click Irene</t>
  </si>
  <si>
    <t>Trap-text-selection-instead-of-any-click</t>
  </si>
  <si>
    <t>Fri, 22 Jun 2007 15:16:37 +0000</t>
  </si>
  <si>
    <t>598aba6315819acb72e488b1e49fb5834a696ee7</t>
  </si>
  <si>
    <t>598aba631</t>
  </si>
  <si>
    <t>1c05726e87cefe60be4867ef3606fa62de629741</t>
  </si>
  <si>
    <t>1c05726e8</t>
  </si>
  <si>
    <t>Make a distinction between strings generated by the template and strings inserted by the user. Irene</t>
  </si>
  <si>
    <t>Make-a-distinction-between-strings-generated-by-the-template-and-strings</t>
  </si>
  <si>
    <t>Fri, 22 Jun 2007 14:17:09 +0000</t>
  </si>
  <si>
    <t>354d91c4b84d68c9bb3c0054d268115d1a1d7272</t>
  </si>
  <si>
    <t>354d91c4b</t>
  </si>
  <si>
    <t>783a343a6dc842dc66e2653ae7d6a1a6edd800d9</t>
  </si>
  <si>
    <t>783a343a6</t>
  </si>
  <si>
    <t>Fri, 22 Jun 2007 13:15:24 +0000</t>
  </si>
  <si>
    <t>2f8e5ed223b4b063bed9ebd96ceb6aa1ef1a7075</t>
  </si>
  <si>
    <t>2f8e5ed22</t>
  </si>
  <si>
    <t>46ee16408a8ea1078713276ce085ae8c7963bfb1</t>
  </si>
  <si>
    <t>46ee16408</t>
  </si>
  <si>
    <t>Fri, 22 Jun 2007 10:40:05 +0000</t>
  </si>
  <si>
    <t>92133e6e59648b4b984d14404840d9bb6e48b770</t>
  </si>
  <si>
    <t>92133e6e5</t>
  </si>
  <si>
    <t>997006fc34cc7190cc6dfdab6e9489f3b0dbbeab</t>
  </si>
  <si>
    <t>997006fc3</t>
  </si>
  <si>
    <t>Integration of Italian translations + preparing jp-* files Irene</t>
  </si>
  <si>
    <t>Integration-of-Italian-translations</t>
  </si>
  <si>
    <t>Fri, 22 Jun 2007 10:15:51 +0000</t>
  </si>
  <si>
    <t>b4df9e3efaf8e9040cff3686b5f9e5c5541e15d7</t>
  </si>
  <si>
    <t>b4df9e3ef</t>
  </si>
  <si>
    <t>9e849781dae244bf2cccd6c46870a3e4500c43bb</t>
  </si>
  <si>
    <t>9e849781d</t>
  </si>
  <si>
    <t>MathML: empty mtext elements were removed by mistake during parsing. VQ</t>
  </si>
  <si>
    <t>MathML-empty-mtext-elements-were-removed-by-mistake-during-parsing</t>
  </si>
  <si>
    <t>Thu, 21 Jun 2007 14:40:40 +0000</t>
  </si>
  <si>
    <t>a8d55130dfef205c36c2b12f6ebe32c76b1e49d0</t>
  </si>
  <si>
    <t>a8d55130d</t>
  </si>
  <si>
    <t>2ccc6dde13cbc18b8c5ec0f201ab7d71861be504</t>
  </si>
  <si>
    <t>2ccc6dde1</t>
  </si>
  <si>
    <t>MathML: improves formatting of operator | VQ</t>
  </si>
  <si>
    <t>MathML-improves-formatting-of-operator</t>
  </si>
  <si>
    <t>Wed, 20 Jun 2007 16:17:53 +0000</t>
  </si>
  <si>
    <t>555d63179953627575ed8727ea9dac1609be5f53</t>
  </si>
  <si>
    <t>555d63179</t>
  </si>
  <si>
    <t>b42bb6af623119773022d6fc8bca5a8193c2eaf1</t>
  </si>
  <si>
    <t>b42bb6af6</t>
  </si>
  <si>
    <t>MathML: Amaya crashed when setting attribute mathvariant VQ</t>
  </si>
  <si>
    <t>MathML-Amaya-crashed-when-setting-attribute-mathvariant</t>
  </si>
  <si>
    <t>Wed, 20 Jun 2007 15:52:10 +0000</t>
  </si>
  <si>
    <t>c448e12394572c37de019ccbef6bba5b3dd1be88</t>
  </si>
  <si>
    <t>c448e1239</t>
  </si>
  <si>
    <t>c4407ee4cd0ee19c02a50539bc14ba4b1a364d75</t>
  </si>
  <si>
    <t>c4407ee4c</t>
  </si>
  <si>
    <t>Set Read/Write access to repeat elements Irene</t>
  </si>
  <si>
    <t>Set-Read-Write-access-to-repeat-elements</t>
  </si>
  <si>
    <t>Wed, 20 Jun 2007 15:09:57 +0000</t>
  </si>
  <si>
    <t>4b7363a97e0f383b51144d298a80e605d60041a0</t>
  </si>
  <si>
    <t>4b7363a97</t>
  </si>
  <si>
    <t>170d75358534c4ec1b814f22e9ff0b767007f638</t>
  </si>
  <si>
    <t>170d75358</t>
  </si>
  <si>
    <t>Check if the document is modified before closing a tab Irene</t>
  </si>
  <si>
    <t>Check-if-the-document-is-modified-before-closing-a-tab</t>
  </si>
  <si>
    <t>Wed, 20 Jun 2007 14:41:39 +0000</t>
  </si>
  <si>
    <t>8546028557ede09819672bba18d84fb0244d5346</t>
  </si>
  <si>
    <t>f99a327d172b5502e01d0a07aec130149b667a40</t>
  </si>
  <si>
    <t>f99a327d1</t>
  </si>
  <si>
    <t>Add some ifdef TEMPLATES to compile the GTK version Laurent</t>
  </si>
  <si>
    <t>Add-some-ifdef-TEMPLATES-to-compile-the-GTK-version</t>
  </si>
  <si>
    <t>Wed, 20 Jun 2007 14:14:53 +0000</t>
  </si>
  <si>
    <t>c70446de9b4b8f8ff0a43b9d55d68f6d3d9f66d8</t>
  </si>
  <si>
    <t>c70446de9</t>
  </si>
  <si>
    <t>10c53f7c2569270c29ced31e049174473f209920</t>
  </si>
  <si>
    <t>10c53f7c2</t>
  </si>
  <si>
    <t>Ignore max and min width/height as long as they are not fully implemented</t>
  </si>
  <si>
    <t>Ignore-max-and-min-width-height-as-long-as-they-are-not-fully-implemented</t>
  </si>
  <si>
    <t>Wed, 20 Jun 2007 14:08:33 +0000</t>
  </si>
  <si>
    <t>50f1bf6bb2d6a68b6325a6b3ee9b1c5e5730c0b5</t>
  </si>
  <si>
    <t>50f1bf6bb</t>
  </si>
  <si>
    <t>7aac314b81513b295ef7f901c521c1d4e01588e9</t>
  </si>
  <si>
    <t>7aac314b8</t>
  </si>
  <si>
    <t>The idn module was missing in tar sources Irene</t>
  </si>
  <si>
    <t>The-idn-module-was-missing-in-tar-sources</t>
  </si>
  <si>
    <t>Wed, 20 Jun 2007 13:33:27 +0000</t>
  </si>
  <si>
    <t>a39f253b712855e10dfcc8e57a289d9e2fa0707b</t>
  </si>
  <si>
    <t>a39f253b7</t>
  </si>
  <si>
    <t>547a6cfe7f870d6b26cbd6337a2b50fb47ac86c3</t>
  </si>
  <si>
    <t>547a6cfe7</t>
  </si>
  <si>
    <t>Wed, 20 Jun 2007 12:12:20 +0000</t>
  </si>
  <si>
    <t>7b96bd95bffbb28fd76f23d980a9ace9832bfed3</t>
  </si>
  <si>
    <t>7b96bd95b</t>
  </si>
  <si>
    <t>c0403f18be47c83aa70ae901a84d7dab6f69d925</t>
  </si>
  <si>
    <t>c0403f18b</t>
  </si>
  <si>
    <t>Wed, 20 Jun 2007 10:59:49 +0000</t>
  </si>
  <si>
    <t>8e82892990878253cb3e890b0da070053cabdbe5</t>
  </si>
  <si>
    <t>8e8289299</t>
  </si>
  <si>
    <t>8c9224de0578473d81c92fe8c3cd24579e634f95</t>
  </si>
  <si>
    <t>8c9224de0</t>
  </si>
  <si>
    <t>Modify my previous commit about a crash while parsing an empty namespace.</t>
  </si>
  <si>
    <t>Modify-my-previous-commit-about-a-crash-while-parsing-an-empty-namespace</t>
  </si>
  <si>
    <t>Tue, 19 Jun 2007 17:02:49 +0000</t>
  </si>
  <si>
    <t>2dec93f4b32c0389e3418b2da2d6798173521dac</t>
  </si>
  <si>
    <t>2dec93f4b</t>
  </si>
  <si>
    <t>dcc9e14add9a0f69694a36ea46f2465a6323ead0</t>
  </si>
  <si>
    <t>dcc9e14ad</t>
  </si>
  <si>
    <t>Avoid a crash when parsing an empty namespace declaration Laurent</t>
  </si>
  <si>
    <t>Avoid-a-crash-when-parsing-an-empty-namespace-declaration</t>
  </si>
  <si>
    <t>Tue, 19 Jun 2007 16:06:23 +0000</t>
  </si>
  <si>
    <t>a35048c398a07b3c1b05d316dd9a741e0f7762cf</t>
  </si>
  <si>
    <t>a35048c39</t>
  </si>
  <si>
    <t>dcaf25a85e51f879bfd3e3d5ff5180312e8f1ad3</t>
  </si>
  <si>
    <t>dcaf25a85</t>
  </si>
  <si>
    <t>Missing parameter in callback functions Irene</t>
  </si>
  <si>
    <t>Missing-parameter-in-callback-functions</t>
  </si>
  <si>
    <t>Tue, 19 Jun 2007 15:15:27 +0000</t>
  </si>
  <si>
    <t>52dd4e05b8716c1cc0178cbe84ccb906a9a39f3a</t>
  </si>
  <si>
    <t>52dd4e05b</t>
  </si>
  <si>
    <t>04a087ee83e98fec92242cdd8dc9dd9e271c4bdd</t>
  </si>
  <si>
    <t>04a087ee8</t>
  </si>
  <si>
    <t>Amaya crashed when deleting the last row of a table. VQ</t>
  </si>
  <si>
    <t>Amaya-crashed-when-deleting-the-last-row-of-a-table</t>
  </si>
  <si>
    <t>Tue, 19 Jun 2007 15:07:48 +0000</t>
  </si>
  <si>
    <t>529174f14ad3f4c20c10470ed462784633e4b2e6</t>
  </si>
  <si>
    <t>529174f14</t>
  </si>
  <si>
    <t>4e6f852fbf4cac037305eabe797756a63c1dc7b9</t>
  </si>
  <si>
    <t>4e6f852fb</t>
  </si>
  <si>
    <t>Increase the size of function buttons Irene</t>
  </si>
  <si>
    <t>Increase-the-size-of-function-buttons</t>
  </si>
  <si>
    <t>Tue, 19 Jun 2007 11:08:17 +0000</t>
  </si>
  <si>
    <t>822ace68cabf2dd44bb6c6c0d7381f153d925feb</t>
  </si>
  <si>
    <t>822ace68c</t>
  </si>
  <si>
    <t>2ba8eee86d1e22d41a38e0ebc148d4aa6dd1721d</t>
  </si>
  <si>
    <t>2ba8eee86</t>
  </si>
  <si>
    <t>Duplicate some entries in MathML palette Irene</t>
  </si>
  <si>
    <t>Duplicate-some-entries-in-MathML-palette</t>
  </si>
  <si>
    <t>Tue, 19 Jun 2007 07:17:03 +0000</t>
  </si>
  <si>
    <t>45a8e94eb67a562f484a867a65d3ac31d913f866</t>
  </si>
  <si>
    <t>45a8e94eb</t>
  </si>
  <si>
    <t>8d8b1111264e063c4de63e0e14b79a718a74e353</t>
  </si>
  <si>
    <t>8d8b11112</t>
  </si>
  <si>
    <t>CSS parser: accept font family names containing spaces without being quoted. VQ</t>
  </si>
  <si>
    <t>CSS-parser-accept-font-family-names-containing-spaces-without-being-quoted</t>
  </si>
  <si>
    <t>Fri, 15 Jun 2007 15:31:11 +0000</t>
  </si>
  <si>
    <t>435a522d4e8941ce974329de3bbd7d54e2d85bfc</t>
  </si>
  <si>
    <t>435a522d4</t>
  </si>
  <si>
    <t>ade50b9ce96626c3b0aab81c94d35c9f357b5332</t>
  </si>
  <si>
    <t>ade50b9ce</t>
  </si>
  <si>
    <t>Fri, 15 Jun 2007 14:36:41 +0000</t>
  </si>
  <si>
    <t>24e74bcd80e9579e61cc2ba9ab97632347557821</t>
  </si>
  <si>
    <t>24e74bcd8</t>
  </si>
  <si>
    <t>8736a70ee6a4ae35af72c5ff2f734cf6802186ec</t>
  </si>
  <si>
    <t>8736a70ee</t>
  </si>
  <si>
    <t>When a template instance is reloaded, it was set read only Irene</t>
  </si>
  <si>
    <t>When-a-template-instance-is-reloaded-it-was-set-read-only</t>
  </si>
  <si>
    <t>Fri, 15 Jun 2007 10:29:20 +0000</t>
  </si>
  <si>
    <t>775fd316cf49aeffa91c7af84c9ded70330722c3</t>
  </si>
  <si>
    <t>775fd316c</t>
  </si>
  <si>
    <t>7329274c98cf5436ddf8e4716d6a9a38e2af70d8</t>
  </si>
  <si>
    <t>7329274c9</t>
  </si>
  <si>
    <t>Fri, 15 Jun 2007 10:13:50 +0000</t>
  </si>
  <si>
    <t>6a076fc5daf88893321a562cfe192a5fb208b8cc</t>
  </si>
  <si>
    <t>6a076fc5d</t>
  </si>
  <si>
    <t>87c5a9270b75d08c224fe3f8e9539541c581d265</t>
  </si>
  <si>
    <t>87c5a9270</t>
  </si>
  <si>
    <t>Remove a trace in release version Laurent</t>
  </si>
  <si>
    <t>Remove-a-trace-in-release-version</t>
  </si>
  <si>
    <t>Wed, 13 Jun 2007 16:09:50 +0000</t>
  </si>
  <si>
    <t>6fa1af50c3657de68053fc47daa32c05a5d80fb0</t>
  </si>
  <si>
    <t>6fa1af50c</t>
  </si>
  <si>
    <t>67b3bfa5c6ee39dbc60b904acc82f30cf3ea022a</t>
  </si>
  <si>
    <t>67b3bfa5c</t>
  </si>
  <si>
    <t>Oops: the class bug fix was incomplete Irene</t>
  </si>
  <si>
    <t>Oops-the-class-bug-fix-was-incomplete</t>
  </si>
  <si>
    <t>Wed, 13 Jun 2007 13:17:22 +0000</t>
  </si>
  <si>
    <t>ee25858b54be043c72e8f40db548dd1bc17858e1</t>
  </si>
  <si>
    <t>ee25858b5</t>
  </si>
  <si>
    <t>e8d5b00f9d96cfa7d289a3e0be307979910f29e3</t>
  </si>
  <si>
    <t>e8d5b00f9</t>
  </si>
  <si>
    <t>Adding a help entry for templates Irene</t>
  </si>
  <si>
    <t>Adding-a-help-entry-for-templates</t>
  </si>
  <si>
    <t>Wed, 13 Jun 2007 09:45:04 +0000</t>
  </si>
  <si>
    <t>241d5d830400c66cc77a0b627440ef5f71058057</t>
  </si>
  <si>
    <t>241d5d830</t>
  </si>
  <si>
    <t>7e354eed83522d026ba332642f5bb36515f9d50c</t>
  </si>
  <si>
    <t>7e354eed8</t>
  </si>
  <si>
    <t>English Preferences for passwords</t>
  </si>
  <si>
    <t>English-Preferences-for-passwords</t>
  </si>
  <si>
    <t>Wed, 13 Jun 2007 08:30:48 +0000</t>
  </si>
  <si>
    <t>dc73964fc8e3e14f5d8de8d2d1d92d41a11c2f6b</t>
  </si>
  <si>
    <t>dc73964fc</t>
  </si>
  <si>
    <t>fd7ee2ea8f265b28e9e65c4abda95958d18cab96</t>
  </si>
  <si>
    <t>fd7ee2ea8</t>
  </si>
  <si>
    <t>French Help menu for password preferences Laurent</t>
  </si>
  <si>
    <t>French-Help-menu-for-password-preferences</t>
  </si>
  <si>
    <t>Tue, 12 Jun 2007 20:51:53 +0000</t>
  </si>
  <si>
    <t>a8539c639baa8ba3742d5f84227da1f4b75bc2e2</t>
  </si>
  <si>
    <t>a8539c639</t>
  </si>
  <si>
    <t>3846d5f011359c0b5c2c5cae4bac511bdc23ecae</t>
  </si>
  <si>
    <t>3846d5f01</t>
  </si>
  <si>
    <t>Clicking in the log window did not show the right file. VQ</t>
  </si>
  <si>
    <t>Clicking-in-the-log-window-did-not-show-the-right-file</t>
  </si>
  <si>
    <t>Tue, 12 Jun 2007 16:51:25 +0000</t>
  </si>
  <si>
    <t>845f010cf206fba458fdbd1f6d0b73a037c6f499</t>
  </si>
  <si>
    <t>845f010cf</t>
  </si>
  <si>
    <t>7f1a83b6c84514b5394271a0e1882df70483b6f5</t>
  </si>
  <si>
    <t>7f1a83b6c</t>
  </si>
  <si>
    <t>A box was centered by error Irene</t>
  </si>
  <si>
    <t>A-box-was-centered-by-error</t>
  </si>
  <si>
    <t>Tue, 12 Jun 2007 16:13:09 +0000</t>
  </si>
  <si>
    <t>61d243f224f22981341348e59bf29cb3faf125bf</t>
  </si>
  <si>
    <t>61d243f22</t>
  </si>
  <si>
    <t>ecc2f67b7f43a5ff0a846552d213362e6e69d92c</t>
  </si>
  <si>
    <t>ecc2f67b7</t>
  </si>
  <si>
    <t>XTiger buttons could be unreachable after a scroll Irene</t>
  </si>
  <si>
    <t>XTiger-buttons-could-be-unreachable-after-a-scroll</t>
  </si>
  <si>
    <t>Tue, 12 Jun 2007 15:06:43 +0000</t>
  </si>
  <si>
    <t>6d00e3075b33bb4ebb0f61125f282e687d495b0e</t>
  </si>
  <si>
    <t>6d00e3075</t>
  </si>
  <si>
    <t>8c92eacce6d449e4dd4dc86b304bd3460525397f</t>
  </si>
  <si>
    <t>8c92eacce</t>
  </si>
  <si>
    <t>Hide element External_Obj-. VQect_content</t>
  </si>
  <si>
    <t>Hide-element-External_Obj</t>
  </si>
  <si>
    <t>Tue, 12 Jun 2007 13:57:32 +0000</t>
  </si>
  <si>
    <t>0ceb205aacdae67ec42ff04a45d329d1b3454a18</t>
  </si>
  <si>
    <t>0ceb205aa</t>
  </si>
  <si>
    <t>a33080049403d75c64d6b67500c4327b5327197d</t>
  </si>
  <si>
    <t>a33080049</t>
  </si>
  <si>
    <t>The source view of a template instance is now protected Irene</t>
  </si>
  <si>
    <t>The-source-view-of-a-template-instance-is-now-protected</t>
  </si>
  <si>
    <t>Tue, 12 Jun 2007 13:29:51 +0000</t>
  </si>
  <si>
    <t>318c6f0e234cf56fe4012b554eba6f54c98d5823</t>
  </si>
  <si>
    <t>318c6f0e2</t>
  </si>
  <si>
    <t>4b16e0fbd1b7ecd4e8ae8fd3b968e98c28e4096c</t>
  </si>
  <si>
    <t>4b16e0fbd</t>
  </si>
  <si>
    <t>Tue, 12 Jun 2007 13:10:20 +0000</t>
  </si>
  <si>
    <t>e9a3f9457085df4bcc7e7b7674c63105d88153b4</t>
  </si>
  <si>
    <t>e9a3f9457</t>
  </si>
  <si>
    <t>d8289ccb2d90e2b2c7093e193a16396dde0a1fe5</t>
  </si>
  <si>
    <t>d8289ccb2</t>
  </si>
  <si>
    <t>It was impossible to edit a template instance after any change in the source view Irene</t>
  </si>
  <si>
    <t>It-was-impossible-to-edit-a-template-instance-after-any-change-in-the-source-view</t>
  </si>
  <si>
    <t>Tue, 12 Jun 2007 11:21:51 +0000</t>
  </si>
  <si>
    <t>80ce0e59206169c10fe3c508576554fb40a9d66a</t>
  </si>
  <si>
    <t>80ce0e592</t>
  </si>
  <si>
    <t>4de0cd34f9d4927979ae7d3a2c5e45e0ba99cc02</t>
  </si>
  <si>
    <t>4de0cd34f</t>
  </si>
  <si>
    <t>Adding ther support of Numpad Enter key Irene</t>
  </si>
  <si>
    <t>Adding-ther-support-of-Numpad-Enter-key</t>
  </si>
  <si>
    <t>Tue, 12 Jun 2007 10:58:30 +0000</t>
  </si>
  <si>
    <t>83abd4f5a786230c9694948361203fb3ebca2e9c</t>
  </si>
  <si>
    <t>83abd4f5a</t>
  </si>
  <si>
    <t>820a5856cfdca44e447519592a907f87da70c581</t>
  </si>
  <si>
    <t>820a5856c</t>
  </si>
  <si>
    <t>Copy/Paste within tools didn't work on Windows platforms Irene</t>
  </si>
  <si>
    <t>Copy-Paste-within-tools-didn-t-work-on-Windows-platforms</t>
  </si>
  <si>
    <t>Tue, 12 Jun 2007 10:36:13 +0000</t>
  </si>
  <si>
    <t>308159c3574a72a51a67811851e1ca38fe45aaf5</t>
  </si>
  <si>
    <t>308159c35</t>
  </si>
  <si>
    <t>bd1120cbd2b225ad2fb34d6d03c7174001714d12</t>
  </si>
  <si>
    <t>bd1120cbd</t>
  </si>
  <si>
    <t>Fix an infinite loop Irene-Laurent</t>
  </si>
  <si>
    <t>Fix-an-infinite-loop</t>
  </si>
  <si>
    <t>Tue, 12 Jun 2007 09:27:24 +0000</t>
  </si>
  <si>
    <t>8f6103c17c724a98a59c6e7c1ec1808f40df54e4</t>
  </si>
  <si>
    <t>8f6103c17</t>
  </si>
  <si>
    <t>07811152e81d372364afc6dd10166cd869113bbf</t>
  </si>
  <si>
    <t>07811152e</t>
  </si>
  <si>
    <t>Tue, 12 Jun 2007 08:00:06 +0000</t>
  </si>
  <si>
    <t>857dbb592caecdefb3a14cb7a027d11d7826c757</t>
  </si>
  <si>
    <t>857dbb592</t>
  </si>
  <si>
    <t>9d6ef160f3303d8be5b7601ba59b4c0db62fa84f</t>
  </si>
  <si>
    <t>9d6ef160f</t>
  </si>
  <si>
    <t>Interpret min/max-width and min/max-height as width and height rules The Co-Immediate condition was not correctly checked when the CSS rule is given in the style element Skip Template elements to test the Co-Immediate condition Fix a problem with ordered class rules (class without value must be the first rule. Irene</t>
  </si>
  <si>
    <t>Interpret-min-max-width-and-min-max-height-as-width-and-height-rules</t>
  </si>
  <si>
    <t>Mon, 11 Jun 2007 15:00:24 +0000</t>
  </si>
  <si>
    <t>a486b2e26e62e0e1934206db3fe315f2ec94c403</t>
  </si>
  <si>
    <t>a486b2e26</t>
  </si>
  <si>
    <t>8bce45d97d531e300ab224db69ccd0d04b66f417</t>
  </si>
  <si>
    <t>8bce45d97</t>
  </si>
  <si>
    <t>Integration of some "Palette" requests Irene</t>
  </si>
  <si>
    <t>Integration-of-some-Palette-requests</t>
  </si>
  <si>
    <t>Mon, 11 Jun 2007 12:48:33 +0000</t>
  </si>
  <si>
    <t>d3a835d417098b0a61616bffa30faff04e082d33</t>
  </si>
  <si>
    <t>d3a835d41</t>
  </si>
  <si>
    <t>db7a23772b29801b1924c9cc7c91b7d2f1a720d2</t>
  </si>
  <si>
    <t>db7a23772</t>
  </si>
  <si>
    <t>It was impossible to send by mail a css file Irene</t>
  </si>
  <si>
    <t>It-was-impossible-to-send-by-mail-a-css-file</t>
  </si>
  <si>
    <t>Mon, 11 Jun 2007 10:52:49 +0000</t>
  </si>
  <si>
    <t>08dd1fb0143fa782146e3990e602160b7e647ccb</t>
  </si>
  <si>
    <t>08dd1fb01</t>
  </si>
  <si>
    <t>2475e8a9c737e4ad10f5dbf56d36d2a80bf135a0</t>
  </si>
  <si>
    <t>2475e8a9c</t>
  </si>
  <si>
    <t>Improve all new dialogs Irene</t>
  </si>
  <si>
    <t>Improve-all-new-dialogs</t>
  </si>
  <si>
    <t>Mon, 11 Jun 2007 10:01:34 +0000</t>
  </si>
  <si>
    <t>821c4f7a97daf5a345586e670bdc1eb0a53a3be6</t>
  </si>
  <si>
    <t>821c4f7a9</t>
  </si>
  <si>
    <t>542748702ae47f7feb7b439a4bafa6e922945e2c</t>
  </si>
  <si>
    <t>A selection within SVG rectangle crashed Amaya Irene</t>
  </si>
  <si>
    <t>A-selection-within-SVG-rectangle-crashed-Amaya</t>
  </si>
  <si>
    <t>Mon, 11 Jun 2007 08:18:31 +0000</t>
  </si>
  <si>
    <t>da034de5c82879ebf693ac33f4ebe40db17a27b3</t>
  </si>
  <si>
    <t>da034de5c</t>
  </si>
  <si>
    <t>2000c81e400500d6b7097b676b98ac6e12dd2074</t>
  </si>
  <si>
    <t>2000c81e4</t>
  </si>
  <si>
    <t>Fix xt:use type (simple/el) in xt:option. Fix undo in this case.</t>
  </si>
  <si>
    <t>Fix-xt-use-type-simple-el-in-xt-option</t>
  </si>
  <si>
    <t>Fri, 8 Jun 2007 14:50:10 +0000</t>
  </si>
  <si>
    <t>f54833c20279103fba8e06c4d5e931774c93bf4f</t>
  </si>
  <si>
    <t>f54833c20</t>
  </si>
  <si>
    <t>d65902bad341e2b9cc831aac96e86fed07e03135</t>
  </si>
  <si>
    <t>d65902bad</t>
  </si>
  <si>
    <t>CSS: Remove "file" from CSS debugging window VQ</t>
  </si>
  <si>
    <t>CSS-Remove-file-from-CSS-debugging-window</t>
  </si>
  <si>
    <t>Fri, 8 Jun 2007 14:49:43 +0000</t>
  </si>
  <si>
    <t>1e65a1fbeb95397ab53c4d29976989059c7a16ce</t>
  </si>
  <si>
    <t>1e65a1fbe</t>
  </si>
  <si>
    <t>ae73c939d6dcb7773fe276e0e2698c538f04508d</t>
  </si>
  <si>
    <t>ae73c939d</t>
  </si>
  <si>
    <t>Missing return in a function Irene</t>
  </si>
  <si>
    <t>Missing-return-in-a-function</t>
  </si>
  <si>
    <t>Fri, 8 Jun 2007 14:46:58 +0000</t>
  </si>
  <si>
    <t>a5f5345fbc5f420c07e9b4b1d71f745ea3713f65</t>
  </si>
  <si>
    <t>a5f5345fb</t>
  </si>
  <si>
    <t>19b1f6e05dcbb6f7f8e780db932168e65b0c3c26</t>
  </si>
  <si>
    <t>19b1f6e05</t>
  </si>
  <si>
    <t>Fix access right for element instantiation</t>
  </si>
  <si>
    <t>Fix-access-right-for-element-instantiation</t>
  </si>
  <si>
    <t>Fri, 8 Jun 2007 13:27:54 +0000</t>
  </si>
  <si>
    <t>5694889fd91740bd0beaf6e46454edbd9eb236e3</t>
  </si>
  <si>
    <t>5694889fd</t>
  </si>
  <si>
    <t>22f50499069fe51f1c422057e0be892094ead9fd</t>
  </si>
  <si>
    <t>22f504990</t>
  </si>
  <si>
    <t>New template instances are now generated as tempory files and so it's possible to create an instance with a remote location. Irene</t>
  </si>
  <si>
    <t>New-template-instances-are-now-generated-as-tempory-files-and-so-it-s</t>
  </si>
  <si>
    <t>Fri, 8 Jun 2007 13:16:24 +0000</t>
  </si>
  <si>
    <t>85bf3534853a621d1fcb97e48ae60bc5878a12c9</t>
  </si>
  <si>
    <t>85bf35348</t>
  </si>
  <si>
    <t>f339e7d64e7a6bac71707784ff0c0f8d79055f87</t>
  </si>
  <si>
    <t>f339e7d64</t>
  </si>
  <si>
    <t>Fri, 8 Jun 2007 09:57:53 +0000</t>
  </si>
  <si>
    <t>815c900e9e81525682c8e034346da7c45c022a2d</t>
  </si>
  <si>
    <t>815c900e9</t>
  </si>
  <si>
    <t>028fa32327afb2ad9ee1ae2d4b04ee0d1dfa0beb</t>
  </si>
  <si>
    <t>028fa3232</t>
  </si>
  <si>
    <t>Fixing initial Read/Write access of template instances Irene</t>
  </si>
  <si>
    <t>Fixing-initial-Read-Write-access-of-template-instances</t>
  </si>
  <si>
    <t>Fri, 8 Jun 2007 09:53:28 +0000</t>
  </si>
  <si>
    <t>ce45e59769ef8e80b8484f99740be8d070a92d96</t>
  </si>
  <si>
    <t>ce45e5976</t>
  </si>
  <si>
    <t>7b35ad2aa1a478eedb7691b12cef5ea02c087ae1</t>
  </si>
  <si>
    <t>7b35ad2aa</t>
  </si>
  <si>
    <t>Intend to fix access rights for templates</t>
  </si>
  <si>
    <t>Intend-to-fix-access-rights-for-templates</t>
  </si>
  <si>
    <t>Thu, 7 Jun 2007 10:41:28 +0000</t>
  </si>
  <si>
    <t>bf8da15c44a908d6b6b596cbafed801e1e898676</t>
  </si>
  <si>
    <t>bf8da15c4</t>
  </si>
  <si>
    <t>d8c9d7db34500d93588d1b0c7528724bc14eec3a</t>
  </si>
  <si>
    <t>d8c9d7db3</t>
  </si>
  <si>
    <t>Templates: prevent XTiger elements from disturbing table processing. VQ</t>
  </si>
  <si>
    <t>Templates-prevent-XTiger-elements-from-disturbing-table-processing</t>
  </si>
  <si>
    <t>Thu, 7 Jun 2007 09:42:39 +0000</t>
  </si>
  <si>
    <t>ea3ae98d359b1387e924567a2a6fac734f1ceca7</t>
  </si>
  <si>
    <t>ea3ae98d3</t>
  </si>
  <si>
    <t>67e2acf46f6214f56779478f4fc2fc93b9aa9c0d</t>
  </si>
  <si>
    <t>67e2acf46</t>
  </si>
  <si>
    <t>The makefile generated bin/amaya instead of bin/amaya_bin Irene</t>
  </si>
  <si>
    <t>The-makefile-generated-bin-amaya-instead-of-bin-amaya_bin</t>
  </si>
  <si>
    <t>Thu, 7 Jun 2007 09:16:34 +0000</t>
  </si>
  <si>
    <t>2327877a75db3e3e3abdda6a809a3f2174a65066</t>
  </si>
  <si>
    <t>2327877a7</t>
  </si>
  <si>
    <t>f593d49d238d4e6fe7400cc8510e634aa7f16c18</t>
  </si>
  <si>
    <t>f593d49d2</t>
  </si>
  <si>
    <t>Change the title of the "show style" window Irene</t>
  </si>
  <si>
    <t>Change-the-title-of-the-show-style-window</t>
  </si>
  <si>
    <t>Thu, 7 Jun 2007 07:09:28 +0000</t>
  </si>
  <si>
    <t>3688a87de7f9963b92f27b1cf33b2abd7476525e</t>
  </si>
  <si>
    <t>3688a87de</t>
  </si>
  <si>
    <t>e94092d004264ac3b14703e9681eb346815b05ab</t>
  </si>
  <si>
    <t>e94092d00</t>
  </si>
  <si>
    <t>Fix makefiles to generate rpm packages Irene</t>
  </si>
  <si>
    <t>Fix-makefiles-to-generate-rpm-packages</t>
  </si>
  <si>
    <t>Tue, 5 Jun 2007 16:22:05 +0000</t>
  </si>
  <si>
    <t>16e20a785ddce35186ab851185084a3d731ff36b</t>
  </si>
  <si>
    <t>16e20a785</t>
  </si>
  <si>
    <t>e1b89277e25e148654576b13ac6478ca94eea16e</t>
  </si>
  <si>
    <t>e1b89277e</t>
  </si>
  <si>
    <t>By default a pasted column was inserted within a new paragraph instead of after or before the current column Irene</t>
  </si>
  <si>
    <t>By-default-a-pasted-column-was-inserted-within-a-new-paragraph-instead-of</t>
  </si>
  <si>
    <t>Tue, 5 Jun 2007 15:26:32 +0000</t>
  </si>
  <si>
    <t>4bd86e90b42233c6f8027f38fae6463fc28eed03</t>
  </si>
  <si>
    <t>4bd86e90b</t>
  </si>
  <si>
    <t>30cc3c5e6ab41650dac93b814c4524fc0761f243</t>
  </si>
  <si>
    <t>30cc3c5e6</t>
  </si>
  <si>
    <t>Prevent an Amaya crash Irene</t>
  </si>
  <si>
    <t>Prevent-an-Amaya-crash</t>
  </si>
  <si>
    <t>Tue, 5 Jun 2007 15:16:29 +0000</t>
  </si>
  <si>
    <t>7b93b45c9378c081c807b91aae4e96aa1b28ab28</t>
  </si>
  <si>
    <t>7b93b45c9</t>
  </si>
  <si>
    <t>a8738f17f7f6fb8e40a46fd18b2951ccd0a95b50</t>
  </si>
  <si>
    <t>a8738f17f</t>
  </si>
  <si>
    <t>Add a flag to MetaData to check if a document is a XTiger template.</t>
  </si>
  <si>
    <t>Add-a-flag-to-MetaData-to-check-if-a-document-is-a-XTiger-template</t>
  </si>
  <si>
    <t>Tue, 5 Jun 2007 09:32:26 +0000</t>
  </si>
  <si>
    <t>58809d8df701033ee42e51c4c8c9e74a50171d85</t>
  </si>
  <si>
    <t>58809d8df</t>
  </si>
  <si>
    <t>a328b7116c8e8c69dd6a22b47943cb2627deb069</t>
  </si>
  <si>
    <t>a328b7116</t>
  </si>
  <si>
    <t>CSS/MathML: partial implementation of CSS rule font-variant    and MathML attribute math-variant. VQ</t>
  </si>
  <si>
    <t>CSS-MathML-partial-implementation-of-CSS-rule-font-variant</t>
  </si>
  <si>
    <t>Fri, 1 Jun 2007 14:24:51 +0000</t>
  </si>
  <si>
    <t>831bbc312f79b5c2418addbfc8de5e4c983cc8d5</t>
  </si>
  <si>
    <t>831bbc312</t>
  </si>
  <si>
    <t>5e68e845493821d261d22d45ccbc69a70d54c05e</t>
  </si>
  <si>
    <t>5e68e8454</t>
  </si>
  <si>
    <t>The entity attribute &amp;DoubleVerticalBar; was not correctly parsed Irene</t>
  </si>
  <si>
    <t>The-entity-attribute-DoubleVerticalBar-was-not-correctly-parsed</t>
  </si>
  <si>
    <t>Fri, 1 Jun 2007 12:44:16 +0000</t>
  </si>
  <si>
    <t>f05caa4fa9ada7abe94a24114ebe7e6080914f5c</t>
  </si>
  <si>
    <t>f05caa4fa</t>
  </si>
  <si>
    <t>6da37e8e655d54321c77a1bc907d3397a9433d52</t>
  </si>
  <si>
    <t>6da37e8e6</t>
  </si>
  <si>
    <t>Generate a new filename by default Irene</t>
  </si>
  <si>
    <t>Generate-a-new-filename-by-default</t>
  </si>
  <si>
    <t>Fri, 1 Jun 2007 10:59:40 +0000</t>
  </si>
  <si>
    <t>6cd07c0332d4cd23e4cfc6e68d8a4bced241adac</t>
  </si>
  <si>
    <t>6cd07c033</t>
  </si>
  <si>
    <t>dc69fa926ce9deb8fa3f5d3e24019fbed87e0e45</t>
  </si>
  <si>
    <t>dc69fa926</t>
  </si>
  <si>
    <t>Adding a minimum set of SVG functions Irene</t>
  </si>
  <si>
    <t>Adding-a-minimum-set-of-SVG-functions</t>
  </si>
  <si>
    <t>Fri, 1 Jun 2007 09:24:51 +0000</t>
  </si>
  <si>
    <t>9bb7150aaf1f1ea2f90d62e38d71d5279d1cdacd</t>
  </si>
  <si>
    <t>9bb7150aa</t>
  </si>
  <si>
    <t>2700d38a906d46544fabd3b8456e3f80da9c01b0</t>
  </si>
  <si>
    <t>2700d38a9</t>
  </si>
  <si>
    <t>Fri, 1 Jun 2007 07:53:26 +0000</t>
  </si>
  <si>
    <t>51864ace50c6b74726535e74b608cbf63fda52ea</t>
  </si>
  <si>
    <t>51864ace5</t>
  </si>
  <si>
    <t>954b34d282243cdc9126b205c51c512b9928eab2</t>
  </si>
  <si>
    <t>954b34d28</t>
  </si>
  <si>
    <t>Support of VerticalBar Irene</t>
  </si>
  <si>
    <t>Support-of-VerticalBar</t>
  </si>
  <si>
    <t>Thu, 31 May 2007 15:21:04 +0000</t>
  </si>
  <si>
    <t>d259a538a8f4bc81ddf07547ec88406ea62db4cf</t>
  </si>
  <si>
    <t>d259a538a</t>
  </si>
  <si>
    <t>27986338b9586a4c69d7280b3d04fe6ecce2c870</t>
  </si>
  <si>
    <t>27986338b</t>
  </si>
  <si>
    <t>Avoid to send linked HTML files by mail Irene</t>
  </si>
  <si>
    <t>Avoid-to-send-linked-HTML-files-by-mail</t>
  </si>
  <si>
    <t>Thu, 31 May 2007 12:30:58 +0000</t>
  </si>
  <si>
    <t>c5ff628307ad10432e621d3ba226cd40ae88803c</t>
  </si>
  <si>
    <t>c5ff62830</t>
  </si>
  <si>
    <t>9c8b651b1f76666800169614ce929663b1e4764f</t>
  </si>
  <si>
    <t>9c8b651b1</t>
  </si>
  <si>
    <t>When a table is cut, it was not copied. Irene</t>
  </si>
  <si>
    <t>When-a-table-is-cut-it-was-not-copied</t>
  </si>
  <si>
    <t>Thu, 31 May 2007 09:26:19 +0000</t>
  </si>
  <si>
    <t>55351445be52f0bd1afa8c867d530ed6b5e52f16</t>
  </si>
  <si>
    <t>55351445b</t>
  </si>
  <si>
    <t>01c965ab41516a3b544ad011b535635d9ecd7133</t>
  </si>
  <si>
    <t>01c965ab4</t>
  </si>
  <si>
    <t>Save As XML didn't generate valid XML format. Irene</t>
  </si>
  <si>
    <t>Save-As-XML-didn-t-generate-valid-XML-format</t>
  </si>
  <si>
    <t>Thu, 31 May 2007 07:05:27 +0000</t>
  </si>
  <si>
    <t>e9d29e3c9c3efaaa2129e3ca71f00d2f9004eeca</t>
  </si>
  <si>
    <t>e9d29e3c9</t>
  </si>
  <si>
    <t>7b83cf98d0e5c31128ba595cfb3646637171f0b2</t>
  </si>
  <si>
    <t>7b83cf98d</t>
  </si>
  <si>
    <t>When a XHTML document is parsed, the user stylesheet was loaded too late Irene</t>
  </si>
  <si>
    <t>When-a-XHTML-document-is-parsed-the-user-stylesheet-was-loaded-too-late</t>
  </si>
  <si>
    <t>Wed, 30 May 2007 15:11:04 +0000</t>
  </si>
  <si>
    <t>99092bd438081d32ccb4096058297b5d766964d8</t>
  </si>
  <si>
    <t>99092bd43</t>
  </si>
  <si>
    <t>a52a747ac8aacd0511be68c82224dd5ad2561619</t>
  </si>
  <si>
    <t>a52a747ac</t>
  </si>
  <si>
    <t>Modify the password manager: The button 'remember password for sites' in Preferences indicates whether the user wants to save passwords or not. If it is unchecked, the authentication dialog will not ask to save the name/password pair. If it is checked, the authentication dialog will contain an extra button asking for saving the current name/password pair.</t>
  </si>
  <si>
    <t>Modify-the-password-manager</t>
  </si>
  <si>
    <t xml:space="preserve">Laurent_x000D_
</t>
  </si>
  <si>
    <t>Wed, 30 May 2007 13:50:51 +0000</t>
  </si>
  <si>
    <t>06144cea8d4f667c0ac67ee30931b9d479cc4727</t>
  </si>
  <si>
    <t>06144cea8</t>
  </si>
  <si>
    <t>c1b0cc8c67adc511ad37025d0cc5363eaf8ae71c</t>
  </si>
  <si>
    <t>c1b0cc8c6</t>
  </si>
  <si>
    <t>Password messages. Laurent</t>
  </si>
  <si>
    <t>Password-messages</t>
  </si>
  <si>
    <t>Wed, 30 May 2007 12:59:45 +0000</t>
  </si>
  <si>
    <t>e64b99c6a71a565bd55828fd9496fb50725fb1e3</t>
  </si>
  <si>
    <t>e64b99c6a</t>
  </si>
  <si>
    <t>5699ac6871329842b5ded082d9fd341ee02ec6f3</t>
  </si>
  <si>
    <t>5699ac687</t>
  </si>
  <si>
    <t>Update labels for passwords Laurent</t>
  </si>
  <si>
    <t>Update-labels-for-passwords</t>
  </si>
  <si>
    <t>Wed, 30 May 2007 11:03:10 +0000</t>
  </si>
  <si>
    <t>37ca6af1d083616cd7d57d394ac9d65ff65acbf3</t>
  </si>
  <si>
    <t>37ca6af1d</t>
  </si>
  <si>
    <t>5c9efa0805327e041216b995034e9ede257e9443</t>
  </si>
  <si>
    <t>5c9efa080</t>
  </si>
  <si>
    <t>Fix propagation of component declaration when including libraries.</t>
  </si>
  <si>
    <t>Fix-propagation-of-component-declaration-when-including-libraries</t>
  </si>
  <si>
    <t>Wed, 30 May 2007 09:20:50 +0000</t>
  </si>
  <si>
    <t>b04f477aa818b668b5188de1869e64aeb61ed539</t>
  </si>
  <si>
    <t>b04f477aa</t>
  </si>
  <si>
    <t>35f4d552171b64d3c1e52913dbcd4dc2a5783931</t>
  </si>
  <si>
    <t>35f4d5521</t>
  </si>
  <si>
    <t>Expand dump of container for debbuging.</t>
  </si>
  <si>
    <t>Expand-dump-of-container-for-debbuging</t>
  </si>
  <si>
    <t>Wed, 30 May 2007 09:20:13 +0000</t>
  </si>
  <si>
    <t>9eb5faac33ea5d1ffc27df025d06617958f6a34c</t>
  </si>
  <si>
    <t>9eb5faac3</t>
  </si>
  <si>
    <t>112a869fe004507912d94695928dad8919445438</t>
  </si>
  <si>
    <t>112a869fe</t>
  </si>
  <si>
    <t>Fix base64 encryption (buffer ending problem).</t>
  </si>
  <si>
    <t>Fix-base64-encryption-buffer-ending-problem</t>
  </si>
  <si>
    <t>Mon, 28 May 2007 11:18:41 +0000</t>
  </si>
  <si>
    <t>e8d5e59722942de6c1405e00777fbb610316fdfc</t>
  </si>
  <si>
    <t>e8d5e5972</t>
  </si>
  <si>
    <t>ee1ae1ff1737e59fec0bdfb5e879823f16b614d9</t>
  </si>
  <si>
    <t>ee1ae1ff1</t>
  </si>
  <si>
    <t>List all possibilities (including anyElement) for bags.</t>
  </si>
  <si>
    <t>List-all-possibilities-including-anyElement-for-bags</t>
  </si>
  <si>
    <t>Mon, 28 May 2007 08:03:23 +0000</t>
  </si>
  <si>
    <t>7347828ad6486a8e1353f38bf7b7c9bacd822507</t>
  </si>
  <si>
    <t>7347828ad</t>
  </si>
  <si>
    <t>b474a2094d534876bf2e6abab889e061fd8bb716</t>
  </si>
  <si>
    <t>b474a2094</t>
  </si>
  <si>
    <t>Real file attachement in emails.</t>
  </si>
  <si>
    <t>Real-file-attachement-in-emails</t>
  </si>
  <si>
    <t>Mon, 28 May 2007 08:00:31 +0000</t>
  </si>
  <si>
    <t>0965b95873e6ab5bd2e25679875ca9dff34d7cc9</t>
  </si>
  <si>
    <t>0965b9587</t>
  </si>
  <si>
    <t>589e11991eccda359cf96cfaa734c5a96be3097c</t>
  </si>
  <si>
    <t>589e11991</t>
  </si>
  <si>
    <t>Sometimes the "empty" document was not detected Irene</t>
  </si>
  <si>
    <t>Sometimes-the-empty-document-was-not-detected</t>
  </si>
  <si>
    <t>Fri, 25 May 2007 15:17:00 +0000</t>
  </si>
  <si>
    <t>ad422eb41ec0790761cd9f3f46b23dc27bf9f450</t>
  </si>
  <si>
    <t>ad422eb41</t>
  </si>
  <si>
    <t>673b644d4bd503ff91b3bea55ddc034a86403269</t>
  </si>
  <si>
    <t>673b644d4</t>
  </si>
  <si>
    <t>Wrong message displayed in the status bar Irene</t>
  </si>
  <si>
    <t>Wrong-message-displayed-in-the-status-bar</t>
  </si>
  <si>
    <t>Thu, 24 May 2007 16:40:27 +0000</t>
  </si>
  <si>
    <t>8adcd5fe60923b6102ffcabc025bb332607ccb15</t>
  </si>
  <si>
    <t>8adcd5fe6</t>
  </si>
  <si>
    <t>e7a7f310486aee65ed5f3e1e1697eaed32d7a89d</t>
  </si>
  <si>
    <t>e7a7f3104</t>
  </si>
  <si>
    <t>Margins could be ignored Irene</t>
  </si>
  <si>
    <t>Margins-could-be-ignored</t>
  </si>
  <si>
    <t>Thu, 24 May 2007 15:56:33 +0000</t>
  </si>
  <si>
    <t>49ae3187d3369c7a346cf79cb89f6709b60d2c70</t>
  </si>
  <si>
    <t>49ae3187d</t>
  </si>
  <si>
    <t>c41f009a18afa71990fe344042c8481ed9d71f04</t>
  </si>
  <si>
    <t>c41f009a1</t>
  </si>
  <si>
    <t>Thu, 24 May 2007 10:48:43 +0000</t>
  </si>
  <si>
    <t>0829b961e763099ada1364fd04b916222ec843fc</t>
  </si>
  <si>
    <t>0829b961e</t>
  </si>
  <si>
    <t>c67258ed208706db1b51e80a648cedc9c508890d</t>
  </si>
  <si>
    <t>c67258ed2</t>
  </si>
  <si>
    <t>When a table within a centered division is resized, it was moved by error Irene</t>
  </si>
  <si>
    <t>When-a-table-within-a-centered-division-is-resized-it-was-moved-by-error</t>
  </si>
  <si>
    <t>Thu, 24 May 2007 10:42:34 +0000</t>
  </si>
  <si>
    <t>19271b3ed03dd8c130f1783d7120eaaf67118189</t>
  </si>
  <si>
    <t>19271b3ed</t>
  </si>
  <si>
    <t>b4466b4f240d1eb180a0ce4dc4440e0f97f12135</t>
  </si>
  <si>
    <t>b4466b4f2</t>
  </si>
  <si>
    <t>Fixing Amaya crashes (transformations) Irene</t>
  </si>
  <si>
    <t>Fixing-Amaya-crashes-transformations</t>
  </si>
  <si>
    <t>Wed, 23 May 2007 14:36:00 +0000</t>
  </si>
  <si>
    <t>ffaa958661013891163e7c70df1ed6e3b7b262e0</t>
  </si>
  <si>
    <t>ffaa95866</t>
  </si>
  <si>
    <t>cb278a85973e89d72b5fe81b9b6ec02a419b510b</t>
  </si>
  <si>
    <t>cb278a859</t>
  </si>
  <si>
    <t>Missing initializations Irene</t>
  </si>
  <si>
    <t>Missing-initializations</t>
  </si>
  <si>
    <t>Wed, 23 May 2007 07:58:33 +0000</t>
  </si>
  <si>
    <t>85f8440f27ca4d2551e7e085da43d50e10d633bf</t>
  </si>
  <si>
    <t>85f8440f2</t>
  </si>
  <si>
    <t>8600453b0d3171e151aefc2c128b9ee334c3157f</t>
  </si>
  <si>
    <t>8600453b0</t>
  </si>
  <si>
    <t>Update some French dialogs + documentation Irene</t>
  </si>
  <si>
    <t>Update-some-French-dialogs-documentation</t>
  </si>
  <si>
    <t>Tue, 22 May 2007 15:01:37 +0000</t>
  </si>
  <si>
    <t>9a4b4b7801039e25700ee355ca32cc257d8e76f0</t>
  </si>
  <si>
    <t>9a4b4b780</t>
  </si>
  <si>
    <t>cd31d009ac15bdc59731ff30466fe163dc839156</t>
  </si>
  <si>
    <t>cd31d009a</t>
  </si>
  <si>
    <t>Tue, 22 May 2007 13:26:10 +0000</t>
  </si>
  <si>
    <t>3b01ad889c12032c6cd3caeb384a9f847f03047e</t>
  </si>
  <si>
    <t>3b01ad889</t>
  </si>
  <si>
    <t>4d16cee77875d1b5a79d74a3ba90621a6879aabc</t>
  </si>
  <si>
    <t>4d16cee77</t>
  </si>
  <si>
    <t>SVG lines were not correctly managed Irene</t>
  </si>
  <si>
    <t>SVG-lines-were-not-correctly-managed</t>
  </si>
  <si>
    <t>Tue, 22 May 2007 13:18:48 +0000</t>
  </si>
  <si>
    <t>06e159309f7ac7decf0356d9495b0a39ab650555</t>
  </si>
  <si>
    <t>06e159309</t>
  </si>
  <si>
    <t>af457bbf4fe4196fd777f76158a35f14dede684d</t>
  </si>
  <si>
    <t>af457bbf4</t>
  </si>
  <si>
    <t>Mon, 21 May 2007 15:46:12 +0000</t>
  </si>
  <si>
    <t>f693be58ce85e927b5caf1506d9ae1efa6ecfa00</t>
  </si>
  <si>
    <t>f693be58c</t>
  </si>
  <si>
    <t>9db7333d8212bb1de3f7390efb4d4b62871cb0c3</t>
  </si>
  <si>
    <t>9db7333d8</t>
  </si>
  <si>
    <t>The list of block level elements was not complete Irene</t>
  </si>
  <si>
    <t>The-list-of-block-level-elements-was-not-complete</t>
  </si>
  <si>
    <t>Tue, 15 May 2007 15:20:57 +0000</t>
  </si>
  <si>
    <t>a65e0dfddeabd7b08862736a2d9079602dc4b605</t>
  </si>
  <si>
    <t>a65e0dfdd</t>
  </si>
  <si>
    <t>399a0030660ce7f3f4c61705c8357ed2ebe3b75f</t>
  </si>
  <si>
    <t>399a00306</t>
  </si>
  <si>
    <t>Tue, 15 May 2007 12:36:53 +0000</t>
  </si>
  <si>
    <t>a5e8781c0dd84147709eb586b70c3a7e03b02a41</t>
  </si>
  <si>
    <t>a5e8781c0</t>
  </si>
  <si>
    <t>270281e00bba1804bd8880cdfdd4de44078fca12</t>
  </si>
  <si>
    <t>Integration of dialogs Irene</t>
  </si>
  <si>
    <t>Integration-of-dialogs</t>
  </si>
  <si>
    <t>Tue, 15 May 2007 12:35:46 +0000</t>
  </si>
  <si>
    <t>53d150fb5f1ff75ddbb9963e3c778e6563ae84da</t>
  </si>
  <si>
    <t>53d150fb5</t>
  </si>
  <si>
    <t>35c5ff03a0c9fe88ac65dbefee62de6eaabecd87</t>
  </si>
  <si>
    <t>35c5ff03a</t>
  </si>
  <si>
    <t>Bug fix: Sometimes math tables were not centered Irene</t>
  </si>
  <si>
    <t>Bug-fix-Sometimes-math-tables-were-not-centered</t>
  </si>
  <si>
    <t>Tue, 15 May 2007 07:17:05 +0000</t>
  </si>
  <si>
    <t>580d5aa8357eafc558c1cbb17ae9dd1454cb4a94</t>
  </si>
  <si>
    <t>580d5aa83</t>
  </si>
  <si>
    <t>b36716d710bc3bae26e26029cee6e0634c272db4</t>
  </si>
  <si>
    <t>b36716d71</t>
  </si>
  <si>
    <t>Mon, 14 May 2007 08:08:13 +0000</t>
  </si>
  <si>
    <t>736b14be18949e4724c74d7457b20f3007a3196a</t>
  </si>
  <si>
    <t>736b14be1</t>
  </si>
  <si>
    <t>769bf8cb9dc8c603be62cb928e3b41732e31704c</t>
  </si>
  <si>
    <t>769bf8cb9</t>
  </si>
  <si>
    <t>Fri, 11 May 2007 15:46:32 +0000</t>
  </si>
  <si>
    <t>5ebacde86190dd2ec479e0b4a9efbd954bcfa035</t>
  </si>
  <si>
    <t>5ebacde86</t>
  </si>
  <si>
    <t>f1428acc24a5375f931a5c0a84fc51c17dfa57d6</t>
  </si>
  <si>
    <t>f1428acc2</t>
  </si>
  <si>
    <t>update version reference Laurent</t>
  </si>
  <si>
    <t>update-version-reference</t>
  </si>
  <si>
    <t>Fri, 11 May 2007 14:56:40 +0000</t>
  </si>
  <si>
    <t>bd564c2e1b02dab10e801e9eb17dad7be941df09</t>
  </si>
  <si>
    <t>bd564c2e1</t>
  </si>
  <si>
    <t>50078a58ddecba504d4bd8934b44954dbe2375a2</t>
  </si>
  <si>
    <t>50078a58d</t>
  </si>
  <si>
    <t>Fix type conflict Irene+Laurent</t>
  </si>
  <si>
    <t>Fix-type-conflict</t>
  </si>
  <si>
    <t>Fri, 11 May 2007 14:51:08 +0000</t>
  </si>
  <si>
    <t>1649f1758f5ac3aba98ae6070b6d75ba24d14788</t>
  </si>
  <si>
    <t>1649f1758</t>
  </si>
  <si>
    <t>f800d8692d0329a84075855c25dd8ac10eaf2ee0</t>
  </si>
  <si>
    <t>f800d8692</t>
  </si>
  <si>
    <t>Fix dependency</t>
  </si>
  <si>
    <t>Fix-dependency</t>
  </si>
  <si>
    <t>Fri, 11 May 2007 14:50:14 +0000</t>
  </si>
  <si>
    <t>84872b160872b44869fda429ca80332c70705e00</t>
  </si>
  <si>
    <t>84872b160</t>
  </si>
  <si>
    <t>cf851c08cc709e21a69c3e1e5ef91475acf0722c</t>
  </si>
  <si>
    <t>cf851c08c</t>
  </si>
  <si>
    <t>Update the documentation Irene</t>
  </si>
  <si>
    <t>Update-the-documentation</t>
  </si>
  <si>
    <t>Fri, 11 May 2007 14:25:10 +0000</t>
  </si>
  <si>
    <t>66907a8aa836075133094aeb4c66f5a4c58c12f2</t>
  </si>
  <si>
    <t>66907a8aa</t>
  </si>
  <si>
    <t>aee4365bdd50f0d6ba959993040221d180803767</t>
  </si>
  <si>
    <t>aee4365bd</t>
  </si>
  <si>
    <t>Some namespace declarations were not freed Irene</t>
  </si>
  <si>
    <t>Some-namespace-declarations-were-not-freed</t>
  </si>
  <si>
    <t>Fri, 11 May 2007 13:52:58 +0000</t>
  </si>
  <si>
    <t>ea3724e0ab72ec0d8275067a9582bafeb739d15f</t>
  </si>
  <si>
    <t>ea3724e0a</t>
  </si>
  <si>
    <t>2108256d64bb08be719990883ea640b3980517b9</t>
  </si>
  <si>
    <t>2108256d6</t>
  </si>
  <si>
    <t>Update id of input elements and xml:id of XML elements when they are copied and pasted.</t>
  </si>
  <si>
    <t>Update-id-of-input-elements-and-xml-id-of-XML-elements-when-they-are-copied</t>
  </si>
  <si>
    <t>Fri, 11 May 2007 08:59:52 +0000</t>
  </si>
  <si>
    <t>cd2ca32e69a8aaabc909801e45f8ed5abdde1c44</t>
  </si>
  <si>
    <t>cd2ca32e6</t>
  </si>
  <si>
    <t>a5125b49651e7a57215deae373c6d0ef76af6950</t>
  </si>
  <si>
    <t>a5125b496</t>
  </si>
  <si>
    <t>Adopt the new xtiger name space Irene</t>
  </si>
  <si>
    <t>Adopt-the-new-xtiger-name-space</t>
  </si>
  <si>
    <t>Thu, 10 May 2007 16:13:25 +0000</t>
  </si>
  <si>
    <t>fac6a308cb8dd8ced7fa770a2df16ecee7289b20</t>
  </si>
  <si>
    <t>fac6a308c</t>
  </si>
  <si>
    <t>c2dbb22cf4bd7dd520a07e0ffb97612ee78264c8</t>
  </si>
  <si>
    <t>c2dbb22cf</t>
  </si>
  <si>
    <t>Table including break text were not correctly formatted Irene</t>
  </si>
  <si>
    <t>Table-including-break-text-were-not-correctly-formatted</t>
  </si>
  <si>
    <t>Thu, 10 May 2007 14:10:27 +0000</t>
  </si>
  <si>
    <t>cb8119a0235f63051d59976da53c775733dca140</t>
  </si>
  <si>
    <t>cb8119a02</t>
  </si>
  <si>
    <t>8918065d5c59146e1e4d2f8b46c0516d4307a58b</t>
  </si>
  <si>
    <t>8918065d5</t>
  </si>
  <si>
    <t>Thu, 10 May 2007 12:45:06 +0000</t>
  </si>
  <si>
    <t>10ead94d31d1ce168800b1cff3c8305dce8d4fe4</t>
  </si>
  <si>
    <t>10ead94d3</t>
  </si>
  <si>
    <t>4f800592757220c4df97266405c494a9ff6ba05b</t>
  </si>
  <si>
    <t>4f8005927</t>
  </si>
  <si>
    <t>The XML tool displays the list of XML elements of generic XML documents Irene</t>
  </si>
  <si>
    <t>The-XML-tool-displays-the-list-of-XML-elements-of-generic-XML-documents</t>
  </si>
  <si>
    <t>Thu, 10 May 2007 12:37:54 +0000</t>
  </si>
  <si>
    <t>a8070bdafa745d99b6ff7745b770d0173ac35f1b</t>
  </si>
  <si>
    <t>a8070bdaf</t>
  </si>
  <si>
    <t>a4588606bb6cdeba496954cd57d07a90df550b66</t>
  </si>
  <si>
    <t>a4588606b</t>
  </si>
  <si>
    <t>Template TEXT_UNIT is not considered as a template element. Irene</t>
  </si>
  <si>
    <t>Template-TEXT_UNIT-is-not-considered-as-a-template-element</t>
  </si>
  <si>
    <t>Thu, 10 May 2007 12:11:27 +0000</t>
  </si>
  <si>
    <t>2d494c6750d0d6089d8a6092ce38dac390ab684f</t>
  </si>
  <si>
    <t>2d494c675</t>
  </si>
  <si>
    <t>24892a4fc5a3dbc2f4d2f1021124bfe4e7505439</t>
  </si>
  <si>
    <t>24892a4fc</t>
  </si>
  <si>
    <t>Insert block level elements at the right position Irene</t>
  </si>
  <si>
    <t>Insert-block-level-elements-at-the-right-position</t>
  </si>
  <si>
    <t>Thu, 10 May 2007 10:48:51 +0000</t>
  </si>
  <si>
    <t>e42bad55b85c46d0c664e5ea8adacc3af9c632a3</t>
  </si>
  <si>
    <t>e42bad55b</t>
  </si>
  <si>
    <t>3ae1813f0dbf74ccf4d43c1ac4f9516632ad6890</t>
  </si>
  <si>
    <t>3ae1813f0</t>
  </si>
  <si>
    <t>Avoid many redisplay when adding a template component Irene</t>
  </si>
  <si>
    <t>Avoid-many-redisplay-when-adding-a-template-component</t>
  </si>
  <si>
    <t>Thu, 10 May 2007 09:34:01 +0000</t>
  </si>
  <si>
    <t>ee5be69ea7255a6968196aca5f08d8fd76289fcf</t>
  </si>
  <si>
    <t>ee5be69ea</t>
  </si>
  <si>
    <t>7e5a41b77439584116e810c2d6fb996c78f8b3d2</t>
  </si>
  <si>
    <t>7e5a41b77</t>
  </si>
  <si>
    <t>Thu, 10 May 2007 09:23:26 +0000</t>
  </si>
  <si>
    <t>4dc3e5f0600de66e19c2b21c0edc6cb9f6dab3d3</t>
  </si>
  <si>
    <t>4dc3e5f06</t>
  </si>
  <si>
    <t>1b91dd12496dcd39ffc3c2a9cd4b8d009853c666</t>
  </si>
  <si>
    <t>1b91dd124</t>
  </si>
  <si>
    <t>Attach a menu to the bag button Irene</t>
  </si>
  <si>
    <t>Attach-a-menu-to-the-bag-button</t>
  </si>
  <si>
    <t>Thu, 10 May 2007 09:20:25 +0000</t>
  </si>
  <si>
    <t>795ef26574ef7f42de6117c93b5259949181d1bd</t>
  </si>
  <si>
    <t>795ef2657</t>
  </si>
  <si>
    <t>d80ba438916113a7fed616eea47589a3d1d98a63</t>
  </si>
  <si>
    <t>d80ba4389</t>
  </si>
  <si>
    <t>Fix charset/doctype of files. Set Amaya as mailer.</t>
  </si>
  <si>
    <t>Fix-charset-doctype-of-files</t>
  </si>
  <si>
    <t>Thu, 10 May 2007 07:54:00 +0000</t>
  </si>
  <si>
    <t>ed0e2c72d35a995304a534f544a0e02f000da2ad</t>
  </si>
  <si>
    <t>ed0e2c72d</t>
  </si>
  <si>
    <t>ec60f98472b00be1ae67548b14ae7c8c8e244c1a</t>
  </si>
  <si>
    <t>ec60f9847</t>
  </si>
  <si>
    <t>Prevent to free charset and doctype when DoSaveAs with defaults. Return filename when save a temp copy.</t>
  </si>
  <si>
    <t>Prevent-to-free-charset-and-doctype-when-DoSaveAs-with-defaults</t>
  </si>
  <si>
    <t>Thu, 10 May 2007 07:53:04 +0000</t>
  </si>
  <si>
    <t>7cc61122c4754bd1e4248b0b45314e54378320a7</t>
  </si>
  <si>
    <t>7cc61122c</t>
  </si>
  <si>
    <t>0cb66b8c2cef679299d32cd5f6b82a00b048ba51</t>
  </si>
  <si>
    <t>0cb66b8c2</t>
  </si>
  <si>
    <t>Update the AmayaHome Directory location for Mac OSX Laurent</t>
  </si>
  <si>
    <t>Update-the-AmayaHome-Directory-location-for-Mac-OSX</t>
  </si>
  <si>
    <t>Wed, 9 May 2007 14:12:01 +0000</t>
  </si>
  <si>
    <t>55a2b388e109569559845332a6a3d4eceee2f131</t>
  </si>
  <si>
    <t>55a2b388e</t>
  </si>
  <si>
    <t>c144ee899943ad86b110bacf926cd0e6c9818df4</t>
  </si>
  <si>
    <t>c144ee899</t>
  </si>
  <si>
    <t>Adding the element type when a mandatory attribute is requested Irene</t>
  </si>
  <si>
    <t>Adding-the-element-type-when-a-mandatory-attribute-is-requested</t>
  </si>
  <si>
    <t>Wed, 9 May 2007 13:42:09 +0000</t>
  </si>
  <si>
    <t>9155a6682e544999088eb52601ff7706aa92e2d3</t>
  </si>
  <si>
    <t>9155a6682</t>
  </si>
  <si>
    <t>12053481422b7cdffdde87ae45fead5a0d18f931</t>
  </si>
  <si>
    <t>Templates : Fix memory corruption when expand "any" element. Insert blockLevel in template declarations.</t>
  </si>
  <si>
    <t>Templates</t>
  </si>
  <si>
    <t>Wed, 9 May 2007 12:09:37 +0000</t>
  </si>
  <si>
    <t>7d5ff971db12cbaefe85dfac789c30f6211fe186</t>
  </si>
  <si>
    <t>7d5ff971d</t>
  </si>
  <si>
    <t>944bd1461faf9fd169a17ac960059c2f0793978e</t>
  </si>
  <si>
    <t>944bd1461</t>
  </si>
  <si>
    <t>Send by mail didn't check if the document is html or xhtml + display alway the source code of xsl and xsd documents</t>
  </si>
  <si>
    <t>Send-by-mail-didn-t-check-if-the-document-is-html-or-xhtml</t>
  </si>
  <si>
    <t>Wed, 9 May 2007 10:55:57 +0000</t>
  </si>
  <si>
    <t>32af758327f50d8a1b0bef78019c72a065d32270</t>
  </si>
  <si>
    <t>32af75832</t>
  </si>
  <si>
    <t>314e7262f99f4cd573b671157725358bc2e64804</t>
  </si>
  <si>
    <t>314e7262f</t>
  </si>
  <si>
    <t>Mon, 7 May 2007 16:01:31 +0000</t>
  </si>
  <si>
    <t>535bf313580cc630f39c169cfc68508df011cbc8</t>
  </si>
  <si>
    <t>535bf3135</t>
  </si>
  <si>
    <t>d89bf2b3df9c4931dc6871c22d1230feaa861025</t>
  </si>
  <si>
    <t>d89bf2b3d</t>
  </si>
  <si>
    <t>The user could insert an iframe or a ruby element in an XHTML 1.0 Strict document.  Irene</t>
  </si>
  <si>
    <t>The-user-could-insert-an-iframe-or-a-ruby-element-in</t>
  </si>
  <si>
    <t>Mon, 7 May 2007 15:40:29 +0000</t>
  </si>
  <si>
    <t>8cee1b1aba8c1f53b94bebe797d30274353ad5a3</t>
  </si>
  <si>
    <t>8cee1b1ab</t>
  </si>
  <si>
    <t>d44a7bd31c25f62b8addf75aa9256af970f8c575</t>
  </si>
  <si>
    <t>d44a7bd31</t>
  </si>
  <si>
    <t>On Linux platforms, a click within an empty element removed the previous clipboard content. Irene</t>
  </si>
  <si>
    <t>On-Linux-platforms-a-click-within-an-empty-element-removed-the-previous</t>
  </si>
  <si>
    <t>Mon, 7 May 2007 10:41:38 +0000</t>
  </si>
  <si>
    <t>eef6c45ae99beaf7c9036671d8d1211d72e94ef6</t>
  </si>
  <si>
    <t>eef6c45ae</t>
  </si>
  <si>
    <t>d6d105b80b9863c6ec75f433bd9201a896cced29</t>
  </si>
  <si>
    <t>d6d105b80</t>
  </si>
  <si>
    <t>The list of server/realm pairs in passwords preferences was not cleared before to be rebuilt. Laurent</t>
  </si>
  <si>
    <t>The-list-of-server-realm-pairs-in-passwords-preferences-was-not-cleared-before-to-be-rebuilt</t>
  </si>
  <si>
    <t>Fri, 4 May 2007 15:29:12 +0000</t>
  </si>
  <si>
    <t>a11759cf26c541a9f21394b35023b3a28220435d</t>
  </si>
  <si>
    <t>a11759cf2</t>
  </si>
  <si>
    <t>8a82b21e70861630d09208b2ee1438b7b2cc6cce</t>
  </si>
  <si>
    <t>8a82b21e7</t>
  </si>
  <si>
    <t>Fri, 4 May 2007 09:21:35 +0000</t>
  </si>
  <si>
    <t>33efe09e22d0f1ed420cf23c305bfdc461356722</t>
  </si>
  <si>
    <t>33efe09e2</t>
  </si>
  <si>
    <t>1ebb081adf3229f6921bacc252046ba3ad13c123</t>
  </si>
  <si>
    <t>1ebb081ad</t>
  </si>
  <si>
    <t>Avoid to return an uninitialized pointer Irene</t>
  </si>
  <si>
    <t>Avoid-to-return-an-uninitialized-pointer</t>
  </si>
  <si>
    <t>Thu, 3 May 2007 07:02:55 +0000</t>
  </si>
  <si>
    <t>511d7b6be5c01b25e22c84895ddfc850b0e09d38</t>
  </si>
  <si>
    <t>511d7b6be</t>
  </si>
  <si>
    <t>a781c141842cae9262f9a25586c9c4235fab18c2</t>
  </si>
  <si>
    <t>a781c1418</t>
  </si>
  <si>
    <t>Fix a problem with 1 pixel height background images Irene</t>
  </si>
  <si>
    <t>Fix-a-problem-with-1-pixel-height-background-images</t>
  </si>
  <si>
    <t>Wed, 2 May 2007 15:29:45 +0000</t>
  </si>
  <si>
    <t>cf0168c41a9f5c82535d2612122bea2f63c37166</t>
  </si>
  <si>
    <t>cf0168c41</t>
  </si>
  <si>
    <t>8b7720cee4286b954a94d6d1c63e73bf53c9fce2</t>
  </si>
  <si>
    <t>8b7720cee</t>
  </si>
  <si>
    <t>Modify XTiger element listing policy.</t>
  </si>
  <si>
    <t>Modify-XTiger-element-listing-policy</t>
  </si>
  <si>
    <t>Wed, 2 May 2007 14:04:28 +0000</t>
  </si>
  <si>
    <t>7c5702b948043e03f06c71310ce2764c648c175a</t>
  </si>
  <si>
    <t>7c5702b94</t>
  </si>
  <si>
    <t>247397c268c6793233b5d6f54de2de67a9a0dd29</t>
  </si>
  <si>
    <t>247397c26</t>
  </si>
  <si>
    <t>Show template element list. Again.</t>
  </si>
  <si>
    <t>Show-template-element-list.-Again</t>
  </si>
  <si>
    <t>Wed, 2 May 2007 10:18:50 +0000</t>
  </si>
  <si>
    <t>99b58a57aa1398e2b3e34d0e04deba70e6639a9b</t>
  </si>
  <si>
    <t>99b58a57a</t>
  </si>
  <si>
    <t>d2ba19612db1c13777de899f48c2316143729f13</t>
  </si>
  <si>
    <t>d2ba19612</t>
  </si>
  <si>
    <t>Fix craches and memory problems.</t>
  </si>
  <si>
    <t>Fix-craches-and-memory-problems</t>
  </si>
  <si>
    <t>Wed, 2 May 2007 07:33:28 +0000</t>
  </si>
  <si>
    <t>b08f92003c81dd114953cae4bbcf25692df2faf2</t>
  </si>
  <si>
    <t>b08f92003</t>
  </si>
  <si>
    <t>fb04e7fac192036f15cb1e3cd6fab9708ab3ee02</t>
  </si>
  <si>
    <t>fb04e7fac</t>
  </si>
  <si>
    <t>Fix a reported bug with floated boxes Irene</t>
  </si>
  <si>
    <t>Fix-a-reported-bug-with-floated-boxes</t>
  </si>
  <si>
    <t>Fri, 27 Apr 2007 13:59:26 +0000</t>
  </si>
  <si>
    <t>578b3bd55b41c596f696c3cb084c68fdc8aa1d6a</t>
  </si>
  <si>
    <t>578b3bd55</t>
  </si>
  <si>
    <t>77bb5c2392109f39cca21893ee417af29fc491d6</t>
  </si>
  <si>
    <t>77bb5c239</t>
  </si>
  <si>
    <t>The containing block was formed by the margin edge instead of the padding edge Irene</t>
  </si>
  <si>
    <t>The-containing-block-was-formed-by-the-margin-edge-instead-of-the</t>
  </si>
  <si>
    <t>Fri, 27 Apr 2007 13:02:34 +0000</t>
  </si>
  <si>
    <t>2e40d40fa5da5bb601184c6589113f0ef6b7dda1</t>
  </si>
  <si>
    <t>2e40d40fa</t>
  </si>
  <si>
    <t>416c53b01af4d514095f338ff14ff493407d944b</t>
  </si>
  <si>
    <t>416c53b01</t>
  </si>
  <si>
    <t>It was impossible to copy/paste an empty division Irene</t>
  </si>
  <si>
    <t>It-was-impossible-to-copy-paste-an-empty-division</t>
  </si>
  <si>
    <t>Fri, 27 Apr 2007 12:36:43 +0000</t>
  </si>
  <si>
    <t>01764d58f5d955785b948491bde8d148b5357e88</t>
  </si>
  <si>
    <t>01764d58f</t>
  </si>
  <si>
    <t>6d91235074fc7388904cbc0159b38c36ad1b58e1</t>
  </si>
  <si>
    <t>6d9123507</t>
  </si>
  <si>
    <t>Better support of negative float with negative margin and positioning Irene</t>
  </si>
  <si>
    <t>Better-support-of-negative-float-with-negative-margin-and-positioning</t>
  </si>
  <si>
    <t>Fri, 27 Apr 2007 10:35:09 +0000</t>
  </si>
  <si>
    <t>aa3000c9e3481f90d93949b60f47b4abd2b4d5a5</t>
  </si>
  <si>
    <t>aa3000c9e</t>
  </si>
  <si>
    <t>65239e48260a3a2db5a95e40a201172989baf6d4</t>
  </si>
  <si>
    <t>65239e482</t>
  </si>
  <si>
    <t>Bug fix: the width of right floated boxes was miscalculated Irene</t>
  </si>
  <si>
    <t>Bug-fix-the-width-of-right-floated-boxes-was-miscalculated</t>
  </si>
  <si>
    <t>Fri, 27 Apr 2007 07:51:45 +0000</t>
  </si>
  <si>
    <t>76bce12426183d4c8b2d4c7f2361c80ed1118e79</t>
  </si>
  <si>
    <t>76bce1242</t>
  </si>
  <si>
    <t>1345f0715ac01c46be748daa1ab0cad5f94d798d</t>
  </si>
  <si>
    <t>1345f0715</t>
  </si>
  <si>
    <t>Seem to fix crashes when freeing template structures. Irene</t>
  </si>
  <si>
    <t>Seem-to-fix-crashes-when-freeing-template-structures</t>
  </si>
  <si>
    <t>Thu, 26 Apr 2007 16:16:39 +0000</t>
  </si>
  <si>
    <t>e1687976f6f8d0f04d4610e2bd256ca7021e9494</t>
  </si>
  <si>
    <t>e1687976f</t>
  </si>
  <si>
    <t>c253ac434432c04d63663d48478ec56a87148546</t>
  </si>
  <si>
    <t>c253ac434</t>
  </si>
  <si>
    <t>Fixing warnings reported by INSURE Irene</t>
  </si>
  <si>
    <t>Fixing-warnings-reported-by-INSURE</t>
  </si>
  <si>
    <t>Thu, 26 Apr 2007 15:13:52 +0000</t>
  </si>
  <si>
    <t>7fb00ad75a57be11a3c3a348b0f4ea608be93d5c</t>
  </si>
  <si>
    <t>7fb00ad75</t>
  </si>
  <si>
    <t>f5b8daef66a7f8869511ee3e87fcdd2cc8d1092f</t>
  </si>
  <si>
    <t>f5b8daef6</t>
  </si>
  <si>
    <t>Prevent to release inexistant document when closing predefined template.</t>
  </si>
  <si>
    <t>Prevent-to-release-inexistant-document-when-closing-predefined-template</t>
  </si>
  <si>
    <t>Thu, 26 Apr 2007 12:46:50 +0000</t>
  </si>
  <si>
    <t>c0cffa02e653f0342946dd33fff78090f98d2410</t>
  </si>
  <si>
    <t>c0cffa02e</t>
  </si>
  <si>
    <t>3f20678cb283aa3d9ed3575e8ebebaaa682f7ff3</t>
  </si>
  <si>
    <t>3f20678cb</t>
  </si>
  <si>
    <t>Fix char to int casting error.</t>
  </si>
  <si>
    <t>Fix-char-to-int-casting-error</t>
  </si>
  <si>
    <t>Thu, 26 Apr 2007 12:41:22 +0000</t>
  </si>
  <si>
    <t>54cff5a9887c66ecf9c5f023c2bee32064493b03</t>
  </si>
  <si>
    <t>54cff5a98</t>
  </si>
  <si>
    <t>3ff90d8e15b0b769b6d2f9dae686df361451f382</t>
  </si>
  <si>
    <t>3ff90d8e1</t>
  </si>
  <si>
    <t>Oops</t>
  </si>
  <si>
    <t>Thu, 26 Apr 2007 11:46:15 +0000</t>
  </si>
  <si>
    <t>81795593759c0390ac2eec2123913337ee7c9458</t>
  </si>
  <si>
    <t>99042d0086f098f71c8ec857fc13ab62f3fbe284</t>
  </si>
  <si>
    <t>99042d008</t>
  </si>
  <si>
    <t>Thu, 26 Apr 2007 10:56:43 +0000</t>
  </si>
  <si>
    <t>4f269d43c8a05a177424010bb06f9ccafb0a79ea</t>
  </si>
  <si>
    <t>4f269d43c</t>
  </si>
  <si>
    <t>8d20ce7e504cd65415823efa4a6349e87cea84d9</t>
  </si>
  <si>
    <t>8d20ce7e5</t>
  </si>
  <si>
    <t>Improve the formatting of floated boxes Irene</t>
  </si>
  <si>
    <t>Improve-the-formatting-of-floated-boxes</t>
  </si>
  <si>
    <t>Thu, 26 Apr 2007 10:38:51 +0000</t>
  </si>
  <si>
    <t>bbe9f9abfa6e1a32c7a24f08deb8aede98e80eca</t>
  </si>
  <si>
    <t>bbe9f9abf</t>
  </si>
  <si>
    <t>2803e3004b398866c251a5d37af508fef68266d7</t>
  </si>
  <si>
    <t>2803e3004</t>
  </si>
  <si>
    <t>Prevent a crach when expanding template declarations.</t>
  </si>
  <si>
    <t>Prevent-a-crach-when-expanding-template-declarations</t>
  </si>
  <si>
    <t>Thu, 26 Apr 2007 10:38:16 +0000</t>
  </si>
  <si>
    <t>05ac59e67a979554e3782ee68f25462a3a5ef120</t>
  </si>
  <si>
    <t>05ac59e67</t>
  </si>
  <si>
    <t>9b848f28c8f4e0d6ac76e38e016daa2197903b96</t>
  </si>
  <si>
    <t>9b848f28c</t>
  </si>
  <si>
    <t>Dont insert text within read-only documents Irene</t>
  </si>
  <si>
    <t>Dont-insert-text-within-read-only-documents</t>
  </si>
  <si>
    <t>Thu, 26 Apr 2007 10:34:08 +0000</t>
  </si>
  <si>
    <t>7788c2e353b3355008bd836a1023d3d035515553</t>
  </si>
  <si>
    <t>7788c2e35</t>
  </si>
  <si>
    <t>66e4381aed3a4cf7e302df2ced73b4bb857b049d</t>
  </si>
  <si>
    <t>66e4381ae</t>
  </si>
  <si>
    <t>Remove some uneeded headers for templates. Emilien</t>
  </si>
  <si>
    <t>Remove-some-uneeded-headers-for-templates</t>
  </si>
  <si>
    <t>Wed, 25 Apr 2007 13:46:58 +0000</t>
  </si>
  <si>
    <t>5f5c6ada0f54179cc84975ca699bae422d6dcf24</t>
  </si>
  <si>
    <t>5f5c6ada0</t>
  </si>
  <si>
    <t>b7a9bfda3758d256a676a75f8c0b8b4146c878c5</t>
  </si>
  <si>
    <t>b7a9bfda3</t>
  </si>
  <si>
    <t>Refactor template management to avoid memory leaks.</t>
  </si>
  <si>
    <t>Refactor-template-management-to-avoid-memory-leaks</t>
  </si>
  <si>
    <t>Wed, 25 Apr 2007 13:26:52 +0000</t>
  </si>
  <si>
    <t>f16fbd8607ec9afef42532e9ad0f2fb7b5254fc7</t>
  </si>
  <si>
    <t>f16fbd860</t>
  </si>
  <si>
    <t>29d31a61dbcaf250a15b5afee36dddc6a9740020</t>
  </si>
  <si>
    <t>29d31a61d</t>
  </si>
  <si>
    <t>Wed, 25 Apr 2007 10:35:09 +0000</t>
  </si>
  <si>
    <t>d7f37901f5f53af26f6a1281918bb8432ae75236</t>
  </si>
  <si>
    <t>d7f37901f</t>
  </si>
  <si>
    <t>ecb5a2877561cf6ba080859e3e4d41fe097e4d80</t>
  </si>
  <si>
    <t>ecb5a2877</t>
  </si>
  <si>
    <t>Integration of Regis patches (rdf_conf_in_conf) Irene</t>
  </si>
  <si>
    <t>Integration-of-Regis-patches-rdf_conf_in_conf</t>
  </si>
  <si>
    <t>Wed, 25 Apr 2007 09:44:44 +0000</t>
  </si>
  <si>
    <t>b7714d7584fd980ea2a9a7df01881b09b58926bf</t>
  </si>
  <si>
    <t>b7714d758</t>
  </si>
  <si>
    <t>07f54fc4d832ea2b6d096879f6ac5c5f751b4c92</t>
  </si>
  <si>
    <t>07f54fc4d</t>
  </si>
  <si>
    <t>Bug fix: the text-align was not correctly interpreted within floated boxes Irene</t>
  </si>
  <si>
    <t>Bug-fix-the-text-align-was-not-correctly-interpreted-within-floated-boxes</t>
  </si>
  <si>
    <t>Wed, 25 Apr 2007 09:42:26 +0000</t>
  </si>
  <si>
    <t>6f9dfa3a0b11949505f108eb89bc8bd86351bf63</t>
  </si>
  <si>
    <t>6f9dfa3a0</t>
  </si>
  <si>
    <t>0bdfcd180820b72042a50ce3aa4b47fe6b52ada5</t>
  </si>
  <si>
    <t>0bdfcd180</t>
  </si>
  <si>
    <t>Integration of regis patches (warnings_fixes) Irene</t>
  </si>
  <si>
    <t>Integration-of-regis-patches-warnings_fixes</t>
  </si>
  <si>
    <t>Wed, 25 Apr 2007 07:43:28 +0000</t>
  </si>
  <si>
    <t>5fe23b6e031cee0680321155cafb12bdf3e008ae</t>
  </si>
  <si>
    <t>5fe23b6e0</t>
  </si>
  <si>
    <t>bc0a51c5694c84f951673800facb630dc7c2c7d2</t>
  </si>
  <si>
    <t>bc0a51c56</t>
  </si>
  <si>
    <t>Wed, 25 Apr 2007 07:11:16 +0000</t>
  </si>
  <si>
    <t>8d613f86acbfafad46e796c6a250aff77292f499</t>
  </si>
  <si>
    <t>8d613f86a</t>
  </si>
  <si>
    <t>77b716e76f644dff578ab4951e36dbc48e774f8b</t>
  </si>
  <si>
    <t>77b716e76</t>
  </si>
  <si>
    <t>Passwords item Laurent</t>
  </si>
  <si>
    <t>Passwords-item</t>
  </si>
  <si>
    <t>Tue, 24 Apr 2007 16:29:57 +0000</t>
  </si>
  <si>
    <t>1bface82253a73db6fb979cd221d6648a1c6835d</t>
  </si>
  <si>
    <t>1bface822</t>
  </si>
  <si>
    <t>8b478d037fe5240a446cfcb73239d5aa43697f65</t>
  </si>
  <si>
    <t>8b478d037</t>
  </si>
  <si>
    <t>Improve the support of floated boxes Irene</t>
  </si>
  <si>
    <t>Improve-the-support-of-floated-boxes</t>
  </si>
  <si>
    <t>Tue, 24 Apr 2007 15:58:31 +0000</t>
  </si>
  <si>
    <t>0b447a0366f2fe3483525b9262164b737a747607</t>
  </si>
  <si>
    <t>0b447a036</t>
  </si>
  <si>
    <t>ce7da9fd12a2c08e08f40c1f90640dbf547f00f3</t>
  </si>
  <si>
    <t>ce7da9fd1</t>
  </si>
  <si>
    <t>The CSS parser interperted an empty selector as a * Irene</t>
  </si>
  <si>
    <t>The-CSS-parser-interperted-an-empty-selector-as-a</t>
  </si>
  <si>
    <t>Tue, 24 Apr 2007 15:37:12 +0000</t>
  </si>
  <si>
    <t>2c993d33968803e62e72c5b6e2212fd7e073e211</t>
  </si>
  <si>
    <t>2c993d339</t>
  </si>
  <si>
    <t>8da4746f5c08f223269934a5ff7a58d383dda44e</t>
  </si>
  <si>
    <t>8da4746f5</t>
  </si>
  <si>
    <t>Code clean up Laurent</t>
  </si>
  <si>
    <t>Tue, 24 Apr 2007 14:43:36 +0000</t>
  </si>
  <si>
    <t>c96c9c5cd1ffff27fa1ad7b8e6ab7c06cd5fcbc2</t>
  </si>
  <si>
    <t>c96c9c5cd</t>
  </si>
  <si>
    <t>5b6d238c76001afa6e3a32e7e101eb1caf2b99b0</t>
  </si>
  <si>
    <t>5b6d238c7</t>
  </si>
  <si>
    <t>Fix some problems with the password manager Laurent</t>
  </si>
  <si>
    <t>Fix-some-problems-with-the-password-manager</t>
  </si>
  <si>
    <t>Tue, 24 Apr 2007 14:01:18 +0000</t>
  </si>
  <si>
    <t>367d270197b2cd0632232625fc46fb2ce3de4e24</t>
  </si>
  <si>
    <t>367d27019</t>
  </si>
  <si>
    <t>0b0ee48a19b4932fdcb9bc855fe18455c140a1f8</t>
  </si>
  <si>
    <t>0b0ee48a1</t>
  </si>
  <si>
    <t>No newline at end of file.</t>
  </si>
  <si>
    <t>No-newline-at-end-of-file</t>
  </si>
  <si>
    <t>Tue, 24 Apr 2007 07:09:20 +0000</t>
  </si>
  <si>
    <t>7f7468eec3cce6965c9f5831408121865764d333</t>
  </si>
  <si>
    <t>7f7468eec</t>
  </si>
  <si>
    <t>ffe373d30a73d15df30c9a0d1701db2e9b958fc5</t>
  </si>
  <si>
    <t>ffe373d30</t>
  </si>
  <si>
    <t>Progress on Preferences for passwords Laurent</t>
  </si>
  <si>
    <t>Progress-on-Preferences-for-passwords</t>
  </si>
  <si>
    <t>Mon, 23 Apr 2007 17:06:09 +0000</t>
  </si>
  <si>
    <t>f447ef96991f2800f592ac85818cc5a73a013d02</t>
  </si>
  <si>
    <t>f447ef969</t>
  </si>
  <si>
    <t>6a499e9df6e2a2f159a81cec293fa434ab7da785</t>
  </si>
  <si>
    <t>6a499e9df</t>
  </si>
  <si>
    <t>Avoid to insert a template twice Irene</t>
  </si>
  <si>
    <t>Avoid-to-insert-a-template-twice</t>
  </si>
  <si>
    <t>Mon, 23 Apr 2007 09:58:09 +0000</t>
  </si>
  <si>
    <t>224ff55ff30560643561e1533f9d785e503d2728</t>
  </si>
  <si>
    <t>224ff55ff</t>
  </si>
  <si>
    <t>18e2e94e0251fd170934f780abf83222b657fa82</t>
  </si>
  <si>
    <t>18e2e94e0</t>
  </si>
  <si>
    <t>Typo Laurent</t>
  </si>
  <si>
    <t>Fri, 20 Apr 2007 17:43:35 +0000</t>
  </si>
  <si>
    <t>e42219c4a256fd0001bb2b443b0d755cc191b3bc</t>
  </si>
  <si>
    <t>e42219c4a</t>
  </si>
  <si>
    <t>f8d966048b1fed30b859d7991c7c933fb2356eab</t>
  </si>
  <si>
    <t>f8d966048</t>
  </si>
  <si>
    <t>Continue to work on the Preferences for passwords (the list of servers/realms is not yet implemented) Laurent</t>
  </si>
  <si>
    <t>Continue-to-work-on-the-Preferences-for-passwords</t>
  </si>
  <si>
    <t>Fri, 20 Apr 2007 17:19:02 +0000</t>
  </si>
  <si>
    <t>678ef053ca2d57519a00e241193e58328168b0d6</t>
  </si>
  <si>
    <t>678ef053c</t>
  </si>
  <si>
    <t>fc4d1067d0838dbef0c416ff7016d22a93a238ce</t>
  </si>
  <si>
    <t>fc4d1067d</t>
  </si>
  <si>
    <t>Fri, 20 Apr 2007 15:35:20 +0000</t>
  </si>
  <si>
    <t>a5385dcc4de16c4ceccc675c194ef55f03d5b611</t>
  </si>
  <si>
    <t>a5385dcc4</t>
  </si>
  <si>
    <t>319d9eade95871e99b7f8a7942588faae6b2498e</t>
  </si>
  <si>
    <t>319d9eade</t>
  </si>
  <si>
    <t>New password messages Irene</t>
  </si>
  <si>
    <t>New-password-messages</t>
  </si>
  <si>
    <t>Fri, 20 Apr 2007 14:23:59 +0000</t>
  </si>
  <si>
    <t>825b626a66f875967ab46cbf931bc64b32fee196</t>
  </si>
  <si>
    <t>825b626a6</t>
  </si>
  <si>
    <t>cbe60ab23c94c80047204af980447e40f7bd98ba</t>
  </si>
  <si>
    <t>cbe60ab23</t>
  </si>
  <si>
    <t>Messages for passwords Laurent</t>
  </si>
  <si>
    <t>Messages-for-passwords</t>
  </si>
  <si>
    <t>Fri, 20 Apr 2007 14:10:26 +0000</t>
  </si>
  <si>
    <t>848d54cebf9e899941d188c26bcc3467e7997e16</t>
  </si>
  <si>
    <t>848d54ceb</t>
  </si>
  <si>
    <t>8db7069b519d8ce9ff6358bdb354b06f54489fd8</t>
  </si>
  <si>
    <t>8db7069b5</t>
  </si>
  <si>
    <t>Oops, one entry was missing Irene</t>
  </si>
  <si>
    <t>Oops-one-entry-was-missing</t>
  </si>
  <si>
    <t>Fri, 20 Apr 2007 13:38:43 +0000</t>
  </si>
  <si>
    <t>8c690abc605c6b5cc60c63c5b5dcbf1ecc290c08</t>
  </si>
  <si>
    <t>8c690abc6</t>
  </si>
  <si>
    <t>f4a15e68191889657ca5e0d20bfb6aab9ce83dc4</t>
  </si>
  <si>
    <t>f4a15e681</t>
  </si>
  <si>
    <t>New slovak (thanks to Peter MrÃ¡z) Irene</t>
  </si>
  <si>
    <t>New-slovak-thanks-to-Peter-Mr-z</t>
  </si>
  <si>
    <t>Fri, 20 Apr 2007 13:31:52 +0000</t>
  </si>
  <si>
    <t>4dea82bf647c7aaa9356073e3b902128efb4f833</t>
  </si>
  <si>
    <t>4dea82bf6</t>
  </si>
  <si>
    <t>2aab0d02fbeaa43397345c98c402fe52cff34219</t>
  </si>
  <si>
    <t>2aab0d02f</t>
  </si>
  <si>
    <t>Started to work on the Preferences for passwords Laurent</t>
  </si>
  <si>
    <t>Started-to-work-on-the-Preferences-for-passwords</t>
  </si>
  <si>
    <t>Fri, 20 Apr 2007 12:38:54 +0000</t>
  </si>
  <si>
    <t>4b4d98492a5e083cf1992c49262c38eeb460d17d</t>
  </si>
  <si>
    <t>4b4d98492</t>
  </si>
  <si>
    <t>4281316a532035ff0e8eec1e1493c7013cd36930</t>
  </si>
  <si>
    <t>4281316a5</t>
  </si>
  <si>
    <t>A typo generated an infinite loop Irene</t>
  </si>
  <si>
    <t>A-typo-generated-an-infinite-loop</t>
  </si>
  <si>
    <t>Fri, 20 Apr 2007 11:07:15 +0000</t>
  </si>
  <si>
    <t>ea05d29f0dc205c721737db84364816354da303c</t>
  </si>
  <si>
    <t>ea05d29f0</t>
  </si>
  <si>
    <t>f7d2cbea0edeb09d5c7c8f8d524cc78dc64e3106</t>
  </si>
  <si>
    <t>f7d2cbea0</t>
  </si>
  <si>
    <t>Accept empty template elements within a table Irene</t>
  </si>
  <si>
    <t>Accept-empty-template-elements-within-a-table</t>
  </si>
  <si>
    <t>Fri, 20 Apr 2007 10:24:19 +0000</t>
  </si>
  <si>
    <t>a098e91793a7e80ff6b9be66f4036234843611be</t>
  </si>
  <si>
    <t>a098e9179</t>
  </si>
  <si>
    <t>239982b029b670e15b6d9b495bd21ffbaf41f6de</t>
  </si>
  <si>
    <t>239982b02</t>
  </si>
  <si>
    <t>Sometimes HTML error message were not displayed Irene</t>
  </si>
  <si>
    <t>Sometimes-HTML-error-message-were-not-displayed</t>
  </si>
  <si>
    <t>Fri, 20 Apr 2007 10:12:19 +0000</t>
  </si>
  <si>
    <t>f0612ff367bdea3c9e4689474fd0c5651e969ae0</t>
  </si>
  <si>
    <t>f0612ff36</t>
  </si>
  <si>
    <t>0bef142789bc40b247235d615744b43d4a0a77f5</t>
  </si>
  <si>
    <t>0bef14278</t>
  </si>
  <si>
    <t>Xtiger elements disturbed the formatting of tables Irene</t>
  </si>
  <si>
    <t>Xtiger-elements-disturbed-the-formatting-of-tables</t>
  </si>
  <si>
    <t>Wed, 18 Apr 2007 15:18:52 +0000</t>
  </si>
  <si>
    <t>40b239458bc8c9b884ff45561d3b2659799ff713</t>
  </si>
  <si>
    <t>40b239458</t>
  </si>
  <si>
    <t>f3324cee6d64d43506c0f7d98646e4e79a60fe56</t>
  </si>
  <si>
    <t>f3324cee6</t>
  </si>
  <si>
    <t>Fix a problem with table formatting Irene</t>
  </si>
  <si>
    <t>Fix-a-problem-with-table-formatting</t>
  </si>
  <si>
    <t>Wed, 18 Apr 2007 14:32:43 +0000</t>
  </si>
  <si>
    <t>4641b718316d5282eb8392451d3ad34bfd2c7bfe</t>
  </si>
  <si>
    <t>4641b7183</t>
  </si>
  <si>
    <t>ecc0b8a847f9245bb35f805097a8bb16d3d2c674</t>
  </si>
  <si>
    <t>ecc0b8a84</t>
  </si>
  <si>
    <t>First steps for the password manager in Amaya Laurent</t>
  </si>
  <si>
    <t>First-steps-for-the-password-manager-in-Amaya</t>
  </si>
  <si>
    <t>Wed, 18 Apr 2007 10:06:59 +0000</t>
  </si>
  <si>
    <t>45f5197bb00f6590e213ca29ea1bc7403203bc69</t>
  </si>
  <si>
    <t>45f5197bb</t>
  </si>
  <si>
    <t>f562edcb720705df0c5e56be3147479248f0c6ea</t>
  </si>
  <si>
    <t>f562edcb7</t>
  </si>
  <si>
    <t>Start a new Amaya instance when it's impossible to make a connection to the running instance</t>
  </si>
  <si>
    <t>Start-a-new-Amaya-instance-when-it-s-impossible-to-make-a-connection-to</t>
  </si>
  <si>
    <t>Tue, 17 Apr 2007 16:21:35 +0000</t>
  </si>
  <si>
    <t>1732e06ec867f42f3c972400d70e039a6c0fc0c4</t>
  </si>
  <si>
    <t>1732e06ec</t>
  </si>
  <si>
    <t>3dd2092f11e7fe5e1a4ed2a5847948314adcacee</t>
  </si>
  <si>
    <t>3dd2092f1</t>
  </si>
  <si>
    <t>Tue, 17 Apr 2007 12:26:52 +0000</t>
  </si>
  <si>
    <t>919c7cdc8387f6458fb5e7e54011fb1ca60623d1</t>
  </si>
  <si>
    <t>919c7cdc8</t>
  </si>
  <si>
    <t>b930530adf089b786c0fe22af33045b9ace104f5</t>
  </si>
  <si>
    <t>b930530ad</t>
  </si>
  <si>
    <t>Fix compiling problems Irene</t>
  </si>
  <si>
    <t>Fix-compiling-problems</t>
  </si>
  <si>
    <t>Tue, 17 Apr 2007 12:26:09 +0000</t>
  </si>
  <si>
    <t>41561bfeaee0f5847dd7de749e95ebe9548ffb29</t>
  </si>
  <si>
    <t>41561bfea</t>
  </si>
  <si>
    <t>b2e724c3b1d51a184e63644bc5238b3995afac7b</t>
  </si>
  <si>
    <t>b2e724c3b</t>
  </si>
  <si>
    <t>Fix another conflict on Windows platforms Irene</t>
  </si>
  <si>
    <t>Fix-another-conflict-on-Windows-platforms</t>
  </si>
  <si>
    <t>Tue, 17 Apr 2007 11:05:48 +0000</t>
  </si>
  <si>
    <t>153751f88e2078421eb74cb5dfe13256c20953ff</t>
  </si>
  <si>
    <t>153751f88</t>
  </si>
  <si>
    <t>f3f683c18066e818be5710628836622ccca76260</t>
  </si>
  <si>
    <t>f3f683c18</t>
  </si>
  <si>
    <t>Solve a possible conflict of function name Irene</t>
  </si>
  <si>
    <t>Solve-a-possible-conflict-of-function-name</t>
  </si>
  <si>
    <t>Tue, 17 Apr 2007 11:01:37 +0000</t>
  </si>
  <si>
    <t>f4279c6d6f06dbc8d4264c5c9f0093e3b6ba2e8a</t>
  </si>
  <si>
    <t>f4279c6d6</t>
  </si>
  <si>
    <t>f664e71031ee891d764e94ed24c69ab16d72fc6c</t>
  </si>
  <si>
    <t>f664e7103</t>
  </si>
  <si>
    <t>Add missing drawing functions to display borders (Windows, Postscript) Irene</t>
  </si>
  <si>
    <t>Add-missing-drawing-functions-to-display-borders-Windows-Postscript</t>
  </si>
  <si>
    <t>Tue, 17 Apr 2007 10:24:50 +0000</t>
  </si>
  <si>
    <t>c05dc46da5ea06571b2c30b64bbc6552faf55d15</t>
  </si>
  <si>
    <t>c05dc46da</t>
  </si>
  <si>
    <t>df865e8e303606f03df4b5ced8b168e98cb78a52</t>
  </si>
  <si>
    <t>df865e8e3</t>
  </si>
  <si>
    <t>Improve CSS borders Irene</t>
  </si>
  <si>
    <t>Improve-CSS-borders</t>
  </si>
  <si>
    <t>Mon, 16 Apr 2007 16:05:55 +0000</t>
  </si>
  <si>
    <t>762917f9c4ccae2b68fa3d2d7e5b3820f79c1162</t>
  </si>
  <si>
    <t>762917f9c</t>
  </si>
  <si>
    <t>bc47c070e44ca1a12a7d68fd53b4370898b68857</t>
  </si>
  <si>
    <t>bc47c070e</t>
  </si>
  <si>
    <t>Improve Amaya dialogs Irene</t>
  </si>
  <si>
    <t>Improve-Amaya-dialogs</t>
  </si>
  <si>
    <t>Mon, 16 Apr 2007 14:54:56 +0000</t>
  </si>
  <si>
    <t>d882ee843bef91c46ab5792b00284449e252e4a4</t>
  </si>
  <si>
    <t>d882ee843</t>
  </si>
  <si>
    <t>1e2bdfe3671580c8adbc8529879b27e1de53be7f</t>
  </si>
  <si>
    <t>1e2bdfe36</t>
  </si>
  <si>
    <t>Mon, 16 Apr 2007 10:20:02 +0000</t>
  </si>
  <si>
    <t>de6f7eb93611f42a8fe405a59fd336b8f9ba960d</t>
  </si>
  <si>
    <t>de6f7eb93</t>
  </si>
  <si>
    <t>6cd1a1d96d63aa4a6be1c0def80029fe31172989</t>
  </si>
  <si>
    <t>6cd1a1d96</t>
  </si>
  <si>
    <t>SVG: when parsing a document forward references in "use" elements did not work. VQ</t>
  </si>
  <si>
    <t>SVG-when-parsing-a-document-forward-references-in-use-elements-did</t>
  </si>
  <si>
    <t>Fri, 13 Apr 2007 20:22:52 +0000</t>
  </si>
  <si>
    <t>f5a99ad6d81bf314a580f25a5e8782a608b84085</t>
  </si>
  <si>
    <t>f5a99ad6d</t>
  </si>
  <si>
    <t>0655012ec13bbca9cf5c309a975c29edfbb899fa</t>
  </si>
  <si>
    <t>0655012ec</t>
  </si>
  <si>
    <t>SVG: improving parsing of attribute font-weight. VQ</t>
  </si>
  <si>
    <t>SVG-improving-parsing-of-attribute-font-weight</t>
  </si>
  <si>
    <t>Fri, 13 Apr 2007 14:24:00 +0000</t>
  </si>
  <si>
    <t>62efd79834b5c77a702e8b8c72e6fbccd2fdeee6</t>
  </si>
  <si>
    <t>62efd7983</t>
  </si>
  <si>
    <t>0c27f09c0c1828d9f4e59a8eb8444c140643571d</t>
  </si>
  <si>
    <t>0c27f09c0</t>
  </si>
  <si>
    <t>SVG: the default value of attribute y for &lt;image&gt; was 10 instead of 0. VQ</t>
  </si>
  <si>
    <t>SVG-the-default-value-of-attribute-y-for-image-was-10-instead-of-0</t>
  </si>
  <si>
    <t>Wed, 11 Apr 2007 09:29:30 +0000</t>
  </si>
  <si>
    <t>2f6bf550c724e33c8492fffe3873f290fca5ac52</t>
  </si>
  <si>
    <t>2f6bf550c</t>
  </si>
  <si>
    <t>c1aa21f4310dccb2fbe24439699098f1ca43ae88</t>
  </si>
  <si>
    <t>c1aa21f43</t>
  </si>
  <si>
    <t>SVG: fixing a bug in the translation part of attribute viewbox VQ</t>
  </si>
  <si>
    <t>SVG-fixing-a-bug-in-the-translation-part-of-attribute-viewbox</t>
  </si>
  <si>
    <t>Wed, 11 Apr 2007 09:23:50 +0000</t>
  </si>
  <si>
    <t>7241c4aaacf0356d9325c2fbc8d5c68e8261e098</t>
  </si>
  <si>
    <t>7241c4aaa</t>
  </si>
  <si>
    <t>2f0bb2ad6bd17229a15f6e01fbe8f3408b09ab1f</t>
  </si>
  <si>
    <t>2f0bb2ad6</t>
  </si>
  <si>
    <t>SS: fixing a bug in selector parsing. VQ</t>
  </si>
  <si>
    <t>SS-fixing-a-bug-in-selector-parsing</t>
  </si>
  <si>
    <t>Wed, 11 Apr 2007 07:13:03 +0000</t>
  </si>
  <si>
    <t>73e85a6e24ea3ffdc8af6b6d16f3d9bbfbda120e</t>
  </si>
  <si>
    <t>73e85a6e2</t>
  </si>
  <si>
    <t>e6dd7c7267c1c8eb427fb28ed3a7c5d78e8f0acc</t>
  </si>
  <si>
    <t>e6dd7c726</t>
  </si>
  <si>
    <t>Improving generation of ToC. VQ</t>
  </si>
  <si>
    <t>Improving-generation-of-ToC</t>
  </si>
  <si>
    <t>Thu, 5 Apr 2007 13:58:22 +0000</t>
  </si>
  <si>
    <t>97fa70406ea3ae5ba62863b58620419034c53a78</t>
  </si>
  <si>
    <t>97fa70406</t>
  </si>
  <si>
    <t>59f96d98fb53a6f26154cd6d5249c71877ce7f78</t>
  </si>
  <si>
    <t>59f96d98f</t>
  </si>
  <si>
    <t>Fix unimplemented function use.</t>
  </si>
  <si>
    <t>Fix-unimplemented-function-use</t>
  </si>
  <si>
    <t>Thu, 5 Apr 2007 12:48:39 +0000</t>
  </si>
  <si>
    <t>7fddf7ce79aa32fe8b794ea650093201d8a6b7f8</t>
  </si>
  <si>
    <t>7fddf7ce7</t>
  </si>
  <si>
    <t>d00da20e03b413c6cd2dda0bcbb9c041113877d8</t>
  </si>
  <si>
    <t>d00da20e0</t>
  </si>
  <si>
    <t>Fixing bugs with stroke-width Irene</t>
  </si>
  <si>
    <t>Fixing-bugs-with-stroke-width</t>
  </si>
  <si>
    <t>Thu, 5 Apr 2007 11:05:17 +0000</t>
  </si>
  <si>
    <t>ae6e11001aff1bae3618103743a75e08e7dcf889</t>
  </si>
  <si>
    <t>ae6e11001</t>
  </si>
  <si>
    <t>68ea7c3153fb31325e45871478d9fc4021dc5dd6</t>
  </si>
  <si>
    <t>68ea7c315</t>
  </si>
  <si>
    <t>Change PreferenceDlg notebook in listbook.</t>
  </si>
  <si>
    <t>Change-PreferenceDlg-notebook-in-listbook</t>
  </si>
  <si>
    <t>Thu, 5 Apr 2007 10:52:21 +0000</t>
  </si>
  <si>
    <t>9aa5e440829aabaecc3442293fc06112a2df9f7a</t>
  </si>
  <si>
    <t>9aa5e4408</t>
  </si>
  <si>
    <t>1f1a632eeaa1f0eb26380441af42a2eccb28c7b5</t>
  </si>
  <si>
    <t>1f1a632ee</t>
  </si>
  <si>
    <t>Dont suggest mail address when more than one address begin with the same string.</t>
  </si>
  <si>
    <t>Dont-suggest-mail-address-when-more-than-one-address-begin-with-the-same-string</t>
  </si>
  <si>
    <t>Thu, 5 Apr 2007 10:12:22 +0000</t>
  </si>
  <si>
    <t>0c84e06e8b43414fe5d07913bc811ff6328e02a0</t>
  </si>
  <si>
    <t>0c84e06e8</t>
  </si>
  <si>
    <t>a37874a2f921b35cdae00d8b698b16b7bdc0f297</t>
  </si>
  <si>
    <t>a37874a2f</t>
  </si>
  <si>
    <t>Replace TextCtrl by ComboBox for "To:" field in SendByMail dialogbox. Suggest recent mail address. Send document as attachment by default (many mail server forbid html with images as message content).</t>
  </si>
  <si>
    <t>Replace-TextCtrl-by-ComboBox-for-To-field-in-SendByMail-dialogbox</t>
  </si>
  <si>
    <t>Thu, 5 Apr 2007 09:37:16 +0000</t>
  </si>
  <si>
    <t>b78cbdc88f327d0625d16781fb5b241177dd064a</t>
  </si>
  <si>
    <t>b78cbdc88</t>
  </si>
  <si>
    <t>18460207423cb8de3fa9f22cc9795de7a799ff15</t>
  </si>
  <si>
    <t>Avoid to display at the same time, Object_Content and External_Object Irene</t>
  </si>
  <si>
    <t>Avoid-to-display-at-the-same-time-Object_Content-and-External_Object</t>
  </si>
  <si>
    <t>Wed, 4 Apr 2007 15:50:02 +0000</t>
  </si>
  <si>
    <t>d5e6d9db87a49b25f1c2cf257cef4bfb5134d9bc</t>
  </si>
  <si>
    <t>d5e6d9db8</t>
  </si>
  <si>
    <t>b134fde029c052ceda5f4f8023d9df147a011800</t>
  </si>
  <si>
    <t>b134fde02</t>
  </si>
  <si>
    <t>Amaya didn't compute well the size of enclosing &lt;mtable&gt; elements Irene</t>
  </si>
  <si>
    <t>Amaya-didn-t-compute-well-the-size-of-enclosing-mtable-elements</t>
  </si>
  <si>
    <t>Wed, 4 Apr 2007 15:03:22 +0000</t>
  </si>
  <si>
    <t>4a5d2a57761d49506e1b2fca9f0d2e4fd1663774</t>
  </si>
  <si>
    <t>4a5d2a577</t>
  </si>
  <si>
    <t>63eafa10d94c3bbe84e26249d2701f1dffd0e1d8</t>
  </si>
  <si>
    <t>63eafa10d</t>
  </si>
  <si>
    <t>Improve the management of outset inset borders Irene</t>
  </si>
  <si>
    <t>Improve-the-management-of-outset-inset-borders</t>
  </si>
  <si>
    <t>Wed, 4 Apr 2007 14:29:32 +0000</t>
  </si>
  <si>
    <t>33456c08261c1ce6b3953c72b14f12e057f2a8d1</t>
  </si>
  <si>
    <t>33456c082</t>
  </si>
  <si>
    <t>1f440ccb9ec89952ad60e75942cbfca2d327040c</t>
  </si>
  <si>
    <t>1f440ccb9</t>
  </si>
  <si>
    <t>Wed, 4 Apr 2007 10:59:06 +0000</t>
  </si>
  <si>
    <t>bf5ef150caf22d2b5d66d86ac56e132504d678be</t>
  </si>
  <si>
    <t>bf5ef150c</t>
  </si>
  <si>
    <t>873a5e11fe379e25f3d1d192099a351a36c577bd</t>
  </si>
  <si>
    <t>873a5e11f</t>
  </si>
  <si>
    <t>The VerticalSeparator character (U02758) was not correctly exported. Irene</t>
  </si>
  <si>
    <t>The-VerticalSeparator-character-U02758-was-not-correctly-exported</t>
  </si>
  <si>
    <t>Wed, 4 Apr 2007 10:14:51 +0000</t>
  </si>
  <si>
    <t>33308ed7d4652d94f2db86a780b6465792fa8a46</t>
  </si>
  <si>
    <t>33308ed7d</t>
  </si>
  <si>
    <t>2982114beb414a766998e343eb3a8ed8605ec216</t>
  </si>
  <si>
    <t>2982114be</t>
  </si>
  <si>
    <t>When a math element is pasted into an xhtml document, the mathml namespace declaration was not correctly handled. Irene</t>
  </si>
  <si>
    <t>When-a-math-element-is-pasted-into-an-xhtml-document-the-mathml</t>
  </si>
  <si>
    <t>Wed, 4 Apr 2007 09:46:49 +0000</t>
  </si>
  <si>
    <t>cf9dc2ef54e0b3b1d52d560dd02b1736386bff99</t>
  </si>
  <si>
    <t>cf9dc2ef5</t>
  </si>
  <si>
    <t>008f6b6929360e7a2d51a844e24cffbe7542e473</t>
  </si>
  <si>
    <t>008f6b692</t>
  </si>
  <si>
    <t>Restore TtaUnselect Irene</t>
  </si>
  <si>
    <t>Restore-TtaUnselect</t>
  </si>
  <si>
    <t>Tue, 3 Apr 2007 15:24:39 +0000</t>
  </si>
  <si>
    <t>e61302ed3a4b978758b327954249422a14a0c775</t>
  </si>
  <si>
    <t>e61302ed3</t>
  </si>
  <si>
    <t>936e7d50e9af71a5f85784ce8cf070fe7f5889dd</t>
  </si>
  <si>
    <t>936e7d50e</t>
  </si>
  <si>
    <t>When the creation of math construction is cancelled, the inserted math element was not removed. Irene</t>
  </si>
  <si>
    <t>When-the-creation-of-math-construction-is-cancelled-the-inserted</t>
  </si>
  <si>
    <t>Tue, 3 Apr 2007 11:12:05 +0000</t>
  </si>
  <si>
    <t>d6feb46ee326ab2c2baf5124f72a9b7423c57354</t>
  </si>
  <si>
    <t>d6feb46ee</t>
  </si>
  <si>
    <t>33af56fee0f5602a4fc876aa15d9544dbab97417</t>
  </si>
  <si>
    <t>33af56fee</t>
  </si>
  <si>
    <t>Tue, 3 Apr 2007 10:48:54 +0000</t>
  </si>
  <si>
    <t>d863b37aa39e87db4b752dccc48497e75eb1dce5</t>
  </si>
  <si>
    <t>d863b37aa</t>
  </si>
  <si>
    <t>fd06518fa7c1af4cf4839ced57e719c15465afba</t>
  </si>
  <si>
    <t>fd06518fa</t>
  </si>
  <si>
    <t>"Send by mail" copies only local resources and update links to remote resources if necessary. "Saves As" with "TransformURLs" copies local resources if the destination is on a remote server.</t>
  </si>
  <si>
    <t>Send-by-mail-copies-only-local-resources-and-update-links-to-remote</t>
  </si>
  <si>
    <t>Tue, 3 Apr 2007 10:10:56 +0000</t>
  </si>
  <si>
    <t>60888b28b3830085b7a758d844c0a1012356e98b</t>
  </si>
  <si>
    <t>60888b28b</t>
  </si>
  <si>
    <t>f4004f554983ef84b4c388e35b44de56d4e8b95e</t>
  </si>
  <si>
    <t>f4004f554</t>
  </si>
  <si>
    <t>Prevent bad address to stop mail sending.</t>
  </si>
  <si>
    <t>Prevent-bad-address-to-stop-mail-sending</t>
  </si>
  <si>
    <t>Mon, 2 Apr 2007 10:39:07 +0000</t>
  </si>
  <si>
    <t>8fefcf104338841b4b108840d63a5c4e9b384e77</t>
  </si>
  <si>
    <t>8fefcf104</t>
  </si>
  <si>
    <t>b81f7327d173c85e758c7823ffbce8183e783ed2</t>
  </si>
  <si>
    <t>b81f7327d</t>
  </si>
  <si>
    <t>Hide debug messages</t>
  </si>
  <si>
    <t>Hide-debug-messages</t>
  </si>
  <si>
    <t>Mon, 2 Apr 2007 10:38:35 +0000</t>
  </si>
  <si>
    <t>76d552673c669a017efeef9b46d1c1d30e606feb</t>
  </si>
  <si>
    <t>76d552673</t>
  </si>
  <si>
    <t>4862160af21ea294d4d84edc8691563f0aa4cc86</t>
  </si>
  <si>
    <t>4862160af</t>
  </si>
  <si>
    <t>Emails : Send files in qencoded mode if are of type text/plain or text/html.</t>
  </si>
  <si>
    <t>Emails-Send-files-in-qencoded-mode-if-are-of-type-text-plain-or-text-html</t>
  </si>
  <si>
    <t>Mon, 2 Apr 2007 10:33:58 +0000</t>
  </si>
  <si>
    <t>1c2bdbdf6ab1047d2709e5cf4496e5167f1f0ad2</t>
  </si>
  <si>
    <t>1c2bdbdf6</t>
  </si>
  <si>
    <t>77b45fb3c7ada4fb91b101bfe64488965a32a633</t>
  </si>
  <si>
    <t>77b45fb3c</t>
  </si>
  <si>
    <t>Fix message truncation when long (more than 32ko).</t>
  </si>
  <si>
    <t>Fix-message-truncation-when-long-more-than-32ko</t>
  </si>
  <si>
    <t>Mon, 2 Apr 2007 10:02:35 +0000</t>
  </si>
  <si>
    <t>7838498e376ed36d08fbe02c685b122b26219f0f</t>
  </si>
  <si>
    <t>aa03b0d8331780df0557fd3717c3c4135466449a</t>
  </si>
  <si>
    <t>aa03b0d83</t>
  </si>
  <si>
    <t>chmod a+x for amaya script Laurent on behalf of Emilien</t>
  </si>
  <si>
    <t>chmod-a-x-for-amaya-script</t>
  </si>
  <si>
    <t>Fri, 30 Mar 2007 14:27:06 +0000</t>
  </si>
  <si>
    <t>9f5d890c2985adb0ba7389635ad70aad18f0aa65</t>
  </si>
  <si>
    <t>9f5d890c2</t>
  </si>
  <si>
    <t>d8a648f535a1872cf8f31a22e97010f2dbc296e7</t>
  </si>
  <si>
    <t>d8a648f53</t>
  </si>
  <si>
    <t>Fixing compiling troubles on Windows Irene</t>
  </si>
  <si>
    <t>Fixing-compiling-troubles-on-Windows</t>
  </si>
  <si>
    <t>Fri, 30 Mar 2007 13:34:19 +0000</t>
  </si>
  <si>
    <t>a83fb8c68f571b38cf6b1281464201f947463876</t>
  </si>
  <si>
    <t>a83fb8c68</t>
  </si>
  <si>
    <t>d85044b1987ceda824b378cf25752080de9833d7</t>
  </si>
  <si>
    <t>d85044b19</t>
  </si>
  <si>
    <t>Prevent several crashes Irene</t>
  </si>
  <si>
    <t>Prevent-several-crashes</t>
  </si>
  <si>
    <t>Fri, 30 Mar 2007 12:39:02 +0000</t>
  </si>
  <si>
    <t>1a9e64aea693bc4b7d3cc62fbff89244f62e6338</t>
  </si>
  <si>
    <t>1a9e64aea</t>
  </si>
  <si>
    <t>3aadba376d19b4abc61c22f4a1a9253c5eb74cb0</t>
  </si>
  <si>
    <t>3aadba376</t>
  </si>
  <si>
    <t>Fri, 30 Mar 2007 12:18:53 +0000</t>
  </si>
  <si>
    <t>ad58d3350eee233f5914b0595183788f7be762ea</t>
  </si>
  <si>
    <t>ad58d3350</t>
  </si>
  <si>
    <t>25885f6cb0c4d474b791368085f4041d085b35cb</t>
  </si>
  <si>
    <t>25885f6cb</t>
  </si>
  <si>
    <t>Improve the install script Emilien + Irene</t>
  </si>
  <si>
    <t>Improve-the-install-script</t>
  </si>
  <si>
    <t>Fri, 30 Mar 2007 11:10:11 +0000</t>
  </si>
  <si>
    <t>a04e21b409dd285b6f6c79f96465ae14b14205a3</t>
  </si>
  <si>
    <t>a04e21b40</t>
  </si>
  <si>
    <t>c2510893f5a5ebdabbd845bc2750b3358d77fdc6</t>
  </si>
  <si>
    <t>c2510893f</t>
  </si>
  <si>
    <t>Send all document dependancies by mail.</t>
  </si>
  <si>
    <t>Send-all-document-dependancies-by-mail</t>
  </si>
  <si>
    <t>Fri, 30 Mar 2007 10:15:17 +0000</t>
  </si>
  <si>
    <t>aaae64b38e78bfba94e1e3dbf4855e0e7f3396ed</t>
  </si>
  <si>
    <t>aaae64b38</t>
  </si>
  <si>
    <t>493aead720518f98067162091fc7ef7fc916ab87</t>
  </si>
  <si>
    <t>493aead72</t>
  </si>
  <si>
    <t>Fri, 30 Mar 2007 07:39:48 +0000</t>
  </si>
  <si>
    <t>8b9422096a548861ba46694d7e06c67201165700</t>
  </si>
  <si>
    <t>8b9422096</t>
  </si>
  <si>
    <t>5602a87719fd86ba728831ffd43cfdae9807a932</t>
  </si>
  <si>
    <t>5602a8771</t>
  </si>
  <si>
    <t>improving table formatting in the presence of XTiger elements. VQ</t>
  </si>
  <si>
    <t>improving-table-formatting-in-the-presence-of-XTiger-elements</t>
  </si>
  <si>
    <t>Thu, 29 Mar 2007 16:54:45 +0000</t>
  </si>
  <si>
    <t>4d21148af21986576d92f85cd3ff3b70a16c767b</t>
  </si>
  <si>
    <t>4d21148af</t>
  </si>
  <si>
    <t>0114cfb4bf6d1324eda8b6e4498d52ada735475a</t>
  </si>
  <si>
    <t>0114cfb4b</t>
  </si>
  <si>
    <t>When the inerted image is too large, Amaya adds the width attribute 100% Irene</t>
  </si>
  <si>
    <t>When-the-inerted-image-is-too-large-Amaya-adds-the-width-attribute-100</t>
  </si>
  <si>
    <t>Thu, 29 Mar 2007 16:07:17 +0000</t>
  </si>
  <si>
    <t>ee83c71c2ff281bbf3098aa44392a425fbdde368</t>
  </si>
  <si>
    <t>ee83c71c2</t>
  </si>
  <si>
    <t>a235e0e5ab094d788940fda4d3f26a97dbd19d3c</t>
  </si>
  <si>
    <t>a235e0e5a</t>
  </si>
  <si>
    <t>RAZ in Save As could crash Irene</t>
  </si>
  <si>
    <t>RAZ-in-Save-As-could-crash</t>
  </si>
  <si>
    <t>Thu, 29 Mar 2007 16:03:48 +0000</t>
  </si>
  <si>
    <t>c9de3f073ad664fa70d7bc62a827625be398b5a4</t>
  </si>
  <si>
    <t>c9de3f073</t>
  </si>
  <si>
    <t>214265d91bb7b0552ab197bd0399882bc2bc72d0</t>
  </si>
  <si>
    <t>214265d91</t>
  </si>
  <si>
    <t>Thu, 29 Mar 2007 15:50:11 +0000</t>
  </si>
  <si>
    <t>0491b4edbe421b23e159ebf03f88a0a3220e6b48</t>
  </si>
  <si>
    <t>0491b4edb</t>
  </si>
  <si>
    <t>2770e17105ba2babfd6566da7342653c68c8b561</t>
  </si>
  <si>
    <t>2770e1710</t>
  </si>
  <si>
    <t>Fixing some problems with templates Irene</t>
  </si>
  <si>
    <t>Fixing-some-problems-with-templates</t>
  </si>
  <si>
    <t>Thu, 29 Mar 2007 15:26:41 +0000</t>
  </si>
  <si>
    <t>21b9c7096553f48745efa6486e8d9148173e8092</t>
  </si>
  <si>
    <t>21b9c7096</t>
  </si>
  <si>
    <t>300cf4be899a9a9e52af6f86a02f558088cee661</t>
  </si>
  <si>
    <t>300cf4be8</t>
  </si>
  <si>
    <t>Should fix Amaya bundle Irene</t>
  </si>
  <si>
    <t>Should-fix-Amaya-bundle</t>
  </si>
  <si>
    <t>Thu, 29 Mar 2007 14:06:56 +0000</t>
  </si>
  <si>
    <t>5af88ee1e17db6ba0416ff4918fe4d18534b608e</t>
  </si>
  <si>
    <t>5af88ee1e</t>
  </si>
  <si>
    <t>80d2b4ce05b3c5dcf87cdc6900a575be669a91fc</t>
  </si>
  <si>
    <t>80d2b4ce0</t>
  </si>
  <si>
    <t>Thu, 29 Mar 2007 13:02:38 +0000</t>
  </si>
  <si>
    <t>a622b978a2f63e07e54771cd184983a8b8d99f25</t>
  </si>
  <si>
    <t>a622b978a</t>
  </si>
  <si>
    <t>efb04645bf209c19a16cfc0f9fa093a108b4a2a0</t>
  </si>
  <si>
    <t>efb04645b</t>
  </si>
  <si>
    <t>SVG code clean up Irene</t>
  </si>
  <si>
    <t>SVG-code-clean-up</t>
  </si>
  <si>
    <t>Thu, 29 Mar 2007 12:14:16 +0000</t>
  </si>
  <si>
    <t>a010207f388bb1a2137e5f5de96149e4d1aa6a75</t>
  </si>
  <si>
    <t>a010207f3</t>
  </si>
  <si>
    <t>e0cb50765d812750536ff2b82e9abb6b36aec35a</t>
  </si>
  <si>
    <t>e0cb50765</t>
  </si>
  <si>
    <t>New workspace Irene</t>
  </si>
  <si>
    <t>New-workspace</t>
  </si>
  <si>
    <t>Wed, 28 Mar 2007 15:05:08 +0000</t>
  </si>
  <si>
    <t>0f9e8af176a9a3e748722e5c2324348959d2cc38</t>
  </si>
  <si>
    <t>0f9e8af17</t>
  </si>
  <si>
    <t>60851e9a717435c253638fa6ce6f01744f198364</t>
  </si>
  <si>
    <t>60851e9a7</t>
  </si>
  <si>
    <t>Separating style rules coming from the "style" attribute from those generated by other attributes. VQ</t>
  </si>
  <si>
    <t>Separating-style-rules-coming-from-the-style-attribute-from-those-generated</t>
  </si>
  <si>
    <t>Wed, 28 Mar 2007 14:32:50 +0000</t>
  </si>
  <si>
    <t>871067e226c7311ec8d678394ecc185559f496f0</t>
  </si>
  <si>
    <t>6d91fd4d5870f26d69eff32724377110d2536cfa</t>
  </si>
  <si>
    <t>6d91fd4d5</t>
  </si>
  <si>
    <t>Wed, 28 Mar 2007 14:20:10 +0000</t>
  </si>
  <si>
    <t>9150c2cf09a9e628d95c009187f256134638828e</t>
  </si>
  <si>
    <t>9150c2cf0</t>
  </si>
  <si>
    <t>b112c3f17f6ee581d679b877e4926b077dfd7b12</t>
  </si>
  <si>
    <t>b112c3f17</t>
  </si>
  <si>
    <t>Fixing a problem on Windows platforms Irene</t>
  </si>
  <si>
    <t>Fixing-a-problem-on-Windows-platforms</t>
  </si>
  <si>
    <t>Wed, 28 Mar 2007 14:17:20 +0000</t>
  </si>
  <si>
    <t>cc9c0e69abd6e55b263fc3d7fb18fc890ba1f787</t>
  </si>
  <si>
    <t>cc9c0e69a</t>
  </si>
  <si>
    <t>7018ea8b4414429aeba3960d0735e61871d0ea97</t>
  </si>
  <si>
    <t>7018ea8b4</t>
  </si>
  <si>
    <t>Wed, 28 Mar 2007 13:48:56 +0000</t>
  </si>
  <si>
    <t>6a86c33ed92b1819ab7b149cde1469fdc5480c25</t>
  </si>
  <si>
    <t>6a86c33ed</t>
  </si>
  <si>
    <t>9127475628240ecb8bb506d7d82272d8fbb8b6a4</t>
  </si>
  <si>
    <t>Wed, 28 Mar 2007 13:47:24 +0000</t>
  </si>
  <si>
    <t>c0fad0cea59ac97325784d812f2382b8607eb525</t>
  </si>
  <si>
    <t>c0fad0cea</t>
  </si>
  <si>
    <t>ef6e583828e276e23007bea6b6247e770c5679ff</t>
  </si>
  <si>
    <t>ef6e58382</t>
  </si>
  <si>
    <t>Update dialog strings Irene</t>
  </si>
  <si>
    <t>Update-dialog-strings</t>
  </si>
  <si>
    <t>Wed, 28 Mar 2007 13:46:32 +0000</t>
  </si>
  <si>
    <t>94608d3738fbdfbac6e0bae45c2db1277aa0fc3b</t>
  </si>
  <si>
    <t>94608d373</t>
  </si>
  <si>
    <t>a6d48931c910b38310b483f4a618db64840c1dfd</t>
  </si>
  <si>
    <t>a6d48931c</t>
  </si>
  <si>
    <t>Set email sending timeout to 10 sec.</t>
  </si>
  <si>
    <t>Set-email-sending-timeout-to-10-sec</t>
  </si>
  <si>
    <t>Wed, 28 Mar 2007 13:45:14 +0000</t>
  </si>
  <si>
    <t>de0c3118add674913c1f4ab5a77e8cd82d6dc343</t>
  </si>
  <si>
    <t>de0c3118a</t>
  </si>
  <si>
    <t>aa10e659bb8a623e1e99a7b184af65d75ffb0a07</t>
  </si>
  <si>
    <t>aa10e659b</t>
  </si>
  <si>
    <t>Arcs were displayed with half thick Irene</t>
  </si>
  <si>
    <t>Arcs-were-displayed-with-half-thick</t>
  </si>
  <si>
    <t>Wed, 28 Mar 2007 13:29:48 +0000</t>
  </si>
  <si>
    <t>ca8f2451a8b0b738a641ef6f62b511211e74571a</t>
  </si>
  <si>
    <t>ca8f2451a</t>
  </si>
  <si>
    <t>d39f887077d376c0d3a8cdf9af317ddb65a0b7e5</t>
  </si>
  <si>
    <t>d39f88707</t>
  </si>
  <si>
    <t>Fix SendByMail dlg layout on mac.</t>
  </si>
  <si>
    <t>Fix-SendByMail-dlg-layout-on-mac</t>
  </si>
  <si>
    <t>Wed, 28 Mar 2007 12:52:19 +0000</t>
  </si>
  <si>
    <t>5e5fbeeb713a0847dcd004ff8dabbdedf3f570f6</t>
  </si>
  <si>
    <t>5e5fbeeb7</t>
  </si>
  <si>
    <t>e6a57db38c8b6d6087e673ccb49ea966006b22e9</t>
  </si>
  <si>
    <t>e6a57db38</t>
  </si>
  <si>
    <t>Improving drawing of ellipses and borders Irene</t>
  </si>
  <si>
    <t>Improving-drawing-of-ellipses-and-borders</t>
  </si>
  <si>
    <t>Wed, 28 Mar 2007 10:54:09 +0000</t>
  </si>
  <si>
    <t>109242019fa57207cb73dc3830ecf8a449b43e8c</t>
  </si>
  <si>
    <t>91f5757511e6c81c74b44ee3bd6efcfc55cb94b7</t>
  </si>
  <si>
    <t>91f575751</t>
  </si>
  <si>
    <t>SVG: If a basic shape has a width or height = 0, do not translate that into      a visibility = 0 rule. VQ</t>
  </si>
  <si>
    <t>SVG-If-a-basic-shape-has-a-width-or-height-0-do-not-translate-that-into</t>
  </si>
  <si>
    <t>Wed, 28 Mar 2007 09:15:12 +0000</t>
  </si>
  <si>
    <t>15811f775fb5b6d283664a5300072b36ea75e20a</t>
  </si>
  <si>
    <t>15811f775</t>
  </si>
  <si>
    <t>2719ae979c963e0124ad92be9cd92f28a9d88021</t>
  </si>
  <si>
    <t>2719ae979</t>
  </si>
  <si>
    <t>Fixing problems with fill colors Irene</t>
  </si>
  <si>
    <t>Fixing-problems-with-fill-colors</t>
  </si>
  <si>
    <t>Tue, 27 Mar 2007 15:16:23 +0000</t>
  </si>
  <si>
    <t>eb1583f47827cfb375299f9955ec2e69f3138142</t>
  </si>
  <si>
    <t>eb1583f47</t>
  </si>
  <si>
    <t>2e0daf35b5cacc44154393960ba4fce21f5ecdca</t>
  </si>
  <si>
    <t>2e0daf35b</t>
  </si>
  <si>
    <t>Handle SMTP errors. Enable to send document as attachement or not send it.</t>
  </si>
  <si>
    <t>Handle-SMTP-errors</t>
  </si>
  <si>
    <t>Tue, 27 Mar 2007 13:42:13 +0000</t>
  </si>
  <si>
    <t>334b3d9dd464bd2014c6fad6c21b78d217178c80</t>
  </si>
  <si>
    <t>334b3d9dd</t>
  </si>
  <si>
    <t>3a492fc227758548ef250cdde2abcff2f0ea48e4</t>
  </si>
  <si>
    <t>3a492fc22</t>
  </si>
  <si>
    <t>Tue, 27 Mar 2007 13:28:17 +0000</t>
  </si>
  <si>
    <t>42168785e34e86cf148588c83995d671b53bb465</t>
  </si>
  <si>
    <t>42168785e</t>
  </si>
  <si>
    <t>268e7e19081ac4ce9b7728b3f6f53648d3460891</t>
  </si>
  <si>
    <t>268e7e190</t>
  </si>
  <si>
    <t>Improve the svg rendering Irene</t>
  </si>
  <si>
    <t>Improve-the-svg-rendering</t>
  </si>
  <si>
    <t>Tue, 27 Mar 2007 09:19:22 +0000</t>
  </si>
  <si>
    <t>a5174e8e554fdfc6bfa0d7bbc6acedfb4416ecd5</t>
  </si>
  <si>
    <t>a5174e8e5</t>
  </si>
  <si>
    <t>55307413c0b99cdf3eebd8702cf2a6158816dcf0</t>
  </si>
  <si>
    <t>55307413c</t>
  </si>
  <si>
    <t>Add missing ifdef WX Laurent</t>
  </si>
  <si>
    <t>Add-missing-ifdef-WX</t>
  </si>
  <si>
    <t>Tue, 27 Mar 2007 08:46:54 +0000</t>
  </si>
  <si>
    <t>0409e7ec4b4214b08955b40ee26d5e061386962e</t>
  </si>
  <si>
    <t>0409e7ec4</t>
  </si>
  <si>
    <t>8ec5c90213026b507135384a2b2738adad9cfb3a</t>
  </si>
  <si>
    <t>8ec5c9021</t>
  </si>
  <si>
    <t>Remove an include Irene</t>
  </si>
  <si>
    <t>Remove-an-include</t>
  </si>
  <si>
    <t>Tue, 27 Mar 2007 08:35:29 +0000</t>
  </si>
  <si>
    <t>76aeefe695b0f7bf5038896a961886bd9221cc80</t>
  </si>
  <si>
    <t>76aeefe69</t>
  </si>
  <si>
    <t>e1d13ffbe505f854ca6b4ed99f7b7ec5f4c5f3ae</t>
  </si>
  <si>
    <t>e1d13ffbe</t>
  </si>
  <si>
    <t>Missing semicolon Laurent+Emilien</t>
  </si>
  <si>
    <t>Missing-semicolon</t>
  </si>
  <si>
    <t>Tue, 27 Mar 2007 08:16:58 +0000</t>
  </si>
  <si>
    <t>b50fdb6a857aa146c0efdddac94039a8b70a0f42</t>
  </si>
  <si>
    <t>b50fdb6a8</t>
  </si>
  <si>
    <t>b7677fe052d017a0dfcfe826df22b3bdaab5e05f</t>
  </si>
  <si>
    <t>b7677fe05</t>
  </si>
  <si>
    <t>Fix a compil error on gtk (wrong parenthesis) Laurent</t>
  </si>
  <si>
    <t>Fix-a-compil-error-on-gtk-wrong-parenthesis</t>
  </si>
  <si>
    <t>Tue, 27 Mar 2007 07:58:12 +0000</t>
  </si>
  <si>
    <t>4c08da8d29e8b8dc8d07ba024e11dacf17242ff2</t>
  </si>
  <si>
    <t>4c08da8d2</t>
  </si>
  <si>
    <t>96f86a2cd17a9c2db89fe7ad3733f928425c5695</t>
  </si>
  <si>
    <t>96f86a2cd</t>
  </si>
  <si>
    <t>Fix compilation on GTK</t>
  </si>
  <si>
    <t>Fix-compilation-on-GTK</t>
  </si>
  <si>
    <t>Tue, 27 Mar 2007 07:58:02 +0000</t>
  </si>
  <si>
    <t>5de17d767611392198cb7157642d201e1d822e0b</t>
  </si>
  <si>
    <t>5de17d767</t>
  </si>
  <si>
    <t>45915c184d7edb4218ae7ee1d20e574bd6bd4ee0</t>
  </si>
  <si>
    <t>45915c184</t>
  </si>
  <si>
    <t>Switch an include to avoid a compil error on Mac 10.3 with gcc-3.3 Laurent</t>
  </si>
  <si>
    <t>Switch-an-include-to-avoid-a-compil-error-on-Mac-10.3-with-gcc-3.3</t>
  </si>
  <si>
    <t>Tue, 27 Mar 2007 07:43:38 +0000</t>
  </si>
  <si>
    <t>7c1383cea27886a1512e294f70935b52e3488c2c</t>
  </si>
  <si>
    <t>7c1383cea</t>
  </si>
  <si>
    <t>2d8c93bf541c977e3fbc53744185abca893a662c</t>
  </si>
  <si>
    <t>2d8c93bf5</t>
  </si>
  <si>
    <t>Insert Frederic patches + generate width and height attributes when a new image is created</t>
  </si>
  <si>
    <t>Insert-Frederic-patches</t>
  </si>
  <si>
    <t>Mon, 26 Mar 2007 09:30:48 +0000</t>
  </si>
  <si>
    <t>8c2fb14055f5002bce0e68961ae9918c00186ecd</t>
  </si>
  <si>
    <t>8c2fb1405</t>
  </si>
  <si>
    <t>9d3f45647def40bbb7dbcd951dd6edbb27b02b4d</t>
  </si>
  <si>
    <t>9d3f45647</t>
  </si>
  <si>
    <t>Emails can be sent.</t>
  </si>
  <si>
    <t>Emails-can-be-sent</t>
  </si>
  <si>
    <t>Fri, 23 Mar 2007 16:13:59 +0000</t>
  </si>
  <si>
    <t>47a20a928494caa43ebdd04eda70bcf58695e8db</t>
  </si>
  <si>
    <t>47a20a928</t>
  </si>
  <si>
    <t>35ccfcef32aee35761f8232db06a880d54fa0aa5</t>
  </si>
  <si>
    <t>35ccfcef3</t>
  </si>
  <si>
    <t>Fri, 23 Mar 2007 16:10:15 +0000</t>
  </si>
  <si>
    <t>56ed83ae56d4d44572e5b91a7e48d6820fe7a796</t>
  </si>
  <si>
    <t>56ed83ae5</t>
  </si>
  <si>
    <t>9f583fba5322fe35f80422ea3403ba0daccb24a9</t>
  </si>
  <si>
    <t>9f583fba5</t>
  </si>
  <si>
    <t>Unable email in profile</t>
  </si>
  <si>
    <t>Unable-email-in-profile</t>
  </si>
  <si>
    <t>Fri, 23 Mar 2007 08:57:09 +0000</t>
  </si>
  <si>
    <t>7a9168e455c7810714788ec5539c8a56620d92e6</t>
  </si>
  <si>
    <t>7a9168e45</t>
  </si>
  <si>
    <t>2e704bc7242e81c9dda2ff3f1eb58d2f8fc2abb5</t>
  </si>
  <si>
    <t>2e704bc72</t>
  </si>
  <si>
    <t>Thu, 22 Mar 2007 15:01:50 +0000</t>
  </si>
  <si>
    <t>fee85c399f34afa00cc8f2332bfd024618db55ec</t>
  </si>
  <si>
    <t>fee85c399</t>
  </si>
  <si>
    <t>c7e0c326d926e19102609bd30bdecc56fdb79ac2</t>
  </si>
  <si>
    <t>c7e0c326d</t>
  </si>
  <si>
    <t>Update dialogs + prevent a crash Irene</t>
  </si>
  <si>
    <t>Thu, 22 Mar 2007 14:47:54 +0000</t>
  </si>
  <si>
    <t>58d1ef96d718d394c3968a1c6c508f5747a2b371</t>
  </si>
  <si>
    <t>58d1ef96d</t>
  </si>
  <si>
    <t>d7623629492d96cb38a091204a39bbb726e357eb</t>
  </si>
  <si>
    <t>d76236294</t>
  </si>
  <si>
    <t>Emails</t>
  </si>
  <si>
    <t>Thu, 22 Mar 2007 14:34:27 +0000</t>
  </si>
  <si>
    <t>20dd8fc8c12b319279a456440978a44faf97ff9f</t>
  </si>
  <si>
    <t>20dd8fc8c</t>
  </si>
  <si>
    <t>7940e64af3a3d5ecd4a3cc3b97fda7c7d65a0fc2</t>
  </si>
  <si>
    <t>7940e64af</t>
  </si>
  <si>
    <t>Thu, 22 Mar 2007 14:25:32 +0000</t>
  </si>
  <si>
    <t>214cd5c56086d1b0ec2610fe96ebe895748c7587</t>
  </si>
  <si>
    <t>214cd5c56</t>
  </si>
  <si>
    <t>7b2551b9ad7edf5c504a180cb6c5ac753037ca8b</t>
  </si>
  <si>
    <t>7b2551b9a</t>
  </si>
  <si>
    <t>Thu, 22 Mar 2007 14:20:30 +0000</t>
  </si>
  <si>
    <t>50d7291cdacc3f918890d303362ea2da9a4a44ee</t>
  </si>
  <si>
    <t>50d7291cd</t>
  </si>
  <si>
    <t>6a0b21996fd956de8e1ca710e5fb396a60fa76bb</t>
  </si>
  <si>
    <t>6a0b21996</t>
  </si>
  <si>
    <t>Fixing compiling problems</t>
  </si>
  <si>
    <t>Fixing-compiling-problems</t>
  </si>
  <si>
    <t xml:space="preserve">Irene + Emilien_x000D_
</t>
  </si>
  <si>
    <t>Thu, 22 Mar 2007 14:18:44 +0000</t>
  </si>
  <si>
    <t>d4616dac65b0b7c230e4cefb395b06705c6d2970</t>
  </si>
  <si>
    <t>d4616dac6</t>
  </si>
  <si>
    <t>2fc19740fe8c612bb98fbe819821d04a982029b4</t>
  </si>
  <si>
    <t>2fc19740f</t>
  </si>
  <si>
    <t>Mails</t>
  </si>
  <si>
    <t>Thu, 22 Mar 2007 14:04:15 +0000</t>
  </si>
  <si>
    <t>5e8aa7f654ed479dffee0abc2f2ad195e62d341c</t>
  </si>
  <si>
    <t>5e8aa7f65</t>
  </si>
  <si>
    <t>4cd91d863c416e2f391e9011c3e7a871b2ba7b56</t>
  </si>
  <si>
    <t>4cd91d863</t>
  </si>
  <si>
    <t>Compilation fix</t>
  </si>
  <si>
    <t>Compilation-fix</t>
  </si>
  <si>
    <t>Thu, 22 Mar 2007 13:05:57 +0000</t>
  </si>
  <si>
    <t>cbf05eb827a9ed77eabb562c45e072b7ea3fe5b8</t>
  </si>
  <si>
    <t>cbf05eb82</t>
  </si>
  <si>
    <t>ffd1752ea8aa8e9cd38517f4f3143c32df73a508</t>
  </si>
  <si>
    <t>ffd1752ea</t>
  </si>
  <si>
    <t>Come back to the previous version Irene</t>
  </si>
  <si>
    <t>Come-back-to-the-previous-version</t>
  </si>
  <si>
    <t>Wed, 21 Mar 2007 14:32:43 +0000</t>
  </si>
  <si>
    <t>c0cf0a4e250fede4c29c778cd0b1e897aeb086a4</t>
  </si>
  <si>
    <t>c0cf0a4e2</t>
  </si>
  <si>
    <t>369e70e446b33483ce8870278205881c6298fbab</t>
  </si>
  <si>
    <t>369e70e44</t>
  </si>
  <si>
    <t>Two different Toolbars to fix problems with MacOS Irene</t>
  </si>
  <si>
    <t>Two-different-Toolbars-to-fix-problems-with-MacOS</t>
  </si>
  <si>
    <t>Wed, 21 Mar 2007 14:12:51 +0000</t>
  </si>
  <si>
    <t>4ce3bbf1b71ec92473aee2128abf90a4add8a09d</t>
  </si>
  <si>
    <t>4ce3bbf1b</t>
  </si>
  <si>
    <t>d65aa686b3ce026bf860b971eab8b72ad5885c6e</t>
  </si>
  <si>
    <t>d65aa686b</t>
  </si>
  <si>
    <t>Wed, 21 Mar 2007 12:27:00 +0000</t>
  </si>
  <si>
    <t>73b73264f00c5c6ddeacfd8c537f2412dd663e13</t>
  </si>
  <si>
    <t>73b73264f</t>
  </si>
  <si>
    <t>0bd17174f1c519a8f2fc4f3efbb42b38fd15a38a</t>
  </si>
  <si>
    <t>0bd17174f</t>
  </si>
  <si>
    <t>Wed, 21 Mar 2007 12:12:01 +0000</t>
  </si>
  <si>
    <t>132d9c6235a2e40befc9ab878e36079606f9ac0b</t>
  </si>
  <si>
    <t>132d9c623</t>
  </si>
  <si>
    <t>8aa7280aef1dbad0f6f9a7b80db2f9a82ab652ef</t>
  </si>
  <si>
    <t>8aa7280ae</t>
  </si>
  <si>
    <t>Wed, 21 Mar 2007 11:52:12 +0000</t>
  </si>
  <si>
    <t>b4bb280d85f130f46e7e1fc43cf31c137660b01f</t>
  </si>
  <si>
    <t>b4bb280d8</t>
  </si>
  <si>
    <t>2eadafc2aeb30d2a17e61cf6a7949d38bff980af</t>
  </si>
  <si>
    <t>2eadafc2a</t>
  </si>
  <si>
    <t>Wed, 21 Mar 2007 11:28:44 +0000</t>
  </si>
  <si>
    <t>6d14d9d8fb1bba90f1e981bd61126585191e2b81</t>
  </si>
  <si>
    <t>6d14d9d8f</t>
  </si>
  <si>
    <t>9f0655bf2239fe348e5c8d103992c53e03cb7b55</t>
  </si>
  <si>
    <t>9f0655bf2</t>
  </si>
  <si>
    <t>Reduce the size of toolbar icons Irene</t>
  </si>
  <si>
    <t>Reduce-the-size-of-toolbar-icons</t>
  </si>
  <si>
    <t>Wed, 21 Mar 2007 11:02:24 +0000</t>
  </si>
  <si>
    <t>650871c2fbd2104887d9c5deec8b795aa4220efc</t>
  </si>
  <si>
    <t>650871c2f</t>
  </si>
  <si>
    <t>7655a4a9a3075b40094096af9ca542158008ce79</t>
  </si>
  <si>
    <t>7655a4a9a</t>
  </si>
  <si>
    <t>Resizing icons Irene</t>
  </si>
  <si>
    <t>Resizing-icons</t>
  </si>
  <si>
    <t>Wed, 21 Mar 2007 10:42:48 +0000</t>
  </si>
  <si>
    <t>835e27eb32dbf81c23a42ddaf8417b4b4e3cab53</t>
  </si>
  <si>
    <t>835e27eb3</t>
  </si>
  <si>
    <t>957e800fbd1c56cf16b58c0959ab6ee10773c3e8</t>
  </si>
  <si>
    <t>957e800fb</t>
  </si>
  <si>
    <t>HTML: improving cell extension when the extended cell is empty. VQ</t>
  </si>
  <si>
    <t>HTML-improving-cell-extension-when-the-extended-cell-is-empty</t>
  </si>
  <si>
    <t>Wed, 21 Mar 2007 10:32:23 +0000</t>
  </si>
  <si>
    <t>bc413aa4e6d6e2f8814b739bd3a0a49b72029c3d</t>
  </si>
  <si>
    <t>bc413aa4e</t>
  </si>
  <si>
    <t>dac135bc769c385e81074ec1e51bcf2473e1bce9</t>
  </si>
  <si>
    <t>dac135bc7</t>
  </si>
  <si>
    <t>Enlarge the Charset selector (truncated on mac) Laurent</t>
  </si>
  <si>
    <t>Enlarge-the-Charset-selector-truncated-on-mac</t>
  </si>
  <si>
    <t>Wed, 21 Mar 2007 10:23:16 +0000</t>
  </si>
  <si>
    <t>bf17ad9efe3a3f8656a7ced40e63b5f6de5010e0</t>
  </si>
  <si>
    <t>bf17ad9ef</t>
  </si>
  <si>
    <t>1296266e997d0166fe2dc53a07ebe22299dbfe60</t>
  </si>
  <si>
    <t>New toolbar button Adding parameters to some GL drawing functions Remove code about LostPicturePath Irene</t>
  </si>
  <si>
    <t>New-toolbar-button</t>
  </si>
  <si>
    <t>Wed, 21 Mar 2007 10:01:30 +0000</t>
  </si>
  <si>
    <t>3b1156264e51188af086c770864536072e978207</t>
  </si>
  <si>
    <t>3b1156264</t>
  </si>
  <si>
    <t>0ad97ea9f71288c9dacf3e35bc4f30d88aef5b00</t>
  </si>
  <si>
    <t>0ad97ea9f</t>
  </si>
  <si>
    <t>Wed, 21 Mar 2007 08:50:48 +0000</t>
  </si>
  <si>
    <t>eead11660dae0953c9d6be46eef88d0a00208b42</t>
  </si>
  <si>
    <t>eead11660</t>
  </si>
  <si>
    <t>c5ac6916d0e22200d4c54031fe236ea126879ed4</t>
  </si>
  <si>
    <t>c5ac6916d</t>
  </si>
  <si>
    <t>Pay attention: Changelog.html is now stored in our CVS base Irene</t>
  </si>
  <si>
    <t>Pay-attention-Changelog.html-is-now-stored-in-our-CVS-base</t>
  </si>
  <si>
    <t>Tue, 20 Mar 2007 17:15:01 +0000</t>
  </si>
  <si>
    <t>a24389b903f70ff12c536670e489d389f06b51ba</t>
  </si>
  <si>
    <t>a24389b90</t>
  </si>
  <si>
    <t>bb2abc2ff36d96b8bb64ed42944a38875a3d2c08</t>
  </si>
  <si>
    <t>bb2abc2ff</t>
  </si>
  <si>
    <t>Fix a possible crash Irene</t>
  </si>
  <si>
    <t>Fix-a-possible-crash</t>
  </si>
  <si>
    <t>Tue, 20 Mar 2007 17:00:58 +0000</t>
  </si>
  <si>
    <t>cfc0b467faaf5ff3eb7ea31de8d8e3e50d5bd787</t>
  </si>
  <si>
    <t>cfc0b467f</t>
  </si>
  <si>
    <t>4027f33fd7746e7ddeecf23cd27e5ba59d34adb6</t>
  </si>
  <si>
    <t>4027f33fd</t>
  </si>
  <si>
    <t>Tue, 20 Mar 2007 13:21:39 +0000</t>
  </si>
  <si>
    <t>4238d21f0bac0d1d6e45efea91d2e43a1d6fc76c</t>
  </si>
  <si>
    <t>4238d21f0</t>
  </si>
  <si>
    <t>2cc974a7274673fe8922a6b4b2570d129906f4ba</t>
  </si>
  <si>
    <t>2cc974a72</t>
  </si>
  <si>
    <t>Tue, 20 Mar 2007 12:27:18 +0000</t>
  </si>
  <si>
    <t>c412ebb37eadafc0bb8d6dc2eb9e68d4fe920482</t>
  </si>
  <si>
    <t>c412ebb37</t>
  </si>
  <si>
    <t>bf68cd994c3d786e411dcc70accde9509b3680a5</t>
  </si>
  <si>
    <t>bf68cd994</t>
  </si>
  <si>
    <t>Change tools titles Irene</t>
  </si>
  <si>
    <t>Change-tools-titles</t>
  </si>
  <si>
    <t>Tue, 20 Mar 2007 09:58:25 +0000</t>
  </si>
  <si>
    <t>2a3d524c4e3e046ae4ba49793177e518e1037bed</t>
  </si>
  <si>
    <t>2a3d524c4</t>
  </si>
  <si>
    <t>e130fdc1f67cb255016e59f95ca5e723570d7bb4</t>
  </si>
  <si>
    <t>e130fdc1f</t>
  </si>
  <si>
    <t>Changelog is now in the Amaya CVS base Irene</t>
  </si>
  <si>
    <t>Changelog-is-now-in-the-Amaya-CVS-base</t>
  </si>
  <si>
    <t>Tue, 20 Mar 2007 08:29:46 +0000</t>
  </si>
  <si>
    <t>c1e11cc87830899327ede54f21281729e99f4a09</t>
  </si>
  <si>
    <t>c1e11cc87</t>
  </si>
  <si>
    <t>325b69fbfe596a2182f57fb374df6313df3dbe28</t>
  </si>
  <si>
    <t>325b69fbf</t>
  </si>
  <si>
    <t>Editing of the style element didn't generate parsing errors. Irene</t>
  </si>
  <si>
    <t>Editing-of-the-style-element-didn-t-generate-parsing-errors</t>
  </si>
  <si>
    <t>Mon, 19 Mar 2007 16:04:40 +0000</t>
  </si>
  <si>
    <t>aa3d35923b47a407161b2ffa7d19e43c5d325007</t>
  </si>
  <si>
    <t>aa3d35923</t>
  </si>
  <si>
    <t>0b2539d2b80e448816c6ad13076ba81f3794a582</t>
  </si>
  <si>
    <t>0b2539d2b</t>
  </si>
  <si>
    <t>Accept @ within URLs in log files Irene</t>
  </si>
  <si>
    <t>Accept-within-URLs-in-log-files</t>
  </si>
  <si>
    <t>Mon, 19 Mar 2007 14:08:49 +0000</t>
  </si>
  <si>
    <t>04bce8e4d6b56912eabdb85d316eff6fc7f8a3ca</t>
  </si>
  <si>
    <t>04bce8e4d</t>
  </si>
  <si>
    <t>da201b6fd38be8ef4f2c412ce3dab40e20f0450f</t>
  </si>
  <si>
    <t>da201b6fd</t>
  </si>
  <si>
    <t>ontrol the next selected tab when the user closes a tab Irene</t>
  </si>
  <si>
    <t>ontrol-the-next-selected-tab-when-the-user-closes-a-tab</t>
  </si>
  <si>
    <t>Mon, 19 Mar 2007 14:07:01 +0000</t>
  </si>
  <si>
    <t>cfadb7355e0d2e4cd593f53a47976eb5e26e6876</t>
  </si>
  <si>
    <t>cfadb7355</t>
  </si>
  <si>
    <t>d32516e75a8de2829554d00b2d118ce3cf5e02d3</t>
  </si>
  <si>
    <t>d32516e75</t>
  </si>
  <si>
    <t>The Saving_lock was not updated after a file save. Irene</t>
  </si>
  <si>
    <t>The-Saving_lock-was-not-updated-after-a-file-save</t>
  </si>
  <si>
    <t>Mon, 19 Mar 2007 10:23:10 +0000</t>
  </si>
  <si>
    <t>2ba8688e6468edaad6d58ce8b263f560a1c37f95</t>
  </si>
  <si>
    <t>2ba8688e6</t>
  </si>
  <si>
    <t>55e18fa5380fcff36efa91ea627bdaaeca5b3a86</t>
  </si>
  <si>
    <t>55e18fa53</t>
  </si>
  <si>
    <t>Mon, 19 Mar 2007 09:46:36 +0000</t>
  </si>
  <si>
    <t>b6740df1305fad41cd9d3418dca105787db41719</t>
  </si>
  <si>
    <t>b6740df13</t>
  </si>
  <si>
    <t>35d44d46ae661996e958cd2e47c7ee67957e4a7e</t>
  </si>
  <si>
    <t>35d44d46a</t>
  </si>
  <si>
    <t>Add a show before deleting a tab Irene</t>
  </si>
  <si>
    <t>Add-a-show-before-deleting-a-tab</t>
  </si>
  <si>
    <t>Mon, 19 Mar 2007 09:39:28 +0000</t>
  </si>
  <si>
    <t>c44366aaee3b5e5348bcba63193e2b1e5d213928</t>
  </si>
  <si>
    <t>c44366aae</t>
  </si>
  <si>
    <t>0a63b6dc13555dc480097603081c57f226169a59</t>
  </si>
  <si>
    <t>0a63b6dc1</t>
  </si>
  <si>
    <t>Fri, 16 Mar 2007 09:02:53 +0000</t>
  </si>
  <si>
    <t>9bee1578309d216a3113cdac9ba5181e9f06da73</t>
  </si>
  <si>
    <t>9bee15783</t>
  </si>
  <si>
    <t>95bfae0648f098489407e536715a57c6b4144ab6</t>
  </si>
  <si>
    <t>95bfae064</t>
  </si>
  <si>
    <t>Increase the siz of the clear button Irene</t>
  </si>
  <si>
    <t>Increase-the-siz-of-the-clear-button</t>
  </si>
  <si>
    <t>Fri, 16 Mar 2007 08:55:11 +0000</t>
  </si>
  <si>
    <t>f769f3316824278d628bd56f961acfef7ea0dcda</t>
  </si>
  <si>
    <t>f769f3316</t>
  </si>
  <si>
    <t>b483f9e30fc67b5819b4c4539868a7d532557ce9</t>
  </si>
  <si>
    <t>b483f9e30</t>
  </si>
  <si>
    <t>New open button (thanks to Frederic Wang) Irene</t>
  </si>
  <si>
    <t>New-open-button-thanks-to-Frederic-Wang</t>
  </si>
  <si>
    <t>Thu, 15 Mar 2007 17:11:37 +0000</t>
  </si>
  <si>
    <t>f07a04495eaa4032bb53cfca4a487f4985193163</t>
  </si>
  <si>
    <t>f07a04495</t>
  </si>
  <si>
    <t>d9678a15a5c40f39953075a30c452cc78bf68532</t>
  </si>
  <si>
    <t>d9678a15a</t>
  </si>
  <si>
    <t>Thu, 15 Mar 2007 15:49:57 +0000</t>
  </si>
  <si>
    <t>da4ec6bf2e7588f0975267140207a5464e86edc1</t>
  </si>
  <si>
    <t>da4ec6bf2</t>
  </si>
  <si>
    <t>29e9ea1285a419791943bf44f2616c4706f1124a</t>
  </si>
  <si>
    <t>29e9ea128</t>
  </si>
  <si>
    <t>Integration of Frederic changes Irene</t>
  </si>
  <si>
    <t>Integration-of-Frederic-changes</t>
  </si>
  <si>
    <t>Thu, 15 Mar 2007 10:23:38 +0000</t>
  </si>
  <si>
    <t>ee7ac2812304868f91b8c9395f20403602cd7b7b</t>
  </si>
  <si>
    <t>ee7ac2812</t>
  </si>
  <si>
    <t>396288b04d4dcd02d8b1f731ae9e0d92dc7795f4</t>
  </si>
  <si>
    <t>396288b04</t>
  </si>
  <si>
    <t>Thu, 15 Mar 2007 10:15:18 +0000</t>
  </si>
  <si>
    <t>e02a99dd0481408e9dd0d934dc3f919decced60f</t>
  </si>
  <si>
    <t>e02a99dd0</t>
  </si>
  <si>
    <t>5f7ac5a50bee3fc3f821cb7b1937a14dc65f0ca6</t>
  </si>
  <si>
    <t>5f7ac5a50</t>
  </si>
  <si>
    <t>Fixing a possible lock when the Save As dialog is closed without callback. Adding the documentation + fixing typo</t>
  </si>
  <si>
    <t>Fixing-a-possible-lock-when-the-Save-As-dialog-is-closed-without</t>
  </si>
  <si>
    <t>Thu, 15 Mar 2007 09:54:29 +0000</t>
  </si>
  <si>
    <t>651719277078e1a3403e8d72061e771ad7f77c35</t>
  </si>
  <si>
    <t>270256c274c2dd56983078a2e3563842c38f9032</t>
  </si>
  <si>
    <t>270256c27</t>
  </si>
  <si>
    <t>Wed, 14 Mar 2007 11:55:10 +0000</t>
  </si>
  <si>
    <t>de89ff73100350370e817acd7dabaef5c86134e5</t>
  </si>
  <si>
    <t>de89ff731</t>
  </si>
  <si>
    <t>ba9829b121d45e227177911c57aa3872a8e4fcbc</t>
  </si>
  <si>
    <t>ba9829b12</t>
  </si>
  <si>
    <t>Save As now is able to save css, xsl, js, images and objects Irene</t>
  </si>
  <si>
    <t>Save-As-now-is-able-to-save-css-xsl-js-images-and-objects</t>
  </si>
  <si>
    <t>Wed, 14 Mar 2007 10:57:36 +0000</t>
  </si>
  <si>
    <t>33e4bd35db4d634a3d028dcef255bfa165944b8c</t>
  </si>
  <si>
    <t>33e4bd35d</t>
  </si>
  <si>
    <t>956132dada499b5cc1f788c74ce6d78108de2830</t>
  </si>
  <si>
    <t>956132dad</t>
  </si>
  <si>
    <t>When an external object is loaded, the network was set inactive and following images were never loaded. Irene</t>
  </si>
  <si>
    <t>When-an-external-object-is-loaded-the-network-was-set-inactive-and</t>
  </si>
  <si>
    <t>Wed, 14 Mar 2007 10:21:27 +0000</t>
  </si>
  <si>
    <t>c74181e7919f5e58218f3dd876223639328893c8</t>
  </si>
  <si>
    <t>c74181e79</t>
  </si>
  <si>
    <t>f39356f363ba1f2b67e3c8b405c0131e59a61dca</t>
  </si>
  <si>
    <t>f39356f36</t>
  </si>
  <si>
    <t>Bug ED005 fixed. VQ</t>
  </si>
  <si>
    <t>Bug-ED005-fixed</t>
  </si>
  <si>
    <t>Mon, 12 Mar 2007 16:49:24 +0000</t>
  </si>
  <si>
    <t>3aae15d5a54fb4a612377087e8ffb55d4489127d</t>
  </si>
  <si>
    <t>3aae15d5a</t>
  </si>
  <si>
    <t>0edc9a837a825d027468368e93eb453f69e3ba50</t>
  </si>
  <si>
    <t>0edc9a837</t>
  </si>
  <si>
    <t>Fixing bug ED005: If I create an empty fieldset (with a legend), save the    document and reload, I can not write inside the fieldset VQ</t>
  </si>
  <si>
    <t>Fixing-bug-ED005-If-I-create-an-empty-fieldset-with-a-legend-save-the</t>
  </si>
  <si>
    <t>Mon, 12 Mar 2007 16:38:22 +0000</t>
  </si>
  <si>
    <t>bec4e42dd7312c1f86d954f0d3d39d8686b289a2</t>
  </si>
  <si>
    <t>bec4e42dd</t>
  </si>
  <si>
    <t>f51d212f269c5eee61d2d55122d8beeb07896fdf</t>
  </si>
  <si>
    <t>f51d212f2</t>
  </si>
  <si>
    <t>Mon, 12 Mar 2007 14:15:32 +0000</t>
  </si>
  <si>
    <t>ffcf69292341800fb6539ab4ed7c3a5c6b7f8ac3</t>
  </si>
  <si>
    <t>ffcf69292</t>
  </si>
  <si>
    <t>5f40b14f673d2ce40333b974efd7840ba17a4f7f</t>
  </si>
  <si>
    <t>5f40b14f6</t>
  </si>
  <si>
    <t>Fixing the signature of drawing functions Irene</t>
  </si>
  <si>
    <t>Fixing-the-signature-of-drawing-functions</t>
  </si>
  <si>
    <t>Mon, 12 Mar 2007 14:12:45 +0000</t>
  </si>
  <si>
    <t>b7fba9e039033b97db1637bb11d07762b3a90a74</t>
  </si>
  <si>
    <t>b7fba9e03</t>
  </si>
  <si>
    <t>af3984c7deead17f322ce4c03543fd6b84103ca1</t>
  </si>
  <si>
    <t>af3984c7d</t>
  </si>
  <si>
    <t>Fri, 9 Mar 2007 15:04:13 +0000</t>
  </si>
  <si>
    <t>385a4aae741575058733d66e3bfaf8ef13c12dc5</t>
  </si>
  <si>
    <t>385a4aae7</t>
  </si>
  <si>
    <t>35078da67ca0147d6c40e7b658fa019c22166108</t>
  </si>
  <si>
    <t>35078da67</t>
  </si>
  <si>
    <t>In fact, the preference file for mac osx is in the application directory: ~/Library/Application Support/amaya</t>
  </si>
  <si>
    <t>In-fact-the-preference-file-for-mac-osx-is-in-the-application-directory-Library-Application-Support-amaya</t>
  </si>
  <si>
    <t>Fri, 9 Mar 2007 14:56:32 +0000</t>
  </si>
  <si>
    <t>c7994f71c1cfc26927aabae01f87b4f2173069b2</t>
  </si>
  <si>
    <t>c7994f71c</t>
  </si>
  <si>
    <t>d576c3447250a791f9b14f33fd0c868aa7afaeb7</t>
  </si>
  <si>
    <t>d576c3447</t>
  </si>
  <si>
    <t>MathML: diagonal arrows are now stretched in both directions. VQ</t>
  </si>
  <si>
    <t>MathML-diagonal-arrows-are-now-stretched-in-both-directions</t>
  </si>
  <si>
    <t>Fri, 9 Mar 2007 14:49:35 +0000</t>
  </si>
  <si>
    <t>70bdbae873c087b54cfb2b57c157fb676424628c</t>
  </si>
  <si>
    <t>70bdbae87</t>
  </si>
  <si>
    <t>81695f1cb08b7f755add33644161f3ac27e813e6</t>
  </si>
  <si>
    <t>81695f1cb</t>
  </si>
  <si>
    <t>On Mac OS X, the  preferences are now stored on the directory Library/Preferences/amaya and the default location for the libwww-cache is Library/Caches (use the Preferences &gt; Cache dialog to replace the previous value with this value). Laurent</t>
  </si>
  <si>
    <t>On-Mac-OS-X-the-preferences-are-now-stored-on-the-directory-Library-Preferences-amaya</t>
  </si>
  <si>
    <t>Fri, 9 Mar 2007 14:08:41 +0000</t>
  </si>
  <si>
    <t>a02da749e1a3fdec4e53cff1ed3d5c6474b27119</t>
  </si>
  <si>
    <t>a02da749e</t>
  </si>
  <si>
    <t>e453d465aeb1b09587e911c1c674250437fb6c5f</t>
  </si>
  <si>
    <t>e453d465a</t>
  </si>
  <si>
    <t>Improve the save as code Irene</t>
  </si>
  <si>
    <t>Improve-the-save-as-code</t>
  </si>
  <si>
    <t>Thu, 8 Mar 2007 16:26:34 +0000</t>
  </si>
  <si>
    <t>f3b87a77795fa634247710befdafd7a6f79e37b2</t>
  </si>
  <si>
    <t>f3b87a777</t>
  </si>
  <si>
    <t>625da0de0e9a20de8cbc7ae8c7b87bade0ac6c71</t>
  </si>
  <si>
    <t>625da0de0</t>
  </si>
  <si>
    <t>Thu, 8 Mar 2007 15:24:39 +0000</t>
  </si>
  <si>
    <t>850fed7daa4c3eac0f64d206337aea8152a12a89</t>
  </si>
  <si>
    <t>850fed7da</t>
  </si>
  <si>
    <t>98b34800610444be03b35261c18ed5691e459e2f</t>
  </si>
  <si>
    <t>98b348006</t>
  </si>
  <si>
    <t>Remove the version number in meta generator By default the use of ETAGS is off (see Preferences)</t>
  </si>
  <si>
    <t>Remove-the-version-number-in-meta-generator</t>
  </si>
  <si>
    <t>Thu, 8 Mar 2007 11:40:33 +0000</t>
  </si>
  <si>
    <t>33a385a8f2bca25e41f4564d847bfcfba3a8e26b</t>
  </si>
  <si>
    <t>33a385a8f</t>
  </si>
  <si>
    <t>f7e65f023a0b542302b820ea8e9f4dce11cc2144</t>
  </si>
  <si>
    <t>f7e65f023</t>
  </si>
  <si>
    <t>Thu, 8 Mar 2007 08:59:57 +0000</t>
  </si>
  <si>
    <t>68c54dda22501ee5f519f7c39e853f4a266419d2</t>
  </si>
  <si>
    <t>68c54dda2</t>
  </si>
  <si>
    <t>23f94b05e5bbb19816e2ee106ba078d407520c0b</t>
  </si>
  <si>
    <t>23f94b05e</t>
  </si>
  <si>
    <t>Amaya is now able to save CSS style sheets and CSS images Irene</t>
  </si>
  <si>
    <t>Amaya-is-now-able-to-save-CSS-style-sheets-and-CSS-images</t>
  </si>
  <si>
    <t>Wed, 7 Mar 2007 15:37:23 +0000</t>
  </si>
  <si>
    <t>b45eec577d4f7c7a1ffecf03b73865a9e7ea2d5b</t>
  </si>
  <si>
    <t>b45eec577</t>
  </si>
  <si>
    <t>d46f1090055e451a6870e0e70794afea42bac54e</t>
  </si>
  <si>
    <t>d46f10900</t>
  </si>
  <si>
    <t>Wed, 7 Mar 2007 08:31:01 +0000</t>
  </si>
  <si>
    <t>2609bdb113c50502ff50a7beaff7dec13a38c278</t>
  </si>
  <si>
    <t>2609bdb11</t>
  </si>
  <si>
    <t>112699768e6191e38a9a9cb7540729a13888d22c</t>
  </si>
  <si>
    <t>Tue, 6 Mar 2007 08:45:26 +0000</t>
  </si>
  <si>
    <t>92f9d571c78fb6d8d09be0167487f91b5a62e65e</t>
  </si>
  <si>
    <t>92f9d571c</t>
  </si>
  <si>
    <t>1d4552cf8dcf2111dc1f3d7f07515f766121bf61</t>
  </si>
  <si>
    <t>1d4552cf8</t>
  </si>
  <si>
    <t>Prevent a crash and a memory leak Irene</t>
  </si>
  <si>
    <t>Prevent-a-crash-and-a-memory-leak</t>
  </si>
  <si>
    <t>Mon, 5 Mar 2007 10:20:44 +0000</t>
  </si>
  <si>
    <t>84faabe7e1f73f1009f26ca5aa350c04253d7892</t>
  </si>
  <si>
    <t>84faabe7e</t>
  </si>
  <si>
    <t>6a1e5f308895268975990b73f0b49336e9008296</t>
  </si>
  <si>
    <t>6a1e5f308</t>
  </si>
  <si>
    <t>Destroy the Amaya lock when the application crashes Irene</t>
  </si>
  <si>
    <t>Destroy-the-Amaya-lock-when-the-application-crashes</t>
  </si>
  <si>
    <t>Fri, 2 Mar 2007 14:22:44 +0000</t>
  </si>
  <si>
    <t>9cc8f19a592bdcf88607e940317d081ed84cf47b</t>
  </si>
  <si>
    <t>9cc8f19a5</t>
  </si>
  <si>
    <t>f1739ad4116d6b54857fa3a4a0b366d0986c396c</t>
  </si>
  <si>
    <t>f1739ad41</t>
  </si>
  <si>
    <t>png_read_destroy is no longer necessary Irene</t>
  </si>
  <si>
    <t>png_read_destroy-is-no-longer-necessary</t>
  </si>
  <si>
    <t>Fri, 2 Mar 2007 13:26:13 +0000</t>
  </si>
  <si>
    <t>23988ea9a869fb1b239910aa05c3de9401777eab</t>
  </si>
  <si>
    <t>23988ea9a</t>
  </si>
  <si>
    <t>cdda41294d1c029df48c7647e67d729d8e438864</t>
  </si>
  <si>
    <t>cdda41294</t>
  </si>
  <si>
    <t>When the document is edited, the path control was not updated. Irene</t>
  </si>
  <si>
    <t>When-the-document-is-edited-the-path-control-was-not-updated</t>
  </si>
  <si>
    <t>Fri, 2 Mar 2007 10:34:18 +0000</t>
  </si>
  <si>
    <t>27c9d8d9333a2b6b3f43b29ad6cff0db7d96be72</t>
  </si>
  <si>
    <t>27c9d8d93</t>
  </si>
  <si>
    <t>99349a4f3b9789d442cba09f0f2dd9a13c62e337</t>
  </si>
  <si>
    <t>99349a4f3</t>
  </si>
  <si>
    <t>Improve the management of table of contents Irene</t>
  </si>
  <si>
    <t>Improve-the-management-of-table-of-contents</t>
  </si>
  <si>
    <t>Thu, 1 Mar 2007 15:28:01 +0000</t>
  </si>
  <si>
    <t>5ee043d2c832a0c692ef51e551062a5c010fc569</t>
  </si>
  <si>
    <t>5ee043d2c</t>
  </si>
  <si>
    <t>be99e2a12a12df6d0652c5c39d831784f009c80c</t>
  </si>
  <si>
    <t>be99e2a12</t>
  </si>
  <si>
    <t>Bug fix: when a xsl-t file is loaded it could crash the loading of the following html document.</t>
  </si>
  <si>
    <t>Bug-fix-when-a-xsl-t-file-is-loaded-it-could-crash-the-loading-of-the</t>
  </si>
  <si>
    <t>Thu, 1 Mar 2007 11:27:35 +0000</t>
  </si>
  <si>
    <t>8752d83c1c90b01d2c6050bfcb44a95745f89dd6</t>
  </si>
  <si>
    <t>8752d83c1</t>
  </si>
  <si>
    <t>0127daea12233e484b3e1035c7a253fdda9af77d</t>
  </si>
  <si>
    <t>0127daea1</t>
  </si>
  <si>
    <t>The NewTemplate dialog was not initialized on Unix platforms The default language was not set in Preferences</t>
  </si>
  <si>
    <t>The-NewTemplate-dialog-was-not-initialized-on-Unix-platforms</t>
  </si>
  <si>
    <t>Thu, 1 Mar 2007 10:50:40 +0000</t>
  </si>
  <si>
    <t>9a62a9345ab9c15fb6d59d2f804e9bf93411202c</t>
  </si>
  <si>
    <t>9a62a9345</t>
  </si>
  <si>
    <t>e8a11ab5f0d4f6fa4baff4968c5a33166e13c82e</t>
  </si>
  <si>
    <t>e8a11ab5f</t>
  </si>
  <si>
    <t>Wed, 28 Feb 2007 15:26:04 +0000</t>
  </si>
  <si>
    <t>4bc7002a96f135e1b55baf6ab8ffa82068763e0a</t>
  </si>
  <si>
    <t>4bc7002a9</t>
  </si>
  <si>
    <t>bf229c2ce4a78a2f4d2f4452cbe9a44c9bc5abb7</t>
  </si>
  <si>
    <t>bf229c2ce</t>
  </si>
  <si>
    <t>Wed, 28 Feb 2007 15:10:32 +0000</t>
  </si>
  <si>
    <t>11a7d63f1c7e3fa0e1e3c755dac453d55334118d</t>
  </si>
  <si>
    <t>11a7d63f1</t>
  </si>
  <si>
    <t>199ff505965896f7adadefd66d98e130a7e40c94</t>
  </si>
  <si>
    <t>199ff5059</t>
  </si>
  <si>
    <t>Wed, 28 Feb 2007 13:38:58 +0000</t>
  </si>
  <si>
    <t>c95af740988fd6bfe16083f57e1e9822fbf7ed27</t>
  </si>
  <si>
    <t>c95af7409</t>
  </si>
  <si>
    <t>2c099e68febe8bfbdbb8d4ba681f550d509efaf4</t>
  </si>
  <si>
    <t>2c099e68f</t>
  </si>
  <si>
    <t>Avoid duplicated entries in the language dialog Irene</t>
  </si>
  <si>
    <t>Avoid-duplicated-entries-in-the-language-dialog</t>
  </si>
  <si>
    <t>Wed, 28 Feb 2007 13:18:34 +0000</t>
  </si>
  <si>
    <t>c8cf6bf6894569316bacfafa267779102b74d542</t>
  </si>
  <si>
    <t>c8cf6bf68</t>
  </si>
  <si>
    <t>d1033176a4306ab946410465a0453976ce025041</t>
  </si>
  <si>
    <t>d1033176a</t>
  </si>
  <si>
    <t>By default Amaya now uses the system language Irene</t>
  </si>
  <si>
    <t>By-default-Amaya-now-uses-the-system-language</t>
  </si>
  <si>
    <t>Wed, 28 Feb 2007 13:00:41 +0000</t>
  </si>
  <si>
    <t>5492e77452cad620766f401a615387cf5206ccc2</t>
  </si>
  <si>
    <t>5492e7745</t>
  </si>
  <si>
    <t>ee0f71d3ab57946199aa8d46fdf93698dba6767d</t>
  </si>
  <si>
    <t>ee0f71d3a</t>
  </si>
  <si>
    <t>Don't generate the script on MacOS Irene</t>
  </si>
  <si>
    <t>Don-t-generate-the-script-on-MacOS</t>
  </si>
  <si>
    <t>Wed, 28 Feb 2007 12:57:14 +0000</t>
  </si>
  <si>
    <t>6077cebbda93730cbca8fb73c2f35c94071e0571</t>
  </si>
  <si>
    <t>6077cebbd</t>
  </si>
  <si>
    <t>f36c4f8ed786e975813ec9fea9f0a7a38c77f2bd</t>
  </si>
  <si>
    <t>f36c4f8ed</t>
  </si>
  <si>
    <t>When closing a tab on MacOS, the focus was lost Irene</t>
  </si>
  <si>
    <t>When-closing-a-tab-on-MacOS-the-focus-was-lost</t>
  </si>
  <si>
    <t>Wed, 28 Feb 2007 12:07:16 +0000</t>
  </si>
  <si>
    <t>14af9a6f7a6b341afa276011e9a0bcff51e8621b</t>
  </si>
  <si>
    <t>14af9a6f7</t>
  </si>
  <si>
    <t>93b13f52dcb41208372e2e20e77015ace9817f5e</t>
  </si>
  <si>
    <t>93b13f52d</t>
  </si>
  <si>
    <t>Hide --with-gtk option Irene</t>
  </si>
  <si>
    <t>Hide-with-gtk-option</t>
  </si>
  <si>
    <t>Tue, 27 Feb 2007 14:54:52 +0000</t>
  </si>
  <si>
    <t>67fa9f84629a64afc1333261222407ba38d4d1e6</t>
  </si>
  <si>
    <t>67fa9f846</t>
  </si>
  <si>
    <t>9871dfb64aea44ac525e71a2da8cd40eb09c7fc8</t>
  </si>
  <si>
    <t>9871dfb64</t>
  </si>
  <si>
    <t>Tue, 27 Feb 2007 11:48:15 +0000</t>
  </si>
  <si>
    <t>b07dd8330376e4c26993164108af1b997affdeb9</t>
  </si>
  <si>
    <t>b07dd8330</t>
  </si>
  <si>
    <t>3d7f68edf0db096986a443c1002ed355c1e78f51</t>
  </si>
  <si>
    <t>3d7f68edf</t>
  </si>
  <si>
    <t>Update the path control when new element is created Irene</t>
  </si>
  <si>
    <t>Update-the-path-control-when-new-element-is-created</t>
  </si>
  <si>
    <t>Tue, 27 Feb 2007 10:59:30 +0000</t>
  </si>
  <si>
    <t>644ee98890496f884e3c25c6ea876347e6359639</t>
  </si>
  <si>
    <t>644ee9889</t>
  </si>
  <si>
    <t>bef5f6d51bd4e26bc69b8f2c881e3ec96e0694a0</t>
  </si>
  <si>
    <t>bef5f6d51</t>
  </si>
  <si>
    <t>Version 9.54</t>
  </si>
  <si>
    <t>Version-9.54</t>
  </si>
  <si>
    <t>Tue, 27 Feb 2007 09:30:39 +0000</t>
  </si>
  <si>
    <t>4ab8001f3680f08d6c70fda81d202bb50b070378</t>
  </si>
  <si>
    <t>4ab8001f3</t>
  </si>
  <si>
    <t>8e34eb65bd20c0b9ddb19ad78b1a577787f04837</t>
  </si>
  <si>
    <t>8e34eb65b</t>
  </si>
  <si>
    <t>Tue, 27 Feb 2007 08:48:51 +0000</t>
  </si>
  <si>
    <t>01ec823bc199d73da23ce2f54166dd0e306dc302</t>
  </si>
  <si>
    <t>01ec823bc</t>
  </si>
  <si>
    <t>1fff6343fe8bae5d5418238e6450784c0cbe2283</t>
  </si>
  <si>
    <t>1fff6343f</t>
  </si>
  <si>
    <t>New install process: - remove the version number - add a script to launch amaya</t>
  </si>
  <si>
    <t xml:space="preserve">Warning: the ganerated binary is now bin/amaya_bin_x000D_
_x000D_
Irene_x000D_
</t>
  </si>
  <si>
    <t>Tue, 27 Feb 2007 08:48:23 +0000</t>
  </si>
  <si>
    <t>55822e81cc07758a43195e2d875ec224c0fbc05d</t>
  </si>
  <si>
    <t>55822e81c</t>
  </si>
  <si>
    <t>88b7ba796e931b226de7a64386ac53cd3b45950e</t>
  </si>
  <si>
    <t>88b7ba796</t>
  </si>
  <si>
    <t>Mon, 26 Feb 2007 13:39:57 +0000</t>
  </si>
  <si>
    <t>6ffe4de88069a6480fe069582fd1c2e586df7fe7</t>
  </si>
  <si>
    <t>6ffe4de88</t>
  </si>
  <si>
    <t>7e461bcd7f9507a2ac5c5fd1e58245524a588de8</t>
  </si>
  <si>
    <t>7e461bcd7</t>
  </si>
  <si>
    <t>Accept an empty alt attribute when the user confirms twice Irene</t>
  </si>
  <si>
    <t>Accept-an-empty-alt-attribute-when-the-user-confirms-twice</t>
  </si>
  <si>
    <t>Mon, 26 Feb 2007 13:39:13 +0000</t>
  </si>
  <si>
    <t>881669df90a3598504777d30f6914ead39fab649</t>
  </si>
  <si>
    <t>881669df9</t>
  </si>
  <si>
    <t>e429485db3c0602f2e30b11692bebfe6c0921878</t>
  </si>
  <si>
    <t>e429485db</t>
  </si>
  <si>
    <t>Don't reload the document when the URI of the address bar doesn't change Irene</t>
  </si>
  <si>
    <t>Don-t-reload-the-document-when-the-URI-of-the-address-bar-doesn-t-change</t>
  </si>
  <si>
    <t>Mon, 26 Feb 2007 13:37:47 +0000</t>
  </si>
  <si>
    <t>8cd1c16f20316d64bfb365a4a3f36658b12de925</t>
  </si>
  <si>
    <t>8cd1c16f2</t>
  </si>
  <si>
    <t>eab69126c833a8374986f9ee15b1f0cc49b89016</t>
  </si>
  <si>
    <t>eab69126c</t>
  </si>
  <si>
    <t>Recommit new closing functions. Irene + Emilien</t>
  </si>
  <si>
    <t>Recommit-new-closing-functions</t>
  </si>
  <si>
    <t>Mon, 26 Feb 2007 12:09:06 +0000</t>
  </si>
  <si>
    <t>06a50b9b214b1951943b192147be4a6d8c0e9a52</t>
  </si>
  <si>
    <t>06a50b9b2</t>
  </si>
  <si>
    <t>37ce232f460e253bb22416bb753ec161891c5ccc</t>
  </si>
  <si>
    <t>37ce232f4</t>
  </si>
  <si>
    <t>Fri, 23 Feb 2007 16:42:43 +0000</t>
  </si>
  <si>
    <t>6940ea80f1728b1ae8300a76773fc668d10a8645</t>
  </si>
  <si>
    <t>6940ea80f</t>
  </si>
  <si>
    <t>0459474d24b8d496b4a30cf1341f9d22a0a26979</t>
  </si>
  <si>
    <t>0459474d2</t>
  </si>
  <si>
    <t>Restore previous code for window closing Irene</t>
  </si>
  <si>
    <t>Restore-previous-code-for-window-closing</t>
  </si>
  <si>
    <t>Fri, 23 Feb 2007 15:51:47 +0000</t>
  </si>
  <si>
    <t>c06fb8f564cad506d89880fb7a27d03be77b2ff6</t>
  </si>
  <si>
    <t>c06fb8f56</t>
  </si>
  <si>
    <t>4ef5a633300caeb4e25417a25648269b2364b949</t>
  </si>
  <si>
    <t>4ef5a6333</t>
  </si>
  <si>
    <t>Integration of Frederic patches + fixing compiling problems Irene</t>
  </si>
  <si>
    <t>Integration-of-Frederic-patches-fixing-compiling-problems</t>
  </si>
  <si>
    <t>Fri, 23 Feb 2007 15:02:30 +0000</t>
  </si>
  <si>
    <t>c6c86aacd575aeb58872e12f2a8d38883cb2034e</t>
  </si>
  <si>
    <t>c6c86aacd</t>
  </si>
  <si>
    <t>1ba38b2f76069aa21dd4c15885164cf2c414de1f</t>
  </si>
  <si>
    <t>1ba38b2f7</t>
  </si>
  <si>
    <t>Allow several elements within a &lt;ins&gt; and &lt;del&gt; Irene</t>
  </si>
  <si>
    <t>Allow-several-elements-within-a-ins-and-del</t>
  </si>
  <si>
    <t>Fri, 23 Feb 2007 14:25:44 +0000</t>
  </si>
  <si>
    <t>0787a263c01f02c2b4bcf63e37b7069fdfcb0542</t>
  </si>
  <si>
    <t>0787a263c</t>
  </si>
  <si>
    <t>8613833c77f4f1d8900199807d5e7cc545a6065e</t>
  </si>
  <si>
    <t>8613833c7</t>
  </si>
  <si>
    <t>Amaya now accepts to create &lt;ins&gt; and &lt;del&gt; as block elements Irene</t>
  </si>
  <si>
    <t>Amaya-now-accepts-to-create-ins-and-del-as-block-elements</t>
  </si>
  <si>
    <t>Fri, 23 Feb 2007 13:53:35 +0000</t>
  </si>
  <si>
    <t>4ad11d2696e980aadc2e8746363d83ccb9dafdb6</t>
  </si>
  <si>
    <t>4ad11d269</t>
  </si>
  <si>
    <t>43fc64c514dff0fd2059097f6c8bbe353d2002b2</t>
  </si>
  <si>
    <t>43fc64c51</t>
  </si>
  <si>
    <t>Fri, 23 Feb 2007 13:14:54 +0000</t>
  </si>
  <si>
    <t>c0353f967cde04410521c977217aed5f1b469428</t>
  </si>
  <si>
    <t>c0353f967</t>
  </si>
  <si>
    <t>5605aee84c7ee4c41a97c44113c1c0bbacc4b423</t>
  </si>
  <si>
    <t>5605aee84</t>
  </si>
  <si>
    <t>Fri, 23 Feb 2007 11:45:40 +0000</t>
  </si>
  <si>
    <t>22a13375a209d380a5fae59758fe3cded5a0fe6d</t>
  </si>
  <si>
    <t>22a13375a</t>
  </si>
  <si>
    <t>8ed6b2863ce6a719d6bf5a95f3533b85dd5b1d3a</t>
  </si>
  <si>
    <t>8ed6b2863</t>
  </si>
  <si>
    <t>On Windows platforms the clipboard was pasted twice into combobox Irene</t>
  </si>
  <si>
    <t>On-Windows-platforms-the-clipboard-was-pasted-twice-into-combobox</t>
  </si>
  <si>
    <t>Thu, 22 Feb 2007 09:13:05 +0000</t>
  </si>
  <si>
    <t>4de4bb96aea090af8fe0fb7d281ff86337fe3282</t>
  </si>
  <si>
    <t>4de4bb96a</t>
  </si>
  <si>
    <t>56019a9a989c0ae2e4c3d77083a192d86d459cfe</t>
  </si>
  <si>
    <t>56019a9a9</t>
  </si>
  <si>
    <t>warnings--</t>
  </si>
  <si>
    <t>warnings</t>
  </si>
  <si>
    <t>Wed, 21 Feb 2007 16:06:21 +0000</t>
  </si>
  <si>
    <t>f2dd08f8e88b7595c8d8afdbb658a97a5ce33c3e</t>
  </si>
  <si>
    <t>f2dd08f8e</t>
  </si>
  <si>
    <t>583749902970d88e45c8549b1310843dd1994769</t>
  </si>
  <si>
    <t>Don't display InvisibleComma Irene</t>
  </si>
  <si>
    <t>Don-t-display-InvisibleComma</t>
  </si>
  <si>
    <t>Wed, 21 Feb 2007 16:01:14 +0000</t>
  </si>
  <si>
    <t>663ec3e28e5ec86233530bdec7f0d27ba5d8aac7</t>
  </si>
  <si>
    <t>663ec3e28</t>
  </si>
  <si>
    <t>1fd7667dfc357adc3ce4907149ca84dc475537a4</t>
  </si>
  <si>
    <t>1fd7667df</t>
  </si>
  <si>
    <t>Fixing a crash on Mac OSX Irene + Emilien</t>
  </si>
  <si>
    <t>Fixing-a-crash-on-Mac-OSX</t>
  </si>
  <si>
    <t>Wed, 21 Feb 2007 15:57:52 +0000</t>
  </si>
  <si>
    <t>232a307d18e9959561755726fe83c2912ab25b2e</t>
  </si>
  <si>
    <t>232a307d1</t>
  </si>
  <si>
    <t>a7677e248c8ece0b1ec33e5df8aa4db31d444a16</t>
  </si>
  <si>
    <t>a7677e248</t>
  </si>
  <si>
    <t>Rewrite window closing system.</t>
  </si>
  <si>
    <t>Rewrite-window-closing-system</t>
  </si>
  <si>
    <t>Wed, 21 Feb 2007 15:31:52 +0000</t>
  </si>
  <si>
    <t>0bc214ec048659819d6b69362a0c279f6fbbc454</t>
  </si>
  <si>
    <t>0bc214ec0</t>
  </si>
  <si>
    <t>136e09f7562e9a03221f1f071d2273eba2be2f37</t>
  </si>
  <si>
    <t>136e09f75</t>
  </si>
  <si>
    <t>Fixing a crash with symbols Irene</t>
  </si>
  <si>
    <t>Fixing-a-crash-with-symbols</t>
  </si>
  <si>
    <t>Wed, 21 Feb 2007 14:33:23 +0000</t>
  </si>
  <si>
    <t>c056f0b92d98c80ab1e22f1de0ed4c4223499963</t>
  </si>
  <si>
    <t>c056f0b92</t>
  </si>
  <si>
    <t>77579bf5a0359509bcbb2f99f2ef056a8d06206c</t>
  </si>
  <si>
    <t>77579bf5a</t>
  </si>
  <si>
    <t>Wed, 21 Feb 2007 11:37:36 +0000</t>
  </si>
  <si>
    <t>b6c24da1f21dab1a7e8dc0ccbc03fd1e803e5ccd</t>
  </si>
  <si>
    <t>b6c24da1f</t>
  </si>
  <si>
    <t>0ee9f76397161ec7d1287984b9881fe346e58fbb</t>
  </si>
  <si>
    <t>0ee9f7639</t>
  </si>
  <si>
    <t>Try to fix a crash when reading a document with cdata Irene</t>
  </si>
  <si>
    <t>Try-to-fix-a-crash-when-reading-a-document-with-cdata</t>
  </si>
  <si>
    <t>Wed, 21 Feb 2007 11:24:27 +0000</t>
  </si>
  <si>
    <t>2ebb12b364c669a62ac6761018330dda0a135934</t>
  </si>
  <si>
    <t>2ebb12b36</t>
  </si>
  <si>
    <t>4b26da4df5d763a7257a11ad6fc9a42e4989b0f0</t>
  </si>
  <si>
    <t>4b26da4df</t>
  </si>
  <si>
    <t>MathML: The left arrow key now moves the cursor to the nearest empty         construct that is not a place holder. VQ</t>
  </si>
  <si>
    <t>MathML-The-left-arrow-key-now-moves-the-cursor-to-the-nearest-empty</t>
  </si>
  <si>
    <t>Wed, 21 Feb 2007 11:23:20 +0000</t>
  </si>
  <si>
    <t>b8795e3c31fc1d3917fbab90dc597febf47d0aa0</t>
  </si>
  <si>
    <t>b8795e3c3</t>
  </si>
  <si>
    <t>4ad3664ab772d782cd2e0dc015102c3ca10216eb</t>
  </si>
  <si>
    <t>4ad3664ab</t>
  </si>
  <si>
    <t>Wed, 21 Feb 2007 08:36:51 +0000</t>
  </si>
  <si>
    <t>287f584566881d94b8537725dd34c28467778418</t>
  </si>
  <si>
    <t>287f58456</t>
  </si>
  <si>
    <t>fe87e941c3e20b533ca08b4aca0bee9e442846fc</t>
  </si>
  <si>
    <t>fe87e941c</t>
  </si>
  <si>
    <t>Display the line number after a double click in a log file Irene</t>
  </si>
  <si>
    <t>Display-the-line-number-after-a-double-click-in-a-log-file</t>
  </si>
  <si>
    <t>Tue, 20 Feb 2007 16:46:19 +0000</t>
  </si>
  <si>
    <t>3d188c02a5e7b1cd0419e3b33a27570fe1250509</t>
  </si>
  <si>
    <t>3d188c02a</t>
  </si>
  <si>
    <t>e77f1540f3ef0b34b5f0bd3d7edd71c7359ca51b</t>
  </si>
  <si>
    <t>e77f1540f</t>
  </si>
  <si>
    <t>Intergrate Regis patch Irene</t>
  </si>
  <si>
    <t>Intergrate-Regis-patch</t>
  </si>
  <si>
    <t>Tue, 20 Feb 2007 16:22:49 +0000</t>
  </si>
  <si>
    <t>88d9657228fbc914470993617657b86ab393d555</t>
  </si>
  <si>
    <t>88d965722</t>
  </si>
  <si>
    <t>a7b858d7979fbf0c8d5c4430165dce6e207c6b5f</t>
  </si>
  <si>
    <t>a7b858d79</t>
  </si>
  <si>
    <t>In source files display the line number and character number instead of the selection path + don't close a log window after a double click</t>
  </si>
  <si>
    <t>In-source-files-display-the-line-number-and-character-number-instead-of</t>
  </si>
  <si>
    <t>Tue, 20 Feb 2007 16:06:05 +0000</t>
  </si>
  <si>
    <t>7b0ac66d94ab1951488a16ad3aa6c8e58ad11432</t>
  </si>
  <si>
    <t>7b0ac66d9</t>
  </si>
  <si>
    <t>e7fb1438fbb76d296531abfa6cc957b16766a829</t>
  </si>
  <si>
    <t>e7fb1438f</t>
  </si>
  <si>
    <t>Tue, 20 Feb 2007 14:03:44 +0000</t>
  </si>
  <si>
    <t>e286ba429da3c3e17af5e7cfcc5fb55a28ff7da4</t>
  </si>
  <si>
    <t>e286ba429</t>
  </si>
  <si>
    <t>20d8c62937dc1ab9c1e5d3e4813ac5851efc13ac</t>
  </si>
  <si>
    <t>20d8c6293</t>
  </si>
  <si>
    <t>Try to close the log window before the new frame is open Irene</t>
  </si>
  <si>
    <t>Try-to-close-the-log-window-before-the-new-frame-is-open</t>
  </si>
  <si>
    <t>Tue, 20 Feb 2007 14:03:12 +0000</t>
  </si>
  <si>
    <t>027517b74216ca300d3b1c4649125abecc48b31f</t>
  </si>
  <si>
    <t>027517b74</t>
  </si>
  <si>
    <t>b82d11b5188da0f0cedf14bc6d2ae4baa079ef41</t>
  </si>
  <si>
    <t>b82d11b51</t>
  </si>
  <si>
    <t>Integration of Frederic code Irene</t>
  </si>
  <si>
    <t>Integration-of-Frederic-code</t>
  </si>
  <si>
    <t>Tue, 20 Feb 2007 09:26:37 +0000</t>
  </si>
  <si>
    <t>78f5c5fa082596bea22d6e06bfd2b9fe3ad19d3c</t>
  </si>
  <si>
    <t>78f5c5fa0</t>
  </si>
  <si>
    <t>6e7340435944f2a61399ae16173a6afec319a4f8</t>
  </si>
  <si>
    <t>6e7340435</t>
  </si>
  <si>
    <t>Don't display namesapces in the structure view Irene</t>
  </si>
  <si>
    <t>Don-t-display-namesapces-in-the-structure-view</t>
  </si>
  <si>
    <t>Tue, 20 Feb 2007 09:05:21 +0000</t>
  </si>
  <si>
    <t>dd29dd82cddb0462202272f7460f22f76b5ccc75</t>
  </si>
  <si>
    <t>dd29dd82c</t>
  </si>
  <si>
    <t>1f74cd649051a083f927fbd392e445dddc6792c0</t>
  </si>
  <si>
    <t>1f74cd649</t>
  </si>
  <si>
    <t>Mon, 19 Feb 2007 11:45:39 +0000</t>
  </si>
  <si>
    <t>a918a28553203354d3789752f60308d48040049e</t>
  </si>
  <si>
    <t>a918a2855</t>
  </si>
  <si>
    <t>91bfa280a832a3e4d1165286e0638d459831c22b</t>
  </si>
  <si>
    <t>91bfa280a</t>
  </si>
  <si>
    <t>Integration of Frederic patches + extra corrections Irene</t>
  </si>
  <si>
    <t>Integration-of-Frederic-patches-extra-corrections</t>
  </si>
  <si>
    <t>Thu, 15 Feb 2007 14:39:36 +0000</t>
  </si>
  <si>
    <t>04fc86aabbefd7dc6eabd36b79be5d979aaeb905</t>
  </si>
  <si>
    <t>04fc86aab</t>
  </si>
  <si>
    <t>c07a84d756b62afb07157512fae929a18d0e35c8</t>
  </si>
  <si>
    <t>c07a84d75</t>
  </si>
  <si>
    <t>Removing unused code Irene</t>
  </si>
  <si>
    <t>Removing-unused-code</t>
  </si>
  <si>
    <t>Thu, 15 Feb 2007 14:34:57 +0000</t>
  </si>
  <si>
    <t>0a619db4ae5e660dcefd5fcbcc3c5c201809b5a7</t>
  </si>
  <si>
    <t>0a619db4a</t>
  </si>
  <si>
    <t>a49a68268da9354f5d923516a94b72222c2bd57e</t>
  </si>
  <si>
    <t>a49a68268</t>
  </si>
  <si>
    <t>Try to flush pending events when closing a page Irene</t>
  </si>
  <si>
    <t>Try-to-flush-pending-events-when-closing-a-page</t>
  </si>
  <si>
    <t>Thu, 15 Feb 2007 09:22:01 +0000</t>
  </si>
  <si>
    <t>20ed19fc82848794367980836780dca1c77a98a8</t>
  </si>
  <si>
    <t>20ed19fc8</t>
  </si>
  <si>
    <t>68f569f92666a425b95a4d97f5ce6587656470a3</t>
  </si>
  <si>
    <t>68f569f92</t>
  </si>
  <si>
    <t>Template : library loading.</t>
  </si>
  <si>
    <t>Template-library-loading</t>
  </si>
  <si>
    <t>Thu, 15 Feb 2007 08:16:50 +0000</t>
  </si>
  <si>
    <t>218e0ebbae35108ccb8684c1e9b77b2512754a9c</t>
  </si>
  <si>
    <t>218e0ebba</t>
  </si>
  <si>
    <t>7fa7d08e2b927ea64fe8c3f1cc13dcc45b46a20e</t>
  </si>
  <si>
    <t>7fa7d08e2</t>
  </si>
  <si>
    <t>tag: Amaya-9-54</t>
  </si>
  <si>
    <t>Wed, 14 Feb 2007 14:11:24 +0000</t>
  </si>
  <si>
    <t>2e5a766dcbb42d34784fe32128945d42b55c6a45</t>
  </si>
  <si>
    <t>2e5a766dc</t>
  </si>
  <si>
    <t>68d2aefceeb774756000bdfa8330ed0f9741d1b0</t>
  </si>
  <si>
    <t>68d2aefce</t>
  </si>
  <si>
    <t>Patch gnome script Laurent</t>
  </si>
  <si>
    <t>Patch-gnome-script</t>
  </si>
  <si>
    <t>Wed, 14 Feb 2007 14:10:55 +0000</t>
  </si>
  <si>
    <t>ae90757785bdabfe3992e3d60493dfe2e9889072</t>
  </si>
  <si>
    <t>ae9075778</t>
  </si>
  <si>
    <t>15c0126b288c3a9d1b4e6acdbe8e597f52a4d527</t>
  </si>
  <si>
    <t>15c0126b2</t>
  </si>
  <si>
    <t>The load of an SVG object was very very slow Irene</t>
  </si>
  <si>
    <t>The-load-of-an-SVG-object-was-very-very-slow</t>
  </si>
  <si>
    <t>Wed, 14 Feb 2007 11:33:47 +0000</t>
  </si>
  <si>
    <t>ca3721f30339dc42d0fb33c24b96ce1ab4d33acc</t>
  </si>
  <si>
    <t>ca3721f30</t>
  </si>
  <si>
    <t>8acd6fbe86e0a0ad3b011b4ab16de244b3d4c3bc</t>
  </si>
  <si>
    <t>8acd6fbe8</t>
  </si>
  <si>
    <t>The displayed string was used as a format and generated an overflow when it includes % Irene</t>
  </si>
  <si>
    <t>The-displayed-string-was-used-as-a-format-and-generated-an-overflow</t>
  </si>
  <si>
    <t>Wed, 14 Feb 2007 08:48:56 +0000</t>
  </si>
  <si>
    <t>f0065e8f8734a4396157e559db8020b00d0d4b4f</t>
  </si>
  <si>
    <t>f0065e8f8</t>
  </si>
  <si>
    <t>619ac841c8a6a3377fe7fa6391f76a3519840115</t>
  </si>
  <si>
    <t>619ac841c</t>
  </si>
  <si>
    <t>Tue, 13 Feb 2007 16:37:16 +0000</t>
  </si>
  <si>
    <t>32f6cf81610b3e11959ae17821eb0caaaae19cb5</t>
  </si>
  <si>
    <t>32f6cf816</t>
  </si>
  <si>
    <t>4438e038e6142a12825125ca7499f3549800f6e7</t>
  </si>
  <si>
    <t>4438e038e</t>
  </si>
  <si>
    <t>Tue, 13 Feb 2007 15:12:11 +0000</t>
  </si>
  <si>
    <t>66b38d57cbf5785f0ec352509c8468a4e1c6e094</t>
  </si>
  <si>
    <t>66b38d57c</t>
  </si>
  <si>
    <t>9ba4335e3e1a12f9b17d6bd8f9f1069733dadd85</t>
  </si>
  <si>
    <t>9ba4335e3</t>
  </si>
  <si>
    <t>Initialize allocated memory Irene</t>
  </si>
  <si>
    <t>Initialize-allocated-memory</t>
  </si>
  <si>
    <t>Tue, 13 Feb 2007 14:49:00 +0000</t>
  </si>
  <si>
    <t>c751592f6b2918ca509d7575410b68ab46c27f93</t>
  </si>
  <si>
    <t>c751592f6</t>
  </si>
  <si>
    <t>2f21816aeed3c36b3125eafd009777533bb7c80c</t>
  </si>
  <si>
    <t>2f21816ae</t>
  </si>
  <si>
    <t>Don't close the 'Show Applied Style' window after a double-click to avoid a crash on mac osx Laurent</t>
  </si>
  <si>
    <t>Don-t-close-the-Show-Applied-Style-window-after-a-double-click-to-avoid-a-crash-on-mac-osx</t>
  </si>
  <si>
    <t>Tue, 13 Feb 2007 14:44:52 +0000</t>
  </si>
  <si>
    <t>3adc824f8e89f2d5d95a98c13e1718a1f3a2d12e</t>
  </si>
  <si>
    <t>3adc824f8</t>
  </si>
  <si>
    <t>e5de10547511e40dd0df0be5a40eeb9157c49bb8</t>
  </si>
  <si>
    <t>e5de10547</t>
  </si>
  <si>
    <t>Tue, 13 Feb 2007 14:12:12 +0000</t>
  </si>
  <si>
    <t>44136a24f7366be8091178aa0851b0b7aec20a32</t>
  </si>
  <si>
    <t>44136a24f</t>
  </si>
  <si>
    <t>50df347a06a080d17c5220a5434e7e38805d0d1d</t>
  </si>
  <si>
    <t>50df347a0</t>
  </si>
  <si>
    <t>typo VQ</t>
  </si>
  <si>
    <t>Tue, 13 Feb 2007 13:22:24 +0000</t>
  </si>
  <si>
    <t>a3685721c63be4beccfd7b979edf185766bbaeda</t>
  </si>
  <si>
    <t>a3685721c</t>
  </si>
  <si>
    <t>0e990d7445d53aee180339647e3e68633e7c0227</t>
  </si>
  <si>
    <t>0e990d744</t>
  </si>
  <si>
    <t>Increase the widget size Irene</t>
  </si>
  <si>
    <t>Increase-the-widget-size</t>
  </si>
  <si>
    <t>Tue, 13 Feb 2007 13:10:36 +0000</t>
  </si>
  <si>
    <t>886a49a9f2c109b419aea284e93e5961868c3a70</t>
  </si>
  <si>
    <t>886a49a9f</t>
  </si>
  <si>
    <t>4aac5394245d55bc0043acdaf1ae1fe83d74dd16</t>
  </si>
  <si>
    <t>4aac53942</t>
  </si>
  <si>
    <t>Fixing a memory leak Irene</t>
  </si>
  <si>
    <t>Fixing-a-memory-leak</t>
  </si>
  <si>
    <t>Tue, 13 Feb 2007 12:10:43 +0000</t>
  </si>
  <si>
    <t>8f22cafc81b762fe199a8c6c437b5921d9f9e86c</t>
  </si>
  <si>
    <t>8f22cafc8</t>
  </si>
  <si>
    <t>df69ab9615af0d6380c12bad40fcb447b3be0d62</t>
  </si>
  <si>
    <t>df69ab961</t>
  </si>
  <si>
    <t>Tue, 13 Feb 2007 11:40:43 +0000</t>
  </si>
  <si>
    <t>dedf5102b424764150598df5da71fec76697af18</t>
  </si>
  <si>
    <t>dedf5102b</t>
  </si>
  <si>
    <t>f7cec5b424ccb6831d9c991c4c2d67313fb4d0da</t>
  </si>
  <si>
    <t>f7cec5b42</t>
  </si>
  <si>
    <t>Symbol triple was not translated Irene</t>
  </si>
  <si>
    <t>Symbol-triple-was-not-translated</t>
  </si>
  <si>
    <t>Tue, 13 Feb 2007 11:25:10 +0000</t>
  </si>
  <si>
    <t>2606dc5e924db880bd936767fff6e3f33a00cd42</t>
  </si>
  <si>
    <t>2606dc5e9</t>
  </si>
  <si>
    <t>ddefa4083dd4a2eeade3412bc3fa185f45d05a3b</t>
  </si>
  <si>
    <t>ddefa4083</t>
  </si>
  <si>
    <t>On Win 32 platforms Ctrl + and Ctrl - are converted into Alt + and Alt - Irene</t>
  </si>
  <si>
    <t>On-Win-32-platforms-Ctrl-and-Ctrl-are-converted-into-Alt-and-Alt</t>
  </si>
  <si>
    <t>Tue, 13 Feb 2007 11:16:26 +0000</t>
  </si>
  <si>
    <t>f42746fd7c96058b94176b1dc9d0d81814ddc96d</t>
  </si>
  <si>
    <t>f42746fd7</t>
  </si>
  <si>
    <t>371e45e6513956d40c7803558bad985124ba18e9</t>
  </si>
  <si>
    <t>371e45e65</t>
  </si>
  <si>
    <t>Avoid to access a table with -1 index Irene</t>
  </si>
  <si>
    <t>Avoid-to-access-a-table-with-1-index</t>
  </si>
  <si>
    <t>Tue, 13 Feb 2007 11:09:11 +0000</t>
  </si>
  <si>
    <t>bd39c74d5d9498b56d32dac3c26a56a7b5c9b0b8</t>
  </si>
  <si>
    <t>bd39c74d5</t>
  </si>
  <si>
    <t>a4800be2c60c02e342bafdcd3e9aaabe6808c333</t>
  </si>
  <si>
    <t>a4800be2c</t>
  </si>
  <si>
    <t>Fixing typos VQ</t>
  </si>
  <si>
    <t>Tue, 13 Feb 2007 08:23:29 +0000</t>
  </si>
  <si>
    <t>c4668c01acf25d6df11ed7acf3bf023f91700192</t>
  </si>
  <si>
    <t>c4668c01a</t>
  </si>
  <si>
    <t>ad5e9740a5aacb42ebc12f2f1df9988c7c3d833c</t>
  </si>
  <si>
    <t>ad5e9740a</t>
  </si>
  <si>
    <t>Memleaks--</t>
  </si>
  <si>
    <t>Memleaks</t>
  </si>
  <si>
    <t>Tue, 13 Feb 2007 08:07:37 +0000</t>
  </si>
  <si>
    <t>3f39d37eb53fcb95e7433aad146faea774eb2f8f</t>
  </si>
  <si>
    <t>3f39d37eb</t>
  </si>
  <si>
    <t>dd26c7cf28b8e1495633e11362c9e446bd51771a</t>
  </si>
  <si>
    <t>dd26c7cf2</t>
  </si>
  <si>
    <t>Fixing the export of the hat symbol Irene</t>
  </si>
  <si>
    <t>Fixing-the-export-of-the-hat-symbol</t>
  </si>
  <si>
    <t>Mon, 12 Feb 2007 17:07:07 +0000</t>
  </si>
  <si>
    <t>72361916dc566666e8462d489a6514360710606e</t>
  </si>
  <si>
    <t>72361916d</t>
  </si>
  <si>
    <t>e30eccdf244dc524523b1f52414a42b51c5bfde0</t>
  </si>
  <si>
    <t>e30eccdf2</t>
  </si>
  <si>
    <t>Mon, 12 Feb 2007 16:59:31 +0000</t>
  </si>
  <si>
    <t>ecf0e020c92be64ea835f3488712e876c08ca458</t>
  </si>
  <si>
    <t>ecf0e020c</t>
  </si>
  <si>
    <t>c25910cc39d714451eb2e4d2a6b70e4b9df00972</t>
  </si>
  <si>
    <t>c25910cc3</t>
  </si>
  <si>
    <t>Mon, 12 Feb 2007 16:43:02 +0000</t>
  </si>
  <si>
    <t>fb1cf04d76f59eeb108ae6c96f0f4b2c40b724e1</t>
  </si>
  <si>
    <t>fb1cf04d7</t>
  </si>
  <si>
    <t>c38eab890692e9a26044b85af572fb1e8693c792</t>
  </si>
  <si>
    <t>c38eab890</t>
  </si>
  <si>
    <t>The xt:head was not displayed correctly Irene</t>
  </si>
  <si>
    <t>The-xt-head-was-not-displayed-correctly</t>
  </si>
  <si>
    <t>Mon, 12 Feb 2007 15:45:49 +0000</t>
  </si>
  <si>
    <t>a0b330d382141dfe0768c0dc602c9cff16b51f35</t>
  </si>
  <si>
    <t>a0b330d38</t>
  </si>
  <si>
    <t>d03a7fa37ef3188f31032df08b4d317bcd9385b5</t>
  </si>
  <si>
    <t>d03a7fa37</t>
  </si>
  <si>
    <t>The src attibute of script elements was not updated when the document location changes. Irene</t>
  </si>
  <si>
    <t>The-src-attibute-of-script-elements-was-not-updated-when-the-document</t>
  </si>
  <si>
    <t>Mon, 12 Feb 2007 13:08:11 +0000</t>
  </si>
  <si>
    <t>2003ad539b1893491962301af2d55d7dc5b85b6e</t>
  </si>
  <si>
    <t>2003ad539</t>
  </si>
  <si>
    <t>87852420623520a8f4ebcd51f27e60a72dba0e6b</t>
  </si>
  <si>
    <t>Mon, 12 Feb 2007 11:53:42 +0000</t>
  </si>
  <si>
    <t>be9cf985844da830538a07d3e5fd8ea51e2e240e</t>
  </si>
  <si>
    <t>be9cf9858</t>
  </si>
  <si>
    <t>226681bd825c3aecce4757bc068aa3a6100de8e1</t>
  </si>
  <si>
    <t>226681bd8</t>
  </si>
  <si>
    <t>Templates: allow definition lists to be correctly created in bags. VQ</t>
  </si>
  <si>
    <t>Templates-allow-definition-lists-to-be-correctly-created-in-bags</t>
  </si>
  <si>
    <t>Mon, 12 Feb 2007 11:38:03 +0000</t>
  </si>
  <si>
    <t>d7e1b3c72166f3ec3452b0655e402e86ec884206</t>
  </si>
  <si>
    <t>d7e1b3c72</t>
  </si>
  <si>
    <t>f2b1bfaf15b22bcce726dca92955c3ed1aa5f209</t>
  </si>
  <si>
    <t>f2b1bfaf1</t>
  </si>
  <si>
    <t>Due to a Firefox bug the title attribute becomes label Irene</t>
  </si>
  <si>
    <t>Due-to-a-Firefox-bug-the-title-attribute-becomes-label</t>
  </si>
  <si>
    <t>Mon, 12 Feb 2007 09:05:17 +0000</t>
  </si>
  <si>
    <t>8094ac24a136434c3e2f1f1991c7b363c2d04ece</t>
  </si>
  <si>
    <t>8094ac24a</t>
  </si>
  <si>
    <t>fb7bed07384f440463fb9de4bc7a05dd28d0d5ba</t>
  </si>
  <si>
    <t>fb7bed073</t>
  </si>
  <si>
    <t>Changing "title" to "label" VQ</t>
  </si>
  <si>
    <t>Changing-title-to-label</t>
  </si>
  <si>
    <t>Mon, 12 Feb 2007 09:03:44 +0000</t>
  </si>
  <si>
    <t>c36aab9447a3cb5b71632b88c871f5023e58b0d9</t>
  </si>
  <si>
    <t>c36aab944</t>
  </si>
  <si>
    <t>ca8e7f703690fdb16aa4bf5ef80627c2d8bc9bfc</t>
  </si>
  <si>
    <t>ca8e7f703</t>
  </si>
  <si>
    <t>Sometimes the back command didn't work. Irene</t>
  </si>
  <si>
    <t>Sometimes-the-back-command-didn-t-work</t>
  </si>
  <si>
    <t>Mon, 12 Feb 2007 09:03:25 +0000</t>
  </si>
  <si>
    <t>1b3c7ef91f1ed8a67cdb8852e950252804c76162</t>
  </si>
  <si>
    <t>1b3c7ef91</t>
  </si>
  <si>
    <t>7d342a992942a67e33e58c6cea4db4cc01eff5c4</t>
  </si>
  <si>
    <t>7d342a992</t>
  </si>
  <si>
    <t>Templates: Handling the Enter key in a bag when an empty element is selected. VQ</t>
  </si>
  <si>
    <t>Templates-Handling-the-Enter-key-in-a-bag-when-an-empty-element-is-selected</t>
  </si>
  <si>
    <t>Fri, 9 Feb 2007 16:48:32 +0000</t>
  </si>
  <si>
    <t>0e2515cea14a14ffbbbe2a2a98cfffd55e2674b5</t>
  </si>
  <si>
    <t>0e2515cea</t>
  </si>
  <si>
    <t>1bb89a1c17dc255ab1a587d37364c12f5dde7409</t>
  </si>
  <si>
    <t>1bb89a1c1</t>
  </si>
  <si>
    <t>Fri, 9 Feb 2007 15:23:53 +0000</t>
  </si>
  <si>
    <t>5f9c3522c23088f4d70a1359955de6f3af54dabb</t>
  </si>
  <si>
    <t>5f9c3522c</t>
  </si>
  <si>
    <t>e11cf387d6f3adba629b0bda1e5281f794c4f533</t>
  </si>
  <si>
    <t>e11cf387d</t>
  </si>
  <si>
    <t>Reduce the font size of log windows Irene</t>
  </si>
  <si>
    <t>Reduce-the-font-size-of-log-windows</t>
  </si>
  <si>
    <t>Fri, 9 Feb 2007 14:52:15 +0000</t>
  </si>
  <si>
    <t>66a5242235bc5a9a4b45e2d2f8c0e75dad3b2b81</t>
  </si>
  <si>
    <t>66a524223</t>
  </si>
  <si>
    <t>5999450d204f4915fd91d19c4e3fb64ff3851842</t>
  </si>
  <si>
    <t>5999450d2</t>
  </si>
  <si>
    <t>Add Thomas' request Laurent</t>
  </si>
  <si>
    <t>Add-Thomas-request</t>
  </si>
  <si>
    <t>Fri, 9 Feb 2007 14:15:27 +0000</t>
  </si>
  <si>
    <t>e0b255934bc971c17439787b32ff021c0c057971</t>
  </si>
  <si>
    <t>e0b255934</t>
  </si>
  <si>
    <t>d757c29adc8b44b46fa799050ed342d6e3b9b6fb</t>
  </si>
  <si>
    <t>d757c29ad</t>
  </si>
  <si>
    <t>Update Applied style when the selection in the path control changes Irene</t>
  </si>
  <si>
    <t>Update-Applied-style-when-the-selection-in-the-path-control-changes</t>
  </si>
  <si>
    <t>Fri, 9 Feb 2007 14:10:55 +0000</t>
  </si>
  <si>
    <t>2dc4da419ed82f2cff8647e7899fc8b919077ae4</t>
  </si>
  <si>
    <t>2dc4da419</t>
  </si>
  <si>
    <t>182cd41fef9a31eef57738849b2683b785b39f30</t>
  </si>
  <si>
    <t>182cd41fe</t>
  </si>
  <si>
    <t>Ignore template element when managing Insert/Append commands + Insert/Append commands didn't check readonly elements</t>
  </si>
  <si>
    <t>Ignore-template-element-when-managing-Insert-Append-commands</t>
  </si>
  <si>
    <t>Fri, 9 Feb 2007 12:05:08 +0000</t>
  </si>
  <si>
    <t>1ff0761b9c813e9dd259d9a05b8dce694b4fc88d</t>
  </si>
  <si>
    <t>1ff0761b9</t>
  </si>
  <si>
    <t>2d6585ef2c75647536860830b07053237a14d905</t>
  </si>
  <si>
    <t>2d6585ef2</t>
  </si>
  <si>
    <t>Remove unsupported CSS rules Irene</t>
  </si>
  <si>
    <t>Remove-unsupported-CSS-rules</t>
  </si>
  <si>
    <t>Fri, 9 Feb 2007 10:07:45 +0000</t>
  </si>
  <si>
    <t>4509bac9672ee5d723955865f524197d50d7c4f5</t>
  </si>
  <si>
    <t>4509bac96</t>
  </si>
  <si>
    <t>8fdf9e9fbc909a59b306217c676646647bcea710</t>
  </si>
  <si>
    <t>8fdf9e9fb</t>
  </si>
  <si>
    <t>The alt attribute of mglyph is mandatory Irene</t>
  </si>
  <si>
    <t>The-alt-attribute-of-mglyph-is-mandatory</t>
  </si>
  <si>
    <t>Fri, 9 Feb 2007 10:01:58 +0000</t>
  </si>
  <si>
    <t>3ffdb6c8ff7dd991f04654a1f16677ad95f785f9</t>
  </si>
  <si>
    <t>3ffdb6c8f</t>
  </si>
  <si>
    <t>87037d5188f25501e25c0206d84328e16804264a</t>
  </si>
  <si>
    <t>87037d518</t>
  </si>
  <si>
    <t>Dont show attributes for XTiger elements when editing an instance.</t>
  </si>
  <si>
    <t>Dont-show-attributes-for-XTiger-elements-when-editing-an-instance</t>
  </si>
  <si>
    <t>Fri, 9 Feb 2007 09:59:04 +0000</t>
  </si>
  <si>
    <t>a9cc87fff2b81274c58c853de84de242259cf12b</t>
  </si>
  <si>
    <t>a9cc87fff</t>
  </si>
  <si>
    <t>cf0f250909cbb2f42589b43167c9c8f1b3d60478</t>
  </si>
  <si>
    <t>cf0f25090</t>
  </si>
  <si>
    <t>Math updates Irene</t>
  </si>
  <si>
    <t>Math-updates</t>
  </si>
  <si>
    <t>Fri, 9 Feb 2007 09:01:45 +0000</t>
  </si>
  <si>
    <t>f93cecd67e515f8c196dfd0eb12d22972f7c36ca</t>
  </si>
  <si>
    <t>f93cecd67</t>
  </si>
  <si>
    <t>42b30bf1b7170356e9deb6727e36c5fdc31e3e91</t>
  </si>
  <si>
    <t>42b30bf1b</t>
  </si>
  <si>
    <t>When inserting a text within an empty bag, no paragraph was generated Irene</t>
  </si>
  <si>
    <t>When-inserting-a-text-within-an-empty-bag-no-paragraph-was-generated</t>
  </si>
  <si>
    <t>Fri, 9 Feb 2007 08:23:57 +0000</t>
  </si>
  <si>
    <t>0ecd26b41ab94cb05df2089c017b672823da4648</t>
  </si>
  <si>
    <t>0ecd26b41</t>
  </si>
  <si>
    <t>949d822ba273eda6893ec366212b5f1ed4485994</t>
  </si>
  <si>
    <t>949d822ba</t>
  </si>
  <si>
    <t>The generation of Table of contents didin't ignore XTiger elements Irene</t>
  </si>
  <si>
    <t>The-generation-of-Table-of-contents-didin-t-ignore-XTiger-elements</t>
  </si>
  <si>
    <t>Thu, 8 Feb 2007 14:20:35 +0000</t>
  </si>
  <si>
    <t>971b04f643a3e431f4a49b25afaeb077c5148771</t>
  </si>
  <si>
    <t>971b04f64</t>
  </si>
  <si>
    <t>b9e6d4908fc5d01cedfe369e3e802bef38341d46</t>
  </si>
  <si>
    <t>b9e6d4908</t>
  </si>
  <si>
    <t>When a use element is selected, inserted characters go into the child element Irene</t>
  </si>
  <si>
    <t>When-a-use-element-is-selected-inserted-characters-go-into-the-child-element</t>
  </si>
  <si>
    <t>Thu, 8 Feb 2007 13:26:51 +0000</t>
  </si>
  <si>
    <t>9e8f037c769f216b0ef0698917507b2411577f1e</t>
  </si>
  <si>
    <t>9e8f037c7</t>
  </si>
  <si>
    <t>993abdd32dd9b2da17117562aaa3b2dd9c0b1a7b</t>
  </si>
  <si>
    <t>993abdd32</t>
  </si>
  <si>
    <t>Fixing problems reported by Insure Irene</t>
  </si>
  <si>
    <t>Fixing-problems-reported-by-Insure</t>
  </si>
  <si>
    <t>Thu, 8 Feb 2007 11:32:09 +0000</t>
  </si>
  <si>
    <t>10f47f96e45ea5cd5caace6890f864acdb3ddb43</t>
  </si>
  <si>
    <t>10f47f96e</t>
  </si>
  <si>
    <t>1ba673aa7b49ce56fea452f49b83260f225f996e</t>
  </si>
  <si>
    <t>1ba673aa7</t>
  </si>
  <si>
    <t>Thu, 8 Feb 2007 11:31:14 +0000</t>
  </si>
  <si>
    <t>cbd7b6e9e1f49e1a4dcedfd169caebf5203da89a</t>
  </si>
  <si>
    <t>cbd7b6e9e</t>
  </si>
  <si>
    <t>c16e77d522d9733e0369ed7f0811a1acaa1e7f85</t>
  </si>
  <si>
    <t>c16e77d52</t>
  </si>
  <si>
    <t>Dont redefine predefined unions anymore. memleaks --</t>
  </si>
  <si>
    <t>Dont-redefine-predefined-unions-anymore</t>
  </si>
  <si>
    <t>Thu, 8 Feb 2007 09:44:09 +0000</t>
  </si>
  <si>
    <t>28fde93cb19d453ab6460583e850f6bad8f4c986</t>
  </si>
  <si>
    <t>28fde93cb</t>
  </si>
  <si>
    <t>765c14496a4e04e83a041f82203e2f5d56d70a35</t>
  </si>
  <si>
    <t>765c14496</t>
  </si>
  <si>
    <t>More precise in any* filter.</t>
  </si>
  <si>
    <t>More-precise-in-any-filter</t>
  </si>
  <si>
    <t>Wed, 7 Feb 2007 15:35:32 +0000</t>
  </si>
  <si>
    <t>1ba5a671da088b26f0df5da907441a6b746dd9b9</t>
  </si>
  <si>
    <t>1ba5a671d</t>
  </si>
  <si>
    <t>80512592c6a55e8cb8bb6680dd301727938fb288</t>
  </si>
  <si>
    <t>80512592c</t>
  </si>
  <si>
    <t>Clean up dialogs</t>
  </si>
  <si>
    <t>Clean-up-dialogs</t>
  </si>
  <si>
    <t xml:space="preserve">PS: need to rebuild wxdialog/*.o_x000D_
_x000D_
Irene_x000D_
</t>
  </si>
  <si>
    <t>Wed, 7 Feb 2007 15:33:30 +0000</t>
  </si>
  <si>
    <t>7662aaecd2f8693b0cc39b44bc30822846979fac</t>
  </si>
  <si>
    <t>7662aaecd</t>
  </si>
  <si>
    <t>177dabb122a69bb9050ba92977e24f2509b9123c</t>
  </si>
  <si>
    <t>177dabb12</t>
  </si>
  <si>
    <t>segfault--</t>
  </si>
  <si>
    <t>segfault</t>
  </si>
  <si>
    <t>Wed, 7 Feb 2007 15:24:39 +0000</t>
  </si>
  <si>
    <t>de405cde6cb18328a7dce67fb948791886b6acc4</t>
  </si>
  <si>
    <t>de405cde6</t>
  </si>
  <si>
    <t>d9e562cc2c6dec958ebb3e11b38894521af29b20</t>
  </si>
  <si>
    <t>d9e562cc2</t>
  </si>
  <si>
    <t>Fix bag child insertion, enable any* elements.</t>
  </si>
  <si>
    <t>Fix-bag-child-insertion-enable-any-elements</t>
  </si>
  <si>
    <t>Wed, 7 Feb 2007 14:49:23 +0000</t>
  </si>
  <si>
    <t>19d0f1d47ef01e23b356307e20b02ebb837aa4c5</t>
  </si>
  <si>
    <t>19d0f1d47</t>
  </si>
  <si>
    <t>d27be39ed45d5c09dfdc55eb5b48a974dd7c0abc</t>
  </si>
  <si>
    <t>d27be39ed</t>
  </si>
  <si>
    <t>Wed, 7 Feb 2007 11:52:19 +0000</t>
  </si>
  <si>
    <t>f142cbf5ac08495bc9f7bffac9dfd16ca94e6f57</t>
  </si>
  <si>
    <t>f142cbf5a</t>
  </si>
  <si>
    <t>6d5d2f2d853f432085b1636ef74659911b726ee5</t>
  </si>
  <si>
    <t>6d5d2f2d8</t>
  </si>
  <si>
    <t>Wed, 7 Feb 2007 11:18:53 +0000</t>
  </si>
  <si>
    <t>186598dc9c3c23ce4261ed093ad2275dfc9f6e9b</t>
  </si>
  <si>
    <t>186598dc9</t>
  </si>
  <si>
    <t>0db55bee85647b4bbc1deabdfcf1f86566f1d6a9</t>
  </si>
  <si>
    <t>0db55bee8</t>
  </si>
  <si>
    <t>Tue, 6 Feb 2007 15:17:26 +0000</t>
  </si>
  <si>
    <t>1d9853b0475a2ce6790f85bf3274ec2706b1be05</t>
  </si>
  <si>
    <t>1d9853b04</t>
  </si>
  <si>
    <t>4f65d4fb47fcb2ddc6b1e80249d57630caf9c944</t>
  </si>
  <si>
    <t>4f65d4fb4</t>
  </si>
  <si>
    <t>Tue, 6 Feb 2007 15:04:47 +0000</t>
  </si>
  <si>
    <t>733786dc3fd96aceb0e49b1e159718a9c1199c08</t>
  </si>
  <si>
    <t>733786dc3</t>
  </si>
  <si>
    <t>c55eb40f4a44647a791eeb29e01df9459b32b9d0</t>
  </si>
  <si>
    <t>c55eb40f4</t>
  </si>
  <si>
    <t>handle the special case "anyElement" for bags. VQ</t>
  </si>
  <si>
    <t>handle-the-special-case-anyElement-for-bags</t>
  </si>
  <si>
    <t>Tue, 6 Feb 2007 15:03:57 +0000</t>
  </si>
  <si>
    <t>94496c68ecd15f1c8b0ae74b96867ba917fd6e62</t>
  </si>
  <si>
    <t>94496c68e</t>
  </si>
  <si>
    <t>8c57b2b1636efa15d0ef1eac29bae81b4cee00ba</t>
  </si>
  <si>
    <t>8c57b2b16</t>
  </si>
  <si>
    <t>ignore templates when building the table of content VQ</t>
  </si>
  <si>
    <t>ignore-templates-when-building-the-table-of-content</t>
  </si>
  <si>
    <t>Tue, 6 Feb 2007 15:02:00 +0000</t>
  </si>
  <si>
    <t>751c60e0ce3442fa25214f23954cd9ea995947a3</t>
  </si>
  <si>
    <t>751c60e0c</t>
  </si>
  <si>
    <t>b2e4f3191e43a35dd56e355a9d67b76e718c89f1</t>
  </si>
  <si>
    <t>b2e4f3191</t>
  </si>
  <si>
    <t>memleak--</t>
  </si>
  <si>
    <t>memleak</t>
  </si>
  <si>
    <t>Tue, 6 Feb 2007 14:34:15 +0000</t>
  </si>
  <si>
    <t>066a37b12de68a1290d0a86750d7aeccc6c08794</t>
  </si>
  <si>
    <t>066a37b12</t>
  </si>
  <si>
    <t>8f4b0d461764c72354fd38a04340987015d7873a</t>
  </si>
  <si>
    <t>8f4b0d461</t>
  </si>
  <si>
    <t>Tue, 6 Feb 2007 14:29:14 +0000</t>
  </si>
  <si>
    <t>4ff9802b6669d3292b64c8a597e381e0ee152d87</t>
  </si>
  <si>
    <t>4ff9802b6</t>
  </si>
  <si>
    <t>6420cfa36ec40c5b95b7be3f9510a2016e0999ff</t>
  </si>
  <si>
    <t>6420cfa36</t>
  </si>
  <si>
    <t>When an associated css is opened in the same window as the document, the document is added in the history. Laurent</t>
  </si>
  <si>
    <t>When-an-associated-css-is-opened-in-the-same-window-as-the-document</t>
  </si>
  <si>
    <t>Tue, 6 Feb 2007 14:10:26 +0000</t>
  </si>
  <si>
    <t>82293512ccc54257df31e3f04e5c4a59eea89d92</t>
  </si>
  <si>
    <t>82293512c</t>
  </si>
  <si>
    <t>89c47ce97cb65155b5510699989e42d97df9fdd8</t>
  </si>
  <si>
    <t>89c47ce97</t>
  </si>
  <si>
    <t>No LostUpdateCheck by default Irene</t>
  </si>
  <si>
    <t>No-LostUpdateCheck-by-default</t>
  </si>
  <si>
    <t>Tue, 6 Feb 2007 14:03:56 +0000</t>
  </si>
  <si>
    <t>cd111df0bd2be8b875fb4f54de5c3dd383a821d7</t>
  </si>
  <si>
    <t>cd111df0b</t>
  </si>
  <si>
    <t>38d909e1f4257c62ae7828da51068010073410d6</t>
  </si>
  <si>
    <t>38d909e1f</t>
  </si>
  <si>
    <t>Emilien</t>
  </si>
  <si>
    <t>Tue, 6 Feb 2007 13:24:01 +0000</t>
  </si>
  <si>
    <t>377a707e1a27e9063b12f6066c7160b5b063280f</t>
  </si>
  <si>
    <t>377a707e1</t>
  </si>
  <si>
    <t>7a86140fce29341f897025d34f17dca67c180a46</t>
  </si>
  <si>
    <t>7a86140fc</t>
  </si>
  <si>
    <t>Increase the width of radio box Irene</t>
  </si>
  <si>
    <t>Increase-the-width-of-radio-box</t>
  </si>
  <si>
    <t>Tue, 6 Feb 2007 13:15:22 +0000</t>
  </si>
  <si>
    <t>e2772a1c8856bdc8fdbdf10afcc2ad779fc38991</t>
  </si>
  <si>
    <t>e2772a1c8</t>
  </si>
  <si>
    <t>62a4388c54161133c2d6be387dcd2ae5c89fb246</t>
  </si>
  <si>
    <t>62a4388c5</t>
  </si>
  <si>
    <t>irene</t>
  </si>
  <si>
    <t>Tue, 6 Feb 2007 13:11:47 +0000</t>
  </si>
  <si>
    <t>d03414139e1c6f7cf61823d450b834ad1387a7f2</t>
  </si>
  <si>
    <t>d03414139</t>
  </si>
  <si>
    <t>218d4b5406889a919240102729ea81e8b6a76b6b</t>
  </si>
  <si>
    <t>218d4b540</t>
  </si>
  <si>
    <t>Tue, 6 Feb 2007 13:11:23 +0000</t>
  </si>
  <si>
    <t>e95f095845dafd8dd3be814390d1294a2a00209d</t>
  </si>
  <si>
    <t>e95f09584</t>
  </si>
  <si>
    <t>1cbcd97bccdc2f789108b52d46522daa56c91260</t>
  </si>
  <si>
    <t>1cbcd97bc</t>
  </si>
  <si>
    <t>Dont show base element in XML panel.</t>
  </si>
  <si>
    <t>Dont-show-base-element-in-XML-panel</t>
  </si>
  <si>
    <t>Tue, 6 Feb 2007 12:10:14 +0000</t>
  </si>
  <si>
    <t>1ef8b8457080d837c85c2e9239684b3507e7611d</t>
  </si>
  <si>
    <t>1ef8b8457</t>
  </si>
  <si>
    <t>173a8aba5d22b1294961518d7d2b13c93b72512c</t>
  </si>
  <si>
    <t>173a8aba5</t>
  </si>
  <si>
    <t>Fix element deletion in xt:repeat</t>
  </si>
  <si>
    <t>Fix-element-deletion-in-xt-repeat</t>
  </si>
  <si>
    <t>Tue, 6 Feb 2007 11:53:03 +0000</t>
  </si>
  <si>
    <t>5eae4392f3c41bbec1b54d9a91959b4134ccc403</t>
  </si>
  <si>
    <t>5eae4392f</t>
  </si>
  <si>
    <t>c7cd58b36faa48679d5803c2bc3b197189e6a564</t>
  </si>
  <si>
    <t>c7cd58b36</t>
  </si>
  <si>
    <t>When a table is deleted the document was not set modified Irene</t>
  </si>
  <si>
    <t>When-a-table-is-deleted-the-document-was-not-set-modified</t>
  </si>
  <si>
    <t>Tue, 6 Feb 2007 10:48:10 +0000</t>
  </si>
  <si>
    <t>f906c7d02a564300d70e6f0dac6b74b5ca053fc0</t>
  </si>
  <si>
    <t>f906c7d02</t>
  </si>
  <si>
    <t>9476fd4c989d70b0f7d76981e5d8c9ec1c488ade</t>
  </si>
  <si>
    <t>9476fd4c9</t>
  </si>
  <si>
    <t>Desactivate creation of instances Irene</t>
  </si>
  <si>
    <t>Desactivate-creation-of-instances</t>
  </si>
  <si>
    <t>Tue, 6 Feb 2007 10:35:15 +0000</t>
  </si>
  <si>
    <t>9f8d20a1c90aec44c86afa04af303ee7d8f8d759</t>
  </si>
  <si>
    <t>9f8d20a1c</t>
  </si>
  <si>
    <t>3b5f5dec648670567353a49ace635054d7838dd4</t>
  </si>
  <si>
    <t>3b5f5dec6</t>
  </si>
  <si>
    <t>Prevent creating too many xt:repeat children with standard input (return). Prevent inserting xt:use into another wt:use with standard input (return).</t>
  </si>
  <si>
    <t>Prevent-creating-too-many-xt-repeat-children-with-standard-input-return</t>
  </si>
  <si>
    <t>Tue, 6 Feb 2007 10:04:37 +0000</t>
  </si>
  <si>
    <t>72f67fa1bef323f35c0400ec268ce4a4a11d4cb4</t>
  </si>
  <si>
    <t>72f67fa1b</t>
  </si>
  <si>
    <t>d2e6602618663b130cbe3926d6016a4018389289</t>
  </si>
  <si>
    <t>d2e660261</t>
  </si>
  <si>
    <t>It was impossible to insert text within a use child. Irene</t>
  </si>
  <si>
    <t>It-was-impossible-to-insert-text-within-a-use-child</t>
  </si>
  <si>
    <t>Tue, 6 Feb 2007 09:39:40 +0000</t>
  </si>
  <si>
    <t>945c2c4bd45e7c5f384ce0ecaa981f94559edbc8</t>
  </si>
  <si>
    <t>945c2c4bd</t>
  </si>
  <si>
    <t>11c3115b67cf04d2bb73c44326e058507297bb94</t>
  </si>
  <si>
    <t>11c3115b6</t>
  </si>
  <si>
    <t>Prevent from adding unwanted HTML elements in bags.</t>
  </si>
  <si>
    <t>Prevent-from-adding-unwanted-HTML-elements-in-bags</t>
  </si>
  <si>
    <t>Tue, 6 Feb 2007 09:17:39 +0000</t>
  </si>
  <si>
    <t>3138ac5cfc4345a3ada17020b158dadcfeced856</t>
  </si>
  <si>
    <t>3138ac5cf</t>
  </si>
  <si>
    <t>ba489564f97d280b3e0502ec75bbe9a3f84bb95c</t>
  </si>
  <si>
    <t>ba489564f</t>
  </si>
  <si>
    <t>Support triple integral Irene</t>
  </si>
  <si>
    <t>Support-triple-integral</t>
  </si>
  <si>
    <t>Tue, 6 Feb 2007 08:51:15 +0000</t>
  </si>
  <si>
    <t>ab48c10815018443202f50dcd40d6f0d532e6006</t>
  </si>
  <si>
    <t>ab48c1081</t>
  </si>
  <si>
    <t>b249bb4383d4ac7b0b98a600b95d4a9adba093f8</t>
  </si>
  <si>
    <t>b249bb438</t>
  </si>
  <si>
    <t>Point to w3c.org for the default template Irene</t>
  </si>
  <si>
    <t>Point-to-w3c.org-for-the-default-template</t>
  </si>
  <si>
    <t>Tue, 6 Feb 2007 08:50:08 +0000</t>
  </si>
  <si>
    <t>66843147965beb0cb6933231b9e544958ba54053</t>
  </si>
  <si>
    <t>73d0054c3751760e00fddfd47631a990817f4bdc</t>
  </si>
  <si>
    <t>73d0054c3</t>
  </si>
  <si>
    <t>Remove the local template directory Irene</t>
  </si>
  <si>
    <t>Remove-the-local-template-directory</t>
  </si>
  <si>
    <t>Mon, 5 Feb 2007 15:43:59 +0000</t>
  </si>
  <si>
    <t>8da0382bb42bc98818f58ed8b3863f8fd924bb88</t>
  </si>
  <si>
    <t>8da0382bb</t>
  </si>
  <si>
    <t>a7dc4295d9c8556603518a4d651f6f6bf6cd2cb1</t>
  </si>
  <si>
    <t>a7dc4295d</t>
  </si>
  <si>
    <t>Mon, 5 Feb 2007 15:33:40 +0000</t>
  </si>
  <si>
    <t>b728db1d0c2d94aa4b31b62c575936231e1ac0e8</t>
  </si>
  <si>
    <t>b728db1d0</t>
  </si>
  <si>
    <t>9beeeaa2a49423b32764ee98df32ba994a7bd8b1</t>
  </si>
  <si>
    <t>9beeeaa2a</t>
  </si>
  <si>
    <t>Fixing an editing problem (delete at the end of a paragraph) Irene</t>
  </si>
  <si>
    <t>Fixing-an-editing-problem-delete-at-the-end-of-a-paragraph</t>
  </si>
  <si>
    <t>Mon, 5 Feb 2007 15:29:19 +0000</t>
  </si>
  <si>
    <t>8f3eb524d071a7298088215386793c0806edc7ce</t>
  </si>
  <si>
    <t>8f3eb524d</t>
  </si>
  <si>
    <t>bd63fba66de01cdff2fe83dee6b9b53f8fe3e1b6</t>
  </si>
  <si>
    <t>bd63fba66</t>
  </si>
  <si>
    <t>Prevent from showing elements other than components in XMLPanel</t>
  </si>
  <si>
    <t>Prevent-from-showing-elements-other-than-components-in-XMLPanel</t>
  </si>
  <si>
    <t>Mon, 5 Feb 2007 14:10:05 +0000</t>
  </si>
  <si>
    <t>46c6e223a4f193b77a14ef2f880d6ebde1fab970</t>
  </si>
  <si>
    <t>46c6e223a</t>
  </si>
  <si>
    <t>9dcad78b377df29aa76ce073b192b7abb6d7d845</t>
  </si>
  <si>
    <t>9dcad78b3</t>
  </si>
  <si>
    <t>Updating the user manual page about templates. VQ</t>
  </si>
  <si>
    <t>Updating-the-user-manual-page-about-templates</t>
  </si>
  <si>
    <t>Mon, 5 Feb 2007 13:31:49 +0000</t>
  </si>
  <si>
    <t>a30bc580419def32ec6086bd04a84f66e0312934</t>
  </si>
  <si>
    <t>a30bc5804</t>
  </si>
  <si>
    <t>ba05f49ab2a5298f183d7a0b480b611a7d98a2da</t>
  </si>
  <si>
    <t>ba05f49ab</t>
  </si>
  <si>
    <t>Prevent some crashes. Fill xt:use when xt:repeat child is create manually. Allow creating xt:use in xt:bag.</t>
  </si>
  <si>
    <t>Prevent-some-crashes</t>
  </si>
  <si>
    <t>Mon, 5 Feb 2007 12:23:13 +0000</t>
  </si>
  <si>
    <t>6cac9073191065dd8edfd7cbd923a995f2b22009</t>
  </si>
  <si>
    <t>6cac90731</t>
  </si>
  <si>
    <t>8aa0d210d9df7872422c902258506a89dbdfc5ad</t>
  </si>
  <si>
    <t>8aa0d210d</t>
  </si>
  <si>
    <t>Templates: it was impossible to enter a newline within a &lt;use types="string"&gt;     within a PRE element. VQ</t>
  </si>
  <si>
    <t>Templates-it-was-impossible-to-enter-a-newline-within-a-use-types-string</t>
  </si>
  <si>
    <t>Mon, 5 Feb 2007 11:16:13 +0000</t>
  </si>
  <si>
    <t>70845310ed4ea1b07c9fb841875cfdde844eb79c</t>
  </si>
  <si>
    <t>70845310e</t>
  </si>
  <si>
    <t>0dd8d0e7051265ac8500340939a6bad7b7893be5</t>
  </si>
  <si>
    <t>0dd8d0e70</t>
  </si>
  <si>
    <t>Mon, 5 Feb 2007 10:30:47 +0000</t>
  </si>
  <si>
    <t>e20469688e91da8eac0672bbc926e12573d6068e</t>
  </si>
  <si>
    <t>e20469688</t>
  </si>
  <si>
    <t>486b16f11fa5ca84ffaee1136dca5a5a3983b759</t>
  </si>
  <si>
    <t>486b16f11</t>
  </si>
  <si>
    <t>Sometime the selection was lost Irene</t>
  </si>
  <si>
    <t>Sometime-the-selection-was-lost</t>
  </si>
  <si>
    <t>Fri, 2 Feb 2007 16:44:59 +0000</t>
  </si>
  <si>
    <t>a8690bea24df5cbfa65aeefd1a3fd29b27ce6655</t>
  </si>
  <si>
    <t>a8690bea2</t>
  </si>
  <si>
    <t>dd90c255d0e22879cffa970a0d943153b455e986</t>
  </si>
  <si>
    <t>dd90c255d</t>
  </si>
  <si>
    <t>Improving editing of text in template instances Irene</t>
  </si>
  <si>
    <t>Improving-editing-of-text-in-template-instances</t>
  </si>
  <si>
    <t>Fri, 2 Feb 2007 15:52:40 +0000</t>
  </si>
  <si>
    <t>08e1441819e057b54ef3cc75ef3ed318917930eb</t>
  </si>
  <si>
    <t>08e144181</t>
  </si>
  <si>
    <t>43c3ef746d9725e61ae80df1ec50f852035616a4</t>
  </si>
  <si>
    <t>43c3ef746</t>
  </si>
  <si>
    <t>Insert components into bags.</t>
  </si>
  <si>
    <t>Insert-components-into-bags</t>
  </si>
  <si>
    <t>Fri, 2 Feb 2007 15:51:19 +0000</t>
  </si>
  <si>
    <t>cddbaa48d43bc33ba610fa2e6feb324c1738d9e0</t>
  </si>
  <si>
    <t>cddbaa48d</t>
  </si>
  <si>
    <t>f1dd39accc8266da1cb6189e5c0e5abe5789850d</t>
  </si>
  <si>
    <t>f1dd39acc</t>
  </si>
  <si>
    <t>Fri, 2 Feb 2007 14:58:02 +0000</t>
  </si>
  <si>
    <t>9a88fb8155fba38bf359366d531ac75de9c038e6</t>
  </si>
  <si>
    <t>9a88fb815</t>
  </si>
  <si>
    <t>b65786dae6b42a9779b96046f3b00bdb24e58321</t>
  </si>
  <si>
    <t>b65786dae</t>
  </si>
  <si>
    <t>Date update Irene</t>
  </si>
  <si>
    <t>Date-update</t>
  </si>
  <si>
    <t>Fri, 2 Feb 2007 14:56:54 +0000</t>
  </si>
  <si>
    <t>b890a81939d42fe139b1d0e8242c87d4dafed53a</t>
  </si>
  <si>
    <t>b890a8193</t>
  </si>
  <si>
    <t>a6a9b017450cdeddbbc27baea6704f95842b2dc9</t>
  </si>
  <si>
    <t>a6a9b0174</t>
  </si>
  <si>
    <t>When text is inserted into an empty box, border and padding of enclosing ghosts were ignored. Irene</t>
  </si>
  <si>
    <t>When-text-is-inserted-into-an-empty-box-border-and-padding-of-enclosing</t>
  </si>
  <si>
    <t>Fri, 2 Feb 2007 14:56:07 +0000</t>
  </si>
  <si>
    <t>163dbd3e0d13993aa510cb8c7f9b1274ff607379</t>
  </si>
  <si>
    <t>163dbd3e0</t>
  </si>
  <si>
    <t>c65794d17fb907eb36bf7a149afd6a1a9518adeb</t>
  </si>
  <si>
    <t>c65794d17</t>
  </si>
  <si>
    <t>Fix some compile warnings. Fix text_unit creation for templates.</t>
  </si>
  <si>
    <t>Fix-some-compile-warnings</t>
  </si>
  <si>
    <t>Fri, 2 Feb 2007 13:54:49 +0000</t>
  </si>
  <si>
    <t>e459d8d1558761afc5466886583f3704fcbf0903</t>
  </si>
  <si>
    <t>e459d8d15</t>
  </si>
  <si>
    <t>256e8317bd52def117fd1c0de047f82e8f7f23c2</t>
  </si>
  <si>
    <t>256e8317b</t>
  </si>
  <si>
    <t>A use could be generated without its title attribute Irene</t>
  </si>
  <si>
    <t>A-use-could-be-generated-without-its-title-attribute</t>
  </si>
  <si>
    <t>Fri, 2 Feb 2007 12:07:47 +0000</t>
  </si>
  <si>
    <t>495cd15b89655ee1c6b9c3ece194fec70533d82a</t>
  </si>
  <si>
    <t>495cd15b8</t>
  </si>
  <si>
    <t>509cf13e2b4fe4903bbeeea373667a77983fc2e5</t>
  </si>
  <si>
    <t>509cf13e2</t>
  </si>
  <si>
    <t>Add Thomas Jedenfelt's report Laurent</t>
  </si>
  <si>
    <t>Add-Thomas-Jedenfelt-s-report</t>
  </si>
  <si>
    <t>Fri, 2 Feb 2007 11:40:27 +0000</t>
  </si>
  <si>
    <t>ffdcd3c53469a4487dcd10e1f3bdd79f2b89e23b</t>
  </si>
  <si>
    <t>ffdcd3c53</t>
  </si>
  <si>
    <t>27c72be69427592339a72f273966ec7545e18a65</t>
  </si>
  <si>
    <t>27c72be69</t>
  </si>
  <si>
    <t>Fri, 2 Feb 2007 11:14:28 +0000</t>
  </si>
  <si>
    <t>9c581483338dc498518b1f018e79eb56284cf1b5</t>
  </si>
  <si>
    <t>9c5814833</t>
  </si>
  <si>
    <t>aedeeea1520ed2900090957a592015806b389a16</t>
  </si>
  <si>
    <t>aedeeea15</t>
  </si>
  <si>
    <t>Normal processing for elem creation</t>
  </si>
  <si>
    <t>Normal-processing-for-elem-creation</t>
  </si>
  <si>
    <t>Fri, 2 Feb 2007 11:07:19 +0000</t>
  </si>
  <si>
    <t>84e5863f98bf6cfb77d70223c265119e30f5b274</t>
  </si>
  <si>
    <t>84e5863f9</t>
  </si>
  <si>
    <t>3a021d8cbce1947d93a491e4136755e683fd182b</t>
  </si>
  <si>
    <t>3a021d8cb</t>
  </si>
  <si>
    <t>The first entry of the templates combo was not selected on Windows platforms Irene</t>
  </si>
  <si>
    <t>The-first-entry-of-the-templates-combo-was-not-selected-on-Windows-platforms</t>
  </si>
  <si>
    <t>Fri, 2 Feb 2007 10:16:29 +0000</t>
  </si>
  <si>
    <t>3cd68af0aeb5aec86e84cb828062aaf3f2764b76</t>
  </si>
  <si>
    <t>3cd68af0a</t>
  </si>
  <si>
    <t>8721fbf7ddf39f8d873301911d1a7dda63cb53f0</t>
  </si>
  <si>
    <t>8721fbf7d</t>
  </si>
  <si>
    <t>iAdding missing files Irene</t>
  </si>
  <si>
    <t>iAdding-missing-files</t>
  </si>
  <si>
    <t>Fri, 2 Feb 2007 10:13:29 +0000</t>
  </si>
  <si>
    <t>8f6e62a6aed911dfe2d0985cafcc9fc518d98dd5</t>
  </si>
  <si>
    <t>8f6e62a6a</t>
  </si>
  <si>
    <t>5c375c52c38160678a7ddbd217f8bfc657988641</t>
  </si>
  <si>
    <t>5c375c52c</t>
  </si>
  <si>
    <t>Fri, 2 Feb 2007 09:32:30 +0000</t>
  </si>
  <si>
    <t>481bcbe00e3331569c90d547e187d2009307973d</t>
  </si>
  <si>
    <t>481bcbe00</t>
  </si>
  <si>
    <t>73cc0db8211975bde7c04c1f2ee34cd8bba54aeb</t>
  </si>
  <si>
    <t>73cc0db82</t>
  </si>
  <si>
    <t>The attribute name of use, bag, repeat, and option is renamed title Irene</t>
  </si>
  <si>
    <t>The-attribute-name-of-use-bag-repeat-and-option-is-renamed-title</t>
  </si>
  <si>
    <t>Fri, 2 Feb 2007 08:41:36 +0000</t>
  </si>
  <si>
    <t>71505bdfc1da910e483fa697c4447bd950d364ae</t>
  </si>
  <si>
    <t>71505bdfc</t>
  </si>
  <si>
    <t>88c8b7870ae378910db9c99936bb49b23c14a660</t>
  </si>
  <si>
    <t>88c8b7870</t>
  </si>
  <si>
    <t>Update templates Irene</t>
  </si>
  <si>
    <t>Update-templates</t>
  </si>
  <si>
    <t>Thu, 1 Feb 2007 16:25:52 +0000</t>
  </si>
  <si>
    <t>b279ed9e84212b8f001753bedadd5e12bd1b0567</t>
  </si>
  <si>
    <t>b279ed9e8</t>
  </si>
  <si>
    <t>797f679362df6e52e072d0f0a805b01c63c5e4dc</t>
  </si>
  <si>
    <t>797f67936</t>
  </si>
  <si>
    <t>Thu, 1 Feb 2007 15:33:52 +0000</t>
  </si>
  <si>
    <t>259a54f7d9683cd43d5480bdf247135c51d16124</t>
  </si>
  <si>
    <t>259a54f7d</t>
  </si>
  <si>
    <t>8cd6aaa710a7813dc01ac63ce812667ef6855c21</t>
  </si>
  <si>
    <t>8cd6aaa71</t>
  </si>
  <si>
    <t>Removing folder + don't remove spaces within use elements. Irene</t>
  </si>
  <si>
    <t>Removing-folder</t>
  </si>
  <si>
    <t>Thu, 1 Feb 2007 15:15:40 +0000</t>
  </si>
  <si>
    <t>7d2a5a96b013e4c4265b1a537dd9f5cb6128cea6</t>
  </si>
  <si>
    <t>7d2a5a96b</t>
  </si>
  <si>
    <t>8114126a1d8f3feeaded24f32d528f7add69da72</t>
  </si>
  <si>
    <t>8114126a1</t>
  </si>
  <si>
    <t>Check the component and union names are unique Fixing several problems with template attributes Irene</t>
  </si>
  <si>
    <t>Check-the-component-and-union-names-are-unique</t>
  </si>
  <si>
    <t>Thu, 1 Feb 2007 13:26:02 +0000</t>
  </si>
  <si>
    <t>b3ad5d7250682cab9562dc1d7773cbab7d4e79d0</t>
  </si>
  <si>
    <t>b3ad5d725</t>
  </si>
  <si>
    <t>e6fc8d700f2c1555a15584074f36243be6592770</t>
  </si>
  <si>
    <t>e6fc8d700</t>
  </si>
  <si>
    <t>Accept a NULL parameter Irene</t>
  </si>
  <si>
    <t>Accept-a-NULL-parameter</t>
  </si>
  <si>
    <t>Thu, 1 Feb 2007 13:24:01 +0000</t>
  </si>
  <si>
    <t>e9efb5a3c7c326febf9e0a25f61d8adc8a474206</t>
  </si>
  <si>
    <t>e9efb5a3c</t>
  </si>
  <si>
    <t>5150b6c838c8c28d94330578b3749a0cfd055a90</t>
  </si>
  <si>
    <t>5150b6c83</t>
  </si>
  <si>
    <t>Add many pointer param tests. Fix new base element creation. Add some ReadOnly tests.</t>
  </si>
  <si>
    <t>Add-many-pointer-param-tests</t>
  </si>
  <si>
    <t>Thu, 1 Feb 2007 13:15:25 +0000</t>
  </si>
  <si>
    <t>df55de2ccab81a02bebdcd45ff74b1bc1e1a7a51</t>
  </si>
  <si>
    <t>df55de2cc</t>
  </si>
  <si>
    <t>67a1059098c5ee1710ba8234105a482742e75333</t>
  </si>
  <si>
    <t>67a105909</t>
  </si>
  <si>
    <t>Thu, 1 Feb 2007 11:04:34 +0000</t>
  </si>
  <si>
    <t>d51d3bb6d90881d2e6c634f9f94c8b688654ae9a</t>
  </si>
  <si>
    <t>d51d3bb6d</t>
  </si>
  <si>
    <t>207f5de277a6dfc0f5da33371f85be80a361178c</t>
  </si>
  <si>
    <t>207f5de27</t>
  </si>
  <si>
    <t>Comment</t>
  </si>
  <si>
    <t>Thu, 1 Feb 2007 09:43:56 +0000</t>
  </si>
  <si>
    <t>da83f71fb6a52308ca814f2f5aea114f2c88f5e9</t>
  </si>
  <si>
    <t>da83f71fb</t>
  </si>
  <si>
    <t>b12eab4576c020eeb5322f16986928c01125206a</t>
  </si>
  <si>
    <t>b12eab457</t>
  </si>
  <si>
    <t>Thu, 1 Feb 2007 08:56:59 +0000</t>
  </si>
  <si>
    <t>bcb49c11f48f05533cb4931b65ee4e2728b4fbdd</t>
  </si>
  <si>
    <t>bcb49c11f</t>
  </si>
  <si>
    <t>3fb37081f7ccdc1a0184cb77f5f3c51528b9ebc6</t>
  </si>
  <si>
    <t>3fb37081f</t>
  </si>
  <si>
    <t>The flag 'removeLeadingSpaces' was always set to 'TRUE' because the schema name 'Template' was not included in the test. I have set it to 'FALSE' for XTiger Template elements. I'm not sure if it should be always the case or if it should depend of the XTiger element. Laurent</t>
  </si>
  <si>
    <t>The-flag-removeLeadingSpaces-was-always-set-to-TRUE-because-the</t>
  </si>
  <si>
    <t>Wed, 31 Jan 2007 18:33:47 +0000</t>
  </si>
  <si>
    <t>5228232a78aa8210964724c34d1e6d0b574a9383</t>
  </si>
  <si>
    <t>5228232a7</t>
  </si>
  <si>
    <t>26ea958ad7110a126dfa70c589f7fb1448ea8142</t>
  </si>
  <si>
    <t>26ea958ad</t>
  </si>
  <si>
    <t>Replace template repositories by template files Irene</t>
  </si>
  <si>
    <t>Replace-template-repositories-by-template-files</t>
  </si>
  <si>
    <t>Wed, 31 Jan 2007 15:56:27 +0000</t>
  </si>
  <si>
    <t>fcccd3a9df25d57310ba0f672067c307b403b5f6</t>
  </si>
  <si>
    <t>fcccd3a9d</t>
  </si>
  <si>
    <t>10a0e96ad1478281fab9accaaa5858f5c2752b30</t>
  </si>
  <si>
    <t>10a0e96ad</t>
  </si>
  <si>
    <t>XTiger: when generating source code attribute "name" of element    xt:attribute was wrong. VQ</t>
  </si>
  <si>
    <t>XTiger-when-generating-source-code-attribute-name-of-element</t>
  </si>
  <si>
    <t>Wed, 31 Jan 2007 15:36:24 +0000</t>
  </si>
  <si>
    <t>1e4238ff4173363eddbda4fcbd2481dbe8b7c66d</t>
  </si>
  <si>
    <t>1e4238ff4</t>
  </si>
  <si>
    <t>57b55dd65123eb086eb59dbb289cdc63deff82ce</t>
  </si>
  <si>
    <t>57b55dd65</t>
  </si>
  <si>
    <t>Dont export currentType attribute for templates.</t>
  </si>
  <si>
    <t>Dont-export-currentType-attribute-for-templates</t>
  </si>
  <si>
    <t>Wed, 31 Jan 2007 15:30:21 +0000</t>
  </si>
  <si>
    <t>201ef0771d86305a7de9d5d337424f65aff56782</t>
  </si>
  <si>
    <t>201ef0771</t>
  </si>
  <si>
    <t>cd9bc05ce89ab54cb5db6d1c415aba14ee743578</t>
  </si>
  <si>
    <t>cd9bc05ce</t>
  </si>
  <si>
    <t>Fixing a problem with the reload of templates. Irene</t>
  </si>
  <si>
    <t>Fixing-a-problem-with-the-reload-of-templates</t>
  </si>
  <si>
    <t>Wed, 31 Jan 2007 13:37:15 +0000</t>
  </si>
  <si>
    <t>39a9c3808f45cabc539161c559e53e4f1f5a1bc7</t>
  </si>
  <si>
    <t>39a9c3808</t>
  </si>
  <si>
    <t>a240797a84d5856047e3786c5ef8e3be9272935f</t>
  </si>
  <si>
    <t>a240797a8</t>
  </si>
  <si>
    <t>Prevent deleting some template elements. Functions to prevent template deleting.</t>
  </si>
  <si>
    <t>Prevent-deleting-some-template-elements</t>
  </si>
  <si>
    <t>Wed, 31 Jan 2007 11:58:12 +0000</t>
  </si>
  <si>
    <t>787823bc3c8dfc39c5c405bf1d3544f46c753d1a</t>
  </si>
  <si>
    <t>787823bc3</t>
  </si>
  <si>
    <t>420b4845aaa0e9899c98ade0094e54666e2b1dbd</t>
  </si>
  <si>
    <t>420b4845a</t>
  </si>
  <si>
    <t>It's now possible to generate an instance form a Web template Irene</t>
  </si>
  <si>
    <t>It-s-now-possible-to-generate-an-instance-form-a-Web-template</t>
  </si>
  <si>
    <t>Wed, 31 Jan 2007 11:23:29 +0000</t>
  </si>
  <si>
    <t>041967b1631b7539c7309d09f5e4b18df6ba850a</t>
  </si>
  <si>
    <t>041967b16</t>
  </si>
  <si>
    <t>f5f04371252e3827988e4e4ea027fd28acd12c16</t>
  </si>
  <si>
    <t>f5f043712</t>
  </si>
  <si>
    <t>XML panel now shows elements correctly.</t>
  </si>
  <si>
    <t>XML-panel-now-shows-elements-correctly</t>
  </si>
  <si>
    <t>Wed, 31 Jan 2007 10:19:17 +0000</t>
  </si>
  <si>
    <t>ba3fb51ef7110d4b881f87000b702db05972526e</t>
  </si>
  <si>
    <t>ba3fb51ef</t>
  </si>
  <si>
    <t>47b90bee6fb27733a1ab9334dc9b2ee328e1ad2d</t>
  </si>
  <si>
    <t>47b90bee6</t>
  </si>
  <si>
    <t>Add lproj projects in the bundlelization mac osx script Laurent</t>
  </si>
  <si>
    <t>Add-lproj-projects-in-the-bundlelization-mac-osx-script</t>
  </si>
  <si>
    <t>Tue, 30 Jan 2007 17:24:59 +0000</t>
  </si>
  <si>
    <t>b0be3439de006f434826a8212c4d1eec07afc03f</t>
  </si>
  <si>
    <t>b0be3439d</t>
  </si>
  <si>
    <t>6927eb5528c5b3f70c32c47bdbe17730cdf30c6f</t>
  </si>
  <si>
    <t>6927eb552</t>
  </si>
  <si>
    <t>Tue, 30 Jan 2007 15:41:46 +0000</t>
  </si>
  <si>
    <t>c6b11c10cd4a5ac9dc5de474250af37dbabfa7e3</t>
  </si>
  <si>
    <t>c6b11c10c</t>
  </si>
  <si>
    <t>7711aa9a59c163d1d630ac1a625733b86173103c</t>
  </si>
  <si>
    <t>7711aa9a5</t>
  </si>
  <si>
    <t>Tue, 30 Jan 2007 14:58:32 +0000</t>
  </si>
  <si>
    <t>f561abe191925b071fb28fac65fd7b9ebce84af1</t>
  </si>
  <si>
    <t>f561abe19</t>
  </si>
  <si>
    <t>5dec0a26f9d7ce93bf5916ad5f3883c26edff0d0</t>
  </si>
  <si>
    <t>5dec0a26f</t>
  </si>
  <si>
    <t>Reomve an unsused include Irene</t>
  </si>
  <si>
    <t>Reomve-an-unsused-include</t>
  </si>
  <si>
    <t>Tue, 30 Jan 2007 14:42:04 +0000</t>
  </si>
  <si>
    <t>c5447b4dae527eaf11fac4eaefbffac97fdbc137</t>
  </si>
  <si>
    <t>c5447b4da</t>
  </si>
  <si>
    <t>7c12ff0540ebfdf6fc07826159fdc60667de14e7</t>
  </si>
  <si>
    <t>7c12ff054</t>
  </si>
  <si>
    <t>Fixing some problems reported by Insure Iene</t>
  </si>
  <si>
    <t>Fixing-some-problems-reported-by-Insure</t>
  </si>
  <si>
    <t>Tue, 30 Jan 2007 13:35:57 +0000</t>
  </si>
  <si>
    <t>bc79c6a1990bbdf1d228e7dae544b5355650cc67</t>
  </si>
  <si>
    <t>bc79c6a19</t>
  </si>
  <si>
    <t>987de4dc37dc4d7ed2c3d522d2b9ca9556cf7598</t>
  </si>
  <si>
    <t>987de4dc3</t>
  </si>
  <si>
    <t>Prevent memory leaks.</t>
  </si>
  <si>
    <t>Prevent-memory-leaks</t>
  </si>
  <si>
    <t>Tue, 30 Jan 2007 12:25:20 +0000</t>
  </si>
  <si>
    <t>7bfdfd1383c1f545e08801b09b20b0ec89569a86</t>
  </si>
  <si>
    <t>7bfdfd138</t>
  </si>
  <si>
    <t>44425f3ee558e81d232dcf005e39c145d2ede962</t>
  </si>
  <si>
    <t>44425f3ee</t>
  </si>
  <si>
    <t>Tue, 30 Jan 2007 12:19:52 +0000</t>
  </si>
  <si>
    <t>31ab23608738948170141d371c16652ba292ab6a</t>
  </si>
  <si>
    <t>31ab23608</t>
  </si>
  <si>
    <t>a687f0c1d0cad44aa8bac48583c2c4b2b51d2d42</t>
  </si>
  <si>
    <t>a687f0c1d</t>
  </si>
  <si>
    <t>Tue, 30 Jan 2007 12:12:37 +0000</t>
  </si>
  <si>
    <t>c54a5e2198de8cbb5bbade78f8a88934f50745d0</t>
  </si>
  <si>
    <t>c54a5e219</t>
  </si>
  <si>
    <t>fb4b00b886e0c355d7a78a3f2e7a105325af1cd3</t>
  </si>
  <si>
    <t>fb4b00b88</t>
  </si>
  <si>
    <t>Tue, 30 Jan 2007 11:23:12 +0000</t>
  </si>
  <si>
    <t>29c221551eea60c1729271f18624d9eff4af1278</t>
  </si>
  <si>
    <t>29c221551</t>
  </si>
  <si>
    <t>b5ad6d4c8149fe254d36f3eccfa84d2f312c374e</t>
  </si>
  <si>
    <t>b5ad6d4c8</t>
  </si>
  <si>
    <t>Clean up the status when the selection changes Irene</t>
  </si>
  <si>
    <t>Clean-up-the-status-when-the-selection-changes</t>
  </si>
  <si>
    <t>Mon, 29 Jan 2007 15:22:48 +0000</t>
  </si>
  <si>
    <t>22d3e466f49da2e62027c2419a14e8f267ed8b6b</t>
  </si>
  <si>
    <t>22d3e466f</t>
  </si>
  <si>
    <t>5452766357c67a0549f906d9d97955903ce53aa3</t>
  </si>
  <si>
    <t>The function"New tab" broke down the current URL list + integration of the new SelectIntegral dialog Irene</t>
  </si>
  <si>
    <t>The-function-New-tab-broke-down-the-current-URL-list</t>
  </si>
  <si>
    <t>Mon, 29 Jan 2007 15:10:41 +0000</t>
  </si>
  <si>
    <t>101ab42ca77066c432579748b81194ec7e03e36d</t>
  </si>
  <si>
    <t>101ab42ca</t>
  </si>
  <si>
    <t>e402e6a261ad054d31f6277851748f4149a2da6d</t>
  </si>
  <si>
    <t>e402e6a26</t>
  </si>
  <si>
    <t>Mon, 29 Jan 2007 11:17:16 +0000</t>
  </si>
  <si>
    <t>89a5e1aeda45f1b78e5e2d627a84f671e1823c2a</t>
  </si>
  <si>
    <t>89a5e1aed</t>
  </si>
  <si>
    <t>76fe873c00ed2f73f481f6acc51cb3613458bc65</t>
  </si>
  <si>
    <t>76fe873c0</t>
  </si>
  <si>
    <t>Adding initialization Irene</t>
  </si>
  <si>
    <t>Adding-initialization</t>
  </si>
  <si>
    <t>Mon, 29 Jan 2007 09:17:45 +0000</t>
  </si>
  <si>
    <t>93b2ac19f95df283444bb97f4bce201c2d133beb</t>
  </si>
  <si>
    <t>93b2ac19f</t>
  </si>
  <si>
    <t>251cad419d979523b66999e8897630426bc0546f</t>
  </si>
  <si>
    <t>251cad419</t>
  </si>
  <si>
    <t>Fixing errors reported by INSURE Irene</t>
  </si>
  <si>
    <t>Fixing-errors-reported-by-INSURE</t>
  </si>
  <si>
    <t>Mon, 29 Jan 2007 08:58:12 +0000</t>
  </si>
  <si>
    <t>5ac4f76e0eb59ecf3d51dced1586bf8d47afbbab</t>
  </si>
  <si>
    <t>5ac4f76e0</t>
  </si>
  <si>
    <t>a1d9c5db7d4d3b9635d8defaa6126d54c45f8a5a</t>
  </si>
  <si>
    <t>a1d9c5db7</t>
  </si>
  <si>
    <t>reneirene</t>
  </si>
  <si>
    <t>Fri, 26 Jan 2007 17:27:12 +0000</t>
  </si>
  <si>
    <t>3950635000ca074955b51ebaca98d2ad01d0f9aa</t>
  </si>
  <si>
    <t>f3b553aa56cb962de908f8077e9c141b4639b61e</t>
  </si>
  <si>
    <t>f3b553aa5</t>
  </si>
  <si>
    <t>Missing initialization Irene</t>
  </si>
  <si>
    <t>Missing-initialization</t>
  </si>
  <si>
    <t>Fri, 26 Jan 2007 17:19:39 +0000</t>
  </si>
  <si>
    <t>b52b8d2f8ba5936b5edc280711874946dcc5f780</t>
  </si>
  <si>
    <t>b52b8d2f8</t>
  </si>
  <si>
    <t>be837f45b8566a6c761ff96b003e043e39e17ce9</t>
  </si>
  <si>
    <t>be837f45b</t>
  </si>
  <si>
    <t>Fri, 26 Jan 2007 15:36:32 +0000</t>
  </si>
  <si>
    <t>eb7821142199b04dcd3a32e3ec6e0f941aae1c9f</t>
  </si>
  <si>
    <t>eb7821142</t>
  </si>
  <si>
    <t>8d212b0d6272c5ada14408dd111986cdff82ed96</t>
  </si>
  <si>
    <t>8d212b0d6</t>
  </si>
  <si>
    <t>Fixing a warning reported by Visual studio Irene</t>
  </si>
  <si>
    <t>Fixing-a-warning-reported-by-Visual-studio</t>
  </si>
  <si>
    <t>Fri, 26 Jan 2007 15:14:46 +0000</t>
  </si>
  <si>
    <t>fad35938c9b93baec43f14d715bfb9dbe641781a</t>
  </si>
  <si>
    <t>fad35938c</t>
  </si>
  <si>
    <t>46e2b95713562e5901c9cb6c831f386b52d6620a</t>
  </si>
  <si>
    <t>46e2b9571</t>
  </si>
  <si>
    <t>Don't try to open an empty URL Irene</t>
  </si>
  <si>
    <t>Don-t-try-to-open-an-empty-URL</t>
  </si>
  <si>
    <t>Fri, 26 Jan 2007 15:08:30 +0000</t>
  </si>
  <si>
    <t>b57a3534eed69e75640da66b3ce1d9baea9e5379</t>
  </si>
  <si>
    <t>b57a3534e</t>
  </si>
  <si>
    <t>e0cecd0ed0c67a886d8c17e25c5f7f71d7580750</t>
  </si>
  <si>
    <t>e0cecd0ed</t>
  </si>
  <si>
    <t>Avoid to add surrinding elements within XTIger components Irene</t>
  </si>
  <si>
    <t>Avoid-to-add-surrinding-elements-within-XTIger-components</t>
  </si>
  <si>
    <t>Fri, 26 Jan 2007 15:01:06 +0000</t>
  </si>
  <si>
    <t>3a63527a3df7a5c27d908abc282b268ba736fc1f</t>
  </si>
  <si>
    <t>3a63527a3</t>
  </si>
  <si>
    <t>19b6c9a8ce31eff1a8f4d6c7962d4b981d407345</t>
  </si>
  <si>
    <t>19b6c9a8c</t>
  </si>
  <si>
    <t>mplementation of "New tab", "Refresh tab', and "Refresh all tabs" Irene</t>
  </si>
  <si>
    <t>mplementation-of-New-tab-Refresh-tab-and-Refresh-all-tabs</t>
  </si>
  <si>
    <t>Fri, 26 Jan 2007 14:22:42 +0000</t>
  </si>
  <si>
    <t>98f64997811feb63af290dbd1722de7d4d2a0803</t>
  </si>
  <si>
    <t>98f649978</t>
  </si>
  <si>
    <t>e55ff72989e933b3a6e7f9f298e59c5ac103d7bd</t>
  </si>
  <si>
    <t>e55ff7298</t>
  </si>
  <si>
    <t>No title attribute anymore. Template versions. Undo/redo. Some status bar refresh. Replaces some useEl by useSimple when needed.</t>
  </si>
  <si>
    <t>No-title-attribute-anymore</t>
  </si>
  <si>
    <t>Fri, 26 Jan 2007 13:15:48 +0000</t>
  </si>
  <si>
    <t>d008a77f0a4932f31ff6b49b781e3a298e6110f3</t>
  </si>
  <si>
    <t>d008a77f0</t>
  </si>
  <si>
    <t>6c9133a189879a7ef0af93babed6911cc29c59cc</t>
  </si>
  <si>
    <t>6c9133a18</t>
  </si>
  <si>
    <t>Avoid to have two 'Help' menus for non-english dialogs on mac osx Laurent</t>
  </si>
  <si>
    <t>Avoid-to-have-two-Help-menus-for-non-english-dialogs-on-mac-osx</t>
  </si>
  <si>
    <t>Fri, 26 Jan 2007 11:03:35 +0000</t>
  </si>
  <si>
    <t>db0e691e16cab452442328c3ac37acf0bcc823fb</t>
  </si>
  <si>
    <t>db0e691e1</t>
  </si>
  <si>
    <t>b5c4d1117ed69449d223196b31c1987751163021</t>
  </si>
  <si>
    <t>b5c4d1117</t>
  </si>
  <si>
    <t>Fixing a bug with &lt;&gt; symbols Irene</t>
  </si>
  <si>
    <t>Fixing-a-bug-with-symbols</t>
  </si>
  <si>
    <t>Fri, 26 Jan 2007 10:45:45 +0000</t>
  </si>
  <si>
    <t>9991efea12f75e90b3c773abf74dce8b9e4ec27b</t>
  </si>
  <si>
    <t>9991efea1</t>
  </si>
  <si>
    <t>4ea58945ab9fb515f9c9bc322d7fb67d5cd3783a</t>
  </si>
  <si>
    <t>4ea58945a</t>
  </si>
  <si>
    <t>Improving Selection of fence attributes Irene</t>
  </si>
  <si>
    <t>Improving-Selection-of-fence-attributes</t>
  </si>
  <si>
    <t>Fri, 26 Jan 2007 10:22:55 +0000</t>
  </si>
  <si>
    <t>bee216ef8926f43338c34daa7b03e7c7076adcf0</t>
  </si>
  <si>
    <t>bee216ef8</t>
  </si>
  <si>
    <t>9d63442f880a69ca27d17b13a4010a92b12b9299</t>
  </si>
  <si>
    <t>9d63442f8</t>
  </si>
  <si>
    <t>When the user clicks on the path control, the focus was lost. Irene</t>
  </si>
  <si>
    <t>When-the-user-clicks-on-the-path-control-the-focus-was-lost</t>
  </si>
  <si>
    <t>Fri, 26 Jan 2007 09:12:51 +0000</t>
  </si>
  <si>
    <t>baba1fd5cf2f5c3a6384ec03e652615bc82d9c88</t>
  </si>
  <si>
    <t>baba1fd5c</t>
  </si>
  <si>
    <t>9555b09b4b2a52ed8e4a112551cd7d4ac9e4feb1</t>
  </si>
  <si>
    <t>9555b09b4</t>
  </si>
  <si>
    <t>Change the color of XTiger elements in the path control Irene</t>
  </si>
  <si>
    <t>Change-the-color-of-XTiger-elements-in-the-path-control</t>
  </si>
  <si>
    <t>Thu, 25 Jan 2007 17:37:36 +0000</t>
  </si>
  <si>
    <t>829b37932df27509b873368032b14e5061ee1a07</t>
  </si>
  <si>
    <t>829b37932</t>
  </si>
  <si>
    <t>24adeb80e140988cda130de8126d2fe2a5068b02</t>
  </si>
  <si>
    <t>24adeb80e</t>
  </si>
  <si>
    <t>Thu, 25 Jan 2007 16:00:55 +0000</t>
  </si>
  <si>
    <t>96e8ce86966430dac7ed5ae8dc516dcb721aef99</t>
  </si>
  <si>
    <t>96e8ce869</t>
  </si>
  <si>
    <t>fbc3f38fc2b99b09b3d85ea4ea0aee32b2acb913</t>
  </si>
  <si>
    <t>fbc3f38fc</t>
  </si>
  <si>
    <t>Possibility to select fence attributes Irene</t>
  </si>
  <si>
    <t>Possibility-to-select-fence-attributes</t>
  </si>
  <si>
    <t>Thu, 25 Jan 2007 15:42:17 +0000</t>
  </si>
  <si>
    <t>c3b6220b128ce97a05dfab66d490bc2aab528542</t>
  </si>
  <si>
    <t>c3b6220b1</t>
  </si>
  <si>
    <t>f7b41fa466a4bfc2c8bc7da06176a105d3088724</t>
  </si>
  <si>
    <t>f7b41fa46</t>
  </si>
  <si>
    <t>Thu, 25 Jan 2007 13:21:47 +0000</t>
  </si>
  <si>
    <t>921c27772584b4f7029d31b9dc3474d7e29aa868</t>
  </si>
  <si>
    <t>921c27772</t>
  </si>
  <si>
    <t>61d9ab594a5f343d7fea68d93b84b4a985427833</t>
  </si>
  <si>
    <t>61d9ab594</t>
  </si>
  <si>
    <t>Thu, 25 Jan 2007 09:41:08 +0000</t>
  </si>
  <si>
    <t>37aee0b43a4c896fd0f9ef710e8613774c59fd7e</t>
  </si>
  <si>
    <t>37aee0b43</t>
  </si>
  <si>
    <t>2176e3320b63be675f32201bc53f4c86be83fc82</t>
  </si>
  <si>
    <t>2176e3320</t>
  </si>
  <si>
    <t>Very often Amaya didn't load images included by objects Irene</t>
  </si>
  <si>
    <t>Very-often-Amaya-didn-t-load-images-included-by-objects</t>
  </si>
  <si>
    <t>Wed, 24 Jan 2007 14:43:36 +0000</t>
  </si>
  <si>
    <t>f877600f81239d17105260a7130b7715ec49f053</t>
  </si>
  <si>
    <t>f877600f8</t>
  </si>
  <si>
    <t>a0c19d5f471d6ab083e76bb3abccb01c6255b19c</t>
  </si>
  <si>
    <t>a0c19d5f4</t>
  </si>
  <si>
    <t>Set an initial screen value Irene</t>
  </si>
  <si>
    <t>Set-an-initial-screen-value</t>
  </si>
  <si>
    <t>Wed, 24 Jan 2007 14:20:11 +0000</t>
  </si>
  <si>
    <t>7e8e959e2343ec3c4d503e70013ef33b7e68b3e7</t>
  </si>
  <si>
    <t>7e8e959e2</t>
  </si>
  <si>
    <t>c465d1abced993db3fe55bd3dba58514eb096264</t>
  </si>
  <si>
    <t>c465d1abc</t>
  </si>
  <si>
    <t>Wed, 24 Jan 2007 14:18:58 +0000</t>
  </si>
  <si>
    <t>1630c20794062bc8b9b7c8cba89a1f9cf3a5b4ca</t>
  </si>
  <si>
    <t>1630c2079</t>
  </si>
  <si>
    <t>8744eda5c32bcb9164a408defe31fec96fbb664a</t>
  </si>
  <si>
    <t>8744eda5c</t>
  </si>
  <si>
    <t>Wed, 24 Jan 2007 13:35:04 +0000</t>
  </si>
  <si>
    <t>7dcc8fe41f7dcb295e899722f12c2fd9c599d558</t>
  </si>
  <si>
    <t>7dcc8fe41</t>
  </si>
  <si>
    <t>d5755d2f2e8185ac5309ba4705c1351f752dbe6d</t>
  </si>
  <si>
    <t>d5755d2f2</t>
  </si>
  <si>
    <t>Fixing a problem of rendering of object elements Irene</t>
  </si>
  <si>
    <t>Fixing-a-problem-of-rendering-of-object-elements</t>
  </si>
  <si>
    <t>Wed, 24 Jan 2007 11:57:52 +0000</t>
  </si>
  <si>
    <t>0d7e53be6ca27843215f45581d00d5e85b71dcca</t>
  </si>
  <si>
    <t>0d7e53be6</t>
  </si>
  <si>
    <t>07af6c509fdc1cbe04ee6eb8e50b388d03132d83</t>
  </si>
  <si>
    <t>07af6c509</t>
  </si>
  <si>
    <t>HTML parser: in some cases, when an ivalid tag was ignored, its attributes    where processed as part of the content. VQ</t>
  </si>
  <si>
    <t>HTML-parser-in-some-cases-when-an-ivalid-tag-was-ignored-its-attributes</t>
  </si>
  <si>
    <t>Wed, 24 Jan 2007 10:54:03 +0000</t>
  </si>
  <si>
    <t>39dcb557fe072f84b001a1d6f2cfd23d3056fb68</t>
  </si>
  <si>
    <t>39dcb557f</t>
  </si>
  <si>
    <t>d07c89ef4bdf737c3ec151219319cfbebe03004c</t>
  </si>
  <si>
    <t>d07c89ef4</t>
  </si>
  <si>
    <t>Fixing a crash when the creation of a new element is refused + typo Irene</t>
  </si>
  <si>
    <t>Fixing-a-crash-when-the-creation-of-a-new-element-is-refused</t>
  </si>
  <si>
    <t>Wed, 24 Jan 2007 10:41:56 +0000</t>
  </si>
  <si>
    <t>afeecc6c674623e923226ea49643ea8d8599c48d</t>
  </si>
  <si>
    <t>afeecc6c6</t>
  </si>
  <si>
    <t>133e8289de52f6501a2e73c3c47908282db4224a</t>
  </si>
  <si>
    <t>133e8289d</t>
  </si>
  <si>
    <t>Wed, 24 Jan 2007 10:28:06 +0000</t>
  </si>
  <si>
    <t>094840b02c11cc54ebd322bbe5526ebd68f78e62</t>
  </si>
  <si>
    <t>094840b02</t>
  </si>
  <si>
    <t>1eeb02f44709ba052a12363b49411a636ba0f7d7</t>
  </si>
  <si>
    <t>1eeb02f44</t>
  </si>
  <si>
    <t>Wed, 24 Jan 2007 10:14:35 +0000</t>
  </si>
  <si>
    <t>934a07b7845561b1738f48e1c679161f8121ae1d</t>
  </si>
  <si>
    <t>934a07b78</t>
  </si>
  <si>
    <t>2c515eeb3117b52d8437e675ddcd402ed4bd795f</t>
  </si>
  <si>
    <t>2c515eeb3</t>
  </si>
  <si>
    <t>Change the previous fix. Irene</t>
  </si>
  <si>
    <t>Wed, 24 Jan 2007 08:32:08 +0000</t>
  </si>
  <si>
    <t>e793711855eea2f6e1c5ee36c7afec82580820bd</t>
  </si>
  <si>
    <t>e79371185</t>
  </si>
  <si>
    <t>e540b081d18a7bc2a4fd428e57f3069911b7d3e0</t>
  </si>
  <si>
    <t>e540b081d</t>
  </si>
  <si>
    <t>Tue, 23 Jan 2007 17:53:47 +0000</t>
  </si>
  <si>
    <t>72af07b996ff4d55df840ced608328747f33bb16</t>
  </si>
  <si>
    <t>72af07b99</t>
  </si>
  <si>
    <t>94dee147feb53be5dfbbf04a9968add5935e327a</t>
  </si>
  <si>
    <t>94dee147f</t>
  </si>
  <si>
    <t>The attribute 'alt' is now allowed for the elements 'applet', 'area', 'embed', 'img' and 'input' at parsing Laurent</t>
  </si>
  <si>
    <t>The-attribute-alt-is-now-allowed-for-the-elements</t>
  </si>
  <si>
    <t>Tue, 23 Jan 2007 17:49:56 +0000</t>
  </si>
  <si>
    <t>b92bbb958254332056923b4a8e3cc68500bab876</t>
  </si>
  <si>
    <t>b92bbb958</t>
  </si>
  <si>
    <t>6507657532860079be7a7102ee8e78897ab7ed9d</t>
  </si>
  <si>
    <t>Tue, 23 Jan 2007 16:01:27 +0000</t>
  </si>
  <si>
    <t>37f7ae417ea8926e08e999d78d368b9f78d4fe4d</t>
  </si>
  <si>
    <t>37f7ae417</t>
  </si>
  <si>
    <t>96c9323348b09b4b9064d9c429c7de88d428f913</t>
  </si>
  <si>
    <t>96c932334</t>
  </si>
  <si>
    <t>Amaya added a "/" at the end of a "img" element for HTML documents Laurent</t>
  </si>
  <si>
    <t>Amaya-added-a-at-the-end-of-a-img-element-for-HTML-documents</t>
  </si>
  <si>
    <t>Tue, 23 Jan 2007 15:55:04 +0000</t>
  </si>
  <si>
    <t>8735787135da1f0f43b0210cd684e26ca33a471f</t>
  </si>
  <si>
    <t>6172ab053269c34ab04e74204f42b13533b4bceb</t>
  </si>
  <si>
    <t>6172ab053</t>
  </si>
  <si>
    <t>Tue, 23 Jan 2007 15:37:48 +0000</t>
  </si>
  <si>
    <t>8c3bc9d8b85913b9f028e0f5e83eb4f102181e31</t>
  </si>
  <si>
    <t>8c3bc9d8b</t>
  </si>
  <si>
    <t>b52575181f80a049749db3237610184951961806</t>
  </si>
  <si>
    <t>b52575181</t>
  </si>
  <si>
    <t>Remove the xml declaration when moving XHTML to HTML Irene</t>
  </si>
  <si>
    <t>Remove-the-xml-declaration-when-moving-XHTML-to-HTML</t>
  </si>
  <si>
    <t>Tue, 23 Jan 2007 12:18:30 +0000</t>
  </si>
  <si>
    <t>c8a2101db791ff0b9fbdfb657b94a80ac4bef23d</t>
  </si>
  <si>
    <t>c8a2101db</t>
  </si>
  <si>
    <t>76f463d7840c47c10dd7c87cd702533d0d278ef9</t>
  </si>
  <si>
    <t>76f463d78</t>
  </si>
  <si>
    <t>Tue, 23 Jan 2007 09:21:33 +0000</t>
  </si>
  <si>
    <t>e0f3fdacf856288689100da4e5d734ec277d482a</t>
  </si>
  <si>
    <t>e0f3fdacf</t>
  </si>
  <si>
    <t>54bf0e96b680ce9ee1cb42774febb9bc5cda42b7</t>
  </si>
  <si>
    <t>54bf0e96b</t>
  </si>
  <si>
    <t>Mon, 22 Jan 2007 17:03:23 +0000</t>
  </si>
  <si>
    <t>0993dcac74ce0c3d55b1ff4fb7f65d8130ceef25</t>
  </si>
  <si>
    <t>0993dcac7</t>
  </si>
  <si>
    <t>76c112570296729c97dc4457cd8143a25099a712</t>
  </si>
  <si>
    <t>76c112570</t>
  </si>
  <si>
    <t>Mon, 22 Jan 2007 15:44:00 +0000</t>
  </si>
  <si>
    <t>5784e2f46a94c3e692b4104cf146a81abe23f4f1</t>
  </si>
  <si>
    <t>5784e2f46</t>
  </si>
  <si>
    <t>883cc92115a507ab48e3e9e8b2651e1f4bb1c8b2</t>
  </si>
  <si>
    <t>883cc9211</t>
  </si>
  <si>
    <t>Mon, 22 Jan 2007 09:51:12 +0000</t>
  </si>
  <si>
    <t>ada84c5a3ea2a82102645f1543ed4e947beca2a8</t>
  </si>
  <si>
    <t>ada84c5a3</t>
  </si>
  <si>
    <t>462427ec1f523ca30c6211ac305c39f1ed947aa1</t>
  </si>
  <si>
    <t>462427ec1</t>
  </si>
  <si>
    <t>Fixing a problem with NUMPAD keys on Windows platforms Irene</t>
  </si>
  <si>
    <t>Fixing-a-problem-with-NUMPAD-keys-on-Windows-platforms</t>
  </si>
  <si>
    <t>Fri, 19 Jan 2007 15:09:52 +0000</t>
  </si>
  <si>
    <t>ebf33559d097a1d2096f0fbb94b84b3757f80e28</t>
  </si>
  <si>
    <t>ebf33559d</t>
  </si>
  <si>
    <t>585bc50ae066dc24d6975cc70101614b93b5cafb</t>
  </si>
  <si>
    <t>585bc50ae</t>
  </si>
  <si>
    <t>Copy/Paste on Tool panels didn't work Irene</t>
  </si>
  <si>
    <t>Copy-Paste-on-Tool-panels-didn-t-work</t>
  </si>
  <si>
    <t>Fri, 19 Jan 2007 11:43:02 +0000</t>
  </si>
  <si>
    <t>d562dc2327801854a1cbfeeb0daea7abefc71409</t>
  </si>
  <si>
    <t>d562dc232</t>
  </si>
  <si>
    <t>576f63108e7708286d3a086d4369de9c9e9f7409</t>
  </si>
  <si>
    <t>576f63108</t>
  </si>
  <si>
    <t>Fri, 19 Jan 2007 11:25:36 +0000</t>
  </si>
  <si>
    <t>9df52ba3c47f9916ea1caa5e88990ac329225cdd</t>
  </si>
  <si>
    <t>9df52ba3c</t>
  </si>
  <si>
    <t>a3978c6a2dd2f8bac19a19f117bd67b5c0fa7a17</t>
  </si>
  <si>
    <t>a3978c6a2</t>
  </si>
  <si>
    <t>Try to fix the crash when closing the application on Fedora Core 6 Irene</t>
  </si>
  <si>
    <t>Try-to-fix-the-crash-when-closing-the-application-on-Fedora-Core-6</t>
  </si>
  <si>
    <t>Fri, 19 Jan 2007 11:21:22 +0000</t>
  </si>
  <si>
    <t>ef1e563889efc6b20a510d938ee4e49680680e8f</t>
  </si>
  <si>
    <t>ef1e56388</t>
  </si>
  <si>
    <t>cd65b76ee8442678de839b20ffc4a1ec861ef4d3</t>
  </si>
  <si>
    <t>cd65b76ee</t>
  </si>
  <si>
    <t>Fri, 19 Jan 2007 10:49:48 +0000</t>
  </si>
  <si>
    <t>a848850d591afc02dc75308c44d05a91807d35ad</t>
  </si>
  <si>
    <t>a848850d5</t>
  </si>
  <si>
    <t>be77e7fcebae2a189d0b5a0ed5d62386808b671c</t>
  </si>
  <si>
    <t>be77e7fce</t>
  </si>
  <si>
    <t>Integration of Frederic updates Irene</t>
  </si>
  <si>
    <t>Integration-of-Frederic-updates</t>
  </si>
  <si>
    <t>Fri, 19 Jan 2007 10:48:50 +0000</t>
  </si>
  <si>
    <t>355bd4a7d563d66105a10e3fa2af4738070f845d</t>
  </si>
  <si>
    <t>355bd4a7d</t>
  </si>
  <si>
    <t>19faf693bc7b8d2e4262017f6f098731b6826eee</t>
  </si>
  <si>
    <t>19faf693b</t>
  </si>
  <si>
    <t>Fixing a compiling error on Windows platforms Irene</t>
  </si>
  <si>
    <t>Fixing-a-compiling-error-on-Windows-platforms</t>
  </si>
  <si>
    <t>Thu, 18 Jan 2007 17:19:23 +0000</t>
  </si>
  <si>
    <t>ad22054aa2c494f73800237fae8540aff179eace</t>
  </si>
  <si>
    <t>ad22054aa</t>
  </si>
  <si>
    <t>6c21c4bc57f313e9afe2aec8d38beb30ee7beb11</t>
  </si>
  <si>
    <t>6c21c4bc5</t>
  </si>
  <si>
    <t>Amaya now sopports all border styles Irene</t>
  </si>
  <si>
    <t>Amaya-now-sopports-all-border-styles</t>
  </si>
  <si>
    <t>Thu, 18 Jan 2007 15:50:12 +0000</t>
  </si>
  <si>
    <t>ca911b7ee794859d9d704433d1fd8b0f86dc5915</t>
  </si>
  <si>
    <t>ca911b7ee</t>
  </si>
  <si>
    <t>08b963d0ffc7d8e0f9b50b251a81d59de2855d04</t>
  </si>
  <si>
    <t>08b963d0f</t>
  </si>
  <si>
    <t>Fixing a problem with scrolling and borders + prevent a possible crash. Irene</t>
  </si>
  <si>
    <t>Fixing-a-problem-with-scrolling-and-borders-prevent-a-possible</t>
  </si>
  <si>
    <t>Thu, 18 Jan 2007 10:21:34 +0000</t>
  </si>
  <si>
    <t>8f1add5b5f5feaef608c975d6ffe3126f2df0f1b</t>
  </si>
  <si>
    <t>8f1add5b5</t>
  </si>
  <si>
    <t>21ce306dc16a70f4972f79f25b71fb9bd23e895f</t>
  </si>
  <si>
    <t>21ce306dc</t>
  </si>
  <si>
    <t>When the border width is equal to 1, the border was not displayed Irene</t>
  </si>
  <si>
    <t>When-the-border-width-is-equal-to-1-the-border-was-not-displayed</t>
  </si>
  <si>
    <t>Wed, 17 Jan 2007 14:11:46 +0000</t>
  </si>
  <si>
    <t>3c85768882c518725286ed990ef89e7f9823ace2</t>
  </si>
  <si>
    <t>3c8576888</t>
  </si>
  <si>
    <t>ba4f5c078ebeab7acf5bcb674a16a6823871a91d</t>
  </si>
  <si>
    <t>ba4f5c078</t>
  </si>
  <si>
    <t>Wed, 17 Jan 2007 14:10:15 +0000</t>
  </si>
  <si>
    <t>64eaae632816c52b8eaf8c5ba6f94f144606f6f4</t>
  </si>
  <si>
    <t>64eaae632</t>
  </si>
  <si>
    <t>1d81fe0ef4cbe5fd387f367c83c5c6e52c473eb7</t>
  </si>
  <si>
    <t>1d81fe0ef</t>
  </si>
  <si>
    <t>Support of outset and inset border styles Irene</t>
  </si>
  <si>
    <t>Support-of-outset-and-inset-border-styles</t>
  </si>
  <si>
    <t>Wed, 17 Jan 2007 11:04:59 +0000</t>
  </si>
  <si>
    <t>a74b3159d4b631b546369aa940c58e3bb9ca2819</t>
  </si>
  <si>
    <t>a74b3159d</t>
  </si>
  <si>
    <t>cace82f3fdd8db0d841501306c86e088c9845aca</t>
  </si>
  <si>
    <t>cace82f3f</t>
  </si>
  <si>
    <t>SVG: attributes viewBox and preserveAspectRatio were ignored for elements      symbol, image, foreignObject, marker, pattern and view. VQ</t>
  </si>
  <si>
    <t>SVG-attributes-viewBox-and-preserveAspectRatio-were-ignored-for-elements</t>
  </si>
  <si>
    <t>Tue, 16 Jan 2007 15:01:12 +0000</t>
  </si>
  <si>
    <t>967c8f1296a8722ddca61c0a4dc27849d700cf46</t>
  </si>
  <si>
    <t>967c8f129</t>
  </si>
  <si>
    <t>ed1ad73ff61a1633d757f7174eb6b42d8b030893</t>
  </si>
  <si>
    <t>ed1ad73ff</t>
  </si>
  <si>
    <t>SVG: Geometric transformations were not copied correctly by function CopyTree VQ</t>
  </si>
  <si>
    <t>SVG-Geometric-transformations-were-not-copied-correctly-by-function-CopyTree</t>
  </si>
  <si>
    <t>Tue, 16 Jan 2007 11:43:44 +0000</t>
  </si>
  <si>
    <t>fd35a0afc787f459c186d969da57bc72ab610e7a</t>
  </si>
  <si>
    <t>fd35a0afc</t>
  </si>
  <si>
    <t>4524f3080f72d8a9f6c8dc1ec707ee142d90ae32</t>
  </si>
  <si>
    <t>4524f3080</t>
  </si>
  <si>
    <t>Undo++</t>
  </si>
  <si>
    <t>Undo</t>
  </si>
  <si>
    <t>Tue, 16 Jan 2007 11:18:22 +0000</t>
  </si>
  <si>
    <t>d631c73365b562e7a54e2d69967d0d485e31806e</t>
  </si>
  <si>
    <t>d631c7336</t>
  </si>
  <si>
    <t>f8335e2163c0507f9a75537a4b3515455d835a9a</t>
  </si>
  <si>
    <t>f8335e216</t>
  </si>
  <si>
    <t>Increment currentOccurs param when insert xt:repeat child. Prevent from adding a xt:repeat child when currentOccurs=maxOccurs. Correct selection.</t>
  </si>
  <si>
    <t>Increment-currentOccurs-param-when-insert-xt-repeat-child</t>
  </si>
  <si>
    <t>Tue, 16 Jan 2007 10:26:01 +0000</t>
  </si>
  <si>
    <t>cbd7425cb1f12baab98fd52849715e76af0318f6</t>
  </si>
  <si>
    <t>cbd7425cb</t>
  </si>
  <si>
    <t>6a5c9d015d2682b1313635e3ae01b5339de098d7</t>
  </si>
  <si>
    <t>6a5c9d015</t>
  </si>
  <si>
    <t>Mon, 15 Jan 2007 16:44:44 +0000</t>
  </si>
  <si>
    <t>cfaf1d2663949af0dcb890206159c1d0f83160b4</t>
  </si>
  <si>
    <t>cfaf1d266</t>
  </si>
  <si>
    <t>9437c412760e1f83abcecea2e904fd5e0d705978</t>
  </si>
  <si>
    <t>9437c4127</t>
  </si>
  <si>
    <t>Updating configuration files Irene</t>
  </si>
  <si>
    <t>Updating-configuration-files</t>
  </si>
  <si>
    <t>Mon, 15 Jan 2007 16:34:50 +0000</t>
  </si>
  <si>
    <t>d1c126bb6b3228aee08b5d442f783977bfc7014a</t>
  </si>
  <si>
    <t>d1c126bb6</t>
  </si>
  <si>
    <t>5e38a262be915c6a8a1ce673f754830bad40fcbd</t>
  </si>
  <si>
    <t>5e38a262b</t>
  </si>
  <si>
    <t>Prepare the next version Irene</t>
  </si>
  <si>
    <t>Prepare-the-next-version</t>
  </si>
  <si>
    <t>Mon, 15 Jan 2007 16:25:33 +0000</t>
  </si>
  <si>
    <t>e12b5907d2433ccd6cf349fcff9da3a028023241</t>
  </si>
  <si>
    <t>e12b5907d</t>
  </si>
  <si>
    <t>8ef96538e1cd259531217ec4302816224a626cc9</t>
  </si>
  <si>
    <t>8ef96538e</t>
  </si>
  <si>
    <t>Title was not correctly handled in template instances Irene</t>
  </si>
  <si>
    <t>Title-was-not-correctly-handled-in-template-instances</t>
  </si>
  <si>
    <t>Mon, 15 Jan 2007 16:06:12 +0000</t>
  </si>
  <si>
    <t>eb93b66c0fdd5380f0423da731c5e8f237499ebb</t>
  </si>
  <si>
    <t>eb93b66c0</t>
  </si>
  <si>
    <t>dbfc32e2858cb5e4e24f3e1011a311c0d82370ec</t>
  </si>
  <si>
    <t>dbfc32e28</t>
  </si>
  <si>
    <t>Integrate Regis patches Irene</t>
  </si>
  <si>
    <t>Integrate-Regis-patches</t>
  </si>
  <si>
    <t>Mon, 15 Jan 2007 16:04:38 +0000</t>
  </si>
  <si>
    <t>e1a1e549ec5903f91114ffc5d278889c72bb6c94</t>
  </si>
  <si>
    <t>e1a1e549e</t>
  </si>
  <si>
    <t>f4136dc39e358d66dd41e3563c3616f7d4065446</t>
  </si>
  <si>
    <t>f4136dc39</t>
  </si>
  <si>
    <t>MathML: implementing attribute disply="block" for element math. VQ</t>
  </si>
  <si>
    <t>MathML-implementing-attribute-disply-block-for-element-math</t>
  </si>
  <si>
    <t>Fri, 12 Jan 2007 15:59:20 +0000</t>
  </si>
  <si>
    <t>9df1f9283b67bb5f8eb66a91cb63febc066ecdda</t>
  </si>
  <si>
    <t>9df1f9283</t>
  </si>
  <si>
    <t>0d6a4d0e6985e5c21ddfb8a5bacff3d2435e0f74</t>
  </si>
  <si>
    <t>0d6a4d0e6</t>
  </si>
  <si>
    <t>SVG: implenting attributes viewBox and preserveAspectRatio. However, clipping is still missing when preserveAspectRatio=slice. VQ</t>
  </si>
  <si>
    <t>SVG-implenting-attributes-viewBox-and-preserveAspectRatio.-However</t>
  </si>
  <si>
    <t>Fri, 12 Jan 2007 13:59:14 +0000</t>
  </si>
  <si>
    <t>61a1c1b9ebe1d2ded3577c7c63128674b964260a</t>
  </si>
  <si>
    <t>61a1c1b9e</t>
  </si>
  <si>
    <t>abc02009aa7a5244933ceae57793e7a00f36122c</t>
  </si>
  <si>
    <t>abc02009a</t>
  </si>
  <si>
    <t>Don't generate targets for SVG components Irene</t>
  </si>
  <si>
    <t>Don-t-generate-targets-for-SVG-components</t>
  </si>
  <si>
    <t>Thu, 11 Jan 2007 16:06:36 +0000</t>
  </si>
  <si>
    <t>50de474793b9dca61772a8b10c1355081a7e3ad5</t>
  </si>
  <si>
    <t>50de47479</t>
  </si>
  <si>
    <t>7d69d4d315fdbefb5e271b58a2441c031dcc2c6f</t>
  </si>
  <si>
    <t>7d69d4d31</t>
  </si>
  <si>
    <t>Restore the registered path Irene</t>
  </si>
  <si>
    <t>Restore-the-registered-path</t>
  </si>
  <si>
    <t>Thu, 11 Jan 2007 14:16:24 +0000</t>
  </si>
  <si>
    <t>54398aec9b027e94192e2741ba8a6de83baee2d8</t>
  </si>
  <si>
    <t>54398aec9</t>
  </si>
  <si>
    <t>4eb10690a437e2247d5e2bba541e3721c77852a3</t>
  </si>
  <si>
    <t>4eb10690a</t>
  </si>
  <si>
    <t>Select the first modifiable element (non read-only) when create a xt:reteat child.</t>
  </si>
  <si>
    <t>Select-the-first-modifiable-element-non-read-only-when-create-a-xt-reteat-child</t>
  </si>
  <si>
    <t>Thu, 11 Jan 2007 13:33:23 +0000</t>
  </si>
  <si>
    <t>47cb36c403b827881e5d7ae0869ff5655a29290b</t>
  </si>
  <si>
    <t>47cb36c40</t>
  </si>
  <si>
    <t>4d51a5ce84167bbf7137f930eefba1d0fe1ef3c8</t>
  </si>
  <si>
    <t>4d51a5ce8</t>
  </si>
  <si>
    <t>Prevent crach when add a base element in xt:repeat</t>
  </si>
  <si>
    <t>Prevent-crach-when-add-a-base-element-in-xt-repeat</t>
  </si>
  <si>
    <t>Thu, 11 Jan 2007 13:17:28 +0000</t>
  </si>
  <si>
    <t>722c0ace59d65141c74bf375c45fa45867cc939f</t>
  </si>
  <si>
    <t>722c0ace5</t>
  </si>
  <si>
    <t>d82cd5ffd7bf44da37a3d1b5a8622a783383b9f5</t>
  </si>
  <si>
    <t>d82cd5ffd</t>
  </si>
  <si>
    <t>Prevent from insert redundant xt:use into xt:repeat. Create base and xml elements correctly.</t>
  </si>
  <si>
    <t>Prevent-from-insert-redundant-xt-use-into-xt-repeat</t>
  </si>
  <si>
    <t>Thu, 11 Jan 2007 11:57:12 +0000</t>
  </si>
  <si>
    <t>c68882d0b56d29170e7e8788fd18dfcb0c7ff26d</t>
  </si>
  <si>
    <t>c68882d0b</t>
  </si>
  <si>
    <t>9f0d7e004ad0ed0ec2c2fd4723c0ddfb06dbd176</t>
  </si>
  <si>
    <t>9f0d7e004</t>
  </si>
  <si>
    <t>Display the current type of use elements Irene</t>
  </si>
  <si>
    <t>Display-the-current-type-of-use-elements</t>
  </si>
  <si>
    <t>Thu, 11 Jan 2007 08:38:33 +0000</t>
  </si>
  <si>
    <t>5a0899d868efc824811a490539da55d418dd52f1</t>
  </si>
  <si>
    <t>5a0899d86</t>
  </si>
  <si>
    <t>a1adcb1ee107d4d4f7482fc6a660c77c70dfdf2b</t>
  </si>
  <si>
    <t>a1adcb1ee</t>
  </si>
  <si>
    <t>Fix a crash. Irene</t>
  </si>
  <si>
    <t>Thu, 11 Jan 2007 07:56:58 +0000</t>
  </si>
  <si>
    <t>177c7917371955fe31adcb8add7ba1eae47f26ed</t>
  </si>
  <si>
    <t>177c79173</t>
  </si>
  <si>
    <t>c147c8bf4e1abebd63ff5bbc46a5d9bb07bd0df7</t>
  </si>
  <si>
    <t>c147c8bf4</t>
  </si>
  <si>
    <t>Update protos Irene</t>
  </si>
  <si>
    <t>Update-protos</t>
  </si>
  <si>
    <t>Wed, 10 Jan 2007 16:20:29 +0000</t>
  </si>
  <si>
    <t>def8ddabed95bb30708730bf901dd09ca9054d7f</t>
  </si>
  <si>
    <t>def8ddabe</t>
  </si>
  <si>
    <t>7a05d8ab74c43ec0b5adbdbdfc3cf95eab312e92</t>
  </si>
  <si>
    <t>7a05d8ab7</t>
  </si>
  <si>
    <t>Wed, 10 Jan 2007 16:07:59 +0000</t>
  </si>
  <si>
    <t>3c0a2762d7972f89bb3f05742dba27b66c332c1b</t>
  </si>
  <si>
    <t>3c0a2762d</t>
  </si>
  <si>
    <t>146d17362a92aa09aa32ecceffe4195e81f6c538</t>
  </si>
  <si>
    <t>146d17362</t>
  </si>
  <si>
    <t>Transmit Ctrl C/V/X/Z to the combo when this combo is selected Say to ThotInput if it has to manage a key or a character</t>
  </si>
  <si>
    <t>Transmit-Ctrl-C-V-X-Z-to-the-combo-when-this-combo-is-selected</t>
  </si>
  <si>
    <t>Wed, 10 Jan 2007 16:05:33 +0000</t>
  </si>
  <si>
    <t>9ad62d874c8ba52d85e8bd3bbcfdba44de9a616c</t>
  </si>
  <si>
    <t>9ad62d874</t>
  </si>
  <si>
    <t>fdcc745e0b1b36d799cfccdf76e23e6d01f5ec93</t>
  </si>
  <si>
    <t>fdcc745e0</t>
  </si>
  <si>
    <t>Improvement Irene</t>
  </si>
  <si>
    <t>Improvement</t>
  </si>
  <si>
    <t>Wed, 10 Jan 2007 15:45:35 +0000</t>
  </si>
  <si>
    <t>8db651752e57a5e21ae858ac1cfc81b6fe16aace</t>
  </si>
  <si>
    <t>8db651752</t>
  </si>
  <si>
    <t>495d5db624843d6aa682f907f97292f17fab28ed</t>
  </si>
  <si>
    <t>495d5db62</t>
  </si>
  <si>
    <t>Prevent xt:repeat and xt:use menu to be shown in source or structure view.</t>
  </si>
  <si>
    <t>Prevent-xt-repeat-and-xt-use-menu-to-be-shown-in-source-or-structure-view</t>
  </si>
  <si>
    <t>Wed, 10 Jan 2007 15:09:35 +0000</t>
  </si>
  <si>
    <t>6b9d48f2bb50dfdc2751cb8b0c26bdd934d6861b</t>
  </si>
  <si>
    <t>6b9d48f2b</t>
  </si>
  <si>
    <t>f048056a9154ef367fde1e681e5729d74136afef</t>
  </si>
  <si>
    <t>f048056a9</t>
  </si>
  <si>
    <t>Popup menu for repeats. Popup menu for empty use.</t>
  </si>
  <si>
    <t>Popup-menu-for-repeats</t>
  </si>
  <si>
    <t>Wed, 10 Jan 2007 14:25:16 +0000</t>
  </si>
  <si>
    <t>18971360211211e2ff1ff4d0d3e609b256b4b8f6</t>
  </si>
  <si>
    <t>5a44d75fc704593a28c00e1d13ef683d646d1840</t>
  </si>
  <si>
    <t>5a44d75fc</t>
  </si>
  <si>
    <t>First step in the support of slovak characters Irene</t>
  </si>
  <si>
    <t>First-step-in-the-support-of-slovak-characters</t>
  </si>
  <si>
    <t>Wed, 10 Jan 2007 13:07:24 +0000</t>
  </si>
  <si>
    <t>a1e53fbc3b84f8d2f78c3f5e8c61f34ec19021b8</t>
  </si>
  <si>
    <t>a1e53fbc3</t>
  </si>
  <si>
    <t>039e58408f64cccc75c162d4aa3b474dc6f018f4</t>
  </si>
  <si>
    <t>039e58408</t>
  </si>
  <si>
    <t>New version of the path control Irene</t>
  </si>
  <si>
    <t>New-version-of-the-path-control</t>
  </si>
  <si>
    <t>Wed, 10 Jan 2007 11:11:42 +0000</t>
  </si>
  <si>
    <t>6cfeb00e294aa4291ad25e8b54e04ff6adeb4b01</t>
  </si>
  <si>
    <t>6cfeb00e2</t>
  </si>
  <si>
    <t>13eb0a174bc85d903ad0fa669ca1c2cb3069103f</t>
  </si>
  <si>
    <t>13eb0a174</t>
  </si>
  <si>
    <t>Avoid to update the path control in debug windows Irene</t>
  </si>
  <si>
    <t>Avoid-to-update-the-path-control-in-debug-windows</t>
  </si>
  <si>
    <t>Wed, 10 Jan 2007 10:17:41 +0000</t>
  </si>
  <si>
    <t>1fe4ce0e63b8de6b637651fc02adc98a73ef5f24</t>
  </si>
  <si>
    <t>1fe4ce0e6</t>
  </si>
  <si>
    <t>8c7760f1d9350314e73dab899e30c2321a92faa0</t>
  </si>
  <si>
    <t>8c7760f1d</t>
  </si>
  <si>
    <t>Fixing a warning on Windows platforms Irene</t>
  </si>
  <si>
    <t>Fixing-a-warning-on-Windows-platforms</t>
  </si>
  <si>
    <t>Wed, 10 Jan 2007 10:02:35 +0000</t>
  </si>
  <si>
    <t>4c4befc1d78aa948136eec664594bd886a7b7671</t>
  </si>
  <si>
    <t>4c4befc1d</t>
  </si>
  <si>
    <t>71d83cd4f38687b10ea468ec3d990df6786be3e9</t>
  </si>
  <si>
    <t>71d83cd4f</t>
  </si>
  <si>
    <t>Restore old version of these files due to a problem on Windows platforms Irene</t>
  </si>
  <si>
    <t>Restore-old-version-of-these-files-due-to-a-problem-on-Windows-platforms</t>
  </si>
  <si>
    <t>Wed, 10 Jan 2007 09:59:17 +0000</t>
  </si>
  <si>
    <t>e2a2759221baac40e779505eaa57f3601233734a</t>
  </si>
  <si>
    <t>e2a275922</t>
  </si>
  <si>
    <t>92c21993cf2bfc490aeb8ae52904df061716bf80</t>
  </si>
  <si>
    <t>92c21993c</t>
  </si>
  <si>
    <t>Tue, 9 Jan 2007 15:50:50 +0000</t>
  </si>
  <si>
    <t>6980dd076f3d4fdf84ea183b34ff9c8bcf18a99e</t>
  </si>
  <si>
    <t>6980dd076</t>
  </si>
  <si>
    <t>c6a4363f866ef6c961d5c5bb8aa0cd406ec6041b</t>
  </si>
  <si>
    <t>c6a4363f8</t>
  </si>
  <si>
    <t>Adding missing files</t>
  </si>
  <si>
    <t>Adding-missing-files</t>
  </si>
  <si>
    <t>Tue, 9 Jan 2007 15:45:53 +0000</t>
  </si>
  <si>
    <t>4e144e862de4f7dea304b9282d770bd45f9bd76e</t>
  </si>
  <si>
    <t>4e144e862</t>
  </si>
  <si>
    <t>6f2a56883bdbece990ce2bb9ef8e1d5b001f8021</t>
  </si>
  <si>
    <t>6f2a56883</t>
  </si>
  <si>
    <t>Fixing compiling errors on Windows platforms Irene</t>
  </si>
  <si>
    <t>Fixing-compiling-errors-on-Windows-platforms</t>
  </si>
  <si>
    <t>Tue, 9 Jan 2007 14:31:14 +0000</t>
  </si>
  <si>
    <t>3d43141e5c1d18e51bf110a615f8d3c013b58963</t>
  </si>
  <si>
    <t>3d43141e5</t>
  </si>
  <si>
    <t>22bb0875397a12eb63e0ebd54d4e327180d21536</t>
  </si>
  <si>
    <t>22bb08753</t>
  </si>
  <si>
    <t>Fix gtk compilation + Cleanup</t>
  </si>
  <si>
    <t>Fix-gtk-compilation-Cleanup</t>
  </si>
  <si>
    <t>Tue, 9 Jan 2007 10:14:58 +0000</t>
  </si>
  <si>
    <t>15a968b1258263752f7997be9d8d665db848d34e</t>
  </si>
  <si>
    <t>15a968b12</t>
  </si>
  <si>
    <t>1a90f75ffac18ca99117504d54dfbab3272cbdda</t>
  </si>
  <si>
    <t>1a90f75ff</t>
  </si>
  <si>
    <t>Integration of Fred's updates Irene</t>
  </si>
  <si>
    <t>Integration-of-Fred-s-updates</t>
  </si>
  <si>
    <t>Tue, 9 Jan 2007 09:03:39 +0000</t>
  </si>
  <si>
    <t>986cca83d9cd653813fa08d1cdb80d430718b96d</t>
  </si>
  <si>
    <t>986cca83d</t>
  </si>
  <si>
    <t>cf489367d25a032fdb882a6b442bab0784240dd2</t>
  </si>
  <si>
    <t>cf489367d</t>
  </si>
  <si>
    <t>Add ... when the selected path cannot be fully displayed + restore the top to bottom order + clear the previous path when a new document is loaded Irene</t>
  </si>
  <si>
    <t>Add-.-when-the-selected-path-cannot-be-fully-displayed</t>
  </si>
  <si>
    <t>Tue, 9 Jan 2007 08:37:46 +0000</t>
  </si>
  <si>
    <t>ebba6609efb94024a57cc7344785905c44b30432</t>
  </si>
  <si>
    <t>ebba6609e</t>
  </si>
  <si>
    <t>9d34a7d604a7833870b13e9af5ae2974dcae2d6d</t>
  </si>
  <si>
    <t>9d34a7d60</t>
  </si>
  <si>
    <t>SelectOperator now works Irene</t>
  </si>
  <si>
    <t>SelectOperator-now-works</t>
  </si>
  <si>
    <t>Mon, 8 Jan 2007 14:27:33 +0000</t>
  </si>
  <si>
    <t>b1572a1c04ed2c9da81188bba2c9f2dcd5766701</t>
  </si>
  <si>
    <t>b1572a1c0</t>
  </si>
  <si>
    <t>dc1d76afa66ae1a82a333b16b21aeaadecb4d9d7</t>
  </si>
  <si>
    <t>dc1d76afa</t>
  </si>
  <si>
    <t>MathML update Irene</t>
  </si>
  <si>
    <t>MathML-update</t>
  </si>
  <si>
    <t>Fri, 5 Jan 2007 16:33:29 +0000</t>
  </si>
  <si>
    <t>2ff387c390ef13b9ac11e4ff25d9514a56924236</t>
  </si>
  <si>
    <t>2ff387c39</t>
  </si>
  <si>
    <t>48ccc047e762b5dc80f383e5ea8836d80ca3b386</t>
  </si>
  <si>
    <t>48ccc047e</t>
  </si>
  <si>
    <t>Fix problem with the rendering of SVG within HTML Irene</t>
  </si>
  <si>
    <t>Fix-problem-with-the-rendering-of-SVG-within-HTML</t>
  </si>
  <si>
    <t>Fri, 5 Jan 2007 15:06:57 +0000</t>
  </si>
  <si>
    <t>7b5e7c73a5a6a411580d4039eb5096b68d8e012a</t>
  </si>
  <si>
    <t>7b5e7c73a</t>
  </si>
  <si>
    <t>104784f16d75f3ddb459101cf7ac2c204ad87969</t>
  </si>
  <si>
    <t>104784f16</t>
  </si>
  <si>
    <t>Expanding unions. Popup menu for repeats.</t>
  </si>
  <si>
    <t>Expanding-unions</t>
  </si>
  <si>
    <t>Fri, 5 Jan 2007 15:01:53 +0000</t>
  </si>
  <si>
    <t>f2194b3f9133c3e44dbbf44dd28a0c7f68a9875b</t>
  </si>
  <si>
    <t>f2194b3f9</t>
  </si>
  <si>
    <t>ed5b0fa4459265428111b98c3d82e7f843ea4918</t>
  </si>
  <si>
    <t>ed5b0fa44</t>
  </si>
  <si>
    <t>HTML object element: the content is now displayed when the data attribute is missing or when it references a resource that could not be loaded. VQ</t>
  </si>
  <si>
    <t>HTML-object-element-the-content-is-now-displayed-when-the-data</t>
  </si>
  <si>
    <t>Fri, 5 Jan 2007 13:16:24 +0000</t>
  </si>
  <si>
    <t>4fad5f9052d63baff7e91a05d64b4e96e81a41c5</t>
  </si>
  <si>
    <t>4fad5f905</t>
  </si>
  <si>
    <t>a59632e01f47d1a8790464f70d98527ec85f4093</t>
  </si>
  <si>
    <t>a59632e01</t>
  </si>
  <si>
    <t>Change the order of elements within the status bar Update Template.S Create a new exception "GiveName"</t>
  </si>
  <si>
    <t>Change-the-order-of-elements-within-the-status-bar</t>
  </si>
  <si>
    <t>Fri, 5 Jan 2007 11:18:32 +0000</t>
  </si>
  <si>
    <t>258ce1d0ec14ee4bfa6504521d82984c128e5719</t>
  </si>
  <si>
    <t>258ce1d0e</t>
  </si>
  <si>
    <t>40a808bf7d77d8ceabdd98a12a3a7cd8f8ef5535</t>
  </si>
  <si>
    <t>40a808bf7</t>
  </si>
  <si>
    <t>Fri, 5 Jan 2007 09:48:12 +0000</t>
  </si>
  <si>
    <t>96263ef54e6091e7020e3cceb8b125e40e3168fd</t>
  </si>
  <si>
    <t>96263ef54</t>
  </si>
  <si>
    <t>bd6961ceea8bf48b35710205d3ef828d43d21090</t>
  </si>
  <si>
    <t>bd6961cee</t>
  </si>
  <si>
    <t>Fri, 5 Jan 2007 08:14:28 +0000</t>
  </si>
  <si>
    <t>e6248033f9ed760f660e68288cbbf5623f842e05</t>
  </si>
  <si>
    <t>e6248033f</t>
  </si>
  <si>
    <t>fb4e34c7ead3cb44e082391de58d4b2ed56e05fb</t>
  </si>
  <si>
    <t>fb4e34c7e</t>
  </si>
  <si>
    <t>Inserted_Text didn't inherit the color of its input parent Irene</t>
  </si>
  <si>
    <t>Inserted_Text-didn-t-inherit-the-color-of-its-input-parent</t>
  </si>
  <si>
    <t>Thu, 4 Jan 2007 11:40:14 +0000</t>
  </si>
  <si>
    <t>20c990367ae146edf6eb8ed51d2c3ba59476dcc2</t>
  </si>
  <si>
    <t>20c990367</t>
  </si>
  <si>
    <t>daa5830e77fb196203ad9841be8ceb981a6e8abb</t>
  </si>
  <si>
    <t>daa5830e7</t>
  </si>
  <si>
    <t>Fixing a problem with floated boxes within a cell Irene</t>
  </si>
  <si>
    <t>Fixing-a-problem-with-floated-boxes-within-a-cell</t>
  </si>
  <si>
    <t>Thu, 4 Jan 2007 11:38:23 +0000</t>
  </si>
  <si>
    <t>ceb5248502ef3051086e80c27f66aca97bc17640</t>
  </si>
  <si>
    <t>ceb524850</t>
  </si>
  <si>
    <t>1cf26d0fb2ef4d96e7f3d2b910728b7a1712d44d</t>
  </si>
  <si>
    <t>1cf26d0fb</t>
  </si>
  <si>
    <t>Bevelled mfrac elements were not displayed correctly Irene</t>
  </si>
  <si>
    <t>Bevelled-mfrac-elements-were-not-displayed-correctly</t>
  </si>
  <si>
    <t>Thu, 4 Jan 2007 10:44:06 +0000</t>
  </si>
  <si>
    <t>65515813d1dde70104213dae5ede75be891cb6fd</t>
  </si>
  <si>
    <t>65515813d</t>
  </si>
  <si>
    <t>1a884a9969999a8d04b5154828c65ab6ca829a8b</t>
  </si>
  <si>
    <t>1a884a996</t>
  </si>
  <si>
    <t>Fixing problems with some MathML operators Irene</t>
  </si>
  <si>
    <t>Fixing-problems-with-some-MathML-operators</t>
  </si>
  <si>
    <t>Wed, 3 Jan 2007 16:58:38 +0000</t>
  </si>
  <si>
    <t>9e8cc11c37978425711b2a91c81fd541dbd03116</t>
  </si>
  <si>
    <t>9e8cc11c3</t>
  </si>
  <si>
    <t>a0bf4ce9092bef2a49a0587cfbf4bdb55e361a50</t>
  </si>
  <si>
    <t>a0bf4ce90</t>
  </si>
  <si>
    <t>Restore the selection update and check the document type when inserting a new construction Ierene</t>
  </si>
  <si>
    <t>Restore-the-selection-update-and-check-the-document-type-when-inserting</t>
  </si>
  <si>
    <t>Wed, 3 Jan 2007 15:45:25 +0000</t>
  </si>
  <si>
    <t>67e25ebb5c17fdb3a1eb55e74ad78175ef79e8b1</t>
  </si>
  <si>
    <t>67e25ebb5</t>
  </si>
  <si>
    <t>0be0243036e293f87420b812e852b7032b734fd8</t>
  </si>
  <si>
    <t>0be024303</t>
  </si>
  <si>
    <t>Load new resources. Irene</t>
  </si>
  <si>
    <t>Load-new-resources</t>
  </si>
  <si>
    <t>Wed, 3 Jan 2007 15:14:38 +0000</t>
  </si>
  <si>
    <t>5ebd1bf4cf10e1b38e7f7dae5f8bafe724ed85ce</t>
  </si>
  <si>
    <t>5ebd1bf4c</t>
  </si>
  <si>
    <t>41f4eb99f59ad4bfdf3a7571deebfa1803a1ff91</t>
  </si>
  <si>
    <t>41f4eb99f</t>
  </si>
  <si>
    <t>Wed, 3 Jan 2007 15:12:50 +0000</t>
  </si>
  <si>
    <t>57b4ea601f004ee0be4e4c7931da4d980972f40e</t>
  </si>
  <si>
    <t>57b4ea601</t>
  </si>
  <si>
    <t>c63208250cd965915febc9fcb92fb9696ab6e260</t>
  </si>
  <si>
    <t>c63208250</t>
  </si>
  <si>
    <t>Provide a new profile for compound html documents Irene</t>
  </si>
  <si>
    <t>Provide-a-new-profile-for-compound-html-documents</t>
  </si>
  <si>
    <t>Wed, 3 Jan 2007 14:04:47 +0000</t>
  </si>
  <si>
    <t>bf1c06887b9508343c6e7ce8e25ef2f7415086ae</t>
  </si>
  <si>
    <t>bf1c06887</t>
  </si>
  <si>
    <t>81c0526a4f96edd2675cdad9cc4ed289e11059f9</t>
  </si>
  <si>
    <t>81c0526a4</t>
  </si>
  <si>
    <t>Update the install script Irene</t>
  </si>
  <si>
    <t>Update-the-install-script</t>
  </si>
  <si>
    <t>Wed, 3 Jan 2007 13:52:52 +0000</t>
  </si>
  <si>
    <t>8a8edf11be3ad77aef3fbadc21efd1221157c615</t>
  </si>
  <si>
    <t>8a8edf11b</t>
  </si>
  <si>
    <t>204d60ecaf053fbed02193c81513226c32cad0a4</t>
  </si>
  <si>
    <t>204d60eca</t>
  </si>
  <si>
    <t>Integration of last updates Irene</t>
  </si>
  <si>
    <t>Integration-of-last-updates</t>
  </si>
  <si>
    <t>Wed, 3 Jan 2007 13:35:28 +0000</t>
  </si>
  <si>
    <t>7357d2be2f24e00e312bc722c0b80d0161422f37</t>
  </si>
  <si>
    <t>7357d2be2</t>
  </si>
  <si>
    <t>2795cd005be5159ffb264042d8062e496abea2fa</t>
  </si>
  <si>
    <t>2795cd005</t>
  </si>
  <si>
    <t>Wed, 3 Jan 2007 12:24:41 +0000</t>
  </si>
  <si>
    <t>dc095feb7a5e348d461671f742e397026048a639</t>
  </si>
  <si>
    <t>dc095feb7</t>
  </si>
  <si>
    <t>b19e6a45c4b998c6b240ff8752b3724af94c7418</t>
  </si>
  <si>
    <t>b19e6a45c</t>
  </si>
  <si>
    <t>Align status bar content for selected element path.</t>
  </si>
  <si>
    <t>Align-status-bar-content-for-selected-element-path</t>
  </si>
  <si>
    <t>Fri, 22 Dec 2006 14:45:00 +0000</t>
  </si>
  <si>
    <t>1dd233737ccc9686eb1ae1e592064f848bf67238</t>
  </si>
  <si>
    <t>1dd233737</t>
  </si>
  <si>
    <t>4bb1354fe49129cd1d20a5cc2d4b33279cbbb830</t>
  </si>
  <si>
    <t>4bb1354fe</t>
  </si>
  <si>
    <t>Fri, 22 Dec 2006 13:13:36 +0000</t>
  </si>
  <si>
    <t>9d22b661295f6a65b214f14ce60ddcf07f2b2d47</t>
  </si>
  <si>
    <t>9d22b6612</t>
  </si>
  <si>
    <t>e753a7100eba7e0bf1d3ccfdb29792363c65fc49</t>
  </si>
  <si>
    <t>e753a7100</t>
  </si>
  <si>
    <t>Adding an include Irene</t>
  </si>
  <si>
    <t>Adding-an-include</t>
  </si>
  <si>
    <t>Fri, 22 Dec 2006 13:12:08 +0000</t>
  </si>
  <si>
    <t>20a462d196654118eabfc87d4f334120d9da4bff</t>
  </si>
  <si>
    <t>20a462d19</t>
  </si>
  <si>
    <t>52a7222984d62955be23a44e7c135635e926d418</t>
  </si>
  <si>
    <t>52a722298</t>
  </si>
  <si>
    <t>Show the path of the selected element for all but wx plateform.</t>
  </si>
  <si>
    <t>Show-the-path-of-the-selected-element-for-all-but-wx-plateform</t>
  </si>
  <si>
    <t>Fri, 22 Dec 2006 11:44:14 +0000</t>
  </si>
  <si>
    <t>5713eb8301a22c3e3a44b7f5a7ddee9f15762628</t>
  </si>
  <si>
    <t>5713eb830</t>
  </si>
  <si>
    <t>2892bb6d274312c924a8569739c4ddd444122e7e</t>
  </si>
  <si>
    <t>2892bb6d2</t>
  </si>
  <si>
    <t>Fixing compiling errors on Windows platforms Irene + Emilien</t>
  </si>
  <si>
    <t>Fri, 22 Dec 2006 11:10:56 +0000</t>
  </si>
  <si>
    <t>f81b13a53f5c56ceb6f2f1fe4dbcbf63d5995b36</t>
  </si>
  <si>
    <t>f81b13a53</t>
  </si>
  <si>
    <t>d605fa0e5818bb37c511ffdc02929b5436c16e92</t>
  </si>
  <si>
    <t>d605fa0e5</t>
  </si>
  <si>
    <t>Adding new source files Irene + Emilien</t>
  </si>
  <si>
    <t>Adding-new-source-files</t>
  </si>
  <si>
    <t>Fri, 22 Dec 2006 11:00:05 +0000</t>
  </si>
  <si>
    <t>49526c980425ab355fb1ce9d844c216a1ec3ade8</t>
  </si>
  <si>
    <t>49526c980</t>
  </si>
  <si>
    <t>66c9c547fcab988927f5560f8669a2c9febd17ea</t>
  </si>
  <si>
    <t>66c9c547f</t>
  </si>
  <si>
    <t>Oops I forget to commit this new resource. Irene</t>
  </si>
  <si>
    <t>Oops-I-forget-to-commit-this-new-resource</t>
  </si>
  <si>
    <t>Fri, 22 Dec 2006 08:43:00 +0000</t>
  </si>
  <si>
    <t>7e95fb53c5cca621d1f638cc3aeabfe1f1596136</t>
  </si>
  <si>
    <t>7e95fb53c</t>
  </si>
  <si>
    <t>174114263d861480edac4833b4bfa9ba71a898e3</t>
  </si>
  <si>
    <t>Prevent from crach when select some text in log window. Display selection path for svg, mathml...</t>
  </si>
  <si>
    <t>Prevent-from-crach-when-select-some-text-in-log-window</t>
  </si>
  <si>
    <t>Fri, 22 Dec 2006 08:24:25 +0000</t>
  </si>
  <si>
    <t>1e24f332c3f472d700eef000acec48b0493e38ef</t>
  </si>
  <si>
    <t>1e24f332c</t>
  </si>
  <si>
    <t>3a473afa22c72b06b5e9c0d7f603970e35be2eae</t>
  </si>
  <si>
    <t>3a473afa2</t>
  </si>
  <si>
    <t>Adding 2 new preference entries Irene</t>
  </si>
  <si>
    <t>Adding-2-new-preference-entries</t>
  </si>
  <si>
    <t>Thu, 21 Dec 2006 17:04:52 +0000</t>
  </si>
  <si>
    <t>587a1f285dc9d84e520df804ee43e0dde04065d7</t>
  </si>
  <si>
    <t>587a1f285</t>
  </si>
  <si>
    <t>36da34671f24b94254b580d937fbaeff8ad12fab</t>
  </si>
  <si>
    <t>36da34671</t>
  </si>
  <si>
    <t>Change the name of a type due to conflicts with Mac OS types Irene</t>
  </si>
  <si>
    <t>Change-the-name-of-a-type-due-to-conflicts-with-Mac-OS-types</t>
  </si>
  <si>
    <t>Thu, 21 Dec 2006 15:55:43 +0000</t>
  </si>
  <si>
    <t>881e0247b81ad9a96a9b1bf5c4411992606d88fd</t>
  </si>
  <si>
    <t>881e0247b</t>
  </si>
  <si>
    <t>4b918a7c5740ca24e67e603d21bdf1412ace5565</t>
  </si>
  <si>
    <t>4b918a7c5</t>
  </si>
  <si>
    <t>Change the statusbar content for selected element path when change of notebook tab.</t>
  </si>
  <si>
    <t>Change-the-statusbar-content-for-selected-element-path-when-change-of-notebook-tab</t>
  </si>
  <si>
    <t>Thu, 21 Dec 2006 15:38:06 +0000</t>
  </si>
  <si>
    <t>81b42e4251c47f388da54b427bf58b6c3837bc44</t>
  </si>
  <si>
    <t>81b42e425</t>
  </si>
  <si>
    <t>0112a7b45a5ec8552d3a922fdc64a51a5770549a</t>
  </si>
  <si>
    <t>0112a7b45</t>
  </si>
  <si>
    <t>Add new files Irene</t>
  </si>
  <si>
    <t>Add-new-files</t>
  </si>
  <si>
    <t>Thu, 21 Dec 2006 15:28:32 +0000</t>
  </si>
  <si>
    <t>11a3d020096dec381a60e91cd107a5fae5f98d7d</t>
  </si>
  <si>
    <t>11a3d0200</t>
  </si>
  <si>
    <t>22cb09b69713204eafe6185d7e8759d8fed99421</t>
  </si>
  <si>
    <t>22cb09b69</t>
  </si>
  <si>
    <t>Skip the context menu when menu entries are updated Irene</t>
  </si>
  <si>
    <t>Skip-the-context-menu-when-menu-entries-are-updated</t>
  </si>
  <si>
    <t>Thu, 21 Dec 2006 15:27:42 +0000</t>
  </si>
  <si>
    <t>20f941ec0586a97cd392957520bb589b1768d009</t>
  </si>
  <si>
    <t>20f941ec0</t>
  </si>
  <si>
    <t>92527d7c2227cf6f809bd11b927eb4800f39c558</t>
  </si>
  <si>
    <t>92527d7c2</t>
  </si>
  <si>
    <t>Still a problem with callback context Irene</t>
  </si>
  <si>
    <t>Still-a-problem-with-callback-context</t>
  </si>
  <si>
    <t>Thu, 21 Dec 2006 14:07:13 +0000</t>
  </si>
  <si>
    <t>f3872921187714ad6a9ff482335ea76fc52e0f02</t>
  </si>
  <si>
    <t>f38729211</t>
  </si>
  <si>
    <t>4ea0c5cde59ace5d6e9df1fd47ce2051765d8b1a</t>
  </si>
  <si>
    <t>4ea0c5cde</t>
  </si>
  <si>
    <t>New notebook's tab context menu items (close other, refresh ...).</t>
  </si>
  <si>
    <t>New-notebook-s-tab-context-menu-items-close-other-refresh</t>
  </si>
  <si>
    <t>Thu, 21 Dec 2006 13:43:43 +0000</t>
  </si>
  <si>
    <t>62a207f3370988262583262c1fa96700038a6a51</t>
  </si>
  <si>
    <t>62a207f33</t>
  </si>
  <si>
    <t>c65ffc391ad652e6d2ea2b0e86e8b1a68b69d5a1</t>
  </si>
  <si>
    <t>c65ffc391</t>
  </si>
  <si>
    <t>Change color for hovered element in status bar.</t>
  </si>
  <si>
    <t>Change-color-for-hovered-element-in-status-bar</t>
  </si>
  <si>
    <t>Thu, 21 Dec 2006 13:42:47 +0000</t>
  </si>
  <si>
    <t>c1e6dc39cef2395ca4065ba7001cb5ca175a8113</t>
  </si>
  <si>
    <t>c1e6dc39c</t>
  </si>
  <si>
    <t>0065cf3b175b3bcc457cc99717ac533c07b93ab4</t>
  </si>
  <si>
    <t>0065cf3b1</t>
  </si>
  <si>
    <t>Prevent build error when use old STL version (avoid STL use).</t>
  </si>
  <si>
    <t>Prevent-build-error-when-use-old-STL-version-avoid-STL-use</t>
  </si>
  <si>
    <t>Thu, 21 Dec 2006 09:34:52 +0000</t>
  </si>
  <si>
    <t>06bd3cf678d47ef3e6efcc93a55c06ad2bd53cc7</t>
  </si>
  <si>
    <t>06bd3cf67</t>
  </si>
  <si>
    <t>8d2d6555eb58343fc7e290292ef2c65f22d3e6ed</t>
  </si>
  <si>
    <t>8d2d6555e</t>
  </si>
  <si>
    <t>Add the XLink namespace when a SVG includes a xlink attribute Irene</t>
  </si>
  <si>
    <t>Add-the-XLink-namespace-when-a-SVG-includes-a-xlink-attribute</t>
  </si>
  <si>
    <t>Thu, 21 Dec 2006 08:48:18 +0000</t>
  </si>
  <si>
    <t>d08ee38ad74d6bb52053ac932676613d6a7e1ab1</t>
  </si>
  <si>
    <t>d08ee38ad</t>
  </si>
  <si>
    <t>90f9e1a35fd93d2f1b41e1649ba09f1ac399872e</t>
  </si>
  <si>
    <t>90f9e1a35</t>
  </si>
  <si>
    <t>Remove some 'EK' conditionnal compilation</t>
  </si>
  <si>
    <t>Remove-some-EK-conditionnal-compilation</t>
  </si>
  <si>
    <t>Thu, 21 Dec 2006 08:29:50 +0000</t>
  </si>
  <si>
    <t>1e522b006c729f0a3662eb84c766ccda2e10afc0</t>
  </si>
  <si>
    <t>1e522b006</t>
  </si>
  <si>
    <t>449e4170d208a78c16f3fc19a90151040a9734ed</t>
  </si>
  <si>
    <t>449e4170d</t>
  </si>
  <si>
    <t>Fix crach.</t>
  </si>
  <si>
    <t>Fix-crach</t>
  </si>
  <si>
    <t>Thu, 21 Dec 2006 08:26:22 +0000</t>
  </si>
  <si>
    <t>e46b7e32d669b48c75714592abd2c9cdd34ab1c4</t>
  </si>
  <si>
    <t>e46b7e32d</t>
  </si>
  <si>
    <t>8497affd4b17633e4790e3871d9cd4659cbf07a9</t>
  </si>
  <si>
    <t>8497affd4</t>
  </si>
  <si>
    <t>List insertable elements for templates. Add interactive status bar.</t>
  </si>
  <si>
    <t>List-insertable-elements-for-templates</t>
  </si>
  <si>
    <t>Thu, 21 Dec 2006 08:26:00 +0000</t>
  </si>
  <si>
    <t>de85efd5ec19da068518c7946bf4a91c350e0b43</t>
  </si>
  <si>
    <t>de85efd5e</t>
  </si>
  <si>
    <t>f899a74402ed59535f3f39977d086e99057e294b</t>
  </si>
  <si>
    <t>f899a7440</t>
  </si>
  <si>
    <t>Thu, 21 Dec 2006 08:00:13 +0000</t>
  </si>
  <si>
    <t>2caca2f2928e5cb2871ebf05c0721528be0c671f</t>
  </si>
  <si>
    <t>2caca2f29</t>
  </si>
  <si>
    <t>c03565021bc26421d84bae374e5728f06282cc9d</t>
  </si>
  <si>
    <t>c03565021</t>
  </si>
  <si>
    <t>MathML element were removed. Irene</t>
  </si>
  <si>
    <t>MathML-element-were-removed</t>
  </si>
  <si>
    <t>Wed, 20 Dec 2006 15:50:38 +0000</t>
  </si>
  <si>
    <t>8a02370729f09617f1ed1eeae07f23c72a30e608</t>
  </si>
  <si>
    <t>8a0237072</t>
  </si>
  <si>
    <t>05c635fb82e40ea5a13a4cd60c9ea6bf19f77d51</t>
  </si>
  <si>
    <t>05c635fb8</t>
  </si>
  <si>
    <t>There were still unchanged prototypes for the add of proxy parameter in callbacks Laurent</t>
  </si>
  <si>
    <t>There-were-still-unchanged-prototypes-for-the-add-of-proxy-parameter-in-callbacks</t>
  </si>
  <si>
    <t>Wed, 20 Dec 2006 15:44:01 +0000</t>
  </si>
  <si>
    <t>2e874a0946463ca637192be0e03796c47b557a32</t>
  </si>
  <si>
    <t>2e874a094</t>
  </si>
  <si>
    <t>427817b67967954c66540756b58e4e0d86ab15e9</t>
  </si>
  <si>
    <t>427817b67</t>
  </si>
  <si>
    <t>The callback context was lost. Irene</t>
  </si>
  <si>
    <t>The-callback-context-was-lost</t>
  </si>
  <si>
    <t>Wed, 20 Dec 2006 14:22:57 +0000</t>
  </si>
  <si>
    <t>a83534c80b50ea7b28386653e402434ce8272b69</t>
  </si>
  <si>
    <t>a83534c80</t>
  </si>
  <si>
    <t>20069f50c5ebba4dab1a1316401dceebb382b35a</t>
  </si>
  <si>
    <t>20069f50c</t>
  </si>
  <si>
    <t>Wed, 20 Dec 2006 14:21:38 +0000</t>
  </si>
  <si>
    <t>1f4d7d7f0a07e746dca107200704c875d8d2d24e</t>
  </si>
  <si>
    <t>1f4d7d7f0</t>
  </si>
  <si>
    <t>5c0382fa20345e593ac315ba0b98693e4af6cc37</t>
  </si>
  <si>
    <t>5c0382fa2</t>
  </si>
  <si>
    <t>New MathML constructions Irene</t>
  </si>
  <si>
    <t>New-MathML-constructions</t>
  </si>
  <si>
    <t>Wed, 20 Dec 2006 13:35:02 +0000</t>
  </si>
  <si>
    <t>238336e48a073143c33bc83f7f3b74a54408e987</t>
  </si>
  <si>
    <t>5003261c664cb11ceb7ca95998644175d6cb78a1</t>
  </si>
  <si>
    <t>5003261c6</t>
  </si>
  <si>
    <t>Wed, 20 Dec 2006 13:19:27 +0000</t>
  </si>
  <si>
    <t>48f1a0c83b6138119e6c6586bca9ac4d49c39f92</t>
  </si>
  <si>
    <t>48f1a0c83</t>
  </si>
  <si>
    <t>d6bb6e00120d73c2260525b6a10b19baa42f07d9</t>
  </si>
  <si>
    <t>d6bb6e001</t>
  </si>
  <si>
    <t>Fixing problems with SVG animation + prepare the notion of CellBlock Irene</t>
  </si>
  <si>
    <t>Fixing-problems-with-SVG-animation</t>
  </si>
  <si>
    <t>Wed, 20 Dec 2006 11:55:04 +0000</t>
  </si>
  <si>
    <t>7013c68ded5d976b78683c07a4ce30c6fa06f83f</t>
  </si>
  <si>
    <t>7013c68de</t>
  </si>
  <si>
    <t>ff624d941e7dd2ef5173c3c82038b84f87831041</t>
  </si>
  <si>
    <t>ff624d941</t>
  </si>
  <si>
    <t>Add Thomas's wish (max-width CSS property) Laurent</t>
  </si>
  <si>
    <t>Add-Thomas-s-wish-max-width-CSS-property</t>
  </si>
  <si>
    <t>Wed, 20 Dec 2006 10:54:30 +0000</t>
  </si>
  <si>
    <t>71605f44cd9cb6905845ae6763ab55c28a6319d5</t>
  </si>
  <si>
    <t>71605f44c</t>
  </si>
  <si>
    <t>bfdadb3e744c058593349f911e194dd0ec2ffed6</t>
  </si>
  <si>
    <t>bfdadb3e7</t>
  </si>
  <si>
    <t>Wed, 20 Dec 2006 08:39:08 +0000</t>
  </si>
  <si>
    <t>c0dde050b2c93eda273869480c1370e61f599839</t>
  </si>
  <si>
    <t>c0dde050b</t>
  </si>
  <si>
    <t>8d6f645807afb6272126264e447f92a51bc1dedb</t>
  </si>
  <si>
    <t>8d6f64580</t>
  </si>
  <si>
    <t>I forgot to modify a prototype in my previous commit about the proxy information. Laurent</t>
  </si>
  <si>
    <t>I-forgot-to-modify-a-prototype-in-my-previous-commit-about-the-proxy-information</t>
  </si>
  <si>
    <t>Tue, 19 Dec 2006 14:55:13 +0000</t>
  </si>
  <si>
    <t>520b60551c0872a4e085d2276475fe3084c1c1db</t>
  </si>
  <si>
    <t>520b60551</t>
  </si>
  <si>
    <t>7dc3f96b19141893d06502a09274730971eeee64</t>
  </si>
  <si>
    <t>7dc3f96b1</t>
  </si>
  <si>
    <t>SVG: rectangles with rounded corners crashed Amaya VQ</t>
  </si>
  <si>
    <t>SVG-rectangles-with-rounded-corners-crashed-Amaya</t>
  </si>
  <si>
    <t>Mon, 18 Dec 2006 10:21:32 +0000</t>
  </si>
  <si>
    <t>9af14eb7c332e05082752385855911de33227698</t>
  </si>
  <si>
    <t>9af14eb7c</t>
  </si>
  <si>
    <t>456fee71b56d4655bde5402fa1b51a209273cd2b</t>
  </si>
  <si>
    <t>456fee71b</t>
  </si>
  <si>
    <t>Set the boolean 'DisplayOpenGLStatus' to FALSE to not display the OpenGL Status at launching (asked by Thomas Roessler) Laurent</t>
  </si>
  <si>
    <t>Set-the-boolean-DisplayOpenGLStatus-to-FALSE-to-not-display-the</t>
  </si>
  <si>
    <t>Fri, 15 Dec 2006 14:56:43 +0000</t>
  </si>
  <si>
    <t>d021490120501d3f11438f3f0238e5ea71784ea0</t>
  </si>
  <si>
    <t>d02149012</t>
  </si>
  <si>
    <t>3774cffc2aa9bdf97d58be7b1dad763a29267e0d</t>
  </si>
  <si>
    <t>3774cffc2</t>
  </si>
  <si>
    <t>Display the proxy setting information (if it exists) when a server cannot be contacted. Laurent</t>
  </si>
  <si>
    <t>Display-the-proxy-setting-information-if-it-exists-when-a-server-cannot-be-contacted</t>
  </si>
  <si>
    <t>Wed, 13 Dec 2006 18:11:46 +0000</t>
  </si>
  <si>
    <t>fb026d40b2ca22e70e1fef9c8ea54dd740daf727</t>
  </si>
  <si>
    <t>fb026d40b</t>
  </si>
  <si>
    <t>9da62c400edc84bd3dab696dd08b6ad7dd73db0a</t>
  </si>
  <si>
    <t>9da62c400</t>
  </si>
  <si>
    <t>Load Text files and CSS files as iso-88-59-1 files Irene</t>
  </si>
  <si>
    <t>Load-Text-files-and-CSS-files-as-iso-88-59-1-files</t>
  </si>
  <si>
    <t>Wed, 13 Dec 2006 09:59:30 +0000</t>
  </si>
  <si>
    <t>62580a9465cbddfca3b8f62c612c1905fe3faee0</t>
  </si>
  <si>
    <t>62580a946</t>
  </si>
  <si>
    <t>f77209874abe90a543e1dabe13d5629b6b05c2a2</t>
  </si>
  <si>
    <t>f77209874</t>
  </si>
  <si>
    <t>tag: Amaya-9-53bis</t>
  </si>
  <si>
    <t>Tue, 12 Dec 2006 10:40:47 +0000</t>
  </si>
  <si>
    <t>7818b3a1ea820540298d37134b296a1e270ab94f</t>
  </si>
  <si>
    <t>7818b3a1e</t>
  </si>
  <si>
    <t>f8b9dbe75bd3e3dff1f2f2fdf016f90ec1258566</t>
  </si>
  <si>
    <t>f8b9dbe75</t>
  </si>
  <si>
    <t>Fix a problem with CSS specificity Irene</t>
  </si>
  <si>
    <t>Fix-a-problem-with-CSS-specificity</t>
  </si>
  <si>
    <t>Tue, 12 Dec 2006 09:40:28 +0000</t>
  </si>
  <si>
    <t>1b00188b57900a1355b59eafc3b9449d8db870e7</t>
  </si>
  <si>
    <t>1b00188b5</t>
  </si>
  <si>
    <t>0d03465265d1a2ad502e893b8177f379d035db67</t>
  </si>
  <si>
    <t>0d0346526</t>
  </si>
  <si>
    <t>Prevent crashes Irene</t>
  </si>
  <si>
    <t>Prevent-crashes</t>
  </si>
  <si>
    <t>Tue, 12 Dec 2006 08:46:41 +0000</t>
  </si>
  <si>
    <t>d239a111a148dc991de545204395ad8f1dd73f23</t>
  </si>
  <si>
    <t>d239a111a</t>
  </si>
  <si>
    <t>2c112d2220550d89c9bee235f217a617a5b218f3</t>
  </si>
  <si>
    <t>2c112d222</t>
  </si>
  <si>
    <t>tag: Amaya-9-53</t>
  </si>
  <si>
    <t>Misplaced declaration Irene</t>
  </si>
  <si>
    <t>Misplaced-declaration</t>
  </si>
  <si>
    <t>Fri, 8 Dec 2006 13:39:36 +0000</t>
  </si>
  <si>
    <t>5a222f6c8a970de4bba95e443fc92f81d2754869</t>
  </si>
  <si>
    <t>5a222f6c8</t>
  </si>
  <si>
    <t>a5ea14c033ace598a75adb6eb0ab7a80b80c9ac9</t>
  </si>
  <si>
    <t>a5ea14c03</t>
  </si>
  <si>
    <t>Resptore the previous APP_HOME Irene</t>
  </si>
  <si>
    <t>Resptore-the-previous-APP_HOME</t>
  </si>
  <si>
    <t>Fri, 8 Dec 2006 11:56:10 +0000</t>
  </si>
  <si>
    <t>a6b5077380e5772c20c06ebcb84cbc2e77216045</t>
  </si>
  <si>
    <t>a6b507738</t>
  </si>
  <si>
    <t>a540fcace97d9a26808e427c34f3d7a253d396fa</t>
  </si>
  <si>
    <t>a540fcace</t>
  </si>
  <si>
    <t>Fri, 8 Dec 2006 11:02:06 +0000</t>
  </si>
  <si>
    <t>540731bdf9131c3c2834d40df815c4ff75de1a61</t>
  </si>
  <si>
    <t>540731bdf</t>
  </si>
  <si>
    <t>e17e35b82ebef43846e545fd98be71484b9077ef</t>
  </si>
  <si>
    <t>e17e35b82</t>
  </si>
  <si>
    <t>Oops, Amaya didn't remove empty PIs Irene</t>
  </si>
  <si>
    <t>Oops-Amaya-didn-t-remove-empty-PIs</t>
  </si>
  <si>
    <t>Fri, 8 Dec 2006 11:01:54 +0000</t>
  </si>
  <si>
    <t>2c6e8cd400288bf4586988c06bd24478d1123dfb</t>
  </si>
  <si>
    <t>2c6e8cd40</t>
  </si>
  <si>
    <t>df9a96766e2fbb86cbd7ea3fe8ab72f5513a37b4</t>
  </si>
  <si>
    <t>df9a96766</t>
  </si>
  <si>
    <t>Set disabled and enabled bitmap Irene</t>
  </si>
  <si>
    <t>Set-disabled-and-enabled-bitmap</t>
  </si>
  <si>
    <t>Fri, 8 Dec 2006 10:24:47 +0000</t>
  </si>
  <si>
    <t>2a4f42f7611a618731b7180928873da4513ff775</t>
  </si>
  <si>
    <t>2a4f42f76</t>
  </si>
  <si>
    <t>82ba983770503b07a83c2c621b25b713cc732393</t>
  </si>
  <si>
    <t>82ba98377</t>
  </si>
  <si>
    <t>Fri, 8 Dec 2006 10:11:51 +0000</t>
  </si>
  <si>
    <t>0da3184dfa641c2285889e7bbd9dad38d4641feb</t>
  </si>
  <si>
    <t>0da3184df</t>
  </si>
  <si>
    <t>ebb74c65a3d7e02a9e61d2cb0a1213b868b7108b</t>
  </si>
  <si>
    <t>ebb74c65a</t>
  </si>
  <si>
    <t>Adding a set of protections Irene</t>
  </si>
  <si>
    <t>Adding-a-set-of-protections</t>
  </si>
  <si>
    <t>Fri, 8 Dec 2006 09:20:51 +0000</t>
  </si>
  <si>
    <t>28fa8d2ae15ecfd95c934e1c44180ea857a6f0d8</t>
  </si>
  <si>
    <t>28fa8d2ae</t>
  </si>
  <si>
    <t>5da49855fbc5bfa1e93c5e4b9128d3940cb7645a</t>
  </si>
  <si>
    <t>5da49855f</t>
  </si>
  <si>
    <t>Fri, 8 Dec 2006 07:58:29 +0000</t>
  </si>
  <si>
    <t>c11e7fd608ed5dbe81111340847577e5c1e3cdb7</t>
  </si>
  <si>
    <t>c11e7fd60</t>
  </si>
  <si>
    <t>94c84908f38441b5416f235e1fa1e6ffbdf692f6</t>
  </si>
  <si>
    <t>94c84908f</t>
  </si>
  <si>
    <t>Thu, 7 Dec 2006 17:08:11 +0000</t>
  </si>
  <si>
    <t>264d5d571299a4b66177488a3aaa4c3be5ac905b</t>
  </si>
  <si>
    <t>264d5d571</t>
  </si>
  <si>
    <t>6c9c516a16262ba0aae0efc73700f1168806fa83</t>
  </si>
  <si>
    <t>6c9c516a1</t>
  </si>
  <si>
    <t>When a &lt;br&gt; is selected within a &lt;pre&gt; two carets were displayed Irene</t>
  </si>
  <si>
    <t>When-a-br-is-selected-within-a-pre-two-carets-were-displayed</t>
  </si>
  <si>
    <t>Thu, 7 Dec 2006 13:35:19 +0000</t>
  </si>
  <si>
    <t>756a55ee36044d1c160cf4e85a0cf2ba13aaa3b5</t>
  </si>
  <si>
    <t>756a55ee3</t>
  </si>
  <si>
    <t>9f40cc691f135e669a17473d75d5150bf301698e</t>
  </si>
  <si>
    <t>9f40cc691</t>
  </si>
  <si>
    <t>When replacing a document by another could lost last source updates. Irene</t>
  </si>
  <si>
    <t>When-replacing-a-document-by-another-could-lost-last-source-updates</t>
  </si>
  <si>
    <t>Thu, 7 Dec 2006 11:54:22 +0000</t>
  </si>
  <si>
    <t>4bdd37b8b81ad67fefb6939983854225628fe79a</t>
  </si>
  <si>
    <t>4bdd37b8b</t>
  </si>
  <si>
    <t>c08722fbc7803053f4241ea2c1af69dede6e6464</t>
  </si>
  <si>
    <t>c08722fbc</t>
  </si>
  <si>
    <t>Improve the creation of IntegralUnder construction Irene</t>
  </si>
  <si>
    <t>Improve-the-creation-of-IntegralUnder-construction</t>
  </si>
  <si>
    <t>Thu, 7 Dec 2006 11:16:57 +0000</t>
  </si>
  <si>
    <t>aecefed3c5237b01cf40669f2bd99890928e618d</t>
  </si>
  <si>
    <t>aecefed3c</t>
  </si>
  <si>
    <t>e9b44a705a0be7f2b4721b2c87ec5c3bcdc6fc5f</t>
  </si>
  <si>
    <t>e9b44a705</t>
  </si>
  <si>
    <t>Thu, 7 Dec 2006 08:43:05 +0000</t>
  </si>
  <si>
    <t>307e84852725b75ca58b4f9ef5e289ce3539ab99</t>
  </si>
  <si>
    <t>307e84852</t>
  </si>
  <si>
    <t>a1c258d7a198abf7fb71899d2796c9ab3e51f6d6</t>
  </si>
  <si>
    <t>a1c258d7a</t>
  </si>
  <si>
    <t>Avoid to break the content of an RCS keyword. Laurent</t>
  </si>
  <si>
    <t>Avoid-to-break-the-content-of-an-RCS-keyword</t>
  </si>
  <si>
    <t>Wed, 6 Dec 2006 17:05:04 +0000</t>
  </si>
  <si>
    <t>1bdd349d48c61d6f1020ad3573d56972dd15480d</t>
  </si>
  <si>
    <t>1bdd349d4</t>
  </si>
  <si>
    <t>01a5b64bee23713b9b4013379943f4664ed56227</t>
  </si>
  <si>
    <t>01a5b64be</t>
  </si>
  <si>
    <t>Avoid too many redisplay when an opaque group is redisplayed. Irene</t>
  </si>
  <si>
    <t>Avoid-too-many-redisplay-when-an-opaque-group-is-redisplayed</t>
  </si>
  <si>
    <t>Wed, 6 Dec 2006 16:24:16 +0000</t>
  </si>
  <si>
    <t>98d876162a856b27a34b1b1b7c7879f135dbc1e7</t>
  </si>
  <si>
    <t>98d876162</t>
  </si>
  <si>
    <t>2a400a76791250e77eb94ed5f457e3933145ea8f</t>
  </si>
  <si>
    <t>2a400a767</t>
  </si>
  <si>
    <t>Fix a problem Push/Pop bug + typo Irene</t>
  </si>
  <si>
    <t>Fix-a-problem-Push-Pop-bug-typo</t>
  </si>
  <si>
    <t>Wed, 6 Dec 2006 13:28:35 +0000</t>
  </si>
  <si>
    <t>88e66c4420a5dd1442b1dc43f8800f002bc5f1f8</t>
  </si>
  <si>
    <t>88e66c442</t>
  </si>
  <si>
    <t>666e19eca5d2d8c9c64bd0a2b3c07463568cded5</t>
  </si>
  <si>
    <t>666e19eca</t>
  </si>
  <si>
    <t>Remove the MathML PI when there is no &lt;math&gt; in the document. Irene</t>
  </si>
  <si>
    <t>Remove-the-MathML-PI-when-there-is-no-math-in-the-document</t>
  </si>
  <si>
    <t>Wed, 6 Dec 2006 10:18:55 +0000</t>
  </si>
  <si>
    <t>8423b082743a67c0d35c5bb66f8711ceaa0cef3a</t>
  </si>
  <si>
    <t>8423b0827</t>
  </si>
  <si>
    <t>f9497632d055922f4053fabc9260bdb5d559035c</t>
  </si>
  <si>
    <t>f9497632d</t>
  </si>
  <si>
    <t>Fixing problems with MathML entities, XHTML entities and doctypes Irene</t>
  </si>
  <si>
    <t>Fixing-problems-with-MathML-entities-XHTML-entities-and-doctypes</t>
  </si>
  <si>
    <t>Tue, 5 Dec 2006 12:16:51 +0000</t>
  </si>
  <si>
    <t>111758f57ed0b8db79de665a620402828a30c223</t>
  </si>
  <si>
    <t>111758f57</t>
  </si>
  <si>
    <t>1f1d860216a5026269526703bb5b2780919c8a0b</t>
  </si>
  <si>
    <t>1f1d86021</t>
  </si>
  <si>
    <t>Fixing some MathML symbols Irene</t>
  </si>
  <si>
    <t>Fixing-some-MathML-symbols</t>
  </si>
  <si>
    <t>Mon, 4 Dec 2006 16:22:23 +0000</t>
  </si>
  <si>
    <t>56b91515c0b0cca83f8ea6904d3a6f69dbd33ecb</t>
  </si>
  <si>
    <t>56b91515c</t>
  </si>
  <si>
    <t>762b529211dcdec2f30679e285e84c2d9b97f078</t>
  </si>
  <si>
    <t>762b52921</t>
  </si>
  <si>
    <t>Remove the table when the last tbody of a table is deleted Irene</t>
  </si>
  <si>
    <t>Remove-the-table-when-the-last-tbody-of-a-table-is-deleted</t>
  </si>
  <si>
    <t>Mon, 4 Dec 2006 11:39:53 +0000</t>
  </si>
  <si>
    <t>2831f405721ad5a4ba997ede5c31d70842e82588</t>
  </si>
  <si>
    <t>2831f4057</t>
  </si>
  <si>
    <t>bcf476cbf681618d10040a5e89ba774b643329f7</t>
  </si>
  <si>
    <t>bcf476cbf</t>
  </si>
  <si>
    <t>Fixing some character glyphs Generate entities when the encoding is unknown Irene</t>
  </si>
  <si>
    <t>Fixing-some-character-glyphs</t>
  </si>
  <si>
    <t>Mon, 4 Dec 2006 10:16:38 +0000</t>
  </si>
  <si>
    <t>7f89ca026abc2ef290682b5e124a65b1b3cfcda3</t>
  </si>
  <si>
    <t>7f89ca026</t>
  </si>
  <si>
    <t>6254d8bfc3e1467ed8edcf8a534ea92d2df86e19</t>
  </si>
  <si>
    <t>6254d8bfc</t>
  </si>
  <si>
    <t>Dont generate a xml declaration when the charset is unknown Irene</t>
  </si>
  <si>
    <t>Dont-generate-a-xml-declaration-when-the-charset-is-unknown</t>
  </si>
  <si>
    <t>Mon, 4 Dec 2006 10:15:28 +0000</t>
  </si>
  <si>
    <t>ec845ca0d65b14c99c485a0f57da42de3e863e91</t>
  </si>
  <si>
    <t>ec845ca0d</t>
  </si>
  <si>
    <t>e13963377454ac9cdb524b5339be29b3a9f5a650</t>
  </si>
  <si>
    <t>e13963377</t>
  </si>
  <si>
    <t>Mon, 4 Dec 2006 10:14:08 +0000</t>
  </si>
  <si>
    <t>9c6121f797a7ba7a7b6baf7aaf0a2395feb79099</t>
  </si>
  <si>
    <t>9c6121f79</t>
  </si>
  <si>
    <t>3a852e6675227fdc6110296f2d03c09670b7cd65</t>
  </si>
  <si>
    <t>3a852e667</t>
  </si>
  <si>
    <t>This change was commited by error Irene</t>
  </si>
  <si>
    <t>This-change-was-commited-by-error</t>
  </si>
  <si>
    <t>Mon, 4 Dec 2006 08:33:00 +0000</t>
  </si>
  <si>
    <t>67f09af7bd57bef6dea4ae93c01bc6fe342b7472</t>
  </si>
  <si>
    <t>67f09af7b</t>
  </si>
  <si>
    <t>0ba418ea5d81c1cea47b92f1d4d3f294f85c33fb</t>
  </si>
  <si>
    <t>0ba418ea5</t>
  </si>
  <si>
    <t>Comment templates before to prepare the next release Irene</t>
  </si>
  <si>
    <t>Comment-templates-before-to-prepare-the-next-release</t>
  </si>
  <si>
    <t>Fri, 1 Dec 2006 17:07:00 +0000</t>
  </si>
  <si>
    <t>b1eaeee71e853e90266311a4fa4ec9d086d14163</t>
  </si>
  <si>
    <t>b1eaeee71</t>
  </si>
  <si>
    <t>7f20317176163881af5cef3ae2de9a3a1d388766</t>
  </si>
  <si>
    <t>7f2031717</t>
  </si>
  <si>
    <t>Fri, 1 Dec 2006 16:29:32 +0000</t>
  </si>
  <si>
    <t>3b8f19ae0aa8efd7aeac3726ae41edca3dba50d3</t>
  </si>
  <si>
    <t>3b8f19ae0</t>
  </si>
  <si>
    <t>f44a5ddd5d48be79a7171b9b32b8f03bfff01839</t>
  </si>
  <si>
    <t>f44a5ddd5</t>
  </si>
  <si>
    <t>Improve the management of php PI within HTML Irene</t>
  </si>
  <si>
    <t>Improve-the-management-of-php-PI-within-HTML</t>
  </si>
  <si>
    <t>Fri, 1 Dec 2006 16:24:56 +0000</t>
  </si>
  <si>
    <t>6810f1a80016c6f914ea23f0328622cee883d4e1</t>
  </si>
  <si>
    <t>6810f1a80</t>
  </si>
  <si>
    <t>de4e3bc9ad412e7774ae4638125b2b98a435965a</t>
  </si>
  <si>
    <t>de4e3bc9a</t>
  </si>
  <si>
    <t>Don't generate a default charset for HTML documents Irene</t>
  </si>
  <si>
    <t>Don-t-generate-a-default-charset-for-HTML-documents</t>
  </si>
  <si>
    <t>Fri, 1 Dec 2006 15:51:32 +0000</t>
  </si>
  <si>
    <t>dc833c561343d22c0067fb7c71e1daabc47bd05a</t>
  </si>
  <si>
    <t>dc833c561</t>
  </si>
  <si>
    <t>b6795012a3b16738770c1117a935b67d8311cb18</t>
  </si>
  <si>
    <t>b6795012a</t>
  </si>
  <si>
    <t>Fixing several problems: - &lt;% ... %&gt; elements within HTML documents - Detection of empty &lt;body&gt; - Avoid to save with an empty encoding</t>
  </si>
  <si>
    <t>Fixing-several-problems</t>
  </si>
  <si>
    <t>Fri, 1 Dec 2006 15:37:54 +0000</t>
  </si>
  <si>
    <t>4ce88681190715a5874134e1fa38f929130bf376</t>
  </si>
  <si>
    <t>4ce886811</t>
  </si>
  <si>
    <t>7a5bc06b8202fc6c89998e6910f59c6ac67e4160</t>
  </si>
  <si>
    <t>7a5bc06b8</t>
  </si>
  <si>
    <t>Fri, 1 Dec 2006 09:40:56 +0000</t>
  </si>
  <si>
    <t>5891ee7b07dc7cf963b421dd382464dc5bf102cf</t>
  </si>
  <si>
    <t>5891ee7b0</t>
  </si>
  <si>
    <t>1676d8e8a3373bd12ec07fd0896b32743304c969</t>
  </si>
  <si>
    <t>1676d8e8a</t>
  </si>
  <si>
    <t>A document updated could be ignored Irene</t>
  </si>
  <si>
    <t>A-document-updated-could-be-ignored</t>
  </si>
  <si>
    <t>Fri, 1 Dec 2006 09:40:39 +0000</t>
  </si>
  <si>
    <t>cb88d438c85d2f6da3abb1afd322b60d3a8e26fe</t>
  </si>
  <si>
    <t>cb88d438c</t>
  </si>
  <si>
    <t>2bc5fe9399e7543e8cb8ae89df319b9bd213561c</t>
  </si>
  <si>
    <t>2bc5fe939</t>
  </si>
  <si>
    <t>Fix initialization problems. Irene</t>
  </si>
  <si>
    <t>Fix-initialization-problems</t>
  </si>
  <si>
    <t>Fri, 1 Dec 2006 09:16:19 +0000</t>
  </si>
  <si>
    <t>daa5eb642230a9289345b18eed892d5df9cfa1b2</t>
  </si>
  <si>
    <t>daa5eb642</t>
  </si>
  <si>
    <t>526cfd4d736cd0b6879d7074892a8bcbe525e072</t>
  </si>
  <si>
    <t>526cfd4d7</t>
  </si>
  <si>
    <t>Better management of OpenGL textures Irene</t>
  </si>
  <si>
    <t>Better-management-of-OpenGL-textures</t>
  </si>
  <si>
    <t>Thu, 30 Nov 2006 16:45:00 +0000</t>
  </si>
  <si>
    <t>7bba5dc26dcaad9da0a6f74e1a1c289ebdefdb3a</t>
  </si>
  <si>
    <t>7bba5dc26</t>
  </si>
  <si>
    <t>3c60316cabc85f687bcfc874385fc1eab0d01fd5</t>
  </si>
  <si>
    <t>3c60316ca</t>
  </si>
  <si>
    <t>Disable a raptor option Irene</t>
  </si>
  <si>
    <t>Disable-a-raptor-option</t>
  </si>
  <si>
    <t>Thu, 30 Nov 2006 16:43:24 +0000</t>
  </si>
  <si>
    <t>e9dc5bf294fbf286dc71696611286f24ed6e3786</t>
  </si>
  <si>
    <t>e9dc5bf29</t>
  </si>
  <si>
    <t>29faf8f2cb6eae7ef86523466da622fa0969ab5e</t>
  </si>
  <si>
    <t>29faf8f2c</t>
  </si>
  <si>
    <t>Don't follow a link when synchronizing Irene</t>
  </si>
  <si>
    <t>Don-t-follow-a-link-when-synchronizing</t>
  </si>
  <si>
    <t>Thu, 30 Nov 2006 10:23:16 +0000</t>
  </si>
  <si>
    <t>4e1f37952b94b8a725f9284eedf3c9411ecee857</t>
  </si>
  <si>
    <t>4e1f37952</t>
  </si>
  <si>
    <t>f263f4aff943b66fd6e32260699ccdc2509577ff</t>
  </si>
  <si>
    <t>f263f4aff</t>
  </si>
  <si>
    <t>Come back to redland 0.9.6 Irene</t>
  </si>
  <si>
    <t>Come-back-to-redland-0.9.6</t>
  </si>
  <si>
    <t>Thu, 30 Nov 2006 09:39:00 +0000</t>
  </si>
  <si>
    <t>25966905749e527aa1dddaeeb0b1dc7de9b0c98b</t>
  </si>
  <si>
    <t>85606d74eb334302dd94ed21145fda39ec6f29b7</t>
  </si>
  <si>
    <t>85606d74e</t>
  </si>
  <si>
    <t>Each times a configure is updated, Mesa was recompiled. Irene</t>
  </si>
  <si>
    <t>Each-times-a-configure-is-updated-Mesa-was-recompiled</t>
  </si>
  <si>
    <t>Wed, 29 Nov 2006 15:55:09 +0000</t>
  </si>
  <si>
    <t>f5953c4f99ef3f45483f21f91a8c92ef190e33ae</t>
  </si>
  <si>
    <t>f5953c4f9</t>
  </si>
  <si>
    <t>41ccb7e4394a6b14626457e20c9c5c0dfe831f39</t>
  </si>
  <si>
    <t>41ccb7e43</t>
  </si>
  <si>
    <t>Don't force the color border when the border width is set Irene</t>
  </si>
  <si>
    <t>Don-t-force-the-color-border-when-the-border-width-is-set</t>
  </si>
  <si>
    <t>Wed, 29 Nov 2006 11:07:56 +0000</t>
  </si>
  <si>
    <t>93e02c3d9e2bab41994c8990b1811016e919bcad</t>
  </si>
  <si>
    <t>93e02c3d9</t>
  </si>
  <si>
    <t>9637b902009f3285779b07dc28d3b598050f5103</t>
  </si>
  <si>
    <t>9637b9020</t>
  </si>
  <si>
    <t>Amaya specs Irene</t>
  </si>
  <si>
    <t>Amaya-specs</t>
  </si>
  <si>
    <t>Wed, 29 Nov 2006 10:56:11 +0000</t>
  </si>
  <si>
    <t>c9e1cb543f5187131756bd96d3fee9aef3438e96</t>
  </si>
  <si>
    <t>c9e1cb543</t>
  </si>
  <si>
    <t>0b4d153f3b6fb74e1a3febc355bb982395857bc7</t>
  </si>
  <si>
    <t>0b4d153f3</t>
  </si>
  <si>
    <t>Integration of redland 1.0.5 Irene</t>
  </si>
  <si>
    <t>Integration-of-redland-1.0.5</t>
  </si>
  <si>
    <t>Wed, 29 Nov 2006 10:55:35 +0000</t>
  </si>
  <si>
    <t>45dc964beaef6b85227317380443a979c23302a9</t>
  </si>
  <si>
    <t>45dc964be</t>
  </si>
  <si>
    <t>6d81e1c057dbdaffd53f6057a42f7282dc7e7bbe</t>
  </si>
  <si>
    <t>6d81e1c05</t>
  </si>
  <si>
    <t>Fixing a warning reported by Insure ++ Irene</t>
  </si>
  <si>
    <t>Fixing-a-warning-reported-by-Insure</t>
  </si>
  <si>
    <t>Wed, 29 Nov 2006 10:53:46 +0000</t>
  </si>
  <si>
    <t>e0daa155219fd26468b385eb008d8ef0fb510439</t>
  </si>
  <si>
    <t>e0daa1552</t>
  </si>
  <si>
    <t>9d27b5303b49b05f6affe02990fcb7d4671a4edc</t>
  </si>
  <si>
    <t>9d27b5303</t>
  </si>
  <si>
    <t>Avoid to generate too mrow elements, prevent memory leaks (Previous version used TtaRemoveElement instead of TtaDeleteElement) and set internal math attributes Irene</t>
  </si>
  <si>
    <t>Avoid-to-generate-too-mrow-elements-prevent-memory-leaks-Previous-version</t>
  </si>
  <si>
    <t>Tue, 28 Nov 2006 15:56:02 +0000</t>
  </si>
  <si>
    <t>56059b6fb77a1ef3758d8d29fa135a9470957d15</t>
  </si>
  <si>
    <t>56059b6fb</t>
  </si>
  <si>
    <t>cadc0574faac6bcf8e426d7d4585ea31b99c7b27</t>
  </si>
  <si>
    <t>cadc0574f</t>
  </si>
  <si>
    <t>Fixing a problem with stix fonts height Irene</t>
  </si>
  <si>
    <t>Fixing-a-problem-with-stix-fonts-height</t>
  </si>
  <si>
    <t>Tue, 28 Nov 2006 15:08:58 +0000</t>
  </si>
  <si>
    <t>8c901711afcf6151a4044a1eff9b2c4d9bf323c9</t>
  </si>
  <si>
    <t>8c901711a</t>
  </si>
  <si>
    <t>59df0bc32cc455bcdf519d0d483eb7cf7f705fb8</t>
  </si>
  <si>
    <t>59df0bc32</t>
  </si>
  <si>
    <t>Adding new symbols Irene</t>
  </si>
  <si>
    <t>Adding-new-symbols</t>
  </si>
  <si>
    <t>Tue, 28 Nov 2006 08:51:28 +0000</t>
  </si>
  <si>
    <t>5e3011f81ef634341320c6fb8ec8ca715dbed2ee</t>
  </si>
  <si>
    <t>5e3011f81</t>
  </si>
  <si>
    <t>e942ba829a05d6656ca61f584396127cd92d1687</t>
  </si>
  <si>
    <t>e942ba829</t>
  </si>
  <si>
    <t>Mon, 27 Nov 2006 16:21:35 +0000</t>
  </si>
  <si>
    <t>d41a6e91f4a844e0a4b42b8ba6fee19c937e870f</t>
  </si>
  <si>
    <t>d41a6e91f</t>
  </si>
  <si>
    <t>9d94ae3b429f9c9fba3e8eecbfbc2f02f09ebc57</t>
  </si>
  <si>
    <t>9d94ae3b4</t>
  </si>
  <si>
    <t>Integration of Leon patch Irene</t>
  </si>
  <si>
    <t>Integration-of-Leon-patch</t>
  </si>
  <si>
    <t>Mon, 27 Nov 2006 10:28:13 +0000</t>
  </si>
  <si>
    <t>aa6e82b8fb8331f185931f5be82383587c68310e</t>
  </si>
  <si>
    <t>aa6e82b8f</t>
  </si>
  <si>
    <t>5bc6e38d31167093df656c80a8533d18e3d82c3c</t>
  </si>
  <si>
    <t>5bc6e38d3</t>
  </si>
  <si>
    <t>Integration of Regis pathches Irene</t>
  </si>
  <si>
    <t>Integration-of-Regis-pathches</t>
  </si>
  <si>
    <t>Mon, 27 Nov 2006 10:22:52 +0000</t>
  </si>
  <si>
    <t>ff9de6bf6f8e86bded8d37ba800ec110d85fb895</t>
  </si>
  <si>
    <t>ff9de6bf6</t>
  </si>
  <si>
    <t>22aa7918c4b6582e848c1a6bdce411f1e068a1e6</t>
  </si>
  <si>
    <t>22aa7918c</t>
  </si>
  <si>
    <t>Fri, 24 Nov 2006 14:02:23 +0000</t>
  </si>
  <si>
    <t>8b4cd9b54af6b9d4e4cb11944b916a21e046bd83</t>
  </si>
  <si>
    <t>8b4cd9b54</t>
  </si>
  <si>
    <t>d17b6c25b0992e204187bbe0fe4ead7335082412</t>
  </si>
  <si>
    <t>d17b6c25b</t>
  </si>
  <si>
    <t>Improve the management of white spaces Irene</t>
  </si>
  <si>
    <t>Improve-the-management-of-white-spaces</t>
  </si>
  <si>
    <t>Thu, 23 Nov 2006 16:30:00 +0000</t>
  </si>
  <si>
    <t>e52514a70c8a8938ed7bdc7b5f30b13e685d9e5c</t>
  </si>
  <si>
    <t>e52514a70</t>
  </si>
  <si>
    <t>37f4e7bb752de7ed6f79a66e341ceb319eb13f5b</t>
  </si>
  <si>
    <t>37f4e7bb7</t>
  </si>
  <si>
    <t>Don't update the Amaya version in &lt;meta&gt; element Irene</t>
  </si>
  <si>
    <t>Don-t-update-the-Amaya-version-in-meta-element</t>
  </si>
  <si>
    <t>Thu, 23 Nov 2006 16:29:18 +0000</t>
  </si>
  <si>
    <t>2f8e07647606412b13d5d00e4e7f97e6deacdda3</t>
  </si>
  <si>
    <t>2f8e07647</t>
  </si>
  <si>
    <t>090a75844eb342ba38abbd6a13870dcf49c7461b</t>
  </si>
  <si>
    <t>090a75844</t>
  </si>
  <si>
    <t>Amaya did nothing when the scroll size is too large Irene</t>
  </si>
  <si>
    <t>Amaya-did-nothing-when-the-scroll-size-is-too-large</t>
  </si>
  <si>
    <t>Thu, 23 Nov 2006 09:25:35 +0000</t>
  </si>
  <si>
    <t>d98b07e76415941ebd809de62f07dba4fe9f57d4</t>
  </si>
  <si>
    <t>d98b07e76</t>
  </si>
  <si>
    <t>7ec48ed7d242954abe4f48be35a14f1fa058f25a</t>
  </si>
  <si>
    <t>7ec48ed7d</t>
  </si>
  <si>
    <t>Don't scroll line by line when the jump is important. Irene</t>
  </si>
  <si>
    <t>Don-t-scroll-line-by-line-when-the-jump-is-important</t>
  </si>
  <si>
    <t>Wed, 22 Nov 2006 12:03:14 +0000</t>
  </si>
  <si>
    <t>e1f89f762633443bbfbbb33d8ec841b9b440ad39</t>
  </si>
  <si>
    <t>e1f89f762</t>
  </si>
  <si>
    <t>f051e34095fc2db858751527168e49f68c992999</t>
  </si>
  <si>
    <t>f051e3409</t>
  </si>
  <si>
    <t>Wed, 22 Nov 2006 11:23:29 +0000</t>
  </si>
  <si>
    <t>e97699af53bb368cafa9373cce3bdaabf998d7fa</t>
  </si>
  <si>
    <t>e97699af5</t>
  </si>
  <si>
    <t>23361a31d97ebfc2e2636a9bbe2802a1917242a0</t>
  </si>
  <si>
    <t>23361a31d</t>
  </si>
  <si>
    <t>Wed, 22 Nov 2006 10:05:06 +0000</t>
  </si>
  <si>
    <t>934aa73d407c462d01b26960b6d7c87ae678efab</t>
  </si>
  <si>
    <t>934aa73d4</t>
  </si>
  <si>
    <t>394f927cd82897cf0d16ae06d3d40660c048eaf1</t>
  </si>
  <si>
    <t>394f927cd</t>
  </si>
  <si>
    <t>Wed, 22 Nov 2006 09:32:10 +0000</t>
  </si>
  <si>
    <t>c142b549c3147d8d58a2653e5c2679928c24bd11</t>
  </si>
  <si>
    <t>c142b549c</t>
  </si>
  <si>
    <t>0a86c427913a35e277773c2ecafbd27e018c7dd0</t>
  </si>
  <si>
    <t>0a86c4279</t>
  </si>
  <si>
    <t>Adding memset + used the document title when creating a new instance Irene</t>
  </si>
  <si>
    <t>Adding-memset-used-the-document-title-when-creating-a-new-instance</t>
  </si>
  <si>
    <t>Tue, 21 Nov 2006 16:34:15 +0000</t>
  </si>
  <si>
    <t>cd6dc295a526bb9465277db9864b86ca02a1477f</t>
  </si>
  <si>
    <t>cd6dc295a</t>
  </si>
  <si>
    <t>bc3c7b53b79b6d5caf0bcc93b34a81671433d241</t>
  </si>
  <si>
    <t>bc3c7b53b</t>
  </si>
  <si>
    <t>Allow to open an instance and its template at the same time Irene</t>
  </si>
  <si>
    <t>Allow-to-open-an-instance-and-its-template-at-the-same-time</t>
  </si>
  <si>
    <t>Tue, 21 Nov 2006 14:48:45 +0000</t>
  </si>
  <si>
    <t>0cded99be20c658edefa8ef2ea13ee65d636c15b</t>
  </si>
  <si>
    <t>0cded99be</t>
  </si>
  <si>
    <t>0841be33470508b54439dbd16c3ce52abfd11b0d</t>
  </si>
  <si>
    <t>0841be334</t>
  </si>
  <si>
    <t>Internationalize a MathML dialog Irene</t>
  </si>
  <si>
    <t>Internationalize-a-MathML-dialog</t>
  </si>
  <si>
    <t>Tue, 21 Nov 2006 14:47:29 +0000</t>
  </si>
  <si>
    <t>26cbe7656acbe57f9c4f9ef6681159b45f0e277e</t>
  </si>
  <si>
    <t>26cbe7656</t>
  </si>
  <si>
    <t>94d24259510359b2979dd7822a93089c96cfb2dc</t>
  </si>
  <si>
    <t>94d242595</t>
  </si>
  <si>
    <t>Extend HTML filters Irene</t>
  </si>
  <si>
    <t>Extend-HTML-filters</t>
  </si>
  <si>
    <t>Tue, 21 Nov 2006 09:51:01 +0000</t>
  </si>
  <si>
    <t>97ae586dc2910e9d79c551db8b489aad84b6fda6</t>
  </si>
  <si>
    <t>97ae586dc</t>
  </si>
  <si>
    <t>53eca1d000dee94c5a79b0f71145ed3c2e7028d1</t>
  </si>
  <si>
    <t>53eca1d00</t>
  </si>
  <si>
    <t>Fixing a typo + new tarball Irene</t>
  </si>
  <si>
    <t>Fixing-a-typo-new-tarball</t>
  </si>
  <si>
    <t>Tue, 21 Nov 2006 09:06:55 +0000</t>
  </si>
  <si>
    <t>0e9247fcec48c960fdde2ed308895788138633e9</t>
  </si>
  <si>
    <t>0e9247fce</t>
  </si>
  <si>
    <t>bf347ba806c885b97c1f974a591578ecccea3f5b</t>
  </si>
  <si>
    <t>bf347ba80</t>
  </si>
  <si>
    <t>Don't force "Stay on top" Irene</t>
  </si>
  <si>
    <t>Don-t-force-Stay-on-top</t>
  </si>
  <si>
    <t>Tue, 21 Nov 2006 08:19:13 +0000</t>
  </si>
  <si>
    <t>b9fa3293757e924ecd107efd0b15ff5f92ad5bab</t>
  </si>
  <si>
    <t>b9fa32937</t>
  </si>
  <si>
    <t>52531d31599d13174f0dcdf4796d877498630cdd</t>
  </si>
  <si>
    <t>52531d315</t>
  </si>
  <si>
    <t>When a &lt;math&gt; element is cut then pasted, its "xmlns" attribute was lost</t>
  </si>
  <si>
    <t>When-a-math-element-is-cut-then-pasted-its-xmlns-attribute-was-lost</t>
  </si>
  <si>
    <t>Mon, 20 Nov 2006 16:38:02 +0000</t>
  </si>
  <si>
    <t>5bc5a45cf3d804d66f86abea8a852b10f5fb053a</t>
  </si>
  <si>
    <t>5bc5a45cf</t>
  </si>
  <si>
    <t>3c2bfcd309ff5f2415b81e5c1d0433e4d9261da7</t>
  </si>
  <si>
    <t>3c2bfcd30</t>
  </si>
  <si>
    <t>The left quick split button was not shown Irene</t>
  </si>
  <si>
    <t>The-left-quick-split-button-was-not-shown</t>
  </si>
  <si>
    <t>Fri, 17 Nov 2006 14:30:56 +0000</t>
  </si>
  <si>
    <t>6e0cb0ff7db2240d2645caf36b094e3cdf5dbf27</t>
  </si>
  <si>
    <t>6e0cb0ff7</t>
  </si>
  <si>
    <t>d6edbf71071ea979eb7ea6790051d610ad566803</t>
  </si>
  <si>
    <t>d6edbf710</t>
  </si>
  <si>
    <t>Fri, 17 Nov 2006 14:10:52 +0000</t>
  </si>
  <si>
    <t>7c6a845e749a742a630ed677abf46569c5807845</t>
  </si>
  <si>
    <t>7c6a845e7</t>
  </si>
  <si>
    <t>8c39fcc99c2b64684019fb1b1bdc59a2a8537e7f</t>
  </si>
  <si>
    <t>8c39fcc99</t>
  </si>
  <si>
    <t>Substract positioning to the inherited width or height Irene</t>
  </si>
  <si>
    <t>Substract-positioning-to-the-inherited-width-or-height</t>
  </si>
  <si>
    <t>Fri, 17 Nov 2006 13:30:46 +0000</t>
  </si>
  <si>
    <t>afa0276cca525737bebb31f3511e8648d661ee62</t>
  </si>
  <si>
    <t>afa0276cc</t>
  </si>
  <si>
    <t>c4ad9522497ca5dd221dd87a3182aaabc9d10897</t>
  </si>
  <si>
    <t>c4ad95224</t>
  </si>
  <si>
    <t>Better detection of invalid CSS properties Irene</t>
  </si>
  <si>
    <t>Better-detection-of-invalid-CSS-properties</t>
  </si>
  <si>
    <t>Fri, 17 Nov 2006 13:25:05 +0000</t>
  </si>
  <si>
    <t>5a9dfa6f41cec39a1f034e24d91f2cc26ce1394a</t>
  </si>
  <si>
    <t>5a9dfa6f4</t>
  </si>
  <si>
    <t>f38757e0be83a27957f1996f3e28d6b724fbe52a</t>
  </si>
  <si>
    <t>f38757e0b</t>
  </si>
  <si>
    <t>Amaya generated &amp;epsi; instead od &amp;epsilon; as HTML entitiy Irene</t>
  </si>
  <si>
    <t>Amaya-generated-epsi-instead-od-epsilon-as-HTML-entitiy</t>
  </si>
  <si>
    <t>Fri, 17 Nov 2006 11:42:55 +0000</t>
  </si>
  <si>
    <t>1c089e0d52610ed322689614fb04c7f4be6d3e8b</t>
  </si>
  <si>
    <t>1c089e0d5</t>
  </si>
  <si>
    <t>96d5815cbeae7a56238a365e0027a5a2f6b613cd</t>
  </si>
  <si>
    <t>96d5815cb</t>
  </si>
  <si>
    <t>Improve the MathML palette. Irene</t>
  </si>
  <si>
    <t>Improve-the-MathML-palette</t>
  </si>
  <si>
    <t>Thu, 16 Nov 2006 15:47:40 +0000</t>
  </si>
  <si>
    <t>305c674106f762cd2e204640bd63965bbacab2b7</t>
  </si>
  <si>
    <t>305c67410</t>
  </si>
  <si>
    <t>909c34ba795a85691878afc71889ca8f6ffc2053</t>
  </si>
  <si>
    <t>909c34ba7</t>
  </si>
  <si>
    <t>Thu, 16 Nov 2006 15:04:55 +0000</t>
  </si>
  <si>
    <t>ab8db75dde498e4a96e222b084ae46ce4a4bb066</t>
  </si>
  <si>
    <t>ab8db75dd</t>
  </si>
  <si>
    <t>c734d373662931ff3c85656c853889b1c5452f95</t>
  </si>
  <si>
    <t>c734d3736</t>
  </si>
  <si>
    <t>Sometimes the document view was not redisplayed after a Ctrl Home command. Irene</t>
  </si>
  <si>
    <t>Sometimes-the-document-view-was-not-redisplayed-after-a-Ctrl-Home-command</t>
  </si>
  <si>
    <t>Thu, 16 Nov 2006 14:54:25 +0000</t>
  </si>
  <si>
    <t>17450598d09d33ba1a05c14bb12f0ad201285fca</t>
  </si>
  <si>
    <t>17450598d</t>
  </si>
  <si>
    <t>c81d281c8fc7c48ed87b63a58b60eaa17df59669</t>
  </si>
  <si>
    <t>c81d281c8</t>
  </si>
  <si>
    <t>Create template repository config file if not found. Emilien</t>
  </si>
  <si>
    <t>Create-template-repository-config-file-if-not-found</t>
  </si>
  <si>
    <t>Thu, 16 Nov 2006 10:14:58 +0000</t>
  </si>
  <si>
    <t>8e1611f858485facc856ca97f6ad4bd44d173f79</t>
  </si>
  <si>
    <t>8e1611f85</t>
  </si>
  <si>
    <t>d3998603b34c7793f03c460263c2cb08fb47c116</t>
  </si>
  <si>
    <t>d3998603b</t>
  </si>
  <si>
    <t>Thu, 16 Nov 2006 08:58:00 +0000</t>
  </si>
  <si>
    <t>1287fda8b3a928085c50115b819ecada50eb2149</t>
  </si>
  <si>
    <t>1287fda8b</t>
  </si>
  <si>
    <t>a0476833caff1b5699a7e6d3535d7ef9d10f58f6</t>
  </si>
  <si>
    <t>a0476833c</t>
  </si>
  <si>
    <t>Pass wxGenericDirCtrl generation from code to resource. Emilien</t>
  </si>
  <si>
    <t>Pass-wxGenericDirCtrl-generation-from-code-to-resource</t>
  </si>
  <si>
    <t>Thu, 16 Nov 2006 08:57:50 +0000</t>
  </si>
  <si>
    <t>9f83adeb0fbc98f13a4a38327b802995c7b0361f</t>
  </si>
  <si>
    <t>9f83adeb0</t>
  </si>
  <si>
    <t>ed3b19fa8a4802bbe9b9ca2b54e700b9a77195c4</t>
  </si>
  <si>
    <t>ed3b19fa8</t>
  </si>
  <si>
    <t>Adding tooltips to split/unsplit buttons Irene</t>
  </si>
  <si>
    <t>Adding-tooltips-to-split-unsplit-buttons</t>
  </si>
  <si>
    <t>Thu, 16 Nov 2006 08:39:32 +0000</t>
  </si>
  <si>
    <t>f1186214823b1bccea910e0c603563a1cbbdb814</t>
  </si>
  <si>
    <t>f11862148</t>
  </si>
  <si>
    <t>9be97b0f3f28fac2f4334a82ae08ae2c855a5609</t>
  </si>
  <si>
    <t>9be97b0f3</t>
  </si>
  <si>
    <t>Register the current position Irene</t>
  </si>
  <si>
    <t>Register-the-current-position</t>
  </si>
  <si>
    <t>Wed, 15 Nov 2006 15:59:45 +0000</t>
  </si>
  <si>
    <t>3cf4bf076a507321a3a2e504a2eee1c5b3935e89</t>
  </si>
  <si>
    <t>3cf4bf076</t>
  </si>
  <si>
    <t>03894813f0ff59fed99824988b83167ea30f0245</t>
  </si>
  <si>
    <t>03894813f</t>
  </si>
  <si>
    <t>New configuration internal structure for templates and its associated configuration panel. Emilien</t>
  </si>
  <si>
    <t>New-configuration-internal-structure-for-templates-and-its-associated-configuration-panel</t>
  </si>
  <si>
    <t>Wed, 15 Nov 2006 13:41:40 +0000</t>
  </si>
  <si>
    <t>bda3fc1e21b8d63cc560748eea672178949d9ca6</t>
  </si>
  <si>
    <t>bda3fc1e2</t>
  </si>
  <si>
    <t>8f891c6afdaa781405563014210de5134a673255</t>
  </si>
  <si>
    <t>8f891c6af</t>
  </si>
  <si>
    <t>Clean up Irene</t>
  </si>
  <si>
    <t>Wed, 15 Nov 2006 11:48:53 +0000</t>
  </si>
  <si>
    <t>e4f6c70ef490f0e29b2e37b1f67d38e16a8d2b21</t>
  </si>
  <si>
    <t>e4f6c70ef</t>
  </si>
  <si>
    <t>a2bcd525a0e4289b26a19ca9c02ca2ebe84f1b92</t>
  </si>
  <si>
    <t>a2bcd525a</t>
  </si>
  <si>
    <t>Tabs were not displayed when some text is displayed before Irene</t>
  </si>
  <si>
    <t>Tabs-were-not-displayed-when-some-text-is-displayed-before</t>
  </si>
  <si>
    <t>Wed, 15 Nov 2006 11:47:55 +0000</t>
  </si>
  <si>
    <t>aadeabe2ff81b25987da04bf3b93af0b4b9bf4e7</t>
  </si>
  <si>
    <t>aadeabe2f</t>
  </si>
  <si>
    <t>434ccb9e9a535130e17db5957236174b833f5b74</t>
  </si>
  <si>
    <t>434ccb9e9</t>
  </si>
  <si>
    <t>Images in the same paragraph could overlap Irene</t>
  </si>
  <si>
    <t>Images-in-the-same-paragraph-could-overlap</t>
  </si>
  <si>
    <t>Wed, 15 Nov 2006 10:00:22 +0000</t>
  </si>
  <si>
    <t>4b30a5f6d9fb335ac82fb5981bb2c4ff852d4db1</t>
  </si>
  <si>
    <t>4b30a5f6d</t>
  </si>
  <si>
    <t>e1eaded58c0dd236acf56a13a0e07bac12aa76aa</t>
  </si>
  <si>
    <t>e1eaded58</t>
  </si>
  <si>
    <t>MathML panel updates Irene</t>
  </si>
  <si>
    <t>MathML-panel-updates</t>
  </si>
  <si>
    <t>Mon, 13 Nov 2006 09:39:04 +0000</t>
  </si>
  <si>
    <t>42af083e3944131cb3bff47398692b06362f71d8</t>
  </si>
  <si>
    <t>42af083e3</t>
  </si>
  <si>
    <t>d5f64dd7a886f0f23cfbd84f12ff3097048bd70d</t>
  </si>
  <si>
    <t>d5f64dd7a</t>
  </si>
  <si>
    <t>Add Ted's wish about saved passwords Laurent</t>
  </si>
  <si>
    <t>Add-Ted-s-wish-about-saved-passwords</t>
  </si>
  <si>
    <t>Fri, 10 Nov 2006 17:24:11 +0000</t>
  </si>
  <si>
    <t>0d594cb0fb07bc074194b90fa7c09b2d6a739078</t>
  </si>
  <si>
    <t>0d594cb0f</t>
  </si>
  <si>
    <t>3b4dd4a7a050649215dd72ac9648373c5fa25712</t>
  </si>
  <si>
    <t>3b4dd4a7a</t>
  </si>
  <si>
    <t>Increase the size of the file explorer panel Irene</t>
  </si>
  <si>
    <t>Increase-the-size-of-the-file-explorer-panel</t>
  </si>
  <si>
    <t>Fri, 10 Nov 2006 16:45:52 +0000</t>
  </si>
  <si>
    <t>f9995383fb5d75b9f14b941002b760e5f75da3d8</t>
  </si>
  <si>
    <t>f9995383f</t>
  </si>
  <si>
    <t>f21e571a31df6be856a6ca30871b68e51e6b2100</t>
  </si>
  <si>
    <t>f21e571a3</t>
  </si>
  <si>
    <t>Fri, 10 Nov 2006 16:27:26 +0000</t>
  </si>
  <si>
    <t>e28e73b59352788d798f007e18c297142eb77d6b</t>
  </si>
  <si>
    <t>e28e73b59</t>
  </si>
  <si>
    <t>9851a803224c30f9391e1a32a4be8350ed7f929c</t>
  </si>
  <si>
    <t>9851a8032</t>
  </si>
  <si>
    <t>Amaya didn't interpret correctly a border property without color. Irene</t>
  </si>
  <si>
    <t>Amaya-didn-t-interpret-correctly-a-border-property-without-color</t>
  </si>
  <si>
    <t>Fri, 10 Nov 2006 16:27:14 +0000</t>
  </si>
  <si>
    <t>663e6caacda568a36ad47a430f6c37b626e35fb4</t>
  </si>
  <si>
    <t>663e6caac</t>
  </si>
  <si>
    <t>83b3155f2dbfb5e6c2ac3dcd999f36398d9be985</t>
  </si>
  <si>
    <t>83b3155f2</t>
  </si>
  <si>
    <t>Reorder XHTML menu entries Irene</t>
  </si>
  <si>
    <t>Reorder-XHTML-menu-entries</t>
  </si>
  <si>
    <t>Thu, 9 Nov 2006 16:59:42 +0000</t>
  </si>
  <si>
    <t>7627e1031d81ff0712accf3420f2af84dd29c35b</t>
  </si>
  <si>
    <t>7627e1031</t>
  </si>
  <si>
    <t>df91d6b7f7737421071bb5f750d596eb55006761</t>
  </si>
  <si>
    <t>df91d6b7f</t>
  </si>
  <si>
    <t>Intergration of Regis patches: clarification of raptor libraries, no more NOPRINT and PRINTIFNOTGL + preparation of the release 9.53</t>
  </si>
  <si>
    <t>Intergration-of-Regis-patches-clarification-of-raptor-libraries-no-more</t>
  </si>
  <si>
    <t>Thu, 9 Nov 2006 15:10:29 +0000</t>
  </si>
  <si>
    <t>c016c2225c88dc1c03ea5135284cf226a8a62c1f</t>
  </si>
  <si>
    <t>c016c2225</t>
  </si>
  <si>
    <t>ecb4ad1d9dfaf34e5fa88193af6d2ae86165cb7c</t>
  </si>
  <si>
    <t>ecb4ad1d9</t>
  </si>
  <si>
    <t>Thu, 9 Nov 2006 13:38:17 +0000</t>
  </si>
  <si>
    <t>d8055cdf40edb13dff5ef832c357b15589a17dfb</t>
  </si>
  <si>
    <t>d8055cdf4</t>
  </si>
  <si>
    <t>2b4ee93586bb7510dffda0eef405282905b8042e</t>
  </si>
  <si>
    <t>2b4ee9358</t>
  </si>
  <si>
    <t>Templates were not loaded Irene</t>
  </si>
  <si>
    <t>Templates-were-not-loaded</t>
  </si>
  <si>
    <t>Thu, 9 Nov 2006 13:29:01 +0000</t>
  </si>
  <si>
    <t>5c49ae3f2152c16f4555d1f9e1f7651b6107b4bc</t>
  </si>
  <si>
    <t>5c49ae3f2</t>
  </si>
  <si>
    <t>8c6cb7fe229cc6b5dd1465505709278301cdbc27</t>
  </si>
  <si>
    <t>8c6cb7fe2</t>
  </si>
  <si>
    <t>CopyLocation copy in the X11 and Application clipboard Irene</t>
  </si>
  <si>
    <t>CopyLocation-copy-in-the-X11-and-Application-clipboard</t>
  </si>
  <si>
    <t>Thu, 9 Nov 2006 08:32:18 +0000</t>
  </si>
  <si>
    <t>1e7d24889b1de8761e21de3a133a9872e7587732</t>
  </si>
  <si>
    <t>1e7d24889</t>
  </si>
  <si>
    <t>085174cf5b812244afbe7548a39204d2c4aa1a80</t>
  </si>
  <si>
    <t>085174cf5</t>
  </si>
  <si>
    <t>When the selection is within an anchor, CopyLocation copies the destination Irene</t>
  </si>
  <si>
    <t>When-the-selection-is-within-an-anchor-CopyLocation-copies-the-destination</t>
  </si>
  <si>
    <t>Wed, 8 Nov 2006 16:35:03 +0000</t>
  </si>
  <si>
    <t>60752823057a4670201f32fabfe7f49085600729</t>
  </si>
  <si>
    <t>64529c2ada3c46f013421a1c619da53ca1f6c063</t>
  </si>
  <si>
    <t>64529c2ad</t>
  </si>
  <si>
    <t>Wed, 8 Nov 2006 11:49:41 +0000</t>
  </si>
  <si>
    <t>6f73584ab8b8f053cd9be8df0bb67bd62c4bb2b9</t>
  </si>
  <si>
    <t>6f73584ab</t>
  </si>
  <si>
    <t>ba248af0ec6f9ec53806f3b8dab0d035b976ac47</t>
  </si>
  <si>
    <t>ba248af0e</t>
  </si>
  <si>
    <t>Avoid to duplicate a class name in the same attribute. Irene</t>
  </si>
  <si>
    <t>Avoid-to-duplicate-a-class-name-in-the-same-attribute</t>
  </si>
  <si>
    <t>Wed, 8 Nov 2006 11:45:48 +0000</t>
  </si>
  <si>
    <t>03cd335fb1da40f1d6cab6952f1fd435a27def0a</t>
  </si>
  <si>
    <t>03cd335fb</t>
  </si>
  <si>
    <t>fe2c719603b0b0ca352c68a11fc6490b668f2fc3</t>
  </si>
  <si>
    <t>fe2c71960</t>
  </si>
  <si>
    <t>Internationalize the explorer title Irene</t>
  </si>
  <si>
    <t>Internationalize-the-explorer-title</t>
  </si>
  <si>
    <t>Wed, 8 Nov 2006 10:36:38 +0000</t>
  </si>
  <si>
    <t>d855be1107439c7c9d024551eb68a56f42631b53</t>
  </si>
  <si>
    <t>d855be110</t>
  </si>
  <si>
    <t>edba6f3f2606decd49a5ff059fb2d8826a93df67</t>
  </si>
  <si>
    <t>edba6f3f2</t>
  </si>
  <si>
    <t>Wed, 8 Nov 2006 10:29:29 +0000</t>
  </si>
  <si>
    <t>c30f4878153486beccde189edb14ea4db9e3b4bf</t>
  </si>
  <si>
    <t>c30f48781</t>
  </si>
  <si>
    <t>024b294532cbd52543ef83d711efa949a462cac1</t>
  </si>
  <si>
    <t>024b29453</t>
  </si>
  <si>
    <t>Force the explorer size to its enclosing panel due to Mac OS troubles Irene</t>
  </si>
  <si>
    <t>Force-the-explorer-size-to-its-enclosing-panel-due-to-Mac-OS-troubles</t>
  </si>
  <si>
    <t>Wed, 8 Nov 2006 10:16:29 +0000</t>
  </si>
  <si>
    <t>be6df25d32d4a4ae04c7fd2443c93dfd8e7cf954</t>
  </si>
  <si>
    <t>be6df25d3</t>
  </si>
  <si>
    <t>462364b8d093717fd3dfe91cbd1fe58980b2d642</t>
  </si>
  <si>
    <t>462364b8d</t>
  </si>
  <si>
    <t>Fix explorer initial size Emilien</t>
  </si>
  <si>
    <t>Fix-explorer-initial-size</t>
  </si>
  <si>
    <t>Wed, 8 Nov 2006 08:11:37 +0000</t>
  </si>
  <si>
    <t>a9519909d3187cb54d0aa74a78199e37da051465</t>
  </si>
  <si>
    <t>a9519909d</t>
  </si>
  <si>
    <t>c613e69357ae8dd6c9578a0245cb55d537f17581</t>
  </si>
  <si>
    <t>c613e6935</t>
  </si>
  <si>
    <t>Missing declaration for Windows Irene</t>
  </si>
  <si>
    <t>Missing-declaration-for-Windows</t>
  </si>
  <si>
    <t>Tue, 7 Nov 2006 16:43:38 +0000</t>
  </si>
  <si>
    <t>9535f1f8d041d1c22ee8fe4a938750016de61f86</t>
  </si>
  <si>
    <t>9535f1f8d</t>
  </si>
  <si>
    <t>10c5730bb81fbdde6b8291325e6a7fd79c982893</t>
  </si>
  <si>
    <t>10c5730bb</t>
  </si>
  <si>
    <t>Tue, 7 Nov 2006 16:22:31 +0000</t>
  </si>
  <si>
    <t>08132dcb5beb249bfce2a8ea53fc31cd6f7ca937</t>
  </si>
  <si>
    <t>08132dcb5</t>
  </si>
  <si>
    <t>a99bc1a0e6a7d226f8788b3be88fa81300dcfc4a</t>
  </si>
  <si>
    <t>a99bc1a0e</t>
  </si>
  <si>
    <t>Integration of the new panel Irene</t>
  </si>
  <si>
    <t>Integration-of-the-new-panel</t>
  </si>
  <si>
    <t>Tue, 7 Nov 2006 15:59:36 +0000</t>
  </si>
  <si>
    <t>65c833348e6f4af1a25d7a002a413512923241e7</t>
  </si>
  <si>
    <t>65c833348</t>
  </si>
  <si>
    <t>f1ab2b35eba80b806b496983ed2acef0448d9564</t>
  </si>
  <si>
    <t>f1ab2b35e</t>
  </si>
  <si>
    <t>Explorer panel.</t>
  </si>
  <si>
    <t>Explorer-panel</t>
  </si>
  <si>
    <t>Tue, 7 Nov 2006 15:41:10 +0000</t>
  </si>
  <si>
    <t>93d700b30314015d6f8b4d113fe33f7ce4b0df7e</t>
  </si>
  <si>
    <t>93d700b30</t>
  </si>
  <si>
    <t>81efc828100bc96492148445c4c784fa7ce68cbf</t>
  </si>
  <si>
    <t>81efc8281</t>
  </si>
  <si>
    <t>Use a named connection on Windows platforms. Irene</t>
  </si>
  <si>
    <t>Use-a-named-connection-on-Windows-platforms</t>
  </si>
  <si>
    <t>Tue, 7 Nov 2006 12:03:21 +0000</t>
  </si>
  <si>
    <t>5a9a44cd68fdaad1e0d65ab6d12976bdadc60918</t>
  </si>
  <si>
    <t>5a9a44cd6</t>
  </si>
  <si>
    <t>1e3128ccac93ca55e7b13f15b208609f30d7226c</t>
  </si>
  <si>
    <t>1e3128cca</t>
  </si>
  <si>
    <t>Remove the color panel Irene</t>
  </si>
  <si>
    <t>Remove-the-color-panel</t>
  </si>
  <si>
    <t>Tue, 7 Nov 2006 11:53:58 +0000</t>
  </si>
  <si>
    <t>daa9ac334d7d24a59afd02a5c35fe6db4cc9046a</t>
  </si>
  <si>
    <t>daa9ac334</t>
  </si>
  <si>
    <t>6b1ad8ce82f0c5d539096a1551af9d2cb44b3ede</t>
  </si>
  <si>
    <t>6b1ad8ce8</t>
  </si>
  <si>
    <t>Removing the color panel Irene</t>
  </si>
  <si>
    <t>Removing-the-color-panel</t>
  </si>
  <si>
    <t>Tue, 7 Nov 2006 11:14:23 +0000</t>
  </si>
  <si>
    <t>ee31c9979b4646a2932560a01ce0fdebfd98358a</t>
  </si>
  <si>
    <t>ee31c9979</t>
  </si>
  <si>
    <t>8ebf63164a319c1e7f1861c512b9655b262bede7</t>
  </si>
  <si>
    <t>8ebf63164</t>
  </si>
  <si>
    <t>Tue, 7 Nov 2006 10:36:03 +0000</t>
  </si>
  <si>
    <t>5c66895c2f228aa66b030a9ed0124724abe0cbf0</t>
  </si>
  <si>
    <t>5c66895c2</t>
  </si>
  <si>
    <t>e99273ca6cb407d386adce0b84eb611c3641b6ab</t>
  </si>
  <si>
    <t>e99273ca6</t>
  </si>
  <si>
    <t>Tue, 7 Nov 2006 10:33:35 +0000</t>
  </si>
  <si>
    <t>5414e4d3478edf034c5bf0ce9d0c2e16c8794d96</t>
  </si>
  <si>
    <t>5414e4d34</t>
  </si>
  <si>
    <t>b6beedaa0353d65573066a6220c805590f386dea</t>
  </si>
  <si>
    <t>b6beedaa0</t>
  </si>
  <si>
    <t>Changing the doctype in a new created document could removed the body. Irene</t>
  </si>
  <si>
    <t>Changing-the-doctype-in-a-new-created-document-could-removed-the-body</t>
  </si>
  <si>
    <t>Tue, 7 Nov 2006 10:31:24 +0000</t>
  </si>
  <si>
    <t>bd51f471f75752c6054ef15ea3199be924c87997</t>
  </si>
  <si>
    <t>bd51f471f</t>
  </si>
  <si>
    <t>4aa194346218bef42df69e92eddef34071b63cc9</t>
  </si>
  <si>
    <t>4aa194346</t>
  </si>
  <si>
    <t>Amaya now removes multi http-equiv meta elements and meta elements with only a content attribute. Irene</t>
  </si>
  <si>
    <t>Amaya-now-removes-multi-http-equiv-meta-elements-and-meta-elements-with-only</t>
  </si>
  <si>
    <t>Tue, 7 Nov 2006 08:06:18 +0000</t>
  </si>
  <si>
    <t>1352fe5b8ade692749488bc215598cbdeaddff3a</t>
  </si>
  <si>
    <t>1352fe5b8</t>
  </si>
  <si>
    <t>6c1900d9398b16c1987f1856539bc32e924e6ff5</t>
  </si>
  <si>
    <t>6c1900d93</t>
  </si>
  <si>
    <t>When the insert point is set on Windows platforms, the combobox content is lost. Irene</t>
  </si>
  <si>
    <t>When-the-insert-point-is-set-on-Windows-platforms-the-combobox-content-is</t>
  </si>
  <si>
    <t>Tue, 7 Nov 2006 06:56:59 +0000</t>
  </si>
  <si>
    <t>aef8ca450769f97bfdb096d9590e0bfac67c40a4</t>
  </si>
  <si>
    <t>aef8ca450</t>
  </si>
  <si>
    <t>e7d1fef823f5760e793c88733205ac0511cb4793</t>
  </si>
  <si>
    <t>e7d1fef82</t>
  </si>
  <si>
    <t>Removing unused files Irene</t>
  </si>
  <si>
    <t>Removing-unused-files</t>
  </si>
  <si>
    <t>Tue, 7 Nov 2006 06:16:15 +0000</t>
  </si>
  <si>
    <t>7e24c1ee511c9b381632fe308c1d8d2fb51100b6</t>
  </si>
  <si>
    <t>7e24c1ee5</t>
  </si>
  <si>
    <t>bf7748f5a99ab95338979f1f43e7e992d7793513</t>
  </si>
  <si>
    <t>bf7748f5a</t>
  </si>
  <si>
    <t>Integration of new Math shortcuts Irene</t>
  </si>
  <si>
    <t>Integration-of-new-Math-shortcuts</t>
  </si>
  <si>
    <t>Mon, 6 Nov 2006 15:42:12 +0000</t>
  </si>
  <si>
    <t>6168dd409a7d5ac3ba08ceac89a311cb832704b0</t>
  </si>
  <si>
    <t>6168dd409</t>
  </si>
  <si>
    <t>07be9872ca0a07005ed876ab80965986181e3a33</t>
  </si>
  <si>
    <t>07be9872c</t>
  </si>
  <si>
    <t>Transmit the home page when another instance is launched with no parameter. Irene</t>
  </si>
  <si>
    <t>Transmit-the-home-page-when-another-instance-is-launched-with-no-parameter</t>
  </si>
  <si>
    <t>Mon, 6 Nov 2006 15:33:58 +0000</t>
  </si>
  <si>
    <t>7b107626e048e67baaec2ba72030247be5cad388</t>
  </si>
  <si>
    <t>7b107626e</t>
  </si>
  <si>
    <t>1ffc4e1f662256398b685a7a5ba7628dfdcd4d17</t>
  </si>
  <si>
    <t>1ffc4e1f6</t>
  </si>
  <si>
    <t>Mon, 6 Nov 2006 08:17:12 +0000</t>
  </si>
  <si>
    <t>355cb7e387f07853e8ff29caf9d1f696d0f543da</t>
  </si>
  <si>
    <t>355cb7e38</t>
  </si>
  <si>
    <t>1f6df4594c4fc69e6eeee6e40ca9fe708ba3e0fa</t>
  </si>
  <si>
    <t>1f6df4594</t>
  </si>
  <si>
    <t>Two missing files Irene</t>
  </si>
  <si>
    <t>Two-missing-files</t>
  </si>
  <si>
    <t>Fri, 3 Nov 2006 17:06:59 +0000</t>
  </si>
  <si>
    <t>1d7beb247fd9562b2b9f8c20c9621fd7fd86353b</t>
  </si>
  <si>
    <t>1d7beb247</t>
  </si>
  <si>
    <t>87d7d042391be2bfdba972028802469adda7c669</t>
  </si>
  <si>
    <t>87d7d0423</t>
  </si>
  <si>
    <t>Removing Panel_CharStyle and Panel_Format tools</t>
  </si>
  <si>
    <t>Removing-Panel_CharStyle-and-Panel_Format-tools</t>
  </si>
  <si>
    <t xml:space="preserve">Warning: A "make depend" is mandatory_x000D_
Irene_x000D_
</t>
  </si>
  <si>
    <t>Fri, 3 Nov 2006 16:43:05 +0000</t>
  </si>
  <si>
    <t>ed030703846da74bd166f111ad232916e23fcd67</t>
  </si>
  <si>
    <t>ed0307038</t>
  </si>
  <si>
    <t>d6cecf5a055a950f08566e892d18c56f150fc024</t>
  </si>
  <si>
    <t>d6cecf5a0</t>
  </si>
  <si>
    <t>Fri, 3 Nov 2006 16:12:22 +0000</t>
  </si>
  <si>
    <t>1b25286b922a99df453b20f341cbcfb3c010b907</t>
  </si>
  <si>
    <t>1b25286b9</t>
  </si>
  <si>
    <t>4f67367aa835a978885f764cccda89a84a6a0e6b</t>
  </si>
  <si>
    <t>4f67367aa</t>
  </si>
  <si>
    <t>Use unix socket for instance checking instead of internet port.</t>
  </si>
  <si>
    <t>Use-unix-socket-for-instance-checking-instead-of-internet-port</t>
  </si>
  <si>
    <t>Fri, 3 Nov 2006 15:56:32 +0000</t>
  </si>
  <si>
    <t>d82c7ac4386e194740325797884ae101a8237a59</t>
  </si>
  <si>
    <t>d82c7ac43</t>
  </si>
  <si>
    <t>40a1ceab43ca34b684120b75cd48ba437e6b5482</t>
  </si>
  <si>
    <t>40a1ceab4</t>
  </si>
  <si>
    <t>CSS: accept font size without unit in the font property. VQ</t>
  </si>
  <si>
    <t>CSS-accept-font-size-without-unit-in-the-font-property</t>
  </si>
  <si>
    <t>Fri, 3 Nov 2006 15:12:33 +0000</t>
  </si>
  <si>
    <t>8a4c11d08fc894b81f342dea56e25d5419f935b6</t>
  </si>
  <si>
    <t>8a4c11d08</t>
  </si>
  <si>
    <t>86a6a0af6d46299edb61f700a1ccb04529b08549</t>
  </si>
  <si>
    <t>86a6a0af6</t>
  </si>
  <si>
    <t>Fri, 3 Nov 2006 14:31:02 +0000</t>
  </si>
  <si>
    <t>fc9509d0914ac7ffff26680033a588ec56af20c8</t>
  </si>
  <si>
    <t>fc9509d09</t>
  </si>
  <si>
    <t>3b9337c4cf4e740b3aa667ac07cda17e54107d3b</t>
  </si>
  <si>
    <t>3b9337c4c</t>
  </si>
  <si>
    <t>Fri, 3 Nov 2006 13:59:27 +0000</t>
  </si>
  <si>
    <t>3a81a2a97eb3d10b10a4509f811d25755221958b</t>
  </si>
  <si>
    <t>3a81a2a97</t>
  </si>
  <si>
    <t>397196a7831784c53751dcd169f2e91af13b3c70</t>
  </si>
  <si>
    <t>397196a78</t>
  </si>
  <si>
    <t>Math palette update Irene</t>
  </si>
  <si>
    <t>Math-palette-update</t>
  </si>
  <si>
    <t>Fri, 3 Nov 2006 13:50:17 +0000</t>
  </si>
  <si>
    <t>6ca9c6507eb67c6120196c1485928aa8ccbe4e20</t>
  </si>
  <si>
    <t>6ca9c6507</t>
  </si>
  <si>
    <t>a4d9e69f5c2aa46b1bd40e0ef0e3d53afdbc9dd3</t>
  </si>
  <si>
    <t>a4d9e69f5</t>
  </si>
  <si>
    <t>Updating resources Irene</t>
  </si>
  <si>
    <t>Updating-resources</t>
  </si>
  <si>
    <t>Fri, 3 Nov 2006 12:12:19 +0000</t>
  </si>
  <si>
    <t>84fd19b086d0e6d3ee0ebadd6ae3124c5f49cd45</t>
  </si>
  <si>
    <t>84fd19b08</t>
  </si>
  <si>
    <t>e8e299edb427f3d507d0a0eeeb867d856cae8cfe</t>
  </si>
  <si>
    <t>e8e299edb</t>
  </si>
  <si>
    <t>Integrate MathML palette changes. Irene</t>
  </si>
  <si>
    <t>Integrate-MathML-palette-changes</t>
  </si>
  <si>
    <t>Thu, 2 Nov 2006 17:00:58 +0000</t>
  </si>
  <si>
    <t>a1ca0b05cbed62b3c2365ba50d127568ce16a340</t>
  </si>
  <si>
    <t>a1ca0b05c</t>
  </si>
  <si>
    <t>7b210863eea22bd647d646bcb23a13f7d7a9e944</t>
  </si>
  <si>
    <t>7b210863e</t>
  </si>
  <si>
    <t>Thu, 2 Nov 2006 16:24:35 +0000</t>
  </si>
  <si>
    <t>78498c9aeb44a6b7140be4b5477ed6393a1413d5</t>
  </si>
  <si>
    <t>78498c9ae</t>
  </si>
  <si>
    <t>497a15d03b94c3a1f6fd02ac26cd79ccac5d9ffc</t>
  </si>
  <si>
    <t>497a15d03</t>
  </si>
  <si>
    <t>Attributes menu callbacks and Apply class callbacks are now managed by the same Amaya function. Irene</t>
  </si>
  <si>
    <t>Attributes-menu-callbacks-and-Apply-class-callbacks-are-now-managed-by-the</t>
  </si>
  <si>
    <t>Thu, 2 Nov 2006 14:56:05 +0000</t>
  </si>
  <si>
    <t>13a0477370b946252bea954560f5b9cc34ec7728</t>
  </si>
  <si>
    <t>13a047737</t>
  </si>
  <si>
    <t>9942b78d6c6447777006696a196254f562f780b7</t>
  </si>
  <si>
    <t>9942b78d6</t>
  </si>
  <si>
    <t>Ctrl X saved into the X clipboard instead of the common application clipboard. Irene</t>
  </si>
  <si>
    <t>Ctrl-X-saved-into-the-X-clipboard-instead-of-the-common-application-clipboard</t>
  </si>
  <si>
    <t>Thu, 2 Nov 2006 14:15:21 +0000</t>
  </si>
  <si>
    <t>0c53f5d182d9b22be53265fa17335d54838824f5</t>
  </si>
  <si>
    <t>0c53f5d18</t>
  </si>
  <si>
    <t>bdf0806fe127bab5e22b9f2628641cdb62f86c0d</t>
  </si>
  <si>
    <t>bdf0806fe</t>
  </si>
  <si>
    <t>This file didn't compile with Visual Studio Irene</t>
  </si>
  <si>
    <t>This-file-didn-t-compile-with-Visual-Studio</t>
  </si>
  <si>
    <t>Tue, 31 Oct 2006 14:26:23 +0000</t>
  </si>
  <si>
    <t>06f67d4bd1ab447fc2a0d1df9ed289917acd1128</t>
  </si>
  <si>
    <t>06f67d4bd</t>
  </si>
  <si>
    <t>9a23d8b540731be27173785d686ba458c1656aeb</t>
  </si>
  <si>
    <t>9a23d8b54</t>
  </si>
  <si>
    <t>Tue, 31 Oct 2006 13:11:57 +0000</t>
  </si>
  <si>
    <t>3ffdca9d67f75dc6dea110e0fa35842b89276e80</t>
  </si>
  <si>
    <t>3ffdca9d6</t>
  </si>
  <si>
    <t>d440ac1d204b8b09371ff97470eedc04f0345534</t>
  </si>
  <si>
    <t>d440ac1d2</t>
  </si>
  <si>
    <t>Fixing windows compiling errors Irene</t>
  </si>
  <si>
    <t>Fixing-windows-compiling-errors</t>
  </si>
  <si>
    <t>Tue, 31 Oct 2006 12:21:43 +0000</t>
  </si>
  <si>
    <t>3d8ce6ff5b01541b1646d562eb519ab7024c9f41</t>
  </si>
  <si>
    <t>3d8ce6ff5</t>
  </si>
  <si>
    <t>51b6fa7fc71f88f631055e4f01e6e088feb5961f</t>
  </si>
  <si>
    <t>51b6fa7fc</t>
  </si>
  <si>
    <t>Check duplicate IDs when synchronizing the source view. Irene</t>
  </si>
  <si>
    <t>Check-duplicate-IDs-when-synchronizing-the-source-view</t>
  </si>
  <si>
    <t>Tue, 31 Oct 2006 12:11:38 +0000</t>
  </si>
  <si>
    <t>0a41e2a40e9b4b3a57e3c5cf9f18212bc9785d42</t>
  </si>
  <si>
    <t>0a41e2a40</t>
  </si>
  <si>
    <t>2b369bcf8aeb1380571c93529ad691c33b687db6</t>
  </si>
  <si>
    <t>2b369bcf8</t>
  </si>
  <si>
    <t>Tue, 31 Oct 2006 12:09:27 +0000</t>
  </si>
  <si>
    <t>188c951414a3cb95a075c2e0593e74d190d222d0</t>
  </si>
  <si>
    <t>188c95141</t>
  </si>
  <si>
    <t>c5c1a1be9b5b3ccdb189f497bbed8c822ec172e1</t>
  </si>
  <si>
    <t>c5c1a1be9</t>
  </si>
  <si>
    <t>Tue, 31 Oct 2006 10:26:28 +0000</t>
  </si>
  <si>
    <t>9d4924da678a62ace1165e1652fb4de85d717241</t>
  </si>
  <si>
    <t>9d4924da6</t>
  </si>
  <si>
    <t>b7cf83e60b2d49ec7dccb7412e67de412b98cb68</t>
  </si>
  <si>
    <t>b7cf83e60</t>
  </si>
  <si>
    <t>New option "CHECK_READ_IDS" not displayed yet in Preferences Irene</t>
  </si>
  <si>
    <t>New-option-CHECK_READ_IDS-not-displayed-yet-in-Preferences</t>
  </si>
  <si>
    <t>Mon, 30 Oct 2006 16:46:02 +0000</t>
  </si>
  <si>
    <t>3f2b9d2925e75d4b2bbcc20a14b40898bf6f4e03</t>
  </si>
  <si>
    <t>3f2b9d292</t>
  </si>
  <si>
    <t>5c7c28c1e408257e9f18aad06b1b4bee39104e17</t>
  </si>
  <si>
    <t>5c7c28c1e</t>
  </si>
  <si>
    <t>Mon, 30 Oct 2006 16:42:58 +0000</t>
  </si>
  <si>
    <t>8b350c803eaf814a12466823d85c6cd90ac322b3</t>
  </si>
  <si>
    <t>8b350c803</t>
  </si>
  <si>
    <t>59ce65729750d059985af83d604fb6be8ff3f772</t>
  </si>
  <si>
    <t>59ce65729</t>
  </si>
  <si>
    <t>Mon, 30 Oct 2006 16:41:34 +0000</t>
  </si>
  <si>
    <t>8c431905b14f62c2f5006b6e96743d4704a625e9</t>
  </si>
  <si>
    <t>8c431905b</t>
  </si>
  <si>
    <t>c8f28d0a6165434352b3b3d4a672891908f19c03</t>
  </si>
  <si>
    <t>c8f28d0a6</t>
  </si>
  <si>
    <t>Mon, 30 Oct 2006 11:20:16 +0000</t>
  </si>
  <si>
    <t>fa0ee60f7eb21994506ff8cf462b754a2d3fa81f</t>
  </si>
  <si>
    <t>fa0ee60f7</t>
  </si>
  <si>
    <t>49903828a95132b5c365436bd4554af146159689</t>
  </si>
  <si>
    <t>49903828a</t>
  </si>
  <si>
    <t>Amaya didn't allow one to make any link encompassing an image Irene</t>
  </si>
  <si>
    <t>Amaya-didn-t-allow-one-to-make-any-link-encompassing-an-image</t>
  </si>
  <si>
    <t>Fri, 27 Oct 2006 14:00:42 +0000</t>
  </si>
  <si>
    <t>fb9d2bcd355932e96e6e529dc271c7e4e3ff7a6f</t>
  </si>
  <si>
    <t>fb9d2bcd3</t>
  </si>
  <si>
    <t>621ed2d7d5f4b93abce3b7fdfd8e735513738c69</t>
  </si>
  <si>
    <t>621ed2d7d</t>
  </si>
  <si>
    <t>Fix unix clipboard manipulation.</t>
  </si>
  <si>
    <t>Fix-unix-clipboard-manipulation</t>
  </si>
  <si>
    <t>Fri, 27 Oct 2006 13:09:03 +0000</t>
  </si>
  <si>
    <t>dfbd4441a637718f5602f779cfca5d40ae3f4d79</t>
  </si>
  <si>
    <t>dfbd4441a</t>
  </si>
  <si>
    <t>8abdc8906e333ad79157654d6b24ef20e0550605</t>
  </si>
  <si>
    <t>8abdc8906</t>
  </si>
  <si>
    <t>Background images attached to table cells were not displayed Irene</t>
  </si>
  <si>
    <t>Background-images-attached-to-table-cells-were-not-displayed</t>
  </si>
  <si>
    <t>Fri, 27 Oct 2006 11:04:53 +0000</t>
  </si>
  <si>
    <t>93492c5fc862d20fb4cbae33388d3f7558d0df0a</t>
  </si>
  <si>
    <t>93492c5fc</t>
  </si>
  <si>
    <t>595957481c33bd85d169a376b298c0feb2b68847</t>
  </si>
  <si>
    <t>Increase the width of tabs is source views Irene</t>
  </si>
  <si>
    <t>Increase-the-width-of-tabs-is-source-views</t>
  </si>
  <si>
    <t>Fri, 27 Oct 2006 08:51:14 +0000</t>
  </si>
  <si>
    <t>a32aafc896884be01f3ffe59d7567e6715a864b0</t>
  </si>
  <si>
    <t>a32aafc89</t>
  </si>
  <si>
    <t>afb42addcd3b342a572fcc17d61b8c215d9d3e40</t>
  </si>
  <si>
    <t>afb42addc</t>
  </si>
  <si>
    <t>Tab is not considered as a command in text files. Irene</t>
  </si>
  <si>
    <t>Tab-is-not-considered-as-a-command-in-text-files</t>
  </si>
  <si>
    <t>Fri, 27 Oct 2006 07:52:43 +0000</t>
  </si>
  <si>
    <t>2ef2829eccf8d55afc5bcdbb2b0859312f0e8bf2</t>
  </si>
  <si>
    <t>2ef2829ec</t>
  </si>
  <si>
    <t>388c05674799c39124c921fc9dee4ece415a3f3d</t>
  </si>
  <si>
    <t>388c05674</t>
  </si>
  <si>
    <t>Thu, 26 Oct 2006 16:16:45 +0000</t>
  </si>
  <si>
    <t>aac9f4140190abb1857e6aa80e894c0a4ee01b53</t>
  </si>
  <si>
    <t>aac9f4140</t>
  </si>
  <si>
    <t>1cc47afe22403232c8d4b8650e3bf3bf3398d5c9</t>
  </si>
  <si>
    <t>1cc47afe2</t>
  </si>
  <si>
    <t>New accelerators Irene</t>
  </si>
  <si>
    <t>New-accelerators</t>
  </si>
  <si>
    <t>Thu, 26 Oct 2006 15:52:00 +0000</t>
  </si>
  <si>
    <t>b25df0d33aa4434f5460f7cb642e9af18db97fc8</t>
  </si>
  <si>
    <t>b25df0d33</t>
  </si>
  <si>
    <t>fd7e357964a03d34022a873511214690ccda0d93</t>
  </si>
  <si>
    <t>fd7e35796</t>
  </si>
  <si>
    <t>Remove extra newlines Irene</t>
  </si>
  <si>
    <t>Remove-extra-newlines</t>
  </si>
  <si>
    <t>Thu, 26 Oct 2006 15:51:40 +0000</t>
  </si>
  <si>
    <t>3a5a6e175a42ab875428b8422727054d3acb773c</t>
  </si>
  <si>
    <t>3a5a6e175</t>
  </si>
  <si>
    <t>54881d731f4337b8efe64b947b5189c84a3c751d</t>
  </si>
  <si>
    <t>54881d731</t>
  </si>
  <si>
    <t>Integration of Frederic Wang developments (new mathml palette) Irene</t>
  </si>
  <si>
    <t>Integration-of-Frederic-Wang-developments-new-mathml-palette</t>
  </si>
  <si>
    <t>Thu, 26 Oct 2006 14:48:47 +0000</t>
  </si>
  <si>
    <t>8f3e3016cdcb19061adceebd50abc7847f7d5f32</t>
  </si>
  <si>
    <t>8f3e3016c</t>
  </si>
  <si>
    <t>0b4f442111029c3549225bd129a41a3fb475e1ac</t>
  </si>
  <si>
    <t>0b4f44211</t>
  </si>
  <si>
    <t>New MATHML icons Irene</t>
  </si>
  <si>
    <t>New-MATHML-icons</t>
  </si>
  <si>
    <t>Thu, 26 Oct 2006 14:43:50 +0000</t>
  </si>
  <si>
    <t>0d5c06c11fce273366815ee10d4c5cc04c0c27a0</t>
  </si>
  <si>
    <t>0d5c06c11</t>
  </si>
  <si>
    <t>451a909c95c62b8c3886d95624ede58e033c8a4b</t>
  </si>
  <si>
    <t>451a909c9</t>
  </si>
  <si>
    <t>Don't generate a space after &lt;/img&gt; tag Irene</t>
  </si>
  <si>
    <t>Don-t-generate-a-space-after-img-tag</t>
  </si>
  <si>
    <t>Thu, 26 Oct 2006 13:48:21 +0000</t>
  </si>
  <si>
    <t>7e34773af9f4155450950db43a566782a77a8eda</t>
  </si>
  <si>
    <t>7e34773af</t>
  </si>
  <si>
    <t>8dbb7c5f49fc6568ff61922636d048a8ad612ea2</t>
  </si>
  <si>
    <t>8dbb7c5f4</t>
  </si>
  <si>
    <t>New fullsrc will include a main AmayaV.R directory. Irene</t>
  </si>
  <si>
    <t>New-fullsrc-will-include-a-main-AmayaV.R-directory</t>
  </si>
  <si>
    <t>Thu, 26 Oct 2006 13:11:52 +0000</t>
  </si>
  <si>
    <t>087553f9585d8cbb007716679ffb0291e26d7136</t>
  </si>
  <si>
    <t>087553f95</t>
  </si>
  <si>
    <t>72f701e781b5c2f10ba6209a8ec8c5851dcfd5e9</t>
  </si>
  <si>
    <t>72f701e78</t>
  </si>
  <si>
    <t>Update shortcuts Irene</t>
  </si>
  <si>
    <t>Update-shortcuts</t>
  </si>
  <si>
    <t>Thu, 26 Oct 2006 12:30:23 +0000</t>
  </si>
  <si>
    <t>054376b257524d56b26456a9b6dea3681856d2ee</t>
  </si>
  <si>
    <t>054376b25</t>
  </si>
  <si>
    <t>f9d6bb638a269959738fc6072158a42145512774</t>
  </si>
  <si>
    <t>f9d6bb638</t>
  </si>
  <si>
    <t>Thu, 26 Oct 2006 09:06:09 +0000</t>
  </si>
  <si>
    <t>94253106d3d4ae28e2f89e189be2642b1dd19156</t>
  </si>
  <si>
    <t>94253106d</t>
  </si>
  <si>
    <t>1d58b49ed0a17ae48aa8a2e869d5d10b40a5d72f</t>
  </si>
  <si>
    <t>1d58b49ed</t>
  </si>
  <si>
    <t>Correct keyboard shortcut for headings</t>
  </si>
  <si>
    <t>Correct-keyboard-shortcut-for-headings</t>
  </si>
  <si>
    <t>Thu, 26 Oct 2006 08:26:37 +0000</t>
  </si>
  <si>
    <t>e5e46e1efc06c75984f97f8e14e739487bb0bfb2</t>
  </si>
  <si>
    <t>e5e46e1ef</t>
  </si>
  <si>
    <t>3a157ffaa3b4934c501383450df999c00b09c507</t>
  </si>
  <si>
    <t>3a157ffaa</t>
  </si>
  <si>
    <t>The -DXML_GENERIC option was lost. Irene</t>
  </si>
  <si>
    <t>The-DXML_GENERIC-option-was-lost</t>
  </si>
  <si>
    <t>Thu, 26 Oct 2006 07:47:31 +0000</t>
  </si>
  <si>
    <t>6d7d2d7632baf7362d7e5db3ddec224d15096f70</t>
  </si>
  <si>
    <t>6d7d2d763</t>
  </si>
  <si>
    <t>6c28e8d9d606a08e27c5ce9f3a35ec9a9671723a</t>
  </si>
  <si>
    <t>6c28e8d9d</t>
  </si>
  <si>
    <t>Wed, 25 Oct 2006 15:33:33 +0000</t>
  </si>
  <si>
    <t>d1679f050e72b603afd4a7b59ecefe63fd5d7d86</t>
  </si>
  <si>
    <t>d1679f050</t>
  </si>
  <si>
    <t>404b5165720b80eed490fd4ac36f927dc61d8a7a</t>
  </si>
  <si>
    <t>404b51657</t>
  </si>
  <si>
    <t>Updating dialogs Irene</t>
  </si>
  <si>
    <t>Updating-dialogs</t>
  </si>
  <si>
    <t>Wed, 25 Oct 2006 14:39:39 +0000</t>
  </si>
  <si>
    <t>457f693c4ee7b73afaf012d46a994c54a7707d80</t>
  </si>
  <si>
    <t>457f693c4</t>
  </si>
  <si>
    <t>ac8e135f4834b23782f358ab1cd08b1a6ee12d17</t>
  </si>
  <si>
    <t>ac8e135f4</t>
  </si>
  <si>
    <t>Add a new CSS button Irene</t>
  </si>
  <si>
    <t>Add-a-new-CSS-button</t>
  </si>
  <si>
    <t>Wed, 25 Oct 2006 10:20:40 +0000</t>
  </si>
  <si>
    <t>75a56f157bdedb39611b9ab547c3ad44a08c8f1d</t>
  </si>
  <si>
    <t>75a56f157</t>
  </si>
  <si>
    <t>4eb6a0479bbdfa86b7dc72426ba286254dcd5f26</t>
  </si>
  <si>
    <t>4eb6a0479</t>
  </si>
  <si>
    <t>An "Open document" could be interpreted as a "New". Irene</t>
  </si>
  <si>
    <t>An-Open-document-could-be-interpreted-as-a-New</t>
  </si>
  <si>
    <t>Wed, 25 Oct 2006 09:39:38 +0000</t>
  </si>
  <si>
    <t>e8043e7e46bdf26bec6d3b80c3bc97fb583c9344</t>
  </si>
  <si>
    <t>e8043e7e4</t>
  </si>
  <si>
    <t>36deabca28f1e7ab6d9619d34fbc40307a474a17</t>
  </si>
  <si>
    <t>36deabca2</t>
  </si>
  <si>
    <t>Wed, 25 Oct 2006 08:39:28 +0000</t>
  </si>
  <si>
    <t>c8d16c42601128d796a0fe60c0f79fc777b68526</t>
  </si>
  <si>
    <t>c8d16c426</t>
  </si>
  <si>
    <t>46e51bff9ac07a8ebd4d7801b339a5f838f50386</t>
  </si>
  <si>
    <t>46e51bff9</t>
  </si>
  <si>
    <t>Fix GTK drag'n'drop.</t>
  </si>
  <si>
    <t>Fix-GTK-drag-n-drop</t>
  </si>
  <si>
    <t>Tue, 24 Oct 2006 13:49:17 +0000</t>
  </si>
  <si>
    <t>da5d04ba536f10b3dd9bb5266211faa5c518b252</t>
  </si>
  <si>
    <t>da5d04ba5</t>
  </si>
  <si>
    <t>1cb7d236a65c8b78bfc8169012c7ac6b300ca580</t>
  </si>
  <si>
    <t>1cb7d236a</t>
  </si>
  <si>
    <t>Tue, 24 Oct 2006 12:56:23 +0000</t>
  </si>
  <si>
    <t>5d7eb75907f78c6ebfe8d8ca270ed8f1d99967e6</t>
  </si>
  <si>
    <t>5d7eb7590</t>
  </si>
  <si>
    <t>16a337e1319a78a46142173f383cf31aacfdf89c</t>
  </si>
  <si>
    <t>16a337e13</t>
  </si>
  <si>
    <t>Prevent an infinite show/hide of the horizontal scroll bar in 8.52 Irene</t>
  </si>
  <si>
    <t>Prevent-an-infinite-show-hide-of-the-horizontal-scroll-bar-in-8.52</t>
  </si>
  <si>
    <t>Mon, 23 Oct 2006 13:07:20 +0000</t>
  </si>
  <si>
    <t>220355dbad0b530564a17d09bb830c959f607de2</t>
  </si>
  <si>
    <t>220355dba</t>
  </si>
  <si>
    <t>c7abf9e0b6ecb8c1e170613bf7346171f6f3a13c</t>
  </si>
  <si>
    <t>c7abf9e0b</t>
  </si>
  <si>
    <t>Mon, 23 Oct 2006 09:30:36 +0000</t>
  </si>
  <si>
    <t>49e3868b4cd4368d7c31cdcb048243510a8f3cde</t>
  </si>
  <si>
    <t>49e3868b4</t>
  </si>
  <si>
    <t>6c850a4f45c4a9abf0ebb715bcd147911b5a1e80</t>
  </si>
  <si>
    <t>6c850a4f4</t>
  </si>
  <si>
    <t>Resizing Irene</t>
  </si>
  <si>
    <t>Resizing</t>
  </si>
  <si>
    <t>Thu, 19 Oct 2006 15:19:47 +0000</t>
  </si>
  <si>
    <t>a8f3da6002fa3722f7f66eaa019f6d8cf1e1fc94</t>
  </si>
  <si>
    <t>a8f3da600</t>
  </si>
  <si>
    <t>2c3df2ccd77a96da7613e1ad0a3d75cc3e7897a2</t>
  </si>
  <si>
    <t>2c3df2ccd</t>
  </si>
  <si>
    <t>tag: Amaya-9-52</t>
  </si>
  <si>
    <t>Wed, 18 Oct 2006 12:24:55 +0000</t>
  </si>
  <si>
    <t>60784d88fb0d963f0c9dbf0f5dd80c804ea4282b</t>
  </si>
  <si>
    <t>60784d88f</t>
  </si>
  <si>
    <t>0265544d1e71450ad02b5601aa3487e0b53f1e43</t>
  </si>
  <si>
    <t>0265544d1</t>
  </si>
  <si>
    <t>Complete the previous bug fix. Irene</t>
  </si>
  <si>
    <t>Wed, 18 Oct 2006 11:01:59 +0000</t>
  </si>
  <si>
    <t>a4514c4e6f50a7d23c9d99175cbfe6c806d5e14e</t>
  </si>
  <si>
    <t>a4514c4e6</t>
  </si>
  <si>
    <t>459487029fc18472ca50a7c008443dacab0e9a33</t>
  </si>
  <si>
    <t>Support French keyboards Irene</t>
  </si>
  <si>
    <t>Support-French-keyboards</t>
  </si>
  <si>
    <t>Wed, 18 Oct 2006 10:10:39 +0000</t>
  </si>
  <si>
    <t>6b431f8221011b6c7259ec459e325b42a77120b8</t>
  </si>
  <si>
    <t>6b431f822</t>
  </si>
  <si>
    <t>33edc85ef9b08e197d32824ec45113c0f44f80c5</t>
  </si>
  <si>
    <t>33edc85ef</t>
  </si>
  <si>
    <t>Force a NULL character at the end of read buffer. Irene</t>
  </si>
  <si>
    <t>Force-a-NULL-character-at-the-end-of-read-buffer</t>
  </si>
  <si>
    <t>Wed, 18 Oct 2006 09:19:03 +0000</t>
  </si>
  <si>
    <t>c46788369ed815b19314ada087ca85525d14ca7e</t>
  </si>
  <si>
    <t>c46788369</t>
  </si>
  <si>
    <t>3ece970506eefc66d35ed52290bdd5d83818a486</t>
  </si>
  <si>
    <t>3ece97050</t>
  </si>
  <si>
    <t>Improve some dialogs Irene</t>
  </si>
  <si>
    <t>Improve-some-dialogs</t>
  </si>
  <si>
    <t>Wed, 18 Oct 2006 08:53:02 +0000</t>
  </si>
  <si>
    <t>6f55ef32ba83854430605271c5d1fa8f1bbea4cf</t>
  </si>
  <si>
    <t>6f55ef32b</t>
  </si>
  <si>
    <t>edccbe16c7e3cc8eefef4ec479b615f7a6162f30</t>
  </si>
  <si>
    <t>edccbe16c</t>
  </si>
  <si>
    <t>Fixing a bug with Authentication Irene</t>
  </si>
  <si>
    <t>Fixing-a-bug-with-Authentication</t>
  </si>
  <si>
    <t>Wed, 18 Oct 2006 07:55:15 +0000</t>
  </si>
  <si>
    <t>f85ff66bb80392084fb91427dd7b53667be72506</t>
  </si>
  <si>
    <t>f85ff66bb</t>
  </si>
  <si>
    <t>2470255e09f1000a3d840476420149553d174a03</t>
  </si>
  <si>
    <t>Tue, 17 Oct 2006 16:19:19 +0000</t>
  </si>
  <si>
    <t>ab6221dea2a805692f1adb87eba14b5fc5cdac0d</t>
  </si>
  <si>
    <t>ab6221dea</t>
  </si>
  <si>
    <t>1e6e22744307e22dfaaf84fd50ed373b1d8c6a00</t>
  </si>
  <si>
    <t>1e6e22744</t>
  </si>
  <si>
    <t>Amaya generated a "listing" selector instead of s "pre" selector Irene</t>
  </si>
  <si>
    <t>Amaya-generated-a-listing-selector-instead-of-s-pre-selector</t>
  </si>
  <si>
    <t>Tue, 17 Oct 2006 16:04:33 +0000</t>
  </si>
  <si>
    <t>01a573c9a7addb1cba2cf472edcde85590644a47</t>
  </si>
  <si>
    <t>01a573c9a</t>
  </si>
  <si>
    <t>d2e2e5137cea6eff91928000c98f5153d509c9d2</t>
  </si>
  <si>
    <t>d2e2e5137</t>
  </si>
  <si>
    <t>Fixing bugs reported by insure Irene</t>
  </si>
  <si>
    <t>Fixing-bugs-reported-by-insure</t>
  </si>
  <si>
    <t>Tue, 17 Oct 2006 13:22:43 +0000</t>
  </si>
  <si>
    <t>839101917f3a0b90cd7caee31ebb3385f224da76</t>
  </si>
  <si>
    <t>8b65ca45e7f75fb06a93a642c07c885675cc10e5</t>
  </si>
  <si>
    <t>8b65ca45e</t>
  </si>
  <si>
    <t>Accept Windows URIs \\machine\directory\file Irene</t>
  </si>
  <si>
    <t>Accept-Windows-URIs-machine-directory-file</t>
  </si>
  <si>
    <t>Tue, 17 Oct 2006 09:59:03 +0000</t>
  </si>
  <si>
    <t>1e6e5db660326e885511d7eb0bcfd0a02cf6fb1d</t>
  </si>
  <si>
    <t>1e6e5db66</t>
  </si>
  <si>
    <t>dcffcd6de436f6671c49f7ba290a281271f296ae</t>
  </si>
  <si>
    <t>dcffcd6de</t>
  </si>
  <si>
    <t>Tue, 17 Oct 2006 09:02:50 +0000</t>
  </si>
  <si>
    <t>1cf2cb4aa596482d9fa8cfe5bf407398b52b5d74</t>
  </si>
  <si>
    <t>1cf2cb4aa</t>
  </si>
  <si>
    <t>b2499bd1e1add586736eb7084c2273247f626288</t>
  </si>
  <si>
    <t>b2499bd1e</t>
  </si>
  <si>
    <t>Amaya didn't display the alternate when the image cannot be loaded. Irene</t>
  </si>
  <si>
    <t>Amaya-didn-t-display-the-alternate-when-the-image-cannot-be-loaded</t>
  </si>
  <si>
    <t>Tue, 17 Oct 2006 08:58:31 +0000</t>
  </si>
  <si>
    <t>b6d6d347ea3b0bc3e20e59a7da6892bbfcb3d221</t>
  </si>
  <si>
    <t>b6d6d347e</t>
  </si>
  <si>
    <t>0547b14a530444818bbd5b7110d940e0350bc1e8</t>
  </si>
  <si>
    <t>0547b14a5</t>
  </si>
  <si>
    <t>Report an error when there is a space between a value and unit. Irene</t>
  </si>
  <si>
    <t>Report-an-error-when-there-is-a-space-between-a-value-and-unit</t>
  </si>
  <si>
    <t>Mon, 16 Oct 2006 16:06:09 +0000</t>
  </si>
  <si>
    <t>e5b7cc1cbf799fdf2ea7b87129ae695a57b3765f</t>
  </si>
  <si>
    <t>e5b7cc1cb</t>
  </si>
  <si>
    <t>73a79ab88535ceaf6bb09a3ff0c5d4724b0e492e</t>
  </si>
  <si>
    <t>73a79ab88</t>
  </si>
  <si>
    <t>Fixing a problem with the cursor move at the end of text. Irene</t>
  </si>
  <si>
    <t>Fixing-a-problem-with-the-cursor-move-at-the-end-of-text</t>
  </si>
  <si>
    <t>Mon, 16 Oct 2006 15:36:42 +0000</t>
  </si>
  <si>
    <t>f8706996fac9275a137b46ee8d7b362135aa9d0e</t>
  </si>
  <si>
    <t>f8706996f</t>
  </si>
  <si>
    <t>4cc61997c1276dfb7f9abb66fdadadeb72d5d584</t>
  </si>
  <si>
    <t>4cc61997c</t>
  </si>
  <si>
    <t>Mon, 16 Oct 2006 15:20:46 +0000</t>
  </si>
  <si>
    <t>0c9935e20c59a96a13e473aac8a84073f442c575</t>
  </si>
  <si>
    <t>0c9935e20</t>
  </si>
  <si>
    <t>636ff6c1f35ffc366952d09d024afab240a0a222</t>
  </si>
  <si>
    <t>636ff6c1f</t>
  </si>
  <si>
    <t>When Amaya loads an object with parsing errors, these errors were attached to the next loaded document. Irene</t>
  </si>
  <si>
    <t>When-Amaya-loads-an-object-with-parsing-errors-these-errors-were-attached</t>
  </si>
  <si>
    <t>Mon, 16 Oct 2006 14:45:19 +0000</t>
  </si>
  <si>
    <t>e6fe534c4412e4ced629a9843bef6e15a2d32659</t>
  </si>
  <si>
    <t>e6fe534c4</t>
  </si>
  <si>
    <t>722553c1782189b3fbaebd6d152ea659c3846be0</t>
  </si>
  <si>
    <t>722553c17</t>
  </si>
  <si>
    <t>Fixing the French version. Irene</t>
  </si>
  <si>
    <t>Fixing-the-French-version</t>
  </si>
  <si>
    <t>Mon, 16 Oct 2006 11:16:10 +0000</t>
  </si>
  <si>
    <t>52bba203a3c08af373fb8305c4813963538b2db2</t>
  </si>
  <si>
    <t>52bba203a</t>
  </si>
  <si>
    <t>cb8e4fd2b559dc38390445b07e158e329ccc234e</t>
  </si>
  <si>
    <t>cb8e4fd2b</t>
  </si>
  <si>
    <t>Fixing links = check the selection during Make book. Irene</t>
  </si>
  <si>
    <t>Fixing-links-check-the-selection-during-Make-book</t>
  </si>
  <si>
    <t>Mon, 16 Oct 2006 10:49:01 +0000</t>
  </si>
  <si>
    <t>48342118b7b2e647deea1283437019f744704441</t>
  </si>
  <si>
    <t>48342118b</t>
  </si>
  <si>
    <t>1477ccd0bcea71f99f4f10d622cb8b09f2b13f47</t>
  </si>
  <si>
    <t>1477ccd0b</t>
  </si>
  <si>
    <t>The picture type was not found out when saving an image. Irene</t>
  </si>
  <si>
    <t>The-picture-type-was-not-found-out-when-saving-an-image</t>
  </si>
  <si>
    <t>Mon, 16 Oct 2006 09:59:14 +0000</t>
  </si>
  <si>
    <t>cdd794e7dd4942a6eac1d30b3dd49547698f7f8f</t>
  </si>
  <si>
    <t>cdd794e7d</t>
  </si>
  <si>
    <t>8879d24a1e3aa4c511a5c0012aad557454461225</t>
  </si>
  <si>
    <t>8879d24a1</t>
  </si>
  <si>
    <t>Desactive templates Irene</t>
  </si>
  <si>
    <t>Desactive-templates</t>
  </si>
  <si>
    <t>Fri, 13 Oct 2006 15:37:54 +0000</t>
  </si>
  <si>
    <t>71d5ca8711c2742fce3d8333fce4622d58a1d474</t>
  </si>
  <si>
    <t>71d5ca871</t>
  </si>
  <si>
    <t>961591584e04b4505a032360a257dd36bbee7003</t>
  </si>
  <si>
    <t>The combobox didn't resize with the dialog. Irene</t>
  </si>
  <si>
    <t>The-combobox-didn-t-resize-with-the-dialog</t>
  </si>
  <si>
    <t>Fri, 13 Oct 2006 15:19:44 +0000</t>
  </si>
  <si>
    <t>b0a0d0bfce04cd6aa1a0d42b5afe8f83445a041b</t>
  </si>
  <si>
    <t>b0a0d0bfc</t>
  </si>
  <si>
    <t>234c3ca0407c828b81814de64e8bdbac375cabc9</t>
  </si>
  <si>
    <t>234c3ca04</t>
  </si>
  <si>
    <t>Change the title of the New HTML dialog. + integrate Spanish translations Irene</t>
  </si>
  <si>
    <t>Change-the-title-of-the-New-HTML-dialog</t>
  </si>
  <si>
    <t>Fri, 13 Oct 2006 15:15:42 +0000</t>
  </si>
  <si>
    <t>bb2495873aa4d7a3c158bfcae179a3e226d0f157</t>
  </si>
  <si>
    <t>bb2495873</t>
  </si>
  <si>
    <t>bbb0d460973f67b99eb24f9ad41af7793a3fbbcc</t>
  </si>
  <si>
    <t>bbb0d4609</t>
  </si>
  <si>
    <t>Confusion between ZoomIn and ZoomOut Irene</t>
  </si>
  <si>
    <t>Confusion-between-ZoomIn-and-ZoomOut</t>
  </si>
  <si>
    <t>Fri, 13 Oct 2006 14:32:50 +0000</t>
  </si>
  <si>
    <t>900157d41fd9fb217ef27527da33d9cf6bbd7db4</t>
  </si>
  <si>
    <t>900157d41</t>
  </si>
  <si>
    <t>f9decf02930d420017e172ea2babe6e93607cf6c</t>
  </si>
  <si>
    <t>f9decf029</t>
  </si>
  <si>
    <t>Fri, 13 Oct 2006 14:29:12 +0000</t>
  </si>
  <si>
    <t>84bd69006c32b6dcef49a07de17a0bcef7449cca</t>
  </si>
  <si>
    <t>84bd69006</t>
  </si>
  <si>
    <t>3d8fe55145efe5cb3b735d437f1a962787aa6429</t>
  </si>
  <si>
    <t>3d8fe5514</t>
  </si>
  <si>
    <t>Fri, 13 Oct 2006 14:22:25 +0000</t>
  </si>
  <si>
    <t>9b9c4cdfedd42a6105b30ce008233fd6a1e5ab75</t>
  </si>
  <si>
    <t>9b9c4cdfe</t>
  </si>
  <si>
    <t>7f91f6376c54128589d112328499ca1263826358</t>
  </si>
  <si>
    <t>7f91f6376</t>
  </si>
  <si>
    <t>Fri, 13 Oct 2006 13:49:36 +0000</t>
  </si>
  <si>
    <t>588aa7fce1cda21653dbb3a434677c8c0305dff3</t>
  </si>
  <si>
    <t>588aa7fce</t>
  </si>
  <si>
    <t>614cf29362004cfa68896b47d6a475d0458d5a43</t>
  </si>
  <si>
    <t>614cf2936</t>
  </si>
  <si>
    <t>Change shortcuts: Ctrl + and Ctrl - for zoom Ctrl h 1 ... Ctrl h 6 for headings</t>
  </si>
  <si>
    <t>Change-shortcuts</t>
  </si>
  <si>
    <t>Fri, 13 Oct 2006 13:45:24 +0000</t>
  </si>
  <si>
    <t>cfa30acf46039975cd713b8ebc61f7dd42ff5ec9</t>
  </si>
  <si>
    <t>cfa30acf4</t>
  </si>
  <si>
    <t>b25309511b5e980564533983c9aebc3e14b11624</t>
  </si>
  <si>
    <t>b25309511</t>
  </si>
  <si>
    <t>TEST concerning the paste function for WX version (when an empty buffer is pasted) Laurent</t>
  </si>
  <si>
    <t>TEST-concerning-the-paste-function-for-WX-version</t>
  </si>
  <si>
    <t>Fri, 13 Oct 2006 12:49:36 +0000</t>
  </si>
  <si>
    <t>95fdb4973ca8a7b8a50382b77d63ee660ccfe105</t>
  </si>
  <si>
    <t>95fdb4973</t>
  </si>
  <si>
    <t>fb0899f83820e06db51184f43225b73e7bfee056</t>
  </si>
  <si>
    <t>fb0899f83</t>
  </si>
  <si>
    <t>Reorganization of the File menu. Irene</t>
  </si>
  <si>
    <t>Reorganization-of-the-File-menu</t>
  </si>
  <si>
    <t>Fri, 13 Oct 2006 08:28:57 +0000</t>
  </si>
  <si>
    <t>521172bf186079bf292648afb25a88880515f07f</t>
  </si>
  <si>
    <t>521172bf1</t>
  </si>
  <si>
    <t>0af36e09aa864809be863a5b1db2020662eab3e4</t>
  </si>
  <si>
    <t>0af36e09a</t>
  </si>
  <si>
    <t>Fixing a bug: the backward link was updated instead of the forward link Irene</t>
  </si>
  <si>
    <t>Fixing-a-bug-the-backward-link-was-updated-instead-of-the-forward-link</t>
  </si>
  <si>
    <t>Thu, 12 Oct 2006 15:58:59 +0000</t>
  </si>
  <si>
    <t>b480daed9e1d1e6dc872847b3bddf8eed8ba4fbf</t>
  </si>
  <si>
    <t>b480daed9</t>
  </si>
  <si>
    <t>b5a76ce6d42ec25c27f864fe1323499f2a233387</t>
  </si>
  <si>
    <t>b5a76ce6d</t>
  </si>
  <si>
    <t>Remove the message "end of spell ..." when the user restarts the command Irene</t>
  </si>
  <si>
    <t>Remove-the-message-end-of-spell-.-when-the-user-restarts-the-command</t>
  </si>
  <si>
    <t>Wed, 11 Oct 2006 15:47:39 +0000</t>
  </si>
  <si>
    <t>ead727edaea0944fef39b860d50eb9130d68020c</t>
  </si>
  <si>
    <t>ead727eda</t>
  </si>
  <si>
    <t>a6456080da48c563087e0124e5cd461952dc1075</t>
  </si>
  <si>
    <t>a6456080d</t>
  </si>
  <si>
    <t>Improve the search/replace dialog + fix a crash Irene</t>
  </si>
  <si>
    <t>Improve-the-search-replace-dialog</t>
  </si>
  <si>
    <t>Wed, 11 Oct 2006 14:05:22 +0000</t>
  </si>
  <si>
    <t>09950010e3b6651a5913aaf0099c779fbcd16e07</t>
  </si>
  <si>
    <t>09950010e</t>
  </si>
  <si>
    <t>9ca7b7727bfc78b020d4bcbfd970ba49c06d8466</t>
  </si>
  <si>
    <t>9ca7b7727</t>
  </si>
  <si>
    <t>Too limited size of an str rule Irene</t>
  </si>
  <si>
    <t>Too-limited-size-of-an-str-rule</t>
  </si>
  <si>
    <t>Tue, 10 Oct 2006 16:51:36 +0000</t>
  </si>
  <si>
    <t>25996bba204e2d285e31b45514e1e3bdb670440c</t>
  </si>
  <si>
    <t>25996bba2</t>
  </si>
  <si>
    <t>82ecdbcc90c4d3afc5e24967ce69bd90fe63dac9</t>
  </si>
  <si>
    <t>82ecdbcc9</t>
  </si>
  <si>
    <t>Add a PseudoParag exception Irene</t>
  </si>
  <si>
    <t>Add-a-PseudoParag-exception</t>
  </si>
  <si>
    <t>Tue, 10 Oct 2006 12:41:35 +0000</t>
  </si>
  <si>
    <t>92753d2a0592b13df82bfcf8107334ef08a8aa71</t>
  </si>
  <si>
    <t>92753d2a0</t>
  </si>
  <si>
    <t>20f21787e4b4dc5d0ecb80f0e323401d9f062b65</t>
  </si>
  <si>
    <t>20f21787e</t>
  </si>
  <si>
    <t>Tue, 10 Oct 2006 08:37:06 +0000</t>
  </si>
  <si>
    <t>2c996bf13a95d670c93c41e44217427efd22ef9f</t>
  </si>
  <si>
    <t>2c996bf13</t>
  </si>
  <si>
    <t>f6736ba8156f7bbe29987af7818c6d32e50149d1</t>
  </si>
  <si>
    <t>f6736ba81</t>
  </si>
  <si>
    <t>Test the end of the string Irene</t>
  </si>
  <si>
    <t>Test-the-end-of-the-string</t>
  </si>
  <si>
    <t>Mon, 9 Oct 2006 16:04:21 +0000</t>
  </si>
  <si>
    <t>5a710b837e0beaa41200e95a1e9bab0aa83b48ce</t>
  </si>
  <si>
    <t>5a710b837</t>
  </si>
  <si>
    <t>faea0cc3e6dfd073b131d6af158cbbaecda70914</t>
  </si>
  <si>
    <t>faea0cc3e</t>
  </si>
  <si>
    <t>Possible not initialized variables Irene</t>
  </si>
  <si>
    <t>Possible-not-initialized-variables</t>
  </si>
  <si>
    <t>Mon, 9 Oct 2006 15:54:05 +0000</t>
  </si>
  <si>
    <t>97e2747ab03470be22a998141d0ffeb326b19c7b</t>
  </si>
  <si>
    <t>97e2747ab</t>
  </si>
  <si>
    <t>8db943bfec7dbeea71b4647a6bc1a480cfcf6cec</t>
  </si>
  <si>
    <t>8db943bfe</t>
  </si>
  <si>
    <t>Insert a null character at the end of the buffer Irene</t>
  </si>
  <si>
    <t>Insert-a-null-character-at-the-end-of-the-buffer</t>
  </si>
  <si>
    <t>Mon, 9 Oct 2006 15:53:22 +0000</t>
  </si>
  <si>
    <t>aaa2827af14e195daea6ad4dd592bca16aa51de9</t>
  </si>
  <si>
    <t>aaa2827af</t>
  </si>
  <si>
    <t>70cee6f97ea94b624874aca025b7b822e9131a3a</t>
  </si>
  <si>
    <t>70cee6f97</t>
  </si>
  <si>
    <t>Positioned boxes could be displayed twice. Irene</t>
  </si>
  <si>
    <t>Positioned-boxes-could-be-displayed-twice</t>
  </si>
  <si>
    <t>Mon, 9 Oct 2006 13:34:03 +0000</t>
  </si>
  <si>
    <t>0a8d33fc319f993ab4630138ef67274b5d18f63b</t>
  </si>
  <si>
    <t>0a8d33fc3</t>
  </si>
  <si>
    <t>19eacaba9975574273fa0d2ad580900347f97bc3</t>
  </si>
  <si>
    <t>19eacaba9</t>
  </si>
  <si>
    <t>Use default foreground color. Irene</t>
  </si>
  <si>
    <t>Use-default-foreground-color</t>
  </si>
  <si>
    <t>Mon, 9 Oct 2006 12:22:10 +0000</t>
  </si>
  <si>
    <t>ce113b3d2a604a462c399e577a2a2f223eec63e0</t>
  </si>
  <si>
    <t>ce113b3d2</t>
  </si>
  <si>
    <t>94eedfa75654536b9de47e409d798f251234a234</t>
  </si>
  <si>
    <t>94eedfa75</t>
  </si>
  <si>
    <t>Complete the selection management. Irene</t>
  </si>
  <si>
    <t>Complete-the-selection-management</t>
  </si>
  <si>
    <t>Mon, 9 Oct 2006 10:05:21 +0000</t>
  </si>
  <si>
    <t>2b30716d57be966b4dce9cb44d8c798c214b3722</t>
  </si>
  <si>
    <t>2b30716d5</t>
  </si>
  <si>
    <t>f78edd34c1efd8ec48ec4bc079a5018b0a2bfd89</t>
  </si>
  <si>
    <t>f78edd34c</t>
  </si>
  <si>
    <t>Update the selection when editing templates. Irene</t>
  </si>
  <si>
    <t>Update-the-selection-when-editing-templates</t>
  </si>
  <si>
    <t>Mon, 9 Oct 2006 09:56:19 +0000</t>
  </si>
  <si>
    <t>d19191ab5dc0e1cc7ec14c1a65fa6d20a35fecab</t>
  </si>
  <si>
    <t>d19191ab5</t>
  </si>
  <si>
    <t>18ca879a0d85081b773ca85bbb2cfa5d796ef3c4</t>
  </si>
  <si>
    <t>18ca879a0</t>
  </si>
  <si>
    <t>Mon, 9 Oct 2006 07:23:38 +0000</t>
  </si>
  <si>
    <t>91ab1f37f24c0ff16f640a58a1ac16c97374dbf6</t>
  </si>
  <si>
    <t>91ab1f37f</t>
  </si>
  <si>
    <t>551d7cd6ae6249cff9812741a0532f8fc86b2809</t>
  </si>
  <si>
    <t>551d7cd6a</t>
  </si>
  <si>
    <t>There was a confusion with XHTML buttons Irene</t>
  </si>
  <si>
    <t>There-was-a-confusion-with-XHTML-buttons</t>
  </si>
  <si>
    <t>Fri, 6 Oct 2006 14:11:36 +0000</t>
  </si>
  <si>
    <t>eb3c0a5fc7f903b71e00b49aaffd4aa3e733a81f</t>
  </si>
  <si>
    <t>eb3c0a5fc</t>
  </si>
  <si>
    <t>8e8124021687963b255cd6325c3bdd15d0f3aee4</t>
  </si>
  <si>
    <t>8e8124021</t>
  </si>
  <si>
    <t>Adding missing colors Irene</t>
  </si>
  <si>
    <t>Adding-missing-colors</t>
  </si>
  <si>
    <t>Fri, 6 Oct 2006 14:02:59 +0000</t>
  </si>
  <si>
    <t>e7b719628889d16e5e73fd12b2f2638f31eedb06</t>
  </si>
  <si>
    <t>e7b719628</t>
  </si>
  <si>
    <t>3f287d6d2e5b7a8e76d3065eeb904eacfd2dec75</t>
  </si>
  <si>
    <t>3f287d6d2</t>
  </si>
  <si>
    <t>Background and borders of positioned boxes were displayed twice Irene</t>
  </si>
  <si>
    <t>Background-and-borders-of-positioned-boxes-were-displayed-twice</t>
  </si>
  <si>
    <t>Fri, 6 Oct 2006 13:45:47 +0000</t>
  </si>
  <si>
    <t>8d03cd59a9601357126a84cbcb593dcdb41406e7</t>
  </si>
  <si>
    <t>8d03cd59a</t>
  </si>
  <si>
    <t>9d1a6fd719cac1b1f961a76cc0fa91fb8642424e</t>
  </si>
  <si>
    <t>9d1a6fd71</t>
  </si>
  <si>
    <t>Change the bitmap for some toggle buttons in the WHTML panel Laurent</t>
  </si>
  <si>
    <t>Change-the-bitmap-for-some-toggle-buttons-in-the-WHTML-panel</t>
  </si>
  <si>
    <t>Fri, 6 Oct 2006 11:09:46 +0000</t>
  </si>
  <si>
    <t>1bbe9f8a2dfbdd7371ec428605274542ba96761b</t>
  </si>
  <si>
    <t>1bbe9f8a2</t>
  </si>
  <si>
    <t>d38d5c181c724e0c6fa7a840c7f8c2f8c45c34b7</t>
  </si>
  <si>
    <t>d38d5c181</t>
  </si>
  <si>
    <t>Fri, 6 Oct 2006 10:48:59 +0000</t>
  </si>
  <si>
    <t>7981c1a66fa0ca83664b76134ab41b698fd4c535</t>
  </si>
  <si>
    <t>7981c1a66</t>
  </si>
  <si>
    <t>f3adfb554185642cf88e56af2d0e097b83e90985</t>
  </si>
  <si>
    <t>f3adfb554</t>
  </si>
  <si>
    <t>Fri, 6 Oct 2006 08:33:39 +0000</t>
  </si>
  <si>
    <t>8ca92c805c45493087953b1ee730fa4ebaeda389</t>
  </si>
  <si>
    <t>8ca92c805</t>
  </si>
  <si>
    <t>3576b04e4bebb427f2ad4fa7b2533d98581ae162</t>
  </si>
  <si>
    <t>3576b04e4</t>
  </si>
  <si>
    <t>Reduce the number of calls to UpdateScrollbars Irene</t>
  </si>
  <si>
    <t>Reduce-the-number-of-calls-to-UpdateScrollbars</t>
  </si>
  <si>
    <t>Thu, 5 Oct 2006 14:51:35 +0000</t>
  </si>
  <si>
    <t>a320fb031651192a947aca979b38b0d0e963fd8e</t>
  </si>
  <si>
    <t>a320fb031</t>
  </si>
  <si>
    <t>be2057878f9cbb4214928acc823d03970ed0b237</t>
  </si>
  <si>
    <t>be2057878</t>
  </si>
  <si>
    <t>Thu, 5 Oct 2006 10:47:10 +0000</t>
  </si>
  <si>
    <t>08ed3df633c38f7d71f96d60fb6421e9f7db4d72</t>
  </si>
  <si>
    <t>08ed3df63</t>
  </si>
  <si>
    <t>194e20f512694fe1065c8deaba02bb114675aa49</t>
  </si>
  <si>
    <t>194e20f51</t>
  </si>
  <si>
    <t>Thu, 5 Oct 2006 09:44:39 +0000</t>
  </si>
  <si>
    <t>47c78bea09f9bc6687d51d01b349b45fd734be9d</t>
  </si>
  <si>
    <t>47c78bea0</t>
  </si>
  <si>
    <t>20b9f25e9913e4cfa3d20f7c36fd5b98588b91b1</t>
  </si>
  <si>
    <t>20b9f25e9</t>
  </si>
  <si>
    <t>Thu, 5 Oct 2006 09:25:13 +0000</t>
  </si>
  <si>
    <t>7ee72da33e36b209484d47be0bc243667a36f9e0</t>
  </si>
  <si>
    <t>7ee72da33</t>
  </si>
  <si>
    <t>6df3bc76a319d1771db8c9cef81508ae675c34bd</t>
  </si>
  <si>
    <t>6df3bc76a</t>
  </si>
  <si>
    <t>New selected icons Irene</t>
  </si>
  <si>
    <t>New-selected-icons</t>
  </si>
  <si>
    <t>Thu, 5 Oct 2006 07:50:09 +0000</t>
  </si>
  <si>
    <t>68fd0d90590a906c8fc52d9368a26afa23d92f03</t>
  </si>
  <si>
    <t>68fd0d905</t>
  </si>
  <si>
    <t>a9f8ba7843b6f6cd5684de0c8f6c400219dabb1e</t>
  </si>
  <si>
    <t>a9f8ba784</t>
  </si>
  <si>
    <t>The Style dialog now works on MacOS platforms. Irene</t>
  </si>
  <si>
    <t>The-Style-dialog-now-works-on-MacOS-platforms</t>
  </si>
  <si>
    <t>Wed, 4 Oct 2006 14:24:24 +0000</t>
  </si>
  <si>
    <t>9879a0eddef4fb1721b547d893dd7144f96b033f</t>
  </si>
  <si>
    <t>9879a0edd</t>
  </si>
  <si>
    <t>d8269f6b10adcc24613a24aafaf66284e192332a</t>
  </si>
  <si>
    <t>d8269f6b1</t>
  </si>
  <si>
    <t>Improve the management of display:none CSS rule. Irene</t>
  </si>
  <si>
    <t>Improve-the-management-of-display-none-CSS-rule</t>
  </si>
  <si>
    <t>Wed, 4 Oct 2006 10:43:32 +0000</t>
  </si>
  <si>
    <t>7f61b0fb59c3d8ec87b737d6f007b85c97289843</t>
  </si>
  <si>
    <t>7f61b0fb5</t>
  </si>
  <si>
    <t>0644bf071ea107b2a65ea11f2fda7cd48aecc04f</t>
  </si>
  <si>
    <t>0644bf071</t>
  </si>
  <si>
    <t>Sometimes the bottom border was not generated Irene</t>
  </si>
  <si>
    <t>Sometimes-the-bottom-border-was-not-generated</t>
  </si>
  <si>
    <t>Tue, 3 Oct 2006 16:42:07 +0000</t>
  </si>
  <si>
    <t>00e5bc2a6ad2c410e5de4102444ff9c6c927485c</t>
  </si>
  <si>
    <t>00e5bc2a6</t>
  </si>
  <si>
    <t>615abe86eaa2174dc7c8f7e18a08733d97fe5a15</t>
  </si>
  <si>
    <t>615abe86e</t>
  </si>
  <si>
    <t>Fix a warning reported on MacOS 10.4u Irene</t>
  </si>
  <si>
    <t>Fix-a-warning-reported-on-MacOS-10.4u</t>
  </si>
  <si>
    <t>Tue, 3 Oct 2006 14:58:06 +0000</t>
  </si>
  <si>
    <t>cb2516481154a147dd89b969258790ce93ce85f9</t>
  </si>
  <si>
    <t>cb2516481</t>
  </si>
  <si>
    <t>ed0631729640007555b47037a4aa81422968c250</t>
  </si>
  <si>
    <t>ed0631729</t>
  </si>
  <si>
    <t>Adding a new path for MacOSX10.4u Irene</t>
  </si>
  <si>
    <t>Adding-a-new-path-for-MacOSX10.4u</t>
  </si>
  <si>
    <t>Tue, 3 Oct 2006 14:01:30 +0000</t>
  </si>
  <si>
    <t>ca1161f1e4c4ccc89a54cca56e37ab2752caeb22</t>
  </si>
  <si>
    <t>ca1161f1e</t>
  </si>
  <si>
    <t>9c63f4cda4cc1859c00d6655abcd83d52e27070f</t>
  </si>
  <si>
    <t>9c63f4cda</t>
  </si>
  <si>
    <t>Mon, 2 Oct 2006 12:19:45 +0000</t>
  </si>
  <si>
    <t>993c4ef9237828f2d73a13641a2c071ebd867f75</t>
  </si>
  <si>
    <t>993c4ef92</t>
  </si>
  <si>
    <t>06528efe63503a188312b3a9dc5ee769897e055e</t>
  </si>
  <si>
    <t>06528efe6</t>
  </si>
  <si>
    <t>Update Irene</t>
  </si>
  <si>
    <t>Mon, 2 Oct 2006 10:04:15 +0000</t>
  </si>
  <si>
    <t>e3e81e14d6e21c0eab1493907969dc16cf0119f2</t>
  </si>
  <si>
    <t>e3e81e14d</t>
  </si>
  <si>
    <t>f3061e01d5eddf69867b9e1c5549be0e919ce7b6</t>
  </si>
  <si>
    <t>f3061e01d</t>
  </si>
  <si>
    <t>Lock read-only elements of templates Irene</t>
  </si>
  <si>
    <t>Lock-read-only-elements-of-templates</t>
  </si>
  <si>
    <t>Fri, 29 Sep 2006 09:42:09 +0000</t>
  </si>
  <si>
    <t>fba850d241226568594f74b4db5b1a2b1fbcaca2</t>
  </si>
  <si>
    <t>fba850d24</t>
  </si>
  <si>
    <t>9e641f69a1cd298b123c35ac0e53d8d8a4c500b1</t>
  </si>
  <si>
    <t>9e641f69a</t>
  </si>
  <si>
    <t>Improvements to template editing. VQ</t>
  </si>
  <si>
    <t>Improvements-to-template-editing</t>
  </si>
  <si>
    <t>Fri, 29 Sep 2006 09:20:07 +0000</t>
  </si>
  <si>
    <t>c20b838129792e56b857e57241dfc784a7871030</t>
  </si>
  <si>
    <t>c20b83812</t>
  </si>
  <si>
    <t>170caf99c2bba671109864fd5426928f120d9cb2</t>
  </si>
  <si>
    <t>170caf99c</t>
  </si>
  <si>
    <t>Don't activate template menus when the user click in the structure view. Irene</t>
  </si>
  <si>
    <t>Don-t-activate-template-menus-when-the-user-click-in-the-structure-view</t>
  </si>
  <si>
    <t>Fri, 29 Sep 2006 07:34:27 +0000</t>
  </si>
  <si>
    <t>1393895d304cfa579f848ddc1ef223f8835ebf50</t>
  </si>
  <si>
    <t>1393895d3</t>
  </si>
  <si>
    <t>21d7e6ccf772e742ddbaf169ab4a49262e5693fc</t>
  </si>
  <si>
    <t>21d7e6ccf</t>
  </si>
  <si>
    <t>Thu, 28 Sep 2006 16:09:15 +0000</t>
  </si>
  <si>
    <t>75e495ed4d99351c275ea10e968187f86766719e</t>
  </si>
  <si>
    <t>75e495ed4</t>
  </si>
  <si>
    <t>333d4037be10479043f395d62fce22d3a1a3e50d</t>
  </si>
  <si>
    <t>333d4037b</t>
  </si>
  <si>
    <t>Don't close the current log window when the source view is open or selected. Irene</t>
  </si>
  <si>
    <t>Don-t-close-the-current-log-window-when-the-source-view-is-open-or</t>
  </si>
  <si>
    <t>Thu, 28 Sep 2006 14:31:34 +0000</t>
  </si>
  <si>
    <t>bd3f05b974037dd72d02c6d27a9a853ce0d7661a</t>
  </si>
  <si>
    <t>bd3f05b97</t>
  </si>
  <si>
    <t>6a36f685bc609c791131c8903063d678e22f8c09</t>
  </si>
  <si>
    <t>6a36f685b</t>
  </si>
  <si>
    <t>Manage NotInline boxes Irene</t>
  </si>
  <si>
    <t>Manage-NotInline-boxes</t>
  </si>
  <si>
    <t>Thu, 28 Sep 2006 14:25:10 +0000</t>
  </si>
  <si>
    <t>1d2648dbf7fa67546698d94c1b838203b48046d9</t>
  </si>
  <si>
    <t>1d2648dbf</t>
  </si>
  <si>
    <t>e91d5ad652b24c2c392fb410fa55ed76be4c2a72</t>
  </si>
  <si>
    <t>e91d5ad65</t>
  </si>
  <si>
    <t>Thu, 28 Sep 2006 14:23:51 +0000</t>
  </si>
  <si>
    <t>c3c76eb730fcf112d67ba692b482ea9e0abba430</t>
  </si>
  <si>
    <t>c3c76eb73</t>
  </si>
  <si>
    <t>0133a5c76145c16dc5f9645b4237296639152648</t>
  </si>
  <si>
    <t>0133a5c76</t>
  </si>
  <si>
    <t>Improve the formatting of template elements. Irene</t>
  </si>
  <si>
    <t>Improve-the-formatting-of-template-elements</t>
  </si>
  <si>
    <t>Thu, 28 Sep 2006 14:22:55 +0000</t>
  </si>
  <si>
    <t>b932f24a6d25f0c7d2f447ccf42ad02997d85dcb</t>
  </si>
  <si>
    <t>b932f24a6</t>
  </si>
  <si>
    <t>566eab8c74b3ed6eb505305a51cfff896861cd58</t>
  </si>
  <si>
    <t>566eab8c7</t>
  </si>
  <si>
    <t>Replacing TABs by SPACEs Irene</t>
  </si>
  <si>
    <t>Replacing-TABs-by-SPACEs</t>
  </si>
  <si>
    <t>Thu, 28 Sep 2006 14:21:41 +0000</t>
  </si>
  <si>
    <t>e6750d2fd1766197411af99c7f7e9a674d83c8ae</t>
  </si>
  <si>
    <t>e6750d2fd</t>
  </si>
  <si>
    <t>7c77f44c948bd0de7039341807947e6f82461961</t>
  </si>
  <si>
    <t>7c77f44c9</t>
  </si>
  <si>
    <t>Thu, 28 Sep 2006 09:10:17 +0000</t>
  </si>
  <si>
    <t>2bae01320459a069f41462736c818873270df567</t>
  </si>
  <si>
    <t>2bae01320</t>
  </si>
  <si>
    <t>7801f1d6a30bcec5a00b0ab5bac0e2ea1b7c0430</t>
  </si>
  <si>
    <t>7801f1d6a</t>
  </si>
  <si>
    <t>Update the CV template Irene</t>
  </si>
  <si>
    <t>Update-the-CV-template</t>
  </si>
  <si>
    <t>Thu, 28 Sep 2006 09:09:18 +0000</t>
  </si>
  <si>
    <t>7af71985f15b50ffc8cdc8102e51f86f5a5d40b7</t>
  </si>
  <si>
    <t>7af71985f</t>
  </si>
  <si>
    <t>ef12c788f8782749d0a8b871696e8c1666f0ca01</t>
  </si>
  <si>
    <t>ef12c788f</t>
  </si>
  <si>
    <t>Generate two kind of use xtiger elements.</t>
  </si>
  <si>
    <t>Generate-two-kind-of-use-xtiger-elements</t>
  </si>
  <si>
    <t xml:space="preserve">Warning: "configure" and "make depend" are needed_x000D_
Irene_x000D_
</t>
  </si>
  <si>
    <t>Thu, 28 Sep 2006 07:50:59 +0000</t>
  </si>
  <si>
    <t>bf6040afc832706165a6e108484e10f30fdf1ce8</t>
  </si>
  <si>
    <t>bf6040afc</t>
  </si>
  <si>
    <t>2b72ce692cec9cd7d1160218e3ef88e42f478286</t>
  </si>
  <si>
    <t>2b72ce692</t>
  </si>
  <si>
    <t>Fix a compil error on GTK Laurent+Irene</t>
  </si>
  <si>
    <t>Fix-a-compil-error-on-GTK</t>
  </si>
  <si>
    <t>Wed, 27 Sep 2006 08:20:02 +0000</t>
  </si>
  <si>
    <t>2eca051bae26cb007f477930b2c805b9b945e5ba</t>
  </si>
  <si>
    <t>2eca051ba</t>
  </si>
  <si>
    <t>cbe510d860e54aa86cb784653cd49f77cdde20fc</t>
  </si>
  <si>
    <t>cbe510d86</t>
  </si>
  <si>
    <t>Replace gif images by png images. Irene</t>
  </si>
  <si>
    <t>Replace-gif-images-by-png-images</t>
  </si>
  <si>
    <t>Wed, 27 Sep 2006 07:50:53 +0000</t>
  </si>
  <si>
    <t>8881df933d77aeb783188a100d9360712f9cb025</t>
  </si>
  <si>
    <t>8881df933</t>
  </si>
  <si>
    <t>381c47a7acb6f8fb952b7886cb0edd0cddb93b98</t>
  </si>
  <si>
    <t>381c47a7a</t>
  </si>
  <si>
    <t>New colors for XTiger icons VQ</t>
  </si>
  <si>
    <t>New-colors-for-XTiger-icons</t>
  </si>
  <si>
    <t>Tue, 26 Sep 2006 16:14:38 +0000</t>
  </si>
  <si>
    <t>712906af7c0653dca65d9ab2c061177989612345</t>
  </si>
  <si>
    <t>712906af7</t>
  </si>
  <si>
    <t>4afae4ac82f7dd206542f5cf3acd4cfd27b85f77</t>
  </si>
  <si>
    <t>4afae4ac8</t>
  </si>
  <si>
    <t>ng a bug in the template VQ</t>
  </si>
  <si>
    <t>ng-a-bug-in-the-template</t>
  </si>
  <si>
    <t>Tue, 26 Sep 2006 15:49:38 +0000</t>
  </si>
  <si>
    <t>ce6172bbbb9d885b12a1d692afc07aef6f23d7d2</t>
  </si>
  <si>
    <t>ce6172bbb</t>
  </si>
  <si>
    <t>d148ada7ccb90bf8e25a0733a8ee00638670651a</t>
  </si>
  <si>
    <t>d148ada7c</t>
  </si>
  <si>
    <t>Accept HTML entities within Template elements. Irene</t>
  </si>
  <si>
    <t>Accept-HTML-entities-within-Template-elements</t>
  </si>
  <si>
    <t>Tue, 26 Sep 2006 15:04:18 +0000</t>
  </si>
  <si>
    <t>f3e40f0906d0077c21dee35954185e6c11b604ff</t>
  </si>
  <si>
    <t>f3e40f090</t>
  </si>
  <si>
    <t>2ca9bcb0ea5cd9778d1025bfe3f0fb2c342f855a</t>
  </si>
  <si>
    <t>2ca9bcb0e</t>
  </si>
  <si>
    <t>Tue, 26 Sep 2006 14:57:18 +0000</t>
  </si>
  <si>
    <t>60350ed9e09cb1fe0629d0b30be35a0b76117077</t>
  </si>
  <si>
    <t>60350ed9e</t>
  </si>
  <si>
    <t>e95f6fa359e8ef845271580d02daade5b3a0c939</t>
  </si>
  <si>
    <t>e95f6fa35</t>
  </si>
  <si>
    <t>Detect more errors in xhtml parsing (ol and ul lists should contain only li elements, a dl list sould contain only dt/dd elements) Laurent</t>
  </si>
  <si>
    <t>Detect-more-errors-in-xhtml-parsing-ol-and-ul-lists-should-contain-only-li-elements</t>
  </si>
  <si>
    <t>Tue, 26 Sep 2006 14:38:31 +0000</t>
  </si>
  <si>
    <t>cb69df3445f33d9bed0da9ddaa40a32e5fd57291</t>
  </si>
  <si>
    <t>cb69df344</t>
  </si>
  <si>
    <t>659b4530e21c886daecbfd925181c32e291f8517</t>
  </si>
  <si>
    <t>659b4530e</t>
  </si>
  <si>
    <t>No structure checking when a use is instantiated. Irene</t>
  </si>
  <si>
    <t>No-structure-checking-when-a-use-is-instantiated</t>
  </si>
  <si>
    <t>Tue, 26 Sep 2006 13:54:49 +0000</t>
  </si>
  <si>
    <t>a5c7bd1a8749aa77207c8cb25e8a96d6b4af435d</t>
  </si>
  <si>
    <t>a5c7bd1a8</t>
  </si>
  <si>
    <t>1680233e55ba6212cc75cde7a6689d5c3787db78</t>
  </si>
  <si>
    <t>Amaya could crash when the element uses a different schema Irene</t>
  </si>
  <si>
    <t>Amaya-could-crash-when-the-element-uses-a-different-schema</t>
  </si>
  <si>
    <t>Tue, 26 Sep 2006 13:52:45 +0000</t>
  </si>
  <si>
    <t>78192dc37d1ef258aeedb909dacbe46e39af6755</t>
  </si>
  <si>
    <t>78192dc37</t>
  </si>
  <si>
    <t>2d7781d72e28aa9b2699f82dbe46a55f69512e5e</t>
  </si>
  <si>
    <t>2d7781d72</t>
  </si>
  <si>
    <t>Don't close log windows when the new focus is set to a log window. Irene</t>
  </si>
  <si>
    <t>Don-t-close-log-windows-when-the-new-focus-is-set-to-a-log-window</t>
  </si>
  <si>
    <t>Tue, 26 Sep 2006 13:50:59 +0000</t>
  </si>
  <si>
    <t>be51bac6f0902c4cbe908392e46c965f5f2ea9f6</t>
  </si>
  <si>
    <t>be51bac6f</t>
  </si>
  <si>
    <t>c49afb2ce303b3bc805a846595fcb4dbfd226737</t>
  </si>
  <si>
    <t>c49afb2ce</t>
  </si>
  <si>
    <t>Tue, 26 Sep 2006 13:35:03 +0000</t>
  </si>
  <si>
    <t>1308b14e453ce84b65f99ba8aa03aac0034ecb92</t>
  </si>
  <si>
    <t>1308b14e4</t>
  </si>
  <si>
    <t>f220b39c0b86cf650e2781b5ccddff36f5b6ba97</t>
  </si>
  <si>
    <t>f220b39c0</t>
  </si>
  <si>
    <t>Close Log windows when the document focus changes. Irene</t>
  </si>
  <si>
    <t>Close-Log-windows-when-the-document-focus-changes</t>
  </si>
  <si>
    <t>Tue, 26 Sep 2006 11:17:53 +0000</t>
  </si>
  <si>
    <t>72f69e9c46c73e47c84f481c337c1f9474c41535</t>
  </si>
  <si>
    <t>72f69e9c4</t>
  </si>
  <si>
    <t>64ee41b8f3b9f5fd7a01c599eda522c58c2c79eb</t>
  </si>
  <si>
    <t>64ee41b8f</t>
  </si>
  <si>
    <t>New Math icons Irene</t>
  </si>
  <si>
    <t>New-Math-icons</t>
  </si>
  <si>
    <t>Tue, 26 Sep 2006 09:07:53 +0000</t>
  </si>
  <si>
    <t>233d879e3952777bd01f49092f8c203d82c9266d</t>
  </si>
  <si>
    <t>233d879e3</t>
  </si>
  <si>
    <t>2f914f78b22ea97c7bda580a4625de451582de43</t>
  </si>
  <si>
    <t>2f914f78b</t>
  </si>
  <si>
    <t>Change text of Preference options Irene</t>
  </si>
  <si>
    <t>Change-text-of-Preference-options</t>
  </si>
  <si>
    <t>Tue, 26 Sep 2006 08:36:18 +0000</t>
  </si>
  <si>
    <t>4d511cf2ef2191214adc5a4ab040b4dfce2134a2</t>
  </si>
  <si>
    <t>4d511cf2e</t>
  </si>
  <si>
    <t>adc8046d615838ad21672527401019ce06e77fac</t>
  </si>
  <si>
    <t>adc8046d6</t>
  </si>
  <si>
    <t>Fix a problem with cursor move to next line. Irene</t>
  </si>
  <si>
    <t>Fix-a-problem-with-cursor-move-to-next-line</t>
  </si>
  <si>
    <t>Tue, 26 Sep 2006 08:18:02 +0000</t>
  </si>
  <si>
    <t>4d742d97164cff9bc6f419fd5f665142a2caa57c</t>
  </si>
  <si>
    <t>4d742d971</t>
  </si>
  <si>
    <t>84e9bbae03d6d24a164ff819695845c5a42b22d1</t>
  </si>
  <si>
    <t>84e9bbae0</t>
  </si>
  <si>
    <t>Hide the link form when a click is requested. Irene</t>
  </si>
  <si>
    <t>Hide-the-link-form-when-a-click-is-requested</t>
  </si>
  <si>
    <t>Tue, 26 Sep 2006 08:07:45 +0000</t>
  </si>
  <si>
    <t>4543f19cc8c0f42faf10933e843994dc55e0a363</t>
  </si>
  <si>
    <t>4543f19cc</t>
  </si>
  <si>
    <t>fa37c19484f95b38378d45771d74d2c5ad13fd41</t>
  </si>
  <si>
    <t>fa37c1948</t>
  </si>
  <si>
    <t>Update Win32 preferences Irene</t>
  </si>
  <si>
    <t>Update-Win32-preferences</t>
  </si>
  <si>
    <t>Mon, 25 Sep 2006 16:14:48 +0000</t>
  </si>
  <si>
    <t>1294ec88b720b1189e52e8f37fd9439585f571a4</t>
  </si>
  <si>
    <t>1294ec88b</t>
  </si>
  <si>
    <t>50d6f7ea8354ba637517503c2d0d434449943cf9</t>
  </si>
  <si>
    <t>50d6f7ea8</t>
  </si>
  <si>
    <t>Update preference dialogs (except for Win32 version) Irene</t>
  </si>
  <si>
    <t>Update-preference-dialogs-except-for-Win32-version</t>
  </si>
  <si>
    <t>Mon, 25 Sep 2006 15:12:46 +0000</t>
  </si>
  <si>
    <t>1e003c65d52f0ade9046f12dfe554ff511e73a43</t>
  </si>
  <si>
    <t>1e003c65d</t>
  </si>
  <si>
    <t>beaeda7df2000bf0c225ea4b3e795322b2e1c1b8</t>
  </si>
  <si>
    <t>beaeda7df</t>
  </si>
  <si>
    <t>Make the title mandatory and display the authentication dialog on top Irene</t>
  </si>
  <si>
    <t>Make-the-title-mandatory-and-display-the-authentication-dialog-on-top</t>
  </si>
  <si>
    <t>Mon, 25 Sep 2006 08:35:06 +0000</t>
  </si>
  <si>
    <t>c2d62cb2026d58d539e11ec3e1e4a6a379730d39</t>
  </si>
  <si>
    <t>c2d62cb20</t>
  </si>
  <si>
    <t>a6c67c8dc21d948b9af945ecf7b65b7148cbe8f2</t>
  </si>
  <si>
    <t>a6c67c8dc</t>
  </si>
  <si>
    <t>Fixing an infinite loop when there is a float and the window size is too narrow Irene</t>
  </si>
  <si>
    <t>Fixing-an-infinite-loop-when-there-is-a-float-and-the-window-size-is-too</t>
  </si>
  <si>
    <t>Fri, 22 Sep 2006 16:32:28 +0000</t>
  </si>
  <si>
    <t>d7e7f36eb5277abbed2226e2c5dca51a3c777d3b</t>
  </si>
  <si>
    <t>d7e7f36eb</t>
  </si>
  <si>
    <t>95b68e5f25f1e5d38b34e2c83f4615546428c164</t>
  </si>
  <si>
    <t>95b68e5f2</t>
  </si>
  <si>
    <t>Add some reports about parsing non-errors Laurent</t>
  </si>
  <si>
    <t>Add-some-reports-about-parsing-non-errors</t>
  </si>
  <si>
    <t>Fri, 22 Sep 2006 13:12:16 +0000</t>
  </si>
  <si>
    <t>c3cc5404b1103c6831f67901799537a2f378d61a</t>
  </si>
  <si>
    <t>c3cc5404b</t>
  </si>
  <si>
    <t>fad3c84d438fbd3648f9137035121253aa01ff98</t>
  </si>
  <si>
    <t>fad3c84d4</t>
  </si>
  <si>
    <t>Remove my previous patch to detect an element as child of &lt;title&gt; for the html parser (generates an error). Laurent</t>
  </si>
  <si>
    <t>Remove-my-previous-patch-to-detect-an-element-as-child-of-title-for-the-html-parser</t>
  </si>
  <si>
    <t>Tue, 19 Sep 2006 14:48:12 +0000</t>
  </si>
  <si>
    <t>8cd683f809369d551862582618bd6b5471a11306</t>
  </si>
  <si>
    <t>8cd683f80</t>
  </si>
  <si>
    <t>ddda319d366318a2d16e9923e180886732d658bc</t>
  </si>
  <si>
    <t>ddda319d3</t>
  </si>
  <si>
    <t>Tue, 19 Sep 2006 13:51:34 +0000</t>
  </si>
  <si>
    <t>d7bc45cda88ec4b44bffdc0ef42665d849979fb6</t>
  </si>
  <si>
    <t>d7bc45cda</t>
  </si>
  <si>
    <t>aca788c47f27a169e9c2eb21e9bf607132185be9</t>
  </si>
  <si>
    <t>aca788c47</t>
  </si>
  <si>
    <t>Raise a parsing error when an there is an element within the &lt;title&gt; Laurent</t>
  </si>
  <si>
    <t>Raise-a-parsing-error-when-an-there-is-an-element-within-the-title</t>
  </si>
  <si>
    <t>Fri, 15 Sep 2006 16:52:56 +0000</t>
  </si>
  <si>
    <t>e8340d75d0c49facc1f8954831b90c590ecafe1e</t>
  </si>
  <si>
    <t>e8340d75d</t>
  </si>
  <si>
    <t>dc044d9289594f93f7003d24f142782fd5356059</t>
  </si>
  <si>
    <t>dc044d928</t>
  </si>
  <si>
    <t>First implementation of XTiger element option VQ</t>
  </si>
  <si>
    <t>First-implementation-of-XTiger-element-option</t>
  </si>
  <si>
    <t>Fri, 15 Sep 2006 16:14:07 +0000</t>
  </si>
  <si>
    <t>5505e455dc695e0a481411921f3124b03242ae09</t>
  </si>
  <si>
    <t>5505e455d</t>
  </si>
  <si>
    <t>dd426e62362ff5b8d1febd7a050165b32c3cb6c6</t>
  </si>
  <si>
    <t>dd426e623</t>
  </si>
  <si>
    <t>Template menus work now as expected. Irene</t>
  </si>
  <si>
    <t>Template-menus-work-now-as-expected</t>
  </si>
  <si>
    <t>Fri, 15 Sep 2006 15:17:14 +0000</t>
  </si>
  <si>
    <t>ec51aa4dc1e587b4e920b5e3161cc82cbfcffa6a</t>
  </si>
  <si>
    <t>ec51aa4dc</t>
  </si>
  <si>
    <t>ca40a1d8e5e5f181e0f105bc50a3bd5c2bd284ce</t>
  </si>
  <si>
    <t>ca40a1d8e</t>
  </si>
  <si>
    <t>Avoid conflicts between function names. Irene</t>
  </si>
  <si>
    <t>Avoid-conflicts-between-function-names</t>
  </si>
  <si>
    <t>Fri, 15 Sep 2006 15:05:34 +0000</t>
  </si>
  <si>
    <t>7406d34b1fa83c60c8b6f7d52fdacb8bc4c28176</t>
  </si>
  <si>
    <t>7406d34b1</t>
  </si>
  <si>
    <t>f6addb299a2223d10500e2b2c1faadf579e19618</t>
  </si>
  <si>
    <t>f6addb299</t>
  </si>
  <si>
    <t>Adding a-. VQ picture</t>
  </si>
  <si>
    <t>Adding-a</t>
  </si>
  <si>
    <t>Fri, 15 Sep 2006 14:36:31 +0000</t>
  </si>
  <si>
    <t>e43018db97b61dce8c6f358456196a2f4697a7a8</t>
  </si>
  <si>
    <t>e43018db9</t>
  </si>
  <si>
    <t>8df0eb33ee754120ed8437cf34033e79edeb55df</t>
  </si>
  <si>
    <t>8df0eb33e</t>
  </si>
  <si>
    <t>Implementing XTiger element "attribute". VQ</t>
  </si>
  <si>
    <t>Implementing-XTiger-element-attribute</t>
  </si>
  <si>
    <t>Fri, 15 Sep 2006 14:11:01 +0000</t>
  </si>
  <si>
    <t>b7d32497db4460b16a61f47ad40049005af2184b</t>
  </si>
  <si>
    <t>b7d32497d</t>
  </si>
  <si>
    <t>2d7c8c206213c606331c5ebd99cadd99c83a4f21</t>
  </si>
  <si>
    <t>2d7c8c206</t>
  </si>
  <si>
    <t>Resources update and fix a problem with template dialog Irene</t>
  </si>
  <si>
    <t>Resources-update-and-fix-a-problem-with-template-dialog</t>
  </si>
  <si>
    <t>Thu, 14 Sep 2006 16:34:18 +0000</t>
  </si>
  <si>
    <t>096e3b94d9746b1cd53eb1527fac86852ba8c827</t>
  </si>
  <si>
    <t>096e3b94d</t>
  </si>
  <si>
    <t>b419bcbe3743ff7942e54dfcbd5dbb118eec4cdb</t>
  </si>
  <si>
    <t>b419bcbe3</t>
  </si>
  <si>
    <t>Paste removed the chracter after the caret. Irene</t>
  </si>
  <si>
    <t>Paste-removed-the-chracter-after-the-caret</t>
  </si>
  <si>
    <t>Thu, 14 Sep 2006 09:54:02 +0000</t>
  </si>
  <si>
    <t>1942381ab221ca8b4e3f3c0c52d24f1ae8178a8c</t>
  </si>
  <si>
    <t>1942381ab</t>
  </si>
  <si>
    <t>03ac4a8050308127e9ac5e01a4185ac42717934f</t>
  </si>
  <si>
    <t>03ac4a805</t>
  </si>
  <si>
    <t>Doc update Irene</t>
  </si>
  <si>
    <t>Doc-update</t>
  </si>
  <si>
    <t>Thu, 14 Sep 2006 09:47:18 +0000</t>
  </si>
  <si>
    <t>81d787d0ff0989c794bdd60c71de78568c33c4b9</t>
  </si>
  <si>
    <t>81d787d0f</t>
  </si>
  <si>
    <t>f207539c195521b3c18781b3b58f8edb1b18088f</t>
  </si>
  <si>
    <t>f207539c1</t>
  </si>
  <si>
    <t>Tue, 12 Sep 2006 14:59:01 +0000</t>
  </si>
  <si>
    <t>ee4802af77569755cc4e954e38c644120bc28972</t>
  </si>
  <si>
    <t>ee4802af7</t>
  </si>
  <si>
    <t>a8eba85bdc114015334011be0beacdc41f42d699</t>
  </si>
  <si>
    <t>a8eba85bd</t>
  </si>
  <si>
    <t>Avoid to require mandatory attributes when loading a template. Irene</t>
  </si>
  <si>
    <t>Avoid-to-require-mandatory-attributes-when-loading-a-template</t>
  </si>
  <si>
    <t>Tue, 12 Sep 2006 06:59:15 +0000</t>
  </si>
  <si>
    <t>727b5fc5ffb7624731d9ec1dc674814f6cf8283c</t>
  </si>
  <si>
    <t>727b5fc5f</t>
  </si>
  <si>
    <t>f1dbe628e7fcaa275d9b2889a305511569753fa0</t>
  </si>
  <si>
    <t>f1dbe628e</t>
  </si>
  <si>
    <t>Typo error. Irene</t>
  </si>
  <si>
    <t>Typo-error</t>
  </si>
  <si>
    <t>Fri, 8 Sep 2006 13:55:34 +0000</t>
  </si>
  <si>
    <t>602df35cc85fb3fbf104a4083049bf15983e7b65</t>
  </si>
  <si>
    <t>602df35cc</t>
  </si>
  <si>
    <t>15b1118b2b618efad3d6922a0974fe3ee37cb49b</t>
  </si>
  <si>
    <t>15b1118b2</t>
  </si>
  <si>
    <t>A position rule was skipped Irene</t>
  </si>
  <si>
    <t>A-position-rule-was-skipped</t>
  </si>
  <si>
    <t>Fri, 8 Sep 2006 13:41:45 +0000</t>
  </si>
  <si>
    <t>de41facf46ace7238f0dd53ce23e84967de8bc15</t>
  </si>
  <si>
    <t>de41facf4</t>
  </si>
  <si>
    <t>c0971c91a68b4278ffc9cb1167aef028148028a8</t>
  </si>
  <si>
    <t>c0971c91a</t>
  </si>
  <si>
    <t>Invalid the change in LoopForStop Irene</t>
  </si>
  <si>
    <t>Invalid-the-change-in-LoopForStop</t>
  </si>
  <si>
    <t>Fri, 8 Sep 2006 09:50:51 +0000</t>
  </si>
  <si>
    <t>4a0a7991025cbe5ffaa5d8a35536c3b2ed4dd241</t>
  </si>
  <si>
    <t>4a0a79910</t>
  </si>
  <si>
    <t>6950ed56adebd3b0d1d837f3f899e14af5a65c47</t>
  </si>
  <si>
    <t>6950ed56a</t>
  </si>
  <si>
    <t>Fix a problem with include Irene</t>
  </si>
  <si>
    <t>Fix-a-problem-with-include</t>
  </si>
  <si>
    <t>Fri, 8 Sep 2006 09:45:17 +0000</t>
  </si>
  <si>
    <t>239ec45616f90e72c07938dd06b626bc59044944</t>
  </si>
  <si>
    <t>239ec4561</t>
  </si>
  <si>
    <t>8ddeaffd0d9de80e3adc41ddd2eccecc60aaab34</t>
  </si>
  <si>
    <t>8ddeaffd0</t>
  </si>
  <si>
    <t>Fri, 8 Sep 2006 09:36:55 +0000</t>
  </si>
  <si>
    <t>9571d513f4cefbd1e7794e8780b6aa6afd2820b4</t>
  </si>
  <si>
    <t>9571d513f</t>
  </si>
  <si>
    <t>30082b898949d86511d2d95fc54c73bdaee4ba49</t>
  </si>
  <si>
    <t>30082b898</t>
  </si>
  <si>
    <t>Limit the number of retries when load a style sheet Irene</t>
  </si>
  <si>
    <t>Limit-the-number-of-retries-when-load-a-style-sheet</t>
  </si>
  <si>
    <t>Thu, 7 Sep 2006 16:36:50 +0000</t>
  </si>
  <si>
    <t>b151743d0e8453f371645d74c9930e3e1e57e02e</t>
  </si>
  <si>
    <t>b151743d0</t>
  </si>
  <si>
    <t>0fe8c3ccf8b6dbce9417ed7a57e211d1b2c22da8</t>
  </si>
  <si>
    <t>0fe8c3ccf</t>
  </si>
  <si>
    <t>Complete the bug fix: Block heights didn't take into account the top margin Irene</t>
  </si>
  <si>
    <t>Complete-the-bug-fix-Block-heights-didn-t-take-into-account-the-top-margin</t>
  </si>
  <si>
    <t>Thu, 7 Sep 2006 12:45:17 +0000</t>
  </si>
  <si>
    <t>159cbe2f348d72ed7323668125184d866bf10c1a</t>
  </si>
  <si>
    <t>159cbe2f3</t>
  </si>
  <si>
    <t>0be665490b639b5d9dcf972e621326029f169cf2</t>
  </si>
  <si>
    <t>0be665490</t>
  </si>
  <si>
    <t>Thu, 7 Sep 2006 12:43:02 +0000</t>
  </si>
  <si>
    <t>0f578f7e303ae1c34cfea8e12748c38517a691dc</t>
  </si>
  <si>
    <t>0f578f7e3</t>
  </si>
  <si>
    <t>9a2615b6c745fec8f558a422106c9c7acc5518f8</t>
  </si>
  <si>
    <t>9a2615b6c</t>
  </si>
  <si>
    <t>Fix a problem with the "Generate Table of contents" command. Irene</t>
  </si>
  <si>
    <t>Fix-a-problem-with-the-Generate-Table-of-contents-command</t>
  </si>
  <si>
    <t>Thu, 7 Sep 2006 10:16:40 +0000</t>
  </si>
  <si>
    <t>eaaf7df533422f1ad4be782a6b2615f89a88db8e</t>
  </si>
  <si>
    <t>eaaf7df53</t>
  </si>
  <si>
    <t>c65d81f5935d61b06e0796ff91992d77c351ef6e</t>
  </si>
  <si>
    <t>c65d81f59</t>
  </si>
  <si>
    <t>When the type attribute of a list is changed, the display was updated with the previous value of the attribute. Irene</t>
  </si>
  <si>
    <t>When-the-type-attribute-of-a-list-is-changed-the-display-was-updated</t>
  </si>
  <si>
    <t>Thu, 7 Sep 2006 08:20:02 +0000</t>
  </si>
  <si>
    <t>0ef793f8fc5a9c0251f44511394ff6408ca0a311</t>
  </si>
  <si>
    <t>0ef793f8f</t>
  </si>
  <si>
    <t>4cda069604317577f09ec2f2c43f0b3a2d8c694f</t>
  </si>
  <si>
    <t>4cda06960</t>
  </si>
  <si>
    <t>Implementing the Return key for xt:repeat VQ</t>
  </si>
  <si>
    <t>Implementing-the-Return-key-for-xt-repeat</t>
  </si>
  <si>
    <t>Wed, 6 Sep 2006 14:31:21 +0000</t>
  </si>
  <si>
    <t>ca71e4bb132e8475cb5d73778ffccecd2b898e6b</t>
  </si>
  <si>
    <t>ca71e4bb1</t>
  </si>
  <si>
    <t>bc9c314b92b82534130492d0a4b6f953d1c72569</t>
  </si>
  <si>
    <t>bc9c314b9</t>
  </si>
  <si>
    <t>Detect the conflict between left+right position and explicit width Irene</t>
  </si>
  <si>
    <t>Detect-the-conflict-between-left-right-position-and-explicit-width</t>
  </si>
  <si>
    <t>Wed, 6 Sep 2006 14:03:40 +0000</t>
  </si>
  <si>
    <t>16063ce1ada6e349ccf485b4177afd170cfd938f</t>
  </si>
  <si>
    <t>16063ce1a</t>
  </si>
  <si>
    <t>01f178ead303dfe3807ce00b70ea88ed780e97d9</t>
  </si>
  <si>
    <t>01f178ead</t>
  </si>
  <si>
    <t>Change the order of closed windows. Irene</t>
  </si>
  <si>
    <t>Change-the-order-of-closed-windows</t>
  </si>
  <si>
    <t>Wed, 6 Sep 2006 11:07:15 +0000</t>
  </si>
  <si>
    <t>57971b83c1713d75275674385304febbbed9797e</t>
  </si>
  <si>
    <t>57971b83c</t>
  </si>
  <si>
    <t>3705f804b30dedf62f4b8a6101137242efdf7a40</t>
  </si>
  <si>
    <t>3705f804b</t>
  </si>
  <si>
    <t>Prepare new kind of windows (not used yet). Irene</t>
  </si>
  <si>
    <t>Prepare-new-kind-of-windows-not-used-yet</t>
  </si>
  <si>
    <t>Wed, 6 Sep 2006 11:04:45 +0000</t>
  </si>
  <si>
    <t>7a08a3c14d5a6bef3cdf3e5ee8b3e6bbc28c9d09</t>
  </si>
  <si>
    <t>7a08a3c14</t>
  </si>
  <si>
    <t>e39269a9cad9cb027a0afa28d3898ca9842b4bed</t>
  </si>
  <si>
    <t>e39269a9c</t>
  </si>
  <si>
    <t>Block heights didn't take into account the top margin + remove traces Irene</t>
  </si>
  <si>
    <t>Block-heights-didn-t-take-into-account-the-top-margin</t>
  </si>
  <si>
    <t>Wed, 6 Sep 2006 11:02:13 +0000</t>
  </si>
  <si>
    <t>9bace7db5da9a35317b6c9f016d862f0ea972f2d</t>
  </si>
  <si>
    <t>9bace7db5</t>
  </si>
  <si>
    <t>a27a9363450f879770d8bcca8403bc8c06056b8a</t>
  </si>
  <si>
    <t>a27a93634</t>
  </si>
  <si>
    <t>Missing files Irene</t>
  </si>
  <si>
    <t>Missing-files</t>
  </si>
  <si>
    <t>Wed, 6 Sep 2006 08:46:19 +0000</t>
  </si>
  <si>
    <t>8d659ceeff04d5da5d891e1a1aabc1315ffea08e</t>
  </si>
  <si>
    <t>8d659ceef</t>
  </si>
  <si>
    <t>9010f6b6914a64db6cc12b2f03ebdf096e2fb030</t>
  </si>
  <si>
    <t>9010f6b69</t>
  </si>
  <si>
    <t>First step towards editing based on templates VQ</t>
  </si>
  <si>
    <t>First-step-towards-editing-based-on-templates</t>
  </si>
  <si>
    <t>Tue, 5 Sep 2006 16:08:14 +0000</t>
  </si>
  <si>
    <t>8b9c852e84918476a8944d15aff72f16ae2c3c2a</t>
  </si>
  <si>
    <t>8b9c852e8</t>
  </si>
  <si>
    <t>216636c450332ab4fc799c2e72323250835c44b7</t>
  </si>
  <si>
    <t>216636c45</t>
  </si>
  <si>
    <t>Fix compiling trouble with Win32 Irene</t>
  </si>
  <si>
    <t>Fix-compiling-trouble-with-Win32</t>
  </si>
  <si>
    <t>Tue, 5 Sep 2006 11:13:37 +0000</t>
  </si>
  <si>
    <t>5c3be0c21a78b2cd3fcdcee0c96c07c607b0e16f</t>
  </si>
  <si>
    <t>5c3be0c21</t>
  </si>
  <si>
    <t>c2612b0a5971be8403ec5680ec470882f16f766c</t>
  </si>
  <si>
    <t>c2612b0a5</t>
  </si>
  <si>
    <t>Tue, 5 Sep 2006 10:51:55 +0000</t>
  </si>
  <si>
    <t>d387e1cebf5f4b52dfe75ec4a39025e1a71cddfa</t>
  </si>
  <si>
    <t>d387e1ceb</t>
  </si>
  <si>
    <t>e858c8d379c6a2cdd9c46cf32945eccd6a9e637e</t>
  </si>
  <si>
    <t>e858c8d37</t>
  </si>
  <si>
    <t>Add an ifdef fot GTK version Laurent</t>
  </si>
  <si>
    <t>Add-an-ifdef-fot-GTK-version</t>
  </si>
  <si>
    <t>Tue, 5 Sep 2006 10:50:48 +0000</t>
  </si>
  <si>
    <t>46619a86a818ef3e2d3051949095bae1b6eb034e</t>
  </si>
  <si>
    <t>46619a86a</t>
  </si>
  <si>
    <t>a8a1b7fd45a86ffd7ef8a98a02db83c7a4aea2b6</t>
  </si>
  <si>
    <t>a8a1b7fd4</t>
  </si>
  <si>
    <t>The CSS parser is used to initialize the CSS dialog. Irene</t>
  </si>
  <si>
    <t>The-CSS-parser-is-used-to-initialize-the-CSS-dialog</t>
  </si>
  <si>
    <t>Tue, 5 Sep 2006 10:13:34 +0000</t>
  </si>
  <si>
    <t>631186c568068befa8db0933f910891aa09e0c67</t>
  </si>
  <si>
    <t>631186c56</t>
  </si>
  <si>
    <t>84494813768df37f4f93e450b4b4de5c948e4571</t>
  </si>
  <si>
    <t>Mon, 4 Sep 2006 10:08:48 +0000</t>
  </si>
  <si>
    <t>06593870a87535b48385109eb3ffb4337d3e72ac</t>
  </si>
  <si>
    <t>06593870a</t>
  </si>
  <si>
    <t>568fdbca9f5bae3a9d650599705b073343f45be7</t>
  </si>
  <si>
    <t>568fdbca9</t>
  </si>
  <si>
    <t>Mon, 4 Sep 2006 08:48:54 +0000</t>
  </si>
  <si>
    <t>4160eabbf3180c15f9c0c6bd4b5c569dbe5c0932</t>
  </si>
  <si>
    <t>4160eabbf</t>
  </si>
  <si>
    <t>32523ccfca32757036d6d02bf4cb147c4426ba96</t>
  </si>
  <si>
    <t>32523ccfc</t>
  </si>
  <si>
    <t>Fix warning and problems with 4 bits machines. Irene</t>
  </si>
  <si>
    <t>Fix-warning-and-problems-with-4-bits-machines</t>
  </si>
  <si>
    <t>Mon, 4 Sep 2006 07:39:45 +0000</t>
  </si>
  <si>
    <t>d3c0e40cffe80cfe67b01ead3d6eb57a1d8b7928</t>
  </si>
  <si>
    <t>d3c0e40cf</t>
  </si>
  <si>
    <t>d0273c557cbd85f7b3901f45efb72f38e413368c</t>
  </si>
  <si>
    <t>d0273c557</t>
  </si>
  <si>
    <t>Code reorg. VQ</t>
  </si>
  <si>
    <t>Code-reorg</t>
  </si>
  <si>
    <t>Fri, 1 Sep 2006 16:21:42 +0000</t>
  </si>
  <si>
    <t>e9c493f05f825d0bc048bc2cf93228131854dda3</t>
  </si>
  <si>
    <t>e9c493f05</t>
  </si>
  <si>
    <t>7ff2b7cdfa5e09557b77d5722d756eb6f7097bdf</t>
  </si>
  <si>
    <t>7ff2b7cdf</t>
  </si>
  <si>
    <t>Fri, 1 Sep 2006 15:32:26 +0000</t>
  </si>
  <si>
    <t>babb92fbcc5dc14f89176f3d2194637e94a1170d</t>
  </si>
  <si>
    <t>babb92fbc</t>
  </si>
  <si>
    <t>77f1cf6df11d0bdf1fed2fefc6d004ed3047fff7</t>
  </si>
  <si>
    <t>77f1cf6df</t>
  </si>
  <si>
    <t>Initialize the Style dialog when there is already a style attribute. Irene</t>
  </si>
  <si>
    <t>Initialize-the-Style-dialog-when-there-is-already-a-style-attribute</t>
  </si>
  <si>
    <t>Fri, 1 Sep 2006 15:26:51 +0000</t>
  </si>
  <si>
    <t>3712d43251df15869d30dd6b406753a134b36518</t>
  </si>
  <si>
    <t>3712d4325</t>
  </si>
  <si>
    <t>e4ba5333d0bd573d634825a3eb994c96fc3114aa</t>
  </si>
  <si>
    <t>e4ba5333d</t>
  </si>
  <si>
    <t>Cleaning up type definitions for templates VQ</t>
  </si>
  <si>
    <t>Cleaning-up-type-definitions-for-templates</t>
  </si>
  <si>
    <t>Fri, 1 Sep 2006 15:19:54 +0000</t>
  </si>
  <si>
    <t>052ac5e48423b4345fbef3620b2df658e7ffd5bc</t>
  </si>
  <si>
    <t>052ac5e48</t>
  </si>
  <si>
    <t>e7bfe6dd72359dfbfdbde60779eadf0785b6ea28</t>
  </si>
  <si>
    <t>e7bfe6dd7</t>
  </si>
  <si>
    <t>Cleaning up template modules VQ</t>
  </si>
  <si>
    <t>Cleaning-up-template-modules</t>
  </si>
  <si>
    <t>Fri, 1 Sep 2006 14:19:34 +0000</t>
  </si>
  <si>
    <t>0c6c6af476306f5fdecd97d4db49b256215871a0</t>
  </si>
  <si>
    <t>0c6c6af47</t>
  </si>
  <si>
    <t>a4bd96684ffad37246987e20d5e96e17a88e17df</t>
  </si>
  <si>
    <t>a4bd96684</t>
  </si>
  <si>
    <t>Thu, 31 Aug 2006 09:24:23 +0000</t>
  </si>
  <si>
    <t>2edc309c339f472702392c788b180ed2c0dafc80</t>
  </si>
  <si>
    <t>2edc309c3</t>
  </si>
  <si>
    <t>761ce8e1fb2f4e4e8b9b8ce0528407313851578e</t>
  </si>
  <si>
    <t>761ce8e1f</t>
  </si>
  <si>
    <t>Uninitialize variable Irene</t>
  </si>
  <si>
    <t>Uninitialize-variable</t>
  </si>
  <si>
    <t>Wed, 30 Aug 2006 14:47:25 +0000</t>
  </si>
  <si>
    <t>f4bda62cf2291833827baff5ed295ed16363f57c</t>
  </si>
  <si>
    <t>f4bda62cf</t>
  </si>
  <si>
    <t>feb2009e7d3e0275e2a160b933d3e1a6896ca42c</t>
  </si>
  <si>
    <t>feb2009e7</t>
  </si>
  <si>
    <t>Fix Win32 compiling error. Irene</t>
  </si>
  <si>
    <t>Fix-Win32-compiling-error</t>
  </si>
  <si>
    <t>Wed, 30 Aug 2006 14:46:19 +0000</t>
  </si>
  <si>
    <t>989be4c7736a5ba8367cf33ef9decf8f514f7fcb</t>
  </si>
  <si>
    <t>989be4c77</t>
  </si>
  <si>
    <t>dd2c4ba6a48da79b8cd178f0f07c06d95196234b</t>
  </si>
  <si>
    <t>dd2c4ba6a</t>
  </si>
  <si>
    <t>Move sibling elements when the height of a block changes. Irene</t>
  </si>
  <si>
    <t>Move-sibling-elements-when-the-height-of-a-block-changes</t>
  </si>
  <si>
    <t>Wed, 30 Aug 2006 13:38:00 +0000</t>
  </si>
  <si>
    <t>19bf870d8fd5d656a973a0b0a138d09d62592254</t>
  </si>
  <si>
    <t>19bf870d8</t>
  </si>
  <si>
    <t>fa39d70c8cc3d10bf2e3879b93e897b6a302672e</t>
  </si>
  <si>
    <t>fa39d70c8</t>
  </si>
  <si>
    <t>text-align:center was applied by error to column head elements. Irene</t>
  </si>
  <si>
    <t>text-align-center-was-applied-by-error-to-column-head-elements</t>
  </si>
  <si>
    <t>Wed, 30 Aug 2006 13:36:02 +0000</t>
  </si>
  <si>
    <t>963431d30a47243f29192a5ce3da2fb35ec23ec5</t>
  </si>
  <si>
    <t>963431d30</t>
  </si>
  <si>
    <t>252e1fefc9482fd374dc24c38929640112bb222b</t>
  </si>
  <si>
    <t>252e1fefc</t>
  </si>
  <si>
    <t>Restore the previous formatting Irene</t>
  </si>
  <si>
    <t>Restore-the-previous-formatting</t>
  </si>
  <si>
    <t>Wed, 30 Aug 2006 10:25:43 +0000</t>
  </si>
  <si>
    <t>bc3015f868d37dc279b5be97897333e34933f904</t>
  </si>
  <si>
    <t>bc3015f86</t>
  </si>
  <si>
    <t>7c3ea784f28a5f772950efc40c40cc60049a6d9a</t>
  </si>
  <si>
    <t>7c3ea784f</t>
  </si>
  <si>
    <t>Fix a misplaced parenthesis. Irene</t>
  </si>
  <si>
    <t>Fix-a-misplaced-parenthesis</t>
  </si>
  <si>
    <t>Wed, 30 Aug 2006 08:09:40 +0000</t>
  </si>
  <si>
    <t>d7ecad814ef4bc018055631e07e5bfbee76f634f</t>
  </si>
  <si>
    <t>d7ecad814</t>
  </si>
  <si>
    <t>79d85900f3d3a7d3e99379c923cc1ccbe94307f1</t>
  </si>
  <si>
    <t>79d85900f</t>
  </si>
  <si>
    <t>Improve the previous bug fix + disable templates Irene</t>
  </si>
  <si>
    <t>Improve-the-previous-bug-fix</t>
  </si>
  <si>
    <t>Wed, 30 Aug 2006 07:51:56 +0000</t>
  </si>
  <si>
    <t>fbb9c6dae4d3fd36e8e145305632803eeee9491c</t>
  </si>
  <si>
    <t>fbb9c6dae</t>
  </si>
  <si>
    <t>ab5d94342fdf39aff25b788a6780d99d40be6b38</t>
  </si>
  <si>
    <t>ab5d94342</t>
  </si>
  <si>
    <t>Change a static length in an error message for a dynamic one. Laurent</t>
  </si>
  <si>
    <t>Change-a-static-length-in-an-error-message-for-a-dynamic-one</t>
  </si>
  <si>
    <t>Tue, 29 Aug 2006 15:36:23 +0000</t>
  </si>
  <si>
    <t>acda8e225112ad8b760f205664c2155d8b5e1514</t>
  </si>
  <si>
    <t>acda8e225</t>
  </si>
  <si>
    <t>73790c67db74c625cb1eef6ac33bb1c85b3a2b1e</t>
  </si>
  <si>
    <t>73790c67d</t>
  </si>
  <si>
    <t>unused variable VQ</t>
  </si>
  <si>
    <t>unused-variable</t>
  </si>
  <si>
    <t>Tue, 29 Aug 2006 15:04:03 +0000</t>
  </si>
  <si>
    <t>a0f806f449a4a5ae61693e87adff0a662edb8811</t>
  </si>
  <si>
    <t>a0f806f44</t>
  </si>
  <si>
    <t>7b43673ba61b0d5d8cf8c9e96c58d921cb9ad2db</t>
  </si>
  <si>
    <t>7b43673ba</t>
  </si>
  <si>
    <t>Improve cursor moving Irene</t>
  </si>
  <si>
    <t>Improve-cursor-moving</t>
  </si>
  <si>
    <t>Tue, 29 Aug 2006 14:36:46 +0000</t>
  </si>
  <si>
    <t>724aa01621e480ade47a910226bd34e447e5720d</t>
  </si>
  <si>
    <t>724aa0162</t>
  </si>
  <si>
    <t>b0bb7db36e8d0d65a0c5297ae93883730e412635</t>
  </si>
  <si>
    <t>b0bb7db36</t>
  </si>
  <si>
    <t>Fix the problem of the contextual menu for tabs on Mac OS X in a clearer way. Laurent</t>
  </si>
  <si>
    <t>Fix-the-problem-of-the-contextual-menu-for-tabs-on-Mac-OS-X-in-a-clearer-way</t>
  </si>
  <si>
    <t>Tue, 29 Aug 2006 13:06:55 +0000</t>
  </si>
  <si>
    <t>339c44f63729c1d61cfcbd937f5abf997b7fe5ab</t>
  </si>
  <si>
    <t>339c44f63</t>
  </si>
  <si>
    <t>a19b01fe3d752c0899cb855a7025b745c60ba06a</t>
  </si>
  <si>
    <t>a19b01fe3</t>
  </si>
  <si>
    <t>Sometimes the division was moved but not its contents. Irene</t>
  </si>
  <si>
    <t>Sometimes-the-division-was-moved-but-not-its-contents</t>
  </si>
  <si>
    <t>Tue, 29 Aug 2006 12:15:14 +0000</t>
  </si>
  <si>
    <t>ebe62d9409ddee301c821e2e464455e15bfb64e9</t>
  </si>
  <si>
    <t>ebe62d940</t>
  </si>
  <si>
    <t>4d067496cfc0a6ef1b9ccb06b6a944f6dc8783c1</t>
  </si>
  <si>
    <t>4d067496c</t>
  </si>
  <si>
    <t>Fix a bug with free volume calculation That generated an infinite loop when the user scrolled after a "make book" Irene</t>
  </si>
  <si>
    <t>Fix-a-bug-with-free-volume-calculation</t>
  </si>
  <si>
    <t>Tue, 29 Aug 2006 10:13:45 +0000</t>
  </si>
  <si>
    <t>c7f3f4ef999fe56649ef358c7f1fb750e5205a08</t>
  </si>
  <si>
    <t>c7f3f4ef9</t>
  </si>
  <si>
    <t>abbfd6a007f2890bc0fb51d5aa51f6bb28074375</t>
  </si>
  <si>
    <t>abbfd6a00</t>
  </si>
  <si>
    <t>Tue, 29 Aug 2006 07:16:53 +0000</t>
  </si>
  <si>
    <t>9d9df5f50534f5aea0d2a68473563ffc7b411c36</t>
  </si>
  <si>
    <t>9d9df5f50</t>
  </si>
  <si>
    <t>0b9f3eacf49a84241b2709e0fb19241313b2fb19</t>
  </si>
  <si>
    <t>0b9f3eacf</t>
  </si>
  <si>
    <t>Makebook could generate duplicated IDs. Irene</t>
  </si>
  <si>
    <t>Makebook-could-generate-duplicated-IDs</t>
  </si>
  <si>
    <t>Mon, 28 Aug 2006 16:33:05 +0000</t>
  </si>
  <si>
    <t>1610e21608d628042f9eef057c15ee88541b9926</t>
  </si>
  <si>
    <t>1610e2160</t>
  </si>
  <si>
    <t>3ff83ef1c33263401b3ea5423be4df466f5fe670</t>
  </si>
  <si>
    <t>3ff83ef1c</t>
  </si>
  <si>
    <t>When the selection ends on a PICTURE_UNIT select the enclosing &lt;img&gt; Irene</t>
  </si>
  <si>
    <t>When-the-selection-ends-on-a-PICTURE_UNIT-select-the-enclosing-img</t>
  </si>
  <si>
    <t>Mon, 28 Aug 2006 14:06:44 +0000</t>
  </si>
  <si>
    <t>5c81a15ca1a1d851dd517a54ddec1715d9d43b91</t>
  </si>
  <si>
    <t>5c81a15ca</t>
  </si>
  <si>
    <t>6805377a2de2cb6ebc944875f197af6a60b98e94</t>
  </si>
  <si>
    <t>6805377a2</t>
  </si>
  <si>
    <t>Mon, 28 Aug 2006 12:14:49 +0000</t>
  </si>
  <si>
    <t>27f4ac9385cbc705ba8de89cf5f9ba2b2f602db0</t>
  </si>
  <si>
    <t>27f4ac938</t>
  </si>
  <si>
    <t>95cdef30410d9678f75c43ce19d41d44f0516620</t>
  </si>
  <si>
    <t>95cdef304</t>
  </si>
  <si>
    <t>Documentation update + typo. Irene</t>
  </si>
  <si>
    <t>Documentation-update-typo</t>
  </si>
  <si>
    <t>Mon, 28 Aug 2006 10:21:09 +0000</t>
  </si>
  <si>
    <t>1772bb0d47b09bb91a3f17091402e0c48f8ee25a</t>
  </si>
  <si>
    <t>1772bb0d4</t>
  </si>
  <si>
    <t>2aa20305f3d0bc59fa237db36f03e7b756a6daac</t>
  </si>
  <si>
    <t>2aa20305f</t>
  </si>
  <si>
    <t>New version of Strong, Emphasis, Code buttons. Irene</t>
  </si>
  <si>
    <t>New-version-of-Strong-Emphasis-Code-buttons</t>
  </si>
  <si>
    <t>Mon, 28 Aug 2006 10:20:24 +0000</t>
  </si>
  <si>
    <t>6ee45aa300de358cd29fe2c3ad43393bd344a0a4</t>
  </si>
  <si>
    <t>6ee45aa30</t>
  </si>
  <si>
    <t>a3818ecabf78d1ed7b387315d03232d76e2fc6c4</t>
  </si>
  <si>
    <t>a3818ecab</t>
  </si>
  <si>
    <t>Mesa error messages are displayed only on request. Irene</t>
  </si>
  <si>
    <t>Mesa-error-messages-are-displayed-only-on-request</t>
  </si>
  <si>
    <t>Fri, 25 Aug 2006 15:33:43 +0000</t>
  </si>
  <si>
    <t>65307dbc216316ceb1cfaa05b281a8e5baa070e1</t>
  </si>
  <si>
    <t>65307dbc2</t>
  </si>
  <si>
    <t>4b8557ca9f8de4cde25b419b784a25cddd83508f</t>
  </si>
  <si>
    <t>4b8557ca9</t>
  </si>
  <si>
    <t>Prevent a crash when we close a tab after having browse within it Laurent</t>
  </si>
  <si>
    <t>Prevent-a-crash-when-we-close-a-tab-after-having-browse-within-it</t>
  </si>
  <si>
    <t>Fri, 25 Aug 2006 15:04:14 +0000</t>
  </si>
  <si>
    <t>2368f7a103c12f99dea5defe28f1b34b831c5976</t>
  </si>
  <si>
    <t>2368f7a10</t>
  </si>
  <si>
    <t>3af62391cb9d1404ab96a8220f1155ad9aea894b</t>
  </si>
  <si>
    <t>3af62391c</t>
  </si>
  <si>
    <t>Allow some word hyphenations Irene</t>
  </si>
  <si>
    <t>Allow-some-word-hyphenations</t>
  </si>
  <si>
    <t>Fri, 25 Aug 2006 13:45:03 +0000</t>
  </si>
  <si>
    <t>8bb7c58b9899cd308595be9e698370e222dc9513</t>
  </si>
  <si>
    <t>8bb7c58b9</t>
  </si>
  <si>
    <t>fa4713a4d169a5cc7ce59be9ca4749a5066ea0a9</t>
  </si>
  <si>
    <t>fa4713a4d</t>
  </si>
  <si>
    <t>New version of the XHTML panel Irene</t>
  </si>
  <si>
    <t>New-version-of-the-XHTML-panel</t>
  </si>
  <si>
    <t>Fri, 25 Aug 2006 10:03:14 +0000</t>
  </si>
  <si>
    <t>96f4fbf4e768ff08363fe6652539b36ae4c85b7b</t>
  </si>
  <si>
    <t>96f4fbf4e</t>
  </si>
  <si>
    <t>e8424e3d7b51a271e15350b62379d9f1a76980b2</t>
  </si>
  <si>
    <t>e8424e3d7</t>
  </si>
  <si>
    <t>Fri, 25 Aug 2006 10:02:42 +0000</t>
  </si>
  <si>
    <t>4e9537bdd67147447be91f5601c6b8d29e7df664</t>
  </si>
  <si>
    <t>4e9537bdd</t>
  </si>
  <si>
    <t>1d06a8f2dd4195e8f174116f7738a051264253a6</t>
  </si>
  <si>
    <t>1d06a8f2d</t>
  </si>
  <si>
    <t>Thu, 24 Aug 2006 16:11:58 +0000</t>
  </si>
  <si>
    <t>2a098692154bf35e887d210bcc593e8ba98d355b</t>
  </si>
  <si>
    <t>2a0986921</t>
  </si>
  <si>
    <t>e3ed60307304ef46749db8b7250fc0a568a9d2b7</t>
  </si>
  <si>
    <t>e3ed60307</t>
  </si>
  <si>
    <t>When a new HTML document is created, the user has to get a document title and can control the document charset. + increase the MAX_LENGTH to 800 Irene</t>
  </si>
  <si>
    <t>When-a-new-HTML-document-is-created-the-user-has-to-get-a-document-title</t>
  </si>
  <si>
    <t>Thu, 24 Aug 2006 11:04:26 +0000</t>
  </si>
  <si>
    <t>1af4aa150feaf09221f8bdbf3d844a217b0b65f5</t>
  </si>
  <si>
    <t>1af4aa150</t>
  </si>
  <si>
    <t>3864b6c22fc87aa341bc55e43aaff9ff20103691</t>
  </si>
  <si>
    <t>3864b6c22</t>
  </si>
  <si>
    <t>Amaya doesn't allow one to insert an image within an empty &lt;dd&gt;. Irene</t>
  </si>
  <si>
    <t>Amaya-doesn-t-allow-one-to-insert-an-image-within-an-empty-dd</t>
  </si>
  <si>
    <t>Thu, 24 Aug 2006 10:58:34 +0000</t>
  </si>
  <si>
    <t>630fd3601e94254bced9cbc07b3a10624a3e1294</t>
  </si>
  <si>
    <t>630fd3601</t>
  </si>
  <si>
    <t>2fb4e2343e8734e21526b1674a007a32e45b3301</t>
  </si>
  <si>
    <t>2fb4e2343</t>
  </si>
  <si>
    <t>Use the HTMLT11 translation schema for XHTML Basic documents to avoid to generate invalid documents (the attribute lang is not allowed in the doctype). Laurent</t>
  </si>
  <si>
    <t>Use-the-HTMLT11-translation-schema-for-XHTML-Basic-documents-to-avoid-to-generate</t>
  </si>
  <si>
    <t>Wed, 23 Aug 2006 16:16:27 +0000</t>
  </si>
  <si>
    <t>fe2ee03f349f39d91c7f5014904759f53c431d5d</t>
  </si>
  <si>
    <t>fe2ee03f3</t>
  </si>
  <si>
    <t>85c6a92b1d353efe39a77b06aede20cfb68577ba</t>
  </si>
  <si>
    <t>85c6a92b1</t>
  </si>
  <si>
    <t>Amaya didn't allow to create a &lt;code&gt; element within an empty &lt;p&gt; Irene</t>
  </si>
  <si>
    <t>Amaya-didn-t-allow-to-create-a-code-element-within-an-empty-p</t>
  </si>
  <si>
    <t>Wed, 23 Aug 2006 14:03:36 +0000</t>
  </si>
  <si>
    <t>5cc11a1620cc4eb3e8e0095a9cc30945e940fb90</t>
  </si>
  <si>
    <t>5cc11a162</t>
  </si>
  <si>
    <t>752a7bdb59a3dd5c5009e29bd31fe2e2c581451a</t>
  </si>
  <si>
    <t>752a7bdb5</t>
  </si>
  <si>
    <t>Improve the formatting of inline list elements within a constrained table Irene</t>
  </si>
  <si>
    <t>Improve-the-formatting-of-inline-list-elements-within-a-constrained-table</t>
  </si>
  <si>
    <t>Wed, 23 Aug 2006 13:14:49 +0000</t>
  </si>
  <si>
    <t>fab07009683a937bb847a1239ae2f120a0dfc01f</t>
  </si>
  <si>
    <t>fab070096</t>
  </si>
  <si>
    <t>dceea8c05a0ae3e64562669fb7a8d6cea1edd573</t>
  </si>
  <si>
    <t>dceea8c05</t>
  </si>
  <si>
    <t>Don't generate an empty style attribute. Irene</t>
  </si>
  <si>
    <t>Don-t-generate-an-empty-style-attribute</t>
  </si>
  <si>
    <t>Wed, 23 Aug 2006 11:15:50 +0000</t>
  </si>
  <si>
    <t>8ee581f792044ad6c547faf215d08bda6eb6f5bc</t>
  </si>
  <si>
    <t>8ee581f79</t>
  </si>
  <si>
    <t>3078c48b146c4158019a59fcdf575d139dece050</t>
  </si>
  <si>
    <t>3078c48b1</t>
  </si>
  <si>
    <t>Synchronize border width, color, and style properties Irene</t>
  </si>
  <si>
    <t>Synchronize-border-width-color-and-style-properties</t>
  </si>
  <si>
    <t>Wed, 23 Aug 2006 11:11:37 +0000</t>
  </si>
  <si>
    <t>9f61b407d21a4bd7af75ba829aaccffabc18c49d</t>
  </si>
  <si>
    <t>9f61b407d</t>
  </si>
  <si>
    <t>a99ca76e919b8e40c89776b5199b9ecb58f8e6f9</t>
  </si>
  <si>
    <t>a99ca76e9</t>
  </si>
  <si>
    <t>Don't break a word. Irene</t>
  </si>
  <si>
    <t>Don-t-break-a-word</t>
  </si>
  <si>
    <t>Tue, 22 Aug 2006 15:30:49 +0000</t>
  </si>
  <si>
    <t>ed8c898facc0e3457fcff621af53a6cadb4defe8</t>
  </si>
  <si>
    <t>ed8c898fa</t>
  </si>
  <si>
    <t>5bbec68d1f9f42fd5c754878accb060a1e1a753d</t>
  </si>
  <si>
    <t>5bbec68d1</t>
  </si>
  <si>
    <t>Improve the management of background images Irene</t>
  </si>
  <si>
    <t>Improve-the-management-of-background-images</t>
  </si>
  <si>
    <t>Tue, 22 Aug 2006 15:28:17 +0000</t>
  </si>
  <si>
    <t>b259e793c5691bc54a895c38bf1ec3804780fcc4</t>
  </si>
  <si>
    <t>b259e793c</t>
  </si>
  <si>
    <t>9ea8b8cd324eb9570dc0726a9d0adff5a6555b7e</t>
  </si>
  <si>
    <t>9ea8b8cd3</t>
  </si>
  <si>
    <t>Allow to stop the loading of a CSS file. Irene</t>
  </si>
  <si>
    <t>Allow-to-stop-the-loading-of-a-CSS-file</t>
  </si>
  <si>
    <t>Tue, 22 Aug 2006 15:20:50 +0000</t>
  </si>
  <si>
    <t>081852107edef38ae6f70b355818e92936ebb7d6</t>
  </si>
  <si>
    <t>33a491474733ab84f4ae56b5a28439cd7034645c</t>
  </si>
  <si>
    <t>33a491474</t>
  </si>
  <si>
    <t>Don't try to display CSS properties on PICTURE_UNIT + check RemoveLeadingSpace to ignore empty pseudo paragraphs Irene</t>
  </si>
  <si>
    <t>Don-t-try-to-display-CSS-properties-on-PICTURE_UNIT</t>
  </si>
  <si>
    <t>Tue, 22 Aug 2006 08:57:28 +0000</t>
  </si>
  <si>
    <t>e9201c06cc9cc4e2eae785b0b938c11d691726ee</t>
  </si>
  <si>
    <t>e9201c06c</t>
  </si>
  <si>
    <t>9398a42f2ba3efa7aa7a533cc4148bcdbb241b97</t>
  </si>
  <si>
    <t>9398a42f2</t>
  </si>
  <si>
    <t>Remove the malloc.h include (not supported on Mac OS X 10.4 Irene</t>
  </si>
  <si>
    <t>Remove-the-malloc.h-include-not-supported-on-Mac-OS-X-10.4</t>
  </si>
  <si>
    <t>Mon, 21 Aug 2006 15:43:33 +0000</t>
  </si>
  <si>
    <t>c69bd196aacc013da6623b464074529c1c3bb8aa</t>
  </si>
  <si>
    <t>c69bd196a</t>
  </si>
  <si>
    <t>2593bdbf4ad9330130ec9e99c8133bf2b3370d16</t>
  </si>
  <si>
    <t>2593bdbf4</t>
  </si>
  <si>
    <t>Avoid to generate empty pseudo paragraphs. Irene</t>
  </si>
  <si>
    <t>Avoid-to-generate-empty-pseudo-paragraphs</t>
  </si>
  <si>
    <t>Fri, 18 Aug 2006 15:53:20 +0000</t>
  </si>
  <si>
    <t>787cba61e30e5fa166ff070ba5f4e153d7a5d686</t>
  </si>
  <si>
    <t>787cba61e</t>
  </si>
  <si>
    <t>03c78eec591b6ca3051829d0fbe5bc40ee4a5c92</t>
  </si>
  <si>
    <t>03c78eec5</t>
  </si>
  <si>
    <t>Dialogue updates Irene</t>
  </si>
  <si>
    <t>Dialogue-updates</t>
  </si>
  <si>
    <t>Fri, 18 Aug 2006 11:07:32 +0000</t>
  </si>
  <si>
    <t>1f258fe950d25b16ede8c6c2f6d6d4019531bb7b</t>
  </si>
  <si>
    <t>1f258fe95</t>
  </si>
  <si>
    <t>3ea5e9a10c00141e737181315a71640e215664cc</t>
  </si>
  <si>
    <t>3ea5e9a10</t>
  </si>
  <si>
    <t>Ignore 100% width of cells when the table has more than one cell. Irene</t>
  </si>
  <si>
    <t>Ignore-100-width-of-cells-when-the-table-has-more-than-one-cell</t>
  </si>
  <si>
    <t>Fri, 18 Aug 2006 10:32:22 +0000</t>
  </si>
  <si>
    <t>3e6280f6530802e0fc675c1795cd7825f4889026</t>
  </si>
  <si>
    <t>3e6280f65</t>
  </si>
  <si>
    <t>b2b28f45f7952fcd69a25762ff1102a03f96c85e</t>
  </si>
  <si>
    <t>b2b28f45f</t>
  </si>
  <si>
    <t>Fix a crash and a typo Irene</t>
  </si>
  <si>
    <t>Fix-a-crash-and-a-typo</t>
  </si>
  <si>
    <t>Fri, 18 Aug 2006 08:18:26 +0000</t>
  </si>
  <si>
    <t>22593dc858be0e4abf6e0edd35ad378b33de9fcd</t>
  </si>
  <si>
    <t>22593dc85</t>
  </si>
  <si>
    <t>f88c815a7161cf235fb2ac6ce121405d1139dea5</t>
  </si>
  <si>
    <t>f88c815a7</t>
  </si>
  <si>
    <t>Fri, 18 Aug 2006 08:17:53 +0000</t>
  </si>
  <si>
    <t>389b24d9306b79ab1fa9664c18a213bd6d35b3be</t>
  </si>
  <si>
    <t>389b24d93</t>
  </si>
  <si>
    <t>f23740ea2751a739cac1c536d78eaf51f216c474</t>
  </si>
  <si>
    <t>f23740ea2</t>
  </si>
  <si>
    <t>Update comments Irene</t>
  </si>
  <si>
    <t>Update-comments</t>
  </si>
  <si>
    <t>Thu, 17 Aug 2006 11:29:55 +0000</t>
  </si>
  <si>
    <t>c4e055d917debf565e6421ad40fa3b1eefcae329</t>
  </si>
  <si>
    <t>c4e055d91</t>
  </si>
  <si>
    <t>2717a5dfc5f2c82aa6c7b73df50ed7d386eb9fcd</t>
  </si>
  <si>
    <t>2717a5dfc</t>
  </si>
  <si>
    <t>CopyTree now takes into account namespaces Irene</t>
  </si>
  <si>
    <t>CopyTree-now-takes-into-account-namespaces</t>
  </si>
  <si>
    <t>Thu, 17 Aug 2006 11:09:16 +0000</t>
  </si>
  <si>
    <t>dc71c9c1737a86a8a431d557d84bace28dd371d6</t>
  </si>
  <si>
    <t>dc71c9c17</t>
  </si>
  <si>
    <t>3901be7205ff2ba9053ac701a4c10b6888890ca3</t>
  </si>
  <si>
    <t>3901be720</t>
  </si>
  <si>
    <t>Force the update of the Attributes panel when it's detached and add feedback when the attribute change cannot apply Irene</t>
  </si>
  <si>
    <t>Force-the-update-of-the-Attributes-panel-when-it-s-detached</t>
  </si>
  <si>
    <t>Thu, 17 Aug 2006 08:49:26 +0000</t>
  </si>
  <si>
    <t>ee72e1b52eb09c0ef7e0678acf6dcb41a8a041dc</t>
  </si>
  <si>
    <t>ee72e1b52</t>
  </si>
  <si>
    <t>9af7428f8017cc89a5a026098e5cf5736d0d168f</t>
  </si>
  <si>
    <t>9af7428f8</t>
  </si>
  <si>
    <t>Thu, 17 Aug 2006 07:33:11 +0000</t>
  </si>
  <si>
    <t>8146882fd7d1a07b8009288434152c0a847ae361</t>
  </si>
  <si>
    <t>8146882fd</t>
  </si>
  <si>
    <t>96b79d1e36415ff13dc6ce173636fd6e56304778</t>
  </si>
  <si>
    <t>96b79d1e3</t>
  </si>
  <si>
    <t>Fix links Irene</t>
  </si>
  <si>
    <t>Fix-links</t>
  </si>
  <si>
    <t>Thu, 17 Aug 2006 07:08:48 +0000</t>
  </si>
  <si>
    <t>8a4bb87629143fcc3456a38ce160413fc34de185</t>
  </si>
  <si>
    <t>8a4bb8762</t>
  </si>
  <si>
    <t>f7087a7aa716c3e1bc92fdc5b8e4e56d090afb23</t>
  </si>
  <si>
    <t>f7087a7aa</t>
  </si>
  <si>
    <t>Fixing typo Irene</t>
  </si>
  <si>
    <t>Fixing-typo</t>
  </si>
  <si>
    <t>Wed, 16 Aug 2006 15:17:08 +0000</t>
  </si>
  <si>
    <t>29d5d58c31e1c263308971b29b3a6f939eba1812</t>
  </si>
  <si>
    <t>29d5d58c3</t>
  </si>
  <si>
    <t>c21a49c20ab07edb89f3ec8ef3e4fa0aea704bf1</t>
  </si>
  <si>
    <t>c21a49c20</t>
  </si>
  <si>
    <t>64 bits patch Irene</t>
  </si>
  <si>
    <t>64-bits-patch</t>
  </si>
  <si>
    <t>Wed, 16 Aug 2006 14:57:04 +0000</t>
  </si>
  <si>
    <t>ac797965862448036f044bcddfb4b6f9cdb40b11</t>
  </si>
  <si>
    <t>ac7979658</t>
  </si>
  <si>
    <t>9736476ec5d37a9e31832581177284e7407726ae</t>
  </si>
  <si>
    <t>9736476ec</t>
  </si>
  <si>
    <t>Wed, 16 Aug 2006 14:53:56 +0000</t>
  </si>
  <si>
    <t>38fd66ce430a15852effdbadc2c051c0c01f1a42</t>
  </si>
  <si>
    <t>38fd66ce4</t>
  </si>
  <si>
    <t>adfa1a3731b3410df3b67d017a6f84f812120a89</t>
  </si>
  <si>
    <t>adfa1a373</t>
  </si>
  <si>
    <t>Instanciation of repetitions and creation of folder elements on all repetitions with non XTiger roots</t>
  </si>
  <si>
    <t>Instanciation-of-repetitions-and-creation-of-folder-elements-on-all-repetitions-with-non-XTiger-roots</t>
  </si>
  <si>
    <t>francesc</t>
  </si>
  <si>
    <t>Wed, 26 Jul 2006 09:55:54 +0000</t>
  </si>
  <si>
    <t>a38c35ed3e11d5bb5d503bb3ba6ce97342a3841e</t>
  </si>
  <si>
    <t>a38c35ed3</t>
  </si>
  <si>
    <t>1758c752e6b779ec5f23312656de33150d70ee18</t>
  </si>
  <si>
    <t>1758c752e</t>
  </si>
  <si>
    <t>Code checking whether a loaded document is a XTiger instance moved to GetAmayaDoc_callback</t>
  </si>
  <si>
    <t>Code-checking-whether-a-loaded-document-is-a-XTiger-instance-moved-to-GetAmayaDoc_callback</t>
  </si>
  <si>
    <t>Tue, 25 Jul 2006 14:13:38 +0000</t>
  </si>
  <si>
    <t>34dbb100d71d733b42f73eee01cbc4476ae443b6</t>
  </si>
  <si>
    <t>34dbb100d</t>
  </si>
  <si>
    <t>d8518fdb888eb395049530046b89019e1d90ab40</t>
  </si>
  <si>
    <t>d8518fdb8</t>
  </si>
  <si>
    <t>Added currentOccurs to Templatename.h</t>
  </si>
  <si>
    <t>Added-currentOccurs-to-Templatename.h</t>
  </si>
  <si>
    <t>Tue, 25 Jul 2006 13:53:20 +0000</t>
  </si>
  <si>
    <t>862e8106a091362676d24778b90f75fa60fd4800</t>
  </si>
  <si>
    <t>862e8106a</t>
  </si>
  <si>
    <t>1ff534b6a327b07bde0db6cdcb5156ec7e0f4cf9</t>
  </si>
  <si>
    <t>1ff534b6a</t>
  </si>
  <si>
    <t>Instanciation of repeat element attributes. Creation of a system for freeing unused templates (it is not working yet, as something is not freed and it blocks the Amaya processus on closing after an instance creation)</t>
  </si>
  <si>
    <t>Instanciation-of-repeat-element-attributes</t>
  </si>
  <si>
    <t>Tue, 25 Jul 2006 13:47:29 +0000</t>
  </si>
  <si>
    <t>b25faba521a28757839efc0b050f6272c838c87d</t>
  </si>
  <si>
    <t>b25faba52</t>
  </si>
  <si>
    <t>50391a87459fb4cd5d1b50b480739ea616458d16</t>
  </si>
  <si>
    <t>50391a874</t>
  </si>
  <si>
    <t>Improving commands "Change to data cell" and "Change to heading cell" VQ</t>
  </si>
  <si>
    <t>Improving-commands-Change-to-data-cell-and-Change-to-heading-cell</t>
  </si>
  <si>
    <t>Fri, 21 Jul 2006 17:08:25 +0000</t>
  </si>
  <si>
    <t>24cd9a42d766638049cd334664cfe3000bb22d40</t>
  </si>
  <si>
    <t>24cd9a42d</t>
  </si>
  <si>
    <t>779c904105dd00de82d2c7da773005bb2d606ed5</t>
  </si>
  <si>
    <t>779c90410</t>
  </si>
  <si>
    <t>Workaround to have the contextual menu working for tabs on Mac OSX (as is still doesn't work with the new wx release). Have to force the y position of the retruned point on the screen. I'll send a message to the wx mailing list after the vacations. Laurent</t>
  </si>
  <si>
    <t>Workaround-to-have-the-contextual-menu-working-for-tabs-on-Mac-OSX-as-is-still-doesn-t-work-with-the-new-wx-release</t>
  </si>
  <si>
    <t>Wed, 19 Jul 2006 14:04:56 +0000</t>
  </si>
  <si>
    <t>938719a71daccb7bd8802ab616e9268b07844940</t>
  </si>
  <si>
    <t>938719a71</t>
  </si>
  <si>
    <t>d4122270043e9ab7ec4841afef69382dae16a5da</t>
  </si>
  <si>
    <t>d41222700</t>
  </si>
  <si>
    <t>Wed, 19 Jul 2006 12:09:01 +0000</t>
  </si>
  <si>
    <t>3b5e0d5df18232529f1ab6cbfc895a88962ac8f7</t>
  </si>
  <si>
    <t>3b5e0d5df</t>
  </si>
  <si>
    <t>a5f37dfdd2f934c6fba400401c42e2057db492d2</t>
  </si>
  <si>
    <t>a5f37dfdd</t>
  </si>
  <si>
    <t>Back to precedent version. The template information is now stored in the DocumentMeta.</t>
  </si>
  <si>
    <t>Back-to-precedent-version.-The-template-information-is-now-stored-in-the-DocumentMeta</t>
  </si>
  <si>
    <t>Wed, 19 Jul 2006 10:16:52 +0000</t>
  </si>
  <si>
    <t>b7b7119442ddcf3633142c31e57abab6c987f732</t>
  </si>
  <si>
    <t>b7b711944</t>
  </si>
  <si>
    <t>571f0ac1e7056fb3115dd71dccaf25c9a91a5c94</t>
  </si>
  <si>
    <t>571f0ac1e</t>
  </si>
  <si>
    <t>Prevent a crash with long URLs Laurent</t>
  </si>
  <si>
    <t>Prevent-a-crash-with-long-URLs</t>
  </si>
  <si>
    <t>Tue, 18 Jul 2006 17:08:42 +0000</t>
  </si>
  <si>
    <t>a41eacd0637b5293b11eb405627b6804429e73b1</t>
  </si>
  <si>
    <t>a41eacd06</t>
  </si>
  <si>
    <t>4866c2ed17d977954dc41fb8dbc9b8972d218ae4</t>
  </si>
  <si>
    <t>4866c2ed1</t>
  </si>
  <si>
    <t>Tue, 18 Jul 2006 15:16:49 +0000</t>
  </si>
  <si>
    <t>ec2b128ba1d9d23b8b5d67fa55fcff232f9d846a</t>
  </si>
  <si>
    <t>ec2b128ba</t>
  </si>
  <si>
    <t>a2b9530b0882d532dca6467bec10014fbcaf59a5</t>
  </si>
  <si>
    <t>a2b9530b0</t>
  </si>
  <si>
    <t>Missing semi-colon Francesc - Laurent</t>
  </si>
  <si>
    <t>Missing-semi-colon</t>
  </si>
  <si>
    <t>Tue, 18 Jul 2006 10:37:22 +0000</t>
  </si>
  <si>
    <t>2c0e29270cb1d3b8af9a153145d0ce5b13e08efe</t>
  </si>
  <si>
    <t>2c0e29270</t>
  </si>
  <si>
    <t>be96fcd129abe3f7212b6bb71e5dc234e44479f7</t>
  </si>
  <si>
    <t>be96fcd12</t>
  </si>
  <si>
    <t>XTiger : Relative URLs are assigned on instance creation and undone after saving. Added document closing event to HTML structure schema to free unused templates.</t>
  </si>
  <si>
    <t>XTiger-Relative-URLs-are-assigned-on-instance-creation-and-undone-after-saving</t>
  </si>
  <si>
    <t>Mon, 17 Jul 2006 15:01:47 +0000</t>
  </si>
  <si>
    <t>68304f70220e411f93ab1dee824f314822fea7bb</t>
  </si>
  <si>
    <t>68304f702</t>
  </si>
  <si>
    <t>36d7ecbc5ef3919ee713c47c79d43770d1004cf1</t>
  </si>
  <si>
    <t>36d7ecbc5</t>
  </si>
  <si>
    <t>Fix a typo. VQ</t>
  </si>
  <si>
    <t>Thu, 13 Jul 2006 14:03:10 +0000</t>
  </si>
  <si>
    <t>b7091473476f8c973472ddd5f0b0466dafa994c6</t>
  </si>
  <si>
    <t>b70914734</t>
  </si>
  <si>
    <t>42d3ea96ce2a8fa35976b64211946477304c7876</t>
  </si>
  <si>
    <t>42d3ea96c</t>
  </si>
  <si>
    <t>Thu, 13 Jul 2006 14:02:24 +0000</t>
  </si>
  <si>
    <t>2c2021726b82f2aa32f11915cf93e49839110dd1</t>
  </si>
  <si>
    <t>2c2021726</t>
  </si>
  <si>
    <t>c5bf6edeb0d2d8cca68ca5dfedca624d99f89e0b</t>
  </si>
  <si>
    <t>c5bf6edeb</t>
  </si>
  <si>
    <t>Prevent a crash. VQ</t>
  </si>
  <si>
    <t>Thu, 13 Jul 2006 14:01:48 +0000</t>
  </si>
  <si>
    <t>4d82d21aba10c1100c95647033c18c8e55b0aa76</t>
  </si>
  <si>
    <t>4d82d21ab</t>
  </si>
  <si>
    <t>2dcc2c5a301dfed7e8be498c5d5fee270883c2e5</t>
  </si>
  <si>
    <t>2dcc2c5a3</t>
  </si>
  <si>
    <t>Removing an unused variable VQ</t>
  </si>
  <si>
    <t>Removing-an-unused-variable</t>
  </si>
  <si>
    <t>Thu, 13 Jul 2006 08:52:19 +0000</t>
  </si>
  <si>
    <t>b1ebfe218f7974952033833f6595019aca5f38aa</t>
  </si>
  <si>
    <t>b1ebfe218</t>
  </si>
  <si>
    <t>0238799dc8300f6688ae2eeb8185ccfb628c7792</t>
  </si>
  <si>
    <t>0238799dc</t>
  </si>
  <si>
    <t>Remove menu elements in templates. Irene</t>
  </si>
  <si>
    <t>Remove-menu-elements-in-templates</t>
  </si>
  <si>
    <t>Thu, 13 Jul 2006 08:41:00 +0000</t>
  </si>
  <si>
    <t>39c2071e05f15435d43d6c252560aeae8f3c8858</t>
  </si>
  <si>
    <t>39c2071e0</t>
  </si>
  <si>
    <t>8beb0c2cf5751f210ddf1afeace898acd5d850f2</t>
  </si>
  <si>
    <t>8beb0c2cf</t>
  </si>
  <si>
    <t>Use 1024 limit for gl hardware. Irene</t>
  </si>
  <si>
    <t>Use-1024-limit-for-gl-hardware</t>
  </si>
  <si>
    <t>Wed, 12 Jul 2006 15:32:02 +0000</t>
  </si>
  <si>
    <t>3d3f6cc126f176d56d69215bfa5105dfd01482cd</t>
  </si>
  <si>
    <t>3d3f6cc12</t>
  </si>
  <si>
    <t>360c93a2b53cc038eb01079365449f092cb10307</t>
  </si>
  <si>
    <t>360c93a2b</t>
  </si>
  <si>
    <t>Don't use a null pointer. Irene</t>
  </si>
  <si>
    <t>Don-t-use-a-null-pointer</t>
  </si>
  <si>
    <t>Wed, 12 Jul 2006 15:17:27 +0000</t>
  </si>
  <si>
    <t>c2b21cbd0a0820e5bb1fb151dd20a88046ff0c03</t>
  </si>
  <si>
    <t>c2b21cbd0</t>
  </si>
  <si>
    <t>dbafd4bbca85fe93b2779a64623b6b4855adaa81</t>
  </si>
  <si>
    <t>dbafd4bbc</t>
  </si>
  <si>
    <t>Unused variable. Irene</t>
  </si>
  <si>
    <t>Wed, 12 Jul 2006 15:04:31 +0000</t>
  </si>
  <si>
    <t>40d243fc71e40a88efc8a70399253a9a55b66a3f</t>
  </si>
  <si>
    <t>40d243fc7</t>
  </si>
  <si>
    <t>81c68035da7a9ee12321438c868137078b651f1c</t>
  </si>
  <si>
    <t>81c68035d</t>
  </si>
  <si>
    <t>Try to find out a good criteria to reduce image sizei only when needed. Irene</t>
  </si>
  <si>
    <t>Try-to-find-out-a-good-criteria-to-reduce-image-sizei-only-when-needed</t>
  </si>
  <si>
    <t>Wed, 12 Jul 2006 14:48:05 +0000</t>
  </si>
  <si>
    <t>608c21bc38f20c8b9427787a4bb50c7dd748fc87</t>
  </si>
  <si>
    <t>608c21bc3</t>
  </si>
  <si>
    <t>7e15ae3426e15eb2c459a8f2e33420a26db94ef6</t>
  </si>
  <si>
    <t>7e15ae342</t>
  </si>
  <si>
    <t>Removed some include links to non existing files</t>
  </si>
  <si>
    <t>Removed-some-include-links-to-non-existing-files</t>
  </si>
  <si>
    <t>Wed, 12 Jul 2006 14:17:54 +0000</t>
  </si>
  <si>
    <t>5f5501ea1e032d4614ff8b4a3003363b86d3ef27</t>
  </si>
  <si>
    <t>5f5501ea1</t>
  </si>
  <si>
    <t>2d7386d8c54a923d9ba8892dff019f57860f03e8</t>
  </si>
  <si>
    <t>2d7386d8c</t>
  </si>
  <si>
    <t>Fix a compil problem for Windows generated by my previous commit Laurent</t>
  </si>
  <si>
    <t>Fix-a-compil-problem-for-Windows-generated-by-my-previous-commit</t>
  </si>
  <si>
    <t>Wed, 12 Jul 2006 13:40:04 +0000</t>
  </si>
  <si>
    <t>023bc01580efe9cdd4e7540d1c12d3e6239b5483</t>
  </si>
  <si>
    <t>023bc0158</t>
  </si>
  <si>
    <t>8d0bd1acfac08ac9dcdfc65939e560c7bbf08b7c</t>
  </si>
  <si>
    <t>8d0bd1acf</t>
  </si>
  <si>
    <t>Wed, 12 Jul 2006 13:25:19 +0000</t>
  </si>
  <si>
    <t>150e35dba8d13955340bffce42f1b71ecbbb2453</t>
  </si>
  <si>
    <t>150e35dba</t>
  </si>
  <si>
    <t>8274ab77681cc5b871311a2a1448e8fed6e862d6</t>
  </si>
  <si>
    <t>8274ab776</t>
  </si>
  <si>
    <t>Bug fix: when we launch a second instance of Amaya with a relative local document, the whole document path is now passed to the first instance. Laurent</t>
  </si>
  <si>
    <t>Bug-fix-when-we-launch-a-second-instance-of-Amaya-with-a-relative-local-document</t>
  </si>
  <si>
    <t>Wed, 12 Jul 2006 10:46:44 +0000</t>
  </si>
  <si>
    <t>61a9946d1c8240408af7e5a0aad21d56d4fd8a3c</t>
  </si>
  <si>
    <t>61a9946d1</t>
  </si>
  <si>
    <t>b76247b17e96bcb12585f4988dfb806129a26e4e</t>
  </si>
  <si>
    <t>b76247b17</t>
  </si>
  <si>
    <t>updating template ACM-Proc-Article to use tha actual hCard format. VQ</t>
  </si>
  <si>
    <t>updating-template-ACM-Proc-Article-to-use-tha-actual-hCard-format</t>
  </si>
  <si>
    <t>Wed, 12 Jul 2006 10:40:56 +0000</t>
  </si>
  <si>
    <t>c4768af83e2243b53558dda30433a296706e72e6</t>
  </si>
  <si>
    <t>c4768af83</t>
  </si>
  <si>
    <t>188bf7184190d4588e76d80b8e888885ad020fba</t>
  </si>
  <si>
    <t>188bf7184</t>
  </si>
  <si>
    <t>Corrected bug when creating new instances</t>
  </si>
  <si>
    <t>Corrected-bug-when-creating-new-instances</t>
  </si>
  <si>
    <t>Wed, 12 Jul 2006 10:10:15 +0000</t>
  </si>
  <si>
    <t>f3214cc9496d4e80f68360b1dff779411e12ccf4</t>
  </si>
  <si>
    <t>f3214cc94</t>
  </si>
  <si>
    <t>a1b0632134acfb7e3f8960f24b60b059adf8d537</t>
  </si>
  <si>
    <t>a1b063213</t>
  </si>
  <si>
    <t>Removed an very old file concerning templates</t>
  </si>
  <si>
    <t>Removed-an-very-old-file-concerning-templates</t>
  </si>
  <si>
    <t>Wed, 12 Jul 2006 08:33:38 +0000</t>
  </si>
  <si>
    <t>c133227f2eb472e173108de60115be1bee4bf3f8</t>
  </si>
  <si>
    <t>c133227f2</t>
  </si>
  <si>
    <t>807d303286bc93578b4de2dc2bf1bfae47b776c6</t>
  </si>
  <si>
    <t>807d30328</t>
  </si>
  <si>
    <t>Reduce the size of too large pictures for OpenGL. Irene</t>
  </si>
  <si>
    <t>Reduce-the-size-of-too-large-pictures-for-OpenGL</t>
  </si>
  <si>
    <t>Wed, 12 Jul 2006 07:48:50 +0000</t>
  </si>
  <si>
    <t>b219936f2b643ead3dd51e2ea6f4205e75bcae32</t>
  </si>
  <si>
    <t>b219936f2</t>
  </si>
  <si>
    <t>672c42f76af01e57a1ae7fd198423be4448fdc34</t>
  </si>
  <si>
    <t>672c42f76</t>
  </si>
  <si>
    <t>Added new header file</t>
  </si>
  <si>
    <t>Added-new-header-file</t>
  </si>
  <si>
    <t>Tue, 11 Jul 2006 15:04:41 +0000</t>
  </si>
  <si>
    <t>37eb59bd778a2619cacde2d8e13230818f96b097</t>
  </si>
  <si>
    <t>37eb59bd7</t>
  </si>
  <si>
    <t>b04a1b9bb28ef1a19d58e2b30c2c3c8362238114</t>
  </si>
  <si>
    <t>b04a1b9bb</t>
  </si>
  <si>
    <t>Removed old files</t>
  </si>
  <si>
    <t>Removed-old-files</t>
  </si>
  <si>
    <t>Tue, 11 Jul 2006 15:04:05 +0000</t>
  </si>
  <si>
    <t>48219c0172dbfbb17ed10c676bb15910850b017e</t>
  </si>
  <si>
    <t>48219c017</t>
  </si>
  <si>
    <t>9a1268586289fba0cb8cf5e810049954cfa5f5a2</t>
  </si>
  <si>
    <t>9a1268586</t>
  </si>
  <si>
    <t>Now templates are loaded only once. The instance creation form is now dettached from views (it has no parent) to avoid crashing.</t>
  </si>
  <si>
    <t>Now-templates-are-loaded-only-once.-The-instance-creation-form-is-now-dettached-from-views-it-has-no-parent-to-avoid-crashing</t>
  </si>
  <si>
    <t>Tue, 11 Jul 2006 14:58:32 +0000</t>
  </si>
  <si>
    <t>9d04ccc3fab4b1b027999dd8cf97339b2ec7a0b8</t>
  </si>
  <si>
    <t>9d04ccc3f</t>
  </si>
  <si>
    <t>9eff5b5e8d5b197ca500d441a514433dc39d7a01</t>
  </si>
  <si>
    <t>9eff5b5e8</t>
  </si>
  <si>
    <t>Fix a problem with the drag on images. Irene</t>
  </si>
  <si>
    <t>Fix-a-problem-with-the-drag-on-images</t>
  </si>
  <si>
    <t>Tue, 11 Jul 2006 11:13:18 +0000</t>
  </si>
  <si>
    <t>efbebe8edc97e0afb4000b2a3d1c46f47ef457ac</t>
  </si>
  <si>
    <t>efbebe8ed</t>
  </si>
  <si>
    <t>dcc3762de0f9c84c224abf70df123ab68628010a</t>
  </si>
  <si>
    <t>dcc3762de</t>
  </si>
  <si>
    <t>(non events) attributes are now sorted alphabetically. (as it was a bit tricky, just pay attention to see if it works as before) Laurent</t>
  </si>
  <si>
    <t>non-events-attributes-are-now-sorted-alphabetically</t>
  </si>
  <si>
    <t>Tue, 11 Jul 2006 08:43:23 +0000</t>
  </si>
  <si>
    <t>b5445ec3dc061a3939398b29eeb957f0e85c6209</t>
  </si>
  <si>
    <t>b5445ec3d</t>
  </si>
  <si>
    <t>03910d6783f0745226034955a8b5979a0caac326</t>
  </si>
  <si>
    <t>03910d678</t>
  </si>
  <si>
    <t>Avoid to generate an empty object when the creation is cancelled. + don't select the URI in the open GTK dialogs because it will replace the previous copy we often want to paste. Irene</t>
  </si>
  <si>
    <t>Avoid-to-generate-an-empty-object-when-the-creation-is-cancelled</t>
  </si>
  <si>
    <t>Mon, 10 Jul 2006 16:31:32 +0000</t>
  </si>
  <si>
    <t>879be270806dc9bb392d0632c9108c739d0f7cc0</t>
  </si>
  <si>
    <t>879be2708</t>
  </si>
  <si>
    <t>3a65a9d8d04dec94551e4f8700fc7fe8ca64fa6c</t>
  </si>
  <si>
    <t>3a65a9d8d</t>
  </si>
  <si>
    <t>Complete the support of Chinese dialogs. Irene</t>
  </si>
  <si>
    <t>Complete-the-support-of-Chinese-dialogs</t>
  </si>
  <si>
    <t>Mon, 10 Jul 2006 15:34:47 +0000</t>
  </si>
  <si>
    <t>309a2cb0d5f976bce409143cf052d5f3994bafed</t>
  </si>
  <si>
    <t>309a2cb0d</t>
  </si>
  <si>
    <t>9d5b5131cdf1460fa12688d79b7856eb070aac4d</t>
  </si>
  <si>
    <t>9d5b5131c</t>
  </si>
  <si>
    <t>Mon, 10 Jul 2006 14:37:28 +0000</t>
  </si>
  <si>
    <t>f13eccb9ef0c6cb20aa3eccc4c92a98d36265eb2</t>
  </si>
  <si>
    <t>f13eccb9e</t>
  </si>
  <si>
    <t>dcd271bf75ec0c72f19ab3acc35c66756aa3dc3b</t>
  </si>
  <si>
    <t>dcd271bf7</t>
  </si>
  <si>
    <t>Chinese translations Irene</t>
  </si>
  <si>
    <t>Chinese-translations</t>
  </si>
  <si>
    <t>Mon, 10 Jul 2006 14:37:09 +0000</t>
  </si>
  <si>
    <t>b8d8efcbf9fe0db9445c66a2080f1354ef36c4a2</t>
  </si>
  <si>
    <t>b8d8efcbf</t>
  </si>
  <si>
    <t>f87f8d98520e7a56a672044aa0beefb39ef34da0</t>
  </si>
  <si>
    <t>f87f8d985</t>
  </si>
  <si>
    <t>Integration of new chinese (simplified) dialogs Irene</t>
  </si>
  <si>
    <t>Integration-of-new-chinese-simplified-dialogs</t>
  </si>
  <si>
    <t>Mon, 10 Jul 2006 13:17:30 +0000</t>
  </si>
  <si>
    <t>35c71aca5097f621763e9092e8dd02422419f555</t>
  </si>
  <si>
    <t>35c71aca5</t>
  </si>
  <si>
    <t>fca904aa51e118d29fafb46261911c36abaa2255</t>
  </si>
  <si>
    <t>fca904aa5</t>
  </si>
  <si>
    <t>Mon, 10 Jul 2006 12:53:00 +0000</t>
  </si>
  <si>
    <t>42df7d0346beb6ca1c95cfc470db25b5e49c2ffd</t>
  </si>
  <si>
    <t>42df7d034</t>
  </si>
  <si>
    <t>1219ef68f2a046a1a7358bcb33eb71efac44f422</t>
  </si>
  <si>
    <t>1219ef68f</t>
  </si>
  <si>
    <t>Improve parsing of HTML in presence of XTiger elements. VQ</t>
  </si>
  <si>
    <t>Improve-parsing-of-HTML-in-presence-of-XTiger-elements</t>
  </si>
  <si>
    <t>Mon, 10 Jul 2006 12:38:22 +0000</t>
  </si>
  <si>
    <t>0a1000dc7cae12d7b0665ef2b8398db968745c37</t>
  </si>
  <si>
    <t>0a1000dc7</t>
  </si>
  <si>
    <t>f539bb9a8a731064c6d30458bea9c5605c84181f</t>
  </si>
  <si>
    <t>f539bb9a8</t>
  </si>
  <si>
    <t>Views of docImage documents were not closed. Irene</t>
  </si>
  <si>
    <t>Views-of-docImage-documents-were-not-closed</t>
  </si>
  <si>
    <t>Mon, 10 Jul 2006 10:26:46 +0000</t>
  </si>
  <si>
    <t>0005297a9e409f54a3e232d8c92b52d162adde9c</t>
  </si>
  <si>
    <t>0005297a9</t>
  </si>
  <si>
    <t>0efd4bf7fe0401788359595ba99cc03723034288</t>
  </si>
  <si>
    <t>0efd4bf7f</t>
  </si>
  <si>
    <t>Fri, 7 Jul 2006 16:38:31 +0000</t>
  </si>
  <si>
    <t>1a514779e1f1563b96e86dfe896c4d65f08e458a</t>
  </si>
  <si>
    <t>1a514779e</t>
  </si>
  <si>
    <t>cbe9e3905bc031e43c7afdd432092cc62f77622c</t>
  </si>
  <si>
    <t>cbe9e3905</t>
  </si>
  <si>
    <t>The HTML parser is no longer disturbed by XTiger elements VQ</t>
  </si>
  <si>
    <t>The-HTML-parser-is-no-longer-disturbed-by-XTiger-elements</t>
  </si>
  <si>
    <t>Fri, 7 Jul 2006 15:59:42 +0000</t>
  </si>
  <si>
    <t>84afb9e2e3dd35be7aed2740d5e9559425f5a37a</t>
  </si>
  <si>
    <t>84afb9e2e</t>
  </si>
  <si>
    <t>8b4aa3f655089a780cfdec4eb176349d4832d8d7</t>
  </si>
  <si>
    <t>8b4aa3f65</t>
  </si>
  <si>
    <t>Fri, 7 Jul 2006 15:51:24 +0000</t>
  </si>
  <si>
    <t>2b9f4d7d68e7d8dbbc48764c9974f3a65018046f</t>
  </si>
  <si>
    <t>2b9f4d7d6</t>
  </si>
  <si>
    <t>9775234b9bc3ea16709ada48a49d48ff6121e3a2</t>
  </si>
  <si>
    <t>9775234b9</t>
  </si>
  <si>
    <t>Fri, 7 Jul 2006 13:00:07 +0000</t>
  </si>
  <si>
    <t>f0da93d1170915e4efb0cdfa5d6af219459959e6</t>
  </si>
  <si>
    <t>f0da93d11</t>
  </si>
  <si>
    <t>998aa085ba461cb9776fb2c97a802222fc45d143</t>
  </si>
  <si>
    <t>998aa085b</t>
  </si>
  <si>
    <t>NAME attribute of Reset and Submit were not available in the attributes panel. Irene</t>
  </si>
  <si>
    <t>NAME-attribute-of-Reset-and-Submit-were-not-available-in-the-attributes</t>
  </si>
  <si>
    <t>Thu, 6 Jul 2006 13:24:48 +0000</t>
  </si>
  <si>
    <t>7d34c0fec66fa344ede8583dc070c5b1995d83ac</t>
  </si>
  <si>
    <t>7d34c0fec</t>
  </si>
  <si>
    <t>680ee7c0c56d2cc7f9a7884d457523cc63e50c36</t>
  </si>
  <si>
    <t>680ee7c0c</t>
  </si>
  <si>
    <t>Object/Input/Img creation and copy/paste Irene</t>
  </si>
  <si>
    <t>Object-Input-Img-creation-and-copy-paste</t>
  </si>
  <si>
    <t>Thu, 6 Jul 2006 12:41:27 +0000</t>
  </si>
  <si>
    <t>6d2b691be13381d76a19399463e20244811ac003</t>
  </si>
  <si>
    <t>6d2b691be</t>
  </si>
  <si>
    <t>014fe8664159b55c39d44dc52fb1d48eccaa24cc</t>
  </si>
  <si>
    <t>014fe8664</t>
  </si>
  <si>
    <t>Added confirmation menu when overwriting instances. Reloading document after overwriting if already opened.</t>
  </si>
  <si>
    <t>Added-confirmation-menu-when-overwriting-instances</t>
  </si>
  <si>
    <t>Thu, 6 Jul 2006 09:54:49 +0000</t>
  </si>
  <si>
    <t>cecf5fd14d3c074b6d5ae36fc4e6bb3fb1a26bfc</t>
  </si>
  <si>
    <t>cecf5fd14</t>
  </si>
  <si>
    <t>6c1eae1b17e2e2459dbd4433a64e8dd41042e75e</t>
  </si>
  <si>
    <t>6c1eae1b1</t>
  </si>
  <si>
    <t>Wed, 5 Jul 2006 16:43:59 +0000</t>
  </si>
  <si>
    <t>e1355aa9ab05fe1f1e969acc01ec93f02ec73a82</t>
  </si>
  <si>
    <t>e1355aa9a</t>
  </si>
  <si>
    <t>c7a2744c8bdd1cc439facda4dc539889b4b6f5e0</t>
  </si>
  <si>
    <t>c7a2744c8</t>
  </si>
  <si>
    <t>It was impossible to browse files for 'Save As' on windows when the original file came from the web. Laurent</t>
  </si>
  <si>
    <t>It-was-impossible-to-browse-files-for-Save-As-on-windows-when</t>
  </si>
  <si>
    <t>Wed, 5 Jul 2006 16:22:23 +0000</t>
  </si>
  <si>
    <t>e3ccdc14aa627490469c65ed92bec519edbc8c45</t>
  </si>
  <si>
    <t>e3ccdc14a</t>
  </si>
  <si>
    <t>53f7c041aa1f1a324a2e849d90677f205a88a978</t>
  </si>
  <si>
    <t>53f7c041a</t>
  </si>
  <si>
    <t>Wed, 5 Jul 2006 15:30:31 +0000</t>
  </si>
  <si>
    <t>7105b6e50c981445c22bb0be15c006719e669b71</t>
  </si>
  <si>
    <t>7105b6e50</t>
  </si>
  <si>
    <t>240e86fa4853d4f45d3937ddf689f3b558ab9afa</t>
  </si>
  <si>
    <t>240e86fa4</t>
  </si>
  <si>
    <t>It's now possible to apply CSS to an IMG, Object, Inpu image. + Management of Return before and after these elements Irene</t>
  </si>
  <si>
    <t>It-s-now-possible-to-apply-CSS-to-an-IMG-Object-Inpu-image</t>
  </si>
  <si>
    <t>Wed, 5 Jul 2006 15:20:48 +0000</t>
  </si>
  <si>
    <t>1c4c140bf4c34de671ddeb69044cc1799e4f8bf1</t>
  </si>
  <si>
    <t>1c4c140bf</t>
  </si>
  <si>
    <t>614a295624caf5f04bb7de5842c0fdb172e69fc7</t>
  </si>
  <si>
    <t>614a29562</t>
  </si>
  <si>
    <t>Wed, 5 Jul 2006 15:05:33 +0000</t>
  </si>
  <si>
    <t>0f6a0b1702f81a11f9e0690409b430cb6bf0d5d5</t>
  </si>
  <si>
    <t>0f6a0b170</t>
  </si>
  <si>
    <t>25c3ef9557cfb5c0ea4cc343225338d5b451a0f2</t>
  </si>
  <si>
    <t>25c3ef955</t>
  </si>
  <si>
    <t>Wed, 5 Jul 2006 15:02:28 +0000</t>
  </si>
  <si>
    <t>b8f24e35aae37a076bad7316559e514bbcd27fdb</t>
  </si>
  <si>
    <t>b8f24e35a</t>
  </si>
  <si>
    <t>2fc89cc2dbc62efd68fa6b9e610502d00a517bec</t>
  </si>
  <si>
    <t>2fc89cc2d</t>
  </si>
  <si>
    <t>Bug cleaned (freeing an application memory zone)</t>
  </si>
  <si>
    <t>Bug-cleaned-freeing-an-application-memory-zone</t>
  </si>
  <si>
    <t>Wed, 5 Jul 2006 14:57:47 +0000</t>
  </si>
  <si>
    <t>f2bd4faca3fbcaf69aca89751c78b1e2d7fe829f</t>
  </si>
  <si>
    <t>f2bd4faca</t>
  </si>
  <si>
    <t>5b2eb6e2b143a876bc5262b273bde4b3285c9868</t>
  </si>
  <si>
    <t>5b2eb6e2b</t>
  </si>
  <si>
    <t>The XML Element type menu is now alphabetically ordered Laurent</t>
  </si>
  <si>
    <t>The-XML-Element-type-menu-is-now-alphabetically-ordered</t>
  </si>
  <si>
    <t>Wed, 5 Jul 2006 14:47:04 +0000</t>
  </si>
  <si>
    <t>90b13ba0245496d55729fed04bcecf8d4ae0c889</t>
  </si>
  <si>
    <t>90b13ba02</t>
  </si>
  <si>
    <t>fd9c99782f392fe003e9a6088bd420dc6f4480c4</t>
  </si>
  <si>
    <t>fd9c99782</t>
  </si>
  <si>
    <t>Wed, 5 Jul 2006 14:00:42 +0000</t>
  </si>
  <si>
    <t>0d2f018eaa0d821dc6511d870cbf926ae9914aba</t>
  </si>
  <si>
    <t>0d2f018ea</t>
  </si>
  <si>
    <t>eb2a3ed8696b80bdd73bad702b46aca8512cb330</t>
  </si>
  <si>
    <t>eb2a3ed86</t>
  </si>
  <si>
    <t>Wed, 5 Jul 2006 12:46:40 +0000</t>
  </si>
  <si>
    <t>170538a56ea438fb7a97dae790752ae257de99e3</t>
  </si>
  <si>
    <t>170538a56</t>
  </si>
  <si>
    <t>7b873a5018904404033962fc52745e90826a7829</t>
  </si>
  <si>
    <t>7b873a501</t>
  </si>
  <si>
    <t>New support for &lt;input type="image"&gt; Irene</t>
  </si>
  <si>
    <t>New-support-for-input-type-image</t>
  </si>
  <si>
    <t>Wed, 5 Jul 2006 12:25:19 +0000</t>
  </si>
  <si>
    <t>b48db9aec21aa4bc7b2411e6b01680d04f5fd9eb</t>
  </si>
  <si>
    <t>b48db9aec</t>
  </si>
  <si>
    <t>ceae50bd67e0d415b244569d82cf005186f94c82</t>
  </si>
  <si>
    <t>ceae50bd6</t>
  </si>
  <si>
    <t>Wed, 5 Jul 2006 11:13:54 +0000</t>
  </si>
  <si>
    <t>59fd9970291858b95aa67f6aeeb9a01d66c2c3c9</t>
  </si>
  <si>
    <t>59fd99702</t>
  </si>
  <si>
    <t>f36b84477495fb10e1ac87b3ca760cb33b025096</t>
  </si>
  <si>
    <t>f36b84477</t>
  </si>
  <si>
    <t>Wed, 5 Jul 2006 11:02:06 +0000</t>
  </si>
  <si>
    <t>7e9c4b649bd32c1ea82846d8a813392f65cd4842</t>
  </si>
  <si>
    <t>7e9c4b649</t>
  </si>
  <si>
    <t>33aa00ad97e596544111e690936b5f90617ac8fd</t>
  </si>
  <si>
    <t>33aa00ad9</t>
  </si>
  <si>
    <t>New templates and style sheets for ACM articles VQ</t>
  </si>
  <si>
    <t>New-templates-and-style-sheets-for-ACM-articles</t>
  </si>
  <si>
    <t>Wed, 5 Jul 2006 10:56:38 +0000</t>
  </si>
  <si>
    <t>775115dd07096bfd1b2dc81de7e707500192ead6</t>
  </si>
  <si>
    <t>775115dd0</t>
  </si>
  <si>
    <t>b73d61581f6da177805e7751abb5d22425f80354</t>
  </si>
  <si>
    <t>b73d61581</t>
  </si>
  <si>
    <t>When an attribute without value like disabled is set, Amaya crashed. Irene</t>
  </si>
  <si>
    <t>When-an-attribute-without-value-like-disabled-is-set-Amaya-crashed</t>
  </si>
  <si>
    <t>Tue, 4 Jul 2006 16:07:06 +0000</t>
  </si>
  <si>
    <t>1d1199f6a95dffd643ab87c609312d47287164ab</t>
  </si>
  <si>
    <t>1d1199f6a</t>
  </si>
  <si>
    <t>6222280804181362a213b6a2fe88c4c8a49d59b3</t>
  </si>
  <si>
    <t>Oooops VQ</t>
  </si>
  <si>
    <t>Oooops</t>
  </si>
  <si>
    <t>Mon, 3 Jul 2006 16:57:16 +0000</t>
  </si>
  <si>
    <t>e5bd4f4310bee857fa17206582b997864539b2a8</t>
  </si>
  <si>
    <t>e5bd4f431</t>
  </si>
  <si>
    <t>9576a87d7f5d464e391b9ab500a8d9a0b15f9acb</t>
  </si>
  <si>
    <t>9576a87d7</t>
  </si>
  <si>
    <t>Refining the Article template. VQ</t>
  </si>
  <si>
    <t>Refining-the-Article-template</t>
  </si>
  <si>
    <t>Mon, 3 Jul 2006 16:50:56 +0000</t>
  </si>
  <si>
    <t>27f2461e85376aabb087daf08c510db3bf4c6290</t>
  </si>
  <si>
    <t>27f2461e8</t>
  </si>
  <si>
    <t>5139bac5a629e6a3a922de84d34983feaf0c1810</t>
  </si>
  <si>
    <t>5139bac5a</t>
  </si>
  <si>
    <t>IMG editing (width, height attributes, Undo/Redo, Delete/Backspace, Cursor move) Irene</t>
  </si>
  <si>
    <t>IMG-editing-width-height-attributes-Undo-Redo-Delete-Backspace-Cursor-move</t>
  </si>
  <si>
    <t>Mon, 3 Jul 2006 16:28:58 +0000</t>
  </si>
  <si>
    <t>963f059d1f04b79b055b50dfb748cccd142d3cfa</t>
  </si>
  <si>
    <t>963f059d1</t>
  </si>
  <si>
    <t>1c13a3bd3ba8814c650f32500bc14bb5d29a247c</t>
  </si>
  <si>
    <t>1c13a3bd3</t>
  </si>
  <si>
    <t>It's now possible to create a new &lt;img&gt; element. Irene</t>
  </si>
  <si>
    <t>It-s-now-possible-to-create-a-new-img-element</t>
  </si>
  <si>
    <t>Fri, 30 Jun 2006 15:56:10 +0000</t>
  </si>
  <si>
    <t>3432c9a68cfdd552773ec36dec888b3563d66161</t>
  </si>
  <si>
    <t>3432c9a68</t>
  </si>
  <si>
    <t>8e7ec2b1d89c7e51853abda9df58cf73560e5484</t>
  </si>
  <si>
    <t>8e7ec2b1d</t>
  </si>
  <si>
    <t>xml bug reports Laurent</t>
  </si>
  <si>
    <t>xml-bug-reports</t>
  </si>
  <si>
    <t>Fri, 30 Jun 2006 14:19:51 +0000</t>
  </si>
  <si>
    <t>6c3fee6be9294bf51bc1c434f228c25076a97393</t>
  </si>
  <si>
    <t>6c3fee6be</t>
  </si>
  <si>
    <t>22bc18c3bbbce0d9148bb899e52b6818952c20eb</t>
  </si>
  <si>
    <t>22bc18c3b</t>
  </si>
  <si>
    <t>Fri, 30 Jun 2006 13:56:20 +0000</t>
  </si>
  <si>
    <t>9ded0c35e0de58b1d1b74338a403b2001eca05f0</t>
  </si>
  <si>
    <t>9ded0c35e</t>
  </si>
  <si>
    <t>d12b1550ec86f8dce0cc611b4a72f2ffd44ea942</t>
  </si>
  <si>
    <t>d12b1550e</t>
  </si>
  <si>
    <t>Oops some source lines were removed by error. Irene</t>
  </si>
  <si>
    <t>Oops-some-source-lines-were-removed-by-error</t>
  </si>
  <si>
    <t>Fri, 30 Jun 2006 13:55:26 +0000</t>
  </si>
  <si>
    <t>186f8905dfc8294801ea01c9e86aa539fb5ec60d</t>
  </si>
  <si>
    <t>186f8905d</t>
  </si>
  <si>
    <t>ba71a42f1241e69f89980a15bdb6dba97e01536e</t>
  </si>
  <si>
    <t>ba71a42f1</t>
  </si>
  <si>
    <t>An HTML imag is now a compound element which includes a PICTURE leaf. As ithere are new exceptions (IsImg, IsMap), a make clean is necessary. Irene</t>
  </si>
  <si>
    <t>An-HTML-imag-is-now-a-compound-element-which-includes-a-PICTURE-leaf</t>
  </si>
  <si>
    <t>Fri, 30 Jun 2006 13:03:14 +0000</t>
  </si>
  <si>
    <t>cf6be34d3a72bec992852acca8c48014d7161f2f</t>
  </si>
  <si>
    <t>cf6be34d3</t>
  </si>
  <si>
    <t>9f6460288841545287886d0fee468b6f288759ef</t>
  </si>
  <si>
    <t>9f6460288</t>
  </si>
  <si>
    <t>Bug fix: the value of the attribute xml:space was not saved when a xml document with such an attribute was modified. Laurent</t>
  </si>
  <si>
    <t>Bug-fix-the-value-of-the-attribute-xml-space-was-not-saved</t>
  </si>
  <si>
    <t>Fri, 30 Jun 2006 12:45:02 +0000</t>
  </si>
  <si>
    <t>a90b5f398386f6833079038288fb99ac25e87c45</t>
  </si>
  <si>
    <t>a90b5f398</t>
  </si>
  <si>
    <t>8811e3f1ac0475d038dadfe597ae47677b450824</t>
  </si>
  <si>
    <t>8811e3f1a</t>
  </si>
  <si>
    <t>Tue, 27 Jun 2006 16:25:23 +0000</t>
  </si>
  <si>
    <t>852e170042a34e6ccd6c7cb141cb4e96b501cbef</t>
  </si>
  <si>
    <t>852e17004</t>
  </si>
  <si>
    <t>7189c15656a1e82494353f9fdf7482f56a09ff50</t>
  </si>
  <si>
    <t>7189c1565</t>
  </si>
  <si>
    <t>Report Tim's bug Laurent</t>
  </si>
  <si>
    <t>Report-Tim-s-bug</t>
  </si>
  <si>
    <t>Tue, 27 Jun 2006 11:09:18 +0000</t>
  </si>
  <si>
    <t>6323d96f0318fc09caa476d1410f909c7a5fa292</t>
  </si>
  <si>
    <t>6323d96f0</t>
  </si>
  <si>
    <t>a80ab75c6f5a7649ef0721847c651009c0c94a25</t>
  </si>
  <si>
    <t>a80ab75c6</t>
  </si>
  <si>
    <t>Remove old code. Irene</t>
  </si>
  <si>
    <t>Remove-old-code</t>
  </si>
  <si>
    <t>Mon, 26 Jun 2006 15:16:57 +0000</t>
  </si>
  <si>
    <t>c419f8f17f8c1cf61502a340abe736ad960d3791</t>
  </si>
  <si>
    <t>c419f8f17</t>
  </si>
  <si>
    <t>5eeae53eeaaabdcb8bf968d0beeab76c2b13ec91</t>
  </si>
  <si>
    <t>5eeae53ee</t>
  </si>
  <si>
    <t>Fix a crash during the instantiation of a template Irene</t>
  </si>
  <si>
    <t>Fix-a-crash-during-the-instantiation-of-a-template</t>
  </si>
  <si>
    <t>Mon, 26 Jun 2006 14:50:56 +0000</t>
  </si>
  <si>
    <t>811b2e562e96749456f6e027f6746c797d70ef28</t>
  </si>
  <si>
    <t>811b2e562</t>
  </si>
  <si>
    <t>25f6078207d396fd55003ed1d2b107ecdc228c55</t>
  </si>
  <si>
    <t>25f607820</t>
  </si>
  <si>
    <t>Fri, 23 Jun 2006 16:38:29 +0000</t>
  </si>
  <si>
    <t>ece52f873ebbdaee7937a6fabced731fcf265060</t>
  </si>
  <si>
    <t>ece52f873</t>
  </si>
  <si>
    <t>fa7e926fc513af54b466381b98a1e4e3689857ec</t>
  </si>
  <si>
    <t>fa7e926fc</t>
  </si>
  <si>
    <t>Now the template structure is private. It is a cleaner solution</t>
  </si>
  <si>
    <t>Now-the-template-structure-is-private.-It-is-a-cleaner-solution</t>
  </si>
  <si>
    <t>Fri, 23 Jun 2006 14:40:28 +0000</t>
  </si>
  <si>
    <t>578f229fe5ef5db4823673da402f91194b20c40f</t>
  </si>
  <si>
    <t>578f229fe</t>
  </si>
  <si>
    <t>cd5f5e8d483c7ebf3a693f5a9f600c80afe3820b</t>
  </si>
  <si>
    <t>cd5f5e8d4</t>
  </si>
  <si>
    <t>Complete makefiles with new template files. Irene</t>
  </si>
  <si>
    <t>Complete-makefiles-with-new-template-files</t>
  </si>
  <si>
    <t>Fri, 23 Jun 2006 10:15:23 +0000</t>
  </si>
  <si>
    <t>a8d785d1e795c6427fb923cfa40573bebb37bdd9</t>
  </si>
  <si>
    <t>a8d785d1e</t>
  </si>
  <si>
    <t>7fdcb856a1ff3db13b39ff67ff34a67031ff574a</t>
  </si>
  <si>
    <t>7fdcb856a</t>
  </si>
  <si>
    <t>Fri, 23 Jun 2006 09:58:22 +0000</t>
  </si>
  <si>
    <t>c8678dd2b07c53fee53df99216c7eb2ee20cfcc3</t>
  </si>
  <si>
    <t>c8678dd2b</t>
  </si>
  <si>
    <t>fce7befe2e46954dd71efd9d26730b1d0eaf3d62</t>
  </si>
  <si>
    <t>fce7befe2</t>
  </si>
  <si>
    <t>iIntegration of new template files. Irene</t>
  </si>
  <si>
    <t>iIntegration-of-new-template-files</t>
  </si>
  <si>
    <t>Fri, 23 Jun 2006 09:26:44 +0000</t>
  </si>
  <si>
    <t>f5bbb5152c7cfc694ca98d4f810ad16ce7284a4f</t>
  </si>
  <si>
    <t>f5bbb5152</t>
  </si>
  <si>
    <t>4febfa9f5ecb41076461d9cce9f327784f743bdd</t>
  </si>
  <si>
    <t>4febfa9f5</t>
  </si>
  <si>
    <t>Improve the redisplay of background images (WX + GTK ) Irene</t>
  </si>
  <si>
    <t>Improve-the-redisplay-of-background-images-WX-GTK</t>
  </si>
  <si>
    <t>Fri, 23 Jun 2006 09:16:31 +0000</t>
  </si>
  <si>
    <t>dcd7da31e88456df286557c7b77dbb4ad99b87b1</t>
  </si>
  <si>
    <t>dcd7da31e</t>
  </si>
  <si>
    <t>5ece4520b4c970d9b13b7303985d994a1662ea4e</t>
  </si>
  <si>
    <t>5ece4520b</t>
  </si>
  <si>
    <t>First implementation of background positioning Irene</t>
  </si>
  <si>
    <t>First-implementation-of-background-positioning</t>
  </si>
  <si>
    <t>Thu, 22 Jun 2006 16:23:28 +0000</t>
  </si>
  <si>
    <t>168f77b2c1812e6ba08f42e04aac213a4d69629f</t>
  </si>
  <si>
    <t>168f77b2c</t>
  </si>
  <si>
    <t>1f71f26df825c375df4c152b7066c64adec986d4</t>
  </si>
  <si>
    <t>1f71f26df</t>
  </si>
  <si>
    <t>Better instanciation processus. Loading the template just once.</t>
  </si>
  <si>
    <t>Better-instanciation-processus.-Loading-the-template-just-once</t>
  </si>
  <si>
    <t>Thu, 22 Jun 2006 16:23:17 +0000</t>
  </si>
  <si>
    <t>18634476fb147b00c631e5cfdcc0cea169eb77e6</t>
  </si>
  <si>
    <t>18634476f</t>
  </si>
  <si>
    <t>a38ba3da9a417d389bafcbc3788d609af167bc38</t>
  </si>
  <si>
    <t>a38ba3da9</t>
  </si>
  <si>
    <t>Mon, 19 Jun 2006 15:01:10 +0000</t>
  </si>
  <si>
    <t>a3be4d2b2b7739340d6735d477eb29573f21eb89</t>
  </si>
  <si>
    <t>a3be4d2b2</t>
  </si>
  <si>
    <t>61c1cbae678d6a97131aa4e1eeace0e2f6ba7479</t>
  </si>
  <si>
    <t>61c1cbae6</t>
  </si>
  <si>
    <t>On Windows platforms, Alt Gr + a, +c +x, ... work now. Irene</t>
  </si>
  <si>
    <t>On-Windows-platforms-Alt-Gr-a-c-x-.-work-now</t>
  </si>
  <si>
    <t>Mon, 19 Jun 2006 14:21:47 +0000</t>
  </si>
  <si>
    <t>8cdf12687f822e5958c59af7892ad430c99322dd</t>
  </si>
  <si>
    <t>8cdf12687</t>
  </si>
  <si>
    <t>e16e586977cd1e52f28990168717968749f6d7de</t>
  </si>
  <si>
    <t>e16e58697</t>
  </si>
  <si>
    <t>Wed, 14 Jun 2006 15:32:31 +0000</t>
  </si>
  <si>
    <t>599b08d358a59dd8693d88ff83f6ea4670823b5d</t>
  </si>
  <si>
    <t>599b08d35</t>
  </si>
  <si>
    <t>4d7e86f6964021159a3f9c1d04074c35412c27a0</t>
  </si>
  <si>
    <t>4d7e86f69</t>
  </si>
  <si>
    <t>Fixing problems with MacOS version. Irene</t>
  </si>
  <si>
    <t>Fixing-problems-with-MacOS-version</t>
  </si>
  <si>
    <t>Wed, 14 Jun 2006 15:24:25 +0000</t>
  </si>
  <si>
    <t>7e373730e9a51eff1457567efd75b2f46a5ea64e</t>
  </si>
  <si>
    <t>7e373730e</t>
  </si>
  <si>
    <t>238ce2e83701121fff70b28a92617cbbda1102aa</t>
  </si>
  <si>
    <t>238ce2e83</t>
  </si>
  <si>
    <t>Integration of Regis Boudin patches: enable-system-wx.diff and cascade-hbt.diff + Rename the current version 9.52 &amp; 8.52</t>
  </si>
  <si>
    <t>Integration-of-Regis-Boudin-patches-enable-system-wx.diff-and-cascade-hbt.diff</t>
  </si>
  <si>
    <t>Wed, 14 Jun 2006 14:17:21 +0000</t>
  </si>
  <si>
    <t>f316cd05b36b6e1ab564b5dacafe58224749ffcc</t>
  </si>
  <si>
    <t>f316cd05b</t>
  </si>
  <si>
    <t>069861d2b9038861362c2aeda7212832f7a92e63</t>
  </si>
  <si>
    <t>069861d2b</t>
  </si>
  <si>
    <t>Don't autosave log files. Fix a problem in the CSS parser. Irene</t>
  </si>
  <si>
    <t>Don-t-autosave-log-files</t>
  </si>
  <si>
    <t>Wed, 14 Jun 2006 14:10:40 +0000</t>
  </si>
  <si>
    <t>8ce90ed0fa9661ff554f1c166daf52586a893a9b</t>
  </si>
  <si>
    <t>8ce90ed0f</t>
  </si>
  <si>
    <t>049550fb87574d47f83eed3abb31b3e90849c2cb</t>
  </si>
  <si>
    <t>049550fb8</t>
  </si>
  <si>
    <t>Wed, 14 Jun 2006 10:52:04 +0000</t>
  </si>
  <si>
    <t>f39193242a233a77c79eb39b4fddc881c838f68e</t>
  </si>
  <si>
    <t>f39193242</t>
  </si>
  <si>
    <t>1928cda8425189949bd7af0f5037f6a5bd35c984</t>
  </si>
  <si>
    <t>1928cda84</t>
  </si>
  <si>
    <t>Tue, 13 Jun 2006 13:53:56 +0000</t>
  </si>
  <si>
    <t>9c73ddac23c7ec661345f29940bc577976d6833d</t>
  </si>
  <si>
    <t>9c73ddac2</t>
  </si>
  <si>
    <t>90ef396ea05047ed241f86bb021ac498a0f69b7b</t>
  </si>
  <si>
    <t>90ef396ea</t>
  </si>
  <si>
    <t>Dynamic allocation of constant strings used by Presentation schemes Avoid several constants pointing to the same background image Don't share the CSS context between several fetch image</t>
  </si>
  <si>
    <t>Dynamic-allocation-of-constant-strings-used-by-Presentation-schemes</t>
  </si>
  <si>
    <t>Tue, 13 Jun 2006 10:11:51 +0000</t>
  </si>
  <si>
    <t>472927c91d1c546b0273954231bcd869a49115cf</t>
  </si>
  <si>
    <t>472927c91</t>
  </si>
  <si>
    <t>4da36d9a5135a2fe2c690cda173d7db1c531f2fa</t>
  </si>
  <si>
    <t>4da36d9a5</t>
  </si>
  <si>
    <t>CSS: support for property background-position. Syntactic part only. VQ</t>
  </si>
  <si>
    <t>CSS-support-for-property-background-position.-Syntactic-part-only</t>
  </si>
  <si>
    <t>Fri, 9 Jun 2006 15:16:08 +0000</t>
  </si>
  <si>
    <t>2e53908f3709d8b52404597f0a0e8a0be3a3b3e6</t>
  </si>
  <si>
    <t>2e53908f3</t>
  </si>
  <si>
    <t>1f7adb421d9a13760dfa9035cb37bf0f8c428be7</t>
  </si>
  <si>
    <t>1f7adb421</t>
  </si>
  <si>
    <t>Oops a typo generated a bug with table editing. Irene</t>
  </si>
  <si>
    <t>Oops-a-typo-generated-a-bug-with-table-editing</t>
  </si>
  <si>
    <t>Fri, 9 Jun 2006 14:15:56 +0000</t>
  </si>
  <si>
    <t>f8b6419c3c26cca9f4085012275b4eb2708b64f6</t>
  </si>
  <si>
    <t>f8b6419c3</t>
  </si>
  <si>
    <t>fe0f245c1646adbe6759b86ccbea8e7eb69c47e1</t>
  </si>
  <si>
    <t>fe0f245c1</t>
  </si>
  <si>
    <t>Add Thomas Roessler's report (ED042) Laurent</t>
  </si>
  <si>
    <t>Add-Thomas-Roessler-s-report-ED042</t>
  </si>
  <si>
    <t>Fri, 9 Jun 2006 11:59:27 +0000</t>
  </si>
  <si>
    <t>affd53c79d4b1302739eea166440e248b8b18e4a</t>
  </si>
  <si>
    <t>affd53c79</t>
  </si>
  <si>
    <t>f6f131ee39fefc92948367b2ff2ccec6c7b312a6</t>
  </si>
  <si>
    <t>f6f131ee3</t>
  </si>
  <si>
    <t>Aamaya didn't display objet and iframe that refer a not well formed XHTML document Irene</t>
  </si>
  <si>
    <t>Aamaya-didn-t-display-objet-and-iframe-that-refer-a-not-well-formed-XHTML-document</t>
  </si>
  <si>
    <t>Fri, 9 Jun 2006 10:42:00 +0000</t>
  </si>
  <si>
    <t>a630f086157df7062c300c46cd98e3648db77355</t>
  </si>
  <si>
    <t>a630f0861</t>
  </si>
  <si>
    <t>0f064139a58e604566a312488b67c23607896ba7</t>
  </si>
  <si>
    <t>0f064139a</t>
  </si>
  <si>
    <t>Remove a trace + fix a problem with the display of meta elements. Irene</t>
  </si>
  <si>
    <t>Remove-a-trace-fix-a-problem-with-the-display-of-meta-elements</t>
  </si>
  <si>
    <t>Thu, 8 Jun 2006 16:47:50 +0000</t>
  </si>
  <si>
    <t>7af05032cdb7e46aa5c296ca7452504b88067642</t>
  </si>
  <si>
    <t>7af05032c</t>
  </si>
  <si>
    <t>926008a8e6c1a601adb2e6b813ca3d7fdefbfa89</t>
  </si>
  <si>
    <t>926008a8e</t>
  </si>
  <si>
    <t>Structure for background position. Irene</t>
  </si>
  <si>
    <t>Structure-for-background-position</t>
  </si>
  <si>
    <t>Thu, 8 Jun 2006 15:20:02 +0000</t>
  </si>
  <si>
    <t>eb372880de25480c25adde5f1c40f5172ed8186e</t>
  </si>
  <si>
    <t>eb372880d</t>
  </si>
  <si>
    <t>a2803f319a0ef0c57eebbd4a4c00b8ea82648096</t>
  </si>
  <si>
    <t>a2803f319</t>
  </si>
  <si>
    <t>Sometimes background images were not displayed. Irene</t>
  </si>
  <si>
    <t>Sometimes-background-images-were-not-displayed</t>
  </si>
  <si>
    <t>Thu, 8 Jun 2006 15:18:47 +0000</t>
  </si>
  <si>
    <t>6b9cbe470cf21c707c28b92042eccd3a77342bda</t>
  </si>
  <si>
    <t>6b9cbe470</t>
  </si>
  <si>
    <t>9c6248e39ba3062fc24660fcb959093a51b2e08a</t>
  </si>
  <si>
    <t>9c6248e39</t>
  </si>
  <si>
    <t>Fix a problem with floated boxes and scroll Irene</t>
  </si>
  <si>
    <t>Fix-a-problem-with-floated-boxes-and-scroll</t>
  </si>
  <si>
    <t>Thu, 8 Jun 2006 09:23:36 +0000</t>
  </si>
  <si>
    <t>542c0626fcf65b4ce46b31af5445ffa2e204cb0f</t>
  </si>
  <si>
    <t>542c0626f</t>
  </si>
  <si>
    <t>9ef8bdc73bf9884d95164b6edfc3bb8ca68c6781</t>
  </si>
  <si>
    <t>9ef8bdc73</t>
  </si>
  <si>
    <t>Amaya is now able to manage a max width constraint. Irene</t>
  </si>
  <si>
    <t>Amaya-is-now-able-to-manage-a-max-width-constraint</t>
  </si>
  <si>
    <t>Wed, 7 Jun 2006 13:50:18 +0000</t>
  </si>
  <si>
    <t>8dfac22b267d52bf30a1721236f4207126c8a132</t>
  </si>
  <si>
    <t>8dfac22b2</t>
  </si>
  <si>
    <t>9a155d3be32110147e51d831581b1c6ac08d42ee</t>
  </si>
  <si>
    <t>9a155d3be</t>
  </si>
  <si>
    <t>Wed, 7 Jun 2006 13:29:42 +0000</t>
  </si>
  <si>
    <t>72d200023daaab56238bf5679e368185bfb69139</t>
  </si>
  <si>
    <t>72d200023</t>
  </si>
  <si>
    <t>2b69563229d2bb2271ee032ec279235253ae3739</t>
  </si>
  <si>
    <t>2b6956322</t>
  </si>
  <si>
    <t>Improve the formatting and editing of positioned boxes. Irene</t>
  </si>
  <si>
    <t>Improve-the-formatting-and-editing-of-positioned-boxes</t>
  </si>
  <si>
    <t>Wed, 31 May 2006 14:40:54 +0000</t>
  </si>
  <si>
    <t>3383e307bdba3c96ba0d405de605ba89d698b288</t>
  </si>
  <si>
    <t>3383e307b</t>
  </si>
  <si>
    <t>0a0469f7d4e600b5e2e5e86f1a52dfb723008863</t>
  </si>
  <si>
    <t>0a0469f7d</t>
  </si>
  <si>
    <t>Add Martin's report about the impossibility to create a &lt;code&gt; at the start of an empty &lt;p&gt; Laurent</t>
  </si>
  <si>
    <t>Add-Martin-s-report-about-the-impossibility-to-create-a-code-at-the-start</t>
  </si>
  <si>
    <t>Wed, 31 May 2006 13:57:50 +0000</t>
  </si>
  <si>
    <t>2ff18a6552be5a4c0d0614fc2888fea29ab65f46</t>
  </si>
  <si>
    <t>2ff18a655</t>
  </si>
  <si>
    <t>c145aafb5a2359be8133221a351f39096aa53919</t>
  </si>
  <si>
    <t>c145aafb5</t>
  </si>
  <si>
    <t>Mon, 29 May 2006 08:25:00 +0000</t>
  </si>
  <si>
    <t>ea295a72da066b6148cccfcb34cc351259602f0e</t>
  </si>
  <si>
    <t>ea295a72d</t>
  </si>
  <si>
    <t>7193120ec216415dac933ccdad81de95db52c61f</t>
  </si>
  <si>
    <t>7193120ec</t>
  </si>
  <si>
    <t>Mon, 29 May 2006 08:24:10 +0000</t>
  </si>
  <si>
    <t>8e9accad65ac17cdd48b7b3128fd43aab1016b2a</t>
  </si>
  <si>
    <t>8e9accad6</t>
  </si>
  <si>
    <t>e012cb71324a5936f665d4a7b4c6d44732b44ea0</t>
  </si>
  <si>
    <t>e012cb713</t>
  </si>
  <si>
    <t>Mon, 29 May 2006 07:18:29 +0000</t>
  </si>
  <si>
    <t>b136a8519368251557f3aaf4b9d6562c80060314</t>
  </si>
  <si>
    <t>b136a8519</t>
  </si>
  <si>
    <t>70419ca6053189ddc78e76b4829a6ce85fbf4b22</t>
  </si>
  <si>
    <t>70419ca60</t>
  </si>
  <si>
    <t>Didn't compil without TEMPLATES option Laurent + Francesc</t>
  </si>
  <si>
    <t>Didn-t-compil-without-TEMPLATES-option</t>
  </si>
  <si>
    <t>Tue, 23 May 2006 09:05:20 +0000</t>
  </si>
  <si>
    <t>0dfac1343318b7a1d96ee5953a85f6defb5aa589</t>
  </si>
  <si>
    <t>0dfac1343</t>
  </si>
  <si>
    <t>a578b77556017ee24552c1bf4b2e953b659549bf</t>
  </si>
  <si>
    <t>a578b7755</t>
  </si>
  <si>
    <t>Windows doesn't support file names which start with a dot. Irene</t>
  </si>
  <si>
    <t>Windows-doesn-t-support-file-names-which-start-with-a-dot</t>
  </si>
  <si>
    <t>Tue, 23 May 2006 08:54:15 +0000</t>
  </si>
  <si>
    <t>487b7e4ac34611066e27a1860979640db5cfa0af</t>
  </si>
  <si>
    <t>487b7e4ac</t>
  </si>
  <si>
    <t>ff351529fe88be7e0bdd72a78d8383a0a1d919cf</t>
  </si>
  <si>
    <t>ff351529f</t>
  </si>
  <si>
    <t>Tue, 23 May 2006 07:43:46 +0000</t>
  </si>
  <si>
    <t>5bb0956d7fdb960ea638a8124e5cd0684eef1569</t>
  </si>
  <si>
    <t>5bb0956d7</t>
  </si>
  <si>
    <t>d531b5fa346e546fdaadc900f4191b2b8d01f2ae</t>
  </si>
  <si>
    <t>d531b5fa3</t>
  </si>
  <si>
    <t>When saving a document @import URIs in style elements were not transformed. Irene</t>
  </si>
  <si>
    <t>When-saving-a-document-import-URIs-in-style-elements-were-not-transformed</t>
  </si>
  <si>
    <t>Mon, 22 May 2006 15:35:01 +0000</t>
  </si>
  <si>
    <t>7ef51dd5169cec041e01dbfa2cc41918b5a341e5</t>
  </si>
  <si>
    <t>7ef51dd51</t>
  </si>
  <si>
    <t>a9aace7935283d78f27224559ec38241ac2f426b</t>
  </si>
  <si>
    <t>a9aace793</t>
  </si>
  <si>
    <t>Removing traces + set a minimum height and width to visible blocks of lines. Irene</t>
  </si>
  <si>
    <t>Removing-traces</t>
  </si>
  <si>
    <t>Mon, 22 May 2006 13:33:42 +0000</t>
  </si>
  <si>
    <t>ac966f443a5f94f2b161ac621a8212f11a5573a8</t>
  </si>
  <si>
    <t>ac966f443</t>
  </si>
  <si>
    <t>84a2f802c98f3cabeeb541df0683bc4aa1cb87e8</t>
  </si>
  <si>
    <t>84a2f802c</t>
  </si>
  <si>
    <t>Mon, 22 May 2006 12:08:12 +0000</t>
  </si>
  <si>
    <t>2458b25935f6d3d7688614b374a6910e26bd6139</t>
  </si>
  <si>
    <t>2458b2593</t>
  </si>
  <si>
    <t>ca5afa3e0b46d9acbb280bfa76f3dd41c1c59afe</t>
  </si>
  <si>
    <t>ca5afa3e0</t>
  </si>
  <si>
    <t>!important is now managed by the common function "ParseCSSRule" Irene</t>
  </si>
  <si>
    <t>important-is-now-managed-by-the-common-function-ParseCSSRule</t>
  </si>
  <si>
    <t>Mon, 22 May 2006 11:04:07 +0000</t>
  </si>
  <si>
    <t>e5a4411af76057a3b9b70d73a8434fe2bde23476</t>
  </si>
  <si>
    <t>e5a4411af</t>
  </si>
  <si>
    <t>0da20b17d848573751d6243704956fc0eb17ebee</t>
  </si>
  <si>
    <t>0da20b17d</t>
  </si>
  <si>
    <t>Now we can create instances from XTiger templates</t>
  </si>
  <si>
    <t>Now-we-can-create-instances-from-XTiger-templates</t>
  </si>
  <si>
    <t>Mon, 22 May 2006 10:42:43 +0000</t>
  </si>
  <si>
    <t>4dcb7f1fc6b451dacd193f8d71f4ede1ab786f7c</t>
  </si>
  <si>
    <t>4dcb7f1fc</t>
  </si>
  <si>
    <t>faadfc5b8d9a69f575b3031c766494c71fc42541</t>
  </si>
  <si>
    <t>faadfc5b8</t>
  </si>
  <si>
    <t>Top and Bottom margins, padding, borders could be missing because AbTruncatedhead and AbTruncatedTail are tested too early. + fixing some warning Irene</t>
  </si>
  <si>
    <t>Top-and-Bottom-margins-padding-borders-could-be-missing-because</t>
  </si>
  <si>
    <t>Mon, 22 May 2006 10:38:42 +0000</t>
  </si>
  <si>
    <t>730aa7bda0331870acdeb3cf6a9747d9246426d9</t>
  </si>
  <si>
    <t>730aa7bda</t>
  </si>
  <si>
    <t>e819c4feaf91b3d0ba9ee0231b832a6f41f85e05</t>
  </si>
  <si>
    <t>e819c4fea</t>
  </si>
  <si>
    <t>XTiger: accepting element t:head in the HTML head VQ</t>
  </si>
  <si>
    <t>XTiger-accepting-element-t-head-in-the-HTML-head</t>
  </si>
  <si>
    <t>Fri, 19 May 2006 15:59:46 +0000</t>
  </si>
  <si>
    <t>b1d6c17d1b340377f0a58c1ec7b65ec0b6454953</t>
  </si>
  <si>
    <t>b1d6c17d1</t>
  </si>
  <si>
    <t>6b5f9e4142acacbd03312f6e146af66c1cf57973</t>
  </si>
  <si>
    <t>6b5f9e414</t>
  </si>
  <si>
    <t>Separating the article template and its instance. VQ</t>
  </si>
  <si>
    <t>Separating-the-article-template-and-its-instance</t>
  </si>
  <si>
    <t>Fri, 19 May 2006 12:43:19 +0000</t>
  </si>
  <si>
    <t>b57e08f05297c315a5fd6766fdd50116b001b82e</t>
  </si>
  <si>
    <t>b57e08f05</t>
  </si>
  <si>
    <t>26803345f325c7ceb823037ab6d7da20cd480fa0</t>
  </si>
  <si>
    <t>26803345f</t>
  </si>
  <si>
    <t>Fri, 19 May 2006 12:37:14 +0000</t>
  </si>
  <si>
    <t>3e4bd803eedd4b4c3304d72e229324a47aaf963a</t>
  </si>
  <si>
    <t>3e4bd803e</t>
  </si>
  <si>
    <t>44c1db0a064922e277405bb2a4c7ac391be7616d</t>
  </si>
  <si>
    <t>44c1db0a0</t>
  </si>
  <si>
    <t>Adding a new exception to control the number of inserted characters into input elements. Irene</t>
  </si>
  <si>
    <t>Adding-a-new-exception-to-control-the-number-of-inserted-characters-into</t>
  </si>
  <si>
    <t>Fri, 19 May 2006 10:27:37 +0000</t>
  </si>
  <si>
    <t>34c31231397b73c3868b3f0f3d1e3ab1a7f6ce18</t>
  </si>
  <si>
    <t>34c312313</t>
  </si>
  <si>
    <t>86d013ee98c55c01b9ba0a81a2f77003bab5f5e5</t>
  </si>
  <si>
    <t>86d013ee9</t>
  </si>
  <si>
    <t>New images for template icons</t>
  </si>
  <si>
    <t>New-images-for-template-icons</t>
  </si>
  <si>
    <t>Wed, 17 May 2006 12:36:31 +0000</t>
  </si>
  <si>
    <t>1e53f7c05afbba01ae3a47b2c25750511f359103</t>
  </si>
  <si>
    <t>1e53f7c05</t>
  </si>
  <si>
    <t>9290bcec25db6ad60549b6eba9366e4aa762dade</t>
  </si>
  <si>
    <t>9290bcec2</t>
  </si>
  <si>
    <t>Wed, 17 May 2006 10:40:02 +0000</t>
  </si>
  <si>
    <t>61ae8c8d38f3138c9983ab5683a953cd45edf3f6</t>
  </si>
  <si>
    <t>61ae8c8d3</t>
  </si>
  <si>
    <t>3c706467a6ce4bb13f393be2ae4e7a3452eda1a7</t>
  </si>
  <si>
    <t>3c706467a</t>
  </si>
  <si>
    <t>Removing traces Irene</t>
  </si>
  <si>
    <t>Wed, 17 May 2006 10:03:03 +0000</t>
  </si>
  <si>
    <t>05e0449c9d19c7b663017c2cd7f86f822647952c</t>
  </si>
  <si>
    <t>05e0449c9</t>
  </si>
  <si>
    <t>e0cce55b8df45d59da239cb5e3f58fc7548148c7</t>
  </si>
  <si>
    <t>e0cce55b8</t>
  </si>
  <si>
    <t>Missing #ifdef Laurent</t>
  </si>
  <si>
    <t>Missing-ifdef</t>
  </si>
  <si>
    <t>Wed, 17 May 2006 09:17:04 +0000</t>
  </si>
  <si>
    <t>ea80bea7bc9cc1cf65c92f450d51b1ba2ad6ec9d</t>
  </si>
  <si>
    <t>ea80bea7b</t>
  </si>
  <si>
    <t>952d4912890dccfd19806a8b22715a666d37d298</t>
  </si>
  <si>
    <t>952d49128</t>
  </si>
  <si>
    <t>Wed, 17 May 2006 08:25:17 +0000</t>
  </si>
  <si>
    <t>f79d3f6118cd64e59f70567492b7798673144e24</t>
  </si>
  <si>
    <t>f79d3f611</t>
  </si>
  <si>
    <t>9c33c09b66d5dbef655c01f641e958238406ad51</t>
  </si>
  <si>
    <t>9c33c09b6</t>
  </si>
  <si>
    <t>New version of the Style dialog. Irene</t>
  </si>
  <si>
    <t>New-version-of-the-Style-dialog</t>
  </si>
  <si>
    <t>Wed, 17 May 2006 08:02:18 +0000</t>
  </si>
  <si>
    <t>04afff7df7901d8079b1db560bb77e9572b7acf1</t>
  </si>
  <si>
    <t>04afff7df</t>
  </si>
  <si>
    <t>b557ff78d306621f1cfdcf08811a45603febd308</t>
  </si>
  <si>
    <t>b557ff78d</t>
  </si>
  <si>
    <t>Tue, 16 May 2006 16:27:25 +0000</t>
  </si>
  <si>
    <t>5ac59c4823fdae672bb188b53755a47e39db4604</t>
  </si>
  <si>
    <t>5ac59c482</t>
  </si>
  <si>
    <t>46f813f6bfb9f666a8cbbe3065772fb49ab1a77f</t>
  </si>
  <si>
    <t>46f813f6b</t>
  </si>
  <si>
    <t>Tue, 16 May 2006 15:32:31 +0000</t>
  </si>
  <si>
    <t>4e2efc394185fc00b89b8609ab48a62e3c277720</t>
  </si>
  <si>
    <t>4e2efc394</t>
  </si>
  <si>
    <t>100f622ede15d0c9447fc70df6e8d6e3166a6cd1</t>
  </si>
  <si>
    <t>100f622ed</t>
  </si>
  <si>
    <t>Thu, 11 May 2006 12:25:46 +0000</t>
  </si>
  <si>
    <t>01cde1149ea08bf00dd2d7d75c3487b56f9baa3e</t>
  </si>
  <si>
    <t>01cde1149</t>
  </si>
  <si>
    <t>a18ac981e1248f92282f552b7817c38db489370b</t>
  </si>
  <si>
    <t>a18ac981e</t>
  </si>
  <si>
    <t>Translate MakeID messages. Irene</t>
  </si>
  <si>
    <t>Translate-MakeID-messages</t>
  </si>
  <si>
    <t>Wed, 10 May 2006 13:51:53 +0000</t>
  </si>
  <si>
    <t>54e1e300f057ff2120fe26fbe14ab9679d5329cb</t>
  </si>
  <si>
    <t>54e1e300f</t>
  </si>
  <si>
    <t>9c47b5aa0d1964151ca897357bb80d63662d12e4</t>
  </si>
  <si>
    <t>9c47b5aa0</t>
  </si>
  <si>
    <t>Improve dialogs. Irene</t>
  </si>
  <si>
    <t>Improve-dialogs</t>
  </si>
  <si>
    <t>Wed, 10 May 2006 13:41:01 +0000</t>
  </si>
  <si>
    <t>951f98dcbb724ac7c742d16f39b26544b3bb016a</t>
  </si>
  <si>
    <t>951f98dcb</t>
  </si>
  <si>
    <t>76be66914f35cc313083fd628784edb98c618197</t>
  </si>
  <si>
    <t>76be66914</t>
  </si>
  <si>
    <t>Wed, 10 May 2006 12:30:30 +0000</t>
  </si>
  <si>
    <t>e70f1bece7c0a39b6272771ca348b346a3950d20</t>
  </si>
  <si>
    <t>e70f1bece</t>
  </si>
  <si>
    <t>c6f62696a5302692c19fcf1fb54efd6e7c3d6c50</t>
  </si>
  <si>
    <t>c6f62696a</t>
  </si>
  <si>
    <t>Improve WX dialogs on Linux platforms. Irene</t>
  </si>
  <si>
    <t>Improve-WX-dialogs-on-Linux-platforms</t>
  </si>
  <si>
    <t>Wed, 10 May 2006 12:24:42 +0000</t>
  </si>
  <si>
    <t>45f44e51f930cf3ceef17e21af6a4c5f2d4ee3ea</t>
  </si>
  <si>
    <t>45f44e51f</t>
  </si>
  <si>
    <t>06254759365ac516a0f8af59316cd435b6f0627a</t>
  </si>
  <si>
    <t>Enlarge the Open/Disable/Enable/Remove CSS dialog for WX Laurent</t>
  </si>
  <si>
    <t>Enlarge-the-Open-Disable-Enable-Remove-CSS-dialog-for-WX</t>
  </si>
  <si>
    <t>Wed, 10 May 2006 10:47:07 +0000</t>
  </si>
  <si>
    <t>18053da9da9abb8b3469cb6aff9f102f5393657c</t>
  </si>
  <si>
    <t>18053da9d</t>
  </si>
  <si>
    <t>49112b890fe243c97306294d96e34aa3b9ff5d62</t>
  </si>
  <si>
    <t>49112b890</t>
  </si>
  <si>
    <t>Fix typos reported by Peter Hulm Laurent</t>
  </si>
  <si>
    <t>Fix-typos-reported-by-Peter-Hulm</t>
  </si>
  <si>
    <t>Wed, 10 May 2006 09:36:40 +0000</t>
  </si>
  <si>
    <t>15ab95e09c8aa90a00c78a51dd8e4a26a7a8b592</t>
  </si>
  <si>
    <t>15ab95e09</t>
  </si>
  <si>
    <t>041b5d6f54383173ccd461aa05f4a627ddaf82d8</t>
  </si>
  <si>
    <t>041b5d6f5</t>
  </si>
  <si>
    <t>Prevent a crash on Linux when closing the 'Image' dialog Laurent</t>
  </si>
  <si>
    <t>Prevent-a-crash-on-Linux-when-closing-the-Image-dialog</t>
  </si>
  <si>
    <t>Wed, 10 May 2006 08:41:48 +0000</t>
  </si>
  <si>
    <t>3a28cc70b79d712eeef20629651a78ccf63e2455</t>
  </si>
  <si>
    <t>3a28cc70b</t>
  </si>
  <si>
    <t>0ecddcf29c246008aac1fb9d61674b5bb792714b</t>
  </si>
  <si>
    <t>0ecddcf29</t>
  </si>
  <si>
    <t>Force an initial selection in a set of dialogs. Irene</t>
  </si>
  <si>
    <t>Force-an-initial-selection-in-a-set-of-dialogs</t>
  </si>
  <si>
    <t>Tue, 9 May 2006 16:05:29 +0000</t>
  </si>
  <si>
    <t>500fcf4cd3c1686ffb23117ffcd6b7cbcf258bec</t>
  </si>
  <si>
    <t>500fcf4cd</t>
  </si>
  <si>
    <t>218976b500850d57ac3b93f63c664e531686e0d2</t>
  </si>
  <si>
    <t>218976b50</t>
  </si>
  <si>
    <t>Set some flags. Irene</t>
  </si>
  <si>
    <t>Set-some-flags</t>
  </si>
  <si>
    <t>Tue, 9 May 2006 13:34:38 +0000</t>
  </si>
  <si>
    <t>2dd520cd6b2d801bb61b27cc2a3230e70ddc4ab0</t>
  </si>
  <si>
    <t>2dd520cd6</t>
  </si>
  <si>
    <t>b617399f52c0c2261bd9acfa4d915b87e8b72d25</t>
  </si>
  <si>
    <t>b617399f5</t>
  </si>
  <si>
    <t>Line indent Irene</t>
  </si>
  <si>
    <t>Line-indent</t>
  </si>
  <si>
    <t>Tue, 9 May 2006 13:32:55 +0000</t>
  </si>
  <si>
    <t>f8975b415030ea2d362b532a91baf9376a9aa0a6</t>
  </si>
  <si>
    <t>f8975b415</t>
  </si>
  <si>
    <t>1dbb5c30a4e91618e4e30b4f464b3b32dc1c3641</t>
  </si>
  <si>
    <t>1dbb5c30a</t>
  </si>
  <si>
    <t>Adding missing files Irene</t>
  </si>
  <si>
    <t>Tue, 9 May 2006 13:21:43 +0000</t>
  </si>
  <si>
    <t>95ba2ad9c9fad36502373c0557bc8e96c56dd019</t>
  </si>
  <si>
    <t>95ba2ad9c</t>
  </si>
  <si>
    <t>cc2cfc9a5ecb055606ba82f1f154b7fc6174c227</t>
  </si>
  <si>
    <t>cc2cfc9a5</t>
  </si>
  <si>
    <t>Some external references between boxes were not removed when the view is reformatted. Irene</t>
  </si>
  <si>
    <t>Some-external-references-between-boxes-were-not-removed-when-the-view-is</t>
  </si>
  <si>
    <t>Tue, 9 May 2006 13:20:03 +0000</t>
  </si>
  <si>
    <t>29beec3092454466632aeeeccaf2848b7c5f9b6c</t>
  </si>
  <si>
    <t>29beec309</t>
  </si>
  <si>
    <t>1b2f01ad5f5eb39284dcc2fe4f76d7f729c7f140</t>
  </si>
  <si>
    <t>1b2f01ad5</t>
  </si>
  <si>
    <t>When the focus is within a wxSpinCtrl widget, characters should not be inserted within the document. Irene</t>
  </si>
  <si>
    <t>When-the-focus-is-within-a-wxSpinCtrl-widget-characters-should-not-be</t>
  </si>
  <si>
    <t>Tue, 9 May 2006 13:17:39 +0000</t>
  </si>
  <si>
    <t>b998239338bffd939ceb3a71fdd2b068120bdb51</t>
  </si>
  <si>
    <t>b99823933</t>
  </si>
  <si>
    <t>c498ecc095d0112eea4131dae8cff73ee5f471bb</t>
  </si>
  <si>
    <t>c498ecc09</t>
  </si>
  <si>
    <t>Fix a typo reported by a user. Laurent</t>
  </si>
  <si>
    <t>Fix-a-typo-reported-by-a-user</t>
  </si>
  <si>
    <t>Tue, 9 May 2006 08:56:26 +0000</t>
  </si>
  <si>
    <t>0ab47f416815fbee9bb1ab3f192d7c956b5ebd13</t>
  </si>
  <si>
    <t>0ab47f416</t>
  </si>
  <si>
    <t>ea16caea03d72d64ad23f50ee0f525ea9096b91f</t>
  </si>
  <si>
    <t>ea16caea0</t>
  </si>
  <si>
    <t>reneiIrene</t>
  </si>
  <si>
    <t>Fri, 5 May 2006 15:52:09 +0000</t>
  </si>
  <si>
    <t>507cca627fc691008772e65c9af13d24e3dceb54</t>
  </si>
  <si>
    <t>507cca627</t>
  </si>
  <si>
    <t>85f119ae065aecc89f85307fb66465062ffa23ff</t>
  </si>
  <si>
    <t>85f119ae0</t>
  </si>
  <si>
    <t>Update enclosing boxes when a table is resized. Irene</t>
  </si>
  <si>
    <t>Update-enclosing-boxes-when-a-table-is-resized</t>
  </si>
  <si>
    <t>Fri, 5 May 2006 14:53:38 +0000</t>
  </si>
  <si>
    <t>53175a26fcb794e65c7045905a51963c6e0d4f44</t>
  </si>
  <si>
    <t>53175a26f</t>
  </si>
  <si>
    <t>095cdc3efe0d160264f4aa8d3ff9538aef5b03b8</t>
  </si>
  <si>
    <t>095cdc3ef</t>
  </si>
  <si>
    <t>Menus were not updated when a table is created. Irene</t>
  </si>
  <si>
    <t>Menus-were-not-updated-when-a-table-is-created</t>
  </si>
  <si>
    <t>Fri, 5 May 2006 14:51:51 +0000</t>
  </si>
  <si>
    <t>82199be386eb51c69fa35d1fd288920e541d09bf</t>
  </si>
  <si>
    <t>82199be38</t>
  </si>
  <si>
    <t>b1373c96abd8b5029dd591d805efcc9a2a48e1cd</t>
  </si>
  <si>
    <t>b1373c96a</t>
  </si>
  <si>
    <t>Improve the formatting of positioned and floated boxes.</t>
  </si>
  <si>
    <t>Improve-the-formatting-of-positioned-and-floated-boxes</t>
  </si>
  <si>
    <t>Fri, 5 May 2006 12:37:01 +0000</t>
  </si>
  <si>
    <t>301547f0e7ecb4a0867f30c82c07accf67cf17f1</t>
  </si>
  <si>
    <t>301547f0e</t>
  </si>
  <si>
    <t>9dd5c1f3470c34c390d56ad0aacecf1d58d1a92d</t>
  </si>
  <si>
    <t>9dd5c1f34</t>
  </si>
  <si>
    <t>On Windows platforms, WX will use now %USERPROFILE% instead of %USERNAME% Irene</t>
  </si>
  <si>
    <t>On-Windows-platforms-WX-will-use-now-USERPROFILE-instead-of-USERNAME</t>
  </si>
  <si>
    <t>Fri, 5 May 2006 12:10:46 +0000</t>
  </si>
  <si>
    <t>d0e32850c7b5f98cffc5b1cc3e68a7a76f347b4a</t>
  </si>
  <si>
    <t>d0e32850c</t>
  </si>
  <si>
    <t>3e85ec56f62822301092aa736440776ea63e1041</t>
  </si>
  <si>
    <t>3e85ec56f</t>
  </si>
  <si>
    <t>CSS parser: skip all the contents of @page blocks, even if they contain     nested blocks. VQ</t>
  </si>
  <si>
    <t>CSS-parser-skip-all-the-contents-of-page-blocks-even-if-they-contain</t>
  </si>
  <si>
    <t>Thu, 4 May 2006 16:50:42 +0000</t>
  </si>
  <si>
    <t>a8cc63dc53d2257852042cafcfc7222e46ff45f2</t>
  </si>
  <si>
    <t>a8cc63dc5</t>
  </si>
  <si>
    <t>f566ac5ebe0dab210510343562e04aa2826b6d1d</t>
  </si>
  <si>
    <t>f566ac5eb</t>
  </si>
  <si>
    <t>Force the reevaluation of the whole concrate image when a positioning rule changes. + force the enclosing width to absolute positioned boxes with width:auto Irene</t>
  </si>
  <si>
    <t>Force-the-reevaluation-of-the-whole-concrate-image-when-a-positioning-rule</t>
  </si>
  <si>
    <t>Thu, 4 May 2006 13:01:22 +0000</t>
  </si>
  <si>
    <t>41875ac2426b79aade6f668b5335434419138489</t>
  </si>
  <si>
    <t>41875ac24</t>
  </si>
  <si>
    <t>a183708bdd9a2ee19093d0fe6112a5800bac9b34</t>
  </si>
  <si>
    <t>a183708bd</t>
  </si>
  <si>
    <t>Wed, 3 May 2006 10:06:07 +0000</t>
  </si>
  <si>
    <t>bae7c9970184148a709aac572e3e6492a75beb0c</t>
  </si>
  <si>
    <t>bae7c9970</t>
  </si>
  <si>
    <t>af27c0aa556f520a4517bdbd2b13867b5cae16bb</t>
  </si>
  <si>
    <t>af27c0aa5</t>
  </si>
  <si>
    <t>Update some help pages for the WX version Laurent</t>
  </si>
  <si>
    <t>Update-some-help-pages-for-the-WX-version</t>
  </si>
  <si>
    <t>Wed, 3 May 2006 10:00:45 +0000</t>
  </si>
  <si>
    <t>6486fa4aa4ec7cf5f87f2ce824727ba20616604f</t>
  </si>
  <si>
    <t>6486fa4aa</t>
  </si>
  <si>
    <t>9d6467148740055779f6c97fd1b08f6c4c2f2370</t>
  </si>
  <si>
    <t>9d6467148</t>
  </si>
  <si>
    <t>New step Irene</t>
  </si>
  <si>
    <t>New-step</t>
  </si>
  <si>
    <t>Wed, 3 May 2006 07:45:57 +0000</t>
  </si>
  <si>
    <t>4f464082a95778a56583ddcd3f01bfa6baff2baa</t>
  </si>
  <si>
    <t>4f464082a</t>
  </si>
  <si>
    <t>f3d3ddcc3c8f58a959555347d29bc86c71337404</t>
  </si>
  <si>
    <t>f3d3ddcc3</t>
  </si>
  <si>
    <t>Don't display t:head element in the browser view. Irene</t>
  </si>
  <si>
    <t>Don-t-display-t-head-element-in-the-browser-view</t>
  </si>
  <si>
    <t>Tue, 2 May 2006 16:19:34 +0000</t>
  </si>
  <si>
    <t>e6df536f4cdcf07ad333fb63c0ec07fa3c3c577a</t>
  </si>
  <si>
    <t>e6df536f4</t>
  </si>
  <si>
    <t>bc06a7d8d16dbd9bea5be41623b835c2484cb509</t>
  </si>
  <si>
    <t>bc06a7d8d</t>
  </si>
  <si>
    <t>Initial report example. Irene</t>
  </si>
  <si>
    <t>Initial-report-example</t>
  </si>
  <si>
    <t>Tue, 2 May 2006 16:10:50 +0000</t>
  </si>
  <si>
    <t>888dbf6bf0479231762d83a19e1e28e3b944a77c</t>
  </si>
  <si>
    <t>888dbf6bf</t>
  </si>
  <si>
    <t>6b8068572278bf8e42b73cbd750b19768b5cd7d9</t>
  </si>
  <si>
    <t>6b8068572</t>
  </si>
  <si>
    <t>Adding elements needed by the report example. Irene</t>
  </si>
  <si>
    <t>Adding-elements-needed-by-the-report-example</t>
  </si>
  <si>
    <t>Tue, 2 May 2006 16:10:10 +0000</t>
  </si>
  <si>
    <t>ad61e8484f141385ba4d3d416c14e739a8a2ec80</t>
  </si>
  <si>
    <t>ad61e8484</t>
  </si>
  <si>
    <t>e1cb88282faf5f10aec9260b459e043588837459</t>
  </si>
  <si>
    <t>e1cb88282</t>
  </si>
  <si>
    <t>Fix a crash in NewTemplate Irene</t>
  </si>
  <si>
    <t>Fix-a-crash-in-NewTemplate</t>
  </si>
  <si>
    <t>Tue, 2 May 2006 15:27:01 +0000</t>
  </si>
  <si>
    <t>483f6087e9a689cf8dcadea41633421b06d2777a</t>
  </si>
  <si>
    <t>483f6087e</t>
  </si>
  <si>
    <t>20394885c4066844751a815e0462a7fb5089cb43</t>
  </si>
  <si>
    <t>20394885c</t>
  </si>
  <si>
    <t>Try to create the User home directory if it doesn't already exist. Irene</t>
  </si>
  <si>
    <t>Try-to-create-the-User-home-directory-if-it-doesn-t-already-exist</t>
  </si>
  <si>
    <t>Tue, 2 May 2006 14:24:52 +0000</t>
  </si>
  <si>
    <t>e4b4fb98016465c9b197858ea44700322c2a45ce</t>
  </si>
  <si>
    <t>e4b4fb980</t>
  </si>
  <si>
    <t>d5b39d76a27078b6071f7ca3a9460b8b6e5cf0ed</t>
  </si>
  <si>
    <t>d5b39d76a</t>
  </si>
  <si>
    <t>Added use menu icon</t>
  </si>
  <si>
    <t>Added-use-menu-icon</t>
  </si>
  <si>
    <t>Tue, 2 May 2006 13:30:50 +0000</t>
  </si>
  <si>
    <t>df51c0a26e2d55f870a567c650c3d885c04186f2</t>
  </si>
  <si>
    <t>df51c0a26</t>
  </si>
  <si>
    <t>3bd57b8bb1e459a35a569c9304e0e41151b8c61c</t>
  </si>
  <si>
    <t>3bd57b8bb</t>
  </si>
  <si>
    <t>Fix problems with templates display and export. Irene</t>
  </si>
  <si>
    <t>Fix-problems-with-templates-display-and-export</t>
  </si>
  <si>
    <t>Tue, 2 May 2006 13:26:19 +0000</t>
  </si>
  <si>
    <t>5a40f1a89278e711346529843ba5944fae75523b</t>
  </si>
  <si>
    <t>5a40f1a89</t>
  </si>
  <si>
    <t>f1113a1e33ff2804b3ebcb3b5d9197a4ed2a1f75</t>
  </si>
  <si>
    <t>f1113a1e3</t>
  </si>
  <si>
    <t>Improve the CV template. Irene</t>
  </si>
  <si>
    <t>Improve-the-CV-template</t>
  </si>
  <si>
    <t>Tue, 2 May 2006 12:40:43 +0000</t>
  </si>
  <si>
    <t>b4f4e9e2f107fa3aa1119b632d55fa3c71a395f5</t>
  </si>
  <si>
    <t>b4f4e9e2f</t>
  </si>
  <si>
    <t>a80bec306d19ff83ab1abdb1f830c3c93e27aaaf</t>
  </si>
  <si>
    <t>a80bec306</t>
  </si>
  <si>
    <t>Move the 'include Template.h' within an #ifdef (non-wx version didn't compile) Laurent</t>
  </si>
  <si>
    <t>Move-the-include-Template.h-within-an-ifdef</t>
  </si>
  <si>
    <t>Tue, 2 May 2006 10:15:53 +0000</t>
  </si>
  <si>
    <t>a139cfa55ff9ddb63b710948ec88214e318ca94f</t>
  </si>
  <si>
    <t>a139cfa55</t>
  </si>
  <si>
    <t>52b79ac1e37d07537897a3988f3a362aec391b12</t>
  </si>
  <si>
    <t>52b79ac1e</t>
  </si>
  <si>
    <t>Tue, 2 May 2006 08:09:03 +0000</t>
  </si>
  <si>
    <t>ee83ddf62cace6162377c614eaee081097e993d4</t>
  </si>
  <si>
    <t>ee83ddf62</t>
  </si>
  <si>
    <t>fe41d49500d555f32a45fbe383bdd9337c0b827a</t>
  </si>
  <si>
    <t>fe41d4950</t>
  </si>
  <si>
    <t>Tue, 2 May 2006 07:46:32 +0000</t>
  </si>
  <si>
    <t>a6230c431348788fcaa59bcbfb1c0ec7395b47b2</t>
  </si>
  <si>
    <t>a6230c431</t>
  </si>
  <si>
    <t>77acaf4e349fe0b507e03c48a777c795efe6f05a</t>
  </si>
  <si>
    <t>77acaf4e3</t>
  </si>
  <si>
    <t>Fri, 28 Apr 2006 16:13:48 +0000</t>
  </si>
  <si>
    <t>8956681aed0f2250e30611d6fda310ad5250c064</t>
  </si>
  <si>
    <t>8956681ae</t>
  </si>
  <si>
    <t>5ffeda16e814b0be3d3c6379b35db2df08e89d44</t>
  </si>
  <si>
    <t>5ffeda16e</t>
  </si>
  <si>
    <t>An example of xtiger template. Irene</t>
  </si>
  <si>
    <t>An-example-of-xtiger-template</t>
  </si>
  <si>
    <t>Fri, 28 Apr 2006 16:06:46 +0000</t>
  </si>
  <si>
    <t>ce64b94ab990941ab612aa756ac90bfee03d6743</t>
  </si>
  <si>
    <t>ce64b94ab</t>
  </si>
  <si>
    <t>f724984546b151d9cb503b775d0b2e9be041502d</t>
  </si>
  <si>
    <t>f72498454</t>
  </si>
  <si>
    <t>Update the template model. Irene</t>
  </si>
  <si>
    <t>Update-the-template-model</t>
  </si>
  <si>
    <t>Fri, 28 Apr 2006 16:05:45 +0000</t>
  </si>
  <si>
    <t>1d8bf0428714e60b0dd8ace6ddf04a92af1bc6b1</t>
  </si>
  <si>
    <t>1d8bf0428</t>
  </si>
  <si>
    <t>4c1606849fdbe2a3462a3ea25f26a5d73a5313d3</t>
  </si>
  <si>
    <t>4c1606849</t>
  </si>
  <si>
    <t>Template.S did not compile</t>
  </si>
  <si>
    <t>Template.S-did-not-compile</t>
  </si>
  <si>
    <t>Fri, 28 Apr 2006 15:27:45 +0000</t>
  </si>
  <si>
    <t>6add4f944298127149241427d127768c35ecba43</t>
  </si>
  <si>
    <t>6add4f944</t>
  </si>
  <si>
    <t>767eb4f4171cb67c9bc0a444dcd6c4c11c3357c9</t>
  </si>
  <si>
    <t>767eb4f41</t>
  </si>
  <si>
    <t>iFixing a typo. Irene</t>
  </si>
  <si>
    <t>iFixing-a-typo</t>
  </si>
  <si>
    <t>Fri, 28 Apr 2006 15:11:25 +0000</t>
  </si>
  <si>
    <t>7f16284b730daa127f0ffd82106c941bf4d945b1</t>
  </si>
  <si>
    <t>7f16284b7</t>
  </si>
  <si>
    <t>7ca4143ca9ffe66cad4e96f7c6ba3a41e3c66a2a</t>
  </si>
  <si>
    <t>7ca4143ca</t>
  </si>
  <si>
    <t>Prevent a crash. Irene</t>
  </si>
  <si>
    <t>Fri, 28 Apr 2006 15:10:40 +0000</t>
  </si>
  <si>
    <t>e1f124f2223a3c74a4c50aab47846dc62fc591ff</t>
  </si>
  <si>
    <t>e1f124f22</t>
  </si>
  <si>
    <t>c534bff60a0dba013a3962465429c8c77662eed0</t>
  </si>
  <si>
    <t>c534bff60</t>
  </si>
  <si>
    <t>Replace NoComputedDisplay by DeferredDisplay Irene</t>
  </si>
  <si>
    <t>Replace-NoComputedDisplay-by-DeferredDisplay</t>
  </si>
  <si>
    <t>Fri, 28 Apr 2006 13:06:39 +0000</t>
  </si>
  <si>
    <t>c8b24a84e4a03786d9a8189d1b8e8b7d60396b95</t>
  </si>
  <si>
    <t>c8b24a84e</t>
  </si>
  <si>
    <t>45521d835f8d3645da6a325936e08f47b617023c</t>
  </si>
  <si>
    <t>45521d835</t>
  </si>
  <si>
    <t>Code clean up to compile correctly on Linux platforms. Irene</t>
  </si>
  <si>
    <t>Code-clean-up-to-compile-correctly-on-Linux-platforms</t>
  </si>
  <si>
    <t>Fri, 28 Apr 2006 10:18:50 +0000</t>
  </si>
  <si>
    <t>d7a502ac76555ec84462084b6f7e39250b36a456</t>
  </si>
  <si>
    <t>d7a502ac7</t>
  </si>
  <si>
    <t>255c6dff7bd79e504dcb9f0156977a5f3dbe498b</t>
  </si>
  <si>
    <t>255c6dff7</t>
  </si>
  <si>
    <t>First version for XTiger templates. Some old templates files has been modified.</t>
  </si>
  <si>
    <t>First-version-for-XTiger-templates.-Some-old-templates-files-has-been-modified</t>
  </si>
  <si>
    <t>Thu, 27 Apr 2006 15:51:47 +0000</t>
  </si>
  <si>
    <t>269bc4e73788ee6b9e3a9d1f1a90b33e4b22e540</t>
  </si>
  <si>
    <t>269bc4e73</t>
  </si>
  <si>
    <t>a61adb0fe94a6ce74a6003cb7010d083d8ca5181</t>
  </si>
  <si>
    <t>a61adb0fe</t>
  </si>
  <si>
    <t>Set min height as Amaya doesn't generate scroll bars. Irene</t>
  </si>
  <si>
    <t>Set-min-height-as-Amaya-doesn-t-generate-scroll-bars</t>
  </si>
  <si>
    <t>Thu, 27 Apr 2006 14:13:03 +0000</t>
  </si>
  <si>
    <t>facb59dd4d6b133beafe594e890ceb1700aadbc5</t>
  </si>
  <si>
    <t>facb59dd4</t>
  </si>
  <si>
    <t>bd4bb3e129df015d9301a8f4b5f7370eaa579994</t>
  </si>
  <si>
    <t>bd4bb3e12</t>
  </si>
  <si>
    <t>Improve the support of floated boxes. Irene</t>
  </si>
  <si>
    <t>Thu, 27 Apr 2006 13:53:41 +0000</t>
  </si>
  <si>
    <t>f32f59f43730a9959d4d3e6661fe81f4aa3da998</t>
  </si>
  <si>
    <t>f32f59f43</t>
  </si>
  <si>
    <t>64452165752376e14c02646e67a1cc4f9a431231</t>
  </si>
  <si>
    <t>Wed, 26 Apr 2006 06:59:53 +0000</t>
  </si>
  <si>
    <t>a3adcfc748e2bd8190b10cd423aee4d6e12a65fc</t>
  </si>
  <si>
    <t>a3adcfc74</t>
  </si>
  <si>
    <t>c04e223caba91a61646143159e471c0007e1871a</t>
  </si>
  <si>
    <t>c04e223ca</t>
  </si>
  <si>
    <t>When the name or id attribute already exists, the "Create target" command didn't register this current target and the next "Link to previous target" command didn't link to this target. Irene</t>
  </si>
  <si>
    <t>When-the-name-or-id-attribute-already-exists-the-Create-target-command</t>
  </si>
  <si>
    <t>Tue, 25 Apr 2006 16:34:43 +0000</t>
  </si>
  <si>
    <t>0446b7cf7e6772db9d0c084a439c67c9a6bf42bc</t>
  </si>
  <si>
    <t>0446b7cf7</t>
  </si>
  <si>
    <t>39944ee4036bd18a0e6140e21ca2baa1172a5baf</t>
  </si>
  <si>
    <t>39944ee40</t>
  </si>
  <si>
    <t>The HTML parser didn't remove contiguous spaces. Irene</t>
  </si>
  <si>
    <t>The-HTML-parser-didn-t-remove-contiguous-spaces</t>
  </si>
  <si>
    <t>Tue, 25 Apr 2006 08:55:48 +0000</t>
  </si>
  <si>
    <t>94cae838b3b91fb12f11958d11773772912b733d</t>
  </si>
  <si>
    <t>94cae838b</t>
  </si>
  <si>
    <t>0b112c819564080dea904b13c9834f79310e8e98</t>
  </si>
  <si>
    <t>0b112c819</t>
  </si>
  <si>
    <t>tag: Amaya-9-51</t>
  </si>
  <si>
    <t>MathML: when inserting the first MathML element in a new XHTML document the &lt;?xml-stylesheet ...?&gt; PI was inserted within the XML declaration. VQ</t>
  </si>
  <si>
    <t>MathML-when-inserting-the-first-MathML-element-in-a-new-XHTML-document</t>
  </si>
  <si>
    <t>Sat, 22 Apr 2006 09:18:06 +0000</t>
  </si>
  <si>
    <t>589457104639cdbcea8254a81cbc806cb4f9dbfd</t>
  </si>
  <si>
    <t>11be858805044fa67989e6455a4edc8438614875</t>
  </si>
  <si>
    <t>11be85880</t>
  </si>
  <si>
    <t>Fri, 21 Apr 2006 16:36:01 +0000</t>
  </si>
  <si>
    <t>ee06dd74b14934b42a9be9fd1fca98464a043fb4</t>
  </si>
  <si>
    <t>ee06dd74b</t>
  </si>
  <si>
    <t>9551d08264f8432264895d464af25720b650a8b8</t>
  </si>
  <si>
    <t>9551d0826</t>
  </si>
  <si>
    <t>Prepare the new release (change MINVER=5 to MINVER=51) Laurent</t>
  </si>
  <si>
    <t>Prepare-the-new-release</t>
  </si>
  <si>
    <t>Fri, 21 Apr 2006 09:13:40 +0000</t>
  </si>
  <si>
    <t>c12e3105d9d3d0954d4a3fbf63d7620a9ceb50b1</t>
  </si>
  <si>
    <t>c12e3105d</t>
  </si>
  <si>
    <t>48f4dfb151260e63f3dd19f8052a6e43f7e1647d</t>
  </si>
  <si>
    <t>48f4dfb15</t>
  </si>
  <si>
    <t>Added C. Beall's report Laurent</t>
  </si>
  <si>
    <t>Added-C.-Beall-s-report</t>
  </si>
  <si>
    <t>Fri, 21 Apr 2006 08:49:37 +0000</t>
  </si>
  <si>
    <t>c594a2c6217002b575ae9b29aab30ee7e93465a0</t>
  </si>
  <si>
    <t>c594a2c62</t>
  </si>
  <si>
    <t>b7511d98aa997c7ee9c88c988572b36ab7fba04c</t>
  </si>
  <si>
    <t>b7511d98a</t>
  </si>
  <si>
    <t>CSS: improve error detection when parsing an invalid value for property background-image. VQ</t>
  </si>
  <si>
    <t>CSS-improve-error-detection-when-parsing-an-invalid-value</t>
  </si>
  <si>
    <t>Thu, 20 Apr 2006 11:25:07 +0000</t>
  </si>
  <si>
    <t>21e383021dad5ac97ba824c7e5a4d2f9046c4671</t>
  </si>
  <si>
    <t>21e383021</t>
  </si>
  <si>
    <t>ccdab177196ba1c0899d2819ed17eecab2b9f0ac</t>
  </si>
  <si>
    <t>ccdab1771</t>
  </si>
  <si>
    <t>Prepare next release Laurent</t>
  </si>
  <si>
    <t>Wed, 19 Apr 2006 15:05:27 +0000</t>
  </si>
  <si>
    <t>3350e3db1b6d9e449ac1a2bf5d41f796348d60ad</t>
  </si>
  <si>
    <t>3350e3db1</t>
  </si>
  <si>
    <t>2b8fe4eb849e1d148abc546b05264ff35284bb69</t>
  </si>
  <si>
    <t>2b8fe4eb8</t>
  </si>
  <si>
    <t>Restore the focus for some Mac dialogs Laurent</t>
  </si>
  <si>
    <t>Restore-the-focus-for-some-Mac-dialogs</t>
  </si>
  <si>
    <t>Wed, 19 Apr 2006 14:27:22 +0000</t>
  </si>
  <si>
    <t>e92e525f98e2d37191a2c2cbf915a9377f4fa394</t>
  </si>
  <si>
    <t>e92e525f9</t>
  </si>
  <si>
    <t>547086b73e18764d76817dd897c76b86aeec87c4</t>
  </si>
  <si>
    <t>547086b73</t>
  </si>
  <si>
    <t>Bug fix: Amaya removed some white-space characters when it loaded  html documents as long as it didn't load an xhtml doc. Laurent</t>
  </si>
  <si>
    <t>Bug-fix-Amaya-removed-some-white-space-characters-when-it-loaded-html-documents</t>
  </si>
  <si>
    <t>Wed, 19 Apr 2006 13:16:44 +0000</t>
  </si>
  <si>
    <t>e393145f4bc01f4275f2354c884d81c4f749ce08</t>
  </si>
  <si>
    <t>e393145f4</t>
  </si>
  <si>
    <t>7ed615acec8c697f017bd3ecc483493919bd7514</t>
  </si>
  <si>
    <t>7ed615ace</t>
  </si>
  <si>
    <t>Remove the Timeline View links from the documentation. Laurent</t>
  </si>
  <si>
    <t>Remove-the-Timeline-View-links-from-the-documentation</t>
  </si>
  <si>
    <t>Tue, 18 Apr 2006 15:12:16 +0000</t>
  </si>
  <si>
    <t>30c76b13b42811b32a9de8df27eec939175a1541</t>
  </si>
  <si>
    <t>30c76b13b</t>
  </si>
  <si>
    <t>cd630c448361e60caee3360f0d7ced14b9f83632</t>
  </si>
  <si>
    <t>cd630c448</t>
  </si>
  <si>
    <t>Avoid an infinite loop when searching for the PI refering to the MathML transformation sheet. VQ</t>
  </si>
  <si>
    <t>Avoid-an-infinite-loop-when-searching-for-the-PI-refering-to-the-MathML</t>
  </si>
  <si>
    <t>Sat, 15 Apr 2006 14:21:34 +0000</t>
  </si>
  <si>
    <t>6cf35435c15fde6c23968fb3683f35f3d2c483f3</t>
  </si>
  <si>
    <t>6cf35435c</t>
  </si>
  <si>
    <t>e93b14c59842a34ffeb818f7e8db5abced3c7200</t>
  </si>
  <si>
    <t>e93b14c59</t>
  </si>
  <si>
    <t>Report Alan's bugs/wish Laurent</t>
  </si>
  <si>
    <t>Report-Alan-s-bugs-wish</t>
  </si>
  <si>
    <t>Fri, 14 Apr 2006 12:32:34 +0000</t>
  </si>
  <si>
    <t>1b4b5a9f09e7fe977dfe2b33bd4e00734a64b2b0</t>
  </si>
  <si>
    <t>1b4b5a9f0</t>
  </si>
  <si>
    <t>9e755ac533a66c9d830a94184fabcfa3ca07348d</t>
  </si>
  <si>
    <t>9e755ac53</t>
  </si>
  <si>
    <t>Thu, 13 Apr 2006 16:07:39 +0000</t>
  </si>
  <si>
    <t>a41e6182e08def8eec85902a66beaa54f02192f6</t>
  </si>
  <si>
    <t>a41e6182e</t>
  </si>
  <si>
    <t>3f79b70ea8b855691dec9ecc2cfe88a598367ce4</t>
  </si>
  <si>
    <t>3f79b70ea</t>
  </si>
  <si>
    <t>Add .dmg in the list of undisplayed files The Save command didn't use the content location Irene</t>
  </si>
  <si>
    <t>Add-.dmg-in-the-list-of-undisplayed-files</t>
  </si>
  <si>
    <t>Thu, 13 Apr 2006 15:50:41 +0000</t>
  </si>
  <si>
    <t>85d4f721cdd90f101679049e38c092ed9c86dec5</t>
  </si>
  <si>
    <t>85d4f721c</t>
  </si>
  <si>
    <t>3d02019fe980f86dbd5e4369e29147076327e1a0</t>
  </si>
  <si>
    <t>3d02019fe</t>
  </si>
  <si>
    <t>Wed, 12 Apr 2006 13:21:29 +0000</t>
  </si>
  <si>
    <t>047a60c826fe4100e4fa9dec435494058c5557ee</t>
  </si>
  <si>
    <t>047a60c82</t>
  </si>
  <si>
    <t>e723163d20832c14146ff61de5763bf6cf95e40a</t>
  </si>
  <si>
    <t>e723163d2</t>
  </si>
  <si>
    <t>tag: Amaya-9-5</t>
  </si>
  <si>
    <t>Remove a trace. Irene</t>
  </si>
  <si>
    <t>Wed, 12 Apr 2006 08:27:50 +0000</t>
  </si>
  <si>
    <t>406bf2ad62867b21d7d5c22ad684e42dd509e852</t>
  </si>
  <si>
    <t>406bf2ad6</t>
  </si>
  <si>
    <t>b1ffc6232ee1c451bad5d009d0b3510a31449557</t>
  </si>
  <si>
    <t>b1ffc6232</t>
  </si>
  <si>
    <t>If you select up to one character before then end of an element to create an inline element, the last character was included into the new inline. Irene</t>
  </si>
  <si>
    <t>If-you-select-up-to-one-character-before-then-end-of-an-element-to-create</t>
  </si>
  <si>
    <t>Wed, 12 Apr 2006 07:50:00 +0000</t>
  </si>
  <si>
    <t>a35d2227407c5a94097f9d361cd7fea1f4555558</t>
  </si>
  <si>
    <t>a35d22274</t>
  </si>
  <si>
    <t>d2a56e1006308afdfb42acb1aefa82e1ee6ed4fa</t>
  </si>
  <si>
    <t>d2a56e100</t>
  </si>
  <si>
    <t>Tue, 11 Apr 2006 15:20:45 +0000</t>
  </si>
  <si>
    <t>774514761abe13c02d31d7b7132650909d3081de</t>
  </si>
  <si>
    <t>c77f02fb3f6bae8b987e6d074045173b724b0558</t>
  </si>
  <si>
    <t>c77f02fb3</t>
  </si>
  <si>
    <t>Fix the problem of special characters on Mac OS platforms. Irene</t>
  </si>
  <si>
    <t>Fix-the-problem-of-special-characters-on-Mac-OS-platforms</t>
  </si>
  <si>
    <t>Tue, 11 Apr 2006 14:48:21 +0000</t>
  </si>
  <si>
    <t>65b8fe5e438d1776bf2579c85b112ce08c0b4ef8</t>
  </si>
  <si>
    <t>65b8fe5e4</t>
  </si>
  <si>
    <t>1e5733798147a334831da1ad6a83d24c3ee502a5</t>
  </si>
  <si>
    <t>1e5733798</t>
  </si>
  <si>
    <t>Adding shortcuts Irene</t>
  </si>
  <si>
    <t>Adding-shortcuts</t>
  </si>
  <si>
    <t>Tue, 11 Apr 2006 14:09:22 +0000</t>
  </si>
  <si>
    <t>dffc313af7eea734252d19e4e3e82fda838df61d</t>
  </si>
  <si>
    <t>dffc313af</t>
  </si>
  <si>
    <t>58d9021465773379625c07562509d2d922307eeb</t>
  </si>
  <si>
    <t>58d902146</t>
  </si>
  <si>
    <t>Avoid to display a too high frame on MacOS platform. Irene</t>
  </si>
  <si>
    <t>Avoid-to-display-a-too-high-frame-on-MacOS-platform</t>
  </si>
  <si>
    <t>Tue, 11 Apr 2006 13:40:45 +0000</t>
  </si>
  <si>
    <t>46bbbee7815401863b98f725dbf8ded2e02e7c68</t>
  </si>
  <si>
    <t>46bbbee78</t>
  </si>
  <si>
    <t>6e348b4a870ce7ca259ff5c16d42e6fc8e759620</t>
  </si>
  <si>
    <t>6e348b4a8</t>
  </si>
  <si>
    <t>Tue, 11 Apr 2006 13:26:27 +0000</t>
  </si>
  <si>
    <t>096d1b60e6ad6e2262eb6f36af9eebe0c7735044</t>
  </si>
  <si>
    <t>096d1b60e</t>
  </si>
  <si>
    <t>f758e4fb5aa1ea1c5920589a62bdaf933c895986</t>
  </si>
  <si>
    <t>f758e4fb5</t>
  </si>
  <si>
    <t>Fix a crash with drag&amp;drop Irene</t>
  </si>
  <si>
    <t>Fix-a-crash-with-drag-drop</t>
  </si>
  <si>
    <t>Tue, 11 Apr 2006 11:08:48 +0000</t>
  </si>
  <si>
    <t>5eb49c599ff772310e49fbf0dcb4682c361ae1bd</t>
  </si>
  <si>
    <t>5eb49c599</t>
  </si>
  <si>
    <t>8f2ccb5410412e52ad61ec062bbd38a0e3c82420</t>
  </si>
  <si>
    <t>8f2ccb541</t>
  </si>
  <si>
    <t>Prepare the future status for Add/Remove IDs. Irene</t>
  </si>
  <si>
    <t>Prepare-the-future-status-for-Add-Remove-IDs</t>
  </si>
  <si>
    <t>Tue, 11 Apr 2006 08:15:49 +0000</t>
  </si>
  <si>
    <t>177282592951bf57d97d6917e53ddec94a175549</t>
  </si>
  <si>
    <t>d6b75908c23a71f7873c4b92f482a2389801a0d7</t>
  </si>
  <si>
    <t>d6b75908c</t>
  </si>
  <si>
    <t>Fix problems in Add/Remove dialog on Win32 versions. Irene</t>
  </si>
  <si>
    <t>Fix-problems-in-Add-Remove-dialog-on-Win32-versions</t>
  </si>
  <si>
    <t>Tue, 11 Apr 2006 07:41:35 +0000</t>
  </si>
  <si>
    <t>c5d3f2d4e3b4905bc9d6686c1aefb293a5d6eadb</t>
  </si>
  <si>
    <t>c5d3f2d4e</t>
  </si>
  <si>
    <t>dfcfc37c897e46fb35de8cbb9a4e0a0945ec2644</t>
  </si>
  <si>
    <t>dfcfc37c8</t>
  </si>
  <si>
    <t>Items of unnumbered lists nested within numbered lists had both an asterisk and a number when the document was saved as text (.txt) VQ</t>
  </si>
  <si>
    <t>Items-of-unnumbered-lists-nested-within-numbered-lists-had-both-an</t>
  </si>
  <si>
    <t>Mon, 10 Apr 2006 16:14:53 +0000</t>
  </si>
  <si>
    <t>a265aff3b8d15ba8996f54de5f7fd8414f97e121</t>
  </si>
  <si>
    <t>a265aff3b</t>
  </si>
  <si>
    <t>d3c20af8bd6d87074b8ed54290b8b3a87e3e366d</t>
  </si>
  <si>
    <t>d3c20af8b</t>
  </si>
  <si>
    <t>Integration of Spanish dialogs. Irene</t>
  </si>
  <si>
    <t>Integration-of-Spanish-dialogs</t>
  </si>
  <si>
    <t>Mon, 10 Apr 2006 15:45:32 +0000</t>
  </si>
  <si>
    <t>cc7c129090adeaeb5762be1296ac2b3acafb6054</t>
  </si>
  <si>
    <t>cc7c12909</t>
  </si>
  <si>
    <t>623cd84bbcc5ad0b0b4d46c585543484b1f9a6ea</t>
  </si>
  <si>
    <t>623cd84bb</t>
  </si>
  <si>
    <t>Prepare the 9.5 release</t>
  </si>
  <si>
    <t>Prepare-the-9.5-release</t>
  </si>
  <si>
    <t>Mon, 10 Apr 2006 15:29:45 +0000</t>
  </si>
  <si>
    <t>1f414b0894bcf52183e6bff0891e2077761c44fb</t>
  </si>
  <si>
    <t>1f414b089</t>
  </si>
  <si>
    <t>ff18e7aa83f3d8f39981ab091972237b2d4feb03</t>
  </si>
  <si>
    <t>ff18e7aa8</t>
  </si>
  <si>
    <t>Mon, 10 Apr 2006 15:24:42 +0000</t>
  </si>
  <si>
    <t>3f8d7f2062ea4b5f8fd7c04015366a26791e1e13</t>
  </si>
  <si>
    <t>3f8d7f206</t>
  </si>
  <si>
    <t>c86cd1b9b4b56fe8a63a3a4d844e6e0909c03924</t>
  </si>
  <si>
    <t>c86cd1b9b</t>
  </si>
  <si>
    <t>Don't change IDs of Read-only elements Irene</t>
  </si>
  <si>
    <t>Don-t-change-IDs-of-Read-only-elements</t>
  </si>
  <si>
    <t>Mon, 10 Apr 2006 15:24:05 +0000</t>
  </si>
  <si>
    <t>13e80e905cb54e98d48b6bfb2ce7f23c3eaaf2f0</t>
  </si>
  <si>
    <t>13e80e905</t>
  </si>
  <si>
    <t>a1d9f969fd62cc57fc573354b1a354978eee6d49</t>
  </si>
  <si>
    <t>a1d9f969f</t>
  </si>
  <si>
    <t>Adding the new WX dialog Add/Remove IDs Irene</t>
  </si>
  <si>
    <t>Adding-the-new-WX-dialog-Add-Remove-IDs</t>
  </si>
  <si>
    <t>Mon, 10 Apr 2006 14:59:08 +0000</t>
  </si>
  <si>
    <t>82553e1e1854e9a63e34dcc3cba6b46750659597</t>
  </si>
  <si>
    <t>82553e1e1</t>
  </si>
  <si>
    <t>61a80bdc40ab50ddcb4f6fbd99cc90e91b3c733e</t>
  </si>
  <si>
    <t>61a80bdc4</t>
  </si>
  <si>
    <t>Mon, 10 Apr 2006 13:10:23 +0000</t>
  </si>
  <si>
    <t>9c7d2d9fb70d71ec74cc242b9475c85d380671dc</t>
  </si>
  <si>
    <t>9c7d2d9fb</t>
  </si>
  <si>
    <t>8b29f88d1ae8c995f346d5284f76afc8c7cbd249</t>
  </si>
  <si>
    <t>8b29f88d1</t>
  </si>
  <si>
    <t>Evaluating condition first/last when completing an aggregate. VQ</t>
  </si>
  <si>
    <t>Evaluating-condition-first-last-when-completing-an-aggregate</t>
  </si>
  <si>
    <t>Mon, 10 Apr 2006 12:56:18 +0000</t>
  </si>
  <si>
    <t>76b3db2d4f55cdd648931e486d7e8cb5d9ec5d83</t>
  </si>
  <si>
    <t>76b3db2d4</t>
  </si>
  <si>
    <t>889d4c79e2dd04185c49946eb7b3eac4abc4813d</t>
  </si>
  <si>
    <t>889d4c79e</t>
  </si>
  <si>
    <t>Fix focus and cursor position in WX dialogs Irene</t>
  </si>
  <si>
    <t>Fix-focus-and-cursor-position-in-WX-dialogs</t>
  </si>
  <si>
    <t>Mon, 10 Apr 2006 12:37:38 +0000</t>
  </si>
  <si>
    <t>44acfd96f731f9e2d83d4ae507ed7f115e23e4b6</t>
  </si>
  <si>
    <t>44acfd96f</t>
  </si>
  <si>
    <t>163d1429a5fc46464f2d8c3bad89a3dea68edb6c</t>
  </si>
  <si>
    <t>163d1429a</t>
  </si>
  <si>
    <t>Fix focus and cursor position in dialogs. Irene</t>
  </si>
  <si>
    <t>Fix-focus-and-cursor-position-in-dialogs</t>
  </si>
  <si>
    <t>Mon, 10 Apr 2006 10:58:19 +0000</t>
  </si>
  <si>
    <t>2e40e7dfca391d298f83d1c3135368a5fe7c642c</t>
  </si>
  <si>
    <t>2e40e7dfc</t>
  </si>
  <si>
    <t>8f917041d1d76bf7cffb7707252a60e894c50f3a</t>
  </si>
  <si>
    <t>8f917041d</t>
  </si>
  <si>
    <t>Mon, 10 Apr 2006 10:55:50 +0000</t>
  </si>
  <si>
    <t>24c51aea800715f996ced0ce156532feef34adb2</t>
  </si>
  <si>
    <t>24c51aea8</t>
  </si>
  <si>
    <t>ef621cc44e7adf0e56b0f0bf4c776cd0d8b3e6f4</t>
  </si>
  <si>
    <t>ef621cc44</t>
  </si>
  <si>
    <t>Mon, 10 Apr 2006 10:32:03 +0000</t>
  </si>
  <si>
    <t>338ebaec60deabdc392d4c2347e7a67160242e60</t>
  </si>
  <si>
    <t>338ebaec6</t>
  </si>
  <si>
    <t>931d4d740bb7ba04569627a878ea35d127f90b22</t>
  </si>
  <si>
    <t>931d4d740</t>
  </si>
  <si>
    <t>Allow multiple Amaya instances when AMAYA_MULTIPLE_INSTANCES=yes is set. Irene</t>
  </si>
  <si>
    <t>Allow-multiple-Amaya-instances-when-AMAYA_MULTIPLE_INSTANCES-yes-is-set</t>
  </si>
  <si>
    <t>Mon, 10 Apr 2006 10:11:51 +0000</t>
  </si>
  <si>
    <t>ddd32f48d231522b79de09948d4bc9c554f45a5b</t>
  </si>
  <si>
    <t>ddd32f48d</t>
  </si>
  <si>
    <t>b06ec15468cf3a48f128ca23e385ae62b295f3c3</t>
  </si>
  <si>
    <t>b06ec1546</t>
  </si>
  <si>
    <t>Integration of translations. Irene</t>
  </si>
  <si>
    <t>Mon, 10 Apr 2006 10:10:59 +0000</t>
  </si>
  <si>
    <t>eef6b98409a37ef7907e23f563f1aec1e5c26554</t>
  </si>
  <si>
    <t>eef6b9840</t>
  </si>
  <si>
    <t>3390ec4a6e3b5ce36ac5c26ff8cb299419b54e27</t>
  </si>
  <si>
    <t>3390ec4a6</t>
  </si>
  <si>
    <t>In structure view comments were displayed with "&lt;!--" and "--&gt;" at the beginning and end of each line. VQ</t>
  </si>
  <si>
    <t>In-structure-view-comments-were-displayed-with-and-at-the</t>
  </si>
  <si>
    <t>Mon, 10 Apr 2006 08:34:57 +0000</t>
  </si>
  <si>
    <t>af2357ac67152da13b00eefc6da0470a95a7ed10</t>
  </si>
  <si>
    <t>af2357ac6</t>
  </si>
  <si>
    <t>df5ced32fdb5b752b9a6e86a25b28bb3b2a6befc</t>
  </si>
  <si>
    <t>df5ced32f</t>
  </si>
  <si>
    <t>Add some infos in the Property List Key file Laurent</t>
  </si>
  <si>
    <t>Add-some-infos-in-the-Property-List-Key-file</t>
  </si>
  <si>
    <t>Fri, 7 Apr 2006 16:50:18 +0000</t>
  </si>
  <si>
    <t>8eb1140361e811f851eb42a028ee21d86038f9fb</t>
  </si>
  <si>
    <t>8eb114036</t>
  </si>
  <si>
    <t>2a7ea13c1969472fb55794825fd248673546dcad</t>
  </si>
  <si>
    <t>2a7ea13c1</t>
  </si>
  <si>
    <t>Fix the 'Not Found' bug while saving a remote document without name (the suffix of the default name was cut). Laurent</t>
  </si>
  <si>
    <t>Fix-the-Not-Found-bug-while-saving-a-remote-document-without-name</t>
  </si>
  <si>
    <t>Fri, 7 Apr 2006 10:25:07 +0000</t>
  </si>
  <si>
    <t>963bc74e582a06be66e78a1fbaeea88026b69116</t>
  </si>
  <si>
    <t>963bc74e5</t>
  </si>
  <si>
    <t>3c431812b33cdd150e458e4e6f7ac4fc97883e17</t>
  </si>
  <si>
    <t>3c431812b</t>
  </si>
  <si>
    <t>The BxSpaceWidth field was set to zero even if the box is not a text box. Irene</t>
  </si>
  <si>
    <t>The-BxSpaceWidth-field-was-set-to-zero-even-if-the-box-is-not-a-text-box</t>
  </si>
  <si>
    <t>Fri, 7 Apr 2006 10:18:31 +0000</t>
  </si>
  <si>
    <t>d1e47146a8dade6980c72f7dc13eea4d4103580f</t>
  </si>
  <si>
    <t>d1e47146a</t>
  </si>
  <si>
    <t>b523ca0b2c7eeeb3f54f6e5967eca07ae38a0473</t>
  </si>
  <si>
    <t>b523ca0b2</t>
  </si>
  <si>
    <t>Sometimes the caret at the end of a line was not displayed. Irene</t>
  </si>
  <si>
    <t>Sometimes-the-caret-at-the-end-of-a-line-was-not-displayed</t>
  </si>
  <si>
    <t>Fri, 7 Apr 2006 09:51:15 +0000</t>
  </si>
  <si>
    <t>6d2c000932d6530ec4227afde7e4241a7963caec</t>
  </si>
  <si>
    <t>6d2c00093</t>
  </si>
  <si>
    <t>a069a617f39d7da62bd015d59954a52a38a0cb53</t>
  </si>
  <si>
    <t>a069a617f</t>
  </si>
  <si>
    <t>Display Manual.html instead of Index.html Change the shorcut Ctrl l i into Ctrl l c Documentation update</t>
  </si>
  <si>
    <t>Display-Manual.html-instead-of-Index.html</t>
  </si>
  <si>
    <t>Fri, 7 Apr 2006 08:55:09 +0000</t>
  </si>
  <si>
    <t>ae65d9a896f928ab31ed6622e703d92c12d315e2</t>
  </si>
  <si>
    <t>ae65d9a89</t>
  </si>
  <si>
    <t>dbde8d55e9929869d64b7c11d274d78ac73c4531</t>
  </si>
  <si>
    <t>dbde8d55e</t>
  </si>
  <si>
    <t>Fix some problems with backspace in source view. Irene</t>
  </si>
  <si>
    <t>Fix-some-problems-with-backspace-in-source-view</t>
  </si>
  <si>
    <t>Thu, 6 Apr 2006 16:14:47 +0000</t>
  </si>
  <si>
    <t>42027a4eb17c09151c7fcc72ba5737a580e443dd</t>
  </si>
  <si>
    <t>42027a4eb</t>
  </si>
  <si>
    <t>a6514f890793ba8b3fe983cbc4004da83b977388</t>
  </si>
  <si>
    <t>a6514f890</t>
  </si>
  <si>
    <t>By error Reload called Synchronize. Irene</t>
  </si>
  <si>
    <t>By-error-Reload-called-Synchronize</t>
  </si>
  <si>
    <t>Thu, 6 Apr 2006 10:13:27 +0000</t>
  </si>
  <si>
    <t>4e03eb117ce03bb9ba34c38074b8045856126c6c</t>
  </si>
  <si>
    <t>4e03eb117</t>
  </si>
  <si>
    <t>294e8b6af0039a8c0193eb38dd21550b7dc87d31</t>
  </si>
  <si>
    <t>294e8b6af</t>
  </si>
  <si>
    <t>When the whole content of a cell is deleted, the cell height was not updated. Irene</t>
  </si>
  <si>
    <t>When-the-whole-content-of-a-cell-is-deleted-the-cell-height-was-not-updated</t>
  </si>
  <si>
    <t>Thu, 6 Apr 2006 10:00:01 +0000</t>
  </si>
  <si>
    <t>2028074cc67e4764c31645987836a40b6365f2f6</t>
  </si>
  <si>
    <t>2028074cc</t>
  </si>
  <si>
    <t>7c632612d130a285d38be00544083b8cca0e0406</t>
  </si>
  <si>
    <t>7c632612d</t>
  </si>
  <si>
    <t>If the created or pasted element is a PI or a comment and its following sibling is a pseudo-paragraph, do not change it into a &lt;p&gt;. VQ</t>
  </si>
  <si>
    <t>If-the-created-or-pasted-element-is-a-PI-or-a-comment-and-its-following-sibling</t>
  </si>
  <si>
    <t>Thu, 6 Apr 2006 09:42:07 +0000</t>
  </si>
  <si>
    <t>9442398766d7178d9a4f2ace414b1db3b33325d4</t>
  </si>
  <si>
    <t>c1f1c6746b3c7e67d6c0280551afa6d5f108bef9</t>
  </si>
  <si>
    <t>c1f1c6746</t>
  </si>
  <si>
    <t>CSS parser: for property text-decoration, accept any sequence of values     underline, overline, line-through, and blink. VQ</t>
  </si>
  <si>
    <t>CSS-parser-for-property-text-decoration-accept-any-sequence-of-values</t>
  </si>
  <si>
    <t>Thu, 6 Apr 2006 09:25:17 +0000</t>
  </si>
  <si>
    <t>b0719f9da1bf6432d390bd846722cb5f8596c16f</t>
  </si>
  <si>
    <t>b0719f9da</t>
  </si>
  <si>
    <t>009d0f34914ebae0757be5a7196dd9ab56d26300</t>
  </si>
  <si>
    <t>009d0f349</t>
  </si>
  <si>
    <t>Improve the creation of in-line elements. Irene</t>
  </si>
  <si>
    <t>Improve-the-creation-of-in-line-elements</t>
  </si>
  <si>
    <t>Thu, 6 Apr 2006 08:38:29 +0000</t>
  </si>
  <si>
    <t>e6da055175f1c0734b81edc0a20d474fb6a8ad4f</t>
  </si>
  <si>
    <t>e6da05517</t>
  </si>
  <si>
    <t>cc6d3c2afdc814a2d7a5a3662a25bfa66e75746d</t>
  </si>
  <si>
    <t>cc6d3c2af</t>
  </si>
  <si>
    <t>Prepare the next release. Irene</t>
  </si>
  <si>
    <t>Thu, 6 Apr 2006 08:37:26 +0000</t>
  </si>
  <si>
    <t>80ecbab806ff81691ecefe52cc861516c3290f41</t>
  </si>
  <si>
    <t>80ecbab80</t>
  </si>
  <si>
    <t>ee18f51931c71cc80f6aba45e250e1818cd46d81</t>
  </si>
  <si>
    <t>ee18f5193</t>
  </si>
  <si>
    <t>Thu, 6 Apr 2006 08:35:23 +0000</t>
  </si>
  <si>
    <t>37a13182e8fc29502ac9120f4e36639c1d9702e0</t>
  </si>
  <si>
    <t>37a13182e</t>
  </si>
  <si>
    <t>aa0732f1c09a7c2c0e0737af2c6ebdaa3f3f3e57</t>
  </si>
  <si>
    <t>aa0732f1c</t>
  </si>
  <si>
    <t>Complete the fix of comments in the middle of a text unit. Irene</t>
  </si>
  <si>
    <t>Complete-the-fix-of-comments-in-the-middle-of-a-text-unit</t>
  </si>
  <si>
    <t>Thu, 6 Apr 2006 07:41:40 +0000</t>
  </si>
  <si>
    <t>c44a27b45bca4cb1554349ae572efc32f1724f29</t>
  </si>
  <si>
    <t>c44a27b45</t>
  </si>
  <si>
    <t>1cc78ba71e695c0e3fee37454177a9a666322a11</t>
  </si>
  <si>
    <t>1cc78ba71</t>
  </si>
  <si>
    <t>ndling spaces around a comment in the middle of a text unit. VQ</t>
  </si>
  <si>
    <t>ndling-spaces-around-a-comment-in-the-middle-of-a-text-unit</t>
  </si>
  <si>
    <t>Wed, 5 Apr 2006 15:39:50 +0000</t>
  </si>
  <si>
    <t>90ed498a61c3b89c301f53eb53c34bb522aa25c2</t>
  </si>
  <si>
    <t>90ed498a6</t>
  </si>
  <si>
    <t>7863d0946b809f0802d0f8c2978314aba2020396</t>
  </si>
  <si>
    <t>7863d0946</t>
  </si>
  <si>
    <t>Do not create multiple &lt;body&gt; elements when there is a comment beteween &lt;head&gt; and &lt;body&gt; VQ + IV</t>
  </si>
  <si>
    <t>Do-not-create-multiple-body-elements-when-there-is-a-comment</t>
  </si>
  <si>
    <t>Wed, 5 Apr 2006 15:32:43 +0000</t>
  </si>
  <si>
    <t>292b5e643d00e8f8d35a3c998085e87af84bf6f3</t>
  </si>
  <si>
    <t>292b5e643</t>
  </si>
  <si>
    <t>b89ee6a80e949c445fb8ac56a112ea623863d84a</t>
  </si>
  <si>
    <t>b89ee6a80</t>
  </si>
  <si>
    <t>Increase the dialog width. Irene</t>
  </si>
  <si>
    <t>Increase-the-dialog-width</t>
  </si>
  <si>
    <t>Wed, 5 Apr 2006 14:16:38 +0000</t>
  </si>
  <si>
    <t>1d981c8f594ead19571f4b497e416acc6aa28983</t>
  </si>
  <si>
    <t>1d981c8f5</t>
  </si>
  <si>
    <t>e10fe1795bb9c494cea44e0da884a0fb6b05ced6</t>
  </si>
  <si>
    <t>e10fe1795</t>
  </si>
  <si>
    <t>No spellcheck external objects. Irene</t>
  </si>
  <si>
    <t>No-spellcheck-external-objects</t>
  </si>
  <si>
    <t>Wed, 5 Apr 2006 13:38:15 +0000</t>
  </si>
  <si>
    <t>229d484bd9b211392411c17c96708ff8a701847a</t>
  </si>
  <si>
    <t>229d484bd</t>
  </si>
  <si>
    <t>74be2147e424cad6b16fbfaade79b6240a00c4ef</t>
  </si>
  <si>
    <t>74be2147e</t>
  </si>
  <si>
    <t>New font config file. Irene</t>
  </si>
  <si>
    <t>New-font-config-file</t>
  </si>
  <si>
    <t>Wed, 5 Apr 2006 12:30:36 +0000</t>
  </si>
  <si>
    <t>e2812c0d58836decc7cd77504e74a5654a996232</t>
  </si>
  <si>
    <t>e2812c0d5</t>
  </si>
  <si>
    <t>ba6da0b0da0e794244d68c90d99637ee010d8f24</t>
  </si>
  <si>
    <t>ba6da0b0d</t>
  </si>
  <si>
    <t>Wed, 5 Apr 2006 12:29:34 +0000</t>
  </si>
  <si>
    <t>53eeb33da5e9033454fa2cbfca735a78eb1f355d</t>
  </si>
  <si>
    <t>53eeb33da</t>
  </si>
  <si>
    <t>ec13c12d16cb4f5000d636ed1048d6992f5cbdfa</t>
  </si>
  <si>
    <t>ec13c12d1</t>
  </si>
  <si>
    <t>improve reevaluation of CSS condition first-child when creating and deleting elements. VQ</t>
  </si>
  <si>
    <t>improve-reevaluation-of-CSS-condition-first-child-when-creating-and</t>
  </si>
  <si>
    <t>Tue, 4 Apr 2006 16:21:46 +0000</t>
  </si>
  <si>
    <t>22aca6f648a875572c29dcfa9404e90d74169a20</t>
  </si>
  <si>
    <t>22aca6f64</t>
  </si>
  <si>
    <t>81c4884ac9df0d59094e389a3001110d0af8a2b2</t>
  </si>
  <si>
    <t>81c4884ac</t>
  </si>
  <si>
    <t>Apply use_debian_fonts.diff patch (Regis Boudin) Irene</t>
  </si>
  <si>
    <t>Apply-use_debian_fonts.diff-patch-Regis-Boudin</t>
  </si>
  <si>
    <t>Tue, 4 Apr 2006 16:21:27 +0000</t>
  </si>
  <si>
    <t>91addb6565691c097f600f9a201816c8109f2e03</t>
  </si>
  <si>
    <t>91addb656</t>
  </si>
  <si>
    <t>28322e08e86a7c5cee04e3b2c4b30ffb119d375b</t>
  </si>
  <si>
    <t>28322e08e</t>
  </si>
  <si>
    <t>Save these files with image mode Irene</t>
  </si>
  <si>
    <t>Save-these-files-with-image-mode</t>
  </si>
  <si>
    <t>Tue, 4 Apr 2006 15:45:01 +0000</t>
  </si>
  <si>
    <t>b19750c387380f2fb6c33e677440d15065ff8216</t>
  </si>
  <si>
    <t>b19750c38</t>
  </si>
  <si>
    <t>5c4d8f9d7da15e9688ff6d3c0c09a9dc1c7824c7</t>
  </si>
  <si>
    <t>5c4d8f9d7</t>
  </si>
  <si>
    <t>Tue, 4 Apr 2006 15:10:47 +0000</t>
  </si>
  <si>
    <t>f027035ab565d3102f9795bb7efce9ff21f99d23</t>
  </si>
  <si>
    <t>f027035ab</t>
  </si>
  <si>
    <t>d43afc4a0c758c58bcaa1902e82cdb2dbc06433f</t>
  </si>
  <si>
    <t>d43afc4a0</t>
  </si>
  <si>
    <t>When saving trough the net some http errors were not reported to the user Irene</t>
  </si>
  <si>
    <t>When-saving-trough-the-net-some-http-errors-were-not-reported-to-the-user</t>
  </si>
  <si>
    <t>Tue, 4 Apr 2006 15:09:47 +0000</t>
  </si>
  <si>
    <t>5952fa3dcca37743085a9b3d9424b93156862bf5</t>
  </si>
  <si>
    <t>5952fa3dc</t>
  </si>
  <si>
    <t>32f0751da62bc72c6455de298e7b4ac51b28652b</t>
  </si>
  <si>
    <t>32f0751da</t>
  </si>
  <si>
    <t>Complete the management of comments. Irene</t>
  </si>
  <si>
    <t>Complete-the-management-of-comments</t>
  </si>
  <si>
    <t>Mon, 3 Apr 2006 15:05:14 +0000</t>
  </si>
  <si>
    <t>645d0a25a4e7f45967b407cc379687b909362772</t>
  </si>
  <si>
    <t>645d0a25a</t>
  </si>
  <si>
    <t>0be4f438b00c46cf1e256ec62a7d7da9ed6e5d32</t>
  </si>
  <si>
    <t>0be4f438b</t>
  </si>
  <si>
    <t>Fixing a crash with Make book. Irene</t>
  </si>
  <si>
    <t>Fixing-a-crash-with-Make-book</t>
  </si>
  <si>
    <t>Mon, 3 Apr 2006 15:04:35 +0000</t>
  </si>
  <si>
    <t>1f71978f12c0844bb423c7dd55a2d34c4a3fcb54</t>
  </si>
  <si>
    <t>1f71978f1</t>
  </si>
  <si>
    <t>4d7eac9c128e387b766e3e1e7f78bebebd18011d</t>
  </si>
  <si>
    <t>4d7eac9c1</t>
  </si>
  <si>
    <t>Fixing a bug with vertical extended cells. Irene</t>
  </si>
  <si>
    <t>Fixing-a-bug-with-vertical-extended-cells</t>
  </si>
  <si>
    <t>Mon, 3 Apr 2006 14:58:19 +0000</t>
  </si>
  <si>
    <t>2de0e1eb6641c7d98f224bda4af3bdbf9de1d88f</t>
  </si>
  <si>
    <t>2de0e1eb6</t>
  </si>
  <si>
    <t>75953f67702c58d7f92ce24994fba2d49aecf4a0</t>
  </si>
  <si>
    <t>75953f677</t>
  </si>
  <si>
    <t>Initialize memory when allocating space for presentation boxes and variables. VQ + LC</t>
  </si>
  <si>
    <t>Initialize-memory-when-allocating-space-for-presentation-boxes-and-variables</t>
  </si>
  <si>
    <t>Sat, 1 Apr 2006 09:48:45 +0000</t>
  </si>
  <si>
    <t>835c89a7056d03ed9595c977ba97824030978ca7</t>
  </si>
  <si>
    <t>835c89a70</t>
  </si>
  <si>
    <t>bda28addee9dfb9566ac1e61235bd9dc72899b50</t>
  </si>
  <si>
    <t>bda28adde</t>
  </si>
  <si>
    <t>Fix a typo Laurent</t>
  </si>
  <si>
    <t>Fri, 31 Mar 2006 17:59:05 +0000</t>
  </si>
  <si>
    <t>bc359a3c7aadf433c655e391df161d73e0edaad8</t>
  </si>
  <si>
    <t>bc359a3c7</t>
  </si>
  <si>
    <t>2bf2ffb6749eab5657c6353ef76f1d59731a52c7</t>
  </si>
  <si>
    <t>2bf2ffb67</t>
  </si>
  <si>
    <t>CSS: first step for supporting pseudo-class first-child. VQ</t>
  </si>
  <si>
    <t>CSS-first-step-for-supporting-pseudo-class-first-child</t>
  </si>
  <si>
    <t>Fri, 31 Mar 2006 14:20:19 +0000</t>
  </si>
  <si>
    <t>e97d212a817df119dffc8ed25d081a21d39b5057</t>
  </si>
  <si>
    <t>e97d212a8</t>
  </si>
  <si>
    <t>e4429ed9420a30c83ee94a0a90f945bde91b6550</t>
  </si>
  <si>
    <t>e4429ed94</t>
  </si>
  <si>
    <t>Update (xml/css limitation) Laurent</t>
  </si>
  <si>
    <t>Update-xml-css-limitation</t>
  </si>
  <si>
    <t>Fri, 31 Mar 2006 09:18:53 +0000</t>
  </si>
  <si>
    <t>f3dda17298400d8a79f15ee55311b32be1e27c92</t>
  </si>
  <si>
    <t>f3dda1729</t>
  </si>
  <si>
    <t>64581aa39b6adadfa4d73b2b537f5d0ba40c1e9f</t>
  </si>
  <si>
    <t>64581aa39</t>
  </si>
  <si>
    <t>CSS: property "line-height: inherit" was not parsed correctly and raised      an error. VQ.</t>
  </si>
  <si>
    <t>CSS-property-line-height-inherit-was-not-parsed-correctly-and-raised</t>
  </si>
  <si>
    <t>Fri, 31 Mar 2006 06:59:32 +0000</t>
  </si>
  <si>
    <t>e2941c252bbc30fbb3f664396ed4aa6cf68b9ba5</t>
  </si>
  <si>
    <t>e2941c252</t>
  </si>
  <si>
    <t>3a73910ab266a8330c0d986d7ca1ac482539be51</t>
  </si>
  <si>
    <t>3a73910ab</t>
  </si>
  <si>
    <t>CSS: the value of a content property may now contain notations such      as \2022 for representing strange characters or \' to escape      string delimiters. VQ</t>
  </si>
  <si>
    <t>CSS-the-value-of-a-content-property-may-now-contain-notations-such</t>
  </si>
  <si>
    <t>Thu, 30 Mar 2006 15:56:11 +0000</t>
  </si>
  <si>
    <t>885301ea6b45292b94b77fa52e02b76528df583c</t>
  </si>
  <si>
    <t>885301ea6</t>
  </si>
  <si>
    <t>a7edb0f83f22a1a2104692b4f6c6eae5a20d5a32</t>
  </si>
  <si>
    <t>a7edb0f83</t>
  </si>
  <si>
    <t>CSS: No more limitation to the number of presentation boxes created      by content properties. VQ</t>
  </si>
  <si>
    <t>CSS-No-more-limitation-to-the-number-of-presentation-boxes-created</t>
  </si>
  <si>
    <t>Thu, 30 Mar 2006 13:18:21 +0000</t>
  </si>
  <si>
    <t>7d6252d0af60271a7d8f134c4c9568932de438fd</t>
  </si>
  <si>
    <t>7d6252d0a</t>
  </si>
  <si>
    <t>f9b914b1c9411613a28275f30410a1afb73415a0</t>
  </si>
  <si>
    <t>f9b914b1c</t>
  </si>
  <si>
    <t>Improve the management of floated text (check width limitation of enclosing boxes) Irene</t>
  </si>
  <si>
    <t>Improve-the-management-of-floated-text-check-width-limitation-of-enclosing</t>
  </si>
  <si>
    <t>Wed, 29 Mar 2006 16:34:25 +0000</t>
  </si>
  <si>
    <t>aad3530299c21baca5310a7d3a921f324034f5aa</t>
  </si>
  <si>
    <t>aad353029</t>
  </si>
  <si>
    <t>e509f3b965b19cbd5b60f996957032ccaee73f9e</t>
  </si>
  <si>
    <t>e509f3b96</t>
  </si>
  <si>
    <t>Merge HML and XML functions that check leading spaces Irene</t>
  </si>
  <si>
    <t>Merge-HML-and-XML-functions-that-check-leading-spaces</t>
  </si>
  <si>
    <t>Wed, 29 Mar 2006 16:23:22 +0000</t>
  </si>
  <si>
    <t>b4b6114190eb97a2b8a3cdac70785ab4e19aa926</t>
  </si>
  <si>
    <t>b4b611419</t>
  </si>
  <si>
    <t>0e1755ccb73737c194bb90aff647933f0adb5c4c</t>
  </si>
  <si>
    <t>0e1755ccb</t>
  </si>
  <si>
    <t>Patch to go-round a bug on Amaya 9.x for windows: In case a document from the combobox required an authentication, the "TEXT_ENTER" event was called twice. Laurent</t>
  </si>
  <si>
    <t>Patch-to-go-round-a-bug-on-Amaya-9.x-for-windows</t>
  </si>
  <si>
    <t>Wed, 29 Mar 2006 15:47:12 +0000</t>
  </si>
  <si>
    <t>34dba9351d2b8e1926e6ee5309fe17999514c6f5</t>
  </si>
  <si>
    <t>34dba9351</t>
  </si>
  <si>
    <t>add4312c395ae315d306f12b4f2065055a81b157</t>
  </si>
  <si>
    <t>add4312c3</t>
  </si>
  <si>
    <t>CSS: ignore stylesheets that are linked to an HTML document through a link element with attribute rel="stylesheet alternative". VQ</t>
  </si>
  <si>
    <t>CSS-ignore-stylesheets-that-are-linked-to-an-HTML-document-through-a</t>
  </si>
  <si>
    <t>Wed, 29 Mar 2006 15:43:25 +0000</t>
  </si>
  <si>
    <t>bc79e593e326f3e942b671d090f9f72fe8b34d2e</t>
  </si>
  <si>
    <t>bc79e593e</t>
  </si>
  <si>
    <t>3b5180857ccfa8ff6a6ba0ea0fa6cb0538596f09</t>
  </si>
  <si>
    <t>3b5180857</t>
  </si>
  <si>
    <t>Don't request the type when creating a style element. Irene</t>
  </si>
  <si>
    <t>Don-t-request-the-type-when-creating-a-style-element</t>
  </si>
  <si>
    <t>Wed, 29 Mar 2006 12:47:03 +0000</t>
  </si>
  <si>
    <t>0814955814d9da68f00030416c27d4ea3fca1f83</t>
  </si>
  <si>
    <t>ae99ce61a5f74f5c6db12c3909c7c85a5ba2d711</t>
  </si>
  <si>
    <t>ae99ce61a</t>
  </si>
  <si>
    <t>Remove useless ifdef Laurent</t>
  </si>
  <si>
    <t>Remove-useless-ifdef</t>
  </si>
  <si>
    <t>Wed, 29 Mar 2006 11:19:06 +0000</t>
  </si>
  <si>
    <t>a4bc4cb382976ba6acc583ddfe47f5a9271602f7</t>
  </si>
  <si>
    <t>a4bc4cb38</t>
  </si>
  <si>
    <t>5c0409600552f33f4cff6e487126ba02e25e4e70</t>
  </si>
  <si>
    <t>5c0409600</t>
  </si>
  <si>
    <t>When saving locally, Amaya is now able to create directories. Irene</t>
  </si>
  <si>
    <t>When-saving-locally-Amaya-is-now-able-to-create-directories</t>
  </si>
  <si>
    <t>Tue, 28 Mar 2006 08:35:19 +0000</t>
  </si>
  <si>
    <t>0f7250c7863892b06c8bb2d297a01f9b27f56217</t>
  </si>
  <si>
    <t>0f7250c78</t>
  </si>
  <si>
    <t>a38d25226229648d7efa35526e4e2333440b1a17</t>
  </si>
  <si>
    <t>a38d25226</t>
  </si>
  <si>
    <t>Skip CSS properties that start with # Irene</t>
  </si>
  <si>
    <t>Skip-CSS-properties-that-start-with</t>
  </si>
  <si>
    <t>Mon, 27 Mar 2006 13:48:25 +0000</t>
  </si>
  <si>
    <t>7999875412a13ad70fafd1390c141aa5d28c3be3</t>
  </si>
  <si>
    <t>29d9891b74e1b570edb46575bc02ad4446ada724</t>
  </si>
  <si>
    <t>29d9891b7</t>
  </si>
  <si>
    <t>New function "Copy location" Irene</t>
  </si>
  <si>
    <t>New-function-Copy-location</t>
  </si>
  <si>
    <t>Mon, 27 Mar 2006 12:51:13 +0000</t>
  </si>
  <si>
    <t>7abe4883ca374c816d64b80492eb523cf412607a</t>
  </si>
  <si>
    <t>7abe4883c</t>
  </si>
  <si>
    <t>d65b1184d89de457c4202cf06526d7a506b284be</t>
  </si>
  <si>
    <t>d65b1184d</t>
  </si>
  <si>
    <t>CSS: in a font rule, 100.01% was interpreted as font-weight: 100 plus    font-size: .01% VQ</t>
  </si>
  <si>
    <t>CSS-in-a-font-rule-100.01-was-interpreted-as-font-weight-100-plus</t>
  </si>
  <si>
    <t>Mon, 27 Mar 2006 11:01:06 +0000</t>
  </si>
  <si>
    <t>a3e5e994b3ba4cf7e9042eb44d8f2dd47f7b737e</t>
  </si>
  <si>
    <t>a3e5e994b</t>
  </si>
  <si>
    <t>7c2940708ad99bad482ed3fbabe6173ca53b62f4</t>
  </si>
  <si>
    <t>7c2940708</t>
  </si>
  <si>
    <t>Keep in mind scrollbar status. Irene</t>
  </si>
  <si>
    <t>Keep-in-mind-scrollbar-status</t>
  </si>
  <si>
    <t>Fri, 24 Mar 2006 15:13:35 +0000</t>
  </si>
  <si>
    <t>a8fe609b30ea9ee3b8eaf3f92657421355412086</t>
  </si>
  <si>
    <t>a8fe609b3</t>
  </si>
  <si>
    <t>77c83caa56d03cb7c717c02efe7fe69c192a98b3</t>
  </si>
  <si>
    <t>77c83caa5</t>
  </si>
  <si>
    <t>CSS: when an element had multiple classes, selectors were not matched correctly. VQ</t>
  </si>
  <si>
    <t>CSS-when-an-element-had-multiple-classes-selectors-were-not-matched</t>
  </si>
  <si>
    <t>Fri, 24 Mar 2006 11:29:45 +0000</t>
  </si>
  <si>
    <t>f338271a5bb37d82a057037bf03a20db5dfb7944</t>
  </si>
  <si>
    <t>f338271a5</t>
  </si>
  <si>
    <t>65009016702e9d746bc8ab392f2089f0cf26688f</t>
  </si>
  <si>
    <t>Add Steve's report (CSS010) Laurent</t>
  </si>
  <si>
    <t>Add-Steve-s-report-CSS010</t>
  </si>
  <si>
    <t>Fri, 24 Mar 2006 11:24:41 +0000</t>
  </si>
  <si>
    <t>38a6c0139060d7c1c5e2901019e2719f6ea94954</t>
  </si>
  <si>
    <t>38a6c0139</t>
  </si>
  <si>
    <t>39bc904d6c2ed1564613eddb6aee264a490a0155</t>
  </si>
  <si>
    <t>39bc904d6</t>
  </si>
  <si>
    <t>Wed, 22 Mar 2006 17:07:03 +0000</t>
  </si>
  <si>
    <t>bff5c908dc1758f4215233a2a7e9383b36080fe4</t>
  </si>
  <si>
    <t>bff5c908d</t>
  </si>
  <si>
    <t>c410a2d9af88ee775e9a23a60e5968849392447f</t>
  </si>
  <si>
    <t>c410a2d9a</t>
  </si>
  <si>
    <t>Rewrite a test. Irene</t>
  </si>
  <si>
    <t>Rewrite-a-test</t>
  </si>
  <si>
    <t>Wed, 22 Mar 2006 16:50:05 +0000</t>
  </si>
  <si>
    <t>cc39977d66a06e117fee0fdca213d0612d419d3f</t>
  </si>
  <si>
    <t>cc39977d6</t>
  </si>
  <si>
    <t>471cfe4714549ad4e95745cbc81cd906f3e395c8</t>
  </si>
  <si>
    <t>471cfe471</t>
  </si>
  <si>
    <t>Replace ClickEvent structure by int as this generated a problem. Irene</t>
  </si>
  <si>
    <t>Replace-ClickEvent-structure-by-int-as-this-generated-a-problem</t>
  </si>
  <si>
    <t>Wed, 22 Mar 2006 16:35:41 +0000</t>
  </si>
  <si>
    <t>27f6f543df207960772fc52f9de700052d0aa009</t>
  </si>
  <si>
    <t>27f6f543d</t>
  </si>
  <si>
    <t>56487cd99b8c8a1e9675bace32219906f56d4504</t>
  </si>
  <si>
    <t>56487cd99</t>
  </si>
  <si>
    <t>Wed, 22 Mar 2006 15:55:43 +0000</t>
  </si>
  <si>
    <t>f582717dd49c4d7882aeca64704218a317be4827</t>
  </si>
  <si>
    <t>f582717dd</t>
  </si>
  <si>
    <t>c8e70fea445b9e86d6fcbf4d509b940dadb162c4</t>
  </si>
  <si>
    <t>c8e70fea4</t>
  </si>
  <si>
    <t>Add Rigo's report Laurent</t>
  </si>
  <si>
    <t>Add-Rigo-s-report</t>
  </si>
  <si>
    <t>Wed, 22 Mar 2006 15:50:50 +0000</t>
  </si>
  <si>
    <t>da8a20264a47935b14ca4bb844830aa8e5d4f4e4</t>
  </si>
  <si>
    <t>da8a20264</t>
  </si>
  <si>
    <t>f87a8b4651fae9e04b3448b5b817f83c9d40bb4a</t>
  </si>
  <si>
    <t>f87a8b465</t>
  </si>
  <si>
    <t>Call Save As when a remote document is published without extension. Irene</t>
  </si>
  <si>
    <t>Call-Save-As-when-a-remote-document-is-published-without-extension</t>
  </si>
  <si>
    <t>Wed, 22 Mar 2006 14:05:59 +0000</t>
  </si>
  <si>
    <t>a5f2f7c4b057af523ffef4459c02006975d49190</t>
  </si>
  <si>
    <t>a5f2f7c4b</t>
  </si>
  <si>
    <t>da943cd4384a9f021ffce7d0c5b495d5cf4e9665</t>
  </si>
  <si>
    <t>da943cd43</t>
  </si>
  <si>
    <t>Wed, 22 Mar 2006 13:49:16 +0000</t>
  </si>
  <si>
    <t>3f5f0b89550870d068a9a2bfa41b894ed0f608d1</t>
  </si>
  <si>
    <t>3f5f0b895</t>
  </si>
  <si>
    <t>0a5d38a825e3664434e43d83cff9acfe094883c4</t>
  </si>
  <si>
    <t>0a5d38a82</t>
  </si>
  <si>
    <t>Wed, 22 Mar 2006 10:36:35 +0000</t>
  </si>
  <si>
    <t>bb17820dff008e59e0d9aec8cfe50008718d6e5e</t>
  </si>
  <si>
    <t>bb17820df</t>
  </si>
  <si>
    <t>9d1b3537e88812ad077332d4158b3de693c72c07</t>
  </si>
  <si>
    <t>9d1b3537e</t>
  </si>
  <si>
    <t>Define intptr_t if it's not already defined Irene</t>
  </si>
  <si>
    <t>Define-intptr_t-if-it-s-not-already-defined</t>
  </si>
  <si>
    <t>Wed, 22 Mar 2006 09:53:11 +0000</t>
  </si>
  <si>
    <t>5e081ce8dbce519ff0149bc1484b2a3a50ccfd34</t>
  </si>
  <si>
    <t>5e081ce8d</t>
  </si>
  <si>
    <t>e8f731cff23fba340ab54e1994a897a04d249d0b</t>
  </si>
  <si>
    <t>e8f731cff</t>
  </si>
  <si>
    <t>Display http reason when it's not okay. Irene</t>
  </si>
  <si>
    <t>Display-http-reason-when-it-s-not-okay</t>
  </si>
  <si>
    <t>Wed, 22 Mar 2006 09:40:47 +0000</t>
  </si>
  <si>
    <t>987ab5f03a99c266685be033f86c721642819996</t>
  </si>
  <si>
    <t>987ab5f03</t>
  </si>
  <si>
    <t>bc8993578d1eff21ed0331ac1a67b10142e8bd36</t>
  </si>
  <si>
    <t>bc8993578</t>
  </si>
  <si>
    <t>Double-clicking an error message did not do anything. VQ</t>
  </si>
  <si>
    <t>Double-clicking-an-error-message-did-not-do-anything</t>
  </si>
  <si>
    <t>Wed, 22 Mar 2006 09:23:09 +0000</t>
  </si>
  <si>
    <t>a5bbd3139c07abe71cc5a0457ea37aa164644a9b</t>
  </si>
  <si>
    <t>a5bbd3139</t>
  </si>
  <si>
    <t>a13f2b9bd5b00d45bc6e7fd2f37767d427432ee8</t>
  </si>
  <si>
    <t>a13f2b9bd</t>
  </si>
  <si>
    <t>Integration of Regis Boudin patches. Irene</t>
  </si>
  <si>
    <t>Integration-of-Regis-Boudin-patches</t>
  </si>
  <si>
    <t>Tue, 21 Mar 2006 17:29:43 +0000</t>
  </si>
  <si>
    <t>3378fc6cd88c6a662e3b30ab0c81030bed16ff8e</t>
  </si>
  <si>
    <t>3378fc6cd</t>
  </si>
  <si>
    <t>43a745c0f99b261f337591748e449be8b42ba7ab</t>
  </si>
  <si>
    <t>43a745c0f</t>
  </si>
  <si>
    <t>Prevent Amaya crashes. Irene</t>
  </si>
  <si>
    <t>Prevent-Amaya-crashes</t>
  </si>
  <si>
    <t>Tue, 21 Mar 2006 17:11:00 +0000</t>
  </si>
  <si>
    <t>49f171750d56abfbaed8bf5c77240010e992cf41</t>
  </si>
  <si>
    <t>49f171750</t>
  </si>
  <si>
    <t>fe72f29dc0d9600b5eb2ed3873b21133816d648b</t>
  </si>
  <si>
    <t>fe72f29dc</t>
  </si>
  <si>
    <t>Get the reason from the http header when it's not okay. Irene</t>
  </si>
  <si>
    <t>Get-the-reason-from-the-http-header-when-it-s-not-okay</t>
  </si>
  <si>
    <t>Tue, 21 Mar 2006 17:00:32 +0000</t>
  </si>
  <si>
    <t>a0db98dfe238e254c34ca1d9d2d69e063d9fc4c9</t>
  </si>
  <si>
    <t>a0db98dfe</t>
  </si>
  <si>
    <t>4c00b221132bc6d48d49df736b937ac6ece4f13b</t>
  </si>
  <si>
    <t>4c00b2211</t>
  </si>
  <si>
    <t>Tue, 21 Mar 2006 11:47:56 +0000</t>
  </si>
  <si>
    <t>bef02983270faebc4f6a621adeac6c9474623897</t>
  </si>
  <si>
    <t>bef029832</t>
  </si>
  <si>
    <t>486dc61fec7a75fb7e57a4697ebad19189745915</t>
  </si>
  <si>
    <t>486dc61fe</t>
  </si>
  <si>
    <t>Tue, 21 Mar 2006 11:19:16 +0000</t>
  </si>
  <si>
    <t>ebaab141b0829d068b2388ccfe78a441372c2613</t>
  </si>
  <si>
    <t>ebaab141b</t>
  </si>
  <si>
    <t>e45703199f64bcabe4d614d9c9260ab483e1b274</t>
  </si>
  <si>
    <t>e45703199</t>
  </si>
  <si>
    <t>SVG: attribute text-anchor was not interpreted correctly. VQ</t>
  </si>
  <si>
    <t>SVG-attribute-text-anchor-was-not-interpreted-correctly</t>
  </si>
  <si>
    <t>Fri, 17 Mar 2006 17:27:46 +0000</t>
  </si>
  <si>
    <t>cbaff37b8a1a2fa093db2df488672912de979281</t>
  </si>
  <si>
    <t>cbaff37b8</t>
  </si>
  <si>
    <t>466107b1ff248601231301a7d43b0d1e09cb4789</t>
  </si>
  <si>
    <t>466107b1f</t>
  </si>
  <si>
    <t>Now loaded objects are automatically store in the User Desktop on MacOS Irene</t>
  </si>
  <si>
    <t>Now-loaded-objects-are-automatically-store-in-the-User-Desktop-on-MacOS</t>
  </si>
  <si>
    <t>Fri, 17 Mar 2006 16:11:25 +0000</t>
  </si>
  <si>
    <t>666dcede1480b051fb2b5b298bb756d09be2d2cd</t>
  </si>
  <si>
    <t>666dcede1</t>
  </si>
  <si>
    <t>c6e87ea5be2eeaee08cb76d0920fd427b3bfb572</t>
  </si>
  <si>
    <t>c6e87ea5b</t>
  </si>
  <si>
    <t>When the user uses Escape, last inserted text was not registered. + problem with Save Object. Irene</t>
  </si>
  <si>
    <t>When-the-user-uses-Escape-last-inserted-text-was-not-registered</t>
  </si>
  <si>
    <t>Fri, 17 Mar 2006 14:11:26 +0000</t>
  </si>
  <si>
    <t>8e082fde918371633ebc5b09145f9c26030d15ea</t>
  </si>
  <si>
    <t>8e082fde9</t>
  </si>
  <si>
    <t>6b24ebd1545089f474bdbf864d6144698a7f98bc</t>
  </si>
  <si>
    <t>6b24ebd15</t>
  </si>
  <si>
    <t>Adding a missing CloseInsertion(). Irene</t>
  </si>
  <si>
    <t>Adding-a-missing-CloseInsertion</t>
  </si>
  <si>
    <t>Fri, 17 Mar 2006 13:51:22 +0000</t>
  </si>
  <si>
    <t>3612bd9cb4847272edab4b23e44d54a83b0c0967</t>
  </si>
  <si>
    <t>3612bd9cb</t>
  </si>
  <si>
    <t>bebfbadd2ce53c855220e8017c2b34db4782b78a</t>
  </si>
  <si>
    <t>bebfbadd2</t>
  </si>
  <si>
    <t>When the XHTML document is invalid and parsed as HTML, Amaya didn't restore the XHTML format indicator for future save. Irene</t>
  </si>
  <si>
    <t>When-the-XHTML-document-is-invalid-and-parsed-as-HTML-Amaya-didn-t-restore</t>
  </si>
  <si>
    <t>Thu, 16 Mar 2006 13:40:17 +0000</t>
  </si>
  <si>
    <t>4c317a5a6a15e5bc9d30b07374cc95a35a7e81e8</t>
  </si>
  <si>
    <t>4c317a5a6</t>
  </si>
  <si>
    <t>29d32bf288b6c21e23590695d57f166c8c1d248e</t>
  </si>
  <si>
    <t>29d32bf28</t>
  </si>
  <si>
    <t>Now Spell check and Search/Replace ignore head elements and comments Irene</t>
  </si>
  <si>
    <t>Now-Spell-check-and-Search-Replace-ignore-head-elements-and-comments</t>
  </si>
  <si>
    <t>Thu, 16 Mar 2006 13:17:57 +0000</t>
  </si>
  <si>
    <t>1cfffb8d20fbb3f0d4524323da770a7720459ea4</t>
  </si>
  <si>
    <t>1cfffb8d2</t>
  </si>
  <si>
    <t>0c99eb552c94d9a4ea74f141cff8408d7fe3d776</t>
  </si>
  <si>
    <t>0c99eb552</t>
  </si>
  <si>
    <t>Remove &amp;hyphen; entity.</t>
  </si>
  <si>
    <t>Remove-hyphen-entity</t>
  </si>
  <si>
    <t>Thu, 16 Mar 2006 09:46:13 +0000</t>
  </si>
  <si>
    <t>cf1027d55301fdf1abbeab0252323d63da092533</t>
  </si>
  <si>
    <t>cf1027d55</t>
  </si>
  <si>
    <t>7a1fd25e91c8d52afbdcc966b7e9b3831dca313f</t>
  </si>
  <si>
    <t>7a1fd25e9</t>
  </si>
  <si>
    <t>Move some remarks about mac version from the wishes file to the bugs file Laurent</t>
  </si>
  <si>
    <t>Move-some-remarks-about-mac-version-from-the-wishes-file-to-the-bugs-file</t>
  </si>
  <si>
    <t>Wed, 15 Mar 2006 18:30:25 +0000</t>
  </si>
  <si>
    <t>6f1f4f8fddaa0f5961b559b338ae6b756f2da68d</t>
  </si>
  <si>
    <t>6f1f4f8fd</t>
  </si>
  <si>
    <t>531d0d97238dadd06a51cfe95d68e95d84d537b6</t>
  </si>
  <si>
    <t>531d0d972</t>
  </si>
  <si>
    <t>Add the 'unique ids' bug + fix Laurent</t>
  </si>
  <si>
    <t>Add-the-unique-ids-bug-fix</t>
  </si>
  <si>
    <t>Fri, 10 Mar 2006 17:37:46 +0000</t>
  </si>
  <si>
    <t>5d3bbd395417f402bea4762e26771a8140dc1824</t>
  </si>
  <si>
    <t>5d3bbd395</t>
  </si>
  <si>
    <t>56bbbe976ad14bed3a9659b91ee6d52edf93cc09</t>
  </si>
  <si>
    <t>56bbbe976</t>
  </si>
  <si>
    <t>When the element after a positioned box is deleted following elements were misplaced. Irene</t>
  </si>
  <si>
    <t>When-the-element-after-a-positioned-box-is-deleted-following-elements</t>
  </si>
  <si>
    <t>Fri, 10 Mar 2006 17:12:12 +0000</t>
  </si>
  <si>
    <t>5eb5f699cd3425bf69f5b39583c588670528b0e6</t>
  </si>
  <si>
    <t>5eb5f699c</t>
  </si>
  <si>
    <t>eb9b64a1c9475ca37712abf1e1075083b53e9a24</t>
  </si>
  <si>
    <t>eb9b64a1c</t>
  </si>
  <si>
    <t>Bug fix: the 'create target' function was broken in the 8.* versions (misplaced #ifdef TEMPLATES) A create target created only a name attribute (whatever the profile) and didn't check for the unicity. Laurent</t>
  </si>
  <si>
    <t>Bug-fix-the-create-target-function-was-broken-in-the-8.-versions-misplaced-ifdef-TEMPLATES</t>
  </si>
  <si>
    <t>Fri, 10 Mar 2006 16:35:16 +0000</t>
  </si>
  <si>
    <t>6a8ab9a3affb3eeb51a9c0d60de11394608ff054</t>
  </si>
  <si>
    <t>6a8ab9a3a</t>
  </si>
  <si>
    <t>371264a5bd70941f13d4fa5e317669e13c234599</t>
  </si>
  <si>
    <t>371264a5b</t>
  </si>
  <si>
    <t>Skip Source and Log documents when there is a crash. Reload Images and CSS when the document is restored.</t>
  </si>
  <si>
    <t>Skip-Source-and-Log-documents-when-there-is-a-crash</t>
  </si>
  <si>
    <t>Fri, 10 Mar 2006 16:17:00 +0000</t>
  </si>
  <si>
    <t>bc25ee14e9be54e087189d67895e3644c0679e33</t>
  </si>
  <si>
    <t>bc25ee14e</t>
  </si>
  <si>
    <t>f35834a658771a680cbbbd3ffff96133a2ce449e</t>
  </si>
  <si>
    <t>f35834a65</t>
  </si>
  <si>
    <t>Fix an Amaya crash Irene</t>
  </si>
  <si>
    <t>Fix-an-Amaya-crash</t>
  </si>
  <si>
    <t>Fri, 10 Mar 2006 11:06:20 +0000</t>
  </si>
  <si>
    <t>424291217af61754a6fd1d6b5040d5340c0db53f</t>
  </si>
  <si>
    <t>ee54b9e0ec6136bfdeca46c635b4d2918afac431</t>
  </si>
  <si>
    <t>ee54b9e0e</t>
  </si>
  <si>
    <t>Fri, 10 Mar 2006 11:05:47 +0000</t>
  </si>
  <si>
    <t>e1f1d110e079d4d1b14b74f2cc5ac2eeadcfe912</t>
  </si>
  <si>
    <t>e1f1d110e</t>
  </si>
  <si>
    <t>4aee38a8f396bb5d12469098af3a8f41cefc4e73</t>
  </si>
  <si>
    <t>4aee38a8f</t>
  </si>
  <si>
    <t>Fri, 10 Mar 2006 11:05:05 +0000</t>
  </si>
  <si>
    <t>abc50085a8c450c6764639157a7bedd90fcde387</t>
  </si>
  <si>
    <t>abc50085a</t>
  </si>
  <si>
    <t>43da84ac9156cd212f14742d6d24ea84db458707</t>
  </si>
  <si>
    <t>43da84ac9</t>
  </si>
  <si>
    <t>Increase the specificity of SVG attributes. irene</t>
  </si>
  <si>
    <t>Increase-the-specificity-of-SVG-attributes</t>
  </si>
  <si>
    <t>Fri, 10 Mar 2006 11:03:25 +0000</t>
  </si>
  <si>
    <t>631f0d5268f48e79bc62aca9a551b42ef3fb38bf</t>
  </si>
  <si>
    <t>631f0d526</t>
  </si>
  <si>
    <t>34886d7da0f10f44c6881a3c66340419ae0901d6</t>
  </si>
  <si>
    <t>34886d7da</t>
  </si>
  <si>
    <t>Fix a confusion between margin and padding Irene</t>
  </si>
  <si>
    <t>Fix-a-confusion-between-margin-and-padding</t>
  </si>
  <si>
    <t>Fri, 10 Mar 2006 10:58:29 +0000</t>
  </si>
  <si>
    <t>d107e9a999eaf8854c6932bb07d2d698c265d52b</t>
  </si>
  <si>
    <t>d107e9a99</t>
  </si>
  <si>
    <t>470d0a41508f7ee6c05e14c2da42c1d08dedaf8c</t>
  </si>
  <si>
    <t>470d0a415</t>
  </si>
  <si>
    <t>Thu, 9 Mar 2006 15:51:01 +0000</t>
  </si>
  <si>
    <t>8280d5d85964946511df07495d00f2d24a7c9462</t>
  </si>
  <si>
    <t>8280d5d85</t>
  </si>
  <si>
    <t>508642ca9e0c905e36dc964cbecd0c33296ea9f4</t>
  </si>
  <si>
    <t>508642ca9</t>
  </si>
  <si>
    <t>Thu, 9 Mar 2006 11:42:36 +0000</t>
  </si>
  <si>
    <t>fd854c6b5f09944cd0c47aa92f0e353086dc53e4</t>
  </si>
  <si>
    <t>fd854c6b5</t>
  </si>
  <si>
    <t>27cf280ecda6ae53560c3ea44e501a15d18034bc</t>
  </si>
  <si>
    <t>27cf280ec</t>
  </si>
  <si>
    <t>"Show targets" and "Show map areas" when a new document is loaded in the same window/tab. Irene</t>
  </si>
  <si>
    <t>Show-targets-and-Show-map-areas-when-a-new-document-is-loaded-in-the</t>
  </si>
  <si>
    <t>Thu, 9 Mar 2006 11:17:34 +0000</t>
  </si>
  <si>
    <t>2bde16d7ec66d4404d06f1b28875987f620d2665</t>
  </si>
  <si>
    <t>2bde16d7e</t>
  </si>
  <si>
    <t>084cec1dfd55123635e02f7b713582c282c65c08</t>
  </si>
  <si>
    <t>084cec1df</t>
  </si>
  <si>
    <t>Sometimes map elements were misplaced because the ref position was not crrectly interpreted. Irene</t>
  </si>
  <si>
    <t>Sometimes-map-elements-were-misplaced-because-the-ref-position-was-not</t>
  </si>
  <si>
    <t>Thu, 9 Mar 2006 10:53:00 +0000</t>
  </si>
  <si>
    <t>d3a1eb1cfe155007783ece9e586a0cfa188ed995</t>
  </si>
  <si>
    <t>d3a1eb1cf</t>
  </si>
  <si>
    <t>ace692606ed74747372f233a7d848c71cca23f60</t>
  </si>
  <si>
    <t>ace692606</t>
  </si>
  <si>
    <t>Wed, 8 Mar 2006 18:24:19 +0000</t>
  </si>
  <si>
    <t>e9aa8bb973998b5ee919d82c39c28278acfa5e69</t>
  </si>
  <si>
    <t>e9aa8bb97</t>
  </si>
  <si>
    <t>ae1ee21fc1c09d2b245cf51630b628c5638db6cd</t>
  </si>
  <si>
    <t>ae1ee21fc</t>
  </si>
  <si>
    <t>Generate a "Not found" page instead of an empty page when the user tries to open an invalid local URI. + fix a crash in the CSS parser. Irene</t>
  </si>
  <si>
    <t>Generate-a-Not-found-page-instead-of-an-empty-page-when-the-user-tries-to</t>
  </si>
  <si>
    <t>Wed, 8 Mar 2006 12:02:58 +0000</t>
  </si>
  <si>
    <t>a6ec7735fac8ff54a98306fb5bfe6dda1a229883</t>
  </si>
  <si>
    <t>a6ec7735f</t>
  </si>
  <si>
    <t>94fb256f29164c83ead441f95457ffe083b339d4</t>
  </si>
  <si>
    <t>94fb256f2</t>
  </si>
  <si>
    <t>Tue, 7 Mar 2006 10:01:06 +0000</t>
  </si>
  <si>
    <t>385638e5b64e0bc633cc966df74ccf33a2e6ed50</t>
  </si>
  <si>
    <t>385638e5b</t>
  </si>
  <si>
    <t>badf6e35abd486a690a57a7df3fa5c7955652496</t>
  </si>
  <si>
    <t>badf6e35a</t>
  </si>
  <si>
    <t>Avoid to create new documents within the Amaya space + parse correctly file://c:/filepath URI</t>
  </si>
  <si>
    <t>Avoid-to-create-new-documents-within-the-Amaya-space</t>
  </si>
  <si>
    <t>Tue, 7 Mar 2006 09:41:35 +0000</t>
  </si>
  <si>
    <t>0ae727411dc774f1592ccee35b7073d3d495e209</t>
  </si>
  <si>
    <t>0ae727411</t>
  </si>
  <si>
    <t>ba35d3b716a9264581d0721171623ffcb5aba56b</t>
  </si>
  <si>
    <t>ba35d3b71</t>
  </si>
  <si>
    <t>A comment at the beginning of a table closed the table element Irene</t>
  </si>
  <si>
    <t>A-comment-at-the-beginning-of-a-table-closed-the-table-element</t>
  </si>
  <si>
    <t>Mon, 6 Mar 2006 12:14:44 +0000</t>
  </si>
  <si>
    <t>650aa42356c4709046ae2692c680c68e89176d31</t>
  </si>
  <si>
    <t>650aa4235</t>
  </si>
  <si>
    <t>514350831737dbcb71d9b3154e112ed5cf601e37</t>
  </si>
  <si>
    <t>Fixing a bug in source view synchronization. VQ</t>
  </si>
  <si>
    <t>Fixing-a-bug-in-source-view-synchronization</t>
  </si>
  <si>
    <t>Fri, 24 Feb 2006 10:47:02 +0000</t>
  </si>
  <si>
    <t>b6bafdf2dd89f419ed6ac5a52695bd70cfcc9ebb</t>
  </si>
  <si>
    <t>b6bafdf2d</t>
  </si>
  <si>
    <t>09a6bd4836f2cc18182ca2bfd6758f806b527490</t>
  </si>
  <si>
    <t>09a6bd483</t>
  </si>
  <si>
    <t>Replace Cancel by Discard Irene</t>
  </si>
  <si>
    <t>Replace-Cancel-by-Discard</t>
  </si>
  <si>
    <t>Thu, 23 Feb 2006 17:31:11 +0000</t>
  </si>
  <si>
    <t>012265384b800bb68c4682ebd1d77833e186f7f5</t>
  </si>
  <si>
    <t>7a0d768400713fe419ea166c29f19a8defd903ba</t>
  </si>
  <si>
    <t>7a0d76840</t>
  </si>
  <si>
    <t>void to synchronize with the root element. VQ</t>
  </si>
  <si>
    <t>void-to-synchronize-with-the-root-element</t>
  </si>
  <si>
    <t>Thu, 23 Feb 2006 17:28:20 +0000</t>
  </si>
  <si>
    <t>67977ff69d54fdf10e901626f5a3c0d4cc447797</t>
  </si>
  <si>
    <t>67977ff69</t>
  </si>
  <si>
    <t>79d1e8e0edfa39dfd74b498a1691b7feb57735f0</t>
  </si>
  <si>
    <t>79d1e8e0e</t>
  </si>
  <si>
    <t>Amaya could generate empty PIs. Irene</t>
  </si>
  <si>
    <t>Amaya-could-generate-empty-PIs</t>
  </si>
  <si>
    <t>Thu, 23 Feb 2006 13:42:57 +0000</t>
  </si>
  <si>
    <t>dc264d1c85ad236f05143aa11b16a60e57d60583</t>
  </si>
  <si>
    <t>dc264d1c8</t>
  </si>
  <si>
    <t>7a1321fefaa8c3e3dbe018dcce9718599ce7dc18</t>
  </si>
  <si>
    <t>7a1321fef</t>
  </si>
  <si>
    <t>TtcCreateElement didn't check if the document is read-only. Replace a Cancel button by Discard. Irene</t>
  </si>
  <si>
    <t>TtcCreateElement-didn-t-check-if-the-document-is-read-only</t>
  </si>
  <si>
    <t>Thu, 23 Feb 2006 10:33:13 +0000</t>
  </si>
  <si>
    <t>526953abed68937a2d60abd1d7c54753550c6743</t>
  </si>
  <si>
    <t>526953abe</t>
  </si>
  <si>
    <t>7145d1d7edde110f9a4dc8cca4014443a289e0ab</t>
  </si>
  <si>
    <t>7145d1d7e</t>
  </si>
  <si>
    <t>Fixing problems reported by insure. Irene</t>
  </si>
  <si>
    <t>Fixing-problems-reported-by-insure</t>
  </si>
  <si>
    <t>Thu, 23 Feb 2006 09:39:17 +0000</t>
  </si>
  <si>
    <t>07166d135aab53e709ad391b0a481893919bf599</t>
  </si>
  <si>
    <t>07166d135</t>
  </si>
  <si>
    <t>4cd41812d3c8ff66beaea90b36e14b3c03da8448</t>
  </si>
  <si>
    <t>4cd41812d</t>
  </si>
  <si>
    <t>Remove trailing spaces in src attribute of image. Irene</t>
  </si>
  <si>
    <t>Remove-trailing-spaces-in-src-attribute-of-image</t>
  </si>
  <si>
    <t>Thu, 23 Feb 2006 08:12:06 +0000</t>
  </si>
  <si>
    <t>184806d18b3fc689b81dd38d782782a78b9a58bb</t>
  </si>
  <si>
    <t>184806d18</t>
  </si>
  <si>
    <t>82cffe406053ee70ce5a66d7a65aad1e8c29114b</t>
  </si>
  <si>
    <t>82cffe406</t>
  </si>
  <si>
    <t>Cell height could be not updated when included paragraphs are removed. Irene</t>
  </si>
  <si>
    <t>Cell-height-could-be-not-updated-when-included-paragraphs-are-removed</t>
  </si>
  <si>
    <t>Wed, 22 Feb 2006 16:43:05 +0000</t>
  </si>
  <si>
    <t>e73ab3deaf71006c9c79c1e62bc0013712411acd</t>
  </si>
  <si>
    <t>e73ab3dea</t>
  </si>
  <si>
    <t>10e8b7b74a79256eae4bd43b6f9478521b41fb2a</t>
  </si>
  <si>
    <t>10e8b7b74</t>
  </si>
  <si>
    <t>Now creation of targets, anchors, style, etc. doesn't apply to temporary elements. Irene</t>
  </si>
  <si>
    <t>Now-creation-of-targets-anchors-style-etc.-doesn-t-apply-to-temporary</t>
  </si>
  <si>
    <t>Wed, 22 Feb 2006 15:52:51 +0000</t>
  </si>
  <si>
    <t>b8097abd591bf25d11be9ab26225ef4441bb4c29</t>
  </si>
  <si>
    <t>b8097abd5</t>
  </si>
  <si>
    <t>d2dd789399049ac16aece5022d7f02f0155688a0</t>
  </si>
  <si>
    <t>d2dd78939</t>
  </si>
  <si>
    <t>Add Alan's wish to avoid to save new created files in Amaya without extension. Laurent</t>
  </si>
  <si>
    <t>Add-Alan-s-wish-to-avoid-to-save-new-created-files-in-Amaya-without-extension</t>
  </si>
  <si>
    <t>Wed, 22 Feb 2006 15:08:43 +0000</t>
  </si>
  <si>
    <t>3d84f43a2848952a4bcc132d14e28f7064f41de8</t>
  </si>
  <si>
    <t>3d84f43a2</t>
  </si>
  <si>
    <t>f292005e6ea8c018845c50edb681a84c865ba443</t>
  </si>
  <si>
    <t>f292005e6</t>
  </si>
  <si>
    <t>Avoid a crash when there is no selected document. Laurent</t>
  </si>
  <si>
    <t>Avoid-a-crash-when-there-is-no-selected-document</t>
  </si>
  <si>
    <t>Wed, 22 Feb 2006 14:05:56 +0000</t>
  </si>
  <si>
    <t>fb1fc2079df2916988284dda20c930437730ab34</t>
  </si>
  <si>
    <t>fb1fc2079</t>
  </si>
  <si>
    <t>f5f317e83f826a601b7755aa165c842ce6a8aa37</t>
  </si>
  <si>
    <t>f5f317e83</t>
  </si>
  <si>
    <t>Wed, 22 Feb 2006 12:08:49 +0000</t>
  </si>
  <si>
    <t>3a5856c859c41b4b586cd1df3334a831cf9b1497</t>
  </si>
  <si>
    <t>3a5856c85</t>
  </si>
  <si>
    <t>88e34cfa6b2142e239f7a0972e2ace03eefcf5b6</t>
  </si>
  <si>
    <t>88e34cfa6</t>
  </si>
  <si>
    <t>Wed, 22 Feb 2006 11:23:52 +0000</t>
  </si>
  <si>
    <t>1d1960f56c440d1e38a29090fa2d3edcda7f8f70</t>
  </si>
  <si>
    <t>1d1960f56</t>
  </si>
  <si>
    <t>9ddfa0642f8058a5f4ee42d9b041b8a0053a6f38</t>
  </si>
  <si>
    <t>9ddfa0642</t>
  </si>
  <si>
    <t>It was impossible to create a strong, em, etc. into an empty paragraph Irene</t>
  </si>
  <si>
    <t>It-was-impossible-to-create-a-strong-em-etc.-into-an-empty-paragraph</t>
  </si>
  <si>
    <t>Wed, 22 Feb 2006 09:19:23 +0000</t>
  </si>
  <si>
    <t>c50a296b2aeafe713c246e5aae358c60eaa7e866</t>
  </si>
  <si>
    <t>c50a296b2</t>
  </si>
  <si>
    <t>f2900440b14a3e99417ed72081ab07589318356f</t>
  </si>
  <si>
    <t>f2900440b</t>
  </si>
  <si>
    <t>Each times "Section numbering" is applied a new space was added between the number and the text. Irene</t>
  </si>
  <si>
    <t>Each-times-Section-numbering-is-applied-a-new-space-was-added-between-the</t>
  </si>
  <si>
    <t>Tue, 21 Feb 2006 16:31:19 +0000</t>
  </si>
  <si>
    <t>c1a1d3f7ce29888f52c68df00c98e3e80d11416f</t>
  </si>
  <si>
    <t>c1a1d3f7c</t>
  </si>
  <si>
    <t>3d490e810d12fdffe14ffb65a41eb769ca3fbaec</t>
  </si>
  <si>
    <t>3d490e810</t>
  </si>
  <si>
    <t>Update Windows dialogs. Irene</t>
  </si>
  <si>
    <t>Update-Windows-dialogs</t>
  </si>
  <si>
    <t>Tue, 21 Feb 2006 16:06:33 +0000</t>
  </si>
  <si>
    <t>243c7c925415092fda38c33669759cd076c6dea3</t>
  </si>
  <si>
    <t>243c7c925</t>
  </si>
  <si>
    <t>395200c5a4b58c2152951aee4105581997f4b8e1</t>
  </si>
  <si>
    <t>395200c5a</t>
  </si>
  <si>
    <t>Ignore the XML format when the document is parsed as HTML. Irene</t>
  </si>
  <si>
    <t>Ignore-the-XML-format-when-the-document-is-parsed-as-HTML</t>
  </si>
  <si>
    <t>Tue, 21 Feb 2006 15:11:25 +0000</t>
  </si>
  <si>
    <t>2dd83c1057521fc48e46bbe9bc58add4fd321c66</t>
  </si>
  <si>
    <t>2dd83c105</t>
  </si>
  <si>
    <t>cea2a7248f6f801c4df416b869bf24bd97c15051</t>
  </si>
  <si>
    <t>cea2a7248</t>
  </si>
  <si>
    <t>Fixing a bug reported by insure Irene</t>
  </si>
  <si>
    <t>Fixing-a-bug-reported-by-insure</t>
  </si>
  <si>
    <t>Tue, 21 Feb 2006 11:48:47 +0000</t>
  </si>
  <si>
    <t>1a742e05df29296ca0451fd60a567c657c92ca8d</t>
  </si>
  <si>
    <t>1a742e05d</t>
  </si>
  <si>
    <t>2f55133868a404c44631a363e19d819d1686a963</t>
  </si>
  <si>
    <t>2f5513386</t>
  </si>
  <si>
    <t>Keep the original log. Irene</t>
  </si>
  <si>
    <t>Keep-the-original-log</t>
  </si>
  <si>
    <t>Tue, 21 Feb 2006 11:47:45 +0000</t>
  </si>
  <si>
    <t>a590da809a1ea0b6d1764e278dd81264402e8ad9</t>
  </si>
  <si>
    <t>a590da809</t>
  </si>
  <si>
    <t>7dfd5f2ca54563ef37ba69e8ad42dbcc24abc64b</t>
  </si>
  <si>
    <t>7dfd5f2ca</t>
  </si>
  <si>
    <t>Tue, 21 Feb 2006 11:45:41 +0000</t>
  </si>
  <si>
    <t>46fd588eb4b3f50174c5387c296f7bf6f4676767</t>
  </si>
  <si>
    <t>46fd588eb</t>
  </si>
  <si>
    <t>7810b2c8f4f80636d012936de280baba5d5d9315</t>
  </si>
  <si>
    <t>7810b2c8f</t>
  </si>
  <si>
    <t>Accept xml:lang in HTML mode parsing VQ</t>
  </si>
  <si>
    <t>Accept-xml-lang-in-HTML-mode-parsing</t>
  </si>
  <si>
    <t>Tue, 21 Feb 2006 10:53:07 +0000</t>
  </si>
  <si>
    <t>cf6409bdcc7608df66e2cc5a81fddaac64099d08</t>
  </si>
  <si>
    <t>cf6409bdc</t>
  </si>
  <si>
    <t>cbf3c768a6bfff144cca96df5c315d6b990f8a18</t>
  </si>
  <si>
    <t>cbf3c768a</t>
  </si>
  <si>
    <t>Improve the management of not well-formed documents. Irene</t>
  </si>
  <si>
    <t>Improve-the-management-of-not-well-formed-documents</t>
  </si>
  <si>
    <t>Tue, 21 Feb 2006 08:18:38 +0000</t>
  </si>
  <si>
    <t>3744f2c52901de02a0d324771eae7c488c5ea830</t>
  </si>
  <si>
    <t>3744f2c52</t>
  </si>
  <si>
    <t>be382baf68d54724d3e17ba9d93abd618d137b90</t>
  </si>
  <si>
    <t>be382baf6</t>
  </si>
  <si>
    <t>Tue, 21 Feb 2006 08:11:56 +0000</t>
  </si>
  <si>
    <t>40cd0def89d3f6a3fcf5d20ed724b1e304cdd556</t>
  </si>
  <si>
    <t>40cd0def8</t>
  </si>
  <si>
    <t>a472ace852bd838dcdb6bfd4beec5c2052413aec</t>
  </si>
  <si>
    <t>a472ace85</t>
  </si>
  <si>
    <t>Fixing prblems with templates. Irene</t>
  </si>
  <si>
    <t>Fixing-prblems-with-templates</t>
  </si>
  <si>
    <t>Tue, 21 Feb 2006 08:05:49 +0000</t>
  </si>
  <si>
    <t>c6403fc36831089b07a69cf03e618f23af86b0bb</t>
  </si>
  <si>
    <t>c6403fc36</t>
  </si>
  <si>
    <t>0036b34008891715814b3553b636c941857ea2fd</t>
  </si>
  <si>
    <t>0036b3400</t>
  </si>
  <si>
    <t>Updating dialogs. Irene</t>
  </si>
  <si>
    <t>Fri, 17 Feb 2006 16:34:35 +0000</t>
  </si>
  <si>
    <t>deeabca77c37a277cfdecc79e1976624a66fe7cc</t>
  </si>
  <si>
    <t>deeabca77</t>
  </si>
  <si>
    <t>9bb6e35d2c8ac49308b2accd411bcab9f20f46c3</t>
  </si>
  <si>
    <t>9bb6e35d2</t>
  </si>
  <si>
    <t>Split views toggles Laurent</t>
  </si>
  <si>
    <t>Split-views-toggles</t>
  </si>
  <si>
    <t>Fri, 17 Feb 2006 16:09:55 +0000</t>
  </si>
  <si>
    <t>899e2e01215fe1d54b364dec9ac0c7c2b1bee3b6</t>
  </si>
  <si>
    <t>899e2e012</t>
  </si>
  <si>
    <t>8c09f3d25678e30cea23757ee95a50607dc0a789</t>
  </si>
  <si>
    <t>8c09f3d25</t>
  </si>
  <si>
    <t>Fri, 17 Feb 2006 16:04:40 +0000</t>
  </si>
  <si>
    <t>d3d78092dfa84086d321a281daa5179b27b7081d</t>
  </si>
  <si>
    <t>d3d78092d</t>
  </si>
  <si>
    <t>11e81e135e090abf0ae0475e43933ee7029014eb</t>
  </si>
  <si>
    <t>11e81e135</t>
  </si>
  <si>
    <t>New transform rule "Remove paragraph level) Irene</t>
  </si>
  <si>
    <t>New-transform-rule-Remove-paragraph-level</t>
  </si>
  <si>
    <t>Fri, 17 Feb 2006 15:58:38 +0000</t>
  </si>
  <si>
    <t>262fa4ee39069d960d8c9d34a90b6a3c359d12ac</t>
  </si>
  <si>
    <t>262fa4ee3</t>
  </si>
  <si>
    <t>91f26fed6093cbb88da269347c8bc8f30b4706bb</t>
  </si>
  <si>
    <t>91f26fed6</t>
  </si>
  <si>
    <t>Manage the split view commands as toggle buttons Laurent</t>
  </si>
  <si>
    <t>Manage-the-split-view-commands-as-toggle-buttons</t>
  </si>
  <si>
    <t>Fri, 17 Feb 2006 13:28:51 +0000</t>
  </si>
  <si>
    <t>82a7306275b251d44e711d478c7607922ba6e1ec</t>
  </si>
  <si>
    <t>82a730627</t>
  </si>
  <si>
    <t>cfbf418f595770c0f9ccb9eb0104438679dc6811</t>
  </si>
  <si>
    <t>cfbf418f5</t>
  </si>
  <si>
    <t>Check another instance before loading resources. + thot_sys.h patch Irene</t>
  </si>
  <si>
    <t>Check-another-instance-before-loading-resources</t>
  </si>
  <si>
    <t>Fri, 17 Feb 2006 09:18:02 +0000</t>
  </si>
  <si>
    <t>85f189e2a892a889539e32d2e2c35d642347474d</t>
  </si>
  <si>
    <t>85f189e2a</t>
  </si>
  <si>
    <t>3dffeb3c91b669e9569abb799b21c80e056ea6bd</t>
  </si>
  <si>
    <t>3dffeb3c9</t>
  </si>
  <si>
    <t>Updating Russian dialogs. Irene</t>
  </si>
  <si>
    <t>Updating-Russian-dialogs</t>
  </si>
  <si>
    <t>Thu, 16 Feb 2006 17:22:59 +0000</t>
  </si>
  <si>
    <t>9747d530d7b1b36e3fd893fa6475d6023695582d</t>
  </si>
  <si>
    <t>9747d530d</t>
  </si>
  <si>
    <t>dc5ba27bddcfcee0cf208359d56493b5a33a0788</t>
  </si>
  <si>
    <t>dc5ba27bd</t>
  </si>
  <si>
    <t>Don't save a not well-formed XML document. Irene</t>
  </si>
  <si>
    <t>Don-t-save-a-not-well-formed-XML-document</t>
  </si>
  <si>
    <t>Thu, 16 Feb 2006 16:45:05 +0000</t>
  </si>
  <si>
    <t>d60177d3731fb9b138ef2021995d7709fe57eecd</t>
  </si>
  <si>
    <t>d60177d37</t>
  </si>
  <si>
    <t>9a05a47c7c23ae8128dbb7f6dcec835a321c284f</t>
  </si>
  <si>
    <t>9a05a47c7</t>
  </si>
  <si>
    <t>The contents of &lt;th&gt; element with rowspan &gt; 1 was not correctly centered. Irene</t>
  </si>
  <si>
    <t>The-contents-of-th-element-with-rowspan-1-was-not-correctly-centered</t>
  </si>
  <si>
    <t>Thu, 16 Feb 2006 14:53:28 +0000</t>
  </si>
  <si>
    <t>a6626d84be2f23e81a02b061a77bc3cdc1884083</t>
  </si>
  <si>
    <t>a6626d84b</t>
  </si>
  <si>
    <t>1582e501799c6d75da94d0ededb9cc2d70e568d3</t>
  </si>
  <si>
    <t>1582e5017</t>
  </si>
  <si>
    <t>Thu, 16 Feb 2006 09:17:30 +0000</t>
  </si>
  <si>
    <t>b26d045274389166e352488e031ef10eb379514b</t>
  </si>
  <si>
    <t>b26d04527</t>
  </si>
  <si>
    <t>901465a78349cafe553408b6c8f03d349c55fd47</t>
  </si>
  <si>
    <t>901465a78</t>
  </si>
  <si>
    <t>Table width of 200px was interpreted as Enclosing width + 200px. Irene</t>
  </si>
  <si>
    <t>Table-width-of-200px-was-interpreted-as-Enclosing-width-200px</t>
  </si>
  <si>
    <t>Wed, 15 Feb 2006 16:46:07 +0000</t>
  </si>
  <si>
    <t>ec3d3b8f9b17bc5a10855f1210e13663d4e2c512</t>
  </si>
  <si>
    <t>ec3d3b8f9</t>
  </si>
  <si>
    <t>aa5292096346b616c6561da09afa8cba8039d5ec</t>
  </si>
  <si>
    <t>aa5292096</t>
  </si>
  <si>
    <t>Prevent possible crashes. Irene</t>
  </si>
  <si>
    <t>Wed, 15 Feb 2006 15:00:21 +0000</t>
  </si>
  <si>
    <t>45fbec2e738b047911bb711cbf8f0970f0474120</t>
  </si>
  <si>
    <t>45fbec2e7</t>
  </si>
  <si>
    <t>1110721174a2b7f972deffb6fd94d2d67974de00</t>
  </si>
  <si>
    <t>Add Password problem (asked twice) Laurent</t>
  </si>
  <si>
    <t>Add-Password-problem-asked-twice</t>
  </si>
  <si>
    <t>Wed, 15 Feb 2006 14:53:33 +0000</t>
  </si>
  <si>
    <t>693f9df03fc402c52464b4f62df30a812b44ad02</t>
  </si>
  <si>
    <t>693f9df03</t>
  </si>
  <si>
    <t>34cbb15f821dfac894135a3fb654db6cf27e5e31</t>
  </si>
  <si>
    <t>34cbb15f8</t>
  </si>
  <si>
    <t>Wed, 15 Feb 2006 12:22:02 +0000</t>
  </si>
  <si>
    <t>1e55593a51015854f2277acb6b06d1b4c5ba723d</t>
  </si>
  <si>
    <t>1e55593a5</t>
  </si>
  <si>
    <t>905afaf215d94ccd62d3251c9f41eb75ac1e4df2</t>
  </si>
  <si>
    <t>905afaf21</t>
  </si>
  <si>
    <t>Tue, 14 Feb 2006 16:57:27 +0000</t>
  </si>
  <si>
    <t>457c5fac83b20ae709dd03455b2342946464af69</t>
  </si>
  <si>
    <t>457c5fac8</t>
  </si>
  <si>
    <t>a277e5e0ad150bacc73a5092bd48b7836aed9edd</t>
  </si>
  <si>
    <t>a277e5e0a</t>
  </si>
  <si>
    <t>Skip font elements within an option menu Irene</t>
  </si>
  <si>
    <t>Skip-font-elements-within-an-option-menu</t>
  </si>
  <si>
    <t>Tue, 14 Feb 2006 16:54:24 +0000</t>
  </si>
  <si>
    <t>0fec2974871299433448c55a21502af80189e03f</t>
  </si>
  <si>
    <t>0fec29748</t>
  </si>
  <si>
    <t>9c649a7f09ea68bd72bf9f68af48f21a91a7800d</t>
  </si>
  <si>
    <t>9c649a7f0</t>
  </si>
  <si>
    <t>Add an Id to each bug/wish Laurent</t>
  </si>
  <si>
    <t>Add-an-Id-to-each-bug-wish</t>
  </si>
  <si>
    <t>Tue, 14 Feb 2006 16:18:14 +0000</t>
  </si>
  <si>
    <t>84b6dcddd83ad2cbe52eaeac997fd8b993997a42</t>
  </si>
  <si>
    <t>84b6dcddd</t>
  </si>
  <si>
    <t>55ad31a4c0055844302c900ec12c70876ae9317a</t>
  </si>
  <si>
    <t>55ad31a4c</t>
  </si>
  <si>
    <t>Tue, 14 Feb 2006 14:34:02 +0000</t>
  </si>
  <si>
    <t>7f9bfd63ba41455ac4f1bd3fea9acaf1d7bf9d0f</t>
  </si>
  <si>
    <t>7f9bfd63b</t>
  </si>
  <si>
    <t>16bdab228ccb91e10a46353dbf3a2a64ba6739b1</t>
  </si>
  <si>
    <t>16bdab228</t>
  </si>
  <si>
    <t>Updating Russian dialogs + tooltip "Code" Irene</t>
  </si>
  <si>
    <t>Updating-Russian-dialogs-tooltip-Code</t>
  </si>
  <si>
    <t>Tue, 14 Feb 2006 14:17:23 +0000</t>
  </si>
  <si>
    <t>8c7eac02c6b89a649d4a1678d4fe9dcdb7a5235d</t>
  </si>
  <si>
    <t>8c7eac02c</t>
  </si>
  <si>
    <t>2cb68c5ec9f1ed7eee014c764dbc65965cbcc4ad</t>
  </si>
  <si>
    <t>2cb68c5ec</t>
  </si>
  <si>
    <t>Don't apply an attribute as soon as it's created Irene</t>
  </si>
  <si>
    <t>Don-t-apply-an-attribute-as-soon-as-it-s-created</t>
  </si>
  <si>
    <t>Tue, 14 Feb 2006 13:16:56 +0000</t>
  </si>
  <si>
    <t>92cb7ecb1c0d6f5f1509b0ecab4ba00fb8e92e7e</t>
  </si>
  <si>
    <t>92cb7ecb1</t>
  </si>
  <si>
    <t>134995295b034e7525806cd5db7bf2c6fc7ea56b</t>
  </si>
  <si>
    <t>It was impossible to change the value of numerical and enumerate attributes Irene</t>
  </si>
  <si>
    <t>It-was-impossible-to-change-the-value-of-numerical-and-enumerate-attributes</t>
  </si>
  <si>
    <t>Tue, 14 Feb 2006 09:50:54 +0000</t>
  </si>
  <si>
    <t>bc8c480d47db7c51c43fb9b3a3cb2664df8befcf</t>
  </si>
  <si>
    <t>bc8c480d4</t>
  </si>
  <si>
    <t>1a753adb9d5bd322c75cdfaee647be1fdcd8e518</t>
  </si>
  <si>
    <t>1a753adb9</t>
  </si>
  <si>
    <t>tag: Amaya-9-4</t>
  </si>
  <si>
    <t>A clear both could generate boxes with null width. Irene</t>
  </si>
  <si>
    <t>A-clear-both-could-generate-boxes-with-null-width</t>
  </si>
  <si>
    <t>Mon, 13 Feb 2006 10:13:04 +0000</t>
  </si>
  <si>
    <t>c23d9525a351eccf816a7ad17895e49ac09802b0</t>
  </si>
  <si>
    <t>c23d9525a</t>
  </si>
  <si>
    <t>ee64fabca1cd3a715a400ab2a0e37b071879f8b0</t>
  </si>
  <si>
    <t>ee64fabca</t>
  </si>
  <si>
    <t>It's now possible to close the SaveAs dialog during saving Irene</t>
  </si>
  <si>
    <t>It-s-now-possible-to-close-the-SaveAs-dialog-during-saving</t>
  </si>
  <si>
    <t>Sat, 11 Feb 2006 09:07:58 +0000</t>
  </si>
  <si>
    <t>eaa665f2797eb5eb26e494a09bd497929f59634a</t>
  </si>
  <si>
    <t>eaa665f27</t>
  </si>
  <si>
    <t>3981f0d112a9942ccf53fc0f02facdba2d32b0a1</t>
  </si>
  <si>
    <t>3981f0d11</t>
  </si>
  <si>
    <t>Release number was 9.3 Irene</t>
  </si>
  <si>
    <t>Release-number-was-9.3</t>
  </si>
  <si>
    <t>Fri, 10 Feb 2006 15:41:01 +0000</t>
  </si>
  <si>
    <t>af804b95b4b93403027e1f7d146effd911b85831</t>
  </si>
  <si>
    <t>af804b95b</t>
  </si>
  <si>
    <t>bcc5102f7b3856a6975da026c064f743a14b14fa</t>
  </si>
  <si>
    <t>bcc5102f7</t>
  </si>
  <si>
    <t>Release number Irene</t>
  </si>
  <si>
    <t>Release-number</t>
  </si>
  <si>
    <t>Fri, 10 Feb 2006 12:08:54 +0000</t>
  </si>
  <si>
    <t>ca51ffe27d7227049d35f086546edfdd6418cbdd</t>
  </si>
  <si>
    <t>ca51ffe27</t>
  </si>
  <si>
    <t>adee283d0b6a3c159aa8bd6299cab07e3a6358e1</t>
  </si>
  <si>
    <t>adee283d0</t>
  </si>
  <si>
    <t>Fri, 10 Feb 2006 12:07:04 +0000</t>
  </si>
  <si>
    <t>3cac978961b879f0e2949da0c3137a3447d6a2f8</t>
  </si>
  <si>
    <t>3cac97896</t>
  </si>
  <si>
    <t>ed42fc3b32935c90a6d5de20b617640f50ae5f9f</t>
  </si>
  <si>
    <t>ed42fc3b3</t>
  </si>
  <si>
    <t>Restore the old version Irene</t>
  </si>
  <si>
    <t>Restore-the-old-version</t>
  </si>
  <si>
    <t>Fri, 10 Feb 2006 11:58:51 +0000</t>
  </si>
  <si>
    <t>311cd3ee77ec7dc1b558525e8466542004f3e95d</t>
  </si>
  <si>
    <t>311cd3ee7</t>
  </si>
  <si>
    <t>df8a1abd2ba9f30efff822cc86b04823a681bbda</t>
  </si>
  <si>
    <t>df8a1abd2</t>
  </si>
  <si>
    <t>Updating some Russian dialogs Irene</t>
  </si>
  <si>
    <t>Updating-some-Russian-dialogs</t>
  </si>
  <si>
    <t>Fri, 10 Feb 2006 10:53:54 +0000</t>
  </si>
  <si>
    <t>8d82c44a1c08ac2e9c2abaa4f46ae0007433f262</t>
  </si>
  <si>
    <t>8d82c44a1</t>
  </si>
  <si>
    <t>0e98d3a93cd8a4d2ec95cdb16bafd7f1c13b21ff</t>
  </si>
  <si>
    <t>0e98d3a93</t>
  </si>
  <si>
    <t>Lines indent. Irene</t>
  </si>
  <si>
    <t>Lines-indent</t>
  </si>
  <si>
    <t>Fri, 10 Feb 2006 10:53:18 +0000</t>
  </si>
  <si>
    <t>1f083ee6a0ff71b722bab28d5f532e00de317075</t>
  </si>
  <si>
    <t>1f083ee6a</t>
  </si>
  <si>
    <t>2237749b9d87eed59fbad1c504a49516ea5ac995</t>
  </si>
  <si>
    <t>2237749b9</t>
  </si>
  <si>
    <t>Copy image was not reset. Irene</t>
  </si>
  <si>
    <t>Copy-image-was-not-reset</t>
  </si>
  <si>
    <t>Thu, 9 Feb 2006 16:11:25 +0000</t>
  </si>
  <si>
    <t>3dad58645731d05d8862ac5a815b42be1ab97edc</t>
  </si>
  <si>
    <t>3dad58645</t>
  </si>
  <si>
    <t>7d51a0cd5d3e6dc3dd962dd0fa15008fbf15fbd6</t>
  </si>
  <si>
    <t>7d51a0cd5</t>
  </si>
  <si>
    <t>Change the Save As dialog. Irene</t>
  </si>
  <si>
    <t>Change-the-Save-As-dialog</t>
  </si>
  <si>
    <t>Thu, 9 Feb 2006 15:33:02 +0000</t>
  </si>
  <si>
    <t>1c3830128c5040643b4eb7f8e22e8548fdc9a4f0</t>
  </si>
  <si>
    <t>1c3830128</t>
  </si>
  <si>
    <t>bee3b0280ba604821b3e50a0cf954b6f23aeeb0a</t>
  </si>
  <si>
    <t>bee3b0280</t>
  </si>
  <si>
    <t>In previous version, clicking close to a table border selected the whole table. Irene</t>
  </si>
  <si>
    <t>In-previous-version-clicking-close-to-a-table-border-selected-the-whole-table</t>
  </si>
  <si>
    <t>Thu, 9 Feb 2006 08:22:57 +0000</t>
  </si>
  <si>
    <t>7111c24ac5c8380369e7da1e3b085bbd8e109b64</t>
  </si>
  <si>
    <t>7111c24ac</t>
  </si>
  <si>
    <t>d65d753bbff6b2a7b902797d83da8c307483a458</t>
  </si>
  <si>
    <t>d65d753bb</t>
  </si>
  <si>
    <t>Wed, 8 Feb 2006 16:23:34 +0000</t>
  </si>
  <si>
    <t>95ccaeba9b90c925e236a731778691e24b1360c0</t>
  </si>
  <si>
    <t>95ccaeba9</t>
  </si>
  <si>
    <t>f03f2b05e726cf92d293f119f04e6be2139a9ce2</t>
  </si>
  <si>
    <t>f03f2b05e</t>
  </si>
  <si>
    <t>When reloading a document the last loaded font could be lost. Irene</t>
  </si>
  <si>
    <t>When-reloading-a-document-the-last-loaded-font-could-be-lost</t>
  </si>
  <si>
    <t>Wed, 8 Feb 2006 16:14:16 +0000</t>
  </si>
  <si>
    <t>020490ca74b2ffd333239fa2c069d7bb149a6083</t>
  </si>
  <si>
    <t>020490ca7</t>
  </si>
  <si>
    <t>6a0574abeff6eea7da00606ea558f7df098fd7ee</t>
  </si>
  <si>
    <t>6a0574abe</t>
  </si>
  <si>
    <t>When the user has a non-ISO login, annotations and transformations didn't work. Irene</t>
  </si>
  <si>
    <t>When-the-user-has-a-non-ISO-login-annotations-and-transformations-didn-t</t>
  </si>
  <si>
    <t>Wed, 8 Feb 2006 14:51:30 +0000</t>
  </si>
  <si>
    <t>8465dd4b0d321145723f690ad78dc67ab9f2871c</t>
  </si>
  <si>
    <t>8465dd4b0</t>
  </si>
  <si>
    <t>cb19db041934ae97c705bd6fdb443504339e373d</t>
  </si>
  <si>
    <t>cb19db041</t>
  </si>
  <si>
    <t>Prevent a crash with annotations (not done yet RDF parser doesn't manage internationalized URIs) Irene</t>
  </si>
  <si>
    <t>Prevent-a-crash-with-annotations</t>
  </si>
  <si>
    <t>Wed, 8 Feb 2006 12:22:04 +0000</t>
  </si>
  <si>
    <t>f957d8d3fe3f075e46cd6fc2973adf368e4b9b1f</t>
  </si>
  <si>
    <t>f957d8d3f</t>
  </si>
  <si>
    <t>e1f1a5c032c02c6d49304f84bb2b5f827880ac0c</t>
  </si>
  <si>
    <t>e1f1a5c03</t>
  </si>
  <si>
    <t>New function TtaAddOpen Irene</t>
  </si>
  <si>
    <t>New-function-TtaAddOpen</t>
  </si>
  <si>
    <t>Wed, 8 Feb 2006 11:42:56 +0000</t>
  </si>
  <si>
    <t>b4393e3cb3be6322428472549161fe8c497dc64c</t>
  </si>
  <si>
    <t>b4393e3cb</t>
  </si>
  <si>
    <t>e23f0ea03a7a80eff2ee40707faa3499a0aa410f</t>
  </si>
  <si>
    <t>e23f0ea03</t>
  </si>
  <si>
    <t>Adding string convertions in Annotations code (provided the system gives a right locale value). Irene</t>
  </si>
  <si>
    <t>Adding-string-convertions-in-Annotations-code-provided-the-system-gives</t>
  </si>
  <si>
    <t>Wed, 8 Feb 2006 10:57:31 +0000</t>
  </si>
  <si>
    <t>65db075dcc37b452b6755cf719d2af0e48b0443c</t>
  </si>
  <si>
    <t>65db075dc</t>
  </si>
  <si>
    <t>54280c185567e049c3f4ae1743c59d8f010ae1cb</t>
  </si>
  <si>
    <t>54280c185</t>
  </si>
  <si>
    <t>Oops I commited temporary patches. Irene</t>
  </si>
  <si>
    <t>Oops-I-commited-temporary-patches</t>
  </si>
  <si>
    <t>Wed, 8 Feb 2006 08:16:35 +0000</t>
  </si>
  <si>
    <t>97ef87dfc29189a322207ae09e4e0f9eb66614ff</t>
  </si>
  <si>
    <t>97ef87dfc</t>
  </si>
  <si>
    <t>b2d5df2a6790b132538317bd9797b60a612cd54e</t>
  </si>
  <si>
    <t>b2d5df2a6</t>
  </si>
  <si>
    <t>Tue, 7 Feb 2006 17:46:55 +0000</t>
  </si>
  <si>
    <t>5bc56476b9b9efb2946e5913285bbab54711e7ff</t>
  </si>
  <si>
    <t>5bc56476b</t>
  </si>
  <si>
    <t>3214602654a0b4c7c6662d86c8b4b05c50aab2d7</t>
  </si>
  <si>
    <t>Adding a paragraph into new created annotations. Irene</t>
  </si>
  <si>
    <t>Adding-a-paragraph-into-new-created-annotations</t>
  </si>
  <si>
    <t>Tue, 7 Feb 2006 17:34:09 +0000</t>
  </si>
  <si>
    <t>d08f649b63964d989644b7aac111cd431e0635ff</t>
  </si>
  <si>
    <t>d08f649b6</t>
  </si>
  <si>
    <t>240bfff4e750f85a146a30327688d56356037f44</t>
  </si>
  <si>
    <t>240bfff4e</t>
  </si>
  <si>
    <t>Now CutCommand says if the selection is moved to the next element. Irene</t>
  </si>
  <si>
    <t>Now-CutCommand-says-if-the-selection-is-moved-to-the-next-element</t>
  </si>
  <si>
    <t>Tue, 7 Feb 2006 13:41:37 +0000</t>
  </si>
  <si>
    <t>c46af49c5c91f79b12e293ff67fdfd54bac002e0</t>
  </si>
  <si>
    <t>c46af49c5</t>
  </si>
  <si>
    <t>ce38e6acefb3f461f06c0e7799bbead8a9e974c3</t>
  </si>
  <si>
    <t>ce38e6ace</t>
  </si>
  <si>
    <t>Oops it was 9.4. instead of 9.4.0 Irene</t>
  </si>
  <si>
    <t>Oops-it-was-9.4.-instead-of-9.4.0</t>
  </si>
  <si>
    <t>Tue, 7 Feb 2006 10:50:00 +0000</t>
  </si>
  <si>
    <t>b52d476693728df569f2acbffcda3a60a54e1155</t>
  </si>
  <si>
    <t>b52d47669</t>
  </si>
  <si>
    <t>9a05efc63e477370f0c71423c1f113666ff02c26</t>
  </si>
  <si>
    <t>9a05efc63</t>
  </si>
  <si>
    <t>Tue, 7 Feb 2006 10:49:21 +0000</t>
  </si>
  <si>
    <t>c78214d80b2cd8531c53cb9fca1ade075f775210</t>
  </si>
  <si>
    <t>c78214d80</t>
  </si>
  <si>
    <t>b3ea8c329e58161eec91ac35dca74d74f0277a38</t>
  </si>
  <si>
    <t>b3ea8c329</t>
  </si>
  <si>
    <t>Version 9.4 Irene</t>
  </si>
  <si>
    <t>Version-9.4</t>
  </si>
  <si>
    <t>Tue, 7 Feb 2006 10:24:14 +0000</t>
  </si>
  <si>
    <t>57ade0a1072b837b27b74e09bfd860c24bfeade7</t>
  </si>
  <si>
    <t>57ade0a10</t>
  </si>
  <si>
    <t>27c98d9b840a17f3c02f05e3a4173fd2ed21822d</t>
  </si>
  <si>
    <t>27c98d9b8</t>
  </si>
  <si>
    <t>Bug reported by Insure++ Irene</t>
  </si>
  <si>
    <t>Bug-reported-by-Insure</t>
  </si>
  <si>
    <t>Tue, 7 Feb 2006 10:23:44 +0000</t>
  </si>
  <si>
    <t>a8a34ee91734ae31c4874f40a88e4eaea44dbccf</t>
  </si>
  <si>
    <t>a8a34ee91</t>
  </si>
  <si>
    <t>1d5cda4da36e6f6436dadb5d43228262603d351c</t>
  </si>
  <si>
    <t>1d5cda4da</t>
  </si>
  <si>
    <t>Avoid to generate empty attributes. Irene</t>
  </si>
  <si>
    <t>Avoid-to-generate-empty-attributes</t>
  </si>
  <si>
    <t>Tue, 7 Feb 2006 09:52:03 +0000</t>
  </si>
  <si>
    <t>18cd6f91600741424381c850a67bf92c2ff393e5</t>
  </si>
  <si>
    <t>18cd6f916</t>
  </si>
  <si>
    <t>ef493099e6ad56701d85cf6d4e134d699dcd4b0c</t>
  </si>
  <si>
    <t>ef493099e</t>
  </si>
  <si>
    <t>Try to prevent freeing of still used fonts. Irene</t>
  </si>
  <si>
    <t>Try-to-prevent-freeing-of-still-used-fonts</t>
  </si>
  <si>
    <t>Tue, 7 Feb 2006 09:38:56 +0000</t>
  </si>
  <si>
    <t>f02855710c459372c4d12fcfaba76cfc584e4871</t>
  </si>
  <si>
    <t>f02855710</t>
  </si>
  <si>
    <t>cdebb713b5bb2a5e553c8bd3d692f8bd4fc1d949</t>
  </si>
  <si>
    <t>cdebb713b</t>
  </si>
  <si>
    <t>Tue, 7 Feb 2006 08:54:17 +0000</t>
  </si>
  <si>
    <t>dd8506f3a68ab8fc520030b0a2e877683f10f205</t>
  </si>
  <si>
    <t>dd8506f3a</t>
  </si>
  <si>
    <t>21cade22e17f5b565feb745d5a0db5685fc8b769</t>
  </si>
  <si>
    <t>21cade22e</t>
  </si>
  <si>
    <t>There were 2 ToC Irene</t>
  </si>
  <si>
    <t>There-were-2-ToC</t>
  </si>
  <si>
    <t>Mon, 6 Feb 2006 17:25:54 +0000</t>
  </si>
  <si>
    <t>244ecfd51540ad729bfc21f8548b5c0a58bd80fa</t>
  </si>
  <si>
    <t>244ecfd51</t>
  </si>
  <si>
    <t>7ee5f0a92d7dfb2fca5f712ff67db925150f2d75</t>
  </si>
  <si>
    <t>7ee5f0a92</t>
  </si>
  <si>
    <t>Skip presentation boxes when looking for floated boxes. Irene</t>
  </si>
  <si>
    <t>Skip-presentation-boxes-when-looking-for-floated-boxes</t>
  </si>
  <si>
    <t>Mon, 6 Feb 2006 17:22:32 +0000</t>
  </si>
  <si>
    <t>f94bf0e313852d5a8f322505961237372dc877fd</t>
  </si>
  <si>
    <t>f94bf0e31</t>
  </si>
  <si>
    <t>0aecb495f723289b85aa64732383fbaede4050a0</t>
  </si>
  <si>
    <t>0aecb495f</t>
  </si>
  <si>
    <t>Mon, 6 Feb 2006 17:06:10 +0000</t>
  </si>
  <si>
    <t>3c15add6f8fdfc8e6d90b0cb20d1516e7e74e366</t>
  </si>
  <si>
    <t>3c15add6f</t>
  </si>
  <si>
    <t>54f5898fa8523c3db11499287c4c63c508415110</t>
  </si>
  <si>
    <t>54f5898fa</t>
  </si>
  <si>
    <t>New function TtaUpdateAttrMenu.</t>
  </si>
  <si>
    <t>New-function-TtaUpdateAttrMenu</t>
  </si>
  <si>
    <t>Mon, 6 Feb 2006 15:52:46 +0000</t>
  </si>
  <si>
    <t>1f99987ce3404dac7c16e138254826ee46f5a510</t>
  </si>
  <si>
    <t>1f99987ce</t>
  </si>
  <si>
    <t>2a291e4b04e56a349957427f87674c1cab7e791c</t>
  </si>
  <si>
    <t>2a291e4b0</t>
  </si>
  <si>
    <t>Doc update.</t>
  </si>
  <si>
    <t>Mon, 6 Feb 2006 15:50:58 +0000</t>
  </si>
  <si>
    <t>ec93cc01cd6c90836c524aaa18661c350dc4afe2</t>
  </si>
  <si>
    <t>ec93cc01c</t>
  </si>
  <si>
    <t>b19f55df6d5c5b8c87d1b213027dcb49f370a6bc</t>
  </si>
  <si>
    <t>b19f55df6</t>
  </si>
  <si>
    <t>Update Apply class list when a new class attribute is created. Irene</t>
  </si>
  <si>
    <t>Update-Apply-class-list-when-a-new-class-attribute-is-created</t>
  </si>
  <si>
    <t>Mon, 6 Feb 2006 11:46:50 +0000</t>
  </si>
  <si>
    <t>c28fcb6d23d03e541a8ea2d42b2705978651db01</t>
  </si>
  <si>
    <t>c28fcb6d2</t>
  </si>
  <si>
    <t>4206907f61aa167d19ecf6df855997f850cf2c2a</t>
  </si>
  <si>
    <t>4206907f6</t>
  </si>
  <si>
    <t>Overlaping could occur un tables when the height was set by a "height" attribute VQ</t>
  </si>
  <si>
    <t>Overlaping-could-occur-un-tables-when-the-height-was-set-by-a-height-attribute</t>
  </si>
  <si>
    <t>Mon, 6 Feb 2006 08:54:15 +0000</t>
  </si>
  <si>
    <t>595503f97c62a306c18f5b49a4e7ba865ad5aeac</t>
  </si>
  <si>
    <t>595503f97</t>
  </si>
  <si>
    <t>1c2cae259a8c044e15be12a47a39a171fecd0367</t>
  </si>
  <si>
    <t>1c2cae259</t>
  </si>
  <si>
    <t>After a backspace in an empty line or paragraph, the cursor was not moved up. Irene</t>
  </si>
  <si>
    <t>After-a-backspace-in-an-empty-line-or-paragraph-the-cursor-was-not-moved-up</t>
  </si>
  <si>
    <t>Fri, 3 Feb 2006 17:24:17 +0000</t>
  </si>
  <si>
    <t>38f5b5ab0fe3acde48de90eac63b53ad36081849</t>
  </si>
  <si>
    <t>38f5b5ab0</t>
  </si>
  <si>
    <t>d2ab9c1b96deeff3782d8ab25bdbe75b161360a7</t>
  </si>
  <si>
    <t>d2ab9c1b9</t>
  </si>
  <si>
    <t>Adding a new icon. Irene</t>
  </si>
  <si>
    <t>Adding-a-new-icon</t>
  </si>
  <si>
    <t>Fri, 3 Feb 2006 17:00:39 +0000</t>
  </si>
  <si>
    <t>b6f834b0616958708e540e47c06765f2db91be28</t>
  </si>
  <si>
    <t>b6f834b06</t>
  </si>
  <si>
    <t>c65f5f4e08dc55003fca88f479595d0773b9d5fe</t>
  </si>
  <si>
    <t>c65f5f4e0</t>
  </si>
  <si>
    <t>Amaya remembers the last XHTML profile used by te user. By default it's XHTML Transitional</t>
  </si>
  <si>
    <t>Amaya-remembers-the-last-XHTML-profile-used-by-te-user</t>
  </si>
  <si>
    <t>Fri, 3 Feb 2006 15:14:59 +0000</t>
  </si>
  <si>
    <t>3df0a7633d68eed0e1e7329e139430f628c7596d</t>
  </si>
  <si>
    <t>3df0a7633</t>
  </si>
  <si>
    <t>b8c47cb47a34984d3f43910cc6d613bf22f08282</t>
  </si>
  <si>
    <t>b8c47cb47</t>
  </si>
  <si>
    <t>CSS: accepting double colon for "::before" and "::after" in selectors and printing a warning message. VQ</t>
  </si>
  <si>
    <t>CSS-accepting-double-colon-for-before-and-after-in-selectors-and</t>
  </si>
  <si>
    <t>Fri, 3 Feb 2006 14:55:37 +0000</t>
  </si>
  <si>
    <t>ffd139a4bfcf7ac2c3a4b39f0771fe24487c75b4</t>
  </si>
  <si>
    <t>ffd139a4b</t>
  </si>
  <si>
    <t>62a7e3a9a580b3e9dd50ddc14d9894f4082bf870</t>
  </si>
  <si>
    <t>62a7e3a9a</t>
  </si>
  <si>
    <t>Fri, 3 Feb 2006 14:46:08 +0000</t>
  </si>
  <si>
    <t>0afaaea1454051d712f555c2ee59eaed2b9d1c10</t>
  </si>
  <si>
    <t>0afaaea14</t>
  </si>
  <si>
    <t>dc73398838fd5f71f6cd981e3d8c8027aa450a1c</t>
  </si>
  <si>
    <t>dc7339883</t>
  </si>
  <si>
    <t>The alternate text of an object was not inserted when the object data is an image Irene</t>
  </si>
  <si>
    <t>The-alternate-text-of-an-object-was-not-inserted-when-the-object-data</t>
  </si>
  <si>
    <t>Fri, 3 Feb 2006 14:07:27 +0000</t>
  </si>
  <si>
    <t>314e321c1ebdb4bd63c0e140c76670cbb0338504</t>
  </si>
  <si>
    <t>314e321c1</t>
  </si>
  <si>
    <t>b2f4c65e846f109eaaa25bfe32a84fda41c26460</t>
  </si>
  <si>
    <t>b2f4c65e8</t>
  </si>
  <si>
    <t>Fri, 3 Feb 2006 13:39:17 +0000</t>
  </si>
  <si>
    <t>b773c392ab83102a721438ca7ccbb2608414a3a2</t>
  </si>
  <si>
    <t>b773c392a</t>
  </si>
  <si>
    <t>8765cc03e51e3516fb14d61f5ab81f7f08c55590</t>
  </si>
  <si>
    <t>8765cc03e</t>
  </si>
  <si>
    <t>Update dialogs</t>
  </si>
  <si>
    <t>Fri, 3 Feb 2006 11:47:57 +0000</t>
  </si>
  <si>
    <t>c70b1e36625117862c9f35a10fffc62970ce7a83</t>
  </si>
  <si>
    <t>c70b1e366</t>
  </si>
  <si>
    <t>08633ed48a4e04385bc09ca7377a313e4d82d977</t>
  </si>
  <si>
    <t>08633ed48</t>
  </si>
  <si>
    <t>Thu, 2 Feb 2006 16:34:10 +0000</t>
  </si>
  <si>
    <t>15c8b376a94681c65426b53097152afe6baf4e4d</t>
  </si>
  <si>
    <t>15c8b376a</t>
  </si>
  <si>
    <t>9eaac083a91d25e432273a95682abf50a2296892</t>
  </si>
  <si>
    <t>9eaac083a</t>
  </si>
  <si>
    <t>Thu, 2 Feb 2006 16:29:53 +0000</t>
  </si>
  <si>
    <t>31407c5a2ce22ecfa159277bd2047061ea65d5ad</t>
  </si>
  <si>
    <t>31407c5a2</t>
  </si>
  <si>
    <t>228e6e48667e80ace65ed08f4a28f389d01c2019</t>
  </si>
  <si>
    <t>228e6e486</t>
  </si>
  <si>
    <t>Updating the wish list. VQ</t>
  </si>
  <si>
    <t>Updating-the-wish-list</t>
  </si>
  <si>
    <t>Thu, 2 Feb 2006 16:23:30 +0000</t>
  </si>
  <si>
    <t>09c093bccaac4bf69e0f9f74730a16a92f6ffc25</t>
  </si>
  <si>
    <t>09c093bcc</t>
  </si>
  <si>
    <t>ec3ed8ef7f8f4bffb479025894954496998049df</t>
  </si>
  <si>
    <t>ec3ed8ef7</t>
  </si>
  <si>
    <t>Thu, 2 Feb 2006 16:22:53 +0000</t>
  </si>
  <si>
    <t>65b763c52eb6ca8588552cc8f1e1a0ef5507ed10</t>
  </si>
  <si>
    <t>65b763c52</t>
  </si>
  <si>
    <t>a31e6f8c052fec7c3cb8fa1c2c1a90f63839d254</t>
  </si>
  <si>
    <t>a31e6f8c0</t>
  </si>
  <si>
    <t>Fixing a bug with floated boxes. Irene</t>
  </si>
  <si>
    <t>Fixing-a-bug-with-floated-boxes</t>
  </si>
  <si>
    <t>Thu, 2 Feb 2006 14:49:17 +0000</t>
  </si>
  <si>
    <t>6d1a77a3eb0c53b2cc30164f36e65a3c5041b95e</t>
  </si>
  <si>
    <t>6d1a77a3e</t>
  </si>
  <si>
    <t>d43694116e7a535d867e56144ff90dc83063f589</t>
  </si>
  <si>
    <t>d43694116</t>
  </si>
  <si>
    <t>Thu, 2 Feb 2006 10:16:51 +0000</t>
  </si>
  <si>
    <t>6fd61991837b1dfafd7c2074c2dbb31ba766122e</t>
  </si>
  <si>
    <t>6fd619918</t>
  </si>
  <si>
    <t>42d046dd9aaaa2c3586ebfc07e4e579e569dbfbf</t>
  </si>
  <si>
    <t>42d046dd9</t>
  </si>
  <si>
    <t>As soon as there is a replace text in the search dialog, the WX version does the replacement.</t>
  </si>
  <si>
    <t>As-soon-as-there-is-a-replace-text-in-the-search-dialog-the-WX-version</t>
  </si>
  <si>
    <t>Wed, 1 Feb 2006 16:05:18 +0000</t>
  </si>
  <si>
    <t>b9b18c754177655aad88c533d8a9e2187966fa12</t>
  </si>
  <si>
    <t>b9b18c754</t>
  </si>
  <si>
    <t>a2afa61ba39f60cba1033c8e6834102d3714b78c</t>
  </si>
  <si>
    <t>a2afa61ba</t>
  </si>
  <si>
    <t>Change some shortcuts on Mac and update the doc Laurent</t>
  </si>
  <si>
    <t>Change-some-shortcuts-on-Mac-and-update-the-doc</t>
  </si>
  <si>
    <t>Wed, 1 Feb 2006 15:50:07 +0000</t>
  </si>
  <si>
    <t>47cde395f5deb4493f22c24fd1f851b69d7cf1e8</t>
  </si>
  <si>
    <t>47cde395f</t>
  </si>
  <si>
    <t>79d8aa8d58194664c4f08f497fbb2df155af2e3f</t>
  </si>
  <si>
    <t>79d8aa8d5</t>
  </si>
  <si>
    <t>Integration of new dialogs. + adding space between class names + preparing new commands (Copy location, Paste location , Copy link) Irene</t>
  </si>
  <si>
    <t>Integration-of-new-dialogs</t>
  </si>
  <si>
    <t>Wed, 1 Feb 2006 15:39:45 +0000</t>
  </si>
  <si>
    <t>63e6f66ba9c0cf7a380b9bfde0a0eecae6ef3e8e</t>
  </si>
  <si>
    <t>63e6f66ba</t>
  </si>
  <si>
    <t>2a91b92b88b72472995e68f1ded72d1385e7da0f</t>
  </si>
  <si>
    <t>2a91b92b8</t>
  </si>
  <si>
    <t>Integrate remarks on Spellchecker + feedback (No heading, read-only document) Irene</t>
  </si>
  <si>
    <t>Integrate-remarks-on-Spellchecker</t>
  </si>
  <si>
    <t>Wed, 1 Feb 2006 13:46:15 +0000</t>
  </si>
  <si>
    <t>fa91cc3dba3b0852a74d4af6e243696c08a56738</t>
  </si>
  <si>
    <t>fa91cc3db</t>
  </si>
  <si>
    <t>3670946cfcbcf451dac3f56033ff85d6d20cb701</t>
  </si>
  <si>
    <t>3670946cf</t>
  </si>
  <si>
    <t>Formatting: for elements table, tr, td, th consider the size given by the     height attribute or the height CSS rule as a minimum, not a fixed size. VQ</t>
  </si>
  <si>
    <t>Formatting-for-elements-table-tr-td-th-consider-the-size-given-by-the</t>
  </si>
  <si>
    <t>Wed, 1 Feb 2006 10:27:58 +0000</t>
  </si>
  <si>
    <t>b6c82270fbcd6295ef90e088ac7a7b1320b615df</t>
  </si>
  <si>
    <t>b6c82270f</t>
  </si>
  <si>
    <t>36f3f42280eba99420b9c6b0169e79afabe8eb88</t>
  </si>
  <si>
    <t>36f3f4228</t>
  </si>
  <si>
    <t>It was impossible to close DocInfo Irene</t>
  </si>
  <si>
    <t>It-was-impossible-to-close-DocInfo</t>
  </si>
  <si>
    <t>Wed, 1 Feb 2006 08:33:48 +0000</t>
  </si>
  <si>
    <t>4b0a4f0f9c3494a03b97001c28457f6441ed5f60</t>
  </si>
  <si>
    <t>4b0a4f0f9</t>
  </si>
  <si>
    <t>de588204f9c9b64ca85b21dcbd239fdab23a48db</t>
  </si>
  <si>
    <t>de588204f</t>
  </si>
  <si>
    <t>Tue, 31 Jan 2006 17:38:24 +0000</t>
  </si>
  <si>
    <t>d405af4d42071aeca3b274b48faea351fd6c7be3</t>
  </si>
  <si>
    <t>d405af4d4</t>
  </si>
  <si>
    <t>e9a655a6080bb5313c96334a5e2f09f2b88a9f2b</t>
  </si>
  <si>
    <t>e9a655a60</t>
  </si>
  <si>
    <t>Tue, 31 Jan 2006 17:04:56 +0000</t>
  </si>
  <si>
    <t>746968a02dc83e73b65274bb865524910f2cc361</t>
  </si>
  <si>
    <t>746968a02</t>
  </si>
  <si>
    <t>34d7a8a2f4404e6daeef04456cd6bf702fc353c2</t>
  </si>
  <si>
    <t>34d7a8a2f</t>
  </si>
  <si>
    <t>Tue, 31 Jan 2006 16:43:42 +0000</t>
  </si>
  <si>
    <t>ae40b389fed82608a1d3d7f593355b2d7977a5ff</t>
  </si>
  <si>
    <t>ae40b389f</t>
  </si>
  <si>
    <t>c0cf4444d4b4c1ee234a0616e3e3bb9bfe15dd35</t>
  </si>
  <si>
    <t>c0cf4444d</t>
  </si>
  <si>
    <t>Remove invalid style generated by NVU Irene</t>
  </si>
  <si>
    <t>Remove-invalid-style-generated-by-NVU</t>
  </si>
  <si>
    <t>Tue, 31 Jan 2006 16:28:39 +0000</t>
  </si>
  <si>
    <t>dc9469a1c721058b155f50771e59a908ad151531</t>
  </si>
  <si>
    <t>dc9469a1c</t>
  </si>
  <si>
    <t>27185b0936b5cad35c3f3a9003114dabd27407eb</t>
  </si>
  <si>
    <t>27185b093</t>
  </si>
  <si>
    <t>Tue, 31 Jan 2006 16:22:13 +0000</t>
  </si>
  <si>
    <t>c99ef55264aa58deb23f2c2a424e449b6e0cc513</t>
  </si>
  <si>
    <t>c99ef5526</t>
  </si>
  <si>
    <t>46f688ab38b370e194f364798e20492a3ae5ae31</t>
  </si>
  <si>
    <t>46f688ab3</t>
  </si>
  <si>
    <t>Tue, 31 Jan 2006 16:15:40 +0000</t>
  </si>
  <si>
    <t>61916dbad8dfb25614fdf7241b50e42c6bf2e24a</t>
  </si>
  <si>
    <t>61916dbad</t>
  </si>
  <si>
    <t>c050064214b8a45d417c55653b6984482ba63ae7</t>
  </si>
  <si>
    <t>c05006421</t>
  </si>
  <si>
    <t>If nothing is selected, copy doesn't delete the copy buffer.</t>
  </si>
  <si>
    <t>If-nothing-is-selected-copy-doesn-t-delete-the-copy-buffer</t>
  </si>
  <si>
    <t>Tue, 31 Jan 2006 15:43:38 +0000</t>
  </si>
  <si>
    <t>c0750d8c89323fe98043fbcb0b575f558af9b4ab</t>
  </si>
  <si>
    <t>c0750d8c8</t>
  </si>
  <si>
    <t>40479974e26faf372f0e05b480074f5706d84879</t>
  </si>
  <si>
    <t>40479974e</t>
  </si>
  <si>
    <t>Fixing a deadlock. Irene</t>
  </si>
  <si>
    <t>Fixing-a-deadlock</t>
  </si>
  <si>
    <t>Tue, 31 Jan 2006 15:35:13 +0000</t>
  </si>
  <si>
    <t>af877db7af6f5b85ad362d9ce9ed3fd6779aea63</t>
  </si>
  <si>
    <t>af877db7a</t>
  </si>
  <si>
    <t>bc4be72a4c590be50b2febd054033cd43a4243d7</t>
  </si>
  <si>
    <t>bc4be72a4</t>
  </si>
  <si>
    <t>Sometimes the structured paste didn't work. Irene</t>
  </si>
  <si>
    <t>Sometimes-the-structured-paste-didn-t-work</t>
  </si>
  <si>
    <t>Tue, 31 Jan 2006 10:00:20 +0000</t>
  </si>
  <si>
    <t>63ef14c8a1c40faaabc2b26daaff9ae19810fd50</t>
  </si>
  <si>
    <t>63ef14c8a</t>
  </si>
  <si>
    <t>3f554689d6b95720494eac65d63abf84c063c7eb</t>
  </si>
  <si>
    <t>3f554689d</t>
  </si>
  <si>
    <t>No alternate text was provided when an object is created Amaya crashed when the user created an SVG image Irene</t>
  </si>
  <si>
    <t>No-alternate-text-was-provided-when-an-object-is-created</t>
  </si>
  <si>
    <t>Mon, 30 Jan 2006 16:43:31 +0000</t>
  </si>
  <si>
    <t>733ae89d3015ee934e49481599545a451488c7dd</t>
  </si>
  <si>
    <t>733ae89d3</t>
  </si>
  <si>
    <t>b86ab48931990588aef5d22881e0829c2ba2969c</t>
  </si>
  <si>
    <t>b86ab4893</t>
  </si>
  <si>
    <t>CSS: rule "text-decoration: none" was not displayed by command Display applied rules. VQ</t>
  </si>
  <si>
    <t>CSS-rule-text-decoration-none-was-not-displayed-by-command</t>
  </si>
  <si>
    <t>Mon, 30 Jan 2006 14:14:29 +0000</t>
  </si>
  <si>
    <t>81ecc98dc42d10471ac7e9b1d66934fab9d047a7</t>
  </si>
  <si>
    <t>81ecc98dc</t>
  </si>
  <si>
    <t>50746da4c7096fb67b24cbdcf3843c578a0813ae</t>
  </si>
  <si>
    <t>50746da4c</t>
  </si>
  <si>
    <t>When the document is saved, the position in the history sequence is set by  the new function TtaSetInitialSequence. Irene</t>
  </si>
  <si>
    <t>When-the-document-is-saved-the-position-in-the-history-sequence-is-set</t>
  </si>
  <si>
    <t>Mon, 30 Jan 2006 12:23:23 +0000</t>
  </si>
  <si>
    <t>ff229859c96f76c54cf11f4e1785827cb636150f</t>
  </si>
  <si>
    <t>ff229859c</t>
  </si>
  <si>
    <t>4b1b1d900c89167fae60307c3ec7f38231293063</t>
  </si>
  <si>
    <t>4b1b1d900</t>
  </si>
  <si>
    <t>The creation of an empty anchor was broken Irene</t>
  </si>
  <si>
    <t>The-creation-of-an-empty-anchor-was-broken</t>
  </si>
  <si>
    <t>Mon, 30 Jan 2006 12:19:06 +0000</t>
  </si>
  <si>
    <t>1605fc5fb7338be1095221fabf2110bca55bad4a</t>
  </si>
  <si>
    <t>1605fc5fb</t>
  </si>
  <si>
    <t>983aa7c97f1a2f898ff312f0b3fa323d3919a2e8</t>
  </si>
  <si>
    <t>983aa7c97</t>
  </si>
  <si>
    <t>Esc is now managed as F2. Irene</t>
  </si>
  <si>
    <t>Esc-is-now-managed-as-F2</t>
  </si>
  <si>
    <t>Mon, 30 Jan 2006 09:48:06 +0000</t>
  </si>
  <si>
    <t>64843db4fb600c654235fd94bcbbb41d2c645642</t>
  </si>
  <si>
    <t>64843db4f</t>
  </si>
  <si>
    <t>93bc6f038d1e42cea4abd44d828504b6300f1cd7</t>
  </si>
  <si>
    <t>93bc6f038</t>
  </si>
  <si>
    <t>CSS parser: there was a bug when parsing input[type="xxx"] in selectors. VQ</t>
  </si>
  <si>
    <t>CSS-parser-there-was-a-bug-when-parsing-input-type-xxx-in-selectors</t>
  </si>
  <si>
    <t>Sat, 28 Jan 2006 14:04:42 +0000</t>
  </si>
  <si>
    <t>2d62b64e132b5eed14a10157205303d97d3f5752</t>
  </si>
  <si>
    <t>2d62b64e1</t>
  </si>
  <si>
    <t>716b09d46f0ea7adf1d351d04c5037563395c1b7</t>
  </si>
  <si>
    <t>716b09d46</t>
  </si>
  <si>
    <t>Improve the creation of Objects. Irene</t>
  </si>
  <si>
    <t>Improve-the-creation-of-Objects</t>
  </si>
  <si>
    <t>Fri, 27 Jan 2006 15:51:27 +0000</t>
  </si>
  <si>
    <t>f44a801fad0b56fc376ac49aeeb6a4441c5e80c7</t>
  </si>
  <si>
    <t>f44a801fa</t>
  </si>
  <si>
    <t>5d675d0d7eaf8aab0575c829935b2bcfebb33b7c</t>
  </si>
  <si>
    <t>5d675d0d7</t>
  </si>
  <si>
    <t>HTML: The content of &lt;th&gt; elements is now vertically centered. VQ</t>
  </si>
  <si>
    <t>HTML-The-content-of-th-elements-is-now-vertically-centered</t>
  </si>
  <si>
    <t>Thu, 26 Jan 2006 17:36:18 +0000</t>
  </si>
  <si>
    <t>60b597ff8d6ea65e54e2e8fcda75465cbf7e7d69</t>
  </si>
  <si>
    <t>60b597ff8</t>
  </si>
  <si>
    <t>e8ea45139428148414b9e191c06345cfb65f3f55</t>
  </si>
  <si>
    <t>e8ea45139</t>
  </si>
  <si>
    <t>When style is added into a style attribute, generate a ; before if needed. + generate width/height of the object if it includes a SVG without them</t>
  </si>
  <si>
    <t>When-style-is-added-into-a-style-attribute-generate-a-before-if-needed</t>
  </si>
  <si>
    <t>Thu, 26 Jan 2006 16:41:10 +0000</t>
  </si>
  <si>
    <t>7da6de9b64a8f3372b0ce0ed7ea46fb272e5e6ce</t>
  </si>
  <si>
    <t>7da6de9b6</t>
  </si>
  <si>
    <t>04c1f561e839199bc61de38ca8f0b24ec4495111</t>
  </si>
  <si>
    <t>04c1f561e</t>
  </si>
  <si>
    <t>HTML parsing: if a &lt;script&gt; tag appears in a structural context where it is not allowed, process it anyway to avoid its content to be displayed as plain text. VQ</t>
  </si>
  <si>
    <t>HTML-parsing-if-a-script-tag-appears-in-a-structural-context-where-it-is</t>
  </si>
  <si>
    <t>Thu, 26 Jan 2006 15:58:22 +0000</t>
  </si>
  <si>
    <t>e657af835de883fdd0d1ff46961727616b31f806</t>
  </si>
  <si>
    <t>e657af835</t>
  </si>
  <si>
    <t>6424acedaca51daf98a2a63e8d6d2252ac5e8cee</t>
  </si>
  <si>
    <t>6424aceda</t>
  </si>
  <si>
    <t>Fixing problems reported by Insure++ Irene</t>
  </si>
  <si>
    <t>Thu, 26 Jan 2006 14:52:05 +0000</t>
  </si>
  <si>
    <t>83b9843ac5112c625bc6c034db6fdb5febf8163d</t>
  </si>
  <si>
    <t>83b9843ac</t>
  </si>
  <si>
    <t>a32cd293b22dca5f2333898eb1016c7ee6110503</t>
  </si>
  <si>
    <t>a32cd293b</t>
  </si>
  <si>
    <t>Thu, 26 Jan 2006 14:28:35 +0000</t>
  </si>
  <si>
    <t>ae669b5bc3c0501724f12329ec2761a94a2ada65</t>
  </si>
  <si>
    <t>ae669b5bc</t>
  </si>
  <si>
    <t>5b537c5218fc50a9f38571953201e09f226c1ea6</t>
  </si>
  <si>
    <t>5b537c521</t>
  </si>
  <si>
    <t>Improve the management of partial reformatting with floated boxes</t>
  </si>
  <si>
    <t>Improve-the-management-of-partial-reformatting-with-floated-boxes</t>
  </si>
  <si>
    <t>Thu, 26 Jan 2006 09:22:37 +0000</t>
  </si>
  <si>
    <t>a857c5e39d2fb478e355cc2e7d13c0f69c8f2d76</t>
  </si>
  <si>
    <t>a857c5e39</t>
  </si>
  <si>
    <t>6d15c070c84e63e621cfad3b5967fff9bc571bdb</t>
  </si>
  <si>
    <t>6d15c070c</t>
  </si>
  <si>
    <t>Remaining modif of a previous patch on Mac Laurent</t>
  </si>
  <si>
    <t>Remaining-modif-of-a-previous-patch-on-Mac</t>
  </si>
  <si>
    <t>Wed, 25 Jan 2006 18:41:31 +0000</t>
  </si>
  <si>
    <t>4a7594e3d02e80ac7719e412767e63dbaa2411d5</t>
  </si>
  <si>
    <t>4a7594e3d</t>
  </si>
  <si>
    <t>c5a1f225b1b490e758ef1e3441b309e082159dd9</t>
  </si>
  <si>
    <t>c5a1f225b</t>
  </si>
  <si>
    <t>Fixing problems around HRef dialog + prevent possible crashes.</t>
  </si>
  <si>
    <t>Fixing-problems-around-HRef-dialog</t>
  </si>
  <si>
    <t>Wed, 25 Jan 2006 11:59:15 +0000</t>
  </si>
  <si>
    <t>1efa4f0cf99809c53fe689594e97f318c82cd364</t>
  </si>
  <si>
    <t>1efa4f0cf</t>
  </si>
  <si>
    <t>b9a4b5d45cd59f31851d8ab95c649e2dc32a8a04</t>
  </si>
  <si>
    <t>b9a4b5d45</t>
  </si>
  <si>
    <t>Wed, 25 Jan 2006 08:32:56 +0000</t>
  </si>
  <si>
    <t>16b79062128b59378d829a7bfc37791020264890</t>
  </si>
  <si>
    <t>16b790621</t>
  </si>
  <si>
    <t>455bb623b2623f4051c522178778e9d67f41cc31</t>
  </si>
  <si>
    <t>455bb623b</t>
  </si>
  <si>
    <t>Improve the test of Presentation conditions.</t>
  </si>
  <si>
    <t>Improve-the-test-of-Presentation-conditions</t>
  </si>
  <si>
    <t>Tue, 24 Jan 2006 17:27:38 +0000</t>
  </si>
  <si>
    <t>a965b3ba66122e5631ec7c491bd1db536ba4f833</t>
  </si>
  <si>
    <t>a965b3ba6</t>
  </si>
  <si>
    <t>45ba02f2d427d51eeb05fa73c2dd87ba068efc4f</t>
  </si>
  <si>
    <t>45ba02f2d</t>
  </si>
  <si>
    <t>Oooopsssss a part of the code was duplicated by error</t>
  </si>
  <si>
    <t>Oooopsssss-a-part-of-the-code-was-duplicated-by-error</t>
  </si>
  <si>
    <t>Tue, 24 Jan 2006 14:17:49 +0000</t>
  </si>
  <si>
    <t>37c7cf35df106c3475047cb60c8bda7b38058f05</t>
  </si>
  <si>
    <t>37c7cf35d</t>
  </si>
  <si>
    <t>3e3b71840a342834e0a37842e6213568a27591dd</t>
  </si>
  <si>
    <t>3e3b71840</t>
  </si>
  <si>
    <t>Close the insertion when a new line is created in a &lt;pre&gt;.</t>
  </si>
  <si>
    <t>Close-the-insertion-when-a-new-line-is-created-in-a-pre</t>
  </si>
  <si>
    <t>Tue, 24 Jan 2006 10:46:59 +0000</t>
  </si>
  <si>
    <t>5223fa56248b6c24fb99965e0f079102a5f30e89</t>
  </si>
  <si>
    <t>5223fa562</t>
  </si>
  <si>
    <t>667311f8f1c5db9b98b0607df09d815f25019a9e</t>
  </si>
  <si>
    <t>667311f8f</t>
  </si>
  <si>
    <t>Mon, 23 Jan 2006 16:45:18 +0000</t>
  </si>
  <si>
    <t>3e6c186f7aa21f544ec6c1989a14ce5417df143a</t>
  </si>
  <si>
    <t>3e6c186f7</t>
  </si>
  <si>
    <t>cb2fcefff74123365a2caea2e37a84d49c6a4a76</t>
  </si>
  <si>
    <t>cb2fcefff</t>
  </si>
  <si>
    <t>Preparing the 9.3.1 release Irene</t>
  </si>
  <si>
    <t>Preparing-the-9.3.1-release</t>
  </si>
  <si>
    <t>Mon, 23 Jan 2006 16:43:31 +0000</t>
  </si>
  <si>
    <t>c81752c6cdc3130b67a3f9c244f35415965ed007</t>
  </si>
  <si>
    <t>c81752c6c</t>
  </si>
  <si>
    <t>65c9e6c3e53aa8da628d886c4070cf036f986b37</t>
  </si>
  <si>
    <t>65c9e6c3e</t>
  </si>
  <si>
    <t>Fixing unused variables and test empty string Irene</t>
  </si>
  <si>
    <t>Fixing-unused-variables-and-test-empty-string</t>
  </si>
  <si>
    <t>Mon, 23 Jan 2006 16:27:44 +0000</t>
  </si>
  <si>
    <t>f80c68d642fdb9846c6e297faf2ce91ed21a8161</t>
  </si>
  <si>
    <t>f80c68d64</t>
  </si>
  <si>
    <t>9509e44e20c26f42967463172141bb5cd030a272</t>
  </si>
  <si>
    <t>9509e44e2</t>
  </si>
  <si>
    <t>New translation. Irene</t>
  </si>
  <si>
    <t>New-translation</t>
  </si>
  <si>
    <t>Mon, 23 Jan 2006 14:37:17 +0000</t>
  </si>
  <si>
    <t>4aca9824b16560abf65ca5ee81b992b6b76842a6</t>
  </si>
  <si>
    <t>4aca9824b</t>
  </si>
  <si>
    <t>ed65113f166bbfa4df100e59239f3d5dea4134b3</t>
  </si>
  <si>
    <t>ed65113f1</t>
  </si>
  <si>
    <t>The spell checked didn't work correctly on MacOS X. Irene</t>
  </si>
  <si>
    <t>The-spell-checked-didn-t-work-correctly-on-MacOS-X</t>
  </si>
  <si>
    <t>Mon, 23 Jan 2006 12:03:31 +0000</t>
  </si>
  <si>
    <t>bbba5fe642f2c5693d5601f75c3d9be66f7b46d4</t>
  </si>
  <si>
    <t>bbba5fe64</t>
  </si>
  <si>
    <t>b17af59df8f4fc96485c4f0b74ca330642a5c3d4</t>
  </si>
  <si>
    <t>b17af59df</t>
  </si>
  <si>
    <t>Build the list of classes defined in a CSS at parsing.</t>
  </si>
  <si>
    <t>Build-the-list-of-classes-defined-in-a-CSS-at-parsing</t>
  </si>
  <si>
    <t>Mon, 23 Jan 2006 10:56:09 +0000</t>
  </si>
  <si>
    <t>d026046a2ff946a6cdfc8e4405ad1f4fa983f197</t>
  </si>
  <si>
    <t>d026046a2</t>
  </si>
  <si>
    <t>c878f2a216bf5e1476c11e4fb20ec2bd9108e67e</t>
  </si>
  <si>
    <t>c878f2a21</t>
  </si>
  <si>
    <t>Line indent.</t>
  </si>
  <si>
    <t>Mon, 23 Jan 2006 10:55:06 +0000</t>
  </si>
  <si>
    <t>0daec94ce05358c80e0b0d053c3c42befa759daa</t>
  </si>
  <si>
    <t>0daec94ce</t>
  </si>
  <si>
    <t>92fe16037e58b41bf72d183ce6163b4ea3855d62</t>
  </si>
  <si>
    <t>92fe16037</t>
  </si>
  <si>
    <t>Check if the frame refers an exisiting document before cleaning up the frame selection.</t>
  </si>
  <si>
    <t>Check-if-the-frame-refers-an-exisiting-document-before-cleaning-up-the</t>
  </si>
  <si>
    <t>Mon, 23 Jan 2006 10:54:18 +0000</t>
  </si>
  <si>
    <t>429d4a8e2747737e7c17dde4049d54ccafecdfde</t>
  </si>
  <si>
    <t>429d4a8e2</t>
  </si>
  <si>
    <t>68ef7d748eade44375b7695f197e9ef8c65e10dd</t>
  </si>
  <si>
    <t>68ef7d748</t>
  </si>
  <si>
    <t>The creation of a link by click was broken.</t>
  </si>
  <si>
    <t>The-creation-of-a-link-by-click-was-broken</t>
  </si>
  <si>
    <t>Fri, 20 Jan 2006 16:00:09 +0000</t>
  </si>
  <si>
    <t>cfe3b17f7afdc8afb3595b7add2ff55508b58317</t>
  </si>
  <si>
    <t>cfe3b17f7</t>
  </si>
  <si>
    <t>d417d66278c9157e5bdd151f4c71e4e7e9af131d</t>
  </si>
  <si>
    <t>d417d6627</t>
  </si>
  <si>
    <t>Change the creation of strong, em, etc. Irene</t>
  </si>
  <si>
    <t>Change-the-creation-of-strong-em-etc</t>
  </si>
  <si>
    <t>Fri, 20 Jan 2006 09:18:38 +0000</t>
  </si>
  <si>
    <t>dd74dae98bb72fba75b780d31dbcf35cafd6dada</t>
  </si>
  <si>
    <t>dd74dae98</t>
  </si>
  <si>
    <t>6664d225c67dcee2dea7974c6b8b2691a52b27b9</t>
  </si>
  <si>
    <t>6664d225c</t>
  </si>
  <si>
    <t>Bug in the building of class list. Irene</t>
  </si>
  <si>
    <t>Bug-in-the-building-of-class-list</t>
  </si>
  <si>
    <t>Fri, 20 Jan 2006 08:11:26 +0000</t>
  </si>
  <si>
    <t>88f69938c51d40d6cbbe34d50d351d922dab003e</t>
  </si>
  <si>
    <t>88f69938c</t>
  </si>
  <si>
    <t>1721c87a362be68ea7b533ccafe66871e1a32c93</t>
  </si>
  <si>
    <t>1721c87a3</t>
  </si>
  <si>
    <t>The Href dialog generated two cancel callback, so the operation done before the link creation was undone. Irene</t>
  </si>
  <si>
    <t>The-Href-dialog-generated-two-cancel-callback-so-the-operation-done</t>
  </si>
  <si>
    <t>Fri, 20 Jan 2006 08:10:15 +0000</t>
  </si>
  <si>
    <t>47df0789125d8e4f65abd801959766f111303972</t>
  </si>
  <si>
    <t>47df07891</t>
  </si>
  <si>
    <t>1136e0119aa8550330de2192dfcc4f48b39d4171</t>
  </si>
  <si>
    <t>Fixing a crash when parsing generic XML documents VQ</t>
  </si>
  <si>
    <t>Fixing-a-crash-when-parsing-generic-XML-documents</t>
  </si>
  <si>
    <t>Thu, 19 Jan 2006 10:52:09 +0000</t>
  </si>
  <si>
    <t>d416af874a3996156e04c8804fe16ae0b479222a</t>
  </si>
  <si>
    <t>d416af874</t>
  </si>
  <si>
    <t>16e93110053e052c7d4918c28e44dc562b092229</t>
  </si>
  <si>
    <t>16e931100</t>
  </si>
  <si>
    <t>Wed, 18 Jan 2006 13:46:19 +0000</t>
  </si>
  <si>
    <t>4b16773fa01cf34eea2e21c1a4b5a3e740b8ef7b</t>
  </si>
  <si>
    <t>4b16773fa</t>
  </si>
  <si>
    <t>4134b3767b1c2c2521ebdfb921f1358a88f881c7</t>
  </si>
  <si>
    <t>4134b3767</t>
  </si>
  <si>
    <t>Quoted string CSS rules were not correctly parsed. + Skip // comments Irene</t>
  </si>
  <si>
    <t>Quoted-string-CSS-rules-were-not-correctly-parsed</t>
  </si>
  <si>
    <t>Wed, 18 Jan 2006 13:37:45 +0000</t>
  </si>
  <si>
    <t>a4c755426591f54f3cf429c313346913cf6d23cb</t>
  </si>
  <si>
    <t>a4c755426</t>
  </si>
  <si>
    <t>1929da66c4100e517e635fdcba110062d5249f2a</t>
  </si>
  <si>
    <t>1929da66c</t>
  </si>
  <si>
    <t>Wed, 18 Jan 2006 11:55:18 +0000</t>
  </si>
  <si>
    <t>47936923e73005367e2d839eb6d3c06caf07e022</t>
  </si>
  <si>
    <t>47936923e</t>
  </si>
  <si>
    <t>c2a9ec60542524a6d9cb66f987859eb45bc4b64a</t>
  </si>
  <si>
    <t>c2a9ec605</t>
  </si>
  <si>
    <t>Prevent a crash on Mac version (an event concerning the 'open' dialogue was generated after this dialogue was destroyed) LC+IV</t>
  </si>
  <si>
    <t>Prevent-a-crash-on-Mac-version-an-event-concerning-the-open-dialogue</t>
  </si>
  <si>
    <t>Wed, 18 Jan 2006 11:07:20 +0000</t>
  </si>
  <si>
    <t>c415f39e437eea4ff8b657149af743552fe4fb4e</t>
  </si>
  <si>
    <t>c415f39e4</t>
  </si>
  <si>
    <t>c9b0802a6503c24725aa303ac8bd485d80f927bc</t>
  </si>
  <si>
    <t>c9b0802a6</t>
  </si>
  <si>
    <t>It was impossible to close the source view when the document is modified. Irene</t>
  </si>
  <si>
    <t>It-was-impossible-to-close-the-source-view-when-the-document-is-modified</t>
  </si>
  <si>
    <t>Tue, 17 Jan 2006 17:32:06 +0000</t>
  </si>
  <si>
    <t>b3b4d1fd61d26c89954e1757ea4c0f62e9167457</t>
  </si>
  <si>
    <t>b3b4d1fd6</t>
  </si>
  <si>
    <t>a3be2f15ac6cdc586eb910b0599e0f9da5ff5731</t>
  </si>
  <si>
    <t>a3be2f15a</t>
  </si>
  <si>
    <t>HTML parser: a &lt;script&gt; element could be prematurely closed by a    string constant that looks like a closing tag. VQ</t>
  </si>
  <si>
    <t>HTML-parser-a-script-element-could-be-prematurely-closed-by-a</t>
  </si>
  <si>
    <t>Tue, 17 Jan 2006 17:04:02 +0000</t>
  </si>
  <si>
    <t>65183607b9305462564b64580cc355eebba087d7</t>
  </si>
  <si>
    <t>65183607b</t>
  </si>
  <si>
    <t>5a9a5491d03930bf60ae630744ec7b5856659a83</t>
  </si>
  <si>
    <t>5a9a5491d</t>
  </si>
  <si>
    <t>Tue, 17 Jan 2006 15:03:22 +0000</t>
  </si>
  <si>
    <t>fa922d2396115e56c710e8b5fd8b3a991642bbdd</t>
  </si>
  <si>
    <t>fa922d239</t>
  </si>
  <si>
    <t>4ba22abee2eae1c780d8d57dad8986b7b8996b0f</t>
  </si>
  <si>
    <t>4ba22abee</t>
  </si>
  <si>
    <t>CSS: rules for background images were generated even after a syntax error in the selector. VQ</t>
  </si>
  <si>
    <t>CSS-rules-for-background-images-were-generated-even-after</t>
  </si>
  <si>
    <t>Tue, 17 Jan 2006 14:11:23 +0000</t>
  </si>
  <si>
    <t>ebe65a1e4bcc776776c2d66d048cb1bc972869d2</t>
  </si>
  <si>
    <t>ebe65a1e4</t>
  </si>
  <si>
    <t>b2e38b2b930e31cbe6cc0c9c564639a35564d1e8</t>
  </si>
  <si>
    <t>b2e38b2b9</t>
  </si>
  <si>
    <t>CSS: full implementation of CSS2 selectors. VQ</t>
  </si>
  <si>
    <t>CSS-full-implementation-of-CSS2-selectors</t>
  </si>
  <si>
    <t>Tue, 17 Jan 2006 11:47:16 +0000</t>
  </si>
  <si>
    <t>160c83e3111c09409b3b3aaf9f8dea2acec5e619</t>
  </si>
  <si>
    <t>160c83e31</t>
  </si>
  <si>
    <t>e6d19684aa002ad151d86cae706c0b44ec1cd47f</t>
  </si>
  <si>
    <t>e6d19684a</t>
  </si>
  <si>
    <t>The usemap attribute starts with a # when the document is not a XHTML 1.1 document.</t>
  </si>
  <si>
    <t>The-usemap-attribute-starts-with-a-when-the-document-is-not-a-XHTML-1.1</t>
  </si>
  <si>
    <t>Mon, 16 Jan 2006 10:54:59 +0000</t>
  </si>
  <si>
    <t>c2b3cb444e90fc65b2f002d0d65759e8133f6c34</t>
  </si>
  <si>
    <t>c2b3cb444</t>
  </si>
  <si>
    <t>19339db3d64f65bfaeb5eb856f07374fbc2b04ee</t>
  </si>
  <si>
    <t>19339db3d</t>
  </si>
  <si>
    <t>Ignore the space that follows a floated box. Irene</t>
  </si>
  <si>
    <t>Ignore-the-space-that-follows-a-floated-box</t>
  </si>
  <si>
    <t>Mon, 16 Jan 2006 10:08:31 +0000</t>
  </si>
  <si>
    <t>2ed9039558bd762d2cbb0cde59127cb5712d8634</t>
  </si>
  <si>
    <t>2ed903955</t>
  </si>
  <si>
    <t>44fa9279875cb0bf1fc2ffeea3e296aeefd7e5dd</t>
  </si>
  <si>
    <t>44fa92798</t>
  </si>
  <si>
    <t>Generate transparent icons.</t>
  </si>
  <si>
    <t>Generate-transparent-icons</t>
  </si>
  <si>
    <t>Mon, 16 Jan 2006 08:40:26 +0000</t>
  </si>
  <si>
    <t>8f64c8b8f43ceed1328033eee49989e5d5fe9c7c</t>
  </si>
  <si>
    <t>8f64c8b8f</t>
  </si>
  <si>
    <t>f17bf718b9c1ebc73a7a3d7959735a0fa77ad7a5</t>
  </si>
  <si>
    <t>f17bf718b</t>
  </si>
  <si>
    <t>Updating dialogs.</t>
  </si>
  <si>
    <t>Fri, 13 Jan 2006 16:04:52 +0000</t>
  </si>
  <si>
    <t>48465a74bb85c66bcdebdcb952ef9edee731ca12</t>
  </si>
  <si>
    <t>48465a74b</t>
  </si>
  <si>
    <t>a4a844d7d7f98e8798fe1e812be0a0efaadffe3d</t>
  </si>
  <si>
    <t>a4a844d7d</t>
  </si>
  <si>
    <t>Sometimes the source view was not closed when the document is closed. Irene</t>
  </si>
  <si>
    <t>Sometimes-the-source-view-was-not-closed-when-the-document-is-closed</t>
  </si>
  <si>
    <t>Fri, 13 Jan 2006 15:20:35 +0000</t>
  </si>
  <si>
    <t>203777ee43aef3af909ef49068c2af5eed06764a</t>
  </si>
  <si>
    <t>203777ee4</t>
  </si>
  <si>
    <t>772dcea65da16bfcb34650aa2bd0d1a91100aee3</t>
  </si>
  <si>
    <t>772dcea65</t>
  </si>
  <si>
    <t>Prevent crashes.</t>
  </si>
  <si>
    <t>Fri, 13 Jan 2006 14:10:56 +0000</t>
  </si>
  <si>
    <t>89d0fbf86958009cb88350988df1632ecf70e832</t>
  </si>
  <si>
    <t>89d0fbf86</t>
  </si>
  <si>
    <t>96e1de26109bf26e809ec68fcd6d5d95eefbff9a</t>
  </si>
  <si>
    <t>96e1de261</t>
  </si>
  <si>
    <t>Check if there is enough space to insert the floated box. Irene</t>
  </si>
  <si>
    <t>Check-if-there-is-enough-space-to-insert-the-floated-box</t>
  </si>
  <si>
    <t>Fri, 13 Jan 2006 14:06:48 +0000</t>
  </si>
  <si>
    <t>c23abce5902e21391eca8de7089ad9df80781c31</t>
  </si>
  <si>
    <t>c23abce59</t>
  </si>
  <si>
    <t>859e06f3f3e1c225a33052d5ee28577f6aedc854</t>
  </si>
  <si>
    <t>859e06f3f</t>
  </si>
  <si>
    <t>The source document was not set unmodified when the document is saved. Irene</t>
  </si>
  <si>
    <t>The-source-document-was-not-set-unmodified-when-the-document-is-saved</t>
  </si>
  <si>
    <t>Fri, 13 Jan 2006 11:59:34 +0000</t>
  </si>
  <si>
    <t>50de3b7572ed9fb41b6308fb6f7ae26177409b7e</t>
  </si>
  <si>
    <t>50de3b757</t>
  </si>
  <si>
    <t>d7c8f554e536c1f4324a8d3d742b2ccce436ac3c</t>
  </si>
  <si>
    <t>d7c8f554e</t>
  </si>
  <si>
    <t>Remove .bmp from file filters. Irene</t>
  </si>
  <si>
    <t>Remove-.bmp-from-file-filters</t>
  </si>
  <si>
    <t>Fri, 13 Jan 2006 11:46:44 +0000</t>
  </si>
  <si>
    <t>29a378000a315e17cb1acf9938291b23bba9e369</t>
  </si>
  <si>
    <t>29a378000</t>
  </si>
  <si>
    <t>0a1f95d2493db3c54fe189cc38e40a76f5fa284a</t>
  </si>
  <si>
    <t>0a1f95d24</t>
  </si>
  <si>
    <t>Fixed the url pb with tabs on mac Laurent</t>
  </si>
  <si>
    <t>Fixed-the-url-pb-with-tabs-on-mac</t>
  </si>
  <si>
    <t>Fri, 13 Jan 2006 10:29:29 +0000</t>
  </si>
  <si>
    <t>08a302c36d30c4b34df8a89b3651e9290b647aa5</t>
  </si>
  <si>
    <t>08a302c36</t>
  </si>
  <si>
    <t>76c773a7245b431aedf567502004164538bfb914</t>
  </si>
  <si>
    <t>76c773a72</t>
  </si>
  <si>
    <t>Adding control on attribute values rows, cols, colspan, rowspan Irene</t>
  </si>
  <si>
    <t>Adding-control-on-attribute-values-rows-cols-colspan-rowspan</t>
  </si>
  <si>
    <t>Thu, 12 Jan 2006 16:41:11 +0000</t>
  </si>
  <si>
    <t>86fa9015cd037648ab4470f0547edb363ca362e7</t>
  </si>
  <si>
    <t>86fa9015c</t>
  </si>
  <si>
    <t>934760abc2f7816e692aeba03f5b4df564a8cdfa</t>
  </si>
  <si>
    <t>934760abc</t>
  </si>
  <si>
    <t>Fixing problems with synchronize and Save.</t>
  </si>
  <si>
    <t>Fixing-problems-with-synchronize-and-Save</t>
  </si>
  <si>
    <t>Thu, 12 Jan 2006 15:13:39 +0000</t>
  </si>
  <si>
    <t>ddaaae67383b022567f2f2b525ded5e0c23624ca</t>
  </si>
  <si>
    <t>ddaaae673</t>
  </si>
  <si>
    <t>073efabbffc79e0d0d550d53e1074c67eb5833cc</t>
  </si>
  <si>
    <t>073efabbf</t>
  </si>
  <si>
    <t>In GTK versions Amaya used pixel font sizes instead of point font sizes. Irene</t>
  </si>
  <si>
    <t>In-GTK-versions-Amaya-used-pixel-font-sizes-instead-of-point-font-sizes</t>
  </si>
  <si>
    <t>Thu, 12 Jan 2006 11:35:54 +0000</t>
  </si>
  <si>
    <t>89ca1c98897a70d921f547fde17915cf98bd95f0</t>
  </si>
  <si>
    <t>89ca1c988</t>
  </si>
  <si>
    <t>38a5a8c1e6ba42c75e7fae95c9eea1f3cf36a33f</t>
  </si>
  <si>
    <t>38a5a8c1e</t>
  </si>
  <si>
    <t>Reduce default font sizes. Irene</t>
  </si>
  <si>
    <t>Reduce-default-font-sizes</t>
  </si>
  <si>
    <t>Thu, 12 Jan 2006 09:59:53 +0000</t>
  </si>
  <si>
    <t>335a714d4591ba01dd9c6f76f0a8368d324eb80d</t>
  </si>
  <si>
    <t>335a714d4</t>
  </si>
  <si>
    <t>c10f11798ed55982f9e631dcff25acaddd56fc7c</t>
  </si>
  <si>
    <t>c10f11798</t>
  </si>
  <si>
    <t>Positioned boxes could be invisible. Irene</t>
  </si>
  <si>
    <t>Positioned-boxes-could-be-invisible</t>
  </si>
  <si>
    <t>Thu, 12 Jan 2006 08:44:54 +0000</t>
  </si>
  <si>
    <t>c964b0486ee4e834f052c844eda6b991c45e5b27</t>
  </si>
  <si>
    <t>c964b0486</t>
  </si>
  <si>
    <t>708d7e59aa12cd2e35bd35319ca8759b5709d9b5</t>
  </si>
  <si>
    <t>708d7e59a</t>
  </si>
  <si>
    <t>Bug fixes in the use of notebook on mac: - an empty url could sometimes be appened in the combobox - when we switched from a tab to another, the url of the replaced tab was updated with a wrong one (added a critical section to prevent such an event on Mac) - added some traces to help in debugging Laurent</t>
  </si>
  <si>
    <t>Bug-fixes-in-the-use-of-notebook-on-mac</t>
  </si>
  <si>
    <t>Wed, 11 Jan 2006 18:28:10 +0000</t>
  </si>
  <si>
    <t>aa5e2f70d73b32596603795b52d525bd6e7a8154</t>
  </si>
  <si>
    <t>aa5e2f70d</t>
  </si>
  <si>
    <t>98aa134944a448b812049844fb408bdcae837c36</t>
  </si>
  <si>
    <t>98aa13494</t>
  </si>
  <si>
    <t>Animation is now working on MacOS X platforms.</t>
  </si>
  <si>
    <t>Animation-is-now-working-on-MacOS-X-platforms</t>
  </si>
  <si>
    <t>Tue, 10 Jan 2006 14:10:45 +0000</t>
  </si>
  <si>
    <t>7b69a4c24c6440bbe29391dc5883dd77bfeb0d0d</t>
  </si>
  <si>
    <t>7b69a4c24</t>
  </si>
  <si>
    <t>2cc3ab9a7526941df26d3d7c7d9b61a98e8e962e</t>
  </si>
  <si>
    <t>2cc3ab9a7</t>
  </si>
  <si>
    <t>Line indent. Irene</t>
  </si>
  <si>
    <t>Tue, 10 Jan 2006 13:41:45 +0000</t>
  </si>
  <si>
    <t>096ae732fecbc66c38adac872bbaea760e9f7805</t>
  </si>
  <si>
    <t>096ae732f</t>
  </si>
  <si>
    <t>3813ba2459aee40e04d6f434b3c09dbe3f65f71c</t>
  </si>
  <si>
    <t>3813ba245</t>
  </si>
  <si>
    <t>Change date formats.</t>
  </si>
  <si>
    <t>Change-date-formats</t>
  </si>
  <si>
    <t>Mon, 9 Jan 2006 14:17:22 +0000</t>
  </si>
  <si>
    <t>3fbfa59b575278e9a46258e448e3b23d6494c640</t>
  </si>
  <si>
    <t>3fbfa59b5</t>
  </si>
  <si>
    <t>d01615895a080bc5c68b8898b13b8324ee0e6ed7</t>
  </si>
  <si>
    <t>d01615895</t>
  </si>
  <si>
    <t>Doc update. Irene</t>
  </si>
  <si>
    <t>Mon, 9 Jan 2006 13:51:16 +0000</t>
  </si>
  <si>
    <t>4e30ecedfc4e67ecdbd4341ac6a03daebf7fdbb9</t>
  </si>
  <si>
    <t>4e30ecedf</t>
  </si>
  <si>
    <t>491aad8e169f23ff52e657e433db381cce26cd00</t>
  </si>
  <si>
    <t>491aad8e1</t>
  </si>
  <si>
    <t>Bug fixes in css synchronize: - The last operation of an 'undo' sequence couldn't be synchronized. - Once the 'Synchronize' menu entry was set to 'on', it was impossible to set it to 'off' afterwards Laurent'</t>
  </si>
  <si>
    <t>Bug-fixes-in-css-synchronize</t>
  </si>
  <si>
    <t>Fri, 6 Jan 2006 17:58:09 +0000</t>
  </si>
  <si>
    <t>dc5522b30a035d246855266551cce614965e2230</t>
  </si>
  <si>
    <t>dc5522b30</t>
  </si>
  <si>
    <t>a4b80161e0ef5884849cbe50a3c77b127d01b15b</t>
  </si>
  <si>
    <t>a4b80161e</t>
  </si>
  <si>
    <t>Lhe last modif of the 'undo' sequence couldn't be synchronized in source view Laurent</t>
  </si>
  <si>
    <t>Lhe-last-modif-of-the-undo-sequence-couldn-t-be-synchronized-in-source-view</t>
  </si>
  <si>
    <t>Fri, 6 Jan 2006 17:29:38 +0000</t>
  </si>
  <si>
    <t>eeb8357a616372c7e121238bbc46eb51dbea65b1</t>
  </si>
  <si>
    <t>eeb8357a6</t>
  </si>
  <si>
    <t>6d44a651f858c935758ae7a54a7fcdaec459f099</t>
  </si>
  <si>
    <t>6d44a651f</t>
  </si>
  <si>
    <t>Detect an empty list. Irene</t>
  </si>
  <si>
    <t>Detect-an-empty-list</t>
  </si>
  <si>
    <t>Fri, 6 Jan 2006 16:48:15 +0000</t>
  </si>
  <si>
    <t>01a06467b45f0d622a5415878b1fce0451514fbf</t>
  </si>
  <si>
    <t>01a06467b</t>
  </si>
  <si>
    <t>8a998dc938d00ac5bfda77718ef1ae7851a16975</t>
  </si>
  <si>
    <t>8a998dc93</t>
  </si>
  <si>
    <t>Windows doesn't support gettimetoday. Irene</t>
  </si>
  <si>
    <t>Windows-doesn-t-support-gettimetoday</t>
  </si>
  <si>
    <t>Fri, 6 Jan 2006 16:47:26 +0000</t>
  </si>
  <si>
    <t>cc545a83af2ee522b78131f887e6f924a0a41026</t>
  </si>
  <si>
    <t>cc545a83a</t>
  </si>
  <si>
    <t>499fc4a8e3cc23598e45e7e80edf2d81fb84babf</t>
  </si>
  <si>
    <t>499fc4a8e</t>
  </si>
  <si>
    <t>Change the primitive used for time animation. Irene</t>
  </si>
  <si>
    <t>Change-the-primitive-used-for-time-animation</t>
  </si>
  <si>
    <t>Fri, 6 Jan 2006 16:15:52 +0000</t>
  </si>
  <si>
    <t>4beca1e838f4f0597d0a5b5091680cd4932151b1</t>
  </si>
  <si>
    <t>4beca1e83</t>
  </si>
  <si>
    <t>59c08d362287636a43ce498e98dcc6870dd59073</t>
  </si>
  <si>
    <t>59c08d362</t>
  </si>
  <si>
    <t>Prevent compiling troubles. Irene</t>
  </si>
  <si>
    <t>Prevent-compiling-troubles</t>
  </si>
  <si>
    <t>Fri, 6 Jan 2006 15:10:27 +0000</t>
  </si>
  <si>
    <t>94bdc4e09db6034786bcc825f717463d2b8a9248</t>
  </si>
  <si>
    <t>94bdc4e09</t>
  </si>
  <si>
    <t>d9fdd39c3fd781cd910910cc4a856cc8f38823b4</t>
  </si>
  <si>
    <t>d9fdd39c3</t>
  </si>
  <si>
    <t>Prevent compiling troubles.</t>
  </si>
  <si>
    <t>Fri, 6 Jan 2006 14:01:52 +0000</t>
  </si>
  <si>
    <t>83c5a5376f857a6aae0d387f70ba77be9edfe0b4</t>
  </si>
  <si>
    <t>83c5a5376</t>
  </si>
  <si>
    <t>3d0450dcbb575e24e331a10e395540037534df4d</t>
  </si>
  <si>
    <t>3d0450dcb</t>
  </si>
  <si>
    <t>Fri, 6 Jan 2006 14:00:33 +0000</t>
  </si>
  <si>
    <t>d1e34804cddaaba8d6bfb48c424c2caf7b155df0</t>
  </si>
  <si>
    <t>d1e34804c</t>
  </si>
  <si>
    <t>f4c82f97444c5e4995d95816c06206e90a9ae2f5</t>
  </si>
  <si>
    <t>f4c82f974</t>
  </si>
  <si>
    <t>An image resize locked MacOS version. Irene</t>
  </si>
  <si>
    <t>An-image-resize-locked-MacOS-version</t>
  </si>
  <si>
    <t>Fri, 6 Jan 2006 13:59:49 +0000</t>
  </si>
  <si>
    <t>4d172a26bf17ea4711b9bf1339d48c97fd3d84b5</t>
  </si>
  <si>
    <t>4d172a26b</t>
  </si>
  <si>
    <t>3373b8e297b398a4bb7ca7d0ffe3c7d9f092bcea</t>
  </si>
  <si>
    <t>3373b8e29</t>
  </si>
  <si>
    <t>Documentation update. Irene</t>
  </si>
  <si>
    <t>Fri, 6 Jan 2006 11:27:46 +0000</t>
  </si>
  <si>
    <t>72d73528d6d430d6fcece5c7e095a939d84e0379</t>
  </si>
  <si>
    <t>72d73528d</t>
  </si>
  <si>
    <t>af9bbdf3b481e5151bc2364859c3942a4100d9ac</t>
  </si>
  <si>
    <t>af9bbdf3b</t>
  </si>
  <si>
    <t>Cmd + Left mouse button is now interpreted as Right mouse button.</t>
  </si>
  <si>
    <t>Cmd-Left-mouse-button-is-now-interpreted-as-Right-mouse-button</t>
  </si>
  <si>
    <t>Fri, 6 Jan 2006 11:11:27 +0000</t>
  </si>
  <si>
    <t>02e9f4de4e7956f2579ef2920484126d60544fcb</t>
  </si>
  <si>
    <t>02e9f4de4</t>
  </si>
  <si>
    <t>4a8d9f2fd4cf6aea573f029be01747bcf342304a</t>
  </si>
  <si>
    <t>4a8d9f2fd</t>
  </si>
  <si>
    <t>Fixing a crash on MacOS X when opening a new remote document with the OpenDoc dialog.</t>
  </si>
  <si>
    <t>Fixing-a-crash-on-MacOS-X-when-opening-a-new-remote-document-with-the-OpenDoc</t>
  </si>
  <si>
    <t>Fri, 6 Jan 2006 10:12:57 +0000</t>
  </si>
  <si>
    <t>9d761d371d48611de40ff4486ee6c6ade953edb7</t>
  </si>
  <si>
    <t>9d761d371</t>
  </si>
  <si>
    <t>6168dd6b9fa36f59ecb656caa176e23bc6373f0d</t>
  </si>
  <si>
    <t>6168dd6b9</t>
  </si>
  <si>
    <t>Don't generate an horizontal scroll bar when positioned boxes are out of the window.</t>
  </si>
  <si>
    <t>Don-t-generate-an-horizontal-scroll-bar-when-positioned-boxes-are-out-of</t>
  </si>
  <si>
    <t>Thu, 5 Jan 2006 08:30:47 +0000</t>
  </si>
  <si>
    <t>d99525b1702383641874b75d4f9ea6beca7b9d8f</t>
  </si>
  <si>
    <t>d99525b17</t>
  </si>
  <si>
    <t>9c2992679ef564cbfb16a0f696e1516a1cbc2c6c</t>
  </si>
  <si>
    <t>9c2992679</t>
  </si>
  <si>
    <t>Wed, 4 Jan 2006 18:24:35 +0000</t>
  </si>
  <si>
    <t>ac3d498a81615163d351beeed2bfabe9e9972c29</t>
  </si>
  <si>
    <t>ac3d498a8</t>
  </si>
  <si>
    <t>d7bb2042057e072c55a09cc2d89161d135ae84c8</t>
  </si>
  <si>
    <t>d7bb20420</t>
  </si>
  <si>
    <t>Improve the generation of span elements.</t>
  </si>
  <si>
    <t>Improve-the-generation-of-span-elements</t>
  </si>
  <si>
    <t>Wed, 4 Jan 2006 17:34:07 +0000</t>
  </si>
  <si>
    <t>11dd76e3e4e9501c08fff257682a7c910f69af2f</t>
  </si>
  <si>
    <t>11dd76e3e</t>
  </si>
  <si>
    <t>9307d25cc9b4b270f9cd0f6dadabda6833d3fc3b</t>
  </si>
  <si>
    <t>9307d25cc</t>
  </si>
  <si>
    <t>When inserting a &lt;hr&gt; within a &lt;div&gt;, a very small horizontal line was displayed.</t>
  </si>
  <si>
    <t>When-inserting-a-hr-within-a-div-a-very-small-horizontal-line-was-displayed</t>
  </si>
  <si>
    <t>Wed, 4 Jan 2006 16:30:04 +0000</t>
  </si>
  <si>
    <t>5db281484960ccf70a9d6284ddabe56231645800</t>
  </si>
  <si>
    <t>5db281484</t>
  </si>
  <si>
    <t>a867b41e4ac5e91a4ece9862976a6dd94a21b358</t>
  </si>
  <si>
    <t>a867b41e4</t>
  </si>
  <si>
    <t>Editing: when hitting Enter twice before a &lt;hr&gt; in a &lt;div&gt; a new paragraph was created *after* the &lt;div&gt;, instead of splitting it. VQ</t>
  </si>
  <si>
    <t>Editing-when-hitting-Enter-twice-before-a-hr-in-a-div-a-new</t>
  </si>
  <si>
    <t>Wed, 4 Jan 2006 16:17:51 +0000</t>
  </si>
  <si>
    <t>7ef4ee4a7664ae205af684738c097fdbca1f1534</t>
  </si>
  <si>
    <t>7ef4ee4a7</t>
  </si>
  <si>
    <t>8a8135355a0a2d215056a95878e4a219b128856e</t>
  </si>
  <si>
    <t>8a8135355</t>
  </si>
  <si>
    <t>Bug fix: Amaya was unable to display properly html parsing errors before and after css parsing errors. Laurent</t>
  </si>
  <si>
    <t>Bug-fix-Amaya-was-unable-to-display-properly-html-parsing-errors-before-and-after-css-parsing-errors</t>
  </si>
  <si>
    <t>Wed, 4 Jan 2006 14:44:12 +0000</t>
  </si>
  <si>
    <t>9d31ff02607887074ef27938fc57ffb3c843340c</t>
  </si>
  <si>
    <t>9d31ff026</t>
  </si>
  <si>
    <t>5fbc0d3ce4920d542e3198bf3946484b728a61d7</t>
  </si>
  <si>
    <t>5fbc0d3ce</t>
  </si>
  <si>
    <t>Transmit changes to positioned boxes.</t>
  </si>
  <si>
    <t>Transmit-changes-to-positioned-boxes</t>
  </si>
  <si>
    <t>Wed, 4 Jan 2006 14:39:39 +0000</t>
  </si>
  <si>
    <t>0bf1e2ffe074bd398f70cbe1335e69da470e1a35</t>
  </si>
  <si>
    <t>0bf1e2ffe</t>
  </si>
  <si>
    <t>92e81aa33cc617327b171d8bdc0ee5b51ff9594c</t>
  </si>
  <si>
    <t>92e81aa33</t>
  </si>
  <si>
    <t>The Speel-checker systematically generated a lang="en" attribute when the element body hadn't such an attribute (and even when element html had a lang attribute) Laurent</t>
  </si>
  <si>
    <t>The-Speel-checker-systematically-generated-a-lang-en-attribute-when-the</t>
  </si>
  <si>
    <t>Tue, 3 Jan 2006 17:11:28 +0000</t>
  </si>
  <si>
    <t>0b917b43a81c7e070cf619efaa4221392266bd0e</t>
  </si>
  <si>
    <t>0b917b43a</t>
  </si>
  <si>
    <t>1c69bcc11a16733a9a752c922e6283b027962e8b</t>
  </si>
  <si>
    <t>1c69bcc11</t>
  </si>
  <si>
    <t>Improve the management of auto and negative margins. Irene</t>
  </si>
  <si>
    <t>Improve-the-management-of-auto-and-negative-margins</t>
  </si>
  <si>
    <t>Tue, 3 Jan 2006 16:00:37 +0000</t>
  </si>
  <si>
    <t>c24e2c09732619d308d796b13d54d268a95ac991</t>
  </si>
  <si>
    <t>c24e2c097</t>
  </si>
  <si>
    <t>1e0b04d1338b09507771e3d6e37372b23b6cf4aa</t>
  </si>
  <si>
    <t>1e0b04d13</t>
  </si>
  <si>
    <t>Hide the XML menu in the WX version. Irene</t>
  </si>
  <si>
    <t>Hide-the-XML-menu-in-the-WX-version</t>
  </si>
  <si>
    <t>Tue, 3 Jan 2006 13:28:14 +0000</t>
  </si>
  <si>
    <t>4841428faa2d8ff923de557b5b3483fd1e5fd2ab</t>
  </si>
  <si>
    <t>4841428fa</t>
  </si>
  <si>
    <t>ee340dd71bc1a8bc98d89b3821a1af95aff9586d</t>
  </si>
  <si>
    <t>ee340dd71</t>
  </si>
  <si>
    <t>XML and Apply class panel are now updated. Irene</t>
  </si>
  <si>
    <t>XML-and-Apply-class-panel-are-now-updated</t>
  </si>
  <si>
    <t>Tue, 3 Jan 2006 12:13:32 +0000</t>
  </si>
  <si>
    <t>392392e651c6476a7025ff5166e058d3577f807f</t>
  </si>
  <si>
    <t>b85909c9dd7782bd4b13b1e0a7b246233cfe0a8c</t>
  </si>
  <si>
    <t>b85909c9d</t>
  </si>
  <si>
    <t>Tue, 3 Jan 2006 11:13:07 +0000</t>
  </si>
  <si>
    <t>d61e4f5db5c09d21bdc456c75ce1a2857410187c</t>
  </si>
  <si>
    <t>d61e4f5db</t>
  </si>
  <si>
    <t>9e34db3e29221fb56f12913bce261e20dab025f6</t>
  </si>
  <si>
    <t>9e34db3e2</t>
  </si>
  <si>
    <t>Tue, 3 Jan 2006 11:00:35 +0000</t>
  </si>
  <si>
    <t>94e786349d25d1bcf710ed9d1b6386e09f45b64d</t>
  </si>
  <si>
    <t>94e786349</t>
  </si>
  <si>
    <t>54fcb38d8365d08b1c93a5f8e14b1877d9a18afa</t>
  </si>
  <si>
    <t>54fcb38d8</t>
  </si>
  <si>
    <t>Propose now Georgian dialog.</t>
  </si>
  <si>
    <t>Propose-now-Georgian-dialog</t>
  </si>
  <si>
    <t>Tue, 3 Jan 2006 10:41:38 +0000</t>
  </si>
  <si>
    <t>0947550348c208495fe6627e853974459e6e303c</t>
  </si>
  <si>
    <t>298985343f1a4b5dc08af96e4f2df2a7e2f31441</t>
  </si>
  <si>
    <t>Dialog updates.</t>
  </si>
  <si>
    <t>Tue, 3 Jan 2006 10:33:44 +0000</t>
  </si>
  <si>
    <t>9586f1cce309a92d3bb564f294bd8a29357b7e4f</t>
  </si>
  <si>
    <t>9586f1cce</t>
  </si>
  <si>
    <t>470af21d1f278c52d5ad2586e23fcce843ec7526</t>
  </si>
  <si>
    <t>470af21d1</t>
  </si>
  <si>
    <t>Tue, 3 Jan 2006 10:25:29 +0000</t>
  </si>
  <si>
    <t>b82b36558cad26ccb99e311d88f0293c5789d774</t>
  </si>
  <si>
    <t>b82b36558</t>
  </si>
  <si>
    <t>2ab491bf2d3804831697a4f6354799048a9e46d5</t>
  </si>
  <si>
    <t>2ab491bf2</t>
  </si>
  <si>
    <t>Oops. Irene</t>
  </si>
  <si>
    <t>Tue, 3 Jan 2006 10:16:43 +0000</t>
  </si>
  <si>
    <t>d467c6374b6d41c49c7547076b21d81bd1e38618</t>
  </si>
  <si>
    <t>d467c6374</t>
  </si>
  <si>
    <t>869ec5fbb2cc5b5def752bbb15325a6a79fc45be</t>
  </si>
  <si>
    <t>869ec5fbb</t>
  </si>
  <si>
    <t>Fixing some bugs in dialog scripts.</t>
  </si>
  <si>
    <t>Fixing-some-bugs-in-dialog-scripts</t>
  </si>
  <si>
    <t>Tue, 3 Jan 2006 09:29:37 +0000</t>
  </si>
  <si>
    <t>7dc09b968e393f7b04e77a32be5ca52b7d87ba96</t>
  </si>
  <si>
    <t>7dc09b968</t>
  </si>
  <si>
    <t>5c1bf5e2053e3a975c4b6beee0d6aa5c5f331d99</t>
  </si>
  <si>
    <t>5c1bf5e20</t>
  </si>
  <si>
    <t>Oooops! VQ</t>
  </si>
  <si>
    <t>Mon, 2 Jan 2006 12:02:26 +0000</t>
  </si>
  <si>
    <t>f34b75fd8a9e460ae85687907fb2e1fb6bb43eed</t>
  </si>
  <si>
    <t>f34b75fd8</t>
  </si>
  <si>
    <t>e70a7017026e5759653dfa30a471382919a0d338</t>
  </si>
  <si>
    <t>e70a70170</t>
  </si>
  <si>
    <t>bug fix: crash when attributes used in CSS selectors of generic XML documents had the same name as an XHTML MathML or SVG attribute. VQ</t>
  </si>
  <si>
    <t>bug-fix-crash-when-attributes-used-in-CSS-selectors-of-generic-XML-documents</t>
  </si>
  <si>
    <t>Mon, 2 Jan 2006 11:57:20 +0000</t>
  </si>
  <si>
    <t>8d81b20f27a278fa3e43283323393c27dcc75da5</t>
  </si>
  <si>
    <t>8d81b20f2</t>
  </si>
  <si>
    <t>e02752b57d5db8fdb894213a3a4f5e299e5bc40e</t>
  </si>
  <si>
    <t>e02752b57</t>
  </si>
  <si>
    <t>Adding a comment about the source view and the formatted view in the spell checker documentation. VQ.</t>
  </si>
  <si>
    <t>Adding-a-comment-about-the-source-view-and-the-formatted-view-in-the</t>
  </si>
  <si>
    <t>Fri, 30 Dec 2005 14:10:55 +0000</t>
  </si>
  <si>
    <t>202f44e0631f05ecd65e2d32f72d4026d7fdba01</t>
  </si>
  <si>
    <t>202f44e06</t>
  </si>
  <si>
    <t>49df94d0c93245e77b3f5d62b46920dea413e382</t>
  </si>
  <si>
    <t>49df94d0c</t>
  </si>
  <si>
    <t>Avoid to resize background images. Now zoom doesn't zoom images.</t>
  </si>
  <si>
    <t>Avoid-to-resize-background-images</t>
  </si>
  <si>
    <t>Thu, 29 Dec 2005 15:05:30 +0000</t>
  </si>
  <si>
    <t>8d33cba5b6fe22d720fa130ecd53d70c4269a86a</t>
  </si>
  <si>
    <t>8d33cba5b</t>
  </si>
  <si>
    <t>586b1652c5ce8e90228cc131f875700e05a05543</t>
  </si>
  <si>
    <t>586b1652c</t>
  </si>
  <si>
    <t>Improve the management of negative margins.</t>
  </si>
  <si>
    <t>Improve-the-management-of-negative-margins</t>
  </si>
  <si>
    <t>Thu, 29 Dec 2005 14:46:04 +0000</t>
  </si>
  <si>
    <t>741c496d00a1a6754c01389df28fa831d9088690</t>
  </si>
  <si>
    <t>741c496d0</t>
  </si>
  <si>
    <t>243a65a46236949176ca2352e907ec65f50c8693</t>
  </si>
  <si>
    <t>243a65a46</t>
  </si>
  <si>
    <t>Fixing a write overflow. Irene</t>
  </si>
  <si>
    <t>Fixing-a-write-overflow</t>
  </si>
  <si>
    <t>Thu, 29 Dec 2005 14:16:18 +0000</t>
  </si>
  <si>
    <t>2eab292d902ab5f74aec50bb52417685e4f9ad02</t>
  </si>
  <si>
    <t>2eab292d9</t>
  </si>
  <si>
    <t>db990cc62e78936978b72ee76c400054c2d5b58b</t>
  </si>
  <si>
    <t>db990cc62</t>
  </si>
  <si>
    <t>Improvement to vertical-align VQ</t>
  </si>
  <si>
    <t>Improvement-to-vertical-align</t>
  </si>
  <si>
    <t>Wed, 28 Dec 2005 15:40:53 +0000</t>
  </si>
  <si>
    <t>bb639ead3ca1d45353011c71065b63cd7ff779f6</t>
  </si>
  <si>
    <t>bb639ead3</t>
  </si>
  <si>
    <t>a58936e8c2fbb7f993f0b7a3c4f3474177ee31fa</t>
  </si>
  <si>
    <t>a58936e8c</t>
  </si>
  <si>
    <t>Updating documentation. VQ</t>
  </si>
  <si>
    <t>Wed, 28 Dec 2005 14:45:34 +0000</t>
  </si>
  <si>
    <t>dc31dfe5e9130b87bb3e3f03b4ef260ec85b6621</t>
  </si>
  <si>
    <t>dc31dfe5e</t>
  </si>
  <si>
    <t>aeaee4d35a46c7e4d3f76c13a048b8787293f885</t>
  </si>
  <si>
    <t>aeaee4d35</t>
  </si>
  <si>
    <t>Improve the creation of anchors and span elements. Irene</t>
  </si>
  <si>
    <t>Improve-the-creation-of-anchors-and-span-elements</t>
  </si>
  <si>
    <t>Wed, 28 Dec 2005 14:38:11 +0000</t>
  </si>
  <si>
    <t>285cd30a33c7639111277b6f3a74f2ef56992e44</t>
  </si>
  <si>
    <t>285cd30a3</t>
  </si>
  <si>
    <t>253a92b91b8599e9eb633cbbc499c660672751a8</t>
  </si>
  <si>
    <t>253a92b91</t>
  </si>
  <si>
    <t>Doc update VQ</t>
  </si>
  <si>
    <t>Wed, 28 Dec 2005 13:19:57 +0000</t>
  </si>
  <si>
    <t>3eae127c675eaceb2930154e22c879f5d567c22f</t>
  </si>
  <si>
    <t>3eae127c6</t>
  </si>
  <si>
    <t>089a5283179292474b7d3ca6afa3df77ef9b7945</t>
  </si>
  <si>
    <t>089a52831</t>
  </si>
  <si>
    <t>TtaGiveNextSelectedElement returned always 0 as last character when the selection starts with an image.</t>
  </si>
  <si>
    <t>TtaGiveNextSelectedElement-returned-always-0-as-last-character-when-the-selection</t>
  </si>
  <si>
    <t>Wed, 28 Dec 2005 11:58:15 +0000</t>
  </si>
  <si>
    <t>6892af86b55417a009b3212b4c4fa44491d8ff48</t>
  </si>
  <si>
    <t>6892af86b</t>
  </si>
  <si>
    <t>de3d10ffbb1e8f183b927605bc44f6cb6aa3858b</t>
  </si>
  <si>
    <t>de3d10ffb</t>
  </si>
  <si>
    <t>Wed, 28 Dec 2005 11:30:27 +0000</t>
  </si>
  <si>
    <t>2ab84471169958f7b58b67c9f8fadd00341089c2</t>
  </si>
  <si>
    <t>2ab844711</t>
  </si>
  <si>
    <t>e507766fb4a09dc24a6d1780723ac1e4bf13cd47</t>
  </si>
  <si>
    <t>e507766fb</t>
  </si>
  <si>
    <t>Improve the CSS parser.</t>
  </si>
  <si>
    <t>Improve-the-CSS-parser</t>
  </si>
  <si>
    <t>Tue, 27 Dec 2005 13:57:12 +0000</t>
  </si>
  <si>
    <t>6576b7d12e15dd806f32e8a57720948294ac2e31</t>
  </si>
  <si>
    <t>6576b7d12</t>
  </si>
  <si>
    <t>5ed817c07904bcfcf23b6980c9520a3772af95cd</t>
  </si>
  <si>
    <t>5ed817c07</t>
  </si>
  <si>
    <t>Fixing a typo in the install script. Irene</t>
  </si>
  <si>
    <t>Fixing-a-typo-in-the-install-script</t>
  </si>
  <si>
    <t>Tue, 27 Dec 2005 12:14:58 +0000</t>
  </si>
  <si>
    <t>49d916e8e96533479a6b199263b358fc4123dd75</t>
  </si>
  <si>
    <t>49d916e8e</t>
  </si>
  <si>
    <t>83062d48a0c03b3c9ebd23ced199789d4478f0fe</t>
  </si>
  <si>
    <t>83062d48a</t>
  </si>
  <si>
    <t>Make x-small and xx-small fonts smaller.</t>
  </si>
  <si>
    <t>Make-x-small-and-xx-small-fonts-smaller</t>
  </si>
  <si>
    <t>Thu, 22 Dec 2005 15:45:15 +0000</t>
  </si>
  <si>
    <t>85f5464c68b510ddd4b11d8e159e6b93da471c0a</t>
  </si>
  <si>
    <t>85f5464c6</t>
  </si>
  <si>
    <t>fe40e71c47d86415a362ce1d7630add2ddb6c277</t>
  </si>
  <si>
    <t>fe40e71c4</t>
  </si>
  <si>
    <t>Fixing a crash on Mac OS. Irene</t>
  </si>
  <si>
    <t>Fixing-a-crash-on-Mac-OS</t>
  </si>
  <si>
    <t>Thu, 22 Dec 2005 13:24:50 +0000</t>
  </si>
  <si>
    <t>3e340152b3ed537c98f295ad24ae7e920589ba05</t>
  </si>
  <si>
    <t>3e340152b</t>
  </si>
  <si>
    <t>89a9919d6042dad9bfee1ab3a8cf2014ff355632</t>
  </si>
  <si>
    <t>89a9919d6</t>
  </si>
  <si>
    <t>Fixing bad calculation of some symbol widths</t>
  </si>
  <si>
    <t>Fixing-bad-calculation-of-some-symbol-widths</t>
  </si>
  <si>
    <t>Thu, 22 Dec 2005 11:56:40 +0000</t>
  </si>
  <si>
    <t>8c6736933e2bddfb78a37c83c77d1ffe44bb0b41</t>
  </si>
  <si>
    <t>8c6736933</t>
  </si>
  <si>
    <t>6683d5e6407161e2f6ce189ecd60104333aa28ad</t>
  </si>
  <si>
    <t>6683d5e64</t>
  </si>
  <si>
    <t>The User stylesheet could not be applied.</t>
  </si>
  <si>
    <t>The-User-stylesheet-could-not-be-applied</t>
  </si>
  <si>
    <t>Thu, 22 Dec 2005 11:30:18 +0000</t>
  </si>
  <si>
    <t>1853af0251ffe213d148abbe281153b6e91dd710</t>
  </si>
  <si>
    <t>1853af025</t>
  </si>
  <si>
    <t>a7bcc138096bdd1c1a1a81a3b01d16926e0df4e6</t>
  </si>
  <si>
    <t>a7bcc1380</t>
  </si>
  <si>
    <t>Improve the management of Apply class.</t>
  </si>
  <si>
    <t>Improve-the-management-of-Apply-class</t>
  </si>
  <si>
    <t>Thu, 22 Dec 2005 10:28:20 +0000</t>
  </si>
  <si>
    <t>03b78c23bdc5831bfceb512a6f95fb7e2181318e</t>
  </si>
  <si>
    <t>03b78c23b</t>
  </si>
  <si>
    <t>b795afe404b6199adaddf252b4f1153bb47a5beb</t>
  </si>
  <si>
    <t>b795afe40</t>
  </si>
  <si>
    <t>Amaya changed charset=us-ascii into charset=iso-8859-1 when a iso-8859-1 character is inserted</t>
  </si>
  <si>
    <t>Amaya-changed-charset-us-ascii-into-charset-iso-8859-1-when-a-iso-8859-1</t>
  </si>
  <si>
    <t>Thu, 22 Dec 2005 09:42:12 +0000</t>
  </si>
  <si>
    <t>fd83ae38a929fb37a13105b57defa26ede55ef02</t>
  </si>
  <si>
    <t>fd83ae38a</t>
  </si>
  <si>
    <t>f857ee1ae26c77c11eab0ade8c0dcf6cf922d7ec</t>
  </si>
  <si>
    <t>f857ee1ae</t>
  </si>
  <si>
    <t>Sometimes the list of classes was not correctly updated.</t>
  </si>
  <si>
    <t>Sometimes-the-list-of-classes-was-not-correctly-updated</t>
  </si>
  <si>
    <t>Wed, 21 Dec 2005 16:41:29 +0000</t>
  </si>
  <si>
    <t>37c9e6a11b2d673553e184eaea9552f7a2008a37</t>
  </si>
  <si>
    <t>37c9e6a11</t>
  </si>
  <si>
    <t>bf571fcf51d9e7a9f5532dd2f3c0878cbbe86304</t>
  </si>
  <si>
    <t>bf571fcf5</t>
  </si>
  <si>
    <t>Wed, 21 Dec 2005 16:26:55 +0000</t>
  </si>
  <si>
    <t>2164ded89aa16c42000533b2019bd36a8698cb4c</t>
  </si>
  <si>
    <t>2164ded89</t>
  </si>
  <si>
    <t>6d65bfdeecd78844b30bfe2fe1a18221c22e8a10</t>
  </si>
  <si>
    <t>6d65bfdee</t>
  </si>
  <si>
    <t>undoing and redoing multiple times the creation of a target anchor in a XHTML document could crash Amaya. VQ</t>
  </si>
  <si>
    <t>undoing-and-redoing-multiple-times-the-creation-of-a-target-anchor-in-a</t>
  </si>
  <si>
    <t>Wed, 21 Dec 2005 15:28:34 +0000</t>
  </si>
  <si>
    <t>6e9e3bdb977ead609be9f2b57b9accbcf2ceecca</t>
  </si>
  <si>
    <t>6e9e3bdb9</t>
  </si>
  <si>
    <t>09c31f67999a12bed9e97596f6f363cac8c445d3</t>
  </si>
  <si>
    <t>09c31f679</t>
  </si>
  <si>
    <t>There was a bug in 'Show Applied Style' because of my last commit Laurent</t>
  </si>
  <si>
    <t>There-was-a-bug-in-Show-Applied-Style-because-of-my-last-commit</t>
  </si>
  <si>
    <t>Wed, 21 Dec 2005 14:11:54 +0000</t>
  </si>
  <si>
    <t>699815b4f4532b2f7f1904043af0a9f5d7fe0a09</t>
  </si>
  <si>
    <t>699815b4f</t>
  </si>
  <si>
    <t>e464759e571f7b24a855dd39cce86e2628b852c7</t>
  </si>
  <si>
    <t>e464759e5</t>
  </si>
  <si>
    <t>Apply class now generates enclosing span elements. Irene</t>
  </si>
  <si>
    <t>Apply-class-now-generates-enclosing-span-elements</t>
  </si>
  <si>
    <t>Wed, 21 Dec 2005 11:35:34 +0000</t>
  </si>
  <si>
    <t>739256a93f7868887c6723bbeffa6eedec429696</t>
  </si>
  <si>
    <t>739256a93</t>
  </si>
  <si>
    <t>01eb7518ad5c0a5153f91f040273788c9c032956</t>
  </si>
  <si>
    <t>01eb7518a</t>
  </si>
  <si>
    <t>Fix: Amaya didn't read compressed css files. Laurent</t>
  </si>
  <si>
    <t>Fix-Amaya-didn-t-read-compressed-css-files</t>
  </si>
  <si>
    <t>Wed, 21 Dec 2005 11:10:04 +0000</t>
  </si>
  <si>
    <t>33dc79b8129c762384b390eabddf52a569b96e7b</t>
  </si>
  <si>
    <t>33dc79b81</t>
  </si>
  <si>
    <t>0be35587beb4000e1bb9942a76515dbb4bea0311</t>
  </si>
  <si>
    <t>0be35587b</t>
  </si>
  <si>
    <t>Merge the creation of anchors and style attributes.</t>
  </si>
  <si>
    <t>Merge-the-creation-of-anchors-and-style-attributes</t>
  </si>
  <si>
    <t>Tue, 20 Dec 2005 17:15:51 +0000</t>
  </si>
  <si>
    <t>92073af60b5a92207821df96b25b5107b874e613</t>
  </si>
  <si>
    <t>92073af60</t>
  </si>
  <si>
    <t>6d909ba9d444409fa53d424cf138ccbcdce4772f</t>
  </si>
  <si>
    <t>6d909ba9d</t>
  </si>
  <si>
    <t>Change amaya -&gt; Amaya in the bundle name (mac version) Laurent</t>
  </si>
  <si>
    <t>Change-amaya-Amaya-in-the-bundle-name-mac-version</t>
  </si>
  <si>
    <t>Tue, 20 Dec 2005 15:54:55 +0000</t>
  </si>
  <si>
    <t>3c0f375e8d5cf661f07268282f761fab07290a00</t>
  </si>
  <si>
    <t>3c0f375e8</t>
  </si>
  <si>
    <t>7d4573d3a8e988f67ac632b303d05bd4e61a0c8a</t>
  </si>
  <si>
    <t>7d4573d3a</t>
  </si>
  <si>
    <t>Fixing bugs reported by insure.</t>
  </si>
  <si>
    <t>Tue, 20 Dec 2005 13:37:46 +0000</t>
  </si>
  <si>
    <t>4b5430f90ecac0706856cca53a5bd22232eeee08</t>
  </si>
  <si>
    <t>4b5430f90</t>
  </si>
  <si>
    <t>75720443887fa584d3bda34587ea927b11616ba7</t>
  </si>
  <si>
    <t>Tue, 20 Dec 2005 10:09:59 +0000</t>
  </si>
  <si>
    <t>0c2f171e916d7a8c7929b4fa2f24e6f3716b6df2</t>
  </si>
  <si>
    <t>0c2f171e9</t>
  </si>
  <si>
    <t>d787baf5c7d7e70d56df8dfd476ad8b67ba53fc3</t>
  </si>
  <si>
    <t>d787baf5c</t>
  </si>
  <si>
    <t>Bug with margins expressed in %.</t>
  </si>
  <si>
    <t>Bug-with-margins-expressed-in</t>
  </si>
  <si>
    <t>Mon, 19 Dec 2005 16:53:24 +0000</t>
  </si>
  <si>
    <t>0d8221de20da503f7685f3c5a88257f2947e1947</t>
  </si>
  <si>
    <t>0d8221de2</t>
  </si>
  <si>
    <t>9c28c4bef9450cf336faca16e99330a5e2b05ea7</t>
  </si>
  <si>
    <t>9c28c4bef</t>
  </si>
  <si>
    <t>CSS: an error was raised when parsing a valid background-position rule with !important. VQ</t>
  </si>
  <si>
    <t>CSS-an-error-was-raised-when-parsing-a-valid-background-position-rule</t>
  </si>
  <si>
    <t>Mon, 19 Dec 2005 12:23:31 +0000</t>
  </si>
  <si>
    <t>754bbdc627147c7b2f836bc31340b7d8d785ea4c</t>
  </si>
  <si>
    <t>754bbdc62</t>
  </si>
  <si>
    <t>9026a38965db0dcffaafee21148f81ae22e0381d</t>
  </si>
  <si>
    <t>9026a3896</t>
  </si>
  <si>
    <t>Cannot compile with insure.</t>
  </si>
  <si>
    <t>Cannot-compile-with-insure</t>
  </si>
  <si>
    <t>Mon, 19 Dec 2005 11:36:51 +0000</t>
  </si>
  <si>
    <t>acc688432acc24f7232c141ff92f34fe96b0ed4c</t>
  </si>
  <si>
    <t>acc688432</t>
  </si>
  <si>
    <t>2556ff06d127b7e0c035cf4283cdac1778452817</t>
  </si>
  <si>
    <t>2556ff06d</t>
  </si>
  <si>
    <t>Allow the target icon to be displayed with the corresponding anchor element when following a link.</t>
  </si>
  <si>
    <t>Allow-the-target-icon-to-be-displayed-with-the-corresponding-anchor</t>
  </si>
  <si>
    <t>Thu, 15 Dec 2005 15:30:51 +0000</t>
  </si>
  <si>
    <t>13a811df4b465cfb9df8ba81355708bac17aa6a6</t>
  </si>
  <si>
    <t>13a811df4</t>
  </si>
  <si>
    <t>6cd954959bec9a5cb9fdfdd3a767acb456f2f0eb</t>
  </si>
  <si>
    <t>6cd954959</t>
  </si>
  <si>
    <t>Warn the user when there is not selection. Irene</t>
  </si>
  <si>
    <t>Warn-the-user-when-there-is-not-selection</t>
  </si>
  <si>
    <t>Thu, 15 Dec 2005 13:48:35 +0000</t>
  </si>
  <si>
    <t>6ed2b1b29c5e8e5955235ee7afb06c3d34f2c65d</t>
  </si>
  <si>
    <t>6ed2b1b29</t>
  </si>
  <si>
    <t>cb47f3807fca6ad8d22c0d98a8c0c7bd045466fa</t>
  </si>
  <si>
    <t>cb47f3807</t>
  </si>
  <si>
    <t>Thu, 15 Dec 2005 11:02:58 +0000</t>
  </si>
  <si>
    <t>c470459a63254a99535a27cc126794a1568419a5</t>
  </si>
  <si>
    <t>c470459a6</t>
  </si>
  <si>
    <t>59a066b5794d102f33b89a7b8aeedc992aa24b74</t>
  </si>
  <si>
    <t>59a066b57</t>
  </si>
  <si>
    <t>When several documents share fonts they were freed as soon as a document is closed.</t>
  </si>
  <si>
    <t>When-several-documents-share-fonts-they-were-freed-as-soon-as-a-document</t>
  </si>
  <si>
    <t>Thu, 15 Dec 2005 07:54:18 +0000</t>
  </si>
  <si>
    <t>602de679c44727179e3e4b5443c34b1a067fb4ad</t>
  </si>
  <si>
    <t>602de679c</t>
  </si>
  <si>
    <t>149d17c488e745b7ea5a1be37f78dd94bb5d174a</t>
  </si>
  <si>
    <t>149d17c48</t>
  </si>
  <si>
    <t>It was possible to copy/paste and image but not to copy/paste a paragraph includung an image.</t>
  </si>
  <si>
    <t>It-was-possible-to-copy-paste-and-image-but-not-to-copy-paste-a-paragraph</t>
  </si>
  <si>
    <t>Wed, 14 Dec 2005 08:35:03 +0000</t>
  </si>
  <si>
    <t>8106dc5bf7e9d07a06c3d1e28f61ed5fca281b4a</t>
  </si>
  <si>
    <t>8106dc5bf</t>
  </si>
  <si>
    <t>8f2a314f27e40d7ccab283f96f3033f8e3526024</t>
  </si>
  <si>
    <t>8f2a314f2</t>
  </si>
  <si>
    <t>Replace a message in the status bar by a pop up when the document cannot be saved.</t>
  </si>
  <si>
    <t>Replace-a-message-in-the-status-bar-by-a-pop-up-when-the-document-cannot-be</t>
  </si>
  <si>
    <t>Tue, 13 Dec 2005 16:45:16 +0000</t>
  </si>
  <si>
    <t>18ed2399c652757a4586538d42d8c9e1560090ff</t>
  </si>
  <si>
    <t>18ed2399c</t>
  </si>
  <si>
    <t>5bd771c6606bf619a2cf31b1fe9fbf94da8a8139</t>
  </si>
  <si>
    <t>5bd771c66</t>
  </si>
  <si>
    <t>tag: Amaya-9-3</t>
  </si>
  <si>
    <t>Amaya cannot start when the link name was not amaya and when the $HOME/.amaya directory doesn't exist (UNIX platform bug). Irene</t>
  </si>
  <si>
    <t>Amaya-cannot-start-when-the-link-name-was-not-amaya-and-when-the</t>
  </si>
  <si>
    <t>Mon, 12 Dec 2005 10:34:44 +0000</t>
  </si>
  <si>
    <t>41c0fe8166f4ad936498052c9602fa80f01173e6</t>
  </si>
  <si>
    <t>41c0fe816</t>
  </si>
  <si>
    <t>767986092d4b904ada4b80a88ad8c06b614544bf</t>
  </si>
  <si>
    <t>Improve the management of fonts. Irene</t>
  </si>
  <si>
    <t>Improve-the-management-of-fonts</t>
  </si>
  <si>
    <t>Fri, 9 Dec 2005 11:47:56 +0000</t>
  </si>
  <si>
    <t>0dd81b9d749a9c0bbd87405a857312e0e3502f3a</t>
  </si>
  <si>
    <t>0dd81b9d7</t>
  </si>
  <si>
    <t>c65d3fd2815f38d9529fdc8a0e5c4d28da5355ec</t>
  </si>
  <si>
    <t>c65d3fd28</t>
  </si>
  <si>
    <t>Add VertOverflow to map boxes. Irene</t>
  </si>
  <si>
    <t>Add-VertOverflow-to-map-boxes</t>
  </si>
  <si>
    <t>Fri, 9 Dec 2005 10:14:44 +0000</t>
  </si>
  <si>
    <t>666d779360e2acb8e5fabd1824fffe493c998d7d</t>
  </si>
  <si>
    <t>666d77936</t>
  </si>
  <si>
    <t>6cd228e909c0217349a814a2c3eb52264b9b1283</t>
  </si>
  <si>
    <t>6cd228e90</t>
  </si>
  <si>
    <t>Add German translations.</t>
  </si>
  <si>
    <t>Add-German-translations</t>
  </si>
  <si>
    <t>Fri, 9 Dec 2005 09:12:04 +0000</t>
  </si>
  <si>
    <t>944c625fe19e8845a13d0776a49f76c25345ccdd</t>
  </si>
  <si>
    <t>944c625fe</t>
  </si>
  <si>
    <t>7c484bff6e27e6679f8d7161347a49d93bec308e</t>
  </si>
  <si>
    <t>7c484bff6</t>
  </si>
  <si>
    <t>Show tools was still F12 on Linux platforms.</t>
  </si>
  <si>
    <t>Show-tools-was-still-F12-on-Linux-platforms</t>
  </si>
  <si>
    <t>Fri, 9 Dec 2005 08:51:13 +0000</t>
  </si>
  <si>
    <t>de7b080f497ae2449d84b6e5de90ecfe70453cff</t>
  </si>
  <si>
    <t>de7b080f4</t>
  </si>
  <si>
    <t>be7286ff4d6c795089d949872139893736d05e21</t>
  </si>
  <si>
    <t>be7286ff4</t>
  </si>
  <si>
    <t>Generate valid map elements. Irene</t>
  </si>
  <si>
    <t>Generate-valid-map-elements</t>
  </si>
  <si>
    <t>Fri, 9 Dec 2005 08:30:49 +0000</t>
  </si>
  <si>
    <t>4f5ed28fbf1a1a97f7c938caba37d2faa9a7d9d1</t>
  </si>
  <si>
    <t>4f5ed28fb</t>
  </si>
  <si>
    <t>96ad8b4f23970f85a09deafa3a672e6014ffb21e</t>
  </si>
  <si>
    <t>96ad8b4f2</t>
  </si>
  <si>
    <t>The part before the current selection was not displayed in the structure view when opening it. VQ</t>
  </si>
  <si>
    <t>The-part-before-the-current-selection-was-not-displayed-in-the-structure-view-when-opening-it</t>
  </si>
  <si>
    <t>Thu, 8 Dec 2005 17:39:16 +0000</t>
  </si>
  <si>
    <t>b4ee66fed2ba562e794ca430943a080d8ad95fa9</t>
  </si>
  <si>
    <t>b4ee66fed</t>
  </si>
  <si>
    <t>74d90474d9136c1c7166a4b654f76c21ad58f081</t>
  </si>
  <si>
    <t>74d90474d</t>
  </si>
  <si>
    <t>The spellchecker replaced strings in read-only elements. Irene</t>
  </si>
  <si>
    <t>The-spellchecker-replaced-strings-in-read-only-elements</t>
  </si>
  <si>
    <t>Thu, 8 Dec 2005 14:24:45 +0000</t>
  </si>
  <si>
    <t>2843b15289ec5911d4ed5644a3ef7e98d8e91788</t>
  </si>
  <si>
    <t>2843b1528</t>
  </si>
  <si>
    <t>4d0513bf9c844c3ef42250c748df5c47c1923602</t>
  </si>
  <si>
    <t>4d0513bf9</t>
  </si>
  <si>
    <t>When a map element is created, Amaya generates an included anchor. Irene</t>
  </si>
  <si>
    <t>When-a-map-element-is-created-Amaya-generates-an-included-anchor</t>
  </si>
  <si>
    <t>Thu, 8 Dec 2005 13:26:29 +0000</t>
  </si>
  <si>
    <t>da43b8a6bb6c784a0ce6f405c15801bf203c187b</t>
  </si>
  <si>
    <t>da43b8a6b</t>
  </si>
  <si>
    <t>5bb4932c602f05e4ede9848ba7cfd19a0755dcbb</t>
  </si>
  <si>
    <t>5bb4932c6</t>
  </si>
  <si>
    <t>Set range of allowed values. Irene</t>
  </si>
  <si>
    <t>Set-range-of-allowed-values</t>
  </si>
  <si>
    <t>Thu, 8 Dec 2005 09:46:34 +0000</t>
  </si>
  <si>
    <t>a43dc7ad4d6b8929e329a2e8b9515b2c5aab3dce</t>
  </si>
  <si>
    <t>a43dc7ad4</t>
  </si>
  <si>
    <t>52eecbe582f0a14c1e050282498f22d3db54711a</t>
  </si>
  <si>
    <t>52eecbe58</t>
  </si>
  <si>
    <t>Improve the creation of anchors and style. Irene</t>
  </si>
  <si>
    <t>Improve-the-creation-of-anchors-and-style</t>
  </si>
  <si>
    <t>Thu, 8 Dec 2005 08:46:58 +0000</t>
  </si>
  <si>
    <t>d41ae5105e5342b12a473662da720c748b10b3bf</t>
  </si>
  <si>
    <t>d41ae5105</t>
  </si>
  <si>
    <t>b0f5c6d2742af9a8b9b0eb17692900511c9eb2bb</t>
  </si>
  <si>
    <t>b0f5c6d27</t>
  </si>
  <si>
    <t>I forgot the shortcuts for the Annotations menu Laurent</t>
  </si>
  <si>
    <t>I-forgot-the-shortcuts-for-the-Annotations-menu</t>
  </si>
  <si>
    <t>Wed, 7 Dec 2005 16:50:40 +0000</t>
  </si>
  <si>
    <t>2ef4dbe1efe5249f46e71f75b909d0352dd99486</t>
  </si>
  <si>
    <t>2ef4dbe1e</t>
  </si>
  <si>
    <t>9ec58499f030c9fe815ef6040bd2913dc8db1b48</t>
  </si>
  <si>
    <t>9ec58499f</t>
  </si>
  <si>
    <t>Wed, 7 Dec 2005 16:30:20 +0000</t>
  </si>
  <si>
    <t>a9ba2b4551df9b1fe8235d7508b513e784b762e5</t>
  </si>
  <si>
    <t>a9ba2b455</t>
  </si>
  <si>
    <t>8570d7b2d392614ffceeb506d3f03dfb88c176e2</t>
  </si>
  <si>
    <t>8570d7b2d</t>
  </si>
  <si>
    <t>Wed, 7 Dec 2005 16:18:59 +0000</t>
  </si>
  <si>
    <t>1bc36694863df502bf523d88dffdae1be7df12a8</t>
  </si>
  <si>
    <t>1bc366948</t>
  </si>
  <si>
    <t>a62bfff8c7ac1513f8a2e07bc5b7bfb39aeadc4d</t>
  </si>
  <si>
    <t>a62bfff8c</t>
  </si>
  <si>
    <t>Add Help pages for windows shortcuts Laurent</t>
  </si>
  <si>
    <t>Add-Help-pages-for-windows-shortcuts</t>
  </si>
  <si>
    <t>Wed, 7 Dec 2005 16:08:33 +0000</t>
  </si>
  <si>
    <t>093266f68f228f527a6c74c79296bcd29dbf5d2d</t>
  </si>
  <si>
    <t>093266f68</t>
  </si>
  <si>
    <t>ebee2e3f47f75f41aa6944f4428b948e79b1946e</t>
  </si>
  <si>
    <t>ebee2e3f4</t>
  </si>
  <si>
    <t>Add help doc for keyboard shortcuts on Linux Laurent</t>
  </si>
  <si>
    <t>Add-help-doc-for-keyboard-shortcuts-on-Linux</t>
  </si>
  <si>
    <t>Wed, 7 Dec 2005 16:04:03 +0000</t>
  </si>
  <si>
    <t>2f3aa6e518870b03938bbf9d15dd8eb05a634bdf</t>
  </si>
  <si>
    <t>2f3aa6e51</t>
  </si>
  <si>
    <t>58e6c3a15151691d9ef4f84d83ddde5a778ff3c6</t>
  </si>
  <si>
    <t>58e6c3a15</t>
  </si>
  <si>
    <t>Add some shortcuts in the Mac doc Laurent</t>
  </si>
  <si>
    <t>Add-some-shortcuts-in-the-Mac-doc</t>
  </si>
  <si>
    <t>Wed, 7 Dec 2005 15:13:45 +0000</t>
  </si>
  <si>
    <t>b16e166d84b5f6ccab9a5b5357ab369264a278da</t>
  </si>
  <si>
    <t>b16e166d8</t>
  </si>
  <si>
    <t>d454978071dd5aa2b6bcf820079413ee6e0fae08</t>
  </si>
  <si>
    <t>d45497807</t>
  </si>
  <si>
    <t>Use only one configuration file on MacOS X. Irene</t>
  </si>
  <si>
    <t>Use-only-one-configuration-file-on-MacOS-X</t>
  </si>
  <si>
    <t>Wed, 7 Dec 2005 14:49:35 +0000</t>
  </si>
  <si>
    <t>f622ccb1cb712e542f58069f9ed923499336e741</t>
  </si>
  <si>
    <t>f622ccb1c</t>
  </si>
  <si>
    <t>98e16b25a4b2f1ca8480f1594273a511665400b5</t>
  </si>
  <si>
    <t>98e16b25a</t>
  </si>
  <si>
    <t>Update the documentation.</t>
  </si>
  <si>
    <t>Wed, 7 Dec 2005 14:16:41 +0000</t>
  </si>
  <si>
    <t>628be7c04d60f2644be347047cac1071cb8e5757</t>
  </si>
  <si>
    <t>628be7c04</t>
  </si>
  <si>
    <t>7ae3b12db726e69c1731179105887d4aeb633085</t>
  </si>
  <si>
    <t>7ae3b12db</t>
  </si>
  <si>
    <t>Bug fix: PageUp and PageDown keys didn't work on Mac version. Laurent</t>
  </si>
  <si>
    <t>Bug-fix-PageUp-and-PageDown-keys-didn-t-work-on-Mac-version</t>
  </si>
  <si>
    <t>Wed, 7 Dec 2005 14:15:21 +0000</t>
  </si>
  <si>
    <t>e11cdfe252431abf03e87c0baf1dc6322c3531e9</t>
  </si>
  <si>
    <t>e11cdfe25</t>
  </si>
  <si>
    <t>be38e8ea87f03f3e7a85211311ed26db54683e16</t>
  </si>
  <si>
    <t>be38e8ea8</t>
  </si>
  <si>
    <t>A 22x22 icon was still used by this resource Laurent</t>
  </si>
  <si>
    <t>A-22x22-icon-was-still-used-by-this-resource</t>
  </si>
  <si>
    <t>Wed, 7 Dec 2005 09:51:24 +0000</t>
  </si>
  <si>
    <t>a9de866ea36e9e9b7701201abdd2ff16257f09b3</t>
  </si>
  <si>
    <t>a9de866ea</t>
  </si>
  <si>
    <t>80dd9f56e49e59cabb0a0fd599e50f4461c53f5d</t>
  </si>
  <si>
    <t>80dd9f56e</t>
  </si>
  <si>
    <t>Add the Georgian entry in configuration files.</t>
  </si>
  <si>
    <t>Add-the-Georgian-entry-in-configuration-files</t>
  </si>
  <si>
    <t>Wed, 7 Dec 2005 09:15:45 +0000</t>
  </si>
  <si>
    <t>1574ee63ab440b201c97ab7d82d9bdc77f8bc172</t>
  </si>
  <si>
    <t>1574ee63a</t>
  </si>
  <si>
    <t>f2402ebe6167198fb7807f999e0d578327ce1625</t>
  </si>
  <si>
    <t>f2402ebe6</t>
  </si>
  <si>
    <t>Replace Alt-F2 (resp. Alt-F4) by Shift-F2 (resp. Shift-F4) in the doc Laurent</t>
  </si>
  <si>
    <t>Replace-Alt-F2-resp.-Alt-F4-by-Shift-F2-resp.-Shift-F4-in-the-doc</t>
  </si>
  <si>
    <t>Wed, 7 Dec 2005 08:52:16 +0000</t>
  </si>
  <si>
    <t>3c728dd48f9a8f64e07510ac1a13fd0dea4ef3ea</t>
  </si>
  <si>
    <t>3c728dd48</t>
  </si>
  <si>
    <t>a6b51004681e954958ad0fee7f61e6fe293b37cb</t>
  </si>
  <si>
    <t>a6b510046</t>
  </si>
  <si>
    <t>Use Shift instead of Alt with F2 and F4.</t>
  </si>
  <si>
    <t>Use-Shift-instead-of-Alt-with-F2-and-F4</t>
  </si>
  <si>
    <t>Wed, 7 Dec 2005 08:33:26 +0000</t>
  </si>
  <si>
    <t>89710b3a2535f292e15c67d86fbb5feb4c96e944</t>
  </si>
  <si>
    <t>89710b3a2</t>
  </si>
  <si>
    <t>5e3fc7ce312b8306732a01a513a5567cb0daa83b</t>
  </si>
  <si>
    <t>5e3fc7ce3</t>
  </si>
  <si>
    <t>Use Shift with F2 and F4. Irene</t>
  </si>
  <si>
    <t>Use-Shift-with-F2-and-F4</t>
  </si>
  <si>
    <t>Wed, 7 Dec 2005 08:27:54 +0000</t>
  </si>
  <si>
    <t>aecf66d599e3f6fe0de821de06252805dae76fde</t>
  </si>
  <si>
    <t>aecf66d59</t>
  </si>
  <si>
    <t>b22bb4b5f3c865849ba80706ea51a944e221d8f4</t>
  </si>
  <si>
    <t>b22bb4b5f</t>
  </si>
  <si>
    <t>Use Shift with F2 and F4 instead of Alt. Irene</t>
  </si>
  <si>
    <t>Use-Shift-with-F2-and-F4-instead-of-Alt</t>
  </si>
  <si>
    <t>Wed, 7 Dec 2005 08:26:18 +0000</t>
  </si>
  <si>
    <t>7eb5a2f7bf82bc5eb6ebb6957f9a03a7d45ccc36</t>
  </si>
  <si>
    <t>7eb5a2f7b</t>
  </si>
  <si>
    <t>f3514a30af2615fa730995965683e11d77290369</t>
  </si>
  <si>
    <t>f3514a30a</t>
  </si>
  <si>
    <t>Update on Mac shortcuts Laurent</t>
  </si>
  <si>
    <t>Update-on-Mac-shortcuts</t>
  </si>
  <si>
    <t>Tue, 6 Dec 2005 18:09:04 +0000</t>
  </si>
  <si>
    <t>fda226d7b28c5f21434c2e2b1a6388131ff47c3b</t>
  </si>
  <si>
    <t>fda226d7b</t>
  </si>
  <si>
    <t>a569d725635b72c6f08afa6bba0c260686689ef9</t>
  </si>
  <si>
    <t>a569d7256</t>
  </si>
  <si>
    <t>Update on the 'Selection by structure' keyboard shortcuts Laurent</t>
  </si>
  <si>
    <t>Update-on-the-Selection-by-structure-keyboard-shortcuts</t>
  </si>
  <si>
    <t>Tue, 6 Dec 2005 16:24:17 +0000</t>
  </si>
  <si>
    <t>d61a8b04f16d9aa7a81196049de57e727b54992b</t>
  </si>
  <si>
    <t>d61a8b04f</t>
  </si>
  <si>
    <t>32e8e6f9c44265ab8349572a8fef6c69dd150f5d</t>
  </si>
  <si>
    <t>32e8e6f9c</t>
  </si>
  <si>
    <t>Prepare a font entry for Georgian characters.</t>
  </si>
  <si>
    <t>Prepare-a-font-entry-for-Georgian-characters</t>
  </si>
  <si>
    <t>Tue, 6 Dec 2005 16:17:02 +0000</t>
  </si>
  <si>
    <t>b024a16ff613d75cf328f35aa93c11c7e2028f8c</t>
  </si>
  <si>
    <t>b024a16ff</t>
  </si>
  <si>
    <t>c305b98639c55e7e0f3eafc3ae830d2ce20f328e</t>
  </si>
  <si>
    <t>c305b9863</t>
  </si>
  <si>
    <t>Fixing bugs in Style dialog. Irene</t>
  </si>
  <si>
    <t>Fixing-bugs-in-Style-dialog</t>
  </si>
  <si>
    <t>Tue, 6 Dec 2005 11:54:58 +0000</t>
  </si>
  <si>
    <t>9717be17fae9971d534e422da1a99ed16e7e1197</t>
  </si>
  <si>
    <t>9717be17f</t>
  </si>
  <si>
    <t>ce5835b8b37cba1e0d87931bca271fa615757737</t>
  </si>
  <si>
    <t>ce5835b8b</t>
  </si>
  <si>
    <t>Change some navigation shortcuts IV + LC</t>
  </si>
  <si>
    <t>Change-some-navigation-shortcuts</t>
  </si>
  <si>
    <t>Tue, 6 Dec 2005 11:27:02 +0000</t>
  </si>
  <si>
    <t>e39e7018963e14f6a67a32937785da15f2f860b0</t>
  </si>
  <si>
    <t>e39e70189</t>
  </si>
  <si>
    <t>723b9a4b53a7765e629f9358a4f9caa785afa077</t>
  </si>
  <si>
    <t>723b9a4b5</t>
  </si>
  <si>
    <t>Fixing a typo.</t>
  </si>
  <si>
    <t>Tue, 6 Dec 2005 09:02:39 +0000</t>
  </si>
  <si>
    <t>661841bf047a246e502380b126b9d59422a54973</t>
  </si>
  <si>
    <t>661841bf0</t>
  </si>
  <si>
    <t>035d2a19fe77a88fc11283b98e24b3b169df7539</t>
  </si>
  <si>
    <t>035d2a19f</t>
  </si>
  <si>
    <t>Remove doc\html</t>
  </si>
  <si>
    <t>Remove-doc-html</t>
  </si>
  <si>
    <t>Mon, 5 Dec 2005 16:43:17 +0000</t>
  </si>
  <si>
    <t>8fc7212a04e6bc2f8e70f0b8bfb745db137017a8</t>
  </si>
  <si>
    <t>8fc7212a0</t>
  </si>
  <si>
    <t>4ed5705a71fe6fa4ae4040409937f203a9d55b84</t>
  </si>
  <si>
    <t>4ed5705a7</t>
  </si>
  <si>
    <t>New Hungarian dialogs.</t>
  </si>
  <si>
    <t>New-Hungarian-dialogs</t>
  </si>
  <si>
    <t>Mon, 5 Dec 2005 15:45:34 +0000</t>
  </si>
  <si>
    <t>c2bf30cf3932caa189ceb31c04d5c1ec6724e368</t>
  </si>
  <si>
    <t>c2bf30cf3</t>
  </si>
  <si>
    <t>99f4d62b8362debe3f06d4c1746d1b90eb50b939</t>
  </si>
  <si>
    <t>99f4d62b8</t>
  </si>
  <si>
    <t>The list of classes are now ordered.</t>
  </si>
  <si>
    <t>The-list-of-classes-are-now-ordered</t>
  </si>
  <si>
    <t>Mon, 5 Dec 2005 14:35:34 +0000</t>
  </si>
  <si>
    <t>488a023829bacffa1a09236c7fd49ad744c8d666</t>
  </si>
  <si>
    <t>488a02382</t>
  </si>
  <si>
    <t>7a9c73e0cdbf56a9b60709036b08a29ee2676d44</t>
  </si>
  <si>
    <t>7a9c73e0c</t>
  </si>
  <si>
    <t>Check _WX and TEMPLATES</t>
  </si>
  <si>
    <t>Check-_WX-and-TEMPLATES</t>
  </si>
  <si>
    <t>Mon, 5 Dec 2005 14:11:38 +0000</t>
  </si>
  <si>
    <t>46fa9d5befc22f77440843c5d209f9aae1509f26</t>
  </si>
  <si>
    <t>46fa9d5be</t>
  </si>
  <si>
    <t>0717b5a3ebe88f02429ef89f95fe28df901ee7b6</t>
  </si>
  <si>
    <t>0717b5a3e</t>
  </si>
  <si>
    <t>Fixing a crash. Irene</t>
  </si>
  <si>
    <t>Mon, 5 Dec 2005 10:03:01 +0000</t>
  </si>
  <si>
    <t>55bd568d72843499d91e52fc525e6c6c337cac06</t>
  </si>
  <si>
    <t>55bd568d7</t>
  </si>
  <si>
    <t>fc46614d89d96aea5081d3b290e971af9e6dd78c</t>
  </si>
  <si>
    <t>fc46614d8</t>
  </si>
  <si>
    <t>New translations and update Welcome pages. Irene</t>
  </si>
  <si>
    <t>New-translations-and-update-Welcome-pages</t>
  </si>
  <si>
    <t>Mon, 5 Dec 2005 09:55:12 +0000</t>
  </si>
  <si>
    <t>4bbf244bf2def305d81204d0a88f3ad5769384d7</t>
  </si>
  <si>
    <t>4bbf244bf</t>
  </si>
  <si>
    <t>1d4a75c881a121a9c8321754cceadbab373c4268</t>
  </si>
  <si>
    <t>1d4a75c88</t>
  </si>
  <si>
    <t>When the option "Export CR/LF" was set, empty lines are duplicated. Irene</t>
  </si>
  <si>
    <t>When-the-option-Export-CR-LF-was-set-empty-lines-are-duplicated</t>
  </si>
  <si>
    <t>Mon, 5 Dec 2005 08:45:33 +0000</t>
  </si>
  <si>
    <t>590eb5eedcfa61387a7d1e62ef69f4f76f383104</t>
  </si>
  <si>
    <t>590eb5eed</t>
  </si>
  <si>
    <t>876fdd83eafffe78f1b32f9b95a3af6a6be52d88</t>
  </si>
  <si>
    <t>876fdd83e</t>
  </si>
  <si>
    <t>Fix typos LaurentLaurent</t>
  </si>
  <si>
    <t>Fix-typos</t>
  </si>
  <si>
    <t>Fri, 2 Dec 2005 18:41:37 +0000</t>
  </si>
  <si>
    <t>eb937a91b9367ffe0d4d79ab688f3e616a1145a0</t>
  </si>
  <si>
    <t>eb937a91b</t>
  </si>
  <si>
    <t>97885542673acf9d3f493f67f6424450b5c2565d</t>
  </si>
  <si>
    <t>Define Bitstream Cyberbit as the Unicode font in the default file only (the last read config font file for each platform) Laurent</t>
  </si>
  <si>
    <t>Define-Bitstream-Cyberbit-as-the-Unicode-font-in-the-default-file-only</t>
  </si>
  <si>
    <t>Fri, 2 Dec 2005 18:15:03 +0000</t>
  </si>
  <si>
    <t>642ff744e7bab3eaac8ded4d6ad0f866cd859496</t>
  </si>
  <si>
    <t>642ff744e</t>
  </si>
  <si>
    <t>439510b7d09454a459a6b6544c5a34a99fd0ae06</t>
  </si>
  <si>
    <t>439510b7d</t>
  </si>
  <si>
    <t>Add a page with the default keyboard shortcuts for the Mac version. (just remind to add this new document in the packages). Laurent</t>
  </si>
  <si>
    <t>Add-a-page-with-the-default-keyboard-shortcuts-for-the-Mac-version</t>
  </si>
  <si>
    <t>Fri, 2 Dec 2005 17:14:39 +0000</t>
  </si>
  <si>
    <t>16957fb1d85594d5902f7fbd4d19c1cd89f6b10d</t>
  </si>
  <si>
    <t>16957fb1d</t>
  </si>
  <si>
    <t>e8ba959aaef64bfba257e0053fcdca326c8fbf98</t>
  </si>
  <si>
    <t>e8ba959aa</t>
  </si>
  <si>
    <t>Remove duplicate entries Laurent</t>
  </si>
  <si>
    <t>Remove-duplicate-entries</t>
  </si>
  <si>
    <t>Fri, 2 Dec 2005 15:07:58 +0000</t>
  </si>
  <si>
    <t>f342b7856acc427722d37b3572f868af9c22b284</t>
  </si>
  <si>
    <t>f342b7856</t>
  </si>
  <si>
    <t>7871bc3285dbd387a59ed91d349361fba6f928df</t>
  </si>
  <si>
    <t>7871bc328</t>
  </si>
  <si>
    <t>Adding amaya.kb-mac in source files. Irene</t>
  </si>
  <si>
    <t>Adding-amaya.kb-mac-in-source-files</t>
  </si>
  <si>
    <t>Fri, 2 Dec 2005 12:33:00 +0000</t>
  </si>
  <si>
    <t>619d9f9d981e3810bc829e2e312199c4c4a55ec3</t>
  </si>
  <si>
    <t>619d9f9d9</t>
  </si>
  <si>
    <t>2fae129021bc6066d2ee641a07bbc58442eaeae8</t>
  </si>
  <si>
    <t>2fae12902</t>
  </si>
  <si>
    <t>Fri, 2 Dec 2005 12:30:26 +0000</t>
  </si>
  <si>
    <t>d6c2aaa0de48c0071505f9282dda7aa4aaa5e462</t>
  </si>
  <si>
    <t>d6c2aaa0d</t>
  </si>
  <si>
    <t>c7d57f804161d07d5271fd04111cc06ebdbfdb69</t>
  </si>
  <si>
    <t>c7d57f804</t>
  </si>
  <si>
    <t>Add the sections 'Forms and Open' and 'Transform and Tables' in the mac shortcuts file Laurent</t>
  </si>
  <si>
    <t>Add-the-sections-Forms-and-Open-and-Transform-and-Tables-in-the-mac-shortcuts-file</t>
  </si>
  <si>
    <t>Fri, 2 Dec 2005 11:26:21 +0000</t>
  </si>
  <si>
    <t>eef87a6b0ad846425948852ea2962140ccca48c8</t>
  </si>
  <si>
    <t>eef87a6b0</t>
  </si>
  <si>
    <t>e041b68538a3c28b4cc1a7bd3bb6185de204a904</t>
  </si>
  <si>
    <t>e041b6853</t>
  </si>
  <si>
    <t>Don't use gif images with WX windows versions. Irene</t>
  </si>
  <si>
    <t>Don-t-use-gif-images-with-WX-windows-versions</t>
  </si>
  <si>
    <t>Fri, 2 Dec 2005 11:16:59 +0000</t>
  </si>
  <si>
    <t>aa61ac05641eed6d2e70795be03d5bc269fc95ec</t>
  </si>
  <si>
    <t>aa61ac056</t>
  </si>
  <si>
    <t>303014948877b18d8b267585680685741c4cdceb</t>
  </si>
  <si>
    <t>Dialogue update + bug fix when parsing background: none Irene</t>
  </si>
  <si>
    <t>Thu, 1 Dec 2005 17:15:34 +0000</t>
  </si>
  <si>
    <t>0f48abe30826fb1903345d2ed37b04fac22a24fc</t>
  </si>
  <si>
    <t>0f48abe30</t>
  </si>
  <si>
    <t>b6bbbeb43bcf554c10e8352a8be07b92c71cfa82</t>
  </si>
  <si>
    <t>b6bbbeb43</t>
  </si>
  <si>
    <t>The MathMLT.T schema generated MathML entities even if the document doesn't include a doctype. Irene</t>
  </si>
  <si>
    <t>The-MathMLT.T-schema-generated-MathML-entities-even-if-the-document-doesn-t</t>
  </si>
  <si>
    <t>Thu, 1 Dec 2005 10:46:11 +0000</t>
  </si>
  <si>
    <t>a43ff8e65c2655e4b6c5a114c3b4644e05cc6fce</t>
  </si>
  <si>
    <t>a43ff8e65</t>
  </si>
  <si>
    <t>2c4a7be46fcc0ddab574ed274493b2d754c4a71a</t>
  </si>
  <si>
    <t>2c4a7be46</t>
  </si>
  <si>
    <t>Fix an ambiguity Laurent</t>
  </si>
  <si>
    <t>Fix-an-ambiguity</t>
  </si>
  <si>
    <t>Wed, 30 Nov 2005 18:46:44 +0000</t>
  </si>
  <si>
    <t>30a73bf9bae31b2c6501b01f6963a33d65c5a4d3</t>
  </si>
  <si>
    <t>30a73bf9b</t>
  </si>
  <si>
    <t>c6bc1714e1e9516ee9beb80367a9d1ced2c50182</t>
  </si>
  <si>
    <t>c6bc1714e</t>
  </si>
  <si>
    <t>Add -DTEMPLATES by default. Irene</t>
  </si>
  <si>
    <t>Add-DTEMPLATES-by-default</t>
  </si>
  <si>
    <t>Wed, 30 Nov 2005 17:39:29 +0000</t>
  </si>
  <si>
    <t>b6ea9bdb7f31831bc3ab04aba2ea2e775fc7ad11</t>
  </si>
  <si>
    <t>b6ea9bdb7</t>
  </si>
  <si>
    <t>a346dab32c38d45f77465f688046d2e030a71dca</t>
  </si>
  <si>
    <t>a346dab32</t>
  </si>
  <si>
    <t>Don't display the templates menu. Irene</t>
  </si>
  <si>
    <t>Don-t-display-the-templates-menu</t>
  </si>
  <si>
    <t>Wed, 30 Nov 2005 17:22:35 +0000</t>
  </si>
  <si>
    <t>45c6a8a7487fc6603c75b8c39f35ef5ce72aec93</t>
  </si>
  <si>
    <t>45c6a8a74</t>
  </si>
  <si>
    <t>c4b87c8eec186ec893a2ac97388bcf1fb291803f</t>
  </si>
  <si>
    <t>c4b87c8ee</t>
  </si>
  <si>
    <t>Add Bitstream Cyberbit as default font for the #Unicode section (including CJK characters). Laurent</t>
  </si>
  <si>
    <t>Add-Bitstream-Cyberbit-as-default-font-for-the-Unicode-section-including-CJK-characters</t>
  </si>
  <si>
    <t>Wed, 30 Nov 2005 16:49:18 +0000</t>
  </si>
  <si>
    <t>eaf608aad8feae4bf1e1ef07bc5d407a0aeeca52</t>
  </si>
  <si>
    <t>eaf608aad</t>
  </si>
  <si>
    <t>7c62f0cd0d8e347dee7e34e04e7e2905cb47886a</t>
  </si>
  <si>
    <t>7c62f0cd0</t>
  </si>
  <si>
    <t>Removing some images. Irene</t>
  </si>
  <si>
    <t>Removing-some-images</t>
  </si>
  <si>
    <t>Wed, 30 Nov 2005 16:23:51 +0000</t>
  </si>
  <si>
    <t>a7272cc57a47443466ce7ea623ac7e943013f410</t>
  </si>
  <si>
    <t>a7272cc57</t>
  </si>
  <si>
    <t>cd05b79e078f4094ae278f3804223a91a055e002</t>
  </si>
  <si>
    <t>cd05b79e0</t>
  </si>
  <si>
    <t>Wed, 30 Nov 2005 16:17:44 +0000</t>
  </si>
  <si>
    <t>32cd9747a227b3161eff56d18eab76894176ac3e</t>
  </si>
  <si>
    <t>32cd9747a</t>
  </si>
  <si>
    <t>448c2b1fe84ca5445afc8a46450823fa82728a72</t>
  </si>
  <si>
    <t>448c2b1fe</t>
  </si>
  <si>
    <t>Wed, 30 Nov 2005 15:54:18 +0000</t>
  </si>
  <si>
    <t>7a6120d4b8eceb4ce18b26f77b150ae773229cfd</t>
  </si>
  <si>
    <t>7a6120d4b</t>
  </si>
  <si>
    <t>dc7c885154f374a3870a2135a0ba0b4fe83ebb84</t>
  </si>
  <si>
    <t>dc7c88515</t>
  </si>
  <si>
    <t>Remove unused icons. Irene</t>
  </si>
  <si>
    <t>Remove-unused-icons</t>
  </si>
  <si>
    <t>Wed, 30 Nov 2005 15:20:51 +0000</t>
  </si>
  <si>
    <t>a5a5ed056994a6b6791326f816e25507342b7428</t>
  </si>
  <si>
    <t>a5a5ed056</t>
  </si>
  <si>
    <t>87c9a91b7f3509c87323d9245c0637678ab5efcd</t>
  </si>
  <si>
    <t>87c9a91b7</t>
  </si>
  <si>
    <t>Wed, 30 Nov 2005 15:16:37 +0000</t>
  </si>
  <si>
    <t>7ab4878de6df3123292e7a7b2c3e11097e17a8a9</t>
  </si>
  <si>
    <t>7ab4878de</t>
  </si>
  <si>
    <t>f567ff1e257b64170b0c2afb098569d60d387bd7</t>
  </si>
  <si>
    <t>f567ff1e2</t>
  </si>
  <si>
    <t>Prepare the new 9.3 version. with-wx is now the default option</t>
  </si>
  <si>
    <t>Prepare-the-new-9.3-version</t>
  </si>
  <si>
    <t>Wed, 30 Nov 2005 13:41:20 +0000</t>
  </si>
  <si>
    <t>32c5c4322c60f760af3bc46330f9849b7780c548</t>
  </si>
  <si>
    <t>32c5c4322</t>
  </si>
  <si>
    <t>14ae3bd7a5d07436194b3d7d2b794aff63208f22</t>
  </si>
  <si>
    <t>14ae3bd7a</t>
  </si>
  <si>
    <t>Don't generate abstract boxes for elements not inserted into the document. Irene</t>
  </si>
  <si>
    <t>Don-t-generate-abstract-boxes-for-elements-not-inserted-into-the-document</t>
  </si>
  <si>
    <t>Wed, 30 Nov 2005 13:39:18 +0000</t>
  </si>
  <si>
    <t>7df851d61140441adf063512a539cd3a60b5121f</t>
  </si>
  <si>
    <t>7df851d61</t>
  </si>
  <si>
    <t>eeedb5375ceebc4df4794cd724a5f7180d984e94</t>
  </si>
  <si>
    <t>eeedb5375</t>
  </si>
  <si>
    <t>Add a 'Synchronize' before a 'Reload' when this reload is called from the source view in the WX version. Laurent</t>
  </si>
  <si>
    <t>Add-a-Synchronize-before-a-Reload-when-this-reload-is-called-from-the-source-view-in-the-WX-version</t>
  </si>
  <si>
    <t>Wed, 30 Nov 2005 11:40:21 +0000</t>
  </si>
  <si>
    <t>f12fed7683421b9529f62cf32900aadc7284c992</t>
  </si>
  <si>
    <t>f12fed768</t>
  </si>
  <si>
    <t>95af1ed51fad4cd5d2b680db244dddef239d4ad8</t>
  </si>
  <si>
    <t>95af1ed51</t>
  </si>
  <si>
    <t>Remove IsMarkup and IsComment attributes when pasting from the source view to formatted views, Irene</t>
  </si>
  <si>
    <t>Remove-IsMarkup-and-IsComment-attributes-when-pasting-from-the-source</t>
  </si>
  <si>
    <t>Wed, 30 Nov 2005 10:01:49 +0000</t>
  </si>
  <si>
    <t>803f88e7a1d2c9c622f724af96e8f6d35477d0b4</t>
  </si>
  <si>
    <t>803f88e7a</t>
  </si>
  <si>
    <t>67ca69675285d39049e5f439112fb24192dd8bce</t>
  </si>
  <si>
    <t>67ca69675</t>
  </si>
  <si>
    <t>Tue, 29 Nov 2005 11:31:04 +0000</t>
  </si>
  <si>
    <t>aaaece1229cdef4277091afae1f84fe282773e07</t>
  </si>
  <si>
    <t>aaaece122</t>
  </si>
  <si>
    <t>0e669903df06c0ed99846387e5fc1f75f353975d</t>
  </si>
  <si>
    <t>0e669903d</t>
  </si>
  <si>
    <t>Tue, 29 Nov 2005 08:50:05 +0000</t>
  </si>
  <si>
    <t>363fbf87e0a4af877af7cd099515f0a64bb4b04e</t>
  </si>
  <si>
    <t>363fbf87e</t>
  </si>
  <si>
    <t>5b3181421b13739729ba9cde89f09a07c7db05a4</t>
  </si>
  <si>
    <t>5b3181421</t>
  </si>
  <si>
    <t>Oops, this icon is still used. Irene</t>
  </si>
  <si>
    <t>Oops-this-icon-is-still-used</t>
  </si>
  <si>
    <t>Tue, 29 Nov 2005 08:39:49 +0000</t>
  </si>
  <si>
    <t>43b36a425d4d5ebd85275b509e4c83fbf2c7269b</t>
  </si>
  <si>
    <t>43b36a425</t>
  </si>
  <si>
    <t>592b3d6c8acbedff0ff8830eb7786837fd4fce8d</t>
  </si>
  <si>
    <t>592b3d6c8</t>
  </si>
  <si>
    <t>Tue, 29 Nov 2005 08:38:27 +0000</t>
  </si>
  <si>
    <t>8369269b6ca550a3213fe771790bb38c45ab2fad</t>
  </si>
  <si>
    <t>8369269b6</t>
  </si>
  <si>
    <t>707a4adf5cf3f21a528037f7c1663aefcbf1d5f5</t>
  </si>
  <si>
    <t>707a4adf5</t>
  </si>
  <si>
    <t>Tue, 29 Nov 2005 08:31:49 +0000</t>
  </si>
  <si>
    <t>b0d41b2973ae66198296a04644998bff28bb4b55</t>
  </si>
  <si>
    <t>b0d41b297</t>
  </si>
  <si>
    <t>f9e6ea1462c91795db00cde4ecc88ff542e0f891</t>
  </si>
  <si>
    <t>f9e6ea146</t>
  </si>
  <si>
    <t>Tue, 29 Nov 2005 08:20:57 +0000</t>
  </si>
  <si>
    <t>e919a4f53914bf6e1b6861d31ba92d4854701f20</t>
  </si>
  <si>
    <t>e919a4f53</t>
  </si>
  <si>
    <t>3ab5827bb1f530d7870baa8a166567ebf7a3e639</t>
  </si>
  <si>
    <t>3ab5827bb</t>
  </si>
  <si>
    <t>Mon, 28 Nov 2005 17:06:08 +0000</t>
  </si>
  <si>
    <t>59e453ecbabc7f5ca267383b671334917aeb7bfa</t>
  </si>
  <si>
    <t>59e453ecb</t>
  </si>
  <si>
    <t>cd60fa7136cfa40979479b86ee582397ae72b414</t>
  </si>
  <si>
    <t>cd60fa713</t>
  </si>
  <si>
    <t>When a document has a doctype that accepts Math entities, Amaya generates these entities even if they are not included within a Math element.</t>
  </si>
  <si>
    <t>When-a-document-has-a-doctype-that-accepts-Math-entities-Amaya-generates</t>
  </si>
  <si>
    <t>Mon, 28 Nov 2005 11:44:52 +0000</t>
  </si>
  <si>
    <t>d3c45333b63a2fea3c032489c112fd8f9d2fca34</t>
  </si>
  <si>
    <t>d3c45333b</t>
  </si>
  <si>
    <t>2162c41bdeff63c70d69f12730ff4d17c82fa7d5</t>
  </si>
  <si>
    <t>2162c41bd</t>
  </si>
  <si>
    <t>Mon, 28 Nov 2005 08:45:23 +0000</t>
  </si>
  <si>
    <t>f2a726e89aa94b290a486de025335a8d733a3486</t>
  </si>
  <si>
    <t>f2a726e89</t>
  </si>
  <si>
    <t>2e5642e5f59ea05dfa13250efaa05450811dbf3e</t>
  </si>
  <si>
    <t>2e5642e5f</t>
  </si>
  <si>
    <t>Remove unused variable. Irene</t>
  </si>
  <si>
    <t>Remove-unused-variable</t>
  </si>
  <si>
    <t>Fri, 25 Nov 2005 16:21:40 +0000</t>
  </si>
  <si>
    <t>da1073ecc7c57a5067b73069c36c5edd2fab6b2d</t>
  </si>
  <si>
    <t>da1073ecc</t>
  </si>
  <si>
    <t>203982b7e0189f2733cd4f050c6ec943db9ebedc</t>
  </si>
  <si>
    <t>203982b7e</t>
  </si>
  <si>
    <t>WX dialogue allowed to change the charset when saving a document source. Irene</t>
  </si>
  <si>
    <t>WX-dialogue-allowed-to-change-the-charset-when-saving-a-document-source</t>
  </si>
  <si>
    <t>Fri, 25 Nov 2005 15:53:51 +0000</t>
  </si>
  <si>
    <t>e14b84ddae8352c7b7c80a24619d65e9e9ae5ebb</t>
  </si>
  <si>
    <t>e14b84dda</t>
  </si>
  <si>
    <t>508fa42e63c91a2ebadaeab335c9d30c2b8d6967</t>
  </si>
  <si>
    <t>508fa42e6</t>
  </si>
  <si>
    <t>Fixing some bugs with the xml declaration. Irene</t>
  </si>
  <si>
    <t>Fixing-some-bugs-with-the-xml-declaration</t>
  </si>
  <si>
    <t>Fri, 25 Nov 2005 15:32:08 +0000</t>
  </si>
  <si>
    <t>4926e97840df52157c0cdbc22d5ff11cd60ad489</t>
  </si>
  <si>
    <t>4926e9784</t>
  </si>
  <si>
    <t>85d25293d0de34e62ccf60c311fe181ecfc5903c</t>
  </si>
  <si>
    <t>85d25293d</t>
  </si>
  <si>
    <t>Too many entities are now generated.</t>
  </si>
  <si>
    <t>Too-many-entities-are-now-generated</t>
  </si>
  <si>
    <t>Fri, 25 Nov 2005 13:02:08 +0000</t>
  </si>
  <si>
    <t>6dd1cf49efa377862ef7e5f52d76820c5c1438da</t>
  </si>
  <si>
    <t>6dd1cf49e</t>
  </si>
  <si>
    <t>fa1529c5427afb9d5b831c7b3992362b401c5c61</t>
  </si>
  <si>
    <t>fa1529c54</t>
  </si>
  <si>
    <t>When following a link to an anchor within a document, the target icon of that anchor was not displayed even in the Show target mode. VQ.</t>
  </si>
  <si>
    <t>When-following-a-link-to-an-anchor-within-a-document-the-target</t>
  </si>
  <si>
    <t>Fri, 25 Nov 2005 09:11:39 +0000</t>
  </si>
  <si>
    <t>26ee28559027bac8214f32f8e33b564b98911140</t>
  </si>
  <si>
    <t>26ee28559</t>
  </si>
  <si>
    <t>12e9bc7bd09b7deddf5f16cc9aa09cbda545a9a0</t>
  </si>
  <si>
    <t>12e9bc7bd</t>
  </si>
  <si>
    <t>Amaya never generated HTML entities. Irene</t>
  </si>
  <si>
    <t>Amaya-never-generated-HTML-entities</t>
  </si>
  <si>
    <t>Thu, 24 Nov 2005 17:10:21 +0000</t>
  </si>
  <si>
    <t>446bceb7358491e85c815e41ba4176d9648ccb8d</t>
  </si>
  <si>
    <t>446bceb73</t>
  </si>
  <si>
    <t>92d43110ee5b292853482ab0e48f089e057b9373</t>
  </si>
  <si>
    <t>92d43110e</t>
  </si>
  <si>
    <t>The insertion from the special characters panel can replace the selection. Irene</t>
  </si>
  <si>
    <t>The-insertion-from-the-special-characters-panel-can-replace-the-selection</t>
  </si>
  <si>
    <t>Thu, 24 Nov 2005 16:01:58 +0000</t>
  </si>
  <si>
    <t>2faa9f5370b73c405fc33aac4f77430ccd56baa7</t>
  </si>
  <si>
    <t>2faa9f537</t>
  </si>
  <si>
    <t>ab6c7d67b7583b16452f2c02aeb9af1126cb16e6</t>
  </si>
  <si>
    <t>ab6c7d67b</t>
  </si>
  <si>
    <t>Fix a problem of clipping whe editing a table with caption. Irene</t>
  </si>
  <si>
    <t>Fix-a-problem-of-clipping-whe-editing-a-table-with-caption</t>
  </si>
  <si>
    <t>Thu, 24 Nov 2005 14:55:52 +0000</t>
  </si>
  <si>
    <t>1a771c828f5850f25891ab81fed46cd18fd8d30c</t>
  </si>
  <si>
    <t>1a771c828</t>
  </si>
  <si>
    <t>ec50a9e563ebb50c60c9b4bdfc6b26c8c7755645</t>
  </si>
  <si>
    <t>ec50a9e56</t>
  </si>
  <si>
    <t>Apply CSS after creating a table of content.</t>
  </si>
  <si>
    <t>Apply-CSS-after-creating-a-table-of-content</t>
  </si>
  <si>
    <t>Thu, 24 Nov 2005 14:55:03 +0000</t>
  </si>
  <si>
    <t>afdd613528172f0f7f30d279bf9d212443d8582a</t>
  </si>
  <si>
    <t>afdd61352</t>
  </si>
  <si>
    <t>94579e68381f6f714f652fbd9a19761eca4b478f</t>
  </si>
  <si>
    <t>94579e683</t>
  </si>
  <si>
    <t>When changing file:/ uri, on Windows platforms / are replaced by \. Irene</t>
  </si>
  <si>
    <t>When-changing-file-uri-on-Windows-platforms-are-replaced-by</t>
  </si>
  <si>
    <t>Thu, 24 Nov 2005 13:19:42 +0000</t>
  </si>
  <si>
    <t>16a84370ad4ff0266dab60da8d1bb0c917a1a446</t>
  </si>
  <si>
    <t>16a84370a</t>
  </si>
  <si>
    <t>ab2d27651285f337eaff6bd1ff63ce9e607510d6</t>
  </si>
  <si>
    <t>ab2d27651</t>
  </si>
  <si>
    <t>Thu, 24 Nov 2005 11:50:09 +0000</t>
  </si>
  <si>
    <t>eafbb33fbed57843f9d3399c4bce1dbc28baf7ab</t>
  </si>
  <si>
    <t>eafbb33fb</t>
  </si>
  <si>
    <t>48f6b32659bc0d306d34e04351b7202404ba597d</t>
  </si>
  <si>
    <t>48f6b3265</t>
  </si>
  <si>
    <t>Amaya now accepts the notation "file:/" Irene</t>
  </si>
  <si>
    <t>Amaya-now-accepts-the-notation-file</t>
  </si>
  <si>
    <t>Thu, 24 Nov 2005 08:39:42 +0000</t>
  </si>
  <si>
    <t>f6c00adfc0caa1208c12b929c3aa4e1b1e899e92</t>
  </si>
  <si>
    <t>f6c00adfc</t>
  </si>
  <si>
    <t>671add940a16549c29bd8826bdc742ceba0e0938</t>
  </si>
  <si>
    <t>671add940</t>
  </si>
  <si>
    <t>Wed, 23 Nov 2005 16:51:05 +0000</t>
  </si>
  <si>
    <t>8bc0140bb21671eb4281f700139a617d82fe51e6</t>
  </si>
  <si>
    <t>8bc0140bb</t>
  </si>
  <si>
    <t>a2bcb88509ea63e731919879d3e9ffeb8d1bd40e</t>
  </si>
  <si>
    <t>a2bcb8850</t>
  </si>
  <si>
    <t>Apply only valid CSS when printing.</t>
  </si>
  <si>
    <t>Apply-only-valid-CSS-when-printing</t>
  </si>
  <si>
    <t>Wed, 23 Nov 2005 16:34:04 +0000</t>
  </si>
  <si>
    <t>e5a6bb82e158fa8b4c7a2ff6cb2fb8b16cdc2070</t>
  </si>
  <si>
    <t>e5a6bb82e</t>
  </si>
  <si>
    <t>09c04351f0ead0651086b3ef2ed86e076c112926</t>
  </si>
  <si>
    <t>09c04351f</t>
  </si>
  <si>
    <t>The table border and table background doesn't include the caption now.</t>
  </si>
  <si>
    <t>The-table-border-and-table-background-doesn-t-include-the-caption-now</t>
  </si>
  <si>
    <t>Wed, 23 Nov 2005 14:56:12 +0000</t>
  </si>
  <si>
    <t>56b5659df2d5ec4330feab9ff4268aef2012134e</t>
  </si>
  <si>
    <t>56b5659df</t>
  </si>
  <si>
    <t>6efcafc399494df358a2ebd7492ed6f653052eac</t>
  </si>
  <si>
    <t>6efcafc39</t>
  </si>
  <si>
    <t>Improve table editing.</t>
  </si>
  <si>
    <t>Improve-table-editing</t>
  </si>
  <si>
    <t>Tue, 22 Nov 2005 16:10:46 +0000</t>
  </si>
  <si>
    <t>9b5161ac5916c95a41c78598603cf605258298c8</t>
  </si>
  <si>
    <t>9b5161ac5</t>
  </si>
  <si>
    <t>0a9c9a86f7a0da767bb2529c7b59edc91aa0ad54</t>
  </si>
  <si>
    <t>0a9c9a86f</t>
  </si>
  <si>
    <t>HTML: anchors within supersrcipts and subscripts were not displayed correctly. VQ</t>
  </si>
  <si>
    <t>HTML-anchors-within-supersrcipts-and-subscripts-were-not-displayed-correctly</t>
  </si>
  <si>
    <t>Mon, 21 Nov 2005 13:59:55 +0000</t>
  </si>
  <si>
    <t>02b6d78c0365ccde8a09a4355b976c63cb8ae97f</t>
  </si>
  <si>
    <t>02b6d78c0</t>
  </si>
  <si>
    <t>67efaf51affae610a42e0eb52c8860de8695cae3</t>
  </si>
  <si>
    <t>67efaf51a</t>
  </si>
  <si>
    <t>Assign the type 'ThotBool' to some booleans variables as the compilation failed on mac Laurent</t>
  </si>
  <si>
    <t>Assign-the-type-ThotBool-to-some-booleans-variables-as-the-compilation-failed-on-mac</t>
  </si>
  <si>
    <t>Fri, 18 Nov 2005 19:08:51 +0000</t>
  </si>
  <si>
    <t>6c4e47cf4b89134e6dc2b2f6b463a3ab1dbf04e6</t>
  </si>
  <si>
    <t>6c4e47cf4</t>
  </si>
  <si>
    <t>afcdf557f3db45cedd3fa20971a98500638ac84e</t>
  </si>
  <si>
    <t>afcdf557f</t>
  </si>
  <si>
    <t>Fix a problem with GTK shortcuts Irene</t>
  </si>
  <si>
    <t>Fix-a-problem-with-GTK-shortcuts</t>
  </si>
  <si>
    <t>Fri, 18 Nov 2005 16:53:45 +0000</t>
  </si>
  <si>
    <t>b52c4387281cf9ebe86597b6247d0a3dd69c4fdc</t>
  </si>
  <si>
    <t>b52c43872</t>
  </si>
  <si>
    <t>3aecb60273483b43a3e6442dad3275cdcbe5f2e4</t>
  </si>
  <si>
    <t>3aecb6027</t>
  </si>
  <si>
    <t>Add steve's problem with the rendering of his slidy documents. Laurent</t>
  </si>
  <si>
    <t>Add-steve-s-problem-with-the-rendering-of-his-slidy-documents</t>
  </si>
  <si>
    <t>Fri, 18 Nov 2005 15:53:25 +0000</t>
  </si>
  <si>
    <t>7066524800e255915bb0e8c8ac955f4580433226</t>
  </si>
  <si>
    <t>c5b03221bbeab2a15928f0778218a1945150f9c7</t>
  </si>
  <si>
    <t>c5b03221b</t>
  </si>
  <si>
    <t>Update the list of special characters. Irene</t>
  </si>
  <si>
    <t>Fri, 18 Nov 2005 15:36:30 +0000</t>
  </si>
  <si>
    <t>e8a9c70cbceadc58d1e7cc51c085fdaf7651478e</t>
  </si>
  <si>
    <t>e8a9c70cb</t>
  </si>
  <si>
    <t>d106f3e49dfb5b3589b5b4cf14b7c4089b2f3c45</t>
  </si>
  <si>
    <t>d106f3e49</t>
  </si>
  <si>
    <t>Retore the focus after inserting a special character. Irene</t>
  </si>
  <si>
    <t>Retore-the-focus-after-inserting-a-special-character</t>
  </si>
  <si>
    <t>Fri, 18 Nov 2005 15:11:42 +0000</t>
  </si>
  <si>
    <t>7e05f663aa2acf268a0fd41711a9e361d15d0632</t>
  </si>
  <si>
    <t>7e05f663a</t>
  </si>
  <si>
    <t>dd2687217b0635760f7762a017039ac478883f6d</t>
  </si>
  <si>
    <t>dd2687217</t>
  </si>
  <si>
    <t>Complete the STIX table</t>
  </si>
  <si>
    <t>Complete-the-STIX-table</t>
  </si>
  <si>
    <t>Fri, 18 Nov 2005 14:22:10 +0000</t>
  </si>
  <si>
    <t>de0090c6125ec3e0433fcf9a49d5f89089db09a5</t>
  </si>
  <si>
    <t>de0090c61</t>
  </si>
  <si>
    <t>033dbdc7081db106d90fdd7cd43cdd0cc7541f71</t>
  </si>
  <si>
    <t>033dbdc70</t>
  </si>
  <si>
    <t>Update some icons. Irene</t>
  </si>
  <si>
    <t>Update-some-icons</t>
  </si>
  <si>
    <t>Fri, 18 Nov 2005 11:24:26 +0000</t>
  </si>
  <si>
    <t>7e8b35beddf563df81325e4aca5301ade0780940</t>
  </si>
  <si>
    <t>7e8b35bed</t>
  </si>
  <si>
    <t>d2a54392345940467407dc99ef10e16ef716447a</t>
  </si>
  <si>
    <t>d2a543923</t>
  </si>
  <si>
    <t>MathML: improving selection in Sum and Integral created by the special buttons. VQ</t>
  </si>
  <si>
    <t>MathML-improving-selection-in-Sum-and-Integral-created-by-the-special-buttons</t>
  </si>
  <si>
    <t>Fri, 18 Nov 2005 10:01:26 +0000</t>
  </si>
  <si>
    <t>7ecb561870a88c425d35f0c5052de4855b4f1447</t>
  </si>
  <si>
    <t>7ecb56187</t>
  </si>
  <si>
    <t>ad0a442abe1bb3000fb92a5e7d3728af5669baf9</t>
  </si>
  <si>
    <t>ad0a442ab</t>
  </si>
  <si>
    <t>MathML: improved formatting of MSUBSUP. VQ</t>
  </si>
  <si>
    <t>MathML-improved-formatting-of-MSUBSUP</t>
  </si>
  <si>
    <t>Fri, 18 Nov 2005 09:24:30 +0000</t>
  </si>
  <si>
    <t>49b4b9473a5a674236c710c471333384cf684bbf</t>
  </si>
  <si>
    <t>49b4b9473</t>
  </si>
  <si>
    <t>b073b0279bfd6898efda8479471fbbdc85960da5</t>
  </si>
  <si>
    <t>b073b0279</t>
  </si>
  <si>
    <t>It was not possible to change the annotation type with WX versions. Irene</t>
  </si>
  <si>
    <t>It-was-not-possible-to-change-the-annotation-type-with-WX-versions</t>
  </si>
  <si>
    <t>Thu, 17 Nov 2005 16:34:57 +0000</t>
  </si>
  <si>
    <t>a6295d13d3ac8898417b5d524847e73c47dc3ff4</t>
  </si>
  <si>
    <t>a6295d13d</t>
  </si>
  <si>
    <t>6046ebb483f6b31848ea189f6883a4dca54ef61a</t>
  </si>
  <si>
    <t>6046ebb48</t>
  </si>
  <si>
    <t>MathML: the integral symbol in a MSUBSUP construct was not extended. VQ</t>
  </si>
  <si>
    <t>MathML-the-integral-symbol-in-a-MSUBSUP-construct-was-not-extended</t>
  </si>
  <si>
    <t>Thu, 17 Nov 2005 16:12:04 +0000</t>
  </si>
  <si>
    <t>85027405bff47edfb57db31f10920a629ecd18d1</t>
  </si>
  <si>
    <t>85027405b</t>
  </si>
  <si>
    <t>4b7b44fbb69a3e8fd29806e176a488261c28498a</t>
  </si>
  <si>
    <t>4b7b44fbb</t>
  </si>
  <si>
    <t>A new check box controls the closing of the CSS dialog. Irene</t>
  </si>
  <si>
    <t>A-new-check-box-controls-the-closing-of-the-CSS-dialog</t>
  </si>
  <si>
    <t>Thu, 17 Nov 2005 14:50:46 +0000</t>
  </si>
  <si>
    <t>723b3df34ae688b328485956e8232daf677b1bdc</t>
  </si>
  <si>
    <t>723b3df34</t>
  </si>
  <si>
    <t>c9d7d28b22edfcdb790234bbb56ad9f650c57424</t>
  </si>
  <si>
    <t>c9d7d28b2</t>
  </si>
  <si>
    <t>Remove dependencies to BgImageDlgWX Don't forget to execute a "make depend"</t>
  </si>
  <si>
    <t>Remove-dependencies-to-BgImageDlgWX</t>
  </si>
  <si>
    <t>Thu, 17 Nov 2005 13:44:49 +0000</t>
  </si>
  <si>
    <t>396dcb03448efd7b5d577d16c383c1a50d1190c9</t>
  </si>
  <si>
    <t>396dcb034</t>
  </si>
  <si>
    <t>193a8b0396c6ff1011d1e0bb113a5681433a9634</t>
  </si>
  <si>
    <t>193a8b039</t>
  </si>
  <si>
    <t>Thu, 17 Nov 2005 13:37:51 +0000</t>
  </si>
  <si>
    <t>d258b886b27a7ce32bbe429315f011e425162a3d</t>
  </si>
  <si>
    <t>d258b886b</t>
  </si>
  <si>
    <t>4ecf5273b063cf03ce4445820bfb5128e514187f</t>
  </si>
  <si>
    <t>4ecf5273b</t>
  </si>
  <si>
    <t>Replaced by StyleDlgWX. Irene</t>
  </si>
  <si>
    <t>Replaced-by-StyleDlgWX</t>
  </si>
  <si>
    <t>Thu, 17 Nov 2005 13:36:54 +0000</t>
  </si>
  <si>
    <t>baaf54c94e57e7f9e074e386656d5d4963a12501</t>
  </si>
  <si>
    <t>baaf54c94</t>
  </si>
  <si>
    <t>dd239bc8f52dacc668131bc04c6965668c14e9e8</t>
  </si>
  <si>
    <t>dd239bc8f</t>
  </si>
  <si>
    <t>When a box is centered, Amaya used the outside box instead of the inside box of the referred element.</t>
  </si>
  <si>
    <t>When-a-box-is-centered-Amaya-used-the-outside-box-instead-of-the-inside-box</t>
  </si>
  <si>
    <t>Thu, 17 Nov 2005 11:54:25 +0000</t>
  </si>
  <si>
    <t>e790237cb2d011dcd15e9a1e9f837d53411cb6e0</t>
  </si>
  <si>
    <t>e790237cb</t>
  </si>
  <si>
    <t>7c2ae2d0d66e752631e71504e5cef95311bb5eaf</t>
  </si>
  <si>
    <t>7c2ae2d0d</t>
  </si>
  <si>
    <t>Check the previous box when a value is changed.</t>
  </si>
  <si>
    <t>Check-the-previous-box-when-a-value-is-changed</t>
  </si>
  <si>
    <t>Thu, 17 Nov 2005 11:33:22 +0000</t>
  </si>
  <si>
    <t>9c3e0040e9e47004524138b0807e48ba30a4a436</t>
  </si>
  <si>
    <t>9c3e0040e</t>
  </si>
  <si>
    <t>db88058b778f950db7460ba9c3b77aceedb8f18d</t>
  </si>
  <si>
    <t>db88058b7</t>
  </si>
  <si>
    <t>BgImageDlgWX is no longer used Fix a bug in StyleDlgWX</t>
  </si>
  <si>
    <t>BgImageDlgWX-is-no-longer-used</t>
  </si>
  <si>
    <t>Thu, 17 Nov 2005 10:08:53 +0000</t>
  </si>
  <si>
    <t>447eb865774d7c1800223003b2861be70486a7f7</t>
  </si>
  <si>
    <t>447eb8657</t>
  </si>
  <si>
    <t>038834f91990c22a0bbf92eb8a9cb8f4347bc0bc</t>
  </si>
  <si>
    <t>038834f91</t>
  </si>
  <si>
    <t>Hide elements displayed with a negative indent like Mozilla. Irene</t>
  </si>
  <si>
    <t>Hide-elements-displayed-with-a-negative-indent-like-Mozilla</t>
  </si>
  <si>
    <t>Wed, 16 Nov 2005 17:18:07 +0000</t>
  </si>
  <si>
    <t>cf32c42340451fc1ae828453d36d2bb7e84d32ac</t>
  </si>
  <si>
    <t>cf32c4234</t>
  </si>
  <si>
    <t>5b5df58f97010e78510f54c23993183af96f599d</t>
  </si>
  <si>
    <t>5b5df58f9</t>
  </si>
  <si>
    <t>Wed, 16 Nov 2005 14:00:32 +0000</t>
  </si>
  <si>
    <t>f2b3538aaba0077df29d849b945082af6d86db3d</t>
  </si>
  <si>
    <t>f2b3538aa</t>
  </si>
  <si>
    <t>0f65d8aac189f7e73af385ed5e3dffbdf10e44b3</t>
  </si>
  <si>
    <t>0f65d8aac</t>
  </si>
  <si>
    <t>Complete the Style dialogue. Irene</t>
  </si>
  <si>
    <t>Complete-the-Style-dialogue</t>
  </si>
  <si>
    <t>Wed, 16 Nov 2005 09:35:19 +0000</t>
  </si>
  <si>
    <t>ec22c6a1ef8c3ef6fd8849f17c356b626546e17d</t>
  </si>
  <si>
    <t>ec22c6a1e</t>
  </si>
  <si>
    <t>267aa5fddf4c4f6f7bed676038addb8269eb94b9</t>
  </si>
  <si>
    <t>267aa5fdd</t>
  </si>
  <si>
    <t>New style dialogue either generates a source text of a style element, or it generates style attributes.</t>
  </si>
  <si>
    <t>New-style-dialogue-either-generates-a-source-text-of-a-style-element-or</t>
  </si>
  <si>
    <t>Tue, 15 Nov 2005 16:20:31 +0000</t>
  </si>
  <si>
    <t>a6531d27749dd77b66116e36c636032bcfc083c7</t>
  </si>
  <si>
    <t>a6531d277</t>
  </si>
  <si>
    <t>780e6827d95d560739e458089a9ddfb676917649</t>
  </si>
  <si>
    <t>780e6827d</t>
  </si>
  <si>
    <t>Make relative URLs. Irene</t>
  </si>
  <si>
    <t>Make-relative-URLs</t>
  </si>
  <si>
    <t>Mon, 14 Nov 2005 16:44:40 +0000</t>
  </si>
  <si>
    <t>c8c2246bf60cd3d6a730a695fb92f35bbfbf204b</t>
  </si>
  <si>
    <t>c8c2246bf</t>
  </si>
  <si>
    <t>ded8b2945e534b23bc45e86c555e7d2a8358e677</t>
  </si>
  <si>
    <t>ded8b2945</t>
  </si>
  <si>
    <t>Generation of CSS properties. Irene</t>
  </si>
  <si>
    <t>Generation-of-CSS-properties</t>
  </si>
  <si>
    <t>Mon, 14 Nov 2005 15:00:40 +0000</t>
  </si>
  <si>
    <t>e23870abcf7393097a8b1f36a6c0bebc0ff4ce99</t>
  </si>
  <si>
    <t>e23870abc</t>
  </si>
  <si>
    <t>407886026ec87d9a77b75a2f41ff57c9b6748cb1</t>
  </si>
  <si>
    <t>Thu, 10 Nov 2005 11:36:15 +0000</t>
  </si>
  <si>
    <t>756e5088c8350c389e0940263d7801d841edeeca</t>
  </si>
  <si>
    <t>756e5088c</t>
  </si>
  <si>
    <t>9a26c9dbaad5e37791162ade92788b714145101e</t>
  </si>
  <si>
    <t>9a26c9dba</t>
  </si>
  <si>
    <t>Improving the CSS dialog. Irene</t>
  </si>
  <si>
    <t>Improving-the-CSS-dialog</t>
  </si>
  <si>
    <t>Wed, 9 Nov 2005 16:15:24 +0000</t>
  </si>
  <si>
    <t>a8e6c05b113e5c7f4aee62c3d988e2593179361a</t>
  </si>
  <si>
    <t>a8e6c05b1</t>
  </si>
  <si>
    <t>2fb73b1db47a37d1b16e0f46c3e24f283101a16c</t>
  </si>
  <si>
    <t>2fb73b1db</t>
  </si>
  <si>
    <t>Code clean up. Irene</t>
  </si>
  <si>
    <t>Wed, 9 Nov 2005 11:36:09 +0000</t>
  </si>
  <si>
    <t>75d896cb61a5f35ed2113b2fa5ddad0f6e122d46</t>
  </si>
  <si>
    <t>75d896cb6</t>
  </si>
  <si>
    <t>7df23f8a90d3da87b3700ba91d41204a35f27a32</t>
  </si>
  <si>
    <t>7df23f8a9</t>
  </si>
  <si>
    <t>Wed, 9 Nov 2005 11:30:26 +0000</t>
  </si>
  <si>
    <t>0245b3b17d23c776a8c39ea1ff2c9a658e2c5bbf</t>
  </si>
  <si>
    <t>0245b3b17</t>
  </si>
  <si>
    <t>eb23e16ea7560b2d552212271a91f08c135d98c2</t>
  </si>
  <si>
    <t>eb23e16ea</t>
  </si>
  <si>
    <t>Adding new panel entries: - Creation of a division - Creation of a target - Creation of an Integral - Creation of a Sum</t>
  </si>
  <si>
    <t>Adding-new-panel-entries</t>
  </si>
  <si>
    <t>Wed, 9 Nov 2005 11:29:10 +0000</t>
  </si>
  <si>
    <t>07c8ee570266e8543228ec420af8b56476688e01</t>
  </si>
  <si>
    <t>07c8ee570</t>
  </si>
  <si>
    <t>4c538431fd8ccc161e20bf411cea111ab99b7d9e</t>
  </si>
  <si>
    <t>4c538431f</t>
  </si>
  <si>
    <t>Don't use the user's config file when compiling on Unix platforms only. Irene</t>
  </si>
  <si>
    <t>Don-t-use-the-user-s-config-file-when-compiling-on-Unix-platforms-only</t>
  </si>
  <si>
    <t>Wed, 9 Nov 2005 11:27:54 +0000</t>
  </si>
  <si>
    <t>0d1814e8715a7e6322270567a5cc94a255715b30</t>
  </si>
  <si>
    <t>0d1814e87</t>
  </si>
  <si>
    <t>503c711bfaf4da26554676ac3a295077769b8b77</t>
  </si>
  <si>
    <t>503c711bf</t>
  </si>
  <si>
    <t>Make panels mor compact. Irene</t>
  </si>
  <si>
    <t>Make-panels-mor-compact</t>
  </si>
  <si>
    <t>Mon, 7 Nov 2005 17:03:20 +0000</t>
  </si>
  <si>
    <t>746907c7c12dc8814b2ce9a87b28c01b4e66f5f3</t>
  </si>
  <si>
    <t>746907c7c</t>
  </si>
  <si>
    <t>f5cff77b4d8d53b88d4ee2480fd4f6bdc1cf12b3</t>
  </si>
  <si>
    <t>f5cff77b4</t>
  </si>
  <si>
    <t>Don't generate $HOME/.amaya when compiling.</t>
  </si>
  <si>
    <t>Don-t-generate-HOME-.amaya-when-compiling</t>
  </si>
  <si>
    <t>Mon, 7 Nov 2005 14:49:41 +0000</t>
  </si>
  <si>
    <t>a36fccb8de61fce76d8607c6acc085996848cc79</t>
  </si>
  <si>
    <t>a36fccb8d</t>
  </si>
  <si>
    <t>432db83827f4fd8add6afa8c852b09fea348ed6c</t>
  </si>
  <si>
    <t>432db8382</t>
  </si>
  <si>
    <t>Fixing problems with untyped parameters.</t>
  </si>
  <si>
    <t>Fixing-problems-with-untyped-parameters</t>
  </si>
  <si>
    <t>Mon, 7 Nov 2005 13:26:09 +0000</t>
  </si>
  <si>
    <t>f1cd634d2373888cb712e615ff041a126376aa8a</t>
  </si>
  <si>
    <t>f1cd634d2</t>
  </si>
  <si>
    <t>95a73ce52dc90b646acabc182634a82f5a8a1905</t>
  </si>
  <si>
    <t>95a73ce52</t>
  </si>
  <si>
    <t>Remove the Amaya font path when closing the GTK version. Irene</t>
  </si>
  <si>
    <t>Remove-the-Amaya-font-path-when-closing-the-GTK-version</t>
  </si>
  <si>
    <t>Mon, 7 Nov 2005 13:25:21 +0000</t>
  </si>
  <si>
    <t>0ae3fcd3a7b42c07d9473ee9bf9a8a53a114621e</t>
  </si>
  <si>
    <t>0ae3fcd3a</t>
  </si>
  <si>
    <t>33440fa5cb224f592befb8b312f2c8097f0cbbb2</t>
  </si>
  <si>
    <t>33440fa5c</t>
  </si>
  <si>
    <t>Dont display log window in full screen. Irene</t>
  </si>
  <si>
    <t>Dont-display-log-window-in-full-screen</t>
  </si>
  <si>
    <t>Fri, 28 Oct 2005 15:29:39 +0000</t>
  </si>
  <si>
    <t>40bd71c9989b3de56f24bb9b7c2df9327eb69b88</t>
  </si>
  <si>
    <t>40bd71c99</t>
  </si>
  <si>
    <t>592bd5688109da4ae24931292398701ec308d8b2</t>
  </si>
  <si>
    <t>592bd5688</t>
  </si>
  <si>
    <t>Remove some borders in panels Irene</t>
  </si>
  <si>
    <t>Remove-some-borders-in-panels</t>
  </si>
  <si>
    <t>Fri, 28 Oct 2005 14:09:54 +0000</t>
  </si>
  <si>
    <t>31a86425dfd8ec67150a6fe187234eb19ec7ffe0</t>
  </si>
  <si>
    <t>31a86425d</t>
  </si>
  <si>
    <t>7f2ec44404edfeb13778ecdf5917989c6f296855</t>
  </si>
  <si>
    <t>7f2ec4440</t>
  </si>
  <si>
    <t>Fri, 28 Oct 2005 13:42:00 +0000</t>
  </si>
  <si>
    <t>b8edb814bac38a3a20294f2db12e12b4aeeede3c</t>
  </si>
  <si>
    <t>b8edb814b</t>
  </si>
  <si>
    <t>c045886913db961b3caa57446acc9f0ac8c70000</t>
  </si>
  <si>
    <t>c04588691</t>
  </si>
  <si>
    <t>Fixing a compiling problem.</t>
  </si>
  <si>
    <t>Fri, 28 Oct 2005 12:01:24 +0000</t>
  </si>
  <si>
    <t>40f6db12dbb565aa9ecad625d5508e786cb9363d</t>
  </si>
  <si>
    <t>40f6db12d</t>
  </si>
  <si>
    <t>2c5c93042dcbfe43f8cc3466cd079688d32ce092</t>
  </si>
  <si>
    <t>2c5c93042</t>
  </si>
  <si>
    <t>Visibility rule attached to a before or after selector was applied to the element itself.</t>
  </si>
  <si>
    <t>Visibility-rule-attached-to-a-before-or-after-selector-was-applied-to-the</t>
  </si>
  <si>
    <t>Fri, 28 Oct 2005 11:15:25 +0000</t>
  </si>
  <si>
    <t>dacd049090c9f956ae24e21f98c32dbc014ee572</t>
  </si>
  <si>
    <t>dacd04909</t>
  </si>
  <si>
    <t>7fbc729f5d207a0030916d580762d6d632b0e3e0</t>
  </si>
  <si>
    <t>7fbc729f5</t>
  </si>
  <si>
    <t>Restore the old toolbar (&lt;border&gt;0&lt;/border&gt; doesn't fix the MacOS problem).</t>
  </si>
  <si>
    <t>Restore-the-old-toolbar-border-0-border-doesn-t-fix-the-MacOS-problem</t>
  </si>
  <si>
    <t>Fri, 28 Oct 2005 08:51:20 +0000</t>
  </si>
  <si>
    <t>e05a1546359c711270b8195698eebaed59775943</t>
  </si>
  <si>
    <t>e05a15463</t>
  </si>
  <si>
    <t>c72d9e782ef7f5d35fe53766f34a11a19a87c985</t>
  </si>
  <si>
    <t>c72d9e782</t>
  </si>
  <si>
    <t>Thu, 27 Oct 2005 15:32:25 +0000</t>
  </si>
  <si>
    <t>906e894e7d52fcecec28ed9a217db3ec351a3389</t>
  </si>
  <si>
    <t>906e894e7</t>
  </si>
  <si>
    <t>7c8f8fe5e742f48e6c8c5ca3af80062223def897</t>
  </si>
  <si>
    <t>7c8f8fe5e</t>
  </si>
  <si>
    <t>Fixing text editing problems: - Delete at the end of a source line when the line includes only 1 character. - Backspace at the beginning of a source line when it deletes a text element. - Backspace or Delete in HTML when 2 spaces are adjacent. - Confusion between Shift+ Return and Return.</t>
  </si>
  <si>
    <t>Fixing-text-editing-problems</t>
  </si>
  <si>
    <t>Thu, 27 Oct 2005 12:08:03 +0000</t>
  </si>
  <si>
    <t>49b73fa2f7b97c60928d3ca4c5f1b653dad180dc</t>
  </si>
  <si>
    <t>49b73fa2f</t>
  </si>
  <si>
    <t>5f816ebcd4603cf9a4cf5042af40b07e8d2ba335</t>
  </si>
  <si>
    <t>5f816ebcd</t>
  </si>
  <si>
    <t>Do not propose the alt attribute for input text. Fix a problem in the keyboard parsing.</t>
  </si>
  <si>
    <t>Do-not-propose-the-alt-attribute-for-input-text</t>
  </si>
  <si>
    <t>Wed, 26 Oct 2005 15:01:53 +0000</t>
  </si>
  <si>
    <t>80e7b64eb72f08d109018b1d9f6fe9e2b03ec82e</t>
  </si>
  <si>
    <t>80e7b64eb</t>
  </si>
  <si>
    <t>9f732a2bf4606dc565252767f4449c87a3cb0299</t>
  </si>
  <si>
    <t>9f732a2bf</t>
  </si>
  <si>
    <t>Input elements had no alt attribute. Irene</t>
  </si>
  <si>
    <t>Input-elements-had-no-alt-attribute</t>
  </si>
  <si>
    <t>Wed, 26 Oct 2005 13:28:30 +0000</t>
  </si>
  <si>
    <t>872d1b85c17ade5c496e7ba2b5052fedea0596cb</t>
  </si>
  <si>
    <t>872d1b85c</t>
  </si>
  <si>
    <t>8ff3d78ff32ec19268b1149d1f5371a4eee395d6</t>
  </si>
  <si>
    <t>8ff3d78ff</t>
  </si>
  <si>
    <t>On non WX versions, the AmayaCloseTab shortcut is translated into AmayaCloseWindow shortcut. Adding a new shortcut for MakeToc. Fixing a bug in TtaListShortcuts.</t>
  </si>
  <si>
    <t>On-non-WX-versions-the-AmayaCloseTab-shortcut-is-translated-into</t>
  </si>
  <si>
    <t>Wed, 26 Oct 2005 09:24:13 +0000</t>
  </si>
  <si>
    <t>00a699dcabb4984cd225b17e813b1fca3dae98ab</t>
  </si>
  <si>
    <t>00a699dca</t>
  </si>
  <si>
    <t>39ca18651eb17af1d22ca84e879e2f75816a716f</t>
  </si>
  <si>
    <t>39ca18651</t>
  </si>
  <si>
    <t>Wed, 26 Oct 2005 08:46:04 +0000</t>
  </si>
  <si>
    <t>c77adf2b4faf8add82894c678ac46e02f6b38a7c</t>
  </si>
  <si>
    <t>c77adf2b4</t>
  </si>
  <si>
    <t>f34738a10af5689c62e31749cdfc99eea5dd759f</t>
  </si>
  <si>
    <t>f34738a10</t>
  </si>
  <si>
    <t>Missing #ifdef for non-wx versions Laurent</t>
  </si>
  <si>
    <t>Missing-ifdef-for-non-wx-versions</t>
  </si>
  <si>
    <t>Fri, 21 Oct 2005 09:29:05 +0000</t>
  </si>
  <si>
    <t>c39fa19caf3657e2537c98d74184b5397e3bdf0c</t>
  </si>
  <si>
    <t>c39fa19ca</t>
  </si>
  <si>
    <t>8b6e629066babe8cfb69fe5c19d9e4da974cf67b</t>
  </si>
  <si>
    <t>8b6e62906</t>
  </si>
  <si>
    <t>Adding StyleDlgWX.</t>
  </si>
  <si>
    <t>Adding-StyleDlgWX</t>
  </si>
  <si>
    <t>Thu, 20 Oct 2005 15:39:36 +0000</t>
  </si>
  <si>
    <t>77bb96e6d56b83f449f502b240aeef07a6f952a8</t>
  </si>
  <si>
    <t>77bb96e6d</t>
  </si>
  <si>
    <t>7620e48881f311728fd65e70612701da28e7eb42</t>
  </si>
  <si>
    <t>7620e4888</t>
  </si>
  <si>
    <t>Improve the CSS form. Irene</t>
  </si>
  <si>
    <t>Improve-the-CSS-form</t>
  </si>
  <si>
    <t>Thu, 20 Oct 2005 15:36:01 +0000</t>
  </si>
  <si>
    <t>071f5234572ddbdb8abd038c18a181aefed7d6b2</t>
  </si>
  <si>
    <t>071f52345</t>
  </si>
  <si>
    <t>6916bc658bcd83aedd5e0c04cb8d8b5c2728a4ec</t>
  </si>
  <si>
    <t>6916bc658</t>
  </si>
  <si>
    <t>Initialize the CSS form. Irene</t>
  </si>
  <si>
    <t>Initialize-the-CSS-form</t>
  </si>
  <si>
    <t>Thu, 20 Oct 2005 14:43:01 +0000</t>
  </si>
  <si>
    <t>0cbd2d3e7a3fe6737ba7090cb53925bd528bf11c</t>
  </si>
  <si>
    <t>0cbd2d3e7</t>
  </si>
  <si>
    <t>7d0e8475aa5f6422c0575f8d9498e9fa89b756c1</t>
  </si>
  <si>
    <t>7d0e8475a</t>
  </si>
  <si>
    <t>Thu, 20 Oct 2005 13:07:13 +0000</t>
  </si>
  <si>
    <t>7039f91a0ef64173dbd42c6f902abe4c03fad887</t>
  </si>
  <si>
    <t>7039f91a0</t>
  </si>
  <si>
    <t>b8cee7072bb6b263c633a8e25ba163098ce8448c</t>
  </si>
  <si>
    <t>b8cee7072</t>
  </si>
  <si>
    <t>New code. Irene</t>
  </si>
  <si>
    <t>New-code</t>
  </si>
  <si>
    <t>Thu, 20 Oct 2005 09:38:00 +0000</t>
  </si>
  <si>
    <t>69ed4b878bd941e8a3d6546f23dc62d8fcf6f1ab</t>
  </si>
  <si>
    <t>69ed4b878</t>
  </si>
  <si>
    <t>011e77a730f804595f31e926c1f2564eb819d0d6</t>
  </si>
  <si>
    <t>011e77a73</t>
  </si>
  <si>
    <t>Prepare the edit of CSS properies. + change the XHTML palette.</t>
  </si>
  <si>
    <t>Prepare-the-edit-of-CSS-properies</t>
  </si>
  <si>
    <t>Thu, 20 Oct 2005 07:53:36 +0000</t>
  </si>
  <si>
    <t>584deda2f311d5728ca6fa6c3178f27542e8d338</t>
  </si>
  <si>
    <t>584deda2f</t>
  </si>
  <si>
    <t>316422e25b553afb980b21c20b30ae3ec7b3cafb</t>
  </si>
  <si>
    <t>Bug fix: an anchor couldn't be created if the selection contained a &lt;br/&gt; element Laurent</t>
  </si>
  <si>
    <t>Bug-fix-an-anchor-couldn-t-be-created-if-the-selection-contained-a-br-element</t>
  </si>
  <si>
    <t>Wed, 19 Oct 2005 11:45:13 +0000</t>
  </si>
  <si>
    <t>decbef05c7bcc0e15c411fe024b5fab06ac8c09b</t>
  </si>
  <si>
    <t>decbef05c</t>
  </si>
  <si>
    <t>05b93d87a9534e99aa2a9405e5d481da072d3f16</t>
  </si>
  <si>
    <t>05b93d87a</t>
  </si>
  <si>
    <t>Check the initial window position. Irene</t>
  </si>
  <si>
    <t>Check-the-initial-window-position</t>
  </si>
  <si>
    <t>Tue, 18 Oct 2005 15:17:30 +0000</t>
  </si>
  <si>
    <t>21143b533b8d6a1cea6fb47d00716a84f430bf17</t>
  </si>
  <si>
    <t>21143b533</t>
  </si>
  <si>
    <t>070d6fbafb08ab0c1da4d61b1ff49c34af1d9f2f</t>
  </si>
  <si>
    <t>070d6fbaf</t>
  </si>
  <si>
    <t>Update Images and templates. Irene</t>
  </si>
  <si>
    <t>Update-Images-and-templates</t>
  </si>
  <si>
    <t>Tue, 18 Oct 2005 10:32:52 +0000</t>
  </si>
  <si>
    <t>c2a0c879428932699bd5e3fbe886a520c522670c</t>
  </si>
  <si>
    <t>c2a0c8794</t>
  </si>
  <si>
    <t>cd2230a7e09dd639807a1766011159dc8a326bc0</t>
  </si>
  <si>
    <t>cd2230a7e</t>
  </si>
  <si>
    <t>Remove the temporary Mac dialogue. Irene</t>
  </si>
  <si>
    <t>Remove-the-temporary-Mac-dialogue</t>
  </si>
  <si>
    <t>Tue, 18 Oct 2005 10:05:34 +0000</t>
  </si>
  <si>
    <t>c23d34837ef0174f82f2547dc23f24c6131e39cd</t>
  </si>
  <si>
    <t>c23d34837</t>
  </si>
  <si>
    <t>2e61d9ea69fba4b380661750dce0b6406cb3a393</t>
  </si>
  <si>
    <t>2e61d9ea6</t>
  </si>
  <si>
    <t>Tue, 18 Oct 2005 10:00:34 +0000</t>
  </si>
  <si>
    <t>f37ec34f64c9cfe9441af566c33298257c4d20b1</t>
  </si>
  <si>
    <t>f37ec34f6</t>
  </si>
  <si>
    <t>526b319db0df087c8c2d604053ddc7e16514018e</t>
  </si>
  <si>
    <t>526b319db</t>
  </si>
  <si>
    <t>Tue, 18 Oct 2005 09:36:57 +0000</t>
  </si>
  <si>
    <t>f46af16c41613f8d15800129316a14a3fcfa1402</t>
  </si>
  <si>
    <t>f46af16c4</t>
  </si>
  <si>
    <t>4408890a9b55d003a9e540e7356f348b3438a11f</t>
  </si>
  <si>
    <t>4408890a9</t>
  </si>
  <si>
    <t>Only one plane. Irene</t>
  </si>
  <si>
    <t>Only-one-plane</t>
  </si>
  <si>
    <t>Tue, 18 Oct 2005 09:32:45 +0000</t>
  </si>
  <si>
    <t>be915971a8a14559b7b94bf775900c47141650f6</t>
  </si>
  <si>
    <t>be915971a</t>
  </si>
  <si>
    <t>d58f6aef714732e8fa1a3ad33495b2aa0e13789b</t>
  </si>
  <si>
    <t>d58f6aef7</t>
  </si>
  <si>
    <t>I forgot this one in my previous commit Laurent</t>
  </si>
  <si>
    <t>I-forgot-this-one-in-my-previous-commit</t>
  </si>
  <si>
    <t>Fri, 14 Oct 2005 14:33:42 +0000</t>
  </si>
  <si>
    <t>57f4c00916daa512658a3b773175edf0f299dea7</t>
  </si>
  <si>
    <t>57f4c0091</t>
  </si>
  <si>
    <t>ad9aacd38fce7ef726b91bc3107ed0aeae11265a</t>
  </si>
  <si>
    <t>ad9aacd38</t>
  </si>
  <si>
    <t>Tabs on Mac version seem to work now. Laurent</t>
  </si>
  <si>
    <t>Tabs-on-Mac-version-seem-to-work-now</t>
  </si>
  <si>
    <t>Fri, 14 Oct 2005 14:32:32 +0000</t>
  </si>
  <si>
    <t>1106a8562a4b6f5d630ae5da2a3e59399e1eb919</t>
  </si>
  <si>
    <t>1106a8562</t>
  </si>
  <si>
    <t>cbdc4f70c44591a4910f0ee7dc1ff8a253a9fdd9</t>
  </si>
  <si>
    <t>cbdc4f70c</t>
  </si>
  <si>
    <t>Keep in mind the last template directory used by the author. Irene</t>
  </si>
  <si>
    <t>Keep-in-mind-the-last-template-directory-used-by-the-author</t>
  </si>
  <si>
    <t>Wed, 12 Oct 2005 11:02:41 +0000</t>
  </si>
  <si>
    <t>2cf985e8ecb1e492ba812e8674351518ca996650</t>
  </si>
  <si>
    <t>2cf985e8e</t>
  </si>
  <si>
    <t>e95f56e26141e8aed2cfcd5c2c2cecab8ae8e628</t>
  </si>
  <si>
    <t>e95f56e26</t>
  </si>
  <si>
    <t>Removing Bookmarks menu</t>
  </si>
  <si>
    <t>Removing-Bookmarks-menu</t>
  </si>
  <si>
    <t>Tue, 11 Oct 2005 15:57:25 +0000</t>
  </si>
  <si>
    <t>66a2a1f94c3dc759edfc495fd8c9a34c86859f82</t>
  </si>
  <si>
    <t>66a2a1f94</t>
  </si>
  <si>
    <t>6771754aa6755571832efb9aebbc757598fef48b</t>
  </si>
  <si>
    <t>6771754aa</t>
  </si>
  <si>
    <t>It was impossible to insert the character TAB within text files. Irene</t>
  </si>
  <si>
    <t>It-was-impossible-to-insert-the-character-TAB-within-text-files</t>
  </si>
  <si>
    <t>Tue, 11 Oct 2005 15:56:42 +0000</t>
  </si>
  <si>
    <t>abe79fa291d2d15e60888e5253140ba1bedc658c</t>
  </si>
  <si>
    <t>abe79fa29</t>
  </si>
  <si>
    <t>5f7fa99ee7c9fb8aa5a0e105c96c4daf3ebbc202</t>
  </si>
  <si>
    <t>5f7fa99ee</t>
  </si>
  <si>
    <t>Remoce warnings Laurent</t>
  </si>
  <si>
    <t>Remoce-warnings</t>
  </si>
  <si>
    <t>Tue, 11 Oct 2005 10:36:41 +0000</t>
  </si>
  <si>
    <t>357ca73659183d245a66c54827e6de01792b4c39</t>
  </si>
  <si>
    <t>357ca7365</t>
  </si>
  <si>
    <t>91f14133c2e3b86a9c42275d3ff274a5376c9aff</t>
  </si>
  <si>
    <t>91f14133c</t>
  </si>
  <si>
    <t>Sometimes Amaya didn't display the right document. Irene</t>
  </si>
  <si>
    <t>Sometimes-Amaya-didn-t-display-the-right-document</t>
  </si>
  <si>
    <t>Fri, 7 Oct 2005 15:43:31 +0000</t>
  </si>
  <si>
    <t>439ad7f3a5eb9c58e4d12ee4aca3ed1b43bbe74f</t>
  </si>
  <si>
    <t>439ad7f3a</t>
  </si>
  <si>
    <t>edd4cedd34125706b3081cc3d2cb8f0c230c2bef</t>
  </si>
  <si>
    <t>edd4cedd3</t>
  </si>
  <si>
    <t>Fri, 7 Oct 2005 13:55:54 +0000</t>
  </si>
  <si>
    <t>a631b59bd321597641673612116024b20fe1da96</t>
  </si>
  <si>
    <t>a631b59bd</t>
  </si>
  <si>
    <t>b2177f1e3c7064e27cc1fbd5029bdbcf5f8c8185</t>
  </si>
  <si>
    <t>b2177f1e3</t>
  </si>
  <si>
    <t>Fri, 7 Oct 2005 08:56:09 +0000</t>
  </si>
  <si>
    <t>0158a019020ad3bb331c0ca364a55ecb1dc7614c</t>
  </si>
  <si>
    <t>0158a0190</t>
  </si>
  <si>
    <t>423e856efeb06b6ce1d63d86d45c87d593739321</t>
  </si>
  <si>
    <t>423e856ef</t>
  </si>
  <si>
    <t>Control sequences works on MacOS platforms Display differently sequences and WX shotcuts. Irene</t>
  </si>
  <si>
    <t>Control-sequences-works-on-MacOS-platforms</t>
  </si>
  <si>
    <t>Thu, 6 Oct 2005 16:07:57 +0000</t>
  </si>
  <si>
    <t>22318c4af63aafa3653beedaef808179c57c8834</t>
  </si>
  <si>
    <t>22318c4af</t>
  </si>
  <si>
    <t>9462de2d1a484f7786b20fcad45d6d98586f2522</t>
  </si>
  <si>
    <t>9462de2d1</t>
  </si>
  <si>
    <t>Amaya now doesn't popup a window message when search and spellcheck is complete. Irene</t>
  </si>
  <si>
    <t>Amaya-now-doesn-t-popup-a-window-message-when-search-and-spellcheck-is-complete</t>
  </si>
  <si>
    <t>Thu, 6 Oct 2005 16:03:54 +0000</t>
  </si>
  <si>
    <t>6a80973ce4c8c26391005051becc0cb419e41cbd</t>
  </si>
  <si>
    <t>6a80973ce</t>
  </si>
  <si>
    <t>28be127d2aadb4763d52ed89332c0dce76df055f</t>
  </si>
  <si>
    <t>28be127d2</t>
  </si>
  <si>
    <t>It was impossible to convert a HTML document into a XHTML document with the "Change document type" entry: the whole document content was removed. Now, end tags are generated before caling the XML parser.</t>
  </si>
  <si>
    <t>It-was-impossible-to-convert-a-HTML-document-into-a-XHTML-document-with-the</t>
  </si>
  <si>
    <t>Thu, 6 Oct 2005 08:43:29 +0000</t>
  </si>
  <si>
    <t>09dbcb7505d0dc10bdc5afcdbf671cff49d0e229</t>
  </si>
  <si>
    <t>09dbcb750</t>
  </si>
  <si>
    <t>35ba4ff05ce7ff5f135fdcdeb107a3c573cae546</t>
  </si>
  <si>
    <t>35ba4ff05</t>
  </si>
  <si>
    <t>Wed, 5 Oct 2005 16:10:04 +0000</t>
  </si>
  <si>
    <t>a82b5c10d342f36497a28c15f2468a912a5bab29</t>
  </si>
  <si>
    <t>a82b5c10d</t>
  </si>
  <si>
    <t>7ff099e2692d05b9ab7c900f43975cfb09e0e5a9</t>
  </si>
  <si>
    <t>7ff099e26</t>
  </si>
  <si>
    <t>Show targets could be ignored when loading a new document. Irene</t>
  </si>
  <si>
    <t>Show-targets-could-be-ignored-when-loading-a-new-document</t>
  </si>
  <si>
    <t>Wed, 5 Oct 2005 16:03:17 +0000</t>
  </si>
  <si>
    <t>d615fe6e258fa1cddee7dbdfd5d13247dcde326a</t>
  </si>
  <si>
    <t>d615fe6e2</t>
  </si>
  <si>
    <t>08b58259f29f472cc2bdc1db71d20fadd497cf2d</t>
  </si>
  <si>
    <t>08b58259f</t>
  </si>
  <si>
    <t>Shift Ctrl Z didn't work because it was registered as Shitt Ctrl z. Irene</t>
  </si>
  <si>
    <t>Shift-Ctrl-Z-didn-t-work-because-it-was-registered-as-Shitt-Ctrl-z</t>
  </si>
  <si>
    <t>Wed, 5 Oct 2005 15:09:57 +0000</t>
  </si>
  <si>
    <t>13993a2ed4c528060ca18206b84ea9f2dde9196f</t>
  </si>
  <si>
    <t>13993a2ed</t>
  </si>
  <si>
    <t>862d00746310fac36f01eaf63ec778a8551c12a9</t>
  </si>
  <si>
    <t>862d00746</t>
  </si>
  <si>
    <t>Two new WX Preference items:   - Display or not shortcut sequences   - Control the exported lines length</t>
  </si>
  <si>
    <t>Two-new-WX-Preference-items</t>
  </si>
  <si>
    <t>Wed, 5 Oct 2005 14:53:13 +0000</t>
  </si>
  <si>
    <t>fc142ce8f999730e97839d752632df92efe65843</t>
  </si>
  <si>
    <t>fc142ce8f</t>
  </si>
  <si>
    <t>1ea77299a0f9dfccd342c7febfacb114df212764</t>
  </si>
  <si>
    <t>1ea77299a</t>
  </si>
  <si>
    <t>Free element were ont displayed correctly in the structure view. Irene</t>
  </si>
  <si>
    <t>Free-element-were-ont-displayed-correctly-in-the-structure-view</t>
  </si>
  <si>
    <t>Tue, 4 Oct 2005 14:25:47 +0000</t>
  </si>
  <si>
    <t>6bf46ae52f1a4456c260b0ef698a2fce32029b6e</t>
  </si>
  <si>
    <t>6bf46ae52</t>
  </si>
  <si>
    <t>89885fb759cad88781d37d363c07340a44738c6f</t>
  </si>
  <si>
    <t>89885fb75</t>
  </si>
  <si>
    <t>Fix some problems with templates code. Irene</t>
  </si>
  <si>
    <t>Fix-some-problems-with-templates-code</t>
  </si>
  <si>
    <t>Tue, 4 Oct 2005 13:40:54 +0000</t>
  </si>
  <si>
    <t>c4fcf05ed8aff01701554789bb05534c5cd589cb</t>
  </si>
  <si>
    <t>c4fcf05ed</t>
  </si>
  <si>
    <t>c701d93aecc5fd70cf135563c1b0ec51a3a62c57</t>
  </si>
  <si>
    <t>c701d93ae</t>
  </si>
  <si>
    <t>Alt Left, Alt Right, Alt Down, Alt Home, F1, F3, F5 now works on MacOS X too. Irene</t>
  </si>
  <si>
    <t>Alt-Left-Alt-Right-Alt-Down-Alt-Home-F1-F3-F5-now-works-on-MacOS-X-too</t>
  </si>
  <si>
    <t>Mon, 3 Oct 2005 13:35:33 +0000</t>
  </si>
  <si>
    <t>fe905a7fad377fca87d478c4acaf5305ffc26581</t>
  </si>
  <si>
    <t>fe905a7fa</t>
  </si>
  <si>
    <t>0b1d44d8f1384298d8b8ca32a305f0086cb765e4</t>
  </si>
  <si>
    <t>0b1d44d8f</t>
  </si>
  <si>
    <t>Update Windows shortcuts. Irene</t>
  </si>
  <si>
    <t>Update-Windows-shortcuts</t>
  </si>
  <si>
    <t>Mon, 3 Oct 2005 13:26:20 +0000</t>
  </si>
  <si>
    <t>b54f18ad86c1903d3b50718c46c12bfd6963ec91</t>
  </si>
  <si>
    <t>b54f18ad8</t>
  </si>
  <si>
    <t>adfe7cf37fc3dfa5797e2516666ce27f4125e9e0</t>
  </si>
  <si>
    <t>adfe7cf37</t>
  </si>
  <si>
    <t>Mon, 3 Oct 2005 13:20:24 +0000</t>
  </si>
  <si>
    <t>8440d71b17bfcef7822530c475c52911e4aa74b7</t>
  </si>
  <si>
    <t>8440d71b1</t>
  </si>
  <si>
    <t>2565ed076e61d0fc1f2147bfb5087817a2ce3d18</t>
  </si>
  <si>
    <t>2565ed076</t>
  </si>
  <si>
    <t>Update shortcuts and documentation. Irene</t>
  </si>
  <si>
    <t>Update-shortcuts-and-documentation</t>
  </si>
  <si>
    <t>Fri, 30 Sep 2005 15:41:34 +0000</t>
  </si>
  <si>
    <t>ab0f025f7cef4e3326d9d5dad845639f7350d9b0</t>
  </si>
  <si>
    <t>ab0f025f7</t>
  </si>
  <si>
    <t>072299bb93c79d6082169e32f848490a7a990ca4</t>
  </si>
  <si>
    <t>072299bb9</t>
  </si>
  <si>
    <t>Fix some bugs with read buffers. Irene</t>
  </si>
  <si>
    <t>Fix-some-bugs-with-read-buffers</t>
  </si>
  <si>
    <t>Fri, 30 Sep 2005 15:41:01 +0000</t>
  </si>
  <si>
    <t>f4280b121e68ece6b6dd3d56636a1fdbcf450b72</t>
  </si>
  <si>
    <t>f4280b121</t>
  </si>
  <si>
    <t>242121613bd7f524849e644fe2f22d1d6abd6ecf</t>
  </si>
  <si>
    <t>Update shortcuts. Irene</t>
  </si>
  <si>
    <t>Thu, 29 Sep 2005 16:04:32 +0000</t>
  </si>
  <si>
    <t>8aa751d1fe328f729c70f2a931dbf47731665544</t>
  </si>
  <si>
    <t>8aa751d1f</t>
  </si>
  <si>
    <t>f663a5bf920ba8d84480ce5d985b87b24a9e17df</t>
  </si>
  <si>
    <t>f663a5bf9</t>
  </si>
  <si>
    <t>It was impossible to copy/paste an image. Irene</t>
  </si>
  <si>
    <t>It-was-impossible-to-copy-paste-an-image</t>
  </si>
  <si>
    <t>Thu, 29 Sep 2005 10:44:13 +0000</t>
  </si>
  <si>
    <t>f9c0da07b50560e1af1864d74b975982287f91eb</t>
  </si>
  <si>
    <t>f9c0da07b</t>
  </si>
  <si>
    <t>cffa01164e97ca94ebff262833a12660deb2434b</t>
  </si>
  <si>
    <t>cffa01164</t>
  </si>
  <si>
    <t>Removing a trace. Irene</t>
  </si>
  <si>
    <t>Thu, 29 Sep 2005 09:08:51 +0000</t>
  </si>
  <si>
    <t>52eee3231d7572d1a994d7852069f9f0bec1f34c</t>
  </si>
  <si>
    <t>52eee3231</t>
  </si>
  <si>
    <t>dc26eaac13dfb5ff0e6fdb05da9a2af1eee32b2b</t>
  </si>
  <si>
    <t>dc26eaac1</t>
  </si>
  <si>
    <t>Support of gb2312 encoding. Irene</t>
  </si>
  <si>
    <t>Support-of-gb2312-encoding</t>
  </si>
  <si>
    <t>Wed, 28 Sep 2005 16:06:36 +0000</t>
  </si>
  <si>
    <t>e02a1e42cd4cacaa0ae5c658f82f8e8ede447f66</t>
  </si>
  <si>
    <t>e02a1e42c</t>
  </si>
  <si>
    <t>2cced463fe20234f4bb64c8fb5a5b4eeccce13c7</t>
  </si>
  <si>
    <t>2cced463f</t>
  </si>
  <si>
    <t>Fixing a crash when displaying a CSS error twice. VQ</t>
  </si>
  <si>
    <t>Fixing-a-crash-when-displaying-a-CSS-error-twice</t>
  </si>
  <si>
    <t>Tue, 27 Sep 2005 16:20:47 +0000</t>
  </si>
  <si>
    <t>2d47dc10175a006ad94b0dced6840f386cbac257</t>
  </si>
  <si>
    <t>2d47dc101</t>
  </si>
  <si>
    <t>c5370b540f95c2150cce5dd186e95a447a76ccae</t>
  </si>
  <si>
    <t>c5370b540</t>
  </si>
  <si>
    <t>Mon, 26 Sep 2005 07:42:03 +0000</t>
  </si>
  <si>
    <t>56e6773d6631b53261a2df591707f6a3885e85e4</t>
  </si>
  <si>
    <t>56e6773d6</t>
  </si>
  <si>
    <t>e567e74822b1243ccbb49a3d941158b0cec108d4</t>
  </si>
  <si>
    <t>e567e7482</t>
  </si>
  <si>
    <t>Several shortcut sequences didin't work Linux WX versions uses now Windows shortcuts</t>
  </si>
  <si>
    <t>Several-shortcut-sequences-didin-t-work</t>
  </si>
  <si>
    <t>Fri, 23 Sep 2005 15:14:30 +0000</t>
  </si>
  <si>
    <t>dc040bb66b30be39c7fb728412b8ea4978b2718e</t>
  </si>
  <si>
    <t>dc040bb66</t>
  </si>
  <si>
    <t>3169ed64a8c45a1b4be1cc0daafdae122ae9c78d</t>
  </si>
  <si>
    <t>3169ed64a</t>
  </si>
  <si>
    <t>Fri, 23 Sep 2005 13:58:08 +0000</t>
  </si>
  <si>
    <t>2b9109652b027370329b54df2386980b45ae0fde</t>
  </si>
  <si>
    <t>2b9109652</t>
  </si>
  <si>
    <t>8aeb86545ba1843a203268e95fe37e9bae7b2c69</t>
  </si>
  <si>
    <t>8aeb86545</t>
  </si>
  <si>
    <t>Implementation of the CSS visibility rule. Irene</t>
  </si>
  <si>
    <t>Implementation-of-the-CSS-visibility-rule</t>
  </si>
  <si>
    <t>Fri, 23 Sep 2005 08:17:43 +0000</t>
  </si>
  <si>
    <t>aa381bc7cd7ae7dcce65ffbed75db98f552848e3</t>
  </si>
  <si>
    <t>aa381bc7c</t>
  </si>
  <si>
    <t>ec79d981d742f99587d00ddd762eb72ffcf93cb7</t>
  </si>
  <si>
    <t>ec79d981d</t>
  </si>
  <si>
    <t>Thu, 22 Sep 2005 15:48:29 +0000</t>
  </si>
  <si>
    <t>cb3d32d67cf4fa422e180b64df451f169c9e4b2b</t>
  </si>
  <si>
    <t>cb3d32d67</t>
  </si>
  <si>
    <t>231d61b7b6fc9420083febf2c0b03cf2a7d2e94d</t>
  </si>
  <si>
    <t>231d61b7b</t>
  </si>
  <si>
    <t>Adding BG_2312 encoding. Irene</t>
  </si>
  <si>
    <t>Adding-BG_2312-encoding</t>
  </si>
  <si>
    <t>Thu, 22 Sep 2005 10:16:54 +0000</t>
  </si>
  <si>
    <t>0b17577e4979439c26a77e885757c320d002e63f</t>
  </si>
  <si>
    <t>0b17577e4</t>
  </si>
  <si>
    <t>2ea555acf5af4b2ddfa1fa168eaca0dfc7905cab</t>
  </si>
  <si>
    <t>2ea555acf</t>
  </si>
  <si>
    <t>Fix a typo that disabled a keyboard shortcut on Mac OSX Laurent</t>
  </si>
  <si>
    <t>Fix-a-typo-that-disabled-a-keyboard-shortcut-on-Mac-OSX</t>
  </si>
  <si>
    <t>Wed, 21 Sep 2005 15:33:28 +0000</t>
  </si>
  <si>
    <t>394a749bd09cc82c39a0a177b215053b95b224bd</t>
  </si>
  <si>
    <t>394a749bd</t>
  </si>
  <si>
    <t>b757b929b515989a2708d6394a7ed90ebc6465cd</t>
  </si>
  <si>
    <t>b757b929b</t>
  </si>
  <si>
    <t>Amaya entered in a loop for some external objects LC + IV</t>
  </si>
  <si>
    <t>Amaya-entered-in-a-loop-for-some-external-objects</t>
  </si>
  <si>
    <t>Wed, 21 Sep 2005 12:19:17 +0000</t>
  </si>
  <si>
    <t>aaac44ebd1cc456aecb6552dea325b2efeaa127d</t>
  </si>
  <si>
    <t>aaac44ebd</t>
  </si>
  <si>
    <t>62478b5fb95908c34bdb0687623716120da609b3</t>
  </si>
  <si>
    <t>62478b5fb</t>
  </si>
  <si>
    <t>Fri, 16 Sep 2005 14:56:14 +0000</t>
  </si>
  <si>
    <t>9c28f925c2106de33d416b515c5c169dbc33b313</t>
  </si>
  <si>
    <t>9c28f925c</t>
  </si>
  <si>
    <t>0410f61bc7aff648ad2a472147d2c3aa996e415f</t>
  </si>
  <si>
    <t>0410f61bc</t>
  </si>
  <si>
    <t>Version 9.2.2 Irene</t>
  </si>
  <si>
    <t>Version-9.2.2</t>
  </si>
  <si>
    <t>Fri, 16 Sep 2005 14:55:31 +0000</t>
  </si>
  <si>
    <t>740204b7f5c39e505a7a3cb663fe948580954d00</t>
  </si>
  <si>
    <t>740204b7f</t>
  </si>
  <si>
    <t>2c0f100a724923a431be27305039c8bd6b555cc6</t>
  </si>
  <si>
    <t>2c0f100a7</t>
  </si>
  <si>
    <t>It was impossible to type some special characters on Mac OSX Laurent</t>
  </si>
  <si>
    <t>It-was-impossible-to-type-some-special-characters-on-Mac-OSX</t>
  </si>
  <si>
    <t>Fri, 16 Sep 2005 14:04:53 +0000</t>
  </si>
  <si>
    <t>30fdeef22ddf9cae4e2e28661ee1f2fe23591112</t>
  </si>
  <si>
    <t>30fdeef22</t>
  </si>
  <si>
    <t>8ba823f1840ccc776d7145434b26f89f6123543b</t>
  </si>
  <si>
    <t>8ba823f18</t>
  </si>
  <si>
    <t>Some ifdef that makes possible to insert characters on MACOS. Irene</t>
  </si>
  <si>
    <t>Some-ifdef-that-makes-possible-to-insert-characters-on-MACOS</t>
  </si>
  <si>
    <t>Fri, 16 Sep 2005 11:17:04 +0000</t>
  </si>
  <si>
    <t>f762e3bb1258497c767566fdf13397b35d3752b5</t>
  </si>
  <si>
    <t>f762e3bb1</t>
  </si>
  <si>
    <t>a58bc1a2c2e83292bdb86fea52f105eccc0e2738</t>
  </si>
  <si>
    <t>a58bc1a2c</t>
  </si>
  <si>
    <t>Disable 'Templates' menu by default Laurent</t>
  </si>
  <si>
    <t>Disable-Templates-menu-by-default</t>
  </si>
  <si>
    <t>Fri, 16 Sep 2005 09:00:11 +0000</t>
  </si>
  <si>
    <t>b249a111816c76983f08647616840afe6e10494a</t>
  </si>
  <si>
    <t>b249a1118</t>
  </si>
  <si>
    <t>4d64598b0dbf13f500f79081fe23c495f9729ce3</t>
  </si>
  <si>
    <t>4d64598b0</t>
  </si>
  <si>
    <t>Adding template files. Irene</t>
  </si>
  <si>
    <t>Adding-template-files</t>
  </si>
  <si>
    <t>Fri, 16 Sep 2005 08:59:33 +0000</t>
  </si>
  <si>
    <t>d367876338ca3c272b7b02e49c3f871b4638c3c9</t>
  </si>
  <si>
    <t>d36787633</t>
  </si>
  <si>
    <t>6f5d0c7b5e2926ee0611462e7952b19d2d8341aa</t>
  </si>
  <si>
    <t>6f5d0c7b5</t>
  </si>
  <si>
    <t>Fri, 16 Sep 2005 08:55:51 +0000</t>
  </si>
  <si>
    <t>1da68a594cafb32f6455f1129cc4c80aa4d16f1d</t>
  </si>
  <si>
    <t>1da68a594</t>
  </si>
  <si>
    <t>6015039f21ebc1dabd045571fe474291ddb27c2f</t>
  </si>
  <si>
    <t>6015039f2</t>
  </si>
  <si>
    <t>Update keyboard shortcuts for Mac version Laurent</t>
  </si>
  <si>
    <t>Update-keyboard-shortcuts-for-Mac-version</t>
  </si>
  <si>
    <t>Fri, 16 Sep 2005 08:37:06 +0000</t>
  </si>
  <si>
    <t>9310c137a839571c8521cff7725c6d3def7cd6f3</t>
  </si>
  <si>
    <t>9310c137a</t>
  </si>
  <si>
    <t>96dce1132e6b5953b7ebcb1d7280c1f85998e3c1</t>
  </si>
  <si>
    <t>96dce1132</t>
  </si>
  <si>
    <t>Temporary fix: Amaya went into an infinite loop for some modal dialogs on Mac OS X (like the end of a search or a spell checking for example) Laurent</t>
  </si>
  <si>
    <t>Temporary-fix-Amaya-went-into-an-infinite-loop-for-some-modal-dialogs-on-Mac-OS-X</t>
  </si>
  <si>
    <t>Fri, 16 Sep 2005 08:36:31 +0000</t>
  </si>
  <si>
    <t>e0a74f2d57f77e88cde1fd2ca6b99a0252cc5043</t>
  </si>
  <si>
    <t>e0a74f2d5</t>
  </si>
  <si>
    <t>8b4dc1420df2ccaeb3e46758ddcbd11f8250faf1</t>
  </si>
  <si>
    <t>8b4dc1420</t>
  </si>
  <si>
    <t>Fri, 16 Sep 2005 08:28:30 +0000</t>
  </si>
  <si>
    <t>c0f64d4a94b275ff5c177fd5b1ba3e034ab8802a</t>
  </si>
  <si>
    <t>c0f64d4a9</t>
  </si>
  <si>
    <t>1b12cc67bc6970585ac8a39344437bea9948f2b7</t>
  </si>
  <si>
    <t>1b12cc67b</t>
  </si>
  <si>
    <t>Fri, 16 Sep 2005 07:20:16 +0000</t>
  </si>
  <si>
    <t>3644eee60cdff2ea9bcca8de76df26b4f6adfcef</t>
  </si>
  <si>
    <t>3644eee60</t>
  </si>
  <si>
    <t>01fd952259c4d4c9076fdfdb7e3f9e9af6b4c2a2</t>
  </si>
  <si>
    <t>01fd95225</t>
  </si>
  <si>
    <t>Redirect the focus before the execution of the command. Irene</t>
  </si>
  <si>
    <t>Redirect-the-focus-before-the-execution-of-the-command</t>
  </si>
  <si>
    <t>Thu, 15 Sep 2005 16:16:25 +0000</t>
  </si>
  <si>
    <t>915da5c392ed213c71ba2e564fa63b0997ddfa6a</t>
  </si>
  <si>
    <t>915da5c39</t>
  </si>
  <si>
    <t>bae17db35ca46d3d0d7b8053514ccb7e7266ba05</t>
  </si>
  <si>
    <t>bae17db35</t>
  </si>
  <si>
    <t>Prepare the code that will create iframe like an object. Irene</t>
  </si>
  <si>
    <t>Prepare-the-code-that-will-create-iframe-like-an-object</t>
  </si>
  <si>
    <t>Thu, 15 Sep 2005 15:53:55 +0000</t>
  </si>
  <si>
    <t>eeea253be6a81adb066e7e8748064049aa52b0ad</t>
  </si>
  <si>
    <t>eeea253be</t>
  </si>
  <si>
    <t>a869b008daaeb959b7ee98a12494b73b623c860c</t>
  </si>
  <si>
    <t>a869b008d</t>
  </si>
  <si>
    <t>Redirect the focus on Windows and Linux platforms. Irene</t>
  </si>
  <si>
    <t>Redirect-the-focus-on-Windows-and-Linux-platforms</t>
  </si>
  <si>
    <t>Thu, 15 Sep 2005 15:03:10 +0000</t>
  </si>
  <si>
    <t>86320d47bcde5813f5187382a2af2772808783c1</t>
  </si>
  <si>
    <t>86320d47b</t>
  </si>
  <si>
    <t>c34d7803af8dc1a4f7131729f32f12b36d67d34d</t>
  </si>
  <si>
    <t>c34d7803a</t>
  </si>
  <si>
    <t>Green/Red lights didin't appear on MacOS X platforms. Irene</t>
  </si>
  <si>
    <t>Green-Red-lights-didin-t-appear-on-MacOS-X-platforms</t>
  </si>
  <si>
    <t>Thu, 15 Sep 2005 14:18:51 +0000</t>
  </si>
  <si>
    <t>06adba8609016122f1b4d54b4e00c319c6aa5ab0</t>
  </si>
  <si>
    <t>06adba860</t>
  </si>
  <si>
    <t>cb03e76fa9035e6a1908948916f27ba66c2b02f5</t>
  </si>
  <si>
    <t>cb03e76fa</t>
  </si>
  <si>
    <t>Fixing a bug in the communication between the HTML parser and the XML parser. Irene</t>
  </si>
  <si>
    <t>Fixing-a-bug-in-the-communication-between-the-HTML-parser-and-the-XML-parser</t>
  </si>
  <si>
    <t>Thu, 15 Sep 2005 12:30:04 +0000</t>
  </si>
  <si>
    <t>9cd9f7b90c2001879a733608b186de0c65310e33</t>
  </si>
  <si>
    <t>9cd9f7b90</t>
  </si>
  <si>
    <t>43ad1d8414b3d695ca9760c961aa4f2e948b0dca</t>
  </si>
  <si>
    <t>43ad1d841</t>
  </si>
  <si>
    <t>Remove a temporary debug line Irene</t>
  </si>
  <si>
    <t>Remove-a-temporary-debug-line</t>
  </si>
  <si>
    <t>Thu, 15 Sep 2005 09:46:04 +0000</t>
  </si>
  <si>
    <t>52f60f61c31c9234da55f279dfcbb3ebc310d4d6</t>
  </si>
  <si>
    <t>52f60f61c</t>
  </si>
  <si>
    <t>3fc541fa0f1ee2f9f4fe6d8e383ab4f4f49c634a</t>
  </si>
  <si>
    <t>3fc541fa0</t>
  </si>
  <si>
    <t>Shift+Delete, Shift+Insert, Ctrl+Insert works now in Win32 version Shift+Delete, Shift+Insert works in WX Windows version, but not Ctrl+Insert (no valid event). Irene</t>
  </si>
  <si>
    <t>Shift-Delete-Shift-Insert-Ctrl-Insert-works-now-in-Win32-version</t>
  </si>
  <si>
    <t>Thu, 15 Sep 2005 08:38:08 +0000</t>
  </si>
  <si>
    <t>1c4977c0dca1475c048e08cc743e40ed8b414db8</t>
  </si>
  <si>
    <t>1c4977c0d</t>
  </si>
  <si>
    <t>5cf0b123e9dd8367ead40865c70c7ff6518175e6</t>
  </si>
  <si>
    <t>5cf0b123e</t>
  </si>
  <si>
    <t>Wed, 14 Sep 2005 16:19:27 +0000</t>
  </si>
  <si>
    <t>82401916334bce3cbd3d43f5bc172303f5e6027a</t>
  </si>
  <si>
    <t>73d73018288d55c8d3d93ea7381810f18e1cff4a</t>
  </si>
  <si>
    <t>73d730182</t>
  </si>
  <si>
    <t>New amaya spec files Add a new shrink boolean in box context. Irene</t>
  </si>
  <si>
    <t>New-amaya-spec-files</t>
  </si>
  <si>
    <t>Wed, 14 Sep 2005 14:45:24 +0000</t>
  </si>
  <si>
    <t>585c787cefa6499eb6bb664ed4eda807fa947342</t>
  </si>
  <si>
    <t>585c787ce</t>
  </si>
  <si>
    <t>e2fd50d27d377df1f2129095d080eb1e02472bb8</t>
  </si>
  <si>
    <t>e2fd50d27</t>
  </si>
  <si>
    <t>Remove the 'Show Formmatted View' item for WX versions Laurent</t>
  </si>
  <si>
    <t>Remove-the-Show-Formmatted-View-item-for-WX-versions</t>
  </si>
  <si>
    <t>Wed, 14 Sep 2005 14:38:12 +0000</t>
  </si>
  <si>
    <t>ffc58af9992ac9840a7410aad3a7916dee6a671a</t>
  </si>
  <si>
    <t>ffc58af99</t>
  </si>
  <si>
    <t>06ada493f8f4e61d60e316cc1c868035aa6d40a9</t>
  </si>
  <si>
    <t>06ada493f</t>
  </si>
  <si>
    <t>On Windows platforms, displayed dialogs (Search, Open, SaveAs)didn't have the focus.</t>
  </si>
  <si>
    <t>On-Windows-platforms-displayed-dialogs-Search-Open-SaveAs-didn-t</t>
  </si>
  <si>
    <t>Wed, 14 Sep 2005 14:09:24 +0000</t>
  </si>
  <si>
    <t>e4f22d86cc9afc552e585793d1d0ca6ef6880320</t>
  </si>
  <si>
    <t>e4f22d86c</t>
  </si>
  <si>
    <t>680417ca3ab1c24d22277ca16bcc0c5ecb875628</t>
  </si>
  <si>
    <t>680417ca3</t>
  </si>
  <si>
    <t>Remove transpose table entry Irene</t>
  </si>
  <si>
    <t>Remove-transpose-table-entry</t>
  </si>
  <si>
    <t>Wed, 14 Sep 2005 12:44:26 +0000</t>
  </si>
  <si>
    <t>248ab37a06fcc4c43af10ec284f0848a741009da</t>
  </si>
  <si>
    <t>248ab37a0</t>
  </si>
  <si>
    <t>71fbfa4bf5791fba527996b4b7f0d2f8acb1542e</t>
  </si>
  <si>
    <t>71fbfa4bf</t>
  </si>
  <si>
    <t>Don't apply Undo/Redo/Delete to the document content when the selection is in a Combobox or CtrText widget. Irene</t>
  </si>
  <si>
    <t>Don-t-apply-Undo-Redo-Delete-to-the-document-content-when-the-selection-is</t>
  </si>
  <si>
    <t>Wed, 14 Sep 2005 11:17:35 +0000</t>
  </si>
  <si>
    <t>9eed321ba8f10aeeb2b270279b7c21208f5c716e</t>
  </si>
  <si>
    <t>9eed321ba</t>
  </si>
  <si>
    <t>0d765adba3d8edab17684d0b2b27996eaac53428</t>
  </si>
  <si>
    <t>0d765adba</t>
  </si>
  <si>
    <t>Update Help Pages about iso-latin characters on Mac Laurent</t>
  </si>
  <si>
    <t>Update-Help-Pages-about-iso-latin-characters-on-Mac</t>
  </si>
  <si>
    <t>Wed, 14 Sep 2005 10:54:22 +0000</t>
  </si>
  <si>
    <t>a9c6c9dca6c72d8f9d0973393cd4a2fdae1f7a70</t>
  </si>
  <si>
    <t>a9c6c9dca</t>
  </si>
  <si>
    <t>da9f56b76a30665b52d050c8624606956412d46f</t>
  </si>
  <si>
    <t>da9f56b76</t>
  </si>
  <si>
    <t>Use $OSDIR macro instead of a fixed path to get Windows system fonts. Irene</t>
  </si>
  <si>
    <t>Use-OSDIR-macro-instead-of-a-fixed-path-to-get-Windows-system-fonts</t>
  </si>
  <si>
    <t>Wed, 14 Sep 2005 10:42:01 +0000</t>
  </si>
  <si>
    <t>850c97de6c9eafcfa28b2c6e30400947dd9b84b8</t>
  </si>
  <si>
    <t>850c97de6</t>
  </si>
  <si>
    <t>306439a90dad8340235ac3f23060d33c949c651a</t>
  </si>
  <si>
    <t>306439a90</t>
  </si>
  <si>
    <t>Wed, 14 Sep 2005 10:23:48 +0000</t>
  </si>
  <si>
    <t>e1558b8669e6e4af53cca898eea047ef4ab8026e</t>
  </si>
  <si>
    <t>e1558b866</t>
  </si>
  <si>
    <t>f3a5d098cd81c4042800ec6b1950a56aba04beeb</t>
  </si>
  <si>
    <t>f3a5d098c</t>
  </si>
  <si>
    <t>Wed, 14 Sep 2005 10:15:56 +0000</t>
  </si>
  <si>
    <t>33ff708ad60729991ded41f5d5df43324a44e3b3</t>
  </si>
  <si>
    <t>33ff708ad</t>
  </si>
  <si>
    <t>f1eb76d0cdfd0f73c4a8315452757febc2d5f2be</t>
  </si>
  <si>
    <t>f1eb76d0c</t>
  </si>
  <si>
    <t>Wed, 14 Sep 2005 08:03:42 +0000</t>
  </si>
  <si>
    <t>a9f33cbea401ddc4e2a379fb856f394ca449d9ac</t>
  </si>
  <si>
    <t>a9f33cbea</t>
  </si>
  <si>
    <t>930a9880d4156a5126ba521ff40c0d73eff4a1e3</t>
  </si>
  <si>
    <t>930a9880d</t>
  </si>
  <si>
    <t>It's now possible to type iso-latin characters with a qwerty keyboard on mac version. LC + IV</t>
  </si>
  <si>
    <t>It-s-now-possible-to-type-iso-latin-characters-with-a-qwerty-keyboard-on-mac-version</t>
  </si>
  <si>
    <t>Tue, 13 Sep 2005 17:43:11 +0000</t>
  </si>
  <si>
    <t>bfdbc1fe705ebc687234f75b14be2286807a90f9</t>
  </si>
  <si>
    <t>bfdbc1fe7</t>
  </si>
  <si>
    <t>4835dc9ca9a5d00fbd7249f56f0792a7456f49d3</t>
  </si>
  <si>
    <t>4835dc9ca</t>
  </si>
  <si>
    <t>Improve the combining of X Clipboard and Amaya Clipboard. hould not change on other platforms. Irene</t>
  </si>
  <si>
    <t>Improve-the-combining-of-X-Clipboard-and-Amaya-Clipboard</t>
  </si>
  <si>
    <t>Tue, 13 Sep 2005 16:04:27 +0000</t>
  </si>
  <si>
    <t>e42bc1453edc89b34bfdb011009a40a1ee75d6ca</t>
  </si>
  <si>
    <t>e42bc1453</t>
  </si>
  <si>
    <t>ef3f62dd153eecc9d066d31e35c00b1395f4c88b</t>
  </si>
  <si>
    <t>ef3f62dd1</t>
  </si>
  <si>
    <t>Keep class attributes when transforming a &lt;p&gt; into a list. Irene</t>
  </si>
  <si>
    <t>Keep-class-attributes-when-transforming-a-p-into-a-list</t>
  </si>
  <si>
    <t>Tue, 13 Sep 2005 09:02:49 +0000</t>
  </si>
  <si>
    <t>8f99fe8dca963bc08fc65459098c05748d726e9f</t>
  </si>
  <si>
    <t>8f99fe8dc</t>
  </si>
  <si>
    <t>21be665d03b441bf63c511a8f52cd81f5c45c363</t>
  </si>
  <si>
    <t>21be665d0</t>
  </si>
  <si>
    <t>Fixing some formatting bugs with width:auto rule. Irene</t>
  </si>
  <si>
    <t>Fixing-some-formatting-bugs-with-width-auto-rule</t>
  </si>
  <si>
    <t>Mon, 12 Sep 2005 14:29:22 +0000</t>
  </si>
  <si>
    <t>65cc262bf62a832769ad657ff267d60b765a8360</t>
  </si>
  <si>
    <t>65cc262bf</t>
  </si>
  <si>
    <t>74fa5d5e713920208ef709e012b48ba8ab446755</t>
  </si>
  <si>
    <t>74fa5d5e7</t>
  </si>
  <si>
    <t>Renaming a variable. Irene</t>
  </si>
  <si>
    <t>Renaming-a-variable</t>
  </si>
  <si>
    <t>Mon, 12 Sep 2005 13:13:08 +0000</t>
  </si>
  <si>
    <t>144f26fb14d0a9cfdc03f7384168098d9124a895</t>
  </si>
  <si>
    <t>144f26fb1</t>
  </si>
  <si>
    <t>e6b232034bf3e0d9eaff8ee11ddeb8b290a04415</t>
  </si>
  <si>
    <t>e6b232034</t>
  </si>
  <si>
    <t>Mon, 12 Sep 2005 13:09:46 +0000</t>
  </si>
  <si>
    <t>84bc2d9406b154f6b9419d90e6d877cb4a103650</t>
  </si>
  <si>
    <t>84bc2d940</t>
  </si>
  <si>
    <t>6385d323f9f4d4c3d05f489408e13f60e18fc15c</t>
  </si>
  <si>
    <t>6385d323f</t>
  </si>
  <si>
    <t>A set of menu entries didn't work when the selection is in the combo-box. Irene</t>
  </si>
  <si>
    <t>A-set-of-menu-entries-didn-t-work-when-the-selection-is-in-the-combo-box</t>
  </si>
  <si>
    <t>Mon, 12 Sep 2005 13:09:32 +0000</t>
  </si>
  <si>
    <t>8ba961bef763efac47d2196b4b879aeae4ebbba3</t>
  </si>
  <si>
    <t>8ba961bef</t>
  </si>
  <si>
    <t>385c787e261104e8fee76d4c68cd0000ec7caae1</t>
  </si>
  <si>
    <t>385c787e2</t>
  </si>
  <si>
    <t>Include freetype in sources Revove CVS subdirectories</t>
  </si>
  <si>
    <t>Include-freetype-in-sources</t>
  </si>
  <si>
    <t>Mon, 12 Sep 2005 10:43:13 +0000</t>
  </si>
  <si>
    <t>b643486540228625204798c1885b10ed4d8f42fa</t>
  </si>
  <si>
    <t>b64348654</t>
  </si>
  <si>
    <t>4824e2223215b7f9d1b9d064ff09dc2c202cd6ee</t>
  </si>
  <si>
    <t>4824e2223</t>
  </si>
  <si>
    <t>Copy/Cut/Paste now works with WX widgets on MacOS X. Irene</t>
  </si>
  <si>
    <t>Copy-Cut-Paste-now-works-with-WX-widgets-on-MacOS-X</t>
  </si>
  <si>
    <t>Fri, 9 Sep 2005 13:16:10 +0000</t>
  </si>
  <si>
    <t>ccc38694e2236311a15e86a1bc64cf8895aaf6a6</t>
  </si>
  <si>
    <t>ccc38694e</t>
  </si>
  <si>
    <t>b8af5c449bffce7bff2124676f351fccdd1bb0bc</t>
  </si>
  <si>
    <t>b8af5c449</t>
  </si>
  <si>
    <t>Fix compil errors on Mac OSX IV + LC</t>
  </si>
  <si>
    <t>Fix-compil-errors-on-Mac-OSX</t>
  </si>
  <si>
    <t>Fri, 9 Sep 2005 08:24:51 +0000</t>
  </si>
  <si>
    <t>5d1d11b380f3b453f2ccda5503bf922a1963d524</t>
  </si>
  <si>
    <t>5d1d11b38</t>
  </si>
  <si>
    <t>4d42b63eae07ddb405ac36450d0c432e1633c3f6</t>
  </si>
  <si>
    <t>4d42b63ea</t>
  </si>
  <si>
    <t>Linux: Copy/Paste is now available in WX widgets. Irene</t>
  </si>
  <si>
    <t>Linux-Copy-Paste-is-now-available-in-WX-widgets</t>
  </si>
  <si>
    <t>Fri, 9 Sep 2005 07:35:21 +0000</t>
  </si>
  <si>
    <t>ee3eee199a74e9d85fce892fc47b4f07c2df1c42</t>
  </si>
  <si>
    <t>ee3eee199</t>
  </si>
  <si>
    <t>e94fdd7c93e7c1ec1348f7452a95c6acd3f7b857</t>
  </si>
  <si>
    <t>e94fdd7c9</t>
  </si>
  <si>
    <t>Wed, 7 Sep 2005 15:28:59 +0000</t>
  </si>
  <si>
    <t>6d8a8a370812f63f671c10f6e4daec7c1b5dadf2</t>
  </si>
  <si>
    <t>6d8a8a370</t>
  </si>
  <si>
    <t>30b70ab217604ae2ece6e8a40f45a953ee8002fd</t>
  </si>
  <si>
    <t>30b70ab21</t>
  </si>
  <si>
    <t>Fixing a bug with line formatting. Irene</t>
  </si>
  <si>
    <t>Fixing-a-bug-with-line-formatting</t>
  </si>
  <si>
    <t>Wed, 7 Sep 2005 15:26:37 +0000</t>
  </si>
  <si>
    <t>aea791006f3a8d1eed87637c86f30c991fab6169</t>
  </si>
  <si>
    <t>aea791006</t>
  </si>
  <si>
    <t>58519c24b2b193e395c1e1b04a7540960a696ce1</t>
  </si>
  <si>
    <t>58519c24b</t>
  </si>
  <si>
    <t>Tue, 6 Sep 2005 10:56:19 +0000</t>
  </si>
  <si>
    <t>9dff328ca1fb9f72a564dc626da751f5592f35ce</t>
  </si>
  <si>
    <t>9dff328ca</t>
  </si>
  <si>
    <t>a628554319e4bca81816b43470a650d644912a8b</t>
  </si>
  <si>
    <t>a62855431</t>
  </si>
  <si>
    <t>Mon, 5 Sep 2005 08:46:35 +0000</t>
  </si>
  <si>
    <t>8453b6be86721b24d112f676bcffea397a15f455</t>
  </si>
  <si>
    <t>8453b6be8</t>
  </si>
  <si>
    <t>883e4cf0ee251588de75a44ea73d721abe58681f</t>
  </si>
  <si>
    <t>883e4cf0e</t>
  </si>
  <si>
    <t>Modify the size of the Preferences widget for macosx (need to be tested on windows) Laurent</t>
  </si>
  <si>
    <t>Modify-the-size-of-the-Preferences-widget-for-macosx</t>
  </si>
  <si>
    <t>Fri, 2 Sep 2005 17:46:47 +0000</t>
  </si>
  <si>
    <t>7f6003c3873a1d145ef7ff0e533a65d1d1099c81</t>
  </si>
  <si>
    <t>7f6003c38</t>
  </si>
  <si>
    <t>767e444fcd770fc13cf3f6ef88278495adb833fd</t>
  </si>
  <si>
    <t>767e444fc</t>
  </si>
  <si>
    <t>The "document" help explain how to detach a document from a template.</t>
  </si>
  <si>
    <t>The-document-help-explain-how-to-detach-a-document-from-a-template</t>
  </si>
  <si>
    <t xml:space="preserve">A. Tollenaere_x000D_
</t>
  </si>
  <si>
    <t>tollenae</t>
  </si>
  <si>
    <t>Fri, 2 Sep 2005 15:02:41 +0000</t>
  </si>
  <si>
    <t>fe7e0cb1d9854dbdd256bbc939b58360264ed9aa</t>
  </si>
  <si>
    <t>fe7e0cb1d</t>
  </si>
  <si>
    <t>9a85663e220494f7261d4457a59a069d2ba39745</t>
  </si>
  <si>
    <t>9a85663e2</t>
  </si>
  <si>
    <t>Add/Move templates</t>
  </si>
  <si>
    <t>Add-Move-templates</t>
  </si>
  <si>
    <t>Fri, 2 Sep 2005 14:41:21 +0000</t>
  </si>
  <si>
    <t>c096db6e6c25f695650d0028902edd3cdec1ee27</t>
  </si>
  <si>
    <t>c096db6e6</t>
  </si>
  <si>
    <t>8d34a54f16c61d788323334b984642a6587fce4b</t>
  </si>
  <si>
    <t>8d34a54f1</t>
  </si>
  <si>
    <t>Move template samples</t>
  </si>
  <si>
    <t>Move-template-samples</t>
  </si>
  <si>
    <t>Fri, 2 Sep 2005 14:13:05 +0000</t>
  </si>
  <si>
    <t>4ef3fdfea0a4780cd0fa0893a7ef98d3bcd77536</t>
  </si>
  <si>
    <t>4ef3fdfea</t>
  </si>
  <si>
    <t>1ff79ecfd80b5c7c2d6b3024d12bc69a79fea84b</t>
  </si>
  <si>
    <t>1ff79ecfd</t>
  </si>
  <si>
    <t>Fix a bug when creating a template instance</t>
  </si>
  <si>
    <t>Fix-a-bug-when-creating-a-template-instance</t>
  </si>
  <si>
    <t>Fri, 2 Sep 2005 10:41:10 +0000</t>
  </si>
  <si>
    <t>f7323559bf4823430fc8a5674979c05e8d5cbb91</t>
  </si>
  <si>
    <t>f7323559b</t>
  </si>
  <si>
    <t>bc7580ae77648ae285afd5081e56c28d3430f81f</t>
  </si>
  <si>
    <t>bc7580ae7</t>
  </si>
  <si>
    <t>Remove "Template's options button".</t>
  </si>
  <si>
    <t>Remove-Template-s-options-button</t>
  </si>
  <si>
    <t>Thu, 1 Sep 2005 15:30:46 +0000</t>
  </si>
  <si>
    <t>bc54ae8ef6d5c645f2e00a01015290fcd0597af0</t>
  </si>
  <si>
    <t>bc54ae8ef</t>
  </si>
  <si>
    <t>606b1a079c66d240272fd3c6d6b2e2400f601307</t>
  </si>
  <si>
    <t>606b1a079</t>
  </si>
  <si>
    <t>Improve the display of dotted and dashed lines. Irene</t>
  </si>
  <si>
    <t>Improve-the-display-of-dotted-and-dashed-lines</t>
  </si>
  <si>
    <t>Wed, 31 Aug 2005 15:23:49 +0000</t>
  </si>
  <si>
    <t>6354fd71ac609c980f3bebac30518939fb328971</t>
  </si>
  <si>
    <t>6354fd71a</t>
  </si>
  <si>
    <t>eca3fccc8859d3db86333259cbbe556dc9346c11</t>
  </si>
  <si>
    <t>eca3fccc8</t>
  </si>
  <si>
    <t>CSS: fixing a bug in the CSS parser. VQ.</t>
  </si>
  <si>
    <t>CSS-fixing-a-bug-in-the-CSS-parser</t>
  </si>
  <si>
    <t>Wed, 31 Aug 2005 15:14:35 +0000</t>
  </si>
  <si>
    <t>20d47ecb13006b332f969a24a27e55c5c99f66f1</t>
  </si>
  <si>
    <t>20d47ecb1</t>
  </si>
  <si>
    <t>a3a2dc5525d3eb69b13e114586b8110e8315ca51</t>
  </si>
  <si>
    <t>a3a2dc552</t>
  </si>
  <si>
    <t>Wed, 31 Aug 2005 13:04:20 +0000</t>
  </si>
  <si>
    <t>97966b59e0f620c3fbad170b656132611d759f57</t>
  </si>
  <si>
    <t>97966b59e</t>
  </si>
  <si>
    <t>6b0b773d8612ac87b80b02f6a6dad224b01f6da8</t>
  </si>
  <si>
    <t>6b0b773d8</t>
  </si>
  <si>
    <t>Fixing difference in the interpretation of positioning: - relative positioning was not interpreted as a new viewport - the viewport doesn't include padding</t>
  </si>
  <si>
    <t>Fixing-difference-in-the-interpretation-of-positioning</t>
  </si>
  <si>
    <t>Wed, 31 Aug 2005 13:02:57 +0000</t>
  </si>
  <si>
    <t>b1cb6f87e31a99a138c68f49178809d09c740ad6</t>
  </si>
  <si>
    <t>b1cb6f87e</t>
  </si>
  <si>
    <t>ae96aa2eb9642381f4e3d30a64a6c470feda1895</t>
  </si>
  <si>
    <t>ae96aa2eb</t>
  </si>
  <si>
    <t>Wed, 31 Aug 2005 08:54:36 +0000</t>
  </si>
  <si>
    <t>d19497fbec5a5eb6412306e9c85ae7536d24b6af</t>
  </si>
  <si>
    <t>d19497fbe</t>
  </si>
  <si>
    <t>e449128302f72c730fc8f6c33a95dff9333aebb7</t>
  </si>
  <si>
    <t>e44912830</t>
  </si>
  <si>
    <t>WX panel accepts now any point size value. Irene</t>
  </si>
  <si>
    <t>WX-panel-accepts-now-any-point-size-value</t>
  </si>
  <si>
    <t>Wed, 31 Aug 2005 07:31:48 +0000</t>
  </si>
  <si>
    <t>7c725bebec9521092d179aa4e08d52c1fd329e8a</t>
  </si>
  <si>
    <t>7c725bebe</t>
  </si>
  <si>
    <t>f67c82392e6f3ec4905b1da4f4a610147eef9af0</t>
  </si>
  <si>
    <t>f67c82392</t>
  </si>
  <si>
    <t>Fixing a warning. Irene</t>
  </si>
  <si>
    <t>Wed, 31 Aug 2005 07:30:34 +0000</t>
  </si>
  <si>
    <t>9e79b432fe99744dc0e44f0ca2478b0fbc36e106</t>
  </si>
  <si>
    <t>9e79b432f</t>
  </si>
  <si>
    <t>56346b80592c9e2393eae71bcc70a3f5668e2d7a</t>
  </si>
  <si>
    <t>56346b805</t>
  </si>
  <si>
    <t>The variable 'with_wx' was not set when the gtk version was configured. (as a collateral bug, the option 'templates' was enabled for a new gtk version). Laurent</t>
  </si>
  <si>
    <t>The-variable-with_wx-was-not-set-when-the-gtk-version-was-configured</t>
  </si>
  <si>
    <t>Tue, 30 Aug 2005 17:39:59 +0000</t>
  </si>
  <si>
    <t>b84f9b2085bc7e93e4ae71677cc4bf14dc4c3798</t>
  </si>
  <si>
    <t>b84f9b208</t>
  </si>
  <si>
    <t>0c3328a69e8f41066369fae83a401a73a0fd5e26</t>
  </si>
  <si>
    <t>0c3328a69</t>
  </si>
  <si>
    <t>Attributes from an unknown namespace within an xhtml element for example were not saved when the document was modified. Laurent</t>
  </si>
  <si>
    <t>Attributes-from-an-unknown-namespace-within-an-xhtml-element-for-example</t>
  </si>
  <si>
    <t>Tue, 30 Aug 2005 16:04:12 +0000</t>
  </si>
  <si>
    <t>3c8ec591340b627afafbeeb605db004b484ddaaa</t>
  </si>
  <si>
    <t>3c8ec5913</t>
  </si>
  <si>
    <t>356dce93a087f0313fc56008f071d04d398741f8</t>
  </si>
  <si>
    <t>356dce93a</t>
  </si>
  <si>
    <t>Now Amaya works with point size fonts.</t>
  </si>
  <si>
    <t>Now-Amaya-works-with-point-size-fonts</t>
  </si>
  <si>
    <t>Tue, 30 Aug 2005 14:08:11 +0000</t>
  </si>
  <si>
    <t>e954f4d834938eddec7d4490110502ab5c754757</t>
  </si>
  <si>
    <t>e954f4d83</t>
  </si>
  <si>
    <t>234e3df6112a89d3b4095a38d3b7a69a64cb0727</t>
  </si>
  <si>
    <t>234e3df61</t>
  </si>
  <si>
    <t>Tue, 30 Aug 2005 09:03:38 +0000</t>
  </si>
  <si>
    <t>262ca58b9c895d15c95d1aef0c1ad8082cb709d9</t>
  </si>
  <si>
    <t>262ca58b9</t>
  </si>
  <si>
    <t>d99ac6076a7ec4d2e4ea9da5f5c4b1204a934bdd</t>
  </si>
  <si>
    <t>d99ac6076</t>
  </si>
  <si>
    <t>Undo after filling a form set the document modified. Irene</t>
  </si>
  <si>
    <t>Undo-after-filling-a-form-set-the-document-modified</t>
  </si>
  <si>
    <t>Tue, 30 Aug 2005 09:02:54 +0000</t>
  </si>
  <si>
    <t>a9563b01b5da993196e6cfeca891048d384f9b57</t>
  </si>
  <si>
    <t>a9563b01b</t>
  </si>
  <si>
    <t>3d5048b3f4b66415c1e099e5223d3c5874d9f679</t>
  </si>
  <si>
    <t>3d5048b3f</t>
  </si>
  <si>
    <t>FontAscent was not a good approximation of ex. Irene</t>
  </si>
  <si>
    <t>FontAscent-was-not-a-good-approximation-of-ex</t>
  </si>
  <si>
    <t>Tue, 30 Aug 2005 07:50:23 +0000</t>
  </si>
  <si>
    <t>f389ac32c9a35dc23cf02a710b633831dbf1ef2f</t>
  </si>
  <si>
    <t>f389ac32c</t>
  </si>
  <si>
    <t>dd7c9172635afcaa7f4839daeb9fa0823327e169</t>
  </si>
  <si>
    <t>dd7c91726</t>
  </si>
  <si>
    <t>When the user tries to launch a new amaya instance, the new page is displayed into a new frame even if the default Open location is "replace current".</t>
  </si>
  <si>
    <t>When-the-user-tries-to-launch-a-new-amaya-instance-the-new-page-is-displayed</t>
  </si>
  <si>
    <t>Mon, 29 Aug 2005 08:42:23 +0000</t>
  </si>
  <si>
    <t>a364a036bc45249f4b44ccd0588a4188c9df400f</t>
  </si>
  <si>
    <t>a364a036b</t>
  </si>
  <si>
    <t>c877ad9ddd674e5f463c67c16aa91cb62fc23ced</t>
  </si>
  <si>
    <t>c877ad9dd</t>
  </si>
  <si>
    <t>Mon, 29 Aug 2005 08:41:50 +0000</t>
  </si>
  <si>
    <t>40fea9534714db5234197bf14ab8aeb985bb1ce4</t>
  </si>
  <si>
    <t>40fea9534</t>
  </si>
  <si>
    <t>e1144fdc7a2861b95a431610a94180b109467d7d</t>
  </si>
  <si>
    <t>e1144fdc7</t>
  </si>
  <si>
    <t>Open document and Preferences didn't provide the same set of opening location choices.</t>
  </si>
  <si>
    <t>Open-document-and-Preferences-didn-t-provide-the-same-set-of</t>
  </si>
  <si>
    <t>Fri, 26 Aug 2005 15:26:54 +0000</t>
  </si>
  <si>
    <t>cc724b4c0854c2a7664c58ea26e8892864b9e2a6</t>
  </si>
  <si>
    <t>cc724b4c0</t>
  </si>
  <si>
    <t>de98c3b68a8a8dc33f9f820079df7e3381218479</t>
  </si>
  <si>
    <t>de98c3b68</t>
  </si>
  <si>
    <t>Typo error in configure + Fixing an invalid scroll.</t>
  </si>
  <si>
    <t>Typo-error-in-configure</t>
  </si>
  <si>
    <t>Fri, 26 Aug 2005 11:31:21 +0000</t>
  </si>
  <si>
    <t>63ac5bd7cdb19c389957beaeab46bc3baaead2d6</t>
  </si>
  <si>
    <t>63ac5bd7c</t>
  </si>
  <si>
    <t>6a370a295190a285aa14e6cc0b159e4c445b2788</t>
  </si>
  <si>
    <t>6a370a295</t>
  </si>
  <si>
    <t>Fri, 26 Aug 2005 11:24:39 +0000</t>
  </si>
  <si>
    <t>57f37baead2da103f470099427d730dde45985b0</t>
  </si>
  <si>
    <t>57f37baea</t>
  </si>
  <si>
    <t>381ebffb6054e88efbd15e525b6da6619a3501a8</t>
  </si>
  <si>
    <t>381ebffb6</t>
  </si>
  <si>
    <t>It was impossible to insert an image on the mac osx version. LaurentIt was impossible to insert an image on the mac osx version. Laurent</t>
  </si>
  <si>
    <t>It-was-impossible-to-insert-an-image-on-the-mac-osx-version</t>
  </si>
  <si>
    <t>Fri, 26 Aug 2005 10:34:59 +0000</t>
  </si>
  <si>
    <t>837cba547ce1c273ee93c58ba174d96877f38235</t>
  </si>
  <si>
    <t>837cba547</t>
  </si>
  <si>
    <t>d918a68287d94ba601c01fc87c66d2faf1fe3dc1</t>
  </si>
  <si>
    <t>d918a6828</t>
  </si>
  <si>
    <t>CSS: implementing value attr() for property content VQ</t>
  </si>
  <si>
    <t>CSS-implementing-value-attr-for-property-content</t>
  </si>
  <si>
    <t>Thu, 25 Aug 2005 10:12:43 +0000</t>
  </si>
  <si>
    <t>4e51997990070c0f4ad4709b14cb99fe76a64d89</t>
  </si>
  <si>
    <t>4e5199799</t>
  </si>
  <si>
    <t>03f85ce7d86d5d0a1965e68e3946a71435f3c3a1</t>
  </si>
  <si>
    <t>03f85ce7d</t>
  </si>
  <si>
    <t>It was impossible to create a table on MacOS platforms. Irene</t>
  </si>
  <si>
    <t>It-was-impossible-to-create-a-table-on-MacOS-platforms</t>
  </si>
  <si>
    <t>Thu, 25 Aug 2005 09:56:54 +0000</t>
  </si>
  <si>
    <t>89acf9a59c9137ca1a7a3562e618590f9c7f83a2</t>
  </si>
  <si>
    <t>89acf9a59</t>
  </si>
  <si>
    <t>13cb6c300a61ea4121116daac62706e84edba972</t>
  </si>
  <si>
    <t>13cb6c300</t>
  </si>
  <si>
    <t>Improve the redisplay of background images.</t>
  </si>
  <si>
    <t>Improve-the-redisplay-of-background-images</t>
  </si>
  <si>
    <t>Wed, 24 Aug 2005 16:11:22 +0000</t>
  </si>
  <si>
    <t>006fe9de2a96aaeb6d8239a9f818378c4d2720a1</t>
  </si>
  <si>
    <t>006fe9de2</t>
  </si>
  <si>
    <t>f4b3aa26c5fad3d13abb26c8fcaae418356045e6</t>
  </si>
  <si>
    <t>f4b3aa26c</t>
  </si>
  <si>
    <t>FetchImage returns TRUE or FALSE. Irene</t>
  </si>
  <si>
    <t>FetchImage-returns-TRUE-or-FALSE</t>
  </si>
  <si>
    <t>Wed, 24 Aug 2005 14:32:55 +0000</t>
  </si>
  <si>
    <t>16193edc7b0e95f0749bd1004a65708841202a2b</t>
  </si>
  <si>
    <t>16193edc7</t>
  </si>
  <si>
    <t>885be2f56900eb1bedaab765a8975a0c2ab414cb</t>
  </si>
  <si>
    <t>885be2f56</t>
  </si>
  <si>
    <t>Avoid to close an already closed frame. Irene</t>
  </si>
  <si>
    <t>Avoid-to-close-an-already-closed-frame</t>
  </si>
  <si>
    <t>Wed, 24 Aug 2005 12:48:28 +0000</t>
  </si>
  <si>
    <t>8f05ccec92ae0b93c3e95e184b32a45ea06959fe</t>
  </si>
  <si>
    <t>8f05ccec9</t>
  </si>
  <si>
    <t>114fc4f71b68c3903c992faed0c4c38c583881df</t>
  </si>
  <si>
    <t>114fc4f71</t>
  </si>
  <si>
    <t>iPrevent a crash.</t>
  </si>
  <si>
    <t>iPrevent-a-crash</t>
  </si>
  <si>
    <t>Wed, 24 Aug 2005 12:24:46 +0000</t>
  </si>
  <si>
    <t>10049fc59e66f160c959720c6519fa6a5344a9a6</t>
  </si>
  <si>
    <t>10049fc59</t>
  </si>
  <si>
    <t>389d083c3a128e8c6fbcafdcf18e6d7a30b696cf</t>
  </si>
  <si>
    <t>389d083c3</t>
  </si>
  <si>
    <t>In some cases, a background-image with the option 'no-repeat' is repeated the first time the document is loaded. + C indent</t>
  </si>
  <si>
    <t>In-some-cases-a-background-image-with-the-option-no-repeat-is-repeated</t>
  </si>
  <si>
    <t>Wed, 24 Aug 2005 10:17:11 +0000</t>
  </si>
  <si>
    <t>23b0b7e1801f06971f1db36f443d831e4931990d</t>
  </si>
  <si>
    <t>23b0b7e18</t>
  </si>
  <si>
    <t>47f88ca7a6aa6abe2cf263328260fc4e7952d793</t>
  </si>
  <si>
    <t>47f88ca7a</t>
  </si>
  <si>
    <t>Another case where width:auto was not correctly interpreted. Irene</t>
  </si>
  <si>
    <t>Another-case-where-width-auto-was-not-correctly-interpreted</t>
  </si>
  <si>
    <t>Tue, 23 Aug 2005 16:18:58 +0000</t>
  </si>
  <si>
    <t>4fe931a2d0330673fd63969354d89005df0e7afc</t>
  </si>
  <si>
    <t>4fe931a2d</t>
  </si>
  <si>
    <t>436e20f699c5a15fef58f74f3d1f00399fd22b8d</t>
  </si>
  <si>
    <t>436e20f69</t>
  </si>
  <si>
    <t>The shift+tab shortcut go to the end of the previous free area in template's instances.</t>
  </si>
  <si>
    <t>The-shift-tab-shortcut-go-to-the-end-of-the-previous-free-area-in-template-s-instances</t>
  </si>
  <si>
    <t>Tue, 23 Aug 2005 16:09:15 +0000</t>
  </si>
  <si>
    <t>c70413bf1da78deab756a6abe7046d3300b0fe6d</t>
  </si>
  <si>
    <t>c70413bf1</t>
  </si>
  <si>
    <t>63b4c3536e98c57763677938f66fa243d5f55829</t>
  </si>
  <si>
    <t>63b4c3536</t>
  </si>
  <si>
    <t>Make all anchors clickable + text indent</t>
  </si>
  <si>
    <t>Make-all-anchors-clickable</t>
  </si>
  <si>
    <t>Tue, 23 Aug 2005 15:31:27 +0000</t>
  </si>
  <si>
    <t>ffb9d84d2dc5aa7b1d4bdce04550a0b500358a63</t>
  </si>
  <si>
    <t>ffb9d84d2</t>
  </si>
  <si>
    <t>7b3b4d4f6d85bc41340867c595e4b136871c1f46</t>
  </si>
  <si>
    <t>7b3b4d4f6</t>
  </si>
  <si>
    <t>It was possible to delete read-only elements.</t>
  </si>
  <si>
    <t>It-was-possible-to-delete-read-only-elements</t>
  </si>
  <si>
    <t>Tue, 23 Aug 2005 12:26:53 +0000</t>
  </si>
  <si>
    <t>b492c9540ea422bf6851050d1a48eb46c7f551e3</t>
  </si>
  <si>
    <t>b492c9540</t>
  </si>
  <si>
    <t>ae4734d8ab23e989c2dd21140005a12c5c914e9c</t>
  </si>
  <si>
    <t>ae4734d8a</t>
  </si>
  <si>
    <t>Adding some type conversions. Irene</t>
  </si>
  <si>
    <t>Adding-some-type-conversions</t>
  </si>
  <si>
    <t>Tue, 23 Aug 2005 10:49:05 +0000</t>
  </si>
  <si>
    <t>de14d51ec2394a8a7bf7d0cbb577ce9d396394ad</t>
  </si>
  <si>
    <t>de14d51ec</t>
  </si>
  <si>
    <t>2218a61f3d10b3b1d6a20e67e86e87af6fea128e</t>
  </si>
  <si>
    <t>2218a61f3</t>
  </si>
  <si>
    <t>The Win32 version didn't compile. Irene</t>
  </si>
  <si>
    <t>The-Win32-version-didn-t-compile</t>
  </si>
  <si>
    <t>Mon, 22 Aug 2005 14:03:19 +0000</t>
  </si>
  <si>
    <t>381dca6d6b59fffa6b7bd0b21cb41678abe29226</t>
  </si>
  <si>
    <t>381dca6d6</t>
  </si>
  <si>
    <t>bd24e40db91d41a61feecd1ef60e872a38696388</t>
  </si>
  <si>
    <t>bd24e40db</t>
  </si>
  <si>
    <t>Force a conversion. Irene</t>
  </si>
  <si>
    <t>Force-a-conversion</t>
  </si>
  <si>
    <t>Mon, 22 Aug 2005 09:19:29 +0000</t>
  </si>
  <si>
    <t>62725d0f5aa912df0fa638f521046372e6fbd08d</t>
  </si>
  <si>
    <t>62725d0f5</t>
  </si>
  <si>
    <t>1b0b877e7d369aff98c313eaca525d0628f62a9e</t>
  </si>
  <si>
    <t>1b0b877e7</t>
  </si>
  <si>
    <t>Pressing tab key when editing a template instance will select the next free textunit. shift+tab should do the same (previous free text unit) but currently it doesn't work well.</t>
  </si>
  <si>
    <t>Pressing-tab-key-when-editing-a-template-instance-will-select-the-next-free-textunit.-shift-tab-should-do-the-same-previous-free-text-unit-but-currently-it-doesn-t-work-well</t>
  </si>
  <si>
    <t>Fri, 19 Aug 2005 16:13:02 +0000</t>
  </si>
  <si>
    <t>2286f1994cda4d41e115dbd86af1cec934bc7cfe</t>
  </si>
  <si>
    <t>2286f1994</t>
  </si>
  <si>
    <t>5c40de62589a3ba733d98d7ee20bdf6b3950ef09</t>
  </si>
  <si>
    <t>5c40de625</t>
  </si>
  <si>
    <t>AMAYA_USER_HOME was ignored in WX versions. Irene</t>
  </si>
  <si>
    <t>AMAYA_USER_HOME-was-ignored-in-WX-versions</t>
  </si>
  <si>
    <t>Fri, 19 Aug 2005 15:11:15 +0000</t>
  </si>
  <si>
    <t>6bae850b2f2b51226ee85e49332082dc6d0abdca</t>
  </si>
  <si>
    <t>6bae850b2</t>
  </si>
  <si>
    <t>9775c5e9413691d7be801994f542e119c5084644</t>
  </si>
  <si>
    <t>9775c5e94</t>
  </si>
  <si>
    <t>Add an option (general preferences) to hide presentation associated with template's elements.</t>
  </si>
  <si>
    <t>Add-an-option-general-preferences-to-hide-presentation-associated-with-template-s-elements</t>
  </si>
  <si>
    <t>Fri, 19 Aug 2005 13:37:54 +0000</t>
  </si>
  <si>
    <t>ffc3f83bebff6583c95cf4c39c651c163187054f</t>
  </si>
  <si>
    <t>ffc3f83be</t>
  </si>
  <si>
    <t>b3021c0b0867af656c6406edce909e574929df9b</t>
  </si>
  <si>
    <t>b3021c0b0</t>
  </si>
  <si>
    <t>Fri, 19 Aug 2005 13:11:20 +0000</t>
  </si>
  <si>
    <t>8dcdafd4759b3a4616662d67e8f0877b2c86ea0c</t>
  </si>
  <si>
    <t>8dcdafd47</t>
  </si>
  <si>
    <t>3a92fe8d7ba05e532af1f1b4c5efb4d02bd1f473</t>
  </si>
  <si>
    <t>3a92fe8d7</t>
  </si>
  <si>
    <t>Fri, 19 Aug 2005 11:02:24 +0000</t>
  </si>
  <si>
    <t>37f74fb3ddf613a934c65020296f8bdc3c5457ec</t>
  </si>
  <si>
    <t>37f74fb3d</t>
  </si>
  <si>
    <t>d5ccf6549ee33aec8f5918bbbc31ae5ec92f8dea</t>
  </si>
  <si>
    <t>d5ccf6549</t>
  </si>
  <si>
    <t>In structure view the Img tag within &lt;object&gt; was not displayed. Irene</t>
  </si>
  <si>
    <t>In-structure-view-the-Img-tag-within-object-was-not-displayed</t>
  </si>
  <si>
    <t>Fri, 19 Aug 2005 08:58:53 +0000</t>
  </si>
  <si>
    <t>59e3c0adaf47956cd0c8e3c0b9f8c4aca68e2cc3</t>
  </si>
  <si>
    <t>59e3c0ada</t>
  </si>
  <si>
    <t>e23d8bbedb9e921f66427e48d3383618a9c38857</t>
  </si>
  <si>
    <t>e23d8bbed</t>
  </si>
  <si>
    <t>Prevent crashes + code indent Irene</t>
  </si>
  <si>
    <t>Prevent-crashes-code-indent</t>
  </si>
  <si>
    <t>Thu, 18 Aug 2005 15:56:13 +0000</t>
  </si>
  <si>
    <t>1fda6afcc05e0564760ea72b350f46d217a29425</t>
  </si>
  <si>
    <t>1fda6afcc</t>
  </si>
  <si>
    <t>d1a6e899255eeaf0a6075ef950062fd7908e8194</t>
  </si>
  <si>
    <t>d1a6e8992</t>
  </si>
  <si>
    <t>Trying to load a template that doesn't exist won't result in a crash anymore.</t>
  </si>
  <si>
    <t>Trying-to-load-a-template-that-doesn-t-exist-won-t-result-in-a-crash-anymore</t>
  </si>
  <si>
    <t>Thu, 18 Aug 2005 13:22:22 +0000</t>
  </si>
  <si>
    <t>96c5f86d0112552ec7fa65b29f7afe900eeb49d2</t>
  </si>
  <si>
    <t>96c5f86d0</t>
  </si>
  <si>
    <t>1f30c9db856b8527a129f59d431978efa107b017</t>
  </si>
  <si>
    <t>1f30c9db8</t>
  </si>
  <si>
    <t>- Add a template_id meta only for the template itself, to store the version and the path of the template. - Bug fixes</t>
  </si>
  <si>
    <t>Add-a-template_id-meta-only-for-the-template-itself-to-store-the-version-and-the-path-of-the-template</t>
  </si>
  <si>
    <t>Thu, 18 Aug 2005 12:32:23 +0000</t>
  </si>
  <si>
    <t>7410d226cee27bf9b45534524bfd0cd141416481</t>
  </si>
  <si>
    <t>7410d226c</t>
  </si>
  <si>
    <t>03add59e7bdaf013a834a82a79095286ada21cf0</t>
  </si>
  <si>
    <t>03add59e7</t>
  </si>
  <si>
    <t>Win32 versions didn't compile.</t>
  </si>
  <si>
    <t>Win32-versions-didn-t-compile</t>
  </si>
  <si>
    <t>Thu, 18 Aug 2005 10:33:10 +0000</t>
  </si>
  <si>
    <t>d50109e3e909f770ff47dfbfb38880dc8c41d67e</t>
  </si>
  <si>
    <t>d50109e3e</t>
  </si>
  <si>
    <t>4fafc23a8aeee5ba1ad1bb1f85df052536cb4a36</t>
  </si>
  <si>
    <t>4fafc23a8</t>
  </si>
  <si>
    <t>Replace "intptr_t" by "long int" as "intptr_t" is not accepted by Visual C++</t>
  </si>
  <si>
    <t>Replace-intptr_t-by-long-int-as-intptr_t-is-not-accepted-by</t>
  </si>
  <si>
    <t>Thu, 18 Aug 2005 10:26:00 +0000</t>
  </si>
  <si>
    <t>3d6ef8365ba601c7f84d441151e883ac8e876067</t>
  </si>
  <si>
    <t>3d6ef8365</t>
  </si>
  <si>
    <t>ecaff72fd98548909f1531e1b8d1a5b3dcea787c</t>
  </si>
  <si>
    <t>ecaff72fd</t>
  </si>
  <si>
    <t>Enable by default --with-templates with WX versions Display attributes of read-only elements</t>
  </si>
  <si>
    <t>Enable-by-default-with-templates-with-WX-versions</t>
  </si>
  <si>
    <t xml:space="preserve">PS: Don't forget to remove your old Options and amaya/*.o files._x000D_
Irene_x000D_
</t>
  </si>
  <si>
    <t>Thu, 18 Aug 2005 09:35:28 +0000</t>
  </si>
  <si>
    <t>92b9a0501e3c2d2d2dedbe7448f82ca691b53c38</t>
  </si>
  <si>
    <t>92b9a0501</t>
  </si>
  <si>
    <t>c096e369115c334edf37ab3398aa11da17a99ede</t>
  </si>
  <si>
    <t>c096e3691</t>
  </si>
  <si>
    <t>WX-Windows: Windows were always created with the screen size. Irene</t>
  </si>
  <si>
    <t>WX-Windows-Windows-were-always-created-with-the-screen-size</t>
  </si>
  <si>
    <t>Thu, 18 Aug 2005 07:52:17 +0000</t>
  </si>
  <si>
    <t>0cbd2faf74d607aa8a4ab85f01e5737d78a306b8</t>
  </si>
  <si>
    <t>0cbd2faf7</t>
  </si>
  <si>
    <t>81b98e9f3b450f7cac0d6797e45284c0abd38ac6</t>
  </si>
  <si>
    <t>81b98e9f3</t>
  </si>
  <si>
    <t>Wed, 17 Aug 2005 15:30:29 +0000</t>
  </si>
  <si>
    <t>5f523b1c4c7c75c3794b48d22ce8fbdb19da2d30</t>
  </si>
  <si>
    <t>5f523b1c4</t>
  </si>
  <si>
    <t>7f6605b40f36b4522b0a944ca01d8a7f47e1b796</t>
  </si>
  <si>
    <t>7f6605b40</t>
  </si>
  <si>
    <t>Integration of templates support in WX Windows version. Irene</t>
  </si>
  <si>
    <t>Integration-of-templates-support-in-WX-Windows-version</t>
  </si>
  <si>
    <t>Wed, 17 Aug 2005 15:20:54 +0000</t>
  </si>
  <si>
    <t>a081b10b5725b6a5eb1976304f395b8a6c76ffa5</t>
  </si>
  <si>
    <t>a081b10b5</t>
  </si>
  <si>
    <t>45a6776e898896d930245288c645f58202b946d4</t>
  </si>
  <si>
    <t>45a6776e8</t>
  </si>
  <si>
    <t>Add a mandatory "xml:id" attribute to free elements.</t>
  </si>
  <si>
    <t>Add-a-mandatory-xml-id-attribute-to-free-elements</t>
  </si>
  <si>
    <t>Wed, 17 Aug 2005 12:54:00 +0000</t>
  </si>
  <si>
    <t>ad2e18d0cd69f68619415b1436407e4149392389</t>
  </si>
  <si>
    <t>ad2e18d0c</t>
  </si>
  <si>
    <t>53b551036c3fdae7dac2e161109ad73adc6403dc</t>
  </si>
  <si>
    <t>53b551036</t>
  </si>
  <si>
    <t>Make Help files read-only.</t>
  </si>
  <si>
    <t>Make-Help-files-read-only</t>
  </si>
  <si>
    <t>Wed, 17 Aug 2005 10:28:16 +0000</t>
  </si>
  <si>
    <t>657a55235c1424cca815a97abec251252f621a00</t>
  </si>
  <si>
    <t>657a55235</t>
  </si>
  <si>
    <t>fa778f9fb903b135624bae540498f676f149b539</t>
  </si>
  <si>
    <t>fa778f9fb</t>
  </si>
  <si>
    <t>The &lt;free_content&gt; tag should now behave as expected (structure is no more editable).</t>
  </si>
  <si>
    <t>The-free_content-tag-should-now-behave-as-expected-structure-is-no-more-editable</t>
  </si>
  <si>
    <t>Tue, 16 Aug 2005 15:11:35 +0000</t>
  </si>
  <si>
    <t>59ac2e39c73ec596b0084f217e3b66144927f3ca</t>
  </si>
  <si>
    <t>59ac2e39c</t>
  </si>
  <si>
    <t>113d462856499e5e5506e1cc95e3080ce09dec30</t>
  </si>
  <si>
    <t>113d46285</t>
  </si>
  <si>
    <t>Bug fix.</t>
  </si>
  <si>
    <t>Bug-fix</t>
  </si>
  <si>
    <t>Tue, 16 Aug 2005 14:02:42 +0000</t>
  </si>
  <si>
    <t>f9a00c5eca2461d6b9336c64ab283919f7342aee</t>
  </si>
  <si>
    <t>f9a00c5ec</t>
  </si>
  <si>
    <t>6c564feb78147b71c39d22d8ffd42599ec7483a6</t>
  </si>
  <si>
    <t>6c564feb7</t>
  </si>
  <si>
    <t>More revelent labels for templates' fonctions.</t>
  </si>
  <si>
    <t>More-revelent-labels-for-templates-fonctions</t>
  </si>
  <si>
    <t>Tue, 16 Aug 2005 13:27:07 +0000</t>
  </si>
  <si>
    <t>df592a58b2e8c760d2a8a2865ec625a385203c7b</t>
  </si>
  <si>
    <t>df592a58b</t>
  </si>
  <si>
    <t>8d47a3013d62cdb7a8fa5221d5ee818d0aaf162a</t>
  </si>
  <si>
    <t>8d47a3013</t>
  </si>
  <si>
    <t>The fix areas are now correctly locked when opening a document generated from a template. Opening directly a template won't lock these areas.</t>
  </si>
  <si>
    <t>The-fix-areas-are-now-correctly-locked-when-opening-a-document-generated-from-a-template.-Opening-directly-a-template-won-t-lock-these-areas</t>
  </si>
  <si>
    <t>Tue, 16 Aug 2005 13:15:09 +0000</t>
  </si>
  <si>
    <t>b102aaeb38b1f6dcbfc437234a40fa1312db7b38</t>
  </si>
  <si>
    <t>b102aaeb3</t>
  </si>
  <si>
    <t>0a0e0bce64fb0e69329d592a95dbb1f502d6c002</t>
  </si>
  <si>
    <t>0a0e0bce6</t>
  </si>
  <si>
    <t>Add a meta to identify instances from templates, Fix a bug when "free" elements where leaves.</t>
  </si>
  <si>
    <t>Add-a-meta-to-identify-instances-from-templates</t>
  </si>
  <si>
    <t>Fri, 12 Aug 2005 15:04:51 +0000</t>
  </si>
  <si>
    <t>f3b8444134aad75cf4b2a384b909b1d89c33623b</t>
  </si>
  <si>
    <t>f3b844413</t>
  </si>
  <si>
    <t>739f38d2c254c8f4ab4b467aff1efb634409e1ad</t>
  </si>
  <si>
    <t>739f38d2c</t>
  </si>
  <si>
    <t>bug fix (regression from 9.1): draw correctly japaneses characteres S. GULLY</t>
  </si>
  <si>
    <t>bug-fix-regression-from-9.1-draw-correctly-japaneses-characteres</t>
  </si>
  <si>
    <t>gully</t>
  </si>
  <si>
    <t>Mon, 25 Jul 2005 12:47:29 +0000</t>
  </si>
  <si>
    <t>aa88056f7cfa919daaa14f093f8548d20a5b48b4</t>
  </si>
  <si>
    <t>aa88056f7</t>
  </si>
  <si>
    <t>ac812bf14dc81efa61c8c50e64754b25ba08bfc5</t>
  </si>
  <si>
    <t>ac812bf14</t>
  </si>
  <si>
    <t>Add a bunch of reports Laurent</t>
  </si>
  <si>
    <t>Add-a-bunch-of-reports</t>
  </si>
  <si>
    <t>Fri, 22 Jul 2005 15:11:26 +0000</t>
  </si>
  <si>
    <t>32908ed9b2c2f6945f6d13d6212ea9a76361d086</t>
  </si>
  <si>
    <t>32908ed9b</t>
  </si>
  <si>
    <t>addfbb9227376e69a4b449f7f19115cb7accc2a7</t>
  </si>
  <si>
    <t>addfbb922</t>
  </si>
  <si>
    <t>The default path when opening the instance' browse dialog is now correctly set.</t>
  </si>
  <si>
    <t>The-default-path-when-opening-the-instance-browse-dialog</t>
  </si>
  <si>
    <t>Thu, 21 Jul 2005 15:51:31 +0000</t>
  </si>
  <si>
    <t>418056bfbb830c6897fb5fb9f30e3a17f86a83ad</t>
  </si>
  <si>
    <t>418056bfb</t>
  </si>
  <si>
    <t>29adcbacc75e1936bf53dec756a2fe36c41a21b8</t>
  </si>
  <si>
    <t>29adcbacc</t>
  </si>
  <si>
    <t>Add an example to try template's features</t>
  </si>
  <si>
    <t>Add-an-example-to-try-template-s-features</t>
  </si>
  <si>
    <t>Thu, 21 Jul 2005 15:39:37 +0000</t>
  </si>
  <si>
    <t>e09956a033dc6869a9998759f4f419ad9a708ee1</t>
  </si>
  <si>
    <t>e09956a03</t>
  </si>
  <si>
    <t>d4726d59db02560bff5919ac61a56234802c0367</t>
  </si>
  <si>
    <t>d4726d59d</t>
  </si>
  <si>
    <t>Fix read-only free_struct and free_content elements</t>
  </si>
  <si>
    <t>Fix-read-only-free_struct-and-free_content-elements</t>
  </si>
  <si>
    <t>Thu, 21 Jul 2005 14:59:58 +0000</t>
  </si>
  <si>
    <t>4c521a3b3fa3ebc07d3811831bff45401513e0a1</t>
  </si>
  <si>
    <t>4c521a3b3</t>
  </si>
  <si>
    <t>b1f9d38d3ebec58dcc285ebbb284d1d81dbca674</t>
  </si>
  <si>
    <t>b1f9d38d3</t>
  </si>
  <si>
    <t>Allow the Return key to create new elements as children of a free_struct element. VQ</t>
  </si>
  <si>
    <t>Allow-the-Return-key-to-create-new-elements-as-children-of-a</t>
  </si>
  <si>
    <t>Thu, 21 Jul 2005 14:53:07 +0000</t>
  </si>
  <si>
    <t>f2e64d4678311a5a5826c77f8b32e4b3179b14bc</t>
  </si>
  <si>
    <t>f2e64d467</t>
  </si>
  <si>
    <t>ee3af3e15874adabd0b60441864393a83a304788</t>
  </si>
  <si>
    <t>ee3af3e15</t>
  </si>
  <si>
    <t>Template's dialog update</t>
  </si>
  <si>
    <t>Template-s-dialog-update</t>
  </si>
  <si>
    <t>Thu, 21 Jul 2005 12:32:21 +0000</t>
  </si>
  <si>
    <t>b9318974d980af39ce878b27b7635bcb126b9f58</t>
  </si>
  <si>
    <t>b9318974d</t>
  </si>
  <si>
    <t>4f78da24943e7e0d3eb14766a6951bd0ca7430b2</t>
  </si>
  <si>
    <t>4f78da249</t>
  </si>
  <si>
    <t>- Template's dialog update - Default template's instance is now $HOME/New.html</t>
  </si>
  <si>
    <t>Thu, 21 Jul 2005 10:57:01 +0000</t>
  </si>
  <si>
    <t>8f3729a0d31d029de7228411797bfe1764c46c72</t>
  </si>
  <si>
    <t>8f3729a0d</t>
  </si>
  <si>
    <t>1bf87bd59d1b661733c9f1ec15f8f8e9c61ace64</t>
  </si>
  <si>
    <t>1bf87bd59</t>
  </si>
  <si>
    <t>Add template's dialog labels (need translations)</t>
  </si>
  <si>
    <t>Add-template-s-dialog-labels-need-translations</t>
  </si>
  <si>
    <t>Thu, 21 Jul 2005 10:55:08 +0000</t>
  </si>
  <si>
    <t>8b65c0940d5e4a8cd963604300cbab6783f6c9f9</t>
  </si>
  <si>
    <t>8b65c0940</t>
  </si>
  <si>
    <t>aec6723faa0c2cb35b1afa620c16315a785813c6</t>
  </si>
  <si>
    <t>aec6723fa</t>
  </si>
  <si>
    <t>The Uri of the 'Template' schema was not loaded (so the prefixes used for Template elements were not exported) Laurent</t>
  </si>
  <si>
    <t>The-Uri-of-the-Template-schema-was-not-loaded</t>
  </si>
  <si>
    <t>Wed, 20 Jul 2005 17:56:26 +0000</t>
  </si>
  <si>
    <t>0e2422b8cdc5e4f28a9a3e23a188d4d069370707</t>
  </si>
  <si>
    <t>0e2422b8c</t>
  </si>
  <si>
    <t>71d5027e4a576bb3476da43295ce3ef117e03ea1</t>
  </si>
  <si>
    <t>71d5027e4</t>
  </si>
  <si>
    <t>Fix the CJK font problem for Windows LC + SG</t>
  </si>
  <si>
    <t>Fix-the-CJK-font-problem-for-Windows</t>
  </si>
  <si>
    <t>Wed, 20 Jul 2005 16:20:15 +0000</t>
  </si>
  <si>
    <t>9f69668ac50ef11aa6be0ef18f238cd7cb2241d5</t>
  </si>
  <si>
    <t>9f69668ac</t>
  </si>
  <si>
    <t>78ecc54bbc61d1ec405b2663dc8ff3cad09e81ab</t>
  </si>
  <si>
    <t>78ecc54bb</t>
  </si>
  <si>
    <t>Avoid to copy in the clipboard when a text is selected (Mac OSX) LC + SG</t>
  </si>
  <si>
    <t>Avoid-to-copy-in-the-clipboard-when-a-text-is-selected-Mac-OSX</t>
  </si>
  <si>
    <t>Wed, 20 Jul 2005 16:18:46 +0000</t>
  </si>
  <si>
    <t>c9dff4b734d5f7298b69711035430c5f54d9ef53</t>
  </si>
  <si>
    <t>c9dff4b73</t>
  </si>
  <si>
    <t>fd0effbe76d715d59b5f9a0502bd7f2eb7f11d9d</t>
  </si>
  <si>
    <t>fd0effbe7</t>
  </si>
  <si>
    <t>Remove Amaya's binary checking because of debian packager S. GULLY</t>
  </si>
  <si>
    <t>Remove-Amaya-s-binary-checking-because-of-debian-packager</t>
  </si>
  <si>
    <t>Wed, 20 Jul 2005 16:11:51 +0000</t>
  </si>
  <si>
    <t>07542460f507b311bf2eb51c23fa618abd9ce6b0</t>
  </si>
  <si>
    <t>07542460f</t>
  </si>
  <si>
    <t>d14487c1d63ee6925c2767262a8239d6ab41e2ae</t>
  </si>
  <si>
    <t>d14487c1d</t>
  </si>
  <si>
    <t>add install/uninstall scripts to tarSources S. GULLY</t>
  </si>
  <si>
    <t>add-install-uninstall-scripts-to-tarSources</t>
  </si>
  <si>
    <t>Wed, 20 Jul 2005 15:04:16 +0000</t>
  </si>
  <si>
    <t>b23af0c0dd92421f4e71291451f28191c4232a9f</t>
  </si>
  <si>
    <t>b23af0c0d</t>
  </si>
  <si>
    <t>7ff3fb483823a76265457d09e34499fb62bd51f3</t>
  </si>
  <si>
    <t>7ff3fb483</t>
  </si>
  <si>
    <t>Oups I forgot a file S. GULLY</t>
  </si>
  <si>
    <t>Oups-I-forgot-a-file</t>
  </si>
  <si>
    <t>Wed, 20 Jul 2005 14:54:56 +0000</t>
  </si>
  <si>
    <t>38e35c7ec6f55c184993b918b2ccc9616ed323e0</t>
  </si>
  <si>
    <t>38e35c7ec</t>
  </si>
  <si>
    <t>5c8e27701fdd559d05f210ff9d6984e50bee4e08</t>
  </si>
  <si>
    <t>5c8e27701</t>
  </si>
  <si>
    <t>make install/uninstall modularisation : now install/uninstall process is separated into external scripts (script_install, script_uninstall, script_install_gnomekde, script_install_macosxbundle) - script_install_gnomekde is for Gnome/Kde integration. (will be called separatly by debian packager or rmp packager because install paths are different for .rpm and .deb) - script_install_macosxbundle is for MacOSX bundleization. (will be called manually to generate the MacOSX bundle)</t>
  </si>
  <si>
    <t>make-install-uninstall-modularisation-now-install-uninstall-process-is-separated-into-external-scripts-script_install-script_uninstall-script_install_gnomekde-script_install_macosxbundle</t>
  </si>
  <si>
    <t>Wed, 20 Jul 2005 14:52:17 +0000</t>
  </si>
  <si>
    <t>fee793ec510ff26112d817922ac4b76354f142e2</t>
  </si>
  <si>
    <t>fee793ec5</t>
  </si>
  <si>
    <t>02f30f78cf21c8cf80fe40084b024a869c5517ef</t>
  </si>
  <si>
    <t>02f30f78c</t>
  </si>
  <si>
    <t>Fixing a crash caused by a null pointer. VQ</t>
  </si>
  <si>
    <t>Fixing-a-crash-caused-by-a-null-pointer</t>
  </si>
  <si>
    <t>Wed, 20 Jul 2005 14:52:07 +0000</t>
  </si>
  <si>
    <t>2bca75485059a9d85952751432e298f6ed3c2b83</t>
  </si>
  <si>
    <t>2bca75485</t>
  </si>
  <si>
    <t>d8b41b0e202df9694aad9ca62bbff0c3747b15da</t>
  </si>
  <si>
    <t>d8b41b0e2</t>
  </si>
  <si>
    <t>Templates : update translation schemas</t>
  </si>
  <si>
    <t>Templates-update-translation-schemas</t>
  </si>
  <si>
    <t>Wed, 20 Jul 2005 14:33:59 +0000</t>
  </si>
  <si>
    <t>61c4de30765a5de57fedaa4b699815415308275f</t>
  </si>
  <si>
    <t>61c4de307</t>
  </si>
  <si>
    <t>6f4bc1b42931b5148da3cf30936999c474fe9610</t>
  </si>
  <si>
    <t>6f4bc1b42</t>
  </si>
  <si>
    <t>Update presentation rules for templates.</t>
  </si>
  <si>
    <t>Update-presentation-rules-for-templates</t>
  </si>
  <si>
    <t>Wed, 20 Jul 2005 14:31:48 +0000</t>
  </si>
  <si>
    <t>f6acc96fa22371b14242cff362c785dcef44d810</t>
  </si>
  <si>
    <t>f6acc96fa</t>
  </si>
  <si>
    <t>afe480d55170b8318705f3929a27509cd7d69404</t>
  </si>
  <si>
    <t>afe480d55</t>
  </si>
  <si>
    <t>Fix where to open templates' instances bug.</t>
  </si>
  <si>
    <t>Fix-where-to-open-templates-instances-bug</t>
  </si>
  <si>
    <t>Wed, 20 Jul 2005 14:31:12 +0000</t>
  </si>
  <si>
    <t>1cf78a3f6c7a79bdfa9e88d9693eb436a5142a8e</t>
  </si>
  <si>
    <t>1cf78a3f6</t>
  </si>
  <si>
    <t>65f9f1207a700e7f0996067374400a35f776df15</t>
  </si>
  <si>
    <t>65f9f1207</t>
  </si>
  <si>
    <t>Take into account the Template schemas in the document translation Laurent</t>
  </si>
  <si>
    <t>Take-into-account-the-Template-schemas-in-the-document-translation</t>
  </si>
  <si>
    <t>Wed, 20 Jul 2005 14:02:58 +0000</t>
  </si>
  <si>
    <t>4be336e01b108ac6221781ae67180cc9fcdc2602</t>
  </si>
  <si>
    <t>4be336e01</t>
  </si>
  <si>
    <t>9009c7fd71894bc0963f5b33134cee907581967a</t>
  </si>
  <si>
    <t>9009c7fd7</t>
  </si>
  <si>
    <t>Modify the previous commit for configuring libfreetype variables on MAC OSX Laurent</t>
  </si>
  <si>
    <t>Modify-the-previous-commit-for-configuring-libfreetype-variables-on-MAC-OSX</t>
  </si>
  <si>
    <t>Wed, 20 Jul 2005 11:13:24 +0000</t>
  </si>
  <si>
    <t>8e78e23f822a2bdbb0625b4e1535eab6aaa68f52</t>
  </si>
  <si>
    <t>8e78e23f8</t>
  </si>
  <si>
    <t>af4d25d35b210a6ae17abfb72a003647d600744c</t>
  </si>
  <si>
    <t>af4d25d35</t>
  </si>
  <si>
    <t>Update the search of ftreetype library for MAC OSX Laurent</t>
  </si>
  <si>
    <t>Update-the-search-of-ftreetype-library-for-MAC-OSX</t>
  </si>
  <si>
    <t>Wed, 20 Jul 2005 09:40:12 +0000</t>
  </si>
  <si>
    <t>3b4de77fe983b6214de803072383c06db86c3269</t>
  </si>
  <si>
    <t>3b4de77fe</t>
  </si>
  <si>
    <t>c64e296f72b3d6b0e4ad3ed34347c62ae015b520</t>
  </si>
  <si>
    <t>c64e296f7</t>
  </si>
  <si>
    <t>Save the window geometries when the view source is closed. Laurent</t>
  </si>
  <si>
    <t>Save-the-window-geometries-when-the-view-source-is-closed</t>
  </si>
  <si>
    <t>Tue, 19 Jul 2005 15:19:06 +0000</t>
  </si>
  <si>
    <t>90b5064f9692be383ee71abd5b4972e233cf33fb</t>
  </si>
  <si>
    <t>90b5064f9</t>
  </si>
  <si>
    <t>c7cb42f6e00a4897fc46badb14f5ff110a68b88f</t>
  </si>
  <si>
    <t>c7cb42f6e</t>
  </si>
  <si>
    <t>Add the 'template' menu option to the File/New/ menu.</t>
  </si>
  <si>
    <t>Add-the-template-menu-option-to-the-File-New-menu</t>
  </si>
  <si>
    <t>Tue, 19 Jul 2005 12:14:34 +0000</t>
  </si>
  <si>
    <t>00907baf5ad5d209f7bdc1875397a8a8c5d9e455</t>
  </si>
  <si>
    <t>00907baf5</t>
  </si>
  <si>
    <t>86763f2d78dd1c6631e8f85ed5367bc199c0e217</t>
  </si>
  <si>
    <t>86763f2d7</t>
  </si>
  <si>
    <t>Bug fix in template' dialog.</t>
  </si>
  <si>
    <t>Bug-fix-in-template-dialog</t>
  </si>
  <si>
    <t>Tue, 19 Jul 2005 07:30:54 +0000</t>
  </si>
  <si>
    <t>51162bebba8ebdab1318de313442b935ba97bbf4</t>
  </si>
  <si>
    <t>51162bebb</t>
  </si>
  <si>
    <t>e6316040576e08bfd3952207437f2d6eaefba41e</t>
  </si>
  <si>
    <t>e63160405</t>
  </si>
  <si>
    <t>Templates :    - When creating an instance of a template, relative URLs are updated    - When editing an instance of a template only areas between &lt;free_struct&gt; and &lt;/free_struct&gt;    elements can be modified    - Red dashed frames are drawn to show editable regions</t>
  </si>
  <si>
    <t>Mon, 18 Jul 2005 16:11:14 +0000</t>
  </si>
  <si>
    <t>e43a52762ddb5d8beda2d1e7c8357124a6b91df1</t>
  </si>
  <si>
    <t>e43a52762</t>
  </si>
  <si>
    <t>41fe2df8302b16f8458c624d7e5e54fe37bf9df1</t>
  </si>
  <si>
    <t>41fe2df83</t>
  </si>
  <si>
    <t>Package infos for fink version Laurent</t>
  </si>
  <si>
    <t>Package-infos-for-fink-version</t>
  </si>
  <si>
    <t>Wed, 13 Jul 2005 14:29:31 +0000</t>
  </si>
  <si>
    <t>13c2bd7480508f43fefd776223b7653db22d5757</t>
  </si>
  <si>
    <t>13c2bd748</t>
  </si>
  <si>
    <t>f1fcb27388e3375c43174eb734e7ea0fb1c37b19</t>
  </si>
  <si>
    <t>f1fcb2738</t>
  </si>
  <si>
    <t>tag: Amaya-9-2-1</t>
  </si>
  <si>
    <t>change version to 9.2.1 S. GULLY</t>
  </si>
  <si>
    <t>change-version-to-9.2.1</t>
  </si>
  <si>
    <t>Tue, 12 Jul 2005 15:43:41 +0000</t>
  </si>
  <si>
    <t>6172ad4ea32fcfa96c26d4312ae18ce606adc25e</t>
  </si>
  <si>
    <t>6172ad4ea</t>
  </si>
  <si>
    <t>9587714965e0408facc7e997efdb831e75d70afc</t>
  </si>
  <si>
    <t>Fix the initial window position on MacOS X. Irene</t>
  </si>
  <si>
    <t>Fix-the-initial-window-position-on-MacOS-X</t>
  </si>
  <si>
    <t>Tue, 12 Jul 2005 15:43:35 +0000</t>
  </si>
  <si>
    <t>2acc9ac3a243bacacb028318470e8f587f4e41d3</t>
  </si>
  <si>
    <t>2acc9ac3a</t>
  </si>
  <si>
    <t>819d3500bd5e69b9bc30a88860bc1fbfa36ed65b</t>
  </si>
  <si>
    <t>819d3500b</t>
  </si>
  <si>
    <t>Update the path list for libfreetype dependency on macosx LC+SG</t>
  </si>
  <si>
    <t>Update-the-path-list-for-libfreetype-dependency-on-macosx</t>
  </si>
  <si>
    <t>Tue, 12 Jul 2005 15:14:41 +0000</t>
  </si>
  <si>
    <t>8d9bece64ab552d95fc53c306d5c4d200eee413c</t>
  </si>
  <si>
    <t>8d9bece64</t>
  </si>
  <si>
    <t>36d0e972ff9a43bdea9b261115a11eaf7e30396d</t>
  </si>
  <si>
    <t>36d0e972f</t>
  </si>
  <si>
    <t>Tue, 12 Jul 2005 14:59:03 +0000</t>
  </si>
  <si>
    <t>c23b9dacbcd712c4b8e62f7e4211d4d2ee4d9589</t>
  </si>
  <si>
    <t>c23b9dacb</t>
  </si>
  <si>
    <t>0acbb1360bc53e857cbbaa015504c30567e0f39b</t>
  </si>
  <si>
    <t>0acbb1360</t>
  </si>
  <si>
    <t>Fix a drag on image witn Win32 version. Irene</t>
  </si>
  <si>
    <t>Fix-a-drag-on-image-witn-Win32-version</t>
  </si>
  <si>
    <t>Tue, 12 Jul 2005 14:54:33 +0000</t>
  </si>
  <si>
    <t>88d049232d01da9054e1674bdf9a7a730b0d14e4</t>
  </si>
  <si>
    <t>88d049232</t>
  </si>
  <si>
    <t>57ddbd1b6023422c0c9bc4e5c6741c59c48f6af9</t>
  </si>
  <si>
    <t>57ddbd1b6</t>
  </si>
  <si>
    <t>Tue, 12 Jul 2005 13:47:44 +0000</t>
  </si>
  <si>
    <t>5e7bee14ee4a15416e0971c4cefa154dec3b69c9</t>
  </si>
  <si>
    <t>5e7bee14e</t>
  </si>
  <si>
    <t>8070649571f7613fc9f2cffc2d1dc07c422ae041</t>
  </si>
  <si>
    <t>Patch to let Ctrl+C and Ctrl+V work on MacOS wxWidgets. SG + IV</t>
  </si>
  <si>
    <t>Patch-to-let-Ctrl-C-and-Ctrl-V-work-on-MacOS-wxWidgets</t>
  </si>
  <si>
    <t>Tue, 12 Jul 2005 13:39:15 +0000</t>
  </si>
  <si>
    <t>34bb87e2bbf1e2c878eab43808191aa110e83f1e</t>
  </si>
  <si>
    <t>34bb87e2b</t>
  </si>
  <si>
    <t>1d9a82f0905fa5ba9c37f575654d7b81a2418dc1</t>
  </si>
  <si>
    <t>1d9a82f09</t>
  </si>
  <si>
    <t>Adding code for templates loading.</t>
  </si>
  <si>
    <t>Adding-code-for-templates-loading</t>
  </si>
  <si>
    <t>Tue, 12 Jul 2005 09:56:29 +0000</t>
  </si>
  <si>
    <t>85a9ce7a5ff0a7e2ff6829ca5d8ac4e6c349c381</t>
  </si>
  <si>
    <t>85a9ce7a5</t>
  </si>
  <si>
    <t>f8f6bc101e6d2c8e5c26b6e2e7652cfb3ab33edf</t>
  </si>
  <si>
    <t>f8f6bc101</t>
  </si>
  <si>
    <t>Add rules to makefiles for template support.</t>
  </si>
  <si>
    <t>Add-rules-to-makefiles-for-template-support</t>
  </si>
  <si>
    <t>Tue, 12 Jul 2005 09:51:29 +0000</t>
  </si>
  <si>
    <t>f5430bc26355bd42447de01a06d5cafc862352dd</t>
  </si>
  <si>
    <t>f5430bc26</t>
  </si>
  <si>
    <t>c3244747b43b157c6ae38bffaadb143e00a1ee0c</t>
  </si>
  <si>
    <t>c3244747b</t>
  </si>
  <si>
    <t>The drag over an image didn't select the whole image in WX version. Irene</t>
  </si>
  <si>
    <t>The-drag-over-an-image-didn-t-select-the-whole-image-in-WX-version</t>
  </si>
  <si>
    <t>Tue, 12 Jul 2005 09:42:54 +0000</t>
  </si>
  <si>
    <t>df5fab1890a55386b2dff2f2a69778285506d5ae</t>
  </si>
  <si>
    <t>df5fab189</t>
  </si>
  <si>
    <t>b06497cde486ff5ea5e80e3e986bf6a78bad547e</t>
  </si>
  <si>
    <t>b06497cde</t>
  </si>
  <si>
    <t>Fixing a bug in configure SG + IV</t>
  </si>
  <si>
    <t>Fixing-a-bug-in-configure</t>
  </si>
  <si>
    <t>Tue, 12 Jul 2005 09:09:16 +0000</t>
  </si>
  <si>
    <t>f0c8a870ee217aa6457dcc46667b18216d52c489</t>
  </si>
  <si>
    <t>f0c8a870e</t>
  </si>
  <si>
    <t>7eff6e702ff3105f4eef6ce75e856fcc9a615529</t>
  </si>
  <si>
    <t>7eff6e702</t>
  </si>
  <si>
    <t>Fixing bugs with copy/paste SG</t>
  </si>
  <si>
    <t>Fixing-bugs-with-copy-paste</t>
  </si>
  <si>
    <t>Tue, 12 Jul 2005 08:53:02 +0000</t>
  </si>
  <si>
    <t>b4cd9ca85b3a951e7c33f42fa04b9603f9e7294c</t>
  </si>
  <si>
    <t>b4cd9ca85</t>
  </si>
  <si>
    <t>2cf9a3ac5e6282d2dba9c4f278fe5d90b9485080</t>
  </si>
  <si>
    <t>2cf9a3ac5</t>
  </si>
  <si>
    <t>Check the string before using it in strcmp Irene</t>
  </si>
  <si>
    <t>Check-the-string-before-using-it-in-strcmp</t>
  </si>
  <si>
    <t>Tue, 12 Jul 2005 08:51:55 +0000</t>
  </si>
  <si>
    <t>dad2ca117bf2196b22b4e4ba99f658d7cbf80a99</t>
  </si>
  <si>
    <t>dad2ca117</t>
  </si>
  <si>
    <t>385e49635fc3ba5e511d328051b2d36b79bc1638</t>
  </si>
  <si>
    <t>385e49635</t>
  </si>
  <si>
    <t>Fixing a bad width calculation and a crash when editing a floated box. Irene</t>
  </si>
  <si>
    <t>Fixing-a-bad-width-calculation-and-a-crash-when-editing-a-floated-box</t>
  </si>
  <si>
    <t>Tue, 12 Jul 2005 07:12:39 +0000</t>
  </si>
  <si>
    <t>7963a0e6b4ec3fee47769cf038ff9a3f06d70249</t>
  </si>
  <si>
    <t>7963a0e6b</t>
  </si>
  <si>
    <t>23e59bfea1bbe845ddacb939402b5508107bc532</t>
  </si>
  <si>
    <t>23e59bfea</t>
  </si>
  <si>
    <t>Testing null pointers in floats. VQ.</t>
  </si>
  <si>
    <t>Testing-null-pointers-in-floats</t>
  </si>
  <si>
    <t>Mon, 11 Jul 2005 16:20:14 +0000</t>
  </si>
  <si>
    <t>8f8ae4d8bea3fa32ebddf517841928a508cfb403</t>
  </si>
  <si>
    <t>8f8ae4d8b</t>
  </si>
  <si>
    <t>48f5d16dcaf3adfac944c256ae14a8bb32b031d4</t>
  </si>
  <si>
    <t>48f5d16dc</t>
  </si>
  <si>
    <t>Mon, 11 Jul 2005 15:26:45 +0000</t>
  </si>
  <si>
    <t>f024fdb9afd067382b0d72dc5b048cd5ef1f8be7</t>
  </si>
  <si>
    <t>f024fdb9a</t>
  </si>
  <si>
    <t>6dfd946764fccc667a08865ff3f18dde699702f3</t>
  </si>
  <si>
    <t>6dfd94676</t>
  </si>
  <si>
    <t>compilation fix on windows S. GULLY</t>
  </si>
  <si>
    <t>compilation-fix-on-windows</t>
  </si>
  <si>
    <t>Mon, 11 Jul 2005 14:34:05 +0000</t>
  </si>
  <si>
    <t>15ce0baf8f80bea90cbd3c76e2a8a948099f492f</t>
  </si>
  <si>
    <t>15ce0baf8</t>
  </si>
  <si>
    <t>965eb39b74844d969657939541fca548c1d3bc3d</t>
  </si>
  <si>
    <t>965eb39b7</t>
  </si>
  <si>
    <t>After a crash the list of open URLs was lost. Irene</t>
  </si>
  <si>
    <t>After-a-crash-the-list-of-open-URLs-was-lost</t>
  </si>
  <si>
    <t>Mon, 11 Jul 2005 13:35:02 +0000</t>
  </si>
  <si>
    <t>4c5976ad1fcb6754ed112b4ec215f22299e872c5</t>
  </si>
  <si>
    <t>4c5976ad1</t>
  </si>
  <si>
    <t>879e2e8311f647704134bf5b2d5e84ca42b9bcdf</t>
  </si>
  <si>
    <t>879e2e831</t>
  </si>
  <si>
    <t>improve freetype paths detection on macosx S. GULLY</t>
  </si>
  <si>
    <t>improve-freetype-paths-detection-on-macosx</t>
  </si>
  <si>
    <t>Mon, 11 Jul 2005 13:26:45 +0000</t>
  </si>
  <si>
    <t>1e18dacca5269a31ab3441f905d5379568e1c175</t>
  </si>
  <si>
    <t>1e18dacca</t>
  </si>
  <si>
    <t>5eb8d141f0930ca1ec09ad621b35c3541c823029</t>
  </si>
  <si>
    <t>5eb8d141f</t>
  </si>
  <si>
    <t>When saving a remote CSS file, changes were not applied to current displayed files. Irene</t>
  </si>
  <si>
    <t>When-saving-a-remote-CSS-file-changes-were-not-applied-to-current-displayed</t>
  </si>
  <si>
    <t>Mon, 11 Jul 2005 12:59:44 +0000</t>
  </si>
  <si>
    <t>a92d2b5dc71365b56be24624b99a180b27603900</t>
  </si>
  <si>
    <t>a92d2b5dc</t>
  </si>
  <si>
    <t>ff30d35dcb859dd93bb5da60a08fbdf6d4e5befd</t>
  </si>
  <si>
    <t>ff30d35dc</t>
  </si>
  <si>
    <t>Ctrl n Ctrl h for New XHTML. Irene</t>
  </si>
  <si>
    <t>Ctrl-n-Ctrl-h-for-New-XHTML</t>
  </si>
  <si>
    <t>Mon, 11 Jul 2005 11:13:19 +0000</t>
  </si>
  <si>
    <t>14d5e0e50e848e1a87536adb668e3247118de936</t>
  </si>
  <si>
    <t>14d5e0e50</t>
  </si>
  <si>
    <t>aedad6f3e543ce5b6d755b6cb15fa66f640c7e01</t>
  </si>
  <si>
    <t>aedad6f3e</t>
  </si>
  <si>
    <t>Use of the F2 key and try Shift Space instead of Cmd Sapce on MacOS X. Irene</t>
  </si>
  <si>
    <t>Use-of-the-F2-key-and-try-Shift-Space-instead-of-Cmd-Sapce-on-MacOS-X</t>
  </si>
  <si>
    <t>Mon, 11 Jul 2005 11:03:13 +0000</t>
  </si>
  <si>
    <t>47630bffb07e7a2360b8c73bd3bc9ab9ac4bd680</t>
  </si>
  <si>
    <t>47630bffb</t>
  </si>
  <si>
    <t>03ca7d7b515c3a21119c6b44dabf7c0f139099d7</t>
  </si>
  <si>
    <t>03ca7d7b5</t>
  </si>
  <si>
    <t>Use two configuration font files for WindowsGL Irene</t>
  </si>
  <si>
    <t>Use-two-configuration-font-files-for-WindowsGL</t>
  </si>
  <si>
    <t>Mon, 11 Jul 2005 10:11:36 +0000</t>
  </si>
  <si>
    <t>651346ec7fb0eed5097d2a314a07482ad786206c</t>
  </si>
  <si>
    <t>651346ec7</t>
  </si>
  <si>
    <t>c61acc2c951e4e567f97b8a722300cc523035bc6</t>
  </si>
  <si>
    <t>c61acc2c9</t>
  </si>
  <si>
    <t>improve look (icon). S. GULLY</t>
  </si>
  <si>
    <t>improve-look-icon</t>
  </si>
  <si>
    <t>Mon, 11 Jul 2005 09:49:01 +0000</t>
  </si>
  <si>
    <t>3eaabdb130e49131b91d297c82ea24ffab36eb9f</t>
  </si>
  <si>
    <t>3eaabdb13</t>
  </si>
  <si>
    <t>2f799c8812a1ea6c3606ab79a7fca191e0034a8f</t>
  </si>
  <si>
    <t>2f799c881</t>
  </si>
  <si>
    <t>Mon, 11 Jul 2005 09:43:44 +0000</t>
  </si>
  <si>
    <t>1975b83fc93ace78a1512827302293a0bdeaff8f</t>
  </si>
  <si>
    <t>1975b83fc</t>
  </si>
  <si>
    <t>e2145ef53af0873e2898559a880e634a71d81a1d</t>
  </si>
  <si>
    <t>e2145ef53</t>
  </si>
  <si>
    <t>Restore the directory selection + file selection in New document. Irene</t>
  </si>
  <si>
    <t>Restore-the-directory-selection-file-selection-in-New-document</t>
  </si>
  <si>
    <t>Mon, 11 Jul 2005 07:26:16 +0000</t>
  </si>
  <si>
    <t>b0980329787acda7571089b34ad40f6026b4a5ec</t>
  </si>
  <si>
    <t>b09803297</t>
  </si>
  <si>
    <t>c4b1eea102f48ea5c3339a508736fb4dee50e4fa</t>
  </si>
  <si>
    <t>c4b1eea10</t>
  </si>
  <si>
    <t>Improve New document diaplog. Irene</t>
  </si>
  <si>
    <t>Improve-New-document-diaplog</t>
  </si>
  <si>
    <t>Fri, 8 Jul 2005 14:57:28 +0000</t>
  </si>
  <si>
    <t>1cd7b11490ba95bd4570be3741e810cdb337ebd3</t>
  </si>
  <si>
    <t>1cd7b1149</t>
  </si>
  <si>
    <t>8838eb6672ec31434fbd79613004afa9f9e1a2c5</t>
  </si>
  <si>
    <t>8838eb667</t>
  </si>
  <si>
    <t>Add missing .A file</t>
  </si>
  <si>
    <t>Add-missing-.A-file</t>
  </si>
  <si>
    <t>Fri, 8 Jul 2005 14:50:17 +0000</t>
  </si>
  <si>
    <t>8bff7d117bb43a6fac930a2372b2b3337354927d</t>
  </si>
  <si>
    <t>8bff7d117</t>
  </si>
  <si>
    <t>7406f948d85d9c3e960a14934bc21defffdb5c2a</t>
  </si>
  <si>
    <t>7406f948d</t>
  </si>
  <si>
    <t>Add the --enable-template option to the configure script (templates are disabled by default)</t>
  </si>
  <si>
    <t>Add-the-enable-template-option-to-the-configure-script-templates-are-disabled-by-default</t>
  </si>
  <si>
    <t>Fri, 8 Jul 2005 14:37:12 +0000</t>
  </si>
  <si>
    <t>aaf1069710e6bd456750f48797d9a6f89716046a</t>
  </si>
  <si>
    <t>aaf106971</t>
  </si>
  <si>
    <t>6aade893a6d599de69e7192c523d448c7eba366e</t>
  </si>
  <si>
    <t>6aade893a</t>
  </si>
  <si>
    <t>Add messages for templates support.</t>
  </si>
  <si>
    <t>Add-messages-for-templates-support</t>
  </si>
  <si>
    <t>Fri, 8 Jul 2005 14:35:17 +0000</t>
  </si>
  <si>
    <t>4904c2b3943f016f742b38ebde10431f3db30a2f</t>
  </si>
  <si>
    <t>4904c2b39</t>
  </si>
  <si>
    <t>7bb3b69025eda23394bd9fd11cc2ff204c25d662</t>
  </si>
  <si>
    <t>7bb3b6902</t>
  </si>
  <si>
    <t>Template's dialogs update</t>
  </si>
  <si>
    <t>Template-s-dialogs-update</t>
  </si>
  <si>
    <t>Fri, 8 Jul 2005 14:33:45 +0000</t>
  </si>
  <si>
    <t>b1ac0ad5d099a84b4d135a9c0e59c5c3e0b1cde5</t>
  </si>
  <si>
    <t>b1ac0ad5d</t>
  </si>
  <si>
    <t>957813aa97193c9b9ff4863db5566edef2a6bff8</t>
  </si>
  <si>
    <t>957813aa9</t>
  </si>
  <si>
    <t>Add thot schema for templates.</t>
  </si>
  <si>
    <t>Add-thot-schema-for-templates</t>
  </si>
  <si>
    <t>Fri, 8 Jul 2005 14:29:29 +0000</t>
  </si>
  <si>
    <t>2b1ee5274fee4f67c58db97268329759bb2a6ed9</t>
  </si>
  <si>
    <t>2b1ee5274</t>
  </si>
  <si>
    <t>9795244a0c3b97a15089e004f401d305eaf88ccc</t>
  </si>
  <si>
    <t>9795244a0</t>
  </si>
  <si>
    <t>Fri, 8 Jul 2005 14:27:23 +0000</t>
  </si>
  <si>
    <t>7e9fe7af69195698154708a9297776d68a3bbbb2</t>
  </si>
  <si>
    <t>7e9fe7af6</t>
  </si>
  <si>
    <t>65324c2098835a041c0480a839d3cababce64a91</t>
  </si>
  <si>
    <t>65324c209</t>
  </si>
  <si>
    <t>Fri, 8 Jul 2005 14:23:34 +0000</t>
  </si>
  <si>
    <t>d744e42dabe5c661dae18cc95e8614ae7ca61f54</t>
  </si>
  <si>
    <t>d744e42da</t>
  </si>
  <si>
    <t>7734e06b07f06a014fea0e44de4e14d3f4c97a35</t>
  </si>
  <si>
    <t>7734e06b0</t>
  </si>
  <si>
    <t>Fri, 8 Jul 2005 14:20:40 +0000</t>
  </si>
  <si>
    <t>085c3358b97431726e4ee651796132a47d332ade</t>
  </si>
  <si>
    <t>085c3358b</t>
  </si>
  <si>
    <t>fb01d4dac6d651edfec20ef954d12622122c2de8</t>
  </si>
  <si>
    <t>fb01d4dac</t>
  </si>
  <si>
    <t>Changing Open/New document dialog. Irene</t>
  </si>
  <si>
    <t>Changing-Open-New-document-dialog</t>
  </si>
  <si>
    <t>Fri, 8 Jul 2005 10:41:53 +0000</t>
  </si>
  <si>
    <t>d3dca1bef02479b223525041c9634c6e0afebc2b</t>
  </si>
  <si>
    <t>d3dca1bef</t>
  </si>
  <si>
    <t>e65b6d6199afedce1039bd5485846bd6b494daf5</t>
  </si>
  <si>
    <t>e65b6d619</t>
  </si>
  <si>
    <t>Adding Spanish translations. Irene</t>
  </si>
  <si>
    <t>Adding-Spanish-translations</t>
  </si>
  <si>
    <t>Fri, 8 Jul 2005 10:40:42 +0000</t>
  </si>
  <si>
    <t>7d135f63c0bb61e62e69ff2a722e1d53cb2df0d5</t>
  </si>
  <si>
    <t>7d135f63c</t>
  </si>
  <si>
    <t>5df8c72243fe324d4573c70e029e45aee901de4f</t>
  </si>
  <si>
    <t>5df8c7224</t>
  </si>
  <si>
    <t>Extra / within an #ifdef Irene</t>
  </si>
  <si>
    <t>Extra-within-an-ifdef</t>
  </si>
  <si>
    <t>Fri, 8 Jul 2005 08:23:28 +0000</t>
  </si>
  <si>
    <t>d1d2c819f517769f894d89454d11041c4774fbf9</t>
  </si>
  <si>
    <t>d1d2c819f</t>
  </si>
  <si>
    <t>6285d7f92775fe7fe4a3fd0e7a4fc5f7a348f232</t>
  </si>
  <si>
    <t>6285d7f92</t>
  </si>
  <si>
    <t>The entry Default in ApplyClass list can be used to remove the class attribute. Irene</t>
  </si>
  <si>
    <t>The-entry-Default-in-ApplyClass-list-can-be-used-to-remove-the-class-attribute</t>
  </si>
  <si>
    <t>Thu, 7 Jul 2005 16:33:32 +0000</t>
  </si>
  <si>
    <t>969ec76a82a5585ed2dd36e9ea7cd6eb21fe2df7</t>
  </si>
  <si>
    <t>969ec76a8</t>
  </si>
  <si>
    <t>672c83991f1da4c4763c491232ab5b8241a88c9f</t>
  </si>
  <si>
    <t>672c83991</t>
  </si>
  <si>
    <t>Thu, 7 Jul 2005 15:58:21 +0000</t>
  </si>
  <si>
    <t>d42face18799f5d0ee92b816834b36b07616fdd1</t>
  </si>
  <si>
    <t>d42face18</t>
  </si>
  <si>
    <t>046ee1c3042587ba053c16c9f2476337d55606c5</t>
  </si>
  <si>
    <t>046ee1c30</t>
  </si>
  <si>
    <t>Remove the support of // in CSS files. Irene</t>
  </si>
  <si>
    <t>Remove-the-support-of-in-CSS-files</t>
  </si>
  <si>
    <t>Thu, 7 Jul 2005 15:28:55 +0000</t>
  </si>
  <si>
    <t>ab26455b2b150ad9d4ede9e36eb63239985cd5ee</t>
  </si>
  <si>
    <t>ab26455b2</t>
  </si>
  <si>
    <t>753a6e0e4dbdad3792194cf6d9a494864e4de24d</t>
  </si>
  <si>
    <t>753a6e0e4</t>
  </si>
  <si>
    <t>Fixing a crash with redirect on MacOS X. Irene</t>
  </si>
  <si>
    <t>Fixing-a-crash-with-redirect-on-MacOS-X</t>
  </si>
  <si>
    <t>Thu, 7 Jul 2005 14:29:57 +0000</t>
  </si>
  <si>
    <t>47e6f6fc77fd794e8876f6001ab31fe23494f51b</t>
  </si>
  <si>
    <t>47e6f6fc7</t>
  </si>
  <si>
    <t>03b49133e887ff82fb29af95d135d18bfc9a952a</t>
  </si>
  <si>
    <t>03b49133e</t>
  </si>
  <si>
    <t>change amaya.app to Amaya.app for MacOSX bundle S. GULLY</t>
  </si>
  <si>
    <t>change-amaya.app-to-Amaya.app-for-MacOSX-bundle</t>
  </si>
  <si>
    <t>Thu, 7 Jul 2005 14:07:01 +0000</t>
  </si>
  <si>
    <t>2a028d691f8872c7b9e73d6eaeac79b6c8ddaf86</t>
  </si>
  <si>
    <t>2a028d691</t>
  </si>
  <si>
    <t>fc2d5bf92ad5d7e2797189864bbaafae1e26d360</t>
  </si>
  <si>
    <t>fc2d5bf92</t>
  </si>
  <si>
    <t>tag: Amaya-9-2</t>
  </si>
  <si>
    <t>fix-a-thotbool-ambiguity-in-mathmlbuilder</t>
  </si>
  <si>
    <t>Thu, 7 Jul 2005 12:24:16 +0000</t>
  </si>
  <si>
    <t>2b5e500ccfcd15e11658fb89b7f6451bbce05954</t>
  </si>
  <si>
    <t>2b5e500cc</t>
  </si>
  <si>
    <t>ca75a22ff732ee429a04601269a34fa78da27f27</t>
  </si>
  <si>
    <t>ca75a22ff</t>
  </si>
  <si>
    <t>CSS: selectors like "el1 &gt; el2" (el2 child of el1) did not work when there was a hidden element (such as a pseudo-paragraph) enclosing el2. VQ</t>
  </si>
  <si>
    <t>CSS-selectors-like-el1-el2-el2-child-of-el1-did-not-work-when-there</t>
  </si>
  <si>
    <t>Thu, 7 Jul 2005 07:50:10 +0000</t>
  </si>
  <si>
    <t>3f1a3b13c0a32aae82c5c4b04b3266fe06e2c408</t>
  </si>
  <si>
    <t>3f1a3b13c</t>
  </si>
  <si>
    <t>778f479519b5a91d0c9acd33cbb395af279931cc</t>
  </si>
  <si>
    <t>778f47951</t>
  </si>
  <si>
    <t>A typo that generate a parsing false parsing error. Irene</t>
  </si>
  <si>
    <t>A-typo-that-generate-a-parsing-false-parsing-error</t>
  </si>
  <si>
    <t>Thu, 7 Jul 2005 07:07:57 +0000</t>
  </si>
  <si>
    <t>a2deb14230b8c966ca2f5b0bc622fad6eb07c88f</t>
  </si>
  <si>
    <t>a2deb1423</t>
  </si>
  <si>
    <t>0c6704cc4ce5b96a871366f611c7d884800bc6e8</t>
  </si>
  <si>
    <t>0c6704cc4</t>
  </si>
  <si>
    <t>freetype update on Windows S. GULLY</t>
  </si>
  <si>
    <t>freetype-update-on-Windows</t>
  </si>
  <si>
    <t>Thu, 7 Jul 2005 06:48:15 +0000</t>
  </si>
  <si>
    <t>54732f1ddfa07647bafb909988a703d3d4a89d49</t>
  </si>
  <si>
    <t>54732f1dd</t>
  </si>
  <si>
    <t>9a46f338a2f330e214fc16896a1d08a2a70c43a6</t>
  </si>
  <si>
    <t>9a46f338a</t>
  </si>
  <si>
    <t>Fix infinite loop in style parser.</t>
  </si>
  <si>
    <t>Fix-infinite-loop-in-style-parser</t>
  </si>
  <si>
    <t>Wed, 6 Jul 2005 13:48:34 +0000</t>
  </si>
  <si>
    <t>00fc27bfd24fa8e9bc10f1e22d237d2395334487</t>
  </si>
  <si>
    <t>00fc27bfd</t>
  </si>
  <si>
    <t>35fa246a05d71f69f63dc5538c0c52f59566196a</t>
  </si>
  <si>
    <t>35fa246a0</t>
  </si>
  <si>
    <t>SG</t>
  </si>
  <si>
    <t>Wed, 6 Jul 2005 13:15:51 +0000</t>
  </si>
  <si>
    <t>ade80755d048d8e6a7d5885e6dcba678ffe28d06</t>
  </si>
  <si>
    <t>ade80755d</t>
  </si>
  <si>
    <t>84daf995db94e607f22de9f0fd8d1da07d22b0bc</t>
  </si>
  <si>
    <t>84daf995d</t>
  </si>
  <si>
    <t>Fixing a compiling error. Irene</t>
  </si>
  <si>
    <t>Wed, 6 Jul 2005 13:06:11 +0000</t>
  </si>
  <si>
    <t>cdf561fad2b667b29f8442564945ca810863363e</t>
  </si>
  <si>
    <t>cdf561fad</t>
  </si>
  <si>
    <t>d881d9c4aa31cb9b0e4ce940a965ab9fb5168f0d</t>
  </si>
  <si>
    <t>d881d9c4a</t>
  </si>
  <si>
    <t>Wed, 6 Jul 2005 13:03:31 +0000</t>
  </si>
  <si>
    <t>e55dfc3b01a0da5002a0812c7dc5f7a93eccfbfb</t>
  </si>
  <si>
    <t>e55dfc3b0</t>
  </si>
  <si>
    <t>290c1a87bde7712d1f394a784947d2ce406e8db8</t>
  </si>
  <si>
    <t>290c1a87b</t>
  </si>
  <si>
    <t>New translations. Irene</t>
  </si>
  <si>
    <t>Wed, 6 Jul 2005 13:02:10 +0000</t>
  </si>
  <si>
    <t>97930ba2c59c36fd7d0121718f5246b896a7f7d8</t>
  </si>
  <si>
    <t>97930ba2c</t>
  </si>
  <si>
    <t>3ea5c60cd6f2f27be2359f68b1f7bc5174a4c4cd</t>
  </si>
  <si>
    <t>3ea5c60cd</t>
  </si>
  <si>
    <t>bug fix : change the filename suffix to .txt when the user select "Text"  in SaveAs dialog. S. GULLY</t>
  </si>
  <si>
    <t>bug-fix-change-the-filename-suffix-to-.txt-when-the-user-select-Text-in-SaveAs-dialog</t>
  </si>
  <si>
    <t>Wed, 6 Jul 2005 12:56:33 +0000</t>
  </si>
  <si>
    <t>bf0d2e5a6fe2d0929fa1f703b5fa29aac1b361dd</t>
  </si>
  <si>
    <t>bf0d2e5a6</t>
  </si>
  <si>
    <t>b7440e57f5ed4095557f721f1f9ea8eb39231261</t>
  </si>
  <si>
    <t>b7440e57f</t>
  </si>
  <si>
    <t>Amaya now parses // in CSS files. Irene</t>
  </si>
  <si>
    <t>Amaya-now-parses-in-CSS-files</t>
  </si>
  <si>
    <t>Wed, 6 Jul 2005 12:49:19 +0000</t>
  </si>
  <si>
    <t>21cc7c5a21b32f213b39b22c42c38501c597aab8</t>
  </si>
  <si>
    <t>21cc7c5a2</t>
  </si>
  <si>
    <t>3df67d1f35aae53373b2b58ca0801dbbad142cad</t>
  </si>
  <si>
    <t>3df67d1f3</t>
  </si>
  <si>
    <t>Adding translations and fixing a bug in the style parser. Irene</t>
  </si>
  <si>
    <t>Adding-translations-and-fixing-a-bug-in-the-style-parser</t>
  </si>
  <si>
    <t>Wed, 6 Jul 2005 10:39:51 +0000</t>
  </si>
  <si>
    <t>fedc7199fb5004251ec289ecf80271eed595721e</t>
  </si>
  <si>
    <t>fedc7199f</t>
  </si>
  <si>
    <t>0a7439b4a3738f4c6858d67a1668af410b2080ed</t>
  </si>
  <si>
    <t>0a7439b4a</t>
  </si>
  <si>
    <t>When duplicating the selected element with the Enter key, the class attribute is duplicated too VQ</t>
  </si>
  <si>
    <t>When-duplicating-the-selected-element-with-the-Enter-key-the-class</t>
  </si>
  <si>
    <t>Wed, 6 Jul 2005 08:47:55 +0000</t>
  </si>
  <si>
    <t>dd20abcb658a64122aec40a69cd706d86528f404</t>
  </si>
  <si>
    <t>dd20abcb6</t>
  </si>
  <si>
    <t>1c2ec917be9148bb4d59b49d8e47c9bd92c35ebc</t>
  </si>
  <si>
    <t>1c2ec917b</t>
  </si>
  <si>
    <t>Dragging over a symbol or a picture didn't select the whole element. Irene</t>
  </si>
  <si>
    <t>Dragging-over-a-symbol-or-a-picture-didn-t-select-the-whole-element</t>
  </si>
  <si>
    <t>Wed, 6 Jul 2005 08:33:12 +0000</t>
  </si>
  <si>
    <t>46046438d8be01cace8cd8444552b7684e659e73</t>
  </si>
  <si>
    <t>46046438d</t>
  </si>
  <si>
    <t>ce0d644a2a2a78d75411d0021ab008fad6e69828</t>
  </si>
  <si>
    <t>ce0d644a2</t>
  </si>
  <si>
    <t>installer update. S. GULLY</t>
  </si>
  <si>
    <t>installer-update</t>
  </si>
  <si>
    <t>Wed, 6 Jul 2005 08:20:41 +0000</t>
  </si>
  <si>
    <t>13db1aa7e700e66edb211b9e08b2f433387dd87b</t>
  </si>
  <si>
    <t>13db1aa7e</t>
  </si>
  <si>
    <t>5614cc9e08e93633d3f7ee3a4bc9f01b7bbe6331</t>
  </si>
  <si>
    <t>5614cc9e0</t>
  </si>
  <si>
    <t>Generate a right:0 when the box has a left position to force the box enclosing. Irene</t>
  </si>
  <si>
    <t>Generate-a-right-0-when-the-box-has-a-left-position-to-force-the-box</t>
  </si>
  <si>
    <t>Wed, 6 Jul 2005 07:55:55 +0000</t>
  </si>
  <si>
    <t>da4a5bb84e674fd302b39a3abe3609206bc883b7</t>
  </si>
  <si>
    <t>da4a5bb84</t>
  </si>
  <si>
    <t>f003cfa1209a5b035640f39ee715a1c295034e46</t>
  </si>
  <si>
    <t>f003cfa12</t>
  </si>
  <si>
    <t>Tue, 5 Jul 2005 15:44:55 +0000</t>
  </si>
  <si>
    <t>8c46114b1a43b3f11d5be9c4189a2159041912fe</t>
  </si>
  <si>
    <t>8c46114b1</t>
  </si>
  <si>
    <t>f549ced2c301917fe06c405014835e6214e96ee9</t>
  </si>
  <si>
    <t>f549ced2c</t>
  </si>
  <si>
    <t>disable the buggy wxWidgets feature which show the backtrace in a huge dialog when a wxASSERT occurs S. GULLY</t>
  </si>
  <si>
    <t>disable-the-buggy-wxWidgets-feature-which-show-the-backtrace-in-a-huge-dialog-when-a-wxASSERT-occurs</t>
  </si>
  <si>
    <t>Tue, 5 Jul 2005 14:26:59 +0000</t>
  </si>
  <si>
    <t>a910a3b9f85e54447438b70fb1adb2f2c6afe566</t>
  </si>
  <si>
    <t>a910a3b9f</t>
  </si>
  <si>
    <t>9e24d16a10df598421ec53481381c38bde6da382</t>
  </si>
  <si>
    <t>9e24d16a1</t>
  </si>
  <si>
    <t>improve-preference-dialog-look</t>
  </si>
  <si>
    <t>Tue, 5 Jul 2005 12:17:07 +0000</t>
  </si>
  <si>
    <t>200598ee341c0ca6c4609540c9635cd0003fa911</t>
  </si>
  <si>
    <t>200598ee3</t>
  </si>
  <si>
    <t>300bf047e5678387caf38b8db1d01b818e34d52d</t>
  </si>
  <si>
    <t>300bf047e</t>
  </si>
  <si>
    <t>remove unused files. (fix dependency prb for MACOSX print) S. GULLY</t>
  </si>
  <si>
    <t>remove-unused-files</t>
  </si>
  <si>
    <t>Tue, 5 Jul 2005 12:09:32 +0000</t>
  </si>
  <si>
    <t>6b8fb825048d9fd34afefd90ab142a0d87871d70</t>
  </si>
  <si>
    <t>6b8fb8250</t>
  </si>
  <si>
    <t>f41e81a4788d1184e2de5eef2f298cf2acb7c399</t>
  </si>
  <si>
    <t>f41e81a47</t>
  </si>
  <si>
    <t>remove unused Xft dependencies S. GULLY</t>
  </si>
  <si>
    <t>remove-unused-Xft-dependencies</t>
  </si>
  <si>
    <t>Tue, 5 Jul 2005 07:38:18 +0000</t>
  </si>
  <si>
    <t>de3965034c0ae71174919c9520e013248b47c9c8</t>
  </si>
  <si>
    <t>de3965034</t>
  </si>
  <si>
    <t>ed1ffb6fde9b072a110118f1d7eb6459b1ae51cc</t>
  </si>
  <si>
    <t>ed1ffb6fd</t>
  </si>
  <si>
    <t>fix another warning reported by insure : param bad rang S. GULLY</t>
  </si>
  <si>
    <t>fix-another-warning-reported-by-insure-param-bad-rang</t>
  </si>
  <si>
    <t>Mon, 4 Jul 2005 15:58:09 +0000</t>
  </si>
  <si>
    <t>0df35a07be3fbd0fbf8b5558c48f26e894b565b7</t>
  </si>
  <si>
    <t>0df35a07b</t>
  </si>
  <si>
    <t>d357e838c6d8c351f50c8573b85fac1efc60d542</t>
  </si>
  <si>
    <t>d357e838c</t>
  </si>
  <si>
    <t>Fixing some MacOS warnings. + prevent a crash with redirect (need some improvement). Irene</t>
  </si>
  <si>
    <t>Fixing-some-MacOS-warnings</t>
  </si>
  <si>
    <t>Mon, 4 Jul 2005 15:28:54 +0000</t>
  </si>
  <si>
    <t>39e94ad419db2afb59673965e1f8d6e75a8bd00d</t>
  </si>
  <si>
    <t>39e94ad41</t>
  </si>
  <si>
    <t>3e64b53c37103fd95cbd450aeabb416e50751ee8</t>
  </si>
  <si>
    <t>3e64b53c3</t>
  </si>
  <si>
    <t>fix 2 insure warnings : param bad range S. GULLY</t>
  </si>
  <si>
    <t>fix-2-insure-warnings-param-bad-range</t>
  </si>
  <si>
    <t>Mon, 4 Jul 2005 15:24:26 +0000</t>
  </si>
  <si>
    <t>23ad75c17454121346f005065efa90c66551747a</t>
  </si>
  <si>
    <t>23ad75c17</t>
  </si>
  <si>
    <t>2ae0dd8a43477ef166dc2ec5cb05d4955b23d763</t>
  </si>
  <si>
    <t>2ae0dd8a4</t>
  </si>
  <si>
    <t>code cleaning S. GULLY</t>
  </si>
  <si>
    <t>code-cleaning</t>
  </si>
  <si>
    <t>Mon, 4 Jul 2005 15:01:30 +0000</t>
  </si>
  <si>
    <t>b32aeeb572c640659b1793c90c9c1694c6dde5b1</t>
  </si>
  <si>
    <t>b32aeeb57</t>
  </si>
  <si>
    <t>fc87f51816acb724a5a52449719335d36c72fb11</t>
  </si>
  <si>
    <t>fc87f5181</t>
  </si>
  <si>
    <t>Accept = in registry values. Irene</t>
  </si>
  <si>
    <t>Accept-in-registry-values</t>
  </si>
  <si>
    <t>Mon, 4 Jul 2005 14:22:07 +0000</t>
  </si>
  <si>
    <t>a522e3de177a3f3632577b973a9c8ddfe30f56e5</t>
  </si>
  <si>
    <t>a522e3de1</t>
  </si>
  <si>
    <t>c20ae8b85e44e3590b818cc7a4866ceb60d6165d</t>
  </si>
  <si>
    <t>c20ae8b85</t>
  </si>
  <si>
    <t>+ make possible to change max url limit in history + make possible to clear the url list + add menu commands :     goto -&gt; parent element 	goto -&gt; first child 	goto -&gt; next element 	goto -&gt; previous element S. GULLY</t>
  </si>
  <si>
    <t>make-possible-to-change-max-url-limit-in-history</t>
  </si>
  <si>
    <t>Mon, 4 Jul 2005 13:41:49 +0000</t>
  </si>
  <si>
    <t>36173cda697c5a57dad4bed987361f4136fe6dcf</t>
  </si>
  <si>
    <t>36173cda6</t>
  </si>
  <si>
    <t>d02a25e32ad64356f06eb755df9436e7028e1271</t>
  </si>
  <si>
    <t>d02a25e32</t>
  </si>
  <si>
    <t>Fixing an infinite loop when printing. Irene</t>
  </si>
  <si>
    <t>Fixing-an-infinite-loop-when-printing</t>
  </si>
  <si>
    <t>Mon, 4 Jul 2005 13:39:33 +0000</t>
  </si>
  <si>
    <t>0c55bcbffd9de4154614f876e4f577ea0d65b452</t>
  </si>
  <si>
    <t>0c55bcbff</t>
  </si>
  <si>
    <t>2972055ce673758da7360f64ca8b1570a4912423</t>
  </si>
  <si>
    <t>2972055ce</t>
  </si>
  <si>
    <t>Bug fix: A character string was badly allocated. S. GULLY</t>
  </si>
  <si>
    <t>Bug-fix-A-character-string-was-badly-allocated</t>
  </si>
  <si>
    <t>Mon, 4 Jul 2005 13:14:01 +0000</t>
  </si>
  <si>
    <t>a16732a33e69e4f82ee31b86ea0a9ec70213252a</t>
  </si>
  <si>
    <t>a16732a33</t>
  </si>
  <si>
    <t>af654b41a96e72030256b0693aec3baa4c80cdcf</t>
  </si>
  <si>
    <t>af654b41a</t>
  </si>
  <si>
    <t>Disable opengl checking for mac SG+LC</t>
  </si>
  <si>
    <t>Disable-opengl-checking-for-mac</t>
  </si>
  <si>
    <t>Fri, 1 Jul 2005 15:20:48 +0000</t>
  </si>
  <si>
    <t>d736d6d6b9d85465eb95b8afd3f8b55383d2b1af</t>
  </si>
  <si>
    <t>d736d6d6b</t>
  </si>
  <si>
    <t>22e966d4d711b51ce2f72daabb468c693a36d5c9</t>
  </si>
  <si>
    <t>22e966d4d</t>
  </si>
  <si>
    <t>Add an include for macosx Laurent</t>
  </si>
  <si>
    <t>Add-an-include-for-macosx</t>
  </si>
  <si>
    <t>Fri, 1 Jul 2005 14:45:09 +0000</t>
  </si>
  <si>
    <t>a35eaf62e8fa5142a6ed479fe9f24a597e640083</t>
  </si>
  <si>
    <t>a35eaf62e</t>
  </si>
  <si>
    <t>049ba62fb949f6e41676b73ec902b4614cd8a2f6</t>
  </si>
  <si>
    <t>049ba62fb</t>
  </si>
  <si>
    <t>Set the right opengl options for macosx SG+LC</t>
  </si>
  <si>
    <t>Set-the-right-opengl-options-for-macosx</t>
  </si>
  <si>
    <t>Fri, 1 Jul 2005 14:44:35 +0000</t>
  </si>
  <si>
    <t>58c1ed3532e008ab521e64c5ea42c3c96b8d263a</t>
  </si>
  <si>
    <t>58c1ed353</t>
  </si>
  <si>
    <t>3b44c2e95c483cf3a1d3e9b7566a92dee06d2642</t>
  </si>
  <si>
    <t>3b44c2e95</t>
  </si>
  <si>
    <t>Modify an 'ifdef' for the fink version on mac Laurent</t>
  </si>
  <si>
    <t>Modify-an-ifdef-for-the-fink-version-on-mac</t>
  </si>
  <si>
    <t>Fri, 1 Jul 2005 13:20:42 +0000</t>
  </si>
  <si>
    <t>f036ebb64fe6e282b548955e7b2236ffa2a9a321</t>
  </si>
  <si>
    <t>f036ebb64</t>
  </si>
  <si>
    <t>ef8af5c0661c71db1d08665a3b24bd99fc20aeae</t>
  </si>
  <si>
    <t>ef8af5c06</t>
  </si>
  <si>
    <t>100% width is an outside constraint but n% is an inside constraint. Irene</t>
  </si>
  <si>
    <t>100-width-is-an-outside-constraint-but-n-is-an-inside-constraint</t>
  </si>
  <si>
    <t>Thu, 30 Jun 2005 16:05:24 +0000</t>
  </si>
  <si>
    <t>e29e1955f6aa91b7b58662f484e8511a46146e57</t>
  </si>
  <si>
    <t>e29e1955f</t>
  </si>
  <si>
    <t>97fb9acc77b8fc89a1bced1d53a8525c90c17aee</t>
  </si>
  <si>
    <t>97fb9acc7</t>
  </si>
  <si>
    <t>Remove a showpage at the end of the PostScript file. Irene</t>
  </si>
  <si>
    <t>Remove-a-showpage-at-the-end-of-the-PostScript-file</t>
  </si>
  <si>
    <t>Thu, 30 Jun 2005 15:40:50 +0000</t>
  </si>
  <si>
    <t>594ec3d94bcd1443f1841855beaa8dc7256f8546</t>
  </si>
  <si>
    <t>594ec3d94</t>
  </si>
  <si>
    <t>5910a007cac51d834146678fd4abe880b78f879b</t>
  </si>
  <si>
    <t>5910a007c</t>
  </si>
  <si>
    <t>Improve the print with floated boxes. Irene</t>
  </si>
  <si>
    <t>Improve-the-print-with-floated-boxes</t>
  </si>
  <si>
    <t>Thu, 30 Jun 2005 14:50:39 +0000</t>
  </si>
  <si>
    <t>fd757e6869eebd83a742418b9ec4cbde8c947ff4</t>
  </si>
  <si>
    <t>fd757e686</t>
  </si>
  <si>
    <t>173a482e4935b7bd5047d1b9bc188b2e9ee4e7f4</t>
  </si>
  <si>
    <t>173a482e4</t>
  </si>
  <si>
    <t>Fix a loop when printing documents. Irene</t>
  </si>
  <si>
    <t>Fix-a-loop-when-printing-documents</t>
  </si>
  <si>
    <t>Thu, 30 Jun 2005 08:51:47 +0000</t>
  </si>
  <si>
    <t>3d6c40a0614cb984c0bf8fa49f60af8115bad6c0</t>
  </si>
  <si>
    <t>3d6c40a06</t>
  </si>
  <si>
    <t>81faa56d67335f1c80bb37b6a96d6acf52666951</t>
  </si>
  <si>
    <t>81faa56d6</t>
  </si>
  <si>
    <t>bug fix: when opening multiple local document by command line, a new window was open systematicaly for each document ignoring preference default opening location option. S. GULLY</t>
  </si>
  <si>
    <t>bug-fix-when-opening-multiple-local-document-by-command-line-a-new-window-was-open-systematicaly-for-each-document-ignoring-preference-default-opening-location-option</t>
  </si>
  <si>
    <t>Tue, 28 Jun 2005 15:16:08 +0000</t>
  </si>
  <si>
    <t>a17e338525f35493ed3468653cec61a77226e8a4</t>
  </si>
  <si>
    <t>a17e33852</t>
  </si>
  <si>
    <t>910af756139c633124ca7455446c84aa2bb73486</t>
  </si>
  <si>
    <t>910af7561</t>
  </si>
  <si>
    <t>new icon for "New formula" S. GULLY</t>
  </si>
  <si>
    <t>new-icon-for-New-formula</t>
  </si>
  <si>
    <t>Tue, 28 Jun 2005 11:16:49 +0000</t>
  </si>
  <si>
    <t>b74616a25c875e09629e2dc2cea222845d9676f6</t>
  </si>
  <si>
    <t>b74616a25</t>
  </si>
  <si>
    <t>3eed54f6a2df353ed82e4c31308beb761b4fa26c</t>
  </si>
  <si>
    <t>3eed54f6a</t>
  </si>
  <si>
    <t>check the destination widget (window) is not null when executing a command S. GULLY</t>
  </si>
  <si>
    <t>check-the-destination-widget-window-is-not-null-when-executing-a-command</t>
  </si>
  <si>
    <t>Tue, 28 Jun 2005 09:35:56 +0000</t>
  </si>
  <si>
    <t>06e9fb32e5f3a9c2a7fb8b099f75b793e0e14b26</t>
  </si>
  <si>
    <t>06e9fb32e</t>
  </si>
  <si>
    <t>55d44170d30ec3c255ab3895ff9d1192d7301b80</t>
  </si>
  <si>
    <t>55d44170d</t>
  </si>
  <si>
    <t>add icons into "New document" sub menu. S. GULLY</t>
  </si>
  <si>
    <t>add-icons-into-New-document-sub-menu</t>
  </si>
  <si>
    <t>Tue, 28 Jun 2005 07:33:04 +0000</t>
  </si>
  <si>
    <t>0c9afab430bd5e8fbacb7d0f0ad1ed43ae25f7ea</t>
  </si>
  <si>
    <t>0c9afab43</t>
  </si>
  <si>
    <t>cfe5f48febd8214e840ba78d282342072fa5331d</t>
  </si>
  <si>
    <t>cfe5f48fe</t>
  </si>
  <si>
    <t>When two floated boxes occur after inline elements, the second floated box ignored the existence of inline elements.</t>
  </si>
  <si>
    <t>When-two-floated-boxes-occur-after-inline-elements-the-second</t>
  </si>
  <si>
    <t>Tue, 28 Jun 2005 06:07:47 +0000</t>
  </si>
  <si>
    <t>22950c67ad41503961bdab46d939cbf0c1e2fdde</t>
  </si>
  <si>
    <t>22950c67a</t>
  </si>
  <si>
    <t>5150b7529e925eeb970882be33c1cd4b2a8f3e79</t>
  </si>
  <si>
    <t>5150b7529</t>
  </si>
  <si>
    <t>Fixing a crash with UpdateFrameIcon() Irene</t>
  </si>
  <si>
    <t>Fixing-a-crash-with-UpdateFrameIcon</t>
  </si>
  <si>
    <t>Tue, 28 Jun 2005 05:35:45 +0000</t>
  </si>
  <si>
    <t>54fed3550e9796b6c8b4218aea3e9308a15ece59</t>
  </si>
  <si>
    <t>54fed3550</t>
  </si>
  <si>
    <t>9628ca5124c08081b3bdedf81655e7c1b8f7bcf4</t>
  </si>
  <si>
    <t>9628ca512</t>
  </si>
  <si>
    <t>The context used to avoid a redisplay of the attribute list was not cleared when the document is closed. Irene</t>
  </si>
  <si>
    <t>The-context-used-to-avoid-a-redisplay-of-the-attribute-list-was-not-cleared</t>
  </si>
  <si>
    <t>Mon, 27 Jun 2005 15:29:43 +0000</t>
  </si>
  <si>
    <t>f463072f28d25f2ff13852aa616632ccf4e82562</t>
  </si>
  <si>
    <t>f463072f2</t>
  </si>
  <si>
    <t>e496947a433bf4590f46a3cc5ae572f7ebd1d9ef</t>
  </si>
  <si>
    <t>e496947a4</t>
  </si>
  <si>
    <t>nicer icon for mml. S. GULLY</t>
  </si>
  <si>
    <t>nicer-icon-for-mml</t>
  </si>
  <si>
    <t>Mon, 27 Jun 2005 15:04:49 +0000</t>
  </si>
  <si>
    <t>66fbc99f8ffd6621e2102880596f2b7835480186</t>
  </si>
  <si>
    <t>66fbc99f8</t>
  </si>
  <si>
    <t>87604d988526958c7a6ad72561e049fc264d84a0</t>
  </si>
  <si>
    <t>87604d988</t>
  </si>
  <si>
    <t>new feature : document has an associated tab's icon which depends on its type (xml, html, svg, css ...) S. GULLY</t>
  </si>
  <si>
    <t>new-feature-document-has-an-associated-tab-s-icon-which-depends-on-its-type-xml-html-svg-css</t>
  </si>
  <si>
    <t>Mon, 27 Jun 2005 14:39:06 +0000</t>
  </si>
  <si>
    <t>308ed676ba53cf6b90ee1bfb458ca0cb998ccde1</t>
  </si>
  <si>
    <t>308ed676b</t>
  </si>
  <si>
    <t>c920e03e2b5d5a17165a522cd88960a105e7c444</t>
  </si>
  <si>
    <t>c920e03e2</t>
  </si>
  <si>
    <t>Sometimes the context of a floated box was not freed. + improve the initialization of Cascade. Irene</t>
  </si>
  <si>
    <t>Sometimes-the-context-of-a-floated-box-was-not-freed</t>
  </si>
  <si>
    <t>Mon, 27 Jun 2005 14:04:08 +0000</t>
  </si>
  <si>
    <t>026b909d5a1d5bf20bc2415babcf6bef11ac2fe3</t>
  </si>
  <si>
    <t>026b909d5</t>
  </si>
  <si>
    <t>ba4727b75d958dbe6f7cf32c0ae3d635a976de60</t>
  </si>
  <si>
    <t>ba4727b75</t>
  </si>
  <si>
    <t>check a null pointer to fix a crash S. GULLY</t>
  </si>
  <si>
    <t>check-a-null-pointer-to-fix-a-crash</t>
  </si>
  <si>
    <t>Mon, 27 Jun 2005 09:35:31 +0000</t>
  </si>
  <si>
    <t>1530143eb2970ac105a40c3ea5bdcc20989d164e</t>
  </si>
  <si>
    <t>1530143eb</t>
  </si>
  <si>
    <t>598f9686320b9daf0afe26378763302cf0bf892a</t>
  </si>
  <si>
    <t>598f96863</t>
  </si>
  <si>
    <t>New reports Laurent</t>
  </si>
  <si>
    <t>New-reports</t>
  </si>
  <si>
    <t>Fri, 24 Jun 2005 10:12:34 +0000</t>
  </si>
  <si>
    <t>b04940674fb4dfb7f001bc3859846a9552d86642</t>
  </si>
  <si>
    <t>b04940674</t>
  </si>
  <si>
    <t>c58489efcc7a962fa6a00dec9339c7a4cbf4df5c</t>
  </si>
  <si>
    <t>c58489efc</t>
  </si>
  <si>
    <t>fix 2 memory leak. (I hope it can help for MacOSX crash on http://www.w3.org/People/all ?) S. GULLY</t>
  </si>
  <si>
    <t>fix-2-memory-leak</t>
  </si>
  <si>
    <t>Thu, 23 Jun 2005 15:00:48 +0000</t>
  </si>
  <si>
    <t>4cfe165ae80142b09af7313cd38198e28026b3b3</t>
  </si>
  <si>
    <t>4cfe165ae</t>
  </si>
  <si>
    <t>8bee9b93fe3273fb5adc985d27fa62747bf54f92</t>
  </si>
  <si>
    <t>8bee9b93f</t>
  </si>
  <si>
    <t>When a box has a left and right Amaya generates a stretchable box. Irene</t>
  </si>
  <si>
    <t>When-a-box-has-a-left-and-right-Amaya-generates-a-stretchable-box</t>
  </si>
  <si>
    <t>Thu, 23 Jun 2005 15:00:35 +0000</t>
  </si>
  <si>
    <t>606719e8a4dccea9af25f1b4814e95999ac789b0</t>
  </si>
  <si>
    <t>606719e8a</t>
  </si>
  <si>
    <t>403420ad462c26fe0c1516642af0fff153d03760</t>
  </si>
  <si>
    <t>403420ad4</t>
  </si>
  <si>
    <t>Document history didn't work when the selection is within a source view. Irene</t>
  </si>
  <si>
    <t>Document-history-didn-t-work-when-the-selection-is-within-a-source-view</t>
  </si>
  <si>
    <t>Thu, 23 Jun 2005 13:58:40 +0000</t>
  </si>
  <si>
    <t>28d6c689de08e3c57ca13eff3e74474ea6864278</t>
  </si>
  <si>
    <t>28d6c689d</t>
  </si>
  <si>
    <t>bc0f055829a1c71528d201986f0780a3cee5551a</t>
  </si>
  <si>
    <t>bc0f05582</t>
  </si>
  <si>
    <t>Win32 bug: it was impossible to change the screen type. Irene</t>
  </si>
  <si>
    <t>Win32-bug-it-was-impossible-to-change-the-screen-type</t>
  </si>
  <si>
    <t>Thu, 23 Jun 2005 11:23:50 +0000</t>
  </si>
  <si>
    <t>4988a1eda878a618a261b119309b006d3e141050</t>
  </si>
  <si>
    <t>4988a1eda</t>
  </si>
  <si>
    <t>00f44ab019557ea7e0fcdf730a69a5f5b698c89d</t>
  </si>
  <si>
    <t>00f44ab01</t>
  </si>
  <si>
    <t>New Spanish, German, and Italian dialogs. Irene</t>
  </si>
  <si>
    <t>New-Spanish-German-and-Italian-dialogs</t>
  </si>
  <si>
    <t>Thu, 23 Jun 2005 10:05:07 +0000</t>
  </si>
  <si>
    <t>4fe34d484a3fb8034f590cc7c76641ec0e051ba0</t>
  </si>
  <si>
    <t>4fe34d484</t>
  </si>
  <si>
    <t>9e874067a4238ded4ae7613b3bf15a075158d265</t>
  </si>
  <si>
    <t>9e874067a</t>
  </si>
  <si>
    <t>Integration of Spanish, German and Italian translations. Irene</t>
  </si>
  <si>
    <t>Integration-of-Spanish-German-and-Italian-translations</t>
  </si>
  <si>
    <t>Thu, 23 Jun 2005 10:04:09 +0000</t>
  </si>
  <si>
    <t>4cd074a373bcf6c356c2711dfefa3e801afa6646</t>
  </si>
  <si>
    <t>4cd074a37</t>
  </si>
  <si>
    <t>c538500d361646218fed838475e5b055ffe99f81</t>
  </si>
  <si>
    <t>c538500d3</t>
  </si>
  <si>
    <t>again fix a path in installer. S. GULLY</t>
  </si>
  <si>
    <t>again-fix-a-path-in-installer</t>
  </si>
  <si>
    <t>Thu, 23 Jun 2005 07:44:46 +0000</t>
  </si>
  <si>
    <t>b09cbb4be2170e544e5d221f2d4e6c0e9ffbe73b</t>
  </si>
  <si>
    <t>b09cbb4be</t>
  </si>
  <si>
    <t>44830e127eb9476c425b885941a2408b44b6f577</t>
  </si>
  <si>
    <t>fix a path in make install process S. GULLY</t>
  </si>
  <si>
    <t>fix-a-path-in-make-install-process</t>
  </si>
  <si>
    <t>Thu, 23 Jun 2005 07:18:43 +0000</t>
  </si>
  <si>
    <t>29872fadfc98559301e2ebcc6cb16071fa728e99</t>
  </si>
  <si>
    <t>29872fadf</t>
  </si>
  <si>
    <t>445a91522288bf98fa40709f15448bdfa0f17aad</t>
  </si>
  <si>
    <t>445a91522</t>
  </si>
  <si>
    <t>Amaya manages omitted values in the border property. Irene</t>
  </si>
  <si>
    <t>Amaya-manages-omitted-values-in-the-border-property</t>
  </si>
  <si>
    <t>Wed, 22 Jun 2005 16:23:40 +0000</t>
  </si>
  <si>
    <t>8cace15bf1c598c46e1aec02d358157d439f4b85</t>
  </si>
  <si>
    <t>8cace15bf</t>
  </si>
  <si>
    <t>146ec6b563c6cc125c897a4c0fe6079907f8bf21</t>
  </si>
  <si>
    <t>146ec6b56</t>
  </si>
  <si>
    <t>Amaya skipped * selector in CSS attached to objects. Irene</t>
  </si>
  <si>
    <t>Amaya-skipped-selector-in-CSS-attached-to-objects</t>
  </si>
  <si>
    <t>Wed, 22 Jun 2005 15:38:04 +0000</t>
  </si>
  <si>
    <t>740b61aeca51d479bd74ad23b339ec601719b0af</t>
  </si>
  <si>
    <t>740b61aec</t>
  </si>
  <si>
    <t>26172478b85b7e57e3e4e7f0a87c394ead6bb446</t>
  </si>
  <si>
    <t>26172478b</t>
  </si>
  <si>
    <t>oups wrong path again. S. GULLY</t>
  </si>
  <si>
    <t>oups-wrong-path-again</t>
  </si>
  <si>
    <t>Wed, 22 Jun 2005 15:18:31 +0000</t>
  </si>
  <si>
    <t>a422ff9936e798430090aa3510a59baa19758fe8</t>
  </si>
  <si>
    <t>a422ff993</t>
  </si>
  <si>
    <t>3b697452b66cc9fb86996ad93c8de614f7140f16</t>
  </si>
  <si>
    <t>3b697452b</t>
  </si>
  <si>
    <t>correct-a-bad-path</t>
  </si>
  <si>
    <t>Wed, 22 Jun 2005 15:08:48 +0000</t>
  </si>
  <si>
    <t>e16ee1038577d2a43706b29c004c21a1e9e6ea2d</t>
  </si>
  <si>
    <t>e16ee1038</t>
  </si>
  <si>
    <t>d80ef6d72e1036b77a117db82402943d7ac8c2a3</t>
  </si>
  <si>
    <t>d80ef6d72</t>
  </si>
  <si>
    <t>Add GNOME/KDE integration (menu entry + icon) to install process S. GULLY</t>
  </si>
  <si>
    <t>Add-GNOME-KDE-integration-menu-entry-icon-to-install-process</t>
  </si>
  <si>
    <t>Wed, 22 Jun 2005 14:34:03 +0000</t>
  </si>
  <si>
    <t>4770a555f69806ec6ac484960486530602850337</t>
  </si>
  <si>
    <t>4770a555f</t>
  </si>
  <si>
    <t>a64b914cc268efcfdca87722b093573274d90ef3</t>
  </si>
  <si>
    <t>a64b914cc</t>
  </si>
  <si>
    <t>add bundle stuff to tar source S. GULLY</t>
  </si>
  <si>
    <t>add-bundle-stuff-to-tar-source</t>
  </si>
  <si>
    <t>Wed, 22 Jun 2005 14:29:47 +0000</t>
  </si>
  <si>
    <t>9fb450000cdf9d2c20ae79a2c24ace90f749746a</t>
  </si>
  <si>
    <t>9fb450000</t>
  </si>
  <si>
    <t>f57e0ed03bf371615bcb4de5b096214b6fb2f557</t>
  </si>
  <si>
    <t>f57e0ed03</t>
  </si>
  <si>
    <t>Bug fix: a copy/paste in the password area for authentication didn't work on wx version. Laurent</t>
  </si>
  <si>
    <t>Bug-fix-a-copy-paste-in-the-password-area-for-authentication</t>
  </si>
  <si>
    <t>Wed, 22 Jun 2005 14:15:17 +0000</t>
  </si>
  <si>
    <t>8af5e60075c2f51a19e0c3c4d281260bb0618284</t>
  </si>
  <si>
    <t>8af5e6007</t>
  </si>
  <si>
    <t>8111c7a996c14f3a796f5d05514dc766dbb695e9</t>
  </si>
  <si>
    <t>8111c7a99</t>
  </si>
  <si>
    <t>Remove useless WINGUI ifdef Laurent</t>
  </si>
  <si>
    <t>Remove-useless-WINGUI-ifdef</t>
  </si>
  <si>
    <t>Wed, 22 Jun 2005 13:19:33 +0000</t>
  </si>
  <si>
    <t>1da2dbe040ffe61000b8ec99232887befac07774</t>
  </si>
  <si>
    <t>1da2dbe04</t>
  </si>
  <si>
    <t>57cb70434c1cbf370ed44fa5aca19364d4fcd69a</t>
  </si>
  <si>
    <t>57cb70434</t>
  </si>
  <si>
    <t>Improve the support of CSS media. Irene</t>
  </si>
  <si>
    <t>Improve-the-support-of-CSS-media</t>
  </si>
  <si>
    <t>Wed, 22 Jun 2005 13:15:01 +0000</t>
  </si>
  <si>
    <t>b7e95bd36d09b093a133b7f89025883bc3d995e8</t>
  </si>
  <si>
    <t>b7e95bd36</t>
  </si>
  <si>
    <t>1aa430d88c53fae68a49f30c425ea6dd60d51802</t>
  </si>
  <si>
    <t>1aa430d88</t>
  </si>
  <si>
    <t>correct SaveAsDialog for text files S. GULLY</t>
  </si>
  <si>
    <t>correct-SaveAsDialog-for-text-files</t>
  </si>
  <si>
    <t>Wed, 22 Jun 2005 12:37:56 +0000</t>
  </si>
  <si>
    <t>b9634e1f67cb9ff47d9a339717b26b70ade132bb</t>
  </si>
  <si>
    <t>b9634e1f6</t>
  </si>
  <si>
    <t>892a75e8e348879de05dfcdf33a60fe93b685334</t>
  </si>
  <si>
    <t>892a75e8e</t>
  </si>
  <si>
    <t>Add a report Laurent</t>
  </si>
  <si>
    <t>Add-a-report</t>
  </si>
  <si>
    <t>Wed, 22 Jun 2005 10:20:38 +0000</t>
  </si>
  <si>
    <t>ae4b724ca0550a989411c5e3e8637ca13a07f037</t>
  </si>
  <si>
    <t>ae4b724ca</t>
  </si>
  <si>
    <t>93925ccc4e56acab4ff5109db61fa37faa7febd0</t>
  </si>
  <si>
    <t>93925ccc4</t>
  </si>
  <si>
    <t>An important CSS rule could be overwritten. Irene</t>
  </si>
  <si>
    <t>An-important-CSS-rule-could-be-overwritten</t>
  </si>
  <si>
    <t>Wed, 22 Jun 2005 10:11:14 +0000</t>
  </si>
  <si>
    <t>3792aaf4f08b220e15618098c09e1a271c570353</t>
  </si>
  <si>
    <t>3792aaf4f</t>
  </si>
  <si>
    <t>64d940b71b33c8ad1b7605355375830b290d0155</t>
  </si>
  <si>
    <t>64d940b71</t>
  </si>
  <si>
    <t>+ bug fix: now Amaya is installed for " All Users" on windowsxp platformes + update version numbers S. GULLY</t>
  </si>
  <si>
    <t>bug-fix-now-Amaya-is-installed-for-All-Users-on-windowsxp-platformes</t>
  </si>
  <si>
    <t>Wed, 22 Jun 2005 09:26:56 +0000</t>
  </si>
  <si>
    <t>a3e55606ec11edce0d6f25cec76fac2f76c48261</t>
  </si>
  <si>
    <t>a3e55606e</t>
  </si>
  <si>
    <t>f5547f3b30f3b6ef9a85605bb40193d625deb50d</t>
  </si>
  <si>
    <t>f5547f3b3</t>
  </si>
  <si>
    <t>new version numbers : 9.2 and 8.8 S. GULLY</t>
  </si>
  <si>
    <t>new-version-numbers-9.2-and-8.8</t>
  </si>
  <si>
    <t>Wed, 22 Jun 2005 07:58:14 +0000</t>
  </si>
  <si>
    <t>f4663b9ffb2e1638c213baf67802a4c2e6d2a873</t>
  </si>
  <si>
    <t>f4663b9ff</t>
  </si>
  <si>
    <t>b2822454fc274da5c6ccc39ca4bed4e0f247ab94</t>
  </si>
  <si>
    <t>b2822454f</t>
  </si>
  <si>
    <t>Make webdav enable by default. Use --without-dav to disable it. S. GULLY</t>
  </si>
  <si>
    <t>Make-webdav-enable-by-default.-Use-without-dav-to-disable-it</t>
  </si>
  <si>
    <t>Wed, 22 Jun 2005 07:55:11 +0000</t>
  </si>
  <si>
    <t>4c66fbd66137a78732b566f6d16f82aff0510ab9</t>
  </si>
  <si>
    <t>4c66fbd66</t>
  </si>
  <si>
    <t>d6b95a5d7bcf36af46c9d2904fe1105ce515e272</t>
  </si>
  <si>
    <t>d6b95a5d7</t>
  </si>
  <si>
    <t>improve-canvas-flickering</t>
  </si>
  <si>
    <t>Wed, 22 Jun 2005 06:34:12 +0000</t>
  </si>
  <si>
    <t>2ed7be43fe1d2e9a48e33dcd4c4e9adb64e86f93</t>
  </si>
  <si>
    <t>2ed7be43f</t>
  </si>
  <si>
    <t>8898d940736477ce0b06c8a40b5fdeaf749a1ca4</t>
  </si>
  <si>
    <t>8898d9407</t>
  </si>
  <si>
    <t>Bug fix: a double free in davlib code caused the wx version built with dav option to crash. LC + SG</t>
  </si>
  <si>
    <t>Bug-fix-a-double-free-in-davlib-code-caused-the</t>
  </si>
  <si>
    <t>Tue, 21 Jun 2005 16:02:06 +0000</t>
  </si>
  <si>
    <t>5839269a73d12bfa1312f41f30c18b9f3cd48ceb</t>
  </si>
  <si>
    <t>5839269a7</t>
  </si>
  <si>
    <t>f686c25ff051a27b510c181f4b087cdfd3efdd11</t>
  </si>
  <si>
    <t>f686c25ff</t>
  </si>
  <si>
    <t>CSS: improve interpretation of selectors containing '&gt;' (child). VQ</t>
  </si>
  <si>
    <t>CSS-improve-interpretation-of-selectors-containing-child</t>
  </si>
  <si>
    <t>Tue, 21 Jun 2005 14:44:27 +0000</t>
  </si>
  <si>
    <t>a3054326cfaf6d1182fbce190b2d27f88967ac1b</t>
  </si>
  <si>
    <t>a3054326c</t>
  </si>
  <si>
    <t>38eac037c16caf78bc9a7bf92b01efd92fb3d0ce</t>
  </si>
  <si>
    <t>38eac037c</t>
  </si>
  <si>
    <t>add a check to protect negative geometry positions/sizes S. GULLY</t>
  </si>
  <si>
    <t>add-a-check-to-protect-negative-geometry-positions-sizes</t>
  </si>
  <si>
    <t>Tue, 21 Jun 2005 13:46:31 +0000</t>
  </si>
  <si>
    <t>b5afdce46b2b4979d61a2cba852d39d6e2c2aabd</t>
  </si>
  <si>
    <t>b5afdce46</t>
  </si>
  <si>
    <t>03d48e6ca9d988fae0bcf5a61db56d19c4d33f48</t>
  </si>
  <si>
    <t>03d48e6ca</t>
  </si>
  <si>
    <t>Delay commands execution on _WX. Should fix crash on Windows when opening/closing views. S. GULLY</t>
  </si>
  <si>
    <t>Delay-commands-execution-on-_WX</t>
  </si>
  <si>
    <t>Tue, 21 Jun 2005 13:38:08 +0000</t>
  </si>
  <si>
    <t>2743aafa070944dfb5242877311d2bd431749fe7</t>
  </si>
  <si>
    <t>2743aafa0</t>
  </si>
  <si>
    <t>027c1f52728f9556cdebc23bc75342620dd0557c</t>
  </si>
  <si>
    <t>027c1f527</t>
  </si>
  <si>
    <t>Remove a warning at initialization of wx version Laurent</t>
  </si>
  <si>
    <t>Remove-a-warning-at-initialization-of-wx-version</t>
  </si>
  <si>
    <t>Tue, 21 Jun 2005 13:36:02 +0000</t>
  </si>
  <si>
    <t>1c835b87ec7b49390717bb73a839593f9f38e1da</t>
  </si>
  <si>
    <t>1c835b87e</t>
  </si>
  <si>
    <t>7c2292d9516efa342859ecc01fe446580f5cd9ec</t>
  </si>
  <si>
    <t>7c2292d95</t>
  </si>
  <si>
    <t>compilation fix S. GULLY</t>
  </si>
  <si>
    <t>compilation-fix</t>
  </si>
  <si>
    <t>Tue, 21 Jun 2005 13:29:35 +0000</t>
  </si>
  <si>
    <t>66719d942b56467202fa453d96803e34b5aac6f4</t>
  </si>
  <si>
    <t>66719d942</t>
  </si>
  <si>
    <t>873ce6dd788732e05d8c356b8dd3c4ac576de3a5</t>
  </si>
  <si>
    <t>873ce6dd7</t>
  </si>
  <si>
    <t>Add missing include.</t>
  </si>
  <si>
    <t>Add-missing-include</t>
  </si>
  <si>
    <t>Tue, 21 Jun 2005 13:28:32 +0000</t>
  </si>
  <si>
    <t>00d4ea3ad556217754111a386645520d62591717</t>
  </si>
  <si>
    <t>00d4ea3ad</t>
  </si>
  <si>
    <t>d29161514599b863873321927152db66905104a2</t>
  </si>
  <si>
    <t>d29161514</t>
  </si>
  <si>
    <t>Fix compilation problems with GTK version</t>
  </si>
  <si>
    <t>Fix-compilation-problems-with-GTK-version</t>
  </si>
  <si>
    <t>Tue, 21 Jun 2005 12:20:19 +0000</t>
  </si>
  <si>
    <t>7f297073c726cc06437096b77002466db512956a</t>
  </si>
  <si>
    <t>7f297073c</t>
  </si>
  <si>
    <t>36a309afbd0c5fdd3c0123a3d58fccae9e1a700e</t>
  </si>
  <si>
    <t>36a309afb</t>
  </si>
  <si>
    <t>After a synchronize it was impossible to save the source of a document. Irene</t>
  </si>
  <si>
    <t>After-a-synchronize-it-was-impossible-to-save-the-source-of-a-document</t>
  </si>
  <si>
    <t>Tue, 21 Jun 2005 10:44:20 +0000</t>
  </si>
  <si>
    <t>a7d0dcbb43eca2a042d2ec1c2a551e0a33d58b0f</t>
  </si>
  <si>
    <t>a7d0dcbb4</t>
  </si>
  <si>
    <t>c2e9a74889e632f47b46aa52646447c919dc43b4</t>
  </si>
  <si>
    <t>c2e9a7488</t>
  </si>
  <si>
    <t>Solve a problem of crash when closing a view with a shortcut.</t>
  </si>
  <si>
    <t>Solve-a-problem-of-crash-when-closing-a-view-with-a-shortcut</t>
  </si>
  <si>
    <t xml:space="preserve">SG + IV_x000D_
</t>
  </si>
  <si>
    <t>Mon, 20 Jun 2005 16:08:10 +0000</t>
  </si>
  <si>
    <t>99f3bd8e0f3b82393c09124939a9d17a1d7b7f4c</t>
  </si>
  <si>
    <t>99f3bd8e0</t>
  </si>
  <si>
    <t>6ba5a6fb197a60faf9476dca1ac219754234a1cc</t>
  </si>
  <si>
    <t>6ba5a6fb1</t>
  </si>
  <si>
    <t>Add some code for templates support</t>
  </si>
  <si>
    <t>Add-some-code-for-templates-support</t>
  </si>
  <si>
    <t xml:space="preserve">Antoine Tollenaere_x000D_
</t>
  </si>
  <si>
    <t>Mon, 20 Jun 2005 15:28:31 +0000</t>
  </si>
  <si>
    <t>4a702ce60f2ac65b4ac0fa59c2c4642759b34922</t>
  </si>
  <si>
    <t>4a702ce60</t>
  </si>
  <si>
    <t>13099a95016daef1a36099ff9f6b7340bf353a37</t>
  </si>
  <si>
    <t>13099a950</t>
  </si>
  <si>
    <t>CSS: value 'inherit' was not accepted for property border-width. VQ</t>
  </si>
  <si>
    <t>CSS-value-inherit-was-not-accepted-for-property-border-width</t>
  </si>
  <si>
    <t>Mon, 20 Jun 2005 13:38:56 +0000</t>
  </si>
  <si>
    <t>1e12cc1b9f09c1e2efb5e4cd2f0b5d115a99ae34</t>
  </si>
  <si>
    <t>1e12cc1b9</t>
  </si>
  <si>
    <t>1ec14aa57ea5f9fcf4e10c9c5790587cdf6aa734</t>
  </si>
  <si>
    <t>1ec14aa57</t>
  </si>
  <si>
    <t>Mon, 20 Jun 2005 13:03:46 +0000</t>
  </si>
  <si>
    <t>3aa131a4cf5e16ec7f56cf8322b258d35b4bcb38</t>
  </si>
  <si>
    <t>3aa131a4c</t>
  </si>
  <si>
    <t>e6b398cc499ad23601244e4f36284f2bbd42d243</t>
  </si>
  <si>
    <t>e6b398cc4</t>
  </si>
  <si>
    <t>Updating View shortcuts and documentation Fixing a typo.</t>
  </si>
  <si>
    <t>Updating-View-shortcuts-and-documentation</t>
  </si>
  <si>
    <t>Mon, 20 Jun 2005 12:01:03 +0000</t>
  </si>
  <si>
    <t>2438b6d053af90f9963390104c4d6001e26f95d3</t>
  </si>
  <si>
    <t>2438b6d05</t>
  </si>
  <si>
    <t>65c13779bd541b336f867bed7c76f77722278f4a</t>
  </si>
  <si>
    <t>65c13779b</t>
  </si>
  <si>
    <t>sometimes focus was lost when splitting H and V. S. GULLY</t>
  </si>
  <si>
    <t>sometimes-focus-was-lost-when-splitting-H-and-V</t>
  </si>
  <si>
    <t>Mon, 20 Jun 2005 10:48:24 +0000</t>
  </si>
  <si>
    <t>6220d7a4cfcb5535893c83c88a2e624d8a2c2395</t>
  </si>
  <si>
    <t>6220d7a4c</t>
  </si>
  <si>
    <t>27a4edfafc2d0b31b7137aa43ef3845da1ef7472</t>
  </si>
  <si>
    <t>27a4edfaf</t>
  </si>
  <si>
    <t>remove-obsolete-SplitUnsplitPage-shortcut</t>
  </si>
  <si>
    <t>Mon, 20 Jun 2005 10:10:09 +0000</t>
  </si>
  <si>
    <t>0079e6e231df6f1f7da8a1f6b4c6580b56e684ea</t>
  </si>
  <si>
    <t>0079e6e23</t>
  </si>
  <si>
    <t>f6fb8b92ac47f6a1165a318b9152545567dd9974</t>
  </si>
  <si>
    <t>f6fb8b92a</t>
  </si>
  <si>
    <t>Extending the selection doesn't work when the cursor is initially at the end of a paragraph Irene</t>
  </si>
  <si>
    <t>Extending-the-selection-doesn-t-work-when-the-cursor-is-initially-at-the</t>
  </si>
  <si>
    <t>Mon, 20 Jun 2005 10:00:56 +0000</t>
  </si>
  <si>
    <t>914d10822f57ebc993bb78215c67afa792b86a5d</t>
  </si>
  <si>
    <t>914d10822</t>
  </si>
  <si>
    <t>512f48abba7dd83657e25460b45e8de937121cf7</t>
  </si>
  <si>
    <t>512f48abb</t>
  </si>
  <si>
    <t>Dialog template Antoine Tollenaere</t>
  </si>
  <si>
    <t>Dialog-template</t>
  </si>
  <si>
    <t>Mon, 20 Jun 2005 08:50:09 +0000</t>
  </si>
  <si>
    <t>87bea300aca1e84eac78786f2b0d33a0b3984d64</t>
  </si>
  <si>
    <t>87bea300a</t>
  </si>
  <si>
    <t>e23cace2d76eb7c6868593b6a71f2fed6e4e05c3</t>
  </si>
  <si>
    <t>e23cace2d</t>
  </si>
  <si>
    <t>Attach the log file to the source view. Fix a crash with synchronized views.</t>
  </si>
  <si>
    <t>Attach-the-log-file-to-the-source-view</t>
  </si>
  <si>
    <t>Fri, 17 Jun 2005 15:49:15 +0000</t>
  </si>
  <si>
    <t>265877fb5680091101afd5679b55da38bc1ce53f</t>
  </si>
  <si>
    <t>265877fb5</t>
  </si>
  <si>
    <t>a0f9c4e009b9875f74198fd41809ce78754803a4</t>
  </si>
  <si>
    <t>a0f9c4e00</t>
  </si>
  <si>
    <t>Fix an infinite loop when saving a document. Irene</t>
  </si>
  <si>
    <t>Fix-an-infinite-loop-when-saving-a-document</t>
  </si>
  <si>
    <t>Fri, 17 Jun 2005 11:25:28 +0000</t>
  </si>
  <si>
    <t>499497f28bf1b4d1eadbd3b8f16fd178960312e0</t>
  </si>
  <si>
    <t>499497f28</t>
  </si>
  <si>
    <t>e4fa9b488eff7b94b06e39e5e2a33f494d217373</t>
  </si>
  <si>
    <t>e4fa9b488</t>
  </si>
  <si>
    <t>CSS attached to loaded objects were not applied. Irene</t>
  </si>
  <si>
    <t>CSS-attached-to-loaded-objects-were-not-applied</t>
  </si>
  <si>
    <t>Fri, 17 Jun 2005 10:46:53 +0000</t>
  </si>
  <si>
    <t>28762bb8cc1488322568dda2f4fd56bee9d7e48b</t>
  </si>
  <si>
    <t>28762bb8c</t>
  </si>
  <si>
    <t>30cfb3d92c88997aabc89db9aa7159dfb3c34528</t>
  </si>
  <si>
    <t>30cfb3d92</t>
  </si>
  <si>
    <t>Remove CSS descriptors before document schemas to prevent a crash. Irene</t>
  </si>
  <si>
    <t>Remove-CSS-descriptors-before-document-schemas-to-prevent-a-crash</t>
  </si>
  <si>
    <t>Fri, 17 Jun 2005 10:45:32 +0000</t>
  </si>
  <si>
    <t>64a9b4bbabe74528e35aee9693cd0e3f262beef4</t>
  </si>
  <si>
    <t>64a9b4bba</t>
  </si>
  <si>
    <t>fb0ed90c6185a79e85c25e07d45fcd91481441ec</t>
  </si>
  <si>
    <t>fb0ed90c6</t>
  </si>
  <si>
    <t>Adding new shortcuts. Irene</t>
  </si>
  <si>
    <t>Adding-new-shortcuts</t>
  </si>
  <si>
    <t>Thu, 16 Jun 2005 16:08:03 +0000</t>
  </si>
  <si>
    <t>85aa007dee2539f77e06c3787e562116c691d489</t>
  </si>
  <si>
    <t>85aa007de</t>
  </si>
  <si>
    <t>3121cdc62eac54b83279e262870f13adf4fd188f</t>
  </si>
  <si>
    <t>3121cdc62</t>
  </si>
  <si>
    <t>bug fix : Amaya should not save geometry when the main window is minimized, iconized or fullscreen S. GULLY</t>
  </si>
  <si>
    <t>bug-fix-Amaya-should-not-save-geometry-when-the-main-window-is-minimized-iconized-or-fullscreen</t>
  </si>
  <si>
    <t>Thu, 16 Jun 2005 16:04:58 +0000</t>
  </si>
  <si>
    <t>75241d034c57107aa1fabd399173a6f87ecaedad</t>
  </si>
  <si>
    <t>75241d034</t>
  </si>
  <si>
    <t>1d47fb84f23442a93f00bf7246cb5c186ae478a5</t>
  </si>
  <si>
    <t>1d47fb84f</t>
  </si>
  <si>
    <t>Don't update the timeline view when it's not open. IV + SG</t>
  </si>
  <si>
    <t>Don-t-update-the-timeline-view-when-it-s-not-open</t>
  </si>
  <si>
    <t>Thu, 16 Jun 2005 15:44:14 +0000</t>
  </si>
  <si>
    <t>be2e3b3f1fbb0faca192f2ad59e9d356ee20e4e6</t>
  </si>
  <si>
    <t>be2e3b3f1</t>
  </si>
  <si>
    <t>b9074215d05eeb42f6f3a651798253ba3a540421</t>
  </si>
  <si>
    <t>b9074215d</t>
  </si>
  <si>
    <t>Restore-last-changes-about-InitConfirm-dialog</t>
  </si>
  <si>
    <t>Thu, 16 Jun 2005 14:07:23 +0000</t>
  </si>
  <si>
    <t>37faf6df2b06128de59fdc749a12a30fe97f183e</t>
  </si>
  <si>
    <t>37faf6df2</t>
  </si>
  <si>
    <t>0d7e6926b9a2df733da97d0efbe5a6d2dfbb02a7</t>
  </si>
  <si>
    <t>0d7e6926b</t>
  </si>
  <si>
    <t>When undoing an operation which added a check box in a menu (for example [XHTML-&gt;Information type]), the checkbox isn't removed. Irene</t>
  </si>
  <si>
    <t>When-undoing-an-operation-which-added-a-check-box-in-a-menu-for-example</t>
  </si>
  <si>
    <t>Thu, 16 Jun 2005 09:34:57 +0000</t>
  </si>
  <si>
    <t>5c8075259dd4a8699feda01d422d440fbe9db981</t>
  </si>
  <si>
    <t>5c8075259</t>
  </si>
  <si>
    <t>5e607fd175ccf0d80ff8351fe4df6b3a865a537b</t>
  </si>
  <si>
    <t>5e607fd17</t>
  </si>
  <si>
    <t>bug fix : the open in a new tab/window option was not set correctly S. GULLY</t>
  </si>
  <si>
    <t>bug-fix-the-open-in-a-new-tab-window-option-was-not-set-correctly</t>
  </si>
  <si>
    <t>Thu, 16 Jun 2005 09:10:16 +0000</t>
  </si>
  <si>
    <t>53898ee1749a241a9ca4c9af163847ebaa8e14aa</t>
  </si>
  <si>
    <t>53898ee17</t>
  </si>
  <si>
    <t>5f427443e98d0c1c93c754f08509351c94de26bb</t>
  </si>
  <si>
    <t>5f427443e</t>
  </si>
  <si>
    <t>Soemetimes underscored links were shown as overstrikes</t>
  </si>
  <si>
    <t>Soemetimes-underscored-links-were-shown-as-overstrikes</t>
  </si>
  <si>
    <t>Thu, 16 Jun 2005 08:45:12 +0000</t>
  </si>
  <si>
    <t>1d8bc7f90f4f39a22d6e629bf64ac2f6b5aa46a9</t>
  </si>
  <si>
    <t>1d8bc7f90</t>
  </si>
  <si>
    <t>8fd7db7c42062b3e1da77a9cedaf58f864ab245e</t>
  </si>
  <si>
    <t>8fd7db7c4</t>
  </si>
  <si>
    <t>fix warnings S. GULLY</t>
  </si>
  <si>
    <t>fix-warnings</t>
  </si>
  <si>
    <t>Thu, 16 Jun 2005 08:27:20 +0000</t>
  </si>
  <si>
    <t>9d595467928b266214c613818b635b49d2c971ec</t>
  </si>
  <si>
    <t>9d5954679</t>
  </si>
  <si>
    <t>c27fd0d41656c79c6b38ae07b9c7b6515301a965</t>
  </si>
  <si>
    <t>c27fd0d41</t>
  </si>
  <si>
    <t>print.c compilation fix S. GULLY</t>
  </si>
  <si>
    <t>print.c-compilation-fix</t>
  </si>
  <si>
    <t>Thu, 16 Jun 2005 07:26:18 +0000</t>
  </si>
  <si>
    <t>3e46d602d6aa537e5656fd038f4c757ae89c9bd6</t>
  </si>
  <si>
    <t>3e46d602d</t>
  </si>
  <si>
    <t>ae58108b2775186533999231a940b1316b4f6fad</t>
  </si>
  <si>
    <t>ae58108b2</t>
  </si>
  <si>
    <t>bug fix : the open in a new window/tab was incorrectly remembered S. GULLY</t>
  </si>
  <si>
    <t>bug-fix-the-open-in-a-new-window-tab-was-incorrectly-remembered</t>
  </si>
  <si>
    <t>Thu, 16 Jun 2005 07:25:59 +0000</t>
  </si>
  <si>
    <t>efd2b922be6454c9e9019a243d01fd1350710bc7</t>
  </si>
  <si>
    <t>efd2b922b</t>
  </si>
  <si>
    <t>2923aa1fb2b69d3f11f77f32a9529d41ea09b1dc</t>
  </si>
  <si>
    <t>2923aa1fb</t>
  </si>
  <si>
    <t>Wed, 15 Jun 2005 16:55:47 +0000</t>
  </si>
  <si>
    <t>1a7df1d97eac439d42f498bdc9516fd9340a5ce2</t>
  </si>
  <si>
    <t>1a7df1d97</t>
  </si>
  <si>
    <t>32347e6a09e103d9d2bc6a6599fb3ca1f0a4007f</t>
  </si>
  <si>
    <t>32347e6a0</t>
  </si>
  <si>
    <t>Avoid a crash on MacOSX with the InitConfirm dialog SG + LC</t>
  </si>
  <si>
    <t>Avoid-a-crash-on-MacOSX-with-the-InitConfirm-dialog</t>
  </si>
  <si>
    <t>Wed, 15 Jun 2005 16:55:19 +0000</t>
  </si>
  <si>
    <t>843df3828dbad086d9ec8fc6185301e9bbc4dc41</t>
  </si>
  <si>
    <t>843df3828</t>
  </si>
  <si>
    <t>2cdf040a4a513900ffbfb38205abebbb2e4d64fc</t>
  </si>
  <si>
    <t>2cdf040a4</t>
  </si>
  <si>
    <t>workspace update S. GULLY</t>
  </si>
  <si>
    <t>workspace-update</t>
  </si>
  <si>
    <t>Wed, 15 Jun 2005 16:07:06 +0000</t>
  </si>
  <si>
    <t>40e03b280463f8c213870b188021d8e38564cfc9</t>
  </si>
  <si>
    <t>40e03b280</t>
  </si>
  <si>
    <t>d839c46f77858ee1cc614b95ae95a7d1f22f98a9</t>
  </si>
  <si>
    <t>d839c46f7</t>
  </si>
  <si>
    <t>bug fix : on windows it was impossible to open documents with unicode filenames at startup. S. GULLY</t>
  </si>
  <si>
    <t>bug-fix-on-windows-it-was-impossible-to-open-documents-with-unicode-filenames-at-startup</t>
  </si>
  <si>
    <t>Wed, 15 Jun 2005 16:05:38 +0000</t>
  </si>
  <si>
    <t>56ca3293a985eae152cdbfd5b35a8d9f517bfec0</t>
  </si>
  <si>
    <t>56ca3293a</t>
  </si>
  <si>
    <t>8300d42e99d93fcc59a11b418cea1c01a13d3e8d</t>
  </si>
  <si>
    <t>8300d42e9</t>
  </si>
  <si>
    <t>Improve parsing of list-style Irene</t>
  </si>
  <si>
    <t>Improve-parsing-of-list-style</t>
  </si>
  <si>
    <t>Wed, 15 Jun 2005 15:39:01 +0000</t>
  </si>
  <si>
    <t>c2fcc3c3f0b72fa2bfc5e97ac4a5a8035a2b8c51</t>
  </si>
  <si>
    <t>c2fcc3c3f</t>
  </si>
  <si>
    <t>d3469b0f910e0d26540c38f286c1ad829169f52b</t>
  </si>
  <si>
    <t>d3469b0f9</t>
  </si>
  <si>
    <t>Wed, 15 Jun 2005 13:39:40 +0000</t>
  </si>
  <si>
    <t>acdbcd1eabc2d4832e47a6340eebbb11efd969cc</t>
  </si>
  <si>
    <t>acdbcd1ea</t>
  </si>
  <si>
    <t>2bdf655407946405ce07ca0b45871c252a894793</t>
  </si>
  <si>
    <t>2bdf65540</t>
  </si>
  <si>
    <t>Wed, 15 Jun 2005 12:14:52 +0000</t>
  </si>
  <si>
    <t>d6e60724d762650ffcf5b9063de27286246c9799</t>
  </si>
  <si>
    <t>d6e60724d</t>
  </si>
  <si>
    <t>368501ae721931c9c32a91cf5786a49104594f25</t>
  </si>
  <si>
    <t>368501ae7</t>
  </si>
  <si>
    <t>Don't apply formatting rules in the structure view. Irene</t>
  </si>
  <si>
    <t>Don-t-apply-formatting-rules-in-the-structure-view</t>
  </si>
  <si>
    <t>Wed, 15 Jun 2005 10:08:04 +0000</t>
  </si>
  <si>
    <t>a14f0cf423a52b4fc17024891cbcb88e31e81732</t>
  </si>
  <si>
    <t>a14f0cf42</t>
  </si>
  <si>
    <t>411b5763b5562ac682bc8988fcd408b2e2d28ce1</t>
  </si>
  <si>
    <t>411b5763b</t>
  </si>
  <si>
    <t>Avoid to generate a positioned box with a negative width. Irene</t>
  </si>
  <si>
    <t>Avoid-to-generate-a-positioned-box-with-a-negative-width</t>
  </si>
  <si>
    <t>Wed, 15 Jun 2005 09:03:42 +0000</t>
  </si>
  <si>
    <t>a5cff0f7ad02705afd07f59b33de5b96952284a6</t>
  </si>
  <si>
    <t>a5cff0f7a</t>
  </si>
  <si>
    <t>09a066d773ddce86180d5892da7670a25853ff2e</t>
  </si>
  <si>
    <t>09a066d77</t>
  </si>
  <si>
    <t>URL of CSS images was interpreted as relative to the document instead of to the CSS file. Irene</t>
  </si>
  <si>
    <t>URL-of-CSS-images-was-interpreted-as-relative-to-the-document-instead-of-to</t>
  </si>
  <si>
    <t>Wed, 15 Jun 2005 09:01:06 +0000</t>
  </si>
  <si>
    <t>14e42da49a5254016ebf32a5caaf9ed4c1eb40bb</t>
  </si>
  <si>
    <t>14e42da49</t>
  </si>
  <si>
    <t>7d607cca3e1113949913528aeb47b207d58aaa66</t>
  </si>
  <si>
    <t>7d607cca3</t>
  </si>
  <si>
    <t>Fix a bug in the test of a keyboard shortcuts sequence Laurent</t>
  </si>
  <si>
    <t>Fix-a-bug-in-the-test-of-a-keyboard-shortcuts-sequence</t>
  </si>
  <si>
    <t>Tue, 14 Jun 2005 17:23:48 +0000</t>
  </si>
  <si>
    <t>acb9de247b6efc5a623e66a146908901f2ed2044</t>
  </si>
  <si>
    <t>acb9de247</t>
  </si>
  <si>
    <t>63d2d4c4bfc8fbb9b5ac1544adb6de91a68816a6</t>
  </si>
  <si>
    <t>63d2d4c4b</t>
  </si>
  <si>
    <t>bug fix : some default values in preference browsing tab was ignored S. GULLY</t>
  </si>
  <si>
    <t>bug-fix-some-default-values-in-preference-browsing-tab-was-ignored</t>
  </si>
  <si>
    <t>Tue, 14 Jun 2005 15:52:36 +0000</t>
  </si>
  <si>
    <t>a06b1a3adca4a9862b32fccfef141dfc92e1e90e</t>
  </si>
  <si>
    <t>a06b1a3ad</t>
  </si>
  <si>
    <t>fddc4375c119f52a3049e9143e94f81304a16217</t>
  </si>
  <si>
    <t>fddc4375c</t>
  </si>
  <si>
    <t>Tue, 14 Jun 2005 15:14:33 +0000</t>
  </si>
  <si>
    <t>1f158300b8215e33ee5c96dfbb5506dda0ff1668</t>
  </si>
  <si>
    <t>1f158300b</t>
  </si>
  <si>
    <t>787596b5f33145b5243173ed7f8857525bd5cbcc</t>
  </si>
  <si>
    <t>787596b5f</t>
  </si>
  <si>
    <t>Missing SetBrowseConf. Irene</t>
  </si>
  <si>
    <t>Missing-SetBrowseConf</t>
  </si>
  <si>
    <t>Tue, 14 Jun 2005 15:06:17 +0000</t>
  </si>
  <si>
    <t>3a154d91f3e908776fe66cf0e3a10b48335ddc47</t>
  </si>
  <si>
    <t>3a154d91f</t>
  </si>
  <si>
    <t>dcbea4178de0daceb36cb4edababe558a165b5e5</t>
  </si>
  <si>
    <t>dcbea4178</t>
  </si>
  <si>
    <t>bug fix: when applying modifications into preferences dialog it was possible to close the dialog durring the process. this patch just add a lock to disable closing action durring applying process. S. GULLY</t>
  </si>
  <si>
    <t>bug-fix-when-applying-modifications-into-preferences-dialog-it-was-possible-to-close-the-dialog-durring-the-process.-this-patch-just-add-a-lock-to-disable-closing-action-durring-applying-process</t>
  </si>
  <si>
    <t>Tue, 14 Jun 2005 13:22:09 +0000</t>
  </si>
  <si>
    <t>6a4901af6460c6e912960c15e77e2445b411b69c</t>
  </si>
  <si>
    <t>6a4901af6</t>
  </si>
  <si>
    <t>8a2e3c66aedb83570dce565d0c7b5c8f4a93ab09</t>
  </si>
  <si>
    <t>8a2e3c66a</t>
  </si>
  <si>
    <t>New thot.rc option : GL_ACCELERATED (Yes/No) this option enables/disables OpenGL hardware acceleration (on MSWindows) (Usefull with buggy video drivers) S. GULLY</t>
  </si>
  <si>
    <t>New-thot.rc-option-GL_ACCELERATED-Yes-No</t>
  </si>
  <si>
    <t>Tue, 14 Jun 2005 13:20:25 +0000</t>
  </si>
  <si>
    <t>f32c6732d7d7b8176fab4bf3b5ca82a98ea032a2</t>
  </si>
  <si>
    <t>f32c6732d</t>
  </si>
  <si>
    <t>99c4b083f96b0d9c072bdf62452a51af19019c30</t>
  </si>
  <si>
    <t>99c4b083f</t>
  </si>
  <si>
    <t>remove a annoying assert S. GULLY</t>
  </si>
  <si>
    <t>remove-a-annoying-assert</t>
  </si>
  <si>
    <t>Tue, 14 Jun 2005 13:18:49 +0000</t>
  </si>
  <si>
    <t>38373a201f947232748c98d4a3310a6f8d709f76</t>
  </si>
  <si>
    <t>38373a201</t>
  </si>
  <si>
    <t>5e2b50a2ad432fe500e6f3504126dde65918d664</t>
  </si>
  <si>
    <t>5e2b50a2a</t>
  </si>
  <si>
    <t>Don't redisplay all documents when the Open location is changed in Preferences Irene</t>
  </si>
  <si>
    <t>Don-t-redisplay-all-documents-when-the-Open-location-is-changed-in-Preferences</t>
  </si>
  <si>
    <t>Tue, 14 Jun 2005 12:49:22 +0000</t>
  </si>
  <si>
    <t>ed8e3aadecb6e9f566c4eb47104f9623db5c7ca4</t>
  </si>
  <si>
    <t>ed8e3aade</t>
  </si>
  <si>
    <t>d80260bef3effd372d70e9c1934c1c5839c0fda5</t>
  </si>
  <si>
    <t>d80260bef</t>
  </si>
  <si>
    <t>Tue, 14 Jun 2005 12:39:15 +0000</t>
  </si>
  <si>
    <t>92ba42ede66f7669356ae406444f640aaa763dcf</t>
  </si>
  <si>
    <t>92ba42ede</t>
  </si>
  <si>
    <t>9170780530d88a371216128dc180046431270d66</t>
  </si>
  <si>
    <t>fix warning S. GULLY</t>
  </si>
  <si>
    <t>fix-warning</t>
  </si>
  <si>
    <t>Tue, 14 Jun 2005 12:37:33 +0000</t>
  </si>
  <si>
    <t>54cf763dcabdcb3e4fddbd6b9984fea71e446911</t>
  </si>
  <si>
    <t>54cf763dc</t>
  </si>
  <si>
    <t>5e0e93e40e13daef39c455c07bb2d1da3726732b</t>
  </si>
  <si>
    <t>5e0e93e40</t>
  </si>
  <si>
    <t>Attempt for new formulary popup list. It doesn't work yet because of a wxWidgets's bug. S. GULLY</t>
  </si>
  <si>
    <t>Attempt-for-new-formulary-popup-list.-It-doesn-t-work-yet-because-of-a-wxWidgets-s-bug</t>
  </si>
  <si>
    <t>Tue, 14 Jun 2005 11:29:26 +0000</t>
  </si>
  <si>
    <t>58c0cc91e8c2593697571e72b4732c4e6c932956</t>
  </si>
  <si>
    <t>58c0cc91e</t>
  </si>
  <si>
    <t>4987b15d7644f428356e51fc69c717682d484287</t>
  </si>
  <si>
    <t>4987b15d7</t>
  </si>
  <si>
    <t>The form activation was broken. + the printer name was not stored in thotrc. Irene</t>
  </si>
  <si>
    <t>The-form-activation-was-broken</t>
  </si>
  <si>
    <t>Tue, 14 Jun 2005 07:46:37 +0000</t>
  </si>
  <si>
    <t>2c51a0775385c07226cc7e50c3416844149f954b</t>
  </si>
  <si>
    <t>2c51a0775</t>
  </si>
  <si>
    <t>4a7de0e4b427b7c63a2447d1957e76c4113c2831</t>
  </si>
  <si>
    <t>4a7de0e4b</t>
  </si>
  <si>
    <t>Force inline when a compound element which includes text has a limited width. Irene</t>
  </si>
  <si>
    <t>Force-inline-when-a-compound-element-which-includes-text-has-a-limited-width</t>
  </si>
  <si>
    <t>Mon, 13 Jun 2005 13:08:11 +0000</t>
  </si>
  <si>
    <t>3c43939ff0f81efeec398399bff1ced644f76e8b</t>
  </si>
  <si>
    <t>3c43939ff</t>
  </si>
  <si>
    <t>ce5711ecf755bdfc6a9c8eab14a1f9dc564205d7</t>
  </si>
  <si>
    <t>ce5711ecf</t>
  </si>
  <si>
    <t>Mon, 13 Jun 2005 08:52:41 +0000</t>
  </si>
  <si>
    <t>2bd7f44603557d1c2d76c988fbcc2a417ae11df6</t>
  </si>
  <si>
    <t>2bd7f4460</t>
  </si>
  <si>
    <t>7709aaf08b4bac44ec82c2fa059c9073e3498cc0</t>
  </si>
  <si>
    <t>7709aaf08</t>
  </si>
  <si>
    <t>Bug Fix : it was impossible to delete an empty line in the source view with the 'backspace' key IV + LC</t>
  </si>
  <si>
    <t>Bug-Fix-it-was-impossible-to-delete-an-empty-line</t>
  </si>
  <si>
    <t>Fri, 10 Jun 2005 16:24:28 +0000</t>
  </si>
  <si>
    <t>34301c5e12c00ed71647ce2f0b30a899e724c451</t>
  </si>
  <si>
    <t>34301c5e1</t>
  </si>
  <si>
    <t>396c6200b8f3abfa4ebda8a1414a3e7feb1dee09</t>
  </si>
  <si>
    <t>396c6200b</t>
  </si>
  <si>
    <t>Typo. Irene</t>
  </si>
  <si>
    <t>Fri, 10 Jun 2005 15:23:43 +0000</t>
  </si>
  <si>
    <t>52204f11d02236234f1eb9b603063f6cd00c4744</t>
  </si>
  <si>
    <t>52204f11d</t>
  </si>
  <si>
    <t>a9c03a13f4009a29df385cf01bbfc00efc306895</t>
  </si>
  <si>
    <t>a9c03a13f</t>
  </si>
  <si>
    <t>Manage correctly markup within XML comments. Display XML comments in green in the source view.</t>
  </si>
  <si>
    <t>Manage-correctly-markup-within-XML-comments</t>
  </si>
  <si>
    <t xml:space="preserve">Attention: A make clean is mandatory._x000D_
_x000D_
Irene_x000D_
</t>
  </si>
  <si>
    <t>Fri, 10 Jun 2005 13:51:32 +0000</t>
  </si>
  <si>
    <t>ab7399e777b144ba90e49901c0f28697322f7a09</t>
  </si>
  <si>
    <t>ab7399e77</t>
  </si>
  <si>
    <t>42b167bd9e23f2ce97273f02116e7999ae4da691</t>
  </si>
  <si>
    <t>42b167bd9</t>
  </si>
  <si>
    <t>Make a modif at initialization to recognize the current directory on Mac OSX version as the function getwcd returns the path of the bundle, not the path of the actual directory. Laurent</t>
  </si>
  <si>
    <t>Make-a-modif-at-initialization-to-recognize-the-current-directory-on-Mac-OSX-version</t>
  </si>
  <si>
    <t>Fri, 10 Jun 2005 13:45:34 +0000</t>
  </si>
  <si>
    <t>f7798732758982534db841e92e9eab934bfdfd1a</t>
  </si>
  <si>
    <t>f77987327</t>
  </si>
  <si>
    <t>1bc372c4cdaa69c7e7b6f77185196cd28e8b66b1</t>
  </si>
  <si>
    <t>1bc372c4c</t>
  </si>
  <si>
    <t>Disable the option 'Open in a new tab' for MacOSX (crashes WX) Laurent</t>
  </si>
  <si>
    <t>Disable-the-option-Open-in-a-new-tab-for-MacOSX-crashes-WX</t>
  </si>
  <si>
    <t>Fri, 10 Jun 2005 13:15:16 +0000</t>
  </si>
  <si>
    <t>63d2e3ae5f175d34c270f2f0f000a65af1a23326</t>
  </si>
  <si>
    <t>63d2e3ae5</t>
  </si>
  <si>
    <t>5f1c28a60152f2b76383d8d726798b99b18bc1b5</t>
  </si>
  <si>
    <t>5f1c28a60</t>
  </si>
  <si>
    <t>Modify the label "In a new Tab" for Mac OSX version (as this option is not available for this platform) Laurent</t>
  </si>
  <si>
    <t>Modify-the-label-In-a-new-Tab-for-Mac-OSX-version</t>
  </si>
  <si>
    <t>Fri, 10 Jun 2005 12:41:55 +0000</t>
  </si>
  <si>
    <t>ecf323fcd98ae9d6f12f9a88905cece26cc6ae60</t>
  </si>
  <si>
    <t>ecf323fcd</t>
  </si>
  <si>
    <t>ae574a6e427f13f16b9232d88e8b1ffc1f63f9a1</t>
  </si>
  <si>
    <t>ae574a6e4</t>
  </si>
  <si>
    <t>Improving table formatting. Irene</t>
  </si>
  <si>
    <t>Improving-table-formatting</t>
  </si>
  <si>
    <t>Thu, 9 Jun 2005 16:12:45 +0000</t>
  </si>
  <si>
    <t>0bbf061fb4c3a9842df9d7a72f29e02e249f24ac</t>
  </si>
  <si>
    <t>0bbf061fb</t>
  </si>
  <si>
    <t>628febbbe3c4c7429eb2dca1d776ad2cf2aac46e</t>
  </si>
  <si>
    <t>628febbbe</t>
  </si>
  <si>
    <t>fix a crash S. GULLY &amp; Irene</t>
  </si>
  <si>
    <t>fix-a-crash</t>
  </si>
  <si>
    <t>Thu, 9 Jun 2005 16:08:56 +0000</t>
  </si>
  <si>
    <t>caf3571ff871db432ffca6cfbf3b027893b2e3fd</t>
  </si>
  <si>
    <t>caf3571ff</t>
  </si>
  <si>
    <t>e0a71fdcff9889dbe7abfe2340444d3e76d61865</t>
  </si>
  <si>
    <t>e0a71fdcf</t>
  </si>
  <si>
    <t>Allow Amaya to enable/disable OpenGL hardware acceleration on Windows platforms.</t>
  </si>
  <si>
    <t>Allow-Amaya-to-enable-disable-OpenGL-hardware-acceleration-on-Windows-platforms</t>
  </si>
  <si>
    <t xml:space="preserve">Unix, MacOSX, Windows users need the following patch http://samoa.inrialpes.fr/msw.glcanvas.cpp_wx_gl_not_accelerated.patch_x000D_
To install it, just type :_x000D_
# cd wxWidgets_x000D_
# wget http://samoa.inrialpes.fr/msw.glcanvas.cpp_wx_gl_not_accelerated.patch_x000D_
# patch -p0 &lt;msw.glcanvas.cpp_wx_gl_not_accelerated.patch_x000D_
Then compile Amaya with a simple make._x000D_
_x000D_
S. GULLY_x000D_
</t>
  </si>
  <si>
    <t>Thu, 9 Jun 2005 15:10:35 +0000</t>
  </si>
  <si>
    <t>4e46cfbcddf17aa91026006f0a6671bd97163214</t>
  </si>
  <si>
    <t>4e46cfbcd</t>
  </si>
  <si>
    <t>23b0c9cb944119a9c68d69f8bd70daf81312ed90</t>
  </si>
  <si>
    <t>23b0c9cb9</t>
  </si>
  <si>
    <t>Amaya generated charset-meta without http-equiv attribute. Irene</t>
  </si>
  <si>
    <t>Amaya-generated-charset-meta-without-http-equiv-attribute</t>
  </si>
  <si>
    <t>Thu, 9 Jun 2005 13:50:19 +0000</t>
  </si>
  <si>
    <t>9b5f37392f8f3b47361c89f879b620e37289d659</t>
  </si>
  <si>
    <t>9b5f37392</t>
  </si>
  <si>
    <t>c5b39022164044aa2a5252ab6c603628688135fe</t>
  </si>
  <si>
    <t>c5b390221</t>
  </si>
  <si>
    <t>Improve relative positioning. Irene</t>
  </si>
  <si>
    <t>Improve-relative-positioning</t>
  </si>
  <si>
    <t>Thu, 9 Jun 2005 12:36:37 +0000</t>
  </si>
  <si>
    <t>98d55aa68ef17113e7726b6f63ebb39fd593f4c0</t>
  </si>
  <si>
    <t>98d55aa68</t>
  </si>
  <si>
    <t>de6d639170c00451f29f67676730068372ad7333</t>
  </si>
  <si>
    <t>de6d63917</t>
  </si>
  <si>
    <t>When loading an image as a document, the HTML code generated to contain the image was wrong (alt attribute missing). VQ</t>
  </si>
  <si>
    <t>When-loading-an-image-as-a-document-the-HTML-code-generated-to-contain-the</t>
  </si>
  <si>
    <t>Thu, 9 Jun 2005 10:50:03 +0000</t>
  </si>
  <si>
    <t>7e1c7b70402eb1f4a43e21a1824652c89ea0dd6b</t>
  </si>
  <si>
    <t>7e1c7b704</t>
  </si>
  <si>
    <t>5a61b38c89ccd1a351300ff27441dc111890eeea</t>
  </si>
  <si>
    <t>5a61b38c8</t>
  </si>
  <si>
    <t>Improve source coloration Irene</t>
  </si>
  <si>
    <t>Improve-source-coloration</t>
  </si>
  <si>
    <t>Wed, 8 Jun 2005 15:43:56 +0000</t>
  </si>
  <si>
    <t>0558ce3dade13d879a0fb744ee58daf7226816b6</t>
  </si>
  <si>
    <t>0558ce3da</t>
  </si>
  <si>
    <t>a706f0e57dff60b52a6171e23fdbf79d4ea04f26</t>
  </si>
  <si>
    <t>a706f0e57</t>
  </si>
  <si>
    <t>Some changes in the formatter. Irene</t>
  </si>
  <si>
    <t>Some-changes-in-the-formatter</t>
  </si>
  <si>
    <t>Wed, 8 Jun 2005 15:05:58 +0000</t>
  </si>
  <si>
    <t>83992a877b85e4f62ee04b79f07f5ac9e29f1df5</t>
  </si>
  <si>
    <t>83992a877</t>
  </si>
  <si>
    <t>04c034f0011567b9da42b0bd60117f0c99c6c132</t>
  </si>
  <si>
    <t>04c034f00</t>
  </si>
  <si>
    <t>application/x-javascript files are now displayed as text. Irene</t>
  </si>
  <si>
    <t>application-x-javascript-files-are-now-displayed-as-text</t>
  </si>
  <si>
    <t>Wed, 8 Jun 2005 09:50:38 +0000</t>
  </si>
  <si>
    <t>fd3ce479aebd5043f7f2dbf86d13e43f06858a15</t>
  </si>
  <si>
    <t>fd3ce479a</t>
  </si>
  <si>
    <t>500173591e93753075127c76631005f69de17c90</t>
  </si>
  <si>
    <t>update doc info dialog : add readonly flag S. GULLY</t>
  </si>
  <si>
    <t>update-doc-info-dialog-add-readonly-flag</t>
  </si>
  <si>
    <t>Wed, 8 Jun 2005 08:32:11 +0000</t>
  </si>
  <si>
    <t>85c66cbd32793f7a06f77e119b4e7096c12e8761</t>
  </si>
  <si>
    <t>85c66cbd3</t>
  </si>
  <si>
    <t>eeed6bc696542d7b5778f4ae38aa033983887339</t>
  </si>
  <si>
    <t>eeed6bc69</t>
  </si>
  <si>
    <t>Wed, 8 Jun 2005 08:15:22 +0000</t>
  </si>
  <si>
    <t>b9a204ba130a5343c78bfc2516397c2f953fce46</t>
  </si>
  <si>
    <t>b9a204ba1</t>
  </si>
  <si>
    <t>a96008a8458d48aed10a362625f0f89cdbaf6cce</t>
  </si>
  <si>
    <t>a96008a84</t>
  </si>
  <si>
    <t>Tue, 7 Jun 2005 16:47:47 +0000</t>
  </si>
  <si>
    <t>763938c850a0a755b5863e8170f193bf26ee69ab</t>
  </si>
  <si>
    <t>763938c85</t>
  </si>
  <si>
    <t>5ccc14daaed96ac05d1bbb910ca4195d91b8eeaa</t>
  </si>
  <si>
    <t>5ccc14daa</t>
  </si>
  <si>
    <t>Amaya now reports an error when the element &lt;fieldset&gt; doesn't contain the element &lt;legend&gt; as first child. Laurent</t>
  </si>
  <si>
    <t>Amaya-now-reports-an-error-when-the-element-fieldset</t>
  </si>
  <si>
    <t>Tue, 7 Jun 2005 16:14:25 +0000</t>
  </si>
  <si>
    <t>a950ea6ac01cf119a25bc70820422aa88be510d4</t>
  </si>
  <si>
    <t>a950ea6ac</t>
  </si>
  <si>
    <t>3c7683a13a76126830d82f235aecb9e7494a926e</t>
  </si>
  <si>
    <t>3c7683a13</t>
  </si>
  <si>
    <t>Reduce the number of elements generated in the source view. Irene</t>
  </si>
  <si>
    <t>Reduce-the-number-of-elements-generated-in-the-source-view</t>
  </si>
  <si>
    <t>Tue, 7 Jun 2005 16:02:58 +0000</t>
  </si>
  <si>
    <t>867d4581cd8aa1a12d7ecff0c77c55df01fbddeb</t>
  </si>
  <si>
    <t>867d4581c</t>
  </si>
  <si>
    <t>3098c4be95e35eed8ac8894546101ff6b9d37b9a</t>
  </si>
  <si>
    <t>3098c4be9</t>
  </si>
  <si>
    <t>warning fix S. GULLY</t>
  </si>
  <si>
    <t>warning-fix</t>
  </si>
  <si>
    <t>Tue, 7 Jun 2005 14:09:01 +0000</t>
  </si>
  <si>
    <t>dba5f3b7e834d140fb2fa106023a2d0807e9dcac</t>
  </si>
  <si>
    <t>dba5f3b7e</t>
  </si>
  <si>
    <t>704ea69146e1e67d6a5fcdcdad2a2d40bda76e18</t>
  </si>
  <si>
    <t>704ea6914</t>
  </si>
  <si>
    <t>Tue, 7 Jun 2005 13:39:13 +0000</t>
  </si>
  <si>
    <t>fc0a6ade3474cecf2753e2d4443975a9aad3131b</t>
  </si>
  <si>
    <t>fc0a6ade3</t>
  </si>
  <si>
    <t>3e3c15219c3b86fd43c3a61d046c1fd0a6983ca8</t>
  </si>
  <si>
    <t>3e3c15219</t>
  </si>
  <si>
    <t>code cleaning + warning fixes S. GULLY</t>
  </si>
  <si>
    <t>code-cleaning-warning-fixes</t>
  </si>
  <si>
    <t>Tue, 7 Jun 2005 13:37:11 +0000</t>
  </si>
  <si>
    <t>a112352fac4eddc7a87fface4fcfb626ddfc01e2</t>
  </si>
  <si>
    <t>a112352fa</t>
  </si>
  <si>
    <t>72410c08ce8800ae4e636e8cc1eedf12eb07c178</t>
  </si>
  <si>
    <t>72410c08c</t>
  </si>
  <si>
    <t>WX bug fix: long words are not correctly underlined. Irene</t>
  </si>
  <si>
    <t>WX-bug-fix-long-words-are-not-correctly-underlined</t>
  </si>
  <si>
    <t>Tue, 7 Jun 2005 10:52:31 +0000</t>
  </si>
  <si>
    <t>5c7a422f89e8489d16a680dab81b2cb4e5e894d3</t>
  </si>
  <si>
    <t>5c7a422f8</t>
  </si>
  <si>
    <t>cfc5f94c8aacfe00b29eb4ce8abdd7109798e7d7</t>
  </si>
  <si>
    <t>cfc5f94c8</t>
  </si>
  <si>
    <t>make dialogs more "standard" S. GULLY</t>
  </si>
  <si>
    <t>make-dialogs-more-standard</t>
  </si>
  <si>
    <t>Mon, 6 Jun 2005 15:58:21 +0000</t>
  </si>
  <si>
    <t>ac33b1d9b4a6ca5670fc31b47a3333a8d9197908</t>
  </si>
  <si>
    <t>ac33b1d9b</t>
  </si>
  <si>
    <t>986c66c1149deae2c13559c07e4fdb458873f9f2</t>
  </si>
  <si>
    <t>986c66c11</t>
  </si>
  <si>
    <t>Mon, 6 Jun 2005 15:23:47 +0000</t>
  </si>
  <si>
    <t>94283fd3d2717aa1ef0f571885e8445099db629c</t>
  </si>
  <si>
    <t>94283fd3d</t>
  </si>
  <si>
    <t>bc54b6efb700af64bc7e5c44c63f1db2120cbffc</t>
  </si>
  <si>
    <t>bc54b6efb</t>
  </si>
  <si>
    <t>new icons and updates S. GULLY</t>
  </si>
  <si>
    <t>new-icons-and-updates</t>
  </si>
  <si>
    <t>Mon, 6 Jun 2005 14:25:31 +0000</t>
  </si>
  <si>
    <t>e32f987534dae24030997bafa5d790b6a2c7c5ec</t>
  </si>
  <si>
    <t>e32f98753</t>
  </si>
  <si>
    <t>264a8e4310fcecb263abe2280e73dca71ba24f24</t>
  </si>
  <si>
    <t>264a8e431</t>
  </si>
  <si>
    <t>Generate a scrollbar when the absolute positioned box is higher than the normal flow. Irene</t>
  </si>
  <si>
    <t>Generate-a-scrollbar-when-the-absolute-positioned-box-is-higher-than-the</t>
  </si>
  <si>
    <t>Mon, 6 Jun 2005 09:56:33 +0000</t>
  </si>
  <si>
    <t>d654f68f45c385e7e7ec2f37f95fb7b21c592b40</t>
  </si>
  <si>
    <t>d654f68f4</t>
  </si>
  <si>
    <t>6b32fca81ccf0dac11e4c6dc5a2b9115c2a9f140</t>
  </si>
  <si>
    <t>6b32fca81</t>
  </si>
  <si>
    <t>fix-a-problem-with-initial-focus-on-preference-dialog</t>
  </si>
  <si>
    <t>Mon, 6 Jun 2005 08:39:38 +0000</t>
  </si>
  <si>
    <t>fbc41be7bd579ed7fd003eacfb567c36facc32b1</t>
  </si>
  <si>
    <t>fbc41be7b</t>
  </si>
  <si>
    <t>4f6cae1de1a94882990857abd10dce05b536d236</t>
  </si>
  <si>
    <t>4f6cae1de</t>
  </si>
  <si>
    <t>Add mac keyboard file to the 'bundlelization' process. Laurent</t>
  </si>
  <si>
    <t>Add-mac-keyboard-file-to-the-bundlelization-process</t>
  </si>
  <si>
    <t>Fri, 3 Jun 2005 15:34:29 +0000</t>
  </si>
  <si>
    <t>538d16fe7a2d56c424f2f14aa5e574e80154e7e9</t>
  </si>
  <si>
    <t>538d16fe7</t>
  </si>
  <si>
    <t>ea90dbe73bf8ed3e791d9d405f02aaea6e24d351</t>
  </si>
  <si>
    <t>ea90dbe73</t>
  </si>
  <si>
    <t>dialog update S. GULLY</t>
  </si>
  <si>
    <t>dialog-update</t>
  </si>
  <si>
    <t>Fri, 3 Jun 2005 15:30:44 +0000</t>
  </si>
  <si>
    <t>933cc9ac3186e64f5f672a75aa8abec681fc93e7</t>
  </si>
  <si>
    <t>933cc9ac3</t>
  </si>
  <si>
    <t>bffe52596117c5ea37a6012fed17df6951d884c2</t>
  </si>
  <si>
    <t>bffe52596</t>
  </si>
  <si>
    <t>Fix a typo in my previous commit Laurent</t>
  </si>
  <si>
    <t>Fix-a-typo-in-my-previous-commit</t>
  </si>
  <si>
    <t>Fri, 3 Jun 2005 14:33:35 +0000</t>
  </si>
  <si>
    <t>bc2ccf07d3da6210028724e7844c1f695dbff865</t>
  </si>
  <si>
    <t>bc2ccf07d</t>
  </si>
  <si>
    <t>ab09d981eae00801aa2c373d2dd56c7d7684069d</t>
  </si>
  <si>
    <t>ab09d981e</t>
  </si>
  <si>
    <t>Associate the flag '_MACOS' with the flag '_WX' to avoid problems with the fink version. Laurent_WX' to avoid problems with the fink version. Laurent</t>
  </si>
  <si>
    <t>Associate-the-flag-_MACOS-with-the-flag-_WX-to-avoid</t>
  </si>
  <si>
    <t>Fri, 3 Jun 2005 14:21:48 +0000</t>
  </si>
  <si>
    <t>3b37a759985fc1aa81866f2a33c65de4e54e0aba</t>
  </si>
  <si>
    <t>3b37a7599</t>
  </si>
  <si>
    <t>3de10fbcda586dde4882366b9905e5aa72b77f2b</t>
  </si>
  <si>
    <t>3de10fbcd</t>
  </si>
  <si>
    <t>Fri, 3 Jun 2005 14:06:11 +0000</t>
  </si>
  <si>
    <t>53c9c9183296565e793dc89e289df75658aef167</t>
  </si>
  <si>
    <t>53c9c9183</t>
  </si>
  <si>
    <t>31113cf85fd23bafa3ddbe14262f384b8ec07b54</t>
  </si>
  <si>
    <t>31113cf85</t>
  </si>
  <si>
    <t>There were still a problem with auto widths. Irene</t>
  </si>
  <si>
    <t>There-were-still-a-problem-with-auto-widths</t>
  </si>
  <si>
    <t>Fri, 3 Jun 2005 13:37:31 +0000</t>
  </si>
  <si>
    <t>7542719af074bb386691e36eb3b0cd427baa0a77</t>
  </si>
  <si>
    <t>7542719af</t>
  </si>
  <si>
    <t>9f2501f1617d5de4f8111a1f5abc8a2b5450718f</t>
  </si>
  <si>
    <t>9f2501f16</t>
  </si>
  <si>
    <t>remove specific #ifndef macosx code about panel icons (expand on/off states) S. GULLY</t>
  </si>
  <si>
    <t>remove-specific-ifndef-macosx-code-about-panel-icons-expand-on-off-states</t>
  </si>
  <si>
    <t>Fri, 3 Jun 2005 11:05:58 +0000</t>
  </si>
  <si>
    <t>2174df589ed97a93ec999c4e4b1e825e8d77146f</t>
  </si>
  <si>
    <t>2174df589</t>
  </si>
  <si>
    <t>e11816d766579f915c909013a5cbc48c4396fec0</t>
  </si>
  <si>
    <t>e11816d76</t>
  </si>
  <si>
    <t>Fixing a crash with synchronization. Irene</t>
  </si>
  <si>
    <t>Fixing-a-crash-with-synchronization</t>
  </si>
  <si>
    <t>Fri, 3 Jun 2005 10:49:56 +0000</t>
  </si>
  <si>
    <t>a35b4d6253f286cd05f0b9b59a0cb0e083a51e01</t>
  </si>
  <si>
    <t>a35b4d625</t>
  </si>
  <si>
    <t>dec2098e30499d68b5fa3d66315645ce3c089a4b</t>
  </si>
  <si>
    <t>dec2098e3</t>
  </si>
  <si>
    <t>Fri, 3 Jun 2005 10:04:34 +0000</t>
  </si>
  <si>
    <t>30f98e31d37c8e0eab3558cf26535db8b8bc6acf</t>
  </si>
  <si>
    <t>30f98e31d</t>
  </si>
  <si>
    <t>652746fdc0ab46e88a723afbce3dabd949cfe6ca</t>
  </si>
  <si>
    <t>652746fdc</t>
  </si>
  <si>
    <t>When an anchor is inserted within a paragraph it was inserted into a new line. Irene</t>
  </si>
  <si>
    <t>When-an-anchor-is-inserted-within-a-paragraph-it-was-inserted-into-a-new-line</t>
  </si>
  <si>
    <t>Fri, 3 Jun 2005 09:54:06 +0000</t>
  </si>
  <si>
    <t>87a5c7aa7ac1b42263f59d0241cef1855e8be2dc</t>
  </si>
  <si>
    <t>87a5c7aa7</t>
  </si>
  <si>
    <t>7c96946519548b19f10727b82bb833e4b3ac630c</t>
  </si>
  <si>
    <t>7c9694651</t>
  </si>
  <si>
    <t>disable wxNO_BORDER flag for macosx panel buttons (because of a bug in wxwidgets) S. GULLY</t>
  </si>
  <si>
    <t>disable-wxNO_BORDER-flag-for-macosx-panel-buttons-because-of-a-bug-in-wxwidgets</t>
  </si>
  <si>
    <t>Fri, 3 Jun 2005 09:45:41 +0000</t>
  </si>
  <si>
    <t>2d6a5761d693c0c4bd67a7ddbb813b7f5d6efa8c</t>
  </si>
  <si>
    <t>2d6a5761d</t>
  </si>
  <si>
    <t>2f048190686cb3cdadb05d30eeaf7543c9973329</t>
  </si>
  <si>
    <t>2f0481906</t>
  </si>
  <si>
    <t>It was impossible to insert the scaron. Change the selection of symbols. Irene</t>
  </si>
  <si>
    <t>It-was-impossible-to-insert-the-scaron</t>
  </si>
  <si>
    <t>Fri, 3 Jun 2005 09:00:50 +0000</t>
  </si>
  <si>
    <t>e3326bde6962fc0b3ccaed5b74401d9e3b3be214</t>
  </si>
  <si>
    <t>e3326bde6</t>
  </si>
  <si>
    <t>b917749ffdf612dd2aa377e51a66e76f45256b7e</t>
  </si>
  <si>
    <t>b917749ff</t>
  </si>
  <si>
    <t>compilation fix for GTK version S. GULLY</t>
  </si>
  <si>
    <t>compilation-fix-for-GTK-version</t>
  </si>
  <si>
    <t>Fri, 3 Jun 2005 08:07:15 +0000</t>
  </si>
  <si>
    <t>89ec69588dcd2e102637a965291cf021c25030a7</t>
  </si>
  <si>
    <t>89ec69588</t>
  </si>
  <si>
    <t>857aeb20bbaa4e6c57318a6dfe5bc9dad40da23b</t>
  </si>
  <si>
    <t>857aeb20b</t>
  </si>
  <si>
    <t>bug fix: when following a link the canvas was not redisplayed S. GULLY</t>
  </si>
  <si>
    <t>bug-fix-when-following-a-link-the-canvas-was-not-redisplayed</t>
  </si>
  <si>
    <t>Fri, 3 Jun 2005 08:01:48 +0000</t>
  </si>
  <si>
    <t>13c8db4043b00b5bbda3c151adf48f8f0baa8e00</t>
  </si>
  <si>
    <t>13c8db404</t>
  </si>
  <si>
    <t>d66ec1722ee4af96f71f6ecb05a7cca8d0999684</t>
  </si>
  <si>
    <t>d66ec1722</t>
  </si>
  <si>
    <t>fix open dialog combobox update problem S. GULLY</t>
  </si>
  <si>
    <t>fix-open-dialog-combobox-update-problem</t>
  </si>
  <si>
    <t>Thu, 2 Jun 2005 15:08:41 +0000</t>
  </si>
  <si>
    <t>04d5970cfb0018e0b952137cac91bd7538751b20</t>
  </si>
  <si>
    <t>04d5970cf</t>
  </si>
  <si>
    <t>dbd72430d966fa33ecb5826e4e092b5a4c59f3d6</t>
  </si>
  <si>
    <t>dbd72430d</t>
  </si>
  <si>
    <t>new shortcut : when fullscreen is enable, ESC-key disables fullscreen. S. GULLY</t>
  </si>
  <si>
    <t>new-shortcut-when-fullscreen-is-enable-ESC-key-disables-fullscreen</t>
  </si>
  <si>
    <t>Thu, 2 Jun 2005 14:25:40 +0000</t>
  </si>
  <si>
    <t>804170d40c2bfb016d2e3f44e7e2533bd0f3aae7</t>
  </si>
  <si>
    <t>804170d40</t>
  </si>
  <si>
    <t>1e4fac1edd900989359eca4bf8eb56cb49075dfa</t>
  </si>
  <si>
    <t>1e4fac1ed</t>
  </si>
  <si>
    <t>typo fix S. GULLY</t>
  </si>
  <si>
    <t>typo-fix</t>
  </si>
  <si>
    <t>Thu, 2 Jun 2005 13:51:05 +0000</t>
  </si>
  <si>
    <t>62f2b10b9e2e3f92968e1704de9c5a570994619c</t>
  </si>
  <si>
    <t>62f2b10b9</t>
  </si>
  <si>
    <t>3093a8d7f7d01b975164b11741c0e63cb658c345</t>
  </si>
  <si>
    <t>3093a8d7f</t>
  </si>
  <si>
    <t>MathML: save thot symbols as character entities. VQ.</t>
  </si>
  <si>
    <t>MathML-save-thot-symbols-as-character-entities</t>
  </si>
  <si>
    <t>Thu, 2 Jun 2005 13:46:43 +0000</t>
  </si>
  <si>
    <t>eb5d176c2975e3b5459465fada07139f626cc9a3</t>
  </si>
  <si>
    <t>eb5d176c2</t>
  </si>
  <si>
    <t>cabc08e1fd2e9ccd94df0ae4e710de30e6a0082a</t>
  </si>
  <si>
    <t>cabc08e1f</t>
  </si>
  <si>
    <t>remove unused variable S. GULLY</t>
  </si>
  <si>
    <t>remove-unused-variable</t>
  </si>
  <si>
    <t>Thu, 2 Jun 2005 13:00:23 +0000</t>
  </si>
  <si>
    <t>894ec6165de3af25c10ae518e50b88c9476428bb</t>
  </si>
  <si>
    <t>894ec6165</t>
  </si>
  <si>
    <t>40cccdba9bed8dbce22bd6ded0a9d0c372190d2a</t>
  </si>
  <si>
    <t>40cccdba9</t>
  </si>
  <si>
    <t>Shortcut sequences didn't work. Irene</t>
  </si>
  <si>
    <t>Shortcut-sequences-didn-t-work</t>
  </si>
  <si>
    <t>Thu, 2 Jun 2005 12:53:26 +0000</t>
  </si>
  <si>
    <t>45e5bc75347fc8803d5e59b2a7135ab876d7cad9</t>
  </si>
  <si>
    <t>45e5bc753</t>
  </si>
  <si>
    <t>d5dea9931578ad7d09c7bbf65b55cc3641a6964d</t>
  </si>
  <si>
    <t>d5dea9931</t>
  </si>
  <si>
    <t>fix fullscreen menu item problem S. GULLY</t>
  </si>
  <si>
    <t>fix-fullscreen-menu-item-problem</t>
  </si>
  <si>
    <t>Thu, 2 Jun 2005 12:45:01 +0000</t>
  </si>
  <si>
    <t>0e623e030e35b01b600ab3c01fc90953c0c7eee5</t>
  </si>
  <si>
    <t>0e623e030</t>
  </si>
  <si>
    <t>6e2413136249a2f5f192aa02cccea8d93901eff1</t>
  </si>
  <si>
    <t>6e2413136</t>
  </si>
  <si>
    <t>add a empty callback which could be used for key event handling. (see comments) S. GULLY</t>
  </si>
  <si>
    <t>add-a-empty-callback-which-could-be-used-for-key-event-handling.-see-comments</t>
  </si>
  <si>
    <t>Thu, 2 Jun 2005 12:44:23 +0000</t>
  </si>
  <si>
    <t>08ee136d924b3dc3e2c3d11d42623d00d2a74df4</t>
  </si>
  <si>
    <t>08ee136d9</t>
  </si>
  <si>
    <t>13f99f03aca831feef471e7e25de5d769064707c</t>
  </si>
  <si>
    <t>13f99f03a</t>
  </si>
  <si>
    <t>When an integral is inserted, the symbol size was null. Irene</t>
  </si>
  <si>
    <t>When-an-integral-is-inserted-the-symbol-size-was-null</t>
  </si>
  <si>
    <t>Thu, 2 Jun 2005 11:21:59 +0000</t>
  </si>
  <si>
    <t>5c5a15559d2709c78294427b5397dcf9c2379094</t>
  </si>
  <si>
    <t>5c5a15559</t>
  </si>
  <si>
    <t>41137d2b6974590ab7f3c85fa094e385226f1559</t>
  </si>
  <si>
    <t>41137d2b6</t>
  </si>
  <si>
    <t>Thu, 2 Jun 2005 10:16:53 +0000</t>
  </si>
  <si>
    <t>280ebf2384d80921eb294f39f0feff8b9e8d6c7a</t>
  </si>
  <si>
    <t>280ebf238</t>
  </si>
  <si>
    <t>df6a927af097c1c3e439c86d8c8df1f3679fddd3</t>
  </si>
  <si>
    <t>df6a927af</t>
  </si>
  <si>
    <t>new designed icons (I hope these icons will work on macosx) S. GULLY</t>
  </si>
  <si>
    <t>new-designed-icons-I-hope-these-icons-will-work-on-macosx</t>
  </si>
  <si>
    <t>Thu, 2 Jun 2005 10:09:52 +0000</t>
  </si>
  <si>
    <t>77d46f572cbbd7ffa7ba16705d5e4e2cdf715e05</t>
  </si>
  <si>
    <t>77d46f572</t>
  </si>
  <si>
    <t>9380bfd150eeaf509e6936a3c741b8975db398a2</t>
  </si>
  <si>
    <t>9380bfd15</t>
  </si>
  <si>
    <t>Fixing a crash with zoomed images. Irene</t>
  </si>
  <si>
    <t>Fixing-a-crash-with-zoomed-images</t>
  </si>
  <si>
    <t>Thu, 2 Jun 2005 09:47:50 +0000</t>
  </si>
  <si>
    <t>87240a62f2b969668783bc79a36e20e6dc404f53</t>
  </si>
  <si>
    <t>87240a62f</t>
  </si>
  <si>
    <t>08e840a18ec2f5a35b69769ecd6238b2e0efa089</t>
  </si>
  <si>
    <t>08e840a18</t>
  </si>
  <si>
    <t>oops, I forgot a trace Laurent</t>
  </si>
  <si>
    <t>oops-I-forgot-a-trace</t>
  </si>
  <si>
    <t>Wed, 1 Jun 2005 17:46:08 +0000</t>
  </si>
  <si>
    <t>4f79b3665f30c78f819ce93a53653673367cfb61</t>
  </si>
  <si>
    <t>4f79b3665</t>
  </si>
  <si>
    <t>b365dce53ac8bd53368ee5ac7053fce091b77811</t>
  </si>
  <si>
    <t>b365dce53</t>
  </si>
  <si>
    <t>Accept the combination of keys for the shortcuts whatever the order. Laurent</t>
  </si>
  <si>
    <t>Accept-the-combination-of-keys-for-the-shortcuts-whatever-the-order</t>
  </si>
  <si>
    <t>Wed, 1 Jun 2005 16:05:18 +0000</t>
  </si>
  <si>
    <t>48b06bf5367c3b045e6e1f77e7c806ee7ddf513e</t>
  </si>
  <si>
    <t>48b06bf53</t>
  </si>
  <si>
    <t>66ca47dc81a73b389ed9c91edd97557730dbd5b3</t>
  </si>
  <si>
    <t>66ca47dc8</t>
  </si>
  <si>
    <t>improve Amaya bundleization S. GULLY</t>
  </si>
  <si>
    <t>improve-Amaya-bundleization</t>
  </si>
  <si>
    <t>Wed, 1 Jun 2005 15:47:43 +0000</t>
  </si>
  <si>
    <t>5599138f023a8c58bc377a2a6ded04a234701703</t>
  </si>
  <si>
    <t>5599138f0</t>
  </si>
  <si>
    <t>93be272cdaa8441005167a15e0ff85f255dca8e5</t>
  </si>
  <si>
    <t>93be272cd</t>
  </si>
  <si>
    <t>Amaya icon for the Dock LC+SG</t>
  </si>
  <si>
    <t>Amaya-icon-for-the-Dock</t>
  </si>
  <si>
    <t>Wed, 1 Jun 2005 15:46:05 +0000</t>
  </si>
  <si>
    <t>0e482fa56771beaf6960354700aab909ea27e60b</t>
  </si>
  <si>
    <t>0e482fa56</t>
  </si>
  <si>
    <t>313e7c6e4e4e48c045dca3d81b30ba40d3b21c1a</t>
  </si>
  <si>
    <t>313e7c6e4</t>
  </si>
  <si>
    <t>Create a new exception (PreserveEntities) to disable the translation of the predefined entities within Comments and PI. Irene+Laurent</t>
  </si>
  <si>
    <t>Create-a-new-exception-PreserveEntities-to-disable-the-translation</t>
  </si>
  <si>
    <t>Wed, 1 Jun 2005 15:37:08 +0000</t>
  </si>
  <si>
    <t>8b3468ec0519f4d0467053b9eddd72b1cfe8ec3d</t>
  </si>
  <si>
    <t>8b3468ec0</t>
  </si>
  <si>
    <t>e0c4cf477341e4fe5f53685a291e7cb1976b6f78</t>
  </si>
  <si>
    <t>e0c4cf477</t>
  </si>
  <si>
    <t>resources for MACOSX bundle S. GULLY</t>
  </si>
  <si>
    <t>resources-for-MACOSX-bundle</t>
  </si>
  <si>
    <t>Wed, 1 Jun 2005 15:36:30 +0000</t>
  </si>
  <si>
    <t>486316e8ec6ae2b97d4ba99dbf8b054bcbc5d987</t>
  </si>
  <si>
    <t>486316e8e</t>
  </si>
  <si>
    <t>f1d0a12f03943d329629f1b00ff1133f2c71e839</t>
  </si>
  <si>
    <t>f1d0a12f0</t>
  </si>
  <si>
    <t>now --with-debug add -DAMAYA_DEBUG to AMAYA_OPTIONS variable. S. GULLY</t>
  </si>
  <si>
    <t>now-with-debug-add-DAMAYA_DEBUG-to-AMAYA_OPTIONS-variable</t>
  </si>
  <si>
    <t>Wed, 1 Jun 2005 14:54:56 +0000</t>
  </si>
  <si>
    <t>7a8b557320fe8693e2da69229de8704805a1d375</t>
  </si>
  <si>
    <t>7a8b55732</t>
  </si>
  <si>
    <t>0a7fce3e7b989b582bdd17ae010fae352ada0a4c</t>
  </si>
  <si>
    <t>0a7fce3e7</t>
  </si>
  <si>
    <t>+ add the --with-debug configure option : sets automaticaly -g into Options file. + add AMAYAOS variable into configure, values are LINUX | MACOSX | WINDOWS (it's equivalent to -D_UNIX -D_MACOS but it's cleaner) + first try for Amaya "bundleization" on MacOSX using "make install" S. GULLY</t>
  </si>
  <si>
    <t>add-the-with-debug-configure-option-sets-automaticaly-g-into-Options-file</t>
  </si>
  <si>
    <t>Wed, 1 Jun 2005 14:46:44 +0000</t>
  </si>
  <si>
    <t>5cfc237e6711a4b1f187d03cc6d6705b7363d32a</t>
  </si>
  <si>
    <t>5cfc237e6</t>
  </si>
  <si>
    <t>ff65560c55a73f1eae8822f7057833d73cca9c6d</t>
  </si>
  <si>
    <t>ff65560c5</t>
  </si>
  <si>
    <t>Fixing some memory leaks. IV + SG</t>
  </si>
  <si>
    <t>Fixing-some-memory-leaks</t>
  </si>
  <si>
    <t>Wed, 1 Jun 2005 13:48:48 +0000</t>
  </si>
  <si>
    <t>b589364ad1f2485e5a269749a98b23337ea4d6cf</t>
  </si>
  <si>
    <t>b589364ad</t>
  </si>
  <si>
    <t>b3578cb55e3376b905bd37a3d957469b436b41b8</t>
  </si>
  <si>
    <t>b3578cb55</t>
  </si>
  <si>
    <t>MathML: Dialog box "Character" now accepts Unicode values as well as character names. VQ</t>
  </si>
  <si>
    <t>MathML-Dialog-box-Character-now-accepts-Unicode-values-as-well-as-character-names</t>
  </si>
  <si>
    <t>Wed, 1 Jun 2005 13:44:38 +0000</t>
  </si>
  <si>
    <t>269156e235eb82de3c45ce00260c37e2d81a274b</t>
  </si>
  <si>
    <t>d0c2e35d6d6df426903ffe665fbe718ff5bf4430</t>
  </si>
  <si>
    <t>d0c2e35d6</t>
  </si>
  <si>
    <t>File amaya.info for macosx fink package Laurent</t>
  </si>
  <si>
    <t>File-amaya.info-for-macosx-fink-package</t>
  </si>
  <si>
    <t>Tue, 31 May 2005 14:57:31 +0000</t>
  </si>
  <si>
    <t>3b46b08c3950dc685b09b7918e2ad7f7ad24ebb2</t>
  </si>
  <si>
    <t>3b46b08c3</t>
  </si>
  <si>
    <t>879b08acdb0326114ce91e1865a7d9518725ac81</t>
  </si>
  <si>
    <t>879b08acd</t>
  </si>
  <si>
    <t>A TEXT_UNIT element was created with the schema of the last created element. It is now build with it's parent schema. Laurent</t>
  </si>
  <si>
    <t>A-TEXT_UNIT-element-was-created-with-the-schema-of-the-last-created</t>
  </si>
  <si>
    <t>Tue, 31 May 2005 11:12:41 +0000</t>
  </si>
  <si>
    <t>6d5679aafbf0aa960468f220c38fc748b6a233c3</t>
  </si>
  <si>
    <t>6d5679aaf</t>
  </si>
  <si>
    <t>33992d134f663a7e45d0224a80b8e5564f2b721e</t>
  </si>
  <si>
    <t>33992d134</t>
  </si>
  <si>
    <t>Change some "ifdef _MACOS" to "if defined _MACOS &amp;&amp; _WX" because there was an ambiguity for fink version of mac Laurent</t>
  </si>
  <si>
    <t>Change-some-ifdef-_MACOS-to-if-defined-_MACOS-_WX</t>
  </si>
  <si>
    <t>Tue, 31 May 2005 10:58:17 +0000</t>
  </si>
  <si>
    <t>7b78cfeacc1116864793a1d36133e6edaf80ee7a</t>
  </si>
  <si>
    <t>7b78cfeac</t>
  </si>
  <si>
    <t>4cb1ba0bb71c8b94d18a210fe96f34ce0ebf9012</t>
  </si>
  <si>
    <t>4cb1ba0bb</t>
  </si>
  <si>
    <t>bug fix : display was not refreshed when using mouse wheel to scroll. S. GULLY</t>
  </si>
  <si>
    <t>bug-fix-display-was-not-refreshed-when-using-mouse-wheel-to-scroll</t>
  </si>
  <si>
    <t>Tue, 31 May 2005 10:35:10 +0000</t>
  </si>
  <si>
    <t>3453ea357db7e0066e5a9f7dde810ce2f2f0b9ca</t>
  </si>
  <si>
    <t>3453ea357</t>
  </si>
  <si>
    <t>c62a5315fe67fb6e4fa6fc73b9dc55b0e9ba8acb</t>
  </si>
  <si>
    <t>c62a5315f</t>
  </si>
  <si>
    <t>Tue, 31 May 2005 09:51:06 +0000</t>
  </si>
  <si>
    <t>708bdb198267e0c2dab23ba808d2bbd017523a77</t>
  </si>
  <si>
    <t>708bdb198</t>
  </si>
  <si>
    <t>47b6a8be8b8ff4a7d41ef1e559aa188b308c1fca</t>
  </si>
  <si>
    <t>47b6a8be8</t>
  </si>
  <si>
    <t>MathML: make entities it, af, ic, Invisiblecomma visible in the structure view. VQ Cke VS: Committing in .</t>
  </si>
  <si>
    <t>MathML-make-entities-it-af-ic-Invisiblecomma-visible-in-the-structure-view</t>
  </si>
  <si>
    <t>Tue, 31 May 2005 09:16:49 +0000</t>
  </si>
  <si>
    <t>5e29747135bdc800971dfaf34a06fc37e5726d07</t>
  </si>
  <si>
    <t>5e2974713</t>
  </si>
  <si>
    <t>a686d653454508ef34f6db6a643550090cc66a80</t>
  </si>
  <si>
    <t>a686d6534</t>
  </si>
  <si>
    <t>MathML: the cursor was lost when entering spaces before Ctrl-M Ctrl-A. VQ.</t>
  </si>
  <si>
    <t>MathML-the-cursor-was-lost-when-entering-spaces-before-Ctrl-M-Ctrl-A</t>
  </si>
  <si>
    <t>Tue, 31 May 2005 09:00:06 +0000</t>
  </si>
  <si>
    <t>1d44432352821db7fcaabcb1c4be197a259b5609</t>
  </si>
  <si>
    <t>1d4443235</t>
  </si>
  <si>
    <t>b2c9d28e61f03aaef0eef14488569098f748f65f</t>
  </si>
  <si>
    <t>b2c9d28e6</t>
  </si>
  <si>
    <t>+ fix some problems with animation timer (start/stop) + fix the ESC bug which didn't activate CANCEL buttons on XRC dialogs (needs a wxWidgets patch I will submit soon) S. GULLY &amp; Irene</t>
  </si>
  <si>
    <t>fix-some-problems-with-animation-timer-start-stop</t>
  </si>
  <si>
    <t>Tue, 31 May 2005 08:59:00 +0000</t>
  </si>
  <si>
    <t>d75fc1a6e44bb9119b94b1fd42be165df0dfff46</t>
  </si>
  <si>
    <t>d75fc1a6e</t>
  </si>
  <si>
    <t>8de1f90cb2c9c9ff3649e0b957eb7f5710c7f32b</t>
  </si>
  <si>
    <t>8de1f90cb</t>
  </si>
  <si>
    <t>Update the copyrigh. Irene</t>
  </si>
  <si>
    <t>Update-the-copyrigh</t>
  </si>
  <si>
    <t>Mon, 30 May 2005 14:35:33 +0000</t>
  </si>
  <si>
    <t>0da37deccb22b3b451e552e91ec35da62e67b551</t>
  </si>
  <si>
    <t>0da37decc</t>
  </si>
  <si>
    <t>04ea6eda2e5ccade7f3d6171754cc7b340568dd5</t>
  </si>
  <si>
    <t>04ea6eda2</t>
  </si>
  <si>
    <t>various bug fixes for editing mathML. VQ</t>
  </si>
  <si>
    <t>various-bug-fixes-for-editing-mathML</t>
  </si>
  <si>
    <t>Mon, 30 May 2005 14:13:44 +0000</t>
  </si>
  <si>
    <t>f9d82c34a6183d42631df53464d7b2fedceacedf</t>
  </si>
  <si>
    <t>f9d82c34a</t>
  </si>
  <si>
    <t>b3d21386b1cdefbc5a5eaa6a2007f5e433b50c1c</t>
  </si>
  <si>
    <t>b3d21386b</t>
  </si>
  <si>
    <t>Mon, 30 May 2005 13:48:07 +0000</t>
  </si>
  <si>
    <t>7d3070bfaf41acef4c726ef15be9a46042e85596</t>
  </si>
  <si>
    <t>7d3070bfa</t>
  </si>
  <si>
    <t>810b638e0e4f1f878d4f672fffca45fc39f64805</t>
  </si>
  <si>
    <t>810b638e0</t>
  </si>
  <si>
    <t>Esc didn't close Amaya dialogs. Irene</t>
  </si>
  <si>
    <t>Esc-didn-t-close-Amaya-dialogs</t>
  </si>
  <si>
    <t>Mon, 30 May 2005 13:17:27 +0000</t>
  </si>
  <si>
    <t>00aa3685941447ac95600f8ca57f08cb689e1884</t>
  </si>
  <si>
    <t>00aa36859</t>
  </si>
  <si>
    <t>f811744ab623b97cdffc280b73cafa87924f160f</t>
  </si>
  <si>
    <t>f811744ab</t>
  </si>
  <si>
    <t>Fixing image alignment in Help pages. Irene</t>
  </si>
  <si>
    <t>Fixing-image-alignment-in-Help-pages</t>
  </si>
  <si>
    <t>Mon, 30 May 2005 12:18:51 +0000</t>
  </si>
  <si>
    <t>456ed589419e2209e81ecd4f3f9fa56fb259e037</t>
  </si>
  <si>
    <t>456ed5894</t>
  </si>
  <si>
    <t>dd167fe7d7a15414c59fb84a65a93fdb4e6dfe4c</t>
  </si>
  <si>
    <t>dd167fe7d</t>
  </si>
  <si>
    <t>Display inset border style as double border style. Irene</t>
  </si>
  <si>
    <t>Display-inset-border-style-as-double-border-style</t>
  </si>
  <si>
    <t>Mon, 30 May 2005 10:44:59 +0000</t>
  </si>
  <si>
    <t>0d2578d09b02c59eddb95c6b8820f01b6ba72e61</t>
  </si>
  <si>
    <t>0d2578d09</t>
  </si>
  <si>
    <t>29be45d00742e5bcf3ef969eb2f901fa24fdf4aa</t>
  </si>
  <si>
    <t>29be45d00</t>
  </si>
  <si>
    <t>needed header for timers fuctions. S. GULLY</t>
  </si>
  <si>
    <t>needed-header-for-timers-fuctions</t>
  </si>
  <si>
    <t>Mon, 30 May 2005 10:31:34 +0000</t>
  </si>
  <si>
    <t>a7675570e5a3b4209b54c7d463caca6d5541a1f9</t>
  </si>
  <si>
    <t>a7675570e</t>
  </si>
  <si>
    <t>f69dedb890247867c70efdac8220d6e146f42ebd</t>
  </si>
  <si>
    <t>f69dedb89</t>
  </si>
  <si>
    <t>The structre view of MathML document was sometimes a mess. VQ</t>
  </si>
  <si>
    <t>The-structre-view-of-MathML-document-was-sometimes-a-mess</t>
  </si>
  <si>
    <t>Fri, 27 May 2005 16:09:57 +0000</t>
  </si>
  <si>
    <t>83973693e23fb7caa4cd198ecdfc668eb31f1fb0</t>
  </si>
  <si>
    <t>83973693e</t>
  </si>
  <si>
    <t>626268ebed23d949f7147e10381523963401d7ba</t>
  </si>
  <si>
    <t>626268ebe</t>
  </si>
  <si>
    <t>New items are created larger then the enclosing list. Irene</t>
  </si>
  <si>
    <t>New-items-are-created-larger-then-the-enclosing-list</t>
  </si>
  <si>
    <t>Fri, 27 May 2005 14:28:56 +0000</t>
  </si>
  <si>
    <t>41d8340b8a9c96e15399a04614336b8ce74eac5d</t>
  </si>
  <si>
    <t>41d8340b8</t>
  </si>
  <si>
    <t>19d7a0dc1050fdad7907f04c5823d6d2235211f2</t>
  </si>
  <si>
    <t>19d7a0dc1</t>
  </si>
  <si>
    <t>Fri, 27 May 2005 12:53:17 +0000</t>
  </si>
  <si>
    <t>937005f1ea7d1a2be8944dafc8587517c338c2cf</t>
  </si>
  <si>
    <t>937005f1e</t>
  </si>
  <si>
    <t>586fa608694643d3ab626c02bb4cf29968646681</t>
  </si>
  <si>
    <t>586fa6086</t>
  </si>
  <si>
    <t>CSS: Pseudo-elements are now generated correctly in partial abstract images. VQ</t>
  </si>
  <si>
    <t>CSS-Pseudo-elements-are-now-generated-correctly-in-partial-abstract-images</t>
  </si>
  <si>
    <t>Fri, 27 May 2005 12:45:37 +0000</t>
  </si>
  <si>
    <t>f4e4b363a1ae906572801e390fed4ae23486bcbe</t>
  </si>
  <si>
    <t>f4e4b363a</t>
  </si>
  <si>
    <t>067e4b39e54f9808f56f24af73ec861f9542ec15</t>
  </si>
  <si>
    <t>067e4b39e</t>
  </si>
  <si>
    <t>UPdate the bug list. Irene</t>
  </si>
  <si>
    <t>UPdate-the-bug-list</t>
  </si>
  <si>
    <t>Fri, 27 May 2005 12:38:13 +0000</t>
  </si>
  <si>
    <t>16ac59c41d65c384a7a23d7d3fb38e0da699f39a</t>
  </si>
  <si>
    <t>16ac59c41</t>
  </si>
  <si>
    <t>fb20ba7ab6e4ca5e33cd735fa666e375ed9fd2f8</t>
  </si>
  <si>
    <t>fb20ba7ab</t>
  </si>
  <si>
    <t>Improve font management. Irene</t>
  </si>
  <si>
    <t>Improve-font-management</t>
  </si>
  <si>
    <t>Fri, 27 May 2005 09:21:13 +0000</t>
  </si>
  <si>
    <t>45176049364272cf5b1b816ece03741ac105da22</t>
  </si>
  <si>
    <t>91cf75526cd972a1f80a6be3b294e98d1336f5b1</t>
  </si>
  <si>
    <t>91cf75526</t>
  </si>
  <si>
    <t>Arabic characteres display was break because only Amaya's serif font support it S. GULLY</t>
  </si>
  <si>
    <t>Arabic-characteres-display-was-break-because-only-Amaya-s-serif-font-support-it</t>
  </si>
  <si>
    <t>Thu, 26 May 2005 15:27:41 +0000</t>
  </si>
  <si>
    <t>77388c0e3a161d1ee5d4360ebe938e478389b0bd</t>
  </si>
  <si>
    <t>77388c0e3</t>
  </si>
  <si>
    <t>047c8a82bd98b7b54034f23a96a166507878a725</t>
  </si>
  <si>
    <t>047c8a82b</t>
  </si>
  <si>
    <t>Divisions were considered as inline. As a consequence the whole image of divisions was created, whatever its size. VQ</t>
  </si>
  <si>
    <t>Divisions-were-considered-as-inline.-As-a-consequence-the-whole-image-of</t>
  </si>
  <si>
    <t>Thu, 26 May 2005 14:52:28 +0000</t>
  </si>
  <si>
    <t>46db888a5d3f086db73b99ffc9b5c91fafc7f3be</t>
  </si>
  <si>
    <t>46db888a5</t>
  </si>
  <si>
    <t>7c02315205f9ec076b2ea94903aabc0904cad84e</t>
  </si>
  <si>
    <t>7c0231520</t>
  </si>
  <si>
    <t>improve the support of unfound font glyph characeteres (draw a black rectangle) S. GULLY</t>
  </si>
  <si>
    <t>improve-the-support-of-unfound-font-glyph-characeteres-draw-a-black-rectangle</t>
  </si>
  <si>
    <t>Thu, 26 May 2005 14:09:29 +0000</t>
  </si>
  <si>
    <t>4afa75902d933e8fbb68bd22bc5f2ceb941eac05</t>
  </si>
  <si>
    <t>4afa75902</t>
  </si>
  <si>
    <t>ed78a8fb7eecb57d870b78bd6346255e061e7b90</t>
  </si>
  <si>
    <t>ed78a8fb7</t>
  </si>
  <si>
    <t>CSS: Implementing pseudo-element :before and :after VQ</t>
  </si>
  <si>
    <t>CSS-Implementing-pseudo-element-before-and-after</t>
  </si>
  <si>
    <t>Thu, 26 May 2005 12:48:07 +0000</t>
  </si>
  <si>
    <t>f76a1db0e0a0021723445b59d2a065bad7a200fe</t>
  </si>
  <si>
    <t>f76a1db0e</t>
  </si>
  <si>
    <t>9a998e7ce3399f47d83165457ac4907519973674</t>
  </si>
  <si>
    <t>9a998e7ce</t>
  </si>
  <si>
    <t>The HTML profile of a new document is now set in the dialog box. Irene</t>
  </si>
  <si>
    <t>The-HTML-profile-of-a-new-document-is-now-set-in-the-dialog-box</t>
  </si>
  <si>
    <t>Thu, 26 May 2005 09:21:54 +0000</t>
  </si>
  <si>
    <t>472e58afef6b03c18eccdd4259fe2cadcefd3374</t>
  </si>
  <si>
    <t>472e58afe</t>
  </si>
  <si>
    <t>f44ed4cb9619fb3992f0fc9bc22b59cd99d150d0</t>
  </si>
  <si>
    <t>f44ed4cb9</t>
  </si>
  <si>
    <t>Disable the restore of maximized window state at initialization for mac. It caused the window to be moved and expanded from it's previous position/dimensions each time the application was launched. Laurent</t>
  </si>
  <si>
    <t>Disable-the-restore-of-maximized-window-state-at-initialization-for-mac</t>
  </si>
  <si>
    <t>Wed, 25 May 2005 16:39:27 +0000</t>
  </si>
  <si>
    <t>4bb58d28c94735fb77f7f54c08c3d77687c11a84</t>
  </si>
  <si>
    <t>4bb58d28c</t>
  </si>
  <si>
    <t>1b5c8460b03a1e5cf500d0536c522b351f378aa5</t>
  </si>
  <si>
    <t>1b5c8460b</t>
  </si>
  <si>
    <t>Wed, 25 May 2005 14:54:27 +0000</t>
  </si>
  <si>
    <t>9e12f686ada0a73bcca55faa5e92f1687a0d4fab</t>
  </si>
  <si>
    <t>9e12f686a</t>
  </si>
  <si>
    <t>2923cdc9517b665a801cb620c0af13f1d9649488</t>
  </si>
  <si>
    <t>2923cdc95</t>
  </si>
  <si>
    <t>Due to a typo error some shortcuts were ignored. Irene</t>
  </si>
  <si>
    <t>Due-to-a-typo-error-some-shortcuts-were-ignored</t>
  </si>
  <si>
    <t>Wed, 25 May 2005 14:48:55 +0000</t>
  </si>
  <si>
    <t>ae6956ac41b1ddbbfc0013bb37c60609d6444bc3</t>
  </si>
  <si>
    <t>ae6956ac4</t>
  </si>
  <si>
    <t>73c3aef89f28c567cf37417ce5511d6549b9fef6</t>
  </si>
  <si>
    <t>73c3aef89</t>
  </si>
  <si>
    <t>When ShowMapAreas is set/unset by shortcut, the toggle was not updated. Irene</t>
  </si>
  <si>
    <t>When-ShowMapAreas-is-set-unset-by-shortcut-the-toggle-was-not-updated</t>
  </si>
  <si>
    <t>Wed, 25 May 2005 13:56:03 +0000</t>
  </si>
  <si>
    <t>f3be71d216f0a763b6a7a318a5091233f0287526</t>
  </si>
  <si>
    <t>f3be71d21</t>
  </si>
  <si>
    <t>a8fb0658eed7ded8df2e2a71e7b06df4f6dfecbd</t>
  </si>
  <si>
    <t>a8fb0658e</t>
  </si>
  <si>
    <t>Fix a warning. Irene</t>
  </si>
  <si>
    <t>Wed, 25 May 2005 13:43:34 +0000</t>
  </si>
  <si>
    <t>0d111695b98b64591131deee2d39b32da85af95a</t>
  </si>
  <si>
    <t>0d111695b</t>
  </si>
  <si>
    <t>d7852e82645bcaa6c5c941f6e4b41cd8367b2d97</t>
  </si>
  <si>
    <t>d7852e826</t>
  </si>
  <si>
    <t>Improve the creation of map areas. Irene</t>
  </si>
  <si>
    <t>Improve-the-creation-of-map-areas</t>
  </si>
  <si>
    <t>Wed, 25 May 2005 13:35:45 +0000</t>
  </si>
  <si>
    <t>55589ac04bed7702c6c4dd0a928532acbf6e1205</t>
  </si>
  <si>
    <t>55589ac04</t>
  </si>
  <si>
    <t>aed72257e875a0b3ded423279f5e1ab266c63af8</t>
  </si>
  <si>
    <t>aed72257e</t>
  </si>
  <si>
    <t>do not setup maximized state for simple windows (logs, show apply style...) S. GULLY</t>
  </si>
  <si>
    <t>do-not-setup-maximized-state-for-simple-windows-logs-show-apply-style</t>
  </si>
  <si>
    <t>Wed, 25 May 2005 10:03:05 +0000</t>
  </si>
  <si>
    <t>eed4c08ca1209ef2abde399116ea0ab876f4d555</t>
  </si>
  <si>
    <t>eed4c08ca</t>
  </si>
  <si>
    <t>12a7c9ae28ea34298bf7830fe19f63cb22f613e3</t>
  </si>
  <si>
    <t>12a7c9ae2</t>
  </si>
  <si>
    <t>Bug fix: Amaya raised a popup at parsing when the mandatory attribute 'alt' was missing for an element &lt;area&gt; (it's still displayed in parsing errors) Laurent</t>
  </si>
  <si>
    <t>Bug-fix-Amaya-raised-a-popup-at-parsing-when-the</t>
  </si>
  <si>
    <t>Wed, 25 May 2005 09:52:18 +0000</t>
  </si>
  <si>
    <t>30f0b7c0ca4f7fa77c252a781fbd14f965675479</t>
  </si>
  <si>
    <t>30f0b7c0c</t>
  </si>
  <si>
    <t>a4d07589be22998ca268b34ce50c68e7b239fee5</t>
  </si>
  <si>
    <t>a4d07589b</t>
  </si>
  <si>
    <t>restore specific windows icon for tabs S. GULLY</t>
  </si>
  <si>
    <t>restore-specific-windows-icon-for-tabs</t>
  </si>
  <si>
    <t>Wed, 25 May 2005 08:11:10 +0000</t>
  </si>
  <si>
    <t>e2b4b8c5dacdfab82a7b1cd1025f51555ffa8eca</t>
  </si>
  <si>
    <t>e2b4b8c5d</t>
  </si>
  <si>
    <t>e71f4f9cdbe7e2f8baef030f5355976d4a377d23</t>
  </si>
  <si>
    <t>e71f4f9cd</t>
  </si>
  <si>
    <t>Wed, 25 May 2005 08:09:35 +0000</t>
  </si>
  <si>
    <t>4df7afa0012bd8fe668b30d75b611c346cb0233b</t>
  </si>
  <si>
    <t>4df7afa00</t>
  </si>
  <si>
    <t>9e869faa3215504186b3ecefb3b236eb7916be6a</t>
  </si>
  <si>
    <t>9e869faa3</t>
  </si>
  <si>
    <t>change version number S. GULLY</t>
  </si>
  <si>
    <t>change-version-number</t>
  </si>
  <si>
    <t>Wed, 25 May 2005 07:48:47 +0000</t>
  </si>
  <si>
    <t>d82a6fb683e1ed23d89398604ec504b85bb6d288</t>
  </si>
  <si>
    <t>d82a6fb68</t>
  </si>
  <si>
    <t>db71854ab46f58d5280149ba2d9c1cea735e1a58</t>
  </si>
  <si>
    <t>db71854ab</t>
  </si>
  <si>
    <t>Redisplay optimization. Irene</t>
  </si>
  <si>
    <t>Redisplay-optimization</t>
  </si>
  <si>
    <t>Wed, 25 May 2005 06:56:08 +0000</t>
  </si>
  <si>
    <t>2501604dff2b772e5378e777ef92e497f7f13a05</t>
  </si>
  <si>
    <t>2501604df</t>
  </si>
  <si>
    <t>ccc3f89a26eafbe93179f69146bead18d8f4a3a8</t>
  </si>
  <si>
    <t>ccc3f89a2</t>
  </si>
  <si>
    <t>Tue, 24 May 2005 16:32:08 +0000</t>
  </si>
  <si>
    <t>1a0186e47e0623d151b66804097e53dc19d9e1e1</t>
  </si>
  <si>
    <t>1a0186e47</t>
  </si>
  <si>
    <t>dd4010fb2976260bf6b4ebb7adf7cce75e639778</t>
  </si>
  <si>
    <t>dd4010fb2</t>
  </si>
  <si>
    <t>The history could be lost after a crash. Irene</t>
  </si>
  <si>
    <t>The-history-could-be-lost-after-a-crash</t>
  </si>
  <si>
    <t>Tue, 24 May 2005 16:26:14 +0000</t>
  </si>
  <si>
    <t>4b241d6cc4cb1e5d41afb0561a8ee13bbd43b488</t>
  </si>
  <si>
    <t>4b241d6cc</t>
  </si>
  <si>
    <t>633b20c096961ece350d862f54472a4bf4c20169</t>
  </si>
  <si>
    <t>633b20c09</t>
  </si>
  <si>
    <t>by default open views in the bottom part of the page (spli horizontaly). S. GULLY</t>
  </si>
  <si>
    <t>by-default-open-views-in-the-bottom-part-of-the-page-spli-horizontaly</t>
  </si>
  <si>
    <t>Tue, 24 May 2005 15:18:04 +0000</t>
  </si>
  <si>
    <t>c28b4c3cf7c8b6605755e1ee6c64fae961ecf432</t>
  </si>
  <si>
    <t>c28b4c3cf</t>
  </si>
  <si>
    <t>4bd72dd6f4586b93f4516d22f77b8604fe237f2f</t>
  </si>
  <si>
    <t>4bd72dd6f</t>
  </si>
  <si>
    <t>new versions numbers 9.1.4 and 8.7.4 S. GULLY</t>
  </si>
  <si>
    <t>new-versions-numbers-9.1.4-and-8.7.4</t>
  </si>
  <si>
    <t>Tue, 24 May 2005 15:12:55 +0000</t>
  </si>
  <si>
    <t>759ae9b61b2c2a65841207f5c0d2c41ea7fa0664</t>
  </si>
  <si>
    <t>759ae9b61</t>
  </si>
  <si>
    <t>70e55167305bfb906ee42e0a8df4dec61c7146c9</t>
  </si>
  <si>
    <t>70e551673</t>
  </si>
  <si>
    <t>Make positioning available. Irene</t>
  </si>
  <si>
    <t>Make-positioning-available</t>
  </si>
  <si>
    <t>Tue, 24 May 2005 14:34:55 +0000</t>
  </si>
  <si>
    <t>9e92185a8cbbc9d09eeaec272be172ad873bdec2</t>
  </si>
  <si>
    <t>9e92185a8</t>
  </si>
  <si>
    <t>278b880f49b9ce6da85f1262f2a80dd294dd1ecb</t>
  </si>
  <si>
    <t>278b880f4</t>
  </si>
  <si>
    <t>bug fix : amaya crashs when freeing empty picture filename (""). bug fix : when closing a view with quick split button, the view was not really closed. S. GULLY</t>
  </si>
  <si>
    <t>bug-fix-amaya-crashs-when-freeing-empty-picture-filename</t>
  </si>
  <si>
    <t>Tue, 24 May 2005 14:34:13 +0000</t>
  </si>
  <si>
    <t>0f14b7d42f31e4fc1108c6e455842602f9a61203</t>
  </si>
  <si>
    <t>0f14b7d42</t>
  </si>
  <si>
    <t>da56c9f1c2c2b9658054376ba9e579f89ce819b3</t>
  </si>
  <si>
    <t>da56c9f1c</t>
  </si>
  <si>
    <t>improve svg polygon edition : "move a point" S. GULLY</t>
  </si>
  <si>
    <t>improve-svg-polygon-edition-move-a-point</t>
  </si>
  <si>
    <t>Tue, 24 May 2005 13:29:09 +0000</t>
  </si>
  <si>
    <t>eb9d889959f7c137c2f3b9c5be24108c0d3194fa</t>
  </si>
  <si>
    <t>eb9d88995</t>
  </si>
  <si>
    <t>8add9341695eda7fbe14596be50d85c4cfd908a1</t>
  </si>
  <si>
    <t>8add93416</t>
  </si>
  <si>
    <t>Warnings reported by Insure++ Irene</t>
  </si>
  <si>
    <t>Warnings-reported-by-Insure</t>
  </si>
  <si>
    <t>Tue, 24 May 2005 13:12:15 +0000</t>
  </si>
  <si>
    <t>76b2fa7510313b3fe192b085c29389548f08ff4d</t>
  </si>
  <si>
    <t>76b2fa751</t>
  </si>
  <si>
    <t>1b16cc39fb7d67ec7fad08363a01b2f97f9ccd9c</t>
  </si>
  <si>
    <t>1b16cc39f</t>
  </si>
  <si>
    <t>Fixing an infinite loop in buildlines.c Absolute positioning refers the body element instead of the root element.</t>
  </si>
  <si>
    <t>Fixing-an-infinite-loop-in-buildlines.c</t>
  </si>
  <si>
    <t>Tue, 24 May 2005 07:10:40 +0000</t>
  </si>
  <si>
    <t>214d1d94f5a80d994a3b057b8f9d5fa3432ad6a7</t>
  </si>
  <si>
    <t>214d1d94f</t>
  </si>
  <si>
    <t>7f2115a7583df2def41ad63e261baff8e1784065</t>
  </si>
  <si>
    <t>7f2115a75</t>
  </si>
  <si>
    <t>When a CSS loads several background images, the document was reformatted each times an image is received. Now it's reformatted when the CSS parsing is complete. Irene</t>
  </si>
  <si>
    <t>When-a-CSS-loads-several-background-images-the-document-was-reformatted</t>
  </si>
  <si>
    <t>Mon, 23 May 2005 12:26:56 +0000</t>
  </si>
  <si>
    <t>911e8532e16aee71d124d6b555a1d912515d180c</t>
  </si>
  <si>
    <t>911e8532e</t>
  </si>
  <si>
    <t>380bdcec29079f716f82e028fe4ddf323bcd9729</t>
  </si>
  <si>
    <t>380bdcec2</t>
  </si>
  <si>
    <t>Fixing an infinite loop when applying VertPos rules. Irene</t>
  </si>
  <si>
    <t>Fixing-an-infinite-loop-when-applying-VertPos-rules</t>
  </si>
  <si>
    <t>Mon, 23 May 2005 08:26:35 +0000</t>
  </si>
  <si>
    <t>412748af23f60cab8a814a049be5d22eff053f74</t>
  </si>
  <si>
    <t>412748af2</t>
  </si>
  <si>
    <t>791484d8845f373b480f590f424c4016764a819c</t>
  </si>
  <si>
    <t>791484d88</t>
  </si>
  <si>
    <t>Simplify URI like http://host//path (remove extra /). Irene</t>
  </si>
  <si>
    <t>Simplify-URI-like-http-host-path-remove-extra</t>
  </si>
  <si>
    <t>Thu, 19 May 2005 16:01:00 +0000</t>
  </si>
  <si>
    <t>4b826c43f8c8a3e67e44584dfda2228543cbd1ac</t>
  </si>
  <si>
    <t>4b826c43f</t>
  </si>
  <si>
    <t>99541b9004b055b7149aadae6764db5fd4471c8b</t>
  </si>
  <si>
    <t>99541b900</t>
  </si>
  <si>
    <t>reduce-the-left-margin-for-text-files</t>
  </si>
  <si>
    <t>Thu, 19 May 2005 15:39:40 +0000</t>
  </si>
  <si>
    <t>838e2a638375a68c093cc5e68d149c952f22cfa4</t>
  </si>
  <si>
    <t>838e2a638</t>
  </si>
  <si>
    <t>730a03c358d51855d452ecd783fe412b59971521</t>
  </si>
  <si>
    <t>730a03c35</t>
  </si>
  <si>
    <t>improve geometry auto-save feature, now it remembers maximized state. S. GULLY</t>
  </si>
  <si>
    <t>improve-geometry-auto-save-feature-now-it-remembers-maximized-state</t>
  </si>
  <si>
    <t>Thu, 19 May 2005 14:40:11 +0000</t>
  </si>
  <si>
    <t>f648d19798dff961dc22cfdff32c13c30ca471c2</t>
  </si>
  <si>
    <t>f648d1979</t>
  </si>
  <si>
    <t>194d3527245165ba96958d60155ad680a3e0c19a</t>
  </si>
  <si>
    <t>194d35272</t>
  </si>
  <si>
    <t>improves implementation of fullscreen feature S. GULLY</t>
  </si>
  <si>
    <t>improves-implementation-of-fullscreen-feature</t>
  </si>
  <si>
    <t>Thu, 19 May 2005 13:12:20 +0000</t>
  </si>
  <si>
    <t>372efea90f0328eb734a3dfe911e489d1e0a4084</t>
  </si>
  <si>
    <t>372efea90</t>
  </si>
  <si>
    <t>213bc70a45e90da4e1192b3004d13b1445c7fdee</t>
  </si>
  <si>
    <t>213bc70a4</t>
  </si>
  <si>
    <t>add a little shield S. GULLY</t>
  </si>
  <si>
    <t>add-a-little-shield</t>
  </si>
  <si>
    <t>Thu, 19 May 2005 10:33:12 +0000</t>
  </si>
  <si>
    <t>a3b3f25ffcaa36ce27be59238704a00d893c2444</t>
  </si>
  <si>
    <t>a3b3f25ff</t>
  </si>
  <si>
    <t>7278e5f7d2cb5794a27c542c971dd5c3e8232041</t>
  </si>
  <si>
    <t>7278e5f7d</t>
  </si>
  <si>
    <t>bug fix : I forgot to remove some code (when implementing the H/V split feature) so invalid memory write access could occure. S. GULLY</t>
  </si>
  <si>
    <t>bug-fix-I-forgot-to-remove-some-code-when-implementing-the-H-V-split-feature-so-invalid-memory-write-access-could-occure</t>
  </si>
  <si>
    <t>Thu, 19 May 2005 09:11:14 +0000</t>
  </si>
  <si>
    <t>5760371969e2b1bee897b3108fd10ab642f73e55</t>
  </si>
  <si>
    <t>0880f7492656e679449f284c09b789f85188d5f0</t>
  </si>
  <si>
    <t>0880f7492</t>
  </si>
  <si>
    <t>Wed, 18 May 2005 15:20:33 +0000</t>
  </si>
  <si>
    <t>319ff4f3cf736bd6139061a2817ff56ffbdae1c6</t>
  </si>
  <si>
    <t>319ff4f3c</t>
  </si>
  <si>
    <t>ec65dfc5862525e7c20f824d03107888f4225af9</t>
  </si>
  <si>
    <t>ec65dfc58</t>
  </si>
  <si>
    <t>Amaya didn't update line numbers when several lines are pasted in a text file. Irene</t>
  </si>
  <si>
    <t>Amaya-didn-t-update-line-numbers-when-several-lines-are-pasted-in-a-text-file</t>
  </si>
  <si>
    <t>Wed, 18 May 2005 15:07:02 +0000</t>
  </si>
  <si>
    <t>98870d7d40f114c410a920cca486caeeb839a071</t>
  </si>
  <si>
    <t>98870d7d4</t>
  </si>
  <si>
    <t>282ecc3fd3f1d42790e8ffe5e4ac54743fc40900</t>
  </si>
  <si>
    <t>282ecc3fd</t>
  </si>
  <si>
    <t>new feature : split horizontaly/verticaly commands (todo: define judicious shortcuts.) S. GULLY</t>
  </si>
  <si>
    <t>new-feature-split-horizontaly-verticaly-commands</t>
  </si>
  <si>
    <t>Wed, 18 May 2005 15:04:14 +0000</t>
  </si>
  <si>
    <t>22cf373adf65065eb74c01a9b015bce2e5179f78</t>
  </si>
  <si>
    <t>22cf373ad</t>
  </si>
  <si>
    <t>91128f41db7c1457f6dbe5417db65985317d9745</t>
  </si>
  <si>
    <t>91128f41d</t>
  </si>
  <si>
    <t>Missing include for WINGUI version IV+LC</t>
  </si>
  <si>
    <t>Missing-include-for-WINGUI-version</t>
  </si>
  <si>
    <t>Wed, 18 May 2005 14:13:19 +0000</t>
  </si>
  <si>
    <t>982ac64bee8318c940ba2299206a937e9698a150</t>
  </si>
  <si>
    <t>982ac64be</t>
  </si>
  <si>
    <t>f3aa9fb2dd670a5a5dd27318b5e92abb571417fa</t>
  </si>
  <si>
    <t>f3aa9fb2d</t>
  </si>
  <si>
    <t>There is now a log file attached to CSS documents. Irene</t>
  </si>
  <si>
    <t>There-is-now-a-log-file-attached-to-CSS-documents</t>
  </si>
  <si>
    <t>Wed, 18 May 2005 14:09:09 +0000</t>
  </si>
  <si>
    <t>144078be82263eecb5b06c055daf4db9bcca3018</t>
  </si>
  <si>
    <t>144078be8</t>
  </si>
  <si>
    <t>6872417cafd33bdfaeb2ee5f50a1b43b35730b12</t>
  </si>
  <si>
    <t>6872417ca</t>
  </si>
  <si>
    <t>Fix a typo in the parsing of "no-sequence" in amaya keyboard files. IV+LC</t>
  </si>
  <si>
    <t>Fix-a-typo-in-the-parsing-of-no-sequence-in-amaya-keyboard-files</t>
  </si>
  <si>
    <t>Wed, 18 May 2005 13:38:57 +0000</t>
  </si>
  <si>
    <t>1c6b1c5d4a934e66d0830f79b4edb09cd8d6410e</t>
  </si>
  <si>
    <t>1c6b1c5d4</t>
  </si>
  <si>
    <t>32771b2bb94a894585623d90f5b1ba12cec7d04f</t>
  </si>
  <si>
    <t>32771b2bb</t>
  </si>
  <si>
    <t>Wed, 18 May 2005 10:46:24 +0000</t>
  </si>
  <si>
    <t>df64161ba5d401f84945dc6c5d38f654792b2731</t>
  </si>
  <si>
    <t>df64161ba</t>
  </si>
  <si>
    <t>1924709a41510b816716e4a522c296ec231a3016</t>
  </si>
  <si>
    <t>1924709a4</t>
  </si>
  <si>
    <t>Fixing compiling error on Windows platforms. Irene</t>
  </si>
  <si>
    <t>Fixing-compiling-error-on-Windows-platforms</t>
  </si>
  <si>
    <t>Wed, 18 May 2005 10:40:32 +0000</t>
  </si>
  <si>
    <t>ec9eea4a6964c3a48eb1d1556535635d7650139a</t>
  </si>
  <si>
    <t>ec9eea4a6</t>
  </si>
  <si>
    <t>35019a656ae7000501e1905cec15addfed1952ae</t>
  </si>
  <si>
    <t>35019a656</t>
  </si>
  <si>
    <t>The application didn't close properly when an error dialog is displayed. Irene</t>
  </si>
  <si>
    <t>The-application-didn-t-close-properly-when-an-error-dialog-is-displayed</t>
  </si>
  <si>
    <t>Wed, 18 May 2005 10:15:07 +0000</t>
  </si>
  <si>
    <t>eb88c585938af94c972da06187cdfdf5a543aae9</t>
  </si>
  <si>
    <t>eb88c5859</t>
  </si>
  <si>
    <t>25e1959b82a61d83b86321db0cdb0e3db1bbe772</t>
  </si>
  <si>
    <t>25e1959b8</t>
  </si>
  <si>
    <t>handle cmd key for macos S. GULLY</t>
  </si>
  <si>
    <t>handle-cmd-key-for-macos</t>
  </si>
  <si>
    <t>Wed, 18 May 2005 09:20:01 +0000</t>
  </si>
  <si>
    <t>a3d7d5b56a376d898e207b2e7909f592d623648f</t>
  </si>
  <si>
    <t>a3d7d5b56</t>
  </si>
  <si>
    <t>6589b0c5143910865965547bf5d5d0288d0fdfed</t>
  </si>
  <si>
    <t>6589b0c51</t>
  </si>
  <si>
    <t>It was impossible to open the log file form the structure view or other views. Irene</t>
  </si>
  <si>
    <t>It-was-impossible-to-open-the-log-file-form-the-structure-view-or-other</t>
  </si>
  <si>
    <t>Wed, 18 May 2005 08:24:56 +0000</t>
  </si>
  <si>
    <t>b1dc276b4630eade2492f92cd2de6607b27f7b74</t>
  </si>
  <si>
    <t>b1dc276b4</t>
  </si>
  <si>
    <t>ade137010c52698bc25bb78e013217b2989e1e98</t>
  </si>
  <si>
    <t>ade137010</t>
  </si>
  <si>
    <t>new feature : ResizingBox for svg edition S. gULLY</t>
  </si>
  <si>
    <t>new-feature-ResizingBox-for-svg-edition</t>
  </si>
  <si>
    <t>Tue, 17 May 2005 15:32:25 +0000</t>
  </si>
  <si>
    <t>e570db8f25109dec51acd9d789b6bd0c0172f599</t>
  </si>
  <si>
    <t>e570db8f2</t>
  </si>
  <si>
    <t>96f16edd5ecad2c960e580794e1c4cb978b46f61</t>
  </si>
  <si>
    <t>96f16edd5</t>
  </si>
  <si>
    <t>The keyboard file says if sequences are supported or not. Irene</t>
  </si>
  <si>
    <t>The-keyboard-file-says-if-sequences-are-supported-or-not</t>
  </si>
  <si>
    <t>Tue, 17 May 2005 15:22:52 +0000</t>
  </si>
  <si>
    <t>eb0863b198107150a78ce173b89827415b1a36c1</t>
  </si>
  <si>
    <t>eb0863b19</t>
  </si>
  <si>
    <t>cc502c207aae7620b2b22bf35cd68b6853449484</t>
  </si>
  <si>
    <t>cc502c207</t>
  </si>
  <si>
    <t>Unification of shortcuts support (GTK/WX/MacOS) Irene</t>
  </si>
  <si>
    <t>Unification-of-shortcuts-support-GTK-WX-MacOS</t>
  </si>
  <si>
    <t>Tue, 17 May 2005 14:20:12 +0000</t>
  </si>
  <si>
    <t>d66e7bee5e0992d0708f39812101c2b4edb14668</t>
  </si>
  <si>
    <t>d66e7bee5</t>
  </si>
  <si>
    <t>2bc3170f5bc124146405e4eda1f1355251129a3e</t>
  </si>
  <si>
    <t>2bc3170f5</t>
  </si>
  <si>
    <t>First version of the CSS dialogue. Irene</t>
  </si>
  <si>
    <t>First-version-of-the-CSS-dialogue</t>
  </si>
  <si>
    <t>Tue, 17 May 2005 13:39:24 +0000</t>
  </si>
  <si>
    <t>32e93689cf8a776ba3f2ae1eed2ba8c24c0069b9</t>
  </si>
  <si>
    <t>32e93689c</t>
  </si>
  <si>
    <t>4ecb88a988e9c05479bba4931529492bd8feeefb</t>
  </si>
  <si>
    <t>4ecb88a98</t>
  </si>
  <si>
    <t>Mon, 16 May 2005 13:56:16 +0000</t>
  </si>
  <si>
    <t>9c97ab6c88f6825f208512e385407c2056ee8281</t>
  </si>
  <si>
    <t>9c97ab6c8</t>
  </si>
  <si>
    <t>f432debf0be4f2b3bbbae67ba1287b8c74308850</t>
  </si>
  <si>
    <t>f432debf0</t>
  </si>
  <si>
    <t>SVG edition improvments : add the "Move A Point" feature. (todo : fix the specific bugs for GL versions) S. GULLY</t>
  </si>
  <si>
    <t>SVG-edition-improvments-add-the-Move-A-Point-feature</t>
  </si>
  <si>
    <t>Mon, 16 May 2005 10:40:33 +0000</t>
  </si>
  <si>
    <t>86bc59313fd2af0573e528d96f023cb76b1c9596</t>
  </si>
  <si>
    <t>86bc59313</t>
  </si>
  <si>
    <t>3e6530e7dc87c96151652ef64f30ce49274a169e</t>
  </si>
  <si>
    <t>3e6530e7d</t>
  </si>
  <si>
    <t>Mon, 16 May 2005 08:23:54 +0000</t>
  </si>
  <si>
    <t>f149819dab282a56265a284e020e037095db24de</t>
  </si>
  <si>
    <t>f149819da</t>
  </si>
  <si>
    <t>8af005ceccd7ac939de06a835abf08dc65290344</t>
  </si>
  <si>
    <t>8af005cec</t>
  </si>
  <si>
    <t>Experiment a new manner to display shortcuts. Irene</t>
  </si>
  <si>
    <t>Experiment-a-new-manner-to-display-shortcuts</t>
  </si>
  <si>
    <t>Fri, 13 May 2005 15:53:53 +0000</t>
  </si>
  <si>
    <t>89e79733e4d2a4dcf1b92d3702e4937e93e810a6</t>
  </si>
  <si>
    <t>89e79733e</t>
  </si>
  <si>
    <t>a9f0f048679ce3ed207c94742af6da0b2091b907</t>
  </si>
  <si>
    <t>a9f0f0486</t>
  </si>
  <si>
    <t>Fix some positioning bugs. Irene</t>
  </si>
  <si>
    <t>Fix-some-positioning-bugs</t>
  </si>
  <si>
    <t>Fri, 13 May 2005 10:46:45 +0000</t>
  </si>
  <si>
    <t>83fe74968df19d38289bdc0d69e6a6fe53c1ba75</t>
  </si>
  <si>
    <t>83fe74968</t>
  </si>
  <si>
    <t>148f7cbdaa06d0c0320bd4d776376317f39685ba</t>
  </si>
  <si>
    <t>148f7cbda</t>
  </si>
  <si>
    <t>Non GL versions didn't compile. Irene</t>
  </si>
  <si>
    <t>Non-GL-versions-didn-t-compile</t>
  </si>
  <si>
    <t>Fri, 13 May 2005 09:09:46 +0000</t>
  </si>
  <si>
    <t>bac9345ce8d7822d5d2bfdc41d385606003df629</t>
  </si>
  <si>
    <t>bac9345ce</t>
  </si>
  <si>
    <t>b6f3fd0d2207e56fe5252f778b6ef6c00293a6ac</t>
  </si>
  <si>
    <t>b6f3fd0d2</t>
  </si>
  <si>
    <t>Bug fix: the 'rows' and 'cols' attributes are now created for the right element when a 'textarea' is inserted (they were previously created for the text_unit element) Laurent</t>
  </si>
  <si>
    <t>Bug-fix-the-rows-and-cols-attributes-are-now-created-for-the-right-element</t>
  </si>
  <si>
    <t>Fri, 13 May 2005 09:00:40 +0000</t>
  </si>
  <si>
    <t>bc15775da5ab7a2e5762c01ed792330c83e4b344</t>
  </si>
  <si>
    <t>bc15775da</t>
  </si>
  <si>
    <t>b6be640f47c8d32e2bc4828591377a51fdd901c6</t>
  </si>
  <si>
    <t>b6be640f4</t>
  </si>
  <si>
    <t>bug fix : log errors, show applied style... simple windows where not automaticaly closed S. GULLY</t>
  </si>
  <si>
    <t>bug-fix-log-errors-show-applied-style.-simple-windows-where-not-automaticaly-closed</t>
  </si>
  <si>
    <t>Thu, 12 May 2005 10:10:37 +0000</t>
  </si>
  <si>
    <t>fd29f8a03dcb1ace63e7ac542d92fda9c41952a0</t>
  </si>
  <si>
    <t>fd29f8a03</t>
  </si>
  <si>
    <t>edee3c9718fbe623eb3a66ec5bfb9ef08a186ef8</t>
  </si>
  <si>
    <t>edee3c971</t>
  </si>
  <si>
    <t>blind compilation fix for gcc-4 S. GULLY</t>
  </si>
  <si>
    <t>blind-compilation-fix-for-gcc-4</t>
  </si>
  <si>
    <t>Thu, 12 May 2005 09:02:50 +0000</t>
  </si>
  <si>
    <t>5a89ecd384bec28f430489d1f6ecbd1b2f9ca8cf</t>
  </si>
  <si>
    <t>5a89ecd38</t>
  </si>
  <si>
    <t>dece3eaf5078b13712d7f4c15253c54000c4f415</t>
  </si>
  <si>
    <t>dece3eaf5</t>
  </si>
  <si>
    <t>Complete the previous commit. Irene</t>
  </si>
  <si>
    <t>Wed, 11 May 2005 16:42:02 +0000</t>
  </si>
  <si>
    <t>23aa02e8dea3de9cf83c23d3264bfe0db8eb9fa6</t>
  </si>
  <si>
    <t>23aa02e8d</t>
  </si>
  <si>
    <t>09df9501cad0f6f3843a03d3951782b53f3ad163</t>
  </si>
  <si>
    <t>09df9501c</t>
  </si>
  <si>
    <t>Improving GL animation + positioning. Irene</t>
  </si>
  <si>
    <t>Improving-GL-animation-positioning</t>
  </si>
  <si>
    <t>Wed, 11 May 2005 15:05:26 +0000</t>
  </si>
  <si>
    <t>4b280cb35af434d06596c3e86810cee60cd398f2</t>
  </si>
  <si>
    <t>4b280cb35</t>
  </si>
  <si>
    <t>441963218c263cd1cfe4a309bb3ce849c8ab0c4b</t>
  </si>
  <si>
    <t>Wed, 11 May 2005 13:58:12 +0000</t>
  </si>
  <si>
    <t>5055140745cb01386bedffc0056b69f84a3d55fb</t>
  </si>
  <si>
    <t>5920626cb4e919035e990fd5667f26f2ee0a75d4</t>
  </si>
  <si>
    <t>5920626cb</t>
  </si>
  <si>
    <t>new feature : a red/green led in the status bar to warn user when there is errors S. GULLY</t>
  </si>
  <si>
    <t>new-feature-a-red-green-led-in-the-status-bar-to-warn-user-when-there-is-errors</t>
  </si>
  <si>
    <t>Wed, 11 May 2005 13:30:49 +0000</t>
  </si>
  <si>
    <t>02fb6d52c691ed4799c86df59009ede4ecda5725</t>
  </si>
  <si>
    <t>02fb6d52c</t>
  </si>
  <si>
    <t>470161506bf765dc89c44bf34e9f9bb76926480a</t>
  </si>
  <si>
    <t>missing resource S. GULLY</t>
  </si>
  <si>
    <t>missing-resource</t>
  </si>
  <si>
    <t>Wed, 11 May 2005 06:48:16 +0000</t>
  </si>
  <si>
    <t>7fe087c61784287f93618c606169e5b4778f3825</t>
  </si>
  <si>
    <t>7fe087c61</t>
  </si>
  <si>
    <t>ab0484918af02525a62c60ddcbf743d5a87ccb39</t>
  </si>
  <si>
    <t>ab0484918</t>
  </si>
  <si>
    <t>New feature : now Amaya warns user when there is more than 2 open tabs and the windows is going to be closed. S. GULLY</t>
  </si>
  <si>
    <t>New-feature-now-Amaya-warns-user-when-there-is-more-than-2-open-tabs-and-the-windows-is-going-to-be-closed</t>
  </si>
  <si>
    <t>Tue, 10 May 2005 15:27:00 +0000</t>
  </si>
  <si>
    <t>061a46824ea0e97eafe12fa183b8a6c6d0d392fc</t>
  </si>
  <si>
    <t>061a46824</t>
  </si>
  <si>
    <t>6338b09d97093b61d756067b7a7782b0d974d33e</t>
  </si>
  <si>
    <t>6338b09d9</t>
  </si>
  <si>
    <t>bug fix: the paste entry was disabled at begining S. GULLY</t>
  </si>
  <si>
    <t>bug-fix-the-paste-entry-was-disabled-at-begining</t>
  </si>
  <si>
    <t>Tue, 10 May 2005 07:20:10 +0000</t>
  </si>
  <si>
    <t>96b8fa5529a09c7acd77f5f34eadc52391bc821a</t>
  </si>
  <si>
    <t>96b8fa552</t>
  </si>
  <si>
    <t>844fcca567f2baa605086519d0b6e7f2cda40162</t>
  </si>
  <si>
    <t>844fcca56</t>
  </si>
  <si>
    <t>fix a READ_BAD_INDEX error reported by Insure++ S. GULLY</t>
  </si>
  <si>
    <t>fix-a-READ_BAD_INDEX-error-reported-by-Insure</t>
  </si>
  <si>
    <t>Mon, 9 May 2005 14:56:48 +0000</t>
  </si>
  <si>
    <t>b47666f1e62c7c466c14af8ef969741fc3d53588</t>
  </si>
  <si>
    <t>b47666f1e</t>
  </si>
  <si>
    <t>c37150f62a50cf542e090c26882fd5f19f8f215f</t>
  </si>
  <si>
    <t>c37150f62</t>
  </si>
  <si>
    <t>fix a refresh problem with opengl. S. GULLY &amp; Irene.</t>
  </si>
  <si>
    <t>fix-a-refresh-problem-with-opengl</t>
  </si>
  <si>
    <t>Mon, 9 May 2005 13:41:21 +0000</t>
  </si>
  <si>
    <t>28d5e9911889ae63613ffe106e0d8edec31d6287</t>
  </si>
  <si>
    <t>28d5e9911</t>
  </si>
  <si>
    <t>ed1dc5e4ea47b81c6c966b722542f6d60909d9c1</t>
  </si>
  <si>
    <t>ed1dc5e4e</t>
  </si>
  <si>
    <t>fix a warning S. GULLY</t>
  </si>
  <si>
    <t>fix-a-warning</t>
  </si>
  <si>
    <t>Mon, 9 May 2005 11:29:27 +0000</t>
  </si>
  <si>
    <t>0c39d5f2c4fe8e95f17a496994064a15df20e385</t>
  </si>
  <si>
    <t>0c39d5f2c</t>
  </si>
  <si>
    <t>244fcacccf25c8edb23237ff52810f6e8feb0591</t>
  </si>
  <si>
    <t>244fcaccc</t>
  </si>
  <si>
    <t>Mon, 9 May 2005 10:59:47 +0000</t>
  </si>
  <si>
    <t>e86df1432c172ac4d4428f854ad3449eaa311044</t>
  </si>
  <si>
    <t>e86df1432</t>
  </si>
  <si>
    <t>11e8362eee01b25595f37298245e787d9e93ca3f</t>
  </si>
  <si>
    <t>11e8362ee</t>
  </si>
  <si>
    <t>Fixing memory bugs reported by Insure++. Irene</t>
  </si>
  <si>
    <t>Fixing-memory-bugs-reported-by-Insure</t>
  </si>
  <si>
    <t>Mon, 9 May 2005 10:58:24 +0000</t>
  </si>
  <si>
    <t>1401a958c179741d76d0b3ca416ac99b5557dc5d</t>
  </si>
  <si>
    <t>1401a958c</t>
  </si>
  <si>
    <t>8b08bf2c403369852e19b16e426bea9e05c033dc</t>
  </si>
  <si>
    <t>8b08bf2c4</t>
  </si>
  <si>
    <t>bug fix : when a document was modified nothing was ask when closing it (regression). S. GULLY</t>
  </si>
  <si>
    <t>bug-fix-when-a-document-was-modified-nothing-was-ask-when-closing-it-regression</t>
  </si>
  <si>
    <t>Mon, 9 May 2005 08:15:35 +0000</t>
  </si>
  <si>
    <t>a739416118fafd7d1d6b603fa497c37e502f5f8e</t>
  </si>
  <si>
    <t>a73941611</t>
  </si>
  <si>
    <t>c43a64964df96831eb6e3b880bd9b8b9fff188f6</t>
  </si>
  <si>
    <t>c43a64964</t>
  </si>
  <si>
    <t>no more "Close window" in tab's contextual menu S. GULLY</t>
  </si>
  <si>
    <t>no-more-Close-window-in-tab-s-contextual-menu</t>
  </si>
  <si>
    <t>Wed, 4 May 2005 13:28:06 +0000</t>
  </si>
  <si>
    <t>58753c25afa1ffcf64195df6b83f78100098e834</t>
  </si>
  <si>
    <t>58753c25a</t>
  </si>
  <si>
    <t>bae760c25debff8c392d40ba768618f14249a36c</t>
  </si>
  <si>
    <t>bae760c25</t>
  </si>
  <si>
    <t>now mesa is default S. GULLY</t>
  </si>
  <si>
    <t>now-mesa-is-default</t>
  </si>
  <si>
    <t>Wed, 4 May 2005 13:07:45 +0000</t>
  </si>
  <si>
    <t>c1335166486331933170019f7b4961d1954f6545</t>
  </si>
  <si>
    <t>c13351664</t>
  </si>
  <si>
    <t>9e2182d747af1d04954f80d334aa8bbc599fb323</t>
  </si>
  <si>
    <t>9e2182d74</t>
  </si>
  <si>
    <t>+ bug fix : sometimes opening a view didn't work. + code clarification to be sure that when opening a view over another, close the overlapped one S. GULLY</t>
  </si>
  <si>
    <t>bug-fix-sometimes-opening-a-view-didn-t-work</t>
  </si>
  <si>
    <t>Wed, 4 May 2005 13:01:40 +0000</t>
  </si>
  <si>
    <t>1c0aeb89aa1b48abc8318e3151263655028038ce</t>
  </si>
  <si>
    <t>1c0aeb89a</t>
  </si>
  <si>
    <t>20b22fb976d43f67fe8afddb6fd29ef2cb583c51</t>
  </si>
  <si>
    <t>20b22fb97</t>
  </si>
  <si>
    <t>code simplification for left side panel S. GULLY</t>
  </si>
  <si>
    <t>code-simplification-for-left-side-panel</t>
  </si>
  <si>
    <t>Tue, 3 May 2005 14:14:01 +0000</t>
  </si>
  <si>
    <t>c3f290076ff5caad925d39ed840d7c8dfa7b4553</t>
  </si>
  <si>
    <t>c3f290076</t>
  </si>
  <si>
    <t>87defb80e278b18f2e8c64e5c4eb262221071d2c</t>
  </si>
  <si>
    <t>87defb80e</t>
  </si>
  <si>
    <t>Tue, 3 May 2005 13:45:16 +0000</t>
  </si>
  <si>
    <t>f761acafed41fa3b5bbb4bdd4ad2d6357ca86cab</t>
  </si>
  <si>
    <t>f761acafe</t>
  </si>
  <si>
    <t>84b7fecfdd08529470e248d46cf78693a876b3aa</t>
  </si>
  <si>
    <t>84b7fecfd</t>
  </si>
  <si>
    <t>basic implementation for moving a box (moving doesn't work yet with svg elements as in GTK version) S. GULLY</t>
  </si>
  <si>
    <t>basic-implementation-for-moving-a-box-moving-doesn-t-work-yet-with-svg-elements-as-in-GTK-version</t>
  </si>
  <si>
    <t>Tue, 3 May 2005 13:43:40 +0000</t>
  </si>
  <si>
    <t>6fbc0bf008f9b0e67d4edccdf042c2ce84181886</t>
  </si>
  <si>
    <t>6fbc0bf00</t>
  </si>
  <si>
    <t>2c11abc477ce86c236bdc2e67b6f9179e8d0682a</t>
  </si>
  <si>
    <t>2c11abc47</t>
  </si>
  <si>
    <t>Fixing bugs reported by Insure++ Irene</t>
  </si>
  <si>
    <t>Fixing-bugs-reported-by-Insure</t>
  </si>
  <si>
    <t>Tue, 3 May 2005 13:39:01 +0000</t>
  </si>
  <si>
    <t>b6f6183551e84d0862810f21d8606402e9c0cfef</t>
  </si>
  <si>
    <t>b6f618355</t>
  </si>
  <si>
    <t>d9009f99f0e87e6fe5c44f6ffff528a3b317dd93</t>
  </si>
  <si>
    <t>d9009f99f</t>
  </si>
  <si>
    <t>Tue, 3 May 2005 12:09:39 +0000</t>
  </si>
  <si>
    <t>278b85566a69623cae32014d7ed64b3695853577</t>
  </si>
  <si>
    <t>278b85566</t>
  </si>
  <si>
    <t>b1ce0c7d2814ca71e14cdb5a042e8f92bc0f942e</t>
  </si>
  <si>
    <t>b1ce0c7d2</t>
  </si>
  <si>
    <t>basic implementation of  ploygone html map area creation for wxwidgets version. S. GULLY</t>
  </si>
  <si>
    <t>basic-implementation-of-ploygone-html-map-area-creation-for-wxwidgets-version</t>
  </si>
  <si>
    <t>Mon, 2 May 2005 14:51:42 +0000</t>
  </si>
  <si>
    <t>6d12c81ce6406903b2c724d72b2faabae25c871a</t>
  </si>
  <si>
    <t>6d12c81ce</t>
  </si>
  <si>
    <t>dfce6bad9def93aab7c7260c185f78d9be01e51a</t>
  </si>
  <si>
    <t>dfce6bad9</t>
  </si>
  <si>
    <t>Complete the support of xml:id in HTML, SVG and MathML documents. Support of data: formats with stylesheet PIs. Irene</t>
  </si>
  <si>
    <t>Complete-the-support-of-xml-id-in-HTML-SVG-and-MathML-documents</t>
  </si>
  <si>
    <t>Mon, 2 May 2005 13:44:39 +0000</t>
  </si>
  <si>
    <t>da47318297f53f2ceaa1bc29d39a6c214c4a566a</t>
  </si>
  <si>
    <t>da4731829</t>
  </si>
  <si>
    <t>c6fcc0abedf04c62b72b22c212141d18e332328e</t>
  </si>
  <si>
    <t>c6fcc0abe</t>
  </si>
  <si>
    <t>Mon, 2 May 2005 10:19:31 +0000</t>
  </si>
  <si>
    <t>0301b1c474502ef481a6f0f858cd244b8cf5ebcd</t>
  </si>
  <si>
    <t>0301b1c47</t>
  </si>
  <si>
    <t>e3f942a932e8f75a2bd05cf8a31f730fdc0304c5</t>
  </si>
  <si>
    <t>e3f942a93</t>
  </si>
  <si>
    <t>Missing test. Irene</t>
  </si>
  <si>
    <t>Missing-test</t>
  </si>
  <si>
    <t>Fri, 29 Apr 2005 16:27:49 +0000</t>
  </si>
  <si>
    <t>224326c63d80e5a45b3f86d9e6dbc8767ea9da1d</t>
  </si>
  <si>
    <t>224326c63</t>
  </si>
  <si>
    <t>4cf33b9be77263c6e4f1fd2ff63ae553cfc708d7</t>
  </si>
  <si>
    <t>4cf33b9be</t>
  </si>
  <si>
    <t>Improving the management of width and height dependencies. Irene</t>
  </si>
  <si>
    <t>Improving-the-management-of-width-and-height-dependencies</t>
  </si>
  <si>
    <t>Fri, 29 Apr 2005 12:39:45 +0000</t>
  </si>
  <si>
    <t>6cca2e2c712cb9db80f31ad26d18fc9f4c8275df</t>
  </si>
  <si>
    <t>6cca2e2c7</t>
  </si>
  <si>
    <t>31b3d5d2a34f3409228d965679262a3d52a2d3eb</t>
  </si>
  <si>
    <t>31b3d5d2a</t>
  </si>
  <si>
    <t>Fixing some reported bugs. Irene</t>
  </si>
  <si>
    <t>Fixing-some-reported-bugs</t>
  </si>
  <si>
    <t>Wed, 27 Apr 2005 14:44:16 +0000</t>
  </si>
  <si>
    <t>86345bba49a9f80d0bf1794a05da344cac3ef775</t>
  </si>
  <si>
    <t>86345bba4</t>
  </si>
  <si>
    <t>c734b12656c542f97532b5b5297959759c6d04fa</t>
  </si>
  <si>
    <t>c734b1265</t>
  </si>
  <si>
    <t>Some WINGUI code was removed by error. Irene</t>
  </si>
  <si>
    <t>Some-WINGUI-code-was-removed-by-error</t>
  </si>
  <si>
    <t>Wed, 27 Apr 2005 13:14:48 +0000</t>
  </si>
  <si>
    <t>e00a2b227e3ee011a720e4c30a205bb1392517d2</t>
  </si>
  <si>
    <t>e00a2b227</t>
  </si>
  <si>
    <t>9e8bfdd8ecdc3bdefccad6866ca39fe32529afea</t>
  </si>
  <si>
    <t>9e8bfdd8e</t>
  </si>
  <si>
    <t>Fixing some bugs reported by Insure++ Irene</t>
  </si>
  <si>
    <t>Fixing-some-bugs-reported-by-Insure</t>
  </si>
  <si>
    <t>Wed, 27 Apr 2005 11:33:25 +0000</t>
  </si>
  <si>
    <t>84bb1d70b1d8e24e0e6d26e474fcca4d73becdd7</t>
  </si>
  <si>
    <t>84bb1d70b</t>
  </si>
  <si>
    <t>58de9db89d1826fda626b6b309d40bb51051dc96</t>
  </si>
  <si>
    <t>58de9db89</t>
  </si>
  <si>
    <t>Invalid ids in SVG and MathML were reported twice. Irene</t>
  </si>
  <si>
    <t>Invalid-ids-in-SVG-and-MathML-were-reported-twice</t>
  </si>
  <si>
    <t>Wed, 27 Apr 2005 11:31:31 +0000</t>
  </si>
  <si>
    <t>84a447e43f0a138a5b98adbd1a1d8e1a310ee808</t>
  </si>
  <si>
    <t>84a447e43</t>
  </si>
  <si>
    <t>e08bb3c2fdac539a0af554f2d55f15095314b5f7</t>
  </si>
  <si>
    <t>e08bb3c2f</t>
  </si>
  <si>
    <t>Fixing bugs reported by Insure++ Windows Irene</t>
  </si>
  <si>
    <t>Fixing-bugs-reported-by-Insure-Windows</t>
  </si>
  <si>
    <t>Wed, 27 Apr 2005 08:30:24 +0000</t>
  </si>
  <si>
    <t>1e2d8fd13461415f36fe230e5aa68ddfcdad062a</t>
  </si>
  <si>
    <t>1e2d8fd13</t>
  </si>
  <si>
    <t>d7f803753607f128d6b5b0404b80f87d9a86ab71</t>
  </si>
  <si>
    <t>d7f803753</t>
  </si>
  <si>
    <t>When the document is synchronized from the source view, the Stop button was not reset. Irene</t>
  </si>
  <si>
    <t>When-the-document-is-synchronized-from-the-source-view-the-Stop-button</t>
  </si>
  <si>
    <t>Tue, 26 Apr 2005 15:58:17 +0000</t>
  </si>
  <si>
    <t>5a3245a1989f2ffe1195580a364c60769cda6257</t>
  </si>
  <si>
    <t>5a3245a19</t>
  </si>
  <si>
    <t>2a46c08f23b1f198afce8d29f7f4d715c0b17f60</t>
  </si>
  <si>
    <t>2a46c08f2</t>
  </si>
  <si>
    <t>Unused variables. Irene</t>
  </si>
  <si>
    <t>Unused-variables</t>
  </si>
  <si>
    <t>Tue, 26 Apr 2005 14:01:30 +0000</t>
  </si>
  <si>
    <t>c478a4a12b8fa8a302bde67b4c92e2c74492f32a</t>
  </si>
  <si>
    <t>c478a4a12</t>
  </si>
  <si>
    <t>fd0cc02959c8220d3903ec2e14138c3b49808cc2</t>
  </si>
  <si>
    <t>fd0cc0295</t>
  </si>
  <si>
    <t>Insure++ detects a write overflow. Irene</t>
  </si>
  <si>
    <t>Insure-detects-a-write-overflow</t>
  </si>
  <si>
    <t>Tue, 26 Apr 2005 14:00:35 +0000</t>
  </si>
  <si>
    <t>9c6c4e244001b330a96830240d0b47bf052061e2</t>
  </si>
  <si>
    <t>9c6c4e244</t>
  </si>
  <si>
    <t>dd710e8d6dd74a5b74f6ba7eb7e913aa3c46e01b</t>
  </si>
  <si>
    <t>dd710e8d6</t>
  </si>
  <si>
    <t>Complete the translation of xml_space into xml:space XML documents were not autmatically synchronized with the source Check unicity of IDs with SVG, MathML and XML elements. Irene</t>
  </si>
  <si>
    <t>Complete-the-translation-of-xml_space-into-xml-space</t>
  </si>
  <si>
    <t>Tue, 26 Apr 2005 13:50:10 +0000</t>
  </si>
  <si>
    <t>6dae015659c76a853d4c4022d61447da9998269f</t>
  </si>
  <si>
    <t>6dae01565</t>
  </si>
  <si>
    <t>1e5409654657fe01ccbd60efa1ac7ae3bd8b5b00</t>
  </si>
  <si>
    <t>1e5409654</t>
  </si>
  <si>
    <t>update version numbers. S. GULLY</t>
  </si>
  <si>
    <t>update-version-numbers</t>
  </si>
  <si>
    <t>Tue, 26 Apr 2005 09:24:52 +0000</t>
  </si>
  <si>
    <t>973b5296e06cddaea2c5b04d3894234b7fb3e923</t>
  </si>
  <si>
    <t>973b5296e</t>
  </si>
  <si>
    <t>ede697c38abc75e316ea71865dcfb230256fb3b7</t>
  </si>
  <si>
    <t>ede697c38</t>
  </si>
  <si>
    <t>Check edits of xml:id in the structure view. Irene</t>
  </si>
  <si>
    <t>Check-edits-of-xml-id-in-the-structure-view</t>
  </si>
  <si>
    <t>Tue, 26 Apr 2005 09:23:14 +0000</t>
  </si>
  <si>
    <t>d075d7d61d0934325d60c9007c71960d1962221c</t>
  </si>
  <si>
    <t>d075d7d61</t>
  </si>
  <si>
    <t>1b518e033e2c608a73c9a1b4d1b303a69a4dbbc8</t>
  </si>
  <si>
    <t>1b518e033</t>
  </si>
  <si>
    <t>Support of xml:id Irene</t>
  </si>
  <si>
    <t>Support-of-xml-id</t>
  </si>
  <si>
    <t>Tue, 26 Apr 2005 09:17:18 +0000</t>
  </si>
  <si>
    <t>8e438810ffa9dd7e30aadb7eca06978a12e047ac</t>
  </si>
  <si>
    <t>8e438810f</t>
  </si>
  <si>
    <t>09899f5762444658e903b006f128daf139a0544d</t>
  </si>
  <si>
    <t>09899f576</t>
  </si>
  <si>
    <t>bug fix: when opening the "Show applied style" dialog, the statusbar text disapeared S. GULLY</t>
  </si>
  <si>
    <t>bug-fix-when-opening-the-Show-applied-style-dialog-the-statusbar-text-disapeared</t>
  </si>
  <si>
    <t>Tue, 26 Apr 2005 09:00:10 +0000</t>
  </si>
  <si>
    <t>37431691dbe9c755c0a363c3e35c2facf61b899e</t>
  </si>
  <si>
    <t>37431691d</t>
  </si>
  <si>
    <t>fea15fd0d22147a9e7d3571b0931685d636242db</t>
  </si>
  <si>
    <t>fea15fd0d</t>
  </si>
  <si>
    <t>remove useless files in cvs S. GULLY</t>
  </si>
  <si>
    <t>remove-useless-files-in-cvs</t>
  </si>
  <si>
    <t>Tue, 26 Apr 2005 08:45:00 +0000</t>
  </si>
  <si>
    <t>997a0c1120ea1a6969a1e34287659d618f355d22</t>
  </si>
  <si>
    <t>997a0c112</t>
  </si>
  <si>
    <t>4c4067380c9b430616c963dd2089742e4b081920</t>
  </si>
  <si>
    <t>4c4067380</t>
  </si>
  <si>
    <t>workspace update for wxWidgets 2.6 S. GULLY</t>
  </si>
  <si>
    <t>workspace-update-for-wxWidgets-2.6</t>
  </si>
  <si>
    <t>Tue, 26 Apr 2005 08:25:55 +0000</t>
  </si>
  <si>
    <t>e54c95bfd478f7dd5f0b2d9e0dc404cb5bf42a06</t>
  </si>
  <si>
    <t>e54c95bfd</t>
  </si>
  <si>
    <t>21976c8f28eba4d7b4d1972ae8ff5986efe3f867</t>
  </si>
  <si>
    <t>21976c8f2</t>
  </si>
  <si>
    <t>update binary files S. GULLY</t>
  </si>
  <si>
    <t>update-binary-files</t>
  </si>
  <si>
    <t>Tue, 26 Apr 2005 08:20:50 +0000</t>
  </si>
  <si>
    <t>cdb716b44e133f1baa7e0ecccf0b7f05eea08627</t>
  </si>
  <si>
    <t>cdb716b44</t>
  </si>
  <si>
    <t>3cec088ebc9976e8e068b468ffdf5b6ce3f55b00</t>
  </si>
  <si>
    <t>3cec088eb</t>
  </si>
  <si>
    <t>Prepare the support of positioning (-DPOSITIONING) + fix a formatting bug. Irene</t>
  </si>
  <si>
    <t>Prepare-the-support-of-positioning-DPOSITIONING</t>
  </si>
  <si>
    <t>Mon, 25 Apr 2005 15:15:01 +0000</t>
  </si>
  <si>
    <t>35841c2d61a6017b5b921a040c173329c38fee5f</t>
  </si>
  <si>
    <t>35841c2d6</t>
  </si>
  <si>
    <t>35d86ea98a9e596ed18e97e69b94943baf80909e</t>
  </si>
  <si>
    <t>35d86ea98</t>
  </si>
  <si>
    <t>Increase the number of possible options. Irene</t>
  </si>
  <si>
    <t>Increase-the-number-of-possible-options</t>
  </si>
  <si>
    <t>Mon, 25 Apr 2005 14:18:39 +0000</t>
  </si>
  <si>
    <t>af4bccf1ac4687d7e9c88016c416571c6933fb54</t>
  </si>
  <si>
    <t>af4bccf1a</t>
  </si>
  <si>
    <t>11d385be9eabf54f406a66aa2d7517456e04b3a7</t>
  </si>
  <si>
    <t>11d385be9</t>
  </si>
  <si>
    <t>bug fix: the zoom factor was not remembered when browsing.</t>
  </si>
  <si>
    <t>bug-fix-the-zoom-factor-was-not-remembered-when-browsing</t>
  </si>
  <si>
    <t>Mon, 25 Apr 2005 13:01:39 +0000</t>
  </si>
  <si>
    <t>bb1fe6be306208ba95d7f3bb9a5d4ba4babca505</t>
  </si>
  <si>
    <t>bb1fe6be3</t>
  </si>
  <si>
    <t>c1388a69374d9cef45cb2ea4e5bebaaa40140230</t>
  </si>
  <si>
    <t>c1388a693</t>
  </si>
  <si>
    <t>new setup for wx S. GULLY</t>
  </si>
  <si>
    <t>new-setup-for-wx</t>
  </si>
  <si>
    <t>Fri, 22 Apr 2005 14:27:44 +0000</t>
  </si>
  <si>
    <t>73464854ae3cba5e755fbc545fdfdae81be49fa9</t>
  </si>
  <si>
    <t>73464854a</t>
  </si>
  <si>
    <t>152c84951c0674672c39971ce9fbb67d03df4381</t>
  </si>
  <si>
    <t>152c84951</t>
  </si>
  <si>
    <t>add freetype2 for windows S. GULLY</t>
  </si>
  <si>
    <t>add-freetype2-for-windows</t>
  </si>
  <si>
    <t>Fri, 22 Apr 2005 13:29:12 +0000</t>
  </si>
  <si>
    <t>f9dc4147b94d91daf5ca5b0880c6ffacbfb85e77</t>
  </si>
  <si>
    <t>f9dc4147b</t>
  </si>
  <si>
    <t>53a3b9cb83a149d3ddc080a83fc29fb08f7f7f1a</t>
  </si>
  <si>
    <t>53a3b9cb8</t>
  </si>
  <si>
    <t>add a scripte (similare to tarSourcesAmaya) to generate Windows sources from linux. (only fullsrc is generated) S. GULLY</t>
  </si>
  <si>
    <t>add-a-scripte-similare-to-tarSourcesAmaya-to-generate-Windows-sources-from-linux</t>
  </si>
  <si>
    <t>Fri, 22 Apr 2005 11:27:34 +0000</t>
  </si>
  <si>
    <t>5704c0a097245819cf5586ab6c1702c9a9a6ca53</t>
  </si>
  <si>
    <t>5704c0a09</t>
  </si>
  <si>
    <t>8523f0e727ea4824809353425a5de64323770fa1</t>
  </si>
  <si>
    <t>8523f0e72</t>
  </si>
  <si>
    <t>cleaning S. GULLY</t>
  </si>
  <si>
    <t>cleaning</t>
  </si>
  <si>
    <t>Fri, 22 Apr 2005 09:29:33 +0000</t>
  </si>
  <si>
    <t>528253867a5791a32a7ad255b6613db1b69deeaf</t>
  </si>
  <si>
    <t>a657006fc73188e8d72109605e175bbe81dea228</t>
  </si>
  <si>
    <t>a657006fc</t>
  </si>
  <si>
    <t>do not give focus to textfield (bug in wx) S. GULLY</t>
  </si>
  <si>
    <t>do-not-give-focus-to-textfield-bug-in-wx</t>
  </si>
  <si>
    <t>Fri, 22 Apr 2005 09:29:08 +0000</t>
  </si>
  <si>
    <t>e697be1a74366dbef517813d9310884c46b65548</t>
  </si>
  <si>
    <t>e697be1a7</t>
  </si>
  <si>
    <t>89547f9277aaabe24f80a841273c3e856f6692e2</t>
  </si>
  <si>
    <t>89547f927</t>
  </si>
  <si>
    <t>remove a warrning S. GULLY</t>
  </si>
  <si>
    <t>remove-a-warrning</t>
  </si>
  <si>
    <t>Fri, 22 Apr 2005 08:29:21 +0000</t>
  </si>
  <si>
    <t>4d241b63736e0b365ce8b510a6a73c403b3c89b7</t>
  </si>
  <si>
    <t>4d241b637</t>
  </si>
  <si>
    <t>0c8026e8f9dcbfce6b50a994000ef66d389e2872</t>
  </si>
  <si>
    <t>0c8026e8f</t>
  </si>
  <si>
    <t>remove useless variable S. GULLY</t>
  </si>
  <si>
    <t>remove-useless-variable</t>
  </si>
  <si>
    <t>Fri, 22 Apr 2005 08:28:47 +0000</t>
  </si>
  <si>
    <t>a5c9e4a0332da280a4734a70adc618f471cd6a30</t>
  </si>
  <si>
    <t>a5c9e4a03</t>
  </si>
  <si>
    <t>32eb829701c0e13e1c291aeac6c6ebbf7edf2e7e</t>
  </si>
  <si>
    <t>32eb82970</t>
  </si>
  <si>
    <t>+ enable by default hardware opengl implementation + disable mesa (could be forced with --with-mesa option) --&gt; You need to remove your old Amaya/WX/Option file before compiling S. GULLY</t>
  </si>
  <si>
    <t>enable-by-default-hardware-opengl-implementation</t>
  </si>
  <si>
    <t>Fri, 22 Apr 2005 08:10:25 +0000</t>
  </si>
  <si>
    <t>8ba27f9aecd2979257151f80b44cabbbc36b1ab1</t>
  </si>
  <si>
    <t>8ba27f9ae</t>
  </si>
  <si>
    <t>432a28ca8e9e80085fd2d58c4ee8cc475dab391d</t>
  </si>
  <si>
    <t>432a28ca8</t>
  </si>
  <si>
    <t>add a missing DLL for debuging. S. GULLY</t>
  </si>
  <si>
    <t>add-a-missing-DLL-for-debuging</t>
  </si>
  <si>
    <t>Fri, 22 Apr 2005 07:16:02 +0000</t>
  </si>
  <si>
    <t>a8aeff1476d07f9032e605f96b066706325aaadb</t>
  </si>
  <si>
    <t>a8aeff147</t>
  </si>
  <si>
    <t>bd7872709cdc58ae46816c87caab47dca7ca8bfe</t>
  </si>
  <si>
    <t>bd7872709</t>
  </si>
  <si>
    <t>bug fix: installer didn't restore file association when uninstalling amaya.</t>
  </si>
  <si>
    <t>bug-fix-installer-didn-t-restore-file-association-when-uninstalling-amaya</t>
  </si>
  <si>
    <t>Fri, 22 Apr 2005 07:15:11 +0000</t>
  </si>
  <si>
    <t>e520c9e2dc84975878034a672c54943492e576db</t>
  </si>
  <si>
    <t>e520c9e2d</t>
  </si>
  <si>
    <t>d0f86d614cb9f29cf1acead13437118f3333b330</t>
  </si>
  <si>
    <t>d0f86d614</t>
  </si>
  <si>
    <t>change le comportement du focus : redirige systematiquement le focus sur le canvas apres une commande. S. GULLY</t>
  </si>
  <si>
    <t>change-le-comportement-du-focus-redirige-systematiquement-le-focus-sur-le-canvas-apres-une-commande</t>
  </si>
  <si>
    <t>Thu, 21 Apr 2005 14:38:00 +0000</t>
  </si>
  <si>
    <t>8c2dccb5ae13febb740da8eb45c66288ac822beb</t>
  </si>
  <si>
    <t>8c2dccb5a</t>
  </si>
  <si>
    <t>7f8823ab15fd88ba8833cc1b99e2cd318c917cea</t>
  </si>
  <si>
    <t>7f8823ab1</t>
  </si>
  <si>
    <t>new setup for 2.5.5 release S. GULLY</t>
  </si>
  <si>
    <t>new-setup-for-2.5.5-release</t>
  </si>
  <si>
    <t>Thu, 21 Apr 2005 14:22:35 +0000</t>
  </si>
  <si>
    <t>b5ca4447b6c168dc866a2e2a8f0156f7f89a56cd</t>
  </si>
  <si>
    <t>b5ca4447b</t>
  </si>
  <si>
    <t>cc8ed331f301569a2ada7ba4a9de1f7db771b093</t>
  </si>
  <si>
    <t>cc8ed331f</t>
  </si>
  <si>
    <t>now use dbclick to quicksplit the document S. GULLY</t>
  </si>
  <si>
    <t>now-use-dbclick-to-quicksplit-the-document</t>
  </si>
  <si>
    <t>Thu, 21 Apr 2005 14:21:49 +0000</t>
  </si>
  <si>
    <t>319a483bf03e66ba34be78b3b78b22d6671c830b</t>
  </si>
  <si>
    <t>319a483bf</t>
  </si>
  <si>
    <t>f5f9188643d2093df339953f3eedbde323009284</t>
  </si>
  <si>
    <t>f5f918864</t>
  </si>
  <si>
    <t>Thu, 21 Apr 2005 14:20:56 +0000</t>
  </si>
  <si>
    <t>057ccece6acfb4e21a06fa84ec65dd6e622acca1</t>
  </si>
  <si>
    <t>057ccece6</t>
  </si>
  <si>
    <t>7736279c419737d66e48ad0a6874bafd82f19db3</t>
  </si>
  <si>
    <t>7736279c4</t>
  </si>
  <si>
    <t>sometimes when drawing something the corresponding gl canvas was not set current</t>
  </si>
  <si>
    <t>sometimes-when-drawing-something-the-corresponding-gl-canvas-was-not-set-current</t>
  </si>
  <si>
    <t>Thu, 21 Apr 2005 12:58:53 +0000</t>
  </si>
  <si>
    <t>d86578286b5eacd97b71f11a04bfc1f18c180490</t>
  </si>
  <si>
    <t>d86578286</t>
  </si>
  <si>
    <t>110ffe088ce36e6cd6b9922a6f86d4d7a3eec495</t>
  </si>
  <si>
    <t>110ffe088</t>
  </si>
  <si>
    <t>reformate some code</t>
  </si>
  <si>
    <t>reformate-some-code</t>
  </si>
  <si>
    <t>Thu, 21 Apr 2005 10:17:06 +0000</t>
  </si>
  <si>
    <t>a735097f01d969e3b992640ccae9ba3031743f28</t>
  </si>
  <si>
    <t>a735097f0</t>
  </si>
  <si>
    <t>69a62d5ac79ea88070e1c05433ce40be7f60f45d</t>
  </si>
  <si>
    <t>69a62d5ac</t>
  </si>
  <si>
    <t>add a trace</t>
  </si>
  <si>
    <t>add-a-trace</t>
  </si>
  <si>
    <t>Thu, 21 Apr 2005 10:16:52 +0000</t>
  </si>
  <si>
    <t>8b2d6050f1c4a15b52f8ce541312cebad0afc050</t>
  </si>
  <si>
    <t>8b2d6050f</t>
  </si>
  <si>
    <t>d98ff2e476b5b086883a5af62700c3979d4ec428</t>
  </si>
  <si>
    <t>d98ff2e47</t>
  </si>
  <si>
    <t>bug fix: when switching from a animated frame to another, the gl context was not updated so it could produce strange confusions with gl display lists.</t>
  </si>
  <si>
    <t>bug-fix-when-switching-from-a-animated-frame-to-another-the-gl-context-was-not-updated-so-it-could-produce-strange-confusions-with-gl-display-lists</t>
  </si>
  <si>
    <t>Thu, 21 Apr 2005 10:16:35 +0000</t>
  </si>
  <si>
    <t>6d93e47a9fac45f5894850ec5e38f837b9c83ec9</t>
  </si>
  <si>
    <t>6d93e47a9</t>
  </si>
  <si>
    <t>5f6e11854252b5f7b1e9cc3dc42b386b18a4363a</t>
  </si>
  <si>
    <t>5f6e11854</t>
  </si>
  <si>
    <t>Fix a crash (saving a document with an attribute style="clear: xxx"). VQ</t>
  </si>
  <si>
    <t>Fix-a-crash-saving-a-document-with-an-attribute-style-clear-xxx</t>
  </si>
  <si>
    <t>Wed, 20 Apr 2005 08:16:14 +0000</t>
  </si>
  <si>
    <t>889bf7f16ed30ce56fe89c0ea4585bccb22449ec</t>
  </si>
  <si>
    <t>889bf7f16</t>
  </si>
  <si>
    <t>328e102fed140d663d86518d0aa318c8d7e8495f</t>
  </si>
  <si>
    <t>328e102fe</t>
  </si>
  <si>
    <t>Remove traces and add comments. Irene</t>
  </si>
  <si>
    <t>Remove-traces-and-add-comments</t>
  </si>
  <si>
    <t>Wed, 20 Apr 2005 07:32:34 +0000</t>
  </si>
  <si>
    <t>c6855d5a58da78c58ec2f6fd6b4c6d75bddc07ad</t>
  </si>
  <si>
    <t>c6855d5a5</t>
  </si>
  <si>
    <t>13778b07c49419cb0124d2e6f8f29b4755d2eb53</t>
  </si>
  <si>
    <t>13778b07c</t>
  </si>
  <si>
    <t>Skip the current content of the ApplyPresTRules function to prevent a crash. Irene</t>
  </si>
  <si>
    <t>Skip-the-current-content-of-the-ApplyPresTRules-function-to-prevent</t>
  </si>
  <si>
    <t>Wed, 20 Apr 2005 07:14:44 +0000</t>
  </si>
  <si>
    <t>6301fc46e63f4deffd58bd8812c6fd1e9708d4dd</t>
  </si>
  <si>
    <t>6301fc46e</t>
  </si>
  <si>
    <t>1c4627578beff35f9631d5efd3235665666f5838</t>
  </si>
  <si>
    <t>1c4627578</t>
  </si>
  <si>
    <t>Improving edit within floated boxes. Irene</t>
  </si>
  <si>
    <t>Improving-edit-within-floated-boxes</t>
  </si>
  <si>
    <t>Tue, 19 Apr 2005 16:29:17 +0000</t>
  </si>
  <si>
    <t>9fbd760677f126112854b7f30df96c5b4a806a83</t>
  </si>
  <si>
    <t>9fbd76067</t>
  </si>
  <si>
    <t>efb898d11bc8bc52d226d36933a49f3f1d7e40ea</t>
  </si>
  <si>
    <t>efb898d11</t>
  </si>
  <si>
    <t>Do not draw the left and top border of &lt;menclose&gt; elements in the structure view. VQ</t>
  </si>
  <si>
    <t>Do-not-draw-the-left-and-top-border-of-menclose-elements-in-the</t>
  </si>
  <si>
    <t>Fri, 15 Apr 2005 10:10:33 +0000</t>
  </si>
  <si>
    <t>4e03dac3cd7fbce38e70e21156db89041f7f827a</t>
  </si>
  <si>
    <t>4e03dac3c</t>
  </si>
  <si>
    <t>8261e4ca93306abdafa22f4a2d0874576f0e76ed</t>
  </si>
  <si>
    <t>8261e4ca9</t>
  </si>
  <si>
    <t>Clear generated by floated boxes were ignored. + Close directly the window when the last tab is closed   (that could prevent a crash with WX on Windows platforms) Irene</t>
  </si>
  <si>
    <t>Clear-generated-by-floated-boxes-were-ignored</t>
  </si>
  <si>
    <t>Thu, 14 Apr 2005 14:21:41 +0000</t>
  </si>
  <si>
    <t>40d999072bb5adc32f75245d68ab60c8badc6d87</t>
  </si>
  <si>
    <t>40d999072</t>
  </si>
  <si>
    <t>cc2f5751c63b6352a96283e5e2801d618a276605</t>
  </si>
  <si>
    <t>cc2f5751c</t>
  </si>
  <si>
    <t>CSS: implementing properties position, top, right, bottom and left. First step only: parsing and applying these properties to abstract boxes. Formatting has still to be done. VQ</t>
  </si>
  <si>
    <t>CSS-implementing-properties-position-top-right-bottom-and-left</t>
  </si>
  <si>
    <t>Wed, 13 Apr 2005 16:26:58 +0000</t>
  </si>
  <si>
    <t>fa640db5e53d18d2407a01209f30ba64ecf63194</t>
  </si>
  <si>
    <t>fa640db5e</t>
  </si>
  <si>
    <t>7fe3879e9a3301d89fc00f8a83e7b280068ad1d9</t>
  </si>
  <si>
    <t>7fe3879e9</t>
  </si>
  <si>
    <t>Detect some width conflicts. Irene</t>
  </si>
  <si>
    <t>Detect-some-width-conflicts</t>
  </si>
  <si>
    <t>Wed, 13 Apr 2005 15:46:37 +0000</t>
  </si>
  <si>
    <t>f0d603cdc38417077842e36f78c976c8770afa54</t>
  </si>
  <si>
    <t>f0d603cdc</t>
  </si>
  <si>
    <t>6301d15643f078e47cab6462e5049619291752a9</t>
  </si>
  <si>
    <t>6301d1564</t>
  </si>
  <si>
    <t>A more compact representation of the structure view for MathML VQ</t>
  </si>
  <si>
    <t>A-more-compact-representation-of-the-structure-view-for-MathML</t>
  </si>
  <si>
    <t>Wed, 13 Apr 2005 14:30:02 +0000</t>
  </si>
  <si>
    <t>8ad9b9ed95b6775c9ce7d2441dbc7329f7fa932e</t>
  </si>
  <si>
    <t>8ad9b9ed9</t>
  </si>
  <si>
    <t>c4ee0449aa489219f9434daa87fbbf8a2e3dd3c5</t>
  </si>
  <si>
    <t>c4ee0449a</t>
  </si>
  <si>
    <t>Restore the use of Xft as fallback solution for the font handling on wx linux Laurent</t>
  </si>
  <si>
    <t>Restore-the-use-of-Xft-as-fallback-solution-for-the-font-handling-on-wx-linux</t>
  </si>
  <si>
    <t>Tue, 12 Apr 2005 16:07:26 +0000</t>
  </si>
  <si>
    <t>267dc644f65a47b5ebe080be22ed830792f5ab4f</t>
  </si>
  <si>
    <t>267dc644f</t>
  </si>
  <si>
    <t>7859e4a4cdaf2ecd198216d574abf70c84a9ec7f</t>
  </si>
  <si>
    <t>7859e4a4c</t>
  </si>
  <si>
    <t>Serif and SansSerif were inverted. Irene</t>
  </si>
  <si>
    <t>Serif-and-SansSerif-were-inverted</t>
  </si>
  <si>
    <t>Tue, 12 Apr 2005 10:47:07 +0000</t>
  </si>
  <si>
    <t>6cd2d09677c03162fe86a3d873fbf1a44b6aee41</t>
  </si>
  <si>
    <t>6cd2d0967</t>
  </si>
  <si>
    <t>93d53648941bc02ef1a1b00adb4fedb5414b04e8</t>
  </si>
  <si>
    <t>93d536489</t>
  </si>
  <si>
    <t>Unusde variables. Irene</t>
  </si>
  <si>
    <t>Unusde-variables</t>
  </si>
  <si>
    <t>Mon, 11 Apr 2005 16:18:07 +0000</t>
  </si>
  <si>
    <t>145071770d789b5d788dcdcd21cbdb979bd6ac16</t>
  </si>
  <si>
    <t>a408d0c394b830f18c4817848295f5805ab4b73f</t>
  </si>
  <si>
    <t>a408d0c39</t>
  </si>
  <si>
    <t>Recompute the block of lines when the minimum width is not respected. Irene</t>
  </si>
  <si>
    <t>Recompute-the-block-of-lines-when-the-minimum-width-is-not-respected</t>
  </si>
  <si>
    <t>Mon, 11 Apr 2005 16:09:28 +0000</t>
  </si>
  <si>
    <t>965149d2de831079306752add45687effb453d59</t>
  </si>
  <si>
    <t>965149d2d</t>
  </si>
  <si>
    <t>84c23d04112f532f2a6f88030cd7ebcf18bddbe7</t>
  </si>
  <si>
    <t>84c23d041</t>
  </si>
  <si>
    <t>Fixing a bad redisplay on Windows platforms. Irene</t>
  </si>
  <si>
    <t>Fixing-a-bad-redisplay-on-Windows-platforms</t>
  </si>
  <si>
    <t>Mon, 11 Apr 2005 13:08:55 +0000</t>
  </si>
  <si>
    <t>f895486367514aeccf22c3b89babb6ba0113cd14</t>
  </si>
  <si>
    <t>f89548636</t>
  </si>
  <si>
    <t>182306f4e448c2d22574d738adf9103f08fe8c33</t>
  </si>
  <si>
    <t>182306f4e</t>
  </si>
  <si>
    <t>Fixing Windows warnings. Irene</t>
  </si>
  <si>
    <t>Mon, 11 Apr 2005 10:25:09 +0000</t>
  </si>
  <si>
    <t>6581549fd710c1bcbe957d850e64e621838a6ca3</t>
  </si>
  <si>
    <t>6581549fd</t>
  </si>
  <si>
    <t>358093b29299da71f35a3eb055520e3245bbb0fa</t>
  </si>
  <si>
    <t>358093b29</t>
  </si>
  <si>
    <t>Close the view when it's replaced by another view. (Not sure it's okay with WX widgetsi, see ClearPagePosition). Irene</t>
  </si>
  <si>
    <t>Close-the-view-when-it-s-replaced-by-another-view</t>
  </si>
  <si>
    <t>Mon, 11 Apr 2005 09:02:04 +0000</t>
  </si>
  <si>
    <t>57b7679ff46bb8eabd4ede1b8d7eecfd8d41fcb5</t>
  </si>
  <si>
    <t>57b7679ff</t>
  </si>
  <si>
    <t>2ba055c468ccf2bebf34f7c1c375d4f74f560416</t>
  </si>
  <si>
    <t>2ba055c46</t>
  </si>
  <si>
    <t>AmayaWX didn't report an error when the user tried to save a read-only file. Irene.</t>
  </si>
  <si>
    <t>AmayaWX-didn-t-report-an-error-when-the-user-tried-to-save-a-read-only-file</t>
  </si>
  <si>
    <t>Mon, 11 Apr 2005 08:58:46 +0000</t>
  </si>
  <si>
    <t>8470a391e477bc2c24807c7a4d2ff7bc5e24551f</t>
  </si>
  <si>
    <t>8470a391e</t>
  </si>
  <si>
    <t>40d5a39985f1c9913fe4cfa791d2f121a93ef1fd</t>
  </si>
  <si>
    <t>40d5a3998</t>
  </si>
  <si>
    <t>Adding comments Irene</t>
  </si>
  <si>
    <t>Adding-comments</t>
  </si>
  <si>
    <t>Mon, 11 Apr 2005 08:54:54 +0000</t>
  </si>
  <si>
    <t>8f9c04f96fdd5acc91b54b977a94b5933d8c516c</t>
  </si>
  <si>
    <t>8f9c04f96</t>
  </si>
  <si>
    <t>e947bd0b7aa4dae274b2ec8d43467e90630e2435</t>
  </si>
  <si>
    <t>e947bd0b7</t>
  </si>
  <si>
    <t>Update the font configuration files for the OSX version Laurent</t>
  </si>
  <si>
    <t>Update-the-font-configuration-files-for-the-OSX-version</t>
  </si>
  <si>
    <t>Fri, 8 Apr 2005 17:31:18 +0000</t>
  </si>
  <si>
    <t>5af22f6704f85bbf7e95cf8f3e29b9d1ab3d3148</t>
  </si>
  <si>
    <t>5af22f670</t>
  </si>
  <si>
    <t>843a2412e46202e1ecd4e9f5aca9a428884bf11c</t>
  </si>
  <si>
    <t>843a2412e</t>
  </si>
  <si>
    <t>There was a confusion in the name of some freetype fonts distributed with Amaya Laurent</t>
  </si>
  <si>
    <t>There-was-a-confusion-in-the-name-of-some-freetype-fonts</t>
  </si>
  <si>
    <t>Fri, 8 Apr 2005 17:25:14 +0000</t>
  </si>
  <si>
    <t>4ef71b606e1458de5b138d3cbda6712aeb6f360a</t>
  </si>
  <si>
    <t>4ef71b606</t>
  </si>
  <si>
    <t>0a831f11c53e5946000581fcb13ecb84f3608d16</t>
  </si>
  <si>
    <t>0a831f11c</t>
  </si>
  <si>
    <t>The second times a view is open in WX version, the view was not displayed. Irene</t>
  </si>
  <si>
    <t>The-second-times-a-view-is-open-in-WX-version-the-view-was-not-displayed</t>
  </si>
  <si>
    <t>Fri, 8 Apr 2005 10:52:54 +0000</t>
  </si>
  <si>
    <t>5b53f60edaab79129f64246cc471d84713317fc0</t>
  </si>
  <si>
    <t>5b53f60ed</t>
  </si>
  <si>
    <t>edbfae0a8dd75de8e8258bbf19c2eef95f092117</t>
  </si>
  <si>
    <t>edbfae0a8</t>
  </si>
  <si>
    <t>CSS: redisplay the document correctly when properties list-style-type, list-style-image and list-style-position are edited. VQ</t>
  </si>
  <si>
    <t>CSS-redisplay-the-document-correctly-when-properties-list-style-type</t>
  </si>
  <si>
    <t>Thu, 7 Apr 2005 08:49:29 +0000</t>
  </si>
  <si>
    <t>d5f580d0168fe8de50b08b828f2162039bb0b54d</t>
  </si>
  <si>
    <t>d5f580d01</t>
  </si>
  <si>
    <t>3acb10d3ae4d92cbe14dc3c2f56ea939887fde0d</t>
  </si>
  <si>
    <t>3acb10d3a</t>
  </si>
  <si>
    <t>When a paragraph is split on the &lt;br&gt; position, the paragraph height is not correctly updated. Irene</t>
  </si>
  <si>
    <t>When-a-paragraph-is-split-on-the-br-position-the-paragraph-height-is-not</t>
  </si>
  <si>
    <t>Thu, 7 Apr 2005 08:43:13 +0000</t>
  </si>
  <si>
    <t>0ed14eb7350e36aa04beea5e830ce368f0beee11</t>
  </si>
  <si>
    <t>0ed14eb73</t>
  </si>
  <si>
    <t>3f21e69294444d981d38d0b250fc1b2f8d008416</t>
  </si>
  <si>
    <t>3f21e6929</t>
  </si>
  <si>
    <t>Thu, 7 Apr 2005 07:40:54 +0000</t>
  </si>
  <si>
    <t>f892fb701aa9a0c33a5ff1bf6d4f0b05106c191a</t>
  </si>
  <si>
    <t>f892fb701</t>
  </si>
  <si>
    <t>6ac70624c987a36ce408bc3c528ab71376c0fa1a</t>
  </si>
  <si>
    <t>6ac70624c</t>
  </si>
  <si>
    <t>When displaying a centered table an horizontal scroll bar was displayed by error (GL version only). Irene</t>
  </si>
  <si>
    <t>When-displaying-a-centered-table-an-horizontal-scroll-bar-was-displayed</t>
  </si>
  <si>
    <t>Thu, 7 Apr 2005 07:33:59 +0000</t>
  </si>
  <si>
    <t>33d1547d221c3ae91b4a6a98ca8a999ab5aa2f4b</t>
  </si>
  <si>
    <t>33d1547d2</t>
  </si>
  <si>
    <t>245e2aab4a2bec2344d3b60e38434daf1a4f81de</t>
  </si>
  <si>
    <t>245e2aab4</t>
  </si>
  <si>
    <t>Undefined dialog entry in Windows versions. Irene</t>
  </si>
  <si>
    <t>Undefined-dialog-entry-in-Windows-versions</t>
  </si>
  <si>
    <t>Wed, 6 Apr 2005 16:00:23 +0000</t>
  </si>
  <si>
    <t>2077d91d6da1f545ae95542bebbafb5baf0aa7dc</t>
  </si>
  <si>
    <t>2077d91d6</t>
  </si>
  <si>
    <t>4cf8afe7d825cd1140d7697de876217c5366fd06</t>
  </si>
  <si>
    <t>4cf8afe7d</t>
  </si>
  <si>
    <t>Fixing a leak assign. Irene</t>
  </si>
  <si>
    <t>Fixing-a-leak-assign</t>
  </si>
  <si>
    <t>Wed, 6 Apr 2005 09:59:40 +0000</t>
  </si>
  <si>
    <t>b8d9207bfd9d8c80ceaa1ff1d9247e9db4f47e6f</t>
  </si>
  <si>
    <t>b8d9207bf</t>
  </si>
  <si>
    <t>93abd96a5085c8a91f8f82473d2a842a3c4ac19c</t>
  </si>
  <si>
    <t>93abd96a5</t>
  </si>
  <si>
    <t>Fixing memory access error. Irene</t>
  </si>
  <si>
    <t>Fixing-memory-access-error</t>
  </si>
  <si>
    <t>Wed, 6 Apr 2005 09:54:35 +0000</t>
  </si>
  <si>
    <t>d4861a3bfc5b9d2445bb963eb5126e838f963b34</t>
  </si>
  <si>
    <t>d4861a3bf</t>
  </si>
  <si>
    <t>2c1a04e23107a21befc99842fc2183660a68d304</t>
  </si>
  <si>
    <t>2c1a04e23</t>
  </si>
  <si>
    <t>Add Alan's report concerning problems at Save. Laurent</t>
  </si>
  <si>
    <t>Add-Alan-s-report-concerning-problems-at-Save</t>
  </si>
  <si>
    <t>Wed, 6 Apr 2005 09:42:51 +0000</t>
  </si>
  <si>
    <t>375da1f918649a2cfd220401a602fc21dadd87af</t>
  </si>
  <si>
    <t>375da1f91</t>
  </si>
  <si>
    <t>fbd3e0790db31966476bdbcb42e8cbe797a17bcd</t>
  </si>
  <si>
    <t>fbd3e0790</t>
  </si>
  <si>
    <t>Some changes for mac osx Laurent</t>
  </si>
  <si>
    <t>Some-changes-for-mac-osx</t>
  </si>
  <si>
    <t>Tue, 5 Apr 2005 16:24:00 +0000</t>
  </si>
  <si>
    <t>29fa337cf4266cd6cb12c9cd844b4e290bd839a6</t>
  </si>
  <si>
    <t>29fa337cf</t>
  </si>
  <si>
    <t>2d7bc32a244d7a998c633f1762808d08ba2e1bce</t>
  </si>
  <si>
    <t>2d7bc32a2</t>
  </si>
  <si>
    <t>Fri, 1 Apr 2005 16:58:22 +0000</t>
  </si>
  <si>
    <t>f0593f2cb98aac541f45f09c4a86fea1ddab0640</t>
  </si>
  <si>
    <t>f0593f2cb</t>
  </si>
  <si>
    <t>4c2e27a41fed1101b0b31075c96d43631485d708</t>
  </si>
  <si>
    <t>4c2e27a41</t>
  </si>
  <si>
    <t>Display standard list item markers when the picture requested by list-style-image is not available. VQ</t>
  </si>
  <si>
    <t>Display-standard-list-item-markers-when-the-picture-requested-by</t>
  </si>
  <si>
    <t>Fri, 1 Apr 2005 16:06:54 +0000</t>
  </si>
  <si>
    <t>635129ee08ff6eb8b0ba3d95488aaec076d7fcf3</t>
  </si>
  <si>
    <t>635129ee0</t>
  </si>
  <si>
    <t>60a43af0a230c800dbc6d4146e2f4f481b402029</t>
  </si>
  <si>
    <t>60a43af0a</t>
  </si>
  <si>
    <t>CSS: implementing property list-style-image VQ</t>
  </si>
  <si>
    <t>CSS-implementing-property-list-style-image</t>
  </si>
  <si>
    <t>Fri, 1 Apr 2005 15:18:12 +0000</t>
  </si>
  <si>
    <t>6d6a529a69a4a02467f20a5698ca3d60beb734b0</t>
  </si>
  <si>
    <t>6d6a529a6</t>
  </si>
  <si>
    <t>0dc6af40f46ecb8c4e88180e677d06347d605cd6</t>
  </si>
  <si>
    <t>0dc6af40f</t>
  </si>
  <si>
    <t>Code cleaning Laurent</t>
  </si>
  <si>
    <t>Code-cleaning</t>
  </si>
  <si>
    <t>Fri, 1 Apr 2005 14:45:24 +0000</t>
  </si>
  <si>
    <t>ea6dd77a8f8be96f2d1d623270bd874f07cbf0a4</t>
  </si>
  <si>
    <t>ea6dd77a8</t>
  </si>
  <si>
    <t>f671c39bdf0d8c189661cd1dd8b0f453d24715c3</t>
  </si>
  <si>
    <t>f671c39bd</t>
  </si>
  <si>
    <t>Bug fix on xml parsing: disable the structure chekcing of the main tree when we make a copy of an external sub-tree. This bug caused the display of a popup when a mandatory value for an attribute was missing in the external document. Laurent</t>
  </si>
  <si>
    <t>Bug-fix-on-xml-parsing-disable-the-structure-chekcing-of-the-main-tree</t>
  </si>
  <si>
    <t>Fri, 1 Apr 2005 14:28:02 +0000</t>
  </si>
  <si>
    <t>9abd56e65dcb439e3260b167848aefb951e9c90e</t>
  </si>
  <si>
    <t>9abd56e65</t>
  </si>
  <si>
    <t>efe2f911a6ad1623dbe5c4db9ccd86db6b6d586a</t>
  </si>
  <si>
    <t>efe2f911a</t>
  </si>
  <si>
    <t>Improve the control of ID values Don't generate an empty ID, NAME, or CLASS attribute when the attribute entry is activated in the tool bar. Improve the formatting with floated boxes. Irene</t>
  </si>
  <si>
    <t>Improve-the-control-of-ID-values</t>
  </si>
  <si>
    <t>Fri, 1 Apr 2005 12:59:41 +0000</t>
  </si>
  <si>
    <t>92f9ce42dedd33ce402a2dea6d188c25ed8db829</t>
  </si>
  <si>
    <t>92f9ce42d</t>
  </si>
  <si>
    <t>7ff24b093dbc702df8c5de3eed968225cf3f3b57</t>
  </si>
  <si>
    <t>7ff24b093</t>
  </si>
  <si>
    <t>Report one crash for 8.7.3 on Windows Laurent</t>
  </si>
  <si>
    <t>Report-one-crash-for-8.7.3-on-Windows</t>
  </si>
  <si>
    <t>Fri, 1 Apr 2005 10:13:41 +0000</t>
  </si>
  <si>
    <t>20352c819326cd9c0bceb62be7936ddd5e2225ec</t>
  </si>
  <si>
    <t>20352c819</t>
  </si>
  <si>
    <t>f1869c4fbb3e4a3b3ee6ce3407dcf82897aaa320</t>
  </si>
  <si>
    <t>f1869c4fb</t>
  </si>
  <si>
    <t>Thu, 31 Mar 2005 11:20:34 +0000</t>
  </si>
  <si>
    <t>416e3480132d8c0ec904e30804c4ba2a5f9df277</t>
  </si>
  <si>
    <t>416e34801</t>
  </si>
  <si>
    <t>26c03ebdcdd10dbd0b96caf2afb8a2090aef637e</t>
  </si>
  <si>
    <t>26c03ebdc</t>
  </si>
  <si>
    <t>Thu, 31 Mar 2005 11:18:53 +0000</t>
  </si>
  <si>
    <t>3fbc5791fd121ad89e3348e74a539f9963fda4d7</t>
  </si>
  <si>
    <t>3fbc5791f</t>
  </si>
  <si>
    <t>4ea13e3d183fd361d5fff84e260f139bbb5e5f4a</t>
  </si>
  <si>
    <t>4ea13e3d1</t>
  </si>
  <si>
    <t>Fixing bugs reported by Insure++. Irene</t>
  </si>
  <si>
    <t>Thu, 31 Mar 2005 11:11:38 +0000</t>
  </si>
  <si>
    <t>e0f76364c5f6ed74b8d47ec07be124f5cd0944ac</t>
  </si>
  <si>
    <t>e0f76364c</t>
  </si>
  <si>
    <t>e6e97f8e9f79eb567f18c4770a93a110a06ca552</t>
  </si>
  <si>
    <t>e6e97f8e9</t>
  </si>
  <si>
    <t>Some modifs for MACOSX Laurent</t>
  </si>
  <si>
    <t>Some-modifs-for-MACOSX</t>
  </si>
  <si>
    <t>Wed, 30 Mar 2005 17:37:04 +0000</t>
  </si>
  <si>
    <t>340a2d04eb08926663b7160a4ffae63f741c10d3</t>
  </si>
  <si>
    <t>340a2d04e</t>
  </si>
  <si>
    <t>90816ad8fe50d076a8625c47339b8f6d35c6782b</t>
  </si>
  <si>
    <t>90816ad8f</t>
  </si>
  <si>
    <t>Adding thotprinter.dll Irene</t>
  </si>
  <si>
    <t>Adding-thotprinter.dll</t>
  </si>
  <si>
    <t>Wed, 30 Mar 2005 13:01:57 +0000</t>
  </si>
  <si>
    <t>3704f925aae64b984542e4f320c9d369cb3df80b</t>
  </si>
  <si>
    <t>3704f925a</t>
  </si>
  <si>
    <t>6fa91ffd0954039e049dbfedecdb8c71ee0c0370</t>
  </si>
  <si>
    <t>6fa91ffd0</t>
  </si>
  <si>
    <t>Wed, 30 Mar 2005 08:55:05 +0000</t>
  </si>
  <si>
    <t>6a6d411b1d8205f6ede606c4680f21834f46036f</t>
  </si>
  <si>
    <t>6a6d411b1</t>
  </si>
  <si>
    <t>4dda1dcabfba50aaa8606e9806dabc42d047ff24</t>
  </si>
  <si>
    <t>4dda1dcab</t>
  </si>
  <si>
    <t>Better support of right floatted boxes. Irene</t>
  </si>
  <si>
    <t>Better-support-of-right-floatted-boxes</t>
  </si>
  <si>
    <t>Wed, 30 Mar 2005 08:41:40 +0000</t>
  </si>
  <si>
    <t>8a158f212fcb42e2ace2119be3828ae41b5a842d</t>
  </si>
  <si>
    <t>8a158f212</t>
  </si>
  <si>
    <t>d4842e62e4161c80d9bc0461669050857f5f07df</t>
  </si>
  <si>
    <t>d4842e62e</t>
  </si>
  <si>
    <t>Bug fix: when a &lt;dt&gt; and its associated &lt;dd&gt; were selected in a &lt;dl&gt;, command Delete did not remove the &lt;dt&gt;. VQ</t>
  </si>
  <si>
    <t>Bug-fix-when-a-dt-and-its-associated-dd-were-selected-in-a-dl</t>
  </si>
  <si>
    <t>Fri, 25 Mar 2005 17:00:20 +0000</t>
  </si>
  <si>
    <t>2d45629b8385b10713982156a1fe2615593bfe0d</t>
  </si>
  <si>
    <t>2d45629b8</t>
  </si>
  <si>
    <t>afcf9aa189187825e1387b2650e5b42ddd9b8b76</t>
  </si>
  <si>
    <t>afcf9aa18</t>
  </si>
  <si>
    <t>Thu, 24 Mar 2005 16:06:57 +0000</t>
  </si>
  <si>
    <t>863931dcface4843ac977d1d740489ac4e98f2cf</t>
  </si>
  <si>
    <t>863931dcf</t>
  </si>
  <si>
    <t>f25e650ebcb8a4308b77d2dc9e931540d5eea0d7</t>
  </si>
  <si>
    <t>f25e650eb</t>
  </si>
  <si>
    <t>When a right floated box is updated, Amaya moved the right border instead of the left border. Irene</t>
  </si>
  <si>
    <t>When-a-right-floated-box-is-updated-Amaya-moved-the-right-border-instead</t>
  </si>
  <si>
    <t>Thu, 24 Mar 2005 14:59:02 +0000</t>
  </si>
  <si>
    <t>ea30dd9237c19d0bdcbadc8529457304ed6dc11b</t>
  </si>
  <si>
    <t>ea30dd923</t>
  </si>
  <si>
    <t>b6d0ef731e7f6b2d78d719fe662747db88b57204</t>
  </si>
  <si>
    <t>b6d0ef731</t>
  </si>
  <si>
    <t>ng minor bugs when editing tables and math. Irene</t>
  </si>
  <si>
    <t>ng-minor-bugs-when-editing-tables-and-math</t>
  </si>
  <si>
    <t>Thu, 24 Mar 2005 14:05:07 +0000</t>
  </si>
  <si>
    <t>38c34086855312838d55488639d62ec4ba6b2afa</t>
  </si>
  <si>
    <t>38c340868</t>
  </si>
  <si>
    <t>0443cc4a0e9d5c8ff5255eb6ed28d4f4876e5948</t>
  </si>
  <si>
    <t>0443cc4a0</t>
  </si>
  <si>
    <t>First step to implement keyboard shortcuts in macosx version, using wxWidgets functionalities (need more work for shortcuts that don't correspond to a menu entry like TtcParentElement eg) Laurent</t>
  </si>
  <si>
    <t>First-step-to-implement-keyboard-shortcuts-in-macosx-version-using-wxWidgets-functionalities</t>
  </si>
  <si>
    <t>Wed, 23 Mar 2005 17:18:42 +0000</t>
  </si>
  <si>
    <t>64728a604fe3444ec44c7bb36e7a8d557442971c</t>
  </si>
  <si>
    <t>64728a604</t>
  </si>
  <si>
    <t>ec152b38724b413b13c129947eed8aded7ad330c</t>
  </si>
  <si>
    <t>ec152b387</t>
  </si>
  <si>
    <t>Restore the caption generation when a table is created, but the selection is moved to the first cell. Irene</t>
  </si>
  <si>
    <t>Restore-the-caption-generation-when-a-table-is-created-but-the-selection</t>
  </si>
  <si>
    <t>Wed, 23 Mar 2005 13:24:50 +0000</t>
  </si>
  <si>
    <t>fa7433764436d5e2df9e35a018ff882b82c18557</t>
  </si>
  <si>
    <t>fa7433764</t>
  </si>
  <si>
    <t>ecc884f64ad8c4747dce57f3cb0beb9786c6263d</t>
  </si>
  <si>
    <t>ecc884f64</t>
  </si>
  <si>
    <t>Fix table editing with floated boxes. Irene</t>
  </si>
  <si>
    <t>Fix-table-editing-with-floated-boxes</t>
  </si>
  <si>
    <t>Wed, 23 Mar 2005 12:24:09 +0000</t>
  </si>
  <si>
    <t>b653addedce60bbcec13ca16dc8a476d2afa5d49</t>
  </si>
  <si>
    <t>b653added</t>
  </si>
  <si>
    <t>0b0715a78b767c450fee2b10d159a5427d90ff74</t>
  </si>
  <si>
    <t>0b0715a78</t>
  </si>
  <si>
    <t>By default now a table is created without caption. Prevent an infinite loop when updating a table.</t>
  </si>
  <si>
    <t>By-default-now-a-table-is-created-without-caption</t>
  </si>
  <si>
    <t>Wed, 23 Mar 2005 11:01:41 +0000</t>
  </si>
  <si>
    <t>ef0036cbffbbb223d7227bc3f5df1b2ce86ac9af</t>
  </si>
  <si>
    <t>ef0036cbf</t>
  </si>
  <si>
    <t>511acbb066163e3516addc0cd27d1134267c7fa1</t>
  </si>
  <si>
    <t>511acbb06</t>
  </si>
  <si>
    <t>For generic xml documents, an element without uri (namespace) didn't always take the (Thot) schema of it's parent. Laurent</t>
  </si>
  <si>
    <t>For-generic-xml-documents-an-element-without-uri-namespace-didn-t-always</t>
  </si>
  <si>
    <t>Wed, 23 Mar 2005 09:57:44 +0000</t>
  </si>
  <si>
    <t>80c83242d311da704ac0c6a3ee7c6e32d53601d9</t>
  </si>
  <si>
    <t>80c83242d</t>
  </si>
  <si>
    <t>879c0b1f939f076a9966798739e7bb711f50de3a</t>
  </si>
  <si>
    <t>879c0b1f9</t>
  </si>
  <si>
    <t>For generic xml documents, an element without associated uri now takes the Thot schema of it's parent. Laurent</t>
  </si>
  <si>
    <t>For-generic-xml-documents-an-element-without-associated-uri-now-takes-the</t>
  </si>
  <si>
    <t>Tue, 22 Mar 2005 17:02:32 +0000</t>
  </si>
  <si>
    <t>296fb5b561de7c37166500a1f57e2fa53b56505a</t>
  </si>
  <si>
    <t>296fb5b56</t>
  </si>
  <si>
    <t>39c9ae744b0cacd5d3e71dda900d813cda2dbac7</t>
  </si>
  <si>
    <t>39c9ae744</t>
  </si>
  <si>
    <t>Only the first newline in a &lt;pre&gt; was correctly managed. Irene</t>
  </si>
  <si>
    <t>Only-the-first-newline-in-a-pre-was-correctly-managed</t>
  </si>
  <si>
    <t>Tue, 22 Mar 2005 16:53:16 +0000</t>
  </si>
  <si>
    <t>0a264ef0d66282f3f95edf562d03b7ba578381de</t>
  </si>
  <si>
    <t>0a264ef0d</t>
  </si>
  <si>
    <t>cf0c9ea76f68ee74ec32737f6ef5ad8f13831075</t>
  </si>
  <si>
    <t>cf0c9ea76</t>
  </si>
  <si>
    <t>Fix some rendering bugs. Irene</t>
  </si>
  <si>
    <t>Fix-some-rendering-bugs</t>
  </si>
  <si>
    <t>Tue, 22 Mar 2005 16:16:01 +0000</t>
  </si>
  <si>
    <t>baf58ec47dd5cc7fe744a8993d6cfd01aa9915b9</t>
  </si>
  <si>
    <t>baf58ec47</t>
  </si>
  <si>
    <t>28736bc422d27931ba284cb307de92a0911a3d79</t>
  </si>
  <si>
    <t>28736bc42</t>
  </si>
  <si>
    <t>New reported bugs Irene</t>
  </si>
  <si>
    <t>New-reported-bugs</t>
  </si>
  <si>
    <t>Thu, 17 Mar 2005 10:04:59 +0000</t>
  </si>
  <si>
    <t>8211a56c50b8586f4d154c8d90c3b1f157ee20a2</t>
  </si>
  <si>
    <t>8211a56c5</t>
  </si>
  <si>
    <t>9376fec7e6fcea782f77659db86fafd4116c590b</t>
  </si>
  <si>
    <t>9376fec7e</t>
  </si>
  <si>
    <t>Change the dependency for "gl.h" include on mac osx Laurent</t>
  </si>
  <si>
    <t>Change-the-dependency-for-gl.h-include-on-mac-osx</t>
  </si>
  <si>
    <t>Wed, 16 Mar 2005 10:01:27 +0000</t>
  </si>
  <si>
    <t>0a8044989eba407739b6cdd27a89f03cc4fc498b</t>
  </si>
  <si>
    <t>0a8044989</t>
  </si>
  <si>
    <t>927161b20ee31bf032f4693bac37fcd4245eac70</t>
  </si>
  <si>
    <t>927161b20</t>
  </si>
  <si>
    <t>Didn't compile on Windows platforms.</t>
  </si>
  <si>
    <t>Didn-t-compile-on-Windows-platforms</t>
  </si>
  <si>
    <t>Tue, 15 Mar 2005 15:41:05 +0000</t>
  </si>
  <si>
    <t>6320beb46fab1a2174ee096011ef124d662e2437</t>
  </si>
  <si>
    <t>6320beb46</t>
  </si>
  <si>
    <t>07c2c8c13ebcde55987476c9c03783a752fb9ebb</t>
  </si>
  <si>
    <t>07c2c8c13</t>
  </si>
  <si>
    <t>Tue, 15 Mar 2005 15:06:39 +0000</t>
  </si>
  <si>
    <t>6ecce176fd3d50f35a4d4fd974b904669e2485d2</t>
  </si>
  <si>
    <t>6ecce176f</t>
  </si>
  <si>
    <t>1b473765ca5dd9b97f37691aad491fc757ff8107</t>
  </si>
  <si>
    <t>1b473765c</t>
  </si>
  <si>
    <t>Prevent to allocate a negative number of bytes. Irene</t>
  </si>
  <si>
    <t>Prevent-to-allocate-a-negative-number-of-bytes</t>
  </si>
  <si>
    <t>Tue, 15 Mar 2005 08:08:54 +0000</t>
  </si>
  <si>
    <t>2164348dd33a7486e42148e6d5c4fd5e4434cfc2</t>
  </si>
  <si>
    <t>2164348dd</t>
  </si>
  <si>
    <t>bf62b375b44ba967171d15b1e28e52657bbfa120</t>
  </si>
  <si>
    <t>bf62b375b</t>
  </si>
  <si>
    <t>Fix some formatting errors. Irene</t>
  </si>
  <si>
    <t>Fix-some-formatting-errors</t>
  </si>
  <si>
    <t>Mon, 14 Mar 2005 15:35:59 +0000</t>
  </si>
  <si>
    <t>2e697d9f34aa9541e6f5b0a386a7dfddff818bbf</t>
  </si>
  <si>
    <t>2e697d9f3</t>
  </si>
  <si>
    <t>0ccbed6cfdab748449a7e60880cf377fed3c80a1</t>
  </si>
  <si>
    <t>0ccbed6cf</t>
  </si>
  <si>
    <t>- Clean up some functions related to fonts to cut off dependencies to xft / libfontconfig for mac osx. May be more clean up can be made for linux depending on the version (wx / gtk) - Prepare the mac gl fonts files. (the libfreetype issue for mac is not yet fixed) Laurent</t>
  </si>
  <si>
    <t>Clean-up-some-functions-related-to-fonts-to-cut-off-dependencies-to-xft-libfontconfig</t>
  </si>
  <si>
    <t>Fri, 11 Mar 2005 17:01:17 +0000</t>
  </si>
  <si>
    <t>4f7bfeccd01290c17b4d1918345971b3fccb98a2</t>
  </si>
  <si>
    <t>4f7bfeccd</t>
  </si>
  <si>
    <t>20c6dc3cc67a09677768228b7609f748d8a9b15a</t>
  </si>
  <si>
    <t>20c6dc3cc</t>
  </si>
  <si>
    <t>bug fix: sometime the open views were back with hardware opengl implem S. GULLY</t>
  </si>
  <si>
    <t>bug-fix-sometime-the-open-views-were-back-with-hardware-opengl-implem</t>
  </si>
  <si>
    <t>Fri, 11 Mar 2005 15:23:50 +0000</t>
  </si>
  <si>
    <t>b727d24992cc664ab018ca201810aa0593c48971</t>
  </si>
  <si>
    <t>b727d2499</t>
  </si>
  <si>
    <t>6f25f47b533b34b54cf42e1a4a8cb459c4d4f095</t>
  </si>
  <si>
    <t>6f25f47b5</t>
  </si>
  <si>
    <t>bug fix : focus was lost when clicking on the save button S. GULLY</t>
  </si>
  <si>
    <t>bug-fix-focus-was-lost-when-clicking-on-the-save-button</t>
  </si>
  <si>
    <t>Fri, 11 Mar 2005 15:17:56 +0000</t>
  </si>
  <si>
    <t>32e56f589af5a3cf44acafa0e3dcb3a023e4a1d5</t>
  </si>
  <si>
    <t>32e56f589</t>
  </si>
  <si>
    <t>b343726025d6c8b36adf62d0f343ae1fe753c253</t>
  </si>
  <si>
    <t>b34372602</t>
  </si>
  <si>
    <t>Fix some formatting problems with complex CSS rules. Not finished yet.......... Irene</t>
  </si>
  <si>
    <t>Fix-some-formatting-problems-with-complex-CSS-rules</t>
  </si>
  <si>
    <t>Fri, 11 Mar 2005 15:00:43 +0000</t>
  </si>
  <si>
    <t>7863a6e2cbb0f253aeda42cce96564a91f4e90d8</t>
  </si>
  <si>
    <t>7863a6e2c</t>
  </si>
  <si>
    <t>84de501a79afe93e0687f97741676577712fd6a4</t>
  </si>
  <si>
    <t>84de501a7</t>
  </si>
  <si>
    <t>Fixing a read overflow. Irene</t>
  </si>
  <si>
    <t>Fixing-a-read-overflow</t>
  </si>
  <si>
    <t>Fri, 11 Mar 2005 14:51:33 +0000</t>
  </si>
  <si>
    <t>7aff421c2084b3196c9d467f5be91a672c475fe4</t>
  </si>
  <si>
    <t>7aff421c2</t>
  </si>
  <si>
    <t>9ebabe391fc9a2cab6dce8c8912b2bae0a1140c2</t>
  </si>
  <si>
    <t>9ebabe391</t>
  </si>
  <si>
    <t>do not clear the canvas when the given height is negative S. GULLY</t>
  </si>
  <si>
    <t>do-not-clear-the-canvas-when-the-given-height-is-negative</t>
  </si>
  <si>
    <t>Fri, 11 Mar 2005 13:51:07 +0000</t>
  </si>
  <si>
    <t>c5d26443a55b2c4ba48d28e1a51575ea02e9ac0b</t>
  </si>
  <si>
    <t>c5d26443a</t>
  </si>
  <si>
    <t>c9690c843252948c5016187d95d0445bb07037b2</t>
  </si>
  <si>
    <t>c9690c843</t>
  </si>
  <si>
    <t>add traces S. GULLY</t>
  </si>
  <si>
    <t>add-traces</t>
  </si>
  <si>
    <t>Fri, 11 Mar 2005 13:50:28 +0000</t>
  </si>
  <si>
    <t>3eafda1b133a8aa42f9dc951e94aa3e3d3524570</t>
  </si>
  <si>
    <t>3eafda1b1</t>
  </si>
  <si>
    <t>cdfb32ff3006b5f3facf183510ba3d9f7b0afb98</t>
  </si>
  <si>
    <t>cdfb32ff3</t>
  </si>
  <si>
    <t>clarification when freeing top boxes S. GULLY</t>
  </si>
  <si>
    <t>clarification-when-freeing-top-boxes</t>
  </si>
  <si>
    <t>Fri, 11 Mar 2005 13:49:35 +0000</t>
  </si>
  <si>
    <t>0746c8b7f0655c9c4b33272a2b181eb23d00c42c</t>
  </si>
  <si>
    <t>0746c8b7f</t>
  </si>
  <si>
    <t>fdd429e057c425eedbf3552c4d0ecd5fefae094a</t>
  </si>
  <si>
    <t>fdd429e05</t>
  </si>
  <si>
    <t>add assert to detect possible errors S. GULLY</t>
  </si>
  <si>
    <t>add-assert-to-detect-possible-errors</t>
  </si>
  <si>
    <t>Fri, 11 Mar 2005 12:20:24 +0000</t>
  </si>
  <si>
    <t>9126ca3a32a2e366517d862b96b644e5f8559657</t>
  </si>
  <si>
    <t>9126ca3a3</t>
  </si>
  <si>
    <t>c4681c23f6abb0c5b5396d6af480c20ce3bbd31b</t>
  </si>
  <si>
    <t>c4681c23f</t>
  </si>
  <si>
    <t>add assert to detect possible gl errors S. GULLY</t>
  </si>
  <si>
    <t>add-assert-to-detect-possible-gl-errors</t>
  </si>
  <si>
    <t>Fri, 11 Mar 2005 12:19:54 +0000</t>
  </si>
  <si>
    <t>9522df5539092f285de7857baa27b286eff64df6</t>
  </si>
  <si>
    <t>9522df553</t>
  </si>
  <si>
    <t>afcb3967d3812706af6d2b0d4fe369f3d4d38a86</t>
  </si>
  <si>
    <t>afcb3967d</t>
  </si>
  <si>
    <t>improve the display when a command is repeated without stop, the canvas was not refreshed between each command. S. GULLY</t>
  </si>
  <si>
    <t>improve-the-display-when-a-command-is-repeated-without-stop-the-canvas-was-not-refreshed-between-each-command</t>
  </si>
  <si>
    <t>Fri, 11 Mar 2005 09:46:43 +0000</t>
  </si>
  <si>
    <t>3a6c04e72a20081a6e6881d7c8f77366c1179ffb</t>
  </si>
  <si>
    <t>3a6c04e72</t>
  </si>
  <si>
    <t>6ea53ebcdddeb6204d60bbff700efe612cb3c882</t>
  </si>
  <si>
    <t>6ea53ebcd</t>
  </si>
  <si>
    <t>compilation fix for GL (maybe other) version S. GULLY</t>
  </si>
  <si>
    <t>compilation-fix-for-GL-maybe-other-version</t>
  </si>
  <si>
    <t>Fri, 11 Mar 2005 09:16:30 +0000</t>
  </si>
  <si>
    <t>abe46a682d77cb4b82171c260797881cf410e4d3</t>
  </si>
  <si>
    <t>abe46a682</t>
  </si>
  <si>
    <t>ba99c94124445ea69ea71cab49925ebee3a30bce</t>
  </si>
  <si>
    <t>ba99c9412</t>
  </si>
  <si>
    <t>some doc files were missing S. GULLY</t>
  </si>
  <si>
    <t>some-doc-files-were-missing</t>
  </si>
  <si>
    <t>Fri, 11 Mar 2005 09:15:33 +0000</t>
  </si>
  <si>
    <t>75a90ea34a059c8b929d7fe3a69e823fa76d44d8</t>
  </si>
  <si>
    <t>75a90ea34</t>
  </si>
  <si>
    <t>8490826a09967cba32499b54947ad21d1d1b38d5</t>
  </si>
  <si>
    <t>8490826a0</t>
  </si>
  <si>
    <t>a testcase example</t>
  </si>
  <si>
    <t>a-testcase-example</t>
  </si>
  <si>
    <t>Thu, 10 Mar 2005 15:27:37 +0000</t>
  </si>
  <si>
    <t>c21767080151f5868b59699f5b6753660835030d</t>
  </si>
  <si>
    <t>c21767080</t>
  </si>
  <si>
    <t>09163d257b294d373d77301dd7832530fead95e3</t>
  </si>
  <si>
    <t>09163d257</t>
  </si>
  <si>
    <t>improve GL performances significantly : use a memcpy to merge quickly letters in a word when it's possible, do pixel by pixel copy (slow) only when justified text is displayed (one letter can overlap another letter). S. GULLY</t>
  </si>
  <si>
    <t>improve-GL-performances-significantly-use-a-memcpy-to-merge-quickly-letters-in-a-word-when-it-s-possible-do-pixel-by-pixel-copy-slow-only-when-justified-text-is-displayed-one-letter-can-overlap-another-letter</t>
  </si>
  <si>
    <t>Thu, 10 Mar 2005 15:19:26 +0000</t>
  </si>
  <si>
    <t>f4b0e672ca67264e1260e8943e11946c87003710</t>
  </si>
  <si>
    <t>f4b0e672c</t>
  </si>
  <si>
    <t>c57f4884aedc5538d6f93a84a499b96fe0174353</t>
  </si>
  <si>
    <t>c57f4884a</t>
  </si>
  <si>
    <t>Do not insert line breaks when generating the content of a textarea element. VQ</t>
  </si>
  <si>
    <t>Do-not-insert-line-breaks-when-generating-the-content-of-a-textarea</t>
  </si>
  <si>
    <t>Thu, 10 Mar 2005 14:56:40 +0000</t>
  </si>
  <si>
    <t>b0b976ae58316334936a25b465ef57bcc8f32b0d</t>
  </si>
  <si>
    <t>b0b976ae5</t>
  </si>
  <si>
    <t>05381b28d809676de21b5636e33c02ed46055b21</t>
  </si>
  <si>
    <t>05381b28d</t>
  </si>
  <si>
    <t>When the window was painted, the whole frame was recalculated because of a GL bug with GTK. This patch try to recalculate the frame only when the frame is resized, it try to just swap the backbuffer when a OnPaint event occurs. (TODO: test this patch on windows, macos and with a lot of opengl hardware implementations) S. GULLY</t>
  </si>
  <si>
    <t>When-the-window-was-painted-the-whole-frame-was-recalculated-because-of-a-GL-bug-with-GTK.-This-patch-try-to-recalculate-the-frame-only-when-the-frame-is-resized-it-try-to-just-swap-the-backbuffer-when-a-OnPaint-event-occurs</t>
  </si>
  <si>
    <t>Thu, 10 Mar 2005 13:51:32 +0000</t>
  </si>
  <si>
    <t>5f25dd784c46cf29d4489471a75e6d5f087f8b84</t>
  </si>
  <si>
    <t>5f25dd784</t>
  </si>
  <si>
    <t>7e291d03041d86844cb79bee3130ebcbd287f0df</t>
  </si>
  <si>
    <t>7e291d030</t>
  </si>
  <si>
    <t>Some CSS clear rules were skipped. Irene</t>
  </si>
  <si>
    <t>Some-CSS-clear-rules-were-skipped</t>
  </si>
  <si>
    <t>Thu, 10 Mar 2005 13:17:44 +0000</t>
  </si>
  <si>
    <t>7017e98178bf3cf8df2910a4965152b0915fe843</t>
  </si>
  <si>
    <t>7017e9817</t>
  </si>
  <si>
    <t>708299963d1d14a3abb9876c3eb54e822b37579b</t>
  </si>
  <si>
    <t>Minimal support of http-equiv=refresh. Irene</t>
  </si>
  <si>
    <t>Minimal-support-of-http-equiv-refresh</t>
  </si>
  <si>
    <t>Wed, 9 Mar 2005 17:09:26 +0000</t>
  </si>
  <si>
    <t>ebe49e2857a8edbc5e5cfc843bfadb1db908caed</t>
  </si>
  <si>
    <t>ebe49e285</t>
  </si>
  <si>
    <t>f499bbc397bdc2d6eb198ecd058fb142f28aa7a0</t>
  </si>
  <si>
    <t>f499bbc39</t>
  </si>
  <si>
    <t>+ fix a huge memory leak in opengl textures =&gt; 40% performance gain! + add traces for font debuging S. GULLY</t>
  </si>
  <si>
    <t>fix-a-huge-memory-leak-in-opengl-textures-40-performance-gain</t>
  </si>
  <si>
    <t>Wed, 9 Mar 2005 14:44:58 +0000</t>
  </si>
  <si>
    <t>c9dad243b95c074a84bf7544f1ac96dce2f012c4</t>
  </si>
  <si>
    <t>c9dad243b</t>
  </si>
  <si>
    <t>66804b3ac22ab275a0e0c32d7af4e918aad975e7</t>
  </si>
  <si>
    <t>66804b3ac</t>
  </si>
  <si>
    <t>Amaya didn't manage correctly some associations of floated boxes. Irene</t>
  </si>
  <si>
    <t>Amaya-didn-t-manage-correctly-some-associations-of-floated-boxes</t>
  </si>
  <si>
    <t>Wed, 9 Mar 2005 12:15:20 +0000</t>
  </si>
  <si>
    <t>8ac9266d994d2642ae6cda7015ee9d21a3033ec0</t>
  </si>
  <si>
    <t>8ac9266d9</t>
  </si>
  <si>
    <t>e56050d5d3b372d4a3618f6c812fd04ef03108da</t>
  </si>
  <si>
    <t>e56050d5d</t>
  </si>
  <si>
    <t>Fix a memory leak. Irene</t>
  </si>
  <si>
    <t>Fix-a-memory-leak</t>
  </si>
  <si>
    <t>Wed, 9 Mar 2005 10:39:25 +0000</t>
  </si>
  <si>
    <t>c75710f08d8285a93cdc3bb01bd23ba7584aa21f</t>
  </si>
  <si>
    <t>c75710f08</t>
  </si>
  <si>
    <t>2cab33795453e649a9335065c2824495f4d06a75</t>
  </si>
  <si>
    <t>2cab33795</t>
  </si>
  <si>
    <t>New Amaya versions. Irene</t>
  </si>
  <si>
    <t>New-Amaya-versions</t>
  </si>
  <si>
    <t>Tue, 8 Mar 2005 14:37:37 +0000</t>
  </si>
  <si>
    <t>23c4f1afbc9349f6c975e458d76e2420f1624d2e</t>
  </si>
  <si>
    <t>23c4f1afb</t>
  </si>
  <si>
    <t>52fb2618c346960d77a88f61fea83bcff249856f</t>
  </si>
  <si>
    <t>52fb2618c</t>
  </si>
  <si>
    <t>Amaya now fixes some wrong table widths. Irene</t>
  </si>
  <si>
    <t>Amaya-now-fixes-some-wrong-table-widths</t>
  </si>
  <si>
    <t>Mon, 7 Mar 2005 15:57:02 +0000</t>
  </si>
  <si>
    <t>e17f83788b50d2fb905309dd1af1361218bf1bdd</t>
  </si>
  <si>
    <t>e17f83788</t>
  </si>
  <si>
    <t>72a2459f7afe8c4eba46e28457b1fdd6d57a6716</t>
  </si>
  <si>
    <t>72a2459f7</t>
  </si>
  <si>
    <t>should fix black screen when opening Log window : I just show the window widget earlier becaus opengl canvas was unable to initialize when its parent was hidden. S. GULLY</t>
  </si>
  <si>
    <t>should-fix-black-screen-when-opening-Log-window-I-just-show-the-window-widget-earlier-becaus-opengl-canvas-was-unable-to-initialize-when-its-parent-was-hidden</t>
  </si>
  <si>
    <t>Mon, 7 Mar 2005 14:38:21 +0000</t>
  </si>
  <si>
    <t>6c59dc7a6492723b17eee91fa9c5ad3257f4454d</t>
  </si>
  <si>
    <t>6c59dc7a6</t>
  </si>
  <si>
    <t>33528a95e7bea21d11b86a3d0df276d904ea4995</t>
  </si>
  <si>
    <t>33528a95e</t>
  </si>
  <si>
    <t>Improve the formatting of tables. Irene</t>
  </si>
  <si>
    <t>Improve-the-formatting-of-tables</t>
  </si>
  <si>
    <t>Mon, 7 Mar 2005 14:04:06 +0000</t>
  </si>
  <si>
    <t>ef83a5d54b5561662743a4af1c6883bfceccaeb4</t>
  </si>
  <si>
    <t>ef83a5d54</t>
  </si>
  <si>
    <t>9b8b5349b708a20ae6b621412b518de36b3b5755</t>
  </si>
  <si>
    <t>9b8b5349b</t>
  </si>
  <si>
    <t>small fix (-g -O2) S. GULLY</t>
  </si>
  <si>
    <t>small-fix-g-O2</t>
  </si>
  <si>
    <t>Mon, 7 Mar 2005 13:51:24 +0000</t>
  </si>
  <si>
    <t>1fe502c9a8c774bf504298beef3540d98ac4237a</t>
  </si>
  <si>
    <t>1fe502c9a</t>
  </si>
  <si>
    <t>438b094b854f5e5481f41186e58689d52ee46912</t>
  </si>
  <si>
    <t>438b094b8</t>
  </si>
  <si>
    <t>adding debuging features: new fonctions to automaticaly execute sequences of commands, and to trace elapsed time beetween "markers" S. GULLY</t>
  </si>
  <si>
    <t>adding-debuging-features-new-fonctions-to-automaticaly-execute-sequences-of-commands-and-to-trace-elapsed-time-beetween-markers</t>
  </si>
  <si>
    <t>Mon, 7 Mar 2005 11:49:35 +0000</t>
  </si>
  <si>
    <t>45f72b1b3fcf5d6ac32d601063048858c097663e</t>
  </si>
  <si>
    <t>45f72b1b3</t>
  </si>
  <si>
    <t>fdba841b145d9ddbeb3d92b6bed6adf76679afc4</t>
  </si>
  <si>
    <t>fdba841b1</t>
  </si>
  <si>
    <t>Fixing a loop with imported style sheets. Irene</t>
  </si>
  <si>
    <t>Fixing-a-loop-with-imported-style-sheets</t>
  </si>
  <si>
    <t>Mon, 7 Mar 2005 10:13:15 +0000</t>
  </si>
  <si>
    <t>261c005494ce51eaaf64cc685ddcacb412e8ddb8</t>
  </si>
  <si>
    <t>261c00549</t>
  </si>
  <si>
    <t>121c85f2c1cf09b6ea2aedb321c3ef54fbd76169</t>
  </si>
  <si>
    <t>121c85f2c</t>
  </si>
  <si>
    <t>turn off send stats because it freezes on debian woody S. GULLY</t>
  </si>
  <si>
    <t>turn-off-send-stats-because-it-freezes-on-debian-woody</t>
  </si>
  <si>
    <t>Mon, 7 Mar 2005 09:03:56 +0000</t>
  </si>
  <si>
    <t>e4df8f512969445632484edbac0a00cdd8343a4a</t>
  </si>
  <si>
    <t>e4df8f512</t>
  </si>
  <si>
    <t>070fb5f3f8c323baaa988a646f5180809ed43d8b</t>
  </si>
  <si>
    <t>070fb5f3f</t>
  </si>
  <si>
    <t>Update the documentation about Manual feed. Irene</t>
  </si>
  <si>
    <t>Update-the-documentation-about-Manual-feed</t>
  </si>
  <si>
    <t>Fri, 4 Mar 2005 16:37:58 +0000</t>
  </si>
  <si>
    <t>14458bc57bd8b40341939ae6de79877894c4fa39</t>
  </si>
  <si>
    <t>14458bc57</t>
  </si>
  <si>
    <t>a6d861005b2f5a785bd6c32d9d4547b44a465271</t>
  </si>
  <si>
    <t>a6d861005</t>
  </si>
  <si>
    <t>Fri, 4 Mar 2005 15:55:24 +0000</t>
  </si>
  <si>
    <t>91c01241d83ea245dbe8f4f174e8dc315ed7123e</t>
  </si>
  <si>
    <t>91c01241d</t>
  </si>
  <si>
    <t>9b9e879b48f3e844acb20c9907f4b3a8ce3ea590</t>
  </si>
  <si>
    <t>9b9e879b4</t>
  </si>
  <si>
    <t>Fix an infinite loop in the formatter. Irene</t>
  </si>
  <si>
    <t>Fix-an-infinite-loop-in-the-formatter</t>
  </si>
  <si>
    <t>Fri, 4 Mar 2005 15:42:13 +0000</t>
  </si>
  <si>
    <t>5fcd46911630594218552986049015b1701f2e4c</t>
  </si>
  <si>
    <t>5fcd46911</t>
  </si>
  <si>
    <t>a1a7f0834a6174fbbae18932d02ca6bfa0b73878</t>
  </si>
  <si>
    <t>a1a7f0834</t>
  </si>
  <si>
    <t>fix typos Laurent</t>
  </si>
  <si>
    <t>fix-typos</t>
  </si>
  <si>
    <t>Fri, 4 Mar 2005 15:24:43 +0000</t>
  </si>
  <si>
    <t>35a778a8c4638faf6fde858f5826184eea95e715</t>
  </si>
  <si>
    <t>35a778a8c</t>
  </si>
  <si>
    <t>0b461d5b67c2a6613baeb9230573a38e89186225</t>
  </si>
  <si>
    <t>0b461d5b6</t>
  </si>
  <si>
    <t>Bug fix : on wx, the "Help &gt; About Amaya at W3C" item  didn't open a new tab and broke the history. Laurent</t>
  </si>
  <si>
    <t>Bug-fix-on-wx-the-Help-About-Amaya-at-W3C-item-didn-t-open</t>
  </si>
  <si>
    <t>Fri, 4 Mar 2005 15:22:22 +0000</t>
  </si>
  <si>
    <t>af2b64919352829ca077c61f93cec809d4c4982c</t>
  </si>
  <si>
    <t>af2b64919</t>
  </si>
  <si>
    <t>675ba664a66f124477f7df4d427e889a0ef326b4</t>
  </si>
  <si>
    <t>675ba664a</t>
  </si>
  <si>
    <t>Specific option for mac Laurent</t>
  </si>
  <si>
    <t>Specific-option-for-mac</t>
  </si>
  <si>
    <t>Fri, 4 Mar 2005 14:09:30 +0000</t>
  </si>
  <si>
    <t>afefd70f3aa0a0a5cda550051c70298b6fc8e3bd</t>
  </si>
  <si>
    <t>afefd70f3</t>
  </si>
  <si>
    <t>aaa09925cac24cc73ad91e0a62b7f87bbd209a46</t>
  </si>
  <si>
    <t>aaa09925c</t>
  </si>
  <si>
    <t>Restore the ManualFeed option on Unix platforms. Irene</t>
  </si>
  <si>
    <t>Restore-the-ManualFeed-option-on-Unix-platforms</t>
  </si>
  <si>
    <t>Fri, 4 Mar 2005 13:40:52 +0000</t>
  </si>
  <si>
    <t>9a2219c67170db635a104cd12b1cba885753f778</t>
  </si>
  <si>
    <t>9a2219c67</t>
  </si>
  <si>
    <t>d7425f40ac4cfcbd6e7b194cff3a76ff2d6d3e36</t>
  </si>
  <si>
    <t>d7425f40a</t>
  </si>
  <si>
    <t>Avoid to attach an attribute to a CASE element. Irene</t>
  </si>
  <si>
    <t>Avoid-to-attach-an-attribute-to-a-CASE-element</t>
  </si>
  <si>
    <t>Fri, 4 Mar 2005 11:34:18 +0000</t>
  </si>
  <si>
    <t>7d26ee054c59e281cad21929eb62fe138fa2a21f</t>
  </si>
  <si>
    <t>7d26ee054</t>
  </si>
  <si>
    <t>2c1e296ddb35c0eaa1e39fe4310fae6ddd5f169e</t>
  </si>
  <si>
    <t>2c1e296dd</t>
  </si>
  <si>
    <t>Fri, 4 Mar 2005 10:17:20 +0000</t>
  </si>
  <si>
    <t>1eb9528a2ab02e0e8ef5d3c62636ca32dddcac29</t>
  </si>
  <si>
    <t>1eb9528a2</t>
  </si>
  <si>
    <t>16bb50873b030d27572a1953f45978da3d2f9e47</t>
  </si>
  <si>
    <t>16bb50873</t>
  </si>
  <si>
    <t>A Return at the end of a &lt;pre&gt; displayed the empty line on the top of the window. Irene</t>
  </si>
  <si>
    <t>A-Return-at-the-end-of-a-pre-displayed-the-empty-line-on-the-top-of-the</t>
  </si>
  <si>
    <t>Fri, 4 Mar 2005 09:38:16 +0000</t>
  </si>
  <si>
    <t>af6999288bd6c409f9bd7afce9e4b4eae507ec60</t>
  </si>
  <si>
    <t>af6999288</t>
  </si>
  <si>
    <t>f5055231656cf3e6b449e8538017337b0c503996</t>
  </si>
  <si>
    <t>f50552316</t>
  </si>
  <si>
    <t>Fri, 4 Mar 2005 08:27:55 +0000</t>
  </si>
  <si>
    <t>9eeac77c1acc8a5cafce35d8af5b64a9359ed9ed</t>
  </si>
  <si>
    <t>9eeac77c1</t>
  </si>
  <si>
    <t>e30a73b06e21962c291c9352c12767712ab4116a</t>
  </si>
  <si>
    <t>e30a73b06</t>
  </si>
  <si>
    <t>optimize timeline initlialization + fix a init bug S. GULLY</t>
  </si>
  <si>
    <t>optimize-timeline-initlialization-fix-a-init-bug</t>
  </si>
  <si>
    <t>Thu, 3 Mar 2005 11:16:27 +0000</t>
  </si>
  <si>
    <t>81f1402c1b2e5c4aac75f1b0aeba28980c9e2909</t>
  </si>
  <si>
    <t>81f1402c1</t>
  </si>
  <si>
    <t>5652dc9f9c3a6ebcadaed442b713354086fb45ea</t>
  </si>
  <si>
    <t>5652dc9f9</t>
  </si>
  <si>
    <t>Avoid spaces within id attribute values. Irene</t>
  </si>
  <si>
    <t>Avoid-spaces-within-id-attribute-values</t>
  </si>
  <si>
    <t>Wed, 2 Mar 2005 17:12:26 +0000</t>
  </si>
  <si>
    <t>96b950a877586a6e1b568ac2a2627f015afcb9be</t>
  </si>
  <si>
    <t>96b950a87</t>
  </si>
  <si>
    <t>9ab5471773c6669faff0b230238dd4ba061d670e</t>
  </si>
  <si>
    <t>9ab547177</t>
  </si>
  <si>
    <t>Didn't compile on Unix platforms Irene</t>
  </si>
  <si>
    <t>Didn-t-compile-on-Unix-platforms</t>
  </si>
  <si>
    <t>Wed, 2 Mar 2005 16:34:31 +0000</t>
  </si>
  <si>
    <t>4b5227fa6fbc1cb20b20d4799079fee6437e8176</t>
  </si>
  <si>
    <t>4b5227fa6</t>
  </si>
  <si>
    <t>515e9e8d4cf12e58cb4c8c03e5562c0fe166f6fa</t>
  </si>
  <si>
    <t>515e9e8d4</t>
  </si>
  <si>
    <t>Control id, name and accesskey values when they are edited in the structure view + fix an Amaya crash. Irene</t>
  </si>
  <si>
    <t>Control-id-name-and-accesskey-values-when-they-are-edited-in-the</t>
  </si>
  <si>
    <t>Wed, 2 Mar 2005 16:30:15 +0000</t>
  </si>
  <si>
    <t>c29232bf2d79687ae186748b3406452d0d3c174d</t>
  </si>
  <si>
    <t>c29232bf2</t>
  </si>
  <si>
    <t>9f5d6a06d708260336d08f2e5cbd09a06d1f70e9</t>
  </si>
  <si>
    <t>9f5d6a06d</t>
  </si>
  <si>
    <t>The new function TtaIsCopy retruns TRUE if an element is a copy of another element. Irene</t>
  </si>
  <si>
    <t>The-new-function-TtaIsCopy-retruns-TRUE-if-an-element-is-a-copy-of-another</t>
  </si>
  <si>
    <t>Wed, 2 Mar 2005 16:09:17 +0000</t>
  </si>
  <si>
    <t>0df0aec20e0dab97d64bf1b17bb6e5e083ac3e4a</t>
  </si>
  <si>
    <t>0df0aec20</t>
  </si>
  <si>
    <t>be06bf167a6ce7b0077c19f2e59d046d8e891b34</t>
  </si>
  <si>
    <t>be06bf167</t>
  </si>
  <si>
    <t>improve glcanvas support: now with the wx patch I've submitted, it's possible to use glcanvas with hardware GL implementation (not Mesa). S. GULLY</t>
  </si>
  <si>
    <t>improve-glcanvas-support-now-with-the-wx-patch-I-ve-submitted-it-s-possible-to-use-glcanvas-with-hardware-GL-implementation-not-Mesa</t>
  </si>
  <si>
    <t>Wed, 2 Mar 2005 15:50:19 +0000</t>
  </si>
  <si>
    <t>c7985cdc9880889694f202bbe7cb6665b9f46a55</t>
  </si>
  <si>
    <t>c7985cdc9</t>
  </si>
  <si>
    <t>f85f9f69b4702df5756c9874f789ddbe258b3124</t>
  </si>
  <si>
    <t>f85f9f69b</t>
  </si>
  <si>
    <t>Windows bug: The current text insertion was not closed when the user click another position in the same window. Irene</t>
  </si>
  <si>
    <t>Windows-bug-The-current-text-insertion-was-not-closed-when-the-user-click</t>
  </si>
  <si>
    <t>Wed, 2 Mar 2005 14:19:51 +0000</t>
  </si>
  <si>
    <t>ff445e0d20116682131b0da7ddedf7b80697a3fd</t>
  </si>
  <si>
    <t>ff445e0d2</t>
  </si>
  <si>
    <t>f58b7767e413f6b57c508ef98451f01c01c6b146</t>
  </si>
  <si>
    <t>f58b7767e</t>
  </si>
  <si>
    <t>The WX SaveAs command didn't propose to keep the current encoding. Irene</t>
  </si>
  <si>
    <t>The-WX-SaveAs-command-didn-t-propose-to-keep-the-current-encoding</t>
  </si>
  <si>
    <t>Wed, 2 Mar 2005 13:41:51 +0000</t>
  </si>
  <si>
    <t>b2d11c21f92cefb4809f5aa46556adf9f957af4a</t>
  </si>
  <si>
    <t>b2d11c21f</t>
  </si>
  <si>
    <t>74a42b1dafddf194e7a36c63f0a1cbdeb673bbb5</t>
  </si>
  <si>
    <t>74a42b1da</t>
  </si>
  <si>
    <t>Amaya reported a false parsing error when parsing multiple value combination of the font property. Irene</t>
  </si>
  <si>
    <t>Amaya-reported-a-false-parsing-error-when-parsing-multiple-value-combination</t>
  </si>
  <si>
    <t>Wed, 2 Mar 2005 11:15:58 +0000</t>
  </si>
  <si>
    <t>2ee35ac323d628c491193978e4ee7c1436592571</t>
  </si>
  <si>
    <t>2ee35ac32</t>
  </si>
  <si>
    <t>f1afefe28951ecaaffda898553ee75bd83bfa44c</t>
  </si>
  <si>
    <t>f1afefe28</t>
  </si>
  <si>
    <t>Detect invalid ID values when the document is parsed. Control ID, NAME, and ACCESSKEY values generated by Attribute dialogues. Irene</t>
  </si>
  <si>
    <t>Detect-invalid-ID-values-when-the-document-is-parsed</t>
  </si>
  <si>
    <t>Wed, 2 Mar 2005 10:57:54 +0000</t>
  </si>
  <si>
    <t>e1d15c3d0c04c70073ad84c148e26d66430c6786</t>
  </si>
  <si>
    <t>e1d15c3d0</t>
  </si>
  <si>
    <t>3ecd45971abacd2ef98d50ea13390df16595ed55</t>
  </si>
  <si>
    <t>3ecd45971</t>
  </si>
  <si>
    <t>Amaya now checks that ID and NAME attribute values are unique when parsing documents. Irene</t>
  </si>
  <si>
    <t>Amaya-now-checks-that-ID-and-NAME-attribute-values-are-unique-when-parsing</t>
  </si>
  <si>
    <t>Tue, 1 Mar 2005 11:48:51 +0000</t>
  </si>
  <si>
    <t>216de288ff30137c77f31d75e331ea4710a369fe</t>
  </si>
  <si>
    <t>216de288f</t>
  </si>
  <si>
    <t>df2217bdc4561259f4085c97cb1476b5abfa25ae</t>
  </si>
  <si>
    <t>df2217bdc</t>
  </si>
  <si>
    <t>Fixing a memory leak and a dead lock when reformatting some multi-script documents. Irene</t>
  </si>
  <si>
    <t>Fixing-a-memory-leak-and-a-dead-lock-when-reformatting-some-multi-script-documents</t>
  </si>
  <si>
    <t>Mon, 28 Feb 2005 16:59:34 +0000</t>
  </si>
  <si>
    <t>66b682ed836a428b5a600b0265326583f07ea617</t>
  </si>
  <si>
    <t>66b682ed8</t>
  </si>
  <si>
    <t>7fdf057b6c0425435f75e0f54aadc43b452744b9</t>
  </si>
  <si>
    <t>7fdf057b6</t>
  </si>
  <si>
    <t>add descriptions to "files ass" section as Ralph R. Swick suggested.</t>
  </si>
  <si>
    <t>add-descriptions-to-files-ass-section-as-Ralph-R.-Swick-suggested</t>
  </si>
  <si>
    <t>Mon, 28 Feb 2005 16:02:53 +0000</t>
  </si>
  <si>
    <t>8d84dc2630022866ec53bcad4e80247962420741</t>
  </si>
  <si>
    <t>8d84dc263</t>
  </si>
  <si>
    <t>90e31c838ca9e879534d69067f9d3ade0e4043ac</t>
  </si>
  <si>
    <t>90e31c838</t>
  </si>
  <si>
    <t>compilation fix reported by Nerijus Baliunas when compiling Amaya without Annotations. S. GULLY</t>
  </si>
  <si>
    <t>compilation-fix-reported-by-Nerijus-Baliunas-when-compiling-Amaya-without-Annotations</t>
  </si>
  <si>
    <t>Mon, 28 Feb 2005 15:49:49 +0000</t>
  </si>
  <si>
    <t>76c28786bd5048f3b5da723448d2063d3aa81109</t>
  </si>
  <si>
    <t>76c28786b</t>
  </si>
  <si>
    <t>07d99c504cb1e4949e12feb7b2d1700c59527a28</t>
  </si>
  <si>
    <t>07d99c504</t>
  </si>
  <si>
    <t>to be sure TtaShowWindows is called later as possible S. GULLY</t>
  </si>
  <si>
    <t>to-be-sure-TtaShowWindows-is-called-later-as-possible</t>
  </si>
  <si>
    <t>Mon, 28 Feb 2005 14:02:48 +0000</t>
  </si>
  <si>
    <t>c2e430d3a4010eadbb0734b75ecaeab075038631</t>
  </si>
  <si>
    <t>c2e430d3a</t>
  </si>
  <si>
    <t>3bc6134a9a6518ffede70864f4c4b87f1cf2b42b</t>
  </si>
  <si>
    <t>3bc6134a9</t>
  </si>
  <si>
    <t>initialize to true the ComputeScrollbar static global variable S. GULLY</t>
  </si>
  <si>
    <t>initialize-to-true-the-ComputeScrollbar-static-global-variable</t>
  </si>
  <si>
    <t>Mon, 28 Feb 2005 14:00:34 +0000</t>
  </si>
  <si>
    <t>13b97b57d0ca5717afffd2774933d5bbe1097dd2</t>
  </si>
  <si>
    <t>13b97b57d</t>
  </si>
  <si>
    <t>e5e59f2528dda1df65cff962ca8a13785fa177a6</t>
  </si>
  <si>
    <t>e5e59f252</t>
  </si>
  <si>
    <t>update a link S. GULLY</t>
  </si>
  <si>
    <t>update-a-link</t>
  </si>
  <si>
    <t>Mon, 28 Feb 2005 12:05:47 +0000</t>
  </si>
  <si>
    <t>2519814251bf07d035dd462b4b75d6babf28b24f</t>
  </si>
  <si>
    <t>9f0d63fa385a855d89063d3260354be10d29ab43</t>
  </si>
  <si>
    <t>9f0d63fa3</t>
  </si>
  <si>
    <t>simplify panel creation fix a possible memory problem when closing amaya S. GULLY</t>
  </si>
  <si>
    <t>simplify-panel-creation</t>
  </si>
  <si>
    <t>Fri, 25 Feb 2005 11:59:42 +0000</t>
  </si>
  <si>
    <t>e98073da05272170fbe2b6d56c6dbe6c72a79783</t>
  </si>
  <si>
    <t>e98073da0</t>
  </si>
  <si>
    <t>d9d73c21d0a2af4bf63da485857b676203f963a7</t>
  </si>
  <si>
    <t>d9d73c21d</t>
  </si>
  <si>
    <t>Fink package infos for Amaya Laurent</t>
  </si>
  <si>
    <t>Fink-package-infos-for-Amaya</t>
  </si>
  <si>
    <t>Fri, 25 Feb 2005 11:47:54 +0000</t>
  </si>
  <si>
    <t>b30a1c4271040ad9a00ecd683d1da7de5cff2d64</t>
  </si>
  <si>
    <t>b30a1c427</t>
  </si>
  <si>
    <t>9f1e63079e56f9992ce902f10b6c773080952a24</t>
  </si>
  <si>
    <t>9f1e63079</t>
  </si>
  <si>
    <t>Fri, 25 Feb 2005 10:52:38 +0000</t>
  </si>
  <si>
    <t>f8dbaae9673a5ca7045753694d1dd8396c45689c</t>
  </si>
  <si>
    <t>f8dbaae96</t>
  </si>
  <si>
    <t>af77517c329cf842548010a6b92aa54162958217</t>
  </si>
  <si>
    <t>af77517c3</t>
  </si>
  <si>
    <t>new wx options. S. GULLY</t>
  </si>
  <si>
    <t>new-wx-options</t>
  </si>
  <si>
    <t>Thu, 24 Feb 2005 17:10:44 +0000</t>
  </si>
  <si>
    <t>d0067e9a382384989ca29fce80829c40dd86cf56</t>
  </si>
  <si>
    <t>d0067e9a3</t>
  </si>
  <si>
    <t>513cfad3bb851f4755060ba0cb0ea4e76d678744</t>
  </si>
  <si>
    <t>513cfad3b</t>
  </si>
  <si>
    <t>workspace-updates</t>
  </si>
  <si>
    <t>Thu, 24 Feb 2005 17:09:23 +0000</t>
  </si>
  <si>
    <t>2f924a0e92b8236f8b9ed3f2bda4680747730601</t>
  </si>
  <si>
    <t>2f924a0e9</t>
  </si>
  <si>
    <t>8de707411b2b55a649d2a9de643bd3d6c9bb959c</t>
  </si>
  <si>
    <t>8de707411</t>
  </si>
  <si>
    <t>Add a function to generate Amaya statistics : to count number of Amaya users. (to test on Windows) S. GULLY</t>
  </si>
  <si>
    <t>Add-a-function-to-generate-Amaya-statistics-to-count-number-of-Amaya-users</t>
  </si>
  <si>
    <t>Thu, 24 Feb 2005 16:48:48 +0000</t>
  </si>
  <si>
    <t>567a1351b1155236097e6c9e847387e0f2472955</t>
  </si>
  <si>
    <t>567a1351b</t>
  </si>
  <si>
    <t>f5f566ccc3e2fb76e2307deea179f321efb92eb4</t>
  </si>
  <si>
    <t>f5f566ccc</t>
  </si>
  <si>
    <t>tag: Amaya-9-1</t>
  </si>
  <si>
    <t>Thu, 24 Feb 2005 16:20:03 +0000</t>
  </si>
  <si>
    <t>2f24cc898aa6321373cf960924535396f12a88b9</t>
  </si>
  <si>
    <t>2f24cc898</t>
  </si>
  <si>
    <t>5830a93b02276c3a80f03092d21974a7055b33db</t>
  </si>
  <si>
    <t>5830a93b0</t>
  </si>
  <si>
    <t>Thu, 24 Feb 2005 16:08:59 +0000</t>
  </si>
  <si>
    <t>13c0eae6245a62329b80259ef0ee2182d8e949ec</t>
  </si>
  <si>
    <t>13c0eae62</t>
  </si>
  <si>
    <t>92b04e3bed7d3fc4aee9e61c2ea4e112a9542d67</t>
  </si>
  <si>
    <t>92b04e3be</t>
  </si>
  <si>
    <t>Updating configure VQ</t>
  </si>
  <si>
    <t>Updating-configure</t>
  </si>
  <si>
    <t>Thu, 24 Feb 2005 11:48:42 +0000</t>
  </si>
  <si>
    <t>a27afe6597b17fdcfbca6392e5c7dd77c1744349</t>
  </si>
  <si>
    <t>a27afe659</t>
  </si>
  <si>
    <t>cdf5ec90a03e627796f66335bcafed3480a88786</t>
  </si>
  <si>
    <t>cdf5ec90a</t>
  </si>
  <si>
    <t>remove a useless line which block the pkg generation (.deb) on debian S. GULLY</t>
  </si>
  <si>
    <t>remove-a-useless-line-which-block-the-pkg-generation-.deb-on-debian</t>
  </si>
  <si>
    <t>Thu, 24 Feb 2005 10:44:34 +0000</t>
  </si>
  <si>
    <t>f595b2744e19a53487c5b4a1acc83fb5777be6ae</t>
  </si>
  <si>
    <t>f595b2744</t>
  </si>
  <si>
    <t>3fc446c7a6c7feebdf4edbf2d20870724470505a</t>
  </si>
  <si>
    <t>3fc446c7a</t>
  </si>
  <si>
    <t>fix configure make install directory name S. GULLY</t>
  </si>
  <si>
    <t>fix-configure-make-install-directory-name</t>
  </si>
  <si>
    <t>Wed, 23 Feb 2005 18:41:54 +0000</t>
  </si>
  <si>
    <t>afbaf13c898e1fce0432c304e06e8b3ea73dd8fb</t>
  </si>
  <si>
    <t>afbaf13c8</t>
  </si>
  <si>
    <t>40aa4fd974847329a98ad84c8a4a4e7f4c3b1505</t>
  </si>
  <si>
    <t>40aa4fd97</t>
  </si>
  <si>
    <t>improve install script S. GULLY</t>
  </si>
  <si>
    <t>improve-install-script</t>
  </si>
  <si>
    <t>Wed, 23 Feb 2005 16:23:58 +0000</t>
  </si>
  <si>
    <t>3a4f8cb7757337d2ef4f873b9a13aeb8819e2b5e</t>
  </si>
  <si>
    <t>3a4f8cb77</t>
  </si>
  <si>
    <t>1b5dc379954aa4c2ab91ab9456d65296d7032db0</t>
  </si>
  <si>
    <t>1b5dc3799</t>
  </si>
  <si>
    <t>Bug fix: Non latin characters within comments were not correctly encoded. + Update Welcome pages. Irene</t>
  </si>
  <si>
    <t>Bug-fix-Non-latin-characters-within-comments-were-not-correctly-encoded</t>
  </si>
  <si>
    <t>Wed, 23 Feb 2005 15:33:46 +0000</t>
  </si>
  <si>
    <t>f60335e2c8a3fe1ebd302a89f483760a36f52c37</t>
  </si>
  <si>
    <t>f60335e2c</t>
  </si>
  <si>
    <t>abde8a338acdea6a2f3e87cb688b422556400419</t>
  </si>
  <si>
    <t>abde8a338</t>
  </si>
  <si>
    <t>Wed, 23 Feb 2005 14:36:33 +0000</t>
  </si>
  <si>
    <t>51b5d1ec36dbd5ed7703f29838005a8b619f8a93</t>
  </si>
  <si>
    <t>51b5d1ec3</t>
  </si>
  <si>
    <t>48a206f781fa2d8205a160878b76b816972b721c</t>
  </si>
  <si>
    <t>48a206f78</t>
  </si>
  <si>
    <t>+ bug fix: sometime when the user want to apply an attribut to sevral elements, nothing was done. + nicer amaya logo (png) + add a class attribut to amaya logo in doc + add a margin-top rule on the logo in the doc S. GULLY</t>
  </si>
  <si>
    <t>bug-fix-sometime-when-the-user-want-to-apply-an-attribut-to-sevral-elements-nothing-was-done</t>
  </si>
  <si>
    <t>Wed, 23 Feb 2005 14:13:19 +0000</t>
  </si>
  <si>
    <t>517d0f18269120dfcf41ea6d3e48ff219c7cc26e</t>
  </si>
  <si>
    <t>517d0f182</t>
  </si>
  <si>
    <t>88918042c2612d19b18bf6df48161091f6842423</t>
  </si>
  <si>
    <t>88918042c</t>
  </si>
  <si>
    <t>Fix reference to vatton and carcone workspaces. Irene</t>
  </si>
  <si>
    <t>Fix-reference-to-vatton-and-carcone-workspaces</t>
  </si>
  <si>
    <t>Wed, 23 Feb 2005 11:31:02 +0000</t>
  </si>
  <si>
    <t>12512c4ada4df25f1769775141bf5bb35960cfc7</t>
  </si>
  <si>
    <t>12512c4ad</t>
  </si>
  <si>
    <t>93737fb19b3693b9907101168f54a504f9664c9a</t>
  </si>
  <si>
    <t>93737fb19</t>
  </si>
  <si>
    <t>Remove links to the carcone work space. Irene</t>
  </si>
  <si>
    <t>Remove-links-to-the-carcone-work-space</t>
  </si>
  <si>
    <t>Wed, 23 Feb 2005 10:47:55 +0000</t>
  </si>
  <si>
    <t>e92b01e51f09d4fd44fa3cbdab61dd249a3fcbae</t>
  </si>
  <si>
    <t>e92b01e51</t>
  </si>
  <si>
    <t>ef571678b6fe3a76ebee4935d0860e640265a595</t>
  </si>
  <si>
    <t>ef571678b</t>
  </si>
  <si>
    <t>The "don't save button' for the "Confirm Error" dialog had no effect on mac osx Laurent</t>
  </si>
  <si>
    <t>The-don-t-save-button-for-the-Confirm-Error-dialog-had-no-effect-on-mac-osx</t>
  </si>
  <si>
    <t>Wed, 23 Feb 2005 10:41:41 +0000</t>
  </si>
  <si>
    <t>eed62b749e8293e5bbb6eb548be7135cbdacdd72</t>
  </si>
  <si>
    <t>eed62b749</t>
  </si>
  <si>
    <t>a8db07bb77ff696c93f97a34e20e3040f246fb73</t>
  </si>
  <si>
    <t>a8db07bb7</t>
  </si>
  <si>
    <t>Fix selection flickers. Irene</t>
  </si>
  <si>
    <t>Fix-selection-flickers</t>
  </si>
  <si>
    <t>Wed, 23 Feb 2005 10:39:20 +0000</t>
  </si>
  <si>
    <t>d4f80d80752a65d046d86331603556f946db09fe</t>
  </si>
  <si>
    <t>d4f80d807</t>
  </si>
  <si>
    <t>11f16043112fb5a612481bfd63cd52c0c4fb3e66</t>
  </si>
  <si>
    <t>11f160431</t>
  </si>
  <si>
    <t>bug fix reported by Leon Stinger : "if you open a document and click directly into a table cell the table menu items (and their keyboard shortcuts) aren't available" S. GULLY</t>
  </si>
  <si>
    <t>bug-fix-reported-by-Leon-Stinger-if-you-open-a-document-and-click-directly-into-a-table-cell-the-table-menu-items-and-their-keyboard-shortcuts-aren-t-available</t>
  </si>
  <si>
    <t>Wed, 23 Feb 2005 09:58:10 +0000</t>
  </si>
  <si>
    <t>0f8ab18919781aae19e6ead314b657a328b506be</t>
  </si>
  <si>
    <t>0f8ab1891</t>
  </si>
  <si>
    <t>b8d1fe602cc9098e1e76eba4ff51669a6158cda7</t>
  </si>
  <si>
    <t>b8d1fe602</t>
  </si>
  <si>
    <t>add asserts for debugging S. GULLY</t>
  </si>
  <si>
    <t>add-asserts-for-debugging</t>
  </si>
  <si>
    <t>Wed, 23 Feb 2005 09:56:49 +0000</t>
  </si>
  <si>
    <t>ab2212b1053043d6c01bfb15c071272b9b736fb1</t>
  </si>
  <si>
    <t>ab2212b10</t>
  </si>
  <si>
    <t>3f3459a249fe4fb1ad14adf67ccaa21451ee43cc</t>
  </si>
  <si>
    <t>3f3459a24</t>
  </si>
  <si>
    <t>on windows the top menu bar was incorrectly refreshed S. GULLY</t>
  </si>
  <si>
    <t>on-windows-the-top-menu-bar-was-incorrectly-refreshed</t>
  </si>
  <si>
    <t>Wed, 23 Feb 2005 09:43:51 +0000</t>
  </si>
  <si>
    <t>4198b40b9eecc793e56a3068185f9e14238bfeb0</t>
  </si>
  <si>
    <t>4198b40b9</t>
  </si>
  <si>
    <t>a45c631229076f08c47c914850d31f1f07625514</t>
  </si>
  <si>
    <t>a45c63122</t>
  </si>
  <si>
    <t>fix an infinit loop reported by Ray Foulkes : create an annotation, drag the mouse from the right ot the title to the left (into the tool area) =&gt; amaya hangs because PreviousLeafInSelection returns NULL. S. GULLY</t>
  </si>
  <si>
    <t>fix-an-infinit-loop-reported-by-Ray-Foulkes-create-an-annotation-drag-the-mouse-from-the-right-ot-the-title-to-the-left-into-the-tool-area-amaya-hangs-because-PreviousLeafInSelection-returns-NULL</t>
  </si>
  <si>
    <t>Wed, 23 Feb 2005 08:59:45 +0000</t>
  </si>
  <si>
    <t>fe442ad1caca7dc86c6ecdb4c3de314b0d973830</t>
  </si>
  <si>
    <t>fe442ad1c</t>
  </si>
  <si>
    <t>ce05b9b0afd88c7cfaadb62280f4c1f9b3097bf9</t>
  </si>
  <si>
    <t>ce05b9b0a</t>
  </si>
  <si>
    <t>Remove table structure. Irene</t>
  </si>
  <si>
    <t>Remove-table-structure</t>
  </si>
  <si>
    <t>Wed, 23 Feb 2005 08:31:26 +0000</t>
  </si>
  <si>
    <t>e0ea461e7a634b729b98cfbfada229820036df26</t>
  </si>
  <si>
    <t>e0ea461e7</t>
  </si>
  <si>
    <t>083588a146b4b28e78b469f794c1d5b6837935f4</t>
  </si>
  <si>
    <t>083588a14</t>
  </si>
  <si>
    <t>Tue, 22 Feb 2005 17:17:42 +0000</t>
  </si>
  <si>
    <t>a5f807c23b97938592faadd04207a3dc6e10666c</t>
  </si>
  <si>
    <t>a5f807c23</t>
  </si>
  <si>
    <t>b338f812b3ed98b0bb9f2027a05528dfec466553</t>
  </si>
  <si>
    <t>b338f812b</t>
  </si>
  <si>
    <t>Fixing a crash and update of floated boxes. Irene</t>
  </si>
  <si>
    <t>Fixing-a-crash-and-update-of-floated-boxes</t>
  </si>
  <si>
    <t>Tue, 22 Feb 2005 17:17:12 +0000</t>
  </si>
  <si>
    <t>d0a2ee40b1d44cdb94b70eee69918e798aeb88b5</t>
  </si>
  <si>
    <t>d0a2ee40b</t>
  </si>
  <si>
    <t>fbace878abfa5497a972dafae7866579f23ea90e</t>
  </si>
  <si>
    <t>fbace878a</t>
  </si>
  <si>
    <t>update install scripts to include WX documentation S. GULLY</t>
  </si>
  <si>
    <t>update-install-scripts-to-include-WX-documentation</t>
  </si>
  <si>
    <t>Tue, 22 Feb 2005 16:21:44 +0000</t>
  </si>
  <si>
    <t>34e16aff1bf3385af7eab3db8aff414ad4f6ce77</t>
  </si>
  <si>
    <t>34e16aff1</t>
  </si>
  <si>
    <t>59fb5a565d263592f457269b094372df5a37359c</t>
  </si>
  <si>
    <t>59fb5a565</t>
  </si>
  <si>
    <t>update amaya versions number into install scripts. S. GULLY</t>
  </si>
  <si>
    <t>update-amaya-versions-number-into-install-scripts</t>
  </si>
  <si>
    <t>Tue, 22 Feb 2005 16:19:18 +0000</t>
  </si>
  <si>
    <t>acd0ab3c979919c2161285788b09d4a95f427288</t>
  </si>
  <si>
    <t>acd0ab3c9</t>
  </si>
  <si>
    <t>2b7d71b1e9e8e6f86be7f7c81f9e2b83b9c88b26</t>
  </si>
  <si>
    <t>2b7d71b1e</t>
  </si>
  <si>
    <t>Doc Update (but the make book command seems to not work anymore, even on gtk) Laurent</t>
  </si>
  <si>
    <t>Doc-Update</t>
  </si>
  <si>
    <t>Tue, 22 Feb 2005 15:37:43 +0000</t>
  </si>
  <si>
    <t>69026b497d08e01c5b9e05b09a38f4da2cec74c1</t>
  </si>
  <si>
    <t>69026b497</t>
  </si>
  <si>
    <t>400db42fd860b1128ad6c068dc2db298cc3b3490</t>
  </si>
  <si>
    <t>400db42fd</t>
  </si>
  <si>
    <t>Fix some typos in doc Laurent</t>
  </si>
  <si>
    <t>Fix-some-typos-in-doc</t>
  </si>
  <si>
    <t>Tue, 22 Feb 2005 15:34:40 +0000</t>
  </si>
  <si>
    <t>f8b16d2b36eb4430174ed4a32195a6bf63906e9d</t>
  </si>
  <si>
    <t>f8b16d2b3</t>
  </si>
  <si>
    <t>b1ca517fcb13610ccf7eeda7ca9d5a96f5954afb</t>
  </si>
  <si>
    <t>b1ca517fc</t>
  </si>
  <si>
    <t>update amaya wx version =&gt; 9.1 S. GULLY</t>
  </si>
  <si>
    <t>update-amaya-wx-version-9.1</t>
  </si>
  <si>
    <t>Tue, 22 Feb 2005 15:16:43 +0000</t>
  </si>
  <si>
    <t>05d76baf98589885610b2404f16b2e82bed600bb</t>
  </si>
  <si>
    <t>05d76baf9</t>
  </si>
  <si>
    <t>d3ff661c2848536c1b90e4213dbe5eaaf9e75405</t>
  </si>
  <si>
    <t>d3ff661c2</t>
  </si>
  <si>
    <t>oups I forgot the tooltip for attribute panel's apply button S. GULLY</t>
  </si>
  <si>
    <t>oups-I-forgot-the-tooltip-for-attribute-panel-s-apply-button</t>
  </si>
  <si>
    <t>Tue, 22 Feb 2005 14:48:51 +0000</t>
  </si>
  <si>
    <t>1c11e9fdc7563b84ff21f5c3b00bbb8d50b8c058</t>
  </si>
  <si>
    <t>1c11e9fdc</t>
  </si>
  <si>
    <t>6b6e70f9c20362c6ef1bba01091400f3513fdeab</t>
  </si>
  <si>
    <t>6b6e70f9c</t>
  </si>
  <si>
    <t>doc update S. GULLY</t>
  </si>
  <si>
    <t>doc-update</t>
  </si>
  <si>
    <t>Tue, 22 Feb 2005 14:44:40 +0000</t>
  </si>
  <si>
    <t>1d4976c2d0bb1bb3f5646ec0af76bb1016769da5</t>
  </si>
  <si>
    <t>1d4976c2d</t>
  </si>
  <si>
    <t>4c96b06ea414c1849da6bd32d9701b781d189576</t>
  </si>
  <si>
    <t>4c96b06ea</t>
  </si>
  <si>
    <t>make install for wx  documentation S. GULLY</t>
  </si>
  <si>
    <t>make-install-for-wx-documentation</t>
  </si>
  <si>
    <t>Tue, 22 Feb 2005 14:40:53 +0000</t>
  </si>
  <si>
    <t>573838ea6caf7de893f53af9f0599fcc561f8631</t>
  </si>
  <si>
    <t>573838ea6</t>
  </si>
  <si>
    <t>a986c3dc67d7ff5cbabc553773474b71502ab0f3</t>
  </si>
  <si>
    <t>a986c3dc6</t>
  </si>
  <si>
    <t>Tue, 22 Feb 2005 14:07:03 +0000</t>
  </si>
  <si>
    <t>f4f882c607f1d2478eb20cec25c5f0e9f67d1585</t>
  </si>
  <si>
    <t>f4f882c60</t>
  </si>
  <si>
    <t>0cc80c43ecb928f16939503b06a36bbcb459c6f0</t>
  </si>
  <si>
    <t>0cc80c43e</t>
  </si>
  <si>
    <t>When saving from the souce view, the DontReplaceOldDoc indicator was not reset. Irene</t>
  </si>
  <si>
    <t>When-saving-from-the-souce-view-the-DontReplaceOldDoc-indicator-was-not-reset</t>
  </si>
  <si>
    <t>Tue, 22 Feb 2005 13:35:50 +0000</t>
  </si>
  <si>
    <t>bda2b054f81be06b4bf8c0166d8926a05474a104</t>
  </si>
  <si>
    <t>bda2b054f</t>
  </si>
  <si>
    <t>2ab4242cd5dd9cdefe566469c58fa042ed79dccf</t>
  </si>
  <si>
    <t>2ab4242cd</t>
  </si>
  <si>
    <t>bug fix: on attribute panel, sometime the removed attribute was not really removed S. GULLY</t>
  </si>
  <si>
    <t>bug-fix-on-attribute-panel-sometime-the-removed-attribute-was-not-really-removed</t>
  </si>
  <si>
    <t>Tue, 22 Feb 2005 12:22:10 +0000</t>
  </si>
  <si>
    <t>f32282df1d14a70bd19217bba622e1fc98c526b7</t>
  </si>
  <si>
    <t>f32282df1</t>
  </si>
  <si>
    <t>1b0031fdc8e41ffbe345da71c718665e77070c55</t>
  </si>
  <si>
    <t>1b0031fdc</t>
  </si>
  <si>
    <t>New icons for the documentation. Irene</t>
  </si>
  <si>
    <t>New-icons-for-the-documentation</t>
  </si>
  <si>
    <t>Tue, 22 Feb 2005 12:17:30 +0000</t>
  </si>
  <si>
    <t>e9f31bfe9e5cab6e67b7cca1f68e9572fff68a15</t>
  </si>
  <si>
    <t>e9f31bfe9</t>
  </si>
  <si>
    <t>377c4c9dcc4f6cf1774a0c17c672d09c4b123b53</t>
  </si>
  <si>
    <t>377c4c9dc</t>
  </si>
  <si>
    <t>better look for toolbar's wxBitmapButton on Windows (need a little patch in wxWidgets because of a wxWidget's bug) S. GULLY</t>
  </si>
  <si>
    <t>better-look-for-toolbar-s-wxBitmapButton-on-Windows-need-a-little-patch-in-wxWidgets-because-of-a-wxWidget-s-bug</t>
  </si>
  <si>
    <t>Mon, 21 Feb 2005 17:24:26 +0000</t>
  </si>
  <si>
    <t>5f01fb9faebe7260565ea5656c9268828dcbbbd4</t>
  </si>
  <si>
    <t>5f01fb9fa</t>
  </si>
  <si>
    <t>ad4686fed369d8c277e838cb95bdd2593e9a11ee</t>
  </si>
  <si>
    <t>ad4686fed</t>
  </si>
  <si>
    <t>Mon, 21 Feb 2005 15:22:18 +0000</t>
  </si>
  <si>
    <t>52856d3f4f23e95fe0cfde2fd881157d1e799b0e</t>
  </si>
  <si>
    <t>52856d3f4</t>
  </si>
  <si>
    <t>7fb395dd24e56fcfac97162545d6b333c28f0db6</t>
  </si>
  <si>
    <t>7fb395dd2</t>
  </si>
  <si>
    <t>improve panel display on windows S. GULLY</t>
  </si>
  <si>
    <t>improve-panel-display-on-windows</t>
  </si>
  <si>
    <t>Mon, 21 Feb 2005 15:02:04 +0000</t>
  </si>
  <si>
    <t>962890752f5ca0f92d3b39fcd7d13be6d3444f30</t>
  </si>
  <si>
    <t>18ca351769ff4e3512dbbdbabcd1f2edf131c228</t>
  </si>
  <si>
    <t>18ca35176</t>
  </si>
  <si>
    <t>Improve the scroll to the top. + Documentation update. Irene</t>
  </si>
  <si>
    <t>Improve-the-scroll-to-the-top</t>
  </si>
  <si>
    <t>Mon, 21 Feb 2005 13:42:17 +0000</t>
  </si>
  <si>
    <t>c4f4735626af1b5be77a5032d4387d157e729ee0</t>
  </si>
  <si>
    <t>c4f473562</t>
  </si>
  <si>
    <t>f92dfb9637ef74d3782adea28a656380a19be8d4</t>
  </si>
  <si>
    <t>f92dfb963</t>
  </si>
  <si>
    <t>remember the slash bar position into registry. S. GULLY</t>
  </si>
  <si>
    <t>remember-the-slash-bar-position-into-registry</t>
  </si>
  <si>
    <t>Mon, 21 Feb 2005 11:45:28 +0000</t>
  </si>
  <si>
    <t>49714ff12e7c046c8b74bc7bc9b9ec5b728a26b0</t>
  </si>
  <si>
    <t>49714ff12</t>
  </si>
  <si>
    <t>e1d3f7fc9be85f997f6845dd008e9e23444c88b5</t>
  </si>
  <si>
    <t>e1d3f7fc9</t>
  </si>
  <si>
    <t>CSS: fixing a crash when parsing a CSS selector that checks the value of an enumerated or integer attribute of an ancestor. VQ</t>
  </si>
  <si>
    <t>CSS-fixing-a-crash-when-parsing-a-CSS-selector-that-checks-the-value-of</t>
  </si>
  <si>
    <t>Mon, 21 Feb 2005 11:29:35 +0000</t>
  </si>
  <si>
    <t>7529c19ccdbb5d81be6fe5748ce7188d66726ca0</t>
  </si>
  <si>
    <t>7529c19cc</t>
  </si>
  <si>
    <t>68545e96d846135978d20136195f30bd48aec024</t>
  </si>
  <si>
    <t>68545e96d</t>
  </si>
  <si>
    <t>uniformize apply button S. GULLY</t>
  </si>
  <si>
    <t>uniformize-apply-button</t>
  </si>
  <si>
    <t>Mon, 21 Feb 2005 10:54:53 +0000</t>
  </si>
  <si>
    <t>5eff87b7032c4541f295f0bb155b8e7982b47d05</t>
  </si>
  <si>
    <t>5eff87b70</t>
  </si>
  <si>
    <t>5cd990ada2262e86ec9c62c64d1dea74d482d8b6</t>
  </si>
  <si>
    <t>5cd990ada</t>
  </si>
  <si>
    <t>optimization : do not redisplay the document during lines numbers recomputing S. GULLY</t>
  </si>
  <si>
    <t>optimization-do-not-redisplay-the-document-during-lines-numbers-recomputing</t>
  </si>
  <si>
    <t>Mon, 21 Feb 2005 10:36:06 +0000</t>
  </si>
  <si>
    <t>8d005415f8225becc7926f182e2196da7b3a2e45</t>
  </si>
  <si>
    <t>8d005415f</t>
  </si>
  <si>
    <t>dfb33a01d484f6cc741a11252ec4cd5ec76b640b</t>
  </si>
  <si>
    <t>dfb33a01d</t>
  </si>
  <si>
    <t>Documentation VQ</t>
  </si>
  <si>
    <t>Documentation</t>
  </si>
  <si>
    <t>Mon, 21 Feb 2005 08:15:12 +0000</t>
  </si>
  <si>
    <t>1017e2e9908e3ef054e5562cae2d701ec0776f77</t>
  </si>
  <si>
    <t>1017e2e99</t>
  </si>
  <si>
    <t>5d4a6aff5ce67b24e5d7e12ba7b2b44708b0f55d</t>
  </si>
  <si>
    <t>5d4a6aff5</t>
  </si>
  <si>
    <t>Update XML dialog bases. Irene</t>
  </si>
  <si>
    <t>Update-XML-dialog-bases</t>
  </si>
  <si>
    <t>Mon, 21 Feb 2005 08:07:47 +0000</t>
  </si>
  <si>
    <t>b88d7ff8efd220736bba3c9d8c8f2b55f647aa38</t>
  </si>
  <si>
    <t>b88d7ff8e</t>
  </si>
  <si>
    <t>f73995772c90093094b0fd815608026c0081c0a1</t>
  </si>
  <si>
    <t>f73995772</t>
  </si>
  <si>
    <t>New version of Hungarian dialogs. Irene</t>
  </si>
  <si>
    <t>New-version-of-Hungarian-dialogs</t>
  </si>
  <si>
    <t>Mon, 21 Feb 2005 07:58:54 +0000</t>
  </si>
  <si>
    <t>76139d93f63c9f91bba23e73bc6805b779d80ab9</t>
  </si>
  <si>
    <t>76139d93f</t>
  </si>
  <si>
    <t>b758035535a7ccd3d1f1881bc4974b44eaf5852a</t>
  </si>
  <si>
    <t>b75803553</t>
  </si>
  <si>
    <t>Style now generates CSS properties instead of presentation rules when applied to a CSS file and doesn't do anything when applied to a source file. Irene</t>
  </si>
  <si>
    <t>Style-now-generates-CSS-properties-instead-of-presentation-rules-when</t>
  </si>
  <si>
    <t>Fri, 18 Feb 2005 16:48:23 +0000</t>
  </si>
  <si>
    <t>0986b631aef5bf0382fdbcfb2d39905bcc12736b</t>
  </si>
  <si>
    <t>0986b631a</t>
  </si>
  <si>
    <t>f93b2a3a876b309e0be3d6fc32fe90370b2438c2</t>
  </si>
  <si>
    <t>f93b2a3a8</t>
  </si>
  <si>
    <t>When a box of text becomes empty the last character was not removed. Irene</t>
  </si>
  <si>
    <t>When-a-box-of-text-becomes-empty-the-last-character-was-not-removed</t>
  </si>
  <si>
    <t>Fri, 18 Feb 2005 16:46:14 +0000</t>
  </si>
  <si>
    <t>20ae3f2898e80f1d9447ac75141981802bb21a9e</t>
  </si>
  <si>
    <t>20ae3f289</t>
  </si>
  <si>
    <t>ae9f652063dd222c9016f4d570a13956bca47fe4</t>
  </si>
  <si>
    <t>ae9f65206</t>
  </si>
  <si>
    <t>The XHTML parser sent a wrong error message. It was considering attribute name as mandatory for elements select. VQ</t>
  </si>
  <si>
    <t>The-XHTML-parser-sent-a-wrong-error-message.-It-was-considering</t>
  </si>
  <si>
    <t>Fri, 18 Feb 2005 12:18:08 +0000</t>
  </si>
  <si>
    <t>a04078374880a71984059cd809bdf6a4a02c8627</t>
  </si>
  <si>
    <t>a04078374</t>
  </si>
  <si>
    <t>2e2b7ddcbf5c3f327ef95d50ee21c1b92c8f1188</t>
  </si>
  <si>
    <t>2e2b7ddcb</t>
  </si>
  <si>
    <t>Fixing selection flicker. Irene</t>
  </si>
  <si>
    <t>Fixing-selection-flicker</t>
  </si>
  <si>
    <t>Fri, 18 Feb 2005 09:22:26 +0000</t>
  </si>
  <si>
    <t>a9e4c21da600982460e70bf6121dd9a6fbd99690</t>
  </si>
  <si>
    <t>a9e4c21da</t>
  </si>
  <si>
    <t>6de7b8be9216edf133176fa103c7ae8b01ed0aec</t>
  </si>
  <si>
    <t>6de7b8be9</t>
  </si>
  <si>
    <t>Bug fix: crash when unloading a document that was loaded before another document of same type that used some "generic XML" elements. VQ</t>
  </si>
  <si>
    <t>Bug-fix-crash-when-unloading-a-document-that-was-loaded-before-another</t>
  </si>
  <si>
    <t>Thu, 17 Feb 2005 18:13:41 +0000</t>
  </si>
  <si>
    <t>ff36b7a14a8760e4e8f2902e53f1ebdb6713f7d4</t>
  </si>
  <si>
    <t>ff36b7a14</t>
  </si>
  <si>
    <t>b6756755e0e990216b79d91ae6f9606dcca6bb2b</t>
  </si>
  <si>
    <t>b6756755e</t>
  </si>
  <si>
    <t>Integration of Hungarian dialogs. Irene</t>
  </si>
  <si>
    <t>Integration-of-Hungarian-dialogs</t>
  </si>
  <si>
    <t>Thu, 17 Feb 2005 17:28:30 +0000</t>
  </si>
  <si>
    <t>73a3a46fd31c2fa2810d76d41ba05f0b0c2e7920</t>
  </si>
  <si>
    <t>73a3a46fd</t>
  </si>
  <si>
    <t>a31cd20fb2685b7f76845e6b04655eb2f7cabcbc</t>
  </si>
  <si>
    <t>a31cd20fb</t>
  </si>
  <si>
    <t>add the possibility to open sevral documents by the command line S. GULLY</t>
  </si>
  <si>
    <t>add-the-possibility-to-open-sevral-documents-by-the-command-line</t>
  </si>
  <si>
    <t>Thu, 17 Feb 2005 17:23:08 +0000</t>
  </si>
  <si>
    <t>68ccbcf47a703caa0f6578c6c76d705d4f6a36e5</t>
  </si>
  <si>
    <t>68ccbcf47</t>
  </si>
  <si>
    <t>37b21a5c8c27136ae4d51a7a91dcfb00dac643b7</t>
  </si>
  <si>
    <t>37b21a5c8</t>
  </si>
  <si>
    <t>Sometimes the insertion within an attribute value was not closed then all future text insertions within elements could be not closed proprely. Irene</t>
  </si>
  <si>
    <t>Sometimes-the-insertion-within-an-attribute-value-was-not-closed-then-all</t>
  </si>
  <si>
    <t>Thu, 17 Feb 2005 16:37:36 +0000</t>
  </si>
  <si>
    <t>61d6630963bb3d14ad60d3d993d8c4d360f996dd</t>
  </si>
  <si>
    <t>61d663096</t>
  </si>
  <si>
    <t>0c9c2c466db4757337c6ed448ccecd9cae259952</t>
  </si>
  <si>
    <t>0c9c2c466</t>
  </si>
  <si>
    <t>Thu, 17 Feb 2005 16:27:28 +0000</t>
  </si>
  <si>
    <t>82c951b93b50245e21e0b558ad8ecd98f02f2ac8</t>
  </si>
  <si>
    <t>82c951b93</t>
  </si>
  <si>
    <t>5b92aec230da7171bbf665fcafac74449d2a043e</t>
  </si>
  <si>
    <t>5b92aec23</t>
  </si>
  <si>
    <t>fix a bad index array access. S. GULLY</t>
  </si>
  <si>
    <t>fix-a-bad-index-array-access</t>
  </si>
  <si>
    <t>Thu, 17 Feb 2005 13:55:57 +0000</t>
  </si>
  <si>
    <t>e22bb1c23f5bd9ae69cba8394bd497a9afbd5e54</t>
  </si>
  <si>
    <t>e22bb1c23</t>
  </si>
  <si>
    <t>7f2ee5fb6eb09a0f8ca5685a4b2c20cfaf479410</t>
  </si>
  <si>
    <t>7f2ee5fb6</t>
  </si>
  <si>
    <t>improve the tabs behaviour S. GULLY</t>
  </si>
  <si>
    <t>improve-the-tabs-behaviour</t>
  </si>
  <si>
    <t>Thu, 17 Feb 2005 12:20:12 +0000</t>
  </si>
  <si>
    <t>314985adb0c3f3e4273244b514af5f27d8b899e6</t>
  </si>
  <si>
    <t>314985adb</t>
  </si>
  <si>
    <t>d7c93c90f00a84f7ae65dedeca5e7ae664346a08</t>
  </si>
  <si>
    <t>d7c93c90f</t>
  </si>
  <si>
    <t>improve the windows look and feel (panel icons and color panel icons). S. GULLY</t>
  </si>
  <si>
    <t>improve-the-windows-look-and-feel-panel-icons-and-color-panel-icons</t>
  </si>
  <si>
    <t>Wed, 16 Feb 2005 17:52:02 +0000</t>
  </si>
  <si>
    <t>14fd8e63c68f9ae4ae487025151393d6c3b251ae</t>
  </si>
  <si>
    <t>14fd8e63c</t>
  </si>
  <si>
    <t>80304a44a71bfaa0371ba491d26ff49a26768adb</t>
  </si>
  <si>
    <t>80304a44a</t>
  </si>
  <si>
    <t>bug fix: on windows the top menu bar items was not enabled/disabled. S. GULLY</t>
  </si>
  <si>
    <t>bug-fix-on-windows-the-top-menu-bar-items-was-not-enabled-disabled</t>
  </si>
  <si>
    <t>Wed, 16 Feb 2005 17:32:41 +0000</t>
  </si>
  <si>
    <t>5c7bf5ebca13b913c221f7e029b2292cdddeae6a</t>
  </si>
  <si>
    <t>5c7bf5ebc</t>
  </si>
  <si>
    <t>f25811c698b54072ecebeb12e4a1be24f8cfbb5d</t>
  </si>
  <si>
    <t>f25811c69</t>
  </si>
  <si>
    <t>Wed, 16 Feb 2005 17:16:57 +0000</t>
  </si>
  <si>
    <t>e9c4d4d9b684297eab84de045db895b5c59d11a3</t>
  </si>
  <si>
    <t>e9c4d4d9b</t>
  </si>
  <si>
    <t>cbad636c864f0da38c0659ee4d2ba591ce705e6c</t>
  </si>
  <si>
    <t>cbad636c8</t>
  </si>
  <si>
    <t>do-not-add-a-menu-separator-if-this-is-the-last-item</t>
  </si>
  <si>
    <t>Wed, 16 Feb 2005 17:15:22 +0000</t>
  </si>
  <si>
    <t>41adae79fc657b3f66a8468ef9b8c5955aecae64</t>
  </si>
  <si>
    <t>41adae79f</t>
  </si>
  <si>
    <t>d4b2b95109c35a0aed8243d91cf6c069ca2f7383</t>
  </si>
  <si>
    <t>d4b2b9510</t>
  </si>
  <si>
    <t>improve look and feel on windows xp S. GULLY</t>
  </si>
  <si>
    <t>improve-look-and-feel-on-windows-xp</t>
  </si>
  <si>
    <t>Wed, 16 Feb 2005 16:56:20 +0000</t>
  </si>
  <si>
    <t>65ec91d639740005b2a79ba9f590e2d9c9ab9f03</t>
  </si>
  <si>
    <t>65ec91d63</t>
  </si>
  <si>
    <t>a1f9834446eb86dcfb132ce54085cb892139a5dd</t>
  </si>
  <si>
    <t>a1f983444</t>
  </si>
  <si>
    <t>Prevent some error messages for mac os Laurent</t>
  </si>
  <si>
    <t>Prevent-some-error-messages-for-mac-os</t>
  </si>
  <si>
    <t>Wed, 16 Feb 2005 15:54:25 +0000</t>
  </si>
  <si>
    <t>006e502b27334f8dabc22f41e6a66854ae1c9006</t>
  </si>
  <si>
    <t>006e502b2</t>
  </si>
  <si>
    <t>343ba9563a5a96e73d81ceda3057b836ecb05140</t>
  </si>
  <si>
    <t>343ba9563</t>
  </si>
  <si>
    <t>Wed, 16 Feb 2005 13:45:18 +0000</t>
  </si>
  <si>
    <t>f9021948dbc7077a06bcf0753fe71932d2947576</t>
  </si>
  <si>
    <t>f9021948d</t>
  </si>
  <si>
    <t>2edf0371208c3397b88930239f94a273a174106c</t>
  </si>
  <si>
    <t>2edf03712</t>
  </si>
  <si>
    <t>Doc update Laurent</t>
  </si>
  <si>
    <t>Wed, 16 Feb 2005 12:16:26 +0000</t>
  </si>
  <si>
    <t>5ad7b23407214676d09f0816f4b5bdecf8c26d98</t>
  </si>
  <si>
    <t>5ad7b2340</t>
  </si>
  <si>
    <t>3974327e0607b822980c6a5f37b11f541becbfcb</t>
  </si>
  <si>
    <t>Improve the selection drag. Irene</t>
  </si>
  <si>
    <t>Improve-the-selection-drag</t>
  </si>
  <si>
    <t>Wed, 16 Feb 2005 11:08:32 +0000</t>
  </si>
  <si>
    <t>2b2bcacd3c921f816f67ec6cbe8a252cb76ae8ca</t>
  </si>
  <si>
    <t>2b2bcacd3</t>
  </si>
  <si>
    <t>f6739cd42e7ffcd56b1c774b41cfd11c807b6a6a</t>
  </si>
  <si>
    <t>f6739cd42</t>
  </si>
  <si>
    <t>Multiscript boxes were not updated correctly. Irene</t>
  </si>
  <si>
    <t>Multiscript-boxes-were-not-updated-correctly</t>
  </si>
  <si>
    <t>Wed, 16 Feb 2005 11:00:55 +0000</t>
  </si>
  <si>
    <t>30b6fc9e9e1cd6a0f48ab1a5484d45a3e2e4c8d1</t>
  </si>
  <si>
    <t>30b6fc9e9</t>
  </si>
  <si>
    <t>615125b29cffe57e1e5d67a38c3de7f95c7c228e</t>
  </si>
  <si>
    <t>615125b29</t>
  </si>
  <si>
    <t>reduce the animation priority S. GULLY</t>
  </si>
  <si>
    <t>reduce-the-animation-priority</t>
  </si>
  <si>
    <t>Wed, 16 Feb 2005 10:53:30 +0000</t>
  </si>
  <si>
    <t>1807d89f9473b8eaef66dd05d5d2e43e60a3d566</t>
  </si>
  <si>
    <t>1807d89f9</t>
  </si>
  <si>
    <t>45f89b1aac0708bc56eadd032a57f45e366b0006</t>
  </si>
  <si>
    <t>45f89b1aa</t>
  </si>
  <si>
    <t>fix infinite loop on GTK S. GULLY</t>
  </si>
  <si>
    <t>fix-infinite-loop-on-GTK</t>
  </si>
  <si>
    <t>Wed, 16 Feb 2005 10:39:20 +0000</t>
  </si>
  <si>
    <t>f1572f2226db5822666c50b2e4cf434c3f5880d4</t>
  </si>
  <si>
    <t>f1572f222</t>
  </si>
  <si>
    <t>1cc528abcafd8096bd32da7762379fb2b4dbe7f1</t>
  </si>
  <si>
    <t>1cc528abc</t>
  </si>
  <si>
    <t>Wed, 16 Feb 2005 10:30:43 +0000</t>
  </si>
  <si>
    <t>fad8ac7d1d97902faa2e78c5427854832106e64f</t>
  </si>
  <si>
    <t>fad8ac7d1</t>
  </si>
  <si>
    <t>51bff2a68013140b2d1969000e6f450c51fcaf3a</t>
  </si>
  <si>
    <t>51bff2a68</t>
  </si>
  <si>
    <t>the application version is now written into a header file (appversion.h) (need to reedit Options) S. GULLY</t>
  </si>
  <si>
    <t>the-application-version-is-now-written-into-a-header-file-appversion.h</t>
  </si>
  <si>
    <t>Wed, 16 Feb 2005 10:17:36 +0000</t>
  </si>
  <si>
    <t>57cd1fd7de49d77b087461fc0d3a47e8cd53dc1c</t>
  </si>
  <si>
    <t>57cd1fd7d</t>
  </si>
  <si>
    <t>e87834b2488c25cf9d375200f68895377935e210</t>
  </si>
  <si>
    <t>e87834b24</t>
  </si>
  <si>
    <t>compilation fix for GTK S. GULLY</t>
  </si>
  <si>
    <t>compilation-fix-for-GTK</t>
  </si>
  <si>
    <t>Wed, 16 Feb 2005 09:17:12 +0000</t>
  </si>
  <si>
    <t>12ba98b4370cc0a6dd846fd37ff5ff4aefd4dea0</t>
  </si>
  <si>
    <t>12ba98b43</t>
  </si>
  <si>
    <t>1db0aa66d428266b15943c404bfa088e284913e8</t>
  </si>
  <si>
    <t>1db0aa66d</t>
  </si>
  <si>
    <t>update version number to 9.0.1 S. GULLY</t>
  </si>
  <si>
    <t>update-version-number-to-9.0.1</t>
  </si>
  <si>
    <t>Tue, 15 Feb 2005 17:13:24 +0000</t>
  </si>
  <si>
    <t>242d9d3fee89a82a49c63e3f4c5bec1b9df6c538</t>
  </si>
  <si>
    <t>242d9d3fe</t>
  </si>
  <si>
    <t>2df9b5020ec40fe6c6eefc121eecfcd0177e9d74</t>
  </si>
  <si>
    <t>2df9b5020</t>
  </si>
  <si>
    <t>When trying to delete an element with an empty attribute, only the empty attribute was deleted. VQ</t>
  </si>
  <si>
    <t>When-trying-to-delete-an-element-with-an-empty-attribute</t>
  </si>
  <si>
    <t>Tue, 15 Feb 2005 16:48:07 +0000</t>
  </si>
  <si>
    <t>3234b5c4fdf8484c22313533113c9535ee47be27</t>
  </si>
  <si>
    <t>3234b5c4f</t>
  </si>
  <si>
    <t>cbc73b647144199b469cf6fa1c156fd265a1225a</t>
  </si>
  <si>
    <t>cbc73b647</t>
  </si>
  <si>
    <t>new wx setup S. GULLY</t>
  </si>
  <si>
    <t>new-wx-setup</t>
  </si>
  <si>
    <t>Tue, 15 Feb 2005 16:39:28 +0000</t>
  </si>
  <si>
    <t>39d11da6e84f7f3ea6d31b2adcf6d5197c9dce71</t>
  </si>
  <si>
    <t>39d11da6e</t>
  </si>
  <si>
    <t>f11c6293624731565b0e1f4c6ee1f0bff03495b1</t>
  </si>
  <si>
    <t>f11c62936</t>
  </si>
  <si>
    <t>compilation fix: the libpng, libjpeg and libtiff path was incorrect (wxWidgets wx-config bug) S. GULLY</t>
  </si>
  <si>
    <t>compilation-fix-the-libpng-libjpeg-and-libtiff-path-was-incorrect-wxWidgets-wx-config-bug</t>
  </si>
  <si>
    <t>Tue, 15 Feb 2005 16:09:57 +0000</t>
  </si>
  <si>
    <t>142a7ac1b38e339bab1ff6bbc3930a5ca7d572a0</t>
  </si>
  <si>
    <t>142a7ac1b</t>
  </si>
  <si>
    <t>b515fdd6dd5617fe9a237bbc6fe99b7e4c387634</t>
  </si>
  <si>
    <t>b515fdd6d</t>
  </si>
  <si>
    <t>Tue, 15 Feb 2005 16:07:07 +0000</t>
  </si>
  <si>
    <t>3e43fb00554c146929520d199767d3eed86c1eb3</t>
  </si>
  <si>
    <t>3e43fb005</t>
  </si>
  <si>
    <t>a7ef3e4753019f566f250da10328bad1548fa673</t>
  </si>
  <si>
    <t>a7ef3e475</t>
  </si>
  <si>
    <t>Improve the parsing of background position. Irene</t>
  </si>
  <si>
    <t>Improve-the-parsing-of-background-position</t>
  </si>
  <si>
    <t>Tue, 15 Feb 2005 16:06:20 +0000</t>
  </si>
  <si>
    <t>7d49c7ed06b544ff3e863a7ee527424cfd790310</t>
  </si>
  <si>
    <t>7d49c7ed0</t>
  </si>
  <si>
    <t>f6dbd88ec72ab549512a88a74fa750d5fb4ce620</t>
  </si>
  <si>
    <t>f6dbd88ec</t>
  </si>
  <si>
    <t>compilations fix for unix S. GULLY</t>
  </si>
  <si>
    <t>compilations-fix-for-unix</t>
  </si>
  <si>
    <t>Tue, 15 Feb 2005 13:59:22 +0000</t>
  </si>
  <si>
    <t>0a6de94c19e12c9132733ca53a6f2cb66636d673</t>
  </si>
  <si>
    <t>0a6de94c1</t>
  </si>
  <si>
    <t>48d1593f21f0d736cd43dea9ff177556050a89d7</t>
  </si>
  <si>
    <t>48d1593f2</t>
  </si>
  <si>
    <t>bug fix: amaya didn't start when the Windows username was none latin (russian) (todo : test this code on unix) S. GULLY</t>
  </si>
  <si>
    <t>bug-fix-amaya-didn-t-start-when-the-Windows-username-was-none-latin-russian</t>
  </si>
  <si>
    <t>Tue, 15 Feb 2005 12:06:10 +0000</t>
  </si>
  <si>
    <t>f8b66d8e777911398ba6e6facafda0d30f0d40d3</t>
  </si>
  <si>
    <t>f8b66d8e7</t>
  </si>
  <si>
    <t>327dda5dc177eaa3e2a2a0aa8a4bf593cd9bfc2e</t>
  </si>
  <si>
    <t>327dda5dc</t>
  </si>
  <si>
    <t>Tue, 15 Feb 2005 12:05:09 +0000</t>
  </si>
  <si>
    <t>ba3b2e7d68336bb1ca9b5674feb841f86cf4c10d</t>
  </si>
  <si>
    <t>ba3b2e7d6</t>
  </si>
  <si>
    <t>17aced65237e4e5a1d94e065503b6a9d128b814d</t>
  </si>
  <si>
    <t>17aced652</t>
  </si>
  <si>
    <t>bug fix: the Structure submenu was allways disabled S. GULLY</t>
  </si>
  <si>
    <t>bug-fix-the-Structure-submenu-was-allways-disabled</t>
  </si>
  <si>
    <t>Tue, 15 Feb 2005 11:51:21 +0000</t>
  </si>
  <si>
    <t>a6a7c2a57ec719e30881075460f66af064b74cff</t>
  </si>
  <si>
    <t>a6a7c2a57</t>
  </si>
  <si>
    <t>1d17fd020c1f23942bcda3ef1dafdad225e90d37</t>
  </si>
  <si>
    <t>1d17fd020</t>
  </si>
  <si>
    <t>Tue, 15 Feb 2005 09:26:25 +0000</t>
  </si>
  <si>
    <t>2b1431a30ca1f6d6ca80a6ab5dcd48a0a09c737b</t>
  </si>
  <si>
    <t>2b1431a30</t>
  </si>
  <si>
    <t>2fc852aa7b973975dad6da118e5ba0d2d528184e</t>
  </si>
  <si>
    <t>2fc852aa7</t>
  </si>
  <si>
    <t>Adding table of contents VQ</t>
  </si>
  <si>
    <t>Adding-table-of-contents</t>
  </si>
  <si>
    <t>Mon, 14 Feb 2005 16:03:50 +0000</t>
  </si>
  <si>
    <t>ba824094c9ac8148c8a91ea57a50e65e22462da7</t>
  </si>
  <si>
    <t>ba824094c</t>
  </si>
  <si>
    <t>9f8f1d7a5efcaf9c736a54ffe80d0d297e6f7e3d</t>
  </si>
  <si>
    <t>9f8f1d7a5</t>
  </si>
  <si>
    <t>Mon, 14 Feb 2005 16:00:00 +0000</t>
  </si>
  <si>
    <t>510df3228fbd8c37d2694c2b4259280759b534bf</t>
  </si>
  <si>
    <t>510df3228</t>
  </si>
  <si>
    <t>a3ba368062c13cd1db52ed6510ddf978da0da214</t>
  </si>
  <si>
    <t>a3ba36806</t>
  </si>
  <si>
    <t>Updating documentation. VQ.</t>
  </si>
  <si>
    <t>Mon, 14 Feb 2005 15:26:59 +0000</t>
  </si>
  <si>
    <t>1e107a9ce3f6a622f0620685d52a3f54c1bf14cc</t>
  </si>
  <si>
    <t>1e107a9ce</t>
  </si>
  <si>
    <t>1021a81872012a83d46ab134afe334fa42bde9d9</t>
  </si>
  <si>
    <t>1021a8187</t>
  </si>
  <si>
    <t>Bug fix: when a backspace removes an empty box the caret was not moved  to the right position. + Doc update. Irene</t>
  </si>
  <si>
    <t>Bug-fix-when-a-backspace-removes-an-empty-box-the-caret-was-not-moved</t>
  </si>
  <si>
    <t>Mon, 14 Feb 2005 14:28:11 +0000</t>
  </si>
  <si>
    <t>f696275dcdf916acdb0ef6ebf684f1524fadd8a3</t>
  </si>
  <si>
    <t>f696275dc</t>
  </si>
  <si>
    <t>d68c5e7f7ca62cdedd1b45697b2b5a683ede7c29</t>
  </si>
  <si>
    <t>d68c5e7f7</t>
  </si>
  <si>
    <t>Mon, 14 Feb 2005 09:53:40 +0000</t>
  </si>
  <si>
    <t>814bac759d33615b8fcc86c1c984a37245c432e2</t>
  </si>
  <si>
    <t>814bac759</t>
  </si>
  <si>
    <t>015f481381fd079a4b89151845a4ada9edece4a8</t>
  </si>
  <si>
    <t>015f48138</t>
  </si>
  <si>
    <t>compilations fixes for GTK version S. GULLY</t>
  </si>
  <si>
    <t>compilations-fixes-for-GTK-version</t>
  </si>
  <si>
    <t>Fri, 11 Feb 2005 10:12:00 +0000</t>
  </si>
  <si>
    <t>d0501a31a076af0749cbc88bcc4f62fc2ed92008</t>
  </si>
  <si>
    <t>d0501a31a</t>
  </si>
  <si>
    <t>bec6da3587434818442c7d276ef2758345b1d78f</t>
  </si>
  <si>
    <t>bec6da358</t>
  </si>
  <si>
    <t>changes-to-take-into-account-amaya-version-number-coming-from-configure</t>
  </si>
  <si>
    <t>Fri, 11 Feb 2005 09:58:49 +0000</t>
  </si>
  <si>
    <t>2adca892ba69c6ddf229385bb70bdf3b2e5bbd20</t>
  </si>
  <si>
    <t>2adca892b</t>
  </si>
  <si>
    <t>bf88aa75670c62ed4344401ec916840a51744599</t>
  </si>
  <si>
    <t>bf88aa756</t>
  </si>
  <si>
    <t>Thu, 10 Feb 2005 17:29:01 +0000</t>
  </si>
  <si>
    <t>8971c7b7132fb391dac6221cb5aaff66565dc863</t>
  </si>
  <si>
    <t>8971c7b71</t>
  </si>
  <si>
    <t>bbcfefc0e8a46dd73908c89c635dc954cafb2565</t>
  </si>
  <si>
    <t>bbcfefc0e</t>
  </si>
  <si>
    <t>Thu, 10 Feb 2005 17:05:59 +0000</t>
  </si>
  <si>
    <t>c3acfa0b0aa0e3be631010e24ea13afd9a4a1a3a</t>
  </si>
  <si>
    <t>c3acfa0b0</t>
  </si>
  <si>
    <t>672679cc3d8d9a7ce8e806a64ce899f16e60ec61</t>
  </si>
  <si>
    <t>672679cc3</t>
  </si>
  <si>
    <t>Switch to the right help pages. (need changes in tar and install scripts). Irene</t>
  </si>
  <si>
    <t>Switch-to-the-right-help-pages</t>
  </si>
  <si>
    <t>Thu, 10 Feb 2005 16:52:55 +0000</t>
  </si>
  <si>
    <t>027fd09e037b7ba9602b90545f942f3622bd3c6c</t>
  </si>
  <si>
    <t>027fd09e0</t>
  </si>
  <si>
    <t>5b633d7c43e8ec2860f297047d43765e6d0e267f</t>
  </si>
  <si>
    <t>5b633d7c4</t>
  </si>
  <si>
    <t>Thu, 10 Feb 2005 16:32:46 +0000</t>
  </si>
  <si>
    <t>b13533de70ec10e3ebd78c57d514dbe21acc629c</t>
  </si>
  <si>
    <t>b13533de7</t>
  </si>
  <si>
    <t>e952c7203cba4201a9429e1d78392ac8114c56b6</t>
  </si>
  <si>
    <t>e952c7203</t>
  </si>
  <si>
    <t>Updating the Math pages. VQ</t>
  </si>
  <si>
    <t>Updating-the-Math-pages</t>
  </si>
  <si>
    <t>Thu, 10 Feb 2005 15:49:09 +0000</t>
  </si>
  <si>
    <t>da77d6b177dee0e3662d328c680ce6d1afb0b26c</t>
  </si>
  <si>
    <t>da77d6b17</t>
  </si>
  <si>
    <t>220afab24c911f225ae35fca48662c38a834dc43</t>
  </si>
  <si>
    <t>220afab24</t>
  </si>
  <si>
    <t>Thu, 10 Feb 2005 14:48:14 +0000</t>
  </si>
  <si>
    <t>1d8dd06db29a66abd1400e22fa03b66f70e58894</t>
  </si>
  <si>
    <t>1d8dd06db</t>
  </si>
  <si>
    <t>2a3a76bd97ce73f8fa3b8cba6fbbece3acc95701</t>
  </si>
  <si>
    <t>2a3a76bd9</t>
  </si>
  <si>
    <t>Dialogue updates. Irene</t>
  </si>
  <si>
    <t>Thu, 10 Feb 2005 14:47:44 +0000</t>
  </si>
  <si>
    <t>79dfaf325099ac17804d6286e4719793e4169db1</t>
  </si>
  <si>
    <t>79dfaf325</t>
  </si>
  <si>
    <t>168555373a5359b5a319c43bbab51c3cb14e5d6a</t>
  </si>
  <si>
    <t>Documentation update VQ</t>
  </si>
  <si>
    <t>Thu, 10 Feb 2005 14:02:23 +0000</t>
  </si>
  <si>
    <t>289a5a715faf58aa21b448d5b5a16e46587961c1</t>
  </si>
  <si>
    <t>289a5a715</t>
  </si>
  <si>
    <t>c087dbf8f0d4ca5edf29ebbad04ec4dc31b6505a</t>
  </si>
  <si>
    <t>c087dbf8f</t>
  </si>
  <si>
    <t>First version with new icons. Irene</t>
  </si>
  <si>
    <t>First-version-with-new-icons</t>
  </si>
  <si>
    <t>Thu, 10 Feb 2005 13:19:54 +0000</t>
  </si>
  <si>
    <t>469c2792fb846cd4bcecdf0c966bd7c2ba3d087d</t>
  </si>
  <si>
    <t>469c2792f</t>
  </si>
  <si>
    <t>6ced87b62a41e22e3aceacbfbd652c9d081b5934</t>
  </si>
  <si>
    <t>6ced87b62</t>
  </si>
  <si>
    <t>Thu, 10 Feb 2005 11:46:02 +0000</t>
  </si>
  <si>
    <t>4bc1b577b1830b0ca929563006c001c5c61a7068</t>
  </si>
  <si>
    <t>4bc1b577b</t>
  </si>
  <si>
    <t>c87bb49395a8263f1c0b489765cd810d41124510</t>
  </si>
  <si>
    <t>c87bb4939</t>
  </si>
  <si>
    <t>Thu, 10 Feb 2005 11:28:40 +0000</t>
  </si>
  <si>
    <t>7e132574a1e197bbfbdab844ccbe36ee40b8861c</t>
  </si>
  <si>
    <t>7e132574a</t>
  </si>
  <si>
    <t>98b4959652b247f26018689aaed7d5297415ee5f</t>
  </si>
  <si>
    <t>98b495965</t>
  </si>
  <si>
    <t>Changing the logo. Irene</t>
  </si>
  <si>
    <t>Changing-the-logo</t>
  </si>
  <si>
    <t>Thu, 10 Feb 2005 11:12:50 +0000</t>
  </si>
  <si>
    <t>d1a8ba8aeeb2ee3238271f2fd9d8a0f82fb52d1b</t>
  </si>
  <si>
    <t>d1a8ba8ae</t>
  </si>
  <si>
    <t>54c3b26d7e6b70402fbef89ddf2bc880eb5b9f54</t>
  </si>
  <si>
    <t>54c3b26d7</t>
  </si>
  <si>
    <t>Replacing some icons. Irene</t>
  </si>
  <si>
    <t>Replacing-some-icons</t>
  </si>
  <si>
    <t>Thu, 10 Feb 2005 11:04:44 +0000</t>
  </si>
  <si>
    <t>56dc7fc2a54a98a6fccf23bbfd2c7e8caead0ec3</t>
  </si>
  <si>
    <t>56dc7fc2a</t>
  </si>
  <si>
    <t>011b083e17300a77a010bbb3e881cd21d770c472</t>
  </si>
  <si>
    <t>011b083e1</t>
  </si>
  <si>
    <t>Thu, 10 Feb 2005 11:04:12 +0000</t>
  </si>
  <si>
    <t>42fdf9bb512b75c0732e2f05640c52898452557e</t>
  </si>
  <si>
    <t>42fdf9bb5</t>
  </si>
  <si>
    <t>6bc166c7deb6ecac31877f6458e55b3709501b8b</t>
  </si>
  <si>
    <t>6bc166c7d</t>
  </si>
  <si>
    <t>Thu, 10 Feb 2005 10:37:20 +0000</t>
  </si>
  <si>
    <t>b2eb349dfecdcba37e6a7b8fd9d3e5b8056ce90f</t>
  </si>
  <si>
    <t>b2eb349df</t>
  </si>
  <si>
    <t>1fb6c1344add2263ec7e7aa1f936d52b3f1c36e0</t>
  </si>
  <si>
    <t>1fb6c1344</t>
  </si>
  <si>
    <t>Thu, 10 Feb 2005 10:11:51 +0000</t>
  </si>
  <si>
    <t>3c2d2740f3ee0b1ae4e476f5940d9b5336ce7b55</t>
  </si>
  <si>
    <t>3c2d2740f</t>
  </si>
  <si>
    <t>b30496a6e6d981e90e8944c398b7559de5a5fa48</t>
  </si>
  <si>
    <t>b30496a6e</t>
  </si>
  <si>
    <t>Add hu in the list of dialogues. Irene</t>
  </si>
  <si>
    <t>Add-hu-in-the-list-of-dialogues</t>
  </si>
  <si>
    <t>Thu, 10 Feb 2005 09:13:02 +0000</t>
  </si>
  <si>
    <t>3f473762999e42ca226aa51b30eb9a9ad7e606a9</t>
  </si>
  <si>
    <t>3f4737629</t>
  </si>
  <si>
    <t>df83b270877ac699ca0cdbb621e6c498a3757a5c</t>
  </si>
  <si>
    <t>df83b2708</t>
  </si>
  <si>
    <t>Synchronize Hungarian dialogues. Irene</t>
  </si>
  <si>
    <t>Synchronize-Hungarian-dialogues</t>
  </si>
  <si>
    <t>Thu, 10 Feb 2005 09:12:11 +0000</t>
  </si>
  <si>
    <t>a22a62876a4a814c1676f2f28e058834192c41dd</t>
  </si>
  <si>
    <t>a22a62876</t>
  </si>
  <si>
    <t>fafbccfdb583311b272720a2d42dd7ee29100ca3</t>
  </si>
  <si>
    <t>fafbccfdb</t>
  </si>
  <si>
    <t>buf fix: crash when closing/remplacing a document on Windows S. GULLY</t>
  </si>
  <si>
    <t>buf-fix-crash-when-closing-remplacing-a-document-on-Windows</t>
  </si>
  <si>
    <t>Wed, 9 Feb 2005 17:17:05 +0000</t>
  </si>
  <si>
    <t>26b5a8923e912d6c1849ff4ef5498c311069c5c3</t>
  </si>
  <si>
    <t>26b5a8923</t>
  </si>
  <si>
    <t>ceae06f6ac259193bd685b6893c78b659abc1015</t>
  </si>
  <si>
    <t>ceae06f6a</t>
  </si>
  <si>
    <t>Wed, 9 Feb 2005 17:06:23 +0000</t>
  </si>
  <si>
    <t>0e15fb7f646ba0d858f9d0a124bf9af16043f4f7</t>
  </si>
  <si>
    <t>0e15fb7f6</t>
  </si>
  <si>
    <t>66df879d234ba35f1783a30332a4f5dfa35ca010</t>
  </si>
  <si>
    <t>66df879d2</t>
  </si>
  <si>
    <t>bug fix: booleans attributes was incorrectly handled S. GULLY</t>
  </si>
  <si>
    <t>bug-fix-booleans-attributes-was-incorrectly-handled</t>
  </si>
  <si>
    <t>Wed, 9 Feb 2005 16:39:18 +0000</t>
  </si>
  <si>
    <t>2edc29174b6130a58705a11e5b854afdfdaa6d17</t>
  </si>
  <si>
    <t>2edc29174</t>
  </si>
  <si>
    <t>cdba53e4be908dc3fb8adf0ae5b69583356c46e1</t>
  </si>
  <si>
    <t>cdba53e4b</t>
  </si>
  <si>
    <t>misplaced ifdef</t>
  </si>
  <si>
    <t>misplaced-ifdef</t>
  </si>
  <si>
    <t>Wed, 9 Feb 2005 16:32:28 +0000</t>
  </si>
  <si>
    <t>fb6a68ec269322fe9f5a55b399d2b75cb8ecdd10</t>
  </si>
  <si>
    <t>fb6a68ec2</t>
  </si>
  <si>
    <t>d339d7929582a2a039245359e230f0c9899454e3</t>
  </si>
  <si>
    <t>d339d7929</t>
  </si>
  <si>
    <t>Integration of hugarian dialogs (not yet in the XML base). DirektX</t>
  </si>
  <si>
    <t>Integration-of-hugarian-dialogs-not-yet-in-the-XML-base</t>
  </si>
  <si>
    <t>Wed, 9 Feb 2005 15:53:16 +0000</t>
  </si>
  <si>
    <t>d639c87e7af3e952b801f81606cfc6835536ee7d</t>
  </si>
  <si>
    <t>d639c87e7</t>
  </si>
  <si>
    <t>bbd9e156e5a47628e230fb6085ba7fbaf8295f67</t>
  </si>
  <si>
    <t>bbd9e156e</t>
  </si>
  <si>
    <t>Doc updates. Irene</t>
  </si>
  <si>
    <t>Doc-updates</t>
  </si>
  <si>
    <t>Wed, 9 Feb 2005 15:44:34 +0000</t>
  </si>
  <si>
    <t>a0d36e181b68f1c8bc012fcad11d3c5c8b677c53</t>
  </si>
  <si>
    <t>a0d36e181</t>
  </si>
  <si>
    <t>1684dbdf81c65292463ea77eea181734d66468c5</t>
  </si>
  <si>
    <t>1684dbdf8</t>
  </si>
  <si>
    <t>Update doc Laurent</t>
  </si>
  <si>
    <t>Update-doc</t>
  </si>
  <si>
    <t>Wed, 9 Feb 2005 15:26:41 +0000</t>
  </si>
  <si>
    <t>de8d7c1b9a8b1a3b5c88361be62e1a7a20aba783</t>
  </si>
  <si>
    <t>de8d7c1b9</t>
  </si>
  <si>
    <t>bec500a2d4ca4664a4a5f7d7fa7a00a329587ae8</t>
  </si>
  <si>
    <t>bec500a2d</t>
  </si>
  <si>
    <t>Fix a crash when loading a new document while the Save As dialog was opened SG (+LC for the report !)</t>
  </si>
  <si>
    <t>Fix-a-crash-when-loading-a-new-document-while-the-Save-As-dialog-was-opened</t>
  </si>
  <si>
    <t>Wed, 9 Feb 2005 14:35:17 +0000</t>
  </si>
  <si>
    <t>bd7cbb2cbf9c56698025258cdf52750646059ff8</t>
  </si>
  <si>
    <t>bd7cbb2cb</t>
  </si>
  <si>
    <t>739bccc7f9be6fd687adc12c6dab66c731e46b84</t>
  </si>
  <si>
    <t>739bccc7f</t>
  </si>
  <si>
    <t>Wed, 9 Feb 2005 14:20:26 +0000</t>
  </si>
  <si>
    <t>1eca6fd466bfcd6744753d76310a90a1b05f3fbb</t>
  </si>
  <si>
    <t>1eca6fd46</t>
  </si>
  <si>
    <t>5d1f3320da90d58c6e6a2aed24bea299e6924ecf</t>
  </si>
  <si>
    <t>5d1f3320d</t>
  </si>
  <si>
    <t>Wed, 9 Feb 2005 13:49:48 +0000</t>
  </si>
  <si>
    <t>713284bec63d7335ba2a0a6d03659085caadd176</t>
  </si>
  <si>
    <t>713284bec</t>
  </si>
  <si>
    <t>dac55ed4acd1b5a960a18bb78a563924baeba64f</t>
  </si>
  <si>
    <t>dac55ed4a</t>
  </si>
  <si>
    <t>Wed, 9 Feb 2005 13:34:57 +0000</t>
  </si>
  <si>
    <t>c47227088636477d5ff92b8b2253f70e4fd34e47</t>
  </si>
  <si>
    <t>c47227088</t>
  </si>
  <si>
    <t>e9df7d32a4e342e7c4468a81981a78e155701638</t>
  </si>
  <si>
    <t>e9df7d32a</t>
  </si>
  <si>
    <t>Clean up all fonts lists when a font is freed. Irene</t>
  </si>
  <si>
    <t>Clean-up-all-fonts-lists-when-a-font-is-freed</t>
  </si>
  <si>
    <t>Wed, 9 Feb 2005 13:08:30 +0000</t>
  </si>
  <si>
    <t>60559f5847600db9c9ec9b02a1ded341c5cd8386</t>
  </si>
  <si>
    <t>60559f584</t>
  </si>
  <si>
    <t>de0cff5b8725d29326f51216a10a0b7494704976</t>
  </si>
  <si>
    <t>de0cff5b8</t>
  </si>
  <si>
    <t>Wed, 9 Feb 2005 12:16:00 +0000</t>
  </si>
  <si>
    <t>4e9ced2682ab2f280f50fdf08e7a37693c0f90e8</t>
  </si>
  <si>
    <t>4e9ced268</t>
  </si>
  <si>
    <t>76db982f64d920eaa0884e6a8e9eaf44c5a7d294</t>
  </si>
  <si>
    <t>76db982f6</t>
  </si>
  <si>
    <t>fix an error when doing "make clean" S. GULLY</t>
  </si>
  <si>
    <t>fix-an-error-when-doing-make-clean</t>
  </si>
  <si>
    <t>Wed, 9 Feb 2005 11:57:03 +0000</t>
  </si>
  <si>
    <t>36c0ae5cd793e736307d51c172fa566bbbde7350</t>
  </si>
  <si>
    <t>36c0ae5cd</t>
  </si>
  <si>
    <t>62523025f899c93b6631a9d121e920c0ad19ad56</t>
  </si>
  <si>
    <t>62523025f</t>
  </si>
  <si>
    <t>compilation fix for GTK version (need to ../configure) S. GULLY</t>
  </si>
  <si>
    <t>Wed, 9 Feb 2005 10:50:40 +0000</t>
  </si>
  <si>
    <t>c94527564d8fa034a66c1209546bcc0a6b75d53b</t>
  </si>
  <si>
    <t>c94527564</t>
  </si>
  <si>
    <t>ee3cc46de0f66c4d132257d45f4a2e471fd47f35</t>
  </si>
  <si>
    <t>ee3cc46de</t>
  </si>
  <si>
    <t>(split table command) Laurent</t>
  </si>
  <si>
    <t>split-table-command</t>
  </si>
  <si>
    <t>Wed, 9 Feb 2005 10:35:47 +0000</t>
  </si>
  <si>
    <t>772677df929bbca24d39e65a124bce558f335273</t>
  </si>
  <si>
    <t>772677df9</t>
  </si>
  <si>
    <t>75b79698baddab01f97acbe5db4ef43b8fd732e9</t>
  </si>
  <si>
    <t>75b79698b</t>
  </si>
  <si>
    <t>Wed, 9 Feb 2005 10:23:48 +0000</t>
  </si>
  <si>
    <t>11e6f7dad69f2c6dde576e111a7b895cd71e4f62</t>
  </si>
  <si>
    <t>11e6f7dad</t>
  </si>
  <si>
    <t>c86a0333e83e0cc88b558302bd2c117f5810beee</t>
  </si>
  <si>
    <t>c86a0333e</t>
  </si>
  <si>
    <t>Prepare the english documentation of the WX version. Irene</t>
  </si>
  <si>
    <t>Prepare-the-english-documentation-of-the-WX-version</t>
  </si>
  <si>
    <t>Wed, 9 Feb 2005 10:05:23 +0000</t>
  </si>
  <si>
    <t>59c7b7a7107e7c524a6efba587751450619ed9dd</t>
  </si>
  <si>
    <t>59c7b7a71</t>
  </si>
  <si>
    <t>564ae7f1725ff73985b5f67cee6394f3df7ca703</t>
  </si>
  <si>
    <t>564ae7f17</t>
  </si>
  <si>
    <t>fix a memory leak S. GULLY</t>
  </si>
  <si>
    <t>fix-a-memory-leak</t>
  </si>
  <si>
    <t>Wed, 9 Feb 2005 09:26:03 +0000</t>
  </si>
  <si>
    <t>251eb913f81bbe513d8f5cad3fd78682e284f5f0</t>
  </si>
  <si>
    <t>251eb913f</t>
  </si>
  <si>
    <t>591b770e2bb03c652ded846c2a7d5a02734d515b</t>
  </si>
  <si>
    <t>591b770e2</t>
  </si>
  <si>
    <t>Due to a confusion between windows and frames, some shortcuts didn't work. IV + SG</t>
  </si>
  <si>
    <t>Due-to-a-confusion-between-windows-and-frames-some-shortcuts-didn-t-work</t>
  </si>
  <si>
    <t>Wed, 9 Feb 2005 09:12:52 +0000</t>
  </si>
  <si>
    <t>3ecf8a27433c3d32b3e03f7a97506e92ac3127bd</t>
  </si>
  <si>
    <t>3ecf8a274</t>
  </si>
  <si>
    <t>45070b66f14cd90a8da34ad936b9edc01aa48738</t>
  </si>
  <si>
    <t>45070b66f</t>
  </si>
  <si>
    <t>Adding a table of contents VQ</t>
  </si>
  <si>
    <t>Adding-a-table-of-contents</t>
  </si>
  <si>
    <t>Wed, 9 Feb 2005 09:00:56 +0000</t>
  </si>
  <si>
    <t>1cef14504654964f178ad43f71e489edff98077d</t>
  </si>
  <si>
    <t>1cef14504</t>
  </si>
  <si>
    <t>dbbc3b2938ecb369bc78e6470a8dbf949428a24d</t>
  </si>
  <si>
    <t>dbbc3b293</t>
  </si>
  <si>
    <t>Documentation update VW</t>
  </si>
  <si>
    <t>Wed, 9 Feb 2005 08:53:34 +0000</t>
  </si>
  <si>
    <t>336b47b12753abfced7d3b7683d06c760b9ed6b4</t>
  </si>
  <si>
    <t>336b47b12</t>
  </si>
  <si>
    <t>9fe2bb76cca360702997674249488bed7ab8f730</t>
  </si>
  <si>
    <t>9fe2bb76c</t>
  </si>
  <si>
    <t>replace ThotBool typedef defintion by bool (WX version) S. GULLY</t>
  </si>
  <si>
    <t>replace-ThotBool-typedef-defintion-by-bool-WX-version</t>
  </si>
  <si>
    <t>Wed, 9 Feb 2005 08:32:10 +0000</t>
  </si>
  <si>
    <t>6324472af20b19b787c2b58def2c8436b6041ca8</t>
  </si>
  <si>
    <t>6324472af</t>
  </si>
  <si>
    <t>0955367d4044d4ab69ab5b3a0bc8b381319e02c2</t>
  </si>
  <si>
    <t>0955367d4</t>
  </si>
  <si>
    <t>New version of help page "Browsing". VQ</t>
  </si>
  <si>
    <t>New-version-of-help-page-Browsing</t>
  </si>
  <si>
    <t>Wed, 9 Feb 2005 08:08:40 +0000</t>
  </si>
  <si>
    <t>f06ad6c843b92980acce3714db801aabcd3b5389</t>
  </si>
  <si>
    <t>f06ad6c84</t>
  </si>
  <si>
    <t>0c535879336a511d0cd1794cc60b64e5f32feb9e</t>
  </si>
  <si>
    <t>0c5358793</t>
  </si>
  <si>
    <t>Some Block of lines updates didn't take into account floated boxes. Irene</t>
  </si>
  <si>
    <t>Some-Block-of-lines-updates-didn-t-take-into-account-floated-boxes</t>
  </si>
  <si>
    <t>Tue, 8 Feb 2005 17:44:24 +0000</t>
  </si>
  <si>
    <t>72a1bce3481d7f5c026925b34a97ce4213aef62e</t>
  </si>
  <si>
    <t>72a1bce34</t>
  </si>
  <si>
    <t>a817f73feb9901ca85bb3d7c4aaaa8499d1649a6</t>
  </si>
  <si>
    <t>a817f73fe</t>
  </si>
  <si>
    <t>Amaya didn't support right floated boxes within anchors. Irene</t>
  </si>
  <si>
    <t>Amaya-didn-t-support-right-floated-boxes-within-anchors</t>
  </si>
  <si>
    <t>Tue, 8 Feb 2005 15:48:03 +0000</t>
  </si>
  <si>
    <t>3746737b3e39dc4e66d09d29a2775c460ea1c89b</t>
  </si>
  <si>
    <t>3746737b3</t>
  </si>
  <si>
    <t>9802217797eb4d263551368c1baa1dae7eafd4f2</t>
  </si>
  <si>
    <t>fix other wxWidgets dependencies. (needs to regenerate Options file) S. GULLY</t>
  </si>
  <si>
    <t>fix-other-wxWidgets-dependencies</t>
  </si>
  <si>
    <t>Tue, 8 Feb 2005 15:46:21 +0000</t>
  </si>
  <si>
    <t>ea12213b2b09c41b927c605f241c24084ed2e8a2</t>
  </si>
  <si>
    <t>ea12213b2</t>
  </si>
  <si>
    <t>39924e33c5a3bc7a80527b32aaa57eaefdc7fa7a</t>
  </si>
  <si>
    <t>39924e33c</t>
  </si>
  <si>
    <t>add a dependancy on the wxWidgets configure S. GULLY</t>
  </si>
  <si>
    <t>add-a-dependancy-on-the-wxWidgets-configure</t>
  </si>
  <si>
    <t>Tue, 8 Feb 2005 15:17:16 +0000</t>
  </si>
  <si>
    <t>961e15ec0c18735215d13c1f9e2d9a79aca761c1</t>
  </si>
  <si>
    <t>961e15ec0</t>
  </si>
  <si>
    <t>c1dfb03aa6386955e8115932a492fcaf7c0b0eef</t>
  </si>
  <si>
    <t>c1dfb03aa</t>
  </si>
  <si>
    <t>bug fix 2 events occur when clicking on the up/down scroll arrows. (should work approximately without the wxWidgets patch I've just submited) S. GULLY</t>
  </si>
  <si>
    <t>bug-fix-2-events-occur-when-clicking-on-the-up-down-scroll-arrows</t>
  </si>
  <si>
    <t>Tue, 8 Feb 2005 14:12:00 +0000</t>
  </si>
  <si>
    <t>b17b6a07d3f4960504b7d8560f7d5eb695acec01</t>
  </si>
  <si>
    <t>b17b6a07d</t>
  </si>
  <si>
    <t>7a1f042e740b603b675e96d6798463373cc1c2d6</t>
  </si>
  <si>
    <t>7a1f042e7</t>
  </si>
  <si>
    <t>Don't try to apply a function rule that never applies. Irene</t>
  </si>
  <si>
    <t>Don-t-try-to-apply-a-function-rule-that-never-applies</t>
  </si>
  <si>
    <t>Tue, 8 Feb 2005 09:55:04 +0000</t>
  </si>
  <si>
    <t>8ac9022ed7991b54a5a12ac5f05cdbcd4f14ef98</t>
  </si>
  <si>
    <t>8ac9022ed</t>
  </si>
  <si>
    <t>6d20df6e4c892678f623d7b932c2d05c8a4ff6a6</t>
  </si>
  <si>
    <t>6d20df6e4</t>
  </si>
  <si>
    <t>add trace to debug scrollbars step problems S. GULLY</t>
  </si>
  <si>
    <t>add-trace-to-debug-scrollbars-step-problems</t>
  </si>
  <si>
    <t>Tue, 8 Feb 2005 09:29:55 +0000</t>
  </si>
  <si>
    <t>56442df7337b7c50112b897a684d35f94b40be39</t>
  </si>
  <si>
    <t>56442df73</t>
  </si>
  <si>
    <t>741f891369d315ef36b7d417fb735acf27cd623d</t>
  </si>
  <si>
    <t>741f89136</t>
  </si>
  <si>
    <t>Confusion with top and right. Irene</t>
  </si>
  <si>
    <t>Confusion-with-top-and-right</t>
  </si>
  <si>
    <t>Mon, 7 Feb 2005 16:37:31 +0000</t>
  </si>
  <si>
    <t>99aa3b81a53c6a2b0df6b586c71d936cece240b7</t>
  </si>
  <si>
    <t>99aa3b81a</t>
  </si>
  <si>
    <t>48e564721401abb873ad0e34b6046854572c7893</t>
  </si>
  <si>
    <t>48e564721</t>
  </si>
  <si>
    <t>+ remove unused variables + remove warnings (need to remove WX/amaya/EDITORAPP.c manually)</t>
  </si>
  <si>
    <t>remove-unused-variables</t>
  </si>
  <si>
    <t xml:space="preserve">S. GULLY_x000D_
</t>
  </si>
  <si>
    <t>Mon, 7 Feb 2005 16:05:00 +0000</t>
  </si>
  <si>
    <t>7e6998ff0e3b8617df4569e3796de921131cdba7</t>
  </si>
  <si>
    <t>7e6998ff0</t>
  </si>
  <si>
    <t>47813220aec1ff68adf0bf9c3ca47f4a3eb2937e</t>
  </si>
  <si>
    <t>47813220a</t>
  </si>
  <si>
    <t>Improve the parsing of CSS border. Irene</t>
  </si>
  <si>
    <t>Improve-the-parsing-of-CSS-border</t>
  </si>
  <si>
    <t>Mon, 7 Feb 2005 15:52:34 +0000</t>
  </si>
  <si>
    <t>0250fd3b8fddc8a274772706a0585bcc00f0db10</t>
  </si>
  <si>
    <t>0250fd3b8</t>
  </si>
  <si>
    <t>9a12ac539f21cce2c64faaeab9fdddfa0cb9897d</t>
  </si>
  <si>
    <t>9a12ac539</t>
  </si>
  <si>
    <t>Mon, 7 Feb 2005 14:52:22 +0000</t>
  </si>
  <si>
    <t>64f2a328442980607a92b1f393a2a999f7184a87</t>
  </si>
  <si>
    <t>64f2a3284</t>
  </si>
  <si>
    <t>f5231e64afa915781585e29e5250904ec2a42958</t>
  </si>
  <si>
    <t>f5231e64a</t>
  </si>
  <si>
    <t>reset the zoom factor when deleting a frame S. GULLY</t>
  </si>
  <si>
    <t>reset-the-zoom-factor-when-deleting-a-frame</t>
  </si>
  <si>
    <t>Mon, 7 Feb 2005 14:46:14 +0000</t>
  </si>
  <si>
    <t>b97b820f5fb12ac43d1ec72c32cbb348bf8f9bc0</t>
  </si>
  <si>
    <t>b97b820f5</t>
  </si>
  <si>
    <t>de80a98ab816a4f06e007c1903ab649ca475aaec</t>
  </si>
  <si>
    <t>de80a98ab</t>
  </si>
  <si>
    <t>replace SetFocus by TtaRedirectFocus S. GULLY</t>
  </si>
  <si>
    <t>replace-SetFocus-by-TtaRedirectFocus</t>
  </si>
  <si>
    <t>Mon, 7 Feb 2005 14:33:11 +0000</t>
  </si>
  <si>
    <t>97e0c199aab2f7bdfecabe04ccb7a60ab1e0fc33</t>
  </si>
  <si>
    <t>97e0c199a</t>
  </si>
  <si>
    <t>0e0590e96eda7f074cf584f6f73b64df0f85a800</t>
  </si>
  <si>
    <t>0e0590e96</t>
  </si>
  <si>
    <t>Bad length when reading a prs file. Irene</t>
  </si>
  <si>
    <t>Bad-length-when-reading-a-prs-file</t>
  </si>
  <si>
    <t>Mon, 7 Feb 2005 14:26:30 +0000</t>
  </si>
  <si>
    <t>748d17c01c8348f37b388a7a296717fc3459fb9c</t>
  </si>
  <si>
    <t>748d17c01</t>
  </si>
  <si>
    <t>9599c52e8065fe1aaae9732b165d63cc20e8fd5d</t>
  </si>
  <si>
    <t>9599c52e8</t>
  </si>
  <si>
    <t>fix a crash : when popup the context menu on the splitbar S. GULLY</t>
  </si>
  <si>
    <t>fix-a-crash-when-popup-the-context-menu-on-the-splitbar</t>
  </si>
  <si>
    <t>Mon, 7 Feb 2005 13:50:44 +0000</t>
  </si>
  <si>
    <t>aa9a244e8b01ce501af9084bfae755df9e708215</t>
  </si>
  <si>
    <t>aa9a244e8</t>
  </si>
  <si>
    <t>6122f3479e37fdb15a6b8e04d09025e5afd0c272</t>
  </si>
  <si>
    <t>6122f3479</t>
  </si>
  <si>
    <t>When scrolling Amaya generated too many boxes. Sometimes allocated fonts were not freed. Irene</t>
  </si>
  <si>
    <t>When-scrolling-Amaya-generated-too-many-boxes</t>
  </si>
  <si>
    <t>Mon, 7 Feb 2005 12:31:21 +0000</t>
  </si>
  <si>
    <t>a175863e0ed666747809cb8914ecd1780ea57ba4</t>
  </si>
  <si>
    <t>a175863e0</t>
  </si>
  <si>
    <t>b70746fbcf68e8933a1fd69a3dfb7fcd84ff7655</t>
  </si>
  <si>
    <t>b70746fbc</t>
  </si>
  <si>
    <t>Mon, 7 Feb 2005 11:53:15 +0000</t>
  </si>
  <si>
    <t>05e8ffa9aca83a2379b2fd1404f3672ba85488ba</t>
  </si>
  <si>
    <t>05e8ffa9a</t>
  </si>
  <si>
    <t>caf3b9d47f26c9abfd7464ea15015ca2cbaf5949</t>
  </si>
  <si>
    <t>caf3b9d47</t>
  </si>
  <si>
    <t>remove unused STDCPP_* variables S. GULLY</t>
  </si>
  <si>
    <t>remove-unused-STDCPP_-variables</t>
  </si>
  <si>
    <t>Mon, 7 Feb 2005 10:26:11 +0000</t>
  </si>
  <si>
    <t>c178dd035d8b14af4df0f591e695fa22db09a25e</t>
  </si>
  <si>
    <t>c178dd035</t>
  </si>
  <si>
    <t>3f02a4b0725661fef4ec8901eb95e3392b5e2e85</t>
  </si>
  <si>
    <t>3f02a4b07</t>
  </si>
  <si>
    <t>tabs behaviour improvments: when closing tab with contextual menu, the tab under the mouse was not closed and the last document was not restored. (now the behaviour is the same as firefox) S. GULLY</t>
  </si>
  <si>
    <t>tabs-behaviour-improvments-when-closing-tab-with-contextual-menu-the-tab-under-the-mouse-was-not-closed-and-the-last-document-was-not-restored</t>
  </si>
  <si>
    <t>Mon, 7 Feb 2005 10:12:28 +0000</t>
  </si>
  <si>
    <t>71a36686046540eb7e58d889ee3d4c34df86c960</t>
  </si>
  <si>
    <t>71a366860</t>
  </si>
  <si>
    <t>963a71f7a4f90c2ae3a9880c0539879029db7921</t>
  </si>
  <si>
    <t>963a71f7a</t>
  </si>
  <si>
    <t>Fixing some MathML transform rules. Irene</t>
  </si>
  <si>
    <t>Fixing-some-MathML-transform-rules</t>
  </si>
  <si>
    <t>Fri, 4 Feb 2005 17:05:01 +0000</t>
  </si>
  <si>
    <t>546cd92e276620d1706205a4cacb426428586494</t>
  </si>
  <si>
    <t>546cd92e2</t>
  </si>
  <si>
    <t>80ae68e411e3ab5f5d369c020909ad641d694f61</t>
  </si>
  <si>
    <t>80ae68e41</t>
  </si>
  <si>
    <t>It was impossible to transform a math formula within a XML document. Irene</t>
  </si>
  <si>
    <t>It-was-impossible-to-transform-a-math-formula-within-a-XML-document</t>
  </si>
  <si>
    <t>Fri, 4 Feb 2005 15:36:58 +0000</t>
  </si>
  <si>
    <t>e08386c975b29b622501c888f3d1a6f5e2808b4c</t>
  </si>
  <si>
    <t>e08386c97</t>
  </si>
  <si>
    <t>251cd88450549821740f9035e1e986529e89c857</t>
  </si>
  <si>
    <t>251cd8845</t>
  </si>
  <si>
    <t>Could not delete elements from the head of a (X)HTML document. VQ</t>
  </si>
  <si>
    <t>Could-not-delete-elements-from-the-head-of-a-X-HTML-document</t>
  </si>
  <si>
    <t>Fri, 4 Feb 2005 14:32:37 +0000</t>
  </si>
  <si>
    <t>5d264ea783c43793a607a690dc6ba3b607ec159f</t>
  </si>
  <si>
    <t>5d264ea78</t>
  </si>
  <si>
    <t>1f3e13ddcb8de36361f4ef79949edab719b9dbbb</t>
  </si>
  <si>
    <t>1f3e13ddc</t>
  </si>
  <si>
    <t>The 'Quit' Command is now active from the Mac menu bar Laurent</t>
  </si>
  <si>
    <t>The-Quit-Command-is-now-active-from-the-Mac-menu-bar</t>
  </si>
  <si>
    <t>Fri, 4 Feb 2005 12:20:54 +0000</t>
  </si>
  <si>
    <t>30b2063679e5d0e42ed4ee4dd3477eb5d4562295</t>
  </si>
  <si>
    <t>30b206367</t>
  </si>
  <si>
    <t>ba61a73c408cb507fe956a29f0c15ad405963cf9</t>
  </si>
  <si>
    <t>ba61a73c4</t>
  </si>
  <si>
    <t>Improve the transformation into a table + typo in the WebDAV documentation. Irene</t>
  </si>
  <si>
    <t>Improve-the-transformation-into-a-table</t>
  </si>
  <si>
    <t>Fri, 4 Feb 2005 12:18:24 +0000</t>
  </si>
  <si>
    <t>2820b1b33aef41f81296b83a67d90f9d3d193ceb</t>
  </si>
  <si>
    <t>2820b1b33</t>
  </si>
  <si>
    <t>344a45ce6c0c7281751728080ef2d8bedd3aeb80</t>
  </si>
  <si>
    <t>344a45ce6</t>
  </si>
  <si>
    <t>MatML: better formatting of some expressions VQ</t>
  </si>
  <si>
    <t>MatML-better-formatting-of-some-expressions</t>
  </si>
  <si>
    <t>Thu, 3 Feb 2005 15:07:28 +0000</t>
  </si>
  <si>
    <t>00b8e94e67f29f1da3991695e25bbe5415dd8ae8</t>
  </si>
  <si>
    <t>00b8e94e6</t>
  </si>
  <si>
    <t>7ab9560fddf1ce95590befebb038e96563577dcc</t>
  </si>
  <si>
    <t>7ab9560fd</t>
  </si>
  <si>
    <t>Thu, 3 Feb 2005 14:02:31 +0000</t>
  </si>
  <si>
    <t>242f9e82f2b13037075bf0509b466f8c9850c4b3</t>
  </si>
  <si>
    <t>242f9e82f</t>
  </si>
  <si>
    <t>1232e0b845def419d1eb8b4ba89c1856d4325f85</t>
  </si>
  <si>
    <t>1232e0b84</t>
  </si>
  <si>
    <t>add new icons path to installation script S. GULLY</t>
  </si>
  <si>
    <t>add-new-icons-path-to-installation-script</t>
  </si>
  <si>
    <t>Thu, 3 Feb 2005 13:34:30 +0000</t>
  </si>
  <si>
    <t>09441d8a39930c608dfb0bdc8ba66ddbe9880426</t>
  </si>
  <si>
    <t>09441d8a3</t>
  </si>
  <si>
    <t>818a92d83b61d03c52b4a98547456c3ca528453e</t>
  </si>
  <si>
    <t>818a92d83</t>
  </si>
  <si>
    <t>remove a unused resource S. GULLY</t>
  </si>
  <si>
    <t>remove-a-unused-resource</t>
  </si>
  <si>
    <t>Thu, 3 Feb 2005 13:24:37 +0000</t>
  </si>
  <si>
    <t>afed63771f271a9447bea17f8b7f5616cce8d9ad</t>
  </si>
  <si>
    <t>afed63771</t>
  </si>
  <si>
    <t>5790f03b26ce4fe6669363a821319c94969df642</t>
  </si>
  <si>
    <t>5790f03b2</t>
  </si>
  <si>
    <t>new dialog for debuging purpose only available when wxWidgets is compiled in debug mode : this dialog is used to choose dynamicaly what traces to show/hide. S. GULLY</t>
  </si>
  <si>
    <t>new-dialog-for-debuging-purpose-only-available-when-wxWidgets-is-compiled-in-debug-mode-this-dialog-is-used-to-choose-dynamicaly-what-traces-to-show-hide</t>
  </si>
  <si>
    <t>Thu, 3 Feb 2005 13:11:39 +0000</t>
  </si>
  <si>
    <t>9bb4266ad5870511d364252998fdd8b89de353f7</t>
  </si>
  <si>
    <t>9bb4266ad</t>
  </si>
  <si>
    <t>b37d885d4ff30889dfc8a109e72924565437c64e</t>
  </si>
  <si>
    <t>b37d885d4</t>
  </si>
  <si>
    <t>Adapt a prototype for GL Mac Laurent</t>
  </si>
  <si>
    <t>Adapt-a-prototype-for-GL-Mac</t>
  </si>
  <si>
    <t>Wed, 2 Feb 2005 16:45:11 +0000</t>
  </si>
  <si>
    <t>84efb736af3e79788b82a2b3e5c2b838689e7628</t>
  </si>
  <si>
    <t>84efb736a</t>
  </si>
  <si>
    <t>9cfe8e0261038fc3f0832b3d142a273b4f71a2b2</t>
  </si>
  <si>
    <t>9cfe8e026</t>
  </si>
  <si>
    <t>The 'About' and 'Preferences' dialogs are now called from the first menu of the Mac OSX menu bar Laurent</t>
  </si>
  <si>
    <t>The-About-and-Preferences-dialogs-are-now-called-from</t>
  </si>
  <si>
    <t>Wed, 2 Feb 2005 16:39:49 +0000</t>
  </si>
  <si>
    <t>927b8e6fa397bccdf71bf2f36abed790ce48a6d0</t>
  </si>
  <si>
    <t>927b8e6fa</t>
  </si>
  <si>
    <t>517621429a637599ccd4448db04ed7df5c6db3be</t>
  </si>
  <si>
    <t>MathML: sign '-' was sometimes considered as a binary operator when it was actually a unary operator. VQ</t>
  </si>
  <si>
    <t>MathML-sign-was-sometimes-considered-as-a-binary-operator-when</t>
  </si>
  <si>
    <t>Wed, 2 Feb 2005 15:03:32 +0000</t>
  </si>
  <si>
    <t>d7b951f027fd2c3e39fdfb5e9a4b6b2afe2b2b5e</t>
  </si>
  <si>
    <t>d7b951f02</t>
  </si>
  <si>
    <t>464c64ad7284269a4afe1b1e16f5078aa703834f</t>
  </si>
  <si>
    <t>464c64ad7</t>
  </si>
  <si>
    <t>to avoid problems with linpng dependencies when creating packages, amaya use wxwidgets's libpng/libjpeg/libtiff S. GULLY</t>
  </si>
  <si>
    <t>to-avoid-problems-with-linpng-dependencies-when-creating-packages-amaya-use-wxwidgets-s-libpng-libjpeg-libtiff</t>
  </si>
  <si>
    <t>Wed, 2 Feb 2005 14:45:14 +0000</t>
  </si>
  <si>
    <t>2495bafd300cc53b1964d42484920bbd70111de7</t>
  </si>
  <si>
    <t>2495bafd3</t>
  </si>
  <si>
    <t>8d646d4fb00f165636b649de290e3014b08d7d94</t>
  </si>
  <si>
    <t>8d646d4fb</t>
  </si>
  <si>
    <t>update new icons paths S. GULLY</t>
  </si>
  <si>
    <t>update-new-icons-paths</t>
  </si>
  <si>
    <t>Wed, 2 Feb 2005 14:31:36 +0000</t>
  </si>
  <si>
    <t>7ca3bfd16d4eae5d922ee5896fbedcaa92c5fe7b</t>
  </si>
  <si>
    <t>7ca3bfd16</t>
  </si>
  <si>
    <t>a0bd47da1adb332a71aed320510ac62cb0340916</t>
  </si>
  <si>
    <t>a0bd47da1</t>
  </si>
  <si>
    <t>update new icons path S. GULLY</t>
  </si>
  <si>
    <t>update-new-icons-path</t>
  </si>
  <si>
    <t>Wed, 2 Feb 2005 14:30:15 +0000</t>
  </si>
  <si>
    <t>1b9a02ff71ee34d80fdb42ac921a813fc8160e84</t>
  </si>
  <si>
    <t>1b9a02ff7</t>
  </si>
  <si>
    <t>ae6c6c7d8d2c935f708d5b5f0444c74b9ab90e90</t>
  </si>
  <si>
    <t>ae6c6c7d8</t>
  </si>
  <si>
    <t>update make install to take into account new icons paths. S. GULLY</t>
  </si>
  <si>
    <t>update-make-install-to-take-into-account-new-icons-paths</t>
  </si>
  <si>
    <t>Wed, 2 Feb 2005 14:27:02 +0000</t>
  </si>
  <si>
    <t>2441b971b9f2535e12032fc714a2e977752bf16f</t>
  </si>
  <si>
    <t>2441b971b</t>
  </si>
  <si>
    <t>106e039c7af270f87b59c8a8a048b89aa43b198c</t>
  </si>
  <si>
    <t>106e039c7</t>
  </si>
  <si>
    <t>add empty dummy files to simplify make install procedure. S. GULLY</t>
  </si>
  <si>
    <t>add-empty-dummy-files-to-simplify-make-install-procedure</t>
  </si>
  <si>
    <t>Wed, 2 Feb 2005 14:26:22 +0000</t>
  </si>
  <si>
    <t>aaa4d3c7c6da24e832afb07bc04282214f17b493</t>
  </si>
  <si>
    <t>aaa4d3c7c</t>
  </si>
  <si>
    <t>826b86d0fb2d3a05b14e028d885048525b325bc9</t>
  </si>
  <si>
    <t>826b86d0f</t>
  </si>
  <si>
    <t>bug fix: on gtk version, the toolbar buttons states (enable/disable) were not updated S. GULLY</t>
  </si>
  <si>
    <t>bug-fix-on-gtk-version-the-toolbar-buttons-states-enable-disable-were-not-updated</t>
  </si>
  <si>
    <t>Wed, 2 Feb 2005 12:25:03 +0000</t>
  </si>
  <si>
    <t>3d4e50770949612f096e8fefaac333efd2424dd8</t>
  </si>
  <si>
    <t>3d4e50770</t>
  </si>
  <si>
    <t>eb8d4a881f5b24d55613b6729eb73ca23b0308b4</t>
  </si>
  <si>
    <t>eb8d4a881</t>
  </si>
  <si>
    <t>optimize amaya binary size (15%) S. GULLY</t>
  </si>
  <si>
    <t>optimize-amaya-binary-size-15</t>
  </si>
  <si>
    <t>Wed, 2 Feb 2005 11:16:02 +0000</t>
  </si>
  <si>
    <t>974ba167515b7753360d9534c66aaf3ef5cf90fb</t>
  </si>
  <si>
    <t>974ba1675</t>
  </si>
  <si>
    <t>692c737a77319c25db1104ffd0f884043f638e07</t>
  </si>
  <si>
    <t>692c737a7</t>
  </si>
  <si>
    <t>fix mesa warnings when deleting a frame. S. GULLY</t>
  </si>
  <si>
    <t>fix-mesa-warnings-when-deleting-a-frame</t>
  </si>
  <si>
    <t>Wed, 2 Feb 2005 10:16:04 +0000</t>
  </si>
  <si>
    <t>ba446ad9a9cc2ed1df0b14f712b7148a508bc481</t>
  </si>
  <si>
    <t>ba446ad9a</t>
  </si>
  <si>
    <t>94f5c10ff947ea284bafacb62d2b3e9623953ad5</t>
  </si>
  <si>
    <t>94f5c10ff</t>
  </si>
  <si>
    <t>removing-last-wxLogDebug-call</t>
  </si>
  <si>
    <t>Wed, 2 Feb 2005 09:42:27 +0000</t>
  </si>
  <si>
    <t>f865e1afb25c19e876aedd6c976e64999b639ace</t>
  </si>
  <si>
    <t>f865e1afb</t>
  </si>
  <si>
    <t>15547b283ef95f5524974825f56323228581affa</t>
  </si>
  <si>
    <t>15547b283</t>
  </si>
  <si>
    <t>Wed, 2 Feb 2005 09:34:02 +0000</t>
  </si>
  <si>
    <t>9f5df26283bb5f30f0c52585f88ac418b0d5a2e0</t>
  </si>
  <si>
    <t>9f5df2628</t>
  </si>
  <si>
    <t>65a929d92509e881845f88e309e8991b555a519e</t>
  </si>
  <si>
    <t>65a929d92</t>
  </si>
  <si>
    <t>removing unused dialogs S. GULLY</t>
  </si>
  <si>
    <t>removing-unused-dialogs</t>
  </si>
  <si>
    <t>Wed, 2 Feb 2005 08:58:55 +0000</t>
  </si>
  <si>
    <t>27e5fd0ea07330e882b944f7c317c48b35056591</t>
  </si>
  <si>
    <t>27e5fd0ea</t>
  </si>
  <si>
    <t>d9d63e5c32dc278ca89b5d8732d630b573d790aa</t>
  </si>
  <si>
    <t>d9d63e5c3</t>
  </si>
  <si>
    <t>Wed, 2 Feb 2005 08:52:01 +0000</t>
  </si>
  <si>
    <t>62f5bf85b7c49c3592182cf7ac5b6b095dd0f200</t>
  </si>
  <si>
    <t>62f5bf85b</t>
  </si>
  <si>
    <t>4788791e6204cf80be193a3d7577fc494f8a978d</t>
  </si>
  <si>
    <t>typo fix. S. GULLY</t>
  </si>
  <si>
    <t>Wed, 2 Feb 2005 08:51:27 +0000</t>
  </si>
  <si>
    <t>681f54922785e83c029f9de3dd5e7003196c8e16</t>
  </si>
  <si>
    <t>681f54922</t>
  </si>
  <si>
    <t>353329b564d369bc24508c82d81fb30d9c70c472</t>
  </si>
  <si>
    <t>353329b56</t>
  </si>
  <si>
    <t>compilation fix. S. GULLY</t>
  </si>
  <si>
    <t>Tue, 1 Feb 2005 18:01:48 +0000</t>
  </si>
  <si>
    <t>e1968d93d3c36885a8baad0a63c3d45c84caa7f5</t>
  </si>
  <si>
    <t>e1968d93d</t>
  </si>
  <si>
    <t>c4e2915f4821bbe50d553ca6b089f9dc6065d07d</t>
  </si>
  <si>
    <t>c4e2915f4</t>
  </si>
  <si>
    <t>Change the way traces are managed : now a global variable filters traces (withflags). S. GULLY</t>
  </si>
  <si>
    <t>Change-the-way-traces-are-managed-now-a-global-variable-filters-traces-withflags</t>
  </si>
  <si>
    <t>Tue, 1 Feb 2005 17:43:27 +0000</t>
  </si>
  <si>
    <t>e0cf076aa8bef633f950a20746b15b059e2d3976</t>
  </si>
  <si>
    <t>e0cf076aa</t>
  </si>
  <si>
    <t>661f2d039e85516f8093d065411f41d8dacfdaa6</t>
  </si>
  <si>
    <t>661f2d039</t>
  </si>
  <si>
    <t>Fix some bugs in WX Preferences (with consequences in non-wx version)  - theFontMenuSize was always set to '0'  - the Date and Antiasing options removed the non-wx Button and Address options. Laurent</t>
  </si>
  <si>
    <t>Fix-some-bugs-in-WX-Preferences-with-consequences-in-non-wx-version</t>
  </si>
  <si>
    <t>Tue, 1 Feb 2005 16:03:59 +0000</t>
  </si>
  <si>
    <t>d42dd2db2cce6eaa3b8b8e5c393c1461db0a0182</t>
  </si>
  <si>
    <t>d42dd2db2</t>
  </si>
  <si>
    <t>15fb366b0d6f7ad7e21ec4c0825f124ce7a0bedc</t>
  </si>
  <si>
    <t>15fb366b0</t>
  </si>
  <si>
    <t>+ smallest icons for menus (16x16) + adding the possibility to choose the icon size S. GULLY</t>
  </si>
  <si>
    <t>smallest-icons-for-menus-16x16</t>
  </si>
  <si>
    <t>Tue, 1 Feb 2005 12:29:13 +0000</t>
  </si>
  <si>
    <t>7cf063c7b85c9c1d1285001ba36ec289ca1f81da</t>
  </si>
  <si>
    <t>7cf063c7b</t>
  </si>
  <si>
    <t>8a8f368b6961f1cb283564bea0a408808c57020d</t>
  </si>
  <si>
    <t>8a8f368b6</t>
  </si>
  <si>
    <t>When the table button is applied to a not empty selection, the border of the table was not generated. Irene</t>
  </si>
  <si>
    <t>When-the-table-button-is-applied-to-a-not-empty-selection-the-border-of</t>
  </si>
  <si>
    <t>Mon, 31 Jan 2005 17:13:22 +0000</t>
  </si>
  <si>
    <t>2f026b0760b77e3990e0716df59600a7788d2cd2</t>
  </si>
  <si>
    <t>2f026b076</t>
  </si>
  <si>
    <t>ce935747392e9039a409004d1555dd7797304d2e</t>
  </si>
  <si>
    <t>ce9357473</t>
  </si>
  <si>
    <t>Complete the previous test. Irene</t>
  </si>
  <si>
    <t>Complete-the-previous-test</t>
  </si>
  <si>
    <t>Mon, 31 Jan 2005 15:40:08 +0000</t>
  </si>
  <si>
    <t>526cba8419465e82b463096dc2e71506e5d3c866</t>
  </si>
  <si>
    <t>526cba841</t>
  </si>
  <si>
    <t>a6b6d3ce274eeba8bf63477987ffe31a59892259</t>
  </si>
  <si>
    <t>a6b6d3ce2</t>
  </si>
  <si>
    <t>Improve the management of floated boxes within inline elements. Irene</t>
  </si>
  <si>
    <t>Improve-the-management-of-floated-boxes-within-inline-elements</t>
  </si>
  <si>
    <t>Mon, 31 Jan 2005 14:45:59 +0000</t>
  </si>
  <si>
    <t>570c52a7a1d96ab92b54503ea1206df49a1c5620</t>
  </si>
  <si>
    <t>570c52a7a</t>
  </si>
  <si>
    <t>f7e434d4439d0fa654d9d6fd4c03a76a4b940eff</t>
  </si>
  <si>
    <t>f7e434d44</t>
  </si>
  <si>
    <t>Prevent an overflow of the fonts table. Irene</t>
  </si>
  <si>
    <t>Prevent-an-overflow-of-the-fonts-table</t>
  </si>
  <si>
    <t>Mon, 31 Jan 2005 14:43:59 +0000</t>
  </si>
  <si>
    <t>c2978a9e78f8f11d2a0cecc1990fac01e01569b6</t>
  </si>
  <si>
    <t>c2978a9e7</t>
  </si>
  <si>
    <t>bf7cce384b3d7b963c03667ce5226adba067d754</t>
  </si>
  <si>
    <t>bf7cce384</t>
  </si>
  <si>
    <t>Fixing a crash with very big tables. VQ</t>
  </si>
  <si>
    <t>Fixing-a-crash-with-very-big-tables</t>
  </si>
  <si>
    <t>Fri, 28 Jan 2005 16:14:22 +0000</t>
  </si>
  <si>
    <t>504653a354a62ac2d2d18d2050c76faf4e1342d4</t>
  </si>
  <si>
    <t>504653a35</t>
  </si>
  <si>
    <t>004fae300e76c3c01604c0604b764eac53939041</t>
  </si>
  <si>
    <t>004fae300</t>
  </si>
  <si>
    <t>Bug fix (first part) : on windows when the username was not ascii (ex: russian names), Amaya didn't launch. Second part is : understand why there is blank documents. Maybe it's also a path encoding problem? S. GULLY</t>
  </si>
  <si>
    <t>Bug-fix-first-part-on-windows-when-the-username-was-not-ascii-ex-russian-names-Amaya-didn-t-launch</t>
  </si>
  <si>
    <t>Fri, 28 Jan 2005 15:42:39 +0000</t>
  </si>
  <si>
    <t>5693a21fa8935c68432be115b9416007b201cdd4</t>
  </si>
  <si>
    <t>5693a21fa</t>
  </si>
  <si>
    <t>bdc06818ae89160a02e837d03287a412e52b274d</t>
  </si>
  <si>
    <t>bdc06818a</t>
  </si>
  <si>
    <t>configure files for mac osx Laurent</t>
  </si>
  <si>
    <t>configure-files-for-mac-osx</t>
  </si>
  <si>
    <t>Fri, 28 Jan 2005 14:58:21 +0000</t>
  </si>
  <si>
    <t>d1b595f1ab505732bbc3b909272d943afdbda38b</t>
  </si>
  <si>
    <t>d1b595f1a</t>
  </si>
  <si>
    <t>08af47aa7b29d0fafa3819bb41241dab7a3e43d3</t>
  </si>
  <si>
    <t>08af47aa7</t>
  </si>
  <si>
    <t>do not resize the attribute panel when it is floating. S. GULLY</t>
  </si>
  <si>
    <t>do-not-resize-the-attribute-panel-when-it-is-floating</t>
  </si>
  <si>
    <t>Fri, 28 Jan 2005 12:11:03 +0000</t>
  </si>
  <si>
    <t>ce701f3596398bb1b6f78765dc660a36a40f5787</t>
  </si>
  <si>
    <t>ce701f359</t>
  </si>
  <si>
    <t>6525cd9014aa22e472b4791b275a39a787be4621</t>
  </si>
  <si>
    <t>6525cd901</t>
  </si>
  <si>
    <t>Character convertion was broken in the AmayaWX version. Irene</t>
  </si>
  <si>
    <t>Character-convertion-was-broken-in-the-AmayaWX-version</t>
  </si>
  <si>
    <t>Fri, 28 Jan 2005 11:20:02 +0000</t>
  </si>
  <si>
    <t>24cd125a341ead8e438ba1cea269d0b3edff4ab7</t>
  </si>
  <si>
    <t>24cd125a3</t>
  </si>
  <si>
    <t>5a93eb2f9d9251a2a284393b664fae0f05fc68da</t>
  </si>
  <si>
    <t>5a93eb2f9</t>
  </si>
  <si>
    <t>icons more explicit for insert table col/row S. GULLY</t>
  </si>
  <si>
    <t>icons-more-explicit-for-insert-table-col-row</t>
  </si>
  <si>
    <t>Fri, 28 Jan 2005 11:01:55 +0000</t>
  </si>
  <si>
    <t>432fc28e19e4b2049f6e1c7f69d0a13829cfa747</t>
  </si>
  <si>
    <t>432fc28e1</t>
  </si>
  <si>
    <t>59b087a56785207a267af165ff294367ab883144</t>
  </si>
  <si>
    <t>59b087a56</t>
  </si>
  <si>
    <t>more feedback for opengl errors. S. GULLY</t>
  </si>
  <si>
    <t>more-feedback-for-opengl-errors</t>
  </si>
  <si>
    <t>Fri, 28 Jan 2005 10:43:49 +0000</t>
  </si>
  <si>
    <t>49583288edc61e4f31c634e0f89475d940e327da</t>
  </si>
  <si>
    <t>49583288e</t>
  </si>
  <si>
    <t>5833e57532fbe0ba21967933d7340d15ba69f666</t>
  </si>
  <si>
    <t>5833e5753</t>
  </si>
  <si>
    <t>add a preference option : open location S. GULLY</t>
  </si>
  <si>
    <t>add-a-preference-option-open-location</t>
  </si>
  <si>
    <t>Fri, 28 Jan 2005 10:29:36 +0000</t>
  </si>
  <si>
    <t>b7d790167f5e7f3fe475efb801fa6704b263f5ce</t>
  </si>
  <si>
    <t>b7d790167</t>
  </si>
  <si>
    <t>78a9e38ada196ca98a40529c4ebc886e973bcd26</t>
  </si>
  <si>
    <t>78a9e38ad</t>
  </si>
  <si>
    <t>add the "prod" entity in the operator list S. GULLY</t>
  </si>
  <si>
    <t>add-the-prod-entity-in-the-operator-list</t>
  </si>
  <si>
    <t>Fri, 28 Jan 2005 10:28:54 +0000</t>
  </si>
  <si>
    <t>6a6d9d7ae42c1752f30cbb54aee905ae579758bf</t>
  </si>
  <si>
    <t>6a6d9d7ae</t>
  </si>
  <si>
    <t>a4ec7d8425495815aaddc3371578618280df3236</t>
  </si>
  <si>
    <t>a4ec7d842</t>
  </si>
  <si>
    <t>Set local time by default. Irene</t>
  </si>
  <si>
    <t>Set-local-time-by-default</t>
  </si>
  <si>
    <t>Fri, 28 Jan 2005 09:06:46 +0000</t>
  </si>
  <si>
    <t>6e23422fa0c83bccadcb3597200d17c22386a069</t>
  </si>
  <si>
    <t>6e23422fa</t>
  </si>
  <si>
    <t>f033ed22a057e2648b3a1b2a98c6d0714ab122a9</t>
  </si>
  <si>
    <t>f033ed22a</t>
  </si>
  <si>
    <t>Preferences menu controls the date format instead of the local/GTM time. Irene</t>
  </si>
  <si>
    <t>Preferences-menu-controls-the-date-format-instead-of-the-local-GTM-time</t>
  </si>
  <si>
    <t>Fri, 28 Jan 2005 09:06:06 +0000</t>
  </si>
  <si>
    <t>010846f269f31f789b1314230599a8187401528c</t>
  </si>
  <si>
    <t>010846f26</t>
  </si>
  <si>
    <t>9e5b43845dd8e98351c117c64e22b77da1ea0591</t>
  </si>
  <si>
    <t>9e5b43845</t>
  </si>
  <si>
    <t>Fri, 28 Jan 2005 08:55:09 +0000</t>
  </si>
  <si>
    <t>8621e104215e79604d4aeb00eb9358ab55840529</t>
  </si>
  <si>
    <t>8621e1042</t>
  </si>
  <si>
    <t>1549fc759f9598ce4617d88e009a60627421fcc1</t>
  </si>
  <si>
    <t>1549fc759</t>
  </si>
  <si>
    <t>Fri, 28 Jan 2005 08:47:01 +0000</t>
  </si>
  <si>
    <t>3f52c38d8c2dfe6a3bebf5b4090b190c7e5da9dc</t>
  </si>
  <si>
    <t>3f52c38d8</t>
  </si>
  <si>
    <t>59ff926b0b147cf2ebdba14bf6d90f690464ea41</t>
  </si>
  <si>
    <t>59ff926b0</t>
  </si>
  <si>
    <t>By default XML, MathML, SPECCHAR panels are closed. Irene</t>
  </si>
  <si>
    <t>By-default-XML-MathML-SPECCHAR-panels-are-closed</t>
  </si>
  <si>
    <t>Thu, 27 Jan 2005 17:33:19 +0000</t>
  </si>
  <si>
    <t>f37e70eb9c390d071e9dfbdddcee480f0c191ca7</t>
  </si>
  <si>
    <t>f37e70eb9</t>
  </si>
  <si>
    <t>5a3e7ec6456e52ed8d4ec39ef24173a72ca57c9c</t>
  </si>
  <si>
    <t>5a3e7ec64</t>
  </si>
  <si>
    <t>Thu, 27 Jan 2005 16:16:35 +0000</t>
  </si>
  <si>
    <t>4f0f7bf13f66576d914d518b18e9880bdfd04643</t>
  </si>
  <si>
    <t>4f0f7bf13</t>
  </si>
  <si>
    <t>8fc4ca458eb65affd5a29d6f1b132258010ea22b</t>
  </si>
  <si>
    <t>8fc4ca458</t>
  </si>
  <si>
    <t>Don't display the list of classes with non WX versions. Irene</t>
  </si>
  <si>
    <t>Don-t-display-the-list-of-classes-with-non-WX-versions</t>
  </si>
  <si>
    <t>Thu, 27 Jan 2005 16:15:02 +0000</t>
  </si>
  <si>
    <t>cfeb73c1d5fc845a0928d785dc5b98b1c3d8b710</t>
  </si>
  <si>
    <t>cfeb73c1d</t>
  </si>
  <si>
    <t>416a893fbc4f7e0a9db1bd0c68c4dff8836d4ccf</t>
  </si>
  <si>
    <t>416a893fb</t>
  </si>
  <si>
    <t>Update the Apply class panel when the active window changes. Irene</t>
  </si>
  <si>
    <t>Update-the-Apply-class-panel-when-the-active-window-changes</t>
  </si>
  <si>
    <t>Thu, 27 Jan 2005 15:46:48 +0000</t>
  </si>
  <si>
    <t>3ab57f0c74eb8d2f804394e46dec1e754fd378ab</t>
  </si>
  <si>
    <t>3ab57f0c7</t>
  </si>
  <si>
    <t>e396ada672989e025df086730a5822c2f31c0ffc</t>
  </si>
  <si>
    <t>e396ada67</t>
  </si>
  <si>
    <t>The file didn't compile on Windows platforms. Irene</t>
  </si>
  <si>
    <t>The-file-didn-t-compile-on-Windows-platforms</t>
  </si>
  <si>
    <t>Thu, 27 Jan 2005 14:14:38 +0000</t>
  </si>
  <si>
    <t>47c9036ca8d456265e6a23d5bb71c9586ba8c3e6</t>
  </si>
  <si>
    <t>47c9036ca</t>
  </si>
  <si>
    <t>4722cbc3d8df9a53b5abdb554b873e124d890733</t>
  </si>
  <si>
    <t>4722cbc3d</t>
  </si>
  <si>
    <t>code cleaning (unused fonction) S. GULLY</t>
  </si>
  <si>
    <t>code-cleaning-unused-fonction</t>
  </si>
  <si>
    <t>Thu, 27 Jan 2005 14:02:02 +0000</t>
  </si>
  <si>
    <t>ec8264ec5c3630d74a19fe6fd77e01bb305eb685</t>
  </si>
  <si>
    <t>ec8264ec5</t>
  </si>
  <si>
    <t>a2f7bd07df16cc2762d9b407ccf4a352aa2425af</t>
  </si>
  <si>
    <t>a2f7bd07d</t>
  </si>
  <si>
    <t>bug fix: the preference menu was shown twice. S. GULLY</t>
  </si>
  <si>
    <t>bug-fix-the-preference-menu-was-shown-twice</t>
  </si>
  <si>
    <t>Thu, 27 Jan 2005 14:01:34 +0000</t>
  </si>
  <si>
    <t>22709ffe151d9e85832406e019714d1d44f73e13</t>
  </si>
  <si>
    <t>22709ffe1</t>
  </si>
  <si>
    <t>86460338f1fba869f850aab3b44dfbdcb91e33c2</t>
  </si>
  <si>
    <t>86460338f</t>
  </si>
  <si>
    <t>Avoid to rebuild and redisplay the attribute menu when its content remain the same. VQ</t>
  </si>
  <si>
    <t>Avoid-to-rebuild-and-redisplay-the-attribute-menu-when-its-content</t>
  </si>
  <si>
    <t>Thu, 27 Jan 2005 13:41:27 +0000</t>
  </si>
  <si>
    <t>ab60fc2394eaaf331b37b93b1d2552cd370e6183</t>
  </si>
  <si>
    <t>ab60fc239</t>
  </si>
  <si>
    <t>a76f97b2cf243ed0bf8832dbb5fbc3ef6689d6d6</t>
  </si>
  <si>
    <t>a76f97b2c</t>
  </si>
  <si>
    <t>fix a crash on GTK S. GULLY</t>
  </si>
  <si>
    <t>fix-a-crash-on-GTK</t>
  </si>
  <si>
    <t>Thu, 27 Jan 2005 13:40:53 +0000</t>
  </si>
  <si>
    <t>676964c626635d70f66a07a6d1a974518c58e4d3</t>
  </si>
  <si>
    <t>676964c62</t>
  </si>
  <si>
    <t>5e50e9e4905bb8ef4dcad445d671b1ef8239d795</t>
  </si>
  <si>
    <t>5e50e9e49</t>
  </si>
  <si>
    <t>bug fix: sometime whens opening a new document after having open the source view, the new document was misplaced, it replaced the source view. S. GULLY</t>
  </si>
  <si>
    <t>bug-fix-sometime-whens-opening-a-new-document-after-having-open-the-source-view-the-new-document-was-misplaced-it-replaced-the-source-view</t>
  </si>
  <si>
    <t>Thu, 27 Jan 2005 13:34:25 +0000</t>
  </si>
  <si>
    <t>aedd900fa32aa8e72ea755f98133769ce1e5a6d7</t>
  </si>
  <si>
    <t>aedd900fa</t>
  </si>
  <si>
    <t>694345d0498ab6b97fab03fbdaa947de76e45526</t>
  </si>
  <si>
    <t>694345d04</t>
  </si>
  <si>
    <t>Allow to select an anchor even if its contents is not displayed. Irene</t>
  </si>
  <si>
    <t>Allow-to-select-an-anchor-even-if-its-contents-is-not-displayed</t>
  </si>
  <si>
    <t>Thu, 27 Jan 2005 12:24:46 +0000</t>
  </si>
  <si>
    <t>49ff8d986fb4672d1d261f8ad0113fa089435ddb</t>
  </si>
  <si>
    <t>49ff8d986</t>
  </si>
  <si>
    <t>999c7ddd4c1977dc9d14070a90a7648bae1c4771</t>
  </si>
  <si>
    <t>999c7ddd4</t>
  </si>
  <si>
    <t>new icons S. GULLY</t>
  </si>
  <si>
    <t>new-icons</t>
  </si>
  <si>
    <t>Thu, 27 Jan 2005 12:23:50 +0000</t>
  </si>
  <si>
    <t>0234ea9ecac7b91be05507b578b94aaaf9432704</t>
  </si>
  <si>
    <t>0234ea9ec</t>
  </si>
  <si>
    <t>bcf6a9052d742a78a618c28d2fabf18cc82dafb7</t>
  </si>
  <si>
    <t>bcf6a9052</t>
  </si>
  <si>
    <t>new feature: now it's possible to associate an icon with a menu item S. GULLY</t>
  </si>
  <si>
    <t>new-feature-now-it-s-possible-to-associate-an-icon-with-a-menu-item</t>
  </si>
  <si>
    <t>Thu, 27 Jan 2005 12:23:04 +0000</t>
  </si>
  <si>
    <t>80db56f648f908f7cd85e03b28b941ea7cf6ed6c</t>
  </si>
  <si>
    <t>80db56f64</t>
  </si>
  <si>
    <t>dc8b22ced8a210e68a8c47b5a5fcc2077a6428a9</t>
  </si>
  <si>
    <t>dc8b22ced</t>
  </si>
  <si>
    <t>Thu, 27 Jan 2005 12:03:23 +0000</t>
  </si>
  <si>
    <t>33f23259b0bdd43259517bcd048d37b6fa66f473</t>
  </si>
  <si>
    <t>33f23259b</t>
  </si>
  <si>
    <t>61730ebd361ba108c1f2147df1da3eeb31e46039</t>
  </si>
  <si>
    <t>61730ebd3</t>
  </si>
  <si>
    <t>Sometimes the CSS parser didn't parse "!important". Irene</t>
  </si>
  <si>
    <t>Sometimes-the-CSS-parser-didn-t-parse-important</t>
  </si>
  <si>
    <t>Thu, 27 Jan 2005 10:27:02 +0000</t>
  </si>
  <si>
    <t>235cf75bb44fe466aac124aabffcae8d7e8dac08</t>
  </si>
  <si>
    <t>235cf75bb</t>
  </si>
  <si>
    <t>77fb8c993c366c5f3d2a413c73ef913e19ff146e</t>
  </si>
  <si>
    <t>77fb8c993</t>
  </si>
  <si>
    <t>Temporary patch to allow non-wx compilation (stephane, could you have a look on it, thanks) Laurent</t>
  </si>
  <si>
    <t>Temporary-patch-to-allow-non-wx-compilation</t>
  </si>
  <si>
    <t>Wed, 26 Jan 2005 18:28:05 +0000</t>
  </si>
  <si>
    <t>0a7a04c311f8c0948182ada545a578a5b067b413</t>
  </si>
  <si>
    <t>0a7a04c31</t>
  </si>
  <si>
    <t>7fcf1dcd644f5d1273b45bac85ed503a573a0266</t>
  </si>
  <si>
    <t>7fcf1dcd6</t>
  </si>
  <si>
    <t>Wed, 26 Jan 2005 16:18:40 +0000</t>
  </si>
  <si>
    <t>205965a97d7a57122ad73543f8f1e9f19c361465</t>
  </si>
  <si>
    <t>205965a97</t>
  </si>
  <si>
    <t>b660a189b59d8ae4ec839c931c5b853484a6c3fa</t>
  </si>
  <si>
    <t>b660a189b</t>
  </si>
  <si>
    <t>bug fix: sometime undo,redo,paste commands doesn't work. S. GULLY</t>
  </si>
  <si>
    <t>bug-fix-sometime-undo-redo-paste-commands-doesn-t-work</t>
  </si>
  <si>
    <t>Wed, 26 Jan 2005 16:17:12 +0000</t>
  </si>
  <si>
    <t>9c52f304de5bc59d4bd5f01caac51418679fcf87</t>
  </si>
  <si>
    <t>9c52f304d</t>
  </si>
  <si>
    <t>139d7e2effb2e15b41c27887d5d2c3ce50889c47</t>
  </si>
  <si>
    <t>139d7e2ef</t>
  </si>
  <si>
    <t>missing alt attribute. S. GULLY</t>
  </si>
  <si>
    <t>missing-alt-attribute</t>
  </si>
  <si>
    <t>Wed, 26 Jan 2005 15:24:55 +0000</t>
  </si>
  <si>
    <t>9a280ca271490a62e767232a935ede61a83aa184</t>
  </si>
  <si>
    <t>9a280ca27</t>
  </si>
  <si>
    <t>19fb5e5670987ade171d93be0258d3a580f774ee</t>
  </si>
  <si>
    <t>19fb5e567</t>
  </si>
  <si>
    <t>Add-tooltips-to-toolbar-items</t>
  </si>
  <si>
    <t xml:space="preserve">notice: "make clean" is necessary._x000D_
_x000D_
S. GULLY_x000D_
</t>
  </si>
  <si>
    <t>Wed, 26 Jan 2005 15:14:01 +0000</t>
  </si>
  <si>
    <t>41262dea1998442dc140441dd2549937328c3cf4</t>
  </si>
  <si>
    <t>41262dea1</t>
  </si>
  <si>
    <t>43d29c6fa821ec95eb7f85b5e961cc759fe67cc6</t>
  </si>
  <si>
    <t>43d29c6fa</t>
  </si>
  <si>
    <t>Connect the Win32 print code to the the Wx version. Irene</t>
  </si>
  <si>
    <t>Connect-the-Win32-print-code-to-the-the-Wx-version</t>
  </si>
  <si>
    <t>Wed, 26 Jan 2005 15:09:43 +0000</t>
  </si>
  <si>
    <t>43a784fd413301f034cad2e2291bb41a98d06168</t>
  </si>
  <si>
    <t>43a784fd4</t>
  </si>
  <si>
    <t>fc9d8eb62a969560799eb44b3a5e09199d74bf21</t>
  </si>
  <si>
    <t>fc9d8eb62</t>
  </si>
  <si>
    <t>Add a WinPrintDlgWX resource. Irene</t>
  </si>
  <si>
    <t>Add-a-WinPrintDlgWX-resource</t>
  </si>
  <si>
    <t>Wed, 26 Jan 2005 14:11:20 +0000</t>
  </si>
  <si>
    <t>59e88edd3649a8fe9847f1fda25ed97ccd1b9027</t>
  </si>
  <si>
    <t>59e88edd3</t>
  </si>
  <si>
    <t>fe12e892520b09cc088cdd3df81e4865856f5144</t>
  </si>
  <si>
    <t>fe12e8925</t>
  </si>
  <si>
    <t>Oups S. GULLY</t>
  </si>
  <si>
    <t>Wed, 26 Jan 2005 11:14:00 +0000</t>
  </si>
  <si>
    <t>8775bb9f99f33dd07dc0a083d4728c71e8013026</t>
  </si>
  <si>
    <t>8775bb9f9</t>
  </si>
  <si>
    <t>557e53c95955a9a210fc16a230b52a4a8b0176fd</t>
  </si>
  <si>
    <t>557e53c95</t>
  </si>
  <si>
    <t>+ Completly rewrite the menu managments for WX (becaus the old way was forbiden on MACOSX and was not really optimized): now there is only one menu for a window and when switching from one document to another, the menus enable/disable, toggle/untoggle are simply refreshed (not rebuilt) + Code cleaning about menus : removing old unused code. + Reorganize the frame creation chronologie in order to avoid to have orgphan window (not allowed on MACOSX) + Rewrite the toolbar code : now the toolbar is only a "view" of menu commands, the enable/disable state is really synchronized with the menu items state. The toolbar creation is now comming fro now ressources (Toolbar.xrc).</t>
  </si>
  <si>
    <t>Completly-rewrite-the-menu-managments-for-WX-becaus-the-old-way-was-forbiden-on-MACOSX-and-was-not-really-optimized-now-there-is-only-one-menu-for-a-window-and-when-switching-from-one-document-to-another-the-menus-enable-disable-toggle-untoggle-are-simply-refreshed-not-rebuilt</t>
  </si>
  <si>
    <t>Wed, 26 Jan 2005 11:11:32 +0000</t>
  </si>
  <si>
    <t>db74e3112f9106103fbc02b02b197a4121944549</t>
  </si>
  <si>
    <t>db74e3112</t>
  </si>
  <si>
    <t>48be7a30c335304d1cfbd6e3699fac778403b94b</t>
  </si>
  <si>
    <t>48be7a30c</t>
  </si>
  <si>
    <t>Tue, 25 Jan 2005 12:19:06 +0000</t>
  </si>
  <si>
    <t>01b90904da3df9b7b6ac9a0745ad01c16a0c9a3a</t>
  </si>
  <si>
    <t>01b90904d</t>
  </si>
  <si>
    <t>478bf0e676ffa8aa46c933fa4ba043d50bb60052</t>
  </si>
  <si>
    <t>478bf0e67</t>
  </si>
  <si>
    <t>Tue, 25 Jan 2005 12:17:17 +0000</t>
  </si>
  <si>
    <t>a0d18b751cae8aca0c99584f0d81720febfce424</t>
  </si>
  <si>
    <t>a0d18b751</t>
  </si>
  <si>
    <t>8c10ae0798f51a4d1da6a617990c8e9851d07337</t>
  </si>
  <si>
    <t>8c10ae079</t>
  </si>
  <si>
    <t>Avoid to generate a surrounding paragraph when inserting an input control is valid at the current position. Irene</t>
  </si>
  <si>
    <t>Avoid-to-generate-a-surrounding-paragraph-when-inserting-an-input-control</t>
  </si>
  <si>
    <t>Mon, 24 Jan 2005 15:19:47 +0000</t>
  </si>
  <si>
    <t>ee2448d056926bc2430fb42e57f831b470044fcc</t>
  </si>
  <si>
    <t>ee2448d05</t>
  </si>
  <si>
    <t>9c31c55a746e3edb463f3346eaab96cea901ad26</t>
  </si>
  <si>
    <t>9c31c55a7</t>
  </si>
  <si>
    <t>Doc: updating the page on Mathematics for the WX version. VQ</t>
  </si>
  <si>
    <t>Doc-updating-the-page-on-Mathematics-for-the-WX-version</t>
  </si>
  <si>
    <t>Mon, 24 Jan 2005 09:28:12 +0000</t>
  </si>
  <si>
    <t>fb1bef3bcfc77602e52072620d3bdfcfc4b4bd9f</t>
  </si>
  <si>
    <t>fb1bef3bc</t>
  </si>
  <si>
    <t>f544fed6b82a598f09d22603ab407f0ffa66f323</t>
  </si>
  <si>
    <t>f544fed6b</t>
  </si>
  <si>
    <t>Modifs for Mac OSX (need to check the configure before to commit it) Laurent</t>
  </si>
  <si>
    <t>Modifs-for-Mac-OSX</t>
  </si>
  <si>
    <t>Fri, 21 Jan 2005 18:57:35 +0000</t>
  </si>
  <si>
    <t>82d75e7347606c827575ff563fbd42e415c71757</t>
  </si>
  <si>
    <t>82d75e734</t>
  </si>
  <si>
    <t>0b895263a773abbd1d0eff252e218b4b9b78a344</t>
  </si>
  <si>
    <t>0b895263a</t>
  </si>
  <si>
    <t>MathML: improving the display of parenthese, braces and brackets. VQ</t>
  </si>
  <si>
    <t>MathML-improving-the-display-of-parenthese-braces-and-brackets</t>
  </si>
  <si>
    <t>Fri, 21 Jan 2005 18:01:52 +0000</t>
  </si>
  <si>
    <t>15fc4d8c2b909b9c424d1f11fbea7601e12c3583</t>
  </si>
  <si>
    <t>15fc4d8c2</t>
  </si>
  <si>
    <t>51d147704c072851a7cfdc0aa7a6b9ecd11cd491</t>
  </si>
  <si>
    <t>51d147704</t>
  </si>
  <si>
    <t>AmayaWX: -Two new preference entries FONT_ALIASING and GTM_DATE -Remove SHOW_BUTTONS and SHOW_ADDRESS Irene</t>
  </si>
  <si>
    <t>AmayaWX</t>
  </si>
  <si>
    <t>Fri, 21 Jan 2005 16:39:43 +0000</t>
  </si>
  <si>
    <t>5d7b7e5f31a78f82bc2d40620f122aa6e0780306</t>
  </si>
  <si>
    <t>5d7b7e5f3</t>
  </si>
  <si>
    <t>f8a3a61c89d6f53b1d6e5c53b1da1e533404a363</t>
  </si>
  <si>
    <t>f8a3a61c8</t>
  </si>
  <si>
    <t>Updating dialogues. Irene</t>
  </si>
  <si>
    <t>Updating-dialogues</t>
  </si>
  <si>
    <t>Fri, 21 Jan 2005 15:29:34 +0000</t>
  </si>
  <si>
    <t>e50748eca09650a4522f7ed980536caad084ebcc</t>
  </si>
  <si>
    <t>e50748eca</t>
  </si>
  <si>
    <t>3c548ccbb9136694de3d573c9cdf4243d32411ba</t>
  </si>
  <si>
    <t>3c548ccbb</t>
  </si>
  <si>
    <t>MathML: drawing horizontal braces with Esstix characters VQ</t>
  </si>
  <si>
    <t>MathML-drawing-horizontal-braces-with-Esstix-characters</t>
  </si>
  <si>
    <t>Fri, 21 Jan 2005 12:17:17 +0000</t>
  </si>
  <si>
    <t>cd4a813202be2d222822c88b773aca4ef1cda1c4</t>
  </si>
  <si>
    <t>cd4a81320</t>
  </si>
  <si>
    <t>a912d9256c56cee77d5d4906eddf26818cf480cb</t>
  </si>
  <si>
    <t>a912d9256</t>
  </si>
  <si>
    <t>By default generate a GTM date instead of a local date. Irene</t>
  </si>
  <si>
    <t>By-default-generate-a-GTM-date-instead-of-a-local-date</t>
  </si>
  <si>
    <t>Thu, 20 Jan 2005 17:18:19 +0000</t>
  </si>
  <si>
    <t>ea0f83bf77a5461d670ce1df0c8fc2ab56a89692</t>
  </si>
  <si>
    <t>ea0f83bf7</t>
  </si>
  <si>
    <t>f83b0adc91cb835d320dd3c7097bd13e053587c0</t>
  </si>
  <si>
    <t>f83b0adc9</t>
  </si>
  <si>
    <t>Fixing a crash when closing a document just after a math edit. Irene</t>
  </si>
  <si>
    <t>Fixing-a-crash-when-closing-a-document-just-after-a-math-edit</t>
  </si>
  <si>
    <t>Thu, 20 Jan 2005 14:11:00 +0000</t>
  </si>
  <si>
    <t>533bafb3cb19ba5adba2d346158314383f79de3f</t>
  </si>
  <si>
    <t>533bafb3c</t>
  </si>
  <si>
    <t>48641502fedf198d9f218ab700371e8cba3e7743</t>
  </si>
  <si>
    <t>48641502f</t>
  </si>
  <si>
    <t>Fixing trouble with views synchronization. Irene</t>
  </si>
  <si>
    <t>Fixing-trouble-with-views-synchronization</t>
  </si>
  <si>
    <t>Thu, 20 Jan 2005 13:42:29 +0000</t>
  </si>
  <si>
    <t>353d12f381a8fa12f13ed29bc5b99292f4d92f97</t>
  </si>
  <si>
    <t>353d12f38</t>
  </si>
  <si>
    <t>238f6078a32642b484982016bf82ce2216c650cd</t>
  </si>
  <si>
    <t>238f6078a</t>
  </si>
  <si>
    <t>Fix a crash when clicking a bullet in front of a list item. VQ</t>
  </si>
  <si>
    <t>Fix-a-crash-when-clicking-a-bullet-in-front-of-a-list-item</t>
  </si>
  <si>
    <t>Thu, 20 Jan 2005 12:17:45 +0000</t>
  </si>
  <si>
    <t>82e757e5466be512d2e2aea52a85b0cc733c6fce</t>
  </si>
  <si>
    <t>82e757e54</t>
  </si>
  <si>
    <t>bee633a86fe434fc004c252f6cb4364e41fee069</t>
  </si>
  <si>
    <t>bee633a86</t>
  </si>
  <si>
    <t>When the text of an attribute is delete the content of the abstract box was broken. Irene</t>
  </si>
  <si>
    <t>When-the-text-of-an-attribute-is-delete-the-content-of-the-abstract-box</t>
  </si>
  <si>
    <t>Thu, 20 Jan 2005 11:24:19 +0000</t>
  </si>
  <si>
    <t>244940d82068e03f35b724619ce4558fcd778322</t>
  </si>
  <si>
    <t>244940d82</t>
  </si>
  <si>
    <t>982e5788fa3b8c599601b94d416685a09039b7ce</t>
  </si>
  <si>
    <t>982e5788f</t>
  </si>
  <si>
    <t>Sometimes the index icon was not displayed. Irene</t>
  </si>
  <si>
    <t>Sometimes-the-index-icon-was-not-displayed</t>
  </si>
  <si>
    <t>Thu, 20 Jan 2005 08:43:01 +0000</t>
  </si>
  <si>
    <t>7a07aa78d180602fdc0f97f696a9717d1eee7381</t>
  </si>
  <si>
    <t>7a07aa78d</t>
  </si>
  <si>
    <t>6294664802034afce64e54959e6c6879da33f980</t>
  </si>
  <si>
    <t>optimisation. S. GULLY</t>
  </si>
  <si>
    <t>optimisation</t>
  </si>
  <si>
    <t>Tue, 18 Jan 2005 17:06:24 +0000</t>
  </si>
  <si>
    <t>1501e185e51b512d20b59a9e18f61783cdbcd1f4</t>
  </si>
  <si>
    <t>1501e185e</t>
  </si>
  <si>
    <t>cca3f766cb45e37b759d9ddfcd0e73b19f87662b</t>
  </si>
  <si>
    <t>cca3f766c</t>
  </si>
  <si>
    <t>Tue, 18 Jan 2005 17:00:10 +0000</t>
  </si>
  <si>
    <t>6463fa5b83f4d4e4362ff0ad114e60c4f9db3b49</t>
  </si>
  <si>
    <t>6463fa5b8</t>
  </si>
  <si>
    <t>bce34ca99cae980978ca875ca6a0b0334b9ed2ff</t>
  </si>
  <si>
    <t>bce34ca99</t>
  </si>
  <si>
    <t>Tue, 18 Jan 2005 09:55:16 +0000</t>
  </si>
  <si>
    <t>7bd7eb402d241b1bfeae4a5e7b0dc7dffe0cb9dd</t>
  </si>
  <si>
    <t>7bd7eb402</t>
  </si>
  <si>
    <t>4853e0010ce94da4fba0d421ffffb7afeba84ce5</t>
  </si>
  <si>
    <t>bug fix: opening a local doc in a new tab didn't work S. GULLY</t>
  </si>
  <si>
    <t>bug-fix-opening-a-local-doc-in-a-new-tab-didn-t-work</t>
  </si>
  <si>
    <t>Mon, 17 Jan 2005 11:33:58 +0000</t>
  </si>
  <si>
    <t>b12a8659277d215f134c7c7e2426abb5b0d38538</t>
  </si>
  <si>
    <t>b12a86592</t>
  </si>
  <si>
    <t>42f67557ec8ddae2735c69c2eef4a8db6e5dd40e</t>
  </si>
  <si>
    <t>42f67557e</t>
  </si>
  <si>
    <t>bug fix: in special condition, doc was open into a wrong window. S. GULLY</t>
  </si>
  <si>
    <t>bug-fix-in-special-condition-doc-was-open-into-a-wrong-window</t>
  </si>
  <si>
    <t>Fri, 14 Jan 2005 17:44:25 +0000</t>
  </si>
  <si>
    <t>060c1804cd8acaeb2131398fc4e6f266a3dbbb18</t>
  </si>
  <si>
    <t>060c1804c</t>
  </si>
  <si>
    <t>95350140effd41b132db2bd85d1cc9f1b3ff2cb0</t>
  </si>
  <si>
    <t>95350140e</t>
  </si>
  <si>
    <t>Fri, 14 Jan 2005 16:19:55 +0000</t>
  </si>
  <si>
    <t>01f6cd468332d3e61dc16af44c00d23a1bc6e9c9</t>
  </si>
  <si>
    <t>01f6cd468</t>
  </si>
  <si>
    <t>04e8ecccb409e8e35be18f0358c99e8d38d19a98</t>
  </si>
  <si>
    <t>04e8ecccb</t>
  </si>
  <si>
    <t>+ Remove OpenInNewTab useless command + Add a registry var : WHERE_TO_OPEN_DOC -&gt; 0 = replace current doc , 1 = in new tab (default), 2 = in new window S. GULLY</t>
  </si>
  <si>
    <t>Remove-OpenInNewTab-useless-command</t>
  </si>
  <si>
    <t>Fri, 14 Jan 2005 14:40:43 +0000</t>
  </si>
  <si>
    <t>d8d3e7c10ad2442d40a97112791d26b316ae0bc2</t>
  </si>
  <si>
    <t>d8d3e7c10</t>
  </si>
  <si>
    <t>326f2515458e3b5bdc43d5604d08da4f6c16bcb5</t>
  </si>
  <si>
    <t>326f25154</t>
  </si>
  <si>
    <t>bug fix  on windows : open/new dialog now use correct DIR_SEP S. GULLY</t>
  </si>
  <si>
    <t>bug-fix-on-windows-open-new-dialog-now-use-correct-DIR_SEP</t>
  </si>
  <si>
    <t>Fri, 14 Jan 2005 12:06:20 +0000</t>
  </si>
  <si>
    <t>9067e16a99134f843352deb4d4de14fa87ddd905</t>
  </si>
  <si>
    <t>9067e16a9</t>
  </si>
  <si>
    <t>af7924e3d3e97e1b08c6f141ccaeee108a3f6a15</t>
  </si>
  <si>
    <t>af7924e3d</t>
  </si>
  <si>
    <t>improves the open/new dialog S. GULLY</t>
  </si>
  <si>
    <t>improves-the-open-new-dialog</t>
  </si>
  <si>
    <t>Fri, 14 Jan 2005 11:14:11 +0000</t>
  </si>
  <si>
    <t>10b79ac893e6c8b038acf2903766ee5ee86c26fb</t>
  </si>
  <si>
    <t>10b79ac89</t>
  </si>
  <si>
    <t>64a46dd9a74ecaa523060e99eea8665793c009f4</t>
  </si>
  <si>
    <t>64a46dd9a</t>
  </si>
  <si>
    <t>Fri, 14 Jan 2005 11:07:35 +0000</t>
  </si>
  <si>
    <t>c15b0058f4e9acdd888c4838efe05048e185b541</t>
  </si>
  <si>
    <t>c15b0058f</t>
  </si>
  <si>
    <t>ddc0d5a0eecb4fa95211ccd7f02627493160b760</t>
  </si>
  <si>
    <t>ddc0d5a0e</t>
  </si>
  <si>
    <t>improve-attribut-panele-remember-the-last-selected-item-when-the-list-is-rebuilt</t>
  </si>
  <si>
    <t>Wed, 12 Jan 2005 14:09:54 +0000</t>
  </si>
  <si>
    <t>1855f7b6158e362d254fca3fcc15eff39538eb5c</t>
  </si>
  <si>
    <t>1855f7b61</t>
  </si>
  <si>
    <t>dc4f825663587a964a8b2d44b24785105c476941</t>
  </si>
  <si>
    <t>dc4f82566</t>
  </si>
  <si>
    <t>compilation fix on old systems (debian woody) S. GULLY</t>
  </si>
  <si>
    <t>compilation-fix-on-old-systems-debian-woody</t>
  </si>
  <si>
    <t>Wed, 12 Jan 2005 13:22:56 +0000</t>
  </si>
  <si>
    <t>007a746ae6b67fdb7b756e8b7f728bcca7c3cf3d</t>
  </si>
  <si>
    <t>007a746ae</t>
  </si>
  <si>
    <t>8a6b825548871185b36fd42aaaf2a195ba91fe2e</t>
  </si>
  <si>
    <t>8a6b82554</t>
  </si>
  <si>
    <t>New thotrc variables used to select freetype font rendering mode : - FT_RENDER_MODE : default is FT_RENDER_MODE_NORMAL = 0 - FT_LOAD_MODE : default is FT_LOAD_FORCE_AUTOHINT = 0x20 = 32</t>
  </si>
  <si>
    <t>New-thotrc-variables-used-to-select-freetype-font-rendering-mode</t>
  </si>
  <si>
    <t xml:space="preserve">for advanced configurations, cf._x000D_
http://www.freetype.org/freetype2/docs/reference/ft2-base_interface.html#FT_LOAD_XXX_x000D_
http://www.freetype.org/freetype2/docs/reference/ft2-base_interface.html#FT_Render_Mode_x000D_
_x000D_
S. GULLY_x000D_
</t>
  </si>
  <si>
    <t>Wed, 12 Jan 2005 13:12:48 +0000</t>
  </si>
  <si>
    <t>cf5cf608c97dfcb8420fed9b90a7ee4c2d3e04c5</t>
  </si>
  <si>
    <t>cf5cf608c</t>
  </si>
  <si>
    <t>a3d6b089a33773c5784cd8a61bf110119b3e88c6</t>
  </si>
  <si>
    <t>a3d6b089a</t>
  </si>
  <si>
    <t>Sometimes the displayed view was not refreshed in the WX version. Cancel the selection only when it's located in the reparsed document. Irene</t>
  </si>
  <si>
    <t>Sometimes-the-displayed-view-was-not-refreshed-in-the-WX-version</t>
  </si>
  <si>
    <t>Wed, 12 Jan 2005 10:17:46 +0000</t>
  </si>
  <si>
    <t>9ae273b8cea62b3c853b9790b47cd334c425fed6</t>
  </si>
  <si>
    <t>9ae273b8c</t>
  </si>
  <si>
    <t>a1a202bdf2397244e523cea174abae4c2c8added</t>
  </si>
  <si>
    <t>a1a202bdf</t>
  </si>
  <si>
    <t>+ bug fix: when clicking on the scrollbar top/down buttons or on the inactive part of the scrollbar which generate pageup/pagedown event, the canvas was not redrawn. + some litte optimisations with opengl. (tobe tested on differents platforms)</t>
  </si>
  <si>
    <t>bug-fix-when-clicking-on-the-scrollbar-top-down-buttons-or-on-the-inactive-part-of-the-scrollbar-which-generate-pageup-pagedown-event-the-canvas-was-not-redrawn</t>
  </si>
  <si>
    <t>Tue, 11 Jan 2005 17:16:49 +0000</t>
  </si>
  <si>
    <t>deff07f764f92b52fc15ad8294d9cad2e2e12200</t>
  </si>
  <si>
    <t>deff07f76</t>
  </si>
  <si>
    <t>9bd5854ef3e1ce9dd844963512b7967ebd42bdd1</t>
  </si>
  <si>
    <t>9bd5854ef</t>
  </si>
  <si>
    <t>bug fix : on windows when saving a document on the web, Amaya was falling in a infinit loop and didn't ask login/password. S. GULLY &amp; Irene</t>
  </si>
  <si>
    <t>bug-fix-on-windows-when-saving-a-document-on-the-web-Amaya-was-falling-in-a-infinit-loop-and-didn-t-ask-login-password</t>
  </si>
  <si>
    <t>Mon, 10 Jan 2005 17:18:01 +0000</t>
  </si>
  <si>
    <t>3ec834858a348aa7a95922642c0667532479e1a0</t>
  </si>
  <si>
    <t>3ec834858</t>
  </si>
  <si>
    <t>d451188c4e3a7a6f723d8db726e0856eb77da03b</t>
  </si>
  <si>
    <t>d451188c4</t>
  </si>
  <si>
    <t>Improve the caculation of DotPerInch and change the option of FT_Load_Glyph IV + SG</t>
  </si>
  <si>
    <t>Improve-the-caculation-of-DotPerInch-and-change-the-option-of-FT_Load_Glyph</t>
  </si>
  <si>
    <t>Mon, 10 Jan 2005 16:16:02 +0000</t>
  </si>
  <si>
    <t>93b332d22edbf0dd10f2d60cb1d345575c36fb36</t>
  </si>
  <si>
    <t>93b332d22</t>
  </si>
  <si>
    <t>cde6d5221d8001043feb49522a45ec26c95e3bb6</t>
  </si>
  <si>
    <t>cde6d5221</t>
  </si>
  <si>
    <t>Fixing a formatting problem with dd dt and width:auto Irene</t>
  </si>
  <si>
    <t>Fixing-a-formatting-problem-with-dd-dt-and-width-auto</t>
  </si>
  <si>
    <t>Fri, 7 Jan 2005 16:25:06 +0000</t>
  </si>
  <si>
    <t>8d9488b6bd6b537a8c5d44d67a521eff90868255</t>
  </si>
  <si>
    <t>8d9488b6b</t>
  </si>
  <si>
    <t>7a6a348ce2ab9db92c4c6a93a9b013ff70a258e5</t>
  </si>
  <si>
    <t>7a6a348ce</t>
  </si>
  <si>
    <t>S. GULLY</t>
  </si>
  <si>
    <t>S.-GULLY</t>
  </si>
  <si>
    <t>Thu, 6 Jan 2005 15:26:09 +0000</t>
  </si>
  <si>
    <t>d2cf49d5b8c26532fc6c25367372935502503768</t>
  </si>
  <si>
    <t>d2cf49d5b</t>
  </si>
  <si>
    <t>0e5810fc1df2cefde96e58d8a90eabd85f0e07d1</t>
  </si>
  <si>
    <t>0e5810fc1</t>
  </si>
  <si>
    <t>The caret was lost. Irene</t>
  </si>
  <si>
    <t>The-caret-was-lost</t>
  </si>
  <si>
    <t>Thu, 6 Jan 2005 13:50:04 +0000</t>
  </si>
  <si>
    <t>882c94bd85bf3d7c4266475dd622e1374bbadeae</t>
  </si>
  <si>
    <t>882c94bd8</t>
  </si>
  <si>
    <t>adc883808544ae51874d842e953bcebcc2dde592</t>
  </si>
  <si>
    <t>adc883808</t>
  </si>
  <si>
    <t>Avoid to insert a selection when a doctype is created. Irene</t>
  </si>
  <si>
    <t>Avoid-to-insert-a-selection-when-a-doctype-is-created</t>
  </si>
  <si>
    <t>Thu, 6 Jan 2005 12:00:20 +0000</t>
  </si>
  <si>
    <t>03aa9924d193fd3f5eb760004108013ef1f44ed5</t>
  </si>
  <si>
    <t>03aa9924d</t>
  </si>
  <si>
    <t>4fb66276e79384a63454c4330f4f0fa153af389c</t>
  </si>
  <si>
    <t>4fb66276e</t>
  </si>
  <si>
    <t>Thu, 6 Jan 2005 09:58:02 +0000</t>
  </si>
  <si>
    <t>b28acfa11c28c359955cff1bff9a346cfed37273</t>
  </si>
  <si>
    <t>b28acfa11</t>
  </si>
  <si>
    <t>b727fcbb7042345ee4c7dc50f6f00ab1e99c117c</t>
  </si>
  <si>
    <t>b727fcbb7</t>
  </si>
  <si>
    <t>Update of Spanish dialogs. Irene</t>
  </si>
  <si>
    <t>Update-of-Spanish-dialogs</t>
  </si>
  <si>
    <t>Thu, 6 Jan 2005 09:50:31 +0000</t>
  </si>
  <si>
    <t>045b045cbfc9e02a98f7b9744a7bf4e68be184cf</t>
  </si>
  <si>
    <t>045b045cb</t>
  </si>
  <si>
    <t>5fdd04183a6618f36588411cc337509366200941</t>
  </si>
  <si>
    <t>5fdd04183</t>
  </si>
  <si>
    <t>Restore spaces. Irene</t>
  </si>
  <si>
    <t>Restore-spaces</t>
  </si>
  <si>
    <t>Thu, 6 Jan 2005 08:21:15 +0000</t>
  </si>
  <si>
    <t>11c266026be2c4c892b73247fb074690dd067763</t>
  </si>
  <si>
    <t>11c266026</t>
  </si>
  <si>
    <t>a9a4d2ec26b95657bfd1390a05867d1f758aef02</t>
  </si>
  <si>
    <t>a9a4d2ec2</t>
  </si>
  <si>
    <t>bug fix : sometimes focus was locked on panel buttons. S. GULLY</t>
  </si>
  <si>
    <t>bug-fix-sometimes-focus-was-locked-on-panel-buttons</t>
  </si>
  <si>
    <t>Wed, 5 Jan 2005 17:54:15 +0000</t>
  </si>
  <si>
    <t>9babc467684cbd56e0bdadb8937a95fdfc88de8e</t>
  </si>
  <si>
    <t>9babc4676</t>
  </si>
  <si>
    <t>14f65bce18fa77316b2b0b63b3fd0a8dd5369a14</t>
  </si>
  <si>
    <t>14f65bce1</t>
  </si>
  <si>
    <t>Do not generate an empty glyph for SPACE. Irene</t>
  </si>
  <si>
    <t>Do-not-generate-an-empty-glyph-for-SPACE</t>
  </si>
  <si>
    <t>Wed, 5 Jan 2005 17:45:54 +0000</t>
  </si>
  <si>
    <t>930537b22af0db26b939b32d8213363cbf0c41dc</t>
  </si>
  <si>
    <t>930537b22</t>
  </si>
  <si>
    <t>127436b382da5e8b8e1cd9cbdfac37451c9d65f2</t>
  </si>
  <si>
    <t>127436b38</t>
  </si>
  <si>
    <t>Generate empty glyphs + restore table adjustment Irene</t>
  </si>
  <si>
    <t>Generate-empty-glyphs</t>
  </si>
  <si>
    <t>Wed, 5 Jan 2005 16:17:05 +0000</t>
  </si>
  <si>
    <t>cb3b25dff1fcbbc3f5ddeed1a5e94fddacce2f18</t>
  </si>
  <si>
    <t>cb3b25dff</t>
  </si>
  <si>
    <t>60c486d42367b1f8ea5102de0771a99f2f0a6020</t>
  </si>
  <si>
    <t>60c486d42</t>
  </si>
  <si>
    <t>change non-ASCII in temp filenames to ASCII</t>
  </si>
  <si>
    <t>change-non-ASCII-in-temp-filenames-to-ASCII</t>
  </si>
  <si>
    <t>Wed, 5 Jan 2005 16:08:00 +0000</t>
  </si>
  <si>
    <t>dbc3c06e3850d5442e31083ff8e1edd6ffdd2d47</t>
  </si>
  <si>
    <t>dbc3c06e3</t>
  </si>
  <si>
    <t>2d0bf92a2be47a0a0697d34cbbf2593e00427dbf</t>
  </si>
  <si>
    <t>2d0bf92a2</t>
  </si>
  <si>
    <t>approximate dpi to the nearest one : 75, 86, 100, 120 S. GULLY</t>
  </si>
  <si>
    <t>approximate-dpi-to-the-nearest-one-75-86-100-120</t>
  </si>
  <si>
    <t>Wed, 5 Jan 2005 15:48:32 +0000</t>
  </si>
  <si>
    <t>6998053249e5a4b4529d8fe10db941b1de764b08</t>
  </si>
  <si>
    <t>8765239b4e8221b9c2530689d513d87aa41111ce</t>
  </si>
  <si>
    <t>8765239b4</t>
  </si>
  <si>
    <t>bug fix: Url bar selection do not load the document, enter key must be used (on Unix) -&gt; Needs a wxWidgets patch, to apply : # cd wxWidgets # wget http://samoa.inrialpes.fr/gtk_combobox_multiple_selected_events.patch # patch -p0 gtk_combobox_multiple_selected_events.patch Or download the new libraries archive and replace your old wxWidgets directory with the new one : http://samoa.inrialpes.fr/amaya-lib-src-9.0-04.01.05-15h21.tgz</t>
  </si>
  <si>
    <t>bug-fix-Url-bar-selection-do-not-load-the-document-enter-key-must-be-used-on-Unix</t>
  </si>
  <si>
    <t>Wed, 5 Jan 2005 14:29:27 +0000</t>
  </si>
  <si>
    <t>e4f265998cbeab55e3aa90bf9b7c4034ccc08d09</t>
  </si>
  <si>
    <t>e4f265998</t>
  </si>
  <si>
    <t>5e207c4eaaa9b0647c448810c4b85e2378b3537e</t>
  </si>
  <si>
    <t>5e207c4ea</t>
  </si>
  <si>
    <t>Prevent a crash when rendering Unicode characters. Irene</t>
  </si>
  <si>
    <t>Prevent-a-crash-when-rendering-Unicode-characters</t>
  </si>
  <si>
    <t>Wed, 5 Jan 2005 13:42:48 +0000</t>
  </si>
  <si>
    <t>d6f4e0968b5f9d1770805b542bc4e0c9e903242b</t>
  </si>
  <si>
    <t>d6f4e0968</t>
  </si>
  <si>
    <t>cc14dd1015fe5152f6a4e0bf2fe617cebdbcf722</t>
  </si>
  <si>
    <t>cc14dd101</t>
  </si>
  <si>
    <t>Fix a problem with horizontal scrollbars (left and right buttons). -&gt; needs a wxWidgets patch, to apply : # cd wxWidgets # wget http://samoa.inrialpes.fr/gtk_scroll_lineup_linedown_2.patch # patch -p0 gtk_scroll_lineup_linedown_2.patch Or download the new libraries archive and replace your old wxWidgets directory with the new one : http://samoa.inrialpes.fr/amaya-lib-src-9.0-04.01.05.tgz</t>
  </si>
  <si>
    <t>Fix-a-problem-with-horizontal-scrollbars-left-and-right-buttons</t>
  </si>
  <si>
    <t>Wed, 5 Jan 2005 11:35:19 +0000</t>
  </si>
  <si>
    <t>a6bdb47e722561a150ffa2ad38894cb10400e405</t>
  </si>
  <si>
    <t>a6bdb47e7</t>
  </si>
  <si>
    <t>eaab9d5ca40c67b6f49df4b79b90b3f234accc39</t>
  </si>
  <si>
    <t>eaab9d5ca</t>
  </si>
  <si>
    <t>remove "*Select*" tooltip S. GULLY</t>
  </si>
  <si>
    <t>remove-Select-tooltip</t>
  </si>
  <si>
    <t>Wed, 5 Jan 2005 11:15:03 +0000</t>
  </si>
  <si>
    <t>47cef52af5935baed29fdc8c645ff84f0e897f08</t>
  </si>
  <si>
    <t>47cef52af</t>
  </si>
  <si>
    <t>304ca5fa41f007ab4714b897e433622a8216a515</t>
  </si>
  <si>
    <t>304ca5fa4</t>
  </si>
  <si>
    <t>Wed, 5 Jan 2005 10:50:02 +0000</t>
  </si>
  <si>
    <t>7cf278e1d0b35d85b5c8af493ce865241175866f</t>
  </si>
  <si>
    <t>7cf278e1d</t>
  </si>
  <si>
    <t>2734e7e568be6332739c269867588e6ce8591cb5</t>
  </si>
  <si>
    <t>2734e7e56</t>
  </si>
  <si>
    <t>improves XML elements panel. S. GULLY</t>
  </si>
  <si>
    <t>improves-XML-elements-panel</t>
  </si>
  <si>
    <t>Wed, 5 Jan 2005 10:17:12 +0000</t>
  </si>
  <si>
    <t>91f3c87df90a792dfb89f9bd1e18974a3048945c</t>
  </si>
  <si>
    <t>91f3c87df</t>
  </si>
  <si>
    <t>7b7d38f8cdb4612363d8ffab94ed03be8a15a128</t>
  </si>
  <si>
    <t>7b7d38f8c</t>
  </si>
  <si>
    <t>The selection within XML structure view didn't work. Irene</t>
  </si>
  <si>
    <t>The-selection-within-XML-structure-view-didn-t-work</t>
  </si>
  <si>
    <t>Wed, 5 Jan 2005 10:13:28 +0000</t>
  </si>
  <si>
    <t>69abaa3e632395a4c97ffd7868d1f3263e6105f4</t>
  </si>
  <si>
    <t>69abaa3e6</t>
  </si>
  <si>
    <t>93bc47f02b968eb16e6a3ee8d9d270ab362bff32</t>
  </si>
  <si>
    <t>93bc47f02</t>
  </si>
  <si>
    <t>Some shortcuts still referred removed commands. Irene</t>
  </si>
  <si>
    <t>Some-shortcuts-still-referred-removed-commands</t>
  </si>
  <si>
    <t>Wed, 5 Jan 2005 08:32:43 +0000</t>
  </si>
  <si>
    <t>d14cc2e9f0e7dc26e589428631d86301418799d5</t>
  </si>
  <si>
    <t>d14cc2e9f</t>
  </si>
  <si>
    <t>8447f31ce9ecd4eb4314cfbd4ec411a1a5d94600</t>
  </si>
  <si>
    <t>8447f31ce</t>
  </si>
  <si>
    <t>Sometimes a cell width was not initialized. Irene</t>
  </si>
  <si>
    <t>Sometimes-a-cell-width-was-not-initialized</t>
  </si>
  <si>
    <t>Wed, 5 Jan 2005 08:19:56 +0000</t>
  </si>
  <si>
    <t>73f8201e0991c7e900174aad55c193b7e846a370</t>
  </si>
  <si>
    <t>73f8201e0</t>
  </si>
  <si>
    <t>943a6b9b6fc9d456bf0acda90a38c5cb97a485bd</t>
  </si>
  <si>
    <t>943a6b9b6</t>
  </si>
  <si>
    <t>Fixing a problem with vertically extended cells. Irene</t>
  </si>
  <si>
    <t>Fixing-a-problem-with-vertically-extended-cells</t>
  </si>
  <si>
    <t>Tue, 4 Jan 2005 15:54:53 +0000</t>
  </si>
  <si>
    <t>0b2ffd91efee532f05e5269ba678017c0a0dee79</t>
  </si>
  <si>
    <t>0b2ffd91e</t>
  </si>
  <si>
    <t>ecc7a484d12ae0a653fb08dbe6d3b4a9001c53f1</t>
  </si>
  <si>
    <t>ecc7a484d</t>
  </si>
  <si>
    <t>When the user changes a symbol value, the modification was not stored in the undo history. Irene</t>
  </si>
  <si>
    <t>When-the-user-changes-a-symbol-value-the-modification-was-not-stored-in-the</t>
  </si>
  <si>
    <t>Tue, 4 Jan 2005 13:49:10 +0000</t>
  </si>
  <si>
    <t>84177b39c8568e7d3d436fb8b31fd5d609659d8a</t>
  </si>
  <si>
    <t>84177b39c</t>
  </si>
  <si>
    <t>ec02670e5e312b7a7e98cb2b9216d233144d35c8</t>
  </si>
  <si>
    <t>ec02670e5</t>
  </si>
  <si>
    <t>Improving the support of ttf fonts. Irene + Martin</t>
  </si>
  <si>
    <t>Improving-the-support-of-ttf-fonts</t>
  </si>
  <si>
    <t>Tue, 4 Jan 2005 10:49:57 +0000</t>
  </si>
  <si>
    <t>abdfce1c715eb923f61eddf6352d415ac831d6ca</t>
  </si>
  <si>
    <t>abdfce1c7</t>
  </si>
  <si>
    <t>d8836fb93499b9ae6abec892275a0c920fcc453d</t>
  </si>
  <si>
    <t>d8836fb93</t>
  </si>
  <si>
    <t>Oooops.</t>
  </si>
  <si>
    <t>Tue, 4 Jan 2005 10:30:17 +0000</t>
  </si>
  <si>
    <t>1a0550a84180c36b4ff1956e75b65a185f154f85</t>
  </si>
  <si>
    <t>1a0550a84</t>
  </si>
  <si>
    <t>f73192f827d21f524b4f56b9f91f27f9aec287ee</t>
  </si>
  <si>
    <t>f73192f82</t>
  </si>
  <si>
    <t>Cleaning up incude files for stix VQ</t>
  </si>
  <si>
    <t>Cleaning-up-incude-files-for-stix</t>
  </si>
  <si>
    <t>Tue, 4 Jan 2005 10:22:43 +0000</t>
  </si>
  <si>
    <t>c4c6d221f86203155c971ba0f961b30ec8cf189f</t>
  </si>
  <si>
    <t>c4c6d221f</t>
  </si>
  <si>
    <t>6704130c173a73a71adcb64bb170d1493f1fc5d1</t>
  </si>
  <si>
    <t>6704130c1</t>
  </si>
  <si>
    <t>Adding stix_f.h VQ</t>
  </si>
  <si>
    <t>Adding-stix_f.h</t>
  </si>
  <si>
    <t>Tue, 4 Jan 2005 10:13:13 +0000</t>
  </si>
  <si>
    <t>c2de1f418de287817b87a181a070819c2c76d190</t>
  </si>
  <si>
    <t>c2de1f418</t>
  </si>
  <si>
    <t>9c7439ade9c14316c25fe09dfd1962c55c9bb351</t>
  </si>
  <si>
    <t>9c7439ade</t>
  </si>
  <si>
    <t>The Caption of a Table can now be deleted. VQ</t>
  </si>
  <si>
    <t>The-Caption-of-a-Table-can-now-be-deleted</t>
  </si>
  <si>
    <t>Tue, 4 Jan 2005 09:31:43 +0000</t>
  </si>
  <si>
    <t>c23291efa199a4bb9cc21d2a57864278491eca81</t>
  </si>
  <si>
    <t>c23291efa</t>
  </si>
  <si>
    <t>cf78137a64f0f7a859dd42d3e1d8129f04306006</t>
  </si>
  <si>
    <t>cf78137a6</t>
  </si>
  <si>
    <t>Restore the old symbol for compatibility with old freetype versions. Irene</t>
  </si>
  <si>
    <t>Restore-the-old-symbol-for-compatibility-with-old-freetype-versions</t>
  </si>
  <si>
    <t>Tue, 4 Jan 2005 08:45:54 +0000</t>
  </si>
  <si>
    <t>73f2ca6dca9224e41aecc247ac974336cc186798</t>
  </si>
  <si>
    <t>73f2ca6dc</t>
  </si>
  <si>
    <t>01e83bdd5fcd54ef3c92d9a457e95d6b09788b85</t>
  </si>
  <si>
    <t>01e83bdd5</t>
  </si>
  <si>
    <t>Tue, 4 Jan 2005 08:29:57 +0000</t>
  </si>
  <si>
    <t>d73aaa6d0b36251c2ed52496f16a001eb7c96cd1</t>
  </si>
  <si>
    <t>d73aaa6d0</t>
  </si>
  <si>
    <t>fdd8bf24f2d03478216035daa03239a3f911e7a7</t>
  </si>
  <si>
    <t>fdd8bf24f</t>
  </si>
  <si>
    <t>MathML: improving the drawing of stretched symbols. VQ</t>
  </si>
  <si>
    <t>MathML-improving-the-drawing-of-stretched-symbols</t>
  </si>
  <si>
    <t>Mon, 3 Jan 2005 16:56:18 +0000</t>
  </si>
  <si>
    <t>704a66828cd7e5adafa7f3efc3fa418db4be02b0</t>
  </si>
  <si>
    <t>704a66828</t>
  </si>
  <si>
    <t>113bcd42b286683304536820e5c196b73916ab73</t>
  </si>
  <si>
    <t>113bcd42b</t>
  </si>
  <si>
    <t>bug fix: now when clicking on the bottom/up scrollbar's buttons, TtcLineUp / TtcLineDown are used. ps: this fix require a wxWidgets patch, I have generated a new library package which contains this patch (+ other lib updates), you can download it here : http://samoa.inrialpes.fr/amaya-lib-src-9.0-04.12.30.tgz. S. GULLY</t>
  </si>
  <si>
    <t>bug-fix-now-when-clicking-on-the-bottom-up-scrollbar-s-buttons-TtcLineUp-TtcLineDown-are-used</t>
  </si>
  <si>
    <t>Mon, 3 Jan 2005 12:06:28 +0000</t>
  </si>
  <si>
    <t>6e047fbf5bae993aa40ce91f91685cbabaab8f89</t>
  </si>
  <si>
    <t>6e047fbf5</t>
  </si>
  <si>
    <t>5f4ddda5145770cea2182e6851f243d53e7cb036</t>
  </si>
  <si>
    <t>5f4ddda51</t>
  </si>
  <si>
    <t>fix a problem with focus S. GULLY</t>
  </si>
  <si>
    <t>fix-a-problem-with-focus</t>
  </si>
  <si>
    <t>Mon, 3 Jan 2005 11:45:15 +0000</t>
  </si>
  <si>
    <t>9f1623f9df9cda47e1043a5d42bc2a6c4c00f9db</t>
  </si>
  <si>
    <t>9f1623f9d</t>
  </si>
  <si>
    <t>5c5b63dc330a931c3f1563847ed0310bddf91531</t>
  </si>
  <si>
    <t>5c5b63dc3</t>
  </si>
  <si>
    <t>The CSS rule fill=none was not correctly interpreted. Irene</t>
  </si>
  <si>
    <t>The-CSS-rule-fill-none-was-not-correctly-interpreted</t>
  </si>
  <si>
    <t>Mon, 3 Jan 2005 09:45:05 +0000</t>
  </si>
  <si>
    <t>d1c10dd939a2cde942d76601935441c057838734</t>
  </si>
  <si>
    <t>d1c10dd93</t>
  </si>
  <si>
    <t>b495f19ebc606d519d857a2189809b16cc10d66e</t>
  </si>
  <si>
    <t>b495f19eb</t>
  </si>
  <si>
    <t>add a new tar source which contains only external libraries (wxWidgets, redland, libwww, mesa). S. GULLY</t>
  </si>
  <si>
    <t>add-a-new-tar-source-which-contains-only-external-libraries-wxWidgets-redland-libwww-mesa</t>
  </si>
  <si>
    <t>Thu, 30 Dec 2004 17:30:54 +0000</t>
  </si>
  <si>
    <t>b4f22c3a4ff4724b95dd7a2791f106485c5b8f9e</t>
  </si>
  <si>
    <t>b4f22c3a4</t>
  </si>
  <si>
    <t>596e2a425090e3a0c4b7916502e0f7e606cd1244</t>
  </si>
  <si>
    <t>596e2a425</t>
  </si>
  <si>
    <t>bug fix: mathml documents were loaded without urlbar ... S. GULLY</t>
  </si>
  <si>
    <t>bug-fix-mathml-documents-were-loaded-without-urlbar</t>
  </si>
  <si>
    <t>Thu, 30 Dec 2004 16:28:09 +0000</t>
  </si>
  <si>
    <t>151e06f5c44d26e54b3b04d1cbdd54081471c16a</t>
  </si>
  <si>
    <t>151e06f5c</t>
  </si>
  <si>
    <t>aed90fb74e8f1b2a2bd865a7af34f1628b567cad</t>
  </si>
  <si>
    <t>aed90fb74</t>
  </si>
  <si>
    <t>better filters. S. GULLY</t>
  </si>
  <si>
    <t>better-filters</t>
  </si>
  <si>
    <t>Thu, 30 Dec 2004 15:50:51 +0000</t>
  </si>
  <si>
    <t>88a344f3c92783d28ca87d354caaa80e44a1202b</t>
  </si>
  <si>
    <t>88a344f3c</t>
  </si>
  <si>
    <t>c0694c79d3aa55684a12137d04e12a32eb26d393</t>
  </si>
  <si>
    <t>c0694c79d</t>
  </si>
  <si>
    <t>It did not compile for GTK. VQ</t>
  </si>
  <si>
    <t>It-did-not-compile-for-GTK</t>
  </si>
  <si>
    <t>Thu, 30 Dec 2004 15:35:13 +0000</t>
  </si>
  <si>
    <t>5b41c3151bb0fbb6377454587e2a5c4255d09a8b</t>
  </si>
  <si>
    <t>5b41c3151</t>
  </si>
  <si>
    <t>d715d2d43f088fffb02687c8dbcb9d6903b4f9c5</t>
  </si>
  <si>
    <t>d715d2d43</t>
  </si>
  <si>
    <t>Oops ........... Irene</t>
  </si>
  <si>
    <t>Thu, 30 Dec 2004 15:31:47 +0000</t>
  </si>
  <si>
    <t>a25072b4bf76c5c4381c37a13ec530c300487c82</t>
  </si>
  <si>
    <t>a25072b4b</t>
  </si>
  <si>
    <t>47762332bd34d9eca7deb5353e9ec14e9f0d5bfa</t>
  </si>
  <si>
    <t>47762332b</t>
  </si>
  <si>
    <t>Amaya didn't register that Stix fonts are shared. Irene</t>
  </si>
  <si>
    <t>Amaya-didn-t-register-that-Stix-fonts-are-shared</t>
  </si>
  <si>
    <t>Thu, 30 Dec 2004 15:25:43 +0000</t>
  </si>
  <si>
    <t>98b451f91864dbd6435146f98e13cce22ec2b544</t>
  </si>
  <si>
    <t>98b451f91</t>
  </si>
  <si>
    <t>bad243f77a4f93f791a92ae0083a99eb920be0a4</t>
  </si>
  <si>
    <t>bad243f77</t>
  </si>
  <si>
    <t>Better characters for oversized Sum and Product VQ</t>
  </si>
  <si>
    <t>Better-characters-for-oversized-Sum-and-Product</t>
  </si>
  <si>
    <t>Thu, 30 Dec 2004 14:52:23 +0000</t>
  </si>
  <si>
    <t>fac7d5b58b28ba56a21f7694d44f2a316cd0cabc</t>
  </si>
  <si>
    <t>fac7d5b58</t>
  </si>
  <si>
    <t>1485016ecfac9d0b0be9c3897a1ed311f33038c9</t>
  </si>
  <si>
    <t>1485016ec</t>
  </si>
  <si>
    <t>remove a warning S. GULLY</t>
  </si>
  <si>
    <t>remove-a-warning</t>
  </si>
  <si>
    <t>Thu, 30 Dec 2004 13:33:42 +0000</t>
  </si>
  <si>
    <t>1a8de3135b755e2d88fae50e4f6fe981e82d211c</t>
  </si>
  <si>
    <t>1a8de3135</t>
  </si>
  <si>
    <t>87b646403133b2d1462bff64faec1e018ba89d4c</t>
  </si>
  <si>
    <t>87b646403</t>
  </si>
  <si>
    <t>improve dpi calculation on windows S. GULLY</t>
  </si>
  <si>
    <t>improve-dpi-calculation-on-windows</t>
  </si>
  <si>
    <t>Thu, 30 Dec 2004 13:27:41 +0000</t>
  </si>
  <si>
    <t>3d727f1f4f79fd8f1b1fd3a446014c858542dee5</t>
  </si>
  <si>
    <t>3d727f1f4</t>
  </si>
  <si>
    <t>0bf0655619d81e13192bd10a15aa1011dab7576c</t>
  </si>
  <si>
    <t>0bf065561</t>
  </si>
  <si>
    <t>Oops a if was inserted instead of a else if. Irene</t>
  </si>
  <si>
    <t>Oops-a-if-was-inserted-instead-of-a-else-if</t>
  </si>
  <si>
    <t>Thu, 30 Dec 2004 12:09:03 +0000</t>
  </si>
  <si>
    <t>75b6825d8ae6210d430a4b92bdf6680d72221b4c</t>
  </si>
  <si>
    <t>75b6825d8</t>
  </si>
  <si>
    <t>aeaf0f4f132b67fec0df431d3c474e5d0edce6b6</t>
  </si>
  <si>
    <t>aeaf0f4f1</t>
  </si>
  <si>
    <t>Update Stix table for Windows platforms. Irene</t>
  </si>
  <si>
    <t>Update-Stix-table-for-Windows-platforms</t>
  </si>
  <si>
    <t>Thu, 30 Dec 2004 10:30:36 +0000</t>
  </si>
  <si>
    <t>6a1e5f39560717834b28fa1ea2463ee5267d74a3</t>
  </si>
  <si>
    <t>6a1e5f395</t>
  </si>
  <si>
    <t>9115d29e60049162ca9947dd59b568b6e245a813</t>
  </si>
  <si>
    <t>9115d29e6</t>
  </si>
  <si>
    <t>compilation fix (GL) S. GULLY</t>
  </si>
  <si>
    <t>compilation-fix-GL</t>
  </si>
  <si>
    <t>Thu, 30 Dec 2004 10:24:27 +0000</t>
  </si>
  <si>
    <t>7c2aa3d7857c702ad594f9f26c08eeb192d10982</t>
  </si>
  <si>
    <t>7c2aa3d78</t>
  </si>
  <si>
    <t>5263de87129e6b4aa02412fdf8f16ca05b17e1a3</t>
  </si>
  <si>
    <t>5263de871</t>
  </si>
  <si>
    <t>Improve the support of Stix. Irene</t>
  </si>
  <si>
    <t>Improve-the-support-of-Stix</t>
  </si>
  <si>
    <t>Thu, 30 Dec 2004 10:20:01 +0000</t>
  </si>
  <si>
    <t>0a32c2a819677cf0f7a0155a0298ddd7e8e39cc9</t>
  </si>
  <si>
    <t>0a32c2a81</t>
  </si>
  <si>
    <t>30e0a80d38b1c475e76e1b6103177ac3c34d646d</t>
  </si>
  <si>
    <t>30e0a80d3</t>
  </si>
  <si>
    <t>Thu, 30 Dec 2004 10:04:07 +0000</t>
  </si>
  <si>
    <t>aa3f9e06a66d5af92583dbc3d8cd42e24f7e3a97</t>
  </si>
  <si>
    <t>aa3f9e06a</t>
  </si>
  <si>
    <t>bdd20962e587967bf344caddd9b1ea395b6b1c70</t>
  </si>
  <si>
    <t>bdd20962e</t>
  </si>
  <si>
    <t>bug fix (GTK): scrollbars were allways shown. S. GULLY</t>
  </si>
  <si>
    <t>bug-fix-GTK-scrollbars-were-allways-shown</t>
  </si>
  <si>
    <t>Thu, 30 Dec 2004 09:24:35 +0000</t>
  </si>
  <si>
    <t>2113b6aa722cd34408fcfe45c87288fa4f594556</t>
  </si>
  <si>
    <t>2113b6aa7</t>
  </si>
  <si>
    <t>7b13c3b5ac5a6ab37fde2cfac99f1db3fa68cb1f</t>
  </si>
  <si>
    <t>7b13c3b5a</t>
  </si>
  <si>
    <t>Ooooops VQ</t>
  </si>
  <si>
    <t>Ooooops</t>
  </si>
  <si>
    <t>Wed, 29 Dec 2004 18:18:48 +0000</t>
  </si>
  <si>
    <t>55a420673a5148be123f40f9804400b2fc9edbd4</t>
  </si>
  <si>
    <t>55a420673</t>
  </si>
  <si>
    <t>49257015a015cd4662a1a8c343588d73a5cbdf9c</t>
  </si>
  <si>
    <t>49257015a</t>
  </si>
  <si>
    <t>Wed, 29 Dec 2004 17:08:19 +0000</t>
  </si>
  <si>
    <t>eaf03592e1b90ef2ed3ab9332004471229cfc0fd</t>
  </si>
  <si>
    <t>eaf03592e</t>
  </si>
  <si>
    <t>d734d90cafc3f8569c949514493e7370fd238510</t>
  </si>
  <si>
    <t>d734d90ca</t>
  </si>
  <si>
    <t>bug fix: sometimes, the returned canvas size was wrong S. GULLY</t>
  </si>
  <si>
    <t>bug-fix-sometimes-the-returned-canvas-size-was-wrong</t>
  </si>
  <si>
    <t>Wed, 29 Dec 2004 17:01:06 +0000</t>
  </si>
  <si>
    <t>118842ce992e576af48ff70401ba610ac9e486f6</t>
  </si>
  <si>
    <t>118842ce9</t>
  </si>
  <si>
    <t>f68f9bbf3c3f122d997f5a341baf72d30639c8c5</t>
  </si>
  <si>
    <t>f68f9bbf3</t>
  </si>
  <si>
    <t>Geometric Shapes in mapping tables. VQ</t>
  </si>
  <si>
    <t>Geometric-Shapes-in-mapping-tables</t>
  </si>
  <si>
    <t>Wed, 29 Dec 2004 16:47:46 +0000</t>
  </si>
  <si>
    <t>0c5f7389526d54604c51d793cb695ea2be305f8b</t>
  </si>
  <si>
    <t>0c5f73895</t>
  </si>
  <si>
    <t>a659c00cdac01d16471bdc2c08e3c25831eecee9</t>
  </si>
  <si>
    <t>a659c00cd</t>
  </si>
  <si>
    <t>bug fix: when frames were resized they were uncorrectly redisplayed S. GULLY</t>
  </si>
  <si>
    <t>bug-fix-when-frames-were-resized-they-were-uncorrectly-redisplayed</t>
  </si>
  <si>
    <t>Wed, 29 Dec 2004 16:30:01 +0000</t>
  </si>
  <si>
    <t>3cbcf9d3b8d94e5be0b04771b182b2ac4ec6eb4a</t>
  </si>
  <si>
    <t>3cbcf9d3b</t>
  </si>
  <si>
    <t>d6d81b1c9d791f46df1e72cb1d7dbb0394948094</t>
  </si>
  <si>
    <t>d6d81b1c9</t>
  </si>
  <si>
    <t>code cleanup S. GULLY</t>
  </si>
  <si>
    <t>code-cleanup</t>
  </si>
  <si>
    <t>Wed, 29 Dec 2004 16:28:14 +0000</t>
  </si>
  <si>
    <t>61fb1ec0e6753c4dd9259c4666e45bd67c12fba2</t>
  </si>
  <si>
    <t>61fb1ec0e</t>
  </si>
  <si>
    <t>3d0531401a3fcf44ad6caa1c8ed46f94aa2ebb32</t>
  </si>
  <si>
    <t>3d0531401</t>
  </si>
  <si>
    <t>code clean up S. GULLY</t>
  </si>
  <si>
    <t>Wed, 29 Dec 2004 16:27:46 +0000</t>
  </si>
  <si>
    <t>20d6a55c7baf00be4cac7a0de5f255243d315feb</t>
  </si>
  <si>
    <t>20d6a55c7</t>
  </si>
  <si>
    <t>600f8bc18d4eb752dc4927b82bc1bf094ff04320</t>
  </si>
  <si>
    <t>600f8bc18</t>
  </si>
  <si>
    <t>compilation fix for GL version S. GULLY</t>
  </si>
  <si>
    <t>compilation-fix-for-GL-version</t>
  </si>
  <si>
    <t>Wed, 29 Dec 2004 16:27:18 +0000</t>
  </si>
  <si>
    <t>6fe8f776b2a45ee5309686bff228a74c32ca0151</t>
  </si>
  <si>
    <t>6fe8f776b</t>
  </si>
  <si>
    <t>546b829c153d9f725d24c155cbb61032723f5fb4</t>
  </si>
  <si>
    <t>546b829c1</t>
  </si>
  <si>
    <t>Support for more esstix characters VQ</t>
  </si>
  <si>
    <t>Support-for-more-esstix-characters</t>
  </si>
  <si>
    <t>Wed, 29 Dec 2004 16:15:21 +0000</t>
  </si>
  <si>
    <t>7dbeca0c6c0dd95bd87c838733f1180577a23c62</t>
  </si>
  <si>
    <t>7dbeca0c6</t>
  </si>
  <si>
    <t>76fbe2d135ff367cc110c48747de44b0a9083170</t>
  </si>
  <si>
    <t>76fbe2d13</t>
  </si>
  <si>
    <t>First implementation of stix fonts. Irene</t>
  </si>
  <si>
    <t>First-implementation-of-stix-fonts</t>
  </si>
  <si>
    <t>Wed, 29 Dec 2004 14:44:53 +0000</t>
  </si>
  <si>
    <t>0453c8c51500e0d19ff62debfa0f0b61cee51509</t>
  </si>
  <si>
    <t>0453c8c51</t>
  </si>
  <si>
    <t>1ff9de64610325982084475d65c58019436bef07</t>
  </si>
  <si>
    <t>1ff9de646</t>
  </si>
  <si>
    <t>Fix a problem with SVG images. Irene</t>
  </si>
  <si>
    <t>Fix-a-problem-with-SVG-images</t>
  </si>
  <si>
    <t>Wed, 29 Dec 2004 14:43:02 +0000</t>
  </si>
  <si>
    <t>b8dca975b2a4a37214428b3ba38abc65eec19516</t>
  </si>
  <si>
    <t>b8dca975b</t>
  </si>
  <si>
    <t>8a2cffd697557361bac68b2309ea13e6cfd3f468</t>
  </si>
  <si>
    <t>8a2cffd69</t>
  </si>
  <si>
    <t>improve frames accesibility : resolve focus probleme, add new command to give focus to formatted view (ctrl+v ctrl+v on linux) !! TODO: test this code on Windows and debian woody S. GULLY</t>
  </si>
  <si>
    <t>improve-frames-accesibility-resolve-focus-probleme-add-new-command-to-give-focus-to-formatted-view-ctrl-v-ctrl-v-on-linux</t>
  </si>
  <si>
    <t>Wed, 29 Dec 2004 12:05:02 +0000</t>
  </si>
  <si>
    <t>404ea74dc8d9e3acb47b9abbd9b5947a93ee23a5</t>
  </si>
  <si>
    <t>404ea74dc</t>
  </si>
  <si>
    <t>f75cd8b11271aedf1b43bc1f657cf765f5e48078</t>
  </si>
  <si>
    <t>f75cd8b11</t>
  </si>
  <si>
    <t>Mapping table for Unicode Arrows VQ</t>
  </si>
  <si>
    <t>Mapping-table-for-Unicode-Arrows</t>
  </si>
  <si>
    <t>Wed, 29 Dec 2004 11:30:23 +0000</t>
  </si>
  <si>
    <t>73b3f2afac60488ae452eb1204311b0b98f77421</t>
  </si>
  <si>
    <t>73b3f2afa</t>
  </si>
  <si>
    <t>f7db122eb7e695511f23d758a758dd91b6fa3d45</t>
  </si>
  <si>
    <t>f7db122eb</t>
  </si>
  <si>
    <t>Preparing the STIX support. Irene</t>
  </si>
  <si>
    <t>Preparing-the-STIX-support</t>
  </si>
  <si>
    <t>Wed, 29 Dec 2004 10:03:37 +0000</t>
  </si>
  <si>
    <t>e457406fdc5aa7a4073718448a0497dae8594beb</t>
  </si>
  <si>
    <t>e457406fd</t>
  </si>
  <si>
    <t>1f8be371079492c2bbeffa402b55ecac86db203b</t>
  </si>
  <si>
    <t>1f8be3710</t>
  </si>
  <si>
    <t>add a shield to be sure HTML form selector is correctly freed S. GULLY</t>
  </si>
  <si>
    <t>add-a-shield-to-be-sure-HTML-form-selector-is-correctly-freed</t>
  </si>
  <si>
    <t>Tue, 28 Dec 2004 16:19:26 +0000</t>
  </si>
  <si>
    <t>b7a938a9b99978a2f182775332ccaa36d2ef6c4a</t>
  </si>
  <si>
    <t>b7a938a9b</t>
  </si>
  <si>
    <t>4ea45fef4a2d739a4fee8bf4b8ebce171a47b537</t>
  </si>
  <si>
    <t>4ea45fef4</t>
  </si>
  <si>
    <t>MathML: don't use the Symbol font to draw small paren. VQ</t>
  </si>
  <si>
    <t>MathML-don-t-use-the-Symbol-font-to-draw-small-paren</t>
  </si>
  <si>
    <t>Tue, 28 Dec 2004 16:02:13 +0000</t>
  </si>
  <si>
    <t>68843300be5547610ad38ce5cf3b63c302e426c4</t>
  </si>
  <si>
    <t>68843300b</t>
  </si>
  <si>
    <t>fb8f0b5ccad9ca29ff57f322e36090b5f3f09df2</t>
  </si>
  <si>
    <t>fb8f0b5cc</t>
  </si>
  <si>
    <t>uniformize how dialog are created and shown S. GULLY</t>
  </si>
  <si>
    <t>uniformize-how-dialog-are-created-and-shown</t>
  </si>
  <si>
    <t>Tue, 28 Dec 2004 15:13:20 +0000</t>
  </si>
  <si>
    <t>35a50504695b118b6909307384de42f8ddff458c</t>
  </si>
  <si>
    <t>35a505046</t>
  </si>
  <si>
    <t>bda4e03a214cd8b66df4affc22be74bc5394df57</t>
  </si>
  <si>
    <t>bda4e03a2</t>
  </si>
  <si>
    <t>Code clean up. IV</t>
  </si>
  <si>
    <t>Tue, 28 Dec 2004 14:36:07 +0000</t>
  </si>
  <si>
    <t>d3a83eadbd268b460c1c4104bb9d38849799f76e</t>
  </si>
  <si>
    <t>d3a83eadb</t>
  </si>
  <si>
    <t>87600bf017c2fa3ace627718551173b23fb0ba87</t>
  </si>
  <si>
    <t>87600bf01</t>
  </si>
  <si>
    <t>Tue, 28 Dec 2004 14:30:18 +0000</t>
  </si>
  <si>
    <t>44b9c00860cceb3a86b1f62754fce9fef41bcf0c</t>
  </si>
  <si>
    <t>44b9c0086</t>
  </si>
  <si>
    <t>a03f77460a7b86d8e0d9e6474bb0dd73a952c080</t>
  </si>
  <si>
    <t>a03f77460</t>
  </si>
  <si>
    <t>MathML: improve the drawing of stretchable symbols VQ</t>
  </si>
  <si>
    <t>MathML-improve-the-drawing-of-stretchable-symbols</t>
  </si>
  <si>
    <t>Tue, 28 Dec 2004 14:27:48 +0000</t>
  </si>
  <si>
    <t>30352d78e1f9e818bc77c1ef585f97984e4e71d6</t>
  </si>
  <si>
    <t>30352d78e</t>
  </si>
  <si>
    <t>1f2c22f47c1f1656150a501e46a7bb335f7c4591</t>
  </si>
  <si>
    <t>1f2c22f47</t>
  </si>
  <si>
    <t>Wrong scroll when inserting a new HTML element. Irene</t>
  </si>
  <si>
    <t>Wrong-scroll-when-inserting-a-new-HTML-element</t>
  </si>
  <si>
    <t>Tue, 28 Dec 2004 14:20:02 +0000</t>
  </si>
  <si>
    <t>cffc06f6e34bd8602ee0846297e197dc7cbace16</t>
  </si>
  <si>
    <t>cffc06f6e</t>
  </si>
  <si>
    <t>5f3453fde6a1d3ba4e052f2c65893099e7c5041d</t>
  </si>
  <si>
    <t>5f3453fde</t>
  </si>
  <si>
    <t>global variables were not initialized. S. GULLY</t>
  </si>
  <si>
    <t>global-variables-were-not-initialized</t>
  </si>
  <si>
    <t>Tue, 28 Dec 2004 13:46:40 +0000</t>
  </si>
  <si>
    <t>4cc1fcc0d8d3717453001317e25675a5eea5eb64</t>
  </si>
  <si>
    <t>4cc1fcc0d</t>
  </si>
  <si>
    <t>8f4b31b4fdbe6caee1d5aebfefae74a9d7b8bf55</t>
  </si>
  <si>
    <t>8f4b31b4f</t>
  </si>
  <si>
    <t>Amaya crashed when an object is created. Irene</t>
  </si>
  <si>
    <t>Amaya-crashed-when-an-object-is-created</t>
  </si>
  <si>
    <t>Tue, 28 Dec 2004 10:57:16 +0000</t>
  </si>
  <si>
    <t>ec6b7167ac94c49e08a9d79ffe7b569187f9730a</t>
  </si>
  <si>
    <t>ec6b7167a</t>
  </si>
  <si>
    <t>189d4c740714256e60e092db678a539b867e0227</t>
  </si>
  <si>
    <t>189d4c740</t>
  </si>
  <si>
    <t>new panel : special characters S. GULLY</t>
  </si>
  <si>
    <t>new-panel-special-characters</t>
  </si>
  <si>
    <t>Tue, 28 Dec 2004 10:20:28 +0000</t>
  </si>
  <si>
    <t>3821878fa6b4ceee89d3223c44a5d3b8158a667f</t>
  </si>
  <si>
    <t>3821878fa</t>
  </si>
  <si>
    <t>7d82ef89b28035b89ed3e2141b12953e6de0cf3d</t>
  </si>
  <si>
    <t>7d82ef89b</t>
  </si>
  <si>
    <t>Transform exported strings in UTF-8 but didn't initialized the parser with the UTF-8 encoding. Irene</t>
  </si>
  <si>
    <t>Transform-exported-strings-in-UTF-8-but-didn-t-initialized-the-parser</t>
  </si>
  <si>
    <t>Tue, 28 Dec 2004 09:25:39 +0000</t>
  </si>
  <si>
    <t>fb0fb4093871b4f4970273b484e25f014706733a</t>
  </si>
  <si>
    <t>fb0fb4093</t>
  </si>
  <si>
    <t>332c779a7e652b589af10506994554e09d726d04</t>
  </si>
  <si>
    <t>332c779a7</t>
  </si>
  <si>
    <t>fix a Windows specific keyboard handling problem: special characteres didn't work when the notebook was focused. S. GULLY</t>
  </si>
  <si>
    <t>fix-a-Windows-specific-keyboard-handling-problem-special-characteres-didn-t-work-when-the-notebook-was-focused</t>
  </si>
  <si>
    <t>Mon, 27 Dec 2004 17:03:04 +0000</t>
  </si>
  <si>
    <t>3dc9db68a14a76a25e74c5255faa0a5b5aa4e7f0</t>
  </si>
  <si>
    <t>3dc9db68a</t>
  </si>
  <si>
    <t>adf57dc14db53b00b755c6f5a2d5951502c43e2a</t>
  </si>
  <si>
    <t>adf57dc14</t>
  </si>
  <si>
    <t>HTML form selector implementation. (I found a workaround: I used a popup wxMenu because I was unable to use properly a wxListBox. So the selector looks like a classique menu but it works!) S. GULLY</t>
  </si>
  <si>
    <t>HTML-form-selector-implementation</t>
  </si>
  <si>
    <t>Mon, 27 Dec 2004 15:39:13 +0000</t>
  </si>
  <si>
    <t>28d28ba61e483f1d953fda73e00aae920ac9db42</t>
  </si>
  <si>
    <t>28d28ba61</t>
  </si>
  <si>
    <t>ca481243c799500abaa83338dcaee8ba6408366e</t>
  </si>
  <si>
    <t>ca481243c</t>
  </si>
  <si>
    <t>workspace update : d&amp;d files. S. GULLY</t>
  </si>
  <si>
    <t>workspace-update-d-d-files</t>
  </si>
  <si>
    <t>Mon, 27 Dec 2004 10:38:53 +0000</t>
  </si>
  <si>
    <t>2c904945cb141137b9e1b5fc2f325632ff85ca3a</t>
  </si>
  <si>
    <t>2c904945c</t>
  </si>
  <si>
    <t>369f276578b8dab158b748b2a2260e33039fb106</t>
  </si>
  <si>
    <t>369f27657</t>
  </si>
  <si>
    <t>Mon, 27 Dec 2004 10:37:17 +0000</t>
  </si>
  <si>
    <t>c1bdcd6f611cda2b95b2f10639e1e91fe10a6cfc</t>
  </si>
  <si>
    <t>c1bdcd6f6</t>
  </si>
  <si>
    <t>d66dc29e312320ed02cc36a56d93152dd91b037c</t>
  </si>
  <si>
    <t>d66dc29e3</t>
  </si>
  <si>
    <t>new feature : files associations to Amaya on Windows (*.html *.xml *.svg. *.mml *.css) S. GULLY</t>
  </si>
  <si>
    <t>new-feature-files-associations-to-Amaya-on-Windows-.html-.xml-.svg.-.mml-.css</t>
  </si>
  <si>
    <t>Mon, 27 Dec 2004 10:02:03 +0000</t>
  </si>
  <si>
    <t>7c6f717260cc94869c71cd88ff9c6110dfbd4493</t>
  </si>
  <si>
    <t>7c6f71726</t>
  </si>
  <si>
    <t>114d854eae6a841b4feb4eefec29622ea86811bd</t>
  </si>
  <si>
    <t>114d854ea</t>
  </si>
  <si>
    <t>MathML: when entering '-' in a mathematical expression, this character (hyphen) is replaced by a minus sign. VQ</t>
  </si>
  <si>
    <t>MathML-when-entering-in-a-mathematical-expression-this-character</t>
  </si>
  <si>
    <t>Thu, 23 Dec 2004 17:19:35 +0000</t>
  </si>
  <si>
    <t>61c7458e81f96c007e4bbd3e8fdad7a0238f141d</t>
  </si>
  <si>
    <t>61c7458e8</t>
  </si>
  <si>
    <t>3dc8784251ccf37fae9fcc8083efd393ea87b5c3</t>
  </si>
  <si>
    <t>3dc878425</t>
  </si>
  <si>
    <t>new feature : open a document by drag&amp;drop'ing a file on a document. S. GULLY</t>
  </si>
  <si>
    <t>new-feature-open-a-document-by-drag-drop-ing-a-file-on-a-document</t>
  </si>
  <si>
    <t>Thu, 23 Dec 2004 16:48:07 +0000</t>
  </si>
  <si>
    <t>e333c408253a453a0eded16e92c3ceff9c3bf5b8</t>
  </si>
  <si>
    <t>e333c4082</t>
  </si>
  <si>
    <t>f286db6f90c328e50f0c8c96ebcaeea5f4c75ce8</t>
  </si>
  <si>
    <t>f286db6f9</t>
  </si>
  <si>
    <t>Translation of some math symbols was not correct. VQ.</t>
  </si>
  <si>
    <t>Translation-of-some-math-symbols-was-not-correct</t>
  </si>
  <si>
    <t>Thu, 23 Dec 2004 16:23:15 +0000</t>
  </si>
  <si>
    <t>add187a91dd6bb2f1998d1408a1e428f7cb68c67</t>
  </si>
  <si>
    <t>add187a91</t>
  </si>
  <si>
    <t>685e70c94845f380694008c34c0fa2071527a52a</t>
  </si>
  <si>
    <t>685e70c94</t>
  </si>
  <si>
    <t>Thu, 23 Dec 2004 16:22:25 +0000</t>
  </si>
  <si>
    <t>804f9bcf84da41b4de16d668011cc4be69f93829</t>
  </si>
  <si>
    <t>804f9bcf8</t>
  </si>
  <si>
    <t>fea9248e4ab696f3732976b16eb2e2f91ccaabd0</t>
  </si>
  <si>
    <t>fea9248e4</t>
  </si>
  <si>
    <t>bug fix : on Windows attributes enums were listed on a single row. S. GULLY</t>
  </si>
  <si>
    <t>bug-fix-on-Windows-attributes-enums-were-listed-on-a-single-row</t>
  </si>
  <si>
    <t>Thu, 23 Dec 2004 15:18:52 +0000</t>
  </si>
  <si>
    <t>595aa7e533b89d85c561069126ae15f222a66516</t>
  </si>
  <si>
    <t>595aa7e53</t>
  </si>
  <si>
    <t>974c4235d5aa710df9e4cfd36f5f556806a75cba</t>
  </si>
  <si>
    <t>974c4235d</t>
  </si>
  <si>
    <t>acessibility prb : entering a charactere unblock the focus when it is on a panel S. GULLY</t>
  </si>
  <si>
    <t>acessibility-prb-entering-a-charactere-unblock-the-focus-when-it-is-on-a-panel</t>
  </si>
  <si>
    <t>Thu, 23 Dec 2004 14:58:33 +0000</t>
  </si>
  <si>
    <t>53631eb930d2423e05f070839f16359a01344226</t>
  </si>
  <si>
    <t>53631eb93</t>
  </si>
  <si>
    <t>cfcaefd54785a10137605820385a7baaaff3b8f3</t>
  </si>
  <si>
    <t>cfcaefd54</t>
  </si>
  <si>
    <t>bug fix : when 2 windows are open, if a link is followed from window1 with window2 as target, window2 should raise but the window2 was blinking and window1 was back... S. GULLY</t>
  </si>
  <si>
    <t>bug-fix-when-2-windows-are-open-if-a-link-is-followed-from-window1-with-window2-as-target-window2-should-raise-but-the-window2-was-blinking-and-window1-was-back</t>
  </si>
  <si>
    <t>Thu, 23 Dec 2004 14:31:07 +0000</t>
  </si>
  <si>
    <t>806bc7ddc8f5c94578521cf78aaee54d1c82f8c5</t>
  </si>
  <si>
    <t>806bc7ddc</t>
  </si>
  <si>
    <t>914912ba7e90f67805d2dfa557dbf41ed62109ab</t>
  </si>
  <si>
    <t>914912ba7</t>
  </si>
  <si>
    <t>Some MathML contructions are not displayed correctly. Irene</t>
  </si>
  <si>
    <t>Some-MathML-contructions-are-not-displayed-correctly</t>
  </si>
  <si>
    <t>Thu, 23 Dec 2004 14:29:22 +0000</t>
  </si>
  <si>
    <t>ea3401a83938d2ac237847021ac58000585760f3</t>
  </si>
  <si>
    <t>ea3401a83</t>
  </si>
  <si>
    <t>996114a47cc55e903ae3eaefc0316b1b9facf357</t>
  </si>
  <si>
    <t>996114a47</t>
  </si>
  <si>
    <t>MathML: in some cases a single arrow was transformed into a double arrow upon saving.</t>
  </si>
  <si>
    <t>MathML-in-some-cases-a-single-arrow-was-transformed-into-a-double-arrow</t>
  </si>
  <si>
    <t>Thu, 23 Dec 2004 14:22:03 +0000</t>
  </si>
  <si>
    <t>bc5cc5f4ccfb5e4d65e2c482b3af82d866d3bd63</t>
  </si>
  <si>
    <t>bc5cc5f4c</t>
  </si>
  <si>
    <t>349e2ee8e2b1bc832e4a54e3d452fdd5eaa80d25</t>
  </si>
  <si>
    <t>349e2ee8e</t>
  </si>
  <si>
    <t>bug fix : sometime the scrollbars was hidden/shown infinitely. S. GULLY</t>
  </si>
  <si>
    <t>bug-fix-sometime-the-scrollbars-was-hidden-shown-infinitely</t>
  </si>
  <si>
    <t>Thu, 23 Dec 2004 13:54:28 +0000</t>
  </si>
  <si>
    <t>de915f5cb6cf1a792cea751b4b0bc86c74ecadd3</t>
  </si>
  <si>
    <t>de915f5cb</t>
  </si>
  <si>
    <t>4bccc2091ccb726dcbc3710a52c5ea49253153ef</t>
  </si>
  <si>
    <t>4bccc2091</t>
  </si>
  <si>
    <t>Improve the Save As dialogue: - hide unused fields when saving a text file - the charset field was not intialized when saving a text file Irene</t>
  </si>
  <si>
    <t>Improve-the-Save-As-dialogue</t>
  </si>
  <si>
    <t>Thu, 23 Dec 2004 11:33:26 +0000</t>
  </si>
  <si>
    <t>a5895f7295c94d1d790754dcfbe65932a900ac49</t>
  </si>
  <si>
    <t>a5895f729</t>
  </si>
  <si>
    <t>11a6172b9a8c8376bf9707641e75b1d489cf1f40</t>
  </si>
  <si>
    <t>11a6172b9</t>
  </si>
  <si>
    <t>Sometime the document height was not correctly recomputed. Irene</t>
  </si>
  <si>
    <t>Sometime-the-document-height-was-not-correctly-recomputed</t>
  </si>
  <si>
    <t>Thu, 23 Dec 2004 09:35:30 +0000</t>
  </si>
  <si>
    <t>1c8f62095209a672feeb93ee12b119cbb497c54c</t>
  </si>
  <si>
    <t>1c8f62095</t>
  </si>
  <si>
    <t>9c71159bd3d2ce7f1142152933263b2f56898541</t>
  </si>
  <si>
    <t>9c71159bd</t>
  </si>
  <si>
    <t>bug fix: sometime scrollbars was not shown. (this patch doesn't fix every scrolling problemes ...) S. GULLY</t>
  </si>
  <si>
    <t>bug-fix-sometime-scrollbars-was-not-shown</t>
  </si>
  <si>
    <t>Wed, 22 Dec 2004 16:12:13 +0000</t>
  </si>
  <si>
    <t>c64227595ea9f5bf1125d4b852d829b2f1fd84ad</t>
  </si>
  <si>
    <t>c64227595</t>
  </si>
  <si>
    <t>4a1f3692015c2284f0bb991f394cafc3a661d158</t>
  </si>
  <si>
    <t>4a1f36920</t>
  </si>
  <si>
    <t>Now split/unsplit view command remember the last open view. And the default view is : source view. S. GULLY</t>
  </si>
  <si>
    <t>Now-split-unsplit-view-command-remember-the-last-open-view</t>
  </si>
  <si>
    <t>Wed, 22 Dec 2004 15:44:00 +0000</t>
  </si>
  <si>
    <t>4281245f82e30351cd3fa5e0ddcf2f2cd8eff213</t>
  </si>
  <si>
    <t>4281245f8</t>
  </si>
  <si>
    <t>d1a451a63ab234167190e56ef0a8ad237d175f53</t>
  </si>
  <si>
    <t>d1a451a63</t>
  </si>
  <si>
    <t>install script improvements S. GULLY</t>
  </si>
  <si>
    <t>install-script-improvements</t>
  </si>
  <si>
    <t>Wed, 22 Dec 2004 13:42:54 +0000</t>
  </si>
  <si>
    <t>b72ba16e84b51cde552802cfa3b899d1815621af</t>
  </si>
  <si>
    <t>b72ba16e8</t>
  </si>
  <si>
    <t>37a08d28b4834df76f744b50b4f5b17c326227de</t>
  </si>
  <si>
    <t>37a08d28b</t>
  </si>
  <si>
    <t>Some Symbols were not displayed correctly with the WX version. Irene</t>
  </si>
  <si>
    <t>Some-Symbols-were-not-displayed-correctly-with-the-WX-version</t>
  </si>
  <si>
    <t>Wed, 22 Dec 2004 12:02:21 +0000</t>
  </si>
  <si>
    <t>a7135053e6356d271dc3770b10671e3ea6684517</t>
  </si>
  <si>
    <t>a7135053e</t>
  </si>
  <si>
    <t>271c7fb721294cbffe6bc6bb96355abc0a7d169f</t>
  </si>
  <si>
    <t>271c7fb72</t>
  </si>
  <si>
    <t>Remove the date to prevent encoding troubles. Irene</t>
  </si>
  <si>
    <t>Remove-the-date-to-prevent-encoding-troubles</t>
  </si>
  <si>
    <t>Wed, 22 Dec 2004 10:36:46 +0000</t>
  </si>
  <si>
    <t>b303602b487bd29936785bc3ca9f1e57c0224909</t>
  </si>
  <si>
    <t>b303602b4</t>
  </si>
  <si>
    <t>44108044cad6818786b4a9885647a1158db13548</t>
  </si>
  <si>
    <t>44108044c</t>
  </si>
  <si>
    <t>Inserting Russian translation in dialogue bases. Irene</t>
  </si>
  <si>
    <t>Inserting-Russian-translation-in-dialogue-bases</t>
  </si>
  <si>
    <t>Wed, 22 Dec 2004 10:33:21 +0000</t>
  </si>
  <si>
    <t>3590daeeb165a61ba9593d460f07182aebd37ac0</t>
  </si>
  <si>
    <t>3590daeeb</t>
  </si>
  <si>
    <t>6d2fc5c6ad5ec8a5f8ed02e405e334741e8fcf30</t>
  </si>
  <si>
    <t>6d2fc5c6a</t>
  </si>
  <si>
    <t>Wed, 22 Dec 2004 09:54:13 +0000</t>
  </si>
  <si>
    <t>167be346ea03cfa160151c823fe1a668029eafad</t>
  </si>
  <si>
    <t>167be346e</t>
  </si>
  <si>
    <t>aaaff0eace866ccaadddf64271b11be279af39aa</t>
  </si>
  <si>
    <t>aaaff0eac</t>
  </si>
  <si>
    <t>left align panel controls. S. GULLY</t>
  </si>
  <si>
    <t>left-align-panel-controls</t>
  </si>
  <si>
    <t>Wed, 22 Dec 2004 09:38:26 +0000</t>
  </si>
  <si>
    <t>00ffac4633c0910e633b29842bfdf37c9f932b50</t>
  </si>
  <si>
    <t>00ffac463</t>
  </si>
  <si>
    <t>faad6d775e888203985e07c9ad1cfde0c99470ad</t>
  </si>
  <si>
    <t>faad6d775</t>
  </si>
  <si>
    <t>Adding the piece of script that tests the Windows platform. Irene</t>
  </si>
  <si>
    <t>Adding-the-piece-of-script-that-tests-the-Windows-platform</t>
  </si>
  <si>
    <t>Wed, 22 Dec 2004 08:14:07 +0000</t>
  </si>
  <si>
    <t>b65ea34b8215e5364552d958c043e5431080b51c</t>
  </si>
  <si>
    <t>b65ea34b8</t>
  </si>
  <si>
    <t>07d1b561e6aeb1fe477de3e35ded8d14f975406b</t>
  </si>
  <si>
    <t>07d1b561e</t>
  </si>
  <si>
    <t>Close text insertion before inserting a Math construction from the panel. Irene</t>
  </si>
  <si>
    <t>Close-text-insertion-before-inserting-a-Math-construction-from-the-panel</t>
  </si>
  <si>
    <t>Tue, 21 Dec 2004 17:29:54 +0000</t>
  </si>
  <si>
    <t>590cf1cb30fd155811489940ad075046756f94e2</t>
  </si>
  <si>
    <t>590cf1cb3</t>
  </si>
  <si>
    <t>204a107e0cea1acc0ebdac851c205ee1904a7f46</t>
  </si>
  <si>
    <t>204a107e0</t>
  </si>
  <si>
    <t>fix focus problems when a SimpleWindow is open. S. GULLY</t>
  </si>
  <si>
    <t>fix-focus-problems-when-a-SimpleWindow-is-open</t>
  </si>
  <si>
    <t>Tue, 21 Dec 2004 17:23:15 +0000</t>
  </si>
  <si>
    <t>e34c6baf9f4a6d297afb2d289adbcdca9ab364f2</t>
  </si>
  <si>
    <t>e34c6baf9</t>
  </si>
  <si>
    <t>94b774e43e79e9140ae0b54196d0a55f59694b93</t>
  </si>
  <si>
    <t>94b774e43</t>
  </si>
  <si>
    <t>A Clear on a floated box applied to following boxes. Irene</t>
  </si>
  <si>
    <t>A-Clear-on-a-floated-box-applied-to-following-boxes</t>
  </si>
  <si>
    <t>Tue, 21 Dec 2004 16:46:02 +0000</t>
  </si>
  <si>
    <t>285d111d27cce6addb825d3d554878ca507b64b1</t>
  </si>
  <si>
    <t>285d111d2</t>
  </si>
  <si>
    <t>ff28451f5f6ba81307f32f3e62a0e73444d44e6c</t>
  </si>
  <si>
    <t>ff28451f5</t>
  </si>
  <si>
    <t>CSS: support for value "inherit" in CSS properties. VQ</t>
  </si>
  <si>
    <t>CSS-support-for-value-inherit-in-CSS-properties</t>
  </si>
  <si>
    <t>Tue, 21 Dec 2004 16:20:12 +0000</t>
  </si>
  <si>
    <t>79890a856e4c9bde43b06338bad8a5dbf052b77b</t>
  </si>
  <si>
    <t>79890a856</t>
  </si>
  <si>
    <t>83f9eb7aa8a3e8f964c3ab2137ae4ff253fbb6ca</t>
  </si>
  <si>
    <t>83f9eb7aa</t>
  </si>
  <si>
    <t>The command ChageDoctype didn't work well. + Spellcheck of the Welcome page. Irene</t>
  </si>
  <si>
    <t>The-command-ChageDoctype-didn-t-work-well</t>
  </si>
  <si>
    <t>Tue, 21 Dec 2004 15:34:01 +0000</t>
  </si>
  <si>
    <t>a408b2cd40ddc11e81ea10bc0098746efc575db8</t>
  </si>
  <si>
    <t>a408b2cd4</t>
  </si>
  <si>
    <t>9df3be45f44f1eb634cc987746593e3a9954fb20</t>
  </si>
  <si>
    <t>9df3be45f</t>
  </si>
  <si>
    <t>When a doctype is added, it was immediately removed by Synchreonize. Irene</t>
  </si>
  <si>
    <t>When-a-doctype-is-added-it-was-immediately-removed-by-Synchreonize</t>
  </si>
  <si>
    <t>Mon, 20 Dec 2004 16:32:09 +0000</t>
  </si>
  <si>
    <t>92632a4be6e803075606e584296879d4d24d4796</t>
  </si>
  <si>
    <t>92632a4be</t>
  </si>
  <si>
    <t>bcdddade331d6c8f36a8c0046e74e62eb74eb3ab</t>
  </si>
  <si>
    <t>bcdddade3</t>
  </si>
  <si>
    <t>In some cases Amaya refused to display two floated boxes sisde by side. Irene</t>
  </si>
  <si>
    <t>In-some-cases-Amaya-refused-to-display-two-floated-boxes-sisde-by-side</t>
  </si>
  <si>
    <t>Mon, 20 Dec 2004 13:37:38 +0000</t>
  </si>
  <si>
    <t>1247fcd6723de5023c0879bee71c48e594291076</t>
  </si>
  <si>
    <t>1247fcd67</t>
  </si>
  <si>
    <t>909e0bb3ee13c920e4397a712b07d9c6f2256796</t>
  </si>
  <si>
    <t>909e0bb3e</t>
  </si>
  <si>
    <t>Improve the printing of transparent GIF images. Irene</t>
  </si>
  <si>
    <t>Improve-the-printing-of-transparent-GIF-images</t>
  </si>
  <si>
    <t>Mon, 20 Dec 2004 11:37:57 +0000</t>
  </si>
  <si>
    <t>886231f63eef0512531f390fbeb4bb984422637a</t>
  </si>
  <si>
    <t>886231f63</t>
  </si>
  <si>
    <t>65f4cdc34a7411fab70e7a14c49ff063341e8453</t>
  </si>
  <si>
    <t>65f4cdc34</t>
  </si>
  <si>
    <t>When pasting a table into a floated block the line height was not correctly updated. + Update the configuration file fonts.gl.deb Irene</t>
  </si>
  <si>
    <t>When-pasting-a-table-into-a-floated-block-the-line-height-was-not</t>
  </si>
  <si>
    <t>Fri, 17 Dec 2004 17:27:41 +0000</t>
  </si>
  <si>
    <t>4740afc1b3749d1d117e4f57163274062c9a727c</t>
  </si>
  <si>
    <t>4740afc1b</t>
  </si>
  <si>
    <t>21953675fff3ffff4fc29e131943327e1cb98f88</t>
  </si>
  <si>
    <t>21953675f</t>
  </si>
  <si>
    <t>version 9.0 S. GULLY</t>
  </si>
  <si>
    <t>version-9.0</t>
  </si>
  <si>
    <t>Thu, 16 Dec 2004 16:25:25 +0000</t>
  </si>
  <si>
    <t>b68ff53dd35926df56a48ad2c88cba847355b9e3</t>
  </si>
  <si>
    <t>b68ff53dd</t>
  </si>
  <si>
    <t>a70e81c35501d6ff21ff3b455c468788dc9e567a</t>
  </si>
  <si>
    <t>a70e81c35</t>
  </si>
  <si>
    <t>Thu, 16 Dec 2004 15:15:51 +0000</t>
  </si>
  <si>
    <t>37ebf7078704de207a2b6b22a45a418f1d8bf275</t>
  </si>
  <si>
    <t>37ebf7078</t>
  </si>
  <si>
    <t>33b55a8f88f2ee61760dda0fd92188a235bb5a4d</t>
  </si>
  <si>
    <t>33b55a8f8</t>
  </si>
  <si>
    <t>Thu, 16 Dec 2004 14:42:01 +0000</t>
  </si>
  <si>
    <t>04be529abe507c8a7137e0793c7efca804099d4e</t>
  </si>
  <si>
    <t>04be529ab</t>
  </si>
  <si>
    <t>73f1150c334970e098e70d31e9cf187e4a4e6315</t>
  </si>
  <si>
    <t>73f1150c3</t>
  </si>
  <si>
    <t>Thu, 16 Dec 2004 14:37:45 +0000</t>
  </si>
  <si>
    <t>ae374daa0188e62cb25a56594e553374418f1b19</t>
  </si>
  <si>
    <t>ae374daa0</t>
  </si>
  <si>
    <t>e638cdc9a15a1ad596fc5deb6636761b57b652ba</t>
  </si>
  <si>
    <t>e638cdc9a</t>
  </si>
  <si>
    <t>a script to generate full source package for Windows S. GULLY</t>
  </si>
  <si>
    <t>a-script-to-generate-full-source-package-for-Windows</t>
  </si>
  <si>
    <t>Thu, 16 Dec 2004 14:26:03 +0000</t>
  </si>
  <si>
    <t>88a9800a98e090200992616f88ce020712437824</t>
  </si>
  <si>
    <t>88a9800a9</t>
  </si>
  <si>
    <t>1fda47de462638647c5984149e107020b4677540</t>
  </si>
  <si>
    <t>1fda47de4</t>
  </si>
  <si>
    <t>When creating a link an empty attribute could be generated. Irene</t>
  </si>
  <si>
    <t>When-creating-a-link-an-empty-attribute-could-be-generated</t>
  </si>
  <si>
    <t>Thu, 16 Dec 2004 14:20:57 +0000</t>
  </si>
  <si>
    <t>a31b2e2a83f1fa3861509a26cfc35735c651b1bd</t>
  </si>
  <si>
    <t>a31b2e2a8</t>
  </si>
  <si>
    <t>8123bf0c76eac48cd2d5c0909d85a2261ba6bf35</t>
  </si>
  <si>
    <t>8123bf0c7</t>
  </si>
  <si>
    <t>version update : 9.0 S. GULLY</t>
  </si>
  <si>
    <t>version-update-9.0</t>
  </si>
  <si>
    <t>Thu, 16 Dec 2004 14:05:28 +0000</t>
  </si>
  <si>
    <t>e5320b2af4ee9326ae2f1759918bd51054cdd1c4</t>
  </si>
  <si>
    <t>e5320b2af</t>
  </si>
  <si>
    <t>ce786aefd4f6cbbd621d75d6694c7c63e1eb1357</t>
  </si>
  <si>
    <t>ce786aefd</t>
  </si>
  <si>
    <t>New GL font lists, Irene</t>
  </si>
  <si>
    <t>New-GL-font-lists</t>
  </si>
  <si>
    <t>Thu, 16 Dec 2004 14:04:25 +0000</t>
  </si>
  <si>
    <t>5745f37d98f7ff237ed9acebaf1696369e3ce449</t>
  </si>
  <si>
    <t>5745f37d9</t>
  </si>
  <si>
    <t>32b7475881294d3fb6eb799de958cba5757d8df7</t>
  </si>
  <si>
    <t>32b747588</t>
  </si>
  <si>
    <t>bug fix: Trasform dialog was not shown S. GULLY</t>
  </si>
  <si>
    <t>bug-fix-Trasform-dialog-was-not-shown</t>
  </si>
  <si>
    <t>Thu, 16 Dec 2004 13:42:46 +0000</t>
  </si>
  <si>
    <t>fa46a29e1d5b17b978be6ed3273cbe025f0835d9</t>
  </si>
  <si>
    <t>fa46a29e1</t>
  </si>
  <si>
    <t>364af522c2ebf5aa21a1d9185bc95d01e1ff64c7</t>
  </si>
  <si>
    <t>364af522c</t>
  </si>
  <si>
    <t>Thu, 16 Dec 2004 12:31:29 +0000</t>
  </si>
  <si>
    <t>e5090d5a887cffbc4d17323c0a6f0039bea2efed</t>
  </si>
  <si>
    <t>e5090d5a8</t>
  </si>
  <si>
    <t>ecdd44213dde81f73374148c42d1a2a938bed344</t>
  </si>
  <si>
    <t>ecdd44213</t>
  </si>
  <si>
    <t>doc: How to compile AmayaWX S. GULLY</t>
  </si>
  <si>
    <t>doc-How-to-compile-AmayaWX</t>
  </si>
  <si>
    <t>Thu, 16 Dec 2004 11:53:22 +0000</t>
  </si>
  <si>
    <t>6fca73c7bd8b070b4ed0ae7f4eb90bba836fab36</t>
  </si>
  <si>
    <t>6fca73c7b</t>
  </si>
  <si>
    <t>8e78ba18156028245fee95cbf7eee7ec206983a3</t>
  </si>
  <si>
    <t>8e78ba181</t>
  </si>
  <si>
    <t>update S. GULLY</t>
  </si>
  <si>
    <t>Thu, 16 Dec 2004 11:41:34 +0000</t>
  </si>
  <si>
    <t>142aaf136b62b6f8d752608b1fa002485f99dfa3</t>
  </si>
  <si>
    <t>142aaf136</t>
  </si>
  <si>
    <t>0e08da3cc845096364368247ecfbf7eb80510638</t>
  </si>
  <si>
    <t>0e08da3cc</t>
  </si>
  <si>
    <t>Update of the Welcome page + paring of sytem's colors in the CSS parser. Irene</t>
  </si>
  <si>
    <t>Update-of-the-Welcome-page</t>
  </si>
  <si>
    <t>Thu, 16 Dec 2004 11:41:29 +0000</t>
  </si>
  <si>
    <t>3cb315ead666bc1a53a26c45164327e66c7a53a6</t>
  </si>
  <si>
    <t>3cb315ead</t>
  </si>
  <si>
    <t>0b3c67ed3e85592c3823d634c43f365f5855c69d</t>
  </si>
  <si>
    <t>0b3c67ed3</t>
  </si>
  <si>
    <t>Integration of German translations. Irene</t>
  </si>
  <si>
    <t>Thu, 16 Dec 2004 10:16:33 +0000</t>
  </si>
  <si>
    <t>ffc3c02dc8e6bfce42a3ac20516f609281bd70c3</t>
  </si>
  <si>
    <t>ffc3c02dc</t>
  </si>
  <si>
    <t>93b41ee7a41b729e7d3a6effabc4cdfe66d831c7</t>
  </si>
  <si>
    <t>93b41ee7a</t>
  </si>
  <si>
    <t>buf fix: the default color icon was badly initialized S. GULLY</t>
  </si>
  <si>
    <t>buf-fix-the-default-color-icon-was-badly-initialized</t>
  </si>
  <si>
    <t>Thu, 16 Dec 2004 10:16:31 +0000</t>
  </si>
  <si>
    <t>865954118684fcef88bad4bfc47c3a0dda76ae52</t>
  </si>
  <si>
    <t>fe1da60f90cc260a43856f2283c2a1fdc06a8203</t>
  </si>
  <si>
    <t>fe1da60f9</t>
  </si>
  <si>
    <t>Bug fixes in WX print: - Bad DPI when generating PostScript files - Strange justification of printed lines. Irene</t>
  </si>
  <si>
    <t>Bug-fixes-in-WX-print</t>
  </si>
  <si>
    <t>Thu, 16 Dec 2004 09:48:21 +0000</t>
  </si>
  <si>
    <t>9ecf29ebcd5cf411aacdbe972392670e4b4cfb79</t>
  </si>
  <si>
    <t>9ecf29ebc</t>
  </si>
  <si>
    <t>852f90e99f9da65d6618714368bf95e644f3d4b9</t>
  </si>
  <si>
    <t>852f90e99</t>
  </si>
  <si>
    <t>The WX transform dialogue was broken. Irene</t>
  </si>
  <si>
    <t>The-WX-transform-dialogue-was-broken</t>
  </si>
  <si>
    <t>Thu, 16 Dec 2004 09:22:46 +0000</t>
  </si>
  <si>
    <t>0704162c906c393c443405eabc6980a41754b8c3</t>
  </si>
  <si>
    <t>0704162c9</t>
  </si>
  <si>
    <t>2b83798838362f2c15611bae65bf0b261e9d3683</t>
  </si>
  <si>
    <t>2b8379883</t>
  </si>
  <si>
    <t>Wed, 15 Dec 2004 16:59:45 +0000</t>
  </si>
  <si>
    <t>b99ac8e4a46f8e2f49a602ef759c1e15399160fc</t>
  </si>
  <si>
    <t>b99ac8e4a</t>
  </si>
  <si>
    <t>fa89de01f8488320ef323f07e75b564a18d969e4</t>
  </si>
  <si>
    <t>fa89de01f</t>
  </si>
  <si>
    <t>9.0-pre4 update S. GULLY</t>
  </si>
  <si>
    <t>9.0-pre4-update</t>
  </si>
  <si>
    <t>Wed, 15 Dec 2004 16:58:13 +0000</t>
  </si>
  <si>
    <t>dc1b3485255bfbca04a0d525bfc7974ea4d0cc5b</t>
  </si>
  <si>
    <t>dc1b34852</t>
  </si>
  <si>
    <t>066a308526f4641575bdcb36079241948b8595db</t>
  </si>
  <si>
    <t>066a30852</t>
  </si>
  <si>
    <t>fix an ambiguious initialization (warning on Windows) S. GULLY</t>
  </si>
  <si>
    <t>fix-an-ambiguious-initialization-warning-on-Windows</t>
  </si>
  <si>
    <t>Wed, 15 Dec 2004 16:55:44 +0000</t>
  </si>
  <si>
    <t>63b802c11c42c5eda73d1384130cc73823b95a5b</t>
  </si>
  <si>
    <t>63b802c11</t>
  </si>
  <si>
    <t>f5a5fb62d8d0bb68c97cdc7f0688043ad8f4e90b</t>
  </si>
  <si>
    <t>f5a5fb62d</t>
  </si>
  <si>
    <t>add comments about a wxWidget bug. S. GULLY</t>
  </si>
  <si>
    <t>add-comments-about-a-wxWidget-bug</t>
  </si>
  <si>
    <t>Wed, 15 Dec 2004 16:30:13 +0000</t>
  </si>
  <si>
    <t>afc4a3921ef19ef31edf98ee1b26bf0de48bd3a3</t>
  </si>
  <si>
    <t>afc4a3921</t>
  </si>
  <si>
    <t>af228804eeb588d9bdd39e9b81b016ea38ad2055</t>
  </si>
  <si>
    <t>af228804e</t>
  </si>
  <si>
    <t>Prepare the release Irene</t>
  </si>
  <si>
    <t>Prepare-the-release</t>
  </si>
  <si>
    <t>Wed, 15 Dec 2004 16:22:48 +0000</t>
  </si>
  <si>
    <t>600e913e56916f823e5cbc91a58908af8306247e</t>
  </si>
  <si>
    <t>600e913e5</t>
  </si>
  <si>
    <t>9385eb5de9bcdac800b9bd132f1513c8b670edf1</t>
  </si>
  <si>
    <t>9385eb5de</t>
  </si>
  <si>
    <t>Wed, 15 Dec 2004 16:02:55 +0000</t>
  </si>
  <si>
    <t>09c3c43eef7397fd5a4ee504fc4f86f9d2e1d4dc</t>
  </si>
  <si>
    <t>09c3c43ee</t>
  </si>
  <si>
    <t>da57173febf353e040cf6a3acd08ae8d69a005a8</t>
  </si>
  <si>
    <t>da57173fe</t>
  </si>
  <si>
    <t>bug fix : "Show tools" and "Fullscreen" menu items was not correctly updated for each views S. GULLY</t>
  </si>
  <si>
    <t>bug-fix-Show-tools-and-Fullscreen-menu-items-was-not-correctly-updated-for-each-views</t>
  </si>
  <si>
    <t>Wed, 15 Dec 2004 15:56:32 +0000</t>
  </si>
  <si>
    <t>e04b9f049fe34205cec8627c0dccae81d6fce613</t>
  </si>
  <si>
    <t>e04b9f049</t>
  </si>
  <si>
    <t>b3fad5427d7b8f8d95ea20179d5c841efa968427</t>
  </si>
  <si>
    <t>b3fad5427</t>
  </si>
  <si>
    <t>New Welcome pages. Irene</t>
  </si>
  <si>
    <t>New-Welcome-pages</t>
  </si>
  <si>
    <t>Wed, 15 Dec 2004 15:19:55 +0000</t>
  </si>
  <si>
    <t>195abe259ad5e3f401fe0aad2f158846bacc845b</t>
  </si>
  <si>
    <t>195abe259</t>
  </si>
  <si>
    <t>ff23e12effe586377583f7152f65e2edf07381bf</t>
  </si>
  <si>
    <t>ff23e12ef</t>
  </si>
  <si>
    <t>Select the first MathML entity when a new filter is initialized. S. GULLY</t>
  </si>
  <si>
    <t>Select-the-first-MathML-entity-when-a-new-filter-is-initialized</t>
  </si>
  <si>
    <t>Wed, 15 Dec 2004 14:26:58 +0000</t>
  </si>
  <si>
    <t>f8915b7167e120e596ca3b70407f718a6608e46b</t>
  </si>
  <si>
    <t>f8915b716</t>
  </si>
  <si>
    <t>37abfacceb947c992861307fad504ca902801921</t>
  </si>
  <si>
    <t>37abfacce</t>
  </si>
  <si>
    <t>Now Stix fonts work on Windows platforms. Irene</t>
  </si>
  <si>
    <t>Now-Stix-fonts-work-on-Windows-platforms</t>
  </si>
  <si>
    <t>Wed, 15 Dec 2004 14:16:43 +0000</t>
  </si>
  <si>
    <t>dfada113021f1a4e9fa37daf27e7abb81b46f516</t>
  </si>
  <si>
    <t>dfada1130</t>
  </si>
  <si>
    <t>75e4a8dc71187caab4587d1cc2e345feb86ddc35</t>
  </si>
  <si>
    <t>75e4a8dc7</t>
  </si>
  <si>
    <t>Complete the list of available fonts on fedora platforms. Irene</t>
  </si>
  <si>
    <t>Complete-the-list-of-available-fonts-on-fedora-platforms</t>
  </si>
  <si>
    <t>Wed, 15 Dec 2004 12:45:27 +0000</t>
  </si>
  <si>
    <t>7e99066b5575688955476e5e9ff07e57fa2d25b5</t>
  </si>
  <si>
    <t>7e99066b5</t>
  </si>
  <si>
    <t>95ef27f44c766202cd89507bc9b98a29f3808d89</t>
  </si>
  <si>
    <t>95ef27f44</t>
  </si>
  <si>
    <t>"Cancel" printing progress button didn't do anythink S. GULLY</t>
  </si>
  <si>
    <t>Cancel-printing-progress-button-didn-t-do-anythink</t>
  </si>
  <si>
    <t>Wed, 15 Dec 2004 12:38:49 +0000</t>
  </si>
  <si>
    <t>e3cf7d3ec5095a0af32bc697ad851d63fc5b9f61</t>
  </si>
  <si>
    <t>e3cf7d3ec</t>
  </si>
  <si>
    <t>a49be3d5814c88d8ffb17adcd44aff050df010f0</t>
  </si>
  <si>
    <t>a49be3d58</t>
  </si>
  <si>
    <t>Look for esstix fonts in the local fonts directory. Irene</t>
  </si>
  <si>
    <t>Look-for-esstix-fonts-in-the-local-fonts-directory</t>
  </si>
  <si>
    <t>Wed, 15 Dec 2004 12:35:03 +0000</t>
  </si>
  <si>
    <t>d11fde1991d0403868a230d53c2bdf13bf23ad64</t>
  </si>
  <si>
    <t>d11fde199</t>
  </si>
  <si>
    <t>cb1167f8360ff029bac06d2dbb8a8a2a15d93b1a</t>
  </si>
  <si>
    <t>cb1167f83</t>
  </si>
  <si>
    <t>Adding free fonts. Irene</t>
  </si>
  <si>
    <t>Adding-free-fonts</t>
  </si>
  <si>
    <t>Wed, 15 Dec 2004 11:44:25 +0000</t>
  </si>
  <si>
    <t>82b28dcf0922b085739c4784847fd0e61856be4c</t>
  </si>
  <si>
    <t>82b28dcf0</t>
  </si>
  <si>
    <t>c68a5122d110f0a8c260e2175fe8ce883bd20f24</t>
  </si>
  <si>
    <t>c68a5122d</t>
  </si>
  <si>
    <t>bug fix : if there is no selection, the selected class must be "default" S. GULLY</t>
  </si>
  <si>
    <t>bug-fix-if-there-is-no-selection-the-selected-class-must-be-default</t>
  </si>
  <si>
    <t>Wed, 15 Dec 2004 09:41:04 +0000</t>
  </si>
  <si>
    <t>f3165f7e49bbbf49821b2b950385b20fe20d9744</t>
  </si>
  <si>
    <t>f3165f7e4</t>
  </si>
  <si>
    <t>94a07dcd98b3630cb03bdb79c4923e03fd461a5a</t>
  </si>
  <si>
    <t>94a07dcd9</t>
  </si>
  <si>
    <t>Improving the management of auto margins with percent sizes. Irene</t>
  </si>
  <si>
    <t>Improving-the-management-of-auto-margins-with-percent-sizes</t>
  </si>
  <si>
    <t>Wed, 15 Dec 2004 09:24:46 +0000</t>
  </si>
  <si>
    <t>6781f347d2c32f1a3e6aa61bae99e4e278cbfb23</t>
  </si>
  <si>
    <t>6781f347d</t>
  </si>
  <si>
    <t>e5c6ab3e597783142c96ba283dd2516b17a68fb5</t>
  </si>
  <si>
    <t>e5c6ab3e5</t>
  </si>
  <si>
    <t>Allow panels to call a menu entry which is not displayed. Refresh the list of classes even if there is no selection. Irene</t>
  </si>
  <si>
    <t>Allow-panels-to-call-a-menu-entry-which-is-not-displayed</t>
  </si>
  <si>
    <t>Tue, 14 Dec 2004 18:40:04 +0000</t>
  </si>
  <si>
    <t>1fe15552ca6d49f55bc305f2f204b0bc1aa21b2d</t>
  </si>
  <si>
    <t>1fe15552c</t>
  </si>
  <si>
    <t>8d329ccb84335e1d4d1384310446aa1341fea023</t>
  </si>
  <si>
    <t>8d329ccb8</t>
  </si>
  <si>
    <t>do not allow CTRL-C CTRL-V CTRL-X when "text" widgets have focus S. GULLY</t>
  </si>
  <si>
    <t>do-not-allow-CTRL-C-CTRL-V-CTRL-X-when-text-widgets-have-focus</t>
  </si>
  <si>
    <t>Tue, 14 Dec 2004 17:41:30 +0000</t>
  </si>
  <si>
    <t>ee97ca7d9777375a809dfdffbc53c143fe1dc07c</t>
  </si>
  <si>
    <t>ee97ca7d9</t>
  </si>
  <si>
    <t>c991f10e768d253d84315d0572f95fd7a4b736d0</t>
  </si>
  <si>
    <t>c991f10e7</t>
  </si>
  <si>
    <t>change 2 shortcuts: + F5 =&gt; reload + F7 =&gt; CheckSpelling TODO: integrate Geoffrey proposal.</t>
  </si>
  <si>
    <t>change-2-shortcuts</t>
  </si>
  <si>
    <t>Tue, 14 Dec 2004 17:17:21 +0000</t>
  </si>
  <si>
    <t>8c5231a0bcdc3e7ca1ce894d475c35d9f11be94e</t>
  </si>
  <si>
    <t>8c5231a0b</t>
  </si>
  <si>
    <t>504427bc49c7187869ce6e3b4f26667fb8e1a3f0</t>
  </si>
  <si>
    <t>504427bc4</t>
  </si>
  <si>
    <t>Fix compiling errors for GTK Laurent</t>
  </si>
  <si>
    <t>Fix-compiling-errors-for-GTK</t>
  </si>
  <si>
    <t>Tue, 14 Dec 2004 14:43:56 +0000</t>
  </si>
  <si>
    <t>e038467cf94fcf7463fafa19783ca878bcb6e992</t>
  </si>
  <si>
    <t>e038467cf</t>
  </si>
  <si>
    <t>a013a72f31a73b157b3cb5849a53c8290089c0e1</t>
  </si>
  <si>
    <t>a013a72f3</t>
  </si>
  <si>
    <t>Some edits didn't work in the source view. Irene</t>
  </si>
  <si>
    <t>Some-edits-didn-t-work-in-the-source-view</t>
  </si>
  <si>
    <t>Tue, 14 Dec 2004 13:58:07 +0000</t>
  </si>
  <si>
    <t>16d8d443ea30831de905cd72e6c7770027e7ecde</t>
  </si>
  <si>
    <t>16d8d443e</t>
  </si>
  <si>
    <t>f6d5b93e7472d970c4c5a3d24db919899cc41891</t>
  </si>
  <si>
    <t>f6d5b93e7</t>
  </si>
  <si>
    <t>bug fix : + the attribute panel was not resized when editing an attribute in floating mode. + the attribute panel was not correctly updated if "Refresh" was not checked in floating mode. S. GULLY</t>
  </si>
  <si>
    <t>bug-fix</t>
  </si>
  <si>
    <t>Tue, 14 Dec 2004 13:22:49 +0000</t>
  </si>
  <si>
    <t>bc62c54786ab804e587316bfc91f4c4aef914d04</t>
  </si>
  <si>
    <t>bc62c5478</t>
  </si>
  <si>
    <t>c0f5dead11d79d89e49a30ed6131566a1db763d9</t>
  </si>
  <si>
    <t>c0f5dead1</t>
  </si>
  <si>
    <t>Tue, 14 Dec 2004 12:19:14 +0000</t>
  </si>
  <si>
    <t>fb3c4ec29b031f15755912773513ee1cffcb423f</t>
  </si>
  <si>
    <t>fb3c4ec29</t>
  </si>
  <si>
    <t>e696a7bbd3248ea7b8d4d7c27919272489aeed22</t>
  </si>
  <si>
    <t>e696a7bbd</t>
  </si>
  <si>
    <t>new dailogs for mandatory attributes. S. GULLY</t>
  </si>
  <si>
    <t>new-dailogs-for-mandatory-attributes</t>
  </si>
  <si>
    <t>Tue, 14 Dec 2004 11:34:33 +0000</t>
  </si>
  <si>
    <t>1d3a578142532bf89239c634ffa2f03200bcf129</t>
  </si>
  <si>
    <t>1d3a57814</t>
  </si>
  <si>
    <t>013d7bace1a115c4fa956186d5bd8c47fccc46e3</t>
  </si>
  <si>
    <t>013d7bace</t>
  </si>
  <si>
    <t>new generic dialog : used for mandatory attributes. S. GULLY</t>
  </si>
  <si>
    <t>new-generic-dialog-used-for-mandatory-attributes</t>
  </si>
  <si>
    <t>Tue, 14 Dec 2004 11:33:21 +0000</t>
  </si>
  <si>
    <t>a786acf003de3fce4e0e383a4f93fa45cdcc2094</t>
  </si>
  <si>
    <t>a786acf00</t>
  </si>
  <si>
    <t>4717f3bf15eb569e1f625a9344a43539122109c2</t>
  </si>
  <si>
    <t>4717f3bf1</t>
  </si>
  <si>
    <t>new generic dialog : used for mandatory attributs S. GULLY</t>
  </si>
  <si>
    <t>new-generic-dialog-used-for-mandatory-attributs</t>
  </si>
  <si>
    <t>Tue, 14 Dec 2004 11:32:02 +0000</t>
  </si>
  <si>
    <t>ca59bfa10ac8a6325c2e7504259bce717a118249</t>
  </si>
  <si>
    <t>ca59bfa10</t>
  </si>
  <si>
    <t>30dc96e9d24f9c68317c6b5aa1f47c9b8b504346</t>
  </si>
  <si>
    <t>30dc96e9d</t>
  </si>
  <si>
    <t>Amaya didn't transform a list into a table when the table button is clicked. Irene</t>
  </si>
  <si>
    <t>Amaya-didn-t-transform-a-list-into-a-table-when-the-table-button-is-clicked</t>
  </si>
  <si>
    <t>Tue, 14 Dec 2004 11:29:20 +0000</t>
  </si>
  <si>
    <t>b6fd667d34649d4c4015cfaa9803935ac7663888</t>
  </si>
  <si>
    <t>b6fd667d3</t>
  </si>
  <si>
    <t>58a37686dd9e0f0bd1b2ffdfa7a0692bc5ce022c</t>
  </si>
  <si>
    <t>58a37686d</t>
  </si>
  <si>
    <t>Fix compiling errors. Irene</t>
  </si>
  <si>
    <t>Fix-compiling-errors</t>
  </si>
  <si>
    <t>Tue, 14 Dec 2004 11:24:55 +0000</t>
  </si>
  <si>
    <t>fd272539079f1b9785e50d109b1eb2d04546bafd</t>
  </si>
  <si>
    <t>fd2725390</t>
  </si>
  <si>
    <t>e95a52398ea1aa7af82d6dbb9d702bc544204988</t>
  </si>
  <si>
    <t>e95a52398</t>
  </si>
  <si>
    <t>New functions DoAlignLeft, DoAlignRight, DoCenter, DoJustify. Irene</t>
  </si>
  <si>
    <t>New-functions-DoAlignLeft-DoAlignRight-DoCenter-DoJustify</t>
  </si>
  <si>
    <t>Tue, 14 Dec 2004 09:42:03 +0000</t>
  </si>
  <si>
    <t>5960632c7eebd82dd454feea62577e7e5ca71906</t>
  </si>
  <si>
    <t>5960632c7</t>
  </si>
  <si>
    <t>a8d49de7b37e12798dde15c2d0fc265ce559c034</t>
  </si>
  <si>
    <t>a8d49de7b</t>
  </si>
  <si>
    <t>Hide unavailable menu entries in style and link Irene</t>
  </si>
  <si>
    <t>Hide-unavailable-menu-entries-in-style-and-link</t>
  </si>
  <si>
    <t>Mon, 13 Dec 2004 16:42:17 +0000</t>
  </si>
  <si>
    <t>ce5039082175d0e020eca2ec6d3946ec1b18cb43</t>
  </si>
  <si>
    <t>ce5039082</t>
  </si>
  <si>
    <t>d2eed105041149dfb03c06b0e4eacd9e1ba8a795</t>
  </si>
  <si>
    <t>d2eed1050</t>
  </si>
  <si>
    <t>Undeclared variable. Irene</t>
  </si>
  <si>
    <t>Undeclared-variable</t>
  </si>
  <si>
    <t>Mon, 13 Dec 2004 16:39:28 +0000</t>
  </si>
  <si>
    <t>a2d00f16dd8b3ee4572ab591faa3d448a85998b7</t>
  </si>
  <si>
    <t>a2d00f16d</t>
  </si>
  <si>
    <t>b191dd42640943e2a686687ca4d87fe3d293b285</t>
  </si>
  <si>
    <t>b191dd426</t>
  </si>
  <si>
    <t>The command "Change document type" didn't remove the xmlformat flag when HTML 4.0 formats are selected. Irene</t>
  </si>
  <si>
    <t>The-command-Change-document-type-didn-t-remove-the-xmlformat-flag</t>
  </si>
  <si>
    <t>Mon, 13 Dec 2004 16:28:44 +0000</t>
  </si>
  <si>
    <t>0a962229dd121d335f42ca18689e56a5cb69a65c</t>
  </si>
  <si>
    <t>0a962229d</t>
  </si>
  <si>
    <t>033ab8f9446b543e192acb49d042d2795fadb561</t>
  </si>
  <si>
    <t>033ab8f94</t>
  </si>
  <si>
    <t>Using floats to convert units. Irene</t>
  </si>
  <si>
    <t>Using-floats-to-convert-units</t>
  </si>
  <si>
    <t>Mon, 13 Dec 2004 16:13:22 +0000</t>
  </si>
  <si>
    <t>2b8f574372076b4c6707ecee42cd16adafefdb47</t>
  </si>
  <si>
    <t>2b8f57437</t>
  </si>
  <si>
    <t>84b63c14946baaa39d43c62ae80a398fc454ca17</t>
  </si>
  <si>
    <t>84b63c149</t>
  </si>
  <si>
    <t>Fix a set of problem with the creation of images on Windows platforms. Irene</t>
  </si>
  <si>
    <t>Fix-a-set-of-problem-with-the-creation-of-images-on-Windows-platforms</t>
  </si>
  <si>
    <t>Mon, 13 Dec 2004 14:25:29 +0000</t>
  </si>
  <si>
    <t>864d240798e3decabb65c4fa37379578beed31b9</t>
  </si>
  <si>
    <t>864d24079</t>
  </si>
  <si>
    <t>ea2bdb067d53dc55e99f96942cbb17de96b2439a</t>
  </si>
  <si>
    <t>ea2bdb067</t>
  </si>
  <si>
    <t>restore previous changes about buttons uniformization because buttons can not have "global" states : example : when editing in source view, "save", "print" and "search" command are specific to source view. S. GULLY</t>
  </si>
  <si>
    <t>restore-previous-changes-about-buttons-uniformization-because-buttons-can-not-have-global-states-example-when-editing-in-source-view-save-print-and-search-command-are-specific-to-source-view</t>
  </si>
  <si>
    <t>Mon, 13 Dec 2004 14:05:44 +0000</t>
  </si>
  <si>
    <t>fed6f4d017d5d9ccb123bcd4cae93e7eaf9b52b9</t>
  </si>
  <si>
    <t>fed6f4d01</t>
  </si>
  <si>
    <t>427cada00f2f0d3e7c39ba810d4542a8e12eb513</t>
  </si>
  <si>
    <t>427cada00</t>
  </si>
  <si>
    <t>toolbar uniformization : buttons and urlbar should be the same for each document views. S. GULLY</t>
  </si>
  <si>
    <t>toolbar-uniformization-buttons-and-urlbar-should-be-the-same-for-each-document-views</t>
  </si>
  <si>
    <t>Mon, 13 Dec 2004 13:39:28 +0000</t>
  </si>
  <si>
    <t>5497fcc89c521a2fa7729ba2cd52f9773f47196b</t>
  </si>
  <si>
    <t>5497fcc89</t>
  </si>
  <si>
    <t>aee56371bb23d6a04bcb08281281c9b96b8ddfae</t>
  </si>
  <si>
    <t>aee56371b</t>
  </si>
  <si>
    <t>uniformize dialog file filters S. GULLY</t>
  </si>
  <si>
    <t>uniformize-dialog-file-filters</t>
  </si>
  <si>
    <t>Mon, 13 Dec 2004 09:58:29 +0000</t>
  </si>
  <si>
    <t>8630b48d22b1d562df727458e51ec2a9df7c2942</t>
  </si>
  <si>
    <t>8630b48d2</t>
  </si>
  <si>
    <t>b672b458a29ebbf38304e5e401163a3d6affa1fd</t>
  </si>
  <si>
    <t>b672b458a</t>
  </si>
  <si>
    <t>Fixing a crash when selecting at the beginning of a line. VQ + IV</t>
  </si>
  <si>
    <t>Fixing-a-crash-when-selecting-at-the-beginning-of-a-line</t>
  </si>
  <si>
    <t>Mon, 13 Dec 2004 09:48:09 +0000</t>
  </si>
  <si>
    <t>c8825d02a008a8d6bf9a4ebf005e2cb58397d83a</t>
  </si>
  <si>
    <t>c8825d02a</t>
  </si>
  <si>
    <t>f08d244127d3b4f84ceb9d8a678109b97e77677c</t>
  </si>
  <si>
    <t>f08d24412</t>
  </si>
  <si>
    <t>desactivate "Map area" shapes creation. S. GULLY</t>
  </si>
  <si>
    <t>desactivate-Map-area-shapes-creation</t>
  </si>
  <si>
    <t>Mon, 13 Dec 2004 09:36:16 +0000</t>
  </si>
  <si>
    <t>455090a7999e163fe61f492ecd670c275663c13b</t>
  </si>
  <si>
    <t>455090a79</t>
  </si>
  <si>
    <t>1f638190138b42ac0cc6c053885699a9880e7a3d</t>
  </si>
  <si>
    <t>1f6381901</t>
  </si>
  <si>
    <t>Prevent an infinite loop when resizing a window. Irene</t>
  </si>
  <si>
    <t>Prevent-an-infinite-loop-when-resizing-a-window</t>
  </si>
  <si>
    <t>Fri, 10 Dec 2004 17:16:10 +0000</t>
  </si>
  <si>
    <t>6098c7da479c40d5b40c94c6e5f60876fe98abba</t>
  </si>
  <si>
    <t>6098c7da4</t>
  </si>
  <si>
    <t>5c8c2eeb3827d96689636c5efb3c6345ea6aa543</t>
  </si>
  <si>
    <t>5c8c2eeb3</t>
  </si>
  <si>
    <t>bug fix : window geometry position was not saved and was ignored. S. GULLY</t>
  </si>
  <si>
    <t>bug-fix-window-geometry-position-was-not-saved-and-was-ignored</t>
  </si>
  <si>
    <t>Fri, 10 Dec 2004 16:07:20 +0000</t>
  </si>
  <si>
    <t>9d9a32cb836a8b1f08cb72d9f30dc1ee69855813</t>
  </si>
  <si>
    <t>9d9a32cb8</t>
  </si>
  <si>
    <t>aed457824496e110f8f3f28adf513ccd4c173069</t>
  </si>
  <si>
    <t>aed457824</t>
  </si>
  <si>
    <t>bug fix : the screen dpi was incorrect. S. GULLY</t>
  </si>
  <si>
    <t>bug-fix-the-screen-dpi-was-incorrect</t>
  </si>
  <si>
    <t>Fri, 10 Dec 2004 14:53:20 +0000</t>
  </si>
  <si>
    <t>9db5e005ab27fb3bea91bd71cb90b9fe47c1a0e9</t>
  </si>
  <si>
    <t>9db5e005a</t>
  </si>
  <si>
    <t>4e6fe43d3d3c78393e445ce2d070147be174774c</t>
  </si>
  <si>
    <t>4e6fe43d3</t>
  </si>
  <si>
    <t>The WX didn't display background images on Windows platforms. Irene</t>
  </si>
  <si>
    <t>The-WX-didn-t-display-background-images-on-Windows-platforms</t>
  </si>
  <si>
    <t>Fri, 10 Dec 2004 13:49:42 +0000</t>
  </si>
  <si>
    <t>f7f76032519549c9a4fab8ae1564d186bd34e7e1</t>
  </si>
  <si>
    <t>f7f760325</t>
  </si>
  <si>
    <t>5adc1903b56c637d2bb10c377edaffb7147bbde0</t>
  </si>
  <si>
    <t>5adc1903b</t>
  </si>
  <si>
    <t>add gif resources. S. GULLY</t>
  </si>
  <si>
    <t>add-gif-resources</t>
  </si>
  <si>
    <t>Fri, 10 Dec 2004 13:35:17 +0000</t>
  </si>
  <si>
    <t>adc21726d42e406f1bfa86bd0ec20974042500bc</t>
  </si>
  <si>
    <t>adc21726d</t>
  </si>
  <si>
    <t>5707d18aa86ccdecd93779ebbddc348706972cf9</t>
  </si>
  <si>
    <t>5707d18aa</t>
  </si>
  <si>
    <t>buf fix: png icons was incorrectly displayed on window</t>
  </si>
  <si>
    <t>buf-fix-png-icons-was-incorrectly-displayed-on-window</t>
  </si>
  <si>
    <t>Fri, 10 Dec 2004 13:34:20 +0000</t>
  </si>
  <si>
    <t>a22bfb33f87d9a3f178ff8784d7d0bed4df160d5</t>
  </si>
  <si>
    <t>a22bfb33f</t>
  </si>
  <si>
    <t>d499eac115fb3e570508296c1929ff4e6bf1a42e</t>
  </si>
  <si>
    <t>d499eac11</t>
  </si>
  <si>
    <t>new xpm for windows S. GULLY</t>
  </si>
  <si>
    <t>new-xpm-for-windows</t>
  </si>
  <si>
    <t>Fri, 10 Dec 2004 11:59:04 +0000</t>
  </si>
  <si>
    <t>10bf7be6de21fa9fd8f4f9ebe4663f40714753c6</t>
  </si>
  <si>
    <t>10bf7be6d</t>
  </si>
  <si>
    <t>2e4f278f6adfbb32e5786da9dac24a8e316cff92</t>
  </si>
  <si>
    <t>2e4f278f6</t>
  </si>
  <si>
    <t>new-shortcut-F12-to-show-hide-tools</t>
  </si>
  <si>
    <t>Fri, 10 Dec 2004 11:46:18 +0000</t>
  </si>
  <si>
    <t>4312e8cf15bed639221b9eff3e60070e15b2c805</t>
  </si>
  <si>
    <t>4312e8cf1</t>
  </si>
  <si>
    <t>545706a704e08e51af10def28f7cc23b2031a230</t>
  </si>
  <si>
    <t>545706a70</t>
  </si>
  <si>
    <t>ThotInput now returns 4 different values. Irene</t>
  </si>
  <si>
    <t>ThotInput-now-returns-4-different-values</t>
  </si>
  <si>
    <t>Fri, 10 Dec 2004 11:43:01 +0000</t>
  </si>
  <si>
    <t>61fade7e499d7e3c3c2150af2da26e18c092dd4c</t>
  </si>
  <si>
    <t>61fade7e4</t>
  </si>
  <si>
    <t>a168665357cea609120462478add9546aa4b22e0</t>
  </si>
  <si>
    <t>a16866535</t>
  </si>
  <si>
    <t>Bug fix; when the selection was extended with key functions, the X-Window clipboard was not updated. Irene</t>
  </si>
  <si>
    <t>Bug-fix-when-the-selection-was-extended-with-key-functions-the-X-Window</t>
  </si>
  <si>
    <t>Fri, 10 Dec 2004 10:39:58 +0000</t>
  </si>
  <si>
    <t>29fd5c0c31f50dbcd46d66439bfb26e049d3a81d</t>
  </si>
  <si>
    <t>29fd5c0c3</t>
  </si>
  <si>
    <t>008dda842da02abf4193385a540dccd37dc8ca8b</t>
  </si>
  <si>
    <t>008dda842</t>
  </si>
  <si>
    <t>new shortcut (F11) for fullscreen command S. GULLY</t>
  </si>
  <si>
    <t>new-shortcut-F11-for-fullscreen-command</t>
  </si>
  <si>
    <t>Fri, 10 Dec 2004 10:30:15 +0000</t>
  </si>
  <si>
    <t>e4edd646d737737e33439e003f03bd99c383fc73</t>
  </si>
  <si>
    <t>e4edd646d</t>
  </si>
  <si>
    <t>40592ad1709efbb9d57073e1130cfafc62284529</t>
  </si>
  <si>
    <t>40592ad17</t>
  </si>
  <si>
    <t>bug fix : ShowTarget and ShowMapArea menu entry was not initialized correctly. S. GULLY</t>
  </si>
  <si>
    <t>bug-fix-ShowTarget-and-ShowMapArea-menu-entry-was-not-initialized-correctly</t>
  </si>
  <si>
    <t>Fri, 10 Dec 2004 10:20:02 +0000</t>
  </si>
  <si>
    <t>49300ba1e0527c9078ddcb29388349e0202a7479</t>
  </si>
  <si>
    <t>49300ba1e</t>
  </si>
  <si>
    <t>cd513f0aa6429332b0e04a599a4218fa828f7a27</t>
  </si>
  <si>
    <t>cd513f0aa</t>
  </si>
  <si>
    <t>Bug fix: sometimes the resizing of a block was not transmitted to enclosing boxes. Irene</t>
  </si>
  <si>
    <t>Bug-fix-sometimes-the-resizing-of-a-block-was-not-transmitted-to-enclosing</t>
  </si>
  <si>
    <t>Fri, 10 Dec 2004 09:58:53 +0000</t>
  </si>
  <si>
    <t>70bcf70e8a971a18da6b03792ce80df417557b1b</t>
  </si>
  <si>
    <t>70bcf70e8</t>
  </si>
  <si>
    <t>5add0758c2667abcad03c9fcf94bc55fbbdd1f36</t>
  </si>
  <si>
    <t>5add0758c</t>
  </si>
  <si>
    <t>Bug fix in the selection. Irene</t>
  </si>
  <si>
    <t>Bug-fix-in-the-selection</t>
  </si>
  <si>
    <t>Fri, 10 Dec 2004 09:35:45 +0000</t>
  </si>
  <si>
    <t>02c26f7145642dab27d863236e6494a0df44f280</t>
  </si>
  <si>
    <t>02c26f714</t>
  </si>
  <si>
    <t>ee6ce9c15300b5f9550d77390bdfe7638714d92a</t>
  </si>
  <si>
    <t>ee6ce9c15</t>
  </si>
  <si>
    <t>The copy/paste was broken on Unix platforms. Irene</t>
  </si>
  <si>
    <t>The-copy-paste-was-broken-on-Unix-platforms</t>
  </si>
  <si>
    <t>Fri, 10 Dec 2004 08:42:58 +0000</t>
  </si>
  <si>
    <t>8c271682d343b167716a5f825fe2729b4975b712</t>
  </si>
  <si>
    <t>8c271682d</t>
  </si>
  <si>
    <t>99933da0ff87252cf11a5fc5fe661bf52499aa38</t>
  </si>
  <si>
    <t>99933da0f</t>
  </si>
  <si>
    <t>Adding translations. Irene</t>
  </si>
  <si>
    <t>Adding-translations</t>
  </si>
  <si>
    <t>Fri, 10 Dec 2004 08:26:35 +0000</t>
  </si>
  <si>
    <t>55cead414f7dabf91dc3456504a97ae5e03a381d</t>
  </si>
  <si>
    <t>55cead414</t>
  </si>
  <si>
    <t>b32ec8beda17af5d6b7cd9f6abfa4cc5276cde21</t>
  </si>
  <si>
    <t>b32ec8bed</t>
  </si>
  <si>
    <t>Redisplay only panels in the current window or floating panels. Only generic XML elements are displayed in the XML panel. Irene</t>
  </si>
  <si>
    <t>Redisplay-only-panels-in-the-current-window-or-floating-panels</t>
  </si>
  <si>
    <t>Thu, 9 Dec 2004 16:58:00 +0000</t>
  </si>
  <si>
    <t>6b72371e936504812228f98fee198a9e850a2281</t>
  </si>
  <si>
    <t>6b72371e9</t>
  </si>
  <si>
    <t>bca54733c85643e4e42bcb793d03bc3365020b2d</t>
  </si>
  <si>
    <t>bca54733c</t>
  </si>
  <si>
    <t>fix a function return, could fix a keyboard bug on woody ?... S. GULLY</t>
  </si>
  <si>
    <t>fix-a-function-return-could-fix-a-keyboard-bug-on-woody</t>
  </si>
  <si>
    <t>Thu, 9 Dec 2004 16:56:25 +0000</t>
  </si>
  <si>
    <t>47c9fb8ee9678fcebfc761adf224035559b70bf3</t>
  </si>
  <si>
    <t>47c9fb8ee</t>
  </si>
  <si>
    <t>ce9ff1b7bf9c724870327b1c8db975cd9fd797e9</t>
  </si>
  <si>
    <t>ce9ff1b7b</t>
  </si>
  <si>
    <t>Updates. Irene</t>
  </si>
  <si>
    <t>Updates</t>
  </si>
  <si>
    <t>Thu, 9 Dec 2004 16:52:49 +0000</t>
  </si>
  <si>
    <t>fca950ebd79217a33d9f1aadbd2b88561a131b77</t>
  </si>
  <si>
    <t>fca950ebd</t>
  </si>
  <si>
    <t>595d97c484d937c46be4e6b656d29121bb4b7312</t>
  </si>
  <si>
    <t>595d97c48</t>
  </si>
  <si>
    <t>buf fix: .html extention was not added when creating a new xhtml document. S. GULLY</t>
  </si>
  <si>
    <t>buf-fix-.html-extention-was-not-added-when-creating-a-new-xhtml-document</t>
  </si>
  <si>
    <t>Thu, 9 Dec 2004 16:43:49 +0000</t>
  </si>
  <si>
    <t>eddcba0f8958f2eb56a8d98431c346d1b98ce4a1</t>
  </si>
  <si>
    <t>eddcba0f8</t>
  </si>
  <si>
    <t>7c0649f00003e69d5e896f455fa72c50f32b6d22</t>
  </si>
  <si>
    <t>7c0649f00</t>
  </si>
  <si>
    <t>bug fix : external Paste didn't work on windows. (to be tested on unix) S. GULLY</t>
  </si>
  <si>
    <t>bug-fix-external-Paste-didn-t-work-on-windows</t>
  </si>
  <si>
    <t>Thu, 9 Dec 2004 16:20:13 +0000</t>
  </si>
  <si>
    <t>ea7b875e3921dd69f1598ac963a5131bd51a4445</t>
  </si>
  <si>
    <t>ea7b875e3</t>
  </si>
  <si>
    <t>3079b526c2a1f3ef4fe6723644489c9eb9636858</t>
  </si>
  <si>
    <t>3079b526c</t>
  </si>
  <si>
    <t>should fix keyboard on debian woody S. GULLY</t>
  </si>
  <si>
    <t>should-fix-keyboard-on-debian-woody</t>
  </si>
  <si>
    <t>Thu, 9 Dec 2004 15:47:30 +0000</t>
  </si>
  <si>
    <t>7aa9ac86c2a74c95b9562da5a85bb96c2a5771a0</t>
  </si>
  <si>
    <t>7aa9ac86c</t>
  </si>
  <si>
    <t>c6430843ea8aa613d1ff80d412bd0dd702762ac3</t>
  </si>
  <si>
    <t>c6430843e</t>
  </si>
  <si>
    <t>Attribute xml:lang was not displayed in the Structure view, nor generated in the source file when it was associated with a &lt;math&gt; or &lt;svg&gt; element within a XHTML page. VQ</t>
  </si>
  <si>
    <t>Attribute-xml-lang-was-not-displayed-in-the-Structure-view-nor-generated</t>
  </si>
  <si>
    <t>Thu, 9 Dec 2004 15:35:41 +0000</t>
  </si>
  <si>
    <t>0fb03077852bf7d9609ca9a229d032830001a8ae</t>
  </si>
  <si>
    <t>0fb030778</t>
  </si>
  <si>
    <t>414cefcc3d82955041f97149cefb4a93c57283db</t>
  </si>
  <si>
    <t>414cefcc3</t>
  </si>
  <si>
    <t>ignore-middle-button-Paste-action-and-DbClick-Copy-action-on-windows</t>
  </si>
  <si>
    <t>Thu, 9 Dec 2004 15:10:22 +0000</t>
  </si>
  <si>
    <t>94735fc8cbe527d812db5413c514ffa608906503</t>
  </si>
  <si>
    <t>94735fc8c</t>
  </si>
  <si>
    <t>57515fa8007d8a6f4386ef04d3f4d3fa19b88e5d</t>
  </si>
  <si>
    <t>57515fa80</t>
  </si>
  <si>
    <t>try to handle characteres in a more generic and cross-platform way. (to be tested on Windows and Debian Woody) S. GULLY</t>
  </si>
  <si>
    <t>try-to-handle-characteres-in-a-more-generic-and-cross-platform-way</t>
  </si>
  <si>
    <t>Thu, 9 Dec 2004 13:49:54 +0000</t>
  </si>
  <si>
    <t>e691316a6fbe072153de9885369237c4a26d56d3</t>
  </si>
  <si>
    <t>e691316a6</t>
  </si>
  <si>
    <t>4cc10696a1a4f61b7eb874bdf137749c97c3c637</t>
  </si>
  <si>
    <t>4cc10696a</t>
  </si>
  <si>
    <t>fix panel height S. GULLY</t>
  </si>
  <si>
    <t>fix-panel-height</t>
  </si>
  <si>
    <t>Thu, 9 Dec 2004 12:26:05 +0000</t>
  </si>
  <si>
    <t>610e8baad3d5ac293b0cef11b0726cf99d75a7b3</t>
  </si>
  <si>
    <t>610e8baad</t>
  </si>
  <si>
    <t>a5a73e9389be96f92f846708110bfcceecda57e2</t>
  </si>
  <si>
    <t>a5a73e938</t>
  </si>
  <si>
    <t>Improve the management of the XML panel. Irene</t>
  </si>
  <si>
    <t>Improve-the-management-of-the-XML-panel</t>
  </si>
  <si>
    <t>Thu, 9 Dec 2004 12:11:45 +0000</t>
  </si>
  <si>
    <t>f3cdacf2cbeafc0cb1446acfe64df8d28b242788</t>
  </si>
  <si>
    <t>f3cdacf2c</t>
  </si>
  <si>
    <t>55ce5560a94750236cda5911eb775a7131ae7bee</t>
  </si>
  <si>
    <t>55ce5560a</t>
  </si>
  <si>
    <t>bug fix: classic shortcuts didn't work... S. GULLY</t>
  </si>
  <si>
    <t>bug-fix-classic-shortcuts-didn-t-work</t>
  </si>
  <si>
    <t>Thu, 9 Dec 2004 09:41:18 +0000</t>
  </si>
  <si>
    <t>0f8c69f57bfeb61595c5a2f7fafb0e4639ab75eb</t>
  </si>
  <si>
    <t>0f8c69f57</t>
  </si>
  <si>
    <t>6a14f5e80c8c60a9c1d887c92e42fddce3bca295</t>
  </si>
  <si>
    <t>6a14f5e80</t>
  </si>
  <si>
    <t>New dialog entry. Irene</t>
  </si>
  <si>
    <t>New-dialog-entry</t>
  </si>
  <si>
    <t>Thu, 9 Dec 2004 08:43:26 +0000</t>
  </si>
  <si>
    <t>024222f739c1a7736989cd6c54937c79bcffbe01</t>
  </si>
  <si>
    <t>024222f73</t>
  </si>
  <si>
    <t>f9e175c23559cf19c7d4d1df3f4d454ab562f809</t>
  </si>
  <si>
    <t>f9e175c23</t>
  </si>
  <si>
    <t>New mathml filter : Arrows S. GULLY &amp; S. RIZK</t>
  </si>
  <si>
    <t>New-mathml-filter-Arrows</t>
  </si>
  <si>
    <t>Wed, 8 Dec 2004 18:17:27 +0000</t>
  </si>
  <si>
    <t>69fcaf79e8cf512509b8c9d87a37e2f854012e94</t>
  </si>
  <si>
    <t>69fcaf79e</t>
  </si>
  <si>
    <t>cb9c5271a330a0c8e59d586ab56b2ae7b19876df</t>
  </si>
  <si>
    <t>cb9c5271a</t>
  </si>
  <si>
    <t>bug fix : native windows menu shortcuts didn't work correctly : ALT+F should open File menu. S. GULLY</t>
  </si>
  <si>
    <t>bug-fix-native-windows-menu-shortcuts-didn-t-work-correctly-ALT-F-should-open-File-menu</t>
  </si>
  <si>
    <t>Wed, 8 Dec 2004 18:15:35 +0000</t>
  </si>
  <si>
    <t>ca842c89338a66a9d013802150f9f04b028e653e</t>
  </si>
  <si>
    <t>ca842c893</t>
  </si>
  <si>
    <t>e1a41bd2df2482d3083dc9dafb36dd3bb762f827</t>
  </si>
  <si>
    <t>e1a41bd2d</t>
  </si>
  <si>
    <t>Restore previous version. Irene</t>
  </si>
  <si>
    <t>Restore-previous-version</t>
  </si>
  <si>
    <t>Wed, 8 Dec 2004 17:40:16 +0000</t>
  </si>
  <si>
    <t>82a871e7c9b6d5e204617e3b7fd33c3ba0e9fd29</t>
  </si>
  <si>
    <t>82a871e7c</t>
  </si>
  <si>
    <t>00acb1bfd58251c74d8fb49736077da8ad8be57a</t>
  </si>
  <si>
    <t>00acb1bfd</t>
  </si>
  <si>
    <t>bug fix : ALT-GR key was ignored on Windows. S. GULLY</t>
  </si>
  <si>
    <t>bug-fix-ALT-GR-key-was-ignored-on-Windows</t>
  </si>
  <si>
    <t>Wed, 8 Dec 2004 17:29:24 +0000</t>
  </si>
  <si>
    <t>7adaa72c2945bfbb3d8c521f808b1c04905269e3</t>
  </si>
  <si>
    <t>7adaa72c2</t>
  </si>
  <si>
    <t>9255a026fe6d1e338ab3806518e327d898624c9f</t>
  </si>
  <si>
    <t>9255a026f</t>
  </si>
  <si>
    <t>New Panel. Irene</t>
  </si>
  <si>
    <t>New-Panel</t>
  </si>
  <si>
    <t>Wed, 8 Dec 2004 16:18:55 +0000</t>
  </si>
  <si>
    <t>618e7a7e2c50c546f1b66b26ed445d0fc83c41ba</t>
  </si>
  <si>
    <t>618e7a7e2</t>
  </si>
  <si>
    <t>ebf0d1576cc6069be2bec32466798c67abe20c63</t>
  </si>
  <si>
    <t>ebf0d1576</t>
  </si>
  <si>
    <t>prevent a recursive "start menu folder" removing when uninstalling Amaya on Win98... (I'm not sure it fixe completly the prb)</t>
  </si>
  <si>
    <t>prevent-a-recursive-start-menu-folder-removing-when-uninstalling-Amaya-on-Win98.-I-m-not-sure-it-fixe-completly-the-prb</t>
  </si>
  <si>
    <t>Wed, 8 Dec 2004 16:10:08 +0000</t>
  </si>
  <si>
    <t>d5e1294634968e8329dc6903275335df8a6b3e70</t>
  </si>
  <si>
    <t>d5e129463</t>
  </si>
  <si>
    <t>c9fe2c604ef26da4d6a839d32310f8ff272cead2</t>
  </si>
  <si>
    <t>c9fe2c604</t>
  </si>
  <si>
    <t>Wed, 8 Dec 2004 15:19:03 +0000</t>
  </si>
  <si>
    <t>bf0344c9383360706e269be19cec5f5b8b5ebde3</t>
  </si>
  <si>
    <t>bf0344c93</t>
  </si>
  <si>
    <t>226184095e3c62eb2effa1657ab0da38c4dad8ca</t>
  </si>
  <si>
    <t>bug fix : documentation was installed in a bad path S. GULLY</t>
  </si>
  <si>
    <t>bug-fix-documentation-was-installed-in-a-bad-path</t>
  </si>
  <si>
    <t>Wed, 8 Dec 2004 11:48:38 +0000</t>
  </si>
  <si>
    <t>1574b2a436374de14ce9b26e03074859f85fa30f</t>
  </si>
  <si>
    <t>1574b2a43</t>
  </si>
  <si>
    <t>491d1ee785956c64bcba7b38ca09f3b3eb7108dd</t>
  </si>
  <si>
    <t>491d1ee78</t>
  </si>
  <si>
    <t>Sometimes when a paragraph was resized following elements were not shifted. Irene</t>
  </si>
  <si>
    <t>Sometimes-when-a-paragraph-was-resized-following-elements-were-not-shifted</t>
  </si>
  <si>
    <t>Wed, 8 Dec 2004 11:27:10 +0000</t>
  </si>
  <si>
    <t>ca84763acf873d3648f8cc0d61839c4a704e3f07</t>
  </si>
  <si>
    <t>ca84763ac</t>
  </si>
  <si>
    <t>f5d198ac99ca2962661dc81d45fb6afa1f243534</t>
  </si>
  <si>
    <t>f5d198ac9</t>
  </si>
  <si>
    <t>bux fix : Preferences dlg was badly displayed on Windows S. GULLY</t>
  </si>
  <si>
    <t>bux-fix-Preferences-dlg-was-badly-displayed-on-Windows</t>
  </si>
  <si>
    <t>Wed, 8 Dec 2004 11:14:14 +0000</t>
  </si>
  <si>
    <t>e8b4a357171530ee93c7d9f7185f374c25fac155</t>
  </si>
  <si>
    <t>e8b4a3571</t>
  </si>
  <si>
    <t>bad6aec80d74a787179fafe056e703deef9d226a</t>
  </si>
  <si>
    <t>bad6aec80</t>
  </si>
  <si>
    <t>Rename the type 'PictInfo' into 'ThotPictInfo' (type already defined in mac) Laurent</t>
  </si>
  <si>
    <t>Rename-the-type-PictInfo-into-ThotPictInfo-type-already-defined-in-mac</t>
  </si>
  <si>
    <t>Wed, 8 Dec 2004 10:52:20 +0000</t>
  </si>
  <si>
    <t>5e451b869577faebce9acede1daa69d564a0a685</t>
  </si>
  <si>
    <t>5e451b869</t>
  </si>
  <si>
    <t>23ede90cea93e1ffcd6c4976f14ddc4a3c56ef59</t>
  </si>
  <si>
    <t>23ede90ce</t>
  </si>
  <si>
    <t>little initialisation optim S. GULLY</t>
  </si>
  <si>
    <t>little-initialisation-optim</t>
  </si>
  <si>
    <t>Tue, 7 Dec 2004 23:08:21 +0000</t>
  </si>
  <si>
    <t>646d1e0372300812e98b15533e856c89f9361625</t>
  </si>
  <si>
    <t>646d1e037</t>
  </si>
  <si>
    <t>7a9bc5f1ef9526bbc1628c38127eec810e66db71</t>
  </si>
  <si>
    <t>7a9bc5f1e</t>
  </si>
  <si>
    <t>bug fix : ctrl + mouse wheel behaviour (like in mozilla) S. GULLY</t>
  </si>
  <si>
    <t>bug-fix-ctrl-mouse-wheel-behaviour-like-in-mozilla</t>
  </si>
  <si>
    <t>Tue, 7 Dec 2004 23:06:21 +0000</t>
  </si>
  <si>
    <t>0e21a959dc16ad7d67630749bbbfce60307fc87a</t>
  </si>
  <si>
    <t>0e21a959d</t>
  </si>
  <si>
    <t>556b631a814feb423327b9118c80f2871129eeaa</t>
  </si>
  <si>
    <t>556b631a8</t>
  </si>
  <si>
    <t>bug fix : do not propagate resize event when it is received in the canvas, it could create infinite loop. S. GULLY</t>
  </si>
  <si>
    <t>bug-fix-do-not-propagate-resize-event-when-it-is-received-in-the-canvas-it-could-create-infinite-loop</t>
  </si>
  <si>
    <t>Tue, 7 Dec 2004 15:34:26 +0000</t>
  </si>
  <si>
    <t>91814c84081e5eda318d3c2eef4344cb6599fbbd</t>
  </si>
  <si>
    <t>91814c840</t>
  </si>
  <si>
    <t>c950e799298d7c82a413ed8353051cbc25372dcb</t>
  </si>
  <si>
    <t>c950e7992</t>
  </si>
  <si>
    <t>bug fix: PAGE-UP key didn't work S. GULLY</t>
  </si>
  <si>
    <t>bug-fix-PAGE-UP-key-didn-t-work</t>
  </si>
  <si>
    <t>Tue, 7 Dec 2004 15:21:46 +0000</t>
  </si>
  <si>
    <t>4775e73b8b16a27c8d2d40bdb3de1546d37c15b3</t>
  </si>
  <si>
    <t>4775e73b8</t>
  </si>
  <si>
    <t>4f88647ff8b82734778a168207d493d631034e6a</t>
  </si>
  <si>
    <t>4f88647ff</t>
  </si>
  <si>
    <t>fix special shortcuts : CTRL+RIGHT, CTRL+RETURN ... S. GULLY</t>
  </si>
  <si>
    <t>fix-special-shortcuts-CTRL-RIGHT-CTRL-RETURN</t>
  </si>
  <si>
    <t>Tue, 7 Dec 2004 15:15:13 +0000</t>
  </si>
  <si>
    <t>626ad7ab35124e4fed2368acd7df06d72bda6952</t>
  </si>
  <si>
    <t>626ad7ab3</t>
  </si>
  <si>
    <t>371f9646f6509bcb1d1c6e2bbcba0da9f91f0d47</t>
  </si>
  <si>
    <t>371f9646f</t>
  </si>
  <si>
    <t>Avoid to generate a file name http://c:\.... Irene</t>
  </si>
  <si>
    <t>Avoid-to-generate-a-file-name-http-c</t>
  </si>
  <si>
    <t>Tue, 7 Dec 2004 14:48:01 +0000</t>
  </si>
  <si>
    <t>06e6b69f5732624f0778b80a2bcdcefcb5d4490d</t>
  </si>
  <si>
    <t>06e6b69f5</t>
  </si>
  <si>
    <t>9de738ef19d318853013d873048c9fc3175c31be</t>
  </si>
  <si>
    <t>9de738ef1</t>
  </si>
  <si>
    <t>Implement the Windows copy/paste model in the WX version on Windows platforms. Irene + Stephane</t>
  </si>
  <si>
    <t>Implement-the-Windows-copy-paste-model-in-the-WX-version-on-Windows-platforms</t>
  </si>
  <si>
    <t>Tue, 7 Dec 2004 14:22:13 +0000</t>
  </si>
  <si>
    <t>02fad9d29cc587a57e76ddb11649df55a9e9a4f8</t>
  </si>
  <si>
    <t>02fad9d29</t>
  </si>
  <si>
    <t>4c266d9cd49f0e6723a8e7a69645802b5f407867</t>
  </si>
  <si>
    <t>4c266d9cd</t>
  </si>
  <si>
    <t>bug fix: SPACE key didn't work because it was considered as a "Special" key. S. GULLY</t>
  </si>
  <si>
    <t>bug-fix-SPACE-key-didn-t-work-because-it-was-considered-as-a-Special-key</t>
  </si>
  <si>
    <t>Mon, 6 Dec 2004 17:37:46 +0000</t>
  </si>
  <si>
    <t>5213225c602970b9543138d80b4680935714a7c1</t>
  </si>
  <si>
    <t>5213225c6</t>
  </si>
  <si>
    <t>e96b7a3bb6833020248e43ade6cc74068cccbd2c</t>
  </si>
  <si>
    <t>e96b7a3bb</t>
  </si>
  <si>
    <t>change "All files" filter from "*.*" to "*" S. GULLY</t>
  </si>
  <si>
    <t>change-All-files-filter-from-.-to</t>
  </si>
  <si>
    <t>Mon, 6 Dec 2004 17:31:01 +0000</t>
  </si>
  <si>
    <t>f4d077f3d42530496b91033ca52531a0406fd090</t>
  </si>
  <si>
    <t>f4d077f3d</t>
  </si>
  <si>
    <t>45e273f1760b62cf9dec8931933129432f406487</t>
  </si>
  <si>
    <t>45e273f17</t>
  </si>
  <si>
    <t>Bux fix with cursor moving in the GL version. Irene</t>
  </si>
  <si>
    <t>Bux-fix-with-cursor-moving-in-the-GL-version</t>
  </si>
  <si>
    <t>Mon, 6 Dec 2004 17:10:25 +0000</t>
  </si>
  <si>
    <t>65933412addd5b7927c46abded9757ceb5af80e0</t>
  </si>
  <si>
    <t>65933412a</t>
  </si>
  <si>
    <t>8a6f35247a88e10fd27ddcf3c55f94922c934c3a</t>
  </si>
  <si>
    <t>8a6f35247</t>
  </si>
  <si>
    <t>better keyboard handling for windows : shortcuts (maybe do not work on linux) S. GULLY</t>
  </si>
  <si>
    <t>better-keyboard-handling-for-windows-shortcuts</t>
  </si>
  <si>
    <t>Mon, 6 Dec 2004 17:07:13 +0000</t>
  </si>
  <si>
    <t>7aac001db37b7077bccf9ac45aa7dc13814f6cf0</t>
  </si>
  <si>
    <t>7aac001db</t>
  </si>
  <si>
    <t>8daa8d3b97434e3ed51191de278ad508a2fb7211</t>
  </si>
  <si>
    <t>8daa8d3b9</t>
  </si>
  <si>
    <t>The selection of HTML options crashed in the WX version. Now Amaya displays a message "Not implemented" Irene</t>
  </si>
  <si>
    <t>The-selection-of-HTML-options-crashed-in-the-WX-version</t>
  </si>
  <si>
    <t>Mon, 6 Dec 2004 15:54:29 +0000</t>
  </si>
  <si>
    <t>85393cfd53111d0ee16e5ea97355fbeab5ab0b8b</t>
  </si>
  <si>
    <t>85393cfd5</t>
  </si>
  <si>
    <t>52e6af7624744e05d15cffa1fd92f4443b400dd4</t>
  </si>
  <si>
    <t>52e6af762</t>
  </si>
  <si>
    <t>fix the attribute panel size S. GULLY</t>
  </si>
  <si>
    <t>fix-the-attribute-panel-size</t>
  </si>
  <si>
    <t>Mon, 6 Dec 2004 12:34:09 +0000</t>
  </si>
  <si>
    <t>bc8d4a1b21f74feeab6a9ab22e5da9f54f1c7799</t>
  </si>
  <si>
    <t>bc8d4a1b2</t>
  </si>
  <si>
    <t>02daf11b267d5f62c6f0c9a65a3b7ec2afa1479b</t>
  </si>
  <si>
    <t>02daf11b2</t>
  </si>
  <si>
    <t>workaround for a wx bug : the attribut list lost the focus when its list was updated. S. GULLY</t>
  </si>
  <si>
    <t>workaround-for-a-wx-bug-the-attribut-list-lost-the-focus-when-its-list-was-updated</t>
  </si>
  <si>
    <t>Mon, 6 Dec 2004 12:26:17 +0000</t>
  </si>
  <si>
    <t>0cac068633d0cc7dc3c16ca5b5d45bf18ab8caf1</t>
  </si>
  <si>
    <t>0cac06863</t>
  </si>
  <si>
    <t>8b9b001abb5f898eac47b2fac7ff89bb42c0ffe2</t>
  </si>
  <si>
    <t>8b9b001ab</t>
  </si>
  <si>
    <t>allow esc key when focus is on the canvas S. GULLY</t>
  </si>
  <si>
    <t>allow-esc-key-when-focus-is-on-the-canvas</t>
  </si>
  <si>
    <t>Mon, 6 Dec 2004 11:16:38 +0000</t>
  </si>
  <si>
    <t>85d1e0d06dabbfa09381db68505a5bcf21a542cf</t>
  </si>
  <si>
    <t>85d1e0d06</t>
  </si>
  <si>
    <t>66835cd1231261ee53002d8cb05b580b4ec90382</t>
  </si>
  <si>
    <t>66835cd12</t>
  </si>
  <si>
    <t>fix a insure warning. S. GULLY</t>
  </si>
  <si>
    <t>fix-a-insure-warning</t>
  </si>
  <si>
    <t>Mon, 6 Dec 2004 11:16:13 +0000</t>
  </si>
  <si>
    <t>1a8da4635490ef65234938a79e0241210c7f78e2</t>
  </si>
  <si>
    <t>1a8da4635</t>
  </si>
  <si>
    <t>a677a980c88832bddf9b4271649e2ed60f4d9940</t>
  </si>
  <si>
    <t>a677a980c</t>
  </si>
  <si>
    <t>add a desktop link S. GULLY</t>
  </si>
  <si>
    <t>add-a-desktop-link</t>
  </si>
  <si>
    <t>Mon, 6 Dec 2004 09:59:19 +0000</t>
  </si>
  <si>
    <t>4736f821afe46fa10a834aea37faf01e1247d247</t>
  </si>
  <si>
    <t>4736f821a</t>
  </si>
  <si>
    <t>64843a1e876a7377ff5775524a723cb836639103</t>
  </si>
  <si>
    <t>64843a1e8</t>
  </si>
  <si>
    <t>amaya-wx is now installed into $PRGFILE/AmayaWX by default S. GULLY</t>
  </si>
  <si>
    <t>amaya-wx-is-now-installed-into-PRGFILE-AmayaWX-by-default</t>
  </si>
  <si>
    <t>Mon, 6 Dec 2004 09:26:18 +0000</t>
  </si>
  <si>
    <t>afe34457bae7605dffdc3661ef99fc62c62035bc</t>
  </si>
  <si>
    <t>afe34457b</t>
  </si>
  <si>
    <t>e7988379660243fa014bbbf4cf6beb89dd0954a1</t>
  </si>
  <si>
    <t>e79883796</t>
  </si>
  <si>
    <t>Generate the mandatory action attribute when a &lt;form&gt; is created. Irene</t>
  </si>
  <si>
    <t>Generate-the-mandatory-action-attribute-when-a-form-is-created</t>
  </si>
  <si>
    <t>Fri, 3 Dec 2004 15:53:18 +0000</t>
  </si>
  <si>
    <t>5ffadba1dc5da9259d34a50b31b424d3d885d3aa</t>
  </si>
  <si>
    <t>5ffadba1d</t>
  </si>
  <si>
    <t>0452be09e7d96757f25570ff7ac1cea53e98594f</t>
  </si>
  <si>
    <t>0452be09e</t>
  </si>
  <si>
    <t>Fri, 3 Dec 2004 10:15:27 +0000</t>
  </si>
  <si>
    <t>3973c23d61e7c44bcb1f56114f4dda7d1495b1e0</t>
  </si>
  <si>
    <t>3973c23d6</t>
  </si>
  <si>
    <t>eaf4b6c72a645744c9aec3ef897da1cbf16a52c7</t>
  </si>
  <si>
    <t>eaf4b6c72</t>
  </si>
  <si>
    <t>Thu, 2 Dec 2004 16:58:04 +0000</t>
  </si>
  <si>
    <t>1583096a397ffff3c8ce444aaecf8aef14b727ee</t>
  </si>
  <si>
    <t>1583096a3</t>
  </si>
  <si>
    <t>34c3c438c146455414f1d3ee78cfd57d7ddd4550</t>
  </si>
  <si>
    <t>34c3c438c</t>
  </si>
  <si>
    <t>Use a new font.gl.rd file Irene</t>
  </si>
  <si>
    <t>Use-a-new-font.gl.rd-file</t>
  </si>
  <si>
    <t>Thu, 2 Dec 2004 16:44:06 +0000</t>
  </si>
  <si>
    <t>d09f1c9f4e08a6077c322e080a342e124399a3c9</t>
  </si>
  <si>
    <t>d09f1c9f4</t>
  </si>
  <si>
    <t>e778791f95ac725af0b09d39040fc65ffee37355</t>
  </si>
  <si>
    <t>e778791f9</t>
  </si>
  <si>
    <t>better mathml filters S. GULLY &amp; S. RIZK</t>
  </si>
  <si>
    <t>better-mathml-filters</t>
  </si>
  <si>
    <t>Thu, 2 Dec 2004 15:28:48 +0000</t>
  </si>
  <si>
    <t>a77e0c97e8fac39b7a5b729941c694d64c6862c6</t>
  </si>
  <si>
    <t>a77e0c97e</t>
  </si>
  <si>
    <t>dfd40bdb69378919a591b0eb8b1cc52a03493190</t>
  </si>
  <si>
    <t>dfd40bdb6</t>
  </si>
  <si>
    <t>smaller icons (16x16) S. GULLY</t>
  </si>
  <si>
    <t>smaller-icons-16x16</t>
  </si>
  <si>
    <t>Thu, 2 Dec 2004 14:55:31 +0000</t>
  </si>
  <si>
    <t>c4a302443e54d79470543b9a3816860e399ad354</t>
  </si>
  <si>
    <t>c4a302443</t>
  </si>
  <si>
    <t>d00f4f079877cb5f5626924947734388562a451e</t>
  </si>
  <si>
    <t>d00f4f079</t>
  </si>
  <si>
    <t>new mathml icons S. GULLY &amp; S. RIZK</t>
  </si>
  <si>
    <t>new-mathml-icons</t>
  </si>
  <si>
    <t>Thu, 2 Dec 2004 14:44:19 +0000</t>
  </si>
  <si>
    <t>3d49e2de6bf5a7f8f4f6da7e991648a7856e5144</t>
  </si>
  <si>
    <t>3d49e2de6</t>
  </si>
  <si>
    <t>4711f1f4e2494825a8d27b491c9966d250bc8cca</t>
  </si>
  <si>
    <t>4711f1f4e</t>
  </si>
  <si>
    <t>oups. S. GULLY</t>
  </si>
  <si>
    <t>oups</t>
  </si>
  <si>
    <t>Thu, 2 Dec 2004 13:51:11 +0000</t>
  </si>
  <si>
    <t>65ce75cf1ca18f95ead1ca2ada05c1f2749db4bf</t>
  </si>
  <si>
    <t>65ce75cf1</t>
  </si>
  <si>
    <t>c75d5dd99612675914d6f9c1c60a94d7241e5d1f</t>
  </si>
  <si>
    <t>c75d5dd99</t>
  </si>
  <si>
    <t>Generate a light and full tar source. Irene</t>
  </si>
  <si>
    <t>Generate-a-light-and-full-tar-source</t>
  </si>
  <si>
    <t>Thu, 2 Dec 2004 13:03:06 +0000</t>
  </si>
  <si>
    <t>895b7ca01245da2c974438c53ed199e0adcb7918</t>
  </si>
  <si>
    <t>895b7ca01</t>
  </si>
  <si>
    <t>6ba74b7c58d2730c06d41fb95e19bd6aa59c706c</t>
  </si>
  <si>
    <t>6ba74b7c5</t>
  </si>
  <si>
    <t>new insert icon S. GULLY</t>
  </si>
  <si>
    <t>new-insert-icon</t>
  </si>
  <si>
    <t>Thu, 2 Dec 2004 12:15:47 +0000</t>
  </si>
  <si>
    <t>a6bfcbeeb54653bfee83aea4d05ce8233b0dee15</t>
  </si>
  <si>
    <t>a6bfcbeeb</t>
  </si>
  <si>
    <t>fb95a99f1d5c8f1a9561cc45929472e94784c2a5</t>
  </si>
  <si>
    <t>fb95a99f1</t>
  </si>
  <si>
    <t>mathml panel improvments S. GULLY</t>
  </si>
  <si>
    <t>mathml-panel-improvments</t>
  </si>
  <si>
    <t>Thu, 2 Dec 2004 12:14:58 +0000</t>
  </si>
  <si>
    <t>adda45c2026a420ae79bde18d53d0bf3ec795270</t>
  </si>
  <si>
    <t>adda45c20</t>
  </si>
  <si>
    <t>db6d5326e1866db70e7f0e203dda9829d08bfe7e</t>
  </si>
  <si>
    <t>db6d5326e</t>
  </si>
  <si>
    <t>Fences were not displayed correctly. Irene</t>
  </si>
  <si>
    <t>Fences-were-not-displayed-correctly</t>
  </si>
  <si>
    <t>Thu, 2 Dec 2004 10:35:24 +0000</t>
  </si>
  <si>
    <t>cfed76ac4906362b5b740cacec7ea4317ebb4104</t>
  </si>
  <si>
    <t>cfed76ac4</t>
  </si>
  <si>
    <t>7a7ee854523baf57f571a17411101d38f48a127f</t>
  </si>
  <si>
    <t>7a7ee8545</t>
  </si>
  <si>
    <t>Thu, 2 Dec 2004 08:46:45 +0000</t>
  </si>
  <si>
    <t>521ce28915ab6439b03af571835bd4c639151e64</t>
  </si>
  <si>
    <t>521ce2891</t>
  </si>
  <si>
    <t>b58cc04d76f5d8d574d70bab00acaa8eb3772230</t>
  </si>
  <si>
    <t>b58cc04d7</t>
  </si>
  <si>
    <t>mathml entity filters, first step. S. GULLY</t>
  </si>
  <si>
    <t>mathml-entity-filters-first-step</t>
  </si>
  <si>
    <t>Wed, 1 Dec 2004 23:16:51 +0000</t>
  </si>
  <si>
    <t>c0d6ad935cc8f21f5932e5da7e9eb6eb13952174</t>
  </si>
  <si>
    <t>c0d6ad935</t>
  </si>
  <si>
    <t>ffd29f2d35d9bfe38d25601fe760b962965fb186</t>
  </si>
  <si>
    <t>ffd29f2d3</t>
  </si>
  <si>
    <t>add callbacks for MathML panel + new icons S. GULLY</t>
  </si>
  <si>
    <t>add-callbacks-for-MathML-panel-new-icons</t>
  </si>
  <si>
    <t>Wed, 1 Dec 2004 17:08:58 +0000</t>
  </si>
  <si>
    <t>8c63c4b5cd1cd7f6c70789c3728598f55d30ae02</t>
  </si>
  <si>
    <t>8c63c4b5c</t>
  </si>
  <si>
    <t>4471ba04c6a234a1cdb881b888a07c812e6a2c66</t>
  </si>
  <si>
    <t>4471ba04c</t>
  </si>
  <si>
    <t>The bullet was painted when a color was applied to the item. Irene</t>
  </si>
  <si>
    <t>The-bullet-was-painted-when-a-color-was-applied-to-the-item</t>
  </si>
  <si>
    <t>Wed, 1 Dec 2004 17:07:01 +0000</t>
  </si>
  <si>
    <t>a2630d302deb6d271bab0843f4b898bef5e999d5</t>
  </si>
  <si>
    <t>a2630d302</t>
  </si>
  <si>
    <t>773f046c090185c3f7e4d9a6fc62bdb73d8a4550</t>
  </si>
  <si>
    <t>773f046c0</t>
  </si>
  <si>
    <t>bug fix: + ENTER key didn' t work in urlbar (on windows) + empty lang value didn't work (on windows) S. GULLY</t>
  </si>
  <si>
    <t>Wed, 1 Dec 2004 16:20:20 +0000</t>
  </si>
  <si>
    <t>a1299cefba18ac6b93c73146e5d38d56c24c12fc</t>
  </si>
  <si>
    <t>a1299cefb</t>
  </si>
  <si>
    <t>39155fadc46307ef51429ad77f24a761f5d6c413</t>
  </si>
  <si>
    <t>39155fadc</t>
  </si>
  <si>
    <t>Bug fix: the list item width was too large. Irene</t>
  </si>
  <si>
    <t>Bug-fix-the-list-item-width-was-too-large</t>
  </si>
  <si>
    <t>Wed, 1 Dec 2004 15:59:19 +0000</t>
  </si>
  <si>
    <t>b65ff3885867ed3d15fd771a629b3679fa02bd1f</t>
  </si>
  <si>
    <t>b65ff3885</t>
  </si>
  <si>
    <t>9be0211d05c37c3b1aa237fa0ad49fa65455a75c</t>
  </si>
  <si>
    <t>9be0211d0</t>
  </si>
  <si>
    <t>bug fix: MathML panel state was not correctly saved. S. GULLY</t>
  </si>
  <si>
    <t>bug-fix-MathML-panel-state-was-not-correctly-saved</t>
  </si>
  <si>
    <t>Wed, 1 Dec 2004 12:05:56 +0000</t>
  </si>
  <si>
    <t>a05fe5283d03dee2af6b851d2a60fe1dd4d4d154</t>
  </si>
  <si>
    <t>a05fe5283</t>
  </si>
  <si>
    <t>ac584599afdac23d7bddbf92da974651a075ab96</t>
  </si>
  <si>
    <t>ac584599a</t>
  </si>
  <si>
    <t>fix shortcut bug (CTRL+1 ...) bug on GTK a patch must be applied to wxWidgets -&gt; http://samoa/gtk.window.cpp.patch S. GULLY</t>
  </si>
  <si>
    <t>fix-shortcut-bug-CTRL-1-.-bug-on-GTK</t>
  </si>
  <si>
    <t>Wed, 1 Dec 2004 11:31:08 +0000</t>
  </si>
  <si>
    <t>985cf2a38f449aef55edc63dba0526050e13c894</t>
  </si>
  <si>
    <t>985cf2a38</t>
  </si>
  <si>
    <t>3cdc31e04eb0f0e62a1263e9a2cfc0b4a7167c52</t>
  </si>
  <si>
    <t>3cdc31e04</t>
  </si>
  <si>
    <t>Wed, 1 Dec 2004 09:50:37 +0000</t>
  </si>
  <si>
    <t>0d7097c0701a925503411ec94a6ffd703bd94231</t>
  </si>
  <si>
    <t>0d7097c07</t>
  </si>
  <si>
    <t>e4524be7b42f65ddf8057e715f16583fe3e19127</t>
  </si>
  <si>
    <t>e4524be7b</t>
  </si>
  <si>
    <t>only allow the F2 special key outside canvas S. GULLY</t>
  </si>
  <si>
    <t>only-allow-the-F2-special-key-outside-canvas</t>
  </si>
  <si>
    <t>Wed, 1 Dec 2004 09:43:24 +0000</t>
  </si>
  <si>
    <t>9f7fee4af1a814c7107d73c6cfc458d6781865c7</t>
  </si>
  <si>
    <t>9f7fee4af</t>
  </si>
  <si>
    <t>6d9f2f849960dd0ec2ff0426a86de9ce318aa7de</t>
  </si>
  <si>
    <t>6d9f2f849</t>
  </si>
  <si>
    <t>skeleton for MathML panel S. GULLY</t>
  </si>
  <si>
    <t>skeleton-for-MathML-panel</t>
  </si>
  <si>
    <t>Tue, 30 Nov 2004 22:56:13 +0000</t>
  </si>
  <si>
    <t>225a93fe29e67233d9ae4869286cc6d208042a62</t>
  </si>
  <si>
    <t>225a93fe2</t>
  </si>
  <si>
    <t>2a620ea032467842c4b0ec15d06d004af5f6b05a</t>
  </si>
  <si>
    <t>2a620ea03</t>
  </si>
  <si>
    <t>center urlbar in toolbar on windows. S. GULLY</t>
  </si>
  <si>
    <t>center-urlbar-in-toolbar-on-windows</t>
  </si>
  <si>
    <t>Tue, 30 Nov 2004 17:23:26 +0000</t>
  </si>
  <si>
    <t>228b7327ab220a67864d27c292cdf7834e151f3e</t>
  </si>
  <si>
    <t>228b7327a</t>
  </si>
  <si>
    <t>1a70c9581c9ebe65c88d50ee808846a53c6d6246</t>
  </si>
  <si>
    <t>1a70c9581</t>
  </si>
  <si>
    <t>Reload command now works into Source view. S. GULLY</t>
  </si>
  <si>
    <t>Reload-command-now-works-into-Source-view</t>
  </si>
  <si>
    <t>Tue, 30 Nov 2004 16:03:12 +0000</t>
  </si>
  <si>
    <t>94de8a04b162f166b16d92082f6b75dbab2ade0e</t>
  </si>
  <si>
    <t>94de8a04b</t>
  </si>
  <si>
    <t>6ad69e0d32d588b7f2b50eb519c7fd40f7ab1ffe</t>
  </si>
  <si>
    <t>6ad69e0d3</t>
  </si>
  <si>
    <t>Improve the management of the rule width: auto. Replace some "width=enclosing.width" by "width=auto" in HTMLP.P Irene</t>
  </si>
  <si>
    <t>Improve-the-management-of-the-rule-width-auto</t>
  </si>
  <si>
    <t>Tue, 30 Nov 2004 15:51:35 +0000</t>
  </si>
  <si>
    <t>266856bd847c7e0b88de33989028fc78670075fc</t>
  </si>
  <si>
    <t>266856bd8</t>
  </si>
  <si>
    <t>f49b152c660814f809e5339a763ecaf4db93f21c</t>
  </si>
  <si>
    <t>f49b152c6</t>
  </si>
  <si>
    <t>rename "Close view" by "Close window" S. GULLY</t>
  </si>
  <si>
    <t>rename-Close-view-by-Close-window</t>
  </si>
  <si>
    <t>Tue, 30 Nov 2004 15:39:31 +0000</t>
  </si>
  <si>
    <t>9acd9b87d66365412564178533929edb1832f075</t>
  </si>
  <si>
    <t>9acd9b87d</t>
  </si>
  <si>
    <t>ad03292c326fe5daa13e68048496e944eac3e3ad</t>
  </si>
  <si>
    <t>ad03292c3</t>
  </si>
  <si>
    <t>bug fix: amaya crashed when closing with contextual menu S. GULLY</t>
  </si>
  <si>
    <t>bug-fix-amaya-crashed-when-closing-with-contextual-menu</t>
  </si>
  <si>
    <t>Tue, 30 Nov 2004 12:13:46 +0000</t>
  </si>
  <si>
    <t>295fe438663f940742dbd25fd4d55112e14f4ce5</t>
  </si>
  <si>
    <t>295fe4386</t>
  </si>
  <si>
    <t>a1ae903d315c9613f2bf11c6e6ca78a08dacd1d8</t>
  </si>
  <si>
    <t>a1ae903d3</t>
  </si>
  <si>
    <t>bug fix: keyboard event must not be forwarded when they come from dialogues. S. GULLY</t>
  </si>
  <si>
    <t>bug-fix-keyboard-event-must-not-be-forwarded-when-they-come-from-dialogues</t>
  </si>
  <si>
    <t>Tue, 30 Nov 2004 12:00:42 +0000</t>
  </si>
  <si>
    <t>923d8917c9cb54fe3a8c975ce594e3c8006e1d4c</t>
  </si>
  <si>
    <t>923d8917c</t>
  </si>
  <si>
    <t>37318156c00d6b6cd9b10d9a9806d59e58d1b1ce</t>
  </si>
  <si>
    <t>37318156c</t>
  </si>
  <si>
    <t>bug fix: TAB key was ignored when the focus was into widgets. S. GULLY</t>
  </si>
  <si>
    <t>bug-fix-TAB-key-was-ignored-when-the-focus-was-into-widgets</t>
  </si>
  <si>
    <t>Tue, 30 Nov 2004 09:57:38 +0000</t>
  </si>
  <si>
    <t>3ece029c8d4783bd843f03ab59053861bb930e5c</t>
  </si>
  <si>
    <t>3ece029c8</t>
  </si>
  <si>
    <t>6ccc6a753a8549e5211ce5d0cdaadb7d4fef8182</t>
  </si>
  <si>
    <t>6ccc6a753</t>
  </si>
  <si>
    <t>bug fix: null pointer crash when save as a document with background url S. GULLY</t>
  </si>
  <si>
    <t>bug-fix-null-pointer-crash-when-save-as-a-document-with-background-url</t>
  </si>
  <si>
    <t>Tue, 30 Nov 2004 09:24:49 +0000</t>
  </si>
  <si>
    <t>6a7d044dc876e75870c9fe5e075c84583c2a38cb</t>
  </si>
  <si>
    <t>6a7d044dc</t>
  </si>
  <si>
    <t>8c62a97cbbb0dcfdb6660411f75d3f909b218d9b</t>
  </si>
  <si>
    <t>8c62a97cb</t>
  </si>
  <si>
    <t>fix another charactere handling bug ... enter key, delete key didn't work in urlbar. S. GULLY</t>
  </si>
  <si>
    <t>fix-another-charactere-handling-bug-.-enter-key-delete-key-didn-t-work-in-urlbar</t>
  </si>
  <si>
    <t>Mon, 29 Nov 2004 23:00:00 +0000</t>
  </si>
  <si>
    <t>950902841a19cf3ce75815b0f5c34acad23210ab</t>
  </si>
  <si>
    <t>bba579a269f15ec358f23cc46654b84d09becb3d</t>
  </si>
  <si>
    <t>bba579a26</t>
  </si>
  <si>
    <t>optimize amaya font array initialisation : memset now replaces loop. S. GULLY</t>
  </si>
  <si>
    <t>optimize-amaya-font-array-initialisation-memset-now-replaces-loop</t>
  </si>
  <si>
    <t>Mon, 29 Nov 2004 22:59:04 +0000</t>
  </si>
  <si>
    <t>97782858d6d90c9412057182cba8422cbbf9fd72</t>
  </si>
  <si>
    <t>97782858d</t>
  </si>
  <si>
    <t>7b963ea0cb3e29f0b564c899539153e49b8357a1</t>
  </si>
  <si>
    <t>7b963ea0c</t>
  </si>
  <si>
    <t>improve the defaultglfont detection S. GULLY</t>
  </si>
  <si>
    <t>improve-the-defaultglfont-detection</t>
  </si>
  <si>
    <t>Mon, 29 Nov 2004 22:57:41 +0000</t>
  </si>
  <si>
    <t>e27d3cf58b844b8c292266e6eb9c9aeb5946b6ba</t>
  </si>
  <si>
    <t>e27d3cf58</t>
  </si>
  <si>
    <t>a3f75d6f40fc543b82469f0351b667b3e13a970b</t>
  </si>
  <si>
    <t>a3f75d6f4</t>
  </si>
  <si>
    <t>fix another shortcut prb on linux ... S. GULLY</t>
  </si>
  <si>
    <t>fix-another-shortcut-prb-on-linux</t>
  </si>
  <si>
    <t>Mon, 29 Nov 2004 17:46:57 +0000</t>
  </si>
  <si>
    <t>80c6ae59bef91a0ee45d7e319c40380d60ea2dc3</t>
  </si>
  <si>
    <t>80c6ae59b</t>
  </si>
  <si>
    <t>d9b0981bad57a1a8243c907ae032a8176ef04662</t>
  </si>
  <si>
    <t>d9b0981ba</t>
  </si>
  <si>
    <t>fix a specific windows key event prb... S. GULLY</t>
  </si>
  <si>
    <t>fix-a-specific-windows-key-event-prb</t>
  </si>
  <si>
    <t>Mon, 29 Nov 2004 17:11:51 +0000</t>
  </si>
  <si>
    <t>166567bf0a8dcb892f934ae303b8be1ed8161dd1</t>
  </si>
  <si>
    <t>166567bf0</t>
  </si>
  <si>
    <t>c7b41ead9d22e5a376bccf5bbd8f2d750a6f2339</t>
  </si>
  <si>
    <t>c7b41ead9</t>
  </si>
  <si>
    <t>fix key handling prb on windows : shortcuts S. GULLY</t>
  </si>
  <si>
    <t>fix-key-handling-prb-on-windows-shortcuts</t>
  </si>
  <si>
    <t>Mon, 29 Nov 2004 17:04:16 +0000</t>
  </si>
  <si>
    <t>a70d87f9c229ab4943af33fa7fbf712de70cce26</t>
  </si>
  <si>
    <t>a70d87f9c</t>
  </si>
  <si>
    <t>4d78e83ad4c77d32047989d7b1105e4c2be0ccd0</t>
  </si>
  <si>
    <t>4d78e83ad</t>
  </si>
  <si>
    <t>Mon, 29 Nov 2004 13:28:50 +0000</t>
  </si>
  <si>
    <t>79c8cd8cb549c1e94a6fc22bd201583594abd2b0</t>
  </si>
  <si>
    <t>79c8cd8cb</t>
  </si>
  <si>
    <t>fdff367225aed2169af98acfa9c00bdd64de1792</t>
  </si>
  <si>
    <t>fdff36722</t>
  </si>
  <si>
    <t>bug fix on window, some characteres were ignored. S. GULLY</t>
  </si>
  <si>
    <t>bug-fix-on-window-some-characteres-were-ignored</t>
  </si>
  <si>
    <t>Mon, 29 Nov 2004 12:09:42 +0000</t>
  </si>
  <si>
    <t>78e26156863c50207f66fe6348e1eb442dff5f9f</t>
  </si>
  <si>
    <t>78e261568</t>
  </si>
  <si>
    <t>4b6f410509e2a101f00acea31bcd8a1f53972704</t>
  </si>
  <si>
    <t>4b6f41050</t>
  </si>
  <si>
    <t>new dialog: about amaya S. GULLY</t>
  </si>
  <si>
    <t>new-dialog-about-amaya</t>
  </si>
  <si>
    <t>Mon, 29 Nov 2004 11:57:00 +0000</t>
  </si>
  <si>
    <t>697f63aad0520f9c98624fce21f16c97fe1e201f</t>
  </si>
  <si>
    <t>697f63aad</t>
  </si>
  <si>
    <t>1df2d6831c7f9dd03a4f773bb16a343fb077e127</t>
  </si>
  <si>
    <t>1df2d6831</t>
  </si>
  <si>
    <t>force the focus because on debian woody, the focus do not come in when clicking on the canvas S. GULLY</t>
  </si>
  <si>
    <t>force-the-focus-because-on-debian-woody-the-focus-do-not-come-in-when-clicking-on-the-canvas</t>
  </si>
  <si>
    <t>Mon, 29 Nov 2004 11:24:11 +0000</t>
  </si>
  <si>
    <t>10928eb953f757d25c47bd9f61124d2bb52e29ba</t>
  </si>
  <si>
    <t>10928eb95</t>
  </si>
  <si>
    <t>cf348fd5395558a675e73a8e5e12e5a01f95d735</t>
  </si>
  <si>
    <t>cf348fd53</t>
  </si>
  <si>
    <t>optimize again mouse events handling : move events when selecting something S. GULLY</t>
  </si>
  <si>
    <t>optimize-again-mouse-events-handling-move-events-when-selecting-something</t>
  </si>
  <si>
    <t>Mon, 29 Nov 2004 10:59:11 +0000</t>
  </si>
  <si>
    <t>97d1fcb4983f0bb173b5db3d00fb0a3fb14ef9f3</t>
  </si>
  <si>
    <t>97d1fcb49</t>
  </si>
  <si>
    <t>1936b403074eb8d1910b7b1ec1390afe9d3c2b2b</t>
  </si>
  <si>
    <t>1936b4030</t>
  </si>
  <si>
    <t>optimizes mouse event handling. S. GULLY</t>
  </si>
  <si>
    <t>optimizes-mouse-event-handling</t>
  </si>
  <si>
    <t>Mon, 29 Nov 2004 10:10:00 +0000</t>
  </si>
  <si>
    <t>64062223c552a75f64a39d1db9fac4656425ffff</t>
  </si>
  <si>
    <t>64062223c</t>
  </si>
  <si>
    <t>f1df81af3531a0172b6fc833afe2d8d2d9b7aebe</t>
  </si>
  <si>
    <t>f1df81af3</t>
  </si>
  <si>
    <t>Fixing a problem when deleting a column in a table with a tfoot. VQ</t>
  </si>
  <si>
    <t>Fixing-a-problem-when-deleting-a-column-in-a-table-with-a-tfoot</t>
  </si>
  <si>
    <t>Fri, 26 Nov 2004 17:34:43 +0000</t>
  </si>
  <si>
    <t>171b5ce944a87e7add4438b0e0909e7c35249a44</t>
  </si>
  <si>
    <t>171b5ce94</t>
  </si>
  <si>
    <t>5035eda334119595afa578f2bdca4c48e7dc0895</t>
  </si>
  <si>
    <t>5035eda33</t>
  </si>
  <si>
    <t>improvments for input key handling. S. GULLY</t>
  </si>
  <si>
    <t>improvments-for-input-key-handling</t>
  </si>
  <si>
    <t>Fri, 26 Nov 2004 17:28:17 +0000</t>
  </si>
  <si>
    <t>02f733f762e9313d9aa5e0d9b8e3ef08219d11c4</t>
  </si>
  <si>
    <t>02f733f76</t>
  </si>
  <si>
    <t>903eea1af53f9f7cb0c26a5fa1e5f9b8aa5fadfe</t>
  </si>
  <si>
    <t>903eea1af</t>
  </si>
  <si>
    <t>restore last change. S. GULLY</t>
  </si>
  <si>
    <t>restore-last-change</t>
  </si>
  <si>
    <t>Fri, 26 Nov 2004 17:15:58 +0000</t>
  </si>
  <si>
    <t>0a18b786e9a2f541e1f0ac01bb85b8b85b73fe18</t>
  </si>
  <si>
    <t>0a18b786e</t>
  </si>
  <si>
    <t>f062d0414bfff97e5cad56b002fb64028338b26a</t>
  </si>
  <si>
    <t>f062d0414</t>
  </si>
  <si>
    <t>fix: force focus on canvas only when clicking on it. (focus prb on debian woody) S. GULLY</t>
  </si>
  <si>
    <t>fix-force-focus-on-canvas-only-when-clicking-on-it.-focus-prb-on-debian-woody</t>
  </si>
  <si>
    <t>Fri, 26 Nov 2004 17:05:25 +0000</t>
  </si>
  <si>
    <t>20a832ea7116b952b454c33063e740bde59f0a20</t>
  </si>
  <si>
    <t>20a832ea7</t>
  </si>
  <si>
    <t>958f92da2c5b5c280314c8b171b94e7dcf2b46e6</t>
  </si>
  <si>
    <t>958f92da2</t>
  </si>
  <si>
    <t>another try to fix focus problem on debian woody. S. GULLY</t>
  </si>
  <si>
    <t>another-try-to-fix-focus-problem-on-debian-woody</t>
  </si>
  <si>
    <t>Fri, 26 Nov 2004 16:51:18 +0000</t>
  </si>
  <si>
    <t>48e4cab454bce27ea5d1e7e21a8bd2cc64086736</t>
  </si>
  <si>
    <t>48e4cab45</t>
  </si>
  <si>
    <t>ac2c40e90b259aaf1f9da2c7b43211d8a9989103</t>
  </si>
  <si>
    <t>ac2c40e90</t>
  </si>
  <si>
    <t>now when dbclick is done on the ApplyClass list, apply action is executed. S. GULLY</t>
  </si>
  <si>
    <t>now-when-dbclick-is-done-on-the-ApplyClass-list-apply-action-is-executed</t>
  </si>
  <si>
    <t>Fri, 26 Nov 2004 16:37:01 +0000</t>
  </si>
  <si>
    <t>70b86344c69d31cc2f21c572339fdfe6968c10a7</t>
  </si>
  <si>
    <t>70b86344c</t>
  </si>
  <si>
    <t>3e334730d3d4091d026377b3c929eaccdba6f78a</t>
  </si>
  <si>
    <t>3e334730d</t>
  </si>
  <si>
    <t>bug fix: + when DELETE key was pressed in the urlbar, the event was proceed into the canvas + on debian woody (old GTK version : 2.0.2), when a mouse click is done on the canvas, the focus was not set. S. GULLY</t>
  </si>
  <si>
    <t>Fri, 26 Nov 2004 16:32:26 +0000</t>
  </si>
  <si>
    <t>040a413c9c3bd6228ef617968c7d3211f83f0d16</t>
  </si>
  <si>
    <t>040a413c9</t>
  </si>
  <si>
    <t>7aba9e36e7fc04976f25637d1bc34c2d35d67cd8</t>
  </si>
  <si>
    <t>7aba9e36e</t>
  </si>
  <si>
    <t>maybe a better implementation to input key handling. To be tested on window and debian woody... S. GULLY</t>
  </si>
  <si>
    <t>maybe-a-better-implementation-to-input-key-handling.-To-be-tested-on-window-and-debian-woody</t>
  </si>
  <si>
    <t>Fri, 26 Nov 2004 16:12:34 +0000</t>
  </si>
  <si>
    <t>e435348e2d3c900b6c60306d78264c6dabc59927</t>
  </si>
  <si>
    <t>e435348e2</t>
  </si>
  <si>
    <t>e906fb4763cd90cdbe0ba3b5f8567f2d6bc4b55e</t>
  </si>
  <si>
    <t>e906fb476</t>
  </si>
  <si>
    <t>Implementing rules "width: auto" and "height: auto" in language P. VQ</t>
  </si>
  <si>
    <t>Implementing-rules-width-auto-and-height-auto-in-language-P</t>
  </si>
  <si>
    <t>Fri, 26 Nov 2004 15:32:29 +0000</t>
  </si>
  <si>
    <t>28a5454998cd9f7d5f6ef7ca91352e32b9cc3cfc</t>
  </si>
  <si>
    <t>28a545499</t>
  </si>
  <si>
    <t>9d028bb4a446038c205498037d5d699c30432296</t>
  </si>
  <si>
    <t>9d028bb4a</t>
  </si>
  <si>
    <t>Prevent a loop with positioning rules. Irene</t>
  </si>
  <si>
    <t>Prevent-a-loop-with-positioning-rules</t>
  </si>
  <si>
    <t>Fri, 26 Nov 2004 14:07:06 +0000</t>
  </si>
  <si>
    <t>def55796b197f5ea2cc894d44cdfe50f7d7f4b87</t>
  </si>
  <si>
    <t>def55796b</t>
  </si>
  <si>
    <t>13c2ecd3a33fdd2c9cd3569e36090a35345cdb02</t>
  </si>
  <si>
    <t>13c2ecd3a</t>
  </si>
  <si>
    <t>display enum attribut value one by row. S. GULLY</t>
  </si>
  <si>
    <t>display-enum-attribut-value-one-by-row</t>
  </si>
  <si>
    <t>Fri, 26 Nov 2004 11:31:54 +0000</t>
  </si>
  <si>
    <t>612f3286d94ac308f1a1ce906d72080326b2116f</t>
  </si>
  <si>
    <t>612f3286d</t>
  </si>
  <si>
    <t>d347fe9818a3170e8a31a508be87de0594301684</t>
  </si>
  <si>
    <t>d347fe981</t>
  </si>
  <si>
    <t>fix some keyboard input methode bug. S. GULLY</t>
  </si>
  <si>
    <t>fix-some-keyboard-input-methode-bug</t>
  </si>
  <si>
    <t>Fri, 26 Nov 2004 10:55:54 +0000</t>
  </si>
  <si>
    <t>38cccf50114ab827cf4b394bf198f501e0c8f871</t>
  </si>
  <si>
    <t>38cccf501</t>
  </si>
  <si>
    <t>7871a3eaa3e533c8fa046fa6447c3cd73c162dd5</t>
  </si>
  <si>
    <t>7871a3eaa</t>
  </si>
  <si>
    <t>The F2 message was not displayed with the GTK version. Irene</t>
  </si>
  <si>
    <t>The-F2-message-was-not-displayed-with-the-GTK-version</t>
  </si>
  <si>
    <t>Fri, 26 Nov 2004 10:35:06 +0000</t>
  </si>
  <si>
    <t>ccf5f4ac6d9d53a93b285c24fca14e445f3c97d1</t>
  </si>
  <si>
    <t>ccf5f4ac6</t>
  </si>
  <si>
    <t>54e60dc4a8b8b34195ea69b48b6cdab478059ac4</t>
  </si>
  <si>
    <t>54e60dc4a</t>
  </si>
  <si>
    <t>Display a message when the Esc key is used. Irene</t>
  </si>
  <si>
    <t>Display-a-message-when-the-Esc-key-is-used</t>
  </si>
  <si>
    <t>Fri, 26 Nov 2004 07:27:09 +0000</t>
  </si>
  <si>
    <t>95f0d2c74349b906369d1adb8bdd9cc5e616e8ab</t>
  </si>
  <si>
    <t>95f0d2c74</t>
  </si>
  <si>
    <t>0c29a1539d43ab70ba6ee61310e2dd8c3793b076</t>
  </si>
  <si>
    <t>0c29a1539</t>
  </si>
  <si>
    <t>"larger' and "smaller" values were tested after "large" and "small". Irene</t>
  </si>
  <si>
    <t>larger-and-smaller-values-were-tested-after-large-and-small</t>
  </si>
  <si>
    <t>Thu, 25 Nov 2004 17:24:28 +0000</t>
  </si>
  <si>
    <t>ccc30d835776a25fa50ea48e0e3385f40b2f26c6</t>
  </si>
  <si>
    <t>ccc30d835</t>
  </si>
  <si>
    <t>40c35323630a5b755379713faf2af8c2e7b7a9e6</t>
  </si>
  <si>
    <t>40c353236</t>
  </si>
  <si>
    <t>Make the CSS parser mor strict. Irene</t>
  </si>
  <si>
    <t>Make-the-CSS-parser-mor-strict</t>
  </si>
  <si>
    <t>Thu, 25 Nov 2004 17:06:55 +0000</t>
  </si>
  <si>
    <t>507ad84a97657f7a857e479fc0059d4f870047d7</t>
  </si>
  <si>
    <t>507ad84a9</t>
  </si>
  <si>
    <t>e854e591041b04fa0255f3a762d43e21887138c4</t>
  </si>
  <si>
    <t>e854e5910</t>
  </si>
  <si>
    <t>New keyboard event callback system! now it's possible to get unicode characteres frow the top window widget, it's a big improvment because now it's possible to type some keys even if the canvas do not has focus. It removes a lot a anoying accessibility problems. PS: You needs my wxWidgets patch in order to catch every unicode characteres S. GULLY</t>
  </si>
  <si>
    <t>New-keyboard-event-callback-system-now-it-s-possible-to-get-unicode-characteres-frow-the-top-window-widget-it-s-a-big-improvment-because-now-it-s-possible-to-type-some-keys-even-if-the-canvas-do-not-has-focus</t>
  </si>
  <si>
    <t>Thu, 25 Nov 2004 16:25:53 +0000</t>
  </si>
  <si>
    <t>6e64491fde5ef6f1d6eef9c2c67b2ca5e264a602</t>
  </si>
  <si>
    <t>6e64491fd</t>
  </si>
  <si>
    <t>4b06c712fba0d43f9e125985eb14d6f40f32b72b</t>
  </si>
  <si>
    <t>4b06c712f</t>
  </si>
  <si>
    <t>Relate the message "Missing attribute" with the start tag in the source file, instead of the closing tag. For the map element, attribute id is mandatory if it's XHTML, name if it's HTML. VQ</t>
  </si>
  <si>
    <t>Relate-the-message-Missing-attribute-with-the-start-tag-in-the-source</t>
  </si>
  <si>
    <t>Thu, 25 Nov 2004 12:20:42 +0000</t>
  </si>
  <si>
    <t>88910f6a2948ebb875dbb08d9f77559451bf19c8</t>
  </si>
  <si>
    <t>88910f6a2</t>
  </si>
  <si>
    <t>cd042108059975fd65336128447c013dd8d16f41</t>
  </si>
  <si>
    <t>cd0421080</t>
  </si>
  <si>
    <t>remove wxLC_SORT_ASCENDING unused flag. S. GULLY</t>
  </si>
  <si>
    <t>remove-wxLC_SORT_ASCENDING-unused-flag</t>
  </si>
  <si>
    <t>Thu, 25 Nov 2004 12:11:16 +0000</t>
  </si>
  <si>
    <t>887d5b7a17dd23f6ef412f7200ea25d6793ba2a6</t>
  </si>
  <si>
    <t>887d5b7a1</t>
  </si>
  <si>
    <t>73947f099e85c67a40e53787b2f18933b2fe839c</t>
  </si>
  <si>
    <t>73947f099</t>
  </si>
  <si>
    <t>uniformize the "ParentElement" shortcut, now it's F2 on unix and windows S. GULLY</t>
  </si>
  <si>
    <t>uniformize-the-ParentElement-shortcut-now-it-s-F2-on-unix-and-windows</t>
  </si>
  <si>
    <t>Thu, 25 Nov 2004 11:51:25 +0000</t>
  </si>
  <si>
    <t>421b5efd2accc1e5694a3d624bd31a453ba41382</t>
  </si>
  <si>
    <t>421b5efd2</t>
  </si>
  <si>
    <t>bc17113a687eaeaf196c68528b6184bc7bfe7861</t>
  </si>
  <si>
    <t>bc17113a6</t>
  </si>
  <si>
    <t>bug fix: if a dbclick selects a word, this word is now copied into clipboard. S. GULLY</t>
  </si>
  <si>
    <t>bug-fix-if-a-dbclick-selects-a-word-this-word-is-now-copied-into-clipboard</t>
  </si>
  <si>
    <t>Thu, 25 Nov 2004 11:30:30 +0000</t>
  </si>
  <si>
    <t>0a408c17c5b3f0f1956e8ef572b64db3190508f5</t>
  </si>
  <si>
    <t>0a408c17c</t>
  </si>
  <si>
    <t>c5f4c7f42c2517432d47509f60422378318b80d2</t>
  </si>
  <si>
    <t>c5f4c7f42</t>
  </si>
  <si>
    <t>bug fix: on window only .ico is supported for application logo. S. GULLY</t>
  </si>
  <si>
    <t>bug-fix-on-window-only-.ico-is-supported-for-application-logo</t>
  </si>
  <si>
    <t>Thu, 25 Nov 2004 11:04:32 +0000</t>
  </si>
  <si>
    <t>29165b1e4c73b515978cf559b2fef571a047bc1d</t>
  </si>
  <si>
    <t>29165b1e4</t>
  </si>
  <si>
    <t>fe8480d9664231e162562df9b865b61b6d257a9d</t>
  </si>
  <si>
    <t>fe8480d96</t>
  </si>
  <si>
    <t>xpm icon for MSwindows S. GULLY</t>
  </si>
  <si>
    <t>xpm-icon-for-MSwindows</t>
  </si>
  <si>
    <t>Thu, 25 Nov 2004 10:33:42 +0000</t>
  </si>
  <si>
    <t>70e76099c1c6afe06783be7bcbdc5f425ed7cd59</t>
  </si>
  <si>
    <t>70e76099c</t>
  </si>
  <si>
    <t>5b1e3fba7a8d0b91f035d7d43fa2b3d6004d3d30</t>
  </si>
  <si>
    <t>5b1e3fba7</t>
  </si>
  <si>
    <t>remove "New SVG" menu item in wx version S. GULLY</t>
  </si>
  <si>
    <t>remove-New-SVG-menu-item-in-wx-version</t>
  </si>
  <si>
    <t>Thu, 25 Nov 2004 10:12:24 +0000</t>
  </si>
  <si>
    <t>7cc5efac5326099477e8305115e1478390cdc199</t>
  </si>
  <si>
    <t>7cc5efac5</t>
  </si>
  <si>
    <t>2328430bff3dd29ea31ecc3d3b651b84e8190e92</t>
  </si>
  <si>
    <t>2328430bf</t>
  </si>
  <si>
    <t>bug fix: sometime a new document was open in the bottom part (when the user had clicked on the source view) S. GULLY</t>
  </si>
  <si>
    <t>bug-fix-sometime-a-new-document-was-open-in-the-bottom-part-when-the-user-had-clicked-on-the-source-view</t>
  </si>
  <si>
    <t>Thu, 25 Nov 2004 09:33:23 +0000</t>
  </si>
  <si>
    <t>3cc0023fb00d2fbf25ff3cd4f8492b3207061a7e</t>
  </si>
  <si>
    <t>3cc0023fb</t>
  </si>
  <si>
    <t>0ec798401e95716cbe8c5fff82a5845b8c19aecd</t>
  </si>
  <si>
    <t>0ec798401</t>
  </si>
  <si>
    <t>bug fix: when the "lang" attribut is not found a blank value is now displayed S. GULLY</t>
  </si>
  <si>
    <t>bug-fix-when-the-lang-attribut-is-not-found-a-blank-value-is-now-displayed</t>
  </si>
  <si>
    <t>Wed, 24 Nov 2004 18:47:42 +0000</t>
  </si>
  <si>
    <t>08a23907b32ec429255321c19cb95e202c797176</t>
  </si>
  <si>
    <t>08a23907b</t>
  </si>
  <si>
    <t>414b366d2a9560c6f0f28283114ca5193f544170</t>
  </si>
  <si>
    <t>414b366d2</t>
  </si>
  <si>
    <t>fix several acessibility problems. S. GULLY</t>
  </si>
  <si>
    <t>fix-several-acessibility-problems</t>
  </si>
  <si>
    <t>Wed, 24 Nov 2004 17:40:27 +0000</t>
  </si>
  <si>
    <t>bfe1d995f1527eca783c794cff3728101fd0eb2e</t>
  </si>
  <si>
    <t>bfe1d995f</t>
  </si>
  <si>
    <t>3ebed39794bd1ced1f0a54fd02c6310dd838b2af</t>
  </si>
  <si>
    <t>3ebed3979</t>
  </si>
  <si>
    <t>The first proposal of the spellchecker was not displayed. Irene</t>
  </si>
  <si>
    <t>The-first-proposal-of-the-spellchecker-was-not-displayed</t>
  </si>
  <si>
    <t>Wed, 24 Nov 2004 17:34:35 +0000</t>
  </si>
  <si>
    <t>a68a582eab0f7fc4b4ffd7e2a5652e1f4b71237f</t>
  </si>
  <si>
    <t>a68a582ea</t>
  </si>
  <si>
    <t>bb9398553e5302e91e4f31857f06570b1d57ce0a</t>
  </si>
  <si>
    <t>bb9398553</t>
  </si>
  <si>
    <t>Fixing bugs with fedora. Irene + Stephane</t>
  </si>
  <si>
    <t>Fixing-bugs-with-fedora</t>
  </si>
  <si>
    <t>Wed, 24 Nov 2004 17:23:46 +0000</t>
  </si>
  <si>
    <t>4e0b97bb1a6019d41a4b6c20a406698e2e8e8117</t>
  </si>
  <si>
    <t>4e0b97bb1</t>
  </si>
  <si>
    <t>c40ab728ff0343779d7a988e99d9f398d85766bf</t>
  </si>
  <si>
    <t>c40ab728f</t>
  </si>
  <si>
    <t>bug fix: sometime the url was not updated correctly S. GULLY</t>
  </si>
  <si>
    <t>bug-fix-sometime-the-url-was-not-updated-correctly</t>
  </si>
  <si>
    <t>Wed, 24 Nov 2004 12:19:37 +0000</t>
  </si>
  <si>
    <t>10ba41f8b72993246fc097e92d6e2f4c4e09700f</t>
  </si>
  <si>
    <t>10ba41f8b</t>
  </si>
  <si>
    <t>5542d0d51fac3bbc4f14fa7e6b8a40083c68abb7</t>
  </si>
  <si>
    <t>5542d0d51</t>
  </si>
  <si>
    <t>Fixing a compiling problem with fedora. + improving the loading of files with WX. Irene + Stephane</t>
  </si>
  <si>
    <t>Fixing-a-compiling-problem-with-fedora</t>
  </si>
  <si>
    <t>Wed, 24 Nov 2004 11:27:14 +0000</t>
  </si>
  <si>
    <t>098b21abc49fccd1ddc6512eb4e643b213246663</t>
  </si>
  <si>
    <t>098b21abc</t>
  </si>
  <si>
    <t>569dabef2e1ad1f06de8635f549d43f8b328ce5e</t>
  </si>
  <si>
    <t>569dabef2</t>
  </si>
  <si>
    <t>Item numbers are displayed with a background color. Irene</t>
  </si>
  <si>
    <t>Item-numbers-are-displayed-with-a-background-color</t>
  </si>
  <si>
    <t>Tue, 23 Nov 2004 16:45:19 +0000</t>
  </si>
  <si>
    <t>433efac53937732a35ad243f866d3ad52006351e</t>
  </si>
  <si>
    <t>433efac53</t>
  </si>
  <si>
    <t>785cbef6a6cd441acbff86e8013ab02b30adae38</t>
  </si>
  <si>
    <t>785cbef6a</t>
  </si>
  <si>
    <t>new application icon  for wx version S. GULLY</t>
  </si>
  <si>
    <t>new-application-icon-for-wx-version</t>
  </si>
  <si>
    <t>Tue, 23 Nov 2004 16:14:15 +0000</t>
  </si>
  <si>
    <t>d67bd490b83d6614bf4807ade23b0db6411cf010</t>
  </si>
  <si>
    <t>d67bd490b</t>
  </si>
  <si>
    <t>4d33af041389569a2a794f5e1c2dcaeac7d93589</t>
  </si>
  <si>
    <t>4d33af041</t>
  </si>
  <si>
    <t>bug fix: sometime document's url was blank on windows S. GULLY</t>
  </si>
  <si>
    <t>bug-fix-sometime-document-s-url-was-blank-on-windows</t>
  </si>
  <si>
    <t>Tue, 23 Nov 2004 15:19:51 +0000</t>
  </si>
  <si>
    <t>bf37aac36ec46815de4006ddaef12d859e4fadf5</t>
  </si>
  <si>
    <t>bf37aac36</t>
  </si>
  <si>
    <t>273b7f28e30da6275af5dd6312ee8042ccff35fc</t>
  </si>
  <si>
    <t>273b7f28e</t>
  </si>
  <si>
    <t>no more used S. GULLY</t>
  </si>
  <si>
    <t>no-more-used</t>
  </si>
  <si>
    <t>Tue, 23 Nov 2004 14:33:14 +0000</t>
  </si>
  <si>
    <t>2490aaa2f918f19d0166d9fed400453147f63bc8</t>
  </si>
  <si>
    <t>2490aaa2f</t>
  </si>
  <si>
    <t>67ea500b08b4d06e3accf512490b382ace9a2e67</t>
  </si>
  <si>
    <t>67ea500b0</t>
  </si>
  <si>
    <t>2 installation scripts : one for debug, one for release bug fix : a directory was not removed when uninstalling amaya</t>
  </si>
  <si>
    <t>2-installation-scripts-one-for-debug-one-for-release</t>
  </si>
  <si>
    <t>Tue, 23 Nov 2004 14:32:19 +0000</t>
  </si>
  <si>
    <t>71ef83246a156e7f0245a640c7a5d2813f79601f</t>
  </si>
  <si>
    <t>71ef83246</t>
  </si>
  <si>
    <t>f787b795e6394b9e09c0422d9fc8b84c9a3ce7cf</t>
  </si>
  <si>
    <t>f787b795e</t>
  </si>
  <si>
    <t>Amaya_WX can now share the list of URLs with other versions. Irene</t>
  </si>
  <si>
    <t>Amaya_WX-can-now-share-the-list-of-URLs-with-other-versions</t>
  </si>
  <si>
    <t>Tue, 23 Nov 2004 14:18:01 +0000</t>
  </si>
  <si>
    <t>e3a2d539d02379de16e90575a30bf368c286991a</t>
  </si>
  <si>
    <t>e3a2d539d</t>
  </si>
  <si>
    <t>bb62bc39e2df8d48bbfc49a474b1d3c10c59f916</t>
  </si>
  <si>
    <t>bb62bc39e</t>
  </si>
  <si>
    <t>Tue, 23 Nov 2004 10:15:04 +0000</t>
  </si>
  <si>
    <t>f1ebf1f512c6d5fa2e41e8ab32e1a28afc5d35c9</t>
  </si>
  <si>
    <t>f1ebf1f51</t>
  </si>
  <si>
    <t>0ed175c88a05811cdc023bc12a6904d6ce2c3764</t>
  </si>
  <si>
    <t>0ed175c88</t>
  </si>
  <si>
    <t>Do not draw a red frame around a formula if it's a MathML Document. VQ</t>
  </si>
  <si>
    <t>Do-not-draw-a-red-frame-around-a-formula-if-it-s-a-MathML-Document</t>
  </si>
  <si>
    <t>Tue, 23 Nov 2004 10:00:17 +0000</t>
  </si>
  <si>
    <t>80a77939173acc8b628b05b4e5c1541f8e871de4</t>
  </si>
  <si>
    <t>80a779391</t>
  </si>
  <si>
    <t>8a1c7ae558ec79191027c13a09d9193d837209eb</t>
  </si>
  <si>
    <t>8a1c7ae55</t>
  </si>
  <si>
    <t>Add an empty text element after a &lt;math&gt; element that is the last child of its parent XHTML element. VQ</t>
  </si>
  <si>
    <t>Add-an-empty-text-element-after-a-math-element-that-is-the-last-child</t>
  </si>
  <si>
    <t>Mon, 22 Nov 2004 17:02:12 +0000</t>
  </si>
  <si>
    <t>108a7e7272c99d8c43ef4f4ca90b9a625ba8bc5a</t>
  </si>
  <si>
    <t>108a7e727</t>
  </si>
  <si>
    <t>b32227e04f05f195f71a49ba8bfb548124c9f40b</t>
  </si>
  <si>
    <t>b32227e04</t>
  </si>
  <si>
    <t>bug fix: on windows cache directory was not cleared. S. GULLY</t>
  </si>
  <si>
    <t>bug-fix-on-windows-cache-directory-was-not-cleared</t>
  </si>
  <si>
    <t>Mon, 22 Nov 2004 16:27:06 +0000</t>
  </si>
  <si>
    <t>a46091281d13c39f561824127ea8895129d93415</t>
  </si>
  <si>
    <t>a46091281</t>
  </si>
  <si>
    <t>5e5720c6d2635402f089b6a35a958446df520a62</t>
  </si>
  <si>
    <t>5e5720c6d</t>
  </si>
  <si>
    <t>Enable the Apply buttons for each character style property independently. VQ</t>
  </si>
  <si>
    <t>Enable-the-Apply-buttons-for-each-character-style-property</t>
  </si>
  <si>
    <t>Mon, 22 Nov 2004 13:55:25 +0000</t>
  </si>
  <si>
    <t>894e7334cee46929e2757e7713d1c0962f8ef157</t>
  </si>
  <si>
    <t>894e7334c</t>
  </si>
  <si>
    <t>c48d58a1898c2807e179ca015e4979d0b7ddb4c2</t>
  </si>
  <si>
    <t>c48d58a18</t>
  </si>
  <si>
    <t>add the possibility to differenciate character style apply buttons: val=1 -&gt; All style val=2 -&gt; Font family val=3 -&gt; Underline val=4 -&gt; Body size val=5 -&gt; Character style val=6 -&gt; Boldness S. GULLY</t>
  </si>
  <si>
    <t>add-the-possibility-to-differenciate-character-style-apply-buttons</t>
  </si>
  <si>
    <t>Mon, 22 Nov 2004 13:36:04 +0000</t>
  </si>
  <si>
    <t>8011bc5b2b69b1c8024462dd09929550ca02e116</t>
  </si>
  <si>
    <t>8011bc5b2</t>
  </si>
  <si>
    <t>00e02b0cd4bde88ad347ca1ffdf90e573ba4a796</t>
  </si>
  <si>
    <t>00e02b0cd</t>
  </si>
  <si>
    <t>add a shortcut to amaya.exe into Startup menu. S. GULLY</t>
  </si>
  <si>
    <t>add-a-shortcut-to-amaya.exe-into-Startup-menu</t>
  </si>
  <si>
    <t>Mon, 22 Nov 2004 11:37:44 +0000</t>
  </si>
  <si>
    <t>026ca9dcf17ef4f407a1d0c499d4a2a9736b0578</t>
  </si>
  <si>
    <t>026ca9dcf</t>
  </si>
  <si>
    <t>30d36b9cedc5816fb8baec69b815872ae296a4db</t>
  </si>
  <si>
    <t>30d36b9ce</t>
  </si>
  <si>
    <t>use a better compression S. GULLY</t>
  </si>
  <si>
    <t>use-a-better-compression</t>
  </si>
  <si>
    <t>Mon, 22 Nov 2004 11:11:12 +0000</t>
  </si>
  <si>
    <t>affb00bac578a4dd9cf21380ff82e86ff4072af3</t>
  </si>
  <si>
    <t>affb00bac</t>
  </si>
  <si>
    <t>4205433ca5c16d46f6662ba8bd01e5abc1d0fd4e</t>
  </si>
  <si>
    <t>4205433ca</t>
  </si>
  <si>
    <t>New amaya installer script (for MSWindows). It uses NSIS (http://nsis.sourceforge.net/) To compile the script just download NSIS install it and right click on amaya-wx.nsi and select "Compile NSIS script".</t>
  </si>
  <si>
    <t>New-amaya-installer-script-for-MSWindows</t>
  </si>
  <si>
    <t>Mon, 22 Nov 2004 11:00:52 +0000</t>
  </si>
  <si>
    <t>68bb6dba951959f411589f6efa10cec2de805e8f</t>
  </si>
  <si>
    <t>68bb6dba9</t>
  </si>
  <si>
    <t>f92d2e6d621322fdd6122b328d69eb3f0b189630</t>
  </si>
  <si>
    <t>f92d2e6d6</t>
  </si>
  <si>
    <t>Pasting several times the same string in different places with the mouse button was considered as a single command by Undo. VQ</t>
  </si>
  <si>
    <t>Pasting-several-times-the-same-string-in-different-places-with-the-mouse</t>
  </si>
  <si>
    <t>Mon, 22 Nov 2004 09:21:01 +0000</t>
  </si>
  <si>
    <t>21fd98a78dbe4ac6eadfff22e329f4503d1c272b</t>
  </si>
  <si>
    <t>21fd98a78</t>
  </si>
  <si>
    <t>c43debf354fafe23cff0e6ac399eaf3979d03f4d</t>
  </si>
  <si>
    <t>c43debf35</t>
  </si>
  <si>
    <t>Amaya could generate garbage characters when the user executes the sequence italic on / italic off and if the text in italic is ended by a space. Irene</t>
  </si>
  <si>
    <t>Amaya-could-generate-garbage-characters-when-the-user-executes-the-sequence</t>
  </si>
  <si>
    <t>Fri, 19 Nov 2004 16:42:28 +0000</t>
  </si>
  <si>
    <t>5fc4b30d8260b681369588f2f59e14371dd7b67f</t>
  </si>
  <si>
    <t>5fc4b30d8</t>
  </si>
  <si>
    <t>7a795bc9196b09eb1c6b7368ae994eb4ceb530d1</t>
  </si>
  <si>
    <t>7a795bc91</t>
  </si>
  <si>
    <t>The Save button was disable when the user wants to cancel his previous saved updates. Irene</t>
  </si>
  <si>
    <t>The-Save-button-was-disable-when-the-user-wants-to-cancel-his-previous</t>
  </si>
  <si>
    <t>Fri, 19 Nov 2004 16:08:50 +0000</t>
  </si>
  <si>
    <t>dcfd8e912da83e58760efd34cef70f07d528da1d</t>
  </si>
  <si>
    <t>dcfd8e912</t>
  </si>
  <si>
    <t>fa9aadafaf48b8ecfa1de878af4c68b9a1117b33</t>
  </si>
  <si>
    <t>fa9aadafa</t>
  </si>
  <si>
    <t>Some updates Laurent</t>
  </si>
  <si>
    <t>Some-updates</t>
  </si>
  <si>
    <t>Fri, 19 Nov 2004 11:48:48 +0000</t>
  </si>
  <si>
    <t>2d2bccf8c6799bf032674eb6d3b992fc0351267f</t>
  </si>
  <si>
    <t>2d2bccf8c</t>
  </si>
  <si>
    <t>f0e58850958fc858617821a3e96c1fa231d2c69d</t>
  </si>
  <si>
    <t>f0e588509</t>
  </si>
  <si>
    <t>When changing the value of a text attribute (class for instance), the presentation associated with the old value was not removed. VQ</t>
  </si>
  <si>
    <t>When-changing-the-value-of-a-text-attribute-class-for-instance-the</t>
  </si>
  <si>
    <t>Thu, 18 Nov 2004 17:41:43 +0000</t>
  </si>
  <si>
    <t>aba8941dee34f2a719470b6732b43a795ffff11f</t>
  </si>
  <si>
    <t>aba8941de</t>
  </si>
  <si>
    <t>17ec6379ea7a8a42f865313c5523f7d5bc46107e</t>
  </si>
  <si>
    <t>17ec6379e</t>
  </si>
  <si>
    <t>window fix for Color panel S. GULLY</t>
  </si>
  <si>
    <t>window-fix-for-Color-panel</t>
  </si>
  <si>
    <t>Thu, 18 Nov 2004 15:43:54 +0000</t>
  </si>
  <si>
    <t>d7e2b2bb93be9eec87222d98264abc46c4932e0f</t>
  </si>
  <si>
    <t>d7e2b2bb9</t>
  </si>
  <si>
    <t>01bd42d781b1c2b6ff7fd7852cb989aa29d18302</t>
  </si>
  <si>
    <t>01bd42d78</t>
  </si>
  <si>
    <t>Better initialisation of selector Apply Class. VQ</t>
  </si>
  <si>
    <t>Better-initialisation-of-selector-Apply-Class</t>
  </si>
  <si>
    <t>Thu, 18 Nov 2004 13:18:15 +0000</t>
  </si>
  <si>
    <t>85f109d912359028b5cfaeb9739ddb3fec3c68de</t>
  </si>
  <si>
    <t>85f109d91</t>
  </si>
  <si>
    <t>8e9ae83edc9877c78fe6a9f3fc7a528a1e260ab6</t>
  </si>
  <si>
    <t>8e9ae83ed</t>
  </si>
  <si>
    <t>Thu, 18 Nov 2004 11:33:54 +0000</t>
  </si>
  <si>
    <t>d10649d4a881dd81f82766ea99f4cf8637964584</t>
  </si>
  <si>
    <t>d10649d4a</t>
  </si>
  <si>
    <t>ee3fa8d1c60e8f6a65e9359d8ca34fafba297ed5</t>
  </si>
  <si>
    <t>ee3fa8d1c</t>
  </si>
  <si>
    <t>new apply button for CharStyle dialog : now each font-* style can be set one by one. S. GULLY</t>
  </si>
  <si>
    <t>new-apply-button-for-CharStyle-dialog-now-each-font-style-can-be-set-one-by-one</t>
  </si>
  <si>
    <t>Thu, 18 Nov 2004 11:08:17 +0000</t>
  </si>
  <si>
    <t>0a4064f0e3778b646226da55f080ee0367721158</t>
  </si>
  <si>
    <t>0a4064f0e</t>
  </si>
  <si>
    <t>73cf7f61266a296fde46b215e062578b61471da8</t>
  </si>
  <si>
    <t>73cf7f612</t>
  </si>
  <si>
    <t>fix dialog label lag. S. GULLY</t>
  </si>
  <si>
    <t>fix-dialog-label-lag</t>
  </si>
  <si>
    <t>Thu, 18 Nov 2004 08:23:51 +0000</t>
  </si>
  <si>
    <t>cb74ea6c83e910d49fb9ad5422f0758bef97980d</t>
  </si>
  <si>
    <t>cb74ea6c8</t>
  </si>
  <si>
    <t>f52093d971b65b95e927d099518a13fcb5e215e8</t>
  </si>
  <si>
    <t>f52093d97</t>
  </si>
  <si>
    <t>Improve the handling of the 'Parsing Errors' on non-Windows platform Laurent</t>
  </si>
  <si>
    <t>Improve-the-handling-of-the-Parsing-Errors-on-non-Windows-platform</t>
  </si>
  <si>
    <t>Wed, 17 Nov 2004 17:59:43 +0000</t>
  </si>
  <si>
    <t>bfaa4470f200153c3598a258706fb87ee8f01fa9</t>
  </si>
  <si>
    <t>bfaa4470f</t>
  </si>
  <si>
    <t>e0729df7c97cafb316222afb03e86eee6ceb80d0</t>
  </si>
  <si>
    <t>e0729df7c</t>
  </si>
  <si>
    <t>The main view was frozen on Windows when the 'Synchronize' command was called twice from the source view with parsing errors. (some adjustements have to be made for Linux) Laurent</t>
  </si>
  <si>
    <t>The-main-view-was-frozen-on-Windows-when-the-Synchronize-command</t>
  </si>
  <si>
    <t>Wed, 17 Nov 2004 17:46:12 +0000</t>
  </si>
  <si>
    <t>f352bb3ff6f5186e5a93e024597cd6f01ebb91e1</t>
  </si>
  <si>
    <t>f352bb3ff</t>
  </si>
  <si>
    <t>5cf4b759dee36f42418d561018a816f2e88b0b68</t>
  </si>
  <si>
    <t>5cf4b759d</t>
  </si>
  <si>
    <t>Wed, 17 Nov 2004 17:25:52 +0000</t>
  </si>
  <si>
    <t>40c3d70287049ab4c28dcde54a81935f9f6164b4</t>
  </si>
  <si>
    <t>40c3d7028</t>
  </si>
  <si>
    <t>eaf92cbe5f780bfbe40b31d4fb01bf5bf1b4778e</t>
  </si>
  <si>
    <t>eaf92cbe5</t>
  </si>
  <si>
    <t>oups S. GULLY</t>
  </si>
  <si>
    <t>Wed, 17 Nov 2004 16:54:26 +0000</t>
  </si>
  <si>
    <t>ecca4616f6466f236af2cc47a4ec3cf38cb35fa7</t>
  </si>
  <si>
    <t>ecca4616f</t>
  </si>
  <si>
    <t>b3e8a2aebb3538b649221de1a7fcb62259b52682</t>
  </si>
  <si>
    <t>b3e8a2aeb</t>
  </si>
  <si>
    <t>new wx dialog: Apply class S. GULLY</t>
  </si>
  <si>
    <t>new-wx-dialog-Apply-class</t>
  </si>
  <si>
    <t>Wed, 17 Nov 2004 16:52:54 +0000</t>
  </si>
  <si>
    <t>eb9523a864e5166392a32ffd2af8a22197160670</t>
  </si>
  <si>
    <t>eb9523a86</t>
  </si>
  <si>
    <t>f7b24436cf85e146d3608dd0412e428529506ca1</t>
  </si>
  <si>
    <t>f7b24436c</t>
  </si>
  <si>
    <t>Wed, 17 Nov 2004 16:52:29 +0000</t>
  </si>
  <si>
    <t>afb6dfbcc4ea9600be7b9bd348291d19ebc3d38d</t>
  </si>
  <si>
    <t>afb6dfbcc</t>
  </si>
  <si>
    <t>b11c1096e983aa8a5438e0e138a02fb3d6f3aea2</t>
  </si>
  <si>
    <t>b11c1096e</t>
  </si>
  <si>
    <t>Wed, 17 Nov 2004 16:52:05 +0000</t>
  </si>
  <si>
    <t>6b89c913482320bd243d2b334ea5e825c99cad99</t>
  </si>
  <si>
    <t>6b89c9134</t>
  </si>
  <si>
    <t>3e62235accc83ce3c0d6e05a6df703401aefab46</t>
  </si>
  <si>
    <t>3e62235ac</t>
  </si>
  <si>
    <t>Sometimes &lt;- and -&gt; didn't move the cursor or generated a bad selection. Irene</t>
  </si>
  <si>
    <t>Sometimes-and-didn-t-move-the-cursor-or-generated-a-bad-selection</t>
  </si>
  <si>
    <t>Wed, 17 Nov 2004 16:07:40 +0000</t>
  </si>
  <si>
    <t>90528097660931a8483c2ae567dd616f0f95fbf9</t>
  </si>
  <si>
    <t>41615cece833726f2e00076c59ae2eaae2b9a140</t>
  </si>
  <si>
    <t>41615cece</t>
  </si>
  <si>
    <t>First step to fix th 'Amaya frozen' bug on Windows (when the Parsing Errors window is called twice) Laurent</t>
  </si>
  <si>
    <t>First-step-to-fix-th-Amaya-frozen-bug-on-Windows</t>
  </si>
  <si>
    <t>Wed, 17 Nov 2004 14:43:09 +0000</t>
  </si>
  <si>
    <t>fded25f37ca51407e056087effe93c67d001b293</t>
  </si>
  <si>
    <t>fded25f37</t>
  </si>
  <si>
    <t>1d020997075ff03acc22c6946c99b4fceda4aa33</t>
  </si>
  <si>
    <t>1d0209970</t>
  </si>
  <si>
    <t>Fix GL cursor moving. The first entry of the WX transform dialog didn't work. Irene</t>
  </si>
  <si>
    <t>Fix-GL-cursor-moving</t>
  </si>
  <si>
    <t>Wed, 17 Nov 2004 14:31:35 +0000</t>
  </si>
  <si>
    <t>997a68daef7226725e1f6fa56d9cfb1b583814fd</t>
  </si>
  <si>
    <t>997a68dae</t>
  </si>
  <si>
    <t>5f97d6977a2354154913143960a9f5595d315d1d</t>
  </si>
  <si>
    <t>5f97d6977</t>
  </si>
  <si>
    <t>new wx dialog: create rule S. GULLY</t>
  </si>
  <si>
    <t>new-wx-dialog-create-rule</t>
  </si>
  <si>
    <t>Wed, 17 Nov 2004 10:10:20 +0000</t>
  </si>
  <si>
    <t>6c8f137d0d4dd7917ee0e7720478c332bdbc1497</t>
  </si>
  <si>
    <t>6c8f137d0</t>
  </si>
  <si>
    <t>c60eef6985872f2ebc952ebd6734143260bae3e7</t>
  </si>
  <si>
    <t>c60eef698</t>
  </si>
  <si>
    <t>Bad displayed message Irene</t>
  </si>
  <si>
    <t>Bad-displayed-message</t>
  </si>
  <si>
    <t>Wed, 17 Nov 2004 08:15:23 +0000</t>
  </si>
  <si>
    <t>3a49ad82f1e61715e53ad57dc34cba34d6eec714</t>
  </si>
  <si>
    <t>3a49ad82f</t>
  </si>
  <si>
    <t>e0cdecf010ffdb37acad041afa3fee15ff1280df</t>
  </si>
  <si>
    <t>e0cdecf01</t>
  </si>
  <si>
    <t>Bug fix: Amaya removed the xml declaration when an xml document was modified Laurent</t>
  </si>
  <si>
    <t>Bug-fix-Amaya-removed-the-xml-declaration-when-an-xml-document-was-modified</t>
  </si>
  <si>
    <t>Tue, 16 Nov 2004 18:15:30 +0000</t>
  </si>
  <si>
    <t>11861328939a0efcbd1c31ab25d2f63317cb4f07</t>
  </si>
  <si>
    <t>cfb4389f8da52fa34671298a503437629b6b0c09</t>
  </si>
  <si>
    <t>cfb4389f8</t>
  </si>
  <si>
    <t>oups I forgot a label S. GULLY</t>
  </si>
  <si>
    <t>oups-I-forgot-a-label</t>
  </si>
  <si>
    <t>Tue, 16 Nov 2004 14:56:57 +0000</t>
  </si>
  <si>
    <t>622e98f1daedd8d04f4686366e1bd980f22b322d</t>
  </si>
  <si>
    <t>622e98f1d</t>
  </si>
  <si>
    <t>d025157389b59dca74294459e67a57093fc7b88c</t>
  </si>
  <si>
    <t>d02515738</t>
  </si>
  <si>
    <t>Tue, 16 Nov 2004 14:33:34 +0000</t>
  </si>
  <si>
    <t>b46af1f1be13657b3570fa94f689dea4f1840578</t>
  </si>
  <si>
    <t>b46af1f1b</t>
  </si>
  <si>
    <t>222610fef9b74db17ae5bf38c5ba0c760253a21a</t>
  </si>
  <si>
    <t>222610fef</t>
  </si>
  <si>
    <t>Didn't compile on Windows platforms. Irene</t>
  </si>
  <si>
    <t>Tue, 16 Nov 2004 14:28:48 +0000</t>
  </si>
  <si>
    <t>67fe5728298bc2fcf76bdd9ac1339d347c36398b</t>
  </si>
  <si>
    <t>67fe57282</t>
  </si>
  <si>
    <t>c82510088307e63ce2a712fe9eef4155aa690545</t>
  </si>
  <si>
    <t>c82510088</t>
  </si>
  <si>
    <t>Tue, 16 Nov 2004 14:27:15 +0000</t>
  </si>
  <si>
    <t>19cbaeb8d1b0d24c7c239f44cdacf0592717c2b6</t>
  </si>
  <si>
    <t>19cbaeb8d</t>
  </si>
  <si>
    <t>7be45e37735ee2c067b170e7bdebe24c40682e39</t>
  </si>
  <si>
    <t>7be45e377</t>
  </si>
  <si>
    <t>new wx dialog: Background color S. GULLY</t>
  </si>
  <si>
    <t>new-wx-dialog-Background-color</t>
  </si>
  <si>
    <t>Tue, 16 Nov 2004 14:13:31 +0000</t>
  </si>
  <si>
    <t>494e0d4877a68442c7ec07b73652c39d09c3ab42</t>
  </si>
  <si>
    <t>494e0d487</t>
  </si>
  <si>
    <t>ea55119708c2e6d1c5e5490ac9ce22672df9ee18</t>
  </si>
  <si>
    <t>ea5511970</t>
  </si>
  <si>
    <t>Tue, 16 Nov 2004 14:12:34 +0000</t>
  </si>
  <si>
    <t>03278c80e122f87b37f92209ec20c4a2eab3385b</t>
  </si>
  <si>
    <t>03278c80e</t>
  </si>
  <si>
    <t>ada39bdc1cb756eff4946136cfe2f813db14b464</t>
  </si>
  <si>
    <t>ada39bdc1</t>
  </si>
  <si>
    <t>new icons for background color dialog S. GULLY</t>
  </si>
  <si>
    <t>new-icons-for-background-color-dialog</t>
  </si>
  <si>
    <t>Tue, 16 Nov 2004 14:12:10 +0000</t>
  </si>
  <si>
    <t>4c71dba41e4759c3742f5f383b6009ed96809eb0</t>
  </si>
  <si>
    <t>4c71dba41</t>
  </si>
  <si>
    <t>202ab388cf2656b4514594fb06f70a286a3f580e</t>
  </si>
  <si>
    <t>202ab388c</t>
  </si>
  <si>
    <t>Implementation of the WX transform dialogue + bug fix with spellcheck. Irene</t>
  </si>
  <si>
    <t>Implementation-of-the-WX-transform-dialogue</t>
  </si>
  <si>
    <t>Tue, 16 Nov 2004 14:08:56 +0000</t>
  </si>
  <si>
    <t>1e90ed19acb8876850028f3bea8652a619758fd5</t>
  </si>
  <si>
    <t>1e90ed19a</t>
  </si>
  <si>
    <t>7eecba48b750261d96596345454dc49c9f6e03f9</t>
  </si>
  <si>
    <t>7eecba48b</t>
  </si>
  <si>
    <t>bug fix: when "show applied style" command is called twice, the dialog was badly updated. S. GULLY</t>
  </si>
  <si>
    <t>bug-fix-when-show-applied-style-command-is-called-twice-the-dialog-was-badly-updated</t>
  </si>
  <si>
    <t>Tue, 16 Nov 2004 11:32:41 +0000</t>
  </si>
  <si>
    <t>625f66fabbac3b191f0dc94638a11402c2bcb9bd</t>
  </si>
  <si>
    <t>625f66fab</t>
  </si>
  <si>
    <t>c0cf46f15f6a127e7323f7e8f4dd7bc2d05322ce</t>
  </si>
  <si>
    <t>c0cf46f15</t>
  </si>
  <si>
    <t>better look for insert image dialog S. GULLY</t>
  </si>
  <si>
    <t>better-look-for-insert-image-dialog</t>
  </si>
  <si>
    <t>Tue, 16 Nov 2004 11:31:36 +0000</t>
  </si>
  <si>
    <t>39e1c561aa73ec14e8df50129a1fb4361c6fd6f0</t>
  </si>
  <si>
    <t>39e1c561a</t>
  </si>
  <si>
    <t>e9f5d8e96e7a9d8d527a3556effde0864f3ed1e6</t>
  </si>
  <si>
    <t>e9f5d8e96</t>
  </si>
  <si>
    <t>bug fix: print dialog didn't remember las entered values. S. GULLY</t>
  </si>
  <si>
    <t>bug-fix-print-dialog-didn-t-remember-las-entered-values</t>
  </si>
  <si>
    <t>Mon, 15 Nov 2004 17:42:59 +0000</t>
  </si>
  <si>
    <t>57be3055e28afd1aaa6733a0fe69f2c098a043df</t>
  </si>
  <si>
    <t>57be3055e</t>
  </si>
  <si>
    <t>bf5b79cb2889534e755968db524dd9ef7734539d</t>
  </si>
  <si>
    <t>bf5b79cb2</t>
  </si>
  <si>
    <t>Make CSSDlgWX more generic to be used with other context. Irene</t>
  </si>
  <si>
    <t>Make-CSSDlgWX-more-generic-to-be-used-with-other-context</t>
  </si>
  <si>
    <t>Mon, 15 Nov 2004 16:48:05 +0000</t>
  </si>
  <si>
    <t>39110f746150717f0728b964e45560f11b1dad57</t>
  </si>
  <si>
    <t>39110f746</t>
  </si>
  <si>
    <t>f6220004f7f5c249ad46ee8e9e74f917212387d6</t>
  </si>
  <si>
    <t>f6220004f</t>
  </si>
  <si>
    <t>The spellchecker used two different number of proposals variables. Irene</t>
  </si>
  <si>
    <t>The-spellchecker-used-two-different-number-of-proposals-variables</t>
  </si>
  <si>
    <t>Mon, 15 Nov 2004 16:43:09 +0000</t>
  </si>
  <si>
    <t>22376fcc01d4849292ae6224870d31ffe8c4cfd1</t>
  </si>
  <si>
    <t>22376fcc0</t>
  </si>
  <si>
    <t>f908195a568ed76e722b7cb680c71c2f777b728f</t>
  </si>
  <si>
    <t>f908195a5</t>
  </si>
  <si>
    <t>Mon, 15 Nov 2004 16:34:38 +0000</t>
  </si>
  <si>
    <t>8039a02ce288b6e46c78946a6c60300de76109fa</t>
  </si>
  <si>
    <t>8039a02ce</t>
  </si>
  <si>
    <t>dcef46f287c6db9c363c8b99225c2028120450d0</t>
  </si>
  <si>
    <t>dcef46f28</t>
  </si>
  <si>
    <t>Mon, 15 Nov 2004 16:34:18 +0000</t>
  </si>
  <si>
    <t>20df93a50f326faad26daf6c288fe46a3fba6e95</t>
  </si>
  <si>
    <t>20df93a50</t>
  </si>
  <si>
    <t>697c550a2a6bfc24b4bfa2350a6703f4e2d8d1a9</t>
  </si>
  <si>
    <t>697c550a2</t>
  </si>
  <si>
    <t>bug fix: when a new document is created in a new window, if the first window is closed, "Exit Amaya" command did nothing. S. GULLY</t>
  </si>
  <si>
    <t>bug-fix-when-a-new-document-is-created-in-a-new-window-if-the-first-window-is-closed-Exit-Amaya-command-did-nothing</t>
  </si>
  <si>
    <t>Mon, 15 Nov 2004 16:25:21 +0000</t>
  </si>
  <si>
    <t>9afadd126719fc5d9f845d1b34f7739d3266d7a9</t>
  </si>
  <si>
    <t>9afadd126</t>
  </si>
  <si>
    <t>5db246c71769a481b77ce95ebe61950affe64c89</t>
  </si>
  <si>
    <t>5db246c71</t>
  </si>
  <si>
    <t>New Save Object WX dialog. Irene</t>
  </si>
  <si>
    <t>New-Save-Object-WX-dialog</t>
  </si>
  <si>
    <t>Mon, 15 Nov 2004 15:09:27 +0000</t>
  </si>
  <si>
    <t>50bb874d2e144fb2991cd34ec81e39769eded47c</t>
  </si>
  <si>
    <t>50bb874d2</t>
  </si>
  <si>
    <t>1e5ecac4dd451e2521ac1c5772d2625adf0d4c9b</t>
  </si>
  <si>
    <t>1e5ecac4d</t>
  </si>
  <si>
    <t>bug fix: when a window's floating panel is closed, the panel state is now changed to unfloating. S. GULLY</t>
  </si>
  <si>
    <t>bug-fix-when-a-window-s-floating-panel-is-closed-the-panel-state-is-now-changed-to-unfloating</t>
  </si>
  <si>
    <t>Mon, 15 Nov 2004 14:11:42 +0000</t>
  </si>
  <si>
    <t>cd99e0bd80869e6a3d3fd13633c8394df6bc8606</t>
  </si>
  <si>
    <t>cd99e0bd8</t>
  </si>
  <si>
    <t>ed1306d4e03db1bd097472e45fa034a23d5a409a</t>
  </si>
  <si>
    <t>ed1306d4e</t>
  </si>
  <si>
    <t>Windows confirm message. Irene</t>
  </si>
  <si>
    <t>Windows-confirm-message</t>
  </si>
  <si>
    <t>Mon, 15 Nov 2004 13:32:43 +0000</t>
  </si>
  <si>
    <t>7e9c719c8a7d55a83c2eb3e168901f6174d4bbd2</t>
  </si>
  <si>
    <t>7e9c719c8</t>
  </si>
  <si>
    <t>b322c9c5e167e531951eb8a3f62c7d8aff8c0a72</t>
  </si>
  <si>
    <t>b322c9c5e</t>
  </si>
  <si>
    <t>cleaner icons S. GULLY</t>
  </si>
  <si>
    <t>cleaner-icons</t>
  </si>
  <si>
    <t>Mon, 15 Nov 2004 11:58:10 +0000</t>
  </si>
  <si>
    <t>6aa47ae4f645960346a9a16b32579292d99e8a20</t>
  </si>
  <si>
    <t>6aa47ae4f</t>
  </si>
  <si>
    <t>22b08f2347dba82f2374b89591c28423580eb742</t>
  </si>
  <si>
    <t>22b08f234</t>
  </si>
  <si>
    <t>WX version: Save As doesn't provide a choice when the document already exists. Irene</t>
  </si>
  <si>
    <t>WX-version-Save-As-doesn-t-provide-a-choice-when-the-document-already</t>
  </si>
  <si>
    <t>Mon, 15 Nov 2004 11:52:44 +0000</t>
  </si>
  <si>
    <t>63da632a7f3b16b8253d1206ba10fea33a6afae6</t>
  </si>
  <si>
    <t>63da632a7</t>
  </si>
  <si>
    <t>e920eec05ff0806a51abd248aa0f1c2fc1367620</t>
  </si>
  <si>
    <t>e920eec05</t>
  </si>
  <si>
    <t>Save panels open/close states into registry. S. GULLY</t>
  </si>
  <si>
    <t>Save-panels-open-close-states-into-registry</t>
  </si>
  <si>
    <t>Mon, 15 Nov 2004 11:48:23 +0000</t>
  </si>
  <si>
    <t>571f0aadad0baa9cde9a468d4fee4ef6f63cbda5</t>
  </si>
  <si>
    <t>571f0aada</t>
  </si>
  <si>
    <t>bb9c83dc90edef01cd763ff9f993fa1bc58485e6</t>
  </si>
  <si>
    <t>bb9c83dc9</t>
  </si>
  <si>
    <t>HTML: Some attributes were considered as mandatory, but they are not declared as such in the latest HTML DTD. VQ</t>
  </si>
  <si>
    <t>HTML-Some-attributes-were-considered-as-mandatory-but-they-are-not</t>
  </si>
  <si>
    <t>Mon, 15 Nov 2004 09:19:46 +0000</t>
  </si>
  <si>
    <t>4fd58c94f3b68f5bd9964f1b9e82e4d779d8316e</t>
  </si>
  <si>
    <t>4fd58c94f</t>
  </si>
  <si>
    <t>11e7e0d559f490fc98b97800b011612f54d2389d</t>
  </si>
  <si>
    <t>11e7e0d55</t>
  </si>
  <si>
    <t>Handle video and audio files as undisplayable files. VQ</t>
  </si>
  <si>
    <t>Handle-video-and-audio-files-as-undisplayable-files</t>
  </si>
  <si>
    <t>Mon, 15 Nov 2004 09:18:06 +0000</t>
  </si>
  <si>
    <t>e98947d54316cbe9cb75ef91c35c3bbeead803d8</t>
  </si>
  <si>
    <t>e98947d54</t>
  </si>
  <si>
    <t>88ee056ddee0449e3e36d93d553ecec5a783ed7b</t>
  </si>
  <si>
    <t>88ee056dd</t>
  </si>
  <si>
    <t>CSS: "font-size: inherit" was flagged as an error. VQ</t>
  </si>
  <si>
    <t>CSS-font-size-inherit-was-flagged-as-an-error</t>
  </si>
  <si>
    <t>Mon, 15 Nov 2004 09:12:02 +0000</t>
  </si>
  <si>
    <t>b3c9679fefb4158ea3c1df05a24f26531ea12e81</t>
  </si>
  <si>
    <t>b3c9679fe</t>
  </si>
  <si>
    <t>f4751565ae34d2b6fa3f7447a6daae5661762032</t>
  </si>
  <si>
    <t>f4751565a</t>
  </si>
  <si>
    <t>new save, print, find icons. S. GULLY</t>
  </si>
  <si>
    <t>new-save-print-find-icons</t>
  </si>
  <si>
    <t>Wed, 10 Nov 2004 17:28:21 +0000</t>
  </si>
  <si>
    <t>1ab5ed07d16d4c4b9c359283c354a159d2c9f783</t>
  </si>
  <si>
    <t>1ab5ed07d</t>
  </si>
  <si>
    <t>de54c7fd586f67106c3905e8e376c9319c33521a</t>
  </si>
  <si>
    <t>de54c7fd5</t>
  </si>
  <si>
    <t>bug fix: zoom factor was not remembered when following link S. GULLY</t>
  </si>
  <si>
    <t>bug-fix-zoom-factor-was-not-remembered-when-following-link</t>
  </si>
  <si>
    <t>Wed, 10 Nov 2004 17:17:46 +0000</t>
  </si>
  <si>
    <t>c9644937811b9daad2ab05ccb8425a8e85935e48</t>
  </si>
  <si>
    <t>c96449378</t>
  </si>
  <si>
    <t>931388f4ebfd4de31ce5ca45ad3b49a144f70b2f</t>
  </si>
  <si>
    <t>931388f4e</t>
  </si>
  <si>
    <t>resize icon (18x18px) S. GULLY</t>
  </si>
  <si>
    <t>resize-icon-18x18px</t>
  </si>
  <si>
    <t>Wed, 10 Nov 2004 15:31:54 +0000</t>
  </si>
  <si>
    <t>0f9a6d38d0f82f18f4edb07370661bc81ce2cfee</t>
  </si>
  <si>
    <t>0f9a6d38d</t>
  </si>
  <si>
    <t>ff376f6b772821fce22071af7ecbb844b4dac839</t>
  </si>
  <si>
    <t>ff376f6b7</t>
  </si>
  <si>
    <t>fix .gif icons references S. GULLY</t>
  </si>
  <si>
    <t>fix-.gif-icons-references</t>
  </si>
  <si>
    <t>Wed, 10 Nov 2004 15:28:35 +0000</t>
  </si>
  <si>
    <t>d859b48650306e1d7491e0b827d7e2591e58284b</t>
  </si>
  <si>
    <t>d859b4865</t>
  </si>
  <si>
    <t>566a497b92b7e141d78e7ecddb980a32215557a1</t>
  </si>
  <si>
    <t>566a497b9</t>
  </si>
  <si>
    <t>Wed, 10 Nov 2004 15:22:38 +0000</t>
  </si>
  <si>
    <t>5e2d90f42c1228cb7f536df30a0ddbbcabf1b081</t>
  </si>
  <si>
    <t>5e2d90f42</t>
  </si>
  <si>
    <t>68366fcd3f0d69e92e447dca1e088de104c65790</t>
  </si>
  <si>
    <t>68366fcd3</t>
  </si>
  <si>
    <t>new icons : gif replaced by png S. GULLY</t>
  </si>
  <si>
    <t>new-icons-gif-replaced-by-png</t>
  </si>
  <si>
    <t>Wed, 10 Nov 2004 15:10:07 +0000</t>
  </si>
  <si>
    <t>1d75cee5eeeb6d8b2a46294bd9be429b4e0ad735</t>
  </si>
  <si>
    <t>1d75cee5e</t>
  </si>
  <si>
    <t>6f52ceff3e04825cb10221d93a562a63da3bf718</t>
  </si>
  <si>
    <t>6f52ceff3</t>
  </si>
  <si>
    <t>Wed, 10 Nov 2004 15:08:55 +0000</t>
  </si>
  <si>
    <t>11e016edc10c30a111b7600cbfca6bd54d2cb52b</t>
  </si>
  <si>
    <t>11e016edc</t>
  </si>
  <si>
    <t>30a0b04b47ff1a77b8650b36d1534aea4baf953e</t>
  </si>
  <si>
    <t>30a0b04b4</t>
  </si>
  <si>
    <t>Wed, 10 Nov 2004 13:48:03 +0000</t>
  </si>
  <si>
    <t>7bc6cd6e8ff0dc6395ffa7fbf40fa280c75fface</t>
  </si>
  <si>
    <t>7bc6cd6e8</t>
  </si>
  <si>
    <t>84a48c9c728bc60c79cc8e756a203cca34b4df20</t>
  </si>
  <si>
    <t>84a48c9c7</t>
  </si>
  <si>
    <t>New Windows icon. Irene</t>
  </si>
  <si>
    <t>New-Windows-icon</t>
  </si>
  <si>
    <t>Wed, 10 Nov 2004 13:09:02 +0000</t>
  </si>
  <si>
    <t>52fc122c24574ef9b775d20b78fe7d11d1f0f7ad</t>
  </si>
  <si>
    <t>52fc122c2</t>
  </si>
  <si>
    <t>ac32da07a904d24ba3b3c0051cddb681057eb188</t>
  </si>
  <si>
    <t>ac32da07a</t>
  </si>
  <si>
    <t>Removing the number of proposals in the spellcheck form. Irene</t>
  </si>
  <si>
    <t>Removing-the-number-of-proposals-in-the-spellcheck-form</t>
  </si>
  <si>
    <t>Wed, 10 Nov 2004 13:07:30 +0000</t>
  </si>
  <si>
    <t>e3439a4d36516aa274b249bd9d801f4b90efb588</t>
  </si>
  <si>
    <t>e3439a4d3</t>
  </si>
  <si>
    <t>78b771ce0669d060cdbcc1fc0a4cb4566e465096</t>
  </si>
  <si>
    <t>78b771ce0</t>
  </si>
  <si>
    <t>CSS: some line numbers in the "Show applied rule" window were wrong.      rules coming from a style attribute were erroneously labelled      as coming from the style element. VQ</t>
  </si>
  <si>
    <t>CSS-some-line-numbers-in-the-Show-applied-rule-window-were-wrong</t>
  </si>
  <si>
    <t>Wed, 10 Nov 2004 10:34:13 +0000</t>
  </si>
  <si>
    <t>eb8821cdcbb41aef08f6c97a54fde3dec8c066bd</t>
  </si>
  <si>
    <t>eb8821cdc</t>
  </si>
  <si>
    <t>d2d7cd49a9afc15a12835d93dc7edb02118f634e</t>
  </si>
  <si>
    <t>d2d7cd49a</t>
  </si>
  <si>
    <t>fix a resize problem S. GULLY</t>
  </si>
  <si>
    <t>fix-a-resize-problem</t>
  </si>
  <si>
    <t>Wed, 10 Nov 2004 09:48:48 +0000</t>
  </si>
  <si>
    <t>ca2f842a0a679b5c24a5417031858dc420ae050a</t>
  </si>
  <si>
    <t>ca2f842a0</t>
  </si>
  <si>
    <t>11d82ed4bd86bf2b5557488934a09a7c80cc2f66</t>
  </si>
  <si>
    <t>11d82ed4b</t>
  </si>
  <si>
    <t>Fixing warnings. Irene</t>
  </si>
  <si>
    <t>Wed, 10 Nov 2004 09:00:49 +0000</t>
  </si>
  <si>
    <t>3e5a65cbb4c8f65cc3aa159fdb3ef5f8426ec08e</t>
  </si>
  <si>
    <t>3e5a65cbb</t>
  </si>
  <si>
    <t>4f0b18509f822c5fe615dd826e42635263e03a19</t>
  </si>
  <si>
    <t>4f0b18509</t>
  </si>
  <si>
    <t>now when double-click on a proposal item into spellchecker, the "Replace+Next" is done. S. GULLY</t>
  </si>
  <si>
    <t>now-when-double-click-on-a-proposal-item-into-spellchecker-the-Replace-Next-is-done</t>
  </si>
  <si>
    <t>Wed, 10 Nov 2004 09:00:46 +0000</t>
  </si>
  <si>
    <t>535d834dd89824a40b5e55f0e5d90b7900a6df71</t>
  </si>
  <si>
    <t>535d834dd</t>
  </si>
  <si>
    <t>8c8d3306365b7ded87743a6d6762bd9a95b23189</t>
  </si>
  <si>
    <t>8c8d33063</t>
  </si>
  <si>
    <t>bug fix: now Amaya instance checker does not detect "print" process as one Amaya instance (do not stop it anymore). S. GULLY</t>
  </si>
  <si>
    <t>bug-fix-now-Amaya-instance-checker-does-not-detect-print-process-as-one-Amaya-instance-do-not-stop-it-anymore</t>
  </si>
  <si>
    <t>Tue, 9 Nov 2004 18:00:55 +0000</t>
  </si>
  <si>
    <t>c2f5334aef952c992057121190c1788eb9f98a91</t>
  </si>
  <si>
    <t>c2f5334ae</t>
  </si>
  <si>
    <t>950fd6c12481b90735133efec0ade7821bc8c745</t>
  </si>
  <si>
    <t>950fd6c12</t>
  </si>
  <si>
    <t>WX Format dialog implementation. S. GULLY</t>
  </si>
  <si>
    <t>WX-Format-dialog-implementation</t>
  </si>
  <si>
    <t>Tue, 9 Nov 2004 17:17:27 +0000</t>
  </si>
  <si>
    <t>443215d3b7801be45f1cdb2720c83abd575e32c3</t>
  </si>
  <si>
    <t>443215d3b</t>
  </si>
  <si>
    <t>01049e42485c5c5c1f2d22ac6b2950a8290c9df2</t>
  </si>
  <si>
    <t>01049e424</t>
  </si>
  <si>
    <t>Tue, 9 Nov 2004 17:17:01 +0000</t>
  </si>
  <si>
    <t>460b4008550d570d766702f170840c58fe8949df</t>
  </si>
  <si>
    <t>460b40085</t>
  </si>
  <si>
    <t>72626f390feab1d8d4c7011df5787d2524da6e14</t>
  </si>
  <si>
    <t>72626f390</t>
  </si>
  <si>
    <t>new stop icon S. GULLY</t>
  </si>
  <si>
    <t>new-stop-icon</t>
  </si>
  <si>
    <t>Tue, 9 Nov 2004 17:16:14 +0000</t>
  </si>
  <si>
    <t>f427b0726a98f8e343f8e898f49a92fc9559df52</t>
  </si>
  <si>
    <t>f427b0726</t>
  </si>
  <si>
    <t>a547554674e55a77379dfc0c03bc88c26e723d4e</t>
  </si>
  <si>
    <t>a54755467</t>
  </si>
  <si>
    <t>Tue, 9 Nov 2004 11:53:21 +0000</t>
  </si>
  <si>
    <t>18edca800b00df88ca40100979603b491d86be01</t>
  </si>
  <si>
    <t>18edca800</t>
  </si>
  <si>
    <t>7fe70b9846419a649fd005d26e3bbaecf85b9194</t>
  </si>
  <si>
    <t>7fe70b984</t>
  </si>
  <si>
    <t>Bug fixes with the WX spellchecker: - form not initialized - french words not displayed - replacement not correctly done - dictinary not created - displaying 2 popups when a word is added to the dictionary. Irene</t>
  </si>
  <si>
    <t>Bug-fixes-with-the-WX-spellchecker</t>
  </si>
  <si>
    <t>Tue, 9 Nov 2004 10:05:44 +0000</t>
  </si>
  <si>
    <t>a25d7c791ddd47ba709376ff462ae55631815196</t>
  </si>
  <si>
    <t>a25d7c791</t>
  </si>
  <si>
    <t>0ff7918d448004aa665e6e1d6df39f0ef79c64c0</t>
  </si>
  <si>
    <t>0ff7918d4</t>
  </si>
  <si>
    <t>WX Characters Style panel implementation. S. GULLY</t>
  </si>
  <si>
    <t>WX-Characters-Style-panel-implementation</t>
  </si>
  <si>
    <t>Mon, 8 Nov 2004 12:03:41 +0000</t>
  </si>
  <si>
    <t>8a4dbc0728f73e6579fc866e8254e26da162f346</t>
  </si>
  <si>
    <t>8a4dbc072</t>
  </si>
  <si>
    <t>356f4df21745cd83a16bbec0d66e4389de0f74e1</t>
  </si>
  <si>
    <t>356f4df21</t>
  </si>
  <si>
    <t>fixing some warnings VQ</t>
  </si>
  <si>
    <t>fixing-some-warnings</t>
  </si>
  <si>
    <t>Mon, 8 Nov 2004 11:44:53 +0000</t>
  </si>
  <si>
    <t>09e9333a43173fcc77c763c74baec5e37ca8197a</t>
  </si>
  <si>
    <t>09e9333a4</t>
  </si>
  <si>
    <t>36b997fa473cace315d6398be81cb9af4eed2f34</t>
  </si>
  <si>
    <t>36b997fa4</t>
  </si>
  <si>
    <t>Two dialog entries were inverted. Irene</t>
  </si>
  <si>
    <t>Two-dialog-entries-were-inverted</t>
  </si>
  <si>
    <t>Mon, 8 Nov 2004 11:11:36 +0000</t>
  </si>
  <si>
    <t>6476d6e0d4018899f8ce682795c593334ca90800</t>
  </si>
  <si>
    <t>6476d6e0d</t>
  </si>
  <si>
    <t>8f78c05cb6cfbbae454c7791bf4a787aa139ebe7</t>
  </si>
  <si>
    <t>8f78c05cb</t>
  </si>
  <si>
    <t>The command "amaya" generated a segmentation fault. Irene</t>
  </si>
  <si>
    <t>The-command-amaya-generated-a-segmentation-fault</t>
  </si>
  <si>
    <t>Mon, 8 Nov 2004 08:56:17 +0000</t>
  </si>
  <si>
    <t>ca1b6535f54bae7a385592cd28d67bf349a6d868</t>
  </si>
  <si>
    <t>ca1b6535f</t>
  </si>
  <si>
    <t>0aa27457db2a66773727dc2a86745261df6deac2</t>
  </si>
  <si>
    <t>0aa27457d</t>
  </si>
  <si>
    <t>Oooops! I reactivated the Timeline item in the Views menu by mistake. VQ</t>
  </si>
  <si>
    <t>Oooops-I-reactivated-the-Timeline-item-in-the-Views-menu-by-mistake</t>
  </si>
  <si>
    <t>Fri, 5 Nov 2004 08:50:59 +0000</t>
  </si>
  <si>
    <t>64e1bfc8992e42993af475ecb3e4d0e9f61c957b</t>
  </si>
  <si>
    <t>64e1bfc89</t>
  </si>
  <si>
    <t>7e4529deed2cddc90224744726e22aecc30537bc</t>
  </si>
  <si>
    <t>7e4529dee</t>
  </si>
  <si>
    <t>XHTML: skip element STYLE when spell checking VQ</t>
  </si>
  <si>
    <t>XHTML-skip-element-STYLE-when-spell-checking</t>
  </si>
  <si>
    <t>Fri, 5 Nov 2004 08:44:10 +0000</t>
  </si>
  <si>
    <t>5a0202e4cf62c49941d266a7e0ecb3b75daed506</t>
  </si>
  <si>
    <t>5a0202e4c</t>
  </si>
  <si>
    <t>e9bfcb756b3352d7cfd39f3b6b5c153e606ca3ef</t>
  </si>
  <si>
    <t>e9bfcb756</t>
  </si>
  <si>
    <t>Thu, 4 Nov 2004 16:39:17 +0000</t>
  </si>
  <si>
    <t>0f8245cdc5ec82dd0ea53da0949ebee624dd9d86</t>
  </si>
  <si>
    <t>0f8245cdc</t>
  </si>
  <si>
    <t>c3c885ea93bb48850334e31b8c42a775fa3070f3</t>
  </si>
  <si>
    <t>c3c885ea9</t>
  </si>
  <si>
    <t>code cleaning. S. GULLY</t>
  </si>
  <si>
    <t>Thu, 4 Nov 2004 16:11:28 +0000</t>
  </si>
  <si>
    <t>c8cc0ff00d60f0fa91c352512ef3200d02eab801</t>
  </si>
  <si>
    <t>c8cc0ff00</t>
  </si>
  <si>
    <t>d43a4ab0cf6166c096dc31b3013f31a6dc4e0b62</t>
  </si>
  <si>
    <t>d43a4ab0c</t>
  </si>
  <si>
    <t>Windows adaptation. Irene</t>
  </si>
  <si>
    <t>Windows-adaptation</t>
  </si>
  <si>
    <t>Thu, 4 Nov 2004 16:05:40 +0000</t>
  </si>
  <si>
    <t>e0cf39d9fb269073dce44c33b1a691b9f1a63988</t>
  </si>
  <si>
    <t>e0cf39d9f</t>
  </si>
  <si>
    <t>da6a4684f9e036d7ef787745419c4d8543f4281e</t>
  </si>
  <si>
    <t>da6a4684f</t>
  </si>
  <si>
    <t>better look. S. GULLY</t>
  </si>
  <si>
    <t>better-look</t>
  </si>
  <si>
    <t>Thu, 4 Nov 2004 15:36:30 +0000</t>
  </si>
  <si>
    <t>fcba41cac1903197aac1c3542fc33144d0baac50</t>
  </si>
  <si>
    <t>fcba41cac</t>
  </si>
  <si>
    <t>f33a86d7ef3e204ddc853dffb3948192b8f748ce</t>
  </si>
  <si>
    <t>f33a86d7e</t>
  </si>
  <si>
    <t>Only one File menu. Irene</t>
  </si>
  <si>
    <t>Only-one-File-menu</t>
  </si>
  <si>
    <t>Thu, 4 Nov 2004 15:30:34 +0000</t>
  </si>
  <si>
    <t>5f6576f13f4af238113c1372d2f1fb22843ecdf7</t>
  </si>
  <si>
    <t>5f6576f13</t>
  </si>
  <si>
    <t>491940a7ac1a359bfba8f67569f1422eb927b6a3</t>
  </si>
  <si>
    <t>491940a7a</t>
  </si>
  <si>
    <t>fix a crash when closing Amaya with a floating panel. S. GULLY</t>
  </si>
  <si>
    <t>fix-a-crash-when-closing-Amaya-with-a-floating-panel</t>
  </si>
  <si>
    <t>Thu, 4 Nov 2004 14:18:23 +0000</t>
  </si>
  <si>
    <t>d3c92031796a6decd88492bef60a2dea7c8fbb00</t>
  </si>
  <si>
    <t>d3c920317</t>
  </si>
  <si>
    <t>6fb77add1321bd513ee99cb4323016ce4b98c6a3</t>
  </si>
  <si>
    <t>6fb77add1</t>
  </si>
  <si>
    <t>fix an infinit loop. S. GULLY</t>
  </si>
  <si>
    <t>fix-an-infinit-loop</t>
  </si>
  <si>
    <t>Thu, 4 Nov 2004 13:40:49 +0000</t>
  </si>
  <si>
    <t>46be5bd9ef16981085e97dadd6498135bc79b614</t>
  </si>
  <si>
    <t>46be5bd9e</t>
  </si>
  <si>
    <t>ffd06d15656d3b229427e03e23dc28d5dad3d6da</t>
  </si>
  <si>
    <t>ffd06d156</t>
  </si>
  <si>
    <t>Same thing with TtaDirExist. Irene</t>
  </si>
  <si>
    <t>Same-thing-with-TtaDirExist</t>
  </si>
  <si>
    <t>Thu, 4 Nov 2004 13:33:23 +0000</t>
  </si>
  <si>
    <t>2bf4cced13b31b43adbf2f718ec1b14e829e4537</t>
  </si>
  <si>
    <t>2bf4cced1</t>
  </si>
  <si>
    <t>3d7dbad3fb0cfdcb60ec14c13274154e5b7966a1</t>
  </si>
  <si>
    <t>3d7dbad3f</t>
  </si>
  <si>
    <t>Make sure any use of the registry is done before it's initialized. Irene</t>
  </si>
  <si>
    <t>Make-sure-any-use-of-the-registry-is-done-before-it-s-initialized</t>
  </si>
  <si>
    <t>Thu, 4 Nov 2004 12:39:36 +0000</t>
  </si>
  <si>
    <t>3ba0c6369d3a58295029c50185d1cb5d2fb53a15</t>
  </si>
  <si>
    <t>3ba0c6369</t>
  </si>
  <si>
    <t>2391124a55bf8d63f6ac8aa0582d69b4872e2e10</t>
  </si>
  <si>
    <t>2391124a5</t>
  </si>
  <si>
    <t>Avoid to use the registry before it was initialized. Irene</t>
  </si>
  <si>
    <t>Avoid-to-use-the-registry-before-it-was-initialized</t>
  </si>
  <si>
    <t>Thu, 4 Nov 2004 09:59:27 +0000</t>
  </si>
  <si>
    <t>12e1375715496cdaab53570b916cd5e57a4109ac</t>
  </si>
  <si>
    <t>12e137571</t>
  </si>
  <si>
    <t>78963526a0fb4f83ba6bddb6f74cac865abf271a</t>
  </si>
  <si>
    <t>78963526a</t>
  </si>
  <si>
    <t>The user style sheet is now always displayed at the end of the list. Avoid to redisplay the top of the style sheet after a save. Irene</t>
  </si>
  <si>
    <t>The-user-style-sheet-is-now-always-displayed-at-the-end-of-the-list</t>
  </si>
  <si>
    <t>Wed, 3 Nov 2004 16:33:22 +0000</t>
  </si>
  <si>
    <t>b3f9ca4aae34bb5994bbeba94349f86c3b7dd69c</t>
  </si>
  <si>
    <t>b3f9ca4aa</t>
  </si>
  <si>
    <t>d78f8d46bc51d652f153773e13fe75d363b10c8d</t>
  </si>
  <si>
    <t>d78f8d46b</t>
  </si>
  <si>
    <t>Convert file names when the system encoding and the dialog encoding are not the same. Irene</t>
  </si>
  <si>
    <t>Convert-file-names-when-the-system-encoding-and-the-dialog-encoding-are</t>
  </si>
  <si>
    <t>Wed, 3 Nov 2004 15:37:53 +0000</t>
  </si>
  <si>
    <t>53136cd474d21cec3d903d4824a36bcfc97d030c</t>
  </si>
  <si>
    <t>53136cd47</t>
  </si>
  <si>
    <t>c33c7d3ae9b4368f7de9ed2fc07af0f80e656c68</t>
  </si>
  <si>
    <t>c33c7d3ae</t>
  </si>
  <si>
    <t>Fixing a trouble with cursor deplacements in the WX version. Irene</t>
  </si>
  <si>
    <t>Fixing-a-trouble-with-cursor-deplacements-in-the-WX-version</t>
  </si>
  <si>
    <t>Wed, 3 Nov 2004 11:26:13 +0000</t>
  </si>
  <si>
    <t>3ea13a1760e7516ff81f472a7727a8f41d241a1a</t>
  </si>
  <si>
    <t>3ea13a176</t>
  </si>
  <si>
    <t>dac6bb0f23f7bdfce3ea515d10e2c9727eaa80a9</t>
  </si>
  <si>
    <t>dac6bb0f2</t>
  </si>
  <si>
    <t>Check mandatory HTML attributes. Irene</t>
  </si>
  <si>
    <t>Check-mandatory-HTML-attributes</t>
  </si>
  <si>
    <t>Wed, 3 Nov 2004 10:04:39 +0000</t>
  </si>
  <si>
    <t>a904eeb712b03a4d23448967833b8c24c6b5d0f4</t>
  </si>
  <si>
    <t>a904eeb71</t>
  </si>
  <si>
    <t>78436887b7dec9594fcca8d7b5f83085869d6be3</t>
  </si>
  <si>
    <t>78436887b</t>
  </si>
  <si>
    <t>Express font sizes in points instead of pixels. Irene</t>
  </si>
  <si>
    <t>Express-font-sizes-in-points-instead-of-pixels</t>
  </si>
  <si>
    <t>Wed, 3 Nov 2004 09:17:51 +0000</t>
  </si>
  <si>
    <t>801f35b79afab36660122a94bc1874f18cc1534b</t>
  </si>
  <si>
    <t>801f35b79</t>
  </si>
  <si>
    <t>7dbbd376a82259c19c6b56565d30408028959dc4</t>
  </si>
  <si>
    <t>7dbbd376a</t>
  </si>
  <si>
    <t>Tue, 2 Nov 2004 16:14:49 +0000</t>
  </si>
  <si>
    <t>80377343b3e0b80ae6ac8ac7ca40f47fe423f622</t>
  </si>
  <si>
    <t>80377343b</t>
  </si>
  <si>
    <t>6e900c2ee7bb5695686deb8f21737ef3bcdba8c1</t>
  </si>
  <si>
    <t>6e900c2ee</t>
  </si>
  <si>
    <t>new format icones S. GULLY</t>
  </si>
  <si>
    <t>new-format-icones</t>
  </si>
  <si>
    <t>Tue, 2 Nov 2004 12:56:21 +0000</t>
  </si>
  <si>
    <t>9af6436ca1049a409857e9489ac51099899369a0</t>
  </si>
  <si>
    <t>9af6436ca</t>
  </si>
  <si>
    <t>913feeae82ca01d30cf514333a2e169c59c2c169</t>
  </si>
  <si>
    <t>913feeae8</t>
  </si>
  <si>
    <t>CharStyle and Format panels skeleton S. GULLY</t>
  </si>
  <si>
    <t>CharStyle-and-Format-panels-skeleton</t>
  </si>
  <si>
    <t>Tue, 2 Nov 2004 12:55:19 +0000</t>
  </si>
  <si>
    <t>c1a9bdd2e2c75dc31e811888c2a82639b877c66b</t>
  </si>
  <si>
    <t>c1a9bdd2e</t>
  </si>
  <si>
    <t>3935c0267046565a7185b7f2fac03f5ae8f12d10</t>
  </si>
  <si>
    <t>3935c0267</t>
  </si>
  <si>
    <t>fix 2 memory leak. S. GULLY</t>
  </si>
  <si>
    <t>Thu, 28 Oct 2004 15:10:24 +0000</t>
  </si>
  <si>
    <t>7b8ed05d510c5533a4ebe4f364dfba974f1ee474</t>
  </si>
  <si>
    <t>7b8ed05d5</t>
  </si>
  <si>
    <t>cd36e2a8044ed05bb8a6681559c73d5a51f64e28</t>
  </si>
  <si>
    <t>cd36e2a80</t>
  </si>
  <si>
    <t>Thu, 28 Oct 2004 15:03:05 +0000</t>
  </si>
  <si>
    <t>71e0b702c4cf6cd5da143c599882fdf40b90b4fc</t>
  </si>
  <si>
    <t>71e0b702c</t>
  </si>
  <si>
    <t>1e6c458274e233aca351addb3e459919dcd8e5f2</t>
  </si>
  <si>
    <t>1e6c45827</t>
  </si>
  <si>
    <t>now when a second Amaya isntance is launched, the arguments (argv) coming from the second instance are given to the first instance and the second instance automatically kill itself. S. GULLY</t>
  </si>
  <si>
    <t>now-when-a-second-Amaya-isntance-is-launched-the-arguments-argv-coming-from-the-second-instance-are-given-to-the-first-instance-and-the-second-instance-automatically-kill-itself</t>
  </si>
  <si>
    <t>Thu, 28 Oct 2004 14:22:08 +0000</t>
  </si>
  <si>
    <t>b1fcf53ce3fa86f6b69682fa6174cb79e339716c</t>
  </si>
  <si>
    <t>b1fcf53ce</t>
  </si>
  <si>
    <t>812d195225492910d070669edd96e88fe139122a</t>
  </si>
  <si>
    <t>812d19522</t>
  </si>
  <si>
    <t>optim, thotlib registry was init twice on wx version. S. GULLY</t>
  </si>
  <si>
    <t>optim-thotlib-registry-was-init-twice-on-wx-version</t>
  </si>
  <si>
    <t>Thu, 28 Oct 2004 14:18:46 +0000</t>
  </si>
  <si>
    <t>19a0ac6c63f4f87a8724cfca292158e715a67b1b</t>
  </si>
  <si>
    <t>19a0ac6c6</t>
  </si>
  <si>
    <t>d777e6199795e0348bb091dcfce948cb0991193e</t>
  </si>
  <si>
    <t>d777e6199</t>
  </si>
  <si>
    <t>New dialog. Irene</t>
  </si>
  <si>
    <t>New-dialog</t>
  </si>
  <si>
    <t>Tue, 26 Oct 2004 15:24:25 +0000</t>
  </si>
  <si>
    <t>f5c33f3f63998449385c0977dec665174512bd0e</t>
  </si>
  <si>
    <t>f5c33f3f6</t>
  </si>
  <si>
    <t>da7bc99953d3ed35af1dc5ace78ac30f2368f1c5</t>
  </si>
  <si>
    <t>da7bc9995</t>
  </si>
  <si>
    <t>Tue, 26 Oct 2004 15:23:35 +0000</t>
  </si>
  <si>
    <t>6cd175ebcb2723f91e66db682004a9409da6d06e</t>
  </si>
  <si>
    <t>6cd175ebc</t>
  </si>
  <si>
    <t>4157b1683f128658be6243dd7b9995606b127cc1</t>
  </si>
  <si>
    <t>4157b1683</t>
  </si>
  <si>
    <t>Improve the management of Objects and Images within an Object. Irene</t>
  </si>
  <si>
    <t>Improve-the-management-of-Objects-and-Images-within-an-Object</t>
  </si>
  <si>
    <t>Tue, 26 Oct 2004 14:47:01 +0000</t>
  </si>
  <si>
    <t>5816c921b103e34544435aacbc453580e087ff8b</t>
  </si>
  <si>
    <t>5816c921b</t>
  </si>
  <si>
    <t>760f789a7d42e88f51b6f13cd528e80f9ee97d46</t>
  </si>
  <si>
    <t>760f789a7</t>
  </si>
  <si>
    <t>Amaya crashed when displaying the alternate view. Irene</t>
  </si>
  <si>
    <t>Amaya-crashed-when-displaying-the-alternate-view</t>
  </si>
  <si>
    <t>Tue, 26 Oct 2004 14:15:08 +0000</t>
  </si>
  <si>
    <t>9462e54b9601d61f9eae606ad883138e1a6810e7</t>
  </si>
  <si>
    <t>9462e54b9</t>
  </si>
  <si>
    <t>c1e2b541730bc982482de3074dccb7cee9bfe874</t>
  </si>
  <si>
    <t>c1e2b5417</t>
  </si>
  <si>
    <t>now it's not possible to run 2 Amaya instances from the same user. S. GULLY</t>
  </si>
  <si>
    <t>now-it-s-not-possible-to-run-2-Amaya-instances-from-the-same-user</t>
  </si>
  <si>
    <t>Tue, 26 Oct 2004 13:41:50 +0000</t>
  </si>
  <si>
    <t>fc21c7a782c579b02c03f3acab207eaac82af5ac</t>
  </si>
  <si>
    <t>fc21c7a78</t>
  </si>
  <si>
    <t>5a07a905e54d756521d6c961c6a3ddeb74168b65</t>
  </si>
  <si>
    <t>5a07a905e</t>
  </si>
  <si>
    <t>new command: FullScreen (basic implementation) S. GULLY</t>
  </si>
  <si>
    <t>new-command-FullScreen-basic-implementation</t>
  </si>
  <si>
    <t>Tue, 26 Oct 2004 13:01:59 +0000</t>
  </si>
  <si>
    <t>1143b98e8912dc43de2d369f53cec988cd85c9a8</t>
  </si>
  <si>
    <t>1143b98e8</t>
  </si>
  <si>
    <t>9046bb01bc3424a36edfef9a9cd171de3e019a0a</t>
  </si>
  <si>
    <t>9046bb01b</t>
  </si>
  <si>
    <t>new menu items: Show tools(on/off), Split view(on/off). S. GULLY</t>
  </si>
  <si>
    <t>new-menu-items-Show-tools-on-off-Split-view-on-off</t>
  </si>
  <si>
    <t>Tue, 26 Oct 2004 09:43:12 +0000</t>
  </si>
  <si>
    <t>0f1bc602cfdeb092c0da6c33dfeaab0ae58381b2</t>
  </si>
  <si>
    <t>0f1bc602c</t>
  </si>
  <si>
    <t>b00f435b88dd6cb941f726184ff45f72bdcda56c</t>
  </si>
  <si>
    <t>b00f435b8</t>
  </si>
  <si>
    <t>bug fix: the lang attribute combobox was uncorrectly filled. S. GULLY</t>
  </si>
  <si>
    <t>bug-fix-the-lang-attribute-combobox-was-uncorrectly-filled</t>
  </si>
  <si>
    <t>Tue, 26 Oct 2004 07:51:09 +0000</t>
  </si>
  <si>
    <t>85798c1854ade31b17edfc6ecdf6de2c07a7f4c5</t>
  </si>
  <si>
    <t>85798c185</t>
  </si>
  <si>
    <t>d5443736bd6d1fae7c9e80e27c71611661d8e9a3</t>
  </si>
  <si>
    <t>d5443736b</t>
  </si>
  <si>
    <t>Mon, 25 Oct 2004 13:44:00 +0000</t>
  </si>
  <si>
    <t>6e8c612bef8fd1464620345e46855509ce2491f4</t>
  </si>
  <si>
    <t>6e8c612be</t>
  </si>
  <si>
    <t>3fd87768450511bca33588bfaab1051e16628547</t>
  </si>
  <si>
    <t>3fd877684</t>
  </si>
  <si>
    <t>Mon, 25 Oct 2004 08:15:58 +0000</t>
  </si>
  <si>
    <t>06b394ba19b43ccd4a16a8b3ba514d40773f7b72</t>
  </si>
  <si>
    <t>06b394ba1</t>
  </si>
  <si>
    <t>94c3298bdc2d41ce3d33255c150397bfdccb3880</t>
  </si>
  <si>
    <t>94c3298bd</t>
  </si>
  <si>
    <t>Amaya didn't allow valign on &lt;col&gt; and &lt;colgroup&gt;. Irene</t>
  </si>
  <si>
    <t>Amaya-didn-t-allow-valign-on-col-and-colgroup</t>
  </si>
  <si>
    <t>Mon, 25 Oct 2004 08:09:33 +0000</t>
  </si>
  <si>
    <t>925eb9996506e97e5dab7d1f420f60c2992f472e</t>
  </si>
  <si>
    <t>925eb9996</t>
  </si>
  <si>
    <t>50add2331dffc99fc96d079b640e467f85bc3dee</t>
  </si>
  <si>
    <t>50add2331</t>
  </si>
  <si>
    <t>The thot option "IGNORE_UPDATES" allows Amaya to replace a document or close it even if the author made some changes. Irene</t>
  </si>
  <si>
    <t>The-thot-option-IGNORE_UPDATES-allows-Amaya-to-replace-a-document-or</t>
  </si>
  <si>
    <t>Fri, 22 Oct 2004 15:15:44 +0000</t>
  </si>
  <si>
    <t>afbc9a61d88279480e0f930c135bf9e257a5e453</t>
  </si>
  <si>
    <t>afbc9a61d</t>
  </si>
  <si>
    <t>1035396d8b149d254e06182c8c49fe49c9cc8e71</t>
  </si>
  <si>
    <t>1035396d8</t>
  </si>
  <si>
    <t>ALT and LONGDESC are not valid attributes for &lt;object&gt;. Irene</t>
  </si>
  <si>
    <t>ALT-and-LONGDESC-are-not-valid-attributes-for-object</t>
  </si>
  <si>
    <t>Fri, 22 Oct 2004 13:39:38 +0000</t>
  </si>
  <si>
    <t>fa9265442623e69b22ef29751f274001019f488c</t>
  </si>
  <si>
    <t>fa9265442</t>
  </si>
  <si>
    <t>e8fce49532c676debf04fce521690922a9259a62</t>
  </si>
  <si>
    <t>e8fce4953</t>
  </si>
  <si>
    <t>Thot compilers generated warnings when the current language was not English. Irene</t>
  </si>
  <si>
    <t>Thot-compilers-generated-warnings-when-the-current-language-was-not</t>
  </si>
  <si>
    <t>Fri, 22 Oct 2004 13:38:04 +0000</t>
  </si>
  <si>
    <t>29e94af8e1b1907ec367c6ad9e47cbf2ccd93d49</t>
  </si>
  <si>
    <t>29e94af8e</t>
  </si>
  <si>
    <t>0f1cd83934ec42657400c83353d59163d5aa2fb8</t>
  </si>
  <si>
    <t>0f1cd8393</t>
  </si>
  <si>
    <t>The presentation schema for generic xml elements/attributes in external objets was not always searched with the right name. Laurent</t>
  </si>
  <si>
    <t>The-presentation-schema-for-generic-xml-elements-attributes-in-external-objets</t>
  </si>
  <si>
    <t>Fri, 22 Oct 2004 12:50:54 +0000</t>
  </si>
  <si>
    <t>316e7bd15941fb7a13035de74a913f7d277f363e</t>
  </si>
  <si>
    <t>316e7bd15</t>
  </si>
  <si>
    <t>b6206df7d3ee944a7549261b5c44f3bb4098db72</t>
  </si>
  <si>
    <t>b6206df7d</t>
  </si>
  <si>
    <t>add --with-wxsrcdir option : compiles Amaya with a specific wxWidgets sources path (usefull for developpers who want to compile amaya with different wxWidgets version) S. GULLY</t>
  </si>
  <si>
    <t>add-with-wxsrcdir-option-compiles-Amaya-with-a-specific-wxWidgets-sources-path</t>
  </si>
  <si>
    <t>Thu, 21 Oct 2004 15:12:01 +0000</t>
  </si>
  <si>
    <t>d83070bb24147e47149cbb9506b388e3e7be3d9a</t>
  </si>
  <si>
    <t>d83070bb2</t>
  </si>
  <si>
    <t>2c2bd3581a0c6104429859713717491beee8caf3</t>
  </si>
  <si>
    <t>2c2bd3581</t>
  </si>
  <si>
    <t>no more used. S. GULLY</t>
  </si>
  <si>
    <t>Thu, 21 Oct 2004 14:44:27 +0000</t>
  </si>
  <si>
    <t>03a796e6bfaef70bfa99a689970546e6c890a39b</t>
  </si>
  <si>
    <t>03a796e6b</t>
  </si>
  <si>
    <t>7100a78cd08e1b0142363b736537aa2417950fee</t>
  </si>
  <si>
    <t>7100a78cd</t>
  </si>
  <si>
    <t>amaya 8.7 info for macosx fink package S. GULLY</t>
  </si>
  <si>
    <t>amaya-8.7-info-for-macosx-fink-package</t>
  </si>
  <si>
    <t>Thu, 21 Oct 2004 14:39:46 +0000</t>
  </si>
  <si>
    <t>188a84adeb31b1cce4042966bfaae86aa537b70c</t>
  </si>
  <si>
    <t>188a84ade</t>
  </si>
  <si>
    <t>bdf12858320491b8149897939edb9c17db3734b4</t>
  </si>
  <si>
    <t>bdf128583</t>
  </si>
  <si>
    <t>tag: Amaya-8-7</t>
  </si>
  <si>
    <t>fix a deadlock with attribute panel. S. GULLY</t>
  </si>
  <si>
    <t>fix-a-deadlock-with-attribute-panel</t>
  </si>
  <si>
    <t>Thu, 21 Oct 2004 13:02:52 +0000</t>
  </si>
  <si>
    <t>15c0857ca8e7ec618102ec39642e21bf99b8c3f6</t>
  </si>
  <si>
    <t>15c0857ca</t>
  </si>
  <si>
    <t>e41565208dd04368fe05b4c3c7d08779b8e9d993</t>
  </si>
  <si>
    <t>e41565208</t>
  </si>
  <si>
    <t>Fixing a window refresh on Windows platforms. Irene</t>
  </si>
  <si>
    <t>Fixing-a-window-refresh-on-Windows-platforms</t>
  </si>
  <si>
    <t>Thu, 21 Oct 2004 11:18:03 +0000</t>
  </si>
  <si>
    <t>25557b65408d237666a43305ab229bedae0a645b</t>
  </si>
  <si>
    <t>25557b654</t>
  </si>
  <si>
    <t>704b26329a526ef9e92acb4e83d2942c5dc898b9</t>
  </si>
  <si>
    <t>704b26329</t>
  </si>
  <si>
    <t>default dialog charset is ISO_8859_1 on MACOSX(GTK) default system charset is UTF_8 on MACOSX(GTK) S. GULLY</t>
  </si>
  <si>
    <t>default-dialog-charset-is-ISO_8859_1-on-MACOSX-GTK</t>
  </si>
  <si>
    <t>Thu, 21 Oct 2004 11:10:40 +0000</t>
  </si>
  <si>
    <t>de5852a0c74ea08f8293491605ef66120ae1e393</t>
  </si>
  <si>
    <t>de5852a0c</t>
  </si>
  <si>
    <t>dba27734053b631bc3161408db1427a8c407d9ce</t>
  </si>
  <si>
    <t>dba277340</t>
  </si>
  <si>
    <t>Preparing the 8.7 release Irene</t>
  </si>
  <si>
    <t>Preparing-the-8.7-release</t>
  </si>
  <si>
    <t>Thu, 21 Oct 2004 10:30:53 +0000</t>
  </si>
  <si>
    <t>99e6237aa3ce45e28f82d7cfc51e32a1c96120d3</t>
  </si>
  <si>
    <t>99e6237aa</t>
  </si>
  <si>
    <t>1e0f685a54df9656cd643bf80f6711d4e2054616</t>
  </si>
  <si>
    <t>1e0f685a5</t>
  </si>
  <si>
    <t>Integration of Spanish help pages. Irene</t>
  </si>
  <si>
    <t>Integration-of-Spanish-help-pages</t>
  </si>
  <si>
    <t>Thu, 21 Oct 2004 10:18:30 +0000</t>
  </si>
  <si>
    <t>1eea8bd6ae946bc211775616cccee48fd4f165f2</t>
  </si>
  <si>
    <t>1eea8bd6a</t>
  </si>
  <si>
    <t>3977692ec64e4a91f57a9bacab62b72ee8e38e16</t>
  </si>
  <si>
    <t>3977692ec</t>
  </si>
  <si>
    <t>Thu, 21 Oct 2004 10:15:11 +0000</t>
  </si>
  <si>
    <t>6561f0beccb49a835d6720b6aaedcba4b6ba598b</t>
  </si>
  <si>
    <t>6561f0bec</t>
  </si>
  <si>
    <t>54c8ca496927db567f88dc9059efdcaa794dd349</t>
  </si>
  <si>
    <t>54c8ca496</t>
  </si>
  <si>
    <t>Thu, 21 Oct 2004 09:01:57 +0000</t>
  </si>
  <si>
    <t>b44cf4d85393b45ccdb32b8a89e5c1fe5712e8bc</t>
  </si>
  <si>
    <t>b44cf4d85</t>
  </si>
  <si>
    <t>df19de9e73a1f47d6ed81a8db9dd87f0faaf0ebe</t>
  </si>
  <si>
    <t>df19de9e7</t>
  </si>
  <si>
    <t>Restore the padding-left and margin-left of lists. Irene</t>
  </si>
  <si>
    <t>Restore-the-padding-left-and-margin-left-of-lists</t>
  </si>
  <si>
    <t>Thu, 21 Oct 2004 08:53:34 +0000</t>
  </si>
  <si>
    <t>85ada37898d8f57abaedd9d938804ef605dced2c</t>
  </si>
  <si>
    <t>85ada3789</t>
  </si>
  <si>
    <t>6dde18dac030020c0d378070aa3f248989cc8d9c</t>
  </si>
  <si>
    <t>6dde18dac</t>
  </si>
  <si>
    <t>fix for windows. S. GULLY</t>
  </si>
  <si>
    <t>fix-for-windows</t>
  </si>
  <si>
    <t>Thu, 21 Oct 2004 08:46:28 +0000</t>
  </si>
  <si>
    <t>7b3059a95bf34c0b61305e963d18734c38f8a8ec</t>
  </si>
  <si>
    <t>7b3059a95</t>
  </si>
  <si>
    <t>5b108ebde1c311f3c507acf04ef551c3a5de6d7a</t>
  </si>
  <si>
    <t>5b108ebde</t>
  </si>
  <si>
    <t>Wed, 20 Oct 2004 17:47:38 +0000</t>
  </si>
  <si>
    <t>35c2410b2004abce99bfde346c004f44ae4dd5fb</t>
  </si>
  <si>
    <t>35c2410b2</t>
  </si>
  <si>
    <t>9e83a90ba8443750db9622ed76d865e014f5900c</t>
  </si>
  <si>
    <t>9e83a90ba</t>
  </si>
  <si>
    <t>Wed, 20 Oct 2004 17:46:23 +0000</t>
  </si>
  <si>
    <t>3a12156721773ba81db4b0b9b0bb4b3476453b78</t>
  </si>
  <si>
    <t>3a1215672</t>
  </si>
  <si>
    <t>905488bcbcf13a6971172e56dfd31883e2459de9</t>
  </si>
  <si>
    <t>905488bcb</t>
  </si>
  <si>
    <t>improve mandatory attribute managment. S. GULLY</t>
  </si>
  <si>
    <t>improve-mandatory-attribute-managment</t>
  </si>
  <si>
    <t>Wed, 20 Oct 2004 17:11:14 +0000</t>
  </si>
  <si>
    <t>13a85da4f89a9781841dd40e57f2f498794ed7f0</t>
  </si>
  <si>
    <t>13a85da4f</t>
  </si>
  <si>
    <t>d627a4917192a12e5df3147b1fb936bfdb4ccc25</t>
  </si>
  <si>
    <t>d627a4917</t>
  </si>
  <si>
    <t>Wed, 20 Oct 2004 16:45:08 +0000</t>
  </si>
  <si>
    <t>3c0d7575e6e26fd44b10fc708c5aaaef33ed237e</t>
  </si>
  <si>
    <t>3c0d7575e</t>
  </si>
  <si>
    <t>b0dbabba11f2ef18557c9174c97f785686aa1877</t>
  </si>
  <si>
    <t>b0dbabba1</t>
  </si>
  <si>
    <t>add labels for colors panel. S. GULLY</t>
  </si>
  <si>
    <t>add-labels-for-colors-panel</t>
  </si>
  <si>
    <t>Wed, 20 Oct 2004 13:27:50 +0000</t>
  </si>
  <si>
    <t>1e75840b35e9f4601450d1492db870fe9fcf7ff6</t>
  </si>
  <si>
    <t>1e75840b3</t>
  </si>
  <si>
    <t>b6047062be9bd53150bb040a4d2ebd06055d696b</t>
  </si>
  <si>
    <t>b6047062b</t>
  </si>
  <si>
    <t>colors panel improvments. S. GULLY</t>
  </si>
  <si>
    <t>colors-panel-improvments</t>
  </si>
  <si>
    <t>Wed, 20 Oct 2004 12:16:55 +0000</t>
  </si>
  <si>
    <t>256c120cfad9127219bdcf17268effa91900dea4</t>
  </si>
  <si>
    <t>256c120cf</t>
  </si>
  <si>
    <t>a4f045f3320eba517e82ace975d2f7e446652d13</t>
  </si>
  <si>
    <t>a4f045f33</t>
  </si>
  <si>
    <t>Adding a second protection against unknown default charset. Laurent</t>
  </si>
  <si>
    <t>Adding-a-second-protection-against-unknown-default-charset</t>
  </si>
  <si>
    <t>Wed, 20 Oct 2004 11:41:15 +0000</t>
  </si>
  <si>
    <t>33067a02903770d6ecdac1a14fce8c4b89cc5f13</t>
  </si>
  <si>
    <t>33067a029</t>
  </si>
  <si>
    <t>467c83d6bb1e35a8bcea96e77ee895f5444ce559</t>
  </si>
  <si>
    <t>467c83d6b</t>
  </si>
  <si>
    <t>Adding a protection against unknown default charset. Irene</t>
  </si>
  <si>
    <t>Adding-a-protection-against-unknown-default-charset</t>
  </si>
  <si>
    <t>Wed, 20 Oct 2004 11:24:17 +0000</t>
  </si>
  <si>
    <t>538c5be227794b2c2ee549bd6c30a9849cf443ec</t>
  </si>
  <si>
    <t>538c5be22</t>
  </si>
  <si>
    <t>9654e6c8fbb8830710a7d25e02098f0cdf42475a</t>
  </si>
  <si>
    <t>9654e6c8f</t>
  </si>
  <si>
    <t>Amaya didn't show parsing errors as soon as the CSS file with errors is saved. Irene</t>
  </si>
  <si>
    <t>Amaya-didn-t-show-parsing-errors-as-soon-as-the-CSS-file-with-errors</t>
  </si>
  <si>
    <t>Wed, 20 Oct 2004 10:39:40 +0000</t>
  </si>
  <si>
    <t>eadfd884d85e61cc819a31c922b3c75a1d05ec45</t>
  </si>
  <si>
    <t>eadfd884d</t>
  </si>
  <si>
    <t>5ad4ee87724372e8c8cb44f8958bc1bc07afe551</t>
  </si>
  <si>
    <t>5ad4ee877</t>
  </si>
  <si>
    <t>new icon for colors panel. S. GULLY</t>
  </si>
  <si>
    <t>new-icon-for-colors-panel</t>
  </si>
  <si>
    <t>Wed, 20 Oct 2004 09:46:55 +0000</t>
  </si>
  <si>
    <t>6116a9db0dfc5d39e8b398b1d7b40b19eaff0edb</t>
  </si>
  <si>
    <t>6116a9db0</t>
  </si>
  <si>
    <t>2d7fd3bdf55fad247e7527b7253a2be436557b2f</t>
  </si>
  <si>
    <t>2d7fd3bdf</t>
  </si>
  <si>
    <t>improve colors panel. S. GULLY</t>
  </si>
  <si>
    <t>improve-colors-panel</t>
  </si>
  <si>
    <t>Wed, 20 Oct 2004 09:45:19 +0000</t>
  </si>
  <si>
    <t>3cf189cf8a32da945cb64009dd4331ab924b905e</t>
  </si>
  <si>
    <t>3cf189cf8</t>
  </si>
  <si>
    <t>1cfc89cd81ec66ecee680c0e73477b101d3e2247</t>
  </si>
  <si>
    <t>1cfc89cd8</t>
  </si>
  <si>
    <t>Fixing an error in english dialogs. Irene</t>
  </si>
  <si>
    <t>Fixing-an-error-in-english-dialogs</t>
  </si>
  <si>
    <t>Wed, 20 Oct 2004 09:41:28 +0000</t>
  </si>
  <si>
    <t>035eeba65cbb37035041f0452ba93ea852545bbd</t>
  </si>
  <si>
    <t>035eeba65</t>
  </si>
  <si>
    <t>2050f2631decc1bc73925d61d4dfc8fe71c70118</t>
  </si>
  <si>
    <t>2050f2631</t>
  </si>
  <si>
    <t>Amaya didn't follow non-ASCII links. Irene</t>
  </si>
  <si>
    <t>Amaya-didn-t-follow-non-ASCII-links</t>
  </si>
  <si>
    <t>Wed, 20 Oct 2004 09:18:43 +0000</t>
  </si>
  <si>
    <t>77cc51fd5d454a27c91435dd0fe67baea3743cbb</t>
  </si>
  <si>
    <t>77cc51fd5</t>
  </si>
  <si>
    <t>5b156785e9c673fa75106ed9d8974d6ff8163063</t>
  </si>
  <si>
    <t>5b156785e</t>
  </si>
  <si>
    <t>Extended cells were not correctly handled. Irene</t>
  </si>
  <si>
    <t>Extended-cells-were-not-correctly-handled</t>
  </si>
  <si>
    <t>Wed, 20 Oct 2004 08:13:40 +0000</t>
  </si>
  <si>
    <t>b45efd7db99e716860b3ad34525b38cd9815c06e</t>
  </si>
  <si>
    <t>b45efd7db</t>
  </si>
  <si>
    <t>99e44e49aa38b5a4d65c02367f9398eb3c2be240</t>
  </si>
  <si>
    <t>99e44e49a</t>
  </si>
  <si>
    <t>colors panel implementation, first step. S. GULLY</t>
  </si>
  <si>
    <t>colors-panel-implementation-first-step</t>
  </si>
  <si>
    <t>Tue, 19 Oct 2004 16:29:07 +0000</t>
  </si>
  <si>
    <t>8fa9ec53a62da72be9ad37da4e2d24f5584d9e85</t>
  </si>
  <si>
    <t>8fa9ec53a</t>
  </si>
  <si>
    <t>c853fd76180acdc0548e456c03a451fed14cc0bc</t>
  </si>
  <si>
    <t>c853fd761</t>
  </si>
  <si>
    <t>Check the mandatory alt attribute when parsing a document. Irene</t>
  </si>
  <si>
    <t>Check-the-mandatory-alt-attribute-when-parsing-a-document</t>
  </si>
  <si>
    <t>Tue, 19 Oct 2004 15:30:19 +0000</t>
  </si>
  <si>
    <t>a4df25f60e336cb5511d44a1c09523cf8188205a</t>
  </si>
  <si>
    <t>a4df25f60</t>
  </si>
  <si>
    <t>4d30d4ce08900637dff07b2b355c57f3c65f82d3</t>
  </si>
  <si>
    <t>4d30d4ce0</t>
  </si>
  <si>
    <t>colors panel classes skeleton. S. GULLY</t>
  </si>
  <si>
    <t>colors-panel-classes-skeleton</t>
  </si>
  <si>
    <t>Tue, 19 Oct 2004 10:46:12 +0000</t>
  </si>
  <si>
    <t>28e04cbdb43839588e36eb3f8e312aefea6ebaa1</t>
  </si>
  <si>
    <t>28e04cbdb</t>
  </si>
  <si>
    <t>8476a9df03e970734a740fed0007b13fddb2ba6b</t>
  </si>
  <si>
    <t>8476a9df0</t>
  </si>
  <si>
    <t>MathML: improvement to the parsing of input strings regarding spaces before operators. VQ</t>
  </si>
  <si>
    <t>MathML-improvement-to-the-parsing-of-input-strings-regarding-spaces</t>
  </si>
  <si>
    <t>Tue, 19 Oct 2004 10:32:47 +0000</t>
  </si>
  <si>
    <t>38a29aa51e672d02ca129ecb64f83bd3f0a4d83d</t>
  </si>
  <si>
    <t>38a29aa51</t>
  </si>
  <si>
    <t>7d3809227ac17313807737845025be594fc301b4</t>
  </si>
  <si>
    <t>7d3809227</t>
  </si>
  <si>
    <t>In some cases, the Delete command could delete more text than expected. VQ</t>
  </si>
  <si>
    <t>In-some-cases-the-Delete-command-could-delete-more-text-than-expected</t>
  </si>
  <si>
    <t>Tue, 19 Oct 2004 09:58:46 +0000</t>
  </si>
  <si>
    <t>957a26901c88667d6b0ff5f537647f2df9ec9a99</t>
  </si>
  <si>
    <t>957a26901</t>
  </si>
  <si>
    <t>411ece34d85843a034a4f271d0010e79c430f005</t>
  </si>
  <si>
    <t>411ece34d</t>
  </si>
  <si>
    <t>bug fix: the panels was not updated when the global side-panel state changed from closed to opened. S. GULLY</t>
  </si>
  <si>
    <t>bug-fix-the-panels-was-not-updated-when-the-global-side-panel-state-changed-from-closed-to-opened</t>
  </si>
  <si>
    <t>Tue, 19 Oct 2004 08:41:25 +0000</t>
  </si>
  <si>
    <t>45398c14a9d621cc1d927c7094deff6599e313f3</t>
  </si>
  <si>
    <t>45398c14a</t>
  </si>
  <si>
    <t>b9391871c0e12771fef6ce82a2c24de1eebd9e40</t>
  </si>
  <si>
    <t>b9391871c</t>
  </si>
  <si>
    <t>Get the local Windows code page. Irene</t>
  </si>
  <si>
    <t>Get-the-local-Windows-code-page</t>
  </si>
  <si>
    <t>Tue, 19 Oct 2004 08:21:14 +0000</t>
  </si>
  <si>
    <t>54c24eb86580dffa1d07e8033000af149392ba85</t>
  </si>
  <si>
    <t>54c24eb86</t>
  </si>
  <si>
    <t>10d40f5717a8751c55c010962af5015400b22682</t>
  </si>
  <si>
    <t>10d40f571</t>
  </si>
  <si>
    <t>Amaya didn't load CSS files with non-ASCII name. Fixing errors reported by insure++. Irene</t>
  </si>
  <si>
    <t>Amaya-didn-t-load-CSS-files-with-non-ASCII-name</t>
  </si>
  <si>
    <t>Tue, 19 Oct 2004 07:56:03 +0000</t>
  </si>
  <si>
    <t>6b590ab542e63d9769141eda535dfe221666d7fc</t>
  </si>
  <si>
    <t>6b590ab54</t>
  </si>
  <si>
    <t>fa4e09bf94cf62cf196b8bc6ab569636ac45758a</t>
  </si>
  <si>
    <t>fa4e09bf9</t>
  </si>
  <si>
    <t>Tue, 19 Oct 2004 07:22:50 +0000</t>
  </si>
  <si>
    <t>7a45efc61d25c9d9b49e6760e99e4c57132b0d8a</t>
  </si>
  <si>
    <t>7a45efc61</t>
  </si>
  <si>
    <t>2058388c147c64a7c080a541262e06682c848813</t>
  </si>
  <si>
    <t>2058388c1</t>
  </si>
  <si>
    <t>fix a crash S. GULLY</t>
  </si>
  <si>
    <t>Mon, 18 Oct 2004 20:19:57 +0000</t>
  </si>
  <si>
    <t>2ffa75afe751c783f2acf002287b694f3cd219bf</t>
  </si>
  <si>
    <t>2ffa75afe</t>
  </si>
  <si>
    <t>c0ee66713479fe20cf3d334fe3cf44aeef6753b3</t>
  </si>
  <si>
    <t>c0ee66713</t>
  </si>
  <si>
    <t>colors panel skeleton. S. GULLY</t>
  </si>
  <si>
    <t>colors-panel-skeleton</t>
  </si>
  <si>
    <t>Mon, 18 Oct 2004 15:40:40 +0000</t>
  </si>
  <si>
    <t>14c6a8bc07329659e00c6b7429797a5d922746e1</t>
  </si>
  <si>
    <t>14c6a8bc0</t>
  </si>
  <si>
    <t>e69dad9230e3ed1a8b3c2523d5208704c384d56b</t>
  </si>
  <si>
    <t>e69dad923</t>
  </si>
  <si>
    <t>Mon, 18 Oct 2004 15:19:25 +0000</t>
  </si>
  <si>
    <t>71e260756eeea7b960f53cf8b3314347fa18b73e</t>
  </si>
  <si>
    <t>71e260756</t>
  </si>
  <si>
    <t>5230a2ec935e032cc6a33399ae48bbed365f7f8a</t>
  </si>
  <si>
    <t>5230a2ec9</t>
  </si>
  <si>
    <t>code cleanup. S. GULLY</t>
  </si>
  <si>
    <t>Mon, 18 Oct 2004 15:06:10 +0000</t>
  </si>
  <si>
    <t>ed8bc087d9fd05f7b294076ae3cd5d2181c97d1e</t>
  </si>
  <si>
    <t>ed8bc087d</t>
  </si>
  <si>
    <t>7326dee80e1a90738653a937b70b745d01b6361b</t>
  </si>
  <si>
    <t>7326dee80</t>
  </si>
  <si>
    <t>complete previous commit :  optim, dont refresh the hidden panels. S. GULLY</t>
  </si>
  <si>
    <t>complete-previous-commit-optim-dont-refresh-the-hidden-panels</t>
  </si>
  <si>
    <t>Mon, 18 Oct 2004 14:58:26 +0000</t>
  </si>
  <si>
    <t>0597e0639efe1310a8dac42a94a0ba3ae2200511</t>
  </si>
  <si>
    <t>0597e0639</t>
  </si>
  <si>
    <t>8dd1d7ed3a57be76d4aa10117b7f5e56f8934dca</t>
  </si>
  <si>
    <t>8dd1d7ed3</t>
  </si>
  <si>
    <t>optim: dont calculate attribut list when AttributPanel is hidden. S. GULLY</t>
  </si>
  <si>
    <t>optim-dont-calculate-attribut-list-when-AttributPanel-is-hidden</t>
  </si>
  <si>
    <t>Mon, 18 Oct 2004 14:48:28 +0000</t>
  </si>
  <si>
    <t>3296d667862fa3e80a215b8e377700bd2bd86425</t>
  </si>
  <si>
    <t>3296d6678</t>
  </si>
  <si>
    <t>8e3b9955f1af33bdb935e02a1dce5ca5f5bd7059</t>
  </si>
  <si>
    <t>8e3b9955f</t>
  </si>
  <si>
    <t>fix special behaviour on window. S. GULLY</t>
  </si>
  <si>
    <t>fix-special-behaviour-on-window</t>
  </si>
  <si>
    <t>Mon, 18 Oct 2004 13:35:22 +0000</t>
  </si>
  <si>
    <t>de506bb48a53e4fc0e66b1c39b84b704f9384dc2</t>
  </si>
  <si>
    <t>de506bb48</t>
  </si>
  <si>
    <t>db96217402f7390c85e0b78d5fa547baff9f535d</t>
  </si>
  <si>
    <t>db9621740</t>
  </si>
  <si>
    <t>Amaya reported an error when an area shape="default' was parsed. Irene</t>
  </si>
  <si>
    <t>Amaya-reported-an-error-when-an-area-shape-default-was-parsed</t>
  </si>
  <si>
    <t>Mon, 18 Oct 2004 13:06:46 +0000</t>
  </si>
  <si>
    <t>0fb6e818b652f20f8e303935ce7f7a9061a66e09</t>
  </si>
  <si>
    <t>0fb6e818b</t>
  </si>
  <si>
    <t>56a8dd72700e27df788f8d2c5ed1008777221634</t>
  </si>
  <si>
    <t>56a8dd727</t>
  </si>
  <si>
    <t>improve attribut floating panels and global floating panel managment. S. GULLY</t>
  </si>
  <si>
    <t>improve-attribut-floating-panels-and-global-floating-panel-managment</t>
  </si>
  <si>
    <t>Mon, 18 Oct 2004 13:04:36 +0000</t>
  </si>
  <si>
    <t>b432b6ac5db5fc9e1cfb8dc015f8c95b19ad3d23</t>
  </si>
  <si>
    <t>b432b6ac5</t>
  </si>
  <si>
    <t>ff61781e21650a712b34d61bc0dd97f3970bb4af</t>
  </si>
  <si>
    <t>ff61781e2</t>
  </si>
  <si>
    <t>replace ToAscii conversions by UTF-8 conversions.</t>
  </si>
  <si>
    <t>replace-ToAscii-conversions-by-UTF-8-conversions</t>
  </si>
  <si>
    <t>Mon, 18 Oct 2004 10:45:12 +0000</t>
  </si>
  <si>
    <t>8c746d94e6087f2ddd9ee8dadf0394d51fdce26d</t>
  </si>
  <si>
    <t>8c746d94e</t>
  </si>
  <si>
    <t>c3dc54c74752f93a8fced9973a7151085f6b54b2</t>
  </si>
  <si>
    <t>c3dc54c74</t>
  </si>
  <si>
    <t>Updating the Spanish documentation. Irene</t>
  </si>
  <si>
    <t>Updating-the-Spanish-documentation</t>
  </si>
  <si>
    <t>Mon, 18 Oct 2004 10:42:21 +0000</t>
  </si>
  <si>
    <t>28a7e28cbcfd0fcdacb8065cd728c30dcccdec81</t>
  </si>
  <si>
    <t>28a7e28cb</t>
  </si>
  <si>
    <t>fa7b6db2f5c3feb338ccf56c2dcd677c7d8d8ea9</t>
  </si>
  <si>
    <t>fa7b6db2f</t>
  </si>
  <si>
    <t>Command Select_column did not work when the table was followed by another table. VQ</t>
  </si>
  <si>
    <t>Command-Select_column-did-not-work-when-the-table-was-followed-by</t>
  </si>
  <si>
    <t>Sun, 17 Oct 2004 08:57:56 +0000</t>
  </si>
  <si>
    <t>9407dbb14da6c3bd622826330d6cb698728d4a16</t>
  </si>
  <si>
    <t>9407dbb14</t>
  </si>
  <si>
    <t>20b8d0d656a7dfb6a6424275aaeb22eae5da0cf8</t>
  </si>
  <si>
    <t>20b8d0d65</t>
  </si>
  <si>
    <t>Prevent Amaya from promping the user for attribute content the first time a document is saved. VQ</t>
  </si>
  <si>
    <t>Prevent-Amaya-from-promping-the-user-for-attribute-content-the-first</t>
  </si>
  <si>
    <t>Fri, 15 Oct 2004 16:55:34 +0000</t>
  </si>
  <si>
    <t>2d32badd628976bfd4d00442afc1b263b8decfb3</t>
  </si>
  <si>
    <t>2d32badd6</t>
  </si>
  <si>
    <t>b10190ff4dd616aa7a1b1a40c7ec95eb4142000a</t>
  </si>
  <si>
    <t>b10190ff4</t>
  </si>
  <si>
    <t>changing wxBitmapButton on the fly doesn't work on windows. S. GULLY</t>
  </si>
  <si>
    <t>changing-wxBitmapButton-on-the-fly-doesn-t-work-on-windows</t>
  </si>
  <si>
    <t>Fri, 15 Oct 2004 16:53:22 +0000</t>
  </si>
  <si>
    <t>4dbc99d9d8a24fe5452f69e85fc4a0028d507b77</t>
  </si>
  <si>
    <t>4dbc99d9d</t>
  </si>
  <si>
    <t>9820a6f2b140dfb69e8717c669f2c84325f5f11b</t>
  </si>
  <si>
    <t>9820a6f2b</t>
  </si>
  <si>
    <t>Report from Stephane and Bert: The CSS property "fill" is interpreted for the HTML element &lt;td&gt;</t>
  </si>
  <si>
    <t>Report-from-Stephane-and-Bert</t>
  </si>
  <si>
    <t>Fri, 15 Oct 2004 15:18:47 +0000</t>
  </si>
  <si>
    <t>01e73f516f716de537f733543c72a099a66ed8e7</t>
  </si>
  <si>
    <t>01e73f516</t>
  </si>
  <si>
    <t>8b5fe32f58732b35777ddbd4021b6e3c56073b25</t>
  </si>
  <si>
    <t>8b5fe32f5</t>
  </si>
  <si>
    <t>workspace updates. S. GULLY</t>
  </si>
  <si>
    <t>Fri, 15 Oct 2004 15:17:03 +0000</t>
  </si>
  <si>
    <t>d2e592ade0ab6587a9bd4c77ada1c54c01299a50</t>
  </si>
  <si>
    <t>d2e592ade</t>
  </si>
  <si>
    <t>e8e21413f16132badec19da3309ca5c3cdea2594</t>
  </si>
  <si>
    <t>e8e21413f</t>
  </si>
  <si>
    <t>unused file S. GULLY</t>
  </si>
  <si>
    <t>unused-file</t>
  </si>
  <si>
    <t>Fri, 15 Oct 2004 15:05:06 +0000</t>
  </si>
  <si>
    <t>ce274566cfdfef98309e8423420bc0dfce12414d</t>
  </si>
  <si>
    <t>ce274566c</t>
  </si>
  <si>
    <t>8a717fe3f83e69aaba872d211ecfb47ff81bc81c</t>
  </si>
  <si>
    <t>8a717fe3f</t>
  </si>
  <si>
    <t>better look for floating panels S. GULLY</t>
  </si>
  <si>
    <t>better-look-for-floating-panels</t>
  </si>
  <si>
    <t>Fri, 15 Oct 2004 15:03:39 +0000</t>
  </si>
  <si>
    <t>6ea49718aeac873166b8de1f20eca57039272ee1</t>
  </si>
  <si>
    <t>6ea49718a</t>
  </si>
  <si>
    <t>628ee54a4d1a244f8aef21ea9f915cfa1b29e1b5</t>
  </si>
  <si>
    <t>628ee54a4</t>
  </si>
  <si>
    <t>Fri, 15 Oct 2004 14:22:12 +0000</t>
  </si>
  <si>
    <t>120a3e29f9a6a13b7e19b6984bedf60dfbc3207c</t>
  </si>
  <si>
    <t>120a3e29f</t>
  </si>
  <si>
    <t>5722a21f3499e6afff6cb06476b622bf0e187bcd</t>
  </si>
  <si>
    <t>5722a21f3</t>
  </si>
  <si>
    <t>panel managment: final step. S. GULLY</t>
  </si>
  <si>
    <t>panel-managment-final-step</t>
  </si>
  <si>
    <t>Fri, 15 Oct 2004 14:15:46 +0000</t>
  </si>
  <si>
    <t>e9c8cb4d744181c3141d2fcb22025f3f079fd11f</t>
  </si>
  <si>
    <t>e9c8cb4d7</t>
  </si>
  <si>
    <t>14853a97cec139f4f33aaf753a0f7f508dd3f8ff</t>
  </si>
  <si>
    <t>14853a97c</t>
  </si>
  <si>
    <t>unused label : dummy translation. S. GULLY</t>
  </si>
  <si>
    <t>unused-label-dummy-translation</t>
  </si>
  <si>
    <t>Fri, 15 Oct 2004 14:15:30 +0000</t>
  </si>
  <si>
    <t>7f83ca6ee7d001ef1d4a04370836f79e64560059</t>
  </si>
  <si>
    <t>7f83ca6ee</t>
  </si>
  <si>
    <t>f8b5438f45771372526180bf57a751cecbc0b5ef</t>
  </si>
  <si>
    <t>f8b5438f4</t>
  </si>
  <si>
    <t>improve panels managment : now a "PanelManager" entity exists, it chooses which panel can be shown, synchronized, floating ... S. GULLY</t>
  </si>
  <si>
    <t>improve-panels-managment-now-a-PanelManager-entity-exists-it-chooses-which-panel-can-be-shown-synchronized-floating</t>
  </si>
  <si>
    <t>Fri, 15 Oct 2004 09:06:05 +0000</t>
  </si>
  <si>
    <t>e009d95cb6ee907fa791d081b2eec0ddc6c73980</t>
  </si>
  <si>
    <t>e009d95cb</t>
  </si>
  <si>
    <t>6a8e65355acc4096f64464cddeb7a5a09a86a6a8</t>
  </si>
  <si>
    <t>6a8e65355</t>
  </si>
  <si>
    <t>Fixing a problem with attributes on Windows platforms. Irene</t>
  </si>
  <si>
    <t>Fixing-a-problem-with-attributes-on-Windows-platforms</t>
  </si>
  <si>
    <t>Fri, 15 Oct 2004 08:45:12 +0000</t>
  </si>
  <si>
    <t>0e7fc8762a983153b8ebb24f934ce1ba557c18ca</t>
  </si>
  <si>
    <t>0e7fc8762</t>
  </si>
  <si>
    <t>a2b7a1b00993de65236b4fcfca09a18b3089087f</t>
  </si>
  <si>
    <t>a2b7a1b00</t>
  </si>
  <si>
    <t>improve 'make install' procedure. S. GULLY</t>
  </si>
  <si>
    <t>improve-make-install-procedure</t>
  </si>
  <si>
    <t>Fri, 15 Oct 2004 08:00:16 +0000</t>
  </si>
  <si>
    <t>3ca10c72b5d0a0f879bcc0e9227f390a438bdae1</t>
  </si>
  <si>
    <t>3ca10c72b</t>
  </si>
  <si>
    <t>43fc0481f0fbab22883a4f112b4ecd36dea57fb3</t>
  </si>
  <si>
    <t>43fc0481f</t>
  </si>
  <si>
    <t>Thu, 14 Oct 2004 16:45:13 +0000</t>
  </si>
  <si>
    <t>0f3843492900be16da88c625954f15ab7397168c</t>
  </si>
  <si>
    <t>0f3843492</t>
  </si>
  <si>
    <t>02ec9eed96678b2e8633921fbbe0b307e5aa02e7</t>
  </si>
  <si>
    <t>02ec9eed9</t>
  </si>
  <si>
    <t>Initialize the dialog of enumered attributes. Irene</t>
  </si>
  <si>
    <t>Initialize-the-dialog-of-enumered-attributes</t>
  </si>
  <si>
    <t>Thu, 14 Oct 2004 15:38:32 +0000</t>
  </si>
  <si>
    <t>5109ffaeff371fae07fed14405b78f2282304883</t>
  </si>
  <si>
    <t>5109ffaef</t>
  </si>
  <si>
    <t>f7ce8d628d6e8a5c6a7c8c8e1cd35a6ad0f616dd</t>
  </si>
  <si>
    <t>f7ce8d628</t>
  </si>
  <si>
    <t>Manage mandatory attributes in Win32 versions. Irene</t>
  </si>
  <si>
    <t>Manage-mandatory-attributes-in-Win32-versions</t>
  </si>
  <si>
    <t>Thu, 14 Oct 2004 14:27:34 +0000</t>
  </si>
  <si>
    <t>913c34729357414be0e4701b5a4a21d1cdc6a910</t>
  </si>
  <si>
    <t>913c34729</t>
  </si>
  <si>
    <t>64b6c8d99931310ee58b444d5e2668028baafed8</t>
  </si>
  <si>
    <t>64b6c8d99</t>
  </si>
  <si>
    <t>Improve the management of mandatory attributes in the GTK version. + fix some bugs with the set of structure checking. Irene</t>
  </si>
  <si>
    <t>Improve-the-management-of-mandatory-attributes-in-the-GTK-version</t>
  </si>
  <si>
    <t>Thu, 14 Oct 2004 11:08:05 +0000</t>
  </si>
  <si>
    <t>22373beadb20bc1be6e942c40fa72a830bf3d4ca</t>
  </si>
  <si>
    <t>22373bead</t>
  </si>
  <si>
    <t>ec5632a7b02c4a78e8c277718f372e8026ff9298</t>
  </si>
  <si>
    <t>ec5632a7b</t>
  </si>
  <si>
    <t>New version of tarSource. Irene</t>
  </si>
  <si>
    <t>New-version-of-tarSource</t>
  </si>
  <si>
    <t>Thu, 14 Oct 2004 07:58:49 +0000</t>
  </si>
  <si>
    <t>b7e90aee77e942dd22cf08380f0a9c599407995c</t>
  </si>
  <si>
    <t>b7e90aee7</t>
  </si>
  <si>
    <t>623d083d7e3b10e5f90c892e1934c204723b8727</t>
  </si>
  <si>
    <t>623d083d7</t>
  </si>
  <si>
    <t>fix path prb on macosx package. S. GULLY</t>
  </si>
  <si>
    <t>fix-path-prb-on-macosx-package</t>
  </si>
  <si>
    <t>Thu, 14 Oct 2004 07:56:11 +0000</t>
  </si>
  <si>
    <t>92877d9cde85e628c6e2b37b02759e475f46aa96</t>
  </si>
  <si>
    <t>92877d9cd</t>
  </si>
  <si>
    <t>bb1b0df01fb68e5aadfef9573c512e7ba92d76a3</t>
  </si>
  <si>
    <t>bb1b0df01</t>
  </si>
  <si>
    <t>Prevent against negative values in the clipping rectangle. Irene</t>
  </si>
  <si>
    <t>Prevent-against-negative-values-in-the-clipping-rectangle</t>
  </si>
  <si>
    <t>Thu, 14 Oct 2004 07:10:47 +0000</t>
  </si>
  <si>
    <t>b37b7e70da5a34b1b09cfe22f0494179701247f5</t>
  </si>
  <si>
    <t>b37b7e70d</t>
  </si>
  <si>
    <t>d02e913b6e460e228bf8d3140052deb8eda84c19</t>
  </si>
  <si>
    <t>d02e913b6</t>
  </si>
  <si>
    <t>2 versions of the /fileaccess module. Irene</t>
  </si>
  <si>
    <t>2-versions-of-the-fileaccess-module</t>
  </si>
  <si>
    <t>Thu, 14 Oct 2004 07:07:17 +0000</t>
  </si>
  <si>
    <t>21406cd7805f11b33a30e1a77183c30f2d5bf0b8</t>
  </si>
  <si>
    <t>21406cd78</t>
  </si>
  <si>
    <t>cedfd62c5d28b2b68c47763091bdef36b3b4c96c</t>
  </si>
  <si>
    <t>cedfd62c5</t>
  </si>
  <si>
    <t>Fix a typo in the style Laurent</t>
  </si>
  <si>
    <t>Fix-a-typo-in-the-style</t>
  </si>
  <si>
    <t>Wed, 13 Oct 2004 14:35:37 +0000</t>
  </si>
  <si>
    <t>dcafb59a70f254a03132c235148a55c07ece7636</t>
  </si>
  <si>
    <t>dcafb59a7</t>
  </si>
  <si>
    <t>bc03e15f6b10b772e5f4a9cd7ea9082f78e32907</t>
  </si>
  <si>
    <t>bc03e15f6</t>
  </si>
  <si>
    <t>The spellchecker was stuck when an attribute value is selected. Irene</t>
  </si>
  <si>
    <t>The-spellchecker-was-stuck-when-an-attribute-value-is-selected</t>
  </si>
  <si>
    <t>Wed, 13 Oct 2004 14:30:48 +0000</t>
  </si>
  <si>
    <t>fc51e87b97802cb3ecf5933cb905df7f11a5b17b</t>
  </si>
  <si>
    <t>fc51e87b9</t>
  </si>
  <si>
    <t>fa45319de09cae9e0c97b5ab511711b006f24ee2</t>
  </si>
  <si>
    <t>fa45319de</t>
  </si>
  <si>
    <t>Wed, 13 Oct 2004 13:58:04 +0000</t>
  </si>
  <si>
    <t>5f41abb27b8aa845325a47a8e71fe2ea9e7da0bc</t>
  </si>
  <si>
    <t>5f41abb27</t>
  </si>
  <si>
    <t>dabe3ccec327b2ed891ab57f770c42c21b4b3def</t>
  </si>
  <si>
    <t>dabe3ccec</t>
  </si>
  <si>
    <t>Updating the WX workspace. Irene</t>
  </si>
  <si>
    <t>Updating-the-WX-workspace</t>
  </si>
  <si>
    <t>Wed, 13 Oct 2004 13:52:09 +0000</t>
  </si>
  <si>
    <t>f711d483175d5f2acf5d19b40fe916c083341f5f</t>
  </si>
  <si>
    <t>f711d4831</t>
  </si>
  <si>
    <t>72c6a2b485a80f31ba3302ea6bd6bc83ce13060c</t>
  </si>
  <si>
    <t>72c6a2b48</t>
  </si>
  <si>
    <t>Fixing warnings reported by Windows. Irene</t>
  </si>
  <si>
    <t>Fixing-warnings-reported-by-Windows</t>
  </si>
  <si>
    <t>Wed, 13 Oct 2004 13:37:29 +0000</t>
  </si>
  <si>
    <t>67c85370d9578791fd728d799f5cbb0baf92d2c8</t>
  </si>
  <si>
    <t>67c85370d</t>
  </si>
  <si>
    <t>9b0f10e5a645455b73559b0ac561d961cacf056d</t>
  </si>
  <si>
    <t>9b0f10e5a</t>
  </si>
  <si>
    <t>Fixing Windows compiling troubles. Irene</t>
  </si>
  <si>
    <t>Fixing-Windows-compiling-troubles</t>
  </si>
  <si>
    <t>Wed, 13 Oct 2004 13:30:38 +0000</t>
  </si>
  <si>
    <t>bf61eb3917ceec135422a8ff8f0f192172d5af9e</t>
  </si>
  <si>
    <t>bf61eb391</t>
  </si>
  <si>
    <t>3b2cb5140dbe036badb97229cfbc852071675da0</t>
  </si>
  <si>
    <t>3b2cb5140</t>
  </si>
  <si>
    <t>Fixing warnings reported by the compiler. Irene</t>
  </si>
  <si>
    <t>Fixing-warnings-reported-by-the-compiler</t>
  </si>
  <si>
    <t>Wed, 13 Oct 2004 12:52:23 +0000</t>
  </si>
  <si>
    <t>c93b64875a75b72be69d47b6186c24d4a70fc6fd</t>
  </si>
  <si>
    <t>c93b64875</t>
  </si>
  <si>
    <t>c8d93fdc95e7bd289c3829381eeb8d4bdcb042bd</t>
  </si>
  <si>
    <t>c8d93fdc9</t>
  </si>
  <si>
    <t>Don't use the zlib with compilers. Irene</t>
  </si>
  <si>
    <t>Don-t-use-the-zlib-with-compilers</t>
  </si>
  <si>
    <t>Wed, 13 Oct 2004 12:43:33 +0000</t>
  </si>
  <si>
    <t>a8745c9858e4767639eb81b956fe29d173f790c4</t>
  </si>
  <si>
    <t>a8745c985</t>
  </si>
  <si>
    <t>583cb1f5aa21f0375a37849c94c07f3f0117404b</t>
  </si>
  <si>
    <t>583cb1f5a</t>
  </si>
  <si>
    <t>Set the document modified after numbering sections. Irene</t>
  </si>
  <si>
    <t>Set-the-document-modified-after-numbering-sections</t>
  </si>
  <si>
    <t>Wed, 13 Oct 2004 12:42:46 +0000</t>
  </si>
  <si>
    <t>65a05e65b3ede98cec0184accfc131f7727c3b70</t>
  </si>
  <si>
    <t>65a05e65b</t>
  </si>
  <si>
    <t>8399af47a71ad9a2005def2f5995e9f9229e23f8</t>
  </si>
  <si>
    <t>8399af47a</t>
  </si>
  <si>
    <t>Use Thot functions to open local files. Irene</t>
  </si>
  <si>
    <t>Use-Thot-functions-to-open-local-files</t>
  </si>
  <si>
    <t>Wed, 13 Oct 2004 09:44:40 +0000</t>
  </si>
  <si>
    <t>750cfdbf8e5794d7b386269f6f9a037e2cc32ee0</t>
  </si>
  <si>
    <t>750cfdbf8</t>
  </si>
  <si>
    <t>f19217cf00de9d064226dc19899c3b2c0589a14f</t>
  </si>
  <si>
    <t>f19217cf0</t>
  </si>
  <si>
    <t>Collaps the top margin of parent and child. Irene</t>
  </si>
  <si>
    <t>Collaps-the-top-margin-of-parent-and-child</t>
  </si>
  <si>
    <t>Wed, 13 Oct 2004 09:43:11 +0000</t>
  </si>
  <si>
    <t>ffa78479f34025850209795ed79912a3e16ecbb9</t>
  </si>
  <si>
    <t>ffa78479f</t>
  </si>
  <si>
    <t>b4e89ebbbd9fdb089531f0f2e201aaeb8a4cde9e</t>
  </si>
  <si>
    <t>b4e89ebbb</t>
  </si>
  <si>
    <t>bug fix: the system locale charset was ignored on GTK, now it is detected using "locale -ck" system command, if nothing is found, ISO_8859_1 is used. S. GULLY</t>
  </si>
  <si>
    <t>bug-fix-the-system-locale-charset-was-ignored-on-GTK-now-it-is-detected-using-locale-ck-system-command-if-nothing-is-found-ISO_8859_1-is-used</t>
  </si>
  <si>
    <t>Tue, 12 Oct 2004 16:06:22 +0000</t>
  </si>
  <si>
    <t>aaec5339e7f817d644757b604329726c9605f7a0</t>
  </si>
  <si>
    <t>aaec5339e</t>
  </si>
  <si>
    <t>4af40666a91b2f0518f62ce4740fc4425d251df6</t>
  </si>
  <si>
    <t>4af40666a</t>
  </si>
  <si>
    <t>Prevent the cursor to skip tables when using the Left Arrow key. VQ</t>
  </si>
  <si>
    <t>Prevent-the-cursor-to-skip-tables-when-using-the-Left-Arrow-key</t>
  </si>
  <si>
    <t>Tue, 12 Oct 2004 14:52:33 +0000</t>
  </si>
  <si>
    <t>0592dc7981824ed91af524f4ccb03a1badbadb57</t>
  </si>
  <si>
    <t>0592dc798</t>
  </si>
  <si>
    <t>7ba1918ce67c97cfa4e816daf5b0c8cdbdd29200</t>
  </si>
  <si>
    <t>7ba1918ce</t>
  </si>
  <si>
    <t>Fix a crash caused by my recent modifs in namespace managing. Laurent</t>
  </si>
  <si>
    <t>Fix-a-crash-caused-by-my-recent-modifs-in-namespace-managing</t>
  </si>
  <si>
    <t>Tue, 12 Oct 2004 14:14:52 +0000</t>
  </si>
  <si>
    <t>baa14ee51c5982570a03a225da7ca83f8589686e</t>
  </si>
  <si>
    <t>baa14ee51</t>
  </si>
  <si>
    <t>391e3677494f50d7bb1547205faa2007cc965242</t>
  </si>
  <si>
    <t>391e36774</t>
  </si>
  <si>
    <t>Amaya crashed when zooming VQ</t>
  </si>
  <si>
    <t>Amaya-crashed-when-zooming</t>
  </si>
  <si>
    <t>Tue, 12 Oct 2004 10:58:19 +0000</t>
  </si>
  <si>
    <t>ef02554f38581e893d48f90c796ab1293ee6006d</t>
  </si>
  <si>
    <t>ef02554f3</t>
  </si>
  <si>
    <t>0ef654345a95f5dadeda5cc88b58e91b8509d950</t>
  </si>
  <si>
    <t>0ef654345</t>
  </si>
  <si>
    <t>Improve margins and font sizes. Don't request the type attribute when a style element is created. Irene</t>
  </si>
  <si>
    <t>Improve-margins-and-font-sizes</t>
  </si>
  <si>
    <t>Tue, 12 Oct 2004 08:59:20 +0000</t>
  </si>
  <si>
    <t>90326c8a29cac5b1d6028d570cba2b88c8564940</t>
  </si>
  <si>
    <t>90326c8a2</t>
  </si>
  <si>
    <t>4e83cc749e96ca3c72a74a1c4c994d6ba13bcd21</t>
  </si>
  <si>
    <t>4e83cc749</t>
  </si>
  <si>
    <t>+ improve panels managment: now only one panel of one type can float. todo: synchronize panel updates, panels stats, and floating panel callbacks. S. GULLY</t>
  </si>
  <si>
    <t>improve-panels-managment-now-only-one-panel-of-one-type-can-float</t>
  </si>
  <si>
    <t>Tue, 12 Oct 2004 08:13:20 +0000</t>
  </si>
  <si>
    <t>c4e94e0319a389ec97670dab1d270eea1c638f69</t>
  </si>
  <si>
    <t>c4e94e031</t>
  </si>
  <si>
    <t>3c684ba8f526a828406f532d68a6938e7d563471</t>
  </si>
  <si>
    <t>3c684ba8f</t>
  </si>
  <si>
    <t>Need to test the Dislpay value to know how to interpret the default width. Irene</t>
  </si>
  <si>
    <t>Need-to-test-the-Dislpay-value-to-know-how-to-interpret-the-default</t>
  </si>
  <si>
    <t>Tue, 12 Oct 2004 06:59:53 +0000</t>
  </si>
  <si>
    <t>ff27de5a992b4f3214b20c41ac4af233feb95334</t>
  </si>
  <si>
    <t>ff27de5a9</t>
  </si>
  <si>
    <t>c963e2f5d976b78a6d0d8b7b64181e0a0635ccec</t>
  </si>
  <si>
    <t>c963e2f5d</t>
  </si>
  <si>
    <t>CSS: Selectors like "#foo *" did not work. VQ</t>
  </si>
  <si>
    <t>CSS-Selectors-like-foo-did-not-work</t>
  </si>
  <si>
    <t>Mon, 11 Oct 2004 15:03:01 +0000</t>
  </si>
  <si>
    <t>c9021a98becdb951760536d2d7eaa5779315d514</t>
  </si>
  <si>
    <t>c9021a98b</t>
  </si>
  <si>
    <t>a4f967d91f221bfb967d8f7d39bbedb4706e6ecc</t>
  </si>
  <si>
    <t>a4f967d91</t>
  </si>
  <si>
    <t>Bug fixes: - Reduce paragraphs top/bottom margin - Amaya crashed when applying an attribute value after a reload. Irene</t>
  </si>
  <si>
    <t>Bug-fixes</t>
  </si>
  <si>
    <t>Mon, 11 Oct 2004 13:50:09 +0000</t>
  </si>
  <si>
    <t>3c16c50e0121150120ae31d9deb0554fb12456b6</t>
  </si>
  <si>
    <t>3c16c50e0</t>
  </si>
  <si>
    <t>df665926c62151843d535b29ede8d3b448bd5d59</t>
  </si>
  <si>
    <t>df665926c</t>
  </si>
  <si>
    <t>Amaya requested to insert the mandatory ALT attribute when loading a document. Irene</t>
  </si>
  <si>
    <t>Amaya-requested-to-insert-the-mandatory-ALT-attribute-when-loading-a-document</t>
  </si>
  <si>
    <t>Mon, 11 Oct 2004 12:43:41 +0000</t>
  </si>
  <si>
    <t>28c09b427083d02924c40420fcc75717199bdebb</t>
  </si>
  <si>
    <t>28c09b427</t>
  </si>
  <si>
    <t>807d1bdbf64efa2f7b2a5fb668923f6221680a24</t>
  </si>
  <si>
    <t>807d1bdbf</t>
  </si>
  <si>
    <t>better focus debuging code. S. GULLY</t>
  </si>
  <si>
    <t>better-focus-debuging-code</t>
  </si>
  <si>
    <t>Mon, 11 Oct 2004 10:37:04 +0000</t>
  </si>
  <si>
    <t>b5cd6bf5fb19a784e211dbecc78823c31081a3e3</t>
  </si>
  <si>
    <t>b5cd6bf5f</t>
  </si>
  <si>
    <t>337b568ca3fc39d115206d110d0ddc059f21d432</t>
  </si>
  <si>
    <t>337b568ca</t>
  </si>
  <si>
    <t>fix no border flag on window. S. GULLY</t>
  </si>
  <si>
    <t>fix-no-border-flag-on-window</t>
  </si>
  <si>
    <t>Mon, 11 Oct 2004 09:29:39 +0000</t>
  </si>
  <si>
    <t>256106c796856be6ed23541cc69827358fec737a</t>
  </si>
  <si>
    <t>256106c79</t>
  </si>
  <si>
    <t>d24b87632cf76fd0ee1c1c728decd81103a946cd</t>
  </si>
  <si>
    <t>d24b87632</t>
  </si>
  <si>
    <t>toolbar buton : no border. S. GULLY</t>
  </si>
  <si>
    <t>toolbar-buton-no-border</t>
  </si>
  <si>
    <t>Mon, 11 Oct 2004 09:22:43 +0000</t>
  </si>
  <si>
    <t>34b27a91c0b3dec4e4c4fcab43235e0e66a177cf</t>
  </si>
  <si>
    <t>34b27a91c</t>
  </si>
  <si>
    <t>d5096489e22586ae72728ebd05da9569ee0a7021</t>
  </si>
  <si>
    <t>d5096489e</t>
  </si>
  <si>
    <t>Mon, 11 Oct 2004 09:22:13 +0000</t>
  </si>
  <si>
    <t>f3f5a03c76f3e33026ae849d6c7540f801ca43d4</t>
  </si>
  <si>
    <t>f3f5a03c7</t>
  </si>
  <si>
    <t>a9c71eec83f20f0824137ad78af1877a740ca70c</t>
  </si>
  <si>
    <t>a9c71eec8</t>
  </si>
  <si>
    <t>new workspace. S. GULLY</t>
  </si>
  <si>
    <t>new-workspace</t>
  </si>
  <si>
    <t>Mon, 11 Oct 2004 09:19:01 +0000</t>
  </si>
  <si>
    <t>6ea4e7df6034f4fe5846eaecf25853ee840baa49</t>
  </si>
  <si>
    <t>6ea4e7df6</t>
  </si>
  <si>
    <t>8548813bc2759864d45c70afa1c7b516c42b8bf1</t>
  </si>
  <si>
    <t>8548813bc</t>
  </si>
  <si>
    <t>Improve the support of default namespaces (the parent's namespace is no longer considered when a empty default namespace is encoutered). Laurent</t>
  </si>
  <si>
    <t>Improve-the-support-of-default-namespaces-the-parent-s-namespace</t>
  </si>
  <si>
    <t>Fri, 8 Oct 2004 17:11:52 +0000</t>
  </si>
  <si>
    <t>80121a7a3c71deeb894d02614726d69cce9091b8</t>
  </si>
  <si>
    <t>80121a7a3</t>
  </si>
  <si>
    <t>cab62064ac5a0693061f781bbb306230dc00bb5b</t>
  </si>
  <si>
    <t>cab62064a</t>
  </si>
  <si>
    <t>Minor changes in Windows dialogs. Irene</t>
  </si>
  <si>
    <t>Minor-changes-in-Windows-dialogs</t>
  </si>
  <si>
    <t>Fri, 8 Oct 2004 15:54:55 +0000</t>
  </si>
  <si>
    <t>690fd120804275e0e1832e3f2407fcefeb41eef4</t>
  </si>
  <si>
    <t>690fd1208</t>
  </si>
  <si>
    <t>e9c45a98eab62df0c7cef99d41493b609792cf4f</t>
  </si>
  <si>
    <t>e9c45a98e</t>
  </si>
  <si>
    <t>Fri, 8 Oct 2004 14:44:43 +0000</t>
  </si>
  <si>
    <t>4a7e413058f2a93d260704420c58728458a7a718</t>
  </si>
  <si>
    <t>4a7e41305</t>
  </si>
  <si>
    <t>417884ad17ebbe0cccd11596992111604428df35</t>
  </si>
  <si>
    <t>417884ad1</t>
  </si>
  <si>
    <t>Improving floated boxes management. Irene</t>
  </si>
  <si>
    <t>Improving-floated-boxes-management</t>
  </si>
  <si>
    <t>Fri, 8 Oct 2004 14:40:33 +0000</t>
  </si>
  <si>
    <t>3d511dbb922d469444a183d19b6d8b1d6a8a914a</t>
  </si>
  <si>
    <t>3d511dbb9</t>
  </si>
  <si>
    <t>d08dc414d5a7909874bd194b8ab1aa20bbac4af5</t>
  </si>
  <si>
    <t>d08dc414d</t>
  </si>
  <si>
    <t>Improvement in the support of undeclared prefixes Laurent</t>
  </si>
  <si>
    <t>Improvement-in-the-support-of-undeclared-prefixes</t>
  </si>
  <si>
    <t>Fri, 8 Oct 2004 12:31:21 +0000</t>
  </si>
  <si>
    <t>f18633fde971130565cb707c71a061b053a17f11</t>
  </si>
  <si>
    <t>f18633fde</t>
  </si>
  <si>
    <t>bf7704c8ed11b771ca5898f6828e3f859d98400f</t>
  </si>
  <si>
    <t>bf7704c8e</t>
  </si>
  <si>
    <t>Force the reevaluation of the enclosing box when a new floated box in created. Irene</t>
  </si>
  <si>
    <t>Force-the-reevaluation-of-the-enclosing-box-when-a-new-floated-box-in</t>
  </si>
  <si>
    <t>Fri, 8 Oct 2004 10:49:05 +0000</t>
  </si>
  <si>
    <t>b37d242c8b0b8fc3c16a93d4d930763dc8a7290e</t>
  </si>
  <si>
    <t>b37d242c8</t>
  </si>
  <si>
    <t>b4948af14e61f7f49591fa027ce7357a6b850a28</t>
  </si>
  <si>
    <t>b4948af14</t>
  </si>
  <si>
    <t>Integrate default HTML 4.0 margin and padding in HTMLP.P Irene</t>
  </si>
  <si>
    <t>Integrate-default-HTML-4.0-margin-and-padding-in-HTMLP.P</t>
  </si>
  <si>
    <t>Fri, 8 Oct 2004 10:47:38 +0000</t>
  </si>
  <si>
    <t>a53ddc2f71adb558c41b4d5e89d036ed82646e0a</t>
  </si>
  <si>
    <t>a53ddc2f7</t>
  </si>
  <si>
    <t>abee9a8db785f5c46bc35cd186e2299157633e89</t>
  </si>
  <si>
    <t>abee9a8db</t>
  </si>
  <si>
    <t>+ first steps for HTML &lt;select&gt; popup widget (WX). + fix menu shortcut bug S. GULLY</t>
  </si>
  <si>
    <t>first-steps-for-HTML-select-popup-widget-WX</t>
  </si>
  <si>
    <t>Thu, 7 Oct 2004 16:23:31 +0000</t>
  </si>
  <si>
    <t>3e1d57704e805ec8bd7215838a94b1d424848bbd</t>
  </si>
  <si>
    <t>3e1d57704</t>
  </si>
  <si>
    <t>2a14e41d6a1c7ec9ba3eda71ba5ea84beefee528</t>
  </si>
  <si>
    <t>2a14e41d6</t>
  </si>
  <si>
    <t>Improving the selection in the structure view. Irene</t>
  </si>
  <si>
    <t>Improving-the-selection-in-the-structure-view</t>
  </si>
  <si>
    <t>Thu, 7 Oct 2004 15:00:06 +0000</t>
  </si>
  <si>
    <t>e85a7de783d667d0cf9703e5c4642fc98b9a61e0</t>
  </si>
  <si>
    <t>e85a7de78</t>
  </si>
  <si>
    <t>b540a3c74de353b1d4fde644cc945549b39a4c66</t>
  </si>
  <si>
    <t>b540a3c74</t>
  </si>
  <si>
    <t>on Windows, when selecting an URL in the combobox, it is automaticaly activated (this behaviour is not possible with wxGTK because of a bug) S. GULLY</t>
  </si>
  <si>
    <t>on-Windows-when-selecting-an-URL-in-the-combobox-it-is-automaticaly-activated-this-behaviour-is-not-possible-with-wxGTK-because-of-a-bug</t>
  </si>
  <si>
    <t>Thu, 7 Oct 2004 14:31:50 +0000</t>
  </si>
  <si>
    <t>ef56262e7657751a4c22fe60560df287f937cf5f</t>
  </si>
  <si>
    <t>ef56262e7</t>
  </si>
  <si>
    <t>21b11718f3b0b9358200eb08fa503cc87cb03200</t>
  </si>
  <si>
    <t>21b11718f</t>
  </si>
  <si>
    <t>the initial window size assignment was misplaced. S. GULLY</t>
  </si>
  <si>
    <t>the-initial-window-size-assignment-was-misplaced</t>
  </si>
  <si>
    <t>Thu, 7 Oct 2004 13:59:04 +0000</t>
  </si>
  <si>
    <t>61f4dcacd2b19afad9c3a60db31a9f75bd005aee</t>
  </si>
  <si>
    <t>61f4dcacd</t>
  </si>
  <si>
    <t>db8e1bc8db3ef77a5abeaafd884ca352fc8e1e1b</t>
  </si>
  <si>
    <t>db8e1bc8d</t>
  </si>
  <si>
    <t>Avoid to open the structure view when a switch is selected. Irene</t>
  </si>
  <si>
    <t>Avoid-to-open-the-structure-view-when-a-switch-is-selected</t>
  </si>
  <si>
    <t>Thu, 7 Oct 2004 11:20:16 +0000</t>
  </si>
  <si>
    <t>80aaaa1065ea908350258bbf34b3a101cf1ecd04</t>
  </si>
  <si>
    <t>80aaaa106</t>
  </si>
  <si>
    <t>8d75e003f1dfab456c217d302ef6ee7ecb20f700</t>
  </si>
  <si>
    <t>8d75e003f</t>
  </si>
  <si>
    <t>WX version: Attach a tooltip and an action to the amaya logo Irene</t>
  </si>
  <si>
    <t>WX-version-Attach-a-tooltip-and-an-action-to-the-amaya-logo</t>
  </si>
  <si>
    <t>Thu, 7 Oct 2004 10:56:43 +0000</t>
  </si>
  <si>
    <t>22d4bc5128c758dbef204359f4d5bfd55e3eb164</t>
  </si>
  <si>
    <t>22d4bc512</t>
  </si>
  <si>
    <t>c49076b4f1b8fd141825e9796ebf8f481917cf63</t>
  </si>
  <si>
    <t>c49076b4f</t>
  </si>
  <si>
    <t>Bug fix: the spellchecker didn't replace correctly an isolate word. Irene</t>
  </si>
  <si>
    <t>Bug-fix-the-spellchecker-didn-t-replace-correctly-an-isolate-word</t>
  </si>
  <si>
    <t>Thu, 7 Oct 2004 09:08:56 +0000</t>
  </si>
  <si>
    <t>9d625b5a467c070b17dcfa91c601887e63172d71</t>
  </si>
  <si>
    <t>9d625b5a4</t>
  </si>
  <si>
    <t>7d9523985eb63da20cca0eee9baec6d41a0946ef</t>
  </si>
  <si>
    <t>7d9523985</t>
  </si>
  <si>
    <t>The SVG xlink:href attribute didn't work. Irene</t>
  </si>
  <si>
    <t>The-SVG-xlink-href-attribute-didn-t-work</t>
  </si>
  <si>
    <t>Thu, 7 Oct 2004 07:43:34 +0000</t>
  </si>
  <si>
    <t>f49beeb1b9c1db058eb223f4c2b96be2114c4626</t>
  </si>
  <si>
    <t>f49beeb1b</t>
  </si>
  <si>
    <t>c71aff3097de0b6c367f9b9abf50821b3bf05675</t>
  </si>
  <si>
    <t>c71aff309</t>
  </si>
  <si>
    <t>Amaya now generates a warning for undeclared xml prefixes Laurent</t>
  </si>
  <si>
    <t>Amaya-now-generates-a-warning-for-undeclared-xml-prefixes</t>
  </si>
  <si>
    <t>Wed, 6 Oct 2004 17:26:59 +0000</t>
  </si>
  <si>
    <t>b18477803d11e649b51956d16cab380894b92393</t>
  </si>
  <si>
    <t>b18477803</t>
  </si>
  <si>
    <t>84ddcac9d3c440a4868185df9b42f8c71317e116</t>
  </si>
  <si>
    <t>84ddcac9d</t>
  </si>
  <si>
    <t>Remove the Thot profile 'XML': (x)html elements within a generic xml document without declaration were not allowed. Laurent</t>
  </si>
  <si>
    <t>Remove-the-Thot-profile-XML-x-html-elements-within-a-generic-xml-document</t>
  </si>
  <si>
    <t>Wed, 6 Oct 2004 17:24:29 +0000</t>
  </si>
  <si>
    <t>46b49dd6d630c70da41d233c3acaf78884bd8c6a</t>
  </si>
  <si>
    <t>46b49dd6d</t>
  </si>
  <si>
    <t>dae0c1c87b7c6bc97f77f090862536b5dc47a1bf</t>
  </si>
  <si>
    <t>dae0c1c87</t>
  </si>
  <si>
    <t>HTML: make sure that all required attributes (according to the HTML DTD) are made mandatory in Amaya. VQ</t>
  </si>
  <si>
    <t>HTML-make-sure-that-all-required-attributes-according-to-the-HTML-DTD</t>
  </si>
  <si>
    <t>Wed, 6 Oct 2004 16:36:13 +0000</t>
  </si>
  <si>
    <t>aa88e8c4f2d8efc690c3d9bc6ca2c5714fd78d04</t>
  </si>
  <si>
    <t>aa88e8c4f</t>
  </si>
  <si>
    <t>be7c61bec61de65ad74c2d86286bbe5593866069</t>
  </si>
  <si>
    <t>be7c61bec</t>
  </si>
  <si>
    <t>The caret could be invisible in CSS files. Irene</t>
  </si>
  <si>
    <t>The-caret-could-be-invisible-in-CSS-files</t>
  </si>
  <si>
    <t>Wed, 6 Oct 2004 16:10:36 +0000</t>
  </si>
  <si>
    <t>be8462060b937f1848bdabe392a352bb6441b3ea</t>
  </si>
  <si>
    <t>be8462060</t>
  </si>
  <si>
    <t>2c70f0663a7e6590b5fe5d03e4afc5b372687cbe</t>
  </si>
  <si>
    <t>2c70f0663</t>
  </si>
  <si>
    <t>Doesn't display the line number into the status bar. Irene</t>
  </si>
  <si>
    <t>Doesn-t-display-the-line-number-into-the-status-bar</t>
  </si>
  <si>
    <t>Wed, 6 Oct 2004 15:17:53 +0000</t>
  </si>
  <si>
    <t>cae221ed5c4ab6914a87676935d1ec58a4f7f547</t>
  </si>
  <si>
    <t>cae221ed5</t>
  </si>
  <si>
    <t>cbe41e4df7b2adb8dc75c830493a090cc83151ac</t>
  </si>
  <si>
    <t>cbe41e4df</t>
  </si>
  <si>
    <t>Bug fixes:  - When a CSS file is created, lines were not numbered  - When a new line is inserted at the bottom, its number was not displayed Irene</t>
  </si>
  <si>
    <t>Wed, 6 Oct 2004 14:36:07 +0000</t>
  </si>
  <si>
    <t>6c32b110121680f779360e5bcdd0e0be310a2700</t>
  </si>
  <si>
    <t>6c32b1101</t>
  </si>
  <si>
    <t>e91f139b7e859a7376b61a5d10b005bd12dc8e86</t>
  </si>
  <si>
    <t>e91f139b7</t>
  </si>
  <si>
    <t>Integration of the new file amaya.css Irene</t>
  </si>
  <si>
    <t>Integration-of-the-new-file-amaya.css</t>
  </si>
  <si>
    <t>Wed, 6 Oct 2004 13:09:16 +0000</t>
  </si>
  <si>
    <t>7754008e0bf78299f5af8d0ec530bdcc12fcc067</t>
  </si>
  <si>
    <t>b093cb0edbc1be16fa2c3216cff2d6bccf1647e3</t>
  </si>
  <si>
    <t>b093cb0ed</t>
  </si>
  <si>
    <t>Welcome pages now share the same amaya.css file. Irene</t>
  </si>
  <si>
    <t>Welcome-pages-now-share-the-same-amaya.css-file</t>
  </si>
  <si>
    <t>Wed, 6 Oct 2004 12:49:53 +0000</t>
  </si>
  <si>
    <t>cfe73d74fff72ff03638f4bd064467d8aa857122</t>
  </si>
  <si>
    <t>cfe73d74f</t>
  </si>
  <si>
    <t>68082b588ff4369f83f54ac0539f502c70de3223</t>
  </si>
  <si>
    <t>68082b588</t>
  </si>
  <si>
    <t>Generate a different release number for the WX version. Irene</t>
  </si>
  <si>
    <t>Generate-a-different-release-number-for-the-WX-version</t>
  </si>
  <si>
    <t>Wed, 6 Oct 2004 11:31:44 +0000</t>
  </si>
  <si>
    <t>5c23e08c08160a600f00f996f690045c6662b5a4</t>
  </si>
  <si>
    <t>5c23e08c0</t>
  </si>
  <si>
    <t>1f414c5d43d8e09bf59c74868c7c0f1d8897a97c</t>
  </si>
  <si>
    <t>1f414c5d4</t>
  </si>
  <si>
    <t>fix acessibility probleme : when opening a frame, the focus is given to it. when the focus is not on a frame, it now possible to use menu shortcuts. S. GULLY</t>
  </si>
  <si>
    <t>fix-acessibility-probleme-when-opening-a-frame-the-focus-is-given-to-it.-when-the-focus-is-not-on-a-frame-it-now-possible-to-use-menu-shortcuts</t>
  </si>
  <si>
    <t>Wed, 6 Oct 2004 11:18:28 +0000</t>
  </si>
  <si>
    <t>a8c3723a7ece8732896209715319f3721540ea41</t>
  </si>
  <si>
    <t>a8c3723a7</t>
  </si>
  <si>
    <t>363ce8695ff61e1269cfe757c2d4c87182e943bb</t>
  </si>
  <si>
    <t>363ce8695</t>
  </si>
  <si>
    <t>The Entity dialog displayed two &amp;. Irene</t>
  </si>
  <si>
    <t>The-Entity-dialog-displayed-two</t>
  </si>
  <si>
    <t>Wed, 6 Oct 2004 10:54:29 +0000</t>
  </si>
  <si>
    <t>1b7876c6c4f7ab4b7ac1a33b7b761f92bdeb7a4d</t>
  </si>
  <si>
    <t>1b7876c6c</t>
  </si>
  <si>
    <t>f8011b5f1af99f66ee3cd523f84ba795a7a6e8a2</t>
  </si>
  <si>
    <t>f8011b5f1</t>
  </si>
  <si>
    <t>Math entities in the structure view were displayed with a wrong background when they are within a SVG. Irene</t>
  </si>
  <si>
    <t>Math-entities-in-the-structure-view-were-displayed-with-a-wrong-background</t>
  </si>
  <si>
    <t>Wed, 6 Oct 2004 10:37:45 +0000</t>
  </si>
  <si>
    <t>5cd32cc6dc6f92160f0ec13cbedd25c482a006f1</t>
  </si>
  <si>
    <t>5cd32cc6d</t>
  </si>
  <si>
    <t>3076041660e97220057fa9cf7b4ba4a6d9ceb6f3</t>
  </si>
  <si>
    <t>Should force a calculation of scroll bars when the window is open. Irene</t>
  </si>
  <si>
    <t>Should-force-a-calculation-of-scroll-bars-when-the-window-is-open</t>
  </si>
  <si>
    <t>Wed, 6 Oct 2004 10:35:13 +0000</t>
  </si>
  <si>
    <t>1251684f0bd4223907cdf85e889b6871ab47425b</t>
  </si>
  <si>
    <t>1251684f0</t>
  </si>
  <si>
    <t>9f3f4748460b8cc6952cca1f42204ef5868d4f8d</t>
  </si>
  <si>
    <t>9f3f47484</t>
  </si>
  <si>
    <t>improve the i18n input on GTK (i was not able to enter euro symbol) S. GULLY</t>
  </si>
  <si>
    <t>improve-the-i18n-input-on-GTK-i-was-not-able-to-enter-euro-symbol</t>
  </si>
  <si>
    <t>Wed, 6 Oct 2004 09:50:37 +0000</t>
  </si>
  <si>
    <t>778a1781caf4bad6a770b15b62ed213874e9a07b</t>
  </si>
  <si>
    <t>778a1781c</t>
  </si>
  <si>
    <t>aa402d64f63d184ac97d302f2656142406db4d14</t>
  </si>
  <si>
    <t>aa402d64f</t>
  </si>
  <si>
    <t>give focus to first entry. S. GULLY</t>
  </si>
  <si>
    <t>give-focus-to-first-entry</t>
  </si>
  <si>
    <t>Wed, 6 Oct 2004 07:38:29 +0000</t>
  </si>
  <si>
    <t>286948f8e0a41a2cf62592465a2fd637bc8bda89</t>
  </si>
  <si>
    <t>286948f8e</t>
  </si>
  <si>
    <t>325ec035f40a2a1fcdebf11c82e7b08a4cfb121a</t>
  </si>
  <si>
    <t>325ec035f</t>
  </si>
  <si>
    <t>It's now possible to create a Math entity in the WX version. + Display a message if there is no selection. + Generate a Math element if there is no enclosing Math element. Irene</t>
  </si>
  <si>
    <t>It-s-now-possible-to-create-a-Math-entity-in-the-WX-version</t>
  </si>
  <si>
    <t>Tue, 5 Oct 2004 16:03:03 +0000</t>
  </si>
  <si>
    <t>7ea32fe8755834348f13d05f8ef099aea5df046c</t>
  </si>
  <si>
    <t>7ea32fe87</t>
  </si>
  <si>
    <t>d14654ea526577b062a5a67077a168fd35517fab</t>
  </si>
  <si>
    <t>d14654ea5</t>
  </si>
  <si>
    <t>bug fix: replace \240 by \0 because wxWidgets dont understand \240 S. GULLY</t>
  </si>
  <si>
    <t>bug-fix-replace-240-by-0-because-wxWidgets-dont-understand-240</t>
  </si>
  <si>
    <t>Tue, 5 Oct 2004 15:31:34 +0000</t>
  </si>
  <si>
    <t>83bdbc6c190daa2ab0c56dc6ddd734038d9f0d19</t>
  </si>
  <si>
    <t>83bdbc6c1</t>
  </si>
  <si>
    <t>beb583e1880eaf4b4ad8b0e3191fc2381a7034b1</t>
  </si>
  <si>
    <t>beb583e18</t>
  </si>
  <si>
    <t>Complete WX dialogs (Image and Table). Irene</t>
  </si>
  <si>
    <t>Complete-WX-dialogs-Image-and-Table</t>
  </si>
  <si>
    <t>Tue, 5 Oct 2004 14:49:07 +0000</t>
  </si>
  <si>
    <t>aa499345e552606373dd1c173a7eda7ec78d950f</t>
  </si>
  <si>
    <t>aa499345e</t>
  </si>
  <si>
    <t>d0b6795f4910cc71a7d5ccf1b217853d997cf8e3</t>
  </si>
  <si>
    <t>d0b6795f4</t>
  </si>
  <si>
    <t>There is now only one list of languages. Irene</t>
  </si>
  <si>
    <t>There-is-now-only-one-list-of-languages</t>
  </si>
  <si>
    <t>Tue, 5 Oct 2004 14:45:20 +0000</t>
  </si>
  <si>
    <t>75a0abd1ee38e5a66d498ff53f4a06822c65ed76</t>
  </si>
  <si>
    <t>75a0abd1e</t>
  </si>
  <si>
    <t>47d9fedd60f17966e3e361a7e310858299414fad</t>
  </si>
  <si>
    <t>47d9fedd6</t>
  </si>
  <si>
    <t>now the TtaDisplaySimpleMessage dialog is centred on screen. S. GULLY</t>
  </si>
  <si>
    <t>now-the-TtaDisplaySimpleMessage-dialog-is-centred-on-screen</t>
  </si>
  <si>
    <t>Tue, 5 Oct 2004 14:11:12 +0000</t>
  </si>
  <si>
    <t>328d05a2317573265e12b57e6b7a84b22a5ebec1</t>
  </si>
  <si>
    <t>328d05a23</t>
  </si>
  <si>
    <t>36a6c3a7ca32c8c211efa770c5790d8d87672986</t>
  </si>
  <si>
    <t>36a6c3a7c</t>
  </si>
  <si>
    <t>dding some flags. Irene</t>
  </si>
  <si>
    <t>dding-some-flags</t>
  </si>
  <si>
    <t>Tue, 5 Oct 2004 13:56:26 +0000</t>
  </si>
  <si>
    <t>a855cb4cf6dea50b0abfec64e8432b6e85f987e5</t>
  </si>
  <si>
    <t>a855cb4cf</t>
  </si>
  <si>
    <t>df51132b047977c0ab8b9393fa508fb167f73656</t>
  </si>
  <si>
    <t>df51132b0</t>
  </si>
  <si>
    <t>revert the change about toolbar buttons border because it breaks enable/disable button status. S. GULLY</t>
  </si>
  <si>
    <t>revert-the-change-about-toolbar-buttons-border-because-it-breaks-enable-disable-button-status</t>
  </si>
  <si>
    <t>Tue, 5 Oct 2004 13:40:26 +0000</t>
  </si>
  <si>
    <t>53821e5ec762db4fbaf4652df4ab75d75f2d7c14</t>
  </si>
  <si>
    <t>53821e5ec</t>
  </si>
  <si>
    <t>b924aaf7fdddaf93ba101a5ca8ebf8f48b2de375</t>
  </si>
  <si>
    <t>b924aaf7f</t>
  </si>
  <si>
    <t>add comments. S. GULLY</t>
  </si>
  <si>
    <t>add-comments</t>
  </si>
  <si>
    <t>Tue, 5 Oct 2004 13:11:55 +0000</t>
  </si>
  <si>
    <t>ef75921cffca18e10a13eb53a9fd34d06002406c</t>
  </si>
  <si>
    <t>ef75921cf</t>
  </si>
  <si>
    <t>92dd52cf717ff5c65f68c5d61ae2540e4deec463</t>
  </si>
  <si>
    <t>92dd52cf7</t>
  </si>
  <si>
    <t>simplify the gtk initialisation : only use gtk_init_check which does the same as gtk_init. S. GULLY</t>
  </si>
  <si>
    <t>simplify-the-gtk-initialisation-only-use-gtk_init_check-which-does-the-same-as-gtk_init</t>
  </si>
  <si>
    <t>Tue, 5 Oct 2004 13:07:49 +0000</t>
  </si>
  <si>
    <t>46c68fd7cdcd3c31120c0eab8a5ebbb2269cbef0</t>
  </si>
  <si>
    <t>46c68fd7c</t>
  </si>
  <si>
    <t>44ec7871aea381b1dc8b09e874ced9c45ad5b371</t>
  </si>
  <si>
    <t>44ec7871a</t>
  </si>
  <si>
    <t>Images were not inserted correctly into annotations. Irene</t>
  </si>
  <si>
    <t>Images-were-not-inserted-correctly-into-annotations</t>
  </si>
  <si>
    <t>Tue, 5 Oct 2004 13:04:23 +0000</t>
  </si>
  <si>
    <t>fd7ba33bf301306c3c0eaee5f13d930d7e59c384</t>
  </si>
  <si>
    <t>fd7ba33bf</t>
  </si>
  <si>
    <t>207151c833d333ced85a4a724f345810d32d3cce</t>
  </si>
  <si>
    <t>207151c83</t>
  </si>
  <si>
    <t>bug fix: toolbar button had borders on windows. S. GULLY</t>
  </si>
  <si>
    <t>bug-fix-toolbar-button-had-borders-on-windows</t>
  </si>
  <si>
    <t>Tue, 5 Oct 2004 13:00:22 +0000</t>
  </si>
  <si>
    <t>31a663ff23c1fdc768a276ca2f5356286c9bcf89</t>
  </si>
  <si>
    <t>31a663ff2</t>
  </si>
  <si>
    <t>bb7711ae83c45383c468b3f86e0752943870ff50</t>
  </si>
  <si>
    <t>bb7711ae8</t>
  </si>
  <si>
    <t>HTML: attribute dir is now mandatory for element bdo. VQ</t>
  </si>
  <si>
    <t>HTML-attribute-dir-is-now-mandatory-for-element-bdo</t>
  </si>
  <si>
    <t>Tue, 5 Oct 2004 12:44:12 +0000</t>
  </si>
  <si>
    <t>2e4bd2d4240fd6b1e3084376b9abadb5c23c4a55</t>
  </si>
  <si>
    <t>2e4bd2d42</t>
  </si>
  <si>
    <t>595df424d442dd175d3d19c2c6e06c4301feee5d</t>
  </si>
  <si>
    <t>595df424d</t>
  </si>
  <si>
    <t>compilation fix : now works with CVSHEAD S. GULLY</t>
  </si>
  <si>
    <t>compilation-fix-now-works-with-CVSHEAD</t>
  </si>
  <si>
    <t>Tue, 5 Oct 2004 12:38:36 +0000</t>
  </si>
  <si>
    <t>48b22676454c405abba35bf690bfaf3ba10c402b</t>
  </si>
  <si>
    <t>48b226764</t>
  </si>
  <si>
    <t>0763202998eed878d3d7b8712f70c5f2be185113</t>
  </si>
  <si>
    <t>MathML: improvements to parsing of strings typed by the user. Draw a grame around the &lt;math&gt; element when creating a new math construct outside of an existing MathML expression. VQ</t>
  </si>
  <si>
    <t>MathML-improvements-to-parsing-of-strings-typed-by-the-user</t>
  </si>
  <si>
    <t>Tue, 5 Oct 2004 08:48:27 +0000</t>
  </si>
  <si>
    <t>4dde475a3ddaed675ebd68356c8bc39eb0772264</t>
  </si>
  <si>
    <t>4dde475a3</t>
  </si>
  <si>
    <t>1627b449d23ab06dc3ec214949501571d5e3946f</t>
  </si>
  <si>
    <t>1627b449d</t>
  </si>
  <si>
    <t>update to CVS HEAD. S. GULLY</t>
  </si>
  <si>
    <t>update-to-CVS-HEAD</t>
  </si>
  <si>
    <t>Tue, 5 Oct 2004 08:35:36 +0000</t>
  </si>
  <si>
    <t>67a2f56d77d9272c99b4e778850a066c35633594</t>
  </si>
  <si>
    <t>67a2f56d7</t>
  </si>
  <si>
    <t>68555268af2e95373c8d94322b5358d66c4bc7bd</t>
  </si>
  <si>
    <t>68555268a</t>
  </si>
  <si>
    <t>Tue, 5 Oct 2004 07:41:06 +0000</t>
  </si>
  <si>
    <t>7a5902fcd6e9db02134b14e63662fecc642292f5</t>
  </si>
  <si>
    <t>7a5902fcd</t>
  </si>
  <si>
    <t>6f824ca7760f5406f9b825f79ae6bb1cafd69cee</t>
  </si>
  <si>
    <t>6f824ca77</t>
  </si>
  <si>
    <t>New WX dialogs: Create Image, Edit Alt, Create Matrice. Bug fixes: Backspace when there is no selection, Stop creating an image, Several call to the same dialog. Irene</t>
  </si>
  <si>
    <t>New-WX-dialogs-Create-Image-Edit-Alt-Create-Matrice</t>
  </si>
  <si>
    <t>Tue, 5 Oct 2004 07:37:01 +0000</t>
  </si>
  <si>
    <t>006caf0481e1de620a9511389420777640755eb9</t>
  </si>
  <si>
    <t>006caf048</t>
  </si>
  <si>
    <t>a4319ecee4837861e8cb03457c64d0bf644b6782</t>
  </si>
  <si>
    <t>a4319ecee</t>
  </si>
  <si>
    <t>fixing an infinite loop when displaying definition lists VQ</t>
  </si>
  <si>
    <t>fixing-an-infinite-loop-when-displaying-definition-lists</t>
  </si>
  <si>
    <t>Mon, 4 Oct 2004 15:58:35 +0000</t>
  </si>
  <si>
    <t>b238557deb29e30e087c7a8d0a2c4e4ba67c59ad</t>
  </si>
  <si>
    <t>b238557de</t>
  </si>
  <si>
    <t>fae0f5fa44f2ba710c2a4615a81db5f7c587a9e6</t>
  </si>
  <si>
    <t>fae0f5fa4</t>
  </si>
  <si>
    <t>larger default panel S. GULLY</t>
  </si>
  <si>
    <t>larger-default-panel</t>
  </si>
  <si>
    <t>Mon, 4 Oct 2004 15:36:54 +0000</t>
  </si>
  <si>
    <t>bad38c24723769e7bb0f18b2aece271b027aa0ac</t>
  </si>
  <si>
    <t>bad38c247</t>
  </si>
  <si>
    <t>e8f96c2ec153120a7523b6716541b354b3f05fa3</t>
  </si>
  <si>
    <t>e8f96c2ec</t>
  </si>
  <si>
    <t>better look S. GULLY</t>
  </si>
  <si>
    <t>Mon, 4 Oct 2004 15:28:59 +0000</t>
  </si>
  <si>
    <t>8487389d8b3549d491f27b2b4d254dd129494c2b</t>
  </si>
  <si>
    <t>8487389d8</t>
  </si>
  <si>
    <t>4288078835fdcbd18218152ebb9502fbf71b5483</t>
  </si>
  <si>
    <t>CSS: rule margin-bottom: 0 now works properly for element body VQ</t>
  </si>
  <si>
    <t>CSS-rule-margin-bottom-0-now-works-properly-for-element-body</t>
  </si>
  <si>
    <t>Mon, 4 Oct 2004 14:50:10 +0000</t>
  </si>
  <si>
    <t>1d3787015e435aa30ef1d1bee869deaad989d26f</t>
  </si>
  <si>
    <t>1d3787015</t>
  </si>
  <si>
    <t>77b4505e28c1be52581427604911b99a38dc661f</t>
  </si>
  <si>
    <t>77b4505e2</t>
  </si>
  <si>
    <t>Display the generated table of content correctly with list-style-position: inside VQ</t>
  </si>
  <si>
    <t>Display-the-generated-table-of-content-correctly-with</t>
  </si>
  <si>
    <t>Mon, 4 Oct 2004 14:44:45 +0000</t>
  </si>
  <si>
    <t>c285f4bbcc598400402e8e091d847ad7836be73f</t>
  </si>
  <si>
    <t>c285f4bbc</t>
  </si>
  <si>
    <t>65b9f8508a4950d4d31072a1730217241877cb4c</t>
  </si>
  <si>
    <t>65b9f8508</t>
  </si>
  <si>
    <t>bug fix: gtk_init and gtk_set_local was misplaced. S. GULLY</t>
  </si>
  <si>
    <t>bug-fix-gtk_init-and-gtk_set_local-was-misplaced</t>
  </si>
  <si>
    <t>Mon, 4 Oct 2004 14:27:04 +0000</t>
  </si>
  <si>
    <t>cdd8967f686d2610d2af4bdd2be2b9b52926205d</t>
  </si>
  <si>
    <t>cdd8967f6</t>
  </si>
  <si>
    <t>e3dd7f3e316594107e935348f21d76bb5fd5a2df</t>
  </si>
  <si>
    <t>e3dd7f3e3</t>
  </si>
  <si>
    <t>+ remove misplaced assert + center "show applied style" dialog on parent + regenerate headers S. GULLY</t>
  </si>
  <si>
    <t>remove-misplaced-assert</t>
  </si>
  <si>
    <t>Mon, 4 Oct 2004 13:47:22 +0000</t>
  </si>
  <si>
    <t>8e36a3828839dc036c6f1da10f85c9130888a34e</t>
  </si>
  <si>
    <t>8e36a3828</t>
  </si>
  <si>
    <t>eb2b8e6d34c0ac7a4b21dbf9bd9a267a8d5e9ea4</t>
  </si>
  <si>
    <t>eb2b8e6d3</t>
  </si>
  <si>
    <t>new menu entries : show panel, fullscreen, split view. S. GULLY</t>
  </si>
  <si>
    <t>new-menu-entries-show-panel-fullscreen-split-view</t>
  </si>
  <si>
    <t>Mon, 4 Oct 2004 13:19:58 +0000</t>
  </si>
  <si>
    <t>c41734bc4f7c45b276688d8f7215a04215b5c747</t>
  </si>
  <si>
    <t>c41734bc4</t>
  </si>
  <si>
    <t>e4c82d4e5f67cdc17756c88e7c08654c9d067bd3</t>
  </si>
  <si>
    <t>e4c82d4e5</t>
  </si>
  <si>
    <t>hide attribute menu on WX S. GULLY</t>
  </si>
  <si>
    <t>hide-attribute-menu-on-WX</t>
  </si>
  <si>
    <t>Mon, 4 Oct 2004 12:48:02 +0000</t>
  </si>
  <si>
    <t>0329d6f448a36e9a34827a45a9a5e5932e8e3b65</t>
  </si>
  <si>
    <t>0329d6f44</t>
  </si>
  <si>
    <t>70af2baf7210e9ad342b1c385f5c37d93d080a69</t>
  </si>
  <si>
    <t>70af2baf7</t>
  </si>
  <si>
    <t>small optim. S. GULLY</t>
  </si>
  <si>
    <t>small-optim</t>
  </si>
  <si>
    <t>Mon, 4 Oct 2004 12:43:10 +0000</t>
  </si>
  <si>
    <t>a5b4d8301c54486a7d3edf883485fc8ad3903849</t>
  </si>
  <si>
    <t>a5b4d8301</t>
  </si>
  <si>
    <t>5ffb07ac753e838d0e6bec517767a2ebd4691951</t>
  </si>
  <si>
    <t>5ffb07ac7</t>
  </si>
  <si>
    <t>do-not-update-the-attribute-panel-when-it-is-not-visible</t>
  </si>
  <si>
    <t>Mon, 4 Oct 2004 12:34:45 +0000</t>
  </si>
  <si>
    <t>9f0efd2fd3b09b78ff7187ffd03c9ecd5ff6977e</t>
  </si>
  <si>
    <t>9f0efd2fd</t>
  </si>
  <si>
    <t>43e231d97ffa0936d522ac26db9f7ec744e20d83</t>
  </si>
  <si>
    <t>43e231d97</t>
  </si>
  <si>
    <t>Mon, 4 Oct 2004 11:17:45 +0000</t>
  </si>
  <si>
    <t>32b09b0a6d4fdee42144923aa49a2fa3b6e9516c</t>
  </si>
  <si>
    <t>32b09b0a6</t>
  </si>
  <si>
    <t>59b543662472c806b55f31981a0b1a7970108dc5</t>
  </si>
  <si>
    <t>59b543662</t>
  </si>
  <si>
    <t>Fixing a loop when applying rule display: list-item with list-style-position: inside VQ</t>
  </si>
  <si>
    <t>Fixing-a-loop-when-applying-rule-display-list-item-with</t>
  </si>
  <si>
    <t>Mon, 4 Oct 2004 11:17:15 +0000</t>
  </si>
  <si>
    <t>52f470c8a922cfdedeffe588f279a0c7d919b07d</t>
  </si>
  <si>
    <t>52f470c8a</t>
  </si>
  <si>
    <t>671c3abccc24d66e009b9583a56e30c8eebb80dc</t>
  </si>
  <si>
    <t>671c3abcc</t>
  </si>
  <si>
    <t>bug-fix-xrc-dialogs-need-a-parent</t>
  </si>
  <si>
    <t>Mon, 4 Oct 2004 10:55:49 +0000</t>
  </si>
  <si>
    <t>06bc013e0830e93dbd5a5d5c641875014d71ddac</t>
  </si>
  <si>
    <t>06bc013e0</t>
  </si>
  <si>
    <t>9670e70de40ee1bbae4e1e198a8ec33b50dccc30</t>
  </si>
  <si>
    <t>9670e70de</t>
  </si>
  <si>
    <t>Mon, 4 Oct 2004 10:22:48 +0000</t>
  </si>
  <si>
    <t>95a0e36b272c3a7a44eee5c378bd6c86c9c91d74</t>
  </si>
  <si>
    <t>95a0e36b2</t>
  </si>
  <si>
    <t>52dfe815a8ea6c0bf97954d96536bb4dfebfa065</t>
  </si>
  <si>
    <t>52dfe815a</t>
  </si>
  <si>
    <t>improve make install/uninstall process. S. GULLY</t>
  </si>
  <si>
    <t>improve-make-install-uninstall-process</t>
  </si>
  <si>
    <t>Mon, 4 Oct 2004 09:14:08 +0000</t>
  </si>
  <si>
    <t>9c6817a9c64b974c6d5b6ac064883bebcd4cb02b</t>
  </si>
  <si>
    <t>9c6817a9c</t>
  </si>
  <si>
    <t>065294132ce2b21b358e5147d5ec709bce9f049f</t>
  </si>
  <si>
    <t>WX version : consider the item 'Transfom' as a sub-menu Laurent</t>
  </si>
  <si>
    <t>WX-version-consider-the-item-Transfom-as-a-sub-menu</t>
  </si>
  <si>
    <t>Fri, 1 Oct 2004 16:05:32 +0000</t>
  </si>
  <si>
    <t>23be700744c7cb9d7d9f1c45d2fc8e7843ad1cac</t>
  </si>
  <si>
    <t>23be70074</t>
  </si>
  <si>
    <t>d19360c5791bc7c1503fc885fc9bb587bc65317c</t>
  </si>
  <si>
    <t>d19360c57</t>
  </si>
  <si>
    <t>Don't interrupt the save process when one image cannot be saved. Irene</t>
  </si>
  <si>
    <t>Don-t-interrupt-the-save-process-when-one-image-cannot-be-saved</t>
  </si>
  <si>
    <t>Fri, 1 Oct 2004 15:04:54 +0000</t>
  </si>
  <si>
    <t>1e1b3999088ddc8c53c3435842c72dbd2ce3f40d</t>
  </si>
  <si>
    <t>1e1b39990</t>
  </si>
  <si>
    <t>d7196b046c4d2569685968ec8b08e794bbf622b5</t>
  </si>
  <si>
    <t>d7196b046</t>
  </si>
  <si>
    <t>missing file</t>
  </si>
  <si>
    <t>missing-file</t>
  </si>
  <si>
    <t>Fri, 1 Oct 2004 14:54:22 +0000</t>
  </si>
  <si>
    <t>ac6c8275b4e3e0e491a3bef87bc7a3fd5da8c8cc</t>
  </si>
  <si>
    <t>ac6c8275b</t>
  </si>
  <si>
    <t>f4acc02406de0b300615425aaefd71b84b9af2f6</t>
  </si>
  <si>
    <t>f4acc0240</t>
  </si>
  <si>
    <t>missing files</t>
  </si>
  <si>
    <t>missing-files</t>
  </si>
  <si>
    <t>Fri, 1 Oct 2004 14:50:23 +0000</t>
  </si>
  <si>
    <t>70a0b4bc376c3adfa2d907c3c3ef635b53a919f7</t>
  </si>
  <si>
    <t>70a0b4bc3</t>
  </si>
  <si>
    <t>b65bf5f5eabc7e2eb2dcb787320d9d86e62906ba</t>
  </si>
  <si>
    <t>b65bf5f5e</t>
  </si>
  <si>
    <t>attribute-panel-wxwidgets</t>
  </si>
  <si>
    <t>Fri, 1 Oct 2004 14:12:27 +0000</t>
  </si>
  <si>
    <t>8ab13fd7765bca651da524976f6df4918f93f5f3</t>
  </si>
  <si>
    <t>8ab13fd77</t>
  </si>
  <si>
    <t>3a442c407bdf1d871ec9627be17523c2ba085d07</t>
  </si>
  <si>
    <t>3a442c407</t>
  </si>
  <si>
    <t>Fri, 1 Oct 2004 13:56:47 +0000</t>
  </si>
  <si>
    <t>aa280d4b8a6105a1529aebd67628e5555f7e574e</t>
  </si>
  <si>
    <t>aa280d4b8</t>
  </si>
  <si>
    <t>2289f9e47241ac533081c3ef72b981b187bde52e</t>
  </si>
  <si>
    <t>2289f9e47</t>
  </si>
  <si>
    <t>Implementation of the SaveAs function in the WX version. Irene</t>
  </si>
  <si>
    <t>Implementation-of-the-SaveAs-function-in-the-WX-version</t>
  </si>
  <si>
    <t>Fri, 1 Oct 2004 13:27:55 +0000</t>
  </si>
  <si>
    <t>83bb878efb96f050b8cc30e8f4c4da769ddd7c8f</t>
  </si>
  <si>
    <t>83bb878ef</t>
  </si>
  <si>
    <t>8f6ec4a8611fdd64e04d1293d1d5b957b535eb9b</t>
  </si>
  <si>
    <t>8f6ec4a86</t>
  </si>
  <si>
    <t>Fixing a typo in Spanish dialogs. Irene</t>
  </si>
  <si>
    <t>Fixing-a-typo-in-Spanish-dialogs</t>
  </si>
  <si>
    <t>Fri, 1 Oct 2004 11:24:03 +0000</t>
  </si>
  <si>
    <t>e2507e0144626b6b67500549085033c1abff93c9</t>
  </si>
  <si>
    <t>e2507e014</t>
  </si>
  <si>
    <t>12b174145134813a1a375337807250da34c22570</t>
  </si>
  <si>
    <t>12b174145</t>
  </si>
  <si>
    <t>MathML: hide new attribut IntSelected. VQ</t>
  </si>
  <si>
    <t>MathML-hide-new-attribut-IntSelected</t>
  </si>
  <si>
    <t>Thu, 30 Sep 2004 16:24:03 +0000</t>
  </si>
  <si>
    <t>522af9a739583c59229ece72a185848456786068</t>
  </si>
  <si>
    <t>522af9a73</t>
  </si>
  <si>
    <t>452164f1e63fb76e8b4b05fe54206a13c1080193</t>
  </si>
  <si>
    <t>452164f1e</t>
  </si>
  <si>
    <t>The &amp;xxx; string was not displayed in the XML menu. Irene</t>
  </si>
  <si>
    <t>The-xxx-string-was-not-displayed-in-the-XML-menu</t>
  </si>
  <si>
    <t>Thu, 30 Sep 2004 15:31:02 +0000</t>
  </si>
  <si>
    <t>89fd4cfda1c48f03a9866717b9b57bb69ee2f83f</t>
  </si>
  <si>
    <t>89fd4cfda</t>
  </si>
  <si>
    <t>3eabb4a52ed1cd0bc28a6c5938e1ceef00821a30</t>
  </si>
  <si>
    <t>3eabb4a52</t>
  </si>
  <si>
    <t>Suppress quotes around CSS file names if necessary. Irene</t>
  </si>
  <si>
    <t>Suppress-quotes-around-CSS-file-names-if-necessary</t>
  </si>
  <si>
    <t>Thu, 30 Sep 2004 13:29:19 +0000</t>
  </si>
  <si>
    <t>7fdd77e1c3cf0eb299e2c528e9451902910bf118</t>
  </si>
  <si>
    <t>7fdd77e1c</t>
  </si>
  <si>
    <t>29f9850bc97767b44988316b81026676ecb434ca</t>
  </si>
  <si>
    <t>29f9850bc</t>
  </si>
  <si>
    <t>CSS files were not found by print. Irene</t>
  </si>
  <si>
    <t>CSS-files-were-not-found-by-print</t>
  </si>
  <si>
    <t>Thu, 30 Sep 2004 13:10:28 +0000</t>
  </si>
  <si>
    <t>81687b7096debffd92705dc3d3e5b6a702dceb54</t>
  </si>
  <si>
    <t>81687b709</t>
  </si>
  <si>
    <t>f30d9e5edece7bd01f346d8cb8375e79c98adf2e</t>
  </si>
  <si>
    <t>f30d9e5ed</t>
  </si>
  <si>
    <t>New message info. Irene</t>
  </si>
  <si>
    <t>New-message-info</t>
  </si>
  <si>
    <t>Thu, 30 Sep 2004 07:23:42 +0000</t>
  </si>
  <si>
    <t>cda4f4281927e3633029ea1914e2f336f8ab3211</t>
  </si>
  <si>
    <t>cda4f4281</t>
  </si>
  <si>
    <t>c6174160d7ae25971e886f96466c30bae705c1dd</t>
  </si>
  <si>
    <t>c6174160d</t>
  </si>
  <si>
    <t>MathML: draw a frame around the selected &lt;math&gt; element by default, i.e. even if the environment variable ENABLE_MATHFRAME is not present. VQ</t>
  </si>
  <si>
    <t>MathML-draw-a-frame-around-the-selected-math-element-by-default-i.e</t>
  </si>
  <si>
    <t>Wed, 29 Sep 2004 15:42:26 +0000</t>
  </si>
  <si>
    <t>7a6c06f13d678a8ec80af61b64838973de4b1918</t>
  </si>
  <si>
    <t>7a6c06f13</t>
  </si>
  <si>
    <t>105472acc11ec187151810f0b9b031d46d890c4b</t>
  </si>
  <si>
    <t>105472acc</t>
  </si>
  <si>
    <t>Prevent a crash when parsing a -1 content length document Laurent</t>
  </si>
  <si>
    <t>Prevent-a-crash-when-parsing-a-1-content-length-document</t>
  </si>
  <si>
    <t>Wed, 29 Sep 2004 15:39:48 +0000</t>
  </si>
  <si>
    <t>df104f94117d5cdb53c99969f34f469ccc8c051d</t>
  </si>
  <si>
    <t>df104f941</t>
  </si>
  <si>
    <t>fd36887943ea7f8da469c748a688ec1d8b282260</t>
  </si>
  <si>
    <t>fd3688794</t>
  </si>
  <si>
    <t>remove traces. S. GULLY</t>
  </si>
  <si>
    <t>remove-traces</t>
  </si>
  <si>
    <t>Wed, 29 Sep 2004 14:18:24 +0000</t>
  </si>
  <si>
    <t>f5f865217194d3e768eb16591c1105a2dd87135f</t>
  </si>
  <si>
    <t>f5f865217</t>
  </si>
  <si>
    <t>214e39aac146c9e531217fa8e7c607dff73d1e72</t>
  </si>
  <si>
    <t>214e39aac</t>
  </si>
  <si>
    <t>Harmonization of WX dialogs. Irene</t>
  </si>
  <si>
    <t>Harmonization-of-WX-dialogs</t>
  </si>
  <si>
    <t>Wed, 29 Sep 2004 13:33:55 +0000</t>
  </si>
  <si>
    <t>4cf5db3ee6169321e9e867a428cdcc1beeae53c4</t>
  </si>
  <si>
    <t>4cf5db3ee</t>
  </si>
  <si>
    <t>70c800efccae3cdf2904c752f229f59bd8cd8ea3</t>
  </si>
  <si>
    <t>70c800efc</t>
  </si>
  <si>
    <t>Wed, 29 Sep 2004 13:17:35 +0000</t>
  </si>
  <si>
    <t>56c665a13b4fc823c424b1754940510b5fbf0882</t>
  </si>
  <si>
    <t>56c665a13</t>
  </si>
  <si>
    <t>b67da320ed39130df3bf038c65fde017403a9b3f</t>
  </si>
  <si>
    <t>b67da320e</t>
  </si>
  <si>
    <t>re 2 new dialogs. Irene</t>
  </si>
  <si>
    <t>re-2-new-dialogs</t>
  </si>
  <si>
    <t>Wed, 29 Sep 2004 12:39:06 +0000</t>
  </si>
  <si>
    <t>ec3f27802b9604571dfd77d57954da8dba7699f5</t>
  </si>
  <si>
    <t>ec3f27802</t>
  </si>
  <si>
    <t>22f846eaa2735e20812dbf4917cc1fade4672743</t>
  </si>
  <si>
    <t>22f846eaa</t>
  </si>
  <si>
    <t>Display the server in a different line. Irene</t>
  </si>
  <si>
    <t>Display-the-server-in-a-different-line</t>
  </si>
  <si>
    <t>Wed, 29 Sep 2004 10:26:52 +0000</t>
  </si>
  <si>
    <t>4a06526faf087d6a0fe0e09b522e5da21fb6560f</t>
  </si>
  <si>
    <t>4a06526fa</t>
  </si>
  <si>
    <t>c1b06a636d1b7e913f1d83c92f94498f881a019a</t>
  </si>
  <si>
    <t>c1b06a636</t>
  </si>
  <si>
    <t>New version. Irene</t>
  </si>
  <si>
    <t>New-version</t>
  </si>
  <si>
    <t>Wed, 29 Sep 2004 10:09:49 +0000</t>
  </si>
  <si>
    <t>59134e561e05d204c2bdd9ce6a5fa84e7a1412ef</t>
  </si>
  <si>
    <t>59134e561</t>
  </si>
  <si>
    <t>0cb7a268d8bdd754a1abef02bfa74d6635383ec2</t>
  </si>
  <si>
    <t>0cb7a268d</t>
  </si>
  <si>
    <t>Fixing Warnings. Irene</t>
  </si>
  <si>
    <t>Fixing-Warnings</t>
  </si>
  <si>
    <t>Wed, 29 Sep 2004 09:13:52 +0000</t>
  </si>
  <si>
    <t>b4b13eede92c97bf3e2d7c902a0eea94bc6bd423</t>
  </si>
  <si>
    <t>b4b13eede</t>
  </si>
  <si>
    <t>a22ef590db1002d9be6b785122026f556af8ad31</t>
  </si>
  <si>
    <t>a22ef590d</t>
  </si>
  <si>
    <t>Support of the authentification dialog in the WX version. Irene</t>
  </si>
  <si>
    <t>Support-of-the-authentification-dialog-in-the-WX-version</t>
  </si>
  <si>
    <t>Tue, 28 Sep 2004 16:21:14 +0000</t>
  </si>
  <si>
    <t>2e881645e3974889d45a961a1530de48a0c3355a</t>
  </si>
  <si>
    <t>2e881645e</t>
  </si>
  <si>
    <t>bc56b3144b21f0a2628a4834b5fa82a98e613c00</t>
  </si>
  <si>
    <t>bc56b3144</t>
  </si>
  <si>
    <t>Tue, 28 Sep 2004 16:14:02 +0000</t>
  </si>
  <si>
    <t>e9a81bf6821e7719433223fdce33c010b92bcbe3</t>
  </si>
  <si>
    <t>e9a81bf68</t>
  </si>
  <si>
    <t>178882722f01a60ee160671f25c0b9a778778aa8</t>
  </si>
  <si>
    <t>MathML: in some cases, &lt;math&gt; elements were not framed correctly. VQ</t>
  </si>
  <si>
    <t>MathML-in-some-cases-math-elements-were-not-framed-correctly</t>
  </si>
  <si>
    <t>Tue, 28 Sep 2004 16:08:30 +0000</t>
  </si>
  <si>
    <t>1103140f56f1274bcae21ed1dc8b664e0dd3c306</t>
  </si>
  <si>
    <t>1103140f5</t>
  </si>
  <si>
    <t>cc5aebde63d2a79f5ed536a584dde0096d4cbf43</t>
  </si>
  <si>
    <t>cc5aebde6</t>
  </si>
  <si>
    <t>Rename the Authentification dialog. Irene</t>
  </si>
  <si>
    <t>Rename-the-Authentification-dialog</t>
  </si>
  <si>
    <t>Tue, 28 Sep 2004 16:02:52 +0000</t>
  </si>
  <si>
    <t>b4106995ec46444d721986bdaea7d9b816601da7</t>
  </si>
  <si>
    <t>b4106995e</t>
  </si>
  <si>
    <t>a93fb440704fb79fe55cecb5999a09ea6d5aaffd</t>
  </si>
  <si>
    <t>a93fb4407</t>
  </si>
  <si>
    <t>MathML: Introducing environment variable ENABLE_MATHFRAME VQ</t>
  </si>
  <si>
    <t>MathML-Introducing-environment-variable-ENABLE_MATHFRAME</t>
  </si>
  <si>
    <t>Tue, 28 Sep 2004 14:39:55 +0000</t>
  </si>
  <si>
    <t>73fb1b51d343da225e3919e7d6d9b36db5b0fbbd</t>
  </si>
  <si>
    <t>73fb1b51d</t>
  </si>
  <si>
    <t>86d3fc62ec5c8c6e9b80275f71ad54b1fba38a43</t>
  </si>
  <si>
    <t>86d3fc62e</t>
  </si>
  <si>
    <t>When only the border color changes, the box was not redisplayed. Irene</t>
  </si>
  <si>
    <t>When-only-the-border-color-changes-the-box-was-not-redisplayed</t>
  </si>
  <si>
    <t>Tue, 28 Sep 2004 13:57:46 +0000</t>
  </si>
  <si>
    <t>6a6e8970f92b4e97aca2b594e5120e1c0e65387f</t>
  </si>
  <si>
    <t>6a6e8970f</t>
  </si>
  <si>
    <t>edf629c1c367ff762053f2641814cb18f3b3385e</t>
  </si>
  <si>
    <t>edf629c1c</t>
  </si>
  <si>
    <t>MathML: add empty text elements around &lt;math&gt; elements to make insertion of text easier. VQ</t>
  </si>
  <si>
    <t>MathML-add-empty-text-elements-around-math-elements-to-make-insertion</t>
  </si>
  <si>
    <t>Tue, 28 Sep 2004 13:49:57 +0000</t>
  </si>
  <si>
    <t>b4049024cbc5378cd4b35638b432b4d56135fbe7</t>
  </si>
  <si>
    <t>b4049024c</t>
  </si>
  <si>
    <t>2942792a0d76a3bb6d433b345bd3f6b07241b687</t>
  </si>
  <si>
    <t>2942792a0</t>
  </si>
  <si>
    <t>MathML: when the selection is within a &lt;math&gt; element draw a red frame around the &lt;math&gt; element. VQ</t>
  </si>
  <si>
    <t>MathML-when-the-selection-is-within-a-math-element-draw-a-red-frame</t>
  </si>
  <si>
    <t>Tue, 28 Sep 2004 12:45:13 +0000</t>
  </si>
  <si>
    <t>5df5bc37372ef6a5b30e3953a64513bf5abe2861</t>
  </si>
  <si>
    <t>5df5bc373</t>
  </si>
  <si>
    <t>533b1472c448b48c806cf200fecc9ab3d6d702c1</t>
  </si>
  <si>
    <t>533b1472c</t>
  </si>
  <si>
    <t>Improving the support of negative left margins. Irene</t>
  </si>
  <si>
    <t>Improving-the-support-of-negative-left-margins</t>
  </si>
  <si>
    <t>Tue, 28 Sep 2004 07:39:55 +0000</t>
  </si>
  <si>
    <t>ce6dcc720e1b6654f870500a3223a80d95f57800</t>
  </si>
  <si>
    <t>ce6dcc720</t>
  </si>
  <si>
    <t>49f4df96ba9fb08edf582d7f57a0f289abc0a956</t>
  </si>
  <si>
    <t>49f4df96b</t>
  </si>
  <si>
    <t>Don't spellcheck DOCTYPE and PI. Irene</t>
  </si>
  <si>
    <t>Don-t-spellcheck-DOCTYPE-and-PI</t>
  </si>
  <si>
    <t>Mon, 27 Sep 2004 15:47:23 +0000</t>
  </si>
  <si>
    <t>e2b1c1df9e02bf5f100815b637ae858e3d47bd60</t>
  </si>
  <si>
    <t>e2b1c1df9</t>
  </si>
  <si>
    <t>de7887b372fd5597fd9b069a739b83525a536177</t>
  </si>
  <si>
    <t>de7887b37</t>
  </si>
  <si>
    <t>Sometimes delayed rules were not applied. Irene</t>
  </si>
  <si>
    <t>Sometimes-delayed-rules-were-not-applied</t>
  </si>
  <si>
    <t>Mon, 27 Sep 2004 15:46:13 +0000</t>
  </si>
  <si>
    <t>6b8cddf772eb879fab5e82277a229393c3270d0d</t>
  </si>
  <si>
    <t>6b8cddf77</t>
  </si>
  <si>
    <t>ee419dbc98d5677915774172c89a3a4d7c1120cb</t>
  </si>
  <si>
    <t>ee419dbc9</t>
  </si>
  <si>
    <t>Mon, 27 Sep 2004 10:15:54 +0000</t>
  </si>
  <si>
    <t>53768241cb2090094a4ef5d1cdd65c6d59513e4f</t>
  </si>
  <si>
    <t>53768241c</t>
  </si>
  <si>
    <t>fa16516d477b79c486ca56a313343b6da0b7f9f1</t>
  </si>
  <si>
    <t>fa16516d4</t>
  </si>
  <si>
    <t>Documantation update. VQ</t>
  </si>
  <si>
    <t>Documantation-update</t>
  </si>
  <si>
    <t>Mon, 27 Sep 2004 10:01:01 +0000</t>
  </si>
  <si>
    <t>ca53c61e4963761d76d9c64df1fdc27ecc1430bb</t>
  </si>
  <si>
    <t>ca53c61e4</t>
  </si>
  <si>
    <t>13037c4b98ebaa76002733d604a29a3c0fbfc5e3</t>
  </si>
  <si>
    <t>13037c4b9</t>
  </si>
  <si>
    <t>Bug fix for list-style-type: decimal-leading-zero VQ</t>
  </si>
  <si>
    <t>Bug-fix-for-list-style-type-decimal-leading-zero</t>
  </si>
  <si>
    <t>Fri, 24 Sep 2004 16:50:42 +0000</t>
  </si>
  <si>
    <t>63702cf16158081e344c2a76521cc466be05a2d2</t>
  </si>
  <si>
    <t>63702cf16</t>
  </si>
  <si>
    <t>ea373b32b118c6cbfa53f9e7c4e5805d7e32b460</t>
  </si>
  <si>
    <t>ea373b32b</t>
  </si>
  <si>
    <t>HTML: Redisplay al item numbers when changing attribute value or start in a numbered list. VQ</t>
  </si>
  <si>
    <t>HTML-Redisplay-al-item-numbers-when-changing-attribute-value-or-start</t>
  </si>
  <si>
    <t>Fri, 24 Sep 2004 16:22:57 +0000</t>
  </si>
  <si>
    <t>e621753ce90460fa952b2d2648165f7c1bba39f8</t>
  </si>
  <si>
    <t>e621753ce</t>
  </si>
  <si>
    <t>99a865abdd1ddc897c26198df938f5c476266532</t>
  </si>
  <si>
    <t>99a865abd</t>
  </si>
  <si>
    <t>Take into account left and right margin to display list decorations. Irene</t>
  </si>
  <si>
    <t>Take-into-account-left-and-right-margin-to-display-list-decorations</t>
  </si>
  <si>
    <t>Fri, 24 Sep 2004 16:07:52 +0000</t>
  </si>
  <si>
    <t>f9fc00a2aabff92419d771de8a63a7af5b117775</t>
  </si>
  <si>
    <t>f9fc00a2a</t>
  </si>
  <si>
    <t>1320a0c5e637c930f22886d2c00d79506a1286b6</t>
  </si>
  <si>
    <t>1320a0c5e</t>
  </si>
  <si>
    <t>Fri, 24 Sep 2004 15:35:35 +0000</t>
  </si>
  <si>
    <t>db1dd2154dfad2c587d7427db7402fc3b5dc30b5</t>
  </si>
  <si>
    <t>db1dd2154</t>
  </si>
  <si>
    <t>0192044b1ad44fff31256dee29b40452a076cb3a</t>
  </si>
  <si>
    <t>0192044b1</t>
  </si>
  <si>
    <t>The user style sheet is now loaded whatever the type of the document Laurent</t>
  </si>
  <si>
    <t>The-user-style-sheet-is-now-loaded-whatever-the-type-of-the-document</t>
  </si>
  <si>
    <t>Fri, 24 Sep 2004 14:56:59 +0000</t>
  </si>
  <si>
    <t>87bd0ca8eb9da97778ccddc485ccf5718353acbf</t>
  </si>
  <si>
    <t>87bd0ca8e</t>
  </si>
  <si>
    <t>9165f52bca63f9b7d567a53c7dc72bfa0e425df6</t>
  </si>
  <si>
    <t>9165f52bc</t>
  </si>
  <si>
    <t>Support of Annotations Preferences in the WX version. Irene</t>
  </si>
  <si>
    <t>Support-of-Annotations-Preferences-in-the-WX-version</t>
  </si>
  <si>
    <t>Fri, 24 Sep 2004 14:18:25 +0000</t>
  </si>
  <si>
    <t>f18b6ec36e219010d5be8c8ab2864909785ffe56</t>
  </si>
  <si>
    <t>f18b6ec36</t>
  </si>
  <si>
    <t>3e3c57795ad824a74981127d561729cfc48171e8</t>
  </si>
  <si>
    <t>3e3c57795</t>
  </si>
  <si>
    <t>Embed the style within the documents rather than in an external css (not taken in count in the server) Laurent</t>
  </si>
  <si>
    <t>Embed-the-style-within-the-documents-rather-than-in-an-external-css</t>
  </si>
  <si>
    <t>Fri, 24 Sep 2004 14:08:52 +0000</t>
  </si>
  <si>
    <t>7d8e80cc590314e05e3b4af998c84218537bb2f3</t>
  </si>
  <si>
    <t>7d8e80cc5</t>
  </si>
  <si>
    <t>b0ee987f772a73585588e74d74f1b5b490b6e412</t>
  </si>
  <si>
    <t>b0ee987f7</t>
  </si>
  <si>
    <t>Missing intialization. IV + LC</t>
  </si>
  <si>
    <t>Missing-intialization</t>
  </si>
  <si>
    <t>Fri, 24 Sep 2004 13:47:51 +0000</t>
  </si>
  <si>
    <t>b5ea27283ccb0a651e5c044809556c0360004445</t>
  </si>
  <si>
    <t>b5ea27283</t>
  </si>
  <si>
    <t>8bc2b146e9686776de6bfb287582ddf6e2697c38</t>
  </si>
  <si>
    <t>8bc2b146e</t>
  </si>
  <si>
    <t>Fri, 24 Sep 2004 13:03:44 +0000</t>
  </si>
  <si>
    <t>11f4b82450c5fc3719441e39bf59719d287fd77c</t>
  </si>
  <si>
    <t>11f4b8245</t>
  </si>
  <si>
    <t>49319b09138daf7a010b0315745c1229cf93cef0</t>
  </si>
  <si>
    <t>49319b091</t>
  </si>
  <si>
    <t>Displaying counter values as greek letters VQ</t>
  </si>
  <si>
    <t>Displaying-counter-values-as-greek-letters</t>
  </si>
  <si>
    <t>Fri, 24 Sep 2004 13:00:51 +0000</t>
  </si>
  <si>
    <t>3304f24f0eabe6036a09b3e26a8b1a59a45a0be0</t>
  </si>
  <si>
    <t>3304f24f0</t>
  </si>
  <si>
    <t>d8bc1f553bde45bedd7cdbb8813e60eef734aa4d</t>
  </si>
  <si>
    <t>d8bc1f553</t>
  </si>
  <si>
    <t>Fri, 24 Sep 2004 11:02:42 +0000</t>
  </si>
  <si>
    <t>9016eeb61f52f9ee99d9695f9a27cf75c4233830</t>
  </si>
  <si>
    <t>9016eeb61</t>
  </si>
  <si>
    <t>1e7d7deb6221fea93b14e5c705c0be4a5abc8998</t>
  </si>
  <si>
    <t>1e7d7deb6</t>
  </si>
  <si>
    <t>Changes in browsing preferences are now applied as soon as the Apply button is activated. Irene</t>
  </si>
  <si>
    <t>Changes-in-browsing-preferences-are-now-applied-as-soon-as-the-Apply</t>
  </si>
  <si>
    <t>Fri, 24 Sep 2004 10:57:36 +0000</t>
  </si>
  <si>
    <t>362cf0e0a2a24f93caf088987bcc537ec2984e4e</t>
  </si>
  <si>
    <t>362cf0e0a</t>
  </si>
  <si>
    <t>2507973381fa51f04e270fef76cc1c8ca6debe9a</t>
  </si>
  <si>
    <t>Complete existing WX dialogs and add a new one for authentifacation. Irene</t>
  </si>
  <si>
    <t>Complete-existing-WX-dialogs-and-add-a-new-one-for-authentifacation</t>
  </si>
  <si>
    <t>Fri, 24 Sep 2004 10:47:27 +0000</t>
  </si>
  <si>
    <t>e446d9fb4587e2605c8fc9d6c48c0b462b18812f</t>
  </si>
  <si>
    <t>e446d9fb4</t>
  </si>
  <si>
    <t>5d90572945d5208ffc3cc3a833ae6af537a42d1e</t>
  </si>
  <si>
    <t>5d9057294</t>
  </si>
  <si>
    <t>Fri, 24 Sep 2004 08:50:05 +0000</t>
  </si>
  <si>
    <t>31dde774d69115d17186c1644d4595f8ad6f3d66</t>
  </si>
  <si>
    <t>31dde774d</t>
  </si>
  <si>
    <t>5dc693fc4ef7ff040edad7592c30852a28a4bfe7</t>
  </si>
  <si>
    <t>5dc693fc4</t>
  </si>
  <si>
    <t>emoving unused files. Irene</t>
  </si>
  <si>
    <t>emoving-unused-files</t>
  </si>
  <si>
    <t>Fri, 24 Sep 2004 08:48:41 +0000</t>
  </si>
  <si>
    <t>d6b607383436105072ea6dfa5dfb4ac5b31ab902</t>
  </si>
  <si>
    <t>d6b607383</t>
  </si>
  <si>
    <t>9900da77bfcf95877ad6d4d984ca2316b7e6a4e1</t>
  </si>
  <si>
    <t>9900da77b</t>
  </si>
  <si>
    <t>Fixing warnings and errors reported by Visual. Updating Windows resources. Irene</t>
  </si>
  <si>
    <t>Fixing-warnings-and-errors-reported-by-Visual</t>
  </si>
  <si>
    <t>Fri, 24 Sep 2004 08:28:01 +0000</t>
  </si>
  <si>
    <t>e49b73b2d257233ef0ec9a932febe78e5e17686d</t>
  </si>
  <si>
    <t>e49b73b2d</t>
  </si>
  <si>
    <t>33adb20353e287575aa15d9de4c2fa33c66917cf</t>
  </si>
  <si>
    <t>33adb2035</t>
  </si>
  <si>
    <t>Adding a test on the thot font directory. Irene</t>
  </si>
  <si>
    <t>Adding-a-test-on-the-thot-font-directory</t>
  </si>
  <si>
    <t>Fri, 24 Sep 2004 07:50:30 +0000</t>
  </si>
  <si>
    <t>25da4aecca3da902b7358635003807cbbf28ca5f</t>
  </si>
  <si>
    <t>25da4aecc</t>
  </si>
  <si>
    <t>a9b74aab22a53d3feb61e7e13112ed3998aa1b60</t>
  </si>
  <si>
    <t>a9b74aab2</t>
  </si>
  <si>
    <t>Improving the display of list item markers for generic XML documents. VQ</t>
  </si>
  <si>
    <t>Improving-the-display-of-list-item-markers-for-generic-XML-documents</t>
  </si>
  <si>
    <t>Thu, 23 Sep 2004 17:04:14 +0000</t>
  </si>
  <si>
    <t>02b62c18a4402edae7668eca74b4e12c83569598</t>
  </si>
  <si>
    <t>02b62c18a</t>
  </si>
  <si>
    <t>211a780f91d52b208641a01d1d1cf36c11b1b165</t>
  </si>
  <si>
    <t>211a780f9</t>
  </si>
  <si>
    <t>Thu, 23 Sep 2004 16:20:41 +0000</t>
  </si>
  <si>
    <t>ca8728e696e3723f1406540f90a95fbef190a3d4</t>
  </si>
  <si>
    <t>ca8728e69</t>
  </si>
  <si>
    <t>fc59f369946ad4ad2325939f0a23a0e1b667b8b6</t>
  </si>
  <si>
    <t>fc59f3699</t>
  </si>
  <si>
    <t>Reorganization of Preferences menus. Irene</t>
  </si>
  <si>
    <t>Reorganization-of-Preferences-menus</t>
  </si>
  <si>
    <t>Thu, 23 Sep 2004 16:18:43 +0000</t>
  </si>
  <si>
    <t>13b6fedc47c1bfe79d8334f1abbf53e3d22b783e</t>
  </si>
  <si>
    <t>13b6fedc4</t>
  </si>
  <si>
    <t>11f5c458e0161fb4494eba2d25e00f21573f5ff2</t>
  </si>
  <si>
    <t>11f5c458e</t>
  </si>
  <si>
    <t>CSS: implementing value "list-item" for property "display", and properties list-style-type and list-style-position. VQ</t>
  </si>
  <si>
    <t>CSS-implementing-value-list-item-for-property-display-and</t>
  </si>
  <si>
    <t>Thu, 23 Sep 2004 14:13:46 +0000</t>
  </si>
  <si>
    <t>7449009ec7fa670a0d8f34a4c3d6e533acbb0e55</t>
  </si>
  <si>
    <t>7449009ec</t>
  </si>
  <si>
    <t>cb211eca173afeab36ace2c5b15b73d3b199fc91</t>
  </si>
  <si>
    <t>cb211eca1</t>
  </si>
  <si>
    <t>Thu, 23 Sep 2004 08:41:24 +0000</t>
  </si>
  <si>
    <t>ee19e41cf0f7dc762d4d7228028c3f7d4bb59823</t>
  </si>
  <si>
    <t>ee19e41cf</t>
  </si>
  <si>
    <t>a852ab762027c183f13ca3a0aaf4eb696736f9ec</t>
  </si>
  <si>
    <t>a852ab762</t>
  </si>
  <si>
    <t>Remove the default "Clear:both" rule on &lt;hr&gt; elements. Irene</t>
  </si>
  <si>
    <t>Remove-the-default-Clear-both-rule-on-hr-elements</t>
  </si>
  <si>
    <t>Thu, 23 Sep 2004 07:50:28 +0000</t>
  </si>
  <si>
    <t>dd2983fdc02727380bae524efcd398232a60a397</t>
  </si>
  <si>
    <t>dd2983fdc</t>
  </si>
  <si>
    <t>76c604c7f7ff9f79470592b44a3fa25a3e017059</t>
  </si>
  <si>
    <t>76c604c7f</t>
  </si>
  <si>
    <t>A spell checking bug Laurent</t>
  </si>
  <si>
    <t>A-spell-checking-bug</t>
  </si>
  <si>
    <t>Wed, 22 Sep 2004 17:23:50 +0000</t>
  </si>
  <si>
    <t>3b898b82c160ee804e4a6a89c1bf7beea4075e56</t>
  </si>
  <si>
    <t>3b898b82c</t>
  </si>
  <si>
    <t>26759aec073f8efa875b24b7777b8d98d2d0abea</t>
  </si>
  <si>
    <t>26759aec0</t>
  </si>
  <si>
    <t>First version of WX Spell Checker dialog Laurent</t>
  </si>
  <si>
    <t>First-version-of-WX-Spell-Checker-dialog</t>
  </si>
  <si>
    <t>Wed, 22 Sep 2004 16:19:33 +0000</t>
  </si>
  <si>
    <t>e5214daf5d9ee91857f42db096cc7f041a08899d</t>
  </si>
  <si>
    <t>e5214daf5</t>
  </si>
  <si>
    <t>259e723c84da6fe1f155b14afefaf946e0cecd4f</t>
  </si>
  <si>
    <t>259e723c8</t>
  </si>
  <si>
    <t>Win32 WebAV preferences. Irene</t>
  </si>
  <si>
    <t>Win32-WebAV-preferences</t>
  </si>
  <si>
    <t>Wed, 22 Sep 2004 16:07:08 +0000</t>
  </si>
  <si>
    <t>08b0044876790fcd8779ff10e2d59032c7be0d82</t>
  </si>
  <si>
    <t>08b004487</t>
  </si>
  <si>
    <t>c58f590949f6ae8c917223f7f91da2f8b1eb1670</t>
  </si>
  <si>
    <t>c58f59094</t>
  </si>
  <si>
    <t>Hide Annotation and WebDAV preferences entries in the WX version. Irene</t>
  </si>
  <si>
    <t>Hide-Annotation-and-WebDAV-preferences-entries-in-the-WX-version</t>
  </si>
  <si>
    <t>Wed, 22 Sep 2004 14:59:10 +0000</t>
  </si>
  <si>
    <t>e669adb3f17c50f6fe4bbcd2613bb2758ad4ecb7</t>
  </si>
  <si>
    <t>e669adb3f</t>
  </si>
  <si>
    <t>437232624abcd293605fb10023b5b6b8aa08eae6</t>
  </si>
  <si>
    <t>add all supported languages S. GULLY</t>
  </si>
  <si>
    <t>add-all-supported-languages</t>
  </si>
  <si>
    <t>Wed, 22 Sep 2004 12:13:00 +0000</t>
  </si>
  <si>
    <t>f0e4c510cdcfc367945dfbb706f958134007bf40</t>
  </si>
  <si>
    <t>f0e4c510c</t>
  </si>
  <si>
    <t>85ff951bc27d16ad8cc53271f57182be16f741d0</t>
  </si>
  <si>
    <t>85ff951bc</t>
  </si>
  <si>
    <t>Wed, 22 Sep 2004 12:03:04 +0000</t>
  </si>
  <si>
    <t>edb766552bc5cef2632bfd4a3e53877aeb200f73</t>
  </si>
  <si>
    <t>edb766552</t>
  </si>
  <si>
    <t>f7ee9d739ebe7a4f6e5b413bcaaad67b13e9c58d</t>
  </si>
  <si>
    <t>f7ee9d739</t>
  </si>
  <si>
    <t>Amaya didn't compile when the DAV option is set. Irene</t>
  </si>
  <si>
    <t>Amaya-didn-t-compile-when-the-DAV-option-is-set</t>
  </si>
  <si>
    <t>Wed, 22 Sep 2004 11:55:05 +0000</t>
  </si>
  <si>
    <t>68131cd9983772cd5153b22567aca4d40e594f23</t>
  </si>
  <si>
    <t>68131cd99</t>
  </si>
  <si>
    <t>0f988ebe845b00773ee4e94b01bedf2c6fb53401</t>
  </si>
  <si>
    <t>0f988ebe8</t>
  </si>
  <si>
    <t>Work on WebDAV preferences. Irene</t>
  </si>
  <si>
    <t>Work-on-WebDAV-preferences</t>
  </si>
  <si>
    <t>Wed, 22 Sep 2004 09:25:20 +0000</t>
  </si>
  <si>
    <t>55bd654bcaeb87a2a479e548de7df7a6963fd0fb</t>
  </si>
  <si>
    <t>55bd654bc</t>
  </si>
  <si>
    <t>e6835068c857294416f5ac9c026436f0d9a1d7d8</t>
  </si>
  <si>
    <t>e6835068c</t>
  </si>
  <si>
    <t>add debugging info. S. GULLY</t>
  </si>
  <si>
    <t>add-debugging-info</t>
  </si>
  <si>
    <t>Wed, 22 Sep 2004 08:44:40 +0000</t>
  </si>
  <si>
    <t>845c209fd75480f8f0cff56579e8dd8e7e25435a</t>
  </si>
  <si>
    <t>845c209fd</t>
  </si>
  <si>
    <t>cefe16773080569d9d1566c2e884f5d7f93c40d2</t>
  </si>
  <si>
    <t>cefe16773</t>
  </si>
  <si>
    <t>Fix a french 'coquille' in the dialog base Laurent</t>
  </si>
  <si>
    <t>Fix-a-french-coquille-in-the-dialog-base</t>
  </si>
  <si>
    <t>Tue, 21 Sep 2004 17:18:43 +0000</t>
  </si>
  <si>
    <t>c429de2b1966d323dca4959a3342115f8f33d51f</t>
  </si>
  <si>
    <t>c429de2b1</t>
  </si>
  <si>
    <t>6d0dbf5337dc9aa3c5ffee6e6f38d625528ea46f</t>
  </si>
  <si>
    <t>6d0dbf533</t>
  </si>
  <si>
    <t>Fixing compiling troubles. Irene</t>
  </si>
  <si>
    <t>Fixing-compiling-troubles</t>
  </si>
  <si>
    <t>Tue, 21 Sep 2004 16:34:32 +0000</t>
  </si>
  <si>
    <t>858a72762a3d59f0c9d32fa57b50da66b789de8b</t>
  </si>
  <si>
    <t>858a72762</t>
  </si>
  <si>
    <t>2452e13f982378a5c839f95a1d2627429c0e0779</t>
  </si>
  <si>
    <t>2452e13f9</t>
  </si>
  <si>
    <t>A function signature was not updated. Irene</t>
  </si>
  <si>
    <t>A-function-signature-was-not-updated</t>
  </si>
  <si>
    <t>Tue, 21 Sep 2004 16:28:23 +0000</t>
  </si>
  <si>
    <t>a4084af4c6525706556de9c2a82c8358cdbbd532</t>
  </si>
  <si>
    <t>a4084af4c</t>
  </si>
  <si>
    <t>5573fc326fd458ad9f13e9a14ca4982b89fa89c9</t>
  </si>
  <si>
    <t>5573fc326</t>
  </si>
  <si>
    <t>Clean up MENUconf.c (not tested on Windows platforms). Prepare the WebDAV configuration (hidden when DAV is not active). Irene</t>
  </si>
  <si>
    <t>Clean-up-MENUconf.c-not-tested-on-Windows-platforms</t>
  </si>
  <si>
    <t>Tue, 21 Sep 2004 16:10:19 +0000</t>
  </si>
  <si>
    <t>76a9093a1798d662f1e5ca2f1420a22c31ef510f</t>
  </si>
  <si>
    <t>76a9093a1</t>
  </si>
  <si>
    <t>cc9e50840b0578582630f6fc0787e32d5f5ab89e</t>
  </si>
  <si>
    <t>cc9e50840</t>
  </si>
  <si>
    <t>New message in the library for not available functions: TMSG_NOT_AVAILABLE Replacing "Done" by "Close" The ShowTimeLine function is hidden. Irene</t>
  </si>
  <si>
    <t>New-message-in-the-library-for-not-available-functions-TMSG_NOT_AVAILABLE</t>
  </si>
  <si>
    <t>Tue, 21 Sep 2004 16:01:42 +0000</t>
  </si>
  <si>
    <t>0fbfd5f7ccacfe77f86fc499121f0ab9d3f267b5</t>
  </si>
  <si>
    <t>0fbfd5f7c</t>
  </si>
  <si>
    <t>8e98d092e1f5e6ab4be1c5f32b117860fc51b3dd</t>
  </si>
  <si>
    <t>8e98d092e</t>
  </si>
  <si>
    <t>hide dialog font size option S. GULLY</t>
  </si>
  <si>
    <t>hide-dialog-font-size-option</t>
  </si>
  <si>
    <t>Tue, 21 Sep 2004 15:17:29 +0000</t>
  </si>
  <si>
    <t>70281ae612234f6fb877b4d4f084402870971b05</t>
  </si>
  <si>
    <t>70281ae61</t>
  </si>
  <si>
    <t>3f09d8fb066b21645009d6751d7eb752cb977f0b</t>
  </si>
  <si>
    <t>3f09d8fb0</t>
  </si>
  <si>
    <t>Updating WebDAV preferences. Irene</t>
  </si>
  <si>
    <t>Updating-WebDAV-preferences</t>
  </si>
  <si>
    <t>Tue, 21 Sep 2004 14:54:15 +0000</t>
  </si>
  <si>
    <t>3b8521c03c43468f01294e01dc8dfeb8b13d8f15</t>
  </si>
  <si>
    <t>3b8521c03</t>
  </si>
  <si>
    <t>cda173a6341903e9426e584575c4f8189f74eb04</t>
  </si>
  <si>
    <t>cda173a63</t>
  </si>
  <si>
    <t>skeleton for attribute dialog. S. GULLY</t>
  </si>
  <si>
    <t>skeleton-for-attribute-dialog</t>
  </si>
  <si>
    <t>Tue, 21 Sep 2004 14:02:17 +0000</t>
  </si>
  <si>
    <t>8402929bd2d0150c48bf809c4ab76cd3fdb21455</t>
  </si>
  <si>
    <t>8402929bd</t>
  </si>
  <si>
    <t>6cb4da7509c5d36c48f05cab28392de6f9604ef1</t>
  </si>
  <si>
    <t>6cb4da750</t>
  </si>
  <si>
    <t>bug fix: adding .cpp support for 'make depend' S. GULLY</t>
  </si>
  <si>
    <t>bug-fix-adding-.cpp-support-for-make-depend</t>
  </si>
  <si>
    <t>Tue, 21 Sep 2004 13:55:26 +0000</t>
  </si>
  <si>
    <t>ba5712a60bc2b123f6d935c72a3e4653803949df</t>
  </si>
  <si>
    <t>ba5712a60</t>
  </si>
  <si>
    <t>f658c3e90e90dfe84e07e9466c41d8b835660bbf</t>
  </si>
  <si>
    <t>f658c3e90</t>
  </si>
  <si>
    <t>Avoid a crash when saving as text an html document with mathml Laurent</t>
  </si>
  <si>
    <t>Avoid-a-crash-when-saving-as-text-an-html-document-with-mathml</t>
  </si>
  <si>
    <t>Tue, 21 Sep 2004 13:26:48 +0000</t>
  </si>
  <si>
    <t>9f5735cd0e89dc4a05f4a404dccbb3d0ec1962b4</t>
  </si>
  <si>
    <t>9f5735cd0</t>
  </si>
  <si>
    <t>8d3fda517df391f91b167ade3abdeda340e2b986</t>
  </si>
  <si>
    <t>8d3fda517</t>
  </si>
  <si>
    <t>attribute dialog skeleton S. GULLY</t>
  </si>
  <si>
    <t>attribute-dialog-skeleton</t>
  </si>
  <si>
    <t>Tue, 21 Sep 2004 12:23:30 +0000</t>
  </si>
  <si>
    <t>d5ac9d00e3a592e6876cba2d56488fa10b4a6eaf</t>
  </si>
  <si>
    <t>d5ac9d00e</t>
  </si>
  <si>
    <t>4a0b7f9875f25dc92bb30eb76166bd241997238f</t>
  </si>
  <si>
    <t>4a0b7f987</t>
  </si>
  <si>
    <t>bug fix : on unix the floating panel didn't have borders. S. GULLY</t>
  </si>
  <si>
    <t>bug-fix-on-unix-the-floating-panel-didn-t-have-borders</t>
  </si>
  <si>
    <t>Tue, 21 Sep 2004 10:44:17 +0000</t>
  </si>
  <si>
    <t>927eebc59327af4bdc7ac3955c8804372cca7469</t>
  </si>
  <si>
    <t>927eebc59</t>
  </si>
  <si>
    <t>89e5f79af05d44ce5c8cd12802f3ab1594c1cc69</t>
  </si>
  <si>
    <t>89e5f79af</t>
  </si>
  <si>
    <t>Preparing the future WebDAV dialog. Irene</t>
  </si>
  <si>
    <t>Preparing-the-future-WebDAV-dialog</t>
  </si>
  <si>
    <t>Tue, 21 Sep 2004 06:55:00 +0000</t>
  </si>
  <si>
    <t>02062f58e9ac68c36a6893f0044bf6fc585412f2</t>
  </si>
  <si>
    <t>02062f58e</t>
  </si>
  <si>
    <t>218edfb66eb72614a03f976299c0f8a1df644f32</t>
  </si>
  <si>
    <t>218edfb66</t>
  </si>
  <si>
    <t>bug fix : layout was wrong on unix when spliting/unspliting the view. S. GULLY</t>
  </si>
  <si>
    <t>bug-fix-layout-was-wrong-on-unix-when-spliting-unspliting-the-view</t>
  </si>
  <si>
    <t>Mon, 20 Sep 2004 16:51:36 +0000</t>
  </si>
  <si>
    <t>9a8720134df265903d58df96c813eee3d1014841</t>
  </si>
  <si>
    <t>9a8720134</t>
  </si>
  <si>
    <t>1c948794f467782a54d9568b8d1c86df102a06ff</t>
  </si>
  <si>
    <t>1c948794f</t>
  </si>
  <si>
    <t>tipo S. GULLY</t>
  </si>
  <si>
    <t>tipo</t>
  </si>
  <si>
    <t>Mon, 20 Sep 2004 16:07:09 +0000</t>
  </si>
  <si>
    <t>edd63e7a5259692a4ff16d5d827645e41d586455</t>
  </si>
  <si>
    <t>edd63e7a5</t>
  </si>
  <si>
    <t>3adf3931eb7725d36c96944fb120b0648fe9312d</t>
  </si>
  <si>
    <t>3adf3931e</t>
  </si>
  <si>
    <t>Mon, 20 Sep 2004 16:03:26 +0000</t>
  </si>
  <si>
    <t>d88d6f5a7c6a4037c7d2cfcee038eed41298c4d9</t>
  </si>
  <si>
    <t>d88d6f5a7</t>
  </si>
  <si>
    <t>7c6717cdcf322865714f25d04e79048fd3cb88f8</t>
  </si>
  <si>
    <t>7c6717cdc</t>
  </si>
  <si>
    <t>remove annoying trace. S. GULLY</t>
  </si>
  <si>
    <t>remove-annoying-trace</t>
  </si>
  <si>
    <t>Mon, 20 Sep 2004 16:03:01 +0000</t>
  </si>
  <si>
    <t>517443f7a86c71da6f7f3db43f6778bdf9e682e4</t>
  </si>
  <si>
    <t>517443f7a</t>
  </si>
  <si>
    <t>eecea0426c5b8ed7538ca7e8a1cf93d48c7050f7</t>
  </si>
  <si>
    <t>eecea0426</t>
  </si>
  <si>
    <t>better look on windows. S. GULLY</t>
  </si>
  <si>
    <t>better-look-on-windows</t>
  </si>
  <si>
    <t>Mon, 20 Sep 2004 14:57:40 +0000</t>
  </si>
  <si>
    <t>6ee2d6f545f3d9437398393c6c369b5053fc9307</t>
  </si>
  <si>
    <t>6ee2d6f54</t>
  </si>
  <si>
    <t>a15c7eca5a94c862c3ec313d31fcf2bfce6ba04b</t>
  </si>
  <si>
    <t>a15c7eca5</t>
  </si>
  <si>
    <t>Mon, 20 Sep 2004 10:23:46 +0000</t>
  </si>
  <si>
    <t>14586be00c09c2a1c0299523d4ef5db1d4f632cc</t>
  </si>
  <si>
    <t>14586be00</t>
  </si>
  <si>
    <t>f67c592d99613d2d6555891dc550156ec0781083</t>
  </si>
  <si>
    <t>f67c592d9</t>
  </si>
  <si>
    <t>Mon, 20 Sep 2004 08:02:36 +0000</t>
  </si>
  <si>
    <t>71c7d5b511704239445dc25d63ba840363932eb8</t>
  </si>
  <si>
    <t>71c7d5b51</t>
  </si>
  <si>
    <t>0533955f896847ccbe9a24d52e2468ef54b6fc89</t>
  </si>
  <si>
    <t>0533955f8</t>
  </si>
  <si>
    <t>bug fix: on windows, the quick button generate 2 events.... S. GULLY</t>
  </si>
  <si>
    <t>bug-fix-on-windows-the-quick-button-generate-2-events</t>
  </si>
  <si>
    <t>Fri, 17 Sep 2004 16:20:59 +0000</t>
  </si>
  <si>
    <t>59d7d59b73fc1f5499f1412b91886f26f84ec47d</t>
  </si>
  <si>
    <t>59d7d59b7</t>
  </si>
  <si>
    <t>4c6a4909ac382418fb04bbbc5c7f2681e795b621</t>
  </si>
  <si>
    <t>4c6a4909a</t>
  </si>
  <si>
    <t>new workspace for panels. S. GULLY</t>
  </si>
  <si>
    <t>new-workspace-for-panels</t>
  </si>
  <si>
    <t>Fri, 17 Sep 2004 16:08:57 +0000</t>
  </si>
  <si>
    <t>b060a0b841e68c0c3f75abc5136486e7c2d9dd3f</t>
  </si>
  <si>
    <t>b060a0b84</t>
  </si>
  <si>
    <t>61283dca40ea24bb57e53c44e36f44f0c14224f8</t>
  </si>
  <si>
    <t>61283dca4</t>
  </si>
  <si>
    <t>new feature (wxWidgets): XHTML side panel with floating possibilities. S. GULLY</t>
  </si>
  <si>
    <t>new-feature-wxWidgets-XHTML-side-panel-with-floating-possibilities</t>
  </si>
  <si>
    <t>Fri, 17 Sep 2004 15:41:49 +0000</t>
  </si>
  <si>
    <t>68f775a0d10cd815278a6de58c285047f72c8c0c</t>
  </si>
  <si>
    <t>68f775a0d</t>
  </si>
  <si>
    <t>cf87c8059172ff7f1c75fb12466ce292a81d38f3</t>
  </si>
  <si>
    <t>cf87c8059</t>
  </si>
  <si>
    <t>Progress on Spell Checker WX dialog. Laurent</t>
  </si>
  <si>
    <t>Progress-on-Spell-Checker-WX-dialog</t>
  </si>
  <si>
    <t>Fri, 17 Sep 2004 15:15:13 +0000</t>
  </si>
  <si>
    <t>adc5ca6866e05590df86a85fd8652a7c496a164a</t>
  </si>
  <si>
    <t>adc5ca686</t>
  </si>
  <si>
    <t>7091dfe05213b95e560f2e1978d7a3963b8660d9</t>
  </si>
  <si>
    <t>7091dfe05</t>
  </si>
  <si>
    <t>Removing corrdialog files. Irene</t>
  </si>
  <si>
    <t>Removing-corrdialog-files</t>
  </si>
  <si>
    <t>Fri, 17 Sep 2004 15:08:24 +0000</t>
  </si>
  <si>
    <t>a8b935d02778cda43be77b5d1b78fa31d6589aea</t>
  </si>
  <si>
    <t>a8b935d02</t>
  </si>
  <si>
    <t>1d75fc517ab2125690e5f6f933fe8de01730ea97</t>
  </si>
  <si>
    <t>1d75fc517</t>
  </si>
  <si>
    <t>Remove the Spell Checker dialog files from the base Laurent</t>
  </si>
  <si>
    <t>Remove-the-Spell-Checker-dialog-files-from-the-base</t>
  </si>
  <si>
    <t>Fri, 17 Sep 2004 14:48:06 +0000</t>
  </si>
  <si>
    <t>0c020537c373ff31e3e3beecbb6c6510ca054565</t>
  </si>
  <si>
    <t>0c020537c</t>
  </si>
  <si>
    <t>41427fe40dfa6504fbb1c17c4bd9ae748a2aecda</t>
  </si>
  <si>
    <t>41427fe40</t>
  </si>
  <si>
    <t>Fri, 17 Sep 2004 14:34:14 +0000</t>
  </si>
  <si>
    <t>c4694cb2deb38d983ceeeae005c6252a75bda0ba</t>
  </si>
  <si>
    <t>c4694cb2d</t>
  </si>
  <si>
    <t>47c7edfbaaa53dce886f445ce31f7f04c90f8577</t>
  </si>
  <si>
    <t>47c7edfba</t>
  </si>
  <si>
    <t>Remove Spell checker dialogues. Irene</t>
  </si>
  <si>
    <t>Remove-Spell-checker-dialogues</t>
  </si>
  <si>
    <t>Fri, 17 Sep 2004 14:32:58 +0000</t>
  </si>
  <si>
    <t>ad97d65e82af4c1062f9e8cb0d0572fe726b29e9</t>
  </si>
  <si>
    <t>ad97d65e8</t>
  </si>
  <si>
    <t>5976604b2bd28b0df9eb1371ea7b79c3a868bc23</t>
  </si>
  <si>
    <t>5976604b2</t>
  </si>
  <si>
    <t>Search and Spell skip the same exception. Irene</t>
  </si>
  <si>
    <t>Search-and-Spell-skip-the-same-exception</t>
  </si>
  <si>
    <t>Fri, 17 Sep 2004 14:16:21 +0000</t>
  </si>
  <si>
    <t>86b7a060688ff82e17877327cefb3c16b9e011d9</t>
  </si>
  <si>
    <t>86b7a0606</t>
  </si>
  <si>
    <t>8e00f0b536af354f34e1c3d7deb6263cecb18c28</t>
  </si>
  <si>
    <t>8e00f0b53</t>
  </si>
  <si>
    <t>Amaya didn't translate Thot symbols when the document has no DOCTYPE. Irene</t>
  </si>
  <si>
    <t>Amaya-didn-t-translate-Thot-symbols-when-the-document-has-no-DOCTYPE</t>
  </si>
  <si>
    <t>Fri, 17 Sep 2004 13:33:01 +0000</t>
  </si>
  <si>
    <t>7727742a0bb0115df9de4c21ddda1968a0e888d2</t>
  </si>
  <si>
    <t>7727742a0</t>
  </si>
  <si>
    <t>238f4684d914b36384ecc8e1c7420a5510c6b8c4</t>
  </si>
  <si>
    <t>238f4684d</t>
  </si>
  <si>
    <t>Improving the Search/Replace function. Irene</t>
  </si>
  <si>
    <t>Improving-the-Search-Replace-function</t>
  </si>
  <si>
    <t>Fri, 17 Sep 2004 10:11:53 +0000</t>
  </si>
  <si>
    <t>6f79a9f8a0c07bedcfa7ac30ad2a943e242ebed2</t>
  </si>
  <si>
    <t>6f79a9f8a</t>
  </si>
  <si>
    <t>c9b779f88df6e64e303b22a092adff016316b6ff</t>
  </si>
  <si>
    <t>c9b779f88</t>
  </si>
  <si>
    <t>Remove the spell-checker messages from the 'corrdialog' table Laurent</t>
  </si>
  <si>
    <t>Remove-the-spell-checker-messages-from-the-corrdialog-table</t>
  </si>
  <si>
    <t>Fri, 17 Sep 2004 08:33:30 +0000</t>
  </si>
  <si>
    <t>9cfc9c846e6db3dfea57b843a9e7c0367e80d347</t>
  </si>
  <si>
    <t>9cfc9c846</t>
  </si>
  <si>
    <t>8b0209a260aaf4b364f7ae4be2dac8de84ffd47e</t>
  </si>
  <si>
    <t>8b0209a26</t>
  </si>
  <si>
    <t>Fri, 17 Sep 2004 07:19:14 +0000</t>
  </si>
  <si>
    <t>8fcda320e83914529786bb8007a5826967666d76</t>
  </si>
  <si>
    <t>8fcda320e</t>
  </si>
  <si>
    <t>d24efedffda6254f7beb002c59729d727e8fb4b2</t>
  </si>
  <si>
    <t>d24efedff</t>
  </si>
  <si>
    <t>Thu, 16 Sep 2004 13:59:19 +0000</t>
  </si>
  <si>
    <t>6d688af516a2e8f36dc1f7878e846e64f0ea4bfa</t>
  </si>
  <si>
    <t>6d688af51</t>
  </si>
  <si>
    <t>66e917e3ae673850932d259b4633d6ee5cb61e8b</t>
  </si>
  <si>
    <t>66e917e3a</t>
  </si>
  <si>
    <t>Thu, 16 Sep 2004 13:37:37 +0000</t>
  </si>
  <si>
    <t>10dee572c09b975fe4b2fe53e2b38c1677a2d58b</t>
  </si>
  <si>
    <t>10dee572c</t>
  </si>
  <si>
    <t>515431d8f2c11ebae53413df8ac47a861829757f</t>
  </si>
  <si>
    <t>515431d8f</t>
  </si>
  <si>
    <t>Not initalized variable. Irene</t>
  </si>
  <si>
    <t>Not-initalized-variable</t>
  </si>
  <si>
    <t>Thu, 16 Sep 2004 13:15:00 +0000</t>
  </si>
  <si>
    <t>f0bea4766cc1736eeaf157b60ecedadea9cd4133</t>
  </si>
  <si>
    <t>f0bea4766</t>
  </si>
  <si>
    <t>cd438c1d635cdc0973c1d191d2f7202d997e7194</t>
  </si>
  <si>
    <t>cd438c1d6</t>
  </si>
  <si>
    <t>Transformations didn't work when the document encoding was not ISO-8859-1. Irene</t>
  </si>
  <si>
    <t>Transformations-didn-t-work-when-the-document-encoding-was-not-ISO-8859-1</t>
  </si>
  <si>
    <t>Thu, 16 Sep 2004 13:05:55 +0000</t>
  </si>
  <si>
    <t>a5af551b0727f60c68c1cb4163a9e88fe778802d</t>
  </si>
  <si>
    <t>a5af551b0</t>
  </si>
  <si>
    <t>9de6294d75f583a51f9d5934875399de89ab0624</t>
  </si>
  <si>
    <t>9de6294d7</t>
  </si>
  <si>
    <t>Removing Profile and Template configure menus. It's now possible to launch amaya with -profile browser or -profile display. Removing all preferences snapshots. Irene</t>
  </si>
  <si>
    <t>Removing-Profile-and-Template-configure-menus</t>
  </si>
  <si>
    <t>Thu, 16 Sep 2004 12:37:36 +0000</t>
  </si>
  <si>
    <t>b6026d7ca89be3250245b1a66cbfac242c269ff0</t>
  </si>
  <si>
    <t>b6026d7ca</t>
  </si>
  <si>
    <t>a0acba24b8d9fd00d6dbffdb85153f55f5d31d59</t>
  </si>
  <si>
    <t>a0acba24b</t>
  </si>
  <si>
    <t>Move the messages from the 'corrdialog" table to the "libdialog" table Laurent</t>
  </si>
  <si>
    <t>Move-the-messages-from-the-corrdialog-table-to-the-libdialog-table</t>
  </si>
  <si>
    <t>Wed, 15 Sep 2004 17:02:09 +0000</t>
  </si>
  <si>
    <t>d848c164ba7558ce9dae287442a36d3f9167c2e8</t>
  </si>
  <si>
    <t>d848c164b</t>
  </si>
  <si>
    <t>d494d5af287aaa13dd95bfd46457b237f7f8fa70</t>
  </si>
  <si>
    <t>d494d5af2</t>
  </si>
  <si>
    <t>The Windows WX version used Unix fonts paths. Irene</t>
  </si>
  <si>
    <t>The-Windows-WX-version-used-Unix-fonts-paths</t>
  </si>
  <si>
    <t>Wed, 15 Sep 2004 15:47:20 +0000</t>
  </si>
  <si>
    <t>cb16206d3cc8ec78aad5a66575c2364c70429e52</t>
  </si>
  <si>
    <t>cb16206d3</t>
  </si>
  <si>
    <t>8eb826ffe0e767a1c6f6ae8c6e34194adc27d786</t>
  </si>
  <si>
    <t>8eb826ffe</t>
  </si>
  <si>
    <t>Adding missing fonts. Irene</t>
  </si>
  <si>
    <t>Adding-missing-fonts</t>
  </si>
  <si>
    <t>Wed, 15 Sep 2004 15:45:30 +0000</t>
  </si>
  <si>
    <t>ac1657e03fdee3947f375c8e10769f8966a2cce0</t>
  </si>
  <si>
    <t>ac1657e03</t>
  </si>
  <si>
    <t>adbe814dc784c601d96b6bdee729c9b817aee930</t>
  </si>
  <si>
    <t>adbe814dc</t>
  </si>
  <si>
    <t>Wed, 15 Sep 2004 14:56:37 +0000</t>
  </si>
  <si>
    <t>8f4aecc4c45313d6670516988ff4381600d51070</t>
  </si>
  <si>
    <t>8f4aecc4c</t>
  </si>
  <si>
    <t>9b88c588690ac59cce7722aa6dd285a16bd00088</t>
  </si>
  <si>
    <t>9b88c5886</t>
  </si>
  <si>
    <t>Bug fix: Amaya crashed when loading the http://httpd.apache.org/docs-2.0/ page. Irene</t>
  </si>
  <si>
    <t>Bug-fix-Amaya-crashed-when-loading-the-http-httpd.apache.org-docs-2.0-page</t>
  </si>
  <si>
    <t>Wed, 15 Sep 2004 14:40:25 +0000</t>
  </si>
  <si>
    <t>d437494332376f4925020ea7bd086266f3577360</t>
  </si>
  <si>
    <t>d43749433</t>
  </si>
  <si>
    <t>36c94a9c99a66d919ab9509a8aa783bdf5f65565</t>
  </si>
  <si>
    <t>36c94a9c9</t>
  </si>
  <si>
    <t>WX Spell Checker Dialog skeleton Laurent</t>
  </si>
  <si>
    <t>WX-Spell-Checker-Dialog-skeleton</t>
  </si>
  <si>
    <t>Wed, 15 Sep 2004 14:13:17 +0000</t>
  </si>
  <si>
    <t>73b32ebf48e9043f1d784ca7935c9b13ed782000</t>
  </si>
  <si>
    <t>73b32ebf4</t>
  </si>
  <si>
    <t>86400c2ea50734aeff3a8cb41fea219f914402f6</t>
  </si>
  <si>
    <t>86400c2ea</t>
  </si>
  <si>
    <t>Remove comments. Irene</t>
  </si>
  <si>
    <t>Remove-comments</t>
  </si>
  <si>
    <t>Tue, 14 Sep 2004 16:26:19 +0000</t>
  </si>
  <si>
    <t>ec349aabaed88782e16e7d5d4b9c143e498e72d7</t>
  </si>
  <si>
    <t>ec349aaba</t>
  </si>
  <si>
    <t>ac43c46733c3a42ec9c1e3f85600adf3481bc5bc</t>
  </si>
  <si>
    <t>ac43c4673</t>
  </si>
  <si>
    <t>Tue, 14 Sep 2004 16:14:19 +0000</t>
  </si>
  <si>
    <t>0aecc136c4de4d6baf86f987fcc714eb2cefdb62</t>
  </si>
  <si>
    <t>0aecc136c</t>
  </si>
  <si>
    <t>f525ca6200eeb89b20977f4a656766710c73b5e0</t>
  </si>
  <si>
    <t>f525ca620</t>
  </si>
  <si>
    <t>Improving the print of images on Windows platforms. Don't free the dll after each print. Workspaces clean up. Irene</t>
  </si>
  <si>
    <t>Improving-the-print-of-images-on-Windows-platforms</t>
  </si>
  <si>
    <t>Tue, 14 Sep 2004 15:17:02 +0000</t>
  </si>
  <si>
    <t>b235076c6e6aa007d521c5f672c24809ff9ba98e</t>
  </si>
  <si>
    <t>b235076c6</t>
  </si>
  <si>
    <t>d7b7395d799919dc69805bf4330440a316012dc2</t>
  </si>
  <si>
    <t>d7b7395d7</t>
  </si>
  <si>
    <t>Included elements were not printed. Irene</t>
  </si>
  <si>
    <t>Included-elements-were-not-printed</t>
  </si>
  <si>
    <t>Tue, 14 Sep 2004 13:37:11 +0000</t>
  </si>
  <si>
    <t>87d21120b4b6fd596aa0d5d7376dc35534dfe05b</t>
  </si>
  <si>
    <t>87d21120b</t>
  </si>
  <si>
    <t>8761260c0457a68e62cdefa3ea145115bfa37312</t>
  </si>
  <si>
    <t>8761260c0</t>
  </si>
  <si>
    <t>Replace "Confirm" by "Save" in the Save As dialog. Irene</t>
  </si>
  <si>
    <t>Replace-Confirm-by-Save-in-the-Save-As-dialog</t>
  </si>
  <si>
    <t>Tue, 14 Sep 2004 11:18:01 +0000</t>
  </si>
  <si>
    <t>03bc848d96776f640ad751978a19ac780d05f585</t>
  </si>
  <si>
    <t>03bc848d9</t>
  </si>
  <si>
    <t>e41c0c9381600d47858e51a1362ac22dddb35436</t>
  </si>
  <si>
    <t>e41c0c938</t>
  </si>
  <si>
    <t>xhtml panel skeleton. S. GULLY</t>
  </si>
  <si>
    <t>xhtml-panel-skeleton</t>
  </si>
  <si>
    <t>Tue, 14 Sep 2004 08:20:37 +0000</t>
  </si>
  <si>
    <t>ad638d57e014fe986d51efa6246639824079143c</t>
  </si>
  <si>
    <t>ad638d57e</t>
  </si>
  <si>
    <t>5b0c73137347586c8649d694d9a243f03e0a6819</t>
  </si>
  <si>
    <t>5b0c73137</t>
  </si>
  <si>
    <t>Tue, 14 Sep 2004 08:20:36 +0000</t>
  </si>
  <si>
    <t>9fd066eb93eadb94e8b6cc84a15b94f20444faa7</t>
  </si>
  <si>
    <t>9fd066eb9</t>
  </si>
  <si>
    <t>a963480b1eabe6f2c29e1e583299eb55d2752c4c</t>
  </si>
  <si>
    <t>a963480b1</t>
  </si>
  <si>
    <t>Mon, 13 Sep 2004 16:10:39 +0000</t>
  </si>
  <si>
    <t>2a533e5e6fe898fe01ed1125458409333880c609</t>
  </si>
  <si>
    <t>2a533e5e6</t>
  </si>
  <si>
    <t>25c784a48ae6f5c650369f44d73b9b5a9650de63</t>
  </si>
  <si>
    <t>25c784a48</t>
  </si>
  <si>
    <t>Mon, 13 Sep 2004 15:38:48 +0000</t>
  </si>
  <si>
    <t>fdf21066be12571f0c3bcdd83dd1f47e682895a1</t>
  </si>
  <si>
    <t>fdf21066b</t>
  </si>
  <si>
    <t>c91e50c3c4a7591d7f530fa48999732213423128</t>
  </si>
  <si>
    <t>c91e50c3c</t>
  </si>
  <si>
    <t>Oops, the memory was not freed. Irene</t>
  </si>
  <si>
    <t>Oops-the-memory-was-not-freed</t>
  </si>
  <si>
    <t>Mon, 13 Sep 2004 15:13:49 +0000</t>
  </si>
  <si>
    <t>799094bab5ee1ad00c255d734f44f6647f8a8f97</t>
  </si>
  <si>
    <t>799094bab</t>
  </si>
  <si>
    <t>67be5f96dda36d0bc7cbd79ee109a40ae7321fb6</t>
  </si>
  <si>
    <t>67be5f96d</t>
  </si>
  <si>
    <t>(X)HTML: the default formatting of lists (ol and ul) allows CSS rules such as left-margin and left-padding to give the same result as in Mozilla. VQ</t>
  </si>
  <si>
    <t>X-HTML-the-default-formatting-of-lists-ol-and-ul-allows-CSS-rules</t>
  </si>
  <si>
    <t>Mon, 13 Sep 2004 14:40:59 +0000</t>
  </si>
  <si>
    <t>6cdf3663db17a69e5862cd58c6f5b43cba5bc6b3</t>
  </si>
  <si>
    <t>6cdf3663d</t>
  </si>
  <si>
    <t>12bdc3c7e0f66074f9e8ce60f2c24b299e768d23</t>
  </si>
  <si>
    <t>12bdc3c7e</t>
  </si>
  <si>
    <t>First version of the new "Section Numbering function" Irene</t>
  </si>
  <si>
    <t>First-version-of-the-new-Section-Numbering-function</t>
  </si>
  <si>
    <t>Mon, 13 Sep 2004 14:25:33 +0000</t>
  </si>
  <si>
    <t>b92349eabf02ff1a15c816007470197f059d9fcb</t>
  </si>
  <si>
    <t>b92349eab</t>
  </si>
  <si>
    <t>1343a0849e5b33b8dc6105bd6832f04c41e931b2</t>
  </si>
  <si>
    <t>1343a0849</t>
  </si>
  <si>
    <t>detach the bottom frame when double click is done on the split bar. S. GULLY</t>
  </si>
  <si>
    <t>detach-the-bottom-frame-when-double-click-is-done-on-the-split-bar</t>
  </si>
  <si>
    <t>Mon, 13 Sep 2004 13:40:31 +0000</t>
  </si>
  <si>
    <t>38145df134addac638e19d42f980c12db5136820</t>
  </si>
  <si>
    <t>38145df13</t>
  </si>
  <si>
    <t>bcb7666d0d5cd481c347efc97893ba4afd26cd2f</t>
  </si>
  <si>
    <t>bcb7666d0</t>
  </si>
  <si>
    <t>Windows resources update. Irene</t>
  </si>
  <si>
    <t>Windows-resources-update</t>
  </si>
  <si>
    <t>Mon, 13 Sep 2004 12:44:06 +0000</t>
  </si>
  <si>
    <t>e391ac6f51fa07aa3fc3278e6e0931046b93155b</t>
  </si>
  <si>
    <t>e391ac6f5</t>
  </si>
  <si>
    <t>1e255ebafb98beccfbaff654513a15675a6c2659</t>
  </si>
  <si>
    <t>1e255ebaf</t>
  </si>
  <si>
    <t>Mon, 13 Sep 2004 12:39:17 +0000</t>
  </si>
  <si>
    <t>729c70fefb1b40a69b70dc4559458deb79208d6e</t>
  </si>
  <si>
    <t>729c70fef</t>
  </si>
  <si>
    <t>7caa12361cfb861224b949d0a720e212e3a4597c</t>
  </si>
  <si>
    <t>7caa12361</t>
  </si>
  <si>
    <t>Removing the old "Section Numbering command" Irene</t>
  </si>
  <si>
    <t>Removing-the-old-Section-Numbering-command</t>
  </si>
  <si>
    <t>Mon, 13 Sep 2004 12:36:13 +0000</t>
  </si>
  <si>
    <t>c58297deb337440e7e610b151565b2a504b94447</t>
  </si>
  <si>
    <t>c58297deb</t>
  </si>
  <si>
    <t>ac5ab5576bee47757ba143674b8880a16b3b3a53</t>
  </si>
  <si>
    <t>ac5ab5576</t>
  </si>
  <si>
    <t>export CRLF option on every plateforme. S. GULLY</t>
  </si>
  <si>
    <t>export-CRLF-option-on-every-plateforme</t>
  </si>
  <si>
    <t>Mon, 13 Sep 2004 12:28:31 +0000</t>
  </si>
  <si>
    <t>14e7a5dc44ea5025c86cb901c329a87837e7dc3a</t>
  </si>
  <si>
    <t>14e7a5dc4</t>
  </si>
  <si>
    <t>d4d1e8f14bff323eb36bbd22cbdebe780b78866f</t>
  </si>
  <si>
    <t>d4d1e8f14</t>
  </si>
  <si>
    <t>add CRLF preference option : visible only on windows plateforme. S. GULLY</t>
  </si>
  <si>
    <t>add-CRLF-preference-option-visible-only-on-windows-plateforme</t>
  </si>
  <si>
    <t>Mon, 13 Sep 2004 12:06:49 +0000</t>
  </si>
  <si>
    <t>f12b348d51e6844d1b37844f6e895f68fa556885</t>
  </si>
  <si>
    <t>f12b348d5</t>
  </si>
  <si>
    <t>69acdcf59046055d88d5f2791af038cd74ae38f9</t>
  </si>
  <si>
    <t>69acdcf59</t>
  </si>
  <si>
    <t>wxWidgets version of DisplayMessage and DisplayConfirmMessage. S. GULLY</t>
  </si>
  <si>
    <t>wxWidgets-version-of-DisplayMessage-and-DisplayConfirmMessage</t>
  </si>
  <si>
    <t>Mon, 13 Sep 2004 11:05:28 +0000</t>
  </si>
  <si>
    <t>20dd58cda748a35d84111c7ad7c6dd2c9248f0ba</t>
  </si>
  <si>
    <t>20dd58cda</t>
  </si>
  <si>
    <t>d617c946c3b31773006ee35fb7fb627cc7080600</t>
  </si>
  <si>
    <t>d617c946c</t>
  </si>
  <si>
    <t>Fixing a typo error. Irene</t>
  </si>
  <si>
    <t>Fixing-a-typo-error</t>
  </si>
  <si>
    <t>Mon, 13 Sep 2004 10:16:13 +0000</t>
  </si>
  <si>
    <t>1cc411591dff155e8c430127a2102a9eaf48cc0c</t>
  </si>
  <si>
    <t>1cc411591</t>
  </si>
  <si>
    <t>d1798e445a36cd0bd4f97bb72f769d0e0269ebb8</t>
  </si>
  <si>
    <t>d1798e445</t>
  </si>
  <si>
    <t>add a flag to force a crash when clicking on "About" menu. (only for debug) S. GULLY</t>
  </si>
  <si>
    <t>add-a-flag-to-force-a-crash-when-clicking-on-About-menu.-only-for-debug</t>
  </si>
  <si>
    <t>Mon, 13 Sep 2004 10:13:12 +0000</t>
  </si>
  <si>
    <t>d662a480738185ded1caa5bfb1e789806ce1cc74</t>
  </si>
  <si>
    <t>d662a4807</t>
  </si>
  <si>
    <t>79d4670d2047e8de1eb076311ee9ea395fd968b8</t>
  </si>
  <si>
    <t>79d4670d2</t>
  </si>
  <si>
    <t>Move the "Make Book" entry. Display a pop-up message when there is no insert point (doesn't work in the WX version yet). Irene</t>
  </si>
  <si>
    <t>Move-the-Make-Book-entry</t>
  </si>
  <si>
    <t>Mon, 13 Sep 2004 10:04:17 +0000</t>
  </si>
  <si>
    <t>2c8b4f207d2ad52d63dd1b471b98a9822a61cec2</t>
  </si>
  <si>
    <t>2c8b4f207</t>
  </si>
  <si>
    <t>4a0f7901cce8e589768e2726ca7587bfce5b640d</t>
  </si>
  <si>
    <t>4a0f7901c</t>
  </si>
  <si>
    <t>bug fix : in order to be detect amaya crashs do not use wxUSE_EXCEPTIONS when compiling wxWidgets. (wxWidgets must be recompiled with this new setup.h file) S. GULLY</t>
  </si>
  <si>
    <t>bug-fix-in-order-to-be-detect-amaya-crashs-do-not-use-wxUSE_EXCEPTIONS-when-compiling-wxWidgets</t>
  </si>
  <si>
    <t>Mon, 13 Sep 2004 08:54:06 +0000</t>
  </si>
  <si>
    <t>bd54015302cbb6ae51b9738a50590656bba49bf5</t>
  </si>
  <si>
    <t>bd5401530</t>
  </si>
  <si>
    <t>57dd2e68920d517674ce443765913c80cc395837</t>
  </si>
  <si>
    <t>57dd2e689</t>
  </si>
  <si>
    <t>disable printing on windows. S. GULLY</t>
  </si>
  <si>
    <t>disable-printing-on-windows</t>
  </si>
  <si>
    <t>Mon, 13 Sep 2004 08:35:42 +0000</t>
  </si>
  <si>
    <t>e5dc6ac724de76bb72d52ee919c518fefacb8b08</t>
  </si>
  <si>
    <t>e5dc6ac72</t>
  </si>
  <si>
    <t>ba1d856ad2daffc6437db67ecf6f8ccdfb396b94</t>
  </si>
  <si>
    <t>ba1d856ad</t>
  </si>
  <si>
    <t>Generate a selection at the end of the new created ToC. Some links were borken by redo. Irene</t>
  </si>
  <si>
    <t>Generate-a-selection-at-the-end-of-the-new-created-ToC</t>
  </si>
  <si>
    <t>Fri, 10 Sep 2004 16:00:07 +0000</t>
  </si>
  <si>
    <t>c9b50f30fd37e185e27f78ff56a8a115cc4665ae</t>
  </si>
  <si>
    <t>c9b50f30f</t>
  </si>
  <si>
    <t>f3fe90c854c025d444f352e9a3af276c206dbec3</t>
  </si>
  <si>
    <t>f3fe90c85</t>
  </si>
  <si>
    <t>Implementation of the new command MakeToc. Irene</t>
  </si>
  <si>
    <t>Implementation-of-the-new-command-MakeToc</t>
  </si>
  <si>
    <t>Fri, 10 Sep 2004 15:04:04 +0000</t>
  </si>
  <si>
    <t>b21a1cb162511a96e706abea62b023d1fe9e864c</t>
  </si>
  <si>
    <t>b21a1cb16</t>
  </si>
  <si>
    <t>f77e8a45b02cc851776d3d98bfa0c9a976c31844</t>
  </si>
  <si>
    <t>f77e8a45b</t>
  </si>
  <si>
    <t>Fix a bug in the WX Search dialog (when the search area was the whole document) Laurent</t>
  </si>
  <si>
    <t>Fix-a-bug-in-the-WX-Search-dialog-when-the-search-area-was-the-whole-document</t>
  </si>
  <si>
    <t>Fri, 10 Sep 2004 14:48:07 +0000</t>
  </si>
  <si>
    <t>898bea77a1d3ea33af23b808e133fa94f37d0771</t>
  </si>
  <si>
    <t>898bea77a</t>
  </si>
  <si>
    <t>e62aca5091e678b76d69f5f0c13c55da065a275b</t>
  </si>
  <si>
    <t>e62aca509</t>
  </si>
  <si>
    <t>Fri, 10 Sep 2004 07:44:40 +0000</t>
  </si>
  <si>
    <t>4a5f084a94848447c2d05dc92d3e2567ec38e865</t>
  </si>
  <si>
    <t>4a5f084a9</t>
  </si>
  <si>
    <t>7cf73d8eb3bc02da913dc8db088f1b930813a17c</t>
  </si>
  <si>
    <t>7cf73d8eb</t>
  </si>
  <si>
    <t>Stix characters were not correctly displayed. Irene</t>
  </si>
  <si>
    <t>Stix-characters-were-not-correctly-displayed</t>
  </si>
  <si>
    <t>Thu, 9 Sep 2004 16:39:19 +0000</t>
  </si>
  <si>
    <t>6ac61a2ce1fe2fd45aff70d33a846acbdafcf721</t>
  </si>
  <si>
    <t>6ac61a2ce</t>
  </si>
  <si>
    <t>c619d47ca2bc6f8c4b90dd297d527a0a908849b7</t>
  </si>
  <si>
    <t>c619d47ca</t>
  </si>
  <si>
    <t>Fix an Amaya crash. Irene</t>
  </si>
  <si>
    <t>Thu, 9 Sep 2004 16:09:55 +0000</t>
  </si>
  <si>
    <t>7738b977ffc01d42b1be493f427bc4ac315dc9db</t>
  </si>
  <si>
    <t>7738b977f</t>
  </si>
  <si>
    <t>b36c20fa0fe591b25bfac306da3588c4cf5c2257</t>
  </si>
  <si>
    <t>b36c20fa0</t>
  </si>
  <si>
    <t>Thu, 9 Sep 2004 15:38:54 +0000</t>
  </si>
  <si>
    <t>893481305e5fb5be57139d5e0086afafdc7c2f93</t>
  </si>
  <si>
    <t>db84926f2b0677aa92ff19cd2568d260be359da1</t>
  </si>
  <si>
    <t>db84926f2</t>
  </si>
  <si>
    <t>Thu, 9 Sep 2004 15:18:48 +0000</t>
  </si>
  <si>
    <t>3bb302f221c934e102c2997a71a84bffbdc4a64f</t>
  </si>
  <si>
    <t>3bb302f22</t>
  </si>
  <si>
    <t>c9be14cdfcaedc2d579de99050f363b3c7a40a19</t>
  </si>
  <si>
    <t>c9be14cdf</t>
  </si>
  <si>
    <t>Missing declaration. Irene</t>
  </si>
  <si>
    <t>Thu, 9 Sep 2004 15:06:14 +0000</t>
  </si>
  <si>
    <t>f2342ab68d092259a29d90b94cd71ff33aa8535f</t>
  </si>
  <si>
    <t>f2342ab68</t>
  </si>
  <si>
    <t>812adfcaafb1c4457da577d3f258ac807e42e537</t>
  </si>
  <si>
    <t>812adfcaa</t>
  </si>
  <si>
    <t>bug fix: there is specific code to normalize urls, it was under ifdef _WINGUI. S. GULLY</t>
  </si>
  <si>
    <t>bug-fix-there-is-specific-code-to-normalize-urls-it-was-under-ifdef-_WINGUI</t>
  </si>
  <si>
    <t>Thu, 9 Sep 2004 14:43:24 +0000</t>
  </si>
  <si>
    <t>76ff74c2e59591572b5fbbb305e7cf893cf0e823</t>
  </si>
  <si>
    <t>76ff74c2e</t>
  </si>
  <si>
    <t>9f8eaf3ee253fc109257b6b0037d6d25a5e93347</t>
  </si>
  <si>
    <t>9f8eaf3ee</t>
  </si>
  <si>
    <t>SVG, MathML and XML were not automatically synchronized with the source view. Irene</t>
  </si>
  <si>
    <t>SVG-MathML-and-XML-were-not-automatically-synchronized-with-the-source</t>
  </si>
  <si>
    <t>Thu, 9 Sep 2004 14:12:00 +0000</t>
  </si>
  <si>
    <t>f853247d2f493bc7ab3fa2d27f7b430e402e0e4a</t>
  </si>
  <si>
    <t>f853247d2</t>
  </si>
  <si>
    <t>f4e26067fd9ccdca7d25f080af1b1b1f34817084</t>
  </si>
  <si>
    <t>f4e26067f</t>
  </si>
  <si>
    <t>fix 1st part : copy/paste on windows. S. GULLY</t>
  </si>
  <si>
    <t>fix-1st-part-copy-paste-on-windows</t>
  </si>
  <si>
    <t>Thu, 9 Sep 2004 14:04:37 +0000</t>
  </si>
  <si>
    <t>6f7dd83cf3e762eb63de5e0aaa35a4ad11ece5e3</t>
  </si>
  <si>
    <t>6f7dd83cf</t>
  </si>
  <si>
    <t>780922559df21a8c4143260354a645341f8dbb2f</t>
  </si>
  <si>
    <t>Complete the clipping in GL versions. Irene</t>
  </si>
  <si>
    <t>Complete-the-clipping-in-GL-versions</t>
  </si>
  <si>
    <t>Thu, 9 Sep 2004 13:29:58 +0000</t>
  </si>
  <si>
    <t>713114664243a8902a61774127972db0d30a5b28</t>
  </si>
  <si>
    <t>d8b595710f009c751bd757436642c1f45d3bbc58</t>
  </si>
  <si>
    <t>d8b595710</t>
  </si>
  <si>
    <t>bug fix: sometime on windows, window title was not updated when switching pages. S. GULLY</t>
  </si>
  <si>
    <t>bug-fix-sometime-on-windows-window-title-was-not-updated-when-switching-pages</t>
  </si>
  <si>
    <t>Thu, 9 Sep 2004 13:06:41 +0000</t>
  </si>
  <si>
    <t>80f5fe74f75fa366bd3cb73d4dd462d311d6587c</t>
  </si>
  <si>
    <t>80f5fe74f</t>
  </si>
  <si>
    <t>6f81dffe82ed714d09a869a2b36d829efc9bc0b0</t>
  </si>
  <si>
    <t>6f81dffe8</t>
  </si>
  <si>
    <t>Fixing a crash when applying the CSS property page-break-before: always VQ</t>
  </si>
  <si>
    <t>Fixing-a-crash-when-applying-the-CSS-property-page-break-before-always</t>
  </si>
  <si>
    <t>Thu, 9 Sep 2004 12:20:41 +0000</t>
  </si>
  <si>
    <t>9b4ee3225b8d637b9d642cb8920527485c4a53d1</t>
  </si>
  <si>
    <t>9b4ee3225</t>
  </si>
  <si>
    <t>cabe8b9791049f847fe7a7c7b0bf1f23954bd750</t>
  </si>
  <si>
    <t>cabe8b979</t>
  </si>
  <si>
    <t>bug fix : accessibility in dialogs (give focus). S. GULLY</t>
  </si>
  <si>
    <t>bug-fix-accessibility-in-dialogs-give-focus</t>
  </si>
  <si>
    <t>Thu, 9 Sep 2004 10:54:55 +0000</t>
  </si>
  <si>
    <t>30a4728add6405873d2b09aa78996abbc6485d1a</t>
  </si>
  <si>
    <t>30a4728ad</t>
  </si>
  <si>
    <t>bb81f3e78cc07c6c308a6e2ca9cf61b8cbda9be8</t>
  </si>
  <si>
    <t>bb81f3e78</t>
  </si>
  <si>
    <t>add table create dialog to windows workspace. S. GULLY</t>
  </si>
  <si>
    <t>add-table-create-dialog-to-windows-workspace</t>
  </si>
  <si>
    <t>Thu, 9 Sep 2004 10:48:26 +0000</t>
  </si>
  <si>
    <t>71db1e10be67b79d49cd358387ea1fc58814ec3b</t>
  </si>
  <si>
    <t>71db1e10b</t>
  </si>
  <si>
    <t>be38fecb92a18680071ab3711df7054539d3082e</t>
  </si>
  <si>
    <t>be38fecb9</t>
  </si>
  <si>
    <t>Improve the management of GL character glyphs. Irene</t>
  </si>
  <si>
    <t>Improve-the-management-of-GL-character-glyphs</t>
  </si>
  <si>
    <t>Thu, 9 Sep 2004 10:09:52 +0000</t>
  </si>
  <si>
    <t>09a7f252ee954610d0333a8968f7c93f79f749e6</t>
  </si>
  <si>
    <t>09a7f252e</t>
  </si>
  <si>
    <t>56ea2723c14f691d5034dec744abb38dc53e3631</t>
  </si>
  <si>
    <t>56ea2723c</t>
  </si>
  <si>
    <t>bug fix: file open, save dialogs didn't remember the last active directory. S. GULLY</t>
  </si>
  <si>
    <t>bug-fix-file-open-save-dialogs-didn-t-remember-the-last-active-directory</t>
  </si>
  <si>
    <t>Thu, 9 Sep 2004 08:41:35 +0000</t>
  </si>
  <si>
    <t>a5fb70a22cf615b66a8b9809e379fdabecb0a5dd</t>
  </si>
  <si>
    <t>a5fb70a22</t>
  </si>
  <si>
    <t>9b16ff33b1756ef673a6d6259c78c6cb52b1200e</t>
  </si>
  <si>
    <t>9b16ff33b</t>
  </si>
  <si>
    <t>bug fix: black baground on windows. S. GULLY</t>
  </si>
  <si>
    <t>bug-fix-black-baground-on-windows</t>
  </si>
  <si>
    <t>Wed, 8 Sep 2004 15:59:20 +0000</t>
  </si>
  <si>
    <t>18a8e06c13da607d76425c388f0e54beee3d35df</t>
  </si>
  <si>
    <t>18a8e06c1</t>
  </si>
  <si>
    <t>424ef55581f9dec6f81f0684d1354fe01adb50e1</t>
  </si>
  <si>
    <t>424ef5558</t>
  </si>
  <si>
    <t>Complete the print change (Unix support). Irene</t>
  </si>
  <si>
    <t>Complete-the-print-change-Unix-support</t>
  </si>
  <si>
    <t>Wed, 8 Sep 2004 14:45:39 +0000</t>
  </si>
  <si>
    <t>52ea07574663a03a5f00929dd296aab3a5471425</t>
  </si>
  <si>
    <t>52ea07574</t>
  </si>
  <si>
    <t>40a1878ac65eefae30c53b1dfe3f6f2dd28fa52f</t>
  </si>
  <si>
    <t>40a1878ac</t>
  </si>
  <si>
    <t>Fixing a crash when splitting an animated element with the Return key. VQ</t>
  </si>
  <si>
    <t>Fixing-a-crash-when-splitting-an-animated-element-with-the-Return-key</t>
  </si>
  <si>
    <t>Wed, 8 Sep 2004 14:33:59 +0000</t>
  </si>
  <si>
    <t>dce95292ea13d88399bba03d5473e6f2cc294e5f</t>
  </si>
  <si>
    <t>dce95292e</t>
  </si>
  <si>
    <t>33f7930522e648605e3603ab15c58c47f4e0996c</t>
  </si>
  <si>
    <t>33f793052</t>
  </si>
  <si>
    <t>Wed, 8 Sep 2004 14:03:35 +0000</t>
  </si>
  <si>
    <t>fc8213b0161d578c55b2550a4fe5757093af6be7</t>
  </si>
  <si>
    <t>fc8213b01</t>
  </si>
  <si>
    <t>7ed123594a5f1fc772033432ad9a5c7cf980b385</t>
  </si>
  <si>
    <t>7ed123594</t>
  </si>
  <si>
    <t>CSS file names sent to print are now quoted. Irene</t>
  </si>
  <si>
    <t>CSS-file-names-sent-to-print-are-now-quoted</t>
  </si>
  <si>
    <t>Wed, 8 Sep 2004 13:38:41 +0000</t>
  </si>
  <si>
    <t>585b5b78f901670c512d19d55a274ea375d059ac</t>
  </si>
  <si>
    <t>585b5b78f</t>
  </si>
  <si>
    <t>95844baee57c195186b5ff83fd35a8dd4ab5b5b2</t>
  </si>
  <si>
    <t>95844baee</t>
  </si>
  <si>
    <t>Complete the previous commit Laurent</t>
  </si>
  <si>
    <t>Wed, 8 Sep 2004 13:08:43 +0000</t>
  </si>
  <si>
    <t>fa390b3500ae143155e72d206f0863009b2cfa98</t>
  </si>
  <si>
    <t>fa390b350</t>
  </si>
  <si>
    <t>0eaf57102aab5cda533e888f2986e918e375b15d</t>
  </si>
  <si>
    <t>0eaf57102</t>
  </si>
  <si>
    <t>WX 'CreateTable' dialog Laurent</t>
  </si>
  <si>
    <t>WX-CreateTable-dialog</t>
  </si>
  <si>
    <t>Wed, 8 Sep 2004 11:10:52 +0000</t>
  </si>
  <si>
    <t>94666c47f0afab8b8ffef012d7abc598a107d133</t>
  </si>
  <si>
    <t>94666c47f</t>
  </si>
  <si>
    <t>2e318e1e896b981a5d279fa68a23ffa3e4114a87</t>
  </si>
  <si>
    <t>2e318e1e8</t>
  </si>
  <si>
    <t>The background rule was not parsed. Irene</t>
  </si>
  <si>
    <t>The-background-rule-was-not-parsed</t>
  </si>
  <si>
    <t>Wed, 8 Sep 2004 11:02:52 +0000</t>
  </si>
  <si>
    <t>34bebe90e99b495cbd8d5c3b3847564401f0b1e5</t>
  </si>
  <si>
    <t>34bebe90e</t>
  </si>
  <si>
    <t>5c622a727b9340135df63148810a189cebcfd931</t>
  </si>
  <si>
    <t>5c622a727</t>
  </si>
  <si>
    <t>Using a case insensitive comparison to look for CSS files on Windows platforms. Irene</t>
  </si>
  <si>
    <t>Using-a-case-insensitive-comparison-to-look-for-CSS-files-on-Windows</t>
  </si>
  <si>
    <t>Wed, 8 Sep 2004 10:23:29 +0000</t>
  </si>
  <si>
    <t>493c0ec935b4409e12673e50ec725f260a70a8f8</t>
  </si>
  <si>
    <t>493c0ec93</t>
  </si>
  <si>
    <t>8a9021c486403711cf777b3e028a97bf0630cb5c</t>
  </si>
  <si>
    <t>8a9021c48</t>
  </si>
  <si>
    <t>workspace fixes for GL+debug. S. GULLY</t>
  </si>
  <si>
    <t>workspace-fixes-for-GL-debug</t>
  </si>
  <si>
    <t>Wed, 8 Sep 2004 10:19:30 +0000</t>
  </si>
  <si>
    <t>3037803104dcf3c76d4eb222ef7cd96356f9ccca</t>
  </si>
  <si>
    <t>4a06adf389b23eceba495129624469380654165c</t>
  </si>
  <si>
    <t>4a06adf38</t>
  </si>
  <si>
    <t>Amaya didn't find out its dialogs when the exec file is not called "amaya". Irene</t>
  </si>
  <si>
    <t>Amaya-didn-t-find-out-its-dialogs-when-the-exec-file-is-not-called-amaya</t>
  </si>
  <si>
    <t>Wed, 8 Sep 2004 09:57:59 +0000</t>
  </si>
  <si>
    <t>d33ac6bbe7ec65490b42170a3d39f1447efe4258</t>
  </si>
  <si>
    <t>d33ac6bbe</t>
  </si>
  <si>
    <t>c68a5af9e3267f7b4e0287acfa96ff5c213f926a</t>
  </si>
  <si>
    <t>c68a5af9e</t>
  </si>
  <si>
    <t>bug fix: on linux, F2 must not generate a char. S. GULLY</t>
  </si>
  <si>
    <t>bug-fix-on-linux-F2-must-not-generate-a-char</t>
  </si>
  <si>
    <t>Wed, 8 Sep 2004 09:07:42 +0000</t>
  </si>
  <si>
    <t>6f3c24bfc5bfb71ef4e9ed02e4216e340f2b79aa</t>
  </si>
  <si>
    <t>6f3c24bfc</t>
  </si>
  <si>
    <t>959dfe165cf8c76a699651aa5ea9bdc33a7b348b</t>
  </si>
  <si>
    <t>959dfe165</t>
  </si>
  <si>
    <t>Bux fix in the management of baselines. Irene</t>
  </si>
  <si>
    <t>Bux-fix-in-the-management-of-baselines</t>
  </si>
  <si>
    <t>Wed, 8 Sep 2004 09:00:21 +0000</t>
  </si>
  <si>
    <t>83c60162007014fa48116da1a15e281f12683b41</t>
  </si>
  <si>
    <t>83c601620</t>
  </si>
  <si>
    <t>0c307e8b49f165f84c147620674ccf30fe578acf</t>
  </si>
  <si>
    <t>0c307e8b4</t>
  </si>
  <si>
    <t>fix a prb with FXX keys on windows. S. GULLY</t>
  </si>
  <si>
    <t>fix-a-prb-with-FXX-keys-on-windows</t>
  </si>
  <si>
    <t>Wed, 8 Sep 2004 08:46:27 +0000</t>
  </si>
  <si>
    <t>44411f3c51141a64bc8b009fb0f7c424ce420441</t>
  </si>
  <si>
    <t>44411f3c5</t>
  </si>
  <si>
    <t>a7a84cbd97aad0bc70504b6e162bd78c71c087fa</t>
  </si>
  <si>
    <t>a7a84cbd9</t>
  </si>
  <si>
    <t>bug fix: F2 key didn't work on windows. S. GULLY</t>
  </si>
  <si>
    <t>bug-fix-F2-key-didn-t-work-on-windows</t>
  </si>
  <si>
    <t>Wed, 8 Sep 2004 08:00:19 +0000</t>
  </si>
  <si>
    <t>14fce600d836a6695f9f29d1135d747d5f23298f</t>
  </si>
  <si>
    <t>14fce600d</t>
  </si>
  <si>
    <t>fc479eb7c0f088a8c4c3e2413acf2b83096c67a1</t>
  </si>
  <si>
    <t>fc479eb7c</t>
  </si>
  <si>
    <t>windows now use a different shortcut file. S. GULLY</t>
  </si>
  <si>
    <t>windows-now-use-a-different-shortcut-file</t>
  </si>
  <si>
    <t>Wed, 8 Sep 2004 07:44:21 +0000</t>
  </si>
  <si>
    <t>e0ad873c172bb5bc7c448ea1b57e48a69cd71d38</t>
  </si>
  <si>
    <t>e0ad873c1</t>
  </si>
  <si>
    <t>630eb089d9dfe66179e363c28ba2fafd4403bbfa</t>
  </si>
  <si>
    <t>630eb089d</t>
  </si>
  <si>
    <t>the preferencies dialog tabs are now displayed on the left for unix and on top + multiline for windows. S. GULLY</t>
  </si>
  <si>
    <t>the-preferencies-dialog-tabs-are-now-displayed-on-the-left-for-unix-and-on-top-multiline-for-windows</t>
  </si>
  <si>
    <t>Tue, 7 Sep 2004 16:16:48 +0000</t>
  </si>
  <si>
    <t>84222d033d1843c39b05488114b2ca593e3c3998</t>
  </si>
  <si>
    <t>84222d033</t>
  </si>
  <si>
    <t>e7bfbe3598b42f946dd7678dcaa25fa2ec7d76ab</t>
  </si>
  <si>
    <t>e7bfbe359</t>
  </si>
  <si>
    <t>test for plateforme specific options S. GULLY</t>
  </si>
  <si>
    <t>test-for-plateforme-specific-options</t>
  </si>
  <si>
    <t>Tue, 7 Sep 2004 16:05:54 +0000</t>
  </si>
  <si>
    <t>c03b0d7d0d9c8e42782a39001658248bf5045761</t>
  </si>
  <si>
    <t>c03b0d7d0</t>
  </si>
  <si>
    <t>3d3e11a3b270ff6371fd8645ce883807983b97c6</t>
  </si>
  <si>
    <t>3d3e11a3b</t>
  </si>
  <si>
    <t>worksapce update : new freetype lib + release compile mode fixe S.GULLY</t>
  </si>
  <si>
    <t>worksapce-update-new-freetype-lib-release-compile-mode-fixe</t>
  </si>
  <si>
    <t>Tue, 7 Sep 2004 15:25:47 +0000</t>
  </si>
  <si>
    <t>7f6e8f52f74d3f45f8600b952faab56a4f6794bb</t>
  </si>
  <si>
    <t>7f6e8f52f</t>
  </si>
  <si>
    <t>cf19d9646b16ae93981e3e682c7cbb327fcbbf3e</t>
  </si>
  <si>
    <t>cf19d9646</t>
  </si>
  <si>
    <t>Accept negative values in background-position rules. Irene</t>
  </si>
  <si>
    <t>Accept-negative-values-in-background-position-rules</t>
  </si>
  <si>
    <t>Tue, 7 Sep 2004 14:18:17 +0000</t>
  </si>
  <si>
    <t>703b894f34262d3b324468d0c83e852ecbc61fff</t>
  </si>
  <si>
    <t>703b894f3</t>
  </si>
  <si>
    <t>e333dd82cf2441d028b112912a9c7cbc55a96929</t>
  </si>
  <si>
    <t>e333dd82c</t>
  </si>
  <si>
    <t>remove the red background. S. GULLY</t>
  </si>
  <si>
    <t>remove-the-red-background</t>
  </si>
  <si>
    <t>Tue, 7 Sep 2004 13:27:58 +0000</t>
  </si>
  <si>
    <t>2fc58d32bcf427a40bb1d0df58fb5db43b9a5a43</t>
  </si>
  <si>
    <t>2fc58d32b</t>
  </si>
  <si>
    <t>f4b176d98fdc5ab95b3dd3ac717e2ba8bb320337</t>
  </si>
  <si>
    <t>f4b176d98</t>
  </si>
  <si>
    <t>bug fix: user home dir was not correct, USERPROFILE env variable should be used. S. gULLY</t>
  </si>
  <si>
    <t>bug-fix-user-home-dir-was-not-correct-USERPROFILE-env-variable-should-be-used</t>
  </si>
  <si>
    <t>Tue, 7 Sep 2004 12:50:00 +0000</t>
  </si>
  <si>
    <t>620471d479682ad9fe31b43b0ff7b02b8a2a3708</t>
  </si>
  <si>
    <t>620471d47</t>
  </si>
  <si>
    <t>14b25ff815929acf03ba97433e3889496b151240</t>
  </si>
  <si>
    <t>14b25ff81</t>
  </si>
  <si>
    <t>workspace fiXes pref dialog assert fixes. S.GULLY</t>
  </si>
  <si>
    <t>workspace-fiXes</t>
  </si>
  <si>
    <t>Tue, 7 Sep 2004 11:15:22 +0000</t>
  </si>
  <si>
    <t>02723806ed1c538cd1fab9010b6eaca5298f9664</t>
  </si>
  <si>
    <t>02723806e</t>
  </si>
  <si>
    <t>1ce18509f79b7a303d83ca2c82e6f7579b1ebbfb</t>
  </si>
  <si>
    <t>1ce18509f</t>
  </si>
  <si>
    <t>Using the right path separator character when creating temporary schema files for XML namespaces at printing time. VQ</t>
  </si>
  <si>
    <t>Using-the-right-path-separator-character-when-creating-temporary</t>
  </si>
  <si>
    <t>Tue, 7 Sep 2004 08:33:03 +0000</t>
  </si>
  <si>
    <t>9f37cfcbdd134c0082d1e68f3137ff56882ca123</t>
  </si>
  <si>
    <t>9f37cfcbd</t>
  </si>
  <si>
    <t>46d020be80d556935d04f3ee31535b640cc5cec0</t>
  </si>
  <si>
    <t>46d020be8</t>
  </si>
  <si>
    <t>Windows: deleting the temporary files  (structure schemas and Presentation schemas) generated to print documents containing generic XML namespaces. VQ</t>
  </si>
  <si>
    <t>Windows-deleting-the-temporary-files-structure-schemas-and</t>
  </si>
  <si>
    <t>Tue, 7 Sep 2004 07:37:43 +0000</t>
  </si>
  <si>
    <t>84657c1622ac99bc050ea8f406c2d6d0d5110510</t>
  </si>
  <si>
    <t>84657c162</t>
  </si>
  <si>
    <t>01991b73758ddc02145762ba14378eb5f55f0d60</t>
  </si>
  <si>
    <t>01991b737</t>
  </si>
  <si>
    <t>new dialog: Langue Nego preferency. S. GULLY</t>
  </si>
  <si>
    <t>new-dialog-Langue-Nego-preferency</t>
  </si>
  <si>
    <t>Mon, 6 Sep 2004 17:07:56 +0000</t>
  </si>
  <si>
    <t>f722c9698b69d3174a81da38c4890acaf1b37da4</t>
  </si>
  <si>
    <t>f722c9698</t>
  </si>
  <si>
    <t>be9d4c51bb54f39f62610d680e91a5739d0476de</t>
  </si>
  <si>
    <t>be9d4c51b</t>
  </si>
  <si>
    <t>buffer overflow when printing. VQ</t>
  </si>
  <si>
    <t>buffer-overflow-when-printing</t>
  </si>
  <si>
    <t>Mon, 6 Sep 2004 15:44:24 +0000</t>
  </si>
  <si>
    <t>08c7b0584379f486cf109281b6c01e64847a405b</t>
  </si>
  <si>
    <t>08c7b0584</t>
  </si>
  <si>
    <t>9358405b95e1b45318694649d5b0f9dffc644352</t>
  </si>
  <si>
    <t>9358405b9</t>
  </si>
  <si>
    <t>behaviour change (wxWidgets): now clicking on 'Apply' in preferency dialog do not close the dialog. S. GULLY</t>
  </si>
  <si>
    <t>behaviour-change-wxWidgets-now-clicking-on-Apply-in-preferency-dialog-do-not-close-the-dialog</t>
  </si>
  <si>
    <t>Mon, 6 Sep 2004 15:22:43 +0000</t>
  </si>
  <si>
    <t>9b8bb305afd51b6453e2d70b3b5f99f835e64a2f</t>
  </si>
  <si>
    <t>9b8bb305a</t>
  </si>
  <si>
    <t>e7c127e1ce5100090801f7e0ecc9e810e52fe97f</t>
  </si>
  <si>
    <t>e7c127e1c</t>
  </si>
  <si>
    <t>new dialog : Geometry preferency S. GULLY</t>
  </si>
  <si>
    <t>new-dialog-Geometry-preferency</t>
  </si>
  <si>
    <t>Mon, 6 Sep 2004 14:49:43 +0000</t>
  </si>
  <si>
    <t>5058a13bd1b19b0232efbdf6eb24287fac52ed6b</t>
  </si>
  <si>
    <t>5058a13bd</t>
  </si>
  <si>
    <t>5c92b6716c8ed7d2b4a054988b487f862723144d</t>
  </si>
  <si>
    <t>5c92b6716</t>
  </si>
  <si>
    <t>Amaya could crash when activating a link whose URL is very long. VQ</t>
  </si>
  <si>
    <t>Amaya-could-crash-when-activating-a-link-whose-URL-is-very-long</t>
  </si>
  <si>
    <t>Mon, 6 Sep 2004 14:19:58 +0000</t>
  </si>
  <si>
    <t>00a3a99768012715489cbf9cb33b2e3270c737be</t>
  </si>
  <si>
    <t>00a3a9976</t>
  </si>
  <si>
    <t>f018b48e0e29d22c3e09d02439b49e526640ac6c</t>
  </si>
  <si>
    <t>f018b48e0</t>
  </si>
  <si>
    <t>Only one "Preferences" entry menu in the WX version. Irene</t>
  </si>
  <si>
    <t>Only-one-Preferences-entry-menu-in-the-WX-version</t>
  </si>
  <si>
    <t>Mon, 6 Sep 2004 14:10:58 +0000</t>
  </si>
  <si>
    <t>4d265d528d51bf5c47dddc87565f2b660ac1bd31</t>
  </si>
  <si>
    <t>4d265d528</t>
  </si>
  <si>
    <t>68962c2457feea7fe4416ca7ce46bceb90df070a</t>
  </si>
  <si>
    <t>68962c245</t>
  </si>
  <si>
    <t>Improving the multi-script editing. Irene</t>
  </si>
  <si>
    <t>Improving-the-multi-script-editing</t>
  </si>
  <si>
    <t>Mon, 6 Sep 2004 13:40:31 +0000</t>
  </si>
  <si>
    <t>62233064dce5f8c542f4aa89562b6fccb77ae872</t>
  </si>
  <si>
    <t>62233064d</t>
  </si>
  <si>
    <t>5db2fbd5dcdcdaa39627fdc414c4d1753001941d</t>
  </si>
  <si>
    <t>5db2fbd5d</t>
  </si>
  <si>
    <t>better look for Color dialog. S. GULLY</t>
  </si>
  <si>
    <t>better-look-for-Color-dialog</t>
  </si>
  <si>
    <t>Mon, 6 Sep 2004 10:21:25 +0000</t>
  </si>
  <si>
    <t>a11966785be7beeeb6d2e33b06d3d2a2c3e44beb</t>
  </si>
  <si>
    <t>a11966785</t>
  </si>
  <si>
    <t>88d2d0c1f204168b6523c1343586734b6ccd6b29</t>
  </si>
  <si>
    <t>88d2d0c1f</t>
  </si>
  <si>
    <t>better look for Color dialog S. GULLY</t>
  </si>
  <si>
    <t>Mon, 6 Sep 2004 09:12:08 +0000</t>
  </si>
  <si>
    <t>eedf8197f7d5fde888f238bc8e2c647df0f93e32</t>
  </si>
  <si>
    <t>eedf8197f</t>
  </si>
  <si>
    <t>87950ad606bfacd423dad44ff6a2db5401935433</t>
  </si>
  <si>
    <t>87950ad60</t>
  </si>
  <si>
    <t>Mon, 6 Sep 2004 07:59:10 +0000</t>
  </si>
  <si>
    <t>29a6f4b107d3432959ca10c138e477a4e8b43d1b</t>
  </si>
  <si>
    <t>29a6f4b10</t>
  </si>
  <si>
    <t>2a499de2d17fe4d817c71188c940b4499fc4fb6a</t>
  </si>
  <si>
    <t>2a499de2d</t>
  </si>
  <si>
    <t>Print crashed when the document used many namespaces, some of them with the same prefix. VQ</t>
  </si>
  <si>
    <t>Print-crashed-when-the-document-used-many-namespaces-some-of-them</t>
  </si>
  <si>
    <t>Fri, 3 Sep 2004 17:33:21 +0000</t>
  </si>
  <si>
    <t>32a9d411db28facbb633b9dbb404a50d1658d1c5</t>
  </si>
  <si>
    <t>32a9d411d</t>
  </si>
  <si>
    <t>cc73d3f1826cd596e043982e7bf6a1a5873b4a5d</t>
  </si>
  <si>
    <t>cc73d3f18</t>
  </si>
  <si>
    <t>new dialog: Color preference. S. GULLY</t>
  </si>
  <si>
    <t>new-dialog-Color-preference</t>
  </si>
  <si>
    <t>Fri, 3 Sep 2004 15:47:08 +0000</t>
  </si>
  <si>
    <t>874c2b31fa8cb8f0319c5f623932f23b49d0945f</t>
  </si>
  <si>
    <t>874c2b31f</t>
  </si>
  <si>
    <t>8dad4766a4be3d29336b2f91dd3964b51d888e59</t>
  </si>
  <si>
    <t>8dad4766a</t>
  </si>
  <si>
    <t>add comments for further wxWidgets versions. S. GULLY</t>
  </si>
  <si>
    <t>add-comments-for-further-wxWidgets-versions</t>
  </si>
  <si>
    <t>Fri, 3 Sep 2004 15:40:37 +0000</t>
  </si>
  <si>
    <t>73e1a7a3f7d4ac6fb15bfbfdc6b171dc0d65cb5b</t>
  </si>
  <si>
    <t>73e1a7a3f</t>
  </si>
  <si>
    <t>a1cbd1db7f6016c7ee509fab05f81009a32124c1</t>
  </si>
  <si>
    <t>a1cbd1db7</t>
  </si>
  <si>
    <t>Improve the Amaya initialization on Windows platforms. Irene</t>
  </si>
  <si>
    <t>Improve-the-Amaya-initialization-on-Windows-platforms</t>
  </si>
  <si>
    <t>Fri, 3 Sep 2004 15:14:38 +0000</t>
  </si>
  <si>
    <t>5f815aa571fe9411a418b52c10472373bc1f2da4</t>
  </si>
  <si>
    <t>5f815aa57</t>
  </si>
  <si>
    <t>37602baec4c6398c5e03f568257ea913dc400da2</t>
  </si>
  <si>
    <t>37602baec</t>
  </si>
  <si>
    <t>Removing pivot.c Irene</t>
  </si>
  <si>
    <t>Removing-pivot.c</t>
  </si>
  <si>
    <t>Fri, 3 Sep 2004 14:21:18 +0000</t>
  </si>
  <si>
    <t>942cec73959feb908a36a285c7b36ca9151df423</t>
  </si>
  <si>
    <t>942cec739</t>
  </si>
  <si>
    <t>cf64da00401b552706a0f47e656998f7827e573f</t>
  </si>
  <si>
    <t>cf64da004</t>
  </si>
  <si>
    <t>Add Martin's report about IRIs Laurent</t>
  </si>
  <si>
    <t>Add-Martin-s-report-about-IRIs</t>
  </si>
  <si>
    <t>Fri, 3 Sep 2004 13:54:27 +0000</t>
  </si>
  <si>
    <t>618d669ec64c537b07017dfbefa45c98f523b1d4</t>
  </si>
  <si>
    <t>618d669ec</t>
  </si>
  <si>
    <t>b4f54882b77a6f38dbd293530c1a9e01205a728a</t>
  </si>
  <si>
    <t>b4f54882b</t>
  </si>
  <si>
    <t>Removing an unused module. Irene</t>
  </si>
  <si>
    <t>Removing-an-unused-module</t>
  </si>
  <si>
    <t>Fri, 3 Sep 2004 13:26:53 +0000</t>
  </si>
  <si>
    <t>acaf8038c5dd88ed80143dd23d699133c32ea488</t>
  </si>
  <si>
    <t>acaf8038c</t>
  </si>
  <si>
    <t>ad00c01b9112c678f6ee5dc1fa27711c2e74179c</t>
  </si>
  <si>
    <t>ad00c01b9</t>
  </si>
  <si>
    <t>Complete the bug fix concerning &lt;pre&gt; elements. Irene</t>
  </si>
  <si>
    <t>Complete-the-bug-fix-concerning-pre-elements</t>
  </si>
  <si>
    <t>Fri, 3 Sep 2004 13:10:37 +0000</t>
  </si>
  <si>
    <t>46bf1c9aae1c3489499d2d617adeedc26614fe7f</t>
  </si>
  <si>
    <t>46bf1c9aa</t>
  </si>
  <si>
    <t>ee3ac66085c3b0122e880ba623408baa0799e122</t>
  </si>
  <si>
    <t>ee3ac6608</t>
  </si>
  <si>
    <t>Fixing a crash with synchronized views. Irene</t>
  </si>
  <si>
    <t>Fixing-a-crash-with-synchronized-views</t>
  </si>
  <si>
    <t>Fri, 3 Sep 2004 12:30:35 +0000</t>
  </si>
  <si>
    <t>6bad67ff4c9c004e0649b39001cf1724eb4f6888</t>
  </si>
  <si>
    <t>6bad67ff4</t>
  </si>
  <si>
    <t>14d9935f66a67ab93511977964c11a7414c30f96</t>
  </si>
  <si>
    <t>14d9935f6</t>
  </si>
  <si>
    <t>Printing generic XML documents VQ</t>
  </si>
  <si>
    <t>Printing-generic-XML-documents</t>
  </si>
  <si>
    <t>Fri, 3 Sep 2004 09:49:44 +0000</t>
  </si>
  <si>
    <t>9e3bb5beddc06e5972b44ed7914ed18937bbfe16</t>
  </si>
  <si>
    <t>9e3bb5bed</t>
  </si>
  <si>
    <t>7c4380e0b5a6b581e0271be1714c517414f78e3d</t>
  </si>
  <si>
    <t>7c4380e0b</t>
  </si>
  <si>
    <t>skeleton for color preference dialog. S. GULLY</t>
  </si>
  <si>
    <t>skeleton-for-color-preference-dialog</t>
  </si>
  <si>
    <t>Fri, 3 Sep 2004 09:04:33 +0000</t>
  </si>
  <si>
    <t>fef5b01004caba3b3ec62564b2a9be20c920f41c</t>
  </si>
  <si>
    <t>fef5b0100</t>
  </si>
  <si>
    <t>b8b0f65bbd2ba36ba11b1e6eaf7f3d208d2f91b3</t>
  </si>
  <si>
    <t>b8b0f65bb</t>
  </si>
  <si>
    <t>Removing the support of Thot external references. Irene</t>
  </si>
  <si>
    <t>Removing-the-support-of-Thot-external-references</t>
  </si>
  <si>
    <t>Fri, 3 Sep 2004 09:00:49 +0000</t>
  </si>
  <si>
    <t>9c47b8b00fd767b7ba29a8afe4d56e2c82d9cb8d</t>
  </si>
  <si>
    <t>9c47b8b00</t>
  </si>
  <si>
    <t>dfcc160b0b4428ae7c34a8d206276f6d581a08de</t>
  </si>
  <si>
    <t>dfcc160b0</t>
  </si>
  <si>
    <t>Updating Windows workspaces. Irene</t>
  </si>
  <si>
    <t>Updating-Windows-workspaces</t>
  </si>
  <si>
    <t>Fri, 3 Sep 2004 08:58:49 +0000</t>
  </si>
  <si>
    <t>ff160cc92bb2442c11172eb4ab96ce148fd90680</t>
  </si>
  <si>
    <t>ff160cc92</t>
  </si>
  <si>
    <t>7f28b6e2587ceb3230cd621dab70ec4e2fff5e1a</t>
  </si>
  <si>
    <t>7f28b6e25</t>
  </si>
  <si>
    <t>New dialog: Proxy preference. S. GULLY</t>
  </si>
  <si>
    <t>New-dialog-Proxy-preference</t>
  </si>
  <si>
    <t>Fri, 3 Sep 2004 08:24:51 +0000</t>
  </si>
  <si>
    <t>20f561d4463b516d7b9e4ac3d03d5249a049a801</t>
  </si>
  <si>
    <t>20f561d44</t>
  </si>
  <si>
    <t>a1efebaa9912ad227d7a554073d406c166c73674</t>
  </si>
  <si>
    <t>a1efebaa9</t>
  </si>
  <si>
    <t>skeleton of Proxy preference dialog. S. GULLY</t>
  </si>
  <si>
    <t>skeleton-of-Proxy-preference-dialog</t>
  </si>
  <si>
    <t>Thu, 2 Sep 2004 14:22:36 +0000</t>
  </si>
  <si>
    <t>a9b0fb142684a3e084c96fae9eed22cec22bc349</t>
  </si>
  <si>
    <t>a9b0fb142</t>
  </si>
  <si>
    <t>61220b8ad9a72d408fd7e720f84a42303eeca9b5</t>
  </si>
  <si>
    <t>61220b8ad</t>
  </si>
  <si>
    <t>new dialog : Cache preferences. S. GULLY</t>
  </si>
  <si>
    <t>new-dialog-Cache-preferences</t>
  </si>
  <si>
    <t>Thu, 2 Sep 2004 13:26:38 +0000</t>
  </si>
  <si>
    <t>91ae9f3c7146e0cd40daee51b21f5dae5bd49d44</t>
  </si>
  <si>
    <t>91ae9f3c7</t>
  </si>
  <si>
    <t>af46f8faef55456d4d6f85bbdef4b633613bc0bd</t>
  </si>
  <si>
    <t>af46f8fae</t>
  </si>
  <si>
    <t>Fixing a memory leak. VQ</t>
  </si>
  <si>
    <t>Thu, 2 Sep 2004 12:49:40 +0000</t>
  </si>
  <si>
    <t>f6ebc0202b72f0b31d66bb612c331bf12756f401</t>
  </si>
  <si>
    <t>f6ebc0202</t>
  </si>
  <si>
    <t>8cb7978ae73e315caa4b47f8520add92412c4e4c</t>
  </si>
  <si>
    <t>8cb7978ae</t>
  </si>
  <si>
    <t>skeleton for Cache preference dialog. S. GULLY</t>
  </si>
  <si>
    <t>skeleton-for-Cache-preference-dialog</t>
  </si>
  <si>
    <t>Thu, 2 Sep 2004 10:18:00 +0000</t>
  </si>
  <si>
    <t>ceeffc337193258c033023c2e1875b8f6b538fc0</t>
  </si>
  <si>
    <t>ceeffc337</t>
  </si>
  <si>
    <t>03b3d5fcf49fbf1836c2c407a8781eaaf2e51a44</t>
  </si>
  <si>
    <t>03b3d5fcf</t>
  </si>
  <si>
    <t>Thu, 2 Sep 2004 09:55:57 +0000</t>
  </si>
  <si>
    <t>d7b8df4fec320772b8695b4cb27732320dc35d06</t>
  </si>
  <si>
    <t>d7b8df4fe</t>
  </si>
  <si>
    <t>ea00a9d7fa45a59e4a9a9948ce60b0ff92561e2b</t>
  </si>
  <si>
    <t>ea00a9d7f</t>
  </si>
  <si>
    <t>compilation fix.. S. GULLY</t>
  </si>
  <si>
    <t>Thu, 2 Sep 2004 09:43:26 +0000</t>
  </si>
  <si>
    <t>0ff90e62152e04449c87e7069b3e7a50ada8b1eb</t>
  </si>
  <si>
    <t>0ff90e621</t>
  </si>
  <si>
    <t>bc6b986320c710e113d7d268c1645f7a0d343e7c</t>
  </si>
  <si>
    <t>bc6b98632</t>
  </si>
  <si>
    <t>compilation fix for C compiler on windows. S. GULLY</t>
  </si>
  <si>
    <t>compilation-fix-for-C-compiler-on-windows</t>
  </si>
  <si>
    <t>Thu, 2 Sep 2004 09:29:09 +0000</t>
  </si>
  <si>
    <t>6b58f421553ff00bb19c9b275f8d8c6d9d2ce456</t>
  </si>
  <si>
    <t>6b58f4215</t>
  </si>
  <si>
    <t>49765fc79f46f03553d08c77402c3749741974a0</t>
  </si>
  <si>
    <t>49765fc79</t>
  </si>
  <si>
    <t>Moving writeprs.c and writestr.c to the thotlib. WARNING: need "../configure --options; make clean ; make depend ; make"</t>
  </si>
  <si>
    <t>Moving-writeprs.c-and-writestr.c-to-the-thotlib</t>
  </si>
  <si>
    <t>Thu, 2 Sep 2004 09:03:53 +0000</t>
  </si>
  <si>
    <t>eb0f6800f593c4852d3beb1cef6c89e83e8c0d15</t>
  </si>
  <si>
    <t>eb0f6800f</t>
  </si>
  <si>
    <t>21771f3b862753756c8f76324dd0f2d6e519a552</t>
  </si>
  <si>
    <t>21771f3b8</t>
  </si>
  <si>
    <t>Thu, 2 Sep 2004 08:57:43 +0000</t>
  </si>
  <si>
    <t>05db05a5b39f7f8976a940a76e22db15c8769f32</t>
  </si>
  <si>
    <t>05db05a5b</t>
  </si>
  <si>
    <t>2f089dc9b198af4e46d10cfc43618a49adb54787</t>
  </si>
  <si>
    <t>2f089dc9b</t>
  </si>
  <si>
    <t>When a generic XML namespace was used several times in the same document, the name of the default presentation schema generated for it was sometimes messed up. VQ</t>
  </si>
  <si>
    <t>When-a-generic-XML-namespace-was-used-several-times-in-the-same</t>
  </si>
  <si>
    <t>Thu, 2 Sep 2004 08:21:46 +0000</t>
  </si>
  <si>
    <t>ab020ad79aa609226e2bc13ee2e1ad08daf98180</t>
  </si>
  <si>
    <t>ab020ad79</t>
  </si>
  <si>
    <t>095bbdb69dd1f10fa181f5ab185c4b607e32d438</t>
  </si>
  <si>
    <t>095bbdb69</t>
  </si>
  <si>
    <t>Lines ended by a &lt;br/&gt; were not reformatted correctly. Irene</t>
  </si>
  <si>
    <t>Lines-ended-by-a-br-were-not-reformatted-correctly</t>
  </si>
  <si>
    <t>Wed, 1 Sep 2004 15:25:56 +0000</t>
  </si>
  <si>
    <t>816e874a3deaa8e4cf4a2158f5414c12dbd1139e</t>
  </si>
  <si>
    <t>816e874a3</t>
  </si>
  <si>
    <t>dd69a4bbd8d7d52e71035b4c4b38f1d3a9c0c4c1</t>
  </si>
  <si>
    <t>dd69a4bbd</t>
  </si>
  <si>
    <t>New Dialog: Publish preferences dialog. S. GULLY</t>
  </si>
  <si>
    <t>New-Dialog-Publish-preferences-dialog</t>
  </si>
  <si>
    <t>Wed, 1 Sep 2004 14:28:19 +0000</t>
  </si>
  <si>
    <t>bfbb670bb294b33763bda3bda83c3e1592ab2b11</t>
  </si>
  <si>
    <t>bfbb670bb</t>
  </si>
  <si>
    <t>940ee2f8c070bcd98cc2ac8f5f53a67c4d4d3dc2</t>
  </si>
  <si>
    <t>940ee2f8c</t>
  </si>
  <si>
    <t>add empty callback with log message for Open/Close menu event =&gt; could be used to initialize dynamic menu : attribut menu and transform menu. S. GULLY</t>
  </si>
  <si>
    <t>add-empty-callback-with-log-message-for-Open-Close-menu-event-could-be-used-to-initialize-dynamic-menu-attribut-menu-and-transform-menu</t>
  </si>
  <si>
    <t>Wed, 1 Sep 2004 14:27:34 +0000</t>
  </si>
  <si>
    <t>23fa3ca3733bfab747259ca389730e55d3a4f5cb</t>
  </si>
  <si>
    <t>23fa3ca37</t>
  </si>
  <si>
    <t>9701561c47ff9261c3ddb88532aa8a4a5019d741</t>
  </si>
  <si>
    <t>9701561c4</t>
  </si>
  <si>
    <t>SVG: improving error detection when parsing attributes points (polygon)      and d (path), to avoid an infinite loop. VQ</t>
  </si>
  <si>
    <t>SVG-improving-error-detection-when-parsing-attributes-points-polygon</t>
  </si>
  <si>
    <t>Wed, 1 Sep 2004 14:09:27 +0000</t>
  </si>
  <si>
    <t>1c497d920a220130a5d238fa89565229aba6f4ae</t>
  </si>
  <si>
    <t>1c497d920</t>
  </si>
  <si>
    <t>7ade855bad239ae6f2146f6a79b59664e2a69406</t>
  </si>
  <si>
    <t>7ade855ba</t>
  </si>
  <si>
    <t>Still a problem with the selection. Irene</t>
  </si>
  <si>
    <t>Still-a-problem-with-the-selection</t>
  </si>
  <si>
    <t>Wed, 1 Sep 2004 13:14:27 +0000</t>
  </si>
  <si>
    <t>b02d7c407ec31821f00442f4a9471c56541ac405</t>
  </si>
  <si>
    <t>b02d7c407</t>
  </si>
  <si>
    <t>44875f8d661eab06f242ceb145751d6842f5051c</t>
  </si>
  <si>
    <t>44875f8d6</t>
  </si>
  <si>
    <t>IRI for remote images no longer worked in Amaya Laurent + Irene</t>
  </si>
  <si>
    <t>IRI-for-remote-images-no-longer-worked-in-Amaya</t>
  </si>
  <si>
    <t>Wed, 1 Sep 2004 13:10:12 +0000</t>
  </si>
  <si>
    <t>acfd9d53f62ec262667054aad8f85b0ad57a2089</t>
  </si>
  <si>
    <t>acfd9d53f</t>
  </si>
  <si>
    <t>322e045bd22a6dd7ad6bd5f2586944388e5c7f62</t>
  </si>
  <si>
    <t>322e045bd</t>
  </si>
  <si>
    <t>Fixing a crash with empty namespace URIs. VQ</t>
  </si>
  <si>
    <t>Fixing-a-crash-with-empty-namespace-URIs</t>
  </si>
  <si>
    <t>Wed, 1 Sep 2004 12:51:23 +0000</t>
  </si>
  <si>
    <t>e363c8d91a012540eeedad1ea682c885af7ffffc</t>
  </si>
  <si>
    <t>e363c8d91</t>
  </si>
  <si>
    <t>186bdb9f11d9a5679387ada034d60e31bd034f41</t>
  </si>
  <si>
    <t>186bdb9f1</t>
  </si>
  <si>
    <t>The structure view was sometimes messed up. VQ</t>
  </si>
  <si>
    <t>The-structure-view-was-sometimes-messed-up</t>
  </si>
  <si>
    <t>Wed, 1 Sep 2004 11:24:20 +0000</t>
  </si>
  <si>
    <t>72999df00b46dbc801cf897617d4d16ef6f0e8bb</t>
  </si>
  <si>
    <t>72999df00</t>
  </si>
  <si>
    <t>715c91358f6e4d715abd4f16abe89abeae0b8527</t>
  </si>
  <si>
    <t>715c91358</t>
  </si>
  <si>
    <t>Multiscripts were not correctly displayed within &lt;pre&gt;. Irene</t>
  </si>
  <si>
    <t>Multiscripts-were-not-correctly-displayed-within-pre</t>
  </si>
  <si>
    <t>Wed, 1 Sep 2004 10:32:49 +0000</t>
  </si>
  <si>
    <t>6ab8af3f31e70231ffa417fff3d30ed3d2a0e22f</t>
  </si>
  <si>
    <t>6ab8af3f3</t>
  </si>
  <si>
    <t>82bdee422623d8204e288a3b1d23edac7b711182</t>
  </si>
  <si>
    <t>82bdee422</t>
  </si>
  <si>
    <t>bug fix : on windows, the frames was not correctly redrawn. S. GULLY</t>
  </si>
  <si>
    <t>bug-fix-on-windows-the-frames-was-not-correctly-redrawn</t>
  </si>
  <si>
    <t>Wed, 1 Sep 2004 09:47:35 +0000</t>
  </si>
  <si>
    <t>846d9e560a12a5e10bb1f8c84f5d77ee87ca44ee</t>
  </si>
  <si>
    <t>846d9e560</t>
  </si>
  <si>
    <t>4486f4aa11115bd56960e95e9afe298b4c3ef94e</t>
  </si>
  <si>
    <t>4486f4aa1</t>
  </si>
  <si>
    <t>Avoid to redisplay the whole path each time a point is added to the graphics. + Changes done by "make proto" Irene</t>
  </si>
  <si>
    <t>Avoid-to-redisplay-the-whole-path-each-time-a-point-is-added-to-the</t>
  </si>
  <si>
    <t>Wed, 1 Sep 2004 09:40:19 +0000</t>
  </si>
  <si>
    <t>c57b8844a27425687a737955e9e31748ef8f348b</t>
  </si>
  <si>
    <t>c57b8844a</t>
  </si>
  <si>
    <t>325b81d4f5329b697dcaa0a4a0e69feff43954fd</t>
  </si>
  <si>
    <t>325b81d4f</t>
  </si>
  <si>
    <t>In all versions the clipping is now managed by DefBoxRegion and UpdateBoxRegion. Irene</t>
  </si>
  <si>
    <t>In-all-versions-the-clipping-is-now-managed-by-DefBoxRegion-and</t>
  </si>
  <si>
    <t>Wed, 1 Sep 2004 09:37:53 +0000</t>
  </si>
  <si>
    <t>8ce33341164ff5e370ea1f3c4aa562aea8f773d6</t>
  </si>
  <si>
    <t>8ce333411</t>
  </si>
  <si>
    <t>baf5362ae9195a5ce3e192c0d2b0e22065a56511</t>
  </si>
  <si>
    <t>baf5362ae</t>
  </si>
  <si>
    <t>restore a previous change. S. GULLY</t>
  </si>
  <si>
    <t>restore-a-previous-change</t>
  </si>
  <si>
    <t>Tue, 31 Aug 2004 15:32:38 +0000</t>
  </si>
  <si>
    <t>0f99eb1f1ce71161bdac7b40e7a09434f08068c4</t>
  </si>
  <si>
    <t>0f99eb1f1</t>
  </si>
  <si>
    <t>e4f7c7e1477780f9626287d08e20bfaae4e75c50</t>
  </si>
  <si>
    <t>e4f7c7e14</t>
  </si>
  <si>
    <t>Tue, 31 Aug 2004 14:51:04 +0000</t>
  </si>
  <si>
    <t>f165d50824978df0489217343549235bc565ff7a</t>
  </si>
  <si>
    <t>f165d5082</t>
  </si>
  <si>
    <t>c9e6471dc25ee34f8e8f31d3c61f5f0ac01429a8</t>
  </si>
  <si>
    <t>c9e6471dc</t>
  </si>
  <si>
    <t>bug fix 2nd part: on windows the scrollbars blink when they get the focus. =&gt; dont give them focus S. GULLY</t>
  </si>
  <si>
    <t>bug-fix-2nd-part-on-windows-the-scrollbars-blink-when-they-get-the-focus</t>
  </si>
  <si>
    <t>Tue, 31 Aug 2004 11:24:43 +0000</t>
  </si>
  <si>
    <t>a52bcf65a2692238edabbb3c6f88117c311bf764</t>
  </si>
  <si>
    <t>a52bcf65a</t>
  </si>
  <si>
    <t>44f220c705673ce87c3c9121ec90db2cd0da9bca</t>
  </si>
  <si>
    <t>44f220c70</t>
  </si>
  <si>
    <t>bugfix 1st part: on windows, the scrallbars are blinking when they get the focus. S. GULLY</t>
  </si>
  <si>
    <t>bugfix-1st-part-on-windows-the-scrallbars-are-blinking-when-they-get-the-focus</t>
  </si>
  <si>
    <t>Tue, 31 Aug 2004 10:38:12 +0000</t>
  </si>
  <si>
    <t>689f661f1b057c9ac6a7b6e8cf50d421e1584d59</t>
  </si>
  <si>
    <t>689f661f1</t>
  </si>
  <si>
    <t>afe8a72e48a514ba19ccb9ad05270fa5826134ff</t>
  </si>
  <si>
    <t>afe8a72e4</t>
  </si>
  <si>
    <t>bug fix: on windows, the url bar was not updated when switching tabs to tabs. S. GULLY</t>
  </si>
  <si>
    <t>bug-fix-on-windows-the-url-bar-was-not-updated-when-switching-tabs-to-tabs</t>
  </si>
  <si>
    <t>Tue, 31 Aug 2004 08:49:23 +0000</t>
  </si>
  <si>
    <t>0bf88e841d9a51575474d07d09ebd0aadbcf6708</t>
  </si>
  <si>
    <t>0bf88e841</t>
  </si>
  <si>
    <t>78a7260a3209940228254c78818210010bcad4ad</t>
  </si>
  <si>
    <t>78a7260a3</t>
  </si>
  <si>
    <t>bug fix: tabs width on windows were strange. S. GULLY</t>
  </si>
  <si>
    <t>bug-fix-tabs-width-on-windows-were-strange</t>
  </si>
  <si>
    <t>Tue, 31 Aug 2004 07:58:39 +0000</t>
  </si>
  <si>
    <t>a3314f13c3e81c98eb00078a86b219676af194c5</t>
  </si>
  <si>
    <t>a3314f13c</t>
  </si>
  <si>
    <t>dc8cfc7ff1c75a38bdc6d88819a53251d039547e</t>
  </si>
  <si>
    <t>dc8cfc7ff</t>
  </si>
  <si>
    <t>Mon, 30 Aug 2004 16:14:01 +0000</t>
  </si>
  <si>
    <t>2c9ab1ebe26f75a1319db0a87f0158e03137580a</t>
  </si>
  <si>
    <t>2c9ab1ebe</t>
  </si>
  <si>
    <t>31e698e481682c598502eb52b1ff09ab9e4bafe0</t>
  </si>
  <si>
    <t>31e698e48</t>
  </si>
  <si>
    <t>complete previous commit about orphan menu bug. S. GULLY</t>
  </si>
  <si>
    <t>complete-previous-commit-about-orphan-menu-bug</t>
  </si>
  <si>
    <t>Mon, 30 Aug 2004 15:43:40 +0000</t>
  </si>
  <si>
    <t>bdb4ce5497aa8c404857704253328b7d0ac84d38</t>
  </si>
  <si>
    <t>bdb4ce549</t>
  </si>
  <si>
    <t>97f747cc26d66fa800cb725335b2a8cc76cd96a2</t>
  </si>
  <si>
    <t>97f747cc2</t>
  </si>
  <si>
    <t>Mon, 30 Aug 2004 13:41:36 +0000</t>
  </si>
  <si>
    <t>c9b9fd2760591dab5cbfb02578b6b51495e44a34</t>
  </si>
  <si>
    <t>c9b9fd276</t>
  </si>
  <si>
    <t>fd65382f1d0542ade0c83d5d2e739261ec863e89</t>
  </si>
  <si>
    <t>fd65382f1</t>
  </si>
  <si>
    <t>bug fix: the menu widget must not be enable/disable when it is not visible. S. GULLY</t>
  </si>
  <si>
    <t>bug-fix-the-menu-widget-must-not-be-enable-disable-when-it-is-not-visible</t>
  </si>
  <si>
    <t>Mon, 30 Aug 2004 13:24:02 +0000</t>
  </si>
  <si>
    <t>d5e06e348579a9384381d9bcdf468e6ecc253195</t>
  </si>
  <si>
    <t>d5e06e348</t>
  </si>
  <si>
    <t>bd6347180c4dae484beb57dba2458165291e224f</t>
  </si>
  <si>
    <t>bd6347180</t>
  </si>
  <si>
    <t>bug fix: on windows tab icons were invisible. S. GULLY</t>
  </si>
  <si>
    <t>bug-fix-on-windows-tab-icons-were-invisible</t>
  </si>
  <si>
    <t>Mon, 30 Aug 2004 09:23:40 +0000</t>
  </si>
  <si>
    <t>6da944e439bb93c6ca1c298b844ecc6fd3c51cc2</t>
  </si>
  <si>
    <t>6da944e43</t>
  </si>
  <si>
    <t>3c4e5696e9474df546df00a326ada8c3d271ba7a</t>
  </si>
  <si>
    <t>3c4e5696e</t>
  </si>
  <si>
    <t>bug fix: contextual menu didn't depends on right mouse click screen position. S. GULLY</t>
  </si>
  <si>
    <t>bug-fix-contextual-menu-didn-t-depends-on-right-mouse-click-screen-position</t>
  </si>
  <si>
    <t>Mon, 30 Aug 2004 09:15:11 +0000</t>
  </si>
  <si>
    <t>219aee7d6320aeff762abe7abfbb0e68fef0d9fa</t>
  </si>
  <si>
    <t>219aee7d6</t>
  </si>
  <si>
    <t>e2b862aaa28d929a3557c014f514ae6c43ec6d37</t>
  </si>
  <si>
    <t>e2b862aaa</t>
  </si>
  <si>
    <t>Ooooops! VQ</t>
  </si>
  <si>
    <t>Mon, 30 Aug 2004 08:04:22 +0000</t>
  </si>
  <si>
    <t>8f70f6f4fa67599c282f1dc97f7161e4e108c0f7</t>
  </si>
  <si>
    <t>8f70f6f4f</t>
  </si>
  <si>
    <t>8e2f2049e6f5e42765f303d8080aa0d7e0447444</t>
  </si>
  <si>
    <t>8e2f2049e</t>
  </si>
  <si>
    <t>Allow structre schemas and presentation schemas to have long names. VQ</t>
  </si>
  <si>
    <t>Allow-structre-schemas-and-presentation-schemas-to-have-long-names</t>
  </si>
  <si>
    <t>Fri, 27 Aug 2004 12:55:38 +0000</t>
  </si>
  <si>
    <t>9aef5c15ffb5a92df2a5f9a9a2c82ae20030f574</t>
  </si>
  <si>
    <t>9aef5c15f</t>
  </si>
  <si>
    <t>97a3e07e7ed082d34349ab918a79ebcbfa1ad5aa</t>
  </si>
  <si>
    <t>97a3e07e7</t>
  </si>
  <si>
    <t>Oops I forgot to remove a ifdef. Irene</t>
  </si>
  <si>
    <t>Oops-I-forgot-to-remove-a-ifdef</t>
  </si>
  <si>
    <t>Thu, 26 Aug 2004 16:06:47 +0000</t>
  </si>
  <si>
    <t>fd0c02f6b34e6f4451c26030744786690149556d</t>
  </si>
  <si>
    <t>fd0c02f6b</t>
  </si>
  <si>
    <t>6f79fa700aa806ecb9518caac6ebc535857f1525</t>
  </si>
  <si>
    <t>6f79fa700</t>
  </si>
  <si>
    <t>Factorization of GTK/Win32 and GL clipping functions in buildboxes.c Irene</t>
  </si>
  <si>
    <t>Factorization-of-GTK-Win32-and-GL-clipping-functions-in-buildboxes.c</t>
  </si>
  <si>
    <t>Thu, 26 Aug 2004 15:15:44 +0000</t>
  </si>
  <si>
    <t>1b5c5bfebbf502f0b0369790bc6ccdf424145b93</t>
  </si>
  <si>
    <t>1b5c5bfeb</t>
  </si>
  <si>
    <t>c2f0b68e2f5936dfaba1001686e46940de70535d</t>
  </si>
  <si>
    <t>c2f0b68e2</t>
  </si>
  <si>
    <t>RadioBox bug fix on Windows S. GULLY</t>
  </si>
  <si>
    <t>RadioBox-bug-fix-on-Windows</t>
  </si>
  <si>
    <t>Thu, 26 Aug 2004 14:16:34 +0000</t>
  </si>
  <si>
    <t>f6db025f84cba64c2682fe5904b4e5c3f495cee2</t>
  </si>
  <si>
    <t>f6db025f8</t>
  </si>
  <si>
    <t>5ed70d90a5b4ed820928b6138a6c7f4ee99246a6</t>
  </si>
  <si>
    <t>5ed70d90a</t>
  </si>
  <si>
    <t>new dialog : Browse preferences S. GULLY</t>
  </si>
  <si>
    <t>new-dialog-Browse-preferences</t>
  </si>
  <si>
    <t>Thu, 26 Aug 2004 12:35:01 +0000</t>
  </si>
  <si>
    <t>739951b1b2017df31f15ea00b3e618432f09aa67</t>
  </si>
  <si>
    <t>739951b1b</t>
  </si>
  <si>
    <t>354441899d16b1b95b40b5cd8b7074061b0fbc66</t>
  </si>
  <si>
    <t>better look for Search/Replace dialog S. GULLY</t>
  </si>
  <si>
    <t>better-look-for-Search-Replace-dialog</t>
  </si>
  <si>
    <t>Thu, 26 Aug 2004 12:34:18 +0000</t>
  </si>
  <si>
    <t>bd6f04cfb9e2e879851adccddec469dfb86195b4</t>
  </si>
  <si>
    <t>bd6f04cfb</t>
  </si>
  <si>
    <t>ed567fb54a2446c02ee3a31bd4cf1416844df0fa</t>
  </si>
  <si>
    <t>ed567fb54</t>
  </si>
  <si>
    <t>New tab : Browse S. GULLY</t>
  </si>
  <si>
    <t>New-tab-Browse</t>
  </si>
  <si>
    <t>Thu, 26 Aug 2004 11:07:51 +0000</t>
  </si>
  <si>
    <t>002ed2fcb7342ace629885e83e3c84c401a90888</t>
  </si>
  <si>
    <t>002ed2fcb</t>
  </si>
  <si>
    <t>851ed55a9c0a05ec2b4ecd243aa750abc0a35093</t>
  </si>
  <si>
    <t>851ed55a9</t>
  </si>
  <si>
    <t>Avoid to crash when the loading of a background image is interrupted. Irene</t>
  </si>
  <si>
    <t>Avoid-to-crash-when-the-loading-of-a-background-image-is-interrupted</t>
  </si>
  <si>
    <t>Wed, 25 Aug 2004 16:47:23 +0000</t>
  </si>
  <si>
    <t>50dcfe5013c5df55840000b3e48dce7027ea70e4</t>
  </si>
  <si>
    <t>50dcfe501</t>
  </si>
  <si>
    <t>f36a06dd9b2dc71207f033e5bb226d1a68e846e0</t>
  </si>
  <si>
    <t>f36a06dd9</t>
  </si>
  <si>
    <t>Fixing a crash with floated boxes. Irene</t>
  </si>
  <si>
    <t>Fixing-a-crash-with-floated-boxes</t>
  </si>
  <si>
    <t>Wed, 25 Aug 2004 14:47:34 +0000</t>
  </si>
  <si>
    <t>1569ca74adce0cb21c1aac994bdf41e76a8dcb7c</t>
  </si>
  <si>
    <t>1569ca74a</t>
  </si>
  <si>
    <t>6afba8fd24f1804085b283643cdb3283743f810b</t>
  </si>
  <si>
    <t>6afba8fd2</t>
  </si>
  <si>
    <t>Generate the XML declaration with each XML document. Irene</t>
  </si>
  <si>
    <t>Generate-the-XML-declaration-with-each-XML-document</t>
  </si>
  <si>
    <t>Wed, 25 Aug 2004 12:27:49 +0000</t>
  </si>
  <si>
    <t>ff1a1f14d0fc65f03ea1fe604ae29b5afe967e53</t>
  </si>
  <si>
    <t>ff1a1f14d</t>
  </si>
  <si>
    <t>355cd41995de19d7405107bd1d0d0e684bf1b097</t>
  </si>
  <si>
    <t>355cd4199</t>
  </si>
  <si>
    <t>bug fix : when text was entered on Windows (WX) Amaya crashed. S. GULLY</t>
  </si>
  <si>
    <t>bug-fix-when-text-was-entered-on-Windows-WX-Amaya-crashed</t>
  </si>
  <si>
    <t>Wed, 25 Aug 2004 11:12:54 +0000</t>
  </si>
  <si>
    <t>50c5e5c2b64c47f07b38355b90a73603cee9106f</t>
  </si>
  <si>
    <t>50c5e5c2b</t>
  </si>
  <si>
    <t>ae7e4fab7528dba9c4f9c742bc75312189424cfd</t>
  </si>
  <si>
    <t>ae7e4fab7</t>
  </si>
  <si>
    <t>Apply delayed rules when managing inheritage. Irene</t>
  </si>
  <si>
    <t>Apply-delayed-rules-when-managing-inheritage</t>
  </si>
  <si>
    <t>Wed, 25 Aug 2004 09:25:31 +0000</t>
  </si>
  <si>
    <t>5daddc97e5c9f14fb5fe1c9c3b5f15b8216023e9</t>
  </si>
  <si>
    <t>5daddc97e</t>
  </si>
  <si>
    <t>0833b001fa8932bae00868706c1c15e2d7ad2677</t>
  </si>
  <si>
    <t>0833b001f</t>
  </si>
  <si>
    <t>remove "resources version" warning S. GULLY</t>
  </si>
  <si>
    <t>remove-resources-version-warning</t>
  </si>
  <si>
    <t>Wed, 25 Aug 2004 09:24:02 +0000</t>
  </si>
  <si>
    <t>a91c697d3b7a63e77a9d7b84f4297c2268383bd0</t>
  </si>
  <si>
    <t>a91c697d3</t>
  </si>
  <si>
    <t>cea762233b5a30165a2c6cdee013517bf3503e4e</t>
  </si>
  <si>
    <t>cea762233</t>
  </si>
  <si>
    <t>Adding a cast. Irene</t>
  </si>
  <si>
    <t>Wed, 25 Aug 2004 08:37:06 +0000</t>
  </si>
  <si>
    <t>1b81509671e284771f927b30651035b49bbfc79c</t>
  </si>
  <si>
    <t>1b8150967</t>
  </si>
  <si>
    <t>7f138696078bffec26d7224dca6df8abcd236b4e</t>
  </si>
  <si>
    <t>7f1386960</t>
  </si>
  <si>
    <t>Tue, 24 Aug 2004 16:13:47 +0000</t>
  </si>
  <si>
    <t>07fcc5210d5435ea6d95ab727779f53e1910be1a</t>
  </si>
  <si>
    <t>07fcc5210</t>
  </si>
  <si>
    <t>e01d4940084d2c33fd69dafad103ceaa2bf17288</t>
  </si>
  <si>
    <t>e01d49400</t>
  </si>
  <si>
    <t>Tue, 24 Aug 2004 16:09:39 +0000</t>
  </si>
  <si>
    <t>2a61ea4578c391eac068dc5c6f1c97fa589806d4</t>
  </si>
  <si>
    <t>2a61ea457</t>
  </si>
  <si>
    <t>10512067419bd197320f9aa8c232003806fc2eab</t>
  </si>
  <si>
    <t>New dialog : Preferences : General section. S. GULLY</t>
  </si>
  <si>
    <t>New-dialog-Preferences-General-section</t>
  </si>
  <si>
    <t>Tue, 24 Aug 2004 15:03:19 +0000</t>
  </si>
  <si>
    <t>8cd90e474ba793b1e27f3cc79018c855168f4e6b</t>
  </si>
  <si>
    <t>8cd90e474</t>
  </si>
  <si>
    <t>21aa7502e460ff2e009e91fb1593b5fcb9cdbc52</t>
  </si>
  <si>
    <t>21aa7502e</t>
  </si>
  <si>
    <t>When editing the ALT attribute within the Alternate view, the new attribute value was not redisplayed. Irene</t>
  </si>
  <si>
    <t>When-editing-the-ALT-attribute-within-the-Alternate-view-the-new-attribute</t>
  </si>
  <si>
    <t>Tue, 24 Aug 2004 11:17:46 +0000</t>
  </si>
  <si>
    <t>dc94a1b6665605a087b8ea8abcee3f8eefc8fe08</t>
  </si>
  <si>
    <t>dc94a1b66</t>
  </si>
  <si>
    <t>8546a58334de81f22f705a8ce08e3968b2f3c015</t>
  </si>
  <si>
    <t>8546a5833</t>
  </si>
  <si>
    <t>Prevents a loop generate by a CSS rule width=auto. + a "make proto" Irene</t>
  </si>
  <si>
    <t>Prevents-a-loop-generate-by-a-CSS-rule-width-auto</t>
  </si>
  <si>
    <t>Tue, 24 Aug 2004 09:00:54 +0000</t>
  </si>
  <si>
    <t>74a21d4f9620d11b20bda67cc4a88b97b2dda0e3</t>
  </si>
  <si>
    <t>74a21d4f9</t>
  </si>
  <si>
    <t>fd312e7e101cce71c7dbfe370350fc0f46350ddc</t>
  </si>
  <si>
    <t>fd312e7e1</t>
  </si>
  <si>
    <t>new PreferenceDlgWX skeletton S. GULLY</t>
  </si>
  <si>
    <t>new-PreferenceDlgWX-skeletton</t>
  </si>
  <si>
    <t>Tue, 24 Aug 2004 08:58:34 +0000</t>
  </si>
  <si>
    <t>9fab7375ff584ea40153c8cce906eed3baef1796</t>
  </si>
  <si>
    <t>9fab7375f</t>
  </si>
  <si>
    <t>4795e0412efedc4c7721a2538999d468c921810a</t>
  </si>
  <si>
    <t>4795e0412</t>
  </si>
  <si>
    <t>Allow to edit the ALT of images within the Alternate view. Irene</t>
  </si>
  <si>
    <t>Allow-to-edit-the-ALT-of-images-within-the-Alternate-view</t>
  </si>
  <si>
    <t>Mon, 23 Aug 2004 16:15:15 +0000</t>
  </si>
  <si>
    <t>aad1aef59613e9cfa39e207cbd36a2fd7b42f729</t>
  </si>
  <si>
    <t>aad1aef59</t>
  </si>
  <si>
    <t>4dc2b306dc0fed578422e2186cd63f18584b808f</t>
  </si>
  <si>
    <t>4dc2b306d</t>
  </si>
  <si>
    <t>compilation fix : WXK_Input replaced by WXK_INPUT S. GULLY</t>
  </si>
  <si>
    <t>compilation-fix-WXK_Input-replaced-by-WXK_INPUT</t>
  </si>
  <si>
    <t>Mon, 23 Aug 2004 09:37:21 +0000</t>
  </si>
  <si>
    <t>940acda07c048651a2bbee0e3ce20a16235bf5e6</t>
  </si>
  <si>
    <t>940acda07</t>
  </si>
  <si>
    <t>904aedb1d3a2965f5ee27f6c7dbd6da17bce1e26</t>
  </si>
  <si>
    <t>904aedb1d</t>
  </si>
  <si>
    <t>compilation fix for macosx (thx to Tim Wilson-Brown) : when fink is not installed in default /sw/ directory, amaya was not able to find the correct include path for gtk.</t>
  </si>
  <si>
    <t>compilation-fix-for-macosx-thx-to-Tim-Wilson-Brown-when-fink-is-not-installed-in-default-sw-directory-amaya-was-not-able-to-find-the-correct-include-path-for-gtk</t>
  </si>
  <si>
    <t>Mon, 23 Aug 2004 08:47:34 +0000</t>
  </si>
  <si>
    <t>7deb38efd5475e18edd551ae6a5a03b34ba81f31</t>
  </si>
  <si>
    <t>7deb38efd</t>
  </si>
  <si>
    <t>73db457b7e2a1f6512c0b48b0110520a87c81d75</t>
  </si>
  <si>
    <t>73db457b7</t>
  </si>
  <si>
    <t>Mon, 23 Aug 2004 08:36:34 +0000</t>
  </si>
  <si>
    <t>a8595a4318e8677ac63f216c39b92431420bb44d</t>
  </si>
  <si>
    <t>a8595a431</t>
  </si>
  <si>
    <t>be4831cbe858a8ec531c62d8b338e9fc8c7dfede</t>
  </si>
  <si>
    <t>be4831cbe</t>
  </si>
  <si>
    <t>Support of Ctrl-Insert Shift-Insert. Irene</t>
  </si>
  <si>
    <t>Support-of-Ctrl-Insert-Shift-Insert</t>
  </si>
  <si>
    <t>Fri, 20 Aug 2004 15:28:58 +0000</t>
  </si>
  <si>
    <t>c5fd4ad2fcee0559647cd2b1ecca74e129bf174f</t>
  </si>
  <si>
    <t>c5fd4ad2f</t>
  </si>
  <si>
    <t>4bc7a79662ff78aa0dbb669973d74baee97b5933</t>
  </si>
  <si>
    <t>4bc7a7966</t>
  </si>
  <si>
    <t>Fri, 20 Aug 2004 14:33:49 +0000</t>
  </si>
  <si>
    <t>6a28fdefefe590b725ae9e9ec28b89f5a2c9369a</t>
  </si>
  <si>
    <t>6a28fdefe</t>
  </si>
  <si>
    <t>7dbf0f605426398a7d6b49c89e772d933f0ea94c</t>
  </si>
  <si>
    <t>7dbf0f605</t>
  </si>
  <si>
    <t>Improve the language GTK dialog. Irene</t>
  </si>
  <si>
    <t>Improve-the-language-GTK-dialog</t>
  </si>
  <si>
    <t>Fri, 20 Aug 2004 13:45:41 +0000</t>
  </si>
  <si>
    <t>ff8c61cd60e24d5505b255cf7a54f1e8dabfb735</t>
  </si>
  <si>
    <t>ff8c61cd6</t>
  </si>
  <si>
    <t>9ce0357b3afd3a069a4c149b28b7844f2dde22e5</t>
  </si>
  <si>
    <t>9ce0357b3</t>
  </si>
  <si>
    <t>Fixing a positionning bug in the GL version. Irene</t>
  </si>
  <si>
    <t>Fixing-a-positionning-bug-in-the-GL-version</t>
  </si>
  <si>
    <t>Fri, 20 Aug 2004 09:01:06 +0000</t>
  </si>
  <si>
    <t>439cfc5e0cec724617c6adaeac7305c18e983663</t>
  </si>
  <si>
    <t>439cfc5e0</t>
  </si>
  <si>
    <t>2bf4bac3133e573f3b0a8d29200c49126e747f03</t>
  </si>
  <si>
    <t>2bf4bac31</t>
  </si>
  <si>
    <t>preference dialog skeletton update S. GULLY</t>
  </si>
  <si>
    <t>preference-dialog-skeletton-update</t>
  </si>
  <si>
    <t>Fri, 20 Aug 2004 08:56:05 +0000</t>
  </si>
  <si>
    <t>e4c61d0143391a522b53d3509abd018593ebe02f</t>
  </si>
  <si>
    <t>e4c61d014</t>
  </si>
  <si>
    <t>1239ba48c1b0591a94dbf26c4d7a13637a35d68a</t>
  </si>
  <si>
    <t>1239ba48c</t>
  </si>
  <si>
    <t>Fri, 20 Aug 2004 07:59:51 +0000</t>
  </si>
  <si>
    <t>36f46fbc55bb6f8e2ad75bdff8dd07d0ac83974a</t>
  </si>
  <si>
    <t>36f46fbc5</t>
  </si>
  <si>
    <t>4cbe1ffd91e002b1375b762788d82be17a593cbc</t>
  </si>
  <si>
    <t>4cbe1ffd9</t>
  </si>
  <si>
    <t>The configuration variable SHOW_SPECIAL_CHARS allows to display special characters within source files. Irene</t>
  </si>
  <si>
    <t>The-configuration-variable-SHOW_SPECIAL_CHARS-allows-to-display-special</t>
  </si>
  <si>
    <t>Thu, 19 Aug 2004 15:42:08 +0000</t>
  </si>
  <si>
    <t>39186e60a8e0f163d28a52ea4cbdab72fe70fba8</t>
  </si>
  <si>
    <t>39186e60a</t>
  </si>
  <si>
    <t>80d2996c42236a6c5ed4e3442f9be5a4b6e78de6</t>
  </si>
  <si>
    <t>80d2996c4</t>
  </si>
  <si>
    <t>skeleton for preferences dialog S. GULLY</t>
  </si>
  <si>
    <t>skeleton-for-preferences-dialog</t>
  </si>
  <si>
    <t>Thu, 19 Aug 2004 14:32:42 +0000</t>
  </si>
  <si>
    <t>93e90a40d042e882ec0e925c98699fdb94162857</t>
  </si>
  <si>
    <t>93e90a40d</t>
  </si>
  <si>
    <t>d4504f9848a5bc1bcd3407cf58f10daf7971656c</t>
  </si>
  <si>
    <t>d4504f984</t>
  </si>
  <si>
    <t>now a default icon is shown on every tabs. S. GULLY</t>
  </si>
  <si>
    <t>now-a-default-icon-is-shown-on-every-tabs</t>
  </si>
  <si>
    <t>Thu, 19 Aug 2004 12:37:47 +0000</t>
  </si>
  <si>
    <t>3a25ae3883ea3148e8f83b28a53fc5bb716f6dc1</t>
  </si>
  <si>
    <t>3a25ae388</t>
  </si>
  <si>
    <t>25eb520dcfdbd69b947b402b519499367f823f51</t>
  </si>
  <si>
    <t>25eb520dc</t>
  </si>
  <si>
    <t>Prevent too many image rescales. Irene</t>
  </si>
  <si>
    <t>Prevent-too-many-image-rescales</t>
  </si>
  <si>
    <t>Thu, 19 Aug 2004 10:32:23 +0000</t>
  </si>
  <si>
    <t>fc73836780f61e87ccf5d08f1518f34ec1d00ffb</t>
  </si>
  <si>
    <t>fc7383678</t>
  </si>
  <si>
    <t>a2f20376d63823e45ce6ce730116c4b467a6c3cb</t>
  </si>
  <si>
    <t>a2f20376d</t>
  </si>
  <si>
    <t>bug-fix-the-dummy-menu-was-not-disabled</t>
  </si>
  <si>
    <t>Thu, 19 Aug 2004 10:07:30 +0000</t>
  </si>
  <si>
    <t>54e43f096a9479a74df829048af076d15c4e03ce</t>
  </si>
  <si>
    <t>54e43f096</t>
  </si>
  <si>
    <t>a6632bd09788bd58ded1ca63790ffb9ad7bfec74</t>
  </si>
  <si>
    <t>a6632bd09</t>
  </si>
  <si>
    <t>assert removed when the dummy menu was disable. S. GULLY</t>
  </si>
  <si>
    <t>assert-removed-when-the-dummy-menu-was-disable</t>
  </si>
  <si>
    <t>Thu, 19 Aug 2004 09:30:12 +0000</t>
  </si>
  <si>
    <t>84691246f3e2531a52a1a8ba6e8387f6266b46ef</t>
  </si>
  <si>
    <t>84691246f</t>
  </si>
  <si>
    <t>970b8c3bafde671b7762c262d7b5427726a2fa0d</t>
  </si>
  <si>
    <t>970b8c3ba</t>
  </si>
  <si>
    <t>new dialog : HRefDlgWX S. GULLY</t>
  </si>
  <si>
    <t>new-dialog-HRefDlgWX</t>
  </si>
  <si>
    <t>Wed, 18 Aug 2004 16:15:46 +0000</t>
  </si>
  <si>
    <t>7e3fd2c0fd2dac46d29f9777cebcdbc4366d82c6</t>
  </si>
  <si>
    <t>7e3fd2c0f</t>
  </si>
  <si>
    <t>118b34844cdce547b3e2a1b00631db32ca6697f0</t>
  </si>
  <si>
    <t>118b34844</t>
  </si>
  <si>
    <t>compilation fix</t>
  </si>
  <si>
    <t>Wed, 18 Aug 2004 16:12:54 +0000</t>
  </si>
  <si>
    <t>6e21191fe52746daae344cc1d243c017818e612a</t>
  </si>
  <si>
    <t>6e21191fe</t>
  </si>
  <si>
    <t>1c5b2ad2937ce54c0fd56494309739de1b4d3838</t>
  </si>
  <si>
    <t>1c5b2ad29</t>
  </si>
  <si>
    <t>new dialog : HRefDlgWX - this dialog is used to add a CSS files, and to create/modify a link. S. GULLY</t>
  </si>
  <si>
    <t>new-dialog-HRefDlgWX-this-dialog-is-used-to-add-a-CSS-files-and-to-create-modify-a-link</t>
  </si>
  <si>
    <t>Wed, 18 Aug 2004 15:40:21 +0000</t>
  </si>
  <si>
    <t>ecdd0af48fbd75d715d3877e4973c6fd61c14e9c</t>
  </si>
  <si>
    <t>ecdd0af48</t>
  </si>
  <si>
    <t>68b38a447ea496fbbcd6cfd64c44c9fdc739439a</t>
  </si>
  <si>
    <t>68b38a447</t>
  </si>
  <si>
    <t>The put didn't work on Windows platforms. Irene</t>
  </si>
  <si>
    <t>The-put-didn-t-work-on-Windows-platforms</t>
  </si>
  <si>
    <t>Wed, 18 Aug 2004 14:19:40 +0000</t>
  </si>
  <si>
    <t>55e257e64a61adce676bb964c3b7aa9dfe9f4def</t>
  </si>
  <si>
    <t>55e257e64</t>
  </si>
  <si>
    <t>ff56343dc46eac3e19320e2f1f3de4eefac9c573</t>
  </si>
  <si>
    <t>ff56343dc</t>
  </si>
  <si>
    <t>workspace update for release mode (wxWidgets) S. GULLY</t>
  </si>
  <si>
    <t>workspace-update-for-release-mode-wxWidgets</t>
  </si>
  <si>
    <t>Wed, 18 Aug 2004 10:33:39 +0000</t>
  </si>
  <si>
    <t>1a84b97f1d6c990e669b8857d2731c3d2ef24dbc</t>
  </si>
  <si>
    <t>1a84b97f1</t>
  </si>
  <si>
    <t>6c376b0243a23246e4e6146494aa2994f012ac6e</t>
  </si>
  <si>
    <t>6c376b024</t>
  </si>
  <si>
    <t>Fixing a clipping bug in the source view. Irene</t>
  </si>
  <si>
    <t>Fixing-a-clipping-bug-in-the-source-view</t>
  </si>
  <si>
    <t>Wed, 18 Aug 2004 09:00:08 +0000</t>
  </si>
  <si>
    <t>dc749932e212ea7a680e0a0b8107395792476822</t>
  </si>
  <si>
    <t>dc749932e</t>
  </si>
  <si>
    <t>40ecd09884fa98a66976efd7275f34a8bda69c63</t>
  </si>
  <si>
    <t>40ecd0988</t>
  </si>
  <si>
    <t>bug fix : network is working again for wxWidgets version.</t>
  </si>
  <si>
    <t>bug-fix-network-is-working-again-for-wxWidgets-version</t>
  </si>
  <si>
    <t>Tue, 17 Aug 2004 15:22:17 +0000</t>
  </si>
  <si>
    <t>09e8f1ad50cb5ba29506c4329b460d21e94893b2</t>
  </si>
  <si>
    <t>09e8f1ad5</t>
  </si>
  <si>
    <t>5c03fb00905160cb759caf5d7dd69ca1263c24e6</t>
  </si>
  <si>
    <t>5c03fb009</t>
  </si>
  <si>
    <t>forgotten file. S. GULLY</t>
  </si>
  <si>
    <t>forgotten-file</t>
  </si>
  <si>
    <t>Tue, 17 Aug 2004 14:25:12 +0000</t>
  </si>
  <si>
    <t>032140a30f908dba2d1a018a887927c7cf99bb9f</t>
  </si>
  <si>
    <t>032140a30</t>
  </si>
  <si>
    <t>aac9cb7a0b980b48a34eea706e884f0dadda32d3</t>
  </si>
  <si>
    <t>aac9cb7a0</t>
  </si>
  <si>
    <t>Compound children of a ghost box didn't take into account the enclosing padding. Irene</t>
  </si>
  <si>
    <t>Compound-children-of-a-ghost-box-didn-t-take-into-account-the-enclosing</t>
  </si>
  <si>
    <t>Tue, 17 Aug 2004 12:48:02 +0000</t>
  </si>
  <si>
    <t>d9f9bfd4b957117f0a78a25e9424356fdda8f553</t>
  </si>
  <si>
    <t>d9f9bfd4b</t>
  </si>
  <si>
    <t>ed0dc0a92631fbcd854890e01d671d5963bf11a5</t>
  </si>
  <si>
    <t>ed0dc0a92</t>
  </si>
  <si>
    <t>bug fix : + TtaDirExists returns wrong answer. + LostImagePath was not initialized.</t>
  </si>
  <si>
    <t>Mon, 16 Aug 2004 14:58:27 +0000</t>
  </si>
  <si>
    <t>896870e9ff83da25c78f1db14175c58499aa6741</t>
  </si>
  <si>
    <t>896870e9f</t>
  </si>
  <si>
    <t>4ddcacab1ff20af9592af4e806b4da80ea4eab58</t>
  </si>
  <si>
    <t>4ddcacab1</t>
  </si>
  <si>
    <t>Revised German table help files (by Karl-Michael Schneider). Irene</t>
  </si>
  <si>
    <t>Revised-German-table-help-files-by-Karl-Michael-Schneider</t>
  </si>
  <si>
    <t>Mon, 16 Aug 2004 14:00:17 +0000</t>
  </si>
  <si>
    <t>191d8cf8bcc156a60a763c07accb316698fce3fa</t>
  </si>
  <si>
    <t>191d8cf8b</t>
  </si>
  <si>
    <t>811054e8125ca4f7b222c61eb4ff5771e243c4f6</t>
  </si>
  <si>
    <t>Integration of Russian dialog changes. Irene</t>
  </si>
  <si>
    <t>Integration-of-Russian-dialog-changes</t>
  </si>
  <si>
    <t>Mon, 16 Aug 2004 12:34:18 +0000</t>
  </si>
  <si>
    <t>b8538871448dd75567beade245db679e195239cd</t>
  </si>
  <si>
    <t>b85388714</t>
  </si>
  <si>
    <t>36d978ac8e6e756f631469613b38c34c44836355</t>
  </si>
  <si>
    <t>36d978ac8</t>
  </si>
  <si>
    <t>compilation fix : redland configure generates incorrect makefiles when libmysql*-dev library is presenti on the system. (this problem has been detected by macosx fink users). S. GULLY</t>
  </si>
  <si>
    <t>compilation-fix-redland-configure-generates-incorrect-makefiles-when-libmysql-dev-library-is-presenti-on-the-system.-this-problem-has-been-detected-by-macosx-fink-users</t>
  </si>
  <si>
    <t>Mon, 16 Aug 2004 11:25:58 +0000</t>
  </si>
  <si>
    <t>b25ef861335488bf4236d976dd564cb5973079fd</t>
  </si>
  <si>
    <t>b25ef8613</t>
  </si>
  <si>
    <t>257ee1217d839487513d5079c75658a4814ba120</t>
  </si>
  <si>
    <t>257ee1217</t>
  </si>
  <si>
    <t>HTML: When the whole character string contained in a span element was selected, buttons E (&lt;em&gt;), S (&lt;strong&gt;), C (&lt;code&gt;) generated an empty element before the selected string instead of wrapping the selected string with the requested element. VQ</t>
  </si>
  <si>
    <t>HTML-When-the-whole-character-string-contained-in-a-span-element-was</t>
  </si>
  <si>
    <t>Tue, 27 Jul 2004 10:31:55 +0000</t>
  </si>
  <si>
    <t>63b617f3d3ce0bc292b69554e42348b2f3606d6d</t>
  </si>
  <si>
    <t>63b617f3d</t>
  </si>
  <si>
    <t>086ddc7eeca0e40ca0f874297d40ae3da6ce2834</t>
  </si>
  <si>
    <t>086ddc7ee</t>
  </si>
  <si>
    <t>CSS: When linking or enabling a style sheet that makes some elements      disappear with rules "display: none", some of these elements      were still displayed. VQ</t>
  </si>
  <si>
    <t>CSS-When-linking-or-enabling-a-style-sheet-that-makes-some-elements</t>
  </si>
  <si>
    <t>Mon, 26 Jul 2004 15:35:37 +0000</t>
  </si>
  <si>
    <t>7c600f2b1a1bf3702e712fc68498083f0723bf71</t>
  </si>
  <si>
    <t>7c600f2b1</t>
  </si>
  <si>
    <t>e284eaf6791811e61a76fd08887ec63d07c62b13</t>
  </si>
  <si>
    <t>e284eaf67</t>
  </si>
  <si>
    <t>CSS: When an attribute name belonging to some generic XML namespace      was used in a selector and the document was not a generic XML      document, but contained some generic XML, the attribute was      ignored in the selector. VQ</t>
  </si>
  <si>
    <t>CSS-When-an-attribute-name-belonging-to-some-generic-XML-namespace</t>
  </si>
  <si>
    <t>Mon, 26 Jul 2004 12:36:01 +0000</t>
  </si>
  <si>
    <t>d50fa434bbad0da08ff440b78640480e34b41dd8</t>
  </si>
  <si>
    <t>d50fa434b</t>
  </si>
  <si>
    <t>f49e54301ad0327e1d3974cf52a38e99cb1218e9</t>
  </si>
  <si>
    <t>f49e54301</t>
  </si>
  <si>
    <t>CSS rule "display: none" is no longer translated into a P visibility rule, but into a P display rule. This allows a more specific "display: block" or "display: inline" to override a less specific "display: none". VQ</t>
  </si>
  <si>
    <t>CSS-rule-display-none-is-no-longer-translated-into-a-P-visibility</t>
  </si>
  <si>
    <t>Mon, 26 Jul 2004 11:15:49 +0000</t>
  </si>
  <si>
    <t>29453073856e1b54af06d78af1e7a32d70b03dfb</t>
  </si>
  <si>
    <t>2739546af9f2e0bd6c8a72275073115db9657299</t>
  </si>
  <si>
    <t>2739546af</t>
  </si>
  <si>
    <t>oups, compilation fix S. GULLY</t>
  </si>
  <si>
    <t>oups-compilation-fix</t>
  </si>
  <si>
    <t>Fri, 23 Jul 2004 15:38:36 +0000</t>
  </si>
  <si>
    <t>63fa416de55728c200d224435f91cceddfc39547</t>
  </si>
  <si>
    <t>63fa416de</t>
  </si>
  <si>
    <t>fdc76f7be744713a0231ad0fb07cb3ca5e600b36</t>
  </si>
  <si>
    <t>fdc76f7be</t>
  </si>
  <si>
    <t>Fri, 23 Jul 2004 15:25:10 +0000</t>
  </si>
  <si>
    <t>34ba6391021a50fa4769eb9b378fbda5aae6c757</t>
  </si>
  <si>
    <t>34ba63910</t>
  </si>
  <si>
    <t>7298d30b383cf528f1b60ffd31eb619633f5f7f3</t>
  </si>
  <si>
    <t>7298d30b3</t>
  </si>
  <si>
    <t>now toolbar buttons are visible on Windows S. GULLY</t>
  </si>
  <si>
    <t>now-toolbar-buttons-are-visible-on-Windows</t>
  </si>
  <si>
    <t>Fri, 23 Jul 2004 10:31:21 +0000</t>
  </si>
  <si>
    <t>45408e4de792f320d4ca5161c70735100f76cdd4</t>
  </si>
  <si>
    <t>45408e4de</t>
  </si>
  <si>
    <t>7a19d9988c3d07e31e40c0f29b2727187817a75e</t>
  </si>
  <si>
    <t>7a19d9988</t>
  </si>
  <si>
    <t>now the toolbar has a correct size on Windows. S. GULLY</t>
  </si>
  <si>
    <t>now-the-toolbar-has-a-correct-size-on-Windows</t>
  </si>
  <si>
    <t>Fri, 23 Jul 2004 10:07:54 +0000</t>
  </si>
  <si>
    <t>e7a780daffc2c14023f48afdaec60cd2cb554491</t>
  </si>
  <si>
    <t>e7a780daf</t>
  </si>
  <si>
    <t>101da313ae5161155d567a0ba35bd497eaf1d66f</t>
  </si>
  <si>
    <t>101da313a</t>
  </si>
  <si>
    <t>better look for docinfo : 2nd col in now resizable S. GULLY</t>
  </si>
  <si>
    <t>better-look-for-docinfo-2nd-col-in-now-resizable</t>
  </si>
  <si>
    <t>Fri, 23 Jul 2004 10:04:49 +0000</t>
  </si>
  <si>
    <t>d353618aac2052538054f84ac731c50c55ba5f46</t>
  </si>
  <si>
    <t>d353618aa</t>
  </si>
  <si>
    <t>a6ce823069420e645805723955ec915f85993a42</t>
  </si>
  <si>
    <t>a6ce82306</t>
  </si>
  <si>
    <t>Damn, I forgot this one too Laurent</t>
  </si>
  <si>
    <t>Damn-I-forgot-this-one-too</t>
  </si>
  <si>
    <t>Fri, 23 Jul 2004 09:42:17 +0000</t>
  </si>
  <si>
    <t>f537b65d2f49e2f2c2a3049ee4d862676b24319a</t>
  </si>
  <si>
    <t>f537b65d2</t>
  </si>
  <si>
    <t>7221a4fe3f775751f835a8e7ab57f85a54425c30</t>
  </si>
  <si>
    <t>7221a4fe3</t>
  </si>
  <si>
    <t>I forgot these 2 files Laurent</t>
  </si>
  <si>
    <t>I-forgot-these-2-files</t>
  </si>
  <si>
    <t>Fri, 23 Jul 2004 09:35:49 +0000</t>
  </si>
  <si>
    <t>5ac455fedb5e7d15e98b968607205b8836dd063a</t>
  </si>
  <si>
    <t>5ac455fed</t>
  </si>
  <si>
    <t>51a69f0a5a4d8a83b3943c5c56f67954780fecca</t>
  </si>
  <si>
    <t>51a69f0a5</t>
  </si>
  <si>
    <t>New WX dialog : Doc Information Laurent</t>
  </si>
  <si>
    <t>New-WX-dialog-Doc-Information</t>
  </si>
  <si>
    <t>Fri, 23 Jul 2004 09:30:00 +0000</t>
  </si>
  <si>
    <t>c9f4afe98cd88a5b3e4af6a96d1d7a18ac5d096d</t>
  </si>
  <si>
    <t>c9f4afe98</t>
  </si>
  <si>
    <t>c47b3d3e4bf16b7aedde988f6bc1d19e631e3a25</t>
  </si>
  <si>
    <t>c47b3d3e4</t>
  </si>
  <si>
    <t>Avoid a crash in WX debug version Laurent</t>
  </si>
  <si>
    <t>Avoid-a-crash-in-WX-debug-version</t>
  </si>
  <si>
    <t>Fri, 23 Jul 2004 09:29:07 +0000</t>
  </si>
  <si>
    <t>38df2b31ba315b60107360c4a993ce6a7d91dac3</t>
  </si>
  <si>
    <t>38df2b31b</t>
  </si>
  <si>
    <t>6dedc75f5fa681e678ee6f1d162f2d3a967b5146</t>
  </si>
  <si>
    <t>6dedc75f5</t>
  </si>
  <si>
    <t>adding a message box when there is no css files S. GULLY</t>
  </si>
  <si>
    <t>adding-a-message-box-when-there-is-no-css-files</t>
  </si>
  <si>
    <t>Thu, 22 Jul 2004 13:48:58 +0000</t>
  </si>
  <si>
    <t>c5218ef34111ca8c33f0c7373e2e4c37623505ce</t>
  </si>
  <si>
    <t>c5218ef34</t>
  </si>
  <si>
    <t>97e9f073bfe4a28253945863deeebc10de89a980</t>
  </si>
  <si>
    <t>97e9f073b</t>
  </si>
  <si>
    <t>new dialog : CSS Open/enable/disable ... S. GULLY</t>
  </si>
  <si>
    <t>new-dialog-CSS-Open-enable-disable</t>
  </si>
  <si>
    <t>Thu, 22 Jul 2004 13:22:23 +0000</t>
  </si>
  <si>
    <t>885ff7799ef8ec3f824a229ebc0f197b230100f7</t>
  </si>
  <si>
    <t>885ff7799</t>
  </si>
  <si>
    <t>5a707070a1c091178bf1ce34b15a7c12bf882670</t>
  </si>
  <si>
    <t>5a707070a</t>
  </si>
  <si>
    <t>better look for saveas dialog. S. GULLY</t>
  </si>
  <si>
    <t>better-look-for-saveas-dialog</t>
  </si>
  <si>
    <t>Thu, 22 Jul 2004 09:25:01 +0000</t>
  </si>
  <si>
    <t>0deb8bc62e6ffc8f87b610e654a16cb4f54b72a2</t>
  </si>
  <si>
    <t>0deb8bc62</t>
  </si>
  <si>
    <t>4e72d7e007e02bed4bd4aae7b3997dfb7b464638</t>
  </si>
  <si>
    <t>4e72d7e00</t>
  </si>
  <si>
    <t>bug fix (wxWidgets): on windows, menus didnt work S. GULLY</t>
  </si>
  <si>
    <t>bug-fix-wxWidgets-on-windows-menus-didnt-work</t>
  </si>
  <si>
    <t>Thu, 22 Jul 2004 08:21:31 +0000</t>
  </si>
  <si>
    <t>27c93d8a3ee702d0c265f4df746d90004297b1d8</t>
  </si>
  <si>
    <t>27c93d8a3</t>
  </si>
  <si>
    <t>06a558bbfc021589ccc7efc7bd0734789e3435e7</t>
  </si>
  <si>
    <t>06a558bbf</t>
  </si>
  <si>
    <t>compilation fixs S. GULLY</t>
  </si>
  <si>
    <t>compilation-fixs</t>
  </si>
  <si>
    <t>Wed, 21 Jul 2004 15:17:49 +0000</t>
  </si>
  <si>
    <t>d0e2c416a2e34a847134bc5aed1af0206aa94892</t>
  </si>
  <si>
    <t>d0e2c416a</t>
  </si>
  <si>
    <t>a217723e6b8a0e1e9be4f07206acec37cdc91cb2</t>
  </si>
  <si>
    <t>a217723e6</t>
  </si>
  <si>
    <t>le fichier de setup avec loption opengl d active S. GULLY</t>
  </si>
  <si>
    <t>le-fichier-de-setup-avec-loption-opengl-d-active</t>
  </si>
  <si>
    <t>Wed, 21 Jul 2004 14:34:05 +0000</t>
  </si>
  <si>
    <t>681ba9a9732c1f9ab28a64fd3608efa2bf07ca01</t>
  </si>
  <si>
    <t>681ba9a97</t>
  </si>
  <si>
    <t>230c5ef7ec5a73ec3697c83ae3b1dff462525b86</t>
  </si>
  <si>
    <t>230c5ef7e</t>
  </si>
  <si>
    <t>New workspace to compile wxWidgets version. S. GULLY</t>
  </si>
  <si>
    <t>New-workspace-to-compile-wxWidgets-version</t>
  </si>
  <si>
    <t>Wed, 21 Jul 2004 14:33:01 +0000</t>
  </si>
  <si>
    <t>e542836443e2d5ad2d4952f41703304aedc72501</t>
  </si>
  <si>
    <t>e54283644</t>
  </si>
  <si>
    <t>6843427c516c79da06058cd68d05658aaaf4671b</t>
  </si>
  <si>
    <t>6843427c5</t>
  </si>
  <si>
    <t>Add DanC's report about Amaya crash on scrolling Laurent</t>
  </si>
  <si>
    <t>Add-DanC-s-report-about-Amaya-crash-on-scrolling</t>
  </si>
  <si>
    <t>Wed, 21 Jul 2004 08:48:07 +0000</t>
  </si>
  <si>
    <t>87ca6b3730ea507d6a470d1b7887f088eeed17cc</t>
  </si>
  <si>
    <t>87ca6b373</t>
  </si>
  <si>
    <t>b58ac000807cd62c53826e0112ac0b5f5caeafe9</t>
  </si>
  <si>
    <t>b58ac0008</t>
  </si>
  <si>
    <t>fix contextual menu on mswindows platforme S. GULLY</t>
  </si>
  <si>
    <t>fix-contextual-menu-on-mswindows-platforme</t>
  </si>
  <si>
    <t>Mon, 19 Jul 2004 10:03:13 +0000</t>
  </si>
  <si>
    <t>cb684da8510ee187882682b02ef3fd893ce8d4d1</t>
  </si>
  <si>
    <t>cb684da85</t>
  </si>
  <si>
    <t>98f12e7a9cd03d721a768a618f1f274bcfc046e1</t>
  </si>
  <si>
    <t>98f12e7a9</t>
  </si>
  <si>
    <t>first-implementation-of-a-contextual-menu-only-on-tabs-for-the-moment</t>
  </si>
  <si>
    <t>Mon, 19 Jul 2004 08:56:55 +0000</t>
  </si>
  <si>
    <t>e4edc32e0be708f76d42c381107c480eb89c421d</t>
  </si>
  <si>
    <t>e4edc32e0</t>
  </si>
  <si>
    <t>0be172f0e982d405f2138252d2826eec643e18e1</t>
  </si>
  <si>
    <t>0be172f0e</t>
  </si>
  <si>
    <t>Avoid a crash when the 'DoucmentURLs' variable is missing Laurent</t>
  </si>
  <si>
    <t>Avoid-a-crash-when-the-DoucmentURLs-variable-is-missing</t>
  </si>
  <si>
    <t>Fri, 16 Jul 2004 17:29:35 +0000</t>
  </si>
  <si>
    <t>d3219a53d0aebedb5c5d5ff3a083d4eb4ddf17ec</t>
  </si>
  <si>
    <t>d3219a53d</t>
  </si>
  <si>
    <t>fcf40e894d1e13f2d5bb40bdf7edfa66d60bbb26</t>
  </si>
  <si>
    <t>fcf40e894</t>
  </si>
  <si>
    <t>Remove a temporary hack Laurent</t>
  </si>
  <si>
    <t>Remove-a-temporary-hack</t>
  </si>
  <si>
    <t>Fri, 16 Jul 2004 16:58:59 +0000</t>
  </si>
  <si>
    <t>beebd7e036690fd105a867de5c5e57c43f9a8283</t>
  </si>
  <si>
    <t>beebd7e03</t>
  </si>
  <si>
    <t>e10ca92fe4d7903fee7bb12d84b57c55ad3cd4e8</t>
  </si>
  <si>
    <t>e10ca92fe</t>
  </si>
  <si>
    <t>Fri, 16 Jul 2004 16:56:37 +0000</t>
  </si>
  <si>
    <t>d19642bdc36cce6fb135e93aff68a793cefebf49</t>
  </si>
  <si>
    <t>d19642bdc</t>
  </si>
  <si>
    <t>007200bcb54951472ebc3180f544a11ea35762ed</t>
  </si>
  <si>
    <t>007200bcb</t>
  </si>
  <si>
    <t>Update (XML namespace bug) Laurent</t>
  </si>
  <si>
    <t>Update-XML-namespace-bug</t>
  </si>
  <si>
    <t>Tue, 13 Jul 2004 17:39:38 +0000</t>
  </si>
  <si>
    <t>02f022ef6fab6e5526fa8e11f077c3360a079554</t>
  </si>
  <si>
    <t>02f022ef6</t>
  </si>
  <si>
    <t>062d2e601104b26581104677248c4f28a1e4675b</t>
  </si>
  <si>
    <t>062d2e601</t>
  </si>
  <si>
    <t>A function that dumps shortcuts in the shortcuts.debug file. Irene</t>
  </si>
  <si>
    <t>A-function-that-dumps-shortcuts-in-the-shortcuts.debug-file</t>
  </si>
  <si>
    <t>Tue, 13 Jul 2004 07:57:29 +0000</t>
  </si>
  <si>
    <t>0485df9702ae5498a4c0ce103ca22bedad68add3</t>
  </si>
  <si>
    <t>0485df970</t>
  </si>
  <si>
    <t>ea8a9a63f31cb5524c0bcb889348dbf168a8fd01</t>
  </si>
  <si>
    <t>ea8a9a63f</t>
  </si>
  <si>
    <t>New requests. Irene</t>
  </si>
  <si>
    <t>New-requests</t>
  </si>
  <si>
    <t>Mon, 12 Jul 2004 14:41:31 +0000</t>
  </si>
  <si>
    <t>12b1d5e7281aa4672e08b7646209365cb31a2dce</t>
  </si>
  <si>
    <t>12b1d5e72</t>
  </si>
  <si>
    <t>52a214219e9633b5021aaf15233020f362450065</t>
  </si>
  <si>
    <t>52a214219</t>
  </si>
  <si>
    <t>Fixing problems with the annotation menu. Irene</t>
  </si>
  <si>
    <t>Fixing-problems-with-the-annotation-menu</t>
  </si>
  <si>
    <t>Mon, 12 Jul 2004 12:29:13 +0000</t>
  </si>
  <si>
    <t>d328105b818f4e1afe0f6c59d62013afb94a881e</t>
  </si>
  <si>
    <t>d328105b8</t>
  </si>
  <si>
    <t>7dc056fb631087acae59e4dcc467107aaa2c5c65</t>
  </si>
  <si>
    <t>7dc056fb6</t>
  </si>
  <si>
    <t>Updating the bug list. Irene</t>
  </si>
  <si>
    <t>Updating-the-bug-list</t>
  </si>
  <si>
    <t>Mon, 12 Jul 2004 11:13:44 +0000</t>
  </si>
  <si>
    <t>5fa84313ad48afcf718bf68cd2ab5ac6dca1aabc</t>
  </si>
  <si>
    <t>5fa84313a</t>
  </si>
  <si>
    <t>319a8ca9f27b3ba8ab34b5133f14c47f858d56fb</t>
  </si>
  <si>
    <t>319a8ca9f</t>
  </si>
  <si>
    <t>Annotation icons were not displayed when their paths include spaces. Irene</t>
  </si>
  <si>
    <t>Annotation-icons-were-not-displayed-when-their-paths-include-spaces</t>
  </si>
  <si>
    <t>Mon, 12 Jul 2004 10:59:58 +0000</t>
  </si>
  <si>
    <t>96e0c10a696011c68af7483182d770d98451fb8f</t>
  </si>
  <si>
    <t>96e0c10a6</t>
  </si>
  <si>
    <t>cfab96bbb64f3d51944e75ffda90ecae926f8466</t>
  </si>
  <si>
    <t>cfab96bbb</t>
  </si>
  <si>
    <t>Now printing works with wxWidgets. S. GULLY</t>
  </si>
  <si>
    <t>Now-printing-works-with-wxWidgets</t>
  </si>
  <si>
    <t>Mon, 12 Jul 2004 09:24:51 +0000</t>
  </si>
  <si>
    <t>9f87f06ce1111f45854e0680e37f62bd32f79e5f</t>
  </si>
  <si>
    <t>9f87f06ce</t>
  </si>
  <si>
    <t>231cfac5f931ac3f699a59ffe48a42f6ddaaeeae</t>
  </si>
  <si>
    <t>231cfac5f</t>
  </si>
  <si>
    <t>Fixing a French dialogue. Irene</t>
  </si>
  <si>
    <t>Fixing-a-French-dialogue</t>
  </si>
  <si>
    <t>Mon, 12 Jul 2004 09:11:35 +0000</t>
  </si>
  <si>
    <t>72e08daba95e3b5e6b3bfa466023a8e20e78ee10</t>
  </si>
  <si>
    <t>72e08daba</t>
  </si>
  <si>
    <t>58ca8c333382aac524dfe7f637203481593e4972</t>
  </si>
  <si>
    <t>58ca8c333</t>
  </si>
  <si>
    <t>Amaya.info for Mac version Laurent and Stephane</t>
  </si>
  <si>
    <t>Amaya.info-for-Mac-version</t>
  </si>
  <si>
    <t>Fri, 9 Jul 2004 16:58:45 +0000</t>
  </si>
  <si>
    <t>6906684a3e818e93b9d8e7e5cceedd06e78e4cc3</t>
  </si>
  <si>
    <t>6906684a3</t>
  </si>
  <si>
    <t>1a9f28d71d7b992d2820c90d606c770bae2aa385</t>
  </si>
  <si>
    <t>1a9f28d71</t>
  </si>
  <si>
    <t>Bug fix: wrong utf-8 character Laurent</t>
  </si>
  <si>
    <t>Bug-fix-wrong-utf-8-character</t>
  </si>
  <si>
    <t>Fri, 9 Jul 2004 16:49:41 +0000</t>
  </si>
  <si>
    <t>3679d6735ad6b9c3c80ffce650ce4ef9c46c9218</t>
  </si>
  <si>
    <t>3679d6735</t>
  </si>
  <si>
    <t>9296cef990dff5420c479065831fffceac1cad82</t>
  </si>
  <si>
    <t>9296cef99</t>
  </si>
  <si>
    <t>tag: Amaya-8-6</t>
  </si>
  <si>
    <t>Don't generate the GL version. Irene</t>
  </si>
  <si>
    <t>Don-t-generate-the-GL-version</t>
  </si>
  <si>
    <t>Fri, 9 Jul 2004 10:54:47 +0000</t>
  </si>
  <si>
    <t>1c4907c8fc27f02df1cf2a7e50c623f5d2f0a6d7</t>
  </si>
  <si>
    <t>1c4907c8f</t>
  </si>
  <si>
    <t>14ecf9ec9ecfdbecae3248df797afe4d8bd27d71</t>
  </si>
  <si>
    <t>14ecf9ec9</t>
  </si>
  <si>
    <t>Use a fontset instead of a font. Irene</t>
  </si>
  <si>
    <t>Use-a-fontset-instead-of-a-font</t>
  </si>
  <si>
    <t>Fri, 9 Jul 2004 10:30:40 +0000</t>
  </si>
  <si>
    <t>8c2fdb14943683cf9875387f960e87e0b8cb5e3a</t>
  </si>
  <si>
    <t>8c2fdb149</t>
  </si>
  <si>
    <t>4e84c3f5792cec74f1f014f325859fee3b8b7f6d</t>
  </si>
  <si>
    <t>4e84c3f57</t>
  </si>
  <si>
    <t>Fri, 9 Jul 2004 10:05:17 +0000</t>
  </si>
  <si>
    <t>75b8955094ca6208fbe165d3b9d641c331971373</t>
  </si>
  <si>
    <t>75b895509</t>
  </si>
  <si>
    <t>803b9331f98ee41f7feccf49ef1f5d107ed0d93a</t>
  </si>
  <si>
    <t>803b9331f</t>
  </si>
  <si>
    <t>Version number 8.6 Irene</t>
  </si>
  <si>
    <t>Version-number-8.6</t>
  </si>
  <si>
    <t>Fri, 9 Jul 2004 10:00:12 +0000</t>
  </si>
  <si>
    <t>17d5f88de2557c3032aacc4921b849e47ee2e0bd</t>
  </si>
  <si>
    <t>17d5f88de</t>
  </si>
  <si>
    <t>409f7d2f9fabe1397c0ebaace71f9641519c6186</t>
  </si>
  <si>
    <t>409f7d2f9</t>
  </si>
  <si>
    <t>Fixing 2 memory leaks. Irene</t>
  </si>
  <si>
    <t>Fixing-2-memory-leaks</t>
  </si>
  <si>
    <t>Thu, 8 Jul 2004 15:27:24 +0000</t>
  </si>
  <si>
    <t>5bbac39b3a267606f659d676a5fe07684dce7da3</t>
  </si>
  <si>
    <t>5bbac39b3</t>
  </si>
  <si>
    <t>231fc06d1063bf7b82050b272954284822af9ac3</t>
  </si>
  <si>
    <t>231fc06d1</t>
  </si>
  <si>
    <t>Russian dialogs into the XML base. Irene</t>
  </si>
  <si>
    <t>Russian-dialogs-into-the-XML-base</t>
  </si>
  <si>
    <t>Thu, 8 Jul 2004 14:27:22 +0000</t>
  </si>
  <si>
    <t>4d60a806302a0ed92ae92b06eb0a3dd2e1b42bc0</t>
  </si>
  <si>
    <t>4d60a8063</t>
  </si>
  <si>
    <t>78c16fb5383c23856d572252990f20ca2398881a</t>
  </si>
  <si>
    <t>78c16fb53</t>
  </si>
  <si>
    <t>Russian dialogs in the list. Irene</t>
  </si>
  <si>
    <t>Russian-dialogs-in-the-list</t>
  </si>
  <si>
    <t>Thu, 8 Jul 2004 14:09:07 +0000</t>
  </si>
  <si>
    <t>06c16edc30cd9c0969777fb371bc4a333a2d75ea</t>
  </si>
  <si>
    <t>06c16edc3</t>
  </si>
  <si>
    <t>dd2dff2679a9fb183c53bb2fd45846836f51ec92</t>
  </si>
  <si>
    <t>dd2dff267</t>
  </si>
  <si>
    <t>Ading new 8.6 dialogs. Irene</t>
  </si>
  <si>
    <t>Ading-new-8.6-dialogs</t>
  </si>
  <si>
    <t>Thu, 8 Jul 2004 14:01:15 +0000</t>
  </si>
  <si>
    <t>317e715a81818615e1da0d352881d3d374df93e6</t>
  </si>
  <si>
    <t>317e715a8</t>
  </si>
  <si>
    <t>1c8e531684897eaa685a8f241f033130ae8d901c</t>
  </si>
  <si>
    <t>1c8e53168</t>
  </si>
  <si>
    <t>bugfix: ENTER and TAB key didn't work S. GULLY</t>
  </si>
  <si>
    <t>bugfix-ENTER-and-TAB-key-didn-t-work</t>
  </si>
  <si>
    <t>Thu, 8 Jul 2004 12:57:31 +0000</t>
  </si>
  <si>
    <t>a87eaecef3c1150457fd9f38a982b6af2b0ee144</t>
  </si>
  <si>
    <t>a87eaecef</t>
  </si>
  <si>
    <t>1b865e34043933e03cf6d8c0886fc62b6d269107</t>
  </si>
  <si>
    <t>1b865e340</t>
  </si>
  <si>
    <t>New Russian documentation Irene</t>
  </si>
  <si>
    <t>New-Russian-documentation</t>
  </si>
  <si>
    <t>Thu, 8 Jul 2004 12:54:42 +0000</t>
  </si>
  <si>
    <t>2f0355dfc89250c79a331ce28de5bf433925b155</t>
  </si>
  <si>
    <t>2f0355dfc</t>
  </si>
  <si>
    <t>a720fca59748bd11f313f6cc8d3067ba31de8ec5</t>
  </si>
  <si>
    <t>a720fca59</t>
  </si>
  <si>
    <t>Russion dialogues Irene</t>
  </si>
  <si>
    <t>Russion-dialogues</t>
  </si>
  <si>
    <t>Thu, 8 Jul 2004 12:51:10 +0000</t>
  </si>
  <si>
    <t>bf1bc292f4037d6ebdd299f6d6f9b2aa59bfde0e</t>
  </si>
  <si>
    <t>bf1bc292f</t>
  </si>
  <si>
    <t>1cbb77570c7503b3968572421a704df72b8fefab</t>
  </si>
  <si>
    <t>1cbb77570</t>
  </si>
  <si>
    <t>JK:disabled the automatic saving of the default bookmark file when quitting Amaya as it's not necessary (the file is saved on the fly) and the bookmark file can be corrupt when there are other adjacent memory problems.</t>
  </si>
  <si>
    <t>JK-disabled-the-automatic-saving-of-the-default-bookmark-file-when-quitting</t>
  </si>
  <si>
    <t>Thu, 8 Jul 2004 11:23:02 +0000</t>
  </si>
  <si>
    <t>06586d1bfc9655b7c4bd1466e2f353391ec98804</t>
  </si>
  <si>
    <t>06586d1bf</t>
  </si>
  <si>
    <t>a46c5eca568ecce71eae45d3609947acf624251c</t>
  </si>
  <si>
    <t>a46c5eca5</t>
  </si>
  <si>
    <t>Thu, 8 Jul 2004 10:58:01 +0000</t>
  </si>
  <si>
    <t>017edc5868dc594c00ec9935cee15165cd7c75ad</t>
  </si>
  <si>
    <t>017edc586</t>
  </si>
  <si>
    <t>b6898b99a0bd72973dd26e3d047465da244422bd</t>
  </si>
  <si>
    <t>b6898b99a</t>
  </si>
  <si>
    <t>bug fix: when a log error dialog had css errors, the css document was not open in a new window. S. GULLY</t>
  </si>
  <si>
    <t>bug-fix-when-a-log-error-dialog-had-css-errors-the-css-document-was-not-open-in-a-new-window</t>
  </si>
  <si>
    <t>Thu, 8 Jul 2004 10:08:58 +0000</t>
  </si>
  <si>
    <t>dae10804b7867515bfc22e64b3cdb17082f2bd84</t>
  </si>
  <si>
    <t>dae10804b</t>
  </si>
  <si>
    <t>cff73e7f5b1e0ae951e9f98deccea58a53cc221b</t>
  </si>
  <si>
    <t>cff73e7f5</t>
  </si>
  <si>
    <t>Code clean up + make proto. Irene</t>
  </si>
  <si>
    <t>Code-clean-up-make-proto</t>
  </si>
  <si>
    <t>Thu, 8 Jul 2004 09:57:02 +0000</t>
  </si>
  <si>
    <t>20d68800f55c6614509c2f80244383dd2272fc07</t>
  </si>
  <si>
    <t>20d68800f</t>
  </si>
  <si>
    <t>cb676ee25ff500507bd00667afe03df3b72c0d4f</t>
  </si>
  <si>
    <t>cb676ee25</t>
  </si>
  <si>
    <t>bug fix: the open document dialog combobox was not correctly initialized when "New Document" command was called. S. GULLY</t>
  </si>
  <si>
    <t>bug-fix-the-open-document-dialog-combobox-was-not-correctly-initialized-when-New-Document-command-was-called</t>
  </si>
  <si>
    <t>Thu, 8 Jul 2004 09:10:05 +0000</t>
  </si>
  <si>
    <t>66acfe4675d320ce671b3f55042b2e7d1640702a</t>
  </si>
  <si>
    <t>66acfe467</t>
  </si>
  <si>
    <t>1f926355a7e171b9903653d021c9547d1e55c2d3</t>
  </si>
  <si>
    <t>1f926355a</t>
  </si>
  <si>
    <t>It was impossible to undo the creation of a new table. Irene</t>
  </si>
  <si>
    <t>It-was-impossible-to-undo-the-creation-of-a-new-table</t>
  </si>
  <si>
    <t>Thu, 8 Jul 2004 08:55:14 +0000</t>
  </si>
  <si>
    <t>e64f1f90eb25f9b685f8aafc2fc4f3e444cc10f5</t>
  </si>
  <si>
    <t>e64f1f90e</t>
  </si>
  <si>
    <t>451d2eae1a6c20aa3f258aee9c5537076a7a6e36</t>
  </si>
  <si>
    <t>451d2eae1</t>
  </si>
  <si>
    <t>Adding OpenInNewTab command. S. GULLY</t>
  </si>
  <si>
    <t>Adding-OpenInNewTab-command</t>
  </si>
  <si>
    <t>Thu, 8 Jul 2004 08:45:03 +0000</t>
  </si>
  <si>
    <t>d5f68ee4629af227a74f5501cf8830939f382f50</t>
  </si>
  <si>
    <t>d5f68ee46</t>
  </si>
  <si>
    <t>ff14cfd3d231b6df2113faedfa458ac1f4c550c2</t>
  </si>
  <si>
    <t>ff14cfd3d</t>
  </si>
  <si>
    <t>New updating. Irene</t>
  </si>
  <si>
    <t>New-updating</t>
  </si>
  <si>
    <t>Wed, 7 Jul 2004 16:05:25 +0000</t>
  </si>
  <si>
    <t>93b71cb697e82f659c544eeaf3662bbab3cb8bb2</t>
  </si>
  <si>
    <t>93b71cb69</t>
  </si>
  <si>
    <t>8849d7ca7b572f3fb0cadd7b1281051348e2c99d</t>
  </si>
  <si>
    <t>8849d7ca7</t>
  </si>
  <si>
    <t>New German translations. Irene</t>
  </si>
  <si>
    <t>New-German-translations</t>
  </si>
  <si>
    <t>Wed, 7 Jul 2004 15:20:56 +0000</t>
  </si>
  <si>
    <t>4b78d4ee4adae2a2fb93284726ba1824a54aa463</t>
  </si>
  <si>
    <t>4b78d4ee4</t>
  </si>
  <si>
    <t>64b84d5e106ab1495c6a913e6dc97e6f5a2c8816</t>
  </si>
  <si>
    <t>64b84d5e1</t>
  </si>
  <si>
    <t>Wed, 7 Jul 2004 15:19:57 +0000</t>
  </si>
  <si>
    <t>e7e1c93c2bfd255fd1dd132e073cd77ac2915305</t>
  </si>
  <si>
    <t>e7e1c93c2</t>
  </si>
  <si>
    <t>b0c6d333918c5cc3c7a9669faf8afcecc24b63c3</t>
  </si>
  <si>
    <t>b0c6d3339</t>
  </si>
  <si>
    <t>adding readme.wx S. GULLY</t>
  </si>
  <si>
    <t>adding-readme.wx</t>
  </si>
  <si>
    <t>Wed, 7 Jul 2004 14:44:24 +0000</t>
  </si>
  <si>
    <t>b011f25f77ed78cd70d519fe4d1fcd80ba55781a</t>
  </si>
  <si>
    <t>b011f25f7</t>
  </si>
  <si>
    <t>7a58365e37250a176f9899ee9423755b60e45a2c</t>
  </si>
  <si>
    <t>7a58365e3</t>
  </si>
  <si>
    <t>update gl doc &amp; new readme for wx</t>
  </si>
  <si>
    <t>update-gl-doc-new-readme-for-wx</t>
  </si>
  <si>
    <t>Wed, 7 Jul 2004 14:43:38 +0000</t>
  </si>
  <si>
    <t>87ce8263d92a73107c1e23e21687c7d237c73d5a</t>
  </si>
  <si>
    <t>87ce8263d</t>
  </si>
  <si>
    <t>bed9503bea03f9fd1e11933b3d62dd6b3412c8a9</t>
  </si>
  <si>
    <t>bed9503be</t>
  </si>
  <si>
    <t>Some deleted element in the source view were not registered. Irene</t>
  </si>
  <si>
    <t>Some-deleted-element-in-the-source-view-were-not-registered</t>
  </si>
  <si>
    <t>Wed, 7 Jul 2004 14:20:16 +0000</t>
  </si>
  <si>
    <t>c9d3db14a75cd8f81491631c1b199da083a9b0d6</t>
  </si>
  <si>
    <t>c9d3db14a</t>
  </si>
  <si>
    <t>723bb3e88168517293e9f4de3afe928919af0dd6</t>
  </si>
  <si>
    <t>723bb3e88</t>
  </si>
  <si>
    <t>Wed, 7 Jul 2004 14:07:26 +0000</t>
  </si>
  <si>
    <t>3a3065f45eded8243902ccd4fea251a7e2df5318</t>
  </si>
  <si>
    <t>3a3065f45</t>
  </si>
  <si>
    <t>b6842274890dcae517a722536fadef35c37ee683</t>
  </si>
  <si>
    <t>b68422748</t>
  </si>
  <si>
    <t>renaming CloseWindow to AmayaCloseWindow because CloseWindow allready exist in MSWindow api... S. GULLY</t>
  </si>
  <si>
    <t>renaming-CloseWindow-to-AmayaCloseWindow-because-CloseWindow-allready-exist-in-MSWindow-api</t>
  </si>
  <si>
    <t>Wed, 7 Jul 2004 13:03:17 +0000</t>
  </si>
  <si>
    <t>d6d26d89db79d4883f925f3abfd944e16c2f617a</t>
  </si>
  <si>
    <t>d6d26d89d</t>
  </si>
  <si>
    <t>f0e3bc1384929e389e93af38b9b8295acf046faa</t>
  </si>
  <si>
    <t>f0e3bc138</t>
  </si>
  <si>
    <t>Fixing Windows compiling problems. Irene</t>
  </si>
  <si>
    <t>Wed, 7 Jul 2004 12:50:11 +0000</t>
  </si>
  <si>
    <t>93bbaed4e638b5f9dd84b1f278adaeb2b80a5a86</t>
  </si>
  <si>
    <t>93bbaed4e</t>
  </si>
  <si>
    <t>02f6643e0fc9cefe9958e12c1dbdeb0cfa38f3f7</t>
  </si>
  <si>
    <t>02f6643e0</t>
  </si>
  <si>
    <t>rename-InNewWindow-to-DontReplaceOldDoc-because-with-wxWidgets-it-has-no-sens</t>
  </si>
  <si>
    <t>Wed, 7 Jul 2004 11:31:01 +0000</t>
  </si>
  <si>
    <t>a4060cd8e1e345fc0a60d086b243353888e91d9d</t>
  </si>
  <si>
    <t>a4060cd8e</t>
  </si>
  <si>
    <t>108ec4b1e02fb2d370f5f6031955203946c2e0af</t>
  </si>
  <si>
    <t>108ec4b1e</t>
  </si>
  <si>
    <t>remove unused png icons. S. GULLY</t>
  </si>
  <si>
    <t>remove-unused-png-icons</t>
  </si>
  <si>
    <t>Wed, 7 Jul 2004 11:27:20 +0000</t>
  </si>
  <si>
    <t>42012a47aaedd0c5b19f9d8f1c6e2672f09ecdc1</t>
  </si>
  <si>
    <t>42012a47a</t>
  </si>
  <si>
    <t>c5520f0ede52c060df2a53733fdeb77d2e25d465</t>
  </si>
  <si>
    <t>c5520f0ed</t>
  </si>
  <si>
    <t>add icons resources S. GULLY</t>
  </si>
  <si>
    <t>add-icons-resources</t>
  </si>
  <si>
    <t>Wed, 7 Jul 2004 11:25:58 +0000</t>
  </si>
  <si>
    <t>ee6ea5b3f9f49868dc8f373c3868df0d1d69bc6e</t>
  </si>
  <si>
    <t>ee6ea5b3f</t>
  </si>
  <si>
    <t>eac652291cfb8d48b94c760d0b7471908a02b99b</t>
  </si>
  <si>
    <t>eac652291</t>
  </si>
  <si>
    <t>Install the gtkrc file. Irene</t>
  </si>
  <si>
    <t>Install-the-gtkrc-file</t>
  </si>
  <si>
    <t>Wed, 7 Jul 2004 10:55:19 +0000</t>
  </si>
  <si>
    <t>f7732f57836cbca241592cd6d9e8ca9c701846e7</t>
  </si>
  <si>
    <t>f7732f578</t>
  </si>
  <si>
    <t>fd9d7ebf735ee87647b167c9f52fd6cb9d40d632</t>
  </si>
  <si>
    <t>fd9d7ebf7</t>
  </si>
  <si>
    <t>Complete tar scripts. Irene</t>
  </si>
  <si>
    <t>Complete-tar-scripts</t>
  </si>
  <si>
    <t>Wed, 7 Jul 2004 10:40:09 +0000</t>
  </si>
  <si>
    <t>ba0c93b2c374441686558c29a038e50048a94b6c</t>
  </si>
  <si>
    <t>ba0c93b2c</t>
  </si>
  <si>
    <t>f037dd09e7ee42aa33472013b7222164ca92f838</t>
  </si>
  <si>
    <t>f037dd09e</t>
  </si>
  <si>
    <t>GTK version now uses its own gtkrc file. Irene</t>
  </si>
  <si>
    <t>GTK-version-now-uses-its-own-gtkrc-file</t>
  </si>
  <si>
    <t>Wed, 7 Jul 2004 10:39:05 +0000</t>
  </si>
  <si>
    <t>f52db545a94115583ce08489bf4a375660e63426</t>
  </si>
  <si>
    <t>f52db545a</t>
  </si>
  <si>
    <t>f3907d68efc9d078a385bc29487d520f353cee2e</t>
  </si>
  <si>
    <t>f3907d68e</t>
  </si>
  <si>
    <t>Default gtkrc file. Irene</t>
  </si>
  <si>
    <t>Default-gtkrc-file</t>
  </si>
  <si>
    <t>Wed, 7 Jul 2004 10:32:26 +0000</t>
  </si>
  <si>
    <t>c7d7d1a1fb5f49d1a02a02c00e76072f120ebee4</t>
  </si>
  <si>
    <t>c7d7d1a1f</t>
  </si>
  <si>
    <t>6c6e00a51856e80901332f0f3d7e26f5c9a29357</t>
  </si>
  <si>
    <t>6c6e00a51</t>
  </si>
  <si>
    <t>Update the version number in the Welcome page. Generate the XML declaration only when the XHTML document doesn't have a DOCTYPE. Irene</t>
  </si>
  <si>
    <t>Update-the-version-number-in-the-Welcome-page</t>
  </si>
  <si>
    <t>Wed, 7 Jul 2004 09:39:23 +0000</t>
  </si>
  <si>
    <t>4210fdc33df43c5cffd12a10864824d8c5617def</t>
  </si>
  <si>
    <t>4210fdc33</t>
  </si>
  <si>
    <t>856531e8f93aae0668dc6b592f3826143c6318d2</t>
  </si>
  <si>
    <t>856531e8f</t>
  </si>
  <si>
    <t>Wed, 7 Jul 2004 09:06:37 +0000</t>
  </si>
  <si>
    <t>33fb05b5b8229463282e396faf15a73a522b91b8</t>
  </si>
  <si>
    <t>33fb05b5b</t>
  </si>
  <si>
    <t>0cae2ef30f6780e6386d41cada7429f767370e38</t>
  </si>
  <si>
    <t>0cae2ef30</t>
  </si>
  <si>
    <t>The WX 'Save As' dialog should be OK now Laurent</t>
  </si>
  <si>
    <t>The-WX-Save-As-dialog-should-be-OK-now</t>
  </si>
  <si>
    <t>Wed, 7 Jul 2004 08:00:59 +0000</t>
  </si>
  <si>
    <t>aa1335fc6fc523bf7020a848b4ee0eec8bb14a3e</t>
  </si>
  <si>
    <t>aa1335fc6</t>
  </si>
  <si>
    <t>be533bee80d720db3303eaa5d6df7682aad0a510</t>
  </si>
  <si>
    <t>be533bee8</t>
  </si>
  <si>
    <t>Update WX 'Save As' dialog Laurent</t>
  </si>
  <si>
    <t>Update-WX-Save-As-dialog</t>
  </si>
  <si>
    <t>Tue, 6 Jul 2004 18:15:37 +0000</t>
  </si>
  <si>
    <t>90acda92f6249b21e89fb23e556059ad5e97109e</t>
  </si>
  <si>
    <t>90acda92f</t>
  </si>
  <si>
    <t>2a21596d056a625013f99207ab781d01145c4a9b</t>
  </si>
  <si>
    <t>2a21596d0</t>
  </si>
  <si>
    <t>Fix a trouble with the insert point after a delete of the last text in a source line. Irene</t>
  </si>
  <si>
    <t>Fix-a-trouble-with-the-insert-point-after-a-delete-of-the-last-text-in</t>
  </si>
  <si>
    <t>Tue, 6 Jul 2004 16:23:11 +0000</t>
  </si>
  <si>
    <t>edbcb022b78d2bf2612e33802133ce72f420b4d7</t>
  </si>
  <si>
    <t>edbcb022b</t>
  </si>
  <si>
    <t>4d42d8c45c5c652769a7402e4f5d9d4bda779af6</t>
  </si>
  <si>
    <t>4d42d8c45</t>
  </si>
  <si>
    <t>removing unused resources. S. GULLY</t>
  </si>
  <si>
    <t>removing-unused-resources</t>
  </si>
  <si>
    <t>Tue, 6 Jul 2004 15:45:55 +0000</t>
  </si>
  <si>
    <t>c8760404202176cd9c2fbe2bae7d8684409cb784</t>
  </si>
  <si>
    <t>c87604042</t>
  </si>
  <si>
    <t>0b398d6d72d2873815a4bc0a113c35a55239865f</t>
  </si>
  <si>
    <t>0b398d6d7</t>
  </si>
  <si>
    <t>Sometimes Amaya reparsed a XML document as a simple text file. Irene</t>
  </si>
  <si>
    <t>Sometimes-Amaya-reparsed-a-XML-document-as-a-simple-text-file</t>
  </si>
  <si>
    <t>Tue, 6 Jul 2004 15:22:28 +0000</t>
  </si>
  <si>
    <t>8db467f9a23cd9a707999c96b5bb80d0be9981e3</t>
  </si>
  <si>
    <t>8db467f9a</t>
  </si>
  <si>
    <t>09842c192a5c154dcab8619cc4b31923a77112ad</t>
  </si>
  <si>
    <t>09842c192</t>
  </si>
  <si>
    <t>New combobox for charset menu in WX 'Save As' dialog Laurent</t>
  </si>
  <si>
    <t>New-combobox-for-charset-menu-in-WX-Save-As-dialog</t>
  </si>
  <si>
    <t>Tue, 6 Jul 2004 15:15:09 +0000</t>
  </si>
  <si>
    <t>9fc520925b3145a1c62759f897bb1e5086ffc218</t>
  </si>
  <si>
    <t>9fc520925</t>
  </si>
  <si>
    <t>7d3c884ad45b89449e0737b8abc23a1713f3b6e7</t>
  </si>
  <si>
    <t>7d3c884ad</t>
  </si>
  <si>
    <t>adding icons resources in make install rule. S. GULLY</t>
  </si>
  <si>
    <t>adding-icons-resources-in-make-install-rule</t>
  </si>
  <si>
    <t>Tue, 6 Jul 2004 15:11:18 +0000</t>
  </si>
  <si>
    <t>8638a7b58e5d255844ec00918d2ff77f1a6faa8e</t>
  </si>
  <si>
    <t>8638a7b58</t>
  </si>
  <si>
    <t>1f5c5956dedccdf367f3a05eea792b4107ae6250</t>
  </si>
  <si>
    <t>1f5c5956d</t>
  </si>
  <si>
    <t>bug fix: when closing a log window, the window remains empty but was not closed. S. GULLY</t>
  </si>
  <si>
    <t>bug-fix-when-closing-a-log-window-the-window-remains-empty-but-was-not-closed</t>
  </si>
  <si>
    <t>Tue, 6 Jul 2004 14:50:34 +0000</t>
  </si>
  <si>
    <t>3b00feb4733a6264c320419ebb7509e93ee5bc33</t>
  </si>
  <si>
    <t>3b00feb47</t>
  </si>
  <si>
    <t>470a6255bb9775bb950a4f1e7f96cdd7c6a0b6bc</t>
  </si>
  <si>
    <t>470a6255b</t>
  </si>
  <si>
    <t>+ adding CloseWindow menu item for wxWidgets version + renaming ClosePage to CloseTab (ctrl x + ctrl t) (wxWidgets) + renaming CloseDocument to CloseWindow (all version)</t>
  </si>
  <si>
    <t>adding-CloseWindow-menu-item-for-wxWidgets-version</t>
  </si>
  <si>
    <t>Tue, 6 Jul 2004 14:26:34 +0000</t>
  </si>
  <si>
    <t>b4773c1e607ae84974720843f2e81311efa9c1b4</t>
  </si>
  <si>
    <t>b4773c1e6</t>
  </si>
  <si>
    <t>116eee96ec08435ee5da5dea0e66cefe40fbb532</t>
  </si>
  <si>
    <t>116eee96e</t>
  </si>
  <si>
    <t>bug fix: simulate a size event to resize the canvas when the document is modified and closed with multiple views. S. GULLY</t>
  </si>
  <si>
    <t>bug-fix-simulate-a-size-event-to-resize-the-canvas-when-the-document-is-modified-and-closed-with-multiple-views</t>
  </si>
  <si>
    <t>Tue, 6 Jul 2004 14:05:10 +0000</t>
  </si>
  <si>
    <t>057b9dea1e764708f7c61779ad975012168cf11c</t>
  </si>
  <si>
    <t>057b9dea1</t>
  </si>
  <si>
    <t>2dd8ca9a531428145055c3b21d4742305a9caf55</t>
  </si>
  <si>
    <t>2dd8ca9a5</t>
  </si>
  <si>
    <t>The synch index was invisible. Irene</t>
  </si>
  <si>
    <t>The-synch-index-was-invisible</t>
  </si>
  <si>
    <t>Tue, 6 Jul 2004 13:26:10 +0000</t>
  </si>
  <si>
    <t>61fd100a69bcf6c063f38ea4b7a707bcf0fc9542</t>
  </si>
  <si>
    <t>61fd100a6</t>
  </si>
  <si>
    <t>593e270e70a591a7707946fef2d8f81aac185691</t>
  </si>
  <si>
    <t>593e270e7</t>
  </si>
  <si>
    <t>fix some prb when setting frame title. S. GULLY</t>
  </si>
  <si>
    <t>fix-some-prb-when-setting-frame-title</t>
  </si>
  <si>
    <t>Tue, 6 Jul 2004 12:51:43 +0000</t>
  </si>
  <si>
    <t>359571c73239eea891353dec82c545571eef623c</t>
  </si>
  <si>
    <t>359571c73</t>
  </si>
  <si>
    <t>bf06133bbc695ecf99b1083e5162f19c3e049551</t>
  </si>
  <si>
    <t>bf06133bb</t>
  </si>
  <si>
    <t>Tue, 6 Jul 2004 09:09:32 +0000</t>
  </si>
  <si>
    <t>183bd68b861bc5bdc8ba0b0722112cb04f2dbae2</t>
  </si>
  <si>
    <t>183bd68b8</t>
  </si>
  <si>
    <t>0a6225d2daaa87b8fd399199a7036a13f11e1998</t>
  </si>
  <si>
    <t>0a6225d2d</t>
  </si>
  <si>
    <t>Updating the documentation. Irene</t>
  </si>
  <si>
    <t>Updating-the-documentation</t>
  </si>
  <si>
    <t>Tue, 6 Jul 2004 07:40:29 +0000</t>
  </si>
  <si>
    <t>e781c2b727462d220cdf90d942bb194f9cc88f92</t>
  </si>
  <si>
    <t>e781c2b72</t>
  </si>
  <si>
    <t>d6351e13dca76e4162774cc0e48de7fd0a39cb1a</t>
  </si>
  <si>
    <t>d6351e13d</t>
  </si>
  <si>
    <t>Avoid to generate aplphanumeric entities when the document doesn't include a DOCTYPE. Don't generate for all XHTML documents. Irene</t>
  </si>
  <si>
    <t>Avoid-to-generate-aplphanumeric-entities-when-the-document-doesn-t</t>
  </si>
  <si>
    <t>Mon, 5 Jul 2004 16:43:26 +0000</t>
  </si>
  <si>
    <t>ded18e217fdb8feead266a9612310d39793117fb</t>
  </si>
  <si>
    <t>ded18e217</t>
  </si>
  <si>
    <t>163fc627a48c40f36652d6b26505e615a6dc5f5e</t>
  </si>
  <si>
    <t>163fc627a</t>
  </si>
  <si>
    <t>Integrate a Spanish translation. Irene</t>
  </si>
  <si>
    <t>Integrate-a-Spanish-translation</t>
  </si>
  <si>
    <t>Mon, 5 Jul 2004 16:39:14 +0000</t>
  </si>
  <si>
    <t>c6b4dc9312479877b09bffe92a7df0dc8437ef94</t>
  </si>
  <si>
    <t>c6b4dc931</t>
  </si>
  <si>
    <t>0788c2db9334d6f2d6ca5c235ab411b8352b7af1</t>
  </si>
  <si>
    <t>0788c2db9</t>
  </si>
  <si>
    <t>Fixing uninitialized window positions. Irene</t>
  </si>
  <si>
    <t>Fixing-uninitialized-window-positions</t>
  </si>
  <si>
    <t>Mon, 5 Jul 2004 16:38:26 +0000</t>
  </si>
  <si>
    <t>e0bf52bd17b958b3fb71e538d14660d2e3c9094b</t>
  </si>
  <si>
    <t>e0bf52bd1</t>
  </si>
  <si>
    <t>a830eab5e264bdd15726b1fb607f8999ca6ad16e</t>
  </si>
  <si>
    <t>a830eab5e</t>
  </si>
  <si>
    <t>add-a-new-command-close-page-only-for-wxWidgets-new-shortcut-CTRL-x-CTRL-p</t>
  </si>
  <si>
    <t>Mon, 5 Jul 2004 14:34:21 +0000</t>
  </si>
  <si>
    <t>80b51e48b79b397c26e065e41b37048e958e23ec</t>
  </si>
  <si>
    <t>80b51e48b</t>
  </si>
  <si>
    <t>05683437a804ae858189db28458f7d84bcef427e</t>
  </si>
  <si>
    <t>05683437a</t>
  </si>
  <si>
    <t>add a little optimisation for empty messages. S. GULLY</t>
  </si>
  <si>
    <t>add-a-little-optimisation-for-empty-messages</t>
  </si>
  <si>
    <t>Mon, 5 Jul 2004 14:32:06 +0000</t>
  </si>
  <si>
    <t>2418fb576030d45ea3b33c70017d057d4c27ed84</t>
  </si>
  <si>
    <t>2418fb576</t>
  </si>
  <si>
    <t>2810a242fd2afdd5345f0f821c7411971138d3f2</t>
  </si>
  <si>
    <t>2810a242f</t>
  </si>
  <si>
    <t>avoid a crash with log view S. GULLY</t>
  </si>
  <si>
    <t>avoid-a-crash-with-log-view</t>
  </si>
  <si>
    <t>Mon, 5 Jul 2004 09:40:36 +0000</t>
  </si>
  <si>
    <t>22c40ab139733801095d692399df0b4776e565c2</t>
  </si>
  <si>
    <t>22c40ab13</t>
  </si>
  <si>
    <t>8099103d087fca195d70e8ea2a7ec8215a588401</t>
  </si>
  <si>
    <t>8099103d0</t>
  </si>
  <si>
    <t>fix a selection problem when switching from source view to formatted viw. S. GULLY</t>
  </si>
  <si>
    <t>fix-a-selection-problem-when-switching-from-source-view-to-formatted-viw</t>
  </si>
  <si>
    <t>Mon, 5 Jul 2004 08:46:23 +0000</t>
  </si>
  <si>
    <t>101c435afd28980141d2d2ea688624dd9d471707</t>
  </si>
  <si>
    <t>101c435af</t>
  </si>
  <si>
    <t>acdaf01ba1eb914f565f7b318f8770e351b69d43</t>
  </si>
  <si>
    <t>acdaf01ba</t>
  </si>
  <si>
    <t>Missing #ifdef _WX Irene</t>
  </si>
  <si>
    <t>Missing-ifdef-_WX</t>
  </si>
  <si>
    <t>Mon, 5 Jul 2004 08:33:58 +0000</t>
  </si>
  <si>
    <t>5ad439251daf0b89ab03ca4f5999e07aaca1e6de</t>
  </si>
  <si>
    <t>5ad439251</t>
  </si>
  <si>
    <t>00e7e163bb6c28004d9ce8fa3c90452bfbfd7759</t>
  </si>
  <si>
    <t>00e7e163b</t>
  </si>
  <si>
    <t>Uninitialized variable. Irene</t>
  </si>
  <si>
    <t>Mon, 5 Jul 2004 08:24:10 +0000</t>
  </si>
  <si>
    <t>393cd9871c8a2f8c5078c456370ecc173fb78876</t>
  </si>
  <si>
    <t>393cd9871</t>
  </si>
  <si>
    <t>eeb3dea4270f62465f959ac24b3c2ce494f26e31</t>
  </si>
  <si>
    <t>eeb3dea42</t>
  </si>
  <si>
    <t>view managment improvements. S. GULLY</t>
  </si>
  <si>
    <t>view-managment-improvements</t>
  </si>
  <si>
    <t>Mon, 5 Jul 2004 07:54:37 +0000</t>
  </si>
  <si>
    <t>e77c230ac1d60a0698299f97c9acceebe1f93523</t>
  </si>
  <si>
    <t>e77c230ac</t>
  </si>
  <si>
    <t>a36a156523cdcf51f98a3b3d97830b64c861afad</t>
  </si>
  <si>
    <t>a36a15652</t>
  </si>
  <si>
    <t>Fixing a bug in the namespaces handling Laurent</t>
  </si>
  <si>
    <t>Fixing-a-bug-in-the-namespaces-handling</t>
  </si>
  <si>
    <t>Fri, 2 Jul 2004 18:19:40 +0000</t>
  </si>
  <si>
    <t>af6717358bf6d60adf609ae9615deb910c142afd</t>
  </si>
  <si>
    <t>af6717358</t>
  </si>
  <si>
    <t>21aa446b20aee54624fef8fd7c0006167435c51e</t>
  </si>
  <si>
    <t>21aa446b2</t>
  </si>
  <si>
    <t>Improve WX 'Save As' dialog Laurent</t>
  </si>
  <si>
    <t>Improve-WX-Save-As-dialog</t>
  </si>
  <si>
    <t>Fri, 2 Jul 2004 17:07:01 +0000</t>
  </si>
  <si>
    <t>713042b8f4ed64dcfa50b5fcb16ccf752b8fae6f</t>
  </si>
  <si>
    <t>713042b8f</t>
  </si>
  <si>
    <t>06ff6fab36baf124c3f0ced2fe2d0f285930eb7d</t>
  </si>
  <si>
    <t>06ff6fab3</t>
  </si>
  <si>
    <t>Reject SVG and MathML elements within XHTML strict and basic documents. Irene</t>
  </si>
  <si>
    <t>Reject-SVG-and-MathML-elements-within-XHTML-strict-and-basic-documents</t>
  </si>
  <si>
    <t>Fri, 2 Jul 2004 16:46:07 +0000</t>
  </si>
  <si>
    <t>11ce099c4a16f047f2828eb96000bb42a8fcf4ee</t>
  </si>
  <si>
    <t>11ce099c4</t>
  </si>
  <si>
    <t>b08adfc79468322e47fede4f03c075cf1ae6f1b6</t>
  </si>
  <si>
    <t>b08adfc79</t>
  </si>
  <si>
    <t>Disable an 'wxASSERT_MSG' raised by the save as command (a priori, no reason to be raised) Laurent</t>
  </si>
  <si>
    <t>Disable-an-wxASSERT_MSG-raised-by-the-save-as-command</t>
  </si>
  <si>
    <t>Fri, 2 Jul 2004 14:53:34 +0000</t>
  </si>
  <si>
    <t>45886b2030ce7fb4c691115b39587f08ed268b06</t>
  </si>
  <si>
    <t>45886b203</t>
  </si>
  <si>
    <t>8f0e2a7b2bafb7ac08564a69a88e08218a47b1db</t>
  </si>
  <si>
    <t>8f0e2a7b2</t>
  </si>
  <si>
    <t>Progress on the WX 'Save As' dialog Laurent</t>
  </si>
  <si>
    <t>Progress-on-the-WX-Save-As-dialog</t>
  </si>
  <si>
    <t>Fri, 2 Jul 2004 14:49:58 +0000</t>
  </si>
  <si>
    <t>92751d379c66a3925360abbd856f0dc0bce74853</t>
  </si>
  <si>
    <t>92751d379</t>
  </si>
  <si>
    <t>a038512f5e8d355ebdaef37396803db5c8edfcba</t>
  </si>
  <si>
    <t>a038512f5</t>
  </si>
  <si>
    <t>Avoid to export alphanumeric entities when there is no DocType. Irene</t>
  </si>
  <si>
    <t>Avoid-to-export-alphanumeric-entities-when-there-is-no-DocType</t>
  </si>
  <si>
    <t>Fri, 2 Jul 2004 12:55:24 +0000</t>
  </si>
  <si>
    <t>67f325fbc011fc51ae0863d6c8b89cd374834a91</t>
  </si>
  <si>
    <t>67f325fbc</t>
  </si>
  <si>
    <t>38a62ebf61c5b0b39414d94963e2942fd07d8bdc</t>
  </si>
  <si>
    <t>38a62ebf6</t>
  </si>
  <si>
    <t>Updating Bookmarks menus. Irene</t>
  </si>
  <si>
    <t>Updating-Bookmarks-menus</t>
  </si>
  <si>
    <t>Thu, 1 Jul 2004 16:16:43 +0000</t>
  </si>
  <si>
    <t>ee7844f2a6ec9e6447cc16c946d7e9d257b3e1ea</t>
  </si>
  <si>
    <t>ee7844f2a</t>
  </si>
  <si>
    <t>ba9454911481311db174c83ce43cff84ec618bec</t>
  </si>
  <si>
    <t>ba9454911</t>
  </si>
  <si>
    <t>Update the picture clipping in some cases + proto updates. Irene</t>
  </si>
  <si>
    <t>Update-the-picture-clipping-in-some-cases-proto-updates</t>
  </si>
  <si>
    <t>Thu, 1 Jul 2004 16:15:25 +0000</t>
  </si>
  <si>
    <t>b203276ebd3b21d90677315d05430a63f651bdea</t>
  </si>
  <si>
    <t>b203276eb</t>
  </si>
  <si>
    <t>b79a7d6be4b1aaab006239023a986caf0cd74772</t>
  </si>
  <si>
    <t>b79a7d6be</t>
  </si>
  <si>
    <t>JK: removed the import topics feature</t>
  </si>
  <si>
    <t>JK-removed-the-import-topics-feature</t>
  </si>
  <si>
    <t>Thu, 1 Jul 2004 11:48:58 +0000</t>
  </si>
  <si>
    <t>0a279e250a21ad3e1b8f6415330fba73397cf6f6</t>
  </si>
  <si>
    <t>0a279e250</t>
  </si>
  <si>
    <t>59d26d9490ffe1f13eb208f997ac20dd48d94c4c</t>
  </si>
  <si>
    <t>59d26d949</t>
  </si>
  <si>
    <t>JK: removed the import topic function</t>
  </si>
  <si>
    <t>JK-removed-the-import-topic-function</t>
  </si>
  <si>
    <t>Thu, 1 Jul 2004 11:23:55 +0000</t>
  </si>
  <si>
    <t>e50ffe86f696af9a0c61bbb9f5017ebc84feb217</t>
  </si>
  <si>
    <t>e50ffe86f</t>
  </si>
  <si>
    <t>76d045ae40ca80835f5c3ada2d010cb675b980f4</t>
  </si>
  <si>
    <t>76d045ae4</t>
  </si>
  <si>
    <t>JK: removed the import topics function</t>
  </si>
  <si>
    <t>JK-removed-the-import-topics-function</t>
  </si>
  <si>
    <t>Thu, 1 Jul 2004 11:22:49 +0000</t>
  </si>
  <si>
    <t>40a6e29eff38d62b41abb5c8a8e9325d3ccb3f3d</t>
  </si>
  <si>
    <t>40a6e29ef</t>
  </si>
  <si>
    <t>64b0dc5b733bc7a1296315a658c7e3ec3b7d4fbe</t>
  </si>
  <si>
    <t>64b0dc5b7</t>
  </si>
  <si>
    <t>+ integration of new gif icons. + now when creating a window, the parent window is used. S. GULLY</t>
  </si>
  <si>
    <t>integration-of-new-gif-icons</t>
  </si>
  <si>
    <t>Thu, 1 Jul 2004 10:20:33 +0000</t>
  </si>
  <si>
    <t>b0cba703236fc19d3b19d2f5ee1036de20af2f6d</t>
  </si>
  <si>
    <t>b0cba7032</t>
  </si>
  <si>
    <t>638fec7e4d51927915a0dd8aaccfae6f6ac4eb3c</t>
  </si>
  <si>
    <t>638fec7e4</t>
  </si>
  <si>
    <t>AmayaSimpleWindow is now on top of its parent everytime S. GULLY</t>
  </si>
  <si>
    <t>AmayaSimpleWindow-is-now-on-top-of-its-parent-everytime</t>
  </si>
  <si>
    <t>Thu, 1 Jul 2004 10:19:20 +0000</t>
  </si>
  <si>
    <t>39dbf09255677f859aad9e2fabbdc3b1dbc19fe0</t>
  </si>
  <si>
    <t>39dbf0925</t>
  </si>
  <si>
    <t>86cb63754b928c0403992bd9f54c1424b2dde5c0</t>
  </si>
  <si>
    <t>86cb63754</t>
  </si>
  <si>
    <t>fix a crash when copying text with special char (only in debug mode) S. GULLY</t>
  </si>
  <si>
    <t>fix-a-crash-when-copying-text-with-special-char-only-in-debug-mode</t>
  </si>
  <si>
    <t>Thu, 1 Jul 2004 10:18:19 +0000</t>
  </si>
  <si>
    <t>4671a240c2602470d94ddbbeedc81436da4861cd</t>
  </si>
  <si>
    <t>4671a240c</t>
  </si>
  <si>
    <t>258b071b0b9179c5105edfd8f0a6ca9968e464af</t>
  </si>
  <si>
    <t>258b071b0</t>
  </si>
  <si>
    <t>improvements for quick slit bar button managment S. GULLY</t>
  </si>
  <si>
    <t>improvements-for-quick-slit-bar-button-managment</t>
  </si>
  <si>
    <t>Thu, 1 Jul 2004 10:17:14 +0000</t>
  </si>
  <si>
    <t>ba2f5c99848b807768eb3681b44341f4928cb23b</t>
  </si>
  <si>
    <t>ba2f5c998</t>
  </si>
  <si>
    <t>0d9883c103473d2311e95555f55a7b7cda9fee3b</t>
  </si>
  <si>
    <t>0d9883c10</t>
  </si>
  <si>
    <t>add gif icons S. GULLY</t>
  </si>
  <si>
    <t>add-gif-icons</t>
  </si>
  <si>
    <t>Thu, 1 Jul 2004 10:12:05 +0000</t>
  </si>
  <si>
    <t>77fc4c51d4855b8f09041b545f8450107221a84d</t>
  </si>
  <si>
    <t>77fc4c51d</t>
  </si>
  <si>
    <t>6fa1e29c2dcf65c194f1f2a19ae7e66bb2a0c670</t>
  </si>
  <si>
    <t>6fa1e29c2</t>
  </si>
  <si>
    <t>Pixel font sizes were not correctly converted into point sizes. Irene</t>
  </si>
  <si>
    <t>Pixel-font-sizes-were-not-correctly-converted-into-point-sizes</t>
  </si>
  <si>
    <t>Thu, 1 Jul 2004 10:10:41 +0000</t>
  </si>
  <si>
    <t>33586181709b61ebca5a1f4e2158e1ac6d3b19de</t>
  </si>
  <si>
    <t>c8d0878b6f6f44a70748e4958488864594739df7</t>
  </si>
  <si>
    <t>c8d0878b6</t>
  </si>
  <si>
    <t>Force a EOS at the end of the URL list used by the combo box. Irene</t>
  </si>
  <si>
    <t>Force-a-EOS-at-the-end-of-the-URL-list-used-by-the-combo-box</t>
  </si>
  <si>
    <t>Thu, 1 Jul 2004 10:08:24 +0000</t>
  </si>
  <si>
    <t>936c2a6437f25934af084cdf7de41a3dba10bca4</t>
  </si>
  <si>
    <t>936c2a643</t>
  </si>
  <si>
    <t>57acca17fea50e2aa9c7e82b7ebf426a9d9b60a8</t>
  </si>
  <si>
    <t>57acca17f</t>
  </si>
  <si>
    <t>JK: added the librdf files for Windows. Removed the local libraptor references. Note that this tar file had errors before this update and this has yet to be fixed.</t>
  </si>
  <si>
    <t>JK-added-the-librdf-files-for-Windows.-Removed-the-local-libraptor</t>
  </si>
  <si>
    <t>Wed, 30 Jun 2004 22:05:11 +0000</t>
  </si>
  <si>
    <t>ab94829cdec9920da0dd90aad3e136d45d831439</t>
  </si>
  <si>
    <t>ab94829cd</t>
  </si>
  <si>
    <t>5cb431bcbd30c86c88143dfb101b3498b2d0d260</t>
  </si>
  <si>
    <t>5cb431bcb</t>
  </si>
  <si>
    <t>Progress on 'SaveAs' WX dialog Laurent</t>
  </si>
  <si>
    <t>Progress-on-SaveAs-WX-dialog</t>
  </si>
  <si>
    <t>Wed, 30 Jun 2004 17:53:56 +0000</t>
  </si>
  <si>
    <t>d84d13f0ce82dbae0927b3006a19ebfb2d1c4845</t>
  </si>
  <si>
    <t>d84d13f0c</t>
  </si>
  <si>
    <t>7596c2bdd048964cb10559116cb5362347556031</t>
  </si>
  <si>
    <t>7596c2bdd</t>
  </si>
  <si>
    <t>Confusion between a radio box and a check box Laurent</t>
  </si>
  <si>
    <t>Confusion-between-a-radio-box-and-a-check-box</t>
  </si>
  <si>
    <t>Wed, 30 Jun 2004 16:33:10 +0000</t>
  </si>
  <si>
    <t>8fb46ce77c7ee864ee6e81a8a9c8c444ffd12ec4</t>
  </si>
  <si>
    <t>8fb46ce77</t>
  </si>
  <si>
    <t>5e83ce783975951ee1eebaa4e0349942609fdefc</t>
  </si>
  <si>
    <t>5e83ce783</t>
  </si>
  <si>
    <t>Wed, 30 Jun 2004 16:26:57 +0000</t>
  </si>
  <si>
    <t>129f97e24ae425ddf98fec3fd309a0693363fb5c</t>
  </si>
  <si>
    <t>129f97e24</t>
  </si>
  <si>
    <t>c371283b6a6df290b965b108a6b3399146c24a84</t>
  </si>
  <si>
    <t>c371283b6</t>
  </si>
  <si>
    <t>'Save As' WX dialog skeleton Laurent</t>
  </si>
  <si>
    <t>Save-As-WX-dialog-skeleton</t>
  </si>
  <si>
    <t>Wed, 30 Jun 2004 15:38:44 +0000</t>
  </si>
  <si>
    <t>57b958f114effcb5bad1a2abb5d705aa91a93c99</t>
  </si>
  <si>
    <t>57b958f11</t>
  </si>
  <si>
    <t>1b4cf390c6ea0a914d697b1cd61532c22f38f5fd</t>
  </si>
  <si>
    <t>1b4cf390c</t>
  </si>
  <si>
    <t>+ bug fix : when a document was browsed fro fileselector, it crashs because the dialog was deleted twice. + adding filters for file selector (same as MSWindow ones)</t>
  </si>
  <si>
    <t>bug-fix-when-a-document-was-browsed-fro-fileselector-it-crashs-because-the-dialog-was-deleted-twice</t>
  </si>
  <si>
    <t>Wed, 30 Jun 2004 15:33:52 +0000</t>
  </si>
  <si>
    <t>ed009593f4e073edca3d78f8692b17315a938eaf</t>
  </si>
  <si>
    <t>ed009593f</t>
  </si>
  <si>
    <t>b6debeea2b64da4f2f65a7f5ca331641befb41a7</t>
  </si>
  <si>
    <t>b6debeea2</t>
  </si>
  <si>
    <t>First implementation of the XML dialog on Windows platforms. Irene</t>
  </si>
  <si>
    <t>First-implementation-of-the-XML-dialog-on-Windows-platforms</t>
  </si>
  <si>
    <t>Wed, 30 Jun 2004 15:33:16 +0000</t>
  </si>
  <si>
    <t>20e0b4fc018d472a1708e34344c1992ff08b512c</t>
  </si>
  <si>
    <t>20e0b4fc0</t>
  </si>
  <si>
    <t>d71961d3e5181ed17b99e590044928583118d2fb</t>
  </si>
  <si>
    <t>d71961d3e</t>
  </si>
  <si>
    <t>Fixing a problem with autosave. Irene</t>
  </si>
  <si>
    <t>Fixing-a-problem-with-autosave</t>
  </si>
  <si>
    <t>Wed, 30 Jun 2004 15:14:30 +0000</t>
  </si>
  <si>
    <t>07d85b23b384533076c16c0cb27d7bad065fe1aa</t>
  </si>
  <si>
    <t>07d85b23b</t>
  </si>
  <si>
    <t>6a1c2428ad8292e0458c30b150f6f0d1bab38210</t>
  </si>
  <si>
    <t>6a1c2428a</t>
  </si>
  <si>
    <t>fix default focus and default buttons. S. GULLY</t>
  </si>
  <si>
    <t>fix-default-focus-and-default-buttons</t>
  </si>
  <si>
    <t>Wed, 30 Jun 2004 14:56:58 +0000</t>
  </si>
  <si>
    <t>5d6c80cce6165378c776ba44bf1cde85028a1685</t>
  </si>
  <si>
    <t>5d6c80cce</t>
  </si>
  <si>
    <t>cfe9f418ae746306bb42a0cc34880b6afe79522e</t>
  </si>
  <si>
    <t>cfe9f418a</t>
  </si>
  <si>
    <t>fix default button S. GULLY</t>
  </si>
  <si>
    <t>fix-default-button</t>
  </si>
  <si>
    <t>Wed, 30 Jun 2004 14:47:44 +0000</t>
  </si>
  <si>
    <t>e2483b8483e8db6cbb3218f7195cd55d42784e45</t>
  </si>
  <si>
    <t>e2483b848</t>
  </si>
  <si>
    <t>d7a954b1c30110b6009efeec403ee60c4f6bc929</t>
  </si>
  <si>
    <t>d7a954b1c</t>
  </si>
  <si>
    <t>now-Ctrl-f-is-used-to-search-text</t>
  </si>
  <si>
    <t>Wed, 30 Jun 2004 14:30:46 +0000</t>
  </si>
  <si>
    <t>85f9faf5233b68490d05f9c7cd5ab5fd93c9becf</t>
  </si>
  <si>
    <t>85f9faf52</t>
  </si>
  <si>
    <t>7a0ae41fc1ba7f2db0a678ac38c70fdfd45e3da6</t>
  </si>
  <si>
    <t>7a0ae41fc</t>
  </si>
  <si>
    <t>Bug fix : when stop button was pressed during network transfert, the back button was unvalidated instead of stop button (the button id was hardcoded) S. GULLY</t>
  </si>
  <si>
    <t>Bug-fix-when-stop-button-was-pressed-during-network-transfert-the-back-button-was-unvalidated-instead-of-stop-button-the-button-id-was-hardcoded</t>
  </si>
  <si>
    <t>Wed, 30 Jun 2004 14:06:14 +0000</t>
  </si>
  <si>
    <t>b5e9d92845cb0f3b5b9da4341b4d053ff575059a</t>
  </si>
  <si>
    <t>b5e9d9284</t>
  </si>
  <si>
    <t>0592ee77e8a575e6a04b819c9bee2d2f79620833</t>
  </si>
  <si>
    <t>0592ee77e</t>
  </si>
  <si>
    <t>uuups, I forgot 2 files.</t>
  </si>
  <si>
    <t>uuups-I-forgot-2-files</t>
  </si>
  <si>
    <t>Wed, 30 Jun 2004 13:36:29 +0000</t>
  </si>
  <si>
    <t>477df22611211c082016ccb5b139498ee49aa12a</t>
  </si>
  <si>
    <t>477df2261</t>
  </si>
  <si>
    <t>f97da2346038bda8d435ebd889f56673c8ff9b75</t>
  </si>
  <si>
    <t>f97da2346</t>
  </si>
  <si>
    <t>+ [wxWidgets] new window type : simple window (for Log, Show applied style ...) + Bug fix : UTF8 was not used when SetTitle was called. S. GULLY</t>
  </si>
  <si>
    <t>wxWidgets-new-window-type-simple-window-for-Log-Show-applied-style</t>
  </si>
  <si>
    <t>Wed, 30 Jun 2004 13:32:59 +0000</t>
  </si>
  <si>
    <t>f6cacf697560337bc7c4e0feaf62cd4c42bce303</t>
  </si>
  <si>
    <t>f6cacf697</t>
  </si>
  <si>
    <t>51b1af2cef9a82ea3b8d923f1fe91e4a35db8346</t>
  </si>
  <si>
    <t>51b1af2ce</t>
  </si>
  <si>
    <t>JK: removing libraptor</t>
  </si>
  <si>
    <t>JK-removing-libraptor</t>
  </si>
  <si>
    <t>Wed, 30 Jun 2004 13:29:40 +0000</t>
  </si>
  <si>
    <t>f5467d1813891f60c997816aadb856876a89082b</t>
  </si>
  <si>
    <t>f5467d181</t>
  </si>
  <si>
    <t>a6407f12b793cec02def57c0ada009c66bb824b6</t>
  </si>
  <si>
    <t>a6407f12b</t>
  </si>
  <si>
    <t>Wed, 30 Jun 2004 12:36:59 +0000</t>
  </si>
  <si>
    <t>8fcc55f170481582d10dae60ce8dbbba8a8a172e</t>
  </si>
  <si>
    <t>8fcc55f17</t>
  </si>
  <si>
    <t>5087ee379805db186e612ed9ec06e8dc5c2799d3</t>
  </si>
  <si>
    <t>5087ee379</t>
  </si>
  <si>
    <t>Prepare new documentation. Irene</t>
  </si>
  <si>
    <t>Prepare-new-documentation</t>
  </si>
  <si>
    <t>Wed, 30 Jun 2004 12:36:08 +0000</t>
  </si>
  <si>
    <t>c85786cfe70634c03bb87e540327b64d17a87bc7</t>
  </si>
  <si>
    <t>c85786cfe</t>
  </si>
  <si>
    <t>5bb03ead2375a1653905707dfa82ea22cf893b09</t>
  </si>
  <si>
    <t>5bb03ead2</t>
  </si>
  <si>
    <t>Now Amaya uses its default temporary directory instead of the system one. Irene</t>
  </si>
  <si>
    <t>Now-Amaya-uses-its-default-temporary-directory-instead-of-the-system-one</t>
  </si>
  <si>
    <t>Wed, 30 Jun 2004 12:05:57 +0000</t>
  </si>
  <si>
    <t>1effc7e970b37870eb5ef79c272f9bec5c8ad677</t>
  </si>
  <si>
    <t>1effc7e97</t>
  </si>
  <si>
    <t>6ec6eed334adb2b6241805a426e6fe702948c4ec</t>
  </si>
  <si>
    <t>6ec6eed33</t>
  </si>
  <si>
    <t>Make some error messages about HTTP failures more relevant. Laurent</t>
  </si>
  <si>
    <t>Make-some-error-messages-about-HTTP-failures-more-relevant</t>
  </si>
  <si>
    <t>Wed, 30 Jun 2004 10:43:23 +0000</t>
  </si>
  <si>
    <t>229a0f793b781a013a9eec2e527711fc8d8a6b93</t>
  </si>
  <si>
    <t>229a0f793</t>
  </si>
  <si>
    <t>46f05565f5fe5009efc58b24384cd20011a8fc12</t>
  </si>
  <si>
    <t>46f05565f</t>
  </si>
  <si>
    <t>Complete the GTK dialog to create XML elements. Irene</t>
  </si>
  <si>
    <t>Complete-the-GTK-dialog-to-create-XML-elements</t>
  </si>
  <si>
    <t>Tue, 29 Jun 2004 16:05:16 +0000</t>
  </si>
  <si>
    <t>b9e7cb766fe7c659be1c8580a42ca2401ef8039b</t>
  </si>
  <si>
    <t>b9e7cb766</t>
  </si>
  <si>
    <t>8a6b53edee72364700e18b3081952fbb7d11a60a</t>
  </si>
  <si>
    <t>8a6b53ede</t>
  </si>
  <si>
    <t>The WX Print dialog should be ready to work. Laurent</t>
  </si>
  <si>
    <t>The-WX-Print-dialog-should-be-ready-to-work</t>
  </si>
  <si>
    <t>Tue, 29 Jun 2004 14:38:34 +0000</t>
  </si>
  <si>
    <t>6cc087b47127979a508def8756cb4e7e3345d418</t>
  </si>
  <si>
    <t>6cc087b47</t>
  </si>
  <si>
    <t>ac888e79b39795b30ee10c3dd32f8238578ce449</t>
  </si>
  <si>
    <t>ac888e79b</t>
  </si>
  <si>
    <t>JK: added a protection so that raptor is not patched once it has been patched.</t>
  </si>
  <si>
    <t>JK-added-a-protection-so-that-raptor-is-not-patched-once-it-has-been</t>
  </si>
  <si>
    <t>Tue, 29 Jun 2004 13:29:35 +0000</t>
  </si>
  <si>
    <t>7a9dc1b1df3493da20eb70874aa82ac4b1a1da36</t>
  </si>
  <si>
    <t>7a9dc1b1d</t>
  </si>
  <si>
    <t>edda12cccb4d6afd02e96384b6ae122fcc5d075b</t>
  </si>
  <si>
    <t>edda12ccc</t>
  </si>
  <si>
    <t>Fixing a crash with Undo + Synchronize. Irene</t>
  </si>
  <si>
    <t>Fixing-a-crash-with-Undo-Synchronize</t>
  </si>
  <si>
    <t>Tue, 29 Jun 2004 10:46:42 +0000</t>
  </si>
  <si>
    <t>f8e4abc752e844b5d4e20f5b6810d69d39b9d71a</t>
  </si>
  <si>
    <t>f8e4abc75</t>
  </si>
  <si>
    <t>9564d75fd328bf6a071c1aa3504e697db4ef01fb</t>
  </si>
  <si>
    <t>9564d75fd</t>
  </si>
  <si>
    <t>fix a crash when closing window S. GULLY</t>
  </si>
  <si>
    <t>fix-a-crash-when-closing-window</t>
  </si>
  <si>
    <t>Tue, 29 Jun 2004 08:29:59 +0000</t>
  </si>
  <si>
    <t>cdbb304ef9aaaf5c72aa45328e3b9de3c6ff7528</t>
  </si>
  <si>
    <t>cdbb304ef</t>
  </si>
  <si>
    <t>a25fccd4c8f765f00edfa2f2ca1da1d13a10ef49</t>
  </si>
  <si>
    <t>a25fccd4c</t>
  </si>
  <si>
    <t>Better management of debug and release options for wxwidgets compilation. Notice: you must remove old 'Option' and do a 'make depend'. S. GULLY</t>
  </si>
  <si>
    <t>Better-management-of-debug-and-release-options-for-wxwidgets-compilation</t>
  </si>
  <si>
    <t>Tue, 29 Jun 2004 08:25:51 +0000</t>
  </si>
  <si>
    <t>b738b9ba5b7c60b0189149a827e12e74ca54c05c</t>
  </si>
  <si>
    <t>b738b9ba5</t>
  </si>
  <si>
    <t>8a122141d7ef2470559b274f06b016538632371b</t>
  </si>
  <si>
    <t>8a122141d</t>
  </si>
  <si>
    <t>Get a different Window geometry to annotations and bookmarks. Irene</t>
  </si>
  <si>
    <t>Get-a-different-Window-geometry-to-annotations-and-bookmarks</t>
  </si>
  <si>
    <t>Tue, 29 Jun 2004 08:03:29 +0000</t>
  </si>
  <si>
    <t>3e83999e835231aa1d0a934f2e6b0557c417fdce</t>
  </si>
  <si>
    <t>3e83999e8</t>
  </si>
  <si>
    <t>eb8d51d370cba4087ae533a5d739044258f7d622</t>
  </si>
  <si>
    <t>eb8d51d37</t>
  </si>
  <si>
    <t>adding a shield when deleting a window and a frame. S. GULLY</t>
  </si>
  <si>
    <t>adding-a-shield-when-deleting-a-window-and-a-frame</t>
  </si>
  <si>
    <t>Mon, 28 Jun 2004 16:05:40 +0000</t>
  </si>
  <si>
    <t>701c8664e5dfb5565503fd9c2a926b05e7d3588e</t>
  </si>
  <si>
    <t>701c8664e</t>
  </si>
  <si>
    <t>c100d78526e3a606595edb53d152bb54dc74a62a</t>
  </si>
  <si>
    <t>c100d7852</t>
  </si>
  <si>
    <t>Adding clipboard managment for wxWidgets version. Because of a bug in wxGTK2.5.1 copying text from another application to amaya do not work (this bug is fixed into cvs head). S. GULLY</t>
  </si>
  <si>
    <t>Adding-clipboard-managment-for-wxWidgets-version</t>
  </si>
  <si>
    <t>Mon, 28 Jun 2004 14:17:54 +0000</t>
  </si>
  <si>
    <t>ff0164a3717ed34d6a31badf6f9464fc643ab1a2</t>
  </si>
  <si>
    <t>ff0164a37</t>
  </si>
  <si>
    <t>47a9dc54dc682b3fd86692529bc99ee2d8192981</t>
  </si>
  <si>
    <t>47a9dc54d</t>
  </si>
  <si>
    <t>JK: fixed a typo</t>
  </si>
  <si>
    <t>JK-fixed-a-typo</t>
  </si>
  <si>
    <t>Mon, 28 Jun 2004 14:09:20 +0000</t>
  </si>
  <si>
    <t>b55d8638289132c7982f0620669ca684001b14f7</t>
  </si>
  <si>
    <t>b55d86382</t>
  </si>
  <si>
    <t>08fddae65aac7ee17c1e8c0e219a68786c59bb10</t>
  </si>
  <si>
    <t>08fddae65</t>
  </si>
  <si>
    <t>JK: oops, had a typo. Fixed</t>
  </si>
  <si>
    <t>JK-oops-had-a-typo.-Fixed</t>
  </si>
  <si>
    <t>Mon, 28 Jun 2004 13:51:40 +0000</t>
  </si>
  <si>
    <t>9c5ce9135a02e18b15b89f50da27164f1d436dcf</t>
  </si>
  <si>
    <t>9c5ce9135</t>
  </si>
  <si>
    <t>448a43ed069a8014951286d3ad948b8d86d9a86d</t>
  </si>
  <si>
    <t>448a43ed0</t>
  </si>
  <si>
    <t>JK: Fixed a typo in the detection of redland/annotations compil.</t>
  </si>
  <si>
    <t>JK-Fixed-a-typo-in-the-detection-of-redland-annotations-compil</t>
  </si>
  <si>
    <t>Mon, 28 Jun 2004 13:49:12 +0000</t>
  </si>
  <si>
    <t>d1033fc42fcd651023b0de8f5279259bc698d872</t>
  </si>
  <si>
    <t>d1033fc42</t>
  </si>
  <si>
    <t>bc7e3d33159922c58daf01590b3382973b5dc53a</t>
  </si>
  <si>
    <t>bc7e3d331</t>
  </si>
  <si>
    <t>JK: disable bookmarks in the windows version (BM_Init).</t>
  </si>
  <si>
    <t>JK-disable-bookmarks-in-the-windows-version-BM_Init</t>
  </si>
  <si>
    <t>Mon, 28 Jun 2004 13:40:44 +0000</t>
  </si>
  <si>
    <t>bd6937efad979e7d5f74d3f06804f9c23f3e7d2c</t>
  </si>
  <si>
    <t>bd6937efa</t>
  </si>
  <si>
    <t>0349a59826084a5bb6644ab2a9f9d658c0c83ebc</t>
  </si>
  <si>
    <t>0349a5982</t>
  </si>
  <si>
    <t>JK: make the multiple bookmarks be enabled by default and use the registry to disable them.</t>
  </si>
  <si>
    <t>JK-make-the-multiple-bookmarks-be-enabled-by-default-and-use-the</t>
  </si>
  <si>
    <t>Mon, 28 Jun 2004 13:33:53 +0000</t>
  </si>
  <si>
    <t>e127877ebae0e8c58d06148ed61a37e97d7ce7f7</t>
  </si>
  <si>
    <t>e127877eb</t>
  </si>
  <si>
    <t>845ffc5085d22ef9222450161483fd0e495ffb45</t>
  </si>
  <si>
    <t>845ffc508</t>
  </si>
  <si>
    <t>Avoid to replace the formatted view by the source view. Irene</t>
  </si>
  <si>
    <t>Avoid-to-replace-the-formatted-view-by-the-source-view</t>
  </si>
  <si>
    <t>Mon, 28 Jun 2004 12:35:18 +0000</t>
  </si>
  <si>
    <t>a5487c3ab5161969031fb95a9fbcb372c4d58396</t>
  </si>
  <si>
    <t>a5487c3ab</t>
  </si>
  <si>
    <t>2bc9cdcedd39d7ea187e3fac379e19e08f02b16c</t>
  </si>
  <si>
    <t>2bc9cdced</t>
  </si>
  <si>
    <t>Synchronize automatically source and formatted views. Irene</t>
  </si>
  <si>
    <t>Synchronize-automatically-source-and-formatted-views</t>
  </si>
  <si>
    <t>Mon, 28 Jun 2004 10:38:55 +0000</t>
  </si>
  <si>
    <t>ea21894fe039c35ec3f760e76cb77b39e4fe676b</t>
  </si>
  <si>
    <t>ea21894fe</t>
  </si>
  <si>
    <t>b5432a4b9b264d8b27f808fc4a6f33c3739341b0</t>
  </si>
  <si>
    <t>b5432a4b9</t>
  </si>
  <si>
    <t>Progress on WX Print menu Laurent</t>
  </si>
  <si>
    <t>Progress-on-WX-Print-menu</t>
  </si>
  <si>
    <t>Fri, 25 Jun 2004 17:45:52 +0000</t>
  </si>
  <si>
    <t>95c18500af27c0b4332df3e8f581f14d167e980e</t>
  </si>
  <si>
    <t>95c18500a</t>
  </si>
  <si>
    <t>daa82085e5d494baa29c754f526346bfe2578800</t>
  </si>
  <si>
    <t>daa82085e</t>
  </si>
  <si>
    <t>Implements the CSS2 model that let floated boxes override margin, border and padding in the normal flow. Irene</t>
  </si>
  <si>
    <t>Implements-the-CSS2-model-that-let-floated-boxes-override-margin-border</t>
  </si>
  <si>
    <t>Fri, 25 Jun 2004 13:19:06 +0000</t>
  </si>
  <si>
    <t>ae335ba327452e41f298a56bc7b225b85a022283</t>
  </si>
  <si>
    <t>ae335ba32</t>
  </si>
  <si>
    <t>2887face91a990542fb01419fe812d04ac662b78</t>
  </si>
  <si>
    <t>2887face9</t>
  </si>
  <si>
    <t>keyboard events improvements (wxWidgets) : now it's possible to enter unicode char. notice: maybe there is also a problem when Menus shortcut events are genereted =&gt; it opens menu instead of writing a composed char (ex: Alt+A). S. GULLY</t>
  </si>
  <si>
    <t>keyboard-events-improvements-wxWidgets-now-it-s-possible-to-enter-unicode-char</t>
  </si>
  <si>
    <t>Fri, 25 Jun 2004 10:56:22 +0000</t>
  </si>
  <si>
    <t>4baf95e8cd5717e1e4c6e03efbcff07552a77552</t>
  </si>
  <si>
    <t>4baf95e8c</t>
  </si>
  <si>
    <t>7683c4ee13db5b823a5c18fd76a9ef7f8683497f</t>
  </si>
  <si>
    <t>7683c4ee1</t>
  </si>
  <si>
    <t>fix infinite loop TODO: write MoveApoint for svg edition in wxWidgets S. GULLY</t>
  </si>
  <si>
    <t>fix-infinite-loop</t>
  </si>
  <si>
    <t>Fri, 25 Jun 2004 10:40:42 +0000</t>
  </si>
  <si>
    <t>afff6c20f30c51de54326ea67e6dea52b55cfd94</t>
  </si>
  <si>
    <t>afff6c20f</t>
  </si>
  <si>
    <t>661dafb5818aabaacde8f562f2e5e0cb2b7f9ac3</t>
  </si>
  <si>
    <t>661dafb58</t>
  </si>
  <si>
    <t>Accept !important within style attributes. Irene</t>
  </si>
  <si>
    <t>Accept-important-within-style-attributes</t>
  </si>
  <si>
    <t>Thu, 24 Jun 2004 16:01:39 +0000</t>
  </si>
  <si>
    <t>c70024c7037f1b99b470bc513fa7e13efca34ce1</t>
  </si>
  <si>
    <t>c70024c70</t>
  </si>
  <si>
    <t>a7bf48f219f766a335a5ef04c846ebda5598c9b6</t>
  </si>
  <si>
    <t>a7bf48f21</t>
  </si>
  <si>
    <t>Make some progress with floated boxes. Irene</t>
  </si>
  <si>
    <t>Make-some-progress-with-floated-boxes</t>
  </si>
  <si>
    <t>Thu, 24 Jun 2004 15:56:19 +0000</t>
  </si>
  <si>
    <t>f5c25b3724b3e551f03cd357fca6d35579c388b6</t>
  </si>
  <si>
    <t>f5c25b372</t>
  </si>
  <si>
    <t>6a416f933978f13c5a19e873ba62600205c0dcc0</t>
  </si>
  <si>
    <t>6a416f933</t>
  </si>
  <si>
    <t>Annotation profile bug fix. Irene</t>
  </si>
  <si>
    <t>Annotation-profile-bug-fix</t>
  </si>
  <si>
    <t>Thu, 24 Jun 2004 11:18:54 +0000</t>
  </si>
  <si>
    <t>b567749d32dfbb8fa08829d46a1aab28a350f11c</t>
  </si>
  <si>
    <t>b567749d3</t>
  </si>
  <si>
    <t>c79cb95a78484d7e321a674363215f0f8f9c86ab</t>
  </si>
  <si>
    <t>c79cb95a7</t>
  </si>
  <si>
    <t>bug fix: when the document is modified and the user follow a link, the dialog box asking to save the document was killed by OnKeyUp event. S. GULLY</t>
  </si>
  <si>
    <t>bug-fix-when-the-document-is-modified-and-the-user-follow-a-link-the-dialog-box-asking-to-save-the-document-was-killed-by-OnKeyUp-event</t>
  </si>
  <si>
    <t>Thu, 24 Jun 2004 11:13:10 +0000</t>
  </si>
  <si>
    <t>8a676a5587516ee462099707d4923a34a4267c85</t>
  </si>
  <si>
    <t>8a676a558</t>
  </si>
  <si>
    <t>34aa67b471e4513354a33fe84a8c18acf201d9d5</t>
  </si>
  <si>
    <t>34aa67b47</t>
  </si>
  <si>
    <t>now amaya main is called later (during the first idle event) =&gt; infinite loop fix. S. GULLY</t>
  </si>
  <si>
    <t>now-amaya-main-is-called-later-during-the-first-idle-event-infinite-loop-fix</t>
  </si>
  <si>
    <t>Thu, 24 Jun 2004 10:21:51 +0000</t>
  </si>
  <si>
    <t>1562560646413ea5d39e0283599e6cc521570d94</t>
  </si>
  <si>
    <t>3533b0933be0b21f12c4546ced57f4f82136f0d8</t>
  </si>
  <si>
    <t>3533b0933</t>
  </si>
  <si>
    <t>now when a dialog is shown, it is raised to top. S. GULLY</t>
  </si>
  <si>
    <t>now-when-a-dialog-is-shown-it-is-raised-to-top</t>
  </si>
  <si>
    <t>Thu, 24 Jun 2004 10:19:58 +0000</t>
  </si>
  <si>
    <t>47d8aec7b0817d506c6cdef4bf64bc4ade48b821</t>
  </si>
  <si>
    <t>47d8aec7b</t>
  </si>
  <si>
    <t>931ebc6b074788d1860af1644911b6ec385a84db</t>
  </si>
  <si>
    <t>931ebc6b0</t>
  </si>
  <si>
    <t>bug fix: max_lg was not initialized =&gt; crash. S. GULLY</t>
  </si>
  <si>
    <t>bug-fix-max_lg-was-not-initialized-crash</t>
  </si>
  <si>
    <t>Thu, 24 Jun 2004 10:17:51 +0000</t>
  </si>
  <si>
    <t>cac6d91a0dbaec77b74770219164ad0bffb6ea51</t>
  </si>
  <si>
    <t>cac6d91a0</t>
  </si>
  <si>
    <t>54dbe39efe5e3440921106d9c3cda51cd8706e6a</t>
  </si>
  <si>
    <t>54dbe39ef</t>
  </si>
  <si>
    <t>Improving the support of the CSS float rule. Irene</t>
  </si>
  <si>
    <t>Improving-the-support-of-the-CSS-float-rule</t>
  </si>
  <si>
    <t>Thu, 24 Jun 2004 07:48:15 +0000</t>
  </si>
  <si>
    <t>2fde4e43dd7cb2556392ccda99e3633ea985b1bf</t>
  </si>
  <si>
    <t>2fde4e43d</t>
  </si>
  <si>
    <t>e476b0ca201d0766db94f18ad53e9ba1b9302110</t>
  </si>
  <si>
    <t>e476b0ca2</t>
  </si>
  <si>
    <t>Add a WX message box when the end of a search is reached. (bstilut l haven't found the way to avoid the gtk message when this box is killed) Laurent</t>
  </si>
  <si>
    <t>Add-a-WX-message-box-when-the-end-of-a-search-is-reached</t>
  </si>
  <si>
    <t>Wed, 23 Jun 2004 17:32:15 +0000</t>
  </si>
  <si>
    <t>944ba75da7e274c8cb2b62f14a0b1bba08a6c905</t>
  </si>
  <si>
    <t>944ba75da</t>
  </si>
  <si>
    <t>76486e9d0a10cc2192685d47cb376940262ba935</t>
  </si>
  <si>
    <t>76486e9d0</t>
  </si>
  <si>
    <t>Wed, 23 Jun 2004 16:31:02 +0000</t>
  </si>
  <si>
    <t>21daeecbc665d2a2211304334839e0d79ce43de1</t>
  </si>
  <si>
    <t>21daeecbc</t>
  </si>
  <si>
    <t>c06b26866b7680db130c9d5d8b6c1002b2fb9d8e</t>
  </si>
  <si>
    <t>c06b26866</t>
  </si>
  <si>
    <t>More space within WX menus between menu items and shortcuts. Irene</t>
  </si>
  <si>
    <t>More-space-within-WX-menus-between-menu-items-and-shortcuts</t>
  </si>
  <si>
    <t>Wed, 23 Jun 2004 16:10:12 +0000</t>
  </si>
  <si>
    <t>586003d22d1f8e6fc33821cfa95fb48532968593</t>
  </si>
  <si>
    <t>586003d22</t>
  </si>
  <si>
    <t>b88a90429b061200cb9a4103ef23f09ca16812a5</t>
  </si>
  <si>
    <t>b88a90429</t>
  </si>
  <si>
    <t>Editing: The Backspace key did not delete empty elements as expected by the user. VQ</t>
  </si>
  <si>
    <t>Editing-The-Backspace-key-did-not-delete-empty-elements-as-expected-by</t>
  </si>
  <si>
    <t>Wed, 23 Jun 2004 15:53:25 +0000</t>
  </si>
  <si>
    <t>f827084972be0cb91f90e41b92d17880c3fae39b</t>
  </si>
  <si>
    <t>f82708497</t>
  </si>
  <si>
    <t>7d90623d281873470f073e88e4bc076ef684cc64</t>
  </si>
  <si>
    <t>7d90623d2</t>
  </si>
  <si>
    <t>wxWidgets dialog improvements : now when showing a widget amaya can destroy it, hide it, show it with thotlib function (dialogues are registred into thotlib's catalogues)</t>
  </si>
  <si>
    <t>wxWidgets-dialog-improvements-now-when-showing-a-widget-amaya-can-destroy-it-hide-it-show-it-with-thotlib-function-dialogues-are-registred-into-thotlib-s-catalogues</t>
  </si>
  <si>
    <t>Wed, 23 Jun 2004 15:52:52 +0000</t>
  </si>
  <si>
    <t>f94a63b02ac238ce627af2928b2c4b6c64bb4baf</t>
  </si>
  <si>
    <t>f94a63b02</t>
  </si>
  <si>
    <t>69911bfce3a935101ea7dfc0cbfdeaadddfcece0</t>
  </si>
  <si>
    <t>69911bfce</t>
  </si>
  <si>
    <t>CSS files were not parsed as plain text. Irene</t>
  </si>
  <si>
    <t>CSS-files-were-not-parsed-as-plain-text</t>
  </si>
  <si>
    <t>Wed, 23 Jun 2004 09:08:55 +0000</t>
  </si>
  <si>
    <t>6df4e3b851178e4a3d67bc1a22d5879d2e83339f</t>
  </si>
  <si>
    <t>6df4e3b85</t>
  </si>
  <si>
    <t>b59ee3f90cd89b2fccce40fffc3efff518975d61</t>
  </si>
  <si>
    <t>b59ee3f90</t>
  </si>
  <si>
    <t>New amaya profiles. Irene</t>
  </si>
  <si>
    <t>New-amaya-profiles</t>
  </si>
  <si>
    <t>Wed, 23 Jun 2004 07:12:42 +0000</t>
  </si>
  <si>
    <t>7f9157df5582422f8c541d59a600826577c83109</t>
  </si>
  <si>
    <t>7f9157df5</t>
  </si>
  <si>
    <t>421dde14dfebc440c5d9c726c2990613da572c72</t>
  </si>
  <si>
    <t>421dde14d</t>
  </si>
  <si>
    <t>proto...</t>
  </si>
  <si>
    <t>proto</t>
  </si>
  <si>
    <t>Tue, 22 Jun 2004 17:04:54 +0000</t>
  </si>
  <si>
    <t>1d7273ed8ec575e97d7f1a2db74b683fd97faecc</t>
  </si>
  <si>
    <t>1d7273ed8</t>
  </si>
  <si>
    <t>300e5a96fd0a5660f1067acdfd380395f84ef085</t>
  </si>
  <si>
    <t>300e5a96f</t>
  </si>
  <si>
    <t>Generic XML: avoid a crash when selecting a NATURE in the new element type menu. VQ</t>
  </si>
  <si>
    <t>Generic-XML-avoid-a-crash-when-selecting-a-NATURE-in-the-new-element</t>
  </si>
  <si>
    <t>Tue, 22 Jun 2004 17:00:50 +0000</t>
  </si>
  <si>
    <t>7e574267b313e4ab7e9b94d425d934572e98f901</t>
  </si>
  <si>
    <t>7e574267b</t>
  </si>
  <si>
    <t>c56f739051ab1867b10673a41f19cbe0a68bb97c</t>
  </si>
  <si>
    <t>c56f73905</t>
  </si>
  <si>
    <t>now the source view is automaticaly synchronized with other views.</t>
  </si>
  <si>
    <t>now-the-source-view-is-automaticaly-synchronized-with-other-views</t>
  </si>
  <si>
    <t>Tue, 22 Jun 2004 16:57:03 +0000</t>
  </si>
  <si>
    <t>05c0c5e6df542570ff1cf82e116fb8a0df4963b8</t>
  </si>
  <si>
    <t>05c0c5e6d</t>
  </si>
  <si>
    <t>6b183cdb85e86b2b80fa32eeac0c65cd0081f6f8</t>
  </si>
  <si>
    <t>6b183cdb8</t>
  </si>
  <si>
    <t>+ bug fix: UTF8 should be used into LOG windows for wxWidgets. + bug fix: the CSS document type was incorrect when a xml header was found into it (ex: http://www.inrialpes.fr :() + source/log views improvements for wxWidgets</t>
  </si>
  <si>
    <t>bug-fix-UTF8-should-be-used-into-LOG-windows-for-wxWidgets</t>
  </si>
  <si>
    <t>Tue, 22 Jun 2004 16:55:44 +0000</t>
  </si>
  <si>
    <t>a447ff0f45bd935f353e52f61fd79acf1cbaff32</t>
  </si>
  <si>
    <t>a447ff0f4</t>
  </si>
  <si>
    <t>50268efb94bfd620566cb484f148bdee9a65f1af</t>
  </si>
  <si>
    <t>50268efb9</t>
  </si>
  <si>
    <t>opengl canvas was not correctly deleted S. GULLY</t>
  </si>
  <si>
    <t>opengl-canvas-was-not-correctly-deleted</t>
  </si>
  <si>
    <t>Tue, 22 Jun 2004 16:48:49 +0000</t>
  </si>
  <si>
    <t>e6a28c79793757cd842457dcf15c3593c0220a73</t>
  </si>
  <si>
    <t>e6a28c797</t>
  </si>
  <si>
    <t>9613de822306227ae7fd1f9a41a0903ba398e37f</t>
  </si>
  <si>
    <t>9613de822</t>
  </si>
  <si>
    <t>now when there is no more frame alive, the opengl shared context is set to -1 (undefined) S. GULLY</t>
  </si>
  <si>
    <t>now-when-there-is-no-more-frame-alive-the-opengl-shared-context-is-set-to-1-undefined</t>
  </si>
  <si>
    <t>Tue, 22 Jun 2004 16:46:55 +0000</t>
  </si>
  <si>
    <t>f1ff5f3f3172a85fb0c04f7f27b788349cdb5f24</t>
  </si>
  <si>
    <t>f1ff5f3f3</t>
  </si>
  <si>
    <t>dfbf2d0966aa06bd2ee24b09a6a73448f8900b40</t>
  </si>
  <si>
    <t>dfbf2d096</t>
  </si>
  <si>
    <t>add a shield to force widgets initialisation S. GULLY</t>
  </si>
  <si>
    <t>add-a-shield-to-force-widgets-initialisation</t>
  </si>
  <si>
    <t>Tue, 22 Jun 2004 16:45:59 +0000</t>
  </si>
  <si>
    <t>9e8a08cf418e97be4d4583fc2d75847bf75057ae</t>
  </si>
  <si>
    <t>9e8a08cf4</t>
  </si>
  <si>
    <t>b276c532f6b0b62d195ae9109ce3d9e80ba14e42</t>
  </si>
  <si>
    <t>b276c532f</t>
  </si>
  <si>
    <t>Oops the "Timeline" entry was misplaced. Irene</t>
  </si>
  <si>
    <t>Oops-the-Timeline-entry-was-misplaced</t>
  </si>
  <si>
    <t>Tue, 22 Jun 2004 16:08:06 +0000</t>
  </si>
  <si>
    <t>30954d3801423f3d2d036432129ec17e406b54eb</t>
  </si>
  <si>
    <t>30954d380</t>
  </si>
  <si>
    <t>caf64f71a53d956693a58eb41c087e18b028936f</t>
  </si>
  <si>
    <t>caf64f71a</t>
  </si>
  <si>
    <t>Reorganizing menus: - removing the timeline button - moving parsing errors into the file menu - adding some control on SVG, Annot, and Bookmark files. Irene</t>
  </si>
  <si>
    <t>Reorganizing-menus</t>
  </si>
  <si>
    <t>Tue, 22 Jun 2004 16:02:12 +0000</t>
  </si>
  <si>
    <t>35c29bcf7746be051666fc71a2dca711f28983b2</t>
  </si>
  <si>
    <t>35c29bcf7</t>
  </si>
  <si>
    <t>c5979ada5bd070a50d5442e9f9680e6aac451b1a</t>
  </si>
  <si>
    <t>c5979ada5</t>
  </si>
  <si>
    <t>add a function to know what is the frame at a given location : window_id, page_id and page_position. S. GULLY</t>
  </si>
  <si>
    <t>add-a-function-to-know-what-is-the-frame-at-a-given-location-window_id-page_id-and-page_position</t>
  </si>
  <si>
    <t>Tue, 22 Jun 2004 10:56:46 +0000</t>
  </si>
  <si>
    <t>39b622bbfe32f4d82ea69a8ac033b080ccc8f9d5</t>
  </si>
  <si>
    <t>39b622bbf</t>
  </si>
  <si>
    <t>0f6c4166a94da06d49c559490e4bcd2b1c88a8ce</t>
  </si>
  <si>
    <t>0f6c4166a</t>
  </si>
  <si>
    <t>+ add a shield when the frame is deleted (when updating frame's scrollbars) + bug fix : the current active frame was not updated for WX S. GULLY</t>
  </si>
  <si>
    <t>add-a-shield-when-the-frame-is-deleted-when-updating-frame-s-scrollbars</t>
  </si>
  <si>
    <t>Tue, 22 Jun 2004 09:01:21 +0000</t>
  </si>
  <si>
    <t>1b5f8b03daf3e1face78f7126edecdbf7a64639b</t>
  </si>
  <si>
    <t>1b5f8b03d</t>
  </si>
  <si>
    <t>5a10663c215b598b02e8f40894899c5720c5483c</t>
  </si>
  <si>
    <t>5a10663c2</t>
  </si>
  <si>
    <t>fix a crash when closing the window during animation (pAb is null) S. GULLY</t>
  </si>
  <si>
    <t>fix-a-crash-when-closing-the-window-during-animation-pAb-is-null</t>
  </si>
  <si>
    <t>Tue, 22 Jun 2004 08:59:23 +0000</t>
  </si>
  <si>
    <t>4aee12fdeb09874a150b63e1ca3dd00d983d5bbf</t>
  </si>
  <si>
    <t>4aee12fde</t>
  </si>
  <si>
    <t>68db4ed49f97ab72792e7e77a76e4a68b322e0ff</t>
  </si>
  <si>
    <t>68db4ed49</t>
  </si>
  <si>
    <t>Generic XML: some improvements to the element name menu. VQ</t>
  </si>
  <si>
    <t>Generic-XML-some-improvements-to-the-element-name-menu</t>
  </si>
  <si>
    <t>Tue, 22 Jun 2004 07:28:10 +0000</t>
  </si>
  <si>
    <t>b160e498870c90466f1a81a6811c659d718089f3</t>
  </si>
  <si>
    <t>b160e4988</t>
  </si>
  <si>
    <t>7e698824d04fae62da346d86f6c5dfe888f99746</t>
  </si>
  <si>
    <t>7e698824d</t>
  </si>
  <si>
    <t>Ooooops VQ.</t>
  </si>
  <si>
    <t>Mon, 21 Jun 2004 14:56:08 +0000</t>
  </si>
  <si>
    <t>0d2f00c9e46ab9028b274c8ecd421fb2b07f5637</t>
  </si>
  <si>
    <t>0d2f00c9e</t>
  </si>
  <si>
    <t>840e6811c22c322e9ef5f083c9cacf2915c94cb1</t>
  </si>
  <si>
    <t>840e6811c</t>
  </si>
  <si>
    <t>Generic XML: cleaning up the menu of element types. VQ</t>
  </si>
  <si>
    <t>Generic-XML-cleaning-up-the-menu-of-element-types</t>
  </si>
  <si>
    <t>Mon, 21 Jun 2004 14:51:37 +0000</t>
  </si>
  <si>
    <t>f87b117af5cb75124629aa1a08aad9a14c0a263b</t>
  </si>
  <si>
    <t>f87b117af</t>
  </si>
  <si>
    <t>5178215e628ff83e59c688f59a64fb612ac996e6</t>
  </si>
  <si>
    <t>Reset the highlight when needed. Irene</t>
  </si>
  <si>
    <t>Reset-the-highlight-when-needed</t>
  </si>
  <si>
    <t>Mon, 21 Jun 2004 11:29:18 +0000</t>
  </si>
  <si>
    <t>57eca04c651dbe690b63e083a47bd91a31120975</t>
  </si>
  <si>
    <t>57eca04c6</t>
  </si>
  <si>
    <t>209018cc382ecebc76cb1b3da5b1f40952738c13</t>
  </si>
  <si>
    <t>209018cc3</t>
  </si>
  <si>
    <t>Fixing an Amaya crash with extended schemas. Irene</t>
  </si>
  <si>
    <t>Fixing-an-Amaya-crash-with-extended-schemas</t>
  </si>
  <si>
    <t>Mon, 21 Jun 2004 11:25:39 +0000</t>
  </si>
  <si>
    <t>339c12a799e6f492579bb3480172fd6e1e0e88cc</t>
  </si>
  <si>
    <t>339c12a79</t>
  </si>
  <si>
    <t>9d925dca900c1b5bc3ea0071de23a03702e140f8</t>
  </si>
  <si>
    <t>9d925dca9</t>
  </si>
  <si>
    <t>bug fix: when scrolling, canvas was not repaint enough. S. GULLY</t>
  </si>
  <si>
    <t>bug-fix-when-scrolling-canvas-was-not-repaint-enough</t>
  </si>
  <si>
    <t>Mon, 21 Jun 2004 11:22:51 +0000</t>
  </si>
  <si>
    <t>b890a423953233581aba7bfa8665c5058600b514</t>
  </si>
  <si>
    <t>b890a4239</t>
  </si>
  <si>
    <t>8ec04da8cb02937dcaa4c0b452be06dff726eaf8</t>
  </si>
  <si>
    <t>8ec04da8c</t>
  </si>
  <si>
    <t>display only once opengl status (version, renderer ...) S. GULLY</t>
  </si>
  <si>
    <t>display-only-once-opengl-status-version-renderer</t>
  </si>
  <si>
    <t>Mon, 21 Jun 2004 10:27:43 +0000</t>
  </si>
  <si>
    <t>84ad81ad75eaaf0e36299c9e33c3779ea8059d46</t>
  </si>
  <si>
    <t>84ad81ad7</t>
  </si>
  <si>
    <t>4c71ff71dfce6d75bed2935f6328ba0c86466f80</t>
  </si>
  <si>
    <t>4c71ff71d</t>
  </si>
  <si>
    <t>now-use-TtaGetResourcePathWX-to-specify-resource-location</t>
  </si>
  <si>
    <t>Mon, 21 Jun 2004 10:17:56 +0000</t>
  </si>
  <si>
    <t>5b0050f59ecf2c1fd6eb6a36ee060d48fec91989</t>
  </si>
  <si>
    <t>5b0050f59</t>
  </si>
  <si>
    <t>cc384677fddf8a9cc5a4af0627a7b9dd661ee491</t>
  </si>
  <si>
    <t>cc384677f</t>
  </si>
  <si>
    <t>adding iLogo variable : contains amaya logo button reference S. GULLY</t>
  </si>
  <si>
    <t>adding-iLogo-variable-contains-amaya-logo-button-reference</t>
  </si>
  <si>
    <t>Mon, 21 Jun 2004 10:16:12 +0000</t>
  </si>
  <si>
    <t>1c075faf7ad5a4fcda6e7aa36898efd710de225b</t>
  </si>
  <si>
    <t>1c075faf7</t>
  </si>
  <si>
    <t>adc9e6b060b3e95d69a165308452e250f6eaa537</t>
  </si>
  <si>
    <t>adc9e6b06</t>
  </si>
  <si>
    <t>now use TtaGetResourcePathWX to specify resource location. S. GULLY</t>
  </si>
  <si>
    <t>Mon, 21 Jun 2004 10:15:24 +0000</t>
  </si>
  <si>
    <t>6263911d3840331dc503d9acc0f72c20424ceac9</t>
  </si>
  <si>
    <t>6263911d3</t>
  </si>
  <si>
    <t>39967c366a25d728da7c998fd7c54b06f551fc2a</t>
  </si>
  <si>
    <t>39967c366</t>
  </si>
  <si>
    <t>new methode : AddSpacer S. GULLY</t>
  </si>
  <si>
    <t>new-methode-AddSpacer</t>
  </si>
  <si>
    <t>Mon, 21 Jun 2004 10:13:54 +0000</t>
  </si>
  <si>
    <t>a072e2b3ad1e3d5093b26bf12deeba103fb6ee0f</t>
  </si>
  <si>
    <t>a072e2b3a</t>
  </si>
  <si>
    <t>80ac46954e7a340937d5998b05991b180782e3fd</t>
  </si>
  <si>
    <t>80ac46954</t>
  </si>
  <si>
    <t>removing the "ok" button S. GULLY</t>
  </si>
  <si>
    <t>removing-the-ok-button</t>
  </si>
  <si>
    <t>Mon, 21 Jun 2004 10:13:13 +0000</t>
  </si>
  <si>
    <t>0c7cf6569028436d836cc142768eba02ac290eec</t>
  </si>
  <si>
    <t>0c7cf6569</t>
  </si>
  <si>
    <t>470b3b449a5efbd4ea5be49f7f46df72cb54b7d8</t>
  </si>
  <si>
    <t>470b3b449</t>
  </si>
  <si>
    <t>add a spacer before url bar S. GULLY</t>
  </si>
  <si>
    <t>add-a-spacer-before-url-bar</t>
  </si>
  <si>
    <t>Mon, 21 Jun 2004 10:12:23 +0000</t>
  </si>
  <si>
    <t>15db0147405b37ada91b023fd97a84f2cb443ee0</t>
  </si>
  <si>
    <t>15db01474</t>
  </si>
  <si>
    <t>ef3269b728074c0fb6055ab708692adb81b47c9f</t>
  </si>
  <si>
    <t>ef3269b72</t>
  </si>
  <si>
    <t>add a todo commentary S. GULLY</t>
  </si>
  <si>
    <t>add-a-todo-commentary</t>
  </si>
  <si>
    <t>Mon, 21 Jun 2004 10:11:41 +0000</t>
  </si>
  <si>
    <t>e021ea60508a6cdde37e6b0c385c86c2b68f2823</t>
  </si>
  <si>
    <t>e021ea605</t>
  </si>
  <si>
    <t>37d09c7dcdd3cf440510b092678c67729cbecd3e</t>
  </si>
  <si>
    <t>37d09c7dc</t>
  </si>
  <si>
    <t>new function TtaGetResourcePathWX used to return path of a wxWidgets resource. S. GULLY</t>
  </si>
  <si>
    <t>new-function-TtaGetResourcePathWX-used-to-return-path-of-a-wxWidgets-resource</t>
  </si>
  <si>
    <t>Mon, 21 Jun 2004 10:11:00 +0000</t>
  </si>
  <si>
    <t>ac95a91db905cdc39cbd0ed385410fb1ad536792</t>
  </si>
  <si>
    <t>ac95a91db</t>
  </si>
  <si>
    <t>86fc009bfea04a6877bd44331586ab6fc70af311</t>
  </si>
  <si>
    <t>86fc009bf</t>
  </si>
  <si>
    <t>new toolbar spacer default size S. GULLY</t>
  </si>
  <si>
    <t>new-toolbar-spacer-default-size</t>
  </si>
  <si>
    <t>Mon, 21 Jun 2004 10:09:20 +0000</t>
  </si>
  <si>
    <t>3e84a4d969e4b995f3e61c3bd874762817d2aced</t>
  </si>
  <si>
    <t>3e84a4d96</t>
  </si>
  <si>
    <t>e30141d3691aa58d075c3362ff7dfd22b218de53</t>
  </si>
  <si>
    <t>e30141d36</t>
  </si>
  <si>
    <t>Mon, 21 Jun 2004 10:08:04 +0000</t>
  </si>
  <si>
    <t>93ec35b5d189aede0858c7babcaed8fe5fee8816</t>
  </si>
  <si>
    <t>93ec35b5d</t>
  </si>
  <si>
    <t>8f11419321f9740dbba941dad89c99a45cff8191</t>
  </si>
  <si>
    <t>8f1141932</t>
  </si>
  <si>
    <t>Fixing warnings. VQ</t>
  </si>
  <si>
    <t>Mon, 21 Jun 2004 07:09:18 +0000</t>
  </si>
  <si>
    <t>4c8e6155859c01edeba464c4af2dade5c6733e1f</t>
  </si>
  <si>
    <t>4c8e61558</t>
  </si>
  <si>
    <t>5d25ac37f270449be09e976cc0a42396cf1f8643</t>
  </si>
  <si>
    <t>5d25ac37f</t>
  </si>
  <si>
    <t>JK: Topics were being deleted when deleting their only child.</t>
  </si>
  <si>
    <t>JK-Topics-were-being-deleted-when-deleting-their-only-child</t>
  </si>
  <si>
    <t>Fri, 18 Jun 2004 17:36:55 +0000</t>
  </si>
  <si>
    <t>70eaebe2767cc86f1233d0de103228c14493fe80</t>
  </si>
  <si>
    <t>70eaebe27</t>
  </si>
  <si>
    <t>e570faf55f178bfebf64ad1e12095b9abab738f5</t>
  </si>
  <si>
    <t>e570faf55</t>
  </si>
  <si>
    <t>Add labels to WX Print dialog Laurent</t>
  </si>
  <si>
    <t>Add-labels-to-WX-Print-dialog</t>
  </si>
  <si>
    <t>Fri, 18 Jun 2004 17:36:33 +0000</t>
  </si>
  <si>
    <t>d1b0a90727b41827ff57fc603eddfaff084b5a7a</t>
  </si>
  <si>
    <t>d1b0a9072</t>
  </si>
  <si>
    <t>c185ccdbc65647b6d35113770e3b0e0ec553237e</t>
  </si>
  <si>
    <t>c185ccdbc</t>
  </si>
  <si>
    <t>JK: Change the detection of a bookmark file to finding a topic inside it.</t>
  </si>
  <si>
    <t>JK-Change-the-detection-of-a-bookmark-file-to-finding-a-topic-inside</t>
  </si>
  <si>
    <t>Fri, 18 Jun 2004 17:36:12 +0000</t>
  </si>
  <si>
    <t>8c1f064f5a2debee1e654b9c6309126ed5453ed9</t>
  </si>
  <si>
    <t>8c1f064f5</t>
  </si>
  <si>
    <t>c783c791f6b8e1a55f97c01c1cd138ec388117b9</t>
  </si>
  <si>
    <t>c783c791f</t>
  </si>
  <si>
    <t>Generic XML: a new dialog to create elements and element types. VQ</t>
  </si>
  <si>
    <t>Generic-XML-a-new-dialog-to-create-elements-and-element-types</t>
  </si>
  <si>
    <t>Fri, 18 Jun 2004 17:13:02 +0000</t>
  </si>
  <si>
    <t>b9ab3885f9b200c59b2ef37b67de48906f88630f</t>
  </si>
  <si>
    <t>b9ab3885f</t>
  </si>
  <si>
    <t>b9a345bb6b9ea17611f50ccad7ba2a37cefdf5af</t>
  </si>
  <si>
    <t>b9a345bb6</t>
  </si>
  <si>
    <t>Skeleton of Print WX dialog Laurent</t>
  </si>
  <si>
    <t>Skeleton-of-Print-WX-dialog</t>
  </si>
  <si>
    <t>Fri, 18 Jun 2004 16:21:30 +0000</t>
  </si>
  <si>
    <t>f7954a50f7cada9de6751855e9a9ec3d14657c7f</t>
  </si>
  <si>
    <t>f7954a50f</t>
  </si>
  <si>
    <t>88b2016fee3aee7f4dd5221d6d3c4c7a46495868</t>
  </si>
  <si>
    <t>88b2016fe</t>
  </si>
  <si>
    <t>Fri, 18 Jun 2004 15:11:29 +0000</t>
  </si>
  <si>
    <t>e0a4cf8dd2921f981b6b6b1e347a1ce9aab4035c</t>
  </si>
  <si>
    <t>e0a4cf8dd</t>
  </si>
  <si>
    <t>59655a858739914f09bc2823ee18c113c8a9ca35</t>
  </si>
  <si>
    <t>59655a858</t>
  </si>
  <si>
    <t>IAdding comments. Irene</t>
  </si>
  <si>
    <t>IAdding-comments</t>
  </si>
  <si>
    <t>Fri, 18 Jun 2004 15:05:44 +0000</t>
  </si>
  <si>
    <t>c1a27a1938737b5244062a9ac6729a2cab830783</t>
  </si>
  <si>
    <t>c1a27a193</t>
  </si>
  <si>
    <t>4f8429fbc422dfa35369312d6ff9cec1d8b88c39</t>
  </si>
  <si>
    <t>4f8429fbc</t>
  </si>
  <si>
    <t>Fri, 18 Jun 2004 13:16:02 +0000</t>
  </si>
  <si>
    <t>57cf363719e4bf29544c0951e6ccb4ed171c67e2</t>
  </si>
  <si>
    <t>57cf36371</t>
  </si>
  <si>
    <t>8e94c7fb2cbf54d0ff7fc6ef6de12f3ea2631c96</t>
  </si>
  <si>
    <t>8e94c7fb2</t>
  </si>
  <si>
    <t>Updating Windows workspaces with bookmarks. Irene</t>
  </si>
  <si>
    <t>Updating-Windows-workspaces-with-bookmarks</t>
  </si>
  <si>
    <t>Fri, 18 Jun 2004 13:11:15 +0000</t>
  </si>
  <si>
    <t>24a9535825b0ad2a459eac4be03c0cb60da9b53b</t>
  </si>
  <si>
    <t>24a953582</t>
  </si>
  <si>
    <t>f76597dabeb680d604fde60175dd26bd8182ffde</t>
  </si>
  <si>
    <t>f76597dab</t>
  </si>
  <si>
    <t>Complete the WX Search menu Laurent</t>
  </si>
  <si>
    <t>Complete-the-WX-Search-menu</t>
  </si>
  <si>
    <t>Fri, 18 Jun 2004 12:53:55 +0000</t>
  </si>
  <si>
    <t>83082f42d011578f7fd93a765a1c8d44fce47d02</t>
  </si>
  <si>
    <t>83082f42d</t>
  </si>
  <si>
    <t>6de1426b44dc26c7817fe49a4fe1f6edff47cca4</t>
  </si>
  <si>
    <t>6de1426b4</t>
  </si>
  <si>
    <t>Fri, 18 Jun 2004 12:07:59 +0000</t>
  </si>
  <si>
    <t>c413b957753f7c7bfd6c5e08d6b5b6de5d022c3a</t>
  </si>
  <si>
    <t>c413b9577</t>
  </si>
  <si>
    <t>0daa6f13f9ed3103b57b8a596907581db1214be4</t>
  </si>
  <si>
    <t>0daa6f13f</t>
  </si>
  <si>
    <t>Restore a Windows callback. Irene</t>
  </si>
  <si>
    <t>Restore-a-Windows-callback</t>
  </si>
  <si>
    <t>Fri, 18 Jun 2004 11:05:28 +0000</t>
  </si>
  <si>
    <t>da57d81f11e9d4cb7028487a11374eb1f5e2b9e5</t>
  </si>
  <si>
    <t>da57d81f1</t>
  </si>
  <si>
    <t>c92117b777cb8df84e2938bb0376701a61f50a1b</t>
  </si>
  <si>
    <t>c92117b77</t>
  </si>
  <si>
    <t>Fri, 18 Jun 2004 10:32:12 +0000</t>
  </si>
  <si>
    <t>35ba4648da56c003e0e6a524ae663e429c7611aa</t>
  </si>
  <si>
    <t>35ba4648d</t>
  </si>
  <si>
    <t>676b1d9fbd740244e0f061ea84b93a2c8773602a</t>
  </si>
  <si>
    <t>676b1d9fb</t>
  </si>
  <si>
    <t>Fri, 18 Jun 2004 08:41:21 +0000</t>
  </si>
  <si>
    <t>763d10bed7517093aac082a46414ba7c2198c2be</t>
  </si>
  <si>
    <t>763d10bed</t>
  </si>
  <si>
    <t>0566cae0c7a7025960e0b0c304ca722a2f938122</t>
  </si>
  <si>
    <t>0566cae0c</t>
  </si>
  <si>
    <t>Adding missing includes in the WX version. Irene</t>
  </si>
  <si>
    <t>Adding-missing-includes-in-the-WX-version</t>
  </si>
  <si>
    <t>Fri, 18 Jun 2004 08:28:40 +0000</t>
  </si>
  <si>
    <t>178f550774edf4325a9f07f9af91675865aa8ad4</t>
  </si>
  <si>
    <t>178f55077</t>
  </si>
  <si>
    <t>8e04fc58036c24287503a5a55d347e6fd5324193</t>
  </si>
  <si>
    <t>8e04fc580</t>
  </si>
  <si>
    <t>TtcUndo now detects if the last history sequence is still open. Irene</t>
  </si>
  <si>
    <t>TtcUndo-now-detects-if-the-last-history-sequence-is-still-open</t>
  </si>
  <si>
    <t>Fri, 18 Jun 2004 08:27:39 +0000</t>
  </si>
  <si>
    <t>2b844c01a62ad640a72e0d46a046a529394b7dfe</t>
  </si>
  <si>
    <t>2b844c01a</t>
  </si>
  <si>
    <t>5858456a5359c65f789d2a7dc9822728e30599c4</t>
  </si>
  <si>
    <t>5858456a5</t>
  </si>
  <si>
    <t>Fixing a crash with the undo command. Irene</t>
  </si>
  <si>
    <t>Fixing-a-crash-with-the-undo-command</t>
  </si>
  <si>
    <t>Fri, 18 Jun 2004 07:05:34 +0000</t>
  </si>
  <si>
    <t>923b395426f43dc3982bc8b934566daaf149f7fc</t>
  </si>
  <si>
    <t>923b39542</t>
  </si>
  <si>
    <t>6b44cc589258f6511fecb883b27dd57bfe3d9fa0</t>
  </si>
  <si>
    <t>6b44cc589</t>
  </si>
  <si>
    <t>Backspace at the beginning of an element didn't merge with the previous one. Irene</t>
  </si>
  <si>
    <t>Backspace-at-the-beginning-of-an-element-didn-t-merge-with-the-previous</t>
  </si>
  <si>
    <t>Thu, 17 Jun 2004 16:33:42 +0000</t>
  </si>
  <si>
    <t>8650f989c2ff8a66d455f46d7b447d7437b65fe6</t>
  </si>
  <si>
    <t>8650f989c</t>
  </si>
  <si>
    <t>41e346ba4eb66255179a728da1998348b2aef869</t>
  </si>
  <si>
    <t>41e346ba4</t>
  </si>
  <si>
    <t>Prepare the documentation of the timeline view. Irene</t>
  </si>
  <si>
    <t>Prepare-the-documentation-of-the-timeline-view</t>
  </si>
  <si>
    <t>Thu, 17 Jun 2004 14:44:18 +0000</t>
  </si>
  <si>
    <t>a150c3dca3a6f4a05c8d24f5aa8ce11d0dc1a6cd</t>
  </si>
  <si>
    <t>a150c3dca</t>
  </si>
  <si>
    <t>3591344f9f43c2cf18675473d67746ad1dc42b58</t>
  </si>
  <si>
    <t>3591344f9</t>
  </si>
  <si>
    <t>+ bug fix (wxWidgets): Animations now work. + bug fix (Generic): Animation timer (launched each 5 ms) was never stopped ! =&gt; cpu leak</t>
  </si>
  <si>
    <t>bug-fix-wxWidgets-Animations-now-work</t>
  </si>
  <si>
    <t>Thu, 17 Jun 2004 14:41:09 +0000</t>
  </si>
  <si>
    <t>54635d0f33d26cdf119a93cfc12e1f1ad8ec2589</t>
  </si>
  <si>
    <t>54635d0f3</t>
  </si>
  <si>
    <t>8f801298d3d049efc73658f137c18ddd88822759</t>
  </si>
  <si>
    <t>8f801298d</t>
  </si>
  <si>
    <t>adding a Amaya =&gt; ThotLib dependency (wxAmayaTimer) S. GULLY</t>
  </si>
  <si>
    <t>adding-a-Amaya-ThotLib-dependency-wxAmayaTimer</t>
  </si>
  <si>
    <t>Thu, 17 Jun 2004 14:38:42 +0000</t>
  </si>
  <si>
    <t>a27b4dafecdb918a08d6c7a822340312bfbe2b01</t>
  </si>
  <si>
    <t>a27b4dafe</t>
  </si>
  <si>
    <t>510e74db177939400082a00d24e257cb3d0e606d</t>
  </si>
  <si>
    <t>510e74db1</t>
  </si>
  <si>
    <t>Thu, 17 Jun 2004 14:37:44 +0000</t>
  </si>
  <si>
    <t>67d053e0b287ae3eb897c34d9d9b78f240deaae5</t>
  </si>
  <si>
    <t>67d053e0b</t>
  </si>
  <si>
    <t>0ab81ae650b7652aacbe4245d9f11c350f02c528</t>
  </si>
  <si>
    <t>0ab81ae65</t>
  </si>
  <si>
    <t>Generic XML: making commands Return and Paste work. VQ</t>
  </si>
  <si>
    <t>Generic-XML-making-commands-Return-and-Paste-work</t>
  </si>
  <si>
    <t>Thu, 17 Jun 2004 14:13:36 +0000</t>
  </si>
  <si>
    <t>cd57cf81290da7106a30e3eebf121b989a12a217</t>
  </si>
  <si>
    <t>cd57cf812</t>
  </si>
  <si>
    <t>3413ea6fc832d9df1c771d1688bc67e30201251e</t>
  </si>
  <si>
    <t>3413ea6fc</t>
  </si>
  <si>
    <t>JK: Removed the raptor dependencies from the makefile. We only use redland (and its enabled by default).</t>
  </si>
  <si>
    <t>JK-Removed-the-raptor-dependencies-from-the-makefile.-We-only</t>
  </si>
  <si>
    <t>Thu, 17 Jun 2004 13:54:50 +0000</t>
  </si>
  <si>
    <t>f2ae77ffad3ac99d6c7c54c513f38c1af916f375</t>
  </si>
  <si>
    <t>f2ae77ffa</t>
  </si>
  <si>
    <t>e6a980c46487074335b86bdad65c16280e46185b</t>
  </si>
  <si>
    <t>e6a980c46</t>
  </si>
  <si>
    <t>little changes after 'make proto'. S. GULLY</t>
  </si>
  <si>
    <t>little-changes-after-make-proto</t>
  </si>
  <si>
    <t>Thu, 17 Jun 2004 13:13:09 +0000</t>
  </si>
  <si>
    <t>e122779945901b4c5899098e24f6366eb2fa930d</t>
  </si>
  <si>
    <t>e12277994</t>
  </si>
  <si>
    <t>7eff8a1a158a9b4b9044f19cd2c7cddea595e76e</t>
  </si>
  <si>
    <t>7eff8a1a1</t>
  </si>
  <si>
    <t>Thu, 17 Jun 2004 13:07:02 +0000</t>
  </si>
  <si>
    <t>33a0277c68289fdca2535f4c09371a013bcd8a8e</t>
  </si>
  <si>
    <t>33a0277c6</t>
  </si>
  <si>
    <t>f0a70973212da8677058dd647b173ca970d05ff3</t>
  </si>
  <si>
    <t>f0a709732</t>
  </si>
  <si>
    <t>adding dependencies for .cpp files into makefiles for 'make depend' rule. S. GULLY</t>
  </si>
  <si>
    <t>adding-dependencies-for-.cpp-files-into-makefiles-for-make-depend-rule</t>
  </si>
  <si>
    <t>Thu, 17 Jun 2004 13:06:11 +0000</t>
  </si>
  <si>
    <t>aed02b6d8ef089b01499e1b694894be0c1497962</t>
  </si>
  <si>
    <t>aed02b6d8</t>
  </si>
  <si>
    <t>6eb29d48957a2591f1420cb1196c658208f3d152</t>
  </si>
  <si>
    <t>6eb29d489</t>
  </si>
  <si>
    <t>bug fix: OnKeyDown/OnChar events were not caught into AmayaCanvas for old GTK versions (debian woody). S. GULLY</t>
  </si>
  <si>
    <t>bug-fix-OnKeyDown-OnChar-events-were-not-caught-into-AmayaCanvas-for-old-GTK-versions-debian-woody</t>
  </si>
  <si>
    <t>Thu, 17 Jun 2004 12:48:08 +0000</t>
  </si>
  <si>
    <t>711d5ae35a94e51b2364c6e4d22cf338086e4197</t>
  </si>
  <si>
    <t>711d5ae35</t>
  </si>
  <si>
    <t>edc7e1ca093bf1229abede08379ea4d8ae540fd2</t>
  </si>
  <si>
    <t>edc7e1ca0</t>
  </si>
  <si>
    <t>Restore the Timeline icon. Irene</t>
  </si>
  <si>
    <t>Restore-the-Timeline-icon</t>
  </si>
  <si>
    <t>Thu, 17 Jun 2004 09:06:56 +0000</t>
  </si>
  <si>
    <t>7ec26313b52d9e63a3540b3fb38ec9304491828c</t>
  </si>
  <si>
    <t>7ec26313b</t>
  </si>
  <si>
    <t>91c95d8f06f7dcc3f3b74acf0cd0686191695717</t>
  </si>
  <si>
    <t>91c95d8f0</t>
  </si>
  <si>
    <t>Removing any reference to MOTIF and NOGUI.</t>
  </si>
  <si>
    <t>Removing-any-reference-to-MOTIF-and-NOGUI</t>
  </si>
  <si>
    <t xml:space="preserve">Warning: dont forget to execute a "make depend'_x000D_
Irene_x000D_
</t>
  </si>
  <si>
    <t>Thu, 17 Jun 2004 07:20:31 +0000</t>
  </si>
  <si>
    <t>edf597ba01b8a4aa77828c563a9340a8b2705066</t>
  </si>
  <si>
    <t>edf597ba0</t>
  </si>
  <si>
    <t>42fc96663a882b3a010d77b91c724ca3aed41b3d</t>
  </si>
  <si>
    <t>42fc96663</t>
  </si>
  <si>
    <t>WX Search dialog (not achieved, Thot callbacks have to be updated). *** Make a make depend as 'constmenu.h' has moved from internals to include Laurent</t>
  </si>
  <si>
    <t>WX-Search-dialog-not-achieved-Thot-callbacks-have-to-be-updated</t>
  </si>
  <si>
    <t>Wed, 16 Jun 2004 16:21:15 +0000</t>
  </si>
  <si>
    <t>9c888ea09f135659f195f291d6bed266dbc26dfd</t>
  </si>
  <si>
    <t>9c888ea09</t>
  </si>
  <si>
    <t>39d2aaff27802db44523941a97f637f301b5d47c</t>
  </si>
  <si>
    <t>39d2aaff2</t>
  </si>
  <si>
    <t>JK: cleaned the code. Removed all the refs. to the libwww RDF parser and to the raptor stand-alone parser, as we're compiling with redland now.</t>
  </si>
  <si>
    <t>JK-cleaned-the-code.-Removed-all-the-refs.-to-the-libwww-RDF-parser</t>
  </si>
  <si>
    <t>Wed, 16 Jun 2004 14:53:02 +0000</t>
  </si>
  <si>
    <t>7daa55cbd12eff9290c891bf987642d67e78321e</t>
  </si>
  <si>
    <t>7daa55cbd</t>
  </si>
  <si>
    <t>d646e54ac0a9e5cf6ee4ca1f7d88fa97c47a9a09</t>
  </si>
  <si>
    <t>d646e54ac</t>
  </si>
  <si>
    <t>Fix a warning "garbage at end of `#ifdef' argument" Laurent</t>
  </si>
  <si>
    <t>Fix-a-warning-garbage-at-end-of-ifdef-argument</t>
  </si>
  <si>
    <t>Wed, 16 Jun 2004 14:13:02 +0000</t>
  </si>
  <si>
    <t>837f6228ae38e14a7254f63efd2fce442e5dfdf5</t>
  </si>
  <si>
    <t>837f6228a</t>
  </si>
  <si>
    <t>ace20172c7a856229555c66dbbd949e900c87028</t>
  </si>
  <si>
    <t>ace20172c</t>
  </si>
  <si>
    <t>bug fix: now when 'Quit Amaya' menu entry is selected, alive windows are automaticaly closed.</t>
  </si>
  <si>
    <t>bug-fix-now-when-Quit-Amaya-menu-entry-is-selected-alive-windows-are-automaticaly-closed</t>
  </si>
  <si>
    <t>Wed, 16 Jun 2004 14:12:20 +0000</t>
  </si>
  <si>
    <t>7fa110b51bcac3a8fdff733282e1f640d04e437a</t>
  </si>
  <si>
    <t>7fa110b51</t>
  </si>
  <si>
    <t>cbf76a3bb464a93005f00b7422a7f7ac734e275b</t>
  </si>
  <si>
    <t>cbf76a3bb</t>
  </si>
  <si>
    <t>complete i18n integration for wxWidgets. S. GULLY</t>
  </si>
  <si>
    <t>complete-i18n-integration-for-wxWidgets</t>
  </si>
  <si>
    <t>Wed, 16 Jun 2004 13:49:20 +0000</t>
  </si>
  <si>
    <t>4a742a78c8a77efe60b21b90a019865616b3366f</t>
  </si>
  <si>
    <t>4a742a78c</t>
  </si>
  <si>
    <t>7cb49d9b5cadeb29d058b6611304871a856b696d</t>
  </si>
  <si>
    <t>7cb49d9b5</t>
  </si>
  <si>
    <t>The caret was misplaced after any insert of text. Irene</t>
  </si>
  <si>
    <t>The-caret-was-misplaced-after-any-insert-of-text</t>
  </si>
  <si>
    <t>Wed, 16 Jun 2004 12:20:08 +0000</t>
  </si>
  <si>
    <t>b6ae6531d2778ec6d5312bdef0a3546e81b096df</t>
  </si>
  <si>
    <t>b6ae6531d</t>
  </si>
  <si>
    <t>87db7b70f203ffd61259490444a04730d404716c</t>
  </si>
  <si>
    <t>87db7b70f</t>
  </si>
  <si>
    <t>Removing some defined(MOTIF) and unsused functions. Irene</t>
  </si>
  <si>
    <t>Removing-some-defined-MOTIF-and-unsused-functions</t>
  </si>
  <si>
    <t>Wed, 16 Jun 2004 08:52:58 +0000</t>
  </si>
  <si>
    <t>b47a085129af24c4459db8dd91d51f71de9f625e</t>
  </si>
  <si>
    <t>b47a08512</t>
  </si>
  <si>
    <t>865ac5e057484bed1b2d209928e24f7ce1fbb0c8</t>
  </si>
  <si>
    <t>865ac5e05</t>
  </si>
  <si>
    <t>Fixing a problem with WindowsGL workspaces. Irene</t>
  </si>
  <si>
    <t>Fixing-a-problem-with-WindowsGL-workspaces</t>
  </si>
  <si>
    <t>Tue, 15 Jun 2004 16:27:28 +0000</t>
  </si>
  <si>
    <t>62fcaac2425fa57b6c2cfdfdb90eccf351c46519</t>
  </si>
  <si>
    <t>62fcaac24</t>
  </si>
  <si>
    <t>9037cac8ea0e84491bc6e4038e2480f4c23b715d</t>
  </si>
  <si>
    <t>9037cac8e</t>
  </si>
  <si>
    <t>Check if the atof function does a good job. Irene</t>
  </si>
  <si>
    <t>Check-if-the-atof-function-does-a-good-job</t>
  </si>
  <si>
    <t>Tue, 15 Jun 2004 15:48:49 +0000</t>
  </si>
  <si>
    <t>4629c396932d7ce6f88a651911fae2a7318e429c</t>
  </si>
  <si>
    <t>4629c3969</t>
  </si>
  <si>
    <t>fa33d401323d186abaa74cd7ac6cf384e3e84f51</t>
  </si>
  <si>
    <t>fa33d4013</t>
  </si>
  <si>
    <t>Fix some warnings. Irene</t>
  </si>
  <si>
    <t>Fix-some-warnings</t>
  </si>
  <si>
    <t>Tue, 15 Jun 2004 15:13:59 +0000</t>
  </si>
  <si>
    <t>ca9cd19be29be04e8ea358d97350c803586a3263</t>
  </si>
  <si>
    <t>ca9cd19be</t>
  </si>
  <si>
    <t>ae6324938a4b82d97c12f4dca8458220b72eed39</t>
  </si>
  <si>
    <t>ae6324938</t>
  </si>
  <si>
    <t>remove AmayaApp::conv_ascii dependencies S. GULLY</t>
  </si>
  <si>
    <t>remove-AmayaApp-conv_ascii-dependencies</t>
  </si>
  <si>
    <t>Tue, 15 Jun 2004 14:34:50 +0000</t>
  </si>
  <si>
    <t>934b6eebda090ab84efbfeb31a0b61fd4627dcaf</t>
  </si>
  <si>
    <t>934b6eebd</t>
  </si>
  <si>
    <t>321fd89ea4aca896e3dd358785aa89e54a236cc6</t>
  </si>
  <si>
    <t>321fd89ea</t>
  </si>
  <si>
    <t>Tue, 15 Jun 2004 14:34:04 +0000</t>
  </si>
  <si>
    <t>1254799b436e341b185a078f81c9c1b12a051d6d</t>
  </si>
  <si>
    <t>1254799b4</t>
  </si>
  <si>
    <t>064b0af38180f51bcdbd92f154895724c64c7dff</t>
  </si>
  <si>
    <t>064b0af38</t>
  </si>
  <si>
    <t>Tue, 15 Jun 2004 14:06:15 +0000</t>
  </si>
  <si>
    <t>15020bed5821a59e9a4f4f1173069e14e7b8ef38</t>
  </si>
  <si>
    <t>15020bed5</t>
  </si>
  <si>
    <t>549c02196ce3b2d4876bd0adda5d2d3c265d9669</t>
  </si>
  <si>
    <t>549c02196</t>
  </si>
  <si>
    <t>Tue, 15 Jun 2004 13:53:19 +0000</t>
  </si>
  <si>
    <t>932ec36ff88a8c62bddeea0fab41871a3d7f2b50</t>
  </si>
  <si>
    <t>932ec36ff</t>
  </si>
  <si>
    <t>61530e25fbce187b5b18204af86af34db01a648c</t>
  </si>
  <si>
    <t>61530e25f</t>
  </si>
  <si>
    <t>+ wxWidgets dialog : UTF8 integration TtaConvMessageToWX funtion has been added to convert Amaya message ressources strings into wxString objects. Notice: do not use anymore AmayaApp::conv_ascii variable.</t>
  </si>
  <si>
    <t>wxWidgets-dialog-UTF8-integration</t>
  </si>
  <si>
    <t>Tue, 15 Jun 2004 13:46:32 +0000</t>
  </si>
  <si>
    <t>739fa52fbdcc078eaad39a0a2a91649a0cedc239</t>
  </si>
  <si>
    <t>739fa52fb</t>
  </si>
  <si>
    <t>4107b9fc317a82425a2bb23a0bd1c93c5103eec8</t>
  </si>
  <si>
    <t>4107b9fc3</t>
  </si>
  <si>
    <t>Generation of a new script box when inserting text. Irene</t>
  </si>
  <si>
    <t>Generation-of-a-new-script-box-when-inserting-text</t>
  </si>
  <si>
    <t>Tue, 15 Jun 2004 13:29:39 +0000</t>
  </si>
  <si>
    <t>dd64998ccd6cc6cfadd0b584b01457f481da690b</t>
  </si>
  <si>
    <t>dd64998cc</t>
  </si>
  <si>
    <t>ce08994fb9f737fd7e3c97f4a5959a8d63bd37c0</t>
  </si>
  <si>
    <t>ce08994fb</t>
  </si>
  <si>
    <t>MathML: make sure the new Insert/Append commands generate a correct structure. VQ</t>
  </si>
  <si>
    <t>MathML-make-sure-the-new-Insert-Append-commands-generate-a-correct</t>
  </si>
  <si>
    <t>Tue, 15 Jun 2004 12:36:01 +0000</t>
  </si>
  <si>
    <t>84316a1cde4fa7dc12a6a66fcdcfed78344b108e</t>
  </si>
  <si>
    <t>84316a1cd</t>
  </si>
  <si>
    <t>f3df44c93688b61fc61f0e41efac6c2ddba5447f</t>
  </si>
  <si>
    <t>f3df44c93</t>
  </si>
  <si>
    <t>The new commands Insert and Append work now even if the selection is within a text leaf. VQ</t>
  </si>
  <si>
    <t>The-new-commands-Insert-and-Append-work-now-even-if-the-selection-is</t>
  </si>
  <si>
    <t>Tue, 15 Jun 2004 11:03:00 +0000</t>
  </si>
  <si>
    <t>d485845351570075a5629cf18d6ae8bb0d3d7dd5</t>
  </si>
  <si>
    <t>d48584535</t>
  </si>
  <si>
    <t>9776a99210514765be93ae9778f8c5e063e25d84</t>
  </si>
  <si>
    <t>9776a9921</t>
  </si>
  <si>
    <t>fix a link problem (wxWidgets version) : now wxWidgets and Mesa libraries are linked staticaly into Amaya binary. Notice : remove your old 'Option' file or merge it with the new generated 'Option.orig'. S. GULLY</t>
  </si>
  <si>
    <t>fix-a-link-problem-wxWidgets-version-now-wxWidgets-and-Mesa-libraries-are-linked-staticaly-into-Amaya-binary</t>
  </si>
  <si>
    <t>Tue, 15 Jun 2004 09:42:30 +0000</t>
  </si>
  <si>
    <t>9bde3449906df01784162a9f46597a08cbf226df</t>
  </si>
  <si>
    <t>9bde34499</t>
  </si>
  <si>
    <t>68244359bc5e02f063dbd919d93086950cbb6571</t>
  </si>
  <si>
    <t>68244359b</t>
  </si>
  <si>
    <t>CSS: implementation of rule vertical-align. Code clean-up. Implementation is not complete yet. VQ</t>
  </si>
  <si>
    <t>CSS-implementation-of-rule-vertical-align.-Code-clean-up</t>
  </si>
  <si>
    <t>Tue, 15 Jun 2004 08:44:04 +0000</t>
  </si>
  <si>
    <t>5ef50cf03acebc64c321a5cdad3a0c4aa1f54ea4</t>
  </si>
  <si>
    <t>5ef50cf03</t>
  </si>
  <si>
    <t>a67f152e3a51cb2a513c467a64fd0f6f2e36298e</t>
  </si>
  <si>
    <t>a67f152e3</t>
  </si>
  <si>
    <t>Force the size of the SVG library window. Irene</t>
  </si>
  <si>
    <t>Force-the-size-of-the-SVG-library-window</t>
  </si>
  <si>
    <t>Mon, 14 Jun 2004 16:34:47 +0000</t>
  </si>
  <si>
    <t>ea4ce3c27ffced0b79e7512c1675c58ae860a309</t>
  </si>
  <si>
    <t>ea4ce3c27</t>
  </si>
  <si>
    <t>532d09c96d6d97e5f09f3a90a366ad3d82549ba1</t>
  </si>
  <si>
    <t>532d09c96</t>
  </si>
  <si>
    <t>No button bar in the log window. Irene</t>
  </si>
  <si>
    <t>No-button-bar-in-the-log-window</t>
  </si>
  <si>
    <t>Mon, 14 Jun 2004 16:31:06 +0000</t>
  </si>
  <si>
    <t>b910a026dfb871872fc79a18520b32a4ece3fbcd</t>
  </si>
  <si>
    <t>b910a026d</t>
  </si>
  <si>
    <t>9980598f5aadcdafd45eae088f7dc81a60689880</t>
  </si>
  <si>
    <t>9980598f5</t>
  </si>
  <si>
    <t>Apply Cell_align to enclosed table, embed, object, prefomatted. Irene</t>
  </si>
  <si>
    <t>Apply-Cell_align-to-enclosed-table-embed-object-prefomatted</t>
  </si>
  <si>
    <t>Mon, 14 Jun 2004 16:22:53 +0000</t>
  </si>
  <si>
    <t>65ab8d7df375fe254847fc8d4a1e89d4e4859102</t>
  </si>
  <si>
    <t>65ab8d7df</t>
  </si>
  <si>
    <t>f1cc95bd906910400fab8d23d62be62765459159</t>
  </si>
  <si>
    <t>f1cc95bd9</t>
  </si>
  <si>
    <t>Mon, 14 Jun 2004 14:10:10 +0000</t>
  </si>
  <si>
    <t>a7ad53470828fae6fac631ea6307bf892d3e5476</t>
  </si>
  <si>
    <t>a7ad53470</t>
  </si>
  <si>
    <t>c3c433c14ed275b2f44853665e958b7417f1e1ca</t>
  </si>
  <si>
    <t>c3c433c14</t>
  </si>
  <si>
    <t>better configuration of wxWidgets library S. GULLY</t>
  </si>
  <si>
    <t>better-configuration-of-wxWidgets-library</t>
  </si>
  <si>
    <t>Mon, 14 Jun 2004 11:06:35 +0000</t>
  </si>
  <si>
    <t>12fb033fb5eac704d9879da30dc3823b155963c3</t>
  </si>
  <si>
    <t>12fb033fb</t>
  </si>
  <si>
    <t>0958e8a9d2a069a4dab931bb0d0e80fd566d89e5</t>
  </si>
  <si>
    <t>0958e8a9d</t>
  </si>
  <si>
    <t>fix a Mesa vs system OpenGL dependency Notice: remove your old 'Option' file S. GULLY</t>
  </si>
  <si>
    <t>fix-a-Mesa-vs-system-OpenGL-dependency</t>
  </si>
  <si>
    <t>Mon, 14 Jun 2004 10:06:24 +0000</t>
  </si>
  <si>
    <t>ba64caa596f7ef7d4aba997395da2a4c79d53926</t>
  </si>
  <si>
    <t>ba64caa59</t>
  </si>
  <si>
    <t>cbb70e5260b66d2d15c24a73efc1ce05bb5d5a13</t>
  </si>
  <si>
    <t>cbb70e526</t>
  </si>
  <si>
    <t>+ Separate freetype, xft, stdc++ libraries from OPENGL flags + Add support of Mesa (OpenGL) librarie : auto-compilation + auto-configuration with wxWidgets and Amaya.</t>
  </si>
  <si>
    <t>Separate-freetype-xft-stdc-libraries-from-OPENGL-flags</t>
  </si>
  <si>
    <t xml:space="preserve">To compile with Mesa:_x000D_
1. download mesa (http://www.mesa3d.org)_x000D_
2. untar at same place as libwww_x000D_
3. make a symbolic link from 'Mesa-X.X' to 'Mesa'. ex: "ln -s Mesa-6.0.1 Mesa"_x000D_
4. lauch the configure with --with-mesa option :_x000D_
_x000D_
- to use system OpenGL and gtk (--with-gtk is enable by default) :_x000D_
../configure --with-gtk --with-gl_x000D_
- to use Mesa and gtk version (--with-gtk is enable by default) :_x000D_
../configure --with-gtk --with-mesa_x000D_
- to use mesa and wxWidgets version (--with-mesa is enable by default when compiling wxWidgets) :_x000D_
../configure --with-wx --with-mesa_x000D_
- to use system OpenGL library and wxWidgets :_x000D_
../configure --with-wx --with-gl_x000D_
_x000D_
Notice : it's necessary to delete your 'Option' file (or merge it with the new Option.orig)_x000D_
_x000D_
S. GULLY_x000D_
</t>
  </si>
  <si>
    <t>Mon, 14 Jun 2004 09:04:37 +0000</t>
  </si>
  <si>
    <t>5ebdba3213169355f9de7c8759ae2ff059a02d91</t>
  </si>
  <si>
    <t>5ebdba321</t>
  </si>
  <si>
    <t>742520f843616d0c10002edd22b02b8c17408b99</t>
  </si>
  <si>
    <t>742520f84</t>
  </si>
  <si>
    <t>remove a WX 2.5.2 dependency S. GULLY</t>
  </si>
  <si>
    <t>remove-a-WX-2.5.2-dependency</t>
  </si>
  <si>
    <t>Mon, 14 Jun 2004 08:51:30 +0000</t>
  </si>
  <si>
    <t>0b9b3dba244445dd490f0f7a401f98de934bb61e</t>
  </si>
  <si>
    <t>0b9b3dba2</t>
  </si>
  <si>
    <t>5175390e6eddac0c1d5f7c0233d514371d9af8a0</t>
  </si>
  <si>
    <t>Fixing uninitialixed variables. Irene</t>
  </si>
  <si>
    <t>Fixing-uninitialixed-variables</t>
  </si>
  <si>
    <t>Mon, 14 Jun 2004 08:13:39 +0000</t>
  </si>
  <si>
    <t>dd61101ff3506885257cc21f1d36f062dcec350f</t>
  </si>
  <si>
    <t>dd61101ff</t>
  </si>
  <si>
    <t>cb6cb80bc5a9bd5a2499729fedad6f94456d1a2e</t>
  </si>
  <si>
    <t>cb6cb80bc</t>
  </si>
  <si>
    <t>Skeleton of WX 'Search' dialog Laurent</t>
  </si>
  <si>
    <t>Skeleton-of-WX-Search-dialog</t>
  </si>
  <si>
    <t>Fri, 11 Jun 2004 17:01:16 +0000</t>
  </si>
  <si>
    <t>a3fd078dfbe1422936bdc6492d5e87c530f83531</t>
  </si>
  <si>
    <t>a3fd078df</t>
  </si>
  <si>
    <t>3104e6d4667d5affa6192896b3a3ded25665df74</t>
  </si>
  <si>
    <t>3104e6d46</t>
  </si>
  <si>
    <t>add amaya/Makefile.in dependency S. GULLY</t>
  </si>
  <si>
    <t>add-amaya-Makefile.in-dependency</t>
  </si>
  <si>
    <t>Fri, 11 Jun 2004 13:43:32 +0000</t>
  </si>
  <si>
    <t>290ad2b5f876e381c2e9467601b2f9520d064dd0</t>
  </si>
  <si>
    <t>290ad2b5f</t>
  </si>
  <si>
    <t>c74b135d2dce2328ecaee763859a2be54ffc33a0</t>
  </si>
  <si>
    <t>c74b135d2</t>
  </si>
  <si>
    <t>CSS: partial implementation of property text-align. VQ</t>
  </si>
  <si>
    <t>CSS-partial-implementation-of-property-text-align</t>
  </si>
  <si>
    <t>Fri, 11 Jun 2004 11:06:21 +0000</t>
  </si>
  <si>
    <t>f28161d98c3f568fba39991f36edc0c7020d7363</t>
  </si>
  <si>
    <t>f28161d98</t>
  </si>
  <si>
    <t>7e8d764e2dae14f67ae5728dd49c37c3d4820798</t>
  </si>
  <si>
    <t>7e8d764e2</t>
  </si>
  <si>
    <t>HTML: Completing implementation of element IFRAME VQ</t>
  </si>
  <si>
    <t>HTML-Completing-implementation-of-element-IFRAME</t>
  </si>
  <si>
    <t>Thu, 10 Jun 2004 16:55:51 +0000</t>
  </si>
  <si>
    <t>6cc9fa79eec39cc4b8ece047c0003f40cda918b2</t>
  </si>
  <si>
    <t>6cc9fa79e</t>
  </si>
  <si>
    <t>71db8b31e64f9854c98f7daa65de6453a3a8064a</t>
  </si>
  <si>
    <t>71db8b31e</t>
  </si>
  <si>
    <t>Improving the detection of invalid utf-8 characters with expat Irene</t>
  </si>
  <si>
    <t>Improving-the-detection-of-invalid-utf-8-characters-with-expat</t>
  </si>
  <si>
    <t>Thu, 10 Jun 2004 14:43:52 +0000</t>
  </si>
  <si>
    <t>b615e2276c0ed30115f09f8b243bddc95757a35a</t>
  </si>
  <si>
    <t>b615e2276</t>
  </si>
  <si>
    <t>41e3ef92d7bbd76fecf53c9b5d104c350323ce2b</t>
  </si>
  <si>
    <t>41e3ef92d</t>
  </si>
  <si>
    <t>force opengl initialisation before sending gl commands S. GULLY</t>
  </si>
  <si>
    <t>force-opengl-initialisation-before-sending-gl-commands</t>
  </si>
  <si>
    <t>Thu, 10 Jun 2004 14:00:06 +0000</t>
  </si>
  <si>
    <t>563bd3daf7e7dab00d641c478890b877360cfe23</t>
  </si>
  <si>
    <t>563bd3daf</t>
  </si>
  <si>
    <t>769335d7689890f8710dc9f7d9617569d641fa91</t>
  </si>
  <si>
    <t>769335d76</t>
  </si>
  <si>
    <t>oups I forgot these 2 icones S. GULLY</t>
  </si>
  <si>
    <t>oups-I-forgot-these-2-icones</t>
  </si>
  <si>
    <t>Thu, 10 Jun 2004 13:52:57 +0000</t>
  </si>
  <si>
    <t>e05efb92f37475217ab55a1c3cf356a03d113001</t>
  </si>
  <si>
    <t>e05efb92f</t>
  </si>
  <si>
    <t>8b240c767053c63316b29c66e262673f3f291aa0</t>
  </si>
  <si>
    <t>8b240c767</t>
  </si>
  <si>
    <t>now use png icons S. GULLY</t>
  </si>
  <si>
    <t>now-use-png-icons</t>
  </si>
  <si>
    <t>Thu, 10 Jun 2004 13:47:28 +0000</t>
  </si>
  <si>
    <t>7606ea597dab7febf5eecf655aac942e4324feb0</t>
  </si>
  <si>
    <t>7606ea597</t>
  </si>
  <si>
    <t>47e74e57b3d693f7fb76570ffe70472bbe30e17a</t>
  </si>
  <si>
    <t>47e74e57b</t>
  </si>
  <si>
    <t>Thu, 10 Jun 2004 13:18:05 +0000</t>
  </si>
  <si>
    <t>a1d1fd340844c34b2f7386d84fe7d46797366d43</t>
  </si>
  <si>
    <t>a1d1fd340</t>
  </si>
  <si>
    <t>6e3dc86f9a2dfe38777e53c6d6bad3e94c001664</t>
  </si>
  <si>
    <t>6e3dc86f9</t>
  </si>
  <si>
    <t>Rename the invisible 'external_object' element into 'img' (just fix the visible part of inserting an svg image problem). Laurent</t>
  </si>
  <si>
    <t>Rename-the-invisible-external_object-element-into-img</t>
  </si>
  <si>
    <t>Wed, 9 Jun 2004 09:22:57 +0000</t>
  </si>
  <si>
    <t>1b11f24688370d587d422ce455e0d6274a046142</t>
  </si>
  <si>
    <t>1b11f2468</t>
  </si>
  <si>
    <t>63a9b064ada56ce19f67e00a285b49383587d0ad</t>
  </si>
  <si>
    <t>63a9b064a</t>
  </si>
  <si>
    <t>Don't allow the target attribute in XHTML-Strict documents. Irene</t>
  </si>
  <si>
    <t>Don-t-allow-the-target-attribute-in-XHTML-Strict-documents</t>
  </si>
  <si>
    <t>Wed, 9 Jun 2004 08:50:25 +0000</t>
  </si>
  <si>
    <t>7dd04703e2298a3e3a94019df5d7771db2d69f83</t>
  </si>
  <si>
    <t>7dd04703e</t>
  </si>
  <si>
    <t>144da4d5bb6e44f4ac55092f9b5ced85b18f75d7</t>
  </si>
  <si>
    <t>144da4d5b</t>
  </si>
  <si>
    <t>Sometimes Undo operations didn't restore the correct selection. Irene</t>
  </si>
  <si>
    <t>Sometimes-Undo-operations-didn-t-restore-the-correct-selection</t>
  </si>
  <si>
    <t>Wed, 9 Jun 2004 08:32:30 +0000</t>
  </si>
  <si>
    <t>2f445bd294e39a36fb5f8775b84e092f45a7f25c</t>
  </si>
  <si>
    <t>2f445bd29</t>
  </si>
  <si>
    <t>418bf823aa394ed9dadd34528788e2689b0d5f01</t>
  </si>
  <si>
    <t>418bf823a</t>
  </si>
  <si>
    <t>There was a bug when creating a new row in a MathML table with the new commands Insert/Append. VQ</t>
  </si>
  <si>
    <t>There-was-a-bug-when-creating-a-new-row-in-a-MathML-table-with-the</t>
  </si>
  <si>
    <t>Wed, 9 Jun 2004 08:26:05 +0000</t>
  </si>
  <si>
    <t>5d704f0b6f85034bd0db70a6215e705da7060bff</t>
  </si>
  <si>
    <t>5d704f0b6</t>
  </si>
  <si>
    <t>a06a0ab001420ef07267a049da3370c46f401cdb</t>
  </si>
  <si>
    <t>a06a0ab00</t>
  </si>
  <si>
    <t>Manage differently the selection after a cut when the contents is replaced. Irene</t>
  </si>
  <si>
    <t>Manage-differently-the-selection-after-a-cut-when-the-contents-is-replaced</t>
  </si>
  <si>
    <t>Wed, 9 Jun 2004 07:48:19 +0000</t>
  </si>
  <si>
    <t>4c54a6e223a4b7ef43458b3a9b69e4d4b49adf04</t>
  </si>
  <si>
    <t>4c54a6e22</t>
  </si>
  <si>
    <t>216250ad1a2009d16722e2a6262ec57846e88770</t>
  </si>
  <si>
    <t>216250ad1</t>
  </si>
  <si>
    <t>Return unknown_type when the image type is -1 Irene</t>
  </si>
  <si>
    <t>Return-unknown_type-when-the-image-type-is-1</t>
  </si>
  <si>
    <t>Tue, 8 Jun 2004 16:29:26 +0000</t>
  </si>
  <si>
    <t>bc6477e9be7b2143390844ad41dc3ee518e823e7</t>
  </si>
  <si>
    <t>bc6477e9b</t>
  </si>
  <si>
    <t>6d2d7abbbe74dd33139f67125729e1a9b2cc6934</t>
  </si>
  <si>
    <t>6d2d7abbb</t>
  </si>
  <si>
    <t>Avoid to display emptybox at the end of source lines. Irene</t>
  </si>
  <si>
    <t>Avoid-to-display-emptybox-at-the-end-of-source-lines</t>
  </si>
  <si>
    <t>Tue, 8 Jun 2004 16:22:52 +0000</t>
  </si>
  <si>
    <t>29a79ced11c15c46cd201301608d653da6ae7340</t>
  </si>
  <si>
    <t>29a79ced1</t>
  </si>
  <si>
    <t>78eaa63c146d907d8c460b6b8e76f11d15209dde</t>
  </si>
  <si>
    <t>78eaa63c1</t>
  </si>
  <si>
    <t>Fixing some problems in tables with the new Insert / Append commands VQ</t>
  </si>
  <si>
    <t>Fixing-some-problems-in-tables-with-the-new-Insert-Append-commands</t>
  </si>
  <si>
    <t>Tue, 8 Jun 2004 16:09:25 +0000</t>
  </si>
  <si>
    <t>c4adbf292255a133babd9ec21490f061b2eee735</t>
  </si>
  <si>
    <t>c4adbf292</t>
  </si>
  <si>
    <t>88f50277ebfb8dd904ad73b7c25d786f45e653e6</t>
  </si>
  <si>
    <t>88f50277e</t>
  </si>
  <si>
    <t>The TEXT_ENTER event wasn't active in the 'ChanheTitle' wx dialog Laurent</t>
  </si>
  <si>
    <t>The-TEXT_ENTER-event-wasn-t-active-in-the-ChanheTitle-wx-dialog</t>
  </si>
  <si>
    <t>Tue, 8 Jun 2004 15:52:51 +0000</t>
  </si>
  <si>
    <t>2180d0bc647dea67aa2642db2c977c6b77e08f21</t>
  </si>
  <si>
    <t>2180d0bc6</t>
  </si>
  <si>
    <t>8b61cde9dc1f92068e382e63a850a8499b7f2307</t>
  </si>
  <si>
    <t>8b61cde9d</t>
  </si>
  <si>
    <t>Remove some indirect calls of functions  to get a better control of parameters. Irene</t>
  </si>
  <si>
    <t>Remove-some-indirect-calls-of-functions-to-get-a-better-control-of-parameters</t>
  </si>
  <si>
    <t>Tue, 8 Jun 2004 15:06:14 +0000</t>
  </si>
  <si>
    <t>f6f966e171298aae9a404ace9bea91d77d49fc10</t>
  </si>
  <si>
    <t>f6f966e17</t>
  </si>
  <si>
    <t>a987e5dfea95e911c85b14786b824cf17de915f1</t>
  </si>
  <si>
    <t>a987e5dfe</t>
  </si>
  <si>
    <t>Paste always replace the current selection. Irene</t>
  </si>
  <si>
    <t>Paste-always-replace-the-current-selection</t>
  </si>
  <si>
    <t>Tue, 8 Jun 2004 15:04:22 +0000</t>
  </si>
  <si>
    <t>4379f3c9c747ef5d20b648acf8c6c46e022ee850</t>
  </si>
  <si>
    <t>4379f3c9c</t>
  </si>
  <si>
    <t>1498d8a052eea8dca4eb7b9204c04e79aaf9201e</t>
  </si>
  <si>
    <t>1498d8a05</t>
  </si>
  <si>
    <t>Make new dialogues active. Irene</t>
  </si>
  <si>
    <t>Make-new-dialogues-active</t>
  </si>
  <si>
    <t>Tue, 8 Jun 2004 12:21:29 +0000</t>
  </si>
  <si>
    <t>228cdc8b8bf244787e2b608d501b315b5f4ef443</t>
  </si>
  <si>
    <t>228cdc8b8</t>
  </si>
  <si>
    <t>6d83b871990e5f06818b87b9e1584c41f04249f9</t>
  </si>
  <si>
    <t>6d83b8719</t>
  </si>
  <si>
    <t>adding opengl shields to check for initialisation before drawing into the canvas. S. GULLY</t>
  </si>
  <si>
    <t>adding-opengl-shields-to-check-for-initialisation-before-drawing-into-the-canvas</t>
  </si>
  <si>
    <t>Tue, 8 Jun 2004 09:18:03 +0000</t>
  </si>
  <si>
    <t>c4cb581d2b77cd64c8f077fbc65f96bd4d2d1152</t>
  </si>
  <si>
    <t>c4cb581d2</t>
  </si>
  <si>
    <t>762a7cc3240aa34584f5d5900a1e3e14505a0a26</t>
  </si>
  <si>
    <t>762a7cc32</t>
  </si>
  <si>
    <t>SVG: when an empty GraphicsElement is selected, creating a new shape with the SVG palette replaces the empty GraphicsElement by the new shape. VQ</t>
  </si>
  <si>
    <t>SVG-when-an-empty-GraphicsElement-is-selected-creating-a-new-shape</t>
  </si>
  <si>
    <t>Tue, 8 Jun 2004 08:42:29 +0000</t>
  </si>
  <si>
    <t>0c05ebf5472828ff0619afef5670cc82b43572e0</t>
  </si>
  <si>
    <t>0c05ebf54</t>
  </si>
  <si>
    <t>68447a8c67bc6a0f5a00710195ed507f826a4073</t>
  </si>
  <si>
    <t>68447a8c6</t>
  </si>
  <si>
    <t>Bug when creating a &lt;code&gt; element in an empty element generated by command Insert before / Append. VQ</t>
  </si>
  <si>
    <t>Bug-when-creating-a-code-element-in-an-empty-element-generated</t>
  </si>
  <si>
    <t>Tue, 8 Jun 2004 08:07:24 +0000</t>
  </si>
  <si>
    <t>62b1198f82e2594f6b55fd5cd2a84ea29ae98283</t>
  </si>
  <si>
    <t>62b1198f8</t>
  </si>
  <si>
    <t>eb3be7830e0ed8d1d7c98a8673f9d2a5041718a4</t>
  </si>
  <si>
    <t>eb3be7830</t>
  </si>
  <si>
    <t>First implementation of command Insert before / Append VQ</t>
  </si>
  <si>
    <t>First-implementation-of-command-Insert-before-Append</t>
  </si>
  <si>
    <t>Mon, 7 Jun 2004 17:32:48 +0000</t>
  </si>
  <si>
    <t>a4a55cd440683953b0eaadd30d165583ec6570c3</t>
  </si>
  <si>
    <t>a4a55cd44</t>
  </si>
  <si>
    <t>214406aa4669ed26edce83dd66362b82b6cdf197</t>
  </si>
  <si>
    <t>214406aa4</t>
  </si>
  <si>
    <t>add a shield (for debuging)</t>
  </si>
  <si>
    <t>add-a-shield-for-debuging</t>
  </si>
  <si>
    <t>Mon, 7 Jun 2004 15:15:07 +0000</t>
  </si>
  <si>
    <t>839b6a16aa609654248a20872e91c9d9a7b6063f</t>
  </si>
  <si>
    <t>839b6a16a</t>
  </si>
  <si>
    <t>6667c3cf36a200c29ca7259116f9a238ee6414fd</t>
  </si>
  <si>
    <t>6667c3cf3</t>
  </si>
  <si>
    <t>add the non-opengl canvas (for debuging) S. GULLY</t>
  </si>
  <si>
    <t>add-the-non-opengl-canvas-for-debuging</t>
  </si>
  <si>
    <t>Mon, 7 Jun 2004 15:14:19 +0000</t>
  </si>
  <si>
    <t>b48c29e4543b0e268e7405b2a78f1bca220a656d</t>
  </si>
  <si>
    <t>b48c29e45</t>
  </si>
  <si>
    <t>d3e75d52e62d6357d695e66901def35b9e7dbb10</t>
  </si>
  <si>
    <t>d3e75d52e</t>
  </si>
  <si>
    <t>fix -g -O2 flags for CXXFLAGS option</t>
  </si>
  <si>
    <t>fix-g-O2-flags-for-CXXFLAGS-option</t>
  </si>
  <si>
    <t>Mon, 7 Jun 2004 13:02:11 +0000</t>
  </si>
  <si>
    <t>ca95167f61b0540715a932b24d25e9916faebe52</t>
  </si>
  <si>
    <t>ca95167f6</t>
  </si>
  <si>
    <t>53a70faed00297e7a2e3c7f978e68f7c08ef4329</t>
  </si>
  <si>
    <t>53a70faed</t>
  </si>
  <si>
    <t>JK: changes for redland 0.9.16</t>
  </si>
  <si>
    <t>JK-changes-for-redland-0.9.16</t>
  </si>
  <si>
    <t>Mon, 7 Jun 2004 10:43:54 +0000</t>
  </si>
  <si>
    <t>2c8844a24876a3f936fcc5e48c7a12bfd3986dc0</t>
  </si>
  <si>
    <t>2c8844a24</t>
  </si>
  <si>
    <t>7097a4a58b349e9863e9ce47d9f2cb6fc16ef655</t>
  </si>
  <si>
    <t>7097a4a58</t>
  </si>
  <si>
    <t>Mon, 7 Jun 2004 10:42:57 +0000</t>
  </si>
  <si>
    <t>8f8ad6c0b0c7e4c48906542e4d8ffdd1b942d425</t>
  </si>
  <si>
    <t>8f8ad6c0b</t>
  </si>
  <si>
    <t>8b6497b1a8a7d46e1edc4824525b9417308a872e</t>
  </si>
  <si>
    <t>8b6497b1a</t>
  </si>
  <si>
    <t>windows opengl redland makefile</t>
  </si>
  <si>
    <t>windows-opengl-redland-makefile</t>
  </si>
  <si>
    <t>Mon, 7 Jun 2004 10:42:42 +0000</t>
  </si>
  <si>
    <t>b8a9648f465bc17ca1e1234aff937982ca9ca689</t>
  </si>
  <si>
    <t>b8a9648f4</t>
  </si>
  <si>
    <t>ac56188f30515fe0b3a661457c414553a7dc9755</t>
  </si>
  <si>
    <t>ac56188f3</t>
  </si>
  <si>
    <t>HTMLelementAllowed now uses CreateGraphicElement to insert an HTML element into SVG. Irene</t>
  </si>
  <si>
    <t>HTMLelementAllowed-now-uses-CreateGraphicElement-to-insert-an-HTML-element</t>
  </si>
  <si>
    <t>Mon, 7 Jun 2004 09:25:02 +0000</t>
  </si>
  <si>
    <t>a97342b1e08994dd5be5fc280c99c1c8cf2f088e</t>
  </si>
  <si>
    <t>a97342b1e</t>
  </si>
  <si>
    <t>bb6f8d5bc415baa2303f546ac1347654349ff9fd</t>
  </si>
  <si>
    <t>bb6f8d5bc</t>
  </si>
  <si>
    <t>JK: some changes to take into account windows</t>
  </si>
  <si>
    <t>JK-some-changes-to-take-into-account-windows</t>
  </si>
  <si>
    <t>Fri, 4 Jun 2004 16:54:07 +0000</t>
  </si>
  <si>
    <t>3605d691cbb4585d2809874e709dd9bdf33833dc</t>
  </si>
  <si>
    <t>3605d691c</t>
  </si>
  <si>
    <t>4f7d4362a6254e21dd5fb4eca8961d8f3236cbfe</t>
  </si>
  <si>
    <t>4f7d4362a</t>
  </si>
  <si>
    <t>JK: another fix</t>
  </si>
  <si>
    <t>JK-another-fix</t>
  </si>
  <si>
    <t>Fri, 4 Jun 2004 16:06:48 +0000</t>
  </si>
  <si>
    <t>b0c8b8c6421f22e84b0d71b7c8f48dfec488bf0c</t>
  </si>
  <si>
    <t>b0c8b8c64</t>
  </si>
  <si>
    <t>83f64ad516a5d526cdd8215f5cdaa4e291811030</t>
  </si>
  <si>
    <t>83f64ad51</t>
  </si>
  <si>
    <t>JK: Diverse fixes for compiling under Win32</t>
  </si>
  <si>
    <t>JK-Diverse-fixes-for-compiling-under-Win32</t>
  </si>
  <si>
    <t>Fri, 4 Jun 2004 16:04:40 +0000</t>
  </si>
  <si>
    <t>145db239735dc7d511ad1d7c3da80c55673907b6</t>
  </si>
  <si>
    <t>145db2397</t>
  </si>
  <si>
    <t>99f5ed770676edd5acecc63c27bd60c1510ad924</t>
  </si>
  <si>
    <t>99f5ed770</t>
  </si>
  <si>
    <t>JK: topic schemas</t>
  </si>
  <si>
    <t>JK-topic-schemas</t>
  </si>
  <si>
    <t>Fri, 4 Jun 2004 15:47:03 +0000</t>
  </si>
  <si>
    <t>1c9c2c84f4d8f19cc5ea71d1ee190de25d02f38c</t>
  </si>
  <si>
    <t>1c9c2c84f</t>
  </si>
  <si>
    <t>2d0c6d9d7d4a28ed8665cdde7bc0702929101278</t>
  </si>
  <si>
    <t>2d0c6d9d7</t>
  </si>
  <si>
    <t>JK: removed deprecated rdf features</t>
  </si>
  <si>
    <t>JK-removed-deprecated-rdf-features</t>
  </si>
  <si>
    <t>Fri, 4 Jun 2004 12:03:52 +0000</t>
  </si>
  <si>
    <t>c1e7a540404e111e728c9a17224c18db3caa4bd6</t>
  </si>
  <si>
    <t>c1e7a5404</t>
  </si>
  <si>
    <t>7ca644351a1727b5c2b8b1278e69e6ae5b63982f</t>
  </si>
  <si>
    <t>7ca644351</t>
  </si>
  <si>
    <t>JK: Code cleaning</t>
  </si>
  <si>
    <t>JK-Code-cleaning</t>
  </si>
  <si>
    <t>Fri, 4 Jun 2004 11:56:14 +0000</t>
  </si>
  <si>
    <t>9f7fd6ec44d9085721c603d111c23cc2e586459a</t>
  </si>
  <si>
    <t>9f7fd6ec4</t>
  </si>
  <si>
    <t>883706b2d1e3ee76ebed9be36599f9a761588204</t>
  </si>
  <si>
    <t>883706b2d</t>
  </si>
  <si>
    <t>JK: Someone changed the behaviour of the popup menu and broke the "change annotation type" feature.</t>
  </si>
  <si>
    <t>JK-Someone-changed-the-behaviour-of-the-popup-menu-and-broke-the</t>
  </si>
  <si>
    <t>Fri, 4 Jun 2004 11:44:17 +0000</t>
  </si>
  <si>
    <t>d0544b2b13a84d3fd53a88128a2d9a5aae91c12a</t>
  </si>
  <si>
    <t>d0544b2b1</t>
  </si>
  <si>
    <t>0530ffec71f92139872e38ee19a8d582e4341d23</t>
  </si>
  <si>
    <t>0530ffec7</t>
  </si>
  <si>
    <t>Fri, 4 Jun 2004 11:28:40 +0000</t>
  </si>
  <si>
    <t>23158591955baf67f4b0674844bf08042f1a82a6</t>
  </si>
  <si>
    <t>fd45e4c6cdfe3be1731652f0869756869d7409ee</t>
  </si>
  <si>
    <t>fd45e4c6c</t>
  </si>
  <si>
    <t>JK: renamed the triple_handler to as_triple_handler as it's entering into conflict (!) with the triple handler of AHTrdf2annot.c, even if it's a static function... gcc problems? Small bug fix: the parser returns zero if succesful and this was being considered the opposite.</t>
  </si>
  <si>
    <t>JK-renamed-the-triple_handler-to-as_triple_handler-as-it-s-entering</t>
  </si>
  <si>
    <t>Fri, 4 Jun 2004 11:28:31 +0000</t>
  </si>
  <si>
    <t>597aba78235875ad4ecd717d34922bb1bb6f492f</t>
  </si>
  <si>
    <t>597aba782</t>
  </si>
  <si>
    <t>124e2d34ea040c4f27a1c73b8d3b74b721adb311</t>
  </si>
  <si>
    <t>124e2d34e</t>
  </si>
  <si>
    <t>JK: Made the rdf conform to the latest spec</t>
  </si>
  <si>
    <t>JK-Made-the-rdf-conform-to-the-latest-spec</t>
  </si>
  <si>
    <t>Fri, 4 Jun 2004 10:52:18 +0000</t>
  </si>
  <si>
    <t>97af1f32e91352052dab20a9b91e00d2ef74b77a</t>
  </si>
  <si>
    <t>97af1f32e</t>
  </si>
  <si>
    <t>e78bc9c08911d93dac80503a71aabf0899d45cc2</t>
  </si>
  <si>
    <t>e78bc9c08</t>
  </si>
  <si>
    <t>JK: Fixing a windows bug</t>
  </si>
  <si>
    <t>JK-Fixing-a-windows-bug</t>
  </si>
  <si>
    <t>Fri, 4 Jun 2004 10:26:38 +0000</t>
  </si>
  <si>
    <t>a0f107251e86dcb47b128f22a6d8bcddf2ab4b63</t>
  </si>
  <si>
    <t>a0f107251</t>
  </si>
  <si>
    <t>490fab6fdf9574b902108aed8891203563c20b64</t>
  </si>
  <si>
    <t>490fab6fd</t>
  </si>
  <si>
    <t>Use the Windows GetProfilesDirectory function to locate the user profile. Irene</t>
  </si>
  <si>
    <t>Use-the-Windows-GetProfilesDirectory-function-to-locate-the-user-profile</t>
  </si>
  <si>
    <t>Thu, 3 Jun 2004 14:50:07 +0000</t>
  </si>
  <si>
    <t>e274f01d990636f6f1fd4718bef53a6c5c48ae21</t>
  </si>
  <si>
    <t>e274f01d9</t>
  </si>
  <si>
    <t>609c3b5ca172b2b0633722149f26375489c9d270</t>
  </si>
  <si>
    <t>609c3b5ca</t>
  </si>
  <si>
    <t>-Update to redland 0.9.16 -New bookmark operations (separators, collections, move) and bug fixes. -Opening multiple bookmark files.</t>
  </si>
  <si>
    <t>Update-to-redland-0.9.16</t>
  </si>
  <si>
    <t xml:space="preserve">You won't be able to compile unless you install the latest redland:_x000D_
   http://www.redland.opensource.ac.uk/dist/source/redland-0.9.16.tar.gz_x000D_
_x000D_
and follow the usual instructions for compiling Amaya with redland._x000D_
Windows won't compile after this commit until I update the makefiles._x000D_
_x000D_
-jk_x000D_
</t>
  </si>
  <si>
    <t>Thu, 3 Jun 2004 09:58:18 +0000</t>
  </si>
  <si>
    <t>8284ae58e51a21e6951bc8d3ab81cd5bb8cb9ad2</t>
  </si>
  <si>
    <t>8284ae58e</t>
  </si>
  <si>
    <t>6bf098f652f39dbb7d92788393218713917910ae</t>
  </si>
  <si>
    <t>6bf098f65</t>
  </si>
  <si>
    <t>Removing xbmhandler.c from Windows workspaces. Irene</t>
  </si>
  <si>
    <t>Removing-xbmhandler.c-from-Windows-workspaces</t>
  </si>
  <si>
    <t>Thu, 3 Jun 2004 09:37:23 +0000</t>
  </si>
  <si>
    <t>d7b88753bb871497e9adb6c8cc5f9ef26905ba39</t>
  </si>
  <si>
    <t>d7b88753b</t>
  </si>
  <si>
    <t>7caeb6aad2e07934d818049077c4aa90465f8f21</t>
  </si>
  <si>
    <t>7caeb6aad</t>
  </si>
  <si>
    <t>compilation fix for wxWidgets without GL S. GULLY</t>
  </si>
  <si>
    <t>compilation-fix-for-wxWidgets-without-GL</t>
  </si>
  <si>
    <t>Thu, 3 Jun 2004 08:45:26 +0000</t>
  </si>
  <si>
    <t>d21227d7ef1d6e9c18f63d0ff97179d51c916cc5</t>
  </si>
  <si>
    <t>d21227d7e</t>
  </si>
  <si>
    <t>96b771f4973e25b94d80482a80aa0285bfef0dfa</t>
  </si>
  <si>
    <t>96b771f49</t>
  </si>
  <si>
    <t>compilation fix for wxWidgets S. GULLY</t>
  </si>
  <si>
    <t>compilation-fix-for-wxWidgets</t>
  </si>
  <si>
    <t>Thu, 3 Jun 2004 08:43:44 +0000</t>
  </si>
  <si>
    <t>9e4493025d4b250f8185a06680adc2f52f56139a</t>
  </si>
  <si>
    <t>9e4493025</t>
  </si>
  <si>
    <t>ea1dd4883a404d63b196dad6951e0e03670a1d0b</t>
  </si>
  <si>
    <t>ea1dd4883</t>
  </si>
  <si>
    <t>There was a conflict between image types declared in content.h and those declared in picture.h Irene</t>
  </si>
  <si>
    <t>There-was-a-conflict-between-image-types-declared-in-content.h-and-those</t>
  </si>
  <si>
    <t>Thu, 3 Jun 2004 08:03:53 +0000</t>
  </si>
  <si>
    <t>4b4aed63e6d5975fe19f0ba86d0e12baec7551b7</t>
  </si>
  <si>
    <t>4b4aed63e</t>
  </si>
  <si>
    <t>9f1514ddb58597282c91568c4aefb8d4074822fe</t>
  </si>
  <si>
    <t>9f1514ddb</t>
  </si>
  <si>
    <t>The xbmhandler was used only by the MOTIF version. Irene</t>
  </si>
  <si>
    <t>The-xbmhandler-was-used-only-by-the-MOTIF-version</t>
  </si>
  <si>
    <t>Wed, 2 Jun 2004 16:30:57 +0000</t>
  </si>
  <si>
    <t>397f36000717f0df5f88d6f51238d9405db0ade9</t>
  </si>
  <si>
    <t>397f36000</t>
  </si>
  <si>
    <t>27c5e758ed3cd142e07188d6aa9da2e07bcca6ef</t>
  </si>
  <si>
    <t>27c5e758e</t>
  </si>
  <si>
    <t>The file quit.c is no longer used. Irene</t>
  </si>
  <si>
    <t>The-file-quit.c-is-no-longer-used</t>
  </si>
  <si>
    <t>Wed, 2 Jun 2004 14:51:48 +0000</t>
  </si>
  <si>
    <t>9567e99fcbab8228749cdaf54ac9d9af5e7e78ec</t>
  </si>
  <si>
    <t>9567e99fc</t>
  </si>
  <si>
    <t>3f659bf2c2d88ae320bfb2059eea728608e62e4e</t>
  </si>
  <si>
    <t>3f659bf2c</t>
  </si>
  <si>
    <t>Removing the file quit.c Irene</t>
  </si>
  <si>
    <t>Removing-the-file-quit.c</t>
  </si>
  <si>
    <t>Wed, 2 Jun 2004 14:45:49 +0000</t>
  </si>
  <si>
    <t>d8a1b72a70bb765b87c1a0595a20a98f730c3a8b</t>
  </si>
  <si>
    <t>d8a1b72a7</t>
  </si>
  <si>
    <t>c2f3ba61fb87873e278cd81208af8d54e8c6d45d</t>
  </si>
  <si>
    <t>c2f3ba61f</t>
  </si>
  <si>
    <t>The code didn't compile on Windows platforms. Irene</t>
  </si>
  <si>
    <t>The-code-didn-t-compile-on-Windows-platforms</t>
  </si>
  <si>
    <t>Wed, 2 Jun 2004 14:44:12 +0000</t>
  </si>
  <si>
    <t>b1a2af9a4565ac2520c87439c967a1ee7f6fcf7f</t>
  </si>
  <si>
    <t>b1a2af9a4</t>
  </si>
  <si>
    <t>6fe70901b129c2b74568264618bd4f7663e1547c</t>
  </si>
  <si>
    <t>6fe70901b</t>
  </si>
  <si>
    <t>More MOTIF code removed.</t>
  </si>
  <si>
    <t>More-MOTIF-code-removed</t>
  </si>
  <si>
    <t xml:space="preserve">A "make clean" is necessary._x000D_
_x000D_
Irene_x000D_
</t>
  </si>
  <si>
    <t>Wed, 2 Jun 2004 13:53:55 +0000</t>
  </si>
  <si>
    <t>4181b66541e71f8fa560c81f7250c1c5a7ed535a</t>
  </si>
  <si>
    <t>4181b6654</t>
  </si>
  <si>
    <t>49931d6d04aa0de1da676847e7131da42c4ec6fe</t>
  </si>
  <si>
    <t>49931d6d0</t>
  </si>
  <si>
    <t>Make Windows font sizes screen dependant. Irene</t>
  </si>
  <si>
    <t>Make-Windows-font-sizes-screen-dependant</t>
  </si>
  <si>
    <t>Wed, 2 Jun 2004 11:18:45 +0000</t>
  </si>
  <si>
    <t>32a2bb83f4f25719ff7c7c45642a7fd171eef4f7</t>
  </si>
  <si>
    <t>32a2bb83f</t>
  </si>
  <si>
    <t>d4a9593a9db7a950b2e886ec3215b7c662b881bc</t>
  </si>
  <si>
    <t>d4a9593a9</t>
  </si>
  <si>
    <t>Wed, 2 Jun 2004 11:02:38 +0000</t>
  </si>
  <si>
    <t>a8b3454bba8afde5f8936f6e7bb30a873adb4f8f</t>
  </si>
  <si>
    <t>a8b3454bb</t>
  </si>
  <si>
    <t>cb1e669bec12c44d1abb82874b4ac3f9597e6b4d</t>
  </si>
  <si>
    <t>cb1e669be</t>
  </si>
  <si>
    <t>Removing some #ifdef _MOTIF Irene</t>
  </si>
  <si>
    <t>Removing-some-ifdef-_MOTIF</t>
  </si>
  <si>
    <t>Wed, 2 Jun 2004 10:54:44 +0000</t>
  </si>
  <si>
    <t>0ad221c4b3286ee26c76b7569e1024cf007a6007</t>
  </si>
  <si>
    <t>0ad221c4b</t>
  </si>
  <si>
    <t>e55d284a896f7ab4c7715ceedcac226123b3d0e3</t>
  </si>
  <si>
    <t>e55d284a8</t>
  </si>
  <si>
    <t>Allow to create HTML elements within a SVG structure. Irene</t>
  </si>
  <si>
    <t>Allow-to-create-HTML-elements-within-a-SVG-structure</t>
  </si>
  <si>
    <t>Wed, 2 Jun 2004 08:34:22 +0000</t>
  </si>
  <si>
    <t>ec8d5274fe199a079cac8a0c9fde60790c4caac1</t>
  </si>
  <si>
    <t>ec8d5274f</t>
  </si>
  <si>
    <t>fdf1961d6594c4bb0e62b2ba33b8794192d3d3bf</t>
  </si>
  <si>
    <t>fdf1961d6</t>
  </si>
  <si>
    <t>Prevent a crash after inserting a time stamp. Irene</t>
  </si>
  <si>
    <t>Prevent-a-crash-after-inserting-a-time-stamp</t>
  </si>
  <si>
    <t>Tue, 1 Jun 2004 16:43:23 +0000</t>
  </si>
  <si>
    <t>c1a8f50df8a3c1dea483fb46247453c317289d6c</t>
  </si>
  <si>
    <t>c1a8f50df</t>
  </si>
  <si>
    <t>ec65ba7d5c688494eeb2ebc10508d1e92b00194a</t>
  </si>
  <si>
    <t>ec65ba7d5</t>
  </si>
  <si>
    <t>compilation-simplifications-remove-X_-flags</t>
  </si>
  <si>
    <t>Tue, 1 Jun 2004 16:09:46 +0000</t>
  </si>
  <si>
    <t>fd4fc8bc07a6c35dc42615d0caeafeba50785753</t>
  </si>
  <si>
    <t>fd4fc8bc0</t>
  </si>
  <si>
    <t>3615a5cfd3003f4dcf1c16d7f2741eb0e4b49449</t>
  </si>
  <si>
    <t>3615a5cfd</t>
  </si>
  <si>
    <t>Generate a specific error message when an invalid character is found. Irene</t>
  </si>
  <si>
    <t>Generate-a-specific-error-message-when-an-invalid-character-is-found</t>
  </si>
  <si>
    <t>Tue, 1 Jun 2004 15:50:41 +0000</t>
  </si>
  <si>
    <t>ef36ff091f7a90b0d3f119cbd2d45d7dbe155037</t>
  </si>
  <si>
    <t>ef36ff091</t>
  </si>
  <si>
    <t>1850f78d0dd628eff42d8237f3bd19dccddecca4</t>
  </si>
  <si>
    <t>1850f78d0</t>
  </si>
  <si>
    <t>New WX dialog (change title) Laurent</t>
  </si>
  <si>
    <t>New-WX-dialog-change-title</t>
  </si>
  <si>
    <t>Tue, 1 Jun 2004 14:08:05 +0000</t>
  </si>
  <si>
    <t>65d7fc9a1c99d9b9193a77cab9a51d4b4e6f37e2</t>
  </si>
  <si>
    <t>65d7fc9a1</t>
  </si>
  <si>
    <t>b742ca7dc436091a30e48e89208c9f441384c1fe</t>
  </si>
  <si>
    <t>b742ca7dc</t>
  </si>
  <si>
    <t>Lines within a translated SVG are moved twice. TODO: the creation of a new line within a translated SVG. Irene</t>
  </si>
  <si>
    <t>Lines-within-a-translated-SVG-are-moved-twice</t>
  </si>
  <si>
    <t>Tue, 1 Jun 2004 13:23:58 +0000</t>
  </si>
  <si>
    <t>fe155f884a0edc996dcc3e48e820a64e76594bc1</t>
  </si>
  <si>
    <t>fe155f884</t>
  </si>
  <si>
    <t>5754aae8c157cd45cb2464a09ce32324e74b17b9</t>
  </si>
  <si>
    <t>5754aae8c</t>
  </si>
  <si>
    <t>Fix a loop in the CSS parser. Irene</t>
  </si>
  <si>
    <t>Fix-a-loop-in-the-CSS-parser</t>
  </si>
  <si>
    <t>Tue, 1 Jun 2004 07:35:20 +0000</t>
  </si>
  <si>
    <t>d3b93461176d4a5c550e87fc1c396a97d004940b</t>
  </si>
  <si>
    <t>d3b934611</t>
  </si>
  <si>
    <t>8e552f1ce5f7e1a82fb7b79ef7e2ee19146d3e0d</t>
  </si>
  <si>
    <t>8e552f1ce</t>
  </si>
  <si>
    <t>Restore menu when needed. Irene</t>
  </si>
  <si>
    <t>Restore-menu-when-needed</t>
  </si>
  <si>
    <t>Fri, 28 May 2004 16:09:43 +0000</t>
  </si>
  <si>
    <t>25a6718b6491e7a9ebd9e1fe88c285fa53b97dee</t>
  </si>
  <si>
    <t>25a6718b6</t>
  </si>
  <si>
    <t>128b33d96cd538fbc833cb4a1e1f005aac1fa35e</t>
  </si>
  <si>
    <t>128b33d96</t>
  </si>
  <si>
    <t>Fri, 28 May 2004 12:49:11 +0000</t>
  </si>
  <si>
    <t>7936cfb03a504708c40e0c33e5f027980e90ce9f</t>
  </si>
  <si>
    <t>7936cfb03</t>
  </si>
  <si>
    <t>9d416a35358238ecb8f380b53d8408d7a2a225c3</t>
  </si>
  <si>
    <t>9d416a353</t>
  </si>
  <si>
    <t>Sometimes the selection was misplaced after a Backspace. Irene</t>
  </si>
  <si>
    <t>Sometimes-the-selection-was-misplaced-after-a-Backspace</t>
  </si>
  <si>
    <t>Fri, 28 May 2004 11:57:44 +0000</t>
  </si>
  <si>
    <t>6f109260517ef680ae72732d4d242175baeead44</t>
  </si>
  <si>
    <t>6f1092605</t>
  </si>
  <si>
    <t>01fa5ce0f0cdb7733b490106f748d14b2001bfd0</t>
  </si>
  <si>
    <t>01fa5ce0f</t>
  </si>
  <si>
    <t>Fri, 28 May 2004 11:54:36 +0000</t>
  </si>
  <si>
    <t>4c1485580fe38b6d0be85822faada13d00fbcaf9</t>
  </si>
  <si>
    <t>4c1485580</t>
  </si>
  <si>
    <t>7f7763f42e93f5949421fb06e401381955341602</t>
  </si>
  <si>
    <t>7f7763f42</t>
  </si>
  <si>
    <t>Complete the previous commit about GL dependencies.</t>
  </si>
  <si>
    <t>Complete-the-previous-commit-about-GL-dependencies</t>
  </si>
  <si>
    <t xml:space="preserve">S. Gully and L.Carcone_x000D_
</t>
  </si>
  <si>
    <t>Fri, 28 May 2004 11:07:11 +0000</t>
  </si>
  <si>
    <t>55a65800fc2a006c6f5a177f7974616e50de8240</t>
  </si>
  <si>
    <t>55a65800f</t>
  </si>
  <si>
    <t>101c4a21b114798277ae55b166e63cbda27ace77</t>
  </si>
  <si>
    <t>101c4a21b</t>
  </si>
  <si>
    <t>add some shields S. GULLY</t>
  </si>
  <si>
    <t>add-some-shields</t>
  </si>
  <si>
    <t>Fri, 28 May 2004 10:51:04 +0000</t>
  </si>
  <si>
    <t>436fb25d988e7ed61da7f0e3991f2f22b800059f</t>
  </si>
  <si>
    <t>436fb25d9</t>
  </si>
  <si>
    <t>8b6275aa2f308b154b90b26e8887d9ec56809150</t>
  </si>
  <si>
    <t>8b6275aa2</t>
  </si>
  <si>
    <t>add a check S. GULLY</t>
  </si>
  <si>
    <t>add-a-check</t>
  </si>
  <si>
    <t>Fri, 28 May 2004 10:26:51 +0000</t>
  </si>
  <si>
    <t>3f810242e141939a7b4dac715f0dd33079d3091b</t>
  </si>
  <si>
    <t>3f810242e</t>
  </si>
  <si>
    <t>458077343005af421437a816713263a6fb4b3ebc</t>
  </si>
  <si>
    <t>Bug fix: When the backspace deletes the last character of a TEXT_UNIT element in the source view, the empty element was removed but the new selection was misplaced. Irene</t>
  </si>
  <si>
    <t>Bug-fix-When-the-backspace-deletes-the-last-character-of-a-TEXT_UNIT-element</t>
  </si>
  <si>
    <t>Fri, 28 May 2004 10:12:20 +0000</t>
  </si>
  <si>
    <t>a3cbad8eb5886d7d75337b82eececf320a36240a</t>
  </si>
  <si>
    <t>a3cbad8eb</t>
  </si>
  <si>
    <t>1001f84f4b5a30c0a57af1a3e456608fb1afb62b</t>
  </si>
  <si>
    <t>1001f84f4</t>
  </si>
  <si>
    <t>fix a configure error in opengl dependencies S. GULLY &amp; L. CARCONE</t>
  </si>
  <si>
    <t>fix-a-configure-error-in-opengl-dependencies</t>
  </si>
  <si>
    <t>Fri, 28 May 2004 09:59:48 +0000</t>
  </si>
  <si>
    <t>52e3558d9d86f323d49c9123d9e86a754dbfb962</t>
  </si>
  <si>
    <t>52e3558d9</t>
  </si>
  <si>
    <t>b0d4c6c312cf15ba05d7aac2786a3979ea83fbee</t>
  </si>
  <si>
    <t>b0d4c6c31</t>
  </si>
  <si>
    <t>Use case insensitive CSS selectors when the xhtml document is loaded with the 'text/html' media type. Irene</t>
  </si>
  <si>
    <t>Use-case-insensitive-CSS-selectors-when-the-xhtml-document-is-loaded</t>
  </si>
  <si>
    <t>Fri, 28 May 2004 09:05:59 +0000</t>
  </si>
  <si>
    <t>15ffddd018bea4ea46e4b896c59500a7c1ed8395</t>
  </si>
  <si>
    <t>15ffddd01</t>
  </si>
  <si>
    <t>7a0482b84435a66db4d16a6a506a7cd2961903ff</t>
  </si>
  <si>
    <t>7a0482b84</t>
  </si>
  <si>
    <t>add-a-init-check-for-opengl-wx-at-appli-initialization</t>
  </si>
  <si>
    <t>Thu, 27 May 2004 16:05:54 +0000</t>
  </si>
  <si>
    <t>44dd8f75474fe27390706e51ce4a68287e436c95</t>
  </si>
  <si>
    <t>44dd8f754</t>
  </si>
  <si>
    <t>e5013079c0d100ed8cf9473f760fc0dd39e4c507</t>
  </si>
  <si>
    <t>e5013079c</t>
  </si>
  <si>
    <t>Adding a new file. Irene</t>
  </si>
  <si>
    <t>Thu, 27 May 2004 15:48:49 +0000</t>
  </si>
  <si>
    <t>b028701c6ed584aa91eecc65cb37be999772ae1c</t>
  </si>
  <si>
    <t>b028701c6</t>
  </si>
  <si>
    <t>87ad56faf4e7f13c95c1747c5fabd2fb5df4a90e</t>
  </si>
  <si>
    <t>87ad56faf</t>
  </si>
  <si>
    <t>Thu, 27 May 2004 15:47:56 +0000</t>
  </si>
  <si>
    <t>e4f1bcd0938498ddc8ddcb8ecd2557add034e37e</t>
  </si>
  <si>
    <t>e4f1bcd09</t>
  </si>
  <si>
    <t>77d266df42cd544315525550b5f8be0a35ed1277</t>
  </si>
  <si>
    <t>77d266df4</t>
  </si>
  <si>
    <t>add debuging traces + code cleaning S. GULLY</t>
  </si>
  <si>
    <t>add-debuging-traces-code-cleaning</t>
  </si>
  <si>
    <t>Thu, 27 May 2004 14:49:04 +0000</t>
  </si>
  <si>
    <t>3366f4b043612c12ccaaf44957e936555f952602</t>
  </si>
  <si>
    <t>3366f4b04</t>
  </si>
  <si>
    <t>f2ce25047a8424cb2fbf3b42115a7862d1a892b9</t>
  </si>
  <si>
    <t>f2ce25047</t>
  </si>
  <si>
    <t>Thu, 27 May 2004 14:22:02 +0000</t>
  </si>
  <si>
    <t>fab468e75ce5865008b51c3154db0c7385c0c75c</t>
  </si>
  <si>
    <t>fab468e75</t>
  </si>
  <si>
    <t>bfa9c6840de6f2f1b632475add202448318757d0</t>
  </si>
  <si>
    <t>bfa9c6840</t>
  </si>
  <si>
    <t>+ add a check : detect if GLU library version is &gt;= 1.2 S. GULLY</t>
  </si>
  <si>
    <t>add-a-check-detect-if-GLU-library-version-is-1.2</t>
  </si>
  <si>
    <t>Thu, 27 May 2004 14:18:04 +0000</t>
  </si>
  <si>
    <t>3254d4ecdb41405b4ea6f60be1576470bf2fb4d5</t>
  </si>
  <si>
    <t>3254d4ecd</t>
  </si>
  <si>
    <t>ec5a1ddf1bfe7ed2ed2cce754a7ccd214fab127c</t>
  </si>
  <si>
    <t>ec5a1ddf1</t>
  </si>
  <si>
    <t>Removing the Browser/Editor mode. Irene</t>
  </si>
  <si>
    <t>Removing-the-Browser-Editor-mode</t>
  </si>
  <si>
    <t>Thu, 27 May 2004 07:44:04 +0000</t>
  </si>
  <si>
    <t>675f0f42cdfd90fdc848ac48c34e28310490703b</t>
  </si>
  <si>
    <t>675f0f42c</t>
  </si>
  <si>
    <t>4ee4f30a94ea06b07edd8e6b6ed24a50eb74cb3c</t>
  </si>
  <si>
    <t>4ee4f30a9</t>
  </si>
  <si>
    <t>Reordering menu entries and updating documentations. Irene</t>
  </si>
  <si>
    <t>Reordering-menu-entries-and-updating-documentations</t>
  </si>
  <si>
    <t>Wed, 26 May 2004 15:08:05 +0000</t>
  </si>
  <si>
    <t>d84b68e63e67aa395785605a42d5fdd4b848f58a</t>
  </si>
  <si>
    <t>d84b68e63</t>
  </si>
  <si>
    <t>935a4d95e11a01fb3129cf3a81cf621078fea437</t>
  </si>
  <si>
    <t>935a4d95e</t>
  </si>
  <si>
    <t>fix a crash when the document has been modified and the user click on 'Cancel' when the popup save/notsave/cancel is shown. S. GULLY</t>
  </si>
  <si>
    <t>fix-a-crash-when-the-document-has-been-modified-and-the-user-click-on-Cancel-when-the-popup-save-notsave-cancel-is-shown</t>
  </si>
  <si>
    <t>Wed, 26 May 2004 14:43:04 +0000</t>
  </si>
  <si>
    <t>269e8d505994407092ceac01fcb4d3286a075e65</t>
  </si>
  <si>
    <t>269e8d505</t>
  </si>
  <si>
    <t>fa136c79dc6ff8bde90d801833a683b70358dae4</t>
  </si>
  <si>
    <t>fa136c79d</t>
  </si>
  <si>
    <t>New command to generate the document date. Irene</t>
  </si>
  <si>
    <t>New-command-to-generate-the-document-date</t>
  </si>
  <si>
    <t>Wed, 26 May 2004 08:17:31 +0000</t>
  </si>
  <si>
    <t>5d70f36066344d48cea363007ecb43eebc28c42f</t>
  </si>
  <si>
    <t>5d70f3606</t>
  </si>
  <si>
    <t>dba601ae28589782c37b0915b05c4da18e0ac470</t>
  </si>
  <si>
    <t>dba601ae2</t>
  </si>
  <si>
    <t>new-wxWidgets-dialog-OpenNewDocument</t>
  </si>
  <si>
    <t>Tue, 25 May 2004 13:56:43 +0000</t>
  </si>
  <si>
    <t>c2ae81976fcc8ba1f31a03c18f37f5218c693023</t>
  </si>
  <si>
    <t>c2ae81976</t>
  </si>
  <si>
    <t>d7d6c261d0a2d35a67370e6b89c3ecb7ec7cc4e4</t>
  </si>
  <si>
    <t>d7d6c261d</t>
  </si>
  <si>
    <t>Tue, 25 May 2004 13:56:17 +0000</t>
  </si>
  <si>
    <t>65d61f6f6c2f808d503d8616ad5bb302ec7c48b6</t>
  </si>
  <si>
    <t>65d61f6f6</t>
  </si>
  <si>
    <t>3522af8e8f83be03ece15bfd842861ef65722256</t>
  </si>
  <si>
    <t>3522af8e8</t>
  </si>
  <si>
    <t>Amaya is now able to generate the date when it meets following comments &lt;!--$date:--&gt;&lt;!--$--&gt;. Irene</t>
  </si>
  <si>
    <t>Amaya-is-now-able-to-generate-the-date-when-it-meets-following-comments</t>
  </si>
  <si>
    <t>Mon, 24 May 2004 16:04:02 +0000</t>
  </si>
  <si>
    <t>e3591c121b863922b3863c0672b40f630c78e507</t>
  </si>
  <si>
    <t>e3591c121</t>
  </si>
  <si>
    <t>69e8771941d68016394ea68eb6d6d158f27af2c0</t>
  </si>
  <si>
    <t>69e877194</t>
  </si>
  <si>
    <t>fix the urlbar width</t>
  </si>
  <si>
    <t>fix-the-urlbar-width</t>
  </si>
  <si>
    <t>Mon, 24 May 2004 14:33:30 +0000</t>
  </si>
  <si>
    <t>5ad7ad2163f9c84d44705da5646d6f1a6a7a31f6</t>
  </si>
  <si>
    <t>5ad7ad216</t>
  </si>
  <si>
    <t>fa28bc492636a60690e19d12694313b858da1499</t>
  </si>
  <si>
    <t>fa28bc492</t>
  </si>
  <si>
    <t>"$:" now doesn't generate the date. Irene</t>
  </si>
  <si>
    <t>now-doesn-t-generate-the-date</t>
  </si>
  <si>
    <t>Mon, 24 May 2004 13:37:13 +0000</t>
  </si>
  <si>
    <t>00dc087c155b88b1642b3c7a122004ba623439bf</t>
  </si>
  <si>
    <t>00dc087c1</t>
  </si>
  <si>
    <t>90782fca2237955d35a6ec02cf27359fa1aef18c</t>
  </si>
  <si>
    <t>90782fca2</t>
  </si>
  <si>
    <t>The CSS parser accepted invalid font rules and fix errors in Welcome pages. Irene</t>
  </si>
  <si>
    <t>The-CSS-parser-accepted-invalid-font-rules-and-fix-errors-in-Welcome-pages</t>
  </si>
  <si>
    <t>Mon, 24 May 2004 13:36:17 +0000</t>
  </si>
  <si>
    <t>8932ad6d27c2f74f4121971bd62ce9ef7aacbc1b</t>
  </si>
  <si>
    <t>8932ad6d2</t>
  </si>
  <si>
    <t>1ca30fe526e00cf8cd11c6062c76763c2d0bc39e</t>
  </si>
  <si>
    <t>1ca30fe52</t>
  </si>
  <si>
    <t>fix a configure prb when compiling wxWidgets (wxWidgets release version was not correct) S. GULLY</t>
  </si>
  <si>
    <t>fix-a-configure-prb-when-compiling-wxWidgets-wxWidgets-release-version-was-not-correct</t>
  </si>
  <si>
    <t>Mon, 24 May 2004 11:05:30 +0000</t>
  </si>
  <si>
    <t>fd0edb818cb791d7195b7a59ef49d703deaaa6cf</t>
  </si>
  <si>
    <t>fd0edb818</t>
  </si>
  <si>
    <t>4a998e3f3b20d85dd20f33da0595daf8463173e0</t>
  </si>
  <si>
    <t>4a998e3f3</t>
  </si>
  <si>
    <t>JK: Committing a big list of changes, update to the newest redland</t>
  </si>
  <si>
    <t>JK-Committing-a-big-list-of-changes-update-to-the-newest-redland</t>
  </si>
  <si>
    <t>Mon, 24 May 2004 10:29:00 +0000</t>
  </si>
  <si>
    <t>778a5357085fa0ad9bcd945864941521f3df9ace</t>
  </si>
  <si>
    <t>778a53570</t>
  </si>
  <si>
    <t>86fe24135338f52d391349e74863ab693f357cc4</t>
  </si>
  <si>
    <t>86fe24135</t>
  </si>
  <si>
    <t>Increase of limiting include files numbers to 1000. Because wxWidgets causes a segfault when compiling amaya (too much headers).</t>
  </si>
  <si>
    <t>Increase-of-limiting-include-files-numbers-to-1000.-Because-wxWidgets-causes-a-segfault-when-compiling-amaya-too-much-headers</t>
  </si>
  <si>
    <t>Mon, 24 May 2004 09:46:37 +0000</t>
  </si>
  <si>
    <t>ae0647a8eb72cf01a24f74fdc8838bdbdc85bfd5</t>
  </si>
  <si>
    <t>ae0647a8e</t>
  </si>
  <si>
    <t>5c26d2bfdbcd91daf2d2f282392be6b0b5bd9e15</t>
  </si>
  <si>
    <t>5c26d2bfd</t>
  </si>
  <si>
    <t>change window position to default. S. GULLY</t>
  </si>
  <si>
    <t>change-window-position-to-default</t>
  </si>
  <si>
    <t>Wed, 19 May 2004 09:01:01 +0000</t>
  </si>
  <si>
    <t>1a2d7643d0121c7aa56d1d8e5e56c43276e48102</t>
  </si>
  <si>
    <t>1a2d7643d</t>
  </si>
  <si>
    <t>7aaafa821896039760197d515c7639ba185444f4</t>
  </si>
  <si>
    <t>7aaafa821</t>
  </si>
  <si>
    <t>Save the current geometry of Wx window Laurent</t>
  </si>
  <si>
    <t>Save-the-current-geometry-of-Wx-window</t>
  </si>
  <si>
    <t>Wed, 19 May 2004 08:49:15 +0000</t>
  </si>
  <si>
    <t>2e5401940502e6ec1ad38e86b7060905ebdd1ff8</t>
  </si>
  <si>
    <t>2e5401940</t>
  </si>
  <si>
    <t>a3737a441d662b283c890962ba717bcdff989060</t>
  </si>
  <si>
    <t>a3737a441</t>
  </si>
  <si>
    <t>+ behaviour bug fix : when selecting a new url and doing a special sequence of operations, the url was not activated whereas it should.</t>
  </si>
  <si>
    <t>behaviour-bug-fix-when-selecting-a-new-url-and-doing-a-special-sequence-of-operations-the-url-was-not-activated-whereas-it-should</t>
  </si>
  <si>
    <t>Tue, 18 May 2004 16:04:42 +0000</t>
  </si>
  <si>
    <t>1191be3be782c1595625d6699f756c779331647a</t>
  </si>
  <si>
    <t>1191be3be</t>
  </si>
  <si>
    <t>a5434be5a2ff859ab943270b0761ea79da3e5f7e</t>
  </si>
  <si>
    <t>a5434be5a</t>
  </si>
  <si>
    <t>new-with-wxdebug-option-to-compile-wxWidgets-with-debuging-info</t>
  </si>
  <si>
    <t>Mon, 17 May 2004 12:20:14 +0000</t>
  </si>
  <si>
    <t>d93cdc0246f22916f4065811f4bcf1049b74b01f</t>
  </si>
  <si>
    <t>d93cdc024</t>
  </si>
  <si>
    <t>7092a2df7309a97f776155b229650650d0456ec4</t>
  </si>
  <si>
    <t>7092a2df7</t>
  </si>
  <si>
    <t>Improve the WX save windows geometry Laurent</t>
  </si>
  <si>
    <t>Improve-the-WX-save-windows-geometry</t>
  </si>
  <si>
    <t>Fri, 14 May 2004 16:08:43 +0000</t>
  </si>
  <si>
    <t>2c3b1d3284cb1f04b41493e8348c0a2c230cc819</t>
  </si>
  <si>
    <t>2c3b1d328</t>
  </si>
  <si>
    <t>ed582ba569c9ae3ed03988e67fd4f52df7004b7b</t>
  </si>
  <si>
    <t>ed582ba56</t>
  </si>
  <si>
    <t>Integration of wxWidgets sources: + checking of wxWidgets existance + auto configuration + auto compilation + auto amaya paths configuration</t>
  </si>
  <si>
    <t>Integration-of-wxWidgets-sources</t>
  </si>
  <si>
    <t xml:space="preserve">To compile with wxWidgets you need the wxWidgets sources into a directory named wxWidgets at the same place of libwww directory._x000D_
Then just type "../configure --with-wx" into your amaya build directory._x000D_
_x000D_
S. GULLY_x000D_
</t>
  </si>
  <si>
    <t>Fri, 14 May 2004 15:24:38 +0000</t>
  </si>
  <si>
    <t>92304ba6e29501dcc8ac4b2033acdf0a5a53d2ba</t>
  </si>
  <si>
    <t>92304ba6e</t>
  </si>
  <si>
    <t>73600449387b89e63d8298d98426b0b6ce5c097d</t>
  </si>
  <si>
    <t>First step to save the windows geometry for WX version. Laurent</t>
  </si>
  <si>
    <t>First-step-to-save-the-windows-geometry-for-WX-version</t>
  </si>
  <si>
    <t>Fri, 14 May 2004 14:30:34 +0000</t>
  </si>
  <si>
    <t>a6e18db518215198ee908234d541c9e6db6b19ae</t>
  </si>
  <si>
    <t>a6e18db51</t>
  </si>
  <si>
    <t>5eb32c2c0ee4625631fbda955555b6ed1c11f437</t>
  </si>
  <si>
    <t>5eb32c2c0</t>
  </si>
  <si>
    <t>Remove the red AmayaPanel : not used for the moment S. GULLY</t>
  </si>
  <si>
    <t>Remove-the-red-AmayaPanel-not-used-for-the-moment</t>
  </si>
  <si>
    <t>Fri, 14 May 2004 12:32:29 +0000</t>
  </si>
  <si>
    <t>b58b76763ba23005aba65cc06f3b943d5ba9a4cc</t>
  </si>
  <si>
    <t>b58b76763</t>
  </si>
  <si>
    <t>69d7e29c06a9fb63acef6eca40729fb1811957bc</t>
  </si>
  <si>
    <t>69d7e29c0</t>
  </si>
  <si>
    <t>demo of how integrate a gtk widget into a opengl canvas (wxWidgets version) add the flag FORUMLARY_WIDGET_DEMO in Option to view the demo</t>
  </si>
  <si>
    <t>demo-of-how-integrate-a-gtk-widget-into-a-opengl-canvas-wxWidgets-version</t>
  </si>
  <si>
    <t>Fri, 14 May 2004 11:22:02 +0000</t>
  </si>
  <si>
    <t>808439d81f27169bd51a0e5e235b7b0e16db24ac</t>
  </si>
  <si>
    <t>808439d81</t>
  </si>
  <si>
    <t>626dd2bfc39824da8994976b54d9af07c14a76bf</t>
  </si>
  <si>
    <t>626dd2bfc</t>
  </si>
  <si>
    <t>Crash print gl with the option 'Table of links'. Laurent</t>
  </si>
  <si>
    <t>Crash-print-gl-with-the-option-Table-of-links</t>
  </si>
  <si>
    <t>Fri, 14 May 2004 11:10:30 +0000</t>
  </si>
  <si>
    <t>7d53008cf28aef8e65e051cafad11deb7460d851</t>
  </si>
  <si>
    <t>7d53008cf</t>
  </si>
  <si>
    <t>1a91ea0fce2c69f34b0cbb8e3fee2c27236080b5</t>
  </si>
  <si>
    <t>1a91ea0fc</t>
  </si>
  <si>
    <t>HTML: links (elements a with attribute href) are underlined. VQ</t>
  </si>
  <si>
    <t>HTML-links-elements-a-with-attribute-href-are-underlined</t>
  </si>
  <si>
    <t>Fri, 14 May 2004 10:44:42 +0000</t>
  </si>
  <si>
    <t>2c7a4e559ef97c310c8110d100634e077c860c90</t>
  </si>
  <si>
    <t>2c7a4e559</t>
  </si>
  <si>
    <t>543ab3f362ff8f7a04f0eef4519404988992f5d0</t>
  </si>
  <si>
    <t>543ab3f36</t>
  </si>
  <si>
    <t>compilation fix when compiling with wxWidgets CVSHEAD : remove wxDynamicCast.</t>
  </si>
  <si>
    <t>compilation-fix-when-compiling-with-wxWidgets-CVSHEAD-remove-wxDynamicCast</t>
  </si>
  <si>
    <t>Fri, 14 May 2004 10:22:30 +0000</t>
  </si>
  <si>
    <t>5347020dcb16e27ae2fa92fc53ef92d23002943b</t>
  </si>
  <si>
    <t>5347020dc</t>
  </si>
  <si>
    <t>1a00271d8b4a8450a88c7ce0e3cfd021a657dcb2</t>
  </si>
  <si>
    <t>1a00271d8</t>
  </si>
  <si>
    <t>+ behaviour fix : the menubar disappeared when a frame was open, it causes ugly visual effects.</t>
  </si>
  <si>
    <t>behaviour-fix-the-menubar-disappeared-when-a-frame-was-open-it-causes-ugly-visual-effects</t>
  </si>
  <si>
    <t>Thu, 13 May 2004 11:19:03 +0000</t>
  </si>
  <si>
    <t>8e985b5a934e05908089991471eaf8ade0dacfd0</t>
  </si>
  <si>
    <t>8e985b5a9</t>
  </si>
  <si>
    <t>5ab257c191e3ffbaf7488eac68b1b05df389e096</t>
  </si>
  <si>
    <t>5ab257c19</t>
  </si>
  <si>
    <t>bug-fix-the-toolbar-buttons-were-not-initlialized-when-a-new-frame-was-created</t>
  </si>
  <si>
    <t>Thu, 13 May 2004 10:26:17 +0000</t>
  </si>
  <si>
    <t>791298c8a2868bc55bd3c030145de8ab78666fb3</t>
  </si>
  <si>
    <t>791298c8a</t>
  </si>
  <si>
    <t>149dbbed7d305a754a6aabb5be0058851b7ed024</t>
  </si>
  <si>
    <t>149dbbed7</t>
  </si>
  <si>
    <t>protype change</t>
  </si>
  <si>
    <t>protype-change</t>
  </si>
  <si>
    <t>Thu, 13 May 2004 10:25:47 +0000</t>
  </si>
  <si>
    <t>6e1e850e8814d2164f6f57e42d585b67e680e31b</t>
  </si>
  <si>
    <t>6e1e850e8</t>
  </si>
  <si>
    <t>89508a0ec990b2c4b9f373925dbdeab73c02c4ba</t>
  </si>
  <si>
    <t>89508a0ec</t>
  </si>
  <si>
    <t>Thu, 13 May 2004 10:24:56 +0000</t>
  </si>
  <si>
    <t>45eeafab93e618e81862ecc9e395214f9d9d2dc3</t>
  </si>
  <si>
    <t>45eeafab9</t>
  </si>
  <si>
    <t>ffc9f78acd6f0cb0c297033233adc05a429deecd</t>
  </si>
  <si>
    <t>ffc9f78ac</t>
  </si>
  <si>
    <t>Thu, 13 May 2004 10:24:37 +0000</t>
  </si>
  <si>
    <t>3d02fd5e9bfddc65621eef5663750e9152f6a46c</t>
  </si>
  <si>
    <t>3d02fd5e9</t>
  </si>
  <si>
    <t>34f1a3319032f07ad45efaf3ee88153df81edd37</t>
  </si>
  <si>
    <t>34f1a3319</t>
  </si>
  <si>
    <t>+ bug fix : when frame.h was modified this file was not recompiled ... now the dependancy is forced with : #include "frame.h"</t>
  </si>
  <si>
    <t>bug-fix-when-frame.h-was-modified-this-file-was-not-recompiled-.-now-the-dependancy-is-forced-with-include-frame.h</t>
  </si>
  <si>
    <t>Thu, 13 May 2004 10:24:01 +0000</t>
  </si>
  <si>
    <t>390b5966f9f80661f982daca4e61dd75a9bb2598</t>
  </si>
  <si>
    <t>390b5966f</t>
  </si>
  <si>
    <t>27666835f4b1b583878104ac4e10986243b67b28</t>
  </si>
  <si>
    <t>27666835f</t>
  </si>
  <si>
    <t>Thu, 13 May 2004 10:22:51 +0000</t>
  </si>
  <si>
    <t>14ef76e640fa5a17854aafe83d7289051295c571</t>
  </si>
  <si>
    <t>14ef76e64</t>
  </si>
  <si>
    <t>ae0f66414d45d0c870faf78ea17ceb408d9bd0bf</t>
  </si>
  <si>
    <t>ae0f66414</t>
  </si>
  <si>
    <t>bug-fix-the-shared-context-frame-id-was-not-updated-correctly-when-the-shared-canvas-was-deleted</t>
  </si>
  <si>
    <t>Thu, 13 May 2004 10:22:02 +0000</t>
  </si>
  <si>
    <t>f45a3a9dfd7888c053f91188f433fa700e0142c9</t>
  </si>
  <si>
    <t>f45a3a9df</t>
  </si>
  <si>
    <t>d26daccb254c035e3c662ff5f3f497ac4fa931bd</t>
  </si>
  <si>
    <t>d26daccb2</t>
  </si>
  <si>
    <t>Thu, 13 May 2004 10:20:48 +0000</t>
  </si>
  <si>
    <t>349df879376a90ddad392d5640ec7e659bca1501</t>
  </si>
  <si>
    <t>349df8793</t>
  </si>
  <si>
    <t>a9659ed79a8483eb3c6a128aab6de7f5f6a7f3c2</t>
  </si>
  <si>
    <t>a9659ed79</t>
  </si>
  <si>
    <t>+ behaviour bug fix : when there is sevral windows and a hiden window must be shown because a document of this window is asked, this window must raise to the top of the window hierarchy.</t>
  </si>
  <si>
    <t>behaviour-bug-fix-when-there-is-sevral-windows-and-a-hiden-window-must-be-shown-because-a-document-of-this-window-is-asked-this-window-must-raise-to-the-top-of-the-window-hierarchy</t>
  </si>
  <si>
    <t>Thu, 13 May 2004 08:11:09 +0000</t>
  </si>
  <si>
    <t>03c0a4513ba5daa7507e7395d9638ccb615195f2</t>
  </si>
  <si>
    <t>03c0a4513</t>
  </si>
  <si>
    <t>7dd9e4f8ae0c28faaa74e1b32644f2f465de4aab</t>
  </si>
  <si>
    <t>7dd9e4f8a</t>
  </si>
  <si>
    <t>bug fix : new toolbar buttons were created each time a new frame was created S. GULLY</t>
  </si>
  <si>
    <t>bug-fix-new-toolbar-buttons-were-created-each-time-a-new-frame-was-created</t>
  </si>
  <si>
    <t>Wed, 12 May 2004 15:44:25 +0000</t>
  </si>
  <si>
    <t>55b087bf153bcd87931079d498e7acc6d75d0b8e</t>
  </si>
  <si>
    <t>55b087bf1</t>
  </si>
  <si>
    <t>aa3bbad52ff1863657a35876335f625da043df9f</t>
  </si>
  <si>
    <t>aa3bbad52</t>
  </si>
  <si>
    <t>toolbar-for-the-new-interface-wxWidgets-first-version</t>
  </si>
  <si>
    <t>Wed, 12 May 2004 14:59:09 +0000</t>
  </si>
  <si>
    <t>26c115d7d69a1273d9cf1145dbdb0ca06235354a</t>
  </si>
  <si>
    <t>26c115d7d</t>
  </si>
  <si>
    <t>036e9d38f496e10c51f1ebbe278628d8a8365ec5</t>
  </si>
  <si>
    <t>036e9d38f</t>
  </si>
  <si>
    <t>Remove a print from the 'OnSplitterUnsplit' function (could cause a crash) Laurent</t>
  </si>
  <si>
    <t>Remove-a-print-from-the-OnSplitterUnsplit-function-could-cause-a-crash</t>
  </si>
  <si>
    <t>Wed, 12 May 2004 13:09:36 +0000</t>
  </si>
  <si>
    <t>1fef9d63157648794529ca720948e9c5051d080e</t>
  </si>
  <si>
    <t>1fef9d631</t>
  </si>
  <si>
    <t>37cb340759e9f9a4538610ea33a62a1ebd4ff2c0</t>
  </si>
  <si>
    <t>37cb34075</t>
  </si>
  <si>
    <t>+ first dialog implementation for wxWidgets interface : this is the confirm dialog (Save/Dont't Save/Cancel) S. GULLY</t>
  </si>
  <si>
    <t>first-dialog-implementation-for-wxWidgets-interface-this-is-the-confirm-dialog-Save-Dont-t-Save-Cancel</t>
  </si>
  <si>
    <t>Mon, 10 May 2004 15:20:00 +0000</t>
  </si>
  <si>
    <t>6bf73c0705f2db8f58e9ae935576060e12d89a4b</t>
  </si>
  <si>
    <t>6bf73c070</t>
  </si>
  <si>
    <t>d6a622a7480506bc6b68da8829b0895b3228a73d</t>
  </si>
  <si>
    <t>d6a622a74</t>
  </si>
  <si>
    <t>new-feature-url-bar-widget-for-wxWidgets-interface</t>
  </si>
  <si>
    <t>Mon, 10 May 2004 10:26:33 +0000</t>
  </si>
  <si>
    <t>052c5ab1db035ce69f392b5e2615d494f25706da</t>
  </si>
  <si>
    <t>052c5ab1d</t>
  </si>
  <si>
    <t>291e06d18bb46f0bd7c7a301121fea4304ed907a</t>
  </si>
  <si>
    <t>291e06d18</t>
  </si>
  <si>
    <t>fix a compilation prb for AIX platforme S. GULLY</t>
  </si>
  <si>
    <t>fix-a-compilation-prb-for-AIX-platforme</t>
  </si>
  <si>
    <t>Mon, 10 May 2004 07:18:49 +0000</t>
  </si>
  <si>
    <t>d3bd1d401e4a1b2e11a5df0a4017b8e9772b1fb7</t>
  </si>
  <si>
    <t>d3bd1d401</t>
  </si>
  <si>
    <t>56be9de0a253498d1c6e51dba63b9e189d524712</t>
  </si>
  <si>
    <t>56be9de0a</t>
  </si>
  <si>
    <t>Fri, 7 May 2004 15:19:02 +0000</t>
  </si>
  <si>
    <t>cf0cd9eac52c279459d368677d5fbbf5c34649e2</t>
  </si>
  <si>
    <t>cf0cd9eac</t>
  </si>
  <si>
    <t>3e5fb233f13cec25aba9003b8c3f8329b5d9e7d1</t>
  </si>
  <si>
    <t>3e5fb233f</t>
  </si>
  <si>
    <t>Make CSS selectors case sensitive for XHTML documents. Irene</t>
  </si>
  <si>
    <t>Make-CSS-selectors-case-sensitive-for-XHTML-documents</t>
  </si>
  <si>
    <t>Wed, 5 May 2004 12:35:27 +0000</t>
  </si>
  <si>
    <t>3a4bd1cc8b6bde588cd7c5167fb07871715dcc24</t>
  </si>
  <si>
    <t>3a4bd1cc8</t>
  </si>
  <si>
    <t>5e0bca61bce07a67ada7b683ee872ce8a5c4affa</t>
  </si>
  <si>
    <t>5e0bca61b</t>
  </si>
  <si>
    <t>add a shield for opengl canvas initialisation S. GULLY</t>
  </si>
  <si>
    <t>add-a-shield-for-opengl-canvas-initialisation</t>
  </si>
  <si>
    <t>Wed, 5 May 2004 09:28:31 +0000</t>
  </si>
  <si>
    <t>09401a3fc93508ac119bd1c646976d4d60975528</t>
  </si>
  <si>
    <t>09401a3fc</t>
  </si>
  <si>
    <t>5eee1fbe75dfa00fb0bbb646861acadfe26bc402</t>
  </si>
  <si>
    <t>5eee1fbe7</t>
  </si>
  <si>
    <t>+ remove motif library + add shields for gtk-config, wx-config and with-gl flags S. GULLY</t>
  </si>
  <si>
    <t>remove-motif-library</t>
  </si>
  <si>
    <t>Wed, 5 May 2004 09:10:31 +0000</t>
  </si>
  <si>
    <t>f69bb1ad029992ecd05c8ab4b8297cf4509b8997</t>
  </si>
  <si>
    <t>f69bb1ad0</t>
  </si>
  <si>
    <t>b4b75086f1bb555aa768ec23596388e15f3b9ce5</t>
  </si>
  <si>
    <t>b4b75086f</t>
  </si>
  <si>
    <t>remove motif library S. GULLY</t>
  </si>
  <si>
    <t>Wed, 5 May 2004 09:09:31 +0000</t>
  </si>
  <si>
    <t>589937863e6fcf2000ced94b13d24027d4cb1714</t>
  </si>
  <si>
    <t>6078438ed4a673f0886bac57dc19932b340a8f5c</t>
  </si>
  <si>
    <t>6078438ed</t>
  </si>
  <si>
    <t>fix a wxWidgets dependency S. GULLY</t>
  </si>
  <si>
    <t>fix-a-wxWidgets-dependency</t>
  </si>
  <si>
    <t>Wed, 5 May 2004 09:09:19 +0000</t>
  </si>
  <si>
    <t>bcf60a92dcd2cb1335306d6d5610ed22f76e952d</t>
  </si>
  <si>
    <t>bcf60a92d</t>
  </si>
  <si>
    <t>6ee29eafa53c89bc81725fdaf0a0060a5120f1bf</t>
  </si>
  <si>
    <t>6ee29eafa</t>
  </si>
  <si>
    <t>Wed, 5 May 2004 09:07:04 +0000</t>
  </si>
  <si>
    <t>08140b7be0b247455dc03232327a7dc35fbc0f47</t>
  </si>
  <si>
    <t>08140b7be</t>
  </si>
  <si>
    <t>d3a051dd8d852b9df980a73e718f700c5a3a01de</t>
  </si>
  <si>
    <t>d3a051dd8</t>
  </si>
  <si>
    <t>Generate a CDATA within a script only if the GENERATE_CDATA variable is set. Irene</t>
  </si>
  <si>
    <t>Generate-a-CDATA-within-a-script-only-if-the-GENERATE_CDATA-variable</t>
  </si>
  <si>
    <t>Wed, 5 May 2004 08:58:14 +0000</t>
  </si>
  <si>
    <t>33400a43079b75ee2c51b74429ca63efe3c87b7c</t>
  </si>
  <si>
    <t>33400a430</t>
  </si>
  <si>
    <t>e3e1e74f73a8cd5fcc82c45f646be1fa0e602a75</t>
  </si>
  <si>
    <t>e3e1e74f7</t>
  </si>
  <si>
    <t>Wed, 5 May 2004 08:22:52 +0000</t>
  </si>
  <si>
    <t>e219d2cfb375df77db562e325f906bf17bbca0e0</t>
  </si>
  <si>
    <t>e219d2cfb</t>
  </si>
  <si>
    <t>3a13289903b88fb3c8e71e89b5376a57a8a13074</t>
  </si>
  <si>
    <t>3a1328990</t>
  </si>
  <si>
    <t>remove wxDynamicCast S. GULLY</t>
  </si>
  <si>
    <t>remove-wxDynamicCast</t>
  </si>
  <si>
    <t>Wed, 5 May 2004 08:22:31 +0000</t>
  </si>
  <si>
    <t>f712e9b529c24c35b9a156d9988f8c13381c7ed2</t>
  </si>
  <si>
    <t>f712e9b52</t>
  </si>
  <si>
    <t>ae17cfc6b7e10c23a9001169a36708622d5963ea</t>
  </si>
  <si>
    <t>ae17cfc6b</t>
  </si>
  <si>
    <t>Wed, 5 May 2004 08:22:17 +0000</t>
  </si>
  <si>
    <t>8dba29cbec9d52ee10f57da8046e774b1386eec6</t>
  </si>
  <si>
    <t>8dba29cbe</t>
  </si>
  <si>
    <t>5478d36e0f258d80496d671747db10f16ca14ea4</t>
  </si>
  <si>
    <t>5478d36e0</t>
  </si>
  <si>
    <t>Wed, 5 May 2004 08:21:18 +0000</t>
  </si>
  <si>
    <t>3a6701c1c26e045037d90b948b3091acc421a221</t>
  </si>
  <si>
    <t>3a6701c1c</t>
  </si>
  <si>
    <t>f551fee0bd2249911d356e2b274097d0ea397383</t>
  </si>
  <si>
    <t>f551fee0b</t>
  </si>
  <si>
    <t>Update dialogues. Irene</t>
  </si>
  <si>
    <t>Update-dialogues</t>
  </si>
  <si>
    <t>Wed, 5 May 2004 08:10:53 +0000</t>
  </si>
  <si>
    <t>6efecbc6d923c6ca258008e28e9ce7df535c3c95</t>
  </si>
  <si>
    <t>6efecbc6d</t>
  </si>
  <si>
    <t>178a83bc268947c11fa10ebceafe92a3bc43876e</t>
  </si>
  <si>
    <t>178a83bc2</t>
  </si>
  <si>
    <t>Generate a CDATA or a comment when a script is created. The HTML parser is now able to parse a CDATA. Irene</t>
  </si>
  <si>
    <t>Generate-a-CDATA-or-a-comment-when-a-script-is-created</t>
  </si>
  <si>
    <t>Wed, 5 May 2004 07:33:22 +0000</t>
  </si>
  <si>
    <t>56cfc2cb7776877250a7859a419d7fe87353b6fe</t>
  </si>
  <si>
    <t>56cfc2cb7</t>
  </si>
  <si>
    <t>e50cf95e52a1d3b2dac3e3fae41c9647123e56a7</t>
  </si>
  <si>
    <t>e50cf95e5</t>
  </si>
  <si>
    <t>It was impossible to delete an object. Irene</t>
  </si>
  <si>
    <t>It-was-impossible-to-delete-an-object</t>
  </si>
  <si>
    <t>Tue, 4 May 2004 10:07:24 +0000</t>
  </si>
  <si>
    <t>784e101d21e6ecc3c62a9317db7e30867e2625eb</t>
  </si>
  <si>
    <t>784e101d2</t>
  </si>
  <si>
    <t>837780560a86bde6b13d1794012c17cb790e369b</t>
  </si>
  <si>
    <t>Fix some cases where Amaya used the document schema instead of the current element schema. Improve the creation of a script element. Irene</t>
  </si>
  <si>
    <t>Fix-some-cases-where-Amaya-used-the-document-schema-instead-of-the</t>
  </si>
  <si>
    <t>Mon, 3 May 2004 15:32:23 +0000</t>
  </si>
  <si>
    <t>ae07cfad3d49c9e0d579df300c7b5ffece24d9a7</t>
  </si>
  <si>
    <t>ae07cfad3</t>
  </si>
  <si>
    <t>8f45e99950e50511367c581ddcf558467dbe3790</t>
  </si>
  <si>
    <t>8f45e9995</t>
  </si>
  <si>
    <t>When saving from the source view, the document was still considered as modified. Irene</t>
  </si>
  <si>
    <t>When-saving-from-the-source-view-the-document-was-still-considered-as</t>
  </si>
  <si>
    <t>Mon, 3 May 2004 15:30:05 +0000</t>
  </si>
  <si>
    <t>f84b313612fe9f9532bbad27ca7efa7048e98ef5</t>
  </si>
  <si>
    <t>f84b31361</t>
  </si>
  <si>
    <t>6cb68e3bfcdc3450c43863d70b3153f6a18221ee</t>
  </si>
  <si>
    <t>6cb68e3bf</t>
  </si>
  <si>
    <t>the md5 was not correct S. GULLY</t>
  </si>
  <si>
    <t>the-md5-was-not-correct</t>
  </si>
  <si>
    <t>Mon, 3 May 2004 13:35:59 +0000</t>
  </si>
  <si>
    <t>53a2f360aa2f9845ad5327bc9193423850721ddf</t>
  </si>
  <si>
    <t>53a2f360a</t>
  </si>
  <si>
    <t>daa16c0ee991c849576b6dce19b2b515926a9077</t>
  </si>
  <si>
    <t>daa16c0ee</t>
  </si>
  <si>
    <t>Mon, 3 May 2004 13:28:04 +0000</t>
  </si>
  <si>
    <t>3e4aca8b002d1d1f1304d9390b09256368e2f6b8</t>
  </si>
  <si>
    <t>3e4aca8b0</t>
  </si>
  <si>
    <t>54fb50e60b74b943241e4edfa32d820a75859719</t>
  </si>
  <si>
    <t>54fb50e60</t>
  </si>
  <si>
    <t>JK: Amaya was dumping the metadata update sent back by an annotation server after doing a post or an update.</t>
  </si>
  <si>
    <t>JK-Amaya-was-dumping-the-metadata-update-sent-back-by-an-annotation</t>
  </si>
  <si>
    <t>Mon, 3 May 2004 11:24:58 +0000</t>
  </si>
  <si>
    <t>197d44af7cd15184fb50eecf2b7ef883ce727747</t>
  </si>
  <si>
    <t>197d44af7</t>
  </si>
  <si>
    <t>a4ab0087503f3bb91236b32485fb891ce5f3ef0b</t>
  </si>
  <si>
    <t>a4ab00875</t>
  </si>
  <si>
    <t>Fri, 30 Apr 2004 08:40:09 +0000</t>
  </si>
  <si>
    <t>f703c9782c63247865f1ab3be218217ccec3bcf3</t>
  </si>
  <si>
    <t>f703c9782</t>
  </si>
  <si>
    <t>5491551376fa2eff1fd8e110be882a0179b9ea2b</t>
  </si>
  <si>
    <t>+ add a better multi-frame managment : it's possible to select where to open a document's view + integration with TtaRaiseView (there is no user interface to choose) + add a "quick-split" button to the UI to allow user to quickly split the frame (the splited part is forced to show structure view) + bug fix: now allocated frames are not deleted, they are reused when a new frame creation is asked. If the frame is deleted, a strange bug appears : an event occure after the deletion of the frame and provoque a crash. + bug fix: now the opengl canvas is deleted when the parent frame is not used, then a new canvas is allocated when the frame is reused. If the opengl canvas is not deleted, a strange bug appears : the fonts are not drawn and colored quads replace it (maybe it's due to a probleme with opengl shared context and wxWidgets).</t>
  </si>
  <si>
    <t>add-a-better-multi-frame-managment-it-s-possible-to-select-where-to-open-a-document-s-view-integration-with-TtaRaiseView-there-is-no-user-interface-to-choose</t>
  </si>
  <si>
    <t xml:space="preserve">+ add traces to debug opengl/freetype fonts allocation _TRACE_GLFONT_x000D_
_x000D_
TODO:_x000D_
- when opening a new document, corresponding views should stay open and updated with the new document._x000D_
- when a frame is splited with the quick-split button, the second part should be the same view as the first one_x000D_
_x000D_
S. GULLY_x000D_
</t>
  </si>
  <si>
    <t>Thu, 29 Apr 2004 09:51:59 +0000</t>
  </si>
  <si>
    <t>acad51d7e4fb7a75844656babd3cd780adb9b931</t>
  </si>
  <si>
    <t>acad51d7e</t>
  </si>
  <si>
    <t>d1d7e21c973d322d6924ebfb1ac7a7defc39a647</t>
  </si>
  <si>
    <t>d1d7e21c9</t>
  </si>
  <si>
    <t>Tue, 27 Apr 2004 16:20:45 +0000</t>
  </si>
  <si>
    <t>46004af909d6cd6ff87bf6d5d98601240bdd0cc0</t>
  </si>
  <si>
    <t>46004af90</t>
  </si>
  <si>
    <t>98a0b9853dfd1b7591bbd9790bccbca8da38b7e0</t>
  </si>
  <si>
    <t>98a0b9853</t>
  </si>
  <si>
    <t>tag: Amaya-8-5</t>
  </si>
  <si>
    <t>amaya.info for the release 8.5 Laurent &amp; Stephane</t>
  </si>
  <si>
    <t>amaya.info-for-the-release-8.5</t>
  </si>
  <si>
    <t>Tue, 27 Apr 2004 15:28:54 +0000</t>
  </si>
  <si>
    <t>cfe5feb68e24e804ecdcb88ce388d01930e9c323</t>
  </si>
  <si>
    <t>cfe5feb68</t>
  </si>
  <si>
    <t>30df81a7d47d2ee64b54ba2bb627850d4860c5e9</t>
  </si>
  <si>
    <t>30df81a7d</t>
  </si>
  <si>
    <t>Tue, 27 Apr 2004 15:18:25 +0000</t>
  </si>
  <si>
    <t>406526d82cb702a74685624fd7174e9e363248ed</t>
  </si>
  <si>
    <t>406526d82</t>
  </si>
  <si>
    <t>45ee35c6be82a0850736d02c2e6e1270e0321c45</t>
  </si>
  <si>
    <t>45ee35c6b</t>
  </si>
  <si>
    <t>Fix a bug in the spellchecker. Irene</t>
  </si>
  <si>
    <t>Fix-a-bug-in-the-spellchecker</t>
  </si>
  <si>
    <t>Tue, 27 Apr 2004 13:31:11 +0000</t>
  </si>
  <si>
    <t>950ec41d3496d4f50bf43d21ae201dc698ab10ef</t>
  </si>
  <si>
    <t>950ec41d3</t>
  </si>
  <si>
    <t>585f4e78cabb4284b9ca56d79c4c470809c6e3bc</t>
  </si>
  <si>
    <t>585f4e78c</t>
  </si>
  <si>
    <t>Bug fix: significant spaces were sometimes removed after a copy + paste command Laurent</t>
  </si>
  <si>
    <t>Bug-fix-significant-spaces-were-sometimes-removed-after-a-copy-paste-command</t>
  </si>
  <si>
    <t>Tue, 27 Apr 2004 11:13:01 +0000</t>
  </si>
  <si>
    <t>a95ce40914497ed176a28fda9a784459a8bfbb8b</t>
  </si>
  <si>
    <t>a95ce4091</t>
  </si>
  <si>
    <t>d31b4eddf62281f5abd95e6573d919748242b0a0</t>
  </si>
  <si>
    <t>d31b4eddf</t>
  </si>
  <si>
    <t>Amaya was confuse with the utf-8 string lenght and the utf-16 string lenght when pasting characters. Convert text when it's delivered as ISO-8859-1. Change the version number. Irene</t>
  </si>
  <si>
    <t>Amaya-was-confuse-with-the-utf-8-string-lenght-and-the-utf-16-string</t>
  </si>
  <si>
    <t>Tue, 27 Apr 2004 07:25:44 +0000</t>
  </si>
  <si>
    <t>abc9b86d6f1c98774dcf4268778d2c572b62e0be</t>
  </si>
  <si>
    <t>abc9b86d6</t>
  </si>
  <si>
    <t>0371abff097e091918b3f6246b11a2db4c8fa22f</t>
  </si>
  <si>
    <t>0371abff0</t>
  </si>
  <si>
    <t>Mon, 26 Apr 2004 16:48:48 +0000</t>
  </si>
  <si>
    <t>9e89e7fa5825ab165bc9a4b631f613a50705e0d7</t>
  </si>
  <si>
    <t>9e89e7fa5</t>
  </si>
  <si>
    <t>f06a1d729bf7fcda864a93ae631337d878f1ced6</t>
  </si>
  <si>
    <t>f06a1d729</t>
  </si>
  <si>
    <t>It was impossible to paste an Amaya string into a GTK widget. Irene</t>
  </si>
  <si>
    <t>It-was-impossible-to-paste-an-Amaya-string-into-a-GTK-widget</t>
  </si>
  <si>
    <t>Mon, 26 Apr 2004 16:41:01 +0000</t>
  </si>
  <si>
    <t>def15f6a9bbc71fbf9075b0511a5374196344f8f</t>
  </si>
  <si>
    <t>def15f6a9</t>
  </si>
  <si>
    <t>d5a0bc50f0fed11a03953bcc61b2430eebda4641</t>
  </si>
  <si>
    <t>d5a0bc50f</t>
  </si>
  <si>
    <t>Accept ISO-8859-1 and UTF-8 copy/paste. Irene</t>
  </si>
  <si>
    <t>Accept-ISO-8859-1-and-UTF-8-copy-paste</t>
  </si>
  <si>
    <t>Mon, 26 Apr 2004 15:32:04 +0000</t>
  </si>
  <si>
    <t>1a65c9ae6d3707b5793dd18e415c7de751d0cceb</t>
  </si>
  <si>
    <t>1a65c9ae6</t>
  </si>
  <si>
    <t>269dd29597f176c322d1ba093fe13ffafd01f790</t>
  </si>
  <si>
    <t>269dd2959</t>
  </si>
  <si>
    <t>Accept spaces within font family names. Irene</t>
  </si>
  <si>
    <t>Accept-spaces-within-font-family-names</t>
  </si>
  <si>
    <t>Mon, 26 Apr 2004 13:16:35 +0000</t>
  </si>
  <si>
    <t>3c7d250372d5a3f593c3e5f5352135391ba51abb</t>
  </si>
  <si>
    <t>3c7d25037</t>
  </si>
  <si>
    <t>7667ba019243cc5d04a737cc3c1cc97cfaaf473b</t>
  </si>
  <si>
    <t>7667ba019</t>
  </si>
  <si>
    <t>Oops, complete the previous fix. Irene</t>
  </si>
  <si>
    <t>Oops-complete-the-previous-fix</t>
  </si>
  <si>
    <t>Mon, 26 Apr 2004 12:55:16 +0000</t>
  </si>
  <si>
    <t>f28b37cd9971d0e0c3cd1d2de30481d6761c8c7c</t>
  </si>
  <si>
    <t>f28b37cd9</t>
  </si>
  <si>
    <t>4632713703df8d2537f596d4d6c79a0d39d95149</t>
  </si>
  <si>
    <t>Allow UTF-8 copy/paste with GTK version. Irene</t>
  </si>
  <si>
    <t>Allow-UTF-8-copy-paste-with-GTK-version</t>
  </si>
  <si>
    <t>Mon, 26 Apr 2004 12:49:06 +0000</t>
  </si>
  <si>
    <t>846086725f9bd1a95ccc22dbed69d3edc56d2af3</t>
  </si>
  <si>
    <t>159fed26d09f4d968419226030a1bb890b028f5b</t>
  </si>
  <si>
    <t>159fed26d</t>
  </si>
  <si>
    <t>Unused module in the printlib. Irene</t>
  </si>
  <si>
    <t>Unused-module-in-the-printlib</t>
  </si>
  <si>
    <t>Fri, 23 Apr 2004 16:19:36 +0000</t>
  </si>
  <si>
    <t>3c9765ba5c6a4c678eb7a87be28f0348568e1637</t>
  </si>
  <si>
    <t>3c9765ba5</t>
  </si>
  <si>
    <t>a7ef49cd8a4ae1418c0f456c942af1ce3371c227</t>
  </si>
  <si>
    <t>a7ef49cd8</t>
  </si>
  <si>
    <t>The shortcuts Shift Ctrl &lt;Key&gt;n are now equivalent to Ctrl &lt;Key&gt;n to create an heading n Laurent</t>
  </si>
  <si>
    <t>The-shortcuts-Shift-Ctrl-Key-n-are-now-equivalent-to-Ctrl-Key-n-to-create-an-heading-n</t>
  </si>
  <si>
    <t>Fri, 23 Apr 2004 16:15:04 +0000</t>
  </si>
  <si>
    <t>f01602b1ca96b182856cab8f1ce0397ce425bdc5</t>
  </si>
  <si>
    <t>f01602b1c</t>
  </si>
  <si>
    <t>101223a124c4680e2fa015fa9d0b3a85267f74b0</t>
  </si>
  <si>
    <t>101223a12</t>
  </si>
  <si>
    <t>Unused varialble. Irene</t>
  </si>
  <si>
    <t>Unused-varialble</t>
  </si>
  <si>
    <t>Fri, 23 Apr 2004 15:51:12 +0000</t>
  </si>
  <si>
    <t>d4a0ddadc7331893d91822a34527331a939ff626</t>
  </si>
  <si>
    <t>d4a0ddadc</t>
  </si>
  <si>
    <t>8f8b677f129f8bfeb47e56e1c451808761eaeccf</t>
  </si>
  <si>
    <t>8f8b677f1</t>
  </si>
  <si>
    <t>Moving the selection word by word in attribute values crashed Amaya. Irene</t>
  </si>
  <si>
    <t>Moving-the-selection-word-by-word-in-attribute-values-crashed-Amaya</t>
  </si>
  <si>
    <t>Fri, 23 Apr 2004 15:37:37 +0000</t>
  </si>
  <si>
    <t>e6ab27353a4b0acffa86a63c93b281e1827edcd5</t>
  </si>
  <si>
    <t>e6ab27353</t>
  </si>
  <si>
    <t>def90599447d725d827bb912fee7ac4d8679abe9</t>
  </si>
  <si>
    <t>def905994</t>
  </si>
  <si>
    <t>Fixing errors reported by insure++ Irene</t>
  </si>
  <si>
    <t>Fixing-errors-reported-by-insure</t>
  </si>
  <si>
    <t>Fri, 23 Apr 2004 14:16:28 +0000</t>
  </si>
  <si>
    <t>2679c8c832e0f592c619a792e122ef12728059fe</t>
  </si>
  <si>
    <t>2679c8c83</t>
  </si>
  <si>
    <t>d277f2ccb0317855eefdc3d746f0e2792d15a800</t>
  </si>
  <si>
    <t>d277f2ccb</t>
  </si>
  <si>
    <t>Prevents some memory allocation problems. Irene</t>
  </si>
  <si>
    <t>Prevents-some-memory-allocation-problems</t>
  </si>
  <si>
    <t>Fri, 23 Apr 2004 08:15:32 +0000</t>
  </si>
  <si>
    <t>b48c35160cc974f8460df0a93897ce21b529313b</t>
  </si>
  <si>
    <t>b48c35160</t>
  </si>
  <si>
    <t>9f19c4b46f6159c80b16ef1174bbb9d56d344d80</t>
  </si>
  <si>
    <t>9f19c4b46</t>
  </si>
  <si>
    <t>Remove calls to snprintf. Irene</t>
  </si>
  <si>
    <t>Remove-calls-to-snprintf</t>
  </si>
  <si>
    <t>Fri, 23 Apr 2004 08:14:04 +0000</t>
  </si>
  <si>
    <t>9a89481a18be7160112c8450b7cf0ac333c13bd3</t>
  </si>
  <si>
    <t>9a89481a1</t>
  </si>
  <si>
    <t>6d2a8348d6d43d51b4e6f20a0a7e770900b77bd1</t>
  </si>
  <si>
    <t>6d2a8348d</t>
  </si>
  <si>
    <t>Bug fix: Amaya added a new line character after an 'img' element within a headline. Laurent</t>
  </si>
  <si>
    <t>Bug-fix-Amaya-added-a-new-line-character-after-an-img-element-within-a-headline</t>
  </si>
  <si>
    <t>Wed, 21 Apr 2004 13:39:44 +0000</t>
  </si>
  <si>
    <t>e26933934216e2ee54fe844c44433d28f21060ef</t>
  </si>
  <si>
    <t>e26933934</t>
  </si>
  <si>
    <t>811c1a5f08762f5cc42f9e5295e19320f0aaf6aa</t>
  </si>
  <si>
    <t>811c1a5f0</t>
  </si>
  <si>
    <t>Wed, 21 Apr 2004 13:05:07 +0000</t>
  </si>
  <si>
    <t>00c1e4ba9004f8a1935092306c1d217d2536749e</t>
  </si>
  <si>
    <t>00c1e4ba9</t>
  </si>
  <si>
    <t>8214715d1b3e25966e37cc9d0a973c46c347fa9b</t>
  </si>
  <si>
    <t>8214715d1</t>
  </si>
  <si>
    <t>Prevent a malloc with a negative size. Irene</t>
  </si>
  <si>
    <t>Prevent-a-malloc-with-a-negative-size</t>
  </si>
  <si>
    <t>Wed, 21 Apr 2004 13:03:25 +0000</t>
  </si>
  <si>
    <t>fba5e07ad61ac877d2042ad61005bd2a98bd2794</t>
  </si>
  <si>
    <t>fba5e07ad</t>
  </si>
  <si>
    <t>6384455e4d15e93e11cebb20cbc523fba9fda95f</t>
  </si>
  <si>
    <t>Update HTML transformations. Irene</t>
  </si>
  <si>
    <t>Update-HTML-transformations</t>
  </si>
  <si>
    <t>Wed, 21 Apr 2004 12:25:48 +0000</t>
  </si>
  <si>
    <t>40c08e19873f0940c6f3fc5868ebad05472d1d7e</t>
  </si>
  <si>
    <t>40c08e198</t>
  </si>
  <si>
    <t>907b15cadebaba06a51ad8a91c7df12d07559aa4</t>
  </si>
  <si>
    <t>907b15cad</t>
  </si>
  <si>
    <t>Wed, 21 Apr 2004 09:56:02 +0000</t>
  </si>
  <si>
    <t>826199f7fb1611ecb01a2c9adeb3233a469a6789</t>
  </si>
  <si>
    <t>826199f7f</t>
  </si>
  <si>
    <t>a7f4087cf273b9e66bff2ad3d48d4b881ffc045a</t>
  </si>
  <si>
    <t>a7f4087cf</t>
  </si>
  <si>
    <t>fix a little error</t>
  </si>
  <si>
    <t>fix-a-little-error</t>
  </si>
  <si>
    <t>Wed, 21 Apr 2004 09:16:02 +0000</t>
  </si>
  <si>
    <t>94aa526df3cd86daef7a1e4c5b717a50d50bc6ff</t>
  </si>
  <si>
    <t>94aa526df</t>
  </si>
  <si>
    <t>eab5d0d1b74db6e4b1f238d92b69cc5f0b2532b9</t>
  </si>
  <si>
    <t>eab5d0d1b</t>
  </si>
  <si>
    <t>first compilations fixes for wxWidgets version on macosx : + symbols have been renamed :     Picture -&gt; tt_Picture     Line -&gt; ThotLine     FontPointSize -&gt; ThotFontPointSize + configure now detects and setup the _MACOS flag + configure add the correct LDFLAGS for MACOS + configure detect gtk stuff (imlib ...) only when --with-gtk is enable</t>
  </si>
  <si>
    <t>first-compilations-fixes-for-wxWidgets-version-on-macosx</t>
  </si>
  <si>
    <t xml:space="preserve">TODO: resolve the link errors, expatlib, libpng, libjpeg should be shared between wxWidgets and amaya ..._x000D_
_x000D_
S. GULLY_x000D_
</t>
  </si>
  <si>
    <t>Wed, 21 Apr 2004 09:06:33 +0000</t>
  </si>
  <si>
    <t>1366fd8c9a9ec903be86b5db6721cd591b019e6e</t>
  </si>
  <si>
    <t>1366fd8c9</t>
  </si>
  <si>
    <t>1304ee08acacb91178bc01a2adf74f8a8c45b8fd</t>
  </si>
  <si>
    <t>1304ee08a</t>
  </si>
  <si>
    <t>content of textarea is now always left aligned VQ</t>
  </si>
  <si>
    <t>content-of-textarea-is-now-always-left-aligned</t>
  </si>
  <si>
    <t>Wed, 21 Apr 2004 07:44:53 +0000</t>
  </si>
  <si>
    <t>4409a24e98b202113de3013626fe36ad39649647</t>
  </si>
  <si>
    <t>4409a24e9</t>
  </si>
  <si>
    <t>95eacfb816c34679fdbbbee5a60e719d10e5a39e</t>
  </si>
  <si>
    <t>95eacfb81</t>
  </si>
  <si>
    <t>JK: added a new function: MoveBookmarks</t>
  </si>
  <si>
    <t>JK-added-a-new-function-MoveBookmarks</t>
  </si>
  <si>
    <t>Tue, 20 Apr 2004 16:35:31 +0000</t>
  </si>
  <si>
    <t>f4ce30608a907ae1f64a46f1d2ed529a68f05423</t>
  </si>
  <si>
    <t>f4ce30608</t>
  </si>
  <si>
    <t>d636820ba4c5150a594f18e3ee8a010679012435</t>
  </si>
  <si>
    <t>d636820ba</t>
  </si>
  <si>
    <t>Local CSS files were not reparsed when they are saved. Fix the confusion between classes, pseudo-classes, ids, and attributes. Irene</t>
  </si>
  <si>
    <t>Local-CSS-files-were-not-reparsed-when-they-are-saved</t>
  </si>
  <si>
    <t>Tue, 20 Apr 2004 16:10:21 +0000</t>
  </si>
  <si>
    <t>e44003ec0a34e4cd678f8c5e9ac2dbbf141ee189</t>
  </si>
  <si>
    <t>e44003ec0</t>
  </si>
  <si>
    <t>42a40185aa314a1a367447331ee80f147bb97edc</t>
  </si>
  <si>
    <t>42a40185a</t>
  </si>
  <si>
    <t>Amaya now generates a User style sheet if this file doesn't exist. Irene</t>
  </si>
  <si>
    <t>Amaya-now-generates-a-User-style-sheet-if-this-file-doesn-t-exist</t>
  </si>
  <si>
    <t>Tue, 20 Apr 2004 14:21:27 +0000</t>
  </si>
  <si>
    <t>d710f79e3d4434d62d4f323cb0156e54ed21baa6</t>
  </si>
  <si>
    <t>d710f79e3</t>
  </si>
  <si>
    <t>b1fca3549df6de03489da51ec64c898ff14c7450</t>
  </si>
  <si>
    <t>b1fca3549</t>
  </si>
  <si>
    <t>nimate the Welcome page. Irene</t>
  </si>
  <si>
    <t>nimate-the-Welcome-page</t>
  </si>
  <si>
    <t>Tue, 20 Apr 2004 14:09:36 +0000</t>
  </si>
  <si>
    <t>25fd921df3b03133fc865f218d31417523b93df9</t>
  </si>
  <si>
    <t>25fd921df</t>
  </si>
  <si>
    <t>293f13a8ed5e5a9ec58c9ffe62a178dcc2c6d555</t>
  </si>
  <si>
    <t>293f13a8e</t>
  </si>
  <si>
    <t>Ignoring rules associated with pseudo-classes hover and focus in CSS  selectors</t>
  </si>
  <si>
    <t>Ignoring-rules-associated-with-pseudo-classes-hover-and-focus-in-CSS</t>
  </si>
  <si>
    <t>Tue, 20 Apr 2004 12:02:24 +0000</t>
  </si>
  <si>
    <t>75ab0945b4ad235bc35bf8e0fe75ba2350ab3d66</t>
  </si>
  <si>
    <t>75ab0945b</t>
  </si>
  <si>
    <t>d1511dca4ddb1e84723da22dea992fb99f1183b6</t>
  </si>
  <si>
    <t>d1511dca4</t>
  </si>
  <si>
    <t>Mon, 19 Apr 2004 16:11:50 +0000</t>
  </si>
  <si>
    <t>bcf82030c4a30d439aef12ed445651e41bd15169</t>
  </si>
  <si>
    <t>bcf82030c</t>
  </si>
  <si>
    <t>4d8807eb133a21c6222e141a92852a9f718b546e</t>
  </si>
  <si>
    <t>4d8807eb1</t>
  </si>
  <si>
    <t>Mon, 19 Apr 2004 16:06:13 +0000</t>
  </si>
  <si>
    <t>18cc4d6f44abd4c89ba3241f40201a8eb4e1c014</t>
  </si>
  <si>
    <t>18cc4d6f4</t>
  </si>
  <si>
    <t>33d6c65b50592f3c9ea8981e28480d457c6fa778</t>
  </si>
  <si>
    <t>33d6c65b5</t>
  </si>
  <si>
    <t>Updating the bug list. Removing the Amaya_closed_bugs file. Irene</t>
  </si>
  <si>
    <t>Mon, 19 Apr 2004 16:04:50 +0000</t>
  </si>
  <si>
    <t>f1c12e31f62fba9cb4a501a7533cead0f7543b92</t>
  </si>
  <si>
    <t>f1c12e31f</t>
  </si>
  <si>
    <t>07448a77783ef6ac0efcd1085db0ea8afa342f7e</t>
  </si>
  <si>
    <t>07448a777</t>
  </si>
  <si>
    <t>correct a link error for macosx fink package</t>
  </si>
  <si>
    <t>correct-a-link-error-for-macosx-fink-package</t>
  </si>
  <si>
    <t>Mon, 19 Apr 2004 07:33:47 +0000</t>
  </si>
  <si>
    <t>c3f39292ee0121af0efd8ed024d64b55e91da1be</t>
  </si>
  <si>
    <t>c3f39292e</t>
  </si>
  <si>
    <t>18c914dd208c9eaee9685f0d89f42125bb541a53</t>
  </si>
  <si>
    <t>18c914dd2</t>
  </si>
  <si>
    <t>.info file used to generate macosx fink package</t>
  </si>
  <si>
    <t>.info-file-used-to-generate-macosx-fink-package</t>
  </si>
  <si>
    <t>Thu, 15 Apr 2004 10:38:24 +0000</t>
  </si>
  <si>
    <t>3a4915d4201c608f56b89a44a80dbac8d59cfe55</t>
  </si>
  <si>
    <t>3a4915d42</t>
  </si>
  <si>
    <t>a15883fcff9914c9a557146db2a2a66e605861ea</t>
  </si>
  <si>
    <t>a15883fcf</t>
  </si>
  <si>
    <t>tag: Amaya-8-4</t>
  </si>
  <si>
    <t>remove -g flag</t>
  </si>
  <si>
    <t>remove-g-flag</t>
  </si>
  <si>
    <t>Wed, 14 Apr 2004 16:34:21 +0000</t>
  </si>
  <si>
    <t>b0039cca3b536a72bb35336050f504de9e71dc51</t>
  </si>
  <si>
    <t>b0039cca3</t>
  </si>
  <si>
    <t>35a29dfd820b702af12ad56d3d23dd0c0492e44d</t>
  </si>
  <si>
    <t>35a29dfd8</t>
  </si>
  <si>
    <t>remove bad library links =&gt; produce a compilation error on macosx</t>
  </si>
  <si>
    <t>remove-bad-library-links-produce-a-compilation-error-on-macosx</t>
  </si>
  <si>
    <t>Wed, 14 Apr 2004 16:14:21 +0000</t>
  </si>
  <si>
    <t>cac9b4ea7394d0dcc95d31820ccf3c159041f4a3</t>
  </si>
  <si>
    <t>cac9b4ea7</t>
  </si>
  <si>
    <t>2ebfd9753c7a22e2fadb3869e6fe621a7032f2db</t>
  </si>
  <si>
    <t>2ebfd9753</t>
  </si>
  <si>
    <t>same as libraptor one =&gt; fix platforme check errors on macosx S. GULLY</t>
  </si>
  <si>
    <t>same-as-libraptor-one-fix-platforme-check-errors-on-macosx</t>
  </si>
  <si>
    <t>Wed, 14 Apr 2004 15:12:52 +0000</t>
  </si>
  <si>
    <t>d93dcb92c55a134e15a4e4fc34d5022472698df4</t>
  </si>
  <si>
    <t>d93dcb92c</t>
  </si>
  <si>
    <t>6d21c036b6a9837fa49131ca81088d15060e5538</t>
  </si>
  <si>
    <t>6d21c036b</t>
  </si>
  <si>
    <t>Wed, 14 Apr 2004 14:29:13 +0000</t>
  </si>
  <si>
    <t>f2ef60963398a104b77d5644a2e5ffcba12f0159</t>
  </si>
  <si>
    <t>f2ef60963</t>
  </si>
  <si>
    <t>39063a5fc962de3b8a6b1cd2804a2083b3ef7fc6</t>
  </si>
  <si>
    <t>39063a5fc</t>
  </si>
  <si>
    <t>Release 8.4</t>
  </si>
  <si>
    <t>Release-8.4</t>
  </si>
  <si>
    <t>Wed, 14 Apr 2004 14:28:17 +0000</t>
  </si>
  <si>
    <t>17b25c6d0e64b34ecdac0904d76f90e0927bb8a7</t>
  </si>
  <si>
    <t>17b25c6d0</t>
  </si>
  <si>
    <t>99a3cba4bdd51131feccbc8829458b937bc0c68b</t>
  </si>
  <si>
    <t>99a3cba4b</t>
  </si>
  <si>
    <t>Wed, 14 Apr 2004 14:25:50 +0000</t>
  </si>
  <si>
    <t>da55562c0744acf755c34e80fe66783d67584bba</t>
  </si>
  <si>
    <t>da55562c0</t>
  </si>
  <si>
    <t>c332ae1ac0efacd0f5e3cf070dbd0f015caec89b</t>
  </si>
  <si>
    <t>c332ae1ac</t>
  </si>
  <si>
    <t>Release 8.4. Irene</t>
  </si>
  <si>
    <t>Wed, 14 Apr 2004 14:23:35 +0000</t>
  </si>
  <si>
    <t>af146e200ba696c30290844e55c15971a4b24c83</t>
  </si>
  <si>
    <t>af146e200</t>
  </si>
  <si>
    <t>6324aca2c0295ca1c998f4bb4b76028c55537d4f</t>
  </si>
  <si>
    <t>6324aca2c</t>
  </si>
  <si>
    <t>Improving the zoom of GL images. Irene</t>
  </si>
  <si>
    <t>Improving-the-zoom-of-GL-images</t>
  </si>
  <si>
    <t>Wed, 14 Apr 2004 14:16:58 +0000</t>
  </si>
  <si>
    <t>b508fb45e9e7ac435f92b8737dafbe10b1101061</t>
  </si>
  <si>
    <t>b508fb45e</t>
  </si>
  <si>
    <t>2c710eefd6f8648ae59364da1fc25ca3f0ecfa72</t>
  </si>
  <si>
    <t>2c710eefd</t>
  </si>
  <si>
    <t>HTML images were not zoomed in the GL version. Irene</t>
  </si>
  <si>
    <t>HTML-images-were-not-zoomed-in-the-GL-version</t>
  </si>
  <si>
    <t>Wed, 14 Apr 2004 13:22:20 +0000</t>
  </si>
  <si>
    <t>43ce91cd652dde62f6cfc300512f3099d9988bbf</t>
  </si>
  <si>
    <t>43ce91cd6</t>
  </si>
  <si>
    <t>ae104f8cc878cca965e1c483021fdf4eae721ca8</t>
  </si>
  <si>
    <t>ae104f8cc</t>
  </si>
  <si>
    <t>Fixing image zooming and some bugs with GL textures. Irene</t>
  </si>
  <si>
    <t>Fixing-image-zooming-and-some-bugs-with-GL-textures</t>
  </si>
  <si>
    <t>Wed, 14 Apr 2004 10:59:05 +0000</t>
  </si>
  <si>
    <t>376aeb289f12ce260c450ad8fa92f498a7aa7253</t>
  </si>
  <si>
    <t>376aeb289</t>
  </si>
  <si>
    <t>442df6fdb3c92948bb3d7a1144d1e91527f52be3</t>
  </si>
  <si>
    <t>442df6fdb</t>
  </si>
  <si>
    <t>In some cases elements were pasted in reverse order. VQ</t>
  </si>
  <si>
    <t>In-some-cases-elements-were-pasted-in-reverse-order</t>
  </si>
  <si>
    <t>Tue, 13 Apr 2004 16:37:49 +0000</t>
  </si>
  <si>
    <t>4cb164dc8b0af26fe61d30553093bf728b0116ff</t>
  </si>
  <si>
    <t>4cb164dc8</t>
  </si>
  <si>
    <t>683d08ae47a185b65a83ece739a1faf981f67964</t>
  </si>
  <si>
    <t>683d08ae4</t>
  </si>
  <si>
    <t>Do not allow a whole HTML document to be pasted as is in an empty paragraph. VQ.</t>
  </si>
  <si>
    <t>Do-not-allow-a-whole-HTML-document-to-be-pasted-as-is-in-an-empty</t>
  </si>
  <si>
    <t>Tue, 13 Apr 2004 13:24:15 +0000</t>
  </si>
  <si>
    <t>b3dc093c333ff8c40a95b6c0134f3d565632de08</t>
  </si>
  <si>
    <t>b3dc093c3</t>
  </si>
  <si>
    <t>690333fb1da172941a8d0a4d662d000c8c8d1b29</t>
  </si>
  <si>
    <t>690333fb1</t>
  </si>
  <si>
    <t>Fixing a problem with images zooming. Irene</t>
  </si>
  <si>
    <t>Fixing-a-problem-with-images-zooming</t>
  </si>
  <si>
    <t>Tue, 13 Apr 2004 11:14:14 +0000</t>
  </si>
  <si>
    <t>15c390a347d833d631862ef21fb368964afff40d</t>
  </si>
  <si>
    <t>15c390a34</t>
  </si>
  <si>
    <t>fa609d7f1f99c46dc70494bbccaf3ab903f374e4</t>
  </si>
  <si>
    <t>fa609d7f1</t>
  </si>
  <si>
    <t>The Windows GL version didn't compile. Irene</t>
  </si>
  <si>
    <t>The-Windows-GL-version-didn-t-compile</t>
  </si>
  <si>
    <t>Thu, 8 Apr 2004 15:45:30 +0000</t>
  </si>
  <si>
    <t>b8631a57bc7d5b8387fe22a919d6c50584480de8</t>
  </si>
  <si>
    <t>b8631a57b</t>
  </si>
  <si>
    <t>85b92cc325a7f6bbe8fe6a34260f8d233204b9a4</t>
  </si>
  <si>
    <t>85b92cc32</t>
  </si>
  <si>
    <t>Thu, 8 Apr 2004 15:36:26 +0000</t>
  </si>
  <si>
    <t>a032dd612b4159775b2736288215fcdeead6b2e5</t>
  </si>
  <si>
    <t>a032dd612</t>
  </si>
  <si>
    <t>e9a4656a7b11959302348864f75e0360bce370ea</t>
  </si>
  <si>
    <t>e9a4656a7</t>
  </si>
  <si>
    <t>Windows version: sometimes the bottom of the image was not displayed. Irene</t>
  </si>
  <si>
    <t>Windows-version-sometimes-the-bottom-of-the-image-was-not-displayed</t>
  </si>
  <si>
    <t>Thu, 8 Apr 2004 15:05:18 +0000</t>
  </si>
  <si>
    <t>f518886c9eb7a7e0c8187426143450ecd64c058e</t>
  </si>
  <si>
    <t>f518886c9</t>
  </si>
  <si>
    <t>b1cddb33312411ef0a319bca7e90c87b70a487d2</t>
  </si>
  <si>
    <t>b1cddb333</t>
  </si>
  <si>
    <t>Fixing warnings in the Windows version Irene</t>
  </si>
  <si>
    <t>Fixing-warnings-in-the-Windows-version</t>
  </si>
  <si>
    <t>Thu, 8 Apr 2004 14:45:11 +0000</t>
  </si>
  <si>
    <t>b63b514730f0df7145a80eb84c5f166bb4214078</t>
  </si>
  <si>
    <t>b63b51473</t>
  </si>
  <si>
    <t>6d44558ec8332da4a291b39d4a45a163b0e3a763</t>
  </si>
  <si>
    <t>6d44558ec</t>
  </si>
  <si>
    <t>Improving the management of background images: - transparence and clipping with the GTK version - clipping with the GL version (there is still a problem with partial   images). Irene</t>
  </si>
  <si>
    <t>Improving-the-management-of-background-images</t>
  </si>
  <si>
    <t>Thu, 8 Apr 2004 11:15:44 +0000</t>
  </si>
  <si>
    <t>915be4d1ec5c99e6b413e70a59ed69253122d2cc</t>
  </si>
  <si>
    <t>915be4d1e</t>
  </si>
  <si>
    <t>5a57ba42be6beae5c9adc35354e8633ba9bbf28a</t>
  </si>
  <si>
    <t>5a57ba42b</t>
  </si>
  <si>
    <t>JK: oops, disabled an non-existing function for the moment</t>
  </si>
  <si>
    <t>JK-oops-disabled-an-non-existing-function-for-the-moment</t>
  </si>
  <si>
    <t>Thu, 8 Apr 2004 10:38:04 +0000</t>
  </si>
  <si>
    <t>1057c75c4efee9381a215051e8f6c69e7dd71827</t>
  </si>
  <si>
    <t>1057c75c4</t>
  </si>
  <si>
    <t>abde1c836a1a8737464c7fb811936aca1d0a507b</t>
  </si>
  <si>
    <t>abde1c836</t>
  </si>
  <si>
    <t>JK: Adding an "Add Separator" menu entry for bookmarks</t>
  </si>
  <si>
    <t>JK-Adding-an-Add-Separator-menu-entry-for-bookmarks</t>
  </si>
  <si>
    <t>Wed, 7 Apr 2004 15:58:11 +0000</t>
  </si>
  <si>
    <t>bc7b51b36f09adf0fc115a7a411ad18fd2ada864</t>
  </si>
  <si>
    <t>bc7b51b36</t>
  </si>
  <si>
    <t>dd6b4fd4110d533545a478abf09d09c299fcae92</t>
  </si>
  <si>
    <t>dd6b4fd41</t>
  </si>
  <si>
    <t>Amaya didn't remove the old background-image. Irene</t>
  </si>
  <si>
    <t>Amaya-didn-t-remove-the-old-background-image</t>
  </si>
  <si>
    <t>Wed, 7 Apr 2004 11:10:19 +0000</t>
  </si>
  <si>
    <t>681a0dabab703bc8acf85309e02a466d3db218b0</t>
  </si>
  <si>
    <t>681a0daba</t>
  </si>
  <si>
    <t>4ee7c7cf457ca032ba05d405b81544c1f3d6bb45</t>
  </si>
  <si>
    <t>4ee7c7cf4</t>
  </si>
  <si>
    <t>A pseudo class name must match exactly. Better control when parsing a CSS font property. Irene</t>
  </si>
  <si>
    <t>A-pseudo-class-name-must-match-exactly</t>
  </si>
  <si>
    <t>Wed, 7 Apr 2004 10:22:18 +0000</t>
  </si>
  <si>
    <t>c7ddae4b1963a2cc4f2d31cfb6427011f3c47cbe</t>
  </si>
  <si>
    <t>c7ddae4b1</t>
  </si>
  <si>
    <t>ae2cc645787a66be96568bba09dd6e938caad16a</t>
  </si>
  <si>
    <t>ae2cc6457</t>
  </si>
  <si>
    <t>Compilation fix on macosx: + the file libwww/wwwconfig.h is now patched after libwww configure : appkit.h is ignored + the file libraptor/libtool is now patched after libraptor configure : -flat_namespace option added toallow_undefined_flag variable.</t>
  </si>
  <si>
    <t>Compilation-fix-on-macosx</t>
  </si>
  <si>
    <t xml:space="preserve">Notice: these files are patched with sed_x000D_
_x000D_
S. GULLY_x000D_
</t>
  </si>
  <si>
    <t>Wed, 7 Apr 2004 10:17:15 +0000</t>
  </si>
  <si>
    <t>110ad23e0d3ef3f414c8872f399813b3b0861e08</t>
  </si>
  <si>
    <t>110ad23e0</t>
  </si>
  <si>
    <t>8373c7273040a95fb059144ddbf92e649744b3a3</t>
  </si>
  <si>
    <t>8373c7273</t>
  </si>
  <si>
    <t>Compilation fix on macosx : + remove appkit.h check in amaya configure (note used) + add a check for gdk_imlib.h path + fix a syntaxe error in makefile : (LIBS    = -L../thotlib/)</t>
  </si>
  <si>
    <t xml:space="preserve">TODO:_x000D_
+ add a sed command int makefile to patch libwww wwwconfig.h file and libraptor/libtool file._x000D_
_x000D_
S. GULLY_x000D_
</t>
  </si>
  <si>
    <t>Wed, 7 Apr 2004 09:06:09 +0000</t>
  </si>
  <si>
    <t>ef0eff532c99d045f234e4b5c4c97f142d419d16</t>
  </si>
  <si>
    <t>ef0eff532</t>
  </si>
  <si>
    <t>4787a4b7ab732ff6dbd6d38adb7fba1b59392e6c</t>
  </si>
  <si>
    <t>4787a4b7a</t>
  </si>
  <si>
    <t>Don't apply the CSS color property when it has several values. Irene</t>
  </si>
  <si>
    <t>Don-t-apply-the-CSS-color-property-when-it-has-several-values</t>
  </si>
  <si>
    <t>Tue, 6 Apr 2004 14:15:17 +0000</t>
  </si>
  <si>
    <t>310cb7294f08fb5e8125cf09871e17eb9c039d90</t>
  </si>
  <si>
    <t>310cb7294</t>
  </si>
  <si>
    <t>6c3bd44a3be1671fdd916152fe83b12cfb5a709a</t>
  </si>
  <si>
    <t>6c3bd44a3</t>
  </si>
  <si>
    <t>Allow to create a &lt;p&gt; around an image. Irene</t>
  </si>
  <si>
    <t>Allow-to-create-a-p-around-an-image</t>
  </si>
  <si>
    <t>Tue, 6 Apr 2004 13:59:19 +0000</t>
  </si>
  <si>
    <t>6948f4f68a6c2267341efbb2178690ab426c0eb6</t>
  </si>
  <si>
    <t>6948f4f68</t>
  </si>
  <si>
    <t>a9c13434b3a39286f2fbfbd9a3bc04e6d406224d</t>
  </si>
  <si>
    <t>a9c13434b</t>
  </si>
  <si>
    <t>Whenever a new Amaya window is open, the new window was exactly 4 pixels larger in height and width than the previous one. Irene</t>
  </si>
  <si>
    <t>Whenever-a-new-Amaya-window-is-open-the-new-window-was-exactly-4</t>
  </si>
  <si>
    <t>Tue, 6 Apr 2004 13:24:47 +0000</t>
  </si>
  <si>
    <t>71d5cba687f0f64ab5f5a332241074abb878fad7</t>
  </si>
  <si>
    <t>71d5cba68</t>
  </si>
  <si>
    <t>58623787182fc0c04e4616597b533cb3882ad248</t>
  </si>
  <si>
    <t>Improve the support of floated boxes. Update the OpenGL code concerning background images (not finished yet). Irene</t>
  </si>
  <si>
    <t>Tue, 6 Apr 2004 12:34:18 +0000</t>
  </si>
  <si>
    <t>1991f12403df839869f46277aa56abe428c90f31</t>
  </si>
  <si>
    <t>1991f1240</t>
  </si>
  <si>
    <t>3eeeaf7b04139f7d3dacfb762aa0898df1adca2f</t>
  </si>
  <si>
    <t>3eeeaf7b0</t>
  </si>
  <si>
    <t>Ignore positioning relative to a floated box. Irene</t>
  </si>
  <si>
    <t>Ignore-positioning-relative-to-a-floated-box</t>
  </si>
  <si>
    <t>Fri, 2 Apr 2004 12:46:13 +0000</t>
  </si>
  <si>
    <t>ed456db1a617b49ac4cd2f7e924f8265979d6898</t>
  </si>
  <si>
    <t>ed456db1a</t>
  </si>
  <si>
    <t>8fbdd3f379a54fbe8e1013e17f55f62b2bce1153</t>
  </si>
  <si>
    <t>8fbdd3f37</t>
  </si>
  <si>
    <t>Avoid to load images into the cache as long as the cache is not used. Irene</t>
  </si>
  <si>
    <t>Avoid-to-load-images-into-the-cache-as-long-as-the-cache-is-not-used</t>
  </si>
  <si>
    <t>Fri, 2 Apr 2004 12:16:50 +0000</t>
  </si>
  <si>
    <t>aa6186a525a58b12a3aca9648106482a42d7b5de</t>
  </si>
  <si>
    <t>aa6186a52</t>
  </si>
  <si>
    <t>910f65f13e20bb2910b55b0b6767c0c1fee404ee</t>
  </si>
  <si>
    <t>910f65f13</t>
  </si>
  <si>
    <t>Avoid to scroll when synchronizing a CSS file. Improving the display of floated boxes. Prevent a loop with iframe elements. Irene</t>
  </si>
  <si>
    <t>Avoid-to-scroll-when-synchronizing-a-CSS-file</t>
  </si>
  <si>
    <t>Fri, 2 Apr 2004 09:01:20 +0000</t>
  </si>
  <si>
    <t>4a228d33b85523f18f8fb74da411dec76a15e925</t>
  </si>
  <si>
    <t>4a228d33b</t>
  </si>
  <si>
    <t>cef39d32ec1af0f02b3fb9c26c3e73e96c4010b4</t>
  </si>
  <si>
    <t>cef39d32e</t>
  </si>
  <si>
    <t>+ bug fix (WindowsGL): now when a dialog is open, it's possible to see the selection (usefull when applying a style) S. GULLY</t>
  </si>
  <si>
    <t>bug-fix-WindowsGL-now-when-a-dialog-is-open-it-s-possible-to-see-the-selection-usefull-when-applying-a-style</t>
  </si>
  <si>
    <t>Thu, 1 Apr 2004 16:57:35 +0000</t>
  </si>
  <si>
    <t>16afba21c1d0e66908004829c99e2c8a4dc5ad89</t>
  </si>
  <si>
    <t>16afba21c</t>
  </si>
  <si>
    <t>661b7c316a4425092dbca42bbb460d34e1581408</t>
  </si>
  <si>
    <t>661b7c316</t>
  </si>
  <si>
    <t>fix a crash when deleting libwww cache (WX)</t>
  </si>
  <si>
    <t>fix-a-crash-when-deleting-libwww-cache-WX</t>
  </si>
  <si>
    <t>Thu, 1 Apr 2004 15:11:36 +0000</t>
  </si>
  <si>
    <t>24a0bfc2c14fcb12971c1cfe37453b00b2c6e5c6</t>
  </si>
  <si>
    <t>24a0bfc2c</t>
  </si>
  <si>
    <t>2a947cc28e925c7272787f6eeba7b575d699efbf</t>
  </si>
  <si>
    <t>2a947cc28</t>
  </si>
  <si>
    <t>fix compilation error</t>
  </si>
  <si>
    <t>fix-compilation-error</t>
  </si>
  <si>
    <t>Thu, 1 Apr 2004 15:10:46 +0000</t>
  </si>
  <si>
    <t>15f6280ffab019c143bd88a46bd390e58ba63f27</t>
  </si>
  <si>
    <t>15f6280ff</t>
  </si>
  <si>
    <t>8e3bf39fefb405a36fa1571a95e10b76d174805b</t>
  </si>
  <si>
    <t>8e3bf39fe</t>
  </si>
  <si>
    <t>Adapt the formatting of pseudo paragraphs when there are floated boxes around. Irene</t>
  </si>
  <si>
    <t>Adapt-the-formatting-of-pseudo-paragraphs-when-there-are-floated-boxes</t>
  </si>
  <si>
    <t>Thu, 1 Apr 2004 14:29:23 +0000</t>
  </si>
  <si>
    <t>13c1c581d5823cfde46120c7dc043369d2665983</t>
  </si>
  <si>
    <t>13c1c581d</t>
  </si>
  <si>
    <t>7c0c969c9e0b3346fc14ee5414c48d3bea6aa0ee</t>
  </si>
  <si>
    <t>7c0c969c9</t>
  </si>
  <si>
    <t>first-step-for-network-integration-on-windows-with-WX</t>
  </si>
  <si>
    <t>Thu, 1 Apr 2004 14:11:25 +0000</t>
  </si>
  <si>
    <t>5d1d7b7df9fa33c5ac677ae8617d468831615661</t>
  </si>
  <si>
    <t>5d1d7b7df</t>
  </si>
  <si>
    <t>fc38a562308f65c61d00c26d8edac727fa2d7c1b</t>
  </si>
  <si>
    <t>fc38a5623</t>
  </si>
  <si>
    <t>Ignore invisible boxes when formatting lines. Irene</t>
  </si>
  <si>
    <t>Ignore-invisible-boxes-when-formatting-lines</t>
  </si>
  <si>
    <t>Thu, 1 Apr 2004 13:56:32 +0000</t>
  </si>
  <si>
    <t>e7fd088870d865ece72a5d263cfda65b396b255e</t>
  </si>
  <si>
    <t>e7fd08887</t>
  </si>
  <si>
    <t>6a1c23c2f1d24dbe3ac5b0fb59a225903a3dd7c6</t>
  </si>
  <si>
    <t>6a1c23c2f</t>
  </si>
  <si>
    <t>fix compilation error S. GULLY</t>
  </si>
  <si>
    <t>Thu, 1 Apr 2004 12:33:46 +0000</t>
  </si>
  <si>
    <t>78599ce51b7040595280a2c8c857e31e778d8b5f</t>
  </si>
  <si>
    <t>78599ce51</t>
  </si>
  <si>
    <t>b27d43ab4ca2bb81908708905e6ef126b7af3f36</t>
  </si>
  <si>
    <t>b27d43ab4</t>
  </si>
  <si>
    <t>fix a compilation error S. GULLY</t>
  </si>
  <si>
    <t>fix-a-compilation-error</t>
  </si>
  <si>
    <t>Thu, 1 Apr 2004 11:03:53 +0000</t>
  </si>
  <si>
    <t>a7b4b10f40c591d491a1164721edc3261c65ba09</t>
  </si>
  <si>
    <t>a7b4b10f4</t>
  </si>
  <si>
    <t>a09fc6c3add3acbf11a18ca231d3fb87cfd77fa7</t>
  </si>
  <si>
    <t>a09fc6c3a</t>
  </si>
  <si>
    <t>add comments to explain how opengl characters are displayed, and how I think it's possible to optimize this step (which is very slow accroding to valgrind)</t>
  </si>
  <si>
    <t>add-comments-to-explain-how-opengl-characters-are-displayed-and-how-I-think-it-s-possible-to-optimize-this-step-which-is-very-slow-accroding-to-valgrind</t>
  </si>
  <si>
    <t>Thu, 1 Apr 2004 10:29:07 +0000</t>
  </si>
  <si>
    <t>cee72b2ad88565f44f26118d5cfde133d5165941</t>
  </si>
  <si>
    <t>cee72b2ad</t>
  </si>
  <si>
    <t>75f5e036e5d271acdd51cef7554127e547950d96</t>
  </si>
  <si>
    <t>75f5e036e</t>
  </si>
  <si>
    <t>The style attribute now has a higher specificity than any style rule as proposed in CSS2.1. Irene</t>
  </si>
  <si>
    <t>The-style-attribute-now-has-a-higher-specificity-than-any-style-rule</t>
  </si>
  <si>
    <t>Thu, 1 Apr 2004 06:58:16 +0000</t>
  </si>
  <si>
    <t>582876db1e781bc6b7471dae48ad67a59bddd5d6</t>
  </si>
  <si>
    <t>582876db1</t>
  </si>
  <si>
    <t>12efe1275eddb766c0d15e73a6231ee66fc046cb</t>
  </si>
  <si>
    <t>12efe1275</t>
  </si>
  <si>
    <t>Improving the CSS parser. Irene</t>
  </si>
  <si>
    <t>Improving-the-CSS-parser</t>
  </si>
  <si>
    <t>Wed, 31 Mar 2004 16:01:20 +0000</t>
  </si>
  <si>
    <t>13ab216d658149b8c68f1bcec9d294247dccd909</t>
  </si>
  <si>
    <t>13ab216d6</t>
  </si>
  <si>
    <t>42c17f3833fa0175475a58027e930433a10d0169</t>
  </si>
  <si>
    <t>42c17f383</t>
  </si>
  <si>
    <t>+ bug fix: now when printing with GL version, the top of each pages are correctly displayed Notice: But there is still a little bug : the document's url is not printed ... (strange boxes are written below and over the url, but the url is present in th postscript file)</t>
  </si>
  <si>
    <t>bug-fix-now-when-printing-with-GL-version-the-top-of-each-pages-are-correctly-displayed</t>
  </si>
  <si>
    <t>Wed, 31 Mar 2004 15:59:44 +0000</t>
  </si>
  <si>
    <t>fe25c26234682aaa7abbff478660d0914196b22a</t>
  </si>
  <si>
    <t>fe25c2623</t>
  </si>
  <si>
    <t>b4d0a51d7e609e8480680bc4a623acdc0b75b12c</t>
  </si>
  <si>
    <t>b4d0a51d7</t>
  </si>
  <si>
    <t>Improving the formatting. Irene</t>
  </si>
  <si>
    <t>Improving-the-formatting</t>
  </si>
  <si>
    <t>Wed, 31 Mar 2004 15:41:50 +0000</t>
  </si>
  <si>
    <t>d2b36844c14b3c559ce12819790eef4e5ec79dec</t>
  </si>
  <si>
    <t>d2b36844c</t>
  </si>
  <si>
    <t>42bfd63869472ecccbc01ae23d1cbcf12d08a304</t>
  </si>
  <si>
    <t>42bfd6386</t>
  </si>
  <si>
    <t>Fix another problem with floated boxes. Irene</t>
  </si>
  <si>
    <t>Wed, 31 Mar 2004 13:01:50 +0000</t>
  </si>
  <si>
    <t>c5f9a92189c81a0dfbd7fbe8e38cd50175dc86ee</t>
  </si>
  <si>
    <t>c5f9a9218</t>
  </si>
  <si>
    <t>7bede7971c7df7753ffe12760edd54ac633c18be</t>
  </si>
  <si>
    <t>7bede7971</t>
  </si>
  <si>
    <t>+ bug fix : in the cache, the font glyph can be of 2 type (bitmap or gllist). I've added a data_type field in the glyph structure, to be able to delete the glyph with the right function : glDeleteList if it's a glList, or TtaFreeMemory if it's a bitmap. This bug fix should improve the printgl stability. + I've also added some trace "#ifdef _TRACE_GLGLYPH" in order to debug freetype bad glyph generation.</t>
  </si>
  <si>
    <t>bug-fix-in-the-cache-the-font-glyph-can-be-of-2-type-bitmap-or-gllist-.-I-ve-added-a-data_type-field-in-the-glyph-structure-to-be-able-to-delete-the-glyph-with-the-right-function-glDeleteList-if-it-s-a-glList-or-TtaFreeMemory-if-it-s-a-bitmap</t>
  </si>
  <si>
    <t xml:space="preserve">S.GULLY_x000D_
</t>
  </si>
  <si>
    <t>Wed, 31 Mar 2004 12:59:59 +0000</t>
  </si>
  <si>
    <t>daf936f7e203f6e7136d0f240a148e638648b74a</t>
  </si>
  <si>
    <t>daf936f7e</t>
  </si>
  <si>
    <t>bb61f5c697715d9c562fd70bd8b17466b804891c</t>
  </si>
  <si>
    <t>bb61f5c69</t>
  </si>
  <si>
    <t>Remove the ':' within the replaced date. Irene</t>
  </si>
  <si>
    <t>Remove-the-within-the-replaced-date</t>
  </si>
  <si>
    <t>Wed, 31 Mar 2004 12:51:26 +0000</t>
  </si>
  <si>
    <t>0efe34655cd74a7facb4d437bc16a83d4d2ac7ff</t>
  </si>
  <si>
    <t>0efe34655</t>
  </si>
  <si>
    <t>59dbcb580574ae2a7554e53fb05d8917a820e5e7</t>
  </si>
  <si>
    <t>59dbcb580</t>
  </si>
  <si>
    <t>[Ctrl]+[Shift]+[RightArrow] function extended the selection to the end of the next word instead of the beginning of the next word like other text processors. Irene</t>
  </si>
  <si>
    <t>Ctrl-Shift-RightArrow-function-extended-the-selection-to-the</t>
  </si>
  <si>
    <t>Wed, 31 Mar 2004 10:30:24 +0000</t>
  </si>
  <si>
    <t>47126e9c2051c0f8602e8d5ba43a0a5ed7b1dac8</t>
  </si>
  <si>
    <t>47126e9c2</t>
  </si>
  <si>
    <t>2b4065ffdc88739632d7874065aedda42dbb1d41</t>
  </si>
  <si>
    <t>2b4065ffd</t>
  </si>
  <si>
    <t>Check the PtWidth rule of the element to generate either a PtAdjust or PtMargin rules when the Style/Format change is applied. Irene</t>
  </si>
  <si>
    <t>Check-the-PtWidth-rule-of-the-element-to-generate-either-a-PtAdjust-or</t>
  </si>
  <si>
    <t>Wed, 31 Mar 2004 09:14:39 +0000</t>
  </si>
  <si>
    <t>48de2a77cf0d7e1cfabcf8c4f3a2b1ed6b096f47</t>
  </si>
  <si>
    <t>48de2a77c</t>
  </si>
  <si>
    <t>11026185463cd0ae5e92b22ca12c563b80df7609</t>
  </si>
  <si>
    <t>When an option entry is empty don't display the value of the previous option. Irene</t>
  </si>
  <si>
    <t>When-an-option-entry-is-empty-don-t-display-the-value-of-the-previous</t>
  </si>
  <si>
    <t>Tue, 30 Mar 2004 16:45:33 +0000</t>
  </si>
  <si>
    <t>6b700552a60fb2066752198959f2164184688a84</t>
  </si>
  <si>
    <t>6b700552a</t>
  </si>
  <si>
    <t>8b8623cbf199dc3ca02e0c070fd66270b5f8312a</t>
  </si>
  <si>
    <t>8b8623cbf</t>
  </si>
  <si>
    <t>Display multi-group selectors like other browsers. Irene</t>
  </si>
  <si>
    <t>Display-multi-group-selectors-like-other-browsers</t>
  </si>
  <si>
    <t>Tue, 30 Mar 2004 16:18:08 +0000</t>
  </si>
  <si>
    <t>7f0cb8f7a1cfe30f1691700f336486cc4eb3a5ff</t>
  </si>
  <si>
    <t>7f0cb8f7a</t>
  </si>
  <si>
    <t>5de41b111b8640cb8b535f865b66d4246b741539</t>
  </si>
  <si>
    <t>5de41b111</t>
  </si>
  <si>
    <t>Tue, 30 Mar 2004 10:28:15 +0000</t>
  </si>
  <si>
    <t>9ce2a0b6cba3fe767ab4eea2838619f1440b1ff5</t>
  </si>
  <si>
    <t>9ce2a0b6c</t>
  </si>
  <si>
    <t>daababb488b4ce28ec0963b2e18645a2c93c5430</t>
  </si>
  <si>
    <t>daababb48</t>
  </si>
  <si>
    <t>Remove old templates. Irene</t>
  </si>
  <si>
    <t>Remove-old-templates</t>
  </si>
  <si>
    <t>Tue, 30 Mar 2004 10:26:48 +0000</t>
  </si>
  <si>
    <t>646b194d67ae0bf907c9a0b4a363e6a105ddb8d2</t>
  </si>
  <si>
    <t>646b194d6</t>
  </si>
  <si>
    <t>5f1b1383e466429ccbf5d463952a723c80fe3eac</t>
  </si>
  <si>
    <t>5f1b1383e</t>
  </si>
  <si>
    <t>fix compilation errors for WindowsGL S. GULLY</t>
  </si>
  <si>
    <t>fix-compilation-errors-for-WindowsGL</t>
  </si>
  <si>
    <t>Tue, 30 Mar 2004 08:03:46 +0000</t>
  </si>
  <si>
    <t>bbc210557b6b992e00df2300a7521611aa717502</t>
  </si>
  <si>
    <t>bbc210557</t>
  </si>
  <si>
    <t>12a04e2fd9f42388d23e612b5ff70dbdf1ab164d</t>
  </si>
  <si>
    <t>12a04e2fd</t>
  </si>
  <si>
    <t>Fix a problem with line formatting. Don't set the NoComputedDisplay mode in ElementPasted to get round the bug of elements that disappear after an Enter command (see bugEnter.html). Irene</t>
  </si>
  <si>
    <t>Fix-a-problem-with-line-formatting</t>
  </si>
  <si>
    <t>Tue, 30 Mar 2004 08:01:54 +0000</t>
  </si>
  <si>
    <t>ad6b5812b127c5f8972e5ee1327a2133ad281e9e</t>
  </si>
  <si>
    <t>ad6b5812b</t>
  </si>
  <si>
    <t>ccbb43f4064c1af2c01e0824ce7535a62bb455b6</t>
  </si>
  <si>
    <t>ccbb43f40</t>
  </si>
  <si>
    <t>+ add network managment for wxWidgets notice: wxWidgets don't provides a register/unregister interface for sockets descriptors. I've emulate this with periodic system call (each 100ms) to select() (only when a socket is active). select() detects if the socket recived data or not then I call the libwww callback when something occure. I've done some tests and there is no CPU overloading.</t>
  </si>
  <si>
    <t>add-network-managment-for-wxWidgets</t>
  </si>
  <si>
    <t>Mon, 29 Mar 2004 16:05:18 +0000</t>
  </si>
  <si>
    <t>57ea3df7274365f685deb9023559f6af22b11db6</t>
  </si>
  <si>
    <t>57ea3df72</t>
  </si>
  <si>
    <t>951d5b181916819e209b21c9d46c4bd6e48d311e</t>
  </si>
  <si>
    <t>951d5b181</t>
  </si>
  <si>
    <t>new-proto</t>
  </si>
  <si>
    <t>Mon, 29 Mar 2004 15:55:36 +0000</t>
  </si>
  <si>
    <t>e46555a869d0919f4c196eebac12214149d6658d</t>
  </si>
  <si>
    <t>e46555a86</t>
  </si>
  <si>
    <t>1f6cce9ebd02480e810094b33429507d5452aa95</t>
  </si>
  <si>
    <t>1f6cce9eb</t>
  </si>
  <si>
    <t>new-callback-for-WX-timers</t>
  </si>
  <si>
    <t>Mon, 29 Mar 2004 15:54:10 +0000</t>
  </si>
  <si>
    <t>47e30842edb32c5e78192ce7b93f1c3930e18856</t>
  </si>
  <si>
    <t>47e30842e</t>
  </si>
  <si>
    <t>311e8fdb7af4f8d195c41108eb699620b95b6ef3</t>
  </si>
  <si>
    <t>311e8fdb7</t>
  </si>
  <si>
    <t>+ correct a flag (_WINGUI -&gt; _WINDOWS)</t>
  </si>
  <si>
    <t>correct-a-flag-_WINGUI-_WINDOWS</t>
  </si>
  <si>
    <t>Mon, 29 Mar 2004 15:51:24 +0000</t>
  </si>
  <si>
    <t>433791b34a85f1627370184e8399f4b6dc70f5e5</t>
  </si>
  <si>
    <t>433791b34</t>
  </si>
  <si>
    <t>a574c8ec226c0045696e26b9aca011aeaaa875d3</t>
  </si>
  <si>
    <t>a574c8ec2</t>
  </si>
  <si>
    <t>improve-key-mouse-event-managment-WX</t>
  </si>
  <si>
    <t>Mon, 29 Mar 2004 15:50:15 +0000</t>
  </si>
  <si>
    <t>d913af64dcc4b483500763967c5af98101f71a47</t>
  </si>
  <si>
    <t>d913af64d</t>
  </si>
  <si>
    <t>46149f5421216df8a0688a5e8b106d3d0aae0e32</t>
  </si>
  <si>
    <t>46149f542</t>
  </si>
  <si>
    <t>multi-frame-managment</t>
  </si>
  <si>
    <t>Mon, 29 Mar 2004 15:49:07 +0000</t>
  </si>
  <si>
    <t>d8cbeee31e4af5044838447f3a071136ec65b6e9</t>
  </si>
  <si>
    <t>d8cbeee31</t>
  </si>
  <si>
    <t>e18de30f585408b260ab800a40bf715887347a67</t>
  </si>
  <si>
    <t>e18de30f5</t>
  </si>
  <si>
    <t>better-multi-frame-managment</t>
  </si>
  <si>
    <t>Mon, 29 Mar 2004 15:47:34 +0000</t>
  </si>
  <si>
    <t>44330b1afae906a3514c1f2d147074375bae3962</t>
  </si>
  <si>
    <t>44330b1af</t>
  </si>
  <si>
    <t>954a7f8622fb02f739e7ab23ca6b45ecd38278fd</t>
  </si>
  <si>
    <t>954a7f862</t>
  </si>
  <si>
    <t>improve-debug</t>
  </si>
  <si>
    <t>Mon, 29 Mar 2004 15:46:56 +0000</t>
  </si>
  <si>
    <t>ca6e81a6a9c42ad63eaeb7ce50439e09863d587e</t>
  </si>
  <si>
    <t>ca6e81a6a</t>
  </si>
  <si>
    <t>314cad545f808adf3f45704a408068b9e725a03d</t>
  </si>
  <si>
    <t>314cad545</t>
  </si>
  <si>
    <t>code-simplification-for-WX</t>
  </si>
  <si>
    <t>Mon, 29 Mar 2004 15:46:29 +0000</t>
  </si>
  <si>
    <t>516c540522cbbc009450000b1c86678240990e41</t>
  </si>
  <si>
    <t>516c54052</t>
  </si>
  <si>
    <t>7b5f36667ec867a7d3de26e0ba5aa5a9faec4f8c</t>
  </si>
  <si>
    <t>7b5f36667</t>
  </si>
  <si>
    <t>Mon, 29 Mar 2004 15:45:19 +0000</t>
  </si>
  <si>
    <t>ad1bd2d4d9837c1f87e8ad0be71e72c29afb882a</t>
  </si>
  <si>
    <t>ad1bd2d4d</t>
  </si>
  <si>
    <t>1dcbb11c129435a33f0b9a5309c6b8093c58b5f4</t>
  </si>
  <si>
    <t>1dcbb11c1</t>
  </si>
  <si>
    <t>better-event-managment-for-WX-mouse-key</t>
  </si>
  <si>
    <t>Mon, 29 Mar 2004 15:44:32 +0000</t>
  </si>
  <si>
    <t>5831392a83ab6a210f373a8131861c84ca0cf3d8</t>
  </si>
  <si>
    <t>5831392a8</t>
  </si>
  <si>
    <t>724bd9de1c086b3b5acdfed8924dbc8cd9a1cc2e</t>
  </si>
  <si>
    <t>724bd9de1</t>
  </si>
  <si>
    <t>better-menu-managment-for-WX</t>
  </si>
  <si>
    <t>Mon, 29 Mar 2004 15:43:15 +0000</t>
  </si>
  <si>
    <t>775b656f73da45e5261bf2648b95802a957ce021</t>
  </si>
  <si>
    <t>775b656f7</t>
  </si>
  <si>
    <t>1016c117bc8ff5bdb15c58150e3e97501fc94fea</t>
  </si>
  <si>
    <t>1016c117b</t>
  </si>
  <si>
    <t>add-a-trace-for-debuging-of-WX-key-events</t>
  </si>
  <si>
    <t>Mon, 29 Mar 2004 15:41:25 +0000</t>
  </si>
  <si>
    <t>8588dbf27f84ff1b038fc02544085717c2c5d1e7</t>
  </si>
  <si>
    <t>8588dbf27</t>
  </si>
  <si>
    <t>32cfe9202a06a9f90125940dcba9ceb9543a8321</t>
  </si>
  <si>
    <t>32cfe9202</t>
  </si>
  <si>
    <t>better-event-managment-for-WX</t>
  </si>
  <si>
    <t>Mon, 29 Mar 2004 15:40:40 +0000</t>
  </si>
  <si>
    <t>5c0eb37d8a6d5dbe354ac15ff2216120f97da0b0</t>
  </si>
  <si>
    <t>5c0eb37d8</t>
  </si>
  <si>
    <t>3a2cabd58e3becc020aefdbfe1d7fc8dbe995747</t>
  </si>
  <si>
    <t>3a2cabd58</t>
  </si>
  <si>
    <t>simplification-of-WX-code</t>
  </si>
  <si>
    <t>Mon, 29 Mar 2004 15:37:02 +0000</t>
  </si>
  <si>
    <t>5d772da19e4703bc84bd5a62b4cb6ac3751ec416</t>
  </si>
  <si>
    <t>5d772da19</t>
  </si>
  <si>
    <t>b5fdbbe0774120c3f9e523d6a38c50d66291ae00</t>
  </si>
  <si>
    <t>b5fdbbe07</t>
  </si>
  <si>
    <t>add-a-shield-against-multiple-deletion</t>
  </si>
  <si>
    <t>Mon, 29 Mar 2004 15:36:16 +0000</t>
  </si>
  <si>
    <t>4ca9756c1654dbdc95a4455f03b1889080abf2a6</t>
  </si>
  <si>
    <t>4ca9756c1</t>
  </si>
  <si>
    <t>caf12ca7b4bbc4f3b231b612bfa9b2aed3f855ff</t>
  </si>
  <si>
    <t>caf12ca7b</t>
  </si>
  <si>
    <t>new-prototypes</t>
  </si>
  <si>
    <t>Mon, 29 Mar 2004 15:34:19 +0000</t>
  </si>
  <si>
    <t>8a0ba428950faf2066d62abc386d62a58483d0e6</t>
  </si>
  <si>
    <t>8a0ba4289</t>
  </si>
  <si>
    <t>024924c32ea8ca958fb339540cee1c35690b2891</t>
  </si>
  <si>
    <t>024924c32</t>
  </si>
  <si>
    <t>Mon, 29 Mar 2004 15:32:57 +0000</t>
  </si>
  <si>
    <t>d4488c5de4253cbcefd1564ad76b87a48944952e</t>
  </si>
  <si>
    <t>d4488c5de</t>
  </si>
  <si>
    <t>1050268b5e18a03508a25830466c1de51a633ca6</t>
  </si>
  <si>
    <t>1050268b5</t>
  </si>
  <si>
    <t>add-a-shield-to-prevent-multiple-deletion</t>
  </si>
  <si>
    <t>Mon, 29 Mar 2004 15:29:44 +0000</t>
  </si>
  <si>
    <t>3bbc0ca384346f4f059457b3a0193ab70de5b019</t>
  </si>
  <si>
    <t>3bbc0ca38</t>
  </si>
  <si>
    <t>589262238c0806a060bf2d113010cf22c8ca6bfa</t>
  </si>
  <si>
    <t>Generate the right empty element within empty LI and DD at parsing time. VQ</t>
  </si>
  <si>
    <t>Generate-the-right-empty-element-within-empty-LI-and-DD-at-parsing-time</t>
  </si>
  <si>
    <t>Mon, 29 Mar 2004 08:21:52 +0000</t>
  </si>
  <si>
    <t>20e9508da3bc991c7c935af8b0c0b5c77d6bffc0</t>
  </si>
  <si>
    <t>20e9508da</t>
  </si>
  <si>
    <t>964043cacb974b39014847eafe5b000af75de847</t>
  </si>
  <si>
    <t>964043cac</t>
  </si>
  <si>
    <t>Improve the Esc command *F2 on Windows) for selecting the enclosing elements. VQ</t>
  </si>
  <si>
    <t>Improve-the-Esc-command-F2-on-Windows-for-selecting-the-enclosing</t>
  </si>
  <si>
    <t>Mon, 29 Mar 2004 07:51:10 +0000</t>
  </si>
  <si>
    <t>b275a9677f5ff3a411ef2a4ae85709d10aceb0b9</t>
  </si>
  <si>
    <t>b275a9677</t>
  </si>
  <si>
    <t>a63a3b91a4a415bbfc0b62b6885777708a10a5ef</t>
  </si>
  <si>
    <t>a63a3b91a</t>
  </si>
  <si>
    <t>Update the list of CSS2 properties. Irene</t>
  </si>
  <si>
    <t>Update-the-list-of-CSS2-properties</t>
  </si>
  <si>
    <t>Fri, 26 Mar 2004 15:21:06 +0000</t>
  </si>
  <si>
    <t>d3086084b2a818c4fcd62d984b301f58578831b2</t>
  </si>
  <si>
    <t>d3086084b</t>
  </si>
  <si>
    <t>bf344aabf96977c1685aff9435622c61e009abac</t>
  </si>
  <si>
    <t>bf344aabf</t>
  </si>
  <si>
    <t>Sometimes in the source view the markup &lt;/p&gt; was pasted &gt;/p&lt;. Irene</t>
  </si>
  <si>
    <t>Sometimes-in-the-source-view-the-markup-p-was-pasted-p</t>
  </si>
  <si>
    <t>Fri, 26 Mar 2004 14:44:42 +0000</t>
  </si>
  <si>
    <t>4ada513948e82386da891eb56a5c2aa66e2260e9</t>
  </si>
  <si>
    <t>4ada51394</t>
  </si>
  <si>
    <t>21ad34dabd21f8eeb6db88ee0977015585483695</t>
  </si>
  <si>
    <t>21ad34dab</t>
  </si>
  <si>
    <t>Amaya skipped the colon in an expression '$foo:' with foo different from 'Date' Laurent + Irene</t>
  </si>
  <si>
    <t>Amaya-skipped-the-colon-in-an-expression-foo-with-foo-different-from-Date</t>
  </si>
  <si>
    <t>Fri, 26 Mar 2004 14:41:13 +0000</t>
  </si>
  <si>
    <t>0470609f598968aa22624c9f677724e195217bb0</t>
  </si>
  <si>
    <t>0470609f5</t>
  </si>
  <si>
    <t>5e42e252b58eda25e47a2b4011763f41c727379a</t>
  </si>
  <si>
    <t>5e42e252b</t>
  </si>
  <si>
    <t>Don't close attribute dialogs when thr attribute is removed. Irene</t>
  </si>
  <si>
    <t>Don-t-close-attribute-dialogs-when-thr-attribute-is-removed</t>
  </si>
  <si>
    <t>Fri, 26 Mar 2004 13:08:10 +0000</t>
  </si>
  <si>
    <t>fd6d4513fd23723c4cff1e37b0cf8aa6e22d2600</t>
  </si>
  <si>
    <t>fd6d4513f</t>
  </si>
  <si>
    <t>11f7033407a3d158b87b6dd189abdc86ea4ea893</t>
  </si>
  <si>
    <t>11f703340</t>
  </si>
  <si>
    <t>Windows platforms:  - The language menu didn't displayed the current selectedlanguage.  - All attribute menus work in the same way, the change is applied only    when the Apply button is activated. Irene</t>
  </si>
  <si>
    <t>Windows-platforms</t>
  </si>
  <si>
    <t>Fri, 26 Mar 2004 11:35:40 +0000</t>
  </si>
  <si>
    <t>4dc9cc481f6f5209eedfe9888f84767607460e6c</t>
  </si>
  <si>
    <t>4dc9cc481</t>
  </si>
  <si>
    <t>0781646819960bbc6279eec0a5d4292e298d7205</t>
  </si>
  <si>
    <t>When the selection is set on the last empty line of a &lt;pre&gt;, the caret was not displayed. Irene</t>
  </si>
  <si>
    <t>When-the-selection-is-set-on-the-last-empty-line-of-a-pre-the-caret</t>
  </si>
  <si>
    <t>Fri, 26 Mar 2004 08:15:37 +0000</t>
  </si>
  <si>
    <t>4305ad8d2ed8fd17e96637ccb8f7c05e551651ca</t>
  </si>
  <si>
    <t>4305ad8d2</t>
  </si>
  <si>
    <t>5c22bbe419be4061fba033b744e715b857d54adb</t>
  </si>
  <si>
    <t>5c22bbe41</t>
  </si>
  <si>
    <t>GL version: Avoid to recompute the bounding box too much times. Irene</t>
  </si>
  <si>
    <t>GL-version-Avoid-to-recompute-the-bounding-box-too-much-times</t>
  </si>
  <si>
    <t>Thu, 25 Mar 2004 13:51:56 +0000</t>
  </si>
  <si>
    <t>81f645ca13db5aecee102b213a9098ec830c4b2b</t>
  </si>
  <si>
    <t>81f645ca1</t>
  </si>
  <si>
    <t>19d0d2941e653362046b9cad99b56dc13b4b1311</t>
  </si>
  <si>
    <t>19d0d2941</t>
  </si>
  <si>
    <t>Sometime a box relation was registered twice and the box was misplaced. Irene</t>
  </si>
  <si>
    <t>Sometime-a-box-relation-was-registered-twice-and-the-box-was-misplaced</t>
  </si>
  <si>
    <t>Thu, 25 Mar 2004 12:10:56 +0000</t>
  </si>
  <si>
    <t>b606bd395f23f59e007e0ebb915087bf2c8e473d</t>
  </si>
  <si>
    <t>b606bd395</t>
  </si>
  <si>
    <t>e4dbefa29073d6dbd106a3c1d38d18dae0633044</t>
  </si>
  <si>
    <t>e4dbefa29</t>
  </si>
  <si>
    <t>Adding comments into GL functions. Irene</t>
  </si>
  <si>
    <t>Adding-comments-into-GL-functions</t>
  </si>
  <si>
    <t>Thu, 25 Mar 2004 07:58:03 +0000</t>
  </si>
  <si>
    <t>b6d3032af62166886ce0d6072f9514b7f9102ac2</t>
  </si>
  <si>
    <t>b6d3032af</t>
  </si>
  <si>
    <t>9ea12858946329cd195f395512c51f674c8c2ba2</t>
  </si>
  <si>
    <t>9ea128589</t>
  </si>
  <si>
    <t>Ignore invisible boxes when computing a position P rules. Irene</t>
  </si>
  <si>
    <t>Ignore-invisible-boxes-when-computing-a-position-P-rules</t>
  </si>
  <si>
    <t>Wed, 24 Mar 2004 13:19:21 +0000</t>
  </si>
  <si>
    <t>aff1dc446babd0212144c4c2e14290d1d6d41749</t>
  </si>
  <si>
    <t>aff1dc446</t>
  </si>
  <si>
    <t>23da9f672f652e0d80f3d08495c93965f8fc4373</t>
  </si>
  <si>
    <t>23da9f672</t>
  </si>
  <si>
    <t>HTML: when an empty element such as a &lt;p&gt;, &lt;h1&gt; or &lt;dt&gt;, is created, a       caret is displayed when the user clicks it, but the whole element       was highlighted after save and reload. VQ</t>
  </si>
  <si>
    <t>HTML-when-an-empty-element-such-as-a-p-h1-or-dt-is-created-a</t>
  </si>
  <si>
    <t>Tue, 23 Mar 2004 17:13:07 +0000</t>
  </si>
  <si>
    <t>f2f38b690d5ea3a9079ceaf21c0b25fcefe141ca</t>
  </si>
  <si>
    <t>f2f38b690</t>
  </si>
  <si>
    <t>4feb9780039ddab8ae43cfe517a1ff220ced986b</t>
  </si>
  <si>
    <t>4feb97800</t>
  </si>
  <si>
    <t>There was an undo sequence by deleted character. Irene</t>
  </si>
  <si>
    <t>There-was-an-undo-sequence-by-deleted-character</t>
  </si>
  <si>
    <t>Tue, 23 Mar 2004 16:57:43 +0000</t>
  </si>
  <si>
    <t>fbc7422eaf72a8da4c931742b334fa7a080c584c</t>
  </si>
  <si>
    <t>fbc7422ea</t>
  </si>
  <si>
    <t>53bdc9ceb4534a9bf293700f109aa9fd1e390f16</t>
  </si>
  <si>
    <t>53bdc9ceb</t>
  </si>
  <si>
    <t>Tue, 23 Mar 2004 16:41:16 +0000</t>
  </si>
  <si>
    <t>fc1ecb500095d11f3fa32a2d2a820009bb92d201</t>
  </si>
  <si>
    <t>fc1ecb500</t>
  </si>
  <si>
    <t>6114f741103e0b44aab8fe6f6672e9082596ed07</t>
  </si>
  <si>
    <t>6114f7411</t>
  </si>
  <si>
    <t>Fix a bug in the building of Xpointer for annotations. Laurent</t>
  </si>
  <si>
    <t>Fix-a-bug-in-the-building-of-Xpointer-for-annotations</t>
  </si>
  <si>
    <t>Tue, 23 Mar 2004 16:14:15 +0000</t>
  </si>
  <si>
    <t>e4f193e163f313e7a3d17db6b8ad71b4777cc737</t>
  </si>
  <si>
    <t>e4f193e16</t>
  </si>
  <si>
    <t>34527ee943b72c0555a571cd617497aeb0c8ee1f</t>
  </si>
  <si>
    <t>34527ee94</t>
  </si>
  <si>
    <t>Paste a row after the current row when the last empty cell of the row is selected. Irene</t>
  </si>
  <si>
    <t>Paste-a-row-after-the-current-row-when-the-last-empty-cell-of-the-row</t>
  </si>
  <si>
    <t>Tue, 23 Mar 2004 16:12:14 +0000</t>
  </si>
  <si>
    <t>bc518094eff531c8a592729f50ff1b51b535a466</t>
  </si>
  <si>
    <t>bc518094e</t>
  </si>
  <si>
    <t>9022d0ce965a63d3a48b040376a484e7aebd293b</t>
  </si>
  <si>
    <t>9022d0ce9</t>
  </si>
  <si>
    <t>Generate text-align instead of margins for tbody elements. Irene</t>
  </si>
  <si>
    <t>Generate-text-align-instead-of-margins-for-tbody-elements</t>
  </si>
  <si>
    <t>Tue, 23 Mar 2004 15:46:44 +0000</t>
  </si>
  <si>
    <t>92ac8dee0ac7bfacc2a3b3c05ebc143b1e66292e</t>
  </si>
  <si>
    <t>92ac8dee0</t>
  </si>
  <si>
    <t>b2c4cddd93c3d2667abcfe078738635baa3087a1</t>
  </si>
  <si>
    <t>b2c4cddd9</t>
  </si>
  <si>
    <t>When hitting Enter while in an empty table caption, Amaya crashed. VQ</t>
  </si>
  <si>
    <t>When-hitting-Enter-while-in-an-empty-table-caption-Amaya-crashed</t>
  </si>
  <si>
    <t>Tue, 23 Mar 2004 13:56:05 +0000</t>
  </si>
  <si>
    <t>fb4e6a6f15e84e24ce6c44962626045304214073</t>
  </si>
  <si>
    <t>fb4e6a6f1</t>
  </si>
  <si>
    <t>e65c3425649ed849c86256322113aad14fa8bf3f</t>
  </si>
  <si>
    <t>e65c34256</t>
  </si>
  <si>
    <t>The Style/Format menu can be used to center a table, an object, etc. Irene</t>
  </si>
  <si>
    <t>The-Style-Format-menu-can-be-used-to-center-a-table-an-object-etc</t>
  </si>
  <si>
    <t>Tue, 23 Mar 2004 08:22:24 +0000</t>
  </si>
  <si>
    <t>5c8d787c607e702ba5495b5533338211d5affa02</t>
  </si>
  <si>
    <t>5c8d787c6</t>
  </si>
  <si>
    <t>d1e362b2fe4a3584617643bc3a3111a0855d8457</t>
  </si>
  <si>
    <t>d1e362b2f</t>
  </si>
  <si>
    <t>Fixing crashes. Irene</t>
  </si>
  <si>
    <t>Fixing-crashes</t>
  </si>
  <si>
    <t>Mon, 22 Mar 2004 15:43:32 +0000</t>
  </si>
  <si>
    <t>ca859a129eb148e4c7322777f6a2cec013b59ba7</t>
  </si>
  <si>
    <t>ca859a129</t>
  </si>
  <si>
    <t>39b8e54f83b8370041ab0b30d35deaf266863713</t>
  </si>
  <si>
    <t>39b8e54f8</t>
  </si>
  <si>
    <t>Improving the support of floated boxes. Irene</t>
  </si>
  <si>
    <t>Improving-the-support-of-floated-boxes</t>
  </si>
  <si>
    <t>Mon, 22 Mar 2004 13:28:01 +0000</t>
  </si>
  <si>
    <t>4f548a7aa7e6467206443b969a5fae27d28b9e62</t>
  </si>
  <si>
    <t>4f548a7aa</t>
  </si>
  <si>
    <t>bc59f7c32152c8ea196400d55fd8e36f26a222e8</t>
  </si>
  <si>
    <t>bc59f7c32</t>
  </si>
  <si>
    <t>When scrolling back, a part of the view was not redisplayed. Irene</t>
  </si>
  <si>
    <t>When-scrolling-back-a-part-of-the-view-was-not-redisplayed</t>
  </si>
  <si>
    <t>Mon, 22 Mar 2004 08:48:19 +0000</t>
  </si>
  <si>
    <t>60a3e2aa6647dfb5481ff2e7446e35da15a4e593</t>
  </si>
  <si>
    <t>60a3e2aa6</t>
  </si>
  <si>
    <t>b39c58363885395a958cd930bca8f3384ac9ba6e</t>
  </si>
  <si>
    <t>b39c58363</t>
  </si>
  <si>
    <t>The image selection was not correctly displayed. Irene</t>
  </si>
  <si>
    <t>The-image-selection-was-not-correctly-displayed</t>
  </si>
  <si>
    <t>Fri, 19 Mar 2004 17:26:33 +0000</t>
  </si>
  <si>
    <t>54d419e676464b7034437ccdde2a0b709dda8663</t>
  </si>
  <si>
    <t>54d419e67</t>
  </si>
  <si>
    <t>83e2142127f5f6f9d3e824bfc1aa49168af76e01</t>
  </si>
  <si>
    <t>83e214212</t>
  </si>
  <si>
    <t>Fri, 19 Mar 2004 17:15:37 +0000</t>
  </si>
  <si>
    <t>f2e78ee0730fb3b757086f650589c05d59bef662</t>
  </si>
  <si>
    <t>f2e78ee07</t>
  </si>
  <si>
    <t>4a21601ae3bf51edae3b6504644dab3b426cf438</t>
  </si>
  <si>
    <t>4a21601ae</t>
  </si>
  <si>
    <t>No longer ignore spaces at the beginning of an input line for a &lt;textarea&gt; element. Laurent</t>
  </si>
  <si>
    <t>No-longer-ignore-spaces-at-the-beginning-of-an</t>
  </si>
  <si>
    <t>Fri, 19 Mar 2004 16:56:20 +0000</t>
  </si>
  <si>
    <t>4fb2933b5c2b497d005e2467edf668a0affa5e0b</t>
  </si>
  <si>
    <t>4fb2933b5</t>
  </si>
  <si>
    <t>b45b5649c6c1e7ab18ea22d8ce098475a5b2fd3b</t>
  </si>
  <si>
    <t>b45b5649c</t>
  </si>
  <si>
    <t>The content of &lt;iframe&gt; elements was not formatted correctly. VQ</t>
  </si>
  <si>
    <t>The-content-of-iframe-elements-was-not-formatted-correctly</t>
  </si>
  <si>
    <t>Fri, 19 Mar 2004 16:27:12 +0000</t>
  </si>
  <si>
    <t>bf75475205143e681c9bad36ab18fb651675b316</t>
  </si>
  <si>
    <t>bf7547520</t>
  </si>
  <si>
    <t>2fe11d4e11f491f9341428e18b148424950e65f7</t>
  </si>
  <si>
    <t>2fe11d4e1</t>
  </si>
  <si>
    <t>Amaya didn't manage correctly the cellspacing attribute. Irene</t>
  </si>
  <si>
    <t>Amaya-didn-t-manage-correctly-the-cellspacing-attribute</t>
  </si>
  <si>
    <t>Fri, 19 Mar 2004 16:26:33 +0000</t>
  </si>
  <si>
    <t>4bab6b7ef3801040ad6d32c3bee7dfa8b1b370b6</t>
  </si>
  <si>
    <t>4bab6b7ef</t>
  </si>
  <si>
    <t>3bff5b34e13deec8938abc05d4a1d49fefd7e62f</t>
  </si>
  <si>
    <t>3bff5b34e</t>
  </si>
  <si>
    <t>Remote &lt;iframe&gt; were not displayed (some work has still to be done for a correct rendering of &lt;iframe&gt;) Laurent</t>
  </si>
  <si>
    <t>Remote-iframe-were-not-displayed</t>
  </si>
  <si>
    <t>Fri, 19 Mar 2004 14:45:35 +0000</t>
  </si>
  <si>
    <t>0c2ffa8e01a0d31f8227fbbf3b4e0be3cf3adaad</t>
  </si>
  <si>
    <t>0c2ffa8e0</t>
  </si>
  <si>
    <t>315c47219e3f4c2e6324258ed82df6b1c5eb4f0b</t>
  </si>
  <si>
    <t>315c47219</t>
  </si>
  <si>
    <t>When the Alt form is cancelled, Amaya got lock. Irene</t>
  </si>
  <si>
    <t>When-the-Alt-form-is-cancelled-Amaya-got-lock</t>
  </si>
  <si>
    <t>Fri, 19 Mar 2004 12:12:57 +0000</t>
  </si>
  <si>
    <t>cd85096b481f7b162ddc54f355c7b05c4f9701ac</t>
  </si>
  <si>
    <t>cd85096b4</t>
  </si>
  <si>
    <t>827f4ed187958c063bf73a182a2cfdd690220019</t>
  </si>
  <si>
    <t>827f4ed18</t>
  </si>
  <si>
    <t>Improving presentation of forms. VQ</t>
  </si>
  <si>
    <t>Improving-presentation-of-forms</t>
  </si>
  <si>
    <t>Thu, 18 Mar 2004 16:55:35 +0000</t>
  </si>
  <si>
    <t>e9d60d004235ad55546dc414f7d20730b102f273</t>
  </si>
  <si>
    <t>e9d60d004</t>
  </si>
  <si>
    <t>df0b8eff1e14e7b44028c9ec9b322bb382e85c38</t>
  </si>
  <si>
    <t>df0b8eff1</t>
  </si>
  <si>
    <t>Sometimes the baseline of the image was updated. Irene</t>
  </si>
  <si>
    <t>Sometimes-the-baseline-of-the-image-was-updated</t>
  </si>
  <si>
    <t>Thu, 18 Mar 2004 16:13:20 +0000</t>
  </si>
  <si>
    <t>266560db0bf9c1d676d1faf163ed20295e75a241</t>
  </si>
  <si>
    <t>266560db0</t>
  </si>
  <si>
    <t>61175137bd6b6d24c7d4795701db0df0014be044</t>
  </si>
  <si>
    <t>61175137b</t>
  </si>
  <si>
    <t>Thu, 18 Mar 2004 15:46:43 +0000</t>
  </si>
  <si>
    <t>fdca022c7c13dc12ae9bf5cf16a3d1e94ad8bb1f</t>
  </si>
  <si>
    <t>fdca022c7</t>
  </si>
  <si>
    <t>41d2d7259df948112cb830fd5a516b950644cd08</t>
  </si>
  <si>
    <t>41d2d7259</t>
  </si>
  <si>
    <t>Complete image edits Irene</t>
  </si>
  <si>
    <t>Complete-image-edits</t>
  </si>
  <si>
    <t>Thu, 18 Mar 2004 15:33:32 +0000</t>
  </si>
  <si>
    <t>1888a1c41cd39d0444725dd3e18888b5f6bacf80</t>
  </si>
  <si>
    <t>1888a1c41</t>
  </si>
  <si>
    <t>2bbfedb0dd35c3612bbcbe0d39e61fd03ecd7ec8</t>
  </si>
  <si>
    <t>2bbfedb0d</t>
  </si>
  <si>
    <t>Application of image ratio when only one dimension is set. Irene</t>
  </si>
  <si>
    <t>Application-of-image-ratio-when-only-one-dimension-is-set</t>
  </si>
  <si>
    <t>Thu, 18 Mar 2004 13:59:54 +0000</t>
  </si>
  <si>
    <t>566e40a31f692eb3d87116a496c5550b2f34bb06</t>
  </si>
  <si>
    <t>566e40a31</t>
  </si>
  <si>
    <t>5bb71f99f3b709cc9ab7513654b3abcf74d63ccd</t>
  </si>
  <si>
    <t>5bb71f99f</t>
  </si>
  <si>
    <t>Amaya didn't keep the current Window position on Linux platforms. + remove SVG_Image from HTML.en Irene</t>
  </si>
  <si>
    <t>Amaya-didn-t-keep-the-current-Window-position-on-Linux-platforms</t>
  </si>
  <si>
    <t>Thu, 18 Mar 2004 11:04:00 +0000</t>
  </si>
  <si>
    <t>46335723da746be5575832f6b528be1de6fbf3d2</t>
  </si>
  <si>
    <t>46335723d</t>
  </si>
  <si>
    <t>4ebee995265920badbab06c63721cedbe821f321</t>
  </si>
  <si>
    <t>4ebee9952</t>
  </si>
  <si>
    <t>- Support of the &lt;iframe&gt; element in the same way as &lt;object&gt; - Rename some elements used for &lt;objects&gt; - The root element of external documents could be deleted from the formatted view - preserve the CR characters within a &lt;textarea&gt;</t>
  </si>
  <si>
    <t>Support-of-the-iframe-element-in-the-same-way-as-object</t>
  </si>
  <si>
    <t xml:space="preserve">*** Do a make clean before compiling_x000D_
_x000D_
Laurent_x000D_
</t>
  </si>
  <si>
    <t>Wed, 17 Mar 2004 17:59:58 +0000</t>
  </si>
  <si>
    <t>f6a635bb42d9dc839c4d4af80599d0a9ce5a02ed</t>
  </si>
  <si>
    <t>f6a635bb4</t>
  </si>
  <si>
    <t>35137d13e418c802567feed3a12a6b63b283a59a</t>
  </si>
  <si>
    <t>35137d13e</t>
  </si>
  <si>
    <t>Oooops!</t>
  </si>
  <si>
    <t>Wed, 17 Mar 2004 14:10:05 +0000</t>
  </si>
  <si>
    <t>a76fd7885181abf7d3c145001c58df8d2167688f</t>
  </si>
  <si>
    <t>a76fd7885</t>
  </si>
  <si>
    <t>d28041696169a12dd09b20aa4b1063e4869040d2</t>
  </si>
  <si>
    <t>d28041696</t>
  </si>
  <si>
    <t>Improving the presentation of forms in the Alternate view. VQ</t>
  </si>
  <si>
    <t>Improving-the-presentation-of-forms-in-the-Alternate-view</t>
  </si>
  <si>
    <t>Wed, 17 Mar 2004 13:53:26 +0000</t>
  </si>
  <si>
    <t>8d47f254cf993c47186a26189e18cda6090aea55</t>
  </si>
  <si>
    <t>8d47f254c</t>
  </si>
  <si>
    <t>64dfbdbf5892b1ce59cdc589f40179847b1b18a9</t>
  </si>
  <si>
    <t>64dfbdbf5</t>
  </si>
  <si>
    <t>Updating Amaya lists. Irene</t>
  </si>
  <si>
    <t>Updating-Amaya-lists</t>
  </si>
  <si>
    <t>Wed, 17 Mar 2004 10:12:21 +0000</t>
  </si>
  <si>
    <t>7006ba52c7c5711795110080a622780ea2b4e6d2</t>
  </si>
  <si>
    <t>7006ba52c</t>
  </si>
  <si>
    <t>bf0a008aaca9be85251720de9debc4842d3e4b7f</t>
  </si>
  <si>
    <t>bf0a008aa</t>
  </si>
  <si>
    <t>Bug fix: when lines are shifted, the clear rule was ignored. Limit the number of redisplay when a style attribute is edited. Irene</t>
  </si>
  <si>
    <t>Bug-fix-when-lines-are-shifted-the-clear-rule-was-ignored</t>
  </si>
  <si>
    <t>Tue, 16 Mar 2004 15:15:35 +0000</t>
  </si>
  <si>
    <t>76cd2a3fabd6420ccf0de37d0a0a665bee0b6531</t>
  </si>
  <si>
    <t>76cd2a3fa</t>
  </si>
  <si>
    <t>7cc7db2a934805f1460014078c3b507ff4e10ca9</t>
  </si>
  <si>
    <t>7cc7db2a9</t>
  </si>
  <si>
    <t>Setting a padding/margin/border to a piece of text had not immediate effect. Irene</t>
  </si>
  <si>
    <t>Setting-a-padding-margin-border-to-a-piece-of-text-had-not-immediate-effect</t>
  </si>
  <si>
    <t>Tue, 16 Mar 2004 10:03:04 +0000</t>
  </si>
  <si>
    <t>7e9a01e5e3d8ce558de58f8c36978b5ef7a2569e</t>
  </si>
  <si>
    <t>7e9a01e5e</t>
  </si>
  <si>
    <t>9848aeda7048297710dfc29fca4ea14e8692874a</t>
  </si>
  <si>
    <t>9848aeda7</t>
  </si>
  <si>
    <t>Bug fix: Sometimes the selection was not displayed correctly. Irene</t>
  </si>
  <si>
    <t>Bug-fix-Sometimes-the-selection-was-not-displayed-correctly</t>
  </si>
  <si>
    <t>Mon, 15 Mar 2004 16:36:03 +0000</t>
  </si>
  <si>
    <t>de18535e02e01145dac1503c2a4a6eb4de280730</t>
  </si>
  <si>
    <t>de18535e0</t>
  </si>
  <si>
    <t>932f6be3cc2bad400870ec176082aa38226eb61e</t>
  </si>
  <si>
    <t>932f6be3c</t>
  </si>
  <si>
    <t>Mon, 15 Mar 2004 08:36:52 +0000</t>
  </si>
  <si>
    <t>6617acf874774c7b7aeafa2ed5f03c10eaf4e991</t>
  </si>
  <si>
    <t>6617acf87</t>
  </si>
  <si>
    <t>8ccffd8568805b573c0f271d4bee3a5d829716e8</t>
  </si>
  <si>
    <t>8ccffd856</t>
  </si>
  <si>
    <t>Fixing some bugs with floated boxes mixed with margins, paddings, etc. Need still improvement of the selection and the creation of these margins, paddings, etc. Irene</t>
  </si>
  <si>
    <t>Fixing-some-bugs-with-floated-boxes-mixed-with-margins-paddings-etc</t>
  </si>
  <si>
    <t>Fri, 12 Mar 2004 16:48:32 +0000</t>
  </si>
  <si>
    <t>f9af296cb0065f8f15fabf8b4681fd3d3fe304dc</t>
  </si>
  <si>
    <t>f9af296cb</t>
  </si>
  <si>
    <t>653865db4a10592c02714991832c676bff5b96e9</t>
  </si>
  <si>
    <t>653865db4</t>
  </si>
  <si>
    <t>Draw &lt;hr&gt; elements with two colors (light and dark grey). The element can now be seen event on a dark background. VQ</t>
  </si>
  <si>
    <t>Draw-hr-elements-with-two-colors-light-and-dark-grey-.-The-element</t>
  </si>
  <si>
    <t>Fri, 12 Mar 2004 12:23:24 +0000</t>
  </si>
  <si>
    <t>ac6be5779ffb42d537ab26f6ad3a73ffeafd5fb7</t>
  </si>
  <si>
    <t>ac6be5779</t>
  </si>
  <si>
    <t>517931f21698529767f3b35b2a8cee6893b145e7</t>
  </si>
  <si>
    <t>517931f21</t>
  </si>
  <si>
    <t>Oooops. My latest commit had some strange side-effect: some elements from the head were moved to the body. CAUTION: recompile all modules in the amaya directory. VQ</t>
  </si>
  <si>
    <t>Oooops.-My-latest-commit-had-some-strange-side-effect-some-elements</t>
  </si>
  <si>
    <t>Thu, 11 Mar 2004 16:40:18 +0000</t>
  </si>
  <si>
    <t>441a49e1d2d60c0591e03ff53ec2d99d7961955b</t>
  </si>
  <si>
    <t>441a49e1d</t>
  </si>
  <si>
    <t>d71d7873848eeed831a9162d35c811c4d6b3f3a0</t>
  </si>
  <si>
    <t>d71d78738</t>
  </si>
  <si>
    <t>Don't generate a strange structure when creating a &lt;br/&gt; within an empty paragraph (a really empty paragraph). CAUTION: recompile at least all modules in the amaya directory. VQ</t>
  </si>
  <si>
    <t>Don-t-generate-a-strange-structure-when-creating-a-br-within-an</t>
  </si>
  <si>
    <t>Wed, 10 Mar 2004 18:15:34 +0000</t>
  </si>
  <si>
    <t>0a15be63215c166f0400b9de779cdf5f7a957909</t>
  </si>
  <si>
    <t>0a15be632</t>
  </si>
  <si>
    <t>72d5f8efbaad4f8b2fb0abe94590d5ea35eba161</t>
  </si>
  <si>
    <t>72d5f8efb</t>
  </si>
  <si>
    <t>Reformat the whole document when a float CSS rule is added. Irene</t>
  </si>
  <si>
    <t>Reformat-the-whole-document-when-a-float-CSS-rule-is-added</t>
  </si>
  <si>
    <t>Wed, 10 Mar 2004 17:19:07 +0000</t>
  </si>
  <si>
    <t>146971a56c958a44b9c7606fecf8e16e58392648</t>
  </si>
  <si>
    <t>146971a56</t>
  </si>
  <si>
    <t>9a4dcf2681fe4f53cf859de9331b9c1b5798c17c</t>
  </si>
  <si>
    <t>9a4dcf268</t>
  </si>
  <si>
    <t>Windows platforms: when inserting an image if the ALT attribute is already set, the file browser closed the form before updating the image URI. Irene</t>
  </si>
  <si>
    <t>Windows-platforms-when-inserting-an-image-if-the-ALT-attribute-is-already</t>
  </si>
  <si>
    <t>Wed, 10 Mar 2004 16:31:14 +0000</t>
  </si>
  <si>
    <t>c6977d781564d59d61a3024bb2f51d1dabf6b5cb</t>
  </si>
  <si>
    <t>c6977d781</t>
  </si>
  <si>
    <t>a9f58c96c1ba57e689cfc76569f31b70b4450ebf</t>
  </si>
  <si>
    <t>a9f58c96c</t>
  </si>
  <si>
    <t>Fixing a crash in the CSS parser. Irene</t>
  </si>
  <si>
    <t>Fixing-a-crash-in-the-CSS-parser</t>
  </si>
  <si>
    <t>Wed, 10 Mar 2004 16:03:45 +0000</t>
  </si>
  <si>
    <t>9395fa6f70c4e014f4a2683536eb627feaddc6a5</t>
  </si>
  <si>
    <t>9395fa6f7</t>
  </si>
  <si>
    <t>53c6b760c547ecfdd35397ef32da09de76397272</t>
  </si>
  <si>
    <t>53c6b760c</t>
  </si>
  <si>
    <t>When an image was inserted within a nested table the enclosing table was not correctly reformatted. Irene</t>
  </si>
  <si>
    <t>When-an-image-was-inserted-within-a-nested-table-the-enclosing-table</t>
  </si>
  <si>
    <t>Wed, 10 Mar 2004 11:45:00 +0000</t>
  </si>
  <si>
    <t>171fd10bebf864e1b5f1502ffcaec556aa3331b1</t>
  </si>
  <si>
    <t>171fd10be</t>
  </si>
  <si>
    <t>65158024b06188408b8682a566da3d58548496b7</t>
  </si>
  <si>
    <t>65158024b</t>
  </si>
  <si>
    <t>Fixing bugs in the xml base and script messages. Irene</t>
  </si>
  <si>
    <t>Fixing-bugs-in-the-xml-base-and-script-messages</t>
  </si>
  <si>
    <t>Wed, 10 Mar 2004 07:57:00 +0000</t>
  </si>
  <si>
    <t>7e53eefd181aada87f665d9f407324a7a18da02d</t>
  </si>
  <si>
    <t>7e53eefd1</t>
  </si>
  <si>
    <t>91839010680363fab96e143b9f01e50f75706789</t>
  </si>
  <si>
    <t>Adjusting some default presentation rules to be closer to popular browsers. VQ</t>
  </si>
  <si>
    <t>Adjusting-some-default-presentation-rules-to-be-closer-to-popular</t>
  </si>
  <si>
    <t>Tue, 9 Mar 2004 15:53:35 +0000</t>
  </si>
  <si>
    <t>202e9c9a5984c34bed06c2e535010b724ed2f520</t>
  </si>
  <si>
    <t>202e9c9a5</t>
  </si>
  <si>
    <t>cbd87aeb50c8b7c8972d364eb5199748344e44d8</t>
  </si>
  <si>
    <t>cbd87aeb5</t>
  </si>
  <si>
    <t>Fixing Spanish dialogues. Irene</t>
  </si>
  <si>
    <t>Fixing-Spanish-dialogues</t>
  </si>
  <si>
    <t>Tue, 9 Mar 2004 09:03:05 +0000</t>
  </si>
  <si>
    <t>0b55eff891fa970dfab3705954582ffb4d1dd374</t>
  </si>
  <si>
    <t>0b55eff89</t>
  </si>
  <si>
    <t>220e4a7ba36c804cf2982dfaaef11021bc5b4790</t>
  </si>
  <si>
    <t>220e4a7ba</t>
  </si>
  <si>
    <t>CSS: Sometimes CSS rules associated with inherited attributes      (in particular classes) were not applied. VQ</t>
  </si>
  <si>
    <t>CSS-Sometimes-CSS-rules-associated-with-inherited-attributes</t>
  </si>
  <si>
    <t>Mon, 8 Mar 2004 17:13:58 +0000</t>
  </si>
  <si>
    <t>d0f0f6215625885ab312e6faf9ac0e51b0f94b56</t>
  </si>
  <si>
    <t>d0f0f6215</t>
  </si>
  <si>
    <t>722950494c32f35224ef3cc437f69b43787d2e61</t>
  </si>
  <si>
    <t>Fri, 5 Mar 2004 10:31:06 +0000</t>
  </si>
  <si>
    <t>c247c89534010ac3b17d8a57ccf0f4ca3fc4d16e</t>
  </si>
  <si>
    <t>c247c8953</t>
  </si>
  <si>
    <t>d03953fec3b32855f23d3f993bc8df3ddf58c38b</t>
  </si>
  <si>
    <t>d03953fec</t>
  </si>
  <si>
    <t>tag: Amaya-8-3</t>
  </si>
  <si>
    <t>Fri, 5 Mar 2004 10:21:02 +0000</t>
  </si>
  <si>
    <t>e37390dc493aaf104bb3040a838fe548bb57bfbc</t>
  </si>
  <si>
    <t>e37390dc4</t>
  </si>
  <si>
    <t>3e643eba3948aeb0d8f139bfbf55db0d97461000</t>
  </si>
  <si>
    <t>3e643eba3</t>
  </si>
  <si>
    <t>New version 8.3 Irene</t>
  </si>
  <si>
    <t>New-version-8.3</t>
  </si>
  <si>
    <t>Fri, 5 Mar 2004 10:10:45 +0000</t>
  </si>
  <si>
    <t>a1a984e4fe0e11ed1bf82defe79127492ec90c2a</t>
  </si>
  <si>
    <t>a1a984e4f</t>
  </si>
  <si>
    <t>ba0f4bad6d8810a6e213ad2e53fdfd67457fd6da</t>
  </si>
  <si>
    <t>ba0f4bad6</t>
  </si>
  <si>
    <t>Table margins are taken into account twice. Irene</t>
  </si>
  <si>
    <t>Table-margins-are-taken-into-account-twice</t>
  </si>
  <si>
    <t>Fri, 5 Mar 2004 09:42:11 +0000</t>
  </si>
  <si>
    <t>aafe91c3bd8a0c329ae226381f0cf7e244da782a</t>
  </si>
  <si>
    <t>aafe91c3b</t>
  </si>
  <si>
    <t>9a129e482ccf174279f5e3010761979305f24b38</t>
  </si>
  <si>
    <t>9a129e482</t>
  </si>
  <si>
    <t>When the user tries to change the document encoding, don't synchronize if an error is detected. Irene</t>
  </si>
  <si>
    <t>When-the-user-tries-to-change-the-document-encoding-don-t-synchronize</t>
  </si>
  <si>
    <t>Thu, 4 Mar 2004 17:29:30 +0000</t>
  </si>
  <si>
    <t>216d8e0ac1c94f93474700724e5b4396a8ea2ac7</t>
  </si>
  <si>
    <t>216d8e0ac</t>
  </si>
  <si>
    <t>eb7cdd5aa2548c4846974b5bb911a656d60328d8</t>
  </si>
  <si>
    <t>eb7cdd5aa</t>
  </si>
  <si>
    <t>Update the spanish documentation. Irene</t>
  </si>
  <si>
    <t>Update-the-spanish-documentation</t>
  </si>
  <si>
    <t>Thu, 4 Mar 2004 16:49:33 +0000</t>
  </si>
  <si>
    <t>52a4a7271f8ea0ef6c39785f41c41eeeb2596f66</t>
  </si>
  <si>
    <t>52a4a7271</t>
  </si>
  <si>
    <t>eec8435e20a9e94b995c9f7f0ce11cfb91654e4d</t>
  </si>
  <si>
    <t>eec8435e2</t>
  </si>
  <si>
    <t>New Spanish dialogues. Irene</t>
  </si>
  <si>
    <t>New-Spanish-dialogues</t>
  </si>
  <si>
    <t>Thu, 4 Mar 2004 16:41:24 +0000</t>
  </si>
  <si>
    <t>aba1fc65742db9d0e7843385e8cb4f56ecbed671</t>
  </si>
  <si>
    <t>aba1fc657</t>
  </si>
  <si>
    <t>c1c1ca234cba4e6358f45e1f75bb00f280bc0a10</t>
  </si>
  <si>
    <t>c1c1ca234</t>
  </si>
  <si>
    <t>Text editing: Key delete (or Ctrl+D) do not leave empty char strings               any more in the source view. VQ</t>
  </si>
  <si>
    <t>Text-editing-Key-delete-or-Ctrl-D-do-not-leave-empty-char-strings</t>
  </si>
  <si>
    <t>Thu, 4 Mar 2004 14:58:14 +0000</t>
  </si>
  <si>
    <t>dfa4aeefbd25dcb1aa1fb1ea4c4b13e8a621b60d</t>
  </si>
  <si>
    <t>dfa4aeefb</t>
  </si>
  <si>
    <t>39a51556a475bccdea113d08b5b78733c7ab4e58</t>
  </si>
  <si>
    <t>39a51556a</t>
  </si>
  <si>
    <t>Changing the US format. Irene</t>
  </si>
  <si>
    <t>Changing-the-US-format</t>
  </si>
  <si>
    <t>Thu, 4 Mar 2004 14:49:52 +0000</t>
  </si>
  <si>
    <t>b83fad55521ed3a7a843fabd9aba03f3d30cd63d</t>
  </si>
  <si>
    <t>b83fad555</t>
  </si>
  <si>
    <t>43defafccb37dc99ad33b71a2b2c51ae8286ef6d</t>
  </si>
  <si>
    <t>43defafcc</t>
  </si>
  <si>
    <t>Removing unused variables VQ</t>
  </si>
  <si>
    <t>Removing-unused-variables</t>
  </si>
  <si>
    <t>Thu, 4 Mar 2004 14:46:04 +0000</t>
  </si>
  <si>
    <t>3e2afabb5f55dfffab91788fc48b5bec36795d50</t>
  </si>
  <si>
    <t>3e2afabb5</t>
  </si>
  <si>
    <t>88e8735602dbadaaab169afed8164ff56992da82</t>
  </si>
  <si>
    <t>88e873560</t>
  </si>
  <si>
    <t>Tables: when pasting a short row in a table, the added empty cells were not inserted at the right position in the pated row. VQ</t>
  </si>
  <si>
    <t>Tables-when-pasting-a-short-row-in-a-table-the-added-empty-cells-were</t>
  </si>
  <si>
    <t>Thu, 4 Mar 2004 14:22:11 +0000</t>
  </si>
  <si>
    <t>b86bf90f655588c49f56906e6c64dca4fbc84313</t>
  </si>
  <si>
    <t>b86bf90f6</t>
  </si>
  <si>
    <t>a0bb721c94733d58470a57c84bc64630b513f5c4</t>
  </si>
  <si>
    <t>a0bb721c9</t>
  </si>
  <si>
    <t>Some fake text element could appear at the first level within a table. VQ</t>
  </si>
  <si>
    <t>Some-fake-text-element-could-appear-at-the-first-level-within-a-table</t>
  </si>
  <si>
    <t>Thu, 4 Mar 2004 13:40:15 +0000</t>
  </si>
  <si>
    <t>ab3235a0b94f09ea28e0b7a214739f70cd0869cb</t>
  </si>
  <si>
    <t>ab3235a0b</t>
  </si>
  <si>
    <t>2fdbe595600ac574decb4df9dba11bbf524baa01</t>
  </si>
  <si>
    <t>2fdbe5956</t>
  </si>
  <si>
    <t>bug fix: ths window geometry clalculation was not correct on GTK S. GULLY</t>
  </si>
  <si>
    <t>bug-fix-ths-window-geometry-clalculation-was-not-correct-on-GTK</t>
  </si>
  <si>
    <t>Thu, 4 Mar 2004 09:44:01 +0000</t>
  </si>
  <si>
    <t>739187552992215deca2ad0b6e29c0b77352c9fc</t>
  </si>
  <si>
    <t>4fee85d36c0262f53ccf8665aedad683fb36fb3d</t>
  </si>
  <si>
    <t>4fee85d36</t>
  </si>
  <si>
    <t>Selection information was not reset after a simple click. Irene</t>
  </si>
  <si>
    <t>Selection-information-was-not-reset-after-a-simple-click</t>
  </si>
  <si>
    <t>Thu, 4 Mar 2004 09:37:56 +0000</t>
  </si>
  <si>
    <t>ad6d2c772290b455d24193497a21b95ba8043f2f</t>
  </si>
  <si>
    <t>ad6d2c772</t>
  </si>
  <si>
    <t>09d194487da67fcabd0900bcc16a803d1d8a8b06</t>
  </si>
  <si>
    <t>09d194487</t>
  </si>
  <si>
    <t>Thu, 4 Mar 2004 09:20:27 +0000</t>
  </si>
  <si>
    <t>32a46c3200d780eb0f665bf1768b54f3056a71c3</t>
  </si>
  <si>
    <t>32a46c320</t>
  </si>
  <si>
    <t>97312cdc531bd6555289d950c275ad3cbc6b47d8</t>
  </si>
  <si>
    <t>97312cdc5</t>
  </si>
  <si>
    <t>Improving the formatting of floated boxes. Irene</t>
  </si>
  <si>
    <t>Improving-the-formatting-of-floated-boxes</t>
  </si>
  <si>
    <t>Wed, 3 Mar 2004 17:06:39 +0000</t>
  </si>
  <si>
    <t>4bb379e38a8d44e43bdbfdd0f66a96961fd842ad</t>
  </si>
  <si>
    <t>4bb379e38</t>
  </si>
  <si>
    <t>28e61c49c2d938f6248572e4c7736cc390c158ac</t>
  </si>
  <si>
    <t>28e61c49c</t>
  </si>
  <si>
    <t>bug fix: the window geometry was saved only when "exit amaya" menu item was activated. Now the geometry is save everytime : "exit", "close window", "close view", "window up-right cross (X)"</t>
  </si>
  <si>
    <t>bug-fix-the-window-geometry-was-saved-only-when-exit-amaya-menu-item-was-activated.-Now-the-geometry-is-save-everytime-exit-close-window-close-view-window-up-right-cross-X</t>
  </si>
  <si>
    <t>Wed, 3 Mar 2004 15:55:47 +0000</t>
  </si>
  <si>
    <t>c359bfca76de2c09fc7c00fadbf9594ae29552ec</t>
  </si>
  <si>
    <t>c359bfca7</t>
  </si>
  <si>
    <t>a405f6234e08cdfd700a5d80591fd3bbb8bc50ee</t>
  </si>
  <si>
    <t>a405f6234</t>
  </si>
  <si>
    <t>Fixing a formatting bug (crash when formatting the root) VQ</t>
  </si>
  <si>
    <t>Fixing-a-formatting-bug-crash-when-formatting-the-root</t>
  </si>
  <si>
    <t>Wed, 3 Mar 2004 13:54:45 +0000</t>
  </si>
  <si>
    <t>a0b23d0cc2d88a7befcdfd2084b1ab55883f5397</t>
  </si>
  <si>
    <t>a0b23d0cc</t>
  </si>
  <si>
    <t>0a1ad08b185ceca2cc438f6e37dec0025af6ea40</t>
  </si>
  <si>
    <t>0a1ad08b1</t>
  </si>
  <si>
    <t>The formatter detected too late some floated boxes. Irene</t>
  </si>
  <si>
    <t>The-formatter-detected-too-late-some-floated-boxes</t>
  </si>
  <si>
    <t>Wed, 3 Mar 2004 10:25:44 +0000</t>
  </si>
  <si>
    <t>43c21bd623b72daf79c25b4b256258c6bd5a415a</t>
  </si>
  <si>
    <t>43c21bd62</t>
  </si>
  <si>
    <t>e0ad0ff2e204d3d0ce5bbfaea28a20c0979ad8f8</t>
  </si>
  <si>
    <t>e0ad0ff2e</t>
  </si>
  <si>
    <t>Fixing the selection moving word by word. Irene</t>
  </si>
  <si>
    <t>Fixing-the-selection-moving-word-by-word</t>
  </si>
  <si>
    <t>Wed, 3 Mar 2004 08:18:37 +0000</t>
  </si>
  <si>
    <t>9f3d56064db85cf406bc4dcf9ea63290e32e7a07</t>
  </si>
  <si>
    <t>9f3d56064</t>
  </si>
  <si>
    <t>fe3de3ffebf8dfb8b311cc4c2b3741e91cb6e764</t>
  </si>
  <si>
    <t>fe3de3ffe</t>
  </si>
  <si>
    <t>Initialize the content type of new documents. Irene</t>
  </si>
  <si>
    <t>Initialize-the-content-type-of-new-documents</t>
  </si>
  <si>
    <t>Tue, 2 Mar 2004 16:14:25 +0000</t>
  </si>
  <si>
    <t>769e33594064fff54439d534faf7e5ba35685d82</t>
  </si>
  <si>
    <t>769e33594</t>
  </si>
  <si>
    <t>5672a7337641595e018f924988430c55dd43422c</t>
  </si>
  <si>
    <t>5672a7337</t>
  </si>
  <si>
    <t>Amaya generated always text/html in meta http-equiv elements. Irene</t>
  </si>
  <si>
    <t>Amaya-generated-always-text-html-in-meta-http-equiv-elements</t>
  </si>
  <si>
    <t>Tue, 2 Mar 2004 15:44:40 +0000</t>
  </si>
  <si>
    <t>6352dcdbe50a474542c83fc5fa47d73b518bc507</t>
  </si>
  <si>
    <t>6352dcdbe</t>
  </si>
  <si>
    <t>55eb3062031a2a685fd88289c3d6f8e5e2c41b60</t>
  </si>
  <si>
    <t>55eb30620</t>
  </si>
  <si>
    <t>bug fix : dico "skip+dic" S. GULLY</t>
  </si>
  <si>
    <t>bug-fix-dico-skip-dic</t>
  </si>
  <si>
    <t>Tue, 2 Mar 2004 15:06:14 +0000</t>
  </si>
  <si>
    <t>66296ca4e0729193caa816ad46f81d6e5812dd1c</t>
  </si>
  <si>
    <t>66296ca4e</t>
  </si>
  <si>
    <t>a1d74d06db5e289c4883cf5e1f39aaac1fd9d83e</t>
  </si>
  <si>
    <t>a1d74d06d</t>
  </si>
  <si>
    <t>Change initialization of file borswers. Irene</t>
  </si>
  <si>
    <t>Change-initialization-of-file-borswers</t>
  </si>
  <si>
    <t>Tue, 2 Mar 2004 09:06:00 +0000</t>
  </si>
  <si>
    <t>6201996f7ede33455b0a80f21af430dd00e68db0</t>
  </si>
  <si>
    <t>6201996f7</t>
  </si>
  <si>
    <t>09d8238185c3e2503d7ccb3413c0fa45226bb113</t>
  </si>
  <si>
    <t>09d823818</t>
  </si>
  <si>
    <t>When a local image is added to a remote document, Amaya didn't generate the file copy to be saved with the next version of the document. Missing local images were not replaced by the ALT attribute. Irene</t>
  </si>
  <si>
    <t>When-a-local-image-is-added-to-a-remote-document-Amaya-didn-t-generate</t>
  </si>
  <si>
    <t>Tue, 2 Mar 2004 08:19:59 +0000</t>
  </si>
  <si>
    <t>502483123b70d1b77cbf71d6161b8086113181f6</t>
  </si>
  <si>
    <t>8007dfa001c98beb50014c32f5b499587e4e3319</t>
  </si>
  <si>
    <t>8007dfa00</t>
  </si>
  <si>
    <t>When inserting within a cell, the table width was not updated. Irene</t>
  </si>
  <si>
    <t>When-inserting-within-a-cell-the-table-width-was-not-updated</t>
  </si>
  <si>
    <t>Mon, 1 Mar 2004 13:34:53 +0000</t>
  </si>
  <si>
    <t>ec334051c7b6c3a97d39005ffebd9cb774889212</t>
  </si>
  <si>
    <t>ec334051c</t>
  </si>
  <si>
    <t>1adb33db1ef67568676eae80c139c70e33f32dfb</t>
  </si>
  <si>
    <t>1adb33db1</t>
  </si>
  <si>
    <t>New dialogs Irene</t>
  </si>
  <si>
    <t>New-dialogs</t>
  </si>
  <si>
    <t>Mon, 1 Mar 2004 13:07:58 +0000</t>
  </si>
  <si>
    <t>29f534c84e7bf55e594ecdca58c8c2db109c2f6e</t>
  </si>
  <si>
    <t>29f534c84</t>
  </si>
  <si>
    <t>5599e6a4a50e8f3b315915693723f93dde5dea67</t>
  </si>
  <si>
    <t>5599e6a4a</t>
  </si>
  <si>
    <t>Change default document and image directories. Keep the file filter for next selections. Irene</t>
  </si>
  <si>
    <t>Change-default-document-and-image-directories</t>
  </si>
  <si>
    <t>Mon, 1 Mar 2004 12:21:34 +0000</t>
  </si>
  <si>
    <t>a8c45d5bd5780a89d19d669058b8e35b10e9aab3</t>
  </si>
  <si>
    <t>a8c45d5bd</t>
  </si>
  <si>
    <t>4322f5e52997f25f9a0638a8e791b79c49978329</t>
  </si>
  <si>
    <t>4322f5e52</t>
  </si>
  <si>
    <t>Updating dialogues VQ</t>
  </si>
  <si>
    <t>Mon, 1 Mar 2004 09:39:13 +0000</t>
  </si>
  <si>
    <t>50c82fecdd5d39b2ac829d040ccd8719dbe0a46d</t>
  </si>
  <si>
    <t>50c82fecd</t>
  </si>
  <si>
    <t>19466d8db479a54c4206997159abd3e00eee577d</t>
  </si>
  <si>
    <t>19466d8db</t>
  </si>
  <si>
    <t>Tables: When pasting a table, the value of the colspan attribute of         extendend cells was erroneously increased. VQ</t>
  </si>
  <si>
    <t>Tables-When-pasting-a-table-the-value-of-the-colspan-attribute-of</t>
  </si>
  <si>
    <t>Mon, 1 Mar 2004 08:06:52 +0000</t>
  </si>
  <si>
    <t>9872190a49e92ac19223edbbed18ee2a62b94876</t>
  </si>
  <si>
    <t>9872190a4</t>
  </si>
  <si>
    <t>fd87ee360d3051750de54277af34d0a363625bfc</t>
  </si>
  <si>
    <t>fd87ee360</t>
  </si>
  <si>
    <t>Improving transformation rules for &lt;dl&gt; &lt;dt&gt; &lt;dd&gt;. Irene</t>
  </si>
  <si>
    <t>Improving-transformation-rules-for-dl-dt-dd</t>
  </si>
  <si>
    <t>Fri, 27 Feb 2004 17:01:33 +0000</t>
  </si>
  <si>
    <t>1ece7cf83ff04c29610af8529336da4361f5b88a</t>
  </si>
  <si>
    <t>1ece7cf83</t>
  </si>
  <si>
    <t>4ffce7e8bc4032926cecd5f5b61fad33572b0b9b</t>
  </si>
  <si>
    <t>4ffce7e8b</t>
  </si>
  <si>
    <t>Amaya could crash when the document source was saved. Irene</t>
  </si>
  <si>
    <t>Amaya-could-crash-when-the-document-source-was-saved</t>
  </si>
  <si>
    <t>Fri, 27 Feb 2004 15:29:37 +0000</t>
  </si>
  <si>
    <t>e42e0e53a005c0b4cbe03906d37ccb8b6dbc8930</t>
  </si>
  <si>
    <t>e42e0e53a</t>
  </si>
  <si>
    <t>3c6ab55402b701221883b9d099333a41187e7328</t>
  </si>
  <si>
    <t>3c6ab5540</t>
  </si>
  <si>
    <t>Amaya didn't filter the attribute 'name' for the elements 'a' and 'map' for an xhtml1.1 document. Laurent</t>
  </si>
  <si>
    <t>Amaya-didn-t-filter-the-attribute-name-for-the-elements-a-and-map</t>
  </si>
  <si>
    <t>Fri, 27 Feb 2004 15:21:54 +0000</t>
  </si>
  <si>
    <t>2d438a8aaae932888a494c217dc0006efd1039ea</t>
  </si>
  <si>
    <t>2d438a8aa</t>
  </si>
  <si>
    <t>9daaac2773f21b142ee812af4cb7fe9bd55dc529</t>
  </si>
  <si>
    <t>9daaac277</t>
  </si>
  <si>
    <t>Change the initial value of the Windows image filter. Irene</t>
  </si>
  <si>
    <t>Change-the-initial-value-of-the-Windows-image-filter</t>
  </si>
  <si>
    <t>Fri, 27 Feb 2004 15:12:49 +0000</t>
  </si>
  <si>
    <t>479e1e524cb6fe8b4461428be73a7e890559fd04</t>
  </si>
  <si>
    <t>479e1e524</t>
  </si>
  <si>
    <t>2f70f7d615495f386813c2465eef524b5f096f52</t>
  </si>
  <si>
    <t>2f70f7d61</t>
  </si>
  <si>
    <t>Update the editor menus when the doctype is changed Disable the doctype menu when the document is in read-only mode Laurent</t>
  </si>
  <si>
    <t>Update-the-editor-menus-when-the-doctype-is-changed</t>
  </si>
  <si>
    <t>Fri, 27 Feb 2004 14:23:19 +0000</t>
  </si>
  <si>
    <t>f723ac5584236646e30c8f346255f9b0ff481f7f</t>
  </si>
  <si>
    <t>f723ac558</t>
  </si>
  <si>
    <t>c48d9e86d33fabfe52dd6506c9c59fa32d931ea5</t>
  </si>
  <si>
    <t>c48d9e86d</t>
  </si>
  <si>
    <t>New spec files. Irene</t>
  </si>
  <si>
    <t>New-spec-files</t>
  </si>
  <si>
    <t>Fri, 27 Feb 2004 14:20:16 +0000</t>
  </si>
  <si>
    <t>856f83e50f9e3cbf3de54acc487fe1f14c8ebaf0</t>
  </si>
  <si>
    <t>856f83e50</t>
  </si>
  <si>
    <t>1007c84ea173731f54dff297ee9fe72d4bc80094</t>
  </si>
  <si>
    <t>1007c84ea</t>
  </si>
  <si>
    <t>The formater was sometimes too slow. Irene</t>
  </si>
  <si>
    <t>The-formater-was-sometimes-too-slow</t>
  </si>
  <si>
    <t>Fri, 27 Feb 2004 13:34:39 +0000</t>
  </si>
  <si>
    <t>b003e30fec1f894753a1851b4b8a2807b64178b2</t>
  </si>
  <si>
    <t>b003e30fe</t>
  </si>
  <si>
    <t>0377046d124ac8c32d5c13840fc4e858e3e702d4</t>
  </si>
  <si>
    <t>0377046d1</t>
  </si>
  <si>
    <t>Don't keep the image size when it becomes invisible. Irene</t>
  </si>
  <si>
    <t>Don-t-keep-the-image-size-when-it-becomes-invisible</t>
  </si>
  <si>
    <t>Fri, 27 Feb 2004 13:15:24 +0000</t>
  </si>
  <si>
    <t>3d2e8d14a18757baf17bf9af7a9de6685e82653e</t>
  </si>
  <si>
    <t>3d2e8d14a</t>
  </si>
  <si>
    <t>a07eb998517e1b97f97ee6784511fd73c6b14ae6</t>
  </si>
  <si>
    <t>a07eb9985</t>
  </si>
  <si>
    <t>Fix an erroneous parsing error message in the html parser about the end of a PI Laurent</t>
  </si>
  <si>
    <t>Fix-an-erroneous-parsing-error-message-in-the-html-parser</t>
  </si>
  <si>
    <t>Fri, 27 Feb 2004 13:00:23 +0000</t>
  </si>
  <si>
    <t>718f508833ad0142744ec19a831b2e58eda02988</t>
  </si>
  <si>
    <t>718f50883</t>
  </si>
  <si>
    <t>759eaf1820464a6c8b53e13309c39e2fe31c8bb3</t>
  </si>
  <si>
    <t>759eaf182</t>
  </si>
  <si>
    <t>The entries 'Help Math' and 'Customize query' were hidden in the dialogs Laurent</t>
  </si>
  <si>
    <t>The-entries-Help-Math-and-Customize-query-were-hidden-in-the-dialogs</t>
  </si>
  <si>
    <t>Fri, 27 Feb 2004 12:54:28 +0000</t>
  </si>
  <si>
    <t>491c216ffe91b67b3f273e0929627cf53a4b3405</t>
  </si>
  <si>
    <t>491c216ff</t>
  </si>
  <si>
    <t>ec59dbf3bf740e03387a0f63e188f4903da734b5</t>
  </si>
  <si>
    <t>ec59dbf3b</t>
  </si>
  <si>
    <t>Improving text editing around the &lt;br/&gt; element. CAUTION: do a "make clean" before compiling. VQ</t>
  </si>
  <si>
    <t>Improving-text-editing-around-the-br-element</t>
  </si>
  <si>
    <t>Thu, 26 Feb 2004 18:29:51 +0000</t>
  </si>
  <si>
    <t>8ebd9d568db9211d806e8e3c4d24040ce7ce1717</t>
  </si>
  <si>
    <t>8ebd9d568</t>
  </si>
  <si>
    <t>6325b82ff8f159b522f1a1fd1ed8ad13a087e288</t>
  </si>
  <si>
    <t>6325b82ff</t>
  </si>
  <si>
    <t>Hitting Delete at the end of an element followed by an empty element led to an odd structure. VQ</t>
  </si>
  <si>
    <t>Hitting-Delete-at-the-end-of-an-element-followed-by-an-empty-element</t>
  </si>
  <si>
    <t>Thu, 26 Feb 2004 14:52:20 +0000</t>
  </si>
  <si>
    <t>c5eaa64a4ae70b32f11492d946ba963b2045286d</t>
  </si>
  <si>
    <t>c5eaa64a4</t>
  </si>
  <si>
    <t>b5dd5ea0ac486a576c5adb57a9829ca119807397</t>
  </si>
  <si>
    <t>b5dd5ea0a</t>
  </si>
  <si>
    <t>When the selection was on the right edge of a picture before an editing operation, undoing that operation did not restore the selection. VQ</t>
  </si>
  <si>
    <t>When-the-selection-was-on-the-right-edge-of-a-picture-before-an-editing</t>
  </si>
  <si>
    <t>Thu, 26 Feb 2004 13:35:00 +0000</t>
  </si>
  <si>
    <t>2516a8f335aa4cef2ab866de22e5872f67ca3e73</t>
  </si>
  <si>
    <t>2516a8f33</t>
  </si>
  <si>
    <t>dd3878d5caaf43e357c2fda9bbd8d2f18ef0231d</t>
  </si>
  <si>
    <t>dd3878d5c</t>
  </si>
  <si>
    <t>The filter in the file selector for images is now initialized to *.* VQ</t>
  </si>
  <si>
    <t>The-filter-in-the-file-selector-for-images-is-now-initialized-to</t>
  </si>
  <si>
    <t>Thu, 26 Feb 2004 09:28:27 +0000</t>
  </si>
  <si>
    <t>3155e0bb761c2ad00b579d0fa8836e35d46ba000</t>
  </si>
  <si>
    <t>3155e0bb7</t>
  </si>
  <si>
    <t>7d6f9ca1c931ad3736ccc4e08cc7c303c6bb3677</t>
  </si>
  <si>
    <t>7d6f9ca1c</t>
  </si>
  <si>
    <t>When creating an image, put the selection on its right edge. VQ</t>
  </si>
  <si>
    <t>When-creating-an-image-put-the-selection-on-its-right-edge</t>
  </si>
  <si>
    <t>Thu, 26 Feb 2004 09:21:13 +0000</t>
  </si>
  <si>
    <t>dfbdc5237cc8539ec3b43bbb53749b9b815f8625</t>
  </si>
  <si>
    <t>dfbdc5237</t>
  </si>
  <si>
    <t>6cc54472f80a5e06ac9af5a8dc4a97ab82327c13</t>
  </si>
  <si>
    <t>6cc54472f</t>
  </si>
  <si>
    <t>now-Amaya-wxWidgets-interface-compile-with-wxWidgets2.5.1-linked-with-dll</t>
  </si>
  <si>
    <t>Wed, 25 Feb 2004 17:26:50 +0000</t>
  </si>
  <si>
    <t>9cadc916a5e098c3fb86a409a0539e98cf4966d5</t>
  </si>
  <si>
    <t>9cadc916a</t>
  </si>
  <si>
    <t>933d47324addd5c72e1bf16b86c75c04d8dc681c</t>
  </si>
  <si>
    <t>933d47324</t>
  </si>
  <si>
    <t>XHTML: fixing a bug in undoing/redoing the creation or deletion of attributes href and name/id on anchors. VQ</t>
  </si>
  <si>
    <t>XHTML-fixing-a-bug-in-undoing-redoing-the-creation-or-deletion-of</t>
  </si>
  <si>
    <t>Wed, 25 Feb 2004 13:57:35 +0000</t>
  </si>
  <si>
    <t>65296e43b85c549ab5b0601c608b05ea11a74f8d</t>
  </si>
  <si>
    <t>65296e43b</t>
  </si>
  <si>
    <t>fe544eebeeb1551cbfee5710c4dc6025d7b11e20</t>
  </si>
  <si>
    <t>fe544eebe</t>
  </si>
  <si>
    <t>Checks that everything is installed. Irene</t>
  </si>
  <si>
    <t>Checks-that-everything-is-installed</t>
  </si>
  <si>
    <t>Wed, 25 Feb 2004 11:42:41 +0000</t>
  </si>
  <si>
    <t>fe78b8858d1cf832b3e4892627605aed90bae544</t>
  </si>
  <si>
    <t>fe78b8858</t>
  </si>
  <si>
    <t>0facb674d21789029de1df4e663fe99af594a744</t>
  </si>
  <si>
    <t>0facb674d</t>
  </si>
  <si>
    <t>Updating the French version. Irene</t>
  </si>
  <si>
    <t>Updating-the-French-version</t>
  </si>
  <si>
    <t>Wed, 25 Feb 2004 11:17:21 +0000</t>
  </si>
  <si>
    <t>0aec290cb0a93368a8e342e5ac123b76285b4bfa</t>
  </si>
  <si>
    <t>0aec290cb</t>
  </si>
  <si>
    <t>46a94080e0b25de83bb38266bef148d4f2b868f7</t>
  </si>
  <si>
    <t>46a94080e</t>
  </si>
  <si>
    <t>Update Spanish messages Laurent</t>
  </si>
  <si>
    <t>Update-Spanish-messages</t>
  </si>
  <si>
    <t>Wed, 25 Feb 2004 10:04:51 +0000</t>
  </si>
  <si>
    <t>27cb0e36842fcc61740e7b127e8ecf1560ce9e50</t>
  </si>
  <si>
    <t>27cb0e368</t>
  </si>
  <si>
    <t>42213ae6a8bd6324723115f757fd0e9c1ace5dbc</t>
  </si>
  <si>
    <t>42213ae6a</t>
  </si>
  <si>
    <t>fixing a presentation detail. VQ</t>
  </si>
  <si>
    <t>fixing-a-presentation-detail</t>
  </si>
  <si>
    <t>Tue, 24 Feb 2004 17:28:48 +0000</t>
  </si>
  <si>
    <t>1ad537f4330ca298326e9d7fd7d39a1f3d14aba7</t>
  </si>
  <si>
    <t>1ad537f43</t>
  </si>
  <si>
    <t>ca7eefdf29fd47707b801af357533e97fbfe74c0</t>
  </si>
  <si>
    <t>ca7eefdf2</t>
  </si>
  <si>
    <t>Fixing a typo Laurent</t>
  </si>
  <si>
    <t>Tue, 24 Feb 2004 17:27:38 +0000</t>
  </si>
  <si>
    <t>ca87f4ed34ba84151afd0a74290668f0df76f98f</t>
  </si>
  <si>
    <t>ca87f4ed3</t>
  </si>
  <si>
    <t>bda96fb9bc4ae00fe0a55cf55074887e5effac70</t>
  </si>
  <si>
    <t>bda96fb9b</t>
  </si>
  <si>
    <t>Tue, 24 Feb 2004 17:27:03 +0000</t>
  </si>
  <si>
    <t>8dc042b8e824d7f68906c8eb9af9ae4a2d3d1d7b</t>
  </si>
  <si>
    <t>8dc042b8e</t>
  </si>
  <si>
    <t>0ce6f8036f43e3f9132f56e7d9d6cee5602a7d11</t>
  </si>
  <si>
    <t>0ce6f8036</t>
  </si>
  <si>
    <t>Update the Amaya copyright. Irene</t>
  </si>
  <si>
    <t>Update-the-Amaya-copyright</t>
  </si>
  <si>
    <t>Tue, 24 Feb 2004 17:23:11 +0000</t>
  </si>
  <si>
    <t>5ba8e9bb57004ee68586231e2c627ff6bdaa2066</t>
  </si>
  <si>
    <t>5ba8e9bb5</t>
  </si>
  <si>
    <t>6d1dd4e9d620e812e3c3d7b2dde0de6f42bbc7b8</t>
  </si>
  <si>
    <t>6d1dd4e9d</t>
  </si>
  <si>
    <t>Update a message Laurent</t>
  </si>
  <si>
    <t>Update-a-message</t>
  </si>
  <si>
    <t>Tue, 24 Feb 2004 17:12:34 +0000</t>
  </si>
  <si>
    <t>115a664e081496f3b023d6acbba4e46fa0d29048</t>
  </si>
  <si>
    <t>115a664e0</t>
  </si>
  <si>
    <t>81e28e412dcb2608dc60f0664031d9dba8c76717</t>
  </si>
  <si>
    <t>81e28e412</t>
  </si>
  <si>
    <t>Prepare the pre-release 8.3- Irene</t>
  </si>
  <si>
    <t>Prepare-the-pre-release-8.3</t>
  </si>
  <si>
    <t>Tue, 24 Feb 2004 17:10:24 +0000</t>
  </si>
  <si>
    <t>45c77e361f3e23a2c634e58e6868e5a7f83e688f</t>
  </si>
  <si>
    <t>45c77e361</t>
  </si>
  <si>
    <t>f0cab23c6469d29ed6556a79091592f140ba0062</t>
  </si>
  <si>
    <t>f0cab23c6</t>
  </si>
  <si>
    <t>HTML: some improvements to the presentation of form widgets. VQ</t>
  </si>
  <si>
    <t>HTML-some-improvements-to-the-presentation-of-form-widgets</t>
  </si>
  <si>
    <t>Tue, 24 Feb 2004 17:02:59 +0000</t>
  </si>
  <si>
    <t>316c4c37ddb6a1c56a71fe844eb323cb75c84d63</t>
  </si>
  <si>
    <t>316c4c37d</t>
  </si>
  <si>
    <t>a8979e43e2ee85a6e524037a0ff70aa758c3bff7</t>
  </si>
  <si>
    <t>a8979e43e</t>
  </si>
  <si>
    <t>Prepare the new tar file. Irene</t>
  </si>
  <si>
    <t>Prepare-the-new-tar-file</t>
  </si>
  <si>
    <t>Tue, 24 Feb 2004 16:41:11 +0000</t>
  </si>
  <si>
    <t>5e020040e0df515e221bec102851c4476262a149</t>
  </si>
  <si>
    <t>5e020040e</t>
  </si>
  <si>
    <t>f9d58ea385e58cf0c83fa3334034a16f523fb7cc</t>
  </si>
  <si>
    <t>f9d58ea38</t>
  </si>
  <si>
    <t>Make the Doctype menu a bit more intelligent Laurent</t>
  </si>
  <si>
    <t>Make-the-Doctype-menu-a-bit-more-intelligent</t>
  </si>
  <si>
    <t>Tue, 24 Feb 2004 15:59:31 +0000</t>
  </si>
  <si>
    <t>c441cbdb40f9ccc3dcb9685a26cef66c656807fd</t>
  </si>
  <si>
    <t>c441cbdb4</t>
  </si>
  <si>
    <t>d9595fc4729685da9b1bcf52db7f62b69c9e5731</t>
  </si>
  <si>
    <t>d9595fc47</t>
  </si>
  <si>
    <t>Use enums instead of int values to note element relations in CSS contexts. Irene</t>
  </si>
  <si>
    <t>Use-enums-instead-of-int-values-to-note-element-relations-in-CSS-contexts</t>
  </si>
  <si>
    <t>Tue, 24 Feb 2004 15:38:50 +0000</t>
  </si>
  <si>
    <t>dac09391a98a5f82c37fbc2942314123c06092d7</t>
  </si>
  <si>
    <t>dac09391a</t>
  </si>
  <si>
    <t>7282d00c7285a155f9201273cc04b66579550dea</t>
  </si>
  <si>
    <t>7282d00c7</t>
  </si>
  <si>
    <t>Complete my previous commit about the Doctype menu Laurent</t>
  </si>
  <si>
    <t>Complete-my-previous-commit-about-the-Doctype-menu</t>
  </si>
  <si>
    <t>Tue, 24 Feb 2004 15:20:17 +0000</t>
  </si>
  <si>
    <t>59e28877840b2f8abb0988b2c351884172b4696c</t>
  </si>
  <si>
    <t>59e288778</t>
  </si>
  <si>
    <t>47c4f73f361b7c67b119d838162dc038ff01c624</t>
  </si>
  <si>
    <t>47c4f73f3</t>
  </si>
  <si>
    <t>When saving a remote CSS file, the local copy of this CSS file was lost. Irene</t>
  </si>
  <si>
    <t>When-saving-a-remote-CSS-file-the-local-copy-of-this-CSS-file-was-lost</t>
  </si>
  <si>
    <t>Tue, 24 Feb 2004 14:31:48 +0000</t>
  </si>
  <si>
    <t>bfb591c2bebcdd577d6d58d1b26fe6cd93111cc1</t>
  </si>
  <si>
    <t>bfb591c2b</t>
  </si>
  <si>
    <t>eea5ca853f8ce83b5b7450d202b1141d4e4f1638</t>
  </si>
  <si>
    <t>eea5ca853</t>
  </si>
  <si>
    <t>Integration of new translations. Irene</t>
  </si>
  <si>
    <t>Tue, 24 Feb 2004 08:36:22 +0000</t>
  </si>
  <si>
    <t>d6a2cd33929a0a779bec56fabedd6e82064aafc9</t>
  </si>
  <si>
    <t>d6a2cd339</t>
  </si>
  <si>
    <t>b7c0fbf59180cc2094eaa0440599c9b065f04ba7</t>
  </si>
  <si>
    <t>b7c0fbf59</t>
  </si>
  <si>
    <t>Fix a crash when displaying a French document title. Irene</t>
  </si>
  <si>
    <t>Fix-a-crash-when-displaying-a-French-document-title</t>
  </si>
  <si>
    <t>Mon, 23 Feb 2004 16:30:26 +0000</t>
  </si>
  <si>
    <t>1c04d62e6214180c6902ec182ae16f52be34abd5</t>
  </si>
  <si>
    <t>1c04d62e6</t>
  </si>
  <si>
    <t>6d29fc317c4405da0db6683049037f9425c6f22c</t>
  </si>
  <si>
    <t>6d29fc317</t>
  </si>
  <si>
    <t>Regenerate the document source when the encoding changes. Fix a problem with line numbers. Irene</t>
  </si>
  <si>
    <t>Regenerate-the-document-source-when-the-encoding-changes</t>
  </si>
  <si>
    <t>Mon, 23 Feb 2004 13:39:06 +0000</t>
  </si>
  <si>
    <t>a5281df11f854e499987f24660d3bf2fe2ab9ec9</t>
  </si>
  <si>
    <t>a5281df11</t>
  </si>
  <si>
    <t>8804f1cd049a7a26330e9be94c78941e0ff8f89f</t>
  </si>
  <si>
    <t>8804f1cd0</t>
  </si>
  <si>
    <t>When creating images in empty elements like table cells, generate a pseudo-paragraph. VQ</t>
  </si>
  <si>
    <t>When-creating-images-in-empty-elements-like-table-cells-generate-a</t>
  </si>
  <si>
    <t>Mon, 23 Feb 2004 12:07:13 +0000</t>
  </si>
  <si>
    <t>31815800158ab9dea50f1f49533fc6003d05e1d3</t>
  </si>
  <si>
    <t>88ae45ede63586728ca7eb0048a858c228551e8d</t>
  </si>
  <si>
    <t>88ae45ede</t>
  </si>
  <si>
    <t>Updating Italian and German dialogues. Irene</t>
  </si>
  <si>
    <t>Updating-Italian-and-German-dialogues</t>
  </si>
  <si>
    <t>Mon, 23 Feb 2004 10:52:02 +0000</t>
  </si>
  <si>
    <t>ce2269232ba3c9494aaf08cd29cfdf9b70880edc</t>
  </si>
  <si>
    <t>ce2269232</t>
  </si>
  <si>
    <t>9c585e1f8cfc233aa91b970b26c61a7effa8f7bf</t>
  </si>
  <si>
    <t>9c585e1f8</t>
  </si>
  <si>
    <t>Definition lists generated by transformation could not be edited. Adding new transformation rules. Irene</t>
  </si>
  <si>
    <t>Definition-lists-generated-by-transformation-could-not-be-edited</t>
  </si>
  <si>
    <t>Mon, 23 Feb 2004 09:17:33 +0000</t>
  </si>
  <si>
    <t>b1849ea47c5e7df76b6e2ff39816e2cbc54246eb</t>
  </si>
  <si>
    <t>b1849ea47</t>
  </si>
  <si>
    <t>648f03e258959d66edd11d5a74127cf58946c529</t>
  </si>
  <si>
    <t>648f03e25</t>
  </si>
  <si>
    <t>Progress on the doctype menu. Not yet achieved (in particular, the html parser has not been modified) Laurent</t>
  </si>
  <si>
    <t>Progress-on-the-doctype-menu.-Not-yet-achieved-in-particular-the-html-parser</t>
  </si>
  <si>
    <t>Fri, 20 Feb 2004 18:47:56 +0000</t>
  </si>
  <si>
    <t>1aa400f9f9b9ce62aa1add30a74d638b07e24fb3</t>
  </si>
  <si>
    <t>1aa400f9f</t>
  </si>
  <si>
    <t>d6108d469e4d696f6638031c3c35754d8bfbec21</t>
  </si>
  <si>
    <t>d6108d469</t>
  </si>
  <si>
    <t>MathML: adapting the new table editor to MathML tables. VQ</t>
  </si>
  <si>
    <t>MathML-adapting-the-new-table-editor-to-MathML-tables</t>
  </si>
  <si>
    <t>Fri, 20 Feb 2004 16:46:20 +0000</t>
  </si>
  <si>
    <t>564d35fcf89313a4e324344f37be6b36eb8b8031</t>
  </si>
  <si>
    <t>564d35fcf</t>
  </si>
  <si>
    <t>d69a376da1adf70422c818f16f5e6e96ce209ab3</t>
  </si>
  <si>
    <t>d69a376da</t>
  </si>
  <si>
    <t>HTML documents were saved with an uninitialized meta-charset string. Irene</t>
  </si>
  <si>
    <t>HTML-documents-were-saved-with-an-uninitialized-meta-charset-string</t>
  </si>
  <si>
    <t>Fri, 20 Feb 2004 13:16:54 +0000</t>
  </si>
  <si>
    <t>b1befb5dc4d47a37056eccc73bde0732193178b8</t>
  </si>
  <si>
    <t>b1befb5dc</t>
  </si>
  <si>
    <t>ed60376fda7f98bc57ee1fd9246b1373022406a7</t>
  </si>
  <si>
    <t>ed60376fd</t>
  </si>
  <si>
    <t>Move the Amaya version and date into the Thotlib includes. Add the Amaya version to all window titles. Irene</t>
  </si>
  <si>
    <t>Move-the-Amaya-version-and-date-into-the-Thotlib-includes</t>
  </si>
  <si>
    <t>Fri, 20 Feb 2004 11:27:43 +0000</t>
  </si>
  <si>
    <t>3042aa54dddb0e4b85ed114433b92d4d740cff4c</t>
  </si>
  <si>
    <t>3042aa54d</t>
  </si>
  <si>
    <t>944fe4400006fa1e2cbaa730a35d006f98bd7972</t>
  </si>
  <si>
    <t>944fe4400</t>
  </si>
  <si>
    <t>Fix conflicts + first step for the 'Change doctype' menu Laurent</t>
  </si>
  <si>
    <t>Fix-conflicts-first-step-for-the-Change-doctype-menu</t>
  </si>
  <si>
    <t>Fri, 20 Feb 2004 11:12:29 +0000</t>
  </si>
  <si>
    <t>8d5f84e6ab85283e6cb4ed530e204a2fbb3304ab</t>
  </si>
  <si>
    <t>8d5f84e6a</t>
  </si>
  <si>
    <t>900b70eee1f8ab058dd48577892359e4c73ec1a0</t>
  </si>
  <si>
    <t>900b70eee</t>
  </si>
  <si>
    <t>Improve the handling of menus. Irene</t>
  </si>
  <si>
    <t>Improve-the-handling-of-menus</t>
  </si>
  <si>
    <t>Fri, 20 Feb 2004 09:00:24 +0000</t>
  </si>
  <si>
    <t>f1ec914b0ef466dd2089a7f31d0c2497a424f5c0</t>
  </si>
  <si>
    <t>f1ec914b0</t>
  </si>
  <si>
    <t>10aab101758ed8fdfa3f50e9d3bd6f15cd65f015</t>
  </si>
  <si>
    <t>10aab1017</t>
  </si>
  <si>
    <t>Tables: allow a new column to be created after a cell with colspan=0.         colspan is then changed to its actual value. VQ</t>
  </si>
  <si>
    <t>Tables-allow-a-new-column-to-be-created-after-a-cell-with-colspan-0</t>
  </si>
  <si>
    <t>Thu, 19 Feb 2004 18:08:54 +0000</t>
  </si>
  <si>
    <t>5b8b59ca37b097d9661f07e521040136041ab425</t>
  </si>
  <si>
    <t>5b8b59ca3</t>
  </si>
  <si>
    <t>df1161dce3717877d2c77e7d0a4a56a8b4adaa1e</t>
  </si>
  <si>
    <t>df1161dce</t>
  </si>
  <si>
    <t>Don't let expat parse the XML declaration when the charset is known. Irene</t>
  </si>
  <si>
    <t>Don-t-let-expat-parse-the-XML-declaration-when-the-charset-is-known</t>
  </si>
  <si>
    <t>Thu, 19 Feb 2004 17:26:20 +0000</t>
  </si>
  <si>
    <t>241b4c2d46da6a6cc0f408de7c97c221add31939</t>
  </si>
  <si>
    <t>241b4c2d4</t>
  </si>
  <si>
    <t>44a0a4b1716e36881cb1a29d3338383157f6fc48</t>
  </si>
  <si>
    <t>44a0a4b17</t>
  </si>
  <si>
    <t>New functions to change the document encoding. Irene</t>
  </si>
  <si>
    <t>New-functions-to-change-the-document-encoding</t>
  </si>
  <si>
    <t>Thu, 19 Feb 2004 16:19:14 +0000</t>
  </si>
  <si>
    <t>6aa8a4fd5e32d0a653628971e42bdf7773959760</t>
  </si>
  <si>
    <t>6aa8a4fd5</t>
  </si>
  <si>
    <t>4ab74fd1f2241d7247d6fd3959f2af7f42bf4318</t>
  </si>
  <si>
    <t>4ab74fd1f</t>
  </si>
  <si>
    <t>Last improvements to column pasting in tables. VQ</t>
  </si>
  <si>
    <t>Last-improvements-to-column-pasting-in-tables</t>
  </si>
  <si>
    <t>Thu, 19 Feb 2004 16:01:50 +0000</t>
  </si>
  <si>
    <t>942dede44888a0f0ef1eb0d4637d207775d38027</t>
  </si>
  <si>
    <t>942dede44</t>
  </si>
  <si>
    <t>6a45ea551e416b98ddc06dd79fd7b141fa37d4ec</t>
  </si>
  <si>
    <t>6a45ea551</t>
  </si>
  <si>
    <t>compilation-fix-for-windows-platforme</t>
  </si>
  <si>
    <t>Thu, 19 Feb 2004 14:42:12 +0000</t>
  </si>
  <si>
    <t>ff593440fcf85183b36ffcc26177932ef77ba3e4</t>
  </si>
  <si>
    <t>ff593440f</t>
  </si>
  <si>
    <t>3a630a08e6062785f0f00e200c13790246896d95</t>
  </si>
  <si>
    <t>3a630a08e</t>
  </si>
  <si>
    <t>fix a warning</t>
  </si>
  <si>
    <t>Thu, 19 Feb 2004 12:22:31 +0000</t>
  </si>
  <si>
    <t>8f73daa5ec3c2d8cc435414f2473a1fe3fc3f2df</t>
  </si>
  <si>
    <t>8f73daa5e</t>
  </si>
  <si>
    <t>b96c4f7ad082589f67261f5c1471da9c67020599</t>
  </si>
  <si>
    <t>b96c4f7ad</t>
  </si>
  <si>
    <t>Make the table menus available only in the formatted view. Make the function StartXmlParser more robust. Irene</t>
  </si>
  <si>
    <t>Make-the-table-menus-available-only-in-the-formatted-view</t>
  </si>
  <si>
    <t>Thu, 19 Feb 2004 10:42:57 +0000</t>
  </si>
  <si>
    <t>cf02102aa6c68b15fb1910f7598c0c08c414c39f</t>
  </si>
  <si>
    <t>cf02102aa</t>
  </si>
  <si>
    <t>183b98e498fb977eba84d4d881d139e234854ce7</t>
  </si>
  <si>
    <t>183b98e49</t>
  </si>
  <si>
    <t>Wed, 18 Feb 2004 17:41:35 +0000</t>
  </si>
  <si>
    <t>a1c979d1091c98667cc3ca3301ed7bb611cecc4b</t>
  </si>
  <si>
    <t>a1c979d10</t>
  </si>
  <si>
    <t>e7faad5ffb7c233f050d332857845607cc7e880e</t>
  </si>
  <si>
    <t>e7faad5ff</t>
  </si>
  <si>
    <t>One button on Windows platforms was hard coded. Irene</t>
  </si>
  <si>
    <t>One-button-on-Windows-platforms-was-hard-coded</t>
  </si>
  <si>
    <t>Wed, 18 Feb 2004 17:36:06 +0000</t>
  </si>
  <si>
    <t>13c090e12f1261b94242617554870c5f77df4f2b</t>
  </si>
  <si>
    <t>13c090e12</t>
  </si>
  <si>
    <t>b72e5abb340cc6cc2dbe546ced6915fc6d148c12</t>
  </si>
  <si>
    <t>b72e5abb3</t>
  </si>
  <si>
    <t>Fixing a typo VQ</t>
  </si>
  <si>
    <t>Wed, 18 Feb 2004 16:34:02 +0000</t>
  </si>
  <si>
    <t>2403dbbe05d9cc2fd98978da7958cdd61eed4480</t>
  </si>
  <si>
    <t>2403dbbe0</t>
  </si>
  <si>
    <t>85889369832fdcdea94b1fe75f3a002310d4f760</t>
  </si>
  <si>
    <t>Wed, 18 Feb 2004 16:28:30 +0000</t>
  </si>
  <si>
    <t>7bfc3770ce44de81dad47a71d6ca4c37ffb1960f</t>
  </si>
  <si>
    <t>7bfc3770c</t>
  </si>
  <si>
    <t>b2c83f8b0869b8bb8d4306bf66dc8bee05d2ad28</t>
  </si>
  <si>
    <t>b2c83f8b0</t>
  </si>
  <si>
    <t>Adding a issing include. Irene</t>
  </si>
  <si>
    <t>Adding-a-issing-include</t>
  </si>
  <si>
    <t>Wed, 18 Feb 2004 16:03:54 +0000</t>
  </si>
  <si>
    <t>f67e47d290ef76d61e10261df4980c861c4c2513</t>
  </si>
  <si>
    <t>f67e47d29</t>
  </si>
  <si>
    <t>62bf9ecd05bd26190af1f5486d87990a76b97650</t>
  </si>
  <si>
    <t>62bf9ecd0</t>
  </si>
  <si>
    <t>Windows GL bug: document windows were not updated when find/replace and the spell checker are working. Irene</t>
  </si>
  <si>
    <t>Windows-GL-bug-document-windows-were-not-updated-when-find-replace-and</t>
  </si>
  <si>
    <t>Wed, 18 Feb 2004 14:52:49 +0000</t>
  </si>
  <si>
    <t>a6770ec2557a456126856438f2768711a7f75044</t>
  </si>
  <si>
    <t>a6770ec25</t>
  </si>
  <si>
    <t>2d4c38597ff7d4b0eb031a01f8137f719c441e59</t>
  </si>
  <si>
    <t>2d4c38597</t>
  </si>
  <si>
    <t>Improve the Windows spell checker. Irene</t>
  </si>
  <si>
    <t>Improve-the-Windows-spell-checker</t>
  </si>
  <si>
    <t>Wed, 18 Feb 2004 14:19:45 +0000</t>
  </si>
  <si>
    <t>3e838e2941253751e848dcc8ae334450d8b08c40</t>
  </si>
  <si>
    <t>3e838e294</t>
  </si>
  <si>
    <t>0ca902d9f8abe02ffab5216c5e8e1ebe8cd6149d</t>
  </si>
  <si>
    <t>0ca902d9f</t>
  </si>
  <si>
    <t>Tables: when pasting a column before a column with a vertically spanned cell, some cells were left blank in the pasted column. VQ</t>
  </si>
  <si>
    <t>Tables-when-pasting-a-column-before-a-column-with-a-vertically-spanned</t>
  </si>
  <si>
    <t>Wed, 18 Feb 2004 14:00:13 +0000</t>
  </si>
  <si>
    <t>1043401f08fe047c83cc6b17b860a221ee1296fd</t>
  </si>
  <si>
    <t>1043401f0</t>
  </si>
  <si>
    <t>54dbcb1649f44179d440f98694bce6d15cfe1fb4</t>
  </si>
  <si>
    <t>54dbcb164</t>
  </si>
  <si>
    <t>line numbers are now darker in the source view VQ</t>
  </si>
  <si>
    <t>line-numbers-are-now-darker-in-the-source-view</t>
  </si>
  <si>
    <t>Wed, 18 Feb 2004 12:26:13 +0000</t>
  </si>
  <si>
    <t>ab57a32e029647b9e985768f28aa024becaa31b3</t>
  </si>
  <si>
    <t>ab57a32e0</t>
  </si>
  <si>
    <t>691c932b06b9ce87e3516a97468c4bfb51b3f98b</t>
  </si>
  <si>
    <t>691c932b0</t>
  </si>
  <si>
    <t>Amaya was closed by exit(1) instead of exit(0). Disable table menus when the document is reloaded. Irene</t>
  </si>
  <si>
    <t>Amaya-was-closed-by-exit-1-instead-of-exit-0</t>
  </si>
  <si>
    <t>Wed, 18 Feb 2004 08:40:28 +0000</t>
  </si>
  <si>
    <t>d813a2ae3a1e10140a524707697de63e27f45181</t>
  </si>
  <si>
    <t>d813a2ae3</t>
  </si>
  <si>
    <t>d44758cef7af7f9143505bc532ae5f07dacfb7a7</t>
  </si>
  <si>
    <t>d44758cef</t>
  </si>
  <si>
    <t>Improving column pasting in tables VQ</t>
  </si>
  <si>
    <t>Improving-column-pasting-in-tables</t>
  </si>
  <si>
    <t>Tue, 17 Feb 2004 18:26:51 +0000</t>
  </si>
  <si>
    <t>1d6650fa2d5a02072de475f1f98d243ef3069f45</t>
  </si>
  <si>
    <t>1d6650fa2</t>
  </si>
  <si>
    <t>3e5f9a633c8a77387694ed6a04769a23fa3c971f</t>
  </si>
  <si>
    <t>3e5f9a633</t>
  </si>
  <si>
    <t>Propose to save the document when it's modified and the user wants to close it. Irene</t>
  </si>
  <si>
    <t>Propose-to-save-the-document-when-it-s-modified-and-the-user-wants-to</t>
  </si>
  <si>
    <t>Tue, 17 Feb 2004 17:21:15 +0000</t>
  </si>
  <si>
    <t>ac3e3cf98abd9e33b48e77387a3b73e9cee63c30</t>
  </si>
  <si>
    <t>ac3e3cf98</t>
  </si>
  <si>
    <t>68f9fef0bac08be8ecfcfb5dbde2b89ff5d94c2c</t>
  </si>
  <si>
    <t>68f9fef0b</t>
  </si>
  <si>
    <t>compilation fix for window</t>
  </si>
  <si>
    <t>compilation-fix-for-window</t>
  </si>
  <si>
    <t>Tue, 17 Feb 2004 17:10:32 +0000</t>
  </si>
  <si>
    <t>c919fdbb8ceeb40a087e114792b61c0acbef7d51</t>
  </si>
  <si>
    <t>c919fdbb8</t>
  </si>
  <si>
    <t>6e22145cadde0c3f8be1c3a1b4f54dd83e81b0f1</t>
  </si>
  <si>
    <t>6e22145ca</t>
  </si>
  <si>
    <t>Used strlen instead of ustrlen with Unicode strings. Irene</t>
  </si>
  <si>
    <t>Used-strlen-instead-of-ustrlen-with-Unicode-strings</t>
  </si>
  <si>
    <t>Tue, 17 Feb 2004 17:06:56 +0000</t>
  </si>
  <si>
    <t>2e11f0c80a95de940a1035d379e1ca3c1480ebfb</t>
  </si>
  <si>
    <t>2e11f0c80</t>
  </si>
  <si>
    <t>dd42bdfba4da7f35f215175a59f999ae647c8df9</t>
  </si>
  <si>
    <t>dd42bdfba</t>
  </si>
  <si>
    <t>Move the Amaya version at the end of the title. Irene</t>
  </si>
  <si>
    <t>Move-the-Amaya-version-at-the-end-of-the-title</t>
  </si>
  <si>
    <t>Tue, 17 Feb 2004 15:55:02 +0000</t>
  </si>
  <si>
    <t>7cf635d569fd19af9acb66734c3b3ab54c70edc5</t>
  </si>
  <si>
    <t>7cf635d56</t>
  </si>
  <si>
    <t>acc5117a08d55ffb953bf73b2a9b4f973c1ae88b</t>
  </si>
  <si>
    <t>acc5117a0</t>
  </si>
  <si>
    <t>add-menu-support-for-wxWindow-based-on-the-thotlib-mecanism</t>
  </si>
  <si>
    <t>Tue, 17 Feb 2004 15:35:52 +0000</t>
  </si>
  <si>
    <t>038a7b112cf0b6e4e64591720e1442883a927f2a</t>
  </si>
  <si>
    <t>038a7b112</t>
  </si>
  <si>
    <t>cab7aa80c4b24842d6ea27b0b7602e5cf20ae7f5</t>
  </si>
  <si>
    <t>cab7aa80c</t>
  </si>
  <si>
    <t>JK: When for an unknown reason a bookmark entry was missing its date, Amaya crashed.</t>
  </si>
  <si>
    <t>JK-When-for-an-unknown-reason-a-bookmark-entry-was-missing-its-date</t>
  </si>
  <si>
    <t>Tue, 17 Feb 2004 15:35:04 +0000</t>
  </si>
  <si>
    <t>eb96508c7a49ccc8657b88d0f8fd11afd983f474</t>
  </si>
  <si>
    <t>eb96508c7</t>
  </si>
  <si>
    <t>a592fdd815f23202162a7de71ed0cc05a39a1cd0</t>
  </si>
  <si>
    <t>a592fdd81</t>
  </si>
  <si>
    <t>export-global-varaibles-of-the-big-dialopapi.c</t>
  </si>
  <si>
    <t>Tue, 17 Feb 2004 15:31:56 +0000</t>
  </si>
  <si>
    <t>6c0a2e5ededa8d0d5d46fe12b23df6c7b9b80d9b</t>
  </si>
  <si>
    <t>6c0a2e5ed</t>
  </si>
  <si>
    <t>a12669fd7f3c6cdb6c2f7088634f20e2fbe8e818</t>
  </si>
  <si>
    <t>a12669fd7</t>
  </si>
  <si>
    <t>new-headers-memory-leak-fix</t>
  </si>
  <si>
    <t>Tue, 17 Feb 2004 15:24:09 +0000</t>
  </si>
  <si>
    <t>438ac554471301e1afbf95fcb6a5f2b94a985564</t>
  </si>
  <si>
    <t>438ac5544</t>
  </si>
  <si>
    <t>1e317ea2f767e500b257b4500f6cf08fd7e5eb6f</t>
  </si>
  <si>
    <t>1e317ea2f</t>
  </si>
  <si>
    <t>Tue, 17 Feb 2004 15:23:25 +0000</t>
  </si>
  <si>
    <t>dbb9863e3c0938f38987129a9625b3ab64ef31a9</t>
  </si>
  <si>
    <t>dbb9863e3</t>
  </si>
  <si>
    <t>339463384f9cb0aea712c736c3e68b719a73305d</t>
  </si>
  <si>
    <t>Tue, 17 Feb 2004 15:20:30 +0000</t>
  </si>
  <si>
    <t>88ed16207d016af5db259d886a906d0e62f4316c</t>
  </si>
  <si>
    <t>88ed16207</t>
  </si>
  <si>
    <t>9fe2b1581c385c14371d6a7b5e9be12706508143</t>
  </si>
  <si>
    <t>9fe2b1581</t>
  </si>
  <si>
    <t>improve-debug-process-in-wxWindow</t>
  </si>
  <si>
    <t>Tue, 17 Feb 2004 15:19:43 +0000</t>
  </si>
  <si>
    <t>0e38006626c67b146070dc8736cab315d590dd31</t>
  </si>
  <si>
    <t>0e3800662</t>
  </si>
  <si>
    <t>90a507153610fe26f2ab4dc2488cb1db54cfc990</t>
  </si>
  <si>
    <t>90a507153</t>
  </si>
  <si>
    <t>+ now wxWindow supports the '&amp;' char into menus labels</t>
  </si>
  <si>
    <t>now-wxWindow-supports-the-char-into-menus-labels</t>
  </si>
  <si>
    <t>Tue, 17 Feb 2004 15:17:40 +0000</t>
  </si>
  <si>
    <t>eb0ca4e33d5b502ab5db54b7bf0c209cf1dab940</t>
  </si>
  <si>
    <t>eb0ca4e33</t>
  </si>
  <si>
    <t>3438484495e07477d31a029110797f40e70af53a</t>
  </si>
  <si>
    <t>multi-frame-improvments</t>
  </si>
  <si>
    <t>Tue, 17 Feb 2004 15:11:28 +0000</t>
  </si>
  <si>
    <t>30259d043e4ed94b698276aff1b6bfaf2cbebaca</t>
  </si>
  <si>
    <t>30259d043</t>
  </si>
  <si>
    <t>8c39ac1c15a797a8a55ca0a64055a44c92cbf380</t>
  </si>
  <si>
    <t>8c39ac1c1</t>
  </si>
  <si>
    <t>bug-fix-wxWindow-black-background</t>
  </si>
  <si>
    <t>Tue, 17 Feb 2004 15:07:12 +0000</t>
  </si>
  <si>
    <t>4813e1edee83f460f5029f89adaae7497e1adb0e</t>
  </si>
  <si>
    <t>4813e1ede</t>
  </si>
  <si>
    <t>425cb9971af2b2678b4d771e5cf3b052b462dcf6</t>
  </si>
  <si>
    <t>425cb9971</t>
  </si>
  <si>
    <t>wxWindow-improve-the-multi-frame-managment</t>
  </si>
  <si>
    <t>Tue, 17 Feb 2004 15:03:00 +0000</t>
  </si>
  <si>
    <t>615f0fae375cabe47dceff14349d9864d70327dd</t>
  </si>
  <si>
    <t>615f0fae3</t>
  </si>
  <si>
    <t>0d6a2f167a7aa10dcf5a84d8ef46cd3020c146a9</t>
  </si>
  <si>
    <t>0d6a2f167</t>
  </si>
  <si>
    <t>update-obsolet-commentary</t>
  </si>
  <si>
    <t>Tue, 17 Feb 2004 14:59:44 +0000</t>
  </si>
  <si>
    <t>8293949ede5dace509e98dc560b3be2c37a677c4</t>
  </si>
  <si>
    <t>8293949ed</t>
  </si>
  <si>
    <t>ba696a852120307bab39655540492f677c2480e0</t>
  </si>
  <si>
    <t>ba696a852</t>
  </si>
  <si>
    <t>little-cross-platform-fix-for-debug</t>
  </si>
  <si>
    <t>Tue, 17 Feb 2004 14:57:38 +0000</t>
  </si>
  <si>
    <t>f0f06c2faef38f00b29f12d5ecf6ea9edcb933fc</t>
  </si>
  <si>
    <t>f0f06c2fa</t>
  </si>
  <si>
    <t>ff209e812648374b0e2b671b1452446b0026f446</t>
  </si>
  <si>
    <t>ff209e812</t>
  </si>
  <si>
    <t>new-header-to-separate-struct-definition-from-the-big-dialogapi.c</t>
  </si>
  <si>
    <t>Tue, 17 Feb 2004 14:55:22 +0000</t>
  </si>
  <si>
    <t>613c8a85b8597e4331bc2d5a30d2ead1eaa82ec2</t>
  </si>
  <si>
    <t>613c8a85b</t>
  </si>
  <si>
    <t>bc317ebd36eff10f8f47a8107f2beb670f96c0e7</t>
  </si>
  <si>
    <t>bc317ebd3</t>
  </si>
  <si>
    <t>remove-unused-fields</t>
  </si>
  <si>
    <t>Tue, 17 Feb 2004 14:53:28 +0000</t>
  </si>
  <si>
    <t>c21194a765b08b84ec332b2ea5e6d03897e1f468</t>
  </si>
  <si>
    <t>c21194a76</t>
  </si>
  <si>
    <t>64a486550ed2292a44a9563f7bfa17217023057a</t>
  </si>
  <si>
    <t>64a486550</t>
  </si>
  <si>
    <t>add-a-AmayaContext-classe-used-to-stock-contexts-in-callbacks</t>
  </si>
  <si>
    <t>Tue, 17 Feb 2004 14:50:51 +0000</t>
  </si>
  <si>
    <t>410f6d67122cc1aa42b4dc46a0c2cf69824c6121</t>
  </si>
  <si>
    <t>410f6d671</t>
  </si>
  <si>
    <t>b6bc1f19d22cf788029ba16c57a3f5d053da951f</t>
  </si>
  <si>
    <t>b6bc1f19d</t>
  </si>
  <si>
    <t>improve-the-color-managment-in-wxWindow</t>
  </si>
  <si>
    <t>Tue, 17 Feb 2004 14:46:38 +0000</t>
  </si>
  <si>
    <t>a90a879d5012f3c1d6bde269d1fe68d2723f05a0</t>
  </si>
  <si>
    <t>a90a879d5</t>
  </si>
  <si>
    <t>82ebfd558c8f20ec1afbc2dfce26d111f3ed8b22</t>
  </si>
  <si>
    <t>82ebfd558</t>
  </si>
  <si>
    <t>JK: Cut wasn't working when there was a seeAlso attached.</t>
  </si>
  <si>
    <t>JK-Cut-wasn-t-working-when-there-was-a-seeAlso-attached</t>
  </si>
  <si>
    <t>Tue, 17 Feb 2004 13:55:59 +0000</t>
  </si>
  <si>
    <t>d833736eb7dfe948987aa72cbb4a0e11f3e0f0e5</t>
  </si>
  <si>
    <t>d833736eb</t>
  </si>
  <si>
    <t>01c4b3cdcea8ca9f41c873dcd41de9bb82d40984</t>
  </si>
  <si>
    <t>01c4b3cdc</t>
  </si>
  <si>
    <t>Amaya crashed when the document has no title. Display the amaya version with the document title. Irene</t>
  </si>
  <si>
    <t>Amaya-crashed-when-the-document-has-no-title</t>
  </si>
  <si>
    <t>Tue, 17 Feb 2004 13:17:55 +0000</t>
  </si>
  <si>
    <t>605e9641abf1c456c8aee8d241b7b6dd89a3b758</t>
  </si>
  <si>
    <t>605e9641a</t>
  </si>
  <si>
    <t>92b8eae916d27cee179cb0108b2dd302f390cbea</t>
  </si>
  <si>
    <t>92b8eae91</t>
  </si>
  <si>
    <t>JK: Support for rdfs:seeAlso associated to topics and bookmarks (browsing only, no editiing or GUI).  Partial support for nicknames.</t>
  </si>
  <si>
    <t>JK-Support-for-rdfs-seeAlso-associated-to-topics-and-bookmarks-browsing</t>
  </si>
  <si>
    <t>Tue, 17 Feb 2004 12:23:53 +0000</t>
  </si>
  <si>
    <t>e71c3bb4d6bb50b5195b2c533fb5725e57752e59</t>
  </si>
  <si>
    <t>e71c3bb4d</t>
  </si>
  <si>
    <t>271e8d3cab7715b96c22abc2171cf2c82f6d41f5</t>
  </si>
  <si>
    <t>271e8d3ca</t>
  </si>
  <si>
    <t>Changing a pseudo-paragraph into a paragraph (for instance when creating a paragraph in a list item) was not visible in the structure view. VQ</t>
  </si>
  <si>
    <t>Changing-a-pseudo-paragraph-into-a-paragraph-for-instance-when-creating</t>
  </si>
  <si>
    <t>Tue, 17 Feb 2004 10:31:48 +0000</t>
  </si>
  <si>
    <t>113e8288019200d17a3c9b1581513e3f7741f253</t>
  </si>
  <si>
    <t>113e82880</t>
  </si>
  <si>
    <t>2eefe907fe628055200d41acd6b4f47a9d9474e8</t>
  </si>
  <si>
    <t>2eefe907f</t>
  </si>
  <si>
    <t>CSS: Do not generate an error message when parsing a valid value for property white-space. VQ</t>
  </si>
  <si>
    <t>CSS-Do-not-generate-an-error-message-when-parsing-a-valid-value-for</t>
  </si>
  <si>
    <t>Tue, 17 Feb 2004 10:23:40 +0000</t>
  </si>
  <si>
    <t>6698c123672281b66ccdf802a09ff3c81e6fb54f</t>
  </si>
  <si>
    <t>6698c1236</t>
  </si>
  <si>
    <t>086e2578a624cca0953524e26435a9a478f31a34</t>
  </si>
  <si>
    <t>086e2578a</t>
  </si>
  <si>
    <t>It was impossible to resize the timeline view on Windows platforms. Irene</t>
  </si>
  <si>
    <t>It-was-impossible-to-resize-the-timeline-view-on-Windows-platforms</t>
  </si>
  <si>
    <t>Tue, 17 Feb 2004 08:49:13 +0000</t>
  </si>
  <si>
    <t>7ffa0f6f36e4fab285d06dd6d1e97c8d7915c6e1</t>
  </si>
  <si>
    <t>7ffa0f6f3</t>
  </si>
  <si>
    <t>c9cd768619eb025189ae79aa938a66e13628855c</t>
  </si>
  <si>
    <t>c9cd76861</t>
  </si>
  <si>
    <t>When an image can't be loaded, the content of the ALT attribute was displayed twice in the main view. VQ</t>
  </si>
  <si>
    <t>When-an-image-can-t-be-loaded-the-content-of-the-ALT-attribute-was</t>
  </si>
  <si>
    <t>Mon, 16 Feb 2004 17:44:47 +0000</t>
  </si>
  <si>
    <t>89d6bff7228f22bcc836b2b5a83186f06d4e1904</t>
  </si>
  <si>
    <t>89d6bff72</t>
  </si>
  <si>
    <t>67310279a06b7039250fd5eeb489ab176d97f2e2</t>
  </si>
  <si>
    <t>67310279a</t>
  </si>
  <si>
    <t>Mon, 16 Feb 2004 14:58:14 +0000</t>
  </si>
  <si>
    <t>345ddaf26237daaa2fd27778f9eeac24d280ecf1</t>
  </si>
  <si>
    <t>345ddaf26</t>
  </si>
  <si>
    <t>cedd027acc0ef7be582bd21fb4a3f9d68424b4b3</t>
  </si>
  <si>
    <t>cedd027ac</t>
  </si>
  <si>
    <t>It's now possible to center an image even if there is no enclosing paragraph. When several charecter styles are applied to a piece of text, only the first CSS property was attached to the enclosing span element. Irene</t>
  </si>
  <si>
    <t>It-s-now-possible-to-center-an-image-even-if-there-is-no-enclosing-paragraph</t>
  </si>
  <si>
    <t>Mon, 16 Feb 2004 14:00:23 +0000</t>
  </si>
  <si>
    <t>5c0cd1da98a98952671e6de9aeede8e9e431130a</t>
  </si>
  <si>
    <t>5c0cd1da9</t>
  </si>
  <si>
    <t>6646277294d33fed8cb950bf567ea0b63fcfa6bd</t>
  </si>
  <si>
    <t>Undoing a change of a few characters in a Text leaf could delete the whole leaf. VQ</t>
  </si>
  <si>
    <t>Undoing-a-change-of-a-few-characters-in-a-Text-leaf-could-delete-the</t>
  </si>
  <si>
    <t>Fri, 13 Feb 2004 12:19:58 +0000</t>
  </si>
  <si>
    <t>95f3e7b024d044dd930443a47d38978050c472f1</t>
  </si>
  <si>
    <t>95f3e7b02</t>
  </si>
  <si>
    <t>3ae86a20d5181ed5a8c764f1536ff82b226ffdfa</t>
  </si>
  <si>
    <t>3ae86a20d</t>
  </si>
  <si>
    <t>When undoing the creation of the first character in an empty element, it was necessary to type Ctrl+Z twice. VQ</t>
  </si>
  <si>
    <t>When-undoing-the-creation-of-the-first-character-in-an-empty-element-it</t>
  </si>
  <si>
    <t>Fri, 13 Feb 2004 12:01:41 +0000</t>
  </si>
  <si>
    <t>56d82b93723158c20a1d2ea000042c44bc7ba250</t>
  </si>
  <si>
    <t>56d82b937</t>
  </si>
  <si>
    <t>9fe77491712aba40a336574cbdaa84433f8b52cc</t>
  </si>
  <si>
    <t>9fe774917</t>
  </si>
  <si>
    <t>HTML forms: elements &lt;input type="image"&gt; were considered as errors. VQ</t>
  </si>
  <si>
    <t>HTML-forms-elements-input-type-image-were-considered-as-errors</t>
  </si>
  <si>
    <t>Fri, 13 Feb 2004 09:22:59 +0000</t>
  </si>
  <si>
    <t>1a1098b0e653b04b96aea85691998ab452adc82b</t>
  </si>
  <si>
    <t>1a1098b0e</t>
  </si>
  <si>
    <t>67798a3506a32cbeed3980e88d2a5240234d3fcb</t>
  </si>
  <si>
    <t>67798a350</t>
  </si>
  <si>
    <t>Bug fix with the paste of a column. Irene</t>
  </si>
  <si>
    <t>Bug-fix-with-the-paste-of-a-column</t>
  </si>
  <si>
    <t>Thu, 12 Feb 2004 14:52:05 +0000</t>
  </si>
  <si>
    <t>8e117b7f2e63e5c4fa4d3c929e23b6b3b75bbc26</t>
  </si>
  <si>
    <t>8e117b7f2</t>
  </si>
  <si>
    <t>fab4cad528317520df3d0cce6c13a7ed61e842d0</t>
  </si>
  <si>
    <t>fab4cad52</t>
  </si>
  <si>
    <t>Bug fixes: - sometimes the last cell added by paste was not removed by undo. - Table menus were disabled by undo operations. Irene</t>
  </si>
  <si>
    <t>Thu, 12 Feb 2004 10:05:31 +0000</t>
  </si>
  <si>
    <t>37cf8203eae518a32e5d780be1945a15012490ae</t>
  </si>
  <si>
    <t>37cf8203e</t>
  </si>
  <si>
    <t>012947e5360f0b720e4e8a0dd8c099a3c13c131f</t>
  </si>
  <si>
    <t>Adding the shortcut Ctrl h Ctrl m to insert a &lt;map&gt; element. Irene</t>
  </si>
  <si>
    <t>Adding-the-shortcut-Ctrl-h-Ctrl-m-to-insert-a-map-element</t>
  </si>
  <si>
    <t>Thu, 12 Feb 2004 10:03:47 +0000</t>
  </si>
  <si>
    <t>bb67f75d23506e0d7e9a780ff771432e809ed65f</t>
  </si>
  <si>
    <t>bb67f75d2</t>
  </si>
  <si>
    <t>7a20fa70684ceb81a2fb98dabde2831f80117b64</t>
  </si>
  <si>
    <t>7a20fa706</t>
  </si>
  <si>
    <t>Pasting a column with vertically extended cells led to a wrong structure. VQ</t>
  </si>
  <si>
    <t>Pasting-a-column-with-vertically-extended-cells-led-to-a-wrong</t>
  </si>
  <si>
    <t>Thu, 12 Feb 2004 09:59:52 +0000</t>
  </si>
  <si>
    <t>66baa5ee5ac5b19741249ce6d40fdc165b2a3a7e</t>
  </si>
  <si>
    <t>66baa5ee5</t>
  </si>
  <si>
    <t>119959dc19a9c0cc6839ed5e012f45123c766b64</t>
  </si>
  <si>
    <t>119959dc1</t>
  </si>
  <si>
    <t>Generate only one target_gif when there is an ID and a NAME attributes. Generate a target_gif when there is an ID attribute on an SVG element. Irene</t>
  </si>
  <si>
    <t>Generate-only-one-target_gif-when-there-is-an-ID-and-a-NAME-attributes</t>
  </si>
  <si>
    <t>Wed, 11 Feb 2004 16:21:13 +0000</t>
  </si>
  <si>
    <t>11531391116ae74be892b2d4ceb81ab566c08d2f</t>
  </si>
  <si>
    <t>c335c28ef1a1e024e56ce5dd12bfa2d0fde104e5</t>
  </si>
  <si>
    <t>c335c28ef</t>
  </si>
  <si>
    <t>Amaya didn't generate the NAME attribute of &lt;map&gt; element. Irene</t>
  </si>
  <si>
    <t>Amaya-didn-t-generate-the-NAME-attribute-of-map-element</t>
  </si>
  <si>
    <t>Wed, 11 Feb 2004 15:40:22 +0000</t>
  </si>
  <si>
    <t>829d766e289a87aa24915a951636024219a95ed9</t>
  </si>
  <si>
    <t>829d766e2</t>
  </si>
  <si>
    <t>636729a56f302bad18f5ab38760c4a15521121e3</t>
  </si>
  <si>
    <t>636729a56</t>
  </si>
  <si>
    <t>Tables: when pasting a whole column, empty cells are inserted at the         positions where the original column did not contain any cell. VQ</t>
  </si>
  <si>
    <t>Tables-when-pasting-a-whole-column-empty-cells-are-inserted-at-the</t>
  </si>
  <si>
    <t>Wed, 11 Feb 2004 15:25:05 +0000</t>
  </si>
  <si>
    <t>470e394b6f6f0cb4e8c9aa8bacb14ba9f8dc5193</t>
  </si>
  <si>
    <t>470e394b6</t>
  </si>
  <si>
    <t>4179e518a14caa55506d9efb691023773d1f2517</t>
  </si>
  <si>
    <t>4179e518a</t>
  </si>
  <si>
    <t>Improve the handling of NAME and ID attributes. Irene</t>
  </si>
  <si>
    <t>Improve-the-handling-of-NAME-and-ID-attributes</t>
  </si>
  <si>
    <t>Wed, 11 Feb 2004 14:56:51 +0000</t>
  </si>
  <si>
    <t>a7260c4683cff7cd6d1f6e3a2cc52e4b314af974</t>
  </si>
  <si>
    <t>a7260c468</t>
  </si>
  <si>
    <t>2fecc74ed58352f22f20b81ee500b277dc3f7602</t>
  </si>
  <si>
    <t>2fecc74ed</t>
  </si>
  <si>
    <t>Wed, 11 Feb 2004 12:23:36 +0000</t>
  </si>
  <si>
    <t>61ed13a70c30d588acee734fcb99c791425c9a06</t>
  </si>
  <si>
    <t>61ed13a70</t>
  </si>
  <si>
    <t>e34da0f3ba5d1b254a350f447e2119a69129e7ba</t>
  </si>
  <si>
    <t>e34da0f3b</t>
  </si>
  <si>
    <t>Detect unsupported encodings. Irene</t>
  </si>
  <si>
    <t>Detect-unsupported-encodings</t>
  </si>
  <si>
    <t>Wed, 11 Feb 2004 09:57:45 +0000</t>
  </si>
  <si>
    <t>27aaa67fd11ae90e745acb5fde92321ad761b6ef</t>
  </si>
  <si>
    <t>27aaa67fd</t>
  </si>
  <si>
    <t>bcbc769e46d490521ba5fc245aa2cf563ba5597f</t>
  </si>
  <si>
    <t>bcbc769e4</t>
  </si>
  <si>
    <t>Report an error when the opacity is expressed in %. Irene</t>
  </si>
  <si>
    <t>Report-an-error-when-the-opacity-is-expressed-in</t>
  </si>
  <si>
    <t>Tue, 10 Feb 2004 17:12:48 +0000</t>
  </si>
  <si>
    <t>cb588084d7d9de0e95736ad763cb2f57c0e47738</t>
  </si>
  <si>
    <t>cb588084d</t>
  </si>
  <si>
    <t>cc992a07f3a1d90ccafa96c6db8d9d2ffdfe3f15</t>
  </si>
  <si>
    <t>cc992a07f</t>
  </si>
  <si>
    <t>Report an error when there is no ';' between two CSS properties. Parse the selector '+' (not managed yet). Parse correctly HTML selectors within XML documents. Irene</t>
  </si>
  <si>
    <t>Report-an-error-when-there-is-no-between-two-CSS-properties</t>
  </si>
  <si>
    <t>Tue, 10 Feb 2004 16:26:39 +0000</t>
  </si>
  <si>
    <t>2cca5b3ebe81dfc798e0212f718b02b14b6cca3d</t>
  </si>
  <si>
    <t>2cca5b3eb</t>
  </si>
  <si>
    <t>5005646983a2a683d6d10e029dbe9db2078551da</t>
  </si>
  <si>
    <t>Bug fix: Sometimes Amaya generated too short justified lines. Irene</t>
  </si>
  <si>
    <t>Bug-fix-Sometimes-Amaya-generated-too-short-justified-lines</t>
  </si>
  <si>
    <t>Tue, 10 Feb 2004 14:19:05 +0000</t>
  </si>
  <si>
    <t>1b7432a67d983b6dbf4d317b482a168277942bce</t>
  </si>
  <si>
    <t>1b7432a67</t>
  </si>
  <si>
    <t>d2bee2aeac3440ce499762a46100b2ce5bc6562c</t>
  </si>
  <si>
    <t>d2bee2aea</t>
  </si>
  <si>
    <t>It's now poosible to create a map element. Enable/disable of "Paste before" and "Paste after" of column or row elements. Irene</t>
  </si>
  <si>
    <t>It-s-now-poosible-to-create-a-map-element</t>
  </si>
  <si>
    <t>Tue, 10 Feb 2004 13:33:32 +0000</t>
  </si>
  <si>
    <t>6516ab5439527689df73d5380772de904c31ec5c</t>
  </si>
  <si>
    <t>6516ab543</t>
  </si>
  <si>
    <t>68519044e418875c9b4a768c08a14c1d69c8b30f</t>
  </si>
  <si>
    <t>68519044e</t>
  </si>
  <si>
    <t>Introducing attributes pluginspage and pluginurl for element embed. VQ.</t>
  </si>
  <si>
    <t>Introducing-attributes-pluginspage-and-pluginurl-for-element-embed</t>
  </si>
  <si>
    <t>Mon, 9 Feb 2004 16:59:08 +0000</t>
  </si>
  <si>
    <t>e56211ffc26592e15ec5e3d479db17f30cddd44a</t>
  </si>
  <si>
    <t>e56211ffc</t>
  </si>
  <si>
    <t>ab021ff3e78c32a033ed5b5badc12f57b4d81e85</t>
  </si>
  <si>
    <t>ab021ff3e</t>
  </si>
  <si>
    <t>Fixing the selection within a span element with left-margin style. Irene</t>
  </si>
  <si>
    <t>Fixing-the-selection-within-a-span-element-with-left-margin-style</t>
  </si>
  <si>
    <t>Mon, 9 Feb 2004 16:53:38 +0000</t>
  </si>
  <si>
    <t>d2fe3c2eee61441a5d8130020f5117b857821bf8</t>
  </si>
  <si>
    <t>d2fe3c2ee</t>
  </si>
  <si>
    <t>443384e90abdb882a6f50a64fad5c1c28fd55af3</t>
  </si>
  <si>
    <t>Enable/disable table entries. Irene</t>
  </si>
  <si>
    <t>Enable-disable-table-entries</t>
  </si>
  <si>
    <t>Mon, 9 Feb 2004 14:46:43 +0000</t>
  </si>
  <si>
    <t>e0c00b98e7a49476757e40798a9f4e2865ced478</t>
  </si>
  <si>
    <t>e0c00b98e</t>
  </si>
  <si>
    <t>a13b4b32f3b0f7dc966a2de564717c25a4bb8b6b</t>
  </si>
  <si>
    <t>a13b4b32f</t>
  </si>
  <si>
    <t>Improvement of the DocType menu: - allow to remove the doc type when there is one. - allow to add one when there is no doc type. - provide all doc types for HTML documents. Irene</t>
  </si>
  <si>
    <t>Improvement-of-the-DocType-menu</t>
  </si>
  <si>
    <t>Mon, 9 Feb 2004 12:04:53 +0000</t>
  </si>
  <si>
    <t>4bcf01b4253bae7f6bda46c881be90203609a107</t>
  </si>
  <si>
    <t>4bcf01b42</t>
  </si>
  <si>
    <t>0df4e8752264d9aaa646767f33587e9307c5d25e</t>
  </si>
  <si>
    <t>0df4e8752</t>
  </si>
  <si>
    <t>Fixing the math documentation and Insure warnings. Irene</t>
  </si>
  <si>
    <t>Fixing-the-math-documentation-and-Insure-warnings</t>
  </si>
  <si>
    <t>Mon, 9 Feb 2004 09:36:50 +0000</t>
  </si>
  <si>
    <t>5df797656f4466ffc8eb05353aaa89016b03b6cf</t>
  </si>
  <si>
    <t>5df797656</t>
  </si>
  <si>
    <t>ca76a98d856090087c1ca7feff527b09a2ca043f</t>
  </si>
  <si>
    <t>ca76a98d8</t>
  </si>
  <si>
    <t>In some cases, tables could be broken by the Enter key. VQ</t>
  </si>
  <si>
    <t>In-some-cases-tables-could-be-broken-by-the-Enter-key</t>
  </si>
  <si>
    <t>Sat, 7 Feb 2004 16:06:46 +0000</t>
  </si>
  <si>
    <t>2441558dc9ad3871ecb119957e1a9c8532fb9602</t>
  </si>
  <si>
    <t>2441558dc</t>
  </si>
  <si>
    <t>3144894e7390256d7686dd489f07d3a749074430</t>
  </si>
  <si>
    <t>Updating a part of the documentation. Irene</t>
  </si>
  <si>
    <t>Updating-a-part-of-the-documentation</t>
  </si>
  <si>
    <t>Fri, 6 Feb 2004 17:23:07 +0000</t>
  </si>
  <si>
    <t>bd7b228b0dd3353d20449deb3cd1cf7381b7eeaf</t>
  </si>
  <si>
    <t>bd7b228b0</t>
  </si>
  <si>
    <t>230a67eabc6586cb35042a955e2c73570715e275</t>
  </si>
  <si>
    <t>230a67eab</t>
  </si>
  <si>
    <t>the Cooperation menu was never set off for source documents. Laurent</t>
  </si>
  <si>
    <t>the-Cooperation-menu-was-never-set-off-for-source-documents</t>
  </si>
  <si>
    <t>Fri, 6 Feb 2004 17:12:56 +0000</t>
  </si>
  <si>
    <t>e2fe91d152c950ebedf18a27bc63f500532ba5e8</t>
  </si>
  <si>
    <t>e2fe91d15</t>
  </si>
  <si>
    <t>4ee4ebf3cad6506af9e3e4810e57b930ed4fccb6</t>
  </si>
  <si>
    <t>4ee4ebf3c</t>
  </si>
  <si>
    <t>Disable the Document type menu for textual documents Laurent</t>
  </si>
  <si>
    <t>Disable-the-Document-type-menu-for-textual-documents</t>
  </si>
  <si>
    <t>Fri, 6 Feb 2004 16:48:24 +0000</t>
  </si>
  <si>
    <t>49a8d3eba4c49d30cf29a0cd5a7403092a8a2bdd</t>
  </si>
  <si>
    <t>49a8d3eba</t>
  </si>
  <si>
    <t>dc25d9d8dd1bfd04ceaf2d9412e884200a633ef8</t>
  </si>
  <si>
    <t>dc25d9d8d</t>
  </si>
  <si>
    <t>CSS: comparison of a lang attribute in a document with a language selector in a style sheet is now case insensitive. VQ</t>
  </si>
  <si>
    <t>CSS-comparison-of-a-lang-attribute-in-a-document-with-a-language</t>
  </si>
  <si>
    <t>Fri, 6 Feb 2004 16:33:54 +0000</t>
  </si>
  <si>
    <t>4152029fa15dc48c0459d015931da7b4e0dc217b</t>
  </si>
  <si>
    <t>4152029fa</t>
  </si>
  <si>
    <t>95ab1eec3432dad600809ba7f66956d8756f940a</t>
  </si>
  <si>
    <t>95ab1eec3</t>
  </si>
  <si>
    <t>The insertion of svg or mathml objects should work correctly now. Laurent</t>
  </si>
  <si>
    <t>The-insertion-of-svg-or-mathml-objects-should-work-correctly-now</t>
  </si>
  <si>
    <t>Fri, 6 Feb 2004 15:03:50 +0000</t>
  </si>
  <si>
    <t>e49c867e0970fb3e260f39d0b096ec2d1bc2d855</t>
  </si>
  <si>
    <t>e49c867e0</t>
  </si>
  <si>
    <t>62df995bca00214a12718381d533b3f8f58fdf0e</t>
  </si>
  <si>
    <t>62df995bc</t>
  </si>
  <si>
    <t>JK: A barline separator item</t>
  </si>
  <si>
    <t>JK-A-barline-separator-item</t>
  </si>
  <si>
    <t>Fri, 6 Feb 2004 13:45:15 +0000</t>
  </si>
  <si>
    <t>ab0c23d7afb4869de5a020c371c1ee6df0a14f4a</t>
  </si>
  <si>
    <t>ab0c23d7a</t>
  </si>
  <si>
    <t>eb4c469f55eab639f941b94061a6d9e54c80ff3f</t>
  </si>
  <si>
    <t>eb4c469f5</t>
  </si>
  <si>
    <t>Fixing a spell checker crash + adding the word saturday in the English dictionary. Irene</t>
  </si>
  <si>
    <t>Fixing-a-spell-checker-crash</t>
  </si>
  <si>
    <t>Fri, 6 Feb 2004 12:24:51 +0000</t>
  </si>
  <si>
    <t>9ff4e48f9bc6191d87f7d0c7466a1cd263de95be</t>
  </si>
  <si>
    <t>9ff4e48f9</t>
  </si>
  <si>
    <t>2c415fadb10002df4a42e83d47f9c554d75bca70</t>
  </si>
  <si>
    <t>2c415fadb</t>
  </si>
  <si>
    <t>When the spell checker is launched on a selected substring Amaya crashed. Irene</t>
  </si>
  <si>
    <t>When-the-spell-checker-is-launched-on-a-selected-substring-Amaya-crashed</t>
  </si>
  <si>
    <t>Fri, 6 Feb 2004 11:29:30 +0000</t>
  </si>
  <si>
    <t>f3f6b9cb44ed0423c097aab5e6ce98b0aff7e87a</t>
  </si>
  <si>
    <t>f3f6b9cb4</t>
  </si>
  <si>
    <t>ffb9a5899b520da245324307e7f744066ab11c89</t>
  </si>
  <si>
    <t>ffb9a5899</t>
  </si>
  <si>
    <t>JK: Removed IV comment as that line of code was obsolete after the I18N cleanup.</t>
  </si>
  <si>
    <t>JK-Removed-IV-comment-as-that-line-of-code-was-obsolete-after</t>
  </si>
  <si>
    <t>Fri, 6 Feb 2004 11:04:17 +0000</t>
  </si>
  <si>
    <t>5fea22fff45228fdcf20d014712e9d2438a10c25</t>
  </si>
  <si>
    <t>5fea22fff</t>
  </si>
  <si>
    <t>eb7bec5ff4a1ca6c56305fdd08a3185ef80c6fdb</t>
  </si>
  <si>
    <t>eb7bec5ff</t>
  </si>
  <si>
    <t>Fix a crash in annotations and reset the Stop button when an annotation is created. Irene</t>
  </si>
  <si>
    <t>Fix-a-crash-in-annotations-and-reset-the-Stop-button-when-an-annotation</t>
  </si>
  <si>
    <t>Fri, 6 Feb 2004 10:29:43 +0000</t>
  </si>
  <si>
    <t>1dd7565bc87c5e9e482c03360e0f77c0194a1411</t>
  </si>
  <si>
    <t>1dd7565bc</t>
  </si>
  <si>
    <t>7c76bf15402931775b94b762ad9a26a96d82fa23</t>
  </si>
  <si>
    <t>7c76bf154</t>
  </si>
  <si>
    <t>Adding missing conversions. Irene</t>
  </si>
  <si>
    <t>Adding-missing-conversions</t>
  </si>
  <si>
    <t>Fri, 6 Feb 2004 09:56:41 +0000</t>
  </si>
  <si>
    <t>8aa5c8272afe34cfee877d66876f6afb4b1f3703</t>
  </si>
  <si>
    <t>8aa5c8272</t>
  </si>
  <si>
    <t>4c8f7668aba01bfb9f1b822e24fd86cdeaa5e982</t>
  </si>
  <si>
    <t>4c8f7668a</t>
  </si>
  <si>
    <t>If the title of a SVG document is changed in the source view, the window title is now updated when synchronizing. VQ</t>
  </si>
  <si>
    <t>If-the-title-of-a-SVG-document-is-changed-in-the-source-view-the</t>
  </si>
  <si>
    <t>Thu, 5 Feb 2004 16:14:13 +0000</t>
  </si>
  <si>
    <t>6f4af7199e232a447635e0c873397c4d673f7dcc</t>
  </si>
  <si>
    <t>6f4af7199</t>
  </si>
  <si>
    <t>499ac68266f9bef03911a2c55903cf084f87a91c</t>
  </si>
  <si>
    <t>499ac6826</t>
  </si>
  <si>
    <t>Adding a title. Irene</t>
  </si>
  <si>
    <t>Adding-a-title</t>
  </si>
  <si>
    <t>Thu, 5 Feb 2004 15:55:19 +0000</t>
  </si>
  <si>
    <t>dd6f39d0981adeb77d2c68267fc8ae68c5b9faec</t>
  </si>
  <si>
    <t>dd6f39d09</t>
  </si>
  <si>
    <t>b1d5c99cdb311c5a5b05aed9579d3f3332a12c9a</t>
  </si>
  <si>
    <t>b1d5c99cd</t>
  </si>
  <si>
    <t>Missing include. Irene</t>
  </si>
  <si>
    <t>Thu, 5 Feb 2004 15:37:42 +0000</t>
  </si>
  <si>
    <t>9b2cae80fe2d3c7483e98449c1f1addb0e042067</t>
  </si>
  <si>
    <t>9b2cae80f</t>
  </si>
  <si>
    <t>fd55f7b7de613084d160a148739c432413be2522</t>
  </si>
  <si>
    <t>fd55f7b7d</t>
  </si>
  <si>
    <t>Reorganization of the XHTML menu. Irene</t>
  </si>
  <si>
    <t>Reorganization-of-the-XHTML-menu</t>
  </si>
  <si>
    <t>Thu, 5 Feb 2004 15:32:12 +0000</t>
  </si>
  <si>
    <t>b8be243ad26b890b8f489ac0e85faf5463208a16</t>
  </si>
  <si>
    <t>b8be243ad</t>
  </si>
  <si>
    <t>7f65359d2bd9027cc32b660e36c731e42efb2974</t>
  </si>
  <si>
    <t>7f65359d2</t>
  </si>
  <si>
    <t>Improve the update of the Views menu + fix errors in the file Amaya.svg Irene</t>
  </si>
  <si>
    <t>Improve-the-update-of-the-Views-menu</t>
  </si>
  <si>
    <t>Thu, 5 Feb 2004 10:14:15 +0000</t>
  </si>
  <si>
    <t>d6368fe3f8bc091bdcc25971293f00e2b0a6afe4</t>
  </si>
  <si>
    <t>d6368fe3f</t>
  </si>
  <si>
    <t>95258855315d3862024a9991bef09717261ea63a</t>
  </si>
  <si>
    <t>Bug fix: an abstract box could be freed twice. Irene</t>
  </si>
  <si>
    <t>Bug-fix-an-abstract-box-could-be-freed-twice</t>
  </si>
  <si>
    <t>Thu, 5 Feb 2004 09:24:03 +0000</t>
  </si>
  <si>
    <t>c45631439c0598b520480c70949c345356cb9c06</t>
  </si>
  <si>
    <t>c45631439</t>
  </si>
  <si>
    <t>4a9c06953a9d78529aedfc32272442c26b91daf0</t>
  </si>
  <si>
    <t>4a9c06953</t>
  </si>
  <si>
    <t>Completing the handling of the title element in SVG VQ</t>
  </si>
  <si>
    <t>Completing-the-handling-of-the-title-element-in-SVG</t>
  </si>
  <si>
    <t>Thu, 5 Feb 2004 08:55:22 +0000</t>
  </si>
  <si>
    <t>e2ca9ae7edb93d9716ed58dd536a7e534a89e111</t>
  </si>
  <si>
    <t>e2ca9ae7e</t>
  </si>
  <si>
    <t>af44a4bf24596f99c8d3dd3e844a22675efa0419</t>
  </si>
  <si>
    <t>af44a4bf2</t>
  </si>
  <si>
    <t>Allow the Alternate view to be open for SVG documents VQ</t>
  </si>
  <si>
    <t>Allow-the-Alternate-view-to-be-open-for-SVG-documents</t>
  </si>
  <si>
    <t>Wed, 4 Feb 2004 18:12:16 +0000</t>
  </si>
  <si>
    <t>8d6d462dd53a5cd55b0e1c24215eb58a63b57a87</t>
  </si>
  <si>
    <t>8d6d462dd</t>
  </si>
  <si>
    <t>be8c9ae4161f89178d34db0c8cc81ebe0f3a89fc</t>
  </si>
  <si>
    <t>be8c9ae41</t>
  </si>
  <si>
    <t>in a SVG document, use the first title element to set the title of the window. VQ</t>
  </si>
  <si>
    <t>in-a-SVG-document-use-the-first-title-element-to-set-the-title-of-the</t>
  </si>
  <si>
    <t>Wed, 4 Feb 2004 17:06:34 +0000</t>
  </si>
  <si>
    <t>4a7f221c434b8c7df468b2ce177c14442d587df5</t>
  </si>
  <si>
    <t>4a7f221c4</t>
  </si>
  <si>
    <t>5fd3886b0c51385796460af7d721236d48f2c606</t>
  </si>
  <si>
    <t>5fd3886b0</t>
  </si>
  <si>
    <t>Generate column headings when a table is created by the paste command. Irene</t>
  </si>
  <si>
    <t>Generate-column-headings-when-a-table-is-created-by-the-paste-command</t>
  </si>
  <si>
    <t>Wed, 4 Feb 2004 16:25:04 +0000</t>
  </si>
  <si>
    <t>0d8a5be4fab5baffa215806513067d320a07aa86</t>
  </si>
  <si>
    <t>0d8a5be4f</t>
  </si>
  <si>
    <t>4e1d50b578bfa9c2d48dd1d0d707615900b630b8</t>
  </si>
  <si>
    <t>4e1d50b57</t>
  </si>
  <si>
    <t>Remove useless variables Laurent</t>
  </si>
  <si>
    <t>Remove-useless-variables</t>
  </si>
  <si>
    <t>Wed, 4 Feb 2004 16:00:13 +0000</t>
  </si>
  <si>
    <t>696a8a4f6a5fae758f90fe13aa6df397d1ee5c33</t>
  </si>
  <si>
    <t>696a8a4f6</t>
  </si>
  <si>
    <t>e1b930209c9630af6d8209a5f10b2fa0bc22feab</t>
  </si>
  <si>
    <t>e1b930209</t>
  </si>
  <si>
    <t>Sometimes the confirm message was not displayed on Unix platforms. Irene</t>
  </si>
  <si>
    <t>Sometimes-the-confirm-message-was-not-displayed-on-Unix-platforms</t>
  </si>
  <si>
    <t>Wed, 4 Feb 2004 15:58:49 +0000</t>
  </si>
  <si>
    <t>5ea78a1c31daa8adea986daa87a0883687448bc2</t>
  </si>
  <si>
    <t>5ea78a1c3</t>
  </si>
  <si>
    <t>4f1bae707fb9c59f377309085bf82597ec3e2cf3</t>
  </si>
  <si>
    <t>4f1bae707</t>
  </si>
  <si>
    <t>Undoing/redoing the creation or change of attributes colspan and rowspan through the attribute menu led to a wrong structure. VQ</t>
  </si>
  <si>
    <t>Undoing-redoing-the-creation-or-change-of-attributes-colspan-and</t>
  </si>
  <si>
    <t>Wed, 4 Feb 2004 12:15:35 +0000</t>
  </si>
  <si>
    <t>e45d4907d0bcc906d00cbf325e1ee0392f1960f4</t>
  </si>
  <si>
    <t>e45d4907d</t>
  </si>
  <si>
    <t>f23f8249d2b949da5f0b5792eea02eaab61ea7ae</t>
  </si>
  <si>
    <t>f23f8249d</t>
  </si>
  <si>
    <t>When extending a cell it may hapeen that all cells of the next row or next column disappear. In that case, the empty row or column is removed. VQ</t>
  </si>
  <si>
    <t>When-extending-a-cell-it-may-hapeen-that-all-cells-of-the-next-row-or</t>
  </si>
  <si>
    <t>Tue, 3 Feb 2004 14:47:24 +0000</t>
  </si>
  <si>
    <t>d513ec239e6b858cff23b706d5d4f90e01438ac0</t>
  </si>
  <si>
    <t>d513ec239</t>
  </si>
  <si>
    <t>919ecf6639818d5c78b349afb3eb5990c8ee928f</t>
  </si>
  <si>
    <t>919ecf663</t>
  </si>
  <si>
    <t>JK: Fixed the broken entry. The MakeID menu entry had been cut, but not pasted back and all subsequent entries were offset because of that.</t>
  </si>
  <si>
    <t>JK-Fixed-the-broken-entry.-The-MakeID-menu-entry-had-been-cut-but</t>
  </si>
  <si>
    <t>Mon, 2 Feb 2004 12:27:32 +0000</t>
  </si>
  <si>
    <t>c65e74d4ac3e9995477b92d702473c934681153d</t>
  </si>
  <si>
    <t>c65e74d4a</t>
  </si>
  <si>
    <t>98a1a95c71c530ee9276c79c858b9ec7b3163819</t>
  </si>
  <si>
    <t>98a1a95c7</t>
  </si>
  <si>
    <t>Simplify the 'Document Type' menu. Add a new entry called 'Add a doctype' (not active yet). Laurent</t>
  </si>
  <si>
    <t>Simplify-the-Document-Type-menu</t>
  </si>
  <si>
    <t>Fri, 30 Jan 2004 14:35:15 +0000</t>
  </si>
  <si>
    <t>dc1046a15da15eca3ef11450d612737b06ced0bc</t>
  </si>
  <si>
    <t>dc1046a15</t>
  </si>
  <si>
    <t>b942a199d36cb995000506cbfcbea1e056f50f08</t>
  </si>
  <si>
    <t>b942a199d</t>
  </si>
  <si>
    <t>Complete the EDITOR.A changes. Irene</t>
  </si>
  <si>
    <t>Complete-the-EDITOR.A-changes</t>
  </si>
  <si>
    <t>Fri, 30 Jan 2004 11:44:59 +0000</t>
  </si>
  <si>
    <t>c25bb63bae4956402ce74309fedc67da84202d40</t>
  </si>
  <si>
    <t>c25bb63ba</t>
  </si>
  <si>
    <t>879f84643e9b93f22bacb82167bac5036e7e456d</t>
  </si>
  <si>
    <t>879f84643</t>
  </si>
  <si>
    <t>Another change that was lost. Irene</t>
  </si>
  <si>
    <t>Another-change-that-was-lost</t>
  </si>
  <si>
    <t>Thu, 29 Jan 2004 17:19:53 +0000</t>
  </si>
  <si>
    <t>24b57aaa04da5e8813d55bc370a285d7f0d76d17</t>
  </si>
  <si>
    <t>24b57aaa0</t>
  </si>
  <si>
    <t>47c9593080f22f6f914f7771f3b07f61a8592e7b</t>
  </si>
  <si>
    <t>47c959308</t>
  </si>
  <si>
    <t>Repost the file EDITOR.A Irene</t>
  </si>
  <si>
    <t>Repost-the-file-EDITOR.A</t>
  </si>
  <si>
    <t>Thu, 29 Jan 2004 17:04:26 +0000</t>
  </si>
  <si>
    <t>732b80ae7972b3de1a68172ad483d7f5b387dc32</t>
  </si>
  <si>
    <t>732b80ae7</t>
  </si>
  <si>
    <t>f26ce558875900fe703739920c5db13613fd934c</t>
  </si>
  <si>
    <t>f26ce5588</t>
  </si>
  <si>
    <t>Thu, 29 Jan 2004 16:23:24 +0000</t>
  </si>
  <si>
    <t>b6a874e1ab98935e70073b4fdd5152ae41f74aab</t>
  </si>
  <si>
    <t>b6a874e1a</t>
  </si>
  <si>
    <t>a702cf7a0c0914c8005f8c8001e3bed1786e8ba9</t>
  </si>
  <si>
    <t>a702cf7a0</t>
  </si>
  <si>
    <t>Oops.</t>
  </si>
  <si>
    <t>Thu, 29 Jan 2004 16:16:41 +0000</t>
  </si>
  <si>
    <t>a360a6424c4a100371ed907f89517731f204b788</t>
  </si>
  <si>
    <t>a360a6424</t>
  </si>
  <si>
    <t>b0ca3ccaa31b6a84711cd4ee814e31515c233610</t>
  </si>
  <si>
    <t>b0ca3ccaa</t>
  </si>
  <si>
    <t>Thu, 29 Jan 2004 16:10:55 +0000</t>
  </si>
  <si>
    <t>983b3c22a15fd010f14ce4a7795cb29afdc9879e</t>
  </si>
  <si>
    <t>983b3c22a</t>
  </si>
  <si>
    <t>46b3dbe08dab0d990318b6c289445289a9683311</t>
  </si>
  <si>
    <t>46b3dbe08</t>
  </si>
  <si>
    <t>Fix warnings (unitialized variables). Irene</t>
  </si>
  <si>
    <t>Fix-warnings-unitialized-variables</t>
  </si>
  <si>
    <t>Thu, 29 Jan 2004 16:04:58 +0000</t>
  </si>
  <si>
    <t>43f9fa5e9526500afef4e0af268524298edb77e1</t>
  </si>
  <si>
    <t>43f9fa5e9</t>
  </si>
  <si>
    <t>6054db62fd72e96e6cb49b5abd05ed7058a425e3</t>
  </si>
  <si>
    <t>6054db62f</t>
  </si>
  <si>
    <t>Adding the menu for matrices and clean up other menus. Irene</t>
  </si>
  <si>
    <t>Adding-the-menu-for-matrices-and-clean-up-other-menus</t>
  </si>
  <si>
    <t>Thu, 29 Jan 2004 15:43:13 +0000</t>
  </si>
  <si>
    <t>3c053167931ae252d23ef34eb1edf78cc466cdbe</t>
  </si>
  <si>
    <t>3c0531679</t>
  </si>
  <si>
    <t>36c307e9a8eacc6974f5e70d741830d422b11a41</t>
  </si>
  <si>
    <t>36c307e9a</t>
  </si>
  <si>
    <t>Thu, 29 Jan 2004 11:45:04 +0000</t>
  </si>
  <si>
    <t>304f3a6a9c9c6a9b9f1b2f005345427310d717b9</t>
  </si>
  <si>
    <t>304f3a6a9</t>
  </si>
  <si>
    <t>ae3f3140ce02ca437cad3f5c83b64ee6f88b9319</t>
  </si>
  <si>
    <t>ae3f3140c</t>
  </si>
  <si>
    <t>Fix a line formatting bug. Irene</t>
  </si>
  <si>
    <t>Fix-a-line-formatting-bug</t>
  </si>
  <si>
    <t>Thu, 29 Jan 2004 11:28:41 +0000</t>
  </si>
  <si>
    <t>4981822267208c7b60853db0a76c827e2d4ce527</t>
  </si>
  <si>
    <t>b857b3f4033702270d7eac1178d2603c9a4835af</t>
  </si>
  <si>
    <t>b857b3f40</t>
  </si>
  <si>
    <t>oooops VQ</t>
  </si>
  <si>
    <t>oooops</t>
  </si>
  <si>
    <t>Thu, 29 Jan 2004 09:04:01 +0000</t>
  </si>
  <si>
    <t>adf5d16b5d4815928ee6106d004fb8b2f26f2a4b</t>
  </si>
  <si>
    <t>adf5d16b5</t>
  </si>
  <si>
    <t>43b80e44a49ad7f26be3b111440e05df89550906</t>
  </si>
  <si>
    <t>43b80e44a</t>
  </si>
  <si>
    <t>Bug fix: inserting or pasting a new paragraph at the  beginning of a list item generated a wrong structure and undoing such a command made the initial content of the item disappear. VQ</t>
  </si>
  <si>
    <t>Bug-fix-inserting-or-pasting-a-new-paragraph-at-the-beginning-of-a</t>
  </si>
  <si>
    <t>Thu, 29 Jan 2004 09:02:39 +0000</t>
  </si>
  <si>
    <t>2cc8e54f6ff4be415ea505a50de8692a2c04e56a</t>
  </si>
  <si>
    <t>2cc8e54f6</t>
  </si>
  <si>
    <t>899d5938682e640d2586bbb9d87c7b42de4e44a7</t>
  </si>
  <si>
    <t>899d59386</t>
  </si>
  <si>
    <t>Improve the paste of a column and a row. Irene</t>
  </si>
  <si>
    <t>Improve-the-paste-of-a-column-and-a-row</t>
  </si>
  <si>
    <t>Wed, 28 Jan 2004 16:09:53 +0000</t>
  </si>
  <si>
    <t>30dcfd94fd0cc2ab7a94821b963607fdc63bd7df</t>
  </si>
  <si>
    <t>30dcfd94f</t>
  </si>
  <si>
    <t>2be62ffede8e1e2d350ba4db7e38cafd8e90940f</t>
  </si>
  <si>
    <t>2be62ffed</t>
  </si>
  <si>
    <t>The source view was intialized twice. Irene</t>
  </si>
  <si>
    <t>The-source-view-was-intialized-twice</t>
  </si>
  <si>
    <t>Wed, 28 Jan 2004 15:25:54 +0000</t>
  </si>
  <si>
    <t>8d723140c32d6df2cbe8d4080eb3556b3f477c64</t>
  </si>
  <si>
    <t>8d723140c</t>
  </si>
  <si>
    <t>375478398936bdd78dd729f66bfdf4e954a5b17f</t>
  </si>
  <si>
    <t>Improve the management of justified lines. Irene</t>
  </si>
  <si>
    <t>Improve-the-management-of-justified-lines</t>
  </si>
  <si>
    <t>Wed, 28 Jan 2004 11:26:53 +0000</t>
  </si>
  <si>
    <t>8552e3e5e04ccfb31edbef71912431820cab99dc</t>
  </si>
  <si>
    <t>8552e3e5e</t>
  </si>
  <si>
    <t>ec3b8c71f1983f7704e7ca1d9d0ab93ab2467d4c</t>
  </si>
  <si>
    <t>ec3b8c71f</t>
  </si>
  <si>
    <t>Update the french and english docs for the new perferences (save geometry on exit, charset for new documents). Laurent</t>
  </si>
  <si>
    <t>Update-the-french-and-english-docs-for-the-new-perferences</t>
  </si>
  <si>
    <t>Wed, 28 Jan 2004 11:13:14 +0000</t>
  </si>
  <si>
    <t>9800ec4166051ed845f2b3df82514ca9cbc132b8</t>
  </si>
  <si>
    <t>9800ec416</t>
  </si>
  <si>
    <t>d82e9801ffcb9db8608a289d75192def7b2b9bd4</t>
  </si>
  <si>
    <t>d82e9801f</t>
  </si>
  <si>
    <t>Some buttons and menu entries were not re-activated. Irene</t>
  </si>
  <si>
    <t>Some-buttons-and-menu-entries-were-not-re-activated</t>
  </si>
  <si>
    <t>Wed, 28 Jan 2004 09:53:32 +0000</t>
  </si>
  <si>
    <t>7c089ba5f00d2e20ea1442d7f4ab99d6a9f105e8</t>
  </si>
  <si>
    <t>7c089ba5f</t>
  </si>
  <si>
    <t>f6adfc9604e007d50dac75c4cde431577f0937c8</t>
  </si>
  <si>
    <t>f6adfc960</t>
  </si>
  <si>
    <t>The default screen type was not restored. Irene</t>
  </si>
  <si>
    <t>The-default-screen-type-was-not-restored</t>
  </si>
  <si>
    <t>Wed, 28 Jan 2004 09:51:59 +0000</t>
  </si>
  <si>
    <t>f4203ffa96d9453315a407996afcff4cf53f29c0</t>
  </si>
  <si>
    <t>f4203ffa9</t>
  </si>
  <si>
    <t>5e896a697104953de7a2dfce017619afab90b4f3</t>
  </si>
  <si>
    <t>5e896a697</t>
  </si>
  <si>
    <t>Add 2 new perferences on Windows: - Save geometry on exit (general menu) - select charset for new documents (publishing menu) Laurent</t>
  </si>
  <si>
    <t>Add-2-new-perferences-on-Windows</t>
  </si>
  <si>
    <t>Tue, 27 Jan 2004 16:42:05 +0000</t>
  </si>
  <si>
    <t>e186fed9cf1387e7b8783a710647ffd5e49e262e</t>
  </si>
  <si>
    <t>e186fed9c</t>
  </si>
  <si>
    <t>f3812ad56fa43b5399d039ca45d3c0ed745a3e1d</t>
  </si>
  <si>
    <t>f3812ad56</t>
  </si>
  <si>
    <t>Avoid to paste a column or a row outside a table. Fix a pixel to point transformation in PostScript. Irene</t>
  </si>
  <si>
    <t>Avoid-to-paste-a-column-or-a-row-outside-a-table</t>
  </si>
  <si>
    <t>Tue, 27 Jan 2004 16:15:20 +0000</t>
  </si>
  <si>
    <t>cd72ce4f349102a329e97784d7869a95c0949f94</t>
  </si>
  <si>
    <t>cd72ce4f3</t>
  </si>
  <si>
    <t>d048e2bdc64aee18be3f06f825d24ed5d912a0ba</t>
  </si>
  <si>
    <t>d048e2bdc</t>
  </si>
  <si>
    <t>Errors fix Laurent</t>
  </si>
  <si>
    <t>Errors-fix</t>
  </si>
  <si>
    <t>Tue, 27 Jan 2004 14:38:47 +0000</t>
  </si>
  <si>
    <t>c7499509a390a8f2c9fc1bbd489a8267988f3fda</t>
  </si>
  <si>
    <t>c7499509a</t>
  </si>
  <si>
    <t>f9d2bb956408c7da7c5290ccce7b305448a83e63</t>
  </si>
  <si>
    <t>f9d2bb956</t>
  </si>
  <si>
    <t>Preferences modifications for windows</t>
  </si>
  <si>
    <t>Preferences-modifications-for-windows</t>
  </si>
  <si>
    <t>Tue, 27 Jan 2004 14:17:26 +0000</t>
  </si>
  <si>
    <t>6d051031b4d2e84e32bbd1d14a4170f176f8a48b</t>
  </si>
  <si>
    <t>6d051031b</t>
  </si>
  <si>
    <t>87ab03c909099f2795613d9db0b5eccce9f70ffa</t>
  </si>
  <si>
    <t>87ab03c90</t>
  </si>
  <si>
    <t>JK: Add bookmark store choice to new topic menu</t>
  </si>
  <si>
    <t>JK-Add-bookmark-store-choice-to-new-topic-menu</t>
  </si>
  <si>
    <t>Tue, 27 Jan 2004 11:40:08 +0000</t>
  </si>
  <si>
    <t>9df707101132a9cdf05f2e13f02a3ce6f9c06ba3</t>
  </si>
  <si>
    <t>9df707101</t>
  </si>
  <si>
    <t>8bfe2f72410f5aa222fd09f21732c2f7ea7d81d6</t>
  </si>
  <si>
    <t>8bfe2f724</t>
  </si>
  <si>
    <t>The parsing error entry was activated by error. Irene</t>
  </si>
  <si>
    <t>The-parsing-error-entry-was-activated-by-error</t>
  </si>
  <si>
    <t>Tue, 27 Jan 2004 11:32:56 +0000</t>
  </si>
  <si>
    <t>6573ade61746aa39344ebb7f8869746959a8c151</t>
  </si>
  <si>
    <t>6573ade61</t>
  </si>
  <si>
    <t>c9d9db8a98ed2ea411ac011278eba7f13f0f2f53</t>
  </si>
  <si>
    <t>c9d9db8a9</t>
  </si>
  <si>
    <t>Bug fix: when undoing the vertical extension of a cell that "eat" several cells below, some cells were misplaced. VQ</t>
  </si>
  <si>
    <t>Bug-fix-when-undoing-the-vertical-extension-of-a-cell-that-eat</t>
  </si>
  <si>
    <t>Mon, 26 Jan 2004 13:48:48 +0000</t>
  </si>
  <si>
    <t>f5e4ed5b7d4e221d5a2f12d6b72d8e54c1c31935</t>
  </si>
  <si>
    <t>f5e4ed5b7</t>
  </si>
  <si>
    <t>fa555f45047012c2093dd16af37bada6c161f763</t>
  </si>
  <si>
    <t>fa555f450</t>
  </si>
  <si>
    <t>JK: Enabling multiple bookmarks thru the registry ENABLE_MULTIPLE_BM option.</t>
  </si>
  <si>
    <t>JK-Enabling-multiple-bookmarks-thru-the-registry-ENABLE_MULTIPLE_BM</t>
  </si>
  <si>
    <t>Mon, 26 Jan 2004 12:23:04 +0000</t>
  </si>
  <si>
    <t>20f505b273552e48007930cf7716bb8d553135f9</t>
  </si>
  <si>
    <t>20f505b27</t>
  </si>
  <si>
    <t>d20b8fd2bf2eb295340008f1a01c066843374ecc</t>
  </si>
  <si>
    <t>d20b8fd2b</t>
  </si>
  <si>
    <t>add the "force" rule in "directories" rule =&gt; fix a compilation prb S. GULLY</t>
  </si>
  <si>
    <t>add-the-force-rule-in-directories-rule-fix-a-compilation-prb</t>
  </si>
  <si>
    <t>Mon, 26 Jan 2004 11:50:32 +0000</t>
  </si>
  <si>
    <t>d0a3c2f11216a6cbce3b4e9c07544eda8c5b8682</t>
  </si>
  <si>
    <t>d0a3c2f11</t>
  </si>
  <si>
    <t>c476b702dfd6c7896588b08eaac72ca4bffdd343</t>
  </si>
  <si>
    <t>c476b702d</t>
  </si>
  <si>
    <t>Bug fix: cells were not generated correctly when creating a column          from a cell that is below a vertically extended cell. VQ</t>
  </si>
  <si>
    <t>Bug-fix-cells-were-not-generated-correctly-when-creating-a-column</t>
  </si>
  <si>
    <t>Mon, 26 Jan 2004 11:48:26 +0000</t>
  </si>
  <si>
    <t>10bb22da8862a10ddc7abe9b2ab3a0b5ae2d8522</t>
  </si>
  <si>
    <t>10bb22da8</t>
  </si>
  <si>
    <t>0cf61fdd06cb9f468eab6200c331dc096db285e3</t>
  </si>
  <si>
    <t>0cf61fdd0</t>
  </si>
  <si>
    <t>Improving the table formatting. Irene</t>
  </si>
  <si>
    <t>Improving-the-table-formatting</t>
  </si>
  <si>
    <t>Mon, 26 Jan 2004 11:12:36 +0000</t>
  </si>
  <si>
    <t>99d3227abda4d28078c3ee0ccfff1b57be1bf244</t>
  </si>
  <si>
    <t>99d3227ab</t>
  </si>
  <si>
    <t>fc22dde2a2053feb2f6a4741e3c4a86e7c8e8624</t>
  </si>
  <si>
    <t>fc22dde2a</t>
  </si>
  <si>
    <t>Improving extension of cells in tables. VQ</t>
  </si>
  <si>
    <t>Improving-extension-of-cells-in-tables</t>
  </si>
  <si>
    <t>Mon, 26 Jan 2004 10:32:38 +0000</t>
  </si>
  <si>
    <t>81b52e179eddc9e30a3c4906e86d26ff6a81034b</t>
  </si>
  <si>
    <t>81b52e179</t>
  </si>
  <si>
    <t>d7dfb1558dcdc58baf2d6fb76ba940b5614ad96e</t>
  </si>
  <si>
    <t>d7dfb1558</t>
  </si>
  <si>
    <t>In some cases, Amaya crashed when pasting a column spanned by some neighbour cell. VQ</t>
  </si>
  <si>
    <t>In-some-cases-Amaya-crashed-when-pasting-a-column-spanned-by-some</t>
  </si>
  <si>
    <t>Mon, 26 Jan 2004 10:30:55 +0000</t>
  </si>
  <si>
    <t>3ccb015806d516a34b878ed8ac9271e2c3ff6f23</t>
  </si>
  <si>
    <t>3ccb01580</t>
  </si>
  <si>
    <t>e187f116195aa2ebe6fff921c5bd38b68cee8e70</t>
  </si>
  <si>
    <t>e187f1161</t>
  </si>
  <si>
    <t>Add the menu entry 'Set doctype to XHTML1.1 + MathML 2.0' Laurent</t>
  </si>
  <si>
    <t>Add-the-menu-entry-Set-doctype-to-XHTML1.1-MathML-2.0</t>
  </si>
  <si>
    <t>Fri, 23 Jan 2004 17:33:16 +0000</t>
  </si>
  <si>
    <t>cc8b83002e8f3b28009e4d1dcb8d99125785e2db</t>
  </si>
  <si>
    <t>cc8b83002</t>
  </si>
  <si>
    <t>b5d4ecc478c444d637df965ee1c9021617b5a059</t>
  </si>
  <si>
    <t>b5d4ecc47</t>
  </si>
  <si>
    <t>Set the default charset as iso-8859-1 Laurent</t>
  </si>
  <si>
    <t>Set-the-default-charset-as-iso-8859-1</t>
  </si>
  <si>
    <t>Fri, 23 Jan 2004 17:03:26 +0000</t>
  </si>
  <si>
    <t>794b469979570858791243d27bf919b65d471ebf</t>
  </si>
  <si>
    <t>794b46997</t>
  </si>
  <si>
    <t>fffd58740df4a7fed86ca808515a6d2c3d2a0137</t>
  </si>
  <si>
    <t>fffd58740</t>
  </si>
  <si>
    <t>Update Windows resources files for new preferences. Laurent</t>
  </si>
  <si>
    <t>Update-Windows-resources-files-for-new-preferences</t>
  </si>
  <si>
    <t>Fri, 23 Jan 2004 15:36:58 +0000</t>
  </si>
  <si>
    <t>1aff83b378c3c83d32ee98de386fff22ff365b7b</t>
  </si>
  <si>
    <t>1aff83b37</t>
  </si>
  <si>
    <t>5c94ba88eeb3bf93993226b5806039c5aecfba85</t>
  </si>
  <si>
    <t>5c94ba88e</t>
  </si>
  <si>
    <t>After a crash, the window decoration was partially lost. Irene</t>
  </si>
  <si>
    <t>After-a-crash-the-window-decoration-was-partially-lost</t>
  </si>
  <si>
    <t>Fri, 23 Jan 2004 14:56:12 +0000</t>
  </si>
  <si>
    <t>91f00834d056ba45c24a4a746279fcfce0191056</t>
  </si>
  <si>
    <t>91f00834d</t>
  </si>
  <si>
    <t>5edaf5b80cce40f7d0d79783db3f3de06f02912c</t>
  </si>
  <si>
    <t>5edaf5b80</t>
  </si>
  <si>
    <t>Bug when pasting a column. VQ</t>
  </si>
  <si>
    <t>Bug-when-pasting-a-column</t>
  </si>
  <si>
    <t>Fri, 23 Jan 2004 12:06:29 +0000</t>
  </si>
  <si>
    <t>26b23537a824bff72281dbf8ff5ab2893b473f3c</t>
  </si>
  <si>
    <t>26b23537a</t>
  </si>
  <si>
    <t>52cd23a05d01a99ba03271f2971905b1707de13c</t>
  </si>
  <si>
    <t>52cd23a05</t>
  </si>
  <si>
    <t>Improving the pasting of columns with cells having rowspan = 0 VQ</t>
  </si>
  <si>
    <t>Improving-the-pasting-of-columns-with-cells-having-rowspan-0</t>
  </si>
  <si>
    <t>Fri, 23 Jan 2004 09:55:57 +0000</t>
  </si>
  <si>
    <t>2630c72bb6d74c1df038a64b7b5ee79571186eb1</t>
  </si>
  <si>
    <t>2630c72bb</t>
  </si>
  <si>
    <t>1bb118527e68f11cb79977fc99ee07863dfe4c47</t>
  </si>
  <si>
    <t>1bb118527</t>
  </si>
  <si>
    <t>When a new image was inserted it's displayed with a wrong baseline. Irene</t>
  </si>
  <si>
    <t>When-a-new-image-was-inserted-it-s-displayed-with-a-wrong-baseline</t>
  </si>
  <si>
    <t>Thu, 22 Jan 2004 17:12:47 +0000</t>
  </si>
  <si>
    <t>a00b810657e3a72e40f8f087379abf8cc4cea9da</t>
  </si>
  <si>
    <t>a00b81065</t>
  </si>
  <si>
    <t>e0b2b42d5763c52b15b5aa28f94f3a71d9baf529</t>
  </si>
  <si>
    <t>e0b2b42d5</t>
  </si>
  <si>
    <t>More efficient implementation of search functions limited to subtrees. VQ</t>
  </si>
  <si>
    <t>More-efficient-implementation-of-search-functions-limited-to-subtrees</t>
  </si>
  <si>
    <t>Thu, 22 Jan 2004 16:49:36 +0000</t>
  </si>
  <si>
    <t>db747e9c33739333a38df5a6530eecfeff231231</t>
  </si>
  <si>
    <t>db747e9c3</t>
  </si>
  <si>
    <t>833616349e686e48faa000b3c6b6254cb8cb2af0</t>
  </si>
  <si>
    <t>Initialize the Windows iamge form. Irene</t>
  </si>
  <si>
    <t>Initialize-the-Windows-iamge-form</t>
  </si>
  <si>
    <t>Thu, 22 Jan 2004 16:36:27 +0000</t>
  </si>
  <si>
    <t>726f35c4f4d016db8ff38bfa8c5542748071f672</t>
  </si>
  <si>
    <t>726f35c4f</t>
  </si>
  <si>
    <t>11300525491b600802299f59022d2eea8fcf0e5c</t>
  </si>
  <si>
    <t>Fix warnings reported by Windows. Irene</t>
  </si>
  <si>
    <t>Fix-warnings-reported-by-Windows</t>
  </si>
  <si>
    <t>Thu, 22 Jan 2004 15:36:11 +0000</t>
  </si>
  <si>
    <t>1f528fd3ed27aad62be6189ba5f5c832eff6553e</t>
  </si>
  <si>
    <t>1f528fd3e</t>
  </si>
  <si>
    <t>bd2b2eb9f411d118d3b2e58159536f9e384948ce</t>
  </si>
  <si>
    <t>bd2b2eb9f</t>
  </si>
  <si>
    <t>Compiling errors on Windows platforms. Irene</t>
  </si>
  <si>
    <t>Compiling-errors-on-Windows-platforms</t>
  </si>
  <si>
    <t>Thu, 22 Jan 2004 15:13:32 +0000</t>
  </si>
  <si>
    <t>9ec4ee92c5fe7507e7144db76dc3d91cd9544ad5</t>
  </si>
  <si>
    <t>9ec4ee92c</t>
  </si>
  <si>
    <t>cd8a910e9f808f3264b4149a3c1a7de70d6903a5</t>
  </si>
  <si>
    <t>cd8a910e9</t>
  </si>
  <si>
    <t>Fixing troubles with Windows platforms. Irene</t>
  </si>
  <si>
    <t>Fixing-troubles-with-Windows-platforms</t>
  </si>
  <si>
    <t>Thu, 22 Jan 2004 15:01:44 +0000</t>
  </si>
  <si>
    <t>0043a0e8f6a209a9c033961bf09ab89f97ed4b67</t>
  </si>
  <si>
    <t>0043a0e8f</t>
  </si>
  <si>
    <t>9abd4e44998625a5c030d064c7218dc8a703a16f</t>
  </si>
  <si>
    <t>9abd4e449</t>
  </si>
  <si>
    <t>Improve the management of images ratio. Irene</t>
  </si>
  <si>
    <t>Improve-the-management-of-images-ratio</t>
  </si>
  <si>
    <t>Thu, 22 Jan 2004 14:05:37 +0000</t>
  </si>
  <si>
    <t>c5a615bdc8202259cfbc7362c94320420bfba674</t>
  </si>
  <si>
    <t>c5a615bdc</t>
  </si>
  <si>
    <t>b138bccebfa00ffb8c2bc9430649f4800b7622e7</t>
  </si>
  <si>
    <t>b138bcceb</t>
  </si>
  <si>
    <t>New 'Publishing' preference to set the charset for new documents (unix) Laurent</t>
  </si>
  <si>
    <t>New-Publishing-preference-to-set-the-charset-for-new-documents-unix</t>
  </si>
  <si>
    <t>Wed, 21 Jan 2004 16:49:15 +0000</t>
  </si>
  <si>
    <t>249d9b545539f7ba6093d18600d94a5e4033ce94</t>
  </si>
  <si>
    <t>249d9b545</t>
  </si>
  <si>
    <t>daa1108dadc6a90c71ebd6a615a25b13f944698d</t>
  </si>
  <si>
    <t>daa1108da</t>
  </si>
  <si>
    <t>Remove the tag image. Display the current ATL in the dialog when an image replaces another one. Add convertions between file names and utf-8 strings. Set the document modified when an image replaces another one. Irene</t>
  </si>
  <si>
    <t>Remove-the-tag-image</t>
  </si>
  <si>
    <t>Wed, 21 Jan 2004 15:32:13 +0000</t>
  </si>
  <si>
    <t>cdd4f4e0eb4ce6e02c477f1b16fd0591e3187041</t>
  </si>
  <si>
    <t>cdd4f4e0e</t>
  </si>
  <si>
    <t>f0643e8133745c78f633a75e1d8be0252cf2feb9</t>
  </si>
  <si>
    <t>f0643e813</t>
  </si>
  <si>
    <t>+ now "amaya/wxdialog" binary directory is created by makefile. + now "make install" install wxWindows resources.</t>
  </si>
  <si>
    <t>now-amaya-wxdialog-binary-directory-is-created-by-makefile</t>
  </si>
  <si>
    <t>Wed, 21 Jan 2004 14:44:07 +0000</t>
  </si>
  <si>
    <t>19b288e049c13fbaacb9681badce3022ea462ff3</t>
  </si>
  <si>
    <t>19b288e04</t>
  </si>
  <si>
    <t>5c85ac95dadc42a7478593f10fc8109422fdfe79</t>
  </si>
  <si>
    <t>5c85ac95d</t>
  </si>
  <si>
    <t>add missing files</t>
  </si>
  <si>
    <t>add-missing-files</t>
  </si>
  <si>
    <t>Wed, 21 Jan 2004 14:05:02 +0000</t>
  </si>
  <si>
    <t>9706dd55c4f6926849bf85ec570e121d4a2c543d</t>
  </si>
  <si>
    <t>9706dd55c</t>
  </si>
  <si>
    <t>e5663e0506881296c324152236fe6d96998f77ea</t>
  </si>
  <si>
    <t>e5663e050</t>
  </si>
  <si>
    <t>missing file S. GULLY</t>
  </si>
  <si>
    <t>Wed, 21 Jan 2004 13:25:57 +0000</t>
  </si>
  <si>
    <t>336b0b29b3e828f8f49b7d70e0d13f0ea550ba48</t>
  </si>
  <si>
    <t>336b0b29b</t>
  </si>
  <si>
    <t>269e31b2838856c465e7f573a6e51fef0bfc1636</t>
  </si>
  <si>
    <t>269e31b28</t>
  </si>
  <si>
    <t>wxWindows UI: + add the possibility to open multi documents in a single window (using tabs) [see Amaya UI proposal specifications] + add a first resources based dialog</t>
  </si>
  <si>
    <t>wxWindows-UI</t>
  </si>
  <si>
    <t>Wed, 21 Jan 2004 11:35:21 +0000</t>
  </si>
  <si>
    <t>043d5ef269c22fb7bec32252a882f686839c57cc</t>
  </si>
  <si>
    <t>043d5ef26</t>
  </si>
  <si>
    <t>6dbe3bf0f05837cede0636be0bfe0d8a56274580</t>
  </si>
  <si>
    <t>6dbe3bf0f</t>
  </si>
  <si>
    <t>New perference to save the windows geometry on exit (unix) Laurent</t>
  </si>
  <si>
    <t>New-perference-to-save-the-windows-geometry-on-exit-unix</t>
  </si>
  <si>
    <t>Wed, 21 Jan 2004 09:21:13 +0000</t>
  </si>
  <si>
    <t>f9015c6a47ae41d28c9883a4faf878002bbd6427</t>
  </si>
  <si>
    <t>f9015c6a4</t>
  </si>
  <si>
    <t>0947fe0d14f8f67be13a443387d520d408328dc0</t>
  </si>
  <si>
    <t>0947fe0d1</t>
  </si>
  <si>
    <t>fix a possible crash if opengl init funtions return null S. GULLY</t>
  </si>
  <si>
    <t>fix-a-possible-crash-if-opengl-init-funtions-return-null</t>
  </si>
  <si>
    <t>Wed, 21 Jan 2004 08:48:53 +0000</t>
  </si>
  <si>
    <t>22cfdbcc5d726cebcdcea81d26c7be560d4bb378</t>
  </si>
  <si>
    <t>22cfdbcc5</t>
  </si>
  <si>
    <t>b197a14fb9b0ea3fe3afe80e932c8911f2c2a9a1</t>
  </si>
  <si>
    <t>b197a14fb</t>
  </si>
  <si>
    <t>Avoid to generate invalid PostScript code. Irene</t>
  </si>
  <si>
    <t>Avoid-to-generate-invalid-PostScript-code</t>
  </si>
  <si>
    <t>Tue, 20 Jan 2004 17:05:35 +0000</t>
  </si>
  <si>
    <t>bad07a336ae7c8d2e619659ca8f66fa5dba84bfd</t>
  </si>
  <si>
    <t>bad07a336</t>
  </si>
  <si>
    <t>92bf29ddc17fc9c46a376ca07531c1d246e6a0bb</t>
  </si>
  <si>
    <t>92bf29ddc</t>
  </si>
  <si>
    <t>Updating workspaces. Irene</t>
  </si>
  <si>
    <t>Updating-workspaces</t>
  </si>
  <si>
    <t>Tue, 20 Jan 2004 16:15:49 +0000</t>
  </si>
  <si>
    <t>aba36a67c8c8d91078ae2de2eed3198b4c279cb8</t>
  </si>
  <si>
    <t>aba36a67c</t>
  </si>
  <si>
    <t>c067af48378c4b3c70f45910fb18070bb6f9d0d4</t>
  </si>
  <si>
    <t>c067af483</t>
  </si>
  <si>
    <t>Fixing a trouble with sscanf and float. Irene</t>
  </si>
  <si>
    <t>Fixing-a-trouble-with-sscanf-and-float</t>
  </si>
  <si>
    <t>Tue, 20 Jan 2004 16:15:01 +0000</t>
  </si>
  <si>
    <t>7fc44466586c8849c288a9a0a92c23b0efa68a7a</t>
  </si>
  <si>
    <t>7fc444665</t>
  </si>
  <si>
    <t>31d871c2905e61379eab33f40eee841ad4a2fe48</t>
  </si>
  <si>
    <t>31d871c29</t>
  </si>
  <si>
    <t>New workspaces. Irene</t>
  </si>
  <si>
    <t>New-workspaces</t>
  </si>
  <si>
    <t>Tue, 20 Jan 2004 14:30:42 +0000</t>
  </si>
  <si>
    <t>ff8566a9341a4ecee65841b2bf97c8e4a1dfd804</t>
  </si>
  <si>
    <t>ff8566a93</t>
  </si>
  <si>
    <t>dfd303a5bd2a6e727b845240baffa288dabaf872</t>
  </si>
  <si>
    <t>dfd303a5b</t>
  </si>
  <si>
    <t>Tue, 20 Jan 2004 12:18:29 +0000</t>
  </si>
  <si>
    <t>c41f1f4e5277c4ecb345c9f952cc77964044d2bc</t>
  </si>
  <si>
    <t>c41f1f4e5</t>
  </si>
  <si>
    <t>0f47cd63e19fb6ee399c5ace64d87aff4bf4b3ef</t>
  </si>
  <si>
    <t>0f47cd63e</t>
  </si>
  <si>
    <t>Removing non I18N code. Warning: Need to execute "../configure" and "make clean". Irene</t>
  </si>
  <si>
    <t>Removing-non-I18N-code</t>
  </si>
  <si>
    <t>Tue, 20 Jan 2004 09:50:46 +0000</t>
  </si>
  <si>
    <t>64f352ee84789191c8cd0bdb5302ea10312067b7</t>
  </si>
  <si>
    <t>64f352ee8</t>
  </si>
  <si>
    <t>f92bfcc7b2e9598cebbd7143b974dadaa4f0e66a</t>
  </si>
  <si>
    <t>f92bfcc7b</t>
  </si>
  <si>
    <t>Improving the pasting of table rows VQ.</t>
  </si>
  <si>
    <t>Improving-the-pasting-of-table-rows</t>
  </si>
  <si>
    <t>Tue, 20 Jan 2004 09:00:37 +0000</t>
  </si>
  <si>
    <t>edecb7fa4497c9a83983af1766e22f395e869145</t>
  </si>
  <si>
    <t>edecb7fa4</t>
  </si>
  <si>
    <t>5215e605054b86240ff3c99a11ec7a0e6bd3e6f8</t>
  </si>
  <si>
    <t>5215e6050</t>
  </si>
  <si>
    <t>The user has to confirm to apply a class. Irene</t>
  </si>
  <si>
    <t>The-user-has-to-confirm-to-apply-a-class</t>
  </si>
  <si>
    <t>Mon, 19 Jan 2004 17:11:19 +0000</t>
  </si>
  <si>
    <t>00880a555ad91d98292d142b7da4fbd04711bdbe</t>
  </si>
  <si>
    <t>00880a555</t>
  </si>
  <si>
    <t>8f387b3e55c0b5ca2429ae95abb34a19611303cc</t>
  </si>
  <si>
    <t>8f387b3e5</t>
  </si>
  <si>
    <t>Removing non I18N code. Irene</t>
  </si>
  <si>
    <t>Mon, 19 Jan 2004 17:10:33 +0000</t>
  </si>
  <si>
    <t>fb7497af3165474b7250d7307c06bde69353a573</t>
  </si>
  <si>
    <t>fb7497af3</t>
  </si>
  <si>
    <t>d119f8983882ba5372c816ec73aa19f7f341e261</t>
  </si>
  <si>
    <t>d119f8983</t>
  </si>
  <si>
    <t>Don't apply colors and style as long as the user doesn't confirm his changes. Irene</t>
  </si>
  <si>
    <t>Don-t-apply-colors-and-style-as-long-as-the-user-doesn-t-confirm-his</t>
  </si>
  <si>
    <t>Mon, 19 Jan 2004 16:30:12 +0000</t>
  </si>
  <si>
    <t>3f44e54c71f580b9771ccb5be335e801fee3f680</t>
  </si>
  <si>
    <t>3f44e54c7</t>
  </si>
  <si>
    <t>11d661d0c1b62d931ca2c4c47eda1632f34307f8</t>
  </si>
  <si>
    <t>11d661d0c</t>
  </si>
  <si>
    <t>It was impossible to edit width and height attributes for an img within a XHTML 1.1 document. Irene</t>
  </si>
  <si>
    <t>It-was-impossible-to-edit-width-and-height-attributes-for-an-img</t>
  </si>
  <si>
    <t>Mon, 19 Jan 2004 16:10:42 +0000</t>
  </si>
  <si>
    <t>a3eefef703a76e7cfcfcfb56ca476ed22f18e46b</t>
  </si>
  <si>
    <t>a3eefef70</t>
  </si>
  <si>
    <t>2fab01c169967f5c9c96b26c0330f8e57ee6e506</t>
  </si>
  <si>
    <t>2fab01c16</t>
  </si>
  <si>
    <t>Ctrl Right button on an image could crash and didn't generate the height value. Irene</t>
  </si>
  <si>
    <t>Ctrl-Right-button-on-an-image-could-crash-and-didn-t-generate-the-height</t>
  </si>
  <si>
    <t>Mon, 19 Jan 2004 14:54:02 +0000</t>
  </si>
  <si>
    <t>723f0165b3014942ea7bf0ec75748d7219c2aef5</t>
  </si>
  <si>
    <t>723f0165b</t>
  </si>
  <si>
    <t>97e7457a9db7cf1577170172799356e3d19c0e18</t>
  </si>
  <si>
    <t>97e7457a9</t>
  </si>
  <si>
    <t>Set the language when the user decides to apply. Irene</t>
  </si>
  <si>
    <t>Set-the-language-when-the-user-decides-to-apply</t>
  </si>
  <si>
    <t>Mon, 19 Jan 2004 14:11:17 +0000</t>
  </si>
  <si>
    <t>a39a43a6788acf9816a9cf0ad963a42243474a0e</t>
  </si>
  <si>
    <t>a39a43a67</t>
  </si>
  <si>
    <t>5091ca3c1066184562e90e42b3ee7926cb5ce41b</t>
  </si>
  <si>
    <t>5091ca3c1</t>
  </si>
  <si>
    <t>Tyop error. Irene</t>
  </si>
  <si>
    <t>Tyop-error</t>
  </si>
  <si>
    <t>Mon, 19 Jan 2004 14:07:18 +0000</t>
  </si>
  <si>
    <t>595bafda4d712c034e80b07b150dd87a50a11dac</t>
  </si>
  <si>
    <t>595bafda4</t>
  </si>
  <si>
    <t>5fabcc2b9dee772718520e0731c968711085e20b</t>
  </si>
  <si>
    <t>5fabcc2b9</t>
  </si>
  <si>
    <t>Removing _I18N_ within amaya and annotlib directories Extending the copyright to 2004 Adding needed convertions utf-8 to the default charset. Irene</t>
  </si>
  <si>
    <t>Removing-_I18N_-within-amaya-and-annotlib-directories</t>
  </si>
  <si>
    <t>Mon, 19 Jan 2004 13:53:05 +0000</t>
  </si>
  <si>
    <t>2328ffd5f048c71ac904ea40e20c312ad15e9660</t>
  </si>
  <si>
    <t>2328ffd5f</t>
  </si>
  <si>
    <t>d8eb4f21a4e03305623ab488cfac800542c0d774</t>
  </si>
  <si>
    <t>d8eb4f21a</t>
  </si>
  <si>
    <t>Adding missing casts Irene</t>
  </si>
  <si>
    <t>Adding-missing-casts</t>
  </si>
  <si>
    <t>Thu, 15 Jan 2004 14:58:44 +0000</t>
  </si>
  <si>
    <t>8919d80b867b36532931cfe707f28f96e2aed229</t>
  </si>
  <si>
    <t>8919d80b8</t>
  </si>
  <si>
    <t>4423f6dcdbaeaccd9f107eec84ae09ec362e2e37</t>
  </si>
  <si>
    <t>4423f6dcd</t>
  </si>
  <si>
    <t>Thu, 15 Jan 2004 13:47:16 +0000</t>
  </si>
  <si>
    <t>8e9a12c7b7b1b4111df38af687861c375af99402</t>
  </si>
  <si>
    <t>8e9a12c7b</t>
  </si>
  <si>
    <t>f578292976f29b0cb8b6ab6a429a7ad944301db0</t>
  </si>
  <si>
    <t>f57829297</t>
  </si>
  <si>
    <t>Thu, 15 Jan 2004 13:08:35 +0000</t>
  </si>
  <si>
    <t>e3d94202cbdddee13b3a5b866159ba21e9166334</t>
  </si>
  <si>
    <t>e3d94202c</t>
  </si>
  <si>
    <t>2d9ad3aecff9ecde835b991eefc5b8f6528a1784</t>
  </si>
  <si>
    <t>2d9ad3aec</t>
  </si>
  <si>
    <t>Code clean up VQ</t>
  </si>
  <si>
    <t>Thu, 15 Jan 2004 08:25:47 +0000</t>
  </si>
  <si>
    <t>8e518edf0ab71da46d8c40eccc3e4f8a530f7c10</t>
  </si>
  <si>
    <t>8e518edf0</t>
  </si>
  <si>
    <t>e3d66a7bdc9d1f63d1ffe15c312ed80d4b969c68</t>
  </si>
  <si>
    <t>e3d66a7bd</t>
  </si>
  <si>
    <t>Improving command Paste when handling columns. VQ</t>
  </si>
  <si>
    <t>Improving-command-Paste-when-handling-columns</t>
  </si>
  <si>
    <t>Wed, 14 Jan 2004 17:24:32 +0000</t>
  </si>
  <si>
    <t>63fb88bf55c308bf4de09c0d94783ccf16b19e3b</t>
  </si>
  <si>
    <t>63fb88bf5</t>
  </si>
  <si>
    <t>5209105c4d9cda882296f8179c20e50487c8851a</t>
  </si>
  <si>
    <t>5209105c4</t>
  </si>
  <si>
    <t>Wed, 14 Jan 2004 16:52:20 +0000</t>
  </si>
  <si>
    <t>8a49b5c22ffff8956ad0183df8de51bf7f1637ba</t>
  </si>
  <si>
    <t>8a49b5c22</t>
  </si>
  <si>
    <t>fb7aa0c3a3af882b6e9204c7bcf19db44e54f78e</t>
  </si>
  <si>
    <t>fb7aa0c3a</t>
  </si>
  <si>
    <t>When creating a new cell in a newly created row, this new cell was not linked to its column head. VQ</t>
  </si>
  <si>
    <t>When-creating-a-new-cell-in-a-newly-created-row-this-new-cell-was-not</t>
  </si>
  <si>
    <t>Wed, 14 Jan 2004 12:09:14 +0000</t>
  </si>
  <si>
    <t>02e6a0fc7c1b24cc1f5c2c4d7f41def4023d4644</t>
  </si>
  <si>
    <t>02e6a0fc7</t>
  </si>
  <si>
    <t>3dab0b08099e59e14d681ca5a733787837bd6c04</t>
  </si>
  <si>
    <t>3dab0b080</t>
  </si>
  <si>
    <t>Wed, 14 Jan 2004 07:58:49 +0000</t>
  </si>
  <si>
    <t>69816d6b239b4a9cbafb7f59b78d6227c7a8d075</t>
  </si>
  <si>
    <t>69816d6b2</t>
  </si>
  <si>
    <t>ccae5f22365d9738695e027a2b159a9329e11844</t>
  </si>
  <si>
    <t>ccae5f223</t>
  </si>
  <si>
    <t>Generate the right doctype (XHTML11 + MathML) when a XHTML 1.1 document contains only mathematics, and no SVG graphics. VQ</t>
  </si>
  <si>
    <t>Generate-the-right-doctype-XHTML11-MathML-when-a-XHTML-1.1-document</t>
  </si>
  <si>
    <t>Tue, 13 Jan 2004 13:52:32 +0000</t>
  </si>
  <si>
    <t>5b3a51b87b285f0ec3bdad1cc20d846c3f709464</t>
  </si>
  <si>
    <t>5b3a51b87</t>
  </si>
  <si>
    <t>afc288805dfbe01919490443d97abb1e699a0c58</t>
  </si>
  <si>
    <t>afc288805</t>
  </si>
  <si>
    <t>Fixing a crash in table formatting. VQ</t>
  </si>
  <si>
    <t>Fixing-a-crash-in-table-formatting</t>
  </si>
  <si>
    <t>Tue, 13 Jan 2004 11:18:16 +0000</t>
  </si>
  <si>
    <t>7a11098378d56df8d416040f3441b88405747bd7</t>
  </si>
  <si>
    <t>7a1109837</t>
  </si>
  <si>
    <t>e08a7c687462a8d64162e463489f599232bcf0f2</t>
  </si>
  <si>
    <t>e08a7c687</t>
  </si>
  <si>
    <t>Bug fix: Whan a table has an empty caption, command "Create caption" dmages the whole table. VQ</t>
  </si>
  <si>
    <t>Bug-fix-Whan-a-table-has-an-empty-caption-command-Create-caption</t>
  </si>
  <si>
    <t>Tue, 13 Jan 2004 10:03:20 +0000</t>
  </si>
  <si>
    <t>c6a98d794866cfea20c3a3a893903e0a2a304e44</t>
  </si>
  <si>
    <t>c6a98d794</t>
  </si>
  <si>
    <t>7a5b3e2a6db557691c5dcad8f3eca3c2c9757352</t>
  </si>
  <si>
    <t>7a5b3e2a6</t>
  </si>
  <si>
    <t>Take into account colspan when pasting a new column. Irene</t>
  </si>
  <si>
    <t>Take-into-account-colspan-when-pasting-a-new-column</t>
  </si>
  <si>
    <t>Tue, 13 Jan 2004 08:57:35 +0000</t>
  </si>
  <si>
    <t>5cc9cf2809d689f89f4a3f57f8339222a100ff0d</t>
  </si>
  <si>
    <t>5cc9cf280</t>
  </si>
  <si>
    <t>4dd90c7cda1efa26e38a06f571508e0a4eef8bb0</t>
  </si>
  <si>
    <t>4dd90c7cd</t>
  </si>
  <si>
    <t>Pasted cells could get an arbitrary vertical spanning value. VQ</t>
  </si>
  <si>
    <t>Pasted-cells-could-get-an-arbitrary-vertical-spanning-value</t>
  </si>
  <si>
    <t>Mon, 12 Jan 2004 18:06:38 +0000</t>
  </si>
  <si>
    <t>627d52bce5ef66c8694097fd95d8d961cc20246a</t>
  </si>
  <si>
    <t>627d52bce</t>
  </si>
  <si>
    <t>500b187f0705bcf38f4dd5a81545e65fb7ab9d35</t>
  </si>
  <si>
    <t>500b187f0</t>
  </si>
  <si>
    <t>command Copy add empty cells where appropriate when copying a row. VQ</t>
  </si>
  <si>
    <t>command-Copy-add-empty-cells-where-appropriate-when-copying-a-row</t>
  </si>
  <si>
    <t>Mon, 12 Jan 2004 17:41:28 +0000</t>
  </si>
  <si>
    <t>7ce792aed1432e9e287e8b9e0e95ec93750d6cd3</t>
  </si>
  <si>
    <t>7ce792aed</t>
  </si>
  <si>
    <t>10aec5f1855af609910290910aea570c9da5a74d</t>
  </si>
  <si>
    <t>10aec5f18</t>
  </si>
  <si>
    <t>Bug fix: when a png (with grayscale) was printed, the result was a black picture. Notice: I've added a grayscale case when the postscript is generated and I've adjusted the right bit shift for greyscale palette. S. GULLY</t>
  </si>
  <si>
    <t>Bug-fix-when-a-png-with-grayscale-was-printed-the-result-was-a-black-picture</t>
  </si>
  <si>
    <t>Mon, 12 Jan 2004 16:53:02 +0000</t>
  </si>
  <si>
    <t>bc3e58b7edfbb5430505a5e2319e7b3527e9b8d2</t>
  </si>
  <si>
    <t>bc3e58b7e</t>
  </si>
  <si>
    <t>2e9d73187e10a42ae36680cdacc576dea6567286</t>
  </si>
  <si>
    <t>2e9d73187</t>
  </si>
  <si>
    <t>The row extension was not updated when a cell is pasted. Irene</t>
  </si>
  <si>
    <t>The-row-extension-was-not-updated-when-a-cell-is-pasted</t>
  </si>
  <si>
    <t>Mon, 12 Jan 2004 14:54:58 +0000</t>
  </si>
  <si>
    <t>3a93687c24b084b0a0ee16cc18870747d93711fa</t>
  </si>
  <si>
    <t>3a93687c2</t>
  </si>
  <si>
    <t>e77ecc02890b412251faf450928d311c865e774d</t>
  </si>
  <si>
    <t>e77ecc028</t>
  </si>
  <si>
    <t>Set images with the RGB mode. Irene</t>
  </si>
  <si>
    <t>Set-images-with-the-RGB-mode</t>
  </si>
  <si>
    <t>Mon, 12 Jan 2004 14:47:13 +0000</t>
  </si>
  <si>
    <t>37b9d2f1114922e5cf73378dbb78cf4e5b502753</t>
  </si>
  <si>
    <t>37b9d2f11</t>
  </si>
  <si>
    <t>1e0d2d520daaa088bdaab32613ba933bfb7c9cee</t>
  </si>
  <si>
    <t>1e0d2d520</t>
  </si>
  <si>
    <t>Take into account extended cells. Irene</t>
  </si>
  <si>
    <t>Take-into-account-extended-cells</t>
  </si>
  <si>
    <t>Mon, 12 Jan 2004 14:09:54 +0000</t>
  </si>
  <si>
    <t>c0f743b974c36ccb0790a0963f3730e2378775d7</t>
  </si>
  <si>
    <t>c0f743b97</t>
  </si>
  <si>
    <t>722c9eaef119786aa7e6cd98a2f57d313badc218</t>
  </si>
  <si>
    <t>722c9eaef</t>
  </si>
  <si>
    <t>Integration of new Spanish dialogues. Irene</t>
  </si>
  <si>
    <t>Integration-of-new-Spanish-dialogues</t>
  </si>
  <si>
    <t>Mon, 12 Jan 2004 13:11:37 +0000</t>
  </si>
  <si>
    <t>342f56ffba39d5c6d65e5a1679aac2a8e98de99b</t>
  </si>
  <si>
    <t>342f56ffb</t>
  </si>
  <si>
    <t>5d17c2286880c7d92be59396362c495d795e7982</t>
  </si>
  <si>
    <t>5d17c2286</t>
  </si>
  <si>
    <t>Search rows only in the same table when pasting. VQ</t>
  </si>
  <si>
    <t>Search-rows-only-in-the-same-table-when-pasting</t>
  </si>
  <si>
    <t>Mon, 12 Jan 2004 12:27:19 +0000</t>
  </si>
  <si>
    <t>702452d4c5a3b7edfd0253579aabb746c19198bd</t>
  </si>
  <si>
    <t>702452d4c</t>
  </si>
  <si>
    <t>ef67747e84f1b4b6a8e8a68769ed5b49549096bf</t>
  </si>
  <si>
    <t>ef67747e8</t>
  </si>
  <si>
    <t>Crash when formatting some tables. VQ</t>
  </si>
  <si>
    <t>Crash-when-formatting-some-tables</t>
  </si>
  <si>
    <t>Mon, 12 Jan 2004 11:50:55 +0000</t>
  </si>
  <si>
    <t>131e954490e9be34051d7e3399455ac251e07f9a</t>
  </si>
  <si>
    <t>131e95449</t>
  </si>
  <si>
    <t>3f8f0f70d8f056e21652761489944207ab315b21</t>
  </si>
  <si>
    <t>3f8f0f70d</t>
  </si>
  <si>
    <t>Integration of Bartolomï¿½'s translations. Irene</t>
  </si>
  <si>
    <t>Integration-of-Bartolom-s-translations</t>
  </si>
  <si>
    <t>Mon, 12 Jan 2004 11:13:15 +0000</t>
  </si>
  <si>
    <t>61d3a64d28abf159d2a8d838e90dc8fdc731787f</t>
  </si>
  <si>
    <t>61d3a64d2</t>
  </si>
  <si>
    <t>9dbd9219208b310d49b295963247ede0104e1c05</t>
  </si>
  <si>
    <t>9dbd92192</t>
  </si>
  <si>
    <t>The table formatting didn't manage correctly rowspan=0 and colspan=0. Irene</t>
  </si>
  <si>
    <t>The-table-formatting-didn-t-manage-correctly-rowspan-0-and-colspan-0</t>
  </si>
  <si>
    <t>Mon, 12 Jan 2004 11:02:23 +0000</t>
  </si>
  <si>
    <t>d4886f41818d153016f9619ff5ad62d93f1436a5</t>
  </si>
  <si>
    <t>d4886f418</t>
  </si>
  <si>
    <t>6778aec625109ca4608051de3e52cc689f4716d1</t>
  </si>
  <si>
    <t>6778aec62</t>
  </si>
  <si>
    <t>Horizontal extension of cells was lost when pasting a table. VQ</t>
  </si>
  <si>
    <t>Horizontal-extension-of-cells-was-lost-when-pasting-a-table</t>
  </si>
  <si>
    <t>Mon, 12 Jan 2004 09:08:36 +0000</t>
  </si>
  <si>
    <t>033885eb552943d9abe722d512e9e631f55e07e3</t>
  </si>
  <si>
    <t>033885eb5</t>
  </si>
  <si>
    <t>fd2b61c37308ff207cf3739be01decccd9ad7760</t>
  </si>
  <si>
    <t>fd2b61c37</t>
  </si>
  <si>
    <t>Validity check of attributes colspan and rowspan when entered directly by the user. Better positionning of pasted (or created) cells. VQ</t>
  </si>
  <si>
    <t>Validity-check-of-attributes-colspan-and-rowspan-when-entered-directly</t>
  </si>
  <si>
    <t>Mon, 12 Jan 2004 08:04:24 +0000</t>
  </si>
  <si>
    <t>2e72a7848d84e9ef16873940be5e5afbd549dd6c</t>
  </si>
  <si>
    <t>2e72a7848</t>
  </si>
  <si>
    <t>431c19ce4c47d47b8a12f3eeeb0494810e861007</t>
  </si>
  <si>
    <t>431c19ce4</t>
  </si>
  <si>
    <t>Better handling of colspan = 0 when creating or deleting columns. VQ</t>
  </si>
  <si>
    <t>Better-handling-of-colspan-0-when-creating-or-deleting-columns</t>
  </si>
  <si>
    <t>Fri, 9 Jan 2004 18:39:34 +0000</t>
  </si>
  <si>
    <t>0e5de3edfcc7f974d3e22e583dd74c433ed9d66f</t>
  </si>
  <si>
    <t>0e5de3edf</t>
  </si>
  <si>
    <t>627edaba29abbfcca6096b23c89ad15e3399ff9c</t>
  </si>
  <si>
    <t>627edaba2</t>
  </si>
  <si>
    <t>Fri, 9 Jan 2004 16:36:00 +0000</t>
  </si>
  <si>
    <t>6abdda87cb1330913fce6869bb83381ff0b4af3d</t>
  </si>
  <si>
    <t>6abdda87c</t>
  </si>
  <si>
    <t>87f5237d625318821cfad229a7c7432186f1d0ad</t>
  </si>
  <si>
    <t>87f5237d6</t>
  </si>
  <si>
    <t>Fri, 9 Jan 2004 15:57:32 +0000</t>
  </si>
  <si>
    <t>5eb9f40c9bf7bd350c0cc5f34b69ca188ba6ec2e</t>
  </si>
  <si>
    <t>5eb9f40c9</t>
  </si>
  <si>
    <t>8fe935f61a802a07970bf7ab9f69297c8fd5ca50</t>
  </si>
  <si>
    <t>8fe935f61</t>
  </si>
  <si>
    <t>Documentation update Iren</t>
  </si>
  <si>
    <t>Fri, 9 Jan 2004 15:30:30 +0000</t>
  </si>
  <si>
    <t>bfaab26ff8f72367e69c2cc8f52e0347350755ec</t>
  </si>
  <si>
    <t>bfaab26ff</t>
  </si>
  <si>
    <t>dbe3a4513193c6d723de9558775df7651cc18409</t>
  </si>
  <si>
    <t>dbe3a4513</t>
  </si>
  <si>
    <t>When an abstract box is dead the mark is transmitted to all children. Irene</t>
  </si>
  <si>
    <t>When-an-abstract-box-is-dead-the-mark-is-transmitted-to-all-children</t>
  </si>
  <si>
    <t>Fri, 9 Jan 2004 11:57:29 +0000</t>
  </si>
  <si>
    <t>50420143fbfdf05426a66f503e62622c47989e1a</t>
  </si>
  <si>
    <t>50420143f</t>
  </si>
  <si>
    <t>4e5b1d7c7925397da804d4bfd64807217ef0c294</t>
  </si>
  <si>
    <t>4e5b1d7c7</t>
  </si>
  <si>
    <t>Problem with synchronizing the source view and showing the targets IV+VQ</t>
  </si>
  <si>
    <t>Problem-with-synchronizing-the-source-view-and-showing-the-targets</t>
  </si>
  <si>
    <t>Fri, 9 Jan 2004 11:26:01 +0000</t>
  </si>
  <si>
    <t>98fa6d1cf318aa77b18259bb79acd239f0abbdbe</t>
  </si>
  <si>
    <t>98fa6d1cf</t>
  </si>
  <si>
    <t>383e22bcb9e286f66cd1f7389810cecc2136a7a6</t>
  </si>
  <si>
    <t>383e22bcb</t>
  </si>
  <si>
    <t>Fri, 9 Jan 2004 10:24:57 +0000</t>
  </si>
  <si>
    <t>701e3d40d4fc5be516fb18941c50b0aa282832a1</t>
  </si>
  <si>
    <t>701e3d40d</t>
  </si>
  <si>
    <t>e83f419031c2c39fb674886822d504eb6aadefef</t>
  </si>
  <si>
    <t>e83f41903</t>
  </si>
  <si>
    <t>When building a table, stop spanning of cells with rowspan=0 at the end of their group of rows.</t>
  </si>
  <si>
    <t>When-building-a-table-stop-spanning-of-cells-with-rowspan-0-at-the-end</t>
  </si>
  <si>
    <t>Fri, 9 Jan 2004 10:21:35 +0000</t>
  </si>
  <si>
    <t>0e26c3d14c1ff2c49de6ef302ac27e9ec81ac752</t>
  </si>
  <si>
    <t>0e26c3d14</t>
  </si>
  <si>
    <t>4c6e9f6052c4b963ef78d9ac44d8ab00acdede51</t>
  </si>
  <si>
    <t>4c6e9f605</t>
  </si>
  <si>
    <t>Bug fix: "infinite" (i.e. 0) rowspan with comments between rows. VQ</t>
  </si>
  <si>
    <t>Bug-fix-infinite-i.e.-0-rowspan-with-comments-between-rows</t>
  </si>
  <si>
    <t>Fri, 9 Jan 2004 09:57:23 +0000</t>
  </si>
  <si>
    <t>f553b92abf259898f0f71578743da718e5c9bf0d</t>
  </si>
  <si>
    <t>f553b92ab</t>
  </si>
  <si>
    <t>51a092c150b5b58c5760ca6c9278f3bd40de111c</t>
  </si>
  <si>
    <t>51a092c15</t>
  </si>
  <si>
    <t>When redoing the creation of a column, some cells were not attached to the right column. Irene</t>
  </si>
  <si>
    <t>When-redoing-the-creation-of-a-column-some-cells-were-not-attached-to</t>
  </si>
  <si>
    <t>Fri, 9 Jan 2004 09:22:12 +0000</t>
  </si>
  <si>
    <t>825cd2160bc777d0482359c92e9222008717d9e6</t>
  </si>
  <si>
    <t>825cd2160</t>
  </si>
  <si>
    <t>a61199d9eb11b4b5900e989575cd37ba480508a4</t>
  </si>
  <si>
    <t>a61199d9e</t>
  </si>
  <si>
    <t>Update the documentation. Irene</t>
  </si>
  <si>
    <t>Thu, 8 Jan 2004 16:27:24 +0000</t>
  </si>
  <si>
    <t>d9ba62ed5226ba6103531f794b29cb6eb1b9a7ce</t>
  </si>
  <si>
    <t>d9ba62ed5</t>
  </si>
  <si>
    <t>6c0fcf17df834ab8089f44b5d46ec446324f6749</t>
  </si>
  <si>
    <t>6c0fcf17d</t>
  </si>
  <si>
    <t>When a table is edited the result was displayed too early. Irene</t>
  </si>
  <si>
    <t>When-a-table-is-edited-the-result-was-displayed-too-early</t>
  </si>
  <si>
    <t>Thu, 8 Jan 2004 14:59:58 +0000</t>
  </si>
  <si>
    <t>669b53c4190cd3347fc9f078b4e7aa32e25eb4ac</t>
  </si>
  <si>
    <t>669b53c41</t>
  </si>
  <si>
    <t>c5516b5ad7161a0827381de9c1f0290e8729b7b2</t>
  </si>
  <si>
    <t>c5516b5ad</t>
  </si>
  <si>
    <t>Initialize a variable. Irene</t>
  </si>
  <si>
    <t>Initialize-a-variable</t>
  </si>
  <si>
    <t>Thu, 8 Jan 2004 11:53:01 +0000</t>
  </si>
  <si>
    <t>2d0378393075e794023135e95bf950b6e7e8ca1d</t>
  </si>
  <si>
    <t>2d0378393</t>
  </si>
  <si>
    <t>853e4470716cbb6cd0d567ebfa8df73d7b54f749</t>
  </si>
  <si>
    <t>853e44707</t>
  </si>
  <si>
    <t>Sometimes the row width was larger than the sum of included cells. Irene</t>
  </si>
  <si>
    <t>Sometimes-the-row-width-was-larger-than-the-sum-of-included-cells</t>
  </si>
  <si>
    <t>Thu, 8 Jan 2004 11:49:54 +0000</t>
  </si>
  <si>
    <t>1b0474a847ae03e33aaa6d3375abd92aa11add6b</t>
  </si>
  <si>
    <t>1b0474a84</t>
  </si>
  <si>
    <t>5e9963190e9f3c72c7babf346a5def9484b19b85</t>
  </si>
  <si>
    <t>5e9963190</t>
  </si>
  <si>
    <t>Just after the creation of a table, inserting a new row didn't generate included cells. When the first row of a table included a colspanned cell the span was not applied. Irene</t>
  </si>
  <si>
    <t>Just-after-the-creation-of-a-table-inserting-a-new-row-didn-t-generate</t>
  </si>
  <si>
    <t>Thu, 8 Jan 2004 10:24:38 +0000</t>
  </si>
  <si>
    <t>c38b36592d3a9b6071f55b5e6548fcffc043604d</t>
  </si>
  <si>
    <t>c38b36592</t>
  </si>
  <si>
    <t>19f0a704a754e6e5b408fadef0644bf57b9df2e0</t>
  </si>
  <si>
    <t>19f0a704a</t>
  </si>
  <si>
    <t>compilation fix (windows) S. GULLY</t>
  </si>
  <si>
    <t>compilation-fix-windows</t>
  </si>
  <si>
    <t>Thu, 8 Jan 2004 09:24:18 +0000</t>
  </si>
  <si>
    <t>6dd11f466ae222b20ac66f3d701c29a361538289</t>
  </si>
  <si>
    <t>6dd11f466</t>
  </si>
  <si>
    <t>b145e5bea3b1d38cf147be9c5e43866f5cf37ee4</t>
  </si>
  <si>
    <t>b145e5bea</t>
  </si>
  <si>
    <t>compilation fix for release mode S. GULLY</t>
  </si>
  <si>
    <t>compilation-fix-for-release-mode</t>
  </si>
  <si>
    <t>Thu, 8 Jan 2004 09:21:24 +0000</t>
  </si>
  <si>
    <t>e3380fb04db772accef89890cc2940e7fb1de6ee</t>
  </si>
  <si>
    <t>e3380fb04</t>
  </si>
  <si>
    <t>7496c5774c3b7b98b48a4ba4547cee776274e779</t>
  </si>
  <si>
    <t>7496c5774</t>
  </si>
  <si>
    <t>Dialogue and documentation update. Irene</t>
  </si>
  <si>
    <t>Dialogue-and-documentation-update</t>
  </si>
  <si>
    <t>Thu, 8 Jan 2004 08:18:11 +0000</t>
  </si>
  <si>
    <t>64c768772591ec7ab0836c6fc54ffb804ca10358</t>
  </si>
  <si>
    <t>64c768772</t>
  </si>
  <si>
    <t>671c812e23c7375c39b6437a76d03432d6b85dde</t>
  </si>
  <si>
    <t>671c812e2</t>
  </si>
  <si>
    <t>Limit the search of the next row or the next colhead in the current table. Irene</t>
  </si>
  <si>
    <t>Limit-the-search-of-the-next-row-or-the-next-colhead-in-the-current-table</t>
  </si>
  <si>
    <t>Wed, 7 Jan 2004 16:13:17 +0000</t>
  </si>
  <si>
    <t>a41630a2fe776a6bd71989fdaee8b67800a2c321</t>
  </si>
  <si>
    <t>a41630a2f</t>
  </si>
  <si>
    <t>267729a1ed12b33827f1d2dfa3cc2a2b7213853c</t>
  </si>
  <si>
    <t>267729a1e</t>
  </si>
  <si>
    <t>Register the new created cell after the colhead creation. Irene</t>
  </si>
  <si>
    <t>Register-the-new-created-cell-after-the-colhead-creation</t>
  </si>
  <si>
    <t>Wed, 7 Jan 2004 15:17:05 +0000</t>
  </si>
  <si>
    <t>4ffa9f98a8aa723455483f8aa1d5cebcadc844f9</t>
  </si>
  <si>
    <t>4ffa9f98a</t>
  </si>
  <si>
    <t>d751f96d7a1429f30ad4d52de3e56d2684db95ec</t>
  </si>
  <si>
    <t>d751f96d7</t>
  </si>
  <si>
    <t>Complete too short pasted columns. Irene</t>
  </si>
  <si>
    <t>Complete-too-short-pasted-columns</t>
  </si>
  <si>
    <t>Wed, 7 Jan 2004 15:11:42 +0000</t>
  </si>
  <si>
    <t>bc661c8a9b5eccb1fad159ecd254ae54b5fc0dee</t>
  </si>
  <si>
    <t>bc661c8a9</t>
  </si>
  <si>
    <t>2d7a0b313568fdb4571c035e5f60ae9dc7af50af</t>
  </si>
  <si>
    <t>2d7a0b313</t>
  </si>
  <si>
    <t>Bug fix: tables could not be deleted any more. VQ</t>
  </si>
  <si>
    <t>Bug-fix-tables-could-not-be-deleted-any-more</t>
  </si>
  <si>
    <t>Wed, 7 Jan 2004 15:04:43 +0000</t>
  </si>
  <si>
    <t>ed13830e4a5a05fa21cd9c312d102ac9287790ff</t>
  </si>
  <si>
    <t>ed13830e4</t>
  </si>
  <si>
    <t>42cde2a0ceb746a43416222832dd3d2ae586e859</t>
  </si>
  <si>
    <t>42cde2a0c</t>
  </si>
  <si>
    <t>When a table is created or pasted, don't notify the application for enclosed rows and cells. When a row is created or pasted, don't notify the application for enclosed cells. Irene</t>
  </si>
  <si>
    <t>When-a-table-is-created-or-pasted-don-t-notify-the-application-for</t>
  </si>
  <si>
    <t>Wed, 7 Jan 2004 14:12:44 +0000</t>
  </si>
  <si>
    <t>ead3209c75c36f9242c274b591ca056ca771d8d6</t>
  </si>
  <si>
    <t>ead3209c7</t>
  </si>
  <si>
    <t>d85fb259d0c4697a5a73b959d3182371088e2fbe</t>
  </si>
  <si>
    <t>d85fb259d</t>
  </si>
  <si>
    <t>fix #ifdef for windows specific code</t>
  </si>
  <si>
    <t>fix-ifdef-for-windows-specific-code</t>
  </si>
  <si>
    <t>Wed, 7 Jan 2004 13:58:54 +0000</t>
  </si>
  <si>
    <t>435529bc55dfbd81c743d82bdaa3d9630d301117</t>
  </si>
  <si>
    <t>435529bc5</t>
  </si>
  <si>
    <t>31e50e418a0577ca4fa6bc797428ddcc4de2dbfd</t>
  </si>
  <si>
    <t>31e50e418</t>
  </si>
  <si>
    <t>Fix the bug of the table creation. Avoid to loose extensions in copy/paste of tables. Remove row extension in pasted rows. Irene</t>
  </si>
  <si>
    <t>Fix-the-bug-of-the-table-creation</t>
  </si>
  <si>
    <t>Wed, 7 Jan 2004 12:07:54 +0000</t>
  </si>
  <si>
    <t>13187e6739d38d30edf4b7ef7a84d8099615df95</t>
  </si>
  <si>
    <t>13187e673</t>
  </si>
  <si>
    <t>25a5ad70be291b579f0516610625102702333ec8</t>
  </si>
  <si>
    <t>25a5ad70b</t>
  </si>
  <si>
    <t>Bug fix: creating a column in a table with several tbody, tfoot and thead elements. VQ</t>
  </si>
  <si>
    <t>Bug-fix-creating-a-column-in-a-table-with-several-tbody-tfoot-and</t>
  </si>
  <si>
    <t>Wed, 7 Jan 2004 10:49:01 +0000</t>
  </si>
  <si>
    <t>4d625a18a117094b43d71c291ddd7075d14dfd42</t>
  </si>
  <si>
    <t>4d625a18a</t>
  </si>
  <si>
    <t>68f59461987d8dcf846783263278c27e2908ef07</t>
  </si>
  <si>
    <t>68f594619</t>
  </si>
  <si>
    <t>fix compilation error with wxWindows gui S. GULLY</t>
  </si>
  <si>
    <t>fix-compilation-error-with-wxWindows-gui</t>
  </si>
  <si>
    <t>Wed, 7 Jan 2004 10:14:10 +0000</t>
  </si>
  <si>
    <t>8be491957867711c826b3fb8a176da1892a853f9</t>
  </si>
  <si>
    <t>8be491957</t>
  </si>
  <si>
    <t>f02897e58f87c22b7b91a647f29c4a3559037270</t>
  </si>
  <si>
    <t>f02897e58</t>
  </si>
  <si>
    <t>Fixing troubles with column and row pastes. Irene</t>
  </si>
  <si>
    <t>Fixing-troubles-with-column-and-row-pastes</t>
  </si>
  <si>
    <t>Wed, 7 Jan 2004 08:24:21 +0000</t>
  </si>
  <si>
    <t>fcc30e0596aa2b95b9eff22c3a010331a0f9af04</t>
  </si>
  <si>
    <t>fcc30e059</t>
  </si>
  <si>
    <t>cfcfa8f6e24dd3be8c07fd2b5d0f55ba9e786756</t>
  </si>
  <si>
    <t>cfcfa8f6e</t>
  </si>
  <si>
    <t>add WindowsWX directory and each .dsp/.dsw files S. GULLY</t>
  </si>
  <si>
    <t>add-WindowsWX-directory-and-each-.dsp-.dsw-files</t>
  </si>
  <si>
    <t>Tue, 6 Jan 2004 17:30:37 +0000</t>
  </si>
  <si>
    <t>2602982e5edd49de895775968ed33e2a835f2f70</t>
  </si>
  <si>
    <t>ff2d4c2806920f43b721a134d048838606785715</t>
  </si>
  <si>
    <t>ff2d4c280</t>
  </si>
  <si>
    <t>Removing extra extensions when copying a row or a column. Irene</t>
  </si>
  <si>
    <t>Removing-extra-extensions-when-copying-a-row-or-a-column</t>
  </si>
  <si>
    <t>Tue, 6 Jan 2004 17:29:33 +0000</t>
  </si>
  <si>
    <t>61cdee7928caa6798a02b8d18238c673141b00b7</t>
  </si>
  <si>
    <t>61cdee792</t>
  </si>
  <si>
    <t>c02e325a8873104bbcf7bc23eaa811304e0b4a51</t>
  </si>
  <si>
    <t>c02e325a8</t>
  </si>
  <si>
    <t>The 'paste' entry was no more present in the 'Edit' menu Laurent</t>
  </si>
  <si>
    <t>The-paste-entry-was-no-more-present-in-the-Edit-menu</t>
  </si>
  <si>
    <t>Tue, 6 Jan 2004 17:22:49 +0000</t>
  </si>
  <si>
    <t>e003ffa0fc42dda25b405c3e7e842c7ed6f9c259</t>
  </si>
  <si>
    <t>e003ffa0f</t>
  </si>
  <si>
    <t>622ff82ff186c710d562f379cbf4d4651c6819ea</t>
  </si>
  <si>
    <t>622ff82ff</t>
  </si>
  <si>
    <t>wxWindows port on windows Note : + __STDC__ flag has been removed + now the code is compiled with c++ compiler options Todo : + the setup.h file must be edited before wxWindows compilation (for opengl support for example): an automatic configuration will be done. + remove the warnings due to c++ strict syntax</t>
  </si>
  <si>
    <t>wxWindows-port-on-windows</t>
  </si>
  <si>
    <t>Tue, 6 Jan 2004 17:03:53 +0000</t>
  </si>
  <si>
    <t>d1081f4a9316ae125bea6e94abb2eb01caea7823</t>
  </si>
  <si>
    <t>d1081f4a9</t>
  </si>
  <si>
    <t>a59a675071dc73c5013ac9e34d420a2cec664e6b</t>
  </si>
  <si>
    <t>a59a67507</t>
  </si>
  <si>
    <t>Improvements to table structure checking. VQ</t>
  </si>
  <si>
    <t>Improvements-to-table-structure-checking</t>
  </si>
  <si>
    <t>Tue, 6 Jan 2004 15:36:42 +0000</t>
  </si>
  <si>
    <t>b80c0eb95fb1afa2909addb3a0a91c611f765a25</t>
  </si>
  <si>
    <t>b80c0eb95</t>
  </si>
  <si>
    <t>03957063d2937e53e5cf187fee07f82497b3435d</t>
  </si>
  <si>
    <t>03957063d</t>
  </si>
  <si>
    <t>The selection of a column was broken. Irene</t>
  </si>
  <si>
    <t>The-selection-of-a-column-was-broken</t>
  </si>
  <si>
    <t>Tue, 6 Jan 2004 14:53:36 +0000</t>
  </si>
  <si>
    <t>b93855a5d94b34f3f463941a4652fdd826a02834</t>
  </si>
  <si>
    <t>b93855a5d</t>
  </si>
  <si>
    <t>3958227e81fcf8383c7420f853d14acbf7af7f31</t>
  </si>
  <si>
    <t>New shortcuts. Irene</t>
  </si>
  <si>
    <t>New-shortcuts</t>
  </si>
  <si>
    <t>Tue, 6 Jan 2004 14:40:42 +0000</t>
  </si>
  <si>
    <t>4898f0e3c7e11ff1345208f3a3b6dbcae7ed8c48</t>
  </si>
  <si>
    <t>4898f0e3c</t>
  </si>
  <si>
    <t>c3aa01a2f542aeb0c08e5278630ced40a397855e</t>
  </si>
  <si>
    <t>c3aa01a2f</t>
  </si>
  <si>
    <t>add _UNIX flag S. GULLY</t>
  </si>
  <si>
    <t>add-_UNIX-flag</t>
  </si>
  <si>
    <t>Tue, 6 Jan 2004 12:16:35 +0000</t>
  </si>
  <si>
    <t>680b8cb0ec43584012322093c300a3ebe99d07e7</t>
  </si>
  <si>
    <t>680b8cb0e</t>
  </si>
  <si>
    <t>43f618cf8a4b21ec9ac7478ca4ce2f4fa1c69afc</t>
  </si>
  <si>
    <t>43f618cf8</t>
  </si>
  <si>
    <t>Undoing the creation of a thead crashed Amaya. Fix a problem with the paste of a column. Irene</t>
  </si>
  <si>
    <t>Undoing-the-creation-of-a-thead-crashed-Amaya</t>
  </si>
  <si>
    <t>Tue, 6 Jan 2004 11:49:34 +0000</t>
  </si>
  <si>
    <t>8ae221828eb17c8e46322f5ffa126994a925fd27</t>
  </si>
  <si>
    <t>8ae221828</t>
  </si>
  <si>
    <t>3966159107e8bbc2b6972623c75cd5e3c5bc5480</t>
  </si>
  <si>
    <t>Bug fix: cells in the tfoot element were not selected when selecting a column. VQ</t>
  </si>
  <si>
    <t>Bug-fix-cells-in-the-tfoot-element-were-not-selected-when-selecting</t>
  </si>
  <si>
    <t>Tue, 6 Jan 2004 09:04:00 +0000</t>
  </si>
  <si>
    <t>10c12041c1792134c9865c1bee992100fa89fefc</t>
  </si>
  <si>
    <t>10c12041c</t>
  </si>
  <si>
    <t>93cf35fc700c4cc33ca28801928e9e2071467621</t>
  </si>
  <si>
    <t>93cf35fc7</t>
  </si>
  <si>
    <t>Bug fix in column selection mode, when extending selection to a cell that is the only cell in its row. VQ</t>
  </si>
  <si>
    <t>Bug-fix-in-column-selection-mode-when-extending-selection-to-a-cell</t>
  </si>
  <si>
    <t>Tue, 6 Jan 2004 08:11:14 +0000</t>
  </si>
  <si>
    <t>24037cb04fb18bf987eb49ddb0d2e7284cd53adf</t>
  </si>
  <si>
    <t>24037cb04</t>
  </si>
  <si>
    <t>a3d43c92b5ddb32df0610737a1f5b105e019b563</t>
  </si>
  <si>
    <t>a3d43c92b</t>
  </si>
  <si>
    <t>Creation of thead, tfoot and tbody elements. Irene</t>
  </si>
  <si>
    <t>Creation-of-thead-tfoot-and-tbody-elements</t>
  </si>
  <si>
    <t>Mon, 5 Jan 2004 16:40:09 +0000</t>
  </si>
  <si>
    <t>ce8450e866e8bff43878d19345e03d60656ca554</t>
  </si>
  <si>
    <t>ce8450e86</t>
  </si>
  <si>
    <t>f41683f03fb7cecb324fb04c23977529e873251e</t>
  </si>
  <si>
    <t>f41683f03</t>
  </si>
  <si>
    <t>Bug fix: pasting a table row that contains at least one table. VQ</t>
  </si>
  <si>
    <t>Bug-fix-pasting-a-table-row-that-contains-at-least-one-table</t>
  </si>
  <si>
    <t>Mon, 5 Jan 2004 16:33:25 +0000</t>
  </si>
  <si>
    <t>c78a6f4c08180ec3f26fc6ee1922c4f2c1ec9915</t>
  </si>
  <si>
    <t>c78a6f4c0</t>
  </si>
  <si>
    <t>43b1b92281ab568846988ad1ae8bbf400ddc376c</t>
  </si>
  <si>
    <t>43b1b9228</t>
  </si>
  <si>
    <t>Remove "#ifndef __STDC__" specific prototypes generation (make proto). Now fuctions's prototypes are by default __STDC__ compliant (even if __STDC__ flag is not defined). [ This ugly change is necessary for wxWindows port on WINDOWS platform. ]</t>
  </si>
  <si>
    <t>Remove-ifndef-__STDC__-specific-prototypes-generation-make-proto</t>
  </si>
  <si>
    <t>Mon, 5 Jan 2004 15:48:32 +0000</t>
  </si>
  <si>
    <t>c301b5b58b9c106435b335063ce47188fd33d2f9</t>
  </si>
  <si>
    <t>c301b5b58</t>
  </si>
  <si>
    <t>03917bf3418fdec022f1b0b5d6152aadd84b7cc4</t>
  </si>
  <si>
    <t>03917bf34</t>
  </si>
  <si>
    <t>Implementing command Paste for table rows. VQ</t>
  </si>
  <si>
    <t>Implementing-command-Paste-for-table-rows</t>
  </si>
  <si>
    <t>Mon, 5 Jan 2004 15:13:33 +0000</t>
  </si>
  <si>
    <t>e921f9de561ff1498505148d118711ad941c886f</t>
  </si>
  <si>
    <t>e921f9de5</t>
  </si>
  <si>
    <t>8ec0179338db73c3c7ef39c2fa3cc4f6edc722d8</t>
  </si>
  <si>
    <t>8ec017933</t>
  </si>
  <si>
    <t>Mon, 5 Jan 2004 14:45:16 +0000</t>
  </si>
  <si>
    <t>a433d365f827f167132e29d8a8ac486a3bafdfaf</t>
  </si>
  <si>
    <t>a433d365f</t>
  </si>
  <si>
    <t>23e422d4633e779e8d0b3a142601617abf5b2a98</t>
  </si>
  <si>
    <t>23e422d46</t>
  </si>
  <si>
    <t>Bug fix: wrong structure generated when pasting a table row below another row that has vertically spanning cells. VQ</t>
  </si>
  <si>
    <t>Bug-fix-wrong-structure-generated-when-pasting-a-table-row-below</t>
  </si>
  <si>
    <t>Mon, 5 Jan 2004 11:10:54 +0000</t>
  </si>
  <si>
    <t>ccfbbfadc894917ebc7da9be7706b4c8a588a340</t>
  </si>
  <si>
    <t>ccfbbfadc</t>
  </si>
  <si>
    <t>f15e91b0751977e888293864bdf6f158a7c2e059</t>
  </si>
  <si>
    <t>f15e91b07</t>
  </si>
  <si>
    <t>Restoring the correct selection after undo/redo when a table column is selected. VQ</t>
  </si>
  <si>
    <t>Restoring-the-correct-selection-after-undo-redo-when-a-table-column-is</t>
  </si>
  <si>
    <t>Mon, 5 Jan 2004 09:54:16 +0000</t>
  </si>
  <si>
    <t>d5d6d20169d0fdb00d6b9750fcab46702dfac727</t>
  </si>
  <si>
    <t>d5d6d2016</t>
  </si>
  <si>
    <t>e184bec2ee97f7f029363b7e3af78cd3c9fd391f</t>
  </si>
  <si>
    <t>e184bec2e</t>
  </si>
  <si>
    <t>Pasting table rows + handling value 0 for attributes colspan and rowspan VQ</t>
  </si>
  <si>
    <t>Pasting-table-rows-handling-value-0-for-attributes-colspan-and</t>
  </si>
  <si>
    <t>Mon, 5 Jan 2004 08:28:30 +0000</t>
  </si>
  <si>
    <t>8d5cdbfbd0943b78d0079463f97b77a2b5c45106</t>
  </si>
  <si>
    <t>8d5cdbfbd</t>
  </si>
  <si>
    <t>4c2d962e5534f656395965d9be6b191e6d5a74ef</t>
  </si>
  <si>
    <t>4c2d962e5</t>
  </si>
  <si>
    <t>When calling the application, undo did not sent the right info in the event VQ</t>
  </si>
  <si>
    <t>When-calling-the-application-undo-did-not-sent-the-right-info-in-the</t>
  </si>
  <si>
    <t>Wed, 31 Dec 2003 16:32:32 +0000</t>
  </si>
  <si>
    <t>b47c9d4d28154361bbf8fefcaea05e6d68cbef2e</t>
  </si>
  <si>
    <t>b47c9d4d2</t>
  </si>
  <si>
    <t>22132fd4bab26658cec279c9ecf2ab89048abebc</t>
  </si>
  <si>
    <t>22132fd4b</t>
  </si>
  <si>
    <t>When deleting a column, empty cells are generated at the locations left free by spannig cells from previous columns. This allows to preserve the column structure when pasting a deleted column. VQ</t>
  </si>
  <si>
    <t>When-deleting-a-column-empty-cells-are-generated-at-the-locations</t>
  </si>
  <si>
    <t>Wed, 31 Dec 2003 15:40:33 +0000</t>
  </si>
  <si>
    <t>f0fa460e6ad3258f8589c1ba2c29284610d242ae</t>
  </si>
  <si>
    <t>f0fa460e6</t>
  </si>
  <si>
    <t>8520c7cfcb99cde641f9b5bb8cdc41879d5b36f5</t>
  </si>
  <si>
    <t>8520c7cfc</t>
  </si>
  <si>
    <t>Wed, 31 Dec 2003 15:06:03 +0000</t>
  </si>
  <si>
    <t>f980d53e9fda0ebb24d18196e7c9aaafbf15c14d</t>
  </si>
  <si>
    <t>f980d53e9</t>
  </si>
  <si>
    <t>9866a630964b064ee20dc40f7fc18f8e7d1ac8a1</t>
  </si>
  <si>
    <t>9866a6309</t>
  </si>
  <si>
    <t>fixing a bug when deleting a table row with empty spaces caused by cell extended vertically from above. VQ</t>
  </si>
  <si>
    <t>fixing-a-bug-when-deleting-a-table-row-with-empty-spaces-caused-by</t>
  </si>
  <si>
    <t>Wed, 31 Dec 2003 14:33:39 +0000</t>
  </si>
  <si>
    <t>3cd3ed1cb6dcd854cfa21283185094f3b0625019</t>
  </si>
  <si>
    <t>3cd3ed1cb</t>
  </si>
  <si>
    <t>3fbcf465e5b8737ad84757d2893d7b2f500a1f98</t>
  </si>
  <si>
    <t>3fbcf465e</t>
  </si>
  <si>
    <t>When deleting a row, generate empty cells at the positions in that row that are covered by cells spanning from rows above. VQ</t>
  </si>
  <si>
    <t>When-deleting-a-row-generate-empty-cells-at-the-positions-in-that-row</t>
  </si>
  <si>
    <t>Wed, 31 Dec 2003 13:59:28 +0000</t>
  </si>
  <si>
    <t>99c0a0fa931c05a33cab62b75f8992377f9ee0c5</t>
  </si>
  <si>
    <t>99c0a0fa9</t>
  </si>
  <si>
    <t>6fa487a66554cdf0f4288df87887a165a88c9b5c</t>
  </si>
  <si>
    <t>6fa487a66</t>
  </si>
  <si>
    <t>Registering rowspan deletion when deleting a table row. VQ</t>
  </si>
  <si>
    <t>Registering-rowspan-deletion-when-deleting-a-table-row</t>
  </si>
  <si>
    <t>Wed, 31 Dec 2003 12:11:03 +0000</t>
  </si>
  <si>
    <t>282f8c8cb71471d8eead1da05e42dc6f2408c09f</t>
  </si>
  <si>
    <t>282f8c8cb</t>
  </si>
  <si>
    <t>b51bf00010b7838738ea67a98672e6ba817471b6</t>
  </si>
  <si>
    <t>b51bf0001</t>
  </si>
  <si>
    <t>Implementation of Paste before and Paste after commands. Irene</t>
  </si>
  <si>
    <t>Implementation-of-Paste-before-and-Paste-after-commands</t>
  </si>
  <si>
    <t>Wed, 31 Dec 2003 11:40:46 +0000</t>
  </si>
  <si>
    <t>bde1cc9255a49ea5e29dd55e928c3d3548f02e3b</t>
  </si>
  <si>
    <t>bde1cc925</t>
  </si>
  <si>
    <t>205a8ca1704ceca02e0b378b119fcb28eb63b688</t>
  </si>
  <si>
    <t>205a8ca17</t>
  </si>
  <si>
    <t>Manage extended cell when deleting a column. Irene</t>
  </si>
  <si>
    <t>Manage-extended-cell-when-deleting-a-column</t>
  </si>
  <si>
    <t>Wed, 31 Dec 2003 10:58:46 +0000</t>
  </si>
  <si>
    <t>ef91b5991599097762084f31d3e81bedda4c220d</t>
  </si>
  <si>
    <t>ef91b5991</t>
  </si>
  <si>
    <t>af02c06dcd4b763fe2e7ec12b71cd3f60607394d</t>
  </si>
  <si>
    <t>af02c06dc</t>
  </si>
  <si>
    <t>Fix a trouble with shortcuts. Irene</t>
  </si>
  <si>
    <t>Fix-a-trouble-with-shortcuts</t>
  </si>
  <si>
    <t>Wed, 31 Dec 2003 09:40:43 +0000</t>
  </si>
  <si>
    <t>102c7fdf06ed4a7cfbcfaffbf38c4072cd33c800</t>
  </si>
  <si>
    <t>102c7fdf0</t>
  </si>
  <si>
    <t>85ed552a4d37376a92b6064d4e61273f84c1abe6</t>
  </si>
  <si>
    <t>85ed552a4</t>
  </si>
  <si>
    <t>When deleting a table row, we now pay attention to the rowspan attributes in the deleted row and in the rows above. VQ</t>
  </si>
  <si>
    <t>When-deleting-a-table-row-we-now-pay-attention-to-the-rowspan</t>
  </si>
  <si>
    <t>Tue, 30 Dec 2003 17:34:35 +0000</t>
  </si>
  <si>
    <t>b5a60f95a07923c1e1a3077c5b43144cb91a7d6e</t>
  </si>
  <si>
    <t>b5a60f95a</t>
  </si>
  <si>
    <t>9d0a7a9cb44e867f03af70ff1b66e24b78f2b560</t>
  </si>
  <si>
    <t>9d0a7a9cb</t>
  </si>
  <si>
    <t>Next and previous inverted in GetSiblingRow. Irene</t>
  </si>
  <si>
    <t>Next-and-previous-inverted-in-GetSiblingRow</t>
  </si>
  <si>
    <t>Tue, 30 Dec 2003 16:11:15 +0000</t>
  </si>
  <si>
    <t>27080823184e04aa5ec97550da3aac8d06b65cb8</t>
  </si>
  <si>
    <t>c94dcf6ddfe4c3d8b1741595a6dac79dbd35acd0</t>
  </si>
  <si>
    <t>c94dcf6dd</t>
  </si>
  <si>
    <t>Progress with the delete column. Irene</t>
  </si>
  <si>
    <t>Progress-with-the-delete-column</t>
  </si>
  <si>
    <t>Tue, 30 Dec 2003 15:27:50 +0000</t>
  </si>
  <si>
    <t>8c84ba0f6e93ddbafb8a46acdbb1bffecaaee963</t>
  </si>
  <si>
    <t>8c84ba0f6</t>
  </si>
  <si>
    <t>c0f0ae289fdcee886daa490def52b1c33c7716a2</t>
  </si>
  <si>
    <t>c0f0ae289</t>
  </si>
  <si>
    <t>Tue, 30 Dec 2003 15:03:26 +0000</t>
  </si>
  <si>
    <t>7d7410b14e5770c2142a4be32be94fed4f8f64b7</t>
  </si>
  <si>
    <t>7d7410b14</t>
  </si>
  <si>
    <t>4ee975524afeeb2885397cc6c9b2fed48a9b335c</t>
  </si>
  <si>
    <t>4ee975524</t>
  </si>
  <si>
    <t>Merging changes. Irene</t>
  </si>
  <si>
    <t>Merging-changes</t>
  </si>
  <si>
    <t>Tue, 30 Dec 2003 14:52:29 +0000</t>
  </si>
  <si>
    <t>643ea99cdd2e2fd35309405d31aa0c8e2de8e0d9</t>
  </si>
  <si>
    <t>643ea99cd</t>
  </si>
  <si>
    <t>022257058e51e8bd8c92cef3585064f4a1c02783</t>
  </si>
  <si>
    <t>Handling spanned cells when deleting a table row. VQ</t>
  </si>
  <si>
    <t>Handling-spanned-cells-when-deleting-a-table-row</t>
  </si>
  <si>
    <t>Tue, 30 Dec 2003 14:43:02 +0000</t>
  </si>
  <si>
    <t>7a3e954fe80317d344770435005546dcf39fb2e3</t>
  </si>
  <si>
    <t>7a3e954fe</t>
  </si>
  <si>
    <t>089f16d0dde3b596bf36214c1e8b266537e790ba</t>
  </si>
  <si>
    <t>089f16d0d</t>
  </si>
  <si>
    <t>The undo of a delete column didn't work. Irene</t>
  </si>
  <si>
    <t>The-undo-of-a-delete-column-didn-t-work</t>
  </si>
  <si>
    <t>Tue, 30 Dec 2003 13:28:02 +0000</t>
  </si>
  <si>
    <t>12b9efdd088c30ed711f22977e00746d7450ef86</t>
  </si>
  <si>
    <t>12b9efdd0</t>
  </si>
  <si>
    <t>42403ab347a124040df8e369a92efadd546161d2</t>
  </si>
  <si>
    <t>42403ab34</t>
  </si>
  <si>
    <t>Tue, 30 Dec 2003 11:57:11 +0000</t>
  </si>
  <si>
    <t>e597713f5392173ddd34599d0f14a5c9f6333604</t>
  </si>
  <si>
    <t>e597713f5</t>
  </si>
  <si>
    <t>36806098a8e233dc8e9fbef78e47b3da76459e22</t>
  </si>
  <si>
    <t>36806098a</t>
  </si>
  <si>
    <t>Delete the column head when the column is deleted. Irene</t>
  </si>
  <si>
    <t>Delete-the-column-head-when-the-column-is-deleted</t>
  </si>
  <si>
    <t>Tue, 30 Dec 2003 11:00:27 +0000</t>
  </si>
  <si>
    <t>149f0f0cba8db6896cc17afc5780b7db55a2e197</t>
  </si>
  <si>
    <t>149f0f0cb</t>
  </si>
  <si>
    <t>aa5cc29b8afd01024c4f1fb4757e64402fac17a8</t>
  </si>
  <si>
    <t>aa5cc29b8</t>
  </si>
  <si>
    <t>Improvements to the creation of rows in tables. VQ</t>
  </si>
  <si>
    <t>Improvements-to-the-creation-of-rows-in-tables</t>
  </si>
  <si>
    <t>Tue, 30 Dec 2003 10:42:56 +0000</t>
  </si>
  <si>
    <t>70de60e8c13fef1959e9e1be0ea1498ddf56f80b</t>
  </si>
  <si>
    <t>70de60e8c</t>
  </si>
  <si>
    <t>3347b53c143687f2dc4eea65c492dda6015a65d5</t>
  </si>
  <si>
    <t>3347b53c1</t>
  </si>
  <si>
    <t>Tue, 30 Dec 2003 08:56:33 +0000</t>
  </si>
  <si>
    <t>d1e9691aa986468b13f875e211d54291398202dd</t>
  </si>
  <si>
    <t>d1e9691aa</t>
  </si>
  <si>
    <t>4994be5ae95f5f9142989c1f791fc3350da832ef</t>
  </si>
  <si>
    <t>4994be5ae</t>
  </si>
  <si>
    <t>Typo in the english dialogue. Irene</t>
  </si>
  <si>
    <t>Typo-in-the-english-dialogue</t>
  </si>
  <si>
    <t>Tue, 30 Dec 2003 07:54:03 +0000</t>
  </si>
  <si>
    <t>c05e01c790073fd20501b3fc25f737d1a76f5b11</t>
  </si>
  <si>
    <t>c05e01c79</t>
  </si>
  <si>
    <t>d3fb8d82ad6e52754791dd4276087334f8ced581</t>
  </si>
  <si>
    <t>d3fb8d82a</t>
  </si>
  <si>
    <t>code clean up. VQ</t>
  </si>
  <si>
    <t>Mon, 29 Dec 2003 18:27:44 +0000</t>
  </si>
  <si>
    <t>13b03e9b9023db37596cbbab524d4856e869552c</t>
  </si>
  <si>
    <t>13b03e9b9</t>
  </si>
  <si>
    <t>d834cb229ffc406475e30200e41a8defe91d52a4</t>
  </si>
  <si>
    <t>d834cb229</t>
  </si>
  <si>
    <t>Bug fix: the frame of a cell with an attribute rowspan disappeared when deleting the attribute. VQ.</t>
  </si>
  <si>
    <t>Bug-fix-the-frame-of-a-cell-with-an-attribute-rowspan-disappeared-when</t>
  </si>
  <si>
    <t>Mon, 29 Dec 2003 18:21:55 +0000</t>
  </si>
  <si>
    <t>45582daa9096fc537aa30b407c47bdcae32a1227</t>
  </si>
  <si>
    <t>45582daa9</t>
  </si>
  <si>
    <t>f315706f094fe63256dd8739a3220382f11dd180</t>
  </si>
  <si>
    <t>f315706f0</t>
  </si>
  <si>
    <t>Managing extended cells when a new row is inserted. Irene</t>
  </si>
  <si>
    <t>Managing-extended-cells-when-a-new-row-is-inserted</t>
  </si>
  <si>
    <t>Mon, 29 Dec 2003 17:14:06 +0000</t>
  </si>
  <si>
    <t>9c82ce16a1b5f54845caf70c6c086473dab3b321</t>
  </si>
  <si>
    <t>9c82ce16a</t>
  </si>
  <si>
    <t>af4b904fc44c49234a51261655e2dac9927250a9</t>
  </si>
  <si>
    <t>af4b904fc</t>
  </si>
  <si>
    <t>Fixing a crash that occurs when undoing/redoing several times the same change to a colspan or rowspan attribute. VQ</t>
  </si>
  <si>
    <t>Fixing-a-crash-that-occurs-when-undoing-redoing-several-times-the</t>
  </si>
  <si>
    <t>Mon, 29 Dec 2003 16:06:58 +0000</t>
  </si>
  <si>
    <t>42a634e3094cdc0cdfbf5b4bd6945411eba13233</t>
  </si>
  <si>
    <t>42a634e30</t>
  </si>
  <si>
    <t>2132af3bc3ae84f421304d75ed8ea8a20a43d7c8</t>
  </si>
  <si>
    <t>2132af3bc</t>
  </si>
  <si>
    <t>Managing rowspan and colspan when creating a new column. Irene</t>
  </si>
  <si>
    <t>Managing-rowspan-and-colspan-when-creating-a-new-column</t>
  </si>
  <si>
    <t>Mon, 29 Dec 2003 15:41:03 +0000</t>
  </si>
  <si>
    <t>6b8592a617d5b8faacae53111c5ea48980cbd846</t>
  </si>
  <si>
    <t>6b8592a61</t>
  </si>
  <si>
    <t>7df3ccf456c53c714085f215145977464b242837</t>
  </si>
  <si>
    <t>7df3ccf45</t>
  </si>
  <si>
    <t>The cell width was not updated after an undo. Irene</t>
  </si>
  <si>
    <t>The-cell-width-was-not-updated-after-an-undo</t>
  </si>
  <si>
    <t>Mon, 29 Dec 2003 14:59:55 +0000</t>
  </si>
  <si>
    <t>90c5edb839172bf6a042c3b6e8e2899032be90c7</t>
  </si>
  <si>
    <t>90c5edb83</t>
  </si>
  <si>
    <t>b7453bad73a80ae663c01e8bf1c01c9741ffc762</t>
  </si>
  <si>
    <t>b7453bad7</t>
  </si>
  <si>
    <t>Simplifying change of attributes colspan and rowspan VQ</t>
  </si>
  <si>
    <t>Simplifying-change-of-attributes-colspan-and-rowspan</t>
  </si>
  <si>
    <t>Mon, 29 Dec 2003 13:50:44 +0000</t>
  </si>
  <si>
    <t>4bebaee235ca9d85e3d2a73ca2e37437acb04c01</t>
  </si>
  <si>
    <t>4bebaee23</t>
  </si>
  <si>
    <t>cd2fd69abd16b2ebd4b6b4490fde1e5b1db6505c</t>
  </si>
  <si>
    <t>cd2fd69ab</t>
  </si>
  <si>
    <t>Handle all possible changes to attributes rowspan and colspan. VQ</t>
  </si>
  <si>
    <t>Handle-all-possible-changes-to-attributes-rowspan-and-colspan</t>
  </si>
  <si>
    <t>Mon, 29 Dec 2003 11:32:33 +0000</t>
  </si>
  <si>
    <t>f3d710679c977f4fe2c94cdbd3f7aa388c7b52e4</t>
  </si>
  <si>
    <t>f3d710679</t>
  </si>
  <si>
    <t>b21eeda34de2cd77f27a6f1aabb8ada6100f29ab</t>
  </si>
  <si>
    <t>b21eeda34</t>
  </si>
  <si>
    <t>Improving editing of colspan and rowspan attributes VQ</t>
  </si>
  <si>
    <t>Improving-editing-of-colspan-and-rowspan-attributes</t>
  </si>
  <si>
    <t>Wed, 24 Dec 2003 17:03:55 +0000</t>
  </si>
  <si>
    <t>e7f160d14c9c4947ae1aae7d7a3f17f7c563862b</t>
  </si>
  <si>
    <t>e7f160d14</t>
  </si>
  <si>
    <t>9e43fb74f30d81dd0e997ffcc246df2b8b11bd59</t>
  </si>
  <si>
    <t>9e43fb74f</t>
  </si>
  <si>
    <t>Implementing functions that insert a column before or after. Updating shortcuts. Irene</t>
  </si>
  <si>
    <t>Implementing-functions-that-insert-a-column-before-or-after</t>
  </si>
  <si>
    <t>Wed, 24 Dec 2003 15:07:00 +0000</t>
  </si>
  <si>
    <t>53985d398a5dbda89172422b4fe0ebc014354c4a</t>
  </si>
  <si>
    <t>53985d398</t>
  </si>
  <si>
    <t>f8eca092c9753bcc8b36e2adbcf688cb261ba170</t>
  </si>
  <si>
    <t>f8eca092c</t>
  </si>
  <si>
    <t>Implementing some table commands. VQ</t>
  </si>
  <si>
    <t>Implementing-some-table-commands</t>
  </si>
  <si>
    <t>Wed, 24 Dec 2003 11:27:18 +0000</t>
  </si>
  <si>
    <t>14ba669674fe0fbefb5826d8504f42bf239b2025</t>
  </si>
  <si>
    <t>14ba66967</t>
  </si>
  <si>
    <t>4fde6d852e85a23f4524c1fc6909e8fcfa0543ec</t>
  </si>
  <si>
    <t>4fde6d852</t>
  </si>
  <si>
    <t>Improvement to the handling of the height attribute for elements &lt;object&gt;. VQ</t>
  </si>
  <si>
    <t>Improvement-to-the-handling-of-the-height-attribute-for-elements</t>
  </si>
  <si>
    <t>Wed, 24 Dec 2003 11:16:31 +0000</t>
  </si>
  <si>
    <t>15a5d7f196b009a898c552e1560e260aba44f1a7</t>
  </si>
  <si>
    <t>15a5d7f19</t>
  </si>
  <si>
    <t>f4447cd5d66fa84f7a8c77a831fb574d2f706619</t>
  </si>
  <si>
    <t>f4447cd5d</t>
  </si>
  <si>
    <t>The image descriptor was updated too late. Irene</t>
  </si>
  <si>
    <t>The-image-descriptor-was-updated-too-late</t>
  </si>
  <si>
    <t>Wed, 24 Dec 2003 10:56:54 +0000</t>
  </si>
  <si>
    <t>79b10f945597e3d397157c7fd1a6fd7e6a840167</t>
  </si>
  <si>
    <t>79b10f945</t>
  </si>
  <si>
    <t>f56985dd6bf51cb6987a22d6d09b590e3fa2726c</t>
  </si>
  <si>
    <t>f56985dd6</t>
  </si>
  <si>
    <t>Update shortcuts (Ctrl h for HTML elements, Ctrl l for links and libraries, Ctrl t for tables, Ctrl i for style and informations). Irene</t>
  </si>
  <si>
    <t>Update-shortcuts-Ctrl-h-for-HTML-elements-Ctrl-l-for-links-and-libraries</t>
  </si>
  <si>
    <t>Wed, 24 Dec 2003 10:20:17 +0000</t>
  </si>
  <si>
    <t>a20cc4157fefe18e61d983b8eea95e9079a75e98</t>
  </si>
  <si>
    <t>a20cc4157</t>
  </si>
  <si>
    <t>436ce542fc7369947ef055b34d96ed982319dcc0</t>
  </si>
  <si>
    <t>436ce542f</t>
  </si>
  <si>
    <t>Wed, 24 Dec 2003 08:59:41 +0000</t>
  </si>
  <si>
    <t>cc4343ec327d8715bd0c66ae2aa7eb555ad2d752</t>
  </si>
  <si>
    <t>cc4343ec3</t>
  </si>
  <si>
    <t>92cb72a4c6c93f7e841e2f38f66b95237618257b</t>
  </si>
  <si>
    <t>92cb72a4c</t>
  </si>
  <si>
    <t>Implementing commands Extend cell and Shrink cell VQ</t>
  </si>
  <si>
    <t>Implementing-commands-Extend-cell-and-Shrink-cell</t>
  </si>
  <si>
    <t>Tue, 23 Dec 2003 16:51:09 +0000</t>
  </si>
  <si>
    <t>478d58942752feeb8ad338e87f5865d7f0b40141</t>
  </si>
  <si>
    <t>478d58942</t>
  </si>
  <si>
    <t>0ef5f1463788d2db7a0ac4cd57c694baef4441f4</t>
  </si>
  <si>
    <t>0ef5f1463</t>
  </si>
  <si>
    <t>Avoid confusion with function names. Irene</t>
  </si>
  <si>
    <t>Avoid-confusion-with-function-names</t>
  </si>
  <si>
    <t>Tue, 23 Dec 2003 16:34:18 +0000</t>
  </si>
  <si>
    <t>12849b80f9fa12bd827ac1fe4a9748a654565c13</t>
  </si>
  <si>
    <t>12849b80f</t>
  </si>
  <si>
    <t>7876790e8613054bc9c853cddb109e013630ce06</t>
  </si>
  <si>
    <t>Implement the SelectColumn function. Irene</t>
  </si>
  <si>
    <t>Implement-the-SelectColumn-function</t>
  </si>
  <si>
    <t>Tue, 23 Dec 2003 15:35:36 +0000</t>
  </si>
  <si>
    <t>71a1357d24e703164b4e3776ab7bafd17fe19250</t>
  </si>
  <si>
    <t>71a1357d2</t>
  </si>
  <si>
    <t>47c69534de64b108bf74dff11846a13711318246</t>
  </si>
  <si>
    <t>47c69534d</t>
  </si>
  <si>
    <t>Implementation of CreateRowBefore and CreateRowAfter. Irene</t>
  </si>
  <si>
    <t>Implementation-of-CreateRowBefore-and-CreateRowAfter</t>
  </si>
  <si>
    <t>Tue, 23 Dec 2003 14:23:02 +0000</t>
  </si>
  <si>
    <t>bf078bf49c34476a01d6212c404e18b054a8f6a8</t>
  </si>
  <si>
    <t>bf078bf49</t>
  </si>
  <si>
    <t>3ccbfa4c315d23660329673ac77a72ee1fc890e4</t>
  </si>
  <si>
    <t>3ccbfa4c3</t>
  </si>
  <si>
    <t>New list of functions for table editing. Irene</t>
  </si>
  <si>
    <t>New-list-of-functions-for-table-editing</t>
  </si>
  <si>
    <t>Tue, 23 Dec 2003 13:25:01 +0000</t>
  </si>
  <si>
    <t>d59c178f183fd63c25da68993d894fff8e3c89bc</t>
  </si>
  <si>
    <t>d59c178f1</t>
  </si>
  <si>
    <t>df0a5552e6031c7157b73b8a16675cd21d908e65</t>
  </si>
  <si>
    <t>df0a5552e</t>
  </si>
  <si>
    <t>Improve the handling of justified lines. Irene</t>
  </si>
  <si>
    <t>Improve-the-handling-of-justified-lines</t>
  </si>
  <si>
    <t>Tue, 23 Dec 2003 09:55:08 +0000</t>
  </si>
  <si>
    <t>99041816ecfc12bb8147128c24495e4ed213e1ea</t>
  </si>
  <si>
    <t>99041816e</t>
  </si>
  <si>
    <t>726167077f0379e0c8de0c93730258234cdae811</t>
  </si>
  <si>
    <t>Prevent redo after row creation to generate extra empty cells VQ</t>
  </si>
  <si>
    <t>Prevent-redo-after-row-creation-to-generate-extra-empty-cells</t>
  </si>
  <si>
    <t>Mon, 22 Dec 2003 18:07:22 +0000</t>
  </si>
  <si>
    <t>f92666afff9a18c1d5e0b267ff1a0b4567e86271</t>
  </si>
  <si>
    <t>f92666aff</t>
  </si>
  <si>
    <t>95fd8ea462996ddbb79cc2ed6a5c8eee9f1ec4c5</t>
  </si>
  <si>
    <t>95fd8ea46</t>
  </si>
  <si>
    <t>handling attribute colspan in tables VQ</t>
  </si>
  <si>
    <t>handling-attribute-colspan-in-tables</t>
  </si>
  <si>
    <t>Mon, 22 Dec 2003 17:34:58 +0000</t>
  </si>
  <si>
    <t>1f013d58fe6abdaf3ffe90bd6591c4fbed006580</t>
  </si>
  <si>
    <t>1f013d58f</t>
  </si>
  <si>
    <t>ede56a139fbc861e8afc1218b150eddabae9513a</t>
  </si>
  <si>
    <t>ede56a139</t>
  </si>
  <si>
    <t>Prepare new functions to handle rows and columns. Irene</t>
  </si>
  <si>
    <t>Prepare-new-functions-to-handle-rows-and-columns</t>
  </si>
  <si>
    <t>Mon, 22 Dec 2003 16:52:32 +0000</t>
  </si>
  <si>
    <t>baf88e52112fa2726ad4140af30c55fcfa49a2b9</t>
  </si>
  <si>
    <t>baf88e521</t>
  </si>
  <si>
    <t>f957b8d75f869271089c10f5b0656d24b205aef1</t>
  </si>
  <si>
    <t>f957b8d75</t>
  </si>
  <si>
    <t>Mon, 22 Dec 2003 15:23:56 +0000</t>
  </si>
  <si>
    <t>5540fecced089e78066b73d98740fbeadca44413</t>
  </si>
  <si>
    <t>5540fecce</t>
  </si>
  <si>
    <t>6d37d9683846dd085e05a7a62a99637c842ee936</t>
  </si>
  <si>
    <t>6d37d9683</t>
  </si>
  <si>
    <t>Display the correct hierarchy when a column is selected. Irene</t>
  </si>
  <si>
    <t>Display-the-correct-hierarchy-when-a-column-is-selected</t>
  </si>
  <si>
    <t>Mon, 22 Dec 2003 14:18:50 +0000</t>
  </si>
  <si>
    <t>53c83c0da5693227457fc1658d14d73d010ff27e</t>
  </si>
  <si>
    <t>53c83c0da</t>
  </si>
  <si>
    <t>2c64020101357e2b352711b3cb8ecf7be7ed6609</t>
  </si>
  <si>
    <t>2c6402010</t>
  </si>
  <si>
    <t>Missing initialization. Irene</t>
  </si>
  <si>
    <t>Mon, 22 Dec 2003 13:31:21 +0000</t>
  </si>
  <si>
    <t>8d0714e5c1476cb3465c28453af0c8d03f8bbffb</t>
  </si>
  <si>
    <t>8d0714e5c</t>
  </si>
  <si>
    <t>53ec8ad0a561dfdd47fb33ba7626b467ebff89c2</t>
  </si>
  <si>
    <t>53ec8ad0a</t>
  </si>
  <si>
    <t>Fixing a bug in column selection VQ</t>
  </si>
  <si>
    <t>Fixing-a-bug-in-column-selection</t>
  </si>
  <si>
    <t>Mon, 22 Dec 2003 11:06:24 +0000</t>
  </si>
  <si>
    <t>7471e896c7cd36b0ac5ee67b8744d2d32a33d423</t>
  </si>
  <si>
    <t>7471e896c</t>
  </si>
  <si>
    <t>de742e4731ea2b398902c5ea67fa34dbeb785edd</t>
  </si>
  <si>
    <t>de742e473</t>
  </si>
  <si>
    <t>Change the selection message when a whole column is selected. Paste extra cells when the pasted column is too short. Ignore last cells when the pasted column is too long. Irene</t>
  </si>
  <si>
    <t>Change-the-selection-message-when-a-whole-column-is-selected</t>
  </si>
  <si>
    <t>Mon, 22 Dec 2003 10:42:48 +0000</t>
  </si>
  <si>
    <t>46c4d72b74d510fbfd980ef26882aa684838c8bb</t>
  </si>
  <si>
    <t>46c4d72b7</t>
  </si>
  <si>
    <t>6766756a26143fc2cf1f822864f6c42d78cd125e</t>
  </si>
  <si>
    <t>6766756a2</t>
  </si>
  <si>
    <t>Detect that a cell has a rowspan and/or a colspan attribute. Irene</t>
  </si>
  <si>
    <t>Detect-that-a-cell-has-a-rowspan-and-or-a-colspan-attribute</t>
  </si>
  <si>
    <t>Fri, 19 Dec 2003 17:14:08 +0000</t>
  </si>
  <si>
    <t>4f22fc74bc70ce84ab296500faf1ba4f5d286671</t>
  </si>
  <si>
    <t>4f22fc74b</t>
  </si>
  <si>
    <t>b1f1d6db1124abc37826b3b6020a0cf1ee6db6c5</t>
  </si>
  <si>
    <t>b1f1d6db1</t>
  </si>
  <si>
    <t>Fri, 19 Dec 2003 16:05:21 +0000</t>
  </si>
  <si>
    <t>437435901a0d441b6914a862249ae507410de725</t>
  </si>
  <si>
    <t>61bcd434e6514e2ef884bc2b06cbf96eedec7da5</t>
  </si>
  <si>
    <t>61bcd434e</t>
  </si>
  <si>
    <t>Fri, 19 Dec 2003 12:04:47 +0000</t>
  </si>
  <si>
    <t>f6439bda7ddd17edbcd3b4a8f28b861dbac2edf2</t>
  </si>
  <si>
    <t>f6439bda7</t>
  </si>
  <si>
    <t>dab2ecdbcbdfeb9f4eee2a758c796c1c0853adcb</t>
  </si>
  <si>
    <t>dab2ecdbc</t>
  </si>
  <si>
    <t>Limit the Delete and Backspace action to the current cell. Irene</t>
  </si>
  <si>
    <t>Limit-the-Delete-and-Backspace-action-to-the-current-cell</t>
  </si>
  <si>
    <t>Fri, 19 Dec 2003 11:53:44 +0000</t>
  </si>
  <si>
    <t>b36ad12733250380fb7a559867559da59fbc6fdc</t>
  </si>
  <si>
    <t>b36ad1273</t>
  </si>
  <si>
    <t>eb32c1b730e0c24ffa2013e332fc031ee293b9fa</t>
  </si>
  <si>
    <t>eb32c1b73</t>
  </si>
  <si>
    <t>Fixing a bug that happens when trying to select a column containing a cell that contains another table. VQ</t>
  </si>
  <si>
    <t>Fixing-a-bug-that-happens-when-trying-to-select-a-column-containing-a</t>
  </si>
  <si>
    <t>Fri, 19 Dec 2003 11:25:56 +0000</t>
  </si>
  <si>
    <t>d4ff493f03dfe6cfdd3949098a6e232773ed9d15</t>
  </si>
  <si>
    <t>d4ff493f0</t>
  </si>
  <si>
    <t>7750870796ddbd58b33e309fb4ef33e816c07f8d</t>
  </si>
  <si>
    <t>Improve the handling of irregular tables. Irene</t>
  </si>
  <si>
    <t>Improve-the-handling-of-irregular-tables</t>
  </si>
  <si>
    <t>Fri, 19 Dec 2003 11:02:59 +0000</t>
  </si>
  <si>
    <t>3520437c34d0fdee83e43388548ab30d78f5309a</t>
  </si>
  <si>
    <t>3520437c3</t>
  </si>
  <si>
    <t>c1cd93c75e4747bd15cdae29df52729f9753c4f7</t>
  </si>
  <si>
    <t>c1cd93c75</t>
  </si>
  <si>
    <t>Sometimes displayed cells were too large. Irene</t>
  </si>
  <si>
    <t>Sometimes-displayed-cells-were-too-large</t>
  </si>
  <si>
    <t>Thu, 18 Dec 2003 16:21:35 +0000</t>
  </si>
  <si>
    <t>da4ed86d5d754bc8deb476e77844b616f8d2b1eb</t>
  </si>
  <si>
    <t>da4ed86d5</t>
  </si>
  <si>
    <t>072979abd475208e50e51953c52ad074f38e0747</t>
  </si>
  <si>
    <t>072979abd</t>
  </si>
  <si>
    <t>Allow to paste a column before or after another column. Irene</t>
  </si>
  <si>
    <t>Allow-to-paste-a-column-before-or-after-another-column</t>
  </si>
  <si>
    <t>Thu, 18 Dec 2003 14:46:45 +0000</t>
  </si>
  <si>
    <t>253442441a2f2710a801a7af45a7e701ffe26b85</t>
  </si>
  <si>
    <t>8d54b5c3d296c5594abfdebb9822fa1b33ca9311</t>
  </si>
  <si>
    <t>8d54b5c3d</t>
  </si>
  <si>
    <t>JK: Fixed a compilation error when compiling wo bookmks</t>
  </si>
  <si>
    <t>JK-Fixed-a-compilation-error-when-compiling-wo-bookmks</t>
  </si>
  <si>
    <t>Thu, 18 Dec 2003 12:07:31 +0000</t>
  </si>
  <si>
    <t>e523ad4ab15b4dc643789ad61bd3bf90ed6d1dc2</t>
  </si>
  <si>
    <t>e523ad4ab</t>
  </si>
  <si>
    <t>d36ae1f89e8930c678c042de73d74baf1ee8fd41</t>
  </si>
  <si>
    <t>d36ae1f89</t>
  </si>
  <si>
    <t>JK: Changes for opening multiple bookmark files (temporarily disabled) and for doing cut and paste of bookmark entries (enabled)</t>
  </si>
  <si>
    <t>JK-Changes-for-opening-multiple-bookmark-files-temporarily-disabled</t>
  </si>
  <si>
    <t>Thu, 18 Dec 2003 12:00:41 +0000</t>
  </si>
  <si>
    <t>71d4dc90b0d7e009e98c570d2ac887465421dd38</t>
  </si>
  <si>
    <t>71d4dc90b</t>
  </si>
  <si>
    <t>a47a99ebed5e5071089b1560acca415c44fa1bc5</t>
  </si>
  <si>
    <t>a47a99ebe</t>
  </si>
  <si>
    <t>JK: Changes for opening multiple bookmark files (temp. disabled while fixing some model things)</t>
  </si>
  <si>
    <t>JK-Changes-for-opening-multiple-bookmark-files-temp.-disabled</t>
  </si>
  <si>
    <t>Thu, 18 Dec 2003 11:59:44 +0000</t>
  </si>
  <si>
    <t>09ad1c61bd674d2fd9c4fb2523f42aa84e56f676</t>
  </si>
  <si>
    <t>09ad1c61b</t>
  </si>
  <si>
    <t>b29b64bbd299d1b18942f1f1d731161e7d1e774a</t>
  </si>
  <si>
    <t>b29b64bbd</t>
  </si>
  <si>
    <t>Detect when working in the formatted view. Irene</t>
  </si>
  <si>
    <t>Detect-when-working-in-the-formatted-view</t>
  </si>
  <si>
    <t>Thu, 18 Dec 2003 09:06:33 +0000</t>
  </si>
  <si>
    <t>56e74784e89b127197aaed9824ddbbca675b624f</t>
  </si>
  <si>
    <t>56e74784e</t>
  </si>
  <si>
    <t>8bbd154f7a1422d14d0eb59dacb87bad65c2b469</t>
  </si>
  <si>
    <t>8bbd154f7</t>
  </si>
  <si>
    <t>It's now possible to cut and paste a column in a regular table. Irene</t>
  </si>
  <si>
    <t>It-s-now-possible-to-cut-and-paste-a-column-in-a-regular-table</t>
  </si>
  <si>
    <t>Wed, 17 Dec 2003 16:43:17 +0000</t>
  </si>
  <si>
    <t>84945f390ee038e08f184cdac65159dde1aa4cdc</t>
  </si>
  <si>
    <t>84945f390</t>
  </si>
  <si>
    <t>e099c6e7b523560ddc9d5743e3a8ae60790cc274</t>
  </si>
  <si>
    <t>e099c6e7b</t>
  </si>
  <si>
    <t>Do not create a new column when hitting Return in an empty element within an empty cell. VQ</t>
  </si>
  <si>
    <t>Do-not-create-a-new-column-when-hitting-Return-in-an-empty-element</t>
  </si>
  <si>
    <t>Wed, 17 Dec 2003 16:22:09 +0000</t>
  </si>
  <si>
    <t>511c1f36618a63bce61a766319d51a888c31d8cd</t>
  </si>
  <si>
    <t>511c1f366</t>
  </si>
  <si>
    <t>3b404f2dab464c5d38b6685d33eabd7e41f1f387</t>
  </si>
  <si>
    <t>3b404f2da</t>
  </si>
  <si>
    <t>Make it possible to create a sequence of empty rows in a table just by hitting Esc and Enter. VQ</t>
  </si>
  <si>
    <t>Make-it-possible-to-create-a-sequence-of-empty-rows-in-a-table-just</t>
  </si>
  <si>
    <t>Wed, 17 Dec 2003 15:57:54 +0000</t>
  </si>
  <si>
    <t>0886e27cc2f2b6163e126dadf1bc6b6e52820720</t>
  </si>
  <si>
    <t>0886e27cc</t>
  </si>
  <si>
    <t>f51587d299962dd9dd90505004e13c8220f20108</t>
  </si>
  <si>
    <t>f51587d29</t>
  </si>
  <si>
    <t>The Return key in an empty table cell does not generate new rows any more. VQ</t>
  </si>
  <si>
    <t>The-Return-key-in-an-empty-table-cell-does-not-generate-new-rows</t>
  </si>
  <si>
    <t>Wed, 17 Dec 2003 15:07:58 +0000</t>
  </si>
  <si>
    <t>84c353cd202caef358b44cbe1fd9303c0a9ce988</t>
  </si>
  <si>
    <t>84c353cd2</t>
  </si>
  <si>
    <t>a04f8fe0140d84e0ee0484e7c05620632a131850</t>
  </si>
  <si>
    <t>a04f8fe01</t>
  </si>
  <si>
    <t>Updating configure and tarSource files. Irene</t>
  </si>
  <si>
    <t>Updating-configure-and-tarSource-files</t>
  </si>
  <si>
    <t>Wed, 17 Dec 2003 14:12:40 +0000</t>
  </si>
  <si>
    <t>3f98f50bff9ca511f98c83c8e4d34b8821d3f862</t>
  </si>
  <si>
    <t>3f98f50bf</t>
  </si>
  <si>
    <t>6f377ae429e7d5a9d0d095d00ec3f860e201a696</t>
  </si>
  <si>
    <t>6f377ae42</t>
  </si>
  <si>
    <t>Bug fix in column selection when tables are nested. VQ</t>
  </si>
  <si>
    <t>Bug-fix-in-column-selection-when-tables-are-nested</t>
  </si>
  <si>
    <t>Wed, 17 Dec 2003 14:05:11 +0000</t>
  </si>
  <si>
    <t>52c6f8e96d4ee8a24fe9c4a5de66f9ac262d3bf1</t>
  </si>
  <si>
    <t>52c6f8e96</t>
  </si>
  <si>
    <t>ca34883bd5e2173643f31ebe4338baf7c063d375</t>
  </si>
  <si>
    <t>ca34883bd</t>
  </si>
  <si>
    <t>Wed, 17 Dec 2003 13:24:12 +0000</t>
  </si>
  <si>
    <t>d906a0444b83451b8bf3a2a47066b238077bebe6</t>
  </si>
  <si>
    <t>d906a0444</t>
  </si>
  <si>
    <t>90012f100012efb6fd137700721cd3bb5dd16d12</t>
  </si>
  <si>
    <t>90012f100</t>
  </si>
  <si>
    <t>Undo works after pasting the contents of several cells in a single cell. VQ</t>
  </si>
  <si>
    <t>Undo-works-after-pasting-the-contents-of-several-cells-in-a-single-cell</t>
  </si>
  <si>
    <t>Wed, 17 Dec 2003 12:25:21 +0000</t>
  </si>
  <si>
    <t>1258f81c8e0d93c6cee1e7c75c8d29285186f40d</t>
  </si>
  <si>
    <t>1258f81c8</t>
  </si>
  <si>
    <t>e78a5772df95e12cba23e9f7bba9ee25cc1c3e74</t>
  </si>
  <si>
    <t>e78a5772d</t>
  </si>
  <si>
    <t>The Thotlib command 'TtaChangeTypeOfElement' didn't set the document as 'modified' (it's why a transformation of 'td' into 'th' was not saved) Laurent</t>
  </si>
  <si>
    <t>The-Thotlib-command-TtaChangeTypeOfElement-didn-t-set-the-document-as-modified</t>
  </si>
  <si>
    <t>Wed, 17 Dec 2003 12:07:34 +0000</t>
  </si>
  <si>
    <t>c898afa7e1c43773d907f867a62da96ab61599d2</t>
  </si>
  <si>
    <t>c898afa7e</t>
  </si>
  <si>
    <t>be7860cd3f49e9286c986a218ddf4159709907f6</t>
  </si>
  <si>
    <t>be7860cd3</t>
  </si>
  <si>
    <t>Annot and Topics formatted views are now taken into accound when we saved the views geometry Laurent</t>
  </si>
  <si>
    <t>Annot-and-Topics-formatted-views-are-now-taken-into-accound-when-we-saved-the-views-geometry</t>
  </si>
  <si>
    <t>Wed, 17 Dec 2003 11:03:51 +0000</t>
  </si>
  <si>
    <t>2c78ea65ff2c54c5bae4bb009830cbd4d11ba393</t>
  </si>
  <si>
    <t>2c78ea65f</t>
  </si>
  <si>
    <t>c792e06766c41cba383b89ae61995006b3b69213</t>
  </si>
  <si>
    <t>c792e0676</t>
  </si>
  <si>
    <t>Improvements to column selection VQ</t>
  </si>
  <si>
    <t>Improvements-to-column-selection</t>
  </si>
  <si>
    <t>Wed, 17 Dec 2003 10:33:41 +0000</t>
  </si>
  <si>
    <t>ea574532f99e8d3df9e83d0779fe2a619cc91645</t>
  </si>
  <si>
    <t>ea574532f</t>
  </si>
  <si>
    <t>1799e4db8799668ef99c7c051ba985ce739d7976</t>
  </si>
  <si>
    <t>1799e4db8</t>
  </si>
  <si>
    <t>DeleteColumn didn't work when a heading cell is selected. It's now possible to undo the delete action on a column. Irene</t>
  </si>
  <si>
    <t>DeleteColumn-didn-t-work-when-a-heading-cell-is-selected</t>
  </si>
  <si>
    <t>Wed, 17 Dec 2003 09:55:08 +0000</t>
  </si>
  <si>
    <t>045737c41f40c66618efa30b03091aa680e173b8</t>
  </si>
  <si>
    <t>045737c41</t>
  </si>
  <si>
    <t>34f2c7fb2319600b1b21f1fc7577137482ff3030</t>
  </si>
  <si>
    <t>34f2c7fb2</t>
  </si>
  <si>
    <t>Wed, 17 Dec 2003 09:50:37 +0000</t>
  </si>
  <si>
    <t>af7032f2173e422806ef61cc2acaab37eec8ce39</t>
  </si>
  <si>
    <t>af7032f21</t>
  </si>
  <si>
    <t>e269c42f0ecbe90a64655fa98441508f85c4bef2</t>
  </si>
  <si>
    <t>e269c42f0</t>
  </si>
  <si>
    <t>Tue, 16 Dec 2003 17:10:58 +0000</t>
  </si>
  <si>
    <t>7f62e4c3e66aa05e96126858f740fec81b810ff6</t>
  </si>
  <si>
    <t>7f62e4c3e</t>
  </si>
  <si>
    <t>fb4d2e66b5159fe992fd74a2d677be026b0ca205</t>
  </si>
  <si>
    <t>fb4d2e66b</t>
  </si>
  <si>
    <t>The selection is no longer attracted by a sibling cell. Irene</t>
  </si>
  <si>
    <t>The-selection-is-no-longer-attracted-by-a-sibling-cell</t>
  </si>
  <si>
    <t>Tue, 16 Dec 2003 15:11:51 +0000</t>
  </si>
  <si>
    <t>01f8ca525f35645f5e26d12dcfa085a2acddc389</t>
  </si>
  <si>
    <t>01f8ca525</t>
  </si>
  <si>
    <t>cf1687935fb89bebd0f6a042051d4083b16d5005</t>
  </si>
  <si>
    <t>cf1687935</t>
  </si>
  <si>
    <t>When copying a cell Amaya now copies the cell content. Irene</t>
  </si>
  <si>
    <t>When-copying-a-cell-Amaya-now-copies-the-cell-content</t>
  </si>
  <si>
    <t>Tue, 16 Dec 2003 14:16:40 +0000</t>
  </si>
  <si>
    <t>247ae76ce66ecd2b52c155449dfbc556c37c8d2c</t>
  </si>
  <si>
    <t>247ae76ce</t>
  </si>
  <si>
    <t>9db21c610704614a4b61cf4576a03c73a0cf9f5c</t>
  </si>
  <si>
    <t>9db21c610</t>
  </si>
  <si>
    <t>Improvements to command Cut when a (part of a) column is selected. VQ</t>
  </si>
  <si>
    <t>Improvements-to-command-Cut-when-a-part-of-a-column-is-selected</t>
  </si>
  <si>
    <t>Tue, 16 Dec 2003 14:02:08 +0000</t>
  </si>
  <si>
    <t>a557f1a0bf9363d0b329abac8dd21324de83e130</t>
  </si>
  <si>
    <t>a557f1a0b</t>
  </si>
  <si>
    <t>a55e207e2e4d62d981f6821399a8535105050775</t>
  </si>
  <si>
    <t>a55e207e2</t>
  </si>
  <si>
    <t>Rename flags _WINDOWS by _WINGUI + the flag _WINDOWS must be used only for windows specific code. + the flag _WINGUI must be used only for old windows gui stuff.</t>
  </si>
  <si>
    <t>Rename-flags-_WINDOWS-by-_WINGUI</t>
  </si>
  <si>
    <t>Tue, 16 Dec 2003 12:10:02 +0000</t>
  </si>
  <si>
    <t>4f77ac404d835f87d2fc1533f9bc9888997cbfc9</t>
  </si>
  <si>
    <t>4f77ac404</t>
  </si>
  <si>
    <t>73da1bbf6c570df8c7a861565adc28676378646e</t>
  </si>
  <si>
    <t>73da1bbf6</t>
  </si>
  <si>
    <t>Column selection in tables. VQ</t>
  </si>
  <si>
    <t>Column-selection-in-tables</t>
  </si>
  <si>
    <t>Tue, 16 Dec 2003 09:24:26 +0000</t>
  </si>
  <si>
    <t>79fa8073712c24ffa84c58fe1e304fbc818d6d7a</t>
  </si>
  <si>
    <t>79fa80737</t>
  </si>
  <si>
    <t>7f5b66fbfeb993f47686e39b399a3fb1a363a544</t>
  </si>
  <si>
    <t>7f5b66fbf</t>
  </si>
  <si>
    <t>New images Irene</t>
  </si>
  <si>
    <t>New-images</t>
  </si>
  <si>
    <t>Tue, 16 Dec 2003 07:57:10 +0000</t>
  </si>
  <si>
    <t>b4049414289457b5508690d2ca3d2ebba4884caa</t>
  </si>
  <si>
    <t>b40494142</t>
  </si>
  <si>
    <t>7be5ce023b8492b6b004cd4a120b6f678be854d0</t>
  </si>
  <si>
    <t>7be5ce023</t>
  </si>
  <si>
    <t>Fix bug in the formater. Irene</t>
  </si>
  <si>
    <t>Fix-bug-in-the-formater</t>
  </si>
  <si>
    <t>Mon, 15 Dec 2003 17:15:30 +0000</t>
  </si>
  <si>
    <t>a597c10c63108060d10195791df83bf4e5c77a71</t>
  </si>
  <si>
    <t>a597c10c6</t>
  </si>
  <si>
    <t>2745e936c126da507f4805769d376e5d450e2b62</t>
  </si>
  <si>
    <t>2745e936c</t>
  </si>
  <si>
    <t>Typo error in the last commit. Irene</t>
  </si>
  <si>
    <t>Typo-error-in-the-last-commit</t>
  </si>
  <si>
    <t>Mon, 15 Dec 2003 15:39:41 +0000</t>
  </si>
  <si>
    <t>8051b45a7eb6b2f264d5de28732fbafebfc90af6</t>
  </si>
  <si>
    <t>8051b45a7</t>
  </si>
  <si>
    <t>a420437065fa40b05fd89171ffa1931c245cea46</t>
  </si>
  <si>
    <t>a42043706</t>
  </si>
  <si>
    <t>Keep a selection after a Delete or a Cut command. Irene</t>
  </si>
  <si>
    <t>Keep-a-selection-after-a-Delete-or-a-Cut-command</t>
  </si>
  <si>
    <t>Mon, 15 Dec 2003 14:13:04 +0000</t>
  </si>
  <si>
    <t>07d092fc441bf49491e49acbbf9f74c905df43c7</t>
  </si>
  <si>
    <t>07d092fc4</t>
  </si>
  <si>
    <t>7d37f245dda62ec75a4701c2ad4792e4270cd372</t>
  </si>
  <si>
    <t>7d37f245d</t>
  </si>
  <si>
    <t>Fri, 12 Dec 2003 15:43:44 +0000</t>
  </si>
  <si>
    <t>284f81a45a863f6fa21b87768c23c0bee9f11348</t>
  </si>
  <si>
    <t>284f81a45</t>
  </si>
  <si>
    <t>c2c5544d3268c646db1cc801a03ca87677f9c250</t>
  </si>
  <si>
    <t>c2c5544d3</t>
  </si>
  <si>
    <t>Alan's report on rendering problem Laurent</t>
  </si>
  <si>
    <t>Alan-s-report-on-rendering-problem</t>
  </si>
  <si>
    <t>Fri, 12 Dec 2003 14:39:28 +0000</t>
  </si>
  <si>
    <t>4a9dba4a4b7d6aacde8217e0cd815dd82eaea561</t>
  </si>
  <si>
    <t>4a9dba4a4</t>
  </si>
  <si>
    <t>841e25888552002411e848925b0c6e0858c0f41e</t>
  </si>
  <si>
    <t>841e25888</t>
  </si>
  <si>
    <t>Replace unsigned char by char. Irene</t>
  </si>
  <si>
    <t>Replace-unsigned-char-by-char</t>
  </si>
  <si>
    <t>Fri, 12 Dec 2003 12:03:14 +0000</t>
  </si>
  <si>
    <t>8cb9bfa2237210db2f6d2d9f01a7eb3897e290df</t>
  </si>
  <si>
    <t>8cb9bfa22</t>
  </si>
  <si>
    <t>48fa34103f1106d7d453506ee2f69560b98c9f81</t>
  </si>
  <si>
    <t>48fa34103</t>
  </si>
  <si>
    <t>JK: Detect if a file is rdf</t>
  </si>
  <si>
    <t>JK-Detect-if-a-file-is-rdf</t>
  </si>
  <si>
    <t>Fri, 12 Dec 2003 11:45:57 +0000</t>
  </si>
  <si>
    <t>0a565a6d9e5e5e422a0181d981219a6a11ce74cb</t>
  </si>
  <si>
    <t>0a565a6d9</t>
  </si>
  <si>
    <t>650b33adeb980c3b19807fd06bc34c392bb2b49d</t>
  </si>
  <si>
    <t>650b33ade</t>
  </si>
  <si>
    <t>Adding Windows stuff to convert dates correctly. Irene</t>
  </si>
  <si>
    <t>Adding-Windows-stuff-to-convert-dates-correctly</t>
  </si>
  <si>
    <t>Fri, 12 Dec 2003 11:38:53 +0000</t>
  </si>
  <si>
    <t>eeeae57e22adc75c91b8de3052e55c9e445ee292</t>
  </si>
  <si>
    <t>eeeae57e2</t>
  </si>
  <si>
    <t>fe0d046f73d94339d3f761885462eada974d0668</t>
  </si>
  <si>
    <t>fe0d046f7</t>
  </si>
  <si>
    <t>Fri, 12 Dec 2003 10:29:05 +0000</t>
  </si>
  <si>
    <t>8548c7a81dbd43227a7fb5a85f86e24a825cdf2f</t>
  </si>
  <si>
    <t>8548c7a81</t>
  </si>
  <si>
    <t>9ac147eb4c03546dc75d6c0306f6c0b0f2c4d73b</t>
  </si>
  <si>
    <t>9ac147eb4</t>
  </si>
  <si>
    <t>Limit redisplays when a new table row is added. Irene</t>
  </si>
  <si>
    <t>Limit-redisplays-when-a-new-table-row-is-added</t>
  </si>
  <si>
    <t>Thu, 11 Dec 2003 17:03:09 +0000</t>
  </si>
  <si>
    <t>539dd1038c9551f8e56bae1491aedfb8561c7307</t>
  </si>
  <si>
    <t>539dd1038</t>
  </si>
  <si>
    <t>2eb3feacadc04aa97af0ff870e3dae66bdb0050c</t>
  </si>
  <si>
    <t>2eb3feaca</t>
  </si>
  <si>
    <t>fix compilation error on windows S. GULLY</t>
  </si>
  <si>
    <t>fix-compilation-error-on-windows</t>
  </si>
  <si>
    <t>Thu, 11 Dec 2003 16:58:42 +0000</t>
  </si>
  <si>
    <t>16996cd2f67a043cdefddf70af795d8261dae846</t>
  </si>
  <si>
    <t>16996cd2f</t>
  </si>
  <si>
    <t>f7a5b01ce5c156ed7984643dcb23692cd0977526</t>
  </si>
  <si>
    <t>f7a5b01ce</t>
  </si>
  <si>
    <t>Adding-new-widgets-for-wxWindows-version</t>
  </si>
  <si>
    <t xml:space="preserve">It's possible to show a simple local page : using the opengl canvas_x000D_
It's possible to scroll (but there is a bug when the scrollbar should be hiden)_x000D_
_x000D_
S. GULLY_x000D_
</t>
  </si>
  <si>
    <t>Thu, 11 Dec 2003 16:25:12 +0000</t>
  </si>
  <si>
    <t>8ba8e4310323118515fbbf480ff6c18d2de2e110</t>
  </si>
  <si>
    <t>8ba8e4310</t>
  </si>
  <si>
    <t>1e5f8d868517a3d8648d2c56f5f08d2ad38faca2</t>
  </si>
  <si>
    <t>1e5f8d868</t>
  </si>
  <si>
    <t>Fix bugs with the formatting of tables. Irene</t>
  </si>
  <si>
    <t>Fix-bugs-with-the-formatting-of-tables</t>
  </si>
  <si>
    <t>Thu, 11 Dec 2003 15:58:56 +0000</t>
  </si>
  <si>
    <t>7ff04b203eae49a090344ae17a22596eb62d0706</t>
  </si>
  <si>
    <t>7ff04b203</t>
  </si>
  <si>
    <t>79bd9b22fed32c9635739b31f70e11b7ed286d39</t>
  </si>
  <si>
    <t>79bd9b22f</t>
  </si>
  <si>
    <t>Amaya could crash when the insertion of an image is cancelled. Irene</t>
  </si>
  <si>
    <t>Amaya-could-crash-when-the-insertion-of-an-image-is-cancelled</t>
  </si>
  <si>
    <t>Thu, 11 Dec 2003 13:54:49 +0000</t>
  </si>
  <si>
    <t>ac9ef70f8fd5dde4992e9dc99f5d3e9faad74cb3</t>
  </si>
  <si>
    <t>ac9ef70f8</t>
  </si>
  <si>
    <t>6dbeec4d7a2dccf4756b35ed3fc5d415954671c7</t>
  </si>
  <si>
    <t>6dbeec4d7</t>
  </si>
  <si>
    <t>Complete transformations p &lt;-&gt; pre Irene</t>
  </si>
  <si>
    <t>Complete-transformations-p-pre</t>
  </si>
  <si>
    <t>Thu, 11 Dec 2003 13:53:05 +0000</t>
  </si>
  <si>
    <t>eec4f163069f03e2e2ad9c29f1e2275429d07db4</t>
  </si>
  <si>
    <t>eec4f1630</t>
  </si>
  <si>
    <t>9a8b20d129ea53f145991ce0d3df5c807e044a0e</t>
  </si>
  <si>
    <t>9a8b20d12</t>
  </si>
  <si>
    <t>Change the redirection dialogue. Irene</t>
  </si>
  <si>
    <t>Change-the-redirection-dialogue</t>
  </si>
  <si>
    <t>Thu, 11 Dec 2003 08:45:15 +0000</t>
  </si>
  <si>
    <t>569304443db6eadb40a69d16dabe34beea5779fa</t>
  </si>
  <si>
    <t>c1e5374528b0ed25c97774a332620fbd8e10c73f</t>
  </si>
  <si>
    <t>c1e537452</t>
  </si>
  <si>
    <t>Update the label "Set doctype to XHML 1.1 + MathML 2.0' to "Set doctype to XHML 1.1 + MathML 2.0 + SVG 1.1" Generate this doctype when an svg element is inserted within an xhtml1.1 document. Laurent</t>
  </si>
  <si>
    <t>Update-the-label-Set-doctype-to-XHML-1.1-MathML-2.0-to-Set-doctype-to-XHML-1.1-MathML-2.0-SVG-1.1</t>
  </si>
  <si>
    <t>Wed, 10 Dec 2003 15:54:07 +0000</t>
  </si>
  <si>
    <t>6e69eb5e0334a732e810644082d74adb55cc2423</t>
  </si>
  <si>
    <t>6e69eb5e0</t>
  </si>
  <si>
    <t>5d4988df2cafe597a15d95232d4ae0a9cc35e9c3</t>
  </si>
  <si>
    <t>5d4988df2</t>
  </si>
  <si>
    <t>Wed, 10 Dec 2003 10:46:38 +0000</t>
  </si>
  <si>
    <t>0dff00936da4635e51b74550809f92ff3692404b</t>
  </si>
  <si>
    <t>0dff00936</t>
  </si>
  <si>
    <t>394e9a76b155c75b1019a59cd3eb340e0dd5822c</t>
  </si>
  <si>
    <t>394e9a76b</t>
  </si>
  <si>
    <t>Tue, 9 Dec 2003 09:52:46 +0000</t>
  </si>
  <si>
    <t>1dc95f8fd0480cb78d361417069676305dedd5fe</t>
  </si>
  <si>
    <t>1dc95f8fd</t>
  </si>
  <si>
    <t>65fe32f1a8dc7d68744679a090edcb55985c5ac3</t>
  </si>
  <si>
    <t>65fe32f1a</t>
  </si>
  <si>
    <t>Mon, 8 Dec 2003 16:35:11 +0000</t>
  </si>
  <si>
    <t>b525a500737dec1cde83ad4de264ae44c21ba64a</t>
  </si>
  <si>
    <t>b525a5007</t>
  </si>
  <si>
    <t>44e9c967a22b252260d8c0d31d2eb9fff15e7959</t>
  </si>
  <si>
    <t>44e9c967a</t>
  </si>
  <si>
    <t>Remove tablelib files. Irene</t>
  </si>
  <si>
    <t>Remove-tablelib-files</t>
  </si>
  <si>
    <t>Mon, 8 Dec 2003 16:34:08 +0000</t>
  </si>
  <si>
    <t>b4a75948aaa1ebd639af8e1ae4af281fbf345cb4</t>
  </si>
  <si>
    <t>b4a75948a</t>
  </si>
  <si>
    <t>c36804933b8bcc824ffc1da69a35f07cf90b27cd</t>
  </si>
  <si>
    <t>c36804933</t>
  </si>
  <si>
    <t>Update Windows make files. Irene</t>
  </si>
  <si>
    <t>Update-Windows-make-files</t>
  </si>
  <si>
    <t>Mon, 8 Dec 2003 16:19:17 +0000</t>
  </si>
  <si>
    <t>ebfcea060e3bc92a5e82865e158a33f7626bb687</t>
  </si>
  <si>
    <t>ebfcea060</t>
  </si>
  <si>
    <t>d79542cfc4b74cad46a129138d17cdf5ba2c968f</t>
  </si>
  <si>
    <t>d79542cfc</t>
  </si>
  <si>
    <t>Mon, 8 Dec 2003 15:58:51 +0000</t>
  </si>
  <si>
    <t>e41efb98e77cd8cb4a2cfcacde6aa1ba1d6b9114</t>
  </si>
  <si>
    <t>e41efb98e</t>
  </si>
  <si>
    <t>bfbb696e8c7180bc4964967c4667ccb21f584111</t>
  </si>
  <si>
    <t>bfbb696e8</t>
  </si>
  <si>
    <t>Remove the tablelib library and insert the module tableH.c into the thot library. Include redland when bookmarks are requested.</t>
  </si>
  <si>
    <t>Remove-the-tablelib-library-and-insert-the-module-tableH.c-into-the</t>
  </si>
  <si>
    <t xml:space="preserve">It's necessary to_x000D_
a) remove the subdirectory obj/tablelib,_x000D_
b) then do a ../configure_x000D_
c) a make clean and a make._x000D_
Irene_x000D_
</t>
  </si>
  <si>
    <t>Mon, 8 Dec 2003 15:44:08 +0000</t>
  </si>
  <si>
    <t>2b67da9e0d3e3b57c1037402b5e4e4d5fafd3ce4</t>
  </si>
  <si>
    <t>2b67da9e0</t>
  </si>
  <si>
    <t>fbc0a686b47eca1180b6dd4cb5777eed23a3d42a</t>
  </si>
  <si>
    <t>fbc0a686b</t>
  </si>
  <si>
    <t>Disconnect SGML table functions. The next step is to remove table.c and table2.c modules. Irene</t>
  </si>
  <si>
    <t>Disconnect-SGML-table-functions</t>
  </si>
  <si>
    <t>Mon, 8 Dec 2003 15:01:42 +0000</t>
  </si>
  <si>
    <t>0352ea5fada1911757ab327de7a8966568d03ea5</t>
  </si>
  <si>
    <t>0352ea5fa</t>
  </si>
  <si>
    <t>ceb4c92f715155e76475395da125d67acf95ea9f</t>
  </si>
  <si>
    <t>ceb4c92f7</t>
  </si>
  <si>
    <t>Translation of transformation files. Irene</t>
  </si>
  <si>
    <t>Translation-of-transformation-files</t>
  </si>
  <si>
    <t>Mon, 8 Dec 2003 12:16:21 +0000</t>
  </si>
  <si>
    <t>bb6792136fb682f8ca6f2a9b5826368c343a2a8a</t>
  </si>
  <si>
    <t>bb6792136</t>
  </si>
  <si>
    <t>59fd3d2d69ba19d4c4374e527d709e45cc67958d</t>
  </si>
  <si>
    <t>59fd3d2d6</t>
  </si>
  <si>
    <t>Mon, 8 Dec 2003 09:28:52 +0000</t>
  </si>
  <si>
    <t>1fd9a977e430fc67f3fedb9acd4136ac71fc5cb4</t>
  </si>
  <si>
    <t>1fd9a977e</t>
  </si>
  <si>
    <t>a06b3208159f53a4cec0bdf98e2b03a8cb5865f1</t>
  </si>
  <si>
    <t>a06b32081</t>
  </si>
  <si>
    <t>New entries. Irene</t>
  </si>
  <si>
    <t>New-entries</t>
  </si>
  <si>
    <t>Mon, 8 Dec 2003 08:41:32 +0000</t>
  </si>
  <si>
    <t>2e299a7a9d23870205ed622a7d05ff8b01b8b413</t>
  </si>
  <si>
    <t>2e299a7a9</t>
  </si>
  <si>
    <t>f3c6ef844c08998470cca44f9779904e50a428ea</t>
  </si>
  <si>
    <t>f3c6ef844</t>
  </si>
  <si>
    <t>Thu, 4 Dec 2003 14:48:55 +0000</t>
  </si>
  <si>
    <t>f714c69a92bb17ee397b3107101f01f1d89eefde</t>
  </si>
  <si>
    <t>f714c69a9</t>
  </si>
  <si>
    <t>c70bd3620704cd87e41c8811cd53a6227c7c8994</t>
  </si>
  <si>
    <t>c70bd3620</t>
  </si>
  <si>
    <t>Editing tables: hitting Return when the cursor is in an empty paragraph      in a table cell does not create a column any more. It just creates      a new empty paragraph. VQ</t>
  </si>
  <si>
    <t>Editing-tables-hitting-Return-when-the-cursor-is-in-an-empty-paragraph</t>
  </si>
  <si>
    <t>Thu, 4 Dec 2003 09:48:46 +0000</t>
  </si>
  <si>
    <t>25e52d32b6e89bd19b1e92817d7761b18780d6b0</t>
  </si>
  <si>
    <t>25e52d32b</t>
  </si>
  <si>
    <t>dfbbf98ab7c8e03721acd7e4b25f35e34db93a7f</t>
  </si>
  <si>
    <t>dfbbf98ab</t>
  </si>
  <si>
    <t>Add Coralie's report Laurent</t>
  </si>
  <si>
    <t>Add-Coralie-s-report</t>
  </si>
  <si>
    <t>Wed, 3 Dec 2003 18:16:59 +0000</t>
  </si>
  <si>
    <t>d2f91d9a5e845118fe6ba73b6fdc8990a1bd48cc</t>
  </si>
  <si>
    <t>d2f91d9a5</t>
  </si>
  <si>
    <t>57eb8df68aa2e7053a05a3aed5c37149331937f5</t>
  </si>
  <si>
    <t>57eb8df68</t>
  </si>
  <si>
    <t>Fix several bugs when formating floated boxes. The work continues...... Irene</t>
  </si>
  <si>
    <t>Fix-several-bugs-when-formating-floated-boxes</t>
  </si>
  <si>
    <t>Wed, 3 Dec 2003 16:19:29 +0000</t>
  </si>
  <si>
    <t>2f67af6af1f564b07fce91a4f42678caae9051b6</t>
  </si>
  <si>
    <t>2f67af6af</t>
  </si>
  <si>
    <t>d8bc610a785cced82b5a2c4f4eae565d191c36b3</t>
  </si>
  <si>
    <t>d8bc610a7</t>
  </si>
  <si>
    <t>Patch to fix an annoying clipboard problem on Linux/GTK. When one copy from another application and paste in Amaya whithout click first in the Amaya windows, the right clipboard is now pasted. Laurent</t>
  </si>
  <si>
    <t>Patch-to-fix-an-annoying-clipboard-problem-on-Linux-GTK</t>
  </si>
  <si>
    <t>Wed, 3 Dec 2003 15:01:19 +0000</t>
  </si>
  <si>
    <t>787f786228a5e80c41207d23125204acc225b563</t>
  </si>
  <si>
    <t>787f78622</t>
  </si>
  <si>
    <t>32ee70106fc5f928bc8216d57dd2ff9928a9b3ac</t>
  </si>
  <si>
    <t>32ee70106</t>
  </si>
  <si>
    <t>Don't move floated boxes to the top of the block. Irene</t>
  </si>
  <si>
    <t>Don-t-move-floated-boxes-to-the-top-of-the-block</t>
  </si>
  <si>
    <t>Wed, 3 Dec 2003 14:30:18 +0000</t>
  </si>
  <si>
    <t>eee70358aa4c5b727d0dd7f5147dcc6360b3a782</t>
  </si>
  <si>
    <t>eee70358a</t>
  </si>
  <si>
    <t>39bebda39d5200216aea2f2629344c3d60395f1f</t>
  </si>
  <si>
    <t>39bebda39</t>
  </si>
  <si>
    <t>Manage differently Ctrl e, Alt e, and AtlGr e on Windows platforms. Irene</t>
  </si>
  <si>
    <t>Manage-differently-Ctrl-e-Alt-e-and-AtlGr-e-on-Windows-platforms</t>
  </si>
  <si>
    <t>Tue, 2 Dec 2003 17:07:20 +0000</t>
  </si>
  <si>
    <t>b60fdffb9feb9b85d1774e09399f0811794f123e</t>
  </si>
  <si>
    <t>b60fdffb9</t>
  </si>
  <si>
    <t>952f25fd73c852a2f42e2bdf4cccfdc94751d658</t>
  </si>
  <si>
    <t>952f25fd7</t>
  </si>
  <si>
    <t>JK: sometimes the bookmark entries were not in the correct box</t>
  </si>
  <si>
    <t>JK-sometimes-the-bookmark-entries-were-not-in-the-correct-box</t>
  </si>
  <si>
    <t>Tue, 2 Dec 2003 12:08:52 +0000</t>
  </si>
  <si>
    <t>102fa6ba005e735df0bf6de5dab0b7801a5989f4</t>
  </si>
  <si>
    <t>102fa6ba0</t>
  </si>
  <si>
    <t>c4e7f4e5e3ea16a368459dc701c5890bd6b901a2</t>
  </si>
  <si>
    <t>c4e7f4e5e</t>
  </si>
  <si>
    <t>Bad width calculation of tables. Irene</t>
  </si>
  <si>
    <t>Bad-width-calculation-of-tables</t>
  </si>
  <si>
    <t>Mon, 1 Dec 2003 16:19:35 +0000</t>
  </si>
  <si>
    <t>fa6cb531cd75c733c42c0b5bde8e153db8bc31fe</t>
  </si>
  <si>
    <t>fa6cb531c</t>
  </si>
  <si>
    <t>08341e3054b1b6a925f422c35655d169cab6d86a</t>
  </si>
  <si>
    <t>08341e305</t>
  </si>
  <si>
    <t>The size of the &lt;br/&gt; element in the formatted view was too small. VQ</t>
  </si>
  <si>
    <t>The-size-of-the-br-element-in-the-formatted-view-was-too-small</t>
  </si>
  <si>
    <t>Sat, 29 Nov 2003 08:30:28 +0000</t>
  </si>
  <si>
    <t>081263c3769d083296ade10989a9920d025836b0</t>
  </si>
  <si>
    <t>081263c37</t>
  </si>
  <si>
    <t>9e6a27a579b2e3e0e4a9febb10ea4e73774d1afe</t>
  </si>
  <si>
    <t>9e6a27a57</t>
  </si>
  <si>
    <t>Fix a bug in table calculation and detect a floating element alone within a div. Irene</t>
  </si>
  <si>
    <t>Fix-a-bug-in-table-calculation-and-detect-a-floating-element-alone</t>
  </si>
  <si>
    <t>Fri, 28 Nov 2003 16:57:59 +0000</t>
  </si>
  <si>
    <t>02dde16a6529f3759316f9e49fd8f017fb6f3228</t>
  </si>
  <si>
    <t>02dde16a6</t>
  </si>
  <si>
    <t>24b76d36ccc95837664b1ce1a318cd2c80cd154a</t>
  </si>
  <si>
    <t>24b76d36c</t>
  </si>
  <si>
    <t>Update the bug list. Irene</t>
  </si>
  <si>
    <t>Update-the-bug-list</t>
  </si>
  <si>
    <t>Fri, 28 Nov 2003 16:55:51 +0000</t>
  </si>
  <si>
    <t>93499b2b7f5827ae9febfc7950f52254fe86e484</t>
  </si>
  <si>
    <t>93499b2b7</t>
  </si>
  <si>
    <t>206ed9fce5dcca81c6711121fbde1578e0ddd3ca</t>
  </si>
  <si>
    <t>206ed9fce</t>
  </si>
  <si>
    <t>Typo error in dialogs. Irene</t>
  </si>
  <si>
    <t>Typo-error-in-dialogs</t>
  </si>
  <si>
    <t>Fri, 28 Nov 2003 16:52:03 +0000</t>
  </si>
  <si>
    <t>d68966b83e36ca2417c68c668cef931abb857a84</t>
  </si>
  <si>
    <t>d68966b83</t>
  </si>
  <si>
    <t>9754e2f17be8240734f776276448038899f0e5f8</t>
  </si>
  <si>
    <t>9754e2f17</t>
  </si>
  <si>
    <t>Bug fix: if the user hits the Delete key after insering text at the end of a paragraph the insert point came back to the beginning of the new inserted text. Irene</t>
  </si>
  <si>
    <t>Bug-fix-if-the-user-hits-the-Delete-key-after-insering-text-at-the-end-of</t>
  </si>
  <si>
    <t>Fri, 28 Nov 2003 11:23:20 +0000</t>
  </si>
  <si>
    <t>13734a710fe135ddb5649a500f7d5a5c38cfd07a</t>
  </si>
  <si>
    <t>13734a710</t>
  </si>
  <si>
    <t>7e2040d6cc66ff1f502d91f7d2698a340816de6a</t>
  </si>
  <si>
    <t>7e2040d6c</t>
  </si>
  <si>
    <t>When a second instance of Amaya is open and closed, the list of autosaved files was destroyed. Irene</t>
  </si>
  <si>
    <t>When-a-second-instance-of-Amaya-is-open-and-closed-the-list-of-autosaved</t>
  </si>
  <si>
    <t>Thu, 27 Nov 2003 17:26:21 +0000</t>
  </si>
  <si>
    <t>a9fcaaa9e34120734ad4cef9fb9fdf841c303b21</t>
  </si>
  <si>
    <t>a9fcaaa9e</t>
  </si>
  <si>
    <t>d0f22a45dc46720b8df14e74024574b66c286eff</t>
  </si>
  <si>
    <t>d0f22a45d</t>
  </si>
  <si>
    <t>Missing file. Irene</t>
  </si>
  <si>
    <t>Missing-file</t>
  </si>
  <si>
    <t>Thu, 27 Nov 2003 16:52:48 +0000</t>
  </si>
  <si>
    <t>fc9c20bfc070ada9b567ed136cbbb53c59571c1c</t>
  </si>
  <si>
    <t>fc9c20bfc</t>
  </si>
  <si>
    <t>cda31da7f3b27b4e12b386f918777591aff22fd1</t>
  </si>
  <si>
    <t>cda31da7f</t>
  </si>
  <si>
    <t>Complete the management of Alt keys on Windows platforms. Irene</t>
  </si>
  <si>
    <t>Complete-the-management-of-Alt-keys-on-Windows-platforms</t>
  </si>
  <si>
    <t>Thu, 27 Nov 2003 16:50:10 +0000</t>
  </si>
  <si>
    <t>5039a3bc64dba2d65ee099a2352df18333ec0f23</t>
  </si>
  <si>
    <t>5039a3bc6</t>
  </si>
  <si>
    <t>e3515e8b97a4bb417a62467cd9f8c384ae3fa3c4</t>
  </si>
  <si>
    <t>e3515e8b9</t>
  </si>
  <si>
    <t>Comment the last Laurent change. Irene</t>
  </si>
  <si>
    <t>Comment-the-last-Laurent-change</t>
  </si>
  <si>
    <t>Thu, 27 Nov 2003 09:02:11 +0000</t>
  </si>
  <si>
    <t>89dca8ae005d229fc709c3dde1246254a46cd574</t>
  </si>
  <si>
    <t>89dca8ae0</t>
  </si>
  <si>
    <t>3b2e93aa40eb56d0c9818b0e3691167b3bc5d8ed</t>
  </si>
  <si>
    <t>3b2e93aa4</t>
  </si>
  <si>
    <t>Compiling problem on Windows platforms. Irene</t>
  </si>
  <si>
    <t>Compiling-problem-on-Windows-platforms</t>
  </si>
  <si>
    <t>Wed, 26 Nov 2003 17:21:03 +0000</t>
  </si>
  <si>
    <t>a131132d09deb3c4220d8bfd0852a24d97b78812</t>
  </si>
  <si>
    <t>a131132d0</t>
  </si>
  <si>
    <t>47a313e5e172116b5e1e44e3358076c17a23cd2e</t>
  </si>
  <si>
    <t>47a313e5e</t>
  </si>
  <si>
    <t>Improve the formatting of tables with the CSS rule "width: auto". + Update the French documentation. Irene</t>
  </si>
  <si>
    <t>Improve-the-formatting-of-tables-with-the-CSS-rule-width-auto</t>
  </si>
  <si>
    <t>Wed, 26 Nov 2003 17:11:16 +0000</t>
  </si>
  <si>
    <t>a5c7bd965fc406a0f4fc36a566473f914cc3f0c1</t>
  </si>
  <si>
    <t>a5c7bd965</t>
  </si>
  <si>
    <t>e586ad0a12fc9ea0322cd23a7356666088135874</t>
  </si>
  <si>
    <t>e586ad0a1</t>
  </si>
  <si>
    <t>If an Alt+key or a Ctrl+key is not a shortcut, this sequence is ignored. In preview version the key was inserted in the document. Irene</t>
  </si>
  <si>
    <t>If-an-Alt-key-or-a-Ctrl-key-is-not-a-shortcut-this-sequence-is-ignored</t>
  </si>
  <si>
    <t>Wed, 26 Nov 2003 17:08:59 +0000</t>
  </si>
  <si>
    <t>86f2285a6bdbd8aa6349e32ef2251846297eab3f</t>
  </si>
  <si>
    <t>86f2285a6</t>
  </si>
  <si>
    <t>97d90c23cacc43f5fb093ac16cd2c0dac4fd8ddd</t>
  </si>
  <si>
    <t>97d90c23c</t>
  </si>
  <si>
    <t>Wed, 26 Nov 2003 11:44:46 +0000</t>
  </si>
  <si>
    <t>576a5cd0437afd0b5bb9ca145c4e0e974308fcc5</t>
  </si>
  <si>
    <t>576a5cd04</t>
  </si>
  <si>
    <t>c34decaa490b9a462f4d36cc99e0364ffe623e1a</t>
  </si>
  <si>
    <t>c34decaa4</t>
  </si>
  <si>
    <t>Wed, 26 Nov 2003 11:29:21 +0000</t>
  </si>
  <si>
    <t>17e581d976e5c6174859ae0191a4a4cc81549aaf</t>
  </si>
  <si>
    <t>17e581d97</t>
  </si>
  <si>
    <t>de05d115cc0278f5fffd832b17610b8c475c1618</t>
  </si>
  <si>
    <t>de05d115c</t>
  </si>
  <si>
    <t>Fix a warning in psdisplay.c and try to fix error in GL print. Irene</t>
  </si>
  <si>
    <t>Fix-a-warning-in-psdisplay.c-and-try-to-fix-error-in-GL-print</t>
  </si>
  <si>
    <t>Wed, 26 Nov 2003 11:01:20 +0000</t>
  </si>
  <si>
    <t>ce4c0d1b34a6f13d585027e0d43799ff67311fcd</t>
  </si>
  <si>
    <t>ce4c0d1b3</t>
  </si>
  <si>
    <t>110c6b774f41c4f34fe327754163e1381b2d17f9</t>
  </si>
  <si>
    <t>110c6b774</t>
  </si>
  <si>
    <t>Wed, 26 Nov 2003 09:28:27 +0000</t>
  </si>
  <si>
    <t>4db73be822d30cc8e2105b01a3e6d36798c804ed</t>
  </si>
  <si>
    <t>4db73be82</t>
  </si>
  <si>
    <t>0c27bd40b571e34a5c12d628cf0b288b3c57c57f</t>
  </si>
  <si>
    <t>0c27bd40b</t>
  </si>
  <si>
    <t>code cleaning : remove X11 type dependencies for following builds : wxWindows / NOGUI / a part of GTK these following types are now renamed : XPoint   -&gt; ThotPoint XSegment -&gt; ThotSegment XArc     -&gt; ThotArc Pixel    -&gt; ThotPixel KeySym   -&gt; ThotKeySym Drawable -&gt; ThotDrawable XColor   -&gt; ThotColorStruct Pixmap   -&gt; ThotPixmap</t>
  </si>
  <si>
    <t>code-cleaning-remove-X11-type-dependencies-for-following-builds-wxWindows-NOGUI-a-part-of-GTK</t>
  </si>
  <si>
    <t>Wed, 26 Nov 2003 08:57:51 +0000</t>
  </si>
  <si>
    <t>88f7d62730ea48d1454510a5e294d3fd9373d4e3</t>
  </si>
  <si>
    <t>88f7d6273</t>
  </si>
  <si>
    <t>b985f6f2c72e4a15ea282c883866bc6bbcf3cad4</t>
  </si>
  <si>
    <t>b985f6f2c</t>
  </si>
  <si>
    <t>update the 'Images' section</t>
  </si>
  <si>
    <t>update-the-Images-section</t>
  </si>
  <si>
    <t>Tue, 25 Nov 2003 19:01:42 +0000</t>
  </si>
  <si>
    <t>d053dae1268446c650c0a1f59e209a89620b9086</t>
  </si>
  <si>
    <t>d053dae12</t>
  </si>
  <si>
    <t>ce13755807d6c14374aa44a5f7444b86b067443e</t>
  </si>
  <si>
    <t>ce1375580</t>
  </si>
  <si>
    <t>When copying a text made of several chunks into the X clipboard, a \n was added after the first chunk and two extra characters were copied at the end. VQ</t>
  </si>
  <si>
    <t>When-copying-a-text-made-of-several-chunks-into-the-X-clipboard</t>
  </si>
  <si>
    <t>Tue, 25 Nov 2003 18:31:55 +0000</t>
  </si>
  <si>
    <t>64564dba375628121bb9e31e16ac5ccf57d97a36</t>
  </si>
  <si>
    <t>64564dba3</t>
  </si>
  <si>
    <t>b5ef37848d8ef57e0c52d2380c275a26d6b1a923</t>
  </si>
  <si>
    <t>b5ef37848</t>
  </si>
  <si>
    <t>Semi-fix for the GTK clipboard problem on Amaya. When a user copy from another application, the insertion point is now removed from the Amaya window. To paste the clipboard in Amaya, you have to click first at the right position. Laurent</t>
  </si>
  <si>
    <t>Semi-fix-for-the-GTK-clipboard-problem-on-Amaya</t>
  </si>
  <si>
    <t>Tue, 25 Nov 2003 18:04:27 +0000</t>
  </si>
  <si>
    <t>5f5002c312479c2524f0c3c91e982768983ade64</t>
  </si>
  <si>
    <t>5f5002c31</t>
  </si>
  <si>
    <t>f1ea352f93d9e117d7e6ddfbc75f686fdc0c73e2</t>
  </si>
  <si>
    <t>f1ea352f9</t>
  </si>
  <si>
    <t>compilation fix on windows S GULLY</t>
  </si>
  <si>
    <t>Tue, 25 Nov 2003 17:17:54 +0000</t>
  </si>
  <si>
    <t>6b05fb0fb24dfc3cd9073a1129aa19148734b555</t>
  </si>
  <si>
    <t>6b05fb0fb</t>
  </si>
  <si>
    <t>55d9b70a20d67116cf2a434c3375c06c03137981</t>
  </si>
  <si>
    <t>55d9b70a2</t>
  </si>
  <si>
    <t>Tue, 25 Nov 2003 07:54:33 +0000</t>
  </si>
  <si>
    <t>e29ce161d96f5983797e1a7dea0ee1b91161f4be</t>
  </si>
  <si>
    <t>e29ce161d</t>
  </si>
  <si>
    <t>9fc3450c5af4f336102bc7f945559c4c435383f7</t>
  </si>
  <si>
    <t>9fc3450c5</t>
  </si>
  <si>
    <t>New icons. Irene</t>
  </si>
  <si>
    <t>Tue, 25 Nov 2003 07:44:06 +0000</t>
  </si>
  <si>
    <t>759226bba83e47334b36d20623114f650288e68e</t>
  </si>
  <si>
    <t>759226bba</t>
  </si>
  <si>
    <t>3e918705a96ea2de14f03fe9be505d606b0566fb</t>
  </si>
  <si>
    <t>3e918705a</t>
  </si>
  <si>
    <t>adding missing files</t>
  </si>
  <si>
    <t>adding-missing-files</t>
  </si>
  <si>
    <t>Mon, 24 Nov 2003 16:58:07 +0000</t>
  </si>
  <si>
    <t>285e98aacd05c20fbde6ebddd0e8dd62db134bf2</t>
  </si>
  <si>
    <t>285e98aac</t>
  </si>
  <si>
    <t>6d212d983d7ad8b697ecc46435da889f6d1f7b3c</t>
  </si>
  <si>
    <t>6d212d983</t>
  </si>
  <si>
    <t>I forgot adding some files</t>
  </si>
  <si>
    <t>I-forgot-adding-some-files</t>
  </si>
  <si>
    <t>Mon, 24 Nov 2003 14:50:10 +0000</t>
  </si>
  <si>
    <t>b06ea6aa408ade52364b2d482b88c92c1bdf01de</t>
  </si>
  <si>
    <t>b06ea6aa4</t>
  </si>
  <si>
    <t>5e6422f31940371503d9ebe8aab5e3ebbe6e8199</t>
  </si>
  <si>
    <t>5e6422f31</t>
  </si>
  <si>
    <t>- adding --with-wx option into configure for wxWindows (experimental) compilation   Notice: wxWindows &gt; 2.4.2 must be installed on the system if you plan to compile with wxWindows - adding support of _WX flag to compile with wxWindows lib - first wxWindows port :     + entry point (main/event loop)     + main window (not finished)     + menus (not finished)     + toolbar (not finished) - begining of code cleanup about XWindows types (generic types must be used because of crossplatform)     + Pixmap is now ThotPixmap</t>
  </si>
  <si>
    <t>adding-with-wx-option-into-configure-for-wxWindows-experimental-compilation</t>
  </si>
  <si>
    <t>Mon, 24 Nov 2003 14:45:34 +0000</t>
  </si>
  <si>
    <t>d2c0e42c5cc8271b4fbb5b43bc2004b07004e639</t>
  </si>
  <si>
    <t>d2c0e42c5</t>
  </si>
  <si>
    <t>afa74f94b717210f85f9985a699b6065bc438728</t>
  </si>
  <si>
    <t>afa74f94b</t>
  </si>
  <si>
    <t>The "Enable FTP" entry was not displayed on Linux platforms. Irene</t>
  </si>
  <si>
    <t>The-Enable-FTP-entry-was-not-displayed-on-Linux-platforms</t>
  </si>
  <si>
    <t>Mon, 24 Nov 2003 10:23:00 +0000</t>
  </si>
  <si>
    <t>40ce2f1f4605ecc2505ff2e808890bef4406ce6a</t>
  </si>
  <si>
    <t>40ce2f1f4</t>
  </si>
  <si>
    <t>de6f840b1ad037dc459dd1df705735798f46eb77</t>
  </si>
  <si>
    <t>de6f840b1</t>
  </si>
  <si>
    <t>Adding redland in the Amaya tar source. Irene</t>
  </si>
  <si>
    <t>Adding-redland-in-the-Amaya-tar-source</t>
  </si>
  <si>
    <t>Mon, 24 Nov 2003 09:56:13 +0000</t>
  </si>
  <si>
    <t>719a8d9ffe47c7ed8089e4374610947df9c3627f</t>
  </si>
  <si>
    <t>719a8d9ff</t>
  </si>
  <si>
    <t>c8ff3f4b44a24accff492e75e1ae081a9d0971b5</t>
  </si>
  <si>
    <t>c8ff3f4b4</t>
  </si>
  <si>
    <t>Updating images. Irene</t>
  </si>
  <si>
    <t>Updating-images</t>
  </si>
  <si>
    <t>Mon, 24 Nov 2003 09:15:07 +0000</t>
  </si>
  <si>
    <t>0dd44675f9100ce8744fdd5814fba8c9c90db7a5</t>
  </si>
  <si>
    <t>0dd44675f</t>
  </si>
  <si>
    <t>9618e7a355c4e8726fee08b0e8cebdc99ecef1cd</t>
  </si>
  <si>
    <t>9618e7a35</t>
  </si>
  <si>
    <t>Updating the Spanish documentation + bug list. Irene</t>
  </si>
  <si>
    <t>Updating-the-Spanish-documentation-bug-list</t>
  </si>
  <si>
    <t>Mon, 24 Nov 2003 08:55:44 +0000</t>
  </si>
  <si>
    <t>bc1f7a5db5d3478603dc03cb7646bedb468196f3</t>
  </si>
  <si>
    <t>bc1f7a5db</t>
  </si>
  <si>
    <t>fe6609d30a514f7b744d40ff06167d276e8a5ed8</t>
  </si>
  <si>
    <t>fe6609d30</t>
  </si>
  <si>
    <t>Fri, 21 Nov 2003 11:37:19 +0000</t>
  </si>
  <si>
    <t>3921b7defc4a27b9d9995b63df8dcefcaf55b6e4</t>
  </si>
  <si>
    <t>3921b7def</t>
  </si>
  <si>
    <t>0d6fb2bc2f99cb68e372322c98949da581835d33</t>
  </si>
  <si>
    <t>0d6fb2bc2</t>
  </si>
  <si>
    <t>An active 'Show Map Area' command was lost after synchronizing the source view. Laurent</t>
  </si>
  <si>
    <t>An-active-Show-Map-Area-command-was-lost-after</t>
  </si>
  <si>
    <t>Fri, 21 Nov 2003 11:33:33 +0000</t>
  </si>
  <si>
    <t>2f0faf109112928e4fd63427feed9aa5c2ac586c</t>
  </si>
  <si>
    <t>2f0faf109</t>
  </si>
  <si>
    <t>6eef0cc23eb420a8f7772fe7189c941ecfe5a1ff</t>
  </si>
  <si>
    <t>6eef0cc23</t>
  </si>
  <si>
    <t>A paragraph which includes greek characters are not correctly printed in the Linux version. Irene</t>
  </si>
  <si>
    <t>A-paragraph-which-includes-greek-characters-are-not-correctly-printed</t>
  </si>
  <si>
    <t>Thu, 20 Nov 2003 13:29:50 +0000</t>
  </si>
  <si>
    <t>2b69453ea28e9d06348792b16087e474cdfde3ba</t>
  </si>
  <si>
    <t>2b69453ea</t>
  </si>
  <si>
    <t>640d1cb76c44d27975d76286035f0a035a83d5e4</t>
  </si>
  <si>
    <t>640d1cb76</t>
  </si>
  <si>
    <t>Update lists</t>
  </si>
  <si>
    <t>Update-lists</t>
  </si>
  <si>
    <t>Wed, 19 Nov 2003 18:36:25 +0000</t>
  </si>
  <si>
    <t>bb2d4f88edab8a043527ce1d24b208ec9f6b8e87</t>
  </si>
  <si>
    <t>bb2d4f88e</t>
  </si>
  <si>
    <t>7435055c24df53e23a89c01c6fbe0daba511708a</t>
  </si>
  <si>
    <t>7435055c2</t>
  </si>
  <si>
    <t>When the insertion of an image is deleted, the 'modified' flag was not put back to 'false' if this insertion was the first modif. Laurent</t>
  </si>
  <si>
    <t>When-the-insertion-of-an-image-is-deleted-the-modified-flag</t>
  </si>
  <si>
    <t>Wed, 19 Nov 2003 18:02:01 +0000</t>
  </si>
  <si>
    <t>30614ca503942a696e2c8eca2f3f3f3448ba8e8e</t>
  </si>
  <si>
    <t>30614ca50</t>
  </si>
  <si>
    <t>d859f959d6745bf4e712aa15e80bc279b3ee01e5</t>
  </si>
  <si>
    <t>d859f959d</t>
  </si>
  <si>
    <t>The 'Format' dialox box was not displayed if the selection wasn't in the current document. Laurent</t>
  </si>
  <si>
    <t>The-Format-dialox-box-was-not-displayed-if-the-selection</t>
  </si>
  <si>
    <t>Wed, 19 Nov 2003 15:57:20 +0000</t>
  </si>
  <si>
    <t>7232e24116ff306e3d9459a35f732c77c79376e4</t>
  </si>
  <si>
    <t>7232e2411</t>
  </si>
  <si>
    <t>cad904920044c0e78081d7f26320ec3a7d69188e</t>
  </si>
  <si>
    <t>cad904920</t>
  </si>
  <si>
    <t>Wed, 19 Nov 2003 15:29:04 +0000</t>
  </si>
  <si>
    <t>b53a23b1933102ba28108d7b686d34ca53e2cd6d</t>
  </si>
  <si>
    <t>b53a23b19</t>
  </si>
  <si>
    <t>64540456170cb12e44a38973bc42c3ba427dbb78</t>
  </si>
  <si>
    <t>Some dialog boxes were no longer available when the frame that created them was closed while they were shown. Laurent</t>
  </si>
  <si>
    <t>Some-dialog-boxes-were-no-longer-available-when-the-frame-that-created</t>
  </si>
  <si>
    <t>Wed, 19 Nov 2003 15:26:21 +0000</t>
  </si>
  <si>
    <t>bb904396e82de9535d762445b7dd74c3fd0e9f3d</t>
  </si>
  <si>
    <t>bb904396e</t>
  </si>
  <si>
    <t>0cda52dd78badd8c1eaf11830a9d9b98b028be8d</t>
  </si>
  <si>
    <t>0cda52dd7</t>
  </si>
  <si>
    <t>Add the function TtaUseDotForFloat (). Allow to generate the date with the right format. Irene</t>
  </si>
  <si>
    <t>Add-the-function-TtaUseDotForFloat</t>
  </si>
  <si>
    <t>Wed, 19 Nov 2003 14:37:24 +0000</t>
  </si>
  <si>
    <t>24213015cc7b8004786bb83e3302584fb37f94ca</t>
  </si>
  <si>
    <t>24213015c</t>
  </si>
  <si>
    <t>137a33b97a87e0bdc676858d40519ac63ed72742</t>
  </si>
  <si>
    <t>137a33b97</t>
  </si>
  <si>
    <t>Update amaya lists. Irene</t>
  </si>
  <si>
    <t>Update-amaya-lists</t>
  </si>
  <si>
    <t>Wed, 19 Nov 2003 13:37:09 +0000</t>
  </si>
  <si>
    <t>e5c17ecc4ae6e04b307755b53686fb94e926d38e</t>
  </si>
  <si>
    <t>e5c17ecc4</t>
  </si>
  <si>
    <t>f961fb7c5996c23579a54452a6fbea931596e56e</t>
  </si>
  <si>
    <t>f961fb7c5</t>
  </si>
  <si>
    <t>Compilation fix (webdav support)</t>
  </si>
  <si>
    <t>Compilation-fix-webdav-support</t>
  </si>
  <si>
    <t>Wed, 19 Nov 2003 12:33:15 +0000</t>
  </si>
  <si>
    <t>eb594c43684a57bfb956c522db7f256c8894dba0</t>
  </si>
  <si>
    <t>eb594c436</t>
  </si>
  <si>
    <t>51b786a31d59d8ea0513d884b9319e2eb5bea88d</t>
  </si>
  <si>
    <t>51b786a31</t>
  </si>
  <si>
    <t>Bug fix in HTML parser In a CR-LF sequence, the number of lines were updated twice. Laurent</t>
  </si>
  <si>
    <t>Bug-fix-in-HTML-parser</t>
  </si>
  <si>
    <t>Wed, 19 Nov 2003 12:31:09 +0000</t>
  </si>
  <si>
    <t>c6a1fa3288758fce9fa1dac12a0286b9511382ba</t>
  </si>
  <si>
    <t>c6a1fa328</t>
  </si>
  <si>
    <t>b675e10513a1cdf95520e043b8391c1e883771da</t>
  </si>
  <si>
    <t>b675e1051</t>
  </si>
  <si>
    <t>The HTML parser didn't always recognize the end of line characters on Windows platforms. (see the WebDaw help page) Laurent</t>
  </si>
  <si>
    <t>The-HTML-parser-didn-t-always-recognize-the-end-of-line-characters-on-Windows-platforms</t>
  </si>
  <si>
    <t>Wed, 19 Nov 2003 12:13:56 +0000</t>
  </si>
  <si>
    <t>3e1c68e3b7c386beed897014a090bd168d6568f8</t>
  </si>
  <si>
    <t>3e1c68e3b</t>
  </si>
  <si>
    <t>d0433bf902d245ec7979eee1cf353a702daf7d03</t>
  </si>
  <si>
    <t>d0433bf90</t>
  </si>
  <si>
    <t>Windows printing fonts were too small. Irene</t>
  </si>
  <si>
    <t>Windows-printing-fonts-were-too-small</t>
  </si>
  <si>
    <t>Wed, 19 Nov 2003 11:08:57 +0000</t>
  </si>
  <si>
    <t>6ff95fc3c938ba62cf22cfaf51833a2d9d82122e</t>
  </si>
  <si>
    <t>6ff95fc3c</t>
  </si>
  <si>
    <t>b392e2f9af7edbfed34fda2e1648bcb011a5f2b1</t>
  </si>
  <si>
    <t>b392e2f9a</t>
  </si>
  <si>
    <t>The Windows StartDoc function needs a document name. Irene</t>
  </si>
  <si>
    <t>The-Windows-StartDoc-function-needs-a-document-name</t>
  </si>
  <si>
    <t>Wed, 19 Nov 2003 11:07:40 +0000</t>
  </si>
  <si>
    <t>d5dec565ee13aed52e085111ac33d5c23dae234f</t>
  </si>
  <si>
    <t>d5dec565e</t>
  </si>
  <si>
    <t>1c343162d86a73727830b0ee2d7158dc26b65c84</t>
  </si>
  <si>
    <t>1c343162d</t>
  </si>
  <si>
    <t>Compilation fix (bookmarks)</t>
  </si>
  <si>
    <t>Compilation-fix-bookmarks</t>
  </si>
  <si>
    <t>Wed, 19 Nov 2003 10:02:08 +0000</t>
  </si>
  <si>
    <t>71ca82dd5aa925670f634ef84b619c8e8444ce54</t>
  </si>
  <si>
    <t>71ca82dd5</t>
  </si>
  <si>
    <t>0e6347a1364b198f45cf9298cfe072d1c4beb10e</t>
  </si>
  <si>
    <t>0e6347a13</t>
  </si>
  <si>
    <t>compilation fix on windows gl</t>
  </si>
  <si>
    <t>compilation-fix-on-windows-gl</t>
  </si>
  <si>
    <t>Wed, 19 Nov 2003 09:44:32 +0000</t>
  </si>
  <si>
    <t>4cfcefef5d5adfaad8528e284beaa6041216eec0</t>
  </si>
  <si>
    <t>4cfcefef5</t>
  </si>
  <si>
    <t>d0b332aa1d574ce6830d051daf0690ecd8895ab3</t>
  </si>
  <si>
    <t>d0b332aa1</t>
  </si>
  <si>
    <t>Wed, 19 Nov 2003 09:41:57 +0000</t>
  </si>
  <si>
    <t>7d47d558475abdd07ed4852d820d748d56106b6a</t>
  </si>
  <si>
    <t>7d47d5584</t>
  </si>
  <si>
    <t>eb5b91e91d2ddb1c4375a9cedf209c5bbf2f087d</t>
  </si>
  <si>
    <t>eb5b91e91</t>
  </si>
  <si>
    <t>compilation fix on windows GL</t>
  </si>
  <si>
    <t>compilation-fix-on-windows-GL</t>
  </si>
  <si>
    <t>Tue, 18 Nov 2003 15:13:12 +0000</t>
  </si>
  <si>
    <t>5a09e17f1fa5d39a9340225d61f30c963b17c314</t>
  </si>
  <si>
    <t>5a09e17f1</t>
  </si>
  <si>
    <t>a0fc2a78525c35ced51071b58cee5d6aa66b1483</t>
  </si>
  <si>
    <t>a0fc2a785</t>
  </si>
  <si>
    <t>compilation fix: I forget this file</t>
  </si>
  <si>
    <t>compilation-fix-I-forget-this-file</t>
  </si>
  <si>
    <t>Tue, 18 Nov 2003 15:02:42 +0000</t>
  </si>
  <si>
    <t>65287b52d7b15e61a6354f85241fd2af0ebdcce1</t>
  </si>
  <si>
    <t>65287b52d</t>
  </si>
  <si>
    <t>284c3d50b1011be74dbc31f23b7abfb8d19c4323</t>
  </si>
  <si>
    <t>284c3d50b</t>
  </si>
  <si>
    <t>compilation error fix when bookmarks enable</t>
  </si>
  <si>
    <t>compilation-error-fix-when-bookmarks-enable</t>
  </si>
  <si>
    <t>Tue, 18 Nov 2003 14:25:59 +0000</t>
  </si>
  <si>
    <t>08441d601b41a45888ea002b6789fa344a0ce3fe</t>
  </si>
  <si>
    <t>08441d601</t>
  </si>
  <si>
    <t>a4c7f4f7632d02ac4420fbbd1ceb86b2f2570a2f</t>
  </si>
  <si>
    <t>a4c7f4f76</t>
  </si>
  <si>
    <t>- remove french commentary - add default value for AMAYAVERSION (8.2)</t>
  </si>
  <si>
    <t>remove-french-commentary</t>
  </si>
  <si>
    <t>Tue, 18 Nov 2003 08:55:30 +0000</t>
  </si>
  <si>
    <t>8b7e55ea3eb4350967f7858f97ac569b2110ad74</t>
  </si>
  <si>
    <t>8b7e55ea3</t>
  </si>
  <si>
    <t>2a1af6d6c431c231029d1e20e90309fe25c85143</t>
  </si>
  <si>
    <t>2a1af6d6c</t>
  </si>
  <si>
    <t>This is the Amaya C++ version : ie amaya uses now g++ (c++ version of gcc)</t>
  </si>
  <si>
    <t>This-is-the-Amaya-C-version-ie-amaya-uses-now-g-c-version-of-gcc</t>
  </si>
  <si>
    <t xml:space="preserve">WARNING:_x000D_
Before compilation do :_x000D_
    - On debian just install g++ : "apt-get install g++"_x000D_
    - A cvs update into libwww directory because there is a expat header to update._x000D_
    - "rm -rf *"_x000D_
    - "../configure [options...]"_x000D_
_x000D_
S. GULLY_x000D_
</t>
  </si>
  <si>
    <t>Tue, 18 Nov 2003 08:10:22 +0000</t>
  </si>
  <si>
    <t>26fadd4cc12ed6e31dc5ee84961f218b5bf77a6a</t>
  </si>
  <si>
    <t>26fadd4cc</t>
  </si>
  <si>
    <t>19b70e890f68502c3be07384c6ec1030e3979141</t>
  </si>
  <si>
    <t>19b70e890</t>
  </si>
  <si>
    <t>Comments in the style.debug file were never open VQ</t>
  </si>
  <si>
    <t>Comments-in-the-style.debug-file-were-never-open</t>
  </si>
  <si>
    <t>Tue, 18 Nov 2003 07:48:47 +0000</t>
  </si>
  <si>
    <t>40c5bd5c0084f3531531df6d56aa5dbcc610dd92</t>
  </si>
  <si>
    <t>40c5bd5c0</t>
  </si>
  <si>
    <t>77bd736875f63ebd5832038d29cba9ff26a0769a</t>
  </si>
  <si>
    <t>77bd73687</t>
  </si>
  <si>
    <t>now these scripts take into account amaya dir name ("Amaya" is not mandatory) they also take into account c++ files (*.cpp)</t>
  </si>
  <si>
    <t>now-these-scripts-take-into-account-amaya-dir-name-Amaya-is-not-mandatory</t>
  </si>
  <si>
    <t xml:space="preserve">usage : tarSourcesAmaya amaya_version [dest_path]_x000D_
ex : ./tarSourcesAmaya 8.2_x000D_
_x000D_
S.GULLY_x000D_
</t>
  </si>
  <si>
    <t>Mon, 17 Nov 2003 17:08:21 +0000</t>
  </si>
  <si>
    <t>fb51238c40ec8d7422a5c0d4846b7c0c48d421b1</t>
  </si>
  <si>
    <t>fb51238c4</t>
  </si>
  <si>
    <t>303f9c36f4403775a3f45153724e42fb692caa30</t>
  </si>
  <si>
    <t>303f9c36f</t>
  </si>
  <si>
    <t>Amaya now is able to uncompress images even if there is no .z suffix. Irene</t>
  </si>
  <si>
    <t>Amaya-now-is-able-to-uncompress-images-even-if-there-is-no-.z-suffix</t>
  </si>
  <si>
    <t>Mon, 17 Nov 2003 16:50:35 +0000</t>
  </si>
  <si>
    <t>6c54f1435f27eeda84ff274fb25c20c127f39bfb</t>
  </si>
  <si>
    <t>6c54f1435</t>
  </si>
  <si>
    <t>9c4f15117ce928dcd6459b47df559482aaf25560</t>
  </si>
  <si>
    <t>9c4f15117</t>
  </si>
  <si>
    <t>An hyphen was generated at the beginning and the end of the selection. + GL Code clean up. Irene</t>
  </si>
  <si>
    <t>An-hyphen-was-generated-at-the-beginning-and-the-end-of-the-selection</t>
  </si>
  <si>
    <t>Mon, 17 Nov 2003 09:58:57 +0000</t>
  </si>
  <si>
    <t>c69ec40ca6df15de949b55005da526fc0b8bd249</t>
  </si>
  <si>
    <t>c69ec40ca</t>
  </si>
  <si>
    <t>39280b8459a841a6ab6e7aa4c117034e421cb513</t>
  </si>
  <si>
    <t>39280b845</t>
  </si>
  <si>
    <t>tag: Amaya-8-2</t>
  </si>
  <si>
    <t>Oops, typo error. Irene</t>
  </si>
  <si>
    <t>Oops-typo-error</t>
  </si>
  <si>
    <t>Thu, 13 Nov 2003 15:34:32 +0000</t>
  </si>
  <si>
    <t>b07ed518d0d8d60c484d86548698a96abdb2af48</t>
  </si>
  <si>
    <t>b07ed518d</t>
  </si>
  <si>
    <t>3adbc2660c21c3acb6397790d0e582876d2a2af8</t>
  </si>
  <si>
    <t>3adbc2660</t>
  </si>
  <si>
    <t>Accept '/' and '\' within URIs. Irene</t>
  </si>
  <si>
    <t>Accept-and-within-URIs</t>
  </si>
  <si>
    <t>Thu, 13 Nov 2003 15:18:30 +0000</t>
  </si>
  <si>
    <t>14268be5c06e15a607c9537fb0887bdb563d41dd</t>
  </si>
  <si>
    <t>14268be5c</t>
  </si>
  <si>
    <t>4f4c2aaa4caad819f34db845812b3624b76b84c4</t>
  </si>
  <si>
    <t>4f4c2aaa4</t>
  </si>
  <si>
    <t>The CSS dump now displays background:none. Irene</t>
  </si>
  <si>
    <t>The-CSS-dump-now-displays-background-none</t>
  </si>
  <si>
    <t>Thu, 13 Nov 2003 14:58:51 +0000</t>
  </si>
  <si>
    <t>1043b3961e5ece7e1632a74f5767254e1adddd0e</t>
  </si>
  <si>
    <t>1043b3961</t>
  </si>
  <si>
    <t>06709b90196dc456e24b757fda9c282b34a235c0</t>
  </si>
  <si>
    <t>06709b901</t>
  </si>
  <si>
    <t>CSS: Rule background:none did not supercede another background rule that      stes the background color. VQ</t>
  </si>
  <si>
    <t>CSS-Rule-background-none-did-not-supercede-another-background-rule-that</t>
  </si>
  <si>
    <t>Thu, 13 Nov 2003 13:58:02 +0000</t>
  </si>
  <si>
    <t>f35bc268cc09b73fbd4f59be976ba6c3607bd574</t>
  </si>
  <si>
    <t>f35bc268c</t>
  </si>
  <si>
    <t>bf7363d46abb1c3b03366a1f03f4e3301e492a32</t>
  </si>
  <si>
    <t>bf7363d46</t>
  </si>
  <si>
    <t>It was impossible to create a paragraph after a form. Allow to remove an empty form in HTML.trans. Irene</t>
  </si>
  <si>
    <t>It-was-impossible-to-create-a-paragraph-after-a-form</t>
  </si>
  <si>
    <t>Thu, 13 Nov 2003 12:07:31 +0000</t>
  </si>
  <si>
    <t>7ea3e86c9b6ed685af3c03a8868393e8168bd21a</t>
  </si>
  <si>
    <t>7ea3e86c9</t>
  </si>
  <si>
    <t>9f4455f8d8e2ce161e01c5afe06ec8de9909e184</t>
  </si>
  <si>
    <t>9f4455f8d</t>
  </si>
  <si>
    <t>Redundant ifdef. Irene</t>
  </si>
  <si>
    <t>Redundant-ifdef</t>
  </si>
  <si>
    <t>Thu, 13 Nov 2003 09:49:47 +0000</t>
  </si>
  <si>
    <t>72b5080b696f12c72254fe086e1bffbbdd98796b</t>
  </si>
  <si>
    <t>72b5080b6</t>
  </si>
  <si>
    <t>15060f0b0cd36bf760567e06f647aeaa66b26fe7</t>
  </si>
  <si>
    <t>15060f0b0</t>
  </si>
  <si>
    <t>CSS rules were not applied to images within objects. Irene</t>
  </si>
  <si>
    <t>CSS-rules-were-not-applied-to-images-within-objects</t>
  </si>
  <si>
    <t>Thu, 13 Nov 2003 09:38:45 +0000</t>
  </si>
  <si>
    <t>6dd5c53e28afd7e579149300b9d2f2407b6b3ee1</t>
  </si>
  <si>
    <t>6dd5c53e2</t>
  </si>
  <si>
    <t>f3a645ce2a603eae5289f1b5f8da36f51a77f13f</t>
  </si>
  <si>
    <t>f3a645ce2</t>
  </si>
  <si>
    <t>Avoid a crash when loading an image with a path mixing '/' and '\'. Irene</t>
  </si>
  <si>
    <t>Avoid-a-crash-when-loading-an-image-with-a-path-mixing-and</t>
  </si>
  <si>
    <t>Thu, 13 Nov 2003 09:13:05 +0000</t>
  </si>
  <si>
    <t>f5094dc5da206330388ad486657a348b71ae8842</t>
  </si>
  <si>
    <t>f5094dc5d</t>
  </si>
  <si>
    <t>ac9800272d7f462b3344034f1086c98f1c217e21</t>
  </si>
  <si>
    <t>ac9800272</t>
  </si>
  <si>
    <t>Prevent the user from selecting the Document (root) element. Do not dispaly "\ Document" at the end of the selection message in the status line. VQ</t>
  </si>
  <si>
    <t>Prevent-the-user-from-selecting-the-Document-root-element</t>
  </si>
  <si>
    <t>Thu, 13 Nov 2003 09:12:10 +0000</t>
  </si>
  <si>
    <t>9f33de2235784058678a425c26c46541e564f44a</t>
  </si>
  <si>
    <t>9f33de223</t>
  </si>
  <si>
    <t>7ccfc4ce39f36a477b756897e67b370a6e53dce0</t>
  </si>
  <si>
    <t>7ccfc4ce3</t>
  </si>
  <si>
    <t>CSS rules applied to PICTURE_UNIT elements were not displayed. Count differently newlines in styleparser.c Irene</t>
  </si>
  <si>
    <t>CSS-rules-applied-to-PICTURE_UNIT-elements-were-not-displayed</t>
  </si>
  <si>
    <t>Thu, 13 Nov 2003 08:23:46 +0000</t>
  </si>
  <si>
    <t>91a5c2852513e4ee76a26f52b152ff8aaa4451ff</t>
  </si>
  <si>
    <t>91a5c2852</t>
  </si>
  <si>
    <t>cd75b50914454ba9677a475459b60f2a42b94a5f</t>
  </si>
  <si>
    <t>cd75b5091</t>
  </si>
  <si>
    <t>Idem IV + LC</t>
  </si>
  <si>
    <t>Idem</t>
  </si>
  <si>
    <t>Wed, 12 Nov 2003 17:37:54 +0000</t>
  </si>
  <si>
    <t>003ce60b8c4261519445e90cf0f074b0007a033e</t>
  </si>
  <si>
    <t>003ce60b8</t>
  </si>
  <si>
    <t>ba2775df69dbefcb793ca419043aa7bcae60721f</t>
  </si>
  <si>
    <t>ba2775df6</t>
  </si>
  <si>
    <t>Avoid to loose document changes. IV + LC</t>
  </si>
  <si>
    <t>Avoid-to-loose-document-changes</t>
  </si>
  <si>
    <t>Wed, 12 Nov 2003 17:37:23 +0000</t>
  </si>
  <si>
    <t>7d8a462024c49640f13a10bc60253ad1b8871d8c</t>
  </si>
  <si>
    <t>7d8a46202</t>
  </si>
  <si>
    <t>1f0194fb61b2a6529585b80a823c02c4e2607b49</t>
  </si>
  <si>
    <t>1f0194fb6</t>
  </si>
  <si>
    <t>Do not scroll the source view when synchronizing from the source view. VQ</t>
  </si>
  <si>
    <t>Do-not-scroll-the-source-view-when-synchronizing-from-the-source-view</t>
  </si>
  <si>
    <t>Wed, 12 Nov 2003 15:16:33 +0000</t>
  </si>
  <si>
    <t>19c7d9150fe6b0cc4106a36ab0860c35475f6a57</t>
  </si>
  <si>
    <t>19c7d9150</t>
  </si>
  <si>
    <t>2c9cdf12f5494c29330a4611a5537c55a4c423d2</t>
  </si>
  <si>
    <t>2c9cdf12f</t>
  </si>
  <si>
    <t>A strange char number was displayed in the status line when selecting a whole line in a text or source file. VQ</t>
  </si>
  <si>
    <t>A-strange-char-number-was-displayed-in-the-status-line-when-selecting</t>
  </si>
  <si>
    <t>Wed, 12 Nov 2003 14:41:06 +0000</t>
  </si>
  <si>
    <t>39f0937c9de8f9fbc211bc819df3247123af4ea3</t>
  </si>
  <si>
    <t>39f0937c9</t>
  </si>
  <si>
    <t>52e13c272bd42f3518ddcb9f7d6e2d2dc8bc2a31</t>
  </si>
  <si>
    <t>52e13c272</t>
  </si>
  <si>
    <t>Misplaced ifdef. Irene</t>
  </si>
  <si>
    <t>Misplaced-ifdef</t>
  </si>
  <si>
    <t>Wed, 12 Nov 2003 14:19:32 +0000</t>
  </si>
  <si>
    <t>ba553a71dbe8aa51a28c51d379f690976ccea153</t>
  </si>
  <si>
    <t>ba553a71d</t>
  </si>
  <si>
    <t>663378a488bdba36560de3f08be854f92cdb8216</t>
  </si>
  <si>
    <t>663378a48</t>
  </si>
  <si>
    <t>New spanish dialogues. Irene</t>
  </si>
  <si>
    <t>New-spanish-dialogues</t>
  </si>
  <si>
    <t>Wed, 12 Nov 2003 13:46:16 +0000</t>
  </si>
  <si>
    <t>5ce4952a16bdcad54c9a41947e793c679a39315d</t>
  </si>
  <si>
    <t>5ce4952a1</t>
  </si>
  <si>
    <t>45a4438c5a66cde192d9c9633ef8ca74b542d392</t>
  </si>
  <si>
    <t>45a4438c5</t>
  </si>
  <si>
    <t>Wed, 12 Nov 2003 10:58:38 +0000</t>
  </si>
  <si>
    <t>3e63c1a247150543af2fcce7ce8ac8ca79a845ca</t>
  </si>
  <si>
    <t>3e63c1a24</t>
  </si>
  <si>
    <t>217f54c372fecf8ba6c85d5ab30393d146d2fe84</t>
  </si>
  <si>
    <t>217f54c37</t>
  </si>
  <si>
    <t>SVG: in SVG, when selecting in the source view, the red triangle used      for synchronization is now displayed in the structure view instead      of the formatted view. VQ</t>
  </si>
  <si>
    <t>SVG-in-SVG-when-selecting-in-the-source-view-the-red-triangle-used</t>
  </si>
  <si>
    <t>Wed, 12 Nov 2003 10:57:07 +0000</t>
  </si>
  <si>
    <t>25e69e8efc290a2344a68e39e4b650d6c8235aa0</t>
  </si>
  <si>
    <t>25e69e8ef</t>
  </si>
  <si>
    <t>a3e0b1dc93c86123c8f399f1e76c207e222e12b1</t>
  </si>
  <si>
    <t>a3e0b1dc9</t>
  </si>
  <si>
    <t>Bug fix in the GTK print. Irene</t>
  </si>
  <si>
    <t>Bug-fix-in-the-GTK-print</t>
  </si>
  <si>
    <t>Fri, 7 Nov 2003 17:13:44 +0000</t>
  </si>
  <si>
    <t>8dae76800dd13f2947024e6109c7e6c39c22052b</t>
  </si>
  <si>
    <t>8dae76800</t>
  </si>
  <si>
    <t>35611b8632a2324b18013be5c3e935b092afec9e</t>
  </si>
  <si>
    <t>35611b863</t>
  </si>
  <si>
    <t>Amaya no longer generates empty 'names' and 'id' attributes for (X)HTML element 'anchor' Laurent</t>
  </si>
  <si>
    <t>Amaya-no-longer-generates-empty-names-and-id-attributes</t>
  </si>
  <si>
    <t>Fri, 7 Nov 2003 16:35:31 +0000</t>
  </si>
  <si>
    <t>1c279b65dd82b1791f19aaadd0c989c7cf3aec45</t>
  </si>
  <si>
    <t>1c279b65d</t>
  </si>
  <si>
    <t>abbfe1109589a6c484475c69d03926cb25171649</t>
  </si>
  <si>
    <t>abbfe1109</t>
  </si>
  <si>
    <t>GTK print generated wrong Postscript code because it worked with Stix fonts which are not available for to the printer. Irene</t>
  </si>
  <si>
    <t>GTK-print-generated-wrong-Postscript-code-because-it-worked-with</t>
  </si>
  <si>
    <t>Fri, 7 Nov 2003 14:04:54 +0000</t>
  </si>
  <si>
    <t>5ac6edf9e050de3e9894982320010095e4afcedc</t>
  </si>
  <si>
    <t>5ac6edf9e</t>
  </si>
  <si>
    <t>e9a518414c5055ae37b6a52eeec503d17eec9b71</t>
  </si>
  <si>
    <t>e9a518414</t>
  </si>
  <si>
    <t>Formatting bug: form elements within tables. Irene</t>
  </si>
  <si>
    <t>Formatting-bug-form-elements-within-tables</t>
  </si>
  <si>
    <t>Fri, 7 Nov 2003 12:02:20 +0000</t>
  </si>
  <si>
    <t>7850ef4239ae2ce1a8f07eabff304f900aa91057</t>
  </si>
  <si>
    <t>7850ef423</t>
  </si>
  <si>
    <t>136c4505ee8448b74e99abca4ac58c8f1bc926f8</t>
  </si>
  <si>
    <t>136c4505e</t>
  </si>
  <si>
    <t>Fri, 7 Nov 2003 08:20:44 +0000</t>
  </si>
  <si>
    <t>6e11adc81a03d29d932e072c8d897b242770130d</t>
  </si>
  <si>
    <t>6e11adc81</t>
  </si>
  <si>
    <t>25848cee2d72dc52db087eae26be97f6d597dceb</t>
  </si>
  <si>
    <t>25848cee2</t>
  </si>
  <si>
    <t>Ctrl Return didn't work on Windows platforms. Irene</t>
  </si>
  <si>
    <t>Ctrl-Return-didn-t-work-on-Windows-platforms</t>
  </si>
  <si>
    <t>Fri, 7 Nov 2003 08:07:31 +0000</t>
  </si>
  <si>
    <t>e74dc4c8ba83a8299f33b3ba000cd4e776a79753</t>
  </si>
  <si>
    <t>e74dc4c8b</t>
  </si>
  <si>
    <t>5e5936dd6b9cc69aedbf5d1bcacadc69a1c3f49f</t>
  </si>
  <si>
    <t>5e5936dd6</t>
  </si>
  <si>
    <t>Avoid to generate invalid documents. Group similar cases in the analyze of content-type in LoadDocument. Irene</t>
  </si>
  <si>
    <t>Avoid-to-generate-invalid-documents</t>
  </si>
  <si>
    <t>Thu, 6 Nov 2003 15:51:56 +0000</t>
  </si>
  <si>
    <t>ee07ac42a03c7eeba0f32ebafd0e2157d78c474c</t>
  </si>
  <si>
    <t>ee07ac42a</t>
  </si>
  <si>
    <t>3ead335c173159b4a7a16a80c44d0bbc14cd9a3f</t>
  </si>
  <si>
    <t>3ead335c1</t>
  </si>
  <si>
    <t>CSS: accept an uri as a value for properties fill and stroke. VQ</t>
  </si>
  <si>
    <t>CSS-accept-an-uri-as-a-value-for-properties-fill-and-stroke</t>
  </si>
  <si>
    <t>Thu, 6 Nov 2003 15:46:17 +0000</t>
  </si>
  <si>
    <t>3b07a8f72b93e831458458af748ca724299a96b0</t>
  </si>
  <si>
    <t>3b07a8f72</t>
  </si>
  <si>
    <t>8a8c0785966ca002cc1adb2f3e451b2718bfb380</t>
  </si>
  <si>
    <t>8a8c07859</t>
  </si>
  <si>
    <t>It's now possible to restore two documents with the same name after a crash. Irene</t>
  </si>
  <si>
    <t>It-s-now-possible-to-restore-two-documents-with-the-same-name-after-a-crash</t>
  </si>
  <si>
    <t>Thu, 6 Nov 2003 11:32:44 +0000</t>
  </si>
  <si>
    <t>41c632b257993329e42be32f6345f1490b34b495</t>
  </si>
  <si>
    <t>41c632b25</t>
  </si>
  <si>
    <t>90840711137c364e18e187b78c40e88e1be6813d</t>
  </si>
  <si>
    <t>Misplaced initialization Irene</t>
  </si>
  <si>
    <t>Misplaced-initialization</t>
  </si>
  <si>
    <t>Thu, 6 Nov 2003 10:49:31 +0000</t>
  </si>
  <si>
    <t>b7ed5f688f4fe3e3f1d3eb81aaa7ce330ca18b8f</t>
  </si>
  <si>
    <t>b7ed5f688</t>
  </si>
  <si>
    <t>c73ca575b73bf98caad51de33332e490b2a529c3</t>
  </si>
  <si>
    <t>c73ca575b</t>
  </si>
  <si>
    <t>A misplaced else Irene</t>
  </si>
  <si>
    <t>A-misplaced-else</t>
  </si>
  <si>
    <t>Wed, 5 Nov 2003 17:45:25 +0000</t>
  </si>
  <si>
    <t>7c6e6a31b3cdc6beef1c752d5106f368e0231f56</t>
  </si>
  <si>
    <t>7c6e6a31b</t>
  </si>
  <si>
    <t>8e4c3f21a3b12079f21de8c7a29556617def593b</t>
  </si>
  <si>
    <t>8e4c3f21a</t>
  </si>
  <si>
    <t>Missing \n in a french message. Irene</t>
  </si>
  <si>
    <t>Missing-n-in-a-french-message</t>
  </si>
  <si>
    <t>Wed, 5 Nov 2003 17:05:14 +0000</t>
  </si>
  <si>
    <t>35e3f80a241a160b4959758d33941dbe2fcb770c</t>
  </si>
  <si>
    <t>35e3f80a2</t>
  </si>
  <si>
    <t>3a5d9dbedad2e46bc591c0a1055c360d983c49ec</t>
  </si>
  <si>
    <t>3a5d9dbed</t>
  </si>
  <si>
    <t>Adding the code able to generate the current saving date. Need _DATE to be activated. Irene</t>
  </si>
  <si>
    <t>Adding-the-code-able-to-generate-the-current-saving-date</t>
  </si>
  <si>
    <t>Wed, 5 Nov 2003 16:10:33 +0000</t>
  </si>
  <si>
    <t>6d4b21a423209873d60237a1e3f68e5a39eb51af</t>
  </si>
  <si>
    <t>6d4b21a42</t>
  </si>
  <si>
    <t>599ae6b2d21fe9fe0802220326d6e784ff52fb05</t>
  </si>
  <si>
    <t>599ae6b2d</t>
  </si>
  <si>
    <t>Bug fix: Amaya didn't reported an error with % borders. Irene</t>
  </si>
  <si>
    <t>Bug-fix-Amaya-didn-t-reported-an-error-with-borders</t>
  </si>
  <si>
    <t>Wed, 5 Nov 2003 10:40:37 +0000</t>
  </si>
  <si>
    <t>77367917d9083af1fdfd0b3bdff1fc4b014d6793</t>
  </si>
  <si>
    <t>77367917d</t>
  </si>
  <si>
    <t>b6afc04e6a0affad5ee920284b68442c8c6fcb0b</t>
  </si>
  <si>
    <t>b6afc04e6</t>
  </si>
  <si>
    <t>Wed, 5 Nov 2003 07:50:43 +0000</t>
  </si>
  <si>
    <t>aeba4cd31165ee90ecb4ed7f979af599491fddfc</t>
  </si>
  <si>
    <t>aeba4cd31</t>
  </si>
  <si>
    <t>699756451078645cf57b66c853972908e67c918b</t>
  </si>
  <si>
    <t>Update messages. Irene</t>
  </si>
  <si>
    <t>Tue, 4 Nov 2003 16:59:46 +0000</t>
  </si>
  <si>
    <t>29e5491e51e23c7d479d90d2d48fff4db01c76d8</t>
  </si>
  <si>
    <t>29e5491e5</t>
  </si>
  <si>
    <t>72363941d34d46c7a7af37e68e471f9203c7292f</t>
  </si>
  <si>
    <t>72363941d</t>
  </si>
  <si>
    <t>Adding a define _WIN9X to compile Amaya on Win98. Irene</t>
  </si>
  <si>
    <t>Adding-a-define-_WIN9X-to-compile-Amaya-on-Win98</t>
  </si>
  <si>
    <t>Tue, 4 Nov 2003 16:51:27 +0000</t>
  </si>
  <si>
    <t>3a3eb1217d250f82cd0125082122fab38b42303c</t>
  </si>
  <si>
    <t>3a3eb1217</t>
  </si>
  <si>
    <t>74082b65322fbb6f45a09202586230d540d5e1c3</t>
  </si>
  <si>
    <t>74082b653</t>
  </si>
  <si>
    <t>SVG fix for GTK S.Gully</t>
  </si>
  <si>
    <t>SVG-fix-for-GTK</t>
  </si>
  <si>
    <t>Tue, 4 Nov 2003 15:48:43 +0000</t>
  </si>
  <si>
    <t>d63c1c6213818aa32925dc3b559d8bcf868a1a74</t>
  </si>
  <si>
    <t>d63c1c621</t>
  </si>
  <si>
    <t>a10020a7cbb1355389f0fec8a0a9207309eee510</t>
  </si>
  <si>
    <t>a10020a7c</t>
  </si>
  <si>
    <t>Compil fix : for --with-motif option geom.c : svg editing fix S.Gully</t>
  </si>
  <si>
    <t>Compil-fix-for-with-motif-option</t>
  </si>
  <si>
    <t>Tue, 4 Nov 2003 14:57:22 +0000</t>
  </si>
  <si>
    <t>516791912d56f75b1e79462ce945ea57da2fcbe8</t>
  </si>
  <si>
    <t>5a03463141af88aee2042196b00fa17968eaac3b</t>
  </si>
  <si>
    <t>5a0346314</t>
  </si>
  <si>
    <t>Move the code InitClue. Irene</t>
  </si>
  <si>
    <t>Move-the-code-InitClue</t>
  </si>
  <si>
    <t>Tue, 4 Nov 2003 14:11:44 +0000</t>
  </si>
  <si>
    <t>6fa97007e31b64009d9d7cf6e7d9943287f29ca2</t>
  </si>
  <si>
    <t>6fa97007e</t>
  </si>
  <si>
    <t>03e4d5e4b5696a8a3292eba4a6872b50da69ca7a</t>
  </si>
  <si>
    <t>03e4d5e4b</t>
  </si>
  <si>
    <t>Tue, 4 Nov 2003 13:57:37 +0000</t>
  </si>
  <si>
    <t>4ec6fbadf6fbd3d781883d8be95e6b324254b8be</t>
  </si>
  <si>
    <t>4ec6fbadf</t>
  </si>
  <si>
    <t>bbbaeaf35b368cc0fd548728eac246066c0e0782</t>
  </si>
  <si>
    <t>bbbaeaf35</t>
  </si>
  <si>
    <t>Fixing some warnings. VQ</t>
  </si>
  <si>
    <t>Fixing-some-warnings</t>
  </si>
  <si>
    <t>Tue, 4 Nov 2003 13:44:43 +0000</t>
  </si>
  <si>
    <t>c28136259a21ca91f37e8218c7cb6a79a6acd063</t>
  </si>
  <si>
    <t>c28136259</t>
  </si>
  <si>
    <t>d1728fc34f9e64d04960c93c9bb93316468190d5</t>
  </si>
  <si>
    <t>d1728fc34</t>
  </si>
  <si>
    <t>Tue, 4 Nov 2003 13:09:20 +0000</t>
  </si>
  <si>
    <t>b0fc8cf5a271c1f7272941293445861d198193a2</t>
  </si>
  <si>
    <t>b0fc8cf5a</t>
  </si>
  <si>
    <t>22d9e9101d1ef6e451130dca669c2c29d5c3b75b</t>
  </si>
  <si>
    <t>22d9e9101</t>
  </si>
  <si>
    <t>Fix warnings reported by insure. Irene</t>
  </si>
  <si>
    <t>Fix-warnings-reported-by-insure</t>
  </si>
  <si>
    <t>Tue, 4 Nov 2003 13:07:42 +0000</t>
  </si>
  <si>
    <t>4360c7d59cfde442fe7173b2d314800cf351c735</t>
  </si>
  <si>
    <t>4360c7d59</t>
  </si>
  <si>
    <t>f390d37ff41d06ea165f192fffef0483174366ad</t>
  </si>
  <si>
    <t>f390d37ff</t>
  </si>
  <si>
    <t>Version number. Irene</t>
  </si>
  <si>
    <t>Version-number</t>
  </si>
  <si>
    <t>Tue, 4 Nov 2003 08:56:47 +0000</t>
  </si>
  <si>
    <t>3077d00d5d692daaa78d0622ccbfd07d52e88e66</t>
  </si>
  <si>
    <t>3077d00d5</t>
  </si>
  <si>
    <t>cfaef9e1db17f8120578fd7c325226dcb11a5c0b</t>
  </si>
  <si>
    <t>cfaef9e1d</t>
  </si>
  <si>
    <t>Cell borders are displayed by the presentation box. Irene</t>
  </si>
  <si>
    <t>Cell-borders-are-displayed-by-the-presentation-box</t>
  </si>
  <si>
    <t>Tue, 4 Nov 2003 08:36:48 +0000</t>
  </si>
  <si>
    <t>50ab5d52586d6e8b135415d66ed0ec6050a47445</t>
  </si>
  <si>
    <t>50ab5d525</t>
  </si>
  <si>
    <t>31275802b9a85e46fdb9477e8f83e306a59ba41c</t>
  </si>
  <si>
    <t>31275802b</t>
  </si>
  <si>
    <t>Raise a popup when there is no transformation available. Let remove the auto-seved document when the function is desactivated. Irene</t>
  </si>
  <si>
    <t>Raise-a-popup-when-there-is-no-transformation-available</t>
  </si>
  <si>
    <t>Tue, 4 Nov 2003 08:00:27 +0000</t>
  </si>
  <si>
    <t>1a05a392e93aa3cc97c12c8df76ff4fc00916dc9</t>
  </si>
  <si>
    <t>1a05a392e</t>
  </si>
  <si>
    <t>dc87943e2784e31c2cb9f85e801a893e646821d6</t>
  </si>
  <si>
    <t>dc87943e2</t>
  </si>
  <si>
    <t>New transformations. Irene</t>
  </si>
  <si>
    <t>New-transformations</t>
  </si>
  <si>
    <t>Mon, 3 Nov 2003 16:40:37 +0000</t>
  </si>
  <si>
    <t>e0c051e11f370fc9c020b2d5850e4904a84e3eac</t>
  </si>
  <si>
    <t>e0c051e11</t>
  </si>
  <si>
    <t>a48d43180a10fe16a705ba9bbab950dc6c91cc31</t>
  </si>
  <si>
    <t>a48d43180</t>
  </si>
  <si>
    <t>The auto-save list was not updated when the document was saved or closed. Irene</t>
  </si>
  <si>
    <t>The-auto-save-list-was-not-updated-when-the-document-was-saved-or-closed</t>
  </si>
  <si>
    <t>Mon, 3 Nov 2003 14:22:26 +0000</t>
  </si>
  <si>
    <t>0d3f35ffa2ded6f8cd28deb7bf10f5e8a5528b0b</t>
  </si>
  <si>
    <t>0d3f35ffa</t>
  </si>
  <si>
    <t>e0205c0ddd49405ea534b9c13a4166e3f1ab9759</t>
  </si>
  <si>
    <t>e0205c0dd</t>
  </si>
  <si>
    <t>Integration of spanish translations. Irene</t>
  </si>
  <si>
    <t>Integration-of-spanish-translations</t>
  </si>
  <si>
    <t>Mon, 3 Nov 2003 13:55:36 +0000</t>
  </si>
  <si>
    <t>0fd22d8fce9f7e98db787f13083acc67c9f2a942</t>
  </si>
  <si>
    <t>0fd22d8fc</t>
  </si>
  <si>
    <t>460866538262e8d4c584416a3aa88d3cddd5d4c4</t>
  </si>
  <si>
    <t>Bug fix with the autosave: adding the document number to obtain a unique backup file name. Irene</t>
  </si>
  <si>
    <t>Bug-fix-with-the-autosave-adding-the-document-number-to-obtain-a</t>
  </si>
  <si>
    <t>Mon, 3 Nov 2003 11:33:18 +0000</t>
  </si>
  <si>
    <t>715c0db3f911ba29b45793d77578e970394d83d9</t>
  </si>
  <si>
    <t>715c0db3f</t>
  </si>
  <si>
    <t>7dc5fa696a2fa9f339c60ac4d28ae84dcc818388</t>
  </si>
  <si>
    <t>7dc5fa696</t>
  </si>
  <si>
    <t>Fix the parsing of fonts configure files. Irene</t>
  </si>
  <si>
    <t>Fix-the-parsing-of-fonts-configure-files</t>
  </si>
  <si>
    <t>Mon, 3 Nov 2003 11:28:02 +0000</t>
  </si>
  <si>
    <t>0c2e39c991a79ffff8a57447b30a80c5b1d334c4</t>
  </si>
  <si>
    <t>0c2e39c99</t>
  </si>
  <si>
    <t>a8ad86434401cafb7f71d5992a5a7cc8df978c37</t>
  </si>
  <si>
    <t>a8ad86434</t>
  </si>
  <si>
    <t>Legend takes the width of its content. Irene</t>
  </si>
  <si>
    <t>Legend-takes-the-width-of-its-content</t>
  </si>
  <si>
    <t>Mon, 3 Nov 2003 08:51:42 +0000</t>
  </si>
  <si>
    <t>4fef71d18f2b867ae8f999a395e51f7ff4eca517</t>
  </si>
  <si>
    <t>4fef71d18</t>
  </si>
  <si>
    <t>a4668b4b12212c66605e205ca24cf02723bd0b18</t>
  </si>
  <si>
    <t>a4668b4b1</t>
  </si>
  <si>
    <t>Mon, 3 Nov 2003 07:58:24 +0000</t>
  </si>
  <si>
    <t>a9a2ee3f34a3823d93d5db4b296e57201f1fce4b</t>
  </si>
  <si>
    <t>a9a2ee3f3</t>
  </si>
  <si>
    <t>32e3899d1a45686e80660bb13636e09bf0111799</t>
  </si>
  <si>
    <t>32e3899d1</t>
  </si>
  <si>
    <t>Don't recheck the horizontal scroll bar when it's not necessary. Irene</t>
  </si>
  <si>
    <t>Don-t-recheck-the-horizontal-scroll-bar-when-it-s-not-necessary</t>
  </si>
  <si>
    <t>Mon, 3 Nov 2003 07:58:09 +0000</t>
  </si>
  <si>
    <t>eceea20387941bd67b61e60e614b27b6dcbe2ab2</t>
  </si>
  <si>
    <t>eceea2038</t>
  </si>
  <si>
    <t>1ec9c1ecf575dc6a4073590652a5f454a0155fe4</t>
  </si>
  <si>
    <t>1ec9c1ecf</t>
  </si>
  <si>
    <t>Bug fix: crash when moving the time cursor in the Timeline "view". VQ</t>
  </si>
  <si>
    <t>Bug-fix-crash-when-moving-the-time-cursor-in-the-Timeline-view</t>
  </si>
  <si>
    <t>Fri, 31 Oct 2003 10:30:06 +0000</t>
  </si>
  <si>
    <t>6d8b33e89a4560df1ae6f66957bca92d7698a710</t>
  </si>
  <si>
    <t>6d8b33e89</t>
  </si>
  <si>
    <t>ae8a07ba09d576c820cb9d882c1a85fb22b50036</t>
  </si>
  <si>
    <t>ae8a07ba0</t>
  </si>
  <si>
    <t>Allow the user to right-click in a log file (to show the corresponding line in the source file) VQ</t>
  </si>
  <si>
    <t>Allow-the-user-to-right-click-in-a-log-file-to-show-the-corresponding</t>
  </si>
  <si>
    <t>Fri, 31 Oct 2003 08:55:31 +0000</t>
  </si>
  <si>
    <t>9c3f02c7adca5ce360e2eb98689f35851b514764</t>
  </si>
  <si>
    <t>9c3f02c7a</t>
  </si>
  <si>
    <t>303c8d0336c037fde9e2bfcacde8db0ccb1b0e37</t>
  </si>
  <si>
    <t>303c8d033</t>
  </si>
  <si>
    <t>Don't see the auto-save list when there are several Amaya instaces. Irene</t>
  </si>
  <si>
    <t>Don-t-see-the-auto-save-list-when-there-are-several-Amaya-instaces</t>
  </si>
  <si>
    <t>Thu, 30 Oct 2003 17:45:50 +0000</t>
  </si>
  <si>
    <t>15ac80db6f9c738adeac3a9511b007a1d5eced67</t>
  </si>
  <si>
    <t>15ac80db6</t>
  </si>
  <si>
    <t>75c0de42d452f0da35c4e5274c8314efb9608a70</t>
  </si>
  <si>
    <t>75c0de42d</t>
  </si>
  <si>
    <t>Fix troubles with auto margin and nested tables. The CSS debug displayed auto values as 0. Irene</t>
  </si>
  <si>
    <t>Fix-troubles-with-auto-margin-and-nested-tables</t>
  </si>
  <si>
    <t>Thu, 30 Oct 2003 17:12:32 +0000</t>
  </si>
  <si>
    <t>46e8c1a4b9984a64100ed4ee35ab5dca441555a2</t>
  </si>
  <si>
    <t>46e8c1a4b</t>
  </si>
  <si>
    <t>b796a7251abdd803b63f06156e711aa7df1c14cf</t>
  </si>
  <si>
    <t>b796a7251</t>
  </si>
  <si>
    <t>Bug fix: the creation of HTML anchors was broken. Irene</t>
  </si>
  <si>
    <t>Bug-fix-the-creation-of-HTML-anchors-was-broken</t>
  </si>
  <si>
    <t>Thu, 30 Oct 2003 14:22:44 +0000</t>
  </si>
  <si>
    <t>e6b5bfdb9d43a48f419210777f4bda75c0320b55</t>
  </si>
  <si>
    <t>e6b5bfdb9</t>
  </si>
  <si>
    <t>eba9fae4b1440c9dec087d5526ed270d597e3648</t>
  </si>
  <si>
    <t>eba9fae4b</t>
  </si>
  <si>
    <t>possible bug fix SG</t>
  </si>
  <si>
    <t>possible-bug-fix</t>
  </si>
  <si>
    <t>Thu, 30 Oct 2003 13:59:01 +0000</t>
  </si>
  <si>
    <t>a09ea8dd725bbd67f821e0ae84f74e6fb5004374</t>
  </si>
  <si>
    <t>a09ea8dd7</t>
  </si>
  <si>
    <t>8d94c5aacc90f061a21ad272b72a57a0547e20a6</t>
  </si>
  <si>
    <t>8d94c5aac</t>
  </si>
  <si>
    <t>Fix a bug in coloring the source view ( '&gt;' in the content). VQ</t>
  </si>
  <si>
    <t>Fix-a-bug-in-coloring-the-source-view-in-the-content</t>
  </si>
  <si>
    <t>Thu, 30 Oct 2003 09:16:43 +0000</t>
  </si>
  <si>
    <t>81d12033c7d0d92fd6d856e6ffdb53a1c62e5348</t>
  </si>
  <si>
    <t>81d12033c</t>
  </si>
  <si>
    <t>e96f56031c61ce60169d990e3e7f6d5b9c5012b5</t>
  </si>
  <si>
    <t>e96f56031</t>
  </si>
  <si>
    <t>Right click on SVG graphics didn't work. Irene</t>
  </si>
  <si>
    <t>Right-click-on-SVG-graphics-didn-t-work</t>
  </si>
  <si>
    <t>Thu, 30 Oct 2003 08:02:12 +0000</t>
  </si>
  <si>
    <t>968840dcca474b57ab5b0fdac20b8ee8e294cb83</t>
  </si>
  <si>
    <t>968840dcc</t>
  </si>
  <si>
    <t>7063ebb694ecba1a1a2106b7bfcac1384914102e</t>
  </si>
  <si>
    <t>7063ebb69</t>
  </si>
  <si>
    <t>Amaya is now able to generate &lt;a&gt; elements into SVG. + fix a typo in tree.h Irene</t>
  </si>
  <si>
    <t>Amaya-is-now-able-to-generate-a-elements-into-SVG</t>
  </si>
  <si>
    <t>Wed, 29 Oct 2003 17:11:22 +0000</t>
  </si>
  <si>
    <t>bab250a685fdc3efee9dea49efe6c227230aae27</t>
  </si>
  <si>
    <t>bab250a68</t>
  </si>
  <si>
    <t>8e8382d0022de827fc520785398807049e84fc7d</t>
  </si>
  <si>
    <t>8e8382d00</t>
  </si>
  <si>
    <t>HTML: Bug fix: when the cursor was at the end of a dt element, pressing the List button created a very strange structure. VQ</t>
  </si>
  <si>
    <t>HTML-Bug-fix-when-the-cursor-was-at-the-end-of-a-dt-element-pressing</t>
  </si>
  <si>
    <t>Wed, 29 Oct 2003 16:48:42 +0000</t>
  </si>
  <si>
    <t>15cfbe6eb6b6dbc2bb56e5e467df15d3a5ff7f42</t>
  </si>
  <si>
    <t>15cfbe6eb</t>
  </si>
  <si>
    <t>02b1d4260375fa62c9f8d2d20bedb64039382ce0</t>
  </si>
  <si>
    <t>02b1d4260</t>
  </si>
  <si>
    <t>Amaya now handles the xml:space attribute. Introduction of the configuration variable PREVERVE_SPACE. Irene</t>
  </si>
  <si>
    <t>Amaya-now-handles-the-xml-space-attribute</t>
  </si>
  <si>
    <t>Wed, 29 Oct 2003 14:45:38 +0000</t>
  </si>
  <si>
    <t>4d584c2430c886754a83531952e89543c4ceb01d</t>
  </si>
  <si>
    <t>4d584c243</t>
  </si>
  <si>
    <t>855e958a31208733b8b8c69eca09704e9e740e9d</t>
  </si>
  <si>
    <t>855e958a3</t>
  </si>
  <si>
    <t>HTML: setting attribute dir or xml:space on a substring could cause a crash. VQ</t>
  </si>
  <si>
    <t>HTML-setting-attribute-dir-or-xml-space-on-a-substring-could-cause</t>
  </si>
  <si>
    <t>Wed, 29 Oct 2003 14:19:02 +0000</t>
  </si>
  <si>
    <t>54d417b1cc9e9dbe68bb3b4faf51a0f2fbcf2483</t>
  </si>
  <si>
    <t>54d417b1c</t>
  </si>
  <si>
    <t>689e1a25a1edbc4be200692856526deab4e1fd82</t>
  </si>
  <si>
    <t>689e1a25a</t>
  </si>
  <si>
    <t>Wed, 29 Oct 2003 11:51:06 +0000</t>
  </si>
  <si>
    <t>cdfb797857fc1353cb55ab8bf8294a02fa0c04fc</t>
  </si>
  <si>
    <t>cdfb79785</t>
  </si>
  <si>
    <t>1f0314e47755164f06ea25b3ca3d0c700999b3e2</t>
  </si>
  <si>
    <t>1f0314e47</t>
  </si>
  <si>
    <t>Pres Rules: set the delta distance even in floatting positions VQ</t>
  </si>
  <si>
    <t>Pres-Rules-set-the-delta-distance-even-in-floatting-positions</t>
  </si>
  <si>
    <t>Wed, 29 Oct 2003 11:39:13 +0000</t>
  </si>
  <si>
    <t>dd25857c7ea3325012ee76e43bd32ed8dc74e0f3</t>
  </si>
  <si>
    <t>dd25857c7</t>
  </si>
  <si>
    <t>eaf2146b5baa9f77f1e3fc848ee2cc2f6dc8e7f1</t>
  </si>
  <si>
    <t>eaf2146b5</t>
  </si>
  <si>
    <t>Bug fix : on GL version, when drawing a svg line, the line was not displayed when moving the mouse TODO : there is still a little lag between mouse position and droping point position ... SG</t>
  </si>
  <si>
    <t>Bug-fix-on-GL-version-when-drawing-a-svg-line-the-line-was-not-displayed-when-moving-the-mouse</t>
  </si>
  <si>
    <t>Wed, 29 Oct 2003 11:12:14 +0000</t>
  </si>
  <si>
    <t>8a5b61bc80b0cc344dcb6bceaa451d55531705f0</t>
  </si>
  <si>
    <t>8a5b61bc8</t>
  </si>
  <si>
    <t>1e256ac99afd4635125fab9ebff9113cb3438d66</t>
  </si>
  <si>
    <t>1e256ac99</t>
  </si>
  <si>
    <t>SVG: editing of attributes dx and dy VQ</t>
  </si>
  <si>
    <t>SVG-editing-of-attributes-dx-and-dy</t>
  </si>
  <si>
    <t>Wed, 29 Oct 2003 10:09:07 +0000</t>
  </si>
  <si>
    <t>6edfeb529f23d812c661512668ba5f7031acc7ce</t>
  </si>
  <si>
    <t>6edfeb529</t>
  </si>
  <si>
    <t>c923d9d88e208aeb4483bdb519077b2aafedc8a7</t>
  </si>
  <si>
    <t>c923d9d88</t>
  </si>
  <si>
    <t>Wed, 29 Oct 2003 09:28:22 +0000</t>
  </si>
  <si>
    <t>7acfa054178b38cc76566b589799e9dfcfbe5f90</t>
  </si>
  <si>
    <t>7acfa0541</t>
  </si>
  <si>
    <t>c132971128fd37ba18e54b75a9f644c62975d574</t>
  </si>
  <si>
    <t>c13297112</t>
  </si>
  <si>
    <t>Interpretation of Delta within Position P rules. Irene</t>
  </si>
  <si>
    <t>Interpretation-of-Delta-within-Position-P-rules</t>
  </si>
  <si>
    <t>Wed, 29 Oct 2003 09:14:27 +0000</t>
  </si>
  <si>
    <t>8d4ca10ca7b8c6b107116f1c7c587ebbdca73486</t>
  </si>
  <si>
    <t>8d4ca10ca</t>
  </si>
  <si>
    <t>555f583b87c6fe81037174007527a3fc0db19b92</t>
  </si>
  <si>
    <t>555f583b8</t>
  </si>
  <si>
    <t>SVG: complete implementation of attributes dx and dy. VQ</t>
  </si>
  <si>
    <t>SVG-complete-implementation-of-attributes-dx-and-dy</t>
  </si>
  <si>
    <t>Tue, 28 Oct 2003 18:39:29 +0000</t>
  </si>
  <si>
    <t>d028382945869aef1c5574c812ffb57dde5a271a</t>
  </si>
  <si>
    <t>d02838294</t>
  </si>
  <si>
    <t>35ba6879d53c4318a734a56687f73611528999fb</t>
  </si>
  <si>
    <t>35ba6879d</t>
  </si>
  <si>
    <t>When link and anchor elements are generated within HTML documents, Amaya added the XLink namespace declaration. Irene</t>
  </si>
  <si>
    <t>When-link-and-anchor-elements-are-generated-within-HTML-documents-Amaya</t>
  </si>
  <si>
    <t>Tue, 28 Oct 2003 17:10:10 +0000</t>
  </si>
  <si>
    <t>b1d3cc2ed470a010dea0590bd95f42e4df242671</t>
  </si>
  <si>
    <t>b1d3cc2ed</t>
  </si>
  <si>
    <t>0568e8af20159f43a6c16d9b63ee2bcbb2a9ea4e</t>
  </si>
  <si>
    <t>0568e8af2</t>
  </si>
  <si>
    <t>Thot: adding a delta field to the position rules of Thot, to implement       the SVG attributes dx and dy for elements text, tspan, tref, etc. CAUTION: a make clean may help before compiling these changes. VQ</t>
  </si>
  <si>
    <t>Thot-adding-a-delta-field-to-the-position-rules-of-Thot-to-implement</t>
  </si>
  <si>
    <t>Tue, 28 Oct 2003 16:55:26 +0000</t>
  </si>
  <si>
    <t>4c78e35503ffe0a58e163e292682c1f4e9f8464a</t>
  </si>
  <si>
    <t>4c78e3550</t>
  </si>
  <si>
    <t>6b19059b50d32b192c2665123663abc404ab7ab3</t>
  </si>
  <si>
    <t>6b19059b5</t>
  </si>
  <si>
    <t>New dialog updates. Irene</t>
  </si>
  <si>
    <t>New-dialog-updates</t>
  </si>
  <si>
    <t>Tue, 28 Oct 2003 16:23:39 +0000</t>
  </si>
  <si>
    <t>f9aebe322ab736c5b0a9de98eede6b3407f3e9e3</t>
  </si>
  <si>
    <t>f9aebe322</t>
  </si>
  <si>
    <t>0ae349f7588a37a447eb1adc4b4771fb282bb691</t>
  </si>
  <si>
    <t>0ae349f75</t>
  </si>
  <si>
    <t>Integration of Italian translations (given by Maurizio Codogno) Irene</t>
  </si>
  <si>
    <t>Integration-of-Italian-translations-given-by-Maurizio-Codogno</t>
  </si>
  <si>
    <t>Tue, 28 Oct 2003 14:48:33 +0000</t>
  </si>
  <si>
    <t>60ad7fb138be490b1f016e25340ca9cb12aea1a1</t>
  </si>
  <si>
    <t>60ad7fb13</t>
  </si>
  <si>
    <t>d21b9cc4d564f22cfc041879966505bef1b9c393</t>
  </si>
  <si>
    <t>d21b9cc4d</t>
  </si>
  <si>
    <t>Update Windows resources. Irene</t>
  </si>
  <si>
    <t>Update-Windows-resources</t>
  </si>
  <si>
    <t>Tue, 28 Oct 2003 11:52:48 +0000</t>
  </si>
  <si>
    <t>d88755dbc88a25486604f8afd6013a7a10bf27fc</t>
  </si>
  <si>
    <t>d88755dbc</t>
  </si>
  <si>
    <t>0555b47674cef408f2b05d5a74423a56d73ea798</t>
  </si>
  <si>
    <t>0555b4767</t>
  </si>
  <si>
    <t>Complete and adapt the Auto_Save option: - Adding an "Generate backup files" entry in the General preferences menu. - There were 2 global variables AUTO_SAVE and AUTOSAVE, only one now. - There were one saving interval by document, one global variable now.</t>
  </si>
  <si>
    <t>Complete-and-adapt-the-Auto_Save-option</t>
  </si>
  <si>
    <t xml:space="preserve">Moving "Show background images" into the Browsing preferences menu._x000D_
Removing the "Double click delay" into the General preferences menu._x000D_
Irene_x000D_
</t>
  </si>
  <si>
    <t>Tue, 28 Oct 2003 11:38:29 +0000</t>
  </si>
  <si>
    <t>f5239d4a0859c45de3c35b098ef45015d3bc78ca</t>
  </si>
  <si>
    <t>f5239d4a0</t>
  </si>
  <si>
    <t>36f51492cb97cb172d47d6af2c9c5eeffb24c52e</t>
  </si>
  <si>
    <t>36f51492c</t>
  </si>
  <si>
    <t>SVG: When the window was zoomed, creating a curve produced strange results. VQ</t>
  </si>
  <si>
    <t>SVG-When-the-window-was-zoomed-creating-a-curve-produced-strange</t>
  </si>
  <si>
    <t>Tue, 28 Oct 2003 11:00:12 +0000</t>
  </si>
  <si>
    <t>f0ed6484802d3ff6082d1538cb622b05bdb12786</t>
  </si>
  <si>
    <t>f0ed64848</t>
  </si>
  <si>
    <t>c2e503994cd3b11112f10ee5eb8685a82c790fa4</t>
  </si>
  <si>
    <t>c2e503994</t>
  </si>
  <si>
    <t>Tue, 28 Oct 2003 10:12:59 +0000</t>
  </si>
  <si>
    <t>cb17d7d049b897ab6bfe882193c369e01019726b</t>
  </si>
  <si>
    <t>cb17d7d04</t>
  </si>
  <si>
    <t>d68e5af2c5478e9a0186d2c3815b853236a35424</t>
  </si>
  <si>
    <t>d68e5af2c</t>
  </si>
  <si>
    <t>SVG: When resizing a polygon, the value generated for the new scale      was wrong. VQ</t>
  </si>
  <si>
    <t>SVG-When-resizing-a-polygon-the-value-generated-for-the-new-scale</t>
  </si>
  <si>
    <t>Tue, 28 Oct 2003 10:09:37 +0000</t>
  </si>
  <si>
    <t>e7dd97302f8b7b38f7abdd54b1892d05ad15f491</t>
  </si>
  <si>
    <t>e7dd97302</t>
  </si>
  <si>
    <t>3b024d91c5e513bd2fc40d6e8892aa88b8ffdb02</t>
  </si>
  <si>
    <t>3b024d91c</t>
  </si>
  <si>
    <t>SVG: Some improvement to the dynamic manipulation of lines and polylines      in the OpenGL version. VQ</t>
  </si>
  <si>
    <t>SVG-Some-improvement-to-the-dynamic-manipulation-of-lines-and-polylines</t>
  </si>
  <si>
    <t>Tue, 28 Oct 2003 08:35:56 +0000</t>
  </si>
  <si>
    <t>8217fe885cd5b434e4df2158ccc97bc464ce52a8</t>
  </si>
  <si>
    <t>8217fe885</t>
  </si>
  <si>
    <t>a13d3df1d6d5090ccc4e59d4928a8809e3ebdd4c</t>
  </si>
  <si>
    <t>a13d3df1d</t>
  </si>
  <si>
    <t>JK: oops, missing file</t>
  </si>
  <si>
    <t>JK-oops-missing-file</t>
  </si>
  <si>
    <t>Mon, 27 Oct 2003 17:55:38 +0000</t>
  </si>
  <si>
    <t>c2e394a4334b2fe31f01b69d1bcb380d0a2bf119</t>
  </si>
  <si>
    <t>c2e394a43</t>
  </si>
  <si>
    <t>3e9e444dc2bc71826e1b56f3db80fc390d641314</t>
  </si>
  <si>
    <t>3e9e444dc</t>
  </si>
  <si>
    <t>Mon, 27 Oct 2003 17:19:37 +0000</t>
  </si>
  <si>
    <t>2d9ecfac3d9fdd60593eff0f6f4ec9b25292594b</t>
  </si>
  <si>
    <t>2d9ecfac3</t>
  </si>
  <si>
    <t>02c7417392464cb132c1f7d2f0b41e295fb0426f</t>
  </si>
  <si>
    <t>02c741739</t>
  </si>
  <si>
    <t>JK: The referer field was being sent when a PUT resulted in a redirect. In addition, the value of the referer in case of redirection wasn't anymore the original page that the user had browsed, but the value that preceded the redirection. Cleaned up the context dependences.</t>
  </si>
  <si>
    <t>JK-The-referer-field-was-being-sent-when-a-PUT-resulted-in-a-redirect</t>
  </si>
  <si>
    <t>Mon, 27 Oct 2003 17:04:17 +0000</t>
  </si>
  <si>
    <t>98193c5c2bf514a30fe5fd7e1d5cc0460046882c</t>
  </si>
  <si>
    <t>98193c5c2</t>
  </si>
  <si>
    <t>3f56a89b51a037860f7a348518f8781ea26bf6d0</t>
  </si>
  <si>
    <t>3f56a89b5</t>
  </si>
  <si>
    <t>When images are not loaded the empty image was displayed with the ALT value. + impove the display of button within HTML forms. Irene</t>
  </si>
  <si>
    <t>When-images-are-not-loaded-the-empty-image-was-displayed-with-the-ALT</t>
  </si>
  <si>
    <t>Mon, 27 Oct 2003 16:20:07 +0000</t>
  </si>
  <si>
    <t>f2d7fcdd3bb817df2e557146d7eaccfebbb6258b</t>
  </si>
  <si>
    <t>f2d7fcdd3</t>
  </si>
  <si>
    <t>efbd9c81aad6da2cec8ade3e78c48a9ac94fbc52</t>
  </si>
  <si>
    <t>efbd9c81a</t>
  </si>
  <si>
    <t>As long as the support of STIX fonts is not complete, use the greek font to display some math symbols in the Open GL version. Irene</t>
  </si>
  <si>
    <t>As-long-as-the-support-of-STIX-fonts-is-not-complete-use-the-greek-font</t>
  </si>
  <si>
    <t>Mon, 27 Oct 2003 15:32:21 +0000</t>
  </si>
  <si>
    <t>1e92a8ad7828f756af40600275bbe6af09f14c66</t>
  </si>
  <si>
    <t>1e92a8ad7</t>
  </si>
  <si>
    <t>88defdc7b9d8106c8bbc44b68ed8529dec2b1c6a</t>
  </si>
  <si>
    <t>88defdc7b</t>
  </si>
  <si>
    <t>Mon, 27 Oct 2003 09:39:37 +0000</t>
  </si>
  <si>
    <t>064624b13cbbb1177e7bf07a52738e0876fe8a86</t>
  </si>
  <si>
    <t>064624b13</t>
  </si>
  <si>
    <t>38aeef6a216dcf2d3d50a2e1de39a0b0aacce207</t>
  </si>
  <si>
    <t>38aeef6a2</t>
  </si>
  <si>
    <t>Adding doc for 'Load Objects' browsing option SG</t>
  </si>
  <si>
    <t>Adding-doc-for-Load-Objects-browsing-option</t>
  </si>
  <si>
    <t>Mon, 27 Oct 2003 09:02:22 +0000</t>
  </si>
  <si>
    <t>f4db3dee3740275dd830440c011771e787a60848</t>
  </si>
  <si>
    <t>f4db3dee3</t>
  </si>
  <si>
    <t>5105300e8f8e581afd7208028803a526a06017a7</t>
  </si>
  <si>
    <t>CSS: When the user asks for the applied style, just raise the window      displaying "STYLE.LST" if it's already open instead of opening      a new instance. VQ</t>
  </si>
  <si>
    <t>CSS-When-the-user-asks-for-the-applied-style-just-raise-the-window</t>
  </si>
  <si>
    <t>Sat, 25 Oct 2003 08:02:07 +0000</t>
  </si>
  <si>
    <t>b2e8c976dad1944f9544127bed00c9234d2deca0</t>
  </si>
  <si>
    <t>b2e8c976d</t>
  </si>
  <si>
    <t>dd541ba9229d2ff285bc9bc8d5fa70864079e3df</t>
  </si>
  <si>
    <t>dd541ba92</t>
  </si>
  <si>
    <t>SVG: endpoints of &lt;line&gt; elements can be moved safely. VQ</t>
  </si>
  <si>
    <t>SVG-endpoints-of-line-elements-can-be-moved-safely</t>
  </si>
  <si>
    <t>Fri, 24 Oct 2003 17:30:06 +0000</t>
  </si>
  <si>
    <t>965d545d8a3a0b2a82f16ef9ef23a47b38fc2487</t>
  </si>
  <si>
    <t>965d545d8</t>
  </si>
  <si>
    <t>4627eb0e8eed5e7404a70d1d4519181bdf3cbdf1</t>
  </si>
  <si>
    <t>4627eb0e8</t>
  </si>
  <si>
    <t>Keep the dialog when an attribute is applied on Windows platforms. Irene</t>
  </si>
  <si>
    <t>Keep-the-dialog-when-an-attribute-is-applied-on-Windows-platforms</t>
  </si>
  <si>
    <t>Fri, 24 Oct 2003 15:53:26 +0000</t>
  </si>
  <si>
    <t>ba05618d199389f2406663da8dd5d80da4ed76af</t>
  </si>
  <si>
    <t>ba05618d1</t>
  </si>
  <si>
    <t>30b76ed565e11d862704021fe3a1538a30ebb30f</t>
  </si>
  <si>
    <t>30b76ed56</t>
  </si>
  <si>
    <t>SVG: points of polylines and polygons can be moved safely. VQ</t>
  </si>
  <si>
    <t>SVG-points-of-polylines-and-polygons-can-be-moved-safely</t>
  </si>
  <si>
    <t>Fri, 24 Oct 2003 15:03:17 +0000</t>
  </si>
  <si>
    <t>3f5b6a9a2916c663360e8027cf4fc87cf01e0344</t>
  </si>
  <si>
    <t>3f5b6a9a2</t>
  </si>
  <si>
    <t>4cfad6281e8a4f671b9a185345ebeeeba5196c1e</t>
  </si>
  <si>
    <t>4cfad6281</t>
  </si>
  <si>
    <t>Windows versions displayed too big characters. Irene</t>
  </si>
  <si>
    <t>Windows-versions-displayed-too-big-characters</t>
  </si>
  <si>
    <t>Fri, 24 Oct 2003 13:57:57 +0000</t>
  </si>
  <si>
    <t>2ea816f914bf5a59111722723e041d5ae2502fab</t>
  </si>
  <si>
    <t>2ea816f91</t>
  </si>
  <si>
    <t>21078915ca5d322bbecdae9013114a179ac52c0a</t>
  </si>
  <si>
    <t>21078915c</t>
  </si>
  <si>
    <t>Fri, 24 Oct 2003 13:34:25 +0000</t>
  </si>
  <si>
    <t>f4c69a32ad26fa76324d3f7805c45d0ee7595491</t>
  </si>
  <si>
    <t>f4c69a32a</t>
  </si>
  <si>
    <t>8d662384b26ca6d4ac1b00e358c2c53a30e98a89</t>
  </si>
  <si>
    <t>8d662384b</t>
  </si>
  <si>
    <t>Add this new file. Irene</t>
  </si>
  <si>
    <t>Add-this-new-file</t>
  </si>
  <si>
    <t>Fri, 24 Oct 2003 07:55:55 +0000</t>
  </si>
  <si>
    <t>31245e7bab6d90ae1d0c3acc108e8ce88cd47a34</t>
  </si>
  <si>
    <t>31245e7ba</t>
  </si>
  <si>
    <t>41458be2be3ab6ca5796d592a11d2727f8c31b68</t>
  </si>
  <si>
    <t>41458be2b</t>
  </si>
  <si>
    <t>Update Amaya messages. Irene</t>
  </si>
  <si>
    <t>Update-Amaya-messages</t>
  </si>
  <si>
    <t>Fri, 24 Oct 2003 07:04:53 +0000</t>
  </si>
  <si>
    <t>95035df56e2645a676067d399556abb0e1a1be5b</t>
  </si>
  <si>
    <t>95035df56</t>
  </si>
  <si>
    <t>9e802e561f7cb6f3f6e868c3a43bf1a1b34795d6</t>
  </si>
  <si>
    <t>9e802e561</t>
  </si>
  <si>
    <t>A fix to compile Amaya on AIX. Irene</t>
  </si>
  <si>
    <t>A-fix-to-compile-Amaya-on-AIX</t>
  </si>
  <si>
    <t>Fri, 24 Oct 2003 07:03:52 +0000</t>
  </si>
  <si>
    <t>40467d7101ba9272cd1893a6dc2004b9ab985624</t>
  </si>
  <si>
    <t>40467d710</t>
  </si>
  <si>
    <t>97909f5081ae638b42106fd5dd7ffafa913cc1b3</t>
  </si>
  <si>
    <t>97909f508</t>
  </si>
  <si>
    <t>Thotlib: handling negative replies from the application when pasting an element. VQ</t>
  </si>
  <si>
    <t>Thotlib-handling-negative-replies-from-the-application-when-pasting-an</t>
  </si>
  <si>
    <t>Thu, 23 Oct 2003 17:02:37 +0000</t>
  </si>
  <si>
    <t>8bea8808c8e3fc6ae13ffd08d105ac0a2269ffd0</t>
  </si>
  <si>
    <t>8bea8808c</t>
  </si>
  <si>
    <t>a5cd12e8d3ea57ddfc28e1f17c5a17c532e7ef3b</t>
  </si>
  <si>
    <t>a5cd12e8d</t>
  </si>
  <si>
    <t>Fix warnings. Irene</t>
  </si>
  <si>
    <t>Thu, 23 Oct 2003 15:43:29 +0000</t>
  </si>
  <si>
    <t>7f859aaecfb1aecae460d0fc97c20159112b22a6</t>
  </si>
  <si>
    <t>7f859aaec</t>
  </si>
  <si>
    <t>38f69c75533ea00e89d6e24cc57a72f575a81ccc</t>
  </si>
  <si>
    <t>38f69c755</t>
  </si>
  <si>
    <t>- Connect the "Load Object" option to amaya kernel. - Improvement: when an image src or an object data is not found, display the ALT text (for img) or content value (for object). SG</t>
  </si>
  <si>
    <t>Connect-the-Load-Object-option-to-amaya-kernel</t>
  </si>
  <si>
    <t>Thu, 23 Oct 2003 15:22:11 +0000</t>
  </si>
  <si>
    <t>cc029e99b7909b4f2963c8a6494e670d6971e72c</t>
  </si>
  <si>
    <t>cc029e99b</t>
  </si>
  <si>
    <t>f0c2442fcc0f30adb08d3b501ceff5c1f936861d</t>
  </si>
  <si>
    <t>f0c2442fc</t>
  </si>
  <si>
    <t>New dialog labels for "Load Images" and "Load Objects" SG</t>
  </si>
  <si>
    <t>New-dialog-labels-for-Load-Images-and-Load-Objects</t>
  </si>
  <si>
    <t>Thu, 23 Oct 2003 15:18:47 +0000</t>
  </si>
  <si>
    <t>5857b9791ff8b224e553e6746b6d9babaf917bf8</t>
  </si>
  <si>
    <t>5857b9791</t>
  </si>
  <si>
    <t>99aa7c5972faaffd08d6075d1baf3e193718da49</t>
  </si>
  <si>
    <t>99aa7c597</t>
  </si>
  <si>
    <t>Code cleaning (bugfix) : opengl list was uncorrectly closed SG</t>
  </si>
  <si>
    <t>Code-cleaning-bugfix-opengl-list-was-uncorrectly-closed</t>
  </si>
  <si>
    <t>Thu, 23 Oct 2003 15:17:47 +0000</t>
  </si>
  <si>
    <t>cea6ab501aa4cf4bbfc85c88b3934a15923b7abb</t>
  </si>
  <si>
    <t>cea6ab501</t>
  </si>
  <si>
    <t>967add500af39f0ad3ba727d32bb538f5d0d4fef</t>
  </si>
  <si>
    <t>967add500</t>
  </si>
  <si>
    <t>Thotlib: a negative return from application upon event ElemTextModify.Pre was ignored VQ</t>
  </si>
  <si>
    <t>Thotlib-a-negative-return-from-application-upon-event</t>
  </si>
  <si>
    <t>Thu, 23 Oct 2003 14:03:45 +0000</t>
  </si>
  <si>
    <t>8378d03a195c9231e76f9e2bfc21ec717e09716f</t>
  </si>
  <si>
    <t>8378d03a1</t>
  </si>
  <si>
    <t>c1bbe84fcb38a8e455ca83e91844d65d41f33f01</t>
  </si>
  <si>
    <t>c1bbe84fc</t>
  </si>
  <si>
    <t>Fix a problem with links to empty anchors. Irene</t>
  </si>
  <si>
    <t>Fix-a-problem-with-links-to-empty-anchors</t>
  </si>
  <si>
    <t>Thu, 23 Oct 2003 13:55:58 +0000</t>
  </si>
  <si>
    <t>5d57d79ef49576308493cd1fdc6196eefc74300a</t>
  </si>
  <si>
    <t>5d57d79ef</t>
  </si>
  <si>
    <t>7dc87219195e4a0ce8f46eb8d58416ac62a90b34</t>
  </si>
  <si>
    <t>7dc872191</t>
  </si>
  <si>
    <t>Thu, 23 Oct 2003 12:33:05 +0000</t>
  </si>
  <si>
    <t>3d6c8604a662b37a8ed3d08d501f6cc95b864cb4</t>
  </si>
  <si>
    <t>3d6c8604a</t>
  </si>
  <si>
    <t>cf8b2c7c6e8547fad0432e390dd46c38cd9656c3</t>
  </si>
  <si>
    <t>cf8b2c7c6</t>
  </si>
  <si>
    <t>Don't display spaces within passwords. Irene</t>
  </si>
  <si>
    <t>Don-t-display-spaces-within-passwords</t>
  </si>
  <si>
    <t>Thu, 23 Oct 2003 09:37:33 +0000</t>
  </si>
  <si>
    <t>3f40a0ed4e5a480457a1759e359fef95c15b75f4</t>
  </si>
  <si>
    <t>3f40a0ed4</t>
  </si>
  <si>
    <t>f25df02b007f36a0c4df4b885baaed2ee93b04d9</t>
  </si>
  <si>
    <t>f25df02b0</t>
  </si>
  <si>
    <t>Annot: Loading annotations could make some elements to disappear... VQ+JK</t>
  </si>
  <si>
    <t>Annot-Loading-annotations-could-make-some-elements-to-disappear</t>
  </si>
  <si>
    <t>Thu, 23 Oct 2003 09:37:03 +0000</t>
  </si>
  <si>
    <t>c32360e5e03e92b5de06800ba9a9752dbd28b36e</t>
  </si>
  <si>
    <t>c32360e5e</t>
  </si>
  <si>
    <t>6fef2bdb43f44c3ebc892dcb9923897896c0ff0a</t>
  </si>
  <si>
    <t>6fef2bdb4</t>
  </si>
  <si>
    <t>HTML: Fixing various bugs related to forms: freezing when cancelling the       creation of an image input, creation of form elements was       impossible, etc. VQ</t>
  </si>
  <si>
    <t>HTML-Fixing-various-bugs-related-to-forms-freezing-when-cancelling-the</t>
  </si>
  <si>
    <t>Thu, 23 Oct 2003 08:43:25 +0000</t>
  </si>
  <si>
    <t>7ca5227d6feb7f8752e1637b79734809be084c86</t>
  </si>
  <si>
    <t>7ca5227d6</t>
  </si>
  <si>
    <t>bb21d6886f5c8f2092838ce4126b06a0fa58b8b8</t>
  </si>
  <si>
    <t>bb21d6886</t>
  </si>
  <si>
    <t>The backgroundcolor attribute is not allowed in XHTML strict. Don't reparse the source document when synchronizing. Irene</t>
  </si>
  <si>
    <t>The-backgroundcolor-attribute-is-not-allowed-in-XHTML-strict</t>
  </si>
  <si>
    <t>Thu, 23 Oct 2003 07:47:44 +0000</t>
  </si>
  <si>
    <t>1ddd75ba4bf1cdde3f8074fcd4fd312219edabd3</t>
  </si>
  <si>
    <t>1ddd75ba4</t>
  </si>
  <si>
    <t>dbd756d0edb95dfc4e539a979c9753c5cd1b76b4</t>
  </si>
  <si>
    <t>dbd756d0e</t>
  </si>
  <si>
    <t>Wed, 22 Oct 2003 16:23:21 +0000</t>
  </si>
  <si>
    <t>7159f8c5d8e93c1d128cfa58034da61ab454f958</t>
  </si>
  <si>
    <t>7159f8c5d</t>
  </si>
  <si>
    <t>f68267d3fea0f085a7ed132e71b7aee0d42fcbef</t>
  </si>
  <si>
    <t>f68267d3f</t>
  </si>
  <si>
    <t>XHTML: fixing a bug with inline elements. VQ</t>
  </si>
  <si>
    <t>XHTML-fixing-a-bug-with-inline-elements</t>
  </si>
  <si>
    <t>Wed, 22 Oct 2003 15:52:21 +0000</t>
  </si>
  <si>
    <t>872b7ee1a4af76ce5ef51ada3c6f48f109c2c119</t>
  </si>
  <si>
    <t>872b7ee1a</t>
  </si>
  <si>
    <t>f1ad986eca06697c03470acfb5c27b2390d31f0a</t>
  </si>
  <si>
    <t>f1ad986ec</t>
  </si>
  <si>
    <t>Line were not visible with the GL version. Irene</t>
  </si>
  <si>
    <t>Line-were-not-visible-with-the-GL-version</t>
  </si>
  <si>
    <t>Wed, 22 Oct 2003 15:18:12 +0000</t>
  </si>
  <si>
    <t>1733274aedde27ab4caa9a4cc05e2b6ce8ee7748</t>
  </si>
  <si>
    <t>1733274ae</t>
  </si>
  <si>
    <t>84d0a1c117e915a438ba06d17d45555d5fe51950</t>
  </si>
  <si>
    <t>84d0a1c11</t>
  </si>
  <si>
    <t>another compilation fix on windows SG</t>
  </si>
  <si>
    <t>another-compilation-fix-on-windows</t>
  </si>
  <si>
    <t>Wed, 22 Oct 2003 15:02:02 +0000</t>
  </si>
  <si>
    <t>8207a9184abf971e66598eb15bf108fcfbfe6460</t>
  </si>
  <si>
    <t>8207a9184</t>
  </si>
  <si>
    <t>c4651de6a3f322117aa4e4734f629241750a9af4</t>
  </si>
  <si>
    <t>c4651de6a</t>
  </si>
  <si>
    <t>#endif misplaced Laurent on behalf of Stephane</t>
  </si>
  <si>
    <t>endif-misplaced</t>
  </si>
  <si>
    <t>Wed, 22 Oct 2003 14:23:43 +0000</t>
  </si>
  <si>
    <t>87d46559e272b3592a1ab4ba584d7470ec1e6d9f</t>
  </si>
  <si>
    <t>87d46559e</t>
  </si>
  <si>
    <t>38c5241ce731844e27c18edd7fbcdb5159bc475a</t>
  </si>
  <si>
    <t>38c5241ce</t>
  </si>
  <si>
    <t>When the CSS parser detected an error within a SVG attribute the URL was not initialized. Irene</t>
  </si>
  <si>
    <t>When-the-CSS-parser-detected-an-error-within-a-SVG-attribute-the-URL</t>
  </si>
  <si>
    <t>Wed, 22 Oct 2003 14:18:54 +0000</t>
  </si>
  <si>
    <t>fb23156a7944bc4448847c5ee2ec9f04a21878a6</t>
  </si>
  <si>
    <t>fb23156a7</t>
  </si>
  <si>
    <t>26b16bb2387ab169d74206ef78ad107d906c8e84</t>
  </si>
  <si>
    <t>26b16bb23</t>
  </si>
  <si>
    <t>Typo change. Irene</t>
  </si>
  <si>
    <t>Typo-change</t>
  </si>
  <si>
    <t>Wed, 22 Oct 2003 14:17:05 +0000</t>
  </si>
  <si>
    <t>f86e996fa62014c225ba0da217a4c105bcb5b18c</t>
  </si>
  <si>
    <t>f86e996fa</t>
  </si>
  <si>
    <t>4eb69807419a84e24e4efc94909263372ebaf192</t>
  </si>
  <si>
    <t>4eb698074</t>
  </si>
  <si>
    <t>Misplaced definition. Irene</t>
  </si>
  <si>
    <t>Misplaced-definition</t>
  </si>
  <si>
    <t>Wed, 22 Oct 2003 14:16:24 +0000</t>
  </si>
  <si>
    <t>0835c58e6f4c56187c6517eed138e59c527ce16d</t>
  </si>
  <si>
    <t>0835c58e6</t>
  </si>
  <si>
    <t>89844828c88904b25b375874e147fa168759c24d</t>
  </si>
  <si>
    <t>89844828c</t>
  </si>
  <si>
    <t>Improve the support of OpenGL on Windows platforms. Irene</t>
  </si>
  <si>
    <t>Improve-the-support-of-OpenGL-on-Windows-platforms</t>
  </si>
  <si>
    <t>Wed, 22 Oct 2003 13:54:01 +0000</t>
  </si>
  <si>
    <t>ff8521196450258b25786784632eede90161aa5d</t>
  </si>
  <si>
    <t>ff8521196</t>
  </si>
  <si>
    <t>d959a4ac1c541e25b0233380b130d6bf11c3828f</t>
  </si>
  <si>
    <t>d959a4ac1</t>
  </si>
  <si>
    <t>HTML: fixing a crash that happened when parsing a &lt;textarea&gt; that       contained some text. VQ</t>
  </si>
  <si>
    <t>HTML-fixing-a-crash-that-happened-when-parsing-a-textarea-that</t>
  </si>
  <si>
    <t>Wed, 22 Oct 2003 13:04:12 +0000</t>
  </si>
  <si>
    <t>66c3a94b02d6cb0c3f370fa28cdc7378a568b5ed</t>
  </si>
  <si>
    <t>66c3a94b0</t>
  </si>
  <si>
    <t>a4540a2ddedaf409cd1f149681672175b4561e06</t>
  </si>
  <si>
    <t>a4540a2dd</t>
  </si>
  <si>
    <t>updating make proto generated files SG</t>
  </si>
  <si>
    <t>updating-make-proto-generated-files</t>
  </si>
  <si>
    <t>Wed, 22 Oct 2003 11:05:00 +0000</t>
  </si>
  <si>
    <t>63c5ff954afe7d01001f7522a7195e2723c7a142</t>
  </si>
  <si>
    <t>63c5ff954</t>
  </si>
  <si>
    <t>0e20b7105fdf763bad49d9c42737d40513532c74</t>
  </si>
  <si>
    <t>0e20b7105</t>
  </si>
  <si>
    <t>fixing compile error (make proto) SG</t>
  </si>
  <si>
    <t>fixing-compile-error-make-proto</t>
  </si>
  <si>
    <t>Wed, 22 Oct 2003 11:03:08 +0000</t>
  </si>
  <si>
    <t>d1eb657d467f2ef39b94d5e26d39eab17c1c1640</t>
  </si>
  <si>
    <t>d1eb657d4</t>
  </si>
  <si>
    <t>bc2eae54109d0a84d116e8420fa2a58df377d369</t>
  </si>
  <si>
    <t>bc2eae541</t>
  </si>
  <si>
    <t>fixing compile error</t>
  </si>
  <si>
    <t>fixing-compile-error</t>
  </si>
  <si>
    <t>Wed, 22 Oct 2003 10:33:23 +0000</t>
  </si>
  <si>
    <t>25d5befbbd23ece3ac4bff5e7666f9eb7dc8555a</t>
  </si>
  <si>
    <t>25d5befbb</t>
  </si>
  <si>
    <t>7cf852883f396c70a0f5c6eb4ab8bea6aa3a2aef</t>
  </si>
  <si>
    <t>7cf852883</t>
  </si>
  <si>
    <t>fixing a compilation error</t>
  </si>
  <si>
    <t>fixing-a-compilation-error</t>
  </si>
  <si>
    <t>Wed, 22 Oct 2003 10:31:03 +0000</t>
  </si>
  <si>
    <t>e9766863dab405e6381a5ed7d432b81699649f8f</t>
  </si>
  <si>
    <t>e9766863d</t>
  </si>
  <si>
    <t>a02f56740826b51de695d4bd1960eb2b5e058c4a</t>
  </si>
  <si>
    <t>a02f56740</t>
  </si>
  <si>
    <t>A bunch of files generated by make proto that were not commited before.</t>
  </si>
  <si>
    <t>A-bunch-of-files-generated-by-make-proto-that-were-not-commited-before</t>
  </si>
  <si>
    <t>Wed, 22 Oct 2003 09:03:40 +0000</t>
  </si>
  <si>
    <t>377cb6dcfe77dbb35a5c6fffa635428989b5bb71</t>
  </si>
  <si>
    <t>377cb6dcf</t>
  </si>
  <si>
    <t>b2234f8dce793f3fb55f6b2d0d4b755d11df1765</t>
  </si>
  <si>
    <t>b2234f8dc</t>
  </si>
  <si>
    <t>JK: New widget: TtaNewComboBox (for bookmarks)</t>
  </si>
  <si>
    <t>JK-New-widget-TtaNewComboBox-for-bookmarks</t>
  </si>
  <si>
    <t>Wed, 22 Oct 2003 09:02:43 +0000</t>
  </si>
  <si>
    <t>594f6a7f552abe55e0bbe1ea69ac2aa4306124fc</t>
  </si>
  <si>
    <t>594f6a7f5</t>
  </si>
  <si>
    <t>2e7a5f80105f9746a656394a201e0fddea15e7ed</t>
  </si>
  <si>
    <t>2e7a5f801</t>
  </si>
  <si>
    <t>. The auto-save procedure is now triggered when the History sequence is closed. . the X close view removes useless auto-saved files. Laurent</t>
  </si>
  <si>
    <t>.-The-auto-save-procedure-is-now-triggered-when-the-History-sequence</t>
  </si>
  <si>
    <t>Tue, 21 Oct 2003 17:01:01 +0000</t>
  </si>
  <si>
    <t>05ca9e037b8b8abf2dbb709813b62c1ba30de336</t>
  </si>
  <si>
    <t>05ca9e037</t>
  </si>
  <si>
    <t>0b72742db829177c76b175d57006ff6caedcd0d3</t>
  </si>
  <si>
    <t>0b72742db</t>
  </si>
  <si>
    <t>Code cleaning : - adding a new flag in configure : _NOGUI ( easier to use than !defined(_GTK) &amp;&amp; !defined(_MOTIF) &amp;&amp; !defined(_WINDOWS) ) - adding the _GTK _MOTIF _WINDOWS _NOGUI everywhere when it's needed</t>
  </si>
  <si>
    <t xml:space="preserve">NOTICE: normaly you do not need to reconfigure ..._x000D_
but if there is problemes go into your compilation directory and execute :_x000D_
../configure --with-gtk             &lt;-- gtk version_x000D_
../configure --with-gl              &lt;-- gtk + gl canvas version_x000D_
../configure --with-motif           &lt;-- motif version_x000D_
../configure --with-nogui           &lt;-- nogui version_x000D_
_x000D_
SG_x000D_
</t>
  </si>
  <si>
    <t>Tue, 21 Oct 2003 16:22:56 +0000</t>
  </si>
  <si>
    <t>efbe6cffa25826e97d3d89c33da4f1c212abc1e2</t>
  </si>
  <si>
    <t>efbe6cffa</t>
  </si>
  <si>
    <t>9faf157638d362edd88122a2124235b9fe2fa219</t>
  </si>
  <si>
    <t>9faf15763</t>
  </si>
  <si>
    <t>Bug fix (MOTIF) : CharTranslation for MOTIF version did not pass the correct value to ThotInput SG</t>
  </si>
  <si>
    <t>Bug-fix-MOTIF-CharTranslation-for-MOTIF-version-did-not-pass-the-correct-value-to-ThotInput</t>
  </si>
  <si>
    <t>Tue, 21 Oct 2003 16:12:19 +0000</t>
  </si>
  <si>
    <t>a6775f7924eeda818726b907fb1188ef93c78d38</t>
  </si>
  <si>
    <t>a6775f792</t>
  </si>
  <si>
    <t>aa50e065257e4cdefe81124e142dfbdfc02a42b0</t>
  </si>
  <si>
    <t>aa50e0652</t>
  </si>
  <si>
    <t>CSS: improving syntax error dectection in selectors VQ</t>
  </si>
  <si>
    <t>CSS-improving-syntax-error-dectection-in-selectors</t>
  </si>
  <si>
    <t>Tue, 21 Oct 2003 15:49:41 +0000</t>
  </si>
  <si>
    <t>9533eb6355d782a531fbeaddc30e8455760b8750</t>
  </si>
  <si>
    <t>9533eb635</t>
  </si>
  <si>
    <t>f44191accbe368a48279a003b2764167b89115e3</t>
  </si>
  <si>
    <t>f44191acc</t>
  </si>
  <si>
    <t>Fix compiling errors on Windows platforms. Irene</t>
  </si>
  <si>
    <t>Fix-compiling-errors-on-Windows-platforms</t>
  </si>
  <si>
    <t>Tue, 21 Oct 2003 13:50:26 +0000</t>
  </si>
  <si>
    <t>dd7a29b1c8b60215839cd2dc538a741aaa8282b8</t>
  </si>
  <si>
    <t>dd7a29b1c</t>
  </si>
  <si>
    <t>847abfdc41626f582caff8d0cd4bf978cc751910</t>
  </si>
  <si>
    <t>847abfdc4</t>
  </si>
  <si>
    <t>Tue, 21 Oct 2003 13:32:36 +0000</t>
  </si>
  <si>
    <t>70e5649a8e1216a165996323f32a7a916c752a67</t>
  </si>
  <si>
    <t>70e5649a8</t>
  </si>
  <si>
    <t>3883bcd1be603f5e823ac133c52657c75cc7bf84</t>
  </si>
  <si>
    <t>3883bcd1b</t>
  </si>
  <si>
    <t>Move a function. Irene</t>
  </si>
  <si>
    <t>Move-a-function</t>
  </si>
  <si>
    <t>Tue, 21 Oct 2003 13:11:40 +0000</t>
  </si>
  <si>
    <t>11655cb459289a5317d135f1ff658f896c62f90c</t>
  </si>
  <si>
    <t>11655cb45</t>
  </si>
  <si>
    <t>89fcc0a8d4ea371eb12b6bf1613d42cc3ccd30fa</t>
  </si>
  <si>
    <t>89fcc0a8d</t>
  </si>
  <si>
    <t>GL code clean up: Opacity, box structure, etc. Irene</t>
  </si>
  <si>
    <t>GL-code-clean-up-Opacity-box-structure-etc</t>
  </si>
  <si>
    <t>Tue, 21 Oct 2003 13:04:11 +0000</t>
  </si>
  <si>
    <t>b5c601bd4f0caadaab2158050783ba1dbf01cee8</t>
  </si>
  <si>
    <t>b5c601bd4</t>
  </si>
  <si>
    <t>e868ad515e1cc8bcd8e04692dc8e6f70546031ff</t>
  </si>
  <si>
    <t>e868ad515</t>
  </si>
  <si>
    <t>CSS: implementing the lang pseudo-class in selectors VQ</t>
  </si>
  <si>
    <t>CSS-implementing-the-lang-pseudo-class-in-selectors</t>
  </si>
  <si>
    <t>Tue, 21 Oct 2003 12:56:26 +0000</t>
  </si>
  <si>
    <t>e8f66adee3059f904a4833cf4daa6c756d9de74e</t>
  </si>
  <si>
    <t>e8f66adee</t>
  </si>
  <si>
    <t>798bf99d62c8ba15be95719360a9b143974c7b66</t>
  </si>
  <si>
    <t>798bf99d6</t>
  </si>
  <si>
    <t>Complete the wish list. Irene</t>
  </si>
  <si>
    <t>Complete-the-wish-list</t>
  </si>
  <si>
    <t>Tue, 21 Oct 2003 10:25:07 +0000</t>
  </si>
  <si>
    <t>1012211cd707bbcdde8be12c1040ebd7247913d6</t>
  </si>
  <si>
    <t>1012211cd</t>
  </si>
  <si>
    <t>e21ca3b8e2c79b0a9838d8931f239d9dcc670edc</t>
  </si>
  <si>
    <t>e21ca3b8e</t>
  </si>
  <si>
    <t>CSS: check multiple ids in selectors. Accepts multiple ids only      when they are identical. VQ</t>
  </si>
  <si>
    <t>CSS-check-multiple-ids-in-selectors.-Accepts-multiple-ids-only</t>
  </si>
  <si>
    <t>Mon, 20 Oct 2003 16:02:30 +0000</t>
  </si>
  <si>
    <t>7902590aa865981c827de7c0f708ca8d2eee812b</t>
  </si>
  <si>
    <t>7902590aa</t>
  </si>
  <si>
    <t>95ac7eeffc78e2251ac09054e3345af741f62bfb</t>
  </si>
  <si>
    <t>95ac7eeff</t>
  </si>
  <si>
    <t>Compilation errors fix on windows SG</t>
  </si>
  <si>
    <t>Compilation-errors-fix-on-windows</t>
  </si>
  <si>
    <t>Mon, 20 Oct 2003 14:36:35 +0000</t>
  </si>
  <si>
    <t>7a61811e07785233cf97b0056b975ee5bc72338d</t>
  </si>
  <si>
    <t>7a61811e0</t>
  </si>
  <si>
    <t>7a248257e78309a91984eed2d72d5e2ef94406ce</t>
  </si>
  <si>
    <t>7a248257e</t>
  </si>
  <si>
    <t>HTML: don't set the method attribute for a form element if the attribute       is missing in the source file. VQ</t>
  </si>
  <si>
    <t>HTML-don-t-set-the-method-attribute-for-a-form-element-if-the-attribute</t>
  </si>
  <si>
    <t>Mon, 20 Oct 2003 14:08:12 +0000</t>
  </si>
  <si>
    <t>034a159fd18faca812dc9c31a6ba98583d944267</t>
  </si>
  <si>
    <t>034a159fd</t>
  </si>
  <si>
    <t>27fb2e9fd45c78b90d4a7b45523f2460c1cc47d4</t>
  </si>
  <si>
    <t>27fb2e9fd</t>
  </si>
  <si>
    <t>CSS: implementing expression "[att|=val]" in selectors. VQ</t>
  </si>
  <si>
    <t>CSS-implementing-expression-att-val-in-selectors</t>
  </si>
  <si>
    <t>Mon, 20 Oct 2003 13:51:53 +0000</t>
  </si>
  <si>
    <t>c19639d33ec07a6ec7658d6f6f11700de42fda49</t>
  </si>
  <si>
    <t>c19639d33</t>
  </si>
  <si>
    <t>7859a7c063ebdb9241d74f35e42d108257866e6e</t>
  </si>
  <si>
    <t>7859a7c06</t>
  </si>
  <si>
    <t>Code cleaning : - adding _MOTIF flag and corresponding --with-motif configure option - now the configure check if there is only one GUI toolkit enabled : GTK or MOTIF This cleaning is needed to prepare wxWindows port. Now it's possible to compile amaya without GUI toolkit, so it will be easier to add a new one step by step.</t>
  </si>
  <si>
    <t xml:space="preserve">NOTICE : reconfigure is needed to compile_x000D_
../configure --with-gtk            &lt;-- for gtk version_x000D_
../configure --with-gl             &lt;-- for OpenGL and gtk version_x000D_
../configure --with-motif          &lt;-- for motif version_x000D_
_x000D_
SG_x000D_
</t>
  </si>
  <si>
    <t>Mon, 20 Oct 2003 13:45:11 +0000</t>
  </si>
  <si>
    <t>d810454740783f6e690fcc9237128aef429d48fb</t>
  </si>
  <si>
    <t>d81045474</t>
  </si>
  <si>
    <t>9fad44518dcbbbfa5a0105e81ccb8082efcd8740</t>
  </si>
  <si>
    <t>9fad44518</t>
  </si>
  <si>
    <t>SVG: generating a single enpty tag for element &lt;image&gt; instead of a pair of opening and closing tags. VQ</t>
  </si>
  <si>
    <t>SVG-generating-a-single-enpty-tag-for-element-image-instead-of-a-pair</t>
  </si>
  <si>
    <t>Sat, 18 Oct 2003 08:12:15 +0000</t>
  </si>
  <si>
    <t>29989f1d9716c6ca233d4126abc09c5d875350af</t>
  </si>
  <si>
    <t>29989f1d9</t>
  </si>
  <si>
    <t>d0763b521a3e37e5b3d1fe648fc7eaad48ce62b9</t>
  </si>
  <si>
    <t>d0763b521</t>
  </si>
  <si>
    <t>SVG: all SVG elements and attributes are now parsed and saved. VQ</t>
  </si>
  <si>
    <t>SVG-all-SVG-elements-and-attributes-are-now-parsed-and-saved</t>
  </si>
  <si>
    <t>Fri, 17 Oct 2003 17:16:36 +0000</t>
  </si>
  <si>
    <t>226efa12d2e61fb4ea21d72b30e31f8836b2ae3f</t>
  </si>
  <si>
    <t>226efa12d</t>
  </si>
  <si>
    <t>adcf27f1bf8869520f59456f9ed36f80a15a496a</t>
  </si>
  <si>
    <t>adcf27f1b</t>
  </si>
  <si>
    <t>Fixing warnings Laurent</t>
  </si>
  <si>
    <t>Fri, 17 Oct 2003 15:30:44 +0000</t>
  </si>
  <si>
    <t>86a4e3e3fa9318484be430a35dd72417d4a9c808</t>
  </si>
  <si>
    <t>86a4e3e3f</t>
  </si>
  <si>
    <t>1028b92e0f2f1bfe4a255ef569c7dc2c13107a8c</t>
  </si>
  <si>
    <t>1028b92e0</t>
  </si>
  <si>
    <t>Infra-structure for the Auto save function in Amaya. A new variable in Amaya registry (AUTO_SAVE) enables (if positive) or disables (if null or missing) the auto save. For the moment, this variable is set to '0' and "shouldn't" causes new disruptions. Laurent</t>
  </si>
  <si>
    <t>Infra-structure-for-the-Auto-save-function-in-Amaya</t>
  </si>
  <si>
    <t>Fri, 17 Oct 2003 15:11:57 +0000</t>
  </si>
  <si>
    <t>f9f3d74df4d56512b3e57c00463f198eeca4b586</t>
  </si>
  <si>
    <t>f9f3d74df</t>
  </si>
  <si>
    <t>a1b49601c59a45835d375bad8d9473c6282c3405</t>
  </si>
  <si>
    <t>a1b49601c</t>
  </si>
  <si>
    <t>Fix minor bugs. Irene</t>
  </si>
  <si>
    <t>Fix-minor-bugs</t>
  </si>
  <si>
    <t>Fri, 17 Oct 2003 06:49:28 +0000</t>
  </si>
  <si>
    <t>1bb323bfed5f373fc7427a5637c58c5d20220d69</t>
  </si>
  <si>
    <t>1bb323bfe</t>
  </si>
  <si>
    <t>47f4d23709ca6bef0d05720d8056899555b012a5</t>
  </si>
  <si>
    <t>47f4d2370</t>
  </si>
  <si>
    <t>Accept CR in font config files. Irene</t>
  </si>
  <si>
    <t>Accept-CR-in-font-config-files</t>
  </si>
  <si>
    <t>Thu, 16 Oct 2003 16:36:48 +0000</t>
  </si>
  <si>
    <t>cb0423230ed8aec058be43725a450f7c138a79db</t>
  </si>
  <si>
    <t>cb0423230</t>
  </si>
  <si>
    <t>a661f661ec64838b1b71d0503a68330d52a18aab</t>
  </si>
  <si>
    <t>a661f661e</t>
  </si>
  <si>
    <t>Thu, 16 Oct 2003 16:14:52 +0000</t>
  </si>
  <si>
    <t>334436739d3a3a86a850ddeb4aed41c981b8bd94</t>
  </si>
  <si>
    <t>39a9e979aafedfffa622bcf43c967a3bc42852f5</t>
  </si>
  <si>
    <t>39a9e979a</t>
  </si>
  <si>
    <t>Thu, 16 Oct 2003 16:12:28 +0000</t>
  </si>
  <si>
    <t>e86d2a23e0b63a898754ef7261d55c5ae44e27e0</t>
  </si>
  <si>
    <t>e86d2a23e</t>
  </si>
  <si>
    <t>21ad7ff454f12d3b4b46b39d02a4444ff9499b4c</t>
  </si>
  <si>
    <t>21ad7ff45</t>
  </si>
  <si>
    <t>Fixing a crash with transformations. Irene</t>
  </si>
  <si>
    <t>Fixing-a-crash-with-transformations</t>
  </si>
  <si>
    <t>Thu, 16 Oct 2003 15:03:18 +0000</t>
  </si>
  <si>
    <t>f7961017c3a1d2fb62c2c5e6087338ad0350a5ad</t>
  </si>
  <si>
    <t>f7961017c</t>
  </si>
  <si>
    <t>c855338cdd7a5d256425bc393477aef75ec204d4</t>
  </si>
  <si>
    <t>c855338cd</t>
  </si>
  <si>
    <t>Thu, 16 Oct 2003 11:17:42 +0000</t>
  </si>
  <si>
    <t>637be8ddc41d1dc63efdb028cecbc2bb81af5ffc</t>
  </si>
  <si>
    <t>637be8ddc</t>
  </si>
  <si>
    <t>deadfd389e1392a715d65b2aeef9a117bae54f76</t>
  </si>
  <si>
    <t>deadfd389</t>
  </si>
  <si>
    <t>Protect against a deadlock. Irene</t>
  </si>
  <si>
    <t>Protect-against-a-deadlock</t>
  </si>
  <si>
    <t>Thu, 16 Oct 2003 10:44:24 +0000</t>
  </si>
  <si>
    <t>1d5f85a94a0cdd6cae7374c80dcc0c0c1231eee6</t>
  </si>
  <si>
    <t>1d5f85a94</t>
  </si>
  <si>
    <t>94cd95b254325ace52fad346bca78b854ae8ef52</t>
  </si>
  <si>
    <t>94cd95b25</t>
  </si>
  <si>
    <t>Adding a protection for AIX platforms. Irene</t>
  </si>
  <si>
    <t>Adding-a-protection-for-AIX-platforms</t>
  </si>
  <si>
    <t>Thu, 16 Oct 2003 07:46:53 +0000</t>
  </si>
  <si>
    <t>15ccb8d188654d8dfc2d3fe95ce5d9ddb4a1d86b</t>
  </si>
  <si>
    <t>15ccb8d18</t>
  </si>
  <si>
    <t>c12282658885c888e2e8dfb905b988530b216a58</t>
  </si>
  <si>
    <t>c12282658</t>
  </si>
  <si>
    <t>Don't colorize DTDs, C programs, etc. VQ</t>
  </si>
  <si>
    <t>Don-t-colorize-DTDs-C-programs-etc</t>
  </si>
  <si>
    <t>Thu, 16 Oct 2003 07:35:30 +0000</t>
  </si>
  <si>
    <t>6b421ae15d5b33b51a7e854e4fbd8ee971a1a9bf</t>
  </si>
  <si>
    <t>6b421ae15</t>
  </si>
  <si>
    <t>b3452625732805d91ade34c456a0e9ec021ec74c</t>
  </si>
  <si>
    <t>b34526257</t>
  </si>
  <si>
    <t>CSS: Displaying the right element type for generic XML elements, when      building the STYLE.LST file. VQ</t>
  </si>
  <si>
    <t>CSS-Displaying-the-right-element-type-for-generic-XML-elements-when</t>
  </si>
  <si>
    <t>Wed, 15 Oct 2003 17:11:38 +0000</t>
  </si>
  <si>
    <t>6c8ab01c7f4dff2bc3556146833a5550f973b4f4</t>
  </si>
  <si>
    <t>6c8ab01c7</t>
  </si>
  <si>
    <t>2f6bf7b6573e45872295f7412c568958fdee6631</t>
  </si>
  <si>
    <t>2f6bf7b65</t>
  </si>
  <si>
    <t>New version of fontconfig. Irene</t>
  </si>
  <si>
    <t>New-version-of-fontconfig</t>
  </si>
  <si>
    <t>Wed, 15 Oct 2003 16:41:59 +0000</t>
  </si>
  <si>
    <t>40195576716a8f92aa6ad3ff0b1cced3466ac846</t>
  </si>
  <si>
    <t>bdf4c8acbea97e2739818bfee389fe05c8706afd</t>
  </si>
  <si>
    <t>bdf4c8acb</t>
  </si>
  <si>
    <t>Fixing some warnings VQ</t>
  </si>
  <si>
    <t>Wed, 15 Oct 2003 14:52:55 +0000</t>
  </si>
  <si>
    <t>034aa92643bc1a5b995248c415f069a95708df40</t>
  </si>
  <si>
    <t>034aa9264</t>
  </si>
  <si>
    <t>3a3d31403403b21e0dd84b46d34fcf3f94f5b3ed</t>
  </si>
  <si>
    <t>3a3d31403</t>
  </si>
  <si>
    <t>CSS: presentation rules corresponding to a HTML style attribute have now      a line number and can be double-clicked. VQ</t>
  </si>
  <si>
    <t>CSS-presentation-rules-corresponding-to-a-HTML-style-attribute-have-now</t>
  </si>
  <si>
    <t>Wed, 15 Oct 2003 14:44:14 +0000</t>
  </si>
  <si>
    <t>734f997c13a53b8df138e7325c3e3d84bf5fcec8</t>
  </si>
  <si>
    <t>734f997c1</t>
  </si>
  <si>
    <t>b2ba362a0eec043f51189ee687c59c179f317443</t>
  </si>
  <si>
    <t>b2ba362a0</t>
  </si>
  <si>
    <t>The selection was not displayed correctly within SVG groups and text elements. Irene</t>
  </si>
  <si>
    <t>The-selection-was-not-displayed-correctly-within-SVG-groups-and-text</t>
  </si>
  <si>
    <t>Wed, 15 Oct 2003 14:26:20 +0000</t>
  </si>
  <si>
    <t>eca4ba69dccfb57c7be0191c47826e5356546b13</t>
  </si>
  <si>
    <t>eca4ba69d</t>
  </si>
  <si>
    <t>00fa07fee9793cc1f541fdae12f70e869d455214</t>
  </si>
  <si>
    <t>00fa07fee</t>
  </si>
  <si>
    <t>Code clean-up. Share some code between the functions that (re)display the style rules applied to the selected element. VQ</t>
  </si>
  <si>
    <t>Code-clean-up.-Share-some-code-between-the-functions-that-re-display</t>
  </si>
  <si>
    <t>Wed, 15 Oct 2003 12:59:13 +0000</t>
  </si>
  <si>
    <t>1e00125817b960b805f4b057622bd8086d142598</t>
  </si>
  <si>
    <t>1e0012581</t>
  </si>
  <si>
    <t>49081322feef76b5503b6f457e1f427020764b4d</t>
  </si>
  <si>
    <t>49081322f</t>
  </si>
  <si>
    <t>Wed, 15 Oct 2003 10:54:51 +0000</t>
  </si>
  <si>
    <t>04ba362101253bb952e2ceae58c2978bb201aa0b</t>
  </si>
  <si>
    <t>04ba36210</t>
  </si>
  <si>
    <t>3722cc861e87fabbe2ca7a432d147995026e313c</t>
  </si>
  <si>
    <t>3722cc861</t>
  </si>
  <si>
    <t>Adding "Load Objects" option for windows</t>
  </si>
  <si>
    <t>Adding-Load-Objects-option-for-windows</t>
  </si>
  <si>
    <t xml:space="preserve">SG_x000D_
</t>
  </si>
  <si>
    <t>Wed, 15 Oct 2003 10:36:31 +0000</t>
  </si>
  <si>
    <t>72dbf4587a5d33e403eff02184e07b0fb2fb27f7</t>
  </si>
  <si>
    <t>72dbf4587</t>
  </si>
  <si>
    <t>83ab368e5d8a7f7b928fb70d0fcc4998fc19a256</t>
  </si>
  <si>
    <t>83ab368e5</t>
  </si>
  <si>
    <t>Update message and fonts.gl.deb. Irene</t>
  </si>
  <si>
    <t>Update-message-and-fonts.gl.deb</t>
  </si>
  <si>
    <t>Wed, 15 Oct 2003 09:36:55 +0000</t>
  </si>
  <si>
    <t>51e05353e9486064ae34f7957bdea1b0823ff444</t>
  </si>
  <si>
    <t>51e05353e</t>
  </si>
  <si>
    <t>b9d448d09375101d484ab1d11df23f70a5f8d8f5</t>
  </si>
  <si>
    <t>b9d448d09</t>
  </si>
  <si>
    <t>+ Bug fix: Opengl image display - when an image was loaded (added into the cache) and reloaded (retrieved from the cache), the image was not shown (only on some machines). Notice : glIsTexture is an opengl function and seems to be buged - sometimes it returns true, sometimes false ... so I just remove the test and considere that the texture is always a valid texture.</t>
  </si>
  <si>
    <t>Bug-fix-Opengl-image-display-when-an-image-was-loaded-added-into-the-cache-and-reloaded-retrieved-from-the-cache-the-image-was-not-shown-only-on-some-machines</t>
  </si>
  <si>
    <t xml:space="preserve">+ Adding some traces (printf) for debuging : flags _TRACE_GL_PICTURE _TRACE_GL_BUGS_GLISTEXTURE and _TRACE_GL_BUGS_GLISLIST have been added._x000D_
_x000D_
SG_x000D_
</t>
  </si>
  <si>
    <t>Wed, 15 Oct 2003 08:49:53 +0000</t>
  </si>
  <si>
    <t>bed8334041546ab854d02bd9cd72451082f55ee4</t>
  </si>
  <si>
    <t>bed833404</t>
  </si>
  <si>
    <t>e43739dc6041e452b2b60ceab7b5ef1f75ee9358</t>
  </si>
  <si>
    <t>e43739dc6</t>
  </si>
  <si>
    <t>CSS: prevent the user from editing the content of window STYLE.LST VQ</t>
  </si>
  <si>
    <t>CSS-prevent-the-user-from-editing-the-content-of-window-STYLE.LST</t>
  </si>
  <si>
    <t>Wed, 15 Oct 2003 07:44:18 +0000</t>
  </si>
  <si>
    <t>bb5f00c5c0e402e226b7c2ffd18614967b3aa2e9</t>
  </si>
  <si>
    <t>bb5f00c5c</t>
  </si>
  <si>
    <t>aeded10e68c1090d368858aeeab258e0667bdf4c</t>
  </si>
  <si>
    <t>aeded10e6</t>
  </si>
  <si>
    <t>Wed, 15 Oct 2003 07:26:46 +0000</t>
  </si>
  <si>
    <t>49becc865c34f8246e94e1e9db42ff7cf441dfee</t>
  </si>
  <si>
    <t>49becc865</t>
  </si>
  <si>
    <t>302b6f737c19bf6f54a94f99833c6c254d6b9b8f</t>
  </si>
  <si>
    <t>302b6f737</t>
  </si>
  <si>
    <t>CSS: do not display CSS rules for hidden elements such as pseudo_paragraph VQ</t>
  </si>
  <si>
    <t>CSS-do-not-display-CSS-rules-for-hidden-elements-such-as</t>
  </si>
  <si>
    <t>Tue, 14 Oct 2003 17:35:13 +0000</t>
  </si>
  <si>
    <t>f8e476bf0942fcd66e04b55bb62dbd52409081ec</t>
  </si>
  <si>
    <t>f8e476bf0</t>
  </si>
  <si>
    <t>55e5a1e020eb8683c89c11a6f9a82f528baae9b3</t>
  </si>
  <si>
    <t>55e5a1e02</t>
  </si>
  <si>
    <t>CSS: add a message to file STYLE.LST when no style rule apply to the selected element. VQ</t>
  </si>
  <si>
    <t>CSS-add-a-message-to-file-STYLE.LST-when-no-style-rule-apply-to-the</t>
  </si>
  <si>
    <t>Tue, 14 Oct 2003 17:05:56 +0000</t>
  </si>
  <si>
    <t>506e36c1a4ea80ebb1e2e0e43c665fa70fa1789e</t>
  </si>
  <si>
    <t>506e36c1a</t>
  </si>
  <si>
    <t>ab5127b3d6af19b7aea5c200a9786ca86ee3fb03</t>
  </si>
  <si>
    <t>ab5127b3d</t>
  </si>
  <si>
    <t>Tue, 14 Oct 2003 16:56:42 +0000</t>
  </si>
  <si>
    <t>7988a6b9bfd0071034d909fa3bb1eb61389ad043</t>
  </si>
  <si>
    <t>7988a6b9b</t>
  </si>
  <si>
    <t>ada2f0107a238a98abd960eae4e04f945f5e4ef0</t>
  </si>
  <si>
    <t>ada2f0107</t>
  </si>
  <si>
    <t>Adding a message to the base VQ</t>
  </si>
  <si>
    <t>Adding-a-message-to-the-base</t>
  </si>
  <si>
    <t>Tue, 14 Oct 2003 16:54:35 +0000</t>
  </si>
  <si>
    <t>318fc4ea574ec21075fc950a6ea678492c498d6f</t>
  </si>
  <si>
    <t>318fc4ea5</t>
  </si>
  <si>
    <t>60d2e7788091ec11aefb142cb93a0a1fdc62c051</t>
  </si>
  <si>
    <t>60d2e7788</t>
  </si>
  <si>
    <t>CSS: in file STYLE.LST, style properties with "line" in their name      or value ("underline", for instance) could not be activated by      a double click VQ</t>
  </si>
  <si>
    <t>CSS-in-file-STYLE.LST-style-properties-with-line-in-their-name</t>
  </si>
  <si>
    <t>Tue, 14 Oct 2003 16:25:17 +0000</t>
  </si>
  <si>
    <t>da7ce857145ec48778c114b0854f5355db5321b4</t>
  </si>
  <si>
    <t>da7ce8571</t>
  </si>
  <si>
    <t>ff1151a57a89c26f6deb22f315daae2ff1482126</t>
  </si>
  <si>
    <t>ff1151a57</t>
  </si>
  <si>
    <t>Bug fix in the CSS parser. Irene</t>
  </si>
  <si>
    <t>Bug-fix-in-the-CSS-parser</t>
  </si>
  <si>
    <t>Tue, 14 Oct 2003 16:02:36 +0000</t>
  </si>
  <si>
    <t>8d0d9de7560a0aed4bc5f436967829996f4ba833</t>
  </si>
  <si>
    <t>8d0d9de75</t>
  </si>
  <si>
    <t>d8bce387f160b5b1cf90738a310abde745b25fc1</t>
  </si>
  <si>
    <t>d8bce387f</t>
  </si>
  <si>
    <t>Avoid to display an element &lt;c&gt; in the log style window. Irene</t>
  </si>
  <si>
    <t>Avoid-to-display-an-element-c-in-the-log-style-window</t>
  </si>
  <si>
    <t>Tue, 14 Oct 2003 15:01:34 +0000</t>
  </si>
  <si>
    <t>59f15efaebcecd17f10f47f5b99665342a9dadcf</t>
  </si>
  <si>
    <t>59f15efae</t>
  </si>
  <si>
    <t>6e343b4662318680ba061dcc9ac03dcc81eea1a7</t>
  </si>
  <si>
    <t>6e343b466</t>
  </si>
  <si>
    <t>Display symbols with the selection color. Irene</t>
  </si>
  <si>
    <t>Display-symbols-with-the-selection-color</t>
  </si>
  <si>
    <t>Tue, 14 Oct 2003 14:43:04 +0000</t>
  </si>
  <si>
    <t>f8a9890ad31a32f6378579883044c6ddd8a34e76</t>
  </si>
  <si>
    <t>f8a9890ad</t>
  </si>
  <si>
    <t>c165a139839a07cd5c6b42fcd1870d5159d0db98</t>
  </si>
  <si>
    <t>c165a1398</t>
  </si>
  <si>
    <t>Cast ptrfont in the GL version. Irene</t>
  </si>
  <si>
    <t>Cast-ptrfont-in-the-GL-version</t>
  </si>
  <si>
    <t>Tue, 14 Oct 2003 14:30:18 +0000</t>
  </si>
  <si>
    <t>5ca06b1a2400939e4e51a7233ab46d5d84255b55</t>
  </si>
  <si>
    <t>5ca06b1a2</t>
  </si>
  <si>
    <t>4ff25ab080ed64c6b5efb2fd383689dfcbd0b54e</t>
  </si>
  <si>
    <t>4ff25ab08</t>
  </si>
  <si>
    <t>Complete the CSS parser. Irene</t>
  </si>
  <si>
    <t>Complete-the-CSS-parser</t>
  </si>
  <si>
    <t>Tue, 14 Oct 2003 14:29:03 +0000</t>
  </si>
  <si>
    <t>41491c83f38e387a85bc46685ff0b66de4f395d0</t>
  </si>
  <si>
    <t>41491c83f</t>
  </si>
  <si>
    <t>9f331a35a338239d9e23572a49833f0406ae7ba0</t>
  </si>
  <si>
    <t>9f331a35a</t>
  </si>
  <si>
    <t>SVG: remove all the attributes introduced recently from the Attributes      menu. VQ</t>
  </si>
  <si>
    <t>SVG-remove-all-the-attributes-introduced-recently-from-the-Attributes</t>
  </si>
  <si>
    <t>Tue, 14 Oct 2003 13:18:45 +0000</t>
  </si>
  <si>
    <t>211ae96204a8729ebecbef84b434e79297409520</t>
  </si>
  <si>
    <t>211ae9620</t>
  </si>
  <si>
    <t>7853bf0e5994fb82488fc8a938b71e8e8d82f5e4</t>
  </si>
  <si>
    <t>7853bf0e5</t>
  </si>
  <si>
    <t>Update bug lists. Irene</t>
  </si>
  <si>
    <t>Update-bug-lists</t>
  </si>
  <si>
    <t>Tue, 14 Oct 2003 12:17:22 +0000</t>
  </si>
  <si>
    <t>c84500f45326ba3a1a8f8ac8bb59c624859c4478</t>
  </si>
  <si>
    <t>c84500f45</t>
  </si>
  <si>
    <t>cc52c92b30e5960d9ed604fff182e2a24b98bdab</t>
  </si>
  <si>
    <t>cc52c92b3</t>
  </si>
  <si>
    <t>Tue, 14 Oct 2003 12:15:58 +0000</t>
  </si>
  <si>
    <t>9e6713653f82ac1a6fe9c6168864025ebc2954ca</t>
  </si>
  <si>
    <t>9e6713653</t>
  </si>
  <si>
    <t>2d580fc70d5203edffb83bf1ca166c108d194ed6</t>
  </si>
  <si>
    <t>2d580fc70</t>
  </si>
  <si>
    <t>Code cleaning : removing a unused variable SG</t>
  </si>
  <si>
    <t>Code-cleaning-removing-a-unused-variable</t>
  </si>
  <si>
    <t>Tue, 14 Oct 2003 08:09:14 +0000</t>
  </si>
  <si>
    <t>2fe7bc700bb8808de3af5ddf58e54d204a6d466e</t>
  </si>
  <si>
    <t>2fe7bc700</t>
  </si>
  <si>
    <t>a8fb15df43e34dd6845cc13279bc4483b1e72f29</t>
  </si>
  <si>
    <t>a8fb15df4</t>
  </si>
  <si>
    <t>Fixing some warning messages VQ</t>
  </si>
  <si>
    <t>Fixing-some-warning-messages</t>
  </si>
  <si>
    <t>Mon, 13 Oct 2003 15:21:09 +0000</t>
  </si>
  <si>
    <t>df400ea5fcd69037af0367cf5ae6050e4b71be99</t>
  </si>
  <si>
    <t>df400ea5f</t>
  </si>
  <si>
    <t>9983324b9304029a1933be37782c0128cb23989d</t>
  </si>
  <si>
    <t>9983324b9</t>
  </si>
  <si>
    <t>Adding "Load Object" user interface : need to be connected to amaya kernel, the boolean LoadObjects should be used to know the user choice. Bug fix : on opengl version, the DefaultGLFont was free before the end =&gt; crash when zoom 3 times. I've added a shield : I just test the current released font with DefaultGLFont (opengl) and DefaultFont (gtk), then I release these fonts when amaya exits.</t>
  </si>
  <si>
    <t>Adding-Load-Object-user-interface-need-to-be-connected-to-amaya-kernel-the-boolean-LoadObjects-should-be-used-to-know-the-user-choice</t>
  </si>
  <si>
    <t>Mon, 13 Oct 2003 14:44:15 +0000</t>
  </si>
  <si>
    <t>c43869c9cb2f4a092d6e6ef9cec88450073d46d0</t>
  </si>
  <si>
    <t>c43869c9c</t>
  </si>
  <si>
    <t>e7c7a8edfad8dcf542f21afb976a0266a5e9a6da</t>
  </si>
  <si>
    <t>e7c7a8edf</t>
  </si>
  <si>
    <t>Try to fix a compiling error on AIX. Irene</t>
  </si>
  <si>
    <t>Try-to-fix-a-compiling-error-on-AIX</t>
  </si>
  <si>
    <t>Mon, 13 Oct 2003 14:08:54 +0000</t>
  </si>
  <si>
    <t>6691346df8d0ff35cf875a7538dc62c1f40191fe</t>
  </si>
  <si>
    <t>6691346df</t>
  </si>
  <si>
    <t>db8345fe7e015519b781c81924507c49d5e4dd5e</t>
  </si>
  <si>
    <t>db8345fe7</t>
  </si>
  <si>
    <t>Display the selection on presentation boxes. Irene</t>
  </si>
  <si>
    <t>Display-the-selection-on-presentation-boxes</t>
  </si>
  <si>
    <t>Mon, 13 Oct 2003 13:34:01 +0000</t>
  </si>
  <si>
    <t>702e3a77dcdc874525f7e32f1130772930805a7c</t>
  </si>
  <si>
    <t>702e3a77d</t>
  </si>
  <si>
    <t>e35bba94c12d6e2725957bea8e295ff788f29ae1</t>
  </si>
  <si>
    <t>e35bba94c</t>
  </si>
  <si>
    <t>It's now possible to call a menu action from the transformation menu. The rule takes the form $FunctionName This kind of transformation is used to transform &lt;td&gt; and &lt;th&gt; elements. Irene</t>
  </si>
  <si>
    <t>It-s-now-possible-to-call-a-menu-action-from-the-transformation-menu</t>
  </si>
  <si>
    <t>Mon, 13 Oct 2003 12:36:32 +0000</t>
  </si>
  <si>
    <t>7cf98f61b6ea0c033136bf1a55d58a3f07fa8293</t>
  </si>
  <si>
    <t>7cf98f61b</t>
  </si>
  <si>
    <t>7f3df8dddf52b5aa79deaa8513c29dbf7501249d</t>
  </si>
  <si>
    <t>7f3df8ddd</t>
  </si>
  <si>
    <t>Typo error in the previous change. Irene</t>
  </si>
  <si>
    <t>Typo-error-in-the-previous-change</t>
  </si>
  <si>
    <t>Fri, 10 Oct 2003 11:14:22 +0000</t>
  </si>
  <si>
    <t>b02a38967c38d5efa4b78e75e222544d8e5c43cc</t>
  </si>
  <si>
    <t>b02a38967</t>
  </si>
  <si>
    <t>6d689c5662b8255d455912896bac30c1373c3e49</t>
  </si>
  <si>
    <t>6d689c566</t>
  </si>
  <si>
    <t>The GL font server was analized only one configuration file and used a GTK font structure when no GL font file was found. That could cause a crash. Irene</t>
  </si>
  <si>
    <t>The-GL-font-server-was-analized-only-one-configuration-file-and-used</t>
  </si>
  <si>
    <t>Fri, 10 Oct 2003 07:56:33 +0000</t>
  </si>
  <si>
    <t>0495a059567c86a21ef36e524a5b2bff4d0e3527</t>
  </si>
  <si>
    <t>0495a0595</t>
  </si>
  <si>
    <t>a3e614f8a7728c7c3f1eab96264c42048a32426c</t>
  </si>
  <si>
    <t>a3e614f8a</t>
  </si>
  <si>
    <t>HTML: When the source file of a (X)HTML document contained an empty       inline element (&lt;a&gt;, &lt;strong&gt;, &lt;tt&gt;....), the user could not       put the caret (selection) within this empty element. VQ</t>
  </si>
  <si>
    <t>HTML-When-the-source-file-of-a-X-HTML-document-contained-an-empty</t>
  </si>
  <si>
    <t>Thu, 9 Oct 2003 14:47:23 +0000</t>
  </si>
  <si>
    <t>bf7cd51cc991499db9c035a1977093c1a367aad2</t>
  </si>
  <si>
    <t>bf7cd51cc</t>
  </si>
  <si>
    <t>c79a14da7ab8843c3034c6c5efde110955f7b9df</t>
  </si>
  <si>
    <t>c79a14da7</t>
  </si>
  <si>
    <t>splitting a HTML table could cause a crash. VQ</t>
  </si>
  <si>
    <t>splitting-a-HTML-table-could-cause-a-crash</t>
  </si>
  <si>
    <t>Thu, 9 Oct 2003 14:19:02 +0000</t>
  </si>
  <si>
    <t>dd6d24f68bd5ad86172da665fbbf1164133b4b82</t>
  </si>
  <si>
    <t>dd6d24f68</t>
  </si>
  <si>
    <t>d7b6d95a69ee9d1f8985d063a0398ca07a7f1384</t>
  </si>
  <si>
    <t>d7b6d95a6</t>
  </si>
  <si>
    <t>HTML: it was impossible to insert an image as a sibling of an empty       &lt;a&gt; or &lt;strong&gt; or &lt;code&gt;... element within a table cell. VQ</t>
  </si>
  <si>
    <t>HTML-it-was-impossible-to-insert-an-image-as-a-sibling-of-an-empty</t>
  </si>
  <si>
    <t>Thu, 9 Oct 2003 14:17:48 +0000</t>
  </si>
  <si>
    <t>fce9ff4d512e8dcb00ca36461f35bc23e1c4b70b</t>
  </si>
  <si>
    <t>fce9ff4d5</t>
  </si>
  <si>
    <t>17f9def5a3d3a5e9024ee4464ffff3fdd55826c7</t>
  </si>
  <si>
    <t>17f9def5a</t>
  </si>
  <si>
    <t>The transformation of a &lt;td&gt; into a &lt;th&gt; is now performed by a change of the type element. Introduction of a new Undo/Redo case: when only the element type changes. Application of that new Undo/Redo to the &lt;td&gt;/&lt;th&gt; change, but also to some Math transformations.</t>
  </si>
  <si>
    <t>The-transformation-of-a-td-into-a-th-is-now-performed-by-a</t>
  </si>
  <si>
    <t xml:space="preserve">Changed the default backgound color of the selection because the previous_x000D_
one was to dark to see that an empty table is selected._x000D_
Irene_x000D_
</t>
  </si>
  <si>
    <t>Thu, 9 Oct 2003 07:43:24 +0000</t>
  </si>
  <si>
    <t>f64c1e612e9b11431162e3f95d686bfec42adfef</t>
  </si>
  <si>
    <t>f64c1e612</t>
  </si>
  <si>
    <t>50b7c26eab38ed1f673b38c2f939e90184a7af8e</t>
  </si>
  <si>
    <t>50b7c26ea</t>
  </si>
  <si>
    <t>Move the API function TtaInsertElement next to TtaCreateElement in structcommands.c. Add the prefix Tta to the API function TtaChangeElementType. Add object and embed into the label "Load images". Irene</t>
  </si>
  <si>
    <t>Move-the-API-function-TtaInsertElement-next-to-TtaCreateElement-in</t>
  </si>
  <si>
    <t>Wed, 8 Oct 2003 06:36:13 +0000</t>
  </si>
  <si>
    <t>2ae9080ffb2b0d87c397245383c4cc8e7661a687</t>
  </si>
  <si>
    <t>2ae9080ff</t>
  </si>
  <si>
    <t>7dd8a707c092d9d0fb5ddf8862e42655b56cd480</t>
  </si>
  <si>
    <t>7dd8a707c</t>
  </si>
  <si>
    <t>Bug fix : the "transform..." menu item should popup a 'focused' menu. Maybe in old gtk version there is this bug. So I've tried to force the focus when this popup menu is shown. SG</t>
  </si>
  <si>
    <t>Bug-fix-the-transform.-menu-item-should-popup-a-focused-menu.-Maybe-in-old-gtk-version-there-is-this-bug.-So-I-ve-tried-to-force-the-focus-when-this-popup-menu-is-shown</t>
  </si>
  <si>
    <t>Tue, 7 Oct 2003 16:12:27 +0000</t>
  </si>
  <si>
    <t>9717729c07ab49c5300bd595e82a8203ff69dcd5</t>
  </si>
  <si>
    <t>9717729c0</t>
  </si>
  <si>
    <t>eca362d0fe210c9e0c381f63a751d9136b5e569d</t>
  </si>
  <si>
    <t>eca362d0f</t>
  </si>
  <si>
    <t>SVG: All elements and attributes are now recognized be the SVG parser, except the filter elements and their attributes. VQ</t>
  </si>
  <si>
    <t>SVG-All-elements-and-attributes-are-now-recognized-be-the-SVG-parser</t>
  </si>
  <si>
    <t>Tue, 7 Oct 2003 08:47:13 +0000</t>
  </si>
  <si>
    <t>c083950101a1a6f1173f7466cec6f8c652ed1c27</t>
  </si>
  <si>
    <t>c08395010</t>
  </si>
  <si>
    <t>114bdcb898b9e76269e163396aa4b2882b1e1616</t>
  </si>
  <si>
    <t>114bdcb89</t>
  </si>
  <si>
    <t>There was a confusion between double and float. Irene</t>
  </si>
  <si>
    <t>There-was-a-confusion-between-double-and-float</t>
  </si>
  <si>
    <t>Mon, 6 Oct 2003 16:01:28 +0000</t>
  </si>
  <si>
    <t>93ba88d02f3645991bdc31b331fc4bbff119db25</t>
  </si>
  <si>
    <t>93ba88d02</t>
  </si>
  <si>
    <t>3600513f46a941d5d04ac0de484dc6ec95d25546</t>
  </si>
  <si>
    <t>3600513f4</t>
  </si>
  <si>
    <t>Code cleaning : centralize the precedent bug fix (unicode keycode) into wininclude.h SG</t>
  </si>
  <si>
    <t>Code-cleaning-centralize-the-precedent-bug-fix-unicode-keycode-into-wininclude.h</t>
  </si>
  <si>
    <t>Mon, 6 Oct 2003 15:57:05 +0000</t>
  </si>
  <si>
    <t>39173ba0ac0ba5ea6fd39a30c458cd90cc1b926a</t>
  </si>
  <si>
    <t>39173ba0a</t>
  </si>
  <si>
    <t>231eaddf9d0f7e1d85647cb8dfa32ae89b198af9</t>
  </si>
  <si>
    <t>231eaddf9</t>
  </si>
  <si>
    <t>JK: The bookmarks were using the wrong syntax for DC 1.1 elements (/# rather than /). You can  fix your existing bookmarks with sed as follows:</t>
  </si>
  <si>
    <t>JK-The-bookmarks-were-using-the-wrong-syntax-for-DC-1.1-elements</t>
  </si>
  <si>
    <t xml:space="preserve">  cd ~/.amaya_x000D_
  sed  's/\(elements\/1.1\/\)#/\1/g' bookmarks.rdf &gt; temp.rdf_x000D_
  mv temp.rdf bookmarks.rdf_x000D_
</t>
  </si>
  <si>
    <t>Mon, 6 Oct 2003 15:35:39 +0000</t>
  </si>
  <si>
    <t>332ef2267b245c4d4b2c91521ecf57ab1077688c</t>
  </si>
  <si>
    <t>332ef2267</t>
  </si>
  <si>
    <t>a2a9f9a84997118d08b5b0c4c68ea91b9ecc09fa</t>
  </si>
  <si>
    <t>a2a9f9a84</t>
  </si>
  <si>
    <t>Remove unused defines. Irene</t>
  </si>
  <si>
    <t>Remove-unused-defines</t>
  </si>
  <si>
    <t>Mon, 6 Oct 2003 15:32:13 +0000</t>
  </si>
  <si>
    <t>1b3ae1e291cc8fbb70f1fdc95b05cf2c9b5c18cf</t>
  </si>
  <si>
    <t>1b3ae1e29</t>
  </si>
  <si>
    <t>d62028e745a9b50ea2fd90b9928ef23a1d9fd9a0</t>
  </si>
  <si>
    <t>d62028e74</t>
  </si>
  <si>
    <t>Adding missing includes. Irene</t>
  </si>
  <si>
    <t>Adding-missing-includes</t>
  </si>
  <si>
    <t>Mon, 6 Oct 2003 15:29:53 +0000</t>
  </si>
  <si>
    <t>4f73b34194fa77a8dd51035dd42cf88fc0795465</t>
  </si>
  <si>
    <t>4f73b3419</t>
  </si>
  <si>
    <t>4640b19df39bd5c4bbf201d8698c282b885545a4</t>
  </si>
  <si>
    <t>4640b19df</t>
  </si>
  <si>
    <t>Remove unused defines and add missing function declarations in GL versions. Irene</t>
  </si>
  <si>
    <t>Remove-unused-defines-and-add-missing-function-declarations-in-GL-versions</t>
  </si>
  <si>
    <t>Mon, 6 Oct 2003 15:07:20 +0000</t>
  </si>
  <si>
    <t>58faaf6f6c2d51939ee3ae3901b84f25740a9c40</t>
  </si>
  <si>
    <t>58faaf6f6</t>
  </si>
  <si>
    <t>fbeaf2be2e74b18bdb79ca01824b72d3b1133571</t>
  </si>
  <si>
    <t>fbeaf2be2</t>
  </si>
  <si>
    <t>Make the CSS debug more interactive (updated when the selection change) + fix some compiling warnings. Irene</t>
  </si>
  <si>
    <t>Make-the-CSS-debug-more-interactive-updated-when-the-selection-change</t>
  </si>
  <si>
    <t>Mon, 6 Oct 2003 14:05:44 +0000</t>
  </si>
  <si>
    <t>bc260aecb077b3b923f32a5da4e0a964bb5f7d8c</t>
  </si>
  <si>
    <t>bc260aecb</t>
  </si>
  <si>
    <t>854735b60c62119254473a02c552331120153f7a</t>
  </si>
  <si>
    <t>854735b60</t>
  </si>
  <si>
    <t>Bug fix: under windows when using an exotic keyboard, inserted char was not correct. This patch force amaya to use unicode version of GetMessage, it works find under win2K but it should be tested under win9x.</t>
  </si>
  <si>
    <t>Bug-fix-under-windows-when-using-an-exotic-keyboard-inserted-char-was-not-correct</t>
  </si>
  <si>
    <t>Mon, 6 Oct 2003 11:30:27 +0000</t>
  </si>
  <si>
    <t>727112634d4688bfcdf0a0091971bfee15ec2d5c</t>
  </si>
  <si>
    <t>7dd75af831ce830e79662921c710ccccd3a320c9</t>
  </si>
  <si>
    <t>7dd75af83</t>
  </si>
  <si>
    <t>Sometimes several synchronize indexes were displayed in the source view. Irene</t>
  </si>
  <si>
    <t>Sometimes-several-synchronize-indexes-were-displayed-in-the-source-view</t>
  </si>
  <si>
    <t>Mon, 6 Oct 2003 11:12:07 +0000</t>
  </si>
  <si>
    <t>6b36ae6b174afdfbecf3e8487e6828edec060b2b</t>
  </si>
  <si>
    <t>6b36ae6b1</t>
  </si>
  <si>
    <t>3a5771a8ef1da57ad027a86f4f68aa3cc3cd5988</t>
  </si>
  <si>
    <t>3a5771a8e</t>
  </si>
  <si>
    <t>Remove traces in the GL version Change the default selection color Avoid to generate a too many text leaves in the source view. Irene</t>
  </si>
  <si>
    <t>Remove-traces-in-the-GL-version</t>
  </si>
  <si>
    <t>Mon, 6 Oct 2003 08:11:50 +0000</t>
  </si>
  <si>
    <t>44e6850eb2a2e2df038fd4b3a658c1ef3dca58e1</t>
  </si>
  <si>
    <t>44e6850eb</t>
  </si>
  <si>
    <t>e0bc1da16bff9854c1ec4b32bf6ee78de8e86ac3</t>
  </si>
  <si>
    <t>e0bc1da16</t>
  </si>
  <si>
    <t>Change Windows resource names. Irene</t>
  </si>
  <si>
    <t>Change-Windows-resource-names</t>
  </si>
  <si>
    <t>Mon, 6 Oct 2003 07:18:30 +0000</t>
  </si>
  <si>
    <t>ad1ad377226fbda2516c2de7b3050d311265b9f2</t>
  </si>
  <si>
    <t>ad1ad3772</t>
  </si>
  <si>
    <t>c5f091687f0358980fb804d3b0aefc24f20f25e5</t>
  </si>
  <si>
    <t>c5f091687</t>
  </si>
  <si>
    <t>Complete the change of Amaya selection. Irene</t>
  </si>
  <si>
    <t>Complete-the-change-of-Amaya-selection</t>
  </si>
  <si>
    <t>Mon, 6 Oct 2003 07:07:18 +0000</t>
  </si>
  <si>
    <t>d5e8b2e9cdf8950c491b3c79fd58bbd61f0e5e45</t>
  </si>
  <si>
    <t>d5e8b2e9c</t>
  </si>
  <si>
    <t>7819a96339e68a69adca642da76f63bade90e0b7</t>
  </si>
  <si>
    <t>7819a9633</t>
  </si>
  <si>
    <t>Typo error in the Windows version. Irene</t>
  </si>
  <si>
    <t>Typo-error-in-the-Windows-version</t>
  </si>
  <si>
    <t>Fri, 3 Oct 2003 16:40:10 +0000</t>
  </si>
  <si>
    <t>65d7ba14ed2254e7c701293f882de8b230ff6040</t>
  </si>
  <si>
    <t>65d7ba14e</t>
  </si>
  <si>
    <t>08924bf53f98a07144f849431a22fe033a6bef9b</t>
  </si>
  <si>
    <t>08924bf53</t>
  </si>
  <si>
    <t>New Amaya selection. Irene</t>
  </si>
  <si>
    <t>New-Amaya-selection</t>
  </si>
  <si>
    <t>Fri, 3 Oct 2003 16:23:15 +0000</t>
  </si>
  <si>
    <t>1094cc48203d5f64081162940085282acb648a13</t>
  </si>
  <si>
    <t>1094cc482</t>
  </si>
  <si>
    <t>7876bb8970d92803f9d676d25f57e4480c40ca24</t>
  </si>
  <si>
    <t>7876bb897</t>
  </si>
  <si>
    <t>Amaya couldn't load in the same window a document then a CSS file linked to that document. Laurent</t>
  </si>
  <si>
    <t>Amaya-couldn-t-load-in-the-same-window-a-document-then</t>
  </si>
  <si>
    <t>Fri, 3 Oct 2003 13:09:55 +0000</t>
  </si>
  <si>
    <t>696b9475eea5add77adb1813b7a84384ecf1761f</t>
  </si>
  <si>
    <t>696b9475e</t>
  </si>
  <si>
    <t>b035353b6ecdb31b6b6f9bc8c27183a095bd2a31</t>
  </si>
  <si>
    <t>b035353b6</t>
  </si>
  <si>
    <t>Editing: Command Style&gt;Background_image was not undoable. VQ</t>
  </si>
  <si>
    <t>Editing-Command-Style-Background_image-was-not-undoable</t>
  </si>
  <si>
    <t>Fri, 3 Oct 2003 12:46:40 +0000</t>
  </si>
  <si>
    <t>408d101ba2a43987358ffd6f1fc748a224900799</t>
  </si>
  <si>
    <t>408d101ba</t>
  </si>
  <si>
    <t>10e0a0a9765b9d6ee7e429308622be7ef47d8835</t>
  </si>
  <si>
    <t>10e0a0a97</t>
  </si>
  <si>
    <t>Avoid a crash in the history Laurent</t>
  </si>
  <si>
    <t>Avoid-a-crash-in-the-history</t>
  </si>
  <si>
    <t>Fri, 3 Oct 2003 09:56:59 +0000</t>
  </si>
  <si>
    <t>ec9948dc45244634978ed684d49e472eac3bc07e</t>
  </si>
  <si>
    <t>ec9948dc4</t>
  </si>
  <si>
    <t>030febe6c33054be63fe83a3c133e5b1adb672f9</t>
  </si>
  <si>
    <t>030febe6c</t>
  </si>
  <si>
    <t>Avoid to color simple strings within source files. Irene</t>
  </si>
  <si>
    <t>Avoid-to-color-simple-strings-within-source-files</t>
  </si>
  <si>
    <t>Thu, 2 Oct 2003 16:06:44 +0000</t>
  </si>
  <si>
    <t>15f6ead1864585c54f6bff16d451dddfc4b6fd59</t>
  </si>
  <si>
    <t>15f6ead18</t>
  </si>
  <si>
    <t>b6fde3e95ab18a7d14ef90e29655d9cfdcacad7c</t>
  </si>
  <si>
    <t>b6fde3e95</t>
  </si>
  <si>
    <t>Bug fix: Start Amaya with a URI pointing at a pdf file. When the pdf file is downloaded, command Open Document crashed Amaya. VQ</t>
  </si>
  <si>
    <t>Bug-fix-Start-Amaya-with-a-URI-pointing-at-a-pdf-file.-When-the-pdf</t>
  </si>
  <si>
    <t>Thu, 2 Oct 2003 15:06:50 +0000</t>
  </si>
  <si>
    <t>5f0bb02a466337f4e1cdda752d01bcae95e17494</t>
  </si>
  <si>
    <t>5f0bb02a4</t>
  </si>
  <si>
    <t>5aef5e80dc804cda46fd8065e55d01876cc9921a</t>
  </si>
  <si>
    <t>5aef5e80d</t>
  </si>
  <si>
    <t>Coloration of CS comments Display element names in bold within structure views Reparse CSS files and Sources files when synchronizing and saving. Irene</t>
  </si>
  <si>
    <t>Coloration-of-CS-comments</t>
  </si>
  <si>
    <t>Thu, 2 Oct 2003 12:22:00 +0000</t>
  </si>
  <si>
    <t>5a323134be3d89bd22a1a1d474072c1e77ad8dcc</t>
  </si>
  <si>
    <t>5a323134b</t>
  </si>
  <si>
    <t>48ae37763fe6c7d919340d5f182a8cd814372f6e</t>
  </si>
  <si>
    <t>48ae37763</t>
  </si>
  <si>
    <t>Removing old files. Irene</t>
  </si>
  <si>
    <t>Removing-old-files</t>
  </si>
  <si>
    <t>Thu, 2 Oct 2003 07:19:36 +0000</t>
  </si>
  <si>
    <t>40f53b878e2a73e7ef686b38b89c1b60727fdfe1</t>
  </si>
  <si>
    <t>40f53b878</t>
  </si>
  <si>
    <t>9eadb28d6ae25fe79965efa2f6982f59cacec957</t>
  </si>
  <si>
    <t>9eadb28d6</t>
  </si>
  <si>
    <t>Integration of Nico Kadel-Garcia patches. Irene</t>
  </si>
  <si>
    <t>Integration-of-Nico-Kadel-Garcia-patches</t>
  </si>
  <si>
    <t>Thu, 2 Oct 2003 07:18:07 +0000</t>
  </si>
  <si>
    <t>6deb7518998ef7e553dac418f73cbea246b826b8</t>
  </si>
  <si>
    <t>6deb75189</t>
  </si>
  <si>
    <t>6555a99f94a8277a51ebfd4679fca3277694db0a</t>
  </si>
  <si>
    <t>6555a99f9</t>
  </si>
  <si>
    <t>Wed, 1 Oct 2003 17:22:38 +0000</t>
  </si>
  <si>
    <t>187559dc09d1f510ad0da13a018cccb763dbdce6</t>
  </si>
  <si>
    <t>187559dc0</t>
  </si>
  <si>
    <t>d60d8cf37e5fb1c500edca2b2be139a0072c6b47</t>
  </si>
  <si>
    <t>d60d8cf37</t>
  </si>
  <si>
    <t>The input method of the GL version was broken. Irene</t>
  </si>
  <si>
    <t>The-input-method-of-the-GL-version-was-broken</t>
  </si>
  <si>
    <t>Wed, 1 Oct 2003 14:29:12 +0000</t>
  </si>
  <si>
    <t>5366149263bcdb0f8a12cb0376656933d4084f5b</t>
  </si>
  <si>
    <t>e67e64a2e6d5ab04d6175da8aff3009c5a61c183</t>
  </si>
  <si>
    <t>e67e64a2e</t>
  </si>
  <si>
    <t>Bug fix: A charsed modification sometimes generated a duplicate Content-Type meta. (Amaya searched only the first "http-equiv" meta in this case) Laurent</t>
  </si>
  <si>
    <t>Bug-fix-A-charsed-modification-sometimes-generated</t>
  </si>
  <si>
    <t>Wed, 1 Oct 2003 14:17:10 +0000</t>
  </si>
  <si>
    <t>70c1f4b32ecae6917919aa55ac7ae4e484ac6a6e</t>
  </si>
  <si>
    <t>70c1f4b32</t>
  </si>
  <si>
    <t>d8266bdb4e8bb05b0bcd955719613be78d9b0d81</t>
  </si>
  <si>
    <t>d8266bdb4</t>
  </si>
  <si>
    <t>bug fix : MathML &amp; SVG palette buttons didnt work A new GTK callback named CallIconButtonGTK has been added. It's now connected to every icon buttons like SVG and MathMl one.</t>
  </si>
  <si>
    <t>bug-fix-MathML-SVG-palette-buttons-didnt-work</t>
  </si>
  <si>
    <t>Wed, 1 Oct 2003 12:37:47 +0000</t>
  </si>
  <si>
    <t>187957d78bf8eb248945912b16cb7e0dc331de84</t>
  </si>
  <si>
    <t>187957d78</t>
  </si>
  <si>
    <t>fbb743476efa82fda786016afe1797b6bd84f928</t>
  </si>
  <si>
    <t>fbb743476</t>
  </si>
  <si>
    <t>Updating amaya specs Removing an unused GL include.</t>
  </si>
  <si>
    <t>Updating-amaya-specs</t>
  </si>
  <si>
    <t>Wed, 1 Oct 2003 11:02:20 +0000</t>
  </si>
  <si>
    <t>ed7b228c8814c74c4f533733ce3555779946d362</t>
  </si>
  <si>
    <t>ed7b228c8</t>
  </si>
  <si>
    <t>0c495cdc7cc4237351807d5d207521805be2e2a7</t>
  </si>
  <si>
    <t>0c495cdc7</t>
  </si>
  <si>
    <t>Remove options _SVGANIM and _SVGLIB Irene</t>
  </si>
  <si>
    <t>Remove-options-_SVGANIM-and-_SVGLIB</t>
  </si>
  <si>
    <t>Wed, 1 Oct 2003 09:32:30 +0000</t>
  </si>
  <si>
    <t>5ebc75843915455edf6baf90c9a45d52abf8abd2</t>
  </si>
  <si>
    <t>5ebc75843</t>
  </si>
  <si>
    <t>5f86e4470af10d8735b5b9365947afadd4d88308</t>
  </si>
  <si>
    <t>5f86e4470</t>
  </si>
  <si>
    <t>Adding parentheses. Irene</t>
  </si>
  <si>
    <t>Adding-parentheses</t>
  </si>
  <si>
    <t>Wed, 1 Oct 2003 08:37:25 +0000</t>
  </si>
  <si>
    <t>6f2685ade7b99d35a1e05afc3dfbe00ae24ad6c6</t>
  </si>
  <si>
    <t>6f2685ade</t>
  </si>
  <si>
    <t>c9f737e4cc6ba18b14ac855d50b03bd9d53b88be</t>
  </si>
  <si>
    <t>c9f737e4c</t>
  </si>
  <si>
    <t>Fix a problem in the sniffing of the encoding Laurent</t>
  </si>
  <si>
    <t>Fix-a-problem-in-the-sniffing-of-the-encoding</t>
  </si>
  <si>
    <t>Tue, 30 Sep 2003 17:34:18 +0000</t>
  </si>
  <si>
    <t>e1cdeee39741b499407a781af1262c44f439749e</t>
  </si>
  <si>
    <t>e1cdeee39</t>
  </si>
  <si>
    <t>7576dc191ad8efb8b6ae452a681f97764b2da9fc</t>
  </si>
  <si>
    <t>7576dc191</t>
  </si>
  <si>
    <t>Tue, 30 Sep 2003 16:35:13 +0000</t>
  </si>
  <si>
    <t>a170eb8e53403ec25d75d77f8ab1128c009be986</t>
  </si>
  <si>
    <t>a170eb8e5</t>
  </si>
  <si>
    <t>4aa279dc9d363f40298af6bc504cfb36b83bacee</t>
  </si>
  <si>
    <t>4aa279dc9</t>
  </si>
  <si>
    <t>Code clean up: The function ThotInput is now able to receive unicode characters. The function TtaMainLoop initialize the locale for each platform. Irene</t>
  </si>
  <si>
    <t>Tue, 30 Sep 2003 16:07:53 +0000</t>
  </si>
  <si>
    <t>932d98e5509a17d21779be7357b3cc018974f139</t>
  </si>
  <si>
    <t>932d98e55</t>
  </si>
  <si>
    <t>5f6efabb7c476b6044b55244459b36cf6cb519f9</t>
  </si>
  <si>
    <t>5f6efabb7</t>
  </si>
  <si>
    <t>Coloration in Source, Structure, and Link views. Open a CSS file when clicking an applied CSS rule. Irene</t>
  </si>
  <si>
    <t>Coloration-in-Source-Structure-and-Link-views</t>
  </si>
  <si>
    <t>Tue, 30 Sep 2003 14:25:31 +0000</t>
  </si>
  <si>
    <t>1fc706e720e49629eabd723c98382230034125bc</t>
  </si>
  <si>
    <t>1fc706e72</t>
  </si>
  <si>
    <t>9f12819fcacd5d659696ff16e05b71f7776b5fd5</t>
  </si>
  <si>
    <t>9f12819fc</t>
  </si>
  <si>
    <t>Complete a previous commit. Irene</t>
  </si>
  <si>
    <t>Complete-a-previous-commit</t>
  </si>
  <si>
    <t>Tue, 30 Sep 2003 07:44:21 +0000</t>
  </si>
  <si>
    <t>816dca7ef6ff5c9f630af43a984cbdb0dfc28f0d</t>
  </si>
  <si>
    <t>816dca7ef</t>
  </si>
  <si>
    <t>649d89dcbfd27b5138a5ff43daa1da9b4caa1694</t>
  </si>
  <si>
    <t>649d89dcb</t>
  </si>
  <si>
    <t>CSS: improving the handling of class attributes in selectors VQ</t>
  </si>
  <si>
    <t>CSS-improving-the-handling-of-class-attributes-in-selectors</t>
  </si>
  <si>
    <t>Mon, 29 Sep 2003 15:56:48 +0000</t>
  </si>
  <si>
    <t>f8a4d8a04aec293d70d8d73ef7924e45e4b8e462</t>
  </si>
  <si>
    <t>f8a4d8a04</t>
  </si>
  <si>
    <t>e9782f5ba19a636f241e576d1f29a3e8444854b1</t>
  </si>
  <si>
    <t>e9782f5ba</t>
  </si>
  <si>
    <t>JK: Improved the bookmark form widget so that it can be used with kyboard only. Changed the behavior so that a multiple selection topic needs the users to press a modifier key (Ctrl if using the mouse, F2 if using the keyboard). Gave focus to this widget too.</t>
  </si>
  <si>
    <t>JK-Improved-the-bookmark-form-widget-so-that-it-can-be-used-with</t>
  </si>
  <si>
    <t>Mon, 29 Sep 2003 09:23:16 +0000</t>
  </si>
  <si>
    <t>c7cd405e55e18fa3ea7eb979c3067fa188345916</t>
  </si>
  <si>
    <t>c7cd405e5</t>
  </si>
  <si>
    <t>5672c607e8d3916ba5a37f4c19b352ef035b34b0</t>
  </si>
  <si>
    <t>5672c607e</t>
  </si>
  <si>
    <t>Fixing warnings VQ</t>
  </si>
  <si>
    <t>Sat, 27 Sep 2003 10:35:51 +0000</t>
  </si>
  <si>
    <t>b6cabbf57568b3d2cb6e56936340ffe42e792780</t>
  </si>
  <si>
    <t>b6cabbf57</t>
  </si>
  <si>
    <t>20421076f696d6fea112552c69859f6eba4fb168</t>
  </si>
  <si>
    <t>20421076f</t>
  </si>
  <si>
    <t>Fri, 26 Sep 2003 13:48:27 +0000</t>
  </si>
  <si>
    <t>22663ac1211e4da9e2accb5718d611a7c4bf8877</t>
  </si>
  <si>
    <t>22663ac12</t>
  </si>
  <si>
    <t>d44428869457c8844004c24fe0faa9534a12a2f0</t>
  </si>
  <si>
    <t>d44428869</t>
  </si>
  <si>
    <t>Coloration of the source view + log files. Irene</t>
  </si>
  <si>
    <t>Coloration-of-the-source-view-log-files</t>
  </si>
  <si>
    <t>Fri, 26 Sep 2003 11:44:13 +0000</t>
  </si>
  <si>
    <t>26f06c4f2472165127b7d77326c2b6c4eafb14d6</t>
  </si>
  <si>
    <t>26f06c4f2</t>
  </si>
  <si>
    <t>5721391c022f5fcf8f5a5ad95e0fb9d641f5fd49</t>
  </si>
  <si>
    <t>5721391c0</t>
  </si>
  <si>
    <t>Introduction of the new command "Show applied style". Irene</t>
  </si>
  <si>
    <t>Introduction-of-the-new-command-Show-applied-style</t>
  </si>
  <si>
    <t>Thu, 25 Sep 2003 16:33:28 +0000</t>
  </si>
  <si>
    <t>8127aa6af933a46b3e213894582453b65e86a272</t>
  </si>
  <si>
    <t>8127aa6af</t>
  </si>
  <si>
    <t>b0ace8c27f1b8aa2915dc81a35df861bc4ae258c</t>
  </si>
  <si>
    <t>b0ace8c27</t>
  </si>
  <si>
    <t>The importance, specificity, localisation of a presentation rule were never updated. Irene</t>
  </si>
  <si>
    <t>The-importance-specificity-localisation-of-a-presentation-rule</t>
  </si>
  <si>
    <t>Wed, 24 Sep 2003 16:41:13 +0000</t>
  </si>
  <si>
    <t>df483b69ed5b2e9670d35fd66ee37ee3cc10ba15</t>
  </si>
  <si>
    <t>df483b69e</t>
  </si>
  <si>
    <t>fed2514631641e5ab3c6b2a56f8651e239a4a116</t>
  </si>
  <si>
    <t>fed251463</t>
  </si>
  <si>
    <t>Wed, 24 Sep 2003 16:15:26 +0000</t>
  </si>
  <si>
    <t>8b7aea7f8489ca045bd44326e29bea45c2d02928</t>
  </si>
  <si>
    <t>8b7aea7f8</t>
  </si>
  <si>
    <t>b619cd3a9a607b7254792a1e0bd7f9a512f1b7a9</t>
  </si>
  <si>
    <t>b619cd3a9</t>
  </si>
  <si>
    <t>A new function TtaListStyleOfCurrentElement lists into a dump file all CSS rules applied to the first selected element. For each CSS rule, the dump gives the file and the line number of the source.</t>
  </si>
  <si>
    <t>A-new-function-TtaListStyleOfCurrentElement-lists-into-a-dump-file</t>
  </si>
  <si>
    <t xml:space="preserve">WARNING: A make clean and make depend is required._x000D_
_x000D_
Irene_x000D_
</t>
  </si>
  <si>
    <t>Wed, 24 Sep 2003 15:20:33 +0000</t>
  </si>
  <si>
    <t>e18b5f05ab05779d2e70043a328fd925ba91cf29</t>
  </si>
  <si>
    <t>e18b5f05a</t>
  </si>
  <si>
    <t>1c98bf34cdcaf2c76c7a0f5df7f6eb39d26082f2</t>
  </si>
  <si>
    <t>1c98bf34c</t>
  </si>
  <si>
    <t>When a block of lines is partially reformatted, Amaya didn't locate correctly floated boxes already formatted. Irene</t>
  </si>
  <si>
    <t>When-a-block-of-lines-is-partially-reformatted-Amaya-didn-t-locate</t>
  </si>
  <si>
    <t>Wed, 24 Sep 2003 15:12:29 +0000</t>
  </si>
  <si>
    <t>eb6854e26899dce4a84be759185c2a9d4009f741</t>
  </si>
  <si>
    <t>eb6854e26</t>
  </si>
  <si>
    <t>85883f69abdfbfbb9d16cd511b5cc0e31fccd3d9</t>
  </si>
  <si>
    <t>85883f69a</t>
  </si>
  <si>
    <t>Amaya could not print the document when its name included an '&amp;'. Irene</t>
  </si>
  <si>
    <t>Amaya-could-not-print-the-document-when-its-name-included-an</t>
  </si>
  <si>
    <t>Wed, 24 Sep 2003 08:31:24 +0000</t>
  </si>
  <si>
    <t>37b356cfa1c97c24da19fbd7291ed9ad7bef7560</t>
  </si>
  <si>
    <t>37b356cfa</t>
  </si>
  <si>
    <t>4e1e44a399dd20bcb3aba2b50eeaa54b0444e16c</t>
  </si>
  <si>
    <t>4e1e44a39</t>
  </si>
  <si>
    <t>GTK radio buttons didn't work. Irene</t>
  </si>
  <si>
    <t>GTK-radio-buttons-didn-t-work</t>
  </si>
  <si>
    <t>Tue, 23 Sep 2003 14:41:05 +0000</t>
  </si>
  <si>
    <t>2fb73288f5f1418926e6c84406daf452377995fe</t>
  </si>
  <si>
    <t>2fb73288f</t>
  </si>
  <si>
    <t>6ffc6db64b2c6195e4a7344252c094564d36e942</t>
  </si>
  <si>
    <t>6ffc6db64</t>
  </si>
  <si>
    <t>Complete the support of floated boxes in Amaya. Irene</t>
  </si>
  <si>
    <t>Complete-the-support-of-floated-boxes-in-Amaya</t>
  </si>
  <si>
    <t>Mon, 22 Sep 2003 15:40:20 +0000</t>
  </si>
  <si>
    <t>fa43ec966fff877ea37cf49d4bce428f77aad655</t>
  </si>
  <si>
    <t>fa43ec966</t>
  </si>
  <si>
    <t>fa09261eacf94d0e53bc7a91845e213d10cf7c95</t>
  </si>
  <si>
    <t>fa09261ea</t>
  </si>
  <si>
    <t>Language P: in selectors of the form "attr (element)", the element name can be followed by a '*' to indicate that the presentation rules apply even when it is the element itself that has the attribute. VQ.</t>
  </si>
  <si>
    <t>Language-P-in-selectors-of-the-form-attr-element-the-element-name</t>
  </si>
  <si>
    <t>Mon, 22 Sep 2003 14:49:52 +0000</t>
  </si>
  <si>
    <t>b01bcc7b9821cc2f89271a05d5509d500b2e0c1c</t>
  </si>
  <si>
    <t>b01bcc7b9</t>
  </si>
  <si>
    <t>6c2bd4c67ab4890d041482dc6dcbe348b0af371c</t>
  </si>
  <si>
    <t>6c2bd4c67</t>
  </si>
  <si>
    <t>Checkbox_input were not displayed. Irene</t>
  </si>
  <si>
    <t>Checkbox_input-were-not-displayed</t>
  </si>
  <si>
    <t>Mon, 22 Sep 2003 12:15:06 +0000</t>
  </si>
  <si>
    <t>c44c03e83aa8e6e0512e75ba5f21d584a923a91f</t>
  </si>
  <si>
    <t>c44c03e83</t>
  </si>
  <si>
    <t>192100172e658990400e3a33e4554287941086f3</t>
  </si>
  <si>
    <t>When an XHTML or XML file started with an empty line, this line was discarded when numbering lines and error messages generated by the parser were pointing at the wrong line in the source code. VQ</t>
  </si>
  <si>
    <t>When-an-XHTML-or-XML-file-started-with-an-empty-line-this-line-was</t>
  </si>
  <si>
    <t>Mon, 22 Sep 2003 09:19:59 +0000</t>
  </si>
  <si>
    <t>a3c0b41fa5b43f053e728a78b0c434efd4ee1d81</t>
  </si>
  <si>
    <t>a3c0b41fa</t>
  </si>
  <si>
    <t>755f884c2628a607ae958d15b9633a522a99bd50</t>
  </si>
  <si>
    <t>755f884c2</t>
  </si>
  <si>
    <t>Improve the support of floats. Irene</t>
  </si>
  <si>
    <t>Improve-the-support-of-floats</t>
  </si>
  <si>
    <t>Thu, 18 Sep 2003 16:28:07 +0000</t>
  </si>
  <si>
    <t>26330ba3ea644e46ab25c2b17d02ce00b09c7170</t>
  </si>
  <si>
    <t>26330ba3e</t>
  </si>
  <si>
    <t>5d273ac15caad18e545f848db28a6a4b868b4204</t>
  </si>
  <si>
    <t>5d273ac15</t>
  </si>
  <si>
    <t>CSS: improvement to CSS selectors using a class on an ancestor. VQ</t>
  </si>
  <si>
    <t>CSS-improvement-to-CSS-selectors-using-a-class-on-an-ancestor</t>
  </si>
  <si>
    <t>Wed, 17 Sep 2003 17:14:32 +0000</t>
  </si>
  <si>
    <t>54ccd3e11187ef1e6983c8f771c084534254c793</t>
  </si>
  <si>
    <t>54ccd3e11</t>
  </si>
  <si>
    <t>fc68d7b2fad0514d73da9dfbb481aa4735e7d4a9</t>
  </si>
  <si>
    <t>fc68d7b2f</t>
  </si>
  <si>
    <t>Editing: When all editing commands are undone, the Save command is          disabled. VQ</t>
  </si>
  <si>
    <t>Editing-When-all-editing-commands-are-undone-the-Save-command-is</t>
  </si>
  <si>
    <t>Wed, 17 Sep 2003 10:23:20 +0000</t>
  </si>
  <si>
    <t>884cbac4d7002cc6db2744de8dbf6f754cb1fcf6</t>
  </si>
  <si>
    <t>884cbac4d</t>
  </si>
  <si>
    <t>b3cf50fb98af66139fa8cb144ba8d03dced8fc64</t>
  </si>
  <si>
    <t>b3cf50fb9</t>
  </si>
  <si>
    <t>Wed, 17 Sep 2003 09:18:11 +0000</t>
  </si>
  <si>
    <t>eb124fe27ebbac98905003479dce341f19d25693</t>
  </si>
  <si>
    <t>eb124fe27</t>
  </si>
  <si>
    <t>c082079b0702601123d1601580a9beec80b166a5</t>
  </si>
  <si>
    <t>c082079b0</t>
  </si>
  <si>
    <t>when a hr is shorter than the displayed area, following stuff continued on same line. Irene</t>
  </si>
  <si>
    <t>when-a-hr-is-shorter-than-the-displayed-area-following-stuff-continued-on</t>
  </si>
  <si>
    <t>Wed, 17 Sep 2003 09:02:46 +0000</t>
  </si>
  <si>
    <t>21b07cfa8cb5a5863971ab3dcadd9ec4dd5f3859</t>
  </si>
  <si>
    <t>21b07cfa8</t>
  </si>
  <si>
    <t>d4ba0f4ff86f1b68cb0daedf6880deee93602088</t>
  </si>
  <si>
    <t>d4ba0f4ff</t>
  </si>
  <si>
    <t>The left margin of a block of lines was applied twice. Irene</t>
  </si>
  <si>
    <t>The-left-margin-of-a-block-of-lines-was-applied-twice</t>
  </si>
  <si>
    <t>Wed, 17 Sep 2003 08:45:41 +0000</t>
  </si>
  <si>
    <t>db063f7ab7c1490f87bdf597cf7dd9ef846d3f00</t>
  </si>
  <si>
    <t>db063f7ab</t>
  </si>
  <si>
    <t>e57ea67eae60b05e6a100db1eede5335fb8124eb</t>
  </si>
  <si>
    <t>e57ea67ea</t>
  </si>
  <si>
    <t>SVG: Save elements &lt;path&gt; as empty XML elements, VQ</t>
  </si>
  <si>
    <t>SVG-Save-elements-path-as-empty-XML-elements</t>
  </si>
  <si>
    <t>Wed, 17 Sep 2003 08:43:19 +0000</t>
  </si>
  <si>
    <t>69e23b7c507af3512ffaca82ad8249ef719a851f</t>
  </si>
  <si>
    <t>69e23b7c5</t>
  </si>
  <si>
    <t>ef0dad1b2da8c52b379b13032e0e2e50e95cf4a4</t>
  </si>
  <si>
    <t>ef0dad1b2</t>
  </si>
  <si>
    <t>Wed, 17 Sep 2003 07:39:19 +0000</t>
  </si>
  <si>
    <t>2337572f5d88a27f4bccf69ac7e7b05b81f24874</t>
  </si>
  <si>
    <t>2337572f5</t>
  </si>
  <si>
    <t>31386c59bff4820e31c820e6bbc2e1f01bffb855</t>
  </si>
  <si>
    <t>31386c59b</t>
  </si>
  <si>
    <t>SVG: HTMLsave has to be recompile to take into account the changes      made to SVG.S. VQ</t>
  </si>
  <si>
    <t>SVG-HTMLsave-has-to-be-recompile-to-take-into-account-the-changes</t>
  </si>
  <si>
    <t>Tue, 16 Sep 2003 17:22:03 +0000</t>
  </si>
  <si>
    <t>c28638a928a5997dd3c80da76745e0120ef49e9d</t>
  </si>
  <si>
    <t>c28638a92</t>
  </si>
  <si>
    <t>7a234f25192a08bb2431224f0081547851acca5e</t>
  </si>
  <si>
    <t>7a234f251</t>
  </si>
  <si>
    <t>SVG: avoid flashing when saving a SVG document or a document containing some SVG. VQ</t>
  </si>
  <si>
    <t>SVG-avoid-flashing-when-saving-a-SVG-document-or-a-document-containing</t>
  </si>
  <si>
    <t>Tue, 16 Sep 2003 15:14:03 +0000</t>
  </si>
  <si>
    <t>a88373c69b540b14c103478c30c8031cd5f4fa3f</t>
  </si>
  <si>
    <t>a88373c69</t>
  </si>
  <si>
    <t>b62c13b67cb29bfa1d5f4f663c7050d17b7bc4ea</t>
  </si>
  <si>
    <t>b62c13b67</t>
  </si>
  <si>
    <t>Fixing a memory leak. Irene</t>
  </si>
  <si>
    <t>Tue, 16 Sep 2003 14:51:10 +0000</t>
  </si>
  <si>
    <t>42b866b7520b2221d607fcf0d87d4672ec4787da</t>
  </si>
  <si>
    <t>42b866b75</t>
  </si>
  <si>
    <t>c658f9200cfab7a27d3ff035b46614965730bcce</t>
  </si>
  <si>
    <t>c658f9200</t>
  </si>
  <si>
    <t>JK: Updated the minimal redland system version to 0.9.14. Updated the amaya version number</t>
  </si>
  <si>
    <t>JK-Updated-the-minimal-redland-system-version-to-0.9.14</t>
  </si>
  <si>
    <t>Tue, 16 Sep 2003 14:37:32 +0000</t>
  </si>
  <si>
    <t>f25f29fda2129e02873f9f31563fa91bd472f2d3</t>
  </si>
  <si>
    <t>f25f29fda</t>
  </si>
  <si>
    <t>7aa1dee4d01c5f2e3ec0e8696a0d9fcf4730a8a4</t>
  </si>
  <si>
    <t>7aa1dee4d</t>
  </si>
  <si>
    <t>JK: API updates for compiling against redland 0.9.14</t>
  </si>
  <si>
    <t>JK-API-updates-for-compiling-against-redland-0.9.14</t>
  </si>
  <si>
    <t>Tue, 16 Sep 2003 14:35:52 +0000</t>
  </si>
  <si>
    <t>a76b6cd0c713ef70a6112f299e2835d2bca448a9</t>
  </si>
  <si>
    <t>a76b6cd0c</t>
  </si>
  <si>
    <t>e2c2a88a259834373c2886fa0715066e0411ff18</t>
  </si>
  <si>
    <t>e2c2a88a2</t>
  </si>
  <si>
    <t>JK: in order to use redland 0.9.14, we patch its raptor configure result so that it doesn't use glib-2.0</t>
  </si>
  <si>
    <t>JK-in-order-to-use-redland-0.9.14-we-patch-its-raptor-configure-result</t>
  </si>
  <si>
    <t>Tue, 16 Sep 2003 14:34:47 +0000</t>
  </si>
  <si>
    <t>6de432a5b35d827630bd02ba45ad0a66fc5b471a</t>
  </si>
  <si>
    <t>6de432a5b</t>
  </si>
  <si>
    <t>4e300a72472d9a921fd53ee1a053d2336bf9438c</t>
  </si>
  <si>
    <t>4e300a724</t>
  </si>
  <si>
    <t>JK: Pass the configure detected value of sed</t>
  </si>
  <si>
    <t>JK-Pass-the-configure-detected-value-of-sed</t>
  </si>
  <si>
    <t>Tue, 16 Sep 2003 14:28:58 +0000</t>
  </si>
  <si>
    <t>484fa6d93a498c1ce7762f215346c75171d2b503</t>
  </si>
  <si>
    <t>484fa6d93</t>
  </si>
  <si>
    <t>970e3b762375159386212487fb1b8fdd7d485301</t>
  </si>
  <si>
    <t>970e3b762</t>
  </si>
  <si>
    <t>JK: bookmark schemas were not always compiled when compiling from scratch.</t>
  </si>
  <si>
    <t>JK-bookmark-schemas-were-not-always-compiled-when-compiling-from-scratch</t>
  </si>
  <si>
    <t>Tue, 16 Sep 2003 13:12:46 +0000</t>
  </si>
  <si>
    <t>434043ec47ee6352e96329fb2f2878c844f55fce</t>
  </si>
  <si>
    <t>434043ec4</t>
  </si>
  <si>
    <t>18cfaf75de7e98fb0b64e9620fa0374a83e887b5</t>
  </si>
  <si>
    <t>18cfaf75d</t>
  </si>
  <si>
    <t>Don't generate an enclosing form when the user creates a new input element. Irene</t>
  </si>
  <si>
    <t>Don-t-generate-an-enclosing-form-when-the-user-creates-a-new-input-element</t>
  </si>
  <si>
    <t>Tue, 16 Sep 2003 11:13:08 +0000</t>
  </si>
  <si>
    <t>afb10452ddc2f997b07bec69fe375811caa2bdcf</t>
  </si>
  <si>
    <t>afb10452d</t>
  </si>
  <si>
    <t>644951e372df556319642999eae30bbc98bae682</t>
  </si>
  <si>
    <t>On Windows platforms, new created rectangles were not created at the right position and with the right dimension. Irene</t>
  </si>
  <si>
    <t>On-Windows-platforms-new-created-rectangles-were-not-created-at-the-right</t>
  </si>
  <si>
    <t>Tue, 16 Sep 2003 07:24:39 +0000</t>
  </si>
  <si>
    <t>20a8fecd7a68aa51e68654a3a182fe3f3c45491c</t>
  </si>
  <si>
    <t>20a8fecd7</t>
  </si>
  <si>
    <t>454765017452703977dbcde91e424ee62efd96c8</t>
  </si>
  <si>
    <t>Tue, 16 Sep 2003 07:22:05 +0000</t>
  </si>
  <si>
    <t>d6ce823a479533ba53b61167045504fc24d1b298</t>
  </si>
  <si>
    <t>d6ce823a4</t>
  </si>
  <si>
    <t>0644b8c5e09571311e50b0f88d8f121c8a284aa3</t>
  </si>
  <si>
    <t>0644b8c5e</t>
  </si>
  <si>
    <t>Mon, 15 Sep 2003 16:11:11 +0000</t>
  </si>
  <si>
    <t>6ead01b895b85bf7aa76d74af6646666d7711112</t>
  </si>
  <si>
    <t>6ead01b89</t>
  </si>
  <si>
    <t>592998767f4cd9728b3aac42056d3dddc5726514</t>
  </si>
  <si>
    <t>Add a gdk_init when accessing a remote screen. Irene</t>
  </si>
  <si>
    <t>Add-a-gdk_init-when-accessing-a-remote-screen</t>
  </si>
  <si>
    <t>Mon, 15 Sep 2003 15:55:15 +0000</t>
  </si>
  <si>
    <t>30d8214b2da9bbb3150af023d3f9698b28aa8d9c</t>
  </si>
  <si>
    <t>30d8214b2</t>
  </si>
  <si>
    <t>14bcabbd844ec9bbd8004df9b6efd43b5850b3dd</t>
  </si>
  <si>
    <t>14bcabbd8</t>
  </si>
  <si>
    <t>Support of margins/borders/padding of ghost boxes generated by floats. Irene</t>
  </si>
  <si>
    <t>Support-of-margins-borders-padding-of-ghost-boxes-generated-by-floats</t>
  </si>
  <si>
    <t>Mon, 15 Sep 2003 14:16:27 +0000</t>
  </si>
  <si>
    <t>891452d586b04dd977cd4ae1819ba472363cc7d3</t>
  </si>
  <si>
    <t>891452d58</t>
  </si>
  <si>
    <t>b26bfd32ced839c686d39e9130ebe874b39bd527</t>
  </si>
  <si>
    <t>b26bfd32c</t>
  </si>
  <si>
    <t>Fixing a crash caused by a redirection with a very long URL. VQ</t>
  </si>
  <si>
    <t>Fixing-a-crash-caused-by-a-redirection-with-a-very-long-URL</t>
  </si>
  <si>
    <t>Mon, 15 Sep 2003 08:48:27 +0000</t>
  </si>
  <si>
    <t>81fcd3183e3e08990d53fa291d93728e1238d1a7</t>
  </si>
  <si>
    <t>81fcd3183</t>
  </si>
  <si>
    <t>36c4d4529d29a0ac006ee507bce2bc71039fb264</t>
  </si>
  <si>
    <t>36c4d4529</t>
  </si>
  <si>
    <t>Integrate Hugo's wish about the CSS property "text-transform" Laurent</t>
  </si>
  <si>
    <t>Integrate-Hugo-s-wish-about-the-CSS-property-text-transform</t>
  </si>
  <si>
    <t>Fri, 12 Sep 2003 16:07:54 +0000</t>
  </si>
  <si>
    <t>0883a1ef6960a873ad08a4cc5336276910faa6ad</t>
  </si>
  <si>
    <t>0883a1ef6</t>
  </si>
  <si>
    <t>9b13e170b694ec2b5cc23f86efa834337cb2511b</t>
  </si>
  <si>
    <t>9b13e170b</t>
  </si>
  <si>
    <t>Fri, 12 Sep 2003 15:25:52 +0000</t>
  </si>
  <si>
    <t>9f81abf52bbce83e3ac02d51398cd10752d5ebc9</t>
  </si>
  <si>
    <t>9f81abf52</t>
  </si>
  <si>
    <t>cb74309fc76d7973462e3af3c545cf38d1cef61c</t>
  </si>
  <si>
    <t>cb74309fc</t>
  </si>
  <si>
    <t>Bug fix: error in the parsing of the print command. Irene</t>
  </si>
  <si>
    <t>Bug-fix-error-in-the-parsing-of-the-print-command</t>
  </si>
  <si>
    <t>Fri, 12 Sep 2003 08:41:52 +0000</t>
  </si>
  <si>
    <t>8c85991f187ce1f17385281d170d081b85a773e5</t>
  </si>
  <si>
    <t>8c85991f1</t>
  </si>
  <si>
    <t>433d3e7f84a123a15b4327cdd19ec313b3ab78c9</t>
  </si>
  <si>
    <t>433d3e7f8</t>
  </si>
  <si>
    <t>JK: oops, make clean didn't remove the bookmark schemas.</t>
  </si>
  <si>
    <t>JK-oops-make-clean-didn-t-remove-the-bookmark-schemas</t>
  </si>
  <si>
    <t>Thu, 11 Sep 2003 13:46:02 +0000</t>
  </si>
  <si>
    <t>53747f2e074abab8b3956317b6c7ed9ed1c24912</t>
  </si>
  <si>
    <t>53747f2e0</t>
  </si>
  <si>
    <t>230da759e01b46162cc676422d6cbd0a2bef6657</t>
  </si>
  <si>
    <t>230da759e</t>
  </si>
  <si>
    <t>L.</t>
  </si>
  <si>
    <t>L</t>
  </si>
  <si>
    <t>Wed, 10 Sep 2003 17:12:05 +0000</t>
  </si>
  <si>
    <t>9756f3cfd6069d1afacd5732b2bad417680de943</t>
  </si>
  <si>
    <t>9756f3cfd</t>
  </si>
  <si>
    <t>77277fdf6c1ae66e10eb20d3d39a82970a5fea1e</t>
  </si>
  <si>
    <t>77277fdf6</t>
  </si>
  <si>
    <t>Improve the export of xml namespaces. Laurent</t>
  </si>
  <si>
    <t>Improve-the-export-of-xml-namespaces</t>
  </si>
  <si>
    <t>Wed, 10 Sep 2003 16:06:08 +0000</t>
  </si>
  <si>
    <t>0445610a2a45e6069538c8fef9bd0b35dfbfff62</t>
  </si>
  <si>
    <t>0445610a2</t>
  </si>
  <si>
    <t>a88cb7501298e4e3988654e544ce896c1e0410ad</t>
  </si>
  <si>
    <t>a88cb7501</t>
  </si>
  <si>
    <t>Wed, 10 Sep 2003 15:37:06 +0000</t>
  </si>
  <si>
    <t>e716aeaafb03fb42c8fc068808d9c9fec76fe826</t>
  </si>
  <si>
    <t>e716aeaaf</t>
  </si>
  <si>
    <t>8c02f6c4b331212857ca42abfb3304ee1f9fc3a1</t>
  </si>
  <si>
    <t>8c02f6c4b</t>
  </si>
  <si>
    <t>No-supported namespaces within supported one's are now treated as generic xml Laurent</t>
  </si>
  <si>
    <t>No-supported-namespaces-within-supported-one-s-are-now-treated-as-generic-xml</t>
  </si>
  <si>
    <t>Wed, 10 Sep 2003 13:52:26 +0000</t>
  </si>
  <si>
    <t>d1740aa5d7082a6a0c5a4d226bb625b8745ffe11</t>
  </si>
  <si>
    <t>d1740aa5d</t>
  </si>
  <si>
    <t>43a791528ab4bd9bdcab208e414ed58d09cf4c28</t>
  </si>
  <si>
    <t>43a791528</t>
  </si>
  <si>
    <t>Some differed enclosing rules were not applied after a delete and Amaya tried to apply them when a new document is loaded. That could generate a crash. Irene</t>
  </si>
  <si>
    <t>Some-differed-enclosing-rules-were-not-applied-after-a-delete-and-Amaya</t>
  </si>
  <si>
    <t>Wed, 10 Sep 2003 07:23:19 +0000</t>
  </si>
  <si>
    <t>71fa85049871aba7c9faa74f27ecf342d4bca2e1</t>
  </si>
  <si>
    <t>71fa85049</t>
  </si>
  <si>
    <t>2d89cc9a4d1900687aa57d98e076e694df713700</t>
  </si>
  <si>
    <t>2d89cc9a4</t>
  </si>
  <si>
    <t>fix a crash</t>
  </si>
  <si>
    <t xml:space="preserve">stephane_x000D_
</t>
  </si>
  <si>
    <t>Mon, 8 Sep 2003 12:05:44 +0000</t>
  </si>
  <si>
    <t>d2373330ea7b01de55e6b7e5c863b425a2fd6b64</t>
  </si>
  <si>
    <t>d2373330e</t>
  </si>
  <si>
    <t>8fb31503196a430e4ebdf47c22f30fdfc952f226</t>
  </si>
  <si>
    <t>8fb315031</t>
  </si>
  <si>
    <t>CSS: the universal selector "*" applies now to all namespaces in the      document. VQ</t>
  </si>
  <si>
    <t>CSS-the-universal-selector-applies-now-to-all-namespaces-in-the</t>
  </si>
  <si>
    <t>Sat, 6 Sep 2003 09:26:00 +0000</t>
  </si>
  <si>
    <t>94e0a0ba934339d63dee2dbef18e2a95a76e90d0</t>
  </si>
  <si>
    <t>94e0a0ba9</t>
  </si>
  <si>
    <t>f29d4c9aee01587c17315fa119ea755dc1e39b78</t>
  </si>
  <si>
    <t>f29d4c9ae</t>
  </si>
  <si>
    <t>CSS: Allow the universal selector "*" to be used for ancestors. VQ</t>
  </si>
  <si>
    <t>CSS-Allow-the-universal-selector-to-be-used-for-ancestors</t>
  </si>
  <si>
    <t>Fri, 5 Sep 2003 16:29:54 +0000</t>
  </si>
  <si>
    <t>78a981a017386e26c52d28dc5591739525338e7e</t>
  </si>
  <si>
    <t>78a981a01</t>
  </si>
  <si>
    <t>8e865bdbed8a15b7817603b76078207ebf76e0c4</t>
  </si>
  <si>
    <t>8e865bdbe</t>
  </si>
  <si>
    <t>CSS: Selector '*' was not applied to the root element. VQ</t>
  </si>
  <si>
    <t>CSS-Selector-was-not-applied-to-the-root-element</t>
  </si>
  <si>
    <t>Fri, 5 Sep 2003 15:59:43 +0000</t>
  </si>
  <si>
    <t>aff14f18851db5455193ca49068cff08fce4cf88</t>
  </si>
  <si>
    <t>aff14f188</t>
  </si>
  <si>
    <t>85d14f490b3c6f3709299bfd81b4cf8d73e1cf22</t>
  </si>
  <si>
    <t>85d14f490</t>
  </si>
  <si>
    <t>Just to make app to recompile HTML.A VQ</t>
  </si>
  <si>
    <t>Just-to-make-app-to-recompile-HTML.A</t>
  </si>
  <si>
    <t>Fri, 5 Sep 2003 15:31:58 +0000</t>
  </si>
  <si>
    <t>0e4e159bc28ee44a3e1dbc0118fec1ffe8d16032</t>
  </si>
  <si>
    <t>0e4e159bc</t>
  </si>
  <si>
    <t>768f6c5e157bfb0e81541e3411bba5140c0286be</t>
  </si>
  <si>
    <t>768f6c5e1</t>
  </si>
  <si>
    <t>updating app.c to do the same as printstr.c VQ</t>
  </si>
  <si>
    <t>updating-app.c-to-do-the-same-as-printstr.c</t>
  </si>
  <si>
    <t>Fri, 5 Sep 2003 15:25:29 +0000</t>
  </si>
  <si>
    <t>4a12c028f11dcc792562898a8298a36493c2f197</t>
  </si>
  <si>
    <t>4a12c028f</t>
  </si>
  <si>
    <t>cc8fbaccbd9fbbe1df97c53cce7015b41b2b097b</t>
  </si>
  <si>
    <t>cc8fbaccb</t>
  </si>
  <si>
    <t>Fri, 5 Sep 2003 14:59:01 +0000</t>
  </si>
  <si>
    <t>b7a9b11824d393539c90d3a547ebb757dd593e15</t>
  </si>
  <si>
    <t>b7a9b1182</t>
  </si>
  <si>
    <t>bb77d0e0c09061b5935a36829dffd6b1523b0936</t>
  </si>
  <si>
    <t>bb77d0e0c</t>
  </si>
  <si>
    <t>CSS: implementing the universal selector "*" VQ</t>
  </si>
  <si>
    <t>CSS-implementing-the-universal-selector</t>
  </si>
  <si>
    <t>Fri, 5 Sep 2003 14:52:10 +0000</t>
  </si>
  <si>
    <t>853e69e0e66dc1ec3ddb96cbfac0bf7abea8f32b</t>
  </si>
  <si>
    <t>853e69e0e</t>
  </si>
  <si>
    <t>ae348b594203947998809c948d0cc79fd753a01a</t>
  </si>
  <si>
    <t>ae348b594</t>
  </si>
  <si>
    <t>Amaya no longer checks the unicity of IDs when including an external document through an &lt;object&gt; or &lt;embed&gt; tag. This allows Amaya to pass test 1.3 of the CSS1 test suite. VQ</t>
  </si>
  <si>
    <t>Amaya-no-longer-checks-the-unicity-of-IDs-when-including-an-external</t>
  </si>
  <si>
    <t>Fri, 5 Sep 2003 09:38:37 +0000</t>
  </si>
  <si>
    <t>385fe50e61ef53713568bb96c2ac6d07fbe37c28</t>
  </si>
  <si>
    <t>385fe50e6</t>
  </si>
  <si>
    <t>ecbeaad57e503ef9fefedb3489193f86c48ffac8</t>
  </si>
  <si>
    <t>ecbeaad57</t>
  </si>
  <si>
    <t>Math and SVG palettes didn't work. Irene</t>
  </si>
  <si>
    <t>Math-and-SVG-palettes-didn-t-work</t>
  </si>
  <si>
    <t>Thu, 4 Sep 2003 16:17:53 +0000</t>
  </si>
  <si>
    <t>f9b8c0577e5da57d432975fda12d8d558d07adbb</t>
  </si>
  <si>
    <t>f9b8c0577</t>
  </si>
  <si>
    <t>2eca1051fcd0e67dcf817dba1003c18aaaa49b7d</t>
  </si>
  <si>
    <t>2eca1051f</t>
  </si>
  <si>
    <t>JK: Testing cvs notif msgs for sg</t>
  </si>
  <si>
    <t>JK-Testing-cvs-notif-msgs-for-sg</t>
  </si>
  <si>
    <t>Thu, 4 Sep 2003 14:02:11 +0000</t>
  </si>
  <si>
    <t>a14a340ee38cac084d6b7f3d6f5f763aa301abb3</t>
  </si>
  <si>
    <t>a14a340ee</t>
  </si>
  <si>
    <t>SVG: Amaya now recognizes the following SVG elements:    textPath, altGlyph, altGlyphDef, altGlyphItem, glyphRef, marker,    color-profile, linearGradient, radialGradient, stop, pattern, mask. as well as the corresponding attributes:    startOffset, textLength, lengthAdjust, method, spacing,    glyphRef, format, refX, refY, markerUnits, markerWidth, markerHeight,    orient, local, name, rendering-intent, stop-color, stop-opacity,    gradientUnits, gradientTransform, spreadMethod, fx, fy, offset,    patternUnits, patternContentUnits, patternTransform,    maskUnits, maskContentUnits These elements and attributes are parsed, stored in the DOM tree, displayed only in the structure view, and saved when saving a file. VQ</t>
  </si>
  <si>
    <t>SVG-Amaya-now-recognizes-the-following-SVG-elements</t>
  </si>
  <si>
    <t>Thu, 4 Sep 2003 10:34:40 +0000</t>
  </si>
  <si>
    <t>b5b4ae62c76e54fdbbaac2fac61f733b73761d32</t>
  </si>
  <si>
    <t>b5b4ae62c</t>
  </si>
  <si>
    <t>4bf0f4e223d6d394d674ca0bf770ac1a01e9cc50</t>
  </si>
  <si>
    <t>4bf0f4e22</t>
  </si>
  <si>
    <t>tag: Amaya-8-1b</t>
  </si>
  <si>
    <t>Update Welcome pages. Irene</t>
  </si>
  <si>
    <t>Update-Welcome-pages</t>
  </si>
  <si>
    <t>Thu, 4 Sep 2003 06:58:31 +0000</t>
  </si>
  <si>
    <t>83ae73911fb652077e8ef384019a261475b31c60</t>
  </si>
  <si>
    <t>83ae73911</t>
  </si>
  <si>
    <t>d11248b51fdd0dfcf32e158ec8eb24f660571b28</t>
  </si>
  <si>
    <t>d11248b51</t>
  </si>
  <si>
    <t>Revert DC1.1 namespace back to DC1.0 on writes; we have a server bug that we can't fix in time when querying for replies that use the DC1.1 namespace.  This commit simply puts back revs 1.49, 1.14, and 1.50 respectively.</t>
  </si>
  <si>
    <t>Revert-DC1.1-namespace-back-to-DC1.0-on-writes-we-have-a-server-bug</t>
  </si>
  <si>
    <t>swick</t>
  </si>
  <si>
    <t>Wed, 3 Sep 2003 16:42:54 +0000</t>
  </si>
  <si>
    <t>09deb6e9b60d5ae03649c902f07d6e7fe71159fb</t>
  </si>
  <si>
    <t>09deb6e9b</t>
  </si>
  <si>
    <t>e1a3d7370104e4f9098e3ee84674d8fca61815a5</t>
  </si>
  <si>
    <t>e1a3d7370</t>
  </si>
  <si>
    <t>Unbalanced #endif Irene</t>
  </si>
  <si>
    <t>Unbalanced-endif</t>
  </si>
  <si>
    <t>Wed, 3 Sep 2003 16:08:09 +0000</t>
  </si>
  <si>
    <t>621006b2dbdec05a37d2cf0561113f5e66c440d6</t>
  </si>
  <si>
    <t>621006b2d</t>
  </si>
  <si>
    <t>ce8a26068912da32e9437b9e960b9bf299638215</t>
  </si>
  <si>
    <t>ce8a26068</t>
  </si>
  <si>
    <t>Unitialized variable Irene</t>
  </si>
  <si>
    <t>Unitialized-variable</t>
  </si>
  <si>
    <t>Wed, 3 Sep 2003 14:09:59 +0000</t>
  </si>
  <si>
    <t>153e442b78dbda298a0128b642b336580e1dcda0</t>
  </si>
  <si>
    <t>153e442b7</t>
  </si>
  <si>
    <t>a176e0a4d1cbd7404541ab83d229a1d9d9eea87d</t>
  </si>
  <si>
    <t>a176e0a4d</t>
  </si>
  <si>
    <t>Avoid a crash when loading imported CSS files. Irene</t>
  </si>
  <si>
    <t>Avoid-a-crash-when-loading-imported-CSS-files</t>
  </si>
  <si>
    <t>Wed, 3 Sep 2003 10:25:35 +0000</t>
  </si>
  <si>
    <t>3d7d9863d840c46437713cc80f0d7fbe703f0ee7</t>
  </si>
  <si>
    <t>3d7d9863d</t>
  </si>
  <si>
    <t>a8443d063339ae11f2dd74e9e9546f123acc822e</t>
  </si>
  <si>
    <t>a8443d063</t>
  </si>
  <si>
    <t>Remove specific characters around empty XML elements. Laurent</t>
  </si>
  <si>
    <t>Remove-specific-characters-around-empty-XML-elements</t>
  </si>
  <si>
    <t>Wed, 3 Sep 2003 09:39:55 +0000</t>
  </si>
  <si>
    <t>c12702c8645b670436880c518b19dc7800e9052b</t>
  </si>
  <si>
    <t>c12702c86</t>
  </si>
  <si>
    <t>662b229d495e064e49959b62b3955f771e99c08a</t>
  </si>
  <si>
    <t>662b229d4</t>
  </si>
  <si>
    <t>Improve the presentation and the translation of not supported XML elements and attributes. Laurent</t>
  </si>
  <si>
    <t>Improve-the-presentation-and-the-translation-of-not-supported-XML-elements-and-attributes</t>
  </si>
  <si>
    <t>Tue, 2 Sep 2003 17:12:35 +0000</t>
  </si>
  <si>
    <t>612ffaf48f871ae865710bcab9c448b627e770e5</t>
  </si>
  <si>
    <t>612ffaf48</t>
  </si>
  <si>
    <t>dd77de31c3b0f84e84f61117dfa46b411f85f040</t>
  </si>
  <si>
    <t>dd77de31c</t>
  </si>
  <si>
    <t>HTMLP.P: improving the presentation of element iframe. VQ</t>
  </si>
  <si>
    <t>HTMLP.P-improving-the-presentation-of-element-iframe</t>
  </si>
  <si>
    <t>Tue, 2 Sep 2003 15:00:53 +0000</t>
  </si>
  <si>
    <t>1f9d0452e7f9a515a4bf9e5d2bf4445946847c44</t>
  </si>
  <si>
    <t>1f9d0452e</t>
  </si>
  <si>
    <t>baf42f5d193ae3c83d847430c2d31225843b8202</t>
  </si>
  <si>
    <t>baf42f5d1</t>
  </si>
  <si>
    <t>The content of iframe elements was not displayed correctly in the Structure view VQ</t>
  </si>
  <si>
    <t>The-content-of-iframe-elements-was-not-displayed-correctly-in-the</t>
  </si>
  <si>
    <t>Tue, 2 Sep 2003 14:44:07 +0000</t>
  </si>
  <si>
    <t>552dbe3e299dd6ad61dd01d7954e0b7a3960cc13</t>
  </si>
  <si>
    <t>552dbe3e2</t>
  </si>
  <si>
    <t>1e8702dab91fbcda7eb98cc5e84c360e14b0d634</t>
  </si>
  <si>
    <t>1e8702dab</t>
  </si>
  <si>
    <t>When the target of a link was within a &lt;pre&gt; element, activating the link scrolled to the top of the &lt;pre&gt; element instead to scroll to the right target. VQ</t>
  </si>
  <si>
    <t>When-the-target-of-a-link-was-within-a-pre-element-activating-the</t>
  </si>
  <si>
    <t>Tue, 2 Sep 2003 14:08:32 +0000</t>
  </si>
  <si>
    <t>c71fe2e479f56e11dad945ff4e14f93c370cf0d6</t>
  </si>
  <si>
    <t>c71fe2e47</t>
  </si>
  <si>
    <t>5ec43a6ec688b23023c09f4bb86c1c4f5c90ae6e</t>
  </si>
  <si>
    <t>5ec43a6ec</t>
  </si>
  <si>
    <t>Still a dialogue that was broken. Irene</t>
  </si>
  <si>
    <t>Still-a-dialogue-that-was-broken</t>
  </si>
  <si>
    <t>Tue, 2 Sep 2003 07:19:44 +0000</t>
  </si>
  <si>
    <t>9b5014e488dd366c2ab109deef661a0a31bf0f26</t>
  </si>
  <si>
    <t>9b5014e48</t>
  </si>
  <si>
    <t>228f2b807138d154d4b0a7dedea55347b16f3ae9</t>
  </si>
  <si>
    <t>228f2b807</t>
  </si>
  <si>
    <t>Tue, 2 Sep 2003 06:48:10 +0000</t>
  </si>
  <si>
    <t>8331d2037b9bf37ee96b08f41e0eb709b1032944</t>
  </si>
  <si>
    <t>8331d2037</t>
  </si>
  <si>
    <t>63a24febc793315db6e75fb5e8549f2d5fd3c594</t>
  </si>
  <si>
    <t>63a24febc</t>
  </si>
  <si>
    <t>Typo error in CallSheetGTK. Bug fix: picture min widths are still 0. Irene</t>
  </si>
  <si>
    <t>Typo-error-in-CallSheetGTK</t>
  </si>
  <si>
    <t>Mon, 1 Sep 2003 16:39:43 +0000</t>
  </si>
  <si>
    <t>5b9c8bdbd9b4449d007e8410587c2809c899380d</t>
  </si>
  <si>
    <t>5b9c8bdbd</t>
  </si>
  <si>
    <t>78f6521bdfcd255ae7af9f6a03e15f5ab0f5a52b</t>
  </si>
  <si>
    <t>78f6521bd</t>
  </si>
  <si>
    <t>Some GTK callbacks were not defined with the right prototype. + Code clean up. Irene</t>
  </si>
  <si>
    <t>Some-GTK-callbacks-were-not-defined-with-the-right-prototype</t>
  </si>
  <si>
    <t>Mon, 1 Sep 2003 15:49:40 +0000</t>
  </si>
  <si>
    <t>2383b556825077546527e9007771d9ce4b2f19ad</t>
  </si>
  <si>
    <t>2383b5568</t>
  </si>
  <si>
    <t>aa3d537cef444cc24c7a3693652d63a45118923e</t>
  </si>
  <si>
    <t>aa3d537ce</t>
  </si>
  <si>
    <t>Invalid attributes and tags contained in documents embedded in an &lt;object&gt; were visible in the structure view. VQ</t>
  </si>
  <si>
    <t>Invalid-attributes-and-tags-contained-in-documents-embedded-in-an</t>
  </si>
  <si>
    <t>Mon, 1 Sep 2003 14:20:00 +0000</t>
  </si>
  <si>
    <t>0fade8c872d782732808e0844ac9cafe858e8eb2</t>
  </si>
  <si>
    <t>0fade8c87</t>
  </si>
  <si>
    <t>27d93fe2a55d2c384bdd87e5d5c50345f0587b58</t>
  </si>
  <si>
    <t>27d93fe2a</t>
  </si>
  <si>
    <t>Bug fixes in the manager of SVG libraries. Irene</t>
  </si>
  <si>
    <t>Bug-fixes-in-the-manager-of-SVG-libraries</t>
  </si>
  <si>
    <t>Fri, 29 Aug 2003 14:13:19 +0000</t>
  </si>
  <si>
    <t>870918a0c2510020af88749165662cf6afd784c6</t>
  </si>
  <si>
    <t>870918a0c</t>
  </si>
  <si>
    <t>b5023251a3dde061886d2e089850a671f3258dc5</t>
  </si>
  <si>
    <t>b5023251a</t>
  </si>
  <si>
    <t>Debug: list all compiled CSS style sheets, including those related with        namespaces that are not at the highest level. VQ</t>
  </si>
  <si>
    <t>Debug-list-all-compiled-CSS-style-sheets-including-those-related-with</t>
  </si>
  <si>
    <t>Fri, 29 Aug 2003 11:24:13 +0000</t>
  </si>
  <si>
    <t>816ef246708ed4262eb785d5f1436fdd2307dd8a</t>
  </si>
  <si>
    <t>816ef2467</t>
  </si>
  <si>
    <t>6c755d62b4368c0bdd675ba0952bc0748228e4fb</t>
  </si>
  <si>
    <t>6c755d62b</t>
  </si>
  <si>
    <t>CSS for generic XML: style properties for the root element of an     included namespace were not associated with the right element. VQ</t>
  </si>
  <si>
    <t>CSS-for-generic-XML-style-properties-for-the-root-element-of-an</t>
  </si>
  <si>
    <t>Fri, 29 Aug 2003 11:06:13 +0000</t>
  </si>
  <si>
    <t>0fdb220aee04c7615d4bcc274c8d2fd6c82eb49d</t>
  </si>
  <si>
    <t>0fdb220ae</t>
  </si>
  <si>
    <t>b4c3dd2eb18650355188cf543863eb009022da20</t>
  </si>
  <si>
    <t>b4c3dd2eb</t>
  </si>
  <si>
    <t>Change namespace for new annotations to DC1.1.  Still understands old DC1.0 namespace for existing annotations.</t>
  </si>
  <si>
    <t>Change-namespace-for-new-annotations-to-DC1.1.-Still-understands</t>
  </si>
  <si>
    <t>Thu, 28 Aug 2003 19:33:16 +0000</t>
  </si>
  <si>
    <t>0f99209f3e24be631b1d482802e7350948b560af</t>
  </si>
  <si>
    <t>0f99209f3</t>
  </si>
  <si>
    <t>3e9c373d016ced85c0ee89e39ff6a3b695c0d83d</t>
  </si>
  <si>
    <t>3e9c373d0</t>
  </si>
  <si>
    <t>P compiler: fix a bug with positions and sizes depending on             presentation boxes. VQ</t>
  </si>
  <si>
    <t>P-compiler-fix-a-bug-with-positions-and-sizes-depending-on</t>
  </si>
  <si>
    <t>Thu, 28 Aug 2003 16:21:19 +0000</t>
  </si>
  <si>
    <t>1b21a27c4a18818dd89d460773a4c0b5af116851</t>
  </si>
  <si>
    <t>1b21a27c4</t>
  </si>
  <si>
    <t>9312ed231a1112ecbf15251ad8f668b939f3bdcd</t>
  </si>
  <si>
    <t>9312ed231</t>
  </si>
  <si>
    <t>Thu, 28 Aug 2003 14:47:07 +0000</t>
  </si>
  <si>
    <t>28415eeb02ec4390c544c87ab429b7a7fa89dd8e</t>
  </si>
  <si>
    <t>28415eeb0</t>
  </si>
  <si>
    <t>b9a73e2d8258d85514a12218c7cede86a0acf569</t>
  </si>
  <si>
    <t>b9a73e2d8</t>
  </si>
  <si>
    <t>Thu, 28 Aug 2003 13:43:56 +0000</t>
  </si>
  <si>
    <t>62648d16b8a24278f44b9b86fb3dc5eaa0feb255</t>
  </si>
  <si>
    <t>62648d16b</t>
  </si>
  <si>
    <t>b8438b9b14b7f8284c45de91ad15ff789c490ad1</t>
  </si>
  <si>
    <t>b8438b9b1</t>
  </si>
  <si>
    <t>P compiler: make difference between an empty string in an attribute             selector and no value at all. VQ</t>
  </si>
  <si>
    <t>P-compiler-make-difference-between-an-empty-string-in-an-attribute</t>
  </si>
  <si>
    <t>Thu, 28 Aug 2003 13:34:05 +0000</t>
  </si>
  <si>
    <t>1f30977a82ec2bcb985db602ab9d2f4951d1394a</t>
  </si>
  <si>
    <t>1f30977a8</t>
  </si>
  <si>
    <t>3d460f2dd6f06a9b18c10de3d5b73c32dc8cf382</t>
  </si>
  <si>
    <t>3d460f2dd</t>
  </si>
  <si>
    <t>Thu, 28 Aug 2003 13:21:41 +0000</t>
  </si>
  <si>
    <t>5335d948cc5dc2ddff32c323aa3b7bfba7277943</t>
  </si>
  <si>
    <t>5335d948c</t>
  </si>
  <si>
    <t>1199cf4f9fc65dcb960f3af3853a3de677432ca1</t>
  </si>
  <si>
    <t>1199cf4f9</t>
  </si>
  <si>
    <t>Prepare the version 8.1b Irene</t>
  </si>
  <si>
    <t>Prepare-the-version-8.1b</t>
  </si>
  <si>
    <t>Thu, 28 Aug 2003 13:20:27 +0000</t>
  </si>
  <si>
    <t>987f4954942ee6bb8731ba70a355cb94244a3b10</t>
  </si>
  <si>
    <t>987f49549</t>
  </si>
  <si>
    <t>f9a1b85956098500c3d1715065aa292d1f3ddab4</t>
  </si>
  <si>
    <t>f9a1b8595</t>
  </si>
  <si>
    <t>Allow to save SVG library. Irene</t>
  </si>
  <si>
    <t>Allow-to-save-SVG-library</t>
  </si>
  <si>
    <t>Thu, 28 Aug 2003 12:56:06 +0000</t>
  </si>
  <si>
    <t>bbfeed92219f884889dfb4525f1d4f4198eefb48</t>
  </si>
  <si>
    <t>bbfeed922</t>
  </si>
  <si>
    <t>0ed8291ba0de6eb4a95f16cd477b68d3f54d40cb</t>
  </si>
  <si>
    <t>0ed8291ba</t>
  </si>
  <si>
    <t>The default mask for images is now ".png" instead of ".gif" Laurent</t>
  </si>
  <si>
    <t>The-default-mask-for-images-is-now-.png-instead-of-.gif</t>
  </si>
  <si>
    <t>Thu, 28 Aug 2003 09:39:57 +0000</t>
  </si>
  <si>
    <t>02f3316a946b1a7f09d9763bd1b9fde1312e04f3</t>
  </si>
  <si>
    <t>02f3316a9</t>
  </si>
  <si>
    <t>ced0dca72cf6e4050eeebbdf98fdbfe5ff73e20e</t>
  </si>
  <si>
    <t>ced0dca72</t>
  </si>
  <si>
    <t>The function ParseAsHTML didn't remove previous loaded CSS files. Irene.</t>
  </si>
  <si>
    <t>The-function-ParseAsHTML-didn-t-remove-previous-loaded-CSS-files</t>
  </si>
  <si>
    <t>Thu, 28 Aug 2003 07:23:18 +0000</t>
  </si>
  <si>
    <t>4b709a2863405d6a60877c56f564ba8fd0e9900f</t>
  </si>
  <si>
    <t>4b709a286</t>
  </si>
  <si>
    <t>dcd35b89a599e1dd204c478402228c7df7a45899</t>
  </si>
  <si>
    <t>dcd35b89a</t>
  </si>
  <si>
    <t>OPENGL: program print did not display most of text strings VQ</t>
  </si>
  <si>
    <t>OPENGL-program-print-did-not-display-most-of-text-strings</t>
  </si>
  <si>
    <t>Thu, 28 Aug 2003 07:14:19 +0000</t>
  </si>
  <si>
    <t>5c971795ec373bd611a9ff990d14e9bb0857fb58</t>
  </si>
  <si>
    <t>5c971795e</t>
  </si>
  <si>
    <t>12722e20d7a703ecdb3e5f55d923059a053f0ad9</t>
  </si>
  <si>
    <t>12722e20d</t>
  </si>
  <si>
    <t>Fix a presentation problem for a Thot 'ghost' element included in an other 'ghost' element (a span element within an other span element for example) Laurent</t>
  </si>
  <si>
    <t>Fix-a-presentation-problem-for-a-Thot-ghost-element-included-in-an-other-ghost-element</t>
  </si>
  <si>
    <t>Wed, 27 Aug 2003 17:45:16 +0000</t>
  </si>
  <si>
    <t>eed636d98f68740ce66a45533a191d7c9f80fc5e</t>
  </si>
  <si>
    <t>eed636d98</t>
  </si>
  <si>
    <t>44554ffcbc04c76853f6e180b53f728d9595f2a5</t>
  </si>
  <si>
    <t>44554ffcb</t>
  </si>
  <si>
    <t>Generic XML: Do not generate a MarginBottom rule for elements that              are supposed to be block elements. VQ</t>
  </si>
  <si>
    <t>Generic-XML-Do-not-generate-a-MarginBottom-rule-for-elements-that</t>
  </si>
  <si>
    <t>Wed, 27 Aug 2003 16:41:26 +0000</t>
  </si>
  <si>
    <t>82d6aba52cc75a716471ccb1d9f28c1e0ddf84e8</t>
  </si>
  <si>
    <t>82d6aba52</t>
  </si>
  <si>
    <t>370740dbb46d4d16d1cfc2068ecc0826e289ba0d</t>
  </si>
  <si>
    <t>370740dbb</t>
  </si>
  <si>
    <t>Fixing troubles with enumerated attributes. IV + VQ</t>
  </si>
  <si>
    <t>Fixing-troubles-with-enumerated-attributes</t>
  </si>
  <si>
    <t>Wed, 27 Aug 2003 14:25:29 +0000</t>
  </si>
  <si>
    <t>1296f1ea848f6c046ccf5861ebe817c5744622b8</t>
  </si>
  <si>
    <t>1296f1ea8</t>
  </si>
  <si>
    <t>cde887697b1543e1d7db2a15199b3a77a5f39339</t>
  </si>
  <si>
    <t>cde887697</t>
  </si>
  <si>
    <t>CSS: such selectors as elem[attr=""] were not handled correctly. VQ</t>
  </si>
  <si>
    <t>CSS-such-selectors-as-elem-attr-were-not-handled-correctly</t>
  </si>
  <si>
    <t>Wed, 27 Aug 2003 11:06:04 +0000</t>
  </si>
  <si>
    <t>8e7e1fd060e8b1f3cd4ac5fd7e82c9e2e1c9a2aa</t>
  </si>
  <si>
    <t>8e7e1fd06</t>
  </si>
  <si>
    <t>b8af1d3e1e60aa46f778da3975b0abe22fd446cf</t>
  </si>
  <si>
    <t>b8af1d3e1</t>
  </si>
  <si>
    <t>Bug fix with margins. Irene</t>
  </si>
  <si>
    <t>Bug-fix-with-margins</t>
  </si>
  <si>
    <t>Wed, 27 Aug 2003 10:46:16 +0000</t>
  </si>
  <si>
    <t>a72a2261a81f96d56d30b6a0413efd3f9c103bed</t>
  </si>
  <si>
    <t>a72a2261a</t>
  </si>
  <si>
    <t>79ec0ae5f4322a00fad0eb98534d0bdcf96f4040</t>
  </si>
  <si>
    <t>79ec0ae5f</t>
  </si>
  <si>
    <t>Fix a problem with Synchronize Add a global variable SEND_REFERER (by default FALSE). Irene</t>
  </si>
  <si>
    <t>Fix-a-problem-with-Synchronize</t>
  </si>
  <si>
    <t>Wed, 27 Aug 2003 08:06:30 +0000</t>
  </si>
  <si>
    <t>c77d61fecc13efdbb3a181244e2a5c5f787daa44</t>
  </si>
  <si>
    <t>c77d61fec</t>
  </si>
  <si>
    <t>aa9ec3f71f9200050acd51980b329d7641fd6d7f</t>
  </si>
  <si>
    <t>aa9ec3f71</t>
  </si>
  <si>
    <t>Tue, 26 Aug 2003 16:37:30 +0000</t>
  </si>
  <si>
    <t>97abbeffd380cddc183007890cbf8864ed7036d4</t>
  </si>
  <si>
    <t>97abbeffd</t>
  </si>
  <si>
    <t>c1a585f948a4b5d3e58025ff361e8e6dd72eaabb</t>
  </si>
  <si>
    <t>c1a585f94</t>
  </si>
  <si>
    <t>Detect a the missing &gt; at the end of a tag. Irene</t>
  </si>
  <si>
    <t>Detect-a-the-missing-at-the-end-of-a-tag</t>
  </si>
  <si>
    <t>Tue, 26 Aug 2003 15:20:10 +0000</t>
  </si>
  <si>
    <t>d87658ea5bd3c592cc9c75368bb9867e6d8f50b2</t>
  </si>
  <si>
    <t>d87658ea5</t>
  </si>
  <si>
    <t>b7be4e527f4bbaae01be9ca54235d7767aff79ab</t>
  </si>
  <si>
    <t>b7be4e527</t>
  </si>
  <si>
    <t>Optimization. Irene</t>
  </si>
  <si>
    <t>Optimization</t>
  </si>
  <si>
    <t>Tue, 26 Aug 2003 15:17:02 +0000</t>
  </si>
  <si>
    <t>abf2b3ecc309ffa7733c024092d38b1eb30bcc41</t>
  </si>
  <si>
    <t>abf2b3ecc</t>
  </si>
  <si>
    <t>a99d2e7dbbf22d6840b298c2bfecfadbb5329293</t>
  </si>
  <si>
    <t>a99d2e7db</t>
  </si>
  <si>
    <t>Raise the target window when following an error in the log file. Don't mark modified a document loaded as HTML. Irene</t>
  </si>
  <si>
    <t>Raise-the-target-window-when-following-an-error-in-the-log-file</t>
  </si>
  <si>
    <t>Mon, 25 Aug 2003 16:39:12 +0000</t>
  </si>
  <si>
    <t>5ab62d3351741f617d65aaf20b0ade6c05330743</t>
  </si>
  <si>
    <t>5ab62d335</t>
  </si>
  <si>
    <t>fa6e7e65c50dd66dcbf5bc65ebffa8a3eceafce7</t>
  </si>
  <si>
    <t>fa6e7e65c</t>
  </si>
  <si>
    <t>Mon, 25 Aug 2003 13:20:24 +0000</t>
  </si>
  <si>
    <t>019fd0be0e609f481761be0db25b5b978a34fda4</t>
  </si>
  <si>
    <t>019fd0be0</t>
  </si>
  <si>
    <t>966826f213fbd4b97430c51ab7b5a7ba89f17ffe</t>
  </si>
  <si>
    <t>966826f21</t>
  </si>
  <si>
    <t>Manage differently invalid tags and unknown tags. Display all of them and mark those (invalid) that will be lost when saving. Display also invalid attributes that will be lost when saving. Irene</t>
  </si>
  <si>
    <t>Manage-differently-invalid-tags-and-unknown-tags</t>
  </si>
  <si>
    <t>Mon, 25 Aug 2003 10:55:30 +0000</t>
  </si>
  <si>
    <t>7c10c17169788fabb387c8380e0e086e0c8e12f4</t>
  </si>
  <si>
    <t>7c10c1716</t>
  </si>
  <si>
    <t>426cbbb5ea3f9b111cb309181c348f30f90c561a</t>
  </si>
  <si>
    <t>426cbbb5e</t>
  </si>
  <si>
    <t>Fri, 22 Aug 2003 08:11:04 +0000</t>
  </si>
  <si>
    <t>186c48ca08382b58406a47449abdcc3d8a5b29bb</t>
  </si>
  <si>
    <t>186c48ca0</t>
  </si>
  <si>
    <t>f2aa5c94cd8313cc9e473d52624b4cfe28f87931</t>
  </si>
  <si>
    <t>f2aa5c94c</t>
  </si>
  <si>
    <t>Thu, 21 Aug 2003 15:16:45 +0000</t>
  </si>
  <si>
    <t>1a0d5bbfff8652b4503e4f640912ba4fef03b925</t>
  </si>
  <si>
    <t>1a0d5bbff</t>
  </si>
  <si>
    <t>a6cb819aae05620179e5ebb2bf65f6dc87e9362b</t>
  </si>
  <si>
    <t>a6cb819aa</t>
  </si>
  <si>
    <t>Generate tr and table elements around td/th like Mozilla. Irene</t>
  </si>
  <si>
    <t>Generate-tr-and-table-elements-around-td-th-like-Mozilla</t>
  </si>
  <si>
    <t>Thu, 21 Aug 2003 15:04:52 +0000</t>
  </si>
  <si>
    <t>571e2d64fc71040e7cf66d67083074dfd68def78</t>
  </si>
  <si>
    <t>571e2d64f</t>
  </si>
  <si>
    <t>0876bd24411875202d83b2ab0a1455df57dca1f4</t>
  </si>
  <si>
    <t>0876bd244</t>
  </si>
  <si>
    <t>Thu, 21 Aug 2003 13:26:08 +0000</t>
  </si>
  <si>
    <t>d1951585a0ffc0bf81542c5497cfe4ccea0928ab</t>
  </si>
  <si>
    <t>d1951585a</t>
  </si>
  <si>
    <t>6822b81e52ea5be74d6431a7a281d0b21c250925</t>
  </si>
  <si>
    <t>6822b81e5</t>
  </si>
  <si>
    <t>Thu, 21 Aug 2003 12:06:37 +0000</t>
  </si>
  <si>
    <t>705b3248385881b8f455f80cd57e99dcce48097e</t>
  </si>
  <si>
    <t>705b32483</t>
  </si>
  <si>
    <t>0d306cbbcc286f80f1c6fbae4379cd58cb1256ca</t>
  </si>
  <si>
    <t>0d306cbbc</t>
  </si>
  <si>
    <t>JK: Small fix so that make install of the annotdir files works (bug reported and analyzed by Irene and Vincent)</t>
  </si>
  <si>
    <t>JK-Small-fix-so-that-make-install-of-the-annotdir-files-works</t>
  </si>
  <si>
    <t>Wed, 20 Aug 2003 16:07:29 +0000</t>
  </si>
  <si>
    <t>7eacb5b60ab59b3f4f620a333fdd9b06279fea46</t>
  </si>
  <si>
    <t>7eacb5b60</t>
  </si>
  <si>
    <t>4d07a0e9b4e500842ea9062659b230cd6f1466dd</t>
  </si>
  <si>
    <t>4d07a0e9b</t>
  </si>
  <si>
    <t>JK: inverted left and right clicks on bookmars</t>
  </si>
  <si>
    <t>JK-inverted-left-and-right-clicks-on-bookmars</t>
  </si>
  <si>
    <t>Wed, 20 Aug 2003 15:51:30 +0000</t>
  </si>
  <si>
    <t>d40e7e744ed27dcda586530e98a9a3655c5fb175</t>
  </si>
  <si>
    <t>d40e7e744</t>
  </si>
  <si>
    <t>0beb3442015c3b700388e63866fe5a67c1d9a639</t>
  </si>
  <si>
    <t>0beb34420</t>
  </si>
  <si>
    <t>JK: Invert the left and right clicks in the bookmark view</t>
  </si>
  <si>
    <t>JK-Invert-the-left-and-right-clicks-in-the-bookmark-view</t>
  </si>
  <si>
    <t>Wed, 20 Aug 2003 15:44:09 +0000</t>
  </si>
  <si>
    <t>15706756cc00abfa2ed6447f2cdaaadcb0cf8e58</t>
  </si>
  <si>
    <t>15706756c</t>
  </si>
  <si>
    <t>865740d69ef20ef64b1e7932268bb21a806a0604</t>
  </si>
  <si>
    <t>865740d69</t>
  </si>
  <si>
    <t>JK: trying to find why make install doesn't work in redhat</t>
  </si>
  <si>
    <t>JK-trying-to-find-why-make-install-doesn-t-work-in-redhat</t>
  </si>
  <si>
    <t>Wed, 20 Aug 2003 14:59:52 +0000</t>
  </si>
  <si>
    <t>16504a2a5d47c3f46ac0bf5ec1410039503e5759</t>
  </si>
  <si>
    <t>16504a2a5</t>
  </si>
  <si>
    <t>7f70d046ea3b9fb7c400c24a1d048862a44f5e7c</t>
  </si>
  <si>
    <t>7f70d046e</t>
  </si>
  <si>
    <t>Allow the user to integrate a local image into a remote document. The new image will be saved with the document. When the user changes the background image of an element, Amaya didn't remove the previous value in the style attribute. Irene</t>
  </si>
  <si>
    <t>Allow-the-user-to-integrate-a-local-image-into-a-remote-document</t>
  </si>
  <si>
    <t>Wed, 20 Aug 2003 13:29:38 +0000</t>
  </si>
  <si>
    <t>edd0f3a2d558958d80575e3905460eaf3c68bc12</t>
  </si>
  <si>
    <t>edd0f3a2d</t>
  </si>
  <si>
    <t>f571bd72e541d09a5847492714bf764a5a81ae88</t>
  </si>
  <si>
    <t>f571bd72e</t>
  </si>
  <si>
    <t>Parse new CSS rules: content, left, right, top, bootom, position, z-index. Show ling in the log file Open the CSS file from the log file</t>
  </si>
  <si>
    <t>Parse-new-CSS-rules-content-left-right-top-bootom-position-z-index</t>
  </si>
  <si>
    <t>Wed, 20 Aug 2003 10:22:35 +0000</t>
  </si>
  <si>
    <t>599b3ad6be88b37f9c4fa0af124e002113626db0</t>
  </si>
  <si>
    <t>599b3ad6b</t>
  </si>
  <si>
    <t>0850ae8ab3f1386edecb5b517a4ba451ea2b09fb</t>
  </si>
  <si>
    <t>0850ae8ab</t>
  </si>
  <si>
    <t>Update the wish list. Irene</t>
  </si>
  <si>
    <t>Update-the-wish-list</t>
  </si>
  <si>
    <t>Tue, 19 Aug 2003 09:52:43 +0000</t>
  </si>
  <si>
    <t>12532dce8b9f347a2dc355880bd595187dc068cc</t>
  </si>
  <si>
    <t>12532dce8</t>
  </si>
  <si>
    <t>c204f116f8f707e7a6fb93c0ccb7e94b635b2d40</t>
  </si>
  <si>
    <t>c204f116f</t>
  </si>
  <si>
    <t>Generate the meta element with an http-equiv for each XHTML document. Irene</t>
  </si>
  <si>
    <t>Generate-the-meta-element-with-an-http-equiv-for-each-XHTML-document</t>
  </si>
  <si>
    <t>Mon, 18 Aug 2003 16:33:06 +0000</t>
  </si>
  <si>
    <t>c21ccbf54e23f20a8b68ca68cac247a1eb6c1675</t>
  </si>
  <si>
    <t>c21ccbf54</t>
  </si>
  <si>
    <t>70065cbc163520f6d61a4bbbd3013c5001ba183c</t>
  </si>
  <si>
    <t>70065cbc1</t>
  </si>
  <si>
    <t>New feature: The global variable AMAYA_USER_HOME lets the user select his              working directory (APP_HOME). Bug fix: A crash after editing an attribute value. Irene</t>
  </si>
  <si>
    <t>New-feature-The-global-variable-AMAYA_USER_HOME-lets-the-user-select-his</t>
  </si>
  <si>
    <t>Mon, 18 Aug 2003 14:20:06 +0000</t>
  </si>
  <si>
    <t>ceda7d044827577282ef08d4e411aea66828a1f9</t>
  </si>
  <si>
    <t>ceda7d044</t>
  </si>
  <si>
    <t>032ead9ef75a6666d982f57ff4406ecb68d94c80</t>
  </si>
  <si>
    <t>032ead9ef</t>
  </si>
  <si>
    <t>Bug fix in the lines formatter. Irene</t>
  </si>
  <si>
    <t>Bug-fix-in-the-lines-formatter</t>
  </si>
  <si>
    <t>Mon, 18 Aug 2003 09:29:49 +0000</t>
  </si>
  <si>
    <t>96382169c48c5b4ec58942df2bac006f87366bca</t>
  </si>
  <si>
    <t>96382169c</t>
  </si>
  <si>
    <t>7be2fe649f4dfa05dc67d5aa605d95723f61d3d3</t>
  </si>
  <si>
    <t>7be2fe649</t>
  </si>
  <si>
    <t>Adding the Referer field in some HTTP/GET requests. Irene</t>
  </si>
  <si>
    <t>Adding-the-Referer-field-in-some-HTTP-GET-requests</t>
  </si>
  <si>
    <t>Wed, 13 Aug 2003 13:31:59 +0000</t>
  </si>
  <si>
    <t>b90a584521d9b4fe1ec82ebe57a0d892eac2dbef</t>
  </si>
  <si>
    <t>b90a58452</t>
  </si>
  <si>
    <t>5ffe55da2971a3aba6944b712027c0068fc87f14</t>
  </si>
  <si>
    <t>5ffe55da2</t>
  </si>
  <si>
    <t>By error an applet was not considered as inline element. Irene</t>
  </si>
  <si>
    <t>By-error-an-applet-was-not-considered-as-inline-element</t>
  </si>
  <si>
    <t>Wed, 13 Aug 2003 13:14:29 +0000</t>
  </si>
  <si>
    <t>f0a2180e1727650c85e25c0390e1d7acdaf101d5</t>
  </si>
  <si>
    <t>f0a2180e1</t>
  </si>
  <si>
    <t>6cea73871c1669cee16aa6561409b37d62c1801e</t>
  </si>
  <si>
    <t>6cea73871</t>
  </si>
  <si>
    <t>Suppress extra spaces around url ( xxxx ). Irene</t>
  </si>
  <si>
    <t>Suppress-extra-spaces-around-url-xxxx</t>
  </si>
  <si>
    <t>Wed, 13 Aug 2003 09:37:16 +0000</t>
  </si>
  <si>
    <t>0eb5f633ca47a86d6f5464172d410694caa20323</t>
  </si>
  <si>
    <t>0eb5f633c</t>
  </si>
  <si>
    <t>530defd0cdf352ecde6cbedbd446dac9dceb7a1e</t>
  </si>
  <si>
    <t>530defd0c</t>
  </si>
  <si>
    <t>Fixing CVS conflicts Irene</t>
  </si>
  <si>
    <t>Fixing-CVS-conflicts</t>
  </si>
  <si>
    <t>Wed, 13 Aug 2003 08:28:20 +0000</t>
  </si>
  <si>
    <t>bb26c8c3c7eeb7c55095b3fd1f11c1dc4ff41eee</t>
  </si>
  <si>
    <t>bb26c8c3c</t>
  </si>
  <si>
    <t>71de065bbf31f3190a803d096a9c9ae23764b0bf</t>
  </si>
  <si>
    <t>71de065bb</t>
  </si>
  <si>
    <t>Tue, 12 Aug 2003 10:48:01 +0000</t>
  </si>
  <si>
    <t>61cddbd6e5ba1b64377ffd45cd2fe15f31820797</t>
  </si>
  <si>
    <t>61cddbd6e</t>
  </si>
  <si>
    <t>d638275561fd0f74a52f14c2412591c9c8e813e2</t>
  </si>
  <si>
    <t>d63827556</t>
  </si>
  <si>
    <t>Tue, 12 Aug 2003 10:03:25 +0000</t>
  </si>
  <si>
    <t>ec74dc7f96de0ace21b0fb205ee22bd556ed660a</t>
  </si>
  <si>
    <t>ec74dc7f9</t>
  </si>
  <si>
    <t>498dcc5237a8f1cfab5e09ba240245f588364620</t>
  </si>
  <si>
    <t>498dcc523</t>
  </si>
  <si>
    <t>JK: testing autonotify</t>
  </si>
  <si>
    <t>JK-testing-autonotify</t>
  </si>
  <si>
    <t>Tue, 12 Aug 2003 09:45:05 +0000</t>
  </si>
  <si>
    <t>cf995aa31f9c229db7070328017dbe962b71615e</t>
  </si>
  <si>
    <t>cf995aa31</t>
  </si>
  <si>
    <t>03e5cf92b7e8f0a480c5647e88c777fa12915fdf</t>
  </si>
  <si>
    <t>03e5cf92b</t>
  </si>
  <si>
    <t>JK: Copyright update</t>
  </si>
  <si>
    <t>JK-Copyright-update</t>
  </si>
  <si>
    <t>Tue, 12 Aug 2003 09:43:49 +0000</t>
  </si>
  <si>
    <t>4da72ab4b1249a74f988b0363ad105bf4368217f</t>
  </si>
  <si>
    <t>4da72ab4b</t>
  </si>
  <si>
    <t>534ab4f533ae8872d3335997335969f25357f077</t>
  </si>
  <si>
    <t>534ab4f53</t>
  </si>
  <si>
    <t>JK: updated the copyright</t>
  </si>
  <si>
    <t>JK-updated-the-copyright</t>
  </si>
  <si>
    <t>Tue, 12 Aug 2003 09:34:06 +0000</t>
  </si>
  <si>
    <t>e7cf83c7dd55b197a7184ba8f1f6e0abcdd15390</t>
  </si>
  <si>
    <t>e7cf83c7d</t>
  </si>
  <si>
    <t>5e9f744706bd0a3431544381e0cd0a9e5560af7c</t>
  </si>
  <si>
    <t>5e9f74470</t>
  </si>
  <si>
    <t>When the user adds a background color to a piece of text, a span was generated but without style attribute. When that background color is removed by "Set Default Color", Amaya crashed. Irene</t>
  </si>
  <si>
    <t>When-the-user-adds-a-background-color-to-a-piece-of-text-a-span-was</t>
  </si>
  <si>
    <t>Tue, 12 Aug 2003 08:18:36 +0000</t>
  </si>
  <si>
    <t>987123689b02016594419a3f2916f0b06c923f05</t>
  </si>
  <si>
    <t>b4a53957e60ea59266001219828b3a0ee24b3363</t>
  </si>
  <si>
    <t>b4a53957e</t>
  </si>
  <si>
    <t>A new item in the wish list. Irene</t>
  </si>
  <si>
    <t>A-new-item-in-the-wish-list</t>
  </si>
  <si>
    <t>Mon, 11 Aug 2003 14:55:19 +0000</t>
  </si>
  <si>
    <t>b92abea28f67a7635617ffdf2aa149c2355fb01f</t>
  </si>
  <si>
    <t>b92abea28</t>
  </si>
  <si>
    <t>132c9699c095734996b19b949d67c7af91616ee5</t>
  </si>
  <si>
    <t>132c9699c</t>
  </si>
  <si>
    <t>Wed, 30 Jul 2003 12:36:52 +0000</t>
  </si>
  <si>
    <t>6a3b4c05212ed4fa6a2edc5a91320b47bf51839d</t>
  </si>
  <si>
    <t>6a3b4c052</t>
  </si>
  <si>
    <t>102f89d5e2fb6c4298f16afb78d810d57b383c3f</t>
  </si>
  <si>
    <t>102f89d5e</t>
  </si>
  <si>
    <t>Fix a memory problem in Windows printing Laurent</t>
  </si>
  <si>
    <t>Fix-a-memory-problem-in-Windows-printing</t>
  </si>
  <si>
    <t>Tue, 29 Jul 2003 15:25:59 +0000</t>
  </si>
  <si>
    <t>c4b06aaee2bd5b415f4842b657dc06c306cb3d6b</t>
  </si>
  <si>
    <t>c4b06aaee</t>
  </si>
  <si>
    <t>48bf927f6c3f5d16d102618920d8d4ee8c63c066</t>
  </si>
  <si>
    <t>48bf927f6</t>
  </si>
  <si>
    <t>Amaya saved a relative link as absolute when the only commom path was the drive letter (Windows platforms). Laurent</t>
  </si>
  <si>
    <t>Amaya-saved-a-relative-link-as-absolute-when-the-only-commom-path</t>
  </si>
  <si>
    <t>Fri, 25 Jul 2003 14:16:20 +0000</t>
  </si>
  <si>
    <t>57bfd1d71189679bd4f4c10bd28a1ad8a833ba16</t>
  </si>
  <si>
    <t>57bfd1d71</t>
  </si>
  <si>
    <t>7ed91d15740d88205fc4f79c3cac829bb2c5f7fc</t>
  </si>
  <si>
    <t>7ed91d157</t>
  </si>
  <si>
    <t>Cosmetic change just to avoid a (rare) bug in browsing the historic (but the bug has still to be fixed) Laurent</t>
  </si>
  <si>
    <t>Cosmetic-change-just-to-avoid-a-rare-bug-in-browsing-the-historic</t>
  </si>
  <si>
    <t>Wed, 23 Jul 2003 15:22:50 +0000</t>
  </si>
  <si>
    <t>618557bde0dd0edb627adc32baa4b32e62b3a9c7</t>
  </si>
  <si>
    <t>618557bde</t>
  </si>
  <si>
    <t>62b780fcb391da2f562f5d878fb37441bc022f27</t>
  </si>
  <si>
    <t>62b780fcb</t>
  </si>
  <si>
    <t>Wed, 23 Jul 2003 09:34:39 +0000</t>
  </si>
  <si>
    <t>fc7db521619640d6c4636ea9181f4d4fc783775d</t>
  </si>
  <si>
    <t>fc7db5216</t>
  </si>
  <si>
    <t>4765c0b298ef5c2fbecf2e4dbdf2793b6761cc7d</t>
  </si>
  <si>
    <t>4765c0b29</t>
  </si>
  <si>
    <t>Patch for Windows The structure copy didn't work when the selection contained non-ascii characters. Laurent</t>
  </si>
  <si>
    <t>Patch-for-Windows</t>
  </si>
  <si>
    <t>Tue, 22 Jul 2003 15:00:15 +0000</t>
  </si>
  <si>
    <t>9adddb5938a35e90db96cfd5136746ed79d9dfe5</t>
  </si>
  <si>
    <t>9adddb593</t>
  </si>
  <si>
    <t>10836729117ddc416624a6703435aa3087f568d7</t>
  </si>
  <si>
    <t>Editing: Command "Delete Column" did not check whether the document          was in read-only mode. VQ</t>
  </si>
  <si>
    <t>Editing-Command-Delete-Column-did-not-check-whether-the-document</t>
  </si>
  <si>
    <t>Mon, 21 Jul 2003 13:16:07 +0000</t>
  </si>
  <si>
    <t>7274e60bdc9a5a0f5852127f49ca08d30b5ea363</t>
  </si>
  <si>
    <t>7274e60bd</t>
  </si>
  <si>
    <t>7014b0d1b36bf088b87d958fad3c7e57b86027e3</t>
  </si>
  <si>
    <t>7014b0d1b</t>
  </si>
  <si>
    <t>Editing: Undoing/Redoing a command "delete column" in a table (XHTML or          MathML) is now possible VQ</t>
  </si>
  <si>
    <t>Editing-Undoing-Redoing-a-command-delete-column-in-a-table-XHTML-or</t>
  </si>
  <si>
    <t>Mon, 21 Jul 2003 12:35:15 +0000</t>
  </si>
  <si>
    <t>d351bc0273aa6a0eee0230b67ffb706558d159c4</t>
  </si>
  <si>
    <t>d351bc027</t>
  </si>
  <si>
    <t>ac5c8cddd88fa87fd59fba6ab22b9f257d7949e1</t>
  </si>
  <si>
    <t>ac5c8cddd</t>
  </si>
  <si>
    <t>Fri, 18 Jul 2003 17:17:40 +0000</t>
  </si>
  <si>
    <t>114a3f4465c9289a775c61983b8848302bf2498e</t>
  </si>
  <si>
    <t>114a3f446</t>
  </si>
  <si>
    <t>ce57a7b7717e00e9706f13d73833cd1c83ce987f</t>
  </si>
  <si>
    <t>ce57a7b77</t>
  </si>
  <si>
    <t>Amaya crashed when a CSS was removed Laurent</t>
  </si>
  <si>
    <t>Amaya-crashed-when-a-CSS-was-removed</t>
  </si>
  <si>
    <t>Fri, 18 Jul 2003 16:44:56 +0000</t>
  </si>
  <si>
    <t>564f6ed36afc06459409bc52b0c35928c0d8430e</t>
  </si>
  <si>
    <t>564f6ed36</t>
  </si>
  <si>
    <t>9a85f4771838b51d891096139dee1d7895a78d4a</t>
  </si>
  <si>
    <t>9a85f4771</t>
  </si>
  <si>
    <t>_GL : Make opengl rendering context valid under openGL</t>
  </si>
  <si>
    <t>_GL-Make-opengl-rendering-context-valid-under-openGL</t>
  </si>
  <si>
    <t>cheyroul</t>
  </si>
  <si>
    <t>Fri, 18 Jul 2003 15:00:24 +0000</t>
  </si>
  <si>
    <t>456e698968928194eb29f2c79ffee69b6fca0bd9</t>
  </si>
  <si>
    <t>456e69896</t>
  </si>
  <si>
    <t>07c15294dec79038a1dca544548068244da46604</t>
  </si>
  <si>
    <t>07c15294d</t>
  </si>
  <si>
    <t>_GL : Add the _test coded for opengl print</t>
  </si>
  <si>
    <t>_GL-Add-the-_test-coded-for-opengl-print</t>
  </si>
  <si>
    <t>Fri, 18 Jul 2003 14:48:18 +0000</t>
  </si>
  <si>
    <t>dffd39ee5a1b05033215bef906396fefb64dc060</t>
  </si>
  <si>
    <t>dffd39ee5</t>
  </si>
  <si>
    <t>004be716493b24b4df0d02286ddac39111a592d3</t>
  </si>
  <si>
    <t>004be7164</t>
  </si>
  <si>
    <t>_GL : added some comments</t>
  </si>
  <si>
    <t>_GL-added-some-comments</t>
  </si>
  <si>
    <t>Fri, 18 Jul 2003 14:30:18 +0000</t>
  </si>
  <si>
    <t>cbaa29d37a42e9adb1b6aff946dfce00fb7cb9c7</t>
  </si>
  <si>
    <t>cbaa29d37</t>
  </si>
  <si>
    <t>5ba80daa3b714d2c0bda4e75ec67d08a621e3c99</t>
  </si>
  <si>
    <t>5ba80daa3</t>
  </si>
  <si>
    <t>Fri, 18 Jul 2003 13:03:22 +0000</t>
  </si>
  <si>
    <t>2ed92b0d35a2de0de1b83a0e310e491e021fcb0c</t>
  </si>
  <si>
    <t>2ed92b0d3</t>
  </si>
  <si>
    <t>5df44fa33222596b3c69182a04b1f9810d198a4f</t>
  </si>
  <si>
    <t>5df44fa33</t>
  </si>
  <si>
    <t>Fix includes</t>
  </si>
  <si>
    <t>Fix-includes</t>
  </si>
  <si>
    <t>Fri, 18 Jul 2003 12:59:46 +0000</t>
  </si>
  <si>
    <t>9e796c6c8d25f3f70ac1748fed1d41bcb0214474</t>
  </si>
  <si>
    <t>9e796c6c8</t>
  </si>
  <si>
    <t>8123bb58b789c67994d49ffa8ce8d4e9d740ef0f</t>
  </si>
  <si>
    <t>8123bb58b</t>
  </si>
  <si>
    <t>Fix include</t>
  </si>
  <si>
    <t>Fix-include</t>
  </si>
  <si>
    <t>Fri, 18 Jul 2003 12:59:02 +0000</t>
  </si>
  <si>
    <t>859ae3aaeb77b916172a3d202f732639ca83a0b0</t>
  </si>
  <si>
    <t>859ae3aae</t>
  </si>
  <si>
    <t>5cbfff59796e0efc993515646f8c4aca59c3dd42</t>
  </si>
  <si>
    <t>5cbfff597</t>
  </si>
  <si>
    <t>_GL WIN32 : fix some include and warnings</t>
  </si>
  <si>
    <t>_GL-WIN32-fix-some-include-and-warnings</t>
  </si>
  <si>
    <t>Fri, 18 Jul 2003 12:54:20 +0000</t>
  </si>
  <si>
    <t>178808db2058f54ee7f3351a73e2b584f9648973</t>
  </si>
  <si>
    <t>178808db2</t>
  </si>
  <si>
    <t>bb4d18c642af2a8ffe8bbfb4cfddbc61a1dd12d0</t>
  </si>
  <si>
    <t>bb4d18c64</t>
  </si>
  <si>
    <t>_GL WIN32 : enable print gl compilation on win32.</t>
  </si>
  <si>
    <t>_GL-WIN32-enable-print-gl-compilation-on-win32</t>
  </si>
  <si>
    <t>Fri, 18 Jul 2003 12:48:22 +0000</t>
  </si>
  <si>
    <t>aac493593ab78823c007fef964e34c6da767c185</t>
  </si>
  <si>
    <t>aac493593</t>
  </si>
  <si>
    <t>1962d2e38a0b10e450351730aac0474698face45</t>
  </si>
  <si>
    <t>1962d2e38</t>
  </si>
  <si>
    <t>Fix an infinite loop Laurent</t>
  </si>
  <si>
    <t>Fri, 18 Jul 2003 12:01:39 +0000</t>
  </si>
  <si>
    <t>c56da246d5cea436d5a20b52620f4d0b0051614a</t>
  </si>
  <si>
    <t>c56da246d</t>
  </si>
  <si>
    <t>a1bc63d3cfd61ea63787e59e4f9639217a5774ec</t>
  </si>
  <si>
    <t>a1bc63d3c</t>
  </si>
  <si>
    <t>Table editing: allow undo/redo to work properly after the creation of                a cell that generates a new column. VQ</t>
  </si>
  <si>
    <t>Table-editing-allow-undo-redo-to-work-properly-after-the-creation-of</t>
  </si>
  <si>
    <t>Thu, 17 Jul 2003 15:37:11 +0000</t>
  </si>
  <si>
    <t>f103e56bac0293630e11aa28b7f2c89510bee1d9</t>
  </si>
  <si>
    <t>f103e56ba</t>
  </si>
  <si>
    <t>8bf324c1d157cd155f4b8655bf31a921f564926e</t>
  </si>
  <si>
    <t>8bf324c1d</t>
  </si>
  <si>
    <t>HTML: the color associated with a class for a link (a element) was superceded      by the color defined by the link (or visited, or active) attribute      of the &lt;body&gt; element. VQ</t>
  </si>
  <si>
    <t>HTML-the-color-associated-with-a-class-for-a-link-a-element-was</t>
  </si>
  <si>
    <t>Thu, 17 Jul 2003 12:29:35 +0000</t>
  </si>
  <si>
    <t>b78c4c52d471697b4d77383bfc5926906d122dad</t>
  </si>
  <si>
    <t>b78c4c52d</t>
  </si>
  <si>
    <t>ecefa4eaf9a104770e931c6ec5965f6b682a8fdd</t>
  </si>
  <si>
    <t>ecefa4eaf</t>
  </si>
  <si>
    <t>Fix bad commit</t>
  </si>
  <si>
    <t>Fix-bad-commit</t>
  </si>
  <si>
    <t>Thu, 17 Jul 2003 06:36:31 +0000</t>
  </si>
  <si>
    <t>3a9d0e17e485ec20d8ab18054451b54b6c141b88</t>
  </si>
  <si>
    <t>3a9d0e17e</t>
  </si>
  <si>
    <t>719403cf57a4b2e70199390a3e718e66484d3eee</t>
  </si>
  <si>
    <t>719403cf5</t>
  </si>
  <si>
    <t>win32 _GL : Make print a standalone exe. (let standard win32 amaya as a DLL, but could be changed also)</t>
  </si>
  <si>
    <t>win32-_GL-Make-print-a-standalone-exe</t>
  </si>
  <si>
    <t>Thu, 17 Jul 2003 06:34:31 +0000</t>
  </si>
  <si>
    <t>4111a15fafe8505e60cb7ab41e475f2851da2911</t>
  </si>
  <si>
    <t>4111a15fa</t>
  </si>
  <si>
    <t>194e19abb27e17ac09ff7abe4e86a4f3f7abc5b3</t>
  </si>
  <si>
    <t>194e19abb</t>
  </si>
  <si>
    <t>Wed, 16 Jul 2003 17:21:31 +0000</t>
  </si>
  <si>
    <t>49b7902301ba1efc2d27f1fc5d4cce848425a3a7</t>
  </si>
  <si>
    <t>49b790230</t>
  </si>
  <si>
    <t>c811e18bdb5846bb84961e854a4c092a2addb644</t>
  </si>
  <si>
    <t>c811e18bd</t>
  </si>
  <si>
    <t>CSS: CSS rules could not be applied to elements input and ruby in HTML pages. VQ</t>
  </si>
  <si>
    <t>CSS-CSS-rules-could-not-be-applied-to-elements-input-and-ruby-in-HTML</t>
  </si>
  <si>
    <t>Wed, 16 Jul 2003 14:20:52 +0000</t>
  </si>
  <si>
    <t>d300244b948c4f329379e593582cc1a34038f299</t>
  </si>
  <si>
    <t>d300244b9</t>
  </si>
  <si>
    <t>69ef9872123c0da498ca3674eb4e7d70105bdab2</t>
  </si>
  <si>
    <t>69ef98721</t>
  </si>
  <si>
    <t>The attribute 'title' is now displayed with the url in the status bar when an anchor is selected. Laurent</t>
  </si>
  <si>
    <t>The-attribute-title-is-now-displayed-with-the-url-in</t>
  </si>
  <si>
    <t>Wed, 16 Jul 2003 14:11:13 +0000</t>
  </si>
  <si>
    <t>54a0275d713d7c3bcd4687d07a62b8caa415110a</t>
  </si>
  <si>
    <t>54a0275d7</t>
  </si>
  <si>
    <t>a95a2740be8472f33d6eed3c4774ba0dc11c1ee0</t>
  </si>
  <si>
    <t>a95a2740b</t>
  </si>
  <si>
    <t>Fix a crash in the application of the CSS rule "[dir="ltr"] (crash reported by Masayasu).</t>
  </si>
  <si>
    <t>Fix-a-crash-in-the-application-of-the-CSS-rule-dir-ltr</t>
  </si>
  <si>
    <t>Wed, 16 Jul 2003 10:20:38 +0000</t>
  </si>
  <si>
    <t>b738da290bf448aeb47dd937cc78f2d2e4a5be17</t>
  </si>
  <si>
    <t>b738da290</t>
  </si>
  <si>
    <t>9cfbd08ec528dd74ae059805d78b9231d558c9d7</t>
  </si>
  <si>
    <t>9cfbd08ec</t>
  </si>
  <si>
    <t>HTML: Fixing several bugs related to element input:      - write an error message when attribute type is invalid      - avoid generating a size attribute when its not present in the        source, and set a default value (new attribute IntAreaSize). CSS: Selectors of the form input.class where not recognized</t>
  </si>
  <si>
    <t>HTML-Fixing-several-bugs-related-to-element-input</t>
  </si>
  <si>
    <t>Wed, 16 Jul 2003 09:46:09 +0000</t>
  </si>
  <si>
    <t>f826ca732a0d046dbd309dfd93275410ffc1adfd</t>
  </si>
  <si>
    <t>f826ca732</t>
  </si>
  <si>
    <t>c0ab2ea0adf01526021e04be54f4dc6a715e5e6a</t>
  </si>
  <si>
    <t>c0ab2ea0a</t>
  </si>
  <si>
    <t>Thotlib: Prevent duplicate attributes when inserting a choice. VQ</t>
  </si>
  <si>
    <t>Thotlib-Prevent-duplicate-attributes-when-inserting-a-choice</t>
  </si>
  <si>
    <t>Tue, 15 Jul 2003 14:04:52 +0000</t>
  </si>
  <si>
    <t>f29caebc4561ea222248ce2ae2a39f70026da23e</t>
  </si>
  <si>
    <t>f29caebc4</t>
  </si>
  <si>
    <t>95199a40650ef74333007c4971b1b69f0037599f</t>
  </si>
  <si>
    <t>95199a406</t>
  </si>
  <si>
    <t>SVG: it was impossible to move a point of a polygon or polyline      outside of its current bounding box. VQ</t>
  </si>
  <si>
    <t>SVG-it-was-impossible-to-move-a-point-of-a-polygon-or-polyline</t>
  </si>
  <si>
    <t>Tue, 15 Jul 2003 10:36:06 +0000</t>
  </si>
  <si>
    <t>21e5bf7ef9da4f53e4d9927f0273a175f7efc10d</t>
  </si>
  <si>
    <t>21e5bf7ef</t>
  </si>
  <si>
    <t>038511ff7b70198e65813f283c36b1afbcd693f8</t>
  </si>
  <si>
    <t>038511ff7</t>
  </si>
  <si>
    <t>Fix a warning (all versions) and a compilation error (non-I18N version). Laurent</t>
  </si>
  <si>
    <t>Fix-a-warning-all-versions-and-a-compilation-error-non-I18N-version</t>
  </si>
  <si>
    <t>Tue, 15 Jul 2003 10:35:16 +0000</t>
  </si>
  <si>
    <t>f0e1171641c7fcb4d313652d349868bcbedefed8</t>
  </si>
  <si>
    <t>f0e117164</t>
  </si>
  <si>
    <t>26b524d98452589120dd3ccc05dda87adf8a2a05</t>
  </si>
  <si>
    <t>26b524d98</t>
  </si>
  <si>
    <t>SVG: When creating polylines, polygons, and curves (open or closed),      Amaya immediately destroyed the created element. VQ</t>
  </si>
  <si>
    <t>SVG-When-creating-polylines-polygons-and-curves-open-or-closed</t>
  </si>
  <si>
    <t>Tue, 15 Jul 2003 10:34:54 +0000</t>
  </si>
  <si>
    <t>a1e27525ba6168321f47f0ee9e9a60f3f6014ae2</t>
  </si>
  <si>
    <t>a1e27525b</t>
  </si>
  <si>
    <t>3d9c2aec21ee2ce2286d8d6b3dbf7fd47edc1f62</t>
  </si>
  <si>
    <t>3d9c2aec2</t>
  </si>
  <si>
    <t>Update the open bugs document Laurent</t>
  </si>
  <si>
    <t>Update-the-open-bugs-document</t>
  </si>
  <si>
    <t>Fri, 11 Jul 2003 13:39:22 +0000</t>
  </si>
  <si>
    <t>9c4b751ef9c573391a1006055686ff341f4494ce</t>
  </si>
  <si>
    <t>9c4b751ef</t>
  </si>
  <si>
    <t>d489cec31d2cf6b5ae16ed7aa50fd226549847b4</t>
  </si>
  <si>
    <t>d489cec31</t>
  </si>
  <si>
    <t>Thu, 10 Jul 2003 14:44:59 +0000</t>
  </si>
  <si>
    <t>f22ad78482b92445eb3dcbf78c25d06ec199ab8a</t>
  </si>
  <si>
    <t>f22ad7848</t>
  </si>
  <si>
    <t>c3f8398b645a1aedc8a386e7ee64781c401be292</t>
  </si>
  <si>
    <t>c3f8398b6</t>
  </si>
  <si>
    <t>Spanish documentation update Irene</t>
  </si>
  <si>
    <t>Spanish-documentation-update</t>
  </si>
  <si>
    <t>Thu, 10 Jul 2003 14:44:18 +0000</t>
  </si>
  <si>
    <t>7e0a0c2678519ca4513826a7f5282626780bf0c2</t>
  </si>
  <si>
    <t>7e0a0c267</t>
  </si>
  <si>
    <t>770446133392c9c84154473dd3666386d44dfc91</t>
  </si>
  <si>
    <t>Release 8.1a. Irene</t>
  </si>
  <si>
    <t>Release-8.1a</t>
  </si>
  <si>
    <t>Thu, 10 Jul 2003 12:56:25 +0000</t>
  </si>
  <si>
    <t>bff157a48bd30c7d76f63e863706fb36e18e2c32</t>
  </si>
  <si>
    <t>bff157a48</t>
  </si>
  <si>
    <t>9705909c6726bdd81765bcd5af801aa6f82f206a</t>
  </si>
  <si>
    <t>9705909c6</t>
  </si>
  <si>
    <t>Amaya crashed when it parses a CSS selector [dir="ltr"]. Irene</t>
  </si>
  <si>
    <t>Amaya-crashed-when-it-parses-a-CSS-selector-dir-ltr</t>
  </si>
  <si>
    <t>Thu, 10 Jul 2003 12:54:37 +0000</t>
  </si>
  <si>
    <t>7aeb4a1c3a2ce416bd1d6755b8df91ba901a188c</t>
  </si>
  <si>
    <t>7aeb4a1c3</t>
  </si>
  <si>
    <t>f84689a64d9b2b7267c350730ba27f58e1699a6c</t>
  </si>
  <si>
    <t>f84689a64</t>
  </si>
  <si>
    <t>Amaya didn't generate the complete target when an anchor with id and without name is clicked. Irene</t>
  </si>
  <si>
    <t>Amaya-didn-t-generate-the-complete-target-when-an-anchor-with-id-and</t>
  </si>
  <si>
    <t>Thu, 10 Jul 2003 11:34:55 +0000</t>
  </si>
  <si>
    <t>962e82a6afe364a7e52caf9d42b585770b870af6</t>
  </si>
  <si>
    <t>962e82a6a</t>
  </si>
  <si>
    <t>b55a2c685063212df5abe987c8d60d48e44ba268</t>
  </si>
  <si>
    <t>b55a2c685</t>
  </si>
  <si>
    <t>Fixing a trouble with the mixing of Float" with "Clear" Irene</t>
  </si>
  <si>
    <t>Fixing-a-trouble-with-the-mixing-of-Float-with-Clear</t>
  </si>
  <si>
    <t>Thu, 10 Jul 2003 10:23:41 +0000</t>
  </si>
  <si>
    <t>3f1ac2dd1a95f6251e2665fb709507a28acf60f1</t>
  </si>
  <si>
    <t>3f1ac2dd1</t>
  </si>
  <si>
    <t>9c77c3649cc0b401ec218a1dc96b1b0ebfc003b1</t>
  </si>
  <si>
    <t>9c77c3649</t>
  </si>
  <si>
    <t>Thu, 10 Jul 2003 09:06:17 +0000</t>
  </si>
  <si>
    <t>b8bc92526816517cbcb01dc162821f9aaa9541d6</t>
  </si>
  <si>
    <t>b8bc92526</t>
  </si>
  <si>
    <t>056361e5add517c5d855801226d340c6aa7fdb0d</t>
  </si>
  <si>
    <t>056361e5a</t>
  </si>
  <si>
    <t>Add new lines in the clipboard when the limit of block of lines is reached. Irene</t>
  </si>
  <si>
    <t>Add-new-lines-in-the-clipboard-when-the-limit-of-block-of-lines-is-reached</t>
  </si>
  <si>
    <t>Thu, 10 Jul 2003 08:51:41 +0000</t>
  </si>
  <si>
    <t>7a69cc2897a755d53b828ae9ac8a342de0ebecf8</t>
  </si>
  <si>
    <t>7a69cc289</t>
  </si>
  <si>
    <t>a568b09e6419da3c50cb0291854f5f32fdcac745</t>
  </si>
  <si>
    <t>a568b09e6</t>
  </si>
  <si>
    <t>Fixed a trouble with baselines. Irene</t>
  </si>
  <si>
    <t>Fixed-a-trouble-with-baselines</t>
  </si>
  <si>
    <t>Thu, 10 Jul 2003 07:58:56 +0000</t>
  </si>
  <si>
    <t>715314e05d6a88f05585adc400d37862c7bcfdc2</t>
  </si>
  <si>
    <t>6f995096e8754b44c89462dd043f99a2fdd7b663</t>
  </si>
  <si>
    <t>6f995096e</t>
  </si>
  <si>
    <t>_GL : really fix the scrolling bug</t>
  </si>
  <si>
    <t>_GL-really-fix-the-scrolling-bug</t>
  </si>
  <si>
    <t>Thu, 10 Jul 2003 06:54:05 +0000</t>
  </si>
  <si>
    <t>aefc204065b1cf18fbaa44236c8686959e1a4980</t>
  </si>
  <si>
    <t>aefc20406</t>
  </si>
  <si>
    <t>61b8a783292ef46aa177766858fe77dc287b5fe0</t>
  </si>
  <si>
    <t>61b8a7832</t>
  </si>
  <si>
    <t>The index generated by synchronize break down the lines formatting. Irene</t>
  </si>
  <si>
    <t>The-index-generated-by-synchronize-break-down-the-lines-formatting</t>
  </si>
  <si>
    <t>Wed, 9 Jul 2003 16:27:48 +0000</t>
  </si>
  <si>
    <t>4e60f76446a0f7ad450e777f1768550eb8055b84</t>
  </si>
  <si>
    <t>4e60f7644</t>
  </si>
  <si>
    <t>140f26e153a315f012281938f4258f9bd421ceca</t>
  </si>
  <si>
    <t>140f26e15</t>
  </si>
  <si>
    <t>Crash fix: When Amaya restored a document after a crach, the URI shown in the address zone was not the right one if the restored document had been initially acceded to by a link. Laurent</t>
  </si>
  <si>
    <t>Crash-fix</t>
  </si>
  <si>
    <t>Wed, 9 Jul 2003 13:06:23 +0000</t>
  </si>
  <si>
    <t>c3160f1fb09966efad9a433dc265fedf14c99d1c</t>
  </si>
  <si>
    <t>c3160f1fb</t>
  </si>
  <si>
    <t>563e33473e66718bf88742cc3cec7f78ef6848dd</t>
  </si>
  <si>
    <t>563e33473</t>
  </si>
  <si>
    <t>JK: Disable the bookmark menu if not compiled with</t>
  </si>
  <si>
    <t>JK-Disable-the-bookmark-menu-if-not-compiled-with</t>
  </si>
  <si>
    <t>Wed, 9 Jul 2003 10:16:09 +0000</t>
  </si>
  <si>
    <t>c477bbf7eb34ca2991b9c41eae7b2139642bedef</t>
  </si>
  <si>
    <t>c477bbf7e</t>
  </si>
  <si>
    <t>e957701f93cf1fa1521a82ba7fe42273ae688396</t>
  </si>
  <si>
    <t>e957701f9</t>
  </si>
  <si>
    <t>_GL : fix long hang on scrolling huge part of document</t>
  </si>
  <si>
    <t>_GL-fix-long-hang-on-scrolling-huge-part-of-document</t>
  </si>
  <si>
    <t>Wed, 9 Jul 2003 09:50:03 +0000</t>
  </si>
  <si>
    <t>bcd1752fec49bef72fbec3eece26ba984fbf604e</t>
  </si>
  <si>
    <t>bcd1752fe</t>
  </si>
  <si>
    <t>587bcc289ef5c137a0b7b176b9cdf0f11f8080ac</t>
  </si>
  <si>
    <t>587bcc289</t>
  </si>
  <si>
    <t>Crash fix Sometimes, an 'enter' at the end of an element 'h2' crashed Amaya. Irene + Laurent</t>
  </si>
  <si>
    <t>Wed, 9 Jul 2003 09:39:43 +0000</t>
  </si>
  <si>
    <t>a5c4c88fce0ba2d40e371c99ba1382a98a880f44</t>
  </si>
  <si>
    <t>a5c4c88fc</t>
  </si>
  <si>
    <t>f70b4ed09174872a2f698974682500b3ae12c8cf</t>
  </si>
  <si>
    <t>f70b4ed09</t>
  </si>
  <si>
    <t>Tue, 8 Jul 2003 15:41:00 +0000</t>
  </si>
  <si>
    <t>444cc4e0f59d7ff0a7e48e909dd5ba4d08c96785</t>
  </si>
  <si>
    <t>444cc4e0f</t>
  </si>
  <si>
    <t>59d41c5b75185a394e0547aff6e4398b5b0b0a15</t>
  </si>
  <si>
    <t>59d41c5b7</t>
  </si>
  <si>
    <t>tag: Amaya-8-1</t>
  </si>
  <si>
    <t>Oops, half of the test should be there. Irene</t>
  </si>
  <si>
    <t>Oops-half-of-the-test-should-be-there</t>
  </si>
  <si>
    <t>Tue, 8 Jul 2003 14:05:04 +0000</t>
  </si>
  <si>
    <t>7027c873b8c0733062c7ce5bad7b93759043d8ff</t>
  </si>
  <si>
    <t>7027c873b</t>
  </si>
  <si>
    <t>433f2a1c2459f6581d4e0690cb5fd330fd2435f6</t>
  </si>
  <si>
    <t>433f2a1c2</t>
  </si>
  <si>
    <t>_GL : Fix selection of openGL buffer even if no alpha buffer present on the computer</t>
  </si>
  <si>
    <t>_GL-Fix-selection-of-openGL-buffer-even-if-no-alpha-buffer-present-on-the-computer</t>
  </si>
  <si>
    <t>Tue, 8 Jul 2003 13:27:55 +0000</t>
  </si>
  <si>
    <t>6b16e07eb99360254c1c2b6268a5b8880204d063</t>
  </si>
  <si>
    <t>6b16e07eb</t>
  </si>
  <si>
    <t>9438bfdfa79322b7efd6bc4d0172364cae959e5f</t>
  </si>
  <si>
    <t>9438bfdfa</t>
  </si>
  <si>
    <t>JK: updated the line pointing to the bookmark doc</t>
  </si>
  <si>
    <t>JK-updated-the-line-pointing-to-the-bookmark-doc</t>
  </si>
  <si>
    <t>Tue, 8 Jul 2003 09:57:08 +0000</t>
  </si>
  <si>
    <t>cd062a15544c07beeb9bca2c17e2c0f4c32035c3</t>
  </si>
  <si>
    <t>cd062a155</t>
  </si>
  <si>
    <t>a9e6fe6bd1ad699a70714d3d8d85142088502bb1</t>
  </si>
  <si>
    <t>a9e6fe6bd</t>
  </si>
  <si>
    <t>Fix a crash on Windows platforms. Irene</t>
  </si>
  <si>
    <t>Fix-a-crash-on-Windows-platforms</t>
  </si>
  <si>
    <t>Tue, 8 Jul 2003 09:28:16 +0000</t>
  </si>
  <si>
    <t>f68639f5c59b8fd9d430b3e8367f8fb50efc9038</t>
  </si>
  <si>
    <t>f68639f5c</t>
  </si>
  <si>
    <t>ce7526216a10b4cad1bf79efa3982194161cca0c</t>
  </si>
  <si>
    <t>ce7526216</t>
  </si>
  <si>
    <t>JK: oops, was freeing redland too early</t>
  </si>
  <si>
    <t>JK-oops-was-freeing-redland-too-early</t>
  </si>
  <si>
    <t>Tue, 8 Jul 2003 09:21:56 +0000</t>
  </si>
  <si>
    <t>383a889eb94f76421f32a3bb05effbca2c1ec0cb</t>
  </si>
  <si>
    <t>383a889eb</t>
  </si>
  <si>
    <t>dc4af0154020dbe6362e20a131693b70fd0bf38d</t>
  </si>
  <si>
    <t>dc4af0154</t>
  </si>
  <si>
    <t>JK: a sigsev when compiling only using raptor</t>
  </si>
  <si>
    <t>JK-a-sigsev-when-compiling-only-using-raptor</t>
  </si>
  <si>
    <t>Tue, 8 Jul 2003 08:42:19 +0000</t>
  </si>
  <si>
    <t>28236acb1605428568b547f1272f3e676cdea6f0</t>
  </si>
  <si>
    <t>28236acb1</t>
  </si>
  <si>
    <t>ed6b60f05b67ee69a208aea14eb2feb1782f5e37</t>
  </si>
  <si>
    <t>ed6b60f05</t>
  </si>
  <si>
    <t>When the height of a floating box changes, lines that override the box were not updated. Irene</t>
  </si>
  <si>
    <t>When-the-height-of-a-floating-box-changes-lines-that-override-the-box</t>
  </si>
  <si>
    <t>Tue, 8 Jul 2003 08:27:10 +0000</t>
  </si>
  <si>
    <t>3855f948dbf7c75ed5b97bd45ce0ff85a37a28f8</t>
  </si>
  <si>
    <t>3855f948d</t>
  </si>
  <si>
    <t>ba7b38bfda01e6d53a5827cb727bd25f248d2bc0</t>
  </si>
  <si>
    <t>ba7b38bfd</t>
  </si>
  <si>
    <t>Typo error. IV + PC</t>
  </si>
  <si>
    <t>Tue, 8 Jul 2003 06:55:08 +0000</t>
  </si>
  <si>
    <t>b12bf01fb59630207daab75be27e5a40ea502dba</t>
  </si>
  <si>
    <t>b12bf01fb</t>
  </si>
  <si>
    <t>13875ff9ba2e9208c7eeb005aa39c24d719f56bf</t>
  </si>
  <si>
    <t>13875ff9b</t>
  </si>
  <si>
    <t>Version 8.1</t>
  </si>
  <si>
    <t>Version-8.1</t>
  </si>
  <si>
    <t>Tue, 8 Jul 2003 06:52:43 +0000</t>
  </si>
  <si>
    <t>ebbe82577e6f59b80f335823ca971c0a2d066a2c</t>
  </si>
  <si>
    <t>ebbe82577</t>
  </si>
  <si>
    <t>21055983dbcfaaa777193d46ac08c244c9a443c9</t>
  </si>
  <si>
    <t>21055983d</t>
  </si>
  <si>
    <t>JK: The new raptor included in redland requires a specific init/finish calls. When using redland, those calls are made directly thru the redland's init/finish higher level calls.</t>
  </si>
  <si>
    <t>JK-The-new-raptor-included-in-redland-requires-a-specific-init-finish</t>
  </si>
  <si>
    <t>Mon, 7 Jul 2003 18:20:49 +0000</t>
  </si>
  <si>
    <t>9e4177027ea4aad1aeff886ff8e9faf0ab27e7a3</t>
  </si>
  <si>
    <t>9e4177027</t>
  </si>
  <si>
    <t>55ab6f2d5379acbca7a172348129f20f1c5f81ed</t>
  </si>
  <si>
    <t>55ab6f2d5</t>
  </si>
  <si>
    <t>JK: Added the missing bookmark files</t>
  </si>
  <si>
    <t>JK-Added-the-missing-bookmark-files</t>
  </si>
  <si>
    <t>Mon, 7 Jul 2003 18:04:57 +0000</t>
  </si>
  <si>
    <t>811184e121a07dd8a72624a478ec912f28b93c0b</t>
  </si>
  <si>
    <t>035c6ae5e728615658540b6aee66d627ecfc8419</t>
  </si>
  <si>
    <t>035c6ae5e</t>
  </si>
  <si>
    <t>Reduce the factor of &lt;font size=-1&gt; Irene</t>
  </si>
  <si>
    <t>Reduce-the-factor-of-font-size-1</t>
  </si>
  <si>
    <t>Mon, 7 Jul 2003 16:44:43 +0000</t>
  </si>
  <si>
    <t>5e9348c656bdaf029a466fdcf31d5f669ab3f8db</t>
  </si>
  <si>
    <t>5e9348c65</t>
  </si>
  <si>
    <t>28e4865110a66b322298d09b32486eae1ffe9637</t>
  </si>
  <si>
    <t>28e486511</t>
  </si>
  <si>
    <t>Mon, 7 Jul 2003 16:42:50 +0000</t>
  </si>
  <si>
    <t>60db8acb32252b5afcedb46cecc69f203be4904a</t>
  </si>
  <si>
    <t>60db8acb3</t>
  </si>
  <si>
    <t>b3de92fb51d941777890cbbc5e4c1da5c1828207</t>
  </si>
  <si>
    <t>b3de92fb5</t>
  </si>
  <si>
    <t>Fix annoying problems in the formatter: - lack of propagation of the picture height - avoid cycles when a block of lines is formatted. Irene</t>
  </si>
  <si>
    <t>Fix-annoying-problems-in-the-formatter</t>
  </si>
  <si>
    <t>Mon, 7 Jul 2003 16:40:36 +0000</t>
  </si>
  <si>
    <t>c524c4bda998800f0126754cc6d6fa0839fbf94f</t>
  </si>
  <si>
    <t>c524c4bda</t>
  </si>
  <si>
    <t>ee5b80978ef4efb538dcda549bdd21a95274b0cd</t>
  </si>
  <si>
    <t>ee5b80978</t>
  </si>
  <si>
    <t>JK: DocStatusUpdate was called with a wrong value</t>
  </si>
  <si>
    <t>JK-DocStatusUpdate-was-called-with-a-wrong-value</t>
  </si>
  <si>
    <t>Mon, 7 Jul 2003 15:21:17 +0000</t>
  </si>
  <si>
    <t>ecc887ab206e8081a50aed103d1de1d26550572f</t>
  </si>
  <si>
    <t>ecc887ab2</t>
  </si>
  <si>
    <t>1dd1019f2ac38fef5e045c9ae3c403f2e57afc84</t>
  </si>
  <si>
    <t>1dd1019f2</t>
  </si>
  <si>
    <t>JK: The disk button wasn't always being reset after doing a save of an annotation</t>
  </si>
  <si>
    <t>JK-The-disk-button-wasn-t-always-being-reset-after-doing-a-save-of</t>
  </si>
  <si>
    <t>Mon, 7 Jul 2003 14:54:36 +0000</t>
  </si>
  <si>
    <t>dcd2600faa6268dac617ace276c86874f31421b0</t>
  </si>
  <si>
    <t>dcd2600fa</t>
  </si>
  <si>
    <t>079a700e71e08828652c04e7d0ec712152476b3f</t>
  </si>
  <si>
    <t>079a700e7</t>
  </si>
  <si>
    <t>JK: Added the redland configure rules + the Os flag</t>
  </si>
  <si>
    <t>JK-Added-the-redland-configure-rules-the-Os-flag</t>
  </si>
  <si>
    <t>Mon, 7 Jul 2003 14:51:35 +0000</t>
  </si>
  <si>
    <t>b0d783a2bf2097cb80284411456d3eee80768d58</t>
  </si>
  <si>
    <t>b0d783a2b</t>
  </si>
  <si>
    <t>508892366c5dbcce3daa62c9bf209d438449e530</t>
  </si>
  <si>
    <t>JK: made an explicit call to closedocument.</t>
  </si>
  <si>
    <t>JK-made-an-explicit-call-to-closedocument</t>
  </si>
  <si>
    <t>Mon, 7 Jul 2003 14:20:34 +0000</t>
  </si>
  <si>
    <t>2fb8ec28d5eeebe23fef2392337cb60d5a9cfc70</t>
  </si>
  <si>
    <t>2fb8ec28d</t>
  </si>
  <si>
    <t>96556fea19ca2fb29488b6ad9a432a0e1ebf3371</t>
  </si>
  <si>
    <t>96556fea1</t>
  </si>
  <si>
    <t>JK: Bookmarks: Raise the bookmark view if it's already there and the user calls the "View bookmarks" menu function. Show the value of the recalls property, rather than the self url for bookmarks that have no title.</t>
  </si>
  <si>
    <t>JK-Bookmarks-Raise-the-bookmark-view-if-it-s-already-there-and</t>
  </si>
  <si>
    <t>Mon, 7 Jul 2003 13:48:17 +0000</t>
  </si>
  <si>
    <t>6c4a7ce5457b323ed4e9081f9f2069f5a5f1d816</t>
  </si>
  <si>
    <t>6c4a7ce54</t>
  </si>
  <si>
    <t>8c68fa559804fd31698928af304bc09e98c329ae</t>
  </si>
  <si>
    <t>8c68fa559</t>
  </si>
  <si>
    <t>_GL : added a card test to handle some specifics about hardware and software mode</t>
  </si>
  <si>
    <t>_GL-added-a-card-test-to-handle-some-specifics-about-hardware-and</t>
  </si>
  <si>
    <t>Mon, 7 Jul 2003 13:26:44 +0000</t>
  </si>
  <si>
    <t>226e8df9f4d897411104701e4565ea3678e099cb</t>
  </si>
  <si>
    <t>226e8df9f</t>
  </si>
  <si>
    <t>8e01e1e0b3bf48aae2090bd9c46cfc50653a818c</t>
  </si>
  <si>
    <t>8e01e1e0b</t>
  </si>
  <si>
    <t>JK: Grey the bookmark menu if there are multiple instances of Amaya</t>
  </si>
  <si>
    <t>JK-Grey-the-bookmark-menu-if-there-are-multiple-instances-of-Amaya</t>
  </si>
  <si>
    <t>Mon, 7 Jul 2003 13:11:05 +0000</t>
  </si>
  <si>
    <t>aa6255d84668dace54fa43e9499ebcaf4f5c8743</t>
  </si>
  <si>
    <t>aa6255d84</t>
  </si>
  <si>
    <t>0645b58b7a161eb9628ec2329e3192c4782712f3</t>
  </si>
  <si>
    <t>0645b58b7</t>
  </si>
  <si>
    <t>_GL: Make previous patch more robust</t>
  </si>
  <si>
    <t>_GL-Make-previous-patch-more-robust</t>
  </si>
  <si>
    <t>Mon, 7 Jul 2003 12:45:05 +0000</t>
  </si>
  <si>
    <t>fa9319300c0194947a6425a133ff2c55299c29aa</t>
  </si>
  <si>
    <t>fa9319300</t>
  </si>
  <si>
    <t>bdf717d455f037aafbf6cb3481da37acf995c890</t>
  </si>
  <si>
    <t>bdf717d45</t>
  </si>
  <si>
    <t>JK: Removed a trace message. Fixed a typo for compiling using the system redland.</t>
  </si>
  <si>
    <t>JK-Removed-a-trace-message.-Fixed-a-typo-for-compiling-using-the-system</t>
  </si>
  <si>
    <t>Mon, 7 Jul 2003 12:45:00 +0000</t>
  </si>
  <si>
    <t>83c5e511de1e07b47b7d2567002f85d8ddae6f95</t>
  </si>
  <si>
    <t>83c5e511d</t>
  </si>
  <si>
    <t>c1e89703fa9de490042061d376a4485b28ee8bca</t>
  </si>
  <si>
    <t>c1e89703f</t>
  </si>
  <si>
    <t>_GL : Fix Bug on inlined SVG that make element next brothers to being displayed at the start of the document. (resolves tmp5.html and the all.htm bugs reported by Vincent.)</t>
  </si>
  <si>
    <t>_GL-Fix-Bug-on-inlined-SVG-that-make-element-next-brothers-to-being</t>
  </si>
  <si>
    <t>Mon, 7 Jul 2003 12:33:15 +0000</t>
  </si>
  <si>
    <t>a6e893dbc2c1ecd945b054b7ad4829310437491d</t>
  </si>
  <si>
    <t>a6e893dbc</t>
  </si>
  <si>
    <t>986893754dd5bcaf931adea02586401abe6f7c04</t>
  </si>
  <si>
    <t>JK: Bookmarks geometry</t>
  </si>
  <si>
    <t>JK-Bookmarks-geometry</t>
  </si>
  <si>
    <t>Mon, 7 Jul 2003 11:37:02 +0000</t>
  </si>
  <si>
    <t>b3908a9803f32908d6e4c2ce8a0c42c3548dbb3e</t>
  </si>
  <si>
    <t>b3908a980</t>
  </si>
  <si>
    <t>e182c8284ea098eab177cbd468392e7811257f9e</t>
  </si>
  <si>
    <t>e182c8284</t>
  </si>
  <si>
    <t>JK: Geometry for bookmarks</t>
  </si>
  <si>
    <t>JK-Geometry-for-bookmarks</t>
  </si>
  <si>
    <t>Mon, 7 Jul 2003 11:33:35 +0000</t>
  </si>
  <si>
    <t>dc47d354a4c8a21e53341c58e2228825f77b593d</t>
  </si>
  <si>
    <t>dc47d354a</t>
  </si>
  <si>
    <t>dc15d57b125e4c18dd81dd5c3945476bc59a2467</t>
  </si>
  <si>
    <t>dc15d57b1</t>
  </si>
  <si>
    <t>JK: Hide things we don't use in the bookmark view</t>
  </si>
  <si>
    <t>JK-Hide-things-we-don-t-use-in-the-bookmark-view</t>
  </si>
  <si>
    <t>Mon, 7 Jul 2003 11:09:15 +0000</t>
  </si>
  <si>
    <t>1d065123f627c2360e97ac3713f85052ebaac575</t>
  </si>
  <si>
    <t>1d065123f</t>
  </si>
  <si>
    <t>b97c3c518551ec21ab24390e15b8729da4b2867c</t>
  </si>
  <si>
    <t>b97c3c518</t>
  </si>
  <si>
    <t>JK: Moved the bookmarks init code after the libwww initialization</t>
  </si>
  <si>
    <t>JK-Moved-the-bookmarks-init-code-after-the-libwww-initialization</t>
  </si>
  <si>
    <t>Mon, 7 Jul 2003 09:59:26 +0000</t>
  </si>
  <si>
    <t>b36b7c87d897acb41f46c7d0841920e4911146ce</t>
  </si>
  <si>
    <t>b36b7c87d</t>
  </si>
  <si>
    <t>65a7cbfbde363705d904fd92e63e873658c3f5b8</t>
  </si>
  <si>
    <t>65a7cbfbd</t>
  </si>
  <si>
    <t>JK: Added a temporary protection against having two instances of Amaya writing (and corrupting) the same bookmark file.</t>
  </si>
  <si>
    <t>JK-Added-a-temporary-protection-against-having-two-instances-of-Amaya-writing</t>
  </si>
  <si>
    <t>Mon, 7 Jul 2003 09:57:17 +0000</t>
  </si>
  <si>
    <t>301f53f1a4d093f650dde9c783b093f2e48e50f5</t>
  </si>
  <si>
    <t>301f53f1a</t>
  </si>
  <si>
    <t>21b1d0da219a2bf2a1c02209dbdc39531e555859</t>
  </si>
  <si>
    <t>21b1d0da2</t>
  </si>
  <si>
    <t>Mon, 7 Jul 2003 08:04:34 +0000</t>
  </si>
  <si>
    <t>94df534caa71252d24e28dfa63e4d4fc604f3e0d</t>
  </si>
  <si>
    <t>94df534ca</t>
  </si>
  <si>
    <t>61a21ef7c27731556c8cfa063f0eb04f632e9b01</t>
  </si>
  <si>
    <t>61a21ef7c</t>
  </si>
  <si>
    <t>win32 : Disable focus on comboboxtext zone creation</t>
  </si>
  <si>
    <t>win32-Disable-focus-on-comboboxtext-zone-creation</t>
  </si>
  <si>
    <t>Mon, 7 Jul 2003 07:51:41 +0000</t>
  </si>
  <si>
    <t>308c130f5928558640c48bbb79f064d5b3f9f567</t>
  </si>
  <si>
    <t>308c130f5</t>
  </si>
  <si>
    <t>7242e1ba7a12471a7091b25f426f3b775992cba2</t>
  </si>
  <si>
    <t>7242e1ba7</t>
  </si>
  <si>
    <t>JK: Added bookmarks</t>
  </si>
  <si>
    <t>JK-Added-bookmarks</t>
  </si>
  <si>
    <t>Mon, 7 Jul 2003 07:42:13 +0000</t>
  </si>
  <si>
    <t>c53ca0533f27e09799738800768b380155072bbf</t>
  </si>
  <si>
    <t>c53ca0533</t>
  </si>
  <si>
    <t>7468b808ac299921b43324405d72c5c5523ef20e</t>
  </si>
  <si>
    <t>7468b808a</t>
  </si>
  <si>
    <t>Adding information into the log file. Irene</t>
  </si>
  <si>
    <t>Adding-information-into-the-log-file</t>
  </si>
  <si>
    <t>Mon, 7 Jul 2003 07:12:21 +0000</t>
  </si>
  <si>
    <t>555ce72ddf3832c19be70adfeb9bbc8561271866</t>
  </si>
  <si>
    <t>555ce72dd</t>
  </si>
  <si>
    <t>d973c3366efa7ce605474b9b50e6fd5ad73509e7</t>
  </si>
  <si>
    <t>d973c3366</t>
  </si>
  <si>
    <t>Mon, 7 Jul 2003 07:10:57 +0000</t>
  </si>
  <si>
    <t>50e3709dd99713465464c38415ab5593e9d22125</t>
  </si>
  <si>
    <t>50e3709dd</t>
  </si>
  <si>
    <t>d899cae1552f6ce278a2399f3b6fb22128e250a5</t>
  </si>
  <si>
    <t>d899cae15</t>
  </si>
  <si>
    <t>Try to fix a crash on redhat. Irene</t>
  </si>
  <si>
    <t>Try-to-fix-a-crash-on-redhat</t>
  </si>
  <si>
    <t>Fri, 4 Jul 2003 15:41:36 +0000</t>
  </si>
  <si>
    <t>a9dec78ed22e48b7c2359db555a478b8d799384c</t>
  </si>
  <si>
    <t>a9dec78ed</t>
  </si>
  <si>
    <t>31627bbe014ade48a96651286b1e47bda2b6889b</t>
  </si>
  <si>
    <t>31627bbe0</t>
  </si>
  <si>
    <t>Sometimes the cell width was not updated. Irene</t>
  </si>
  <si>
    <t>Sometimes-the-cell-width-was-not-updated</t>
  </si>
  <si>
    <t>Fri, 4 Jul 2003 15:22:01 +0000</t>
  </si>
  <si>
    <t>5c7c19dea7b6bf8728f3830c6faa0076f01913bd</t>
  </si>
  <si>
    <t>5c7c19dea</t>
  </si>
  <si>
    <t>122cbe863c2db2188e3fe9803ca662cfe5c9fc09</t>
  </si>
  <si>
    <t>122cbe863</t>
  </si>
  <si>
    <t>Use the variable BOOK_MARKS instead of BOOKMARKS in the help menu to avoid a conflict. Laurent</t>
  </si>
  <si>
    <t>Use-the-variable-BOOK_MARKS-instead-of-BOOKMARKS-in-the-help-menu</t>
  </si>
  <si>
    <t>Fri, 4 Jul 2003 15:18:51 +0000</t>
  </si>
  <si>
    <t>1a28b461e04b43931b6e1374402c219ca2cbdaf1</t>
  </si>
  <si>
    <t>1a28b461e</t>
  </si>
  <si>
    <t>1cd5893666ec52b5235537abc2b3e3748c4129d9</t>
  </si>
  <si>
    <t>1cd589366</t>
  </si>
  <si>
    <t>JK: bookmark entry</t>
  </si>
  <si>
    <t>JK-bookmark-entry</t>
  </si>
  <si>
    <t>Fri, 4 Jul 2003 14:17:48 +0000</t>
  </si>
  <si>
    <t>09e2987fb82101c784899ca48d5a1345f4c4d3c6</t>
  </si>
  <si>
    <t>09e2987fb</t>
  </si>
  <si>
    <t>1c3b4483f3a4b81fd269cacd6cf46e0c0b4eb0d0</t>
  </si>
  <si>
    <t>1c3b4483f</t>
  </si>
  <si>
    <t>JK: Added the help entry for webdav and bookmarks</t>
  </si>
  <si>
    <t>JK-Added-the-help-entry-for-webdav-and-bookmarks</t>
  </si>
  <si>
    <t>Fri, 4 Jul 2003 14:16:17 +0000</t>
  </si>
  <si>
    <t>1db9c7978bbb2b475d6da0857686c610d6025c06</t>
  </si>
  <si>
    <t>1db9c7978</t>
  </si>
  <si>
    <t>0adcb8fe1ed947d040c1f7ff764e6924d0426a43</t>
  </si>
  <si>
    <t>0adcb8fe1</t>
  </si>
  <si>
    <t>The length of new attributes attached to a 'span' element was limited to 63 characters. Laurent</t>
  </si>
  <si>
    <t>The-length-of-new-attributes-attached-to-a-span-element</t>
  </si>
  <si>
    <t>Fri, 4 Jul 2003 13:44:03 +0000</t>
  </si>
  <si>
    <t>ab9021d61a6bd4b962ca30369f71f876b8fbfd6c</t>
  </si>
  <si>
    <t>ab9021d61</t>
  </si>
  <si>
    <t>7150ee249332eccdaef12858a635fcd6efcaf9cd</t>
  </si>
  <si>
    <t>7150ee249</t>
  </si>
  <si>
    <t>JK: bookmarks doc</t>
  </si>
  <si>
    <t>JK-bookmarks-doc</t>
  </si>
  <si>
    <t>Fri, 4 Jul 2003 13:41:22 +0000</t>
  </si>
  <si>
    <t>0fd634ac72e15b1ad83c77cfe05b44b28e8f5d0d</t>
  </si>
  <si>
    <t>0fd634ac7</t>
  </si>
  <si>
    <t>97e3a6ad2e0603ce3c475a8b8d6f2ec451f2d472</t>
  </si>
  <si>
    <t>97e3a6ad2</t>
  </si>
  <si>
    <t>JK: New images for the bookmark doc</t>
  </si>
  <si>
    <t>JK-New-images-for-the-bookmark-doc</t>
  </si>
  <si>
    <t>Fri, 4 Jul 2003 13:31:30 +0000</t>
  </si>
  <si>
    <t>025de94a83ced3c7d12b93aa0cb1f2b494623746</t>
  </si>
  <si>
    <t>025de94a8</t>
  </si>
  <si>
    <t>00d6ca94f209db3bcb0371b10f58f0bbdfb60265</t>
  </si>
  <si>
    <t>00d6ca94f</t>
  </si>
  <si>
    <t>The timeline crashed Amaya. Irene</t>
  </si>
  <si>
    <t>The-timeline-crashed-Amaya</t>
  </si>
  <si>
    <t>Fri, 4 Jul 2003 13:24:58 +0000</t>
  </si>
  <si>
    <t>fd93144078ea2314126cbd8dc1cd0410e6a4b90e</t>
  </si>
  <si>
    <t>fd9314407</t>
  </si>
  <si>
    <t>129756f533b1407d0b814b64fe40a28e57bbae7a</t>
  </si>
  <si>
    <t>129756f53</t>
  </si>
  <si>
    <t>Fri, 4 Jul 2003 12:42:20 +0000</t>
  </si>
  <si>
    <t>9de806c9a75aeb406b8683e0f91a3616a7ff2102</t>
  </si>
  <si>
    <t>9de806c9a</t>
  </si>
  <si>
    <t>38c45d71f9870d181a9d4ff06322351bf8c3523b</t>
  </si>
  <si>
    <t>38c45d71f</t>
  </si>
  <si>
    <t>Fix a bug in the parsing of a transformation that doesn't contain a 'main root'(like transforming a &lt;td&gt;&lt;/td&gt;&lt;td&gt;&lt;/td&gt;&lt;td&gt;&lt;/td&gt; sequence into &lt;th&gt;&lt;/th&gt;&lt;th&gt;&lt;/th&gt;&lt;th&gt;&lt;/th&gt;). Laurent</t>
  </si>
  <si>
    <t>Fix-a-bug-in-the-parsing-of-a-transformation-that</t>
  </si>
  <si>
    <t>Fri, 4 Jul 2003 11:18:11 +0000</t>
  </si>
  <si>
    <t>a3c916f495522e47591ed9ba2a319e6c0a04c37a</t>
  </si>
  <si>
    <t>a3c916f49</t>
  </si>
  <si>
    <t>0895b4d36a33dfa66f8da5cf121c1dc6271cbaf1</t>
  </si>
  <si>
    <t>0895b4d36</t>
  </si>
  <si>
    <t>Fri, 4 Jul 2003 10:43:23 +0000</t>
  </si>
  <si>
    <t>5aeaefb4a03f403ddb3724e4113fa3dc84f9243c</t>
  </si>
  <si>
    <t>5aeaefb4a</t>
  </si>
  <si>
    <t>f908507c1c957af64e063c7cef3eb09f75a7c11b</t>
  </si>
  <si>
    <t>f908507c1</t>
  </si>
  <si>
    <t>Prepare the release 8.1 Irene</t>
  </si>
  <si>
    <t>Prepare-the-release-8.1</t>
  </si>
  <si>
    <t>Fri, 4 Jul 2003 10:23:53 +0000</t>
  </si>
  <si>
    <t>56524cec4d3dbc6f7bb89e704f6de67f79c918ca</t>
  </si>
  <si>
    <t>56524cec4</t>
  </si>
  <si>
    <t>8fa9000d07bdb8d039b9d249126ed89d5ba82d82</t>
  </si>
  <si>
    <t>8fa9000d0</t>
  </si>
  <si>
    <t>Complete the documentation. Irene</t>
  </si>
  <si>
    <t>Complete-the-documentation</t>
  </si>
  <si>
    <t>Fri, 4 Jul 2003 10:15:46 +0000</t>
  </si>
  <si>
    <t>a04395105aed77286ad19185e1b62513425446f1</t>
  </si>
  <si>
    <t>a04395105</t>
  </si>
  <si>
    <t>a12a3b7521da4c3757b4a163ba7ad4cfa381fd02</t>
  </si>
  <si>
    <t>a12a3b752</t>
  </si>
  <si>
    <t>Command Synchronize did not saved the right URL of the document in the parsing error log file. VQ</t>
  </si>
  <si>
    <t>Command-Synchronize-did-not-saved-the-right-URL-of-the-document</t>
  </si>
  <si>
    <t>Fri, 4 Jul 2003 10:03:39 +0000</t>
  </si>
  <si>
    <t>479678535e76b9c4869e88797e9a745fdb2e81f6</t>
  </si>
  <si>
    <t>b8e64d20e93c8874868c1e4e36fca2ee03bf4124</t>
  </si>
  <si>
    <t>b8e64d20e</t>
  </si>
  <si>
    <t>Fri, 4 Jul 2003 09:04:28 +0000</t>
  </si>
  <si>
    <t>b7fa86e02e68a3e9a7ba486f912887b5eb743319</t>
  </si>
  <si>
    <t>b7fa86e02</t>
  </si>
  <si>
    <t>3898ac082c02ac1664b580f24a624bbcd0e84898</t>
  </si>
  <si>
    <t>3898ac082</t>
  </si>
  <si>
    <t>Fix a missing include Laurent</t>
  </si>
  <si>
    <t>Fix-a-missing-include</t>
  </si>
  <si>
    <t>Fri, 4 Jul 2003 08:51:06 +0000</t>
  </si>
  <si>
    <t>32a18fff797083ff736b40e5c43f0c4a292f00e2</t>
  </si>
  <si>
    <t>32a18fff7</t>
  </si>
  <si>
    <t>32d92519443c170a992e001b3a1eb50e30b8787c</t>
  </si>
  <si>
    <t>32d925194</t>
  </si>
  <si>
    <t>Amaya could crash when an attribute or a style generates a span. Fix a set of other problems reported by insure. Irene</t>
  </si>
  <si>
    <t>Amaya-could-crash-when-an-attribute-or-a-style-generates-a-span</t>
  </si>
  <si>
    <t>Fri, 4 Jul 2003 07:53:31 +0000</t>
  </si>
  <si>
    <t>3920015258784badb7c84e73d350fae43754c8d9</t>
  </si>
  <si>
    <t>2429449f552f3beec6bcecc039635d888d2af9c9</t>
  </si>
  <si>
    <t>2429449f5</t>
  </si>
  <si>
    <t>Editing: prevent inline elements in HTML to contain leading and trailing          spaces. VQ</t>
  </si>
  <si>
    <t>Editing-prevent-inline-elements-in-HTML-to-contain-leading-and-trailing</t>
  </si>
  <si>
    <t>Fri, 4 Jul 2003 06:50:48 +0000</t>
  </si>
  <si>
    <t>2ba0f295f1d9b221e50a0bb505af5a7abb4ef085</t>
  </si>
  <si>
    <t>2ba0f295f</t>
  </si>
  <si>
    <t>a5304d577883b04ac85246a161dde79df808dadd</t>
  </si>
  <si>
    <t>a5304d577</t>
  </si>
  <si>
    <t>JK: removed some warnings</t>
  </si>
  <si>
    <t>JK-removed-some-warnings</t>
  </si>
  <si>
    <t>Thu, 3 Jul 2003 13:12:47 +0000</t>
  </si>
  <si>
    <t>b9a4d11a2af0a5159f216d868d08b928032032db</t>
  </si>
  <si>
    <t>b9a4d11a2</t>
  </si>
  <si>
    <t>75abbc8110f698c41b2d6d36839b1bc695761e8b</t>
  </si>
  <si>
    <t>75abbc811</t>
  </si>
  <si>
    <t>JK: New messages</t>
  </si>
  <si>
    <t>JK-New-messages</t>
  </si>
  <si>
    <t>Thu, 3 Jul 2003 10:45:46 +0000</t>
  </si>
  <si>
    <t>0fdb68d51bb0107af107926fdf0405bcd6bd7f40</t>
  </si>
  <si>
    <t>0fdb68d51</t>
  </si>
  <si>
    <t>d794dc516412d6e9e3dd92dd39524cd7c48edf84</t>
  </si>
  <si>
    <t>d794dc516</t>
  </si>
  <si>
    <t>JK: Use the dialogue files</t>
  </si>
  <si>
    <t>JK-Use-the-dialogue-files</t>
  </si>
  <si>
    <t>Thu, 3 Jul 2003 10:45:05 +0000</t>
  </si>
  <si>
    <t>c248c4b8ba569736cb61e5fe03baea4dcf920264</t>
  </si>
  <si>
    <t>c248c4b8b</t>
  </si>
  <si>
    <t>2efe25ade40b19854287da73b334628a79ce8b57</t>
  </si>
  <si>
    <t>2efe25ade</t>
  </si>
  <si>
    <t>JK: added the bookmark msgs to the bases. Some typo fixes</t>
  </si>
  <si>
    <t>JK-added-the-bookmark-msgs-to-the-bases.-Some-typo-fixes</t>
  </si>
  <si>
    <t>Thu, 3 Jul 2003 10:44:18 +0000</t>
  </si>
  <si>
    <t>31be04a64923a82f3ecea4d02a525a73ffee7fdd</t>
  </si>
  <si>
    <t>31be04a64</t>
  </si>
  <si>
    <t>fe89623e6db0b7d1f4892bb2ccceb5570bf33751</t>
  </si>
  <si>
    <t>fe89623e6</t>
  </si>
  <si>
    <t>JK: Added the bookmark files that were missing</t>
  </si>
  <si>
    <t>JK-Added-the-bookmark-files-that-were-missing</t>
  </si>
  <si>
    <t>Thu, 3 Jul 2003 08:36:28 +0000</t>
  </si>
  <si>
    <t>b780997e3ff114c50099ac52d3319bbd9db5a223</t>
  </si>
  <si>
    <t>b780997e3</t>
  </si>
  <si>
    <t>3b912f79038492724e2b0a64cc27523bb572b3a9</t>
  </si>
  <si>
    <t>3b912f790</t>
  </si>
  <si>
    <t>Thu, 3 Jul 2003 08:20:18 +0000</t>
  </si>
  <si>
    <t>1de4972f9bb44f4fcd1d5a5e7522ed0c4fbc3969</t>
  </si>
  <si>
    <t>1de4972f9</t>
  </si>
  <si>
    <t>fde12330db29e2c37f2e64d52098e45346118cc2</t>
  </si>
  <si>
    <t>fde12330d</t>
  </si>
  <si>
    <t>Don't delete beginning spaces. VQ + Irene</t>
  </si>
  <si>
    <t>Don-t-delete-beginning-spaces</t>
  </si>
  <si>
    <t>Thu, 3 Jul 2003 08:19:24 +0000</t>
  </si>
  <si>
    <t>91dc81f7e9a5bc0e1f59bd84116b7e72d20cfa64</t>
  </si>
  <si>
    <t>91dc81f7e</t>
  </si>
  <si>
    <t>ea7a310a61de3ed6501354eeeedf96821b368bdb</t>
  </si>
  <si>
    <t>ea7a310a6</t>
  </si>
  <si>
    <t>_GL : enable linux print.</t>
  </si>
  <si>
    <t>_GL-enable-linux-print</t>
  </si>
  <si>
    <t>Thu, 3 Jul 2003 07:49:16 +0000</t>
  </si>
  <si>
    <t>970712b37a6bd8d4458cf9aa5e9c275e5d362fcb</t>
  </si>
  <si>
    <t>970712b37</t>
  </si>
  <si>
    <t>e64542798f03a8ab645f1d15bf8669d4d62f1d81</t>
  </si>
  <si>
    <t>e64542798</t>
  </si>
  <si>
    <t>JK: tree widget: Made it a big longer</t>
  </si>
  <si>
    <t>JK-tree-widget-Made-it-a-big-longer</t>
  </si>
  <si>
    <t>Wed, 2 Jul 2003 20:06:03 +0000</t>
  </si>
  <si>
    <t>54a5f0d52609a9e78925207e01ca11deedf41ff5</t>
  </si>
  <si>
    <t>54a5f0d52</t>
  </si>
  <si>
    <t>dc8ef675e15949b86b58f7ca7a09dff7e9a1b9e5</t>
  </si>
  <si>
    <t>dc8ef675e</t>
  </si>
  <si>
    <t>JK: Change of a translation</t>
  </si>
  <si>
    <t>JK-Change-of-a-translation</t>
  </si>
  <si>
    <t>Wed, 2 Jul 2003 18:46:46 +0000</t>
  </si>
  <si>
    <t>6a8f67803ef8a278673dc952691ec0d09e4c60ee</t>
  </si>
  <si>
    <t>6a8f67803</t>
  </si>
  <si>
    <t>76163b6b38924480755f75ab2e30dfd682bf6713</t>
  </si>
  <si>
    <t>76163b6b3</t>
  </si>
  <si>
    <t>JK: Updated the meaning of the bookmark menus</t>
  </si>
  <si>
    <t>JK-Updated-the-meaning-of-the-bookmark-menus</t>
  </si>
  <si>
    <t>Wed, 2 Jul 2003 18:37:55 +0000</t>
  </si>
  <si>
    <t>da98d3c862a6e7e5270546b2c12887f0da90e98a</t>
  </si>
  <si>
    <t>da98d3c86</t>
  </si>
  <si>
    <t>53cf02f098cfd4c82f8768ff1c4b5d45608a0c76</t>
  </si>
  <si>
    <t>53cf02f09</t>
  </si>
  <si>
    <t>Update the Windows pop-up for mandatory attributes (even if it is not used in Amaya). Laurent</t>
  </si>
  <si>
    <t>Update-the-Windows-pop-up-for-mandatory-attributes</t>
  </si>
  <si>
    <t>Wed, 2 Jul 2003 17:25:15 +0000</t>
  </si>
  <si>
    <t>c515e875bf7c08f0f2f94f58f038231d587c6e3f</t>
  </si>
  <si>
    <t>c515e875b</t>
  </si>
  <si>
    <t>b8ea243b6d4cc28f2a6715ab0d5343830d61f378</t>
  </si>
  <si>
    <t>b8ea243b6</t>
  </si>
  <si>
    <t>JK: Changed the bookmark Dublin Core NS to 1.1.</t>
  </si>
  <si>
    <t>JK-Changed-the-bookmark-Dublin-Core-NS-to-1.1</t>
  </si>
  <si>
    <t xml:space="preserve">WARNING: You'll need to either destroy your bookmark file_x000D_
(bookmarks.rdf) or edit it and change all 1.0 into 1.1, except for_x000D_
the XML version (in the first line)._x000D_
</t>
  </si>
  <si>
    <t>Wed, 2 Jul 2003 15:37:21 +0000</t>
  </si>
  <si>
    <t>0425241f3ccb58b1818632ef50779e26234204b5</t>
  </si>
  <si>
    <t>0425241f3</t>
  </si>
  <si>
    <t>a8f974090021399298ea67cd98af159abf7c917a</t>
  </si>
  <si>
    <t>a8f974090</t>
  </si>
  <si>
    <t>Update amaya workspace Irene - Laurent</t>
  </si>
  <si>
    <t>Update-amaya-workspace</t>
  </si>
  <si>
    <t>Wed, 2 Jul 2003 15:08:13 +0000</t>
  </si>
  <si>
    <t>4893559f52701d08989e10faa932cdf1f463fc72</t>
  </si>
  <si>
    <t>4893559f5</t>
  </si>
  <si>
    <t>e3ed49e26a6bbac6b50254004f94a0c66e433a30</t>
  </si>
  <si>
    <t>e3ed49e26</t>
  </si>
  <si>
    <t>Wed, 2 Jul 2003 14:54:07 +0000</t>
  </si>
  <si>
    <t>414ce44a58b8dc222fff62925c4889fe1bd6babc</t>
  </si>
  <si>
    <t>414ce44a5</t>
  </si>
  <si>
    <t>b512f589f6c501dcadd154ee7730bce59485fb15</t>
  </si>
  <si>
    <t>b512f589f</t>
  </si>
  <si>
    <t>JK: Changes for using a local expat and the system redland library (if desired by the user).</t>
  </si>
  <si>
    <t>JK-Changes-for-using-a-local-expat-and-the-system-redland-library</t>
  </si>
  <si>
    <t>Wed, 2 Jul 2003 14:21:32 +0000</t>
  </si>
  <si>
    <t>dd465e595e58e18cc11d36d7cf2b9d0f50664ba5</t>
  </si>
  <si>
    <t>dd465e595</t>
  </si>
  <si>
    <t>7e4ed84656cca06d67ab744ed84f3fe7f5c6626f</t>
  </si>
  <si>
    <t>7e4ed8465</t>
  </si>
  <si>
    <t>Fix some warnings Laurent</t>
  </si>
  <si>
    <t>Wed, 2 Jul 2003 13:57:30 +0000</t>
  </si>
  <si>
    <t>5a68dbf155d32bc5ce241d5949e0c0e0a93071b7</t>
  </si>
  <si>
    <t>5a68dbf15</t>
  </si>
  <si>
    <t>e557e59d481fdfe6b457bbb55632a5919688f5f3</t>
  </si>
  <si>
    <t>e557e59d4</t>
  </si>
  <si>
    <t>Some Windows dialogs had no caption and no system menu Laurent</t>
  </si>
  <si>
    <t>Some-Windows-dialogs-had-no-caption-and-no-system-menu</t>
  </si>
  <si>
    <t>Wed, 2 Jul 2003 13:14:40 +0000</t>
  </si>
  <si>
    <t>29ba9f3f0432c0b9c137e77481bfff108f5e1e8c</t>
  </si>
  <si>
    <t>29ba9f3f0</t>
  </si>
  <si>
    <t>fc1da64664a42dde2518f21051f2a2d0dcf926c8</t>
  </si>
  <si>
    <t>fc1da6466</t>
  </si>
  <si>
    <t>Improve the management of Windows pop-up for tha attribute values. Laurent</t>
  </si>
  <si>
    <t>Improve-the-management-of-Windows-pop-up-for-tha-attribute-values</t>
  </si>
  <si>
    <t>Wed, 2 Jul 2003 12:59:39 +0000</t>
  </si>
  <si>
    <t>113c0354504e33ee23835412c37b5353a6f0619f</t>
  </si>
  <si>
    <t>113c03545</t>
  </si>
  <si>
    <t>770c980cd0321678d158713f4c34ee0ca967295d</t>
  </si>
  <si>
    <t>770c980cd</t>
  </si>
  <si>
    <t>Complete the management of parsing errors. Irene</t>
  </si>
  <si>
    <t>Complete-the-management-of-parsing-errors</t>
  </si>
  <si>
    <t>Wed, 2 Jul 2003 11:09:24 +0000</t>
  </si>
  <si>
    <t>1a1535c54cd256da66203550eec0134ac40d3e0f</t>
  </si>
  <si>
    <t>1a1535c54</t>
  </si>
  <si>
    <t>c46dae17018235131e945889926d4639972f9fe1</t>
  </si>
  <si>
    <t>c46dae170</t>
  </si>
  <si>
    <t>Bug fix: deleting the whole content of a text element with the Backspace          key and hitting Delete caused all the following part of the          document to be delted. VQ</t>
  </si>
  <si>
    <t>Bug-fix-deleting-the-whole-content-of-a-text-element-with-the-Backspace</t>
  </si>
  <si>
    <t>Wed, 2 Jul 2003 10:05:39 +0000</t>
  </si>
  <si>
    <t>b1ada3b52c84c357af4736eee7147cf08142bfef</t>
  </si>
  <si>
    <t>b1ada3b52</t>
  </si>
  <si>
    <t>576cfc31d0186fd4054317623571bdf606574ff0</t>
  </si>
  <si>
    <t>576cfc31d</t>
  </si>
  <si>
    <t>Do not remove the trailing space that the user has just typed. VQ</t>
  </si>
  <si>
    <t>Do-not-remove-the-trailing-space-that-the-user-has-just-typed</t>
  </si>
  <si>
    <t>Tue, 1 Jul 2003 16:59:38 +0000</t>
  </si>
  <si>
    <t>ca74a5b1c5f0713021fceca5bb2e9c349babf7e8</t>
  </si>
  <si>
    <t>ca74a5b1c</t>
  </si>
  <si>
    <t>f84f6d055723bb151c4aab4ec9d24688df5e9aa9</t>
  </si>
  <si>
    <t>f84f6d055</t>
  </si>
  <si>
    <t>Tue, 1 Jul 2003 13:35:11 +0000</t>
  </si>
  <si>
    <t>f13c55d211aa700d1ddc2452374cada363bef8ee</t>
  </si>
  <si>
    <t>f13c55d21</t>
  </si>
  <si>
    <t>fadbc0e9752382b4efc00642b55cbfb8e240b059</t>
  </si>
  <si>
    <t>fadbc0e97</t>
  </si>
  <si>
    <t>GL: improve creation of new element (vertical scroll is reduced, but not     fixed completely). VQ</t>
  </si>
  <si>
    <t>GL-improve-creation-of-new-element-vertical-scroll-is-reduced-but-not</t>
  </si>
  <si>
    <t>Tue, 1 Jul 2003 13:24:21 +0000</t>
  </si>
  <si>
    <t>bbc049d4f96d713431bfc98580cda2c8c5730eea</t>
  </si>
  <si>
    <t>bbc049d4f</t>
  </si>
  <si>
    <t>208dac82e30312ee313b26bd5c84027d151a0180</t>
  </si>
  <si>
    <t>208dac82e</t>
  </si>
  <si>
    <t>Reparse all documents when browsing the menu option "Apply CSS" or "Load images" changes. Irene</t>
  </si>
  <si>
    <t>Reparse-all-documents-when-browsing-the-menu-option-Apply-CSS-or-Load-images</t>
  </si>
  <si>
    <t>Tue, 1 Jul 2003 10:55:39 +0000</t>
  </si>
  <si>
    <t>abda009092774dd3cbdebe9f7df6b2ce12a68641</t>
  </si>
  <si>
    <t>abda00909</t>
  </si>
  <si>
    <t>63cc3e5f0af00d22f02eb47379d43b1bf33fb818</t>
  </si>
  <si>
    <t>63cc3e5f0</t>
  </si>
  <si>
    <t>There was no callback for selecting the CSS file to open. Irene</t>
  </si>
  <si>
    <t>There-was-no-callback-for-selecting-the-CSS-file-to-open</t>
  </si>
  <si>
    <t>Tue, 1 Jul 2003 10:44:41 +0000</t>
  </si>
  <si>
    <t>b2c737d522414288b6b19236a57d3d945615a0a7</t>
  </si>
  <si>
    <t>b2c737d52</t>
  </si>
  <si>
    <t>03eb47a82c631c86f757315c520157aaa3136b0e</t>
  </si>
  <si>
    <t>03eb47a82</t>
  </si>
  <si>
    <t>_GL: Print corrections. (Works but text is stacking up page after page)</t>
  </si>
  <si>
    <t>_GL-Print-corrections.-Works-but-text-is-stacking-up-page-after-page</t>
  </si>
  <si>
    <t>Tue, 1 Jul 2003 08:54:08 +0000</t>
  </si>
  <si>
    <t>141b07479d15ceff097844f13a6b19dffcae5b02</t>
  </si>
  <si>
    <t>141b07479</t>
  </si>
  <si>
    <t>79522a9c2a3b40a1648460defdba7d932832e3e3</t>
  </si>
  <si>
    <t>79522a9c2</t>
  </si>
  <si>
    <t>Allow to print with several style elements. Irene</t>
  </si>
  <si>
    <t>Allow-to-print-with-several-style-elements</t>
  </si>
  <si>
    <t>Tue, 1 Jul 2003 08:40:57 +0000</t>
  </si>
  <si>
    <t>93b6df8ea51de2b80b09aa40d5e34b8f3385d083</t>
  </si>
  <si>
    <t>93b6df8ea</t>
  </si>
  <si>
    <t>4660a826839a13dae1834855dd51f8e0acbcf83d</t>
  </si>
  <si>
    <t>4660a8268</t>
  </si>
  <si>
    <t>Bug fix in the line formatter. Irene</t>
  </si>
  <si>
    <t>Bug-fix-in-the-line-formatter</t>
  </si>
  <si>
    <t>Mon, 30 Jun 2003 16:08:07 +0000</t>
  </si>
  <si>
    <t>4e2ac67bd98b914ceb877e3f790ca33e468bb147</t>
  </si>
  <si>
    <t>4e2ac67bd</t>
  </si>
  <si>
    <t>f82e21b823cadbf7021244db77d37595f883104a</t>
  </si>
  <si>
    <t>f82e21b82</t>
  </si>
  <si>
    <t>Fixing a problem with print. Irene</t>
  </si>
  <si>
    <t>Fixing-a-problem-with-print</t>
  </si>
  <si>
    <t>Mon, 30 Jun 2003 15:08:32 +0000</t>
  </si>
  <si>
    <t>a195e31e2c6aaf53d18b4e0312772f28fe8f0ff3</t>
  </si>
  <si>
    <t>a195e31e2</t>
  </si>
  <si>
    <t>b8aa463f492db13480139ae1984732bd5fc041d3</t>
  </si>
  <si>
    <t>b8aa463f4</t>
  </si>
  <si>
    <t>Mon, 30 Jun 2003 14:32:08 +0000</t>
  </si>
  <si>
    <t>a0d91e45b35924206f85de6340ed62bf04ec680d</t>
  </si>
  <si>
    <t>a0d91e45b</t>
  </si>
  <si>
    <t>8801495e79eae065168ddbe2535f6e310407613b</t>
  </si>
  <si>
    <t>It was impossible to select an individual dt/dd pair. Irene</t>
  </si>
  <si>
    <t>It-was-impossible-to-select-an-individual-dt-dd-pair</t>
  </si>
  <si>
    <t>Mon, 30 Jun 2003 13:51:13 +0000</t>
  </si>
  <si>
    <t>c2dc0e16b12a55fb8e4ed683d168e3404ef78433</t>
  </si>
  <si>
    <t>c2dc0e16b</t>
  </si>
  <si>
    <t>f680847d751dd9a1f6db5fdbe040c4e8005a963e</t>
  </si>
  <si>
    <t>f680847d7</t>
  </si>
  <si>
    <t>Reapply all CSS style sheets when a CSS media attribute changes. Irene</t>
  </si>
  <si>
    <t>Reapply-all-CSS-style-sheets-when-a-CSS-media-attribute-changes</t>
  </si>
  <si>
    <t>Mon, 30 Jun 2003 10:24:58 +0000</t>
  </si>
  <si>
    <t>f432af48b99883477ead05e79a283e4e587fd210</t>
  </si>
  <si>
    <t>f432af48b</t>
  </si>
  <si>
    <t>5b84a6c48174b385109078ae1c1b3c9914ae4aa7</t>
  </si>
  <si>
    <t>5b84a6c48</t>
  </si>
  <si>
    <t>New browsing_preferences menus. Irene</t>
  </si>
  <si>
    <t>New-browsing_preferences-menus</t>
  </si>
  <si>
    <t>Mon, 30 Jun 2003 10:22:43 +0000</t>
  </si>
  <si>
    <t>a717ad6c086b01e798147821c4911e26024ee707</t>
  </si>
  <si>
    <t>a717ad6c0</t>
  </si>
  <si>
    <t>4e86a4cbe5c5582f6a85fe4c8e09e5f8b52eaa16</t>
  </si>
  <si>
    <t>4e86a4cbe</t>
  </si>
  <si>
    <t>Typo error within the dialogue base. Irene</t>
  </si>
  <si>
    <t>Typo-error-within-the-dialogue-base</t>
  </si>
  <si>
    <t>Mon, 30 Jun 2003 10:22:06 +0000</t>
  </si>
  <si>
    <t>70fdc0c26a34af9e11d2afeca00c0d700baa5bee</t>
  </si>
  <si>
    <t>70fdc0c26</t>
  </si>
  <si>
    <t>c8ea41746d10461b8fc726d0b0825a79eb77302e</t>
  </si>
  <si>
    <t>c8ea41746</t>
  </si>
  <si>
    <t>CSS style sheets were not removed when the media changes. Irene</t>
  </si>
  <si>
    <t>CSS-style-sheets-were-not-removed-when-the-media-changes</t>
  </si>
  <si>
    <t>Mon, 30 Jun 2003 08:00:10 +0000</t>
  </si>
  <si>
    <t>ac91e81d563d4fbc907a5243f9bc02c8f73a3cc9</t>
  </si>
  <si>
    <t>ac91e81d5</t>
  </si>
  <si>
    <t>ec3a2ec08b408a2b0be249b7d9b0e4d575a90e02</t>
  </si>
  <si>
    <t>ec3a2ec08</t>
  </si>
  <si>
    <t>Mon, 30 Jun 2003 06:44:01 +0000</t>
  </si>
  <si>
    <t>a0f758521ded1f32f639408bc74204808b7bde9b</t>
  </si>
  <si>
    <t>a0f758521</t>
  </si>
  <si>
    <t>1a2b405a24a19d7e13580e7b6e11c23a0afc489e</t>
  </si>
  <si>
    <t>1a2b405a2</t>
  </si>
  <si>
    <t>JK: Refresh the bookmark and topic widgets if the topic change elsewhere. Don't loose the current topic selection.</t>
  </si>
  <si>
    <t>JK-Refresh-the-bookmark-and-topic-widgets-if-the-topic-change</t>
  </si>
  <si>
    <t>Fri, 27 Jun 2003 16:43:46 +0000</t>
  </si>
  <si>
    <t>378a108bcc5274bc5190caaeb55b9bfa209e0749</t>
  </si>
  <si>
    <t>378a108bc</t>
  </si>
  <si>
    <t>adfd71153b87c42835c7f1f2c683d6a7dadfb956</t>
  </si>
  <si>
    <t>adfd71153</t>
  </si>
  <si>
    <t>Changing Windows dialogues (language and CSS). Irene</t>
  </si>
  <si>
    <t>Changing-Windows-dialogues-language-and-CSS</t>
  </si>
  <si>
    <t>Fri, 27 Jun 2003 14:07:03 +0000</t>
  </si>
  <si>
    <t>d8e5dcb1131adb6feefa9e609e95d5ed38deee83</t>
  </si>
  <si>
    <t>d8e5dcb11</t>
  </si>
  <si>
    <t>b90ebc471b6376bb360f3e5177e4d096cd5d6ebe</t>
  </si>
  <si>
    <t>b90ebc471</t>
  </si>
  <si>
    <t>Improving menus of Browser preferences and Profiles on Windows platforms. Irene</t>
  </si>
  <si>
    <t>Improving-menus-of-Browser-preferences-and-Profiles-on-Windows-platforms</t>
  </si>
  <si>
    <t>Fri, 27 Jun 2003 13:01:28 +0000</t>
  </si>
  <si>
    <t>be22fd72b85d0fbefa3d204f9c539aa1983de927</t>
  </si>
  <si>
    <t>be22fd72b</t>
  </si>
  <si>
    <t>b008f494795d4389d2a853ef4eefc006576bfc28</t>
  </si>
  <si>
    <t>b008f4947</t>
  </si>
  <si>
    <t>JK: Show the URL if the title of a topic or a bookmark doesn't exist or is empty.</t>
  </si>
  <si>
    <t>JK-Show-the-URL-if-the-title-of-a-topic-or-a-bookmark-doesn-t-exist</t>
  </si>
  <si>
    <t>Fri, 27 Jun 2003 11:20:54 +0000</t>
  </si>
  <si>
    <t>218267891fd76aa95833d29292e959712e1a2a49</t>
  </si>
  <si>
    <t>216691ced3f30973e5d0761086192143c2b744d3</t>
  </si>
  <si>
    <t>216691ced</t>
  </si>
  <si>
    <t>JK: Removed some traces, removed the Parent URL from the topic widget.</t>
  </si>
  <si>
    <t>JK-Removed-some-traces-removed-the-Parent-URL-from-the-topic-widget</t>
  </si>
  <si>
    <t>Fri, 27 Jun 2003 09:47:21 +0000</t>
  </si>
  <si>
    <t>aaa6bfc13294c7f7bd2a79e885dfe54c02b7c562</t>
  </si>
  <si>
    <t>aaa6bfc13</t>
  </si>
  <si>
    <t>d21842b5158e3d2e55ec29d24f62ab31b0033245</t>
  </si>
  <si>
    <t>d21842b51</t>
  </si>
  <si>
    <t>JK: Update the last modified date when updating the content of a bookmark/topic.</t>
  </si>
  <si>
    <t>JK-Update-the-last-modified-date-when-updating-the-content-of-a</t>
  </si>
  <si>
    <t>Thu, 26 Jun 2003 18:05:31 +0000</t>
  </si>
  <si>
    <t>4fbae767967ab6f08da955c349b57364579f89ed</t>
  </si>
  <si>
    <t>4fbae7679</t>
  </si>
  <si>
    <t>d1b2f68e6dd4625ec809941824b7f48b754b95c8</t>
  </si>
  <si>
    <t>d1b2f68e6</t>
  </si>
  <si>
    <t>Thu, 26 Jun 2003 15:24:56 +0000</t>
  </si>
  <si>
    <t>b1d8fa6c3548f1111d89df307ec1af8b2af67ba9</t>
  </si>
  <si>
    <t>b1d8fa6c3</t>
  </si>
  <si>
    <t>f068f9ee3a6526b519adbf3bdd4f090da22e6953</t>
  </si>
  <si>
    <t>f068f9ee3</t>
  </si>
  <si>
    <t>Fixing a lot of problems reported by Insure: memory leaks, read/write dangling Irene</t>
  </si>
  <si>
    <t>Fixing-a-lot-of-problems-reported-by-Insure-memory-leaks-read-write-dangling</t>
  </si>
  <si>
    <t>Thu, 26 Jun 2003 14:50:08 +0000</t>
  </si>
  <si>
    <t>2ed26b4dddbd99f0d065be759568221b47245dac</t>
  </si>
  <si>
    <t>2ed26b4dd</t>
  </si>
  <si>
    <t>28e0bc640d4f6f575c908e9fedf3fc5bebbc7f02</t>
  </si>
  <si>
    <t>28e0bc640</t>
  </si>
  <si>
    <t>JK: Fixed an MBS error when creating the first default topic</t>
  </si>
  <si>
    <t>JK-Fixed-an-MBS-error-when-creating-the-first-default-topic</t>
  </si>
  <si>
    <t>Thu, 26 Jun 2003 11:05:38 +0000</t>
  </si>
  <si>
    <t>390536c2ec64fc04ade45568545d9e8548f9d117</t>
  </si>
  <si>
    <t>390536c2e</t>
  </si>
  <si>
    <t>4803337b108730bb4e04fc814b4f5716db2a9b84</t>
  </si>
  <si>
    <t>4803337b1</t>
  </si>
  <si>
    <t>JK: Changed the bookmark and topic widgets to a horizontal format. Used a label instead of a textentry for the creation and modified dates.</t>
  </si>
  <si>
    <t>JK-Changed-the-bookmark-and-topic-widgets-to-a-horizontal-format</t>
  </si>
  <si>
    <t>Wed, 25 Jun 2003 16:01:12 +0000</t>
  </si>
  <si>
    <t>5434a7c0865b9a9453b7fc171e80e728623c1153</t>
  </si>
  <si>
    <t>5434a7c08</t>
  </si>
  <si>
    <t>b5cd4d82c9b3a69c93b697bc7ec511277ea8cc1a</t>
  </si>
  <si>
    <t>b5cd4d82c</t>
  </si>
  <si>
    <t>New thotlib function: TtaNewPaddedLabel to create a label with a certain "virtual character" padding. This helps avoiding using phantom labels and extra columns in the thotwidgets.</t>
  </si>
  <si>
    <t>New-thotlib-function-TtaNewPaddedLabel-to-create-a-label-with-a-certain</t>
  </si>
  <si>
    <t xml:space="preserve">Made the GTK TtaNewLabel widget take the length of the biggest character_x000D_
in the font to remove the misalignement problems._x000D_
_x000D_
Fixed the TtaNewTreeForm widget so that it can create an argument_x000D_
without a label._x000D_
</t>
  </si>
  <si>
    <t>Wed, 25 Jun 2003 15:59:29 +0000</t>
  </si>
  <si>
    <t>020871f6a59af24afb3e7b53ee91d744d9cdc905</t>
  </si>
  <si>
    <t>020871f6a</t>
  </si>
  <si>
    <t>c57a1bbabffc4db71d1db97d4a29c67b1db5523b</t>
  </si>
  <si>
    <t>c57a1bbab</t>
  </si>
  <si>
    <t>Generate a name for each added presentation schema. Manage a style sheet loaded by a PI like a style sheet loaded by a link. Fix several bugs reported by insure. Irene</t>
  </si>
  <si>
    <t>Generate-a-name-for-each-added-presentation-schema</t>
  </si>
  <si>
    <t>Wed, 25 Jun 2003 15:29:18 +0000</t>
  </si>
  <si>
    <t>ea8a87829bf4befa718f83b0df607ff7086ecf5c</t>
  </si>
  <si>
    <t>ea8a87829</t>
  </si>
  <si>
    <t>11bb3cf5175b798ca6af291ecf8d985f38aa3620</t>
  </si>
  <si>
    <t>11bb3cf51</t>
  </si>
  <si>
    <t>Add an internal attribute to specify if an xhtml pi is related to a css style sheet or not. Laurent</t>
  </si>
  <si>
    <t>Add-an-internal-attribute-to-specify-if-an-xhtml-pi</t>
  </si>
  <si>
    <t>Wed, 25 Jun 2003 10:54:45 +0000</t>
  </si>
  <si>
    <t>5a331244fb964c13a801cab6fab9d9a53e164936</t>
  </si>
  <si>
    <t>5a331244f</t>
  </si>
  <si>
    <t>3f9c2600ca560486cc2a69ccb51d82b877c9fcbb</t>
  </si>
  <si>
    <t>3f9c2600c</t>
  </si>
  <si>
    <t>Temporary patch to avoid link errors with the Linux GL version. Laurent</t>
  </si>
  <si>
    <t>Temporary-patch-to-avoid-link-errors-with-the-Linux-GL-version</t>
  </si>
  <si>
    <t>Wed, 25 Jun 2003 09:13:07 +0000</t>
  </si>
  <si>
    <t>5ce27adb9caf8209c18c950cbecb7b6ca1d9a375</t>
  </si>
  <si>
    <t>5ce27adb9</t>
  </si>
  <si>
    <t>dbbea28fc7ec5486adcbedcf9bb8c273f757d89d</t>
  </si>
  <si>
    <t>dbbea28fc</t>
  </si>
  <si>
    <t>New progress in the management of style sheets (not finished yet). Irene</t>
  </si>
  <si>
    <t>New-progress-in-the-management-of-style-sheets-not-finished-yet</t>
  </si>
  <si>
    <t>Wed, 25 Jun 2003 06:29:26 +0000</t>
  </si>
  <si>
    <t>d00bf5e100a65437381209344c95d2a410842644</t>
  </si>
  <si>
    <t>d00bf5e10</t>
  </si>
  <si>
    <t>ee6a181f4d684ec7c3c3950ce0b2461a81592ec0</t>
  </si>
  <si>
    <t>ee6a181f4</t>
  </si>
  <si>
    <t>Check if a schema is still linked to the document before using its contents. Irene</t>
  </si>
  <si>
    <t>Check-if-a-schema-is-still-linked-to-the-document-before-using-its</t>
  </si>
  <si>
    <t>Wed, 25 Jun 2003 06:28:26 +0000</t>
  </si>
  <si>
    <t>03e3ce9147887255d5b1a4bca382cd529afd8ed0</t>
  </si>
  <si>
    <t>03e3ce914</t>
  </si>
  <si>
    <t>1ca3a916dff60cca8f4c3df7a48b27b18db88298</t>
  </si>
  <si>
    <t>1ca3a916d</t>
  </si>
  <si>
    <t>Fixing and error generated by last GL changes. Irene</t>
  </si>
  <si>
    <t>Fixing-and-error-generated-by-last-GL-changes</t>
  </si>
  <si>
    <t>Tue, 24 Jun 2003 16:39:32 +0000</t>
  </si>
  <si>
    <t>3f4de2a05ee28f53753da28a827f761abd83f699</t>
  </si>
  <si>
    <t>3f4de2a05</t>
  </si>
  <si>
    <t>c3f6d4ca8178a90a2a2cb48cc090c4b9acb3948a</t>
  </si>
  <si>
    <t>c3f6d4ca8</t>
  </si>
  <si>
    <t>_GL WIN32  : Make the previous commit compile under win32</t>
  </si>
  <si>
    <t>_GL-WIN32-Make-the-previous-commit-compile-under-win32</t>
  </si>
  <si>
    <t>Tue, 24 Jun 2003 15:22:36 +0000</t>
  </si>
  <si>
    <t>1fef58329d167a87302eff2cf9e00874ac87531c</t>
  </si>
  <si>
    <t>1fef58329</t>
  </si>
  <si>
    <t>4d08bf4207686f3c2a156693012fb4beb8be13f4</t>
  </si>
  <si>
    <t>4d08bf420</t>
  </si>
  <si>
    <t>fix typo errors</t>
  </si>
  <si>
    <t>fix-typo-errors</t>
  </si>
  <si>
    <t>Tue, 24 Jun 2003 14:47:27 +0000</t>
  </si>
  <si>
    <t>c88dae0be3fd4380bafd28a0cec4a68e5f0082ce</t>
  </si>
  <si>
    <t>c88dae0be</t>
  </si>
  <si>
    <t>9a944cc4985d8042df3cea6c34d7723e9b179709</t>
  </si>
  <si>
    <t>9a944cc49</t>
  </si>
  <si>
    <t>WIN32 : added missing file and fix defines</t>
  </si>
  <si>
    <t>WIN32-added-missing-file-and-fix-defines</t>
  </si>
  <si>
    <t>Tue, 24 Jun 2003 14:37:32 +0000</t>
  </si>
  <si>
    <t>80ca21bdbad690470f040c70748fc7dab0e13e68</t>
  </si>
  <si>
    <t>80ca21bdb</t>
  </si>
  <si>
    <t>534d6c9720ad37e123a8e45be77318002fd9f304</t>
  </si>
  <si>
    <t>534d6c972</t>
  </si>
  <si>
    <t>Tue, 24 Jun 2003 14:28:37 +0000</t>
  </si>
  <si>
    <t>e35100c7fe13b5a36762a3068d393ddb103b6894</t>
  </si>
  <si>
    <t>e35100c7f</t>
  </si>
  <si>
    <t>8c7cea9c667aa5d71091c49564287eea8128af33</t>
  </si>
  <si>
    <t>8c7cea9c6</t>
  </si>
  <si>
    <t>Fix Some GL bugs (including freeze on scroll up on big documents.) Enable printing on GL (alpha, not yet finished)</t>
  </si>
  <si>
    <t>Fix-Some-GL-bugs-including-freeze-on-scroll-up-on-big-documents</t>
  </si>
  <si>
    <t>Tue, 24 Jun 2003 14:07:24 +0000</t>
  </si>
  <si>
    <t>dc77621981de6e510d515e9a0d7c802641a03589</t>
  </si>
  <si>
    <t>dc7762198</t>
  </si>
  <si>
    <t>69e9cc5e86bce9ee19fe9be2defd76ead6381889</t>
  </si>
  <si>
    <t>69e9cc5e8</t>
  </si>
  <si>
    <t>JK: Fixed a compiler warning</t>
  </si>
  <si>
    <t>JK-Fixed-a-compiler-warning</t>
  </si>
  <si>
    <t>Mon, 23 Jun 2003 13:39:00 +0000</t>
  </si>
  <si>
    <t>be03cc370fa4afedff75c79a3ada44482937ae17</t>
  </si>
  <si>
    <t>be03cc370</t>
  </si>
  <si>
    <t>7e7b106ffc8f9d1a2f492293e5aaa1a6d5dc6f84</t>
  </si>
  <si>
    <t>7e7b106ff</t>
  </si>
  <si>
    <t>When the style element is enabled, only the first selector was parsed. Irene</t>
  </si>
  <si>
    <t>When-the-style-element-is-enabled-only-the-first-selector-was-parsed</t>
  </si>
  <si>
    <t>Mon, 23 Jun 2003 10:23:47 +0000</t>
  </si>
  <si>
    <t>1232b1786c1b78703851be52b847cc08480d543a</t>
  </si>
  <si>
    <t>1232b1786</t>
  </si>
  <si>
    <t>a23115014290a9deda1384533507c88af8d737e1</t>
  </si>
  <si>
    <t>a23115014</t>
  </si>
  <si>
    <t>Fixing a crash with HTML style attributes. Irene</t>
  </si>
  <si>
    <t>Fixing-a-crash-with-HTML-style-attributes</t>
  </si>
  <si>
    <t>Mon, 23 Jun 2003 09:03:32 +0000</t>
  </si>
  <si>
    <t>083488ef2f3b561878674b5c20d968faeb7cb634</t>
  </si>
  <si>
    <t>083488ef2</t>
  </si>
  <si>
    <t>b2e645dcdfd1d2ab8cb4a267b305bde2db9d36b3</t>
  </si>
  <si>
    <t>b2e645dcd</t>
  </si>
  <si>
    <t>Set the font for the Windows Spell Checker menu Laurent</t>
  </si>
  <si>
    <t>Set-the-font-for-the-Windows-Spell-Checker-menu</t>
  </si>
  <si>
    <t>Fri, 20 Jun 2003 16:47:13 +0000</t>
  </si>
  <si>
    <t>ac2dc44adbd35594041178c8e55c8ee302ac80dd</t>
  </si>
  <si>
    <t>ac2dc44ad</t>
  </si>
  <si>
    <t>b2dab0892b3d0547550539351132be0bffadbdc8</t>
  </si>
  <si>
    <t>b2dab0892</t>
  </si>
  <si>
    <t>The attr nb items Windows menus are now sensitive to 'Esc' key Laurent</t>
  </si>
  <si>
    <t>The-attr-nb-items-Windows-menus-are-now-sensitive-to-Esc-key</t>
  </si>
  <si>
    <t>Fri, 20 Jun 2003 16:45:53 +0000</t>
  </si>
  <si>
    <t>e65f95458a12c38851232cc8a5094fec8220b54a</t>
  </si>
  <si>
    <t>e65f95458</t>
  </si>
  <si>
    <t>fac77c7f46235f3865eedada9fac0f17ba77525a</t>
  </si>
  <si>
    <t>fac77c7f4</t>
  </si>
  <si>
    <t>Remove a previous change. Irene</t>
  </si>
  <si>
    <t>Remove-a-previous-change</t>
  </si>
  <si>
    <t>Fri, 20 Jun 2003 16:04:06 +0000</t>
  </si>
  <si>
    <t>844f9a0df9d9e787ac1d14e76fe51bad93fe346c</t>
  </si>
  <si>
    <t>844f9a0df</t>
  </si>
  <si>
    <t>f5368437ba8931d94227fa6da38d95c97f8b5b9f</t>
  </si>
  <si>
    <t>f5368437b</t>
  </si>
  <si>
    <t>Fri, 20 Jun 2003 15:44:10 +0000</t>
  </si>
  <si>
    <t>b4b537917aa8eb21a37cf57b813826b2474cea0c</t>
  </si>
  <si>
    <t>b4b537917</t>
  </si>
  <si>
    <t>7874f342fb3269190235e5432b13916c9a1710cc</t>
  </si>
  <si>
    <t>7874f342f</t>
  </si>
  <si>
    <t>Make some other Windows menus sentitive to the 'Esc' key Laurent</t>
  </si>
  <si>
    <t>Make-some-other-Windows-menus-sentitive-to-the-Esc-key</t>
  </si>
  <si>
    <t>Fri, 20 Jun 2003 12:56:26 +0000</t>
  </si>
  <si>
    <t>4a9d2a3490c44932103e940c30c37fdd2de598d5</t>
  </si>
  <si>
    <t>4a9d2a349</t>
  </si>
  <si>
    <t>43578770cfd90ed9bd179888867a9c2219eb3739</t>
  </si>
  <si>
    <t>43578770c</t>
  </si>
  <si>
    <t>Cmplete the previous commit. Irene</t>
  </si>
  <si>
    <t>Cmplete-the-previous-commit</t>
  </si>
  <si>
    <t>Fri, 20 Jun 2003 11:59:18 +0000</t>
  </si>
  <si>
    <t>6e06fcdb7b6c89c89efbc572a96ce6b28fbfadc8</t>
  </si>
  <si>
    <t>6e06fcdb7</t>
  </si>
  <si>
    <t>f1ab8ef098b00bc1e8a1441ca35077c432298cc6</t>
  </si>
  <si>
    <t>f1ab8ef09</t>
  </si>
  <si>
    <t>Fri, 20 Jun 2003 10:58:35 +0000</t>
  </si>
  <si>
    <t>030f352ab038bccb9c81422a72e9867a219976f3</t>
  </si>
  <si>
    <t>030f352ab</t>
  </si>
  <si>
    <t>c11bd7376d3b7e78cfa2b687d1fff48c7ed932c3</t>
  </si>
  <si>
    <t>c11bd7376</t>
  </si>
  <si>
    <t>Define a Window function to set the dialog font + a bug fix to prevent an Amaya crash. Irene</t>
  </si>
  <si>
    <t>Define-a-Window-function-to-set-the-dialog-font</t>
  </si>
  <si>
    <t>Fri, 20 Jun 2003 10:55:17 +0000</t>
  </si>
  <si>
    <t>33d047cd488ce8f04924682a1475e5e38830a645</t>
  </si>
  <si>
    <t>33d047cd4</t>
  </si>
  <si>
    <t>0b687a044dc72a3876f7fcf647be7ce8e4599f24</t>
  </si>
  <si>
    <t>0b687a044</t>
  </si>
  <si>
    <t>The 'Esc' key was inactive for Windows 'Preferences' menus (now equivalent to 'Done') Laurent</t>
  </si>
  <si>
    <t>The-Esc-key-was-inactive-for-Windows-Preferences-menus</t>
  </si>
  <si>
    <t>Fri, 20 Jun 2003 09:48:57 +0000</t>
  </si>
  <si>
    <t>95e9dcc38ce017643e970a1deadfbabcc01ce9d6</t>
  </si>
  <si>
    <t>95e9dcc38</t>
  </si>
  <si>
    <t>34972665d0fafc2e6ea7d5ade9b64c81daf1269e</t>
  </si>
  <si>
    <t>34972665d</t>
  </si>
  <si>
    <t>Adding ressources for Windows versions. Irene</t>
  </si>
  <si>
    <t>Adding-ressources-for-Windows-versions</t>
  </si>
  <si>
    <t>Fri, 20 Jun 2003 08:42:59 +0000</t>
  </si>
  <si>
    <t>d5817da4cbd89881de0cdfa02f0e8caa5d7639ab</t>
  </si>
  <si>
    <t>d5817da4c</t>
  </si>
  <si>
    <t>66d422782106e3259fd9da4877378b3b33ddb4e0</t>
  </si>
  <si>
    <t>66d422782</t>
  </si>
  <si>
    <t>Access key structures were not freed. Irene</t>
  </si>
  <si>
    <t>Access-key-structures-were-not-freed</t>
  </si>
  <si>
    <t>Fri, 20 Jun 2003 07:46:05 +0000</t>
  </si>
  <si>
    <t>b3475b1e9252293827c8eb0e9c052f7eec23706e</t>
  </si>
  <si>
    <t>b3475b1e9</t>
  </si>
  <si>
    <t>27964b6aa84a1b16ec6d91b59b12e1411f8849a7</t>
  </si>
  <si>
    <t>27964b6aa</t>
  </si>
  <si>
    <t>Adding two preference options for CSS: - the scree type (screen, tv, tty, etc.) - apply CSS</t>
  </si>
  <si>
    <t>Adding-two-preference-options-for-CSS</t>
  </si>
  <si>
    <t xml:space="preserve">Bug fixes: memory leaks and crashes._x000D_
Irene_x000D_
</t>
  </si>
  <si>
    <t>Thu, 19 Jun 2003 16:19:58 +0000</t>
  </si>
  <si>
    <t>55a7477d23ee2ec7fa07d8620f72b7096e45071d</t>
  </si>
  <si>
    <t>55a7477d2</t>
  </si>
  <si>
    <t>a0181438d2a18f26a8c23ea9ed0b43b06a35be38</t>
  </si>
  <si>
    <t>a0181438d</t>
  </si>
  <si>
    <t>Sometimes the background image loaded by a CSS was not displayed. Irene</t>
  </si>
  <si>
    <t>Sometimes-the-background-image-loaded-by-a-CSS-was-not-displayed</t>
  </si>
  <si>
    <t>Wed, 18 Jun 2003 15:50:20 +0000</t>
  </si>
  <si>
    <t>0c1159e5a7f9906c1629c8d6d71b8cdd168f7481</t>
  </si>
  <si>
    <t>0c1159e5a</t>
  </si>
  <si>
    <t>f29a85970c4a7724cb87b60f6d16599ad25102ef</t>
  </si>
  <si>
    <t>f29a85970</t>
  </si>
  <si>
    <t>Reorganize the Tab orber of Windows menus Laurent</t>
  </si>
  <si>
    <t>Reorganize-the-Tab-orber-of-Windows-menus</t>
  </si>
  <si>
    <t>Wed, 18 Jun 2003 15:47:15 +0000</t>
  </si>
  <si>
    <t>7bccac7f60954201e68a062a9137f8df273cf6a2</t>
  </si>
  <si>
    <t>7bccac7f6</t>
  </si>
  <si>
    <t>269b66ec0d746f55119f59a24fe0ef2104fac72f</t>
  </si>
  <si>
    <t>269b66ec0</t>
  </si>
  <si>
    <t>A new version of the style sheets manager. Irene</t>
  </si>
  <si>
    <t>A-new-version-of-the-style-sheets-manager</t>
  </si>
  <si>
    <t>Wed, 18 Jun 2003 14:00:58 +0000</t>
  </si>
  <si>
    <t>145c69af34f0426d316ca8ee82f26c4b575f982d</t>
  </si>
  <si>
    <t>145c69af3</t>
  </si>
  <si>
    <t>6746adccdfbaf7b4f601cfd568035c8aead55b24</t>
  </si>
  <si>
    <t>6746adccd</t>
  </si>
  <si>
    <t>JK: trying to find a sigsev bug</t>
  </si>
  <si>
    <t>JK-trying-to-find-a-sigsev-bug</t>
  </si>
  <si>
    <t>Tue, 17 Jun 2003 13:44:51 +0000</t>
  </si>
  <si>
    <t>e97a4a7efa96a441355301a0738618f1d2879db7</t>
  </si>
  <si>
    <t>e97a4a7ef</t>
  </si>
  <si>
    <t>270843635e50df6f8753e32822caf48eb7473678</t>
  </si>
  <si>
    <t>JK: removed the debug traces</t>
  </si>
  <si>
    <t>JK-removed-the-debug-traces</t>
  </si>
  <si>
    <t>Mon, 16 Jun 2003 13:54:18 +0000</t>
  </si>
  <si>
    <t>3d6e636c1b14ad87d4b4abcbe5defec07fcad62b</t>
  </si>
  <si>
    <t>3d6e636c1</t>
  </si>
  <si>
    <t>d14c60a256f3ef948cdf9497e7fd658c9bd0faac</t>
  </si>
  <si>
    <t>d14c60a25</t>
  </si>
  <si>
    <t>JK: removed the ugly ugly as it doesn't apply anymore... no more libwww.</t>
  </si>
  <si>
    <t>JK-removed-the-ugly-ugly-as-it-doesn-t-apply-anymore.-no-more-libwww</t>
  </si>
  <si>
    <t>Mon, 16 Jun 2003 13:31:27 +0000</t>
  </si>
  <si>
    <t>48834c1faf2d0a9c385d6c79311b57beddd588aa</t>
  </si>
  <si>
    <t>48834c1fa</t>
  </si>
  <si>
    <t>f85385c699a3b27f6679b54313201fa01428a49c</t>
  </si>
  <si>
    <t>f85385c69</t>
  </si>
  <si>
    <t>JK: Fixed two memory leaks reported by insure</t>
  </si>
  <si>
    <t>JK-Fixed-two-memory-leaks-reported-by-insure</t>
  </si>
  <si>
    <t>Mon, 16 Jun 2003 12:54:07 +0000</t>
  </si>
  <si>
    <t>16eb41a2124598f22866505c3fcd86349c38054f</t>
  </si>
  <si>
    <t>16eb41a21</t>
  </si>
  <si>
    <t>08035444164ffc8806cfab62e776a929c5d83fd4</t>
  </si>
  <si>
    <t>JK: fixed a memory leak reported by insure</t>
  </si>
  <si>
    <t>JK-fixed-a-memory-leak-reported-by-insure</t>
  </si>
  <si>
    <t>Mon, 16 Jun 2003 10:12:57 +0000</t>
  </si>
  <si>
    <t>d85a26883629a3eafeea03f019ad50a1426e66c2</t>
  </si>
  <si>
    <t>d85a26883</t>
  </si>
  <si>
    <t>18a53c947c9ee49d33e02fc32c538090057db617</t>
  </si>
  <si>
    <t>18a53c947</t>
  </si>
  <si>
    <t>Mon, 16 Jun 2003 07:28:45 +0000</t>
  </si>
  <si>
    <t>f6f2d2c840a2478a6623010b8be5edcf5fd9b0c3</t>
  </si>
  <si>
    <t>f6f2d2c84</t>
  </si>
  <si>
    <t>28d9309aa33786945ab042c194f51587ce09032f</t>
  </si>
  <si>
    <t>28d9309aa</t>
  </si>
  <si>
    <t>JK: Handle dynamic (any length) strings in the Bookmark and Topic entry widgets.</t>
  </si>
  <si>
    <t>JK-Handle-dynamic-any-length-strings-in-the-Bookmark-and-Topic-entry</t>
  </si>
  <si>
    <t>Fri, 13 Jun 2003 14:15:51 +0000</t>
  </si>
  <si>
    <t>af26c148f6813688f3896ab5a0a734ee4fd2e962</t>
  </si>
  <si>
    <t>af26c148f</t>
  </si>
  <si>
    <t>176a6d72762db1b3e29563fb9f47dfa0bafb2c4f</t>
  </si>
  <si>
    <t>176a6d727</t>
  </si>
  <si>
    <t>JK: insure memory leaks</t>
  </si>
  <si>
    <t>JK-insure-memory-leaks</t>
  </si>
  <si>
    <t>Fri, 13 Jun 2003 14:14:06 +0000</t>
  </si>
  <si>
    <t>851adfcbcf90f81d3ebc5d132f2f9c3f81b072a1</t>
  </si>
  <si>
    <t>851adfcbc</t>
  </si>
  <si>
    <t>ab426afebcb8885b39a79e18a3ff4dbd7b3df9a7</t>
  </si>
  <si>
    <t>ab426afeb</t>
  </si>
  <si>
    <t>JK: code cleanup</t>
  </si>
  <si>
    <t>JK-code-cleanup</t>
  </si>
  <si>
    <t>Fri, 13 Jun 2003 14:13:34 +0000</t>
  </si>
  <si>
    <t>354beb8e3d082bfe43b3a29cd5329fc6d6007dee</t>
  </si>
  <si>
    <t>354beb8e3</t>
  </si>
  <si>
    <t>8d26614c2b1c75b7611e0be8a878ab2308d2f29c</t>
  </si>
  <si>
    <t>8d26614c2</t>
  </si>
  <si>
    <t>JK: Trying to make insure happy, better detecting of an expat bug.</t>
  </si>
  <si>
    <t>JK-Trying-to-make-insure-happy-better-detecting-of-an-expat-bug</t>
  </si>
  <si>
    <t>Fri, 13 Jun 2003 14:13:04 +0000</t>
  </si>
  <si>
    <t>7298815d7d89a6710df0889c0dee392605165021</t>
  </si>
  <si>
    <t>7298815d7</t>
  </si>
  <si>
    <t>b9a3c03db70b683bfd079abb188032cbbdab290d</t>
  </si>
  <si>
    <t>b9a3c03db</t>
  </si>
  <si>
    <t>JK: fixed a memory leak reported by Insure</t>
  </si>
  <si>
    <t>JK-fixed-a-memory-leak-reported-by-Insure</t>
  </si>
  <si>
    <t>Fri, 13 Jun 2003 14:12:41 +0000</t>
  </si>
  <si>
    <t>49774550466bac2d1ed56d79199f143276f48b66</t>
  </si>
  <si>
    <t>853c93d77daf80038c7974196ad8a0faa5c2a0f0</t>
  </si>
  <si>
    <t>853c93d77</t>
  </si>
  <si>
    <t>Fix in the lines formatter. Irene</t>
  </si>
  <si>
    <t>Fix-in-the-lines-formatter</t>
  </si>
  <si>
    <t>Fri, 13 Jun 2003 13:35:45 +0000</t>
  </si>
  <si>
    <t>bf18dd5adb75a32756c98c1e90e65b7cafaf2556</t>
  </si>
  <si>
    <t>bf18dd5ad</t>
  </si>
  <si>
    <t>b28eb4615626677faefb6310356abca2c1fbe038</t>
  </si>
  <si>
    <t>b28eb4615</t>
  </si>
  <si>
    <t>Fix a recent warning Laurent</t>
  </si>
  <si>
    <t>Fix-a-recent-warning</t>
  </si>
  <si>
    <t>Fri, 13 Jun 2003 13:11:56 +0000</t>
  </si>
  <si>
    <t>846b9aa3efe8785f209db5e3bd4030579adbf744</t>
  </si>
  <si>
    <t>846b9aa3e</t>
  </si>
  <si>
    <t>4da8559ade2ed0f6c5c6f4031ca496de08d85266</t>
  </si>
  <si>
    <t>4da8559ad</t>
  </si>
  <si>
    <t>Fix a timing problem under Windows when a character was hit immediately after a 'special' key (in this case, the character was lost). Laurent</t>
  </si>
  <si>
    <t>Fix-a-timing-problem-under-Windows-when-a-character-was-hit</t>
  </si>
  <si>
    <t>Fri, 13 Jun 2003 10:43:27 +0000</t>
  </si>
  <si>
    <t>ce39cc5d4ff4c7ab2a6f69a3ba65d55ca604583a</t>
  </si>
  <si>
    <t>ce39cc5d4</t>
  </si>
  <si>
    <t>e639ca5868710dba81e2a80694d3de21f2b1efd7</t>
  </si>
  <si>
    <t>e639ca586</t>
  </si>
  <si>
    <t>Fixing a bug in the formatter. Irene</t>
  </si>
  <si>
    <t>Fixing-a-bug-in-the-formatter</t>
  </si>
  <si>
    <t>Fri, 13 Jun 2003 07:50:37 +0000</t>
  </si>
  <si>
    <t>d173947ad86a2a6a67a309a52614c48738dbb647</t>
  </si>
  <si>
    <t>d173947ad</t>
  </si>
  <si>
    <t>92cb0fa8ec4629532816eb32be81861bf15107bf</t>
  </si>
  <si>
    <t>92cb0fa8e</t>
  </si>
  <si>
    <t>JK: The mime type for the body of an annotation was text/html but we were actually using xhtml. Changed it to application/xhtml+xml (let's see if the other clients understand it!).</t>
  </si>
  <si>
    <t>JK-The-mime-type-for-the-body-of-an-annotation-was-text-html</t>
  </si>
  <si>
    <t>Thu, 12 Jun 2003 17:34:01 +0000</t>
  </si>
  <si>
    <t>c79e351280444185165d71b90d88c2721db55e23</t>
  </si>
  <si>
    <t>c79e35128</t>
  </si>
  <si>
    <t>5612faa6fefa3f8ac7e2ff17cf9a00c2f1b64051</t>
  </si>
  <si>
    <t>5612faa6f</t>
  </si>
  <si>
    <t>Remove the documentation about the suppressed input method. Irene</t>
  </si>
  <si>
    <t>Remove-the-documentation-about-the-suppressed-input-method</t>
  </si>
  <si>
    <t>Thu, 12 Jun 2003 15:12:02 +0000</t>
  </si>
  <si>
    <t>688c30306f1a2aa77a3e25c31c54b2129088f995</t>
  </si>
  <si>
    <t>688c30306</t>
  </si>
  <si>
    <t>86ed240968ec8c889350b84d83deb345b1563a35</t>
  </si>
  <si>
    <t>86ed24096</t>
  </si>
  <si>
    <t>Fix an invalid write outside array bounds (HTMLedit L2578) Prevent A "to be changed" code to sigsev (writepivot L879)</t>
  </si>
  <si>
    <t>Fix-an-invalid-write-outside-array-bounds-HTMLedit-L2578</t>
  </si>
  <si>
    <t>Thu, 12 Jun 2003 15:08:30 +0000</t>
  </si>
  <si>
    <t>a8b58984b99259c18fe730cd55a99c5917115816</t>
  </si>
  <si>
    <t>a8b58984b</t>
  </si>
  <si>
    <t>e6706b1aab284e8a701c0b04c56ec53a7b57f887</t>
  </si>
  <si>
    <t>e6706b1aa</t>
  </si>
  <si>
    <t>Bug fix: auto margins didn't work with tables. Irene</t>
  </si>
  <si>
    <t>Bug-fix-auto-margins-didn-t-work-with-tables</t>
  </si>
  <si>
    <t>Thu, 12 Jun 2003 14:46:16 +0000</t>
  </si>
  <si>
    <t>aa75f8b92a6ca91e04bb8aa64aceb335ca1199e2</t>
  </si>
  <si>
    <t>aa75f8b92</t>
  </si>
  <si>
    <t>5bd5617cb6141da6a695ed81dadad4b29e65ea91</t>
  </si>
  <si>
    <t>5bd5617cb</t>
  </si>
  <si>
    <t>Detect not well formed PI within HTML documents. Irene</t>
  </si>
  <si>
    <t>Detect-not-well-formed-PI-within-HTML-documents</t>
  </si>
  <si>
    <t>Thu, 12 Jun 2003 07:04:41 +0000</t>
  </si>
  <si>
    <t>e8a7607d3ac34f72d719a5da397362d749f15d2c</t>
  </si>
  <si>
    <t>e8a7607d3</t>
  </si>
  <si>
    <t>174f066f3ebbcc36fb22bf7b6b888b332a34e188</t>
  </si>
  <si>
    <t>174f066f3</t>
  </si>
  <si>
    <t>When a Reply has a more specific type than simply http://www.w3.org/2001/03/thread#Reply we should be saving that type. Instead, we were saving only the last type we parsed.  Fix this. RRS</t>
  </si>
  <si>
    <t>When-a-Reply-has-a-more-specific-type-than-simply</t>
  </si>
  <si>
    <t>Wed, 11 Jun 2003 17:58:21 +0000</t>
  </si>
  <si>
    <t>2435c579cc8318b5c8c58c45bbaca0ee1ee59595</t>
  </si>
  <si>
    <t>2435c579c</t>
  </si>
  <si>
    <t>747ea02a211c255f4b5d886dcc95fc140747e98d</t>
  </si>
  <si>
    <t>747ea02a2</t>
  </si>
  <si>
    <t>Adding an entry reallyclean Irene</t>
  </si>
  <si>
    <t>Adding-an-entry-reallyclean</t>
  </si>
  <si>
    <t>Wed, 11 Jun 2003 15:09:27 +0000</t>
  </si>
  <si>
    <t>d295344a8cbeb0fe1015e77ea635869033641366</t>
  </si>
  <si>
    <t>d295344a8</t>
  </si>
  <si>
    <t>84a51c1b60f5255d0001a8859e69401f160f1521</t>
  </si>
  <si>
    <t>84a51c1b6</t>
  </si>
  <si>
    <t>JK: Warn the user when it's not possible to write to the bookmark file. Fixed a crash condition when that happened.</t>
  </si>
  <si>
    <t>JK-Warn-the-user-when-it-s-not-possible-to-write-to-the-bookmark-file</t>
  </si>
  <si>
    <t>Wed, 11 Jun 2003 14:47:42 +0000</t>
  </si>
  <si>
    <t>5dba04af9152ea2f14646fc94653cd5bacf52f1f</t>
  </si>
  <si>
    <t>5dba04af9</t>
  </si>
  <si>
    <t>a59cb55bcb62b43e91d195d9740ce31000e4070f</t>
  </si>
  <si>
    <t>a59cb55bc</t>
  </si>
  <si>
    <t>JK: Protection against empty servers in the annotlist server list</t>
  </si>
  <si>
    <t>JK-Protection-against-empty-servers-in-the-annotlist-server-list</t>
  </si>
  <si>
    <t>Wed, 11 Jun 2003 14:19:36 +0000</t>
  </si>
  <si>
    <t>3ad007f5bb7aeb46e5ec22b5b83b482339aacc49</t>
  </si>
  <si>
    <t>3ad007f5b</t>
  </si>
  <si>
    <t>c1a9034ceaf7f6badfa808793ae494cff8c02ac7</t>
  </si>
  <si>
    <t>c1a9034ce</t>
  </si>
  <si>
    <t>JK: Make sure both the body and the annotation metadata are not in the cache when saving a new version.</t>
  </si>
  <si>
    <t>JK-Make-sure-both-the-body-and-the-annotation-metadata-are-not-in-the</t>
  </si>
  <si>
    <t>Wed, 11 Jun 2003 13:50:51 +0000</t>
  </si>
  <si>
    <t>adfedf426eaeb24967a20710b98f26646451eeaa</t>
  </si>
  <si>
    <t>adfedf426</t>
  </si>
  <si>
    <t>98f703769e8f08268079c072c187670fa5ddd96e</t>
  </si>
  <si>
    <t>98f703769</t>
  </si>
  <si>
    <t>Fix a typo error in the previous commit. Irene</t>
  </si>
  <si>
    <t>Fix-a-typo-error-in-the-previous-commit</t>
  </si>
  <si>
    <t>Wed, 11 Jun 2003 11:01:32 +0000</t>
  </si>
  <si>
    <t>0a3a83d98c243b21ba371f8be4f88041c24ac851</t>
  </si>
  <si>
    <t>0a3a83d98</t>
  </si>
  <si>
    <t>debaa713d83689d982f002aea1ab71f4cd2c3ac8</t>
  </si>
  <si>
    <t>debaa713d</t>
  </si>
  <si>
    <t>Bug fix: Amaya didn't interpret correctly the percentage height of an image within a paragraph. Irene</t>
  </si>
  <si>
    <t>Bug-fix-Amaya-didn-t-interpret-correctly-the-percentage-height-of-an-image</t>
  </si>
  <si>
    <t>Wed, 11 Jun 2003 10:14:28 +0000</t>
  </si>
  <si>
    <t>37792f04bc7b9106c985e54abaf477c4e374736a</t>
  </si>
  <si>
    <t>37792f04b</t>
  </si>
  <si>
    <t>1935a6976a7e854cd761236bc11ced1cd96c6c36</t>
  </si>
  <si>
    <t>1935a6976</t>
  </si>
  <si>
    <t>Adding a profile "Display" Irene</t>
  </si>
  <si>
    <t>Adding-a-profile-Display</t>
  </si>
  <si>
    <t>Tue, 10 Jun 2003 13:12:39 +0000</t>
  </si>
  <si>
    <t>5da3f230853d37189404121a0d7349f26a7fd000</t>
  </si>
  <si>
    <t>5da3f2308</t>
  </si>
  <si>
    <t>53a774f133897a6806003834cd8d547cd97cb1b7</t>
  </si>
  <si>
    <t>53a774f13</t>
  </si>
  <si>
    <t>Tue, 10 Jun 2003 12:56:54 +0000</t>
  </si>
  <si>
    <t>fa138b72162af0b957525ab7d01f50329069ee8c</t>
  </si>
  <si>
    <t>fa138b721</t>
  </si>
  <si>
    <t>ed3aecc02735f423d2e264b4c00c73614ad909c4</t>
  </si>
  <si>
    <t>ed3aecc02</t>
  </si>
  <si>
    <t>Adding the Macintosh code page. VQ</t>
  </si>
  <si>
    <t>Adding-the-Macintosh-code-page</t>
  </si>
  <si>
    <t>Tue, 10 Jun 2003 08:30:01 +0000</t>
  </si>
  <si>
    <t>1f54e3dd3d6955c61185176e90bb97612e1359c1</t>
  </si>
  <si>
    <t>1f54e3dd3</t>
  </si>
  <si>
    <t>0b2d1179a64a4e1d7e95aa1efaae1a9950925a3b</t>
  </si>
  <si>
    <t>0b2d1179a</t>
  </si>
  <si>
    <t>JK: changes for compiling under motif (although the tree functionality won't work there at all).</t>
  </si>
  <si>
    <t>JK-changes-for-compiling-under-motif-although-the-tree-functionality</t>
  </si>
  <si>
    <t>Thu, 5 Jun 2003 09:41:53 +0000</t>
  </si>
  <si>
    <t>babadaf0f3981553d92e6a70d60b1a1f2751465c</t>
  </si>
  <si>
    <t>babadaf0f</t>
  </si>
  <si>
    <t>1a811ee6a490267afc71e29d28e82c37de9a842d</t>
  </si>
  <si>
    <t>1a811ee6a</t>
  </si>
  <si>
    <t>Add bugs reported by Alan and Philipp Laurent</t>
  </si>
  <si>
    <t>Add-bugs-reported-by-Alan-and-Philipp</t>
  </si>
  <si>
    <t>Wed, 4 Jun 2003 15:29:31 +0000</t>
  </si>
  <si>
    <t>5e9bc29c63fcf3842c1683a332ee57241a92a433</t>
  </si>
  <si>
    <t>5e9bc29c6</t>
  </si>
  <si>
    <t>3062108f28c94fd9e05ac4f0bf97143a4d1a2c8f</t>
  </si>
  <si>
    <t>3062108f2</t>
  </si>
  <si>
    <t>JK: Refresh the topic and bookmark widgets, if open, whenever a topic is deleted in the bookmark view.</t>
  </si>
  <si>
    <t>JK-Refresh-the-topic-and-bookmark-widgets-if-open-whenever-a-topic</t>
  </si>
  <si>
    <t>Wed, 4 Jun 2003 15:17:35 +0000</t>
  </si>
  <si>
    <t>66a88dd7e3b153e01db70bf2fd2e765726104d49</t>
  </si>
  <si>
    <t>66a88dd7e</t>
  </si>
  <si>
    <t>5092f6e67592012b196a4115c2a9cd358f61c590</t>
  </si>
  <si>
    <t>5092f6e67</t>
  </si>
  <si>
    <t>JK: Added a new "create topic" button to the bookmark widget. New functions for refreshing the content of a bookmark widget when creating a new topic, if a bookmark widget is open.</t>
  </si>
  <si>
    <t>JK-Added-a-new-create-topic-button-to-the-bookmark-widget</t>
  </si>
  <si>
    <t>Wed, 4 Jun 2003 15:02:40 +0000</t>
  </si>
  <si>
    <t>8f381a060922717731c56bc7632d7c08e6188b86</t>
  </si>
  <si>
    <t>8f381a060</t>
  </si>
  <si>
    <t>2cea4237ba42f3cc441e429547ff31493dc9b778</t>
  </si>
  <si>
    <t>2cea4237b</t>
  </si>
  <si>
    <t>JK: A bunch of prototypes that hadn't been commited before and that make proto generated.</t>
  </si>
  <si>
    <t>JK-A-bunch-of-prototypes-that-hadn-t-been-commited-before-and-that</t>
  </si>
  <si>
    <t>Wed, 4 Jun 2003 15:01:45 +0000</t>
  </si>
  <si>
    <t>181568b43b6124ec580e8d70c4aedf2f8b40a7f4</t>
  </si>
  <si>
    <t>181568b43</t>
  </si>
  <si>
    <t>f657dac5c8e82837a02144f964bfbd84c99a7d46</t>
  </si>
  <si>
    <t>f657dac5c</t>
  </si>
  <si>
    <t>JK: Two new functions: TtaClearTree for clearing the content of a tree created with TtaNewTreeForm. TtaCatWidget for getting the widget associated to a given reference. This function already existed but it wasn't exported.</t>
  </si>
  <si>
    <t>JK-Two-new-functions</t>
  </si>
  <si>
    <t>Wed, 4 Jun 2003 15:00:23 +0000</t>
  </si>
  <si>
    <t>dfc13a7f91f181d5154f3c539693085f30e410cd</t>
  </si>
  <si>
    <t>dfc13a7f9</t>
  </si>
  <si>
    <t>8ad9a76abf3933d79e8eda33819833a8ae531f41</t>
  </si>
  <si>
    <t>8ad9a76ab</t>
  </si>
  <si>
    <t>JK: Allow to have both a bookmark and a topic menu appear simultaneously</t>
  </si>
  <si>
    <t>JK-Allow-to-have-both-a-bookmark-and-a-topic-menu-appear-simultaneously</t>
  </si>
  <si>
    <t>Wed, 4 Jun 2003 09:36:59 +0000</t>
  </si>
  <si>
    <t>446877158c17baaaa877cc62a81f5920ad7493dd</t>
  </si>
  <si>
    <t>b2d65cbc2165f8ab617aa3cd129264baeea06704</t>
  </si>
  <si>
    <t>b2d65cbc2</t>
  </si>
  <si>
    <t>Wed, 4 Jun 2003 09:08:18 +0000</t>
  </si>
  <si>
    <t>6b1c882edb33d4d054e0d3fe16c1a58df1ab0d70</t>
  </si>
  <si>
    <t>6b1c882ed</t>
  </si>
  <si>
    <t>d888143d71bbee46dd2f37ec9cdfa4654876e398</t>
  </si>
  <si>
    <t>d888143d7</t>
  </si>
  <si>
    <t>_GL : Fix cursor Moves.</t>
  </si>
  <si>
    <t>_GL-Fix-cursor-Moves</t>
  </si>
  <si>
    <t>Wed, 4 Jun 2003 09:06:31 +0000</t>
  </si>
  <si>
    <t>bf624ffdac503fc8e83c0ec64c4d1dea9a9b92c0</t>
  </si>
  <si>
    <t>bf624ffda</t>
  </si>
  <si>
    <t>343bd04ead80e74d92bdb298c63b4f95b7f7173a</t>
  </si>
  <si>
    <t>343bd04ea</t>
  </si>
  <si>
    <t>JK: missing file</t>
  </si>
  <si>
    <t>JK-missing-file</t>
  </si>
  <si>
    <t>Wed, 4 Jun 2003 08:39:44 +0000</t>
  </si>
  <si>
    <t>87a0f5dcd691d6636acadb573d5e4cfb2cedd410</t>
  </si>
  <si>
    <t>87a0f5dcd</t>
  </si>
  <si>
    <t>6a70d5b0e886238ee10efed3b2ce9c00c4137e05</t>
  </si>
  <si>
    <t>6a70d5b0e</t>
  </si>
  <si>
    <t>JK: Fixed a typo in the redland config options</t>
  </si>
  <si>
    <t>JK-Fixed-a-typo-in-the-redland-config-options</t>
  </si>
  <si>
    <t>Wed, 4 Jun 2003 08:30:09 +0000</t>
  </si>
  <si>
    <t>e0d01b7fe7354a2dad02edef62565574a3373b3e</t>
  </si>
  <si>
    <t>e0d01b7fe</t>
  </si>
  <si>
    <t>cd6b976fd4e46bd4d0996a9574da15d360684150</t>
  </si>
  <si>
    <t>cd6b976fd</t>
  </si>
  <si>
    <t>Add a missing _SVGANIM ifdef Laurent</t>
  </si>
  <si>
    <t>Add-a-missing-_SVGANIM-ifdef</t>
  </si>
  <si>
    <t>Tue, 3 Jun 2003 17:38:54 +0000</t>
  </si>
  <si>
    <t>b7704522f4ee896e3b31850ebb481a1b167bf90d</t>
  </si>
  <si>
    <t>b7704522f</t>
  </si>
  <si>
    <t>a773e0be36a17c15fbb9b8e1966c723dd7b66cb3</t>
  </si>
  <si>
    <t>a773e0be3</t>
  </si>
  <si>
    <t>JK: Select a default topic when creating a new bookmark or topic. (for the moment, we're using the home topic URL). Fix a typo introduced during the previous utf-8 changes (the title property value was being overridden by the author property value).</t>
  </si>
  <si>
    <t>JK-Select-a-default-topic-when-creating-a-new-bookmark-or-topic.-for</t>
  </si>
  <si>
    <t>Tue, 3 Jun 2003 17:09:21 +0000</t>
  </si>
  <si>
    <t>8cdcd1d22f07ad4811b4447832dc86901bcaf811</t>
  </si>
  <si>
    <t>8cdcd1d22</t>
  </si>
  <si>
    <t>f97566f80c02a783dbd018106da1250e94066a34</t>
  </si>
  <si>
    <t>f97566f80</t>
  </si>
  <si>
    <t>JK: had forgotten to commit this modif (added an include)</t>
  </si>
  <si>
    <t>JK-had-forgotten-to-commit-this-modif-added-an-include</t>
  </si>
  <si>
    <t>Tue, 3 Jun 2003 15:39:26 +0000</t>
  </si>
  <si>
    <t>04e6f878bd083bee9d4db7d11ff1528582ea7433</t>
  </si>
  <si>
    <t>04e6f878b</t>
  </si>
  <si>
    <t>bd4c4ecc82759c907cdbe7cdf920c876a86090f6</t>
  </si>
  <si>
    <t>bd4c4ecc8</t>
  </si>
  <si>
    <t>CSS: selectors such as el[attr~="value"] were not parsed correctly and      generated error messages in the log file. VQ</t>
  </si>
  <si>
    <t>CSS-selectors-such-as-el-attr-value-were-not-parsed-correctly-and</t>
  </si>
  <si>
    <t>Tue, 3 Jun 2003 15:38:54 +0000</t>
  </si>
  <si>
    <t>e6ebb06b0c38b9dd0d3def348f78a8ce33499e35</t>
  </si>
  <si>
    <t>e6ebb06b0</t>
  </si>
  <si>
    <t>6b63472fb0468c79437a4df53c9a0ebf8b3bc400</t>
  </si>
  <si>
    <t>6b63472fb</t>
  </si>
  <si>
    <t>JK: Make redland a sibling of the Amaya and libwww directories.</t>
  </si>
  <si>
    <t>JK-Make-redland-a-sibling-of-the-Amaya-and-libwww-directories</t>
  </si>
  <si>
    <t>Tue, 3 Jun 2003 15:38:15 +0000</t>
  </si>
  <si>
    <t>bf26f4c5aecd863f24bd69a5288bade35bb67b23</t>
  </si>
  <si>
    <t>bf26f4c5a</t>
  </si>
  <si>
    <t>9605be6c487d4bd16117147a2eea0024016c09cb</t>
  </si>
  <si>
    <t>9605be6c4</t>
  </si>
  <si>
    <t>JK: update the configure rules for compiling redland out of the box (or out of CVS).</t>
  </si>
  <si>
    <t>JK-update-the-configure-rules-for-compiling-redland-out-of-the-box-or</t>
  </si>
  <si>
    <t>Tue, 3 Jun 2003 14:26:10 +0000</t>
  </si>
  <si>
    <t>c176796833bb1e4e91c82c1503bfc89ddce5fdff</t>
  </si>
  <si>
    <t>c17679683</t>
  </si>
  <si>
    <t>de6041dccc78d044bae706f0e0008253b5803e1d</t>
  </si>
  <si>
    <t>de6041dcc</t>
  </si>
  <si>
    <t>JK: Handle UTF-8 in the creator, description, and title fields of bookmarks and topics. Use the form parameters when bookmarking a page received thru a form. I still need to memorize that we used GET or POST and just allow the BM for GET in these cases.</t>
  </si>
  <si>
    <t>JK-Handle-UTF-8-in-the-creator-description-and-title-fields-of</t>
  </si>
  <si>
    <t>Tue, 3 Jun 2003 11:33:03 +0000</t>
  </si>
  <si>
    <t>e0ea9c8cf8b627b91d1b2ddb2ed1ddae73c9d615</t>
  </si>
  <si>
    <t>e0ea9c8cf</t>
  </si>
  <si>
    <t>8e1b784b1e6d3d7d7dec970527ef7976d3629353</t>
  </si>
  <si>
    <t>8e1b784b1</t>
  </si>
  <si>
    <t>JK: typo fix</t>
  </si>
  <si>
    <t>JK-typo-fix</t>
  </si>
  <si>
    <t>Tue, 3 Jun 2003 11:30:49 +0000</t>
  </si>
  <si>
    <t>ffd9c9773e9de5c037d5ad43cb1f3b9a810eab15</t>
  </si>
  <si>
    <t>ffd9c9773</t>
  </si>
  <si>
    <t>45a614b2216e13e138455751feda52e59215177a</t>
  </si>
  <si>
    <t>45a614b22</t>
  </si>
  <si>
    <t>JK: Show the correct value in the text zone of the bookmark view. Don't show the children of a given topic in the topic properties view.</t>
  </si>
  <si>
    <t>JK-Show-the-correct-value-in-the-text-zone-of-the-bookmark-view</t>
  </si>
  <si>
    <t>Tue, 3 Jun 2003 09:40:23 +0000</t>
  </si>
  <si>
    <t>da44e234342db348af0993348ebf7f67684d8651</t>
  </si>
  <si>
    <t>da44e2343</t>
  </si>
  <si>
    <t>8dd2754a4d71e73b9b7a4cfd588ed71f8677b83e</t>
  </si>
  <si>
    <t>8dd2754a4</t>
  </si>
  <si>
    <t>Fix warnings _GL : Fix attributes modification of an element inside a SVG inside an other Documents.       Beginning of Print Coding : some headers and makefile       modifications.       Added ENABLE_GRAPH_ANTI_ALIASING=yes or no in GL version in       thot.rc (yes by default)</t>
  </si>
  <si>
    <t>Tue, 3 Jun 2003 09:11:17 +0000</t>
  </si>
  <si>
    <t>455d234aa13df7dc7875554044f1d506f2cb168d</t>
  </si>
  <si>
    <t>455d234aa</t>
  </si>
  <si>
    <t>ff2294e9a3a3d59f05cc72df93d2f362a2373d25</t>
  </si>
  <si>
    <t>ff2294e9a</t>
  </si>
  <si>
    <t>fixing a warning VQ</t>
  </si>
  <si>
    <t>fixing-a-warning</t>
  </si>
  <si>
    <t>Mon, 2 Jun 2003 17:22:29 +0000</t>
  </si>
  <si>
    <t>d57a99e285c2acdff4851dff223a71d0fa58b600</t>
  </si>
  <si>
    <t>d57a99e28</t>
  </si>
  <si>
    <t>ee16a4b6d188685d765d49b1278525b4b893501d</t>
  </si>
  <si>
    <t>ee16a4b6d</t>
  </si>
  <si>
    <t>JK: reset the status of a bookmark document. Question: shouldn't we reinitialize DocumentType to docHTML systematically each time we free its resources?</t>
  </si>
  <si>
    <t>JK-reset-the-status-of-a-bookmark-document.-Question-shouldn-t</t>
  </si>
  <si>
    <t>Mon, 2 Jun 2003 15:56:05 +0000</t>
  </si>
  <si>
    <t>8453cc13ff95672792f997b69ed03b8cb84c6d05</t>
  </si>
  <si>
    <t>8453cc13f</t>
  </si>
  <si>
    <t>c2c41bed16d4be0c690c5845c1c1b7072bc13b7a</t>
  </si>
  <si>
    <t>c2c41bed1</t>
  </si>
  <si>
    <t>JK: Changed the selection function for trees (was using tree_item instead of tree_child). This gave problems when using a single-selection widget. Removed GTK warnings about wrong widget casts.</t>
  </si>
  <si>
    <t>JK-Changed-the-selection-function-for-trees-was-using-tree_item</t>
  </si>
  <si>
    <t>Mon, 2 Jun 2003 15:28:33 +0000</t>
  </si>
  <si>
    <t>5b07189ecf6761afb15470cf7bb78b4567555009</t>
  </si>
  <si>
    <t>5b07189ec</t>
  </si>
  <si>
    <t>5bab69b69ccd955e5b72dbc0a60614fe4b9a5dc8</t>
  </si>
  <si>
    <t>5bab69b69</t>
  </si>
  <si>
    <t>editing: Open the language dialogue and use it to set the xml:lang          attribute of some element. Keep it on the screen. Now          set some other attribute with the attribute menu. When reusing          the language dialogue that is still displayed, the other          attribute was set instead of the xml:lang attribute. VQ</t>
  </si>
  <si>
    <t>editing-Open-the-language-dialogue-and-use-it-to-set-the-xml-lang</t>
  </si>
  <si>
    <t>Mon, 2 Jun 2003 14:32:24 +0000</t>
  </si>
  <si>
    <t>1458700cf461691a17f810c2e05023d6f8299d50</t>
  </si>
  <si>
    <t>1458700cf</t>
  </si>
  <si>
    <t>d840b92f3593deda27a56d246ae4a6307cf1465d</t>
  </si>
  <si>
    <t>d840b92f3</t>
  </si>
  <si>
    <t>CSS: selectors of the form "#id elem" were not parsed correctly and the      associated rules were not applied. VQ</t>
  </si>
  <si>
    <t>CSS-selectors-of-the-form-id-elem-were-not-parsed-correctly-and-the</t>
  </si>
  <si>
    <t>Mon, 2 Jun 2003 11:26:31 +0000</t>
  </si>
  <si>
    <t>58cc0eee13dffbbdac62c64e53e5f4671c0441ae</t>
  </si>
  <si>
    <t>58cc0eee1</t>
  </si>
  <si>
    <t>f0cf5a8219883ff31412e8f933c8a10a6f329f54</t>
  </si>
  <si>
    <t>f0cf5a821</t>
  </si>
  <si>
    <t>JK: removed a warning</t>
  </si>
  <si>
    <t>JK-removed-a-warning</t>
  </si>
  <si>
    <t>Mon, 2 Jun 2003 09:22:26 +0000</t>
  </si>
  <si>
    <t>3b81fa68c32ca32959bc5737dd89dc43d0d17730</t>
  </si>
  <si>
    <t>3b81fa68c</t>
  </si>
  <si>
    <t>4b7d117fef54af790dc61ff393a60abb4c309a1e</t>
  </si>
  <si>
    <t>4b7d117fe</t>
  </si>
  <si>
    <t>Defining translation of some SVG names VQ</t>
  </si>
  <si>
    <t>Defining-translation-of-some-SVG-names</t>
  </si>
  <si>
    <t>Wed, 28 May 2003 17:10:23 +0000</t>
  </si>
  <si>
    <t>9e9ac30ca9aa5138b64f105d0e4d19bde2e3b2b4</t>
  </si>
  <si>
    <t>9e9ac30ca</t>
  </si>
  <si>
    <t>c543b6d5eefa1d59c7cf59612297717cecc0bdd8</t>
  </si>
  <si>
    <t>c543b6d5e</t>
  </si>
  <si>
    <t>_GL: Fix bad clicked box location on scrolled window      Fix some width and height (svg graphics)</t>
  </si>
  <si>
    <t>_GL-Fix-bad-clicked-box-location-on-scrolled-window</t>
  </si>
  <si>
    <t>Wed, 28 May 2003 15:19:25 +0000</t>
  </si>
  <si>
    <t>5ea21a8de54ae612063e7c0f150cad563b8a3f35</t>
  </si>
  <si>
    <t>5ea21a8de</t>
  </si>
  <si>
    <t>758edd87edaf90aff8e3aca87a7054a80a5c0b49</t>
  </si>
  <si>
    <t>758edd87e</t>
  </si>
  <si>
    <t>Prototype error. VQ+PCL</t>
  </si>
  <si>
    <t>Prototype-error</t>
  </si>
  <si>
    <t>Wed, 28 May 2003 13:24:09 +0000</t>
  </si>
  <si>
    <t>f0a84283f1491e0612885c962fecffed155edfdf</t>
  </si>
  <si>
    <t>f0a84283f</t>
  </si>
  <si>
    <t>2a8a2d196a38752167adcb7758512e716c1a19c8</t>
  </si>
  <si>
    <t>2a8a2d196</t>
  </si>
  <si>
    <t>_GTK_Windows New Implementation of the bidi algorithm MAZ</t>
  </si>
  <si>
    <t>_GTK_Windows-New-Implementation-of-the-bidi-algorithm</t>
  </si>
  <si>
    <t>Wed, 28 May 2003 09:34:42 +0000</t>
  </si>
  <si>
    <t>44ded1fecb7b28d70acd887047062215b0b677a2</t>
  </si>
  <si>
    <t>44ded1fec</t>
  </si>
  <si>
    <t>0cf9c83089e0c2b608a70f5989b1dcf46e5b4ee4</t>
  </si>
  <si>
    <t>0cf9c8308</t>
  </si>
  <si>
    <t>GL : Refresh includes.      First draft of better wide line stroke rendering</t>
  </si>
  <si>
    <t>GL-Refresh-includes</t>
  </si>
  <si>
    <t>Wed, 28 May 2003 09:08:17 +0000</t>
  </si>
  <si>
    <t>7219996df16cab2b9a9a49e099f33931595048f1</t>
  </si>
  <si>
    <t>7219996df</t>
  </si>
  <si>
    <t>6aee4f356cc37c06756d9fe77bded3fc976d898a</t>
  </si>
  <si>
    <t>6aee4f356</t>
  </si>
  <si>
    <t>JK: Show the expanded contents of the tree widget. UI cleanup of the widget.</t>
  </si>
  <si>
    <t>JK-Show-the-expanded-contents-of-the-tree-widget.-UI-cleanup-of-the</t>
  </si>
  <si>
    <t>Tue, 27 May 2003 10:48:45 +0000</t>
  </si>
  <si>
    <t>610724979b9b86a6472195f92c227200e4cbd759</t>
  </si>
  <si>
    <t>7a8b884424ea1046cc1fcc0c8a3489d28d3a5cd8</t>
  </si>
  <si>
    <t>7a8b88442</t>
  </si>
  <si>
    <t>GL : Fix Editing Sigsev.      Fix Most Editing (Move, resize, still some bug on points editing)      Enabled Timeline animation and Slider really change Time (moving      slider change animation on main view.)      Most Postcript code added.      (Need to make the Print decision now...)</t>
  </si>
  <si>
    <t>GL-Fix-Editing-Sigsev</t>
  </si>
  <si>
    <t>Mon, 26 May 2003 15:55:19 +0000</t>
  </si>
  <si>
    <t>a7b79a855865cce1413728fb274a561f59ee9a53</t>
  </si>
  <si>
    <t>a7b79a855</t>
  </si>
  <si>
    <t>9296f3154d02a102f24dfe5d706b8712d8972370</t>
  </si>
  <si>
    <t>9296f3154</t>
  </si>
  <si>
    <t>MathML: entities from embedded MathML files showed up in the structure         view of the embedding document. VQ</t>
  </si>
  <si>
    <t>MathML-entities-from-embedded-MathML-files-showed-up-in-the-structure</t>
  </si>
  <si>
    <t>Mon, 26 May 2003 07:01:54 +0000</t>
  </si>
  <si>
    <t>3afaa2937ff70a8502b37e7d2c749e99f835d4b3</t>
  </si>
  <si>
    <t>3afaa2937</t>
  </si>
  <si>
    <t>14e4864db0721e0a8d498039631069c92f182d2e</t>
  </si>
  <si>
    <t>14e4864db</t>
  </si>
  <si>
    <t>JK: Add automatically refresh of the bookmark view. Better algorithm for updating modifications, save modifications once they're done.</t>
  </si>
  <si>
    <t>JK-Add-automatically-refresh-of-the-bookmark-view.-Better-algorithm</t>
  </si>
  <si>
    <t>Fri, 23 May 2003 08:28:01 +0000</t>
  </si>
  <si>
    <t>0b4702de66bca34b3aedc851e6fd860cabb2fb9c</t>
  </si>
  <si>
    <t>0b4702de6</t>
  </si>
  <si>
    <t>60ce5ffcc16eb52aa6084d12f23ec9e7d87a7291</t>
  </si>
  <si>
    <t>60ce5ffcc</t>
  </si>
  <si>
    <t>Amaya dind'nt recognize a list of media descriptors in XML stylesheet PI. Irene</t>
  </si>
  <si>
    <t>Amaya-dind-nt-recognize-a-list-of-media-descriptors-in</t>
  </si>
  <si>
    <t>Thu, 22 May 2003 15:05:16 +0000</t>
  </si>
  <si>
    <t>b99d3e0ce5280e634b5e9ddf6777768558e88281</t>
  </si>
  <si>
    <t>b99d3e0ce</t>
  </si>
  <si>
    <t>b8288f7f04b99f1c5cf7b037015787907257698a</t>
  </si>
  <si>
    <t>b8288f7f0</t>
  </si>
  <si>
    <t>Bad interpretation of border values for HTML and BODY elements. Irene</t>
  </si>
  <si>
    <t>Bad-interpretation-of-border-values-for-HTML-and-BODY-elements</t>
  </si>
  <si>
    <t>Thu, 22 May 2003 12:42:27 +0000</t>
  </si>
  <si>
    <t>cf2437771cf76d7893868399224a4a5a3a5ed8ae</t>
  </si>
  <si>
    <t>cf2437771</t>
  </si>
  <si>
    <t>587a15e92a8334f4be3c41d9b570af4038768704</t>
  </si>
  <si>
    <t>587a15e92</t>
  </si>
  <si>
    <t>GL : Fix underline, overline, etc.</t>
  </si>
  <si>
    <t>GL-Fix-underline-overline-etc</t>
  </si>
  <si>
    <t>Thu, 22 May 2003 07:40:02 +0000</t>
  </si>
  <si>
    <t>5909052bb953f03136b5777ca410885282e4e7ea</t>
  </si>
  <si>
    <t>5909052bb</t>
  </si>
  <si>
    <t>28d77906a4b5dcd71003ab8b909f20d02d72b19d</t>
  </si>
  <si>
    <t>28d77906a</t>
  </si>
  <si>
    <t>GL : Fix bullet background</t>
  </si>
  <si>
    <t>GL-Fix-bullet-background</t>
  </si>
  <si>
    <t>Thu, 22 May 2003 07:26:59 +0000</t>
  </si>
  <si>
    <t>a43d43a03c0dd9a7c4fefc48e0e7c01a6c8a9294</t>
  </si>
  <si>
    <t>a43d43a03</t>
  </si>
  <si>
    <t>d51730dc64b8569e6535c96b4f8970b1c51e74fe</t>
  </si>
  <si>
    <t>d51730dc6</t>
  </si>
  <si>
    <t>When the user opens another document in a new window with the right button, sometimes Amaya reset the view to the top of the page in the initial window. Irene</t>
  </si>
  <si>
    <t>When-the-user-opens-another-document-in-a-new-window-with-the-right-button</t>
  </si>
  <si>
    <t>Wed, 21 May 2003 16:42:30 +0000</t>
  </si>
  <si>
    <t>53cd9b766672fe07579bd9b4025ba571a8a2186e</t>
  </si>
  <si>
    <t>53cd9b766</t>
  </si>
  <si>
    <t>6d8ef304316d5ea49deb61772aadb07485a62307</t>
  </si>
  <si>
    <t>6d8ef3043</t>
  </si>
  <si>
    <t>JK: Fixed a sigsev when the value of an object in a triple is an anonymous node reference.</t>
  </si>
  <si>
    <t>JK-Fixed-a-sigsev-when-the-value-of-an-object-in-a-triple</t>
  </si>
  <si>
    <t>Wed, 21 May 2003 15:20:35 +0000</t>
  </si>
  <si>
    <t>9c4a579cf28aa7bf184babd257c762dd7e68bf33</t>
  </si>
  <si>
    <t>9c4a579cf</t>
  </si>
  <si>
    <t>2eb04ccab7c06d00abfe400619258a3f610fce13</t>
  </si>
  <si>
    <t>2eb04ccab</t>
  </si>
  <si>
    <t>Bug fix: extra borders broke down interpretation of percent widths in tables. Irene</t>
  </si>
  <si>
    <t>Bug-fix-extra-borders-broke-down-interpretation-of-percent-widths</t>
  </si>
  <si>
    <t>Wed, 21 May 2003 14:06:41 +0000</t>
  </si>
  <si>
    <t>61799dc5b4be36e6043f387d848c418bb66def74</t>
  </si>
  <si>
    <t>61799dc5b</t>
  </si>
  <si>
    <t>461d5a016cbf964b0ffeb1e07b02247929eb9411</t>
  </si>
  <si>
    <t>461d5a016</t>
  </si>
  <si>
    <t>Wed, 21 May 2003 12:37:02 +0000</t>
  </si>
  <si>
    <t>9ab34c4934413df81f4a5845f0983384a3dc862d</t>
  </si>
  <si>
    <t>9ab34c493</t>
  </si>
  <si>
    <t>407f9d27ebf63fd018f1a67ef106083299c1e534</t>
  </si>
  <si>
    <t>407f9d27e</t>
  </si>
  <si>
    <t>Code clean up + uninitialized variable. Irene</t>
  </si>
  <si>
    <t>Code-clean-up-uninitialized-variable</t>
  </si>
  <si>
    <t>Wed, 21 May 2003 11:21:19 +0000</t>
  </si>
  <si>
    <t>241d36ec96a0367f7de6aa9126660fe6c5c6c701</t>
  </si>
  <si>
    <t>241d36ec9</t>
  </si>
  <si>
    <t>ec29f89bc813c2652bc72c495381e7c86de8e9bf</t>
  </si>
  <si>
    <t>ec29f89bc</t>
  </si>
  <si>
    <t>WIN32 : fix bad unwanted commit</t>
  </si>
  <si>
    <t>WIN32-fix-bad-unwanted-commit</t>
  </si>
  <si>
    <t>Wed, 21 May 2003 08:41:29 +0000</t>
  </si>
  <si>
    <t>0ee5b582f0cf200ac0bf74df7c01f8cfedd63611</t>
  </si>
  <si>
    <t>0ee5b582f</t>
  </si>
  <si>
    <t>5a4b982a0195f9151fe7bbbce2e76ba1a67835af</t>
  </si>
  <si>
    <t>5a4b982a0</t>
  </si>
  <si>
    <t>WIN32 : add missing files</t>
  </si>
  <si>
    <t>WIN32-add-missing-files</t>
  </si>
  <si>
    <t>Wed, 21 May 2003 08:37:33 +0000</t>
  </si>
  <si>
    <t>d3c31e4edce760e174f6a229936281e098730dc3</t>
  </si>
  <si>
    <t>d3c31e4ed</t>
  </si>
  <si>
    <t>cbbc653e86a47e6e71aff59f0bc7fe6a5386556b</t>
  </si>
  <si>
    <t>cbbc653e8</t>
  </si>
  <si>
    <t>Improving the support of floating boxes. Irene</t>
  </si>
  <si>
    <t>Improving-the-support-of-floating-boxes</t>
  </si>
  <si>
    <t>Wed, 21 May 2003 07:36:07 +0000</t>
  </si>
  <si>
    <t>53e19b170f770235a77204fee365f9863a4619b3</t>
  </si>
  <si>
    <t>53e19b170</t>
  </si>
  <si>
    <t>cce65f954f8340f5d0fb6dd5c9c6c088ba29add7</t>
  </si>
  <si>
    <t>cce65f954</t>
  </si>
  <si>
    <t>JK: New feature, import a topic hierarchy</t>
  </si>
  <si>
    <t>JK-New-feature-import-a-topic-hierarchy</t>
  </si>
  <si>
    <t>Mon, 19 May 2003 20:49:06 +0000</t>
  </si>
  <si>
    <t>2147e1d1b47f35682b46810541b9ff25cc305f43</t>
  </si>
  <si>
    <t>2147e1d1b</t>
  </si>
  <si>
    <t>24559c795205f09aa527559df14383b25e299cce</t>
  </si>
  <si>
    <t>24559c795</t>
  </si>
  <si>
    <t>JK: New function: Import a topic hierarchy</t>
  </si>
  <si>
    <t>JK-New-function-Import-a-topic-hierarchy</t>
  </si>
  <si>
    <t>Mon, 19 May 2003 20:47:43 +0000</t>
  </si>
  <si>
    <t>89a063a8c9fc68ba33ce8e65dbceba51e7143a44</t>
  </si>
  <si>
    <t>89a063a8c</t>
  </si>
  <si>
    <t>952d58da62695b98949e5c937309a6879d0c73b9</t>
  </si>
  <si>
    <t>952d58da6</t>
  </si>
  <si>
    <t>JK: New function: import a topic hierarchy (still needs a protection to avoid importing the same topics twice. To check with Ralph.)</t>
  </si>
  <si>
    <t>JK-New-function-import-a-topic-hierarchy-still-needs-a-protection</t>
  </si>
  <si>
    <t>Mon, 19 May 2003 20:46:38 +0000</t>
  </si>
  <si>
    <t>1e93a102c8a3db9cce98792c12966214e06c7971</t>
  </si>
  <si>
    <t>1e93a102c</t>
  </si>
  <si>
    <t>7a7befa1251a1f09265531864b169ba2e0623299</t>
  </si>
  <si>
    <t>7a7befa12</t>
  </si>
  <si>
    <t>JK: Bookmark shortcuts</t>
  </si>
  <si>
    <t>JK-Bookmark-shortcuts</t>
  </si>
  <si>
    <t>Mon, 19 May 2003 18:24:41 +0000</t>
  </si>
  <si>
    <t>8099b9e7b72f9b66121ddff8c4ff508eea4d333f</t>
  </si>
  <si>
    <t>8099b9e7b</t>
  </si>
  <si>
    <t>3fa989cd2d9cc38fb46b55aabb16851de404c9a8</t>
  </si>
  <si>
    <t>3fa989cd2</t>
  </si>
  <si>
    <t>Updating windows workspaces. Irene + Paul</t>
  </si>
  <si>
    <t>Updating-windows-workspaces</t>
  </si>
  <si>
    <t>Mon, 19 May 2003 15:29:39 +0000</t>
  </si>
  <si>
    <t>a5da109b22f208f687c97bf8ed8c6637b9d8beef</t>
  </si>
  <si>
    <t>a5da109b2</t>
  </si>
  <si>
    <t>6f23f4831c21bd457c165d7772f5fb5554640f8c</t>
  </si>
  <si>
    <t>6f23f4831</t>
  </si>
  <si>
    <t>Fixing troubles with workspaces on Win XP. Irene + Paul</t>
  </si>
  <si>
    <t>Fixing-troubles-with-workspaces-on-Win-XP</t>
  </si>
  <si>
    <t>Mon, 19 May 2003 15:28:22 +0000</t>
  </si>
  <si>
    <t>0f99d921b31cdcd9eabe8bfcde87fef4e5fc5f97</t>
  </si>
  <si>
    <t>0f99d921b</t>
  </si>
  <si>
    <t>94002c34ea45c3d58f0b26dbbceb0e0fb46d75e7</t>
  </si>
  <si>
    <t>94002c34e</t>
  </si>
  <si>
    <t>JK: Take into acocunt the case of the first bookmark. We're pregenerating it's URL.</t>
  </si>
  <si>
    <t>JK-Take-into-acocunt-the-case-of-the-first-bookmark.-We-re</t>
  </si>
  <si>
    <t>Mon, 19 May 2003 14:38:42 +0000</t>
  </si>
  <si>
    <t>8eeea6331cf69d101fa41e7989c3ce53870829cb</t>
  </si>
  <si>
    <t>8eeea6331</t>
  </si>
  <si>
    <t>2ca415288581a85808e86af6404829f01f68c45a</t>
  </si>
  <si>
    <t>2ca415288</t>
  </si>
  <si>
    <t>JK: Changed the code for having bookmarks belong to more than one topic.</t>
  </si>
  <si>
    <t>JK-Changed-the-code-for-having-bookmarks-belong-to-more-than-one-topic</t>
  </si>
  <si>
    <t>Mon, 19 May 2003 13:53:22 +0000</t>
  </si>
  <si>
    <t>aa4b6c6f8091935d16e4708d7157a1185815426a</t>
  </si>
  <si>
    <t>aa4b6c6f8</t>
  </si>
  <si>
    <t>ff38aad258ae640de33970afe5770c7d59d09358</t>
  </si>
  <si>
    <t>ff38aad25</t>
  </si>
  <si>
    <t>Fix svg external &lt;use&gt; with both file on a web server</t>
  </si>
  <si>
    <t>Fix-svg-external-use-with-both-file-on-a-web-server</t>
  </si>
  <si>
    <t>Mon, 19 May 2003 12:45:47 +0000</t>
  </si>
  <si>
    <t>2e6357d8c63382dd29a5e3abb4824604d2254331</t>
  </si>
  <si>
    <t>2e6357d8c</t>
  </si>
  <si>
    <t>caf7b0ab90564845c064102cc93a604a89c1cbf9</t>
  </si>
  <si>
    <t>caf7b0ab9</t>
  </si>
  <si>
    <t>Moving the variable DAVLibEnable. Irene</t>
  </si>
  <si>
    <t>Moving-the-variable-DAVLibEnable</t>
  </si>
  <si>
    <t>Mon, 19 May 2003 11:39:46 +0000</t>
  </si>
  <si>
    <t>deb50e801cef3aeebe56b911f8c839b83967e6d0</t>
  </si>
  <si>
    <t>deb50e801</t>
  </si>
  <si>
    <t>89b91b1ad1120f5e4dc0dc2dffa51a0da581146a</t>
  </si>
  <si>
    <t>89b91b1ad</t>
  </si>
  <si>
    <t>Internationalization of the MakeID dialogue. Irene</t>
  </si>
  <si>
    <t>Internationalization-of-the-MakeID-dialogue</t>
  </si>
  <si>
    <t>Mon, 19 May 2003 10:24:51 +0000</t>
  </si>
  <si>
    <t>4b2a40e3130fd833df1c8a6710c68d31255af7af</t>
  </si>
  <si>
    <t>4b2a40e31</t>
  </si>
  <si>
    <t>6a2e5ef6fff33a2e5f4078271bfa97ed5db72980</t>
  </si>
  <si>
    <t>6a2e5ef6f</t>
  </si>
  <si>
    <t>FIx warnings</t>
  </si>
  <si>
    <t>FIx-warnings</t>
  </si>
  <si>
    <t>Mon, 19 May 2003 06:33:54 +0000</t>
  </si>
  <si>
    <t>05d31a6ac66ba7b213058a07e3cfde4255e57356</t>
  </si>
  <si>
    <t>05d31a6ac</t>
  </si>
  <si>
    <t>1e8b658e7df66e1e073cbb1d9d24670a1e0c96fa</t>
  </si>
  <si>
    <t>1e8b658e7</t>
  </si>
  <si>
    <t>print: program print crashed when reading a PICTURE_UNIT element in the        pivot file. VQ</t>
  </si>
  <si>
    <t>print-program-print-crashed-when-reading-a-PICTURE_UNIT-element-in-the</t>
  </si>
  <si>
    <t>Sat, 17 May 2003 07:44:27 +0000</t>
  </si>
  <si>
    <t>d7ed78ba4a8638542c8bcc1b7760dbbbccff7518</t>
  </si>
  <si>
    <t>d7ed78ba4</t>
  </si>
  <si>
    <t>1666094995137f0baa2f2ae742dfd7adf93de0db</t>
  </si>
  <si>
    <t>MathML: in some expressions such as subscripts, superscripts, fractions,         etc. the default value of attribute displaystyle was true         whereas it should be false. VQ</t>
  </si>
  <si>
    <t>MathML-in-some-expressions-such-as-subscripts-superscripts-fractions</t>
  </si>
  <si>
    <t>Fri, 16 May 2003 17:04:12 +0000</t>
  </si>
  <si>
    <t>f686e5f0ac8c7b90d2a205da5760c5a55b6c444b</t>
  </si>
  <si>
    <t>f686e5f0a</t>
  </si>
  <si>
    <t>0a6a3869bfebe7ebb861aae6460e832cf8a860ea</t>
  </si>
  <si>
    <t>0a6a3869b</t>
  </si>
  <si>
    <t>After a Paste within an attribute value, the selection was not updated. Irene</t>
  </si>
  <si>
    <t>After-a-Paste-within-an-attribute-value-the-selection-was-not-updated</t>
  </si>
  <si>
    <t>Fri, 16 May 2003 16:21:26 +0000</t>
  </si>
  <si>
    <t>c96e2243a5f6a34a93f1e3a0347295240077ca1c</t>
  </si>
  <si>
    <t>c96e2243a</t>
  </si>
  <si>
    <t>e305b03b9d4c1adebc595f70df1fae117c647266</t>
  </si>
  <si>
    <t>e305b03b9</t>
  </si>
  <si>
    <t>Improving the handling of spaces at the beginning and the end of HTML strings. Irene</t>
  </si>
  <si>
    <t>Improving-the-handling-of-spaces-at-the-beginning-and-the-end-of-HTML</t>
  </si>
  <si>
    <t>Fri, 16 May 2003 15:56:02 +0000</t>
  </si>
  <si>
    <t>53b8ba20f112df5577ad058c16a21bdac68913f7</t>
  </si>
  <si>
    <t>53b8ba20f</t>
  </si>
  <si>
    <t>5005ea4b2db9f8d8b189f746553d4656cb7386b4</t>
  </si>
  <si>
    <t>5005ea4b2</t>
  </si>
  <si>
    <t>JK: Enhanced the tree widget API to have collapsed and selected flags.</t>
  </si>
  <si>
    <t>JK-Enhanced-the-tree-widget-API-to-have-collapsed-and-selected-flags</t>
  </si>
  <si>
    <t>Fri, 16 May 2003 14:31:41 +0000</t>
  </si>
  <si>
    <t>d7183b07a432d993b8dab2475f6c713b7ffcb8eb</t>
  </si>
  <si>
    <t>d7183b07a</t>
  </si>
  <si>
    <t>b1104fe00288c90da242d9ba11a657da53080164</t>
  </si>
  <si>
    <t>b1104fe00</t>
  </si>
  <si>
    <t>_GL : Fix newly created line selection using keyboard and mouse</t>
  </si>
  <si>
    <t>_GL-Fix-newly-created-line-selection-using-keyboard-and-mouse</t>
  </si>
  <si>
    <t>Fri, 16 May 2003 09:13:30 +0000</t>
  </si>
  <si>
    <t>cc9a5b63b5e18b0e02249b24b4d850ce8ff44682</t>
  </si>
  <si>
    <t>cc9a5b63b</t>
  </si>
  <si>
    <t>aea0594c940cbb3912cb472d126265105694b397</t>
  </si>
  <si>
    <t>aea0594c9</t>
  </si>
  <si>
    <t>Bug fix: margins didn't work with floating boxes. Irene</t>
  </si>
  <si>
    <t>Bug-fix-margins-didn-t-work-with-floating-boxes</t>
  </si>
  <si>
    <t>Fri, 16 May 2003 07:37:02 +0000</t>
  </si>
  <si>
    <t>9fd75ddfc64d9a1bbc2bcb92bf2f7d4691e4c1b4</t>
  </si>
  <si>
    <t>9fd75ddfc</t>
  </si>
  <si>
    <t>2147bb963d088212eabe2e73a698827bdf8ae52e</t>
  </si>
  <si>
    <t>2147bb963</t>
  </si>
  <si>
    <t>_GL : Fix negative margins clipping bug on text insertion</t>
  </si>
  <si>
    <t>_GL-Fix-negative-margins-clipping-bug-on-text-insertion</t>
  </si>
  <si>
    <t>Fri, 16 May 2003 07:27:24 +0000</t>
  </si>
  <si>
    <t>57d2714b7c121b11eeedba3f0f7fe47ea786ac70</t>
  </si>
  <si>
    <t>57d2714b7</t>
  </si>
  <si>
    <t>585ae5b6c473d71c7765daaf1d99bec865f8c42a</t>
  </si>
  <si>
    <t>585ae5b6c</t>
  </si>
  <si>
    <t>A new CSS request. Irene</t>
  </si>
  <si>
    <t>A-new-CSS-request</t>
  </si>
  <si>
    <t>Fri, 16 May 2003 07:25:25 +0000</t>
  </si>
  <si>
    <t>02528c9dcd6b02834b933461eb7d090c1915ce6e</t>
  </si>
  <si>
    <t>02528c9dc</t>
  </si>
  <si>
    <t>82c251d4f27d1fd52ba1c5bce3e41972847eb179</t>
  </si>
  <si>
    <t>82c251d4f</t>
  </si>
  <si>
    <t>GL : Fix empty line selection</t>
  </si>
  <si>
    <t>GL-Fix-empty-line-selection</t>
  </si>
  <si>
    <t>Fri, 16 May 2003 07:07:42 +0000</t>
  </si>
  <si>
    <t>5dc3fccb4d23adbc81c24bb38f4d48d296975377</t>
  </si>
  <si>
    <t>5dc3fccb4</t>
  </si>
  <si>
    <t>6a6adfba44ef086193287a8779b8c1d7a982d694</t>
  </si>
  <si>
    <t>6a6adfba4</t>
  </si>
  <si>
    <t>Fri, 16 May 2003 07:05:50 +0000</t>
  </si>
  <si>
    <t>8af5e2e440bab9c919565b75d674cc03fad74f33</t>
  </si>
  <si>
    <t>8af5e2e44</t>
  </si>
  <si>
    <t>d1591f21c22765eb33bf12908d91c13ae5384096</t>
  </si>
  <si>
    <t>d1591f21c</t>
  </si>
  <si>
    <t>When creating in an HTML document a new &lt;img&gt; element containing a local SVG image, the new image was not displayed</t>
  </si>
  <si>
    <t>When-creating-in-an-HTML-document-a-new-img-element-containing-a-local</t>
  </si>
  <si>
    <t>Thu, 15 May 2003 16:51:22 +0000</t>
  </si>
  <si>
    <t>683050c87d96f49fb92f0bd92e4a438b98d13bc6</t>
  </si>
  <si>
    <t>683050c87</t>
  </si>
  <si>
    <t>163a683419a94b852465158dd053746301680186</t>
  </si>
  <si>
    <t>163a68341</t>
  </si>
  <si>
    <t>DEFINITLY FIX the header</t>
  </si>
  <si>
    <t>DEFINITLY-FIX-the-header</t>
  </si>
  <si>
    <t>Thu, 15 May 2003 14:49:37 +0000</t>
  </si>
  <si>
    <t>dc8c109f8a928f5232ddc3d57e9f81df7a7a71ec</t>
  </si>
  <si>
    <t>dc8c109f8</t>
  </si>
  <si>
    <t>e86cb35bc85adde554df71e811e852b730a75d75</t>
  </si>
  <si>
    <t>e86cb35bc</t>
  </si>
  <si>
    <t>Thu, 15 May 2003 14:48:34 +0000</t>
  </si>
  <si>
    <t>1079cb0ae5a018fe7eb4f49d7c84d8b3a254801e</t>
  </si>
  <si>
    <t>1079cb0ae</t>
  </si>
  <si>
    <t>aaec5c8b08b90c6c5950891214ec999627e9d72e</t>
  </si>
  <si>
    <t>aaec5c8b0</t>
  </si>
  <si>
    <t>Should fix the broken headers on debian</t>
  </si>
  <si>
    <t>Should-fix-the-broken-headers-on-debian</t>
  </si>
  <si>
    <t>Thu, 15 May 2003 14:47:35 +0000</t>
  </si>
  <si>
    <t>fce5fa35fcf72dabf2b5b2abaf3170e508e01218</t>
  </si>
  <si>
    <t>fce5fa35f</t>
  </si>
  <si>
    <t>38e03cab6447e9a6ec44ca523a0bab4ee815ff38</t>
  </si>
  <si>
    <t>38e03cab6</t>
  </si>
  <si>
    <t>Add define to protect debian linux systems...</t>
  </si>
  <si>
    <t>Add-define-to-protect-debian-linux-systems</t>
  </si>
  <si>
    <t>Thu, 15 May 2003 14:33:21 +0000</t>
  </si>
  <si>
    <t>23606b5cc6705ee09700a35f2a50f4395ce44952</t>
  </si>
  <si>
    <t>23606b5cc</t>
  </si>
  <si>
    <t>9b6c8c62dd56783c3c43218b483de0debcc5c73c</t>
  </si>
  <si>
    <t>9b6c8c62d</t>
  </si>
  <si>
    <t>Another one...</t>
  </si>
  <si>
    <t>Another-one</t>
  </si>
  <si>
    <t>Thu, 15 May 2003 14:27:36 +0000</t>
  </si>
  <si>
    <t>0468ef009a179d2665d04993e98b737515376f34</t>
  </si>
  <si>
    <t>0468ef009</t>
  </si>
  <si>
    <t>3ee551f00ab454a369aa302c72a072ea8853505c</t>
  </si>
  <si>
    <t>3ee551f00</t>
  </si>
  <si>
    <t>Forgotten file that permits glyph drawing as polygons</t>
  </si>
  <si>
    <t>Forgotten-file-that-permits-glyph-drawing-as-polygons</t>
  </si>
  <si>
    <t>Thu, 15 May 2003 14:26:41 +0000</t>
  </si>
  <si>
    <t>658c2d8ec981f3e5ba73dab65e6715947984a67c</t>
  </si>
  <si>
    <t>658c2d8ec</t>
  </si>
  <si>
    <t>9f333fd6b910ad0bf4f92c3bedbebf6325d4d2fd</t>
  </si>
  <si>
    <t>9f333fd6b</t>
  </si>
  <si>
    <t>Fix bad header prototype</t>
  </si>
  <si>
    <t>Fix-bad-header-prototype</t>
  </si>
  <si>
    <t>Thu, 15 May 2003 14:25:38 +0000</t>
  </si>
  <si>
    <t>704bdc689021b7608183c03a7fb4c47000a0b572</t>
  </si>
  <si>
    <t>704bdc689</t>
  </si>
  <si>
    <t>82251ca03843c3e168bde78fc254b82cb25239c4</t>
  </si>
  <si>
    <t>82251ca03</t>
  </si>
  <si>
    <t>Fix Bad headers</t>
  </si>
  <si>
    <t>Fix-Bad-headers</t>
  </si>
  <si>
    <t>Thu, 15 May 2003 14:23:26 +0000</t>
  </si>
  <si>
    <t>7a8140c8377d81f62787ad290fa94c523984526b</t>
  </si>
  <si>
    <t>7a8140c83</t>
  </si>
  <si>
    <t>7d1e414e4f0764d8bede42aadf0125abb85905f4</t>
  </si>
  <si>
    <t>7d1e414e4</t>
  </si>
  <si>
    <t>Add the gl printing code. (need GLPRINT to *work*)</t>
  </si>
  <si>
    <t>Add-the-gl-printing-code.-need-GLPRINT-to-work</t>
  </si>
  <si>
    <t>Thu, 15 May 2003 14:17:50 +0000</t>
  </si>
  <si>
    <t>f0f73285c02d7a7e190df5a4f8aca67100a87785</t>
  </si>
  <si>
    <t>f0f73285c</t>
  </si>
  <si>
    <t>137735f5391f92482a6e17ab0f509518b73d0f03</t>
  </si>
  <si>
    <t>137735f53</t>
  </si>
  <si>
    <t>Fix Bad clipping in new line paste Fix text selection when some svg is below in the document Fix some warnings</t>
  </si>
  <si>
    <t>Fix-Bad-clipping-in-new-line-paste</t>
  </si>
  <si>
    <t>Thu, 15 May 2003 14:16:44 +0000</t>
  </si>
  <si>
    <t>7780e275851a05deb038625e4f8d1a30cc4dada2</t>
  </si>
  <si>
    <t>7780e2758</t>
  </si>
  <si>
    <t>4fca0933d81240ac91461ec9b48c21b604df0ad7</t>
  </si>
  <si>
    <t>4fca0933d</t>
  </si>
  <si>
    <t>Check sibling text elements to know if the first space or the last space should be removed. Irene</t>
  </si>
  <si>
    <t>Check-sibling-text-elements-to-know-if-the-first-space-or-the-last</t>
  </si>
  <si>
    <t>Thu, 15 May 2003 08:03:02 +0000</t>
  </si>
  <si>
    <t>f1a30a8c40e9a6ffca1b49ee358adbab78cd9ac7</t>
  </si>
  <si>
    <t>f1a30a8c4</t>
  </si>
  <si>
    <t>f7f1275bf1f56fab6992c3efbce902a08a9faf80</t>
  </si>
  <si>
    <t>f7f1275bf</t>
  </si>
  <si>
    <t>Editing: declaring additional word separators to allow the spell checker          to better isolate words VQ</t>
  </si>
  <si>
    <t>Editing-declaring-additional-word-separators-to-allow-the-spell-checker</t>
  </si>
  <si>
    <t>Wed, 14 May 2003 07:29:52 +0000</t>
  </si>
  <si>
    <t>02b5a501485b2d9533fd6bc77c670e12363cf8d8</t>
  </si>
  <si>
    <t>02b5a5014</t>
  </si>
  <si>
    <t>0fad7064da46cc0edcd19ea95f0351201a710d90</t>
  </si>
  <si>
    <t>0fad7064d</t>
  </si>
  <si>
    <t>JK: Connecting the tree widget sleector to the topic and bookmark menus.</t>
  </si>
  <si>
    <t>JK-Connecting-the-tree-widget-sleector-to-the-topic-and-bookmark</t>
  </si>
  <si>
    <t>Tue, 13 May 2003 19:01:26 +0000</t>
  </si>
  <si>
    <t>58a26b03f626ecd137fba91bd07f21787372b822</t>
  </si>
  <si>
    <t>58a26b03f</t>
  </si>
  <si>
    <t>9a8095213508a0feb354cb7cb9be0a31a68d8f01</t>
  </si>
  <si>
    <t>9a8095213</t>
  </si>
  <si>
    <t>JK: All the shared low-level bookmark functions</t>
  </si>
  <si>
    <t>JK-All-the-shared-low-level-bookmark-functions</t>
  </si>
  <si>
    <t>Tue, 13 May 2003 17:43:50 +0000</t>
  </si>
  <si>
    <t>cb1691ea7dc1aad11b6a170fc86313542f397955</t>
  </si>
  <si>
    <t>cb1691ea7</t>
  </si>
  <si>
    <t>448b3cfbcd8ac7f81957540e72c59227f4a0915a</t>
  </si>
  <si>
    <t>448b3cfbc</t>
  </si>
  <si>
    <t>JK: bookmark external API</t>
  </si>
  <si>
    <t>JK-bookmark-external-API</t>
  </si>
  <si>
    <t>Tue, 13 May 2003 17:35:40 +0000</t>
  </si>
  <si>
    <t>cd9ff7e9cb9f3dcc9f2756589984301543a2289f</t>
  </si>
  <si>
    <t>cd9ff7e9c</t>
  </si>
  <si>
    <t>0fade8decbcc2cf4f72b9e2d589ec3b869ffc5b1</t>
  </si>
  <si>
    <t>0fade8dec</t>
  </si>
  <si>
    <t>JK: The bookmark menu definition</t>
  </si>
  <si>
    <t>JK-The-bookmark-menu-definition</t>
  </si>
  <si>
    <t>Tue, 13 May 2003 17:32:18 +0000</t>
  </si>
  <si>
    <t>39c2496011594b50a058aa4b8e3d5f87ea683ab5</t>
  </si>
  <si>
    <t>39c249601</t>
  </si>
  <si>
    <t>0ee23bde3f49c0f41d339a96c687a11d51ffc8f1</t>
  </si>
  <si>
    <t>0ee23bde3</t>
  </si>
  <si>
    <t>JK: Separating the initialization of bookmarks from annotations</t>
  </si>
  <si>
    <t>JK-Separating-the-initialization-of-bookmarks-from-annotations</t>
  </si>
  <si>
    <t>Tue, 13 May 2003 16:55:21 +0000</t>
  </si>
  <si>
    <t>e9f07d7e2ec7a30cd00c49985d76bc8ba0027041</t>
  </si>
  <si>
    <t>e9f07d7e2</t>
  </si>
  <si>
    <t>b8c4aa7b53a23b7fba1bd235c46a0fe4b2b47b8c</t>
  </si>
  <si>
    <t>b8c4aa7b5</t>
  </si>
  <si>
    <t>JK: A new tree widget: TtaNewTreeForm. Made the TtaNewTextForm understand the "height" parameter in GTK (it was only presenting a single line entry).</t>
  </si>
  <si>
    <t>JK-A-new-tree-widget-TtaNewTreeForm</t>
  </si>
  <si>
    <t>Tue, 13 May 2003 16:51:08 +0000</t>
  </si>
  <si>
    <t>6f9f55f811c76760a3c65a47ebc18c1ae0ccc11b</t>
  </si>
  <si>
    <t>6f9f55f81</t>
  </si>
  <si>
    <t>9664baba047eb982df90b39ab36e35a9600e4db9</t>
  </si>
  <si>
    <t>9664baba0</t>
  </si>
  <si>
    <t>JK: Made an explicit initialization of the BM code</t>
  </si>
  <si>
    <t>JK-Made-an-explicit-initialization-of-the-BM-code</t>
  </si>
  <si>
    <t>Tue, 13 May 2003 14:55:51 +0000</t>
  </si>
  <si>
    <t>a3f0c3ba505e882b870b0a918048fece6bc6596d</t>
  </si>
  <si>
    <t>a3f0c3ba5</t>
  </si>
  <si>
    <t>ed0dc948f8d3026362725d31f38ccb4a150437a1</t>
  </si>
  <si>
    <t>ed0dc948f</t>
  </si>
  <si>
    <t>J: Typo correction</t>
  </si>
  <si>
    <t>J-Typo-correction</t>
  </si>
  <si>
    <t>Tue, 13 May 2003 14:54:14 +0000</t>
  </si>
  <si>
    <t>c91c1f7e489eb4a71e1940e60bf0c2c803e85ff2</t>
  </si>
  <si>
    <t>c91c1f7e4</t>
  </si>
  <si>
    <t>1766222b1b1ca3c0c8756bb720f9de7a650e56f6</t>
  </si>
  <si>
    <t>1766222b1</t>
  </si>
  <si>
    <t>JK: Bypass the cache when downloading the body of an annotation.</t>
  </si>
  <si>
    <t>JK-Bypass-the-cache-when-downloading-the-body-of-an-annotation</t>
  </si>
  <si>
    <t>Tue, 13 May 2003 13:19:36 +0000</t>
  </si>
  <si>
    <t>5f3e278ca744cf45857d5bf5709f67ed4d53747e</t>
  </si>
  <si>
    <t>5f3e278ca</t>
  </si>
  <si>
    <t>482cb15d1b9cfd599a3a4637741c247e90062f6f</t>
  </si>
  <si>
    <t>482cb15d1</t>
  </si>
  <si>
    <t>HTML: line breaks were ignored in CDATA sections within &lt;pre&gt; elements. VQ</t>
  </si>
  <si>
    <t>HTML-line-breaks-were-ignored-in-CDATA-sections-within-pre-elements</t>
  </si>
  <si>
    <t>Tue, 13 May 2003 08:33:18 +0000</t>
  </si>
  <si>
    <t>792220d99291e4604bf7ccbad3274d5c9787c573</t>
  </si>
  <si>
    <t>792220d99</t>
  </si>
  <si>
    <t>8974dca811c40711b93ffd7b85da8aaad29cd584</t>
  </si>
  <si>
    <t>8974dca81</t>
  </si>
  <si>
    <t>Must specify the namespace on the attributes added in rev 1.125 RRS</t>
  </si>
  <si>
    <t>Must-specify-the-namespace-on-the-attributes-added-in-rev-1.125</t>
  </si>
  <si>
    <t>Mon, 12 May 2003 19:43:13 +0000</t>
  </si>
  <si>
    <t>8d7dcc37c3b515b5aff8a7e1ad25563177d3708a</t>
  </si>
  <si>
    <t>8d7dcc37c</t>
  </si>
  <si>
    <t>0e3aea928e3f39bfbdb83b0ebb199929caeafa93</t>
  </si>
  <si>
    <t>0e3aea928</t>
  </si>
  <si>
    <t>Use better practices; 'return TRUE;' instead of 'return 1;' RRS</t>
  </si>
  <si>
    <t>Use-better-practices-return-TRUE-instead-of-return-1</t>
  </si>
  <si>
    <t>Mon, 12 May 2003 16:39:51 +0000</t>
  </si>
  <si>
    <t>aeb2ae960a2782f7139205db063fd0a8be8a3674</t>
  </si>
  <si>
    <t>aeb2ae960</t>
  </si>
  <si>
    <t>62bcf85bf6fefcca90376cb6495e2b46f01f18e3</t>
  </si>
  <si>
    <t>62bcf85bf</t>
  </si>
  <si>
    <t>SVG: when printing an SVG drawing, &lt;line&gt; elements were not rendered correctly VQ</t>
  </si>
  <si>
    <t>SVG-when-printing-an-SVG-drawing-line-elements-were-not-rendered</t>
  </si>
  <si>
    <t>Mon, 12 May 2003 14:40:18 +0000</t>
  </si>
  <si>
    <t>fb8e3d6bdf2acb7f06cfd981aab23caa37c357fe</t>
  </si>
  <si>
    <t>fb8e3d6bd</t>
  </si>
  <si>
    <t>db209384fe3bad7d70f8590defe024188cdf26fd</t>
  </si>
  <si>
    <t>db209384f</t>
  </si>
  <si>
    <t>Avoid to close text insertion after each delete. Irene</t>
  </si>
  <si>
    <t>Avoid-to-close-text-insertion-after-each-delete</t>
  </si>
  <si>
    <t>Mon, 12 May 2003 14:30:19 +0000</t>
  </si>
  <si>
    <t>78bbba69c628daf797d01e5185115b2dd10dab66</t>
  </si>
  <si>
    <t>78bbba69c</t>
  </si>
  <si>
    <t>041e1e2ee02aec95ba85e33b598709e2060be78c</t>
  </si>
  <si>
    <t>041e1e2ee</t>
  </si>
  <si>
    <t>JK: new css bug</t>
  </si>
  <si>
    <t>JK-new-css-bug</t>
  </si>
  <si>
    <t>Mon, 12 May 2003 14:27:25 +0000</t>
  </si>
  <si>
    <t>39bfbe50c284f2d541bf6868cafdb4f64cdaca34</t>
  </si>
  <si>
    <t>39bfbe50c</t>
  </si>
  <si>
    <t>8c4a3cd172f246eeff359c9ae5f1ea91997f129e</t>
  </si>
  <si>
    <t>8c4a3cd17</t>
  </si>
  <si>
    <t>Gl : Fix the frame number used to get zooming factor</t>
  </si>
  <si>
    <t>Gl-Fix-the-frame-number-used-to-get-zooming-factor</t>
  </si>
  <si>
    <t>Mon, 12 May 2003 14:23:52 +0000</t>
  </si>
  <si>
    <t>f92b685e2abe8ab476a4906ffd698a72af14e3c4</t>
  </si>
  <si>
    <t>f92b685e2</t>
  </si>
  <si>
    <t>fd9bbe9a172b176449bd570a43ce396a7347f33f</t>
  </si>
  <si>
    <t>fd9bbe9a1</t>
  </si>
  <si>
    <t>Each time a help page is redisplay by the Back command, the Open field was switched on/off. Irene</t>
  </si>
  <si>
    <t>Each-time-a-help-page-is-redisplay-by-the-Back-command-the-Open</t>
  </si>
  <si>
    <t>Mon, 12 May 2003 13:46:00 +0000</t>
  </si>
  <si>
    <t>4e24abed403b0b707f4c843285bb803cbbecd664</t>
  </si>
  <si>
    <t>4e24abed4</t>
  </si>
  <si>
    <t>12d0f665a5e14b74d4b459a920aa56b42203893c</t>
  </si>
  <si>
    <t>12d0f665a</t>
  </si>
  <si>
    <t>Mon, 12 May 2003 10:51:47 +0000</t>
  </si>
  <si>
    <t>505e18081e9a60008d2c411aa62b17f16613997f</t>
  </si>
  <si>
    <t>505e18081</t>
  </si>
  <si>
    <t>7546b95b1def62435dd531df64338481cf234b5e</t>
  </si>
  <si>
    <t>7546b95b1</t>
  </si>
  <si>
    <t>GL : Should fix Zoom + transformation      small text speed-up</t>
  </si>
  <si>
    <t>GL-Should-fix-Zoom-transformation</t>
  </si>
  <si>
    <t>Mon, 12 May 2003 10:46:38 +0000</t>
  </si>
  <si>
    <t>c613b1f8cb328a3edbf32f8e4c6052f9685b96cd</t>
  </si>
  <si>
    <t>c613b1f8c</t>
  </si>
  <si>
    <t>65fd5d2fe0ad903fa04fb186b16bb83a5516022f</t>
  </si>
  <si>
    <t>65fd5d2fe</t>
  </si>
  <si>
    <t>Now only keys ESC and Delete close the status "wait for click". Irene</t>
  </si>
  <si>
    <t>Now-only-keys-ESC-and-Delete-close-the-status-wait-for-click</t>
  </si>
  <si>
    <t>Mon, 12 May 2003 10:36:36 +0000</t>
  </si>
  <si>
    <t>cee4ef3c673277d74ff31e0e88f77f18091d3384</t>
  </si>
  <si>
    <t>cee4ef3c6</t>
  </si>
  <si>
    <t>a798417b6109ec52bbc9f776549138012b0dcd08</t>
  </si>
  <si>
    <t>a798417b6</t>
  </si>
  <si>
    <t>When updating (via PUT) an Annotation or a Reply, the URI should be given explicitly in the request body, along with the body URI. More detail posted in http://lists.w3.org/Archives/Public/www-annotation/2003JanJun/0102.html Ralph</t>
  </si>
  <si>
    <t>When-updating-via-PUT-an-Annotation-or-a-Reply-the-URI-should</t>
  </si>
  <si>
    <t>Fri, 9 May 2003 17:02:54 +0000</t>
  </si>
  <si>
    <t>dd6a5d17119ddbb58e9a1c2b60729017b50a03a2</t>
  </si>
  <si>
    <t>dd6a5d171</t>
  </si>
  <si>
    <t>5fa01c150b06fdccb46002d8504ee9872bbb430b</t>
  </si>
  <si>
    <t>5fa01c150</t>
  </si>
  <si>
    <t>Fri, 9 May 2003 16:22:07 +0000</t>
  </si>
  <si>
    <t>ca75b6b0401be2b3605a6a087a5cb1433fc1e01c</t>
  </si>
  <si>
    <t>ca75b6b04</t>
  </si>
  <si>
    <t>584664fe7d714c760144efaec8e49fe08a302104</t>
  </si>
  <si>
    <t>584664fe7</t>
  </si>
  <si>
    <t>Don't consider a "unsupported laguage" as a severe error. Accept the CSS selector "*" Irene</t>
  </si>
  <si>
    <t>Don-t-consider-a-unsupported-laguage-as-a-severe-error</t>
  </si>
  <si>
    <t>Fri, 9 May 2003 15:40:48 +0000</t>
  </si>
  <si>
    <t>719749031af4b5b5426c3f8303c40fd516eb9d27</t>
  </si>
  <si>
    <t>abe10a766c7e31f62e1148883b416b8a9d16ceb1</t>
  </si>
  <si>
    <t>abe10a766</t>
  </si>
  <si>
    <t>_Windows test of API GetTextExtentPoint32 MAZ</t>
  </si>
  <si>
    <t>_Windows-test-of-API-GetTextExtentPoint32</t>
  </si>
  <si>
    <t>Fri, 9 May 2003 13:21:50 +0000</t>
  </si>
  <si>
    <t>68a5b15f1178b2d7b742693313763aba59e1318b</t>
  </si>
  <si>
    <t>68a5b15f1</t>
  </si>
  <si>
    <t>66363c32346bded758aa81f981f68227227973d9</t>
  </si>
  <si>
    <t>66363c323</t>
  </si>
  <si>
    <t>Initializing the Windows browser. Irene</t>
  </si>
  <si>
    <t>Initializing-the-Windows-browser</t>
  </si>
  <si>
    <t>Wed, 7 May 2003 11:11:10 +0000</t>
  </si>
  <si>
    <t>6a7cb7f1d1ed3eafff78d285b2443d28ac855bb0</t>
  </si>
  <si>
    <t>6a7cb7f1d</t>
  </si>
  <si>
    <t>63c6fad9b2f74b472647432d889704bb956a7452</t>
  </si>
  <si>
    <t>63c6fad9b</t>
  </si>
  <si>
    <t>Remove wrong paddings. Irene</t>
  </si>
  <si>
    <t>Remove-wrong-paddings</t>
  </si>
  <si>
    <t>Wed, 7 May 2003 10:00:35 +0000</t>
  </si>
  <si>
    <t>7e032bf4ae02b4f9162b0c0268a116df7aacc03b</t>
  </si>
  <si>
    <t>7e032bf4a</t>
  </si>
  <si>
    <t>d5a361b80ee97036961ff99fd3ef1aad59e502e1</t>
  </si>
  <si>
    <t>d5a361b80</t>
  </si>
  <si>
    <t>JK: an updated of the makefile for bookmarks that I hadn't commited yet.</t>
  </si>
  <si>
    <t>JK-an-updated-of-the-makefile-for-bookmarks-that-I-hadn-t-commited-yet</t>
  </si>
  <si>
    <t>Tue, 6 May 2003 16:32:10 +0000</t>
  </si>
  <si>
    <t>8fa72a2ec1d50a10ab52e803b6c837ded8630293</t>
  </si>
  <si>
    <t>8fa72a2ec</t>
  </si>
  <si>
    <t>4b9f369cf224266d10538fee3712a678b77d5866</t>
  </si>
  <si>
    <t>4b9f369cf</t>
  </si>
  <si>
    <t>JK: Some additional list search functions (used in bookmarks)</t>
  </si>
  <si>
    <t>JK-Some-additional-list-search-functions-used-in-bookmarks</t>
  </si>
  <si>
    <t>Tue, 6 May 2003 16:28:49 +0000</t>
  </si>
  <si>
    <t>c938f812a520212dad95ed03b41673d26c088747</t>
  </si>
  <si>
    <t>c938f812a</t>
  </si>
  <si>
    <t>f6e943d98fef836045136fdab59a6f95aa2c087a</t>
  </si>
  <si>
    <t>f6e943d98</t>
  </si>
  <si>
    <t>JK: Changed BM_SUBCLASSOF to BM_SUBTOPICOF</t>
  </si>
  <si>
    <t>JK-Changed-BM_SUBCLASSOF-to-BM_SUBTOPICOF</t>
  </si>
  <si>
    <t>Tue, 6 May 2003 16:28:23 +0000</t>
  </si>
  <si>
    <t>394b8e06df405d099ff83d20a316b33eae73baf4</t>
  </si>
  <si>
    <t>394b8e06d</t>
  </si>
  <si>
    <t>79603e6fc36c2a7d7ff9b9d681c6b73b7a41c993</t>
  </si>
  <si>
    <t>79603e6fc</t>
  </si>
  <si>
    <t>JK: Added a new configuration option for redland</t>
  </si>
  <si>
    <t>JK-Added-a-new-configuration-option-for-redland</t>
  </si>
  <si>
    <t>Tue, 6 May 2003 16:21:40 +0000</t>
  </si>
  <si>
    <t>264d4d4594b74fb99102472055308844599dd565</t>
  </si>
  <si>
    <t>264d4d459</t>
  </si>
  <si>
    <t>1c7706996d07abcfe634c16a58d0ea75e31a177d</t>
  </si>
  <si>
    <t>1c7706996</t>
  </si>
  <si>
    <t>MathML: when saving a document Amaya generated an extra newline after   the closing tag of a MathML expression, thus introducing an extra   space in the document. VQ</t>
  </si>
  <si>
    <t>MathML-when-saving-a-document-Amaya-generated-an-extra-newline-after</t>
  </si>
  <si>
    <t>Mon, 5 May 2003 07:52:32 +0000</t>
  </si>
  <si>
    <t>233039eefd2057db8d53037f9aa4d68b3228607b</t>
  </si>
  <si>
    <t>233039eef</t>
  </si>
  <si>
    <t>e0ac18751122f6d9e58e3b79d6da8456a1684328</t>
  </si>
  <si>
    <t>e0ac18751</t>
  </si>
  <si>
    <t>Avoid an access violation in ANNOT_InitDocumentMeta when a reply is returned from the server without an inReplyTo property.  The code was assuming that if there was no inReplyTo property then there must have been an annotates property (thus source_url was non-NULL).  This fix is more general; if the server returns any annotations that do not annotate the current document, these annotations are now ignored rather than assuming all returned annotations annotate the current document. RRS</t>
  </si>
  <si>
    <t>Avoid-an-access-violation-in-ANNOT_InitDocumentMeta-when-a-reply-is</t>
  </si>
  <si>
    <t>Fri, 2 May 2003 00:55:08 +0000</t>
  </si>
  <si>
    <t>46423f9faf96f829ceeece511926a63f6ea3613e</t>
  </si>
  <si>
    <t>46423f9fa</t>
  </si>
  <si>
    <t>bc49de6ee7b6df9ac555eb85949ac3666d1796ae</t>
  </si>
  <si>
    <t>bc49de6ee</t>
  </si>
  <si>
    <t>Updating bug lists. Irene</t>
  </si>
  <si>
    <t>Updating-bug-lists</t>
  </si>
  <si>
    <t>Wed, 23 Apr 2003 14:16:21 +0000</t>
  </si>
  <si>
    <t>65598c52e13ca5e12e814614ac1a4ff0dc3035a5</t>
  </si>
  <si>
    <t>65598c52e</t>
  </si>
  <si>
    <t>5303896cc21f5e3ec91c523c172aed8953837a72</t>
  </si>
  <si>
    <t>5303896cc</t>
  </si>
  <si>
    <t>tag: Amaya-8-0</t>
  </si>
  <si>
    <t>amaya specs for GL versions. Irene</t>
  </si>
  <si>
    <t>amaya-specs-for-GL-versions</t>
  </si>
  <si>
    <t>Wed, 23 Apr 2003 12:59:50 +0000</t>
  </si>
  <si>
    <t>7a2b5eedb9f74c44bbad9c42a0c36da46119b237</t>
  </si>
  <si>
    <t>7a2b5eedb</t>
  </si>
  <si>
    <t>4954680f7ee5d6657e8447a4fc50705334351beb</t>
  </si>
  <si>
    <t>4954680f7</t>
  </si>
  <si>
    <t>Wed, 23 Apr 2003 12:07:58 +0000</t>
  </si>
  <si>
    <t>506ad1586843a6fd9161c8e36436f76f912fe717</t>
  </si>
  <si>
    <t>506ad1586</t>
  </si>
  <si>
    <t>16481499b61bd85c4204af30acf5b56df429e1f1</t>
  </si>
  <si>
    <t>16481499b</t>
  </si>
  <si>
    <t>Fix infinite loop</t>
  </si>
  <si>
    <t>Fix-infinite-loop</t>
  </si>
  <si>
    <t>Wed, 23 Apr 2003 11:17:42 +0000</t>
  </si>
  <si>
    <t>46d10e0cf4ff433c26dad707e68b86bb57bbc159</t>
  </si>
  <si>
    <t>46d10e0cf</t>
  </si>
  <si>
    <t>d20b1558bea2ad8f5d1873aefc605a61f43e0a60</t>
  </si>
  <si>
    <t>d20b1558b</t>
  </si>
  <si>
    <t>Manage clear=both. Irene</t>
  </si>
  <si>
    <t>Manage-clear-both</t>
  </si>
  <si>
    <t>Wed, 23 Apr 2003 11:06:54 +0000</t>
  </si>
  <si>
    <t>35804bd5ae8af0963f742ea31ded546e6f9b04f1</t>
  </si>
  <si>
    <t>35804bd5a</t>
  </si>
  <si>
    <t>af2f3578f185ec5915cc485152f5956694af4e9c</t>
  </si>
  <si>
    <t>af2f3578f</t>
  </si>
  <si>
    <t>Fix uninitialized memory access</t>
  </si>
  <si>
    <t>Fix-uninitialized-memory-access</t>
  </si>
  <si>
    <t>Wed, 23 Apr 2003 11:00:14 +0000</t>
  </si>
  <si>
    <t>7ac132e5cd723f489d4c7b3a58925823478f1de9</t>
  </si>
  <si>
    <t>7ac132e5c</t>
  </si>
  <si>
    <t>f9347bc53f3e8a37dcf4c2a398c138346eed80e2</t>
  </si>
  <si>
    <t>f9347bc53</t>
  </si>
  <si>
    <t>_Windows dispaying arabic text correctely MAZ</t>
  </si>
  <si>
    <t>_Windows-dispaying-arabic-text-correctely</t>
  </si>
  <si>
    <t>Wed, 23 Apr 2003 10:22:15 +0000</t>
  </si>
  <si>
    <t>aaa187b540676de2968013ad13ee24e5baed4ead</t>
  </si>
  <si>
    <t>aaa187b54</t>
  </si>
  <si>
    <t>e77a46f10b527715b3820946c3cdfb0029e7d72f</t>
  </si>
  <si>
    <t>e77a46f10</t>
  </si>
  <si>
    <t>Release number 8.0 Irene</t>
  </si>
  <si>
    <t>Release-number-8.0</t>
  </si>
  <si>
    <t>Wed, 23 Apr 2003 09:25:34 +0000</t>
  </si>
  <si>
    <t>d8e59d0dc314e26cdd6440cceba776ee44fb0c2f</t>
  </si>
  <si>
    <t>d8e59d0dc</t>
  </si>
  <si>
    <t>49f092dde3e83967c6deeff82c82c616d26eb69f</t>
  </si>
  <si>
    <t>49f092dde</t>
  </si>
  <si>
    <t>Updating Spanish dialogues and documentation. Irene</t>
  </si>
  <si>
    <t>Updating-Spanish-dialogues-and-documentation</t>
  </si>
  <si>
    <t>Wed, 23 Apr 2003 09:05:43 +0000</t>
  </si>
  <si>
    <t>09216acbec266a28784fa4bbe0221700af56b684</t>
  </si>
  <si>
    <t>09216acbe</t>
  </si>
  <si>
    <t>3907972dbcccf6b1d39ef864b4b8d9c36ee6e4c5</t>
  </si>
  <si>
    <t>3907972db</t>
  </si>
  <si>
    <t>Fixing a problem with repeated background images on Windows platforms. Irene</t>
  </si>
  <si>
    <t>Fixing-a-problem-with-repeated-background-images-on-Windows-platforms</t>
  </si>
  <si>
    <t>Wed, 23 Apr 2003 09:03:35 +0000</t>
  </si>
  <si>
    <t>addee7e3b19df08ee1802068c9ab1fd81fe60ef9</t>
  </si>
  <si>
    <t>addee7e3b</t>
  </si>
  <si>
    <t>3e40a331a6cc4b5954800b0ea14b2bf0b082cae8</t>
  </si>
  <si>
    <t>3e40a331a</t>
  </si>
  <si>
    <t>Wed, 23 Apr 2003 09:02:09 +0000</t>
  </si>
  <si>
    <t>c50dacf841cabb0984daaf792786d800100c57cd</t>
  </si>
  <si>
    <t>c50dacf84</t>
  </si>
  <si>
    <t>b29a2db1597f2984acc4980ec1f39af39e06837e</t>
  </si>
  <si>
    <t>b29a2db15</t>
  </si>
  <si>
    <t>Fix flickering scroll</t>
  </si>
  <si>
    <t>Fix-flickering-scroll</t>
  </si>
  <si>
    <t>Wed, 23 Apr 2003 08:55:35 +0000</t>
  </si>
  <si>
    <t>70eb3fa970889b1ff65c694fbdbf9791350b85ba</t>
  </si>
  <si>
    <t>70eb3fa97</t>
  </si>
  <si>
    <t>f70b654ef4eb074a166b4f445356e4a7a45f4de3</t>
  </si>
  <si>
    <t>f70b654ef</t>
  </si>
  <si>
    <t>Don't apply Windows access keys when a document access key is interpreted. Irene</t>
  </si>
  <si>
    <t>Don-t-apply-Windows-access-keys-when-a-document-access-key-is-interpreted</t>
  </si>
  <si>
    <t>Wed, 23 Apr 2003 08:31:16 +0000</t>
  </si>
  <si>
    <t>aae8db666aecd8aeb48800571c9a31b41e96a732</t>
  </si>
  <si>
    <t>aae8db666</t>
  </si>
  <si>
    <t>e6c854d6f2f1fbef481abe4b7284af7d4e8ab1fb</t>
  </si>
  <si>
    <t>e6c854d6f</t>
  </si>
  <si>
    <t>Making the debug easier. Irene</t>
  </si>
  <si>
    <t>Making-the-debug-easier</t>
  </si>
  <si>
    <t>Wed, 23 Apr 2003 08:09:28 +0000</t>
  </si>
  <si>
    <t>64ce3ffd5c05752c27254658f9536d592a761095</t>
  </si>
  <si>
    <t>64ce3ffd5</t>
  </si>
  <si>
    <t>be33030d41a7c95da2ae2bfe1840d1af4122e98d</t>
  </si>
  <si>
    <t>be33030d4</t>
  </si>
  <si>
    <t>Removing the call to multy key. Irene</t>
  </si>
  <si>
    <t>Removing-the-call-to-multy-key</t>
  </si>
  <si>
    <t>Wed, 23 Apr 2003 08:05:05 +0000</t>
  </si>
  <si>
    <t>9e73b0ffa1c2c1ec73c1942d618291053b20b457</t>
  </si>
  <si>
    <t>9e73b0ffa</t>
  </si>
  <si>
    <t>d9eb9f2859fbcae6a0e62399b1a1fb17ffccdf50</t>
  </si>
  <si>
    <t>d9eb9f285</t>
  </si>
  <si>
    <t>Now the function ThotInput returns TRUE when an access key is interpreted. Irene</t>
  </si>
  <si>
    <t>Now-the-function-ThotInput-returns-TRUE-when-an-access-key-is-interpreted</t>
  </si>
  <si>
    <t>Wed, 23 Apr 2003 07:54:21 +0000</t>
  </si>
  <si>
    <t>c06661831ddb7a7f67f10d8df4715e63281a5033</t>
  </si>
  <si>
    <t>c06661831</t>
  </si>
  <si>
    <t>0940f5cc49998c21c947ba9b025029a885e835e0</t>
  </si>
  <si>
    <t>0940f5cc4</t>
  </si>
  <si>
    <t>Fix Flickering and slow drawing when Hitting Enter Key in source view</t>
  </si>
  <si>
    <t>Fix-Flickering-and-slow-drawing-when-Hitting-Enter-Key-in-source-view</t>
  </si>
  <si>
    <t>Wed, 23 Apr 2003 07:31:21 +0000</t>
  </si>
  <si>
    <t>84211c41e2cdb40146448b6039e607a114a1cb5f</t>
  </si>
  <si>
    <t>84211c41e</t>
  </si>
  <si>
    <t>7e519facca2bd3696d4d86b3087f74634ec9091f</t>
  </si>
  <si>
    <t>7e519facc</t>
  </si>
  <si>
    <t>Adding necessary paths to compile GL version on RedHat. Bug fix in CheckScrollingWidth with GL version. Irene</t>
  </si>
  <si>
    <t>Adding-necessary-paths-to-compile-GL-version-on-RedHat</t>
  </si>
  <si>
    <t>Wed, 23 Apr 2003 06:44:22 +0000</t>
  </si>
  <si>
    <t>d1937f44ad671696c9d96a22057a188ff73c9c2a</t>
  </si>
  <si>
    <t>d1937f44a</t>
  </si>
  <si>
    <t>996f3823b448b3b132e529430fec5c96ae9e4d4e</t>
  </si>
  <si>
    <t>996f3823b</t>
  </si>
  <si>
    <t>Update amaya.kb Irene</t>
  </si>
  <si>
    <t>Update-amaya.kb</t>
  </si>
  <si>
    <t>Tue, 22 Apr 2003 16:35:23 +0000</t>
  </si>
  <si>
    <t>9039e757249c276bf781a3ab725c80e3666c13f7</t>
  </si>
  <si>
    <t>9039e7572</t>
  </si>
  <si>
    <t>f9b92fc930a9383df41556fd4d319e3cf3145efd</t>
  </si>
  <si>
    <t>f9b92fc93</t>
  </si>
  <si>
    <t>Tue, 22 Apr 2003 15:26:47 +0000</t>
  </si>
  <si>
    <t>951fada63202bb16fc443770b2f8004e88cff951</t>
  </si>
  <si>
    <t>951fada63</t>
  </si>
  <si>
    <t>38510288bf21c974c33c7649d302fcf57a6c986e</t>
  </si>
  <si>
    <t>38510288b</t>
  </si>
  <si>
    <t>Remove unused images. Irene</t>
  </si>
  <si>
    <t>Tue, 22 Apr 2003 15:22:08 +0000</t>
  </si>
  <si>
    <t>4555adee43d8a893dc45f88a8af84d696fe9b19f</t>
  </si>
  <si>
    <t>4555adee4</t>
  </si>
  <si>
    <t>6160f145111ffff6bf072ac37f2658bdce90324a</t>
  </si>
  <si>
    <t>6160f1451</t>
  </si>
  <si>
    <t>Browse .ccs files when the user creates a CSS link. Irene</t>
  </si>
  <si>
    <t>Browse-.ccs-files-when-the-user-creates-a-CSS-link</t>
  </si>
  <si>
    <t>Tue, 22 Apr 2003 15:19:07 +0000</t>
  </si>
  <si>
    <t>d65c3db67483177e8b7fdf1deaec3314c0382cca</t>
  </si>
  <si>
    <t>d65c3db67</t>
  </si>
  <si>
    <t>b988b46e7d7492f3ee8b7935e14d07e085636d51</t>
  </si>
  <si>
    <t>b988b46e7</t>
  </si>
  <si>
    <t xml:space="preserve"> _GL : Fix Print compilation in make all.        Fix typos        Fix GTK Animate Colors widget        Fix SVG Picture bounding boxes</t>
  </si>
  <si>
    <t>_GL-Fix-Print-compilation-in-make-all</t>
  </si>
  <si>
    <t>Tue, 22 Apr 2003 14:34:14 +0000</t>
  </si>
  <si>
    <t>10d2cc96658bd20b597fcb24d69908c799f69892</t>
  </si>
  <si>
    <t>10d2cc966</t>
  </si>
  <si>
    <t>e0a59068d2b5f632518d6fbbc79dfad5b59d8e26</t>
  </si>
  <si>
    <t>e0a59068d</t>
  </si>
  <si>
    <t>Tue, 22 Apr 2003 13:58:45 +0000</t>
  </si>
  <si>
    <t>9cae3c78b04667ca4bbc6135064255343115fc42</t>
  </si>
  <si>
    <t>9cae3c78b</t>
  </si>
  <si>
    <t>8901e128fc4bdc6655c3499c822394dc93681cd9</t>
  </si>
  <si>
    <t>8901e128f</t>
  </si>
  <si>
    <t>Tue, 22 Apr 2003 13:56:21 +0000</t>
  </si>
  <si>
    <t>8829f6d7b7ead4545e48228abbab89972e810a28</t>
  </si>
  <si>
    <t>8829f6d7b</t>
  </si>
  <si>
    <t>1a273d43af8531317883595f74610ad9308b8345</t>
  </si>
  <si>
    <t>1a273d43a</t>
  </si>
  <si>
    <t>comment the WebDAV entry. Irene</t>
  </si>
  <si>
    <t>comment-the-WebDAV-entry</t>
  </si>
  <si>
    <t>Tue, 22 Apr 2003 13:48:02 +0000</t>
  </si>
  <si>
    <t>49c27ed805afaf125ab9828c62560ecbc4270970</t>
  </si>
  <si>
    <t>49c27ed80</t>
  </si>
  <si>
    <t>bf2fb956e524ef57866f156fc76466b68076a9da</t>
  </si>
  <si>
    <t>bf2fb956e</t>
  </si>
  <si>
    <t>Restore default repeated background images. Avoid conflicts between Windows and document access keys. Irene</t>
  </si>
  <si>
    <t>Restore-default-repeated-background-images</t>
  </si>
  <si>
    <t>Tue, 22 Apr 2003 13:46:03 +0000</t>
  </si>
  <si>
    <t>7c175c17fe928aa074775d0a1bc29ce8ea6d6523</t>
  </si>
  <si>
    <t>7c175c17f</t>
  </si>
  <si>
    <t>d0d5ef8928ae512fc6b9d6556a4f3b96135409d0</t>
  </si>
  <si>
    <t>d0d5ef892</t>
  </si>
  <si>
    <t>JK: fixed a comment that was split in two</t>
  </si>
  <si>
    <t>JK-fixed-a-comment-that-was-split-in-two</t>
  </si>
  <si>
    <t>Tue, 22 Apr 2003 12:23:58 +0000</t>
  </si>
  <si>
    <t>b78fb2a5624b0f0020e830a5d7c90381f29c10e5</t>
  </si>
  <si>
    <t>b78fb2a56</t>
  </si>
  <si>
    <t>216eefd342775387735b2829f70cd8a925a7b83b</t>
  </si>
  <si>
    <t>216eefd34</t>
  </si>
  <si>
    <t>Fixing a mismatch between the presentation schema and extended presentation schemas. Improving the evaluation of the horizontal scroll bar with GTK-GL versions. Irene</t>
  </si>
  <si>
    <t>Fixing-a-mismatch-between-the-presentation-schema-and-extended-presentation</t>
  </si>
  <si>
    <t>Tue, 22 Apr 2003 11:31:53 +0000</t>
  </si>
  <si>
    <t>c784d26dbbbeb63bf12acf47f2c04ae1db866445</t>
  </si>
  <si>
    <t>c784d26db</t>
  </si>
  <si>
    <t>fa61029913db3bf07c7a2be32d52701723beb4b2</t>
  </si>
  <si>
    <t>fa6102991</t>
  </si>
  <si>
    <t>_GL : Fix bug introduced by Win32 GL commit</t>
  </si>
  <si>
    <t>_GL-Fix-bug-introduced-by-Win32-GL-commit</t>
  </si>
  <si>
    <t>Tue, 22 Apr 2003 10:11:41 +0000</t>
  </si>
  <si>
    <t>be9976f334ecf323aded782678f4234cfca3015e</t>
  </si>
  <si>
    <t>be9976f33</t>
  </si>
  <si>
    <t>9dd1474e72260126d37f7b5ee7c67e301d726e56</t>
  </si>
  <si>
    <t>9dd1474e7</t>
  </si>
  <si>
    <t>_GL : Fix SigSev(s) Win32 : Try to fix ALT+SPACE</t>
  </si>
  <si>
    <t>_GL-Fix-SigSev-s</t>
  </si>
  <si>
    <t>Tue, 22 Apr 2003 08:55:25 +0000</t>
  </si>
  <si>
    <t>f95894206b3dd4c354946735ff0e7a25f80934e6</t>
  </si>
  <si>
    <t>f95894206</t>
  </si>
  <si>
    <t>69ecce74c917b926a95d07417e03e1ebdd7d585e</t>
  </si>
  <si>
    <t>69ecce74c</t>
  </si>
  <si>
    <t>There were a confusion between SVG anchors and SVG images. Adding W3C logo in Home pages. Irene</t>
  </si>
  <si>
    <t>There-were-a-confusion-between-SVG-anchors-and-SVG-images</t>
  </si>
  <si>
    <t>Tue, 22 Apr 2003 08:37:13 +0000</t>
  </si>
  <si>
    <t>11c510b35b24fee4dfea181f53d1065f8fcd099a</t>
  </si>
  <si>
    <t>11c510b35</t>
  </si>
  <si>
    <t>53ba209a67022b12e8b55aed32e0d038bf89c0b1</t>
  </si>
  <si>
    <t>53ba209a6</t>
  </si>
  <si>
    <t>_GL Win32 : hopefully fix THE screen corruption Problem on  win32</t>
  </si>
  <si>
    <t>_GL-Win32-hopefully-fix-THE-screen-corruption-Problem-on-win32</t>
  </si>
  <si>
    <t>Tue, 22 Apr 2003 06:56:56 +0000</t>
  </si>
  <si>
    <t>01878949a4d4da6e0383dae28d4045b20181a406</t>
  </si>
  <si>
    <t>01878949a</t>
  </si>
  <si>
    <t>db7041dc6141d830e11c0f93be67b483fb2d4fd2</t>
  </si>
  <si>
    <t>db7041dc6</t>
  </si>
  <si>
    <t>_GL WIN32 : Fix win9x GL url enter key handling</t>
  </si>
  <si>
    <t>_GL-WIN32-Fix-win9x-GL-url-enter-key-handling</t>
  </si>
  <si>
    <t>Tue, 22 Apr 2003 06:05:23 +0000</t>
  </si>
  <si>
    <t>329ec81f2507ec7f0d850e8fd948ea53d5d3ca02</t>
  </si>
  <si>
    <t>329ec81f2</t>
  </si>
  <si>
    <t>e0a5dcdc7d643a318f8ddc2ca5f8f23412d6d60b</t>
  </si>
  <si>
    <t>e0a5dcdc7</t>
  </si>
  <si>
    <t>Another case with two displayed selections. Irene</t>
  </si>
  <si>
    <t>Another-case-with-two-displayed-selections</t>
  </si>
  <si>
    <t>Fri, 18 Apr 2003 14:19:39 +0000</t>
  </si>
  <si>
    <t>77a56d080dc6b5ba4ca5d36852eb10423d99920a</t>
  </si>
  <si>
    <t>77a56d080</t>
  </si>
  <si>
    <t>72e463f6db3c4c66d4227110ea57c9cec92bc8b2</t>
  </si>
  <si>
    <t>72e463f6d</t>
  </si>
  <si>
    <t>Sometimes after a window resizing, OpenGL versions displayed two selections. Irene</t>
  </si>
  <si>
    <t>Sometimes-after-a-window-resizing-OpenGL-versions-displayed-two-selections</t>
  </si>
  <si>
    <t>Fri, 18 Apr 2003 13:59:18 +0000</t>
  </si>
  <si>
    <t>868cfd317ad7725f0a8b9f0c345ff2849ccedbaa</t>
  </si>
  <si>
    <t>868cfd317</t>
  </si>
  <si>
    <t>7b23a1f64e9323f48659e0a6b6197048b75482e2</t>
  </si>
  <si>
    <t>7b23a1f64</t>
  </si>
  <si>
    <t>JK: Removing a sigsev reported by LC</t>
  </si>
  <si>
    <t>JK-Removing-a-sigsev-reported-by-LC</t>
  </si>
  <si>
    <t>Fri, 18 Apr 2003 13:23:17 +0000</t>
  </si>
  <si>
    <t>5add1b5b2be3dac6d6f6434ed6bbbe8ef76400eb</t>
  </si>
  <si>
    <t>5add1b5b2</t>
  </si>
  <si>
    <t>d6864908922a593c8d26ed426f9258c4770f0ec6</t>
  </si>
  <si>
    <t>d68649089</t>
  </si>
  <si>
    <t>_Windows fixing the dispaly problem at windows MAZ</t>
  </si>
  <si>
    <t>_Windows-fixing-the-dispaly-problem-at-windows</t>
  </si>
  <si>
    <t>Fri, 18 Apr 2003 10:10:58 +0000</t>
  </si>
  <si>
    <t>77df31d1f5e1bc47c25dcc5487c798bea3399785</t>
  </si>
  <si>
    <t>77df31d1f</t>
  </si>
  <si>
    <t>894affcfc54acfe3c771b38a692c684109f1b798</t>
  </si>
  <si>
    <t>894affcfc</t>
  </si>
  <si>
    <t>The table formatter didn't take into account floating boxes. Irene</t>
  </si>
  <si>
    <t>The-table-formatter-didn-t-take-into-account-floating-boxes</t>
  </si>
  <si>
    <t>Fri, 18 Apr 2003 10:06:21 +0000</t>
  </si>
  <si>
    <t>6035ec820fbebb974b4f7085771c03bfb0a856d6</t>
  </si>
  <si>
    <t>6035ec820</t>
  </si>
  <si>
    <t>1869fe3474c246e50e1cba57cd13c01b521231ec</t>
  </si>
  <si>
    <t>1869fe347</t>
  </si>
  <si>
    <t>JK: the number of transfered documents wasn't incremented when dowloading CSS files... possible problems with the stop button.</t>
  </si>
  <si>
    <t>JK-the-number-of-transfered-documents-wasn-t-incremented-when</t>
  </si>
  <si>
    <t>Fri, 18 Apr 2003 09:36:54 +0000</t>
  </si>
  <si>
    <t>9d7165fcf2bc14d6085c4ef45e96f0746157d236</t>
  </si>
  <si>
    <t>9d7165fcf</t>
  </si>
  <si>
    <t>d774fece4c1192582ebb63cb178077e99dd7ecd5</t>
  </si>
  <si>
    <t>d774fece4</t>
  </si>
  <si>
    <t>Fri, 18 Apr 2003 09:07:18 +0000</t>
  </si>
  <si>
    <t>1473e10d16a58cbb1441fc415ebfa8f25014d23f</t>
  </si>
  <si>
    <t>1473e10d1</t>
  </si>
  <si>
    <t>ce33af2ab2fe9caf137c0903f93a5f09a4284710</t>
  </si>
  <si>
    <t>ce33af2ab</t>
  </si>
  <si>
    <t>CSS for xml documents are now treated once the whole document is parsed. Laurent</t>
  </si>
  <si>
    <t>CSS-for-xml-documents-are-now-treated-once-the-whole</t>
  </si>
  <si>
    <t>Fri, 18 Apr 2003 08:27:22 +0000</t>
  </si>
  <si>
    <t>dbe098902944877ccf8e29ce77ceae06b03f6792</t>
  </si>
  <si>
    <t>dbe098902</t>
  </si>
  <si>
    <t>0099d7828df3b2bfb3c6ca0de25b5553ca78d9d2</t>
  </si>
  <si>
    <t>0099d7828</t>
  </si>
  <si>
    <t>Prevent a bug for the application of CSS for XML documents Laurent</t>
  </si>
  <si>
    <t>Prevent-a-bug-for-the-application-of-CSS-for-XML-documents</t>
  </si>
  <si>
    <t>Fri, 18 Apr 2003 08:26:27 +0000</t>
  </si>
  <si>
    <t>317779f141d7100a114a4d5c729143ec6c7fa832</t>
  </si>
  <si>
    <t>317779f14</t>
  </si>
  <si>
    <t>4fc7b3fd94b19f287a8d276f4d80edb05d47edd9</t>
  </si>
  <si>
    <t>4fc7b3fd9</t>
  </si>
  <si>
    <t>Fixing a bug in the adjustement of cell width (bug with the mozilla page). + fix a possible bug with clipping. Irene</t>
  </si>
  <si>
    <t>Fixing-a-bug-in-the-adjustement-of-cell-width-bug-with-the-mozilla-page</t>
  </si>
  <si>
    <t>Fri, 18 Apr 2003 08:16:55 +0000</t>
  </si>
  <si>
    <t>ed661622a5538bf91f8117c62b51bbda983c1d37</t>
  </si>
  <si>
    <t>ed661622a</t>
  </si>
  <si>
    <t>39165021e624256e39b03f9931cbafa108a65765</t>
  </si>
  <si>
    <t>39165021e</t>
  </si>
  <si>
    <t>The function 'SelectDestination' used to create a link was called recursively when one choose the 'Click' button from the URI pop-up to select another windows. In this case, the setted link was not taken into account and the URI pop-up was re-opened. Laurent</t>
  </si>
  <si>
    <t>The-function-SelectDestination-used-to-create-a-link-was-called</t>
  </si>
  <si>
    <t>Thu, 17 Apr 2003 15:32:19 +0000</t>
  </si>
  <si>
    <t>81dfc0ebc4c8cb3de2e11fe8558501cf13f3628b</t>
  </si>
  <si>
    <t>81dfc0ebc</t>
  </si>
  <si>
    <t>d3c81873b0d6ede9f57e7e67cd908891308dfd54</t>
  </si>
  <si>
    <t>d3c81873b</t>
  </si>
  <si>
    <t>_GL: Fix GTK compilation</t>
  </si>
  <si>
    <t>_GL-Fix-GTK-compilation</t>
  </si>
  <si>
    <t>Thu, 17 Apr 2003 14:46:14 +0000</t>
  </si>
  <si>
    <t>50f7bd390aff599a81d68233c4f91fbc9de79c4e</t>
  </si>
  <si>
    <t>50f7bd390</t>
  </si>
  <si>
    <t>652b073691036e84382370cab8c2d4719593d1e6</t>
  </si>
  <si>
    <t>652b07369</t>
  </si>
  <si>
    <t>_GL : Fix bad clear.       Fix memory problem with motion animation inside &lt;image&gt;</t>
  </si>
  <si>
    <t>_GL-Fix-bad-clear</t>
  </si>
  <si>
    <t>Thu, 17 Apr 2003 14:19:47 +0000</t>
  </si>
  <si>
    <t>2bf4cc0b413ec6faf61cdeb76f7cef01fb32b7cb</t>
  </si>
  <si>
    <t>2bf4cc0b4</t>
  </si>
  <si>
    <t>bec79c40112407e3e4abb5bdfc1eb61f52ece995</t>
  </si>
  <si>
    <t>bec79c401</t>
  </si>
  <si>
    <t>_WINGL : Hopefully fix XP drawing bug                  Fix Windows move                  Fix Bad Clipping on new Windows                  *Perhaps* fix the picture  disappearing bug</t>
  </si>
  <si>
    <t>_WINGL-Hopefully-fix-XP-drawing-bug</t>
  </si>
  <si>
    <t>Thu, 17 Apr 2003 12:42:43 +0000</t>
  </si>
  <si>
    <t>03e5ab1571ac9e537e2ab6d50fa6fe62af9ca391</t>
  </si>
  <si>
    <t>03e5ab157</t>
  </si>
  <si>
    <t>cec2862f4228952c2901f8cdebd1eddf8c46b68c</t>
  </si>
  <si>
    <t>cec2862f4</t>
  </si>
  <si>
    <t>Fixing troubles with window refresh. Irene</t>
  </si>
  <si>
    <t>Fixing-troubles-with-window-refresh</t>
  </si>
  <si>
    <t>Thu, 17 Apr 2003 12:19:01 +0000</t>
  </si>
  <si>
    <t>072026f70d5029c75c9165125a945cb3a6e185b0</t>
  </si>
  <si>
    <t>072026f70</t>
  </si>
  <si>
    <t>b3e47f28b51fc7fa3eeec3b14875b935c7145990</t>
  </si>
  <si>
    <t>b3e47f28b</t>
  </si>
  <si>
    <t>The result of several experiments with FrameResizedGTK. Irene</t>
  </si>
  <si>
    <t>The-result-of-several-experiments-with-FrameResizedGTK</t>
  </si>
  <si>
    <t>Thu, 17 Apr 2003 11:03:01 +0000</t>
  </si>
  <si>
    <t>59a763f24685bf3f698c0d0f2941ae99d4e89146</t>
  </si>
  <si>
    <t>59a763f24</t>
  </si>
  <si>
    <t>f9899030b44b23a24d8172c70fe5a25cea096426</t>
  </si>
  <si>
    <t>f9899030b</t>
  </si>
  <si>
    <t>Fixing some expose troubles with the GTK-GL version. Irene</t>
  </si>
  <si>
    <t>Fixing-some-expose-troubles-with-the-GTK-GL-version</t>
  </si>
  <si>
    <t>Thu, 17 Apr 2003 08:14:14 +0000</t>
  </si>
  <si>
    <t>e7a6f0f6e6124f680e4b2c90a3fa365d68dad851</t>
  </si>
  <si>
    <t>e7a6f0f6e</t>
  </si>
  <si>
    <t>78e910f92feffbd80484b6ec9ef9e2f9416c777f</t>
  </si>
  <si>
    <t>78e910f92</t>
  </si>
  <si>
    <t>Fixing a warning VQ</t>
  </si>
  <si>
    <t>Wed, 16 Apr 2003 16:16:04 +0000</t>
  </si>
  <si>
    <t>d48ae7276801b5957c12783db939ac61b0b5677a</t>
  </si>
  <si>
    <t>d48ae7276</t>
  </si>
  <si>
    <t>285b13a2963126c7c0f69247ddd9103b0476dd03</t>
  </si>
  <si>
    <t>285b13a29</t>
  </si>
  <si>
    <t>Show the left border of the document when it's loaded. Irene</t>
  </si>
  <si>
    <t>Show-the-left-border-of-the-document-when-it-s-loaded</t>
  </si>
  <si>
    <t>Wed, 16 Apr 2003 15:54:53 +0000</t>
  </si>
  <si>
    <t>f5fbbdf2f8da794e3ec3e2c5ad8b025151fe0e1b</t>
  </si>
  <si>
    <t>f5fbbdf2f</t>
  </si>
  <si>
    <t>b4672be12a25f3f7327ee14044714db1dfa1a4aa</t>
  </si>
  <si>
    <t>b4672be12</t>
  </si>
  <si>
    <t>Wed, 16 Apr 2003 13:23:07 +0000</t>
  </si>
  <si>
    <t>7b4bb02c23663fee58d8ac1b8447ad8600f9103f</t>
  </si>
  <si>
    <t>7b4bb02c2</t>
  </si>
  <si>
    <t>299325e7740346f0c8b7d97a5ed3823fefc0afa3</t>
  </si>
  <si>
    <t>Bug fix: generated lines too large. Irene</t>
  </si>
  <si>
    <t>Bug-fix-generated-lines-too-large</t>
  </si>
  <si>
    <t>Wed, 16 Apr 2003 13:19:28 +0000</t>
  </si>
  <si>
    <t>67cc2ff7aba054bc02744b5c5a4c5d6d47553768</t>
  </si>
  <si>
    <t>67cc2ff7a</t>
  </si>
  <si>
    <t>3971748235a7de7856187a0da47c04888b0f5970</t>
  </si>
  <si>
    <t>Changed presentation rules of &lt;hr&gt;. Fixing propagation of updates when a block of lines is updated. Irene</t>
  </si>
  <si>
    <t>Changed-presentation-rules-of-hr</t>
  </si>
  <si>
    <t>Wed, 16 Apr 2003 11:23:10 +0000</t>
  </si>
  <si>
    <t>180b36838447510fa87fecfd624255a47d098730</t>
  </si>
  <si>
    <t>180b36838</t>
  </si>
  <si>
    <t>a6c624387b198d4ad4931250f9311ba6a9859a2a</t>
  </si>
  <si>
    <t>a6c624387</t>
  </si>
  <si>
    <t>Fixing an infinite loop in buidlines.c Irene</t>
  </si>
  <si>
    <t>Fixing-an-infinite-loop-in-buidlines.c</t>
  </si>
  <si>
    <t>Wed, 16 Apr 2003 09:19:22 +0000</t>
  </si>
  <si>
    <t>0c7c8a8f39db237109f197916144fdda86e0fca0</t>
  </si>
  <si>
    <t>0c7c8a8f3</t>
  </si>
  <si>
    <t>df086ecd027321e34f567acc58aac0ebe239ff81</t>
  </si>
  <si>
    <t>df086ecd0</t>
  </si>
  <si>
    <t>Avoid to generate minWidth larger than maxWidth. Irene</t>
  </si>
  <si>
    <t>Avoid-to-generate-minWidth-larger-than-maxWidth</t>
  </si>
  <si>
    <t>Wed, 16 Apr 2003 08:47:35 +0000</t>
  </si>
  <si>
    <t>a39399267b3a084457d40d4efe35ea30ef6ea4fd</t>
  </si>
  <si>
    <t>a39399267</t>
  </si>
  <si>
    <t>cf3654fd4c39a5798952070f71513ee7778661ce</t>
  </si>
  <si>
    <t>cf3654fd4</t>
  </si>
  <si>
    <t>Add a 'Depth' P rule for the target icon Laurent</t>
  </si>
  <si>
    <t>Add-a-Depth-P-rule-for-the-target-icon</t>
  </si>
  <si>
    <t>Wed, 16 Apr 2003 08:46:36 +0000</t>
  </si>
  <si>
    <t>f32be221fc5d3a38195312fbf610accdb83fda5c</t>
  </si>
  <si>
    <t>f32be221f</t>
  </si>
  <si>
    <t>19a79a3dc254e50c26e26cd1f6f85ec196a65d02</t>
  </si>
  <si>
    <t>19a79a3dc</t>
  </si>
  <si>
    <t>_GL: Fix Symbol glyph drawing.</t>
  </si>
  <si>
    <t>_GL-Fix-Symbol-glyph-drawing</t>
  </si>
  <si>
    <t>Wed, 16 Apr 2003 07:39:16 +0000</t>
  </si>
  <si>
    <t>33958f2250ea1c342a93cf658bc144d78b46a668</t>
  </si>
  <si>
    <t>33958f225</t>
  </si>
  <si>
    <t>c13b2799d6b83855a346dd69bc9a7661a8d86bf0</t>
  </si>
  <si>
    <t>c13b2799d</t>
  </si>
  <si>
    <t>Resaving German pages. Irene</t>
  </si>
  <si>
    <t>Resaving-German-pages</t>
  </si>
  <si>
    <t>Wed, 16 Apr 2003 07:02:54 +0000</t>
  </si>
  <si>
    <t>92f7d474d33093d46446502b5400f48215f5324f</t>
  </si>
  <si>
    <t>92f7d474d</t>
  </si>
  <si>
    <t>071974369eb1ae30aa621529cb3e1045f4799611</t>
  </si>
  <si>
    <t>New try with echo "Before/After Compile.exe". This worked at least locally.</t>
  </si>
  <si>
    <t>New-try-with-echo-Before-After-Compile.exe-.-This-worked-at-least</t>
  </si>
  <si>
    <t>duerst</t>
  </si>
  <si>
    <t>Tue, 15 Apr 2003 20:07:39 +0000</t>
  </si>
  <si>
    <t>3c9f92957bfb77ae1cd835373a2f49bde15beb72</t>
  </si>
  <si>
    <t>3c9f92957</t>
  </si>
  <si>
    <t>0b0649342ffa90d966482659029e9f75d9717d75</t>
  </si>
  <si>
    <t>0b0649342</t>
  </si>
  <si>
    <t>MathML: output empty &lt;mi&gt; elements instead of &lt;none/&gt; when a construct is empty. VQ</t>
  </si>
  <si>
    <t>MathML-output-empty-mi-elements-instead-of-none-when-a-construct</t>
  </si>
  <si>
    <t>Tue, 15 Apr 2003 16:18:27 +0000</t>
  </si>
  <si>
    <t>333d9dab76da6925a4716a44c73fc58bc2ea400a</t>
  </si>
  <si>
    <t>333d9dab7</t>
  </si>
  <si>
    <t>c55a32491f1fdc5904193006099d1e61132f7697</t>
  </si>
  <si>
    <t>c55a32491</t>
  </si>
  <si>
    <t>Tue, 15 Apr 2003 15:31:31 +0000</t>
  </si>
  <si>
    <t>a899001e095186bddd4ff3e0dd664c0a576903db</t>
  </si>
  <si>
    <t>a899001e0</t>
  </si>
  <si>
    <t>29632d1da835a55a26b9dbeb8674c506d7781e6a</t>
  </si>
  <si>
    <t>29632d1da</t>
  </si>
  <si>
    <t>JK: oops! had forgotten to add the expat parser rules and the aconfig changes.</t>
  </si>
  <si>
    <t>JK-oops-had-forgotten-to-add-the-expat-parser-rules-and-the-aconfig</t>
  </si>
  <si>
    <t>Tue, 15 Apr 2003 15:25:17 +0000</t>
  </si>
  <si>
    <t>555d16d69df4ed52c084a4f040e7d0760926e749</t>
  </si>
  <si>
    <t>555d16d69</t>
  </si>
  <si>
    <t>1ae4a8632c9c2c68b32329d49b5cab2b745a9460</t>
  </si>
  <si>
    <t>1ae4a8632</t>
  </si>
  <si>
    <t>Tue, 15 Apr 2003 14:52:56 +0000</t>
  </si>
  <si>
    <t>6c139164f5476b9264cc5df6f2b6649fefb8cdf3</t>
  </si>
  <si>
    <t>6c139164f</t>
  </si>
  <si>
    <t>7e6343e3387214cc0c86278e42925292a855ae9b</t>
  </si>
  <si>
    <t>7e6343e33</t>
  </si>
  <si>
    <t>Tue, 15 Apr 2003 13:50:26 +0000</t>
  </si>
  <si>
    <t>9793eb21355698bb702b40d947a54a358a6d0e76</t>
  </si>
  <si>
    <t>9793eb213</t>
  </si>
  <si>
    <t>41c8979b52af0fadda9dd073d66d3c651644a67e</t>
  </si>
  <si>
    <t>41c8979b5</t>
  </si>
  <si>
    <t>GTK: getting the drawing area size when the window has been created. VQ</t>
  </si>
  <si>
    <t>GTK-getting-the-drawing-area-size-when-the-window-has-been-created</t>
  </si>
  <si>
    <t>Tue, 15 Apr 2003 13:48:09 +0000</t>
  </si>
  <si>
    <t>0ec0f83fe7e10ead5de58bd1c9ff258abd3f80b7</t>
  </si>
  <si>
    <t>0ec0f83fe</t>
  </si>
  <si>
    <t>9d6728f7b9669199af7217ffb35f8792fa9dbcd3</t>
  </si>
  <si>
    <t>9d6728f7b</t>
  </si>
  <si>
    <t>_GL : Fix Test</t>
  </si>
  <si>
    <t>_GL-Fix-Test</t>
  </si>
  <si>
    <t>Tue, 15 Apr 2003 13:31:11 +0000</t>
  </si>
  <si>
    <t>066bcc69c17957a4de9e8ba94bf7986c3ca80dd5</t>
  </si>
  <si>
    <t>066bcc69c</t>
  </si>
  <si>
    <t>be5bab4a32de7fbde9c2002dcc21d6b2ba061c73</t>
  </si>
  <si>
    <t>be5bab4a3</t>
  </si>
  <si>
    <t>Bug fix: crash when ynchronizing selection in the structure view VQ</t>
  </si>
  <si>
    <t>Bug-fix-crash-when-ynchronizing-selection-in-the-structure-view</t>
  </si>
  <si>
    <t>Tue, 15 Apr 2003 13:21:04 +0000</t>
  </si>
  <si>
    <t>bde7a7e5825267c1a568cb9be883879f4d8c0d4b</t>
  </si>
  <si>
    <t>bde7a7e58</t>
  </si>
  <si>
    <t>fe3ad6d0d50cb000b15100751ebab19d7b65e78c</t>
  </si>
  <si>
    <t>fe3ad6d0d</t>
  </si>
  <si>
    <t>Remove useless creation of Thot pseudo-paragraphs. Laurent</t>
  </si>
  <si>
    <t>Remove-useless-creation-of-Thot-pseudo-paragraphs</t>
  </si>
  <si>
    <t>Tue, 15 Apr 2003 13:03:26 +0000</t>
  </si>
  <si>
    <t>5acb838facf0fef3a6ee051275cddb6754247414</t>
  </si>
  <si>
    <t>5acb838fa</t>
  </si>
  <si>
    <t>03c5bef0e5d1046b8eb5c24ab3544cee8ae0350c</t>
  </si>
  <si>
    <t>03c5bef0e</t>
  </si>
  <si>
    <t>Adding the SVG demo in the distribution. Irene</t>
  </si>
  <si>
    <t>Adding-the-SVG-demo-in-the-distribution</t>
  </si>
  <si>
    <t>Tue, 15 Apr 2003 13:00:02 +0000</t>
  </si>
  <si>
    <t>823751087c1ef1bb03ccf2d75d68765412eb68b5</t>
  </si>
  <si>
    <t>e9098cf36d115ab25cd79d4ba8ddf617ffc390bb</t>
  </si>
  <si>
    <t>e9098cf36</t>
  </si>
  <si>
    <t>Propagation of updates. Irene</t>
  </si>
  <si>
    <t>Propagation-of-updates</t>
  </si>
  <si>
    <t>Tue, 15 Apr 2003 12:16:51 +0000</t>
  </si>
  <si>
    <t>eb99c189d23ad4fbe184f375fdd918d5c842ffb6</t>
  </si>
  <si>
    <t>eb99c189d</t>
  </si>
  <si>
    <t>e9a5071eee2dd3b10984c483bf3dfca93ea900ad</t>
  </si>
  <si>
    <t>e9a5071ee</t>
  </si>
  <si>
    <t>_GL : Added Animated Demo Page along with an array of implemented parts (A the end of animation...)</t>
  </si>
  <si>
    <t>_GL-Added-Animated-Demo-Page-along-with-an-array-of-implemented</t>
  </si>
  <si>
    <t>Tue, 15 Apr 2003 11:05:06 +0000</t>
  </si>
  <si>
    <t>e4444ba84361f8b2d50396eb130d1e2be3a30a4e</t>
  </si>
  <si>
    <t>e4444ba84</t>
  </si>
  <si>
    <t>f65ca3f7a65def859c39c93858ab45c1cc3d8d17</t>
  </si>
  <si>
    <t>f65ca3f7a</t>
  </si>
  <si>
    <t>The indicator FloatChange was removed too late. Irene</t>
  </si>
  <si>
    <t>The-indicator-FloatChange-was-removed-too-late</t>
  </si>
  <si>
    <t>Tue, 15 Apr 2003 11:00:04 +0000</t>
  </si>
  <si>
    <t>0a25fdc97c10c0edcdf561cacd0ff27de884493a</t>
  </si>
  <si>
    <t>0a25fdc97</t>
  </si>
  <si>
    <t>c239316fbc7fba6c610d998a733def722a181f95</t>
  </si>
  <si>
    <t>c239316fb</t>
  </si>
  <si>
    <t>Ignore the float property inside SVG and MathML. Allow some edits with floats. Irene</t>
  </si>
  <si>
    <t>Ignore-the-float-property-inside-SVG-and-MathML</t>
  </si>
  <si>
    <t>Tue, 15 Apr 2003 10:54:22 +0000</t>
  </si>
  <si>
    <t>fee50a99bbfb2b7dfac47904757a51727894e64b</t>
  </si>
  <si>
    <t>fee50a99b</t>
  </si>
  <si>
    <t>f36bc591b1013ebdbde26ee1e4235a1d5f10f7c2</t>
  </si>
  <si>
    <t>f36bc591b</t>
  </si>
  <si>
    <t>_GL : Fix Rotate animation.</t>
  </si>
  <si>
    <t>_GL-Fix-Rotate-animation</t>
  </si>
  <si>
    <t>Tue, 15 Apr 2003 10:30:53 +0000</t>
  </si>
  <si>
    <t>a6dcedeed2943b116182b69152321179d09beec2</t>
  </si>
  <si>
    <t>a6dcedeed</t>
  </si>
  <si>
    <t>abbe30786218d4821215415b6e6bafbd137ca363</t>
  </si>
  <si>
    <t>abbe30786</t>
  </si>
  <si>
    <t>Tue, 15 Apr 2003 09:02:00 +0000</t>
  </si>
  <si>
    <t>74da2df1f0105ee2c3bcad3ed2425800e06a9229</t>
  </si>
  <si>
    <t>74da2df1f</t>
  </si>
  <si>
    <t>ec3a492d17643619913675a738cdacc7751ad57f</t>
  </si>
  <si>
    <t>ec3a492d1</t>
  </si>
  <si>
    <t>Fixing tables overlaps. Irene</t>
  </si>
  <si>
    <t>Fixing-tables-overlaps</t>
  </si>
  <si>
    <t>Tue, 15 Apr 2003 08:34:56 +0000</t>
  </si>
  <si>
    <t>bceebd95690f8af8b4a6ef80e1d95510e5329980</t>
  </si>
  <si>
    <t>bceebd956</t>
  </si>
  <si>
    <t>e969ad22dd4817b28d9922ab348741f2bd3faee4</t>
  </si>
  <si>
    <t>e969ad22d</t>
  </si>
  <si>
    <t>_GL : fix backbuffer swaping</t>
  </si>
  <si>
    <t>_GL-fix-backbuffer-swaping</t>
  </si>
  <si>
    <t>Tue, 15 Apr 2003 08:26:00 +0000</t>
  </si>
  <si>
    <t>380b13c65c84b3451f8ce8e20f12f952ee3dd250</t>
  </si>
  <si>
    <t>380b13c65</t>
  </si>
  <si>
    <t>43f56d5a1d0b59c2756aa9df7f1bff85d0c51718</t>
  </si>
  <si>
    <t>43f56d5a1</t>
  </si>
  <si>
    <t>Spanish Page made unanimated</t>
  </si>
  <si>
    <t>Spanish-Page-made-unanimated</t>
  </si>
  <si>
    <t>Tue, 15 Apr 2003 08:24:20 +0000</t>
  </si>
  <si>
    <t>9d69bdab6bd899d1d517dc8d32e8e87738889d76</t>
  </si>
  <si>
    <t>9d69bdab6</t>
  </si>
  <si>
    <t>33af416d85ed5d8d2a1adf031a9ee6706a27a219</t>
  </si>
  <si>
    <t>33af416d8</t>
  </si>
  <si>
    <t>Fixing a formatting bug of tables + version number 8.0-pre Irene</t>
  </si>
  <si>
    <t>Fixing-a-formatting-bug-of-tables-version-number-8.0-pre</t>
  </si>
  <si>
    <t>Tue, 15 Apr 2003 07:34:26 +0000</t>
  </si>
  <si>
    <t>67c5c36cf183694241352d4b1c56c888fa8c66df</t>
  </si>
  <si>
    <t>67c5c36cf</t>
  </si>
  <si>
    <t>f00cf98561cf84b4785f8407658f6aa5d168e309</t>
  </si>
  <si>
    <t>f00cf9856</t>
  </si>
  <si>
    <t>Version number 8.0 Irene</t>
  </si>
  <si>
    <t>Version-number-8.0</t>
  </si>
  <si>
    <t>Mon, 14 Apr 2003 14:55:22 +0000</t>
  </si>
  <si>
    <t>8dc4c2371410519fc2db85c0b5d3362ef2f299d5</t>
  </si>
  <si>
    <t>8dc4c2371</t>
  </si>
  <si>
    <t>efc40ec78e1c3e0197a58f4c6f0349f7aa72a72a</t>
  </si>
  <si>
    <t>efc40ec78</t>
  </si>
  <si>
    <t>Prepare the release 8.0 on Windows platforms. Irene</t>
  </si>
  <si>
    <t>Prepare-the-release-8.0-on-Windows-platforms</t>
  </si>
  <si>
    <t>Mon, 14 Apr 2003 13:48:17 +0000</t>
  </si>
  <si>
    <t>94481cfd1de456888168b088a06fe5015aaccd99</t>
  </si>
  <si>
    <t>94481cfd1</t>
  </si>
  <si>
    <t>eef31f888d34d7bb10321e6efbe5700e0706584b</t>
  </si>
  <si>
    <t>eef31f888</t>
  </si>
  <si>
    <t>_GL: Fix bug in Set      *TRY* to fix vincent bug      Fix changing selection on path and polyline</t>
  </si>
  <si>
    <t>_GL-Fix-bug-in-Set</t>
  </si>
  <si>
    <t>Mon, 14 Apr 2003 13:28:24 +0000</t>
  </si>
  <si>
    <t>418bc77707525cb107aba55754da8ccacfea6212</t>
  </si>
  <si>
    <t>418bc7770</t>
  </si>
  <si>
    <t>43fbadef5419020cbb770c4d976ca61cd53a04d9</t>
  </si>
  <si>
    <t>43fbadef5</t>
  </si>
  <si>
    <t>Adding lines suggested by Martin + clean up in amaya.dsp Irene</t>
  </si>
  <si>
    <t>Adding-lines-suggested-by-Martin-clean-up-in-amaya.dsp</t>
  </si>
  <si>
    <t>Mon, 14 Apr 2003 13:27:46 +0000</t>
  </si>
  <si>
    <t>d7dd9429a6b5f6770dc686dca3d65a99e9fc059b</t>
  </si>
  <si>
    <t>d7dd9429a</t>
  </si>
  <si>
    <t>9d4e8500738242980ee0b5b06dd7a22078e77a9b</t>
  </si>
  <si>
    <t>9d4e85007</t>
  </si>
  <si>
    <t>Spanish Welcome page. Irene</t>
  </si>
  <si>
    <t>Spanish-Welcome-page</t>
  </si>
  <si>
    <t>Mon, 14 Apr 2003 12:21:53 +0000</t>
  </si>
  <si>
    <t>e7e2ba280aade1cd3a1664d98b5e421617026649</t>
  </si>
  <si>
    <t>e7e2ba280</t>
  </si>
  <si>
    <t>e044b13755608960c2b076ddddd571853eb81f1f</t>
  </si>
  <si>
    <t>e044b1375</t>
  </si>
  <si>
    <t>Fix margin and table problems. Irene</t>
  </si>
  <si>
    <t>Fix-margin-and-table-problems</t>
  </si>
  <si>
    <t>Mon, 14 Apr 2003 12:20:39 +0000</t>
  </si>
  <si>
    <t>944e7dc23b2c5675b1ddb52b43463b894d6fa726</t>
  </si>
  <si>
    <t>944e7dc23</t>
  </si>
  <si>
    <t>5aa95af1e452ea5495ab105ebe83809dd78213a4</t>
  </si>
  <si>
    <t>5aa95af1e</t>
  </si>
  <si>
    <t>_GL : Fix scrollpopup       Fix Slow text       faster rendering</t>
  </si>
  <si>
    <t>_GL-Fix-scrollpopup</t>
  </si>
  <si>
    <t>Mon, 14 Apr 2003 11:34:16 +0000</t>
  </si>
  <si>
    <t>9f86d65b8f567029169a46a88f8d4592fab191ad</t>
  </si>
  <si>
    <t>9f86d65b8</t>
  </si>
  <si>
    <t>73dcd62a57bc370b3fb291950a238e0d8bb7de7b</t>
  </si>
  <si>
    <t>73dcd62a5</t>
  </si>
  <si>
    <t>_GL: Fix Clipping Animation bugs.      Fix Bug in Transformation Matrix stack "poping"</t>
  </si>
  <si>
    <t>_GL-Fix-Clipping-Animation-bugs</t>
  </si>
  <si>
    <t>Mon, 14 Apr 2003 10:38:58 +0000</t>
  </si>
  <si>
    <t>515bbd82c6320d1f3aee9e426ba03a3cb8ea5ac9</t>
  </si>
  <si>
    <t>515bbd82c</t>
  </si>
  <si>
    <t>1424ea8583b0e4846355e1022d78e0b763f698ca</t>
  </si>
  <si>
    <t>1424ea858</t>
  </si>
  <si>
    <t>Mon, 14 Apr 2003 10:38:39 +0000</t>
  </si>
  <si>
    <t>04c6df38b7e5c9cd5e868f2eb5f4d1d6a0bdc704</t>
  </si>
  <si>
    <t>04c6df38b</t>
  </si>
  <si>
    <t>15035e31588462cc258eabfb1ae361754a27c35d</t>
  </si>
  <si>
    <t>15035e315</t>
  </si>
  <si>
    <t>Mon, 14 Apr 2003 10:37:00 +0000</t>
  </si>
  <si>
    <t>4544e83e25d6e7e272e41035e07e2155a87ce397</t>
  </si>
  <si>
    <t>4544e83e2</t>
  </si>
  <si>
    <t>dbee8de4eb43c433a161e75da6841631a37e0986</t>
  </si>
  <si>
    <t>dbee8de4e</t>
  </si>
  <si>
    <t>_GL : Fix Context loosing bug (new window resizing when original doc previously edited...)</t>
  </si>
  <si>
    <t>_GL-Fix-Context-loosing-bug-new-window-resizing-when-original-doc</t>
  </si>
  <si>
    <t>Mon, 14 Apr 2003 10:00:09 +0000</t>
  </si>
  <si>
    <t>ca0ffd21bbc51ab4a4d97303b49983f1e6300def</t>
  </si>
  <si>
    <t>ca0ffd21b</t>
  </si>
  <si>
    <t>b5aef51342825dda110076ee3195158e158a950e</t>
  </si>
  <si>
    <t>b5aef5134</t>
  </si>
  <si>
    <t>Adding new help files. Irene</t>
  </si>
  <si>
    <t>Adding-new-help-files</t>
  </si>
  <si>
    <t>Mon, 14 Apr 2003 09:53:27 +0000</t>
  </si>
  <si>
    <t>5a3bed5b3c6279f9b42ddb4afed91146ef59242d</t>
  </si>
  <si>
    <t>5a3bed5b3</t>
  </si>
  <si>
    <t>e6222e7b49432f6371af9b99bd5a50a7d8cc7c5c</t>
  </si>
  <si>
    <t>e6222e7b4</t>
  </si>
  <si>
    <t>Mon, 14 Apr 2003 09:48:06 +0000</t>
  </si>
  <si>
    <t>2aa45d26715bd30d120a1e9f99586f64dffac152</t>
  </si>
  <si>
    <t>2aa45d267</t>
  </si>
  <si>
    <t>aa70847404c9f944057a406e4d1e075181dbcc0e</t>
  </si>
  <si>
    <t>aa7084740</t>
  </si>
  <si>
    <t>Integration of Karl-Michael Schneider and Maurizio Codogno dialog updates. Irene</t>
  </si>
  <si>
    <t>Integration-of-Karl-Michael-Schneider-and-Maurizio-Codogno-dialog-updates</t>
  </si>
  <si>
    <t>Mon, 14 Apr 2003 09:06:55 +0000</t>
  </si>
  <si>
    <t>20b2e666a6eb63b976470b133b2fc9b8675ee3f6</t>
  </si>
  <si>
    <t>20b2e666a</t>
  </si>
  <si>
    <t>a63385f0f6c90b592a3dbe4384ac5d9f12810564</t>
  </si>
  <si>
    <t>a63385f0f</t>
  </si>
  <si>
    <t>Bug fix: the rule width="100%" was not applied to tables. Irene</t>
  </si>
  <si>
    <t>Bug-fix-the-rule-width-100-was-not-applied-to-tables</t>
  </si>
  <si>
    <t>Mon, 14 Apr 2003 09:04:32 +0000</t>
  </si>
  <si>
    <t>1cee67c3792df2c185d0f8e0922233500e3b0c6f</t>
  </si>
  <si>
    <t>1cee67c37</t>
  </si>
  <si>
    <t>719e35f060ec44fd60128571826b677022471976</t>
  </si>
  <si>
    <t>719e35f06</t>
  </si>
  <si>
    <t>Fix Start Page : Same as before</t>
  </si>
  <si>
    <t>Fix-Start-Page-Same-as-before</t>
  </si>
  <si>
    <t>Mon, 14 Apr 2003 08:46:46 +0000</t>
  </si>
  <si>
    <t>de8b4edd90ccb0f0afd30f87e2b2f972ccf3dab7</t>
  </si>
  <si>
    <t>de8b4edd9</t>
  </si>
  <si>
    <t>21e2a2df6f94e87e5e7e3b3d4b9d70774b0a4dc6</t>
  </si>
  <si>
    <t>21e2a2df6</t>
  </si>
  <si>
    <t>links to let make book work fine. Irene and Bartolom</t>
  </si>
  <si>
    <t>links-to-let-make-book-work-fine</t>
  </si>
  <si>
    <t>Mon, 14 Apr 2003 08:17:47 +0000</t>
  </si>
  <si>
    <t>2cbdb5d2663d6af515a3db8f617596e068af2540</t>
  </si>
  <si>
    <t>2cbdb5d26</t>
  </si>
  <si>
    <t>23796f1b220fa0488b5f8090de5d3f6754f11237</t>
  </si>
  <si>
    <t>23796f1b2</t>
  </si>
  <si>
    <t>_GTK_GL Arabic supported with trutype font MAZ</t>
  </si>
  <si>
    <t>_GTK_GL-Arabic-supported-with-trutype-font</t>
  </si>
  <si>
    <t>Mon, 14 Apr 2003 07:37:03 +0000</t>
  </si>
  <si>
    <t>2aadbf060f6dcaea2f905360ab004c3452800b1a</t>
  </si>
  <si>
    <t>2aadbf060</t>
  </si>
  <si>
    <t>2a91ecc9b91df3732a8eae3ded6a7a47d2b791ee</t>
  </si>
  <si>
    <t>2a91ecc9b</t>
  </si>
  <si>
    <t>_GL: Fix line, paragraph selection bugs      Fix Clipping bug in animation outside canvas      Fix some Set bugs</t>
  </si>
  <si>
    <t>_GL-Fix-line-paragraph-selection-bugs</t>
  </si>
  <si>
    <t>Mon, 14 Apr 2003 07:13:10 +0000</t>
  </si>
  <si>
    <t>ca2ac97b8287bd7fcbc27bcda54d94263039596d</t>
  </si>
  <si>
    <t>ca2ac97b8</t>
  </si>
  <si>
    <t>8e62a7824badd5315e72b17e33b6ca3c3ceebd9e</t>
  </si>
  <si>
    <t>8e62a7824</t>
  </si>
  <si>
    <t>_GL: Fix never-end bug in animatemotion with values</t>
  </si>
  <si>
    <t>_GL-Fix-never-end-bug-in-animatemotion-with-values</t>
  </si>
  <si>
    <t>Mon, 14 Apr 2003 07:11:09 +0000</t>
  </si>
  <si>
    <t>be63864a41d6d2a7331404e4fc6b50cda9304ec9</t>
  </si>
  <si>
    <t>be63864a4</t>
  </si>
  <si>
    <t>1b06a0484ebfea5ab63727326284b20081cd0886</t>
  </si>
  <si>
    <t>1b06a0484</t>
  </si>
  <si>
    <t>Fri, 11 Apr 2003 16:29:52 +0000</t>
  </si>
  <si>
    <t>716a749359cd63903d89979de19520fce3e02ac7</t>
  </si>
  <si>
    <t>716a74935</t>
  </si>
  <si>
    <t>300f82a580b7d1f61f0561a45160bf02b059a7c3</t>
  </si>
  <si>
    <t>300f82a58</t>
  </si>
  <si>
    <t>Improve the support of table with bad percentages. Irene</t>
  </si>
  <si>
    <t>Improve-the-support-of-table-with-bad-percentages</t>
  </si>
  <si>
    <t>Fri, 11 Apr 2003 15:27:49 +0000</t>
  </si>
  <si>
    <t>3fb94e80cad91cd03a563574ffe77483f7be5b2a</t>
  </si>
  <si>
    <t>3fb94e80c</t>
  </si>
  <si>
    <t>b59d53962571f64ab105d8f5b79db00cc7da2f18</t>
  </si>
  <si>
    <t>b59d53962</t>
  </si>
  <si>
    <t>Adding the button Click in the form that creates a href on Windows platforms Irene</t>
  </si>
  <si>
    <t>Adding-the-button-Click-in-the-form-that-creates-a-href-on-Windows-platforms</t>
  </si>
  <si>
    <t>Fri, 11 Apr 2003 12:38:40 +0000</t>
  </si>
  <si>
    <t>6f9759035ef082eadaed9f3f12c7da872a26bce0</t>
  </si>
  <si>
    <t>6f9759035</t>
  </si>
  <si>
    <t>a79d455ff5a4ade1bb2567ef5adc41a6b581902d</t>
  </si>
  <si>
    <t>a79d455ff</t>
  </si>
  <si>
    <t>Allow to stop a wait for clic from the keyboard on Windows platforms Irene</t>
  </si>
  <si>
    <t>Allow-to-stop-a-wait-for-clic-from-the-keyboard-on-Windows-platforms</t>
  </si>
  <si>
    <t>Fri, 11 Apr 2003 12:36:21 +0000</t>
  </si>
  <si>
    <t>7d487dedf4ee28634def050378ed11da0a04f9c6</t>
  </si>
  <si>
    <t>7d487dedf</t>
  </si>
  <si>
    <t>63d9c5d382ed3741a9a3989aa4ba7589a53cac9e</t>
  </si>
  <si>
    <t>63d9c5d38</t>
  </si>
  <si>
    <t>Compact a CR/CR sequence into a single CR. Laurent</t>
  </si>
  <si>
    <t>Compact-a-CR-CR-sequence-into-a-single-CR</t>
  </si>
  <si>
    <t>Fri, 11 Apr 2003 12:24:00 +0000</t>
  </si>
  <si>
    <t>f8ac767f89ca2b8b9f90b190ec6aeea08e246012</t>
  </si>
  <si>
    <t>f8ac767f8</t>
  </si>
  <si>
    <t>bf6fc07009ec0bf4447b19868eb5e00641b02342</t>
  </si>
  <si>
    <t>bf6fc0700</t>
  </si>
  <si>
    <t>Adding a button "Click" in the form that creates links. Bug fix: in the GTK version, insertion of text didn't stop the wait for click. Irene</t>
  </si>
  <si>
    <t>Adding-a-button-Click-in-the-form-that-creates-links</t>
  </si>
  <si>
    <t>Fri, 11 Apr 2003 10:39:43 +0000</t>
  </si>
  <si>
    <t>31b56f88d161027d525f26367ddea48142d1e09d</t>
  </si>
  <si>
    <t>31b56f88d</t>
  </si>
  <si>
    <t>232e12a3f5fb8ffc68cc7ba6642372a3d7c5589f</t>
  </si>
  <si>
    <t>232e12a3f</t>
  </si>
  <si>
    <t>_GL : Fix some warnings &amp; sigsev</t>
  </si>
  <si>
    <t>_GL-Fix-some-warnings-sigsev</t>
  </si>
  <si>
    <t>Fri, 11 Apr 2003 10:10:31 +0000</t>
  </si>
  <si>
    <t>0b82804dde76ee737e605e78e85cde13f1d06e69</t>
  </si>
  <si>
    <t>0b82804dd</t>
  </si>
  <si>
    <t>feeb61d443aedc8881e3d092b07f9f0ab717e795</t>
  </si>
  <si>
    <t>feeb61d44</t>
  </si>
  <si>
    <t>Documentation update (French and English): - About enable line-by-line - About the cration of links Irene</t>
  </si>
  <si>
    <t>Documentation-update-French-and-English</t>
  </si>
  <si>
    <t>Fri, 11 Apr 2003 10:03:37 +0000</t>
  </si>
  <si>
    <t>aecec31bf262527a6378ca2dce13a3030cbae2c0</t>
  </si>
  <si>
    <t>aecec31bf</t>
  </si>
  <si>
    <t>5cd183bbc6af173b1772b8d5cdf2ed7b2dace393</t>
  </si>
  <si>
    <t>5cd183bbc</t>
  </si>
  <si>
    <t>_GTK : Fix Crash when displayframe on a frame without scrollbars _GL : Fix warnings       Fix Some floating point comparison (same asAriane explosion bug)       Fix background color bug (vincent)       Fix scroll, resize, and expose slowdowns and bugs       Fix some picture free from video card       Fix some opacity bugs       Fix graphics shape non-svg scroll bug       Fix some clipping bug in animation (not all)</t>
  </si>
  <si>
    <t>_GTK-Fix-Crash-when-displayframe-on-a-frame-without-scrollbars</t>
  </si>
  <si>
    <t xml:space="preserve">      Add Automatic Play of animation._x000D_
      Add "Set" SVG element support._x000D_
</t>
  </si>
  <si>
    <t>Fri, 11 Apr 2003 08:02:05 +0000</t>
  </si>
  <si>
    <t>c68d540b183a7e466dbc35563fcf535de368b866</t>
  </si>
  <si>
    <t>c68d540b1</t>
  </si>
  <si>
    <t>feed646b01da6e2a8fe1f3e7fe2dfe7b6d8d1446</t>
  </si>
  <si>
    <t>feed646b0</t>
  </si>
  <si>
    <t>Help pages clean up done by Bartolome Sintes. Irene</t>
  </si>
  <si>
    <t>Help-pages-clean-up-done-by-Bartolome-Sintes</t>
  </si>
  <si>
    <t>Fri, 11 Apr 2003 07:42:11 +0000</t>
  </si>
  <si>
    <t>df2ab4145325dad7ff1ddab9cb15b96054d43ce1</t>
  </si>
  <si>
    <t>df2ab4145</t>
  </si>
  <si>
    <t>c6c3b7c787140b274620feb087c90eeb240c9f04</t>
  </si>
  <si>
    <t>c6c3b7c78</t>
  </si>
  <si>
    <t>Thu, 10 Apr 2003 15:52:45 +0000</t>
  </si>
  <si>
    <t>3b258d3401cbfcbefd660bc4e90aace02f616ab0</t>
  </si>
  <si>
    <t>3b258d340</t>
  </si>
  <si>
    <t>0858d9352eb42a0ea741082605734701790e1623</t>
  </si>
  <si>
    <t>0858d9352</t>
  </si>
  <si>
    <t>An oversight Laurent</t>
  </si>
  <si>
    <t>An-oversight</t>
  </si>
  <si>
    <t>Thu, 10 Apr 2003 15:07:43 +0000</t>
  </si>
  <si>
    <t>90911b59488b22e769f00155d9cf927fdb7014df</t>
  </si>
  <si>
    <t>90911b594</t>
  </si>
  <si>
    <t>e4e2b7535e19c92c9923bbbf3c044d071d3cc5d6</t>
  </si>
  <si>
    <t>e4e2b7535</t>
  </si>
  <si>
    <t>The deprecated attribute 'language' for the element 'script' is no longer displayed in the attribute menu. Laurent</t>
  </si>
  <si>
    <t>The-deprecated-attribute-language-for-the-element-script-is-no-longer</t>
  </si>
  <si>
    <t>Thu, 10 Apr 2003 15:05:04 +0000</t>
  </si>
  <si>
    <t>f5f40c254a0557f466d449f9575c031d9eabe091</t>
  </si>
  <si>
    <t>f5f40c254</t>
  </si>
  <si>
    <t>22a2d5eaccd998b78a8e784bba07b7c5694f68f8</t>
  </si>
  <si>
    <t>22a2d5eac</t>
  </si>
  <si>
    <t>Thu, 10 Apr 2003 15:04:45 +0000</t>
  </si>
  <si>
    <t>41a956bab91f3698d4b9e6fb0710402681fca49f</t>
  </si>
  <si>
    <t>41a956bab</t>
  </si>
  <si>
    <t>7c547e03110c05e2736d5ea4564b5e2944f54ed2</t>
  </si>
  <si>
    <t>7c547e031</t>
  </si>
  <si>
    <t>Atribute values in CSS context were freed too early. Irene</t>
  </si>
  <si>
    <t>Atribute-values-in-CSS-context-were-freed-too-early</t>
  </si>
  <si>
    <t>Thu, 10 Apr 2003 15:00:45 +0000</t>
  </si>
  <si>
    <t>4e68815b03ddef6ce92350974b7da187b3a4f5a4</t>
  </si>
  <si>
    <t>4e68815b0</t>
  </si>
  <si>
    <t>de92560f39ef0a516daad90349774447bd3eceb5</t>
  </si>
  <si>
    <t>de92560f3</t>
  </si>
  <si>
    <t>A modification of the charset declaration in the source view was not synchronized. Laurent</t>
  </si>
  <si>
    <t>A-modification-of-the-charset-declaration-in-the-source-view-was-not-synchronized</t>
  </si>
  <si>
    <t>Thu, 10 Apr 2003 14:13:47 +0000</t>
  </si>
  <si>
    <t>ff0cbe024c9345a4182613dbe6e80e7e5156fb1e</t>
  </si>
  <si>
    <t>ff0cbe024</t>
  </si>
  <si>
    <t>f1a0e00d28a4677ebd3e33cc4f6618f15b27977f</t>
  </si>
  <si>
    <t>f1a0e00d2</t>
  </si>
  <si>
    <t>The color of the labels in form buttons was wrong. VQ</t>
  </si>
  <si>
    <t>The-color-of-the-labels-in-form-buttons-was-wrong</t>
  </si>
  <si>
    <t>Thu, 10 Apr 2003 12:33:18 +0000</t>
  </si>
  <si>
    <t>bc2a168a88a87eb06dbab0b3388f86f039cc1b64</t>
  </si>
  <si>
    <t>bc2a168a8</t>
  </si>
  <si>
    <t>63e70432e68f8f427868c5963963f8c236ae5361</t>
  </si>
  <si>
    <t>63e70432e</t>
  </si>
  <si>
    <t>Note fixed bugs. Irene</t>
  </si>
  <si>
    <t>Note-fixed-bugs</t>
  </si>
  <si>
    <t>Thu, 10 Apr 2003 12:27:16 +0000</t>
  </si>
  <si>
    <t>75d38f8850a6d9a34f3e719de48f1f455e1602bf</t>
  </si>
  <si>
    <t>75d38f885</t>
  </si>
  <si>
    <t>2742723bc0ab80ea7a4ffa2a8f4b5e28fb927a2a</t>
  </si>
  <si>
    <t>2742723bc</t>
  </si>
  <si>
    <t>JK: oops, had forgotten to add utf-8 for the default charset for XHTML</t>
  </si>
  <si>
    <t>JK-oops-had-forgotten-to-add-utf-8-for-the-default-charset-for-XHTML</t>
  </si>
  <si>
    <t>Thu, 10 Apr 2003 12:17:38 +0000</t>
  </si>
  <si>
    <t>401e5e174b0db11bee2ae32278efd2ec25838f69</t>
  </si>
  <si>
    <t>401e5e174</t>
  </si>
  <si>
    <t>6dd7faf461a78d719683defdcd1f8eea2df468b8</t>
  </si>
  <si>
    <t>6dd7faf46</t>
  </si>
  <si>
    <t>JK: Using ISO-8859-1 as a default form charset when a document doesn't identify it.</t>
  </si>
  <si>
    <t>JK-Using-ISO-8859-1-as-a-default-form-charset-when-a-document</t>
  </si>
  <si>
    <t>Thu, 10 Apr 2003 11:33:07 +0000</t>
  </si>
  <si>
    <t>2240e128cca135a08e3753ee253b7835dc142bda</t>
  </si>
  <si>
    <t>2240e128c</t>
  </si>
  <si>
    <t>26eeeba111ad2272b2e69e7f7dbe97483ef91e94</t>
  </si>
  <si>
    <t>26eeeba11</t>
  </si>
  <si>
    <t>Change some Windows shortcuts Laurent</t>
  </si>
  <si>
    <t>Change-some-Windows-shortcuts</t>
  </si>
  <si>
    <t>Thu, 10 Apr 2003 10:10:29 +0000</t>
  </si>
  <si>
    <t>841cae39684acc11bab34556048166eef0e3e72b</t>
  </si>
  <si>
    <t>841cae396</t>
  </si>
  <si>
    <t>9baeca5ad3a96a38d9d55afcc97d7260f4aa3d58</t>
  </si>
  <si>
    <t>9baeca5ad</t>
  </si>
  <si>
    <t>JK: Added line by line paste, removed multikey</t>
  </si>
  <si>
    <t>JK-Added-line-by-line-paste-removed-multikey</t>
  </si>
  <si>
    <t>Thu, 10 Apr 2003 09:38:15 +0000</t>
  </si>
  <si>
    <t>8fbda0ed774d661220e4c58b48bbb42367ec3022</t>
  </si>
  <si>
    <t>8fbda0ed7</t>
  </si>
  <si>
    <t>6bb97f0c702f90b1d1e52f1514e60b77f0f3eafa</t>
  </si>
  <si>
    <t>6bb97f0c7</t>
  </si>
  <si>
    <t>JK: Added line by line paste, removed multikey (not tested under Windows)</t>
  </si>
  <si>
    <t>JK-Added-line-by-line-paste-removed-multikey-not-tested-under</t>
  </si>
  <si>
    <t>Thu, 10 Apr 2003 09:29:02 +0000</t>
  </si>
  <si>
    <t>87a4bb6f61624ed9f1cf6cb2789aecfb5e3198e8</t>
  </si>
  <si>
    <t>87a4bb6f6</t>
  </si>
  <si>
    <t>ef235132510f5f83f856003f29b6cf7ed24fdc9b</t>
  </si>
  <si>
    <t>ef2351325</t>
  </si>
  <si>
    <t>Thu, 10 Apr 2003 09:27:48 +0000</t>
  </si>
  <si>
    <t>33e29a0bc4eb7978658810c1bc13c34e712b3c22</t>
  </si>
  <si>
    <t>33e29a0bc</t>
  </si>
  <si>
    <t>8fb350c7866b2da852c166036e376dea4b1dddfc</t>
  </si>
  <si>
    <t>8fb350c78</t>
  </si>
  <si>
    <t>Improve the detection of the 'charset' info within a &lt;meta&gt; element Laurent</t>
  </si>
  <si>
    <t>Improve-the-detection-of-the-charset-info-within-a-meta-element</t>
  </si>
  <si>
    <t>Thu, 10 Apr 2003 09:03:39 +0000</t>
  </si>
  <si>
    <t>787f7c946244865e840e56cd533ffbf08e498f86</t>
  </si>
  <si>
    <t>787f7c946</t>
  </si>
  <si>
    <t>abf23cfa8b24d5128c28ba820bd8e7ec66f77fae</t>
  </si>
  <si>
    <t>abf23cfa8</t>
  </si>
  <si>
    <t>Bug fixes: - clipping errors - image clipping - float - change the default window background to White Irene</t>
  </si>
  <si>
    <t>Thu, 10 Apr 2003 08:05:56 +0000</t>
  </si>
  <si>
    <t>d0cca37bd2b9dee2e800e61f22104bde7bf4761a</t>
  </si>
  <si>
    <t>d0cca37bd</t>
  </si>
  <si>
    <t>2e1a19e6a69626d4fc7f706a63c3d58c0ea15fb4</t>
  </si>
  <si>
    <t>2e1a19e6a</t>
  </si>
  <si>
    <t>Romeving unused files. Irene</t>
  </si>
  <si>
    <t>Romeving-unused-files</t>
  </si>
  <si>
    <t>Thu, 10 Apr 2003 07:31:31 +0000</t>
  </si>
  <si>
    <t>da0551fa3180ccd8c5b8c8886e3368ebf09010ee</t>
  </si>
  <si>
    <t>da0551fa3</t>
  </si>
  <si>
    <t>251db544e4c900379cb71c00f64c5b4802a29e89</t>
  </si>
  <si>
    <t>251db544e</t>
  </si>
  <si>
    <t>Thu, 10 Apr 2003 07:28:37 +0000</t>
  </si>
  <si>
    <t>f04f8f5233b59744c7e3eb955036a0eece276f98</t>
  </si>
  <si>
    <t>f04f8f523</t>
  </si>
  <si>
    <t>25ac978bf86dacd4957de959dc483f3f6b1b0610</t>
  </si>
  <si>
    <t>25ac978bf</t>
  </si>
  <si>
    <t>Adding Bartolome Sintes as a contributor. Irene</t>
  </si>
  <si>
    <t>Adding-Bartolome-Sintes-as-a-contributor</t>
  </si>
  <si>
    <t>Thu, 10 Apr 2003 07:16:41 +0000</t>
  </si>
  <si>
    <t>4b7bda27ea359032ab6eabe3fc22821a3e8c5962</t>
  </si>
  <si>
    <t>4b7bda27e</t>
  </si>
  <si>
    <t>481388c53af3bf0bcfef22e7efa3a37ba690bbf1</t>
  </si>
  <si>
    <t>481388c53</t>
  </si>
  <si>
    <t>Integration of Bartolome changes. Irene</t>
  </si>
  <si>
    <t>Integration-of-Bartolome-changes</t>
  </si>
  <si>
    <t>Thu, 10 Apr 2003 07:14:36 +0000</t>
  </si>
  <si>
    <t>3286d5b330f26aec20159bb71bd8c0342d9e8952</t>
  </si>
  <si>
    <t>3286d5b33</t>
  </si>
  <si>
    <t>bbfd68aa45cbd702f212b6796c0bb0ac21ca2d3f</t>
  </si>
  <si>
    <t>bbfd68aa4</t>
  </si>
  <si>
    <t>New keyboard shortcuts for Windows (without Alt key). Laurent</t>
  </si>
  <si>
    <t>New-keyboard-shortcuts-for-Windows-without-Alt-key</t>
  </si>
  <si>
    <t>Wed, 9 Apr 2003 16:51:56 +0000</t>
  </si>
  <si>
    <t>907569d241f06f487ecf076c2129aa2f18d92152</t>
  </si>
  <si>
    <t>907569d24</t>
  </si>
  <si>
    <t>0a8eac9da9fef132b1ccb2d9ddabbf7c6ad9a991</t>
  </si>
  <si>
    <t>0a8eac9da</t>
  </si>
  <si>
    <t>Fixing typos Laurent</t>
  </si>
  <si>
    <t>Wed, 9 Apr 2003 07:22:34 +0000</t>
  </si>
  <si>
    <t>0aff89d11032d47a8f0d18af1203752d4bc31929</t>
  </si>
  <si>
    <t>0aff89d11</t>
  </si>
  <si>
    <t>e4050f8abaadcafcb9c9e00052b3fc1911b81b57</t>
  </si>
  <si>
    <t>e4050f8ab</t>
  </si>
  <si>
    <t>_GTK : Fix receiving selection buffer from other app (mainly emacs).</t>
  </si>
  <si>
    <t>_GTK-Fix-receiving-selection-buffer-from-other-app-mainly-emacs</t>
  </si>
  <si>
    <t>Wed, 9 Apr 2003 07:11:38 +0000</t>
  </si>
  <si>
    <t>75fb1b65a37c1058ff7f925053bd4f0a56d66d84</t>
  </si>
  <si>
    <t>75fb1b65a</t>
  </si>
  <si>
    <t>1682dfa5de0fcaa992ac839ad514f8d4ea8fa0d2</t>
  </si>
  <si>
    <t>1682dfa5d</t>
  </si>
  <si>
    <t>Some access keys were defined for too 'thin' letters Laurent</t>
  </si>
  <si>
    <t>Some-access-keys-were-defined-for-too-thin-letters</t>
  </si>
  <si>
    <t>Tue, 8 Apr 2003 13:36:13 +0000</t>
  </si>
  <si>
    <t>c3036ee6776e0159daa7ba92f4f2506342ade5cb</t>
  </si>
  <si>
    <t>c3036ee67</t>
  </si>
  <si>
    <t>8440de9185be42deeb3501c3bab0bef2652edb10</t>
  </si>
  <si>
    <t>8440de918</t>
  </si>
  <si>
    <t>Define new access keys Laurent</t>
  </si>
  <si>
    <t>Define-new-access-keys</t>
  </si>
  <si>
    <t>Tue, 8 Apr 2003 12:56:36 +0000</t>
  </si>
  <si>
    <t>b906a7b105ceb42b97bfaad911b0368a8f396d18</t>
  </si>
  <si>
    <t>b906a7b10</t>
  </si>
  <si>
    <t>273b707f6aabad81bef82bb912e13e6eff2781e8</t>
  </si>
  <si>
    <t>273b707f6</t>
  </si>
  <si>
    <t>Remove extra padding within lists. Irene</t>
  </si>
  <si>
    <t>Remove-extra-padding-within-lists</t>
  </si>
  <si>
    <t>Tue, 8 Apr 2003 10:50:08 +0000</t>
  </si>
  <si>
    <t>258b39c3c41fa54dc7a607fec0598f991914fd24</t>
  </si>
  <si>
    <t>258b39c3c</t>
  </si>
  <si>
    <t>98c6d2f5aa06344746872c34c33a9f91dcbfe913</t>
  </si>
  <si>
    <t>98c6d2f5a</t>
  </si>
  <si>
    <t>Fix a Windows compiler error Laurent</t>
  </si>
  <si>
    <t>Fix-a-Windows-compiler-error</t>
  </si>
  <si>
    <t>Tue, 8 Apr 2003 10:07:40 +0000</t>
  </si>
  <si>
    <t>653b8e3a6effa36dbd16b2f45bbe5524a69c32d3</t>
  </si>
  <si>
    <t>653b8e3a6</t>
  </si>
  <si>
    <t>d3f9fb53a38cf14f18ac6a0c2d2055dc3f3a8cb1</t>
  </si>
  <si>
    <t>d3f9fb53a</t>
  </si>
  <si>
    <t>Define new messages to avoid conflicts with some dialogues. Laurent</t>
  </si>
  <si>
    <t>Define-new-messages-to-avoid-conflicts-with-some-dialogues</t>
  </si>
  <si>
    <t>Tue, 8 Apr 2003 09:32:28 +0000</t>
  </si>
  <si>
    <t>1e4ef9ad47351c44792a6129a8071260456d8af7</t>
  </si>
  <si>
    <t>1e4ef9ad4</t>
  </si>
  <si>
    <t>47e4fde75957b713d049653cd32860138391ea8a</t>
  </si>
  <si>
    <t>47e4fde75</t>
  </si>
  <si>
    <t>_GL : Fix some bugs (win32)</t>
  </si>
  <si>
    <t>_GL-Fix-some-bugs-win32</t>
  </si>
  <si>
    <t>Tue, 8 Apr 2003 09:22:07 +0000</t>
  </si>
  <si>
    <t>b580f20efa759b905c10988bafc4008d1570430f</t>
  </si>
  <si>
    <t>b580f20ef</t>
  </si>
  <si>
    <t>d56f9d11205e51ca849bfba9c4a045ce68607c14</t>
  </si>
  <si>
    <t>d56f9d112</t>
  </si>
  <si>
    <t>_GTK fixing some bugs MAZ Abderrahim</t>
  </si>
  <si>
    <t>_GTK-fixing-some-bugs</t>
  </si>
  <si>
    <t>Tue, 8 Apr 2003 08:51:20 +0000</t>
  </si>
  <si>
    <t>faf14f6538bfb4bd2dd465b11c17fe846bd9c31c</t>
  </si>
  <si>
    <t>faf14f653</t>
  </si>
  <si>
    <t>2024787762bba5a6a686c29ce37f879caac19c9e</t>
  </si>
  <si>
    <t>Mon, 7 Apr 2003 16:37:49 +0000</t>
  </si>
  <si>
    <t>2c9fe3e6fcfadab03885b3be8e1f557e16700e0a</t>
  </si>
  <si>
    <t>2c9fe3e6f</t>
  </si>
  <si>
    <t>e7144626974a752096aa005ec02a41b151308002</t>
  </si>
  <si>
    <t>e71446269</t>
  </si>
  <si>
    <t>Mon, 7 Apr 2003 16:26:52 +0000</t>
  </si>
  <si>
    <t>07491125be5bdd243c94d4a330c5593d08f446ef</t>
  </si>
  <si>
    <t>07491125b</t>
  </si>
  <si>
    <t>f5072cfc352f00db0a2801174a4c84b653f6dd40</t>
  </si>
  <si>
    <t>f5072cfc3</t>
  </si>
  <si>
    <t>After a scroll the text was not redisplayed. Irene</t>
  </si>
  <si>
    <t>After-a-scroll-the-text-was-not-redisplayed</t>
  </si>
  <si>
    <t>Mon, 7 Apr 2003 16:09:13 +0000</t>
  </si>
  <si>
    <t>30656895e7468d2f94f56e7f45cb0826d98e668c</t>
  </si>
  <si>
    <t>30656895e</t>
  </si>
  <si>
    <t>9592667f7c95a2ee4deea853aed5d349d323e0fc</t>
  </si>
  <si>
    <t>9592667f7</t>
  </si>
  <si>
    <t>Full implementation of function TtaSetBufferContent VQ</t>
  </si>
  <si>
    <t>Full-implementation-of-function-TtaSetBufferContent</t>
  </si>
  <si>
    <t>Mon, 7 Apr 2003 15:57:37 +0000</t>
  </si>
  <si>
    <t>317b6850f7a584aa9c45d4f4caad33c656f9c9fb</t>
  </si>
  <si>
    <t>317b6850f</t>
  </si>
  <si>
    <t>36baecd0f890a7391c101541f3e81d36447f059d</t>
  </si>
  <si>
    <t>36baecd0f</t>
  </si>
  <si>
    <t>A boolean was inverted in the previous commit of buildlines.c. Irene</t>
  </si>
  <si>
    <t>A-boolean-was-inverted-in-the-previous-commit-of-buildlines.c</t>
  </si>
  <si>
    <t>Mon, 7 Apr 2003 15:53:17 +0000</t>
  </si>
  <si>
    <t>024c7fc9703014d1e15f247201a9b426ca4cbc30</t>
  </si>
  <si>
    <t>024c7fc97</t>
  </si>
  <si>
    <t>9ab70618611e329bf13955e67d6ebf320634115f</t>
  </si>
  <si>
    <t>9ab706186</t>
  </si>
  <si>
    <t>Fix a sigsev Paul</t>
  </si>
  <si>
    <t>Fix-a-sigsev</t>
  </si>
  <si>
    <t>Mon, 7 Apr 2003 15:01:25 +0000</t>
  </si>
  <si>
    <t>121bab0cae67a10daf653480fbf27582ee031098</t>
  </si>
  <si>
    <t>121bab0ca</t>
  </si>
  <si>
    <t>f401b4a651b01383c2d8bcd3347a7dfc30796ca5</t>
  </si>
  <si>
    <t>f401b4a65</t>
  </si>
  <si>
    <t>Fixing some vertical alignment errors. Irene</t>
  </si>
  <si>
    <t>Fixing-some-vertical-alignment-errors</t>
  </si>
  <si>
    <t>Mon, 7 Apr 2003 14:15:08 +0000</t>
  </si>
  <si>
    <t>44c3c1218179ae419dc29ce7f934335ab20f7167</t>
  </si>
  <si>
    <t>44c3c1218</t>
  </si>
  <si>
    <t>279146e944b8257fe60ed1a077c9edf26b966849</t>
  </si>
  <si>
    <t>_GL : Fix indefinite repeatCount. (now animation can be repeated forever)</t>
  </si>
  <si>
    <t>_GL-Fix-indefinite-repeatCount.-now-animation-can-be-repeated-forever</t>
  </si>
  <si>
    <t>Mon, 7 Apr 2003 13:17:23 +0000</t>
  </si>
  <si>
    <t>36ea6acc9c9b33375b9a197fef37a508b4f924c2</t>
  </si>
  <si>
    <t>36ea6acc9</t>
  </si>
  <si>
    <t>ff9ab7071f994bb3557280d3739b1ff24a0b9fd1</t>
  </si>
  <si>
    <t>ff9ab7071</t>
  </si>
  <si>
    <t>fix warning</t>
  </si>
  <si>
    <t>Mon, 7 Apr 2003 13:06:26 +0000</t>
  </si>
  <si>
    <t>d6699b2ea8e443eb5f67d3720020d41637c4638a</t>
  </si>
  <si>
    <t>d6699b2ea</t>
  </si>
  <si>
    <t>d127a8dc8aad35160d98946d6ad19804a614be62</t>
  </si>
  <si>
    <t>d127a8dc8</t>
  </si>
  <si>
    <t>Fix use of un-initialized memory to determine fonts</t>
  </si>
  <si>
    <t>Fix-use-of-un-initialized-memory-to-determine-fonts</t>
  </si>
  <si>
    <t>Mon, 7 Apr 2003 12:39:03 +0000</t>
  </si>
  <si>
    <t>d241337b57a69c2d7aba8f0f6a274df14b67cc7a</t>
  </si>
  <si>
    <t>d241337b5</t>
  </si>
  <si>
    <t>52c8eb0187329887f14ce690f28c4ea562740dd7</t>
  </si>
  <si>
    <t>52c8eb018</t>
  </si>
  <si>
    <t>The module didn't compile with GTK and Windows. Irene</t>
  </si>
  <si>
    <t>The-module-didn-t-compile-with-GTK-and-Windows</t>
  </si>
  <si>
    <t>Mon, 7 Apr 2003 11:04:14 +0000</t>
  </si>
  <si>
    <t>66d9cfb8618491c54e4a0ef6a3918e662a262c40</t>
  </si>
  <si>
    <t>66d9cfb86</t>
  </si>
  <si>
    <t>41ccd66f6fdc42997db81b18a112a319fd04e177</t>
  </si>
  <si>
    <t>41ccd66f6</t>
  </si>
  <si>
    <t>When pasting text in HTML, ignore all spaces at the beginning of a line. VQ</t>
  </si>
  <si>
    <t>When-pasting-text-in-HTML-ignore-all-spaces-at-the-beginning</t>
  </si>
  <si>
    <t>Mon, 7 Apr 2003 10:33:42 +0000</t>
  </si>
  <si>
    <t>5d192a45fa7489ba2498e5144ba6b0f6fefb5474</t>
  </si>
  <si>
    <t>5d192a45f</t>
  </si>
  <si>
    <t>652f7993b0043f6662e4447f38d129e633d43e9f</t>
  </si>
  <si>
    <t>652f7993b</t>
  </si>
  <si>
    <t>_GL :  3d card should now works better.        AnimateMotion defined by path (without "rotate=auto")        Animation beginning is no more chaotic.        Scaled animation is now correct.        fix some text selection bugs (not all)        Added _FPS_DEBUG option to get fps and current time.        repeatCount should really works</t>
  </si>
  <si>
    <t>_GL-3d-card-should-now-works-better</t>
  </si>
  <si>
    <t>Mon, 7 Apr 2003 10:06:23 +0000</t>
  </si>
  <si>
    <t>bfade70da3e32f73e3152846fec1865fc66b213b</t>
  </si>
  <si>
    <t>bfade70da</t>
  </si>
  <si>
    <t>cf124ab4a79fc306b5ca0bed07865c39184ec62b</t>
  </si>
  <si>
    <t>cf124ab4a</t>
  </si>
  <si>
    <t>Paste text copied from another application in a "strucured way": every line generates a paragraph in the HTML structure. VQ</t>
  </si>
  <si>
    <t>Paste-text-copied-from-another-application-in-a-strucured-way-every</t>
  </si>
  <si>
    <t>Mon, 7 Apr 2003 09:20:28 +0000</t>
  </si>
  <si>
    <t>1edd7d5d87a7d0ad0ad88fce6d07f740859ddc8c</t>
  </si>
  <si>
    <t>1edd7d5d8</t>
  </si>
  <si>
    <t>9aec8d76364bd0222afe8aa0900a8c985ce302ab</t>
  </si>
  <si>
    <t>9aec8d763</t>
  </si>
  <si>
    <t>The expat directory was not accessible. Irene</t>
  </si>
  <si>
    <t>The-expat-directory-was-not-accessible</t>
  </si>
  <si>
    <t>Mon, 7 Apr 2003 07:36:58 +0000</t>
  </si>
  <si>
    <t>c7cec9a38b2720d34de480d25043804108954290</t>
  </si>
  <si>
    <t>c7cec9a38</t>
  </si>
  <si>
    <t>1542c601f72ffbe968f030b42230172a08e1c4d9</t>
  </si>
  <si>
    <t>1542c601f</t>
  </si>
  <si>
    <t>Mon, 7 Apr 2003 07:34:04 +0000</t>
  </si>
  <si>
    <t>add109bf8dd4059f9d539d67fc1e19dcf26ec8cc</t>
  </si>
  <si>
    <t>add109bf8</t>
  </si>
  <si>
    <t>ac84d5dda8a7a0c2a6a9783725c1672c2fff82ec</t>
  </si>
  <si>
    <t>ac84d5dda</t>
  </si>
  <si>
    <t>Animation elements within &lt;use&gt; were not generated in the output file. VQ</t>
  </si>
  <si>
    <t>Animation-elements-within-use-were-not-generated-in-the-output-file</t>
  </si>
  <si>
    <t>Mon, 7 Apr 2003 07:24:30 +0000</t>
  </si>
  <si>
    <t>ed101fa73fba2362d78860c0beed669f8c02483c</t>
  </si>
  <si>
    <t>ed101fa73</t>
  </si>
  <si>
    <t>349081ed1e2ca1c2c73fb18884f9cb4f1cd70c72</t>
  </si>
  <si>
    <t>349081ed1</t>
  </si>
  <si>
    <t>Mon, 7 Apr 2003 07:23:33 +0000</t>
  </si>
  <si>
    <t>88b66a121fe61a484f7e38abb580bd35ce364705</t>
  </si>
  <si>
    <t>88b66a121</t>
  </si>
  <si>
    <t>28f17d6b81b523368de7cfeba6e63bb2355e4488</t>
  </si>
  <si>
    <t>28f17d6b8</t>
  </si>
  <si>
    <t>Fixing an Amaya crash. Irene</t>
  </si>
  <si>
    <t>Fixing-an-Amaya-crash</t>
  </si>
  <si>
    <t>Mon, 7 Apr 2003 07:16:32 +0000</t>
  </si>
  <si>
    <t>ae7c5d60fd77924637e056c43a105dcb26812c13</t>
  </si>
  <si>
    <t>ae7c5d60f</t>
  </si>
  <si>
    <t>c1ce90021f373332d2e32a7762212193684b1c5c</t>
  </si>
  <si>
    <t>c1ce90021</t>
  </si>
  <si>
    <t>Bug fix in function HeightPack ( | instead of || in a test...) VQ</t>
  </si>
  <si>
    <t>Bug-fix-in-function-HeightPack-instead-of-in-a-test</t>
  </si>
  <si>
    <t>Sat, 5 Apr 2003 08:09:19 +0000</t>
  </si>
  <si>
    <t>3854550dd34ad5ece3242481e88409f688b46193</t>
  </si>
  <si>
    <t>3854550dd</t>
  </si>
  <si>
    <t>4ecebd599575d30eb7c67947405eb588b8fe5c56</t>
  </si>
  <si>
    <t>4ecebd599</t>
  </si>
  <si>
    <t>Fixing warning messages VQ</t>
  </si>
  <si>
    <t>Fixing-warning-messages</t>
  </si>
  <si>
    <t>Sat, 5 Apr 2003 08:05:40 +0000</t>
  </si>
  <si>
    <t>406e1b4c5bdc24a12cf771cdfbb4b592d7bd4835</t>
  </si>
  <si>
    <t>406e1b4c5</t>
  </si>
  <si>
    <t>52fbf4c02581919c29bfbec28cbb2ba5647293ec</t>
  </si>
  <si>
    <t>52fbf4c02</t>
  </si>
  <si>
    <t>Amaya no longer displayed svg images in HTML. Laurent</t>
  </si>
  <si>
    <t>Amaya-no-longer-displayed-svg-images-in-HTML</t>
  </si>
  <si>
    <t>Fri, 4 Apr 2003 18:01:18 +0000</t>
  </si>
  <si>
    <t>8dd71974349159c64fb0bc9a34b72e3a19c6dae7</t>
  </si>
  <si>
    <t>8dd719743</t>
  </si>
  <si>
    <t>66da9815704081848b4f24d03a6460d48465cf64</t>
  </si>
  <si>
    <t>66da98157</t>
  </si>
  <si>
    <t>Assign new access keys Laurent</t>
  </si>
  <si>
    <t>Assign-new-access-keys</t>
  </si>
  <si>
    <t>Fri, 4 Apr 2003 16:35:11 +0000</t>
  </si>
  <si>
    <t>f84f2fbfb85cdbb8e98e8f5369f4f9fb4d619a03</t>
  </si>
  <si>
    <t>f84f2fbfb</t>
  </si>
  <si>
    <t>dc190938c173b0a9b06461c754dbb6bf24443655</t>
  </si>
  <si>
    <t>dc190938c</t>
  </si>
  <si>
    <t>Assign access keys for the first menu level (Windows only) Laurent</t>
  </si>
  <si>
    <t>Assign-access-keys-for-the-first-menu-level-Windows-only</t>
  </si>
  <si>
    <t>Fri, 4 Apr 2003 14:12:08 +0000</t>
  </si>
  <si>
    <t>aa7e584fc0bdc0eac59c2f28998764797aac3b1f</t>
  </si>
  <si>
    <t>aa7e584fc</t>
  </si>
  <si>
    <t>8c56ed90a1a1708462f4e73ab552e8847ba1c4d7</t>
  </si>
  <si>
    <t>8c56ed90a</t>
  </si>
  <si>
    <t>Use standard Times and Helvetica for ISO-8859-1 Irene</t>
  </si>
  <si>
    <t>Use-standard-Times-and-Helvetica-for-ISO-8859-1</t>
  </si>
  <si>
    <t>Fri, 4 Apr 2003 12:39:22 +0000</t>
  </si>
  <si>
    <t>8538996e10bb54223e17919220a45ff5082a6596</t>
  </si>
  <si>
    <t>dfde2f64591a14ff63080c298df139809fcb0af9</t>
  </si>
  <si>
    <t>dfde2f645</t>
  </si>
  <si>
    <t>Bug fixes: - the Arabic font was loaded several times - sometimes the character width was wrong - the alignment was not respected + code clean up to respect our conventions Irene</t>
  </si>
  <si>
    <t>Fri, 4 Apr 2003 10:50:36 +0000</t>
  </si>
  <si>
    <t>b27affffa559ddd8650def73b8cec17f9fae3544</t>
  </si>
  <si>
    <t>b27affffa</t>
  </si>
  <si>
    <t>249ed31778106ec31a19eeeefded6e10a45e4cdf</t>
  </si>
  <si>
    <t>249ed3177</t>
  </si>
  <si>
    <t>Ignore the ampersand characters used for Windows access keys fon non-windows platforms (temporary patch until we manage access keys for GTK). Laurent</t>
  </si>
  <si>
    <t>Ignore-the-ampersand-characters-used-for-Windows-access-keys</t>
  </si>
  <si>
    <t>Fri, 4 Apr 2003 10:30:18 +0000</t>
  </si>
  <si>
    <t>02885ac2a91a138b0e8ede5f8f1c4fc7c7db458c</t>
  </si>
  <si>
    <t>02885ac2a</t>
  </si>
  <si>
    <t>8c8ce13ead406c35b96865cde282aa3707f66dec</t>
  </si>
  <si>
    <t>8c8ce13ea</t>
  </si>
  <si>
    <t>Prevent the generation of extra namespace declarations Laurent</t>
  </si>
  <si>
    <t>Prevent-the-generation-of-extra-namespace-declarations</t>
  </si>
  <si>
    <t>Fri, 4 Apr 2003 07:54:27 +0000</t>
  </si>
  <si>
    <t>cefa3b1a48c4f220c9fd4a81f8e6d561a94fcdaf</t>
  </si>
  <si>
    <t>cefa3b1a4</t>
  </si>
  <si>
    <t>67b937e0f95276b2be47ec7170369fd57bc00edf</t>
  </si>
  <si>
    <t>67b937e0f</t>
  </si>
  <si>
    <t>_GL : "undefined" is "indefinite" according to svg anim spec... so 		  repeacount is now working.       Fix Selection bugs (structure, source lines, bullets...)</t>
  </si>
  <si>
    <t>_GL-undefined-is-indefinite-according-to-svg-anim-spec.-so</t>
  </si>
  <si>
    <t>Thu, 3 Apr 2003 15:28:05 +0000</t>
  </si>
  <si>
    <t>58f2a39cf58094bf16b6dc3f9dc153c5496c3f15</t>
  </si>
  <si>
    <t>58f2a39cf</t>
  </si>
  <si>
    <t>31fc231201f849851c3ced5dac8f52f7285b44f5</t>
  </si>
  <si>
    <t>31fc23120</t>
  </si>
  <si>
    <t>Fix BUG in arrow key handling (all versions but GL) Fix severe BUG in opengl call mechanism (may fix some hang up and bad picture with 3d cards enabled) Fix Timeline picture disapearing. Fix repeatCount in animation (handles now integer and "undefine" text)</t>
  </si>
  <si>
    <t>Fix-BUG-in-arrow-key-handling-all-versions-but-GL</t>
  </si>
  <si>
    <t>Thu, 3 Apr 2003 13:10:52 +0000</t>
  </si>
  <si>
    <t>63a0e3dd838721f8a709d2ee55f1386af29b008e</t>
  </si>
  <si>
    <t>63a0e3dd8</t>
  </si>
  <si>
    <t>aa832cf3250eec010744f2810956d4c133b0e681</t>
  </si>
  <si>
    <t>aa832cf32</t>
  </si>
  <si>
    <t>CSS-float and removing a trace. Irene</t>
  </si>
  <si>
    <t>CSS-float-and-removing-a-trace</t>
  </si>
  <si>
    <t>Thu, 3 Apr 2003 13:07:08 +0000</t>
  </si>
  <si>
    <t>898d4ed8ba8b17bc14d1e8686f1afc75ba8bb1e8</t>
  </si>
  <si>
    <t>898d4ed8b</t>
  </si>
  <si>
    <t>3ed7501ee1d4dd1e4a313d73916301f130c281c5</t>
  </si>
  <si>
    <t>3ed7501ee</t>
  </si>
  <si>
    <t>Fix a typo in the SVG DTD reference VQ</t>
  </si>
  <si>
    <t>Fix-a-typo-in-the-SVG-DTD-reference</t>
  </si>
  <si>
    <t>Thu, 3 Apr 2003 08:56:33 +0000</t>
  </si>
  <si>
    <t>86d78ec6d92b104749e33226ddd1d12a4d19cb56</t>
  </si>
  <si>
    <t>86d78ec6d</t>
  </si>
  <si>
    <t>77e08714e431cd3ffbaa997beff2ade3ce9dd052</t>
  </si>
  <si>
    <t>77e08714e</t>
  </si>
  <si>
    <t>Thu, 3 Apr 2003 08:35:27 +0000</t>
  </si>
  <si>
    <t>db4fa7b768cabf64c6e5b22018e6762a4a54bea4</t>
  </si>
  <si>
    <t>db4fa7b76</t>
  </si>
  <si>
    <t>281d586cc61e1655756bbd78c11041438a7449d8</t>
  </si>
  <si>
    <t>281d586cc</t>
  </si>
  <si>
    <t>Some progress in the support of float The define -D_CSS_FLOAT is no longer necessary Irene</t>
  </si>
  <si>
    <t>Some-progress-in-the-support-of-float</t>
  </si>
  <si>
    <t>Thu, 3 Apr 2003 07:59:44 +0000</t>
  </si>
  <si>
    <t>8f1e89f03a15b89cd1232fdb1619bc507e992f34</t>
  </si>
  <si>
    <t>8f1e89f03</t>
  </si>
  <si>
    <t>6081eab775c48cb5d8120be7187eb58844d8404d</t>
  </si>
  <si>
    <t>6081eab77</t>
  </si>
  <si>
    <t>Win32 : enable the "ALT +  char"  pressing keys simultaneously that permits menu selection.</t>
  </si>
  <si>
    <t>Win32-enable-the-ALT-char-pressing-keys-simultaneously-that-permits-menu-selection</t>
  </si>
  <si>
    <t xml:space="preserve">To Do : - Shows  the underlined char using &amp; in menu_x000D_
             - change amaya.kb in order to avoid conflicts._x000D_
_x000D_
It was working before here, just needed to press key non-simultaneously._x000D_
</t>
  </si>
  <si>
    <t>Thu, 3 Apr 2003 06:18:42 +0000</t>
  </si>
  <si>
    <t>ef95fe305529900ceeda9c387151728d821c7a6a</t>
  </si>
  <si>
    <t>ef95fe305</t>
  </si>
  <si>
    <t>b34ddb9b8ed15c4bb2f1c639ea8e75c32e36c549</t>
  </si>
  <si>
    <t>b34ddb9b8</t>
  </si>
  <si>
    <t>_GL Win32 modification on win32 timer.</t>
  </si>
  <si>
    <t>_GL-Win32-modification-on-win32-timer</t>
  </si>
  <si>
    <t>Thu, 3 Apr 2003 06:09:25 +0000</t>
  </si>
  <si>
    <t>6d6d24932c6e59705feb3cf9b649fe7af3e9d588</t>
  </si>
  <si>
    <t>6d6d24932</t>
  </si>
  <si>
    <t>8458254d51468f352c47316d03bc35710429ffb8</t>
  </si>
  <si>
    <t>8458254d5</t>
  </si>
  <si>
    <t>Wed, 2 Apr 2003 16:00:14 +0000</t>
  </si>
  <si>
    <t>3b74915d14d260074baac4010981b1a3869714fc</t>
  </si>
  <si>
    <t>3b74915d1</t>
  </si>
  <si>
    <t>23297ec8db604bf908d01500aaea301f5e285edc</t>
  </si>
  <si>
    <t>23297ec8d</t>
  </si>
  <si>
    <t>Archive my first work on the xml element menu. Laurent</t>
  </si>
  <si>
    <t>Archive-my-first-work-on-the-xml-element-menu</t>
  </si>
  <si>
    <t>Wed, 2 Apr 2003 15:59:30 +0000</t>
  </si>
  <si>
    <t>0e5938dfd7ef09bdb435cf9b747c0e172cad25f2</t>
  </si>
  <si>
    <t>0e5938dfd</t>
  </si>
  <si>
    <t>bef21402c57254497145af50daa60a92c28ad7c8</t>
  </si>
  <si>
    <t>bef21402c</t>
  </si>
  <si>
    <t>Wed, 2 Apr 2003 15:52:19 +0000</t>
  </si>
  <si>
    <t>75dabcd86145a3ab0589456123a3f264d998d40d</t>
  </si>
  <si>
    <t>75dabcd86</t>
  </si>
  <si>
    <t>47dc92168a50c8440cfbd4c8aba9dacb89f03396</t>
  </si>
  <si>
    <t>47dc92168</t>
  </si>
  <si>
    <t>If you want to create or change a link without clicking, use the 'Links' menu or the corresponding keyboard shortcut. If you still want to use the mouse, clink on the 'Link' button. Laurent</t>
  </si>
  <si>
    <t>If-you-want-to-create-or-change-a-link-without-clicking</t>
  </si>
  <si>
    <t>Wed, 2 Apr 2003 15:50:07 +0000</t>
  </si>
  <si>
    <t>246a54c102bd136cc826998efcf05815c1020d19</t>
  </si>
  <si>
    <t>246a54c10</t>
  </si>
  <si>
    <t>ede50c0e3c37a506500d4a1ca1af488129b42e2e</t>
  </si>
  <si>
    <t>ede50c0e3</t>
  </si>
  <si>
    <t>The trailing spaces of included pseudo-paragraphs were not always removed. Laurent</t>
  </si>
  <si>
    <t>The-trailing-spaces-of-included-pseudo-paragraphs-were</t>
  </si>
  <si>
    <t>Wed, 2 Apr 2003 14:04:47 +0000</t>
  </si>
  <si>
    <t>ccdc8662eeae4d7c18e55d92edc8e639b39f3d13</t>
  </si>
  <si>
    <t>ccdc8662e</t>
  </si>
  <si>
    <t>2ca64791300fe3ea34d12ae843a1f893bf4f81d7</t>
  </si>
  <si>
    <t>2ca647913</t>
  </si>
  <si>
    <t>Wed, 2 Apr 2003 09:43:10 +0000</t>
  </si>
  <si>
    <t>4c1fffa672a071180453fbf06c47b92e11cc6a02</t>
  </si>
  <si>
    <t>4c1fffa67</t>
  </si>
  <si>
    <t>9f9248abd9b46619afb1fa41a2bed7001c650f35</t>
  </si>
  <si>
    <t>9f9248abd</t>
  </si>
  <si>
    <t>Wed, 2 Apr 2003 09:36:21 +0000</t>
  </si>
  <si>
    <t>dfdc6e9c573ef8636ec9a765ce624bf53d189058</t>
  </si>
  <si>
    <t>dfdc6e9c5</t>
  </si>
  <si>
    <t>9e6d44832e114d27a3038a8d6c4cd5a68868cefa</t>
  </si>
  <si>
    <t>9e6d44832</t>
  </si>
  <si>
    <t>_GTK_GL new version for Arabic MAZ Abderrahim</t>
  </si>
  <si>
    <t>_GTK_GL-new-version-for-Arabic</t>
  </si>
  <si>
    <t>Wed, 2 Apr 2003 09:30:59 +0000</t>
  </si>
  <si>
    <t>4d202b2601352728bb7bb33de094006d7003aa51</t>
  </si>
  <si>
    <t>4d202b260</t>
  </si>
  <si>
    <t>d98af76e1c5841bb588e233aba6fefa4eb7bd379</t>
  </si>
  <si>
    <t>d98af76e1</t>
  </si>
  <si>
    <t>_GTK_GL new version of arabic text MAZ Abderrahim</t>
  </si>
  <si>
    <t>_GTK_GL-new-version-of-arabic-text</t>
  </si>
  <si>
    <t>Wed, 2 Apr 2003 08:38:31 +0000</t>
  </si>
  <si>
    <t>bd41221f604861a49da440d38b741381e44c1716</t>
  </si>
  <si>
    <t>bd41221f6</t>
  </si>
  <si>
    <t>d9f5931e412b154ff2679d31ba4e1e25661b51e4</t>
  </si>
  <si>
    <t>d9f5931e4</t>
  </si>
  <si>
    <t>Linking the WebDAV page. Irene</t>
  </si>
  <si>
    <t>Linking-the-WebDAV-page</t>
  </si>
  <si>
    <t>Wed, 2 Apr 2003 08:13:32 +0000</t>
  </si>
  <si>
    <t>59b021c9f38326e0e6e0315775ca8781ccc86061</t>
  </si>
  <si>
    <t>59b021c9f</t>
  </si>
  <si>
    <t>b588e6a2478d059555379592d9109faa6667d8cd</t>
  </si>
  <si>
    <t>b588e6a24</t>
  </si>
  <si>
    <t>Links update. Irene</t>
  </si>
  <si>
    <t>Links-update</t>
  </si>
  <si>
    <t>Wed, 2 Apr 2003 07:56:39 +0000</t>
  </si>
  <si>
    <t>eec0a02d5ad5452f28a201083eb546c29a334c41</t>
  </si>
  <si>
    <t>eec0a02d5</t>
  </si>
  <si>
    <t>9f87215855bb7f4fba08a7311136ab10d281268b</t>
  </si>
  <si>
    <t>9f8721585</t>
  </si>
  <si>
    <t>Translate alt attributes Irene</t>
  </si>
  <si>
    <t>Translate-alt-attributes</t>
  </si>
  <si>
    <t>Wed, 2 Apr 2003 07:47:10 +0000</t>
  </si>
  <si>
    <t>98c34fcd565910d83d47e33deeb168ee2b586ac7</t>
  </si>
  <si>
    <t>98c34fcd5</t>
  </si>
  <si>
    <t>1665d2514de06a73aaa408bbae446d3c034546bf</t>
  </si>
  <si>
    <t>1665d2514</t>
  </si>
  <si>
    <t>Missing image. Irene</t>
  </si>
  <si>
    <t>Missing-image</t>
  </si>
  <si>
    <t>Wed, 2 Apr 2003 07:35:35 +0000</t>
  </si>
  <si>
    <t>26c758608e2b395e518ae8daee5ea7410ed9c60a</t>
  </si>
  <si>
    <t>26c758608</t>
  </si>
  <si>
    <t>6e065a907ab7aade7a1d58bde9460e563d71d916</t>
  </si>
  <si>
    <t>6e065a907</t>
  </si>
  <si>
    <t>_GL Win32 : Make it works.</t>
  </si>
  <si>
    <t>_GL-Win32-Make-it-works</t>
  </si>
  <si>
    <t>Wed, 2 Apr 2003 06:50:47 +0000</t>
  </si>
  <si>
    <t>3680a8372a5dd3630ead1f47996f7ae5b1f6f78f</t>
  </si>
  <si>
    <t>3680a8372</t>
  </si>
  <si>
    <t>d749a811ef4a015cb13c7e02dad3242ec0d1a42e</t>
  </si>
  <si>
    <t>d749a811e</t>
  </si>
  <si>
    <t>_GL: mostly fix keyboard moves</t>
  </si>
  <si>
    <t>_GL-mostly-fix-keyboard-moves</t>
  </si>
  <si>
    <t>Tue, 1 Apr 2003 15:29:36 +0000</t>
  </si>
  <si>
    <t>1bf944aaeb2ddc7a33cb27ba787d3d79a969d2c1</t>
  </si>
  <si>
    <t>1bf944aae</t>
  </si>
  <si>
    <t>e8d8231674989a71dcfedd01ae8081cd1837707d</t>
  </si>
  <si>
    <t>e8d823167</t>
  </si>
  <si>
    <t>Configuration files for debian. Irene</t>
  </si>
  <si>
    <t>Configuration-files-for-debian</t>
  </si>
  <si>
    <t>Tue, 1 Apr 2003 15:08:53 +0000</t>
  </si>
  <si>
    <t>f0a527d7a63727fecacc91afa7daca842fc17fb8</t>
  </si>
  <si>
    <t>f0a527d7a</t>
  </si>
  <si>
    <t>4f92a90ab6b56160ca29ba84007f73e56f308991</t>
  </si>
  <si>
    <t>4f92a90ab</t>
  </si>
  <si>
    <t>_GL Arabic text is supported in GL version MAZ Abderrahim</t>
  </si>
  <si>
    <t>_GL-Arabic-text-is-supported-in-GL-version</t>
  </si>
  <si>
    <t>Tue, 1 Apr 2003 14:50:09 +0000</t>
  </si>
  <si>
    <t>82f7c42c41d5756e1faa428d08b02fa496e6ce18</t>
  </si>
  <si>
    <t>82f7c42c4</t>
  </si>
  <si>
    <t>cbe16dce2f571331f8391466ab6af88bdea35fef</t>
  </si>
  <si>
    <t>cbe16dce2</t>
  </si>
  <si>
    <t>_GTK some problems fixed in Arabic text MAZ Abderrahim</t>
  </si>
  <si>
    <t>_GTK-some-problems-fixed-in-Arabic-text</t>
  </si>
  <si>
    <t>Tue, 1 Apr 2003 14:31:02 +0000</t>
  </si>
  <si>
    <t>7a7fb482e4678e3d4dea33305cd679c3af8e1cdf</t>
  </si>
  <si>
    <t>7a7fb482e</t>
  </si>
  <si>
    <t>a2a1c1e48e6ac868f49726bc4f8082b9091c718e</t>
  </si>
  <si>
    <t>a2a1c1e48</t>
  </si>
  <si>
    <t>_GTK GL : arabic text  is supported MAZ Abderrahim</t>
  </si>
  <si>
    <t>_GTK-GL-arabic-text-is-supported</t>
  </si>
  <si>
    <t>Tue, 1 Apr 2003 12:50:36 +0000</t>
  </si>
  <si>
    <t>767b766063f18f69c5db9575003fff2b33e57b98</t>
  </si>
  <si>
    <t>767b76606</t>
  </si>
  <si>
    <t>5ca5c63a5bc91130dcc9d856ef8f154aa8f5e7f5</t>
  </si>
  <si>
    <t>5ca5c63a5</t>
  </si>
  <si>
    <t>_GL : Fix group opacity not so transparent region</t>
  </si>
  <si>
    <t>_GL-Fix-group-opacity-not-so-transparent-region</t>
  </si>
  <si>
    <t>Mon, 31 Mar 2003 16:02:54 +0000</t>
  </si>
  <si>
    <t>2a7bfe0a7f0ebedfc606e64cf9899d6159a70b35</t>
  </si>
  <si>
    <t>2a7bfe0a7</t>
  </si>
  <si>
    <t>648d4519e2ea461c88d56ad79885082087615d6a</t>
  </si>
  <si>
    <t>648d4519e</t>
  </si>
  <si>
    <t>_GTK : Fix typo error in buildboxes.c _GL : smooth animation a little       Fix animation event handling (shoul be able to view source)       Fix animation end (when animation end is reached, it stop eating       cpu)       Fix group and use animation       Fix text Selection that was staying on screen after deselection       Fix Animation playing on all frame, now each frame has it's own       animation</t>
  </si>
  <si>
    <t>_GTK-Fix-typo-error-in-buildboxes.c</t>
  </si>
  <si>
    <t>Mon, 31 Mar 2003 15:23:38 +0000</t>
  </si>
  <si>
    <t>16c5ed23c90502e50d1415530920e8d52b0ffc59</t>
  </si>
  <si>
    <t>16c5ed23c</t>
  </si>
  <si>
    <t>2ce04afcd4f9a9ab5e5f10ff0ce715262bc80c48</t>
  </si>
  <si>
    <t>2ce04afcd</t>
  </si>
  <si>
    <t>JK: The XPointer XPath expression was broken for embeeded dl lists.</t>
  </si>
  <si>
    <t>JK-The-XPointer-XPath-expression-was-broken-for-embeeded-dl-lists</t>
  </si>
  <si>
    <t>Mon, 31 Mar 2003 12:15:47 +0000</t>
  </si>
  <si>
    <t>250c5d121c087b0e6a3055d152ddf0d62bc172db</t>
  </si>
  <si>
    <t>250c5d121</t>
  </si>
  <si>
    <t>c124e30a3c94adbea3ca0590519dbbed3de22322</t>
  </si>
  <si>
    <t>c124e30a3</t>
  </si>
  <si>
    <t>Sat, 29 Mar 2003 09:28:47 +0000</t>
  </si>
  <si>
    <t>dd3cd35a750d2acf280e3f0c92aea648e2dce4ea</t>
  </si>
  <si>
    <t>dd3cd35a7</t>
  </si>
  <si>
    <t>5279059b9bebff54f10d3d149ea851c94e5e982d</t>
  </si>
  <si>
    <t>5279059b9</t>
  </si>
  <si>
    <t>Add time zone designator to the date strings we generate (see bug reported to www-annotations@w3.org).  Parse NOTE-datetime formats, including fractional seconds and optional timezone designator.</t>
  </si>
  <si>
    <t>Add-time-zone-designator-to-the-date-strings-we-generate</t>
  </si>
  <si>
    <t>Fri, 28 Mar 2003 20:26:47 +0000</t>
  </si>
  <si>
    <t>3558b035fbb3ef92f58714cfae3d4e82f3871fa5</t>
  </si>
  <si>
    <t>3558b035f</t>
  </si>
  <si>
    <t>88e885097ae5d447c6787716f82f19718f2a4c88</t>
  </si>
  <si>
    <t>88e885097</t>
  </si>
  <si>
    <t>When the color of an SVG element is changed, the opacity was lost. Irene</t>
  </si>
  <si>
    <t>When-the-color-of-an-SVG-element-is-changed-the-opacity-was-lost</t>
  </si>
  <si>
    <t>Fri, 28 Mar 2003 17:12:32 +0000</t>
  </si>
  <si>
    <t>1aaa0c6b158a9803a56d5e399bc5189e1f7a45f6</t>
  </si>
  <si>
    <t>1aaa0c6b1</t>
  </si>
  <si>
    <t>bb39e14e68cff5e35fa56007c5965d89b2be37f1</t>
  </si>
  <si>
    <t>bb39e14e6</t>
  </si>
  <si>
    <t>Fri, 28 Mar 2003 13:27:09 +0000</t>
  </si>
  <si>
    <t>56b8c792344bb1a6a57728e3025cbdcbd8e541db</t>
  </si>
  <si>
    <t>56b8c7923</t>
  </si>
  <si>
    <t>b3eaeaa4203fae181922bc6ae630fedb0d7d6faf</t>
  </si>
  <si>
    <t>b3eaeaa42</t>
  </si>
  <si>
    <t>Fri, 28 Mar 2003 11:15:18 +0000</t>
  </si>
  <si>
    <t>ddcd0777c2fd243f6d386fdd6fb9f943692729da</t>
  </si>
  <si>
    <t>ddcd0777c</t>
  </si>
  <si>
    <t>ffc5bce3266fa7c18a81f658bdedc8a3a99ffd60</t>
  </si>
  <si>
    <t>ffc5bce32</t>
  </si>
  <si>
    <t>New step in the support of Turkish dialogs. Irene</t>
  </si>
  <si>
    <t>New-step-in-the-support-of-Turkish-dialogs</t>
  </si>
  <si>
    <t>Fri, 28 Mar 2003 11:06:29 +0000</t>
  </si>
  <si>
    <t>e27e1d2b96f0c1ed4aeb91b6a6e842801664078a</t>
  </si>
  <si>
    <t>e27e1d2b9</t>
  </si>
  <si>
    <t>48b22c547420e51ac383eaa6936d4c5aa752647d</t>
  </si>
  <si>
    <t>48b22c547</t>
  </si>
  <si>
    <t>Remove old code concerning Lucida fonts. Irene</t>
  </si>
  <si>
    <t>Remove-old-code-concerning-Lucida-fonts</t>
  </si>
  <si>
    <t>Thu, 27 Mar 2003 15:10:48 +0000</t>
  </si>
  <si>
    <t>4f6bc56ce139013c75b4631ab5693b7a6d1dde0c</t>
  </si>
  <si>
    <t>4f6bc56ce</t>
  </si>
  <si>
    <t>a24336f24405d2a6450fc293deadddad2dbe7f43</t>
  </si>
  <si>
    <t>a24336f24</t>
  </si>
  <si>
    <t>Fixing a trouble with dialog font sizes. Irene</t>
  </si>
  <si>
    <t>Fixing-a-trouble-with-dialog-font-sizes</t>
  </si>
  <si>
    <t>Thu, 27 Mar 2003 09:46:50 +0000</t>
  </si>
  <si>
    <t>d2546a6ffd6e070292197c19f728b59f01990578</t>
  </si>
  <si>
    <t>d2546a6ff</t>
  </si>
  <si>
    <t>423f2036bf6036e7b2105d193c6a0a2b0f101577</t>
  </si>
  <si>
    <t>423f2036b</t>
  </si>
  <si>
    <t>Fix an unitialized structure. Irene</t>
  </si>
  <si>
    <t>Fix-an-unitialized-structure</t>
  </si>
  <si>
    <t>Thu, 27 Mar 2003 09:22:25 +0000</t>
  </si>
  <si>
    <t>4665a50740f314738d1e97642c102f45e2c9c39b</t>
  </si>
  <si>
    <t>4665a5074</t>
  </si>
  <si>
    <t>c92e978d909ba4f75852bb8f7fffb96ef9932c97</t>
  </si>
  <si>
    <t>c92e978d9</t>
  </si>
  <si>
    <t>Amaya now uses the same method to get a font for dialog or for the document text. Irene</t>
  </si>
  <si>
    <t>Amaya-now-uses-the-same-method-to-get-a-font-for-dialog-or-for-the</t>
  </si>
  <si>
    <t>Thu, 27 Mar 2003 08:02:40 +0000</t>
  </si>
  <si>
    <t>9c61d8426a211ee16af03ae61d3cb37b22a6cb29</t>
  </si>
  <si>
    <t>9c61d8426</t>
  </si>
  <si>
    <t>6fdb5cabf847006c9fdabf574b5c4ff000490d42</t>
  </si>
  <si>
    <t>6fdb5cabf</t>
  </si>
  <si>
    <t>Fix unresolved dependencies between modules VQ</t>
  </si>
  <si>
    <t>Fix-unresolved-dependencies-between-modules</t>
  </si>
  <si>
    <t>Wed, 26 Mar 2003 17:04:49 +0000</t>
  </si>
  <si>
    <t>7d80af1d7e221cae4c029b855467ed03e7499b95</t>
  </si>
  <si>
    <t>7d80af1d7</t>
  </si>
  <si>
    <t>095fa966bb6a37c5663e78ef030f48a4af35aa3f</t>
  </si>
  <si>
    <t>095fa966b</t>
  </si>
  <si>
    <t>Fix bugs, memory leaks, and warnings reported by Insure. Respect Amaya conventions (Element fields are named El..., etc.) Irene</t>
  </si>
  <si>
    <t>Fix-bugs-memory-leaks-and-warnings-reported-by-Insure</t>
  </si>
  <si>
    <t>Wed, 26 Mar 2003 15:35:03 +0000</t>
  </si>
  <si>
    <t>0044e877aaf6242bddd3328bae0c56146cdcbf5e</t>
  </si>
  <si>
    <t>0044e877a</t>
  </si>
  <si>
    <t>be989e327ab4744b745ba2243d14aec83720a445</t>
  </si>
  <si>
    <t>be989e327</t>
  </si>
  <si>
    <t>Bug fix: Amaya tried to parse unresolved links to a pictures that are redirected towards an "error 404" html page. Laurent</t>
  </si>
  <si>
    <t>Wed, 26 Mar 2003 13:30:12 +0000</t>
  </si>
  <si>
    <t>af8099d06d6aa576e325445087bd9119bc5bd1e5</t>
  </si>
  <si>
    <t>af8099d06</t>
  </si>
  <si>
    <t>e14de601b841a24c341a528bcdd20674aefab99d</t>
  </si>
  <si>
    <t>e14de601b</t>
  </si>
  <si>
    <t>Pending fix A I18N-specific structure was used in a non I18N context Laurent</t>
  </si>
  <si>
    <t>Pending-fix</t>
  </si>
  <si>
    <t>Wed, 26 Mar 2003 10:58:09 +0000</t>
  </si>
  <si>
    <t>745b58d58ec67084d618015365a54c607b17e802</t>
  </si>
  <si>
    <t>745b58d58</t>
  </si>
  <si>
    <t>ce5126a25d00e4b89b4d50fdaf83c6d9bc7c89d9</t>
  </si>
  <si>
    <t>ce5126a25</t>
  </si>
  <si>
    <t>Amaya is now able to display Turkish dialogues on Unix platforms. Irene</t>
  </si>
  <si>
    <t>Amaya-is-now-able-to-display-Turkish-dialogues-on-Unix-platforms</t>
  </si>
  <si>
    <t>Wed, 26 Mar 2003 07:49:26 +0000</t>
  </si>
  <si>
    <t>24bdcb8bbbecd4df9baa2d136d26980b996cb871</t>
  </si>
  <si>
    <t>24bdcb8bb</t>
  </si>
  <si>
    <t>a3e5e63e465c86b3e168d154a7b3d9522ec89c55</t>
  </si>
  <si>
    <t>a3e5e63e4</t>
  </si>
  <si>
    <t>I ignore why, but it was impossible to regenerate Thot compilers. Irene</t>
  </si>
  <si>
    <t>I-ignore-why-but-it-was-impossible-to-regenerate-Thot-compilers</t>
  </si>
  <si>
    <t>Tue, 25 Mar 2003 16:12:28 +0000</t>
  </si>
  <si>
    <t>01a84b4f58a24569b88abd9fa43ff6d8d095fb0c</t>
  </si>
  <si>
    <t>01a84b4f5</t>
  </si>
  <si>
    <t>28a08774303afc896c34d4dee3b09daded2cea95</t>
  </si>
  <si>
    <t>28a087743</t>
  </si>
  <si>
    <t>Prepare the support of Turkish and fix a set of warnings. Irene</t>
  </si>
  <si>
    <t>Prepare-the-support-of-Turkish-and-fix-a-set-of-warnings</t>
  </si>
  <si>
    <t>Tue, 25 Mar 2003 15:17:32 +0000</t>
  </si>
  <si>
    <t>017c9c3e48b72856718904c2110279bf1632d872</t>
  </si>
  <si>
    <t>017c9c3e4</t>
  </si>
  <si>
    <t>3fe753993f943959d4b521f4241b74ebc875d06f</t>
  </si>
  <si>
    <t>3fe753993</t>
  </si>
  <si>
    <t>Bug fix: Amaya complained that a document with a BOM character but without a doctype declaration was not-well formed. Laurent</t>
  </si>
  <si>
    <t>Tue, 25 Mar 2003 14:53:30 +0000</t>
  </si>
  <si>
    <t>96024fc1d08bfb946f6ea015f637255d4c9b9c6b</t>
  </si>
  <si>
    <t>96024fc1d</t>
  </si>
  <si>
    <t>82773be2c450aa5084a3cd7413e619a019bb6361</t>
  </si>
  <si>
    <t>82773be2c</t>
  </si>
  <si>
    <t>Updating some dialogues. Irene</t>
  </si>
  <si>
    <t>Updating-some-dialogues</t>
  </si>
  <si>
    <t>Mon, 24 Mar 2003 17:12:19 +0000</t>
  </si>
  <si>
    <t>d6dd44eb28d648e584fdeec8f2da765b646890c3</t>
  </si>
  <si>
    <t>d6dd44eb2</t>
  </si>
  <si>
    <t>bf273a51bc594d02c7e0386e8458d1d1301e5b99</t>
  </si>
  <si>
    <t>bf273a51b</t>
  </si>
  <si>
    <t>JK: Added a missing -I</t>
  </si>
  <si>
    <t>JK-Added-a-missing-I</t>
  </si>
  <si>
    <t>Mon, 24 Mar 2003 13:12:18 +0000</t>
  </si>
  <si>
    <t>b264f70b3715ebc09228f062f41700d874c18eb9</t>
  </si>
  <si>
    <t>b264f70b3</t>
  </si>
  <si>
    <t>86ef3464f2fb38eaaed958d1efafca2b0f94ad97</t>
  </si>
  <si>
    <t>86ef3464f</t>
  </si>
  <si>
    <t>&lt;hr&gt; elements generated a white line when the height is limited. Irene</t>
  </si>
  <si>
    <t>hr-elements-generated-a-white-line-when-the-height-is-limited</t>
  </si>
  <si>
    <t>Mon, 24 Mar 2003 12:08:56 +0000</t>
  </si>
  <si>
    <t>3b836b358a02b86eac8bcd85c6aa6e77e97eea59</t>
  </si>
  <si>
    <t>3b836b358</t>
  </si>
  <si>
    <t>6f15533ec4dfb21b96d2999ca356e0fed2385e41</t>
  </si>
  <si>
    <t>6f15533ec</t>
  </si>
  <si>
    <t>JK: Integration of expat 0.95.6</t>
  </si>
  <si>
    <t>JK-Integration-of-expat-0.95.6</t>
  </si>
  <si>
    <t>Mon, 24 Mar 2003 11:46:39 +0000</t>
  </si>
  <si>
    <t>734c985ea6a6e63c9ac69432a7bdb812551a59a4</t>
  </si>
  <si>
    <t>734c985ea</t>
  </si>
  <si>
    <t>55dac72da4a7cc6fe409750e23050db91e86d209</t>
  </si>
  <si>
    <t>55dac72da</t>
  </si>
  <si>
    <t>Remove NEW_EXPAT flag Laurent</t>
  </si>
  <si>
    <t>Remove-NEW_EXPAT-flag</t>
  </si>
  <si>
    <t>Mon, 24 Mar 2003 11:39:45 +0000</t>
  </si>
  <si>
    <t>900ab38a93cee17a215fd2543be39c8b22f4c4ac</t>
  </si>
  <si>
    <t>900ab38a9</t>
  </si>
  <si>
    <t>d0e700b6b99d7d79923caed5e46b64fc28774c6e</t>
  </si>
  <si>
    <t>d0e700b6b</t>
  </si>
  <si>
    <t>JK: Make sure we _always_ use the new expat</t>
  </si>
  <si>
    <t>JK-Make-sure-we-_always_-use-the-new-expat</t>
  </si>
  <si>
    <t>Fri, 21 Mar 2003 19:37:29 +0000</t>
  </si>
  <si>
    <t>5ebc8c61a14b45c01812e4c93f4cba460f2c6b48</t>
  </si>
  <si>
    <t>5ebc8c61a</t>
  </si>
  <si>
    <t>8f235e9989b901276bab58c27b322bcfd02107c5</t>
  </si>
  <si>
    <t>8f235e998</t>
  </si>
  <si>
    <t>JK: Force to always use the latest expat (some problems in the configure script)</t>
  </si>
  <si>
    <t>JK-Force-to-always-use-the-latest-expat-some-problems-in-the</t>
  </si>
  <si>
    <t>Fri, 21 Mar 2003 17:48:43 +0000</t>
  </si>
  <si>
    <t>d108e74a2b53e9fada9014ec5f165387dbf79956</t>
  </si>
  <si>
    <t>d108e74a2</t>
  </si>
  <si>
    <t>eff81427b0d372cd4e7a61f1afdb883d247c7196</t>
  </si>
  <si>
    <t>eff81427b</t>
  </si>
  <si>
    <t>JK: Missing / in a -I</t>
  </si>
  <si>
    <t>JK-Missing-in-a-I</t>
  </si>
  <si>
    <t>Fri, 21 Mar 2003 17:16:26 +0000</t>
  </si>
  <si>
    <t>f0deedb48e76bc28e0bf26a4344dbcce315bf273</t>
  </si>
  <si>
    <t>f0deedb48</t>
  </si>
  <si>
    <t>436e0735a1038da9f67a4fef6218bf080bea0fe1</t>
  </si>
  <si>
    <t>436e0735a</t>
  </si>
  <si>
    <t>JK: missing file for expat (argh!)</t>
  </si>
  <si>
    <t>JK-missing-file-for-expat-argh</t>
  </si>
  <si>
    <t>Fri, 21 Mar 2003 16:45:28 +0000</t>
  </si>
  <si>
    <t>e9ebd4123daab25e0e3f08b3ff14a454194033f9</t>
  </si>
  <si>
    <t>e9ebd4123</t>
  </si>
  <si>
    <t>b04f4d043386b7afc312feea0aeeac85c6ad9d37</t>
  </si>
  <si>
    <t>b04f4d043</t>
  </si>
  <si>
    <t>JK: new expat version</t>
  </si>
  <si>
    <t>JK-new-expat-version</t>
  </si>
  <si>
    <t>Fri, 21 Mar 2003 15:28:29 +0000</t>
  </si>
  <si>
    <t>f1067d831b900a48616bb4737f6838cc828a0421</t>
  </si>
  <si>
    <t>f1067d831</t>
  </si>
  <si>
    <t>f1dd9ff3105214dfd1c7d4d032e15b8c85a16757</t>
  </si>
  <si>
    <t>f1dd9ff31</t>
  </si>
  <si>
    <t>JK: Upgrading to the new expat</t>
  </si>
  <si>
    <t>JK-Upgrading-to-the-new-expat</t>
  </si>
  <si>
    <t>Fri, 21 Mar 2003 15:26:55 +0000</t>
  </si>
  <si>
    <t>849e9561d436c25ee2c2b69bdf35222928ed08ff</t>
  </si>
  <si>
    <t>849e9561d</t>
  </si>
  <si>
    <t>8702c88fea57f72e46ebc90fc123ac9d5267bc97</t>
  </si>
  <si>
    <t>8702c88fe</t>
  </si>
  <si>
    <t>Fri, 21 Mar 2003 14:14:02 +0000</t>
  </si>
  <si>
    <t>dbdb067b106f0e2ddb60fa6e870990e249cd842a</t>
  </si>
  <si>
    <t>dbdb067b1</t>
  </si>
  <si>
    <t>8e0bd128995c4c59fed875243e75bdd5de0bce06</t>
  </si>
  <si>
    <t>8e0bd1289</t>
  </si>
  <si>
    <t>Improving the support of CSS-float Irene</t>
  </si>
  <si>
    <t>Improving-the-support-of-CSS-float</t>
  </si>
  <si>
    <t>Fri, 21 Mar 2003 13:49:36 +0000</t>
  </si>
  <si>
    <t>f811485fded7b0c353653fb36eb0ecbf93166e90</t>
  </si>
  <si>
    <t>f811485fd</t>
  </si>
  <si>
    <t>223c7f4153285ee7fd75b6017fa17750416995fc</t>
  </si>
  <si>
    <t>223c7f415</t>
  </si>
  <si>
    <t>_GL: Fix all shape selection, and Timeline Edition. it finally works</t>
  </si>
  <si>
    <t>_GL-Fix-all-shape-selection-and-Timeline-Edition.-it-finally-works</t>
  </si>
  <si>
    <t>Fri, 21 Mar 2003 10:55:11 +0000</t>
  </si>
  <si>
    <t>08320a5d38daea45bfbeb96901da85ee94724faa</t>
  </si>
  <si>
    <t>08320a5d3</t>
  </si>
  <si>
    <t>b3c3dd645ec8b2ab1659965d2cc9b6f333bd3ce2</t>
  </si>
  <si>
    <t>b3c3dd645</t>
  </si>
  <si>
    <t>_GL : Fix some Timeline bugs (yet more to do).       enabled animate of fill and stroke attributes (same as animateColor)</t>
  </si>
  <si>
    <t>_GL-Fix-some-Timeline-bugs-yet-more-to-do</t>
  </si>
  <si>
    <t>Fri, 21 Mar 2003 10:11:04 +0000</t>
  </si>
  <si>
    <t>0b4f235f9ffa45b642ec11d885865ebf4a0d0987</t>
  </si>
  <si>
    <t>0b4f235f9</t>
  </si>
  <si>
    <t>8086c4844bc93c0247000e5eb8d3c0cd2d017271</t>
  </si>
  <si>
    <t>8086c4844</t>
  </si>
  <si>
    <t>_GL: Fix text y animation, and enabled transformed graphics selection (path, polygon ...)</t>
  </si>
  <si>
    <t>_GL-Fix-text-y-animation-and-enabled-transformed-graphics-selection</t>
  </si>
  <si>
    <t>Thu, 20 Mar 2003 16:16:21 +0000</t>
  </si>
  <si>
    <t>0baeac431de17c0e56f0b25a70ca63bcb938efe2</t>
  </si>
  <si>
    <t>0baeac431</t>
  </si>
  <si>
    <t>7092ae23ec1bc207baa275d776483017e2e52839</t>
  </si>
  <si>
    <t>7092ae23e</t>
  </si>
  <si>
    <t>Debug facility to print the namespace declarations associated to a document. LAurent</t>
  </si>
  <si>
    <t>Debug-facility-to-print-the-namespace-declarations-associated-to-a-document</t>
  </si>
  <si>
    <t>Thu, 20 Mar 2003 13:47:42 +0000</t>
  </si>
  <si>
    <t>2da03772f07ffb43dbd13009384f497e78b72224</t>
  </si>
  <si>
    <t>2da03772f</t>
  </si>
  <si>
    <t>0302e9fcdcf1889f2588166078a0a641b173a285</t>
  </si>
  <si>
    <t>0302e9fcd</t>
  </si>
  <si>
    <t>Fix a bug in the export of xml documents. (Exceptions on attributes was searched with the structure schema of the element). Laurent</t>
  </si>
  <si>
    <t>Fix-a-bug-in-the-export-of-xml-documents</t>
  </si>
  <si>
    <t>Thu, 20 Mar 2003 12:21:00 +0000</t>
  </si>
  <si>
    <t>c8ac2482371bf3edf52dd40c9487873b7604fc01</t>
  </si>
  <si>
    <t>c8ac24823</t>
  </si>
  <si>
    <t>5a20e4ba312310d6f85420d21597a29ac6ede38e</t>
  </si>
  <si>
    <t>5a20e4ba3</t>
  </si>
  <si>
    <t>_GL : Fix sigsev</t>
  </si>
  <si>
    <t>_GL-Fix-sigsev</t>
  </si>
  <si>
    <t>Thu, 20 Mar 2003 08:57:03 +0000</t>
  </si>
  <si>
    <t>f8795ac62d3da1ecfb3ee7770b1ebf26d5d8f84f</t>
  </si>
  <si>
    <t>f8795ac62</t>
  </si>
  <si>
    <t>a4710387db0900c6a47422d799b0528c4e568e22</t>
  </si>
  <si>
    <t>a4710387d</t>
  </si>
  <si>
    <t>_GL: Fix transformed image clipping bug</t>
  </si>
  <si>
    <t>_GL-Fix-transformed-image-clipping-bug</t>
  </si>
  <si>
    <t>Thu, 20 Mar 2003 08:53:19 +0000</t>
  </si>
  <si>
    <t>985178bec561b36c89d3ee924d715c525d91b084</t>
  </si>
  <si>
    <t>985178bec</t>
  </si>
  <si>
    <t>4ad6caf99a55c56e5441d58b975e2e4a8dd29c3a</t>
  </si>
  <si>
    <t>4ad6caf99</t>
  </si>
  <si>
    <t>_GL : Fix warnings. Free memory from video card.</t>
  </si>
  <si>
    <t>_GL-Fix-warnings.-Free-memory-from-video-card</t>
  </si>
  <si>
    <t>Wed, 19 Mar 2003 16:45:02 +0000</t>
  </si>
  <si>
    <t>2758bad6e8b0953d4d30386ed4aa76f64edb24c5</t>
  </si>
  <si>
    <t>2758bad6e</t>
  </si>
  <si>
    <t>eb8be5ce67d88e9b535beca8f74c1450f1109fba</t>
  </si>
  <si>
    <t>eb8be5ce6</t>
  </si>
  <si>
    <t>Makefile : Add Timeline* *.a to clean rules</t>
  </si>
  <si>
    <t>Makefile-Add-Timeline-.a-to-clean-rules</t>
  </si>
  <si>
    <t>Wed, 19 Mar 2003 16:00:37 +0000</t>
  </si>
  <si>
    <t>de967d4924446ecff107108148569cb7b45a87e3</t>
  </si>
  <si>
    <t>de967d492</t>
  </si>
  <si>
    <t>498cd5948969993369c30419ad078641c23e3a96</t>
  </si>
  <si>
    <t>498cd5948</t>
  </si>
  <si>
    <t>_GL : Fix sigsev with logo picture being freed twice</t>
  </si>
  <si>
    <t>_GL-Fix-sigsev-with-logo-picture-being-freed-twice</t>
  </si>
  <si>
    <t>Wed, 19 Mar 2003 15:51:30 +0000</t>
  </si>
  <si>
    <t>ea990ec802ded751d6bcf5a04b3850ebdeea265b</t>
  </si>
  <si>
    <t>ea990ec80</t>
  </si>
  <si>
    <t>bce38db479d9264eff43431e8e6fd3b2c0dadb9e</t>
  </si>
  <si>
    <t>bce38db47</t>
  </si>
  <si>
    <t>forgotten _GLANIM are now wiped out.</t>
  </si>
  <si>
    <t>forgotten-_GLANIM-are-now-wiped-out</t>
  </si>
  <si>
    <t>Wed, 19 Mar 2003 14:56:32 +0000</t>
  </si>
  <si>
    <t>b4c0c817ad09082d5870bd11f0d9f2a5963c242e</t>
  </si>
  <si>
    <t>b4c0c817a</t>
  </si>
  <si>
    <t>a7655801e24fb8c538dcd8887edb68aa458b5312</t>
  </si>
  <si>
    <t>a7655801e</t>
  </si>
  <si>
    <t>Wed, 19 Mar 2003 14:29:42 +0000</t>
  </si>
  <si>
    <t>7d51c7ea88d77c4210941a1c1d6051e0a73f6c94</t>
  </si>
  <si>
    <t>7d51c7ea8</t>
  </si>
  <si>
    <t>78c63cdc6d6f50b2d639627bc17e3422b8f53409</t>
  </si>
  <si>
    <t>78c63cdc6</t>
  </si>
  <si>
    <t>_GL : Fix Rotate bug from previous commit...</t>
  </si>
  <si>
    <t>_GL-Fix-Rotate-bug-from-previous-commit</t>
  </si>
  <si>
    <t>Wed, 19 Mar 2003 14:02:10 +0000</t>
  </si>
  <si>
    <t>eaea50c5be4422d9b7ffe14a574e5d07aaefab5a</t>
  </si>
  <si>
    <t>eaea50c5b</t>
  </si>
  <si>
    <t>2a020500f9ab5d1a4d2b4a36efff577bcd1b73e7</t>
  </si>
  <si>
    <t>2a020500f</t>
  </si>
  <si>
    <t>_GLTRANSFORMATION and _GLANIM are now in main gl. (no need of any -D)</t>
  </si>
  <si>
    <t>_GLTRANSFORMATION-and-_GLANIM-are-now-in-main-gl.-no-need-of-any-D</t>
  </si>
  <si>
    <t xml:space="preserve">_GL Fix : structure view, translate, scale and rotate with multiple_x000D_
values, animatecolor on all boxes, time reset when change document_x000D_
temporary fix of Optimisation on nvidia cards._x000D_
</t>
  </si>
  <si>
    <t>Wed, 19 Mar 2003 13:51:51 +0000</t>
  </si>
  <si>
    <t>700b6a13cde22d571a07d2fec8f138849fcd0c9a</t>
  </si>
  <si>
    <t>700b6a13c</t>
  </si>
  <si>
    <t>4113a5c3fa20f52a83c90efdbb25d889818c3000</t>
  </si>
  <si>
    <t>4113a5c3f</t>
  </si>
  <si>
    <t>Wed, 19 Mar 2003 11:19:52 +0000</t>
  </si>
  <si>
    <t>e7a796671b465fc7da417a34b4e82194925aadd2</t>
  </si>
  <si>
    <t>e7a796671</t>
  </si>
  <si>
    <t>ebcc9ff30523e6aff25cb4a244e429fd93beb9c3</t>
  </si>
  <si>
    <t>ebcc9ff30</t>
  </si>
  <si>
    <t>_GL win32 : Transformation and animation.</t>
  </si>
  <si>
    <t>_GL-win32-Transformation-and-animation</t>
  </si>
  <si>
    <t>Tue, 18 Mar 2003 15:53:45 +0000</t>
  </si>
  <si>
    <t>90394409ddd8066763861c574ea61e5ed187da63</t>
  </si>
  <si>
    <t>90394409d</t>
  </si>
  <si>
    <t>be679e3d849e6250927f1810dcf8591a42b5e244</t>
  </si>
  <si>
    <t>be679e3d8</t>
  </si>
  <si>
    <t>Fix Warning.</t>
  </si>
  <si>
    <t>Fix-Warning</t>
  </si>
  <si>
    <t>Tue, 18 Mar 2003 07:16:56 +0000</t>
  </si>
  <si>
    <t>8f19cb0047871064ba1a69ab5f9bda42b95d71e5</t>
  </si>
  <si>
    <t>8f19cb004</t>
  </si>
  <si>
    <t>499daaa38c8cc068364d888ae8dfe0877a8dcee3</t>
  </si>
  <si>
    <t>499daaa38</t>
  </si>
  <si>
    <t>_GLTRANSFORMATION : Fix Bug in group opacity</t>
  </si>
  <si>
    <t>_GLTRANSFORMATION-Fix-Bug-in-group-opacity</t>
  </si>
  <si>
    <t>Tue, 18 Mar 2003 07:08:51 +0000</t>
  </si>
  <si>
    <t>223c285acd867fcfefd00151d594b3cee0f9a82f</t>
  </si>
  <si>
    <t>223c285ac</t>
  </si>
  <si>
    <t>a5db3044132d68996cd7d3f7b1946d30d910b6a7</t>
  </si>
  <si>
    <t>a5db30441</t>
  </si>
  <si>
    <t>_GLTRANSFORMATION enabled and working well Testing can be achieved with _GLversion, adding -D_GLTRANSFORMATION in Options file (both THOT_OPTIONS and AMAYA_OPTIONS need it)</t>
  </si>
  <si>
    <t>_GLTRANSFORMATION-enabled-and-working-well</t>
  </si>
  <si>
    <t>Tue, 18 Mar 2003 06:42:52 +0000</t>
  </si>
  <si>
    <t>997becf3ccbfa05092ee7c65d2a4a1759744e928</t>
  </si>
  <si>
    <t>997becf3c</t>
  </si>
  <si>
    <t>a79d12349f0fae59d5ab1581666aa69731af7ff6</t>
  </si>
  <si>
    <t>a79d12349</t>
  </si>
  <si>
    <t>A new strong inserted into a paragraph could be not split in lines. Irene</t>
  </si>
  <si>
    <t>A-new-strong-inserted-into-a-paragraph-could-be-not-split-in-lines</t>
  </si>
  <si>
    <t>Mon, 17 Mar 2003 16:04:44 +0000</t>
  </si>
  <si>
    <t>6e6781c6376e25e6240a0b5a89a792b86c2dd9bc</t>
  </si>
  <si>
    <t>6e6781c63</t>
  </si>
  <si>
    <t>ff76292c13e2336960bf2fa3cd20c4bd497662ee</t>
  </si>
  <si>
    <t>ff76292c1</t>
  </si>
  <si>
    <t>MathML: Display the first child known child of the semantic element. Irene</t>
  </si>
  <si>
    <t>MathML-Display-the-first-child-known-child-of-the-semantic-element</t>
  </si>
  <si>
    <t>Mon, 17 Mar 2003 15:09:50 +0000</t>
  </si>
  <si>
    <t>daac14be7cd7610f454e88d65661186d5c18458f</t>
  </si>
  <si>
    <t>daac14be7</t>
  </si>
  <si>
    <t>eaa93467ba5aab0882afe27839b62d615c4e985a</t>
  </si>
  <si>
    <t>eaa93467b</t>
  </si>
  <si>
    <t>Prevents Amaya crashes. Irene</t>
  </si>
  <si>
    <t>Prevents-Amaya-crashes</t>
  </si>
  <si>
    <t>Mon, 17 Mar 2003 11:35:09 +0000</t>
  </si>
  <si>
    <t>bd7380998a30e5c7e48f0cc1cbea8165e6f65f9c</t>
  </si>
  <si>
    <t>bd7380998</t>
  </si>
  <si>
    <t>85b12cf03bb6302efa3d7eeabdced34379c2b454</t>
  </si>
  <si>
    <t>85b12cf03</t>
  </si>
  <si>
    <t>Avoid a crash when a presentation schema is missing. VQ</t>
  </si>
  <si>
    <t>Avoid-a-crash-when-a-presentation-schema-is-missing</t>
  </si>
  <si>
    <t>Mon, 17 Mar 2003 11:32:13 +0000</t>
  </si>
  <si>
    <t>7a0c88fe4b6247bf83f772b2f062b0b0cbabff42</t>
  </si>
  <si>
    <t>7a0c88fe4</t>
  </si>
  <si>
    <t>e1a03e9c27db258b503973fe73206fc172b11399</t>
  </si>
  <si>
    <t>e1a03e9c2</t>
  </si>
  <si>
    <t>Now Aamaya accepts to display SVG elements within MathML. The creation is not done yet. Irene</t>
  </si>
  <si>
    <t>Now-Aamaya-accepts-to-display-SVG-elements-within-MathML</t>
  </si>
  <si>
    <t>Mon, 17 Mar 2003 09:23:29 +0000</t>
  </si>
  <si>
    <t>eb51baeca23e61914830188d53763b59a9bf43c3</t>
  </si>
  <si>
    <t>eb51baeca</t>
  </si>
  <si>
    <t>608cf607a6d51afec7b26910568c2a34b58f7a6c</t>
  </si>
  <si>
    <t>608cf607a</t>
  </si>
  <si>
    <t>fix warnings</t>
  </si>
  <si>
    <t>Mon, 17 Mar 2003 08:25:36 +0000</t>
  </si>
  <si>
    <t>e08f4e6a67ed5786d4696e43745ca8ae1dc12947</t>
  </si>
  <si>
    <t>e08f4e6a6</t>
  </si>
  <si>
    <t>8d7ef64ba68862f53f155680ccf21123586a1046</t>
  </si>
  <si>
    <t>8d7ef64ba</t>
  </si>
  <si>
    <t>Mon, 17 Mar 2003 08:25:12 +0000</t>
  </si>
  <si>
    <t>0680b879b32418f33cb3348ec4550c4ad41b198b</t>
  </si>
  <si>
    <t>0680b879b</t>
  </si>
  <si>
    <t>b308307e29f3e9c52feff271f66a65927fe640aa</t>
  </si>
  <si>
    <t>b308307e2</t>
  </si>
  <si>
    <t>MathML: entering a construct (for instance CtrlM CtrlF) immediately after a prenthesis caused the parenthesis to become part of the new construct (Numerator). VQ</t>
  </si>
  <si>
    <t>MathML-entering-a-construct-for-instance-CtrlM-CtrlF-immediately</t>
  </si>
  <si>
    <t>Sat, 15 Mar 2003 11:51:24 +0000</t>
  </si>
  <si>
    <t>d40ca32f7de5421713c3da10b5281566414940c7</t>
  </si>
  <si>
    <t>d40ca32f7</t>
  </si>
  <si>
    <t>e16f511e0047394d0595a9e2e2fe9ef10f5c2bb4</t>
  </si>
  <si>
    <t>e16f511e0</t>
  </si>
  <si>
    <t>Add an initialization in order to keep the right CSS float value (Works for GTK only) Laurent</t>
  </si>
  <si>
    <t>Add-an-initialization-in-order-to-keep-the-right-CSS-float-value</t>
  </si>
  <si>
    <t>Fri, 14 Mar 2003 18:17:16 +0000</t>
  </si>
  <si>
    <t>105f1ce6bfbabec97639aba15e41b8356a5b7ed7</t>
  </si>
  <si>
    <t>105f1ce6b</t>
  </si>
  <si>
    <t>e4d7e7d3a6531122f52ac137c51e4748b6adce9e</t>
  </si>
  <si>
    <t>e4d7e7d3a</t>
  </si>
  <si>
    <t>Fri, 14 Mar 2003 17:07:15 +0000</t>
  </si>
  <si>
    <t>8d11bdffc3cf8370933ed08a1cefdd2e992967b6</t>
  </si>
  <si>
    <t>8d11bdffc</t>
  </si>
  <si>
    <t>2026725d7762ef004bbb42bf412955ac36ceeb12</t>
  </si>
  <si>
    <t>2026725d7</t>
  </si>
  <si>
    <t>Replace fixed strings (Name) by variable strings in Presentation schemas (ApString, CoAttrTextvalue, CoAncestorName). Irene</t>
  </si>
  <si>
    <t>Replace-fixed-strings-Name-by-variable-strings-in-Presentation-schemas</t>
  </si>
  <si>
    <t>Fri, 14 Mar 2003 14:29:06 +0000</t>
  </si>
  <si>
    <t>22612a507598d79f561e0484e7fb559328339b71</t>
  </si>
  <si>
    <t>22612a507</t>
  </si>
  <si>
    <t>d2195df51d727f2c594cff24aceb404d0ccae255</t>
  </si>
  <si>
    <t>d2195df51</t>
  </si>
  <si>
    <t>_GLTRANSFOMATION : Display is now Ok.                    (Selection display after scroll is not yet working :                    you can type at clicked place but cannot always see 		   the caret or the selection box _GL : minor fixes, cleaning and added code comments...</t>
  </si>
  <si>
    <t>_GLTRANSFOMATION-Display-is-now-Ok</t>
  </si>
  <si>
    <t>Fri, 14 Mar 2003 10:28:37 +0000</t>
  </si>
  <si>
    <t>ed147ba65d5175670bd2b05eaaa43a7976bd4ff9</t>
  </si>
  <si>
    <t>ed147ba65</t>
  </si>
  <si>
    <t>e5ba206566719b23b66756c7939b6812a29a34bb</t>
  </si>
  <si>
    <t>e5ba20656</t>
  </si>
  <si>
    <t>Fri, 14 Mar 2003 08:21:29 +0000</t>
  </si>
  <si>
    <t>419292e05bfa809d920b19903b97cc849abec385</t>
  </si>
  <si>
    <t>3cabfdc1ae2e1391aef7926e3f435c983794e9c5</t>
  </si>
  <si>
    <t>3cabfdc1a</t>
  </si>
  <si>
    <t>Thu, 13 Mar 2003 17:41:44 +0000</t>
  </si>
  <si>
    <t>f389d9c63e1f7c593a657c11442de3e5ad322212</t>
  </si>
  <si>
    <t>f389d9c63</t>
  </si>
  <si>
    <t>68e5c05fc55469236db696061d1af951887ccc02</t>
  </si>
  <si>
    <t>68e5c05fc</t>
  </si>
  <si>
    <t>Fix a crash of Amaya. Irene</t>
  </si>
  <si>
    <t>Fix-a-crash-of-Amaya</t>
  </si>
  <si>
    <t>Thu, 13 Mar 2003 17:34:42 +0000</t>
  </si>
  <si>
    <t>20867e1c858110a3487f98299719bdd0618ae4fe</t>
  </si>
  <si>
    <t>20867e1c8</t>
  </si>
  <si>
    <t>b6a30fe9c66dc159c8dc6a6928553676032801a6</t>
  </si>
  <si>
    <t>b6a30fe9c</t>
  </si>
  <si>
    <t>fix GL header bug found by laurent paul</t>
  </si>
  <si>
    <t>fix-GL-header-bug-found-by-laurent</t>
  </si>
  <si>
    <t>Thu, 13 Mar 2003 15:29:02 +0000</t>
  </si>
  <si>
    <t>ceba08d04a4643c64635f1a3c8b7d8b18bebd554</t>
  </si>
  <si>
    <t>ceba08d04</t>
  </si>
  <si>
    <t>a23d218ab1a6b7e0ecb66d77961bbca67e826607</t>
  </si>
  <si>
    <t>a23d218ab</t>
  </si>
  <si>
    <t>JK: First commit of the bookmark code (lots of code cleaning needs to be do)</t>
  </si>
  <si>
    <t>JK-First-commit-of-the-bookmark-code-lots-of-code-cleaning-needs-to-be</t>
  </si>
  <si>
    <t>Thu, 13 Mar 2003 12:01:48 +0000</t>
  </si>
  <si>
    <t>ac6ef1bc65e1982ad8a106ca362ee8bca422b34e</t>
  </si>
  <si>
    <t>ac6ef1bc6</t>
  </si>
  <si>
    <t>5f0c41e68c3908da81c246af3f298c00f358bc35</t>
  </si>
  <si>
    <t>5f0c41e68</t>
  </si>
  <si>
    <t>JK: first commit of the bookmark code (lots of code cleaning still needed)</t>
  </si>
  <si>
    <t>JK-first-commit-of-the-bookmark-code-lots-of-code-cleaning-still</t>
  </si>
  <si>
    <t>Thu, 13 Mar 2003 12:00:07 +0000</t>
  </si>
  <si>
    <t>eb82bfbec2fc787da9d64b9dd3b8ab60f70ca84d</t>
  </si>
  <si>
    <t>eb82bfbec</t>
  </si>
  <si>
    <t>d195acd72dfabb32052a24c09d0ad0df3f03c55b</t>
  </si>
  <si>
    <t>d195acd72</t>
  </si>
  <si>
    <t>Fix a warning reported by gcc. Irene</t>
  </si>
  <si>
    <t>Fix-a-warning-reported-by-gcc</t>
  </si>
  <si>
    <t>Thu, 13 Mar 2003 07:34:00 +0000</t>
  </si>
  <si>
    <t>a5146e3ccb73ae10d5672b9e76836e8bff15f602</t>
  </si>
  <si>
    <t>a5146e3cc</t>
  </si>
  <si>
    <t>7bb7a76e6d0372fc7ed19dd2dc01dc578c01766d</t>
  </si>
  <si>
    <t>7bb7a76e6</t>
  </si>
  <si>
    <t>Wed, 12 Mar 2003 18:01:52 +0000</t>
  </si>
  <si>
    <t>3d69e7888744996208396c68dc97a4e32fe0073a</t>
  </si>
  <si>
    <t>3d69e7888</t>
  </si>
  <si>
    <t>756793078cf7cc54236e11d5fa1ffd448bf1875f</t>
  </si>
  <si>
    <t>Bug fixes in the line formatting. Irene</t>
  </si>
  <si>
    <t>Bug-fixes-in-the-line-formatting</t>
  </si>
  <si>
    <t>Wed, 12 Mar 2003 14:49:50 +0000</t>
  </si>
  <si>
    <t>0510f74d40c90231d6179a4969a242082283607c</t>
  </si>
  <si>
    <t>0510f74d4</t>
  </si>
  <si>
    <t>55acbedf876cef034b6944980637aa10f1120000</t>
  </si>
  <si>
    <t>55acbedf8</t>
  </si>
  <si>
    <t>Amaya generated untimely namespace declarations when we reload a not well-formed XHTML document as HTML. Laurent</t>
  </si>
  <si>
    <t>Amaya-generated-untimely-namespace-declarations-when-we-reload</t>
  </si>
  <si>
    <t>Wed, 12 Mar 2003 14:28:40 +0000</t>
  </si>
  <si>
    <t>818531c59495e5a1f6a594086506e92f7392c488</t>
  </si>
  <si>
    <t>818531c59</t>
  </si>
  <si>
    <t>2ea820fe4f545caac3b63f7a7c69cc755908cea9</t>
  </si>
  <si>
    <t>2ea820fe4</t>
  </si>
  <si>
    <t>Improve the presentation of icon targets (not achieved yet) Laurent</t>
  </si>
  <si>
    <t>Improve-the-presentation-of-icon-targets-not-achieved-yet</t>
  </si>
  <si>
    <t>Wed, 12 Mar 2003 12:19:26 +0000</t>
  </si>
  <si>
    <t>657a1d6cfeb6e0b918f2f7441caaf707028903de</t>
  </si>
  <si>
    <t>657a1d6cf</t>
  </si>
  <si>
    <t>1a9ebd51f229c324d1a3887372ca86507c7511b4</t>
  </si>
  <si>
    <t>1a9ebd51f</t>
  </si>
  <si>
    <t>Fixing a warning. VQ</t>
  </si>
  <si>
    <t>Wed, 12 Mar 2003 09:47:35 +0000</t>
  </si>
  <si>
    <t>323a80f0acef0265302ba9dcfe435fa56dc643cf</t>
  </si>
  <si>
    <t>323a80f0a</t>
  </si>
  <si>
    <t>bc59a40289ae1979da428e79f23917a55cc8cc04</t>
  </si>
  <si>
    <t>bc59a4028</t>
  </si>
  <si>
    <t>Updating the documentation of language P: adding rules Float and Clear. VQ</t>
  </si>
  <si>
    <t>Updating-the-documentation-of-language-P-adding-rules-Float-and-Clear</t>
  </si>
  <si>
    <t>Wed, 12 Mar 2003 09:42:25 +0000</t>
  </si>
  <si>
    <t>77aa5a8d28318241ec9126e627b5921f49c2dd16</t>
  </si>
  <si>
    <t>77aa5a8d2</t>
  </si>
  <si>
    <t>a9d2f294b195bb24e9ddaa1cf028d0712df692a8</t>
  </si>
  <si>
    <t>a9d2f294b</t>
  </si>
  <si>
    <t>Background images defined by a style element were not displayed. Irene</t>
  </si>
  <si>
    <t>Background-images-defined-by-a-style-element-were-not-displayed</t>
  </si>
  <si>
    <t>Wed, 12 Mar 2003 07:56:10 +0000</t>
  </si>
  <si>
    <t>353b6270258e788c03dd977609925c79970ffd5d</t>
  </si>
  <si>
    <t>353b62702</t>
  </si>
  <si>
    <t>3752479da6695e5284d367d9f0ce8081052b506f</t>
  </si>
  <si>
    <t>3752479da</t>
  </si>
  <si>
    <t>SVG: some spaces within elements of type &lt;text&gt; were deleted. VQ</t>
  </si>
  <si>
    <t>SVG-some-spaces-within-elements-of-type-text-were-deleted</t>
  </si>
  <si>
    <t>Tue, 11 Mar 2003 18:08:43 +0000</t>
  </si>
  <si>
    <t>bb85f0438f308fd8ce8b6a38a8f0d5ea23ebd6ce</t>
  </si>
  <si>
    <t>bb85f0438</t>
  </si>
  <si>
    <t>a681ee5c985d8575455f5056dbbec21b16b78c2f</t>
  </si>
  <si>
    <t>a681ee5c9</t>
  </si>
  <si>
    <t>Avoid to cut lines after all compound elements. Irene</t>
  </si>
  <si>
    <t>Avoid-to-cut-lines-after-all-compound-elements</t>
  </si>
  <si>
    <t>Tue, 11 Mar 2003 17:48:28 +0000</t>
  </si>
  <si>
    <t>0451bbb541235b186501c4be9be8b283c3d50b02</t>
  </si>
  <si>
    <t>0451bbb54</t>
  </si>
  <si>
    <t>6b3d38c6f01127a9f9ac81038002170f3e3e79a4</t>
  </si>
  <si>
    <t>6b3d38c6f</t>
  </si>
  <si>
    <t>SVG: lines are now drawn correctly (one point was always at the top left      corner). VQ</t>
  </si>
  <si>
    <t>SVG-lines-are-now-drawn-correctly-one-point-was-always-at-the-top-left</t>
  </si>
  <si>
    <t>Tue, 11 Mar 2003 17:05:30 +0000</t>
  </si>
  <si>
    <t>428fdc984f65f402b390453f50b5ae5084e60adc</t>
  </si>
  <si>
    <t>428fdc984</t>
  </si>
  <si>
    <t>fab162ae92e0d4b3ec1304c8c195958d0edaf194</t>
  </si>
  <si>
    <t>fab162ae9</t>
  </si>
  <si>
    <t>The clipping of background images was lost. Irene</t>
  </si>
  <si>
    <t>The-clipping-of-background-images-was-lost</t>
  </si>
  <si>
    <t>Tue, 11 Mar 2003 17:04:55 +0000</t>
  </si>
  <si>
    <t>f48f930143c0728817ae02011c02849a2c5bdd07</t>
  </si>
  <si>
    <t>f48f93014</t>
  </si>
  <si>
    <t>9706a0e5a7518ab70a44808b9d8c64895566b20b</t>
  </si>
  <si>
    <t>9706a0e5a</t>
  </si>
  <si>
    <t>MathMLbuilder.c didn't compile. Irene</t>
  </si>
  <si>
    <t>MathMLbuilder.c-didn-t-compile</t>
  </si>
  <si>
    <t>Tue, 11 Mar 2003 16:51:11 +0000</t>
  </si>
  <si>
    <t>58cd65c013678cd50087474d099adf8fca4b08e7</t>
  </si>
  <si>
    <t>58cd65c01</t>
  </si>
  <si>
    <t>e437090a696f2cc98f2c9913980528af1be94a89</t>
  </si>
  <si>
    <t>e437090a6</t>
  </si>
  <si>
    <t>Renabled SVG lines-fix</t>
  </si>
  <si>
    <t>Renabled-SVG-lines-fix</t>
  </si>
  <si>
    <t>Tue, 11 Mar 2003 16:30:19 +0000</t>
  </si>
  <si>
    <t>9004294e972dbf9e52d46842d7cb78b598701ae2</t>
  </si>
  <si>
    <t>31e1d6e0ade1594c13aafbf002a7b68ea0815ad5</t>
  </si>
  <si>
    <t>31e1d6e0a</t>
  </si>
  <si>
    <t>P language: adding properties Float and Clear to the P language. VQ</t>
  </si>
  <si>
    <t>P-language-adding-properties-Float-and-Clear-to-the-P-language</t>
  </si>
  <si>
    <t>Tue, 11 Mar 2003 16:23:38 +0000</t>
  </si>
  <si>
    <t>fc0c4e353235a366c5290af7782fcdcc9aae871a</t>
  </si>
  <si>
    <t>fc0c4e353</t>
  </si>
  <si>
    <t>875dd22a50edb4847ec74874b3c627bd08e2459b</t>
  </si>
  <si>
    <t>875dd22a5</t>
  </si>
  <si>
    <t>Accept now CSS media "screen, print, tv, ....." Irene</t>
  </si>
  <si>
    <t>Accept-now-CSS-media-screen-print-tv</t>
  </si>
  <si>
    <t>Tue, 11 Mar 2003 16:21:50 +0000</t>
  </si>
  <si>
    <t>c5e8d5bc684da5612710f3dad5bfbef921d3813b</t>
  </si>
  <si>
    <t>c5e8d5bc6</t>
  </si>
  <si>
    <t>9368399ad69dbef8e02ca1930ca79c750bb0e2c7</t>
  </si>
  <si>
    <t>9368399ad</t>
  </si>
  <si>
    <t>Tue, 11 Mar 2003 15:08:20 +0000</t>
  </si>
  <si>
    <t>bd42fdfb7a5ef30eb2e4df1b029e0925ea4ccb71</t>
  </si>
  <si>
    <t>bd42fdfb7</t>
  </si>
  <si>
    <t>f397036749c0e9bdc09d29a8f227430053590e70</t>
  </si>
  <si>
    <t>f39703674</t>
  </si>
  <si>
    <t>CSS: When parsing a style sheet, comparison of selectors was wrong. VQ</t>
  </si>
  <si>
    <t>CSS-When-parsing-a-style-sheet-comparison-of-selectors-was-wrong</t>
  </si>
  <si>
    <t>Tue, 11 Mar 2003 14:54:17 +0000</t>
  </si>
  <si>
    <t>b452e272d84cde86c66af5e526f88417ea649eca</t>
  </si>
  <si>
    <t>b452e272d</t>
  </si>
  <si>
    <t>e62a698dcb2c9022858d85ee45cd33d69c0b37bb</t>
  </si>
  <si>
    <t>e62a698dc</t>
  </si>
  <si>
    <t>Some characters entered through the Math/Greek palette were not displayed correctly. VQ</t>
  </si>
  <si>
    <t>Some-characters-entered-through-the-Math-Greek-palette-were-not</t>
  </si>
  <si>
    <t>Tue, 11 Mar 2003 09:42:29 +0000</t>
  </si>
  <si>
    <t>40d7790b6c8de97d6e374f50e6b6a9edff81c92f</t>
  </si>
  <si>
    <t>40d7790b6</t>
  </si>
  <si>
    <t>19f76ef2b51645ee2666a6536a9a81bb79d5e7fa</t>
  </si>
  <si>
    <t>19f76ef2b</t>
  </si>
  <si>
    <t>GL-Win32 Include tesse.c in the project</t>
  </si>
  <si>
    <t>GL-Win32-Include-tesse.c-in-the-project</t>
  </si>
  <si>
    <t>Tue, 11 Mar 2003 08:44:21 +0000</t>
  </si>
  <si>
    <t>12d4ffc9a4e5ffc1cc3ca6a677926e4f53303ca6</t>
  </si>
  <si>
    <t>12d4ffc9a</t>
  </si>
  <si>
    <t>1941c1cfdfe3fa619ad86eff0d27fb367503192c</t>
  </si>
  <si>
    <t>1941c1cfd</t>
  </si>
  <si>
    <t>GL-Win32 version of tesselation.</t>
  </si>
  <si>
    <t>GL-Win32-version-of-tesselation</t>
  </si>
  <si>
    <t>Tue, 11 Mar 2003 08:43:52 +0000</t>
  </si>
  <si>
    <t>aa0c42226171f331019839e1791d4508453e7739</t>
  </si>
  <si>
    <t>aa0c42226</t>
  </si>
  <si>
    <t>f42518de126e1b24996a80968be5d9e205d9552c</t>
  </si>
  <si>
    <t>f42518de1</t>
  </si>
  <si>
    <t>Fixing crashes in the formatter and improve the support of CSS float Irene</t>
  </si>
  <si>
    <t>Fixing-crashes-in-the-formatter-and-improve-the-support-of-CSS-float</t>
  </si>
  <si>
    <t>Tue, 11 Mar 2003 08:22:02 +0000</t>
  </si>
  <si>
    <t>87c638ddf6aafb485a18e73d506f93a27f089571</t>
  </si>
  <si>
    <t>87c638ddf</t>
  </si>
  <si>
    <t>83eda2bcd0af934f3016352b592bf5a5ff5420d5</t>
  </si>
  <si>
    <t>83eda2bcd</t>
  </si>
  <si>
    <t>Fix a typo in Anaya Laurent</t>
  </si>
  <si>
    <t>Fix-a-typo-in-Anaya</t>
  </si>
  <si>
    <t>Mon, 10 Mar 2003 17:23:13 +0000</t>
  </si>
  <si>
    <t>555710b918c5b782e66785d4dd4aa8db83ff2e94</t>
  </si>
  <si>
    <t>555710b91</t>
  </si>
  <si>
    <t>22cca887923eb7c41b40142c297d16d54fd4807f</t>
  </si>
  <si>
    <t>22cca8879</t>
  </si>
  <si>
    <t>Mon, 10 Mar 2003 16:56:05 +0000</t>
  </si>
  <si>
    <t>3a18db470f0b909dc6dbc9065904f97c2067bc3c</t>
  </si>
  <si>
    <t>3a18db470</t>
  </si>
  <si>
    <t>f1976a75667707af7ff74580c3a6c6750305a7b7</t>
  </si>
  <si>
    <t>f1976a756</t>
  </si>
  <si>
    <t>Fix a mistake revealed by Vincent Laurent</t>
  </si>
  <si>
    <t>Fix-a-mistake-revealed-by-Vincent</t>
  </si>
  <si>
    <t>Mon, 10 Mar 2003 16:56:01 +0000</t>
  </si>
  <si>
    <t>7026d22b302e7d65ce48173becd37006b90ec465</t>
  </si>
  <si>
    <t>7026d22b3</t>
  </si>
  <si>
    <t>1cf419f7e8503da577133fc1b12bba6c2babcb4f</t>
  </si>
  <si>
    <t>1cf419f7e</t>
  </si>
  <si>
    <t>Avoid to use null pointers. Irene</t>
  </si>
  <si>
    <t>Avoid-to-use-null-pointers</t>
  </si>
  <si>
    <t>Mon, 10 Mar 2003 16:45:52 +0000</t>
  </si>
  <si>
    <t>927852cbb8fa8c57b0a6ca493833987d14ed766d</t>
  </si>
  <si>
    <t>927852cbb</t>
  </si>
  <si>
    <t>a87e61c7bd6f49d1808423a7a2b9f8431d1b6994</t>
  </si>
  <si>
    <t>a87e61c7b</t>
  </si>
  <si>
    <t>GL : Bug in previous commit</t>
  </si>
  <si>
    <t>GL-Bug-in-previous-commit</t>
  </si>
  <si>
    <t>Mon, 10 Mar 2003 16:20:42 +0000</t>
  </si>
  <si>
    <t>7ef7b40e5a41d22ea65c1a6fea90a5be16a1fa29</t>
  </si>
  <si>
    <t>7ef7b40e5</t>
  </si>
  <si>
    <t>293fb4610ceb1c5a2f1f5739f20c1e364fb0bcf7</t>
  </si>
  <si>
    <t>293fb4610</t>
  </si>
  <si>
    <t>GL : Forgotten commit</t>
  </si>
  <si>
    <t>GL-Forgotten-commit</t>
  </si>
  <si>
    <t>Mon, 10 Mar 2003 16:15:07 +0000</t>
  </si>
  <si>
    <t>d0648894b7547fae5cde488e4f757bfe12c7a64d</t>
  </si>
  <si>
    <t>d0648894b</t>
  </si>
  <si>
    <t>4131995ae4b4682cc48f8bd119ed27ca3f1faf99</t>
  </si>
  <si>
    <t>4131995ae</t>
  </si>
  <si>
    <t>GL: Fix the svg butterflys sigsev</t>
  </si>
  <si>
    <t>GL-Fix-the-svg-butterflys-sigsev</t>
  </si>
  <si>
    <t>Mon, 10 Mar 2003 15:33:52 +0000</t>
  </si>
  <si>
    <t>79f3dc1c816f13ff05f8646ec52852b5f905ce4f</t>
  </si>
  <si>
    <t>79f3dc1c8</t>
  </si>
  <si>
    <t>f32c216db12c49376fbe44a1e209243d2a7efcf0</t>
  </si>
  <si>
    <t>f32c216db</t>
  </si>
  <si>
    <t>Bug fixes in the formatting of lines. Irene</t>
  </si>
  <si>
    <t>Bug-fixes-in-the-formatting-of-lines</t>
  </si>
  <si>
    <t>Mon, 10 Mar 2003 15:32:37 +0000</t>
  </si>
  <si>
    <t>da2cd4028881b39f7fb33754eecbe1b8fbe7c9b7</t>
  </si>
  <si>
    <t>da2cd4028</t>
  </si>
  <si>
    <t>2bbf2b636de4e8fbfbbd41cebe2b3dcb5739961c</t>
  </si>
  <si>
    <t>2bbf2b636</t>
  </si>
  <si>
    <t>- Dynamic allocation of attribute names. - XML new attribute names are no longer limited to 32 char. - Fix a memory leak in str.c Laurent</t>
  </si>
  <si>
    <t>Dynamic-allocation-of-attribute-names</t>
  </si>
  <si>
    <t>Mon, 10 Mar 2003 15:26:57 +0000</t>
  </si>
  <si>
    <t>c21bae1d14104a4a63a0fbdf813d335e1828fb48</t>
  </si>
  <si>
    <t>c21bae1d1</t>
  </si>
  <si>
    <t>0e5fb5f63632eb661073f49120692ded343401c3</t>
  </si>
  <si>
    <t>0e5fb5f63</t>
  </si>
  <si>
    <t>Prevent A heap memory bug bug with the jasc's butterfly svg (svg with &gt;2000 point per path)</t>
  </si>
  <si>
    <t>Prevent-A-heap-memory-bug-bug-with-the-jasc-s-butterfly-svg-svg-with-2000-point-per-path</t>
  </si>
  <si>
    <t>Mon, 10 Mar 2003 13:28:12 +0000</t>
  </si>
  <si>
    <t>0aa268ee4b3465704455cc60e838ec69c528951a</t>
  </si>
  <si>
    <t>0aa268ee4</t>
  </si>
  <si>
    <t>bf40fba8210eaaa06035fc05b8eb41e787ded6c0</t>
  </si>
  <si>
    <t>bf40fba82</t>
  </si>
  <si>
    <t>Fix GL background picture layout</t>
  </si>
  <si>
    <t>Fix-GL-background-picture-layout</t>
  </si>
  <si>
    <t>Mon, 10 Mar 2003 13:20:58 +0000</t>
  </si>
  <si>
    <t>01b31b89b2496dfe4b71c51541e75eef14a08148</t>
  </si>
  <si>
    <t>01b31b89b</t>
  </si>
  <si>
    <t>7c95749b9c96c8e0c319f9126cf37e702d240ab4</t>
  </si>
  <si>
    <t>7c95749b9</t>
  </si>
  <si>
    <t>CSS: CSS rules contained in a style attribute were misplaced in the CSS cascade VQ</t>
  </si>
  <si>
    <t>CSS-CSS-rules-contained-in-a-style-attribute-were-misplaced-in-the-CSS</t>
  </si>
  <si>
    <t>Mon, 10 Mar 2003 09:47:16 +0000</t>
  </si>
  <si>
    <t>43f3c06977ec998afe74fc382b0b8ff1ae191863</t>
  </si>
  <si>
    <t>43f3c0697</t>
  </si>
  <si>
    <t>1db093ec19dcd64fa364efc80b569432797a4622</t>
  </si>
  <si>
    <t>1db093ec1</t>
  </si>
  <si>
    <t>Better support of CSS float. Irene</t>
  </si>
  <si>
    <t>Better-support-of-CSS-float</t>
  </si>
  <si>
    <t>Mon, 10 Mar 2003 08:31:31 +0000</t>
  </si>
  <si>
    <t>3e7cb71c17655574ec7ab6be4e5677983722fcff</t>
  </si>
  <si>
    <t>3e7cb71c1</t>
  </si>
  <si>
    <t>5ad3c9b9f406c9b91d32de8957b0289885f6706d</t>
  </si>
  <si>
    <t>5ad3c9b9f</t>
  </si>
  <si>
    <t>Fri, 7 Mar 2003 14:58:05 +0000</t>
  </si>
  <si>
    <t>9a48d2b7b6f168bca56b0031b1761f1af51b1784</t>
  </si>
  <si>
    <t>9a48d2b7b</t>
  </si>
  <si>
    <t>3bc57a3f63a5524a9066e4cee6ebdb57cd3c3e63</t>
  </si>
  <si>
    <t>3bc57a3f6</t>
  </si>
  <si>
    <t>Added comments.</t>
  </si>
  <si>
    <t>Added-comments</t>
  </si>
  <si>
    <t>Fri, 7 Mar 2003 12:03:06 +0000</t>
  </si>
  <si>
    <t>f02e5f9bb61c4782c08482b05fe371a15dc26c70</t>
  </si>
  <si>
    <t>f02e5f9bb</t>
  </si>
  <si>
    <t>eea930e5c29b735c2d013b3c13cea4538397aba3</t>
  </si>
  <si>
    <t>eea930e5c</t>
  </si>
  <si>
    <t>Fixing troubles with background images with GTK versions + stuff for the CSS float support Irene</t>
  </si>
  <si>
    <t>Fixing-troubles-with-background-images-with-GTK-versions</t>
  </si>
  <si>
    <t>Fri, 7 Mar 2003 11:43:19 +0000</t>
  </si>
  <si>
    <t>2850dae29c9b903191ecb0bbd27250cf865f0b21</t>
  </si>
  <si>
    <t>2850dae29</t>
  </si>
  <si>
    <t>565041bfc9a08edbe1a64140c744a0248db7337e</t>
  </si>
  <si>
    <t>565041bfc</t>
  </si>
  <si>
    <t>Attribute values were not translated correctly when loading a S schema. VQ</t>
  </si>
  <si>
    <t>Attribute-values-were-not-translated-correctly-when-loading-a-S-schema</t>
  </si>
  <si>
    <t>Fri, 7 Mar 2003 10:59:18 +0000</t>
  </si>
  <si>
    <t>2387ab9e6b0e81c47dd4638533f80aa890a4be9d</t>
  </si>
  <si>
    <t>2387ab9e6</t>
  </si>
  <si>
    <t>b6d43e235db48d176a8b1ac906e5f91e001825a9</t>
  </si>
  <si>
    <t>b6d43e235</t>
  </si>
  <si>
    <t>Fix Warning in non-GL version</t>
  </si>
  <si>
    <t>Fix-Warning-in-non-GL-version</t>
  </si>
  <si>
    <t>Fri, 7 Mar 2003 10:17:26 +0000</t>
  </si>
  <si>
    <t>18cb56d368a9aa5b2a79b4c8f09c2e3c4c3e39c2</t>
  </si>
  <si>
    <t>18cb56d36</t>
  </si>
  <si>
    <t>682ae55dc254e7142926f568d640126b15e6ff2c</t>
  </si>
  <si>
    <t>682ae55dc</t>
  </si>
  <si>
    <t>Fixed Elliptic Arc GL "translation" problem</t>
  </si>
  <si>
    <t>Fixed-Elliptic-Arc-GL-translation-problem</t>
  </si>
  <si>
    <t>Fri, 7 Mar 2003 10:10:40 +0000</t>
  </si>
  <si>
    <t>a800ae5a4907636a36de8c63c038ba5f7d1da8c2</t>
  </si>
  <si>
    <t>a800ae5a4</t>
  </si>
  <si>
    <t>43042d5b8b9f20cdc0ea758e5509c6c0af51661a</t>
  </si>
  <si>
    <t>43042d5b8</t>
  </si>
  <si>
    <t>Forgotten header</t>
  </si>
  <si>
    <t>Forgotten-header</t>
  </si>
  <si>
    <t>Fri, 7 Mar 2003 09:43:56 +0000</t>
  </si>
  <si>
    <t>7defade8068b123e91bf760e05bad99b59dd5867</t>
  </si>
  <si>
    <t>7defade80</t>
  </si>
  <si>
    <t>5cc9dc47e890f1da74666cdc6b3d2f8660a13654</t>
  </si>
  <si>
    <t>5cc9dc47e</t>
  </si>
  <si>
    <t>_GLTRANSFORMATION updates</t>
  </si>
  <si>
    <t>_GLTRANSFORMATION-updates</t>
  </si>
  <si>
    <t>Fri, 7 Mar 2003 09:41:29 +0000</t>
  </si>
  <si>
    <t>1600b92ae3655f0c2a75c0c28a6c13ef97218f91</t>
  </si>
  <si>
    <t>1600b92ae</t>
  </si>
  <si>
    <t>f2c461954f22068caceca0122fd245aa6649e546</t>
  </si>
  <si>
    <t>f2c461954</t>
  </si>
  <si>
    <t>Polygon and path smoothing header</t>
  </si>
  <si>
    <t>Polygon-and-path-smoothing-header</t>
  </si>
  <si>
    <t>Fri, 7 Mar 2003 09:40:46 +0000</t>
  </si>
  <si>
    <t>0fe4774613784b2a640331933f157dfafec4ea15</t>
  </si>
  <si>
    <t>0fe477461</t>
  </si>
  <si>
    <t>3ffb1d82e1548fb9f3de9b9ecc02a96b0a78609c</t>
  </si>
  <si>
    <t>3ffb1d82e</t>
  </si>
  <si>
    <t>GL_TRANSFORMATION updates Path and polygon smoothing</t>
  </si>
  <si>
    <t>GL_TRANSFORMATION-updates</t>
  </si>
  <si>
    <t>Fri, 7 Mar 2003 09:39:57 +0000</t>
  </si>
  <si>
    <t>29ad18fdf867dec873064871e8ce0dc4845bf93a</t>
  </si>
  <si>
    <t>29ad18fdf</t>
  </si>
  <si>
    <t>7094de51d5a802fb79b2fdf55e7baf1a8aadf6fe</t>
  </si>
  <si>
    <t>7094de51d</t>
  </si>
  <si>
    <t>Modifications to take into account some changes in the new version of Expat, particularly the new behaviour of Doctype handler and the new handler 'SkippedEntity'. Unfortunately, there is no way to report general entities in attribute value without patch that version. Laurent</t>
  </si>
  <si>
    <t>Modifications-to-take-into-account-some-changes-in-the-new-version-of-Expat</t>
  </si>
  <si>
    <t>Thu, 6 Mar 2003 15:56:15 +0000</t>
  </si>
  <si>
    <t>7d867c869c50da3c39db3f0cadf01c49be937792</t>
  </si>
  <si>
    <t>7d867c869</t>
  </si>
  <si>
    <t>c76464bb4c0725ff30ca5a5c724efc2f48cb8196</t>
  </si>
  <si>
    <t>c76464bb4</t>
  </si>
  <si>
    <t>Css ptr might be NULL at 3056 so css is now initialized at a NULL value.</t>
  </si>
  <si>
    <t>Css-ptr-might-be-NULL-at-3056-so-css-is-now-initialized-at-a-NULL-value</t>
  </si>
  <si>
    <t>Thu, 6 Mar 2003 08:54:28 +0000</t>
  </si>
  <si>
    <t>be0049f902d80e99141d360bdd5ba937df03cd6f</t>
  </si>
  <si>
    <t>be0049f90</t>
  </si>
  <si>
    <t>7dd4ab6fc905fc11aceed8c09c0157968f71c661</t>
  </si>
  <si>
    <t>7dd4ab6fc</t>
  </si>
  <si>
    <t>GLTRANSFORMATION update</t>
  </si>
  <si>
    <t>GLTRANSFORMATION-update</t>
  </si>
  <si>
    <t>Wed, 5 Mar 2003 16:53:41 +0000</t>
  </si>
  <si>
    <t>21c49e8dafccec37c3562cc2fa6ef2d12d11befe</t>
  </si>
  <si>
    <t>21c49e8da</t>
  </si>
  <si>
    <t>a9fa4252a37b33d29479a75c5e54ae92e638babb</t>
  </si>
  <si>
    <t>a9fa4252a</t>
  </si>
  <si>
    <t>JR homepage image ratio bug Irene and paul</t>
  </si>
  <si>
    <t>JR-homepage-image-ratio-bug</t>
  </si>
  <si>
    <t>Tue, 4 Mar 2003 15:18:19 +0000</t>
  </si>
  <si>
    <t>5a9d2e60fcceb31d80c30a939bae8fe59d9402b2</t>
  </si>
  <si>
    <t>5a9d2e60f</t>
  </si>
  <si>
    <t>f4155109987fd51052057c4d2cda0c7100541174</t>
  </si>
  <si>
    <t>f41551099</t>
  </si>
  <si>
    <t>The length of new xml elements is no longer limited by MAX_NAME_LENGTH (32 char.) (The name and orig_name of the elements are now allocated dynamically). As this limit is still used for the compilers, avoid to define elements in S schemas whose name length is greater than 32.</t>
  </si>
  <si>
    <t>The-length-of-new-xml-elements-is-no-longer-limited-by-MAX_NAME_LENGTH-32-char</t>
  </si>
  <si>
    <t xml:space="preserve">Ps: These modifications revealed a memory bug in the version of Expat_x000D_
used by Amaya, bug fixed in the more recent versions._x000D_
_x000D_
Laurent_x000D_
</t>
  </si>
  <si>
    <t>Mon, 3 Mar 2003 17:20:58 +0000</t>
  </si>
  <si>
    <t>7d868b0abd5da17da53d9fb81cd7376a74c492dd</t>
  </si>
  <si>
    <t>7d868b0ab</t>
  </si>
  <si>
    <t>f628e1d4da06e68756a27321ee466a0c10494e71</t>
  </si>
  <si>
    <t>f628e1d4d</t>
  </si>
  <si>
    <t>JK: simple version to follow the rclick on bookmark items</t>
  </si>
  <si>
    <t>JK-simple-version-to-follow-the-rclick-on-bookmark-items</t>
  </si>
  <si>
    <t>Mon, 3 Mar 2003 15:46:12 +0000</t>
  </si>
  <si>
    <t>e0b8c827f909b961c38ddfb673425d0a9d7ab734</t>
  </si>
  <si>
    <t>e0b8c827f</t>
  </si>
  <si>
    <t>4fdf6558fdb8ad5e4e5a9cff180178c37664d74b</t>
  </si>
  <si>
    <t>4fdf6558f</t>
  </si>
  <si>
    <t>JK: Added an entry for Topics.A</t>
  </si>
  <si>
    <t>JK-Added-an-entry-for-Topics.A</t>
  </si>
  <si>
    <t>Mon, 3 Mar 2003 15:36:01 +0000</t>
  </si>
  <si>
    <t>94abd8b891699825892c2279dfaab013fbb72271</t>
  </si>
  <si>
    <t>94abd8b89</t>
  </si>
  <si>
    <t>dae457c5e3fb8f2ab7a1574b9235bd71657ff83a</t>
  </si>
  <si>
    <t>dae457c5e</t>
  </si>
  <si>
    <t>JK: The topic icons wasn't appearing. Made some struct items invisible.</t>
  </si>
  <si>
    <t>JK-The-topic-icons-wasn-t-appearing</t>
  </si>
  <si>
    <t>Mon, 3 Mar 2003 15:22:32 +0000</t>
  </si>
  <si>
    <t>0dfaba8dc0c4db27d93f839c49a50b167123ac08</t>
  </si>
  <si>
    <t>0dfaba8dc</t>
  </si>
  <si>
    <t>b277ce022f9739f143e4b484f74a06cc78d1dfab</t>
  </si>
  <si>
    <t>b277ce022</t>
  </si>
  <si>
    <t>GL : Fix background image</t>
  </si>
  <si>
    <t>GL-Fix-background-image</t>
  </si>
  <si>
    <t>Mon, 3 Mar 2003 12:01:16 +0000</t>
  </si>
  <si>
    <t>f42a4cb3ea5d45b5717c33a4470fd2e9bf47de96</t>
  </si>
  <si>
    <t>f42a4cb3e</t>
  </si>
  <si>
    <t>593b7b5946fe90883077757778de48b97064d1dd</t>
  </si>
  <si>
    <t>593b7b594</t>
  </si>
  <si>
    <t>JK: Generalized the thread sort algorithm for using it with bookmarks.</t>
  </si>
  <si>
    <t>JK-Generalized-the-thread-sort-algorithm-for-using-it-with-bookmarks</t>
  </si>
  <si>
    <t>Mon, 3 Mar 2003 11:22:12 +0000</t>
  </si>
  <si>
    <t>0b63c17a146627c7621c670a44a02250a6c846ff</t>
  </si>
  <si>
    <t>0b63c17a1</t>
  </si>
  <si>
    <t>6129432ca4872010769c7a5c1baecf35b5782ad0</t>
  </si>
  <si>
    <t>6129432ca</t>
  </si>
  <si>
    <t>JK: Added the view bookmark menu item. Defined docBookmark for the bookmark view documents.</t>
  </si>
  <si>
    <t>JK-Added-the-view-bookmark-menu-item</t>
  </si>
  <si>
    <t>Mon, 3 Mar 2003 11:18:30 +0000</t>
  </si>
  <si>
    <t>07956d2b6069d9bb2ed6e2348118d90079044699</t>
  </si>
  <si>
    <t>07956d2b6</t>
  </si>
  <si>
    <t>67b78ee1fc515ea9fbf742c00c2da31435c9c96e</t>
  </si>
  <si>
    <t>67b78ee1f</t>
  </si>
  <si>
    <t>Preparation of the code to support CSS float rules (not yet implemented). Irene</t>
  </si>
  <si>
    <t>Preparation-of-the-code-to-support-CSS-float-rules-not-yet-implemented</t>
  </si>
  <si>
    <t>Fri, 28 Feb 2003 14:44:57 +0000</t>
  </si>
  <si>
    <t>2bbc7484ed39caf360ca37f4415c3e0ad63c74b1</t>
  </si>
  <si>
    <t>2bbc7484e</t>
  </si>
  <si>
    <t>8f77e024c74c155e9e3acc6de0593c39b8ccc99a</t>
  </si>
  <si>
    <t>8f77e024c</t>
  </si>
  <si>
    <t>Sometimes table with rowspans were too hight. Irene</t>
  </si>
  <si>
    <t>Sometimes-table-with-rowspans-were-too-hight</t>
  </si>
  <si>
    <t>Fri, 28 Feb 2003 14:34:56 +0000</t>
  </si>
  <si>
    <t>b59d4880a866084f53eaa9e240a881939165da45</t>
  </si>
  <si>
    <t>b59d4880a</t>
  </si>
  <si>
    <t>367027562533b8dab94b28ee99ccd260b2fa2e64</t>
  </si>
  <si>
    <t>Improvement of the code, but still not complete yet. Irene</t>
  </si>
  <si>
    <t>Improvement-of-the-code-but-still-not-complete-yet</t>
  </si>
  <si>
    <t>Thu, 27 Feb 2003 17:40:03 +0000</t>
  </si>
  <si>
    <t>b8e2d26aff617ca4416669a373f7b975e26b0a35</t>
  </si>
  <si>
    <t>b8e2d26af</t>
  </si>
  <si>
    <t>96c0f2917944ca547d563fa7fba4411cfd3e1866</t>
  </si>
  <si>
    <t>96c0f2917</t>
  </si>
  <si>
    <t>Thu, 27 Feb 2003 16:47:24 +0000</t>
  </si>
  <si>
    <t>03a3267209a2bd690bf3dea6b0469725ede97692</t>
  </si>
  <si>
    <t>03a326720</t>
  </si>
  <si>
    <t>c2277b68579e3f116a071bee6d8eb55afe1cc0cd</t>
  </si>
  <si>
    <t>c2277b685</t>
  </si>
  <si>
    <t>Bug fix with Background images. Irene</t>
  </si>
  <si>
    <t>Bug-fix-with-Background-images</t>
  </si>
  <si>
    <t>Thu, 27 Feb 2003 15:00:11 +0000</t>
  </si>
  <si>
    <t>624e56b0c02611dd1e3620f65a0cc16d01cfcb95</t>
  </si>
  <si>
    <t>624e56b0c</t>
  </si>
  <si>
    <t>7e269ba6ba2af7da8356c375da5960a9775a090e</t>
  </si>
  <si>
    <t>7e269ba6b</t>
  </si>
  <si>
    <t>Like in the Unix version don't display parsing errors in all cases. Irene</t>
  </si>
  <si>
    <t>Like-in-the-Unix-version-don-t-display-parsing-errors-in-all-cases</t>
  </si>
  <si>
    <t>Thu, 27 Feb 2003 09:41:19 +0000</t>
  </si>
  <si>
    <t>a77e0df323ed63b97f69e48235ba64240572c7b8</t>
  </si>
  <si>
    <t>a77e0df32</t>
  </si>
  <si>
    <t>2da7efb6d08c08cf03a77dc795bd6f850652eb07</t>
  </si>
  <si>
    <t>2da7efb6d</t>
  </si>
  <si>
    <t>Thu, 27 Feb 2003 09:36:57 +0000</t>
  </si>
  <si>
    <t>6ff357f81be249617b7b292800f2c0e4b03f4d1d</t>
  </si>
  <si>
    <t>6ff357f81</t>
  </si>
  <si>
    <t>ac407c0f55c98f3b0c47df1f961fa7f629401fd7</t>
  </si>
  <si>
    <t>ac407c0f5</t>
  </si>
  <si>
    <t>Adding the function TtcCopySelection in the predefined list of functions. Irene</t>
  </si>
  <si>
    <t>Adding-the-function-TtcCopySelection-in-the-predefined-list-of-functions</t>
  </si>
  <si>
    <t>Thu, 27 Feb 2003 08:59:16 +0000</t>
  </si>
  <si>
    <t>f9034d717c2860dc4556bc46e933a09a6b9c2e9e</t>
  </si>
  <si>
    <t>f9034d717</t>
  </si>
  <si>
    <t>326942e7ea24ab42a39f26c94a2f9ea7a9ba55af</t>
  </si>
  <si>
    <t>326942e7e</t>
  </si>
  <si>
    <t>JK: The corresponding S</t>
  </si>
  <si>
    <t>JK-The-corresponding-S</t>
  </si>
  <si>
    <t>Wed, 26 Feb 2003 14:26:02 +0000</t>
  </si>
  <si>
    <t>7790eca9baa0b0104428a6b972844c32f1f255c6</t>
  </si>
  <si>
    <t>7790eca9b</t>
  </si>
  <si>
    <t>fe6f780c4160db83dd527a2b1ee4bcc7c21283ea</t>
  </si>
  <si>
    <t>fe6f780c4</t>
  </si>
  <si>
    <t>JK: first try at the Bookmarks P</t>
  </si>
  <si>
    <t>JK-first-try-at-the-Bookmarks-P</t>
  </si>
  <si>
    <t>Wed, 26 Feb 2003 14:24:28 +0000</t>
  </si>
  <si>
    <t>f0d39993049c0f18748eb3c1a6d10fc5be6cb6ba</t>
  </si>
  <si>
    <t>f0d399930</t>
  </si>
  <si>
    <t>6269db4a5160f187424ded8aeeb989999d3265e6</t>
  </si>
  <si>
    <t>6269db4a5</t>
  </si>
  <si>
    <t>Bug fix: the given window title was always supposed to be UTF-8 encoded. Irene</t>
  </si>
  <si>
    <t>Bug-fix-the-given-window-title-was-always-supposed-to-be-UTF-8-encoded</t>
  </si>
  <si>
    <t>Wed, 26 Feb 2003 12:13:21 +0000</t>
  </si>
  <si>
    <t>080f788c2dd0137ad64ed571f8e1a1ce121add6b</t>
  </si>
  <si>
    <t>080f788c2</t>
  </si>
  <si>
    <t>1aa0ef1b96f7ec99c8ac231dd2dbe73dc748be90</t>
  </si>
  <si>
    <t>1aa0ef1b9</t>
  </si>
  <si>
    <t>JK: First version of the S for bookmarks (called Topics as I already have a bookmarks.h file).</t>
  </si>
  <si>
    <t>JK-First-version-of-the-S-for-bookmarks-called-Topics-as</t>
  </si>
  <si>
    <t>Wed, 26 Feb 2003 12:01:29 +0000</t>
  </si>
  <si>
    <t>7b4b10a87c25235106d192ff18143689df2647a6</t>
  </si>
  <si>
    <t>7b4b10a87</t>
  </si>
  <si>
    <t>ef93fbe1a7d42e744da51117d46b8bf6d94eb5be</t>
  </si>
  <si>
    <t>ef93fbe1a</t>
  </si>
  <si>
    <t>Typos and improvements. Irene</t>
  </si>
  <si>
    <t>Typos-and-improvements</t>
  </si>
  <si>
    <t>Wed, 26 Feb 2003 10:30:06 +0000</t>
  </si>
  <si>
    <t>48a45d82d4e89140f0140ae9d5ca8023eda7b099</t>
  </si>
  <si>
    <t>48a45d82d</t>
  </si>
  <si>
    <t>dc72057bab8fde0f1fc8233a0eb7ba36d0c0d07a</t>
  </si>
  <si>
    <t>dc72057ba</t>
  </si>
  <si>
    <t>JK: a trailing commit.. destroy the annot types menu after the user has chosen something.</t>
  </si>
  <si>
    <t>JK-a-trailing-commit.-destroy-the-annot-types-menu-after-the-user</t>
  </si>
  <si>
    <t>Wed, 26 Feb 2003 10:25:05 +0000</t>
  </si>
  <si>
    <t>e77fbc7e2d899a8ae8d104439bef9558903de708</t>
  </si>
  <si>
    <t>e77fbc7e2</t>
  </si>
  <si>
    <t>20aae1c070cebd046e48be5cbeba30156b1e559c</t>
  </si>
  <si>
    <t>20aae1c07</t>
  </si>
  <si>
    <t>The symbol not was displayed as a leftarrow. Irene</t>
  </si>
  <si>
    <t>The-symbol-not-was-displayed-as-a-leftarrow</t>
  </si>
  <si>
    <t>Wed, 26 Feb 2003 09:36:51 +0000</t>
  </si>
  <si>
    <t>283ad1d9ea22b8d65c1ef87c90bfbabeeb1c466a</t>
  </si>
  <si>
    <t>283ad1d9e</t>
  </si>
  <si>
    <t>4d6d2d907eef9de0059bf6ab3e98f45c8701f83a</t>
  </si>
  <si>
    <t>4d6d2d907</t>
  </si>
  <si>
    <t>The symbol not was exported as &amp;LeftArrow; Irene</t>
  </si>
  <si>
    <t>The-symbol-not-was-exported-as-LeftArrow</t>
  </si>
  <si>
    <t>Wed, 26 Feb 2003 09:36:01 +0000</t>
  </si>
  <si>
    <t>89576822cddb94ea698533f1d6ac8daf4fec949c</t>
  </si>
  <si>
    <t>89576822c</t>
  </si>
  <si>
    <t>6213cd80616c1a3d3826d5778f5e10b09420e5fd</t>
  </si>
  <si>
    <t>6213cd806</t>
  </si>
  <si>
    <t>Clean up workspaces Irene</t>
  </si>
  <si>
    <t>Clean-up-workspaces</t>
  </si>
  <si>
    <t>Tue, 25 Feb 2003 16:15:47 +0000</t>
  </si>
  <si>
    <t>028d5264f2043959fac5e20bc76742df03af5427</t>
  </si>
  <si>
    <t>028d5264f</t>
  </si>
  <si>
    <t>18f09245f4478e7be152e7a7023e7cbc697d954e</t>
  </si>
  <si>
    <t>18f09245f</t>
  </si>
  <si>
    <t>Remove .bmp files Irene</t>
  </si>
  <si>
    <t>Remove-.bmp-files</t>
  </si>
  <si>
    <t>Tue, 25 Feb 2003 16:11:55 +0000</t>
  </si>
  <si>
    <t>b54db21152fe6aa16e83194fd65008813dd7cec3</t>
  </si>
  <si>
    <t>b54db2115</t>
  </si>
  <si>
    <t>00b14198e2578a1372a017f285a10316dad2a1e0</t>
  </si>
  <si>
    <t>00b14198e</t>
  </si>
  <si>
    <t>Fixing compiling problems. Irene</t>
  </si>
  <si>
    <t>Tue, 25 Feb 2003 16:01:29 +0000</t>
  </si>
  <si>
    <t>1a3b8efb30210141c1b166ac97088128cf4853ca</t>
  </si>
  <si>
    <t>1a3b8efb3</t>
  </si>
  <si>
    <t>d63d28350a2f29153bdd28a08d046a80d249cf6a</t>
  </si>
  <si>
    <t>d63d28350</t>
  </si>
  <si>
    <t>Fixing some problems with background images. Irene</t>
  </si>
  <si>
    <t>Fixing-some-problems-with-background-images</t>
  </si>
  <si>
    <t>Tue, 25 Feb 2003 15:17:16 +0000</t>
  </si>
  <si>
    <t>385151027f0dcd5d7c720d314d7d807e3d4ae1a6</t>
  </si>
  <si>
    <t>4f058a48d7b147db29630dce7806d82ec1e5377d</t>
  </si>
  <si>
    <t>4f058a48d</t>
  </si>
  <si>
    <t>Mon, 24 Feb 2003 14:43:00 +0000</t>
  </si>
  <si>
    <t>eac23a446aa53af69d82c9f44b02c6c554f1dc25</t>
  </si>
  <si>
    <t>eac23a446</t>
  </si>
  <si>
    <t>470c8a4da5fe76e1710175444dc0b575723e75cb</t>
  </si>
  <si>
    <t>470c8a4da</t>
  </si>
  <si>
    <t>Change the X bitmap attached to Amaya pages. Irene</t>
  </si>
  <si>
    <t>Change-the-X-bitmap-attached-to-Amaya-pages</t>
  </si>
  <si>
    <t>Mon, 24 Feb 2003 14:40:56 +0000</t>
  </si>
  <si>
    <t>497461bf122cafac83e1c91af8a462595e5d8708</t>
  </si>
  <si>
    <t>497461bf1</t>
  </si>
  <si>
    <t>162df197e3d291c91e9fee83abe2b988cb5de7bf</t>
  </si>
  <si>
    <t>162df197e</t>
  </si>
  <si>
    <t>Fri, 21 Feb 2003 12:28:36 +0000</t>
  </si>
  <si>
    <t>eb5c53e0cb903fad89284a36b73a32fae559058c</t>
  </si>
  <si>
    <t>eb5c53e0c</t>
  </si>
  <si>
    <t>cb45928fa359545fc695ef1ef5c417543a74dc60</t>
  </si>
  <si>
    <t>cb45928fa</t>
  </si>
  <si>
    <t>Fixing the timeline view. Irene</t>
  </si>
  <si>
    <t>Fixing-the-timeline-view</t>
  </si>
  <si>
    <t>Fri, 21 Feb 2003 11:54:27 +0000</t>
  </si>
  <si>
    <t>d6914948cc13da42ef396aa9441ea96b67b48951</t>
  </si>
  <si>
    <t>d6914948c</t>
  </si>
  <si>
    <t>e37ad0db33dddbe2263bc83471cddb48da1ad0f0</t>
  </si>
  <si>
    <t>e37ad0db3</t>
  </si>
  <si>
    <t>Fix win32 GL picture</t>
  </si>
  <si>
    <t>Fix-win32-GL-picture</t>
  </si>
  <si>
    <t>Fri, 21 Feb 2003 11:17:07 +0000</t>
  </si>
  <si>
    <t>3a3b196ee69b4a27725eb725904f151d9e7dce01</t>
  </si>
  <si>
    <t>3a3b196ee</t>
  </si>
  <si>
    <t>74cd620487d04d2b049168f0a4c2079778f16ba1</t>
  </si>
  <si>
    <t>74cd62048</t>
  </si>
  <si>
    <t>Snapshot version. Irene</t>
  </si>
  <si>
    <t>Snapshot-version</t>
  </si>
  <si>
    <t>Fri, 21 Feb 2003 10:33:28 +0000</t>
  </si>
  <si>
    <t>e8a50cad0090565f432ec6758fb36d27273a5950</t>
  </si>
  <si>
    <t>e8a50cad0</t>
  </si>
  <si>
    <t>a149685a0e73f27b3fb803c3bfb234fa23b6bdfa</t>
  </si>
  <si>
    <t>a149685a0</t>
  </si>
  <si>
    <t>JK: When aborting a PUT, an empty confirm box could appear.</t>
  </si>
  <si>
    <t>JK-When-aborting-a-PUT-an-empty-confirm-box-could-appear</t>
  </si>
  <si>
    <t>Fri, 21 Feb 2003 10:32:48 +0000</t>
  </si>
  <si>
    <t>df6c7507f1c530ddccb247848abe78c364a1c6dc</t>
  </si>
  <si>
    <t>df6c7507f</t>
  </si>
  <si>
    <t>7ac0a7fd995a89fc26fe331ad7290bde1e61ef71</t>
  </si>
  <si>
    <t>7ac0a7fd9</t>
  </si>
  <si>
    <t>Allow to store a personal version of the fontconfig file. Irene + Paul</t>
  </si>
  <si>
    <t>Allow-to-store-a-personal-version-of-the-fontconfig-file</t>
  </si>
  <si>
    <t>Fri, 21 Feb 2003 10:10:54 +0000</t>
  </si>
  <si>
    <t>88e25faf2ae1fc018e022350342d2051c5f0c076</t>
  </si>
  <si>
    <t>88e25faf2</t>
  </si>
  <si>
    <t>6c868d3fa5ffe6cdcb091cd19d1c3036baad8c61</t>
  </si>
  <si>
    <t>6c868d3fa</t>
  </si>
  <si>
    <t>Update the SVG library. Irene</t>
  </si>
  <si>
    <t>Update-the-SVG-library</t>
  </si>
  <si>
    <t>Fri, 21 Feb 2003 09:13:17 +0000</t>
  </si>
  <si>
    <t>df61b319c9ed065d8554df363da7f835cbd9b189</t>
  </si>
  <si>
    <t>df61b319c</t>
  </si>
  <si>
    <t>8d36eb67a383169d1f0c8e92e0d953ac36521a4f</t>
  </si>
  <si>
    <t>8d36eb67a</t>
  </si>
  <si>
    <t>When a new image is loaded, width and height rules were removed by error. Irene</t>
  </si>
  <si>
    <t>When-a-new-image-is-loaded-width-and-height-rules-were-removed</t>
  </si>
  <si>
    <t>Fri, 21 Feb 2003 08:23:50 +0000</t>
  </si>
  <si>
    <t>6298d102c58071c17ba330365505fc513f6d2e8a</t>
  </si>
  <si>
    <t>6298d102c</t>
  </si>
  <si>
    <t>514d8b44d39416e53b7a27087016867921d1e848</t>
  </si>
  <si>
    <t>514d8b44d</t>
  </si>
  <si>
    <t>JK: It wasn't possible to open anymore local URLs that had special characters (like ~, $HOME) or %xx encodings.</t>
  </si>
  <si>
    <t>JK-It-wasn-t-possible-to-open-anymore-local-URLs-that-had-special</t>
  </si>
  <si>
    <t>Thu, 20 Feb 2003 18:28:01 +0000</t>
  </si>
  <si>
    <t>56352d5299f1b62074d4322851d92311159b0198</t>
  </si>
  <si>
    <t>56352d529</t>
  </si>
  <si>
    <t>dd86069431642da5e764cf1422729c3935b06795</t>
  </si>
  <si>
    <t>dd8606943</t>
  </si>
  <si>
    <t>SVG: content of tref elements was not displayed in the main view. VQ</t>
  </si>
  <si>
    <t>SVG-content-of-tref-elements-was-not-displayed-in-the-main-view</t>
  </si>
  <si>
    <t>Thu, 20 Feb 2003 18:10:36 +0000</t>
  </si>
  <si>
    <t>b4ca6df92d35c6a15a912ceed2a1b55c7db4519c</t>
  </si>
  <si>
    <t>b4ca6df92</t>
  </si>
  <si>
    <t>18ede7cec511be9652562583945bd9704cbd496b</t>
  </si>
  <si>
    <t>18ede7cec</t>
  </si>
  <si>
    <t>Fix a crash when a namespace declaration was removed. Laurent</t>
  </si>
  <si>
    <t>Fix-a-crash-when-a-namespace-declaration-was-removed</t>
  </si>
  <si>
    <t>Thu, 20 Feb 2003 17:46:43 +0000</t>
  </si>
  <si>
    <t>efb48ea34f94d1307d1dc1a527cb8c5909393383</t>
  </si>
  <si>
    <t>efb48ea34</t>
  </si>
  <si>
    <t>d5379da15c8d19356c60d23dfb6acc64c6085343</t>
  </si>
  <si>
    <t>d5379da15</t>
  </si>
  <si>
    <t>Incorrect handling of images mime type + code clean up. Irene + Jose</t>
  </si>
  <si>
    <t>Incorrect-handling-of-images-mime-type-code-clean-up</t>
  </si>
  <si>
    <t>Thu, 20 Feb 2003 17:15:23 +0000</t>
  </si>
  <si>
    <t>8fffdeb9ad34a1fa172c8e76758b9054d9c40197</t>
  </si>
  <si>
    <t>8fffdeb9a</t>
  </si>
  <si>
    <t>15c0d5db31e2d1aa6d670bf1b8bb5e82d059eb1d</t>
  </si>
  <si>
    <t>15c0d5db3</t>
  </si>
  <si>
    <t>SVG: the second end of all &lt;line&gt; elements was always the upper left corner. VQ</t>
  </si>
  <si>
    <t>SVG-the-second-end-of-all-line-elements-was-always-the-upper-left</t>
  </si>
  <si>
    <t>Thu, 20 Feb 2003 16:54:48 +0000</t>
  </si>
  <si>
    <t>7720cdf8d1b1e15aa53ef281d967f10f697b0320</t>
  </si>
  <si>
    <t>7720cdf8d</t>
  </si>
  <si>
    <t>bd0b98e337ea19a611641e6d81a8ba62abf10ea5</t>
  </si>
  <si>
    <t>bd0b98e33</t>
  </si>
  <si>
    <t>In a particular case, the DeleteNextChar function selected the previous element instead of the next one. Irene + Laurent</t>
  </si>
  <si>
    <t>In-a-particular-case-the-DeleteNextChar-function-selected-the-previous</t>
  </si>
  <si>
    <t>Thu, 20 Feb 2003 15:44:23 +0000</t>
  </si>
  <si>
    <t>51fceb20cb950c93357d8a8480e6ab782e5211b8</t>
  </si>
  <si>
    <t>51fceb20c</t>
  </si>
  <si>
    <t>451b4b9a3c49d1331ee9bda0529fbce5290cf5b5</t>
  </si>
  <si>
    <t>451b4b9a3</t>
  </si>
  <si>
    <t>Avoid to reformat a document view without closing the text insertion. Irene</t>
  </si>
  <si>
    <t>Avoid-to-reformat-a-document-view-without-closing-the-text-insertion</t>
  </si>
  <si>
    <t>Thu, 20 Feb 2003 15:22:59 +0000</t>
  </si>
  <si>
    <t>c3fc94c86d76ca25b5e4c5fc344d82376249f7a2</t>
  </si>
  <si>
    <t>c3fc94c86</t>
  </si>
  <si>
    <t>deb7494698ee16c9c994a2216b1ddae1ef21eced</t>
  </si>
  <si>
    <t>deb749469</t>
  </si>
  <si>
    <t>Skip @font-face in the CSS parser. Irene</t>
  </si>
  <si>
    <t>Skip-font-face-in-the-CSS-parser</t>
  </si>
  <si>
    <t>Thu, 20 Feb 2003 14:09:48 +0000</t>
  </si>
  <si>
    <t>104ed2d4fd379d8f4cf32a1cd03cdbf070e0a7d3</t>
  </si>
  <si>
    <t>104ed2d4f</t>
  </si>
  <si>
    <t>5c5a101a3beb9b46d56d89a18027061ae066eea2</t>
  </si>
  <si>
    <t>5c5a101a3</t>
  </si>
  <si>
    <t>Prevent a crash when a namespace declaration is removed Laurent</t>
  </si>
  <si>
    <t>Prevent-a-crash-when-a-namespace-declaration-is-removed</t>
  </si>
  <si>
    <t>Thu, 20 Feb 2003 13:48:30 +0000</t>
  </si>
  <si>
    <t>f3423900f4f588f5cbdf4b293ea58a0c0184fa46</t>
  </si>
  <si>
    <t>f3423900f</t>
  </si>
  <si>
    <t>918704479baf2e700b917d8cc662c0042afc6a60</t>
  </si>
  <si>
    <t>The xmlns attribute was not updated when Amaya saved a XHTML document as HTML (and vice-versa). Laurent</t>
  </si>
  <si>
    <t>The-xmlns-attribute-was-not-updated-when-Amaya-saved-a-XHTML-document</t>
  </si>
  <si>
    <t>Thu, 20 Feb 2003 13:46:41 +0000</t>
  </si>
  <si>
    <t>a49bb96a8a5cb04274a8564a6e496292eb31477a</t>
  </si>
  <si>
    <t>a49bb96a8</t>
  </si>
  <si>
    <t>af8fd6bc3de977b32d1070933d1caec957623d12</t>
  </si>
  <si>
    <t>af8fd6bc3</t>
  </si>
  <si>
    <t>When changing the content of an image, horizontal aligment was odd. VQ+PCL</t>
  </si>
  <si>
    <t>When-changing-the-content-of-an-image-horizontal-aligment-was-odd</t>
  </si>
  <si>
    <t>Thu, 20 Feb 2003 13:35:38 +0000</t>
  </si>
  <si>
    <t>52c0f44a1b15a02175bf8893a213fe0be8f3f79f</t>
  </si>
  <si>
    <t>52c0f44a1</t>
  </si>
  <si>
    <t>58c7a87f6f6e02f955ac96f106621bc8aabf79cc</t>
  </si>
  <si>
    <t>58c7a87f6</t>
  </si>
  <si>
    <t>JK: Fixed a typo.</t>
  </si>
  <si>
    <t>JK-Fixed-a-typo</t>
  </si>
  <si>
    <t>Thu, 20 Feb 2003 11:09:12 +0000</t>
  </si>
  <si>
    <t>fc6901bab44132dc7a82cea61d07c7e7ba6e107d</t>
  </si>
  <si>
    <t>fc6901bab</t>
  </si>
  <si>
    <t>ddd3eb29ad667adf1310e313b15e3a0f12a4abde</t>
  </si>
  <si>
    <t>ddd3eb29a</t>
  </si>
  <si>
    <t>The mime type of a already loaded image wasn't being passed to the Thotlib. Irene + Jose</t>
  </si>
  <si>
    <t>The-mime-type-of-a-already-loaded-image-wasn-t-being-passed-to-the</t>
  </si>
  <si>
    <t>Thu, 20 Feb 2003 10:24:50 +0000</t>
  </si>
  <si>
    <t>edadc6884d7353b9f1b27db099b2368181695baf</t>
  </si>
  <si>
    <t>edadc6884</t>
  </si>
  <si>
    <t>1258d4e798341e87018ebb07cc4717f84925feb0</t>
  </si>
  <si>
    <t>1258d4e79</t>
  </si>
  <si>
    <t>Replacing an image in a HTML document: generate the complete URL of the selected image when displaying the Image dialog. VQ</t>
  </si>
  <si>
    <t>Replacing-an-image-in-a-HTML-document-generate-the-complete-URL-of-the</t>
  </si>
  <si>
    <t>Thu, 20 Feb 2003 10:00:04 +0000</t>
  </si>
  <si>
    <t>ab438c4a64250ec9a0131531a91544f63ed53c94</t>
  </si>
  <si>
    <t>ab438c4a6</t>
  </si>
  <si>
    <t>9a9339f3fa39267a084548cb261fe20789da41d2</t>
  </si>
  <si>
    <t>9a9339f3f</t>
  </si>
  <si>
    <t>Initialization of the Image Windows dialog. Irene</t>
  </si>
  <si>
    <t>Initialization-of-the-Image-Windows-dialog</t>
  </si>
  <si>
    <t>Thu, 20 Feb 2003 09:32:02 +0000</t>
  </si>
  <si>
    <t>23aff33ed16db6a251bdaefde21e1d7b48c887b7</t>
  </si>
  <si>
    <t>23aff33ed</t>
  </si>
  <si>
    <t>f6def28daa1c4402859758ea7eaf2fe3ac85159f</t>
  </si>
  <si>
    <t>f6def28da</t>
  </si>
  <si>
    <t>Support of pseudo transparence with alpha channel on Windows platforms (non-GL versions). Irene</t>
  </si>
  <si>
    <t>Support-of-pseudo-transparence-with-alpha-channel-on-Windows-platforms</t>
  </si>
  <si>
    <t>Thu, 20 Feb 2003 08:52:39 +0000</t>
  </si>
  <si>
    <t>264bcd915b377ea19ea04f049a6c088a7b96a102</t>
  </si>
  <si>
    <t>264bcd915</t>
  </si>
  <si>
    <t>3667f7724627a2dabc89b15a971c4af5588f6fea</t>
  </si>
  <si>
    <t>3667f7724</t>
  </si>
  <si>
    <t>Updating the documentation about image replacement. VQ</t>
  </si>
  <si>
    <t>Updating-the-documentation-about-image-replacement</t>
  </si>
  <si>
    <t>Wed, 19 Feb 2003 17:51:18 +0000</t>
  </si>
  <si>
    <t>2c603bc8759f4e1f87e17b876b026ca14b28e656</t>
  </si>
  <si>
    <t>2c603bc87</t>
  </si>
  <si>
    <t>62771e6fd0b4a1298d284b52301937a89870b4bf</t>
  </si>
  <si>
    <t>62771e6fd</t>
  </si>
  <si>
    <t>Allow to use the image dialogue box to replace an image by another one. VQ</t>
  </si>
  <si>
    <t>Allow-to-use-the-image-dialogue-box-to-replace-an-image-by-another-one</t>
  </si>
  <si>
    <t>Wed, 19 Feb 2003 17:30:25 +0000</t>
  </si>
  <si>
    <t>f5f619f51363d341a731796191fa1262de55c402</t>
  </si>
  <si>
    <t>f5f619f51</t>
  </si>
  <si>
    <t>e96c27bb435d6f71f1209539c7651a74754a18fd</t>
  </si>
  <si>
    <t>e96c27bb4</t>
  </si>
  <si>
    <t>CSS: Reapply CSS style sheets when background images are loaded. Irene</t>
  </si>
  <si>
    <t>CSS-Reapply-CSS-style-sheets-when-background-images-are-loaded</t>
  </si>
  <si>
    <t>Wed, 19 Feb 2003 15:32:29 +0000</t>
  </si>
  <si>
    <t>c86e9e4821c3633b1d2ac8137ca754580ec5ab9c</t>
  </si>
  <si>
    <t>c86e9e482</t>
  </si>
  <si>
    <t>f4f06171a4fadd9110f4c2e2c7ec854b69e7aed6</t>
  </si>
  <si>
    <t>f4f06171a</t>
  </si>
  <si>
    <t>When two images followed each other immediately, it was impossible to insert some text inbetween. VQ</t>
  </si>
  <si>
    <t>When-two-images-followed-each-other-immediately-it-was-impossible-to</t>
  </si>
  <si>
    <t>Wed, 19 Feb 2003 15:03:06 +0000</t>
  </si>
  <si>
    <t>3eee48e64ddbd556a2b078a0a1e4bb9bd9a5e6ad</t>
  </si>
  <si>
    <t>3eee48e64</t>
  </si>
  <si>
    <t>4e8815af92cf5a5fc3b7be88c72d0013ae76c64c</t>
  </si>
  <si>
    <t>4e8815af9</t>
  </si>
  <si>
    <t>GL : Fix Bug in picture caching system</t>
  </si>
  <si>
    <t>GL-Fix-Bug-in-picture-caching-system</t>
  </si>
  <si>
    <t>Wed, 19 Feb 2003 14:51:52 +0000</t>
  </si>
  <si>
    <t>bef27e2ceb48fb3f39e3ec7a5c0ae4f124a6e193</t>
  </si>
  <si>
    <t>bef27e2ce</t>
  </si>
  <si>
    <t>7f80d7663a6b4ff80e3e4961f5db72a586ca837e</t>
  </si>
  <si>
    <t>7f80d7663</t>
  </si>
  <si>
    <t>Wed, 19 Feb 2003 12:18:25 +0000</t>
  </si>
  <si>
    <t>8a44826423925dcca3c7374d3a781a0978f78219</t>
  </si>
  <si>
    <t>8a4482642</t>
  </si>
  <si>
    <t>d001b279277bff4042326b882636e9f38bc05a08</t>
  </si>
  <si>
    <t>d001b2792</t>
  </si>
  <si>
    <t>When replacing an image in a document by another image in a different format, the new image was not displayed. VQ</t>
  </si>
  <si>
    <t>When-replacing-an-image-in-a-document-by-another-image-in-a-different</t>
  </si>
  <si>
    <t>Wed, 19 Feb 2003 12:10:37 +0000</t>
  </si>
  <si>
    <t>a8304b4d01e188980b750ec2f34e39a1b16a08fe</t>
  </si>
  <si>
    <t>a8304b4d0</t>
  </si>
  <si>
    <t>c8cb831dd7979eb778ecd94be507d22914db3a71</t>
  </si>
  <si>
    <t>c8cb831dd</t>
  </si>
  <si>
    <t>Typo error in GL version. Irene</t>
  </si>
  <si>
    <t>Typo-error-in-GL-version</t>
  </si>
  <si>
    <t>Wed, 19 Feb 2003 12:01:15 +0000</t>
  </si>
  <si>
    <t>f2773b12c2496a627229c89f5185389a0277ed08</t>
  </si>
  <si>
    <t>f2773b12c</t>
  </si>
  <si>
    <t>5773c177c79a98a29a76d5c5afa50297eb3ebbdc</t>
  </si>
  <si>
    <t>5773c177c</t>
  </si>
  <si>
    <t>Wed, 19 Feb 2003 10:47:44 +0000</t>
  </si>
  <si>
    <t>10fdef4b2e482be1763fa79f31d143cafab563a8</t>
  </si>
  <si>
    <t>10fdef4b2</t>
  </si>
  <si>
    <t>a6a2315c1a2d9f99245f4a1a61fa5a3e83c4b8ae</t>
  </si>
  <si>
    <t>a6a2315c1</t>
  </si>
  <si>
    <t>Windows code clean up. Irene</t>
  </si>
  <si>
    <t>Windows-code-clean-up</t>
  </si>
  <si>
    <t>Wed, 19 Feb 2003 10:40:05 +0000</t>
  </si>
  <si>
    <t>717d94abe41de829a692bed66fcca16a0073424e</t>
  </si>
  <si>
    <t>717d94abe</t>
  </si>
  <si>
    <t>f46ecd3c7fe06bc52a8d859f24fb510df96496fd</t>
  </si>
  <si>
    <t>f46ecd3c7</t>
  </si>
  <si>
    <t>New items in the wishlist. Irene</t>
  </si>
  <si>
    <t>New-items-in-the-wishlist</t>
  </si>
  <si>
    <t>Wed, 19 Feb 2003 08:29:42 +0000</t>
  </si>
  <si>
    <t>815c29e46d0c859ba331fcf074a429524cd799f1</t>
  </si>
  <si>
    <t>815c29e46</t>
  </si>
  <si>
    <t>0e7c0d9369311a0c3323cd2c88d4d5797fa28cab</t>
  </si>
  <si>
    <t>0e7c0d936</t>
  </si>
  <si>
    <t>Improved the formatting of tables. Irene</t>
  </si>
  <si>
    <t>Improved-the-formatting-of-tables</t>
  </si>
  <si>
    <t>Tue, 18 Feb 2003 09:46:04 +0000</t>
  </si>
  <si>
    <t>17e0cc14d3c276a4c99114f8dcbbe665c359236e</t>
  </si>
  <si>
    <t>17e0cc14d</t>
  </si>
  <si>
    <t>3158141226432213640ce3076e9a82a27bf3839f</t>
  </si>
  <si>
    <t>Manage a new case of margin updates. Irene</t>
  </si>
  <si>
    <t>Manage-a-new-case-of-margin-updates</t>
  </si>
  <si>
    <t>Mon, 17 Feb 2003 17:14:04 +0000</t>
  </si>
  <si>
    <t>fb33ba01311b825ed29a879ec34bf5988151c204</t>
  </si>
  <si>
    <t>fb33ba013</t>
  </si>
  <si>
    <t>55184d3a194fdd552cedc688485877cefb537c37</t>
  </si>
  <si>
    <t>55184d3a1</t>
  </si>
  <si>
    <t>Use the new API function to include a SVG nature within xml elements. Laurent</t>
  </si>
  <si>
    <t>Use-the-new-API-function-to-include-a-SVG-nature-within-xml-elements</t>
  </si>
  <si>
    <t>Mon, 17 Feb 2003 16:27:15 +0000</t>
  </si>
  <si>
    <t>2a62ccd9193fa227bd3232eaf50073baf290d135</t>
  </si>
  <si>
    <t>2a62ccd91</t>
  </si>
  <si>
    <t>a7c687134a3840d8d5792b2fc1c912fadf0ee7d3</t>
  </si>
  <si>
    <t>a7c687134</t>
  </si>
  <si>
    <t>Add an API function that indicates if a structure schema is a generic schema or not. Laurent</t>
  </si>
  <si>
    <t>Add-an-API-function-that-indicates-if-a-structure-schema</t>
  </si>
  <si>
    <t>Mon, 17 Feb 2003 16:23:29 +0000</t>
  </si>
  <si>
    <t>8e9f3a9238a5e75f3e48b529de9e8a53161a2609</t>
  </si>
  <si>
    <t>8e9f3a923</t>
  </si>
  <si>
    <t>f05c2d7260401c45b2c772c1d3f75f13f563492c</t>
  </si>
  <si>
    <t>f05c2d726</t>
  </si>
  <si>
    <t>Bug fix: partial redisplay of background images on Windows non-GL versions. Irene</t>
  </si>
  <si>
    <t>Bug-fix-partial-redisplay-of-background-images-on-Windows-non-GL-versions</t>
  </si>
  <si>
    <t>Mon, 17 Feb 2003 15:31:55 +0000</t>
  </si>
  <si>
    <t>4a19d9ff8eda5ce26c49d1688a5bc55f17abc28b</t>
  </si>
  <si>
    <t>4a19d9ff8</t>
  </si>
  <si>
    <t>d515426b5fd186cc1773ed79f0efcd610bb782f8</t>
  </si>
  <si>
    <t>d515426b5</t>
  </si>
  <si>
    <t>Copy the 'ElSystemOrigin' information in the Element structure Laurent</t>
  </si>
  <si>
    <t>Copy-the-ElSystemOrigin-information-in-the-Element-structure</t>
  </si>
  <si>
    <t>Mon, 17 Feb 2003 14:15:38 +0000</t>
  </si>
  <si>
    <t>868c45f2f6b3821df6c3b2542e3b6a6cb62ed174</t>
  </si>
  <si>
    <t>868c45f2f</t>
  </si>
  <si>
    <t>b97a3e6c87c4f6e3ad9f351d6ff520d38e292852</t>
  </si>
  <si>
    <t>b97a3e6c8</t>
  </si>
  <si>
    <t>GTK-GL : Fix Eternal Timed Resize (Fix Thot redraw, not the GTK Call that comes from nowhere...(pure GTK version already has this fix...))</t>
  </si>
  <si>
    <t>GTK-GL-Fix-Eternal-Timed-Resize-Fix-Thot-redraw-not-the-GTK-Call</t>
  </si>
  <si>
    <t>Mon, 17 Feb 2003 13:59:51 +0000</t>
  </si>
  <si>
    <t>5f9dcaded38c32d0e6171e58fc25879eb5f9c698</t>
  </si>
  <si>
    <t>5f9dcaded</t>
  </si>
  <si>
    <t>e328a5072deeac58e7725693624318184cd5e016</t>
  </si>
  <si>
    <t>e328a5072</t>
  </si>
  <si>
    <t>Fixing a Windows warning. Irene</t>
  </si>
  <si>
    <t>Fixing-a-Windows-warning</t>
  </si>
  <si>
    <t>Mon, 17 Feb 2003 13:40:16 +0000</t>
  </si>
  <si>
    <t>62ddf4facac2b1e17db65611ae745f5f7a488bbd</t>
  </si>
  <si>
    <t>62ddf4fac</t>
  </si>
  <si>
    <t>6d58c90d597468d52d1fe6396ca6a2ea6b064b8c</t>
  </si>
  <si>
    <t>6d58c90d5</t>
  </si>
  <si>
    <t>Fixing a Windows warning Irene</t>
  </si>
  <si>
    <t>Mon, 17 Feb 2003 13:39:11 +0000</t>
  </si>
  <si>
    <t>84ffd1b94fe6c8b70fc4e134c6a3aca80a61e6ff</t>
  </si>
  <si>
    <t>84ffd1b94</t>
  </si>
  <si>
    <t>896d256d87b1c4733376e1a029fae087b3dac417</t>
  </si>
  <si>
    <t>896d256d8</t>
  </si>
  <si>
    <t>Adding PtFloat and PtClear in the list of presentation rules. Irene</t>
  </si>
  <si>
    <t>Adding-PtFloat-and-PtClear-in-the-list-of-presentation-rules</t>
  </si>
  <si>
    <t>Mon, 17 Feb 2003 11:24:51 +0000</t>
  </si>
  <si>
    <t>7f2c1e439f83b52fdddb3a9cca757e0becbc52f4</t>
  </si>
  <si>
    <t>7f2c1e439</t>
  </si>
  <si>
    <t>0f03923fe58b395110fc38994daaee8fa6347510</t>
  </si>
  <si>
    <t>0f03923fe</t>
  </si>
  <si>
    <t>Complete auto margins and prepare the management of float. Irene</t>
  </si>
  <si>
    <t>Complete-auto-margins-and-prepare-the-management-of-float</t>
  </si>
  <si>
    <t>Mon, 17 Feb 2003 11:20:31 +0000</t>
  </si>
  <si>
    <t>95800c5fdd688a0237ce0e12bf67dd71cfa648fe</t>
  </si>
  <si>
    <t>95800c5fd</t>
  </si>
  <si>
    <t>428a1c3aed5fb5a6e8e962ff17337ceb4a3788ad</t>
  </si>
  <si>
    <t>428a1c3ae</t>
  </si>
  <si>
    <t>Improving formatting in Links view. VQ</t>
  </si>
  <si>
    <t>Improving-formatting-in-Links-view</t>
  </si>
  <si>
    <t>Mon, 17 Feb 2003 11:11:41 +0000</t>
  </si>
  <si>
    <t>3b798df2ce151b5ba704f75bb09a7c059082b1ab</t>
  </si>
  <si>
    <t>3b798df2c</t>
  </si>
  <si>
    <t>4a046c26103a92eae144ea831f33ae7f1ce24ca0</t>
  </si>
  <si>
    <t>4a046c261</t>
  </si>
  <si>
    <t>JK: Added the form data to the combo box URI.</t>
  </si>
  <si>
    <t>JK-Added-the-form-data-to-the-combo-box-URI</t>
  </si>
  <si>
    <t>Mon, 17 Feb 2003 11:00:51 +0000</t>
  </si>
  <si>
    <t>f746ecdba9e98b7c703c0eccbcb2e406e1089c9c</t>
  </si>
  <si>
    <t>f746ecdba</t>
  </si>
  <si>
    <t>06c8823f127d1416072e99700f14f6180bf5ecaa</t>
  </si>
  <si>
    <t>06c8823f1</t>
  </si>
  <si>
    <t>Mon, 17 Feb 2003 10:59:13 +0000</t>
  </si>
  <si>
    <t>7e0a06791c9b86a58f69c994dd13607d0fcac66f</t>
  </si>
  <si>
    <t>7e0a06791</t>
  </si>
  <si>
    <t>0ce8487de2ce31fc47cdee77773f7247fd13b1a0</t>
  </si>
  <si>
    <t>0ce8487de</t>
  </si>
  <si>
    <t>Auto margins were not updated when the window is resized. Irene</t>
  </si>
  <si>
    <t>Auto-margins-were-not-updated-when-the-window-is-resized</t>
  </si>
  <si>
    <t>Mon, 17 Feb 2003 10:41:59 +0000</t>
  </si>
  <si>
    <t>03d30e9d1426721401ce3dce2d5b6768ee4e57e8</t>
  </si>
  <si>
    <t>03d30e9d1</t>
  </si>
  <si>
    <t>3b897f2e5d6f3f5400a606b19727aef73a1af601</t>
  </si>
  <si>
    <t>3b897f2e5</t>
  </si>
  <si>
    <t>Bug fix: crash when editing attribute xlink:href in view Links VQ</t>
  </si>
  <si>
    <t>Bug-fix-crash-when-editing-attribute-xlink-href-in-view-Links</t>
  </si>
  <si>
    <t>Mon, 17 Feb 2003 08:32:10 +0000</t>
  </si>
  <si>
    <t>5c70dbc5b26dc3fb51da205a31e720a8751f85df</t>
  </si>
  <si>
    <t>5c70dbc5b</t>
  </si>
  <si>
    <t>bf510b4615f65a707128c212681fa47e719d2f51</t>
  </si>
  <si>
    <t>bf510b461</t>
  </si>
  <si>
    <t>Last bits of implementing Opacity in the P language. VQ</t>
  </si>
  <si>
    <t>Last-bits-of-implementing-Opacity-in-the-P-language</t>
  </si>
  <si>
    <t>Mon, 17 Feb 2003 08:03:37 +0000</t>
  </si>
  <si>
    <t>3dd3a02ff01c3a3880ec5013730c7b04e176b1c9</t>
  </si>
  <si>
    <t>3dd3a02ff</t>
  </si>
  <si>
    <t>1e2c5f7cc27d9575217d4b4a7245a24e8f7a9dd0</t>
  </si>
  <si>
    <t>1e2c5f7cc</t>
  </si>
  <si>
    <t>Introducing rules Opacity, FillOpacity and StrokeOpacity in the P language compiler. VQ.</t>
  </si>
  <si>
    <t>Introducing-rules-Opacity-FillOpacity-and-StrokeOpacity-in-the-P</t>
  </si>
  <si>
    <t>Sat, 15 Feb 2003 11:33:44 +0000</t>
  </si>
  <si>
    <t>e23c8a525ebe8e20a33534170c056a234959c01f</t>
  </si>
  <si>
    <t>e23c8a525</t>
  </si>
  <si>
    <t>bbcac96a66b685989d7aca1a7cc6856b5abc2461</t>
  </si>
  <si>
    <t>bbcac96a6</t>
  </si>
  <si>
    <t>Add a new field in the S schema structure to indicate if it is a generic xml schema. Laurent</t>
  </si>
  <si>
    <t>Add-a-new-field-in-the-S-schema-structure-to</t>
  </si>
  <si>
    <t>Fri, 14 Feb 2003 17:32:14 +0000</t>
  </si>
  <si>
    <t>0dc3545f8984539299592182204f91053116c386</t>
  </si>
  <si>
    <t>0dc3545f8</t>
  </si>
  <si>
    <t>6c54bf5abe3ef36b2037d813ce581cae50596c85</t>
  </si>
  <si>
    <t>6c54bf5ab</t>
  </si>
  <si>
    <t>Amaya now generates parsing error message when it parses a generic xml element/attribute whose length is greater than the Thotlib limit Laurent</t>
  </si>
  <si>
    <t>Amaya-now-generates-parsing-error-message-when-it-parses</t>
  </si>
  <si>
    <t>Fri, 14 Feb 2003 14:47:27 +0000</t>
  </si>
  <si>
    <t>fed7613f23d81a16dedc84a3c87cb820b7f98cfe</t>
  </si>
  <si>
    <t>fed7613f2</t>
  </si>
  <si>
    <t>03d3f8565d8b5e02db20836efeb8132d75d2d332</t>
  </si>
  <si>
    <t>03d3f8565</t>
  </si>
  <si>
    <t>JK: The Content-Location relative URLS were not being converted into absolute ones because of a typo in the function call.</t>
  </si>
  <si>
    <t>JK-The-Content-Location-relative-URLS-were-not-being-converted</t>
  </si>
  <si>
    <t>Fri, 14 Feb 2003 10:43:06 +0000</t>
  </si>
  <si>
    <t>250dc282ed5d90a87f39b186cd8d0cb9e778c6d9</t>
  </si>
  <si>
    <t>250dc282e</t>
  </si>
  <si>
    <t>8e35fa204cc45b32627bc91dd125852d4cb71045</t>
  </si>
  <si>
    <t>8e35fa204</t>
  </si>
  <si>
    <t>SVG: create a version attribute for every SVG root element created      by Amaya. VQ</t>
  </si>
  <si>
    <t>SVG-create-a-version-attribute-for-every-SVG-root-element-created</t>
  </si>
  <si>
    <t>Fri, 14 Feb 2003 09:30:07 +0000</t>
  </si>
  <si>
    <t>45a4c76572573168204524a3407b1225cb8e9954</t>
  </si>
  <si>
    <t>45a4c7657</t>
  </si>
  <si>
    <t>ac2d3164b455149b535e95d2ec707d30b682514e</t>
  </si>
  <si>
    <t>ac2d3164b</t>
  </si>
  <si>
    <t>P language: when scrolling backwards some item numbers (in &lt;ol&gt;) where             duplicated. VQ</t>
  </si>
  <si>
    <t>P-language-when-scrolling-backwards-some-item-numbers-in-ol-where</t>
  </si>
  <si>
    <t>Thu, 13 Feb 2003 17:33:59 +0000</t>
  </si>
  <si>
    <t>bb90986bccfec12d0c5e909790b54f6966a11bad</t>
  </si>
  <si>
    <t>bb90986bc</t>
  </si>
  <si>
    <t>3c8c9446fe56005932986e67c917ed2c9dda6dc6</t>
  </si>
  <si>
    <t>3c8c9446f</t>
  </si>
  <si>
    <t>JK: Added missing convertion for literal values in objects with redland</t>
  </si>
  <si>
    <t>JK-Added-missing-convertion-for-literal-values-in-objects-with-redland</t>
  </si>
  <si>
    <t>Thu, 13 Feb 2003 17:08:12 +0000</t>
  </si>
  <si>
    <t>2be8ca9965e2b4936bb67cf9e1929a3f2836986e</t>
  </si>
  <si>
    <t>2be8ca996</t>
  </si>
  <si>
    <t>4f677c3980f0ca333ce1aa052eceb4258da1f619</t>
  </si>
  <si>
    <t>4f677c398</t>
  </si>
  <si>
    <t>JK: Added the entry point for making bookmarks</t>
  </si>
  <si>
    <t>JK-Added-the-entry-point-for-making-bookmarks</t>
  </si>
  <si>
    <t>Wed, 12 Feb 2003 16:46:41 +0000</t>
  </si>
  <si>
    <t>024a926add48f62509cb21f97bfad5f6624a3cf1</t>
  </si>
  <si>
    <t>024a926ad</t>
  </si>
  <si>
    <t>49d51f77b4218917e3d30d29fd8568b30a0fefb3</t>
  </si>
  <si>
    <t>49d51f77b</t>
  </si>
  <si>
    <t>JK: added the entry for the bookmark menu</t>
  </si>
  <si>
    <t>JK-added-the-entry-for-the-bookmark-menu</t>
  </si>
  <si>
    <t>Wed, 12 Feb 2003 16:45:40 +0000</t>
  </si>
  <si>
    <t>3a67e2c4ee5a1261f27c433f0b94640c943bbc88</t>
  </si>
  <si>
    <t>3a67e2c4e</t>
  </si>
  <si>
    <t>1eefcdcbb0b97cb50576981d7b0a620ec5f87365</t>
  </si>
  <si>
    <t>1eefcdcbb</t>
  </si>
  <si>
    <t>JK: Intermediate changes that allow to compile with redland/raptor or with the standalone libraptor (as included in Amaya). Will become redland only once DB releases it!</t>
  </si>
  <si>
    <t>JK-Intermediate-changes-that-allow-to-compile-with-redland-raptor</t>
  </si>
  <si>
    <t>Wed, 12 Feb 2003 16:33:18 +0000</t>
  </si>
  <si>
    <t>1830a87a85619ba7f31df7aee5b911d1069a9e79</t>
  </si>
  <si>
    <t>1830a87a8</t>
  </si>
  <si>
    <t>a14224f26ba203f2b9f087207f76b3031ea6998e</t>
  </si>
  <si>
    <t>a14224f26</t>
  </si>
  <si>
    <t>JK: Added a new "AM_REDLAND" compilation flag</t>
  </si>
  <si>
    <t>JK-Added-a-new-AM_REDLAND-compilation-flag</t>
  </si>
  <si>
    <t>Wed, 12 Feb 2003 16:31:36 +0000</t>
  </si>
  <si>
    <t>89c5b20087a1c2966069eb669afebafccbf3e08f</t>
  </si>
  <si>
    <t>89c5b2008</t>
  </si>
  <si>
    <t>485e31b00e6efa3f1129c61f7d3798c1a07d5bdf</t>
  </si>
  <si>
    <t>485e31b00</t>
  </si>
  <si>
    <t>Change the presentation rule 'Visibility' for textual svg elements. Laurent</t>
  </si>
  <si>
    <t>Change-the-presentation-rule-Visibility-for-textual-svg-elements</t>
  </si>
  <si>
    <t>Wed, 12 Feb 2003 14:27:54 +0000</t>
  </si>
  <si>
    <t>febb941cd3cbd16c944775122e3119a9e688200d</t>
  </si>
  <si>
    <t>febb941cd</t>
  </si>
  <si>
    <t>dc9a8fcdd42ee0d778c8f424ac0b68de1a77ae7c</t>
  </si>
  <si>
    <t>dc9a8fcdd</t>
  </si>
  <si>
    <t>Remove my previous patch to ignore style parsing errors for CDATA elements Laurent</t>
  </si>
  <si>
    <t>Remove-my-previous-patch-to-ignore-style-parsing-errors-for-CDATA-elements</t>
  </si>
  <si>
    <t>Wed, 12 Feb 2003 13:48:03 +0000</t>
  </si>
  <si>
    <t>08426d039a4afb275b485991458e5007c949af7a</t>
  </si>
  <si>
    <t>08426d039</t>
  </si>
  <si>
    <t>113634b0bf677d4b5ce2469671a91f516342f371</t>
  </si>
  <si>
    <t>113634b0b</t>
  </si>
  <si>
    <t>The content of a style element is no longer parsed if it is contained in a CDATA element. Laurent</t>
  </si>
  <si>
    <t>The-content-of-a-style-element-is-no-longer-parsed</t>
  </si>
  <si>
    <t>Wed, 12 Feb 2003 11:11:06 +0000</t>
  </si>
  <si>
    <t>01ce9dcd18c4881a9294b91dd4b0490a8fc105c7</t>
  </si>
  <si>
    <t>01ce9dcd1</t>
  </si>
  <si>
    <t>ef70e9a9129b7321f79dd4d4b29c5f020c22aae4</t>
  </si>
  <si>
    <t>ef70e9a91</t>
  </si>
  <si>
    <t>CSS float structures. Irene</t>
  </si>
  <si>
    <t>CSS-float-structures</t>
  </si>
  <si>
    <t>Tue, 11 Feb 2003 17:22:25 +0000</t>
  </si>
  <si>
    <t>dd77e5717be3dcce6ce7a9b21c7ab4756febf109</t>
  </si>
  <si>
    <t>dd77e5717</t>
  </si>
  <si>
    <t>48913e4c8703f231f2045a0944f299487c21e53c</t>
  </si>
  <si>
    <t>48913e4c8</t>
  </si>
  <si>
    <t>CSS: Removing names light, medium and pale from the list of color names.      Such names as pale-blue or light-green are now considered as      errors. VQ</t>
  </si>
  <si>
    <t>CSS-Removing-names-light-medium-and-pale-from-the-list-of-color-names</t>
  </si>
  <si>
    <t>Tue, 11 Feb 2003 17:13:39 +0000</t>
  </si>
  <si>
    <t>d77c43ae442dc19e7767ca15e42b15a6ff95d3b9</t>
  </si>
  <si>
    <t>d77c43ae4</t>
  </si>
  <si>
    <t>0d91ff261004f5641bd318095073d2357e284f8a</t>
  </si>
  <si>
    <t>0d91ff261</t>
  </si>
  <si>
    <t>Tue, 11 Feb 2003 16:46:17 +0000</t>
  </si>
  <si>
    <t>772d93a208b0dc0eb4e409f6e12e7db434e8787e</t>
  </si>
  <si>
    <t>772d93a20</t>
  </si>
  <si>
    <t>f2913824464ae51f350f9b9265a6afdfbfd56b9e</t>
  </si>
  <si>
    <t>f29138244</t>
  </si>
  <si>
    <t>First step towards the support of Float and Clear CSS properties + avoid a double dclaration of style constants (STYLE_value and value). Irene</t>
  </si>
  <si>
    <t>First-step-towards-the-support-of-Float-and-Clear-CSS-properties</t>
  </si>
  <si>
    <t>Tue, 11 Feb 2003 16:32:22 +0000</t>
  </si>
  <si>
    <t>ee61ac1f38c15980bc17b233d3fd49240bbccf6a</t>
  </si>
  <si>
    <t>ee61ac1f3</t>
  </si>
  <si>
    <t>ba068fe4b5b07b5b891961abb24f6c4ddea47959</t>
  </si>
  <si>
    <t>ba068fe4b</t>
  </si>
  <si>
    <t>JK: An Options annot variable wasn't being expanded.</t>
  </si>
  <si>
    <t>JK-An-Options-annot-variable-wasn-t-being-expanded</t>
  </si>
  <si>
    <t>Tue, 11 Feb 2003 16:26:01 +0000</t>
  </si>
  <si>
    <t>08b1b796a80a2f173daa9c4d58f8e91fcad050bd</t>
  </si>
  <si>
    <t>08b1b796a</t>
  </si>
  <si>
    <t>8af46b71655c709879fad6f17e78fc2678a8227b</t>
  </si>
  <si>
    <t>8af46b716</t>
  </si>
  <si>
    <t>JK: include the redland dir and the new bookmark files.</t>
  </si>
  <si>
    <t>JK-include-the-redland-dir-and-the-new-bookmark-files</t>
  </si>
  <si>
    <t>Tue, 11 Feb 2003 15:30:34 +0000</t>
  </si>
  <si>
    <t>80c0bbdcd6dba51ecb1e6821f1067a9237021a11</t>
  </si>
  <si>
    <t>80c0bbdcd</t>
  </si>
  <si>
    <t>876b099698df358ff3a96de2dc7e7891b06729cb</t>
  </si>
  <si>
    <t>876b09969</t>
  </si>
  <si>
    <t>JK: added rules for building redland (the indep. raptor build will disappear once this is stable)</t>
  </si>
  <si>
    <t>JK-added-rules-for-building-redland-the-indep.-raptor-build</t>
  </si>
  <si>
    <t>Tue, 11 Feb 2003 15:20:55 +0000</t>
  </si>
  <si>
    <t>1c04cd533775596b23420381f399bfc7b22331fd</t>
  </si>
  <si>
    <t>1c04cd533</t>
  </si>
  <si>
    <t>5ddfff552de30d83e5afd1bf93a751c2c6553863</t>
  </si>
  <si>
    <t>5ddfff552</t>
  </si>
  <si>
    <t>XML also displays the DOCTYPE in blue in the structure view. Laurent</t>
  </si>
  <si>
    <t>XML-also-displays-the-DOCTYPE-in-blue-in-the-structure-view</t>
  </si>
  <si>
    <t>Tue, 11 Feb 2003 09:32:01 +0000</t>
  </si>
  <si>
    <t>e3c2174bfff3f5404071e3bb5d5f9de6c97c063e</t>
  </si>
  <si>
    <t>e3c2174bf</t>
  </si>
  <si>
    <t>4457e42a29c2ff6fd3852720ddd5f8b1a4b02d79</t>
  </si>
  <si>
    <t>4457e42a2</t>
  </si>
  <si>
    <t>SVG and MathML: display the DOCTYPE in blue in the structure view. VQ</t>
  </si>
  <si>
    <t>SVG-and-MathML-display-the-DOCTYPE-in-blue-in-the-structure-view</t>
  </si>
  <si>
    <t>Tue, 11 Feb 2003 09:15:18 +0000</t>
  </si>
  <si>
    <t>97cf139f41da3dbabe4b374bc3fb011221364989</t>
  </si>
  <si>
    <t>97cf139f4</t>
  </si>
  <si>
    <t>5f4be3015e9ee4c51a6186ba4c043b91ffcb3faf</t>
  </si>
  <si>
    <t>5f4be3015</t>
  </si>
  <si>
    <t>MathML: When a symbol was selected in the main view typing a character         could generate a graphic element in the structure view. VQ</t>
  </si>
  <si>
    <t>MathML-When-a-symbol-was-selected-in-the-main-view-typing-a-character</t>
  </si>
  <si>
    <t>Mon, 10 Feb 2003 18:22:41 +0000</t>
  </si>
  <si>
    <t>e771157abe4321084e33d1fd498b25b2fcddb06a</t>
  </si>
  <si>
    <t>e771157ab</t>
  </si>
  <si>
    <t>1a23586636a892c576e9e92162880e4e79b34700</t>
  </si>
  <si>
    <t>1a2358663</t>
  </si>
  <si>
    <t>Allow the insertion of graphic elements within xml ones. Laurent</t>
  </si>
  <si>
    <t>Allow-the-insertion-of-graphic-elements-within-xml-ones</t>
  </si>
  <si>
    <t>Mon, 10 Feb 2003 17:25:32 +0000</t>
  </si>
  <si>
    <t>01d5da7ad2179ab5ff42a2a1ffaf90e167deda37</t>
  </si>
  <si>
    <t>01d5da7ad</t>
  </si>
  <si>
    <t>f590eaf542077dc641066eb41aae839454fc3985</t>
  </si>
  <si>
    <t>f590eaf54</t>
  </si>
  <si>
    <t>Modify the function TtaGetConstructOfType The thotlib returned the construct 'error' instead of the construct 'Any'. Laurent</t>
  </si>
  <si>
    <t>Modify-the-function-TtaGetConstructOfType</t>
  </si>
  <si>
    <t>Mon, 10 Feb 2003 17:23:50 +0000</t>
  </si>
  <si>
    <t>85e85793e567b709d76c54fea21630fd97e6f1ef</t>
  </si>
  <si>
    <t>85e85793e</t>
  </si>
  <si>
    <t>867cc73908f58a776acefa342691749175d4a5df</t>
  </si>
  <si>
    <t>867cc7390</t>
  </si>
  <si>
    <t>Allow the insertion of MathML elements within an xml document Laurent</t>
  </si>
  <si>
    <t>Allow-the-insertion-of-MathML-elements-within-an-xml-document</t>
  </si>
  <si>
    <t>Mon, 10 Feb 2003 15:58:21 +0000</t>
  </si>
  <si>
    <t>20cb45e36607d1803a97c4839889897738ca14f0</t>
  </si>
  <si>
    <t>20cb45e36</t>
  </si>
  <si>
    <t>a083175d3f9793b4a2ac8bbfc4345b9ab1bd09c7</t>
  </si>
  <si>
    <t>a083175d3</t>
  </si>
  <si>
    <t>Tables: better rendering of tables with invalid constraints. Irene</t>
  </si>
  <si>
    <t>Tables-better-rendering-of-tables-with-invalid-constraints</t>
  </si>
  <si>
    <t>Mon, 10 Feb 2003 14:22:45 +0000</t>
  </si>
  <si>
    <t>c250bd9cf9f4f40a504ba285da3359978ae6db4f</t>
  </si>
  <si>
    <t>c250bd9cf</t>
  </si>
  <si>
    <t>07cc10ed0861f72abcde0eb0c11e54f20b482e17</t>
  </si>
  <si>
    <t>07cc10ed0</t>
  </si>
  <si>
    <t>CSS: the parser didn't accept attribute values without quotes around. Irene</t>
  </si>
  <si>
    <t>CSS-the-parser-didn-t-accept-attribute-values-without-quotes-around</t>
  </si>
  <si>
    <t>Mon, 10 Feb 2003 14:20:00 +0000</t>
  </si>
  <si>
    <t>f1a541862808046765fc1f3f6a20b458cabd6653</t>
  </si>
  <si>
    <t>f1a541862</t>
  </si>
  <si>
    <t>3c60748fd18f1764584c2c09dd5a4e388ca7fabb</t>
  </si>
  <si>
    <t>3c60748fd</t>
  </si>
  <si>
    <t>CSS: parse colors defined by 3 or 6 hexadecimal digits with no leading      '#' even if the first digit is 0-9. VQ</t>
  </si>
  <si>
    <t>CSS-parse-colors-defined-by-3-or-6-hexadecimal-digits-with-no-leading</t>
  </si>
  <si>
    <t>Mon, 10 Feb 2003 14:12:18 +0000</t>
  </si>
  <si>
    <t>cf510248d066420672bdb20ba6fdd5ec95a36207</t>
  </si>
  <si>
    <t>cf510248d</t>
  </si>
  <si>
    <t>527e2c2be24226c810e019190aa10f7285a54009</t>
  </si>
  <si>
    <t>527e2c2be</t>
  </si>
  <si>
    <t>MathML: When the numerator of a fraction contained a parenthesized block         and no other element, it was not possible to put the caret         right before or right after that block. VQ</t>
  </si>
  <si>
    <t>MathML-When-the-numerator-of-a-fraction-contained-a-parenthesized-block</t>
  </si>
  <si>
    <t>Mon, 10 Feb 2003 11:47:47 +0000</t>
  </si>
  <si>
    <t>eb3953c065181e868ea5a41fe10b393c1f9b603d</t>
  </si>
  <si>
    <t>eb3953c06</t>
  </si>
  <si>
    <t>da590c682641f257094a000a7e2c23f48baf460f</t>
  </si>
  <si>
    <t>da590c682</t>
  </si>
  <si>
    <t>CSS: Ignore width and height CSS rules on extended cells. Irene</t>
  </si>
  <si>
    <t>CSS-Ignore-width-and-height-CSS-rules-on-extended-cells</t>
  </si>
  <si>
    <t>Mon, 10 Feb 2003 11:32:00 +0000</t>
  </si>
  <si>
    <t>38dd0d52d4de80f54981cd9ba71bb1458ed6f5ef</t>
  </si>
  <si>
    <t>38dd0d52d</t>
  </si>
  <si>
    <t>2cfe28bc557c73bb79ef6f0ef5e0c5a8d4878b4f</t>
  </si>
  <si>
    <t>2cfe28bc5</t>
  </si>
  <si>
    <t>HTML: improve selection of map areas VQ</t>
  </si>
  <si>
    <t>HTML-improve-selection-of-map-areas</t>
  </si>
  <si>
    <t>Mon, 10 Feb 2003 09:17:24 +0000</t>
  </si>
  <si>
    <t>c95560b82f29203170709d10c753ac447fc1df8f</t>
  </si>
  <si>
    <t>c95560b82</t>
  </si>
  <si>
    <t>95c935e035e1e4301ec53b4855c21bbf34d85ca5</t>
  </si>
  <si>
    <t>95c935e03</t>
  </si>
  <si>
    <t>HTML: accept value POLYGON for attribute shape (element area) as if it       were "poly", but generate an error message. VQ</t>
  </si>
  <si>
    <t>HTML-accept-value-POLYGON-for-attribute-shape-element-area-as-if-it</t>
  </si>
  <si>
    <t>Mon, 10 Feb 2003 08:08:56 +0000</t>
  </si>
  <si>
    <t>14246380f1bf0306bd0ad4dfda632f10bed20f9b</t>
  </si>
  <si>
    <t>14246380f</t>
  </si>
  <si>
    <t>a29088a28d33ee4093e6eb213fde35c736a27930</t>
  </si>
  <si>
    <t>a29088a28</t>
  </si>
  <si>
    <t>HTML: prevent images to be displayed in the Structure view. VQ</t>
  </si>
  <si>
    <t>HTML-prevent-images-to-be-displayed-in-the-Structure-view</t>
  </si>
  <si>
    <t>Mon, 10 Feb 2003 08:07:07 +0000</t>
  </si>
  <si>
    <t>240a0298028ceff160e68deffa3bd761408887ad</t>
  </si>
  <si>
    <t>240a02980</t>
  </si>
  <si>
    <t>988482667b2e5dc88d62dc7fd2268f66ced77824</t>
  </si>
  <si>
    <t>Sat, 8 Feb 2003 10:33:09 +0000</t>
  </si>
  <si>
    <t>e76be559f08b79d24ba982c58b3022b8f4c99b5a</t>
  </si>
  <si>
    <t>e76be559f</t>
  </si>
  <si>
    <t>87c07f6108901c755c3fb1df31dbad201db80844</t>
  </si>
  <si>
    <t>87c07f610</t>
  </si>
  <si>
    <t>Avoid a crash Laurent</t>
  </si>
  <si>
    <t>Fri, 7 Feb 2003 17:22:43 +0000</t>
  </si>
  <si>
    <t>e6c385db7f3e75bf061c981bf2b6e1ff8b648cfe</t>
  </si>
  <si>
    <t>e6c385db7</t>
  </si>
  <si>
    <t>1678646ec95c585175942989ceade95e1e3185ba</t>
  </si>
  <si>
    <t>1678646ec</t>
  </si>
  <si>
    <t>Bug fix: Amaya crashed when the background image is loaded after the document is released. Irene</t>
  </si>
  <si>
    <t>Bug-fix-Amaya-crashed-when-the-background-image-is-loaded-after-the</t>
  </si>
  <si>
    <t>Fri, 7 Feb 2003 15:24:50 +0000</t>
  </si>
  <si>
    <t>3069747b43299e9d8ca2e14463c340a4c5b354f4</t>
  </si>
  <si>
    <t>3069747b4</t>
  </si>
  <si>
    <t>f9ea8d435267321b98ffd493f8e1a08638d286d6</t>
  </si>
  <si>
    <t>f9ea8d435</t>
  </si>
  <si>
    <t>Tables: improving the rendering of tables with auto margins and percent widths. Irene</t>
  </si>
  <si>
    <t>Tables-improving-the-rendering-of-tables-with-auto-margins-and-percent-widths</t>
  </si>
  <si>
    <t>Fri, 7 Feb 2003 14:35:56 +0000</t>
  </si>
  <si>
    <t>fe6aa55423b447adf5b4740a782c7d1788a15d01</t>
  </si>
  <si>
    <t>fe6aa5542</t>
  </si>
  <si>
    <t>9d74cf3648e4624450d2146b142f368e8e86b6c8</t>
  </si>
  <si>
    <t>9d74cf364</t>
  </si>
  <si>
    <t>JK: New option: --enable-bookmarks (early commiting as I'm about to change the raptor to redland calls and I need a fallback.)</t>
  </si>
  <si>
    <t>JK-New-option-enable-bookmarks-early-commiting-as-I-m-about</t>
  </si>
  <si>
    <t>Thu, 6 Feb 2003 18:23:31 +0000</t>
  </si>
  <si>
    <t>20eae2b090217d22c1a4ce34020e61e32f11807d</t>
  </si>
  <si>
    <t>20eae2b09</t>
  </si>
  <si>
    <t>8ff99befb73ebe47ad233b7b7d0b00e7fc1a9c04</t>
  </si>
  <si>
    <t>8ff99befb</t>
  </si>
  <si>
    <t>Thu, 6 Feb 2003 16:39:41 +0000</t>
  </si>
  <si>
    <t>1f13688124cc46095aeb0dea5d9f28cdc9d2e813</t>
  </si>
  <si>
    <t>1f1368812</t>
  </si>
  <si>
    <t>88c539d48f6d6e0f8c85f3e3475e49821dddbe29</t>
  </si>
  <si>
    <t>88c539d48</t>
  </si>
  <si>
    <t>GTK : Fix ?printf ("%.1fs") in localized unixes in order to keep . as separator (no more ",") affects ALL printf family function call in amaya</t>
  </si>
  <si>
    <t>GTK-Fix-printf-.1fs-in-localized-unixes-in-order-to-keep-.-as</t>
  </si>
  <si>
    <t>Thu, 6 Feb 2003 15:44:12 +0000</t>
  </si>
  <si>
    <t>6f263fa8aff043d8c7b9f9970d844ab468d9aaff</t>
  </si>
  <si>
    <t>6f263fa8a</t>
  </si>
  <si>
    <t>bfb28d7c8fb98b5858fe5db5a64b84d5b81eb068</t>
  </si>
  <si>
    <t>bfb28d7c8</t>
  </si>
  <si>
    <t>Suivi de la timeline rï¿½alisï¿½e cet ï¿½tï¿½ 2002 - Puisque Amaya a ï¿½voluï¿½ et gï¿½re maintenant les transformations, le code ad-hoc rï¿½alisï¿½ pour "calculer en absolu" n'a plus lieu d'ï¿½tre, le calcul peut dorï¿½navant ï¿½tre effectuï¿½ de maniï¿½re relative. Pierre</t>
  </si>
  <si>
    <t>Suivi-de-la-timeline-r-alis-e-cet-t-2002-Puisque-Amaya-a-volu-et-g-re-maintenant-les-transformations-le-code-ad-hoc-r-alis-pour-calculer-en-absolu-n-a-plus-lieu-d-tre-le-calcul-peut-dor-navant-tre-effectu-de-mani-re-relative</t>
  </si>
  <si>
    <t>pierre</t>
  </si>
  <si>
    <t>Thu, 6 Feb 2003 15:09:09 +0000</t>
  </si>
  <si>
    <t>db666765352dc383840e59cdc60e91ab0474e615</t>
  </si>
  <si>
    <t>db6667653</t>
  </si>
  <si>
    <t>227ecd003621c290d3532c4cd5c25646a2f6d21b</t>
  </si>
  <si>
    <t>227ecd003</t>
  </si>
  <si>
    <t>The generic xml elements for which the name length was greater than the Thot buffer size limit were never closed. Laurent</t>
  </si>
  <si>
    <t>The-generic-xml-elements-for-which-the-name-length-was-greater-than</t>
  </si>
  <si>
    <t>Thu, 6 Feb 2003 14:46:18 +0000</t>
  </si>
  <si>
    <t>98556a5bdd69acec5edcdaa3697ca1f237180f36</t>
  </si>
  <si>
    <t>98556a5bd</t>
  </si>
  <si>
    <t>584633f8c994af4ca0ff187dcfde5ee8f5904983</t>
  </si>
  <si>
    <t>584633f8c</t>
  </si>
  <si>
    <t>Formatting: multi-script text were misplaced in the structure view. Irene</t>
  </si>
  <si>
    <t>Formatting-multi-script-text-were-misplaced-in-the-structure-view</t>
  </si>
  <si>
    <t>Wed, 5 Feb 2003 14:56:49 +0000</t>
  </si>
  <si>
    <t>44170e42dc55f4815edf6d92f34845b95bc15da3</t>
  </si>
  <si>
    <t>44170e42d</t>
  </si>
  <si>
    <t>2a6f725c347dc4694e23ab1dc1bb9ff52ac6fa7e</t>
  </si>
  <si>
    <t>2a6f725c3</t>
  </si>
  <si>
    <t>Wed, 5 Feb 2003 14:45:45 +0000</t>
  </si>
  <si>
    <t>fdc570485651fa6a7df2e95c34d7201f6d1bd2ee</t>
  </si>
  <si>
    <t>fdc570485</t>
  </si>
  <si>
    <t>d0bc1e71df56e2f3b253f999d47896c9e3beb2fa</t>
  </si>
  <si>
    <t>d0bc1e71d</t>
  </si>
  <si>
    <t>Fixing the size of images in libSVG files and the size of Help windows. Irene</t>
  </si>
  <si>
    <t>Fixing-the-size-of-images-in-libSVG-files-and-the-size-of-Help-windows</t>
  </si>
  <si>
    <t>Wed, 5 Feb 2003 11:57:29 +0000</t>
  </si>
  <si>
    <t>d0ded12cb184676205585a6ddbd2b589d70812c0</t>
  </si>
  <si>
    <t>d0ded12cb</t>
  </si>
  <si>
    <t>2411d61c64b9c8c6d8a52e65af0f9bcdb4ff33a5</t>
  </si>
  <si>
    <t>2411d61c6</t>
  </si>
  <si>
    <t>GL : fix another background pic problem</t>
  </si>
  <si>
    <t>GL-fix-another-background-pic-problem</t>
  </si>
  <si>
    <t>Wed, 5 Feb 2003 10:24:38 +0000</t>
  </si>
  <si>
    <t>f0ba2578607e13a52f31f0bebbae0a02a0babdb1</t>
  </si>
  <si>
    <t>f0ba25786</t>
  </si>
  <si>
    <t>06b9bb25ee195d499355b7468ce7e0b758f9a10c</t>
  </si>
  <si>
    <t>06b9bb25e</t>
  </si>
  <si>
    <t>CSS: background images in style attributes were not displayed. Irene</t>
  </si>
  <si>
    <t>CSS-background-images-in-style-attributes-were-not-displayed</t>
  </si>
  <si>
    <t>Tue, 4 Feb 2003 16:32:14 +0000</t>
  </si>
  <si>
    <t>d09f4d9d1b42285252ac4ea41d511d124284c9b4</t>
  </si>
  <si>
    <t>d09f4d9d1</t>
  </si>
  <si>
    <t>7c21525e2f4dc166d3e5b66e7f46fd7a6780710e</t>
  </si>
  <si>
    <t>7c21525e2</t>
  </si>
  <si>
    <t>GL : Fix timeline picture bugs.</t>
  </si>
  <si>
    <t>GL-Fix-timeline-picture-bugs</t>
  </si>
  <si>
    <t>Tue, 4 Feb 2003 16:03:27 +0000</t>
  </si>
  <si>
    <t>a7cf242fad5067ab8cf71ff329fa0208402389d9</t>
  </si>
  <si>
    <t>a7cf242fa</t>
  </si>
  <si>
    <t>c53032e89b39c028872167d1dde52af6180216b9</t>
  </si>
  <si>
    <t>c53032e89</t>
  </si>
  <si>
    <t>Formatting: Amaya computed auto margins before the tables were formatted. + prevent a crash when Amaya tries to split after the last character of a string. Irene</t>
  </si>
  <si>
    <t>Formatting-Amaya-computed-auto-margins-before-the-tables-were-formatted</t>
  </si>
  <si>
    <t>Tue, 4 Feb 2003 15:51:39 +0000</t>
  </si>
  <si>
    <t>4179353b6fc7aa7d068af05781f3e49b97778154</t>
  </si>
  <si>
    <t>4179353b6</t>
  </si>
  <si>
    <t>ccd8f2b49d91e51f6a807c7b035e29c05f0f104b</t>
  </si>
  <si>
    <t>ccd8f2b49</t>
  </si>
  <si>
    <t>JK: Updated the localization of the Windows user home dir.</t>
  </si>
  <si>
    <t>JK-Updated-the-localization-of-the-Windows-user-home-dir</t>
  </si>
  <si>
    <t>Tue, 4 Feb 2003 14:04:19 +0000</t>
  </si>
  <si>
    <t>aa9abd99324f1c7cffe19f31b892cd4f2536d6c3</t>
  </si>
  <si>
    <t>aa9abd993</t>
  </si>
  <si>
    <t>a94a453083ca9755d0af002f57bfe2fab47a6c5c</t>
  </si>
  <si>
    <t>a94a45308</t>
  </si>
  <si>
    <t>It was impossible to create a table on Windows platforms. Irene</t>
  </si>
  <si>
    <t>It-was-impossible-to-create-a-table-on-Windows-platforms</t>
  </si>
  <si>
    <t>Mon, 3 Feb 2003 15:13:31 +0000</t>
  </si>
  <si>
    <t>5d620e9c523002fb318f31c40bb9f39cacfbb5c8</t>
  </si>
  <si>
    <t>5d620e9c5</t>
  </si>
  <si>
    <t>2dcd663c8333fc8cd8130e3b01c0eb0a9766df80</t>
  </si>
  <si>
    <t>2dcd663c8</t>
  </si>
  <si>
    <t>tag: Amaya-7-2</t>
  </si>
  <si>
    <t>Change the default option to -O2 in configure. Irene</t>
  </si>
  <si>
    <t>Change-the-default-option-to-O2-in-configure</t>
  </si>
  <si>
    <t>Mon, 3 Feb 2003 14:43:58 +0000</t>
  </si>
  <si>
    <t>8a0d15e5f6528eabeb41c997384c34979e657f1c</t>
  </si>
  <si>
    <t>8a0d15e5f</t>
  </si>
  <si>
    <t>86d216281fb39d7de3d438df585bb293c7e0093a</t>
  </si>
  <si>
    <t>86d216281</t>
  </si>
  <si>
    <t>On Windows NT/200/Xp platforms it was impossible to copy/paste large structures. Irene</t>
  </si>
  <si>
    <t>On-Windows-NT-200-Xp-platforms-it-was-impossible-to-copy-paste-large</t>
  </si>
  <si>
    <t>Mon, 3 Feb 2003 14:08:42 +0000</t>
  </si>
  <si>
    <t>7faf62bea3e6f2225baa130e7a287077e1418fa6</t>
  </si>
  <si>
    <t>7faf62bea</t>
  </si>
  <si>
    <t>8810343543e9cd2876926e797e1d3ba9a035887e</t>
  </si>
  <si>
    <t>GL : Fix Background picture framing Stix fonts : fix small integral size</t>
  </si>
  <si>
    <t>GL-Fix-Background-picture-framing</t>
  </si>
  <si>
    <t>Mon, 3 Feb 2003 13:38:50 +0000</t>
  </si>
  <si>
    <t>41959136bb4a82d8b2ceae8888dfcf4108502aae</t>
  </si>
  <si>
    <t>41959136b</t>
  </si>
  <si>
    <t>63d3b79e2b16cd2219b1a6a99223a7d17c71eb74</t>
  </si>
  <si>
    <t>63d3b79e2</t>
  </si>
  <si>
    <t>Remove old messages Irene</t>
  </si>
  <si>
    <t>Remove-old-messages</t>
  </si>
  <si>
    <t>Mon, 3 Feb 2003 12:01:42 +0000</t>
  </si>
  <si>
    <t>222c24357a1c934bc7d50e13b6b0c5b030fc0e85</t>
  </si>
  <si>
    <t>222c24357</t>
  </si>
  <si>
    <t>7ce31247d2c19a97db4fb492d0ae4a187fd3be03</t>
  </si>
  <si>
    <t>7ce31247d</t>
  </si>
  <si>
    <t>Scroll: adding a protection against null pointers. Irene</t>
  </si>
  <si>
    <t>Scroll-adding-a-protection-against-null-pointers</t>
  </si>
  <si>
    <t>Mon, 3 Feb 2003 11:40:10 +0000</t>
  </si>
  <si>
    <t>3e0537a3ac82662be416fdca70cc02088631f560</t>
  </si>
  <si>
    <t>3e0537a3a</t>
  </si>
  <si>
    <t>992c6e82b4d7b63204d5cf4e35fc4d73685479f5</t>
  </si>
  <si>
    <t>992c6e82b</t>
  </si>
  <si>
    <t>JK: DAV didn't compie if the MOtif headers were not present. Patch contributed by Brian Campbell.</t>
  </si>
  <si>
    <t>JK-DAV-didn-t-compie-if-the-MOtif-headers-were-not-present</t>
  </si>
  <si>
    <t>Mon, 3 Feb 2003 11:32:04 +0000</t>
  </si>
  <si>
    <t>137aaac9db1a933cbe3704c8ffaaaf1b4d7fc69a</t>
  </si>
  <si>
    <t>137aaac9d</t>
  </si>
  <si>
    <t>aad6f3f59a568eb7b6a794ec67aa224ff0810749</t>
  </si>
  <si>
    <t>aad6f3f59</t>
  </si>
  <si>
    <t>CSS: Manage the cascade for multiple PI style sheets. Irene</t>
  </si>
  <si>
    <t>CSS-Manage-the-cascade-for-multiple-PI-style-sheets</t>
  </si>
  <si>
    <t>Mon, 3 Feb 2003 11:14:39 +0000</t>
  </si>
  <si>
    <t>0a97902e6ce1eeb16116236ea1d4465ac5e0e35c</t>
  </si>
  <si>
    <t>0a97902e6</t>
  </si>
  <si>
    <t>fdea4f3004b041f230a9e806a57f35ccd66d9253</t>
  </si>
  <si>
    <t>fdea4f300</t>
  </si>
  <si>
    <t>SVG: there were no bounding box for paths, so the selection was not displayed      and paths were not repainted. Irene</t>
  </si>
  <si>
    <t>SVG-there-were-no-bounding-box-for-paths-so-the-selection-was-not-displayed</t>
  </si>
  <si>
    <t>Mon, 3 Feb 2003 11:00:46 +0000</t>
  </si>
  <si>
    <t>2f30a3a90524ec03eede455f9c6b4d7906df4f64</t>
  </si>
  <si>
    <t>2f30a3a90</t>
  </si>
  <si>
    <t>30df1a8b7ead5cd8420d5dcd3fd09e465365a33a</t>
  </si>
  <si>
    <t>30df1a8b7</t>
  </si>
  <si>
    <t>Mon, 3 Feb 2003 08:43:55 +0000</t>
  </si>
  <si>
    <t>a65b2361ccb6e280bc5de85cd9e7907bc93372d3</t>
  </si>
  <si>
    <t>a65b2361c</t>
  </si>
  <si>
    <t>bbe5f9afad71ccd3844e939c516f027116867ce5</t>
  </si>
  <si>
    <t>bbe5f9afa</t>
  </si>
  <si>
    <t>SVG: generate the namespace declaration for XHTML elements embedded      within a foreignObject element, but do not generate a namespace      declaration for an &lt;svg&gt; element pasted within some other SVG      element. VQ</t>
  </si>
  <si>
    <t>SVG-generate-the-namespace-declaration-for-XHTML-elements-embedded</t>
  </si>
  <si>
    <t>Sat, 1 Feb 2003 08:47:35 +0000</t>
  </si>
  <si>
    <t>c83446c77be23e7517038433c78539693f069679</t>
  </si>
  <si>
    <t>c83446c77</t>
  </si>
  <si>
    <t>e42e9e5afada5ee19ed656cb2022a7073cafbe85</t>
  </si>
  <si>
    <t>e42e9e5af</t>
  </si>
  <si>
    <t>Fri, 31 Jan 2003 17:25:29 +0000</t>
  </si>
  <si>
    <t>c752cd5c09f42247d8eabf8219e24b41aca58d05</t>
  </si>
  <si>
    <t>c752cd5c0</t>
  </si>
  <si>
    <t>556921e785b15c6e6efdf09ce37ee49a43eee062</t>
  </si>
  <si>
    <t>HTML: comments, pis and options within an HTML document imported through an object were displeyed in the structure view VQ</t>
  </si>
  <si>
    <t>HTML-comments-pis-and-options-within-an-HTML-document-imported-through</t>
  </si>
  <si>
    <t>Fri, 31 Jan 2003 17:15:02 +0000</t>
  </si>
  <si>
    <t>591b9db18951fd6a85ba173302a5e1aa059c6b26</t>
  </si>
  <si>
    <t>591b9db18</t>
  </si>
  <si>
    <t>cd4ed59162ba9c0ef00dcc339bd6db9a729b7766</t>
  </si>
  <si>
    <t>cd4ed5916</t>
  </si>
  <si>
    <t>After pasting an external 'anchor' element, the display mode is now set with its initial value (it was automatically set to 'Immediatly'). This vicious bug caused the style sheets to not be taken into account for external documents that contained such element. Laurent</t>
  </si>
  <si>
    <t>After-pasting-an-external-anchor-element-the-display-mode-is-now-set</t>
  </si>
  <si>
    <t>Fri, 31 Jan 2003 17:11:40 +0000</t>
  </si>
  <si>
    <t>bfebbafed403457bb6cff6887e835ce6e54aabae</t>
  </si>
  <si>
    <t>bfebbafed</t>
  </si>
  <si>
    <t>81f49f3bc49b6764baa9b9f8bc729c42aa8805cb</t>
  </si>
  <si>
    <t>81f49f3bc</t>
  </si>
  <si>
    <t>Windows: redisign of some menus +version number. Irene</t>
  </si>
  <si>
    <t>Windows-redisign-of-some-menus-version-number</t>
  </si>
  <si>
    <t>Fri, 31 Jan 2003 16:48:55 +0000</t>
  </si>
  <si>
    <t>9fcf439e6b7256fc8a847fd52d44a0182ef42aa0</t>
  </si>
  <si>
    <t>9fcf439e6</t>
  </si>
  <si>
    <t>25ac3b425013ab5cf52e06ab41cc447023045321</t>
  </si>
  <si>
    <t>25ac3b425</t>
  </si>
  <si>
    <t>MathML: the cancel button from the MTABLE dialog was interpreted as OK. VQ</t>
  </si>
  <si>
    <t>MathML-the-cancel-button-from-the-MTABLE-dialog-was-interpreted-as-OK</t>
  </si>
  <si>
    <t>Fri, 31 Jan 2003 15:57:59 +0000</t>
  </si>
  <si>
    <t>6e0828dd6f07123c5b37bc78a76aaacec9d4ff63</t>
  </si>
  <si>
    <t>6e0828dd6</t>
  </si>
  <si>
    <t>443eba25f936b02b694fd6d1e5f93ea50041a7ab</t>
  </si>
  <si>
    <t>443eba25f</t>
  </si>
  <si>
    <t>JK: The InitConfirm3L widget was crashing in Redhat. Added a patch that avoids the crash, but doesn't really fixes the problem. Probably a bad widget callback.</t>
  </si>
  <si>
    <t>JK-The-InitConfirm3L-widget-was-crashing-in-Redhat.-Added-a-patch</t>
  </si>
  <si>
    <t>Fri, 31 Jan 2003 15:11:10 +0000</t>
  </si>
  <si>
    <t>806343b47ed3ebc5149c3f62077a27f6f7d755b0</t>
  </si>
  <si>
    <t>806343b47</t>
  </si>
  <si>
    <t>78619582f98d7f9ffd712888d3bdd4abeafd351e</t>
  </si>
  <si>
    <t>78619582f</t>
  </si>
  <si>
    <t>CSS bug fix: the style element was misplaced in the cascade order. Irene</t>
  </si>
  <si>
    <t>CSS-bug-fix-the-style-element-was-misplaced-in-the-cascade-order</t>
  </si>
  <si>
    <t>Fri, 31 Jan 2003 14:18:01 +0000</t>
  </si>
  <si>
    <t>4617f89030c57df4210044bf7d3481d8713a3668</t>
  </si>
  <si>
    <t>4617f8903</t>
  </si>
  <si>
    <t>b9e5aeb1cc7c0d80243c83e21b9beee6a59b1b94</t>
  </si>
  <si>
    <t>b9e5aeb1c</t>
  </si>
  <si>
    <t>JK: Added the static graphic libs message (had forgotten it!). Added a warning to say this option may not work in all platforms when compiling under GTK or GL.</t>
  </si>
  <si>
    <t>JK-Added-the-static-graphic-libs-message-had-forgotten-it</t>
  </si>
  <si>
    <t>Fri, 31 Jan 2003 12:18:01 +0000</t>
  </si>
  <si>
    <t>1fc5c03958e74339d8e4c9976e7f59140d5f4ee9</t>
  </si>
  <si>
    <t>1fc5c0395</t>
  </si>
  <si>
    <t>253755bd9ee1d025ce8573756ee8c84fe165b0d6</t>
  </si>
  <si>
    <t>253755bd9</t>
  </si>
  <si>
    <t>JK: Don't add the imlib if we're compiling in GL. It's not needed. Cleaned the messages that said if Amaya was compiled with GTK or not.</t>
  </si>
  <si>
    <t>JK-Don-t-add-the-imlib-if-we-re-compiling-in-GL.-It-s-not-needed</t>
  </si>
  <si>
    <t>Fri, 31 Jan 2003 12:05:19 +0000</t>
  </si>
  <si>
    <t>79f3ced81f7a761b67121ac59916570f1d89488a</t>
  </si>
  <si>
    <t>79f3ced81</t>
  </si>
  <si>
    <t>41c30092bf3424280caf4d4a446f805c285b6d08</t>
  </si>
  <si>
    <t>41c30092b</t>
  </si>
  <si>
    <t>JK: Added a dependency to compile the zlib</t>
  </si>
  <si>
    <t>JK-Added-a-dependency-to-compile-the-zlib</t>
  </si>
  <si>
    <t>Fri, 31 Jan 2003 11:31:33 +0000</t>
  </si>
  <si>
    <t>8b1b8dedd4a5b7873cb8efc3d94e5f8e80f65ac7</t>
  </si>
  <si>
    <t>8b1b8dedd</t>
  </si>
  <si>
    <t>d5eaf58470f439e4909f4c9b91018caac1bc765a</t>
  </si>
  <si>
    <t>d5eaf5847</t>
  </si>
  <si>
    <t>CSS: when a class attribute contains several names, only the last one      was considered. VQ</t>
  </si>
  <si>
    <t>CSS-when-a-class-attribute-contains-several-names-only-the-last-one</t>
  </si>
  <si>
    <t>Fri, 31 Jan 2003 11:13:48 +0000</t>
  </si>
  <si>
    <t>92725ddf2d0727d8ccaf79a5afda73ec2aabe65d</t>
  </si>
  <si>
    <t>92725ddf2</t>
  </si>
  <si>
    <t>f07da11274b14fdd3b2d00f7b58647fee554499b</t>
  </si>
  <si>
    <t>f07da1127</t>
  </si>
  <si>
    <t>JK: compiler warning</t>
  </si>
  <si>
    <t>JK-compiler-warning</t>
  </si>
  <si>
    <t>Fri, 31 Jan 2003 11:13:11 +0000</t>
  </si>
  <si>
    <t>735fc7e2a14eec4c5cb2b7267e762e366ecbb2e7</t>
  </si>
  <si>
    <t>735fc7e2a</t>
  </si>
  <si>
    <t>341c2b3386307f897e7dda1a3c8b36b7e13baeb1</t>
  </si>
  <si>
    <t>341c2b338</t>
  </si>
  <si>
    <t>JK: Fixed a typo. In the libwww fragments, THOTINCLUDES was put as THOTINCLUDE</t>
  </si>
  <si>
    <t>JK-Fixed-a-typo.-In-the-libwww-fragments-THOTINCLUDES-was-put</t>
  </si>
  <si>
    <t>Fri, 31 Jan 2003 11:12:46 +0000</t>
  </si>
  <si>
    <t>06f7bb7407b923885de8395def95cf1f23eb38c1</t>
  </si>
  <si>
    <t>06f7bb740</t>
  </si>
  <si>
    <t>002457e1225ec11a1a6dcf428b85e0f4660ee2cf</t>
  </si>
  <si>
    <t>Fix Picture misapplied Ratio correction</t>
  </si>
  <si>
    <t>Fix-Picture-misapplied-Ratio-correction</t>
  </si>
  <si>
    <t>Fri, 31 Jan 2003 10:57:11 +0000</t>
  </si>
  <si>
    <t>3ed771f7b5b7e9e6ae5059c155f66aa2f879886b</t>
  </si>
  <si>
    <t>3ed771f7b</t>
  </si>
  <si>
    <t>498cd49a7f6a0ea44ade1fae8ff6db18386487be</t>
  </si>
  <si>
    <t>498cd49a7</t>
  </si>
  <si>
    <t>JK: removed gcc warning</t>
  </si>
  <si>
    <t>JK-removed-gcc-warning</t>
  </si>
  <si>
    <t>Fri, 31 Jan 2003 10:53:22 +0000</t>
  </si>
  <si>
    <t>6d28226275011c42fd40de5f2e7fea31754b07e6</t>
  </si>
  <si>
    <t>6d2822627</t>
  </si>
  <si>
    <t>aa369166cebf6693760742c4ce4c572a780c6c7e</t>
  </si>
  <si>
    <t>aa369166c</t>
  </si>
  <si>
    <t>CSS bug fix: when an imported style sheet was synchronized only the content of this imported style sheet was parsed. Irene</t>
  </si>
  <si>
    <t>CSS-bug-fix-when-an-imported-style-sheet-was-synchronized-only-the</t>
  </si>
  <si>
    <t>Fri, 31 Jan 2003 10:18:57 +0000</t>
  </si>
  <si>
    <t>f8143b949768a1b1f5bf137bead40856bfcd3335</t>
  </si>
  <si>
    <t>f8143b949</t>
  </si>
  <si>
    <t>303e719a8291072133708ffb2258dccaffe2b252</t>
  </si>
  <si>
    <t>303e719a8</t>
  </si>
  <si>
    <t>CSS: fixing a bug in the parsing of imported style sheets names. Irene</t>
  </si>
  <si>
    <t>CSS-fixing-a-bug-in-the-parsing-of-imported-style-sheets-names</t>
  </si>
  <si>
    <t>Fri, 31 Jan 2003 09:07:52 +0000</t>
  </si>
  <si>
    <t>0bb718324af31098e4909da97a2966e402448247</t>
  </si>
  <si>
    <t>0bb718324</t>
  </si>
  <si>
    <t>0181db0990a8ba6308e77b6632329be3544884e3</t>
  </si>
  <si>
    <t>0181db099</t>
  </si>
  <si>
    <t>Comments and PIs were not treated for external xml documents Laurent</t>
  </si>
  <si>
    <t>Comments-and-PIs-were-not-treated-for-external-xml-documents</t>
  </si>
  <si>
    <t>Fri, 31 Jan 2003 09:06:30 +0000</t>
  </si>
  <si>
    <t>cf030683ef0baf1eec5e9ab2c9a1d0c918df14f4</t>
  </si>
  <si>
    <t>cf030683e</t>
  </si>
  <si>
    <t>28f528ef5d357fe4f4bc123e6ae0fc8910b3c77f</t>
  </si>
  <si>
    <t>28f528ef5</t>
  </si>
  <si>
    <t>Fix Clipboard SIGSEV</t>
  </si>
  <si>
    <t>Fix-Clipboard-SIGSEV</t>
  </si>
  <si>
    <t>Fri, 31 Jan 2003 08:26:43 +0000</t>
  </si>
  <si>
    <t>15644a079ba5ddcb9aac0a4f557752d264f9f50d</t>
  </si>
  <si>
    <t>15644a079</t>
  </si>
  <si>
    <t>39668048859f7527ee4633a168adb1c4db050eb2</t>
  </si>
  <si>
    <t>Integration of new Spanish translations + new amaya spec files. Irene</t>
  </si>
  <si>
    <t>Integration-of-new-Spanish-translations-new-amaya-spec-files</t>
  </si>
  <si>
    <t>Fri, 31 Jan 2003 07:58:21 +0000</t>
  </si>
  <si>
    <t>ac8196cc3191c313d8db0f15efd8b46e87d4d2d5</t>
  </si>
  <si>
    <t>ac8196cc3</t>
  </si>
  <si>
    <t>56f3c21bee47d584ee2c978fcf7dc9c6060e0c33</t>
  </si>
  <si>
    <t>56f3c21be</t>
  </si>
  <si>
    <t>Copy the external sub-trees rather than move them Laurent</t>
  </si>
  <si>
    <t>Copy-the-external-sub-trees-rather-than-move-them</t>
  </si>
  <si>
    <t>Thu, 30 Jan 2003 17:55:12 +0000</t>
  </si>
  <si>
    <t>3f6b1e1caa8e594dba439ba6ef39f1ff2d540a9c</t>
  </si>
  <si>
    <t>3f6b1e1ca</t>
  </si>
  <si>
    <t>104c42caf978b071e4785f6a6ac73939eb410611</t>
  </si>
  <si>
    <t>104c42caf</t>
  </si>
  <si>
    <t>Copy the external-subtrees in case of objects Laurent</t>
  </si>
  <si>
    <t>Copy-the-external-subtrees-in-case-of-objects</t>
  </si>
  <si>
    <t>Thu, 30 Jan 2003 17:25:52 +0000</t>
  </si>
  <si>
    <t>3ca5cbec0cdb7a57c48439b81cd597d1d15a0ec9</t>
  </si>
  <si>
    <t>3ca5cbec0</t>
  </si>
  <si>
    <t>b7414194f1d40c929e356f34b936e645ffe96977</t>
  </si>
  <si>
    <t>b7414194f</t>
  </si>
  <si>
    <t>HTML: the doctype is displayed in blue in the structure view. VQ</t>
  </si>
  <si>
    <t>HTML-the-doctype-is-displayed-in-blue-in-the-structure-view</t>
  </si>
  <si>
    <t>Thu, 30 Jan 2003 16:36:02 +0000</t>
  </si>
  <si>
    <t>10c3ac869bd7f704b81390081be44cdd5bc8e6ec</t>
  </si>
  <si>
    <t>10c3ac869</t>
  </si>
  <si>
    <t>22063ff025130532c894bed59f875d4a592794ae</t>
  </si>
  <si>
    <t>22063ff02</t>
  </si>
  <si>
    <t>CSS: handle all words contained in a class attribute. VQ</t>
  </si>
  <si>
    <t>CSS-handle-all-words-contained-in-a-class-attribute</t>
  </si>
  <si>
    <t>Thu, 30 Jan 2003 16:32:24 +0000</t>
  </si>
  <si>
    <t>5e597565defc2512c61ce692e354a2e82db9ac43</t>
  </si>
  <si>
    <t>5e597565d</t>
  </si>
  <si>
    <t>c3b5d87c287bb05db9f13f5e5ff0ae1195588cd1</t>
  </si>
  <si>
    <t>c3b5d87c2</t>
  </si>
  <si>
    <t>Call the function to update the images and the links of an external document Laurent</t>
  </si>
  <si>
    <t>Call-the-function-to-update-the-images-and-the-links-of-an-external-document</t>
  </si>
  <si>
    <t>Thu, 30 Jan 2003 16:30:00 +0000</t>
  </si>
  <si>
    <t>7fa4a6815127a07eef696e218a8745ae91fb06bf</t>
  </si>
  <si>
    <t>7fa4a6815</t>
  </si>
  <si>
    <t>d042fedbf8395575a45c786b922dcf601b31147d</t>
  </si>
  <si>
    <t>d042fedbf</t>
  </si>
  <si>
    <t>Win32 : Fix clipping on image with (border | padding | margins)  &gt; 0</t>
  </si>
  <si>
    <t>Win32-Fix-clipping-on-image-with-border-padding-margins-0</t>
  </si>
  <si>
    <t>Thu, 30 Jan 2003 16:20:41 +0000</t>
  </si>
  <si>
    <t>30f44328ea506cf9241edcab50e9d0bddae88d55</t>
  </si>
  <si>
    <t>30f44328e</t>
  </si>
  <si>
    <t>6dbed960374470db2facb7e4cf3c12401e530cfc</t>
  </si>
  <si>
    <t>6dbed9603</t>
  </si>
  <si>
    <t>Version 7.2 Irene</t>
  </si>
  <si>
    <t>Version-7.2</t>
  </si>
  <si>
    <t>Thu, 30 Jan 2003 15:53:55 +0000</t>
  </si>
  <si>
    <t>4a037e65848de4471f0790b3a018683a852d55ab</t>
  </si>
  <si>
    <t>4a037e658</t>
  </si>
  <si>
    <t>deb03411a71a70d48381185b38d7ec0afe571d52</t>
  </si>
  <si>
    <t>deb03411a</t>
  </si>
  <si>
    <t>Store CSS images into the temporary directory 0. Irene</t>
  </si>
  <si>
    <t>Store-CSS-images-into-the-temporary-directory-0</t>
  </si>
  <si>
    <t>Thu, 30 Jan 2003 15:30:51 +0000</t>
  </si>
  <si>
    <t>ecfebac134bdbb3a5229a27aec621c12fedd195e</t>
  </si>
  <si>
    <t>ecfebac13</t>
  </si>
  <si>
    <t>4e5853fe0d40556684f23f44f32674f8799d7da1</t>
  </si>
  <si>
    <t>4e5853fe0</t>
  </si>
  <si>
    <t>Extend the scope of loaded objects Laurent</t>
  </si>
  <si>
    <t>Extend-the-scope-of-loaded-objects</t>
  </si>
  <si>
    <t>Thu, 30 Jan 2003 15:21:13 +0000</t>
  </si>
  <si>
    <t>573d03f5489a358d7b0441647a4e5b07b40882ba</t>
  </si>
  <si>
    <t>573d03f54</t>
  </si>
  <si>
    <t>88803d554af4b292c578ef857818eded83d0968b</t>
  </si>
  <si>
    <t>88803d554</t>
  </si>
  <si>
    <t>GL : Fix prototype</t>
  </si>
  <si>
    <t>GL-Fix-prototype</t>
  </si>
  <si>
    <t>Thu, 30 Jan 2003 14:15:15 +0000</t>
  </si>
  <si>
    <t>afa4fbd4eb14c2409db18d62c9ce154c882b8e90</t>
  </si>
  <si>
    <t>afa4fbd4e</t>
  </si>
  <si>
    <t>355f0791b99dfcb24436b6e187050c57407f500d</t>
  </si>
  <si>
    <t>355f0791b</t>
  </si>
  <si>
    <t>Update the Copyright. Irene</t>
  </si>
  <si>
    <t>Update-the-Copyright</t>
  </si>
  <si>
    <t>Thu, 30 Jan 2003 14:12:25 +0000</t>
  </si>
  <si>
    <t>bb500cdfc338c084f876793d0c467e898ea839a1</t>
  </si>
  <si>
    <t>bb500cdfc</t>
  </si>
  <si>
    <t>88a929a9fbe6c546c04a9a8f6567a1a5564a1743</t>
  </si>
  <si>
    <t>88a929a9f</t>
  </si>
  <si>
    <t>Win32 : Fix Thick Border rounding</t>
  </si>
  <si>
    <t>Win32-Fix-Thick-Border-rounding</t>
  </si>
  <si>
    <t>Thu, 30 Jan 2003 14:08:21 +0000</t>
  </si>
  <si>
    <t>6e003ac8092ed86bde267ec8e6e614a8335fbe35</t>
  </si>
  <si>
    <t>6e003ac80</t>
  </si>
  <si>
    <t>5c9c9c88ebf2706f5a6996bb2e0d6d39b9fa6adc</t>
  </si>
  <si>
    <t>5c9c9c88e</t>
  </si>
  <si>
    <t>JK: Changed the tests for finding the app_home on winnt/2k/xp. If a previous Amaya user directory existed, we continue using it. Otherwise, we'll try to install the directory following the new convention.</t>
  </si>
  <si>
    <t>JK-Changed-the-tests-for-finding-the-app_home-on-winnt-2k-xp.-If</t>
  </si>
  <si>
    <t>Thu, 30 Jan 2003 11:27:10 +0000</t>
  </si>
  <si>
    <t>2a26a802f046e4d04327c221e36b1fabaa2fd5ab</t>
  </si>
  <si>
    <t>2a26a802f</t>
  </si>
  <si>
    <t>cee0f953394a3dcdf1cbd2fb4ba68268aec32d19</t>
  </si>
  <si>
    <t>cee0f9533</t>
  </si>
  <si>
    <t>There are still old Copyright statements. Irene</t>
  </si>
  <si>
    <t>There-are-still-old-Copyright-statements</t>
  </si>
  <si>
    <t>Thu, 30 Jan 2003 09:52:42 +0000</t>
  </si>
  <si>
    <t>ad8a901ed76854664224edb8cd8c536a8f4581fd</t>
  </si>
  <si>
    <t>ad8a901ed</t>
  </si>
  <si>
    <t>db2a7a29d76dc648d4861219f81fa4ddcd717d67</t>
  </si>
  <si>
    <t>db2a7a29d</t>
  </si>
  <si>
    <t>GL : Fix bad Line rounding</t>
  </si>
  <si>
    <t>GL-Fix-bad-Line-rounding</t>
  </si>
  <si>
    <t>Thu, 30 Jan 2003 09:26:13 +0000</t>
  </si>
  <si>
    <t>ed15e47779c00e5cf3b9451dff07370d9fde4d8c</t>
  </si>
  <si>
    <t>ed15e4777</t>
  </si>
  <si>
    <t>85608d68cfad236a1ca5675c28d433b30404a4ce</t>
  </si>
  <si>
    <t>85608d68c</t>
  </si>
  <si>
    <t>Bug fix: don't encode invalid attributes. Irene</t>
  </si>
  <si>
    <t>Bug-fix-don-t-encode-invalid-attributes</t>
  </si>
  <si>
    <t>Thu, 30 Jan 2003 09:25:08 +0000</t>
  </si>
  <si>
    <t>bce6ce606051345973d0bf74718197670494fec7</t>
  </si>
  <si>
    <t>bce6ce606</t>
  </si>
  <si>
    <t>091ea4ad03458b3e31df80dc1c718ec5b6bfa773</t>
  </si>
  <si>
    <t>091ea4ad0</t>
  </si>
  <si>
    <t>Thu, 30 Jan 2003 08:23:43 +0000</t>
  </si>
  <si>
    <t>d53dde6e0a88d82b2ecc41ad29b43c4ad2372d6d</t>
  </si>
  <si>
    <t>d53dde6e0</t>
  </si>
  <si>
    <t>b06873a934ba8c9a23f381c14efdc040f1653867</t>
  </si>
  <si>
    <t>b06873a93</t>
  </si>
  <si>
    <t>Bug fix: style properties of imported CSS style sheets were not stored in the right schema. Irene</t>
  </si>
  <si>
    <t>Bug-fix-style-properties-of-imported-CSS-style-sheets-were-not-stored</t>
  </si>
  <si>
    <t>Thu, 30 Jan 2003 08:22:12 +0000</t>
  </si>
  <si>
    <t>6696a35b1b2cde5d5886de057ef2123d7f466a73</t>
  </si>
  <si>
    <t>6696a35b1</t>
  </si>
  <si>
    <t>9403866ad1e5a65f68891a051c607e70109e298e</t>
  </si>
  <si>
    <t>9403866ad</t>
  </si>
  <si>
    <t>New library versions libpng-1.2.5 and zlib-1.1.4 Updating configure and makefiles to use local or system includes according to configure instructions. Irene</t>
  </si>
  <si>
    <t>New-library-versions-libpng-1.2.5-and-zlib-1.1.4</t>
  </si>
  <si>
    <t>Thu, 30 Jan 2003 07:40:32 +0000</t>
  </si>
  <si>
    <t>db7a62ae85abbf5e713ab641828ba69bed92a9e5</t>
  </si>
  <si>
    <t>db7a62ae8</t>
  </si>
  <si>
    <t>a9620c679895fa6099eab337286510299a665357</t>
  </si>
  <si>
    <t>a9620c679</t>
  </si>
  <si>
    <t>Clean up. Irene</t>
  </si>
  <si>
    <t>Thu, 30 Jan 2003 07:33:33 +0000</t>
  </si>
  <si>
    <t>85d00df804e5f1b9e3bd13c8e09f8fedfbd4dc76</t>
  </si>
  <si>
    <t>85d00df80</t>
  </si>
  <si>
    <t>8c512cd95835b3aad13eca7f8db80fa30406980a</t>
  </si>
  <si>
    <t>8c512cd95</t>
  </si>
  <si>
    <t>HTML: displaying &lt;dfn&gt; elements in a more susual way. VQ</t>
  </si>
  <si>
    <t>HTML-displaying-dfn-elements-in-a-more-susual-way</t>
  </si>
  <si>
    <t>Wed, 29 Jan 2003 18:03:09 +0000</t>
  </si>
  <si>
    <t>f4ec6450e81a5bbdf5e6e4555bf101776dc53a1b</t>
  </si>
  <si>
    <t>f4ec6450e</t>
  </si>
  <si>
    <t>b4300c94baa496eaffd6e763c4ae5a5421e7543a</t>
  </si>
  <si>
    <t>b4300c94b</t>
  </si>
  <si>
    <t>CSS: crash when loading a CSS style sheet. VQ</t>
  </si>
  <si>
    <t>CSS-crash-when-loading-a-CSS-style-sheet</t>
  </si>
  <si>
    <t>Wed, 29 Jan 2003 17:34:50 +0000</t>
  </si>
  <si>
    <t>cf50ae6323051ea2db790a5a547eda28936dd939</t>
  </si>
  <si>
    <t>cf50ae632</t>
  </si>
  <si>
    <t>5e4656c554319052a2c407df797036848539c665</t>
  </si>
  <si>
    <t>5e4656c55</t>
  </si>
  <si>
    <t>Update xml doc Laurent</t>
  </si>
  <si>
    <t>Update-xml-doc</t>
  </si>
  <si>
    <t>Wed, 29 Jan 2003 17:33:36 +0000</t>
  </si>
  <si>
    <t>ea43001fe13940ab792d9f8cd6daad59d9c04f40</t>
  </si>
  <si>
    <t>ea43001fe</t>
  </si>
  <si>
    <t>9051a1447b5c9952956404dd9bab2ced22d707c2</t>
  </si>
  <si>
    <t>9051a1447</t>
  </si>
  <si>
    <t>JK: Use the HOMEDRIVE, HOMEDIR env variables to find the Amaya user home dir on 2X, XP, NT platforms. ATTENTION: This will change the value of this homedir of previous versions of Amaya. You'll have to copy its contents by hand.</t>
  </si>
  <si>
    <t>JK-Use-the-HOMEDRIVE-HOMEDIR-env-variables-to-find-the-Amaya-user</t>
  </si>
  <si>
    <t>Wed, 29 Jan 2003 17:15:33 +0000</t>
  </si>
  <si>
    <t>42f8833db9280c2a77eaed99aa005e395085eae1</t>
  </si>
  <si>
    <t>42f8833db</t>
  </si>
  <si>
    <t>c45ec5732a9eeb4e475d73668d47f088e7871574</t>
  </si>
  <si>
    <t>c45ec5732</t>
  </si>
  <si>
    <t>CSS: property border-color was not inherited correctly VQ</t>
  </si>
  <si>
    <t>CSS-property-border-color-was-not-inherited-correctly</t>
  </si>
  <si>
    <t>Wed, 29 Jan 2003 16:59:58 +0000</t>
  </si>
  <si>
    <t>6d379fb1da7b7130bc11005f7a10a29c8ed4d2cc</t>
  </si>
  <si>
    <t>6d379fb1d</t>
  </si>
  <si>
    <t>8f290ea83e47d0caa4711e22cb89b3df425aa849</t>
  </si>
  <si>
    <t>8f290ea83</t>
  </si>
  <si>
    <t>Bug fix: Recursives stylesheet sometimes crashed amaya Laurent with Irene's advice</t>
  </si>
  <si>
    <t>Wed, 29 Jan 2003 15:51:00 +0000</t>
  </si>
  <si>
    <t>9d81a7322e45037594fca4c398adeca66f0152ec</t>
  </si>
  <si>
    <t>9d81a7322</t>
  </si>
  <si>
    <t>dc3f9bfaf8fe73e4691dc06c40c338b1b968ac25</t>
  </si>
  <si>
    <t>dc3f9bfaf</t>
  </si>
  <si>
    <t>Wed, 29 Jan 2003 15:37:15 +0000</t>
  </si>
  <si>
    <t>e6b9a148bf790744e9f131ee6db48abc3967b0ef</t>
  </si>
  <si>
    <t>e6b9a148b</t>
  </si>
  <si>
    <t>f8f1fc611f62df0abf7f75261191abfc13c08a69</t>
  </si>
  <si>
    <t>f8f1fc611</t>
  </si>
  <si>
    <t>SVG animation: remove the button bar from the animation help window. VQ</t>
  </si>
  <si>
    <t>SVG-animation-remove-the-button-bar-from-the-animation-help-window</t>
  </si>
  <si>
    <t>Wed, 29 Jan 2003 15:30:30 +0000</t>
  </si>
  <si>
    <t>48f9e8f47a913622cb945febcc2053eb0139eff9</t>
  </si>
  <si>
    <t>48f9e8f47</t>
  </si>
  <si>
    <t>8ff730c03a8048353a5e26d3b3093f9c7a31e337</t>
  </si>
  <si>
    <t>8ff730c03</t>
  </si>
  <si>
    <t>GL : Fix some background picture bugs      Fix bugs in GL graphics edition</t>
  </si>
  <si>
    <t>GL-Fix-some-background-picture-bugs</t>
  </si>
  <si>
    <t>Wed, 29 Jan 2003 14:46:56 +0000</t>
  </si>
  <si>
    <t>0e81807549e4b829c504667ef912fd3554098a18</t>
  </si>
  <si>
    <t>0e8180754</t>
  </si>
  <si>
    <t>2824ce54cacf069d6ba9509bc5c2d611e734ec5d</t>
  </si>
  <si>
    <t>2824ce54c</t>
  </si>
  <si>
    <t>SVG anim: make the animation help document read-only. VQ</t>
  </si>
  <si>
    <t>SVG-anim-make-the-animation-help-document-read-only</t>
  </si>
  <si>
    <t>Wed, 29 Jan 2003 14:39:21 +0000</t>
  </si>
  <si>
    <t>64b7974bc7e92741d697d21de4268c13202a25bb</t>
  </si>
  <si>
    <t>64b7974bc</t>
  </si>
  <si>
    <t>041650cc7d9a62a6c7fc748a82c207f4fa002fba</t>
  </si>
  <si>
    <t>041650cc7</t>
  </si>
  <si>
    <t>SVG: make sure that the animation editor is always connected. VQ</t>
  </si>
  <si>
    <t>SVG-make-sure-that-the-animation-editor-is-always-connected</t>
  </si>
  <si>
    <t>Wed, 29 Jan 2003 13:52:16 +0000</t>
  </si>
  <si>
    <t>773be06f97a75b9194fafa72ffbb8b87607fce19</t>
  </si>
  <si>
    <t>773be06f9</t>
  </si>
  <si>
    <t>268d700d706d31304c1150d77d83afb37aaa5c3b</t>
  </si>
  <si>
    <t>268d700d7</t>
  </si>
  <si>
    <t>Creating file Timeline.en VQ</t>
  </si>
  <si>
    <t>Creating-file-Timeline.en</t>
  </si>
  <si>
    <t>Wed, 29 Jan 2003 12:20:06 +0000</t>
  </si>
  <si>
    <t>4a795443c07b08946f4e0a6b7aeb2a9d766ba08e</t>
  </si>
  <si>
    <t>4a795443c</t>
  </si>
  <si>
    <t>dca5e02546d0ff5a76d90e9bedc854d5bb20d134</t>
  </si>
  <si>
    <t>dca5e0254</t>
  </si>
  <si>
    <t>removing an unused variable VQ</t>
  </si>
  <si>
    <t>removing-an-unused-variable</t>
  </si>
  <si>
    <t>Wed, 29 Jan 2003 11:24:32 +0000</t>
  </si>
  <si>
    <t>2f38d276ab45d4493998a6c5515fe7b4708c0a01</t>
  </si>
  <si>
    <t>2f38d276a</t>
  </si>
  <si>
    <t>6ec1b86b228e9768dfdf0f1679478cbba793ace4</t>
  </si>
  <si>
    <t>6ec1b86b2</t>
  </si>
  <si>
    <t>Fixing the crash with http://fink.sourceforge.net Irene</t>
  </si>
  <si>
    <t>Fixing-the-crash-with-http-fink.sourceforge.net</t>
  </si>
  <si>
    <t>Wed, 29 Jan 2003 11:16:10 +0000</t>
  </si>
  <si>
    <t>0da69f53805247e847cd3a3f7c8aeca1246d1f92</t>
  </si>
  <si>
    <t>0da69f538</t>
  </si>
  <si>
    <t>529f66d6f9f4661b36b9aab7e4b5649244bb49f5</t>
  </si>
  <si>
    <t>529f66d6f</t>
  </si>
  <si>
    <t>JK: Show the interrupt error message. The status printing code needs a spring cleaning, but it's too risky to do it just before the release.</t>
  </si>
  <si>
    <t>JK-Show-the-interrupt-error-message.-The-status-printing-code</t>
  </si>
  <si>
    <t>Wed, 29 Jan 2003 11:14:54 +0000</t>
  </si>
  <si>
    <t>08fbc30404b96974bb39ea41ec0fced5e2321f4d</t>
  </si>
  <si>
    <t>08fbc3040</t>
  </si>
  <si>
    <t>3b0a3a97569ffc3fe426bc842bc888caf64e7ed5</t>
  </si>
  <si>
    <t>3b0a3a975</t>
  </si>
  <si>
    <t>GL : TEST fixing irene GL clipping bug      Fix pictures in links view Some minor improvement on image ratio resizing (need more work)</t>
  </si>
  <si>
    <t>GL-TEST-fixing-irene-GL-clipping-bug</t>
  </si>
  <si>
    <t>Wed, 29 Jan 2003 10:57:05 +0000</t>
  </si>
  <si>
    <t>51ad8d793130e4408afca07f821eb14263c78959</t>
  </si>
  <si>
    <t>51ad8d793</t>
  </si>
  <si>
    <t>287fcb6a85784c0df5395c9ae81210e5333ee83f</t>
  </si>
  <si>
    <t>287fcb6a8</t>
  </si>
  <si>
    <t>The XML translation file was loaded for the Annotation schema (generates extra 'invalid lines' ...) Laurent</t>
  </si>
  <si>
    <t>The-XML-translation-file-was-loaded-for-the-Annotation-schema</t>
  </si>
  <si>
    <t>Wed, 29 Jan 2003 10:28:54 +0000</t>
  </si>
  <si>
    <t>11e7e9bca325811572b8eaaf9c01d73f072ffe8a</t>
  </si>
  <si>
    <t>11e7e9bca</t>
  </si>
  <si>
    <t>661eeee625ce8b718d324ea3604637da07140e5a</t>
  </si>
  <si>
    <t>661eeee62</t>
  </si>
  <si>
    <t>Quotes within attribute values were not encoded, so generated documents were not well-formed. Irene</t>
  </si>
  <si>
    <t>Quotes-within-attribute-values-were-not-encoded-so-generated-documents</t>
  </si>
  <si>
    <t>Wed, 29 Jan 2003 09:14:39 +0000</t>
  </si>
  <si>
    <t>fc1907ff0a8cf4761c76f3bb7bd5cab6b57e5e72</t>
  </si>
  <si>
    <t>fc1907ff0</t>
  </si>
  <si>
    <t>9ea7cb3842a6d95c339f775659c5ee7fa6c6de37</t>
  </si>
  <si>
    <t>9ea7cb384</t>
  </si>
  <si>
    <t>Fix a SIGSEGV Laurent</t>
  </si>
  <si>
    <t>Fix-a-SIGSEGV</t>
  </si>
  <si>
    <t>Wed, 29 Jan 2003 09:14:33 +0000</t>
  </si>
  <si>
    <t>8e2c5d410160e568a4b705150fc797ab36446fa7</t>
  </si>
  <si>
    <t>8e2c5d410</t>
  </si>
  <si>
    <t>92da8370d8db058e31ed70a1278488b583ac9996</t>
  </si>
  <si>
    <t>92da8370d</t>
  </si>
  <si>
    <t>Relative references from a remote external document were not searched with it's original url. Laurent</t>
  </si>
  <si>
    <t>Relative-references-from-a-remote-external-document-were</t>
  </si>
  <si>
    <t>Tue, 28 Jan 2003 19:17:54 +0000</t>
  </si>
  <si>
    <t>fd945f5c38a32bb74a954ffd13777fb5bf7c19ff</t>
  </si>
  <si>
    <t>fd945f5c3</t>
  </si>
  <si>
    <t>93c82306a501a9b10bdecd4343ed9a21a6b1256a</t>
  </si>
  <si>
    <t>93c82306a</t>
  </si>
  <si>
    <t>Map area where not displayed in the alternate view when images were disabled. VQ</t>
  </si>
  <si>
    <t>Map-area-where-not-displayed-in-the-alternate-view-when-images-were</t>
  </si>
  <si>
    <t>Tue, 28 Jan 2003 18:05:46 +0000</t>
  </si>
  <si>
    <t>fe292e301c825ea7240523c413c90cb01aa4114b</t>
  </si>
  <si>
    <t>fe292e301</t>
  </si>
  <si>
    <t>e82fde1233ca09c125ecbf427d05c75d84331403</t>
  </si>
  <si>
    <t>e82fde123</t>
  </si>
  <si>
    <t>XHTML: Display map areas in the links and alternate views VQ</t>
  </si>
  <si>
    <t>XHTML-Display-map-areas-in-the-links-and-alternate-views</t>
  </si>
  <si>
    <t>Tue, 28 Jan 2003 17:59:48 +0000</t>
  </si>
  <si>
    <t>7f2081a6f391298de11e3fba7f8a1d7253774e8e</t>
  </si>
  <si>
    <t>7f2081a6f</t>
  </si>
  <si>
    <t>0776ae8ac29d84e93a9d3376e058d0be6d7b569d</t>
  </si>
  <si>
    <t>0776ae8ac</t>
  </si>
  <si>
    <t>Fix Mahtml &amp; SVG print</t>
  </si>
  <si>
    <t>Fix-Mahtml-SVG-print</t>
  </si>
  <si>
    <t>Tue, 28 Jan 2003 17:31:21 +0000</t>
  </si>
  <si>
    <t>695c2d5804e2e432b0e58452e222ac370b54d6fb</t>
  </si>
  <si>
    <t>695c2d580</t>
  </si>
  <si>
    <t>0a192604f57f25d1b8d561899fa8fd1f36437542</t>
  </si>
  <si>
    <t>0a192604f</t>
  </si>
  <si>
    <t>Tue, 28 Jan 2003 14:01:53 +0000</t>
  </si>
  <si>
    <t>8fd359f32880dbb55f757a2fa664abab071a9ea5</t>
  </si>
  <si>
    <t>8fd359f32</t>
  </si>
  <si>
    <t>8f7974e8069992262ff4d9ba277ca8d6e5f18e10</t>
  </si>
  <si>
    <t>8f7974e80</t>
  </si>
  <si>
    <t>GL : Fix Math emply place pattern drawing</t>
  </si>
  <si>
    <t>GL-Fix-Math-emply-place-pattern-drawing</t>
  </si>
  <si>
    <t>Tue, 28 Jan 2003 13:52:34 +0000</t>
  </si>
  <si>
    <t>8a7a685751989149ed8795908d561606c7622281</t>
  </si>
  <si>
    <t>8a7a68575</t>
  </si>
  <si>
    <t>6b6aef32d474ebb8826ea29d887808dee7ee2f43</t>
  </si>
  <si>
    <t>6b6aef32d</t>
  </si>
  <si>
    <t>Load CSS style sheets of embedded documents Irene</t>
  </si>
  <si>
    <t>Load-CSS-style-sheets-of-embedded-documents</t>
  </si>
  <si>
    <t>Tue, 28 Jan 2003 12:13:10 +0000</t>
  </si>
  <si>
    <t>30e5eea4bc52fa5b27a569b6ab44c30159d46694</t>
  </si>
  <si>
    <t>30e5eea4b</t>
  </si>
  <si>
    <t>68eda354553106ffaef822947db88d4ae8e614c2</t>
  </si>
  <si>
    <t>68eda3545</t>
  </si>
  <si>
    <t>JK: Make the using of update POST optional through an environment variable, in case some servers don't handle PUT yet (and to keep users from ditching Amaya!)</t>
  </si>
  <si>
    <t>JK-Make-the-using-of-update-POST-optional-through-an-environment</t>
  </si>
  <si>
    <t>Tue, 28 Jan 2003 12:09:43 +0000</t>
  </si>
  <si>
    <t>c7769ab9761ee3b44595a431d9863389514af769</t>
  </si>
  <si>
    <t>c7769ab97</t>
  </si>
  <si>
    <t>a29d7cb19ff47b55a84cb47baa298d1ff844c832</t>
  </si>
  <si>
    <t>a29d7cb19</t>
  </si>
  <si>
    <t>Bug fix: crash when releasing style sheets of imported documents.          Link edit of print works well now. VQ</t>
  </si>
  <si>
    <t>Bug-fix-crash-when-releasing-style-sheets-of-imported-documents</t>
  </si>
  <si>
    <t>Tue, 28 Jan 2003 12:08:21 +0000</t>
  </si>
  <si>
    <t>f0c9d4643e6bc8c5b32c3e222c3ac7adeecfc53a</t>
  </si>
  <si>
    <t>f0c9d4643</t>
  </si>
  <si>
    <t>600b7a30ba7dc4edcdae7f3b781d65e71f210c41</t>
  </si>
  <si>
    <t>600b7a30b</t>
  </si>
  <si>
    <t>SVG : Fix Selection</t>
  </si>
  <si>
    <t>SVG-Fix-Selection</t>
  </si>
  <si>
    <t>Tue, 28 Jan 2003 11:53:02 +0000</t>
  </si>
  <si>
    <t>7233ca8704295e4ae999e25c4b07625fac8b17ab</t>
  </si>
  <si>
    <t>7233ca870</t>
  </si>
  <si>
    <t>21e5c965bad7da3c44c1bb67e653b24cb1b91fa3</t>
  </si>
  <si>
    <t>21e5c965b</t>
  </si>
  <si>
    <t>CSS: When an &lt;object&gt; or an &lt;img&gt; in XHTML or a &lt;use&gt; in SVG includes      an external document whch has its own style sheets, only those      style sheets are applied to the included document. VQ.</t>
  </si>
  <si>
    <t>CSS-When-an-object-or-an-img-in-XHTML-or-a-use-in-SVG-includes</t>
  </si>
  <si>
    <t>Tue, 28 Jan 2003 08:30:03 +0000</t>
  </si>
  <si>
    <t>1dabfdd16babd89b2efd8a882082373cc7b30289</t>
  </si>
  <si>
    <t>1dabfdd16</t>
  </si>
  <si>
    <t>00496e877b6882a6f2b3632847f7b8c8373c8e9e</t>
  </si>
  <si>
    <t>00496e877</t>
  </si>
  <si>
    <t>Bug fix: the background color of the body was not transmitted. Irene</t>
  </si>
  <si>
    <t>Bug-fix-the-background-color-of-the-body-was-not-transmitted</t>
  </si>
  <si>
    <t>Tue, 28 Jan 2003 08:05:19 +0000</t>
  </si>
  <si>
    <t>22add9384269a907f8801a1dcc12fdbb97a193f8</t>
  </si>
  <si>
    <t>22add9384</t>
  </si>
  <si>
    <t>c2bf9a7274f9aa41d13ca9af4599e389ca0cf802</t>
  </si>
  <si>
    <t>c2bf9a727</t>
  </si>
  <si>
    <t>Fix some memory problems. Laurent</t>
  </si>
  <si>
    <t>Fix-some-memory-problems</t>
  </si>
  <si>
    <t>Mon, 27 Jan 2003 17:34:45 +0000</t>
  </si>
  <si>
    <t>3884e9c769f9fc9e21074a5f34e0583235ac28ba</t>
  </si>
  <si>
    <t>3884e9c76</t>
  </si>
  <si>
    <t>b9253356e67a3decc3e1b1700382d6a99cc18689</t>
  </si>
  <si>
    <t>b9253356e</t>
  </si>
  <si>
    <t>Filter the transmission of the the background to the document. Irene</t>
  </si>
  <si>
    <t>Filter-the-transmission-of-the-the-background-to-the-document</t>
  </si>
  <si>
    <t>Mon, 27 Jan 2003 14:53:08 +0000</t>
  </si>
  <si>
    <t>e88e1fa9241c088fbdbe980e9ce0d164e5d3f792</t>
  </si>
  <si>
    <t>e88e1fa92</t>
  </si>
  <si>
    <t>3541634b836f22b3d2233a835492791ab63b4026</t>
  </si>
  <si>
    <t>3541634b8</t>
  </si>
  <si>
    <t>Restore the COPYRIGHT Irene</t>
  </si>
  <si>
    <t>Restore-the-COPYRIGHT</t>
  </si>
  <si>
    <t>Mon, 27 Jan 2003 14:05:23 +0000</t>
  </si>
  <si>
    <t>49302d6f6f05c9a05fe1144de430ac13916682b8</t>
  </si>
  <si>
    <t>49302d6f6</t>
  </si>
  <si>
    <t>680ef919d3f7402e7061b6cccd8706a993638747</t>
  </si>
  <si>
    <t>680ef919d</t>
  </si>
  <si>
    <t>Restore the previous file. Irene</t>
  </si>
  <si>
    <t>Restore-the-previous-file</t>
  </si>
  <si>
    <t>Mon, 27 Jan 2003 14:01:00 +0000</t>
  </si>
  <si>
    <t>70b6987d086773f3d91d491c9bd40956604ba466</t>
  </si>
  <si>
    <t>70b6987d0</t>
  </si>
  <si>
    <t>bcd2d08ef4e46c29f80c65c1a31588ed720f1ec1</t>
  </si>
  <si>
    <t>bcd2d08ef</t>
  </si>
  <si>
    <t>Accept a newline before the XML declaration. Irene</t>
  </si>
  <si>
    <t>Accept-a-newline-before-the-XML-declaration</t>
  </si>
  <si>
    <t>Mon, 27 Jan 2003 12:19:35 +0000</t>
  </si>
  <si>
    <t>7bed36adf915628b846988e3666ac373dc7c5c20</t>
  </si>
  <si>
    <t>7bed36adf</t>
  </si>
  <si>
    <t>3fce3fe68bb9d71d8e240efada32573009ebde4f</t>
  </si>
  <si>
    <t>3fce3fe68</t>
  </si>
  <si>
    <t>Bug fix: The namespace declaration was not notified for a new MathML formula. Laurent</t>
  </si>
  <si>
    <t>Mon, 27 Jan 2003 11:16:04 +0000</t>
  </si>
  <si>
    <t>402c252174432932a87ead1b7c3617969e64a77e</t>
  </si>
  <si>
    <t>402c25217</t>
  </si>
  <si>
    <t>6d3f6d97bb66d052f273561d239caaa3ccfb8de3</t>
  </si>
  <si>
    <t>6d3f6d97b</t>
  </si>
  <si>
    <t>A new German message. Irene</t>
  </si>
  <si>
    <t>A-new-German-message</t>
  </si>
  <si>
    <t>Mon, 27 Jan 2003 09:51:21 +0000</t>
  </si>
  <si>
    <t>5e6124b48b5b8b49efb31d4ef88ae149fd7e38fe</t>
  </si>
  <si>
    <t>5e6124b48</t>
  </si>
  <si>
    <t>2215d036e5a28dc9c6d014ef8fae14a8fc9ff946</t>
  </si>
  <si>
    <t>2215d036e</t>
  </si>
  <si>
    <t>Fixing a crash with the GL version. Irene</t>
  </si>
  <si>
    <t>Fixing-a-crash-with-the-GL-version</t>
  </si>
  <si>
    <t>Mon, 27 Jan 2003 09:30:39 +0000</t>
  </si>
  <si>
    <t>bc9b1eb2e102aa7da7c8fc9cea473b900170070a</t>
  </si>
  <si>
    <t>bc9b1eb2e</t>
  </si>
  <si>
    <t>e9721b5a1106a323791c8660cfd68ca5553c3162</t>
  </si>
  <si>
    <t>e9721b5a1</t>
  </si>
  <si>
    <t>MathML: Fixing a crash when undoing the deletion of a fraction numerator         or denominator. VQ</t>
  </si>
  <si>
    <t>MathML-Fixing-a-crash-when-undoing-the-deletion-of-a-fraction-numerator</t>
  </si>
  <si>
    <t>Fri, 24 Jan 2003 18:04:04 +0000</t>
  </si>
  <si>
    <t>13bb640f098a8cfa57d4c33f7556a96fa61cf3c1</t>
  </si>
  <si>
    <t>13bb640f0</t>
  </si>
  <si>
    <t>59db66a5ee1f12cc9be2899506c76a7000a56bd5</t>
  </si>
  <si>
    <t>59db66a5e</t>
  </si>
  <si>
    <t>Remove the Thot internal attributes 'height' for an 'object' with a reference to an external document Laurent + Vincent</t>
  </si>
  <si>
    <t>Remove-the-Thot-internal-attributes-height</t>
  </si>
  <si>
    <t>Fri, 24 Jan 2003 17:33:49 +0000</t>
  </si>
  <si>
    <t>ac5ff78b92ad23ef2fb4c9c1e86ba65ab9b431cb</t>
  </si>
  <si>
    <t>ac5ff78b9</t>
  </si>
  <si>
    <t>0a2f6db9a506f17a71ef5986fe805661026a0a30</t>
  </si>
  <si>
    <t>0a2f6db9a</t>
  </si>
  <si>
    <t>SVG: attributes of "use" elements could not be edited. VQ</t>
  </si>
  <si>
    <t>SVG-attributes-of-use-elements-could-not-be-edited</t>
  </si>
  <si>
    <t>Fri, 24 Jan 2003 16:03:38 +0000</t>
  </si>
  <si>
    <t>066c12733a8ce5ae6aa452429d07acebc16c54ff</t>
  </si>
  <si>
    <t>066c12733</t>
  </si>
  <si>
    <t>aa2d585952606f718223efda4ffa71718e7a1ffd</t>
  </si>
  <si>
    <t>aa2d58595</t>
  </si>
  <si>
    <t>JK: Applied Brian Campbell's patch: http://www.w3.org/2002/02/mid/20030123232419.GA22443@z273.org.uk</t>
  </si>
  <si>
    <t>JK-Applied-Brian-Campbell-s-patch</t>
  </si>
  <si>
    <t>Fri, 24 Jan 2003 15:47:26 +0000</t>
  </si>
  <si>
    <t>60e26746d131dc587b24badf87df14aec43efaea</t>
  </si>
  <si>
    <t>60e26746d</t>
  </si>
  <si>
    <t>79ca13cd8a9de07b45a13db5e406b59c3d1e81e4</t>
  </si>
  <si>
    <t>79ca13cd8</t>
  </si>
  <si>
    <t>Fri, 24 Jan 2003 11:51:08 +0000</t>
  </si>
  <si>
    <t>c6debd68f5fec7fe10de6b27a5fb4fc7cac5ff28</t>
  </si>
  <si>
    <t>c6debd68f</t>
  </si>
  <si>
    <t>c40d4dfe68f9ce32fe1d9548842cc6780eef20ed</t>
  </si>
  <si>
    <t>c40d4dfe6</t>
  </si>
  <si>
    <t>JK: The ns wasn't added anymore to the annotation body when saving/posting an annotation.</t>
  </si>
  <si>
    <t>JK-The-ns-wasn-t-added-anymore-to-the-annotation-body-when-saving-posting</t>
  </si>
  <si>
    <t>Fri, 24 Jan 2003 10:45:22 +0000</t>
  </si>
  <si>
    <t>e24c9fd70a71c92addd6543bf744d097be76b058</t>
  </si>
  <si>
    <t>e24c9fd70</t>
  </si>
  <si>
    <t>28de8d42bde835c87bb075dc7b1024402788df79</t>
  </si>
  <si>
    <t>28de8d42b</t>
  </si>
  <si>
    <t>Integration of spanish and itatlian translation + fixing warnings Irene</t>
  </si>
  <si>
    <t>Integration-of-spanish-and-itatlian-translation-fixing-warnings</t>
  </si>
  <si>
    <t>Fri, 24 Jan 2003 09:45:12 +0000</t>
  </si>
  <si>
    <t>b39018246c83aa41bc27e751301d4b45fd08ec9c</t>
  </si>
  <si>
    <t>b39018246</t>
  </si>
  <si>
    <t>e50b9ae091c0ef20eb3e4286f28d7119bd118a71</t>
  </si>
  <si>
    <t>e50b9ae09</t>
  </si>
  <si>
    <t>Bug fix: buttons Math and Link where active for CSS documents. VQ</t>
  </si>
  <si>
    <t>Bug-fix-buttons-Math-and-Link-where-active-for-CSS-documents</t>
  </si>
  <si>
    <t>Thu, 23 Jan 2003 18:03:25 +0000</t>
  </si>
  <si>
    <t>8edfadebd42926c50b70463fe176138f39f7d16d</t>
  </si>
  <si>
    <t>8edfadebd</t>
  </si>
  <si>
    <t>c250f92242f769e36bb1fbfdc1d1208f1207bb27</t>
  </si>
  <si>
    <t>c250f9224</t>
  </si>
  <si>
    <t>Fixing bugs or warnings reported by insure. Irene</t>
  </si>
  <si>
    <t>Fixing-bugs-or-warnings-reported-by-insure</t>
  </si>
  <si>
    <t>Thu, 23 Jan 2003 17:18:16 +0000</t>
  </si>
  <si>
    <t>4ebfc3709ffd1df90d8d5bcbb8ea7d128ff3a3f8</t>
  </si>
  <si>
    <t>4ebfc3709</t>
  </si>
  <si>
    <t>ad5d3db56b909b3fb4ce5527917561b2cee1b641</t>
  </si>
  <si>
    <t>ad5d3db56</t>
  </si>
  <si>
    <t>Restore transparent images. Irene</t>
  </si>
  <si>
    <t>Restore-transparent-images</t>
  </si>
  <si>
    <t>Thu, 23 Jan 2003 17:03:28 +0000</t>
  </si>
  <si>
    <t>8d3e6a731fdff0240dee6dd7869c67a5c30c918a</t>
  </si>
  <si>
    <t>8d3e6a731</t>
  </si>
  <si>
    <t>7cac1dd0a001aef5703a8b0808453ed7f6369bcd</t>
  </si>
  <si>
    <t>7cac1dd0a</t>
  </si>
  <si>
    <t>JK+IV: removed some trailing chars</t>
  </si>
  <si>
    <t>JK-IV-removed-some-trailing-chars</t>
  </si>
  <si>
    <t>Thu, 23 Jan 2003 16:27:16 +0000</t>
  </si>
  <si>
    <t>97adb3fce6b72a2619fd295d5d5d6ffe415f8bd5</t>
  </si>
  <si>
    <t>97adb3fce</t>
  </si>
  <si>
    <t>cbdbddc1434d797b37eb4b169f158361b3c3c117</t>
  </si>
  <si>
    <t>cbdbddc14</t>
  </si>
  <si>
    <t>Amaya entered an infinite loop Laurent</t>
  </si>
  <si>
    <t>Amaya-entered-an-infinite-loop</t>
  </si>
  <si>
    <t>Thu, 23 Jan 2003 16:12:25 +0000</t>
  </si>
  <si>
    <t>2d07220fa2ba85e1ddd0a478de1cbae29b2f2869</t>
  </si>
  <si>
    <t>2d07220fa</t>
  </si>
  <si>
    <t>160c94bd2c52f5072593bc262a9ef1b128034c95</t>
  </si>
  <si>
    <t>160c94bd2</t>
  </si>
  <si>
    <t>First step in managing external objects (external style sheets are not yet taken into account). Laurent</t>
  </si>
  <si>
    <t>First-step-in-managing-external-objects</t>
  </si>
  <si>
    <t>Thu, 23 Jan 2003 15:06:49 +0000</t>
  </si>
  <si>
    <t>9895b3989da35467737543f171ff6c0a88575661</t>
  </si>
  <si>
    <t>9895b3989</t>
  </si>
  <si>
    <t>ee3c8d40f58194e3fe1232f0c4a8a472a320b766</t>
  </si>
  <si>
    <t>ee3c8d40f</t>
  </si>
  <si>
    <t>Remove unused files. Irene</t>
  </si>
  <si>
    <t>Remove-unused-files</t>
  </si>
  <si>
    <t>Thu, 23 Jan 2003 12:26:33 +0000</t>
  </si>
  <si>
    <t>92a55151729c178cd65943206fc86c45a05568c2</t>
  </si>
  <si>
    <t>92a551517</t>
  </si>
  <si>
    <t>7d5a16929bc5d99982aba62aa366e31be1daa0d4</t>
  </si>
  <si>
    <t>7d5a16929</t>
  </si>
  <si>
    <t>Bug fix + code clean up. Irene</t>
  </si>
  <si>
    <t>Bug-fix-code-clean-up</t>
  </si>
  <si>
    <t>Thu, 23 Jan 2003 12:13:46 +0000</t>
  </si>
  <si>
    <t>1e7e2402ee056cd2efa39cfe00cabc49f0b7a9e2</t>
  </si>
  <si>
    <t>1e7e2402e</t>
  </si>
  <si>
    <t>d3f0b57245b38ba150545ddad44179d9f931ba26</t>
  </si>
  <si>
    <t>d3f0b5724</t>
  </si>
  <si>
    <t>Fix image ratio respect if only one size parameter is given</t>
  </si>
  <si>
    <t>Fix-image-ratio-respect-if-only-one-size-parameter-is-given</t>
  </si>
  <si>
    <t>Thu, 23 Jan 2003 09:52:20 +0000</t>
  </si>
  <si>
    <t>af070fa60fe55663eabed98157b6777f3464af74</t>
  </si>
  <si>
    <t>af070fa60</t>
  </si>
  <si>
    <t>b34bf036a4d4adf243c40006a753b7a065905550</t>
  </si>
  <si>
    <t>b34bf036a</t>
  </si>
  <si>
    <t>When a new document is just created, the command "Show Source" displayed an empty view. Irene</t>
  </si>
  <si>
    <t>When-a-new-document-is-just-created-the-command-Show-Source</t>
  </si>
  <si>
    <t>Wed, 22 Jan 2003 16:31:04 +0000</t>
  </si>
  <si>
    <t>3cd0e6db839b4c6b076fd904d187ef6418d57ea8</t>
  </si>
  <si>
    <t>3cd0e6db8</t>
  </si>
  <si>
    <t>462f818b2e89b053c08e0dd027090889eb9f00b4</t>
  </si>
  <si>
    <t>462f818b2</t>
  </si>
  <si>
    <t>Implementation of the API function TtaMoveDocumentExtensionsToElement. Irene</t>
  </si>
  <si>
    <t>Implementation-of-the-API-function-TtaMoveDocumentExtensionsToElement</t>
  </si>
  <si>
    <t>Wed, 22 Jan 2003 12:51:20 +0000</t>
  </si>
  <si>
    <t>eb5fabafc8c9bef015f8c017f2c0badc771effa1</t>
  </si>
  <si>
    <t>eb5fabafc</t>
  </si>
  <si>
    <t>b2f07c61d7144d642467b56f82922628ec18f147</t>
  </si>
  <si>
    <t>b2f07c61d</t>
  </si>
  <si>
    <t>Tue, 21 Jan 2003 17:27:10 +0000</t>
  </si>
  <si>
    <t>91deb0bc8336ad5ef4f237102034c4dbdeff4af4</t>
  </si>
  <si>
    <t>91deb0bc8</t>
  </si>
  <si>
    <t>71ae6992fda2f664e001edfaf846e3ac45416638</t>
  </si>
  <si>
    <t>71ae6992f</t>
  </si>
  <si>
    <t>Bug fix: By error name/id were changed even if the new name and id apply to the same element. The collision of id was not checked for cells, rows, math, svg elements. Irene</t>
  </si>
  <si>
    <t>Bug-fix-By-error-name-id-were-changed-even-if-the-new-name-and-id</t>
  </si>
  <si>
    <t>Tue, 21 Jan 2003 16:18:28 +0000</t>
  </si>
  <si>
    <t>f9c2a095e7e7fc81788ebb051d7fad81d08e7712</t>
  </si>
  <si>
    <t>f9c2a095e</t>
  </si>
  <si>
    <t>8d78bb761780833db07aa3d8d8091161f121f227</t>
  </si>
  <si>
    <t>8d78bb761</t>
  </si>
  <si>
    <t>- Improve the support of namespace declarations - Sometimes, the declaration defined for a svg element was not removed when   the element was deleted. Laurent</t>
  </si>
  <si>
    <t>Improve-the-support-of-namespace-declarations</t>
  </si>
  <si>
    <t>Tue, 21 Jan 2003 09:23:52 +0000</t>
  </si>
  <si>
    <t>73574fb1a0f51cd3548847dbe91406232499eafc</t>
  </si>
  <si>
    <t>73574fb1a</t>
  </si>
  <si>
    <t>6b23da5b7ce69dc8cca84a8a75ab61dde3238cf8</t>
  </si>
  <si>
    <t>6b23da5b7</t>
  </si>
  <si>
    <t>Updating the wishlist. Irene</t>
  </si>
  <si>
    <t>Updating-the-wishlist</t>
  </si>
  <si>
    <t>Mon, 20 Jan 2003 16:21:48 +0000</t>
  </si>
  <si>
    <t>c13b8672c0165f7054990cf64c9dbd1e72a12f59</t>
  </si>
  <si>
    <t>c13b8672c</t>
  </si>
  <si>
    <t>b73e3472f87bb77ead490ac45c5e4b119e792a94</t>
  </si>
  <si>
    <t>b73e3472f</t>
  </si>
  <si>
    <t>Bug fix: sometimes block of lines were not reformatted. Irene</t>
  </si>
  <si>
    <t>Bug-fix-sometimes-block-of-lines-were-not-reformatted</t>
  </si>
  <si>
    <t>Mon, 20 Jan 2003 15:37:41 +0000</t>
  </si>
  <si>
    <t>625c38050172481200f92886196ae9825670ea68</t>
  </si>
  <si>
    <t>625c38050</t>
  </si>
  <si>
    <t>01ecdc89629bea93a3397521484a1b6e4649ef09</t>
  </si>
  <si>
    <t>01ecdc896</t>
  </si>
  <si>
    <t>A new bug in the list. Irene</t>
  </si>
  <si>
    <t>A-new-bug-in-the-list</t>
  </si>
  <si>
    <t>Mon, 20 Jan 2003 13:58:34 +0000</t>
  </si>
  <si>
    <t>753058c4b3e53215e3312de736b81fb77ebee604</t>
  </si>
  <si>
    <t>753058c4b</t>
  </si>
  <si>
    <t>128eb1547919f413cf2d4d1016a2146239e4a903</t>
  </si>
  <si>
    <t>128eb1547</t>
  </si>
  <si>
    <t>Integration of Brant Langer Gurganus patches that makes some images smaller. Irene</t>
  </si>
  <si>
    <t>Integration-of-Brant-Langer-Gurganus-patches-that-makes-some-images-smaller</t>
  </si>
  <si>
    <t>Mon, 20 Jan 2003 11:37:59 +0000</t>
  </si>
  <si>
    <t>63e4c99c499617538671d1e57e78e110d44a2ac3</t>
  </si>
  <si>
    <t>63e4c99c4</t>
  </si>
  <si>
    <t>0834eb66602b2f7f8c2de27d207c60e2021367f8</t>
  </si>
  <si>
    <t>0834eb666</t>
  </si>
  <si>
    <t>Improving the handling of line-height. Irene</t>
  </si>
  <si>
    <t>Improving-the-handling-of-line-height</t>
  </si>
  <si>
    <t>Mon, 20 Jan 2003 08:47:51 +0000</t>
  </si>
  <si>
    <t>57f8404979af58ec1903f9cc9b71e1b52418a2d1</t>
  </si>
  <si>
    <t>57f840497</t>
  </si>
  <si>
    <t>7fb5be86c4bf0a4fe43fbe5c97e381bef26fcfc9</t>
  </si>
  <si>
    <t>7fb5be86c</t>
  </si>
  <si>
    <t>MathML: introducing elements semantics, annotation and annotation-xml,         with their attributes, to support MathML expressions generated         by Open(Star)Office. VQ</t>
  </si>
  <si>
    <t>MathML-introducing-elements-semantics-annotation-and-annotation-xml</t>
  </si>
  <si>
    <t>Fri, 17 Jan 2003 11:40:35 +0000</t>
  </si>
  <si>
    <t>a5d7ee8a0ad575897d0b5727c2da61d5901c3fab</t>
  </si>
  <si>
    <t>a5d7ee8a0</t>
  </si>
  <si>
    <t>fa3d2fc1fb8c01ab2b0c10f457a648621ba9f4c3</t>
  </si>
  <si>
    <t>fa3d2fc1f</t>
  </si>
  <si>
    <t>GL : Modify the GLTRANSFORMATION "Branch" to display correctly SVG transformation the first time it displays it (Do not resize or scroll...). Do not Affect other versions.</t>
  </si>
  <si>
    <t>GL-Modify-the-GLTRANSFORMATION-Branch-to-display-correctly-SVG</t>
  </si>
  <si>
    <t>Fri, 17 Jan 2003 11:17:16 +0000</t>
  </si>
  <si>
    <t>3d1cc4f7dcfcbeae6a0f7e97c42667adef8919bc</t>
  </si>
  <si>
    <t>3d1cc4f7d</t>
  </si>
  <si>
    <t>db9e2dad21d6abf07fa4d2807c9d96e685be222b</t>
  </si>
  <si>
    <t>db9e2dad2</t>
  </si>
  <si>
    <t>Bug fix: the building of attribute menus could crash Amaya on Windows platforms. Irene</t>
  </si>
  <si>
    <t>Bug-fix-the-building-of-attribute-menus-could-crash-Amaya-on-Windows</t>
  </si>
  <si>
    <t>Thu, 16 Jan 2003 09:57:56 +0000</t>
  </si>
  <si>
    <t>1afdb1a73a93ba9a79317328b1fc08199152bec8</t>
  </si>
  <si>
    <t>1afdb1a73</t>
  </si>
  <si>
    <t>84e18b7a2a04a6bb20816c8ae3a13c6c7e9c31c9</t>
  </si>
  <si>
    <t>84e18b7a2</t>
  </si>
  <si>
    <t>Fix bold italic</t>
  </si>
  <si>
    <t>Fix-bold-italic</t>
  </si>
  <si>
    <t>Thu, 16 Jan 2003 09:44:55 +0000</t>
  </si>
  <si>
    <t>104d6b8ec1bb418a4926d300ca053a978278572f</t>
  </si>
  <si>
    <t>104d6b8ec</t>
  </si>
  <si>
    <t>1a0cb4623b000776c87e4c992a36ee0b6b6ccf1d</t>
  </si>
  <si>
    <t>1a0cb4623</t>
  </si>
  <si>
    <t>Fix Bold Italic</t>
  </si>
  <si>
    <t>Fix-Bold-Italic</t>
  </si>
  <si>
    <t>Thu, 16 Jan 2003 09:43:34 +0000</t>
  </si>
  <si>
    <t>cf372c6a9111751913ddccc2e7f332b6a6d9ffcc</t>
  </si>
  <si>
    <t>cf372c6a9</t>
  </si>
  <si>
    <t>6e8fcd38f99c1f84505eeebe1993aae220c3ec1a</t>
  </si>
  <si>
    <t>6e8fcd38f</t>
  </si>
  <si>
    <t>Copy/Paste of images between two remote documents didn't work propely. When saving a document if new images have to saved, Amaya informs the user and does the job only if the user agree. Irene</t>
  </si>
  <si>
    <t>Copy-Paste-of-images-between-two-remote-documents-didn-t-work-propely</t>
  </si>
  <si>
    <t>Wed, 15 Jan 2003 17:02:16 +0000</t>
  </si>
  <si>
    <t>6133933b8dd3267735d823fcc4b8fcbabf2cb8a6</t>
  </si>
  <si>
    <t>6133933b8</t>
  </si>
  <si>
    <t>b105ed5f5a3859097c6d805231c72e2215d50e8f</t>
  </si>
  <si>
    <t>b105ed5f5</t>
  </si>
  <si>
    <t>GL : Fix Clear on frame other than the one that we browse (?)</t>
  </si>
  <si>
    <t>GL-Fix-Clear-on-frame-other-than-the-one-that-we-browse</t>
  </si>
  <si>
    <t>Tue, 14 Jan 2003 16:52:22 +0000</t>
  </si>
  <si>
    <t>cec3cdf68764a4ae41e50879d145149e4142697e</t>
  </si>
  <si>
    <t>cec3cdf68</t>
  </si>
  <si>
    <t>e8ed540293fc623be24f6cd1e8a13c7986d54835</t>
  </si>
  <si>
    <t>e8ed54029</t>
  </si>
  <si>
    <t>Complete the support of auto margins. Irene</t>
  </si>
  <si>
    <t>Complete-the-support-of-auto-margins</t>
  </si>
  <si>
    <t>Tue, 14 Jan 2003 14:52:32 +0000</t>
  </si>
  <si>
    <t>e83416371dc14cbcf7d9a27e4fbd1cf512013fad</t>
  </si>
  <si>
    <t>e83416371</t>
  </si>
  <si>
    <t>c19bb678ab4abf22ed3da6ee7451ceb1d31b914a</t>
  </si>
  <si>
    <t>c19bb678a</t>
  </si>
  <si>
    <t>JK: Conformance to the new Annotea protocol draft: do a PUT when updating an annotation. This required making changes so that we can retrieve the body of a PUT reply.</t>
  </si>
  <si>
    <t>JK-Conformance-to-the-new-Annotea-protocol-draft-do-a-PUT-when</t>
  </si>
  <si>
    <t>Tue, 14 Jan 2003 13:56:39 +0000</t>
  </si>
  <si>
    <t>28e32db113dc680a07bc635cc5943ddd82963ab1</t>
  </si>
  <si>
    <t>28e32db11</t>
  </si>
  <si>
    <t>d5aa407c504e270e8d02067527a4d11ee3a52aef</t>
  </si>
  <si>
    <t>d5aa407c5</t>
  </si>
  <si>
    <t>GL win32 group opacity</t>
  </si>
  <si>
    <t>GL-win32-group-opacity</t>
  </si>
  <si>
    <t>Tue, 14 Jan 2003 12:18:45 +0000</t>
  </si>
  <si>
    <t>bf78f46c8409afe7cce02c332acc1de3776da794</t>
  </si>
  <si>
    <t>bf78f46c8</t>
  </si>
  <si>
    <t>2e98e6cc5b11dd05d6ce56f6b0e11d729778e37e</t>
  </si>
  <si>
    <t>2e98e6cc5</t>
  </si>
  <si>
    <t>GL win32 : group opacity</t>
  </si>
  <si>
    <t>Tue, 14 Jan 2003 12:17:17 +0000</t>
  </si>
  <si>
    <t>abf17a7aedd463bea476a6e7b8b6bdf9e6c5619c</t>
  </si>
  <si>
    <t>abf17a7ae</t>
  </si>
  <si>
    <t>d869c50d46f48a28cfaba35f696c8f070ce8688a</t>
  </si>
  <si>
    <t>d869c50d4</t>
  </si>
  <si>
    <t>GL win32 project : add file</t>
  </si>
  <si>
    <t>GL-win32-project-add-file</t>
  </si>
  <si>
    <t>Tue, 14 Jan 2003 12:16:38 +0000</t>
  </si>
  <si>
    <t>5bbdad7e5a142af9dec245dcd892006ecdc25fa4</t>
  </si>
  <si>
    <t>5bbdad7e5</t>
  </si>
  <si>
    <t>a6ead1b06af50e8db38a86e8497544f72441021c</t>
  </si>
  <si>
    <t>a6ead1b06</t>
  </si>
  <si>
    <t>JK: Added a protection against having PATH_MAX already defined in a Windows platform.</t>
  </si>
  <si>
    <t>JK-Added-a-protection-against-having-PATH_MAX-already-defined</t>
  </si>
  <si>
    <t>Tue, 14 Jan 2003 11:24:47 +0000</t>
  </si>
  <si>
    <t>72a57eed09bf7331acb0e96e3d8e199b202e1091</t>
  </si>
  <si>
    <t>72a57eed0</t>
  </si>
  <si>
    <t>d81f1ea3643c548ac20f0d5eafd01fac432ea0e7</t>
  </si>
  <si>
    <t>d81f1ea36</t>
  </si>
  <si>
    <t>Handling of minimized windows on Windows platforms. Irene</t>
  </si>
  <si>
    <t>Handling-of-minimized-windows-on-Windows-platforms</t>
  </si>
  <si>
    <t>Tue, 14 Jan 2003 09:58:14 +0000</t>
  </si>
  <si>
    <t>15fdd168f4611482126fefbe35753d0a7c7b737e</t>
  </si>
  <si>
    <t>15fdd168f</t>
  </si>
  <si>
    <t>e808f4bc0e911ac329824017ccefb91f7377ba9d</t>
  </si>
  <si>
    <t>e808f4bc0</t>
  </si>
  <si>
    <t>The constant PATH_MAX was not defined on Windows platforms. Irene</t>
  </si>
  <si>
    <t>The-constant-PATH_MAX-was-not-defined-on-Windows-platforms</t>
  </si>
  <si>
    <t>Tue, 14 Jan 2003 09:23:39 +0000</t>
  </si>
  <si>
    <t>482a221cac9b4959081077c02987bd147497f525</t>
  </si>
  <si>
    <t>482a221ca</t>
  </si>
  <si>
    <t>616b9ef0892694e5427a83e705794bc803d60f0d</t>
  </si>
  <si>
    <t>616b9ef08</t>
  </si>
  <si>
    <t>GL : fix group opacity bugging the rest of the frame.</t>
  </si>
  <si>
    <t>GL-fix-group-opacity-bugging-the-rest-of-the-frame</t>
  </si>
  <si>
    <t>Tue, 14 Jan 2003 08:46:21 +0000</t>
  </si>
  <si>
    <t>f2749b761446cba273e4a9e64d9f1813a1471f3c</t>
  </si>
  <si>
    <t>f2749b761</t>
  </si>
  <si>
    <t>556ed2490907eed9c8698b7904f456be2ebf0963</t>
  </si>
  <si>
    <t>556ed2490</t>
  </si>
  <si>
    <t>When the target document is open but minimized GTK didn't do anything. Now the target document is raised. Irene</t>
  </si>
  <si>
    <t>When-the-target-document-is-open-but-minimized-GTK-didn-t-do-anything</t>
  </si>
  <si>
    <t>Mon, 13 Jan 2003 17:11:36 +0000</t>
  </si>
  <si>
    <t>e3fd93013ec1a519fb31af85e04033f1fb1bc88a</t>
  </si>
  <si>
    <t>e3fd93013</t>
  </si>
  <si>
    <t>9bb770204862fd0f20bf81a7d59e13f372410c3d</t>
  </si>
  <si>
    <t>9bb770204</t>
  </si>
  <si>
    <t>Mon, 13 Jan 2003 16:19:49 +0000</t>
  </si>
  <si>
    <t>6de9f0274c7b77f888a7e42f6b9d0739ac905811</t>
  </si>
  <si>
    <t>6de9f0274</t>
  </si>
  <si>
    <t>710a0d8456e3621c850d6855167360e9368af84e</t>
  </si>
  <si>
    <t>710a0d845</t>
  </si>
  <si>
    <t>CSS: allow multiple values for property style and accept values of      SVG attribute font-size without any unit. VQ</t>
  </si>
  <si>
    <t>CSS-allow-multiple-values-for-property-style-and-accept-values-of</t>
  </si>
  <si>
    <t>Mon, 13 Jan 2003 16:13:38 +0000</t>
  </si>
  <si>
    <t>25d040c0ba62189a9cfeecba4cc21cab868f0a4f</t>
  </si>
  <si>
    <t>25d040c0b</t>
  </si>
  <si>
    <t>323cd0cb3e43826f62011114926743c526b54b7d</t>
  </si>
  <si>
    <t>323cd0cb3</t>
  </si>
  <si>
    <t>Improving the support of line-height. Irene</t>
  </si>
  <si>
    <t>Improving-the-support-of-line-height</t>
  </si>
  <si>
    <t>Mon, 13 Jan 2003 16:11:48 +0000</t>
  </si>
  <si>
    <t>152ebefa3d489e40ea54082cc06aca0623130090</t>
  </si>
  <si>
    <t>152ebefa3</t>
  </si>
  <si>
    <t>384f39e0002f2c6d11ba6396ee47474ff0f02e46</t>
  </si>
  <si>
    <t>384f39e00</t>
  </si>
  <si>
    <t>Fix GL sync slowness and Woody 2.0 compatibility (Mesa lib too old)</t>
  </si>
  <si>
    <t>Fix-GL-sync-slowness-and-Woody-2.0-compatibility-Mesa-lib-too-old</t>
  </si>
  <si>
    <t>Mon, 13 Jan 2003 12:09:58 +0000</t>
  </si>
  <si>
    <t>47b4ec8a3e993f9fcb722f7e228ba18fdd76ee8f</t>
  </si>
  <si>
    <t>47b4ec8a3</t>
  </si>
  <si>
    <t>34b6d89cf5e267beb5cf05dd4798a35ceec2714d</t>
  </si>
  <si>
    <t>34b6d89cf</t>
  </si>
  <si>
    <t>Update. Irene</t>
  </si>
  <si>
    <t>Mon, 13 Jan 2003 11:15:41 +0000</t>
  </si>
  <si>
    <t>5fcdd8b23b94861dacb62f92afe5dd60b0914acb</t>
  </si>
  <si>
    <t>5fcdd8b23</t>
  </si>
  <si>
    <t>1a8599fb54dd28b5e007a81ac658089863dac97b</t>
  </si>
  <si>
    <t>1a8599fb5</t>
  </si>
  <si>
    <t>Fixing a warning message VQ</t>
  </si>
  <si>
    <t>Fixing-a-warning-message</t>
  </si>
  <si>
    <t>Mon, 13 Jan 2003 10:48:02 +0000</t>
  </si>
  <si>
    <t>17a82b633791a293976e40c756f5bc0feb7b4e77</t>
  </si>
  <si>
    <t>17a82b633</t>
  </si>
  <si>
    <t>ee232f5d9e2fd12effa037c4860637078228dc88</t>
  </si>
  <si>
    <t>ee232f5d9</t>
  </si>
  <si>
    <t>GL : Fix Background image, sync problem, group opacity, compilation with Xft library version 2.</t>
  </si>
  <si>
    <t>GL-Fix-Background-image-sync-problem-group</t>
  </si>
  <si>
    <t>Mon, 13 Jan 2003 09:50:42 +0000</t>
  </si>
  <si>
    <t>127a655dde705c422eaab8eee9e51feb3b1fbac3</t>
  </si>
  <si>
    <t>127a655dd</t>
  </si>
  <si>
    <t>09cd3b17b8825a8d04620ac278016304f16d02fe</t>
  </si>
  <si>
    <t>09cd3b17b</t>
  </si>
  <si>
    <t>Bug fix: Backspace when the cursor is at the beginning of a text element          with a previous empty element (a place holder in a MathML expression,          for instance) deleted the whole text element. VQ</t>
  </si>
  <si>
    <t>Bug-fix-Backspace-when-the-cursor-is-at-the-beginning-of-a-text-element</t>
  </si>
  <si>
    <t>Mon, 13 Jan 2003 08:34:43 +0000</t>
  </si>
  <si>
    <t>0c09f29a830086a2f3f47abd53d759cd6ac1aff1</t>
  </si>
  <si>
    <t>0c09f29a8</t>
  </si>
  <si>
    <t>791bb55af2b336161f7a6206a6d04eced5fac8a3</t>
  </si>
  <si>
    <t>791bb55af</t>
  </si>
  <si>
    <t>Bug fix: Command SaveAs did not work for saving newly created CSS files. VQ</t>
  </si>
  <si>
    <t>Bug-fix-Command-SaveAs-did-not-work-for-saving-newly-created-CSS-files</t>
  </si>
  <si>
    <t>Mon, 13 Jan 2003 08:32:46 +0000</t>
  </si>
  <si>
    <t>991106d56d038828801a380d5226f5f58b8c9099</t>
  </si>
  <si>
    <t>991106d56</t>
  </si>
  <si>
    <t>d72687ffe679132d3daf3ef88c93b145363b1f9c</t>
  </si>
  <si>
    <t>d72687ffe</t>
  </si>
  <si>
    <t>Support of CSS rules "width: auto". Irene</t>
  </si>
  <si>
    <t>Support-of-CSS-rules-width-auto</t>
  </si>
  <si>
    <t>Fri, 10 Jan 2003 17:14:42 +0000</t>
  </si>
  <si>
    <t>026f71c88de0c11b62dafc5dee58c3c2e03f1c4a</t>
  </si>
  <si>
    <t>026f71c88</t>
  </si>
  <si>
    <t>940e2e99e9ddb74299d641db47f31476771b1c1b</t>
  </si>
  <si>
    <t>940e2e99e</t>
  </si>
  <si>
    <t>Auto margins were lost when the document was reload. Irene</t>
  </si>
  <si>
    <t>Auto-margins-were-lost-when-the-document-was-reload</t>
  </si>
  <si>
    <t>Fri, 10 Jan 2003 14:58:33 +0000</t>
  </si>
  <si>
    <t>b95d2da209193cf2f6e8c66e403e751062c50b4b</t>
  </si>
  <si>
    <t>b95d2da20</t>
  </si>
  <si>
    <t>051a5a9a4bc66508553cdeffa515156d4b40862e</t>
  </si>
  <si>
    <t>051a5a9a4</t>
  </si>
  <si>
    <t>Amaya no longer reported an error if whitespace appeared before the XML declaration Laurent</t>
  </si>
  <si>
    <t>Amaya-no-longer-reported-an-error-if-whitespace-appeared-before-the-XML-declaration</t>
  </si>
  <si>
    <t>Fri, 10 Jan 2003 10:50:43 +0000</t>
  </si>
  <si>
    <t>cfe79ad18f50a19614848281cf50a75cc3fd2475</t>
  </si>
  <si>
    <t>cfe79ad18</t>
  </si>
  <si>
    <t>0c9c97fa3aaaa05df948a848783b87039e58d037</t>
  </si>
  <si>
    <t>0c9c97fa3</t>
  </si>
  <si>
    <t>Fixed bugs. Irene</t>
  </si>
  <si>
    <t>Fixed-bugs</t>
  </si>
  <si>
    <t>Fri, 10 Jan 2003 08:22:27 +0000</t>
  </si>
  <si>
    <t>4aec63aefb5433992688c17c44a39d69b984fbe7</t>
  </si>
  <si>
    <t>4aec63aef</t>
  </si>
  <si>
    <t>3943bea3193d4702d9bc600bf54127be855e12c9</t>
  </si>
  <si>
    <t>3943bea31</t>
  </si>
  <si>
    <t>Implementation of CSS rules "margin: auto". Irene</t>
  </si>
  <si>
    <t>Implementation-of-CSS-rules-margin-auto</t>
  </si>
  <si>
    <t>Fri, 10 Jan 2003 07:53:53 +0000</t>
  </si>
  <si>
    <t>d7d699a03094cf051cfad4b82b32681e272d166b</t>
  </si>
  <si>
    <t>d7d699a03</t>
  </si>
  <si>
    <t>49d8f357732b11899bf9de138c6da5599f292b5f</t>
  </si>
  <si>
    <t>49d8f3577</t>
  </si>
  <si>
    <t>Avoid a deadlock when synchronizing a CSS style sheet. Irene</t>
  </si>
  <si>
    <t>Avoid-a-deadlock-when-synchronizing-a-CSS-style-sheet</t>
  </si>
  <si>
    <t>Thu, 9 Jan 2003 17:17:12 +0000</t>
  </si>
  <si>
    <t>f258f2f52dd092154f3af6a0a85f611280d70c6c</t>
  </si>
  <si>
    <t>f258f2f52</t>
  </si>
  <si>
    <t>bd5d6e3a2b3b0a70fbdb6498a1ef0d482d486d29</t>
  </si>
  <si>
    <t>bd5d6e3a2</t>
  </si>
  <si>
    <t>Updating error messages. Irene</t>
  </si>
  <si>
    <t>Updating-error-messages</t>
  </si>
  <si>
    <t>Thu, 9 Jan 2003 09:49:56 +0000</t>
  </si>
  <si>
    <t>1bb8b5d126797d0d9d691b0aca76151fc3278820</t>
  </si>
  <si>
    <t>1bb8b5d12</t>
  </si>
  <si>
    <t>4048f8e8b8c34714615fef2dde1ee37619ee95a6</t>
  </si>
  <si>
    <t>4048f8e8b</t>
  </si>
  <si>
    <t>A left-margin on a paragraph altered its right margin too. Irene</t>
  </si>
  <si>
    <t>A-left-margin-on-a-paragraph-altered-its-right-margin-too</t>
  </si>
  <si>
    <t>Thu, 9 Jan 2003 07:59:13 +0000</t>
  </si>
  <si>
    <t>2ca923ba8934ab0dce5db7afe1a8d41f592400a5</t>
  </si>
  <si>
    <t>2ca923ba8</t>
  </si>
  <si>
    <t>c6ff8649d2850cd1a71110809a171891d2f83913</t>
  </si>
  <si>
    <t>c6ff8649d</t>
  </si>
  <si>
    <t>HTML: improving the implementation of the object element. VQ</t>
  </si>
  <si>
    <t>HTML-improving-the-implementation-of-the-object-element</t>
  </si>
  <si>
    <t>Wed, 8 Jan 2003 17:51:25 +0000</t>
  </si>
  <si>
    <t>4ad76fc4a9ca263cee56e462d7a74e7e52e3e7ad</t>
  </si>
  <si>
    <t>4ad76fc4a</t>
  </si>
  <si>
    <t>d23fde0894d7066dae5a5aa0543c5a7ac1189237</t>
  </si>
  <si>
    <t>d23fde089</t>
  </si>
  <si>
    <t>Wed, 8 Jan 2003 16:40:24 +0000</t>
  </si>
  <si>
    <t>cb4b036161fd803032fa1cf38dc65818e89a1158</t>
  </si>
  <si>
    <t>cb4b03616</t>
  </si>
  <si>
    <t>ca172a397e5e7c9d56c4bc89d4779d75cfd31bf4</t>
  </si>
  <si>
    <t>ca172a397</t>
  </si>
  <si>
    <t>A background-image on the body now convers the whole window. Irene</t>
  </si>
  <si>
    <t>A-background-image-on-the-body-now-convers-the-whole-window</t>
  </si>
  <si>
    <t>Wed, 8 Jan 2003 14:25:33 +0000</t>
  </si>
  <si>
    <t>6fe1febe2b3e05b9baba19bb1c0a9623d1590633</t>
  </si>
  <si>
    <t>6fe1febe2</t>
  </si>
  <si>
    <t>122361a37aea7834a0e881814ba628a300babfea</t>
  </si>
  <si>
    <t>122361a37</t>
  </si>
  <si>
    <t>Adding feedback in the CSS parser. Irene</t>
  </si>
  <si>
    <t>Adding-feedback-in-the-CSS-parser</t>
  </si>
  <si>
    <t>Wed, 8 Jan 2003 13:19:46 +0000</t>
  </si>
  <si>
    <t>0d75f2bdca1574c8da5749ea07b1d020dfa6b6ee</t>
  </si>
  <si>
    <t>0d75f2bdc</t>
  </si>
  <si>
    <t>898a8cb23a68a94c5cce8b0f9892c6c55696a4cd</t>
  </si>
  <si>
    <t>898a8cb23</t>
  </si>
  <si>
    <t>GL : Fix GL resize on accelerated opengl</t>
  </si>
  <si>
    <t>GL-Fix-GL-resize-on-accelerated-opengl</t>
  </si>
  <si>
    <t>Wed, 8 Jan 2003 11:54:43 +0000</t>
  </si>
  <si>
    <t>490795a0dc7dc775164cc4fd6f1583cb1adb037d</t>
  </si>
  <si>
    <t>490795a0d</t>
  </si>
  <si>
    <t>4bc2acc11159b8475edabe12ee0ce4b85acf7d02</t>
  </si>
  <si>
    <t>4bc2acc11</t>
  </si>
  <si>
    <t>CSS rules that follow a @import url("...") were not parsed. Irene</t>
  </si>
  <si>
    <t>CSS-rules-that-follow-a-import-url-.-were-not-parsed</t>
  </si>
  <si>
    <t>Tue, 7 Jan 2003 17:08:18 +0000</t>
  </si>
  <si>
    <t>416694373671df5050df1b0a939c905a35e9c2a1</t>
  </si>
  <si>
    <t>106244b05ac1cd76e891257c0bb10fce2c838960</t>
  </si>
  <si>
    <t>106244b05</t>
  </si>
  <si>
    <t>New spacing within paragraphs. Irene</t>
  </si>
  <si>
    <t>New-spacing-within-paragraphs</t>
  </si>
  <si>
    <t>Tue, 7 Jan 2003 15:49:21 +0000</t>
  </si>
  <si>
    <t>064ca25dfecb965135412c863c85d19c92ee54f6</t>
  </si>
  <si>
    <t>064ca25df</t>
  </si>
  <si>
    <t>157ee36eb4247bf3d299c916c2966971edec279e</t>
  </si>
  <si>
    <t>157ee36eb</t>
  </si>
  <si>
    <t>JK: we were using FILENAME_MAX rather than PATH_MAX</t>
  </si>
  <si>
    <t>JK-we-were-using-FILENAME_MAX-rather-than-PATH_MAX</t>
  </si>
  <si>
    <t>Tue, 7 Jan 2003 15:28:58 +0000</t>
  </si>
  <si>
    <t>704be21779079435082785387d2223753fec42bf</t>
  </si>
  <si>
    <t>704be2177</t>
  </si>
  <si>
    <t>237f4d635b9b6aa8b6efdccf774311a4a7577f2c</t>
  </si>
  <si>
    <t>237f4d635</t>
  </si>
  <si>
    <t>Handling line-height like mozilla. Irene</t>
  </si>
  <si>
    <t>Handling-line-height-like-mozilla</t>
  </si>
  <si>
    <t>Tue, 7 Jan 2003 14:45:55 +0000</t>
  </si>
  <si>
    <t>077a92cc03fe5993ef1770508979b66c9947395c</t>
  </si>
  <si>
    <t>077a92cc0</t>
  </si>
  <si>
    <t>284a7f14362e83e638c0e0ea0e29e42716ec12b9</t>
  </si>
  <si>
    <t>284a7f143</t>
  </si>
  <si>
    <t>JK: Added a test for the stdint.h library</t>
  </si>
  <si>
    <t>JK-Added-a-test-for-the-stdint.h-library</t>
  </si>
  <si>
    <t>Tue, 7 Jan 2003 14:32:46 +0000</t>
  </si>
  <si>
    <t>a2b246779b44d81200e59f6c772f995a8066da40</t>
  </si>
  <si>
    <t>a2b246779</t>
  </si>
  <si>
    <t>4ab6e1a1bb4afacb674bb8fc3736f02fa1a2d46c</t>
  </si>
  <si>
    <t>4ab6e1a1b</t>
  </si>
  <si>
    <t>Interpretation of default units like Mozilla. Irene</t>
  </si>
  <si>
    <t>Interpretation-of-default-units-like-Mozilla</t>
  </si>
  <si>
    <t>Tue, 7 Jan 2003 14:26:31 +0000</t>
  </si>
  <si>
    <t>76a7ef1f8aee63b99429f9a398d1ff76cde47111</t>
  </si>
  <si>
    <t>76a7ef1f8</t>
  </si>
  <si>
    <t>aca934a27db541ba0fd28537b076216c543e7e30</t>
  </si>
  <si>
    <t>aca934a27</t>
  </si>
  <si>
    <t>New COPYRIGHT. Irene</t>
  </si>
  <si>
    <t>New-COPYRIGHT</t>
  </si>
  <si>
    <t>Mon, 6 Jan 2003 15:42:01 +0000</t>
  </si>
  <si>
    <t>bbd981dfa54bc231067c19ffe76807373d4e2a1b</t>
  </si>
  <si>
    <t>bbd981dfa</t>
  </si>
  <si>
    <t>b9c7095f9760faefd8d76ad371587da98542b66e</t>
  </si>
  <si>
    <t>b9c7095f9</t>
  </si>
  <si>
    <t>MathML: When entering an integral operator from the Math/Greek palette    in an empty msubsup construct, the selection was lost. VQ</t>
  </si>
  <si>
    <t>MathML-When-entering-an-integral-operator-from-the-Math-Greek-palette</t>
  </si>
  <si>
    <t>Mon, 6 Jan 2003 15:00:01 +0000</t>
  </si>
  <si>
    <t>3075b8af7ba9159b5895803ada23172ebdf4ddee</t>
  </si>
  <si>
    <t>3075b8af7</t>
  </si>
  <si>
    <t>705f8507c4cca05b7f9aabfa936158848d8f8b2a</t>
  </si>
  <si>
    <t>705f8507c</t>
  </si>
  <si>
    <t>Fix errno declaration as int to become an #include&lt;errno.h&gt; (in order to work with last glibc version)</t>
  </si>
  <si>
    <t>Fix-errno-declaration-as-int-to-become-an-include-errno.h</t>
  </si>
  <si>
    <t>Mon, 6 Jan 2003 13:59:58 +0000</t>
  </si>
  <si>
    <t>561468a4b86a040cc434d4e7475275eae39f566e</t>
  </si>
  <si>
    <t>561468a4b</t>
  </si>
  <si>
    <t>ddc021d0d1080cd66af7e4c39178b4e71a864218</t>
  </si>
  <si>
    <t>ddc021d0d</t>
  </si>
  <si>
    <t>Background images: When changing an attribute that is associated with a      CSS background-image property, the background image was not redisplayed      properly. VQ.</t>
  </si>
  <si>
    <t>Background-images-When-changing-an-attribute-that-is-associated-with-a</t>
  </si>
  <si>
    <t>Mon, 6 Jan 2003 11:33:24 +0000</t>
  </si>
  <si>
    <t>c6b288920c039cbeada64c6fc92883b121f471fa</t>
  </si>
  <si>
    <t>c6b288920</t>
  </si>
  <si>
    <t>dc80ac9f857807b5f5e3aa887e032be52a6e7b59</t>
  </si>
  <si>
    <t>dc80ac9f8</t>
  </si>
  <si>
    <t>Mon, 6 Jan 2003 11:04:47 +0000</t>
  </si>
  <si>
    <t>6fa04b0dc269d9d6b4b18081c9bfed4dc366f8b2</t>
  </si>
  <si>
    <t>6fa04b0dc</t>
  </si>
  <si>
    <t>bd9051e0bcfd8f1015818f2bb012c3a053aaed09</t>
  </si>
  <si>
    <t>bd9051e0b</t>
  </si>
  <si>
    <t>CSS: handling value auto for CSS properties width, height and margin-* VQ</t>
  </si>
  <si>
    <t>CSS-handling-value-auto-for-CSS-properties-width-height-and-margin</t>
  </si>
  <si>
    <t>Mon, 6 Jan 2003 09:33:54 +0000</t>
  </si>
  <si>
    <t>3b4823afa3a206f090aa1a25518eab4e602865c0</t>
  </si>
  <si>
    <t>3b4823afa</t>
  </si>
  <si>
    <t>f0a6333110e25b96e376bafff2b20f1a38577e59</t>
  </si>
  <si>
    <t>f0a633311</t>
  </si>
  <si>
    <t>Mon, 6 Jan 2003 08:50:29 +0000</t>
  </si>
  <si>
    <t>d8eb0d3f0e2a20a4c057eaf682ef5b89e1c774b8</t>
  </si>
  <si>
    <t>d8eb0d3f0</t>
  </si>
  <si>
    <t>e68448f79af9b10dafcc378ebb4fcddd55aaec0b</t>
  </si>
  <si>
    <t>e68448f79</t>
  </si>
  <si>
    <t>CSS: Style properties background-color and background-image are no longer      moved to the root element. They stay with the style attribute. VQ</t>
  </si>
  <si>
    <t>CSS-Style-properties-background-color-and-background-image-are-no-longer</t>
  </si>
  <si>
    <t>Fri, 3 Jan 2003 18:13:39 +0000</t>
  </si>
  <si>
    <t>ad505aac123e6de64f58d5231b76190319666798</t>
  </si>
  <si>
    <t>ad505aac1</t>
  </si>
  <si>
    <t>fcba354d97695266d5ed945bbcb8d76cb9fc8f38</t>
  </si>
  <si>
    <t>fcba354d9</t>
  </si>
  <si>
    <t>HTML: fix a bug in the HTML presentation schema: all pseudoparagraph add       a null line-height. VQ</t>
  </si>
  <si>
    <t>HTML-fix-a-bug-in-the-HTML-presentation-schema-all-pseudoparagraph-add</t>
  </si>
  <si>
    <t>Fri, 3 Jan 2003 17:00:00 +0000</t>
  </si>
  <si>
    <t>a143487ad5c04d952fb91ebca25a1131f81f1479</t>
  </si>
  <si>
    <t>a143487ad</t>
  </si>
  <si>
    <t>3d88e28e2211f23f921c93605c5f035f623e42ba</t>
  </si>
  <si>
    <t>3d88e28e2</t>
  </si>
  <si>
    <t>Complete the support of line-height. Irene</t>
  </si>
  <si>
    <t>Complete-the-support-of-line-height</t>
  </si>
  <si>
    <t>Fri, 3 Jan 2003 16:21:35 +0000</t>
  </si>
  <si>
    <t>8e1136a09d0bd4be4f7b25e4818c015d97593fb6</t>
  </si>
  <si>
    <t>8e1136a09</t>
  </si>
  <si>
    <t>f3d12b180b3d538af8c0f9b0ef33f9d702cb8778</t>
  </si>
  <si>
    <t>f3d12b180</t>
  </si>
  <si>
    <t>Lines can now overlap except when they include images or other compound elements. Irene</t>
  </si>
  <si>
    <t>Lines-can-now-overlap-except-when-they-include-images-or-other-compound</t>
  </si>
  <si>
    <t>Fri, 3 Jan 2003 15:01:22 +0000</t>
  </si>
  <si>
    <t>ec9e68d0ec7bbfc9fdead362d0fc6248c8a07a33</t>
  </si>
  <si>
    <t>ec9e68d0e</t>
  </si>
  <si>
    <t>ef8e725f5de634f3047fa4a3266c1b4316d94906</t>
  </si>
  <si>
    <t>ef8e725f5</t>
  </si>
  <si>
    <t>Unused file. Irene</t>
  </si>
  <si>
    <t>Fri, 3 Jan 2003 13:30:36 +0000</t>
  </si>
  <si>
    <t>b6b49a4c5a677c3e65924cd0985a1e42af896287</t>
  </si>
  <si>
    <t>b6b49a4c5</t>
  </si>
  <si>
    <t>ac34616b461f87926b6a1419d8ec3c94c54ef467</t>
  </si>
  <si>
    <t>ac34616b4</t>
  </si>
  <si>
    <t>Regeneration of .mak files Irene</t>
  </si>
  <si>
    <t>Regeneration-of-.mak-files</t>
  </si>
  <si>
    <t>Fri, 3 Jan 2003 13:29:05 +0000</t>
  </si>
  <si>
    <t>dd4c77f05191bac3883ada5008e89650a0d66a61</t>
  </si>
  <si>
    <t>dd4c77f05</t>
  </si>
  <si>
    <t>201cae04ed6e846556723e1621b170a635a855d0</t>
  </si>
  <si>
    <t>201cae04e</t>
  </si>
  <si>
    <t>Managing the exception SetWindowBackground. Irene</t>
  </si>
  <si>
    <t>Managing-the-exception-SetWindowBackground</t>
  </si>
  <si>
    <t>Fri, 3 Jan 2003 13:15:55 +0000</t>
  </si>
  <si>
    <t>981cfd54f7a71aaaefbce51f046f3960822d6b66</t>
  </si>
  <si>
    <t>981cfd54f</t>
  </si>
  <si>
    <t>f7d0e9b7a671c08b8289e1c13e7fe7c03b939fe2</t>
  </si>
  <si>
    <t>f7d0e9b7a</t>
  </si>
  <si>
    <t>Language S: new exception SetWindowBackground VQ</t>
  </si>
  <si>
    <t>Language-S-new-exception-SetWindowBackground</t>
  </si>
  <si>
    <t>Fri, 3 Jan 2003 11:18:54 +0000</t>
  </si>
  <si>
    <t>7a2a6d94be01dc2d8a01568fd9d9e689feeaa7e4</t>
  </si>
  <si>
    <t>7a2a6d94b</t>
  </si>
  <si>
    <t>c61c2e35e489a707d3577720018d0c34f386be5e</t>
  </si>
  <si>
    <t>c61c2e35e</t>
  </si>
  <si>
    <t>Fri, 3 Jan 2003 09:51:34 +0000</t>
  </si>
  <si>
    <t>9da3a99dd7b142851322689e143e16ad43911b8e</t>
  </si>
  <si>
    <t>9da3a99dd</t>
  </si>
  <si>
    <t>97f2a6c9184aca75bc791e78d6de06d27a0a6045</t>
  </si>
  <si>
    <t>97f2a6c91</t>
  </si>
  <si>
    <t>CSS: implementing value "normal" for property "line-height". VQ</t>
  </si>
  <si>
    <t>CSS-implementing-value-normal-for-property-line-height</t>
  </si>
  <si>
    <t>Fri, 3 Jan 2003 09:26:03 +0000</t>
  </si>
  <si>
    <t>418e0fdf47a6578b937bccf3de747ae16962f70b</t>
  </si>
  <si>
    <t>418e0fdf4</t>
  </si>
  <si>
    <t>8c644eb248c3acb3d7eb61f4266bdca227141113</t>
  </si>
  <si>
    <t>8c644eb24</t>
  </si>
  <si>
    <t>Updating the copyright Irene</t>
  </si>
  <si>
    <t>Updating-the-copyright</t>
  </si>
  <si>
    <t>Thu, 2 Jan 2003 16:59:14 +0000</t>
  </si>
  <si>
    <t>f6d52b23ed61c96ba30ed1bb3a4e503ae1cc67e8</t>
  </si>
  <si>
    <t>f6d52b23e</t>
  </si>
  <si>
    <t>77649a137e4ce651c63d07081602227b1fb1ce3f</t>
  </si>
  <si>
    <t>77649a137</t>
  </si>
  <si>
    <t>Thu, 2 Jan 2003 16:48:36 +0000</t>
  </si>
  <si>
    <t>faf271223a7a552886f09686625a0af159414d66</t>
  </si>
  <si>
    <t>faf271223</t>
  </si>
  <si>
    <t>10031d67fbafcaca06ef1667dbf2fb044509ac1b</t>
  </si>
  <si>
    <t>10031d67f</t>
  </si>
  <si>
    <t>CSS: implementing "background-image: none" VQ</t>
  </si>
  <si>
    <t>CSS-implementing-background-image-none</t>
  </si>
  <si>
    <t>Thu, 2 Jan 2003 16:34:49 +0000</t>
  </si>
  <si>
    <t>bf86e2d5242ffd3a41249dbd848206e4d64c8bd9</t>
  </si>
  <si>
    <t>bf86e2d52</t>
  </si>
  <si>
    <t>19500830d5c8ef81cd3681c583168a82ecbe1a26</t>
  </si>
  <si>
    <t>19500830d</t>
  </si>
  <si>
    <t>Thu, 2 Jan 2003 15:52:13 +0000</t>
  </si>
  <si>
    <t>6b5bb311705c49915491d6aacd271391e41740b4</t>
  </si>
  <si>
    <t>6b5bb3117</t>
  </si>
  <si>
    <t>9bddebb6ead3d1205debf664b615b4f1d5337ea4</t>
  </si>
  <si>
    <t>9bddebb6e</t>
  </si>
  <si>
    <t>Doc: updating the french and spanish versions of the math doc. VQ</t>
  </si>
  <si>
    <t>Doc-updating-the-french-and-spanish-versions-of-the-math-doc</t>
  </si>
  <si>
    <t>Thu, 2 Jan 2003 09:45:10 +0000</t>
  </si>
  <si>
    <t>765c3c02180773995f0ae2c56221b02ed1087b42</t>
  </si>
  <si>
    <t>765c3c021</t>
  </si>
  <si>
    <t>bf83c4abbaa0a9f7dc4e9b776ea2cb48dfa4f63d</t>
  </si>
  <si>
    <t>bf83c4abb</t>
  </si>
  <si>
    <t>CSS: any style property, including background color, can be set for the whole      HTML document, whatever the element selected (body, html, Document), and      this command can now be undone and redone. VQ</t>
  </si>
  <si>
    <t>CSS-any-style-property-including-background-color-can-be-set-for-the-whole</t>
  </si>
  <si>
    <t>Mon, 30 Dec 2002 13:37:37 +0000</t>
  </si>
  <si>
    <t>476039edf3b6ffbacd205c6f5118bfe6a1b6873f</t>
  </si>
  <si>
    <t>476039edf</t>
  </si>
  <si>
    <t>f757f3006507c198b4720bd49b24f7e712ed0b18</t>
  </si>
  <si>
    <t>f757f3006</t>
  </si>
  <si>
    <t>HTML: When saving a (X)HTML file, a newline was inserted after every       &lt;br/&gt; elements within a &lt;pre&gt;, thus generating additional       line breaks in the displayed document. VQ</t>
  </si>
  <si>
    <t>HTML-When-saving-a-X-HTML-file-a-newline-was-inserted-after-every</t>
  </si>
  <si>
    <t>Mon, 30 Dec 2002 10:44:26 +0000</t>
  </si>
  <si>
    <t>d74e9b8395d9fba32e1632e1b72e39a6716af11e</t>
  </si>
  <si>
    <t>d74e9b839</t>
  </si>
  <si>
    <t>421fa29b45bb5f05b7737e7f7fd97447559c64c1</t>
  </si>
  <si>
    <t>421fa29b4</t>
  </si>
  <si>
    <t>SVG: When a foreignObject element is created to embed some MathML or XHTML      fragment, an attribute requiredExtension is attached to the foreignObject      and an alternate &lt;text&gt; element is created. The position of this &lt;text&gt;      element is synchronized with the foreignObject position. VQ</t>
  </si>
  <si>
    <t>SVG-When-a-foreignObject-element-is-created-to-embed-some-MathML-or-XHTML</t>
  </si>
  <si>
    <t>Fri, 27 Dec 2002 14:30:44 +0000</t>
  </si>
  <si>
    <t>17d0e053be613b90e37f97336b391713aa6e3c88</t>
  </si>
  <si>
    <t>17d0e053b</t>
  </si>
  <si>
    <t>14deb0166523da35332657355c058df57b1f7138</t>
  </si>
  <si>
    <t>14deb0166</t>
  </si>
  <si>
    <t>Bug fix: In some cases the Enter key at the end of some text string did not          do any action (the selection was lost, however), but Amaya crashed          when releasing the resources of the document (close, for instance). VQ</t>
  </si>
  <si>
    <t>Bug-fix-In-some-cases-the-Enter-key-at-the-end-of-some-text-string-did-not</t>
  </si>
  <si>
    <t>Mon, 23 Dec 2002 12:22:34 +0000</t>
  </si>
  <si>
    <t>5018e283a1db6ee7f330b780ab66cff770e2507c</t>
  </si>
  <si>
    <t>5018e283a</t>
  </si>
  <si>
    <t>e0ac9539021415d80524feabaa48e58b8da7d7ef</t>
  </si>
  <si>
    <t>e0ac95390</t>
  </si>
  <si>
    <t>MathML: more operators recognized as large operators or stretchy fences. VQ</t>
  </si>
  <si>
    <t>MathML-more-operators-recognized-as-large-operators-or-stretchy-fences</t>
  </si>
  <si>
    <t>Mon, 23 Dec 2002 11:56:13 +0000</t>
  </si>
  <si>
    <t>f787471d771c90fd50741d449c362a89c01cc1ed</t>
  </si>
  <si>
    <t>f787471d7</t>
  </si>
  <si>
    <t>cdac777d0306661e5e724120472caee90355a0f8</t>
  </si>
  <si>
    <t>cdac777d0</t>
  </si>
  <si>
    <t>Report of new xml bugs Laurent</t>
  </si>
  <si>
    <t>Report-of-new-xml-bugs</t>
  </si>
  <si>
    <t>Fri, 20 Dec 2002 16:14:43 +0000</t>
  </si>
  <si>
    <t>6076262ee2a7ebfb36b6aee15e155e41917422af</t>
  </si>
  <si>
    <t>6076262ee</t>
  </si>
  <si>
    <t>b4bfdb498b8e1dafa2b5719ad66927616eaecc6f</t>
  </si>
  <si>
    <t>b4bfdb498</t>
  </si>
  <si>
    <t>The command 'Return' is now available for xml documents: . if selection within an element     -&gt; creation of a new element (with the same type) after the selection. . if selection on a whole element (not empty)     -&gt; creation of a new empty element (with the same type) after the selection. . If selection on an empty element     -&gt; creation of a sibling for the parent of the selected element.</t>
  </si>
  <si>
    <t>The-command-Return-is-now-available-for-xml-documents</t>
  </si>
  <si>
    <t>Fri, 20 Dec 2002 15:15:15 +0000</t>
  </si>
  <si>
    <t>c34f27a54328003c76580ecde1b0cb73c3eb4314</t>
  </si>
  <si>
    <t>c34f27a54</t>
  </si>
  <si>
    <t>b5a8fe4cd292828f8f2cd5dacb8f3926cebfd6e8</t>
  </si>
  <si>
    <t>b5a8fe4cd</t>
  </si>
  <si>
    <t>On Windows platforms if typing a text a scroll bar was generated, the cursor jumped anywhere in the middle of the text. Irene</t>
  </si>
  <si>
    <t>On-Windows-platforms-if-typing-a-text-a-scroll-bar-was-generated-the</t>
  </si>
  <si>
    <t>Fri, 20 Dec 2002 14:58:19 +0000</t>
  </si>
  <si>
    <t>b3aca41aacb6bfeb6c36e822252a89ea431b7ee2</t>
  </si>
  <si>
    <t>b3aca41aa</t>
  </si>
  <si>
    <t>885eb22fbf0dd26db4f6ad84eebcce726f7dd9be</t>
  </si>
  <si>
    <t>885eb22fb</t>
  </si>
  <si>
    <t>Adding *.dev files in tarSource. Irene</t>
  </si>
  <si>
    <t>Adding-.dev-files-in-tarSource</t>
  </si>
  <si>
    <t>Fri, 20 Dec 2002 13:11:43 +0000</t>
  </si>
  <si>
    <t>e4bab30bc3972fb3028fcf0da322936234f37943</t>
  </si>
  <si>
    <t>e4bab30bc</t>
  </si>
  <si>
    <t>ed8b0181373b7ae2c22bbe8c5e62f476c434b798</t>
  </si>
  <si>
    <t>ed8b01813</t>
  </si>
  <si>
    <t>Adding Dev-C++ 4.9.7.0 on Windows (generated by Brant Langer Gurganus) Irene</t>
  </si>
  <si>
    <t>Adding-Dev-C-4.9.7.0-on-Windows-generated-by-Brant-Langer-Gurganus</t>
  </si>
  <si>
    <t>Fri, 20 Dec 2002 13:08:12 +0000</t>
  </si>
  <si>
    <t>f245b63981ee7aac95da67a76da8ee62d20b5d67</t>
  </si>
  <si>
    <t>f245b6398</t>
  </si>
  <si>
    <t>a39e7f25f75792fea4c1dfb255ed862929acb8ad</t>
  </si>
  <si>
    <t>a39e7f25f</t>
  </si>
  <si>
    <t>CR/LF were no longer generated for Windows versions. Irene + Laurent</t>
  </si>
  <si>
    <t>CR-LF-were-no-longer-generated-for-Windows-versions</t>
  </si>
  <si>
    <t>Fri, 20 Dec 2002 11:52:37 +0000</t>
  </si>
  <si>
    <t>6cc2d4d7d53f28e5380e62dc4fa61f0c9674f49b</t>
  </si>
  <si>
    <t>6cc2d4d7d</t>
  </si>
  <si>
    <t>bf798ee26d09d971ab6c34bdc4cf767895fe4c18</t>
  </si>
  <si>
    <t>bf798ee26</t>
  </si>
  <si>
    <t>Two new bugs. Irene</t>
  </si>
  <si>
    <t>Two-new-bugs</t>
  </si>
  <si>
    <t>Wed, 18 Dec 2002 17:25:17 +0000</t>
  </si>
  <si>
    <t>26d534bd25ac1be8ab714817049f82e83d074fe6</t>
  </si>
  <si>
    <t>26d534bd2</t>
  </si>
  <si>
    <t>56a93dbb0da1e6bd977b554d41ef8b40d4ff1d25</t>
  </si>
  <si>
    <t>56a93dbb0</t>
  </si>
  <si>
    <t>The lang attribute wasn't transfered to textual elements when we parsed an xml document (except XHTML). Laurent</t>
  </si>
  <si>
    <t>The-lang-attribute-wasn-t-transfered-to-textual-elements-when</t>
  </si>
  <si>
    <t>Wed, 18 Dec 2002 14:08:50 +0000</t>
  </si>
  <si>
    <t>7e25a7877848c1dbcd27cd707d4a36340dd8da7f</t>
  </si>
  <si>
    <t>7e25a7877</t>
  </si>
  <si>
    <t>a54191aff58d717fd8f94cc6616c324c28363449</t>
  </si>
  <si>
    <t>a54191aff</t>
  </si>
  <si>
    <t>Bug fix in XML building The content buffers of a same element were not merged. Laurent</t>
  </si>
  <si>
    <t>Bug-fix-in-XML-building</t>
  </si>
  <si>
    <t>Wed, 18 Dec 2002 10:28:33 +0000</t>
  </si>
  <si>
    <t>e572c59c32053c38df553d57beaec65566e4c8cb</t>
  </si>
  <si>
    <t>e572c59c3</t>
  </si>
  <si>
    <t>9cba81cf5845f4605f150b876b4e5fe94889d8e4</t>
  </si>
  <si>
    <t>9cba81cf5</t>
  </si>
  <si>
    <t>Bug fix: Predefined-entities were translated for xml documents Laurent</t>
  </si>
  <si>
    <t>Wed, 18 Dec 2002 09:23:52 +0000</t>
  </si>
  <si>
    <t>e4f6d27b53cfff7e28bd35af5e2beb2f7094a0de</t>
  </si>
  <si>
    <t>e4f6d27b5</t>
  </si>
  <si>
    <t>48e5166cd5c666bf34154ab2fd99d164b9fb997d</t>
  </si>
  <si>
    <t>48e5166cd</t>
  </si>
  <si>
    <t>Fix GTK mouse copy/paste bug.</t>
  </si>
  <si>
    <t>Fix-GTK-mouse-copy-paste-bug</t>
  </si>
  <si>
    <t>Tue, 17 Dec 2002 17:03:00 +0000</t>
  </si>
  <si>
    <t>fb8db4d1d77ddabda02308ee8d77d8e79812636e</t>
  </si>
  <si>
    <t>fb8db4d1d</t>
  </si>
  <si>
    <t>9a7ef3ddb913de53ecaba4b99f2d34903a23fa31</t>
  </si>
  <si>
    <t>9a7ef3ddb</t>
  </si>
  <si>
    <t>URI of saved SVG images were not updated. Irene</t>
  </si>
  <si>
    <t>URI-of-saved-SVG-images-were-not-updated</t>
  </si>
  <si>
    <t>Tue, 17 Dec 2002 16:12:42 +0000</t>
  </si>
  <si>
    <t>5c11682be314d8f9f88b629fd12656ba9fa76783</t>
  </si>
  <si>
    <t>5c11682be</t>
  </si>
  <si>
    <t>c69b06677165466118a7e78a574bd850e53f97d4</t>
  </si>
  <si>
    <t>c69b06677</t>
  </si>
  <si>
    <t>Bug fix: Saving a document with images didn't work well. Irene</t>
  </si>
  <si>
    <t>Bug-fix-Saving-a-document-with-images-didn-t-work-well</t>
  </si>
  <si>
    <t>Tue, 17 Dec 2002 10:01:04 +0000</t>
  </si>
  <si>
    <t>6b2735ff3ddd35918d1e490ebf605b64d65c3688</t>
  </si>
  <si>
    <t>6b2735ff3</t>
  </si>
  <si>
    <t>bffa2d06e6b893f84816c41a6eaa3736a3027552</t>
  </si>
  <si>
    <t>bffa2d06e</t>
  </si>
  <si>
    <t>GL : Fix the sigsev. really.</t>
  </si>
  <si>
    <t>GL-Fix-the-sigsev.-really</t>
  </si>
  <si>
    <t>Mon, 16 Dec 2002 16:42:21 +0000</t>
  </si>
  <si>
    <t>d6939a3aee64568a8a1dd3570196b9b5ad34f684</t>
  </si>
  <si>
    <t>d6939a3ae</t>
  </si>
  <si>
    <t>ea298e32c67451c16cd8b960ee13a862e08cc99a</t>
  </si>
  <si>
    <t>ea298e32c</t>
  </si>
  <si>
    <t>GL : Fix sigsev in Texture Cache</t>
  </si>
  <si>
    <t>GL-Fix-sigsev-in-Texture-Cache</t>
  </si>
  <si>
    <t>Mon, 16 Dec 2002 16:13:54 +0000</t>
  </si>
  <si>
    <t>72ee6d3c74d8e93084f5240cdc2732b707702874</t>
  </si>
  <si>
    <t>72ee6d3c7</t>
  </si>
  <si>
    <t>0b5939ea9e58c6e4d496e0e13623958b4911ffdf</t>
  </si>
  <si>
    <t>0b5939ea9</t>
  </si>
  <si>
    <t>GTK-GL : fix clipping bug when hiding/showing button bar</t>
  </si>
  <si>
    <t>GTK-GL-fix-clipping-bug-when-hiding-showing-button-bar</t>
  </si>
  <si>
    <t>Mon, 16 Dec 2002 14:05:15 +0000</t>
  </si>
  <si>
    <t>379b7d59db11aeb9b677e587b4db208e9019b5cd</t>
  </si>
  <si>
    <t>379b7d59d</t>
  </si>
  <si>
    <t>3de1d5e2abec95250da7f13babf2beb870aaaf02</t>
  </si>
  <si>
    <t>3de1d5e2a</t>
  </si>
  <si>
    <t>GTK-GL : Faster wheel mouse scroll          Fix Clipping for hardware accelerated X servers (source and          structure view) 	 Fix some background pictures 	 Fix some css borders (ie : www.inria.fr the orange one) 	 Fix slow selection hilighting.</t>
  </si>
  <si>
    <t>GTK-GL-Faster-wheel-mouse-scroll</t>
  </si>
  <si>
    <t>Mon, 16 Dec 2002 13:38:18 +0000</t>
  </si>
  <si>
    <t>845e5b70758433755a5b193b96edd5d2add981cc</t>
  </si>
  <si>
    <t>845e5b707</t>
  </si>
  <si>
    <t>8ea0e38cf57540d65a057c7946007609cc083e8a</t>
  </si>
  <si>
    <t>8ea0e38cf</t>
  </si>
  <si>
    <t>Adding amayagl.spec and the dependency with amayadoc-v.r.tgz Irene</t>
  </si>
  <si>
    <t>Adding-amayagl.spec-and-the-dependency-with-amayadoc-v.r.tgz</t>
  </si>
  <si>
    <t>Fri, 13 Dec 2002 14:26:24 +0000</t>
  </si>
  <si>
    <t>ce991540b628a1360f018bedbef6942175512c8c</t>
  </si>
  <si>
    <t>ce991540b</t>
  </si>
  <si>
    <t>bb321c38c08f31aede190f8bcd1c9ae9822996fb</t>
  </si>
  <si>
    <t>bb321c38c</t>
  </si>
  <si>
    <t>JK: Restored the missing -ljpeg -lpng -lz lines</t>
  </si>
  <si>
    <t>JK-Restored-the-missing-ljpeg-lpng-lz-lines</t>
  </si>
  <si>
    <t>Fri, 13 Dec 2002 13:50:47 +0000</t>
  </si>
  <si>
    <t>8f73004547ec62ca02bcedb35a3de0e1538b6df0</t>
  </si>
  <si>
    <t>8f7300454</t>
  </si>
  <si>
    <t>85e3313f0cdbe7527c6b895b33952a67873ff031</t>
  </si>
  <si>
    <t>85e3313f0</t>
  </si>
  <si>
    <t>tag: Amaya-7-1</t>
  </si>
  <si>
    <t>Improve the handling of embed SVG. Irene</t>
  </si>
  <si>
    <t>Improve-the-handling-of-embed-SVG</t>
  </si>
  <si>
    <t>Thu, 12 Dec 2002 13:33:28 +0000</t>
  </si>
  <si>
    <t>f386bfd7690a84d3494c2ac37bb8039d070331f4</t>
  </si>
  <si>
    <t>f386bfd76</t>
  </si>
  <si>
    <t>4e0f8186827342c61389dbcc23f76ef48d2cbe2b</t>
  </si>
  <si>
    <t>4e0f81868</t>
  </si>
  <si>
    <t>Replacing -g by -O2 Irene</t>
  </si>
  <si>
    <t>Replacing-g-by-O2</t>
  </si>
  <si>
    <t>Thu, 12 Dec 2002 12:31:37 +0000</t>
  </si>
  <si>
    <t>8bda2d4912800aaa829f611635886b6d8c83fd7b</t>
  </si>
  <si>
    <t>8bda2d491</t>
  </si>
  <si>
    <t>b8efce861f8ac025e66990f83e4e63987ca0b7ca</t>
  </si>
  <si>
    <t>b8efce861</t>
  </si>
  <si>
    <t>Release 7.1 Bug fix: when a document was saved with "Save As" meta informations in the source view were not updated and the temporary file was removed. Irene</t>
  </si>
  <si>
    <t>Release-7.1</t>
  </si>
  <si>
    <t>Thu, 12 Dec 2002 12:11:31 +0000</t>
  </si>
  <si>
    <t>3af69b714130006e194196b560580139c4bc46cf</t>
  </si>
  <si>
    <t>3af69b714</t>
  </si>
  <si>
    <t>cd061941ca579df2211af7363e18815f95c93981</t>
  </si>
  <si>
    <t>cd061941c</t>
  </si>
  <si>
    <t>GTK : Set combobox case sensitive (useful for comletion)</t>
  </si>
  <si>
    <t>GTK-Set-combobox-case-sensitive-useful-for-comletion</t>
  </si>
  <si>
    <t>Thu, 12 Dec 2002 10:42:58 +0000</t>
  </si>
  <si>
    <t>3f36a08cc310e51702eee6eda14d6ab1acb29294</t>
  </si>
  <si>
    <t>3f36a08cc</t>
  </si>
  <si>
    <t>a9141c5c6acd220c3756981f7209a4f7a53f6798</t>
  </si>
  <si>
    <t>a9141c5c6</t>
  </si>
  <si>
    <t>GL: bug in freeing textures from the cache. VQ+PCL</t>
  </si>
  <si>
    <t>GL-bug-in-freeing-textures-from-the-cache</t>
  </si>
  <si>
    <t>Thu, 12 Dec 2002 09:32:09 +0000</t>
  </si>
  <si>
    <t>a3602646ed1f493dae18dd22d0b6456c5b5da0dc</t>
  </si>
  <si>
    <t>a3602646e</t>
  </si>
  <si>
    <t>b3fef1e599870c026378f70bf01ced1edfd5b64e</t>
  </si>
  <si>
    <t>b3fef1e59</t>
  </si>
  <si>
    <t>Thu, 12 Dec 2002 08:58:59 +0000</t>
  </si>
  <si>
    <t>89b85e81a3af71aad57081ec5a68b3cc68e02493</t>
  </si>
  <si>
    <t>89b85e81a</t>
  </si>
  <si>
    <t>c5d59101cf29f3dde6a7feb4450d1a3aca66de00</t>
  </si>
  <si>
    <t>c5d59101c</t>
  </si>
  <si>
    <t>New fonts.unix using mozilla fonts for latin-1 and respect slant for each font. (http://www.mit.edu/afs/athena/contrib/potluck/lib/mozilla-fonts/ or http://fox.mit.edu/skunk/xwin/)</t>
  </si>
  <si>
    <t>New-fonts.unix-using-mozilla-fonts-for-latin-1-and-respect-slant-for</t>
  </si>
  <si>
    <t xml:space="preserve">Fix bug in GL fonts_x000D_
</t>
  </si>
  <si>
    <t>Thu, 12 Dec 2002 08:54:33 +0000</t>
  </si>
  <si>
    <t>8fc101d747c47b294b3cf63c30463e8a088905e0</t>
  </si>
  <si>
    <t>8fc101d74</t>
  </si>
  <si>
    <t>a4cf22025a2ca941f653c1a0fc363feed0035375</t>
  </si>
  <si>
    <t>a4cf22025</t>
  </si>
  <si>
    <t>Fixing a presentation trouble with BR. Irene</t>
  </si>
  <si>
    <t>Fixing-a-presentation-trouble-with-BR</t>
  </si>
  <si>
    <t>Thu, 12 Dec 2002 08:43:17 +0000</t>
  </si>
  <si>
    <t>571cfe90fc74b6201300d38a9eb71811fb872bdd</t>
  </si>
  <si>
    <t>571cfe90f</t>
  </si>
  <si>
    <t>1380a2944ef1cd2aa635cbc841b35d8f6a7127b9</t>
  </si>
  <si>
    <t>1380a2944</t>
  </si>
  <si>
    <t>Add an exception for the comments and the PI to avoid remove trailing spaces for thoses elements (could generate invalid documents). Laurent + Irene</t>
  </si>
  <si>
    <t>Add-an-exception-for-the-comments-and-the-PI-to-avoid-remove-trailing</t>
  </si>
  <si>
    <t>Wed, 11 Dec 2002 16:09:07 +0000</t>
  </si>
  <si>
    <t>d28c93932a012b888a3b835c63d45a1d8190f91b</t>
  </si>
  <si>
    <t>d28c93932</t>
  </si>
  <si>
    <t>ab8e1ab1d3f12ef6f0175cf0e693d5cf0ad3cbce</t>
  </si>
  <si>
    <t>ab8e1ab1d</t>
  </si>
  <si>
    <t>GL : fix font bug and lostpicturelogo problem</t>
  </si>
  <si>
    <t>GL-fix-font-bug-and-lostpicturelogo-problem</t>
  </si>
  <si>
    <t>Wed, 11 Dec 2002 15:58:54 +0000</t>
  </si>
  <si>
    <t>14c55a0adaec839e081305fffccdbb50dffcdbc9</t>
  </si>
  <si>
    <t>14c55a0ad</t>
  </si>
  <si>
    <t>ff88186ef891e13b0a21de0f298fb29fc2147974</t>
  </si>
  <si>
    <t>ff88186ef</t>
  </si>
  <si>
    <t>When an SVG document or a MathML document is served with the test/html MIME type, Amaya reports an error on the MIME type but parses correctly the document. Irene</t>
  </si>
  <si>
    <t>When-an-SVG-document-or-a-MathML-document-is-served-with-the-test-html</t>
  </si>
  <si>
    <t>Wed, 11 Dec 2002 15:34:02 +0000</t>
  </si>
  <si>
    <t>629c1e58dfccf3dbaedbde7dd974384ed37f21a1</t>
  </si>
  <si>
    <t>629c1e58d</t>
  </si>
  <si>
    <t>01b2d4429498d54005ebfa77835d7279caea3465</t>
  </si>
  <si>
    <t>01b2d4429</t>
  </si>
  <si>
    <t>Set the default document type to 'docXml' for xml documents Laurent</t>
  </si>
  <si>
    <t>Set-the-default-document-type-to-docXml-for-xml-documents</t>
  </si>
  <si>
    <t>Wed, 11 Dec 2002 14:24:03 +0000</t>
  </si>
  <si>
    <t>ce23e21c53a476a435b763ea04d3f634f81d890c</t>
  </si>
  <si>
    <t>ce23e21c5</t>
  </si>
  <si>
    <t>b63313adefb6c7cccb5c5e2cc4f5905599f43e35</t>
  </si>
  <si>
    <t>b63313ade</t>
  </si>
  <si>
    <t>GTK : Fix ScrollPopup selection using mouse then keyboard</t>
  </si>
  <si>
    <t>GTK-Fix-ScrollPopup-selection-using-mouse-then-keyboard</t>
  </si>
  <si>
    <t>Wed, 11 Dec 2002 14:23:52 +0000</t>
  </si>
  <si>
    <t>38b3c2c2aecc2af2521659d8a60a61d9c73e31f8</t>
  </si>
  <si>
    <t>38b3c2c2a</t>
  </si>
  <si>
    <t>8db77e837ed267128c2c5fe8b430751cd4897f0c</t>
  </si>
  <si>
    <t>8db77e837</t>
  </si>
  <si>
    <t>Consider a DOCTYPE "xhtml-math" as XHTML 1.1 Laurent</t>
  </si>
  <si>
    <t>Consider-a-DOCTYPE-xhtml-math-as-XHTML-1.1</t>
  </si>
  <si>
    <t>Wed, 11 Dec 2002 12:08:16 +0000</t>
  </si>
  <si>
    <t>6d486aa90160b23387a60813e6d79ff1ab459af9</t>
  </si>
  <si>
    <t>6d486aa90</t>
  </si>
  <si>
    <t>6f9334629b2e79d7af644ef37ab800b0fcc8d7b8</t>
  </si>
  <si>
    <t>6f9334629</t>
  </si>
  <si>
    <t>Introduction of the SVG attribute baseProfile. Irene</t>
  </si>
  <si>
    <t>Introduction-of-the-SVG-attribute-baseProfile</t>
  </si>
  <si>
    <t>Wed, 11 Dec 2002 11:39:23 +0000</t>
  </si>
  <si>
    <t>9413206508935ecf04f908bd17f956b49c028e8a</t>
  </si>
  <si>
    <t>a9ae658cd22153731a7bf1b80eacf246169e24f0</t>
  </si>
  <si>
    <t>a9ae658cd</t>
  </si>
  <si>
    <t>The button anim was never desactivated. Irene</t>
  </si>
  <si>
    <t>The-button-anim-was-never-desactivated</t>
  </si>
  <si>
    <t>Wed, 11 Dec 2002 10:07:46 +0000</t>
  </si>
  <si>
    <t>3523f5f7d2ad709b875dd2bfb362a6d1406fe3e8</t>
  </si>
  <si>
    <t>3523f5f7d</t>
  </si>
  <si>
    <t>a3b6459243eee6a382948e2896da701a4f215c2a</t>
  </si>
  <si>
    <t>a3b645924</t>
  </si>
  <si>
    <t>A return at the end of a SVG text element didn't genereate a tspan. Irene</t>
  </si>
  <si>
    <t>A-return-at-the-end-of-a-SVG-text-element-didn-t-genereate-a-tspan</t>
  </si>
  <si>
    <t>Wed, 11 Dec 2002 09:56:41 +0000</t>
  </si>
  <si>
    <t>da2f48ec403531911c23b120bdc92f2518bc5bfc</t>
  </si>
  <si>
    <t>da2f48ec4</t>
  </si>
  <si>
    <t>58826decda0361a48f7aa9b8be2ffde19fb22807</t>
  </si>
  <si>
    <t>58826decd</t>
  </si>
  <si>
    <t>Wed, 11 Dec 2002 09:24:11 +0000</t>
  </si>
  <si>
    <t>e2cfccfa175ce594ed27ee3fa64fa90d5a68b7bd</t>
  </si>
  <si>
    <t>e2cfccfa1</t>
  </si>
  <si>
    <t>168bb94b6ef98e6d757523534d82098c8827d3e9</t>
  </si>
  <si>
    <t>168bb94b6</t>
  </si>
  <si>
    <t>Skip rules "height: 100%" on table, row, and cell elements. Irene</t>
  </si>
  <si>
    <t>Skip-rules-height-100-on-table-row-and-cell-elements</t>
  </si>
  <si>
    <t>Wed, 11 Dec 2002 09:23:38 +0000</t>
  </si>
  <si>
    <t>19bbc872a472a7686fa3e5511a502fd8697bd5f4</t>
  </si>
  <si>
    <t>19bbc872a</t>
  </si>
  <si>
    <t>d16c6e6d26e35486987f5c23d9005329e10bb251</t>
  </si>
  <si>
    <t>d16c6e6d2</t>
  </si>
  <si>
    <t>Tue, 10 Dec 2002 17:45:25 +0000</t>
  </si>
  <si>
    <t>2c142097c9b3173b707082c77dc7486d2f790eea</t>
  </si>
  <si>
    <t>2c142097c</t>
  </si>
  <si>
    <t>f7d90cab28b07c07549ee2c40138594248237011</t>
  </si>
  <si>
    <t>f7d90cab2</t>
  </si>
  <si>
    <t>Bug in previous commit</t>
  </si>
  <si>
    <t>Bug-in-previous-commit</t>
  </si>
  <si>
    <t>Tue, 10 Dec 2002 15:54:03 +0000</t>
  </si>
  <si>
    <t>ae6e79cc79003a168b03aa12f44e50eff4c1aed9</t>
  </si>
  <si>
    <t>ae6e79cc7</t>
  </si>
  <si>
    <t>fcdd6fa3f0b93465781bc59a910a632783f4345d</t>
  </si>
  <si>
    <t>fcdd6fa3f</t>
  </si>
  <si>
    <t>GL : fix logo for lost pictures, fix pictures with with == 0 and height =1, fix strange characters bugs, fix picture cache lookup bug... thanks to xmlspy.com webpages...</t>
  </si>
  <si>
    <t>GL-fix-logo-for-lost-pictures-fix-pictures-with-with-0-and-height-1-fix-strange-characters-bugs-fix-picture-cache-lookup-bug.-thanks-to-xmlspy.com-webpages</t>
  </si>
  <si>
    <t>Tue, 10 Dec 2002 15:29:10 +0000</t>
  </si>
  <si>
    <t>22ca66be72650cfba8e0c3da35c46bb45fb62654</t>
  </si>
  <si>
    <t>22ca66be7</t>
  </si>
  <si>
    <t>cbbf253d32501fe940c696f2c7251c895059c4df</t>
  </si>
  <si>
    <t>cbbf253d3</t>
  </si>
  <si>
    <t>The command Enter like other commands (insertion of a character, undo, etc.) works in a window only when that window has the focus. Irene</t>
  </si>
  <si>
    <t>The-command-Enter-like-other-commands-insertion-of-a-character-undo-etc</t>
  </si>
  <si>
    <t>Tue, 10 Dec 2002 14:58:53 +0000</t>
  </si>
  <si>
    <t>4fd07a129f919a3849e3103aa3e577d75ddb4ef1</t>
  </si>
  <si>
    <t>4fd07a129</t>
  </si>
  <si>
    <t>ec69f4d6c8240f51c7d3483118e0fc32e193203d</t>
  </si>
  <si>
    <t>ec69f4d6c</t>
  </si>
  <si>
    <t>JK: updated the RPM specs</t>
  </si>
  <si>
    <t>JK-updated-the-RPM-specs</t>
  </si>
  <si>
    <t>Tue, 10 Dec 2002 14:30:41 +0000</t>
  </si>
  <si>
    <t>308b83ba430b18ebdfaa19f31d1a77a0c150d78c</t>
  </si>
  <si>
    <t>308b83ba4</t>
  </si>
  <si>
    <t>6d1a1db6610cc9c60ab3da49ff14cfec3a45c4ee</t>
  </si>
  <si>
    <t>6d1a1db66</t>
  </si>
  <si>
    <t>UNIX : better Fonts config</t>
  </si>
  <si>
    <t>UNIX-better-Fonts-config</t>
  </si>
  <si>
    <t>Tue, 10 Dec 2002 10:04:40 +0000</t>
  </si>
  <si>
    <t>b9dd293d8852b1d3ec55ff2b21ba99a0166f7b44</t>
  </si>
  <si>
    <t>b9dd293d8</t>
  </si>
  <si>
    <t>32c74bbcf5317f5383a53a035c3432939df21aee</t>
  </si>
  <si>
    <t>32c74bbcf</t>
  </si>
  <si>
    <t>Avoid confusion between local language and inherited language. Updating the PostScrip. Irene</t>
  </si>
  <si>
    <t>Avoid-confusion-between-local-language-and-inherited-language</t>
  </si>
  <si>
    <t>Tue, 10 Dec 2002 09:47:30 +0000</t>
  </si>
  <si>
    <t>a2ae98c415c0d0226baac17256b98ca370d7efa7</t>
  </si>
  <si>
    <t>a2ae98c41</t>
  </si>
  <si>
    <t>114d4ed039f6011c69e8e5110c9847f0673203f0</t>
  </si>
  <si>
    <t>114d4ed03</t>
  </si>
  <si>
    <t>Complete the handling of languages in Amaya. Irene</t>
  </si>
  <si>
    <t>Complete-the-handling-of-languages-in-Amaya</t>
  </si>
  <si>
    <t>Tue, 10 Dec 2002 09:23:53 +0000</t>
  </si>
  <si>
    <t>51f9df65f4dcc73fe13fd5a7df129ddff10adde0</t>
  </si>
  <si>
    <t>51f9df65f</t>
  </si>
  <si>
    <t>97dc2f0f18e66191aea488b974e49a72bec81b27</t>
  </si>
  <si>
    <t>97dc2f0f1</t>
  </si>
  <si>
    <t>GTK : Made GTK Screenshot using imlib instead of libpng</t>
  </si>
  <si>
    <t>GTK-Made-GTK-Screenshot-using-imlib-instead-of-libpng</t>
  </si>
  <si>
    <t>Tue, 10 Dec 2002 08:43:20 +0000</t>
  </si>
  <si>
    <t>b4f063b6f41adf224c7162eaa76ec76b697a60a8</t>
  </si>
  <si>
    <t>b4f063b6f</t>
  </si>
  <si>
    <t>8060a80e5d74e2995579f073f9f9b89fdc32f2d9</t>
  </si>
  <si>
    <t>8060a80e5</t>
  </si>
  <si>
    <t>avoid acc vio</t>
  </si>
  <si>
    <t>avoid-acc-vio</t>
  </si>
  <si>
    <t>Mon, 9 Dec 2002 17:48:40 +0000</t>
  </si>
  <si>
    <t>27483d243424544f2dc474ed042ab48cdf5a2b8d</t>
  </si>
  <si>
    <t>27483d243</t>
  </si>
  <si>
    <t>66338c652f3b13fdd7ec3b62b79632420bb228dc</t>
  </si>
  <si>
    <t>66338c652</t>
  </si>
  <si>
    <t>Modify the 'TtaSetDocumentCharset' API function to indicate if we are setting a default charset or not. Laurent</t>
  </si>
  <si>
    <t>Modify-the-TtaSetDocumentCharset-API-function-to-indicate-if-we-are</t>
  </si>
  <si>
    <t>Mon, 9 Dec 2002 17:15:25 +0000</t>
  </si>
  <si>
    <t>89d30442f942cb3c9ade63ae476c7022d5a573ec</t>
  </si>
  <si>
    <t>89d30442f</t>
  </si>
  <si>
    <t>68f78312962b302a339c532520ae061efa35910a</t>
  </si>
  <si>
    <t>68f783129</t>
  </si>
  <si>
    <t>Display the complete list of languages. Irene</t>
  </si>
  <si>
    <t>Display-the-complete-list-of-languages</t>
  </si>
  <si>
    <t>Mon, 9 Dec 2002 16:51:34 +0000</t>
  </si>
  <si>
    <t>b72d13b4fcf4fc3651adb98af73f12b51d1736c7</t>
  </si>
  <si>
    <t>b72d13b4f</t>
  </si>
  <si>
    <t>a0b659d3659356eb97e6b79c7806efba9b0900a3</t>
  </si>
  <si>
    <t>a0b659d36</t>
  </si>
  <si>
    <t>Fix typo</t>
  </si>
  <si>
    <t>Fix-typo</t>
  </si>
  <si>
    <t>Mon, 9 Dec 2002 15:27:36 +0000</t>
  </si>
  <si>
    <t>1bea627c5907e000940eaa5c71d3afd3e164fe8c</t>
  </si>
  <si>
    <t>1bea627c5</t>
  </si>
  <si>
    <t>3b5f93b830b3d6a3bd8a3007b12f07bb1bae95aa</t>
  </si>
  <si>
    <t>3b5f93b83</t>
  </si>
  <si>
    <t>JK: The configure rules were always using includes to the local jpeg/png libs, even if we were linking against the system ones. Made the system libs compilation the default one, when using GTK and GL.</t>
  </si>
  <si>
    <t>JK-The-configure-rules-were-always-using-includes-to-the-local-jpeg-png</t>
  </si>
  <si>
    <t>Mon, 9 Dec 2002 15:20:27 +0000</t>
  </si>
  <si>
    <t>efb2d3a7b339c6d798db14d3abdcbaeab17ef29b</t>
  </si>
  <si>
    <t>efb2d3a7b</t>
  </si>
  <si>
    <t>fb7d1d404cbc88d44ea6bb450c15bdcf9362bc59</t>
  </si>
  <si>
    <t>fb7d1d404</t>
  </si>
  <si>
    <t>win32 : Fix closeinsertion bug             Fix screenshot for some win32 drivers</t>
  </si>
  <si>
    <t>win32-Fix-closeinsertion-bug</t>
  </si>
  <si>
    <t>Mon, 9 Dec 2002 15:00:32 +0000</t>
  </si>
  <si>
    <t>567c3fed75546e47fc4d4dfb3fadbb3f2005da50</t>
  </si>
  <si>
    <t>567c3fed7</t>
  </si>
  <si>
    <t>81d8a33fdd298e2eb48af48a316d5a73b775378b</t>
  </si>
  <si>
    <t>81d8a33fd</t>
  </si>
  <si>
    <t>GTK-GL : fix Closeinsertion bug</t>
  </si>
  <si>
    <t>GTK-GL-fix-Closeinsertion-bug</t>
  </si>
  <si>
    <t>Mon, 9 Dec 2002 13:17:46 +0000</t>
  </si>
  <si>
    <t>6eca1974511a0c3fa375e9ea483cc062535847f4</t>
  </si>
  <si>
    <t>6eca19745</t>
  </si>
  <si>
    <t>ae002d4bfa237b61e1568e62a7b9a1ba801057e0</t>
  </si>
  <si>
    <t>ae002d4bf</t>
  </si>
  <si>
    <t>GL : Fix GL resize that didn't rebuild page according to width and height</t>
  </si>
  <si>
    <t>GL-Fix-GL-resize-that-didn-t-rebuild-page-according-to-width-and-height</t>
  </si>
  <si>
    <t>Mon, 9 Dec 2002 09:53:55 +0000</t>
  </si>
  <si>
    <t>e5975255066cc55e100da2a455c8f272209a0cc7</t>
  </si>
  <si>
    <t>e59752550</t>
  </si>
  <si>
    <t>551584ef4266a629ac543e74aef581480933d50b</t>
  </si>
  <si>
    <t>551584ef4</t>
  </si>
  <si>
    <t>JK: Changed language names to lowercase.</t>
  </si>
  <si>
    <t>JK-Changed-language-names-to-lowercase</t>
  </si>
  <si>
    <t>Mon, 9 Dec 2002 09:47:27 +0000</t>
  </si>
  <si>
    <t>b16f517014af0dbfb5e92eac2174c3412b5a09f0</t>
  </si>
  <si>
    <t>b16f51701</t>
  </si>
  <si>
    <t>28901d557c975ce3d700c8873ab6a01b54bd161a</t>
  </si>
  <si>
    <t>28901d557</t>
  </si>
  <si>
    <t>WIN32 : fix Combobox Url CRTL key bug (copy bug)</t>
  </si>
  <si>
    <t>WIN32-fix-Combobox-Url-CRTL-key-bug-copy-bug</t>
  </si>
  <si>
    <t>Mon, 9 Dec 2002 09:41:32 +0000</t>
  </si>
  <si>
    <t>92b456a161e6adf06ae554a82f2a353212fa8438</t>
  </si>
  <si>
    <t>92b456a16</t>
  </si>
  <si>
    <t>6568168cfc3cd8f1e573db6b461d4f0faa1a9c19</t>
  </si>
  <si>
    <t>6568168cf</t>
  </si>
  <si>
    <t>XHTML: When the cursor is at the end of a paragraph, creating a &lt;dd&gt; with        the menu XHTML-&gt;Lists-&gt;Definition(dd) created an &lt;object&gt;. VQ</t>
  </si>
  <si>
    <t>XHTML-When-the-cursor-is-at-the-end-of-a-paragraph-creating-a-dd-with</t>
  </si>
  <si>
    <t>Mon, 9 Dec 2002 09:18:55 +0000</t>
  </si>
  <si>
    <t>94f1f00c3acb6c84b3b20ca90ecf42ef75330fc1</t>
  </si>
  <si>
    <t>94f1f00c3</t>
  </si>
  <si>
    <t>0dcf2097a370b4654d87b029cb6af9abf62e1914</t>
  </si>
  <si>
    <t>0dcf2097a</t>
  </si>
  <si>
    <t>Even more generic font name for unixes version</t>
  </si>
  <si>
    <t>Even-more-generic-font-name-for-unixes-version</t>
  </si>
  <si>
    <t>Mon, 9 Dec 2002 08:56:58 +0000</t>
  </si>
  <si>
    <t>17d7146046b23566ed7eaca9ce8e64247969cba9</t>
  </si>
  <si>
    <t>17d714604</t>
  </si>
  <si>
    <t>9e7092c533b93231b4b72b25bf000e5cb58020d7</t>
  </si>
  <si>
    <t>9e7092c53</t>
  </si>
  <si>
    <t>GTK : fix unconnected polyline point edition</t>
  </si>
  <si>
    <t>GTK-fix-unconnected-polyline-point-edition</t>
  </si>
  <si>
    <t>Mon, 9 Dec 2002 08:55:35 +0000</t>
  </si>
  <si>
    <t>2cb52cc89c5b0e5467b6fdad50e03260a6eea1d5</t>
  </si>
  <si>
    <t>2cb52cc89</t>
  </si>
  <si>
    <t>976cf6f0dd29dd84534475d4deb860c81beffc57</t>
  </si>
  <si>
    <t>976cf6f0d</t>
  </si>
  <si>
    <t>GTK : fix svg palette buttons.</t>
  </si>
  <si>
    <t>GTK-fix-svg-palette-buttons</t>
  </si>
  <si>
    <t>Mon, 9 Dec 2002 08:34:00 +0000</t>
  </si>
  <si>
    <t>60fd9b230bc35016cdacc5d9b9473bdf52cbef15</t>
  </si>
  <si>
    <t>60fd9b230</t>
  </si>
  <si>
    <t>55e0f7babaea4ca5c3f8d08186b1b2eea2e5aa12</t>
  </si>
  <si>
    <t>55e0f7bab</t>
  </si>
  <si>
    <t>Bug fixes: - support of file extensions .svgz - sometimes imprted CSS style sheets were not interperted. Irene</t>
  </si>
  <si>
    <t>Fri, 6 Dec 2002 10:32:06 +0000</t>
  </si>
  <si>
    <t>cc43c221af90ba2b11d1a16122f08c487c8951d1</t>
  </si>
  <si>
    <t>cc43c221a</t>
  </si>
  <si>
    <t>f8df5a33c5d0f72bd7d47c8a609fe636820fd579</t>
  </si>
  <si>
    <t>f8df5a33c</t>
  </si>
  <si>
    <t>Improving the PostScript generated by Amaya Irene</t>
  </si>
  <si>
    <t>Improving-the-PostScript-generated-by-Amaya</t>
  </si>
  <si>
    <t>Thu, 5 Dec 2002 17:10:57 +0000</t>
  </si>
  <si>
    <t>df679fce429cbbcf870e2713fc695234d4e12974</t>
  </si>
  <si>
    <t>df679fce4</t>
  </si>
  <si>
    <t>c5a511438d02ec75222ce888f21994075237953b</t>
  </si>
  <si>
    <t>c5a511438</t>
  </si>
  <si>
    <t>Replacing "Courrier New" by "Lucida Console" as suggested Juan Lanus Irene</t>
  </si>
  <si>
    <t>Replacing-Courrier-New-by-Lucida-Console-as-suggested-Juan-Lanus</t>
  </si>
  <si>
    <t>Thu, 5 Dec 2002 15:59:42 +0000</t>
  </si>
  <si>
    <t>e807d72cef7c279ed39642cfa9e228ad5878bab5</t>
  </si>
  <si>
    <t>e807d72ce</t>
  </si>
  <si>
    <t>0e3b104778ead0f4b2a294d09c21c8bb311d1189</t>
  </si>
  <si>
    <t>0e3b10477</t>
  </si>
  <si>
    <t>Fixing typos. VQ</t>
  </si>
  <si>
    <t>Thu, 5 Dec 2002 14:48:13 +0000</t>
  </si>
  <si>
    <t>e1d806e09a58e8aca1f9c161bb6cff02ea54012a</t>
  </si>
  <si>
    <t>e1d806e09</t>
  </si>
  <si>
    <t>54439654b02cdd002fffbc62257e3d881a6621d1</t>
  </si>
  <si>
    <t>54439654b</t>
  </si>
  <si>
    <t>A click with the right button in an area generated two Thot event. Irene</t>
  </si>
  <si>
    <t>A-click-with-the-right-button-in-an-area-generated-two-Thot-event</t>
  </si>
  <si>
    <t>Thu, 5 Dec 2002 10:18:04 +0000</t>
  </si>
  <si>
    <t>502b9e0c908f16ba3b0b8c7581638fe597443df6</t>
  </si>
  <si>
    <t>502b9e0c9</t>
  </si>
  <si>
    <t>80e918558f19394d0a4dba254a9581eb84ddcd39</t>
  </si>
  <si>
    <t>80e918558</t>
  </si>
  <si>
    <t>MathML: the entity dialog box can now be used to replace existing characters         or elements in a MathML expression VQ</t>
  </si>
  <si>
    <t>MathML-the-entity-dialog-box-can-now-be-used-to-replace-existing-characters</t>
  </si>
  <si>
    <t>Wed, 4 Dec 2002 17:33:18 +0000</t>
  </si>
  <si>
    <t>ab286c5770fbc482c1d344cbc02b327a7c070e80</t>
  </si>
  <si>
    <t>ab286c577</t>
  </si>
  <si>
    <t>aa8987cccb63433467d340375c159f77bbe8cf3d</t>
  </si>
  <si>
    <t>aa8987ccc</t>
  </si>
  <si>
    <t>Windoz: try to set the focus in the Math entity dialog box. VQ</t>
  </si>
  <si>
    <t>Windoz-try-to-set-the-focus-in-the-Math-entity-dialog-box</t>
  </si>
  <si>
    <t>Wed, 4 Dec 2002 17:18:10 +0000</t>
  </si>
  <si>
    <t>10ff9307b2c360710a118e0a945d3ea9af57a77f</t>
  </si>
  <si>
    <t>10ff9307b</t>
  </si>
  <si>
    <t>a6bf73f8d1e9284216dafe387d95cf8f7c3da657</t>
  </si>
  <si>
    <t>a6bf73f8d</t>
  </si>
  <si>
    <t>GTK : Fix Radio default value.</t>
  </si>
  <si>
    <t>GTK-Fix-Radio-default-value</t>
  </si>
  <si>
    <t>Wed, 4 Dec 2002 16:53:13 +0000</t>
  </si>
  <si>
    <t>8ce75ac8f630e7c7aa712615058b3c3c0598d41d</t>
  </si>
  <si>
    <t>8ce75ac8f</t>
  </si>
  <si>
    <t>33b67e294aedc6b832d0d1d56b941a9e0438bdc8</t>
  </si>
  <si>
    <t>33b67e294</t>
  </si>
  <si>
    <t>Update Amaya bug lists Laurent</t>
  </si>
  <si>
    <t>Update-Amaya-bug-lists</t>
  </si>
  <si>
    <t>Wed, 4 Dec 2002 15:31:33 +0000</t>
  </si>
  <si>
    <t>022eccf9f87a7f8bc91871989a6c576196350fab</t>
  </si>
  <si>
    <t>022eccf9f</t>
  </si>
  <si>
    <t>4b18bc79fcd5eadb9abb95d23c89a1c2ef700783</t>
  </si>
  <si>
    <t>4b18bc79f</t>
  </si>
  <si>
    <t>Fix a warning (proto not included) Laurent</t>
  </si>
  <si>
    <t>Fix-a-warning-proto-not-included</t>
  </si>
  <si>
    <t>Wed, 4 Dec 2002 14:35:38 +0000</t>
  </si>
  <si>
    <t>ba19c28defc67406e2ede239794524cd50c68389</t>
  </si>
  <si>
    <t>ba19c28de</t>
  </si>
  <si>
    <t>544f94c5d71ca6b9d9b4e273479abef9422db49a</t>
  </si>
  <si>
    <t>544f94c5d</t>
  </si>
  <si>
    <t>Wed, 4 Dec 2002 12:29:57 +0000</t>
  </si>
  <si>
    <t>ccd530f880cb01e5eb17be913def197c14817e29</t>
  </si>
  <si>
    <t>ccd530f88</t>
  </si>
  <si>
    <t>9ff415e502270b9e87a05c4c5cbe98333a4655f9</t>
  </si>
  <si>
    <t>9ff415e50</t>
  </si>
  <si>
    <t>tag: Amaya-7-0</t>
  </si>
  <si>
    <t>Added svglib files</t>
  </si>
  <si>
    <t>Added-svglib-files</t>
  </si>
  <si>
    <t>Tue, 3 Dec 2002 16:30:00 +0000</t>
  </si>
  <si>
    <t>f9ef8fe723a3340476d47cf6e9ed691347be8ee7</t>
  </si>
  <si>
    <t>f9ef8fe72</t>
  </si>
  <si>
    <t>628818b82f56ca54ea897a2b90dcb00adfa979a3</t>
  </si>
  <si>
    <t>628818b82</t>
  </si>
  <si>
    <t>Fix Solaris Compilation</t>
  </si>
  <si>
    <t>Fix-Solaris-Compilation</t>
  </si>
  <si>
    <t>Tue, 3 Dec 2002 14:46:16 +0000</t>
  </si>
  <si>
    <t>2c3c66a67da83e87cc6289c1449ccc1c101ddd0c</t>
  </si>
  <si>
    <t>2c3c66a67</t>
  </si>
  <si>
    <t>d0adcab8d82fa00d023e1fdf4a00709c1aa7fccc</t>
  </si>
  <si>
    <t>d0adcab8d</t>
  </si>
  <si>
    <t>Tue, 3 Dec 2002 14:33:55 +0000</t>
  </si>
  <si>
    <t>1b1bedd90f2350a8c6b121b4ef3155cc177dff7e</t>
  </si>
  <si>
    <t>1b1bedd90</t>
  </si>
  <si>
    <t>95eb50d4b07a151b005a6f3b9483d8373c89ab8f</t>
  </si>
  <si>
    <t>95eb50d4b</t>
  </si>
  <si>
    <t>JK: Fixed a dangling pointer in libraptor (as reported by Insure)</t>
  </si>
  <si>
    <t>JK-Fixed-a-dangling-pointer-in-libraptor-as-reported-by-Insure</t>
  </si>
  <si>
    <t>Tue, 3 Dec 2002 14:29:50 +0000</t>
  </si>
  <si>
    <t>ab8f525764026aa089840139060bfa5bcfc6f496</t>
  </si>
  <si>
    <t>ab8f52576</t>
  </si>
  <si>
    <t>8b77d2d12645c7c2d4aeb1ac7ef5515c86c778f0</t>
  </si>
  <si>
    <t>8b77d2d12</t>
  </si>
  <si>
    <t>Tue, 3 Dec 2002 14:08:51 +0000</t>
  </si>
  <si>
    <t>76d40d0e63db14f13ae2f2ad758a746600dccc6a</t>
  </si>
  <si>
    <t>76d40d0e6</t>
  </si>
  <si>
    <t>d9d208d589089d4b9cadfcd0636d50fe8a621a1e</t>
  </si>
  <si>
    <t>d9d208d58</t>
  </si>
  <si>
    <t>Generate the documentation into a separate file Irene</t>
  </si>
  <si>
    <t>Generate-the-documentation-into-a-separate-file</t>
  </si>
  <si>
    <t>Tue, 3 Dec 2002 14:06:28 +0000</t>
  </si>
  <si>
    <t>0eb1351e74fd98a4ed9adc6d0f1f04e750f57f19</t>
  </si>
  <si>
    <t>0eb1351e7</t>
  </si>
  <si>
    <t>fe2b40aa9f6dcabb366d20fe418583fc09e3df90</t>
  </si>
  <si>
    <t>fe2b40aa9</t>
  </si>
  <si>
    <t>JK: added a missing -I</t>
  </si>
  <si>
    <t>JK-added-a-missing-I</t>
  </si>
  <si>
    <t>Tue, 3 Dec 2002 13:52:12 +0000</t>
  </si>
  <si>
    <t>f526cc3366f75727b7d9352fd0663a6054dba048</t>
  </si>
  <si>
    <t>f526cc336</t>
  </si>
  <si>
    <t>fec019c255513370937b34a98d62e7f8a1ca5352</t>
  </si>
  <si>
    <t>fec019c25</t>
  </si>
  <si>
    <t>Version 7.0 Irene</t>
  </si>
  <si>
    <t>Version-7.0</t>
  </si>
  <si>
    <t>Tue, 3 Dec 2002 13:49:21 +0000</t>
  </si>
  <si>
    <t>daa3cac616ab18bd953faca01e3306b58f2838eb</t>
  </si>
  <si>
    <t>daa3cac61</t>
  </si>
  <si>
    <t>e470a8d4751a6c04e208073b6f9ebda112ca6596</t>
  </si>
  <si>
    <t>e470a8d47</t>
  </si>
  <si>
    <t>Remove -g in configure Irene</t>
  </si>
  <si>
    <t>Remove-g-in-configure</t>
  </si>
  <si>
    <t>Tue, 3 Dec 2002 13:42:06 +0000</t>
  </si>
  <si>
    <t>7d44580947c16b1a11de889f8c07097e5dbff596</t>
  </si>
  <si>
    <t>7d4458094</t>
  </si>
  <si>
    <t>55eac5ee49ab2986eb8122ebc9d1591f44d9ec7b</t>
  </si>
  <si>
    <t>55eac5ee4</t>
  </si>
  <si>
    <t>SVGlib structures were freed when a document is closed. Irene</t>
  </si>
  <si>
    <t>SVGlib-structures-were-freed-when-a-document-is-closed</t>
  </si>
  <si>
    <t>Tue, 3 Dec 2002 13:37:47 +0000</t>
  </si>
  <si>
    <t>019b8c6d47f4ddd81807bf2be24dc8f9d3700b61</t>
  </si>
  <si>
    <t>019b8c6d4</t>
  </si>
  <si>
    <t>bf28f89fa14f5c3572edd0ed7af228b18d33aae5</t>
  </si>
  <si>
    <t>bf28f89fa</t>
  </si>
  <si>
    <t>Updating manuals + bug fix (URIs were displayed in UTF-8) Irene</t>
  </si>
  <si>
    <t>Updating-manuals</t>
  </si>
  <si>
    <t>Tue, 3 Dec 2002 12:08:17 +0000</t>
  </si>
  <si>
    <t>8d9da5932f3f1e300966c471a69ee3835fbf2f48</t>
  </si>
  <si>
    <t>8d9da5932</t>
  </si>
  <si>
    <t>2272cbe840452d0c791c534489a36645cf297289</t>
  </si>
  <si>
    <t>2272cbe84</t>
  </si>
  <si>
    <t>Store the timeline help page at the right position. Irene</t>
  </si>
  <si>
    <t>Store-the-timeline-help-page-at-the-right-position</t>
  </si>
  <si>
    <t>Tue, 3 Dec 2002 11:11:38 +0000</t>
  </si>
  <si>
    <t>70cda35fc32fdeb3c7c1440cee977782f20daa94</t>
  </si>
  <si>
    <t>70cda35fc</t>
  </si>
  <si>
    <t>80d333a6e729cb7f7e4004e4182094dfd7db44ea</t>
  </si>
  <si>
    <t>80d333a6e</t>
  </si>
  <si>
    <t>Tue, 3 Dec 2002 11:01:05 +0000</t>
  </si>
  <si>
    <t>9750bbd37ce0b7f7c50ee90c87970909277546c7</t>
  </si>
  <si>
    <t>9750bbd37</t>
  </si>
  <si>
    <t>4ea54f9e50c554ea6203b452427824f6cdc61e2d</t>
  </si>
  <si>
    <t>4ea54f9e5</t>
  </si>
  <si>
    <t>Adding information about the SVG library. Irene</t>
  </si>
  <si>
    <t>Adding-information-about-the-SVG-library</t>
  </si>
  <si>
    <t>Tue, 3 Dec 2002 10:59:52 +0000</t>
  </si>
  <si>
    <t>066a50ef738f401eacc0a6349bd535502b483830</t>
  </si>
  <si>
    <t>066a50ef7</t>
  </si>
  <si>
    <t>b554b487d2a3059f2f584a122347dff73f105a3a</t>
  </si>
  <si>
    <t>b554b487d</t>
  </si>
  <si>
    <t>Fix GTK timeline bugs Fix libmanage warnings</t>
  </si>
  <si>
    <t>Fix-GTK-timeline-bugs</t>
  </si>
  <si>
    <t>Tue, 3 Dec 2002 10:59:00 +0000</t>
  </si>
  <si>
    <t>a4082a9ce87048c44511b95389bd53c55006faba</t>
  </si>
  <si>
    <t>a4082a9ce</t>
  </si>
  <si>
    <t>4e5c747063c0adf9f97fe85df977c54e604ad19d</t>
  </si>
  <si>
    <t>4e5c74706</t>
  </si>
  <si>
    <t>Bug fix: a background-image in style attribute was not applied. + Documentation update Irene</t>
  </si>
  <si>
    <t>Bug-fix-a-background-image-in-style-attribute-was-not-applied</t>
  </si>
  <si>
    <t>Tue, 3 Dec 2002 10:55:22 +0000</t>
  </si>
  <si>
    <t>ab44cb025cb41e79f6a617670be85951d4b5a69e</t>
  </si>
  <si>
    <t>ab44cb025</t>
  </si>
  <si>
    <t>253c17e1254d005c042cf58e9ca7b0e57307b131</t>
  </si>
  <si>
    <t>253c17e12</t>
  </si>
  <si>
    <t>GL : fix scrolling problem related to scrollbar hide/show mechanism. fix slider image display on some gl hardware opengl implementation</t>
  </si>
  <si>
    <t>GL-fix-scrolling-problem-related-to-scrollbar-hide-show-mechanism</t>
  </si>
  <si>
    <t>Tue, 3 Dec 2002 10:38:15 +0000</t>
  </si>
  <si>
    <t>0b22f846117237c73ea37e443cfcbb0b0a858210</t>
  </si>
  <si>
    <t>0b22f8461</t>
  </si>
  <si>
    <t>c8d4d65e26cd55b2eded09bfb4516d5cfd6b54bc</t>
  </si>
  <si>
    <t>c8d4d65e2</t>
  </si>
  <si>
    <t>There was a problem when updating the background image of a web page. The edit view took into account and displayed change but the source code was not seem to be updated. Irene</t>
  </si>
  <si>
    <t>There-was-a-problem-when-updating-the-background-image-of</t>
  </si>
  <si>
    <t>Tue, 3 Dec 2002 10:13:51 +0000</t>
  </si>
  <si>
    <t>007987136e25f8fe805d2f6da4535e47faa9878b</t>
  </si>
  <si>
    <t>2a55489d3c047133c228e80d251c3b4227a66610</t>
  </si>
  <si>
    <t>2a55489d3</t>
  </si>
  <si>
    <t>Tue, 3 Dec 2002 09:53:36 +0000</t>
  </si>
  <si>
    <t>8f21d723b9daeb5808aa64b37c2a585e4873e6ec</t>
  </si>
  <si>
    <t>8f21d723b</t>
  </si>
  <si>
    <t>0ed6299380ea842ee314eb90a73ca7a58287df02</t>
  </si>
  <si>
    <t>0ed629938</t>
  </si>
  <si>
    <t>Win32 : Scrollbars now appear and disappear. Combobox length is now maximized.</t>
  </si>
  <si>
    <t>Win32-Scrollbars-now-appear-and-disappear.-Combobox-length-is-now-maximized</t>
  </si>
  <si>
    <t>Tue, 3 Dec 2002 09:11:18 +0000</t>
  </si>
  <si>
    <t>d4e203293eaa27d1748019bdf2cd9b743b7dcb23</t>
  </si>
  <si>
    <t>d4e203293</t>
  </si>
  <si>
    <t>ece5b6b0ea31ba7f7cdc020c088fccae478f1cc6</t>
  </si>
  <si>
    <t>ece5b6b0e</t>
  </si>
  <si>
    <t>Integration of Atsuhiko Yamanaka patches. Irene</t>
  </si>
  <si>
    <t>Integration-of-Atsuhiko-Yamanaka-patches</t>
  </si>
  <si>
    <t>Mon, 2 Dec 2002 15:59:37 +0000</t>
  </si>
  <si>
    <t>68f74d63dff5c6c57c423018f7b51c2437522d5e</t>
  </si>
  <si>
    <t>68f74d63d</t>
  </si>
  <si>
    <t>0dcd59a57549c2737ef5f2e56c2d3a19ba2e7841</t>
  </si>
  <si>
    <t>0dcd59a57</t>
  </si>
  <si>
    <t>Remove a useless ifdef Laurent</t>
  </si>
  <si>
    <t>Remove-a-useless-ifdef</t>
  </si>
  <si>
    <t>Mon, 2 Dec 2002 15:55:30 +0000</t>
  </si>
  <si>
    <t>6d02a0d536d33f87ede000c6a19fe60ab5a5cb44</t>
  </si>
  <si>
    <t>6d02a0d53</t>
  </si>
  <si>
    <t>591dabcca97e4a4d3eb2b8a5d229818a67c21d1e</t>
  </si>
  <si>
    <t>591dabcca</t>
  </si>
  <si>
    <t>Mon, 2 Dec 2002 14:26:52 +0000</t>
  </si>
  <si>
    <t>d9e91f901d97951f41103627e1a0f3158895117d</t>
  </si>
  <si>
    <t>d9e91f901</t>
  </si>
  <si>
    <t>53941a8b485cc4c713d5780e3e80dee4ef049b49</t>
  </si>
  <si>
    <t>53941a8b4</t>
  </si>
  <si>
    <t>When a shortcut is declared twice the list of existing shortcuts was partially erased. Irene</t>
  </si>
  <si>
    <t>When-a-shortcut-is-declared-twice-the-list-of-existing-shortcuts-was</t>
  </si>
  <si>
    <t>Mon, 2 Dec 2002 14:24:06 +0000</t>
  </si>
  <si>
    <t>8392d852090aff23538c645794233cb8278f10cc</t>
  </si>
  <si>
    <t>8392d8520</t>
  </si>
  <si>
    <t>f896531f5faf58d9de83df101a05fa7e0c0f84ff</t>
  </si>
  <si>
    <t>f896531f5</t>
  </si>
  <si>
    <t>JK: Make annotations work with generic XML documents. N.B., we still need to add NS to XPointers to be 100% compliant.</t>
  </si>
  <si>
    <t>JK-Make-annotations-work-with-generic-XML-documents.-N.B</t>
  </si>
  <si>
    <t>Mon, 2 Dec 2002 13:38:10 +0000</t>
  </si>
  <si>
    <t>78d8a99808b68fc1f7bc71b6ce9679c0fc7b8a10</t>
  </si>
  <si>
    <t>78d8a9980</t>
  </si>
  <si>
    <t>25d36c61bbbe5a890ad3fa060fdcd60e5a3b4609</t>
  </si>
  <si>
    <t>25d36c61b</t>
  </si>
  <si>
    <t>Spanish translation Irene</t>
  </si>
  <si>
    <t>Spanish-translation</t>
  </si>
  <si>
    <t>Mon, 2 Dec 2002 12:18:44 +0000</t>
  </si>
  <si>
    <t>017f667b4fdfcf3cda497ac9f29737576a7314ef</t>
  </si>
  <si>
    <t>017f667b4</t>
  </si>
  <si>
    <t>934b00eb7fde31bc416fc81df636bed6aa87aeeb</t>
  </si>
  <si>
    <t>934b00eb7</t>
  </si>
  <si>
    <t>GTK : fix callback return values.</t>
  </si>
  <si>
    <t>GTK-fix-callback-return-values</t>
  </si>
  <si>
    <t>Mon, 2 Dec 2002 11:36:18 +0000</t>
  </si>
  <si>
    <t>78e2fd39b7c94b1799aeeaf63b510f6ba193eefc</t>
  </si>
  <si>
    <t>78e2fd39b</t>
  </si>
  <si>
    <t>e3d97e25df31ca1efe9c7d8ac3e01a6b20653a6e</t>
  </si>
  <si>
    <t>e3d97e25d</t>
  </si>
  <si>
    <t>Win32 GL : Fix variable name (can't have a variable with same name in lower and upper case...)</t>
  </si>
  <si>
    <t>Win32-GL-Fix-variable-name</t>
  </si>
  <si>
    <t>Mon, 2 Dec 2002 11:22:09 +0000</t>
  </si>
  <si>
    <t>8853cee1467c4c91823fd3854bc0bb9c81ab12c6</t>
  </si>
  <si>
    <t>8853cee14</t>
  </si>
  <si>
    <t>178113cb60e86d3e9637e59921f579e548813c1c</t>
  </si>
  <si>
    <t>178113cb6</t>
  </si>
  <si>
    <t>Spanish dialogues. Irene</t>
  </si>
  <si>
    <t>Spanish-dialogues</t>
  </si>
  <si>
    <t>Mon, 2 Dec 2002 09:37:21 +0000</t>
  </si>
  <si>
    <t>a11713e35e9bea799f298f488f146cf3d4884a98</t>
  </si>
  <si>
    <t>a11713e35</t>
  </si>
  <si>
    <t>7bd3feb92660661e593c94067a725256dfaf5866</t>
  </si>
  <si>
    <t>7bd3feb92</t>
  </si>
  <si>
    <t>MathML: When attribute display is changed on a &lt;math&gt; element, the content         is redisplayed appropriately. VQ</t>
  </si>
  <si>
    <t>MathML-When-attribute-display-is-changed-on-a-math-element-the-content</t>
  </si>
  <si>
    <t>Mon, 2 Dec 2002 09:16:26 +0000</t>
  </si>
  <si>
    <t>a135c9f77e451500aa9aaf8b4e4704296be85a4d</t>
  </si>
  <si>
    <t>a135c9f77</t>
  </si>
  <si>
    <t>4b94abf885a61b095f6c0684c149c18fe4485862</t>
  </si>
  <si>
    <t>4b94abf88</t>
  </si>
  <si>
    <t>When the timeline was closed on Windows platforms Amaya crashed. Irene</t>
  </si>
  <si>
    <t>When-the-timeline-was-closed-on-Windows-platforms-Amaya-crashed</t>
  </si>
  <si>
    <t>Fri, 29 Nov 2002 17:17:07 +0000</t>
  </si>
  <si>
    <t>be8de1a7b780160cb3db539b93013d280aa298bc</t>
  </si>
  <si>
    <t>be8de1a7b</t>
  </si>
  <si>
    <t>d86bcdedadd3b23e7b68c8414cc1783cbe7ca1b3</t>
  </si>
  <si>
    <t>d86bcdeda</t>
  </si>
  <si>
    <t>The xml:lang attribute wasn't taken into account for generic xml documents. Laurent</t>
  </si>
  <si>
    <t>The-xml-lang-attribute-wasn-t-taken-into-account</t>
  </si>
  <si>
    <t>Fri, 29 Nov 2002 16:18:40 +0000</t>
  </si>
  <si>
    <t>30393f3d5cda53436416416711cb0bffa3b244f7</t>
  </si>
  <si>
    <t>30393f3d5</t>
  </si>
  <si>
    <t>72f49e292019c9aa1534f75570ce120d230c8053</t>
  </si>
  <si>
    <t>72f49e292</t>
  </si>
  <si>
    <t>A GL include not protected. Irene</t>
  </si>
  <si>
    <t>A-GL-include-not-protected</t>
  </si>
  <si>
    <t>Fri, 29 Nov 2002 16:02:48 +0000</t>
  </si>
  <si>
    <t>3a430ccee0551aa7ad1cf7dad4643d0746ba1d73</t>
  </si>
  <si>
    <t>3a430ccee</t>
  </si>
  <si>
    <t>bba4ae9a139c6b7d53aab9d3eb7147a050a4606f</t>
  </si>
  <si>
    <t>bba4ae9a1</t>
  </si>
  <si>
    <t>Don't generate a menu bar for logfile, animation, and SVG library. Avoid to delete the href attribute of an anchor without name attribute. Irene</t>
  </si>
  <si>
    <t>Don-t-generate-a-menu-bar-for-logfile-animation-and-SVG-library</t>
  </si>
  <si>
    <t>Fri, 29 Nov 2002 15:47:12 +0000</t>
  </si>
  <si>
    <t>b06f4f4ba9ccb1e864bd7e0b55669c465fed4864</t>
  </si>
  <si>
    <t>b06f4f4ba</t>
  </si>
  <si>
    <t>0d6bf481db2dab4432d163c9444dc21fadb53076</t>
  </si>
  <si>
    <t>0d6bf481d</t>
  </si>
  <si>
    <t>Fix a typo (MathML language attribute used instead of SGV one) Laurent</t>
  </si>
  <si>
    <t>Fri, 29 Nov 2002 14:37:27 +0000</t>
  </si>
  <si>
    <t>46a599f49b76920f6e3936e3f51bca8f4ce1b3e7</t>
  </si>
  <si>
    <t>46a599f49</t>
  </si>
  <si>
    <t>a2cd80f98a7ff003d70f5bf3de6a19b306d45bed</t>
  </si>
  <si>
    <t>a2cd80f98</t>
  </si>
  <si>
    <t>Win32 : Added Anim files to windows workspaces, and make compilation work in GL</t>
  </si>
  <si>
    <t>Win32-Added-Anim-files-to-windows-workspaces-and-make-compilation-work-in-GL</t>
  </si>
  <si>
    <t>Fri, 29 Nov 2002 10:12:56 +0000</t>
  </si>
  <si>
    <t>4b5fe81bd2f53beb76b7b9e4b66fc1ec44342a16</t>
  </si>
  <si>
    <t>4b5fe81bd</t>
  </si>
  <si>
    <t>a1b65aa14139e3b6b8ae5fecfb901550c67cfbf7</t>
  </si>
  <si>
    <t>a1b65aa14</t>
  </si>
  <si>
    <t>Restore previous version Irene</t>
  </si>
  <si>
    <t>Fri, 29 Nov 2002 09:52:23 +0000</t>
  </si>
  <si>
    <t>485438f0c7133790477e4ecf59cbe5cb2d7a008c</t>
  </si>
  <si>
    <t>485438f0c</t>
  </si>
  <si>
    <t>8b49fcd629ca978190da01dcdbbe2648e728c487</t>
  </si>
  <si>
    <t>8b49fcd62</t>
  </si>
  <si>
    <t>Removing unused code. VQ</t>
  </si>
  <si>
    <t>Fri, 29 Nov 2002 08:30:31 +0000</t>
  </si>
  <si>
    <t>f851930ef05d25b6911db3bde35638821011c051</t>
  </si>
  <si>
    <t>f851930ef</t>
  </si>
  <si>
    <t>768a58623cada6b53316911cde96d4577ee0443f</t>
  </si>
  <si>
    <t>768a58623</t>
  </si>
  <si>
    <t>GTK : Added a Modal blocking color dialog, and so enabling color animation edition under GTK Fix some warnings</t>
  </si>
  <si>
    <t>GTK-Added-a-Modal-blocking-color-dialog-and-so-enabling-color</t>
  </si>
  <si>
    <t>Thu, 28 Nov 2002 17:09:52 +0000</t>
  </si>
  <si>
    <t>55649a52255c3355e9876d48a126776baa6ea73f</t>
  </si>
  <si>
    <t>55649a522</t>
  </si>
  <si>
    <t>c1690953e775b774ef20d8b4c0f80a0a166ed029</t>
  </si>
  <si>
    <t>c1690953e</t>
  </si>
  <si>
    <t xml:space="preserve"> Attribute lang was not displayed in the structure view. VQ</t>
  </si>
  <si>
    <t>Attribute-lang-was-not-displayed-in-the-structure-view</t>
  </si>
  <si>
    <t>Thu, 28 Nov 2002 16:57:30 +0000</t>
  </si>
  <si>
    <t>1bbeba2518a847f002e87f6bc6c265471d8cd67c</t>
  </si>
  <si>
    <t>1bbeba251</t>
  </si>
  <si>
    <t>10924ad9c6790a11c8e12c174567fc34c8d806c5</t>
  </si>
  <si>
    <t>10924ad9c</t>
  </si>
  <si>
    <t>Fix : bullets as circles and discs are now correct</t>
  </si>
  <si>
    <t>Fix-bullets-as-circles-and-discs-are-now-correct</t>
  </si>
  <si>
    <t>Thu, 28 Nov 2002 15:32:38 +0000</t>
  </si>
  <si>
    <t>e2400513b0ba4f0c758468421f4f1f4a9942f515</t>
  </si>
  <si>
    <t>e2400513b</t>
  </si>
  <si>
    <t>8ae2ad8cf123b4ac2e87a2bc906fefeee1af0d82</t>
  </si>
  <si>
    <t>8ae2ad8cf</t>
  </si>
  <si>
    <t>XML: avoid contents of PIs and DOCTYPE to be spellchecked. VQ</t>
  </si>
  <si>
    <t>XML-avoid-contents-of-PIs-and-DOCTYPE-to-be-spellchecked</t>
  </si>
  <si>
    <t>Thu, 28 Nov 2002 15:30:37 +0000</t>
  </si>
  <si>
    <t>e6ecde1135e24ed38cdf66ef1f506133c6d99676</t>
  </si>
  <si>
    <t>e6ecde113</t>
  </si>
  <si>
    <t>c91c7f3a1e86434c848ef9752acf829fe7ffcf09</t>
  </si>
  <si>
    <t>c91c7f3a1</t>
  </si>
  <si>
    <t>Spell checker: text strings that were children of hidden elements such as       Pseudoparagraphs in HTML were skipped by the spellchecker. VQ</t>
  </si>
  <si>
    <t>Spell-checker-text-strings-that-were-children-of-hidden-elements-such-as</t>
  </si>
  <si>
    <t>Thu, 28 Nov 2002 15:28:37 +0000</t>
  </si>
  <si>
    <t>b86be4e66c559496ef97f86e1e76bd0ac9ff804c</t>
  </si>
  <si>
    <t>b86be4e66</t>
  </si>
  <si>
    <t>214334271d73c482978226e99678aecbb44e8559</t>
  </si>
  <si>
    <t>Adding an initialization of a variable. Irene</t>
  </si>
  <si>
    <t>Adding-an-initialization-of-a-variable</t>
  </si>
  <si>
    <t>Thu, 28 Nov 2002 14:17:23 +0000</t>
  </si>
  <si>
    <t>37c42ceed078e95e1f3d921194986718aed99f44</t>
  </si>
  <si>
    <t>37c42ceed</t>
  </si>
  <si>
    <t>cdbc5210e4b97df854ae5e3c9f79e25261480301</t>
  </si>
  <si>
    <t>cdbc5210e</t>
  </si>
  <si>
    <t>Another variable not initialized. Irene</t>
  </si>
  <si>
    <t>Another-variable-not-initialized</t>
  </si>
  <si>
    <t>Thu, 28 Nov 2002 14:12:07 +0000</t>
  </si>
  <si>
    <t>ac1b16d771b6967a8d2673d6e84b05831e306ce3</t>
  </si>
  <si>
    <t>ac1b16d77</t>
  </si>
  <si>
    <t>e86f34954b4fde6d4cf8159f5ba043b1517453bb</t>
  </si>
  <si>
    <t>e86f34954</t>
  </si>
  <si>
    <t>A variable was not initialized. Irene</t>
  </si>
  <si>
    <t>A-variable-was-not-initialized</t>
  </si>
  <si>
    <t>Thu, 28 Nov 2002 14:05:21 +0000</t>
  </si>
  <si>
    <t>536faab472073327e7cc7fb4503a80ed9d1fbc23</t>
  </si>
  <si>
    <t>536faab47</t>
  </si>
  <si>
    <t>f46f475968e295b03e973cfd3bd5a32251c55697</t>
  </si>
  <si>
    <t>f46f47596</t>
  </si>
  <si>
    <t>Fixing compilation warning Laurent</t>
  </si>
  <si>
    <t>Fixing-compilation-warning</t>
  </si>
  <si>
    <t>Thu, 28 Nov 2002 13:58:28 +0000</t>
  </si>
  <si>
    <t>cdff13de7f4f35fb511a1413b03c233c0d448336</t>
  </si>
  <si>
    <t>cdff13de7</t>
  </si>
  <si>
    <t>2937b10db28c996977dcad063ece5fc036d0fa18</t>
  </si>
  <si>
    <t>2937b10db</t>
  </si>
  <si>
    <t>Fixing a warning message. VQ</t>
  </si>
  <si>
    <t>Thu, 28 Nov 2002 13:56:39 +0000</t>
  </si>
  <si>
    <t>9d000d80cd08c8cd2db87aea910120c662fd3ee1</t>
  </si>
  <si>
    <t>9d000d80c</t>
  </si>
  <si>
    <t>b4ea6f86a0ad17c0a34b554fd4309d65217c29f0</t>
  </si>
  <si>
    <t>b4ea6f86a</t>
  </si>
  <si>
    <t>Fixing compilation warning. VQ</t>
  </si>
  <si>
    <t>Thu, 28 Nov 2002 13:51:26 +0000</t>
  </si>
  <si>
    <t>1ae4bc674c4b6f871f038716fe09632fcab5ec37</t>
  </si>
  <si>
    <t>1ae4bc674</t>
  </si>
  <si>
    <t>58e0cdf545b70221989d9731afae61b61e7a0c42</t>
  </si>
  <si>
    <t>58e0cdf54</t>
  </si>
  <si>
    <t>GTK : fix value twice toggled in setup&amp;print Fix warnings</t>
  </si>
  <si>
    <t>GTK-fix-value-twice-toggled-in-setup-print</t>
  </si>
  <si>
    <t>Thu, 28 Nov 2002 13:20:35 +0000</t>
  </si>
  <si>
    <t>275750385615795e3c675f0c0eb30ada6c47b52d</t>
  </si>
  <si>
    <t>53693bd380e4c795a75809ff6d1e48aad51a71ee</t>
  </si>
  <si>
    <t>53693bd38</t>
  </si>
  <si>
    <t>MathML: When replacing a large Sigma in a &lt;munderover&gt; by an ordinary        character, the internal attribute EntityName (&amp;sum;) was not        deleted and the new character was still big. VQ</t>
  </si>
  <si>
    <t>MathML-When-replacing-a-large-Sigma-in-a-munderover-by-an-ordinary</t>
  </si>
  <si>
    <t>Thu, 28 Nov 2002 11:12:05 +0000</t>
  </si>
  <si>
    <t>a3715864cf47ebac0eb997267ee19379607f34f9</t>
  </si>
  <si>
    <t>a3715864c</t>
  </si>
  <si>
    <t>b06141f3f26e3af73989977e6eead9e09a40dfb5</t>
  </si>
  <si>
    <t>b06141f3f</t>
  </si>
  <si>
    <t>MathML: attribute IntDisplaystyle was not associated with the         &lt;math&gt;ï¿½element when creating a new math document. VQ.</t>
  </si>
  <si>
    <t>MathML-attribute-IntDisplaystyle-was-not-associated-with-the</t>
  </si>
  <si>
    <t>Thu, 28 Nov 2002 11:11:17 +0000</t>
  </si>
  <si>
    <t>e2f2110752003a06a43f4088ee9e1c0f2cf09716</t>
  </si>
  <si>
    <t>e2f211075</t>
  </si>
  <si>
    <t>0e78bd0cc52be7d8b641b72948e399d132b9563e</t>
  </si>
  <si>
    <t>0e78bd0cc</t>
  </si>
  <si>
    <t>Adding bug fixes. Irene</t>
  </si>
  <si>
    <t>Adding-bug-fixes</t>
  </si>
  <si>
    <t>Thu, 28 Nov 2002 10:39:16 +0000</t>
  </si>
  <si>
    <t>e984a9b7924043e7e152c54b68fe6f53a3bd0ed2</t>
  </si>
  <si>
    <t>e984a9b79</t>
  </si>
  <si>
    <t>97d161f58b54bbc486e4628711b54bc982487533</t>
  </si>
  <si>
    <t>97d161f58</t>
  </si>
  <si>
    <t>When a form is activated Amaya didn't check if the document was modified. Irene</t>
  </si>
  <si>
    <t>When-a-form-is-activated-Amaya-didn-t-check-if-the-document-was-modified</t>
  </si>
  <si>
    <t>Thu, 28 Nov 2002 10:38:40 +0000</t>
  </si>
  <si>
    <t>b842e5ec972b6619c42c996ecc9c1677759525e9</t>
  </si>
  <si>
    <t>b842e5ec9</t>
  </si>
  <si>
    <t>ebc1bb6cbb02b8c4822df06873c5e3f0b9ff558c</t>
  </si>
  <si>
    <t>ebc1bb6cb</t>
  </si>
  <si>
    <t>GL : Added transformation under _GLTRANSFORMATION      Added animation under _GLANIM      Fix warning and compilation</t>
  </si>
  <si>
    <t>GL-Added-transformation-under-_GLTRANSFORMATION</t>
  </si>
  <si>
    <t xml:space="preserve">_SVGLIB and _SVGANIM is now in GTK and GTK-GL by default_x000D_
</t>
  </si>
  <si>
    <t>Thu, 28 Nov 2002 10:32:15 +0000</t>
  </si>
  <si>
    <t>abef11c47491b102bde24a70da972a3341cba212</t>
  </si>
  <si>
    <t>abef11c47</t>
  </si>
  <si>
    <t>0125aeeeda1050c6757c2ad7d2b5714e9ae557a0</t>
  </si>
  <si>
    <t>0125aeeed</t>
  </si>
  <si>
    <t>Don't merge the handling of combox boxes with simple text zones. Irene</t>
  </si>
  <si>
    <t>Don-t-merge-the-handling-of-combox-boxes-with-simple-text-zones</t>
  </si>
  <si>
    <t>Thu, 28 Nov 2002 09:50:24 +0000</t>
  </si>
  <si>
    <t>101a4b3072b88a089d833983add258296844eead</t>
  </si>
  <si>
    <t>101a4b307</t>
  </si>
  <si>
    <t>3fc9c630f2b9f3af6f99125e7257c5ae16f8cd42</t>
  </si>
  <si>
    <t>3fc9c630f</t>
  </si>
  <si>
    <t>Thu, 28 Nov 2002 09:39:33 +0000</t>
  </si>
  <si>
    <t>ea4c5e928d892446f1da9da296422a939f4587d4</t>
  </si>
  <si>
    <t>ea4c5e928</t>
  </si>
  <si>
    <t>aa54db201aa250b5a9f61ed5134619def6e3597d</t>
  </si>
  <si>
    <t>aa54db201</t>
  </si>
  <si>
    <t>Thu, 28 Nov 2002 09:18:16 +0000</t>
  </si>
  <si>
    <t>4235d2834d08567c429dc45bcb464cde309f7b6d</t>
  </si>
  <si>
    <t>4235d2834</t>
  </si>
  <si>
    <t>07852c770c733cd4e581fe41a91f39a54135a64f</t>
  </si>
  <si>
    <t>07852c770</t>
  </si>
  <si>
    <t>GL : fix compilation under linux</t>
  </si>
  <si>
    <t>GL-fix-compilation-under-linux</t>
  </si>
  <si>
    <t>Thu, 28 Nov 2002 09:16:31 +0000</t>
  </si>
  <si>
    <t>5847decc2f48edcd64708a622822993e17a1f806</t>
  </si>
  <si>
    <t>5847decc2</t>
  </si>
  <si>
    <t>28f7f0d060bc4e7879a862efef5e2efe12b6058e</t>
  </si>
  <si>
    <t>28f7f0d06</t>
  </si>
  <si>
    <t>Windows cannot test at the same time the function and its returned value. Irene</t>
  </si>
  <si>
    <t>Windows-cannot-test-at-the-same-time-the-function-and-its-returned-value</t>
  </si>
  <si>
    <t>Thu, 28 Nov 2002 09:10:41 +0000</t>
  </si>
  <si>
    <t>59c88645ca0b2290512b7c38e09a62ef62b328de</t>
  </si>
  <si>
    <t>59c88645c</t>
  </si>
  <si>
    <t>1d3531adaf8bf6aca0cfb2260aa65b7aa113cd18</t>
  </si>
  <si>
    <t>1d3531ada</t>
  </si>
  <si>
    <t>Bug fix in the code of SVG libraries: it's impossible to manage URI which include spaces with fscanf. Irene</t>
  </si>
  <si>
    <t>Bug-fix-in-the-code-of-SVG-libraries-it-s-impossible-to-manage-URI-which</t>
  </si>
  <si>
    <t>Thu, 28 Nov 2002 08:52:15 +0000</t>
  </si>
  <si>
    <t>9d66a36f592d57c6a4ca683b5255325e486e047e</t>
  </si>
  <si>
    <t>9d66a36f5</t>
  </si>
  <si>
    <t>c515155ab43c712a0e03160963ed068f2ad3e271</t>
  </si>
  <si>
    <t>c515155ab</t>
  </si>
  <si>
    <t>Forgotten proto Laurent</t>
  </si>
  <si>
    <t>Forgotten-proto</t>
  </si>
  <si>
    <t>Wed, 27 Nov 2002 17:26:26 +0000</t>
  </si>
  <si>
    <t>cf98bcd1e5d8ad9c85846c651c7329a2726ffbcc</t>
  </si>
  <si>
    <t>cf98bcd1e</t>
  </si>
  <si>
    <t>18e12d54800c07eb0b4ae8e41a2d84a1dbfa58ea</t>
  </si>
  <si>
    <t>18e12d548</t>
  </si>
  <si>
    <t>Use the Thotlib exceptions mechanism to avoid export hidden xml elements Laurent</t>
  </si>
  <si>
    <t>Use-the-Thotlib-exceptions-mechanism-to-avoid-export-hidden-xml-elements</t>
  </si>
  <si>
    <t>Wed, 27 Nov 2002 17:22:09 +0000</t>
  </si>
  <si>
    <t>1a3d44b4a94470e2a30bd7fdb37d9b2d9f818a05</t>
  </si>
  <si>
    <t>1a3d44b4a</t>
  </si>
  <si>
    <t>c84921cf67764f9cc75b8b28a6ea136e62ccf932</t>
  </si>
  <si>
    <t>c84921cf6</t>
  </si>
  <si>
    <t>Fontconfig now check font existance only once a session</t>
  </si>
  <si>
    <t>Fontconfig-now-check-font-existance-only-once-a-session</t>
  </si>
  <si>
    <t>Wed, 27 Nov 2002 15:56:14 +0000</t>
  </si>
  <si>
    <t>64b41cf368d88a102b926d29ed7758a17fcff314</t>
  </si>
  <si>
    <t>64b41cf36</t>
  </si>
  <si>
    <t>b5af72c5234d1277c96584036b4f6264fed3bc2a</t>
  </si>
  <si>
    <t>b5af72c52</t>
  </si>
  <si>
    <t>Positions and dimensions given in XML.conf were ignored. Irene</t>
  </si>
  <si>
    <t>Positions-and-dimensions-given-in-XML.conf-were-ignored</t>
  </si>
  <si>
    <t>Wed, 27 Nov 2002 15:34:05 +0000</t>
  </si>
  <si>
    <t>5c68d25a1ec6a815b38e6adfca481c505701424a</t>
  </si>
  <si>
    <t>5c68d25a1</t>
  </si>
  <si>
    <t>348a2ef6cd74b6ece7a1943e46a6e20ed60cf052</t>
  </si>
  <si>
    <t>348a2ef6c</t>
  </si>
  <si>
    <t>Undo/Redo didn't work correctly after the creation of a polyline. Irene</t>
  </si>
  <si>
    <t>Undo-Redo-didn-t-work-correctly-after-the-creation-of-a-polyline</t>
  </si>
  <si>
    <t>Wed, 27 Nov 2002 15:01:40 +0000</t>
  </si>
  <si>
    <t>8fb7e3870b750da56daf484dac8783179a8ba4c1</t>
  </si>
  <si>
    <t>8fb7e3870</t>
  </si>
  <si>
    <t>bedfa349a125beaf8709e54d257277a1951eae7c</t>
  </si>
  <si>
    <t>bedfa349a</t>
  </si>
  <si>
    <t>GL : Add Screenshot facility for SVGLIB</t>
  </si>
  <si>
    <t>GL-Add-Screenshot-facility-for-SVGLIB</t>
  </si>
  <si>
    <t>Wed, 27 Nov 2002 14:26:11 +0000</t>
  </si>
  <si>
    <t>2afe1930a83c1451372d893f12d5fbf00693c57d</t>
  </si>
  <si>
    <t>2afe1930a</t>
  </si>
  <si>
    <t>164897173667ec22b73a2a979fd9cda65f593292</t>
  </si>
  <si>
    <t>Missing #endif in previous commit</t>
  </si>
  <si>
    <t>Missing-endif-in-previous-commit</t>
  </si>
  <si>
    <t>Wed, 27 Nov 2002 14:17:09 +0000</t>
  </si>
  <si>
    <t>773dcaba769cf1edc0d1df4d1542c480a84418d8</t>
  </si>
  <si>
    <t>773dcaba7</t>
  </si>
  <si>
    <t>8635ccb7c194469e5460194efa7a54a34c659aa4</t>
  </si>
  <si>
    <t>8635ccb7c</t>
  </si>
  <si>
    <t>Win32 : GL improvements and code backup for further investigations on win32 bmp capture... to get it work in 16 bits</t>
  </si>
  <si>
    <t>Win32-GL-improvements</t>
  </si>
  <si>
    <t>Wed, 27 Nov 2002 14:14:21 +0000</t>
  </si>
  <si>
    <t>c3634beac6a690ba9f343d3532f2036da345f9a2</t>
  </si>
  <si>
    <t>c3634beac</t>
  </si>
  <si>
    <t>954da4abc85ec119833ce2def5c120a137fdba4a</t>
  </si>
  <si>
    <t>954da4abc</t>
  </si>
  <si>
    <t>The CSS selector "elment1 element2" didn't work with XML documents. Irene</t>
  </si>
  <si>
    <t>The-CSS-selector-elment1-element2-didn-t-work-with-XML-documents</t>
  </si>
  <si>
    <t>Wed, 27 Nov 2002 12:14:49 +0000</t>
  </si>
  <si>
    <t>dbefcfb7d98ed19bd423bc2cc0582ec0b462a050</t>
  </si>
  <si>
    <t>dbefcfb7d</t>
  </si>
  <si>
    <t>fd84fbf1e7460f109a02ad931e065d8b7a13870f</t>
  </si>
  <si>
    <t>fd84fbf1e</t>
  </si>
  <si>
    <t>Namespaces declarations were exported whan we saved a HTML document as text Laurent</t>
  </si>
  <si>
    <t>Namespaces-declarations-were-exported-whan-we-saved-a-HTML-document-as-text</t>
  </si>
  <si>
    <t>Wed, 27 Nov 2002 09:52:51 +0000</t>
  </si>
  <si>
    <t>789ef1b4c5369636b5624f1a4341e0f893c19f3b</t>
  </si>
  <si>
    <t>789ef1b4c</t>
  </si>
  <si>
    <t>9a1c65f678c1f1cb900a368f9d798c3a7e87662a</t>
  </si>
  <si>
    <t>9a1c65f67</t>
  </si>
  <si>
    <t>Store images in kb mode. Irene</t>
  </si>
  <si>
    <t>Store-images-in-kb-mode</t>
  </si>
  <si>
    <t>Wed, 27 Nov 2002 08:52:32 +0000</t>
  </si>
  <si>
    <t>941987dde8156a997390a06ed07c06620f335f79</t>
  </si>
  <si>
    <t>941987dde</t>
  </si>
  <si>
    <t>d3dd909c52745b713ff151bd77dc9138330fee96</t>
  </si>
  <si>
    <t>d3dd909c5</t>
  </si>
  <si>
    <t>Wed, 27 Nov 2002 08:48:10 +0000</t>
  </si>
  <si>
    <t>b313eee6dc24dc413fb3b7f970ab10f1f4929223</t>
  </si>
  <si>
    <t>b313eee6d</t>
  </si>
  <si>
    <t>1acf384cd6d15705a1f64a756dfab451786afd80</t>
  </si>
  <si>
    <t>1acf384cd</t>
  </si>
  <si>
    <t>Management of imported CSS files. Irene</t>
  </si>
  <si>
    <t>Management-of-imported-CSS-files</t>
  </si>
  <si>
    <t>Tue, 26 Nov 2002 17:32:05 +0000</t>
  </si>
  <si>
    <t>805fa0f85f671b6fb4e7eba0df6965ec1b7851c9</t>
  </si>
  <si>
    <t>805fa0f85</t>
  </si>
  <si>
    <t>4e3a4a49a69f6ad9d7ee6f9d4d1e46f664a22b20</t>
  </si>
  <si>
    <t>4e3a4a49a</t>
  </si>
  <si>
    <t>Call always gtk_set_locale () in the GTK version. Irene</t>
  </si>
  <si>
    <t>Call-always-gtk_set_locale-in-the-GTK-version</t>
  </si>
  <si>
    <t>Tue, 26 Nov 2002 16:30:25 +0000</t>
  </si>
  <si>
    <t>cb6935abcb46321089f7d5fc6dbd65b132c41978</t>
  </si>
  <si>
    <t>cb6935abc</t>
  </si>
  <si>
    <t>1cf33a9e75798ddf2490af2622378339f9b973b2</t>
  </si>
  <si>
    <t>1cf33a9e7</t>
  </si>
  <si>
    <t>GL : improve Arc drawing</t>
  </si>
  <si>
    <t>GL-improve-Arc-drawing</t>
  </si>
  <si>
    <t>Tue, 26 Nov 2002 12:21:28 +0000</t>
  </si>
  <si>
    <t>1e1d4b7d20a45ae1eb096c6683a4640cf9882c74</t>
  </si>
  <si>
    <t>1e1d4b7d2</t>
  </si>
  <si>
    <t>53dd1f21c953f55b45665d2974c808390ff20adb</t>
  </si>
  <si>
    <t>53dd1f21c</t>
  </si>
  <si>
    <t>Restore the selection of polylines. Irene</t>
  </si>
  <si>
    <t>Restore-the-selection-of-polylines</t>
  </si>
  <si>
    <t>Tue, 26 Nov 2002 10:05:29 +0000</t>
  </si>
  <si>
    <t>2261dbea1707d643cda694cffdf1fb1365e3c466</t>
  </si>
  <si>
    <t>2261dbea1</t>
  </si>
  <si>
    <t>52b930f17c3a9e5b2acd1709338e956fc18a02c7</t>
  </si>
  <si>
    <t>52b930f17</t>
  </si>
  <si>
    <t>GL : Fix Picture bug (in 2 consecutive new window, same picture cannot be loaded twice )</t>
  </si>
  <si>
    <t>GL-Fix-Picture-bug-in-2-consecutive-new-window-same-picture-cannot-be-loaded-twice</t>
  </si>
  <si>
    <t>Tue, 26 Nov 2002 08:51:52 +0000</t>
  </si>
  <si>
    <t>ec2b1fa3eee7762689595ac1f48e5cc51bb008b8</t>
  </si>
  <si>
    <t>ec2b1fa3e</t>
  </si>
  <si>
    <t>db8da597f60508e8e0e90491c1efa3762e1845cc</t>
  </si>
  <si>
    <t>db8da597f</t>
  </si>
  <si>
    <t>Fix a warning</t>
  </si>
  <si>
    <t>Mon, 25 Nov 2002 18:06:54 +0000</t>
  </si>
  <si>
    <t>9c4247de930b21c06d54a3412dc1705031886c14</t>
  </si>
  <si>
    <t>9c4247de9</t>
  </si>
  <si>
    <t>b41b7bef854d4bd96715224a7f22faafa2e3f05e</t>
  </si>
  <si>
    <t>b41b7bef8</t>
  </si>
  <si>
    <t>GL : Win32 Resize Clipping mechanism</t>
  </si>
  <si>
    <t>GL-Win32-Resize-Clipping-mechanism</t>
  </si>
  <si>
    <t>Mon, 25 Nov 2002 17:45:01 +0000</t>
  </si>
  <si>
    <t>a4dabf622fcb0ed826881c8920cc36cf96e21cdb</t>
  </si>
  <si>
    <t>a4dabf622</t>
  </si>
  <si>
    <t>e0d867cfd95a4a99866d920cde342411c1d09833</t>
  </si>
  <si>
    <t>e0d867cfd</t>
  </si>
  <si>
    <t>On Windows platforms (almost Win98) the spell checker considered nbsp as a normal character because the macro TEXT () doesn't give the expected value. Irene</t>
  </si>
  <si>
    <t>On-Windows-platforms-almost-Win98-the-spell-checker-considered-nbsp-as-a</t>
  </si>
  <si>
    <t>Mon, 25 Nov 2002 16:46:48 +0000</t>
  </si>
  <si>
    <t>515e26b8f884d7dfc45b96299869c9e6258ad0a2</t>
  </si>
  <si>
    <t>515e26b8f</t>
  </si>
  <si>
    <t>372c6cb75d6c8cce2a78b8f8bb11a99cebfa5002</t>
  </si>
  <si>
    <t>372c6cb75</t>
  </si>
  <si>
    <t>Fix GL Win32 bugs + CSS Dashed, Dotted is now correct under GL</t>
  </si>
  <si>
    <t>Fix-GL-Win32-bugs-CSS-Dashed-Dotted-is-now-correct-under-GL</t>
  </si>
  <si>
    <t>Mon, 25 Nov 2002 16:11:26 +0000</t>
  </si>
  <si>
    <t>150c7cf6f0c6bb90bc3a472665e1eac9c61d7a53</t>
  </si>
  <si>
    <t>150c7cf6f</t>
  </si>
  <si>
    <t>c4b15642820070a66c5cf09d99db0bbec81927b4</t>
  </si>
  <si>
    <t>c4b156428</t>
  </si>
  <si>
    <t>Print used the structure Name to store CSS file names and this structure is often too short. Irene</t>
  </si>
  <si>
    <t>Print-used-the-structure-Name-to-store-CSS-file-names-and-this-structure</t>
  </si>
  <si>
    <t>Mon, 25 Nov 2002 15:33:54 +0000</t>
  </si>
  <si>
    <t>bf962dd19630fc775f3a9eb035933990ac479d77</t>
  </si>
  <si>
    <t>bf962dd19</t>
  </si>
  <si>
    <t>73fdc00bb45a6847e5e8d8dba790be4adff1031b</t>
  </si>
  <si>
    <t>73fdc00bb</t>
  </si>
  <si>
    <t>Adding comments. Irene</t>
  </si>
  <si>
    <t>Mon, 25 Nov 2002 15:30:00 +0000</t>
  </si>
  <si>
    <t>c44c5343e89f078f36c420e804a5776ce385fba4</t>
  </si>
  <si>
    <t>c44c5343e</t>
  </si>
  <si>
    <t>b4c1ec38ee385689d12f251444548382b6304b39</t>
  </si>
  <si>
    <t>b4c1ec38e</t>
  </si>
  <si>
    <t>Fix patch compilation under Motif and Win32</t>
  </si>
  <si>
    <t>Fix-patch-compilation-under-Motif-and-Win32</t>
  </si>
  <si>
    <t>Mon, 25 Nov 2002 14:38:39 +0000</t>
  </si>
  <si>
    <t>9778c7295e3e30b57f74605a762f7c0909cda5be</t>
  </si>
  <si>
    <t>9778c7295</t>
  </si>
  <si>
    <t>d469d82ce8a70beebbf81a0584cee0fe118bc1aa</t>
  </si>
  <si>
    <t>d469d82ce</t>
  </si>
  <si>
    <t>Mon, 25 Nov 2002 13:58:11 +0000</t>
  </si>
  <si>
    <t>359f50aa66480cb8dc4359e715c6571773dad6d7</t>
  </si>
  <si>
    <t>359f50aa6</t>
  </si>
  <si>
    <t>564b9c6bc0ba16d46f0a30e891000196b4ed17ce</t>
  </si>
  <si>
    <t>564b9c6bc</t>
  </si>
  <si>
    <t>The command Alt Enter didn't work. Now it's equivalent to double click. Irene</t>
  </si>
  <si>
    <t>The-command-Alt-Enter-didn-t-work.-Now-it-s-equivalent-to-double-click</t>
  </si>
  <si>
    <t>Mon, 25 Nov 2002 11:16:37 +0000</t>
  </si>
  <si>
    <t>4f76d52ed017fea76fc022539227e2b8d6d9be3a</t>
  </si>
  <si>
    <t>4f76d52ed</t>
  </si>
  <si>
    <t>d55a9ee706325be432eca16d0147421db3fdd052</t>
  </si>
  <si>
    <t>d55a9ee70</t>
  </si>
  <si>
    <t>Integration of the Atsuhiko Yamanaka patch. Irene</t>
  </si>
  <si>
    <t>Integration-of-the-Atsuhiko-Yamanaka-patch</t>
  </si>
  <si>
    <t>Mon, 25 Nov 2002 11:14:57 +0000</t>
  </si>
  <si>
    <t>a6eb9337d999984ecf7a511e3d8b53e0552add14</t>
  </si>
  <si>
    <t>a6eb9337d</t>
  </si>
  <si>
    <t>c678d956f96af9d6958fec6dc30f4cd46d6bd759</t>
  </si>
  <si>
    <t>c678d956f</t>
  </si>
  <si>
    <t>Fixing a link. Irene</t>
  </si>
  <si>
    <t>Fixing-a-link</t>
  </si>
  <si>
    <t>Tue, 19 Nov 2002 17:24:07 +0000</t>
  </si>
  <si>
    <t>d178e57fe009f747412196457755992e3ba5d23b</t>
  </si>
  <si>
    <t>d178e57fe</t>
  </si>
  <si>
    <t>7b0cb9fe6ed6b7ee78dc504251ab462b225695fa</t>
  </si>
  <si>
    <t>7b0cb9fe6</t>
  </si>
  <si>
    <t>When the user changes the filter value of the Unix file browser, its change was lost for next file browsing. Irene</t>
  </si>
  <si>
    <t>When-the-user-changes-the-filter-value-of-the-Unix-file-browser-its-change</t>
  </si>
  <si>
    <t>Tue, 19 Nov 2002 17:23:24 +0000</t>
  </si>
  <si>
    <t>0fa6b9158376c04b8ae75901423d13bcc661ba64</t>
  </si>
  <si>
    <t>0fa6b9158</t>
  </si>
  <si>
    <t>7026931cc346e3b2b678d173315ec743e9e3e9b9</t>
  </si>
  <si>
    <t>7026931cc</t>
  </si>
  <si>
    <t>Replace Xhtml by XHTML and Xml by XML Irene</t>
  </si>
  <si>
    <t>Replace-Xhtml-by-XHTML-and-Xml-by-XML</t>
  </si>
  <si>
    <t>Fri, 15 Nov 2002 15:16:40 +0000</t>
  </si>
  <si>
    <t>f016fbc89caff072caeca5011c7a7b17f4937cc7</t>
  </si>
  <si>
    <t>f016fbc89</t>
  </si>
  <si>
    <t>b836c7f061e59377d3d0185b083a2316f5aa413b</t>
  </si>
  <si>
    <t>b836c7f06</t>
  </si>
  <si>
    <t>A double click on a proposal in the GTK version of the spell-checker replace the current selection. Irene</t>
  </si>
  <si>
    <t>A-double-click-on-a-proposal-in-the-GTK-version-of-the-spell-checker</t>
  </si>
  <si>
    <t>Fri, 15 Nov 2002 15:15:57 +0000</t>
  </si>
  <si>
    <t>caeeaf6d30b1cb644b78d1de381dcd2bdb71134e</t>
  </si>
  <si>
    <t>caeeaf6d3</t>
  </si>
  <si>
    <t>e89a1423b616b77d0cef1149fb24f07f73e9a626</t>
  </si>
  <si>
    <t>e89a1423b</t>
  </si>
  <si>
    <t>JK: Fix for PH bug report wrt invalid chars in a filename (* ,). They are now exchanged by '_' chars.</t>
  </si>
  <si>
    <t>JK-Fix-for-PH-bug-report-wrt-invalid-chars-in-a-filename-.-They</t>
  </si>
  <si>
    <t>Fri, 15 Nov 2002 15:06:38 +0000</t>
  </si>
  <si>
    <t>0ccef46cb848c0cc791997636a70df5a7c6fbb5a</t>
  </si>
  <si>
    <t>0ccef46cb</t>
  </si>
  <si>
    <t>c9f0ab4ffb7ee41af3cce1a961f92f8cf9cb5b62</t>
  </si>
  <si>
    <t>c9f0ab4ff</t>
  </si>
  <si>
    <t>Fri, 15 Nov 2002 12:02:08 +0000</t>
  </si>
  <si>
    <t>25926a423b64404f1be7bd9d5a3b7b45617ba00f</t>
  </si>
  <si>
    <t>25926a423</t>
  </si>
  <si>
    <t>731713f7f041b9a7a769ee10ee3ad23e92fc5899</t>
  </si>
  <si>
    <t>731713f7f</t>
  </si>
  <si>
    <t>Sometimes the history sequence was not closed. Irene</t>
  </si>
  <si>
    <t>Sometimes-the-history-sequence-was-not-closed</t>
  </si>
  <si>
    <t>Fri, 15 Nov 2002 09:42:08 +0000</t>
  </si>
  <si>
    <t>221cc46ac37cff65b9fb12f4f8583c7f5e255e9e</t>
  </si>
  <si>
    <t>221cc46ac</t>
  </si>
  <si>
    <t>2281b0e3e151625e60732ed7650d687f04d49d41</t>
  </si>
  <si>
    <t>2281b0e3e</t>
  </si>
  <si>
    <t>JK: Added a protection in case that tmpnam fails.</t>
  </si>
  <si>
    <t>JK-Added-a-protection-in-case-that-tmpnam-fails</t>
  </si>
  <si>
    <t>Thu, 14 Nov 2002 18:09:08 +0000</t>
  </si>
  <si>
    <t>e9b4e7aeb05aaad7ff2d4315a721339b7780474e</t>
  </si>
  <si>
    <t>e9b4e7aeb</t>
  </si>
  <si>
    <t>04c394d631242c41373855b615a4b8f718432539</t>
  </si>
  <si>
    <t>04c394d63</t>
  </si>
  <si>
    <t>Bug fixes: missing parameter when a local action was called. Typo error that brake the DeleteSelection. Irene</t>
  </si>
  <si>
    <t>Bug-fixes-missing-parameter-when-a-local-action-was-called</t>
  </si>
  <si>
    <t>Thu, 14 Nov 2002 17:43:49 +0000</t>
  </si>
  <si>
    <t>1076ad71d51120432885ccc5f4d0e5a8ca6f8364</t>
  </si>
  <si>
    <t>1076ad71d</t>
  </si>
  <si>
    <t>5262acd780ec0f9f73d76d1552e7338da4a30f1f</t>
  </si>
  <si>
    <t>5262acd78</t>
  </si>
  <si>
    <t>XML namespaces declarations/prefixes are no longer generated by the translation schemas. Original declarations/prefixes (from parsing or editing) and original locations are used for the export. It remains to be done :  . Allow the user to declare his own prefixes thru the menu  . Improve the handling of unknown namespaces    within HTML/SVG/MathML  . Improve the handling of the NS declarations when    we delete an element. Laurent</t>
  </si>
  <si>
    <t>XML-namespaces-declarations-prefixes-are-no-longer-generated</t>
  </si>
  <si>
    <t>Thu, 14 Nov 2002 16:53:34 +0000</t>
  </si>
  <si>
    <t>00a8259089d415e0e1bc075e561bc629cd78d3f4</t>
  </si>
  <si>
    <t>00a825908</t>
  </si>
  <si>
    <t>bf581d79123e3ed4cdc3b195a19a6f0be29825e8</t>
  </si>
  <si>
    <t>bf581d791</t>
  </si>
  <si>
    <t>New improvement with the XClipboard. Irene</t>
  </si>
  <si>
    <t>New-improvement-with-the-XClipboard</t>
  </si>
  <si>
    <t>Thu, 14 Nov 2002 16:31:57 +0000</t>
  </si>
  <si>
    <t>89c4f918e4f972c398a27230b194467833216db5</t>
  </si>
  <si>
    <t>89c4f918e</t>
  </si>
  <si>
    <t>6f023ccee9e749b4fccea98b2ae8de8970e393ec</t>
  </si>
  <si>
    <t>6f023ccee</t>
  </si>
  <si>
    <t>Thu, 14 Nov 2002 15:25:08 +0000</t>
  </si>
  <si>
    <t>68af70a84a2df9549817311e993a3d1930d4699d</t>
  </si>
  <si>
    <t>68af70a84</t>
  </si>
  <si>
    <t>f691d1ee7ecb647fa9ac1c922298c90487a6e1d9</t>
  </si>
  <si>
    <t>f691d1ee7</t>
  </si>
  <si>
    <t>Improving the management of the XClipboard. Irene</t>
  </si>
  <si>
    <t>Improving-the-management-of-the-XClipboard</t>
  </si>
  <si>
    <t>Thu, 14 Nov 2002 13:33:20 +0000</t>
  </si>
  <si>
    <t>cd0b56a77cc03d9caa711661a5c10038c9deb8a6</t>
  </si>
  <si>
    <t>cd0b56a77</t>
  </si>
  <si>
    <t>5d0dacfd6d746cc46f26718dab07264913470f4c</t>
  </si>
  <si>
    <t>5d0dacfd6</t>
  </si>
  <si>
    <t>Windows bug when renaming a '*access* file in the cache (Jose ?) Laurent</t>
  </si>
  <si>
    <t>Windows-bug-when-renaming-a-access-file-in-the-cache-Jose</t>
  </si>
  <si>
    <t>Thu, 14 Nov 2002 09:52:59 +0000</t>
  </si>
  <si>
    <t>95deb569da7bc26ca9c351fb23ccec23d4ace81c</t>
  </si>
  <si>
    <t>95deb569d</t>
  </si>
  <si>
    <t>e15e44e654d090c8c2df2d8f1e39da85c8ab5b0d</t>
  </si>
  <si>
    <t>e15e44e65</t>
  </si>
  <si>
    <t>Thu, 14 Nov 2002 09:41:26 +0000</t>
  </si>
  <si>
    <t>b218c47ed46966de4689c3c2486d00a43b76a967</t>
  </si>
  <si>
    <t>b218c47ed</t>
  </si>
  <si>
    <t>9ebf2e11716062fdfb35a934fb94722b43cd4973</t>
  </si>
  <si>
    <t>9ebf2e117</t>
  </si>
  <si>
    <t>Improve the editing of attributes in the structure view: Undo/Redo, backspace at the beginning of the attribute value, delete at the end, etc. Irene</t>
  </si>
  <si>
    <t>Improve-the-editing-of-attributes-in-the-structure-view</t>
  </si>
  <si>
    <t>Wed, 13 Nov 2002 16:14:33 +0000</t>
  </si>
  <si>
    <t>42739db3bde8a3f9062a86b940edbc3f79afba7e</t>
  </si>
  <si>
    <t>42739db3b</t>
  </si>
  <si>
    <t>3b70ca2cce0441802dba6aaf81af9ddfe451f243</t>
  </si>
  <si>
    <t>3b70ca2cc</t>
  </si>
  <si>
    <t>GL : Removed a bad test that prevents good font loading some times.</t>
  </si>
  <si>
    <t>GL-Removed-a-bad-test-that-prevents-good-font-loading-some-times</t>
  </si>
  <si>
    <t>Wed, 13 Nov 2002 11:29:14 +0000</t>
  </si>
  <si>
    <t>237122881bbf5ca8ad2f09058cc81cf001d5fd4e</t>
  </si>
  <si>
    <t>bce0b4a5820b192cfa04abb5165aff4937f0c53a</t>
  </si>
  <si>
    <t>bce0b4a58</t>
  </si>
  <si>
    <t>JK: removing a compiler error</t>
  </si>
  <si>
    <t>JK-removing-a-compiler-error</t>
  </si>
  <si>
    <t>Wed, 13 Nov 2002 11:27:32 +0000</t>
  </si>
  <si>
    <t>397095e1f9cdb8cfbf5388620f1a7b6b2bb29c30</t>
  </si>
  <si>
    <t>397095e1f</t>
  </si>
  <si>
    <t>59b910e492ae9abcf0ea9ec318bbdf3ea3369293</t>
  </si>
  <si>
    <t>59b910e49</t>
  </si>
  <si>
    <t>JK: Some adjustments to the tmpnam name generation algorithm.</t>
  </si>
  <si>
    <t>JK-Some-adjustments-to-the-tmpnam-name-generation-algorithm</t>
  </si>
  <si>
    <t>Wed, 13 Nov 2002 11:21:30 +0000</t>
  </si>
  <si>
    <t>826b6eac7de664ae14fd1312f6ef8cfe0a28b0e0</t>
  </si>
  <si>
    <t>826b6eac7</t>
  </si>
  <si>
    <t>49aa1b6689812b616307a1e4892ad2f347dfbc86</t>
  </si>
  <si>
    <t>49aa1b668</t>
  </si>
  <si>
    <t>JK: Patches for compiling the tmpnam function under windows</t>
  </si>
  <si>
    <t>JK-Patches-for-compiling-the-tmpnam-function-under-windows</t>
  </si>
  <si>
    <t>Wed, 13 Nov 2002 10:33:52 +0000</t>
  </si>
  <si>
    <t>35fec2e61ecdf5c652d40a475d201940264181f9</t>
  </si>
  <si>
    <t>35fec2e61</t>
  </si>
  <si>
    <t>a7ab34bdf6c091cb1bee97cc19c17fd7f57642ea</t>
  </si>
  <si>
    <t>a7ab34bdf</t>
  </si>
  <si>
    <t>JK: Added new function TtaDirExists</t>
  </si>
  <si>
    <t>JK-Added-new-function-TtaDirExists</t>
  </si>
  <si>
    <t>Wed, 13 Nov 2002 10:33:09 +0000</t>
  </si>
  <si>
    <t>794be0197a5aeef4f886fb4724cd976863cd1481</t>
  </si>
  <si>
    <t>794be0197</t>
  </si>
  <si>
    <t>fbf7267b7e8c91260b49fcca2a6e98cc68265630</t>
  </si>
  <si>
    <t>fbf7267b7</t>
  </si>
  <si>
    <t>JK: Adapted the GNU libc tmpnam function (not yet tested under Windows).</t>
  </si>
  <si>
    <t>JK-Adapted-the-GNU-libc-tmpnam-function-not-yet-tested-under-Windows</t>
  </si>
  <si>
    <t>Wed, 13 Nov 2002 09:36:19 +0000</t>
  </si>
  <si>
    <t>bd783b1d3126f52f437d0cf7e164d8dfcded7efa</t>
  </si>
  <si>
    <t>bd783b1d3</t>
  </si>
  <si>
    <t>db96df6c176dfd90f26b8bec36e5a002217ce354</t>
  </si>
  <si>
    <t>db96df6c1</t>
  </si>
  <si>
    <t>When the right edge of an image is selected, pasting an element inserts it after the image. VQ</t>
  </si>
  <si>
    <t>When-the-right-edge-of-an-image-is-selected-pasting-an-element-inserts-it</t>
  </si>
  <si>
    <t>Tue, 12 Nov 2002 08:34:53 +0000</t>
  </si>
  <si>
    <t>2f3afe6b79350760c826ea72734153106d2197bf</t>
  </si>
  <si>
    <t>2f3afe6b7</t>
  </si>
  <si>
    <t>980198ef2548f37f72fddee0ccce03682d7c9e61</t>
  </si>
  <si>
    <t>980198ef2</t>
  </si>
  <si>
    <t>HTML: When pasting an anchor within another anchor, the pasted anchor is no       longer deleted if its the first or last child. VQ</t>
  </si>
  <si>
    <t>HTML-When-pasting-an-anchor-within-another-anchor-the-pasted-anchor-is-no</t>
  </si>
  <si>
    <t>Tue, 12 Nov 2002 08:34:05 +0000</t>
  </si>
  <si>
    <t>dbb6ffd67267a466c97eb428a53e1da28bf505ab</t>
  </si>
  <si>
    <t>dbb6ffd67</t>
  </si>
  <si>
    <t>2d011aed701b71062f5f7c710268d2bb8997b8d2</t>
  </si>
  <si>
    <t>2d011aed7</t>
  </si>
  <si>
    <t>SVG: When doing the transclusion for a tref element, copy only the text      leaves (and not the whole structure) of the referred element, when      it is in a separate document. VQ.</t>
  </si>
  <si>
    <t>SVG-When-doing-the-transclusion-for-a-tref-element-copy-only-the-text</t>
  </si>
  <si>
    <t>Fri, 8 Nov 2002 18:33:19 +0000</t>
  </si>
  <si>
    <t>ef39681c3f63283452571390d41f9a4d18a88800</t>
  </si>
  <si>
    <t>ef39681c3</t>
  </si>
  <si>
    <t>720a2ed9b2ae8534c26bc90ff1a5d16906e18710</t>
  </si>
  <si>
    <t>720a2ed9b</t>
  </si>
  <si>
    <t>Modify the xml parsing procedure : don't interpret the characters before the first '&lt;' for XHTML/MathML/SVG/XML documents to avoid the BOM character problem. (temporarily patch until the last expat release be integrated). Laurent</t>
  </si>
  <si>
    <t>Modify-the-xml-parsing-procedure-don-t-interpret-the-characters</t>
  </si>
  <si>
    <t>Fri, 8 Nov 2002 11:14:17 +0000</t>
  </si>
  <si>
    <t>7833ce0143bf7aa650d914c7a2973608f7a45505</t>
  </si>
  <si>
    <t>7833ce014</t>
  </si>
  <si>
    <t>cf8624981189c26112faaae03ebd08b61b94ccf5</t>
  </si>
  <si>
    <t>cf8624981</t>
  </si>
  <si>
    <t>Ignore the BOM character at sniffing. Laurent</t>
  </si>
  <si>
    <t>Ignore-the-BOM-character-at-sniffing</t>
  </si>
  <si>
    <t>Fri, 8 Nov 2002 11:06:11 +0000</t>
  </si>
  <si>
    <t>96161f66dc6523416274a025e4997c4689fcacea</t>
  </si>
  <si>
    <t>96161f66d</t>
  </si>
  <si>
    <t>992793c5fedd8bd06ea72d6fd8f6d0e6bfa1665c</t>
  </si>
  <si>
    <t>992793c5f</t>
  </si>
  <si>
    <t>When the right side of a picture is selected the caret was not displayed. Irene</t>
  </si>
  <si>
    <t>When-the-right-side-of-a-picture-is-selected-the-caret-was-not-displayed</t>
  </si>
  <si>
    <t>Fri, 8 Nov 2002 09:39:16 +0000</t>
  </si>
  <si>
    <t>109f426386f28e509e91cfae295207832364ddab</t>
  </si>
  <si>
    <t>109f42638</t>
  </si>
  <si>
    <t>d4bbc6c8e3161f1872512220eff3728ab5bfc054</t>
  </si>
  <si>
    <t>d4bbc6c8e</t>
  </si>
  <si>
    <t>GL : Add gtkgl call to make sure scrollbar appearance/disapperance doesn't bug anymore</t>
  </si>
  <si>
    <t>GL-Add-gtkgl-call-to-make-sure-scrollbar-appearance-disapperance-doesn-t-bug-anymore</t>
  </si>
  <si>
    <t>Fri, 8 Nov 2002 08:12:48 +0000</t>
  </si>
  <si>
    <t>72a82133f2f0f1197f79f91acca1d4ecb2b60133</t>
  </si>
  <si>
    <t>72a82133f</t>
  </si>
  <si>
    <t>e9e565dd1f2a75c5e0626154fcf38d9eca9c0128</t>
  </si>
  <si>
    <t>e9e565dd1</t>
  </si>
  <si>
    <t>Bug fix: When dragging on an image that is the only child of an anchor          the anchor was selected instead of the image. VQ</t>
  </si>
  <si>
    <t>Bug-fix-When-dragging-on-an-image-that-is-the-only-child-of-an-anchor</t>
  </si>
  <si>
    <t>Thu, 7 Nov 2002 17:33:04 +0000</t>
  </si>
  <si>
    <t>cb6d879d94dc87104f961cdbaa340ba1c11529ad</t>
  </si>
  <si>
    <t>cb6d879d9</t>
  </si>
  <si>
    <t>84b497f9d82fc153157b127f6fbf42e3eda45832</t>
  </si>
  <si>
    <t>84b497f9d</t>
  </si>
  <si>
    <t>The HTML parser no longer interprets the UTF_8 BOM character Laurent</t>
  </si>
  <si>
    <t>The-HTML-parser-no-longer-interprets-the-UTF_8-BOM-character</t>
  </si>
  <si>
    <t>Thu, 7 Nov 2002 16:45:03 +0000</t>
  </si>
  <si>
    <t>daaa612ba8930fac7a1ec47571c13f6bd3620a8b</t>
  </si>
  <si>
    <t>daaa612ba</t>
  </si>
  <si>
    <t>566e2024b1e03f25d1c69dc72b97ea38cc69b6c5</t>
  </si>
  <si>
    <t>566e2024b</t>
  </si>
  <si>
    <t>GL : supposed to relove the clipping scrolling bug</t>
  </si>
  <si>
    <t>GL-supposed-to-relove-the-clipping-scrolling-bug</t>
  </si>
  <si>
    <t>Thu, 7 Nov 2002 16:03:12 +0000</t>
  </si>
  <si>
    <t>b975a37969e961b2f61a768b12ff741e1b5c6bc5</t>
  </si>
  <si>
    <t>b975a3796</t>
  </si>
  <si>
    <t>1d5baae88b678a228f52e9bd2190bf41e64525d6</t>
  </si>
  <si>
    <t>1d5baae88</t>
  </si>
  <si>
    <t>GL : fix sigsev on some strings (also make text drawing faster)</t>
  </si>
  <si>
    <t>GL-fix-sigsev-on-some-strings-also-make-text-drawing-faster</t>
  </si>
  <si>
    <t>Thu, 7 Nov 2002 15:21:00 +0000</t>
  </si>
  <si>
    <t>dfc75b32168bafe27dc5d85d127b1f84eb7be37a</t>
  </si>
  <si>
    <t>dfc75b321</t>
  </si>
  <si>
    <t>c09843b9240b7e3a743078f1890329d8148d4a35</t>
  </si>
  <si>
    <t>c09843b92</t>
  </si>
  <si>
    <t>Generate unique temporary names for CSS style sheets. Let users open an imported style sheet. Irene</t>
  </si>
  <si>
    <t>Generate-unique-temporary-names-for-CSS-style-sheets</t>
  </si>
  <si>
    <t>Thu, 7 Nov 2002 10:40:25 +0000</t>
  </si>
  <si>
    <t>10a54c1788447dd3983ca8030aaf99ae06118c87</t>
  </si>
  <si>
    <t>10a54c178</t>
  </si>
  <si>
    <t>40ea3fdf0bda2126276b2622ac9472eb3edbb1fc</t>
  </si>
  <si>
    <t>40ea3fdf0</t>
  </si>
  <si>
    <t>Prevent a read dangling in the GTK version. Irene</t>
  </si>
  <si>
    <t>Prevent-a-read-dangling-in-the-GTK-version</t>
  </si>
  <si>
    <t>Wed, 6 Nov 2002 15:10:43 +0000</t>
  </si>
  <si>
    <t>3db443816e8ee013fc7158948b45f1c327fe8f49</t>
  </si>
  <si>
    <t>3db443816</t>
  </si>
  <si>
    <t>132f7545636c1c1e92274b904cce0d464e502262</t>
  </si>
  <si>
    <t>132f75456</t>
  </si>
  <si>
    <t>Remove unused defines Irene</t>
  </si>
  <si>
    <t>Tue, 5 Nov 2002 17:12:22 +0000</t>
  </si>
  <si>
    <t>0d3a2805c363d21cac36afa6d180126fe6806746</t>
  </si>
  <si>
    <t>0d3a2805c</t>
  </si>
  <si>
    <t>76497c5b32e125012e1cb259ddacde34538094ee</t>
  </si>
  <si>
    <t>76497c5b3</t>
  </si>
  <si>
    <t>Displaying the initial URI when a new window is open. The server answer -402 for a GET was interpreted as a lost update. Irene</t>
  </si>
  <si>
    <t>Displaying-the-initial-URI-when-a-new-window-is-open</t>
  </si>
  <si>
    <t>Tue, 5 Nov 2002 16:28:45 +0000</t>
  </si>
  <si>
    <t>47691d4548a622841f627b96443ca90ad9a42d1c</t>
  </si>
  <si>
    <t>47691d454</t>
  </si>
  <si>
    <t>be106791a36129b336d8d7960b484eda4d78d819</t>
  </si>
  <si>
    <t>be106791a</t>
  </si>
  <si>
    <t>Moving functions Irene</t>
  </si>
  <si>
    <t>Moving-functions</t>
  </si>
  <si>
    <t>Tue, 5 Nov 2002 16:25:24 +0000</t>
  </si>
  <si>
    <t>b2a411dbb6eacdca7a5ce0ad9308d10a1df7a5e1</t>
  </si>
  <si>
    <t>b2a411dbb</t>
  </si>
  <si>
    <t>faf23aac320af139ceaed8a376ad1604d758bca8</t>
  </si>
  <si>
    <t>faf23aac3</t>
  </si>
  <si>
    <t>Tue, 5 Nov 2002 16:24:31 +0000</t>
  </si>
  <si>
    <t>19579485872d706c44de66c6f41e704a02a1b7f4</t>
  </si>
  <si>
    <t>0daebc01f060d3e80bbc14836a964e3b57195d65</t>
  </si>
  <si>
    <t>0daebc01f</t>
  </si>
  <si>
    <t>Tue, 5 Nov 2002 15:26:16 +0000</t>
  </si>
  <si>
    <t>1185561124046f8d0ffdd2650021e9d41efaa612</t>
  </si>
  <si>
    <t>a794c13899b1f9293952551ca2ef4ef3c57658e6</t>
  </si>
  <si>
    <t>a794c1389</t>
  </si>
  <si>
    <t>GTK : fix previous commit (by committing the good file...)</t>
  </si>
  <si>
    <t>GTK-fix-previous-commit-by-committing-the-good-file</t>
  </si>
  <si>
    <t>Tue, 5 Nov 2002 15:00:51 +0000</t>
  </si>
  <si>
    <t>11b82f9cf4512303e433ef7d0d0591ef88642445</t>
  </si>
  <si>
    <t>11b82f9cf</t>
  </si>
  <si>
    <t>8e37774e042a4ff9a39f377de3a79a1480713af2</t>
  </si>
  <si>
    <t>8e37774e0</t>
  </si>
  <si>
    <t>GTK : fix combobox selection cancelling mechanism when mouse button released outside the selection window.</t>
  </si>
  <si>
    <t>GTK-fix-combobox-selection-cancelling-mechanism-when-mouse-button-released-outside-the-selection-window</t>
  </si>
  <si>
    <t>Tue, 5 Nov 2002 14:58:54 +0000</t>
  </si>
  <si>
    <t>9650e2856d44088b9c9561e823a5f225700065ce</t>
  </si>
  <si>
    <t>9650e2856</t>
  </si>
  <si>
    <t>fb932ec3f31ca49016355108edfc41c0752293b9</t>
  </si>
  <si>
    <t>fb932ec3f</t>
  </si>
  <si>
    <t>The GTK version didn't print some pages. Irene</t>
  </si>
  <si>
    <t>The-GTK-version-didn-t-print-some-pages</t>
  </si>
  <si>
    <t>Mon, 4 Nov 2002 16:27:52 +0000</t>
  </si>
  <si>
    <t>c582f41a80d445c0036abc6de023da452142adb5</t>
  </si>
  <si>
    <t>c582f41a8</t>
  </si>
  <si>
    <t>2ca8b1c79ae5e3a39bdd37609d71e179dac642c9</t>
  </si>
  <si>
    <t>2ca8b1c79</t>
  </si>
  <si>
    <t>Mon, 4 Nov 2002 14:33:17 +0000</t>
  </si>
  <si>
    <t>b396fcde3536cc6d0f18a52ee4a2c898e56a23a1</t>
  </si>
  <si>
    <t>b396fcde3</t>
  </si>
  <si>
    <t>49d878a003e4d372caa1bcc78747f3ba75ecb462</t>
  </si>
  <si>
    <t>49d878a00</t>
  </si>
  <si>
    <t>The URL in the command line was not taken into account. Irene</t>
  </si>
  <si>
    <t>The-URL-in-the-command-line-was-not-taken-into-account</t>
  </si>
  <si>
    <t>Mon, 4 Nov 2002 13:58:44 +0000</t>
  </si>
  <si>
    <t>77bfae2146c5f762b17928419403a2b5a40539e5</t>
  </si>
  <si>
    <t>77bfae214</t>
  </si>
  <si>
    <t>2ffc7c3c895ee84d29ddc8963e4c862a561c42ff</t>
  </si>
  <si>
    <t>2ffc7c3c8</t>
  </si>
  <si>
    <t>Adding config/font.* files Irene</t>
  </si>
  <si>
    <t>Adding-config-font.-files</t>
  </si>
  <si>
    <t>Mon, 4 Nov 2002 12:03:40 +0000</t>
  </si>
  <si>
    <t>f705fdcd35c8eae3789ed60420702fee6ca141da</t>
  </si>
  <si>
    <t>f705fdcd3</t>
  </si>
  <si>
    <t>94f288220cb662afbc60919b75ebfe34751a77aa</t>
  </si>
  <si>
    <t>94f288220</t>
  </si>
  <si>
    <t>Bug fix: a space whithin an URI broke the management of open URIs Irene</t>
  </si>
  <si>
    <t>Bug-fix-a-space-whithin-an-URI-broke-the-management-of-open-URIs</t>
  </si>
  <si>
    <t>Thu, 31 Oct 2002 09:02:36 +0000</t>
  </si>
  <si>
    <t>791c59a858762bfecd04cc409e370a2d80ea83b6</t>
  </si>
  <si>
    <t>791c59a85</t>
  </si>
  <si>
    <t>15115d22f9209a523643e801fa74bbdf6249b122</t>
  </si>
  <si>
    <t>15115d22f</t>
  </si>
  <si>
    <t>Threre was a write dangling in the handling of the color palette that could generate an Amaya crash. Irene</t>
  </si>
  <si>
    <t>Threre-was-a-write-dangling-in-the-handling-of-the-color-palette-that</t>
  </si>
  <si>
    <t>Tue, 29 Oct 2002 10:03:53 +0000</t>
  </si>
  <si>
    <t>fa412287fa7aef2dc8d96ff843d54d80886b4c69</t>
  </si>
  <si>
    <t>fa412287f</t>
  </si>
  <si>
    <t>107c261f7c79dc8694e01140195a3d973585db19</t>
  </si>
  <si>
    <t>107c261f7</t>
  </si>
  <si>
    <t>JK: Code cleaning. Restored the behavior of the 404 message. Solved a problem with include dependencies.</t>
  </si>
  <si>
    <t>JK-Code-cleaning.-Restored-the-behavior-of-the-404-message.-Solved</t>
  </si>
  <si>
    <t>Mon, 28 Oct 2002 15:18:26 +0000</t>
  </si>
  <si>
    <t>a92acad965cf55bd7d970e9b8dc114368ab45c94</t>
  </si>
  <si>
    <t>a92acad96</t>
  </si>
  <si>
    <t>66114603446d4250604eeae7ec7b6483d4d2414e</t>
  </si>
  <si>
    <t>Version 6.4+ Irene</t>
  </si>
  <si>
    <t>Version-6.4</t>
  </si>
  <si>
    <t>Mon, 28 Oct 2002 14:45:53 +0000</t>
  </si>
  <si>
    <t>440307cfa1e420e0041496d7ea2932b386fed5ca</t>
  </si>
  <si>
    <t>440307cfa</t>
  </si>
  <si>
    <t>01bc98753acd0c4a311dea4b866403e9c3739f0d</t>
  </si>
  <si>
    <t>01bc98753</t>
  </si>
  <si>
    <t>Harmonization of the GTK and Motif code. Irene</t>
  </si>
  <si>
    <t>Harmonization-of-the-GTK-and-Motif-code</t>
  </si>
  <si>
    <t>Mon, 28 Oct 2002 13:52:06 +0000</t>
  </si>
  <si>
    <t>91984096a3f1a340d4cdcefb7a57870d339842e2</t>
  </si>
  <si>
    <t>91984096a</t>
  </si>
  <si>
    <t>94e4e2c41eb9c07825932d15a84ec411271437f0</t>
  </si>
  <si>
    <t>94e4e2c41</t>
  </si>
  <si>
    <t>Reorganize an error message. Irene</t>
  </si>
  <si>
    <t>Reorganize-an-error-message</t>
  </si>
  <si>
    <t>Mon, 28 Oct 2002 13:31:10 +0000</t>
  </si>
  <si>
    <t>24fc613cd57e792a49ec4dfb9d3d337f7c18ddfa</t>
  </si>
  <si>
    <t>24fc613cd</t>
  </si>
  <si>
    <t>8c320bee725a6be51bd0922940c8e9f8c2f13cdb</t>
  </si>
  <si>
    <t>8c320bee7</t>
  </si>
  <si>
    <t>JK: Fixed a sigsev reported by Vincent (old bug). Trimmed the code for sending an error message to the popup (only the dialog needs to be adjusted now).</t>
  </si>
  <si>
    <t>JK-Fixed-a-sigsev-reported-by-Vincent-old-bug-.-Trimmed-the-code-for</t>
  </si>
  <si>
    <t>Mon, 28 Oct 2002 10:16:28 +0000</t>
  </si>
  <si>
    <t>c6929ee0591c70a177334e3841d15975e0619c62</t>
  </si>
  <si>
    <t>c6929ee05</t>
  </si>
  <si>
    <t>5b43730ba475ebd606748216255a6118aee74d54</t>
  </si>
  <si>
    <t>5b43730ba</t>
  </si>
  <si>
    <t>On Windows platforms, entries within submenus were never grayed. Irene</t>
  </si>
  <si>
    <t>On-Windows-platforms-entries-within-submenus-were-never-grayed</t>
  </si>
  <si>
    <t>Mon, 28 Oct 2002 08:03:40 +0000</t>
  </si>
  <si>
    <t>0ffb4723989bb7d62d8d1c70f331756486beb5d0</t>
  </si>
  <si>
    <t>0ffb47239</t>
  </si>
  <si>
    <t>a2d9112ceb4d1f151f8daf54c05e14f15e7c2486</t>
  </si>
  <si>
    <t>a2d9112ce</t>
  </si>
  <si>
    <t>This module didn't compile fot Motif Laurent</t>
  </si>
  <si>
    <t>This-module-didn-t-compile-fot-Motif</t>
  </si>
  <si>
    <t>Fri, 25 Oct 2002 16:39:23 +0000</t>
  </si>
  <si>
    <t>c81b60cdfaeea9b1ffe2c990f9a5e43abd84dd15</t>
  </si>
  <si>
    <t>c81b60cdf</t>
  </si>
  <si>
    <t>f205a79999707032b36ffd668020b8ace36ef534</t>
  </si>
  <si>
    <t>f205a7999</t>
  </si>
  <si>
    <t>JK: update</t>
  </si>
  <si>
    <t>JK-update</t>
  </si>
  <si>
    <t>Fri, 25 Oct 2002 12:39:30 +0000</t>
  </si>
  <si>
    <t>19bfa6e38d1f862755dacdd7bd2901be5f36b441</t>
  </si>
  <si>
    <t>19bfa6e38</t>
  </si>
  <si>
    <t>0f1a916da53c357628ccc41ce6dc1339efe3befa</t>
  </si>
  <si>
    <t>0f1a916da</t>
  </si>
  <si>
    <t>JK: Added two extra error messages</t>
  </si>
  <si>
    <t>JK-Added-two-extra-error-messages</t>
  </si>
  <si>
    <t>Fri, 25 Oct 2002 12:30:37 +0000</t>
  </si>
  <si>
    <t>590dce0bff1fb97a8ce90403632d4eae196de70d</t>
  </si>
  <si>
    <t>590dce0bf</t>
  </si>
  <si>
    <t>21e6f5a5d60829e3579e5b377bd3aa9a75c6af12</t>
  </si>
  <si>
    <t>21e6f5a5d</t>
  </si>
  <si>
    <t>JK: if a document had some annotations, they were not shown after doing a synchronize.</t>
  </si>
  <si>
    <t>JK-if-a-document-had-some-annotations-they-were-not-shown-after-doing</t>
  </si>
  <si>
    <t>Fri, 25 Oct 2002 12:30:16 +0000</t>
  </si>
  <si>
    <t>077744ba84d9e85c9c3fd4285e7aa6ae26fb0267</t>
  </si>
  <si>
    <t>077744ba8</t>
  </si>
  <si>
    <t>3530fdbc3b93d7221a767438ad23ba06ba0f691e</t>
  </si>
  <si>
    <t>3530fdbc3</t>
  </si>
  <si>
    <t>Bug fix: crash when loding a document that uses the same image(s) as          another loaded document, if the shared image(s) can't be loaded          (server down). VQ</t>
  </si>
  <si>
    <t>Bug-fix-crash-when-loding-a-document-that-uses-the-same-image-s-as</t>
  </si>
  <si>
    <t>Fri, 25 Oct 2002 09:54:54 +0000</t>
  </si>
  <si>
    <t>e96af8c35e68d9d17859d534abe848a482dac085</t>
  </si>
  <si>
    <t>e96af8c35</t>
  </si>
  <si>
    <t>bdaa5acc1e63010322908e91e1c947b5d96f42ba</t>
  </si>
  <si>
    <t>bdaa5acc1</t>
  </si>
  <si>
    <t>JK: Pass the error codes to the popup function.</t>
  </si>
  <si>
    <t>JK-Pass-the-error-codes-to-the-popup-function</t>
  </si>
  <si>
    <t>Fri, 25 Oct 2002 09:39:57 +0000</t>
  </si>
  <si>
    <t>434fe26dfaa6a9e61c417051edfe77385dc65e01</t>
  </si>
  <si>
    <t>434fe26df</t>
  </si>
  <si>
    <t>86795fdb8dd7f2535bf160cc1516f451f3b3a159</t>
  </si>
  <si>
    <t>86795fdb8</t>
  </si>
  <si>
    <t>GL : clipping problem fix (Final)</t>
  </si>
  <si>
    <t>GL-clipping-problem-fix-Final</t>
  </si>
  <si>
    <t>Fri, 25 Oct 2002 09:22:42 +0000</t>
  </si>
  <si>
    <t>e9fb3a6b2d40751f8523c8ee343181428507611a</t>
  </si>
  <si>
    <t>e9fb3a6b2</t>
  </si>
  <si>
    <t>69678e0e72fb886bdc5f52737c3a7fca143c9e10</t>
  </si>
  <si>
    <t>69678e0e7</t>
  </si>
  <si>
    <t>Fixing memory leaks. Irene</t>
  </si>
  <si>
    <t>Fri, 25 Oct 2002 09:07:05 +0000</t>
  </si>
  <si>
    <t>44e1d52cca218e438a8a8bd453fe6739a3300dc7</t>
  </si>
  <si>
    <t>44e1d52cc</t>
  </si>
  <si>
    <t>38397aded5c865b8c4606454f55d42a7aa0dcbc1</t>
  </si>
  <si>
    <t>38397aded</t>
  </si>
  <si>
    <t>Added the fread return number as the real limit.</t>
  </si>
  <si>
    <t>Added-the-fread-return-number-as-the-real-limit</t>
  </si>
  <si>
    <t>Fri, 25 Oct 2002 07:50:49 +0000</t>
  </si>
  <si>
    <t>7e8c8c89a582a1d195af7038dc5b0d50c3c89d8a</t>
  </si>
  <si>
    <t>7e8c8c89a</t>
  </si>
  <si>
    <t>f1e59b3c7130f9ecef2a321b8e95e5ed99bd64bd</t>
  </si>
  <si>
    <t>f1e59b3c7</t>
  </si>
  <si>
    <t>Fri, 25 Oct 2002 07:34:52 +0000</t>
  </si>
  <si>
    <t>afe0b84b80945c9ca95b386b702e19a9e80ae443</t>
  </si>
  <si>
    <t>afe0b84b8</t>
  </si>
  <si>
    <t>3976faf3a0c5160097c929cc13c623b05e2b2766</t>
  </si>
  <si>
    <t>3976faf3a</t>
  </si>
  <si>
    <t>GTK : resize problems fix GL : clipping upon resize problem fix</t>
  </si>
  <si>
    <t>GTK-resize-problems-fix</t>
  </si>
  <si>
    <t>Fri, 25 Oct 2002 07:14:18 +0000</t>
  </si>
  <si>
    <t>f8d4d218ce4e75dd0f059ad8870376844c7f384b</t>
  </si>
  <si>
    <t>f8d4d218c</t>
  </si>
  <si>
    <t>d7571255dc1d83ce3ab57d60d39686c783c59842</t>
  </si>
  <si>
    <t>d7571255d</t>
  </si>
  <si>
    <t>Clean Fontconfig and add counter limit tests</t>
  </si>
  <si>
    <t>Clean-Fontconfig-and-add-counter-limit-tests</t>
  </si>
  <si>
    <t>Fri, 25 Oct 2002 07:11:02 +0000</t>
  </si>
  <si>
    <t>1ce9dbb93057631242d8bab0fdb52a4f643a2162</t>
  </si>
  <si>
    <t>1ce9dbb93</t>
  </si>
  <si>
    <t>a73910e0dd73dc9da7cc70f2f1f40842eda20505</t>
  </si>
  <si>
    <t>a73910e0d</t>
  </si>
  <si>
    <t>Fixing a out of range. Irene</t>
  </si>
  <si>
    <t>Fixing-a-out-of-range</t>
  </si>
  <si>
    <t>Thu, 24 Oct 2002 16:34:36 +0000</t>
  </si>
  <si>
    <t>e9d39469acebf63dc6a3ac302194dfc90556d3f1</t>
  </si>
  <si>
    <t>e9d39469a</t>
  </si>
  <si>
    <t>5887e9155cce155077be8bd2f9756831c1739fad</t>
  </si>
  <si>
    <t>5887e9155</t>
  </si>
  <si>
    <t>JK: Fixed PH Save As with images problem</t>
  </si>
  <si>
    <t>JK-Fixed-PH-Save-As-with-images-problem</t>
  </si>
  <si>
    <t>Thu, 24 Oct 2002 15:32:26 +0000</t>
  </si>
  <si>
    <t>c1590aa369cd694de6c097b8ecbe03dea2964543</t>
  </si>
  <si>
    <t>c1590aa36</t>
  </si>
  <si>
    <t>e02bc08aff12a2d062c3b3f094304965bf2c97f1</t>
  </si>
  <si>
    <t>e02bc08af</t>
  </si>
  <si>
    <t>SVG links copy bug fixed Note down the bug in Save from source view for large documents Laurent</t>
  </si>
  <si>
    <t>SVG-links-copy-bug-fixed</t>
  </si>
  <si>
    <t>Thu, 24 Oct 2002 14:59:09 +0000</t>
  </si>
  <si>
    <t>3e16c56fcbb477dd4b761b875e1a6194fc15775c</t>
  </si>
  <si>
    <t>3e16c56fc</t>
  </si>
  <si>
    <t>de6b1aeb95ccdb7953cceb41a24e82e9a94ce6ad</t>
  </si>
  <si>
    <t>de6b1aeb9</t>
  </si>
  <si>
    <t>Don't keep in the open URIs list documents open with the right button Irene</t>
  </si>
  <si>
    <t>Don-t-keep-in-the-open-URIs-list-documents-open-with-the-right-button</t>
  </si>
  <si>
    <t>Thu, 24 Oct 2002 14:48:33 +0000</t>
  </si>
  <si>
    <t>0d32683a40f7ce662136a7f5bbc43e62d0363c1d</t>
  </si>
  <si>
    <t>0d32683a4</t>
  </si>
  <si>
    <t>b6e306b197cd0cf53457fad3a78530158da64044</t>
  </si>
  <si>
    <t>b6e306b19</t>
  </si>
  <si>
    <t>Bug fix: when a svg document was 'saved as' with the option 'copy images', all links were copied. Now, only images (jpg, png, gif format) are copied. Laurent</t>
  </si>
  <si>
    <t>Bug-fix-when-a-svg-document-was-saved-as-with-the-option-copy-images</t>
  </si>
  <si>
    <t>Thu, 24 Oct 2002 14:30:11 +0000</t>
  </si>
  <si>
    <t>44e1b42fc3d4edd9b6cb842f9231f2d1d0aec77e</t>
  </si>
  <si>
    <t>44e1b42fc</t>
  </si>
  <si>
    <t>0f66ccd40ec8803b9570f0cb15dbd9bc82f267b7</t>
  </si>
  <si>
    <t>0f66ccd40</t>
  </si>
  <si>
    <t>The Reload didn't restore the open URI. Xhtml and Xml menus were not updated correctly. Irene</t>
  </si>
  <si>
    <t>The-Reload-didn-t-restore-the-open-URI</t>
  </si>
  <si>
    <t>Thu, 24 Oct 2002 14:25:18 +0000</t>
  </si>
  <si>
    <t>e2c4eac3cf1df8897944549c2544104854053cf9</t>
  </si>
  <si>
    <t>e2c4eac3c</t>
  </si>
  <si>
    <t>a6278b15452f136cd5f2749220724ebd19894d5b</t>
  </si>
  <si>
    <t>a6278b154</t>
  </si>
  <si>
    <t>Add FontConfig file</t>
  </si>
  <si>
    <t>Add-FontConfig-file</t>
  </si>
  <si>
    <t>Thu, 24 Oct 2002 14:09:29 +0000</t>
  </si>
  <si>
    <t>bf0f8f6ce6de2d994e73634690a2af277a1a6375</t>
  </si>
  <si>
    <t>bf0f8f6ce</t>
  </si>
  <si>
    <t>ad8e1a5a915867506705733977f5d9e72cb85b45</t>
  </si>
  <si>
    <t>ad8e1a5a9</t>
  </si>
  <si>
    <t>JK: The dynamic icons were not shown with the Raptor version because the $THOTDIR and $APP_HOME substitutions didn't work there (a problem with the base_uri subst. in ANNOTschemas.c.</t>
  </si>
  <si>
    <t>JK-The-dynamic-icons-were-not-shown-with-the-Raptor-version-because</t>
  </si>
  <si>
    <t>Thu, 24 Oct 2002 13:50:27 +0000</t>
  </si>
  <si>
    <t>1855d9602fdf95ed8c29bc377316f6a845e7ec5d</t>
  </si>
  <si>
    <t>1855d9602</t>
  </si>
  <si>
    <t>2b178803995beade863c3b52ac1c2610743ca4b5</t>
  </si>
  <si>
    <t>2b1788039</t>
  </si>
  <si>
    <t>Fix a Bug a previous commit</t>
  </si>
  <si>
    <t>Fix-a-Bug-a-previous-commit</t>
  </si>
  <si>
    <t>Thu, 24 Oct 2002 13:35:12 +0000</t>
  </si>
  <si>
    <t>8c108c184e952ebe238cc7cd9df3bcafe59f1900</t>
  </si>
  <si>
    <t>8c108c184</t>
  </si>
  <si>
    <t>9eca0b9412cd067c6bf82b47e3ac86ba81e89d52</t>
  </si>
  <si>
    <t>9eca0b941</t>
  </si>
  <si>
    <t>Removing FONTCONFIG &amp; STIX define (they're now part of amaya by default) GTK : horizontal scroll "ghost" cleaned when resize       Escape Key now cancel selection in ComboBox. GL : Bad drawing when switching from doc with H scrollbar to on without solved</t>
  </si>
  <si>
    <t>Removing-FONTCONFIG-STIX-define-they-re-now-part-of-amaya-by</t>
  </si>
  <si>
    <t>Thu, 24 Oct 2002 13:01:34 +0000</t>
  </si>
  <si>
    <t>327e25a248ad8e4e812493309184e0414f6aea70</t>
  </si>
  <si>
    <t>327e25a24</t>
  </si>
  <si>
    <t>9f1f2d011728b71ce081aac0a4bfbdfa8197e7b9</t>
  </si>
  <si>
    <t>9f1f2d011</t>
  </si>
  <si>
    <t>JK: Activated the handling of anonymous resources when using Raptor. This is to avoid seeing some author names expressed as "genid#xx".</t>
  </si>
  <si>
    <t>JK-Activated-the-handling-of-anonymous-resources-when-using-Raptor</t>
  </si>
  <si>
    <t>Thu, 24 Oct 2002 11:15:42 +0000</t>
  </si>
  <si>
    <t>35e55f783edbc13818a0261f74ec71bb59410618</t>
  </si>
  <si>
    <t>35e55f783</t>
  </si>
  <si>
    <t>254b8cfef02518c0b9b3aa52b8a9ab09d464da17</t>
  </si>
  <si>
    <t>254b8cfef</t>
  </si>
  <si>
    <t>JK: Removing trace messages</t>
  </si>
  <si>
    <t>JK-Removing-trace-messages</t>
  </si>
  <si>
    <t>Thu, 24 Oct 2002 09:50:22 +0000</t>
  </si>
  <si>
    <t>10881bd37d7d6067a24de1d5508400c5e0d57b74</t>
  </si>
  <si>
    <t>10881bd37</t>
  </si>
  <si>
    <t>babf2b69906b6ad73b9245ee92bfeb46bb016ac8</t>
  </si>
  <si>
    <t>babf2b699</t>
  </si>
  <si>
    <t>JK: Activate Raptor by default</t>
  </si>
  <si>
    <t>JK-Activate-Raptor-by-default</t>
  </si>
  <si>
    <t>Thu, 24 Oct 2002 08:03:59 +0000</t>
  </si>
  <si>
    <t>ba85a363da1d1c64172c1c4b0e4a94f47d9aa13e</t>
  </si>
  <si>
    <t>ba85a363d</t>
  </si>
  <si>
    <t>ffc6b0cb21168e78ed8c8b89231832f1b3acc8dd</t>
  </si>
  <si>
    <t>ffc6b0cb2</t>
  </si>
  <si>
    <t>JK: Made the amaya clean tmpdir functions work under windows</t>
  </si>
  <si>
    <t>JK-Made-the-amaya-clean-tmpdir-functions-work-under-windows</t>
  </si>
  <si>
    <t>Wed, 23 Oct 2002 15:49:38 +0000</t>
  </si>
  <si>
    <t>a4ba761a431c4f6b24a876d7f1fc4cf001f41488</t>
  </si>
  <si>
    <t>a4ba761a4</t>
  </si>
  <si>
    <t>d8deae62bd8bbf82163ae4aea0c7017de6006108</t>
  </si>
  <si>
    <t>d8deae62b</t>
  </si>
  <si>
    <t>JK: Fixed the win32 compiler pbms wrt my last commit</t>
  </si>
  <si>
    <t>JK-Fixed-the-win32-compiler-pbms-wrt-my-last-commit</t>
  </si>
  <si>
    <t>Wed, 23 Oct 2002 15:43:21 +0000</t>
  </si>
  <si>
    <t>577053b7e762ff39246e6cc866fee9eb2dea2fc9</t>
  </si>
  <si>
    <t>577053b7e</t>
  </si>
  <si>
    <t>84b0dbdda441cf091c9d10bf91d5c9f869bb627f</t>
  </si>
  <si>
    <t>84b0dbdda</t>
  </si>
  <si>
    <t>JK: New functions for cleaning the Amaya temporary dirs when there is no other instance of Amaya (doesn't work yet under Windows). I'll remove my trace messages tomorrow.</t>
  </si>
  <si>
    <t>JK-New-functions-for-cleaning-the-Amaya-temporary-dirs-when</t>
  </si>
  <si>
    <t>Wed, 23 Oct 2002 15:36:09 +0000</t>
  </si>
  <si>
    <t>af1da004b6abe3440d16f3a49fbdccae5760a53a</t>
  </si>
  <si>
    <t>af1da004b</t>
  </si>
  <si>
    <t>a58d18aee6f86975db5d755206b29c45952b8ecd</t>
  </si>
  <si>
    <t>a58d18aee</t>
  </si>
  <si>
    <t>New link to J.Russell's pages. Irene</t>
  </si>
  <si>
    <t>New-link-to-J.Russell-s-pages</t>
  </si>
  <si>
    <t>Wed, 23 Oct 2002 14:25:01 +0000</t>
  </si>
  <si>
    <t>d32ce535aac8585ac5e2f41ab10aca31101b066c</t>
  </si>
  <si>
    <t>d32ce535a</t>
  </si>
  <si>
    <t>35ca3aac7656ad0581ecaf8241759f1698bed16d</t>
  </si>
  <si>
    <t>35ca3aac7</t>
  </si>
  <si>
    <t>There was a confusion between the formatted view and the structured view on Windows platforms. Irene</t>
  </si>
  <si>
    <t>There-was-a-confusion-between-the-formatted-view-and-the-structured-view</t>
  </si>
  <si>
    <t>Wed, 23 Oct 2002 13:44:47 +0000</t>
  </si>
  <si>
    <t>ebf58bc0aeaeed8ccc82355944fa1a8ace6f41a2</t>
  </si>
  <si>
    <t>ebf58bc0a</t>
  </si>
  <si>
    <t>fb2747f633a61adf647620c0db9883f15c62f826</t>
  </si>
  <si>
    <t>fb2747f63</t>
  </si>
  <si>
    <t>GL: Fix crash when destroying frame</t>
  </si>
  <si>
    <t>GL-Fix-crash-when-destroying-frame</t>
  </si>
  <si>
    <t>Wed, 23 Oct 2002 11:16:53 +0000</t>
  </si>
  <si>
    <t>ffd02975cc2a21d8612da0fa865940583e6b3ff4</t>
  </si>
  <si>
    <t>ffd02975c</t>
  </si>
  <si>
    <t>be751e38a5942daf928658fbb3d64625ec1d4bb6</t>
  </si>
  <si>
    <t>be751e38a</t>
  </si>
  <si>
    <t>A new bug fixed. Irene</t>
  </si>
  <si>
    <t>A-new-bug-fixed</t>
  </si>
  <si>
    <t>Wed, 23 Oct 2002 10:40:58 +0000</t>
  </si>
  <si>
    <t>540217fef94e1dbe9f731a8db8aac83754b2a093</t>
  </si>
  <si>
    <t>540217fef</t>
  </si>
  <si>
    <t>82ea358e6f24670dda9c1b16039c62a30a514e1c</t>
  </si>
  <si>
    <t>82ea358e6</t>
  </si>
  <si>
    <t>Wed, 23 Oct 2002 10:29:54 +0000</t>
  </si>
  <si>
    <t>2f7fb2169bcc749d7b1d48a578e7b746f4a7547f</t>
  </si>
  <si>
    <t>2f7fb2169</t>
  </si>
  <si>
    <t>a60fdc6ad2354d5c50360b00bd748b39feb77609</t>
  </si>
  <si>
    <t>a60fdc6ad</t>
  </si>
  <si>
    <t>Fixing a problem with classes. Irene</t>
  </si>
  <si>
    <t>Fixing-a-problem-with-classes</t>
  </si>
  <si>
    <t>Wed, 23 Oct 2002 10:29:15 +0000</t>
  </si>
  <si>
    <t>b6915d6c4fb901f11f9d1075dd76dda6383e1340</t>
  </si>
  <si>
    <t>b6915d6c4</t>
  </si>
  <si>
    <t>0eb44d980cb464bcbfaabfe2fb7895c53459df90</t>
  </si>
  <si>
    <t>0eb44d980</t>
  </si>
  <si>
    <t>Bug fix A document without doctype but using the xhtml2 namespace is no longer considered as xhtml Laurent</t>
  </si>
  <si>
    <t>Wed, 23 Oct 2002 10:18:35 +0000</t>
  </si>
  <si>
    <t>5f67e86c360d77f686c383b47c069e04d2ac10b2</t>
  </si>
  <si>
    <t>5f67e86c3</t>
  </si>
  <si>
    <t>788944a81ab04175952b87eed7509636cf2fb155</t>
  </si>
  <si>
    <t>788944a81</t>
  </si>
  <si>
    <t>GL : needed for last commit</t>
  </si>
  <si>
    <t>GL-needed-for-last-commit</t>
  </si>
  <si>
    <t>Wed, 23 Oct 2002 09:57:07 +0000</t>
  </si>
  <si>
    <t>5ee0343e97342f503a7a6fc118591444b005a25e</t>
  </si>
  <si>
    <t>5ee0343e9</t>
  </si>
  <si>
    <t>2f05913a7663d3de36a535a09d59a6954309e701</t>
  </si>
  <si>
    <t>2f05913a7</t>
  </si>
  <si>
    <t>GL : fix header</t>
  </si>
  <si>
    <t>GL-fix-header</t>
  </si>
  <si>
    <t>Wed, 23 Oct 2002 09:15:31 +0000</t>
  </si>
  <si>
    <t>b6543c21eb0dbe6d551e495d6b6ae73c09c506fa</t>
  </si>
  <si>
    <t>b6543c21e</t>
  </si>
  <si>
    <t>bbd3c6058646019a940ff2866f5c82623a23351f</t>
  </si>
  <si>
    <t>bbd3c6058</t>
  </si>
  <si>
    <t>GL bugfixes : Picture loading, clear syunchronisation, Ligthen fonts</t>
  </si>
  <si>
    <t>GL-bugfixes-Picture-loading-clear-syunchronisation-Ligthen-fonts</t>
  </si>
  <si>
    <t>Wed, 23 Oct 2002 08:53:58 +0000</t>
  </si>
  <si>
    <t>8539fe71fc54fe6aed1f8eb9a729d4622c87c202</t>
  </si>
  <si>
    <t>8539fe71f</t>
  </si>
  <si>
    <t>4df4ca4a9b32ca9e6ec072e6d484de9c7ad3e545</t>
  </si>
  <si>
    <t>4df4ca4a9</t>
  </si>
  <si>
    <t>GTK : Fix interface font loading (greek, format palette and menus))</t>
  </si>
  <si>
    <t>GTK-Fix-interface-font-loading-greek-format-palette-and-menus</t>
  </si>
  <si>
    <t>Wed, 23 Oct 2002 08:38:42 +0000</t>
  </si>
  <si>
    <t>4825f6256cb837f4ba6afe83ae00eed29c8d0afa</t>
  </si>
  <si>
    <t>4825f6256</t>
  </si>
  <si>
    <t>3569c0c55f4070ad057a64d31c0126be580e830a</t>
  </si>
  <si>
    <t>3569c0c55</t>
  </si>
  <si>
    <t>JK: Removed the compilation of libwww's RDF parser when using Raptor (all the dependencies have been solved now).</t>
  </si>
  <si>
    <t>JK-Removed-the-compilation-of-libwww-s-RDF-parser-when-using-Raptor</t>
  </si>
  <si>
    <t>Tue, 22 Oct 2002 16:58:18 +0000</t>
  </si>
  <si>
    <t>6a809fed464cdb3dd38eaa1274fcca2367a24eda</t>
  </si>
  <si>
    <t>6a809fed4</t>
  </si>
  <si>
    <t>2f577d4c9c6eb91766b2189683d798f08677ed2a</t>
  </si>
  <si>
    <t>2f577d4c9</t>
  </si>
  <si>
    <t>JK: Fixing a warning reported by raptor. We were using &lt;em&gt; without declaring the namespace. For the moment, I changed the &lt;em&gt; to _.</t>
  </si>
  <si>
    <t>JK-Fixing-a-warning-reported-by-raptor.-We-were-using-em-without</t>
  </si>
  <si>
    <t>Tue, 22 Oct 2002 16:42:18 +0000</t>
  </si>
  <si>
    <t>0c4347f76cf3ddb6ec2a8af18a74dea061555536</t>
  </si>
  <si>
    <t>0c4347f76</t>
  </si>
  <si>
    <t>3eff13b26d31d05ba51775b2c09a850cd0375826</t>
  </si>
  <si>
    <t>3eff13b26</t>
  </si>
  <si>
    <t>JK: First try at converting ANNOTschemas.c to use raptor instead of libwww's XML parser. Some optimizations can still be done. Removed an include to libwww's stuff.</t>
  </si>
  <si>
    <t>JK-First-try-at-converting-ANNOTschemas.c-to-use-raptor-instead</t>
  </si>
  <si>
    <t>Tue, 22 Oct 2002 16:41:14 +0000</t>
  </si>
  <si>
    <t>5f161165bb36814f43fed9e428919b9e7263ef9d</t>
  </si>
  <si>
    <t>5f161165b</t>
  </si>
  <si>
    <t>88168c7bed5453af747acffc2f543dd47af5d655</t>
  </si>
  <si>
    <t>88168c7be</t>
  </si>
  <si>
    <t>Remove the previous change until the property line-height:normal is not implemented.</t>
  </si>
  <si>
    <t>Remove-the-previous-change-until-the-property-line-height-normal-is-not</t>
  </si>
  <si>
    <t>Tue, 22 Oct 2002 15:31:38 +0000</t>
  </si>
  <si>
    <t>6b92b4277cdcd20b6739c5fdf36d0331cc59adb4</t>
  </si>
  <si>
    <t>6b92b4277</t>
  </si>
  <si>
    <t>37681280d003f53bb56e6bd21562c178c9f7425e</t>
  </si>
  <si>
    <t>37681280d</t>
  </si>
  <si>
    <t>Remove the control that avoids to overlaps two lines of text. Irene</t>
  </si>
  <si>
    <t>Remove-the-control-that-avoids-to-overlaps-two-lines-of-text</t>
  </si>
  <si>
    <t>Tue, 22 Oct 2002 14:54:18 +0000</t>
  </si>
  <si>
    <t>4bb175a5681ae885b9f47e1f49c1d0ea3b1a6876</t>
  </si>
  <si>
    <t>4bb175a56</t>
  </si>
  <si>
    <t>455233492498bbe96919c2a4e3609ed3151e6715</t>
  </si>
  <si>
    <t>JK: Fixed a bug with the tmpnames under windows</t>
  </si>
  <si>
    <t>JK-Fixed-a-bug-with-the-tmpnames-under-windows</t>
  </si>
  <si>
    <t>Tue, 22 Oct 2002 14:12:12 +0000</t>
  </si>
  <si>
    <t>665b076ff13a6970d82fecf92ecbb30293f9585a</t>
  </si>
  <si>
    <t>665b076ff</t>
  </si>
  <si>
    <t>c4472c45f3d2ef0a64431f7c5dd985657d2ee250</t>
  </si>
  <si>
    <t>c4472c45f</t>
  </si>
  <si>
    <t>Documentation update + fixing a crash in EDITstyle.c Irene</t>
  </si>
  <si>
    <t>Documentation-update-fixing-a-crash-in-EDITstyle.c</t>
  </si>
  <si>
    <t>Tue, 22 Oct 2002 13:57:35 +0000</t>
  </si>
  <si>
    <t>4b490472e94fce52bce09396a953663818021b1f</t>
  </si>
  <si>
    <t>4b490472e</t>
  </si>
  <si>
    <t>6aa742aee822e190d54ba70527c5ec2715fd2045</t>
  </si>
  <si>
    <t>6aa742aee</t>
  </si>
  <si>
    <t>JK: first try at using temporary names for downloaded images. The pImage structure now has an additional field, tempfile, that gives the filename we use. The real name, minux the extesion, is used as a prefix of the temporary name. The function to compute those names came from the annotlib and is now moved to AHTURLtools.c I haven't yet tested this under Windows.</t>
  </si>
  <si>
    <t>JK-first-try-at-using-temporary-names-for-downloaded-images</t>
  </si>
  <si>
    <t>Tue, 22 Oct 2002 12:51:36 +0000</t>
  </si>
  <si>
    <t>a9c7c7247bb2d65e70f867ec82dba7461793fe5d</t>
  </si>
  <si>
    <t>a9c7c7247</t>
  </si>
  <si>
    <t>3ecc70b5905779249faa15693a576333c158b46f</t>
  </si>
  <si>
    <t>3ecc70b59</t>
  </si>
  <si>
    <t>Reorganization of the User Interface:  - adding a new menu Xml  - renaming the Types menu into Xhtml  - moving HTML style elements into the Xhtml menu  - moving SVG entries into the Xml menu  - moving the Style_Sheet submenu into the Style menu</t>
  </si>
  <si>
    <t>Reorganization-of-the-User-Interface</t>
  </si>
  <si>
    <t xml:space="preserve">You have to check that there is no *.SCH *APP.c EDITOR.h ... into your_x000D_
Amaya/amaya directory._x000D_
_x000D_
Irene_x000D_
</t>
  </si>
  <si>
    <t>Tue, 22 Oct 2002 11:07:03 +0000</t>
  </si>
  <si>
    <t>1b5bdd3a38adb0a8b29c306dea0fb7dadd68302c</t>
  </si>
  <si>
    <t>1b5bdd3a3</t>
  </si>
  <si>
    <t>eae2810512a2852fa82f46c9d80f7dd2f5f87b75</t>
  </si>
  <si>
    <t>eae281051</t>
  </si>
  <si>
    <t>Error generated with the previous clean up Irene</t>
  </si>
  <si>
    <t>Error-generated-with-the-previous-clean-up</t>
  </si>
  <si>
    <t>Tue, 22 Oct 2002 10:55:32 +0000</t>
  </si>
  <si>
    <t>49a58d084f4c2306c5e49418cc2bd4700177f061</t>
  </si>
  <si>
    <t>49a58d084</t>
  </si>
  <si>
    <t>3fdec098d43c6d4b26d027fdbccedb06c0a52927</t>
  </si>
  <si>
    <t>3fdec098d</t>
  </si>
  <si>
    <t>The message AM_SYS_ERROR_TMPL is no longer used by Amaya. Irene</t>
  </si>
  <si>
    <t>The-message-AM_SYS_ERROR_TMPL-is-no-longer-used-by-Amaya</t>
  </si>
  <si>
    <t>Tue, 22 Oct 2002 06:58:19 +0000</t>
  </si>
  <si>
    <t>cdec9f20893e3423724dc7189ed7f54030b87140</t>
  </si>
  <si>
    <t>cdec9f208</t>
  </si>
  <si>
    <t>b2784fa53b66684b89190a4d2975ddca5237f63b</t>
  </si>
  <si>
    <t>b2784fa53</t>
  </si>
  <si>
    <t>Updating the Thot languages documentation to introduce variable buffers in language T. VQ</t>
  </si>
  <si>
    <t>Updating-the-Thot-languages-documentation-to-introduce-variable-buffers</t>
  </si>
  <si>
    <t>Mon, 21 Oct 2002 16:58:03 +0000</t>
  </si>
  <si>
    <t>71e71333af1248ebc36ec6908bdb19580dd01f27</t>
  </si>
  <si>
    <t>71e71333a</t>
  </si>
  <si>
    <t>c84efce69df5f0aa408a22a1ccd7b129189631cb</t>
  </si>
  <si>
    <t>c84efce69</t>
  </si>
  <si>
    <t>GL : Fix gtkgl problem</t>
  </si>
  <si>
    <t>GL-Fix-gtkgl-problem</t>
  </si>
  <si>
    <t>Mon, 21 Oct 2002 16:42:20 +0000</t>
  </si>
  <si>
    <t>6e9665e6aa4990defcc3c5e82e574088a533fe78</t>
  </si>
  <si>
    <t>6e9665e6a</t>
  </si>
  <si>
    <t>08375101b1fbeff21195b8cff9ccc0521422670f</t>
  </si>
  <si>
    <t>08375101b</t>
  </si>
  <si>
    <t>This should be the last one in this series... VQ</t>
  </si>
  <si>
    <t>This-should-be-the-last-one-in-this-series</t>
  </si>
  <si>
    <t>Mon, 21 Oct 2002 16:32:40 +0000</t>
  </si>
  <si>
    <t>5176b3a43f43191048504626e109e53dbc85a26c</t>
  </si>
  <si>
    <t>5176b3a43</t>
  </si>
  <si>
    <t>3a20b38be7d68e76e394e529213e96a2aa37d1a3</t>
  </si>
  <si>
    <t>3a20b38be</t>
  </si>
  <si>
    <t>ooops. Forgot to commit a few more files. VQ.</t>
  </si>
  <si>
    <t>ooops.-Forgot-to-commit-a-few-more-files</t>
  </si>
  <si>
    <t>Mon, 21 Oct 2002 16:31:29 +0000</t>
  </si>
  <si>
    <t>0612c110b3e6a0168493df1e75fd74a1ec5175a3</t>
  </si>
  <si>
    <t>0612c110b</t>
  </si>
  <si>
    <t>a3da636b22400c48b55e90e3096aa21f1108587f</t>
  </si>
  <si>
    <t>a3da636b2</t>
  </si>
  <si>
    <t>T Language: introducing "variable" buffers in langages T. The content     of these buffers can be set by function SetVariableBuffer (translation.c) VQ.</t>
  </si>
  <si>
    <t>T-Language-introducing-variable-buffers-in-langages-T.-The-content</t>
  </si>
  <si>
    <t>Mon, 21 Oct 2002 16:14:00 +0000</t>
  </si>
  <si>
    <t>712faed50c32d2da52abd061b1be940844365cb7</t>
  </si>
  <si>
    <t>712faed50</t>
  </si>
  <si>
    <t>fa926b22c76e6eee57abc30554398a029423a30f</t>
  </si>
  <si>
    <t>fa926b22c</t>
  </si>
  <si>
    <t>Mon, 21 Oct 2002 15:40:51 +0000</t>
  </si>
  <si>
    <t>24d1c8d555a67d5f4a5b12a5285f34dea3b4bbde</t>
  </si>
  <si>
    <t>24d1c8d55</t>
  </si>
  <si>
    <t>da8af309883bc099e4750bfc4edaa9bc4eb2e706</t>
  </si>
  <si>
    <t>da8af3098</t>
  </si>
  <si>
    <t>Words in attribute values never matched. Irene</t>
  </si>
  <si>
    <t>Words-in-attribute-values-never-matched</t>
  </si>
  <si>
    <t>Mon, 21 Oct 2002 15:13:51 +0000</t>
  </si>
  <si>
    <t>49afa80fc3a435ae4cf8263d58e849434136ae64</t>
  </si>
  <si>
    <t>49afa80fc</t>
  </si>
  <si>
    <t>8bc59b9b939243196f73ba6af519d37d918ea578</t>
  </si>
  <si>
    <t>8bc59b9b9</t>
  </si>
  <si>
    <t>Spanish translation of help pages (not finished yet). Irene</t>
  </si>
  <si>
    <t>Spanish-translation-of-help-pages-not-finished-yet</t>
  </si>
  <si>
    <t>Mon, 21 Oct 2002 14:33:48 +0000</t>
  </si>
  <si>
    <t>626d0461abc3c79cda8ed348d5e7c1e636ff64ac</t>
  </si>
  <si>
    <t>626d0461a</t>
  </si>
  <si>
    <t>4292f9ea03d870e30b42a0a9d37ae853d2499add</t>
  </si>
  <si>
    <t>4292f9ea0</t>
  </si>
  <si>
    <t>Doc clean up Irene</t>
  </si>
  <si>
    <t>Doc-clean-up</t>
  </si>
  <si>
    <t>Mon, 21 Oct 2002 14:26:20 +0000</t>
  </si>
  <si>
    <t>4d8b962e928b649acaedc6fc8c6419e07949263b</t>
  </si>
  <si>
    <t>4d8b962e9</t>
  </si>
  <si>
    <t>9a71cdba68d55885649aba956f26e663c2750429</t>
  </si>
  <si>
    <t>9a71cdba6</t>
  </si>
  <si>
    <t>Presentation: Selectors for Prules associated with text attributes were        not initialised correctly. Matching mode (word, full string, substring)        was undefined. VQ</t>
  </si>
  <si>
    <t>Presentation-Selectors-for-Prules-associated-with-text-attributes-were</t>
  </si>
  <si>
    <t>Mon, 21 Oct 2002 11:00:54 +0000</t>
  </si>
  <si>
    <t>9a1af0de3b3ebb32db78670c086f7b536228f609</t>
  </si>
  <si>
    <t>9a1af0de3</t>
  </si>
  <si>
    <t>bb1b1c8af3333c2b82a4a9a280a1b7e15eb8cf8d</t>
  </si>
  <si>
    <t>bb1b1c8af</t>
  </si>
  <si>
    <t>JK: Added a new bug, closed another</t>
  </si>
  <si>
    <t>JK-Added-a-new-bug-closed-another</t>
  </si>
  <si>
    <t>Mon, 21 Oct 2002 09:19:37 +0000</t>
  </si>
  <si>
    <t>0f53db136ab3c69f7436b86a4700a2972c7bf517</t>
  </si>
  <si>
    <t>0f53db136</t>
  </si>
  <si>
    <t>55f3f26b1553d4b083a72a39c946e5a2c44a2ae3</t>
  </si>
  <si>
    <t>55f3f26b1</t>
  </si>
  <si>
    <t>Mon, 21 Oct 2002 08:16:55 +0000</t>
  </si>
  <si>
    <t>5d6441e099a6a32343a9f27360e8a0fd6c772eb8</t>
  </si>
  <si>
    <t>5d6441e09</t>
  </si>
  <si>
    <t>747f00ff32e42bbfa1db97e8c5ce31647c9c3335</t>
  </si>
  <si>
    <t>747f00ff3</t>
  </si>
  <si>
    <t>GTK : Combo box now stay dropped if you click on the button without releasing it over a selection GL : fix sigsev</t>
  </si>
  <si>
    <t>GTK-Combo-box-now-stay-dropped-if-you-click-on-the-button-without-releasing-it-over-a-selection</t>
  </si>
  <si>
    <t>Mon, 21 Oct 2002 08:09:33 +0000</t>
  </si>
  <si>
    <t>04b0160352f2ff459212462409d613333992a858</t>
  </si>
  <si>
    <t>04b016035</t>
  </si>
  <si>
    <t>80a58515c4feb2e1fc46c80d8fd0973fd3075b96</t>
  </si>
  <si>
    <t>80a58515c</t>
  </si>
  <si>
    <t>Display a popup message instead of a document when the server reports an error. Create the local HTML container of loaded images in the current document directory. Irene</t>
  </si>
  <si>
    <t>Display-a-popup-message-instead-of-a-document-when-the-server-reports</t>
  </si>
  <si>
    <t>Mon, 21 Oct 2002 07:07:27 +0000</t>
  </si>
  <si>
    <t>de6b79353b849af0dd6ea36f5fce8b19bb57e013</t>
  </si>
  <si>
    <t>de6b79353</t>
  </si>
  <si>
    <t>1007f39c5b1372e54a10a0548ebdac86e9984ff5</t>
  </si>
  <si>
    <t>1007f39c5</t>
  </si>
  <si>
    <t>Bug fix: Amaya crashed when a document with an external &lt;use&gt; closes. + code clean up. Irene</t>
  </si>
  <si>
    <t>Bug-fix-Amaya-crashed-when-a-document-with-an-external-use-closes</t>
  </si>
  <si>
    <t>Fri, 18 Oct 2002 16:01:18 +0000</t>
  </si>
  <si>
    <t>06f3513f72a4235c4ed53271e3b298c6cc7ed0bc</t>
  </si>
  <si>
    <t>06f3513f7</t>
  </si>
  <si>
    <t>460af878b303cc66aa2fb67dfa3b967b1c44b7bb</t>
  </si>
  <si>
    <t>460af878b</t>
  </si>
  <si>
    <t>new opened bugs: Windows editing errors (formatted-structure view) Export of internal svg use Laurent</t>
  </si>
  <si>
    <t>new-opened-bugs</t>
  </si>
  <si>
    <t>Fri, 18 Oct 2002 15:44:21 +0000</t>
  </si>
  <si>
    <t>49442ac3f705c1cd8f56f0c8bbb17d9b21c60370</t>
  </si>
  <si>
    <t>49442ac3f</t>
  </si>
  <si>
    <t>8555205bb43db8a21140940c9432b1590d3718b6</t>
  </si>
  <si>
    <t>8555205bb</t>
  </si>
  <si>
    <t>JK: Fixing a crash when saving local images to a remote server. Cleaning a bit the code.</t>
  </si>
  <si>
    <t>JK-Fixing-a-crash-when-saving-local-images-to-a-remote-server</t>
  </si>
  <si>
    <t>Fri, 18 Oct 2002 14:24:13 +0000</t>
  </si>
  <si>
    <t>659a4a8097b8d0cb0f1c223187a745ea95640954</t>
  </si>
  <si>
    <t>659a4a809</t>
  </si>
  <si>
    <t>06d8ddba53cd4d29a4880b064e0099f437f49e27</t>
  </si>
  <si>
    <t>06d8ddba5</t>
  </si>
  <si>
    <t>WIN32 : combobox up &amp; down arrow key now enabled</t>
  </si>
  <si>
    <t>WIN32-combobox-up-down-arrow-key-now-enabled</t>
  </si>
  <si>
    <t>Fri, 18 Oct 2002 10:18:16 +0000</t>
  </si>
  <si>
    <t>37169a86ca2ba5a3e56311323a25fc0ccb195edd</t>
  </si>
  <si>
    <t>37169a86c</t>
  </si>
  <si>
    <t>45abca813b7b231a29cae224d1211596a9644847</t>
  </si>
  <si>
    <t>45abca813</t>
  </si>
  <si>
    <t>A file descriptor was not cloased. Irene</t>
  </si>
  <si>
    <t>A-file-descriptor-was-not-cloased</t>
  </si>
  <si>
    <t>Fri, 18 Oct 2002 07:48:49 +0000</t>
  </si>
  <si>
    <t>3168b5f015953a797274d5d793a9c85c8389dfce</t>
  </si>
  <si>
    <t>3168b5f01</t>
  </si>
  <si>
    <t>c9d077dcb647d2bf76d7dd3f714d64fd0224c3bb</t>
  </si>
  <si>
    <t>c9d077dcb</t>
  </si>
  <si>
    <t>WIN32 : combobox clean &amp; autocompletion</t>
  </si>
  <si>
    <t>WIN32-combobox-clean-autocompletion</t>
  </si>
  <si>
    <t>Thu, 17 Oct 2002 16:28:46 +0000</t>
  </si>
  <si>
    <t>85f4e88b20a84ae0f700d0b69a44baafcc5f6010</t>
  </si>
  <si>
    <t>85f4e88b2</t>
  </si>
  <si>
    <t>af96d0723b2d5e083b4864a7c68c5da850733282</t>
  </si>
  <si>
    <t>af96d0723</t>
  </si>
  <si>
    <t>Thu, 17 Oct 2002 14:19:24 +0000</t>
  </si>
  <si>
    <t>d09b569f38aed21a511c307938454bea41dcef52</t>
  </si>
  <si>
    <t>d09b569f3</t>
  </si>
  <si>
    <t>eb685a548f240728617a00d0b9fe01879d9a8944</t>
  </si>
  <si>
    <t>eb685a548</t>
  </si>
  <si>
    <t>GL project now updated</t>
  </si>
  <si>
    <t>GL-project-now-updated</t>
  </si>
  <si>
    <t>Thu, 17 Oct 2002 14:05:56 +0000</t>
  </si>
  <si>
    <t>dd33bc7af0c23014c66f89e5718c5775bc2eb130</t>
  </si>
  <si>
    <t>dd33bc7af</t>
  </si>
  <si>
    <t>5cae9881c2d3ba61f554dd7f1fe7d80baa31a151</t>
  </si>
  <si>
    <t>5cae9881c</t>
  </si>
  <si>
    <t>Fix previous Commit error (Final fix, win32 compilation works now)</t>
  </si>
  <si>
    <t>Fix-previous-Commit-error</t>
  </si>
  <si>
    <t>Thu, 17 Oct 2002 14:00:46 +0000</t>
  </si>
  <si>
    <t>2d7179b8cb8754e2b91ac3427ec3f9d519bbcee6</t>
  </si>
  <si>
    <t>2d7179b8c</t>
  </si>
  <si>
    <t>41835e55bdd1a6d6d943352266444df2aaa94770</t>
  </si>
  <si>
    <t>41835e55b</t>
  </si>
  <si>
    <t>Previous commit bug fix</t>
  </si>
  <si>
    <t>Previous-commit-bug-fix</t>
  </si>
  <si>
    <t>Thu, 17 Oct 2002 13:42:22 +0000</t>
  </si>
  <si>
    <t>c904754771f19318a4f00ef9141ae6fdbcc66762</t>
  </si>
  <si>
    <t>c90475477</t>
  </si>
  <si>
    <t>ee867ee4ff8eebe41259d6158b129646bd9d9939</t>
  </si>
  <si>
    <t>ee867ee4f</t>
  </si>
  <si>
    <t>WIN32 : Stix fonts &amp; font configuration file mechanism code activation (see http://www.w3.org/Amaya/User/FontConfig.html)</t>
  </si>
  <si>
    <t>WIN32-Stix-fonts-font-configuration-file-mechanism-code-activation-see-http-www.w3.org-Amaya-User-FontConfig.html</t>
  </si>
  <si>
    <t>Thu, 17 Oct 2002 13:16:39 +0000</t>
  </si>
  <si>
    <t>2fc0400e4762b4cd8b7a6a19427a86db69d0de08</t>
  </si>
  <si>
    <t>2fc0400e4</t>
  </si>
  <si>
    <t>ca82a3316e50d4e990d3830f3248261d24bc629b</t>
  </si>
  <si>
    <t>ca82a3316</t>
  </si>
  <si>
    <t>Thu, 17 Oct 2002 13:16:34 +0000</t>
  </si>
  <si>
    <t>00deec7982feac86a6bdfee58677f36edbaa43d7</t>
  </si>
  <si>
    <t>00deec798</t>
  </si>
  <si>
    <t>092978b5e445f9c11f967d069a2840945cd012cc</t>
  </si>
  <si>
    <t>092978b5e</t>
  </si>
  <si>
    <t>JK: the Xpointer parser crashed when an attribute had a NULL value.</t>
  </si>
  <si>
    <t>JK-the-Xpointer-parser-crashed-when-an-attribute-had-a-NULL-value</t>
  </si>
  <si>
    <t>Wed, 16 Oct 2002 10:21:48 +0000</t>
  </si>
  <si>
    <t>7120915b38725cc4832ab2a2111d5c9aef1fc2b7</t>
  </si>
  <si>
    <t>7120915b3</t>
  </si>
  <si>
    <t>bd67772177c4974e559fbca4c457d17fc489c948</t>
  </si>
  <si>
    <t>bd6777217</t>
  </si>
  <si>
    <t>Math : Add "childType.ElSSchema = elType.ElSSchema;" , before calling TtaSearchTypedElement (childType,...).</t>
  </si>
  <si>
    <t>Math-Add-childType.ElSSchema-elType.ElSSchema-before-calling-TtaSearchTypedElement-childType</t>
  </si>
  <si>
    <t>Wed, 16 Oct 2002 07:31:37 +0000</t>
  </si>
  <si>
    <t>3e56cd3324fdbb1022c94ced11afbb1a2a33192d</t>
  </si>
  <si>
    <t>3e56cd332</t>
  </si>
  <si>
    <t>c62fb9c45496c6dbd7c40a2534bd9e568c83af7f</t>
  </si>
  <si>
    <t>c62fb9c45</t>
  </si>
  <si>
    <t>Tue, 15 Oct 2002 15:58:45 +0000</t>
  </si>
  <si>
    <t>6de88881375a9a374b55267125d62da146f2b650</t>
  </si>
  <si>
    <t>6de888813</t>
  </si>
  <si>
    <t>8f431592ff570e565c81bbc921c289835332a188</t>
  </si>
  <si>
    <t>8f431592f</t>
  </si>
  <si>
    <t>JK: A make clean didn't affect libwww or libraptor</t>
  </si>
  <si>
    <t>JK-A-make-clean-didn-t-affect-libwww-or-libraptor</t>
  </si>
  <si>
    <t>Tue, 15 Oct 2002 15:41:38 +0000</t>
  </si>
  <si>
    <t>2dc8ae4a2ee0b465a4aeef9e727a8117a16ae290</t>
  </si>
  <si>
    <t>2dc8ae4a2</t>
  </si>
  <si>
    <t>dd2b5aa270750c177351f562d616aa84ed65b3b0</t>
  </si>
  <si>
    <t>dd2b5aa27</t>
  </si>
  <si>
    <t>Fixing a warning reported by insure. Irene</t>
  </si>
  <si>
    <t>Fixing-a-warning-reported-by-insure</t>
  </si>
  <si>
    <t>Tue, 15 Oct 2002 14:12:57 +0000</t>
  </si>
  <si>
    <t>ec99f0fd14dcfc571cc6f05ddc6fb3dd63b7c208</t>
  </si>
  <si>
    <t>ec99f0fd1</t>
  </si>
  <si>
    <t>9ddd807cdb287a24668bf6edd8bbae01d22e2ca8</t>
  </si>
  <si>
    <t>9ddd807cd</t>
  </si>
  <si>
    <t>Added __DATE__  for build date in the about dialog (it's not possible in the exe file property without a VB script...)</t>
  </si>
  <si>
    <t>Added-__DATE__-for-build-date-in-the-about-dialog</t>
  </si>
  <si>
    <t>Tue, 15 Oct 2002 14:03:32 +0000</t>
  </si>
  <si>
    <t>d943f72653d093c948741522bf0d860ece8749c5</t>
  </si>
  <si>
    <t>d943f7265</t>
  </si>
  <si>
    <t>9f3bf609a60bfe6a28b168c5e4a3ef906f8d77af</t>
  </si>
  <si>
    <t>9f3bf609a</t>
  </si>
  <si>
    <t>Remove a useless function. Laurent on behalf of Paul</t>
  </si>
  <si>
    <t>Remove-a-useless-function</t>
  </si>
  <si>
    <t>Tue, 15 Oct 2002 08:41:51 +0000</t>
  </si>
  <si>
    <t>6b546dd1eb4854094b13798afc0ca9caba45f732</t>
  </si>
  <si>
    <t>6b546dd1e</t>
  </si>
  <si>
    <t>5904180f7cb9d567c8970570d4cd89dc3d072f28</t>
  </si>
  <si>
    <t>5904180f7</t>
  </si>
  <si>
    <t>Editing is lost when clicking with the right button a link to an .exe file not available. Irene</t>
  </si>
  <si>
    <t>Editing-is-lost-when-clicking-with-the-right-button-a-link-to-an</t>
  </si>
  <si>
    <t>Mon, 14 Oct 2002 15:53:13 +0000</t>
  </si>
  <si>
    <t>07dbebe1b4f2e24f5b0978d88d6334c37b948006</t>
  </si>
  <si>
    <t>07dbebe1b</t>
  </si>
  <si>
    <t>93069222caa7739653cdc654dcd813ba8beabb9a</t>
  </si>
  <si>
    <t>93069222c</t>
  </si>
  <si>
    <t>Mon, 14 Oct 2002 15:04:49 +0000</t>
  </si>
  <si>
    <t>2013f62fa751d28a12aedaa37bba5076422b8462</t>
  </si>
  <si>
    <t>2013f62fa</t>
  </si>
  <si>
    <t>0091c5139f884152cf589c59a236c942be5c1464</t>
  </si>
  <si>
    <t>0091c5139</t>
  </si>
  <si>
    <t>Updating scripts that generate tar files. Irene</t>
  </si>
  <si>
    <t>Updating-scripts-that-generate-tar-files</t>
  </si>
  <si>
    <t>Mon, 14 Oct 2002 14:53:08 +0000</t>
  </si>
  <si>
    <t>9badef2669672b07b2b73f559c5a4b7f3df660e7</t>
  </si>
  <si>
    <t>9badef266</t>
  </si>
  <si>
    <t>9f09be3eccec296fe11902d2cc9c721fdce6973e</t>
  </si>
  <si>
    <t>9f09be3ec</t>
  </si>
  <si>
    <t>Fix small parenthesis ugly stix (use symbol instead) Fix scroll_popup focus out (clic outside now closes it) Add Combobox release button on list element (as other browsers do) Fix Motif Fontconfig load Add amaya_prog in amaya makfile rules</t>
  </si>
  <si>
    <t>Fix-small-parenthesis-ugly-stix-use-symbol-instead</t>
  </si>
  <si>
    <t>Mon, 14 Oct 2002 09:57:56 +0000</t>
  </si>
  <si>
    <t>69672caf3387f5e90da78cf7691db80bce29af36</t>
  </si>
  <si>
    <t>69672caf3</t>
  </si>
  <si>
    <t>8d2e1e96d5da231650deb898deac3f30798a8429</t>
  </si>
  <si>
    <t>8d2e1e96d</t>
  </si>
  <si>
    <t>Submitted parameters are always in UTF-8, now it depends on the document encoding. Irene</t>
  </si>
  <si>
    <t>Submitted-parameters-are-always-in-UTF-8-now-it-depends-on-the-document</t>
  </si>
  <si>
    <t>Fri, 11 Oct 2002 15:03:26 +0000</t>
  </si>
  <si>
    <t>c8f4aaae1eb14086f7df9f963bd9e088505e9e39</t>
  </si>
  <si>
    <t>c8f4aaae1</t>
  </si>
  <si>
    <t>b77bcf003016eaa7732db61baa28cc0b6693a48f</t>
  </si>
  <si>
    <t>b77bcf003</t>
  </si>
  <si>
    <t>Fri, 11 Oct 2002 14:38:34 +0000</t>
  </si>
  <si>
    <t>1a0e73fb7dc37f12924a0ae462c915c2a4c847fa</t>
  </si>
  <si>
    <t>1a0e73fb7</t>
  </si>
  <si>
    <t>0476b2222a552e9a458eb45a4b5c7fa7bdeeff86</t>
  </si>
  <si>
    <t>0476b2222</t>
  </si>
  <si>
    <t>Amaya no longer generates a new line character after a xhtml processing instruction if this one is within the document body. This is to avoid to split a link element that calls a PHP routine like ... an &lt;?php glossref("XML") ; ?&gt;-based .... as ... an &lt;?php glossref("XML") ; ?&gt; -based ...</t>
  </si>
  <si>
    <t>Amaya-no-longer-generates-a-new-line-character-after-a-xhtml-processing-instruction</t>
  </si>
  <si>
    <t>Fri, 11 Oct 2002 13:02:56 +0000</t>
  </si>
  <si>
    <t>a70edce572ae2697da2a109de734a12c98dc85a4</t>
  </si>
  <si>
    <t>a70edce57</t>
  </si>
  <si>
    <t>796892dcf77226bc263b4824865420e9ee168a58</t>
  </si>
  <si>
    <t>796892dcf</t>
  </si>
  <si>
    <t>New CSS requirements Irene</t>
  </si>
  <si>
    <t>New-CSS-requirements</t>
  </si>
  <si>
    <t>Fri, 11 Oct 2002 09:52:57 +0000</t>
  </si>
  <si>
    <t>cb5b999eebc8e3d98222c5ace3c835a47e4f67d5</t>
  </si>
  <si>
    <t>cb5b999ee</t>
  </si>
  <si>
    <t>885492fc8b32fef016d842cc04c2765be759336c</t>
  </si>
  <si>
    <t>885492fc8</t>
  </si>
  <si>
    <t>Changing make file to build the program print for GTK and Motif versions. Irene</t>
  </si>
  <si>
    <t>Changing-make-file-to-build-the-program-print-for-GTK-and-Motif-versions</t>
  </si>
  <si>
    <t>Fri, 11 Oct 2002 09:41:31 +0000</t>
  </si>
  <si>
    <t>5a68b71fe76c467d3a890ab4551de9a0e5f6e888</t>
  </si>
  <si>
    <t>5a68b71fe</t>
  </si>
  <si>
    <t>ccfd24a535a5fccf0c7cf9495bd64d8c9b17f5d8</t>
  </si>
  <si>
    <t>ccfd24a53</t>
  </si>
  <si>
    <t>When an Opacity rule was put inot the piv file without its rule contents. Irene</t>
  </si>
  <si>
    <t>When-an-Opacity-rule-was-put-inot-the-piv-file-without-its-rule-contents</t>
  </si>
  <si>
    <t>Thu, 10 Oct 2002 15:01:15 +0000</t>
  </si>
  <si>
    <t>3a06babd55156da05b7b02a61483e34a471decee</t>
  </si>
  <si>
    <t>3a06babd5</t>
  </si>
  <si>
    <t>7472b75c5ea612bd9a52cdc361682b261c5b7d6f</t>
  </si>
  <si>
    <t>7472b75c5</t>
  </si>
  <si>
    <t>Xml documents are no longer set in browser mode. Laurent</t>
  </si>
  <si>
    <t>Xml-documents-are-no-longer-set-in-browser-mode</t>
  </si>
  <si>
    <t>Thu, 10 Oct 2002 10:50:49 +0000</t>
  </si>
  <si>
    <t>6be099d1b95ce4522e6eeecf8b0dba20d0ea1e34</t>
  </si>
  <si>
    <t>6be099d1b</t>
  </si>
  <si>
    <t>5938be4e3600c4722b10bb02db43f42d1734c12f</t>
  </si>
  <si>
    <t>5938be4e3</t>
  </si>
  <si>
    <t>Oops, it's better with the new prototype. Laurent</t>
  </si>
  <si>
    <t>Oops-it-s-better-with-the-new-prototype</t>
  </si>
  <si>
    <t>Thu, 10 Oct 2002 10:29:04 +0000</t>
  </si>
  <si>
    <t>efa78cd289ab774a504e8187e0d684220b68557c</t>
  </si>
  <si>
    <t>efa78cd28</t>
  </si>
  <si>
    <t>a98f0ffcdee19a65eb2f8fc94fb02950c9d740fd</t>
  </si>
  <si>
    <t>a98f0ffcd</t>
  </si>
  <si>
    <t>. Improve the export of xml documents (re-use some procedures used by the   'export with translation schema'). . Load the right translation schema for a known sub-tree and call the   Thotlib export. Laurent</t>
  </si>
  <si>
    <t>.-Improve-the-export-of-xml-documents-re-use-some-procedures-used-by-the</t>
  </si>
  <si>
    <t>Thu, 10 Oct 2002 10:26:33 +0000</t>
  </si>
  <si>
    <t>55059fe817f9356d16685be4c36abbc3f06dd560</t>
  </si>
  <si>
    <t>55059fe81</t>
  </si>
  <si>
    <t>27637a139a33664490ffabb9beab54ebad838476</t>
  </si>
  <si>
    <t>27637a139</t>
  </si>
  <si>
    <t>GL : Trace cleaning</t>
  </si>
  <si>
    <t>GL-Trace-cleaning</t>
  </si>
  <si>
    <t>Thu, 10 Oct 2002 09:47:11 +0000</t>
  </si>
  <si>
    <t>38ac5e6d670f7ae81aaa0cf10fce7523a8ac9363</t>
  </si>
  <si>
    <t>38ac5e6d6</t>
  </si>
  <si>
    <t>eda2be797313d823d11f28cf7585868ffcfe1eb6</t>
  </si>
  <si>
    <t>eda2be797</t>
  </si>
  <si>
    <t>RE-Disable Print compilation for GL</t>
  </si>
  <si>
    <t>RE-Disable-Print-compilation-for-GL</t>
  </si>
  <si>
    <t>Thu, 10 Oct 2002 09:22:09 +0000</t>
  </si>
  <si>
    <t>a1c702f4485b1aab876c2b619076f61c2ba6d591</t>
  </si>
  <si>
    <t>a1c702f44</t>
  </si>
  <si>
    <t>83d33f193a8f8259d7560ad303a8d339401faaa8</t>
  </si>
  <si>
    <t>83d33f193</t>
  </si>
  <si>
    <t>GL : added lstdc++ for gcc3.2</t>
  </si>
  <si>
    <t>GL-added-lstdc-for-gcc3.2</t>
  </si>
  <si>
    <t>Thu, 10 Oct 2002 08:46:18 +0000</t>
  </si>
  <si>
    <t>67abdef3a278365a8604ff1aa2f5a6ab64a63a36</t>
  </si>
  <si>
    <t>67abdef3a</t>
  </si>
  <si>
    <t>4e6c93f47ab843f9ad6f62d6ae3099e7f9343f0d</t>
  </si>
  <si>
    <t>4e6c93f47</t>
  </si>
  <si>
    <t>fix last commit error.</t>
  </si>
  <si>
    <t>fix-last-commit-error</t>
  </si>
  <si>
    <t>Thu, 10 Oct 2002 07:50:20 +0000</t>
  </si>
  <si>
    <t>50ad0aeb136c4a2e564e6aec4d5131ac643eec2c</t>
  </si>
  <si>
    <t>50ad0aeb1</t>
  </si>
  <si>
    <t>96f8c1873ebd2a6ced2ad34c13a147bedcc57296</t>
  </si>
  <si>
    <t>96f8c1873</t>
  </si>
  <si>
    <t>- GL : add Opacity, glyph index caching, picture caching    Rewrite Text engine now using textures, Scroll engine is cleaner</t>
  </si>
  <si>
    <t>GL-add-Opacity-glyph-index-caching-picture-caching</t>
  </si>
  <si>
    <t xml:space="preserve">- GTK : Add stix, fontconfig load, zoom on CRTL + mouse wheel_x000D_
        Need _FONTCONFIG and _STIX_x000D_
        Config files are in "config" subdirectory_x000D_
- Add Base64 images decoding (alpha, need _BASE64)_x000D_
- Fix warnings in code_x000D_
</t>
  </si>
  <si>
    <t>Thu, 10 Oct 2002 07:15:40 +0000</t>
  </si>
  <si>
    <t>15d7ae1a1ecf5b54fa39590915a19564c33af366</t>
  </si>
  <si>
    <t>15d7ae1a1</t>
  </si>
  <si>
    <t>c4f35f008d9665f7a73152685e9ee65c060f1bfc</t>
  </si>
  <si>
    <t>c4f35f008</t>
  </si>
  <si>
    <t>JK: Fixed a sigsev error.</t>
  </si>
  <si>
    <t>JK-Fixed-a-sigsev-error</t>
  </si>
  <si>
    <t>Wed, 9 Oct 2002 16:06:55 +0000</t>
  </si>
  <si>
    <t>ccd9dbe5a788fb3b24f2d874a5590372114f3a7f</t>
  </si>
  <si>
    <t>ccd9dbe5a</t>
  </si>
  <si>
    <t>234325021bee091a5ecae61cc0f45ca021f624d2</t>
  </si>
  <si>
    <t>JK: Bug while copying images from one document to another (probably for Irene).</t>
  </si>
  <si>
    <t>JK-Bug-while-copying-images-from-one-document-to-another-probably</t>
  </si>
  <si>
    <t>Wed, 9 Oct 2002 14:50:21 +0000</t>
  </si>
  <si>
    <t>97442ed8f711e2cee2047de40c43cda6962bbf5d</t>
  </si>
  <si>
    <t>97442ed8f</t>
  </si>
  <si>
    <t>964c5c045a2f5fc5102564103e6f92f43b05072e</t>
  </si>
  <si>
    <t>964c5c045</t>
  </si>
  <si>
    <t>When an entry of a combo box is selected the document is now immediately loaded. Irene</t>
  </si>
  <si>
    <t>When-an-entry-of-a-combo-box-is-selected-the-document-is-now-immediately</t>
  </si>
  <si>
    <t>Wed, 9 Oct 2002 14:15:49 +0000</t>
  </si>
  <si>
    <t>508068a33020c73fec3a8d2803ef53b746d8f346</t>
  </si>
  <si>
    <t>508068a33</t>
  </si>
  <si>
    <t>3b3cf72882c30ffb39240b75bb8bbff6670f5980</t>
  </si>
  <si>
    <t>3b3cf7288</t>
  </si>
  <si>
    <t>Adding _SVGANIM and _SVGLIB Irene</t>
  </si>
  <si>
    <t>Adding-_SVGANIM-and-_SVGLIB</t>
  </si>
  <si>
    <t>Wed, 9 Oct 2002 10:23:52 +0000</t>
  </si>
  <si>
    <t>6c513e53422169eb595ef5966b42d4498352edf9</t>
  </si>
  <si>
    <t>6c513e534</t>
  </si>
  <si>
    <t>83b8245c3c116b72ae9475347254817e5f75c88f</t>
  </si>
  <si>
    <t>83b8245c3</t>
  </si>
  <si>
    <t>Initialize Windows combo boxes. Irene</t>
  </si>
  <si>
    <t>Initialize-Windows-combo-boxes</t>
  </si>
  <si>
    <t>Wed, 9 Oct 2002 10:22:08 +0000</t>
  </si>
  <si>
    <t>df5c8065805001dc34aeb3f818df36fb41f047dd</t>
  </si>
  <si>
    <t>df5c80658</t>
  </si>
  <si>
    <t>9acd56e5dcf67efd025d4d14699bf0d4567996c7</t>
  </si>
  <si>
    <t>9acd56e5d</t>
  </si>
  <si>
    <t>Amaya build succesfully against externally-provided (--without-graphic-libs) libpng 1.2</t>
  </si>
  <si>
    <t>Amaya-build-succesfully-against-externally-provided</t>
  </si>
  <si>
    <t xml:space="preserve">By default the GTK version is built now. The option --without-gtk_x000D_
is necessary to compile a Motif version._x000D_
_x000D_
Irene_x000D_
</t>
  </si>
  <si>
    <t>Tue, 8 Oct 2002 16:39:13 +0000</t>
  </si>
  <si>
    <t>77ec61854a634539e804638189c36d52660580a7</t>
  </si>
  <si>
    <t>77ec61854</t>
  </si>
  <si>
    <t>a40b7f37965b1a33e0296788889dfbf837e9285d</t>
  </si>
  <si>
    <t>a40b7f379</t>
  </si>
  <si>
    <t>JK: When browsing images without any extension, the image file was being stored in the home dir with the name .html.</t>
  </si>
  <si>
    <t>JK-When-browsing-images-without-any-extension-the-image-file</t>
  </si>
  <si>
    <t>Tue, 8 Oct 2002 13:59:58 +0000</t>
  </si>
  <si>
    <t>3c85760ed5e5cf70a3873c091345b1861d800c3e</t>
  </si>
  <si>
    <t>3c85760ed</t>
  </si>
  <si>
    <t>374b0e3d8b2a0d7c180d845027080036d6a15c07</t>
  </si>
  <si>
    <t>374b0e3d8</t>
  </si>
  <si>
    <t>Improving the management of combo boxes. Irene</t>
  </si>
  <si>
    <t>Improving-the-management-of-combo-boxes</t>
  </si>
  <si>
    <t>Tue, 8 Oct 2002 07:36:18 +0000</t>
  </si>
  <si>
    <t>09fb47876c8cb109906533c6c0e57c7774f84edb</t>
  </si>
  <si>
    <t>09fb47876</t>
  </si>
  <si>
    <t>1d20a843db8512e05c829cdb9451b325e639ede5</t>
  </si>
  <si>
    <t>1d20a843d</t>
  </si>
  <si>
    <t>JK: First try at resolving relative URLs in Content-Location headers</t>
  </si>
  <si>
    <t>JK-First-try-at-resolving-relative-URLs-in-Content-Location-headers</t>
  </si>
  <si>
    <t>Mon, 7 Oct 2002 14:51:39 +0000</t>
  </si>
  <si>
    <t>dd53debb00bd04306099ec1d282f7cb4c52b85b1</t>
  </si>
  <si>
    <t>dd53debb0</t>
  </si>
  <si>
    <t>da8cde97ae1302dfa8f6a62bb18ba745b323c6c3</t>
  </si>
  <si>
    <t>da8cde97a</t>
  </si>
  <si>
    <t>JK: Give priority to the HTML base over the Content-Location header</t>
  </si>
  <si>
    <t>JK-Give-priority-to-the-HTML-base-over-the-Content-Location-header</t>
  </si>
  <si>
    <t>Mon, 7 Oct 2002 14:27:45 +0000</t>
  </si>
  <si>
    <t>13f8bdb96e7511167a0e3636c77c9602349b0be0</t>
  </si>
  <si>
    <t>13f8bdb96</t>
  </si>
  <si>
    <t>d106d8de7f223eb5b7f1d44d3e6f75aec7f40ff9</t>
  </si>
  <si>
    <t>d106d8de7</t>
  </si>
  <si>
    <t>Small bug fix: after resynchronizing a (x)html document thru the source view, Amaya no longer printed the uri of the document but the path of the temporary document stored in the Amaya cache. Laurent</t>
  </si>
  <si>
    <t>Small-bug-fix-after-resynchronizing-a-x-html-document-thru-the-source-view</t>
  </si>
  <si>
    <t>Mon, 7 Oct 2002 14:18:38 +0000</t>
  </si>
  <si>
    <t>8e9ba6ce5baae8987ee2c68362c2459cf68115b3</t>
  </si>
  <si>
    <t>8e9ba6ce5</t>
  </si>
  <si>
    <t>cc917c5d7c3917a5010b3f49ce164dea525fafbe</t>
  </si>
  <si>
    <t>cc917c5d7</t>
  </si>
  <si>
    <t>JK: Added more dependencies for libraptor</t>
  </si>
  <si>
    <t>JK-Added-more-dependencies-for-libraptor</t>
  </si>
  <si>
    <t>Mon, 7 Oct 2002 09:55:43 +0000</t>
  </si>
  <si>
    <t>12f8aeb448e9bbc277546c7bb26abb089729b9b0</t>
  </si>
  <si>
    <t>12f8aeb44</t>
  </si>
  <si>
    <t>cd531a541f9e28d4c7c937234b3c9a9e8beec6b8</t>
  </si>
  <si>
    <t>cd531a541</t>
  </si>
  <si>
    <t>JK: update for libraptor</t>
  </si>
  <si>
    <t>JK-update-for-libraptor</t>
  </si>
  <si>
    <t>Mon, 7 Oct 2002 09:15:47 +0000</t>
  </si>
  <si>
    <t>c2b16f80c9b5ff5889dc1309f61bb7b753c876c6</t>
  </si>
  <si>
    <t>c2b16f80c</t>
  </si>
  <si>
    <t>1746f9a58274ef1f9e85870679abbab68db8253b</t>
  </si>
  <si>
    <t>1746f9a58</t>
  </si>
  <si>
    <t>Complex CSS selectors didn't work with XML documents Irene</t>
  </si>
  <si>
    <t>Complex-CSS-selectors-didn-t-work-with-XML-documents</t>
  </si>
  <si>
    <t>Mon, 7 Oct 2002 09:15:34 +0000</t>
  </si>
  <si>
    <t>7ca36d94dbfd07003a06da995d0734cce65548fc</t>
  </si>
  <si>
    <t>7ca36d94d</t>
  </si>
  <si>
    <t>f8830705fe2f443c377a795a11920545c301ef1b</t>
  </si>
  <si>
    <t>f8830705f</t>
  </si>
  <si>
    <t>A page with a redundant semicolon in the CSS file is not properly displayed. Irene</t>
  </si>
  <si>
    <t>A-page-with-a-redundant-semicolon-in-the-CSS-file-is-not-properly-displayed</t>
  </si>
  <si>
    <t>Mon, 7 Oct 2002 08:20:31 +0000</t>
  </si>
  <si>
    <t>95a25746f475e4101273bda07c6905074d30cb78</t>
  </si>
  <si>
    <t>95a25746f</t>
  </si>
  <si>
    <t>5632093dd858f62a20cfdb8b6c6f50b1fb55cb2c</t>
  </si>
  <si>
    <t>5632093dd</t>
  </si>
  <si>
    <t>JK: Fixing some compilation problems with raptor when expat is not installed as a systems lib.</t>
  </si>
  <si>
    <t>JK-Fixing-some-compilation-problems-with-raptor-when-expat</t>
  </si>
  <si>
    <t>Fri, 4 Oct 2002 18:17:04 +0000</t>
  </si>
  <si>
    <t>ef47c2327f202409cea4085d3ffdcd220471d700</t>
  </si>
  <si>
    <t>ef47c2327</t>
  </si>
  <si>
    <t>24a147affe00d5e23a7d4f74ae1dfb7f896f0d8f</t>
  </si>
  <si>
    <t>24a147aff</t>
  </si>
  <si>
    <t>Combobox support on Windows platforms. Irene</t>
  </si>
  <si>
    <t>Combobox-support-on-Windows-platforms</t>
  </si>
  <si>
    <t>Fri, 4 Oct 2002 15:17:55 +0000</t>
  </si>
  <si>
    <t>8bc71e339d18dc95c0edee73baa163d7ab758150</t>
  </si>
  <si>
    <t>8bc71e339</t>
  </si>
  <si>
    <t>a7d335bc901c25ef5145fffce15f59acea9551f1</t>
  </si>
  <si>
    <t>a7d335bc9</t>
  </si>
  <si>
    <t>Rewrite a part of ComboBox code to allow update each time an URL is added. Code clean up at the same time. Irene</t>
  </si>
  <si>
    <t>Rewrite-a-part-of-ComboBox-code-to-allow-update-each-time-an-URL-is</t>
  </si>
  <si>
    <t>Fri, 4 Oct 2002 14:59:16 +0000</t>
  </si>
  <si>
    <t>a1dd7158895c1b69d45f7be97bcd64938d7a8a82</t>
  </si>
  <si>
    <t>a1dd71588</t>
  </si>
  <si>
    <t>0c27dcd011aa75c7986ccdb16dc4811c2503ca3b</t>
  </si>
  <si>
    <t>0c27dcd01</t>
  </si>
  <si>
    <t>JK: Added the libraptor project</t>
  </si>
  <si>
    <t>JK-Added-the-libraptor-project</t>
  </si>
  <si>
    <t>Fri, 4 Oct 2002 14:54:24 +0000</t>
  </si>
  <si>
    <t>4265898b914cf8bfea30860c7a789e0536665f85</t>
  </si>
  <si>
    <t>4265898b9</t>
  </si>
  <si>
    <t>c5ac4b5f3b9c40a08375a7ff7d31a913273e7be3</t>
  </si>
  <si>
    <t>c5ac4b5f3</t>
  </si>
  <si>
    <t>JK: Fixing another Win32 compilation problem (removed the dependency with directx). Removing the raptor win32 projects. I had to do my own.</t>
  </si>
  <si>
    <t>JK-Fixing-another-Win32-compilation-problem-removed-the-dependency</t>
  </si>
  <si>
    <t>Fri, 4 Oct 2002 14:40:23 +0000</t>
  </si>
  <si>
    <t>123617a68c3f442e725fbf004627a161e42952f2</t>
  </si>
  <si>
    <t>123617a68</t>
  </si>
  <si>
    <t>5de2529fdc00e3677377309999ae68e1d7108d7e</t>
  </si>
  <si>
    <t>5de2529fd</t>
  </si>
  <si>
    <t>JK: Fixing a typo in a WIN32 syscall</t>
  </si>
  <si>
    <t>JK-Fixing-a-typo-in-a-WIN32-syscall</t>
  </si>
  <si>
    <t>Fri, 4 Oct 2002 14:30:45 +0000</t>
  </si>
  <si>
    <t>a43d534e66259ffaa915c2e32c0243c840b3798d</t>
  </si>
  <si>
    <t>a43d534e6</t>
  </si>
  <si>
    <t>0f32c25732dcef20b56f1c0f297498735d12838d</t>
  </si>
  <si>
    <t>0f32c2573</t>
  </si>
  <si>
    <t>JK: making the raptor DLL compilation optional on win32</t>
  </si>
  <si>
    <t>JK-making-the-raptor-DLL-compilation-optional-on-win32</t>
  </si>
  <si>
    <t>Fri, 4 Oct 2002 14:14:04 +0000</t>
  </si>
  <si>
    <t>8bcce7da3d5356c42077f6e0deb35332ee615fa7</t>
  </si>
  <si>
    <t>8bcce7da3</t>
  </si>
  <si>
    <t>f59a753c40b3f35b391c74cef54ae1fb3619c93c</t>
  </si>
  <si>
    <t>f59a753c4</t>
  </si>
  <si>
    <t>JK: adding the raptor RDF parser</t>
  </si>
  <si>
    <t>JK-adding-the-raptor-RDF-parser</t>
  </si>
  <si>
    <t>Fri, 4 Oct 2002 13:43:26 +0000</t>
  </si>
  <si>
    <t>bab608c93f4c97f14ae24fc1ddb64b291383e56a</t>
  </si>
  <si>
    <t>bab608c93</t>
  </si>
  <si>
    <t>ee33520373d882d1c0e53601fa0ab7aa6e1967f7</t>
  </si>
  <si>
    <t>ee3352037</t>
  </si>
  <si>
    <t>JK: the raptor changes</t>
  </si>
  <si>
    <t>JK-the-raptor-changes</t>
  </si>
  <si>
    <t>Fri, 4 Oct 2002 13:39:36 +0000</t>
  </si>
  <si>
    <t>eb5319fc95f7fbec6af381763e52ffdb70c70017</t>
  </si>
  <si>
    <t>eb5319fc9</t>
  </si>
  <si>
    <t>991b4f83802fb7a528760aea0fbe9852215d3666</t>
  </si>
  <si>
    <t>991b4f838</t>
  </si>
  <si>
    <t>JK: New options for compiling the raptor RDF parser with Amaya. You'll need to do a ../configure --with-raptor to enable it for the moment. It'll become the standard one after some testing.</t>
  </si>
  <si>
    <t>JK-New-options-for-compiling-the-raptor-RDF-parser-with-Amaya</t>
  </si>
  <si>
    <t>Fri, 4 Oct 2002 13:38:23 +0000</t>
  </si>
  <si>
    <t>95611f32f3fddfc623ddf309051be8ccac042202</t>
  </si>
  <si>
    <t>95611f32f</t>
  </si>
  <si>
    <t>1147061c5bc9b4f21fa461b723952ffb07cb0f92</t>
  </si>
  <si>
    <t>1147061c5</t>
  </si>
  <si>
    <t>JK: Adding libraptor 0.9.5 I removed the test files and another application we don't need.</t>
  </si>
  <si>
    <t>JK-Adding-libraptor-0.9.5</t>
  </si>
  <si>
    <t>Fri, 4 Oct 2002 13:36:58 +0000</t>
  </si>
  <si>
    <t>0f617f198688c34ce05d8ecafa349f366a1d5d1f</t>
  </si>
  <si>
    <t>0f617f198</t>
  </si>
  <si>
    <t>266eb7f9e675dd3b550d7b250438d663c2e89a89</t>
  </si>
  <si>
    <t>266eb7f9e</t>
  </si>
  <si>
    <t>Fix a compiling problem for the non-I18N version. Laurent</t>
  </si>
  <si>
    <t>Fix-a-compiling-problem-for-the-non-I18N-version</t>
  </si>
  <si>
    <t>Fri, 4 Oct 2002 12:40:44 +0000</t>
  </si>
  <si>
    <t>9c155f0c6c7f9f860503ab80ab895112dc0e663b</t>
  </si>
  <si>
    <t>9c155f0c6</t>
  </si>
  <si>
    <t>3dfd2be4a8a6d66dc8659700a56dfa56dc4e3c38</t>
  </si>
  <si>
    <t>3dfd2be4a</t>
  </si>
  <si>
    <t>Amaya crashed when the fisrt combobox uri wasn't delimited by " Irene &amp; Laurent</t>
  </si>
  <si>
    <t>Amaya-crashed-when-the-fisrt-combobox-uri-wasn-t-delimited-by</t>
  </si>
  <si>
    <t>Thu, 3 Oct 2002 13:16:49 +0000</t>
  </si>
  <si>
    <t>1da12e68ed5477b8e60c67ba624798279ffcea91</t>
  </si>
  <si>
    <t>1da12e68e</t>
  </si>
  <si>
    <t>45d5f69471fac7464dc863d71bb4fd39d10725d7</t>
  </si>
  <si>
    <t>45d5f6947</t>
  </si>
  <si>
    <t>The modification of a css reference thru the structure view is now taken into account for xml documents. Laurent</t>
  </si>
  <si>
    <t>The-modification-of-a-css-reference-thru-the-structure-view-is-now-taken-into</t>
  </si>
  <si>
    <t>Thu, 3 Oct 2002 12:45:07 +0000</t>
  </si>
  <si>
    <t>e7a1801421959dc5b93b83af6ad9152ccc64a6e9</t>
  </si>
  <si>
    <t>e7a180142</t>
  </si>
  <si>
    <t>b027d5170cecbbfe43f7d4b43620e8b5f9cf073c</t>
  </si>
  <si>
    <t>b027d5170</t>
  </si>
  <si>
    <t>MathML PIs were not visible in the structure view</t>
  </si>
  <si>
    <t>MathML-PIs-were-not-visible-in-the-structure-view</t>
  </si>
  <si>
    <t>Thu, 3 Oct 2002 11:22:04 +0000</t>
  </si>
  <si>
    <t>d0cdfbd2031b6ac67cbd4bb00da2f1063500acb5</t>
  </si>
  <si>
    <t>d0cdfbd20</t>
  </si>
  <si>
    <t>6cde0d91d19855b98279956e1200a21943bfe9a7</t>
  </si>
  <si>
    <t>6cde0d91d</t>
  </si>
  <si>
    <t>The previous commit included a new function prototype Irene</t>
  </si>
  <si>
    <t>The-previous-commit-included-a-new-function-prototype</t>
  </si>
  <si>
    <t>Thu, 3 Oct 2002 10:34:17 +0000</t>
  </si>
  <si>
    <t>5c3868d2bd10a3fd710bdc8098b2af74a024d5d6</t>
  </si>
  <si>
    <t>5c3868d2b</t>
  </si>
  <si>
    <t>87fb57b4e5316467f8e9245cc4b82e688c5ea3d6</t>
  </si>
  <si>
    <t>87fb57b4e</t>
  </si>
  <si>
    <t>For Windows debug. Irene</t>
  </si>
  <si>
    <t>For-Windows-debug</t>
  </si>
  <si>
    <t>Thu, 3 Oct 2002 10:20:30 +0000</t>
  </si>
  <si>
    <t>62da4c4dcb63a230d72a336051fc54d2a8a735a2</t>
  </si>
  <si>
    <t>62da4c4dc</t>
  </si>
  <si>
    <t>de9c3226acf9a384a27dfb7f22ec72f8be7c35df</t>
  </si>
  <si>
    <t>de9c3226a</t>
  </si>
  <si>
    <t>Fixing compiling troubles + Initial start problem Irene</t>
  </si>
  <si>
    <t>Fixing-compiling-troubles-Initial-start-problem</t>
  </si>
  <si>
    <t>Thu, 3 Oct 2002 10:17:07 +0000</t>
  </si>
  <si>
    <t>28d4433aadcea1643faca69bb76fc151cd450731</t>
  </si>
  <si>
    <t>28d4433aa</t>
  </si>
  <si>
    <t>ce41a275bfcc92764880f728a6c9f84176aa1c3f</t>
  </si>
  <si>
    <t>ce41a275b</t>
  </si>
  <si>
    <t>Amaya didn't compile on Windows platforms with the new memory_f.h Irene</t>
  </si>
  <si>
    <t>Amaya-didn-t-compile-on-Windows-platforms-with-the-new-memory_f.h</t>
  </si>
  <si>
    <t>Thu, 3 Oct 2002 09:12:09 +0000</t>
  </si>
  <si>
    <t>5d30c2714e6a021d49f54accdb567194df60d7f5</t>
  </si>
  <si>
    <t>5d30c2714</t>
  </si>
  <si>
    <t>cf85243fa8321d028f04417e4622a90e846f1c1c</t>
  </si>
  <si>
    <t>cf85243fa</t>
  </si>
  <si>
    <t>Wed, 2 Oct 2002 16:00:59 +0000</t>
  </si>
  <si>
    <t>567e910c14b0d34a6700db007547669610fc247b</t>
  </si>
  <si>
    <t>567e910c1</t>
  </si>
  <si>
    <t>2c3f01643fc4f6ef0bcc4f9f4c16922dc8db144d</t>
  </si>
  <si>
    <t>2c3f01643</t>
  </si>
  <si>
    <t>By default Amaya now loads the previous open URI. Irene</t>
  </si>
  <si>
    <t>By-default-Amaya-now-loads-the-previous-open-URI</t>
  </si>
  <si>
    <t>Wed, 2 Oct 2002 16:00:12 +0000</t>
  </si>
  <si>
    <t>9394ee6fd91bbc0324340706a38bc45ec616ce3d</t>
  </si>
  <si>
    <t>9394ee6fd</t>
  </si>
  <si>
    <t>0c0157524501d4e8123d3cf037f9f1dbb7cf6f2b</t>
  </si>
  <si>
    <t>0c0157524</t>
  </si>
  <si>
    <t>Restore the standard file to see if the crash reported by Martin comes from that change. Irene</t>
  </si>
  <si>
    <t>Restore-the-standard-file-to-see-if-the-crash-reported-by-Martin-comes</t>
  </si>
  <si>
    <t>Wed, 2 Oct 2002 12:48:28 +0000</t>
  </si>
  <si>
    <t>8647979cfa838238a37fc716d199081d7aeac153</t>
  </si>
  <si>
    <t>8647979cf</t>
  </si>
  <si>
    <t>f7c2228e2be5f5bc4e3ff86a2b01d64e5499ac90</t>
  </si>
  <si>
    <t>f7c2228e2</t>
  </si>
  <si>
    <t>MathML: implementing attribute largeop. VQ</t>
  </si>
  <si>
    <t>MathML-implementing-attribute-largeop</t>
  </si>
  <si>
    <t>Wed, 2 Oct 2002 09:36:01 +0000</t>
  </si>
  <si>
    <t>61be2f4cda137ce9994fe879ea5ec92c2d2f9997</t>
  </si>
  <si>
    <t>61be2f4cd</t>
  </si>
  <si>
    <t>31647fdf58363090105a4d2201492a99b040fb50</t>
  </si>
  <si>
    <t>31647fdf5</t>
  </si>
  <si>
    <t>MathML: Implementation of attributes display, displaystyle, movablelimits. VQ</t>
  </si>
  <si>
    <t>MathML-Implementation-of-attributes-display-displaystyle-movablelimits</t>
  </si>
  <si>
    <t>Tue, 1 Oct 2002 17:45:28 +0000</t>
  </si>
  <si>
    <t>9b94c4ebd0dd813ea3a4e4f3c746aa731ab0caaa</t>
  </si>
  <si>
    <t>9b94c4ebd</t>
  </si>
  <si>
    <t>5702eab1d6ddac6f9147fd34bdb5197aab1d3648</t>
  </si>
  <si>
    <t>5702eab1d</t>
  </si>
  <si>
    <t>Skip hidden elements when check spelling. Avoid to encode invisible attributes. Irene</t>
  </si>
  <si>
    <t>Skip-hidden-elements-when-check-spelling</t>
  </si>
  <si>
    <t>Tue, 1 Oct 2002 14:56:04 +0000</t>
  </si>
  <si>
    <t>289bf548e2d4cb22f53efeec264ee15870402d46</t>
  </si>
  <si>
    <t>289bf548e</t>
  </si>
  <si>
    <t>2105a95288fc13e895367397ce836c2f8158280a</t>
  </si>
  <si>
    <t>2105a9528</t>
  </si>
  <si>
    <t>New parsing context callback called at the end of a start element. Laurent</t>
  </si>
  <si>
    <t>New-parsing-context-callback-called-at-the-end-of-a-start-element</t>
  </si>
  <si>
    <t>Tue, 1 Oct 2002 08:34:07 +0000</t>
  </si>
  <si>
    <t>0fa7537ab651859d2c430cba7c5b19259d37df96</t>
  </si>
  <si>
    <t>0fa7537ab</t>
  </si>
  <si>
    <t>428c21b6a180f9af1093f7ed0747206a23efceeb</t>
  </si>
  <si>
    <t>428c21b6a</t>
  </si>
  <si>
    <t>Adding a browsing bug Irene</t>
  </si>
  <si>
    <t>Adding-a-browsing-bug</t>
  </si>
  <si>
    <t>Tue, 1 Oct 2002 08:12:56 +0000</t>
  </si>
  <si>
    <t>7b34fbb4ff9a0c3ab433c812e9cef214ae287caf</t>
  </si>
  <si>
    <t>7b34fbb4f</t>
  </si>
  <si>
    <t>b7b143d10858407de7c27c3930709cb1e79c0dd3</t>
  </si>
  <si>
    <t>b7b143d10</t>
  </si>
  <si>
    <t>Adding a new CSS bug. Irene</t>
  </si>
  <si>
    <t>Adding-a-new-CSS-bug</t>
  </si>
  <si>
    <t>Tue, 1 Oct 2002 07:30:57 +0000</t>
  </si>
  <si>
    <t>667b14a98fd81276a8bdd6fd39e0483c74ebcb94</t>
  </si>
  <si>
    <t>667b14a98</t>
  </si>
  <si>
    <t>f85cad00e00b14a2279fde122ecd2b59427dfc49</t>
  </si>
  <si>
    <t>f85cad00e</t>
  </si>
  <si>
    <t>Build the list of open URLs Bug fix: when the body was selected an attribute ShowImages was proposed. Irene</t>
  </si>
  <si>
    <t>Build-the-list-of-open-URLs</t>
  </si>
  <si>
    <t>Mon, 30 Sep 2002 15:48:13 +0000</t>
  </si>
  <si>
    <t>9b3e15eb14255d17fe3606c785ee9f50f4c530fb</t>
  </si>
  <si>
    <t>9b3e15eb1</t>
  </si>
  <si>
    <t>f724bf992656621aae06db1df064d5842adfb674</t>
  </si>
  <si>
    <t>f724bf992</t>
  </si>
  <si>
    <t>The undo/redo commands are now available for MathML, SVG and other xml documents when we link or remove a stylesheet. Laurent</t>
  </si>
  <si>
    <t>The-undo-redo-commands-are-now-available-for-MathML-SVG-and-other-xml-documents</t>
  </si>
  <si>
    <t>Mon, 30 Sep 2002 14:25:55 +0000</t>
  </si>
  <si>
    <t>dc0cfd9647429cb11bb974c1827e08416ed7d242</t>
  </si>
  <si>
    <t>dc0cfd964</t>
  </si>
  <si>
    <t>0bf80d3a4b16c0b75cb668633d9a2d2a0b001143</t>
  </si>
  <si>
    <t>0bf80d3a4</t>
  </si>
  <si>
    <t>Add SVG library in amaya menu bar. Etienne</t>
  </si>
  <si>
    <t>Add-SVG-library-in-amaya-menu-bar</t>
  </si>
  <si>
    <t>Fri, 27 Sep 2002 14:18:53 +0000</t>
  </si>
  <si>
    <t>fa7e112ceeb5e306529c52c4be61cb9d56066360</t>
  </si>
  <si>
    <t>fa7e112ce</t>
  </si>
  <si>
    <t>ce8d6b0804051573e77827f1dbce45073920142f</t>
  </si>
  <si>
    <t>ce8d6b080</t>
  </si>
  <si>
    <t>Add SVG library in Amaya menu bar. Etienne</t>
  </si>
  <si>
    <t>Add-SVG-library-in-Amaya-menu-bar</t>
  </si>
  <si>
    <t>Fri, 27 Sep 2002 14:18:17 +0000</t>
  </si>
  <si>
    <t>66f06dab776494645eb263d2b58891cb38f5dbde</t>
  </si>
  <si>
    <t>66f06dab7</t>
  </si>
  <si>
    <t>c7592436239de79f7dcb4c1cef7098eae2066201</t>
  </si>
  <si>
    <t>c75924362</t>
  </si>
  <si>
    <t>SVG library documentation Etienne</t>
  </si>
  <si>
    <t>SVG-library-documentation</t>
  </si>
  <si>
    <t>Fri, 27 Sep 2002 14:11:44 +0000</t>
  </si>
  <si>
    <t>7e9cf3bd7c450bc88bf88db738257cceb46b3232</t>
  </si>
  <si>
    <t>7e9cf3bd7</t>
  </si>
  <si>
    <t>9303dda587b2e6e5568510df6f2941be4c0948fa</t>
  </si>
  <si>
    <t>9303dda58</t>
  </si>
  <si>
    <t>SVG Library documentation Etienne</t>
  </si>
  <si>
    <t>SVG-Library-documentation</t>
  </si>
  <si>
    <t>Fri, 27 Sep 2002 14:10:04 +0000</t>
  </si>
  <si>
    <t>2fa18e49480e8798363b5525522477d0bf00ffaf</t>
  </si>
  <si>
    <t>2fa18e494</t>
  </si>
  <si>
    <t>ce40feef74e7cdd125c51ebdef1d15284fb3ba87</t>
  </si>
  <si>
    <t>ce40feef7</t>
  </si>
  <si>
    <t>Fri, 27 Sep 2002 14:05:38 +0000</t>
  </si>
  <si>
    <t>db0da55f613d65c4faf2bd08b366c2324e056ffd</t>
  </si>
  <si>
    <t>db0da55f6</t>
  </si>
  <si>
    <t>0bce83b5f51887e3a6fffb6c13bd3d3f34c4fc63</t>
  </si>
  <si>
    <t>0bce83b5f</t>
  </si>
  <si>
    <t>Documentation SVG Library Etienne</t>
  </si>
  <si>
    <t>Documentation-SVG-Library</t>
  </si>
  <si>
    <t>Fri, 27 Sep 2002 14:02:06 +0000</t>
  </si>
  <si>
    <t>8e3ce40797b1b5d09a7b60feb387495d6fc33842</t>
  </si>
  <si>
    <t>8e3ce4079</t>
  </si>
  <si>
    <t>1085fd64858e0334b8100309a34bc01d69ae865d</t>
  </si>
  <si>
    <t>1085fd648</t>
  </si>
  <si>
    <t>When an undo or redo command corresponded to a 'Remove CSS stylesheet', the display was nor recomputed. Laurent</t>
  </si>
  <si>
    <t>When-an-undo-or-redo-command-corresponded-to-a-Remove-CSS-stylesheet-the</t>
  </si>
  <si>
    <t>Fri, 27 Sep 2002 12:37:47 +0000</t>
  </si>
  <si>
    <t>db97a2f8a068cb04652331620e21e4dc58763b5b</t>
  </si>
  <si>
    <t>db97a2f8a</t>
  </si>
  <si>
    <t>cc450a4987f8daaefa6bb251a95b7c3ed964a0a3</t>
  </si>
  <si>
    <t>cc450a498</t>
  </si>
  <si>
    <t>We can now remove a css stylesheet from an xml document. Laurent</t>
  </si>
  <si>
    <t>We-can-now-remove-a-css-stylesheet-from-an-xml-document</t>
  </si>
  <si>
    <t>Fri, 27 Sep 2002 10:59:33 +0000</t>
  </si>
  <si>
    <t>c3bcb6dbd5ac85a151083307f3a87ddf906621ff</t>
  </si>
  <si>
    <t>c3bcb6dbd</t>
  </si>
  <si>
    <t>d223ffbf1e41cd40fb558e0ad29e833733abd6f6</t>
  </si>
  <si>
    <t>d223ffbf1</t>
  </si>
  <si>
    <t>CSS remove undo fix Laurent</t>
  </si>
  <si>
    <t>CSS-remove-undo-fix</t>
  </si>
  <si>
    <t>Thu, 26 Sep 2002 13:43:03 +0000</t>
  </si>
  <si>
    <t>52d30227b5a358e6f939722fa77adb945630dbc1</t>
  </si>
  <si>
    <t>52d30227b</t>
  </si>
  <si>
    <t>e0d40b1c2405894ee2bcffb0106f8bbf8ddafd7c</t>
  </si>
  <si>
    <t>e0d40b1c2</t>
  </si>
  <si>
    <t>Bug fix: the removal of a CSS stylesheet now modifies the document and is 'undoable' Laurent</t>
  </si>
  <si>
    <t>Bug-fix-the-removal-of-a-CSS-stylesheet-now-modifies-the-document-and-is-undoable</t>
  </si>
  <si>
    <t>Thu, 26 Sep 2002 13:20:32 +0000</t>
  </si>
  <si>
    <t>8b31ad27b6559ee73dd0efd095fd67b15015f547</t>
  </si>
  <si>
    <t>8b31ad27b</t>
  </si>
  <si>
    <t>7ca6b1a7cda713abc8dea16a99a316fefa97e55a</t>
  </si>
  <si>
    <t>7ca6b1a7c</t>
  </si>
  <si>
    <t>Amaya default setting (without SVGLIB) Etienne</t>
  </si>
  <si>
    <t>Amaya-default-setting-without-SVGLIB</t>
  </si>
  <si>
    <t>Thu, 26 Sep 2002 13:00:03 +0000</t>
  </si>
  <si>
    <t>4a4ab474c51ae433ddad1d3eeb040b32e5586de5</t>
  </si>
  <si>
    <t>4a4ab474c</t>
  </si>
  <si>
    <t>de2db98d38f4b7deb7ec413f1f96e9b49bb72635</t>
  </si>
  <si>
    <t>de2db98d3</t>
  </si>
  <si>
    <t>MOTIF compilation error Etienne</t>
  </si>
  <si>
    <t>MOTIF-compilation-error</t>
  </si>
  <si>
    <t>Thu, 26 Sep 2002 09:45:18 +0000</t>
  </si>
  <si>
    <t>d078d99f1d049cb19ca1fac90bb3517a27fa87ae</t>
  </si>
  <si>
    <t>d078d99f1</t>
  </si>
  <si>
    <t>94879742ebe2adc624ff91d2501f805ef0522cbb</t>
  </si>
  <si>
    <t>94879742e</t>
  </si>
  <si>
    <t>Compilation error Etienne</t>
  </si>
  <si>
    <t>Compilation-error</t>
  </si>
  <si>
    <t>Thu, 26 Sep 2002 09:20:12 +0000</t>
  </si>
  <si>
    <t>e05f3d4938e167647e1db653f09ab6549504b910</t>
  </si>
  <si>
    <t>e05f3d493</t>
  </si>
  <si>
    <t>8b14bc835efb0654af6c76cb62d7d6bda987e81d</t>
  </si>
  <si>
    <t>8b14bc835</t>
  </si>
  <si>
    <t>Port svg library dialog from GTK to Windows. Etienne</t>
  </si>
  <si>
    <t>Port-svg-library-dialog-from-GTK-to-Windows</t>
  </si>
  <si>
    <t>Thu, 26 Sep 2002 09:09:04 +0000</t>
  </si>
  <si>
    <t>258783016ec7262663281ff0887b448280ca4611</t>
  </si>
  <si>
    <t>4d985f14179b177b604854b056c881d4b37080e5</t>
  </si>
  <si>
    <t>4d985f141</t>
  </si>
  <si>
    <t>Temporary copies of open CSS files were not removed. Irene</t>
  </si>
  <si>
    <t>Temporary-copies-of-open-CSS-files-were-not-removed</t>
  </si>
  <si>
    <t>Thu, 26 Sep 2002 07:36:23 +0000</t>
  </si>
  <si>
    <t>6fa8bccb78b3bf26afe0ea8d9f1ac26bb5360333</t>
  </si>
  <si>
    <t>6fa8bccb7</t>
  </si>
  <si>
    <t>e27cd269cd1eb27d0a8c7634c503f03cec823af3</t>
  </si>
  <si>
    <t>e27cd269c</t>
  </si>
  <si>
    <t>Irene.</t>
  </si>
  <si>
    <t>Thu, 26 Sep 2002 07:19:09 +0000</t>
  </si>
  <si>
    <t>025c16468d1dee0907996ea1cb5ce429f97d9374</t>
  </si>
  <si>
    <t>025c16468</t>
  </si>
  <si>
    <t>1302b724b52ec03aea8bf3f28d381f65558c210a</t>
  </si>
  <si>
    <t>1302b724b</t>
  </si>
  <si>
    <t>Sometimes the selection was not displayed. Irene</t>
  </si>
  <si>
    <t>Sometimes-the-selection-was-not-displayed</t>
  </si>
  <si>
    <t>Thu, 26 Sep 2002 07:18:07 +0000</t>
  </si>
  <si>
    <t>18615f666920a15055c45313faa2c49ad39103b5</t>
  </si>
  <si>
    <t>18615f666</t>
  </si>
  <si>
    <t>d5c5db26a48fe7b433aa3565af47948dd9e03dad</t>
  </si>
  <si>
    <t>d5c5db26a</t>
  </si>
  <si>
    <t>Wed, 25 Sep 2002 15:54:22 +0000</t>
  </si>
  <si>
    <t>01d8bbe85d59622f2a28e978a7e343187306a3c6</t>
  </si>
  <si>
    <t>01d8bbe85</t>
  </si>
  <si>
    <t>f7811d4fd7604dbab4375304a1a93de5bfd1a561</t>
  </si>
  <si>
    <t>f7811d4fd</t>
  </si>
  <si>
    <t>Make the CSS style menu available for Math documents. Laurent</t>
  </si>
  <si>
    <t>Make-the-CSS-style-menu-available-for-Math-documents</t>
  </si>
  <si>
    <t>Wed, 25 Sep 2002 15:11:54 +0000</t>
  </si>
  <si>
    <t>7ab2f736b6c0f1be4a0009ce994203dd09b751df</t>
  </si>
  <si>
    <t>7ab2f736b</t>
  </si>
  <si>
    <t>23f803f819cc8263b7463f00d16d98514f0fe271</t>
  </si>
  <si>
    <t>23f803f81</t>
  </si>
  <si>
    <t>Characters &amp;lt; and &amp;gt; within attribute values were not re-encoded when the document was saved. Irene</t>
  </si>
  <si>
    <t>Characters-lt-and-gt-within-attribute-values-were-not-re-encoded</t>
  </si>
  <si>
    <t>Wed, 25 Sep 2002 14:29:58 +0000</t>
  </si>
  <si>
    <t>7a2a6a1960e2764474d7d293cf7d00ef7cb0fead</t>
  </si>
  <si>
    <t>7a2a6a196</t>
  </si>
  <si>
    <t>8e24d150abd916eadf46c1461d5885f43e2e0b7d</t>
  </si>
  <si>
    <t>8e24d150a</t>
  </si>
  <si>
    <t>Use the enclosing visibility in structure view for comments, Pi and unknown elements. Laurent</t>
  </si>
  <si>
    <t>Use-the-enclosing-visibility-in-structure-view-for-comments-Pi-and-unknown-elements</t>
  </si>
  <si>
    <t>Wed, 25 Sep 2002 14:03:06 +0000</t>
  </si>
  <si>
    <t>dc45c107452f32b45ada3949029f89d62a68ff79</t>
  </si>
  <si>
    <t>dc45c1074</t>
  </si>
  <si>
    <t>d4a3b41fe3cce24aab5494df4a54968291258e7c</t>
  </si>
  <si>
    <t>d4a3b41fe</t>
  </si>
  <si>
    <t>German documentation update Irene</t>
  </si>
  <si>
    <t>German-documentation-update</t>
  </si>
  <si>
    <t>Wed, 25 Sep 2002 14:00:19 +0000</t>
  </si>
  <si>
    <t>441f3efe0a2278b889323e9a3cbcd844f69069c7</t>
  </si>
  <si>
    <t>441f3efe0</t>
  </si>
  <si>
    <t>634719e93159d0c1e46da3925d684171f79974e3</t>
  </si>
  <si>
    <t>3 new editing bugs Irene</t>
  </si>
  <si>
    <t>3-new-editing-bugs</t>
  </si>
  <si>
    <t>Wed, 25 Sep 2002 11:05:31 +0000</t>
  </si>
  <si>
    <t>0d6c04b692c1baca78100997c4baa69f71eb0041</t>
  </si>
  <si>
    <t>0d6c04b69</t>
  </si>
  <si>
    <t>c24e7c85988e868eab3261a96b707b623c283e98</t>
  </si>
  <si>
    <t>c24e7c859</t>
  </si>
  <si>
    <t>XML attributes were exported in UTF-8 even it the document encoding was ISO-8859-1. Irene</t>
  </si>
  <si>
    <t>XML-attributes-were-exported-in-UTF-8-even-it-the-document-encoding</t>
  </si>
  <si>
    <t>Wed, 25 Sep 2002 07:18:16 +0000</t>
  </si>
  <si>
    <t>5558a461cd8567d4f34044e08af05945abb762cf</t>
  </si>
  <si>
    <t>5558a461c</t>
  </si>
  <si>
    <t>9ed38b11261d62aeb62fe91c990c5b55cece2e5c</t>
  </si>
  <si>
    <t>9ed38b112</t>
  </si>
  <si>
    <t>After the first export of a XML document, all attribute values were lost. Irene</t>
  </si>
  <si>
    <t>After-the-first-export-of-a-XML-document-all-attribute-values-were</t>
  </si>
  <si>
    <t>Tue, 24 Sep 2002 16:05:43 +0000</t>
  </si>
  <si>
    <t>38c41e75fcaf3c236fea557e895d409db6faf42d</t>
  </si>
  <si>
    <t>38c41e75f</t>
  </si>
  <si>
    <t>9d9b9d567c41518bf3e7a155f9f1122969caf2f8</t>
  </si>
  <si>
    <t>9d9b9d567</t>
  </si>
  <si>
    <t>The command "Synchronize" on a XML document crashed Amaya. Irene</t>
  </si>
  <si>
    <t>The-command-Synchronize-on-a-XML-document-crashed-Amaya</t>
  </si>
  <si>
    <t>Tue, 24 Sep 2002 15:41:45 +0000</t>
  </si>
  <si>
    <t>b897a85b163f61cc4d26c2f1a90f486341af64de</t>
  </si>
  <si>
    <t>b897a85b1</t>
  </si>
  <si>
    <t>0f6a3ce6290bca15186dac2e96f46fed9e684c8b</t>
  </si>
  <si>
    <t>0f6a3ce62</t>
  </si>
  <si>
    <t>The command Synchronize didn't work with local CSS files. Irene</t>
  </si>
  <si>
    <t>The-command-Synchronize-didn-t-work-with-local-CSS-files</t>
  </si>
  <si>
    <t>Tue, 24 Sep 2002 12:39:48 +0000</t>
  </si>
  <si>
    <t>4aac27375fd711b63777186f9cf9d8da494effe0</t>
  </si>
  <si>
    <t>4aac27375</t>
  </si>
  <si>
    <t>a8f287284a44576fabb8e1f6602a46d7e8e245c0</t>
  </si>
  <si>
    <t>a8f287284</t>
  </si>
  <si>
    <t>Add the Transform command bug. Laurent</t>
  </si>
  <si>
    <t>Add-the-Transform-command-bug</t>
  </si>
  <si>
    <t>Mon, 23 Sep 2002 15:07:23 +0000</t>
  </si>
  <si>
    <t>6d3ec7eb4e93b7c7638ee87b9f15272def98b0a5</t>
  </si>
  <si>
    <t>6d3ec7eb4</t>
  </si>
  <si>
    <t>c8859559c0e522fda41a57a707af1dabab62d396</t>
  </si>
  <si>
    <t>c8859559c</t>
  </si>
  <si>
    <t>New CSS features. Irene</t>
  </si>
  <si>
    <t>New-CSS-features</t>
  </si>
  <si>
    <t>Mon, 23 Sep 2002 15:00:17 +0000</t>
  </si>
  <si>
    <t>b780af0526705b5ff799fa9c1c4bc5098d7bf88b</t>
  </si>
  <si>
    <t>b780af052</t>
  </si>
  <si>
    <t>5b0af37e8e534a29a3b3c192132856b59b5254a7</t>
  </si>
  <si>
    <t>5b0af37e8</t>
  </si>
  <si>
    <t>Commands "Create Rule" and "Apply Rule" look for any class names either defined in the document, or defined by any CSS style sheet linked to the document. Irene</t>
  </si>
  <si>
    <t>Commands-Create-Rule-and-Apply-Rule-look-for-any-class-names-either</t>
  </si>
  <si>
    <t>Mon, 23 Sep 2002 14:25:12 +0000</t>
  </si>
  <si>
    <t>7d2fd3acf3d1b4f1dee15c40711abbfbd116a01f</t>
  </si>
  <si>
    <t>7d2fd3acf</t>
  </si>
  <si>
    <t>bb8c48018c64d40312aaaa22e7149a246b66fc2d</t>
  </si>
  <si>
    <t>bb8c48018</t>
  </si>
  <si>
    <t>Bug fix in Transform Menu on Windows The TtaNewPopup function was called with a NULL 'parent' parameter so, the menu didn't appear. Laurent</t>
  </si>
  <si>
    <t>Bug-fix-in-Transform-Menu-on-Windows</t>
  </si>
  <si>
    <t>Mon, 23 Sep 2002 13:41:13 +0000</t>
  </si>
  <si>
    <t>8e9d1c91a2348ed8068503b451f96c7a674ed204</t>
  </si>
  <si>
    <t>8e9d1c91a</t>
  </si>
  <si>
    <t>2ee08a923caba3d1dc01b3bd555324b6e78b8714</t>
  </si>
  <si>
    <t>2ee08a923</t>
  </si>
  <si>
    <t>New bugs and wishes Irene</t>
  </si>
  <si>
    <t>New-bugs-and-wishes</t>
  </si>
  <si>
    <t>Mon, 23 Sep 2002 11:05:46 +0000</t>
  </si>
  <si>
    <t>1926e9c0a051795bf19ac83e1cabfd18e7cdd705</t>
  </si>
  <si>
    <t>1926e9c0a</t>
  </si>
  <si>
    <t>026a5d556e80a630ace997c76326f9c0d6d1c274</t>
  </si>
  <si>
    <t>026a5d556</t>
  </si>
  <si>
    <t>After a reload "Save" is desactivated. If a style sheet is reloaded, documents that link that style sheet are updated. Irene</t>
  </si>
  <si>
    <t>After-a-reload-Save-is-desactivated</t>
  </si>
  <si>
    <t>Fri, 20 Sep 2002 15:46:00 +0000</t>
  </si>
  <si>
    <t>3bb3c3c6e5f5d3be2421062be6820215b72f9aa1</t>
  </si>
  <si>
    <t>3bb3c3c6e</t>
  </si>
  <si>
    <t>c445623982b7cac189ebce84a7674701767dcf0a</t>
  </si>
  <si>
    <t>c44562398</t>
  </si>
  <si>
    <t>The new command "Synchronize" allows one to test editing on a CSS style sheet without saving this style sheet. When a style sheet is saved, documents that link that style sheet are redisplayed. Irene</t>
  </si>
  <si>
    <t>The-new-command-Synchronize-allows-one-to-test-editing-on-a-CSS-style</t>
  </si>
  <si>
    <t>Fri, 20 Sep 2002 15:25:24 +0000</t>
  </si>
  <si>
    <t>c88764a3d1ae90ec1facb719d4ac651117e5350a</t>
  </si>
  <si>
    <t>c88764a3d</t>
  </si>
  <si>
    <t>27c9d3db542f1f572cfd28baadf402c43f176123</t>
  </si>
  <si>
    <t>27c9d3db5</t>
  </si>
  <si>
    <t>The Link CSS commande for xml documents is now 'undoable' + minor changes   - resize the CSS presentation window   - set the filter to *.css when we browse for a CSS Laurent</t>
  </si>
  <si>
    <t>The-Link-CSS-commande-for-xml-documents-is-now-undoable</t>
  </si>
  <si>
    <t>Fri, 20 Sep 2002 12:57:04 +0000</t>
  </si>
  <si>
    <t>54f3dbe8e89c8b0039ed5ec5a43d89dc59d01847</t>
  </si>
  <si>
    <t>54f3dbe8e</t>
  </si>
  <si>
    <t>226c1ec25c429e67ab1d84596ade2a1da7229807</t>
  </si>
  <si>
    <t>226c1ec25</t>
  </si>
  <si>
    <t>Thu, 19 Sep 2002 09:49:00 +0000</t>
  </si>
  <si>
    <t>6dded65f4e0d85ff19fb6152d806f6fb646b998f</t>
  </si>
  <si>
    <t>6dded65f4</t>
  </si>
  <si>
    <t>d2a99ffa535389950accd276e7154685eb49c70d</t>
  </si>
  <si>
    <t>d2a99ffa5</t>
  </si>
  <si>
    <t>Adding the auto-save request. Irene.</t>
  </si>
  <si>
    <t>Adding-the-auto-save-request</t>
  </si>
  <si>
    <t>Thu, 19 Sep 2002 09:45:41 +0000</t>
  </si>
  <si>
    <t>758c5231150d1efabf542957b73a808e9836e76d</t>
  </si>
  <si>
    <t>758c52311</t>
  </si>
  <si>
    <t>14a945dde2218677e1adbdcef41504f6cbaf8de0</t>
  </si>
  <si>
    <t>14a945dde</t>
  </si>
  <si>
    <t>Adding a new bug into the section Editing Irene</t>
  </si>
  <si>
    <t>Adding-a-new-bug-into-the-section-Editing</t>
  </si>
  <si>
    <t>Thu, 19 Sep 2002 09:40:36 +0000</t>
  </si>
  <si>
    <t>9537d6190817593b44f48c8b8af3d2eb0949a802</t>
  </si>
  <si>
    <t>9537d6190</t>
  </si>
  <si>
    <t>636560c65c1f45b1e8b1dce79b8dcb61d6aa9a94</t>
  </si>
  <si>
    <t>636560c65</t>
  </si>
  <si>
    <t>Clean library manager dialog and improve "add model into library" funcions. Etienne</t>
  </si>
  <si>
    <t>Clean-library-manager-dialog-and-improve-add-model-into-library-funcions</t>
  </si>
  <si>
    <t>Thu, 19 Sep 2002 07:52:50 +0000</t>
  </si>
  <si>
    <t>2988beb53444fe46ab01743f19aa8bac7bde5e8f</t>
  </si>
  <si>
    <t>2988beb53</t>
  </si>
  <si>
    <t>edfa643b47baabffa4a0fe30ec503a7cc01baff7</t>
  </si>
  <si>
    <t>edfa643b4</t>
  </si>
  <si>
    <t>Remove a debug message Laurent</t>
  </si>
  <si>
    <t>Remove-a-debug-message</t>
  </si>
  <si>
    <t>Wed, 18 Sep 2002 16:51:36 +0000</t>
  </si>
  <si>
    <t>42c5ab9e26b4d04cce2c0311d4447de2662f15ed</t>
  </si>
  <si>
    <t>42c5ab9e2</t>
  </si>
  <si>
    <t>4bb10a0df71b423faaa4897254088a0ac17a695c</t>
  </si>
  <si>
    <t>4bb10a0df</t>
  </si>
  <si>
    <t>Bug fix : an xml document was not always considered as xml at source synchroninizing. Laurent</t>
  </si>
  <si>
    <t>Bug-fix-an-xml-document-was-not-always-considered-as-xml-at-source-synchroninizing</t>
  </si>
  <si>
    <t>Wed, 18 Sep 2002 14:49:12 +0000</t>
  </si>
  <si>
    <t>b1de4fb3910f009fa5f2eef18aad7496b6fa9580</t>
  </si>
  <si>
    <t>b1de4fb39</t>
  </si>
  <si>
    <t>a6fbc407e75485ad1ac3ffef9023017f74314ef0</t>
  </si>
  <si>
    <t>a6fbc407e</t>
  </si>
  <si>
    <t>First step to allow the user to Link/Open/Enable/Disable CSS stylesheets for xml documents. Laurent</t>
  </si>
  <si>
    <t>First-step-to-allow-the-user-to-Link-Open-Enable-Disable-CSS-stylesheets-for-xml-documents</t>
  </si>
  <si>
    <t>Wed, 18 Sep 2002 13:18:57 +0000</t>
  </si>
  <si>
    <t>09385cbbdeb7c1222cf7e9b7a53c58afd7a4c91c</t>
  </si>
  <si>
    <t>09385cbbd</t>
  </si>
  <si>
    <t>406a6c41b551f519c786d62f912854b2538cf019</t>
  </si>
  <si>
    <t>406a6c41b</t>
  </si>
  <si>
    <t>Recompute the display to take into account the removal of a CSS stylesheet thru the CSS menu (concerns HTML documents only) Laurent</t>
  </si>
  <si>
    <t>Recompute-the-display-to-take-into-account-the-removal-of-a-CSS-stylesheet</t>
  </si>
  <si>
    <t>Wed, 18 Sep 2002 10:38:59 +0000</t>
  </si>
  <si>
    <t>b3209f19e6ea709b1fc860f0a2116bc57367e48b</t>
  </si>
  <si>
    <t>b3209f19e</t>
  </si>
  <si>
    <t>e991f8e32bb8d70d18f106608da0155c388c0575</t>
  </si>
  <si>
    <t>e991f8e32</t>
  </si>
  <si>
    <t>Close library when it's the last opened document. Etienne</t>
  </si>
  <si>
    <t>Close-library-when-it-s-the-last-opened-document</t>
  </si>
  <si>
    <t>Wed, 18 Sep 2002 08:08:38 +0000</t>
  </si>
  <si>
    <t>1915fc50d5a8940d301d6045a58918771b209bd8</t>
  </si>
  <si>
    <t>1915fc50d</t>
  </si>
  <si>
    <t>e262371d44b96b5b97326ed0ec61eebb5a772fcf</t>
  </si>
  <si>
    <t>e262371d4</t>
  </si>
  <si>
    <t>COMBOX : before a strcat : *buffer = EOS ...</t>
  </si>
  <si>
    <t>COMBOX-before-a-strcat-buffer-EOS</t>
  </si>
  <si>
    <t>Tue, 17 Sep 2002 16:05:58 +0000</t>
  </si>
  <si>
    <t>73a4330ab4ac53351958741868e638284bd43c66</t>
  </si>
  <si>
    <t>73a4330ab</t>
  </si>
  <si>
    <t>3ad6040b46a95cfe96ebcdad6464ddfa3e09b4ed</t>
  </si>
  <si>
    <t>3ad6040b4</t>
  </si>
  <si>
    <t>COMBOBOX : typo error...</t>
  </si>
  <si>
    <t>COMBOBOX-typo-error</t>
  </si>
  <si>
    <t>Tue, 17 Sep 2002 16:01:39 +0000</t>
  </si>
  <si>
    <t>686c30c7db4d8d3cc7537c4ce4ba7d8cbc5805ff</t>
  </si>
  <si>
    <t>686c30c7d</t>
  </si>
  <si>
    <t>3f377112bdab88e057a13cafd5fae1354c999a44</t>
  </si>
  <si>
    <t>3f377112b</t>
  </si>
  <si>
    <t>COMBOBOX : Typo error...</t>
  </si>
  <si>
    <t>COMBOBOX-Typo-error</t>
  </si>
  <si>
    <t>Tue, 17 Sep 2002 15:53:26 +0000</t>
  </si>
  <si>
    <t>4cf82378480a2911d6eae49065d1b400fbc47717</t>
  </si>
  <si>
    <t>4cf823784</t>
  </si>
  <si>
    <t>56e486d72f380a1a10394a74df61be84aefb53b4</t>
  </si>
  <si>
    <t>56e486d72</t>
  </si>
  <si>
    <t>GTK COMBOBOX : init a buffer at NULL   when a user doesn't have a list_url.dat</t>
  </si>
  <si>
    <t>GTK-COMBOBOX-init-a-buffer-at-NULL</t>
  </si>
  <si>
    <t xml:space="preserve">( a text file with an url per line in your ~/.amaya)_x000D_
</t>
  </si>
  <si>
    <t>Tue, 17 Sep 2002 15:50:30 +0000</t>
  </si>
  <si>
    <t>c80d3b10b6f20ea6549063b97d7b644c8d43a9f9</t>
  </si>
  <si>
    <t>c80d3b10b</t>
  </si>
  <si>
    <t>d0aa30130a15b4da348188bd87243d0eb05940ba</t>
  </si>
  <si>
    <t>d0aa30130</t>
  </si>
  <si>
    <t>Improving library manager (add new model in a library) Etienne</t>
  </si>
  <si>
    <t>Improving-library-manager-add-new-model-in-a-library</t>
  </si>
  <si>
    <t>Tue, 17 Sep 2002 15:02:38 +0000</t>
  </si>
  <si>
    <t>a29f8e73f55de325c7c4687d6ad2e4ff796a40f9</t>
  </si>
  <si>
    <t>a29f8e73f</t>
  </si>
  <si>
    <t>205539034309ca079516001ed76890cfbd2088a2</t>
  </si>
  <si>
    <t>Missing file Irene</t>
  </si>
  <si>
    <t>Tue, 17 Sep 2002 14:16:53 +0000</t>
  </si>
  <si>
    <t>4b7184817eb4b940b52dcca7a6053f152882eb41</t>
  </si>
  <si>
    <t>4b7184817</t>
  </si>
  <si>
    <t>054c05913b32d3da9c43674cda7452f93b7d8e3d</t>
  </si>
  <si>
    <t>054c05913</t>
  </si>
  <si>
    <t>Bug fix in xml : a new xml nature was added each time a synchronization  was made thru the source view. Laurent</t>
  </si>
  <si>
    <t>Bug-fix-in-xml-a-new-xml-nature-was-added-each-time-a-synchronization</t>
  </si>
  <si>
    <t>Tue, 17 Sep 2002 13:34:06 +0000</t>
  </si>
  <si>
    <t>bd572730eb1aee3e843b4256b052788dbf3254e8</t>
  </si>
  <si>
    <t>bd572730e</t>
  </si>
  <si>
    <t>0079271f455e308b00366707166b5a52160a489b</t>
  </si>
  <si>
    <t>0079271f4</t>
  </si>
  <si>
    <t>Add a link to the new release. Remove useless id. Add a css rule. Laurent</t>
  </si>
  <si>
    <t>Add-a-link-to-the-new-release</t>
  </si>
  <si>
    <t>Mon, 16 Sep 2002 16:26:24 +0000</t>
  </si>
  <si>
    <t>ae43cd85cd8b9249f327a50909faa37b76435c3b</t>
  </si>
  <si>
    <t>ae43cd85c</t>
  </si>
  <si>
    <t>8834b779a686c09515cc014a1c1f54240a8c8b3e</t>
  </si>
  <si>
    <t>8834b779a</t>
  </si>
  <si>
    <t>tag: Amaya-6-4</t>
  </si>
  <si>
    <t>Revision 6.4 Irene</t>
  </si>
  <si>
    <t>Revision-6.4</t>
  </si>
  <si>
    <t>Mon, 16 Sep 2002 16:07:58 +0000</t>
  </si>
  <si>
    <t>4691aa71f715f4e5106ad783c79898679753e86e</t>
  </si>
  <si>
    <t>4691aa71f</t>
  </si>
  <si>
    <t>a025f9d287bc6eaee1961897ced8c03277bde517</t>
  </si>
  <si>
    <t>a025f9d28</t>
  </si>
  <si>
    <t>Revision  6.4 Irene</t>
  </si>
  <si>
    <t>Mon, 16 Sep 2002 16:07:31 +0000</t>
  </si>
  <si>
    <t>6f9ab6e7a5347804afb9f9603652633ddc8c0514</t>
  </si>
  <si>
    <t>6f9ab6e7a</t>
  </si>
  <si>
    <t>224565bdb1f7d95238f36503116c711e06a9ffba</t>
  </si>
  <si>
    <t>224565bdb</t>
  </si>
  <si>
    <t>JK: The annotlib selected.gif image was missing</t>
  </si>
  <si>
    <t>JK-The-annotlib-selected.gif-image-was-missing</t>
  </si>
  <si>
    <t>Mon, 16 Sep 2002 13:29:08 +0000</t>
  </si>
  <si>
    <t>ee74b1a8a6efda10508b079d1cbd07245cfec783</t>
  </si>
  <si>
    <t>ee74b1a8a</t>
  </si>
  <si>
    <t>2be785451124720c5021a7baf6510a7a920370e4</t>
  </si>
  <si>
    <t>2be785451</t>
  </si>
  <si>
    <t>Add initializations. Irene</t>
  </si>
  <si>
    <t>Mon, 16 Sep 2002 13:10:59 +0000</t>
  </si>
  <si>
    <t>0f4764bf837baf76d0814db9903d38f69c70fcc4</t>
  </si>
  <si>
    <t>0f4764bf8</t>
  </si>
  <si>
    <t>d049ed84cb2431f72b3cc5de7ca63d15ad000434</t>
  </si>
  <si>
    <t>d049ed84c</t>
  </si>
  <si>
    <t>Mon, 16 Sep 2002 13:03:49 +0000</t>
  </si>
  <si>
    <t>6d12704a3b59c36f79c1ef7e926936f7518de26c</t>
  </si>
  <si>
    <t>6d12704a3</t>
  </si>
  <si>
    <t>5e706d046b58cf2f7c0ba5c76092b9df0dc68f5f</t>
  </si>
  <si>
    <t>5e706d046</t>
  </si>
  <si>
    <t>Version 6.4 Irene</t>
  </si>
  <si>
    <t>Mon, 16 Sep 2002 12:57:13 +0000</t>
  </si>
  <si>
    <t>a5516a8de2ca22217c0c41f13c8bd5002a7d3c46</t>
  </si>
  <si>
    <t>a5516a8de</t>
  </si>
  <si>
    <t>e42a35001e476cc1693887b16d585ad40a8e9562</t>
  </si>
  <si>
    <t>e42a35001</t>
  </si>
  <si>
    <t>Mon, 16 Sep 2002 12:52:46 +0000</t>
  </si>
  <si>
    <t>1208058ff812a8d69c91db12154d0b4868d65a1f</t>
  </si>
  <si>
    <t>1208058ff</t>
  </si>
  <si>
    <t>bdc32867bb74758802b0de6db2c039bd7f19e8a9</t>
  </si>
  <si>
    <t>bdc32867b</t>
  </si>
  <si>
    <t>Mon, 16 Sep 2002 12:52:05 +0000</t>
  </si>
  <si>
    <t>c6be225b3be38a8fc420e9372070ed00cece1e7f</t>
  </si>
  <si>
    <t>c6be225b3</t>
  </si>
  <si>
    <t>7730170115a4fc66c0d02e9f4d7d9bf09f148025</t>
  </si>
  <si>
    <t>When opening the Links view, the left part of the view was hidden. VQ</t>
  </si>
  <si>
    <t>When-opening-the-Links-view-the-left-part-of-the-view-was-hidden</t>
  </si>
  <si>
    <t>Mon, 16 Sep 2002 12:38:41 +0000</t>
  </si>
  <si>
    <t>12ae8b5b8aab0aaa40f53140af6e2a92f572844f</t>
  </si>
  <si>
    <t>12ae8b5b8</t>
  </si>
  <si>
    <t>efefe82c733e2c5b170fe2a481cb8b645bc42cf3</t>
  </si>
  <si>
    <t>efefe82c7</t>
  </si>
  <si>
    <t>Mon, 16 Sep 2002 11:12:00 +0000</t>
  </si>
  <si>
    <t>3a949993ab31438a01e718cd52fc87ba59dd4a1b</t>
  </si>
  <si>
    <t>3a949993a</t>
  </si>
  <si>
    <t>a9fb2551d99ddffe831a1fc7cac1f0a2703a57c2</t>
  </si>
  <si>
    <t>a9fb2551d</t>
  </si>
  <si>
    <t>Bug fix: improving the evaluation of CSS selectors. Irene</t>
  </si>
  <si>
    <t>Bug-fix-improving-the-evaluation-of-CSS-selectors</t>
  </si>
  <si>
    <t>Mon, 16 Sep 2002 11:11:37 +0000</t>
  </si>
  <si>
    <t>e8e0d856a07d4a896326d70ee027003c77589e07</t>
  </si>
  <si>
    <t>e8e0d856a</t>
  </si>
  <si>
    <t>b631e2b0635ae4cd1a4f779978f869da01c31423</t>
  </si>
  <si>
    <t>b631e2b06</t>
  </si>
  <si>
    <t>JK: the Location-Header base algorithm didn't work when the server returns a filename instead of a path in that header.</t>
  </si>
  <si>
    <t>JK-the-Location-Header-base-algorithm-didn-t-work-when-the</t>
  </si>
  <si>
    <t>Mon, 16 Sep 2002 08:50:53 +0000</t>
  </si>
  <si>
    <t>63888a52fcab9b6c0ec7edca8e3822a9592a0163</t>
  </si>
  <si>
    <t>63888a52f</t>
  </si>
  <si>
    <t>82d31b3457bf9d79bfca4981f54d74ef437422ba</t>
  </si>
  <si>
    <t>82d31b345</t>
  </si>
  <si>
    <t>Sat, 14 Sep 2002 09:45:04 +0000</t>
  </si>
  <si>
    <t>b78ba4736dad068dcdcec13bfc6c700d6c8e7804</t>
  </si>
  <si>
    <t>b78ba4736</t>
  </si>
  <si>
    <t>f503723b7ff5cb96c06255c175870498fefff677</t>
  </si>
  <si>
    <t>f503723b7</t>
  </si>
  <si>
    <t>Bug reported by MCL fixed. Irene</t>
  </si>
  <si>
    <t>Bug-reported-by-MCL-fixed</t>
  </si>
  <si>
    <t>Fri, 13 Sep 2002 11:04:08 +0000</t>
  </si>
  <si>
    <t>5ca0991a29b3c8588b756c587d9f05c27993fe84</t>
  </si>
  <si>
    <t>5ca0991a2</t>
  </si>
  <si>
    <t>e53f13cde21442f4f35497825aaec9a986fd2380</t>
  </si>
  <si>
    <t>e53f13cde</t>
  </si>
  <si>
    <t>Fri, 13 Sep 2002 10:25:35 +0000</t>
  </si>
  <si>
    <t>30781a5278b2396c98e1886bf79972441269c72f</t>
  </si>
  <si>
    <t>30781a527</t>
  </si>
  <si>
    <t>236c9b50904a8259b750ad735f823198163edc87</t>
  </si>
  <si>
    <t>236c9b509</t>
  </si>
  <si>
    <t>Bug fix on Windows : the Paste menu entry was not active as long as a Copy from Amaya had not been made. Laurent</t>
  </si>
  <si>
    <t>Bug-fix-on-Windows-the-Paste-menu-entry-was-not-active-as-long-as-a-Copy-from-Amaya-had-not-been-made</t>
  </si>
  <si>
    <t>Fri, 13 Sep 2002 09:48:25 +0000</t>
  </si>
  <si>
    <t>d94af7d8eb0f74b59166bc85b86ad7bc51d0923f</t>
  </si>
  <si>
    <t>d94af7d8e</t>
  </si>
  <si>
    <t>670ac00a650a13730ef45c366a42f3eb036b9100</t>
  </si>
  <si>
    <t>670ac00a6</t>
  </si>
  <si>
    <t>JK: Changed the Windows shortcut for a new XHTML doc to ^n^x as ^n^r was being used before for replying to an annotation.</t>
  </si>
  <si>
    <t>JK-Changed-the-Windows-shortcut-for-a-new-XHTML-doc-to-n-x-as</t>
  </si>
  <si>
    <t>Thu, 12 Sep 2002 17:20:19 +0000</t>
  </si>
  <si>
    <t>3a73ce5ae95da5fd820ebf180b9a6c558bc97732</t>
  </si>
  <si>
    <t>3a73ce5ae</t>
  </si>
  <si>
    <t>9ab2d3a6c4a6944d676f66efbbba467b2990c7ca</t>
  </si>
  <si>
    <t>9ab2d3a6c</t>
  </si>
  <si>
    <t>JK: First try at supporting full content location referencing as stated in RFC 2616. The Doc Info now shows the full content location URI, not just the document name.</t>
  </si>
  <si>
    <t>JK-First-try-at-supporting-full-content-location-referencing-as</t>
  </si>
  <si>
    <t xml:space="preserve">To be done: check how the content location metadata is updated when_x000D_
doing a SaveAs from a local URL to a remote one._x000D_
_x000D_
To disable this feature, go th AHTURLTools.c:GetBaseURL and make the_x000D_
full_content_location fail e.g., by saying if (0)._x000D_
</t>
  </si>
  <si>
    <t>Thu, 12 Sep 2002 17:07:14 +0000</t>
  </si>
  <si>
    <t>ec2f4c488b6d34210004feca57d7a30ca442bd67</t>
  </si>
  <si>
    <t>ec2f4c488</t>
  </si>
  <si>
    <t>db9646803b37b93729d47b022f8cd83ca65d13e3</t>
  </si>
  <si>
    <t>db9646803</t>
  </si>
  <si>
    <t>Bug fix : the synchronization source view -&gt; formatted view didn't work for xml documents. Laurent</t>
  </si>
  <si>
    <t>Bug-fix-the-synchronization-source-view-formatted-view-didn-t-work-for-xml-documents</t>
  </si>
  <si>
    <t>Thu, 12 Sep 2002 16:18:06 +0000</t>
  </si>
  <si>
    <t>98275b4afb1c3489746ecdc9f19f656a2b6ce9c4</t>
  </si>
  <si>
    <t>98275b4af</t>
  </si>
  <si>
    <t>327e03186cbf7bbe54c93f3a64d5cbaf1543581e</t>
  </si>
  <si>
    <t>327e03186</t>
  </si>
  <si>
    <t>Thu, 12 Sep 2002 15:27:07 +0000</t>
  </si>
  <si>
    <t>ac39793a6d65d101b0f18ae2ab69b3f54efa5b01</t>
  </si>
  <si>
    <t>ac39793a6</t>
  </si>
  <si>
    <t>4d9cca1d58cadde1779f2d0d2275d2b45050c318</t>
  </si>
  <si>
    <t>4d9cca1d5</t>
  </si>
  <si>
    <t>GTK : Infinite loop when script = 7 and server doesn't return any font now symbol is used instead</t>
  </si>
  <si>
    <t>GTK-Infinite-loop-when-script-7-and-server-doesn-t-return-any-font</t>
  </si>
  <si>
    <t>Thu, 12 Sep 2002 15:25:22 +0000</t>
  </si>
  <si>
    <t>60f60809abc748c89e2471ffeb3b9cc2b6780a9e</t>
  </si>
  <si>
    <t>60f60809a</t>
  </si>
  <si>
    <t>38a28c051782d89301cfd5ceff368cdaed3f4920</t>
  </si>
  <si>
    <t>38a28c051</t>
  </si>
  <si>
    <t>The structured paste command didn't work on Windows platforms. Irene</t>
  </si>
  <si>
    <t>The-structured-paste-command-didn-t-work-on-Windows-platforms</t>
  </si>
  <si>
    <t>Thu, 12 Sep 2002 15:03:35 +0000</t>
  </si>
  <si>
    <t>f0d3f07a341ec38a5b5d038265684bd84065e597</t>
  </si>
  <si>
    <t>f0d3f07a3</t>
  </si>
  <si>
    <t>3812bbeb9971eb23f1f8a3f7386c6abbfd72671b</t>
  </si>
  <si>
    <t>3812bbeb9</t>
  </si>
  <si>
    <t>Motion animation edition on a xhtml doc containing multiple SVG subtrees is now better (Cross is now displayed at the good place.)</t>
  </si>
  <si>
    <t>Motion-animation-edition-on-a-xhtml-doc-containing-multiple-SVG-subtrees-is-now-better-Cross-is-now-displayed-at-the-good-place</t>
  </si>
  <si>
    <t>Thu, 12 Sep 2002 13:32:27 +0000</t>
  </si>
  <si>
    <t>ade8bdde9fa921dacc180d37aa93d2ddffd26d23</t>
  </si>
  <si>
    <t>ade8bdde9</t>
  </si>
  <si>
    <t>0c2d157af13880c25d9ad6c642c1f8a9b31533e2</t>
  </si>
  <si>
    <t>0c2d157af</t>
  </si>
  <si>
    <t>Bug fix in SVG anim, a SVG element was searched with a wrong schema. Laurent &amp; Paul</t>
  </si>
  <si>
    <t>Bug-fix-in-SVG-anim-a-SVG-element-was-searched-with-a-wrong-schema</t>
  </si>
  <si>
    <t>Thu, 12 Sep 2002 13:09:54 +0000</t>
  </si>
  <si>
    <t>6a1a98756f3ba812643eda8dc6ec18f28a3b5144</t>
  </si>
  <si>
    <t>6a1a98756</t>
  </si>
  <si>
    <t>cd6abca6c8d020b974f648c2b688403353d067da</t>
  </si>
  <si>
    <t>cd6abca6c</t>
  </si>
  <si>
    <t>Fixed bug. Irene</t>
  </si>
  <si>
    <t>Fixed-bug</t>
  </si>
  <si>
    <t>Thu, 12 Sep 2002 10:10:03 +0000</t>
  </si>
  <si>
    <t>95a7ae420ef2ea9ca0eebdc273c423c0a3e5ecbb</t>
  </si>
  <si>
    <t>95a7ae420</t>
  </si>
  <si>
    <t>077dd7b7f321074c788fa4d86de8ac705a4e2c7b</t>
  </si>
  <si>
    <t>077dd7b7f</t>
  </si>
  <si>
    <t>Generate the entity &amp;deg; instead of &amp;#xb0; Irene</t>
  </si>
  <si>
    <t>Generate-the-entity-deg-instead-of-xb0</t>
  </si>
  <si>
    <t>Thu, 12 Sep 2002 10:07:07 +0000</t>
  </si>
  <si>
    <t>9e5fd62f4461ee77dbee79656fc130505505c17b</t>
  </si>
  <si>
    <t>9e5fd62f4</t>
  </si>
  <si>
    <t>deb49e0b665c8854cf8fdfef7c2766c2bb7aa0c1</t>
  </si>
  <si>
    <t>deb49e0b6</t>
  </si>
  <si>
    <t>Removing old bugs already fixed, unreporductible bugs, bug reports due to a bad understanding of Amaya. Irene</t>
  </si>
  <si>
    <t>Removing-old-bugs-already-fixed-unreporductible-bugs-bug-reports</t>
  </si>
  <si>
    <t>Thu, 12 Sep 2002 07:46:36 +0000</t>
  </si>
  <si>
    <t>f3649ac770426c9d9fdf7147caf4d560547d5924</t>
  </si>
  <si>
    <t>f3649ac77</t>
  </si>
  <si>
    <t>3c7d655a258b06cc1bd7802f261724f6f2e0de11</t>
  </si>
  <si>
    <t>3c7d655a2</t>
  </si>
  <si>
    <t>New bug in the section Networking. Irene</t>
  </si>
  <si>
    <t>New-bug-in-the-section-Networking</t>
  </si>
  <si>
    <t>Thu, 12 Sep 2002 07:32:34 +0000</t>
  </si>
  <si>
    <t>2fe6a670426423f7fd78c24120e26949d9a4c145</t>
  </si>
  <si>
    <t>2fe6a6704</t>
  </si>
  <si>
    <t>f0553b9343dd7bfda3684dcca1979aec1e1e44a2</t>
  </si>
  <si>
    <t>f0553b934</t>
  </si>
  <si>
    <t>Add reported bugs Laurent</t>
  </si>
  <si>
    <t>Add-reported-bugs</t>
  </si>
  <si>
    <t>Wed, 11 Sep 2002 15:50:29 +0000</t>
  </si>
  <si>
    <t>899a76c01b340e10bfd5890633596f3f072c9f07</t>
  </si>
  <si>
    <t>899a76c01</t>
  </si>
  <si>
    <t>c2de52bd454263541b09cd61c232045cb87a7173</t>
  </si>
  <si>
    <t>c2de52bd4</t>
  </si>
  <si>
    <t>A new bug report in section User Interface. Irene</t>
  </si>
  <si>
    <t>A-new-bug-report-in-section-User-Interface</t>
  </si>
  <si>
    <t>Wed, 11 Sep 2002 15:40:10 +0000</t>
  </si>
  <si>
    <t>9b0eb8e2ccb75003f30d349ab5e9bbf8d0d99c34</t>
  </si>
  <si>
    <t>9b0eb8e2c</t>
  </si>
  <si>
    <t>fa5d5407134412497189e1be82b1b473a48d8c36</t>
  </si>
  <si>
    <t>fa5d54071</t>
  </si>
  <si>
    <t>Complete a previous bug fix concerning relatice URIs. Irene</t>
  </si>
  <si>
    <t>Complete-a-previous-bug-fix-concerning-relatice-URIs</t>
  </si>
  <si>
    <t>Wed, 11 Sep 2002 15:23:46 +0000</t>
  </si>
  <si>
    <t>6b117169be2665d275bca62796b991741a7ce90f</t>
  </si>
  <si>
    <t>6b117169b</t>
  </si>
  <si>
    <t>27b5b621b9a67f6209b3ef786fbf43057b070aa9</t>
  </si>
  <si>
    <t>27b5b621b</t>
  </si>
  <si>
    <t>Adding the install of fi-* files. Irene</t>
  </si>
  <si>
    <t>Adding-the-install-of-fi-files</t>
  </si>
  <si>
    <t>Wed, 11 Sep 2002 15:01:15 +0000</t>
  </si>
  <si>
    <t>f7e8a64d0e9d11a698216ddca90a6d07407a5e27</t>
  </si>
  <si>
    <t>f7e8a64d0</t>
  </si>
  <si>
    <t>1ffedf5c441e9a5528a7e446be4a5693a81b4cd7</t>
  </si>
  <si>
    <t>1ffedf5c4</t>
  </si>
  <si>
    <t>Adding Finish dialogues. Irene</t>
  </si>
  <si>
    <t>Adding-Finish-dialogues</t>
  </si>
  <si>
    <t>Wed, 11 Sep 2002 14:44:47 +0000</t>
  </si>
  <si>
    <t>b5d8b2be2825af60f068e92906489cd29c3b518d</t>
  </si>
  <si>
    <t>b5d8b2be2</t>
  </si>
  <si>
    <t>c9a93a002ab868f40396c14939ab2c2d5fc9631d</t>
  </si>
  <si>
    <t>c9a93a002</t>
  </si>
  <si>
    <t>Adding finish dialogues (thanks to Tisza Daniel). Irene</t>
  </si>
  <si>
    <t>Adding-finish-dialogues-thanks-to-Tisza-Daniel</t>
  </si>
  <si>
    <t>Wed, 11 Sep 2002 14:44:09 +0000</t>
  </si>
  <si>
    <t>1543cb3e718d5d5e75f59d0ef17e1ee3fd8d6b77</t>
  </si>
  <si>
    <t>1543cb3e7</t>
  </si>
  <si>
    <t>abb2df02c4d978bff12e16189190ab35dddd3a87</t>
  </si>
  <si>
    <t>abb2df02c</t>
  </si>
  <si>
    <t>German translation updates (thanks to Rudolf Troeller). Irene</t>
  </si>
  <si>
    <t>German-translation-updates-thanks-to-Rudolf-Troeller</t>
  </si>
  <si>
    <t>Wed, 11 Sep 2002 13:10:41 +0000</t>
  </si>
  <si>
    <t>7700783ccb3f594c335426381cdb1075cc2245b8</t>
  </si>
  <si>
    <t>7700783cc</t>
  </si>
  <si>
    <t>d6e797674986dfd6100ae168aee5b54c28276641</t>
  </si>
  <si>
    <t>d6e797674</t>
  </si>
  <si>
    <t>Moving bug lists. Irene</t>
  </si>
  <si>
    <t>Moving-bug-lists</t>
  </si>
  <si>
    <t>Wed, 11 Sep 2002 09:59:40 +0000</t>
  </si>
  <si>
    <t>8a848c1787b6cb2de6527808c86a48edae1fa1bb</t>
  </si>
  <si>
    <t>8a848c178</t>
  </si>
  <si>
    <t>5fe69f8f96f3ba246072f0031ea916c09bc8ded3</t>
  </si>
  <si>
    <t>5fe69f8f9</t>
  </si>
  <si>
    <t>The CSS parser doesn't report errors for null properties. Irene</t>
  </si>
  <si>
    <t>The-CSS-parser-doesn-t-report-errors-for-null-properties</t>
  </si>
  <si>
    <t>Tue, 10 Sep 2002 16:23:21 +0000</t>
  </si>
  <si>
    <t>c2e4ef633cf27532887eba7577fb976b477f35e5</t>
  </si>
  <si>
    <t>c2e4ef633</t>
  </si>
  <si>
    <t>747c9461b1df7deb1d1b42da977ab17f5a8a763c</t>
  </si>
  <si>
    <t>747c9461b</t>
  </si>
  <si>
    <t>Bug fix: On Windows platforms Amaya didn't generate relative links. + Version info. Irene</t>
  </si>
  <si>
    <t>Bug-fix-On-Windows-platforms-Amaya-didn-t-generate-relative-links</t>
  </si>
  <si>
    <t>Tue, 10 Sep 2002 15:32:10 +0000</t>
  </si>
  <si>
    <t>6c1e9e0eee40035d6a27f3f5dcb72a37a1dc4f63</t>
  </si>
  <si>
    <t>6c1e9e0ee</t>
  </si>
  <si>
    <t>4a84e0ef4c230d8f98965eb14ec460dec2576cc1</t>
  </si>
  <si>
    <t>4a84e0ef4</t>
  </si>
  <si>
    <t>Integration of document translations Irene</t>
  </si>
  <si>
    <t>Integration-of-document-translations</t>
  </si>
  <si>
    <t>Tue, 10 Sep 2002 07:07:21 +0000</t>
  </si>
  <si>
    <t>827e34e9b23faf698a2a19a3a6a79feeda00d207</t>
  </si>
  <si>
    <t>827e34e9b</t>
  </si>
  <si>
    <t>c73abd2a4666dc89c6dc0b3a16e11a6c3f9d1a58</t>
  </si>
  <si>
    <t>c73abd2a4</t>
  </si>
  <si>
    <t>tag: Amaya-6-3</t>
  </si>
  <si>
    <t>How to generate the GTK version of Amaya for rpm. Irene</t>
  </si>
  <si>
    <t>How-to-generate-the-GTK-version-of-Amaya-for-rpm</t>
  </si>
  <si>
    <t>Mon, 9 Sep 2002 15:42:06 +0000</t>
  </si>
  <si>
    <t>03211c0fc33ad5928aabca7d9e4ce19462708ae1</t>
  </si>
  <si>
    <t>03211c0fc</t>
  </si>
  <si>
    <t>5b1a199cb00cd447621c04045dfc41b9871b5b31</t>
  </si>
  <si>
    <t>5b1a199cb</t>
  </si>
  <si>
    <t>Mon, 9 Sep 2002 15:39:02 +0000</t>
  </si>
  <si>
    <t>28c098d9403802d0731e24256f80b1e3acbd8395</t>
  </si>
  <si>
    <t>28c098d94</t>
  </si>
  <si>
    <t>6f97ac6fea28050ad2555510a3642fe2db0246b4</t>
  </si>
  <si>
    <t>6f97ac6fe</t>
  </si>
  <si>
    <t>JK: missing Timeline schemas</t>
  </si>
  <si>
    <t>JK-missing-Timeline-schemas</t>
  </si>
  <si>
    <t>Mon, 9 Sep 2002 15:19:27 +0000</t>
  </si>
  <si>
    <t>f6ec3b62a2d620de8592c092790c04dae581b49f</t>
  </si>
  <si>
    <t>f6ec3b62a</t>
  </si>
  <si>
    <t>0ddb497ed17958aa9452ed9165249df0250339f1</t>
  </si>
  <si>
    <t>0ddb497ed</t>
  </si>
  <si>
    <t>The command "Save As" now uses the content-location when it's known. Irene</t>
  </si>
  <si>
    <t>The-command-Save-As-now-uses-the-content-location-when-it-s-known</t>
  </si>
  <si>
    <t>Mon, 9 Sep 2002 12:57:34 +0000</t>
  </si>
  <si>
    <t>f5b62618e7df0f90ffd61bdc4e59ddffd2466041</t>
  </si>
  <si>
    <t>f5b62618e</t>
  </si>
  <si>
    <t>597e935fca705dd02c07d021196caac0c9c9740f</t>
  </si>
  <si>
    <t>597e935fc</t>
  </si>
  <si>
    <t>Bug fix in Character style Laurent</t>
  </si>
  <si>
    <t>Bug-fix-in-Character-style</t>
  </si>
  <si>
    <t>Mon, 9 Sep 2002 12:56:22 +0000</t>
  </si>
  <si>
    <t>3cdd221e7243f348e1e775bbadfecbbc3097ebc7</t>
  </si>
  <si>
    <t>3cdd221e7</t>
  </si>
  <si>
    <t>75686cff65a46d811eed5d34b92e87faf5e9e630</t>
  </si>
  <si>
    <t>75686cff6</t>
  </si>
  <si>
    <t>New release number. Irene</t>
  </si>
  <si>
    <t>New-release-number</t>
  </si>
  <si>
    <t>Mon, 9 Sep 2002 12:09:28 +0000</t>
  </si>
  <si>
    <t>62f9ab7fed69ec6a446c3cd81165aa212197888a</t>
  </si>
  <si>
    <t>62f9ab7fe</t>
  </si>
  <si>
    <t>0d991297d6d6a61fbe22a85794c1082286fcc3fa</t>
  </si>
  <si>
    <t>0d991297d</t>
  </si>
  <si>
    <t>Reducing the margin for US paper + version number 6.3 Irene</t>
  </si>
  <si>
    <t>Reducing-the-margin-for-US-paper-version-number-6.3</t>
  </si>
  <si>
    <t>Mon, 9 Sep 2002 12:08:20 +0000</t>
  </si>
  <si>
    <t>5b7b90d5b3de5d06ea06dfb30564956159218e2d</t>
  </si>
  <si>
    <t>5b7b90d5b</t>
  </si>
  <si>
    <t>8d419c76bb64b55d4825f9e60b82949eebf650e3</t>
  </si>
  <si>
    <t>8d419c76b</t>
  </si>
  <si>
    <t>The extension of the selection with Shift lef arrow and Shift right arrow didn't cross item boundaries. Irene</t>
  </si>
  <si>
    <t>The-extension-of-the-selection-with-Shift-lef-arrow-and-Shift-right-arrow</t>
  </si>
  <si>
    <t>Mon, 9 Sep 2002 12:06:19 +0000</t>
  </si>
  <si>
    <t>562dd15518a696ceda61a56c40c26f8fbdfbbe33</t>
  </si>
  <si>
    <t>562dd1551</t>
  </si>
  <si>
    <t>a6b0b3ac1bba5aac4540e4264f0fd33f3a538419</t>
  </si>
  <si>
    <t>a6b0b3ac1</t>
  </si>
  <si>
    <t>Fix an inconsistency in the 'Align justify" declaration Laurent</t>
  </si>
  <si>
    <t>Fix-an-inconsistency-in-the-Align-justify-declaration</t>
  </si>
  <si>
    <t>Mon, 9 Sep 2002 10:52:53 +0000</t>
  </si>
  <si>
    <t>ead725bffc6ace538517c59dca79a867b69db311</t>
  </si>
  <si>
    <t>ead725bff</t>
  </si>
  <si>
    <t>d0e5dd4855da5fb06d2710f1b92e9006044154da</t>
  </si>
  <si>
    <t>d0e5dd485</t>
  </si>
  <si>
    <t>GL : Fix canvas cleaning  (opacity and background bug)</t>
  </si>
  <si>
    <t>GL-Fix-canvas-cleaning-opacity-and-background-bug</t>
  </si>
  <si>
    <t>Mon, 9 Sep 2002 09:25:42 +0000</t>
  </si>
  <si>
    <t>4c9d566d387dd8ec4e53bcbada9ba3f3105d276b</t>
  </si>
  <si>
    <t>4c9d566d3</t>
  </si>
  <si>
    <t>2f7b6856a91e6300030de75c4ce59414d1f30c73</t>
  </si>
  <si>
    <t>2f7b6856a</t>
  </si>
  <si>
    <t>Bug fix: the generated value for an alignment was inconsistent with the presentation rule. Laurent</t>
  </si>
  <si>
    <t>Bug-fix-the-generated-value-for-an-alignment-was-inconsistent-with-the-presentation-rule</t>
  </si>
  <si>
    <t>Mon, 9 Sep 2002 09:23:44 +0000</t>
  </si>
  <si>
    <t>e20e32acddf8bb54fb1b08a760aac1a89b3bdfc6</t>
  </si>
  <si>
    <t>e20e32acd</t>
  </si>
  <si>
    <t>c29a2ae386f1296eecd819745bd988ec48ddcfe4</t>
  </si>
  <si>
    <t>c29a2ae38</t>
  </si>
  <si>
    <t>JK + IV: (WINDOWS) The TtaNewPopup widget didn't work correctly because the currentParent global variable wasn't always initialized. We're now storing the parent direclty in the catalogue. This solves the invalid handle bug reported by Ralph.</t>
  </si>
  <si>
    <t>JK-IV-WINDOWS-The-TtaNewPopup-widget-didn-t-work-correctly-because-the</t>
  </si>
  <si>
    <t>Mon, 9 Sep 2002 08:45:50 +0000</t>
  </si>
  <si>
    <t>a589fa43f07dc218160ddafe233b647b06032b34</t>
  </si>
  <si>
    <t>a589fa43f</t>
  </si>
  <si>
    <t>6ce995ece8e2534983b62acb01e708e6572a5b23</t>
  </si>
  <si>
    <t>6ce995ece</t>
  </si>
  <si>
    <t>GTK : Real Fix for image bug</t>
  </si>
  <si>
    <t>GTK-Real-Fix-for-image-bug</t>
  </si>
  <si>
    <t>Mon, 9 Sep 2002 08:29:10 +0000</t>
  </si>
  <si>
    <t>86a071d09e5afea4f317e60ea40c0ecf2fb9125b</t>
  </si>
  <si>
    <t>86a071d09</t>
  </si>
  <si>
    <t>681d332096e07cc1f33a3b731f30d009a567b7c4</t>
  </si>
  <si>
    <t>681d33209</t>
  </si>
  <si>
    <t>Sometimes the selection was shown as extented to the beginning of the first selected box by error. Irene</t>
  </si>
  <si>
    <t>Sometimes-the-selection-was-shown-as-extented-to-the-beginning-of</t>
  </si>
  <si>
    <t>Mon, 9 Sep 2002 08:06:40 +0000</t>
  </si>
  <si>
    <t>eed4ac7adab718a8eabe170235e2c81c3aca7a6c</t>
  </si>
  <si>
    <t>eed4ac7ad</t>
  </si>
  <si>
    <t>4060c01115cb44f0d46252c7947cb80ddf3d3da9</t>
  </si>
  <si>
    <t>4060c0111</t>
  </si>
  <si>
    <t>GTK : source red pointer image wasn't rendered anymore... fixed</t>
  </si>
  <si>
    <t>GTK-source-red-pointer-image-wasn-t-rendered-anymore.-fixed</t>
  </si>
  <si>
    <t>Mon, 9 Sep 2002 07:57:34 +0000</t>
  </si>
  <si>
    <t>0cace65af29e5faf6b2ff7d8ae84fdebebd6aff6</t>
  </si>
  <si>
    <t>0cace65af</t>
  </si>
  <si>
    <t>f4ac6aa1fcac1b0498222a31fd4333edaf9f77a4</t>
  </si>
  <si>
    <t>f4ac6aa1f</t>
  </si>
  <si>
    <t>MathML: implementing attribute framespacing for element mtable. VQ</t>
  </si>
  <si>
    <t>MathML-implementing-attribute-framespacing-for-element-mtable</t>
  </si>
  <si>
    <t>Sat, 7 Sep 2002 10:44:23 +0000</t>
  </si>
  <si>
    <t>610a158d5b4d25387f7ce73b5cd17ae2cfef9360</t>
  </si>
  <si>
    <t>610a158d5</t>
  </si>
  <si>
    <t>97ee537a31a5f418f915c1ac1759db1818f96082</t>
  </si>
  <si>
    <t>97ee537a3</t>
  </si>
  <si>
    <t>Bug fix : set the new value of a specific presentation rule at the begining of the callback. Laurent</t>
  </si>
  <si>
    <t>Bug-fix-set-the-new-value-of-a-specific-presentation-rule-at-the-begining-of-the-callback</t>
  </si>
  <si>
    <t>Fri, 6 Sep 2002 18:39:33 +0000</t>
  </si>
  <si>
    <t>951921e888da2a41ca00a54a16736324652daf94</t>
  </si>
  <si>
    <t>06f2c13cba55f7c56d68c880222b4c984b2b75bf</t>
  </si>
  <si>
    <t>06f2c13cb</t>
  </si>
  <si>
    <t>Bug fix : The Style attribute of 'html' elements was not updated. Laurent</t>
  </si>
  <si>
    <t>Bug-fix-The-Style-attribute-of-html-elements-was-not-updated</t>
  </si>
  <si>
    <t>Fri, 6 Sep 2002 18:11:31 +0000</t>
  </si>
  <si>
    <t>ea404f6986034035a200e3ad5adf0799e9416e06</t>
  </si>
  <si>
    <t>ea404f698</t>
  </si>
  <si>
    <t>319b3107f10f022d7e259746ce52e75db3f797dc</t>
  </si>
  <si>
    <t>319b3107f</t>
  </si>
  <si>
    <t>Bug fix on Find and Replace command Laurent</t>
  </si>
  <si>
    <t>Bug-fix-on-Find-and-Replace-command</t>
  </si>
  <si>
    <t>Fri, 6 Sep 2002 15:05:46 +0000</t>
  </si>
  <si>
    <t>b47fa5c08d817142a22b4b233c5adc2256fcb8b4</t>
  </si>
  <si>
    <t>b47fa5c08</t>
  </si>
  <si>
    <t>812fc254861a1f7730b03b55da3409f3d7fb19e9</t>
  </si>
  <si>
    <t>812fc2548</t>
  </si>
  <si>
    <t>MathML: implementing attributes rowspacing and columnspacing for element mtable VQ</t>
  </si>
  <si>
    <t>MathML-implementing-attributes-rowspacing-and-columnspacing-for-element-mtable</t>
  </si>
  <si>
    <t>Fri, 6 Sep 2002 14:12:53 +0000</t>
  </si>
  <si>
    <t>e8b5099969de9f23cdc3bb656a1eb40b3690c61e</t>
  </si>
  <si>
    <t>e8b509996</t>
  </si>
  <si>
    <t>fd66ca7980213eb5fdc686535ae289a1a496ccc3</t>
  </si>
  <si>
    <t>fd66ca798</t>
  </si>
  <si>
    <t>JK: Memory was being freed too early.</t>
  </si>
  <si>
    <t>JK-Memory-was-being-freed-too-early</t>
  </si>
  <si>
    <t>Fri, 6 Sep 2002 13:20:09 +0000</t>
  </si>
  <si>
    <t>e233f9dea4dcda8c23c07266f6166eb45963d0c9</t>
  </si>
  <si>
    <t>e233f9dea</t>
  </si>
  <si>
    <t>9b3f5058b7bbd236ce8b94f566c4d8b3d27553ef</t>
  </si>
  <si>
    <t>9b3f5058b</t>
  </si>
  <si>
    <t>JK: Fixing a sigsev bug related to my last patch.</t>
  </si>
  <si>
    <t>JK-Fixing-a-sigsev-bug-related-to-my-last-patch</t>
  </si>
  <si>
    <t>Fri, 6 Sep 2002 12:54:25 +0000</t>
  </si>
  <si>
    <t>67ecd2ce355fcf14155b4ef8f197e1415d7fab37</t>
  </si>
  <si>
    <t>67ecd2ce3</t>
  </si>
  <si>
    <t>817e208493859dc5bfed07a937668c339e7e6eda</t>
  </si>
  <si>
    <t>817e20849</t>
  </si>
  <si>
    <t>Bug fix: there was a trouble with out of structure relations. So tref, tspan, and extended cells were not displayed correctly. Irene</t>
  </si>
  <si>
    <t>Bug-fix-there-was-a-trouble-with-out-of-structure-relations</t>
  </si>
  <si>
    <t>Fri, 6 Sep 2002 11:14:11 +0000</t>
  </si>
  <si>
    <t>3c54591de91335751e9481e10b3ddb27a2e99736</t>
  </si>
  <si>
    <t>3c54591de</t>
  </si>
  <si>
    <t>625c4615d716e299c0148e66591a178bd36a0887</t>
  </si>
  <si>
    <t>625c4615d</t>
  </si>
  <si>
    <t>JK: removing a unused macro</t>
  </si>
  <si>
    <t>JK-removing-a-unused-macro</t>
  </si>
  <si>
    <t>Fri, 6 Sep 2002 11:02:17 +0000</t>
  </si>
  <si>
    <t>1ce332ae88d948b73d593a5493b0702bdde3ed75</t>
  </si>
  <si>
    <t>1ce332ae8</t>
  </si>
  <si>
    <t>8a067843878263b11ddd29ef6a51a84718d3d672</t>
  </si>
  <si>
    <t>8a0678438</t>
  </si>
  <si>
    <t>Consider the 'object' element as inline (character level) Laurent</t>
  </si>
  <si>
    <t>Consider-the-object-element-as-inline-character-level</t>
  </si>
  <si>
    <t>Fri, 6 Sep 2002 11:00:55 +0000</t>
  </si>
  <si>
    <t>229ecdd5d9239f1118542b459979545d0b4204e7</t>
  </si>
  <si>
    <t>229ecdd5d</t>
  </si>
  <si>
    <t>d12f177b0d0080c7352d40ee81d2e9618402b538</t>
  </si>
  <si>
    <t>d12f177b0</t>
  </si>
  <si>
    <t>JK: Fixes to many bugs related to Annots on Annots and replies... fixes confusions with the annot_url and body_url for some operations.</t>
  </si>
  <si>
    <t>JK-Fixes-to-many-bugs-related-to-Annots-on-Annots-and-replies.-fixes</t>
  </si>
  <si>
    <t>Fri, 6 Sep 2002 09:19:18 +0000</t>
  </si>
  <si>
    <t>9d6a9088c2d38e0b3b7755aa8c91c1ffb01c30cc</t>
  </si>
  <si>
    <t>9d6a9088c</t>
  </si>
  <si>
    <t>0fa73f99e736544fdae457abefa78f72885406b6</t>
  </si>
  <si>
    <t>0fa73f99e</t>
  </si>
  <si>
    <t>JK: Changed the algorithm for finding the source document when changing an annotationt type</t>
  </si>
  <si>
    <t>JK-Changed-the-algorithm-for-finding-the-source-document-when-changing</t>
  </si>
  <si>
    <t>Thu, 5 Sep 2002 17:49:28 +0000</t>
  </si>
  <si>
    <t>2859232407b6b2093d24092137f59c984dade13c</t>
  </si>
  <si>
    <t>ece8f34cca708d8cc698f56f3a2d1edc95067173</t>
  </si>
  <si>
    <t>ece8f34cc</t>
  </si>
  <si>
    <t>GTK : new value for the scroll bar hiding system</t>
  </si>
  <si>
    <t>GTK-new-value-for-the-scroll-bar-hiding-system</t>
  </si>
  <si>
    <t>Thu, 5 Sep 2002 15:36:35 +0000</t>
  </si>
  <si>
    <t>7e97fc42f7747b1c09a6f7f627633c4b1a4591e3</t>
  </si>
  <si>
    <t>7e97fc42f</t>
  </si>
  <si>
    <t>4b6144df803804ac7d037caad0bf6050ab58200c</t>
  </si>
  <si>
    <t>4b6144df8</t>
  </si>
  <si>
    <t>Consider all Thot 'input' elements as Character Level elements (inline). Laurent</t>
  </si>
  <si>
    <t>Consider-all-Thot-input-elements-as-Character-Level-elements-inline</t>
  </si>
  <si>
    <t>Thu, 5 Sep 2002 15:00:18 +0000</t>
  </si>
  <si>
    <t>187d981d48d0b017e13df048b77eab1011a5186b</t>
  </si>
  <si>
    <t>187d981d4</t>
  </si>
  <si>
    <t>ae07a74dcd2c3468da7b26a5d1c815e06ac4542c</t>
  </si>
  <si>
    <t>ae07a74dc</t>
  </si>
  <si>
    <t>Bug fix: Amaya didn't recognize images which name begans with 'data' Laurent</t>
  </si>
  <si>
    <t>Bug-fix-Amaya-didn-t-recognize-images-which-name-begans-with-data</t>
  </si>
  <si>
    <t>Thu, 5 Sep 2002 14:25:45 +0000</t>
  </si>
  <si>
    <t>12becc86a122baafcc925d22f93df5119bd3b792</t>
  </si>
  <si>
    <t>12becc86a</t>
  </si>
  <si>
    <t>b842509bd58c7bc7f0e145535b0dc746c30eeb61</t>
  </si>
  <si>
    <t>b842509bd</t>
  </si>
  <si>
    <t>GTK : Scrolling bar hiding bug (W490H335)</t>
  </si>
  <si>
    <t>GTK-Scrolling-bar-hiding-bug-W490H335</t>
  </si>
  <si>
    <t>Thu, 5 Sep 2002 13:41:11 +0000</t>
  </si>
  <si>
    <t>b04bfac3d04d37e9598c0723aae91de1e4868f39</t>
  </si>
  <si>
    <t>b04bfac3d</t>
  </si>
  <si>
    <t>a28e59b1484fc324ff355ce01cb81b606325999b</t>
  </si>
  <si>
    <t>a28e59b14</t>
  </si>
  <si>
    <t>Thu, 5 Sep 2002 10:53:30 +0000</t>
  </si>
  <si>
    <t>ca9d991bc4d4fbf4075529a6f06fc21a271e5b3a</t>
  </si>
  <si>
    <t>ca9d991bc</t>
  </si>
  <si>
    <t>31d75aa6863726f937ab045f2a64dbf55ac6b8b1</t>
  </si>
  <si>
    <t>31d75aa68</t>
  </si>
  <si>
    <t>Thu, 5 Sep 2002 10:52:42 +0000</t>
  </si>
  <si>
    <t>bc31f8cd46562275af4dce825f33fb1fc9b01dd7</t>
  </si>
  <si>
    <t>bc31f8cd4</t>
  </si>
  <si>
    <t>3535aaa2e9802c4af01332985df84313c9b88784</t>
  </si>
  <si>
    <t>3535aaa2e</t>
  </si>
  <si>
    <t>Modify the 'HorizRef' and 'VertPos' P rules for some input elements. Laurent</t>
  </si>
  <si>
    <t>Modify-the-HorizRef-and-VertPos-P-rules-for-some-input-elements</t>
  </si>
  <si>
    <t>Thu, 5 Sep 2002 10:41:59 +0000</t>
  </si>
  <si>
    <t>cb2d9927d9c6dcde0316d443a4b2143cf445aee9</t>
  </si>
  <si>
    <t>cb2d9927d</t>
  </si>
  <si>
    <t>4cf63ce110d004db623eff98107ec44aa62cebfc</t>
  </si>
  <si>
    <t>4cf63ce11</t>
  </si>
  <si>
    <t>Don't move the CSS background-color to the root element if there is a class in the selector. Irene</t>
  </si>
  <si>
    <t>Don-t-move-the-CSS-background-color-to-the-root-element-if-there-is</t>
  </si>
  <si>
    <t>Thu, 5 Sep 2002 10:21:03 +0000</t>
  </si>
  <si>
    <t>11826ca7d57150cf87412419b5a893918f0feab9</t>
  </si>
  <si>
    <t>11826ca7d</t>
  </si>
  <si>
    <t>63ee53b3e2e1d18738835bffa7675bb6cd5f9a9c</t>
  </si>
  <si>
    <t>63ee53b3e</t>
  </si>
  <si>
    <t>MOTIF version re-enabled</t>
  </si>
  <si>
    <t>MOTIF-version-re-enabled</t>
  </si>
  <si>
    <t>Thu, 5 Sep 2002 10:17:26 +0000</t>
  </si>
  <si>
    <t>8aa1c279750ed0ba04faabf57760069bc8c03cd1</t>
  </si>
  <si>
    <t>8aa1c2797</t>
  </si>
  <si>
    <t>9e351c17908b8401f0efa2f2f3f7ffe9caa8a6ab</t>
  </si>
  <si>
    <t>9e351c179</t>
  </si>
  <si>
    <t>missing / in /**/</t>
  </si>
  <si>
    <t>missing-in</t>
  </si>
  <si>
    <t>Thu, 5 Sep 2002 07:51:09 +0000</t>
  </si>
  <si>
    <t>6226f7dcf35130823609face13f0bb645f90ac7c</t>
  </si>
  <si>
    <t>6226f7dcf</t>
  </si>
  <si>
    <t>74cc0130b7f748ebcc7cf602f9e52b861c723cd9</t>
  </si>
  <si>
    <t>74cc0130b</t>
  </si>
  <si>
    <t>GTK : Horiz scroll bar handling and missing picture commit file</t>
  </si>
  <si>
    <t>GTK-Horiz-scroll-bar-handling-and-missing-picture-commit-file</t>
  </si>
  <si>
    <t>Thu, 5 Sep 2002 07:49:42 +0000</t>
  </si>
  <si>
    <t>678a99f5b0a80bd4d29ea8e2b551089b78e5faa1</t>
  </si>
  <si>
    <t>678a99f5b</t>
  </si>
  <si>
    <t>1dc3f32d8684baf9f03102a9b0878ab15b3af8e5</t>
  </si>
  <si>
    <t>1dc3f32d8</t>
  </si>
  <si>
    <t>missing commit</t>
  </si>
  <si>
    <t>missing-commit</t>
  </si>
  <si>
    <t>Thu, 5 Sep 2002 07:21:20 +0000</t>
  </si>
  <si>
    <t>bd79b2f1fd1464f652b4931154b4b0a08917b87b</t>
  </si>
  <si>
    <t>bd79b2f1f</t>
  </si>
  <si>
    <t>ebc6e24c270b7448eb47b2cd4a8849fd3075b8e4</t>
  </si>
  <si>
    <t>ebc6e24c2</t>
  </si>
  <si>
    <t>GTK : Clean Picture loading and display code GL : Scrolling should be Ok</t>
  </si>
  <si>
    <t>GTK-Clean-Picture-loading-and-display-code</t>
  </si>
  <si>
    <t>Thu, 5 Sep 2002 06:54:40 +0000</t>
  </si>
  <si>
    <t>15546b7eb6455b18387c8ea08f15fb7e23d4be30</t>
  </si>
  <si>
    <t>15546b7eb</t>
  </si>
  <si>
    <t>1ad33839e8a5261547a9c3688c299297649771c6</t>
  </si>
  <si>
    <t>1ad33839e</t>
  </si>
  <si>
    <t>Remove last changes. Irene</t>
  </si>
  <si>
    <t>Remove-last-changes</t>
  </si>
  <si>
    <t>Thu, 5 Sep 2002 06:53:58 +0000</t>
  </si>
  <si>
    <t>fb6f2a2fb7dadfff13a9857e5112637f83ebb7d0</t>
  </si>
  <si>
    <t>fb6f2a2fb</t>
  </si>
  <si>
    <t>daf808b65f0cc26f01eb56bd76ce777a82839455</t>
  </si>
  <si>
    <t>daf808b65</t>
  </si>
  <si>
    <t>Avoid to generate buttons in the source view. Irene</t>
  </si>
  <si>
    <t>Avoid-to-generate-buttons-in-the-source-view</t>
  </si>
  <si>
    <t>Wed, 4 Sep 2002 16:39:23 +0000</t>
  </si>
  <si>
    <t>4c09830b78be094e9a575e65c20c328cf800030d</t>
  </si>
  <si>
    <t>4c09830b7</t>
  </si>
  <si>
    <t>06a9d03214cac08f67e9301952ec59bcf85cb111</t>
  </si>
  <si>
    <t>06a9d0321</t>
  </si>
  <si>
    <t>Clear the window when it's open. Irene</t>
  </si>
  <si>
    <t>Clear-the-window-when-it-s-open</t>
  </si>
  <si>
    <t>Wed, 4 Sep 2002 15:29:34 +0000</t>
  </si>
  <si>
    <t>0d0e8bd005aa5cb531431edc37a030cb1c9020d7</t>
  </si>
  <si>
    <t>0d0e8bd00</t>
  </si>
  <si>
    <t>ceb97d230a4d64a9068ad41776d652d91298369c</t>
  </si>
  <si>
    <t>ceb97d230</t>
  </si>
  <si>
    <t>Amaya didn't respect the "class" attribute of &lt;body&gt;. Irene</t>
  </si>
  <si>
    <t>Amaya-didn-t-respect-the-class-attribute-of-body</t>
  </si>
  <si>
    <t>Wed, 4 Sep 2002 13:05:29 +0000</t>
  </si>
  <si>
    <t>fcbd16ece99f88dc3b4ffca793372fc289f37f95</t>
  </si>
  <si>
    <t>fcbd16ece</t>
  </si>
  <si>
    <t>3cc701506a7a0248b71ce8c9c9be3ff69373b5a4</t>
  </si>
  <si>
    <t>3cc701506</t>
  </si>
  <si>
    <t>JK: Handle SMIL documents as Generic XML documents (more sniffing development is needed. This is just the minimal stuff, based on the MIME type and the .smi extension).</t>
  </si>
  <si>
    <t>JK-Handle-SMIL-documents-as-Generic-XML-documents</t>
  </si>
  <si>
    <t>Wed, 4 Sep 2002 11:11:26 +0000</t>
  </si>
  <si>
    <t>b7f0751d3932e87aa209be3d147691430304ce46</t>
  </si>
  <si>
    <t>b7f0751d3</t>
  </si>
  <si>
    <t>5be13d8802430d1ad796131fd584ee2e1d3c14f8</t>
  </si>
  <si>
    <t>5be13d880</t>
  </si>
  <si>
    <t>Bug fixed : an external 'use' reference to an unknown resource crashed Amaya. Laurent</t>
  </si>
  <si>
    <t>Bug-fixed-an-external-use-reference-to-an-unknown-resource-crashed-Amaya</t>
  </si>
  <si>
    <t>Wed, 4 Sep 2002 09:52:44 +0000</t>
  </si>
  <si>
    <t>e2da5fb5bcc674da13652f5c1dc4aa7a746ee23b</t>
  </si>
  <si>
    <t>e2da5fb5b</t>
  </si>
  <si>
    <t>16d0d423946db363b7edb75a5156c8a7d31edc43</t>
  </si>
  <si>
    <t>16d0d4239</t>
  </si>
  <si>
    <t>CSS: there was a confusion between selectors "a.nav:link" and "a.nav:active" Irene</t>
  </si>
  <si>
    <t>CSS-there-was-a-confusion-between-selectors-a.nav-link-and-a.nav-active</t>
  </si>
  <si>
    <t>Wed, 4 Sep 2002 09:48:23 +0000</t>
  </si>
  <si>
    <t>2d62787dc39c58e5315b82b170663f115e3fdd15</t>
  </si>
  <si>
    <t>2d62787dc</t>
  </si>
  <si>
    <t>18a4645b576d39c101a1dbe5462b22632ceca3f1</t>
  </si>
  <si>
    <t>18a4645b5</t>
  </si>
  <si>
    <t>CSS: interpretation of rules "page-break-before: always" by print. Irene.</t>
  </si>
  <si>
    <t>CSS-interpretation-of-rules-page-break-before-always-by-print</t>
  </si>
  <si>
    <t>Wed, 4 Sep 2002 09:45:31 +0000</t>
  </si>
  <si>
    <t>d64c2445183affb50c55348a7f389164f9795fd9</t>
  </si>
  <si>
    <t>d64c24451</t>
  </si>
  <si>
    <t>b8840d95c82781c1fe59d4e15147b10078329503</t>
  </si>
  <si>
    <t>b8840d95c</t>
  </si>
  <si>
    <t>Find and Replace bug fixed for Windows Laurent</t>
  </si>
  <si>
    <t>Find-and-Replace-bug-fixed-for-Windows</t>
  </si>
  <si>
    <t>Wed, 4 Sep 2002 08:33:29 +0000</t>
  </si>
  <si>
    <t>b4d3d3bbc248e5ecb9a13ff3e696bb4013651613</t>
  </si>
  <si>
    <t>b4d3d3bbc</t>
  </si>
  <si>
    <t>5e12e16f040303859dc4b33a9ba804de5db2dd6a</t>
  </si>
  <si>
    <t>5e12e16f0</t>
  </si>
  <si>
    <t>Bug fix in the Find and Replace widget (Unix). Make the Replace Text Form not reactive ta avoid a crash when there is no selection in the document. Laurent</t>
  </si>
  <si>
    <t>Bug-fix-in-the-Find-and-Replace-widget-Unix</t>
  </si>
  <si>
    <t>Wed, 4 Sep 2002 08:00:52 +0000</t>
  </si>
  <si>
    <t>6a04172937c7f5cbd1aa50d9e66cb06f04b8a1ab</t>
  </si>
  <si>
    <t>6a0417293</t>
  </si>
  <si>
    <t>17e4958b03c8b594db7ec6d1942ef03b39969394</t>
  </si>
  <si>
    <t>17e4958b0</t>
  </si>
  <si>
    <t>A global variable ShowOnePage is TRUE when the document is displayed page by page. Irene</t>
  </si>
  <si>
    <t>A-global-variable-ShowOnePage-is-TRUE-when-the-document-is-displayed</t>
  </si>
  <si>
    <t>Wed, 4 Sep 2002 07:04:14 +0000</t>
  </si>
  <si>
    <t>65b4d18cf884b6ef4fcadb0289d4753385dc5bac</t>
  </si>
  <si>
    <t>65b4d18cf</t>
  </si>
  <si>
    <t>36f4dce01a28ccde35ae93bf0133527649fa128a</t>
  </si>
  <si>
    <t>36f4dce01</t>
  </si>
  <si>
    <t>Debugging feature: when dumping internal structures, the Links view    is dumped too, if it is open. VQ</t>
  </si>
  <si>
    <t>Debugging-feature-when-dumping-internal-structures-the-Links-view</t>
  </si>
  <si>
    <t>Mon, 2 Sep 2002 16:15:01 +0000</t>
  </si>
  <si>
    <t>72f11b72af5ff94c091a83277ee67869c99d50b4</t>
  </si>
  <si>
    <t>72f11b72a</t>
  </si>
  <si>
    <t>a99f43f4165171f806ef30a789e21017c53ea0f2</t>
  </si>
  <si>
    <t>a99f43f41</t>
  </si>
  <si>
    <t>Bug fixes: . A local file with the extension xml was not considered as xml if it had no xml declaration. . For the monent, Amaya only recognizes XHTML 1* within the XHTML family.</t>
  </si>
  <si>
    <t>Mon, 2 Sep 2002 15:12:53 +0000</t>
  </si>
  <si>
    <t>d4ee677962f6541ac710c1c3a4582838ff89a905</t>
  </si>
  <si>
    <t>d4ee67796</t>
  </si>
  <si>
    <t>50afaa8ffffbfdf2f9403a2c7bce7fa254dba27f</t>
  </si>
  <si>
    <t>50afaa8ff</t>
  </si>
  <si>
    <t>When printing tables, sometimes the print didn't stop and sometimes it stopped too early. Irene</t>
  </si>
  <si>
    <t>When-printing-tables-sometimes-the-print-didn-t-stop-and-sometimes</t>
  </si>
  <si>
    <t>Mon, 2 Sep 2002 14:47:50 +0000</t>
  </si>
  <si>
    <t>4f148a6ebe1b571e20dfe3c6ffa58bb05f9bc61a</t>
  </si>
  <si>
    <t>4f148a6eb</t>
  </si>
  <si>
    <t>223796beec4603ab0800847835c12fe263711bbc</t>
  </si>
  <si>
    <t>223796bee</t>
  </si>
  <si>
    <t>Bug fixes in HTML and SVG presentation rules callbacks Laurent</t>
  </si>
  <si>
    <t>Bug-fixes-in-HTML-and-SVG-presentation-rules-callbacks</t>
  </si>
  <si>
    <t>Fri, 30 Aug 2002 15:58:21 +0000</t>
  </si>
  <si>
    <t>ce140d82fea51aa75a8c93058689c899e6316173</t>
  </si>
  <si>
    <t>ce140d82f</t>
  </si>
  <si>
    <t>c779d7df1797356d0f1eff904b42b8011c721f35</t>
  </si>
  <si>
    <t>c779d7df1</t>
  </si>
  <si>
    <t>Clicking on the "help" button of the timeline shows/hides colors semantics of timeline.</t>
  </si>
  <si>
    <t>Clicking-on-the-help-button-of-the-timeline-shows-hides-colors-semantics-of-timeline</t>
  </si>
  <si>
    <t>Fri, 30 Aug 2002 15:06:42 +0000</t>
  </si>
  <si>
    <t>1d7482385affefdb64b6f9d1705bb56de8f07ef9</t>
  </si>
  <si>
    <t>1d7482385</t>
  </si>
  <si>
    <t>c2d038da6a9f473846cedade10c283588115ff05</t>
  </si>
  <si>
    <t>c2d038da6</t>
  </si>
  <si>
    <t>Bug fixed in presentation rules callbacks (HTML elements) Laurent</t>
  </si>
  <si>
    <t>Bug-fixed-in-presentation-rules-callbacks-HTML-elements</t>
  </si>
  <si>
    <t>Fri, 30 Aug 2002 13:53:09 +0000</t>
  </si>
  <si>
    <t>81e12a85bd090ca0d69ed7f161a794216e76c4c7</t>
  </si>
  <si>
    <t>81e12a85b</t>
  </si>
  <si>
    <t>8143fe60d419bdf1d180e207b172d6be9e7631ff</t>
  </si>
  <si>
    <t>8143fe60d</t>
  </si>
  <si>
    <t>Minor changes and bug fix with Timeline: - attributes of cursor introduced in SVG schemas do not show up anymore in structure view - change method to set position of text_id elements on timeline - animateMotion can begin at t&gt;0.0s</t>
  </si>
  <si>
    <t>Minor-changes-and-bug-fix-with-Timeline</t>
  </si>
  <si>
    <t>Fri, 30 Aug 2002 13:47:59 +0000</t>
  </si>
  <si>
    <t>a7621ff7d6da02c50c6d000c5d08fb504bfb4a93</t>
  </si>
  <si>
    <t>a7621ff7d</t>
  </si>
  <si>
    <t>e18c1dc8d8e024425473cc773f508e01d9d408bb</t>
  </si>
  <si>
    <t>e18c1dc8d</t>
  </si>
  <si>
    <t>Fix 2 warnings</t>
  </si>
  <si>
    <t>Fix-2-warnings</t>
  </si>
  <si>
    <t>Fri, 30 Aug 2002 11:15:08 +0000</t>
  </si>
  <si>
    <t>bce9aa7ce0c3c95a3a8e6b7b5c023318bde77889</t>
  </si>
  <si>
    <t>bce9aa7ce</t>
  </si>
  <si>
    <t>b4e8928c0ef1a8aea7c5094b6ebac02ff88f75d4</t>
  </si>
  <si>
    <t>b4e8928c0</t>
  </si>
  <si>
    <t>Enable basic generation of animateMotion tags</t>
  </si>
  <si>
    <t>Enable-basic-generation-of-animateMotion-tags</t>
  </si>
  <si>
    <t>Fri, 30 Aug 2002 08:52:20 +0000</t>
  </si>
  <si>
    <t>8c24fb9e757ac1d6c077b7007bd16c76a452f06e</t>
  </si>
  <si>
    <t>8c24fb9e7</t>
  </si>
  <si>
    <t>fa24187abde963c45534bce2ded7f026b60824c8</t>
  </si>
  <si>
    <t>fa24187ab</t>
  </si>
  <si>
    <t>i18N: drawing large opening parentheses correctly. VQ</t>
  </si>
  <si>
    <t>i18N-drawing-large-opening-parentheses-correctly</t>
  </si>
  <si>
    <t>Fri, 30 Aug 2002 08:37:25 +0000</t>
  </si>
  <si>
    <t>b81c2d8a4fe152ffe534074ed8a4fc6ea9381e62</t>
  </si>
  <si>
    <t>b81c2d8a4</t>
  </si>
  <si>
    <t>4b81ca72ef7fc87934601a1c154f6e7639ea3fa9</t>
  </si>
  <si>
    <t>4b81ca72e</t>
  </si>
  <si>
    <t>JK: Removed a compiler portability warning.</t>
  </si>
  <si>
    <t>JK-Removed-a-compiler-portability-warning</t>
  </si>
  <si>
    <t>Fri, 30 Aug 2002 06:38:09 +0000</t>
  </si>
  <si>
    <t>aec2640f129f7cc8cc9b59697d9b02ab29a2f970</t>
  </si>
  <si>
    <t>aec2640f1</t>
  </si>
  <si>
    <t>cceee31dbb747c36e4ee31e0418a5d19c1f13062</t>
  </si>
  <si>
    <t>cceee31db</t>
  </si>
  <si>
    <t>HTML: Attribute valign for table rows and cells was not interpreted correctly. VQ.</t>
  </si>
  <si>
    <t>HTML-Attribute-valign-for-table-rows-and-cells-was-not-interpreted-correctly</t>
  </si>
  <si>
    <t>Thu, 29 Aug 2002 16:38:09 +0000</t>
  </si>
  <si>
    <t>b58a386238ad54477e4ef9dfc911d89bd4ddc860</t>
  </si>
  <si>
    <t>b58a38623</t>
  </si>
  <si>
    <t>e78da6ca466f581dbedefcf31035e3cd636f7127</t>
  </si>
  <si>
    <t>e78da6ca4</t>
  </si>
  <si>
    <t>Last requested page-break could be ignored by Amaya. Irene</t>
  </si>
  <si>
    <t>Last-requested-page-break-could-be-ignored-by-Amaya</t>
  </si>
  <si>
    <t>Thu, 29 Aug 2002 16:17:42 +0000</t>
  </si>
  <si>
    <t>c3a7f15fed868bc12386dfd06ed2f74dd8fffd47</t>
  </si>
  <si>
    <t>c3a7f15fe</t>
  </si>
  <si>
    <t>ab26c8f6f37e6c3ade7121fa8bb434e55898d1dc</t>
  </si>
  <si>
    <t>ab26c8f6f</t>
  </si>
  <si>
    <t>18N: support for all kinds of spaces: U+200 to U+200B VQ</t>
  </si>
  <si>
    <t>18N-support-for-all-kinds-of-spaces-U-200-to-U-200B</t>
  </si>
  <si>
    <t>Thu, 29 Aug 2002 16:05:57 +0000</t>
  </si>
  <si>
    <t>5dd168fdbde6ce91c6801a339f5fc1703727e919</t>
  </si>
  <si>
    <t>5dd168fdb</t>
  </si>
  <si>
    <t>3d0b2b42fac9f22a35d7fe8ead26bda7ac063e4b</t>
  </si>
  <si>
    <t>3d0b2b42f</t>
  </si>
  <si>
    <t>Improved the print of tables. Irene</t>
  </si>
  <si>
    <t>Improved-the-print-of-tables</t>
  </si>
  <si>
    <t>Thu, 29 Aug 2002 15:26:44 +0000</t>
  </si>
  <si>
    <t>a17df3bbb757226191390046fc82335f0da7bec7</t>
  </si>
  <si>
    <t>a17df3bbb</t>
  </si>
  <si>
    <t>898040eb5c8ef3e91160de48347845436f73501e</t>
  </si>
  <si>
    <t>898040eb5</t>
  </si>
  <si>
    <t>HTML: vertical alignement of table cells (attribute valign) was wrong. VQ.</t>
  </si>
  <si>
    <t>HTML-vertical-alignement-of-table-cells-attribute-valign-was-wrong</t>
  </si>
  <si>
    <t>Thu, 29 Aug 2002 14:54:39 +0000</t>
  </si>
  <si>
    <t>11621c2b41cecc206133d61b74b47ed9eb9e54a1</t>
  </si>
  <si>
    <t>11621c2b4</t>
  </si>
  <si>
    <t>5d7a909e46049572065a39c20fbeb26a362d7070</t>
  </si>
  <si>
    <t>5d7a909e4</t>
  </si>
  <si>
    <t>updating prototypes Pierre</t>
  </si>
  <si>
    <t>updating-prototypes</t>
  </si>
  <si>
    <t>Thu, 29 Aug 2002 13:16:00 +0000</t>
  </si>
  <si>
    <t>50372bfc6601fc57a0e628ced3b532fe3adf28c8</t>
  </si>
  <si>
    <t>50372bfc6</t>
  </si>
  <si>
    <t>6380f22f01fee75638dd8c7498ce1ad96d332f29</t>
  </si>
  <si>
    <t>6380f22f0</t>
  </si>
  <si>
    <t>Finally images in binary status</t>
  </si>
  <si>
    <t>Finally-images-in-binary-status</t>
  </si>
  <si>
    <t>Thu, 29 Aug 2002 13:07:03 +0000</t>
  </si>
  <si>
    <t>95c5cc6a1e45d8de4a8a7fb950087c337116c94e</t>
  </si>
  <si>
    <t>95c5cc6a1</t>
  </si>
  <si>
    <t>b486667629075691259cad26b8207cf676d12ac4</t>
  </si>
  <si>
    <t>b48666762</t>
  </si>
  <si>
    <t>JK: A patch for fixing the bug that didn't let change annotation types or titles in remote annotations when replying to a remote annotation reply.</t>
  </si>
  <si>
    <t>JK-A-patch-for-fixing-the-bug-that-didn-t-let-change-annotation-types-or</t>
  </si>
  <si>
    <t>Thu, 29 Aug 2002 13:04:19 +0000</t>
  </si>
  <si>
    <t>f34dd97c3656f0e77bd48b41abb8d0fb34ddc54a</t>
  </si>
  <si>
    <t>f34dd97c3</t>
  </si>
  <si>
    <t>2a17886cd805a22e6fac025145902e6407a3e6f8</t>
  </si>
  <si>
    <t>2a17886cd</t>
  </si>
  <si>
    <t>Enhance Timeline.</t>
  </si>
  <si>
    <t>Enhance-Timeline</t>
  </si>
  <si>
    <t>Thu, 29 Aug 2002 12:53:53 +0000</t>
  </si>
  <si>
    <t>d3bd29ba6a76b5b8aa627fd1a488493ea233d8e6</t>
  </si>
  <si>
    <t>d3bd29ba6</t>
  </si>
  <si>
    <t>b785082d6257d23db3ecbea3d224aa5c34ef2913</t>
  </si>
  <si>
    <t>b785082d6</t>
  </si>
  <si>
    <t>Thu, 29 Aug 2002 12:52:33 +0000</t>
  </si>
  <si>
    <t>ae8d56fbf4e43aed8bef8261b890cd424ffa07bf</t>
  </si>
  <si>
    <t>ae8d56fbf</t>
  </si>
  <si>
    <t>Thu, 29 Aug 2002 12:17:08 +0000</t>
  </si>
  <si>
    <t>2b007ca4c9f04b596f6cd56c2f8037176e67a6f5</t>
  </si>
  <si>
    <t>2b007ca4c</t>
  </si>
  <si>
    <t>cccea5ca4e078896affdc5263ed9b71eff8548f1</t>
  </si>
  <si>
    <t>cccea5ca4</t>
  </si>
  <si>
    <t>Thu, 29 Aug 2002 11:21:10 +0000</t>
  </si>
  <si>
    <t>54c7dae3c6b8f847c582cae9e57d3860bc3296a9</t>
  </si>
  <si>
    <t>54c7dae3c</t>
  </si>
  <si>
    <t>836c33da8ceb06ecc44436b7ebb8def4a0aab48d</t>
  </si>
  <si>
    <t>836c33da8</t>
  </si>
  <si>
    <t>Thu, 29 Aug 2002 11:20:45 +0000</t>
  </si>
  <si>
    <t>9d069ebf9d66767d74f9fa3ed8cbb3211d34f300</t>
  </si>
  <si>
    <t>9d069ebf9</t>
  </si>
  <si>
    <t>Thu, 29 Aug 2002 11:06:10 +0000</t>
  </si>
  <si>
    <t>dbd29bfe6ca466e7290eb71a75771a922b2d9df9</t>
  </si>
  <si>
    <t>dbd29bfe6</t>
  </si>
  <si>
    <t>Thu, 29 Aug 2002 11:01:04 +0000</t>
  </si>
  <si>
    <t>ca649fe4a1ba1fb3441e41e21e351a4297176be0</t>
  </si>
  <si>
    <t>ca649fe4a</t>
  </si>
  <si>
    <t>1e4697a5db59117133fdccd0366a90c6249ede85</t>
  </si>
  <si>
    <t>1e4697a5d</t>
  </si>
  <si>
    <t>MathML: set the right style (not italic) for imaginary i, differential d         and exponential e. VQ</t>
  </si>
  <si>
    <t>MathML-set-the-right-style-not-italic-for-imaginary-i-differential-d</t>
  </si>
  <si>
    <t>Thu, 29 Aug 2002 10:53:01 +0000</t>
  </si>
  <si>
    <t>30dbd48c1f58507001050836f46908d9db7adf6a</t>
  </si>
  <si>
    <t>30dbd48c1</t>
  </si>
  <si>
    <t>0dcad4f1185e332f887b3d1526e6b1553793fc01</t>
  </si>
  <si>
    <t>0dcad4f11</t>
  </si>
  <si>
    <t>New dialogues Pierre</t>
  </si>
  <si>
    <t>New-dialogues</t>
  </si>
  <si>
    <t>Thu, 29 Aug 2002 10:02:03 +0000</t>
  </si>
  <si>
    <t>f5ec2b4d2542e5596a46fa189177300ba0cc20d0</t>
  </si>
  <si>
    <t>f5ec2b4d2</t>
  </si>
  <si>
    <t>9eae2a294c9e0508a8df79354a83c67d85436fac</t>
  </si>
  <si>
    <t>9eae2a294</t>
  </si>
  <si>
    <t>New dialogues; Pierre</t>
  </si>
  <si>
    <t>Thu, 29 Aug 2002 10:01:29 +0000</t>
  </si>
  <si>
    <t>630676294626e3ebd662bca6fa31fc4d300ceac8</t>
  </si>
  <si>
    <t>07f9127a5d28a05257ff33d26104ce6ccc81dfbf</t>
  </si>
  <si>
    <t>07f9127a5</t>
  </si>
  <si>
    <t>WIN32 GL adjustements for fontconfig</t>
  </si>
  <si>
    <t>WIN32-GL-adjustements-for-fontconfig</t>
  </si>
  <si>
    <t>Thu, 29 Aug 2002 09:28:52 +0000</t>
  </si>
  <si>
    <t>b0034a0097ac870451192d39af83f7e2c0e62a16</t>
  </si>
  <si>
    <t>b0034a009</t>
  </si>
  <si>
    <t>28000fc8bf43048a47fe005a2a554f8b55abd271</t>
  </si>
  <si>
    <t>28000fc8b</t>
  </si>
  <si>
    <t>Support of 11 different spaces + imaginaryi, DifferentialD, planckh and ExponentialE. Irene</t>
  </si>
  <si>
    <t>Support-of-11-different-spaces-imaginaryi-DifferentialD-planckh</t>
  </si>
  <si>
    <t>Thu, 29 Aug 2002 07:36:03 +0000</t>
  </si>
  <si>
    <t>54519a76841b2586bc513b1763e204807f4119f4</t>
  </si>
  <si>
    <t>54519a768</t>
  </si>
  <si>
    <t>b3679cf48de32709df50d75f6476d90ae8f86402</t>
  </si>
  <si>
    <t>b3679cf48</t>
  </si>
  <si>
    <t>Typo error...</t>
  </si>
  <si>
    <t>Wed, 28 Aug 2002 14:59:53 +0000</t>
  </si>
  <si>
    <t>cebe6380452af1a88c6135f995ac7b35cc608c31</t>
  </si>
  <si>
    <t>cebe63804</t>
  </si>
  <si>
    <t>4ecd6a35255c24282a79a6c64f22ee2b456b46db</t>
  </si>
  <si>
    <t>4ecd6a352</t>
  </si>
  <si>
    <t>The activation of an Xlink 'href' attribute was not allowed for XML documents. Laurent</t>
  </si>
  <si>
    <t>The-activation-of-an-Xlink-href-attribute-was-not-allowed-for</t>
  </si>
  <si>
    <t>Wed, 28 Aug 2002 12:38:10 +0000</t>
  </si>
  <si>
    <t>89487d8ed00f177286a300a61c458fe572949ceb</t>
  </si>
  <si>
    <t>89487d8ed</t>
  </si>
  <si>
    <t>5adc11d2f573833abc45f7d03476c2a99001372f</t>
  </si>
  <si>
    <t>5adc11d2f</t>
  </si>
  <si>
    <t>Font config files...</t>
  </si>
  <si>
    <t>Font-config-files</t>
  </si>
  <si>
    <t>Wed, 28 Aug 2002 08:37:02 +0000</t>
  </si>
  <si>
    <t>ec88d44831ad9e85043967b6af873000619185dc</t>
  </si>
  <si>
    <t>ec88d4483</t>
  </si>
  <si>
    <t>a59932205faab512a6ad4d309ef14e08cf0df061</t>
  </si>
  <si>
    <t>a59932205</t>
  </si>
  <si>
    <t>FontConfigLoading (only in GL version) Not finished yet Needs _FONTCONFIG to be used</t>
  </si>
  <si>
    <t>FontConfigLoading-only-in-GL-version</t>
  </si>
  <si>
    <t>Wed, 28 Aug 2002 08:36:41 +0000</t>
  </si>
  <si>
    <t>1dffd0fc6fc2088fb88437f0c2f90b14cb5991dd</t>
  </si>
  <si>
    <t>1dffd0fc6</t>
  </si>
  <si>
    <t>cc57726205773c3a9c641eca68fa6b397c7e4063</t>
  </si>
  <si>
    <t>cc5772620</t>
  </si>
  <si>
    <t>MathML: horizontal alignment in mtables with rowlines. VQ</t>
  </si>
  <si>
    <t>MathML-horizontal-alignment-in-mtables-with-rowlines</t>
  </si>
  <si>
    <t>Tue, 27 Aug 2002 13:23:09 +0000</t>
  </si>
  <si>
    <t>75a5b41133292c297b75d4ebfa6d85fcbff9c559</t>
  </si>
  <si>
    <t>75a5b4113</t>
  </si>
  <si>
    <t>3f4be0bab4b49b22189942748ff6872d19e42a5d</t>
  </si>
  <si>
    <t>3f4be0bab</t>
  </si>
  <si>
    <t>CSS: accept unit ex for font-size values. VQ</t>
  </si>
  <si>
    <t>CSS-accept-unit-ex-for-font-size-values</t>
  </si>
  <si>
    <t>Mon, 26 Aug 2002 15:40:56 +0000</t>
  </si>
  <si>
    <t>65a7499738ddcf93711d54b666bd9364422a30cd</t>
  </si>
  <si>
    <t>65a749973</t>
  </si>
  <si>
    <t>1c748086eaa29c9809ef91b62862a73fee1d5817</t>
  </si>
  <si>
    <t>1c748086e</t>
  </si>
  <si>
    <t>MathML: When several stretchable characters appear in a single mo, only         the first was handled as a stretchable symbol. VQ</t>
  </si>
  <si>
    <t>MathML-When-several-stretchable-characters-appear-in-a-single-mo-only</t>
  </si>
  <si>
    <t>Mon, 26 Aug 2002 14:24:30 +0000</t>
  </si>
  <si>
    <t>e0e1eef6d0695b5ec8b0f39492464f82177fd14d</t>
  </si>
  <si>
    <t>e0e1eef6d</t>
  </si>
  <si>
    <t>6c9fecd298cab87ebcb2d9e81b63c6d52af087e7</t>
  </si>
  <si>
    <t>6c9fecd29</t>
  </si>
  <si>
    <t>MathML: A single digit in a mi element is no longer displayed in italic. VQ</t>
  </si>
  <si>
    <t>MathML-A-single-digit-in-a-mi-element-is-no-longer-displayed-in-italic</t>
  </si>
  <si>
    <t>Mon, 26 Aug 2002 13:30:14 +0000</t>
  </si>
  <si>
    <t>5a372c4bf67b8501bec06ee3550c555fb3269aa2</t>
  </si>
  <si>
    <t>5a372c4bf</t>
  </si>
  <si>
    <t>407e2a714912d8f76dd0a3a29b5ccea6b01ed22d</t>
  </si>
  <si>
    <t>407e2a714</t>
  </si>
  <si>
    <t>MathML: makes the color of od column lines or row lines always the same         as the color of the table, independently of the color of cells         or rows. VQ</t>
  </si>
  <si>
    <t>MathML-makes-the-color-of-od-column-lines-or-row-lines-always-the-same</t>
  </si>
  <si>
    <t>Mon, 26 Aug 2002 12:51:22 +0000</t>
  </si>
  <si>
    <t>20a41220f76903199ff1c15c6b3f1dff482a7ef3</t>
  </si>
  <si>
    <t>20a41220f</t>
  </si>
  <si>
    <t>1725d30d1bae79e7566788db79430cb169827a37</t>
  </si>
  <si>
    <t>1725d30d1</t>
  </si>
  <si>
    <t>Prevent an infinite loop in the structure checking Laurent</t>
  </si>
  <si>
    <t>Prevent-an-infinite-loop-in-the-structure-checking</t>
  </si>
  <si>
    <t>Mon, 26 Aug 2002 12:33:59 +0000</t>
  </si>
  <si>
    <t>89ebfc9424a027fe3e910c93dd1825ddfcdd7cf5</t>
  </si>
  <si>
    <t>89ebfc942</t>
  </si>
  <si>
    <t>3f7daf620ee12de4d50e3e1a52f0f1efa88c0b81</t>
  </si>
  <si>
    <t>3f7daf620</t>
  </si>
  <si>
    <t>MathML: avoid internal attributes MLineBelowExt and MLineOnTheRightExt to         be listed in the attribute nenu. VQ</t>
  </si>
  <si>
    <t>MathML-avoid-internal-attributes-MLineBelowExt-and-MLineOnTheRightExt-to</t>
  </si>
  <si>
    <t>Mon, 26 Aug 2002 12:30:50 +0000</t>
  </si>
  <si>
    <t>0088958778e7c791ce875bc7df073a8fa2988e6d</t>
  </si>
  <si>
    <t>65ff02578600495cd2bc414aea850dc555738dce</t>
  </si>
  <si>
    <t>65ff02578</t>
  </si>
  <si>
    <t>MathML: implementation of stretchable symbols (such as vertical and         horizontal arrows) in table cells. VQ</t>
  </si>
  <si>
    <t>MathML-implementation-of-stretchable-symbols-such-as-vertical-and</t>
  </si>
  <si>
    <t>Mon, 26 Aug 2002 12:19:04 +0000</t>
  </si>
  <si>
    <t>27bbce20b16a2990bd82442965b3bf99b40f2e01</t>
  </si>
  <si>
    <t>27bbce20b</t>
  </si>
  <si>
    <t>fa7a0fb62dfd69851496f19da63b31f551fbf645</t>
  </si>
  <si>
    <t>fa7a0fb62</t>
  </si>
  <si>
    <t>MathML: handling attributes rowlines and columnlines for extended cells         (mtd elements with attribute columnspan and or rowspan). VQ</t>
  </si>
  <si>
    <t>MathML-handling-attributes-rowlines-and-columnlines-for-extended-cells</t>
  </si>
  <si>
    <t>Mon, 26 Aug 2002 08:25:55 +0000</t>
  </si>
  <si>
    <t>ce1c00da543bceabeea8926d48150c4a0ce03785</t>
  </si>
  <si>
    <t>ce1c00da5</t>
  </si>
  <si>
    <t>2e782dea0bcd6191e5df39f363a0430da65e0a73</t>
  </si>
  <si>
    <t>2e782dea0</t>
  </si>
  <si>
    <t>Permit an annotation to be described using either the Dublin Core 1.1 or the Dublin Core 1.0 namespace name.  Annotations will coontinue to be written using the Dublin Core 1.0 namespace RRS</t>
  </si>
  <si>
    <t>Permit-an-annotation-to-be-described-using-either-the-Dublin-Core-1.1-or</t>
  </si>
  <si>
    <t>Fri, 23 Aug 2002 20:19:35 +0000</t>
  </si>
  <si>
    <t>55138675635977c68fe81c607784c2984c7dd774</t>
  </si>
  <si>
    <t>77bdaeb3520a4aa3a7f06c5a8a3375272e81b691</t>
  </si>
  <si>
    <t>77bdaeb35</t>
  </si>
  <si>
    <t>MathML: Takes attributes columnspan and rowspan into account when         evaluating the line to be drawn on the right side or at the         bottom of a mtd element. VQ</t>
  </si>
  <si>
    <t>MathML-Takes-attributes-columnspan-and-rowspan-into-account-when</t>
  </si>
  <si>
    <t>Fri, 23 Aug 2002 17:40:51 +0000</t>
  </si>
  <si>
    <t>3001bbe1e95b7c6dc11fc86b28ae92f48e4c4019</t>
  </si>
  <si>
    <t>3001bbe1e</t>
  </si>
  <si>
    <t>f35d1dd81d15b9b451662f1fe416284fc690426b</t>
  </si>
  <si>
    <t>f35d1dd81</t>
  </si>
  <si>
    <t>Bug fix The save button was no longer available after changing edit mode to browse mode and back on a modified document. Laurent</t>
  </si>
  <si>
    <t>Fri, 23 Aug 2002 16:17:28 +0000</t>
  </si>
  <si>
    <t>57d5ab7acc52e58c7337a663d701d5144cb44d21</t>
  </si>
  <si>
    <t>57d5ab7ac</t>
  </si>
  <si>
    <t>3bcd2962fb06dd2a74975b1d16159bd7c5cf8d93</t>
  </si>
  <si>
    <t>3bcd2962f</t>
  </si>
  <si>
    <t>Updating the Math man page. VQ</t>
  </si>
  <si>
    <t>Updating-the-Math-man-page</t>
  </si>
  <si>
    <t>Fri, 23 Aug 2002 15:11:33 +0000</t>
  </si>
  <si>
    <t>70be280ea1e73a6ef7de2fe186e746469d3392b1</t>
  </si>
  <si>
    <t>70be280ea</t>
  </si>
  <si>
    <t>f4bf5f4e5c12ef34b2611e1eb9dc7daacddf3153</t>
  </si>
  <si>
    <t>f4bf5f4e5</t>
  </si>
  <si>
    <t>MathML: implementing attributes rowlines and columnlines VQ</t>
  </si>
  <si>
    <t>MathML-implementing-attributes-rowlines-and-columnlines</t>
  </si>
  <si>
    <t>Fri, 23 Aug 2002 15:00:55 +0000</t>
  </si>
  <si>
    <t>fcd457dad6dd0ed7b9b78f66fec712f6c4825122</t>
  </si>
  <si>
    <t>fcd457dad</t>
  </si>
  <si>
    <t>16aa0649989a57ec0faa3dc0d2d2bf2212877830</t>
  </si>
  <si>
    <t>16aa06499</t>
  </si>
  <si>
    <t>Modify the structure of the Thot event 'NotifyPresentation' (add a field to store the new value of a specific presentation rule). + Change the treatment of this value in the corresponding callbacks. Laurent</t>
  </si>
  <si>
    <t>Modify-the-structure-of-the-Thot-event-NotifyPresentation-add-a</t>
  </si>
  <si>
    <t>Fri, 23 Aug 2002 10:21:52 +0000</t>
  </si>
  <si>
    <t>a56bd7245c60ed078745bf77abe600414c4d99ae</t>
  </si>
  <si>
    <t>a56bd7245</t>
  </si>
  <si>
    <t>d9f499f895406aaa3634b6ee7b483d4f23bc8246</t>
  </si>
  <si>
    <t>d9f499f89</t>
  </si>
  <si>
    <t>Fixing a bug revealed by Marja on the handling of attributes that belong to a non supported namespace. Laurent</t>
  </si>
  <si>
    <t>Fixing-a-bug-revealed-by-Marja-on-the-handling-of-attributes-that</t>
  </si>
  <si>
    <t>Fri, 23 Aug 2002 09:25:23 +0000</t>
  </si>
  <si>
    <t>e555131af0f0086eb5bc1c665b05e5b04f67324e</t>
  </si>
  <si>
    <t>e555131af</t>
  </si>
  <si>
    <t>7a7f2a6c3998b0f4eb1dfa97420185fcbb66439c</t>
  </si>
  <si>
    <t>7a7f2a6c3</t>
  </si>
  <si>
    <t>MathML: separators and fences corresponding to attributes open, close and         separators in mfenced elements behave as if they were mo         elements (stretching, spacing, etc.). VQ.</t>
  </si>
  <si>
    <t>MathML-separators-and-fences-corresponding-to-attributes-open-close-and</t>
  </si>
  <si>
    <t>Wed, 21 Aug 2002 17:40:46 +0000</t>
  </si>
  <si>
    <t>b6e9ba63c7afa01d9d56495eaa71f20d72a5fe9e</t>
  </si>
  <si>
    <t>b6e9ba63c</t>
  </si>
  <si>
    <t>a0202a713046781d21adf7c065c5b8a3274a8ff7</t>
  </si>
  <si>
    <t>a0202a713</t>
  </si>
  <si>
    <t>Improve the sniffing function to better determine the document type. Laurent</t>
  </si>
  <si>
    <t>Improve-the-sniffing-function-to-better-determine-the-document</t>
  </si>
  <si>
    <t>Wed, 21 Aug 2002 14:06:48 +0000</t>
  </si>
  <si>
    <t>b154023421564755f381e089ba22e8792f27bc86</t>
  </si>
  <si>
    <t>b15402342</t>
  </si>
  <si>
    <t>0d287eb6650a95997710dab04e76073c1ea83053</t>
  </si>
  <si>
    <t>0d287eb66</t>
  </si>
  <si>
    <t>A XHTML document loaded after a transformation reported a parsing error even if the document was correct. Irene</t>
  </si>
  <si>
    <t>A-XHTML-document-loaded-after-a-transformation-reported-a-parsing-error</t>
  </si>
  <si>
    <t>Tue, 20 Aug 2002 16:02:18 +0000</t>
  </si>
  <si>
    <t>1f77c8fe7c174e2fa3a8fa38f7e29f9d46f9a299</t>
  </si>
  <si>
    <t>1f77c8fe7</t>
  </si>
  <si>
    <t>b8a61e126d9ebeada55698afe30e8e8776c38371</t>
  </si>
  <si>
    <t>b8a61e126</t>
  </si>
  <si>
    <t>Generate a string &lt;img&gt; when images are not loaded and there is no alt attribute. Irene</t>
  </si>
  <si>
    <t>Generate-a-string-img-when-images-are-not-loaded-and-there-is-no-alt</t>
  </si>
  <si>
    <t>Tue, 20 Aug 2002 14:08:33 +0000</t>
  </si>
  <si>
    <t>5e9e04eca5cccceb46e2677050cf1526d9f2e27e</t>
  </si>
  <si>
    <t>5e9e04eca</t>
  </si>
  <si>
    <t>f3e905a7b649e6f32b6b080eef59b8b62b528a39</t>
  </si>
  <si>
    <t>f3e905a7b</t>
  </si>
  <si>
    <t>MathML: Do not italicize the content of &lt;mi&gt; if a mathvariant attribute applies VQ</t>
  </si>
  <si>
    <t>MathML-Do-not-italicize-the-content-of-mi-if-a-mathvariant-attribute-applies</t>
  </si>
  <si>
    <t>Tue, 20 Aug 2002 13:38:24 +0000</t>
  </si>
  <si>
    <t>1d39a889da05d9008dea1dc57e5ae69c26dc267f</t>
  </si>
  <si>
    <t>1d39a889d</t>
  </si>
  <si>
    <t>ca1ed801d4c37cc81cea66c8e8bb65309afb8f15</t>
  </si>
  <si>
    <t>ca1ed801d</t>
  </si>
  <si>
    <t>Display the alt attribute when images are not loaded. Irene</t>
  </si>
  <si>
    <t>Display-the-alt-attribute-when-images-are-not-loaded</t>
  </si>
  <si>
    <t>Tue, 20 Aug 2002 07:41:57 +0000</t>
  </si>
  <si>
    <t>ed68bfec03669cde7a091457a60a3042f3ca33cd</t>
  </si>
  <si>
    <t>ed68bfec0</t>
  </si>
  <si>
    <t>7bbdf794e390cd5339c26702dd033a3e42682086</t>
  </si>
  <si>
    <t>7bbdf794e</t>
  </si>
  <si>
    <t>Don't load images when not requested by preferences. Irene</t>
  </si>
  <si>
    <t>Don-t-load-images-when-not-requested-by-preferences</t>
  </si>
  <si>
    <t>Mon, 19 Aug 2002 14:20:15 +0000</t>
  </si>
  <si>
    <t>2c0945134ad0a02c58cf40cd807c33bffcb69226</t>
  </si>
  <si>
    <t>2c0945134</t>
  </si>
  <si>
    <t>364e48f0afa98d88bb0174bc4cfa678beca698cd</t>
  </si>
  <si>
    <t>364e48f0a</t>
  </si>
  <si>
    <t>Mon, 19 Aug 2002 13:52:05 +0000</t>
  </si>
  <si>
    <t>05b48716de29f85f7dc8d06d824097686bbd4265</t>
  </si>
  <si>
    <t>05b48716d</t>
  </si>
  <si>
    <t>0828f4387e5584d7376a05812de7cf19f3884c91</t>
  </si>
  <si>
    <t>0828f4387</t>
  </si>
  <si>
    <t>New resource file. Irene</t>
  </si>
  <si>
    <t>New-resource-file</t>
  </si>
  <si>
    <t>Mon, 19 Aug 2002 13:33:23 +0000</t>
  </si>
  <si>
    <t>2a34dd207a635eaba0e3f9c4c40c1053fc119bf0</t>
  </si>
  <si>
    <t>2a34dd207</t>
  </si>
  <si>
    <t>5d08b35015e377a8577c67eca2ec9c14d30ae008</t>
  </si>
  <si>
    <t>5d08b3501</t>
  </si>
  <si>
    <t>Move export CRLF into publishing preferences. Irene</t>
  </si>
  <si>
    <t>Move-export-CRLF-into-publishing-preferences</t>
  </si>
  <si>
    <t>Mon, 19 Aug 2002 13:23:20 +0000</t>
  </si>
  <si>
    <t>ad7952bdbe4a43f3905329cea7449ae0425eb135</t>
  </si>
  <si>
    <t>ad7952bdb</t>
  </si>
  <si>
    <t>f8c286d66d0155c127adec1c0f27cffc92f45239</t>
  </si>
  <si>
    <t>f8c286d66</t>
  </si>
  <si>
    <t>Windows version of new preference options. PS: need to recompile EDITOR.A Irene</t>
  </si>
  <si>
    <t>Windows-version-of-new-preference-options</t>
  </si>
  <si>
    <t>Mon, 19 Aug 2002 13:05:21 +0000</t>
  </si>
  <si>
    <t>b2b3318f902802a5e058e12c862a1411f8bb8bc3</t>
  </si>
  <si>
    <t>b2b3318f9</t>
  </si>
  <si>
    <t>cd533b28693397fb46840abdceac347b25db22c5</t>
  </si>
  <si>
    <t>cd533b286</t>
  </si>
  <si>
    <t>Adding new configuration options: show button bar, show address, load images. Irene</t>
  </si>
  <si>
    <t>Adding-new-configuration-options-show-button-bar-show-address-load-images</t>
  </si>
  <si>
    <t>Mon, 19 Aug 2002 10:46:43 +0000</t>
  </si>
  <si>
    <t>65bd4316c440b2a8c0220abf561d9696e24ce52d</t>
  </si>
  <si>
    <t>65bd4316c</t>
  </si>
  <si>
    <t>ed41b93038f470a49e5cbe71e4cffb4084564c71</t>
  </si>
  <si>
    <t>ed41b9303</t>
  </si>
  <si>
    <t>New menus. Irene</t>
  </si>
  <si>
    <t>New-menus</t>
  </si>
  <si>
    <t>Mon, 19 Aug 2002 10:43:12 +0000</t>
  </si>
  <si>
    <t>ea1a43e69e5ab84b77cfa773e15f0e7f79249a27</t>
  </si>
  <si>
    <t>ea1a43e69</t>
  </si>
  <si>
    <t>3e39972a69e827a00c6b53e757e10c3236bebd0d</t>
  </si>
  <si>
    <t>3e39972a6</t>
  </si>
  <si>
    <t>Make Windows fonts smaller. Irene</t>
  </si>
  <si>
    <t>Make-Windows-fonts-smaller</t>
  </si>
  <si>
    <t>Wed, 14 Aug 2002 09:57:56 +0000</t>
  </si>
  <si>
    <t>04c179a5937502a06924be87488b413297a2d4f0</t>
  </si>
  <si>
    <t>04c179a59</t>
  </si>
  <si>
    <t>a47c4c508e9f0f71ae797ddeb5579d7ef7d281f9</t>
  </si>
  <si>
    <t>a47c4c508</t>
  </si>
  <si>
    <t>Updating README files. Irene</t>
  </si>
  <si>
    <t>Updating-README-files</t>
  </si>
  <si>
    <t>Wed, 14 Aug 2002 08:19:05 +0000</t>
  </si>
  <si>
    <t>2cc450855fce02e19113ae247a8e08d2ce0d8273</t>
  </si>
  <si>
    <t>2cc450855</t>
  </si>
  <si>
    <t>eb6ac62c989ddfc38c9ec9382fe1385b51bd9e8a</t>
  </si>
  <si>
    <t>eb6ac62c9</t>
  </si>
  <si>
    <t>Removing a old file. Irene</t>
  </si>
  <si>
    <t>Removing-a-old-file</t>
  </si>
  <si>
    <t>Wed, 14 Aug 2002 07:58:40 +0000</t>
  </si>
  <si>
    <t>8993173ac641eea94ef675fae6967c69bf3b3eb7</t>
  </si>
  <si>
    <t>8993173ac</t>
  </si>
  <si>
    <t>e3195d4b16b4c20eb26055d699557edcf0903bbf</t>
  </si>
  <si>
    <t>e3195d4b1</t>
  </si>
  <si>
    <t>Version 6.2 Irene</t>
  </si>
  <si>
    <t>Version-6.2</t>
  </si>
  <si>
    <t>Wed, 14 Aug 2002 07:21:52 +0000</t>
  </si>
  <si>
    <t>e8c08a6d8d64ca7754f2c516c7f8a948011619ea</t>
  </si>
  <si>
    <t>e8c08a6d8</t>
  </si>
  <si>
    <t>9396ecda51f8b1a6aacf8c93bf1105aef9cca1e0</t>
  </si>
  <si>
    <t>9396ecda5</t>
  </si>
  <si>
    <t>Integration of the Brian Campbell patch that generates correct Postscript DSC Page comments. Irene</t>
  </si>
  <si>
    <t>Integration-of-the-Brian-Campbell-patch-that-generates-correct</t>
  </si>
  <si>
    <t>Tue, 13 Aug 2002 16:09:27 +0000</t>
  </si>
  <si>
    <t>89d4f0287fe4856ecce9e0fc01de61522fcc8946</t>
  </si>
  <si>
    <t>89d4f0287</t>
  </si>
  <si>
    <t>f2e263a1217fd70742ce515c9ae91c88708cfc13</t>
  </si>
  <si>
    <t>f2e263a12</t>
  </si>
  <si>
    <t>Undo/redo editing actions performed via the timeline</t>
  </si>
  <si>
    <t>Undo-redo-editing-actions-performed-via-the-timeline</t>
  </si>
  <si>
    <t>Fri, 26 Jul 2002 07:47:50 +0000</t>
  </si>
  <si>
    <t>8a422127b7f7396d4f2be0250acd8f09451b658b</t>
  </si>
  <si>
    <t>8a422127b</t>
  </si>
  <si>
    <t>c4e81bdcae83e7ffabdb3e93c8ed34ac68ef98a1</t>
  </si>
  <si>
    <t>c4e81bdca</t>
  </si>
  <si>
    <t>Tables: When a comment or some text (even just spaces) occurred between         a thead and a tbody in a (X)HTML table, the Thot tree of that table         was not constructed correctly. VQ</t>
  </si>
  <si>
    <t>Tables-When-a-comment-or-some-text-even-just-spaces-occurred-between</t>
  </si>
  <si>
    <t>Thu, 25 Jul 2002 17:41:18 +0000</t>
  </si>
  <si>
    <t>ad36c1b681d208feb930474f7dee544261a995b8</t>
  </si>
  <si>
    <t>ad36c1b68</t>
  </si>
  <si>
    <t>e190130793adf13ed672afce8f7006e82cdf17cf</t>
  </si>
  <si>
    <t>e19013079</t>
  </si>
  <si>
    <t>Fix warning. Etienne</t>
  </si>
  <si>
    <t>Thu, 25 Jul 2002 15:18:03 +0000</t>
  </si>
  <si>
    <t>4f521c974a6c26288cbf11857477261a16f493d2</t>
  </si>
  <si>
    <t>4f521c974</t>
  </si>
  <si>
    <t>5c4c442abc4519bf6d92119780903c8fc6a3dcaf</t>
  </si>
  <si>
    <t>5c4c442ab</t>
  </si>
  <si>
    <t>Improving SVG Library Manager (clean libmanag.c module), adding "add new SVG model into library" dialogue, Adding GetScreenshot function in picture.c module Etienne</t>
  </si>
  <si>
    <t>Improving-SVG-Library-Manager-clean-libmanag.c-module</t>
  </si>
  <si>
    <t>Thu, 25 Jul 2002 15:00:09 +0000</t>
  </si>
  <si>
    <t>ea2972febded55d43f098483dcba6cd59ddfb6cc</t>
  </si>
  <si>
    <t>ea2972feb</t>
  </si>
  <si>
    <t>ecf1e8606b637fe6588cf3b09d6e581379a7d9a1</t>
  </si>
  <si>
    <t>ecf1e8606</t>
  </si>
  <si>
    <t>Added reference to anim_f.h to fix warnings under linux</t>
  </si>
  <si>
    <t>Added-reference-to-anim_f.h-to-fix-warnings-under-linux</t>
  </si>
  <si>
    <t>Thu, 25 Jul 2002 14:01:09 +0000</t>
  </si>
  <si>
    <t>e9eec66a330715857df9b8dc860239a3f42c0b06</t>
  </si>
  <si>
    <t>e9eec66a3</t>
  </si>
  <si>
    <t>f73a7fd1094853cf5ac10f0ff72395d6eab26526</t>
  </si>
  <si>
    <t>f73a7fd10</t>
  </si>
  <si>
    <t>Pierre: updated prototypes</t>
  </si>
  <si>
    <t>Pierre-updated-prototypes</t>
  </si>
  <si>
    <t>Thu, 25 Jul 2002 12:27:02 +0000</t>
  </si>
  <si>
    <t>3a09fbc253d8575fbb9843e37a36df210adff122</t>
  </si>
  <si>
    <t>3a09fbc25</t>
  </si>
  <si>
    <t>bb60d0f5d40012e11019beb4339c7684802c0c42</t>
  </si>
  <si>
    <t>bb60d0f5d</t>
  </si>
  <si>
    <t>Timeline updated when editing "begin" and "dur" attributes. Edition of animated element ids.</t>
  </si>
  <si>
    <t>Timeline-updated-when-editing-begin-and-dur-attributes.-Edition-of-animated-element-ids</t>
  </si>
  <si>
    <t>Thu, 25 Jul 2002 12:20:28 +0000</t>
  </si>
  <si>
    <t>1f6f7be99ff209d3b4b3217c6da39120218b65fd</t>
  </si>
  <si>
    <t>1f6f7be99</t>
  </si>
  <si>
    <t>cba7716e438f62c5b2242c50d33c7d3bfc0150f8</t>
  </si>
  <si>
    <t>cba7716e4</t>
  </si>
  <si>
    <t>MathML: when entering some text within an existing character string         the caret was sometimes moved to a wrong position after the         text was parsed to separate out mi, mo, mn, etc. VQ</t>
  </si>
  <si>
    <t>MathML-when-entering-some-text-within-an-existing-character-string</t>
  </si>
  <si>
    <t>Mon, 22 Jul 2002 09:34:54 +0000</t>
  </si>
  <si>
    <t>0b126e1d8c425cb604ffabffbb25917c0a0b2101</t>
  </si>
  <si>
    <t>0b126e1d8</t>
  </si>
  <si>
    <t>ee420f44f348bb8721db767ddd672db4a3bd6d70</t>
  </si>
  <si>
    <t>ee420f44f</t>
  </si>
  <si>
    <t>CSS / P: the CSS rules contained in the style element of the SVG document          copied by an image or use element of another SVG document were          applied to the whole referring document, not only to the copied          contents. VQ.</t>
  </si>
  <si>
    <t>CSS-P-the-CSS-rules-contained-in-the-style-element-of-the-SVG-document</t>
  </si>
  <si>
    <t>Mon, 22 Jul 2002 07:50:58 +0000</t>
  </si>
  <si>
    <t>d309975595321763231e2e81393bcd823b9677ff</t>
  </si>
  <si>
    <t>d30997559</t>
  </si>
  <si>
    <t>0948ee0778d0aaa9944dfef414d96c5cd3323c51</t>
  </si>
  <si>
    <t>0948ee077</t>
  </si>
  <si>
    <t>MathML: When deleting an element that followed immediately a mo containing a    prenthesis, that mo was selected. If a command was then entered to create    a new construct at the position of the deleted element, the mo with the    parenthesis was transformed instead.    Strange things hapened when moving the cursor with the -&gt; and &lt;- keys in    a MathML expression containing comments. VQ</t>
  </si>
  <si>
    <t>MathML-When-deleting-an-element-that-followed-immediately-a-mo-containing-a</t>
  </si>
  <si>
    <t>Mon, 22 Jul 2002 07:44:07 +0000</t>
  </si>
  <si>
    <t>78312cbd342f54dcc9f99c95dbc14f91fc5da4f2</t>
  </si>
  <si>
    <t>78312cbd3</t>
  </si>
  <si>
    <t>9714f785d50d3344b8f3eb39ce36ce44fd9a8439</t>
  </si>
  <si>
    <t>9714f785d</t>
  </si>
  <si>
    <t>Updating a Unicode mapping table VQ</t>
  </si>
  <si>
    <t>Updating-a-Unicode-mapping-table</t>
  </si>
  <si>
    <t>Sat, 20 Jul 2002 08:40:14 +0000</t>
  </si>
  <si>
    <t>dd93a15db2c4b36e51515ed38e4e3a6c5f655c19</t>
  </si>
  <si>
    <t>dd93a15db</t>
  </si>
  <si>
    <t>964272d89f29ccfc998108644cf03e3c02de1ae0</t>
  </si>
  <si>
    <t>964272d89</t>
  </si>
  <si>
    <t>Bug fix: the &lt;DOCTYPE tag was generated twice when exporting an xml document Laurent</t>
  </si>
  <si>
    <t>Bug-fix-the-DOCTYPE-tag-was-generated-twice-when-exporting-an-xml</t>
  </si>
  <si>
    <t>Fri, 19 Jul 2002 13:47:39 +0000</t>
  </si>
  <si>
    <t>1c9ff0ea6b0d7b3015ab372fb7523835fe88bf59</t>
  </si>
  <si>
    <t>1c9ff0ea6</t>
  </si>
  <si>
    <t>b659df39fcfa51a23ec8130b20d66e48f434f9ca</t>
  </si>
  <si>
    <t>b659df39f</t>
  </si>
  <si>
    <t>Bug fix ; use the original name to export xml elements. Laurent</t>
  </si>
  <si>
    <t>Bug-fix-use-the-original-name-to-export-xml-elements</t>
  </si>
  <si>
    <t>Fri, 19 Jul 2002 13:07:35 +0000</t>
  </si>
  <si>
    <t>3ba60e68b12b8e0ad6563bce22668a59ee8d7382</t>
  </si>
  <si>
    <t>3ba60e68b</t>
  </si>
  <si>
    <t>083a492d33a04dfe15076ea031a75c332d922bf4</t>
  </si>
  <si>
    <t>083a492d3</t>
  </si>
  <si>
    <t>Bug fix: the HTML attribute 'selected' was not restricted to the element 'option' at parsing Laurent</t>
  </si>
  <si>
    <t>Bug-fix-the-HTML-attribute-selected-was-not-restricted-to-the</t>
  </si>
  <si>
    <t>Fri, 19 Jul 2002 09:38:31 +0000</t>
  </si>
  <si>
    <t>87c638383faf7340f2717663cc45c1bad81e6278</t>
  </si>
  <si>
    <t>87c638383</t>
  </si>
  <si>
    <t>db7aa33e00ce523f1ce0daf75bdccaf4d49f41c3</t>
  </si>
  <si>
    <t>db7aa33e0</t>
  </si>
  <si>
    <t>Selected element in timeline remains highlighted in edited document main view.</t>
  </si>
  <si>
    <t>Selected-element-in-timeline-remains-highlighted-in-edited-document-main-view</t>
  </si>
  <si>
    <t>Fri, 19 Jul 2002 07:36:38 +0000</t>
  </si>
  <si>
    <t>bb8a37adb6d91c5f83a02ddd9d1faa57177c4e43</t>
  </si>
  <si>
    <t>bb8a37adb</t>
  </si>
  <si>
    <t>76aa83f6870c4d7b532385718b74958fa0043128</t>
  </si>
  <si>
    <t>76aa83f68</t>
  </si>
  <si>
    <t>Win32 : copy/paste now reworks.</t>
  </si>
  <si>
    <t>Win32-copy-paste-now-reworks</t>
  </si>
  <si>
    <t>Thu, 18 Jul 2002 15:45:27 +0000</t>
  </si>
  <si>
    <t>950f22b7bdd185caa5dd53fa756f7bd93ec54c9d</t>
  </si>
  <si>
    <t>950f22b7b</t>
  </si>
  <si>
    <t>6d06375b4690444a347f464e645a0eb3a83fa838</t>
  </si>
  <si>
    <t>6d06375b4</t>
  </si>
  <si>
    <t>Thu, 18 Jul 2002 13:03:40 +0000</t>
  </si>
  <si>
    <t>5109b78256b998eb9e6589a4152d0cf4e31e1343</t>
  </si>
  <si>
    <t>5109b7825</t>
  </si>
  <si>
    <t>ec6144dbc0f297a0635b81515a35c78eaead6a1f</t>
  </si>
  <si>
    <t>ec6144dbc</t>
  </si>
  <si>
    <t>Timeline and browsing: fix bug reported by Vincent.</t>
  </si>
  <si>
    <t>Timeline-and-browsing-fix-bug-reported-by-Vincent</t>
  </si>
  <si>
    <t>Thu, 18 Jul 2002 12:56:37 +0000</t>
  </si>
  <si>
    <t>c0102cc8f2bf20b2f54063a856086b59bf776f8c</t>
  </si>
  <si>
    <t>c0102cc8f</t>
  </si>
  <si>
    <t>6574b1738253ad37763887b413cc07fc25d086e2</t>
  </si>
  <si>
    <t>6574b1738</t>
  </si>
  <si>
    <t>A new XHTML + MathML + SVG doctype couldn't be created. Laurent</t>
  </si>
  <si>
    <t>A-new-XHTML-MathML-SVG-doctype-couldn-t-be-created</t>
  </si>
  <si>
    <t>Thu, 18 Jul 2002 10:25:49 +0000</t>
  </si>
  <si>
    <t>383e6542d913d1451e3aa4f539672925526c5ea9</t>
  </si>
  <si>
    <t>383e6542d</t>
  </si>
  <si>
    <t>c7f7582f1ac53cfcc87c34f4ea0d67ee7927f98c</t>
  </si>
  <si>
    <t>c7f7582f1</t>
  </si>
  <si>
    <t>Fix a warning Laurent</t>
  </si>
  <si>
    <t>Thu, 18 Jul 2002 09:18:26 +0000</t>
  </si>
  <si>
    <t>5850ae0835ded4e3a6f187013c50b4e335ae0f7c</t>
  </si>
  <si>
    <t>5850ae083</t>
  </si>
  <si>
    <t>22c327670ca28ed283bc21cc2e9d04a3e7163d48</t>
  </si>
  <si>
    <t>22c327670</t>
  </si>
  <si>
    <t>Pierre: updated prototype</t>
  </si>
  <si>
    <t>Pierre-updated-prototype</t>
  </si>
  <si>
    <t>Thu, 18 Jul 2002 07:39:53 +0000</t>
  </si>
  <si>
    <t>75f0e6c3f2de13d196fd5129e024cadbc47e6e53</t>
  </si>
  <si>
    <t>75f0e6c3f</t>
  </si>
  <si>
    <t>99daa16e807000510f953cd45927e6919fb8094b</t>
  </si>
  <si>
    <t>99daa16e8</t>
  </si>
  <si>
    <t>Close timeline on exit</t>
  </si>
  <si>
    <t>Close-timeline-on-exit</t>
  </si>
  <si>
    <t>Thu, 18 Jul 2002 07:36:14 +0000</t>
  </si>
  <si>
    <t>5faf37c12f82489c6087fb7752a10118e48fb263</t>
  </si>
  <si>
    <t>5faf37c12</t>
  </si>
  <si>
    <t>a5d4bcfd1eba56a2f2ea4e77f5bfa5f12beb9fc7</t>
  </si>
  <si>
    <t>a5d4bcfd1</t>
  </si>
  <si>
    <t>Fixing the DOCTYPE for XHTML 1.1 plus MathML 2.0 plus SVG 1.1 VQ</t>
  </si>
  <si>
    <t>Fixing-the-DOCTYPE-for-XHTML-1.1-plus-MathML-2.0-plus-SVG-1.1</t>
  </si>
  <si>
    <t>Wed, 17 Jul 2002 17:10:01 +0000</t>
  </si>
  <si>
    <t>d2ffa157e78d2daaed7961b0e715c82d0dbccac0</t>
  </si>
  <si>
    <t>d2ffa157e</t>
  </si>
  <si>
    <t>bd03c999329da3c2adb6d43efde93508cca2a621</t>
  </si>
  <si>
    <t>bd03c9993</t>
  </si>
  <si>
    <t>Remove the deprecated attribute 'language' for the 'script' element Laurent</t>
  </si>
  <si>
    <t>Remove-the-deprecated-attribute-language-for-the-script-element</t>
  </si>
  <si>
    <t>Wed, 17 Jul 2002 14:59:07 +0000</t>
  </si>
  <si>
    <t>2a18150c1d0e6b7a0794e5b7014175f0e8ee58c3</t>
  </si>
  <si>
    <t>2a18150c1</t>
  </si>
  <si>
    <t>a94c7e512b6af0df4f0ac85e93e16d6b81b40769</t>
  </si>
  <si>
    <t>a94c7e512</t>
  </si>
  <si>
    <t>Pierre: new prototypes</t>
  </si>
  <si>
    <t>Pierre-new-prototypes</t>
  </si>
  <si>
    <t>Wed, 17 Jul 2002 13:57:26 +0000</t>
  </si>
  <si>
    <t>bbe2878497ebbd3ee982db936bc11edd2f07c772</t>
  </si>
  <si>
    <t>bbe287849</t>
  </si>
  <si>
    <t>518027c30eb978e5de2ea19f03f5e9b850be172f</t>
  </si>
  <si>
    <t>518027c30</t>
  </si>
  <si>
    <t>First step in edition of animations: modification of 'begin' and 'dur' attributes of edited document</t>
  </si>
  <si>
    <t>First-step-in-edition-of-animations-modification-of-begin-and-dur-attributes-of-edited-document</t>
  </si>
  <si>
    <t>Wed, 17 Jul 2002 13:39:33 +0000</t>
  </si>
  <si>
    <t>65da75de1ed00c757da2f0304654db3aa745e79b</t>
  </si>
  <si>
    <t>65da75de1</t>
  </si>
  <si>
    <t>52664fd6d90aeab3fa38599a28508dfea2b96a89</t>
  </si>
  <si>
    <t>52664fd6d</t>
  </si>
  <si>
    <t>SVG: When pasting a use element that references a piece of document      containing a style element, the corresponding style was not applied. vq</t>
  </si>
  <si>
    <t>SVG-When-pasting-a-use-element-that-references-a-piece-of-document</t>
  </si>
  <si>
    <t>Tue, 16 Jul 2002 17:56:44 +0000</t>
  </si>
  <si>
    <t>f2c24dd74c767078e76d5682554e0381a29fa6a1</t>
  </si>
  <si>
    <t>f2c24dd74</t>
  </si>
  <si>
    <t>c2da02161f37ed806cde0f8ce9bb4cb0d01fba2e</t>
  </si>
  <si>
    <t>c2da02161</t>
  </si>
  <si>
    <t>Bug fix: The align attribute was allowed for HTML Strict documents Laurent</t>
  </si>
  <si>
    <t>Tue, 16 Jul 2002 15:07:58 +0000</t>
  </si>
  <si>
    <t>9deeabc22ccb03bb3ea925c093f7569d6b8c9e0f</t>
  </si>
  <si>
    <t>9deeabc22</t>
  </si>
  <si>
    <t>400e92ce068682fed8217558dcb6014ced6b90af</t>
  </si>
  <si>
    <t>400e92ce0</t>
  </si>
  <si>
    <t>Updating an initialization. VQ</t>
  </si>
  <si>
    <t>Updating-an-initialization</t>
  </si>
  <si>
    <t>Tue, 16 Jul 2002 14:24:08 +0000</t>
  </si>
  <si>
    <t>360697f84fd501f4c006f18a80387ce3cd860074</t>
  </si>
  <si>
    <t>360697f84</t>
  </si>
  <si>
    <t>27475165b5c4dbf007c83500901fed06c33b8ab1</t>
  </si>
  <si>
    <t>27475165b</t>
  </si>
  <si>
    <t>fixing typos VQ</t>
  </si>
  <si>
    <t>fixing-typos</t>
  </si>
  <si>
    <t>Tue, 16 Jul 2002 14:15:50 +0000</t>
  </si>
  <si>
    <t>47beb4f17218ba5885a4ec2ca4029e70d0d7303f</t>
  </si>
  <si>
    <t>47beb4f17</t>
  </si>
  <si>
    <t>9b721909e4c2dfe709810b0c34cdfdefdc90e619</t>
  </si>
  <si>
    <t>9b721909e</t>
  </si>
  <si>
    <t>The style defined in a svg external reference is now applied. Laurent</t>
  </si>
  <si>
    <t>The-style-defined-in-a-svg-external-reference-is-now-applied</t>
  </si>
  <si>
    <t>Tue, 16 Jul 2002 13:51:34 +0000</t>
  </si>
  <si>
    <t>dc9b098f10a9f5e20d270e4a8259bd7559f9ca06</t>
  </si>
  <si>
    <t>dc9b098f1</t>
  </si>
  <si>
    <t>0e6eb79b1551476316506cbf9f168a24cf756464</t>
  </si>
  <si>
    <t>0e6eb79b1</t>
  </si>
  <si>
    <t>Naming conventions + bug fix with timeline enlargement</t>
  </si>
  <si>
    <t>Naming-conventions-bug-fix-with-timeline-enlargement</t>
  </si>
  <si>
    <t>Tue, 16 Jul 2002 13:50:14 +0000</t>
  </si>
  <si>
    <t>ceb9b64a57fc656937b9a5261db111cab51e7199</t>
  </si>
  <si>
    <t>ceb9b64a5</t>
  </si>
  <si>
    <t>55b9defc9157fd83d8808ec40ec1fb6b0b058ab7</t>
  </si>
  <si>
    <t>55b9defc9</t>
  </si>
  <si>
    <t>Tue, 16 Jul 2002 09:40:42 +0000</t>
  </si>
  <si>
    <t>84f97eba499ffc438cc6ba40e05efc001955320d</t>
  </si>
  <si>
    <t>84f97eba4</t>
  </si>
  <si>
    <t>cca1f3e93e667900a58d472a3ce7f98b2a69571b</t>
  </si>
  <si>
    <t>cca1f3e93</t>
  </si>
  <si>
    <t>Fix linux warnings</t>
  </si>
  <si>
    <t>Fix-linux-warnings</t>
  </si>
  <si>
    <t>Tue, 16 Jul 2002 09:34:47 +0000</t>
  </si>
  <si>
    <t>758be1d0a38eaf2b0ae8c56b288ac76f1ba2365a</t>
  </si>
  <si>
    <t>758be1d0a</t>
  </si>
  <si>
    <t>cb591e9433096ec1766e8d25ba76f333f86a57c6</t>
  </si>
  <si>
    <t>cb591e943</t>
  </si>
  <si>
    <t>Tue, 16 Jul 2002 09:27:03 +0000</t>
  </si>
  <si>
    <t>dc24f91d9858b06284dfc74859fe28e07eab8e90</t>
  </si>
  <si>
    <t>dc24f91d9</t>
  </si>
  <si>
    <t>75c46768a4ffa951c5f1b059cc4be5b752ef3c16</t>
  </si>
  <si>
    <t>75c46768a</t>
  </si>
  <si>
    <t>MathML: add padding to table frames VQ</t>
  </si>
  <si>
    <t>MathML-add-padding-to-table-frames</t>
  </si>
  <si>
    <t>Tue, 16 Jul 2002 08:55:08 +0000</t>
  </si>
  <si>
    <t>44bca9c41e1b3d6691b21b1660988fa2d718a595</t>
  </si>
  <si>
    <t>44bca9c41</t>
  </si>
  <si>
    <t>3989d9bd024b4f8b5225ffded859f94f8a1602dc</t>
  </si>
  <si>
    <t>3989d9bd0</t>
  </si>
  <si>
    <t>Enhance Timeline (ability to enlarge timeline + ability to set slider position by editing text + special case of only one animation + default timeline resized automatically to fit window geometry defined in timeline.conf)</t>
  </si>
  <si>
    <t>Enhance-Timeline-ability-to-enlarge-timeline-ability-to-set-slider-position-by-editing-text-special-case-of-only-one-animation-default-timeline-resized-automatically-to-fit-window-geometry-defined-in-timeline.conf</t>
  </si>
  <si>
    <t>Tue, 16 Jul 2002 08:50:34 +0000</t>
  </si>
  <si>
    <t>76820190680f7fee583523e444623e7f490d855a</t>
  </si>
  <si>
    <t>1747ab793307c0a17105fc783e8a779be513edac</t>
  </si>
  <si>
    <t>1747ab793</t>
  </si>
  <si>
    <t>MathML: adjusting position of superscripts VQ</t>
  </si>
  <si>
    <t>MathML-adjusting-position-of-superscripts</t>
  </si>
  <si>
    <t>Tue, 16 Jul 2002 08:37:25 +0000</t>
  </si>
  <si>
    <t>ae51e8fef8024fe5a6a86f4655ca9fb8a8eedb86</t>
  </si>
  <si>
    <t>ae51e8fef</t>
  </si>
  <si>
    <t>191393a47776b427b8288300d886e43278f28df4</t>
  </si>
  <si>
    <t>191393a47</t>
  </si>
  <si>
    <t>MathML: adjusting the position of Root index. VQ</t>
  </si>
  <si>
    <t>MathML-adjusting-the-position-of-Root-index</t>
  </si>
  <si>
    <t>Tue, 16 Jul 2002 07:41:45 +0000</t>
  </si>
  <si>
    <t>5cdc9d1c9a0e8a07308454cdb7d84196689390c0</t>
  </si>
  <si>
    <t>5cdc9d1c9</t>
  </si>
  <si>
    <t>ba6b1ec02777bb1899f4c44c2a357655d9325147</t>
  </si>
  <si>
    <t>ba6b1ec02</t>
  </si>
  <si>
    <t>SVG: implementation of attribute baseline-shift VQ</t>
  </si>
  <si>
    <t>SVG-implementation-of-attribute-baseline-shift</t>
  </si>
  <si>
    <t>Mon, 15 Jul 2002 14:51:22 +0000</t>
  </si>
  <si>
    <t>5ef4f37412abde731ba9ab6fcace32c324f10895</t>
  </si>
  <si>
    <t>5ef4f3741</t>
  </si>
  <si>
    <t>4b875e838f4f12c2980e6bbce3dd010e04679ccb</t>
  </si>
  <si>
    <t>4b875e838</t>
  </si>
  <si>
    <t>SVG: the cloned content of &lt;use&gt; elements was generated in the source      file when saving the document. VQ</t>
  </si>
  <si>
    <t>SVG-the-cloned-content-of-use-elements-was-generated-in-the-source</t>
  </si>
  <si>
    <t>Mon, 15 Jul 2002 08:02:15 +0000</t>
  </si>
  <si>
    <t>2f012f9583135cba73d1510e2976673c68626b8d</t>
  </si>
  <si>
    <t>2f012f958</t>
  </si>
  <si>
    <t>98e3cd331683c9c07d5dd2a8cf76740b4df0476e</t>
  </si>
  <si>
    <t>98e3cd331</t>
  </si>
  <si>
    <t>When applying a class to an element, the corresponding CSS rules were not applied. VQ</t>
  </si>
  <si>
    <t>When-applying-a-class-to-an-element-the-corresponding-CSS-rules-were</t>
  </si>
  <si>
    <t>Sat, 13 Jul 2002 09:39:29 +0000</t>
  </si>
  <si>
    <t>97cd3740e34a5f113927d8aeaf5db9abf304ecce</t>
  </si>
  <si>
    <t>97cd3740e</t>
  </si>
  <si>
    <t>3e3f9dbe85dc03e2ed9fe6053c0bbfd14196ea75</t>
  </si>
  <si>
    <t>3e3f9dbe8</t>
  </si>
  <si>
    <t>A new PRule attached to an attribute was not applied. Correction not complete yet. Irene</t>
  </si>
  <si>
    <t>A-new-PRule-attached-to-an-attribute-was-not-applied</t>
  </si>
  <si>
    <t>Fri, 12 Jul 2002 15:38:50 +0000</t>
  </si>
  <si>
    <t>2b972eb959cae2ab53e84343339559ddbc660fe7</t>
  </si>
  <si>
    <t>2b972eb95</t>
  </si>
  <si>
    <t>61c2db299cc4b9290b874accdf2e2729a9766efc</t>
  </si>
  <si>
    <t>61c2db299</t>
  </si>
  <si>
    <t>Improving the SVG library manager. Irene</t>
  </si>
  <si>
    <t>Improving-the-SVG-library-manager</t>
  </si>
  <si>
    <t>Fri, 12 Jul 2002 15:17:55 +0000</t>
  </si>
  <si>
    <t>1c58a9699fc8c88b1c07622e088a05582b5d06a4</t>
  </si>
  <si>
    <t>1c58a9699</t>
  </si>
  <si>
    <t>a8a5d8c0d31a7361602432ac6026eed07dbfe2da</t>
  </si>
  <si>
    <t>a8a5d8c0d</t>
  </si>
  <si>
    <t>Fixed SimpleLClick problem. Etienne</t>
  </si>
  <si>
    <t>Fixed-SimpleLClick-problem</t>
  </si>
  <si>
    <t>Fri, 12 Jul 2002 14:26:37 +0000</t>
  </si>
  <si>
    <t>95d4b7b9549be1327158942c01498efe4136ef00</t>
  </si>
  <si>
    <t>95d4b7b95</t>
  </si>
  <si>
    <t>1d50dd7c362f99021a66753cfc65e5a229555717</t>
  </si>
  <si>
    <t>1d50dd7c3</t>
  </si>
  <si>
    <t>Svg Library file. Etienne</t>
  </si>
  <si>
    <t>Svg-Library-file</t>
  </si>
  <si>
    <t>Fri, 12 Jul 2002 11:07:35 +0000</t>
  </si>
  <si>
    <t>7f9ac6f62cf7905b0b0f59e3c8957b8c6a85cc59</t>
  </si>
  <si>
    <t>7f9ac6f62</t>
  </si>
  <si>
    <t>3512f58447a03fd49b7677115b5bb263858bbfbf</t>
  </si>
  <si>
    <t>3512f5844</t>
  </si>
  <si>
    <t>Bug fix in the Back Search Attributes algorithm. Laurent + Vincent</t>
  </si>
  <si>
    <t>Bug-fix-in-the-Back-Search-Attributes-algorithm</t>
  </si>
  <si>
    <t>Fri, 12 Jul 2002 10:44:43 +0000</t>
  </si>
  <si>
    <t>73e500099ea3be8b6004cc59b90d4a0ea9ce0fd0</t>
  </si>
  <si>
    <t>73e500099</t>
  </si>
  <si>
    <t>0896a0f46ab6e6e95cb111da9e0eb3a195d457ac</t>
  </si>
  <si>
    <t>0896a0f46</t>
  </si>
  <si>
    <t>Change SVG library selection color Etienne</t>
  </si>
  <si>
    <t>Change-SVG-library-selection-color</t>
  </si>
  <si>
    <t>Fri, 12 Jul 2002 10:41:03 +0000</t>
  </si>
  <si>
    <t>40d90d99ecd65847c076cb691625ae815b7c6285</t>
  </si>
  <si>
    <t>40d90d99e</t>
  </si>
  <si>
    <t>d6991944ffb9beaa73243df0508f2a9d55dc9059</t>
  </si>
  <si>
    <t>d6991944f</t>
  </si>
  <si>
    <t>Change default svg library: add colors. Etienne</t>
  </si>
  <si>
    <t>Change-default-svg-library-add-colors</t>
  </si>
  <si>
    <t>Fri, 12 Jul 2002 10:36:40 +0000</t>
  </si>
  <si>
    <t>b366dcd1a8400cee0a3c96dd184b51b29ec4732e</t>
  </si>
  <si>
    <t>b366dcd1a</t>
  </si>
  <si>
    <t>282e28e0f14f72dd6ca3abee4d765ba7933dfdc2</t>
  </si>
  <si>
    <t>282e28e0f</t>
  </si>
  <si>
    <t>Restore horizontal positioning + fix a bug with the display of areas in the structure view. Irene</t>
  </si>
  <si>
    <t>Restore-horizontal-positioning-fix-a-bug-with-the-display-of-areas</t>
  </si>
  <si>
    <t>Fri, 12 Jul 2002 09:35:34 +0000</t>
  </si>
  <si>
    <t>4b7eef99cb6180a2bd9e8e28a66232c7b00214ac</t>
  </si>
  <si>
    <t>4b7eef99c</t>
  </si>
  <si>
    <t>5ce13de13189738943c0a251ed2a0d9637bbf5e8</t>
  </si>
  <si>
    <t>5ce13de13</t>
  </si>
  <si>
    <t>Thu, 11 Jul 2002 16:21:13 +0000</t>
  </si>
  <si>
    <t>41ad355395e2669b92bd6fcfb38e4b4e73e962f2</t>
  </si>
  <si>
    <t>41ad35539</t>
  </si>
  <si>
    <t>9a167363505468a39a2fb3438ac7c1e977d56b25</t>
  </si>
  <si>
    <t>9a1673635</t>
  </si>
  <si>
    <t>Export the function CheckSVGRoot Irene</t>
  </si>
  <si>
    <t>Export-the-function-CheckSVGRoot</t>
  </si>
  <si>
    <t>Thu, 11 Jul 2002 16:18:04 +0000</t>
  </si>
  <si>
    <t>c1060dbe71a9e19b42dfb597c3dc29322a506604</t>
  </si>
  <si>
    <t>c1060dbe7</t>
  </si>
  <si>
    <t>23dd0f078c277164feaf24662c2a41af81cfaadc</t>
  </si>
  <si>
    <t>23dd0f078</t>
  </si>
  <si>
    <t>Restore the previous version Irene</t>
  </si>
  <si>
    <t>Restore-the-previous-version</t>
  </si>
  <si>
    <t>Thu, 11 Jul 2002 15:55:36 +0000</t>
  </si>
  <si>
    <t>8224c0d158617afa8df266d422c81523553bafab</t>
  </si>
  <si>
    <t>8224c0d15</t>
  </si>
  <si>
    <t>ab1be3c508efc315355e24dacf887741d677a051</t>
  </si>
  <si>
    <t>ab1be3c50</t>
  </si>
  <si>
    <t>When a polygon is resized or moved the enclosing SVG element is resized. Irene</t>
  </si>
  <si>
    <t>When-a-polygon-is-resized-or-moved-the-enclosing-SVG-element-is-resized</t>
  </si>
  <si>
    <t>Thu, 11 Jul 2002 15:50:46 +0000</t>
  </si>
  <si>
    <t>e5c7503e19beb78ba97510fd8eaf9c643640430d</t>
  </si>
  <si>
    <t>e5c7503e1</t>
  </si>
  <si>
    <t>70f633c8e4f798624bbfb6919ea0cfe0739f3d43</t>
  </si>
  <si>
    <t>70f633c8e</t>
  </si>
  <si>
    <t>When a graphic is copied from a library the enclosing SVG is now resized. Irene</t>
  </si>
  <si>
    <t>When-a-graphic-is-copied-from-a-library-the-enclosing-SVG-is-now-resized</t>
  </si>
  <si>
    <t>Thu, 11 Jul 2002 15:31:36 +0000</t>
  </si>
  <si>
    <t>563c436e4c7d109476bc194897dede1a1c7c8835</t>
  </si>
  <si>
    <t>563c436e4</t>
  </si>
  <si>
    <t>cdaa9ce09faec5c0f883f61568c8c3bb25e07629</t>
  </si>
  <si>
    <t>cdaa9ce09</t>
  </si>
  <si>
    <t>Better transparency for anim pixmap</t>
  </si>
  <si>
    <t>Better-transparency-for-anim-pixmap</t>
  </si>
  <si>
    <t>Thu, 11 Jul 2002 15:31:06 +0000</t>
  </si>
  <si>
    <t>5a462266ee7d74378c814133d803df7f2390422f</t>
  </si>
  <si>
    <t>5a462266e</t>
  </si>
  <si>
    <t>db4c83a0fa86c8af5ea7630677519ec17dd5e30a</t>
  </si>
  <si>
    <t>db4c83a0f</t>
  </si>
  <si>
    <t>Remove #include libmanag_f.h Etienne</t>
  </si>
  <si>
    <t>Remove-include-libmanag_f.h</t>
  </si>
  <si>
    <t>Thu, 11 Jul 2002 15:31:02 +0000</t>
  </si>
  <si>
    <t>341ad24f5378d487a4d86d64c108d9c12bf336bc</t>
  </si>
  <si>
    <t>341ad24f5</t>
  </si>
  <si>
    <t>88f7f0835b9589498f0306f268b3134179c33268</t>
  </si>
  <si>
    <t>88f7f0835</t>
  </si>
  <si>
    <t>Bug fix Style defined on an external resource was not always applied. Laurent (from an Irene's advice)</t>
  </si>
  <si>
    <t>Thu, 11 Jul 2002 14:33:59 +0000</t>
  </si>
  <si>
    <t>bd29de53654f64e91deffa33e30f60fe8ebac389</t>
  </si>
  <si>
    <t>bd29de536</t>
  </si>
  <si>
    <t>1d7ab8da14f3c1184ec9aed524603cec8cb751e9</t>
  </si>
  <si>
    <t>1d7ab8da1</t>
  </si>
  <si>
    <t>Fixed warnings</t>
  </si>
  <si>
    <t>Fixed-warnings</t>
  </si>
  <si>
    <t>Thu, 11 Jul 2002 14:31:34 +0000</t>
  </si>
  <si>
    <t>7f4416a361c408523b74f4aca539dbcb4679246c</t>
  </si>
  <si>
    <t>7f4416a36</t>
  </si>
  <si>
    <t>6ab23dfe74b45b3aef468418edc712809c823f64</t>
  </si>
  <si>
    <t>6ab23dfe7</t>
  </si>
  <si>
    <t>Bug fix in parsing The tables that define CharacterLevel/Blocks/Empty elements are now used for HTML elements only. Laurent</t>
  </si>
  <si>
    <t>Bug-fix-in-parsing</t>
  </si>
  <si>
    <t>Thu, 11 Jul 2002 14:15:31 +0000</t>
  </si>
  <si>
    <t>657f6e60586396b173666bca261b0877c426e9bd</t>
  </si>
  <si>
    <t>657f6e605</t>
  </si>
  <si>
    <t>0b8a71f37244a498e083da2ae124169d7ccc485c</t>
  </si>
  <si>
    <t>0b8a71f37</t>
  </si>
  <si>
    <t>Change default library presentation. Etienne</t>
  </si>
  <si>
    <t>Change-default-library-presentation</t>
  </si>
  <si>
    <t>Thu, 11 Jul 2002 14:10:19 +0000</t>
  </si>
  <si>
    <t>e38503f5ab3b9feb2a61ba16039a66aa2caf092a</t>
  </si>
  <si>
    <t>e38503f5a</t>
  </si>
  <si>
    <t>5a698247da6f13d8839278c86349b3b2a322c328</t>
  </si>
  <si>
    <t>5a698247d</t>
  </si>
  <si>
    <t>Bug fix: tspan elements with attribute y were misplaced. Irene</t>
  </si>
  <si>
    <t>Bug-fix-tspan-elements-with-attribute-y-were-misplaced</t>
  </si>
  <si>
    <t>Thu, 11 Jul 2002 13:51:52 +0000</t>
  </si>
  <si>
    <t>fd022d6e180d16e86f369d97481a1ef4605f53f9</t>
  </si>
  <si>
    <t>fd022d6e1</t>
  </si>
  <si>
    <t>05482d8a555e96fe54e48a25472fb5ff098e3941</t>
  </si>
  <si>
    <t>05482d8a5</t>
  </si>
  <si>
    <t>Default position &amp; size of timeline window customizable via Timeline.conf.</t>
  </si>
  <si>
    <t>Default-position-size-of-timeline-window-customizable-via-Timeline.conf</t>
  </si>
  <si>
    <t>Thu, 11 Jul 2002 13:33:20 +0000</t>
  </si>
  <si>
    <t>851c8e207b46fb23093898f6f88987703998c4ee</t>
  </si>
  <si>
    <t>851c8e207</t>
  </si>
  <si>
    <t>9359eb0d12921229c79d6b7f3bc484cb6e600139</t>
  </si>
  <si>
    <t>9359eb0d1</t>
  </si>
  <si>
    <t>Enable ShowLibrary Irene</t>
  </si>
  <si>
    <t>Enable-ShowLibrary</t>
  </si>
  <si>
    <t>Thu, 11 Jul 2002 13:32:48 +0000</t>
  </si>
  <si>
    <t>e411264dab0a31729c0d1a39c610a3954c09bf15</t>
  </si>
  <si>
    <t>e411264da</t>
  </si>
  <si>
    <t>45d587116c0a4ffe3459a81297a8853ae4f39322</t>
  </si>
  <si>
    <t>45d587116</t>
  </si>
  <si>
    <t>Fixing a bug in table formatting. 	VQ</t>
  </si>
  <si>
    <t>Fixing-a-bug-in-table-formatting</t>
  </si>
  <si>
    <t>Thu, 11 Jul 2002 12:47:58 +0000</t>
  </si>
  <si>
    <t>04a5c2e3956f4cb1392629ffcdd08008045b9269</t>
  </si>
  <si>
    <t>04a5c2e39</t>
  </si>
  <si>
    <t>c87197a28cf7eca222964128330e68e9f697bc42</t>
  </si>
  <si>
    <t>c87197a28</t>
  </si>
  <si>
    <t>Fixing typo errors. Irene</t>
  </si>
  <si>
    <t>Fixing-typo-errors</t>
  </si>
  <si>
    <t>Thu, 11 Jul 2002 12:46:00 +0000</t>
  </si>
  <si>
    <t>14ce5ed84fa7447e34a10eca2a20da83b2ed35b7</t>
  </si>
  <si>
    <t>14ce5ed84</t>
  </si>
  <si>
    <t>b1614e613d30b9344ede753c6e4ab8f99aa144a9</t>
  </si>
  <si>
    <t>b1614e613</t>
  </si>
  <si>
    <t>Pierre : Add a new prototype</t>
  </si>
  <si>
    <t>Pierre-Add-a-new-prototype</t>
  </si>
  <si>
    <t>Thu, 11 Jul 2002 12:45:18 +0000</t>
  </si>
  <si>
    <t>898bcfb2c181a3e59fd38f94acf3d1d164a01e40</t>
  </si>
  <si>
    <t>898bcfb2c</t>
  </si>
  <si>
    <t>22ee661962e5cd122986fbc1e28c11ef3a9f820d</t>
  </si>
  <si>
    <t>22ee66196</t>
  </si>
  <si>
    <t>Added namespace checking when building timeline</t>
  </si>
  <si>
    <t>Added-namespace-checking-when-building-timeline</t>
  </si>
  <si>
    <t>Thu, 11 Jul 2002 12:19:40 +0000</t>
  </si>
  <si>
    <t>12c2a2c90df497a22aff944c3bfb3df9ba3e15f8</t>
  </si>
  <si>
    <t>12c2a2c90</t>
  </si>
  <si>
    <t>f663efef57fce7590abba537529680b462039173</t>
  </si>
  <si>
    <t>f663efef5</t>
  </si>
  <si>
    <t>Modify PasteLibraryGraphicElement and CopyOrReference functions Etienne</t>
  </si>
  <si>
    <t>Modify-PasteLibraryGraphicElement-and-CopyOrReference-functions</t>
  </si>
  <si>
    <t>Thu, 11 Jul 2002 12:15:50 +0000</t>
  </si>
  <si>
    <t>cb6c9b54cdeae35bb3891bce7d7f97d10cf46881</t>
  </si>
  <si>
    <t>cb6c9b54c</t>
  </si>
  <si>
    <t>2e4ce11fc404778febc3670eb28d7e42e591c53f</t>
  </si>
  <si>
    <t>2e4ce11fc</t>
  </si>
  <si>
    <t>Fix bug in image change (using attributes menu or timeline)</t>
  </si>
  <si>
    <t>Fix-bug-in-image-change-using-attributes-menu-or-timeline</t>
  </si>
  <si>
    <t>Thu, 11 Jul 2002 12:09:26 +0000</t>
  </si>
  <si>
    <t>274749934ca4fba32f61a3893f89f05b175b3984</t>
  </si>
  <si>
    <t>52ae60b61a8284c120f529aff5020e0bee62a324</t>
  </si>
  <si>
    <t>52ae60b61</t>
  </si>
  <si>
    <t>Adding a new prototype. Irene</t>
  </si>
  <si>
    <t>Adding-a-new-prototype</t>
  </si>
  <si>
    <t>Thu, 11 Jul 2002 10:47:11 +0000</t>
  </si>
  <si>
    <t>5e3d9ef4175cdc5119f487089607aa88d0a41784</t>
  </si>
  <si>
    <t>5e3d9ef41</t>
  </si>
  <si>
    <t>c6f662d296748a7cb59de7655b9eea70007b679b</t>
  </si>
  <si>
    <t>c6f662d29</t>
  </si>
  <si>
    <t>Etienne : add libmanage.c</t>
  </si>
  <si>
    <t>Etienne-add-libmanage.c</t>
  </si>
  <si>
    <t>Thu, 11 Jul 2002 10:24:03 +0000</t>
  </si>
  <si>
    <t>afcda483a8eb1b9ec8efe1b3454207595a84530a</t>
  </si>
  <si>
    <t>afcda483a</t>
  </si>
  <si>
    <t>4c6d4694fc04ff43462ba9453eca4af7932c63d4</t>
  </si>
  <si>
    <t>4c6d4694f</t>
  </si>
  <si>
    <t>Etienne : fix windows compilation warning</t>
  </si>
  <si>
    <t>Etienne-fix-windows-compilation-warning</t>
  </si>
  <si>
    <t>Thu, 11 Jul 2002 10:20:30 +0000</t>
  </si>
  <si>
    <t>0c1cbb70f25809ac981ed0644d7e9cf7fc1be9a8</t>
  </si>
  <si>
    <t>0c1cbb70f</t>
  </si>
  <si>
    <t>d377a13b6bf5a51cbd44a61b591851d551fe0e4d</t>
  </si>
  <si>
    <t>d377a13b6</t>
  </si>
  <si>
    <t>Pixmap for svg library button. Etienne</t>
  </si>
  <si>
    <t>Pixmap-for-svg-library-button</t>
  </si>
  <si>
    <t>Thu, 11 Jul 2002 10:12:04 +0000</t>
  </si>
  <si>
    <t>f1bff294e703ee0c10cff39216fb2bc8b01e9ace</t>
  </si>
  <si>
    <t>f1bff294e</t>
  </si>
  <si>
    <t>313daf1f8b2c07d2c2722bf32032c844d6805e98</t>
  </si>
  <si>
    <t>313daf1f8</t>
  </si>
  <si>
    <t>Uniformization of dialogues. Irene</t>
  </si>
  <si>
    <t>Uniformization-of-dialogues</t>
  </si>
  <si>
    <t>Thu, 11 Jul 2002 10:07:08 +0000</t>
  </si>
  <si>
    <t>0a4567f7a60be66dddafa7c8d6e6da0b2197f330</t>
  </si>
  <si>
    <t>0a4567f7a</t>
  </si>
  <si>
    <t>d25eae2750f01e964dd70a558de7ca5657718746</t>
  </si>
  <si>
    <t>d25eae275</t>
  </si>
  <si>
    <t>Updating the XML base of messages. Irene</t>
  </si>
  <si>
    <t>Updating-the-XML-base-of-messages</t>
  </si>
  <si>
    <t>Thu, 11 Jul 2002 09:56:28 +0000</t>
  </si>
  <si>
    <t>0705c478934cfef7cc4d8399ac8cd248ecf4195d</t>
  </si>
  <si>
    <t>0705c4789</t>
  </si>
  <si>
    <t>88012d8fe310e1fdc454434981d276e4833d886e</t>
  </si>
  <si>
    <t>88012d8fe</t>
  </si>
  <si>
    <t>Functions prototype for libmanag.c Etienne</t>
  </si>
  <si>
    <t>Functions-prototype-for-libmanag.c</t>
  </si>
  <si>
    <t>Thu, 11 Jul 2002 09:53:23 +0000</t>
  </si>
  <si>
    <t>4901704f9af6ae7f12b2fef77387da3b2b027442</t>
  </si>
  <si>
    <t>4901704f9</t>
  </si>
  <si>
    <t>0835c1a19e08f07a888e867a2dc4342519319d8e</t>
  </si>
  <si>
    <t>0835c1a19</t>
  </si>
  <si>
    <t>Adding a svg library to Amaya edition. Use _SVGLIB to enable. Etienne commit finished</t>
  </si>
  <si>
    <t>Adding-a-svg-library-to-Amaya-edition.-Use-_SVGLIB-to-enable</t>
  </si>
  <si>
    <t>Thu, 11 Jul 2002 09:34:36 +0000</t>
  </si>
  <si>
    <t>aad9ba5216c2dab918b5f9b2cfd643344e2e82b0</t>
  </si>
  <si>
    <t>aad9ba521</t>
  </si>
  <si>
    <t>e11933d930d76c3c95286a622af18edead51580b</t>
  </si>
  <si>
    <t>e11933d93</t>
  </si>
  <si>
    <t>Fixed warnings (adding prototype)</t>
  </si>
  <si>
    <t>Fixed-warnings-adding-prototype</t>
  </si>
  <si>
    <t>Thu, 11 Jul 2002 09:28:45 +0000</t>
  </si>
  <si>
    <t>aa2743d725abe657c1dc528056e3fa23191c4565</t>
  </si>
  <si>
    <t>aa2743d72</t>
  </si>
  <si>
    <t>98748b6a531014e470295f574cd978f7d27b3e8c</t>
  </si>
  <si>
    <t>98748b6a5</t>
  </si>
  <si>
    <t>Adding a svg library to Amaya edition. Use _SVGLIB to enable. Etienne</t>
  </si>
  <si>
    <t>Thu, 11 Jul 2002 09:21:22 +0000</t>
  </si>
  <si>
    <t>53ca9f1c14742512322bb70ad24bd9132ec77af1</t>
  </si>
  <si>
    <t>53ca9f1c1</t>
  </si>
  <si>
    <t>a0083556071734687370009a2b8e161bf7cf8fbd</t>
  </si>
  <si>
    <t>a00835560</t>
  </si>
  <si>
    <t>Adding a svg library (default catalogue) to Amaya edition. Use _SVGLIB to enable. Etienne</t>
  </si>
  <si>
    <t>Adding-a-svg-library-default-catalogue-to-Amaya-edition.-Use-_SVGLIB-to-enable</t>
  </si>
  <si>
    <t>Thu, 11 Jul 2002 09:15:50 +0000</t>
  </si>
  <si>
    <t>c791242c5423f215b4f10433e7f2288d4d0cadda</t>
  </si>
  <si>
    <t>c791242c5</t>
  </si>
  <si>
    <t>c88ede1aa3b78ac89dc43f73009bec88de36a163</t>
  </si>
  <si>
    <t>c88ede1aa</t>
  </si>
  <si>
    <t>Fix : Structured VG =&gt; Scalable VG</t>
  </si>
  <si>
    <t>Fix-Structured-VG-Scalable-VG</t>
  </si>
  <si>
    <t>Thu, 11 Jul 2002 08:47:19 +0000</t>
  </si>
  <si>
    <t>3940a3653c4e7cacf5d53f7a08955b01ae58c84d</t>
  </si>
  <si>
    <t>3940a3653</t>
  </si>
  <si>
    <t>184325225fa627d9d4b1b6996e22c754177bedd3</t>
  </si>
  <si>
    <t>Bad commit</t>
  </si>
  <si>
    <t>Bad-commit</t>
  </si>
  <si>
    <t>Thu, 11 Jul 2002 08:30:45 +0000</t>
  </si>
  <si>
    <t>de596283eec58ac58755052394b40459a2a2e8b7</t>
  </si>
  <si>
    <t>de596283e</t>
  </si>
  <si>
    <t>2e8c12cd9fe062703706db996ab98d81295dbdf3</t>
  </si>
  <si>
    <t>2e8c12cd9</t>
  </si>
  <si>
    <t>Images used in the timeline window</t>
  </si>
  <si>
    <t>Images-used-in-the-timeline-window</t>
  </si>
  <si>
    <t>Thu, 11 Jul 2002 08:12:41 +0000</t>
  </si>
  <si>
    <t>dbd89328c02b7d0e405f3cf002ff3eabe8eda500</t>
  </si>
  <si>
    <t>dbd89328c</t>
  </si>
  <si>
    <t>a63110f5078ecc8da88a7cfc567b08adf1cdd36f</t>
  </si>
  <si>
    <t>a63110f50</t>
  </si>
  <si>
    <t>Pierre : Pixmaps used as button in the toolbar</t>
  </si>
  <si>
    <t>Pierre-Pixmaps-used-as-button-in-the-toolbar</t>
  </si>
  <si>
    <t>Thu, 11 Jul 2002 07:48:54 +0000</t>
  </si>
  <si>
    <t>03ea92310739100b9ee9b1b4f4be1ae667be0df9</t>
  </si>
  <si>
    <t>03ea92310</t>
  </si>
  <si>
    <t>c1adcecddbae52f268dd5296752c21fef5fb7885</t>
  </si>
  <si>
    <t>c1adcecdd</t>
  </si>
  <si>
    <t>Pierre : Compilation with SVGANIM works</t>
  </si>
  <si>
    <t>Pierre-Compilation-with-SVGANIM-works</t>
  </si>
  <si>
    <t>Thu, 11 Jul 2002 07:48:02 +0000</t>
  </si>
  <si>
    <t>1499048cceb2ab169def1fd19f83e5396d8205a5</t>
  </si>
  <si>
    <t>1499048cc</t>
  </si>
  <si>
    <t>c7d26dd25d398e6b523d4f322711aa99fe5141bb</t>
  </si>
  <si>
    <t>c7d26dd25</t>
  </si>
  <si>
    <t>Pierre</t>
  </si>
  <si>
    <t>Wed, 10 Jul 2002 16:02:55 +0000</t>
  </si>
  <si>
    <t>0973e8391f92750be696a129650eb1c6116ad2bf</t>
  </si>
  <si>
    <t>0973e8391</t>
  </si>
  <si>
    <t>b4968b2fb12e3637c9304cf9c26b8e2eadd7c18c</t>
  </si>
  <si>
    <t>b4968b2fb</t>
  </si>
  <si>
    <t>JK: A small bug fix for the current BIG bug. Doesn't solve yet all the problems</t>
  </si>
  <si>
    <t>JK-A-small-bug-fix-for-the-current-BIG-bug</t>
  </si>
  <si>
    <t>Wed, 10 Jul 2002 15:17:09 +0000</t>
  </si>
  <si>
    <t>fa6e5f3dc728107ad54755a6ae64b9f0d3ff8680</t>
  </si>
  <si>
    <t>fa6e5f3dc</t>
  </si>
  <si>
    <t>e988d05c31c2e2ac6ba7664b183ea279fd20f736</t>
  </si>
  <si>
    <t>e988d05c3</t>
  </si>
  <si>
    <t>Adding a timeline to SVG edition. Use _SVGANIM to enable.</t>
  </si>
  <si>
    <t>Adding-a-timeline-to-SVG-edition.-Use-_SVGANIM-to-enable</t>
  </si>
  <si>
    <t>Wed, 10 Jul 2002 14:51:21 +0000</t>
  </si>
  <si>
    <t>dd26bcde74685fb23762005f473d49343fab810f</t>
  </si>
  <si>
    <t>dd26bcde7</t>
  </si>
  <si>
    <t>c6d3dce749055203a775fb7a301bba6bff232dae</t>
  </si>
  <si>
    <t>c6d3dce74</t>
  </si>
  <si>
    <t>Wed, 10 Jul 2002 14:37:13 +0000</t>
  </si>
  <si>
    <t>ead6ff78588c81a97e3099659b69d3978c1e7cdf</t>
  </si>
  <si>
    <t>ead6ff785</t>
  </si>
  <si>
    <t>2eefcafd586e542762f1e990d7ce70db06653f14</t>
  </si>
  <si>
    <t>2eefcafd5</t>
  </si>
  <si>
    <t>Wed, 10 Jul 2002 14:28:08 +0000</t>
  </si>
  <si>
    <t>4a918cc7f5beebd8030fb9bebdc281a4410b7883</t>
  </si>
  <si>
    <t>4a918cc7f</t>
  </si>
  <si>
    <t>8fe0e4449a4cf6a4acedc9d76ca78b22097430ae</t>
  </si>
  <si>
    <t>8fe0e4449</t>
  </si>
  <si>
    <t>Remove (experimental) Irene</t>
  </si>
  <si>
    <t>Remove-experimental</t>
  </si>
  <si>
    <t>Wed, 10 Jul 2002 14:27:50 +0000</t>
  </si>
  <si>
    <t>f75ce970868057ae4dd5b0df033caa765a04a79b</t>
  </si>
  <si>
    <t>f75ce9708</t>
  </si>
  <si>
    <t>ad7d2e116b6465dbf0d0ee031c9a58ffcc350d03</t>
  </si>
  <si>
    <t>ad7d2e116</t>
  </si>
  <si>
    <t>Wed, 10 Jul 2002 14:24:20 +0000</t>
  </si>
  <si>
    <t>87d139ca43416a29be2a02821e4c1e3de4fce57a</t>
  </si>
  <si>
    <t>87d139ca4</t>
  </si>
  <si>
    <t>15e7598671a65d3a4856e50036267dd891e5e761</t>
  </si>
  <si>
    <t>15e759867</t>
  </si>
  <si>
    <t>Wed, 10 Jul 2002 14:09:44 +0000</t>
  </si>
  <si>
    <t>1533383c5d6e343b85b2ee1e5086c068604ea0c6</t>
  </si>
  <si>
    <t>1533383c5</t>
  </si>
  <si>
    <t>1ca66e23da4218210a228671912676af6f81e3d4</t>
  </si>
  <si>
    <t>1ca66e23d</t>
  </si>
  <si>
    <t>Adding a new message Irene</t>
  </si>
  <si>
    <t>Adding-a-new-message</t>
  </si>
  <si>
    <t>Wed, 10 Jul 2002 14:01:06 +0000</t>
  </si>
  <si>
    <t>48882fcf56be7f86562b367bf34f220467cbb12f</t>
  </si>
  <si>
    <t>48882fcf5</t>
  </si>
  <si>
    <t>4e3ba5035526d9bb5096c8c4e11f571180362890</t>
  </si>
  <si>
    <t>4e3ba5035</t>
  </si>
  <si>
    <t>Remote external references for a svg element 'use' or 'tref' were not displayed (they are still not displayed for recursive references). Laurent</t>
  </si>
  <si>
    <t>Remote-external-references-for-a-svg-element-use-or-tref-were</t>
  </si>
  <si>
    <t>Wed, 10 Jul 2002 12:56:36 +0000</t>
  </si>
  <si>
    <t>61ba2f27a5e060b5537469808bbf10619df121bb</t>
  </si>
  <si>
    <t>61ba2f27a</t>
  </si>
  <si>
    <t>6e736f19b23c46c4542a21180d78fcada33f480a</t>
  </si>
  <si>
    <t>6e736f19b</t>
  </si>
  <si>
    <t>Fixing a link in the documentation. Irene</t>
  </si>
  <si>
    <t>Fixing-a-link-in-the-documentation</t>
  </si>
  <si>
    <t>Wed, 10 Jul 2002 12:52:09 +0000</t>
  </si>
  <si>
    <t>3424b7b6e23ee58dd89ca7c7011631042c20446d</t>
  </si>
  <si>
    <t>3424b7b6e</t>
  </si>
  <si>
    <t>cadcb797576c0be81bb53622bc6076dc15cfe4fa</t>
  </si>
  <si>
    <t>cadcb7975</t>
  </si>
  <si>
    <t>Fixing links in the documentation Irene</t>
  </si>
  <si>
    <t>Fixing-links-in-the-documentation</t>
  </si>
  <si>
    <t>Wed, 10 Jul 2002 12:50:21 +0000</t>
  </si>
  <si>
    <t>e60a72added30bf55fadd7ab4fc1cf618925e762</t>
  </si>
  <si>
    <t>e60a72add</t>
  </si>
  <si>
    <t>13dc7021fc0075acc35b928cf3b0be2c60198df0</t>
  </si>
  <si>
    <t>13dc7021f</t>
  </si>
  <si>
    <t>no message</t>
  </si>
  <si>
    <t>no-message</t>
  </si>
  <si>
    <t>Wed, 10 Jul 2002 12:13:22 +0000</t>
  </si>
  <si>
    <t>2cab1f236f59013e66af554930dedd3732705b0a</t>
  </si>
  <si>
    <t>2cab1f236</t>
  </si>
  <si>
    <t>18eae2703c345daccc27ad81a233a11f64c94387</t>
  </si>
  <si>
    <t>18eae2703</t>
  </si>
  <si>
    <t>GL : Japanese Fonts crash under windows      Greek and symbol fonts. (just a hack for now) GTK : Few flashing at GTK (and GTK-GL) start.</t>
  </si>
  <si>
    <t>GL-Japanese-Fonts-crash-under-windows</t>
  </si>
  <si>
    <t>Wed, 10 Jul 2002 11:13:01 +0000</t>
  </si>
  <si>
    <t>c5e53793a9e495109e279d329f9213fdbacbcf47</t>
  </si>
  <si>
    <t>c5e53793a</t>
  </si>
  <si>
    <t>71ac8394fa4577dd88f8729dd94209b447f74837</t>
  </si>
  <si>
    <t>71ac8394f</t>
  </si>
  <si>
    <t>Fixing a trouble with Win32 Release compiling Irene</t>
  </si>
  <si>
    <t>Fixing-a-trouble-with-Win32-Release-compiling</t>
  </si>
  <si>
    <t>Wed, 10 Jul 2002 11:02:03 +0000</t>
  </si>
  <si>
    <t>2e768dbdef8420f685c036c1fb598758a51ba41d</t>
  </si>
  <si>
    <t>2e768dbde</t>
  </si>
  <si>
    <t>866e46dcd529c4225d3002c9566bd3fb69162e08</t>
  </si>
  <si>
    <t>866e46dcd</t>
  </si>
  <si>
    <t>SVG: change default position fro circle, ellipse and text. VQ</t>
  </si>
  <si>
    <t>SVG-change-default-position-fro-circle-ellipse-and-text</t>
  </si>
  <si>
    <t>Wed, 10 Jul 2002 10:11:54 +0000</t>
  </si>
  <si>
    <t>3a6a0f0859f5d7473c024817b5ad4e6fdd0921eb</t>
  </si>
  <si>
    <t>3a6a0f085</t>
  </si>
  <si>
    <t>1da39cfc4bb86a73f177340510eb897a22c0c865</t>
  </si>
  <si>
    <t>1da39cfc4</t>
  </si>
  <si>
    <t>SVG: implementation of tref element. VQ</t>
  </si>
  <si>
    <t>SVG-implementation-of-tref-element</t>
  </si>
  <si>
    <t>Wed, 10 Jul 2002 08:24:32 +0000</t>
  </si>
  <si>
    <t>0682062ff4705f10abbe1167b8662f04751a0aea</t>
  </si>
  <si>
    <t>0682062ff</t>
  </si>
  <si>
    <t>260e61e4391bd15ae4281f143972677af220c524</t>
  </si>
  <si>
    <t>260e61e43</t>
  </si>
  <si>
    <t>Setting overflow indicators when the position rule does not depend of the parent or a sibling. VQ.</t>
  </si>
  <si>
    <t>Setting-overflow-indicators-when-the-position-rule-does-not-depend-of-the</t>
  </si>
  <si>
    <t>Tue, 9 Jul 2002 14:10:26 +0000</t>
  </si>
  <si>
    <t>0d762ca03316851cc2e5c854a25c63666aae5428</t>
  </si>
  <si>
    <t>0d762ca03</t>
  </si>
  <si>
    <t>27cec8f01e27d7851fdeb5010e92bafb8ac06a7c</t>
  </si>
  <si>
    <t>27cec8f01</t>
  </si>
  <si>
    <t>MathML: attribute macros was not accepted by the XML parser. VQ</t>
  </si>
  <si>
    <t>MathML-attribute-macros-was-not-accepted-by-the-XML-parser</t>
  </si>
  <si>
    <t>Tue, 9 Jul 2002 12:16:04 +0000</t>
  </si>
  <si>
    <t>c9683077055ab375a501d47f24fd5a7b9d12bf06</t>
  </si>
  <si>
    <t>c96830770</t>
  </si>
  <si>
    <t>23f270e28256933c4eb86a07279ae64445a5b41b</t>
  </si>
  <si>
    <t>23f270e28</t>
  </si>
  <si>
    <t>GL : Corrected crash (i18n related)</t>
  </si>
  <si>
    <t>GL-Corrected-crash-i18n-related</t>
  </si>
  <si>
    <t>Tue, 9 Jul 2002 11:27:29 +0000</t>
  </si>
  <si>
    <t>6ae4c454fa17db310a83febb0fd61b5ac77f2cda</t>
  </si>
  <si>
    <t>6ae4c454f</t>
  </si>
  <si>
    <t>dd2d65d52f81cd8af6de2b40b99b3f5327825e17</t>
  </si>
  <si>
    <t>dd2d65d52</t>
  </si>
  <si>
    <t>JK: Local annotation support was broken: it was not possible to change the annottype or to follow the link to the annotated document. Rolling back my previous change.</t>
  </si>
  <si>
    <t>JK-Local-annotation-support-was-broken-it-was-not-possible-to-change-the</t>
  </si>
  <si>
    <t>Tue, 9 Jul 2002 11:02:06 +0000</t>
  </si>
  <si>
    <t>c7322fe7734896844ae5d4e1d0fcd7579fd8495c</t>
  </si>
  <si>
    <t>c7322fe77</t>
  </si>
  <si>
    <t>6f04f76bd7776c3ba76776f4713902b4b449cad4</t>
  </si>
  <si>
    <t>6f04f76bd</t>
  </si>
  <si>
    <t>Prepare solaris packaging. Irene</t>
  </si>
  <si>
    <t>Prepare-solaris-packaging</t>
  </si>
  <si>
    <t>Mon, 8 Jul 2002 16:28:38 +0000</t>
  </si>
  <si>
    <t>c36567417f87f31ba58432df8dc1027755076580</t>
  </si>
  <si>
    <t>c36567417</t>
  </si>
  <si>
    <t>38df7d40c46d0b9b808134a05e8872c65f6000a7</t>
  </si>
  <si>
    <t>38df7d40c</t>
  </si>
  <si>
    <t>tag: Amaya-6-2</t>
  </si>
  <si>
    <t>GL : Fix warnings</t>
  </si>
  <si>
    <t>GL-Fix-warnings</t>
  </si>
  <si>
    <t>Mon, 8 Jul 2002 12:07:27 +0000</t>
  </si>
  <si>
    <t>97ed98dc7aa6042a772c7ca8fd06972d84d887ff</t>
  </si>
  <si>
    <t>97ed98dc7</t>
  </si>
  <si>
    <t>5301348d9842236a0c1c29d03ac1591b419bfcfc</t>
  </si>
  <si>
    <t>5301348d9</t>
  </si>
  <si>
    <t>Updating tar sources.</t>
  </si>
  <si>
    <t>Updating-tar-sources</t>
  </si>
  <si>
    <t>Mon, 8 Jul 2002 11:13:17 +0000</t>
  </si>
  <si>
    <t>80df7a133c63f5d53c654b1f16dd1089e9276ba5</t>
  </si>
  <si>
    <t>80df7a133</t>
  </si>
  <si>
    <t>f8a7ec509f74608c984f5ba891bcfcd44e1826d9</t>
  </si>
  <si>
    <t>f8a7ec509</t>
  </si>
  <si>
    <t>Try to fix a trouble with optimized compiling on Windows platforms. Irene</t>
  </si>
  <si>
    <t>Try-to-fix-a-trouble-with-optimized-compiling-on-Windows-platforms</t>
  </si>
  <si>
    <t>Mon, 8 Jul 2002 11:02:15 +0000</t>
  </si>
  <si>
    <t>aaec185bc9f3a81d4eb1105b90e1416f30936763</t>
  </si>
  <si>
    <t>aaec185bc</t>
  </si>
  <si>
    <t>9cf0c66dd7f45d10b28826ac353c07cfedf91cc1</t>
  </si>
  <si>
    <t>9cf0c66dd</t>
  </si>
  <si>
    <t>JK: the annotation help was missing some Makebook entries.</t>
  </si>
  <si>
    <t>JK-the-annotation-help-was-missing-some-Makebook-entries</t>
  </si>
  <si>
    <t>Mon, 8 Jul 2002 10:53:53 +0000</t>
  </si>
  <si>
    <t>f88e4b2cbac4ebf7543ad0d467a7ae709651f793</t>
  </si>
  <si>
    <t>f88e4b2cb</t>
  </si>
  <si>
    <t>b55d6bf1ff0766da9914195ee03ee1c92624e70d</t>
  </si>
  <si>
    <t>b55d6bf1f</t>
  </si>
  <si>
    <t>JK: Fixing the link to source document in annots on annots and replies. FIxing the change of reply type on remote annotations.</t>
  </si>
  <si>
    <t>JK-Fixing-the-link-to-source-document-in-annots-on-annots-and-replies</t>
  </si>
  <si>
    <t>Mon, 8 Jul 2002 09:38:55 +0000</t>
  </si>
  <si>
    <t>e2b91582d16a4e28b61e8a3d0fc565cb232bf5d3</t>
  </si>
  <si>
    <t>e2b91582d</t>
  </si>
  <si>
    <t>a5dc8b10bcd518c891105d1790b71b4958786afc</t>
  </si>
  <si>
    <t>a5dc8b10b</t>
  </si>
  <si>
    <t>Fixing a conflict with Solaris standard functions Irene</t>
  </si>
  <si>
    <t>Fixing-a-conflict-with-Solaris-standard-functions</t>
  </si>
  <si>
    <t>Mon, 8 Jul 2002 09:30:39 +0000</t>
  </si>
  <si>
    <t>1d9bce49c038ddbc20f697a08b916b505b277f43</t>
  </si>
  <si>
    <t>1d9bce49c</t>
  </si>
  <si>
    <t>93c9b7326e4a9f15267b40c5de6c66ee549f753b</t>
  </si>
  <si>
    <t>93c9b7326</t>
  </si>
  <si>
    <t>Mon, 8 Jul 2002 09:15:31 +0000</t>
  </si>
  <si>
    <t>ed66bfa1e0a57c2a8175fb53b6d41faf9b01dd72</t>
  </si>
  <si>
    <t>ed66bfa1e</t>
  </si>
  <si>
    <t>049f16db51f30c6b93fe3381a77ba86587074539</t>
  </si>
  <si>
    <t>049f16db5</t>
  </si>
  <si>
    <t>The release version didn't compile on Windows platforms. Irene</t>
  </si>
  <si>
    <t>The-release-version-didn-t-compile-on-Windows-platforms</t>
  </si>
  <si>
    <t>Mon, 8 Jul 2002 09:13:28 +0000</t>
  </si>
  <si>
    <t>fc5ff5c07e2d8ab9194beca3a18a036a14484b9a</t>
  </si>
  <si>
    <t>fc5ff5c07</t>
  </si>
  <si>
    <t>297676456298336d9d1218b3ef9a0fac46c1771e</t>
  </si>
  <si>
    <t>Mon, 8 Jul 2002 09:00:41 +0000</t>
  </si>
  <si>
    <t>19bc86e6c826f10a98f817f452ad558345e8d141</t>
  </si>
  <si>
    <t>19bc86e6c</t>
  </si>
  <si>
    <t>25dc1f240589c4ae572b77349ac18cb73ff55aa2</t>
  </si>
  <si>
    <t>25dc1f240</t>
  </si>
  <si>
    <t>Mon, 8 Jul 2002 08:29:22 +0000</t>
  </si>
  <si>
    <t>1ccb62a67b8eb1cc67105dc3b1206b24675ec872</t>
  </si>
  <si>
    <t>1ccb62a67</t>
  </si>
  <si>
    <t>715437cebd21936ef7d2774a193068eec6e3e8a4</t>
  </si>
  <si>
    <t>715437ceb</t>
  </si>
  <si>
    <t>Mon, 8 Jul 2002 08:19:01 +0000</t>
  </si>
  <si>
    <t>c5cc743dc37de7de1d7960f5eed19239bb641e0d</t>
  </si>
  <si>
    <t>c5cc743dc</t>
  </si>
  <si>
    <t>7eb653b8a6af501914b1ed88985c1e3087ab6f69</t>
  </si>
  <si>
    <t>7eb653b8a</t>
  </si>
  <si>
    <t>Give more information about the requested font. Irene</t>
  </si>
  <si>
    <t>Give-more-information-about-the-requested-font</t>
  </si>
  <si>
    <t>Mon, 8 Jul 2002 08:02:02 +0000</t>
  </si>
  <si>
    <t>d74d42a0ed925adfb670df0cd207aab606441bd8</t>
  </si>
  <si>
    <t>d74d42a0e</t>
  </si>
  <si>
    <t>69efcb553f61cfaf2b041e0fe81fe705272baae2</t>
  </si>
  <si>
    <t>69efcb553</t>
  </si>
  <si>
    <t>configure fixed.  It did not work without with-dav flag on.</t>
  </si>
  <si>
    <t>configure-fixed.-It-did-not-work-without-with-dav-flag-on</t>
  </si>
  <si>
    <t>hagino</t>
  </si>
  <si>
    <t>Sat, 6 Jul 2002 02:40:46 +0000</t>
  </si>
  <si>
    <t>95fc7f341642debba1ef0a288058065d3da5b4c6</t>
  </si>
  <si>
    <t>95fc7f341</t>
  </si>
  <si>
    <t>df32cc85cb8f2ce0d9e22fa19a4eea13a4d18201</t>
  </si>
  <si>
    <t>df32cc85c</t>
  </si>
  <si>
    <t>MathML: When there where some comments within a &lt;mo&gt; or before an &lt;mo&gt;         this &lt;mo&gt; was never recognized as an unary operator. VQ</t>
  </si>
  <si>
    <t>MathML-When-there-where-some-comments-within-a-mo-or-before-an-mo</t>
  </si>
  <si>
    <t>Fri, 5 Jul 2002 17:52:30 +0000</t>
  </si>
  <si>
    <t>ce7d12980f426096125c899d51b375417cf0d9be</t>
  </si>
  <si>
    <t>ce7d12980</t>
  </si>
  <si>
    <t>9fdf60d2673a8fdc0ea964141b168e00e712657c</t>
  </si>
  <si>
    <t>9fdf60d26</t>
  </si>
  <si>
    <t>Show the correct icon for 'Comment' annotation. Incorporate Marja's grammatical suggestions.</t>
  </si>
  <si>
    <t>Show-the-correct-icon-for-Comment-annotation</t>
  </si>
  <si>
    <t>Fri, 5 Jul 2002 17:16:40 +0000</t>
  </si>
  <si>
    <t>781db86740644f40955dddb93be0c5b5665b885a</t>
  </si>
  <si>
    <t>781db8674</t>
  </si>
  <si>
    <t>03276981314ef066813e073f4e8603a43a0b3614</t>
  </si>
  <si>
    <t>MathML: adjusting the base line of element &lt;mtable&gt; VQ</t>
  </si>
  <si>
    <t>MathML-adjusting-the-base-line-of-element-mtable</t>
  </si>
  <si>
    <t>Fri, 5 Jul 2002 17:03:35 +0000</t>
  </si>
  <si>
    <t>b257083c64d956a46f212104b1e98bdd5a78c8a4</t>
  </si>
  <si>
    <t>b257083c6</t>
  </si>
  <si>
    <t>270b23b3d42c4a5e0ddfd8c108be95d5c2b36739</t>
  </si>
  <si>
    <t>270b23b3d</t>
  </si>
  <si>
    <t>Fix some grammatical mistakes.</t>
  </si>
  <si>
    <t>Fix-some-grammatical-mistakes</t>
  </si>
  <si>
    <t>Fri, 5 Jul 2002 16:38:49 +0000</t>
  </si>
  <si>
    <t>49ea31812f6a923265409d5950e1d97576f99d00</t>
  </si>
  <si>
    <t>49ea31812</t>
  </si>
  <si>
    <t>4a18d629f36e67c62255c77965d5e0a7aa04a5f6</t>
  </si>
  <si>
    <t>4a18d629f</t>
  </si>
  <si>
    <t>Make the property names and namespaces into links</t>
  </si>
  <si>
    <t>Make-the-property-names-and-namespaces-into-links</t>
  </si>
  <si>
    <t>Fri, 5 Jul 2002 16:33:15 +0000</t>
  </si>
  <si>
    <t>be7a1b0345f7a758849797633351e19403642495</t>
  </si>
  <si>
    <t>be7a1b034</t>
  </si>
  <si>
    <t>22bb1a5d2dba754aeddd0166cf2066bda484af7d</t>
  </si>
  <si>
    <t>22bb1a5d2</t>
  </si>
  <si>
    <t>Fri, 5 Jul 2002 16:31:13 +0000</t>
  </si>
  <si>
    <t>f164beebb1bb7f32a00f32a5ba810f19c7a4167a</t>
  </si>
  <si>
    <t>f164beebb</t>
  </si>
  <si>
    <t>dc4c8b4c1b7c9bc57fec3c23172c44f2f97b660a</t>
  </si>
  <si>
    <t>dc4c8b4c1</t>
  </si>
  <si>
    <t>Documenting the user-configurable annotation icons</t>
  </si>
  <si>
    <t>Documenting-the-user-configurable-annotation-icons</t>
  </si>
  <si>
    <t>Fri, 5 Jul 2002 16:26:41 +0000</t>
  </si>
  <si>
    <t>2050b990aad8b185bf24189e9dd408a2408c68b9</t>
  </si>
  <si>
    <t>2050b990a</t>
  </si>
  <si>
    <t>00a13c393b66298f3f66f596727ce46e29295a47</t>
  </si>
  <si>
    <t>00a13c393</t>
  </si>
  <si>
    <t>JK: fixing the update bug</t>
  </si>
  <si>
    <t>JK-fixing-the-update-bug</t>
  </si>
  <si>
    <t>Fri, 5 Jul 2002 16:24:04 +0000</t>
  </si>
  <si>
    <t>3e2209dd57b3f9bac7383b4517c16fc060db8936</t>
  </si>
  <si>
    <t>3e2209dd5</t>
  </si>
  <si>
    <t>b68ea2e9afcdf7832db1b104258c131cfa393d51</t>
  </si>
  <si>
    <t>b68ea2e9a</t>
  </si>
  <si>
    <t>Fri, 5 Jul 2002 16:10:56 +0000</t>
  </si>
  <si>
    <t>58ea660dd8639180155fcd8c88fb7a566a5ba504</t>
  </si>
  <si>
    <t>58ea660dd</t>
  </si>
  <si>
    <t>76c50e21976d893ba18e3aa9c45713bebe1ab2d4</t>
  </si>
  <si>
    <t>76c50e219</t>
  </si>
  <si>
    <t>Fix validation error; duplicate end-tag</t>
  </si>
  <si>
    <t>Fix-validation-error-duplicate-end-tag</t>
  </si>
  <si>
    <t>Fri, 5 Jul 2002 15:50:35 +0000</t>
  </si>
  <si>
    <t>4a232cbba016af3d27905413d17bdb4aa91365b1</t>
  </si>
  <si>
    <t>4a232cbba</t>
  </si>
  <si>
    <t>3f67b249a467a56d35c6d4d60e136cf1d2e68014</t>
  </si>
  <si>
    <t>3f67b249a</t>
  </si>
  <si>
    <t>Prepare the release 6.2 Irene</t>
  </si>
  <si>
    <t>Prepare-the-release-6.2</t>
  </si>
  <si>
    <t>Fri, 5 Jul 2002 15:49:20 +0000</t>
  </si>
  <si>
    <t>08db990ec834acbcba9082082523fdf5ae602df3</t>
  </si>
  <si>
    <t>08db990ec</t>
  </si>
  <si>
    <t>e1a3e9c7dbc496c339a4f280ea409bc2995ba556</t>
  </si>
  <si>
    <t>e1a3e9c7d</t>
  </si>
  <si>
    <t>Bug fix: Amaya didn't work correctly with URLs including parameters + fixing warnings Irene</t>
  </si>
  <si>
    <t>Bug-fix-Amaya-didn-t-work-correctly-with-URLs-including-parameters</t>
  </si>
  <si>
    <t>Fri, 5 Jul 2002 15:37:41 +0000</t>
  </si>
  <si>
    <t>140684a533f5843c3acedf3a2a26125084e83320</t>
  </si>
  <si>
    <t>140684a53</t>
  </si>
  <si>
    <t>348af8c676a68812ea923bd2ca962c111182152f</t>
  </si>
  <si>
    <t>348af8c67</t>
  </si>
  <si>
    <t>JK: better metrics for the Win32 ScrPopupWidget</t>
  </si>
  <si>
    <t>JK-better-metrics-for-the-Win32-ScrPopupWidget</t>
  </si>
  <si>
    <t>Fri, 5 Jul 2002 15:07:47 +0000</t>
  </si>
  <si>
    <t>e0a30777791ae99833f3521c972d67da8205d922</t>
  </si>
  <si>
    <t>e0a307777</t>
  </si>
  <si>
    <t>a0e215727a1432807ce6f079cb9695de7fffc4d9</t>
  </si>
  <si>
    <t>a0e215727</t>
  </si>
  <si>
    <t>JK: oops, fixed some win32 typos</t>
  </si>
  <si>
    <t>JK-oops-fixed-some-win32-typos</t>
  </si>
  <si>
    <t>Fri, 5 Jul 2002 13:45:41 +0000</t>
  </si>
  <si>
    <t>2a63ee1232f3b2c6ac1fa84815536fb435eeb523</t>
  </si>
  <si>
    <t>2a63ee123</t>
  </si>
  <si>
    <t>81df63de89be69d29dd1ab4374b7b0e288185075</t>
  </si>
  <si>
    <t>81df63de8</t>
  </si>
  <si>
    <t>JK: Fixing the font metrics for the scrpopupwidget</t>
  </si>
  <si>
    <t>JK-Fixing-the-font-metrics-for-the-scrpopupwidget</t>
  </si>
  <si>
    <t>Fri, 5 Jul 2002 13:42:51 +0000</t>
  </si>
  <si>
    <t>2a4c6aa041a7cab92118d9d033d17f393e39596d</t>
  </si>
  <si>
    <t>2a4c6aa04</t>
  </si>
  <si>
    <t>dd1af2a555b8f605b3e286acf6b37fcdd17d8133</t>
  </si>
  <si>
    <t>dd1af2a55</t>
  </si>
  <si>
    <t>Simplification of the code that handles scrolls but don't fix the case where the user is dragging and the mouse goes out the slider. Irene</t>
  </si>
  <si>
    <t>Simplification-of-the-code-that-handles-scrolls-but-don-t-fix-the</t>
  </si>
  <si>
    <t>Fri, 5 Jul 2002 13:26:11 +0000</t>
  </si>
  <si>
    <t>d3bbf8ba92608bf1729230c462234467cd975038</t>
  </si>
  <si>
    <t>d3bbf8ba9</t>
  </si>
  <si>
    <t>1d10e06d0121615ac67a26f7cf136614d79d8288</t>
  </si>
  <si>
    <t>1d10e06d0</t>
  </si>
  <si>
    <t>Fixing a warning Laurent</t>
  </si>
  <si>
    <t>Fri, 5 Jul 2002 13:14:11 +0000</t>
  </si>
  <si>
    <t>8cf1b114fa85f7f2b9b71947dbd02d0987821eff</t>
  </si>
  <si>
    <t>8cf1b114f</t>
  </si>
  <si>
    <t>0cf0a524f794972b19a5fa9009296f9afadf9153</t>
  </si>
  <si>
    <t>0cf0a524f</t>
  </si>
  <si>
    <t>PG : fixed a bug with clipping under win32  (a border  was remaining around rectangles after a translation)</t>
  </si>
  <si>
    <t>PG-fixed-a-bug-with-clipping-under-win32-a-border-was-remaining-around-rectangles-after-a-translation</t>
  </si>
  <si>
    <t>Fri, 5 Jul 2002 12:30:35 +0000</t>
  </si>
  <si>
    <t>3362a8b1e716478a08c7249cd587853fc7f06c1e</t>
  </si>
  <si>
    <t>3362a8b1e</t>
  </si>
  <si>
    <t>c35522bf836e3c21e2e9e8a074d4ad2f2a39f99f</t>
  </si>
  <si>
    <t>c35522bf8</t>
  </si>
  <si>
    <t>Fixing warning messages. VQ</t>
  </si>
  <si>
    <t>Fri, 5 Jul 2002 10:53:56 +0000</t>
  </si>
  <si>
    <t>2d59993c0d89f47ded1ac9b0318fc5dc5583f688</t>
  </si>
  <si>
    <t>2d59993c0</t>
  </si>
  <si>
    <t>cfe8a5fd52ff12c4c7ac28ab56959a00b2169450</t>
  </si>
  <si>
    <t>cfe8a5fd5</t>
  </si>
  <si>
    <t>GL : Stix improvements (integral hiding, crash, greek misloading, wrong size)      Stix is disabled for other platforms (unless you #define STIX) fix few warnings</t>
  </si>
  <si>
    <t>GL-Stix-improvements-integral-hiding-crash-greek-misloading-wrong-size</t>
  </si>
  <si>
    <t>Fri, 5 Jul 2002 09:38:51 +0000</t>
  </si>
  <si>
    <t>041558334c511ff52b415baf87bf3fb0e271e27c</t>
  </si>
  <si>
    <t>7f29aaf446b8b8af63665c2c8ffc81e957d040f6</t>
  </si>
  <si>
    <t>7f29aaf44</t>
  </si>
  <si>
    <t>Comment not well tested code. Take into account negative margins of boxes. Irene</t>
  </si>
  <si>
    <t>Comment-not-well-tested-code</t>
  </si>
  <si>
    <t>Fri, 5 Jul 2002 08:48:48 +0000</t>
  </si>
  <si>
    <t>362bd1ca8646a5cad08cdaa6eb7679ce5016c9db</t>
  </si>
  <si>
    <t>362bd1ca8</t>
  </si>
  <si>
    <t>cbdc507df0228947335688ff176ea2cd6559a298</t>
  </si>
  <si>
    <t>cbdc507df</t>
  </si>
  <si>
    <t>Prefixes and declarations for not suported namespaces within a (X)HTML / SVG / MathML document were not saved. Laurent</t>
  </si>
  <si>
    <t>Prefixes-and-declarations-for-not-suported-namespaces-within-a</t>
  </si>
  <si>
    <t>Fri, 5 Jul 2002 08:13:05 +0000</t>
  </si>
  <si>
    <t>c2dd58ee9d1bdef15da8a0a65e2510ec1a17330b</t>
  </si>
  <si>
    <t>c2dd58ee9</t>
  </si>
  <si>
    <t>d1d88ff8fd62705c9ce60220043235065e260324</t>
  </si>
  <si>
    <t>d1d88ff8f</t>
  </si>
  <si>
    <t>Fri, 5 Jul 2002 07:36:45 +0000</t>
  </si>
  <si>
    <t>413162c09fe13b0fc3f867bc2ba53df45ccb78d2</t>
  </si>
  <si>
    <t>413162c09</t>
  </si>
  <si>
    <t>7403e1d310897d3491d389233c2d82f505615c7b</t>
  </si>
  <si>
    <t>7403e1d31</t>
  </si>
  <si>
    <t>CSS selectors "type1 &gt; type2" are now parsed. When a document is reloaded the new created user stylesheet is applied. Irene</t>
  </si>
  <si>
    <t>CSS-selectors-type1-type2-are-now-parsed</t>
  </si>
  <si>
    <t>Thu, 4 Jul 2002 15:40:02 +0000</t>
  </si>
  <si>
    <t>579ba5ae837a47e391f7e146994892b501d212a3</t>
  </si>
  <si>
    <t>579ba5ae8</t>
  </si>
  <si>
    <t>6f151b7402079ed008eeab443c24c47fa80c40de</t>
  </si>
  <si>
    <t>6f151b740</t>
  </si>
  <si>
    <t>There was a typo error in the message "Use MIME type ...." Irene</t>
  </si>
  <si>
    <t>There-was-a-typo-error-in-the-message-Use-MIME-type</t>
  </si>
  <si>
    <t>Thu, 4 Jul 2002 14:54:30 +0000</t>
  </si>
  <si>
    <t>56bd692b2104e7faea1beb7c08d0bf11917f49ca</t>
  </si>
  <si>
    <t>56bd692b2</t>
  </si>
  <si>
    <t>a74d1eac37db2cd4339d40d9034dc0778096b57c</t>
  </si>
  <si>
    <t>a74d1eac3</t>
  </si>
  <si>
    <t>JK: Activating the dynamic icons</t>
  </si>
  <si>
    <t>JK-Activating-the-dynamic-icons</t>
  </si>
  <si>
    <t>Thu, 4 Jul 2002 14:50:48 +0000</t>
  </si>
  <si>
    <t>494803c9d464042e4ee42f9838d9188a24466f5d</t>
  </si>
  <si>
    <t>494803c9d</t>
  </si>
  <si>
    <t>e4f9ba3fb405a8bf3c23735b00951f3d7ea3e8f7</t>
  </si>
  <si>
    <t>e4f9ba3fb</t>
  </si>
  <si>
    <t>By default XHTML documents are published with the MIME type application/xhtml+xml Irene</t>
  </si>
  <si>
    <t>By-default-XHTML-documents-are-published-with-the-MIME-type</t>
  </si>
  <si>
    <t>Thu, 4 Jul 2002 14:50:25 +0000</t>
  </si>
  <si>
    <t>f5d84509f6fdd4494bcdf671c98d3ec852e1a08c</t>
  </si>
  <si>
    <t>f5d84509f</t>
  </si>
  <si>
    <t>c7c7afa4ed2b1b175e60c8d3cc5ecaadcd6bea7a</t>
  </si>
  <si>
    <t>c7c7afa4e</t>
  </si>
  <si>
    <t>JK: Continuing the finetuning of the scr popup widget (gtk doesn't return a correct height?)</t>
  </si>
  <si>
    <t>JK-Continuing-the-finetuning-of-the-scr-popup-widget-gtk-doesn-t</t>
  </si>
  <si>
    <t>Thu, 4 Jul 2002 14:28:20 +0000</t>
  </si>
  <si>
    <t>ba22b8fc22ae5be66d3908f795c05dd6191912a3</t>
  </si>
  <si>
    <t>ba22b8fc2</t>
  </si>
  <si>
    <t>e05a4ed1ad32bc8dc28552b8e599cb038bbac53f</t>
  </si>
  <si>
    <t>e05a4ed1a</t>
  </si>
  <si>
    <t>A command New when the page Welcome is displayed proposes by default to create a file New in the working directory. Irene</t>
  </si>
  <si>
    <t>A-command-New-when-the-page-Welcome-is-displayed-proposes-by-default</t>
  </si>
  <si>
    <t>Thu, 4 Jul 2002 14:16:37 +0000</t>
  </si>
  <si>
    <t>2840bc97f96a62f958f48231b176cf2f5496e488</t>
  </si>
  <si>
    <t>2840bc97f</t>
  </si>
  <si>
    <t>722acac14ff5dad371739167db685f45309b68db</t>
  </si>
  <si>
    <t>722acac14</t>
  </si>
  <si>
    <t>JK: Finetuning the size of the scroll popup widget</t>
  </si>
  <si>
    <t>JK-Finetuning-the-size-of-the-scroll-popup-widget</t>
  </si>
  <si>
    <t>Thu, 4 Jul 2002 13:37:46 +0000</t>
  </si>
  <si>
    <t>8a6246bb31136d28cb33d93480f85d9059aedbaf</t>
  </si>
  <si>
    <t>8a6246bb3</t>
  </si>
  <si>
    <t>100042d12078e924d594159c474b45f5000222e5</t>
  </si>
  <si>
    <t>100042d12</t>
  </si>
  <si>
    <t>Bug fix: some pieces of text didn't have a script. Removing a trace 'button release". Irene</t>
  </si>
  <si>
    <t>Bug-fix-some-pieces-of-text-didn-t-have-a-script</t>
  </si>
  <si>
    <t>Thu, 4 Jul 2002 10:02:58 +0000</t>
  </si>
  <si>
    <t>490ffbcfc54fd24eb07153f922a93eb7a5d41b81</t>
  </si>
  <si>
    <t>490ffbcfc</t>
  </si>
  <si>
    <t>9c92158cd1a02ab387c208918a032956451b839a</t>
  </si>
  <si>
    <t>9c92158cd</t>
  </si>
  <si>
    <t>Fix stix font selection unde linux.</t>
  </si>
  <si>
    <t>Fix-stix-font-selection-unde-linux</t>
  </si>
  <si>
    <t>Thu, 4 Jul 2002 09:59:46 +0000</t>
  </si>
  <si>
    <t>8fe01cfca7f6ecd5c0b5ddebeeaefd28b3054169</t>
  </si>
  <si>
    <t>8fe01cfca</t>
  </si>
  <si>
    <t>3945501c7b918506e1f6ff116f6216132cf7d530</t>
  </si>
  <si>
    <t>3945501c7</t>
  </si>
  <si>
    <t>WIN32 : Scroll drag now works, and code cleaning</t>
  </si>
  <si>
    <t>WIN32-Scroll-drag-now-works-and-code-cleaning</t>
  </si>
  <si>
    <t>Thu, 4 Jul 2002 09:12:33 +0000</t>
  </si>
  <si>
    <t>b8cb88b2bb069bffd010216116b50c7a791ae4ff</t>
  </si>
  <si>
    <t>b8cb88b2b</t>
  </si>
  <si>
    <t>96762f339fdf8ef6fce5a9591be56a990e057fb9</t>
  </si>
  <si>
    <t>96762f339</t>
  </si>
  <si>
    <t>The drag didn't work on Windows platforms. Irene</t>
  </si>
  <si>
    <t>The-drag-didn-t-work-on-Windows-platforms</t>
  </si>
  <si>
    <t>Thu, 4 Jul 2002 07:42:28 +0000</t>
  </si>
  <si>
    <t>5bc1b2f82f66ede7d6aa572e018c93d6c35688d0</t>
  </si>
  <si>
    <t>5bc1b2f82</t>
  </si>
  <si>
    <t>2a570c1d0f22fb25bc6c58bdd0b4e9e367120084</t>
  </si>
  <si>
    <t>2a570c1d0</t>
  </si>
  <si>
    <t>JK: In the annotation window, change the text of the RDF type to annotation type/reply type using an attribute.</t>
  </si>
  <si>
    <t>JK-In-the-annotation-window-change-the-text-of-the-RDF-type-to-annotation</t>
  </si>
  <si>
    <t>Wed, 3 Jul 2002 17:08:19 +0000</t>
  </si>
  <si>
    <t>57ae53377af8ca305e7f9b50efff69ad62e9a604</t>
  </si>
  <si>
    <t>57ae53377</t>
  </si>
  <si>
    <t>24ec6d93a02a5a663a0a17fc6e5595f0fbe14f92</t>
  </si>
  <si>
    <t>24ec6d93a</t>
  </si>
  <si>
    <t>JK/VQ: Change in the schemas for being able to have an annotation type or reply type text.</t>
  </si>
  <si>
    <t>JK-VQ-Change-in-the-schemas-for-being-able-to-have-an-annotation-type</t>
  </si>
  <si>
    <t>Wed, 3 Jul 2002 16:45:53 +0000</t>
  </si>
  <si>
    <t>0ea19691b4759021be3d92f09fe88cbe9f913511</t>
  </si>
  <si>
    <t>0ea19691b</t>
  </si>
  <si>
    <t>f34e9dcfc892be1ef4aa212ca672787b9aff166d</t>
  </si>
  <si>
    <t>f34e9dcfc</t>
  </si>
  <si>
    <t>JK: added the -dP flags to the cvs update command</t>
  </si>
  <si>
    <t>JK-added-the-dP-flags-to-the-cvs-update-command</t>
  </si>
  <si>
    <t>Wed, 3 Jul 2002 16:22:06 +0000</t>
  </si>
  <si>
    <t>64ce95934c0775c39a8a94bbf6382b32e7a309e4</t>
  </si>
  <si>
    <t>64ce95934</t>
  </si>
  <si>
    <t>77ef873a17c5ba08c64c85938f4adab6fc517afa</t>
  </si>
  <si>
    <t>77ef873a1</t>
  </si>
  <si>
    <t>Now windows are automatically scrolled vertically and horizontally when the user drags. Irene</t>
  </si>
  <si>
    <t>Now-windows-are-automatically-scrolled-vertically-and-horizontally-when</t>
  </si>
  <si>
    <t>Wed, 3 Jul 2002 16:03:34 +0000</t>
  </si>
  <si>
    <t>6c24442ebf75f43c359d7cc425ae441be817d1b9</t>
  </si>
  <si>
    <t>6c24442eb</t>
  </si>
  <si>
    <t>4f1808c9fd4b24616386b2a73ef33f751622afab</t>
  </si>
  <si>
    <t>4f1808c9f</t>
  </si>
  <si>
    <t>JK: The thread list wasn't updated when Changing the type of a reply.</t>
  </si>
  <si>
    <t>JK-The-thread-list-wasn-t-updated-when-Changing-the-type-of-a-reply</t>
  </si>
  <si>
    <t>Wed, 3 Jul 2002 15:41:54 +0000</t>
  </si>
  <si>
    <t>7cfdcd19553eec369966398802e063a20c1419e0</t>
  </si>
  <si>
    <t>7cfdcd195</t>
  </si>
  <si>
    <t>e2d89091d1f24084a95567537f34f553c649b611</t>
  </si>
  <si>
    <t>e2d89091d</t>
  </si>
  <si>
    <t>Set the right clipping when a graphic or an image is selected. Irene</t>
  </si>
  <si>
    <t>Set-the-right-clipping-when-a-graphic-or-an-image-is-selected</t>
  </si>
  <si>
    <t>Wed, 3 Jul 2002 15:41:07 +0000</t>
  </si>
  <si>
    <t>893d00aae3fcf448a8f5f95fecfea8cc677ca101</t>
  </si>
  <si>
    <t>893d00aae</t>
  </si>
  <si>
    <t>c505e647ad95eb28e0916e19750e19220437e002</t>
  </si>
  <si>
    <t>c505e647a</t>
  </si>
  <si>
    <t>WIN32 : Stix.c font loading and symbol retreat mechanism now works</t>
  </si>
  <si>
    <t>WIN32-Stix.c-font-loading-and-symbol-retreat-mechanism-now-works</t>
  </si>
  <si>
    <t>Wed, 3 Jul 2002 15:26:00 +0000</t>
  </si>
  <si>
    <t>386315244b569240c2e7c919dddce130264f4704</t>
  </si>
  <si>
    <t>0022ef8eb7a4d9485e73f44d47f1a7d39036d1fb</t>
  </si>
  <si>
    <t>0022ef8eb</t>
  </si>
  <si>
    <t>SVG: cleaning up SVG.A: event GraphModified was unusefull for several      elements. VQ</t>
  </si>
  <si>
    <t>SVG-cleaning-up-SVG.A-event-GraphModified-was-unusefull-for-several</t>
  </si>
  <si>
    <t>Wed, 3 Jul 2002 14:36:06 +0000</t>
  </si>
  <si>
    <t>a0ff7c3a91330af42f60ec6a3f7adfc0b7828789</t>
  </si>
  <si>
    <t>a0ff7c3a9</t>
  </si>
  <si>
    <t>2aab1c976704f7a4cd0d2bf978e2dc432b278749</t>
  </si>
  <si>
    <t>2aab1c976</t>
  </si>
  <si>
    <t>Make some internal names invisible on the status line. VQ</t>
  </si>
  <si>
    <t>Make-some-internal-names-invisible-on-the-status-line</t>
  </si>
  <si>
    <t>Wed, 3 Jul 2002 14:27:02 +0000</t>
  </si>
  <si>
    <t>79d5ca164c6558485870881c8fb4a5dba9041aa7</t>
  </si>
  <si>
    <t>79d5ca164</t>
  </si>
  <si>
    <t>45a167b272ef3fd2442e2837393b8eba231e5398</t>
  </si>
  <si>
    <t>45a167b27</t>
  </si>
  <si>
    <t>JK: When the user deletes an annotation, put a selection on the text that was annotated.</t>
  </si>
  <si>
    <t>JK-When-the-user-deletes-an-annotation-put-a-selection-on-the-text-that</t>
  </si>
  <si>
    <t>Wed, 3 Jul 2002 13:20:50 +0000</t>
  </si>
  <si>
    <t>507caf406f128cd451be9b25a8baf89e724fc50a</t>
  </si>
  <si>
    <t>507caf406</t>
  </si>
  <si>
    <t>990337c6dc70b610f8738693a50ff1df400b47fc</t>
  </si>
  <si>
    <t>990337c6d</t>
  </si>
  <si>
    <t>win32 : Now include Stix.c</t>
  </si>
  <si>
    <t>win32-Now-include-Stix.c</t>
  </si>
  <si>
    <t>Wed, 3 Jul 2002 12:17:45 +0000</t>
  </si>
  <si>
    <t>07e325aad085ccf1fd8d0cd3517b2b353d45443c</t>
  </si>
  <si>
    <t>07e325aad</t>
  </si>
  <si>
    <t>15ceab425b71d0f429fd0d2d4e205b188e04e933</t>
  </si>
  <si>
    <t>15ceab425</t>
  </si>
  <si>
    <t>Add the Thot presentation rule 'Visibility' to the pivot files. Laurent</t>
  </si>
  <si>
    <t>Add-the-Thot-presentation-rule-Visibility-to-the-pivot-files</t>
  </si>
  <si>
    <t>Wed, 3 Jul 2002 10:23:52 +0000</t>
  </si>
  <si>
    <t>1af5983e6fdb9aa6c9fc4b98852627c6ef1a97b6</t>
  </si>
  <si>
    <t>1af5983e6</t>
  </si>
  <si>
    <t>7d490d6a6c9858c823cf6d645a7268af869601e2</t>
  </si>
  <si>
    <t>7d490d6a6</t>
  </si>
  <si>
    <t>WIN32 : gif without palette correction</t>
  </si>
  <si>
    <t>WIN32-gif-without-palette-correction</t>
  </si>
  <si>
    <t>Wed, 3 Jul 2002 10:14:58 +0000</t>
  </si>
  <si>
    <t>a8cd2a36d451beeb232c8a9831c957a6e9527d89</t>
  </si>
  <si>
    <t>a8cd2a36d</t>
  </si>
  <si>
    <t>59bfb809fabf0d8d34dc359c0c229eda53b557bd</t>
  </si>
  <si>
    <t>59bfb809f</t>
  </si>
  <si>
    <t>VERYSLOW : Remove previous #ifdef on a closing block, and move a closing bracket into the good ifdef Now it works on all platform with or without VERYSLOW</t>
  </si>
  <si>
    <t>VERYSLOW-Remove-previous-ifdef-on-a-closing-block-and-move-a-closing-bracket-into-the-good-ifdef</t>
  </si>
  <si>
    <t>Wed, 3 Jul 2002 09:30:30 +0000</t>
  </si>
  <si>
    <t>9e7aead634c7e0d0f5e4aca71b28fce094a59f8c</t>
  </si>
  <si>
    <t>9e7aead63</t>
  </si>
  <si>
    <t>c8a75e49152a594e85a998ec83a8a6d3436bb368</t>
  </si>
  <si>
    <t>c8a75e491</t>
  </si>
  <si>
    <t>Avoid to generate too many Thot events when a graphic is selected. Irene</t>
  </si>
  <si>
    <t>Avoid-to-generate-too-many-Thot-events-when-a-graphic-is-selected</t>
  </si>
  <si>
    <t>Wed, 3 Jul 2002 08:58:09 +0000</t>
  </si>
  <si>
    <t>fcda5f0694e81292eefc6a3be1955f3b7fa4aa4c</t>
  </si>
  <si>
    <t>fcda5f069</t>
  </si>
  <si>
    <t>4bdf0173668f1a7cb2d4437005c791db3f3719bc</t>
  </si>
  <si>
    <t>4bdf01736</t>
  </si>
  <si>
    <t>Bug fixed: Transformations crashed on annotations because a wrong translation schemas was used. Laurent</t>
  </si>
  <si>
    <t>Bug-fixed</t>
  </si>
  <si>
    <t>Wed, 3 Jul 2002 08:45:58 +0000</t>
  </si>
  <si>
    <t>0aa8a343c2e1d536484c23accf06b200fd9df057</t>
  </si>
  <si>
    <t>0aa8a343c</t>
  </si>
  <si>
    <t>08a0cf9a70a02933419846fec91c8465031186a6</t>
  </si>
  <si>
    <t>08a0cf9a7</t>
  </si>
  <si>
    <t>VERYSLOW : Added #ifdef on a closing block that was preventing from making normal version</t>
  </si>
  <si>
    <t>VERYSLOW-Added-ifdef-on-a-closing-block-that-was-preventing-from-making-normal-version</t>
  </si>
  <si>
    <t>Wed, 3 Jul 2002 08:17:14 +0000</t>
  </si>
  <si>
    <t>a90058491483b366eb7daada62728983e6bea727</t>
  </si>
  <si>
    <t>a90058491</t>
  </si>
  <si>
    <t>698ac5744092622fb408839b8054983f59008c29</t>
  </si>
  <si>
    <t>698ac5744</t>
  </si>
  <si>
    <t>Linux : if Stix fonts in the system, tries to use them 	GTK SVG edition : added cursors, 	SVG edition : add points no longer draws too many lines when button is kept in the down state OPENGL : Text is now lighter (more like normal version)</t>
  </si>
  <si>
    <t>Linux-if-Stix-fonts-in-the-system-tries-to-use-them</t>
  </si>
  <si>
    <t>Wed, 3 Jul 2002 07:25:31 +0000</t>
  </si>
  <si>
    <t>febfeb1c9996e73518789819649018f7ba3373a8</t>
  </si>
  <si>
    <t>febfeb1c9</t>
  </si>
  <si>
    <t>4907fc4169957ccef8b7a45c01321db9ec755576</t>
  </si>
  <si>
    <t>4907fc416</t>
  </si>
  <si>
    <t>One way to get correct spacing for large fonts. But this is very slow, therefore commented out with #ifdef VERYSLOW. For large fonts, would be better to do width calculation on the fly, only for the characters where it is needed.</t>
  </si>
  <si>
    <t>One-way-to-get-correct-spacing-for-large-fonts.-But-this-is-very-slow</t>
  </si>
  <si>
    <t>Wed, 3 Jul 2002 02:20:06 +0000</t>
  </si>
  <si>
    <t>8ce249aab92db1aff2b222baa93cccda779f4515</t>
  </si>
  <si>
    <t>8ce249aab</t>
  </si>
  <si>
    <t>a1c25996fbf14456870b5873d85fa35997dad4a9</t>
  </si>
  <si>
    <t>a1c25996f</t>
  </si>
  <si>
    <t>Support file: URIs for the usesIcon property on an annotation type. For convenience of installation, a non-file: name starting with $THOTDIR or $APP_HOME will be accepted and the corresponding ENVVAR will be expanded in the string.  This corresponds to the example in the sample config/typeIcon.rdf file.  Uncomment the last line of config/annot.schemas to try this yourself. RRS</t>
  </si>
  <si>
    <t>Support-file-URIs-for-the-usesIcon-property-on-an-annotation-type</t>
  </si>
  <si>
    <t>Tue, 2 Jul 2002 17:35:26 +0000</t>
  </si>
  <si>
    <t>18f92b14a05140f68eef98bc75470c8710288be3</t>
  </si>
  <si>
    <t>18f92b14a</t>
  </si>
  <si>
    <t>9b82c5aae75a908671965843528fc3d28ba7e42d</t>
  </si>
  <si>
    <t>9b82c5aae</t>
  </si>
  <si>
    <t>Fix a bug that crashed the printing of a document that contained an &lt;object&gt; element. Laurent</t>
  </si>
  <si>
    <t>Fix-a-bug-that-crashed-the-printing-of-a-document-that-contained</t>
  </si>
  <si>
    <t>Tue, 2 Jul 2002 17:10:15 +0000</t>
  </si>
  <si>
    <t>288171f0593fe24b458e2c5b99820e883475aaf4</t>
  </si>
  <si>
    <t>288171f05</t>
  </si>
  <si>
    <t>8c814e27748442bd04c38dd02a82810cc5953394</t>
  </si>
  <si>
    <t>8c814e277</t>
  </si>
  <si>
    <t>Prepare the work to insert Japanese characters within a latin string. Irene</t>
  </si>
  <si>
    <t>Prepare-the-work-to-insert-Japanese-characters-within-a-latin-string</t>
  </si>
  <si>
    <t>Tue, 2 Jul 2002 15:47:24 +0000</t>
  </si>
  <si>
    <t>1cf6465fe365282652aada52996da88ea6ff8ec3</t>
  </si>
  <si>
    <t>1cf6465fe</t>
  </si>
  <si>
    <t>753894c01849bcc012c95c482283745b5b585a40</t>
  </si>
  <si>
    <t>753894c01</t>
  </si>
  <si>
    <t>Improve the handling of click events. Irene</t>
  </si>
  <si>
    <t>Improve-the-handling-of-click-events</t>
  </si>
  <si>
    <t>Tue, 2 Jul 2002 13:53:19 +0000</t>
  </si>
  <si>
    <t>5a5623bbe075eb3dd7ec5aef2ce0b313cbdbccc2</t>
  </si>
  <si>
    <t>5a5623bbe</t>
  </si>
  <si>
    <t>3597034166aa234f9e9c68d1a597bce05c151fe9</t>
  </si>
  <si>
    <t>Fixed a trouble with secondary files when the document is exported. Irene</t>
  </si>
  <si>
    <t>Fixed-a-trouble-with-secondary-files-when-the-document-is-exported</t>
  </si>
  <si>
    <t>Tue, 2 Jul 2002 13:05:09 +0000</t>
  </si>
  <si>
    <t>84e97d2b4d7796bfcbfc9aa1300fed42d94ba1ca</t>
  </si>
  <si>
    <t>84e97d2b4</t>
  </si>
  <si>
    <t>7be3ac7ddaa6bc08d90bc8e33047454ae73356e9</t>
  </si>
  <si>
    <t>7be3ac7dd</t>
  </si>
  <si>
    <t>Avoid a possible stack overwrite when a local file URI has a fragment that is long.  E.g. an annotation body URI with an XPointer. RRS</t>
  </si>
  <si>
    <t>Avoid-a-possible-stack-overwrite-when-a-local-file-URI-has-a-fragment</t>
  </si>
  <si>
    <t>Tue, 2 Jul 2002 12:17:37 +0000</t>
  </si>
  <si>
    <t>1423f6e8b0ce839e06be6ae82c7fb3cbbb924f9b</t>
  </si>
  <si>
    <t>1423f6e8b</t>
  </si>
  <si>
    <t>a31772079407f50efe31b0e9a44227533cb7b09f</t>
  </si>
  <si>
    <t>a31772079</t>
  </si>
  <si>
    <t>JK: Add the image type from the driver info when doing a local to remote SaveAs with image copying.</t>
  </si>
  <si>
    <t>JK-Add-the-image-type-from-the-driver-info-when-doing-a-local-to-remote</t>
  </si>
  <si>
    <t>Tue, 2 Jul 2002 11:25:52 +0000</t>
  </si>
  <si>
    <t>6348c1e2f29c412729af85a5015f6fa345f9269e</t>
  </si>
  <si>
    <t>6348c1e2f</t>
  </si>
  <si>
    <t>3c94e86ac119738a6d306562643253b905ac5a6f</t>
  </si>
  <si>
    <t>3c94e86ac</t>
  </si>
  <si>
    <t>Added support for pasting from clipboard into Amaya (Win9x up)</t>
  </si>
  <si>
    <t>Added-support-for-pasting-from-clipboard-into-Amaya-Win9x-up</t>
  </si>
  <si>
    <t>Tue, 2 Jul 2002 05:27:51 +0000</t>
  </si>
  <si>
    <t>22c3f948387597d173cb098ace38316429b16646</t>
  </si>
  <si>
    <t>22c3f9483</t>
  </si>
  <si>
    <t>5e623e59b7912273158e5a9b7b5db5ebf78357d8</t>
  </si>
  <si>
    <t>5e623e59b</t>
  </si>
  <si>
    <t>JK: Fixing the Save As + images bug. A parameter was not being initialized. Added a memset to avoid this kind of errors.</t>
  </si>
  <si>
    <t>JK-Fixing-the-Save-As-images-bug.-A-parameter-was-not-being</t>
  </si>
  <si>
    <t>Mon, 1 Jul 2002 16:10:29 +0000</t>
  </si>
  <si>
    <t>a3d92572ab07dae74e6fe0b7657708f16ed22218</t>
  </si>
  <si>
    <t>a3d92572a</t>
  </si>
  <si>
    <t>68dd73a186bcb70b778b872390fd48af8ad8b585</t>
  </si>
  <si>
    <t>68dd73a18</t>
  </si>
  <si>
    <t>Bug fixed in printing: Only the first white space character preceding a string was printed (could be very annoying for a &lt;pre&gt; element). Laurent</t>
  </si>
  <si>
    <t>Bug-fixed-in-printing</t>
  </si>
  <si>
    <t>Mon, 1 Jul 2002 15:31:23 +0000</t>
  </si>
  <si>
    <t>0e63baafc607c534f267490cc440293235cb9c4a</t>
  </si>
  <si>
    <t>0e63baafc</t>
  </si>
  <si>
    <t>90b03f42ff2de2caad2d736a6afd35359dba8e8d</t>
  </si>
  <si>
    <t>90b03f42f</t>
  </si>
  <si>
    <t>Quick fix for character width (script='Z') problem. Taking font ascend and using it as character width. Works somewhat for Japanese/Chinese.</t>
  </si>
  <si>
    <t>Quick-fix-for-character-width-script-Z-problem.-Taking-font-ascend</t>
  </si>
  <si>
    <t>Mon, 1 Jul 2002 13:09:32 +0000</t>
  </si>
  <si>
    <t>9576bc42df91b1694165a74e7e7e78306ef417c6</t>
  </si>
  <si>
    <t>9576bc42d</t>
  </si>
  <si>
    <t>7a8993578076269a4c5666eb2523f9d5f46019df</t>
  </si>
  <si>
    <t>7a8993578</t>
  </si>
  <si>
    <t>JK: Enabling/Disabling DAV support by means of the new DAV_Enable registry entry. Removed the DAV menu from the standard profile.</t>
  </si>
  <si>
    <t>JK-Enabling-Disabling-DAV-support-by-means-of-the-new-DAV_Enable</t>
  </si>
  <si>
    <t>Mon, 1 Jul 2002 10:34:15 +0000</t>
  </si>
  <si>
    <t>60f80d1f8a853fa5bfdec986ce0becee39e2d8ea</t>
  </si>
  <si>
    <t>60f80d1f8</t>
  </si>
  <si>
    <t>91f50a547913386a9f134cc96e6a932bd6f44a78</t>
  </si>
  <si>
    <t>91f50a547</t>
  </si>
  <si>
    <t>The right arrow didn't move the carret when an empty element was selected. Irene</t>
  </si>
  <si>
    <t>The-right-arrow-didn-t-move-the-carret-when-an-empty-element-was-selected</t>
  </si>
  <si>
    <t>Mon, 1 Jul 2002 10:02:08 +0000</t>
  </si>
  <si>
    <t>42bbbec2a78c5f12b9727739d70e2b7fc77c9166</t>
  </si>
  <si>
    <t>42bbbec2a</t>
  </si>
  <si>
    <t>cd5ee0235b1944ccefeba0a83dd9c70241c6f65a</t>
  </si>
  <si>
    <t>cd5ee0235</t>
  </si>
  <si>
    <t>using GetTextExtentPointW in WDrawString. Function available from Win9x up. But problem with overlays is not yet solved.</t>
  </si>
  <si>
    <t>using-GetTextExtentPointW-in-WDrawString.-Function-available-from-Win9x-up</t>
  </si>
  <si>
    <t>Mon, 1 Jul 2002 09:52:14 +0000</t>
  </si>
  <si>
    <t>3036a0a7eb4b9f18a976a8c16ac9f8f097263a07</t>
  </si>
  <si>
    <t>3036a0a7e</t>
  </si>
  <si>
    <t>eb520c4cdd160cae3f95f20d4be51faac15639ea</t>
  </si>
  <si>
    <t>eb520c4cd</t>
  </si>
  <si>
    <t>A new document is created unmodified. Irene</t>
  </si>
  <si>
    <t>A-new-document-is-created-unmodified</t>
  </si>
  <si>
    <t>Mon, 1 Jul 2002 09:40:25 +0000</t>
  </si>
  <si>
    <t>c666cdf582f65872322ea5f633babd6cb4f7442b</t>
  </si>
  <si>
    <t>c666cdf58</t>
  </si>
  <si>
    <t>96672a53b49a49aba51ff809dc97147c4f0ce8e7</t>
  </si>
  <si>
    <t>96672a53b</t>
  </si>
  <si>
    <t>Initialization of the Windows file browser when a file is open or a new file is created. Irene</t>
  </si>
  <si>
    <t>Initialization-of-the-Windows-file-browser-when-a-file-is-open-or</t>
  </si>
  <si>
    <t>Mon, 1 Jul 2002 09:36:55 +0000</t>
  </si>
  <si>
    <t>d5750fadd9249aea4c59f2fbbb5b33018ab5712a</t>
  </si>
  <si>
    <t>d5750fadd</t>
  </si>
  <si>
    <t>02eb46a996632ecefe0e9b5c9d36c632bfa1be81</t>
  </si>
  <si>
    <t>02eb46a99</t>
  </si>
  <si>
    <t>Warning reported par the Windows compiler. Irene</t>
  </si>
  <si>
    <t>Warning-reported-par-the-Windows-compiler</t>
  </si>
  <si>
    <t>Mon, 1 Jul 2002 07:28:23 +0000</t>
  </si>
  <si>
    <t>63f3e02a7afde42328faaddb4e0ca8288cc11337</t>
  </si>
  <si>
    <t>63f3e02a7</t>
  </si>
  <si>
    <t>4d3b47d60cfdb9bbfdf1141ea3c625296eda589e</t>
  </si>
  <si>
    <t>4d3b47d60</t>
  </si>
  <si>
    <t>MathML: improving selection of mspace elements VQ</t>
  </si>
  <si>
    <t>MathML-improving-selection-of-mspace-elements</t>
  </si>
  <si>
    <t>Sat, 29 Jun 2002 18:14:15 +0000</t>
  </si>
  <si>
    <t>00c59db6710d802c27c5be51e747d1ac39617382</t>
  </si>
  <si>
    <t>00c59db67</t>
  </si>
  <si>
    <t>74e797891249d08227e326106deab21d242854c7</t>
  </si>
  <si>
    <t>74e797891</t>
  </si>
  <si>
    <t>Improving the formatting of Japanese with GTK. Irene</t>
  </si>
  <si>
    <t>Improving-the-formatting-of-Japanese-with-GTK</t>
  </si>
  <si>
    <t>Fri, 28 Jun 2002 15:13:23 +0000</t>
  </si>
  <si>
    <t>7dd7f9d4ab209d1d5cb8c452267a7415e14f908e</t>
  </si>
  <si>
    <t>7dd7f9d4a</t>
  </si>
  <si>
    <t>4fc70b4817cda4568212b88b36d7a97e047c64b6</t>
  </si>
  <si>
    <t>4fc70b481</t>
  </si>
  <si>
    <t>The parsing error messages of a document were removed when we parsed an external resource. Laurent</t>
  </si>
  <si>
    <t>The-parsing-error-messages-of-a-document-were-removed-when-we</t>
  </si>
  <si>
    <t>Fri, 28 Jun 2002 14:51:26 +0000</t>
  </si>
  <si>
    <t>dd68c458a0e2d0694070a07ee283d210bc5f45a6</t>
  </si>
  <si>
    <t>dd68c458a</t>
  </si>
  <si>
    <t>402983d23ccff1dfb9c2fea3df63b7a82a8c8e25</t>
  </si>
  <si>
    <t>402983d23</t>
  </si>
  <si>
    <t>Add a new function in Thotlib (TtaSearchElementBySchema) that searches the first element that has a given schema within a tree. This function is called to know if a Thot nature is used or not. Laurent</t>
  </si>
  <si>
    <t>Add-a-new-function-in-Thotlib-TtaSearchElementBySchema-that-searches</t>
  </si>
  <si>
    <t>Fri, 28 Jun 2002 14:37:26 +0000</t>
  </si>
  <si>
    <t>4f656d9211803dcdd0389e489449efffc6d9585d</t>
  </si>
  <si>
    <t>4f656d921</t>
  </si>
  <si>
    <t>b252dd5aec194c8d594ee0a48b2c7d84dde7f190</t>
  </si>
  <si>
    <t>b252dd5ae</t>
  </si>
  <si>
    <t>Improve the handling of Thot events with graphics. Irene</t>
  </si>
  <si>
    <t>Improve-the-handling-of-Thot-events-with-graphics</t>
  </si>
  <si>
    <t>Fri, 28 Jun 2002 11:10:41 +0000</t>
  </si>
  <si>
    <t>681c43e10aa065e2a37b6ffaede83323818d3be7</t>
  </si>
  <si>
    <t>681c43e10</t>
  </si>
  <si>
    <t>eff5b0fd2fb8947cb2bf5a9f409981a5c1e340e9</t>
  </si>
  <si>
    <t>eff5b0fd2</t>
  </si>
  <si>
    <t>Making the DrawStyx... stuff really compile on windows (wrong number of parameters in macro, missing DrawStixBracket)</t>
  </si>
  <si>
    <t>Making-the-DrawStyx.-stuff-really-compile-on-windows-wrong-number-of</t>
  </si>
  <si>
    <t>Fri, 28 Jun 2002 00:44:27 +0000</t>
  </si>
  <si>
    <t>028136ae855d8764656ea0e6e98909ca96712e96</t>
  </si>
  <si>
    <t>028136ae8</t>
  </si>
  <si>
    <t>c643f8b1f334f822c99d00226a7ba84909dee41d</t>
  </si>
  <si>
    <t>c643f8b1f</t>
  </si>
  <si>
    <t>WIN32 : fix printlib building (stix fonts problem)</t>
  </si>
  <si>
    <t>WIN32-fix-printlib-building-stix-fonts-problem</t>
  </si>
  <si>
    <t>Thu, 27 Jun 2002 14:31:13 +0000</t>
  </si>
  <si>
    <t>12f9916be4e1e2361da4ccde226d21d525c97164</t>
  </si>
  <si>
    <t>12f9916be</t>
  </si>
  <si>
    <t>bf85e057f4f7680664525eaea3413de1a961e4fa</t>
  </si>
  <si>
    <t>bf85e057f</t>
  </si>
  <si>
    <t>Amaya no longer generates a &lt;meta http-equiv ... &gt; element when it saves a XHTML document (and removes this element if it exists). Laurent</t>
  </si>
  <si>
    <t>Amaya-no-longer-generates-a-meta-http-equiv-.-element-when-it</t>
  </si>
  <si>
    <t>Thu, 27 Jun 2002 14:19:23 +0000</t>
  </si>
  <si>
    <t>9064afb225d34aaf54e8658e5a1a55f7ede9ec0f</t>
  </si>
  <si>
    <t>9064afb22</t>
  </si>
  <si>
    <t>e1aa66771fa8fecb01b8f2ada6392435ee20824d</t>
  </si>
  <si>
    <t>e1aa66771</t>
  </si>
  <si>
    <t>Using InputChar to add characters from IME to document. Works after saving and reloading.</t>
  </si>
  <si>
    <t>Using-InputChar-to-add-characters-from-IME-to-document</t>
  </si>
  <si>
    <t>Thu, 27 Jun 2002 14:07:22 +0000</t>
  </si>
  <si>
    <t>c6cb91737dee489cb93d757cf59c11501dc91f73</t>
  </si>
  <si>
    <t>c6cb91737</t>
  </si>
  <si>
    <t>f7f20b7526810a500bc34e241c6886ab718aaedb</t>
  </si>
  <si>
    <t>f7f20b752</t>
  </si>
  <si>
    <t>Integrated better Styx Fonts placement (but with symbol greek) NEED a -D_STYX int the Options file (until I fix the styx/symbol fonts detection system).</t>
  </si>
  <si>
    <t>Integrated-better-Styx-Fonts-placement-but-with-symbol-greek</t>
  </si>
  <si>
    <t xml:space="preserve">Japanese : Transformed the XLFD of the Unicode Japanese font provided in order to match it even if multiple Unicode Fonts are installed on the system._x000D_
</t>
  </si>
  <si>
    <t>Thu, 27 Jun 2002 12:24:28 +0000</t>
  </si>
  <si>
    <t>5ddcad0e4403cf6267305c20e1a685ae0c592aec</t>
  </si>
  <si>
    <t>5ddcad0e4</t>
  </si>
  <si>
    <t>dec82a893bf04048791dd3d163a3c704faa70981</t>
  </si>
  <si>
    <t>dec82a893</t>
  </si>
  <si>
    <t>SVG: improved implementation of attribute text-anchor VQ</t>
  </si>
  <si>
    <t>SVG-improved-implementation-of-attribute-text-anchor</t>
  </si>
  <si>
    <t>Thu, 27 Jun 2002 10:47:24 +0000</t>
  </si>
  <si>
    <t>794c7cf7bf40775eae9bdf4206669397781053b7</t>
  </si>
  <si>
    <t>794c7cf7b</t>
  </si>
  <si>
    <t>34809ec0d199e70d503b1477d5bf31e5e643b988</t>
  </si>
  <si>
    <t>34809ec0d</t>
  </si>
  <si>
    <t>first part of Japanese/Chinese/Korean/... input: Unicode string gets to the application, but not yet to the document</t>
  </si>
  <si>
    <t>first-part-of-Japanese-Chinese-Korean-.-input</t>
  </si>
  <si>
    <t>Thu, 27 Jun 2002 06:49:12 +0000</t>
  </si>
  <si>
    <t>eef2d204f73f4220021338022d404e5fedb12562</t>
  </si>
  <si>
    <t>eef2d204f</t>
  </si>
  <si>
    <t>423c10998a235bf7507c21fb19c4945007484cfd</t>
  </si>
  <si>
    <t>423c10998</t>
  </si>
  <si>
    <t>Fixing compiling errors. Irene</t>
  </si>
  <si>
    <t>Wed, 26 Jun 2002 15:58:20 +0000</t>
  </si>
  <si>
    <t>6a987d797d623ecac44cb58081c2a16235a6642d</t>
  </si>
  <si>
    <t>6a987d797</t>
  </si>
  <si>
    <t>f0cd533d12c2adf13cbd7dc99f889911ef649814</t>
  </si>
  <si>
    <t>f0cd533d1</t>
  </si>
  <si>
    <t>TtaHasXmlInLineRule must return a value. Irene</t>
  </si>
  <si>
    <t>TtaHasXmlInLineRule-must-return-a-value</t>
  </si>
  <si>
    <t>Wed, 26 Jun 2002 15:04:17 +0000</t>
  </si>
  <si>
    <t>f6d4a47c3cda43e094eb8edf54b29a63ef8d4f1b</t>
  </si>
  <si>
    <t>f6d4a47c3</t>
  </si>
  <si>
    <t>099423a268dc16aac44426e14749971f9af47138</t>
  </si>
  <si>
    <t>099423a26</t>
  </si>
  <si>
    <t>Windows fonts with more than 256 characters crashed Amaya. Irene</t>
  </si>
  <si>
    <t>Windows-fonts-with-more-than-256-characters-crashed-Amaya</t>
  </si>
  <si>
    <t>Wed, 26 Jun 2002 14:46:51 +0000</t>
  </si>
  <si>
    <t>827e3447808eabee66e1aa302e2bbf9306b1ce94</t>
  </si>
  <si>
    <t>827e34478</t>
  </si>
  <si>
    <t>4c1d92b824ae1af4c30642ad6cfe60385e361c73</t>
  </si>
  <si>
    <t>4c1d92b82</t>
  </si>
  <si>
    <t>Improve the support of the use svg element with an external reference. The whole external document is now parsed and the subtree with the right 'id' is then copied into the main document. Laurent</t>
  </si>
  <si>
    <t>Improve-the-support-of-the-use-svg-element-with-an-external-reference</t>
  </si>
  <si>
    <t>Wed, 26 Jun 2002 13:35:37 +0000</t>
  </si>
  <si>
    <t>9e2ffa762d28a40dd62ac14df164fcf7fe694e68</t>
  </si>
  <si>
    <t>9e2ffa762</t>
  </si>
  <si>
    <t>9a7960f32911f14c2ad4325266161f36a57c98e9</t>
  </si>
  <si>
    <t>9a7960f32</t>
  </si>
  <si>
    <t>Printing: remove "href=" from all entries in the "Table of Links"           when printing a (X)HTML page. VQ</t>
  </si>
  <si>
    <t>Printing-remove-href-from-all-entries-in-the-Table-of-Links</t>
  </si>
  <si>
    <t>Mon, 24 Jun 2002 08:37:12 +0000</t>
  </si>
  <si>
    <t>b0625c87b80ecfb7b3198043e55211131cb144f6</t>
  </si>
  <si>
    <t>b0625c87b</t>
  </si>
  <si>
    <t>418898e16cf1951e899240a5bb1e8149a288ce92</t>
  </si>
  <si>
    <t>SVG: displaying animation elements in the strucvture view + saving VQ</t>
  </si>
  <si>
    <t>SVG-displaying-animation-elements-in-the-strucvture-view-saving</t>
  </si>
  <si>
    <t>Mon, 24 Jun 2002 08:07:04 +0000</t>
  </si>
  <si>
    <t>8d4e0b6d4469bd6a80b8743d671c894ccf912d6c</t>
  </si>
  <si>
    <t>8d4e0b6d4</t>
  </si>
  <si>
    <t>6ade052cb6bc7745e22942215c3aab16927824eb</t>
  </si>
  <si>
    <t>6ade052cb</t>
  </si>
  <si>
    <t>SVG: introducing animation elements in SVG.S and parser tables. VQ</t>
  </si>
  <si>
    <t>SVG-introducing-animation-elements-in-SVG.S-and-parser-tables</t>
  </si>
  <si>
    <t>Sat, 22 Jun 2002 11:10:28 +0000</t>
  </si>
  <si>
    <t>1eef849c83cb728416013863e189c8c69e276378</t>
  </si>
  <si>
    <t>1eef849c8</t>
  </si>
  <si>
    <t>2cee749189caa5dfe38130eae5a88ccd29a89eec</t>
  </si>
  <si>
    <t>2cee74918</t>
  </si>
  <si>
    <t>SVG: creating a width attribute on an &lt;svg&gt; element did not change its      size in the main view. VQ.</t>
  </si>
  <si>
    <t>SVG-creating-a-width-attribute-on-an-svg-element-did-not-change-its</t>
  </si>
  <si>
    <t>Fri, 21 Jun 2002 12:57:24 +0000</t>
  </si>
  <si>
    <t>d762222fc57c269c252ba5d1fda2c7e98452b55e</t>
  </si>
  <si>
    <t>d762222fc</t>
  </si>
  <si>
    <t>6981c21695bc909c69c6e910e57164869e828d1d</t>
  </si>
  <si>
    <t>6981c2169</t>
  </si>
  <si>
    <t>SVG: When the user created a circle or an ellipse the new element      was not displayed at the right position. VQ.</t>
  </si>
  <si>
    <t>SVG-When-the-user-created-a-circle-or-an-ellipse-the-new-element</t>
  </si>
  <si>
    <t>Fri, 21 Jun 2002 10:50:01 +0000</t>
  </si>
  <si>
    <t>98a9ef4d13d8f8bf6b4ad31b7e01cf36cf867097</t>
  </si>
  <si>
    <t>98a9ef4d1</t>
  </si>
  <si>
    <t>16caf6664c7808ca2030d9627ed0c2083c78dedb</t>
  </si>
  <si>
    <t>16caf6664</t>
  </si>
  <si>
    <t>Thu, 20 Jun 2002 15:32:04 +0000</t>
  </si>
  <si>
    <t>ac29763157054493338e728204b429e56747ea2c</t>
  </si>
  <si>
    <t>ac2976315</t>
  </si>
  <si>
    <t>0e0b492e75fe33f56aed018c432db25b73a49c77</t>
  </si>
  <si>
    <t>0e0b492e7</t>
  </si>
  <si>
    <t>Adding a new Thot event called when the user pushes the left button of the mouse.</t>
  </si>
  <si>
    <t>Adding-a-new-Thot-event-called-when-the-user-pushes-the-left-button</t>
  </si>
  <si>
    <t xml:space="preserve">A make clean is necessary._x000D_
_x000D_
Irene._x000D_
</t>
  </si>
  <si>
    <t>Thu, 20 Jun 2002 14:58:56 +0000</t>
  </si>
  <si>
    <t>7df9616f508ac1bd8a8fd90e46e41429c64b9153</t>
  </si>
  <si>
    <t>7df9616f5</t>
  </si>
  <si>
    <t>249a6bdb8e28f078bd82351f4d30c77573dbd53e</t>
  </si>
  <si>
    <t>249a6bdb8</t>
  </si>
  <si>
    <t>The text version generated by Amaya didn't include references. Irene</t>
  </si>
  <si>
    <t>The-text-version-generated-by-Amaya-didn-t-include-references</t>
  </si>
  <si>
    <t>Thu, 20 Jun 2002 13:11:43 +0000</t>
  </si>
  <si>
    <t>1812624e3915e9516d562d54a1a0117ecc7a1de7</t>
  </si>
  <si>
    <t>37a0720c2c558dbe5f6d5a9aed4bd5cec5f4ae25</t>
  </si>
  <si>
    <t>37a0720c2</t>
  </si>
  <si>
    <t>Document frames were closed before asking confirmation on Windows platforms. Irene</t>
  </si>
  <si>
    <t>Document-frames-were-closed-before-asking-confirmation-on-Windows-platforms</t>
  </si>
  <si>
    <t>Thu, 20 Jun 2002 12:29:18 +0000</t>
  </si>
  <si>
    <t>767ccc3f70b5d1dd9e0c5951b9ad90911cf2a654</t>
  </si>
  <si>
    <t>767ccc3f7</t>
  </si>
  <si>
    <t>c8d2ec8fc5c417f4c945e52761aeb8faad3c78b3</t>
  </si>
  <si>
    <t>c8d2ec8fc</t>
  </si>
  <si>
    <t>Imroving the handling of multi-script strings. Irene</t>
  </si>
  <si>
    <t>Imroving-the-handling-of-multi-script-strings</t>
  </si>
  <si>
    <t>Thu, 20 Jun 2002 10:20:53 +0000</t>
  </si>
  <si>
    <t>5c4ca4dff18903d60417f2d69bd87c3abcfb73b5</t>
  </si>
  <si>
    <t>5c4ca4dff</t>
  </si>
  <si>
    <t>b917789b93cb2de20a69bcd8d26f1f5433bf675a</t>
  </si>
  <si>
    <t>b917789b9</t>
  </si>
  <si>
    <t>Fix some warning, a default option was missing in a switch (GTK only). Laurent + Paul</t>
  </si>
  <si>
    <t>Fix-some-warning-a-default-option-was-missing-in-a-switch-GTK-only</t>
  </si>
  <si>
    <t>Thu, 20 Jun 2002 09:57:59 +0000</t>
  </si>
  <si>
    <t>4d33373c94b0646dfd833db395263d9983b46797</t>
  </si>
  <si>
    <t>4d33373c9</t>
  </si>
  <si>
    <t>def49d3f07d8261f59a51195306d7d433430910e</t>
  </si>
  <si>
    <t>def49d3f0</t>
  </si>
  <si>
    <t>Initialize some local variables. Irene</t>
  </si>
  <si>
    <t>Initialize-some-local-variables</t>
  </si>
  <si>
    <t>Thu, 20 Jun 2002 09:34:21 +0000</t>
  </si>
  <si>
    <t>3b336589670af58d315b2c77982c4796f134c2c9</t>
  </si>
  <si>
    <t>3b3365896</t>
  </si>
  <si>
    <t>1a7c44ea7377b902a54ae436c55716067303bc59</t>
  </si>
  <si>
    <t>1a7c44ea7</t>
  </si>
  <si>
    <t>setting default font family for 'Z' script to Arial Unicode MS</t>
  </si>
  <si>
    <t>setting-default-font-family-for-Z-script-to-Arial-Unicode-MS</t>
  </si>
  <si>
    <t>Thu, 20 Jun 2002 08:51:06 +0000</t>
  </si>
  <si>
    <t>f2d60f8b1f9314d89f2681377bfadb43a49924c7</t>
  </si>
  <si>
    <t>f2d60f8b1</t>
  </si>
  <si>
    <t>42ae820ca674aeb51558ea14c4b19d6ea51a0568</t>
  </si>
  <si>
    <t>42ae820ca</t>
  </si>
  <si>
    <t>GTK : SVG Edition (but miss cursor changes for now) GL-Linux : SVG edition (Must find work around as invertGC is not possible : perhaps draw the entire graphic element at half opacity ?)</t>
  </si>
  <si>
    <t>GTK-SVG-Edition-but-miss-cursor-changes-for-now</t>
  </si>
  <si>
    <t>Thu, 20 Jun 2002 07:46:32 +0000</t>
  </si>
  <si>
    <t>d047924631e8194eb7fae9d6736ce8431fa5672c</t>
  </si>
  <si>
    <t>d04792463</t>
  </si>
  <si>
    <t>08bc12f25c8bf9afb8bfb6d7b330b95194286967</t>
  </si>
  <si>
    <t>08bc12f25</t>
  </si>
  <si>
    <t>Changing TextOut to TextOutW in WDrawString</t>
  </si>
  <si>
    <t>Changing-TextOut-to-TextOutW-in-WDrawString</t>
  </si>
  <si>
    <t>Thu, 20 Jun 2002 07:05:24 +0000</t>
  </si>
  <si>
    <t>78330d17c6e4d7673d09c52c885771732493488d</t>
  </si>
  <si>
    <t>78330d17c</t>
  </si>
  <si>
    <t>ab17037697dea9b3a7d9be9a7eb545f52f2c41de</t>
  </si>
  <si>
    <t>ab1703769</t>
  </si>
  <si>
    <t>Parsing errors on external resources are no longer reported. Laurent</t>
  </si>
  <si>
    <t>Parsing-errors-on-external-resources-are-no-longer-reported</t>
  </si>
  <si>
    <t>Wed, 19 Jun 2002 15:01:16 +0000</t>
  </si>
  <si>
    <t>e5bf21082e270d8bf9b3af6da2d9c40813ce11a5</t>
  </si>
  <si>
    <t>e5bf21082</t>
  </si>
  <si>
    <t>1a18406f01d36ea4fee09097700d7fdcc9190d56</t>
  </si>
  <si>
    <t>1a18406f0</t>
  </si>
  <si>
    <t>Stix font (not yet finish) GL bugfixes</t>
  </si>
  <si>
    <t>Stix-font-not-yet-finish</t>
  </si>
  <si>
    <t>Wed, 19 Jun 2002 10:34:33 +0000</t>
  </si>
  <si>
    <t>352c4b85382cb8491736eeab1606299c74c5d421</t>
  </si>
  <si>
    <t>352c4b853</t>
  </si>
  <si>
    <t>e7f2dc80b01b7d9f665f4fcef4f733efe1bf9f76</t>
  </si>
  <si>
    <t>e7f2dc80b</t>
  </si>
  <si>
    <t>Improve the interpretation of margins, borders, and paddings expressed in percent. Irene</t>
  </si>
  <si>
    <t>Improve-the-interpretation-of-margins-borders-and-paddings-expressed</t>
  </si>
  <si>
    <t>Wed, 19 Jun 2002 09:33:17 +0000</t>
  </si>
  <si>
    <t>79a80e9971d60abd6800ef9ee302ff2491ea1f3c</t>
  </si>
  <si>
    <t>79a80e997</t>
  </si>
  <si>
    <t>1001840eb8655270c6e59d0d5ee4169aacd5ee7a</t>
  </si>
  <si>
    <t>1001840eb</t>
  </si>
  <si>
    <t>The CSS property "width was not correctly applied to table cells. Irene</t>
  </si>
  <si>
    <t>The-CSS-property-width-was-not-correctly-applied-to-table-cells</t>
  </si>
  <si>
    <t>Wed, 19 Jun 2002 09:29:33 +0000</t>
  </si>
  <si>
    <t>7e91e41f73f8ec06776a5ad1ac432e57ce0aec32</t>
  </si>
  <si>
    <t>7e91e41f7</t>
  </si>
  <si>
    <t>a82b22e26cc477781e3f4f781635066f89c062b1</t>
  </si>
  <si>
    <t>a82b22e26</t>
  </si>
  <si>
    <t>Some modified prototypes have not been commited. Laurent</t>
  </si>
  <si>
    <t>Some-modified-prototypes-have-not-been-commited</t>
  </si>
  <si>
    <t>Wed, 19 Jun 2002 08:58:45 +0000</t>
  </si>
  <si>
    <t>a9d08a0cdf5728485b2e6639733c1dd72c4124e9</t>
  </si>
  <si>
    <t>a9d08a0cd</t>
  </si>
  <si>
    <t>50b989d09a5c3492ab1bb98ddad405ccf2440491</t>
  </si>
  <si>
    <t>50b989d09</t>
  </si>
  <si>
    <t>Allow the modification of a HTML doctype by an XHTML one throught the doctype menu. Laurent</t>
  </si>
  <si>
    <t>Allow-the-modification-of-a-HTML-doctype-by-an-XHTML-one-throught-the-doctype-menu</t>
  </si>
  <si>
    <t>Wed, 19 Jun 2002 08:56:14 +0000</t>
  </si>
  <si>
    <t>911dcfa295879a665dfa2cc54b41103002a8e800</t>
  </si>
  <si>
    <t>911dcfa29</t>
  </si>
  <si>
    <t>91bcf100c41206eac6d38dc2dc9457ac61e7d382</t>
  </si>
  <si>
    <t>91bcf100c</t>
  </si>
  <si>
    <t>SVG: attributes x and y on element tspan where interpreted relative to      the parent element, even if it was a text. VQ</t>
  </si>
  <si>
    <t>SVG-attributes-x-and-y-on-element-tspan-where-interpreted-relative-to</t>
  </si>
  <si>
    <t>Wed, 19 Jun 2002 07:21:42 +0000</t>
  </si>
  <si>
    <t>88262a70621a9a03f0f1e0e9a9cd429dd911751b</t>
  </si>
  <si>
    <t>88262a706</t>
  </si>
  <si>
    <t>733b16430b464cb3c1d44cbe22a3165aa10a7650</t>
  </si>
  <si>
    <t>733b16430</t>
  </si>
  <si>
    <t>WIN32 Bad Commit... now fixed</t>
  </si>
  <si>
    <t>WIN32-Bad-Commit.-now-fixed</t>
  </si>
  <si>
    <t>Tue, 18 Jun 2002 16:40:36 +0000</t>
  </si>
  <si>
    <t>6c674ec9d30cd6ac5f6cf065e2e99ec3dc008d1c</t>
  </si>
  <si>
    <t>6c674ec9d</t>
  </si>
  <si>
    <t>43dad85c48d66d161264d9966b9f4515edd856cf</t>
  </si>
  <si>
    <t>43dad85c4</t>
  </si>
  <si>
    <t>Typo error Laurent</t>
  </si>
  <si>
    <t>Tue, 18 Jun 2002 15:10:49 +0000</t>
  </si>
  <si>
    <t>91a49e929fc63b86f78617ce6e48310cfed55f5b</t>
  </si>
  <si>
    <t>91a49e929</t>
  </si>
  <si>
    <t>b8494562fbc8b717dcc4c1e29d74d10f63fe1841</t>
  </si>
  <si>
    <t>b8494562f</t>
  </si>
  <si>
    <t>SVG: generating a transform (scale) attribute when the user changes      the size of a polygon or polyline. VQ</t>
  </si>
  <si>
    <t>SVG-generating-a-transform-scale-attribute-when-the-user-changes</t>
  </si>
  <si>
    <t>Tue, 18 Jun 2002 14:51:17 +0000</t>
  </si>
  <si>
    <t>d0af915fa3d5997048b26ce8a8d6c6f4be07c90d</t>
  </si>
  <si>
    <t>d0af915fa</t>
  </si>
  <si>
    <t>42721f21ed711f45537cc927edc88f8027699bcd</t>
  </si>
  <si>
    <t>42721f21e</t>
  </si>
  <si>
    <t>Replace tmp by data. Irene</t>
  </si>
  <si>
    <t>Replace-tmp-by-data</t>
  </si>
  <si>
    <t>Tue, 18 Jun 2002 08:59:04 +0000</t>
  </si>
  <si>
    <t>dc789cd995ed315d535b3fb0be21d444df832e59</t>
  </si>
  <si>
    <t>dc789cd99</t>
  </si>
  <si>
    <t>65a84c429ce7dae87c10fd8166a37b0c4eaac002</t>
  </si>
  <si>
    <t>65a84c429</t>
  </si>
  <si>
    <t>Tue, 18 Jun 2002 08:31:15 +0000</t>
  </si>
  <si>
    <t>7780cbdd32431f9510f6fbd2c9ffcde116f7a40e</t>
  </si>
  <si>
    <t>7780cbdd3</t>
  </si>
  <si>
    <t>809331f1c6fe3c004d690182a9d036b2f3f09521</t>
  </si>
  <si>
    <t>809331f1c</t>
  </si>
  <si>
    <t>JK: removed some compiler warnings when compiling without the DAV_DEBUG flag.</t>
  </si>
  <si>
    <t>JK-removed-some-compiler-warnings-when-compiling-without-the-DAV_DEBUG-flag</t>
  </si>
  <si>
    <t>Tue, 18 Jun 2002 08:21:48 +0000</t>
  </si>
  <si>
    <t>f43fd7b9d835d597b3e69b13c7d9edb8a3fbc4a0</t>
  </si>
  <si>
    <t>f43fd7b9d</t>
  </si>
  <si>
    <t>c208d87c7d32b345c09f86710aca15ddcc101b63</t>
  </si>
  <si>
    <t>c208d87c7</t>
  </si>
  <si>
    <t>GL : missing prototypes</t>
  </si>
  <si>
    <t>GL-missing-prototypes</t>
  </si>
  <si>
    <t>Tue, 18 Jun 2002 08:19:17 +0000</t>
  </si>
  <si>
    <t>0eb091c26fe2eeacc441e4cd73a4b703d0e93590</t>
  </si>
  <si>
    <t>0eb091c26</t>
  </si>
  <si>
    <t>8d4d89f95cf4de525de89ef7786fd742c1c2168c</t>
  </si>
  <si>
    <t>8d4d89f95</t>
  </si>
  <si>
    <t>The same, but for the win32 config...</t>
  </si>
  <si>
    <t>The-same-but-for-the-win32-config</t>
  </si>
  <si>
    <t>Tue, 18 Jun 2002 07:37:58 +0000</t>
  </si>
  <si>
    <t>0865e819a1e1f437c02d150e04fa40425cd09fa7</t>
  </si>
  <si>
    <t>0865e819a</t>
  </si>
  <si>
    <t>42fd9a91b5841d82f6bddcd4d07877d82e15cca1</t>
  </si>
  <si>
    <t>42fd9a91b</t>
  </si>
  <si>
    <t>Added Shift + Home =&gt; selstartline and   shift + end =&gt; selendLine</t>
  </si>
  <si>
    <t>Added-Shift-Home-selstartline</t>
  </si>
  <si>
    <t>Tue, 18 Jun 2002 07:36:57 +0000</t>
  </si>
  <si>
    <t>db218d8585ef7cd77cea2aac8abd5289c07f1bf9</t>
  </si>
  <si>
    <t>db218d858</t>
  </si>
  <si>
    <t>97250918da59527c18083743bd995bdf77d7e17a</t>
  </si>
  <si>
    <t>97250918d</t>
  </si>
  <si>
    <t>Tue, 18 Jun 2002 07:31:57 +0000</t>
  </si>
  <si>
    <t>10a46392fe658a1bb0a21dbc8d0e8b7e7a5a5f93</t>
  </si>
  <si>
    <t>10a46392f</t>
  </si>
  <si>
    <t>59078f9c15366372f543e22025fe78ed332df011</t>
  </si>
  <si>
    <t>59078f9c1</t>
  </si>
  <si>
    <t>GL :      Stix fonts 1st commit (to enable them you must get 	stix fonts at      ftp://ftp.elsevier.nl/pub/styles/esstix/esstix.zip 	and unzip them in amaya/fonts GL : Linux Bug fixes Fix warnings</t>
  </si>
  <si>
    <t>GL</t>
  </si>
  <si>
    <t>Tue, 18 Jun 2002 07:31:35 +0000</t>
  </si>
  <si>
    <t>674f9aef0104032f0ebb47f2456ca69c30acae31</t>
  </si>
  <si>
    <t>674f9aef0</t>
  </si>
  <si>
    <t>0969e2eecc024f304678607c22772ddb8915cec7</t>
  </si>
  <si>
    <t>0969e2eec</t>
  </si>
  <si>
    <t>SVG: Moving a single point in a polygon or polyline can now be undone      and redone. VQ.</t>
  </si>
  <si>
    <t>SVG-Moving-a-single-point-in-a-polygon-or-polyline-can-now-be-undone</t>
  </si>
  <si>
    <t>Mon, 17 Jun 2002 17:06:15 +0000</t>
  </si>
  <si>
    <t>4224894ff367b1dcee593ac8518705578cee4ad1</t>
  </si>
  <si>
    <t>4224894ff</t>
  </si>
  <si>
    <t>64330dc01052378aca2b074e682ec3b6dc073e51</t>
  </si>
  <si>
    <t>64330dc01</t>
  </si>
  <si>
    <t>GTK : missing function.</t>
  </si>
  <si>
    <t>GTK-missing-function</t>
  </si>
  <si>
    <t>Mon, 17 Jun 2002 15:48:23 +0000</t>
  </si>
  <si>
    <t>d4c87d3aec495d1de2930790db4e7e76e963f1c5</t>
  </si>
  <si>
    <t>d4c87d3ae</t>
  </si>
  <si>
    <t>60b552c4cf3bba3a5d72d6910948c718acc097e3</t>
  </si>
  <si>
    <t>60b552c4c</t>
  </si>
  <si>
    <t>UNUSED VARIABLE VQ</t>
  </si>
  <si>
    <t>UNUSED-VARIABLE</t>
  </si>
  <si>
    <t>Mon, 17 Jun 2002 15:20:09 +0000</t>
  </si>
  <si>
    <t>37cf0faad50ae26d65c29eb163941274dc8afae6</t>
  </si>
  <si>
    <t>37cf0faad</t>
  </si>
  <si>
    <t>88b98e920997d118cac0d26ec393c99d7b51a027</t>
  </si>
  <si>
    <t>88b98e920</t>
  </si>
  <si>
    <t>GL : Several bugfixes of the win32 version MathML : Stix alpha integration Win32 : windows class registration</t>
  </si>
  <si>
    <t>GL-Several-bugfixes-of-the-win32-version</t>
  </si>
  <si>
    <t>Mon, 17 Jun 2002 15:10:46 +0000</t>
  </si>
  <si>
    <t>c8032637365565c2ed205f6e5d7b63971ae10148</t>
  </si>
  <si>
    <t>c80326373</t>
  </si>
  <si>
    <t>4793c0457beab94a7ff9180db31bd93c766371aa</t>
  </si>
  <si>
    <t>4793c0457</t>
  </si>
  <si>
    <t>GL : Several bugfixes of the win32 version MathML : Stix alpha integration Oups GLresize bug fix was commented...</t>
  </si>
  <si>
    <t>Mon, 17 Jun 2002 15:04:05 +0000</t>
  </si>
  <si>
    <t>8686dc02df2e496238301e192de1c1a3f8ce1cb6</t>
  </si>
  <si>
    <t>8686dc02d</t>
  </si>
  <si>
    <t>48436d3f8a8454390542995de17770585ad51198</t>
  </si>
  <si>
    <t>48436d3f8</t>
  </si>
  <si>
    <t>GL : Several bugfixes of the win32 version MathML : Stix alpha integration</t>
  </si>
  <si>
    <t>Mon, 17 Jun 2002 14:52:48 +0000</t>
  </si>
  <si>
    <t>57b7ca8f304d3bdd2212e28e4867c44d76e28776</t>
  </si>
  <si>
    <t>57b7ca8f3</t>
  </si>
  <si>
    <t>8508d471d3594499cfb2ac9b1e09e5976c8f5985</t>
  </si>
  <si>
    <t>8508d471d</t>
  </si>
  <si>
    <t>Mon, 17 Jun 2002 14:36:29 +0000</t>
  </si>
  <si>
    <t>a693812b2dddb739a9d059d8abee0c03673c3ad2</t>
  </si>
  <si>
    <t>a693812b2</t>
  </si>
  <si>
    <t>73bfcd2cc7d41e246d9a8df26756c6591ca4380f</t>
  </si>
  <si>
    <t>73bfcd2cc</t>
  </si>
  <si>
    <t>New parsed SVG attribute: writing-mode Irene</t>
  </si>
  <si>
    <t>New-parsed-SVG-attribute-writing-mode</t>
  </si>
  <si>
    <t>Mon, 17 Jun 2002 14:31:10 +0000</t>
  </si>
  <si>
    <t>ef7a449e666afc2208b4aca253386b9d2d169163</t>
  </si>
  <si>
    <t>ef7a449e6</t>
  </si>
  <si>
    <t>34f4034d1375f218d5a285fac5d3d2ee50c681a7</t>
  </si>
  <si>
    <t>34f4034d1</t>
  </si>
  <si>
    <t>Code clean-up in xml functions to follow the Thot API conventions. Laurent</t>
  </si>
  <si>
    <t>Code-clean-up-in-xml-functions-to-follow-the-Thot-API-conventions</t>
  </si>
  <si>
    <t>Mon, 17 Jun 2002 10:56:41 +0000</t>
  </si>
  <si>
    <t>1fc91c5a1d757d11cb4fdea479f10c272630dbe8</t>
  </si>
  <si>
    <t>1fc91c5a1</t>
  </si>
  <si>
    <t>71fb8d24c6a50d5212b53d85c172a84bcd354c65</t>
  </si>
  <si>
    <t>71fb8d24c</t>
  </si>
  <si>
    <t>unused variable. VQ</t>
  </si>
  <si>
    <t>Mon, 17 Jun 2002 10:56:13 +0000</t>
  </si>
  <si>
    <t>7dbb76f157bdefd0e437dcb9bbe1f30f45c65740</t>
  </si>
  <si>
    <t>7dbb76f15</t>
  </si>
  <si>
    <t>7651378e392b810bc9e5238689c9f4c27e07c94f</t>
  </si>
  <si>
    <t>Adding text conversion for attribute values. Irene</t>
  </si>
  <si>
    <t>Adding-text-conversion-for-attribute-values</t>
  </si>
  <si>
    <t>Mon, 17 Jun 2002 10:24:02 +0000</t>
  </si>
  <si>
    <t>3eee92ae25572d0a58178da74fb56e3048fbd9ff</t>
  </si>
  <si>
    <t>3eee92ae2</t>
  </si>
  <si>
    <t>5088371c22a865b3b5a53105df1e11a03586c5f8</t>
  </si>
  <si>
    <t>5088371c2</t>
  </si>
  <si>
    <t>JK: Finished fixing the annotation types win32 popup bug.</t>
  </si>
  <si>
    <t>JK-Finished-fixing-the-annotation-types-win32-popup-bug</t>
  </si>
  <si>
    <t>Mon, 17 Jun 2002 10:18:10 +0000</t>
  </si>
  <si>
    <t>45032870f58e75441fbb7f468df9702cb622f78e</t>
  </si>
  <si>
    <t>45032870f</t>
  </si>
  <si>
    <t>1cbf8367a6f60d4b10f2e5b6eaf9ef6dfaab34aa</t>
  </si>
  <si>
    <t>1cbf8367a</t>
  </si>
  <si>
    <t>Mon, 17 Jun 2002 10:10:42 +0000</t>
  </si>
  <si>
    <t>751b3361da2629263ac3cc2347ac92d6eb0c1830</t>
  </si>
  <si>
    <t>751b3361d</t>
  </si>
  <si>
    <t>dccb880e81d9dfc8d48d683ee91ab18a4e7d0622</t>
  </si>
  <si>
    <t>dccb880e8</t>
  </si>
  <si>
    <t>Win32 : calloc and free bad re-prototyping correction</t>
  </si>
  <si>
    <t>Win32-calloc-and-free-bad-re-prototyping-correction</t>
  </si>
  <si>
    <t>Mon, 17 Jun 2002 10:04:48 +0000</t>
  </si>
  <si>
    <t>f40994c5d48aec2d1b39f1050ffb61baa6e9f024</t>
  </si>
  <si>
    <t>f40994c5d</t>
  </si>
  <si>
    <t>ed851b054c58d590cdf263d4973095b7ba05293f</t>
  </si>
  <si>
    <t>ed851b054</t>
  </si>
  <si>
    <t>SVG: allow polygons to be translated VQ</t>
  </si>
  <si>
    <t>SVG-allow-polygons-to-be-translated</t>
  </si>
  <si>
    <t>Mon, 17 Jun 2002 09:45:54 +0000</t>
  </si>
  <si>
    <t>8a9702a736ceff66e1a0910171c5722ca4982667</t>
  </si>
  <si>
    <t>8a9702a73</t>
  </si>
  <si>
    <t>6769ee88b6eefea56955b70f3660dafee6fe4d8b</t>
  </si>
  <si>
    <t>6769ee88b</t>
  </si>
  <si>
    <t>JK: trying to fix the popup widget error on win32</t>
  </si>
  <si>
    <t>JK-trying-to-fix-the-popup-widget-error-on-win32</t>
  </si>
  <si>
    <t>Mon, 17 Jun 2002 09:12:49 +0000</t>
  </si>
  <si>
    <t>b66a87e14e32b1d325714e79dd65f70320052cc2</t>
  </si>
  <si>
    <t>b66a87e14</t>
  </si>
  <si>
    <t>2975f7d974e8b0a709793ddf31a67c8cf40932c4</t>
  </si>
  <si>
    <t>2975f7d97</t>
  </si>
  <si>
    <t>Win32 : Amaya_debug directory separator correction (use of DIR_STR) Pierre</t>
  </si>
  <si>
    <t>Win32-Amaya_debug-directory-separator-correction-use-of-DIR_STR</t>
  </si>
  <si>
    <t>Mon, 17 Jun 2002 08:04:54 +0000</t>
  </si>
  <si>
    <t>509d299ede87c89dce7eeef483c946026816f045</t>
  </si>
  <si>
    <t>509d299ed</t>
  </si>
  <si>
    <t>000e0a4de580d17d5bbda11dce72bf05ae862d79</t>
  </si>
  <si>
    <t>000e0a4de</t>
  </si>
  <si>
    <t>Mon, 17 Jun 2002 07:53:05 +0000</t>
  </si>
  <si>
    <t>85108a32abc3ffcb0be1bbfe1be5671e0f74ab45</t>
  </si>
  <si>
    <t>85108a32a</t>
  </si>
  <si>
    <t>cebeb03a545a5f8714579ceb09e6bc9965a95b4b</t>
  </si>
  <si>
    <t>cebeb03a5</t>
  </si>
  <si>
    <t>Send event TteGraphicsModified only when a point in a polyline is modified by the user, not when the end of a line is modified. VQ</t>
  </si>
  <si>
    <t>Send-event-TteGraphicsModified-only-when-a-point-in-a-polyline-is</t>
  </si>
  <si>
    <t>Sat, 15 Jun 2002 11:04:44 +0000</t>
  </si>
  <si>
    <t>0abe0b9d6231f1d825cea5371bb84f5dc9840907</t>
  </si>
  <si>
    <t>0abe0b9d6</t>
  </si>
  <si>
    <t>8d9fae49669e202d8016f5c8a38959492509b284</t>
  </si>
  <si>
    <t>8d9fae496</t>
  </si>
  <si>
    <t>Clear the Undo queue of the parsed document when synchronizing the source view with the document. VQ</t>
  </si>
  <si>
    <t>Clear-the-Undo-queue-of-the-parsed-document-when-synchronizing-the-source</t>
  </si>
  <si>
    <t>Sat, 15 Jun 2002 09:48:11 +0000</t>
  </si>
  <si>
    <t>233b83f5785595ca3d53761f75c7ae590a90d72f</t>
  </si>
  <si>
    <t>233b83f57</t>
  </si>
  <si>
    <t>af222a38604a50d041af4ae530deb107a64e7317</t>
  </si>
  <si>
    <t>af222a386</t>
  </si>
  <si>
    <t>SVG: Set the position of text elements precisely. VQ</t>
  </si>
  <si>
    <t>SVG-Set-the-position-of-text-elements-precisely</t>
  </si>
  <si>
    <t>Fri, 14 Jun 2002 16:02:04 +0000</t>
  </si>
  <si>
    <t>b0b8ea59afb22e6796479caea671953cbacab727</t>
  </si>
  <si>
    <t>b0b8ea59a</t>
  </si>
  <si>
    <t>eaa6be1c4d02b4b4f3d59359f41ca959b9693ab0</t>
  </si>
  <si>
    <t>eaa6be1c4</t>
  </si>
  <si>
    <t>SVG: When creating a new tspan element the location of the caret      was wrong. VQ</t>
  </si>
  <si>
    <t>SVG-When-creating-a-new-tspan-element-the-location-of-the-caret</t>
  </si>
  <si>
    <t>Fri, 14 Jun 2002 12:08:14 +0000</t>
  </si>
  <si>
    <t>b002291ba5fb4e2a37078b1d1c6e333a7e06db32</t>
  </si>
  <si>
    <t>b002291ba</t>
  </si>
  <si>
    <t>9c535a214af30e91f3700787bf949b65d58cf9cc</t>
  </si>
  <si>
    <t>9c535a214</t>
  </si>
  <si>
    <t>Fix warnings and memory leaks reported by insure. Irene</t>
  </si>
  <si>
    <t>Fix-warnings-and-memory-leaks-reported-by-insure</t>
  </si>
  <si>
    <t>Fri, 14 Jun 2002 11:11:07 +0000</t>
  </si>
  <si>
    <t>6b63c90d1d2436870dd7a46a8f43688c7180b2c7</t>
  </si>
  <si>
    <t>6b63c90d1</t>
  </si>
  <si>
    <t>66f929cb350c8ea16de6de6e7f8534801cd37429</t>
  </si>
  <si>
    <t>66f929cb3</t>
  </si>
  <si>
    <t>Using a translation schemas in generic xml context created extra elements. Lsurent</t>
  </si>
  <si>
    <t>Using-a-translation-schemas-in-generic-xml-context-created-extra-elements</t>
  </si>
  <si>
    <t>Fri, 14 Jun 2002 11:07:37 +0000</t>
  </si>
  <si>
    <t>5b1d87547bdd5cdad69b2633d3a8a448613a830d</t>
  </si>
  <si>
    <t>5b1d87547</t>
  </si>
  <si>
    <t>951db3c68cd38547faa81942465a2dc24683b49a</t>
  </si>
  <si>
    <t>951db3c68</t>
  </si>
  <si>
    <t>Typo errors Laurent</t>
  </si>
  <si>
    <t>Typo-errors</t>
  </si>
  <si>
    <t>Fri, 14 Jun 2002 11:05:57 +0000</t>
  </si>
  <si>
    <t>00ae8daeb648eb475475c510b36f7bdc60c7c43a</t>
  </si>
  <si>
    <t>00ae8daeb</t>
  </si>
  <si>
    <t>f52933590c1fa54fbb1576b93476f624ac6bc04a</t>
  </si>
  <si>
    <t>f52933590</t>
  </si>
  <si>
    <t>SVG: make it possible to undo the setting of a fill color for a graphic shape VQ</t>
  </si>
  <si>
    <t>SVG-make-it-possible-to-undo-the-setting-of-a-fill-color-for-a-graphic-shape</t>
  </si>
  <si>
    <t>Fri, 14 Jun 2002 10:52:15 +0000</t>
  </si>
  <si>
    <t>2af5afcb957974e2773f439672b84bb8a2439f04</t>
  </si>
  <si>
    <t>2af5afcb9</t>
  </si>
  <si>
    <t>b8203b08736a023f3121d489f16c6435df8f95df</t>
  </si>
  <si>
    <t>b8203b087</t>
  </si>
  <si>
    <t>SVG: create a rectangle, then remove its stroke color: an attribute      stroke:"black" remains. VQ</t>
  </si>
  <si>
    <t>SVG-create-a-rectangle-then-remove-its-stroke-color-an-attribute</t>
  </si>
  <si>
    <t>Fri, 14 Jun 2002 10:00:06 +0000</t>
  </si>
  <si>
    <t>e6accab4fa133cc9be6d443e009bc17913353355</t>
  </si>
  <si>
    <t>e6accab4f</t>
  </si>
  <si>
    <t>84624f01d2abeb080e26ae9c61a905c98aafb361</t>
  </si>
  <si>
    <t>84624f01d</t>
  </si>
  <si>
    <t>Fri, 14 Jun 2002 09:37:09 +0000</t>
  </si>
  <si>
    <t>d71edbd4a4c74dbe412909fe538c5986db34f23c</t>
  </si>
  <si>
    <t>d71edbd4a</t>
  </si>
  <si>
    <t>ea2d107b97bb58afece2ea8152c738bab486e196</t>
  </si>
  <si>
    <t>ea2d107b9</t>
  </si>
  <si>
    <t>SVG: some improvements to SVG editing. VQ.</t>
  </si>
  <si>
    <t>SVG-some-improvements-to-SVG-editing</t>
  </si>
  <si>
    <t>Fri, 14 Jun 2002 09:29:28 +0000</t>
  </si>
  <si>
    <t>6b62189e6bcc9d9929edb3caf2350eaec6226f21</t>
  </si>
  <si>
    <t>6b62189e6</t>
  </si>
  <si>
    <t>3244741965bfe8d10b63091b9ec486a46663e761</t>
  </si>
  <si>
    <t>Bug fix: crash when redoing an editing operation that involved bothe the          creation of an attribute and a change of its value. VQ</t>
  </si>
  <si>
    <t>Bug-fix-crash-when-redoing-an-editing-operation-that-involved-bothe-the</t>
  </si>
  <si>
    <t>Fri, 14 Jun 2002 09:27:09 +0000</t>
  </si>
  <si>
    <t>d3e1fd7a852a3585071bf66c9bcadf8049c0a2b1</t>
  </si>
  <si>
    <t>d3e1fd7a8</t>
  </si>
  <si>
    <t>5153163be27a4603b844ef42c4cc1bd7388a44d4</t>
  </si>
  <si>
    <t>5153163be</t>
  </si>
  <si>
    <t>Fix GTK Warning</t>
  </si>
  <si>
    <t>Fix-GTK-Warning</t>
  </si>
  <si>
    <t>Fri, 14 Jun 2002 08:28:05 +0000</t>
  </si>
  <si>
    <t>79f7e5f17cb0af4cb33c10a104e33b81fcfc52f7</t>
  </si>
  <si>
    <t>79f7e5f17</t>
  </si>
  <si>
    <t>155bd247cd335b32f9004b3f1ed4dd1481fc5b2f</t>
  </si>
  <si>
    <t>155bd247c</t>
  </si>
  <si>
    <t>Fonts were freed too early. Irene</t>
  </si>
  <si>
    <t>Fonts-were-freed-too-early</t>
  </si>
  <si>
    <t>Fri, 14 Jun 2002 08:07:24 +0000</t>
  </si>
  <si>
    <t>5918b0f185d7b4ebb49d7f8e718c587fcce5d678</t>
  </si>
  <si>
    <t>5918b0f18</t>
  </si>
  <si>
    <t>049d08e2e1e72861cb955fdd68c9dfcfbcc8e9c6</t>
  </si>
  <si>
    <t>049d08e2e</t>
  </si>
  <si>
    <t>JK: New win32 makefiles for supporting the davlib</t>
  </si>
  <si>
    <t>JK-New-win32-makefiles-for-supporting-the-davlib</t>
  </si>
  <si>
    <t>Fri, 14 Jun 2002 07:45:49 +0000</t>
  </si>
  <si>
    <t>65a5a6341f2153276ada2fe6215bbbe107eb204d</t>
  </si>
  <si>
    <t>65a5a6341</t>
  </si>
  <si>
    <t>3b31d9c27753b9fbd55e350ba175885531e9bf08</t>
  </si>
  <si>
    <t>3b31d9c27</t>
  </si>
  <si>
    <t>Small help file about WebDAV Manuele</t>
  </si>
  <si>
    <t>Small-help-file-about-WebDAV</t>
  </si>
  <si>
    <t>kirschpi</t>
  </si>
  <si>
    <t>Thu, 13 Jun 2002 16:13:32 +0000</t>
  </si>
  <si>
    <t>914326ce459c1596f0b1e2ada71e6d69f7967e28</t>
  </si>
  <si>
    <t>914326ce4</t>
  </si>
  <si>
    <t>4d17af1695b984d3ec85047515fd887e8413f401</t>
  </si>
  <si>
    <t>4d17af169</t>
  </si>
  <si>
    <t>New dialogue "WebDAV Preferences" Corrections due last commit by JK Manuele</t>
  </si>
  <si>
    <t>New-dialogue-WebDAV-Preferences</t>
  </si>
  <si>
    <t>Thu, 13 Jun 2002 16:10:13 +0000</t>
  </si>
  <si>
    <t>62660c8aa358114406fbd257e817c7c8e0847719</t>
  </si>
  <si>
    <t>62660c8aa</t>
  </si>
  <si>
    <t>d0337ac4bb8323c51ebcfe538792d6ea452b21ff</t>
  </si>
  <si>
    <t>d0337ac4b</t>
  </si>
  <si>
    <t>New dialogue "WebDAV Preferences" Manuele</t>
  </si>
  <si>
    <t>Thu, 13 Jun 2002 16:01:04 +0000</t>
  </si>
  <si>
    <t>f47c4267825da24e5261f2e6714583a9d71216ca</t>
  </si>
  <si>
    <t>f47c42678</t>
  </si>
  <si>
    <t>3a9e45c79f4a89c6558a057f011e79af2f3aee1e</t>
  </si>
  <si>
    <t>3a9e45c79</t>
  </si>
  <si>
    <t>The document encoding was not correctly parsed + use unsigned int for font masks. Irene</t>
  </si>
  <si>
    <t>The-document-encoding-was-not-correctly-parsed</t>
  </si>
  <si>
    <t>Thu, 13 Jun 2002 15:17:19 +0000</t>
  </si>
  <si>
    <t>53ace8d8a3caeb00001d77c60ceeb906446578c1</t>
  </si>
  <si>
    <t>53ace8d8a</t>
  </si>
  <si>
    <t>932c5e038b943b949b86a464a218cfc9b2849183</t>
  </si>
  <si>
    <t>932c5e038</t>
  </si>
  <si>
    <t>JK: Changed MAX_LINE to DAV_MAX_LINE. MAX_LINE is a reserved macro and the code was generating a warning.</t>
  </si>
  <si>
    <t>JK-Changed-MAX_LINE-to-DAV_MAX_LINE.-MAX_LINE-is-a-reserved-macro-and</t>
  </si>
  <si>
    <t>Thu, 13 Jun 2002 13:40:32 +0000</t>
  </si>
  <si>
    <t>c8c416be295e0e5ad504f8972b872138a8cbe2c3</t>
  </si>
  <si>
    <t>c8c416be2</t>
  </si>
  <si>
    <t>984ed3a6d0ec145b8841b459d10f6dc9510a248c</t>
  </si>
  <si>
    <t>984ed3a6d</t>
  </si>
  <si>
    <t>Creating file XML.en VQ</t>
  </si>
  <si>
    <t>Creating-file-XML.en</t>
  </si>
  <si>
    <t>Thu, 13 Jun 2002 10:36:13 +0000</t>
  </si>
  <si>
    <t>81536f4e4466726cd3c84ae4c414e3aceed6b11d</t>
  </si>
  <si>
    <t>81536f4e4</t>
  </si>
  <si>
    <t>cbe295f5f9826b27f701609cb0a5e60b97093335</t>
  </si>
  <si>
    <t>cbe295f5f</t>
  </si>
  <si>
    <t>Bug fixed : wrong default document type in sniffing function Laurent</t>
  </si>
  <si>
    <t>Bug-fixed-wrong-default-document-type-in-sniffing-function</t>
  </si>
  <si>
    <t>Thu, 13 Jun 2002 09:49:41 +0000</t>
  </si>
  <si>
    <t>fe920461fa1cab01cd8500fcaf4db82a3d72596e</t>
  </si>
  <si>
    <t>fe920461f</t>
  </si>
  <si>
    <t>3df406976c9dbafe9c1fc8fe109ec3d4b001b60d</t>
  </si>
  <si>
    <t>3df406976</t>
  </si>
  <si>
    <t>Use of thotlib's function 'TtaFileUnlink' instead of 'remove' function from stdio.h (a ANSI C and POSIX compilant function, available under unix/linux and under windows). Manuele</t>
  </si>
  <si>
    <t>Use-of-thotlib-s-function-TtaFileUnlink-instead-of</t>
  </si>
  <si>
    <t>Wed, 12 Jun 2002 16:48:44 +0000</t>
  </si>
  <si>
    <t>a1db5e571756e3002c93d482d52892cf755cfe83</t>
  </si>
  <si>
    <t>a1db5e571</t>
  </si>
  <si>
    <t>e82ad3b7a8fbab976eba8c519cec0b4080bd4415</t>
  </si>
  <si>
    <t>e82ad3b7a</t>
  </si>
  <si>
    <t>GL commit from LINUX : GL version can now compile.</t>
  </si>
  <si>
    <t>GL-commit-from-LINUX-GL-version-can-now-compile</t>
  </si>
  <si>
    <t>Wed, 12 Jun 2002 16:06:28 +0000</t>
  </si>
  <si>
    <t>98259171c4d87c4ec5872ee1a18a6a7cd356f327</t>
  </si>
  <si>
    <t>98259171c</t>
  </si>
  <si>
    <t>f593034f1f713459ee2c1cd0aeec4574a46f14eb</t>
  </si>
  <si>
    <t>f593034f1</t>
  </si>
  <si>
    <t>Bug fix in the fonts handler + avoid to hyphen Japanese text Irene</t>
  </si>
  <si>
    <t>Bug-fix-in-the-fonts-handler-avoid-to-hyphen-Japanese-text</t>
  </si>
  <si>
    <t>Wed, 12 Jun 2002 14:46:45 +0000</t>
  </si>
  <si>
    <t>f1b69b505ae0795162c20e406bdaaf8cf9bfdaec</t>
  </si>
  <si>
    <t>f1b69b505</t>
  </si>
  <si>
    <t>37b7a8fd44cf312aed2e072ad4ca432621861f05</t>
  </si>
  <si>
    <t>37b7a8fd4</t>
  </si>
  <si>
    <t>Add the attribute 'type' for the html element 'embed' to avoid a parsing error message. Laurent</t>
  </si>
  <si>
    <t>Add-the-attribute-type-for-the-html-element-embed-to-avoid-a-parsing-error-message</t>
  </si>
  <si>
    <t>Wed, 12 Jun 2002 14:40:39 +0000</t>
  </si>
  <si>
    <t>54f829f6e8f4a3e86e4a2c65e5847fdc0c5b772c</t>
  </si>
  <si>
    <t>54f829f6e</t>
  </si>
  <si>
    <t>91c9830bf933133bd63a796d9440c46fe0f9c5fc</t>
  </si>
  <si>
    <t>91c9830bf</t>
  </si>
  <si>
    <t>Fixing bugs in the Amaya documentation Irene</t>
  </si>
  <si>
    <t>Fixing-bugs-in-the-Amaya-documentation</t>
  </si>
  <si>
    <t>Wed, 12 Jun 2002 13:29:46 +0000</t>
  </si>
  <si>
    <t>7e7b2728dae5994daaf6782b1b5ba60ef264801e</t>
  </si>
  <si>
    <t>7e7b2728d</t>
  </si>
  <si>
    <t>7ef0a60ddb8703b5f37cf7a182a24663af28320c</t>
  </si>
  <si>
    <t>7ef0a60dd</t>
  </si>
  <si>
    <t>Wed, 12 Jun 2002 12:16:29 +0000</t>
  </si>
  <si>
    <t>2acfc56aae1985157f359f0326301de1d3ed5c6e</t>
  </si>
  <si>
    <t>2acfc56aa</t>
  </si>
  <si>
    <t>ea9f5d63794aa3c2f736e7487bf69b63f1f5dd79</t>
  </si>
  <si>
    <t>ea9f5d637</t>
  </si>
  <si>
    <t>adjusts-in-code-format</t>
  </si>
  <si>
    <t>Wed, 12 Jun 2002 10:30:06 +0000</t>
  </si>
  <si>
    <t>3fc7818bd0e30360de52d2a8a7a27117bf81de29</t>
  </si>
  <si>
    <t>3fc7818bd</t>
  </si>
  <si>
    <t>3d5be03a44b058c275816e7ffb6185317bdb3a2a</t>
  </si>
  <si>
    <t>3d5be03a4</t>
  </si>
  <si>
    <t>Wed, 12 Jun 2002 10:29:07 +0000</t>
  </si>
  <si>
    <t>18a8bc3164ba4376c7c6617f8e45e4e674565048</t>
  </si>
  <si>
    <t>18a8bc316</t>
  </si>
  <si>
    <t>f57a53ef6c77b8c12927996ae73fa72868c6691f</t>
  </si>
  <si>
    <t>f57a53ef6</t>
  </si>
  <si>
    <t>Wed, 12 Jun 2002 08:34:33 +0000</t>
  </si>
  <si>
    <t>05894fd32f4fca6388f04de1f057a40d94515cb6</t>
  </si>
  <si>
    <t>05894fd32</t>
  </si>
  <si>
    <t>605471c4e382134fbb664228d008fa551a718a91</t>
  </si>
  <si>
    <t>605471c4e</t>
  </si>
  <si>
    <t>Wed, 12 Jun 2002 08:22:47 +0000</t>
  </si>
  <si>
    <t>b7570801c304bccd02a3b94293f46cd30cd59c4a</t>
  </si>
  <si>
    <t>b7570801c</t>
  </si>
  <si>
    <t>27981d3f8300eeb70dd73f565a4ae1bd88fe6716</t>
  </si>
  <si>
    <t>27981d3f8</t>
  </si>
  <si>
    <t>Renaming ... Irene</t>
  </si>
  <si>
    <t>Renaming</t>
  </si>
  <si>
    <t>Wed, 12 Jun 2002 08:11:36 +0000</t>
  </si>
  <si>
    <t>18834c669d75b03bae77bf77293560b24e542d79</t>
  </si>
  <si>
    <t>18834c669</t>
  </si>
  <si>
    <t>c509ef45382385b475f1379d8b45ec8b4dd232b2</t>
  </si>
  <si>
    <t>c509ef453</t>
  </si>
  <si>
    <t>Wed, 12 Jun 2002 08:06:07 +0000</t>
  </si>
  <si>
    <t>74beca2d0d5b201a886d86eb0a61553233492877</t>
  </si>
  <si>
    <t>74beca2d0</t>
  </si>
  <si>
    <t>04b79e7d620b23b1a492522515da3c71d99e3fad</t>
  </si>
  <si>
    <t>04b79e7d6</t>
  </si>
  <si>
    <t>Fixing compiling warnings on Windows platforms Irene</t>
  </si>
  <si>
    <t>Fixing-compiling-warnings-on-Windows-platforms</t>
  </si>
  <si>
    <t>Wed, 12 Jun 2002 07:15:24 +0000</t>
  </si>
  <si>
    <t>9e8ca49fc466a2b76e19299b861049151b537903</t>
  </si>
  <si>
    <t>9e8ca49fc</t>
  </si>
  <si>
    <t>97a9f73504c0f0a91e59368c7a1fe8292e6d7e87</t>
  </si>
  <si>
    <t>97a9f7350</t>
  </si>
  <si>
    <t>Fixing a compiling error on Windows platforms. Irene</t>
  </si>
  <si>
    <t>Wed, 12 Jun 2002 07:14:42 +0000</t>
  </si>
  <si>
    <t>153020001c127d75da03a29132a17d1da830c058</t>
  </si>
  <si>
    <t>408fb92aa70f0dd095540f3dc14a15729c23129d</t>
  </si>
  <si>
    <t>408fb92aa</t>
  </si>
  <si>
    <t>improving commentaries and format (for WebDAV code). update DAV Resources list automatically Manuele</t>
  </si>
  <si>
    <t>improving-commentaries-and-format-for-WebDAV-code</t>
  </si>
  <si>
    <t>Tue, 11 Jun 2002 17:34:52 +0000</t>
  </si>
  <si>
    <t>8792463b1fbe0275665a8842611b3b6c37ce2792</t>
  </si>
  <si>
    <t>8792463b1</t>
  </si>
  <si>
    <t>5f9471dc0b3cf3cdce91a8f097f77f8fbe0733c9</t>
  </si>
  <si>
    <t>5f9471dc0</t>
  </si>
  <si>
    <t>improving commentaries and format (for WebDAV code). Manuele</t>
  </si>
  <si>
    <t>Tue, 11 Jun 2002 17:33:47 +0000</t>
  </si>
  <si>
    <t>0e00f3ef9338a35dd13b1050dfaf9079ed78e11f</t>
  </si>
  <si>
    <t>0e00f3ef9</t>
  </si>
  <si>
    <t>1f14a5445526806caa242742fccf5356e79ece63</t>
  </si>
  <si>
    <t>1f14a5445</t>
  </si>
  <si>
    <t>Fixing an Amaya crash Irene</t>
  </si>
  <si>
    <t>Tue, 11 Jun 2002 15:49:50 +0000</t>
  </si>
  <si>
    <t>a69ebc98f228d3d04bae39fca13be717481d1567</t>
  </si>
  <si>
    <t>a69ebc98f</t>
  </si>
  <si>
    <t>ab91270d9d5f4ee6618d1049b1df24ed3ddc7b05</t>
  </si>
  <si>
    <t>ab91270d9</t>
  </si>
  <si>
    <t>Moving files Irene</t>
  </si>
  <si>
    <t>Moving-files</t>
  </si>
  <si>
    <t>Tue, 11 Jun 2002 15:44:44 +0000</t>
  </si>
  <si>
    <t>c2b1c296ede34a9388fb9448f21bf588b7fbc7ad</t>
  </si>
  <si>
    <t>c2b1c296e</t>
  </si>
  <si>
    <t>29ca1fb7f2323c937df6a877811e51924ebed0b0</t>
  </si>
  <si>
    <t>29ca1fb7f</t>
  </si>
  <si>
    <t>Tue, 11 Jun 2002 15:38:54 +0000</t>
  </si>
  <si>
    <t>bf3678f1388e5d10250babf386544885b6c531a9</t>
  </si>
  <si>
    <t>bf3678f13</t>
  </si>
  <si>
    <t>ce87daddaffb672e076e120124597bb70b54203f</t>
  </si>
  <si>
    <t>ce87dadda</t>
  </si>
  <si>
    <t>Bug fixes: - memory leaks in the fonts handler - internationalization of annotlib Irene</t>
  </si>
  <si>
    <t>Tue, 11 Jun 2002 13:52:13 +0000</t>
  </si>
  <si>
    <t>c0382fc852f18edfd7171fa189b522693a765938</t>
  </si>
  <si>
    <t>c0382fc85</t>
  </si>
  <si>
    <t>d6b5f9fc5e94c2820c66e126b10e88f16d2308c5</t>
  </si>
  <si>
    <t>d6b5f9fc5</t>
  </si>
  <si>
    <t>Complete integration of the Tatsuya + adding specific code for the GTK version. Irene</t>
  </si>
  <si>
    <t>Complete-integration-of-the-Tatsuya-adding-specific-code-for-the-GTK-version</t>
  </si>
  <si>
    <t>Mon, 10 Jun 2002 08:26:47 +0000</t>
  </si>
  <si>
    <t>253ef07d8abf2982207ac76bb4de0306cda61565</t>
  </si>
  <si>
    <t>253ef07d8</t>
  </si>
  <si>
    <t>656daf18a15019d5287edccb498fa44c8f5c1d19</t>
  </si>
  <si>
    <t>656daf18a</t>
  </si>
  <si>
    <t>CSS: Amaya crashed when opening a style sheet (non-i18n version only) VQ</t>
  </si>
  <si>
    <t>CSS-Amaya-crashed-when-opening-a-style-sheet-non-i18n-version-only</t>
  </si>
  <si>
    <t>Sat, 8 Jun 2002 10:30:03 +0000</t>
  </si>
  <si>
    <t>2af92e0a1a162186b06e7d7038ca586801ba2208</t>
  </si>
  <si>
    <t>2af92e0a1</t>
  </si>
  <si>
    <t>aa1a6a59aa07d2b2367eff7d5d806ad37d1fd3cb</t>
  </si>
  <si>
    <t>aa1a6a59a</t>
  </si>
  <si>
    <t>Removing unused functions. VQ</t>
  </si>
  <si>
    <t>Removing-unused-functions</t>
  </si>
  <si>
    <t>Sat, 8 Jun 2002 08:02:02 +0000</t>
  </si>
  <si>
    <t>50c83fae762f9a4273a8dab46904936944c7cbc4</t>
  </si>
  <si>
    <t>50c83fae7</t>
  </si>
  <si>
    <t>d01da2e9e790f555078ebd7f1f5f9dd4c01dd216</t>
  </si>
  <si>
    <t>d01da2e9e</t>
  </si>
  <si>
    <t>SVG: When removing style (color, font, size, boldness, etc.) using the      color palette of the Character style dialogue box, the corresponding      attribute is updated and the command can be undone and redone. VQ.</t>
  </si>
  <si>
    <t>SVG-When-removing-style-color-font-size-boldness-etc.-using-the</t>
  </si>
  <si>
    <t>Fri, 7 Jun 2002 17:40:51 +0000</t>
  </si>
  <si>
    <t>6569b2408937f889870c46f2b16ab1fae4192e89</t>
  </si>
  <si>
    <t>6569b2408</t>
  </si>
  <si>
    <t>6245f0cac8fa3cc29f03ecad21f8d115ed696e1e</t>
  </si>
  <si>
    <t>6245f0cac</t>
  </si>
  <si>
    <t>SVG: when pasting a &lt;tspan&gt; its x and dy attributes were reset. VQ</t>
  </si>
  <si>
    <t>SVG-when-pasting-a-tspan-its-x-and-dy-attributes-were-reset</t>
  </si>
  <si>
    <t>Fri, 7 Jun 2002 16:06:06 +0000</t>
  </si>
  <si>
    <t>44c5ecd3dec550807b0eaa3480e0066a32359c47</t>
  </si>
  <si>
    <t>44c5ecd3d</t>
  </si>
  <si>
    <t>05dfa3bd12f7c99c1044b4439752f4cb455de6d8</t>
  </si>
  <si>
    <t>05dfa3bd1</t>
  </si>
  <si>
    <t>Fri, 7 Jun 2002 15:27:40 +0000</t>
  </si>
  <si>
    <t>23340dc61204754ba01aa3ad7fa595b0b1b51bb7</t>
  </si>
  <si>
    <t>23340dc61</t>
  </si>
  <si>
    <t>14a721f275cdc1d39fc9164cfc433ba44e534784</t>
  </si>
  <si>
    <t>14a721f27</t>
  </si>
  <si>
    <t>Rename Iso functions + bug fix in XHTML doctype. Irene</t>
  </si>
  <si>
    <t>Rename-Iso-functions-bug-fix-in-XHTML-doctype</t>
  </si>
  <si>
    <t>Fri, 7 Jun 2002 15:11:09 +0000</t>
  </si>
  <si>
    <t>eeceef20447a795318be18ab239dedd49ec3c07b</t>
  </si>
  <si>
    <t>eeceef204</t>
  </si>
  <si>
    <t>4b8bb3f318242cfa82c0c0aea727a54a1849541a</t>
  </si>
  <si>
    <t>4b8bb3f31</t>
  </si>
  <si>
    <t>Bug fixes:  - A background image attached to the body element was overrode by the    background color of the html element.  - The MathML stylesheet PI is now generated before the DOCTYPE and refers    a local version instead of the Web version. Irene</t>
  </si>
  <si>
    <t>Fri, 7 Jun 2002 11:21:56 +0000</t>
  </si>
  <si>
    <t>ee3283e8c9fc1beaf011722afc177146122a4031</t>
  </si>
  <si>
    <t>ee3283e8c</t>
  </si>
  <si>
    <t>3784139eb97c09988805e7d603eae2d56d98a7e4</t>
  </si>
  <si>
    <t>3784139eb</t>
  </si>
  <si>
    <t>JK: Amaya crashed when accesing URLs that had parameters due to a buffer overflow.</t>
  </si>
  <si>
    <t>JK-Amaya-crashed-when-accesing-URLs-that-had-parameters-due-to-a-buffer</t>
  </si>
  <si>
    <t>Fri, 7 Jun 2002 09:56:35 +0000</t>
  </si>
  <si>
    <t>1382e42ffcf46df532449e2e4adf4150a3c21016</t>
  </si>
  <si>
    <t>1382e42ff</t>
  </si>
  <si>
    <t>5f1b2be182104b5c1e71bf6c77ae7cc51060afe3</t>
  </si>
  <si>
    <t>5f1b2be18</t>
  </si>
  <si>
    <t>GTK : forgotten file from previous commit (X Copy/paste/cut)</t>
  </si>
  <si>
    <t>GTK-forgotten-file-from-previous-commit-X-Copy-paste-cut</t>
  </si>
  <si>
    <t>Fri, 7 Jun 2002 08:10:36 +0000</t>
  </si>
  <si>
    <t>d4c9ca8dc608e3cbdf61b1723b15b4045cde6658</t>
  </si>
  <si>
    <t>d4c9ca8dc</t>
  </si>
  <si>
    <t>f0ed7248a8691e0745b544befb37f4424d9ee663</t>
  </si>
  <si>
    <t>f0ed7248a</t>
  </si>
  <si>
    <t>New function to break an user messages in two. Manuele</t>
  </si>
  <si>
    <t>New-function-to-break-an-user-messages-in-two</t>
  </si>
  <si>
    <t>Thu, 6 Jun 2002 17:11:31 +0000</t>
  </si>
  <si>
    <t>3aa5a1095d5e9018ddafdf509ca33e50d002dc72</t>
  </si>
  <si>
    <t>3aa5a1095</t>
  </si>
  <si>
    <t>79016ed56a874b68e66f281bfd8574a6958f42db</t>
  </si>
  <si>
    <t>79016ed56</t>
  </si>
  <si>
    <t>Breaking the user messages in three lines Fixing some code format problems Fixing DAVLockIndicator, when Lock discovery is disabled. Fixing unecessary memory allocations in FilterMultiStatus_handler and FilterLocked_handler. Manuele</t>
  </si>
  <si>
    <t>Breaking-the-user-messages-in-three-lines</t>
  </si>
  <si>
    <t>Thu, 6 Jun 2002 17:10:45 +0000</t>
  </si>
  <si>
    <t>f50d9638b287ab757025dc4c36979f1d1970451c</t>
  </si>
  <si>
    <t>f50d9638b</t>
  </si>
  <si>
    <t>b990e6098c64d6bca754b6e87162abd76110073b</t>
  </si>
  <si>
    <t>b990e6098</t>
  </si>
  <si>
    <t>Strings of option menus were displayed in UTF-8. Irene</t>
  </si>
  <si>
    <t>Strings-of-option-menus-were-displayed-in-UTF-8</t>
  </si>
  <si>
    <t>Thu, 6 Jun 2002 15:16:53 +0000</t>
  </si>
  <si>
    <t>9d3a0e17022071a595ef8051422e0f067e3e43bb</t>
  </si>
  <si>
    <t>9d3a0e170</t>
  </si>
  <si>
    <t>f02a7f2135f3cd0789dfd327728abb0cdf5b6121</t>
  </si>
  <si>
    <t>f02a7f213</t>
  </si>
  <si>
    <t>GTK : Near Perfection X copy/paste/cut even between amaya's windows (Near, because when you click in a another amaya windows [from the same process] selection hilighting disappear, altough you can paste it...)</t>
  </si>
  <si>
    <t>GTK-Near-Perfection-X-copy-paste-cut-even-between-amaya-s-windows</t>
  </si>
  <si>
    <t>Thu, 6 Jun 2002 15:01:35 +0000</t>
  </si>
  <si>
    <t>dfd1ddae4ed9a11d14b87033534a08b23cc3aef6</t>
  </si>
  <si>
    <t>dfd1ddae4</t>
  </si>
  <si>
    <t>a18dcf36c3a68b4831395ba38aac1fc1b52001af</t>
  </si>
  <si>
    <t>a18dcf36c</t>
  </si>
  <si>
    <t>JK: test</t>
  </si>
  <si>
    <t>JK-test</t>
  </si>
  <si>
    <t>Thu, 6 Jun 2002 14:37:55 +0000</t>
  </si>
  <si>
    <t>1996aa406c564495e0c95ad86a45a61cdc3c76be</t>
  </si>
  <si>
    <t>1996aa406</t>
  </si>
  <si>
    <t>6a2ef49757e1d263b97bcc3d0799f083b3b3adf8</t>
  </si>
  <si>
    <t>6a2ef4975</t>
  </si>
  <si>
    <t>Make some progress with the support of Japanese characters + some bug fixes - The internationalization of URIs didn't work correctly - The GTK version of print crashed. Irene</t>
  </si>
  <si>
    <t>Make-some-progress-with-the-support-of-Japanese-characters-some-bug-fixes</t>
  </si>
  <si>
    <t>Thu, 6 Jun 2002 13:59:45 +0000</t>
  </si>
  <si>
    <t>243d1f712094b00dfc5cec3ea4d90f0db782e185</t>
  </si>
  <si>
    <t>243d1f712</t>
  </si>
  <si>
    <t>735a29c4c08b8fc76f949c8a8ecffa5368faf734</t>
  </si>
  <si>
    <t>735a29c4c</t>
  </si>
  <si>
    <t>JK: Removed the call to URLToUTF8</t>
  </si>
  <si>
    <t>JK-Removed-the-call-to-URLToUTF8</t>
  </si>
  <si>
    <t>Thu, 6 Jun 2002 09:28:04 +0000</t>
  </si>
  <si>
    <t>8564241d612384cb746afe3e5d358211399799ec</t>
  </si>
  <si>
    <t>8564241d6</t>
  </si>
  <si>
    <t>0bbeed166ecf44133c244a5ec66c0cb89192ac1b</t>
  </si>
  <si>
    <t>0bbeed166</t>
  </si>
  <si>
    <t>The background color was not applied. Irene</t>
  </si>
  <si>
    <t>The-background-color-was-not-applied</t>
  </si>
  <si>
    <t>Thu, 6 Jun 2002 06:41:27 +0000</t>
  </si>
  <si>
    <t>fc3edf25d82ee08e851c08b16af964184b6ee5db</t>
  </si>
  <si>
    <t>fc3edf25d</t>
  </si>
  <si>
    <t>ba9c6f30366ece4dde12f23689a8b3a248907e62</t>
  </si>
  <si>
    <t>ba9c6f303</t>
  </si>
  <si>
    <t>GTK : Copy/Paste between X application now handle selection correctly. (amaya release selection when asked)</t>
  </si>
  <si>
    <t>GTK-Copy-Paste-between-X-application-now-handle-selection-correctly</t>
  </si>
  <si>
    <t>Thu, 6 Jun 2002 06:01:31 +0000</t>
  </si>
  <si>
    <t>5be1f4621bc11356d997094a7df6cb9f1400f0e4</t>
  </si>
  <si>
    <t>5be1f4621</t>
  </si>
  <si>
    <t>8307675cd703b9cf86df99fa360be5cf287b1b04</t>
  </si>
  <si>
    <t>8307675cd</t>
  </si>
  <si>
    <t>updated for davlibCommon.c revision 1.4. Manuele</t>
  </si>
  <si>
    <t>updated-for-davlibCommon.c-revision-1.4</t>
  </si>
  <si>
    <t>Wed, 5 Jun 2002 17:01:38 +0000</t>
  </si>
  <si>
    <t>711d6bf44810e8224ab9c9b2a5e53815cd9e26d6</t>
  </si>
  <si>
    <t>711d6bf44</t>
  </si>
  <si>
    <t>d9701133373dbc8fe6e13ba03df4e3baa79663d0</t>
  </si>
  <si>
    <t>d97011333</t>
  </si>
  <si>
    <t>updated for davlibUI.c revision 1.5. Manuele</t>
  </si>
  <si>
    <t>updated-for-davlibUI.c-revision-1.5</t>
  </si>
  <si>
    <t>Wed, 5 Jun 2002 17:01:05 +0000</t>
  </si>
  <si>
    <t>596a2388edf24699bf137ec8385b393a3d64ab2f</t>
  </si>
  <si>
    <t>596a2388e</t>
  </si>
  <si>
    <t>a20410779567a53baf47304fd529cbdfa9f6049a</t>
  </si>
  <si>
    <t>a20410779</t>
  </si>
  <si>
    <t>Adding to the registry a DAVResource list, a list of resources (specially collections), where we should do a Lock discovery. Manuele</t>
  </si>
  <si>
    <t>Adding-to-the-registry-a-DAVResource-list-a-list-of-resources</t>
  </si>
  <si>
    <t>Wed, 5 Jun 2002 16:46:52 +0000</t>
  </si>
  <si>
    <t>f30517ae90b391cde52935d6b12dd10875a247ba</t>
  </si>
  <si>
    <t>f30517ae9</t>
  </si>
  <si>
    <t>85e0727403fc1c6295b41e0c88a6532c9b18ab55</t>
  </si>
  <si>
    <t>85e072740</t>
  </si>
  <si>
    <t>Applying Amaya code format. Modifying some dialogs (looking for a better windows presentation) Adding a DAVResource list, a list of resources (specially collections), where we should do a Lock discovery. Manuele</t>
  </si>
  <si>
    <t>Applying-Amaya-code-format</t>
  </si>
  <si>
    <t>Wed, 5 Jun 2002 16:46:06 +0000</t>
  </si>
  <si>
    <t>a308e4ecbd41716d54593af940f3f69d9c36b261</t>
  </si>
  <si>
    <t>a308e4ecb</t>
  </si>
  <si>
    <t>01a22fe69e4477383f42f4ceb53d684fd7959693</t>
  </si>
  <si>
    <t>01a22fe69</t>
  </si>
  <si>
    <t>Bug fix when removing a lock from base. Applying Amaya code format. Manuele</t>
  </si>
  <si>
    <t>Bug-fix-when-removing-a-lock-from-base</t>
  </si>
  <si>
    <t>Wed, 5 Jun 2002 16:23:22 +0000</t>
  </si>
  <si>
    <t>97fd00b3e7ad27e796b44fd623b3be31675d5aa3</t>
  </si>
  <si>
    <t>97fd00b3e</t>
  </si>
  <si>
    <t>6a3bfac304260cf7188777190e96515bfe27c327</t>
  </si>
  <si>
    <t>6a3bfac30</t>
  </si>
  <si>
    <t>just removing/setting some commentaries about WebDAV. Manuele</t>
  </si>
  <si>
    <t>just-removing-setting-some-commentaries-about-WebDAV</t>
  </si>
  <si>
    <t>Wed, 5 Jun 2002 16:19:36 +0000</t>
  </si>
  <si>
    <t>3dcc52dcc1a4780ee169995cb7d548cc4837f09f</t>
  </si>
  <si>
    <t>3dcc52dcc</t>
  </si>
  <si>
    <t>f3b01d61d41f9cf1ced61209c5c1a0afeb57d46f</t>
  </si>
  <si>
    <t>f3b01d61d</t>
  </si>
  <si>
    <t>just removing an old commentary about WebDAV functions. Manuele</t>
  </si>
  <si>
    <t>just-removing-an-old-commentary-about-WebDAV-functions</t>
  </si>
  <si>
    <t>Wed, 5 Jun 2002 16:16:30 +0000</t>
  </si>
  <si>
    <t>4e4275272935aa0162c0f96d9648b186257aaed5</t>
  </si>
  <si>
    <t>4e4275272</t>
  </si>
  <si>
    <t>c391ef8ea42f190ded3464b7a3864de1d73cfdaa</t>
  </si>
  <si>
    <t>c391ef8ea</t>
  </si>
  <si>
    <t>Wed, 5 Jun 2002 11:07:23 +0000</t>
  </si>
  <si>
    <t>a4b1b69e37a4c43bededd2e95c4eaa9e28828bc9</t>
  </si>
  <si>
    <t>a4b1b69e3</t>
  </si>
  <si>
    <t>cbd70b55d9a906d211078474e082f4e26bbcc37b</t>
  </si>
  <si>
    <t>cbd70b55d</t>
  </si>
  <si>
    <t>Wed, 5 Jun 2002 10:00:22 +0000</t>
  </si>
  <si>
    <t>de8ed1c1d3a5d46d3c0c5714aa208bf21fbf62f9</t>
  </si>
  <si>
    <t>de8ed1c1d</t>
  </si>
  <si>
    <t>d4afe394c21b0c4c58c1b28ede22c6abb4c4d2a7</t>
  </si>
  <si>
    <t>d4afe394c</t>
  </si>
  <si>
    <t>Wed, 5 Jun 2002 09:56:21 +0000</t>
  </si>
  <si>
    <t>3a64970eb41600d34a7269317e8adf95fb66290d</t>
  </si>
  <si>
    <t>3a64970eb</t>
  </si>
  <si>
    <t>323d5e807c96c7ea7f513f9ff567e667fc188434</t>
  </si>
  <si>
    <t>323d5e807</t>
  </si>
  <si>
    <t>Wed, 5 Jun 2002 09:38:15 +0000</t>
  </si>
  <si>
    <t>680870ee1380130dbfbb6d042545e5d8c902f84a</t>
  </si>
  <si>
    <t>680870ee1</t>
  </si>
  <si>
    <t>6ac529523ad2890bc0b07c1cd87806db07714903</t>
  </si>
  <si>
    <t>6ac529523</t>
  </si>
  <si>
    <t>Wed, 5 Jun 2002 08:46:08 +0000</t>
  </si>
  <si>
    <t>eb29ea0690ca5d5bb2cb8ab11faa5c193ef40791</t>
  </si>
  <si>
    <t>eb29ea069</t>
  </si>
  <si>
    <t>e6160e03f48f962ca6c9a06777d044aa1fdc29f0</t>
  </si>
  <si>
    <t>e6160e03f</t>
  </si>
  <si>
    <t>The GTK version didn't install specific fonts + code clean up. Irene</t>
  </si>
  <si>
    <t>The-GTK-version-didn-t-install-specific-fonts-code-clean-up</t>
  </si>
  <si>
    <t>Wed, 5 Jun 2002 08:37:30 +0000</t>
  </si>
  <si>
    <t>fd573c1e3a99087241d9262813adda82711f908a</t>
  </si>
  <si>
    <t>fd573c1e3</t>
  </si>
  <si>
    <t>2f769ad92e0d83638e09aba75904fd583f65e4b7</t>
  </si>
  <si>
    <t>2f769ad92</t>
  </si>
  <si>
    <t>Removing a small conflic in configure. Manuele</t>
  </si>
  <si>
    <t>Removing-a-small-conflic-in-configure</t>
  </si>
  <si>
    <t>Wed, 5 Jun 2002 07:52:49 +0000</t>
  </si>
  <si>
    <t>7f6d5b51d3968181db6b128decc0b65d3fa03aa4</t>
  </si>
  <si>
    <t>7f6d5b51d</t>
  </si>
  <si>
    <t>430fda97dc00639d8b7bdb616cb1ab14043477cd</t>
  </si>
  <si>
    <t>430fda97d</t>
  </si>
  <si>
    <t>Adding missing messages for WebDAV support. Manuele</t>
  </si>
  <si>
    <t>Adding-missing-messages-for-WebDAV-support</t>
  </si>
  <si>
    <t>Wed, 5 Jun 2002 07:49:38 +0000</t>
  </si>
  <si>
    <t>08b7b5978732ec8080d9eabbe80e797e56f6d723</t>
  </si>
  <si>
    <t>08b7b5978</t>
  </si>
  <si>
    <t>174a113d282ac599e10615e050b95b8e646eb760</t>
  </si>
  <si>
    <t>174a113d2</t>
  </si>
  <si>
    <t>Defining PORT_CHAR, a character to separate the server name from its port number ('%' for windows machines, ':' for unix). Manuele</t>
  </si>
  <si>
    <t>Defining-PORT_CHAR-a-character-to-separate-the-server-name-from-its-port</t>
  </si>
  <si>
    <t>Tue, 4 Jun 2002 14:53:46 +0000</t>
  </si>
  <si>
    <t>ab2c8afa41970c5df4a01af75295369866a69095</t>
  </si>
  <si>
    <t>ab2c8afa4</t>
  </si>
  <si>
    <t>bc282df6a335d455a79c40076f620fc75ac7083f</t>
  </si>
  <si>
    <t>bc282df6a</t>
  </si>
  <si>
    <t>Tue, 4 Jun 2002 14:52:42 +0000</t>
  </si>
  <si>
    <t>df4f83acd4eea51addc7d15468fa5ead851e175b</t>
  </si>
  <si>
    <t>df4f83acd</t>
  </si>
  <si>
    <t>537a0894893c9844ece581f0115218d01b36cddf</t>
  </si>
  <si>
    <t>537a08948</t>
  </si>
  <si>
    <t>Fixing bug on InitDAV. Manuele</t>
  </si>
  <si>
    <t>Fixing-bug-on-InitDAV</t>
  </si>
  <si>
    <t>Tue, 4 Jun 2002 14:51:41 +0000</t>
  </si>
  <si>
    <t>67aaf79dfa1f24eebcf0265c1c6508cc2516535f</t>
  </si>
  <si>
    <t>67aaf79df</t>
  </si>
  <si>
    <t>a6cd6fa9f82db382e71bc3718171eb2214ca809f</t>
  </si>
  <si>
    <t>a6cd6fa9f</t>
  </si>
  <si>
    <t>Fixing bug on windows - use '%' character instead ':' to separate the hostname from the port number. Manuele</t>
  </si>
  <si>
    <t>Fixing-bug-on-windows-use-character-instead-to-separate</t>
  </si>
  <si>
    <t>Tue, 4 Jun 2002 14:50:44 +0000</t>
  </si>
  <si>
    <t>d6986b7d028d3b10cdb5417e8627442f37d1c713</t>
  </si>
  <si>
    <t>d6986b7d0</t>
  </si>
  <si>
    <t>91cacc7585d9600a5fe3ac9a0f807d5c1a673c0f</t>
  </si>
  <si>
    <t>91cacc758</t>
  </si>
  <si>
    <t>Bug fix: crash when synchronizing the source view.</t>
  </si>
  <si>
    <t>Bug-fix-crash-when-synchronizing-the-source-view</t>
  </si>
  <si>
    <t>Tue, 4 Jun 2002 13:11:17 +0000</t>
  </si>
  <si>
    <t>d76213e623c458e23646c0d31dc8c2c8b0692f4d</t>
  </si>
  <si>
    <t>d76213e62</t>
  </si>
  <si>
    <t>cd14cf518a992b3b41f723ada17d60cd22a4b54a</t>
  </si>
  <si>
    <t>cd14cf518</t>
  </si>
  <si>
    <t>Avoid to generate alphanumeric entities within SVG documents. Irene</t>
  </si>
  <si>
    <t>Avoid-to-generate-alphanumeric-entities-within-SVG-documents</t>
  </si>
  <si>
    <t>Tue, 4 Jun 2002 11:09:26 +0000</t>
  </si>
  <si>
    <t>9ba9b14038ba0af454e7a3bdb17af3fbcb0c09f4</t>
  </si>
  <si>
    <t>9ba9b1403</t>
  </si>
  <si>
    <t>6d399096374575c13070c2378b42e363d7ba6ba3</t>
  </si>
  <si>
    <t>6d3990963</t>
  </si>
  <si>
    <t>Tue, 4 Jun 2002 11:05:51 +0000</t>
  </si>
  <si>
    <t>ee9ac1e481954fca9ac63f9a183310e1af48bf24</t>
  </si>
  <si>
    <t>ee9ac1e48</t>
  </si>
  <si>
    <t>8b21d606f62ed0271cb09658ee57220dfd02e326</t>
  </si>
  <si>
    <t>8b21d606f</t>
  </si>
  <si>
    <t>Tue, 4 Jun 2002 11:04:26 +0000</t>
  </si>
  <si>
    <t>b7e2814ed803d97dfc649f470545ed6db5b970f2</t>
  </si>
  <si>
    <t>b7e2814ed</t>
  </si>
  <si>
    <t>JK: Removed a windows warning</t>
  </si>
  <si>
    <t>JK-Removed-a-windows-warning</t>
  </si>
  <si>
    <t>Tue, 4 Jun 2002 10:05:14 +0000</t>
  </si>
  <si>
    <t>3405617a721f5b4b8d5385d0b916fb397bb83a98</t>
  </si>
  <si>
    <t>3405617a7</t>
  </si>
  <si>
    <t>4f82647371c4ec613d0845aa733d0ef3083dd3cf</t>
  </si>
  <si>
    <t>4f8264737</t>
  </si>
  <si>
    <t>JK: reinstalled the isascii macro. Found the error in a missing _STDC_ setting</t>
  </si>
  <si>
    <t>JK-reinstalled-the-isascii-macro.-Found-the-error-in-a-missing-_STDC_-setting</t>
  </si>
  <si>
    <t>Tue, 4 Jun 2002 10:01:53 +0000</t>
  </si>
  <si>
    <t>fa11f4ec1620021c47a0e7388dc0f9182d77a4ea</t>
  </si>
  <si>
    <t>fa11f4ec1</t>
  </si>
  <si>
    <t>c759f812a16871f3e7fac3d0620aaebdd0c35345</t>
  </si>
  <si>
    <t>c759f812a</t>
  </si>
  <si>
    <t>Added PngSave function GL : Added savebuffer</t>
  </si>
  <si>
    <t>Added-PngSave-function</t>
  </si>
  <si>
    <t xml:space="preserve">Both are needed for SVG libraries_x000D_
</t>
  </si>
  <si>
    <t>Tue, 4 Jun 2002 08:37:24 +0000</t>
  </si>
  <si>
    <t>2c41e9a7a2a1c793b948f5de211c13e35baf0bf3</t>
  </si>
  <si>
    <t>2c41e9a7a</t>
  </si>
  <si>
    <t>1fdc020c861e808c72aa3da7c5a2e0cf5c2713b8</t>
  </si>
  <si>
    <t>1fdc020c8</t>
  </si>
  <si>
    <t>JK: Commented the Windows redefinition of isascii (it already existed)</t>
  </si>
  <si>
    <t>JK-Commented-the-Windows-redefinition-of-isascii-it-already-existed</t>
  </si>
  <si>
    <t>Tue, 4 Jun 2002 08:21:09 +0000</t>
  </si>
  <si>
    <t>bf35282297bc7050147696a8d34e440c3302f524</t>
  </si>
  <si>
    <t>bf3528229</t>
  </si>
  <si>
    <t>d10ac30cc6028d831e96c6078194a4d4a451bda2</t>
  </si>
  <si>
    <t>d10ac30cc</t>
  </si>
  <si>
    <t>JK: Small code cleaning</t>
  </si>
  <si>
    <t>JK-Small-code-cleaning</t>
  </si>
  <si>
    <t>Tue, 4 Jun 2002 08:20:29 +0000</t>
  </si>
  <si>
    <t>b354f9d2bba550db18b957e4ccde77abe90c940b</t>
  </si>
  <si>
    <t>b354f9d2b</t>
  </si>
  <si>
    <t>a3f2a24bbf81042121b851efb557aa5280c3a50d</t>
  </si>
  <si>
    <t>a3f2a24bb</t>
  </si>
  <si>
    <t>JK: Add the HT_DAV flag if it has not been added before</t>
  </si>
  <si>
    <t>JK-Add-the-HT_DAV-flag-if-it-has-not-been-added-before</t>
  </si>
  <si>
    <t>Tue, 4 Jun 2002 08:17:16 +0000</t>
  </si>
  <si>
    <t>5a3f1e8502dfcb90e7f27ea72087000642a89c3f</t>
  </si>
  <si>
    <t>5a3f1e850</t>
  </si>
  <si>
    <t>46baed8097aa4a0a04af6425bdde853337daf55e</t>
  </si>
  <si>
    <t>46baed809</t>
  </si>
  <si>
    <t>JK: removing Windows compiler warnings</t>
  </si>
  <si>
    <t>JK-removing-Windows-compiler-warnings</t>
  </si>
  <si>
    <t>Tue, 4 Jun 2002 08:15:43 +0000</t>
  </si>
  <si>
    <t>f35b1fd8e41885cf4f3eb1899bba6b652fc7c02b</t>
  </si>
  <si>
    <t>f35b1fd8e</t>
  </si>
  <si>
    <t>06ab511dac3f00087df470dc4f04df94a407662a</t>
  </si>
  <si>
    <t>06ab511da</t>
  </si>
  <si>
    <t>CSS: confusing namespaces when parsing attribute names in CSS selectors. VQ</t>
  </si>
  <si>
    <t>CSS-confusing-namespaces-when-parsing-attribute-names-in-CSS-selectors</t>
  </si>
  <si>
    <t>Tue, 4 Jun 2002 07:50:59 +0000</t>
  </si>
  <si>
    <t>5ad0ce92052f2ddff892752e35609026ed2f7b52</t>
  </si>
  <si>
    <t>5ad0ce920</t>
  </si>
  <si>
    <t>56714d43133b120ed99d5fa5b17a3bbcf894bbff</t>
  </si>
  <si>
    <t>56714d431</t>
  </si>
  <si>
    <t>Improving the CSS parser Irene</t>
  </si>
  <si>
    <t>Mon, 3 Jun 2002 16:15:58 +0000</t>
  </si>
  <si>
    <t>b1c4424f35313e2ea67f2438fc2c37f533530d02</t>
  </si>
  <si>
    <t>b1c4424f3</t>
  </si>
  <si>
    <t>6596ec3e939b5895ec69ec2cfc2b9dc73ecbd8c7</t>
  </si>
  <si>
    <t>6596ec3e9</t>
  </si>
  <si>
    <t>New messages for WebDAV protocol (AM_UNLOCK_DOCUMENT and AM_COPY_LOCK).</t>
  </si>
  <si>
    <t>New-messages-for-WebDAV-protocol-AM_UNLOCK_DOCUMENT-and-AM_COPY_LOCK</t>
  </si>
  <si>
    <t>Mon, 3 Jun 2002 15:04:06 +0000</t>
  </si>
  <si>
    <t>9629a28aad9fc54379e49a35160e37a9cc1af60a</t>
  </si>
  <si>
    <t>9629a28aa</t>
  </si>
  <si>
    <t>f9e875e9e92706a2770b774dab9f707abc4cb4ad</t>
  </si>
  <si>
    <t>f9e875e9e</t>
  </si>
  <si>
    <t>The name of some public functions have been changed to avoid conflic with other libraries.</t>
  </si>
  <si>
    <t>The-name-of-some-public-functions-have-been-changed-to-avoid-conflic-with</t>
  </si>
  <si>
    <t>Mon, 3 Jun 2002 14:37:42 +0000</t>
  </si>
  <si>
    <t>f494830f16e293379c4abbeafe7f0a26c0149ff6</t>
  </si>
  <si>
    <t>f494830f1</t>
  </si>
  <si>
    <t>17b02f4c95aa6c54526ba32959b167c29f2e4040</t>
  </si>
  <si>
    <t>17b02f4c9</t>
  </si>
  <si>
    <t>Mon, 3 Jun 2002 14:18:26 +0000</t>
  </si>
  <si>
    <t>e5ea0ab850b011a9217d95bfc924d72a5bc47739</t>
  </si>
  <si>
    <t>e5ea0ab85</t>
  </si>
  <si>
    <t>8dcd4fc82f5b2f8d49608e65809143227caa167a</t>
  </si>
  <si>
    <t>8dcd4fc82</t>
  </si>
  <si>
    <t>Integration of Japanese patchs (option not activated yet). Irene</t>
  </si>
  <si>
    <t>Integration-of-Japanese-patchs-option-not-activated-yet</t>
  </si>
  <si>
    <t>Mon, 3 Jun 2002 13:44:41 +0000</t>
  </si>
  <si>
    <t>cf22a5fbe3f52dbc4074d07490e4ccfc7ed15fe1</t>
  </si>
  <si>
    <t>cf22a5fbe</t>
  </si>
  <si>
    <t>a54fea7578cbe63ab8b370653e121d2ff1cd8472</t>
  </si>
  <si>
    <t>a54fea757</t>
  </si>
  <si>
    <t>Updating German dialogues. Irene</t>
  </si>
  <si>
    <t>Updating-German-dialogues</t>
  </si>
  <si>
    <t>Mon, 3 Jun 2002 12:04:21 +0000</t>
  </si>
  <si>
    <t>6a049e12dec581944e12df377e99bc9c6dc04ae3</t>
  </si>
  <si>
    <t>6a049e12d</t>
  </si>
  <si>
    <t>16e33dbf14924595eb322233059f52167651da3f</t>
  </si>
  <si>
    <t>16e33dbf1</t>
  </si>
  <si>
    <t>It was impossible to create &lt;ins&gt; and &lt;del&gt; elements in XHTML 1.0 strict and XHTML 1.1 documents. Irene</t>
  </si>
  <si>
    <t>It-was-impossible-to-create-ins-and-del-elements-in-XHTML-1.0-strict</t>
  </si>
  <si>
    <t>Mon, 3 Jun 2002 11:00:38 +0000</t>
  </si>
  <si>
    <t>722d2328257bba1073f658d5917a413ea55021a7</t>
  </si>
  <si>
    <t>722d23282</t>
  </si>
  <si>
    <t>c76967e4f97c78f1e793f5557dd0f4e9dd27221a</t>
  </si>
  <si>
    <t>c76967e4f</t>
  </si>
  <si>
    <t>Bug fix: compiling libwww without libwwwdav.</t>
  </si>
  <si>
    <t>Bug-fix-compiling-libwww-without-libwwwdav</t>
  </si>
  <si>
    <t>Mon, 3 Jun 2002 09:23:26 +0000</t>
  </si>
  <si>
    <t>e01fb3b3ec1de1c7e1a9aef52d1240cf8e7bdbb5</t>
  </si>
  <si>
    <t>e01fb3b3e</t>
  </si>
  <si>
    <t>b28e3e041e4e2548bbda58e0c9b3af7cf32af2ef</t>
  </si>
  <si>
    <t>b28e3e041</t>
  </si>
  <si>
    <t>JK: removed the calls to wwwdav as you could not compile Amaya currently</t>
  </si>
  <si>
    <t>JK-removed-the-calls-to-wwwdav-as-you-could-not-compile-Amaya</t>
  </si>
  <si>
    <t>Mon, 3 Jun 2002 07:40:27 +0000</t>
  </si>
  <si>
    <t>d58b2bb83b42de4db277900a604022e783493f4a</t>
  </si>
  <si>
    <t>d58b2bb83</t>
  </si>
  <si>
    <t>1c40e389ccd37bbdb9dd1d6a5a10ad495a236d83</t>
  </si>
  <si>
    <t>1c40e389c</t>
  </si>
  <si>
    <t>Functions to give to user some informations about active locks (a basic awareness support) when the user load or exit a document.</t>
  </si>
  <si>
    <t>Functions-to-give-to-user-some-informations-about-active-locks</t>
  </si>
  <si>
    <t>Fri, 31 May 2002 17:58:23 +0000</t>
  </si>
  <si>
    <t>9772f27285769a7123ff5399d98849cb441175d8</t>
  </si>
  <si>
    <t>9772f2728</t>
  </si>
  <si>
    <t>b8247edf2affe75874bde977fc85bce5e9883b41</t>
  </si>
  <si>
    <t>b8247edf2</t>
  </si>
  <si>
    <t>Extension of CSS selectors. Irene</t>
  </si>
  <si>
    <t>Extension-of-CSS-selectors</t>
  </si>
  <si>
    <t>Fri, 31 May 2002 15:57:59 +0000</t>
  </si>
  <si>
    <t>4f8bb4ad31e79047472d0c94bfe7ee927835a18b</t>
  </si>
  <si>
    <t>4f8bb4ad3</t>
  </si>
  <si>
    <t>db4ecbd3b74abd329aba2a50e84092538d5bd80d</t>
  </si>
  <si>
    <t>db4ecbd3b</t>
  </si>
  <si>
    <t>Added a new module for WebDAV purposes _ davlib. Some changes have been done to add this module in the following files: amaya/query.c, amaya/init.c, amaya/answer.c, amaya/libwww.h, amaya/amayamsg.h, amaya/EDITOR.A, amaya/EDITORactions.c, amaya/Makefile.libwww amaya/Makefile.in, config/amaya.profiles, tools/xmldialogues/bases/base_am_dia.xml, tools/xmldialogues/bases/base_am_dia.xml, Makefile.in, configure.in This new module is only activated when --with-dav options is used in configure.</t>
  </si>
  <si>
    <t>Added-a-new-module-for-WebDAV-purposes-_-davlib</t>
  </si>
  <si>
    <t>Fri, 31 May 2002 10:48:41 +0000</t>
  </si>
  <si>
    <t>7f8a2857c3982e783e0521544ebbc7b8d7e66553</t>
  </si>
  <si>
    <t>7f8a2857c</t>
  </si>
  <si>
    <t>439e5ca6eb1ea04e1165ecb623d5d20dccc3b55b</t>
  </si>
  <si>
    <t>439e5ca6e</t>
  </si>
  <si>
    <t>Support of @media all and @import ... all Numbering CSS lines. Irene</t>
  </si>
  <si>
    <t>Support-of-media-all-and-import-.-all</t>
  </si>
  <si>
    <t>Wed, 29 May 2002 13:18:16 +0000</t>
  </si>
  <si>
    <t>db42b286ae080113f699708b4f066d6b6cc82885</t>
  </si>
  <si>
    <t>db42b286a</t>
  </si>
  <si>
    <t>5a54ffe500f9035edc354df13d27eccc454b9a4f</t>
  </si>
  <si>
    <t>5a54ffe50</t>
  </si>
  <si>
    <t>Don't encode double quotes within internal attributes. Irene</t>
  </si>
  <si>
    <t>Don-t-encode-double-quotes-within-internal-attributes</t>
  </si>
  <si>
    <t>Wed, 29 May 2002 08:49:50 +0000</t>
  </si>
  <si>
    <t>cb823955444cd4186465aa763d6b7d6931d74af3</t>
  </si>
  <si>
    <t>cb8239554</t>
  </si>
  <si>
    <t>1fa5f72cc72d7cfabe957c1ed7aed4e8387c2c06</t>
  </si>
  <si>
    <t>1fa5f72cc</t>
  </si>
  <si>
    <t>Adding missing files in tar scripts Irene</t>
  </si>
  <si>
    <t>Adding-missing-files-in-tar-scripts</t>
  </si>
  <si>
    <t>Wed, 29 May 2002 06:52:06 +0000</t>
  </si>
  <si>
    <t>c12a1345efdd789274d299c030844a70f1fc7ca3</t>
  </si>
  <si>
    <t>c12a1345e</t>
  </si>
  <si>
    <t>4404917bf1914e374bec4f70ea4f5c874d09c043</t>
  </si>
  <si>
    <t>4404917bf</t>
  </si>
  <si>
    <t>Use the right URI http://www.w3.org/Math/XSL/pmathml.xsl Irene</t>
  </si>
  <si>
    <t>Use-the-right-URI-http-www.w3.org-Math-XSL-pmathml.xsl</t>
  </si>
  <si>
    <t>Wed, 29 May 2002 06:50:50 +0000</t>
  </si>
  <si>
    <t>10309dc31638ccd68bb98a8273287d5b6e47eaa4</t>
  </si>
  <si>
    <t>10309dc31</t>
  </si>
  <si>
    <t>1425ed14f241fa6b603dd2140d43fc44e4827c0e</t>
  </si>
  <si>
    <t>1425ed14f</t>
  </si>
  <si>
    <t>Image not used. Irene</t>
  </si>
  <si>
    <t>Image-not-used</t>
  </si>
  <si>
    <t>Tue, 28 May 2002 15:14:48 +0000</t>
  </si>
  <si>
    <t>ac9ea78cb71b209f4e915e37987c34a0c2f98176</t>
  </si>
  <si>
    <t>ac9ea78cb</t>
  </si>
  <si>
    <t>e0d4a4d68c3fc183e24b1717a3b6cf3058cd7418</t>
  </si>
  <si>
    <t>e0d4a4d68</t>
  </si>
  <si>
    <t>One cannot get past the last character of the first line of the document. Irene</t>
  </si>
  <si>
    <t>One-cannot-get-past-the-last-character-of-the-first-line-of-the-document</t>
  </si>
  <si>
    <t>Tue, 28 May 2002 14:43:19 +0000</t>
  </si>
  <si>
    <t>eceeef71a558049d6e9223fe5e00c0dd8eda2957</t>
  </si>
  <si>
    <t>eceeef71a</t>
  </si>
  <si>
    <t>f234e2fd937d7a8e40456191677cd2bf71d357d7</t>
  </si>
  <si>
    <t>f234e2fd9</t>
  </si>
  <si>
    <t>Dialogue and Documentation update Irene</t>
  </si>
  <si>
    <t>Dialogue-and-Documentation-update</t>
  </si>
  <si>
    <t>Tue, 28 May 2002 13:55:19 +0000</t>
  </si>
  <si>
    <t>516388802426b42334ebc5dee7d1bd842e763fb8</t>
  </si>
  <si>
    <t>3be708b5d73ea69b7b9951599d60c230ea91b596</t>
  </si>
  <si>
    <t>3be708b5d</t>
  </si>
  <si>
    <t>Integrating Picture compressions proposed by Brant Langer Gurganus. Irene</t>
  </si>
  <si>
    <t>Integrating-Picture-compressions-proposed-by-Brant-Langer-Gurganus</t>
  </si>
  <si>
    <t>Tue, 28 May 2002 07:56:48 +0000</t>
  </si>
  <si>
    <t>9b9ed2e648293f37bde0178e1393d76366d72628</t>
  </si>
  <si>
    <t>9b9ed2e64</t>
  </si>
  <si>
    <t>43153e3b7f67602e89b0f04defb73b22f25c8b5b</t>
  </si>
  <si>
    <t>43153e3b7</t>
  </si>
  <si>
    <t>Tue, 28 May 2002 07:03:16 +0000</t>
  </si>
  <si>
    <t>2397fbab7d926397b4d3d8ef09fabd03ab3ac1df</t>
  </si>
  <si>
    <t>2397fbab7</t>
  </si>
  <si>
    <t>0cb14732cf48e895de988590ea5326690d799ef4</t>
  </si>
  <si>
    <t>0cb14732c</t>
  </si>
  <si>
    <t>Renaming French images and adding German images. Irene</t>
  </si>
  <si>
    <t>Renaming-French-images-and-adding-German-images</t>
  </si>
  <si>
    <t>Mon, 27 May 2002 11:17:00 +0000</t>
  </si>
  <si>
    <t>5a6ee402aa0e341749cf08b20ed04cca73fb5509</t>
  </si>
  <si>
    <t>5a6ee402a</t>
  </si>
  <si>
    <t>f659df8d8580feedf0ad152abb63a1498cb3b7ba</t>
  </si>
  <si>
    <t>f659df8d8</t>
  </si>
  <si>
    <t>Addind the German version of the documentation. Thanks to Rudolf Troeller Irene</t>
  </si>
  <si>
    <t>Addind-the-German-version-of-the-documentation</t>
  </si>
  <si>
    <t>Mon, 27 May 2002 09:44:06 +0000</t>
  </si>
  <si>
    <t>15679b579c50a2c1397367afed5427a98c75907f</t>
  </si>
  <si>
    <t>15679b579</t>
  </si>
  <si>
    <t>5b5571db85ac69922ead41319d6171db91cdb7ee</t>
  </si>
  <si>
    <t>5b5571db8</t>
  </si>
  <si>
    <t>Removing an unused variable. VQ</t>
  </si>
  <si>
    <t>Sat, 25 May 2002 10:30:51 +0000</t>
  </si>
  <si>
    <t>172400d22247f21272fddfe41fc75916a4130afb</t>
  </si>
  <si>
    <t>172400d22</t>
  </si>
  <si>
    <t>3a60ed08e320551945afb999944dde956f0a1712</t>
  </si>
  <si>
    <t>3a60ed08e</t>
  </si>
  <si>
    <t>Displaying some more characters. VQ</t>
  </si>
  <si>
    <t>Displaying-some-more-characters</t>
  </si>
  <si>
    <t>Sat, 25 May 2002 10:09:43 +0000</t>
  </si>
  <si>
    <t>ae5159d6356ed9f656007c2e43cfa54df4e8f31c</t>
  </si>
  <si>
    <t>ae5159d63</t>
  </si>
  <si>
    <t>fa40fcc736ecd9b507dfd38aa4b340324a410b7c</t>
  </si>
  <si>
    <t>fa40fcc73</t>
  </si>
  <si>
    <t>I18N: when saving a document in ASCII or ISO-Latin, generate named entities       only within MathML elements. Otherwise, generate hexadecimal entities. VQ</t>
  </si>
  <si>
    <t>I18N-when-saving-a-document-in-ASCII-or-ISO-Latin-generate-named-entities</t>
  </si>
  <si>
    <t>Fri, 24 May 2002 16:56:03 +0000</t>
  </si>
  <si>
    <t>905574337ca785ae84fab7ea1bb7a213a0278098</t>
  </si>
  <si>
    <t>1258d11ab24be6b508c2391ca123fb03348c4b71</t>
  </si>
  <si>
    <t>1258d11ab</t>
  </si>
  <si>
    <t>Bug fixes in search/replace: - the option "automatic replace" didn't skip the result of the previous   replacement and that generated a loop when the search text was included   into the replace text. - when the searched text matched exactly the content of an element, that   text was not replaced. - relaunching after stopping an automatic search/replace crashed Amaya. - the search context was not freed. Irene</t>
  </si>
  <si>
    <t>Bug-fixes-in-search-replace</t>
  </si>
  <si>
    <t>Fri, 24 May 2002 16:13:17 +0000</t>
  </si>
  <si>
    <t>a4ddaaac9a505c72667183bbe2959cf20b7ebb10</t>
  </si>
  <si>
    <t>a4ddaaac9</t>
  </si>
  <si>
    <t>9ec24405919e984eadc433600bfcd1e723e07f6f</t>
  </si>
  <si>
    <t>9ec244059</t>
  </si>
  <si>
    <t>Stop sniffing a document after the first characteristic tag. Laurent</t>
  </si>
  <si>
    <t>Stop-sniffing-a-document-after-the-first-characteristic-tag</t>
  </si>
  <si>
    <t>Wed, 22 May 2002 13:37:02 +0000</t>
  </si>
  <si>
    <t>0bff3387168381ddc30627d518afdc0136ecac5a</t>
  </si>
  <si>
    <t>0bff33871</t>
  </si>
  <si>
    <t>a99d69269224b06ed5fb6f18558686369f560bb9</t>
  </si>
  <si>
    <t>a99d69269</t>
  </si>
  <si>
    <t>Generate the entity &amp;#34; instead of a double quote within attribute values. Remove the old code that generated simple or double quotes around HTML attributes style and meta-content. Irene</t>
  </si>
  <si>
    <t>Generate-the-entity-34-instead-of-a-double-quote-within-attribute-values</t>
  </si>
  <si>
    <t>Wed, 22 May 2002 13:02:26 +0000</t>
  </si>
  <si>
    <t>acb03ab5db58bca72e9027a39df4991b0151c69e</t>
  </si>
  <si>
    <t>acb03ab5d</t>
  </si>
  <si>
    <t>105b3f090865335e0edbb0a43d91916183f44d60</t>
  </si>
  <si>
    <t>105b3f090</t>
  </si>
  <si>
    <t>Bug fixed in generic xml context: the namespace of a qualified attribute was sometimes searched with the wrong uri. Laurent</t>
  </si>
  <si>
    <t>Bug-fixed-in-generic-xml-context-the-namespace-of-a-qualified-attribute-was-sometimes-searched-with-the-wrong-uri</t>
  </si>
  <si>
    <t>Wed, 22 May 2002 10:49:07 +0000</t>
  </si>
  <si>
    <t>3df654b98d3c7ba15e68b3ac750dd45fd1f0550c</t>
  </si>
  <si>
    <t>3df654b98</t>
  </si>
  <si>
    <t>cccf768f340c4004606cfd161cb516bced015e47</t>
  </si>
  <si>
    <t>cccf768f3</t>
  </si>
  <si>
    <t>Renaming the image used as a cursor that synchronizes the source view with the other views of a document. This should avoid ambiguity. VQ.</t>
  </si>
  <si>
    <t>Renaming-the-image-used-as-a-cursor-that-synchronizes-the-source-view</t>
  </si>
  <si>
    <t>Wed, 22 May 2002 10:39:11 +0000</t>
  </si>
  <si>
    <t>d98c02d63d64b71b1d45058c2fa8cd7af8c5addc</t>
  </si>
  <si>
    <t>d98c02d63</t>
  </si>
  <si>
    <t>b6d95c16aa2591b425ea509e5fe097cfde9d42dc</t>
  </si>
  <si>
    <t>b6d95c16a</t>
  </si>
  <si>
    <t>MathML: when using the right arrow key the cursor moves to the index         of a mroot element before going to the content of the root,         although the content is before the index in the structure. VQ</t>
  </si>
  <si>
    <t>MathML-when-using-the-right-arrow-key-the-cursor-moves-to-the-index</t>
  </si>
  <si>
    <t>Wed, 22 May 2002 07:49:20 +0000</t>
  </si>
  <si>
    <t>13b48f066429171e35f9d03b13a3ecdefacdf310</t>
  </si>
  <si>
    <t>13b48f066</t>
  </si>
  <si>
    <t>a94e1cd69554baa8fc149929ed1159c5648b1aef</t>
  </si>
  <si>
    <t>a94e1cd69</t>
  </si>
  <si>
    <t>Adding an initialization. Irene</t>
  </si>
  <si>
    <t>Adding-an-initialization</t>
  </si>
  <si>
    <t>Tue, 21 May 2002 16:28:40 +0000</t>
  </si>
  <si>
    <t>b56de0b3f0a7aafe2a1ae865fdee8ec3ab93e165</t>
  </si>
  <si>
    <t>b56de0b3f</t>
  </si>
  <si>
    <t>38b22064d95ea4bfae918bde292be6402b794261</t>
  </si>
  <si>
    <t>38b22064d</t>
  </si>
  <si>
    <t>JK: Removed another sigsev condition under Windows (the max pathname was set to 25, rather than MAX_PATH).</t>
  </si>
  <si>
    <t>JK-Removed-another-sigsev-condition-under-Windows-the-max-pathname</t>
  </si>
  <si>
    <t>Tue, 21 May 2002 13:34:31 +0000</t>
  </si>
  <si>
    <t>35e1690ad4931f414a00a3b97190e034d7847396</t>
  </si>
  <si>
    <t>35e1690ad</t>
  </si>
  <si>
    <t>824fbfdac20cdc253cc1e9e92c9e89523b48616e</t>
  </si>
  <si>
    <t>824fbfdac</t>
  </si>
  <si>
    <t>SVG: double-clicking a use element contained in an a(nchor) element follow      the href attribute of the a(nchor) in the main view, but the href      attribute of the use in the Structure view. VQ</t>
  </si>
  <si>
    <t>SVG-double-clicking-a-use-element-contained-in-an-a-nchor-element-follow</t>
  </si>
  <si>
    <t>Fri, 17 May 2002 16:09:15 +0000</t>
  </si>
  <si>
    <t>427add40531bdf2443b79665f55a348e379f6987</t>
  </si>
  <si>
    <t>427add405</t>
  </si>
  <si>
    <t>6c2631b87999d94187b85cacda559002c1d26ba2</t>
  </si>
  <si>
    <t>6c2631b87</t>
  </si>
  <si>
    <t>Bug fixed: An external resource served as application/foo was considered as application/mathml+xml and so, was parsed. Laurent</t>
  </si>
  <si>
    <t>Bug-fixed-An-external-resource-served-as-application-foo-was-considered-as-application-mathml-xml-and-so-was-parsed</t>
  </si>
  <si>
    <t>Fri, 17 May 2002 14:43:26 +0000</t>
  </si>
  <si>
    <t>b52a7b23136b297bdd7ccaa0c9c45384b95eb9d6</t>
  </si>
  <si>
    <t>b52a7b231</t>
  </si>
  <si>
    <t>f5892aba796358d1548578ca730d89fa7a585c80</t>
  </si>
  <si>
    <t>f5892aba7</t>
  </si>
  <si>
    <t>Improve the treatment of external references for the svg 'use' element Laurent</t>
  </si>
  <si>
    <t>Improve-the-treatment-of-external-references-for-the-svg-use-element</t>
  </si>
  <si>
    <t>Fri, 17 May 2002 12:45:30 +0000</t>
  </si>
  <si>
    <t>cb149f18c928be422ac6c0a7f0aa54218a850cd8</t>
  </si>
  <si>
    <t>cb149f18c</t>
  </si>
  <si>
    <t>6c6be520a80c9e0a25a0d72fdb811f03848e3a7c</t>
  </si>
  <si>
    <t>6c6be520a</t>
  </si>
  <si>
    <t>The-undo-sequence-was-not-cleared-after-changing-the-doctype-of-a-modified-document</t>
  </si>
  <si>
    <t>Thu, 16 May 2002 10:47:06 +0000</t>
  </si>
  <si>
    <t>2d2b1ffd31b539b725ca39b944785b5256479fa2</t>
  </si>
  <si>
    <t>2d2b1ffd3</t>
  </si>
  <si>
    <t>c85987affd74076a594dfd1e8cba5b731874ce5b</t>
  </si>
  <si>
    <t>c85987aff</t>
  </si>
  <si>
    <t>First Implementation of external references for svg 'use' elements. Laurent</t>
  </si>
  <si>
    <t>First-Implementation-of-external-references-for-svg-use-elements</t>
  </si>
  <si>
    <t>Tue, 14 May 2002 13:06:04 +0000</t>
  </si>
  <si>
    <t>5f02a37af3ac75395a85b4d7cce44e3d13733111</t>
  </si>
  <si>
    <t>5f02a37af</t>
  </si>
  <si>
    <t>5999d594d8bedd181341ec4f79addb577f49b93d</t>
  </si>
  <si>
    <t>5999d594d</t>
  </si>
  <si>
    <t>Improve the support of DOCTYPE declarations. Laurent</t>
  </si>
  <si>
    <t>Improve-the-support-of-DOCTYPE-declarations</t>
  </si>
  <si>
    <t>Mon, 13 May 2002 16:04:59 +0000</t>
  </si>
  <si>
    <t>b56e836e4d0c99f5b20ee31722212861b8a9d31e</t>
  </si>
  <si>
    <t>b56e836e4</t>
  </si>
  <si>
    <t>5b2d22261c00d34196eaec5e100d7f2efff35cec</t>
  </si>
  <si>
    <t>5b2d22261</t>
  </si>
  <si>
    <t>Avoid to generate a false parsing error. Irene</t>
  </si>
  <si>
    <t>Avoid-to-generate-a-false-parsing-error</t>
  </si>
  <si>
    <t>Thu, 9 May 2002 18:21:04 +0000</t>
  </si>
  <si>
    <t>a9a41c24c0f6931e58b564ff3af7ba7225a211f5</t>
  </si>
  <si>
    <t>a9a41c24c</t>
  </si>
  <si>
    <t>99b81be6686ae60863a0c6a5794eaf7b3fc2bf04</t>
  </si>
  <si>
    <t>99b81be66</t>
  </si>
  <si>
    <t>Fixing a problem of selection within RTL strings. Irene</t>
  </si>
  <si>
    <t>Fixing-a-problem-of-selection-within-RTL-strings</t>
  </si>
  <si>
    <t>Thu, 9 May 2002 18:17:50 +0000</t>
  </si>
  <si>
    <t>b970f49e4450eadaa8b7727400d9dc798aec2224</t>
  </si>
  <si>
    <t>b970f49e4</t>
  </si>
  <si>
    <t>b1c69078b2d71558373930c6c7148d2a597d5e5b</t>
  </si>
  <si>
    <t>b1c69078b</t>
  </si>
  <si>
    <t>JK: Added the escaping of the " char. Fixed a typo.</t>
  </si>
  <si>
    <t>JK-Added-the-escaping-of-the-char.-Fixed-a-typo</t>
  </si>
  <si>
    <t>Thu, 9 May 2002 03:21:29 +0000</t>
  </si>
  <si>
    <t>9da32bceb48f543e332fdc21e131592e772e1be4</t>
  </si>
  <si>
    <t>9da32bceb</t>
  </si>
  <si>
    <t>efbffe2187dcaa7d59405e2dd8afa0ba76769c94</t>
  </si>
  <si>
    <t>efbffe218</t>
  </si>
  <si>
    <t>JK: Added a protection against a sigsev bug in trans.c</t>
  </si>
  <si>
    <t>JK-Added-a-protection-against-a-sigsev-bug-in-trans.c</t>
  </si>
  <si>
    <t>Wed, 8 May 2002 19:17:53 +0000</t>
  </si>
  <si>
    <t>46f5724201232d9facebd1855dc7d58c89bd4536</t>
  </si>
  <si>
    <t>46f572420</t>
  </si>
  <si>
    <t>e2f16d3bb0f8e60e6fe3a65c2f09fe3f80a56f7d</t>
  </si>
  <si>
    <t>e2f16d3bb</t>
  </si>
  <si>
    <t>JK: Added some more comments.</t>
  </si>
  <si>
    <t>JK-Added-some-more-comments</t>
  </si>
  <si>
    <t>Wed, 8 May 2002 03:25:04 +0000</t>
  </si>
  <si>
    <t>435709f6a9f7368fd95ed1db5bc406d659ee88fa</t>
  </si>
  <si>
    <t>435709f6a</t>
  </si>
  <si>
    <t>bfc693a6c933c9f860bf6abba32dcbbd9fb39ea8</t>
  </si>
  <si>
    <t>bfc693a6c</t>
  </si>
  <si>
    <t>JK: EscapeURL was not escaping the &amp; char. Added a new function EscapeXML to escape the &amp;, &lt;, and &gt; chars in a string. (Both part of the parameter URL bug fix for annotations).</t>
  </si>
  <si>
    <t>JK-EscapeURL-was-not-escaping-the-char</t>
  </si>
  <si>
    <t>Wed, 8 May 2002 03:15:46 +0000</t>
  </si>
  <si>
    <t>6aed9b97a33dcdf2a6fa590cc6dc36d4076046b8</t>
  </si>
  <si>
    <t>6aed9b97a</t>
  </si>
  <si>
    <t>83013960e8e10a3e7235857b6b9e0e7ef3923af7</t>
  </si>
  <si>
    <t>83013960e</t>
  </si>
  <si>
    <t>Some X events were lost + avoid a possible crash when a old event arrives. Irene</t>
  </si>
  <si>
    <t>Some-X-events-were-lost-avoid-a-possible-crash-when-a-old-event-arrives</t>
  </si>
  <si>
    <t>Tue, 7 May 2002 22:20:39 +0000</t>
  </si>
  <si>
    <t>e5c4bc0b7d0635f753a86fe70a901f1de3efe4ab</t>
  </si>
  <si>
    <t>e5c4bc0b7</t>
  </si>
  <si>
    <t>5c769a034e4d0fc3838faf455326c80038b610bd</t>
  </si>
  <si>
    <t>5c769a034</t>
  </si>
  <si>
    <t>Avoid to remove spaces in SVG text (Laurent patch). Free Accesskey table before the document is reparsed. Irene</t>
  </si>
  <si>
    <t>Avoid-to-remove-spaces-in-SVG-text-Laurent-patch</t>
  </si>
  <si>
    <t>Tue, 7 May 2002 00:31:40 +0000</t>
  </si>
  <si>
    <t>28234b7b47dc02720fb2759414c2991d82632ae2</t>
  </si>
  <si>
    <t>28234b7b4</t>
  </si>
  <si>
    <t>100d5e787feeeb345048b330df7e0d81765b927d</t>
  </si>
  <si>
    <t>100d5e787</t>
  </si>
  <si>
    <t>JK: Use text/css instead of text/plain when doing a SaveAs of CSS documents.</t>
  </si>
  <si>
    <t>JK-Use-text-css-instead-of-text-plain-when-doing-a-SaveAs-of</t>
  </si>
  <si>
    <t>Mon, 6 May 2002 21:18:53 +0000</t>
  </si>
  <si>
    <t>9c13b63306fbe97ddd2d9ac95371ae0791afea3b</t>
  </si>
  <si>
    <t>9c13b6330</t>
  </si>
  <si>
    <t>cd87f50b79c7c45bd6cdeeca8127c5e81477ac88</t>
  </si>
  <si>
    <t>cd87f50b7</t>
  </si>
  <si>
    <t>tag: Amaya-6-1</t>
  </si>
  <si>
    <t>The Windows version didn't displayed correctly Hungrian characters. Irene</t>
  </si>
  <si>
    <t>The-Windows-version-didn-t-displayed-correctly-Hungrian-characters</t>
  </si>
  <si>
    <t>Thu, 2 May 2002 16:50:15 +0000</t>
  </si>
  <si>
    <t>59164fecad1a19b0d0b88d89cd2a730e01aa11d3</t>
  </si>
  <si>
    <t>59164feca</t>
  </si>
  <si>
    <t>a4159dad495e2221ada93aa9cf086d6454ca62c3</t>
  </si>
  <si>
    <t>a4159dad4</t>
  </si>
  <si>
    <t>Unused image Irene</t>
  </si>
  <si>
    <t>Unused-image</t>
  </si>
  <si>
    <t>Thu, 2 May 2002 12:56:27 +0000</t>
  </si>
  <si>
    <t>71a1afe84cfd277cbdef6763a1ff75b0e8ffd9b0</t>
  </si>
  <si>
    <t>71a1afe84</t>
  </si>
  <si>
    <t>966aabc6f1c261aa99ec7d29a41f7ff5ee68ead8</t>
  </si>
  <si>
    <t>966aabc6f</t>
  </si>
  <si>
    <t>Changed Windows shortcuts. Irene</t>
  </si>
  <si>
    <t>Changed-Windows-shortcuts</t>
  </si>
  <si>
    <t>Thu, 2 May 2002 11:05:11 +0000</t>
  </si>
  <si>
    <t>0776a2342ddfe68b1ddedb62717c8481592885e8</t>
  </si>
  <si>
    <t>0776a2342</t>
  </si>
  <si>
    <t>431f65f33f0591d6ec580f4ddaf50612d583b4bf</t>
  </si>
  <si>
    <t>431f65f33</t>
  </si>
  <si>
    <t>The CSS parser didn't skipped not supported sub-selectors "&gt;" and "*'. Irene</t>
  </si>
  <si>
    <t>The-CSS-parser-didn-t-skipped-not-supported-sub-selectors-and</t>
  </si>
  <si>
    <t>Thu, 2 May 2002 09:37:13 +0000</t>
  </si>
  <si>
    <t>f6a8af414d24d020782980be1064e6a2ee8e5fb7</t>
  </si>
  <si>
    <t>f6a8af414</t>
  </si>
  <si>
    <t>2c4c3665f1c06b34715092d4b2c8880fad5e69fb</t>
  </si>
  <si>
    <t>2c4c3665f</t>
  </si>
  <si>
    <t>JK: Removed the windows print crash when there is no printer</t>
  </si>
  <si>
    <t>JK-Removed-the-windows-print-crash-when-there-is-no-printer</t>
  </si>
  <si>
    <t>Mon, 29 Apr 2002 14:40:44 +0000</t>
  </si>
  <si>
    <t>256d379262ba3a273e910e6e03257bbbb554215c</t>
  </si>
  <si>
    <t>256d37926</t>
  </si>
  <si>
    <t>5c2c30e23f271ce783ba01bb12bcca1c99ea34a9</t>
  </si>
  <si>
    <t>5c2c30e23</t>
  </si>
  <si>
    <t>Windows shortcut Open Document Irene</t>
  </si>
  <si>
    <t>Windows-shortcut-Open-Document</t>
  </si>
  <si>
    <t>Mon, 29 Apr 2002 13:37:30 +0000</t>
  </si>
  <si>
    <t>47e3b9961cf62fdd0b981aee86967f036f7362a4</t>
  </si>
  <si>
    <t>47e3b9961</t>
  </si>
  <si>
    <t>9935dfb45fb8fac5e3172571633e7ea1830f5a96</t>
  </si>
  <si>
    <t>9935dfb45</t>
  </si>
  <si>
    <t>Mon, 29 Apr 2002 13:27:34 +0000</t>
  </si>
  <si>
    <t>b7ddb3b5d26d3a73e14648f95a5f214586911f9c</t>
  </si>
  <si>
    <t>b7ddb3b5d</t>
  </si>
  <si>
    <t>7e692cf907b57f989176271ff675f846ed829112</t>
  </si>
  <si>
    <t>7e692cf90</t>
  </si>
  <si>
    <t>New Amaya pages. Irene</t>
  </si>
  <si>
    <t>New-Amaya-pages</t>
  </si>
  <si>
    <t>Mon, 29 Apr 2002 12:58:08 +0000</t>
  </si>
  <si>
    <t>4544e700cd1aa506b4416bb413190b6fc56c4ad4</t>
  </si>
  <si>
    <t>4544e700c</t>
  </si>
  <si>
    <t>d8c47f9d3b84c958c672f88b122c25017bc8a8c6</t>
  </si>
  <si>
    <t>d8c47f9d3</t>
  </si>
  <si>
    <t>Postscript generation of greek characters + version number 6.1 Irene</t>
  </si>
  <si>
    <t>Postscript-generation-of-greek-characters-version-number-6.1</t>
  </si>
  <si>
    <t>Mon, 29 Apr 2002 12:37:22 +0000</t>
  </si>
  <si>
    <t>dfd5cd87a7c540a36342e69f947afb72fbfaaf6f</t>
  </si>
  <si>
    <t>dfd5cd87a</t>
  </si>
  <si>
    <t>13ebf1a63678acc03267f71e470efc9bc0d1902d</t>
  </si>
  <si>
    <t>13ebf1a63</t>
  </si>
  <si>
    <t>JK: If the local annot autoload was active, Amaya crashed when closing a document before it was fully downloaded.</t>
  </si>
  <si>
    <t>JK-If-the-local-annot-autoload-was-active-Amaya-crashed-when-closing-a</t>
  </si>
  <si>
    <t>Mon, 29 Apr 2002 11:13:37 +0000</t>
  </si>
  <si>
    <t>5bb87ff85d1c1f9f8694cf7b428a1dda946e0989</t>
  </si>
  <si>
    <t>5bb87ff85</t>
  </si>
  <si>
    <t>ec0e186de89111006a5e5e56c3c658cda7d2dc4a</t>
  </si>
  <si>
    <t>ec0e186de</t>
  </si>
  <si>
    <t>GL-GTK : Fixed bug in first resize of source view.</t>
  </si>
  <si>
    <t>GL-GTK-Fixed-bug-in-first-resize-of-source-view</t>
  </si>
  <si>
    <t>Mon, 29 Apr 2002 08:48:08 +0000</t>
  </si>
  <si>
    <t>81669cc60818316c32d555f808b6c8e029622dbe</t>
  </si>
  <si>
    <t>81669cc60</t>
  </si>
  <si>
    <t>003ae3cbb8c664e03bb70e764e5bff255397222d</t>
  </si>
  <si>
    <t>003ae3cbb</t>
  </si>
  <si>
    <t>Adding a break between two items of a switch. Irene</t>
  </si>
  <si>
    <t>Adding-a-break-between-two-items-of-a-switch</t>
  </si>
  <si>
    <t>Mon, 29 Apr 2002 07:39:17 +0000</t>
  </si>
  <si>
    <t>04b0504d9fd708f76ff51ecd406f0e9415e7e199</t>
  </si>
  <si>
    <t>04b0504d9</t>
  </si>
  <si>
    <t>46524793d46083113d64e7a960c8810feaa0775a</t>
  </si>
  <si>
    <t>46524793d</t>
  </si>
  <si>
    <t>Bug fix: In some very particular cases, when creating or pasting          a new element, the image of some following elements disappeared. VQ.</t>
  </si>
  <si>
    <t>Bug-fix-In-some-very-particular-cases-when-creating-or-pasting</t>
  </si>
  <si>
    <t>Sat, 27 Apr 2002 10:46:53 +0000</t>
  </si>
  <si>
    <t>512c11b2785e9671860721df056fd1fd96c51ca2</t>
  </si>
  <si>
    <t>512c11b27</t>
  </si>
  <si>
    <t>f8f2a62709f02b2f533559ee523873b1bb018fa5</t>
  </si>
  <si>
    <t>f8f2a6270</t>
  </si>
  <si>
    <t>Improved the drawing of integral on Windows platforms. Irene</t>
  </si>
  <si>
    <t>Improved-the-drawing-of-integral-on-Windows-platforms</t>
  </si>
  <si>
    <t>Fri, 26 Apr 2002 16:19:52 +0000</t>
  </si>
  <si>
    <t>68fcf34dc18f87481765d46cbc9cf695fc760093</t>
  </si>
  <si>
    <t>68fcf34dc</t>
  </si>
  <si>
    <t>c137ca2b7cd531e160f790e9f99f97d29b1dca06</t>
  </si>
  <si>
    <t>c137ca2b7</t>
  </si>
  <si>
    <t>Bug gixed : Alt+Enter at the end of an element crashed Amaya Laurent</t>
  </si>
  <si>
    <t>Bug-gixed-Alt-Enter-at-the-end-of-an-element-crashed-Amaya</t>
  </si>
  <si>
    <t>Fri, 26 Apr 2002 16:00:21 +0000</t>
  </si>
  <si>
    <t>8107ae18b3dbaae4dc44fd36498da44a44e91c01</t>
  </si>
  <si>
    <t>8107ae18b</t>
  </si>
  <si>
    <t>b52b53fac9f5169c2d5183d6ca250a0c5003be81</t>
  </si>
  <si>
    <t>b52b53fac</t>
  </si>
  <si>
    <t>JK: Include all png images in the amaya directory</t>
  </si>
  <si>
    <t>JK-Include-all-png-images-in-the-amaya-directory</t>
  </si>
  <si>
    <t>Fri, 26 Apr 2002 15:48:51 +0000</t>
  </si>
  <si>
    <t>03e8bc6493880447299fb35100feeb04b59b67b5</t>
  </si>
  <si>
    <t>03e8bc649</t>
  </si>
  <si>
    <t>cece4e855e43f005f268d1f4bfc36c8ff2d50aa3</t>
  </si>
  <si>
    <t>cece4e855</t>
  </si>
  <si>
    <t>Sometimes the whole selection was not enlighted. Irene</t>
  </si>
  <si>
    <t>Sometimes-the-whole-selection-was-not-enlighted</t>
  </si>
  <si>
    <t>Fri, 26 Apr 2002 15:35:56 +0000</t>
  </si>
  <si>
    <t>ef2328a5b19b4e679b1fa89668384f12acb1fb15</t>
  </si>
  <si>
    <t>ef2328a5b</t>
  </si>
  <si>
    <t>1458fc4b18c6eea4cf64190a0d5c5439fa6ed6cb</t>
  </si>
  <si>
    <t>1458fc4b1</t>
  </si>
  <si>
    <t>JK: there was an unitilized variable on SetNamespacesAndDTD (when invoked from the ErrorHandler --- amaya crash handler) Cleaned up a bit the code.</t>
  </si>
  <si>
    <t>JK-there-was-an-unitilized-variable-on-SetNamespacesAndDTD</t>
  </si>
  <si>
    <t>Fri, 26 Apr 2002 15:18:58 +0000</t>
  </si>
  <si>
    <t>3aace811f7d8a3c33bcc2fb472753c06c2852186</t>
  </si>
  <si>
    <t>3aace811f</t>
  </si>
  <si>
    <t>586c13ac50e894639edde6589c8d20ba916c760d</t>
  </si>
  <si>
    <t>586c13ac5</t>
  </si>
  <si>
    <t>Bug fixed in xhtml parsing : the trailing spaces of a &lt;pre&gt; element were removed if this element was the last child of its parent. Laurent</t>
  </si>
  <si>
    <t>Bug-fixed-in-xhtml-parsing-the-trailing-spaces-of-a-pre-element-were-removed-if-this-element-was-the-last-child-of-its-parent</t>
  </si>
  <si>
    <t>Fri, 26 Apr 2002 14:07:26 +0000</t>
  </si>
  <si>
    <t>915182193880874b33af8ee3906363879080188a</t>
  </si>
  <si>
    <t>231ab0e1605d79d6ab357274d76f93d09f40ab7b</t>
  </si>
  <si>
    <t>231ab0e16</t>
  </si>
  <si>
    <t>Typo; the new annotation icons are distributed in Amaya/amaya/ not in Amaya/config/ Ralph</t>
  </si>
  <si>
    <t>Typo-the-new-annotation-icons-are-distributed-in-Amaya-amaya</t>
  </si>
  <si>
    <t>Fri, 26 Apr 2002 13:56:23 +0000</t>
  </si>
  <si>
    <t>5c8fbbc034bea9a97bc92e2161da34208cf5b818</t>
  </si>
  <si>
    <t>5c8fbbc03</t>
  </si>
  <si>
    <t>06dd8895d8f1c4cfd99fb96e1c0e02c52626ea51</t>
  </si>
  <si>
    <t>06dd8895d</t>
  </si>
  <si>
    <t>Documentation. Irene</t>
  </si>
  <si>
    <t>Fri, 26 Apr 2002 13:23:51 +0000</t>
  </si>
  <si>
    <t>4079006f176ba90f4750fdc420554c075c169829</t>
  </si>
  <si>
    <t>4079006f1</t>
  </si>
  <si>
    <t>fff01a2ea4e6cc514527bb1de324d4ebaa21ed14</t>
  </si>
  <si>
    <t>fff01a2ea</t>
  </si>
  <si>
    <t>This RDF schema for annotation type-specific icons uses Marja's better icons, but it still has only local paths for those icons. Use of $THOTDIR inside a URI is probably unwise -- have to think of a better solution. Ralph</t>
  </si>
  <si>
    <t>This-RDF-schema-for-annotation-type-specific-icons-uses-Marja-s</t>
  </si>
  <si>
    <t>Fri, 26 Apr 2002 12:50:53 +0000</t>
  </si>
  <si>
    <t>623ef8f35478d4e111ef0599ca6939078cc47753</t>
  </si>
  <si>
    <t>623ef8f35</t>
  </si>
  <si>
    <t>a37eeaba1790f57274a8837e4e2053f1016a025a</t>
  </si>
  <si>
    <t>a37eeaba1</t>
  </si>
  <si>
    <t>This is a quick demo hack at an RDF schema for defining icons according to the type of the annotation.  This hack uses existing icons from Amaya/doc/images/.  Not recommended for general use. Ralph</t>
  </si>
  <si>
    <t>This-is-a-quick-demo-hack-at-an-RDF-schema-for-defining-icons</t>
  </si>
  <si>
    <t>Fri, 26 Apr 2002 12:45:58 +0000</t>
  </si>
  <si>
    <t>72741ebbbfcc273a228a54b2aa8a646f7bcb6cc1</t>
  </si>
  <si>
    <t>72741ebbb</t>
  </si>
  <si>
    <t>0ff293151fc59f95d6a6f6c8b6626dd25d624008</t>
  </si>
  <si>
    <t>0ff293151</t>
  </si>
  <si>
    <t>New icons for identifying annotations by their type. Also added an annot.png. All these are from Marja-Riitta Koivunen. Ralph</t>
  </si>
  <si>
    <t>New-icons-for-identifying-annotations-by-their-type</t>
  </si>
  <si>
    <t>Fri, 26 Apr 2002 12:39:48 +0000</t>
  </si>
  <si>
    <t>16ca4893679ece31f1dd3d60149626c9638b2538</t>
  </si>
  <si>
    <t>16ca48936</t>
  </si>
  <si>
    <t>50eaecf54bc747de72d62557b71f125a584bd62b</t>
  </si>
  <si>
    <t>50eaecf54</t>
  </si>
  <si>
    <t>IV+JK: Fixed the crash related to LI and tables from the debian test doc.</t>
  </si>
  <si>
    <t>IV-JK-Fixed-the-crash-related-to-LI-and-tables-from-the-debian-test-doc</t>
  </si>
  <si>
    <t>Fri, 26 Apr 2002 12:04:57 +0000</t>
  </si>
  <si>
    <t>2cdb1a885b532369903e5117c0763798e1d5c87a</t>
  </si>
  <si>
    <t>2cdb1a885</t>
  </si>
  <si>
    <t>166fcbc332ead256e310a54b630623d4d01188b5</t>
  </si>
  <si>
    <t>166fcbc33</t>
  </si>
  <si>
    <t>GL : Gl Library version check</t>
  </si>
  <si>
    <t>GL-Gl-Library-version-check</t>
  </si>
  <si>
    <t>Fri, 26 Apr 2002 10:58:24 +0000</t>
  </si>
  <si>
    <t>65e8cb68d2deac6ffb7349dcb0b48a82d2469e09</t>
  </si>
  <si>
    <t>65e8cb68d</t>
  </si>
  <si>
    <t>583b3dc6ea6a6afb5fdb59d68a68a72ae28c4926</t>
  </si>
  <si>
    <t>583b3dc6e</t>
  </si>
  <si>
    <t>bug fixed : A final element &lt;pre&gt;foo &lt;/pre&gt; was displayed without the last character. Laurent</t>
  </si>
  <si>
    <t>bug-fixed-A-final-element</t>
  </si>
  <si>
    <t>Fri, 26 Apr 2002 10:27:15 +0000</t>
  </si>
  <si>
    <t>af6e9bc899df9a879e050cd463112e2f5087a815</t>
  </si>
  <si>
    <t>af6e9bc89</t>
  </si>
  <si>
    <t>ad9a826259ea31bef22828ee93c4e9a3e98652d5</t>
  </si>
  <si>
    <t>ad9a82625</t>
  </si>
  <si>
    <t>Typo error Irene</t>
  </si>
  <si>
    <t>Fri, 26 Apr 2002 10:01:52 +0000</t>
  </si>
  <si>
    <t>ae8cd476e45ddb4b0c0ea7adab740de8230b64b3</t>
  </si>
  <si>
    <t>ae8cd476e</t>
  </si>
  <si>
    <t>50e84c10b419307b0e75893787c71f8e5238f9d8</t>
  </si>
  <si>
    <t>50e84c10b</t>
  </si>
  <si>
    <t>Handling of Windows characters + drawing of integrals in the GTK version Irene</t>
  </si>
  <si>
    <t>Handling-of-Windows-characters-drawing-of-integrals-in-the-GTK-version</t>
  </si>
  <si>
    <t>Fri, 26 Apr 2002 09:45:40 +0000</t>
  </si>
  <si>
    <t>8ec078a22399707e459e6e56ce5004a7dc128020</t>
  </si>
  <si>
    <t>8ec078a22</t>
  </si>
  <si>
    <t>c89eb0c2cf01db5cbdaf6af26f4bb329e255f254</t>
  </si>
  <si>
    <t>c89eb0c2c</t>
  </si>
  <si>
    <t>_GL Linux : Synchronize &amp; "red arrow source line indicator" now works</t>
  </si>
  <si>
    <t>_GL-Linux-Synchronize-red-arrow-source-line-indicator-now-works</t>
  </si>
  <si>
    <t>Fri, 26 Apr 2002 09:17:59 +0000</t>
  </si>
  <si>
    <t>617f964c23d162b8458fb1d41329e9368403948f</t>
  </si>
  <si>
    <t>617f964c2</t>
  </si>
  <si>
    <t>06b9b64a5c07bd4b194c0946651a979041c18057</t>
  </si>
  <si>
    <t>06b9b64a5</t>
  </si>
  <si>
    <t>GLWIN32 : Resize &amp; Expose &amp; Scroll &amp; Synchronize reworks + cleaning GL LINUX : Fix Warning in geom.c</t>
  </si>
  <si>
    <t>GLWIN32-Resize-Expose-Scroll-Synchronize-reworks-cleaning</t>
  </si>
  <si>
    <t>Fri, 26 Apr 2002 08:22:20 +0000</t>
  </si>
  <si>
    <t>02f880bb357cea8febc7adaab1c8043ac5514ddf</t>
  </si>
  <si>
    <t>02f880bb3</t>
  </si>
  <si>
    <t>c4e37598ba98b2ace9dca35f2c8e923a7b4259c8</t>
  </si>
  <si>
    <t>c4e37598b</t>
  </si>
  <si>
    <t>WIN32 GL : Windows Version of visual C 'Makefile'</t>
  </si>
  <si>
    <t>WIN32-GL-Windows-Version-of-visual-C-Makefile</t>
  </si>
  <si>
    <t>Fri, 26 Apr 2002 07:02:53 +0000</t>
  </si>
  <si>
    <t>f2ceef633f30051592236bd7943c89d1357d011d</t>
  </si>
  <si>
    <t>f2ceef633</t>
  </si>
  <si>
    <t>5dd53e4bfce12d4fd8debdaa730b2e7f9b1aae5f</t>
  </si>
  <si>
    <t>5dd53e4bf</t>
  </si>
  <si>
    <t>Win32 : Binary version of Visual C 'makefile'</t>
  </si>
  <si>
    <t>Win32-Binary-version-of-Visual-C-makefile</t>
  </si>
  <si>
    <t>Fri, 26 Apr 2002 06:46:17 +0000</t>
  </si>
  <si>
    <t>3f12d8d4d9dcef76caa50d2ccf19312a2e81f6b1</t>
  </si>
  <si>
    <t>3f12d8d4d</t>
  </si>
  <si>
    <t>0cfd030a55b27feeffd1ba3e21cc61286ad0dc21</t>
  </si>
  <si>
    <t>0cfd030a5</t>
  </si>
  <si>
    <t>Replace en-US by en in configuration files. Irene</t>
  </si>
  <si>
    <t>Replace-en-US-by-en-in-configuration-files</t>
  </si>
  <si>
    <t>Fri, 26 Apr 2002 06:41:55 +0000</t>
  </si>
  <si>
    <t>63773dfc284d4f0355c610e7872c53654be038df</t>
  </si>
  <si>
    <t>63773dfc2</t>
  </si>
  <si>
    <t>eb183bfe0fd48d6c913c08b556e2e47b43746cad</t>
  </si>
  <si>
    <t>eb183bfe0</t>
  </si>
  <si>
    <t>Bug fix: Pseudo-paragraphs were generated within ruby elements. VQ</t>
  </si>
  <si>
    <t>Bug-fix-Pseudo-paragraphs-were-generated-within-ruby-elements</t>
  </si>
  <si>
    <t>Thu, 25 Apr 2002 16:13:29 +0000</t>
  </si>
  <si>
    <t>0cf6c6b61ad19d728be433469703806c5fd5e59a</t>
  </si>
  <si>
    <t>0cf6c6b61</t>
  </si>
  <si>
    <t>9f72b183b1cfb5cb3aed76bcc92200a274f5ada2</t>
  </si>
  <si>
    <t>9f72b183b</t>
  </si>
  <si>
    <t>JK: Removed a duplicate image/svg+xml in the SaveAs menu</t>
  </si>
  <si>
    <t>JK-Removed-a-duplicate-image-svg-xml-in-the-SaveAs-menu</t>
  </si>
  <si>
    <t>Thu, 25 Apr 2002 16:12:43 +0000</t>
  </si>
  <si>
    <t>0955945152810733633fee4b2cde0d20c6e47d0e</t>
  </si>
  <si>
    <t>847705173f0f01c2961d14e5516462774ab4b177</t>
  </si>
  <si>
    <t>Thu, 25 Apr 2002 16:00:33 +0000</t>
  </si>
  <si>
    <t>ada398e3084a04dd71f716326090a4ddd9875379</t>
  </si>
  <si>
    <t>ada398e30</t>
  </si>
  <si>
    <t>2656b8fcec5f9304d47481d327b69a887e76cef4</t>
  </si>
  <si>
    <t>2656b8fce</t>
  </si>
  <si>
    <t>JK: The pencil icon appeared at the end of some range selections even if it wasn't just a caret selection at the end of a line.</t>
  </si>
  <si>
    <t>JK-The-pencil-icon-appeared-at-the-end-of-some-range-selections-even-if-it</t>
  </si>
  <si>
    <t>Thu, 25 Apr 2002 15:49:06 +0000</t>
  </si>
  <si>
    <t>a8482e679f44ba6cc0f20cc50d2c1aa90ab5638e</t>
  </si>
  <si>
    <t>a8482e679</t>
  </si>
  <si>
    <t>2a42bb9ac95a6ce76274127cdadf29e20e0ba50e</t>
  </si>
  <si>
    <t>2a42bb9ac</t>
  </si>
  <si>
    <t>JK: There was a one char shift when making annotations inside the same line of text.</t>
  </si>
  <si>
    <t>JK-There-was-a-one-char-shift-when-making-annotations-inside-the-same</t>
  </si>
  <si>
    <t>Thu, 25 Apr 2002 15:48:10 +0000</t>
  </si>
  <si>
    <t>238c95650c6d06e3ec1aed2861408926d21ee7fc</t>
  </si>
  <si>
    <t>238c95650</t>
  </si>
  <si>
    <t>91398ad2575b98297d8bba263e67d889bd8e450d</t>
  </si>
  <si>
    <t>91398ad25</t>
  </si>
  <si>
    <t>Fix warning.</t>
  </si>
  <si>
    <t>Thu, 25 Apr 2002 15:37:43 +0000</t>
  </si>
  <si>
    <t>dacf1e49eacf53052fbe47f34f813777d7ec37f8</t>
  </si>
  <si>
    <t>dacf1e49e</t>
  </si>
  <si>
    <t>6076b9319664cb9457cecae594e1d3e982549b48</t>
  </si>
  <si>
    <t>6076b9319</t>
  </si>
  <si>
    <t>Adding the copyright in the Manual. Irene</t>
  </si>
  <si>
    <t>Adding-the-copyright-in-the-Manual</t>
  </si>
  <si>
    <t>Thu, 25 Apr 2002 15:26:02 +0000</t>
  </si>
  <si>
    <t>21bca3859fbb06cc9550a005fd0d31b8c70349c3</t>
  </si>
  <si>
    <t>21bca3859</t>
  </si>
  <si>
    <t>3523d236df7bd4a0524411bb1b8539ee5cef6384</t>
  </si>
  <si>
    <t>3523d236d</t>
  </si>
  <si>
    <t>_GL  : use separate DPI for win &amp; linux (96 vs 75), so that character has a good size on windows</t>
  </si>
  <si>
    <t>_GL-use-separate-DPI-for-win-linux-96-vs-75-so-that-character-has-a-good-size-on-windows</t>
  </si>
  <si>
    <t>Thu, 25 Apr 2002 15:25:33 +0000</t>
  </si>
  <si>
    <t>477ed05a3614966275ec64d7a61d3fa8a8a8ae1d</t>
  </si>
  <si>
    <t>477ed05a3</t>
  </si>
  <si>
    <t>fd4038c14e63217180f169e4ba19ecc3c8fd5674</t>
  </si>
  <si>
    <t>fd4038c14</t>
  </si>
  <si>
    <t>The doctype sub-menu items were available for text files on windows platforms</t>
  </si>
  <si>
    <t>The-doctype-sub-menu-items-were-available-for-text-files-on-windows-platforms</t>
  </si>
  <si>
    <t>Thu, 25 Apr 2002 15:17:59 +0000</t>
  </si>
  <si>
    <t>8ed010cc13802ecc0502eb4c84d0a0e84794b49a</t>
  </si>
  <si>
    <t>8ed010cc1</t>
  </si>
  <si>
    <t>1450853301b3e0dac613b5c963d5fb7dd9197951</t>
  </si>
  <si>
    <t>GL : Faster scroll GTK : 2 scroll bug found by jose fixed (bad focus on scrollbar with arrow keys &amp; infinite loop with canvas with a near zero width) + warnig fix</t>
  </si>
  <si>
    <t>GL-Faster-scroll</t>
  </si>
  <si>
    <t>Thu, 25 Apr 2002 15:12:52 +0000</t>
  </si>
  <si>
    <t>cda812162a29d17861f8489a54b86af415d7ff1b</t>
  </si>
  <si>
    <t>cda812162</t>
  </si>
  <si>
    <t>e52985f579cdc8a21b91c926c84409064914ae6b</t>
  </si>
  <si>
    <t>e52985f57</t>
  </si>
  <si>
    <t>SVG: adding support for attribute version for element SVG.      Needs to recompile the while amaya directory. (make clean) VQ</t>
  </si>
  <si>
    <t>SVG-adding-support-for-attribute-version-for-element-SVG</t>
  </si>
  <si>
    <t>Thu, 25 Apr 2002 15:07:40 +0000</t>
  </si>
  <si>
    <t>b2f40db4b4ed4dc1b5e7289a92028402c2c27d47</t>
  </si>
  <si>
    <t>b2f40db4b</t>
  </si>
  <si>
    <t>e514fe2b9f3b68188b7d3458d1b957b661472c07</t>
  </si>
  <si>
    <t>e514fe2b9</t>
  </si>
  <si>
    <t>Thu, 25 Apr 2002 15:02:42 +0000</t>
  </si>
  <si>
    <t>458b520053247c7b779efcd2795a9c20381f172c</t>
  </si>
  <si>
    <t>458b52005</t>
  </si>
  <si>
    <t>7adb9f738cc7b16bc40b50afc087c016e561f7c3</t>
  </si>
  <si>
    <t>7adb9f738</t>
  </si>
  <si>
    <t>Removing an unused function VQ.</t>
  </si>
  <si>
    <t>Removing-an-unused-function</t>
  </si>
  <si>
    <t>Thu, 25 Apr 2002 14:53:17 +0000</t>
  </si>
  <si>
    <t>c27965a182a4ffea7a811a53ed8c9271df60f48c</t>
  </si>
  <si>
    <t>c27965a18</t>
  </si>
  <si>
    <t>6ca5cfd7c18c690ae52b24199155d167a4efb0fa</t>
  </si>
  <si>
    <t>6ca5cfd7c</t>
  </si>
  <si>
    <t>Fix a memory leak reported by insure. Laurent</t>
  </si>
  <si>
    <t>Fix-a-memory-leak-reported-by-insure</t>
  </si>
  <si>
    <t>Thu, 25 Apr 2002 14:25:22 +0000</t>
  </si>
  <si>
    <t>9ce53d053091846fc25cc560a24841bbfb0b1002</t>
  </si>
  <si>
    <t>9ce53d053</t>
  </si>
  <si>
    <t>44b3b917442acdbf4b34f46fbbeb6dc5e28c142c</t>
  </si>
  <si>
    <t>44b3b9174</t>
  </si>
  <si>
    <t>Some shortcuts like Alt-t+Alt-w didn't work on Windows platforms. Irene</t>
  </si>
  <si>
    <t>Some-shortcuts-like-Alt-t-Alt-w-didn-t-work-on-Windows-platforms</t>
  </si>
  <si>
    <t>Thu, 25 Apr 2002 14:11:32 +0000</t>
  </si>
  <si>
    <t>9fe9f5a4e18177fecc3743564e366571e5d5fc5a</t>
  </si>
  <si>
    <t>9fe9f5a4e</t>
  </si>
  <si>
    <t>1e7dbfa75f07b5b1f4c8990f07a9924548063a13</t>
  </si>
  <si>
    <t>1e7dbfa75</t>
  </si>
  <si>
    <t>Fixing warnings reported by insure. Irene</t>
  </si>
  <si>
    <t>Fixing-warnings-reported-by-insure</t>
  </si>
  <si>
    <t>Thu, 25 Apr 2002 14:07:07 +0000</t>
  </si>
  <si>
    <t>f7acea093fdec7a744813857edadbaa9c1afc381</t>
  </si>
  <si>
    <t>f7acea093</t>
  </si>
  <si>
    <t>9c915f363d4809ec60a58484130d7bc6b93ec177</t>
  </si>
  <si>
    <t>9c915f363</t>
  </si>
  <si>
    <t>fix a bug in namespace support when using several times the same uri. Laurent</t>
  </si>
  <si>
    <t>fix-a-bug-in-namespace-support-when-using-several-times-the-same-uri</t>
  </si>
  <si>
    <t>Thu, 25 Apr 2002 14:00:52 +0000</t>
  </si>
  <si>
    <t>a9080e6e3c3723f203934be78f98b839a4662cfc</t>
  </si>
  <si>
    <t>a9080e6e3</t>
  </si>
  <si>
    <t>023cb5e9df5dec4857c29251b6c610384d6fd1d1</t>
  </si>
  <si>
    <t>023cb5e9d</t>
  </si>
  <si>
    <t>CSS: improve inheritance of font-size when the inherited value and the      inncrement are in different units. VQ</t>
  </si>
  <si>
    <t>CSS-improve-inheritance-of-font-size-when-the-inherited-value-and-the</t>
  </si>
  <si>
    <t>Thu, 25 Apr 2002 13:57:03 +0000</t>
  </si>
  <si>
    <t>093fc2f56c495f25d0b1eedfbdc9d1f73456b003</t>
  </si>
  <si>
    <t>093fc2f56</t>
  </si>
  <si>
    <t>333b723ccda94408f95f842ca71f23561cb71b47</t>
  </si>
  <si>
    <t>333b723cc</t>
  </si>
  <si>
    <t>JK: The registry wasn't reading the TMPDIR value from the environment.</t>
  </si>
  <si>
    <t>JK-The-registry-wasn-t-reading-the-TMPDIR-value-from-the-environment</t>
  </si>
  <si>
    <t>Thu, 25 Apr 2002 13:23:12 +0000</t>
  </si>
  <si>
    <t>d306d8ba6b5a4f8428739dbcef21f276dbad5742</t>
  </si>
  <si>
    <t>d306d8ba6</t>
  </si>
  <si>
    <t>7686895e4595b4e5b7f49cef9128c9aac199e783</t>
  </si>
  <si>
    <t>IV+JK: Set the default value of CRLF</t>
  </si>
  <si>
    <t>IV-JK-Set-the-default-value-of-CRLF</t>
  </si>
  <si>
    <t>Thu, 25 Apr 2002 12:57:59 +0000</t>
  </si>
  <si>
    <t>37bf2fd6c3c6589c9a60140a9dc45188308710d2</t>
  </si>
  <si>
    <t>37bf2fd6c</t>
  </si>
  <si>
    <t>762eea702f15faf386a40a4c766e4522cfe72970</t>
  </si>
  <si>
    <t>762eea702</t>
  </si>
  <si>
    <t>The selector "a:link.nav" was interpreted as "a:link .nav" Irene</t>
  </si>
  <si>
    <t>The-selector-a-link.nav-was-interpreted-as-a-link-.nav</t>
  </si>
  <si>
    <t>Thu, 25 Apr 2002 10:58:16 +0000</t>
  </si>
  <si>
    <t>a59a39a71346ba780374c03f8140de5be34a07ea</t>
  </si>
  <si>
    <t>a59a39a71</t>
  </si>
  <si>
    <t>9a133ba5ad688613a25e1adeb981a8e8a6c496ae</t>
  </si>
  <si>
    <t>9a133ba5a</t>
  </si>
  <si>
    <t>JK: Remove the -lgif and -ltiff from the GTK library flags (not needed)</t>
  </si>
  <si>
    <t>JK-Remove-the-lgif-and-ltiff-from-the-GTK-library-flags-not-needed</t>
  </si>
  <si>
    <t>Thu, 25 Apr 2002 10:25:44 +0000</t>
  </si>
  <si>
    <t>3f555a6d16ca87e8ae8e9763a7f6dc33dbb89e12</t>
  </si>
  <si>
    <t>3f555a6d1</t>
  </si>
  <si>
    <t>6deb500e1fec354133d56ec04f3fb3edfbd01bcb</t>
  </si>
  <si>
    <t>6deb500e1</t>
  </si>
  <si>
    <t>JK: Fixed a typo in the dialogues</t>
  </si>
  <si>
    <t>JK-Fixed-a-typo-in-the-dialogues</t>
  </si>
  <si>
    <t>Thu, 25 Apr 2002 07:45:12 +0000</t>
  </si>
  <si>
    <t>8661bfffbad5d5bd9b4c46ceea2e3c15d782ca54</t>
  </si>
  <si>
    <t>8661bfffb</t>
  </si>
  <si>
    <t>fedbc300a1fd6aa33451eb2a1c7c5d1bca351977</t>
  </si>
  <si>
    <t>fedbc300a</t>
  </si>
  <si>
    <t>JK: Removed a hard coded application/svg+xml statement</t>
  </si>
  <si>
    <t>JK-Removed-a-hard-coded-application-svg-xml-statement</t>
  </si>
  <si>
    <t>Thu, 25 Apr 2002 07:13:44 +0000</t>
  </si>
  <si>
    <t>c1a7e832d2aad99cd36f565e9c4fe664c074f179</t>
  </si>
  <si>
    <t>c1a7e832d</t>
  </si>
  <si>
    <t>623356c6ce380b7aca536104036570eab4f81b8c</t>
  </si>
  <si>
    <t>623356c6c</t>
  </si>
  <si>
    <t>Bug fix: restore the limited set of windows keys. Irene</t>
  </si>
  <si>
    <t>Bug-fix-restore-the-limited-set-of-windows-keys</t>
  </si>
  <si>
    <t>Wed, 24 Apr 2002 14:47:38 +0000</t>
  </si>
  <si>
    <t>daa82b66f32346c74e73095b893d242cc3d65ecb</t>
  </si>
  <si>
    <t>daa82b66f</t>
  </si>
  <si>
    <t>760d0da346f3fce983515bdac3335c71ac216aee</t>
  </si>
  <si>
    <t>760d0da34</t>
  </si>
  <si>
    <t>JK: Disable the Deflated content-encoding preference, as we don't know yet how to handle it. Add the gzip format in that header instead. Ref: Erol problem</t>
  </si>
  <si>
    <t>JK-Disable-the-Deflated-content-encoding-preference-as-we-don-t-know</t>
  </si>
  <si>
    <t>Wed, 24 Apr 2002 14:46:39 +0000</t>
  </si>
  <si>
    <t>fa20be693bbe707d617b3c9de1e5b52244e3d257</t>
  </si>
  <si>
    <t>fa20be693</t>
  </si>
  <si>
    <t>db56df22e54a9a10a5884096d6fa45e158c077ff</t>
  </si>
  <si>
    <t>db56df22e</t>
  </si>
  <si>
    <t>JK: adding the correct SVG MIME type</t>
  </si>
  <si>
    <t>JK-adding-the-correct-SVG-MIME-type</t>
  </si>
  <si>
    <t>Wed, 24 Apr 2002 12:31:50 +0000</t>
  </si>
  <si>
    <t>e6c7787314155dd39e282513a7ae7eb9140312c7</t>
  </si>
  <si>
    <t>e6c778731</t>
  </si>
  <si>
    <t>5b9c89dbf42d889721985f397afc17c901542878</t>
  </si>
  <si>
    <t>5b9c89dbf</t>
  </si>
  <si>
    <t>Test if the print of Windows works better. Irene</t>
  </si>
  <si>
    <t>Test-if-the-print-of-Windows-works-better</t>
  </si>
  <si>
    <t>Tue, 23 Apr 2002 13:22:41 +0000</t>
  </si>
  <si>
    <t>8c3019f378107b0a7fd26047926190bf4fd76dee</t>
  </si>
  <si>
    <t>8c3019f37</t>
  </si>
  <si>
    <t>9a049713b9df993800b512e51acf37f30d84e2d7</t>
  </si>
  <si>
    <t>9a049713b</t>
  </si>
  <si>
    <t>tag: Amaya-6-0</t>
  </si>
  <si>
    <t>WIN32 NO GL workspace</t>
  </si>
  <si>
    <t>WIN32-NO-GL-workspace</t>
  </si>
  <si>
    <t>Tue, 23 Apr 2002 11:07:18 +0000</t>
  </si>
  <si>
    <t>838f648b819bd1217e03072a5d7bed67d3653a64</t>
  </si>
  <si>
    <t>838f648b8</t>
  </si>
  <si>
    <t>85a567c8405ec3ac2fc09be54797c175701fa995</t>
  </si>
  <si>
    <t>85a567c84</t>
  </si>
  <si>
    <t>The option _I18N_ was missing in the version release. Irene</t>
  </si>
  <si>
    <t>The-option-_I18N_-was-missing-in-the-version-release</t>
  </si>
  <si>
    <t>Tue, 23 Apr 2002 11:02:19 +0000</t>
  </si>
  <si>
    <t>39d10b5c450d12ba8c408b570376f4e411999af5</t>
  </si>
  <si>
    <t>39d10b5c4</t>
  </si>
  <si>
    <t>58fe57b433147a7eb07f91aba7c7f5a9d86e4d1c</t>
  </si>
  <si>
    <t>58fe57b43</t>
  </si>
  <si>
    <t>Update XML doc Laurent</t>
  </si>
  <si>
    <t>Update-XML-doc</t>
  </si>
  <si>
    <t>Tue, 23 Apr 2002 10:54:33 +0000</t>
  </si>
  <si>
    <t>c625a79ff05cb7bf27f96c04757e2e8fac2cf6e8</t>
  </si>
  <si>
    <t>c625a79ff</t>
  </si>
  <si>
    <t>218c310bf678930e832c03ee520c6a26b560ee0b</t>
  </si>
  <si>
    <t>218c310bf</t>
  </si>
  <si>
    <t>Tue, 23 Apr 2002 10:03:25 +0000</t>
  </si>
  <si>
    <t>3a3799b52293575976e6e407f60704bf1ab1cae6</t>
  </si>
  <si>
    <t>3a3799b52</t>
  </si>
  <si>
    <t>3e79e7f0ec45ae108781b6c323aa885e61be0222</t>
  </si>
  <si>
    <t>3e79e7f0e</t>
  </si>
  <si>
    <t>JK: correction de typos</t>
  </si>
  <si>
    <t>JK-correction-de-typos</t>
  </si>
  <si>
    <t>Tue, 23 Apr 2002 09:45:37 +0000</t>
  </si>
  <si>
    <t>585be1f64c6d6ec4d52857653b7f87bf047f37f7</t>
  </si>
  <si>
    <t>585be1f64</t>
  </si>
  <si>
    <t>faa2860084596713c6b6b9d181968f851fb99378</t>
  </si>
  <si>
    <t>faa286008</t>
  </si>
  <si>
    <t>Tue, 23 Apr 2002 09:34:43 +0000</t>
  </si>
  <si>
    <t>77d42747287711c52665fd6eedc3d7f50bddc47e</t>
  </si>
  <si>
    <t>77d427472</t>
  </si>
  <si>
    <t>626057d4abf757a487f7a62e5a2817b55030d3cb</t>
  </si>
  <si>
    <t>626057d4a</t>
  </si>
  <si>
    <t>Tue, 23 Apr 2002 09:33:01 +0000</t>
  </si>
  <si>
    <t>38ddef514333068fe7e7b87ecadf87a906fde1d1</t>
  </si>
  <si>
    <t>38ddef514</t>
  </si>
  <si>
    <t>6de1d45fb09c45196758456cab5351efcd4fdfca</t>
  </si>
  <si>
    <t>6de1d45fb</t>
  </si>
  <si>
    <t xml:space="preserve">  The _SVG option was missing.   Irene</t>
  </si>
  <si>
    <t>The-_SVG-option-was-missing</t>
  </si>
  <si>
    <t>Tue, 23 Apr 2002 09:12:05 +0000</t>
  </si>
  <si>
    <t>4f40bf52a03ab24d852e21ff4c833e65cf7a26bf</t>
  </si>
  <si>
    <t>4f40bf52a</t>
  </si>
  <si>
    <t>02c8be9790a6bd3fc05dd8a7a11c5a71852a5509</t>
  </si>
  <si>
    <t>02c8be979</t>
  </si>
  <si>
    <t>Tue, 23 Apr 2002 08:59:32 +0000</t>
  </si>
  <si>
    <t>fe578fdd7eb916defed6d33cbc2180cc13bf78aa</t>
  </si>
  <si>
    <t>fe578fdd7</t>
  </si>
  <si>
    <t>e8b116a7a25dba8eb66b5cf977aa409f47c7d6b9</t>
  </si>
  <si>
    <t>e8b116a7a</t>
  </si>
  <si>
    <t>JK: English translation of the XML doc</t>
  </si>
  <si>
    <t>JK-English-translation-of-the-XML-doc</t>
  </si>
  <si>
    <t>Tue, 23 Apr 2002 08:44:53 +0000</t>
  </si>
  <si>
    <t>5a70e44247a49441c2062aebe4b0f8b901c8cbaa</t>
  </si>
  <si>
    <t>5a70e4424</t>
  </si>
  <si>
    <t>f7cd6484dfa2df9b890a2276ecd32cd8252f0a16</t>
  </si>
  <si>
    <t>f7cd6484d</t>
  </si>
  <si>
    <t>GTK toggles in forms didn't work correctly. Irene</t>
  </si>
  <si>
    <t>GTK-toggles-in-forms-didn-t-work-correctly</t>
  </si>
  <si>
    <t>Tue, 23 Apr 2002 08:21:58 +0000</t>
  </si>
  <si>
    <t>79220b90d8915550bf6ef32194aae4a6922bfeb7</t>
  </si>
  <si>
    <t>79220b90d</t>
  </si>
  <si>
    <t>8c1ffc772a33f1e4532292172138a25f3fc51b84</t>
  </si>
  <si>
    <t>8c1ffc772</t>
  </si>
  <si>
    <t>Release date. Irene</t>
  </si>
  <si>
    <t>Release-date</t>
  </si>
  <si>
    <t>Tue, 23 Apr 2002 07:50:13 +0000</t>
  </si>
  <si>
    <t>4e4616415e0a0cb12b9236404a57bdd06fe217b8</t>
  </si>
  <si>
    <t>4e4616415</t>
  </si>
  <si>
    <t>a985ff4edab178f85920695100fc8dc6c94772de</t>
  </si>
  <si>
    <t>a985ff4ed</t>
  </si>
  <si>
    <t>JK: editing correction</t>
  </si>
  <si>
    <t>JK-editing-correction</t>
  </si>
  <si>
    <t>Tue, 23 Apr 2002 07:22:15 +0000</t>
  </si>
  <si>
    <t>7b05f888e6d040ab9cf3a2fcc16eed2436d55727</t>
  </si>
  <si>
    <t>7b05f888e</t>
  </si>
  <si>
    <t>bef901ecb821c0e36ecccb40d433007d4a67b5b3</t>
  </si>
  <si>
    <t>bef901ecb</t>
  </si>
  <si>
    <t>Bug fixes: Windows font geometry was not correctly loaded + Input method for euro and oelig on Windows platforms. Irene</t>
  </si>
  <si>
    <t>Bug-fixes-Windows-font-geometry-was-not-correctly-loaded</t>
  </si>
  <si>
    <t>Tue, 23 Apr 2002 07:12:49 +0000</t>
  </si>
  <si>
    <t>e7054ce740af4cee9a63df97ad8d15241a4ab1d4</t>
  </si>
  <si>
    <t>e7054ce74</t>
  </si>
  <si>
    <t>342f3f7f15cd90af8a7122ea7264c22f3978eb93</t>
  </si>
  <si>
    <t>342f3f7f1</t>
  </si>
  <si>
    <t>JK: new version of the pub preferences dialogue</t>
  </si>
  <si>
    <t>JK-new-version-of-the-pub-preferences-dialogue</t>
  </si>
  <si>
    <t>Mon, 22 Apr 2002 16:16:29 +0000</t>
  </si>
  <si>
    <t>fafffc759a9e6f1ccc14ca4bf1e5a52d69e62c23</t>
  </si>
  <si>
    <t>fafffc759</t>
  </si>
  <si>
    <t>cb848e0933b117fb0a65e2a49625db8e46e0d340</t>
  </si>
  <si>
    <t>cb848e093</t>
  </si>
  <si>
    <t>JK: new version of the pub pref. dialogue</t>
  </si>
  <si>
    <t>JK-new-version-of-the-pub-pref.-dialogue</t>
  </si>
  <si>
    <t>Mon, 22 Apr 2002 16:16:11 +0000</t>
  </si>
  <si>
    <t>30f6f4472ce59599e5e54530ac6adb9bdcfb89fa</t>
  </si>
  <si>
    <t>30f6f4472</t>
  </si>
  <si>
    <t>95cc8acbae8436f9f5d9df6deba9bac49d8e7f60</t>
  </si>
  <si>
    <t>95cc8acba</t>
  </si>
  <si>
    <t>JK: New doc for the scrollpopup widget.</t>
  </si>
  <si>
    <t>JK-New-doc-for-the-scrollpopup-widget</t>
  </si>
  <si>
    <t>Mon, 22 Apr 2002 15:52:34 +0000</t>
  </si>
  <si>
    <t>9eccf971c7938f950447540c31997650d5488c8b</t>
  </si>
  <si>
    <t>9eccf971c</t>
  </si>
  <si>
    <t>6620e0ac19dc2402d80b89752af99158a93eb4af</t>
  </si>
  <si>
    <t>6620e0ac1</t>
  </si>
  <si>
    <t>Fixing a bug in transformation : a paragraph that contains only an anchor was not displayed correctly after a transformation into a list (the text of the anchor was displayed at the top of the document). Laurent</t>
  </si>
  <si>
    <t>Fixing-a-bug-in-transformation-a-paragraph-that-contains-only-an-anchor-was-not-displayed-correctly-after-a-transformation-into-a-list-the-text-of-the-anchor-was-displayed-at-the-top-of-the-document</t>
  </si>
  <si>
    <t>Mon, 22 Apr 2002 15:39:06 +0000</t>
  </si>
  <si>
    <t>7c7912d839f7d72b62f7ea932eb74b96a9379f35</t>
  </si>
  <si>
    <t>7c7912d83</t>
  </si>
  <si>
    <t>aa75c6dcb3c0cd4fb06e6e613861759819264b88</t>
  </si>
  <si>
    <t>aa75c6dcb</t>
  </si>
  <si>
    <t>JK" removed compilationg warning</t>
  </si>
  <si>
    <t>JK-removed-compilationg-warning</t>
  </si>
  <si>
    <t>Mon, 22 Apr 2002 14:40:30 +0000</t>
  </si>
  <si>
    <t>3ecfcf4124e555a2a923a2e308ff5d547a52b68f</t>
  </si>
  <si>
    <t>3ecfcf412</t>
  </si>
  <si>
    <t>36117bad0c902c8d858607c31145357ab2032b93</t>
  </si>
  <si>
    <t>36117bad0</t>
  </si>
  <si>
    <t>JK: There was a one character offset when splitting a text to insert an annotation icon.</t>
  </si>
  <si>
    <t>JK-There-was-a-one-character-offset-when-splitting-a-text-to</t>
  </si>
  <si>
    <t>Mon, 22 Apr 2002 14:00:40 +0000</t>
  </si>
  <si>
    <t>eed0f1846a201b729eb4e47b4cc6c4bbf02c3420</t>
  </si>
  <si>
    <t>eed0f1846</t>
  </si>
  <si>
    <t>7f23f7e395e9f3d034368021068a226f561b558c</t>
  </si>
  <si>
    <t>7f23f7e39</t>
  </si>
  <si>
    <t>Removing style attributes. Irene</t>
  </si>
  <si>
    <t>Removing-style-attributes</t>
  </si>
  <si>
    <t>Mon, 22 Apr 2002 13:27:12 +0000</t>
  </si>
  <si>
    <t>36ca6db0d0ddf0af876b5a1b72c9bbfc4a1c6b5e</t>
  </si>
  <si>
    <t>36ca6db0d</t>
  </si>
  <si>
    <t>9ba302236adc36351f106ef782bef62c70bf325b</t>
  </si>
  <si>
    <t>9ba302236</t>
  </si>
  <si>
    <t>Mon, 22 Apr 2002 13:24:06 +0000</t>
  </si>
  <si>
    <t>676ffa199871fffb023265428d244f313818352c</t>
  </si>
  <si>
    <t>676ffa199</t>
  </si>
  <si>
    <t>785e27b9cdf53d224c63adddb303d8aeef716e8b</t>
  </si>
  <si>
    <t>785e27b9c</t>
  </si>
  <si>
    <t>Short description of xml support in Amaya Laurent</t>
  </si>
  <si>
    <t>Short-description-of-xml-support-in-Amaya</t>
  </si>
  <si>
    <t>Mon, 22 Apr 2002 13:11:53 +0000</t>
  </si>
  <si>
    <t>08a516003d3c1dab4782a2c7d4c223324a3904ea</t>
  </si>
  <si>
    <t>08a516003</t>
  </si>
  <si>
    <t>f3a26cd35f3521fb5d0f4dd97962268a17832519</t>
  </si>
  <si>
    <t>f3a26cd35</t>
  </si>
  <si>
    <t>It's now possible to insert a unicode character with a shortcut For example Alt+e enters the euro character, Ctrl+o Ctrl+e enters the oelig, etc. Irene</t>
  </si>
  <si>
    <t>It-s-now-possible-to-insert-a-unicode-character-with-a-shortcut</t>
  </si>
  <si>
    <t>Mon, 22 Apr 2002 12:50:19 +0000</t>
  </si>
  <si>
    <t>591e05d2e8a5b31b9fa0706a347840db6614d5ea</t>
  </si>
  <si>
    <t>591e05d2e</t>
  </si>
  <si>
    <t>b8a0655e13e72db5ae325357eb67f31fb29b3ec6</t>
  </si>
  <si>
    <t>b8a0655e1</t>
  </si>
  <si>
    <t>Mon, 22 Apr 2002 12:45:59 +0000</t>
  </si>
  <si>
    <t>f0b4def2a46f466bfffa03ec59be82030221eddd</t>
  </si>
  <si>
    <t>f0b4def2a</t>
  </si>
  <si>
    <t>e8755e8d741a5f62c02b5e1d73a457afc3caa3f2</t>
  </si>
  <si>
    <t>e8755e8d7</t>
  </si>
  <si>
    <t>JK: Changed the last element of range to use the end-point (it was using start point). Small fixes to take into account changes in the selection for the end points in ranges and when doing a "caret" selection.</t>
  </si>
  <si>
    <t>JK-Changed-the-last-element-of-range-to-use-the-end-point-it-was-using</t>
  </si>
  <si>
    <t>Mon, 22 Apr 2002 12:20:59 +0000</t>
  </si>
  <si>
    <t>c741726b0e36d2e9ba4da181c9da20695ab5dc79</t>
  </si>
  <si>
    <t>c741726b0</t>
  </si>
  <si>
    <t>0e56038c0f2fca80d9393fa4e4a512719dae9aa4</t>
  </si>
  <si>
    <t>0e56038c0</t>
  </si>
  <si>
    <t>GTK : one-line-scroll bug final fix.</t>
  </si>
  <si>
    <t>GTK-one-line-scroll-bug-final-fix</t>
  </si>
  <si>
    <t>Mon, 22 Apr 2002 11:04:21 +0000</t>
  </si>
  <si>
    <t>f878cef52cc4e19bbf04826d7ca9de731330f40b</t>
  </si>
  <si>
    <t>f878cef52</t>
  </si>
  <si>
    <t>db28331e27f13ee01935e6a830bcd449e8c6c471</t>
  </si>
  <si>
    <t>db28331e2</t>
  </si>
  <si>
    <t>Bug fix: crash when compressing justified lines. VQ</t>
  </si>
  <si>
    <t>Bug-fix-crash-when-compressing-justified-lines</t>
  </si>
  <si>
    <t>Mon, 22 Apr 2002 10:27:16 +0000</t>
  </si>
  <si>
    <t>18a409e5d7c08b4df85555a7a0558f69ac50b9df</t>
  </si>
  <si>
    <t>18a409e5d</t>
  </si>
  <si>
    <t>9707405c812dd6a199b25a6e2efeb6b242cd05ae</t>
  </si>
  <si>
    <t>9707405c8</t>
  </si>
  <si>
    <t>Make sure that old presentation boxes are deleted when changing the type attribute for a &lt;OL&gt; or when changing the writing direction. VQ.</t>
  </si>
  <si>
    <t>Make-sure-that-old-presentation-boxes-are-deleted-when-changing-the-type</t>
  </si>
  <si>
    <t>Mon, 22 Apr 2002 07:39:23 +0000</t>
  </si>
  <si>
    <t>68b0db1af48db19cbb4857a29f5adad35ebd9773</t>
  </si>
  <si>
    <t>68b0db1af</t>
  </si>
  <si>
    <t>212d685d44f918d5f594b556fb32187e04c415de</t>
  </si>
  <si>
    <t>212d685d4</t>
  </si>
  <si>
    <t>GL : Disable Print compilation (print doesn't compile)</t>
  </si>
  <si>
    <t>GL-Disable-Print-compilation-print-doesn-t-compile</t>
  </si>
  <si>
    <t>Mon, 22 Apr 2002 06:47:26 +0000</t>
  </si>
  <si>
    <t>bac8efc5b8366b3514d4753501d086e2c9dd662d</t>
  </si>
  <si>
    <t>bac8efc5b</t>
  </si>
  <si>
    <t>8acb68275da8f0ce0e9a198a6aa7f89e62c5335e</t>
  </si>
  <si>
    <t>8acb68275</t>
  </si>
  <si>
    <t>SVG: Element foreignObject was overlapping with the following elements in      the Structure view. VQ</t>
  </si>
  <si>
    <t>SVG-Element-foreignObject-was-overlapping-with-the-following-elements-in</t>
  </si>
  <si>
    <t>Sat, 20 Apr 2002 08:35:43 +0000</t>
  </si>
  <si>
    <t>c0caa5c28b8a7d4531984a3988f09f777c176a52</t>
  </si>
  <si>
    <t>c0caa5c28</t>
  </si>
  <si>
    <t>8b3883f38da059af05163b7307023346c47e699b</t>
  </si>
  <si>
    <t>8b3883f38</t>
  </si>
  <si>
    <t>GL : prevent infinite loop with incomplete symbol fonts (urw).      fixed few warnings</t>
  </si>
  <si>
    <t>GL-prevent-infinite-loop-with-incomplete-symbol-fonts-urw</t>
  </si>
  <si>
    <t>Fri, 19 Apr 2002 18:34:33 +0000</t>
  </si>
  <si>
    <t>ac8e8437f3c0bbff9ff1409fa5efa69461fab3f1</t>
  </si>
  <si>
    <t>ac8e8437f</t>
  </si>
  <si>
    <t>048a5a063b1128d65d4aab8e31d33a8eb2529bf5</t>
  </si>
  <si>
    <t>048a5a063</t>
  </si>
  <si>
    <t>Restore the handling of the character euro + windows characters. Irene</t>
  </si>
  <si>
    <t>Restore-the-handling-of-the-character-euro-windows-characters</t>
  </si>
  <si>
    <t>Fri, 19 Apr 2002 15:44:38 +0000</t>
  </si>
  <si>
    <t>917f6d44e61ac98fa82362d196351d9519c06263</t>
  </si>
  <si>
    <t>917f6d44e</t>
  </si>
  <si>
    <t>6bb6b3c57f380c3f0fd0737e803ba60b2aa5ce44</t>
  </si>
  <si>
    <t>6bb6b3c57</t>
  </si>
  <si>
    <t>JK: Adjust the selection when selecting a caret.</t>
  </si>
  <si>
    <t>JK-Adjust-the-selection-when-selecting-a-caret</t>
  </si>
  <si>
    <t>Fri, 19 Apr 2002 15:23:46 +0000</t>
  </si>
  <si>
    <t>1a42d73f5432ba0e2e437eb857a6d1a774d453e7</t>
  </si>
  <si>
    <t>1a42d73f5</t>
  </si>
  <si>
    <t>8566182a912973597a9fa32028e28ef95faaa3c3</t>
  </si>
  <si>
    <t>8566182a9</t>
  </si>
  <si>
    <t>GTK : final version of bug fixation of onelinescroll</t>
  </si>
  <si>
    <t>GTK-final-version-of-bug-fixation-of-onelinescroll</t>
  </si>
  <si>
    <t>Fri, 19 Apr 2002 14:50:53 +0000</t>
  </si>
  <si>
    <t>94c518a3f7b99be4a1b21ed145dfb3844d8fb14d</t>
  </si>
  <si>
    <t>94c518a3f</t>
  </si>
  <si>
    <t>a2eb34e3f26d571aed5dbecdf8aed4f5d892d0b1</t>
  </si>
  <si>
    <t>a2eb34e3f</t>
  </si>
  <si>
    <t>GTK : Second version of onelinescroll bug</t>
  </si>
  <si>
    <t>GTK-Second-version-of-onelinescroll-bug</t>
  </si>
  <si>
    <t>Fri, 19 Apr 2002 14:23:47 +0000</t>
  </si>
  <si>
    <t>0b75a523f9810e03daf9abc55317aec1b0e9dd63</t>
  </si>
  <si>
    <t>0b75a523f</t>
  </si>
  <si>
    <t>9866f4e4fbef05df5bab501f6f49fa7cfa66ab55</t>
  </si>
  <si>
    <t>9866f4e4f</t>
  </si>
  <si>
    <t>JK: Added new translation of dialogues</t>
  </si>
  <si>
    <t>JK-Added-new-translation-of-dialogues</t>
  </si>
  <si>
    <t>Fri, 19 Apr 2002 13:41:51 +0000</t>
  </si>
  <si>
    <t>a62a8db35146a610106bbe8508cab0ea1412d8f0</t>
  </si>
  <si>
    <t>a62a8db35</t>
  </si>
  <si>
    <t>153f681d523be3dcc3ebd5fca9b4ad38dcfa25a3</t>
  </si>
  <si>
    <t>153f681d5</t>
  </si>
  <si>
    <t>Each time the font size of a paragraph was changed the linespacing was increased. Irene</t>
  </si>
  <si>
    <t>Each-time-the-font-size-of-a-paragraph-was-changed-the-linespacing-was-increased</t>
  </si>
  <si>
    <t>Fri, 19 Apr 2002 10:56:21 +0000</t>
  </si>
  <si>
    <t>1170a4e2dad7bd972129e43cfbcb33255b21bfa1</t>
  </si>
  <si>
    <t>1170a4e2d</t>
  </si>
  <si>
    <t>65256e52eabc7a6d042aa7e261b570668ca7d7ed</t>
  </si>
  <si>
    <t>65256e52e</t>
  </si>
  <si>
    <t>When an encoding is not supported by Amaya, an error is reported and the document is parsed as an ISO-8859-1 document. Irene</t>
  </si>
  <si>
    <t>When-an-encoding-is-not-supported-by-Amaya-an-error-is-reported-and-the</t>
  </si>
  <si>
    <t>Fri, 19 Apr 2002 10:39:23 +0000</t>
  </si>
  <si>
    <t>c456000567781cb860d773e90ae5c72f2226bb66</t>
  </si>
  <si>
    <t>c45600056</t>
  </si>
  <si>
    <t>0776afdf304f15e606cbd645dcb7b184ebd065d8</t>
  </si>
  <si>
    <t>0776afdf3</t>
  </si>
  <si>
    <t>GL : upper part of windows wasn't displayed sometimes (resize, scrollbar hiding/showing, first loading...)</t>
  </si>
  <si>
    <t>GL-upper-part-of-windows-wasn-t-displayed-sometimes</t>
  </si>
  <si>
    <t>Fri, 19 Apr 2002 10:08:04 +0000</t>
  </si>
  <si>
    <t>735337b44381f82cf228ab5a13441f5f5dcb10e0</t>
  </si>
  <si>
    <t>735337b44</t>
  </si>
  <si>
    <t>f79ba374f8c5e5b813d4c49dae0d57dd003b8d8e</t>
  </si>
  <si>
    <t>f79ba374f</t>
  </si>
  <si>
    <t>The function TtaGetTextAttributeLength was not internationalized. Irene</t>
  </si>
  <si>
    <t>The-function-TtaGetTextAttributeLength-was-not-internationalized</t>
  </si>
  <si>
    <t>Fri, 19 Apr 2002 10:06:15 +0000</t>
  </si>
  <si>
    <t>5dcbab16119ae272d5c3981725d975df72a71a27</t>
  </si>
  <si>
    <t>5dcbab161</t>
  </si>
  <si>
    <t>fc73572062149672d54432b60cfbb76b3378aea9</t>
  </si>
  <si>
    <t>fc7357206</t>
  </si>
  <si>
    <t>GL : Linux font matching Added URW fonts (Nimbus Roman, Nimbus mono L, Nimbus sans L)</t>
  </si>
  <si>
    <t>GL-Linux-font-matching-Added-URW-fonts-Nimbus-Roman-Nimbus-mono-L-Nimbus-sans-L</t>
  </si>
  <si>
    <t>Fri, 19 Apr 2002 09:48:16 +0000</t>
  </si>
  <si>
    <t>7223eeddfb3ad61a6dbb7ffd4761e30d3d7779aa</t>
  </si>
  <si>
    <t>7223eeddf</t>
  </si>
  <si>
    <t>624ea028610c457febd1a68c6734ba8d5237894d</t>
  </si>
  <si>
    <t>624ea0286</t>
  </si>
  <si>
    <t>JK: add more XML default types to the requests. Give a preference to an application chosen  MIME type.</t>
  </si>
  <si>
    <t>JK-add-more-XML-default-types-to-the-requests.-Give-a-preference</t>
  </si>
  <si>
    <t>Fri, 19 Apr 2002 09:21:26 +0000</t>
  </si>
  <si>
    <t>b77cc16fcb09627a17aa08cda048ada95169f42f</t>
  </si>
  <si>
    <t>b77cc16fc</t>
  </si>
  <si>
    <t>d31ff4650afdce2586bf154bbb9a0002a2e59166</t>
  </si>
  <si>
    <t>d31ff4650</t>
  </si>
  <si>
    <t>JK: Fix an I18N bug wrt the author's name</t>
  </si>
  <si>
    <t>JK-Fix-an-I18N-bug-wrt-the-author-s-name</t>
  </si>
  <si>
    <t>Fri, 19 Apr 2002 08:36:14 +0000</t>
  </si>
  <si>
    <t>fce61a2d94197a68a3488af362c694cfa91c4b34</t>
  </si>
  <si>
    <t>fce61a2d9</t>
  </si>
  <si>
    <t>69c8f3c31b1b288d33ab6fadffcd19b9b9f46634</t>
  </si>
  <si>
    <t>69c8f3c31</t>
  </si>
  <si>
    <t>Fri, 19 Apr 2002 08:33:56 +0000</t>
  </si>
  <si>
    <t>b4d29007a01834a91dfe7f5989f011483a60d913</t>
  </si>
  <si>
    <t>b4d29007a</t>
  </si>
  <si>
    <t>29ad4bf4a1d9146d3e4ccd78a0e98ed785b9a91d</t>
  </si>
  <si>
    <t>29ad4bf4a</t>
  </si>
  <si>
    <t>GL : Font ascent problem.</t>
  </si>
  <si>
    <t>GL-Font-ascent-problem</t>
  </si>
  <si>
    <t>Fri, 19 Apr 2002 07:46:26 +0000</t>
  </si>
  <si>
    <t>f88dc1c4058878beb3245e26ca4419c401fc199d</t>
  </si>
  <si>
    <t>f88dc1c40</t>
  </si>
  <si>
    <t>f8875edfdf5483310f4576fd87806f6c50468c00</t>
  </si>
  <si>
    <t>f8875edfd</t>
  </si>
  <si>
    <t>GTK : Fixed one-line-scroll bug in source view</t>
  </si>
  <si>
    <t>GTK-Fixed-one-line-scroll-bug-in-source-view</t>
  </si>
  <si>
    <t>Thu, 18 Apr 2002 19:05:14 +0000</t>
  </si>
  <si>
    <t>b7d9c723d2ee538720ecd2d623bd4f1fb7df582b</t>
  </si>
  <si>
    <t>b7d9c723d</t>
  </si>
  <si>
    <t>b801c57082d39a49c517e80801115a66dfec1f49</t>
  </si>
  <si>
    <t>b801c5708</t>
  </si>
  <si>
    <t>GL : Bug fixed : When text is on the outside left of the screen, entire word was missing.</t>
  </si>
  <si>
    <t>GL-Bug-fixed-When-text-is-on-the-outside-left-of-the-screen-entire-word-was-missing</t>
  </si>
  <si>
    <t>Thu, 18 Apr 2002 17:15:39 +0000</t>
  </si>
  <si>
    <t>2d83253c77a980399be82ac919fa2e891f2c0246</t>
  </si>
  <si>
    <t>2d83253c7</t>
  </si>
  <si>
    <t>ffd0459ed3a8e52ab34ac55cf7f084c96fd893cd</t>
  </si>
  <si>
    <t>ffd0459ed</t>
  </si>
  <si>
    <t>JK: Special commit for PCLG :) Include the I18N options in the annotlib options.</t>
  </si>
  <si>
    <t>JK-Special-commit-for-PCLG-Include-the-I18N-options</t>
  </si>
  <si>
    <t>Thu, 18 Apr 2002 16:25:16 +0000</t>
  </si>
  <si>
    <t>3f142f1caed6c705ab4544bb0d81be9d09a5b7a1</t>
  </si>
  <si>
    <t>3f142f1ca</t>
  </si>
  <si>
    <t>917728f848a6db48bcb85ad48cf2de7cca7be7d3</t>
  </si>
  <si>
    <t>917728f84</t>
  </si>
  <si>
    <t>A language is now declared unknown when it's not in the standard list of languages ISO-639. Irene</t>
  </si>
  <si>
    <t>A-language-is-now-declared-unknown-when-it-s-not-in-the-standard-list-of</t>
  </si>
  <si>
    <t>Thu, 18 Apr 2002 16:09:54 +0000</t>
  </si>
  <si>
    <t>c3afcb7d171573d0b0b57c744ca49331c6836527</t>
  </si>
  <si>
    <t>c3afcb7d1</t>
  </si>
  <si>
    <t>62c44569297d0205e09d517b65789a37f6423033</t>
  </si>
  <si>
    <t>62c445692</t>
  </si>
  <si>
    <t>JK: Special MIMASA commit. When requesting unknown documents, send the content preferences in the following priority (from high to low) application/xhtml+xml, application/mathml+xml, application/svg+xml, */*</t>
  </si>
  <si>
    <t>JK-Special-MIMASA-commit</t>
  </si>
  <si>
    <t>Thu, 18 Apr 2002 15:41:19 +0000</t>
  </si>
  <si>
    <t>49bf4c821bab1db0ee6dec62686623b128c1ef69</t>
  </si>
  <si>
    <t>49bf4c821</t>
  </si>
  <si>
    <t>a87019c0c7746e499d95a138e58e809492fba78a</t>
  </si>
  <si>
    <t>a87019c0c</t>
  </si>
  <si>
    <t>GTK : NEW SCROLL ALGO.</t>
  </si>
  <si>
    <t>GTK-NEW-SCROLL-ALGO</t>
  </si>
  <si>
    <t>Thu, 18 Apr 2002 14:18:53 +0000</t>
  </si>
  <si>
    <t>26c61388feb76d3655326a8b9d778a5971b4de26</t>
  </si>
  <si>
    <t>26c61388f</t>
  </si>
  <si>
    <t>d2eee7148806ddb13eb7236d9fa59e72e359c09d</t>
  </si>
  <si>
    <t>d2eee7148</t>
  </si>
  <si>
    <t>Change the priority of encodings: the http-encoding has the higher priority now + add the support of koi8-r encoding. Irene</t>
  </si>
  <si>
    <t>Change-the-priority-of-encodings-the-http-encoding-has-the-higher</t>
  </si>
  <si>
    <t>Thu, 18 Apr 2002 13:59:12 +0000</t>
  </si>
  <si>
    <t>0aad540c4cc726abd845f4dccf5143bd8488b99a</t>
  </si>
  <si>
    <t>0aad540c4</t>
  </si>
  <si>
    <t>1ec479e8c314f367f77e0fded631e06f8c1781ec</t>
  </si>
  <si>
    <t>1ec479e8c</t>
  </si>
  <si>
    <t>GL : Scroll bug in software version so get back to slow one until bug fixed.</t>
  </si>
  <si>
    <t>GL-Scroll-bug-in-software-version-so-get-back-to-slow-one-until-bug-fixed</t>
  </si>
  <si>
    <t>Thu, 18 Apr 2002 10:59:09 +0000</t>
  </si>
  <si>
    <t>a9aa3b1a64f8933a5b4dba2c536f51182c17bc66</t>
  </si>
  <si>
    <t>a9aa3b1a6</t>
  </si>
  <si>
    <t>79e6838a2b686dfd7c07b53e12ad74e47463a492</t>
  </si>
  <si>
    <t>79e6838a2</t>
  </si>
  <si>
    <t>New configure file: --with-gl generates automatically with-gtk and with-i18n Irene</t>
  </si>
  <si>
    <t>New-configure-file-with-gl-generates-automatically-with-gtk-and-with-i18n</t>
  </si>
  <si>
    <t>Thu, 18 Apr 2002 10:11:43 +0000</t>
  </si>
  <si>
    <t>300b07fd3e78d77c01ff2dc1a80ea67a222cf2d1</t>
  </si>
  <si>
    <t>300b07fd3</t>
  </si>
  <si>
    <t>171fffa10e03c8c043e8331a9a7e95c9cdee6563</t>
  </si>
  <si>
    <t>171fffa10</t>
  </si>
  <si>
    <t>GL : Fixed a misplaced #define in previous commit</t>
  </si>
  <si>
    <t>GL-Fixed-a-misplaced-define-in-previous-commit</t>
  </si>
  <si>
    <t>Thu, 18 Apr 2002 08:39:42 +0000</t>
  </si>
  <si>
    <t>94657d8601e23396044436e7cb4f48c51a7323ad</t>
  </si>
  <si>
    <t>94657d860</t>
  </si>
  <si>
    <t>b37beb256377f2cbb9422b8c22973a2b1b4fc0a0</t>
  </si>
  <si>
    <t>b37beb256</t>
  </si>
  <si>
    <t xml:space="preserve"> GL : Linux Matrox Bug (expose area has to be redrawn on all linux hardware opengl... )</t>
  </si>
  <si>
    <t>GL-Linux-Matrox-Bug-expose-area-has-to-be-redrawn-on-all-linux-hardware-opengl</t>
  </si>
  <si>
    <t>Thu, 18 Apr 2002 08:32:10 +0000</t>
  </si>
  <si>
    <t>317605d93acf45d896e7b740b7517dc396b661cf</t>
  </si>
  <si>
    <t>317605d93</t>
  </si>
  <si>
    <t>1bd9e1b19d05ac3f525bafa2162d1d10e32ebadb</t>
  </si>
  <si>
    <t>1bd9e1b19</t>
  </si>
  <si>
    <t>GTK : Resize now works with scrollbar appareance, disappearance GL : Software Scrolling is now FASTER. GLWIN32 : Fixe compilation problem from thotprinter.dll</t>
  </si>
  <si>
    <t>GTK-Resize-now-works-with-scrollbar-appareance-disappearance</t>
  </si>
  <si>
    <t>Thu, 18 Apr 2002 07:21:18 +0000</t>
  </si>
  <si>
    <t>a234a503a82850fdbd25d390bf293ce6556d3144</t>
  </si>
  <si>
    <t>a234a503a</t>
  </si>
  <si>
    <t>8e15d5f8763014319d9cfaab7ad7f4267f29ef65</t>
  </si>
  <si>
    <t>8e15d5f87</t>
  </si>
  <si>
    <t>GL : Char Width Selection bug partially solved 	(need work)</t>
  </si>
  <si>
    <t>GL-Char-Width-Selection-bug-partially-solved</t>
  </si>
  <si>
    <t xml:space="preserve">GTK : Scroll code cleaning (motif and gtk code splitted)_x000D_
      Scrollbar appears only when required_x000D_
</t>
  </si>
  <si>
    <t>Wed, 17 Apr 2002 17:08:51 +0000</t>
  </si>
  <si>
    <t>4fb92508c0d6c0c945f66e987eefcd59920ea10f</t>
  </si>
  <si>
    <t>4fb92508c</t>
  </si>
  <si>
    <t>2cd4713190c4a5bb2338c8d703257812ff26073d</t>
  </si>
  <si>
    <t>2cd471319</t>
  </si>
  <si>
    <t>Wed, 17 Apr 2002 16:37:15 +0000</t>
  </si>
  <si>
    <t>32ffeca06c442965e04a38f6411646151cbd2828</t>
  </si>
  <si>
    <t>32ffeca06</t>
  </si>
  <si>
    <t>270d979d6003716cb9d058249aa8a066df060022</t>
  </si>
  <si>
    <t>270d979d6</t>
  </si>
  <si>
    <t>JK: preparing the work to solve the parameter bug</t>
  </si>
  <si>
    <t>JK-preparing-the-work-to-solve-the-parameter-bug</t>
  </si>
  <si>
    <t>Wed, 17 Apr 2002 16:25:07 +0000</t>
  </si>
  <si>
    <t>8f8ce868e970fa7a8330932c8ee52b84d0d663fd</t>
  </si>
  <si>
    <t>8f8ce868e</t>
  </si>
  <si>
    <t>bfe78b700eecc8439323d97507c8e1ece1d4f2ea</t>
  </si>
  <si>
    <t>bfe78b700</t>
  </si>
  <si>
    <t>Restore the right value for the text length of a style element Irene</t>
  </si>
  <si>
    <t>Restore-the-right-value-for-the-text-length-of-a-style-element</t>
  </si>
  <si>
    <t>Wed, 17 Apr 2002 15:51:15 +0000</t>
  </si>
  <si>
    <t>2625ecf743fe1dbfe8aba6d1bb3f9a48803eb880</t>
  </si>
  <si>
    <t>2625ecf74</t>
  </si>
  <si>
    <t>660b57a8d0bf24016719c255e4625063eb5997d3</t>
  </si>
  <si>
    <t>660b57a8d</t>
  </si>
  <si>
    <t>Adding the parsing of Windows-1250 1251 1253 1254 1255 1255 1256 1257 Irene</t>
  </si>
  <si>
    <t>Adding-the-parsing-of-Windows-1250-1251-1253-1254-1255-1255-1256-1257</t>
  </si>
  <si>
    <t>Wed, 17 Apr 2002 15:39:55 +0000</t>
  </si>
  <si>
    <t>952766d092a5979215db7bcd6ebf8c4115513af9</t>
  </si>
  <si>
    <t>952766d09</t>
  </si>
  <si>
    <t>a03fa94cd244ca2d4ffff084719ee112694dc4b6</t>
  </si>
  <si>
    <t>a03fa94cd</t>
  </si>
  <si>
    <t>Changing the font family through the Style/Character Style dialog box did not work. VQ.</t>
  </si>
  <si>
    <t>Changing-the-font-family-through-the-Style-Character-Style-dialog-box-did-not-work</t>
  </si>
  <si>
    <t>Wed, 17 Apr 2002 15:12:35 +0000</t>
  </si>
  <si>
    <t>5075e8ab3ac7a490667a2f36ca303dd1fe4da9e0</t>
  </si>
  <si>
    <t>5075e8ab3</t>
  </si>
  <si>
    <t>b6695f7cbef3a8d8780b7a826f9e4d85644911f1</t>
  </si>
  <si>
    <t>b6695f7cb</t>
  </si>
  <si>
    <t>Wed, 17 Apr 2002 15:10:46 +0000</t>
  </si>
  <si>
    <t>c0015ccfe2e3c5f9c5c17a33c1ce492314a9c1e3</t>
  </si>
  <si>
    <t>c0015ccfe</t>
  </si>
  <si>
    <t>a5787a23f965ef77668ee9d3325bd0fea8aab4d4</t>
  </si>
  <si>
    <t>a5787a23f</t>
  </si>
  <si>
    <t>When reloading in HTML a not well formed XHTML document CSS stylesheets were not loaded. Irene</t>
  </si>
  <si>
    <t>When-reloading-in-HTML-a-not-well-formed-XHTML-document-CSS-stylesheets</t>
  </si>
  <si>
    <t>Wed, 17 Apr 2002 13:12:28 +0000</t>
  </si>
  <si>
    <t>faf424f8d53da6c73784582a38cb148f66c7012c</t>
  </si>
  <si>
    <t>faf424f8d</t>
  </si>
  <si>
    <t>af584d646ad9711868ba9da7bf7694ee6f60aac8</t>
  </si>
  <si>
    <t>af584d646</t>
  </si>
  <si>
    <t>When a textarea was edited newlines were replaced by spaces. Irene</t>
  </si>
  <si>
    <t>When-a-textarea-was-edited-newlines-were-replaced-by-spaces</t>
  </si>
  <si>
    <t>Wed, 17 Apr 2002 11:42:14 +0000</t>
  </si>
  <si>
    <t>71e0b737e96eaa505116df9a3448dae55c6f867b</t>
  </si>
  <si>
    <t>71e0b737e</t>
  </si>
  <si>
    <t>1d3b4da9d21c246ed4ac38b808c3e6b1e94c6092</t>
  </si>
  <si>
    <t>1d3b4da9d</t>
  </si>
  <si>
    <t>JK: The Style menu was not selectioning the default font family by default.</t>
  </si>
  <si>
    <t>JK-The-Style-menu-was-not-selectioning-the-default-font-family-by</t>
  </si>
  <si>
    <t>Wed, 17 Apr 2002 09:37:02 +0000</t>
  </si>
  <si>
    <t>c06f8bc727efac9660dc06eff6d00b2e18c583f2</t>
  </si>
  <si>
    <t>c06f8bc72</t>
  </si>
  <si>
    <t>1dc4b53f9a2989457ee708b27770df9b98bba014</t>
  </si>
  <si>
    <t>1dc4b53f9</t>
  </si>
  <si>
    <t>When creating a new foreignObject including MathML or HTML elements, the user can choose it's position and size (except with GTK version). Irene</t>
  </si>
  <si>
    <t>When-creating-a-new-foreignObject-including-MathML-or-HTML-elements</t>
  </si>
  <si>
    <t>Wed, 17 Apr 2002 09:35:23 +0000</t>
  </si>
  <si>
    <t>21b13852531fc59cb4f424902adb2cf539dad7ff</t>
  </si>
  <si>
    <t>21b138525</t>
  </si>
  <si>
    <t>3fc10cc2f8f6d02d2857ae2515f5855ad3595f81</t>
  </si>
  <si>
    <t>3fc10cc2f</t>
  </si>
  <si>
    <t>Like other gaphics a root symbol is selected when the user click on the shape. Irene</t>
  </si>
  <si>
    <t>Like-other-gaphics-a-root-symbol-is-selected-when-the-user-click-on-the</t>
  </si>
  <si>
    <t>Wed, 17 Apr 2002 07:42:30 +0000</t>
  </si>
  <si>
    <t>45e75288bdc419fcca3e08d4e4aad119ada2d545</t>
  </si>
  <si>
    <t>45e75288b</t>
  </si>
  <si>
    <t>13bbec1bf54133dae9ec6957c3a66844820994ad</t>
  </si>
  <si>
    <t>13bbec1bf</t>
  </si>
  <si>
    <t>JK: GTK: There was no automatic refresh when changing the state of the toggle button in the popup menus.</t>
  </si>
  <si>
    <t>JK-GTK-There-was-no-automatic-refresh-when-changing-the-state-of-the</t>
  </si>
  <si>
    <t>Tue, 16 Apr 2002 16:14:01 +0000</t>
  </si>
  <si>
    <t>75b92a5db84dab5a0b46eec32f362988a347c0fb</t>
  </si>
  <si>
    <t>75b92a5db</t>
  </si>
  <si>
    <t>dd193d44886b5b212d8bb8a42a5d207841988d90</t>
  </si>
  <si>
    <t>dd193d448</t>
  </si>
  <si>
    <t>Preparing tar scripts. Irene</t>
  </si>
  <si>
    <t>Preparing-tar-scripts</t>
  </si>
  <si>
    <t>Tue, 16 Apr 2002 15:44:56 +0000</t>
  </si>
  <si>
    <t>082a714e28b2ecbf865fb0dfbdd5e2eaa7186e40</t>
  </si>
  <si>
    <t>082a714e2</t>
  </si>
  <si>
    <t>3649dd4432122f58538ff8d2d1135a1cc7269f13</t>
  </si>
  <si>
    <t>3649dd443</t>
  </si>
  <si>
    <t>Removing the space in the directory nam accessibility_in_amaya Irene</t>
  </si>
  <si>
    <t>Removing-the-space-in-the-directory-nam-accessibility_in_amaya</t>
  </si>
  <si>
    <t>Tue, 16 Apr 2002 15:31:53 +0000</t>
  </si>
  <si>
    <t>57abda35a724165c0e01480875c50ce262def53b</t>
  </si>
  <si>
    <t>57abda35a</t>
  </si>
  <si>
    <t>cfd61408d3753e0722f857164c82c4e77682dd6c</t>
  </si>
  <si>
    <t>cfd61408d</t>
  </si>
  <si>
    <t>Tue, 16 Apr 2002 15:30:03 +0000</t>
  </si>
  <si>
    <t>220e17c5dd1b6d5c2852501c1e906295b8da1e48</t>
  </si>
  <si>
    <t>220e17c5d</t>
  </si>
  <si>
    <t>afb8be177f9734eb6fb38293f4e3511ff7abf0c1</t>
  </si>
  <si>
    <t>afb8be177</t>
  </si>
  <si>
    <t>Set the release number 6.0 Irene</t>
  </si>
  <si>
    <t>Set-the-release-number-6.0</t>
  </si>
  <si>
    <t>Tue, 16 Apr 2002 14:53:29 +0000</t>
  </si>
  <si>
    <t>aee544b3e35970f512df066827376a49c7d628df</t>
  </si>
  <si>
    <t>aee544b3e</t>
  </si>
  <si>
    <t>959e1655bbe309170a82243104a85cb7c1e9e26e</t>
  </si>
  <si>
    <t>959e1655b</t>
  </si>
  <si>
    <t>Some pages were not printed or printed with a too large left margin. Irene</t>
  </si>
  <si>
    <t>Some-pages-were-not-printed-or-printed-with-a-too-large-left-margin</t>
  </si>
  <si>
    <t>Tue, 16 Apr 2002 14:33:48 +0000</t>
  </si>
  <si>
    <t>c408f77f503095b6ce7ef11a995622a4e16fba57</t>
  </si>
  <si>
    <t>c408f77f5</t>
  </si>
  <si>
    <t>39d2709aef3e1aa77eea7809776c385f7e2d84b1</t>
  </si>
  <si>
    <t>39d2709ae</t>
  </si>
  <si>
    <t>JK: Added an ifdef protection for the ANNOT_ON_ANNOT flag in case that the user hasn't removed it from the Option file</t>
  </si>
  <si>
    <t>JK-Added-an-ifdef-protection-for-the-ANNOT_ON_ANNOT-flag-in-case</t>
  </si>
  <si>
    <t>Tue, 16 Apr 2002 10:17:19 +0000</t>
  </si>
  <si>
    <t>5506e32da5144a4e623cdd73f45b5b6732fb7f23</t>
  </si>
  <si>
    <t>5506e32da</t>
  </si>
  <si>
    <t>9485c7084cce8179407a265a436820bf2022c2a8</t>
  </si>
  <si>
    <t>9485c7084</t>
  </si>
  <si>
    <t>JK: Make sure that the UpdateContextSensitiveMenus works only with documents that have an HTML schema.</t>
  </si>
  <si>
    <t>JK-Make-sure-that-the-UpdateContextSensitiveMenus-works-only-with-documents</t>
  </si>
  <si>
    <t>Tue, 16 Apr 2002 08:41:48 +0000</t>
  </si>
  <si>
    <t>5e55b094039951c6a500395509cc43941ca4a810</t>
  </si>
  <si>
    <t>5e55b0940</t>
  </si>
  <si>
    <t>6dea0887a030b0b88d1aa24338c78fae190e6114</t>
  </si>
  <si>
    <t>6dea0887a</t>
  </si>
  <si>
    <t>GL : Modified Lightness of default font      Fixed Background Color Bug      Fixed few warnings</t>
  </si>
  <si>
    <t>GL-Modified-Lightness-of-default-font</t>
  </si>
  <si>
    <t>Tue, 16 Apr 2002 08:37:01 +0000</t>
  </si>
  <si>
    <t>ef4a855df2add3749d629c133d57c6857cc01009</t>
  </si>
  <si>
    <t>ef4a855df</t>
  </si>
  <si>
    <t>0786239ecb1737944e5886a8e277f38d1542b0b8</t>
  </si>
  <si>
    <t>0786239ec</t>
  </si>
  <si>
    <t>JK: Removed the ANNOT_ON_ANNOT flag (it's now always activated)</t>
  </si>
  <si>
    <t>JK-Removed-the-ANNOT_ON_ANNOT-flag-it-s-now-always-activated</t>
  </si>
  <si>
    <t>Tue, 16 Apr 2002 08:28:21 +0000</t>
  </si>
  <si>
    <t>f8a6799cda0e58457b1ac5aa5790cacf8751d74e</t>
  </si>
  <si>
    <t>f8a6799cd</t>
  </si>
  <si>
    <t>9691f8506e53076b4cecd0ede4a152b9ab163364</t>
  </si>
  <si>
    <t>9691f8506</t>
  </si>
  <si>
    <t>Updating Windows workspaces Irene</t>
  </si>
  <si>
    <t>Tue, 16 Apr 2002 07:21:15 +0000</t>
  </si>
  <si>
    <t>b3c85ffeaa687ac252767f1e612c122ef4c83cb9</t>
  </si>
  <si>
    <t>b3c85ffea</t>
  </si>
  <si>
    <t>f986ce3291189e71b6dd7d57670e2d9810ebe57f</t>
  </si>
  <si>
    <t>f986ce329</t>
  </si>
  <si>
    <t>GL : Image size bug (on svg w3c specification page the 'float' image)</t>
  </si>
  <si>
    <t>GL-Image-size-bug-on-svg-w3c-specification-page-the-float-image</t>
  </si>
  <si>
    <t>Mon, 15 Apr 2002 18:06:50 +0000</t>
  </si>
  <si>
    <t>85f983bba38d0ab072f981eb7a63520b0418eecd</t>
  </si>
  <si>
    <t>85f983bba</t>
  </si>
  <si>
    <t>8f4eb83845dc7dfb9ce696abcaa455ced7445c56</t>
  </si>
  <si>
    <t>8f4eb8384</t>
  </si>
  <si>
    <t>GL-GTK : Fixed bug from previous commit (invalid prototype)</t>
  </si>
  <si>
    <t>GL-GTK-Fixed-bug-from-previous-commit-invalid-prototype</t>
  </si>
  <si>
    <t>Mon, 15 Apr 2002 15:47:35 +0000</t>
  </si>
  <si>
    <t>d6d521b8eed7145a322c40b79e399db58aa3eae8</t>
  </si>
  <si>
    <t>d6d521b8e</t>
  </si>
  <si>
    <t>20026fa937b9fbad7e4d9b2c8f36c1cd7aa1d26a</t>
  </si>
  <si>
    <t>20026fa93</t>
  </si>
  <si>
    <t>Full parsing of the CSS property display. Removing an invalid link in the_structure_menu.html Irene</t>
  </si>
  <si>
    <t>Full-parsing-of-the-CSS-property-display</t>
  </si>
  <si>
    <t>Mon, 15 Apr 2002 15:33:44 +0000</t>
  </si>
  <si>
    <t>0eec7d0c52585c829c261b18e994c967c43cf166</t>
  </si>
  <si>
    <t>0eec7d0c5</t>
  </si>
  <si>
    <t>7d506a4b0bb7d26d9011d78c8958fd9d19d70e33</t>
  </si>
  <si>
    <t>7d506a4b0</t>
  </si>
  <si>
    <t>WIN32 : Fixed warnings &amp; use of fabs instead of abs for double</t>
  </si>
  <si>
    <t>WIN32-Fixed-warnings-use-of-fabs-instead-of-abs-for-double</t>
  </si>
  <si>
    <t>Mon, 15 Apr 2002 15:33:28 +0000</t>
  </si>
  <si>
    <t>3c247692e965cf24b61497fdf8aac3897b93f46c</t>
  </si>
  <si>
    <t>3c247692e</t>
  </si>
  <si>
    <t>897b420a0ca7420b8944eb5a95d88e67bac613f5</t>
  </si>
  <si>
    <t>897b420a0</t>
  </si>
  <si>
    <t>Code clean-up. VQ</t>
  </si>
  <si>
    <t>Mon, 15 Apr 2002 14:49:30 +0000</t>
  </si>
  <si>
    <t>c2bb281bcae846f182769876f9cd5bd7777e3290</t>
  </si>
  <si>
    <t>c2bb281bc</t>
  </si>
  <si>
    <t>e16085d882a20561ab6071899749d7313ea5c5ac</t>
  </si>
  <si>
    <t>e16085d88</t>
  </si>
  <si>
    <t>Mon, 15 Apr 2002 14:44:47 +0000</t>
  </si>
  <si>
    <t>4aaa73e242af87a20b9f1f777301f33f43664dbb</t>
  </si>
  <si>
    <t>4aaa73e24</t>
  </si>
  <si>
    <t>31b581de1ef5cad123e69e628eab1f4ec61a344f</t>
  </si>
  <si>
    <t>31b581de1</t>
  </si>
  <si>
    <t>Adding an initialization Irene</t>
  </si>
  <si>
    <t>Mon, 15 Apr 2002 14:43:14 +0000</t>
  </si>
  <si>
    <t>ffcafb6324eac9570dc35895c1f47a2b0eaa3806</t>
  </si>
  <si>
    <t>ffcafb632</t>
  </si>
  <si>
    <t>cbf86a42160046c15653f5d40c161fa4f2a6e447</t>
  </si>
  <si>
    <t>cbf86a421</t>
  </si>
  <si>
    <t>Improve error checking in function TtaGetAttributeKind. VQ.</t>
  </si>
  <si>
    <t>Improve-error-checking-in-function-TtaGetAttributeKind</t>
  </si>
  <si>
    <t>Mon, 15 Apr 2002 14:43:09 +0000</t>
  </si>
  <si>
    <t>3033e4c59feb3b957a40b775bdb496aa86310398</t>
  </si>
  <si>
    <t>3033e4c59</t>
  </si>
  <si>
    <t>3ffafd2ee1dd1d666f2df0ef1843463cf763aab1</t>
  </si>
  <si>
    <t>3ffafd2ee</t>
  </si>
  <si>
    <t>Fixing some warning messages. VQ.</t>
  </si>
  <si>
    <t>Mon, 15 Apr 2002 14:02:14 +0000</t>
  </si>
  <si>
    <t>9c36b8f29e5381f26b9d64ebe789a5ea26965751</t>
  </si>
  <si>
    <t>9c36b8f29</t>
  </si>
  <si>
    <t>b2f8de8b9c14490926e7bdd71846c5d8e93e8a47</t>
  </si>
  <si>
    <t>b2f8de8b9</t>
  </si>
  <si>
    <t>GL :  Corrected a colorm0apping bug (The G of google.com is now correct).       End of page doesn't cut words anymore.       Better Boldness strength.       Add Few fonts in the list (fontserver.c)       First Part of selection bug correct, but selection is still false 	if there is a special char (like ï¿½) in the line.</t>
  </si>
  <si>
    <t>GL-Corrected-a-colorm0apping-bug-The-G-of-google.com-is-now-correct</t>
  </si>
  <si>
    <t xml:space="preserve">GTK : Fixed few warnings in picture.c_x000D_
</t>
  </si>
  <si>
    <t>Mon, 15 Apr 2002 13:36:07 +0000</t>
  </si>
  <si>
    <t>d8f1a180d0388879fe8ebe57fe57bf2c7928dd74</t>
  </si>
  <si>
    <t>d8f1a180d</t>
  </si>
  <si>
    <t>3aa8e2829562c894a2d5518cf69bd330b7aa3d63</t>
  </si>
  <si>
    <t>3aa8e2829</t>
  </si>
  <si>
    <t>JK+IV: TtaShowAndWait didn't wait under Windows</t>
  </si>
  <si>
    <t>JK-IV-TtaShowAndWait-didn-t-wait-under-Windows</t>
  </si>
  <si>
    <t>Mon, 15 Apr 2002 13:29:30 +0000</t>
  </si>
  <si>
    <t>25c87a121de144bf386c22d9bc72b0cff3673780</t>
  </si>
  <si>
    <t>25c87a121</t>
  </si>
  <si>
    <t>a9df25ea01de3ce7a6dbe300f6312e6af84b7ecd</t>
  </si>
  <si>
    <t>a9df25ea0</t>
  </si>
  <si>
    <t>JK: code cleaning</t>
  </si>
  <si>
    <t>JK-code-cleaning</t>
  </si>
  <si>
    <t>Mon, 15 Apr 2002 13:28:13 +0000</t>
  </si>
  <si>
    <t>48254249c0bc4deddad0d54fa2cbc2093000e338</t>
  </si>
  <si>
    <t>48254249c</t>
  </si>
  <si>
    <t>18b3553635cde90e7c1fb5c666767757cd978415</t>
  </si>
  <si>
    <t>18b355363</t>
  </si>
  <si>
    <t>JK: Added the new XHTML mime type config option to windows. you can compile it now.</t>
  </si>
  <si>
    <t>JK-Added-the-new-XHTML-mime-type-config-option-to-windows.-you-can-compile</t>
  </si>
  <si>
    <t>Mon, 15 Apr 2002 12:37:04 +0000</t>
  </si>
  <si>
    <t>d5710957bfc11cad9538e4ec43cb9666bffc8992</t>
  </si>
  <si>
    <t>d5710957b</t>
  </si>
  <si>
    <t>b2ae3dbdddc4c50df9a79b7bd33267039c5c4ba9</t>
  </si>
  <si>
    <t>b2ae3dbdd</t>
  </si>
  <si>
    <t>JK: Make the new XHTML MIME type a default one... plus a make proto</t>
  </si>
  <si>
    <t>JK-Make-the-new-XHTML-MIME-type-a-default-one.-plus-a-make-proto</t>
  </si>
  <si>
    <t>Mon, 15 Apr 2002 12:26:11 +0000</t>
  </si>
  <si>
    <t>da97e62f954fbf2de85bdccdf4a474155968601f</t>
  </si>
  <si>
    <t>da97e62f9</t>
  </si>
  <si>
    <t>d4c9877a86521494f342e9c88e5d4ecfc9fb24b6</t>
  </si>
  <si>
    <t>d4c9877a8</t>
  </si>
  <si>
    <t>JK: New config option to enable/disale the application/xhtml+xml MIME type. (warning: this won't compile under windows right now)</t>
  </si>
  <si>
    <t>JK-New-config-option-to-enable-disale-the-application-xhtml-xml-MIME-type</t>
  </si>
  <si>
    <t>Mon, 15 Apr 2002 11:21:12 +0000</t>
  </si>
  <si>
    <t>a856fcd455e48a20313e0a4a64fbb16facc161a8</t>
  </si>
  <si>
    <t>a856fcd45</t>
  </si>
  <si>
    <t>d1476f1402ee03af6c694de20e8a3a39098578ba</t>
  </si>
  <si>
    <t>d1476f140</t>
  </si>
  <si>
    <t>JK: Some code cleaning, did a make proto too.</t>
  </si>
  <si>
    <t>JK-Some-code-cleaning-did-a-make-proto-too</t>
  </si>
  <si>
    <t>Mon, 15 Apr 2002 08:02:05 +0000</t>
  </si>
  <si>
    <t>aaa68d2adc0b08d98889747418ffe953aaf82e77</t>
  </si>
  <si>
    <t>aaa68d2ad</t>
  </si>
  <si>
    <t>be9084f58d5391af0da7eee721f0716684d36d5e</t>
  </si>
  <si>
    <t>be9084f58</t>
  </si>
  <si>
    <t>SVG: implementing element clipPath, but without its semantics. Simply prevent      clipping paths to be displayed (often black filled) as ordinary paths. VQ</t>
  </si>
  <si>
    <t>SVG-implementing-element-clipPath-but-without-its-semantics.-Simply-prevent</t>
  </si>
  <si>
    <t>Fri, 12 Apr 2002 15:21:27 +0000</t>
  </si>
  <si>
    <t>67e51a99ccabbb55266c072e15d00d8e21916e49</t>
  </si>
  <si>
    <t>67e51a99c</t>
  </si>
  <si>
    <t>10ded75413936c08087f6aff2d4d99801f997d50</t>
  </si>
  <si>
    <t>10ded7541</t>
  </si>
  <si>
    <t>Accepts language en-US as if it was just en. VQ</t>
  </si>
  <si>
    <t>Accepts-language-en-US-as-if-it-was-just-en</t>
  </si>
  <si>
    <t>Fri, 12 Apr 2002 10:52:00 +0000</t>
  </si>
  <si>
    <t>4d88f403c99dd4f08ab1c8e2666fca75f5ce0b4c</t>
  </si>
  <si>
    <t>4d88f403c</t>
  </si>
  <si>
    <t>30a9746c6d3255a48a4fe9b8f394169f0820b18f</t>
  </si>
  <si>
    <t>30a9746c6</t>
  </si>
  <si>
    <t>GL : Multiple window open expose bug corrected      Multiple window clipping Bug</t>
  </si>
  <si>
    <t>GL-Multiple-window-open-expose-bug-corrected</t>
  </si>
  <si>
    <t>Fri, 12 Apr 2002 10:45:49 +0000</t>
  </si>
  <si>
    <t>2899c4e9f4a77de4aa5c1d47a8ba6d7c5817b1e6</t>
  </si>
  <si>
    <t>2899c4e9f</t>
  </si>
  <si>
    <t>1f684982fa84a372e0fa4f330d9f9c300037b5ab</t>
  </si>
  <si>
    <t>1f684982f</t>
  </si>
  <si>
    <t>GTK : Fix flashing of GTK scroll GL : added more font fallbacks</t>
  </si>
  <si>
    <t>GTK-Fix-flashing-of-GTK-scroll</t>
  </si>
  <si>
    <t>Fri, 12 Apr 2002 09:08:30 +0000</t>
  </si>
  <si>
    <t>37c8f6f96a670357676c3be463c9fe5eaebb477e</t>
  </si>
  <si>
    <t>37c8f6f96</t>
  </si>
  <si>
    <t>88a61e9f0df8628f2d0e256cd1f10d8b4b5f017c</t>
  </si>
  <si>
    <t>88a61e9f0</t>
  </si>
  <si>
    <t>GL : Extensions (core, render, antialias) doesn't work on all workstations, I removed them</t>
  </si>
  <si>
    <t>GL-Extensions-core-render-antialias-doesn-t-work-on-all-workstations-I-removed-them</t>
  </si>
  <si>
    <t>Thu, 11 Apr 2002 18:44:42 +0000</t>
  </si>
  <si>
    <t>230fce68a47aaa692f8e70ddba558b8fca7fe39e</t>
  </si>
  <si>
    <t>230fce68a</t>
  </si>
  <si>
    <t>7664e9615cd94bda6384c8d9c47f927fee3de01c</t>
  </si>
  <si>
    <t>7664e9615</t>
  </si>
  <si>
    <t>GL : added fonts to pattern matching.</t>
  </si>
  <si>
    <t>GL-added-fonts-to-pattern-matching</t>
  </si>
  <si>
    <t>Thu, 11 Apr 2002 18:35:13 +0000</t>
  </si>
  <si>
    <t>1174c0425cccd046877a8198feecc7f7066af8fa</t>
  </si>
  <si>
    <t>1174c0425</t>
  </si>
  <si>
    <t>dab50fdb648a6d3535a4d7ec6cf66f39f3f15266</t>
  </si>
  <si>
    <t>dab50fdb6</t>
  </si>
  <si>
    <t>GL : Character width finalisation      Adding names to font pattern matching...</t>
  </si>
  <si>
    <t>GL-Character-width-finalisation</t>
  </si>
  <si>
    <t>Thu, 11 Apr 2002 17:39:02 +0000</t>
  </si>
  <si>
    <t>a378e0014817b4e6ccadb55284e8263a0220d4f6</t>
  </si>
  <si>
    <t>a378e0014</t>
  </si>
  <si>
    <t>ac7cf1c292b27917203aaf05e65c9a544e5ed5a7</t>
  </si>
  <si>
    <t>ac7cf1c29</t>
  </si>
  <si>
    <t>- The end tag of a "unknown_namespace" element wasn't correct (a parameter was missing in the call of a callback procedure). - Restore the "Parsing errors/warnings" popup. Laurent</t>
  </si>
  <si>
    <t>The-end-tag-of-a-unknown_namespace-element-wasn-t-correct-a-parameter-was-missing-in-the-call-of-a-callback-procedure</t>
  </si>
  <si>
    <t>Thu, 11 Apr 2002 16:51:47 +0000</t>
  </si>
  <si>
    <t>8f775cc2392a27e1b10a5e0556bd0da983d9c7e7</t>
  </si>
  <si>
    <t>8f775cc23</t>
  </si>
  <si>
    <t>eb8911d5e5b0497a728f01a982f377f046e74e73</t>
  </si>
  <si>
    <t>eb8911d5e</t>
  </si>
  <si>
    <t>JK + PCLG: The annotation view in the GTK version didn't removed the focus on the buttons.</t>
  </si>
  <si>
    <t>JK-PCLG-The-annotation-view-in-the-GTK-version-didn-t-removed-the-focus</t>
  </si>
  <si>
    <t>Thu, 11 Apr 2002 16:45:28 +0000</t>
  </si>
  <si>
    <t>cce7ee31a9e08c34c43ba3d346c7e957eac25f70</t>
  </si>
  <si>
    <t>cce7ee31a</t>
  </si>
  <si>
    <t>7c41b3869f30ad6cd8563aa1dbe488682530066f</t>
  </si>
  <si>
    <t>7c41b3869</t>
  </si>
  <si>
    <t>GL : Character width warnings reworked</t>
  </si>
  <si>
    <t>GL-Character-width-warnings-reworked</t>
  </si>
  <si>
    <t>Thu, 11 Apr 2002 15:11:34 +0000</t>
  </si>
  <si>
    <t>629988da99d23142d19be7de82b694cca5bb4ff3</t>
  </si>
  <si>
    <t>629988da9</t>
  </si>
  <si>
    <t>903cd247888ecf066efcfd24ee9585920750d043</t>
  </si>
  <si>
    <t>903cd2478</t>
  </si>
  <si>
    <t>JK: fixing a typo related to annotations and HTML bodies.</t>
  </si>
  <si>
    <t>JK-fixing-a-typo-related-to-annotations-and-HTML-bodies</t>
  </si>
  <si>
    <t>Thu, 11 Apr 2002 14:39:00 +0000</t>
  </si>
  <si>
    <t>e5e7fa2dd67c8cadad8f61cf6524d10103f7b54c</t>
  </si>
  <si>
    <t>e5e7fa2dd</t>
  </si>
  <si>
    <t>485d7ca2286fc55db51a6096fc0eef462007e6b6</t>
  </si>
  <si>
    <t>485d7ca22</t>
  </si>
  <si>
    <t>JK: WinScrPopup widget: fixed a compiler error. It works on Windows. you can update and compile with a smile.</t>
  </si>
  <si>
    <t>JK-WinScrPopup-widget-fixed-a-compiler-error</t>
  </si>
  <si>
    <t>Thu, 11 Apr 2002 13:39:24 +0000</t>
  </si>
  <si>
    <t>1a5ca70d53af9df7e000a55c23ee988b1df2b7a9</t>
  </si>
  <si>
    <t>1a5ca70d5</t>
  </si>
  <si>
    <t>8c9067f0feb995a481664b48b6531841ac68c0ec</t>
  </si>
  <si>
    <t>8c9067f0f</t>
  </si>
  <si>
    <t>JK: ScrPopupwidget for Windows: Merge of the windows + GTK functions. Warning: I'm not sure if this compiles under Windows (going to check right now).</t>
  </si>
  <si>
    <t>JK-ScrPopupwidget-for-Windows-Merge-of-the-windows-GTK-functions</t>
  </si>
  <si>
    <t>Thu, 11 Apr 2002 13:30:10 +0000</t>
  </si>
  <si>
    <t>7b89dd68c6679581c1d5dfb33f014d7d98933ebc</t>
  </si>
  <si>
    <t>7b89dd68c</t>
  </si>
  <si>
    <t>5e3a6dfec7ef60e819fe7732758c9e78e8f6f530</t>
  </si>
  <si>
    <t>5e3a6dfec</t>
  </si>
  <si>
    <t>GL : Font kerning is now beautiful !</t>
  </si>
  <si>
    <t>GL-Font-kerning-is-now-beautiful</t>
  </si>
  <si>
    <t xml:space="preserve">GTK : Forgotten ifdef _GL_x000D_
      Solved GTK scroll bug (when part of window was out of screen)_x000D_
</t>
  </si>
  <si>
    <t>Thu, 11 Apr 2002 13:12:36 +0000</t>
  </si>
  <si>
    <t>985c042b8df722fafd5c47caebeb4d761022daab</t>
  </si>
  <si>
    <t>985c042b8</t>
  </si>
  <si>
    <t>9be818496059639360ac9c10f484626c4dc0702c</t>
  </si>
  <si>
    <t>9be818496</t>
  </si>
  <si>
    <t>GL : font size adjustement</t>
  </si>
  <si>
    <t>GL-font-size-adjustement</t>
  </si>
  <si>
    <t>Wed, 10 Apr 2002 18:02:53 +0000</t>
  </si>
  <si>
    <t>19383fb506c63ebc23035b2420febfcd0978913e</t>
  </si>
  <si>
    <t>19383fb50</t>
  </si>
  <si>
    <t>d2d410523467b353b15ea9070c436802448673f2</t>
  </si>
  <si>
    <t>d2d410523</t>
  </si>
  <si>
    <t>GL : Win32 updates upon previous changes</t>
  </si>
  <si>
    <t>GL-Win32-updates-upon-previous-changes</t>
  </si>
  <si>
    <t>Wed, 10 Apr 2002 17:54:34 +0000</t>
  </si>
  <si>
    <t>0c41dd98797f5e877f593bf10133dcaa5244e455</t>
  </si>
  <si>
    <t>0c41dd987</t>
  </si>
  <si>
    <t>dfb1788936a72406c101bfaadaf3e0d42a616dde</t>
  </si>
  <si>
    <t>dfb178893</t>
  </si>
  <si>
    <t>GL : Solve expose bug on matrox linux opengl (just by using another way, as swapping buffer desesperatly gives dark areas)</t>
  </si>
  <si>
    <t>GL-Solve-expose-bug-on-matrox-linux-opengl</t>
  </si>
  <si>
    <t>Wed, 10 Apr 2002 17:47:10 +0000</t>
  </si>
  <si>
    <t>3d02673a7394083340986d852259c4dd2d1fe057</t>
  </si>
  <si>
    <t>3d02673a7</t>
  </si>
  <si>
    <t>af9e1cd6682243386b1aadeeb57c1c7909af7a44</t>
  </si>
  <si>
    <t>af9e1cd66</t>
  </si>
  <si>
    <t>Update windows save as options (II) Laurent</t>
  </si>
  <si>
    <t>Update-windows-save-as-options-II</t>
  </si>
  <si>
    <t>Wed, 10 Apr 2002 13:54:35 +0000</t>
  </si>
  <si>
    <t>7d1b628ad0015a53184b6b76b607e84fb1ac8bf6</t>
  </si>
  <si>
    <t>7d1b628ad</t>
  </si>
  <si>
    <t>d5aa0d0e336081cd091e76a46b56ecd1b4fa0333</t>
  </si>
  <si>
    <t>d5aa0d0e3</t>
  </si>
  <si>
    <t>Update windows save as option for xml documents Laurent</t>
  </si>
  <si>
    <t>Update-windows-save-as-option-for-xml-documents</t>
  </si>
  <si>
    <t>Wed, 10 Apr 2002 13:10:01 +0000</t>
  </si>
  <si>
    <t>8f46054dfbcc7c5032b7ad9bf95adb96130f74bb</t>
  </si>
  <si>
    <t>8f46054df</t>
  </si>
  <si>
    <t>96525f2ca88d7b542613e4a12982c2859e84bf26</t>
  </si>
  <si>
    <t>96525f2ca</t>
  </si>
  <si>
    <t>JK: testing the sendmail change</t>
  </si>
  <si>
    <t>JK-testing-the-sendmail-change</t>
  </si>
  <si>
    <t>Wed, 10 Apr 2002 12:35:24 +0000</t>
  </si>
  <si>
    <t>428bbf625b1ac116f6408587d80f3450b673c07e</t>
  </si>
  <si>
    <t>428bbf625</t>
  </si>
  <si>
    <t>58540f1fb3f44545266d1a920910fa9a0e5a327d</t>
  </si>
  <si>
    <t>58540f1fb</t>
  </si>
  <si>
    <t>CSS: recognize the names of all CSS3 Colors. VQ.</t>
  </si>
  <si>
    <t>CSS-recognize-the-names-of-all-CSS3-Colors</t>
  </si>
  <si>
    <t>Wed, 10 Apr 2002 10:32:58 +0000</t>
  </si>
  <si>
    <t>6ae3b0b27f70e53509ff42b74613641f9e05bb86</t>
  </si>
  <si>
    <t>6ae3b0b27</t>
  </si>
  <si>
    <t>ed41c8f05b3c0adb5c3652834c267cfc54bd10ce</t>
  </si>
  <si>
    <t>ed41c8f05</t>
  </si>
  <si>
    <t>CSS parser: color names starting with 3 letters that could be interpreted      as hexadecimal digits (CadetBlue, DeepPink, DeepSkyBlue) where      interpreted as 3 digits rgb colors and the rest of the name was dropped. VQ.</t>
  </si>
  <si>
    <t>CSS-parser-color-names-starting-with-3-letters-that-could-be-interpreted</t>
  </si>
  <si>
    <t>Wed, 10 Apr 2002 10:30:43 +0000</t>
  </si>
  <si>
    <t>6491f6733b3d69c6dd3e00234ad59d69744c7b50</t>
  </si>
  <si>
    <t>6491f6733</t>
  </si>
  <si>
    <t>5808bc2772a8913f57e5924a0fdeb3879e5e6115</t>
  </si>
  <si>
    <t>5808bc277</t>
  </si>
  <si>
    <t>GL : WIN32 adjustement upon last commit</t>
  </si>
  <si>
    <t>GL-WIN32-adjustement-upon-last-commit</t>
  </si>
  <si>
    <t>Wed, 10 Apr 2002 09:42:19 +0000</t>
  </si>
  <si>
    <t>05ce466313b947900f52d93ec74e2c1161533cca</t>
  </si>
  <si>
    <t>05ce46631</t>
  </si>
  <si>
    <t>3f38c9249573173367e429c91d7db040da01f735</t>
  </si>
  <si>
    <t>3f38c9249</t>
  </si>
  <si>
    <t>Improve the export of xml documents Laurent</t>
  </si>
  <si>
    <t>Improve-the-export-of-xml-documents</t>
  </si>
  <si>
    <t>Wed, 10 Apr 2002 09:20:58 +0000</t>
  </si>
  <si>
    <t>707c89ba7f8873e2096e867f7ae7f1360a515619</t>
  </si>
  <si>
    <t>707c89ba7</t>
  </si>
  <si>
    <t>7059123d7fe139ac496d5f154d1becfb0edb3462</t>
  </si>
  <si>
    <t>7059123d7</t>
  </si>
  <si>
    <t>GL : MAJOR Performance upgrade in software Mode      Zoom Now works      No more need to focus amaya at startup to get a canvas</t>
  </si>
  <si>
    <t>GL-MAJOR-Performance-upgrade-in-software-Mode</t>
  </si>
  <si>
    <t>Wed, 10 Apr 2002 09:18:00 +0000</t>
  </si>
  <si>
    <t>008dc4ad269267a1f424c88c02aba84c4efb4a98</t>
  </si>
  <si>
    <t>008dc4ad2</t>
  </si>
  <si>
    <t>f83451c092e6c391bcf368fba975d87d114ec9db</t>
  </si>
  <si>
    <t>f83451c09</t>
  </si>
  <si>
    <t>Spell cheker: words were not isolated properly in some cases. VQ.</t>
  </si>
  <si>
    <t>Spell-cheker-words-were-not-isolated-properly-in-some-cases</t>
  </si>
  <si>
    <t>Mon, 8 Apr 2002 17:08:58 +0000</t>
  </si>
  <si>
    <t>e1cde2a099aa3f451ccf6aa5e331a607958727af</t>
  </si>
  <si>
    <t>e1cde2a09</t>
  </si>
  <si>
    <t>d6fd14b66d3bc3f944a0c87ccdfb7d28dfcdd9c7</t>
  </si>
  <si>
    <t>d6fd14b66</t>
  </si>
  <si>
    <t>Add some spanish translations (+fix a typo error) Laurent</t>
  </si>
  <si>
    <t>Add-some-spanish-translations-fix-a-typo-error</t>
  </si>
  <si>
    <t>Mon, 8 Apr 2002 16:31:06 +0000</t>
  </si>
  <si>
    <t>6adb80a2c674ce6dd593a502db35876e95a7b180</t>
  </si>
  <si>
    <t>6adb80a2c</t>
  </si>
  <si>
    <t>09275af28cb0c4e45c37f9bb19cbc26a3c4cac3d</t>
  </si>
  <si>
    <t>09275af28</t>
  </si>
  <si>
    <t>(X)HTML: all input elements were considered as if there type was always text. VQ.</t>
  </si>
  <si>
    <t>X-HTML-all-input-elements-were-considered-as-if-there-type-was-always-text</t>
  </si>
  <si>
    <t>Mon, 8 Apr 2002 15:46:46 +0000</t>
  </si>
  <si>
    <t>0348de9071bef4ebd66f323d1e7a0feae427071a</t>
  </si>
  <si>
    <t>0348de907</t>
  </si>
  <si>
    <t>1cca728fdac2a5f1e09fd1e3f4574225f37ae0c6</t>
  </si>
  <si>
    <t>1cca728fd</t>
  </si>
  <si>
    <t>Add german and italian translations of new dialogues/messages (+ arrange some english dialogues). Laurent</t>
  </si>
  <si>
    <t>Add-german-and-italian-translations-of-new-dialogues-messages-arrange-some-english-dialogues</t>
  </si>
  <si>
    <t>Mon, 8 Apr 2002 10:32:36 +0000</t>
  </si>
  <si>
    <t>9d988728b153e6feb5e89a8add706da4098ff9eb</t>
  </si>
  <si>
    <t>9d988728b</t>
  </si>
  <si>
    <t>33ff6f52cae12dc0e4a9e2acbf2067dfc0199567</t>
  </si>
  <si>
    <t>33ff6f52c</t>
  </si>
  <si>
    <t>The CSS parser crashed when encountering an attribute "type" for an element "input" in a selector. VQ.</t>
  </si>
  <si>
    <t>The-CSS-parser-crashed-when-encountering-an-attribute-type-for-an</t>
  </si>
  <si>
    <t>Sat, 6 Apr 2002 09:05:05 +0000</t>
  </si>
  <si>
    <t>4429cd688be6062807a19128ffbce28eb44af06d</t>
  </si>
  <si>
    <t>4429cd688</t>
  </si>
  <si>
    <t>a13b0db11dfec97938ecc8349f914efc938645f6</t>
  </si>
  <si>
    <t>a13b0db11</t>
  </si>
  <si>
    <t>JK: More heuristics to fix the InNewWindow bugs asynchronous bugs.</t>
  </si>
  <si>
    <t>JK-More-heuristics-to-fix-the-InNewWindow-bugs-asynchronous-bugs</t>
  </si>
  <si>
    <t>Fri, 5 Apr 2002 14:20:28 +0000</t>
  </si>
  <si>
    <t>4e8c7f51b724023aa25e644d2e160e695ee85574</t>
  </si>
  <si>
    <t>4e8c7f51b</t>
  </si>
  <si>
    <t>a4edfd5adc6707434966e038587017658ba7f751</t>
  </si>
  <si>
    <t>a4edfd5ad</t>
  </si>
  <si>
    <t>An xml document couldn't be saved as Laurent</t>
  </si>
  <si>
    <t>An-xml-document-couldn-t-be-saved-as</t>
  </si>
  <si>
    <t>Fri, 5 Apr 2002 13:34:55 +0000</t>
  </si>
  <si>
    <t>ff9f5e0ba61149c7a6d5b6da406d678d7f7fa26d</t>
  </si>
  <si>
    <t>ff9f5e0ba</t>
  </si>
  <si>
    <t>a66d063fd9e274c245f658345d2dabf5186b2211</t>
  </si>
  <si>
    <t>a66d063fd</t>
  </si>
  <si>
    <t>Up to date a prototype Laurent</t>
  </si>
  <si>
    <t>Up-to-date-a-prototype</t>
  </si>
  <si>
    <t>Fri, 5 Apr 2002 09:13:37 +0000</t>
  </si>
  <si>
    <t>4b19867ba7fada5cfaae5d9f961fddde54c7eb2f</t>
  </si>
  <si>
    <t>4b19867ba</t>
  </si>
  <si>
    <t>7596118e4ab3c7a03e6bd7b8fe35185a06d40860</t>
  </si>
  <si>
    <t>The textarea elements were not closed. So, the following elements were considered as plain text. Laurent+Vincent</t>
  </si>
  <si>
    <t>The-textarea-elements-were-not-closed.-So-the-following-elements-were-considered-as-plain-text</t>
  </si>
  <si>
    <t>Fri, 5 Apr 2002 09:10:14 +0000</t>
  </si>
  <si>
    <t>82c6078bc050011fd9dc5fc4417ab36aa5b36fe8</t>
  </si>
  <si>
    <t>82c6078bc</t>
  </si>
  <si>
    <t>02a1184c99196dc2f3257ae250797252bb553a17</t>
  </si>
  <si>
    <t>02a1184c9</t>
  </si>
  <si>
    <t>JK: the scrpopup widget didn't show anything when there was a single entry.</t>
  </si>
  <si>
    <t>JK-the-scrpopup-widget-didn-t-show-anything-when-there-was-a-single</t>
  </si>
  <si>
    <t>Fri, 5 Apr 2002 07:54:30 +0000</t>
  </si>
  <si>
    <t>0afc9cd3c598702aa9fdeede93023d75a49a2590</t>
  </si>
  <si>
    <t>0afc9cd3c</t>
  </si>
  <si>
    <t>f232bea1923989108789b6c4b21c1416678602fc</t>
  </si>
  <si>
    <t>f232bea19</t>
  </si>
  <si>
    <t>Made some progress with display:block and tables. Irene</t>
  </si>
  <si>
    <t>Made-some-progress-with-display-block-and-tables</t>
  </si>
  <si>
    <t>Thu, 4 Apr 2002 15:56:47 +0000</t>
  </si>
  <si>
    <t>02a179dcf64eb73f8f3efcb5e1e4d8d43974e12b</t>
  </si>
  <si>
    <t>02a179dcf</t>
  </si>
  <si>
    <t>d5e51952e567e0ebd90eddbe35f21022e5418370</t>
  </si>
  <si>
    <t>d5e51952e</t>
  </si>
  <si>
    <t>JK: Added two extra protections for the history change from my previous commit.</t>
  </si>
  <si>
    <t>JK-Added-two-extra-protections-for-the-history-change-from-my-previous</t>
  </si>
  <si>
    <t>Thu, 4 Apr 2002 15:38:33 +0000</t>
  </si>
  <si>
    <t>2886524d815e3a345e72547aab95141f2e409121</t>
  </si>
  <si>
    <t>2886524d8</t>
  </si>
  <si>
    <t>bb4a48626cc0275d8dc8b133a089f6c90860675b</t>
  </si>
  <si>
    <t>bb4a48626</t>
  </si>
  <si>
    <t>Adding the support of ISO-8859-15 and WINDOWS_1252 in the XML parser. Irene</t>
  </si>
  <si>
    <t>Adding-the-support-of-ISO-8859-15-and-WINDOWS_1252-in-the-XML-parser</t>
  </si>
  <si>
    <t>Thu, 4 Apr 2002 15:28:04 +0000</t>
  </si>
  <si>
    <t>fedb25570726a018daedcc2afe8e30d792b42136</t>
  </si>
  <si>
    <t>fedb25570</t>
  </si>
  <si>
    <t>fc27cacbdce1bdaa0666e908010147ad716f7536</t>
  </si>
  <si>
    <t>fc27cacbd</t>
  </si>
  <si>
    <t>JK: The history wasn't being correctly initialized when downloading documents from the Web into a new window (either thru double click or open in new window).</t>
  </si>
  <si>
    <t>JK-The-history-wasn-t-being-correctly-initialized-when-downloading</t>
  </si>
  <si>
    <t>Thu, 4 Apr 2002 15:25:32 +0000</t>
  </si>
  <si>
    <t>c45da5f017bf4f3a6a2d1733a088e639eb82fb35</t>
  </si>
  <si>
    <t>c45da5f01</t>
  </si>
  <si>
    <t>9f23dc5d5f6555749614e57b5ae45a2a5d10dff0</t>
  </si>
  <si>
    <t>9f23dc5d5</t>
  </si>
  <si>
    <t>Thu, 4 Apr 2002 12:19:17 +0000</t>
  </si>
  <si>
    <t>37bbd3798dc2622e7d9f6d5b960b62b9c45525af</t>
  </si>
  <si>
    <t>37bbd3798</t>
  </si>
  <si>
    <t>d61a336f4047bba815800185d04ee08932db2551</t>
  </si>
  <si>
    <t>d61a336f4</t>
  </si>
  <si>
    <t>Improving the handling of rules display: block Irene</t>
  </si>
  <si>
    <t>Improving-the-handling-of-rules-display-block</t>
  </si>
  <si>
    <t>Thu, 4 Apr 2002 11:26:12 +0000</t>
  </si>
  <si>
    <t>33cdde6c49d811e6ea46d8e3e2f068e360c794b5</t>
  </si>
  <si>
    <t>33cdde6c4</t>
  </si>
  <si>
    <t>2cd35be7d5c2b82dc3e75add990974a66d187e68</t>
  </si>
  <si>
    <t>2cd35be7d</t>
  </si>
  <si>
    <t>- The internal Document_URL element was not updated after the save command. As a result, a saved as document was printed with the original URL. - Remove some save as options for xml documents Laurent</t>
  </si>
  <si>
    <t>The-internal-Document_URL-element-was-not-updated-after-the-save-command.-As-a-result-a-saved-as-document-was-printed-with-the-original-URL</t>
  </si>
  <si>
    <t>Thu, 4 Apr 2002 11:20:56 +0000</t>
  </si>
  <si>
    <t>0ed0e5ccf5773227ea83ac10bfd86f8774b4783b</t>
  </si>
  <si>
    <t>0ed0e5ccf</t>
  </si>
  <si>
    <t>f323b84f497d592259ef22f1b4a1be00a7c90911</t>
  </si>
  <si>
    <t>f323b84f4</t>
  </si>
  <si>
    <t>iFixed centering of &lt;hr&gt;. Irene</t>
  </si>
  <si>
    <t>iFixed-centering-of-hr</t>
  </si>
  <si>
    <t>Thu, 4 Apr 2002 08:25:56 +0000</t>
  </si>
  <si>
    <t>b9ab93691c5ff640a39b92937d263e3cc7bde823</t>
  </si>
  <si>
    <t>b9ab93691</t>
  </si>
  <si>
    <t>5ed7911a34fa845a5353617dcb499cd19030f259</t>
  </si>
  <si>
    <t>5ed7911a3</t>
  </si>
  <si>
    <t>Leading spaces were preserved after an inline element within a MathML or svg element. Laurent</t>
  </si>
  <si>
    <t>Leading-spaces-were-preserved-after-an-inline-element-within-a-MathML-or-svg-element</t>
  </si>
  <si>
    <t>Wed, 3 Apr 2002 15:42:10 +0000</t>
  </si>
  <si>
    <t>0c7c03e0d800eb07b5f1a942963e67604905e666</t>
  </si>
  <si>
    <t>0c7c03e0d</t>
  </si>
  <si>
    <t>1d5f45c118df8391e51dd0843c1d66ebcd753336</t>
  </si>
  <si>
    <t>1d5f45c11</t>
  </si>
  <si>
    <t>Annotea: The annotation icon was not displayed when annotating within          a &lt;pre&gt;. VQ</t>
  </si>
  <si>
    <t>Annotea-The-annotation-icon-was-not-displayed-when-annotating-within</t>
  </si>
  <si>
    <t>Wed, 3 Apr 2002 15:29:08 +0000</t>
  </si>
  <si>
    <t>54504da7ceb2086971480e14e29d2d7b6e041f1b</t>
  </si>
  <si>
    <t>54504da7c</t>
  </si>
  <si>
    <t>3ccf51175bfa4c40bca72a68178c28d90b8adf87</t>
  </si>
  <si>
    <t>3ccf51175</t>
  </si>
  <si>
    <t>Improving the bidirectional: a CSS direction can be attached to a &lt;span&gt; and extended selections in Hebrew and Arabic text are now displayed. Irene</t>
  </si>
  <si>
    <t>Improving-the-bidirectional-a-CSS-direction-can-be-attached-to-a-span</t>
  </si>
  <si>
    <t>Wed, 3 Apr 2002 15:00:35 +0000</t>
  </si>
  <si>
    <t>0057d3781247fbdfb633bc273825497d8f09e927</t>
  </si>
  <si>
    <t>0057d3781</t>
  </si>
  <si>
    <t>57d161909da34a8f89b1a5d28762bb88252d8e88</t>
  </si>
  <si>
    <t>57d161909</t>
  </si>
  <si>
    <t>Oups : Correction of an error in the commit madness of the opengl version. Base windows version should now compile without needing library used only by the Opengl version.</t>
  </si>
  <si>
    <t>Oups-Correction-of-an-error-in-the-commit-madness-of-the-opengl-version</t>
  </si>
  <si>
    <t>Wed, 3 Apr 2002 14:25:38 +0000</t>
  </si>
  <si>
    <t>c372b26b1ea3a33f75be108c0ddb1423107e6f9c</t>
  </si>
  <si>
    <t>c372b26b1</t>
  </si>
  <si>
    <t>2c4d0e54739e5097aad0438e0307cde97b797b11</t>
  </si>
  <si>
    <t>2c4d0e547</t>
  </si>
  <si>
    <t>MathML: The XHTML parser was confused when encountering an html:img         within a MathML element. VQ</t>
  </si>
  <si>
    <t>MathML-The-XHTML-parser-was-confused-when-encountering-an-html-img</t>
  </si>
  <si>
    <t>Wed, 3 Apr 2002 13:41:12 +0000</t>
  </si>
  <si>
    <t>9200a587cb0a3e4a2b11dfde7dafcd7fa0d4587c</t>
  </si>
  <si>
    <t>9200a587c</t>
  </si>
  <si>
    <t>275930748db900fc2969f6f839b1838857c0cd8d</t>
  </si>
  <si>
    <t>Warning fixed. Irene</t>
  </si>
  <si>
    <t>Warning-fixed</t>
  </si>
  <si>
    <t>Wed, 3 Apr 2002 13:36:40 +0000</t>
  </si>
  <si>
    <t>b921abf08158981bad42a47abce4b90f7ed71910</t>
  </si>
  <si>
    <t>b921abf08</t>
  </si>
  <si>
    <t>c0365fe271585b7cd17bee5466999158cc41ba3b</t>
  </si>
  <si>
    <t>c0365fe27</t>
  </si>
  <si>
    <t>MathML: implementing attribute display for element math. VQ</t>
  </si>
  <si>
    <t>MathML-implementing-attribute-display-for-element-math</t>
  </si>
  <si>
    <t>Wed, 3 Apr 2002 12:49:14 +0000</t>
  </si>
  <si>
    <t>8d5ac5ddd2f8fc0106b2cc844452a2caca5b7df5</t>
  </si>
  <si>
    <t>8d5ac5ddd</t>
  </si>
  <si>
    <t>01028168a318dcae5492087a7eb74a905cc90566</t>
  </si>
  <si>
    <t>01028168a</t>
  </si>
  <si>
    <t>The doctype element was inserted as the first child of the document element. Laurent</t>
  </si>
  <si>
    <t>The-doctype-element-was-inserted-as-the-first-child-of-the-document-element</t>
  </si>
  <si>
    <t>Wed, 3 Apr 2002 12:32:45 +0000</t>
  </si>
  <si>
    <t>7f4b61d00aaae0c4714656177fddfa6f7d940269</t>
  </si>
  <si>
    <t>7f4b61d00</t>
  </si>
  <si>
    <t>15203e02cd2359113ac126c1c92f9b6483af5f67</t>
  </si>
  <si>
    <t>15203e02c</t>
  </si>
  <si>
    <t>The option -D_I18N_ is activated by default Irene</t>
  </si>
  <si>
    <t>The-option-D_I18N_-is-activated-by-default</t>
  </si>
  <si>
    <t>Wed, 3 Apr 2002 11:02:01 +0000</t>
  </si>
  <si>
    <t>e970b4f04e50006ec7d02223806d696a935570ce</t>
  </si>
  <si>
    <t>e970b4f04</t>
  </si>
  <si>
    <t>2643989c0b0d0e5b175da5e837c757e947a1ce4e</t>
  </si>
  <si>
    <t>2643989c0</t>
  </si>
  <si>
    <t>GL : Basic instructions for compilation on windows and linux</t>
  </si>
  <si>
    <t>GL-Basic-instructions-for-compilation-on-windows-and-linux</t>
  </si>
  <si>
    <t>Wed, 3 Apr 2002 10:22:53 +0000</t>
  </si>
  <si>
    <t>17039130b848498b8352c8c0efd3d1b004de3c84</t>
  </si>
  <si>
    <t>17039130b</t>
  </si>
  <si>
    <t>2e11eb586fc4d01e974c8c8972e5869ef4e2b39e</t>
  </si>
  <si>
    <t>2e11eb586</t>
  </si>
  <si>
    <t>GL : End Of The Windows Opengl Version Commit.</t>
  </si>
  <si>
    <t>GL-End-Of-The-Windows-Opengl-Version-Commit</t>
  </si>
  <si>
    <t>Wed, 3 Apr 2002 10:02:14 +0000</t>
  </si>
  <si>
    <t>3d5aaa242189cff477727637f3f07050a9553039</t>
  </si>
  <si>
    <t>3d5aaa242</t>
  </si>
  <si>
    <t>ddbb3a64e62419b40f0cf93dfd081a1f42c20704</t>
  </si>
  <si>
    <t>ddbb3a64e</t>
  </si>
  <si>
    <t>. A local xml document with the extension 'txt' didn't show any view except the formatted one. . Some menus/items were useless for xml documents. Laurent</t>
  </si>
  <si>
    <t>.-A-local-xml-document-with-the-extension-txt-didn-t-show-any-view-except-the-formatted-one</t>
  </si>
  <si>
    <t>Wed, 3 Apr 2002 09:32:38 +0000</t>
  </si>
  <si>
    <t>93943d6ef3b38b03774347490252a38664b2f93a</t>
  </si>
  <si>
    <t>93943d6ef</t>
  </si>
  <si>
    <t>b3fbca5d430bd4707707f9cefd6244ce8e20facb</t>
  </si>
  <si>
    <t>b3fbca5d4</t>
  </si>
  <si>
    <t>GL : Windows Opengl Version =&gt; Workspace cleaning and optimisation</t>
  </si>
  <si>
    <t>GL-Windows-Opengl-Version-Workspace-cleaning-and-optimisation</t>
  </si>
  <si>
    <t>Wed, 3 Apr 2002 09:11:34 +0000</t>
  </si>
  <si>
    <t>f7215d20bd43f397d74d62339d4696279f3e645d</t>
  </si>
  <si>
    <t>f7215d20b</t>
  </si>
  <si>
    <t>0f0f4abb15687c850af8f13a74ef6041ca508fa3</t>
  </si>
  <si>
    <t>0f0f4abb1</t>
  </si>
  <si>
    <t>GL : Windows Opengl Version.</t>
  </si>
  <si>
    <t>GL-Windows-Opengl-Version</t>
  </si>
  <si>
    <t>Wed, 3 Apr 2002 08:44:41 +0000</t>
  </si>
  <si>
    <t>5bde8c9aef35e80aaf8531526309d2019cbfe315</t>
  </si>
  <si>
    <t>5bde8c9ae</t>
  </si>
  <si>
    <t>ab2ca8701567bf54dab030719e3a2d9799fa4ed2</t>
  </si>
  <si>
    <t>ab2ca8701</t>
  </si>
  <si>
    <t>GL : opengl version of windowdisplay or xwindowdisplay (All canvas drawing is done here)</t>
  </si>
  <si>
    <t>GL-opengl-version-of-windowdisplay-or-xwindowdisplay</t>
  </si>
  <si>
    <t>Wed, 3 Apr 2002 08:40:13 +0000</t>
  </si>
  <si>
    <t>296a7acca6cc3d3060ff7513372b3c907012fea9</t>
  </si>
  <si>
    <t>296a7acca</t>
  </si>
  <si>
    <t>e90087c16915dfee837c7046e3d1decdd919228f</t>
  </si>
  <si>
    <t>e90087c16</t>
  </si>
  <si>
    <t>Opengl Windows workspace</t>
  </si>
  <si>
    <t>Opengl-Windows-workspace</t>
  </si>
  <si>
    <t>Wed, 3 Apr 2002 08:35:02 +0000</t>
  </si>
  <si>
    <t>3c4fc545e9b07173395f52b9207fbac454e62e7b</t>
  </si>
  <si>
    <t>3c4fc545e</t>
  </si>
  <si>
    <t>58f9de548eaac58150380959f08d1a9e267065c6</t>
  </si>
  <si>
    <t>58f9de548</t>
  </si>
  <si>
    <t>Bug fix: an element with display:block could overlap lines of the current paragraph. Irene</t>
  </si>
  <si>
    <t>Bug-fix-an-element-with-display-block-could-overlap-lines-of-the-current</t>
  </si>
  <si>
    <t>Wed, 3 Apr 2002 08:16:55 +0000</t>
  </si>
  <si>
    <t>b7cdf8fb507198905b3f3ab01f0b9fe67def96bc</t>
  </si>
  <si>
    <t>b7cdf8fb5</t>
  </si>
  <si>
    <t>44c37740ab288303851af4bf839cd72a1df16f5b</t>
  </si>
  <si>
    <t>44c37740a</t>
  </si>
  <si>
    <t>Synchronizing the unmodified source view when the formatted view is modified now erases modifications and restores the original version. Irene</t>
  </si>
  <si>
    <t>Synchronizing-the-unmodified-source-view-when-the-formatted-view-is-modified</t>
  </si>
  <si>
    <t>Wed, 3 Apr 2002 07:50:08 +0000</t>
  </si>
  <si>
    <t>08cd89d0a23dd91a64a2612ca9994d49878cba2b</t>
  </si>
  <si>
    <t>08cd89d0a</t>
  </si>
  <si>
    <t>41df6568909bf5c7bbda4582adbce86e685e80f1</t>
  </si>
  <si>
    <t>41df65689</t>
  </si>
  <si>
    <t>Buttons were not correctly aligned. Irene</t>
  </si>
  <si>
    <t>Buttons-were-not-correctly-aligned</t>
  </si>
  <si>
    <t>Tue, 2 Apr 2002 16:31:07 +0000</t>
  </si>
  <si>
    <t>e7b03fff84229a99c9d63da1b314c730ae36fc9f</t>
  </si>
  <si>
    <t>e7b03fff8</t>
  </si>
  <si>
    <t>1532aac8ed3dd1e6a5f286c6a6599fb402f05359</t>
  </si>
  <si>
    <t>1532aac8e</t>
  </si>
  <si>
    <t>Fixing some links in the documentation. Irene</t>
  </si>
  <si>
    <t>Fixing-some-links-in-the-documentation</t>
  </si>
  <si>
    <t>Tue, 2 Apr 2002 16:20:50 +0000</t>
  </si>
  <si>
    <t>9f43971c6aebde5773e22ec40bd8cace4841eadc</t>
  </si>
  <si>
    <t>9f43971c6</t>
  </si>
  <si>
    <t>c08e4ac26915bdf99ab58252cef89ee02bdabeb4</t>
  </si>
  <si>
    <t>c08e4ac26</t>
  </si>
  <si>
    <t>Bug fix: inserting a space then a character at the beginning of a line moved the cursor but didn't update the displayed box. Irene</t>
  </si>
  <si>
    <t>Bug-fix-inserting-a-space-then-a-character-at-the-beginning-of-a-line</t>
  </si>
  <si>
    <t>Tue, 2 Apr 2002 15:49:40 +0000</t>
  </si>
  <si>
    <t>f7c8d73935986dffa438529436bc55fe59a7806b</t>
  </si>
  <si>
    <t>f7c8d7393</t>
  </si>
  <si>
    <t>8392445986fe32c6e8e3d7fd130cbddff7ab627d</t>
  </si>
  <si>
    <t>The default language of a new document is no longer shown in the structure view. Laurent</t>
  </si>
  <si>
    <t>The-default-language-of-a-new-document-is-no-longer-shown-in-the-structure-view</t>
  </si>
  <si>
    <t>Tue, 2 Apr 2002 14:37:26 +0000</t>
  </si>
  <si>
    <t>751cc61ea20b011578d5e6820a6dd054b6e7598b</t>
  </si>
  <si>
    <t>751cc61ea</t>
  </si>
  <si>
    <t>8dc357d663fa757ba1539d2a2d2173dda33ff39c</t>
  </si>
  <si>
    <t>8dc357d66</t>
  </si>
  <si>
    <t>JK: Putting all unstable MIME types into amaya.h (see the bottom of the file</t>
  </si>
  <si>
    <t>JK-Putting-all-unstable-MIME-types-into-amaya.h-see-the-bottom-of-the-file</t>
  </si>
  <si>
    <t>Tue, 2 Apr 2002 13:42:59 +0000</t>
  </si>
  <si>
    <t>53823e0490a2d887325c70ba9c7789aacb06e55c</t>
  </si>
  <si>
    <t>83a83499174888bc4260e5f3fe19e204b9eddaf4</t>
  </si>
  <si>
    <t>83a834991</t>
  </si>
  <si>
    <t>Bug fixed : the attribute lang="" was generated instead of xml:lang="" for XHTML1.1 + MathML documents. Laurent</t>
  </si>
  <si>
    <t>Bug-fixed-the-attribute-lang-was-generated-instead-of-xml-lang-for-XHTML1.1-MathML-documents</t>
  </si>
  <si>
    <t>Tue, 2 Apr 2002 13:06:25 +0000</t>
  </si>
  <si>
    <t>b4f09ea875f00220fffd5423dcff7d38e28d1095</t>
  </si>
  <si>
    <t>b4f09ea87</t>
  </si>
  <si>
    <t>e321f9c1c0d0338d1f0d9b93c09fd12a2aa88fdf</t>
  </si>
  <si>
    <t>e321f9c1c</t>
  </si>
  <si>
    <t>JK: Added more variables where Windows may store its temporary directory (in order of priority): TMPDIR &gt; TMP &gt; TEMP &gt; TEMPDIR</t>
  </si>
  <si>
    <t>JK-Added-more-variables-where-Windows-may-store-its-temporary</t>
  </si>
  <si>
    <t>Tue, 2 Apr 2002 10:33:15 +0000</t>
  </si>
  <si>
    <t>f666b7a8bcbd0db0930d2c998d87ce8001bc28ef</t>
  </si>
  <si>
    <t>f666b7a8b</t>
  </si>
  <si>
    <t>dec568a99afed0874e32b3b1eae1d4b10d7a5347</t>
  </si>
  <si>
    <t>dec568a99</t>
  </si>
  <si>
    <t>JK: fixing a typo in the xhtml mime type</t>
  </si>
  <si>
    <t>JK-fixing-a-typo-in-the-xhtml-mime-type</t>
  </si>
  <si>
    <t>Fri, 29 Mar 2002 17:13:01 +0000</t>
  </si>
  <si>
    <t>917203091cb94ab52018de7f7d8766b03be3944b</t>
  </si>
  <si>
    <t>5d810a65788084fc0bad3235bf46db0c6f06231e</t>
  </si>
  <si>
    <t>5d810a657</t>
  </si>
  <si>
    <t>Updating the interpretation of % in values of margin padding, etc. Irene</t>
  </si>
  <si>
    <t>Updating-the-interpretation-of-in-values-of-margin-padding-etc</t>
  </si>
  <si>
    <t>Fri, 29 Mar 2002 15:54:10 +0000</t>
  </si>
  <si>
    <t>d11875844b8fa85c1258a536c1731186d4acbd0a</t>
  </si>
  <si>
    <t>d11875844</t>
  </si>
  <si>
    <t>5afbae5e42404a4e4e89e782ae41fe5a1e9d8c19</t>
  </si>
  <si>
    <t>5afbae5e4</t>
  </si>
  <si>
    <t>MathML: improvement of horizontally stretchable symbols in nest         mover, munder, munderover constructs. VQ</t>
  </si>
  <si>
    <t>MathML-improvement-of-horizontally-stretchable-symbols-in-nest</t>
  </si>
  <si>
    <t>Fri, 29 Mar 2002 15:35:09 +0000</t>
  </si>
  <si>
    <t>0db168d43a16c3bff83ee85b2db6f643dc126964</t>
  </si>
  <si>
    <t>0db168d43</t>
  </si>
  <si>
    <t>bb1ae3345797b50b97ca80f227adfed5db5c5105</t>
  </si>
  <si>
    <t>bb1ae3345</t>
  </si>
  <si>
    <t>Unicode: display a rectangle when a character has no equivalent in a 8bits font. VQ</t>
  </si>
  <si>
    <t>Unicode-display-a-rectangle-when-a-character-has-no-equivalent</t>
  </si>
  <si>
    <t>Fri, 29 Mar 2002 15:33:52 +0000</t>
  </si>
  <si>
    <t>cab111d80caefe504a90ac9eb3e4fe9896f414db</t>
  </si>
  <si>
    <t>cab111d80</t>
  </si>
  <si>
    <t>eb2c82c9e49f16830c15075ce50240491c621305</t>
  </si>
  <si>
    <t>eb2c82c9e</t>
  </si>
  <si>
    <t>There was still a mismatch between buffer indexes and box indexes Irene</t>
  </si>
  <si>
    <t>There-was-still-a-mismatch-between-buffer-indexes-and-box-indexes</t>
  </si>
  <si>
    <t>Fri, 29 Mar 2002 12:21:59 +0000</t>
  </si>
  <si>
    <t>a9d9f8245bf8f1ddbcb2f8464ff2be2ccd662f8b</t>
  </si>
  <si>
    <t>a9d9f8245</t>
  </si>
  <si>
    <t>531625ae25a044b3a2993f02fddd7aa7e8baa931</t>
  </si>
  <si>
    <t>531625ae2</t>
  </si>
  <si>
    <t>The function redisplay tries tot restore the position in the document. Irene</t>
  </si>
  <si>
    <t>The-function-redisplay-tries-tot-restore-the-position-in-the-document</t>
  </si>
  <si>
    <t>Fri, 29 Mar 2002 08:13:28 +0000</t>
  </si>
  <si>
    <t>63fa031bad02a69c61a40f82cc468f1100655e0a</t>
  </si>
  <si>
    <t>63fa031ba</t>
  </si>
  <si>
    <t>fb8d6967fb9dcd962e18ec8e2ec35cd9fba73b98</t>
  </si>
  <si>
    <t>fb8d6967f</t>
  </si>
  <si>
    <t>Fixing problems of selection with annotations. Irene</t>
  </si>
  <si>
    <t>Fixing-problems-of-selection-with-annotations</t>
  </si>
  <si>
    <t>Thu, 28 Mar 2002 17:29:04 +0000</t>
  </si>
  <si>
    <t>65ec23485411b2604337c1ecab55c5202916cf29</t>
  </si>
  <si>
    <t>65ec23485</t>
  </si>
  <si>
    <t>78e70c0e246c02e2a1108d9b0518abda8bd6b49d</t>
  </si>
  <si>
    <t>78e70c0e2</t>
  </si>
  <si>
    <t>Fixing 2 bugs in the SVG selection. Irene</t>
  </si>
  <si>
    <t>Fixing-2-bugs-in-the-SVG-selection</t>
  </si>
  <si>
    <t>Thu, 28 Mar 2002 17:25:36 +0000</t>
  </si>
  <si>
    <t>08d701cd5b2a344831e62e2c42516b3dc4d34588</t>
  </si>
  <si>
    <t>08d701cd5</t>
  </si>
  <si>
    <t>035dedd972b1b5b6077cf4e9ae15ee28fd8a03dd</t>
  </si>
  <si>
    <t>035dedd97</t>
  </si>
  <si>
    <t>Fixing MathML and SVG palettes. Irene</t>
  </si>
  <si>
    <t>Fixing-MathML-and-SVG-palettes</t>
  </si>
  <si>
    <t>Thu, 28 Mar 2002 16:08:56 +0000</t>
  </si>
  <si>
    <t>5c6b975feaf75750aa970fca1f890d18d1f08261</t>
  </si>
  <si>
    <t>5c6b975fe</t>
  </si>
  <si>
    <t>1ff14d312246572b0c8841712ee0a90d195997a8</t>
  </si>
  <si>
    <t>1ff14d312</t>
  </si>
  <si>
    <t>Add some information about the structure view Laurent</t>
  </si>
  <si>
    <t>Add-some-information-about-the-structure-view</t>
  </si>
  <si>
    <t>Thu, 28 Mar 2002 16:02:52 +0000</t>
  </si>
  <si>
    <t>80ecf5947b60c2a3182079a9750c870b68cb69c5</t>
  </si>
  <si>
    <t>80ecf5947</t>
  </si>
  <si>
    <t>5f38a3da91e8839be7a5de07acd295e1332fdfc6</t>
  </si>
  <si>
    <t>5f38a3da9</t>
  </si>
  <si>
    <t>MathML: adding space around arrows in &lt;mo&gt; VQ.</t>
  </si>
  <si>
    <t>MathML-adding-space-around-arrows-in-mo</t>
  </si>
  <si>
    <t>Thu, 28 Mar 2002 15:43:13 +0000</t>
  </si>
  <si>
    <t>6af318913417351011625cad683e5f3e710696f2</t>
  </si>
  <si>
    <t>6af318913</t>
  </si>
  <si>
    <t>8697da02dad9258b34814259d32d660a0657df64</t>
  </si>
  <si>
    <t>8697da02d</t>
  </si>
  <si>
    <t>Fixing some characters fallback for mathematics. VQ</t>
  </si>
  <si>
    <t>Fixing-some-characters-fallback-for-mathematics</t>
  </si>
  <si>
    <t>Thu, 28 Mar 2002 15:23:31 +0000</t>
  </si>
  <si>
    <t>7f4f43e7b3f3d74c54a3b7c93be2b7fceba752fe</t>
  </si>
  <si>
    <t>7f4f43e7b</t>
  </si>
  <si>
    <t>db51a1e92c7ba9edcdf54da41ddcb10891378e97</t>
  </si>
  <si>
    <t>db51a1e92</t>
  </si>
  <si>
    <t>. Add an entry 'Document' in the help menu . Reorganize french doc . Update some links Laurent</t>
  </si>
  <si>
    <t>.-Add-an-entry-Document-in-the-help-menu</t>
  </si>
  <si>
    <t>Thu, 28 Mar 2002 15:00:16 +0000</t>
  </si>
  <si>
    <t>61fb4160cffc77d45800a1874ea487f8932665fc</t>
  </si>
  <si>
    <t>61fb4160c</t>
  </si>
  <si>
    <t>956b3a4bf1c2916db8278d861e7f09b2b1734ba5</t>
  </si>
  <si>
    <t>956b3a4bf</t>
  </si>
  <si>
    <t>Changing the presentation of numbered lists Fixing a bug in the management of baselines and vertical axes. Irene</t>
  </si>
  <si>
    <t>Changing-the-presentation-of-numbered-lists</t>
  </si>
  <si>
    <t>Thu, 28 Mar 2002 14:43:56 +0000</t>
  </si>
  <si>
    <t>3e198cf518b4d349991270e066ee48a7283d1b41</t>
  </si>
  <si>
    <t>3e198cf51</t>
  </si>
  <si>
    <t>678abf6c71080a818c2a98a36fb373f830a0e903</t>
  </si>
  <si>
    <t>678abf6c7</t>
  </si>
  <si>
    <t>IRemove a warning Laurent</t>
  </si>
  <si>
    <t>IRemove-a-warning</t>
  </si>
  <si>
    <t>Thu, 28 Mar 2002 13:23:55 +0000</t>
  </si>
  <si>
    <t>08cab9788cfd807b717b5ad778a7b454b0411989</t>
  </si>
  <si>
    <t>08cab9788</t>
  </si>
  <si>
    <t>969a0a9ef0f235d14ac38c5905c1779d3c921a7f</t>
  </si>
  <si>
    <t>969a0a9ef</t>
  </si>
  <si>
    <t>Adding _SVG Irene</t>
  </si>
  <si>
    <t>Adding-_SVG</t>
  </si>
  <si>
    <t>Thu, 28 Mar 2002 13:12:58 +0000</t>
  </si>
  <si>
    <t>202d26e42b2a2c889c026cfa511a3d1ac6411568</t>
  </si>
  <si>
    <t>202d26e42</t>
  </si>
  <si>
    <t>1accfbe33a61336ea553a06edcc5b0deb091efa7</t>
  </si>
  <si>
    <t>1accfbe33</t>
  </si>
  <si>
    <t>Indentation of elements &lt;dd&gt; in &lt;dl&gt; lists was was much too small. VQ</t>
  </si>
  <si>
    <t>Indentation-of-elements-dd-in-dl-lists-was-was-much-too-small</t>
  </si>
  <si>
    <t>Wed, 27 Mar 2002 18:10:18 +0000</t>
  </si>
  <si>
    <t>4f84aa05e5812351652f5e23a9d3591ddf519f4f</t>
  </si>
  <si>
    <t>4f84aa05e</t>
  </si>
  <si>
    <t>829d85460158e67ce83df2ad3d57d39231c70abc</t>
  </si>
  <si>
    <t>829d85460</t>
  </si>
  <si>
    <t>- Add 2 new entries in the help menu :    + characters menu (replace the sub-menu entering iso-latin ...    + xml support menu (framework) - move 2 pages (creating new document, white-space handling) - Change the order of the menu items - Update some links</t>
  </si>
  <si>
    <t>Add-2-new-entries-in-the-help-menu</t>
  </si>
  <si>
    <t>Wed, 27 Mar 2002 17:21:34 +0000</t>
  </si>
  <si>
    <t>e0a5e078acfafccf44aa3aba882cd12f3c6531fc</t>
  </si>
  <si>
    <t>e0a5e078a</t>
  </si>
  <si>
    <t>a699f9c7269eb68468b44e7c2f6cd0d70802e212</t>
  </si>
  <si>
    <t>a699f9c72</t>
  </si>
  <si>
    <t>Fixing a trouble with the html parser and unicode Irene</t>
  </si>
  <si>
    <t>Fixing-a-trouble-with-the-html-parser-and-unicode</t>
  </si>
  <si>
    <t>Wed, 27 Mar 2002 17:14:51 +0000</t>
  </si>
  <si>
    <t>62ef0c889ec260ede5a42e7d81819ff4440b3e0a</t>
  </si>
  <si>
    <t>62ef0c889</t>
  </si>
  <si>
    <t>5997e2154a749e2f281497a8663387a8d1fc4995</t>
  </si>
  <si>
    <t>5997e2154</t>
  </si>
  <si>
    <t>MathML: adding characters lceil, rceil, lfloor, rfloor. VQ</t>
  </si>
  <si>
    <t>MathML-adding-characters-lceil-rceil-lfloor-rfloor</t>
  </si>
  <si>
    <t>Wed, 27 Mar 2002 16:26:00 +0000</t>
  </si>
  <si>
    <t>380da4a39c68e194dcdf243612d9f6e40a805dda</t>
  </si>
  <si>
    <t>380da4a39</t>
  </si>
  <si>
    <t>d44d8ed3cf3eb095171add362b7ed1873265a0dd</t>
  </si>
  <si>
    <t>d44d8ed3c</t>
  </si>
  <si>
    <t>Implementation of CSS properties display: block and display: inline + a fix for a bug with backspace Irene</t>
  </si>
  <si>
    <t>Implementation-of-CSS-properties-display-block-and-display-inline</t>
  </si>
  <si>
    <t>Wed, 27 Mar 2002 15:04:24 +0000</t>
  </si>
  <si>
    <t>100f700ec46674c31dec17536487fb720ca278bc</t>
  </si>
  <si>
    <t>100f700ec</t>
  </si>
  <si>
    <t>44dd0d6a9b79297282ae7e2eaedb2e0e53f66492</t>
  </si>
  <si>
    <t>44dd0d6a9</t>
  </si>
  <si>
    <t>JK: Updated the MIME types for XHTML, SVG, and MathML to application/something+xml. Left the backward support for image/svg too.</t>
  </si>
  <si>
    <t>JK-Updated-the-MIME-types-for-XHTML-SVG-and-MathML-to</t>
  </si>
  <si>
    <t>Wed, 27 Mar 2002 14:47:15 +0000</t>
  </si>
  <si>
    <t>c13ea127fea43842fda5b109e0e65f83df8ebecf</t>
  </si>
  <si>
    <t>c13ea127f</t>
  </si>
  <si>
    <t>523668b4bd36ef0e6c67188966f2add701dbfb41</t>
  </si>
  <si>
    <t>523668b4b</t>
  </si>
  <si>
    <t>A local svg (math) document with the extension '.svg' ('.mml)  and without any xml information was treated as text. Laurent</t>
  </si>
  <si>
    <t>A-local-svg-math-document-with-the-extension-.svg-.mml-and-without-any-xml-information-was-treated-as-text</t>
  </si>
  <si>
    <t>Tue, 26 Mar 2002 16:54:51 +0000</t>
  </si>
  <si>
    <t>446f9cffada1b76a13eb580619bfb8c25e4c1d1e</t>
  </si>
  <si>
    <t>446f9cffa</t>
  </si>
  <si>
    <t>18e9f456748b0d2257be81164aae5fbd38605b78</t>
  </si>
  <si>
    <t>18e9f4567</t>
  </si>
  <si>
    <t>Adding an initialisation. Irene</t>
  </si>
  <si>
    <t>Adding-an-initialisation</t>
  </si>
  <si>
    <t>Tue, 26 Mar 2002 13:55:56 +0000</t>
  </si>
  <si>
    <t>4c34a8da31c0055e72a0ffe4e056730d06397e3d</t>
  </si>
  <si>
    <t>4c34a8da3</t>
  </si>
  <si>
    <t>8527bb1f02d61749a333f87676c783772af87417</t>
  </si>
  <si>
    <t>8527bb1f0</t>
  </si>
  <si>
    <t>Bug fixed : Initial language was not preserved after a transformation (the default language was always applied). Laurent</t>
  </si>
  <si>
    <t>Bug-fixed-Initial-language-was-not-preserved-after-a-transformation-the-default-language-was-always-applied</t>
  </si>
  <si>
    <t>Tue, 26 Mar 2002 13:34:05 +0000</t>
  </si>
  <si>
    <t>bfd408adda1ff4b23e3e9e5bcbb50a6d24b99708</t>
  </si>
  <si>
    <t>bfd408add</t>
  </si>
  <si>
    <t>862fe7a115487d498159bd9f2eb2c522d0ec07ee</t>
  </si>
  <si>
    <t>862fe7a11</t>
  </si>
  <si>
    <t>Adding dependencies Irene</t>
  </si>
  <si>
    <t>Adding-dependencies</t>
  </si>
  <si>
    <t>Tue, 26 Mar 2002 13:20:16 +0000</t>
  </si>
  <si>
    <t>4e74883791fcee3a58e842aa1f9a4d83ffb70656</t>
  </si>
  <si>
    <t>4e7488379</t>
  </si>
  <si>
    <t>e739c2e0f6678a4d0015ce55c9f36bab67df8686</t>
  </si>
  <si>
    <t>e739c2e0f</t>
  </si>
  <si>
    <t>Tue, 26 Mar 2002 13:19:12 +0000</t>
  </si>
  <si>
    <t>78fe02bda0bf82b125cdf490eec7299d9dca46fc</t>
  </si>
  <si>
    <t>78fe02bda</t>
  </si>
  <si>
    <t>18684b5e6763680f891a75d8ff1c1795a15a3b68</t>
  </si>
  <si>
    <t>18684b5e6</t>
  </si>
  <si>
    <t>iFixing compiling errors and warnings on Windows platforms Irene</t>
  </si>
  <si>
    <t>iFixing-compiling-errors-and-warnings-on-Windows-platforms</t>
  </si>
  <si>
    <t>Tue, 26 Mar 2002 12:19:50 +0000</t>
  </si>
  <si>
    <t>8bced44e9ec075b92fc1b050e8b9733af6280812</t>
  </si>
  <si>
    <t>8bced44e9</t>
  </si>
  <si>
    <t>ae6d6146d0e27759422984da6121b87ebc19d5c5</t>
  </si>
  <si>
    <t>ae6d6146d</t>
  </si>
  <si>
    <t>Tue, 26 Mar 2002 11:47:17 +0000</t>
  </si>
  <si>
    <t>e0785db742176a4e4dd0e48cd08ddd7a62529bee</t>
  </si>
  <si>
    <t>e0785db74</t>
  </si>
  <si>
    <t>7599d6277e9046153ae93dc68912499e328534e4</t>
  </si>
  <si>
    <t>7599d6277</t>
  </si>
  <si>
    <t>iIrene</t>
  </si>
  <si>
    <t>Tue, 26 Mar 2002 10:04:02 +0000</t>
  </si>
  <si>
    <t>b8375afb688f74ccd30d80ddb486142fb1f944d3</t>
  </si>
  <si>
    <t>b8375afb6</t>
  </si>
  <si>
    <t>f07bad2693023839ebbb63237a399e18e5909fe6</t>
  </si>
  <si>
    <t>f07bad269</t>
  </si>
  <si>
    <t>Introduction of the function RedisplayDocument + redisplay after changing the "Section numbering" Irene</t>
  </si>
  <si>
    <t>Introduction-of-the-function-RedisplayDocument-redisplay-after-changing</t>
  </si>
  <si>
    <t>Tue, 26 Mar 2002 08:45:35 +0000</t>
  </si>
  <si>
    <t>54ce09a2a0a670eb376ff60f4e6195ed4458b309</t>
  </si>
  <si>
    <t>54ce09a2a</t>
  </si>
  <si>
    <t>3c971b2d0df342cca7f89eda8bf1c101252dd7cb</t>
  </si>
  <si>
    <t>3c971b2d0</t>
  </si>
  <si>
    <t>Bug fix. VQ.</t>
  </si>
  <si>
    <t>Mon, 25 Mar 2002 18:56:32 +0000</t>
  </si>
  <si>
    <t>2d7f946d78cb7e4107979167008ef0efe2119d0c</t>
  </si>
  <si>
    <t>2d7f946d7</t>
  </si>
  <si>
    <t>f8fe622673fb238407494f19dc104a2c03632ac7</t>
  </si>
  <si>
    <t>f8fe62267</t>
  </si>
  <si>
    <t>Bug fix: When creating a link, if the last character selected is the          one before the last in the current paragraph, the last character          was included in the anchor. VQ</t>
  </si>
  <si>
    <t>Bug-fix-When-creating-a-link-if-the-last-character-selected-is-the</t>
  </si>
  <si>
    <t>Mon, 25 Mar 2002 18:38:53 +0000</t>
  </si>
  <si>
    <t>16319c928f7f945b2259f271a97147da8cee15bb</t>
  </si>
  <si>
    <t>16319c928</t>
  </si>
  <si>
    <t>51a03c850aa4c7b6dc291aef24d7907ce22a068a</t>
  </si>
  <si>
    <t>51a03c850</t>
  </si>
  <si>
    <t>When clicking too quickly buttons Back and/or Forward the document history was lost. Irene</t>
  </si>
  <si>
    <t>When-clicking-too-quickly-buttons-Back-and-or-Forward-the-document-history</t>
  </si>
  <si>
    <t>Mon, 25 Mar 2002 16:54:59 +0000</t>
  </si>
  <si>
    <t>d5db3b3fc603b0095b788d9ed9600f6d046d3ddf</t>
  </si>
  <si>
    <t>d5db3b3fc</t>
  </si>
  <si>
    <t>5cacedbbbcdc21d87026b2c0a8643dbc8705a96e</t>
  </si>
  <si>
    <t>5cacedbbb</t>
  </si>
  <si>
    <t>bug fixes: - when extending the selection to the beginning of the line or the end of the   line, presentation boxes are ignored. - when moving up to the previous line Amaya keeps now the initial position. Irene</t>
  </si>
  <si>
    <t>bug-fixes</t>
  </si>
  <si>
    <t>Mon, 25 Mar 2002 16:27:28 +0000</t>
  </si>
  <si>
    <t>0403ef3ae4522eed7ffb64949ab9af182baee683</t>
  </si>
  <si>
    <t>0403ef3ae</t>
  </si>
  <si>
    <t>1a81777456a1082b35f4271370ee31785272a561</t>
  </si>
  <si>
    <t>1a8177745</t>
  </si>
  <si>
    <t>Bug fix: when the line break occured on a space at the end of a buffer ... Irene</t>
  </si>
  <si>
    <t>Bug-fix-when-the-line-break-occured-on-a-space-at-the-end-of-a-buffer</t>
  </si>
  <si>
    <t>Mon, 25 Mar 2002 15:55:15 +0000</t>
  </si>
  <si>
    <t>5820a5dcac09291d3b159f77dddf0f4c53ccb297</t>
  </si>
  <si>
    <t>5820a5dca</t>
  </si>
  <si>
    <t>93b99668f7fa1dde30c04766138aaa19cb18de71</t>
  </si>
  <si>
    <t>93b99668f</t>
  </si>
  <si>
    <t>Bug fixes: - when a new line was inserted after a new line the selection was not   updated. - there was a problem when a new line was removed by backspace. - there was a problem with script analysis in the Unicode version. Irene</t>
  </si>
  <si>
    <t>Mon, 25 Mar 2002 14:58:30 +0000</t>
  </si>
  <si>
    <t>7429ede5329e67f0d8d208414e1c67de7d9e341e</t>
  </si>
  <si>
    <t>7429ede53</t>
  </si>
  <si>
    <t>6567941e8427f812a830be219f75c1cabe7acae8</t>
  </si>
  <si>
    <t>Restore standard XKeys. Irene</t>
  </si>
  <si>
    <t>Restore-standard-XKeys</t>
  </si>
  <si>
    <t>Mon, 25 Mar 2002 14:52:22 +0000</t>
  </si>
  <si>
    <t>d24f77535ed505b8cb90a753dfb8ec9f2eb942f2</t>
  </si>
  <si>
    <t>d24f77535</t>
  </si>
  <si>
    <t>8b3a81bd7c1facc70ad874e71e3dd770d2cc1cd6</t>
  </si>
  <si>
    <t>8b3a81bd7</t>
  </si>
  <si>
    <t>Mon, 25 Mar 2002 14:42:38 +0000</t>
  </si>
  <si>
    <t>8beb33eb05f05e57058f3b48d0c401bd3231d881</t>
  </si>
  <si>
    <t>8beb33eb0</t>
  </si>
  <si>
    <t>f50598f3488bc342fc69c8506e702279a0ed6339</t>
  </si>
  <si>
    <t>f50598f34</t>
  </si>
  <si>
    <t>JK: Images downloaded from the network were not being shown if they were included inside an EMBED or OBJECT element.</t>
  </si>
  <si>
    <t>JK-Images-downloaded-from-the-network-were-not-being-shown-if-they</t>
  </si>
  <si>
    <t>Mon, 25 Mar 2002 09:36:37 +0000</t>
  </si>
  <si>
    <t>1c06fde90249dcb5c068a08369445d1cd709d9f8</t>
  </si>
  <si>
    <t>1c06fde90</t>
  </si>
  <si>
    <t>6561a31684e2c21bf7a0ec85d3e339067c12b32e</t>
  </si>
  <si>
    <t>6561a3168</t>
  </si>
  <si>
    <t>Handling inheritance of text-anchor attribute in SVG. VQ</t>
  </si>
  <si>
    <t>Handling-inheritance-of-text-anchor-attribute-in-SVG</t>
  </si>
  <si>
    <t>Mon, 25 Mar 2002 08:39:52 +0000</t>
  </si>
  <si>
    <t>c02386e347ddceff8225a5053a51384e0a21ecee</t>
  </si>
  <si>
    <t>c02386e34</t>
  </si>
  <si>
    <t>2f8c964edb445934c4900bb4e568afa2ace028aa</t>
  </si>
  <si>
    <t>2f8c964ed</t>
  </si>
  <si>
    <t>Bug fix: The spell checker sometimes isolate fragments of words as if they          were words. VQ.</t>
  </si>
  <si>
    <t>Bug-fix-The-spell-checker-sometimes-isolate-fragments-of-words-as-if-they</t>
  </si>
  <si>
    <t>Mon, 25 Mar 2002 08:15:48 +0000</t>
  </si>
  <si>
    <t>5d573a749bbd4d023b69ccb5faf8a27f826e8ba8</t>
  </si>
  <si>
    <t>5d573a749</t>
  </si>
  <si>
    <t>2fb8b8b7c8dce3b9265f60ab414e8b6c57abbef6</t>
  </si>
  <si>
    <t>2fb8b8b7c</t>
  </si>
  <si>
    <t>SVG: implementing attribute text-anchor. VQ</t>
  </si>
  <si>
    <t>SVG-implementing-attribute-text-anchor</t>
  </si>
  <si>
    <t>Sat, 23 Mar 2002 11:57:29 +0000</t>
  </si>
  <si>
    <t>e45f06412cda6580355413734cafaf7d54ecad77</t>
  </si>
  <si>
    <t>e45f06412</t>
  </si>
  <si>
    <t>95921e08819124575c06a6eaeded2d19ab78750c</t>
  </si>
  <si>
    <t>Bug fix: Don't generate the "dir" attribute when it's on the document root. VQ</t>
  </si>
  <si>
    <t>Bug-fix-Don-t-generate-the-dir-attribute-when-it-s-on-the-document-root</t>
  </si>
  <si>
    <t>Fri, 22 Mar 2002 18:09:54 +0000</t>
  </si>
  <si>
    <t>08e678159a0985b68055651a5f12edb4a4e0f588</t>
  </si>
  <si>
    <t>08e678159</t>
  </si>
  <si>
    <t>5512af9ddeb707485e8b4739c118842ae8bca5f9</t>
  </si>
  <si>
    <t>5512af9dd</t>
  </si>
  <si>
    <t>The unicode version displays now characters &amp;euro; &amp;oelig; and &amp;OElig; Irene</t>
  </si>
  <si>
    <t>The-unicode-version-displays-now-characters-euro-oelig-and-OElig</t>
  </si>
  <si>
    <t>Fri, 22 Mar 2002 16:26:17 +0000</t>
  </si>
  <si>
    <t>f47ef4c5238369504201949d8637666bd46a1c46</t>
  </si>
  <si>
    <t>f47ef4c52</t>
  </si>
  <si>
    <t>89654e31b9c942a8912dc721d8e5f1f2f3a75bc4</t>
  </si>
  <si>
    <t>89654e31b</t>
  </si>
  <si>
    <t>Fri, 22 Mar 2002 13:56:04 +0000</t>
  </si>
  <si>
    <t>d13e1e89b80118e4b60eea6715e74156c58d6a6b</t>
  </si>
  <si>
    <t>d13e1e89b</t>
  </si>
  <si>
    <t>e890489492f47a39fb0535f06a335f1b35d3ebf4</t>
  </si>
  <si>
    <t>e89048949</t>
  </si>
  <si>
    <t>Change the default alignment of SYMBOL_UNIT Irene</t>
  </si>
  <si>
    <t>Change-the-default-alignment-of-SYMBOL_UNIT</t>
  </si>
  <si>
    <t>Fri, 22 Mar 2002 11:20:37 +0000</t>
  </si>
  <si>
    <t>d752287b8e93ab4ea4b6c645d72856637984bf7a</t>
  </si>
  <si>
    <t>d752287b8</t>
  </si>
  <si>
    <t>a293d9cc5fc24122eb2fc84915bdb837a505dd05</t>
  </si>
  <si>
    <t>a293d9cc5</t>
  </si>
  <si>
    <t>There was a confusion with values of enumerated attributes. Irene</t>
  </si>
  <si>
    <t>There-was-a-confusion-with-values-of-enumerated-attributes</t>
  </si>
  <si>
    <t>Fri, 22 Mar 2002 11:11:09 +0000</t>
  </si>
  <si>
    <t>33ef06f4e1be31f588c936163fee833d84813454</t>
  </si>
  <si>
    <t>33ef06f4e</t>
  </si>
  <si>
    <t>d3e196022981e121a2562af3423872bf0ccb580b</t>
  </si>
  <si>
    <t>d3e196022</t>
  </si>
  <si>
    <t>Fri, 22 Mar 2002 11:08:53 +0000</t>
  </si>
  <si>
    <t>92daf3d3adf05850f6127a6a6c834cbf83b4858b</t>
  </si>
  <si>
    <t>92daf3d3a</t>
  </si>
  <si>
    <t>1a83c5f31bb6ccee0e8136f86e658798fb2199d0</t>
  </si>
  <si>
    <t>1a83c5f31</t>
  </si>
  <si>
    <t>Sometime the GTK version crashed when a list item was selected. Irene</t>
  </si>
  <si>
    <t>Sometime-the-GTK-version-crashed-when-a-list-item-was-selected</t>
  </si>
  <si>
    <t>Fri, 22 Mar 2002 11:08:07 +0000</t>
  </si>
  <si>
    <t>060727709527383c649b35a21fb5ed59d0827724</t>
  </si>
  <si>
    <t>7ced22405bd0849d216741680e8a3b4ef3830b69</t>
  </si>
  <si>
    <t>7ced22405</t>
  </si>
  <si>
    <t>Attribute values were searched into the Attribute table instead of the Attribute Value table. Irene</t>
  </si>
  <si>
    <t>Attribute-values-were-searched-into-the-Attribute-table-instead-of-the</t>
  </si>
  <si>
    <t>Fri, 22 Mar 2002 08:11:47 +0000</t>
  </si>
  <si>
    <t>a6590c9da0d569dd740a845e5526165bad6da4d2</t>
  </si>
  <si>
    <t>a6590c9da</t>
  </si>
  <si>
    <t>9d4a00fac89aa7fd46874fd68fd7c6ecc6983f04</t>
  </si>
  <si>
    <t>9d4a00fac</t>
  </si>
  <si>
    <t>JK: removing a warning msg (nevermind the not used function warning as I'll remove it soon)</t>
  </si>
  <si>
    <t>JK-removing-a-warning-msg-nevermind-the-not-used-function-warning-as</t>
  </si>
  <si>
    <t>Thu, 21 Mar 2002 16:32:56 +0000</t>
  </si>
  <si>
    <t>c09b4bf3124b6c8a38bca0c9f016ddf1f496ecfa</t>
  </si>
  <si>
    <t>c09b4bf31</t>
  </si>
  <si>
    <t>3f5b4e6ccc5dc6a9e94d6df3e8204a980d116a91</t>
  </si>
  <si>
    <t>3f5b4e6cc</t>
  </si>
  <si>
    <t>The CSS parser didn't handle correctly enumerated attribute values. Irene</t>
  </si>
  <si>
    <t>The-CSS-parser-didn-t-handle-correctly-enumerated-attribute-values</t>
  </si>
  <si>
    <t>Thu, 21 Mar 2002 16:18:02 +0000</t>
  </si>
  <si>
    <t>b40d5623038c1edde26e08f353e365feddf5e9d7</t>
  </si>
  <si>
    <t>b40d56230</t>
  </si>
  <si>
    <t>649f7b814f8d1d9f5ae95dbf20d2b59e22d4a04a</t>
  </si>
  <si>
    <t>649f7b814</t>
  </si>
  <si>
    <t>Restore the display of the selection at the end of a line. Irene</t>
  </si>
  <si>
    <t>Restore-the-display-of-the-selection-at-the-end-of-a-line</t>
  </si>
  <si>
    <t>Thu, 21 Mar 2002 13:35:24 +0000</t>
  </si>
  <si>
    <t>f3b50b6bfdae68a742efc468c5dde3438b2c101f</t>
  </si>
  <si>
    <t>f3b50b6bf</t>
  </si>
  <si>
    <t>1d18fd9158ac50008d474bdc338fb5c90909227d</t>
  </si>
  <si>
    <t>1d18fd915</t>
  </si>
  <si>
    <t>Implementing the CSS display property as a P presentation rule. VQ.</t>
  </si>
  <si>
    <t>Implementing-the-CSS-display-property-as-a-P-presentation-rule</t>
  </si>
  <si>
    <t>Wed, 20 Mar 2002 17:10:37 +0000</t>
  </si>
  <si>
    <t>68c9953b5ae616e20a4e9be6899992db03e1fc8b</t>
  </si>
  <si>
    <t>68c9953b5</t>
  </si>
  <si>
    <t>72b1d8d8c4b1cedde4d35de4153ecf7319947955</t>
  </si>
  <si>
    <t>72b1d8d8c</t>
  </si>
  <si>
    <t>Improving the display of list items. Irene</t>
  </si>
  <si>
    <t>Improving-the-display-of-list-items</t>
  </si>
  <si>
    <t>Wed, 20 Mar 2002 16:05:48 +0000</t>
  </si>
  <si>
    <t>ba6ca6d3f08b25275f370fc069f3727f20040c44</t>
  </si>
  <si>
    <t>ba6ca6d3f</t>
  </si>
  <si>
    <t>1074c412a6e46e54d8001c5fd1807d091c778220</t>
  </si>
  <si>
    <t>1074c412a</t>
  </si>
  <si>
    <t>Comments, PIs and some other elements were not highlighted in the Structure view when they were selected (generic XML documents only) VQ.</t>
  </si>
  <si>
    <t>Comments-PIs-and-some-other-elements-were-not-highlighted-in-the-Structure</t>
  </si>
  <si>
    <t>Wed, 20 Mar 2002 14:42:09 +0000</t>
  </si>
  <si>
    <t>8bb7b4d1088854c140ee6bc37b366e69c481cc5a</t>
  </si>
  <si>
    <t>8bb7b4d10</t>
  </si>
  <si>
    <t>e4a5a295616ef402424fd1148802e35c0a9e9fd0</t>
  </si>
  <si>
    <t>e4a5a2956</t>
  </si>
  <si>
    <t>Improve-the-namespace-declarations-handling-for-xml-documents</t>
  </si>
  <si>
    <t>Wed, 20 Mar 2002 13:50:27 +0000</t>
  </si>
  <si>
    <t>65837d9aa644c9b9cbe9f2a4884b569ea12acf2d</t>
  </si>
  <si>
    <t>65837d9aa</t>
  </si>
  <si>
    <t>f25dc7812d66a5e9958a674e1ebf43482c638848</t>
  </si>
  <si>
    <t>f25dc7812</t>
  </si>
  <si>
    <t>Make pasting of MathML expressions easier. CAUTION: do a "make clean" before compiling. VQ</t>
  </si>
  <si>
    <t>Make-pasting-of-MathML-expressions-easier</t>
  </si>
  <si>
    <t>Tue, 19 Mar 2002 18:18:13 +0000</t>
  </si>
  <si>
    <t>efce0d9930c0fb3f4cb2d36749c505ca9aeab705</t>
  </si>
  <si>
    <t>efce0d993</t>
  </si>
  <si>
    <t>aa9328ebf97a2774523fdcd5b393b2dec65163da</t>
  </si>
  <si>
    <t>aa9328ebf</t>
  </si>
  <si>
    <t>You can now paste any part of a MathML expression or any fragment of a SVG drawing in an XHTML document. VQ.</t>
  </si>
  <si>
    <t>You-can-now-paste-any-part-of-a-MathML-expression-or-any-fragment-of-a</t>
  </si>
  <si>
    <t>Tue, 19 Mar 2002 18:16:26 +0000</t>
  </si>
  <si>
    <t>1a991259a1311c5141a2ded79f266836397f93f1</t>
  </si>
  <si>
    <t>1a991259a</t>
  </si>
  <si>
    <t>4e675cb2ec60beee1f6bc42976e8bae160690a0e</t>
  </si>
  <si>
    <t>4e675cb2e</t>
  </si>
  <si>
    <t>Avoid to remove spaces when printing a document. Bug fix in the CSS parser. Irene</t>
  </si>
  <si>
    <t>Avoid-to-remove-spaces-when-printing-a-document</t>
  </si>
  <si>
    <t>Tue, 19 Mar 2002 16:35:26 +0000</t>
  </si>
  <si>
    <t>1704b084e0fb4ca002967ab24f87136bd6b2e66b</t>
  </si>
  <si>
    <t>1704b084e</t>
  </si>
  <si>
    <t>efa300c6700fb809a4ec7e90e16264061f17b935</t>
  </si>
  <si>
    <t>efa300c67</t>
  </si>
  <si>
    <t>A file served as application/xml-dtd is treated as text. Laurent</t>
  </si>
  <si>
    <t>A-file-served-as-application-xml-dtd-is-treated-as-text</t>
  </si>
  <si>
    <t>Tue, 19 Mar 2002 15:13:49 +0000</t>
  </si>
  <si>
    <t>02fc3aa00a32013b363fd76666dea79fbc820b6a</t>
  </si>
  <si>
    <t>02fc3aa00</t>
  </si>
  <si>
    <t>cb589507f31751625d4d1587624561e518ca1f6e</t>
  </si>
  <si>
    <t>cb589507f</t>
  </si>
  <si>
    <t>New version of the AmayaPage with &lt;a&gt; elements instead of xlink attributes. VQ.</t>
  </si>
  <si>
    <t>New-version-of-the-AmayaPage-with-a-elements-instead-of-xlink</t>
  </si>
  <si>
    <t>Tue, 19 Mar 2002 14:50:40 +0000</t>
  </si>
  <si>
    <t>9ddc10572c3eedbbd87724a7014dda8b1e76d116</t>
  </si>
  <si>
    <t>9ddc10572</t>
  </si>
  <si>
    <t>d404065c9334d4192adc62850c50df293a2a3bf7</t>
  </si>
  <si>
    <t>d404065c9</t>
  </si>
  <si>
    <t>JK: gtk scroll popup widget... take into account unselect.</t>
  </si>
  <si>
    <t>JK-gtk-scroll-popup-widget.-take-into-account-unselect</t>
  </si>
  <si>
    <t>Tue, 19 Mar 2002 14:47:54 +0000</t>
  </si>
  <si>
    <t>7246f7e38194e218de14270c81a4062afe972a46</t>
  </si>
  <si>
    <t>7246f7e38</t>
  </si>
  <si>
    <t>280a0a67510c5338fe20343c800ba6d86fa339cf</t>
  </si>
  <si>
    <t>280a0a675</t>
  </si>
  <si>
    <t>JK: fixing a broken signature of a gtk callback handler</t>
  </si>
  <si>
    <t>JK-fixing-a-broken-signature-of-a-gtk-callback-handler</t>
  </si>
  <si>
    <t>Tue, 19 Mar 2002 14:09:56 +0000</t>
  </si>
  <si>
    <t>717ec173e55f3b24e49ae83ca2f95dac1cf98b8b</t>
  </si>
  <si>
    <t>717ec173e</t>
  </si>
  <si>
    <t>5f59ad637abfccb5d03a759203f9f878fa845048</t>
  </si>
  <si>
    <t>5f59ad637</t>
  </si>
  <si>
    <t>SVG: When creating some HTML fragment within a SVG element, set de HTML dir      attribute according to the inherited SVG direction attribute. VQ.</t>
  </si>
  <si>
    <t>SVG-When-creating-some-HTML-fragment-within-a-SVG-element-set-de-HTML-dir</t>
  </si>
  <si>
    <t>Tue, 19 Mar 2002 09:23:06 +0000</t>
  </si>
  <si>
    <t>0b7ae61d7d55ec8371fae841c92ce409802ea845</t>
  </si>
  <si>
    <t>0b7ae61d7</t>
  </si>
  <si>
    <t>8e1ca52f2902254160950cd4368d52e8e326d12e</t>
  </si>
  <si>
    <t>8e1ca52f2</t>
  </si>
  <si>
    <t>Fixing a compiling warning Adding two rules in amaya.keyboard and amaya.kb to generate &lt;&lt; and &gt;&gt;. Irene</t>
  </si>
  <si>
    <t>Fixing-a-compiling-warning</t>
  </si>
  <si>
    <t>Mon, 18 Mar 2002 16:53:03 +0000</t>
  </si>
  <si>
    <t>b4dc38e5264a6f02bc1a40a526e3e628dfd0ccbf</t>
  </si>
  <si>
    <t>b4dc38e52</t>
  </si>
  <si>
    <t>98a81276c85680822663bd48b10b3caae3cf69fb</t>
  </si>
  <si>
    <t>98a81276c</t>
  </si>
  <si>
    <t>Allow to paste a &lt;math&gt; or &lt;svg&gt; element in a document that does not contain this kind of element yet. VQ</t>
  </si>
  <si>
    <t>Allow-to-paste-a-math-or-svg-element-in-a-document-that-does-not</t>
  </si>
  <si>
    <t>Fri, 15 Mar 2002 18:25:08 +0000</t>
  </si>
  <si>
    <t>14e5dc57fc4901053d7f42742e4d8aa6f547592a</t>
  </si>
  <si>
    <t>14e5dc57f</t>
  </si>
  <si>
    <t>ffbb0a0eb3177ea9235dc206421e4defb71d9cc0</t>
  </si>
  <si>
    <t>ffbb0a0eb</t>
  </si>
  <si>
    <t>When right-clicking a link to a zip or PowerPoint file (extensions .zip and .ppt), the empty window is not displayed anymore. VQ</t>
  </si>
  <si>
    <t>When-right-clicking-a-link-to-a-zip-or-PowerPoint-file-extensions-.zip</t>
  </si>
  <si>
    <t>Fri, 15 Mar 2002 11:49:23 +0000</t>
  </si>
  <si>
    <t>6c3475be54391d25d2b830fbca56cd0a603c3f9c</t>
  </si>
  <si>
    <t>6c3475be5</t>
  </si>
  <si>
    <t>5cd5651d979c74157e631504324e3b153ce77710</t>
  </si>
  <si>
    <t>5cd5651d9</t>
  </si>
  <si>
    <t>Bug fixed in I18N version : the end of a persed buffer was not reached Laurent</t>
  </si>
  <si>
    <t>Bug-fixed-in-I18N-version-the-end-of-a-persed-buffer-was-not-reached</t>
  </si>
  <si>
    <t>Fri, 15 Mar 2002 11:24:18 +0000</t>
  </si>
  <si>
    <t>37193e72defafa42a94da0a4acc7eb91164b70d1</t>
  </si>
  <si>
    <t>37193e72d</t>
  </si>
  <si>
    <t>49c20de7efe453bcdd2cea344fa26a782b1f88ea</t>
  </si>
  <si>
    <t>49c20de7e</t>
  </si>
  <si>
    <t>Adding a new exception NoDuplicate that avoids to duplicate the current element when the user hits the key Enter. This allows to generate a paragraph after a table, aiand a preformatted.</t>
  </si>
  <si>
    <t>Adding-a-new-exception-NoDuplicate-that-avoids-to-duplicate-the-current</t>
  </si>
  <si>
    <t xml:space="preserve">WARNING: A "make clean" is necessary_x000D_
Irene_x000D_
</t>
  </si>
  <si>
    <t>Thu, 14 Mar 2002 11:41:51 +0000</t>
  </si>
  <si>
    <t>c32b36780fce8449fb75aefeb2be3a0e7f45a2e2</t>
  </si>
  <si>
    <t>c32b36780</t>
  </si>
  <si>
    <t>f26daadb81fcc26b970de1c1aae78656c9cfed42</t>
  </si>
  <si>
    <t>f26daadb8</t>
  </si>
  <si>
    <t>When inserting a new line at the end of a preformatted the cursor was not moved to the new line. Irene</t>
  </si>
  <si>
    <t>When-inserting-a-new-line-at-the-end-of-a-preformatted-the-cursor-was-not</t>
  </si>
  <si>
    <t>Thu, 14 Mar 2002 10:47:58 +0000</t>
  </si>
  <si>
    <t>46dc8fbe834f7eea0715dc768229d296d8d904f5</t>
  </si>
  <si>
    <t>46dc8fbe8</t>
  </si>
  <si>
    <t>a6ef21c5396b5f90d141fd63a7953356f6b3caa0</t>
  </si>
  <si>
    <t>a6ef21c53</t>
  </si>
  <si>
    <t>GTK version: shortcuts are now displayed in submenus. Irene</t>
  </si>
  <si>
    <t>GTK-version-shortcuts-are-now-displayed-in-submenus</t>
  </si>
  <si>
    <t>Thu, 14 Mar 2002 08:40:29 +0000</t>
  </si>
  <si>
    <t>0e78843652bd816454d998d535e5016b99989ba3</t>
  </si>
  <si>
    <t>0e7884365</t>
  </si>
  <si>
    <t>ac1a164f1195ff5bc29e400e2304e09f11386e5e</t>
  </si>
  <si>
    <t>ac1a164f1</t>
  </si>
  <si>
    <t>Wed, 13 Mar 2002 18:41:48 +0000</t>
  </si>
  <si>
    <t>cdab905383126e0b0ea3cf556469adb12f62d4d9</t>
  </si>
  <si>
    <t>cdab90538</t>
  </si>
  <si>
    <t>762231905c9b07a6ae13b603831c068575e27962</t>
  </si>
  <si>
    <t>Remove unneeded margins in the structure view VQ</t>
  </si>
  <si>
    <t>Remove-unneeded-margins-in-the-structure-view</t>
  </si>
  <si>
    <t>Wed, 13 Mar 2002 18:32:40 +0000</t>
  </si>
  <si>
    <t>f6b33f6b5016f32b844de0a326a55ceace600ca0</t>
  </si>
  <si>
    <t>f6b33f6b5</t>
  </si>
  <si>
    <t>4e575d1aa3594c4f12e53d95a2bdd635bb2ee3ac</t>
  </si>
  <si>
    <t>4e575d1aa</t>
  </si>
  <si>
    <t>JK: First try at fixing the missing list item symbols (but return works erratically).</t>
  </si>
  <si>
    <t>JK-First-try-at-fixing-the-missing-list-item-symbols-but-return</t>
  </si>
  <si>
    <t>Wed, 13 Mar 2002 16:39:15 +0000</t>
  </si>
  <si>
    <t>37c12640bb05e86a934ba8618562d1f5fffe1bbb</t>
  </si>
  <si>
    <t>37c12640b</t>
  </si>
  <si>
    <t>edaf9f9958d9187d20f868025202d82fde18056f</t>
  </si>
  <si>
    <t>edaf9f995</t>
  </si>
  <si>
    <t>Wed, 13 Mar 2002 15:23:28 +0000</t>
  </si>
  <si>
    <t>99008713a492610df0ac38697c611f4f9d35a9b3</t>
  </si>
  <si>
    <t>99008713a</t>
  </si>
  <si>
    <t>f1ead678d90efea973114684a038c48a05c680fd</t>
  </si>
  <si>
    <t>f1ead678d</t>
  </si>
  <si>
    <t>Check Windows resources. Irene</t>
  </si>
  <si>
    <t>Check-Windows-resources</t>
  </si>
  <si>
    <t>Wed, 13 Mar 2002 15:08:22 +0000</t>
  </si>
  <si>
    <t>4d512e5ce346e2b5244a8acf4c6bb755134169cd</t>
  </si>
  <si>
    <t>4d512e5ce</t>
  </si>
  <si>
    <t>81fe4dd0a2eed671aadc81215ef8f54790a0e2f8</t>
  </si>
  <si>
    <t>81fe4dd0a</t>
  </si>
  <si>
    <t>JK: The BOLD (and maybe other actions) didn't work at all for HTML documents contained inside annotations (probably the same thing happened for XHTML inside SVG and so on). A similar problem... the visited link attribute was not updated in these cases.</t>
  </si>
  <si>
    <t>JK-The-BOLD-and-maybe-other-actions-didn-t-work-at-all-for-HTML-documents</t>
  </si>
  <si>
    <t>Wed, 13 Mar 2002 14:42:13 +0000</t>
  </si>
  <si>
    <t>191b395f0fb8dbea4c24703ccca4e46eb74bddac</t>
  </si>
  <si>
    <t>191b395f0</t>
  </si>
  <si>
    <t>ea8a8e02324dc22a89b971067b482ccf5846250e</t>
  </si>
  <si>
    <t>ea8a8e023</t>
  </si>
  <si>
    <t>Wed, 13 Mar 2002 14:12:52 +0000</t>
  </si>
  <si>
    <t>d34cf66ac3f7cd8c6f0e56aec77ebbc9600c411c</t>
  </si>
  <si>
    <t>d34cf66ac</t>
  </si>
  <si>
    <t>256c90bba55f6cc1409c8e25d3450516a63dd4aa</t>
  </si>
  <si>
    <t>256c90bba</t>
  </si>
  <si>
    <t>Change the default selection color. Change the baseline of empty elements. Irene</t>
  </si>
  <si>
    <t>Change-the-default-selection-color</t>
  </si>
  <si>
    <t>Wed, 13 Mar 2002 13:34:29 +0000</t>
  </si>
  <si>
    <t>833e7afbcd5559c10018ee47074917d760e14525</t>
  </si>
  <si>
    <t>833e7afbc</t>
  </si>
  <si>
    <t>d02b0b53a467ea8f8a808d3932d47180061346ec</t>
  </si>
  <si>
    <t>d02b0b53a</t>
  </si>
  <si>
    <t>When creating a new MathML or SVG file, insert the comment "Created by amaya" before the root element. VQ</t>
  </si>
  <si>
    <t>When-creating-a-new-MathML-or-SVG-file-insert-the-comment-Created-by-amaya</t>
  </si>
  <si>
    <t>Wed, 13 Mar 2002 12:11:54 +0000</t>
  </si>
  <si>
    <t>2c842c0270de6624c6503b85945d5e1adb9b04a9</t>
  </si>
  <si>
    <t>2c842c027</t>
  </si>
  <si>
    <t>87cb93b962fde4d565078e7a8f0c1eb0860a0f4d</t>
  </si>
  <si>
    <t>87cb93b96</t>
  </si>
  <si>
    <t>Wed, 13 Mar 2002 11:43:41 +0000</t>
  </si>
  <si>
    <t>f7afb6ea33be4d13e9d4d7c3390837a24c30c54b</t>
  </si>
  <si>
    <t>f7afb6ea3</t>
  </si>
  <si>
    <t>a8c0aaf54d40dafcb6edad7d40480fd4a42c74a8</t>
  </si>
  <si>
    <t>a8c0aaf54</t>
  </si>
  <si>
    <t>Load a nature when the CSS parser find a rule that concerns an element of that nature. Irene</t>
  </si>
  <si>
    <t>Load-a-nature-when-the-CSS-parser-find-a-rule-that-concerns-an-element-of</t>
  </si>
  <si>
    <t>Wed, 13 Mar 2002 11:37:07 +0000</t>
  </si>
  <si>
    <t>9fd64cea0d36880205926d0c581705b17803fb76</t>
  </si>
  <si>
    <t>9fd64cea0</t>
  </si>
  <si>
    <t>0252a1a53765018e4e0a89665e574dc1fb201fbd</t>
  </si>
  <si>
    <t>0252a1a53</t>
  </si>
  <si>
    <t>Updating the icon circle and attaching SetupAndPrint to the print icon. Irene</t>
  </si>
  <si>
    <t>Updating-the-icon-circle-and-attaching-SetupAndPrint-to-the-print-icon</t>
  </si>
  <si>
    <t>Wed, 13 Mar 2002 08:20:31 +0000</t>
  </si>
  <si>
    <t>432d97443cffb9ac3ff8d98f15e6096f36814041</t>
  </si>
  <si>
    <t>432d97443</t>
  </si>
  <si>
    <t>0f3c2b6f1895c4613c1f57454e4d42effb20c476</t>
  </si>
  <si>
    <t>0f3c2b6f1</t>
  </si>
  <si>
    <t>On Windows platforms only the first CSS style sheet could be open, enabled, disabled. Irene</t>
  </si>
  <si>
    <t>On-Windows-platforms-only-the-first-CSS-style-sheet-could-be-open</t>
  </si>
  <si>
    <t>Tue, 12 Mar 2002 17:52:18 +0000</t>
  </si>
  <si>
    <t>26e3c7c1e1bfe58e17771081c4cf3a3759ec492e</t>
  </si>
  <si>
    <t>26e3c7c1e</t>
  </si>
  <si>
    <t>cd536ea58f4d4bf84ffce9aefae97552331b2a5d</t>
  </si>
  <si>
    <t>cd536ea58</t>
  </si>
  <si>
    <t>Avoid a crash of the GTK version when a document includes a postscript image. Changing the Math palette and the SVG palette. Add .ps and .eps in the list of files not displayed by Amaya. Irene</t>
  </si>
  <si>
    <t>Avoid-a-crash-of-the-GTK-version-when-a-document-includes-a-postscript-image</t>
  </si>
  <si>
    <t>Tue, 12 Mar 2002 17:11:28 +0000</t>
  </si>
  <si>
    <t>c4126f90b8f366e583809508fd7cc87adadbffd7</t>
  </si>
  <si>
    <t>c4126f90b</t>
  </si>
  <si>
    <t>2dc49cc57ce6f1191efd842c39be507f17f86cce</t>
  </si>
  <si>
    <t>2dc49cc57</t>
  </si>
  <si>
    <t>It was impossible to create a new SVG form. Irene</t>
  </si>
  <si>
    <t>It-was-impossible-to-create-a-new-SVG-form</t>
  </si>
  <si>
    <t>Tue, 12 Mar 2002 16:51:27 +0000</t>
  </si>
  <si>
    <t>7dd915743339546fc866ceb8e0781503e92a1bed</t>
  </si>
  <si>
    <t>7dd915743</t>
  </si>
  <si>
    <t>8650fe4e99ac21e56529cb508ab3379c62de403d</t>
  </si>
  <si>
    <t>8650fe4e9</t>
  </si>
  <si>
    <t>MathML entities RightArrow and LeftArrow generated an arrow in the wrong direction VQ.</t>
  </si>
  <si>
    <t>MathML-entities-RightArrow-and-LeftArrow-generated-an-arrow-in-the-wrong-direction</t>
  </si>
  <si>
    <t>Tue, 12 Mar 2002 15:59:00 +0000</t>
  </si>
  <si>
    <t>0c9a22747d11553f028b14ae3fe299927fa81914</t>
  </si>
  <si>
    <t>0c9a22747</t>
  </si>
  <si>
    <t>e1bba4fd7b90c167ca85469688803fe352068345</t>
  </si>
  <si>
    <t>e1bba4fd7</t>
  </si>
  <si>
    <t>Bug fix: Formatting of the Structure view was screwed up. VQ.</t>
  </si>
  <si>
    <t>Bug-fix-Formatting-of-the-Structure-view-was-screwed-up</t>
  </si>
  <si>
    <t>Tue, 12 Mar 2002 12:17:37 +0000</t>
  </si>
  <si>
    <t>1cacd36d1009b490e4078d651dcab7bede09af9e</t>
  </si>
  <si>
    <t>1cacd36d1</t>
  </si>
  <si>
    <t>e6d26ef62906aec6ce3d240d86bb4dd1d7d9a38d</t>
  </si>
  <si>
    <t>e6d26ef62</t>
  </si>
  <si>
    <t>JK: Form scroll popup: make the ESC key cancel the menu. Make space act as the return key (as many of our other gtk widgets work that way).</t>
  </si>
  <si>
    <t>JK-Form-scroll-popup-make-the-ESC-key-cancel-the-menu.-Make-space</t>
  </si>
  <si>
    <t>Tue, 12 Mar 2002 08:30:59 +0000</t>
  </si>
  <si>
    <t>8255928f0920c22a3f9cce55f4b2592245c31318</t>
  </si>
  <si>
    <t>8255928f0</t>
  </si>
  <si>
    <t>c1ca0886da04dc062f5278d788b33014662e1467</t>
  </si>
  <si>
    <t>c1ca0886d</t>
  </si>
  <si>
    <t>Improving the Create Rule command. VQ</t>
  </si>
  <si>
    <t>Improving-the-Create-Rule-command</t>
  </si>
  <si>
    <t>Mon, 11 Mar 2002 17:26:33 +0000</t>
  </si>
  <si>
    <t>89a594fed9d2bf0c009657aa1d04db3cd6f1360b</t>
  </si>
  <si>
    <t>89a594fed</t>
  </si>
  <si>
    <t>66ac7c8b43a81d7e141f37a71e7b82b4e97a3330</t>
  </si>
  <si>
    <t>66ac7c8b4</t>
  </si>
  <si>
    <t>Mon, 11 Mar 2002 17:17:58 +0000</t>
  </si>
  <si>
    <t>ba63fce4bee5e6ddfa1d447411e380eab962f3e2</t>
  </si>
  <si>
    <t>ba63fce4b</t>
  </si>
  <si>
    <t>6449ba187cefd4f225830b6c5f6df39941bfd60e</t>
  </si>
  <si>
    <t>6449ba187</t>
  </si>
  <si>
    <t>Bug fix: when opening the structure view with a selection within a math          expression, this view looked like a mess. VQ</t>
  </si>
  <si>
    <t>Bug-fix-when-opening-the-structure-view-with-a-selection-within-a-math</t>
  </si>
  <si>
    <t>Mon, 11 Mar 2002 17:03:01 +0000</t>
  </si>
  <si>
    <t>59bcc523a9ee884cafce732a911a29a8c4321f76</t>
  </si>
  <si>
    <t>59bcc523a</t>
  </si>
  <si>
    <t>4abc4e5b7c0753582a0a002ab98ef89d78a47c5d</t>
  </si>
  <si>
    <t>4abc4e5b7</t>
  </si>
  <si>
    <t>A preformatted with two empty lines could be not formatted correctly. Irene</t>
  </si>
  <si>
    <t>A-preformatted-with-two-empty-lines-could-be-not-formatted-correctly</t>
  </si>
  <si>
    <t>Mon, 11 Mar 2002 16:52:43 +0000</t>
  </si>
  <si>
    <t>2250c6d6ed970dc51c66817b8724ce551d5590d4</t>
  </si>
  <si>
    <t>2250c6d6e</t>
  </si>
  <si>
    <t>013dede77ffdc09d7976934af0240e95690661be</t>
  </si>
  <si>
    <t>013dede77</t>
  </si>
  <si>
    <t>JK: GTK form selector, adjust it's size according to the number of entries.</t>
  </si>
  <si>
    <t>JK-GTK-form-selector-adjust-it-s-size-according-to-the-number-of</t>
  </si>
  <si>
    <t>Mon, 11 Mar 2002 16:41:23 +0000</t>
  </si>
  <si>
    <t>447ac967f6fb0882030258d62e1daace2d6916da</t>
  </si>
  <si>
    <t>447ac967f</t>
  </si>
  <si>
    <t>74b2878998ebcfea360c19a56551ca1747266536</t>
  </si>
  <si>
    <t>74b287899</t>
  </si>
  <si>
    <t>A backspace in a preformatted didn't work well. Irene</t>
  </si>
  <si>
    <t>A-backspace-in-a-preformatted-didn-t-work-well</t>
  </si>
  <si>
    <t>Mon, 11 Mar 2002 15:52:30 +0000</t>
  </si>
  <si>
    <t>d5cff3b6e7ec4028a1d842e2ab920eb957161a96</t>
  </si>
  <si>
    <t>d5cff3b6e</t>
  </si>
  <si>
    <t>984104caeb47bb7446d6773bec03404751477c86</t>
  </si>
  <si>
    <t>984104cae</t>
  </si>
  <si>
    <t>Text replacement and spell-checking didn't work well in the Unicode version. Irene</t>
  </si>
  <si>
    <t>Text-replacement-and-spell-checking-didn-t-work-well-in-the-Unicode-version</t>
  </si>
  <si>
    <t>Mon, 11 Mar 2002 15:12:28 +0000</t>
  </si>
  <si>
    <t>2bc390f3be39d02553688346fe29f8f8c8a8057a</t>
  </si>
  <si>
    <t>2bc390f3b</t>
  </si>
  <si>
    <t>16694e60b4e8fdd26bdcef88d552e36da42b62ab</t>
  </si>
  <si>
    <t>16694e60b</t>
  </si>
  <si>
    <t>- Allow annotation bodies to be of type text, svg, and mathml, as well   as XHTML. - Send the correct content type when publishing an annotation (we were   always using text/html)</t>
  </si>
  <si>
    <t>Allow-annotation-bodies-to-be-of-type-text-svg-and-mathml-as-well</t>
  </si>
  <si>
    <t xml:space="preserve">-jose_x000D_
</t>
  </si>
  <si>
    <t>Mon, 11 Mar 2002 15:07:09 +0000</t>
  </si>
  <si>
    <t>761d567bac44ff9f2269b1f7243a06845418af30</t>
  </si>
  <si>
    <t>761d567ba</t>
  </si>
  <si>
    <t>fab56ff5efe7db9732253c7e4228651f92666595</t>
  </si>
  <si>
    <t>fab56ff5e</t>
  </si>
  <si>
    <t>Mon, 11 Mar 2002 12:25:32 +0000</t>
  </si>
  <si>
    <t>2d955188f024eb3a46d766a8eb09c35bcfbcd5df</t>
  </si>
  <si>
    <t>2d955188f</t>
  </si>
  <si>
    <t>20a5662338dee0cc06ca664d6bfd7528306ed356</t>
  </si>
  <si>
    <t>20a566233</t>
  </si>
  <si>
    <t>Fixing a warning reported by gcc + avoid to generate colons into id or name attributes Irene</t>
  </si>
  <si>
    <t>Fixing-a-warning-reported-by-gcc</t>
  </si>
  <si>
    <t>Mon, 11 Mar 2002 12:19:59 +0000</t>
  </si>
  <si>
    <t>6b08d79137ac775c067bcbf31d6c0b44d73dd9c7</t>
  </si>
  <si>
    <t>6b08d7913</t>
  </si>
  <si>
    <t>1ee7010f658af35fc7f2da6078dacdae31f8be38</t>
  </si>
  <si>
    <t>1ee7010f6</t>
  </si>
  <si>
    <t>Improving the creation of anchors, S, E, etc. Irene</t>
  </si>
  <si>
    <t>Improving-the-creation-of-anchors-S-E-etc</t>
  </si>
  <si>
    <t>Mon, 11 Mar 2002 11:43:05 +0000</t>
  </si>
  <si>
    <t>50905afc5d2a6f385b4ab0f45984b0d3b8e48ffc</t>
  </si>
  <si>
    <t>50905afc5</t>
  </si>
  <si>
    <t>6e0718991101b0313e711637962ab4e6c4c74adc</t>
  </si>
  <si>
    <t>6e0718991</t>
  </si>
  <si>
    <t>- New popup to warm the user that changing the doctype causes the document to be reparsed, so pending modifications won't be undone. - Hide the doctype menu in the source view. Laurent</t>
  </si>
  <si>
    <t>New-popup-to-warm-the-user-that-changing-the-doctype-causes-the-document-to-be-reparsed-so-pending-modifications-won-t-be-undone</t>
  </si>
  <si>
    <t>Mon, 11 Mar 2002 11:36:07 +0000</t>
  </si>
  <si>
    <t>f5ce086b02c538dd28b69f6d6e8801cba76f3e42</t>
  </si>
  <si>
    <t>f5ce086b0</t>
  </si>
  <si>
    <t>762d120855cc6d4810127d62d19bad3c9f7cfc50</t>
  </si>
  <si>
    <t>762d12085</t>
  </si>
  <si>
    <t>JK: Add a critical section flag to avoid entering twice the TtaHandlePendingEvents function.</t>
  </si>
  <si>
    <t>JK-Add-a-critical-section-flag-to-avoid-entering-twice-the</t>
  </si>
  <si>
    <t>Fri, 8 Mar 2002 15:04:02 +0000</t>
  </si>
  <si>
    <t>b8f4f9da1bb9a5c880b6a66d6354837a89ab90c8</t>
  </si>
  <si>
    <t>b8f4f9da1</t>
  </si>
  <si>
    <t>871109cf6d7952766c9f0f6ca8934925c9e4e3f8</t>
  </si>
  <si>
    <t>871109cf6</t>
  </si>
  <si>
    <t>Remove leading &amp; contiguous spaces for a CDATA element. Laurent</t>
  </si>
  <si>
    <t>Remove-leading-contiguous-spaces-for-a-CDATA-element</t>
  </si>
  <si>
    <t>Fri, 8 Mar 2002 15:00:34 +0000</t>
  </si>
  <si>
    <t>5f1a99a2ef8fe8ef5f42b7ef2be22c234d076148</t>
  </si>
  <si>
    <t>5f1a99a2e</t>
  </si>
  <si>
    <t>db16f5ae9f0ee076d4de8097fcf2d0a340797a81</t>
  </si>
  <si>
    <t>db16f5ae9</t>
  </si>
  <si>
    <t>A default namespace declaration with a null URI reference crashed amaya Laurent</t>
  </si>
  <si>
    <t>A-default-namespace-declaration-with-a-null-URI-reference-crashed-amaya</t>
  </si>
  <si>
    <t>Fri, 8 Mar 2002 14:46:38 +0000</t>
  </si>
  <si>
    <t>59fdd40f98438fa32f93634cfba443521a1b0a1f</t>
  </si>
  <si>
    <t>59fdd40f9</t>
  </si>
  <si>
    <t>c5fecc34ca2c301969a419c82dbaa5d54b7b888e</t>
  </si>
  <si>
    <t>c5fecc34c</t>
  </si>
  <si>
    <t>Fix some wrongs prefixes for element names. Laurent</t>
  </si>
  <si>
    <t>Fix-some-wrongs-prefixes-for-element-names</t>
  </si>
  <si>
    <t>Fri, 8 Mar 2002 12:12:22 +0000</t>
  </si>
  <si>
    <t>2f0a32996ccc24a005a9580d8f966e91b9cf0e24</t>
  </si>
  <si>
    <t>2f0a32996</t>
  </si>
  <si>
    <t>eb5dbda04ac1b1ac30bf701045d30dcde9b73eb7</t>
  </si>
  <si>
    <t>eb5dbda04</t>
  </si>
  <si>
    <t>Only one ancestor were taken into account in CSS selectors. Irene</t>
  </si>
  <si>
    <t>Only-one-ancestor-were-taken-into-account-in-CSS-selectors</t>
  </si>
  <si>
    <t>Fri, 8 Mar 2002 09:45:36 +0000</t>
  </si>
  <si>
    <t>fdb529d287b54347949e45e74ac76a8dd31a634f</t>
  </si>
  <si>
    <t>fdb529d28</t>
  </si>
  <si>
    <t>a6f3e6e7d6e53aa989eeea25fa06ff3c054a9f37</t>
  </si>
  <si>
    <t>a6f3e6e7d</t>
  </si>
  <si>
    <t>Fri, 8 Mar 2002 09:42:15 +0000</t>
  </si>
  <si>
    <t>52aad9150cad708cb511dd1fcecbd3414e03866c</t>
  </si>
  <si>
    <t>52aad9150</t>
  </si>
  <si>
    <t>e37f64966417f5f5e9800ce7ff411f5914b2e176</t>
  </si>
  <si>
    <t>e37f64966</t>
  </si>
  <si>
    <t>Modify the case of some elements in Ielement tables to match with recent modifications. Laurent</t>
  </si>
  <si>
    <t>Modify-the-case-of-some-elements-in-Ielement-tables-to-match-with-recent-modifications</t>
  </si>
  <si>
    <t>Fri, 8 Mar 2002 09:41:28 +0000</t>
  </si>
  <si>
    <t>0ad3ccaf6c4ef4690944e8fb41502d9a6140c713</t>
  </si>
  <si>
    <t>0ad3ccaf6</t>
  </si>
  <si>
    <t>8953792f9c91d1fea22fc824cfc91aac5d216cf9</t>
  </si>
  <si>
    <t>8953792f9</t>
  </si>
  <si>
    <t>CSS rules !important now overrides style attribute rules. Irene</t>
  </si>
  <si>
    <t>CSS-rules-important-now-overrides-style-attribute-rules</t>
  </si>
  <si>
    <t>Thu, 7 Mar 2002 16:34:16 +0000</t>
  </si>
  <si>
    <t>8d6355260ed957d7b7d762aa714cdb60de49ef80</t>
  </si>
  <si>
    <t>8d6355260</t>
  </si>
  <si>
    <t>0ce66de2702cbc4216b3f856232d7dc84f098a33</t>
  </si>
  <si>
    <t>0ce66de27</t>
  </si>
  <si>
    <t>Improving the support of !important Irene</t>
  </si>
  <si>
    <t>Improving-the-support-of-important</t>
  </si>
  <si>
    <t>Thu, 7 Mar 2002 15:50:49 +0000</t>
  </si>
  <si>
    <t>e8358c72c8f5535cdf81aef215f87f0d85312f7f</t>
  </si>
  <si>
    <t>e8358c72c</t>
  </si>
  <si>
    <t>0ab9a388e85430ceddd4e59d5c2fc274821cb630</t>
  </si>
  <si>
    <t>0ab9a388e</t>
  </si>
  <si>
    <t>Make some progress on CSS support. Irene</t>
  </si>
  <si>
    <t>Make-some-progress-on-CSS-support</t>
  </si>
  <si>
    <t>Thu, 7 Mar 2002 15:03:34 +0000</t>
  </si>
  <si>
    <t>fa9699f466b0baa8147711cc3c0db5ac0f1a238a</t>
  </si>
  <si>
    <t>fa9699f46</t>
  </si>
  <si>
    <t>0410f3e447b414fddfb75ac5c80b941dba4ec19a</t>
  </si>
  <si>
    <t>0410f3e44</t>
  </si>
  <si>
    <t>Bug fixed: A CDATA delimitor was automatically generated around the content of 'style' and 'script' SGV elements. Laurent</t>
  </si>
  <si>
    <t>Thu, 7 Mar 2002 11:57:28 +0000</t>
  </si>
  <si>
    <t>240900895657de2b79c2bed6f28a1161898a4da0</t>
  </si>
  <si>
    <t>2c28996abc629558cc10f204eb73723dd329b321</t>
  </si>
  <si>
    <t>2c28996ab</t>
  </si>
  <si>
    <t>Bug fix: in mode "simple click" the GTK version activated a link even if the user dragged. Irene</t>
  </si>
  <si>
    <t>Bug-fix-in-mode-simple-click-the-GTK-version-activated-a-link-even-if</t>
  </si>
  <si>
    <t>Thu, 7 Mar 2002 10:14:19 +0000</t>
  </si>
  <si>
    <t>4de3d2f9ed824230cc5a49a0d6dd0882c9155dee</t>
  </si>
  <si>
    <t>4de3d2f9e</t>
  </si>
  <si>
    <t>f558a59ce2bd66857576c6218d0c4fc9c4d0ead9</t>
  </si>
  <si>
    <t>f558a59ce</t>
  </si>
  <si>
    <t>Avoid to open a new window when the user click with the right button a link "mailto:" or a link to a file which won't be displayed by Amaya Irene</t>
  </si>
  <si>
    <t>Avoid-to-open-a-new-window-when-the-user-click-with-the-right-button-a</t>
  </si>
  <si>
    <t>Thu, 7 Mar 2002 09:05:12 +0000</t>
  </si>
  <si>
    <t>b9eb15ca5d3a8948c51dd2d8707bf0b524512cbe</t>
  </si>
  <si>
    <t>b9eb15ca5</t>
  </si>
  <si>
    <t>3e932bdcff24b7d1f8e198c8cb24212808c1b940</t>
  </si>
  <si>
    <t>3e932bdcf</t>
  </si>
  <si>
    <t>The content of a SVG use element was not displayed. Irene</t>
  </si>
  <si>
    <t>The-content-of-a-SVG-use-element-was-not-displayed</t>
  </si>
  <si>
    <t>Thu, 7 Mar 2002 08:28:35 +0000</t>
  </si>
  <si>
    <t>f274029f4426af3a70c39b7bd8253f1a7e2bc3a2</t>
  </si>
  <si>
    <t>f274029f4</t>
  </si>
  <si>
    <t>681e4bb237eaa4afad040d1e552511c39167ff69</t>
  </si>
  <si>
    <t>681e4bb23</t>
  </si>
  <si>
    <t>The spell checker no longer cheks the PI and the DOCTYPE. Laurent</t>
  </si>
  <si>
    <t>The-spell-checker-no-longer-cheks-the-PI-and-the-DOCTYPE</t>
  </si>
  <si>
    <t>Wed, 6 Mar 2002 17:03:12 +0000</t>
  </si>
  <si>
    <t>c73031de6f5c7bbc155c5b5e1036807b26df8b63</t>
  </si>
  <si>
    <t>c73031de6</t>
  </si>
  <si>
    <t>e8995695a422b021f0202c4927c6e2a1b76415d6</t>
  </si>
  <si>
    <t>e8995695a</t>
  </si>
  <si>
    <t xml:space="preserve"> Add an item 'Create/Change doctype XHTML + MathML' into the doctype menu Laurent</t>
  </si>
  <si>
    <t>Add-an-item-Create-Change-doctype-XHTML-MathML-into-the-doctype-menu</t>
  </si>
  <si>
    <t>Wed, 6 Mar 2002 15:29:09 +0000</t>
  </si>
  <si>
    <t>4446b3b668e282e3e86ee2032bc6e922fc85b9fc</t>
  </si>
  <si>
    <t>4446b3b66</t>
  </si>
  <si>
    <t>437a5e01e0287f8a007eee44123cc65e582ffd80</t>
  </si>
  <si>
    <t>437a5e01e</t>
  </si>
  <si>
    <t>Bug fix: In the source view, hitting Return and entering a space lost the last character of the new line. Irene</t>
  </si>
  <si>
    <t>Bug-fix-In-the-source-view-hitting-Return-and-entering-a-space-lost-the-last</t>
  </si>
  <si>
    <t>Wed, 6 Mar 2002 14:46:42 +0000</t>
  </si>
  <si>
    <t>7ac0f9f10591160db49a1cfeca5bd2641e6ff2a4</t>
  </si>
  <si>
    <t>7ac0f9f10</t>
  </si>
  <si>
    <t>d63ad789082e098d3e7372265b70494180225964</t>
  </si>
  <si>
    <t>d63ad7890</t>
  </si>
  <si>
    <t>Bug fix: Sometimes Amaya crashed when processing a "Replace and Next". Irene</t>
  </si>
  <si>
    <t>Bug-fix-Sometimes-Amaya-crashed-when-processing-a-Replace-and-Next</t>
  </si>
  <si>
    <t>Wed, 6 Mar 2002 14:24:15 +0000</t>
  </si>
  <si>
    <t>8244a75d5d2abd627c7c354fc8b283b9d5e498b4</t>
  </si>
  <si>
    <t>8244a75d5</t>
  </si>
  <si>
    <t>de0ef5fbc1de39f21c676c941bcb892d63126d0d</t>
  </si>
  <si>
    <t>de0ef5fbc</t>
  </si>
  <si>
    <t>Support of attributes and attribute values in CSS selectors. Names in CSS selectors were first checked into the HTML elements list or into the HTML attributes list then into lists of other referred namespaces. That didn't work when the  user style sheet included CSS rules for HTML elements and the document was a simple MathML or SVG document.</t>
  </si>
  <si>
    <t>Support-of-attributes-and-attribute-values-in-CSS-selectors</t>
  </si>
  <si>
    <t>Wed, 6 Mar 2002 12:28:21 +0000</t>
  </si>
  <si>
    <t>8082aa3a2becb5e913567458f9deaed5cd2cf652</t>
  </si>
  <si>
    <t>8082aa3a2</t>
  </si>
  <si>
    <t>6edd3c80f30deafc281e19013390f6e6216ce0e4</t>
  </si>
  <si>
    <t>6edd3c80f</t>
  </si>
  <si>
    <t>Factorize a large piece of code used by both parsers. Laurent</t>
  </si>
  <si>
    <t>Factorize-a-large-piece-of-code-used-by-both-parsers</t>
  </si>
  <si>
    <t>Wed, 6 Mar 2002 10:15:20 +0000</t>
  </si>
  <si>
    <t>90bdba314a1c807af55b85591c95169aad139e59</t>
  </si>
  <si>
    <t>90bdba314</t>
  </si>
  <si>
    <t>d605a842bad2d65591f09369f1ee372b1fa3459d</t>
  </si>
  <si>
    <t>d605a842b</t>
  </si>
  <si>
    <t>The Doctype menu was not updated for a new document Laurent</t>
  </si>
  <si>
    <t>The-Doctype-menu-was-not-updated-for-a-new-document</t>
  </si>
  <si>
    <t>Wed, 6 Mar 2002 10:13:14 +0000</t>
  </si>
  <si>
    <t>508f37ff4646c5357598454d6838b6fdb31d5f91</t>
  </si>
  <si>
    <t>508f37ff4</t>
  </si>
  <si>
    <t>c1944a5f5f26c66f0146c146d521e60332b61b28</t>
  </si>
  <si>
    <t>c1944a5f5</t>
  </si>
  <si>
    <t>Section numbers are generated on the right or on the left of the Hn elements, depending on the dir attribute. VQ.</t>
  </si>
  <si>
    <t>Section-numbers-are-generated-on-the-right-or-on-the-left-of-the-Hn</t>
  </si>
  <si>
    <t>Tue, 5 Mar 2002 18:36:30 +0000</t>
  </si>
  <si>
    <t>f68b192f858f850ff4c9c7159c26398e01a23441</t>
  </si>
  <si>
    <t>f68b192f8</t>
  </si>
  <si>
    <t>fbf7df982369e3c56be665ce7d7f56e66c92e003</t>
  </si>
  <si>
    <t>fbf7df982</t>
  </si>
  <si>
    <t>CSS: improving handling of inherited attributes. VQ</t>
  </si>
  <si>
    <t>CSS-improving-handling-of-inherited-attributes</t>
  </si>
  <si>
    <t>Tue, 5 Mar 2002 16:50:07 +0000</t>
  </si>
  <si>
    <t>3924e5e82db3859df0fde559e728603200839ca2</t>
  </si>
  <si>
    <t>3924e5e82</t>
  </si>
  <si>
    <t>6ab5ea3e827604639bce910ff2d683081d7674c3</t>
  </si>
  <si>
    <t>6ab5ea3e8</t>
  </si>
  <si>
    <t>I18N - GL : Bug that prevents text to be displayed in certain case (sometimes at end or beginning of presentation boxes) Paul</t>
  </si>
  <si>
    <t>I18N-GL-Bug-that-prevents-text-to-be-displayed-in-certain-case</t>
  </si>
  <si>
    <t>Tue, 5 Mar 2002 16:04:38 +0000</t>
  </si>
  <si>
    <t>5bbd8d1dcded78ea687dc49051caaede2eba4b8b</t>
  </si>
  <si>
    <t>5bbd8d1dc</t>
  </si>
  <si>
    <t>fd5be6cc113f4c15da6bc9eb9da1a62cdb636264</t>
  </si>
  <si>
    <t>fd5be6cc1</t>
  </si>
  <si>
    <t>Bug fix: avoid generating an empty buffer in the beginning of a presentation box containing an attribute value. VQ</t>
  </si>
  <si>
    <t>Bug-fix-avoid-generating-an-empty-buffer-in-the-beginning-of-a-presentation</t>
  </si>
  <si>
    <t>Tue, 5 Mar 2002 09:21:38 +0000</t>
  </si>
  <si>
    <t>9022b800ec959c3fe6a105ae60a5c76fe4e2fa02</t>
  </si>
  <si>
    <t>9022b800e</t>
  </si>
  <si>
    <t>e2a9c08945b3ee98187c5986575cb5d3b5985cb4</t>
  </si>
  <si>
    <t>e2a9c0894</t>
  </si>
  <si>
    <t>Implementation of the CSS cascade (specificity and importance) Irene</t>
  </si>
  <si>
    <t>Implementation-of-the-CSS-cascade-specificity-and-importance</t>
  </si>
  <si>
    <t>Mon, 4 Mar 2002 15:12:25 +0000</t>
  </si>
  <si>
    <t>28e27184f865b7f04df0379c22b8bcf37b75bad0</t>
  </si>
  <si>
    <t>28e27184f</t>
  </si>
  <si>
    <t>ac4f035924ee87d24aa38fdde2261494f7f98ce2</t>
  </si>
  <si>
    <t>ac4f03592</t>
  </si>
  <si>
    <t>Define a global variable for the xsl stylesheet for mathml Laurent</t>
  </si>
  <si>
    <t>Define-a-global-variable-for-the-xsl-stylesheet-for-mathml</t>
  </si>
  <si>
    <t>Mon, 4 Mar 2002 15:09:05 +0000</t>
  </si>
  <si>
    <t>fde3099e3ffa764ce7b311198a9400b7499ac771</t>
  </si>
  <si>
    <t>fde3099e3</t>
  </si>
  <si>
    <t>37472b62a7715a507873925f8da4d2c5d18d7547</t>
  </si>
  <si>
    <t>37472b62a</t>
  </si>
  <si>
    <t>Clear the current selection after using the "Doctype" command Laurent</t>
  </si>
  <si>
    <t>Clear-the-current-selection-after-using-the-Doctype-command</t>
  </si>
  <si>
    <t>Mon, 4 Mar 2002 15:01:12 +0000</t>
  </si>
  <si>
    <t>dfbfcd4d5581b3f4d8687530d35389e2ec4f6bd3</t>
  </si>
  <si>
    <t>dfbfcd4d5</t>
  </si>
  <si>
    <t>602ec0f3b6828591c733656f0ea9c016b5dcea7d</t>
  </si>
  <si>
    <t>602ec0f3b</t>
  </si>
  <si>
    <t>Bug fixed : An end-of-line character following a comment was sotimes taken into account (caused the following elements to be part of the body section). Laurent</t>
  </si>
  <si>
    <t>Bug-fixed-An-end-of-line-character-following-a-comment-was-sotimes-taken-into-account-caused-the-following-elements-to-be-part-of-the-body-section</t>
  </si>
  <si>
    <t>Mon, 4 Mar 2002 14:54:53 +0000</t>
  </si>
  <si>
    <t>60100d3a4bd5476f34f2cfb79aac76cb9cbbf81c</t>
  </si>
  <si>
    <t>60100d3a4</t>
  </si>
  <si>
    <t>17a54d674514ebf19c18201ecf98d0e21d81cd07</t>
  </si>
  <si>
    <t>17a54d674</t>
  </si>
  <si>
    <t>Handling nested object and improving &lt;embed&gt;. VQ.</t>
  </si>
  <si>
    <t>Handling-nested-object-and-improving-embed</t>
  </si>
  <si>
    <t>Mon, 4 Mar 2002 13:57:29 +0000</t>
  </si>
  <si>
    <t>2685af27d60f9245b6fde868b2c910b05418a2f9</t>
  </si>
  <si>
    <t>2685af27d</t>
  </si>
  <si>
    <t>79959772447ed9dce75e24d8e473056a14a6c2bc</t>
  </si>
  <si>
    <t>JK: Destroy the form selector after the user makes its choice. Use the MAXOPT option limit instead of the fixed constant we were using.</t>
  </si>
  <si>
    <t>JK-Destroy-the-form-selector-after-the-user-makes-its-choice</t>
  </si>
  <si>
    <t>Mon, 4 Mar 2002 10:02:40 +0000</t>
  </si>
  <si>
    <t>9aa8491d3d4bcab470e2400e87c7b9c565f7514c</t>
  </si>
  <si>
    <t>9aa8491d3</t>
  </si>
  <si>
    <t>422a327ec6717f2df754a48caf70526fa15ba67c</t>
  </si>
  <si>
    <t>422a327ec</t>
  </si>
  <si>
    <t>Fixing some typos and broken links in the manual. VQ</t>
  </si>
  <si>
    <t>Fixing-some-typos-and-broken-links-in-the-manual</t>
  </si>
  <si>
    <t>Sat, 2 Mar 2002 10:44:29 +0000</t>
  </si>
  <si>
    <t>4b2f4e99aafcac7fcb8a0375d66ce7d4aa43cd4b</t>
  </si>
  <si>
    <t>4b2f4e99a</t>
  </si>
  <si>
    <t>63d2ef238072d958c53e9c60a4bcc5235d18ca31</t>
  </si>
  <si>
    <t>63d2ef238</t>
  </si>
  <si>
    <t>cleaning up a manual page. VQ</t>
  </si>
  <si>
    <t>cleaning-up-a-manual-page</t>
  </si>
  <si>
    <t>Sat, 2 Mar 2002 09:09:17 +0000</t>
  </si>
  <si>
    <t>1bce3c706d334ccec465353e8dc18500564250bc</t>
  </si>
  <si>
    <t>1bce3c706</t>
  </si>
  <si>
    <t>782ae1df90749b3e9088223788c81f5a5cbb84e2</t>
  </si>
  <si>
    <t>782ae1df9</t>
  </si>
  <si>
    <t>Bug fixed: Amaya sometimes generated too much calls to the David Carlisle's xsl stylesheet for mathml. Laurent</t>
  </si>
  <si>
    <t>Bug-fixed-Amaya-sometimes-generated-too-much-calls-to-the-David-Carlisle-s-xsl-stylesheet-for-mathml</t>
  </si>
  <si>
    <t>Fri, 1 Mar 2002 15:33:54 +0000</t>
  </si>
  <si>
    <t>bc6fac14865b10a22c9898f1297d217547f2c3e9</t>
  </si>
  <si>
    <t>bc6fac148</t>
  </si>
  <si>
    <t>21b1de68d9d63c78c2b4a314d1889459b9ef8b7a</t>
  </si>
  <si>
    <t>21b1de68d</t>
  </si>
  <si>
    <t>Use the right nomenclature for the Doctype dialogs. Laurent</t>
  </si>
  <si>
    <t>Use-the-right-nomenclature-for-the-Doctype-dialogs</t>
  </si>
  <si>
    <t>Fri, 1 Mar 2002 14:13:52 +0000</t>
  </si>
  <si>
    <t>567b3b0e55f8612157dacf10b83a7ee7008ecaa1</t>
  </si>
  <si>
    <t>567b3b0e5</t>
  </si>
  <si>
    <t>fa07c7bd31dd5f7478142cd14add7952e1c5dae1</t>
  </si>
  <si>
    <t>fa07c7bd3</t>
  </si>
  <si>
    <t>Add a 'Doctype' menu item to dynamically remove/change/create the document's doctype. Laurent</t>
  </si>
  <si>
    <t>Add-a-Doctype-menu-item-to-dynamically-remove-change-create-the-document-s-doctype</t>
  </si>
  <si>
    <t>Fri, 1 Mar 2002 10:25:45 +0000</t>
  </si>
  <si>
    <t>50034a1f480ada0059c36d09a1d74dcd1a061e4f</t>
  </si>
  <si>
    <t>50034a1f4</t>
  </si>
  <si>
    <t>0b512f2be84fc00b955b1e5051f3f90e858f45ed</t>
  </si>
  <si>
    <t>0b512f2be</t>
  </si>
  <si>
    <t>JK + LC: The XHTML annotation body was being parsed as plaintext!</t>
  </si>
  <si>
    <t>JK-LC</t>
  </si>
  <si>
    <t>Fri, 1 Mar 2002 09:45:17 +0000</t>
  </si>
  <si>
    <t>92c9d06ec22bb1c3294973618ceb60cd3cef72dd</t>
  </si>
  <si>
    <t>92c9d06ec</t>
  </si>
  <si>
    <t>45e31728d2d494506364201a080f7b5570eaf17e</t>
  </si>
  <si>
    <t>45e31728d</t>
  </si>
  <si>
    <t>Improving the selection: when the selection ends on the beginning of a box the whole box is not selected now. Irene</t>
  </si>
  <si>
    <t>Improving-the-selection-when-the-selection-ends-on-the-beginning-of-a</t>
  </si>
  <si>
    <t>Thu, 28 Feb 2002 14:43:16 +0000</t>
  </si>
  <si>
    <t>b56c1b6bbc7d1292f910533d622e853e719be286</t>
  </si>
  <si>
    <t>b56c1b6bb</t>
  </si>
  <si>
    <t>b9784640bc2f707fd8e2087cb578e49c2bce834e</t>
  </si>
  <si>
    <t>b9784640b</t>
  </si>
  <si>
    <t>New temporary version 5.4 + doc updates Irene</t>
  </si>
  <si>
    <t>New-temporary-version-5.4-doc-updates</t>
  </si>
  <si>
    <t>Thu, 28 Feb 2002 09:14:25 +0000</t>
  </si>
  <si>
    <t>95b8a940f14b6246b13eb086e6848a5548c76966</t>
  </si>
  <si>
    <t>95b8a940f</t>
  </si>
  <si>
    <t>94233dcb4b912b339f83c9b866a13ab9e37c323a</t>
  </si>
  <si>
    <t>94233dcb4</t>
  </si>
  <si>
    <t>Fixing some editing troubles. Irene</t>
  </si>
  <si>
    <t>Fixing-some-editing-troubles</t>
  </si>
  <si>
    <t>Wed, 27 Feb 2002 17:07:53 +0000</t>
  </si>
  <si>
    <t>2255f3c4689fdec5ba120dc83038ef59036c5b9e</t>
  </si>
  <si>
    <t>2255f3c46</t>
  </si>
  <si>
    <t>e8a281d3d576f43a88955fb9b113f552931c7873</t>
  </si>
  <si>
    <t>e8a281d3d</t>
  </si>
  <si>
    <t>JK: removed a compilation bug (esc key won't abort until I fix it in the scr popup menu)</t>
  </si>
  <si>
    <t>JK-removed-a-compilation-bug-esc-key-won-t-abort</t>
  </si>
  <si>
    <t>Wed, 27 Feb 2002 17:07:12 +0000</t>
  </si>
  <si>
    <t>4c78ec0fd1fc902f851b16006e40c2647301701b</t>
  </si>
  <si>
    <t>4c78ec0fd</t>
  </si>
  <si>
    <t>6953b00570ef0cb643e08dd475ce69a9846c27c0</t>
  </si>
  <si>
    <t>6953b0057</t>
  </si>
  <si>
    <t>Updating documentation on structure selection. Irene</t>
  </si>
  <si>
    <t>Updating-documentation-on-structure-selection</t>
  </si>
  <si>
    <t>Wed, 27 Feb 2002 16:53:35 +0000</t>
  </si>
  <si>
    <t>3527a483b12750411c71595bec883d9d57168395</t>
  </si>
  <si>
    <t>3527a483b</t>
  </si>
  <si>
    <t>fb7eac21bf6540f962a37a4a1d260121eb128baf</t>
  </si>
  <si>
    <t>fb7eac21b</t>
  </si>
  <si>
    <t>JK: Pop Scr Window: Make an escape close the window without changing it.</t>
  </si>
  <si>
    <t>JK-Pop-Scr-Window-Make-an-escape-close-the-window-without-changing-it</t>
  </si>
  <si>
    <t>Wed, 27 Feb 2002 16:24:12 +0000</t>
  </si>
  <si>
    <t>4dd5683e760e3b53f1ec4406deb903c9c87438ac</t>
  </si>
  <si>
    <t>4dd5683e7</t>
  </si>
  <si>
    <t>3dd88d873f25438cb6117a75126952bfebcef15b</t>
  </si>
  <si>
    <t>3dd88d873</t>
  </si>
  <si>
    <t>- Added a new scrollbar popup widget for form selectors. It can be   used with the keyboard or with the mouse. - Made the text for the above widget be dynamically allocated (it previously   had a limit due to a Motif bug). - Increased the number of menu options in a selector to 500 (entries can   be of any length).</t>
  </si>
  <si>
    <t>Added-a-new-scrollbar-popup-widget-for-form-selectors.-It-can-be</t>
  </si>
  <si>
    <t xml:space="preserve">To be done:_x000D_
_x000D_
- Make escape or a click outside the widget close it._x000D_
- Change the size of the widget when we have less than n options._x000D_
_x000D_
-jose_x000D_
</t>
  </si>
  <si>
    <t>Wed, 27 Feb 2002 11:26:21 +0000</t>
  </si>
  <si>
    <t>8d35388ca4cae4b06313ddb50f167ed09b153675</t>
  </si>
  <si>
    <t>8d35388ca</t>
  </si>
  <si>
    <t>06c9373f64aeafe47607e958fe27a7f141a43c14</t>
  </si>
  <si>
    <t>06c9373f6</t>
  </si>
  <si>
    <t>Fixing a bug with the hyphenation. Irene</t>
  </si>
  <si>
    <t>Fixing-a-bug-with-the-hyphenation</t>
  </si>
  <si>
    <t>Tue, 26 Feb 2002 17:23:21 +0000</t>
  </si>
  <si>
    <t>a5ad4c5098b213ff53c34d281b17586190b7af4f</t>
  </si>
  <si>
    <t>a5ad4c509</t>
  </si>
  <si>
    <t>1c131e061c69a6b6a9e3a08ef2274974c6740dbc</t>
  </si>
  <si>
    <t>1c131e061</t>
  </si>
  <si>
    <t>Bug fixes:  - The selection didn't work well with empty buffers  - The edition of the d attribute of a path was never tested and crashed    Amaya.  - XCopyBuffer and XPasteBuffer did conversions even for non-unicode versions    of Amaya. Irene</t>
  </si>
  <si>
    <t>Tue, 26 Feb 2002 13:32:19 +0000</t>
  </si>
  <si>
    <t>3ae2110202b21c3c81fe04cbf54bfd950b0f4502</t>
  </si>
  <si>
    <t>3ae211020</t>
  </si>
  <si>
    <t>a950be87a58da4c12d882e2e3172f54899237bdf</t>
  </si>
  <si>
    <t>a950be87a</t>
  </si>
  <si>
    <t>Updating the Amaya doucumentation Irene</t>
  </si>
  <si>
    <t>Updating-the-Amaya-doucumentation</t>
  </si>
  <si>
    <t>Tue, 26 Feb 2002 13:28:41 +0000</t>
  </si>
  <si>
    <t>a92a3d59eb64760cef63db8a242dedc4dd5faa11</t>
  </si>
  <si>
    <t>a92a3d59e</t>
  </si>
  <si>
    <t>181be3d2801bc6cac5f6120a2ccb72e1f10fbebd</t>
  </si>
  <si>
    <t>181be3d28</t>
  </si>
  <si>
    <t>WIN32 : Added Wheel Mice scrolling for Win32 (only 98, XP, 2000  &amp; NT4 not 3.1 or 95)</t>
  </si>
  <si>
    <t>WIN32-Added-Wheel-Mice-scrolling-for-Win32-only-98-XP-2000-NT4-not-3.1-or-95</t>
  </si>
  <si>
    <t>Tue, 26 Feb 2002 11:18:50 +0000</t>
  </si>
  <si>
    <t>02c8a7ae4c79f6c23ea8af46ac7d5121f9890b2d</t>
  </si>
  <si>
    <t>02c8a7ae4</t>
  </si>
  <si>
    <t>9efb50f21f10577f0744857c8090a8a0bb162202</t>
  </si>
  <si>
    <t>9efb50f21</t>
  </si>
  <si>
    <t>Fixed bug: An end-tag immediately after an element belonging to a not-supported namespace was not treated with the right context (thot schema). Laurent</t>
  </si>
  <si>
    <t>Fixed-bug-An-end-tag-immediately-after-an-element-belonging-to-a-not-supported</t>
  </si>
  <si>
    <t>Mon, 25 Feb 2002 15:00:10 +0000</t>
  </si>
  <si>
    <t>898b8633ec3322c5e6f9d23fb0209f5ec48d45cf</t>
  </si>
  <si>
    <t>898b8633e</t>
  </si>
  <si>
    <t>79c4e2023dcb35af07852b75cd2c590ae5bc567a</t>
  </si>
  <si>
    <t>79c4e2023</t>
  </si>
  <si>
    <t>On Windows platforms when the loaded file cannot be displayed by Amaya a Saving form was displayed but the file was never saved. It's fixed now. Irene</t>
  </si>
  <si>
    <t>On-Windows-platforms-when-the-loaded-file-cannot-be-displayed-by-Amaya</t>
  </si>
  <si>
    <t>Mon, 25 Feb 2002 12:02:46 +0000</t>
  </si>
  <si>
    <t>32d97e5ae8b838f8b9b5e0830f71a512bb07f077</t>
  </si>
  <si>
    <t>32d97e5ae</t>
  </si>
  <si>
    <t>e3c0da5ff1ad493f5dc7f70760148e15d610d961</t>
  </si>
  <si>
    <t>e3c0da5ff</t>
  </si>
  <si>
    <t>The Windows browser didn't propose a default document name when one wanted to save a local file. Irene</t>
  </si>
  <si>
    <t>The-Windows-browser-didn-t-propose-a-default-document-name-when-one</t>
  </si>
  <si>
    <t>Mon, 25 Feb 2002 12:00:15 +0000</t>
  </si>
  <si>
    <t>307d3c902b64f19ab2904aaa937e98cc2c1229b3</t>
  </si>
  <si>
    <t>307d3c902</t>
  </si>
  <si>
    <t>8f049d62bb709b47ba2f29957d459112a17a326b</t>
  </si>
  <si>
    <t>8f049d62b</t>
  </si>
  <si>
    <t>When clicking after a text insertion on Windows platforms, the selection may be misplaced within the clicked line. Irene</t>
  </si>
  <si>
    <t>When-clicking-after-a-text-insertion-on-Windows-platforms-the-selection</t>
  </si>
  <si>
    <t>Mon, 25 Feb 2002 11:02:18 +0000</t>
  </si>
  <si>
    <t>a62f53203cc4e26ec1a2a59c587431e9d7b7e37e</t>
  </si>
  <si>
    <t>a62f53203</t>
  </si>
  <si>
    <t>e5c82d7b82e1bd5275675e658fdd5fb5a73501c2</t>
  </si>
  <si>
    <t>e5c82d7b8</t>
  </si>
  <si>
    <t>Bug fixes: - the XCopy added an extra character when a whole text element was selected. - troubles with arrows -&gt; and &lt;-. + 2 new commands Shift Ctrl E and Shift Ctrl A that extend the selection to the end of the line or to the beginning of the line. Irene</t>
  </si>
  <si>
    <t>Mon, 25 Feb 2002 08:17:14 +0000</t>
  </si>
  <si>
    <t>06d15623f3f80b0a937751906eccd147f9b891c5</t>
  </si>
  <si>
    <t>06d15623f</t>
  </si>
  <si>
    <t>460bbab66e81c2b197bfb04d210b615b8bc73c27</t>
  </si>
  <si>
    <t>460bbab66</t>
  </si>
  <si>
    <t>Code cleaning. VQ.</t>
  </si>
  <si>
    <t>Mon, 25 Feb 2002 07:50:59 +0000</t>
  </si>
  <si>
    <t>2044838bd4acbe5d4ab70e3c3e18b30964cd5e70</t>
  </si>
  <si>
    <t>2044838bd</t>
  </si>
  <si>
    <t>da35b52791457927703e51be7b47361ad5ea5728</t>
  </si>
  <si>
    <t>da35b5279</t>
  </si>
  <si>
    <t>I forgot this module in one of my previous commits Laurent</t>
  </si>
  <si>
    <t>I-forgot-this-module-in-one-of-my-previous-commits</t>
  </si>
  <si>
    <t>Fri, 22 Feb 2002 14:18:38 +0000</t>
  </si>
  <si>
    <t>c98e71d287268e6c1a93a6705453d8ac9095de3a</t>
  </si>
  <si>
    <t>c98e71d28</t>
  </si>
  <si>
    <t>0392846a9a20ca233ffbe8369b99d3bd982238e1</t>
  </si>
  <si>
    <t>0392846a9</t>
  </si>
  <si>
    <t>The doctype element is no longer editable/deletable in the structure view. Laurent</t>
  </si>
  <si>
    <t>The-doctype-element-is-no-longer-editable-deletable-in-the-structure-view</t>
  </si>
  <si>
    <t>Fri, 22 Feb 2002 14:11:01 +0000</t>
  </si>
  <si>
    <t>ef14a2e61cb437c797a37dc23d12937946dc7ace</t>
  </si>
  <si>
    <t>ef14a2e61</t>
  </si>
  <si>
    <t>576133a991a3e7f60c9cd67aa049e9bb0ae49daa</t>
  </si>
  <si>
    <t>576133a99</t>
  </si>
  <si>
    <t>Restore the hyphenation. Irene</t>
  </si>
  <si>
    <t>Restore-the-hyphenation</t>
  </si>
  <si>
    <t>Fri, 22 Feb 2002 10:57:47 +0000</t>
  </si>
  <si>
    <t>60f46cec8945acef9f417c9859ad936662042eb7</t>
  </si>
  <si>
    <t>60f46cec8</t>
  </si>
  <si>
    <t>a6dbc2b12143fe6c1cc8312a5b678e6a5bba79d6</t>
  </si>
  <si>
    <t>a6dbc2b12</t>
  </si>
  <si>
    <t>Store the namespaces declarations in the document structure. Laurent</t>
  </si>
  <si>
    <t>Store-the-namespaces-declarations-in-the-document-structure</t>
  </si>
  <si>
    <t>Fri, 22 Feb 2002 10:40:33 +0000</t>
  </si>
  <si>
    <t>d069afcecc716620c33b88ce3eb2d1f9595191ae</t>
  </si>
  <si>
    <t>d069afcec</t>
  </si>
  <si>
    <t>e79831d6424bde800d8ed80b8f0f7d4f94e21bdb</t>
  </si>
  <si>
    <t>e79831d64</t>
  </si>
  <si>
    <t>A default profile is lo longer assumed for (X)HTML documents (up-to-now assumed as transitional). Laurent</t>
  </si>
  <si>
    <t>A-default-profile-is-lo-longer-assumed-for-X-HTML-documents-up-to-now-assumed-as-transitional</t>
  </si>
  <si>
    <t>Fri, 22 Feb 2002 09:47:32 +0000</t>
  </si>
  <si>
    <t>60abc974e5817c4bbd4005433fc603c37b9780a3</t>
  </si>
  <si>
    <t>60abc974e</t>
  </si>
  <si>
    <t>8bfbda271899b91bc9fc9ac0b7158e5a625cb7b1</t>
  </si>
  <si>
    <t>8bfbda271</t>
  </si>
  <si>
    <t>Sometime the last word of a line was not displayed. Irene</t>
  </si>
  <si>
    <t>Sometime-the-last-word-of-a-line-was-not-displayed</t>
  </si>
  <si>
    <t>Fri, 22 Feb 2002 09:25:37 +0000</t>
  </si>
  <si>
    <t>540354990e27ff1995c905147de4269467bf732b</t>
  </si>
  <si>
    <t>5324f95e1b5bc05a8dc96da1c43193a560f7d14c</t>
  </si>
  <si>
    <t>5324f95e1</t>
  </si>
  <si>
    <t>Win32 : Variable name in previous commit didn't match Paul</t>
  </si>
  <si>
    <t>Win32-Variable-name-in-previous-commit-didn-t-match</t>
  </si>
  <si>
    <t>Fri, 22 Feb 2002 09:21:39 +0000</t>
  </si>
  <si>
    <t>ca72c157ef43d928d4fdd3c7ad97730d43d5e3f1</t>
  </si>
  <si>
    <t>ca72c157e</t>
  </si>
  <si>
    <t>302c47d803fcf9e599b5e8261459bace761b3e90</t>
  </si>
  <si>
    <t>302c47d80</t>
  </si>
  <si>
    <t>Fixing a compilation problem on Windows platforms. Irene</t>
  </si>
  <si>
    <t>Fixing-a-compilation-problem-on-Windows-platforms</t>
  </si>
  <si>
    <t>Fri, 22 Feb 2002 09:14:53 +0000</t>
  </si>
  <si>
    <t>af3e63e4adb62797b0de91f1eded18742e054216</t>
  </si>
  <si>
    <t>af3e63e4a</t>
  </si>
  <si>
    <t>dd59459f0acd67b0babc96b67ae94152d0abb8cd</t>
  </si>
  <si>
    <t>dd59459f0</t>
  </si>
  <si>
    <t>SVG : Added Win32 Elliptic Arc (part of PATH) Paul</t>
  </si>
  <si>
    <t>SVG-Added-Win32-Elliptic-Arc-part-of-PATH</t>
  </si>
  <si>
    <t>Fri, 22 Feb 2002 09:02:16 +0000</t>
  </si>
  <si>
    <t>9eb3660d40b4d193e3123276a50795bff7d2a7b8</t>
  </si>
  <si>
    <t>9eb3660d4</t>
  </si>
  <si>
    <t>fbd379fa44c5a9ab275b798396e813b3e29945de</t>
  </si>
  <si>
    <t>fbd379fa4</t>
  </si>
  <si>
    <t>Some MathML attributes were displayed in the Structure view with a question mark at the end. VQ.</t>
  </si>
  <si>
    <t>Some-MathML-attributes-were-displayed-in-the-Structure-view-with-a</t>
  </si>
  <si>
    <t>Thu, 21 Feb 2002 18:30:46 +0000</t>
  </si>
  <si>
    <t>3273b38392687c2d4cb7fe653a1b0cf050504ae4</t>
  </si>
  <si>
    <t>3273b3839</t>
  </si>
  <si>
    <t>23cb13010e4b6ab8e750324d7fc7fcf9780e2c15</t>
  </si>
  <si>
    <t>23cb13010</t>
  </si>
  <si>
    <t>Bug fix: when deleting an attribute, a different attribute disappeared from          the structure view. VQ.</t>
  </si>
  <si>
    <t>Bug-fix-when-deleting-an-attribute-a-different-attribute-disappeared-from</t>
  </si>
  <si>
    <t>Thu, 21 Feb 2002 18:10:21 +0000</t>
  </si>
  <si>
    <t>804914c2f7b0c3a6d7d4ec446f317e231653b6d0</t>
  </si>
  <si>
    <t>804914c2f</t>
  </si>
  <si>
    <t>66a3cc0ae34e7343cbd61c938acb606c5b8da2dc</t>
  </si>
  <si>
    <t>66a3cc0ae</t>
  </si>
  <si>
    <t>Fixed a crash + a trouble with justified lines in PostScript files. Irene</t>
  </si>
  <si>
    <t>Fixed-a-crash-a-trouble-with-justified-lines-in-PostScript-files</t>
  </si>
  <si>
    <t>Thu, 21 Feb 2002 17:23:39 +0000</t>
  </si>
  <si>
    <t>25e393e2a61de7e9ff3afa70dfb0968b55c14014</t>
  </si>
  <si>
    <t>25e393e2a</t>
  </si>
  <si>
    <t>ab695fad07ac0fb30868b09e9f65503b9e525c7c</t>
  </si>
  <si>
    <t>ab695fad0</t>
  </si>
  <si>
    <t>Thu, 21 Feb 2002 16:27:11 +0000</t>
  </si>
  <si>
    <t>ccbb51e0c55e6560d96800bcfa87100eb5018480</t>
  </si>
  <si>
    <t>ccbb51e0c</t>
  </si>
  <si>
    <t>80fd47ae3b23b06a56b45e8e9eb466f41257e981</t>
  </si>
  <si>
    <t>80fd47ae3</t>
  </si>
  <si>
    <t>Removes the doctype declaration for compound xml documents. Generates a specific PI for the David Carlisle's XSL style sheet for MathML embedded within XHTML. Laurent</t>
  </si>
  <si>
    <t>Removes-the-doctype-declaration-for-compound-xml-documents</t>
  </si>
  <si>
    <t>Thu, 21 Feb 2002 15:51:30 +0000</t>
  </si>
  <si>
    <t>a881347de0a7dff18bd4bc93eee5616f12e116d7</t>
  </si>
  <si>
    <t>a881347de</t>
  </si>
  <si>
    <t>88f3f535585938eae369c1147524515d111df967</t>
  </si>
  <si>
    <t>88f3f5355</t>
  </si>
  <si>
    <t>Bug fix: in a text file, a source view or a CSS style sheet, doing          backspace at the beginning of the document made the URI          to become part of the document and to be edited. VQ.</t>
  </si>
  <si>
    <t>Bug-fix-in-a-text-file-a-source-view-or-a-CSS-style-sheet-doing</t>
  </si>
  <si>
    <t>Thu, 21 Feb 2002 14:16:00 +0000</t>
  </si>
  <si>
    <t>892cee7e329dfaf219a094e1b3b402a7dd607556</t>
  </si>
  <si>
    <t>892cee7e3</t>
  </si>
  <si>
    <t>d36d8fcb03a8430208632e684f6f33cfd7d03d2b</t>
  </si>
  <si>
    <t>d36d8fcb0</t>
  </si>
  <si>
    <t>Revisited the handling of the selection within strings Irene</t>
  </si>
  <si>
    <t>Revisited-the-handling-of-the-selection-within-strings</t>
  </si>
  <si>
    <t>Thu, 21 Feb 2002 14:04:35 +0000</t>
  </si>
  <si>
    <t>91a33923cb4921955edf84ceb2ec8f8a110425d2</t>
  </si>
  <si>
    <t>91a33923c</t>
  </si>
  <si>
    <t>2d3233a79ee6073beb0b74a7874b17ded9ed965f</t>
  </si>
  <si>
    <t>2d3233a79</t>
  </si>
  <si>
    <t>Bug fix in Undo: when creating a &lt;math&gt; element or a &lt;ruby&gt; in the middle of     a character string within a paragraph, undoing this creation produced some     repetition of the initial text. VQ.</t>
  </si>
  <si>
    <t>Bug-fix-in-Undo-when-creating-a-math-element-or-a-ruby-in-the-middle-of</t>
  </si>
  <si>
    <t>Wed, 20 Feb 2002 19:10:39 +0000</t>
  </si>
  <si>
    <t>cba07938d469c0a077317938a1b0eb80d9cfdd3d</t>
  </si>
  <si>
    <t>cba07938d</t>
  </si>
  <si>
    <t>b4d6d90040f4f698c61fd7f8601358617009fd61</t>
  </si>
  <si>
    <t>b4d6d9004</t>
  </si>
  <si>
    <t>Bug fix: when scrolling backwards, some tables were displayed with          cells of null width and content of all cells overlapping. VQ</t>
  </si>
  <si>
    <t>Bug-fix-when-scrolling-backwards-some-tables-were-displayed-with</t>
  </si>
  <si>
    <t>Wed, 20 Feb 2002 18:32:27 +0000</t>
  </si>
  <si>
    <t>eaa9963d0e91c92ae7baf12e81f958286e6065d8</t>
  </si>
  <si>
    <t>eaa9963d0</t>
  </si>
  <si>
    <t>ed2e243ecaab0e404da80b76e02617abeb7f29a3</t>
  </si>
  <si>
    <t>ed2e243ec</t>
  </si>
  <si>
    <t>Skip all CSS rules with a selector :first-line :first-letter Irene</t>
  </si>
  <si>
    <t>Skip-all-CSS-rules-with-a-selector-first-line-first-letter</t>
  </si>
  <si>
    <t>Wed, 20 Feb 2002 16:27:05 +0000</t>
  </si>
  <si>
    <t>044a131cc26ba516911dc803947b9a53ffdf9829</t>
  </si>
  <si>
    <t>044a131cc</t>
  </si>
  <si>
    <t>7462f21dbe59b9944743f57830f28aea60e5c6e0</t>
  </si>
  <si>
    <t>7462f21db</t>
  </si>
  <si>
    <t>Bug fix in the reformatting of paragraphs. Adding conversions to display and edit the document title with the unicode version of Amaya. Irene</t>
  </si>
  <si>
    <t>Bug-fix-in-the-reformatting-of-paragraphs</t>
  </si>
  <si>
    <t>Wed, 20 Feb 2002 10:30:42 +0000</t>
  </si>
  <si>
    <t>c4905c0c11d340f9de6a48ea4f4d753ad134fac8</t>
  </si>
  <si>
    <t>c4905c0c1</t>
  </si>
  <si>
    <t>280047ad54749c08bbd82d4994c56055c9cafa28</t>
  </si>
  <si>
    <t>280047ad5</t>
  </si>
  <si>
    <t>GTK : event polling bug that cause GTK to cost 100% CPU  (bug introduced by my GL events managing processing...)</t>
  </si>
  <si>
    <t>GTK-event-polling-bug-that-cause-GTK-to-cost-100-CPU</t>
  </si>
  <si>
    <t>Wed, 20 Feb 2002 10:26:59 +0000</t>
  </si>
  <si>
    <t>52422444f85ab9265c2141e18e8d5769c2a55865</t>
  </si>
  <si>
    <t>52422444f</t>
  </si>
  <si>
    <t>e3f101a3cab29c89557c74d72315645f7fd2015c</t>
  </si>
  <si>
    <t>e3f101a3c</t>
  </si>
  <si>
    <t>The drag in the GTK version changed the Thot clipboard and the X clipboard Now only the X clipboard is updated. There is still necessary to clic in the document to insert the last version of the X clipboard. Irene</t>
  </si>
  <si>
    <t>The-drag-in-the-GTK-version-changed-the-Thot-clipboard-and-the-X-clipboard</t>
  </si>
  <si>
    <t>Tue, 19 Feb 2002 15:47:00 +0000</t>
  </si>
  <si>
    <t>7beca3f5ba7cf952403272c64c21c5e0575ebc73</t>
  </si>
  <si>
    <t>7beca3f5b</t>
  </si>
  <si>
    <t>3357991789714fa908961bde452bffdb2ff7d740</t>
  </si>
  <si>
    <t>Fixing the problem of the delete at the end of a string. Irene</t>
  </si>
  <si>
    <t>Fixing-the-problem-of-the-delete-at-the-end-of-a-string</t>
  </si>
  <si>
    <t>Tue, 19 Feb 2002 14:10:34 +0000</t>
  </si>
  <si>
    <t>631e1cc6b07a395297d6b190daa65a3a395dd269</t>
  </si>
  <si>
    <t>631e1cc6b</t>
  </si>
  <si>
    <t>d70013191ed49a1b56ff32fd8d11e9a33bd78595</t>
  </si>
  <si>
    <t>d70013191</t>
  </si>
  <si>
    <t>Bug fixes: - search/replace and selection after an undo - backspace + displaying a popup at the end of the search or the spell checking Irene</t>
  </si>
  <si>
    <t>Tue, 19 Feb 2002 13:50:38 +0000</t>
  </si>
  <si>
    <t>11417666103255b4be92b7d80b3f42056f015ca8</t>
  </si>
  <si>
    <t>459e0befaec9e160241310b298859ab5d7a4e870</t>
  </si>
  <si>
    <t>459e0befa</t>
  </si>
  <si>
    <t>Fixing a set of problems with the new formatter: - copy/paste - delete - search/replace - pagination Irene</t>
  </si>
  <si>
    <t>Fixing-a-set-of-problems-with-the-new-formatter</t>
  </si>
  <si>
    <t>Tue, 19 Feb 2002 08:05:07 +0000</t>
  </si>
  <si>
    <t>e2b092598bee09ab574670a0d162974d480fe978</t>
  </si>
  <si>
    <t>e2b092598</t>
  </si>
  <si>
    <t>a79d43c9baa8a074a5e6ff7a35747cc93f906768</t>
  </si>
  <si>
    <t>a79d43c9b</t>
  </si>
  <si>
    <t>GL : GL Main loop modularization (faster drawing)</t>
  </si>
  <si>
    <t>GL-GL-Main-loop-modularization-faster-drawing</t>
  </si>
  <si>
    <t>Mon, 18 Feb 2002 13:57:49 +0000</t>
  </si>
  <si>
    <t>1a39360433daa4384810578da0d57af28ec70711</t>
  </si>
  <si>
    <t>1a3936043</t>
  </si>
  <si>
    <t>baea00d9fe1c8da0670d17b6a7893664eb741094</t>
  </si>
  <si>
    <t>baea00d9f</t>
  </si>
  <si>
    <t>GL : Added Freetype 2 specific parameters in font selection.</t>
  </si>
  <si>
    <t>GL-Added-Freetype-2-specific-parameters-in-font-selection</t>
  </si>
  <si>
    <t>Mon, 18 Feb 2002 12:22:15 +0000</t>
  </si>
  <si>
    <t>66510f662a9e97cdbe37c2dcf9eeed8fe8d1ec3f</t>
  </si>
  <si>
    <t>66510f662</t>
  </si>
  <si>
    <t>f3232d68f6c581df5736b83516eab59678c32d92</t>
  </si>
  <si>
    <t>f3232d68f</t>
  </si>
  <si>
    <t>GL &amp;&amp; I18N : Better unicode font character mapping.</t>
  </si>
  <si>
    <t>GL-I18N-Better-unicode-font-character-mapping</t>
  </si>
  <si>
    <t>Mon, 18 Feb 2002 12:12:02 +0000</t>
  </si>
  <si>
    <t>9b95da10e38b947976b05bf709da9ddeef7024df</t>
  </si>
  <si>
    <t>9b95da10e</t>
  </si>
  <si>
    <t>b92690c282e5a5dde483fe20e68f23441154add0</t>
  </si>
  <si>
    <t>b92690c28</t>
  </si>
  <si>
    <t>CSS: Applying the CSS cascade when editing attributes. VQ</t>
  </si>
  <si>
    <t>CSS-Applying-the-CSS-cascade-when-editing-attributes</t>
  </si>
  <si>
    <t>Mon, 18 Feb 2002 09:53:18 +0000</t>
  </si>
  <si>
    <t>bf26806ca7f7095f58bb9bfff41af9c56f1ed9e2</t>
  </si>
  <si>
    <t>bf26806ca</t>
  </si>
  <si>
    <t>d9db6009015e342d12b05286d6c22e8b9c10ce68</t>
  </si>
  <si>
    <t>d9db60090</t>
  </si>
  <si>
    <t>Improving the display of PRE and fixing a bug in the command Delete. Irene</t>
  </si>
  <si>
    <t>Improving-the-display-of-PRE-and-fixing-a-bug-in-the-command-Delete</t>
  </si>
  <si>
    <t>Fri, 15 Feb 2002 15:24:08 +0000</t>
  </si>
  <si>
    <t>3b653bfc1a912930923b355732fbea2338e55a48</t>
  </si>
  <si>
    <t>3b653bfc1</t>
  </si>
  <si>
    <t>304e59e6e784152e500e46de160e7441cb551818</t>
  </si>
  <si>
    <t>304e59e6e</t>
  </si>
  <si>
    <t>Fixing a crash. Irenen</t>
  </si>
  <si>
    <t>Fri, 15 Feb 2002 13:09:08 +0000</t>
  </si>
  <si>
    <t>9b6c0a0eec13ac6c3bc3befb175db98f444c903f</t>
  </si>
  <si>
    <t>9b6c0a0ee</t>
  </si>
  <si>
    <t>b4f06dcc80770ea18b1f1ab431fdb9b2accd2416</t>
  </si>
  <si>
    <t>b4f06dcc8</t>
  </si>
  <si>
    <t>Fix Prepocessor error from previous commit Paul</t>
  </si>
  <si>
    <t>Fix-Prepocessor-error-from-previous-commit</t>
  </si>
  <si>
    <t>Fri, 15 Feb 2002 11:08:01 +0000</t>
  </si>
  <si>
    <t>04150814e73f2f201264bbf75b31fd4568914193</t>
  </si>
  <si>
    <t>04150814e</t>
  </si>
  <si>
    <t>0a33d4488ccdb4f796d6ff0d480c3d1e919603c2</t>
  </si>
  <si>
    <t>0a33d4488</t>
  </si>
  <si>
    <t>Short url doesn't add http on front of https GL : Modularization =&gt;  glwindowdisplay.c      Antialised fonts, even in software mode. SVG : Polygon Bug fix. (when x || y &lt; 0) I18NGL : Now works. Paul</t>
  </si>
  <si>
    <t>Short-url-doesn-t-add-http-on-front-of-https</t>
  </si>
  <si>
    <t>Fri, 15 Feb 2002 10:51:42 +0000</t>
  </si>
  <si>
    <t>44e855591b8d342e693a0b55cf3d63bab4e6b80d</t>
  </si>
  <si>
    <t>44e855591</t>
  </si>
  <si>
    <t>48ea06baf8d153e179d6358d6dcc6d4e35b88567</t>
  </si>
  <si>
    <t>48ea06baf</t>
  </si>
  <si>
    <t>Bug fix: Right-click a link to a PDF file. A new window pops up as well as          a SaveAs dialogue box for saving the file you have just downloaded.          Click the Cncel button from the dialogue box. Now try to do          File &gt; Document Information in the empty window: Amaya crashes. VQ.</t>
  </si>
  <si>
    <t>Bug-fix-Right-click-a-link-to-a-PDF-file.-A-new-window-pops-up-as-well-as</t>
  </si>
  <si>
    <t>Fri, 15 Feb 2002 10:51:12 +0000</t>
  </si>
  <si>
    <t>ac6161d32a74467f1d32bbdbae26d887a098cc05</t>
  </si>
  <si>
    <t>ac6161d32</t>
  </si>
  <si>
    <t>5369474d5d4426d68be42afb3c20de329f6536ca</t>
  </si>
  <si>
    <t>5369474d5</t>
  </si>
  <si>
    <t>Thu, 14 Feb 2002 17:10:30 +0000</t>
  </si>
  <si>
    <t>b8d3b4edf87d6c01b86cba220f1ed3cacbe43153</t>
  </si>
  <si>
    <t>b8d3b4edf</t>
  </si>
  <si>
    <t>01477cce8e8ec8fdf20864efc785f9a756498732</t>
  </si>
  <si>
    <t>01477cce8</t>
  </si>
  <si>
    <t>Bug fixes: the selection within some long paragraphs and the delete command with an empty selection. Irene</t>
  </si>
  <si>
    <t>Bug-fixes-the-selection-within-some-long-paragraphs-and-the-delete</t>
  </si>
  <si>
    <t>Thu, 14 Feb 2002 16:00:23 +0000</t>
  </si>
  <si>
    <t>cb2d1e779e2fb3fda449d28fa4707dc720b41ee1</t>
  </si>
  <si>
    <t>cb2d1e779</t>
  </si>
  <si>
    <t>ccddd692f367dca2d1c5d9c4beda416080f5aeca</t>
  </si>
  <si>
    <t>ccddd692f</t>
  </si>
  <si>
    <t>Bug fix: there was a confusion between utf-16 and utf-8 Irene</t>
  </si>
  <si>
    <t>Bug-fix-there-was-a-confusion-between-utf-16-and-utf-8</t>
  </si>
  <si>
    <t>Wed, 13 Feb 2002 16:16:54 +0000</t>
  </si>
  <si>
    <t>dd9472defc53edac13e873cce6f778a5bbae8304</t>
  </si>
  <si>
    <t>dd9472def</t>
  </si>
  <si>
    <t>a00e62712cefdd43ca15f9581bed6efb5e977f0a</t>
  </si>
  <si>
    <t>a00e62712</t>
  </si>
  <si>
    <t>Text and symbols were not displayed at the right position on Window platforms. Irene</t>
  </si>
  <si>
    <t>Text-and-symbols-were-not-displayed-at-the-right-position-on-Window</t>
  </si>
  <si>
    <t>Wed, 13 Feb 2002 16:00:28 +0000</t>
  </si>
  <si>
    <t>dbf315548e5e860151b3c84fc46875798216db60</t>
  </si>
  <si>
    <t>dbf315548</t>
  </si>
  <si>
    <t>9b77f5cf5024a7b777f96434dae22f6573a86868</t>
  </si>
  <si>
    <t>9b77f5cf5</t>
  </si>
  <si>
    <t>Bug fix: when text was inserted at the beginning of a line the box was not correctly updated. Irene</t>
  </si>
  <si>
    <t>Bug-fix-when-text-was-inserted-at-the-beginning-of-a-line-the-box-was</t>
  </si>
  <si>
    <t>Wed, 13 Feb 2002 15:49:50 +0000</t>
  </si>
  <si>
    <t>dbe57b233eb3347d724f16a86082fe7929171416</t>
  </si>
  <si>
    <t>dbe57b233</t>
  </si>
  <si>
    <t>0665e5aa3e2a42f816aaa3e0d74afd5cc6cc4781</t>
  </si>
  <si>
    <t>0665e5aa3</t>
  </si>
  <si>
    <t>- A namespace declaration (without any other XML mark) is no longer synonymous with XML document. - An end-of-line character immediately after a doctype declaration followed by a comment was considered as meaningful by the HMTL parser (with very serious consequences for the document). Laurent</t>
  </si>
  <si>
    <t>A-namespace-declaration-without-any-other-XML-mark-is-no-longer-synonymous-with-XML-document</t>
  </si>
  <si>
    <t>Wed, 13 Feb 2002 15:42:51 +0000</t>
  </si>
  <si>
    <t>1c9471eb2b3e1a4d095304eb53058cf0b9292db8</t>
  </si>
  <si>
    <t>1c9471eb2</t>
  </si>
  <si>
    <t>440ab8a8318cd84f3ef20457938521e8aeaf9e74</t>
  </si>
  <si>
    <t>440ab8a83</t>
  </si>
  <si>
    <t>Fixing a crash in the spell-checker Irene</t>
  </si>
  <si>
    <t>Fixing-a-crash-in-the-spell-checker</t>
  </si>
  <si>
    <t>Wed, 13 Feb 2002 14:24:46 +0000</t>
  </si>
  <si>
    <t>d49b1fbbc1ed7dc246f4b5d6f2f8a6e5f5499b91</t>
  </si>
  <si>
    <t>d49b1fbbc</t>
  </si>
  <si>
    <t>13267531f45c1fe0ef5f7266283b7e35dc156dec</t>
  </si>
  <si>
    <t>13267531f</t>
  </si>
  <si>
    <t>Bug fixes: - the selection in the source view now doesn't break paragraphs in the formatted view. - it was impossible to select a character after a sequence of BR. - two Ctrl Return were needed to insert one. + code clean up in font.c Irene</t>
  </si>
  <si>
    <t>Wed, 13 Feb 2002 10:41:18 +0000</t>
  </si>
  <si>
    <t>dd144fadb81f26f57590bc744e2c40e0eaef26c7</t>
  </si>
  <si>
    <t>dd144fadb</t>
  </si>
  <si>
    <t>dcf9a217d47d8e4641bdf6ec21caed2995270041</t>
  </si>
  <si>
    <t>dcf9a217d</t>
  </si>
  <si>
    <t>Bug fixed: no longer default Thot schema for a not supported application/xxx mime-typed file. Laurent</t>
  </si>
  <si>
    <t>Bug-fixed-no-longer-default-Thot-schema-for-a-not-supported-application-xxx-mime-typed-file</t>
  </si>
  <si>
    <t>Wed, 13 Feb 2002 09:02:54 +0000</t>
  </si>
  <si>
    <t>7be0e6067812afbe8772e8951278ef4487004576</t>
  </si>
  <si>
    <t>7be0e6067</t>
  </si>
  <si>
    <t>2bd553d285a3d082c73efd57addbc453bc2dba88</t>
  </si>
  <si>
    <t>2bd553d28</t>
  </si>
  <si>
    <t>bug fix VQ</t>
  </si>
  <si>
    <t>Tue, 12 Feb 2002 18:49:31 +0000</t>
  </si>
  <si>
    <t>3c8dcf67d0ccabfab8b74bd6827df2c4382096d1</t>
  </si>
  <si>
    <t>3c8dcf67d</t>
  </si>
  <si>
    <t>019fc089287955bc14a8b1b96e4070072dfba0f3</t>
  </si>
  <si>
    <t>019fc0892</t>
  </si>
  <si>
    <t>Bug fix in brand new code. VQ</t>
  </si>
  <si>
    <t>Bug-fix-in-brand-new-code</t>
  </si>
  <si>
    <t>Tue, 12 Feb 2002 18:40:48 +0000</t>
  </si>
  <si>
    <t>1e7546591bc613ba39fe95b6cd75e9ddc8b62b91</t>
  </si>
  <si>
    <t>1e7546591</t>
  </si>
  <si>
    <t>309ce35c3a66f79cdfb590573376331c9009eb75</t>
  </si>
  <si>
    <t>309ce35c3</t>
  </si>
  <si>
    <t>CSS: Transmit the origin (user or author) of stylesheets to the Print      program and allows it to apply the CSS cascade properly. VQ.</t>
  </si>
  <si>
    <t>CSS-Transmit-the-origin-user-or-author-of-stylesheets-to-the-Print</t>
  </si>
  <si>
    <t>Tue, 12 Feb 2002 18:10:21 +0000</t>
  </si>
  <si>
    <t>e1e8756c18ca293e3f8362f59e809463eaf9f23d</t>
  </si>
  <si>
    <t>e1e8756c1</t>
  </si>
  <si>
    <t>703535736726c74c46970efdca0a944f5cad718f</t>
  </si>
  <si>
    <t>GL : new configure (good one)</t>
  </si>
  <si>
    <t>GL-new-configure-good-one</t>
  </si>
  <si>
    <t>Tue, 12 Feb 2002 14:18:03 +0000</t>
  </si>
  <si>
    <t>76d97d5cd20d4d65ea8abf59582a6883ebc89460</t>
  </si>
  <si>
    <t>76d97d5cd</t>
  </si>
  <si>
    <t>2851278457c0c127c60e906395d6672f623e7dc8</t>
  </si>
  <si>
    <t>GL : type error uint =&gt; unsigned int ...</t>
  </si>
  <si>
    <t>GL-type-error-uint-unsigned-int</t>
  </si>
  <si>
    <t>Tue, 12 Feb 2002 14:11:04 +0000</t>
  </si>
  <si>
    <t>aa27c2e8edd3c88edf149c0423dfaaf196b2d172</t>
  </si>
  <si>
    <t>aa27c2e8e</t>
  </si>
  <si>
    <t>800999cfb9d25140f9e9776392336896ded5776b</t>
  </si>
  <si>
    <t>800999cfb</t>
  </si>
  <si>
    <t>GL : Type redefinition for pictures texture binding (int =&gt; uint)</t>
  </si>
  <si>
    <t>GL-Type-redefinition-for-pictures-texture-binding-int-uint</t>
  </si>
  <si>
    <t>Tue, 12 Feb 2002 14:04:15 +0000</t>
  </si>
  <si>
    <t>0f9d7f912653fd5204e40929c11fbf4ec02f579f</t>
  </si>
  <si>
    <t>0f9d7f912</t>
  </si>
  <si>
    <t>e25f63ec2e3e591900f5435319e582f83e400ad1</t>
  </si>
  <si>
    <t>e25f63ec2</t>
  </si>
  <si>
    <t>GL : Configure now stop if opengl is disabled by library checking. 	(otherwise you cannot see why opengl configuration failed)</t>
  </si>
  <si>
    <t>GL-Configure-now-stop-if-opengl-is-disabled-by-library-checking</t>
  </si>
  <si>
    <t>Tue, 12 Feb 2002 14:00:44 +0000</t>
  </si>
  <si>
    <t>1aaddfebb0ed630e4d9f49398721c3c78d44489e</t>
  </si>
  <si>
    <t>1aaddfebb</t>
  </si>
  <si>
    <t>123e3366a44a4a3b57e86eb9567189ab11b10ad2</t>
  </si>
  <si>
    <t>123e3366a</t>
  </si>
  <si>
    <t>Bug fixes: - crash when pasting a text into an empty element - baseline of text on Wondows platforms - selection of enclosing elements Irene</t>
  </si>
  <si>
    <t>Tue, 12 Feb 2002 13:35:36 +0000</t>
  </si>
  <si>
    <t>1634ed406eb061532257043f71b6f29a0e7446dd</t>
  </si>
  <si>
    <t>1634ed406</t>
  </si>
  <si>
    <t>c87d57da47b3be31cb9921b2aa34433dba4d3ed6</t>
  </si>
  <si>
    <t>c87d57da4</t>
  </si>
  <si>
    <t>Print the origin of a style sheet in file style.debug VQ</t>
  </si>
  <si>
    <t>Print-the-origin-of-a-style-sheet-in-file-style.debug</t>
  </si>
  <si>
    <t>Tue, 12 Feb 2002 10:04:08 +0000</t>
  </si>
  <si>
    <t>537a47bc19cb0c792b71a13a09c411442e045e16</t>
  </si>
  <si>
    <t>537a47bc1</t>
  </si>
  <si>
    <t>f860957c7347d15cb4f4a2ed606bd75b65e6034a</t>
  </si>
  <si>
    <t>f860957c7</t>
  </si>
  <si>
    <t>SVG : EllipticSplit, made a math simplification so we do not exceed double precision in calculation (and have good results)</t>
  </si>
  <si>
    <t>SVG-EllipticSplit-made-a-math-simplification-so-we-do-not-exceed-double-precision-in-calculation-and-have-good-results</t>
  </si>
  <si>
    <t>Tue, 12 Feb 2002 10:01:51 +0000</t>
  </si>
  <si>
    <t>c02f77f61f992f671cebf3972f35921a68ab364a</t>
  </si>
  <si>
    <t>c02f77f61</t>
  </si>
  <si>
    <t>db95f6e7e4f3df53c86e46d4a35d983a972022b5</t>
  </si>
  <si>
    <t>db95f6e7e</t>
  </si>
  <si>
    <t>When building the abstract box for an element, presentation rules are processed in the order of the CSS cascade. VQ</t>
  </si>
  <si>
    <t>When-building-the-abstract-box-for-an-element-presentation-rules-are</t>
  </si>
  <si>
    <t>Tue, 12 Feb 2002 09:41:50 +0000</t>
  </si>
  <si>
    <t>17b753f1c5e880fd7978c6728c0150ec58aa022d</t>
  </si>
  <si>
    <t>17b753f1c</t>
  </si>
  <si>
    <t>a2f6a7e8df0e7204a3b21c072851083b0ae250ea</t>
  </si>
  <si>
    <t>a2f6a7e8d</t>
  </si>
  <si>
    <t>moving an unused variable VQ</t>
  </si>
  <si>
    <t>moving-an-unused-variable</t>
  </si>
  <si>
    <t>Tue, 12 Feb 2002 09:13:33 +0000</t>
  </si>
  <si>
    <t>b7d144d4ea1ab8d61562f99a1b58127ed09f3296</t>
  </si>
  <si>
    <t>b7d144d4e</t>
  </si>
  <si>
    <t>bde9cb3e4196c64bcff3b89270b48321560fa4ed</t>
  </si>
  <si>
    <t>bde9cb3e4</t>
  </si>
  <si>
    <t>moving unsused variables VQ</t>
  </si>
  <si>
    <t>moving-unsused-variables</t>
  </si>
  <si>
    <t>Tue, 12 Feb 2002 09:10:30 +0000</t>
  </si>
  <si>
    <t>f19c5e84c48dd8d61a497e55a570e048f49509e3</t>
  </si>
  <si>
    <t>f19c5e84c</t>
  </si>
  <si>
    <t>9d441ab39396f8544ab1f1905206681dad37737d</t>
  </si>
  <si>
    <t>9d441ab39</t>
  </si>
  <si>
    <t>moving a misplaced #endif for Windows VQ</t>
  </si>
  <si>
    <t>moving-a-misplaced-endif-for-Windows</t>
  </si>
  <si>
    <t>Tue, 12 Feb 2002 09:08:26 +0000</t>
  </si>
  <si>
    <t>fd3f9212e125d556e2806146cdf806a051937747</t>
  </si>
  <si>
    <t>fd3f9212e</t>
  </si>
  <si>
    <t>a3726e771070821fec8da75d61c98685d1ff4870</t>
  </si>
  <si>
    <t>a3726e771</t>
  </si>
  <si>
    <t>SVG : Elliptic Split now is 'invariant' if zooming in or out.  (there's still a bug that I'm chasing, but those files are Ok with the boxlocate.h function prototype)</t>
  </si>
  <si>
    <t>SVG-Elliptic-Split-now-is-invariant-if-zooming-in-or-out</t>
  </si>
  <si>
    <t>Tue, 12 Feb 2002 08:21:50 +0000</t>
  </si>
  <si>
    <t>fe59b83b120e6df86bd7f9eff35c0870256d9fde</t>
  </si>
  <si>
    <t>fe59b83b1</t>
  </si>
  <si>
    <t>a8b613808319efe02229833a488883946d2a3f3d</t>
  </si>
  <si>
    <t>a8b613808</t>
  </si>
  <si>
    <t>SVG : added EllipticSplit Prototype</t>
  </si>
  <si>
    <t>SVG-added-EllipticSplit-Prototype</t>
  </si>
  <si>
    <t>Tue, 12 Feb 2002 08:17:14 +0000</t>
  </si>
  <si>
    <t>d413f003e3b5f241c83873b877af079f297f5004</t>
  </si>
  <si>
    <t>d413f003e</t>
  </si>
  <si>
    <t>0929a3baeba87002149286703eef610d813cc281</t>
  </si>
  <si>
    <t>0929a3bae</t>
  </si>
  <si>
    <t>JK: testing cvs</t>
  </si>
  <si>
    <t>JK-testing-cvs</t>
  </si>
  <si>
    <t>Tue, 12 Feb 2002 08:15:16 +0000</t>
  </si>
  <si>
    <t>590a0a6457e43214ce3c5c979c7e3aaf22ffef2c</t>
  </si>
  <si>
    <t>590a0a645</t>
  </si>
  <si>
    <t>dc9be004e811eb29d2812ef4b96194f6fcbc6265</t>
  </si>
  <si>
    <t>dc9be004e</t>
  </si>
  <si>
    <t>GL : ExposeCallback now works.</t>
  </si>
  <si>
    <t>GL-ExposeCallback-now-works</t>
  </si>
  <si>
    <t>Tue, 12 Feb 2002 07:35:41 +0000</t>
  </si>
  <si>
    <t>94ab0a0716e3e576d435c98a75902ab3a0a03323</t>
  </si>
  <si>
    <t>94ab0a071</t>
  </si>
  <si>
    <t>5c7303618f5942bb6faf413046c1d9f6ac881d50</t>
  </si>
  <si>
    <t>5c7303618</t>
  </si>
  <si>
    <t>Mon, 11 Feb 2002 18:35:56 +0000</t>
  </si>
  <si>
    <t>b9ae2982860ed0adf125b0b49ac64de653925abf</t>
  </si>
  <si>
    <t>b9ae29828</t>
  </si>
  <si>
    <t>2125e1747fa954fecb002573d22ff94ab1feb4fa</t>
  </si>
  <si>
    <t>2125e1747</t>
  </si>
  <si>
    <t>Removed warnings.</t>
  </si>
  <si>
    <t>Removed-warnings</t>
  </si>
  <si>
    <t>Mon, 11 Feb 2002 17:45:06 +0000</t>
  </si>
  <si>
    <t>1b3d9ed8c9960d061d35c94b2eb2fe40d12d94fc</t>
  </si>
  <si>
    <t>1b3d9ed8c</t>
  </si>
  <si>
    <t>9ab32c3871bb4e6ed90850e0bd94842825ced5f9</t>
  </si>
  <si>
    <t>9ab32c387</t>
  </si>
  <si>
    <t>GL : Thotpoints struct definition for opengl</t>
  </si>
  <si>
    <t>GL-Thotpoints-struct-definition-for-opengl</t>
  </si>
  <si>
    <t>Mon, 11 Feb 2002 17:29:04 +0000</t>
  </si>
  <si>
    <t>96ec8a86613be7a16cd276110f5ae1dfd9464255</t>
  </si>
  <si>
    <t>96ec8a866</t>
  </si>
  <si>
    <t>be47aeac0003e392c74463445289d6c855c7ca51</t>
  </si>
  <si>
    <t>be47aeac0</t>
  </si>
  <si>
    <t>GL : Added Freetype linking for opengl fonts</t>
  </si>
  <si>
    <t>GL-Added-Freetype-linking-for-opengl-fonts</t>
  </si>
  <si>
    <t>Mon, 11 Feb 2002 16:39:33 +0000</t>
  </si>
  <si>
    <t>0113550c46dee48089ec47863a233a77b9b18ffc</t>
  </si>
  <si>
    <t>0113550c4</t>
  </si>
  <si>
    <t>0dd9d5ea147cb33e90184ad15c4161758d3109da</t>
  </si>
  <si>
    <t>0dd9d5ea1</t>
  </si>
  <si>
    <t>Improving the selection of MathML elements in the Unicode version. Irene</t>
  </si>
  <si>
    <t>Improving-the-selection-of-MathML-elements-in-the-Unicode-version</t>
  </si>
  <si>
    <t>Mon, 11 Feb 2002 16:35:15 +0000</t>
  </si>
  <si>
    <t>8e8304edb0558a56ccc8b6b72f6810538524fa4d</t>
  </si>
  <si>
    <t>8e8304edb</t>
  </si>
  <si>
    <t>03f6f40fc4dba9cb1a55329b1e274d78c839ecd4</t>
  </si>
  <si>
    <t>03f6f40fc</t>
  </si>
  <si>
    <t>SVG : added Elliptical Arc (Path) implementation GL : added font loading for Xfree 4 with Xft font server and Glyph to bitmap and texture with use of Freetype 2 (included in Xfree 4). Paul</t>
  </si>
  <si>
    <t>SVG-added-Elliptical-Arc-Path-implementation</t>
  </si>
  <si>
    <t>Mon, 11 Feb 2002 15:44:46 +0000</t>
  </si>
  <si>
    <t>263acc8984835802a4058e07d0ab46508471aebe</t>
  </si>
  <si>
    <t>263acc898</t>
  </si>
  <si>
    <t>41d03affc728aa7d26dddfaa17d7efd0b11eaa63</t>
  </si>
  <si>
    <t>41d03affc</t>
  </si>
  <si>
    <t>CSS: preparing the full implementation of the CSS cascade. VQ</t>
  </si>
  <si>
    <t>CSS-preparing-the-full-implementation-of-the-CSS-cascade</t>
  </si>
  <si>
    <t>Mon, 11 Feb 2002 13:46:19 +0000</t>
  </si>
  <si>
    <t>be9ecde4534412d9b05784574c0b84042031b7a4</t>
  </si>
  <si>
    <t>be9ecde45</t>
  </si>
  <si>
    <t>f21d23f7e79e6ba09d821620c8c1323d7a2fdc7c</t>
  </si>
  <si>
    <t>f21d23f7e</t>
  </si>
  <si>
    <t>Fixing some Amaya crashes. Irene</t>
  </si>
  <si>
    <t>Fixing-some-Amaya-crashes</t>
  </si>
  <si>
    <t>Mon, 11 Feb 2002 10:47:13 +0000</t>
  </si>
  <si>
    <t>8e5fe73cde914dd30a4d3e77beb3dbdffface1d1</t>
  </si>
  <si>
    <t>8e5fe73cd</t>
  </si>
  <si>
    <t>e6a3ad99792a60dc1ed09d7bff7b02305b6f3239</t>
  </si>
  <si>
    <t>e6a3ad997</t>
  </si>
  <si>
    <t>Bug fix: creating an anchor that crossed element boudaries gave strange results. VQ.</t>
  </si>
  <si>
    <t>Bug-fix-creating-an-anchor-that-crossed-element-boudaries-gave-strange</t>
  </si>
  <si>
    <t>Sat, 9 Feb 2002 11:14:42 +0000</t>
  </si>
  <si>
    <t>541144fce37dc19b004aebffe070fe1e5d11edbd</t>
  </si>
  <si>
    <t>541144fce</t>
  </si>
  <si>
    <t>e9d2b629fe07003ee4b4339d05aed22d21379b8f</t>
  </si>
  <si>
    <t>e9d2b629f</t>
  </si>
  <si>
    <t>Fri, 8 Feb 2002 17:16:17 +0000</t>
  </si>
  <si>
    <t>5216d690f4f71b5572909dabc2a63ccdfa8de4d1</t>
  </si>
  <si>
    <t>5216d690f</t>
  </si>
  <si>
    <t>9a34ffc23431aab07be9840f44e9ac3981c29c40</t>
  </si>
  <si>
    <t>9a34ffc23</t>
  </si>
  <si>
    <t>A new version of the formatter that supports bidi writing + some font handling. Irene</t>
  </si>
  <si>
    <t>A-new-version-of-the-formatter-that-supports-bidi-writing-some-font-handling</t>
  </si>
  <si>
    <t>Fri, 8 Feb 2002 17:06:53 +0000</t>
  </si>
  <si>
    <t>bf0e86013620a7f54a6b6257bd4581bfaea4030a</t>
  </si>
  <si>
    <t>bf0e86013</t>
  </si>
  <si>
    <t>0ef206c6bf2865814c32acdbf30b573d251c21ca</t>
  </si>
  <si>
    <t>0ef206c6b</t>
  </si>
  <si>
    <t>Rename the message "Invalid XML" into "Not Well-Formed XML document" Does anybody know the German, Italian, Spanish or Portuguese translation ? Laurent</t>
  </si>
  <si>
    <t>Rename-the-message-Invalid-XML-into-Not-Well-Formed-XML-document</t>
  </si>
  <si>
    <t>Fri, 8 Feb 2002 15:24:02 +0000</t>
  </si>
  <si>
    <t>6c9a35a31d78c226f0c8498ae07aae5fcfc26e8b</t>
  </si>
  <si>
    <t>6c9a35a31</t>
  </si>
  <si>
    <t>eb95131f9bd82600f71512bf6d91d5a3d6de5aa8</t>
  </si>
  <si>
    <t>eb95131f9</t>
  </si>
  <si>
    <t>Brings some prototypes up to date. Laurent</t>
  </si>
  <si>
    <t>Brings-some-prototypes-up-to-date</t>
  </si>
  <si>
    <t>Fri, 8 Feb 2002 10:45:09 +0000</t>
  </si>
  <si>
    <t>26361a1280709108ec59144eda6f287fbaa9333c</t>
  </si>
  <si>
    <t>26361a128</t>
  </si>
  <si>
    <t>6df8caf5cb6b5c0e321bff342916ae180f2fd529</t>
  </si>
  <si>
    <t>6df8caf5c</t>
  </si>
  <si>
    <t>- Train the sniffing function to detect the presence of a namespace declaration at the document root. - Amaya no longer interprets as XHTML a XHTML-like document served as text/xml without doctype nor namespace (ditto for mathML and SVG). - Support of the application/xml media-type in the same way as text/xml. Laurent</t>
  </si>
  <si>
    <t>Train-the-sniffing-function-to-detect-the-presence-of-a-namespace-declaration-at-the-document-root</t>
  </si>
  <si>
    <t>Fri, 8 Feb 2002 10:43:58 +0000</t>
  </si>
  <si>
    <t>84b43d3921fe3d57b33d7d1fb3fbfccec2169f5d</t>
  </si>
  <si>
    <t>84b43d392</t>
  </si>
  <si>
    <t>2b727e384ea973c240e8f8582388f22a1c60674b</t>
  </si>
  <si>
    <t>2b727e384</t>
  </si>
  <si>
    <t>The unicode version now uses right code for special spaces. Irene</t>
  </si>
  <si>
    <t>The-unicode-version-now-uses-right-code-for-special-spaces</t>
  </si>
  <si>
    <t>Wed, 6 Feb 2002 16:43:48 +0000</t>
  </si>
  <si>
    <t>39fbf2ab53ede8d29c5d2bc9c5efac3e40b37111</t>
  </si>
  <si>
    <t>39fbf2ab5</t>
  </si>
  <si>
    <t>f501805a09ed3bd3bdfd02ee029cdeb6057a4fce</t>
  </si>
  <si>
    <t>f501805a0</t>
  </si>
  <si>
    <t>Fixing the type of a character varaible for the I18N version VQ</t>
  </si>
  <si>
    <t>Fixing-the-type-of-a-character-varaible-for-the-I18N-version</t>
  </si>
  <si>
    <t>Wed, 6 Feb 2002 16:05:27 +0000</t>
  </si>
  <si>
    <t>e181a872062fbac9402fda4ab4f77d235a833678</t>
  </si>
  <si>
    <t>e181a8720</t>
  </si>
  <si>
    <t>bcffe838ab58b74113ef0e9c142a53bb6744cb37</t>
  </si>
  <si>
    <t>bcffe838a</t>
  </si>
  <si>
    <t>MathML: bug fix in the I18N version. Entities &amp;InvisibleTimes; and         &amp;ApplyFunction; were recognized as MI elements instead of MO         by the math content parser. VQ</t>
  </si>
  <si>
    <t>MathML-bug-fix-in-the-I18N-version.-Entities-InvisibleTimes-and</t>
  </si>
  <si>
    <t>Wed, 6 Feb 2002 14:50:32 +0000</t>
  </si>
  <si>
    <t>e49dfcb277f4cad5286877ca662473354aaede05</t>
  </si>
  <si>
    <t>e49dfcb27</t>
  </si>
  <si>
    <t>4c5c5ef4bf628eb481ae7728fce6622cd6f3b8be</t>
  </si>
  <si>
    <t>4c5c5ef4b</t>
  </si>
  <si>
    <t>Improvements to sorting order of presentation rules. VQ.</t>
  </si>
  <si>
    <t>Improvements-to-sorting-order-of-presentation-rules</t>
  </si>
  <si>
    <t>Wed, 6 Feb 2002 10:30:57 +0000</t>
  </si>
  <si>
    <t>bcdb4c723000664d605a8c19ee9d734538196ff7</t>
  </si>
  <si>
    <t>bcdb4c723</t>
  </si>
  <si>
    <t>fa9c210351608663451ac4a247a895a253c02b8a</t>
  </si>
  <si>
    <t>fa9c21035</t>
  </si>
  <si>
    <t>Let the text-align property play independently of the direction property. VQ.</t>
  </si>
  <si>
    <t>Let-the-text-align-property-play-independently-of-the-direction-property</t>
  </si>
  <si>
    <t>Tue, 5 Feb 2002 18:58:44 +0000</t>
  </si>
  <si>
    <t>4b7724e86f5af03bea3f7869a9f018832888059e</t>
  </si>
  <si>
    <t>4b7724e86</t>
  </si>
  <si>
    <t>7db5ab3066df7ce0186989d748c90830b1d3e139</t>
  </si>
  <si>
    <t>7db5ab306</t>
  </si>
  <si>
    <t>JK: fixing the thread refresh bug on windows</t>
  </si>
  <si>
    <t>JK-fixing-the-thread-refresh-bug-on-windows</t>
  </si>
  <si>
    <t>Mon, 4 Feb 2002 14:08:23 +0000</t>
  </si>
  <si>
    <t>78a5619f2cce75abdc386c95702e9ddbb040f3c9</t>
  </si>
  <si>
    <t>78a5619f2</t>
  </si>
  <si>
    <t>c0db948084b322349b661579833ad58cd468d0f7</t>
  </si>
  <si>
    <t>c0db94808</t>
  </si>
  <si>
    <t>JK: The presentation of xlinks and annotations was mangled.</t>
  </si>
  <si>
    <t>JK-The-presentation-of-xlinks-and-annotations-was-mangled</t>
  </si>
  <si>
    <t>Mon, 4 Feb 2002 11:50:25 +0000</t>
  </si>
  <si>
    <t>0c9b140a34d5a10ab939d7743c46362ff2cfe9f2</t>
  </si>
  <si>
    <t>0c9b140a3</t>
  </si>
  <si>
    <t>d7850cce8c2f099a6972840473f2c6d396b543ff</t>
  </si>
  <si>
    <t>d7850cce8</t>
  </si>
  <si>
    <t>[RRS&amp;JK] Fixes for using Raptor parser under Win32</t>
  </si>
  <si>
    <t>RRS-JK-Fixes-for-using-Raptor-parser-under-Win32</t>
  </si>
  <si>
    <t>Tue, 29 Jan 2002 23:06:31 +0000</t>
  </si>
  <si>
    <t>f67df721063ae0c906b598e3a5854173f6ec18e9</t>
  </si>
  <si>
    <t>f67df7210</t>
  </si>
  <si>
    <t>7e577523a5e8382ac2645cf4d9ab8336aefe9487</t>
  </si>
  <si>
    <t>7e577523a</t>
  </si>
  <si>
    <t>JK: Use the Raptor RDF parser if compiled with option -DRAPTOR_RDF_PARSER. The raptor library must exist somewhere in the user's system and the user should point to it thru the Options RAPTOR section.</t>
  </si>
  <si>
    <t>JK-Use-the-Raptor-RDF-parser-if-compiled-with-option</t>
  </si>
  <si>
    <t>Tue, 29 Jan 2002 18:33:55 +0000</t>
  </si>
  <si>
    <t>5bd8c1781b095672228f94d63dfb99440b217387</t>
  </si>
  <si>
    <t>5bd8c1781</t>
  </si>
  <si>
    <t>afe4b25243439129f4f6f2deff9c2769ef5a027b</t>
  </si>
  <si>
    <t>afe4b2524</t>
  </si>
  <si>
    <t>Adding entity epsi VQ</t>
  </si>
  <si>
    <t>Adding-entity-epsi</t>
  </si>
  <si>
    <t>Mon, 28 Jan 2002 15:10:36 +0000</t>
  </si>
  <si>
    <t>2125d0f6b2330d825c48f899e14006718d6209d3</t>
  </si>
  <si>
    <t>2125d0f6b</t>
  </si>
  <si>
    <t>1846f6be8d5faf28195681fcf36be6a0767a77e7</t>
  </si>
  <si>
    <t>1846f6be8</t>
  </si>
  <si>
    <t>Make sure that characters from different fonts are well aligned on the same base line if they belong to the same box. VQ.</t>
  </si>
  <si>
    <t>Make-sure-that-characters-from-different-fonts-are-well-aligned-on-the</t>
  </si>
  <si>
    <t>Mon, 28 Jan 2002 14:54:15 +0000</t>
  </si>
  <si>
    <t>43156d62293b5b8b81fd814a82375340d4c747c6</t>
  </si>
  <si>
    <t>43156d622</t>
  </si>
  <si>
    <t>1ce1276088e434ee7cb49812478ed644061cc48d</t>
  </si>
  <si>
    <t>1ce127608</t>
  </si>
  <si>
    <t>The Ruby type menu enter was not updated (I have added a local Ruby profile in amaya.profile). Laurent</t>
  </si>
  <si>
    <t>The-Ruby-type-menu-enter-was-not-updated-I-have-added-a-local-Ruby-profile-in-amaya.profile</t>
  </si>
  <si>
    <t>Mon, 28 Jan 2002 14:35:02 +0000</t>
  </si>
  <si>
    <t>41ff45d8a62ff9b29cdac7c774738882e8147af6</t>
  </si>
  <si>
    <t>41ff45d8a</t>
  </si>
  <si>
    <t>d70c1c22d4a31116aff30418fda103d77bc2a4a4</t>
  </si>
  <si>
    <t>d70c1c22d</t>
  </si>
  <si>
    <t>MathML + I18N: handling UTF16 characters in the parsing and editing                functions for MathML. VQ.</t>
  </si>
  <si>
    <t>MathML-I18N-handling-UTF16-characters-in-the-parsing-and-editing</t>
  </si>
  <si>
    <t>Mon, 28 Jan 2002 11:16:51 +0000</t>
  </si>
  <si>
    <t>4f027bbe8158f0ac50399abff46b85d4c0f02b51</t>
  </si>
  <si>
    <t>4f027bbe8</t>
  </si>
  <si>
    <t>3c1033309b8e76a9782d40f294225e0b4c140412</t>
  </si>
  <si>
    <t>3c1033309</t>
  </si>
  <si>
    <t>HTML: When creating a target anchor an invalid ID was generated as the       "name" attribute when the word chosen was a number not in the first       position of the selected string. VQ.</t>
  </si>
  <si>
    <t>HTML-When-creating-a-target-anchor-an-invalid-ID-was-generated-as-the</t>
  </si>
  <si>
    <t>Mon, 28 Jan 2002 10:07:58 +0000</t>
  </si>
  <si>
    <t>217cc4e623b4ba088cb535485a357d1d68968b6c</t>
  </si>
  <si>
    <t>217cc4e62</t>
  </si>
  <si>
    <t>a7cd4f36daa3557dbc3cb1b17d1c54f6bf1da8b2</t>
  </si>
  <si>
    <t>a7cd4f36d</t>
  </si>
  <si>
    <t>Bug fixed: modify the document doctype according to the Save As format option. Laurent</t>
  </si>
  <si>
    <t>Bug-fixed-modify-the-document-doctype-according-to-the-Save-As-format-option</t>
  </si>
  <si>
    <t>Fri, 25 Jan 2002 11:12:08 +0000</t>
  </si>
  <si>
    <t>a6bf9545254271621a252d6b5b0332cc4ae22cd4</t>
  </si>
  <si>
    <t>a6bf95452</t>
  </si>
  <si>
    <t>93bd08a08f099dae55af86ff6f53125f48af2a07</t>
  </si>
  <si>
    <t>93bd08a08</t>
  </si>
  <si>
    <t>Bug fixed: wrong initialization of the 'Save As format' radio button for a HTML strict document. Laurent</t>
  </si>
  <si>
    <t>Bug-fixed-wrong-initialization-of-the-Save-As-format-radio-button-for-a-HTML-strict-document</t>
  </si>
  <si>
    <t>Fri, 25 Jan 2002 10:53:23 +0000</t>
  </si>
  <si>
    <t>7571bed12e572990b93a2bee4fe72de9cf2fca2d</t>
  </si>
  <si>
    <t>7571bed12</t>
  </si>
  <si>
    <t>edfdc075384c9304953f8610b54426e236d9fd29</t>
  </si>
  <si>
    <t>edfdc0753</t>
  </si>
  <si>
    <t>Bug fixed: the sniffing function didn't recognize the profile HTML 4.01 Strict Laurent</t>
  </si>
  <si>
    <t>Bug-fixed-the-sniffing-function-didn-t-recognize-the-profile-HTML-4.01-Strict</t>
  </si>
  <si>
    <t>Fri, 25 Jan 2002 10:32:41 +0000</t>
  </si>
  <si>
    <t>0406addc0caa8e61c0bb4b42e3e30aa5a1359962</t>
  </si>
  <si>
    <t>0406addc0</t>
  </si>
  <si>
    <t>36d94261c8507d2a9c844b82a2809d7b3c02a44a</t>
  </si>
  <si>
    <t>36d94261c</t>
  </si>
  <si>
    <t>XML parser: updating a warning message. VQ</t>
  </si>
  <si>
    <t>XML-parser-updating-a-warning-message</t>
  </si>
  <si>
    <t>Thu, 24 Jan 2002 15:29:52 +0000</t>
  </si>
  <si>
    <t>2b99a7d5cc354aebad08ac2273265807fc76ab55</t>
  </si>
  <si>
    <t>2b99a7d5c</t>
  </si>
  <si>
    <t>3db06ecfb3628b56245bf431e11c2451efdaef94</t>
  </si>
  <si>
    <t>3db06ecfb</t>
  </si>
  <si>
    <t>(X)HTML: implementation of the BDO element. VQ</t>
  </si>
  <si>
    <t>X-HTML-implementation-of-the-BDO-element</t>
  </si>
  <si>
    <t>Wed, 23 Jan 2002 18:45:27 +0000</t>
  </si>
  <si>
    <t>0cf48c35d3aea3cf1a2b1ebbde69e84419fc17df</t>
  </si>
  <si>
    <t>0cf48c35d</t>
  </si>
  <si>
    <t>c356bb7d95b4fd99aaa0d6863453068126bc67cc</t>
  </si>
  <si>
    <t>c356bb7d9</t>
  </si>
  <si>
    <t>SVG: implementation of attributes direction and bidi-override VQ</t>
  </si>
  <si>
    <t>SVG-implementation-of-attributes-direction-and-bidi-override</t>
  </si>
  <si>
    <t>Wed, 23 Jan 2002 18:21:15 +0000</t>
  </si>
  <si>
    <t>c84bca7582d4a4fa58016077a2544d017ded3bce</t>
  </si>
  <si>
    <t>c84bca758</t>
  </si>
  <si>
    <t>fca7c2a3dcd880027db355894d8c651f6ff0e5be</t>
  </si>
  <si>
    <t>fca7c2a3d</t>
  </si>
  <si>
    <t>Adding rule UnicodeBidi to language P and the corresponding CSS property unicode-bidi. The formatter has still to be extended to fully implement this new property. VQ.</t>
  </si>
  <si>
    <t>Adding-rule-UnicodeBidi-to-language-P-and-the-corresponding-CSS-property</t>
  </si>
  <si>
    <t>Wed, 23 Jan 2002 12:22:54 +0000</t>
  </si>
  <si>
    <t>6ad8e0f33e825191ce4e03dee4aba81a186063c1</t>
  </si>
  <si>
    <t>6ad8e0f33</t>
  </si>
  <si>
    <t>ea0c8f14d05654e3ac89b7f5794d8c92666e889e</t>
  </si>
  <si>
    <t>ea0c8f14d</t>
  </si>
  <si>
    <t>Two bugs fixed in charset handling : - the charset info was not initialized in the document meta for a new document. - the encoding info in the XML declaration not up-to-dated afetr modifying the charset. Laurent</t>
  </si>
  <si>
    <t>Two-bugs-fixed-in-charset-handling</t>
  </si>
  <si>
    <t>Wed, 23 Jan 2002 09:33:10 +0000</t>
  </si>
  <si>
    <t>086b8009d3f50fc8f6145dec67a669ea14d4e58a</t>
  </si>
  <si>
    <t>086b8009d</t>
  </si>
  <si>
    <t>f8631fb8e9f5601f82dbee2e021b23f599a60f1e</t>
  </si>
  <si>
    <t>f8631fb8e</t>
  </si>
  <si>
    <t>Bug fixed: an XML declaration without encoding crashed the sniffing function. Laurent+Vincent</t>
  </si>
  <si>
    <t>Bug-fixed-an-XML-declaration-without-encoding-crashed-the-sniffing-function</t>
  </si>
  <si>
    <t>Tue, 22 Jan 2002 09:58:36 +0000</t>
  </si>
  <si>
    <t>9f69eb9951a20a1753ccb23e94556ad3e93ff13e</t>
  </si>
  <si>
    <t>9f69eb995</t>
  </si>
  <si>
    <t>9d30032696fe0d9577010e69f2d541fb75a0e69d</t>
  </si>
  <si>
    <t>9d3003269</t>
  </si>
  <si>
    <t>Skip unicode charaters &amp;lrm; and &amp;rlm; Irene</t>
  </si>
  <si>
    <t>Skip-unicode-charaters-lrm-and-rlm</t>
  </si>
  <si>
    <t>Mon, 21 Jan 2002 17:18:24 +0000</t>
  </si>
  <si>
    <t>250955e9404fdc6dd0b14515737c27512d5941cb</t>
  </si>
  <si>
    <t>6c1556bd5a8d260124cc4f23cc9cef9e739f3c56</t>
  </si>
  <si>
    <t>6c1556bd5</t>
  </si>
  <si>
    <t>Bug fixed : The sniffing function sniffed too many lines. The search of the encoding value was made only with the delimitor " and was not stopped at the end of the declaration. Laurent</t>
  </si>
  <si>
    <t>Bug-fixed-The-sniffing-function-sniffed-too-many-lines</t>
  </si>
  <si>
    <t>Mon, 21 Jan 2002 15:53:28 +0000</t>
  </si>
  <si>
    <t>2f667fddba2dbfaf6c5627a24020465c7b61e108</t>
  </si>
  <si>
    <t>2f667fddb</t>
  </si>
  <si>
    <t>7c117be57d19ed32347b28c458556e03a578f1bc</t>
  </si>
  <si>
    <t>7c117be57</t>
  </si>
  <si>
    <t>Added &lt;div&gt; sections to English pages.</t>
  </si>
  <si>
    <t>Added-div-sections-to-English-pages</t>
  </si>
  <si>
    <t>winwrite</t>
  </si>
  <si>
    <t>Mon, 21 Jan 2002 15:28:19 +0000</t>
  </si>
  <si>
    <t>8c47bd6d4f86ec597dccf492302df0fe4c83e5ab</t>
  </si>
  <si>
    <t>8c47bd6d4</t>
  </si>
  <si>
    <t>554b29d4cbd4b70aab72893141ee29284d6d3d50</t>
  </si>
  <si>
    <t>554b29d4c</t>
  </si>
  <si>
    <t>- Add and manage the element 'CDATA' for XML documents. - Bug fixed : a wrong context was taken for the parsing of a generic-xml document Laurent</t>
  </si>
  <si>
    <t>Add-and-manage-the-element-CDATA-for-XML-documents</t>
  </si>
  <si>
    <t>Mon, 21 Jan 2002 14:00:12 +0000</t>
  </si>
  <si>
    <t>2568b56d7ed6111c902d6d5c454c4759172873a6</t>
  </si>
  <si>
    <t>2568b56d7</t>
  </si>
  <si>
    <t>ed0a57c06c2fc5ccab2a9fdd5100e708fe4c0c62</t>
  </si>
  <si>
    <t>ed0a57c06</t>
  </si>
  <si>
    <t>P complier: when duplicated rules were generated for an attribute before    its first rules appeared in the source file, the latter rules were ignored. VQ.</t>
  </si>
  <si>
    <t>P-complier-when-duplicated-rules-were-generated-for-an-attribute-before</t>
  </si>
  <si>
    <t>Mon, 21 Jan 2002 12:12:35 +0000</t>
  </si>
  <si>
    <t>52e1747ea1f87c3e7057fbd84039f6ceda972f1e</t>
  </si>
  <si>
    <t>52e1747ea</t>
  </si>
  <si>
    <t>f64b5ffe8c51a9cb4e836399e870d35c7cfcc539</t>
  </si>
  <si>
    <t>f64b5ffe8</t>
  </si>
  <si>
    <t>Make a conversion wide characters to UTF-8 to compare attribute values in the Unicode version. Irene</t>
  </si>
  <si>
    <t>Make-a-conversion-wide-characters-to-UTF-8-to-compare-attribute-values</t>
  </si>
  <si>
    <t>Mon, 21 Jan 2002 09:26:28 +0000</t>
  </si>
  <si>
    <t>cf46e3224bc80977b1a102406abdd33bbea7fc54</t>
  </si>
  <si>
    <t>cf46e3224</t>
  </si>
  <si>
    <t>55489d14cf916c587b2b4d702c0ccd2b1b4a15d2</t>
  </si>
  <si>
    <t>55489d14c</t>
  </si>
  <si>
    <t>Extension of P language to allow attributes to better control presentation. Implementation of the dir attribute of HTML (change layout according to script direction) based on this extension of P language. VQ.</t>
  </si>
  <si>
    <t>Extension-of-P-language-to-allow-attributes-to-better-control-presentation</t>
  </si>
  <si>
    <t>Mon, 21 Jan 2002 08:45:44 +0000</t>
  </si>
  <si>
    <t>c56fc165b9c3f387b66416088a79d195fa3138da</t>
  </si>
  <si>
    <t>c56fc165b</t>
  </si>
  <si>
    <t>1f9c2a50b695eb2d25298eb90802467bd28fbb96</t>
  </si>
  <si>
    <t>1f9c2a50b</t>
  </si>
  <si>
    <t>Change the wording "make all" into "make" Irene</t>
  </si>
  <si>
    <t>Change-the-wording-make-all-into-make</t>
  </si>
  <si>
    <t>Mon, 21 Jan 2002 08:19:54 +0000</t>
  </si>
  <si>
    <t>1df2e0f1dc51b38493a2acdb183731607555fc47</t>
  </si>
  <si>
    <t>1df2e0f1d</t>
  </si>
  <si>
    <t>efb154fd08eab4364cfcdba395544295d8a55b3e</t>
  </si>
  <si>
    <t>efb154fd0</t>
  </si>
  <si>
    <t>iJK: Added the annot on annot compilation flag for I18n</t>
  </si>
  <si>
    <t>iJK-Added-the-annot-on-annot-compilation-flag-for-I18n</t>
  </si>
  <si>
    <t>Fri, 18 Jan 2002 12:25:01 +0000</t>
  </si>
  <si>
    <t>43261ec5a8d4d91a778818e4ec554d9eff068d0b</t>
  </si>
  <si>
    <t>43261ec5a</t>
  </si>
  <si>
    <t>42141b84707e03c2b897e95837dc51010d02b45e</t>
  </si>
  <si>
    <t>42141b847</t>
  </si>
  <si>
    <t>GetFallbackCharacter now generates symbols. Irene</t>
  </si>
  <si>
    <t>GetFallbackCharacter-now-generates-symbols</t>
  </si>
  <si>
    <t>Fri, 18 Jan 2002 12:02:43 +0000</t>
  </si>
  <si>
    <t>5d8289de70878c004674d810e61cf80af065016b</t>
  </si>
  <si>
    <t>5d8289de7</t>
  </si>
  <si>
    <t>e825002d29b59987f72a77c6e8b757d2c7dd39ec</t>
  </si>
  <si>
    <t>e825002d2</t>
  </si>
  <si>
    <t>JK: Fixing typos in the i18n and added the --enable keyword.</t>
  </si>
  <si>
    <t>JK-Fixing-typos-in-the-i18n-and-added-the-enable-keyword</t>
  </si>
  <si>
    <t>Fri, 18 Jan 2002 09:25:05 +0000</t>
  </si>
  <si>
    <t>8ca1c4500bbc4a944b382ae8939b33175108ce79</t>
  </si>
  <si>
    <t>8ca1c4500</t>
  </si>
  <si>
    <t>4de90e2c9406955356e862e6d16e334cf5ed9aee</t>
  </si>
  <si>
    <t>4de90e2c9</t>
  </si>
  <si>
    <t>JK: Fixing a memory leak and a bad initialization detected by insure.</t>
  </si>
  <si>
    <t>JK-Fixing-a-memory-leak-and-a-bad-initialization-detected-by-insure</t>
  </si>
  <si>
    <t>Fri, 18 Jan 2002 09:08:05 +0000</t>
  </si>
  <si>
    <t>a1cae4e86567a48a015d00320a4795de623d08cc</t>
  </si>
  <si>
    <t>a1cae4e86</t>
  </si>
  <si>
    <t>45771da05208f1b04480b413765262f0c342e7d6</t>
  </si>
  <si>
    <t>45771da05</t>
  </si>
  <si>
    <t>HTML: When creating a &lt;strong&gt; as first child of a &lt;blockquote&gt; a wrong       structure was generated. Now a &lt;p&gt; element is created as a child of the       &lt;blockquote&gt; and as the parent of the new &lt;strong&gt;. VQ</t>
  </si>
  <si>
    <t>HTML-When-creating-a-strong-as-first-child-of-a-blockquote-a-wrong</t>
  </si>
  <si>
    <t>Thu, 17 Jan 2002 18:56:16 +0000</t>
  </si>
  <si>
    <t>36a677627fc0b2e0391904696b9b63c6862658e3</t>
  </si>
  <si>
    <t>36a677627</t>
  </si>
  <si>
    <t>9ed5abf2b164d83e3fdf0e416be75f6264cd6da0</t>
  </si>
  <si>
    <t>9ed5abf2b</t>
  </si>
  <si>
    <t>Windows platforms: rectangles without fill were not displayed Irene</t>
  </si>
  <si>
    <t>Windows-platforms-rectangles-without-fill-were-not-displayed</t>
  </si>
  <si>
    <t>Thu, 17 Jan 2002 17:25:36 +0000</t>
  </si>
  <si>
    <t>7018433c94f10d37715396e41f10018f30c622b8</t>
  </si>
  <si>
    <t>7018433c9</t>
  </si>
  <si>
    <t>d1c4b39caf68023a310ee8c0b895b0d3d32e42e7</t>
  </si>
  <si>
    <t>d1c4b39ca</t>
  </si>
  <si>
    <t>I18N: make the script independent from language. VQ+IV</t>
  </si>
  <si>
    <t>I18N-make-the-script-independent-from-language</t>
  </si>
  <si>
    <t>Thu, 17 Jan 2002 11:30:19 +0000</t>
  </si>
  <si>
    <t>392940d6b2b484c775329b9ccf527ec17e368c4c</t>
  </si>
  <si>
    <t>392940d6b</t>
  </si>
  <si>
    <t>184916f729f0b370012dcb819a97dae0a5e4c996</t>
  </si>
  <si>
    <t>184916f72</t>
  </si>
  <si>
    <t>Restore the spellchecker functionality and improve the inheritance of languages. Irene</t>
  </si>
  <si>
    <t>Restore-the-spellchecker-functionality-and-improve-the-inheritance-of</t>
  </si>
  <si>
    <t>Wed, 16 Jan 2002 11:17:36 +0000</t>
  </si>
  <si>
    <t>d9a70f1363515a6b2e6ef76966858d17cdd981e6</t>
  </si>
  <si>
    <t>d9a70f136</t>
  </si>
  <si>
    <t>20ede6b7a868319146952be3e15dd1780c6baee3</t>
  </si>
  <si>
    <t>20ede6b7a</t>
  </si>
  <si>
    <t>JK" Turn off the menus that don't make sense in the annotations</t>
  </si>
  <si>
    <t>JK-Turn-off-the-menus-that-don-t-make-sense-in-the-annotations</t>
  </si>
  <si>
    <t>Wed, 16 Jan 2002 09:33:18 +0000</t>
  </si>
  <si>
    <t>9304d8fa8e95249ca08220bfac52fc717fbedfd9</t>
  </si>
  <si>
    <t>9304d8fa8</t>
  </si>
  <si>
    <t>8aa329ee486c63a2432f07e613dc2d4bb94c4f96</t>
  </si>
  <si>
    <t>8aa329ee4</t>
  </si>
  <si>
    <t>Fixing some compiling warnings Irene</t>
  </si>
  <si>
    <t>Fixing-some-compiling-warnings</t>
  </si>
  <si>
    <t>Tue, 15 Jan 2002 13:37:30 +0000</t>
  </si>
  <si>
    <t>006db5d1521a0b54e047d43f6dbfd5f23fab10a1</t>
  </si>
  <si>
    <t>006db5d15</t>
  </si>
  <si>
    <t>738cb712a818ca35890912ec8a78df6d8befe7ff</t>
  </si>
  <si>
    <t>738cb712a</t>
  </si>
  <si>
    <t>Resolving conflicts with the new notion of script. Irene</t>
  </si>
  <si>
    <t>Resolving-conflicts-with-the-new-notion-of-script</t>
  </si>
  <si>
    <t>Tue, 15 Jan 2002 13:20:55 +0000</t>
  </si>
  <si>
    <t>d40d7ced257b9e8ba7d8efc655e68b60c97f42b2</t>
  </si>
  <si>
    <t>d40d7ced2</t>
  </si>
  <si>
    <t>8b995ef87df27b19ef67fc71622b2ecd4ecd58f6</t>
  </si>
  <si>
    <t>8b995ef87</t>
  </si>
  <si>
    <t>Integration of the Unicode notion of Scripts. Irene</t>
  </si>
  <si>
    <t>Integration-of-the-Unicode-notion-of-Scripts</t>
  </si>
  <si>
    <t>Mon, 14 Jan 2002 17:06:22 +0000</t>
  </si>
  <si>
    <t>416a296abfe2a26e739bae4c779bf0d2d03402bb</t>
  </si>
  <si>
    <t>416a296ab</t>
  </si>
  <si>
    <t>73c14ec58b404b677b3796acac25f0cc49c09c88</t>
  </si>
  <si>
    <t>73c14ec58</t>
  </si>
  <si>
    <t>JK: Dialogues with Vincent's UTF-8 fix</t>
  </si>
  <si>
    <t>JK-Dialogues-with-Vincent-s-UTF-8-fix</t>
  </si>
  <si>
    <t>Mon, 14 Jan 2002 14:57:02 +0000</t>
  </si>
  <si>
    <t>849ad2c67e5cbcbe8bc1035e0badb8d304071f64</t>
  </si>
  <si>
    <t>849ad2c67</t>
  </si>
  <si>
    <t>7750175414a8ac9fe7457e6e090d434ca6c1aadd</t>
  </si>
  <si>
    <t>Bug fix in UTF-8 VQ</t>
  </si>
  <si>
    <t>Bug-fix-in-UTF-8</t>
  </si>
  <si>
    <t>Mon, 14 Jan 2002 14:55:08 +0000</t>
  </si>
  <si>
    <t>aa35eec3e16d034e28e41f47ac7b2870e815b870</t>
  </si>
  <si>
    <t>aa35eec3e</t>
  </si>
  <si>
    <t>8125e4bdeaa3df256d67a1b895b8512accc8e6c3</t>
  </si>
  <si>
    <t>8125e4bde</t>
  </si>
  <si>
    <t>Ignoring CR in a CR/LF sequence within a DOCTYPE value Laurent</t>
  </si>
  <si>
    <t>Ignoring-CR-in-a-CR-LF-sequence-within-a-DOCTYPE-value</t>
  </si>
  <si>
    <t>Mon, 14 Jan 2002 11:10:20 +0000</t>
  </si>
  <si>
    <t>3e5bea339f71a610d79627a87d2c5c43ac179ba5</t>
  </si>
  <si>
    <t>3e5bea339</t>
  </si>
  <si>
    <t>003cc438385f2b30ad33da562be526b65154100d</t>
  </si>
  <si>
    <t>003cc4383</t>
  </si>
  <si>
    <t>JK: Because of a wrong simplification, the annotation icon was not being shown inside PREs.</t>
  </si>
  <si>
    <t>JK-Because-of-a-wrong-simplification-the-annotation-icon-was-not-being-shown</t>
  </si>
  <si>
    <t>Mon, 14 Jan 2002 08:42:57 +0000</t>
  </si>
  <si>
    <t>48578cb40c8add39d9963629a14114ebe8049c11</t>
  </si>
  <si>
    <t>48578cb40</t>
  </si>
  <si>
    <t>761668337bd0a86f2ee66501991bc7a78f610417</t>
  </si>
  <si>
    <t>JK: The XML parser was opening the annotation documents in read-only mode.</t>
  </si>
  <si>
    <t>JK-The-XML-parser-was-opening-the-annotation-documents-in-read-only-mode</t>
  </si>
  <si>
    <t>Mon, 14 Jan 2002 08:41:49 +0000</t>
  </si>
  <si>
    <t>04a56f0d9a35c01702ba4491f3bed096f1e4be61</t>
  </si>
  <si>
    <t>04a56f0d9</t>
  </si>
  <si>
    <t>e8fa26a2ad95c8bb3631ce34a6749e23afa931d8</t>
  </si>
  <si>
    <t>e8fa26a2a</t>
  </si>
  <si>
    <t>The compilation of Thot schemas crashed in configuration "Win 32 Release" (use of DLL's functions with a wrong type). Laurent</t>
  </si>
  <si>
    <t>The-compilation-of-Thot-schemas-crashed-in-configuration-Win-32-Release</t>
  </si>
  <si>
    <t>Fri, 11 Jan 2002 13:54:21 +0000</t>
  </si>
  <si>
    <t>713f817ac9a19ad109ba3725dbd981cb016e392c</t>
  </si>
  <si>
    <t>713f817ac</t>
  </si>
  <si>
    <t>7e867c2b80fd0d8666eb6fc9d5055033bc7c8f9e</t>
  </si>
  <si>
    <t>7e867c2b8</t>
  </si>
  <si>
    <t>Implementation of the right-to-left text writing and the right-to-left paragraphs formatting. Irene</t>
  </si>
  <si>
    <t>Implementation-of-the-right-to-left-text-writing-and-the-right-to-left-paragraphs</t>
  </si>
  <si>
    <t>Fri, 11 Jan 2002 12:04:13 +0000</t>
  </si>
  <si>
    <t>c594a4bccdb0c297e90b895ababe2846824a8908</t>
  </si>
  <si>
    <t>c594a4bcc</t>
  </si>
  <si>
    <t>5fa3b70bb9b3a8598ec10cb992e44842cb215b7b</t>
  </si>
  <si>
    <t>5fa3b70bb</t>
  </si>
  <si>
    <t>I18N: implementation of HTML attribut dir. VQ</t>
  </si>
  <si>
    <t>I18N-implementation-of-HTML-attribut-dir</t>
  </si>
  <si>
    <t>Thu, 10 Jan 2002 17:33:27 +0000</t>
  </si>
  <si>
    <t>9a32431ec4455ec46b3f8daee4fc0eeea0ecc9ac</t>
  </si>
  <si>
    <t>9a32431ec</t>
  </si>
  <si>
    <t>a01bb7b7358100350322e58b1e153016b8dcbe8e</t>
  </si>
  <si>
    <t>a01bb7b73</t>
  </si>
  <si>
    <t>I18N: implementation of the HTML attribute dir (except for tables). VQ</t>
  </si>
  <si>
    <t>I18N-implementation-of-the-HTML-attribute-dir-except-for-tables</t>
  </si>
  <si>
    <t>Thu, 10 Jan 2002 17:22:13 +0000</t>
  </si>
  <si>
    <t>5cbcf27129b043e150e0fcada5214bddd6769f6f</t>
  </si>
  <si>
    <t>5cbcf2712</t>
  </si>
  <si>
    <t>9a15cf6a80015d03f351582bb3baf85c6d3e37e4</t>
  </si>
  <si>
    <t>9a15cf6a8</t>
  </si>
  <si>
    <t>CSS: implementing the Direction property from CSS2, as well as the      corresponding P presentation rule for Thot. VQ.</t>
  </si>
  <si>
    <t>CSS-implementing-the-Direction-property-from-CSS2-as-well-as-the</t>
  </si>
  <si>
    <t>Thu, 10 Jan 2002 16:21:12 +0000</t>
  </si>
  <si>
    <t>e642bf9b539662cbcaef9f4f944e45168a2b9e5b</t>
  </si>
  <si>
    <t>e642bf9b5</t>
  </si>
  <si>
    <t>eac820e562399c5f1cd36c1c30d12f4ae48ffc0c</t>
  </si>
  <si>
    <t>eac820e56</t>
  </si>
  <si>
    <t>Make the profile definition clearer + fix an erroneous value Laurent</t>
  </si>
  <si>
    <t>Make-the-profile-definition-clearer-fix-an-erroneous-value</t>
  </si>
  <si>
    <t>Thu, 10 Jan 2002 14:43:39 +0000</t>
  </si>
  <si>
    <t>30b164bd7fc149fe07c347cbb6ee6b8ef1106e59</t>
  </si>
  <si>
    <t>30b164bd7</t>
  </si>
  <si>
    <t>c582c117d524c71d154e04d6641074eb146f5536</t>
  </si>
  <si>
    <t>c582c117d</t>
  </si>
  <si>
    <t>In the HTML parser, leading space characters were always preserved (and displayed). Laurent + Vincent</t>
  </si>
  <si>
    <t>In-the-HTML-parser-leading-space-characters-were-always-preserved-and-displayed</t>
  </si>
  <si>
    <t>Wed, 9 Jan 2002 12:06:43 +0000</t>
  </si>
  <si>
    <t>313ba76609ee5a57e8dcc3f1367ffe655b4d0329</t>
  </si>
  <si>
    <t>313ba7660</t>
  </si>
  <si>
    <t>15a2256230ff59309ee2ac87580eacbe5acfe53f</t>
  </si>
  <si>
    <t>15a225623</t>
  </si>
  <si>
    <t>MathML: implementing attribute alt for element mglyph. VQ.</t>
  </si>
  <si>
    <t>MathML-implementing-attribute-alt-for-element-mglyph</t>
  </si>
  <si>
    <t>Wed, 9 Jan 2002 12:03:46 +0000</t>
  </si>
  <si>
    <t>714d54bc560342e00d21e7966f1f90ad2653ba97</t>
  </si>
  <si>
    <t>714d54bc5</t>
  </si>
  <si>
    <t>979d4ecf8e38e1a10349f7cb2ab1972de9cc8d83</t>
  </si>
  <si>
    <t>979d4ecf8</t>
  </si>
  <si>
    <t>Wed, 9 Jan 2002 11:23:03 +0000</t>
  </si>
  <si>
    <t>99aedfeca8ddbc1fdffa954d79a85211ade24536</t>
  </si>
  <si>
    <t>99aedfeca</t>
  </si>
  <si>
    <t>97003fe3cd7f182457919d059822602161223982</t>
  </si>
  <si>
    <t>97003fe3c</t>
  </si>
  <si>
    <t>Amaya managed colspan attributes in a bad way when the top right cell of the table was affected. Irene</t>
  </si>
  <si>
    <t>Amaya-managed-colspan-attributes-in-a-bad-way-when-the-top-right-cell-of</t>
  </si>
  <si>
    <t>Wed, 9 Jan 2002 10:13:50 +0000</t>
  </si>
  <si>
    <t>8b0bbef6cc9fe0b11f72dbd7995390b6d4f3b3f4</t>
  </si>
  <si>
    <t>8b0bbef6c</t>
  </si>
  <si>
    <t>f285a00fbdf8d50df9a3fd287d3a73e022f40489</t>
  </si>
  <si>
    <t>f285a00fb</t>
  </si>
  <si>
    <t>MathML: full implementation of attributes lspace and rspace (see test         moAlrspace13 from the MathML test suite). VQ</t>
  </si>
  <si>
    <t>MathML-full-implementation-of-attributes-lspace-and-rspace-see-test</t>
  </si>
  <si>
    <t>Tue, 8 Jan 2002 18:26:04 +0000</t>
  </si>
  <si>
    <t>14c02dad54fe15b78b3b52050d1442ff7891840e</t>
  </si>
  <si>
    <t>14c02dad5</t>
  </si>
  <si>
    <t>d4f0030cd580ecb26b076f1092dad688c1eee2d6</t>
  </si>
  <si>
    <t>d4f0030cd</t>
  </si>
  <si>
    <t>I18N: in some cases character entities were not translated correctly by       the HTML parser into Unicode characters. VQ.</t>
  </si>
  <si>
    <t>I18N-in-some-cases-character-entities-were-not-translated-correctly-by</t>
  </si>
  <si>
    <t>Tue, 8 Jan 2002 17:18:57 +0000</t>
  </si>
  <si>
    <t>1ad1dfc3c16064bfe73b0f6ab43cb8bcc577ab24</t>
  </si>
  <si>
    <t>1ad1dfc3c</t>
  </si>
  <si>
    <t>fbd571471563f8fbf2f8abd2968a767ae8fcd637</t>
  </si>
  <si>
    <t>fbd571471</t>
  </si>
  <si>
    <t>Tue, 8 Jan 2002 07:53:19 +0000</t>
  </si>
  <si>
    <t>a68bfc63cafb21352e44e79c6910806633bd51a0</t>
  </si>
  <si>
    <t>a68bfc63c</t>
  </si>
  <si>
    <t>567b77366e7a466f6cb6ec95f81d2640a51d0468</t>
  </si>
  <si>
    <t>567b77366</t>
  </si>
  <si>
    <t>Improving the profile error message Irene</t>
  </si>
  <si>
    <t>Improving-the-profile-error-message</t>
  </si>
  <si>
    <t>Mon, 7 Jan 2002 17:25:16 +0000</t>
  </si>
  <si>
    <t>e5306840bd7e86963b65059edb59940e2976e69d</t>
  </si>
  <si>
    <t>e5306840b</t>
  </si>
  <si>
    <t>b47a40388a6299634fbcf4d277ad57c1401c4c56</t>
  </si>
  <si>
    <t>b47a40388</t>
  </si>
  <si>
    <t>Direct creation of SVG forms was broken in Motif and Windows versions. Irene</t>
  </si>
  <si>
    <t>Direct-creation-of-SVG-forms-was-broken-in-Motif-and-Windows-versions</t>
  </si>
  <si>
    <t>Mon, 7 Jan 2002 16:44:18 +0000</t>
  </si>
  <si>
    <t>47f92962a0df2f57128972aee399cf542483f675</t>
  </si>
  <si>
    <t>47f92962a</t>
  </si>
  <si>
    <t>b15e29dab6ceac595c68940672b23dfb3ac38912</t>
  </si>
  <si>
    <t>b15e29dab</t>
  </si>
  <si>
    <t>The configure --with-i18n didn't work correcly and the option --with-gtk used static local libraries (libjpeg.a and libpng.a) instead of shared libraries installed with gtk. Irene</t>
  </si>
  <si>
    <t>The-configure-with-i18n-didn-t-work-correcly-and-the-option</t>
  </si>
  <si>
    <t>Mon, 7 Jan 2002 15:46:57 +0000</t>
  </si>
  <si>
    <t>89ed84b704d3808b785c6faac2450c1d118a8ae0</t>
  </si>
  <si>
    <t>89ed84b70</t>
  </si>
  <si>
    <t>a7d50bd6b42d64f90984a4ba592ef8e81152a14e</t>
  </si>
  <si>
    <t>a7d50bd6b</t>
  </si>
  <si>
    <t>It was impossible to insert text with Unix versions. Irene</t>
  </si>
  <si>
    <t>It-was-impossible-to-insert-text-with-Unix-versions</t>
  </si>
  <si>
    <t>Mon, 7 Jan 2002 14:59:33 +0000</t>
  </si>
  <si>
    <t>e107138d7cfb60a26276ab6d6399663eca1793b6</t>
  </si>
  <si>
    <t>e107138d7</t>
  </si>
  <si>
    <t>1d0b56d4a3bb458135db62fdd0a296378fd32861</t>
  </si>
  <si>
    <t>1d0b56d4a</t>
  </si>
  <si>
    <t>Fixing some warnings. VQ.</t>
  </si>
  <si>
    <t>Mon, 7 Jan 2002 13:35:14 +0000</t>
  </si>
  <si>
    <t>a082dc7573501c1bbb91d2f9e15c8a3501de0ac4</t>
  </si>
  <si>
    <t>a082dc757</t>
  </si>
  <si>
    <t>1d3c9df53f22c2b3432c877d3b50514592e0ae91</t>
  </si>
  <si>
    <t>1d3c9df53</t>
  </si>
  <si>
    <t>Remove a dependency to a deprecated file. VQ.</t>
  </si>
  <si>
    <t>Remove-a-dependency-to-a-deprecated-file</t>
  </si>
  <si>
    <t>Mon, 7 Jan 2002 13:23:55 +0000</t>
  </si>
  <si>
    <t>09dbc3a6852aac437edde6c769ce892f30740152</t>
  </si>
  <si>
    <t>09dbc3a68</t>
  </si>
  <si>
    <t>590eea346e81c1a5a4ded1b4dba1e7059cdcf384</t>
  </si>
  <si>
    <t>590eea346</t>
  </si>
  <si>
    <t>Removed code for 5-byte and 6-byte UTF-8 sequences (never used actually). Added some tests for error conditions (but not the actual error processing).</t>
  </si>
  <si>
    <t>Removed-code-for-5-byte-and-6-byte-UTF-8-sequences</t>
  </si>
  <si>
    <t>Sat, 5 Jan 2002 09:47:02 +0000</t>
  </si>
  <si>
    <t>a10dc44100439a2425366e9e4130a9713b4e86bf</t>
  </si>
  <si>
    <t>a10dc4410</t>
  </si>
  <si>
    <t>1b5e5cc5ba99951cd49cee95a85df1154335c018</t>
  </si>
  <si>
    <t>1b5e5cc5b</t>
  </si>
  <si>
    <t>Support of ISO_8859_2 to ISO_8859_9 encoding in the I18N version. Irene</t>
  </si>
  <si>
    <t>Support-of-ISO_8859_2-to-ISO_8859_9-encoding-in-the-I18N-version</t>
  </si>
  <si>
    <t>Fri, 4 Jan 2002 16:23:24 +0000</t>
  </si>
  <si>
    <t>94c5038b51cebe841a553979fdbdf611766872a8</t>
  </si>
  <si>
    <t>94c5038b5</t>
  </si>
  <si>
    <t>41fc3f74d86565e04edb1250c0f508698c420666</t>
  </si>
  <si>
    <t>41fc3f74d</t>
  </si>
  <si>
    <t>Adding a new message. Irene</t>
  </si>
  <si>
    <t>Fri, 4 Jan 2002 10:59:56 +0000</t>
  </si>
  <si>
    <t>e8fba644f666ece02596a0b51fdc1c58fbaf9a39</t>
  </si>
  <si>
    <t>e8fba644f</t>
  </si>
  <si>
    <t>90c6e07e2c85059b75b6762b52a70291918d85b5</t>
  </si>
  <si>
    <t>90c6e07e2</t>
  </si>
  <si>
    <t>Fri, 4 Jan 2002 09:28:41 +0000</t>
  </si>
  <si>
    <t>e55440bafe08aefc6b246b5c2b97d76b70fda5fd</t>
  </si>
  <si>
    <t>e55440baf</t>
  </si>
  <si>
    <t>8e0c9028e55548a556a0baa20eb9923c6e71ffe8</t>
  </si>
  <si>
    <t>8e0c9028e</t>
  </si>
  <si>
    <t>Bug fix: Keys F3 ... F12 inserted characters on Windows platforms + I18N convertions. Irene</t>
  </si>
  <si>
    <t>Bug-fix-Keys-F3-.-F12-inserted-characters-on-Windows-platforms</t>
  </si>
  <si>
    <t>Fri, 4 Jan 2002 09:21:23 +0000</t>
  </si>
  <si>
    <t>f94fca51c6ed046861e5b449361774e03eb3598f</t>
  </si>
  <si>
    <t>f94fca51c</t>
  </si>
  <si>
    <t>3741b05793c2c00a0c40f11b5bca3b429c23fdec</t>
  </si>
  <si>
    <t>3741b0579</t>
  </si>
  <si>
    <t>Avoid to use a Windows user name *.* to create the APP_HOME directory. Irene</t>
  </si>
  <si>
    <t>Avoid-to-use-a-Windows-user-name-.-to-create-the-APP_HOME-directory</t>
  </si>
  <si>
    <t>Fri, 4 Jan 2002 08:52:13 +0000</t>
  </si>
  <si>
    <t>dd58168ec497d4f5cc20c052dadd21a62fabd435</t>
  </si>
  <si>
    <t>dd58168ec</t>
  </si>
  <si>
    <t>0c19f847d4b5f7375a18f079246fd9cc298c192a</t>
  </si>
  <si>
    <t>0c19f847d</t>
  </si>
  <si>
    <t>Remove XMLparser includes. Irene</t>
  </si>
  <si>
    <t>Remove-XMLparser-includes</t>
  </si>
  <si>
    <t>Thu, 3 Jan 2002 17:24:53 +0000</t>
  </si>
  <si>
    <t>fc1549803120eceff736a8e8cde1119d74640ab8</t>
  </si>
  <si>
    <t>fc1549803</t>
  </si>
  <si>
    <t>2c4bfdda5f4661388d0c4548f83cfdb908630db4</t>
  </si>
  <si>
    <t>2c4bfdda5</t>
  </si>
  <si>
    <t>I18N convertions. Irene</t>
  </si>
  <si>
    <t>I18N-convertions</t>
  </si>
  <si>
    <t>Thu, 3 Jan 2002 17:20:52 +0000</t>
  </si>
  <si>
    <t>b574c8710ba7cde3d25935104e59f1523160388d</t>
  </si>
  <si>
    <t>b574c8710</t>
  </si>
  <si>
    <t>5663c9ac3194a65ac7a71b0333659ccf4ea7ac74</t>
  </si>
  <si>
    <t>5663c9ac3</t>
  </si>
  <si>
    <t>I18N stuff Irene</t>
  </si>
  <si>
    <t>I18N-stuff</t>
  </si>
  <si>
    <t>Thu, 3 Jan 2002 17:14:38 +0000</t>
  </si>
  <si>
    <t>01b6eb3a2e552bc2e5fa3cb121e54c25042469ff</t>
  </si>
  <si>
    <t>01b6eb3a2</t>
  </si>
  <si>
    <t>3504132ce279a3b1b7963c95efa077a6dbe8b594</t>
  </si>
  <si>
    <t>3504132ce</t>
  </si>
  <si>
    <t>Restore the right position of function declarations Irene</t>
  </si>
  <si>
    <t>Restore-the-right-position-of-function-declarations</t>
  </si>
  <si>
    <t>Thu, 3 Jan 2002 17:12:32 +0000</t>
  </si>
  <si>
    <t>64359741bb2a40bd6c284d4522c9841d27fe917f</t>
  </si>
  <si>
    <t>64359741b</t>
  </si>
  <si>
    <t>cbacbb6d7b97cdf7f94c32b2c497a15e271a0a69</t>
  </si>
  <si>
    <t>cbacbb6d7</t>
  </si>
  <si>
    <t>XMLparser.c is no longer used Irene</t>
  </si>
  <si>
    <t>XMLparser.c-is-no-longer-used</t>
  </si>
  <si>
    <t>Thu, 3 Jan 2002 17:11:05 +0000</t>
  </si>
  <si>
    <t>c1d8b8d90910fdc4fd272b5fed4d3b12f30ffb13</t>
  </si>
  <si>
    <t>c1d8b8d90</t>
  </si>
  <si>
    <t>60b856326bb7bfdb126398c32fa006f48eee0f5e</t>
  </si>
  <si>
    <t>60b856326</t>
  </si>
  <si>
    <t>Thu, 3 Jan 2002 17:09:07 +0000</t>
  </si>
  <si>
    <t>f6f03851834094fcb6e634d41a598cab8daf50c5</t>
  </si>
  <si>
    <t>f6f038518</t>
  </si>
  <si>
    <t>2e3488ea71f37812c1bdc068bce5afca63de20b8</t>
  </si>
  <si>
    <t>2e3488ea7</t>
  </si>
  <si>
    <t>Fixing compiler warnings Irene</t>
  </si>
  <si>
    <t>Fixing-compiler-warnings</t>
  </si>
  <si>
    <t>Thu, 3 Jan 2002 16:55:25 +0000</t>
  </si>
  <si>
    <t>7a27e7a3e059ac6ec200eceded91d1c357d2b88a</t>
  </si>
  <si>
    <t>7a27e7a3e</t>
  </si>
  <si>
    <t>639e4f3d4cda8a923e99f3b408d7162e63dd95da</t>
  </si>
  <si>
    <t>639e4f3d4</t>
  </si>
  <si>
    <t>Merging compilers with the amaya building Irene</t>
  </si>
  <si>
    <t>Merging-compilers-with-the-amaya-building</t>
  </si>
  <si>
    <t>Thu, 3 Jan 2002 16:43:48 +0000</t>
  </si>
  <si>
    <t>fcb785ff50c888160557795c8942372dcc14b902</t>
  </si>
  <si>
    <t>fcb785ff5</t>
  </si>
  <si>
    <t>e0e12683c0c9cae091b7b5b826a9c946c9c1fd94</t>
  </si>
  <si>
    <t>e0e12683c</t>
  </si>
  <si>
    <t>Restore the Math formula. Irene</t>
  </si>
  <si>
    <t>Restore-the-Math-formula</t>
  </si>
  <si>
    <t>Thu, 3 Jan 2002 15:41:33 +0000</t>
  </si>
  <si>
    <t>a9162cf15194c1b13b608fb694f09097dd99970e</t>
  </si>
  <si>
    <t>a9162cf15</t>
  </si>
  <si>
    <t>b4015c9aa52e42c0138c376814a0408d51d5d7bf</t>
  </si>
  <si>
    <t>b4015c9aa</t>
  </si>
  <si>
    <t>GTK, GL : Now height and width attributes for image differents from real pic size works fine. GL : 1 bit transparency Works.</t>
  </si>
  <si>
    <t>GTK-GL-Now-height-and-width-attributes-for-image-differents-from-real-pic-size-works-fine</t>
  </si>
  <si>
    <t>Thu, 3 Jan 2002 14:39:23 +0000</t>
  </si>
  <si>
    <t>d443b06e60415780c078b8517347169dcd3310db</t>
  </si>
  <si>
    <t>d443b06e6</t>
  </si>
  <si>
    <t>7a49acba2d66a7202703bb9ee54a8955840405d8</t>
  </si>
  <si>
    <t>7a49acba2</t>
  </si>
  <si>
    <t>Merging the compilers step with the Amaya building Irene</t>
  </si>
  <si>
    <t>Merging-the-compilers-step-with-the-Amaya-building</t>
  </si>
  <si>
    <t>Thu, 3 Jan 2002 14:26:47 +0000</t>
  </si>
  <si>
    <t>737b29ebc3a8a6e38d534674605e0084e9a64f9c</t>
  </si>
  <si>
    <t>737b29ebc</t>
  </si>
  <si>
    <t>6d7d99334984b36b287d234098515222ec46d70e</t>
  </si>
  <si>
    <t>6d7d99334</t>
  </si>
  <si>
    <t>iI18N version Irene</t>
  </si>
  <si>
    <t>iI18N-version</t>
  </si>
  <si>
    <t>Thu, 3 Jan 2002 14:21:50 +0000</t>
  </si>
  <si>
    <t>9752fbe6a8b2a4a92354a5962e07140113b56445</t>
  </si>
  <si>
    <t>9752fbe6a</t>
  </si>
  <si>
    <t>efb011cabf72b9afafa00fbe9cc4112de0ca7bcb</t>
  </si>
  <si>
    <t>efb011cab</t>
  </si>
  <si>
    <t>I18N version Irene</t>
  </si>
  <si>
    <t>I18N-version</t>
  </si>
  <si>
    <t>Thu, 3 Jan 2002 14:20:55 +0000</t>
  </si>
  <si>
    <t>6877947101d65c377831aa936059c5db039b8a5a</t>
  </si>
  <si>
    <t>c376db293e60d12d4937159c8e631195a4637e3d</t>
  </si>
  <si>
    <t>c376db293</t>
  </si>
  <si>
    <t>Improving the I18N version Irene</t>
  </si>
  <si>
    <t>Improving-the-I18N-version</t>
  </si>
  <si>
    <t>Thu, 3 Jan 2002 14:20:12 +0000</t>
  </si>
  <si>
    <t>93ac36d1d8eab37ed17d8c5388aebb17447fc656</t>
  </si>
  <si>
    <t>93ac36d1d</t>
  </si>
  <si>
    <t>f4c4eb923ccca0578543ad178279f41ece46ff8d</t>
  </si>
  <si>
    <t>f4c4eb923</t>
  </si>
  <si>
    <t>Attaching a media attribute to a link element generated a crash. Irene</t>
  </si>
  <si>
    <t>Attaching-a-media-attribute-to-a-link-element-generated-a-crash</t>
  </si>
  <si>
    <t>Thu, 3 Jan 2002 07:55:06 +0000</t>
  </si>
  <si>
    <t>6ccd7b710fe178835b96338e84d1b73d1c76cb14</t>
  </si>
  <si>
    <t>6ccd7b710</t>
  </si>
  <si>
    <t>9edb6f483f8fdf396373459d52301ee3be74500d</t>
  </si>
  <si>
    <t>9edb6f483</t>
  </si>
  <si>
    <t>MathML: when a &lt;mstyle&gt; contains only a &lt;mspace&gt; element, Amaya does not         generate placeholders anymore. See test case mspace1 in the         MathML test suite. VQ.</t>
  </si>
  <si>
    <t>MathML-when-a-mstyle-contains-only-a-mspace-element-Amaya-does-not</t>
  </si>
  <si>
    <t>Wed, 2 Jan 2002 17:58:05 +0000</t>
  </si>
  <si>
    <t>562181e82591cd05257b9bc992beb621ccb9f119</t>
  </si>
  <si>
    <t>69063080b1481a1841e1d75d8e2a01aae9011722</t>
  </si>
  <si>
    <t>69063080b</t>
  </si>
  <si>
    <t>Bug fix: the doc type sniffer interpreted such strings as "Basic" or "1.1" as XHTML Basic or XHTML 1.1 when they occured in namespaces defined in the &lt;html&gt; tag. VQ.</t>
  </si>
  <si>
    <t>Bug-fix-the-doc-type-sniffer-interpreted-such-strings-as-Basic-or</t>
  </si>
  <si>
    <t>Wed, 2 Jan 2002 17:03:52 +0000</t>
  </si>
  <si>
    <t>30197ce0c17ce55aaea52a94c997ce4a61d601cb</t>
  </si>
  <si>
    <t>30197ce0c</t>
  </si>
  <si>
    <t>95796979c6bec493553051f3aff6180ff4344060</t>
  </si>
  <si>
    <t>95796979c</t>
  </si>
  <si>
    <t>Generate a bitmap to display empty MathML elements. Irene</t>
  </si>
  <si>
    <t>Generate-a-bitmap-to-display-empty-MathML-elements</t>
  </si>
  <si>
    <t>Wed, 2 Jan 2002 16:38:15 +0000</t>
  </si>
  <si>
    <t>9e6c3dc4ec136d3d2eee17722fa1b3c928bd2d1d</t>
  </si>
  <si>
    <t>9e6c3dc4e</t>
  </si>
  <si>
    <t>4de76ab4cf25b60d9baea226dad441af9eb09ae5</t>
  </si>
  <si>
    <t>4de76ab4c</t>
  </si>
  <si>
    <t>Adding a pointer to WinWriters and fixing the ToC Irene</t>
  </si>
  <si>
    <t>Adding-a-pointer-to-WinWriters-and-fixing-the-ToC</t>
  </si>
  <si>
    <t>Wed, 2 Jan 2002 13:05:42 +0000</t>
  </si>
  <si>
    <t>678cc4e7b3cbb4b6409536bf3b2a81b55d9b8743</t>
  </si>
  <si>
    <t>678cc4e7b</t>
  </si>
  <si>
    <t>94b056316b3d87c9ac21c48fd3c864b1f3466f7b</t>
  </si>
  <si>
    <t>94b056316</t>
  </si>
  <si>
    <t>Visualisation of empty Math elements on Windows platforms Irene</t>
  </si>
  <si>
    <t>Visualisation-of-empty-Math-elements-on-Windows-platforms</t>
  </si>
  <si>
    <t>Wed, 2 Jan 2002 12:07:58 +0000</t>
  </si>
  <si>
    <t>b51f0ade1a8c598185996428ef262a49ebc62011</t>
  </si>
  <si>
    <t>b51f0ade1</t>
  </si>
  <si>
    <t>4b275842b93e925418705b59a081dca83ad2af36</t>
  </si>
  <si>
    <t>4b275842b</t>
  </si>
  <si>
    <t>The command CreateMath was not proposed in Amaya menus and the shortcut Ctrl m Ctrl m didn't work. Irene</t>
  </si>
  <si>
    <t>The-command-CreateMath-was-not-proposed-in-Amaya-menus-and-the-shortcut</t>
  </si>
  <si>
    <t>Wed, 2 Jan 2002 11:43:46 +0000</t>
  </si>
  <si>
    <t>aed3523b63e46ddcbfa43ed77de1f9711e1da351</t>
  </si>
  <si>
    <t>aed3523b6</t>
  </si>
  <si>
    <t>31bb9d4c3a4253c1a5527982f8187fdfa317fe95</t>
  </si>
  <si>
    <t>31bb9d4c3</t>
  </si>
  <si>
    <t>Wed, 2 Jan 2002 11:19:43 +0000</t>
  </si>
  <si>
    <t>f2174e426a8a79d2e670b084b34d77dda10fda82</t>
  </si>
  <si>
    <t>f2174e426</t>
  </si>
  <si>
    <t>97ff3be6b9e537c9e33dfa1392beebf5accad61f</t>
  </si>
  <si>
    <t>97ff3be6b</t>
  </si>
  <si>
    <t>Wed, 2 Jan 2002 11:18:48 +0000</t>
  </si>
  <si>
    <t>7b8c36f478b1f6ea82d3b1c77ccbf854050ab4e2</t>
  </si>
  <si>
    <t>7b8c36f47</t>
  </si>
  <si>
    <t>e2a1eaf92a73bebcf3ad00ee4fae8fba50dc1ddb</t>
  </si>
  <si>
    <t>e2a1eaf92</t>
  </si>
  <si>
    <t>JK: Fixing compilation bugs when compiling without ANNOT_ON_ANNOT (for Martin)</t>
  </si>
  <si>
    <t>JK-Fixing-compilation-bugs-when-compiling-without-ANNOT_ON_ANNOT</t>
  </si>
  <si>
    <t>Mon, 31 Dec 2001 05:35:09 +0000</t>
  </si>
  <si>
    <t>b9fa194cd6a0e5f42457160ba28b59293d60b0e8</t>
  </si>
  <si>
    <t>b9fa194cd</t>
  </si>
  <si>
    <t>5ae32267de2d3904c7816f99b6cf5e9e58649e0b</t>
  </si>
  <si>
    <t>5ae32267d</t>
  </si>
  <si>
    <t>When selecting the DOCTYPE, a comment or a PI in the Structure view the Attribute menu contained a few items. It is now empty in this case. VQ. CVS ----------------------------------------------------------------------</t>
  </si>
  <si>
    <t>When-selecting-the-DOCTYPE-a-comment-or-a-PI-in-the-Structure-view</t>
  </si>
  <si>
    <t>Mon, 24 Dec 2001 09:42:23 +0000</t>
  </si>
  <si>
    <t>c7b3b082e81b7aa2c6679ed97ebaa27cbcd9047c</t>
  </si>
  <si>
    <t>c7b3b082e</t>
  </si>
  <si>
    <t>e61fa192000fbb383a3699b7fa7bf4de4e7e5033</t>
  </si>
  <si>
    <t>e61fa1920</t>
  </si>
  <si>
    <t>Fri, 21 Dec 2001 16:34:42 +0000</t>
  </si>
  <si>
    <t>16785761ec63b21a28c85443ee894831298118b2</t>
  </si>
  <si>
    <t>16785761e</t>
  </si>
  <si>
    <t>2d7081ccf7cb239928cf49f1036b64e949856837</t>
  </si>
  <si>
    <t>2d7081ccf</t>
  </si>
  <si>
    <t>Empty math elements are invisible on Windows platforms Irene</t>
  </si>
  <si>
    <t>Empty-math-elements-are-invisible-on-Windows-platforms</t>
  </si>
  <si>
    <t>Fri, 21 Dec 2001 16:25:47 +0000</t>
  </si>
  <si>
    <t>1b351dbcca9663e5f6fac6cd3a5f62f71d6844fc</t>
  </si>
  <si>
    <t>1b351dbcc</t>
  </si>
  <si>
    <t>98a9dfbb8e50a80073400967aee1117edab23125</t>
  </si>
  <si>
    <t>98a9dfbb8</t>
  </si>
  <si>
    <t>A few tricks to make the HTML parser to produce something reasonable when a html document is found within another html document. See for instance http://www.oasis-open.org/committees/relax-ng/spec-20011203.html VQ</t>
  </si>
  <si>
    <t>A-few-tricks-to-make-the-HTML-parser-to-produce-something-reasonable-when</t>
  </si>
  <si>
    <t>Fri, 21 Dec 2001 14:27:14 +0000</t>
  </si>
  <si>
    <t>7666ef3acbed1435700c950167a662a90aef8091</t>
  </si>
  <si>
    <t>7666ef3ac</t>
  </si>
  <si>
    <t>d286dde9df2c70d7f2effe41e0516cfcd52e8596</t>
  </si>
  <si>
    <t>d286dde9d</t>
  </si>
  <si>
    <t>GTK : inter-amaya windows paste selection handling doesn't loose selecion any more, due to Vincent analysis of the bug. As the buggy behavior is the one recommanded by tutorials (http://www.gtk.org/tutorial/sec-supplyingtheselection.html), I've posted the problem to the GTK mailing lists. Wait&amp;see. Paul</t>
  </si>
  <si>
    <t>GTK-inter-amaya-windows-paste-selection-handling-doesn-t-loose-selecion-any-more-due-to-Vincent-analysis-of-the-bug</t>
  </si>
  <si>
    <t>Fri, 21 Dec 2001 13:57:29 +0000</t>
  </si>
  <si>
    <t>48c51e2d9702c53e283f4b14417551c7d879fc46</t>
  </si>
  <si>
    <t>48c51e2d9</t>
  </si>
  <si>
    <t>1c40a58f5070b77a8aeff70fbbb5ac2c16ba2610</t>
  </si>
  <si>
    <t>1c40a58f5</t>
  </si>
  <si>
    <t>GTK this one should save geometry AND compile on Motif version Paul</t>
  </si>
  <si>
    <t>GTK-this-one-should-save-geometry-AND-compile-on-Motif-version</t>
  </si>
  <si>
    <t>Fri, 21 Dec 2001 09:19:15 +0000</t>
  </si>
  <si>
    <t>a5f54484c82ab8ed9eab8ab4247544b3732e22ef</t>
  </si>
  <si>
    <t>a5f54484c</t>
  </si>
  <si>
    <t>faecef20fca494fccc1651012bf4f00743b8736c</t>
  </si>
  <si>
    <t>faecef20f</t>
  </si>
  <si>
    <t>GTK : save GEOMETRY works (really) Paul</t>
  </si>
  <si>
    <t>GTK-save-GEOMETRY-works-really</t>
  </si>
  <si>
    <t>Fri, 21 Dec 2001 09:16:55 +0000</t>
  </si>
  <si>
    <t>f2ffb9baa89b8e580bd92de979e53558f5d4be7a</t>
  </si>
  <si>
    <t>f2ffb9baa</t>
  </si>
  <si>
    <t>d7d3ab9740c097ebe1e7ff5eb7887bc4b08d3f00</t>
  </si>
  <si>
    <t>d7d3ab974</t>
  </si>
  <si>
    <t>GL, GTK : unused variables, fixed Warnings Paul</t>
  </si>
  <si>
    <t>GL-GTK-unused-variables-fixed-Warnings</t>
  </si>
  <si>
    <t>Fri, 21 Dec 2001 08:39:12 +0000</t>
  </si>
  <si>
    <t>6daddf162aea8374c8d8258e702dbcfdc0ac09c5</t>
  </si>
  <si>
    <t>6daddf162</t>
  </si>
  <si>
    <t>f0abd775ed1df708115c7aca045f8697e0bd0166</t>
  </si>
  <si>
    <t>f0abd775e</t>
  </si>
  <si>
    <t>GL : now print compile (but doesn't work for now !) Paul</t>
  </si>
  <si>
    <t>GL-now-print-compile-but-doesn-t-work-for-now</t>
  </si>
  <si>
    <t>Fri, 21 Dec 2001 08:06:12 +0000</t>
  </si>
  <si>
    <t>9d5da725897ae0742ae7cc6ba186be922c9bfacf</t>
  </si>
  <si>
    <t>9d5da7258</t>
  </si>
  <si>
    <t>a0fc5b963d6dbabfead31ad009183f5aa26f538a</t>
  </si>
  <si>
    <t>a0fc5b963</t>
  </si>
  <si>
    <t>GTK, GL : Now save the EXACT geometry ! Paul</t>
  </si>
  <si>
    <t>GTK-GL-Now-save-the-EXACT-geometry</t>
  </si>
  <si>
    <t>Fri, 21 Dec 2001 08:01:00 +0000</t>
  </si>
  <si>
    <t>307215130a7475f9ddaf9c075ad300a52b2d8ea1</t>
  </si>
  <si>
    <t>f624dcd4376a68ab47d36c43dea8cd73f3a0c7dc</t>
  </si>
  <si>
    <t>f624dcd43</t>
  </si>
  <si>
    <t>Windows : #ifdef repaired. Paul</t>
  </si>
  <si>
    <t>Windows-ifdef-repaired</t>
  </si>
  <si>
    <t>Fri, 21 Dec 2001 08:00:21 +0000</t>
  </si>
  <si>
    <t>12c14cd1c1b75cf1425367ac0c497dac7e952337</t>
  </si>
  <si>
    <t>12c14cd1c</t>
  </si>
  <si>
    <t>481e7769bfab309584528a1373ec0906964eed1c</t>
  </si>
  <si>
    <t>481e7769b</t>
  </si>
  <si>
    <t>Opengl : Linking problem. (only in _GL case) Paul</t>
  </si>
  <si>
    <t>Opengl-Linking-problem.-only-in-_GL-case</t>
  </si>
  <si>
    <t>Thu, 20 Dec 2001 16:59:56 +0000</t>
  </si>
  <si>
    <t>857c4a130a3e13f849a340bf1271fcf9e2b75d7f</t>
  </si>
  <si>
    <t>857c4a130</t>
  </si>
  <si>
    <t>5c6030f147084f2ab84da1284be6b8e2db739eef</t>
  </si>
  <si>
    <t>5c6030f14</t>
  </si>
  <si>
    <t>Opengl for GTK Paul</t>
  </si>
  <si>
    <t>Opengl-for-GTK</t>
  </si>
  <si>
    <t>Thu, 20 Dec 2001 16:49:08 +0000</t>
  </si>
  <si>
    <t>08eea3c2b1760e1e52efbf217c09eb72f2b559a4</t>
  </si>
  <si>
    <t>08eea3c2b</t>
  </si>
  <si>
    <t>f91ff224d4c10ef18a8f3b7c9a8c398029f367cc</t>
  </si>
  <si>
    <t>f91ff224d</t>
  </si>
  <si>
    <t>Cancelling the print process did not really work. VQ.</t>
  </si>
  <si>
    <t>Cancelling-the-print-process-did-not-really-work</t>
  </si>
  <si>
    <t>Thu, 20 Dec 2001 16:45:50 +0000</t>
  </si>
  <si>
    <t>b0424339349bd2748ed90c899f3d64ba9ffe7b45</t>
  </si>
  <si>
    <t>b04243393</t>
  </si>
  <si>
    <t>a2ac77900e058568f7b7e6051b6c77e6c13d473d</t>
  </si>
  <si>
    <t>a2ac77900</t>
  </si>
  <si>
    <t>Opengl : configure from the new configure.in that integrates Opengl librairies Paul</t>
  </si>
  <si>
    <t>Opengl-configure-from-the-new-configure.in-that-integrates-Opengl-librairies</t>
  </si>
  <si>
    <t>Thu, 20 Dec 2001 15:00:29 +0000</t>
  </si>
  <si>
    <t>4ea62a5b170376a1cc576c64b86b9112e582786c</t>
  </si>
  <si>
    <t>4ea62a5b1</t>
  </si>
  <si>
    <t>d172c4147f94c451a7421c26c313e66d662cff42</t>
  </si>
  <si>
    <t>d172c4147</t>
  </si>
  <si>
    <t>Opengl code integration for GTK version 	configure option --with-gl 	libraries needed 	needs opengl (or mesa),	GLUT, GLU, GTKglarea Paul</t>
  </si>
  <si>
    <t>Opengl-code-integration-for-GTK-version</t>
  </si>
  <si>
    <t>Thu, 20 Dec 2001 14:59:25 +0000</t>
  </si>
  <si>
    <t>5360d1fd0b3d2f7d3512110926259fdfc851c2df</t>
  </si>
  <si>
    <t>5360d1fd0</t>
  </si>
  <si>
    <t>61e2b01227730343db480224bfe6938dcc377568</t>
  </si>
  <si>
    <t>61e2b0122</t>
  </si>
  <si>
    <t>JK: The annotation index was the old one (out of order, no entry for replies).</t>
  </si>
  <si>
    <t>JK-The-annotation-index-was-the-old-one-out-of-order-no-entry-for</t>
  </si>
  <si>
    <t>Thu, 20 Dec 2001 12:11:33 +0000</t>
  </si>
  <si>
    <t>bb34ea9e2563f0159a09231b7f46b661d5f7f16e</t>
  </si>
  <si>
    <t>bb34ea9e2</t>
  </si>
  <si>
    <t>6265684571bba3893c513833acfbbe944daa83ec</t>
  </si>
  <si>
    <t>GTK : Vertical scroll at every wheel mice roll (no more double roll to get it work) Paul</t>
  </si>
  <si>
    <t>GTK-Vertical-scroll-at-every-wheel-mice-roll-no-more-double-roll-to-get-it-work</t>
  </si>
  <si>
    <t>Thu, 20 Dec 2001 10:03:11 +0000</t>
  </si>
  <si>
    <t>e3a68849f42462a60af7c0f62b99b02bc9a3e40f</t>
  </si>
  <si>
    <t>e3a68849f</t>
  </si>
  <si>
    <t>c53adfca868a838642c447b3aab10f72c9083ae7</t>
  </si>
  <si>
    <t>c53adfca8</t>
  </si>
  <si>
    <t>GTK : save geomerty save now the correct y position (but cannot get x position... waiting for gtk mailing-lists answers...) Paul</t>
  </si>
  <si>
    <t>GTK-save-geomerty-save-now-the-correct-y-position-but-cannot-get-x-position.-waiting-for-gtk-mailing-lists-answers</t>
  </si>
  <si>
    <t>Thu, 20 Dec 2001 10:02:14 +0000</t>
  </si>
  <si>
    <t>bada29f17261c0516fd32d5c5828b1bf37d9e8e9</t>
  </si>
  <si>
    <t>bada29f17</t>
  </si>
  <si>
    <t>e80b82041af0ab60d3ffacefae25b17096f453a5</t>
  </si>
  <si>
    <t>e80b82041</t>
  </si>
  <si>
    <t>Create a comment "Created by amaya" when creating a new SVG or MathML document. VQ</t>
  </si>
  <si>
    <t>Create-a-comment-Created-by-amaya-when-creating-a-new-SVG-or-MathML</t>
  </si>
  <si>
    <t>Wed, 19 Dec 2001 16:59:00 +0000</t>
  </si>
  <si>
    <t>a30e115912249406faa036cf9f55cf44a5bfbe00</t>
  </si>
  <si>
    <t>a30e11591</t>
  </si>
  <si>
    <t>6c2481beae0e4e481f333103c290bdc97f29593b</t>
  </si>
  <si>
    <t>6c2481bea</t>
  </si>
  <si>
    <t>Adding rdf files for future releases + comment a trace. Irene</t>
  </si>
  <si>
    <t>Adding-rdf-files-for-future-releases-comment-a-trace</t>
  </si>
  <si>
    <t>Wed, 19 Dec 2001 14:55:38 +0000</t>
  </si>
  <si>
    <t>3ee64ee533b4d933835e9dd1372e0045847b7341</t>
  </si>
  <si>
    <t>3ee64ee53</t>
  </si>
  <si>
    <t>a639f75c5d7d9d1296e9c66173b1945fa9f289b4</t>
  </si>
  <si>
    <t>a639f75c5</t>
  </si>
  <si>
    <t>JK: Added some missing NODISPLAY protections</t>
  </si>
  <si>
    <t>JK-Added-some-missing-NODISPLAY-protections</t>
  </si>
  <si>
    <t>Wed, 19 Dec 2001 09:57:56 +0000</t>
  </si>
  <si>
    <t>c62d6eb80bafa55a4621271b5f7f37c8453cff9e</t>
  </si>
  <si>
    <t>c62d6eb80</t>
  </si>
  <si>
    <t>f93ade568e157d960d35c98e9b5bd046b102adaa</t>
  </si>
  <si>
    <t>f93ade568</t>
  </si>
  <si>
    <t>Adding a command to create MSPACE elements. VQ.</t>
  </si>
  <si>
    <t>Adding-a-command-to-create-MSPACE-elements</t>
  </si>
  <si>
    <t>Wed, 19 Dec 2001 09:43:57 +0000</t>
  </si>
  <si>
    <t>e97677f2aeb0cb0c28f6cb74ec2fb0d17dcf999c</t>
  </si>
  <si>
    <t>e97677f2a</t>
  </si>
  <si>
    <t>cda085cde2b89ba90c5d45f24fc0c2e53bf18f37</t>
  </si>
  <si>
    <t>cda085cde</t>
  </si>
  <si>
    <t>JK: Xmas present commit for Ralph: Update the annotation icons when changing the type (you must save the annotation to make the change effective).</t>
  </si>
  <si>
    <t>JK-Xmas-present-commit-for-Ralph</t>
  </si>
  <si>
    <t>Wed, 19 Dec 2001 09:27:07 +0000</t>
  </si>
  <si>
    <t>8d5d88446cd7e376983610dbaff923dc1ff4a61a</t>
  </si>
  <si>
    <t>8d5d88446</t>
  </si>
  <si>
    <t>06d03a87b97cf3c493b32f8b37d19ab1aaba1ed5</t>
  </si>
  <si>
    <t>06d03a87b</t>
  </si>
  <si>
    <t>JK: Remove the Motif dependency when compiling GTK</t>
  </si>
  <si>
    <t>JK-Remove-the-Motif-dependency-when-compiling-GTK</t>
  </si>
  <si>
    <t>Wed, 19 Dec 2001 09:24:49 +0000</t>
  </si>
  <si>
    <t>380dadde56923659d6100ed0fd5ed9849361fca3</t>
  </si>
  <si>
    <t>380dadde5</t>
  </si>
  <si>
    <t>108257ea62ec8f4872b578f0c03decefb617a34f</t>
  </si>
  <si>
    <t>108257ea6</t>
  </si>
  <si>
    <t>Removing old files. VQ.</t>
  </si>
  <si>
    <t>Wed, 19 Dec 2001 08:57:15 +0000</t>
  </si>
  <si>
    <t>182168c08f25a05fec555966401162df4c58a724</t>
  </si>
  <si>
    <t>182168c08</t>
  </si>
  <si>
    <t>cab851522329edce2fdbc11ccb87d49f4643675e</t>
  </si>
  <si>
    <t>cab851522</t>
  </si>
  <si>
    <t>JK: THOT_OPTIONS was missing in other lines. Same problem as before... Motif needed for compiling GTK</t>
  </si>
  <si>
    <t>JK-THOT_OPTIONS-was-missing-in-other-lines.-Same-problem-as-before</t>
  </si>
  <si>
    <t>Tue, 18 Dec 2001 19:24:47 +0000</t>
  </si>
  <si>
    <t>43f35dbaf3b50da03c538c36894ed3ff4b3b80b7</t>
  </si>
  <si>
    <t>43f35dbaf</t>
  </si>
  <si>
    <t>9b70709e558257fa58afcd67770d2cd552b0a0d0</t>
  </si>
  <si>
    <t>9b70709e5</t>
  </si>
  <si>
    <t>JK: The compilers were making Motif includes when compiling under GTK</t>
  </si>
  <si>
    <t>JK-The-compilers-were-making-Motif-includes-when-compiling-under-GTK</t>
  </si>
  <si>
    <t>Tue, 18 Dec 2001 18:49:55 +0000</t>
  </si>
  <si>
    <t>aac688164219a52e896b25a467d507e270916701</t>
  </si>
  <si>
    <t>aac688164</t>
  </si>
  <si>
    <t>892912bfb80058693088ce20b2e8f529fc2a2286</t>
  </si>
  <si>
    <t>892912bfb</t>
  </si>
  <si>
    <t>JK: The make id menu was not being disabled in the read only mode</t>
  </si>
  <si>
    <t>JK-The-make-id-menu-was-not-being-disabled-in-the-read-only-mode</t>
  </si>
  <si>
    <t>Tue, 18 Dec 2001 18:13:07 +0000</t>
  </si>
  <si>
    <t>f921d71a6388b525c2fe70e50565fb4cf52b4388</t>
  </si>
  <si>
    <t>f921d71a6</t>
  </si>
  <si>
    <t>bdd93a517dbde72c1b84ccfb10717dc5030f399c</t>
  </si>
  <si>
    <t>bdd93a517</t>
  </si>
  <si>
    <t>CSS: completing decompilation of Thot P rules into CSS syntax. VQ</t>
  </si>
  <si>
    <t>CSS-completing-decompilation-of-Thot-P-rules-into-CSS-syntax</t>
  </si>
  <si>
    <t>Tue, 18 Dec 2001 17:55:27 +0000</t>
  </si>
  <si>
    <t>1da980e3f9c6af650b1017ba7f11792eaac8620a</t>
  </si>
  <si>
    <t>1da980e3f</t>
  </si>
  <si>
    <t>7d5f99fbeae077da49a8643d34b8ed1a05b92d20</t>
  </si>
  <si>
    <t>7d5f99fbe</t>
  </si>
  <si>
    <t>MathML: Improving printing of parentheses, brackets and braces. VQ</t>
  </si>
  <si>
    <t>MathML-Improving-printing-of-parentheses-brackets-and-braces</t>
  </si>
  <si>
    <t>Tue, 18 Dec 2001 17:53:27 +0000</t>
  </si>
  <si>
    <t>a691212ddf3d2a6b54b6d8620843b2a632adcd4a</t>
  </si>
  <si>
    <t>a691212dd</t>
  </si>
  <si>
    <t>5a1b8d43cce093d64e38c6d1b2db3382d1aaf0f5</t>
  </si>
  <si>
    <t>5a1b8d43c</t>
  </si>
  <si>
    <t>dding a link in the doc. VQ</t>
  </si>
  <si>
    <t>dding-a-link-in-the-doc</t>
  </si>
  <si>
    <t>Tue, 18 Dec 2001 17:50:54 +0000</t>
  </si>
  <si>
    <t>f4f00e98c4128fbf55ea47c4c02b3b70e311ddcd</t>
  </si>
  <si>
    <t>f4f00e98c</t>
  </si>
  <si>
    <t>1962e1f196734b0e27415df32d3e909f58c471f1</t>
  </si>
  <si>
    <t>1962e1f19</t>
  </si>
  <si>
    <t>Tue, 18 Dec 2001 17:49:18 +0000</t>
  </si>
  <si>
    <t>3719b7fa2feb2a47bc8157d690d4baf30e3352dd</t>
  </si>
  <si>
    <t>3719b7fa2</t>
  </si>
  <si>
    <t>1d456e7265864fd514b36fe3c554848bca36e07f</t>
  </si>
  <si>
    <t>1d456e726</t>
  </si>
  <si>
    <t>tag: Amaya-5-3</t>
  </si>
  <si>
    <t>JK: threads were not compiled by default</t>
  </si>
  <si>
    <t>JK-threads-were-not-compiled-by-default</t>
  </si>
  <si>
    <t>Tue, 18 Dec 2001 16:16:47 +0000</t>
  </si>
  <si>
    <t>cf73e4e1158c9c8792d587851ba553cff0ce028c</t>
  </si>
  <si>
    <t>cf73e4e11</t>
  </si>
  <si>
    <t>fa4360e1c067f5fe9cdb1f4966e2b868c8f55182</t>
  </si>
  <si>
    <t>fa4360e1c</t>
  </si>
  <si>
    <t>The Unicode version didn't compile any more. Irene</t>
  </si>
  <si>
    <t>The-Unicode-version-didn-t-compile-any-more</t>
  </si>
  <si>
    <t>Tue, 18 Dec 2001 15:42:30 +0000</t>
  </si>
  <si>
    <t>4510af7b652748a7af1e4bea9db56da4e1ba8e41</t>
  </si>
  <si>
    <t>4510af7b6</t>
  </si>
  <si>
    <t>c92bef96728ce66666f57b85f05a3bc206e4605a</t>
  </si>
  <si>
    <t>c92bef967</t>
  </si>
  <si>
    <t>Integration of Charles updates. Irene</t>
  </si>
  <si>
    <t>Integration-of-Charles-updates</t>
  </si>
  <si>
    <t>Tue, 18 Dec 2001 13:49:29 +0000</t>
  </si>
  <si>
    <t>0a9c37b2a3f33dc536e0b2c2c8dc43f6d5f9b3e5</t>
  </si>
  <si>
    <t>0a9c37b2a</t>
  </si>
  <si>
    <t>fee1a2d4e505e4b5ac787a7734b40cab3e55dd32</t>
  </si>
  <si>
    <t>fee1a2d4e</t>
  </si>
  <si>
    <t>Spanish version. Irene</t>
  </si>
  <si>
    <t>Spanish-version</t>
  </si>
  <si>
    <t>Tue, 18 Dec 2001 13:30:25 +0000</t>
  </si>
  <si>
    <t>36b586d2689b7e43da864a77ca93b16c66c518d4</t>
  </si>
  <si>
    <t>36b586d26</t>
  </si>
  <si>
    <t>e7f0f5d9bb2806bf19664f03f21fa7d212ffaabc</t>
  </si>
  <si>
    <t>e7f0f5d9b</t>
  </si>
  <si>
    <t>GTK : Removed Callbacks actions on creating default choice in sheets Paul</t>
  </si>
  <si>
    <t>GTK-Removed-Callbacks-actions-on-creating-default-choice-in-sheets</t>
  </si>
  <si>
    <t>Tue, 18 Dec 2001 11:47:47 +0000</t>
  </si>
  <si>
    <t>f5d5a1a602fae34caac2f40a31f6206041f37260</t>
  </si>
  <si>
    <t>f5d5a1a60</t>
  </si>
  <si>
    <t>ad3159c0f655f4b5927f40ae7aa039a27a540588</t>
  </si>
  <si>
    <t>ad3159c0f</t>
  </si>
  <si>
    <t>Adding some links in the documentation. Irene</t>
  </si>
  <si>
    <t>Adding-some-links-in-the-documentation</t>
  </si>
  <si>
    <t>Tue, 18 Dec 2001 11:44:49 +0000</t>
  </si>
  <si>
    <t>1bd7423558538bdcfce297796fd86aaa60644c5a</t>
  </si>
  <si>
    <t>1bd742355</t>
  </si>
  <si>
    <t>f4fae5035d6129a7d8c780ec198d66b293e1b42f</t>
  </si>
  <si>
    <t>f4fae5035</t>
  </si>
  <si>
    <t>Bug in the orphean thread example Laurent</t>
  </si>
  <si>
    <t>Bug-in-the-orphean-thread-example</t>
  </si>
  <si>
    <t>Tue, 18 Dec 2001 11:27:35 +0000</t>
  </si>
  <si>
    <t>bec8cbb3b7b69f0a8f2b4cfeb9a79b7565c8ffa4</t>
  </si>
  <si>
    <t>bec8cbb3b</t>
  </si>
  <si>
    <t>52266db8c439bbcd306409e74cb54cc034d016a8</t>
  </si>
  <si>
    <t>52266db8c</t>
  </si>
  <si>
    <t>French translation of "Replying to annotations / Discussion threads" Laurent</t>
  </si>
  <si>
    <t>French-translation-of-Replying-to-annotations-Discussion-threads</t>
  </si>
  <si>
    <t>Tue, 18 Dec 2001 11:26:29 +0000</t>
  </si>
  <si>
    <t>7854e50b23596a72edb1d3f40c81be47aac23838</t>
  </si>
  <si>
    <t>7854e50b2</t>
  </si>
  <si>
    <t>771d3be07d76a6423030068512c7e57cee2773b5</t>
  </si>
  <si>
    <t>771d3be07</t>
  </si>
  <si>
    <t>It was impossible to move the cursor when the selection was within an attribute value. Irene</t>
  </si>
  <si>
    <t>It-was-impossible-to-move-the-cursor-when-the-selection-was-within</t>
  </si>
  <si>
    <t>Tue, 18 Dec 2001 11:12:52 +0000</t>
  </si>
  <si>
    <t>34cdd362c6907a40ab3f21939e0f7ae567561bab</t>
  </si>
  <si>
    <t>34cdd362c</t>
  </si>
  <si>
    <t>8a0acefeaba10efc48ca90fcdcdf22338410addf</t>
  </si>
  <si>
    <t>8a0acefea</t>
  </si>
  <si>
    <t>Tue, 18 Dec 2001 10:58:31 +0000</t>
  </si>
  <si>
    <t>99d15de04ecfab4f8082164cc85ad98ef42aee4d</t>
  </si>
  <si>
    <t>99d15de04</t>
  </si>
  <si>
    <t>86f0ee530382e15e10aa98975362c2ca7b73b1b8</t>
  </si>
  <si>
    <t>86f0ee530</t>
  </si>
  <si>
    <t>Tue, 18 Dec 2001 10:42:58 +0000</t>
  </si>
  <si>
    <t>b6fba6f5684a057fb953ff2d0ca481773dc00aaa</t>
  </si>
  <si>
    <t>b6fba6f56</t>
  </si>
  <si>
    <t>6eb08d876c3b81f100c15712850b63d539c94386</t>
  </si>
  <si>
    <t>6eb08d876</t>
  </si>
  <si>
    <t>This subdirectory was created by error by winwriter. Irene</t>
  </si>
  <si>
    <t>This-subdirectory-was-created-by-error-by-winwriter</t>
  </si>
  <si>
    <t>Tue, 18 Dec 2001 10:38:46 +0000</t>
  </si>
  <si>
    <t>00c9c6c953ff26acb719acb197ad6354a2dde854</t>
  </si>
  <si>
    <t>00c9c6c95</t>
  </si>
  <si>
    <t>bbcd57dd42aaa0a72f9b8943dbd43841f95b9b15</t>
  </si>
  <si>
    <t>bbcd57dd4</t>
  </si>
  <si>
    <t>iRemoving references to the subdirectory icons and updating the css style. Irene</t>
  </si>
  <si>
    <t>iRemoving-references-to-the-subdirectory-icons-and-updating-the-css-style</t>
  </si>
  <si>
    <t>Tue, 18 Dec 2001 10:31:51 +0000</t>
  </si>
  <si>
    <t>2211d7219a1f43e4e732f3ded6f12dbbe677ccaa</t>
  </si>
  <si>
    <t>2211d7219</t>
  </si>
  <si>
    <t>4cc0d039231251adc77ec9180fc0867ecf667f45</t>
  </si>
  <si>
    <t>4cc0d0392</t>
  </si>
  <si>
    <t>Update doc about profiles Laurent</t>
  </si>
  <si>
    <t>Update-doc-about-profiles</t>
  </si>
  <si>
    <t>Tue, 18 Dec 2001 10:21:28 +0000</t>
  </si>
  <si>
    <t>62a0024d00147b48a99a35def1dc0de4bcd4f941</t>
  </si>
  <si>
    <t>62a0024d0</t>
  </si>
  <si>
    <t>32130001354fcc257db335cba31eb350e4bd4543</t>
  </si>
  <si>
    <t>JK: moved the image</t>
  </si>
  <si>
    <t>JK-moved-the-image</t>
  </si>
  <si>
    <t>Tue, 18 Dec 2001 10:12:33 +0000</t>
  </si>
  <si>
    <t>6c6eef4c431b7c628f8ba58241f50ba1266a077d</t>
  </si>
  <si>
    <t>6c6eef4c4</t>
  </si>
  <si>
    <t>3aa6c99c9b03da80ca6f79758776c83c069f2b84</t>
  </si>
  <si>
    <t>3aa6c99c9</t>
  </si>
  <si>
    <t>JK: Moved images to the ../../images dir. Suppresing obsolette files.</t>
  </si>
  <si>
    <t>JK-Moved-images-to-the-.-.-images-dir.-Suppresing-obsolette-files</t>
  </si>
  <si>
    <t>Tue, 18 Dec 2001 10:11:28 +0000</t>
  </si>
  <si>
    <t>bc3cf766a767226cf75a6221de3d8516571dac5d</t>
  </si>
  <si>
    <t>bc3cf766a</t>
  </si>
  <si>
    <t>879c2336e54ab0634f82a8eb36a885bf3a84f605</t>
  </si>
  <si>
    <t>879c2336e</t>
  </si>
  <si>
    <t>Tue, 18 Dec 2001 09:31:47 +0000</t>
  </si>
  <si>
    <t>513e2fe4c709ab6c84ade9df5d0ee4219b285abc</t>
  </si>
  <si>
    <t>513e2fe4c</t>
  </si>
  <si>
    <t>e3afaef02d61997dc12984bd0a10a20492317705</t>
  </si>
  <si>
    <t>e3afaef02</t>
  </si>
  <si>
    <t>New version 5.3 Irene</t>
  </si>
  <si>
    <t>New-version-5.3</t>
  </si>
  <si>
    <t>Tue, 18 Dec 2001 09:31:35 +0000</t>
  </si>
  <si>
    <t>96799f3a9d5577528478bb9243b32fece9e63af1</t>
  </si>
  <si>
    <t>96799f3a9</t>
  </si>
  <si>
    <t>9d0b693d82c5c4826352bf25a4e8e05134d5caa5</t>
  </si>
  <si>
    <t>9d0b693d8</t>
  </si>
  <si>
    <t>JK: Smallcased doc info menu</t>
  </si>
  <si>
    <t>JK-Smallcased-doc-info-menu</t>
  </si>
  <si>
    <t>Tue, 18 Dec 2001 09:02:09 +0000</t>
  </si>
  <si>
    <t>9b5f07ceef34c17e039710c57dccf51fda4ef448</t>
  </si>
  <si>
    <t>9b5f07cee</t>
  </si>
  <si>
    <t>3ff8bec8f914eef88f8e0d7e074c8f6866a21654</t>
  </si>
  <si>
    <t>3ff8bec8f</t>
  </si>
  <si>
    <t>The GTK version was not able to display SVG images with no attributes width and height. Irene</t>
  </si>
  <si>
    <t>The-GTK-version-was-not-able-to-display-SVG-images-with-no-attributes</t>
  </si>
  <si>
    <t>Tue, 18 Dec 2001 08:53:42 +0000</t>
  </si>
  <si>
    <t>3c6af2ca5172f05a871d101dca7fa89531685777</t>
  </si>
  <si>
    <t>3c6af2ca5</t>
  </si>
  <si>
    <t>c11964814395592ceb5721415ba48adc60aff52c</t>
  </si>
  <si>
    <t>c11964814</t>
  </si>
  <si>
    <t>JK: Added more smallcase to the win32 docinfo menu</t>
  </si>
  <si>
    <t>JK-Added-more-smallcase-to-the-win32-docinfo-menu</t>
  </si>
  <si>
    <t>Tue, 18 Dec 2001 08:23:14 +0000</t>
  </si>
  <si>
    <t>5a90a44cfc9902bce7d5317c57abb0cf96f8b8d0</t>
  </si>
  <si>
    <t>5a90a44cf</t>
  </si>
  <si>
    <t>3d5d2b1f1160d720f64b584011345b4e9a4e7b0d</t>
  </si>
  <si>
    <t>3d5d2b1f1</t>
  </si>
  <si>
    <t>Avoid to use old user profiles. Irene</t>
  </si>
  <si>
    <t>Avoid-to-use-old-user-profiles</t>
  </si>
  <si>
    <t>Mon, 17 Dec 2001 17:24:14 +0000</t>
  </si>
  <si>
    <t>98c06a7e824bc3fe81b9807c68cf0a23b10677b3</t>
  </si>
  <si>
    <t>98c06a7e8</t>
  </si>
  <si>
    <t>e08993b45662d59989e1eea7c4ddc5fb1117102b</t>
  </si>
  <si>
    <t>e08993b45</t>
  </si>
  <si>
    <t>JK: fixing typos</t>
  </si>
  <si>
    <t>JK-fixing-typos</t>
  </si>
  <si>
    <t>Mon, 17 Dec 2001 17:08:13 +0000</t>
  </si>
  <si>
    <t>54195c9259752787a1bd618555d44f687ba6403f</t>
  </si>
  <si>
    <t>54195c925</t>
  </si>
  <si>
    <t>506d36dec47aa70921c9fcf22f35c74c2b12b645</t>
  </si>
  <si>
    <t>506d36dec</t>
  </si>
  <si>
    <t>JK: s/Stored/Remote/annotations</t>
  </si>
  <si>
    <t>JK-s-Stored-Remote-annotations</t>
  </si>
  <si>
    <t>Mon, 17 Dec 2001 17:07:34 +0000</t>
  </si>
  <si>
    <t>42289c19a6576cab3d774ef1fe91698cf3a1caf5</t>
  </si>
  <si>
    <t>42289c19a</t>
  </si>
  <si>
    <t>2d5b5357aba4542aa1d50db3120cc30c765e8591</t>
  </si>
  <si>
    <t>2d5b5357a</t>
  </si>
  <si>
    <t>JK: adding thread image link</t>
  </si>
  <si>
    <t>JK-adding-thread-image-link</t>
  </si>
  <si>
    <t>Mon, 17 Dec 2001 17:06:45 +0000</t>
  </si>
  <si>
    <t>90f61eeb7544f19997309acdb0522ea18909a33c</t>
  </si>
  <si>
    <t>90f61eeb7</t>
  </si>
  <si>
    <t>c4e3000671f69421a3c0126b3f004b159d9dfff1</t>
  </si>
  <si>
    <t>c4e300067</t>
  </si>
  <si>
    <t>JK: thread image</t>
  </si>
  <si>
    <t>JK-thread-image</t>
  </si>
  <si>
    <t>Mon, 17 Dec 2001 17:04:23 +0000</t>
  </si>
  <si>
    <t>64740f1e95f22098fe25bd7fc9940703fee773e5</t>
  </si>
  <si>
    <t>64740f1e9</t>
  </si>
  <si>
    <t>95a54f7475913f8b52416f6c92ff915575a04518</t>
  </si>
  <si>
    <t>95a54f747</t>
  </si>
  <si>
    <t>Bug fix: the program print had trouble with beginning spaces. Irene</t>
  </si>
  <si>
    <t>Bug-fix-the-program-print-had-trouble-with-beginning-spaces</t>
  </si>
  <si>
    <t>Mon, 17 Dec 2001 16:59:10 +0000</t>
  </si>
  <si>
    <t>73067e4bfaade1e62623d08b6166453c8d14c893</t>
  </si>
  <si>
    <t>73067e4bf</t>
  </si>
  <si>
    <t>061efa1094a645fe69c53ad3300297d7aaf94f1f</t>
  </si>
  <si>
    <t>061efa109</t>
  </si>
  <si>
    <t>JK: Deleting a non saved reply didn't update the thread items or delete the memory the item was using.</t>
  </si>
  <si>
    <t>JK-Deleting-a-non-saved-reply-didn-t-update-the-thread-items-or</t>
  </si>
  <si>
    <t>Mon, 17 Dec 2001 16:32:38 +0000</t>
  </si>
  <si>
    <t>066c70500d4c8b59f2e824272a5919a3a199593d</t>
  </si>
  <si>
    <t>066c70500</t>
  </si>
  <si>
    <t>79c75e101250489f095382a440821baa403de43e</t>
  </si>
  <si>
    <t>79c75e101</t>
  </si>
  <si>
    <t>When resizing an SVG document Amaya may crash. Irene</t>
  </si>
  <si>
    <t>When-resizing-an-SVG-document-Amaya-may-crash</t>
  </si>
  <si>
    <t>Mon, 17 Dec 2001 15:05:35 +0000</t>
  </si>
  <si>
    <t>75fc77f290d47f0526ad2611b043c20f68d7c39c</t>
  </si>
  <si>
    <t>75fc77f29</t>
  </si>
  <si>
    <t>ecd5c18ae978e53e8b250dcb6799cea6dd41212d</t>
  </si>
  <si>
    <t>ecd5c18ae</t>
  </si>
  <si>
    <t>Adding new documentation files. Irene</t>
  </si>
  <si>
    <t>Adding-new-documentation-files</t>
  </si>
  <si>
    <t>Mon, 17 Dec 2001 13:40:06 +0000</t>
  </si>
  <si>
    <t>1a1e5d2daf8fb4a72eb030d9481ffe15320a509f</t>
  </si>
  <si>
    <t>1a1e5d2da</t>
  </si>
  <si>
    <t>75853e491e21b9c43fe58a6e9f46872c8c13998c</t>
  </si>
  <si>
    <t>75853e491</t>
  </si>
  <si>
    <t>New stuff for annotations and zlib Irene</t>
  </si>
  <si>
    <t>New-stuff-for-annotations-and-zlib</t>
  </si>
  <si>
    <t>Mon, 17 Dec 2001 13:27:12 +0000</t>
  </si>
  <si>
    <t>31e38512862d508bd2194af0f7ac4e40025f7cfa</t>
  </si>
  <si>
    <t>31e385128</t>
  </si>
  <si>
    <t>49b17c5c4fb2631936fcc5e3985f8787f8a14a93</t>
  </si>
  <si>
    <t>49b17c5c4</t>
  </si>
  <si>
    <t>JK: DocInfo doctype for windows</t>
  </si>
  <si>
    <t>JK-DocInfo-doctype-for-windows</t>
  </si>
  <si>
    <t>Mon, 17 Dec 2001 11:59:01 +0000</t>
  </si>
  <si>
    <t>c22cd34e45b2ece6f53982fdcacd38998fbb2bd0</t>
  </si>
  <si>
    <t>c22cd34e4</t>
  </si>
  <si>
    <t>aaaedd4c83792d4b9cba9ad63097798004e5b9a2</t>
  </si>
  <si>
    <t>aaaedd4c8</t>
  </si>
  <si>
    <t>Fixing a typo. VQ</t>
  </si>
  <si>
    <t>Mon, 17 Dec 2001 11:21:53 +0000</t>
  </si>
  <si>
    <t>41a541c70356807723c0599a1c52634dbb5e10d9</t>
  </si>
  <si>
    <t>41a541c70</t>
  </si>
  <si>
    <t>113af529617da2ddff72fa8d62445672fbc54194</t>
  </si>
  <si>
    <t>113af5296</t>
  </si>
  <si>
    <t>Fixing warning messages. VQ.</t>
  </si>
  <si>
    <t>Mon, 17 Dec 2001 11:09:15 +0000</t>
  </si>
  <si>
    <t>a9abad78dbe7832643409c6f984603044170756c</t>
  </si>
  <si>
    <t>a9abad78d</t>
  </si>
  <si>
    <t>f88aeff47cbbd9b59535de07958d063b2b13a1ec</t>
  </si>
  <si>
    <t>f88aeff47</t>
  </si>
  <si>
    <t>JK: Making a difference between HTML and XHTML in the docinfo / doctype menu.</t>
  </si>
  <si>
    <t>JK-Making-a-difference-between-HTML-and-XHTML-in-the-docinfo-doctype-menu</t>
  </si>
  <si>
    <t>Mon, 17 Dec 2001 11:03:05 +0000</t>
  </si>
  <si>
    <t>49c362db72f035a39bf0a998ebcf8ec240133786</t>
  </si>
  <si>
    <t>49c362db7</t>
  </si>
  <si>
    <t>cda349f6c045786f4638e838dfee219c083007b7</t>
  </si>
  <si>
    <t>cda349f6c</t>
  </si>
  <si>
    <t>Dialogue entries were no longer grayed. Irene</t>
  </si>
  <si>
    <t>Dialogue-entries-were-no-longer-grayed</t>
  </si>
  <si>
    <t>Mon, 17 Dec 2001 10:47:16 +0000</t>
  </si>
  <si>
    <t>a583e7403e3fd9932a099ba419491717183ba731</t>
  </si>
  <si>
    <t>a583e7403</t>
  </si>
  <si>
    <t>880fce2d59f9ae234b8c7a14478c582bd6c4ecf8</t>
  </si>
  <si>
    <t>880fce2d5</t>
  </si>
  <si>
    <t>GTK : You can reopen a palette (SVG or MATH) even if you closed it with the close button  of the Windomanager. Paul</t>
  </si>
  <si>
    <t>GTK-You-can-reopen-a-palette-SVG-or-MATH-even-if-you-closed-it-with-the-close-button-of-the-Windomanager</t>
  </si>
  <si>
    <t>Mon, 17 Dec 2001 10:41:32 +0000</t>
  </si>
  <si>
    <t>4894ecc4fd21c6ff1fd668605b5bf3c9a551773a</t>
  </si>
  <si>
    <t>4894ecc4f</t>
  </si>
  <si>
    <t>850fa2d2f881d0139718a164251ef683112694ef</t>
  </si>
  <si>
    <t>850fa2d2f</t>
  </si>
  <si>
    <t>JK: Document Type in doc info (windows)</t>
  </si>
  <si>
    <t>JK-Document-Type-in-doc-info-windows</t>
  </si>
  <si>
    <t>Mon, 17 Dec 2001 10:40:10 +0000</t>
  </si>
  <si>
    <t>a55ac0476b7692573ea7fab5dba3c55e06a2a479</t>
  </si>
  <si>
    <t>a55ac0476</t>
  </si>
  <si>
    <t>6fe9aff384ae2d5e90bf7ce519d98e75dc3ed5a3</t>
  </si>
  <si>
    <t>6fe9aff38</t>
  </si>
  <si>
    <t>JK: Document info now shows the document type</t>
  </si>
  <si>
    <t>JK-Document-info-now-shows-the-document-type</t>
  </si>
  <si>
    <t>Mon, 17 Dec 2001 10:37:58 +0000</t>
  </si>
  <si>
    <t>c35518cee0ae9467a7a3fd798732ac77fd91de06</t>
  </si>
  <si>
    <t>c35518cee</t>
  </si>
  <si>
    <t>dd18dbfb62f59c86d845878fed14fc21b511cbaf</t>
  </si>
  <si>
    <t>dd18dbfb6</t>
  </si>
  <si>
    <t>Mon, 17 Dec 2001 09:59:24 +0000</t>
  </si>
  <si>
    <t>9afea6f528f65d6b6282c576489345b60f3a4362</t>
  </si>
  <si>
    <t>9afea6f52</t>
  </si>
  <si>
    <t>eede778b0f9fa97bf185d8993e02a536d0493955</t>
  </si>
  <si>
    <t>eede778b0</t>
  </si>
  <si>
    <t>Mon, 17 Dec 2001 09:35:27 +0000</t>
  </si>
  <si>
    <t>e5aced916ff48be08205ce50f77d9ab1f82fd9ba</t>
  </si>
  <si>
    <t>e5aced916</t>
  </si>
  <si>
    <t>89623d7c65657d0c80529e81ef26e849d8db371a</t>
  </si>
  <si>
    <t>89623d7c6</t>
  </si>
  <si>
    <t>Amaya dialogues were broken. Irene</t>
  </si>
  <si>
    <t>Amaya-dialogues-were-broken</t>
  </si>
  <si>
    <t>Mon, 17 Dec 2001 09:16:29 +0000</t>
  </si>
  <si>
    <t>b77e8c137447f83e5e5a762417f957a4349f8fb0</t>
  </si>
  <si>
    <t>b77e8c137</t>
  </si>
  <si>
    <t>d6f95f02373567e3c69a86253b485c952bfebb39</t>
  </si>
  <si>
    <t>d6f95f023</t>
  </si>
  <si>
    <t>Prepare the new release 5.3</t>
  </si>
  <si>
    <t>Prepare-the-new-release-5.3</t>
  </si>
  <si>
    <t>Mon, 17 Dec 2001 08:44:01 +0000</t>
  </si>
  <si>
    <t>3a89386a8c3baf445333ee2723f77d75bd3a0561</t>
  </si>
  <si>
    <t>3a89386a8</t>
  </si>
  <si>
    <t>927bf3f5054b596ba7e44bea216fb6ddea96a8e9</t>
  </si>
  <si>
    <t>927bf3f50</t>
  </si>
  <si>
    <t>Mon, 17 Dec 2001 08:42:23 +0000</t>
  </si>
  <si>
    <t>6486cc9dbacc34cdbdb464ab464027e85da52d1c</t>
  </si>
  <si>
    <t>6486cc9db</t>
  </si>
  <si>
    <t>81d14426d7df879e4f1d9ffccd0c542ff175352d</t>
  </si>
  <si>
    <t>81d14426d</t>
  </si>
  <si>
    <t>There is now a notion of unkown functions in document profiles. So some menu entries like Undo are not affected by document profiles. Irene</t>
  </si>
  <si>
    <t>There-is-now-a-notion-of-unkown-functions-in-document-profiles</t>
  </si>
  <si>
    <t>Mon, 17 Dec 2001 08:40:38 +0000</t>
  </si>
  <si>
    <t>a4704d9eefdaa553662a479fad4e954c9f24aa94</t>
  </si>
  <si>
    <t>a4704d9ee</t>
  </si>
  <si>
    <t>3a5bcbe94f354fcd404aaa4c5c4889b80e3fd313</t>
  </si>
  <si>
    <t>3a5bcbe94</t>
  </si>
  <si>
    <t>When creating a new MathML or SVG document a strange xml:lang attribute was added to the root element. VQ.</t>
  </si>
  <si>
    <t>When-creating-a-new-MathML-or-SVG-document-a-strange-xml-lang-attribute</t>
  </si>
  <si>
    <t>Mon, 17 Dec 2001 08:40:19 +0000</t>
  </si>
  <si>
    <t>e2dd1c4a9d3cd055af34d1ba8e65a3e571303f55</t>
  </si>
  <si>
    <t>e2dd1c4a9</t>
  </si>
  <si>
    <t>28e770f5fac666f92bb19a78f6a81ffb97eb963a</t>
  </si>
  <si>
    <t>28e770f5f</t>
  </si>
  <si>
    <t>MathML: Deleting some component in a math construct may change the type         of the construct. For instance a msubsup becomes a msup when the         subscript is deleted. This change was not recorded in the undo         history. VQ.</t>
  </si>
  <si>
    <t>MathML-Deleting-some-component-in-a-math-construct-may-change-the-type</t>
  </si>
  <si>
    <t>Mon, 17 Dec 2001 08:37:46 +0000</t>
  </si>
  <si>
    <t>1f59c41551f176dd8ca77075c00b7e4164cd41a8</t>
  </si>
  <si>
    <t>1f59c4155</t>
  </si>
  <si>
    <t>b2186d2aabad9be742e751cbc17f58849c72471b</t>
  </si>
  <si>
    <t>b2186d2aa</t>
  </si>
  <si>
    <t>GTK : Fixed Save Geometry preferences dialog action. Paul</t>
  </si>
  <si>
    <t>GTK-Fixed-Save-Geometry-preferences-dialog-action</t>
  </si>
  <si>
    <t>Mon, 17 Dec 2001 08:36:28 +0000</t>
  </si>
  <si>
    <t>e9c94e9b6f7714e945e2154e781773441f3c3b9b</t>
  </si>
  <si>
    <t>e9c94e9b6</t>
  </si>
  <si>
    <t>cb2872b7509a80ba4f02458a2b15925ccfb1beda</t>
  </si>
  <si>
    <t>cb2872b75</t>
  </si>
  <si>
    <t>Adding a comment VQ</t>
  </si>
  <si>
    <t>Mon, 17 Dec 2001 08:33:27 +0000</t>
  </si>
  <si>
    <t>11f6ff08d28708447fe905eee1659e3e57b98063</t>
  </si>
  <si>
    <t>11f6ff08d</t>
  </si>
  <si>
    <t>5db3a9b57837513cf7630fece6dd1a481637cd88</t>
  </si>
  <si>
    <t>5db3a9b57</t>
  </si>
  <si>
    <t>GTK: Integral symbols were not drawn properly. VQ.</t>
  </si>
  <si>
    <t>GTK-Integral-symbols-were-not-drawn-properly</t>
  </si>
  <si>
    <t>Sat, 15 Dec 2001 09:56:49 +0000</t>
  </si>
  <si>
    <t>2a0a8b0db82544c0501052ff1e2ea6c6a9f7a24c</t>
  </si>
  <si>
    <t>2a0a8b0db</t>
  </si>
  <si>
    <t>ab8e46cf0687ad3981f44055b8eb5c94e91720ce</t>
  </si>
  <si>
    <t>ab8e46cf0</t>
  </si>
  <si>
    <t>GTK: raise the greek palette when the user click the "greek" button      of the Math palette and the greek palette is already open, but hidden      by other windows. VQ</t>
  </si>
  <si>
    <t>GTK-raise-the-greek-palette-when-the-user-click-the-greek-button</t>
  </si>
  <si>
    <t>Sat, 15 Dec 2001 09:32:04 +0000</t>
  </si>
  <si>
    <t>4df17a20e009f693a6b2a2afb96e0287104dd414</t>
  </si>
  <si>
    <t>4df17a20e</t>
  </si>
  <si>
    <t>55e1323ae05b6a5db4951b16bb156e392b7b8959</t>
  </si>
  <si>
    <t>55e1323ae</t>
  </si>
  <si>
    <t>Updated version number from 5.2 to 5.3; release month from October to December.</t>
  </si>
  <si>
    <t>Updated-version-number-from-5.2-to-5.3-release-month-from-October-to-December</t>
  </si>
  <si>
    <t>Sat, 15 Dec 2001 04:57:08 +0000</t>
  </si>
  <si>
    <t>ba9e1b188bbb47c274819c93c3a5cf3cdfca310c</t>
  </si>
  <si>
    <t>ba9e1b188</t>
  </si>
  <si>
    <t>62ded01658b820334c2f8c0f239b5b5c578004d5</t>
  </si>
  <si>
    <t>62ded0165</t>
  </si>
  <si>
    <t>Added missing screen shots, updated image references in pages.</t>
  </si>
  <si>
    <t>Added-missing-screen-shots-updated-image-references-in-pages</t>
  </si>
  <si>
    <t>Sat, 15 Dec 2001 04:50:05 +0000</t>
  </si>
  <si>
    <t>473509864a7e94061902d557ae068bd463d37a00</t>
  </si>
  <si>
    <t>8399cb91e1a3b2207d115e7af9c3e55ac8afaa75</t>
  </si>
  <si>
    <t>8399cb91e</t>
  </si>
  <si>
    <t>Corrected screen shots and image src references in pages.</t>
  </si>
  <si>
    <t>Corrected-screen-shots-and-image-src-references-in-pages</t>
  </si>
  <si>
    <t>Sat, 15 Dec 2001 04:20:20 +0000</t>
  </si>
  <si>
    <t>21ac3ae0cb3fa13f517b325707f196d2be5baaca</t>
  </si>
  <si>
    <t>21ac3ae0c</t>
  </si>
  <si>
    <t>533864a87e2c44a7d335d0570710ab46c208dbeb</t>
  </si>
  <si>
    <t>533864a87</t>
  </si>
  <si>
    <t>Corrected missing image references.</t>
  </si>
  <si>
    <t>Corrected-missing-image-references</t>
  </si>
  <si>
    <t>Sat, 15 Dec 2001 01:37:46 +0000</t>
  </si>
  <si>
    <t>931c3de7692922b6eba4f8f92729554ea7cba885</t>
  </si>
  <si>
    <t>931c3de76</t>
  </si>
  <si>
    <t>3d7438b0cdd39db7e4ff08202eff8bca710ac48e</t>
  </si>
  <si>
    <t>3d7438b0c</t>
  </si>
  <si>
    <t>RDF now deprecates the omission of the namespace qualifier on resource= RRS</t>
  </si>
  <si>
    <t>RDF-now-deprecates-the-omission-of-the-namespace-qualifier-on-resource</t>
  </si>
  <si>
    <t>Fri, 14 Dec 2001 23:06:56 +0000</t>
  </si>
  <si>
    <t>f107c26a40844071fd5bf040efb6b632c0b335a6</t>
  </si>
  <si>
    <t>f107c26a4</t>
  </si>
  <si>
    <t>9835a808616b5f5b18cbb7843543a7a0f929ece4</t>
  </si>
  <si>
    <t>9835a8086</t>
  </si>
  <si>
    <t>MathML: entering a large Pi from the math/greek palette generates a         &amp;Product; entity which is displayed as a very large Pi. VQ</t>
  </si>
  <si>
    <t>MathML-entering-a-large-Pi-from-the-math-greek-palette-generates-a</t>
  </si>
  <si>
    <t>Fri, 14 Dec 2001 18:43:20 +0000</t>
  </si>
  <si>
    <t>53e378184e9533813a5d438af7222a53be62071d</t>
  </si>
  <si>
    <t>53e378184</t>
  </si>
  <si>
    <t>ea82b74c906c49cfdb507895c66c04e3fb8f4812</t>
  </si>
  <si>
    <t>ea82b74c9</t>
  </si>
  <si>
    <t>Fri, 14 Dec 2001 18:11:09 +0000</t>
  </si>
  <si>
    <t>591f7c11428d7ba537d109f80551c889c82768f0</t>
  </si>
  <si>
    <t>591f7c114</t>
  </si>
  <si>
    <t>95e4207221fd165735fefb855fa28803be03b722</t>
  </si>
  <si>
    <t>95e420722</t>
  </si>
  <si>
    <t>Corrected minor errors in XHTML and grammar.</t>
  </si>
  <si>
    <t>Corrected-minor-errors-in-XHTML-and-grammar</t>
  </si>
  <si>
    <t>Fri, 14 Dec 2001 18:06:00 +0000</t>
  </si>
  <si>
    <t>48104bae9b9f6d2431576ee92d7367726be2abab</t>
  </si>
  <si>
    <t>48104bae9</t>
  </si>
  <si>
    <t>37a5326e35a8b2f9a029f01547c05ce5250abc40</t>
  </si>
  <si>
    <t>37a5326e3</t>
  </si>
  <si>
    <t>Updated navigation bars.</t>
  </si>
  <si>
    <t>Updated-navigation-bars</t>
  </si>
  <si>
    <t>Fri, 14 Dec 2001 18:04:42 +0000</t>
  </si>
  <si>
    <t>3b71031b2f5fea8e15c5039fc39236b5b7342fc9</t>
  </si>
  <si>
    <t>3b71031b2</t>
  </si>
  <si>
    <t>93a2c6a32ee63fe4100315afaf9fa97fdff56df3</t>
  </si>
  <si>
    <t>93a2c6a32</t>
  </si>
  <si>
    <t>The font height of symbols was too short. Irene</t>
  </si>
  <si>
    <t>The-font-height-of-symbols-was-too-short</t>
  </si>
  <si>
    <t>Fri, 14 Dec 2001 17:56:46 +0000</t>
  </si>
  <si>
    <t>577f555c75989997c0732d65fc1d5ceec00c8748</t>
  </si>
  <si>
    <t>577f555c7</t>
  </si>
  <si>
    <t>a57b8e6ea779c4bc665a9f9f55a3c16ec82ca874</t>
  </si>
  <si>
    <t>a57b8e6ea</t>
  </si>
  <si>
    <t>Distribute replytypes.rdf also, for the Reply subtype menu. Ralph</t>
  </si>
  <si>
    <t>Distribute-replytypes.rdf-also-for-the-Reply-subtype-menu</t>
  </si>
  <si>
    <t>Fri, 14 Dec 2001 17:39:33 +0000</t>
  </si>
  <si>
    <t>b0448e52bc64dd414dccb96d6a75361e91a87bb2</t>
  </si>
  <si>
    <t>b0448e52b</t>
  </si>
  <si>
    <t>f667ddc5c8bf9a354fb95c2bcc3aa5bdba9c02a8</t>
  </si>
  <si>
    <t>f667ddc5c</t>
  </si>
  <si>
    <t>Bug fixes: - avoid to handle the menu file according to the current doctype. - enhancement of edits in attribute values. Irene</t>
  </si>
  <si>
    <t>Fri, 14 Dec 2001 17:20:43 +0000</t>
  </si>
  <si>
    <t>f668d48212ae551c0747e8fe24308c11eeeeaebe</t>
  </si>
  <si>
    <t>f668d4821</t>
  </si>
  <si>
    <t>bbe0bf21b89203eb9cbb85676ca64dfc8df4bcc0</t>
  </si>
  <si>
    <t>bbe0bf21b</t>
  </si>
  <si>
    <t>JK: Modified the annotation / post menu to say annotation /post to server</t>
  </si>
  <si>
    <t>JK-Modified-the-annotation-post-menu-to-say-annotation-post-to-server</t>
  </si>
  <si>
    <t>Fri, 14 Dec 2001 17:03:49 +0000</t>
  </si>
  <si>
    <t>e037c5093f1ea61a0189b658c5333782b5fd9536</t>
  </si>
  <si>
    <t>e037c5093</t>
  </si>
  <si>
    <t>09b71739ffb0f5c40c11aed23d163b772b72c4cd</t>
  </si>
  <si>
    <t>09b71739f</t>
  </si>
  <si>
    <t>MathML: display MathML entities in the structure view and allow the user         to edit them in this view. VQ</t>
  </si>
  <si>
    <t>MathML-display-MathML-entities-in-the-structure-view-and-allow-the-user</t>
  </si>
  <si>
    <t>Fri, 14 Dec 2001 16:43:24 +0000</t>
  </si>
  <si>
    <t>820bac3272c5eccaafafa0fc20ca75faa520c70c</t>
  </si>
  <si>
    <t>820bac327</t>
  </si>
  <si>
    <t>8430fd260c38a90d8b934e9cd32dbc49b572f4f0</t>
  </si>
  <si>
    <t>8430fd260</t>
  </si>
  <si>
    <t>After an update of the attribute value in the structure view the application received the event AttrModified twice. Irene</t>
  </si>
  <si>
    <t>After-an-update-of-the-attribute-value-in-the-structure-view-the-application</t>
  </si>
  <si>
    <t>Fri, 14 Dec 2001 16:30:03 +0000</t>
  </si>
  <si>
    <t>88c86b6b1633a4d882d3ada1279566e4875fec62</t>
  </si>
  <si>
    <t>88c86b6b1</t>
  </si>
  <si>
    <t>b1084933f35ca40f3cc5a335d296b15d3a6da242</t>
  </si>
  <si>
    <t>b1084933f</t>
  </si>
  <si>
    <t>Modify a message about profiles Laurent</t>
  </si>
  <si>
    <t>Modify-a-message-about-profiles</t>
  </si>
  <si>
    <t>Fri, 14 Dec 2001 16:09:54 +0000</t>
  </si>
  <si>
    <t>03f1eba63fb409e79591997f6dadcf402c436aac</t>
  </si>
  <si>
    <t>03f1eba63</t>
  </si>
  <si>
    <t>8a2d2d37bd53d9095519cc4a937b84f08973d8b0</t>
  </si>
  <si>
    <t>8a2d2d37b</t>
  </si>
  <si>
    <t>Amaya crashed when the user clicked the button Cancel in the Image form. Irene</t>
  </si>
  <si>
    <t>Amaya-crashed-when-the-user-clicked-the-button-Cancel-in-the-Image-form</t>
  </si>
  <si>
    <t>Fri, 14 Dec 2001 16:03:08 +0000</t>
  </si>
  <si>
    <t>056e32722f646700217182fc49d65463cae9da67</t>
  </si>
  <si>
    <t>056e32722</t>
  </si>
  <si>
    <t>1316801c0a356d0722b2a97a3d5aea204a1965c8</t>
  </si>
  <si>
    <t>1316801c0</t>
  </si>
  <si>
    <t>Remove the value "windowtext" Irene</t>
  </si>
  <si>
    <t>Remove-the-value-windowtext</t>
  </si>
  <si>
    <t>Fri, 14 Dec 2001 15:58:36 +0000</t>
  </si>
  <si>
    <t>c2b00df49f7187dcf1c22f282301c76c4dcc8fad</t>
  </si>
  <si>
    <t>c2b00df49</t>
  </si>
  <si>
    <t>a005ffa4ac20bbe9b9ec5f9be4cbcc094ff214f0</t>
  </si>
  <si>
    <t>a005ffa4a</t>
  </si>
  <si>
    <t>JK: Amaya would crash when making a local annotation + a local reply, then closing the reply + reloading the annotations. Enhanced the code to detect if an annotation is already downloaded</t>
  </si>
  <si>
    <t>JK-Amaya-would-crash-when-making-a-local-annotation-a-local-reply-then</t>
  </si>
  <si>
    <t>Fri, 14 Dec 2001 15:42:16 +0000</t>
  </si>
  <si>
    <t>7abcc11c111315af5340276e11ff5e2232bea552</t>
  </si>
  <si>
    <t>7abcc11c1</t>
  </si>
  <si>
    <t>c2d005ab9701b3372f06ef2664f00171abf4be56</t>
  </si>
  <si>
    <t>c2d005ab9</t>
  </si>
  <si>
    <t>This file was not part of the Amaya documentation Irene</t>
  </si>
  <si>
    <t>This-file-was-not-part-of-the-Amaya-documentation</t>
  </si>
  <si>
    <t>Fri, 14 Dec 2001 15:24:07 +0000</t>
  </si>
  <si>
    <t>5b888bfe824875267eedf07ee47dd346d2b33084</t>
  </si>
  <si>
    <t>5b888bfe8</t>
  </si>
  <si>
    <t>99666f31c477a69a6711f522d8f6ed94638e2e7f</t>
  </si>
  <si>
    <t>99666f31c</t>
  </si>
  <si>
    <t>The CSS parser didn't handle correctly decimal values. Irene</t>
  </si>
  <si>
    <t>The-CSS-parser-didn-t-handle-correctly-decimal-values</t>
  </si>
  <si>
    <t>Fri, 14 Dec 2001 15:21:10 +0000</t>
  </si>
  <si>
    <t>fd4edd724d71f67c528db2be96855bf379da85c3</t>
  </si>
  <si>
    <t>fd4edd724</t>
  </si>
  <si>
    <t>6d8d0c01a9077d5e68f898ce6b4c792191a73fcc</t>
  </si>
  <si>
    <t>6d8d0c01a</t>
  </si>
  <si>
    <t>Disable the Annotation menu for a source document Laurent</t>
  </si>
  <si>
    <t>Disable-the-Annotation-menu-for-a-source-document</t>
  </si>
  <si>
    <t>Fri, 14 Dec 2001 15:17:40 +0000</t>
  </si>
  <si>
    <t>fb1fddec9989514bb9a386567cf23879a66bccfa</t>
  </si>
  <si>
    <t>fb1fddec9</t>
  </si>
  <si>
    <t>c1dfaae600fc321b0a9c471cfb420e5f26082b3d</t>
  </si>
  <si>
    <t>c1dfaae60</t>
  </si>
  <si>
    <t>Improve the handling of dynamic dialogues + assign the right profile to a new MathML document Laurent</t>
  </si>
  <si>
    <t>Improve-the-handling-of-dynamic-dialogues-assign-the-right-profile-to-a-new-MathML-document</t>
  </si>
  <si>
    <t>Fri, 14 Dec 2001 15:06:22 +0000</t>
  </si>
  <si>
    <t>a5ad44cfb017ebbed3af3dfca7a917253965cdef</t>
  </si>
  <si>
    <t>a5ad44cfb</t>
  </si>
  <si>
    <t>b7e8fe09ef2ec1e91d28991dc5d119b08e7ab946</t>
  </si>
  <si>
    <t>b7e8fe09e</t>
  </si>
  <si>
    <t>Update menus when changing Editor/Browser mode. Irene</t>
  </si>
  <si>
    <t>Update-menus-when-changing-Editor-Browser-mode</t>
  </si>
  <si>
    <t>Fri, 14 Dec 2001 14:50:57 +0000</t>
  </si>
  <si>
    <t>9500d630cb18e66b676b985e551124074843cf36</t>
  </si>
  <si>
    <t>9500d630c</t>
  </si>
  <si>
    <t>2640644f09546dc9c8d0e1228594dc5ee257ce80</t>
  </si>
  <si>
    <t>2640644f0</t>
  </si>
  <si>
    <t>JK: Improve the detection of orphan annotations.</t>
  </si>
  <si>
    <t>JK-Improve-the-detection-of-orphan-annotations</t>
  </si>
  <si>
    <t>Fri, 14 Dec 2001 14:23:45 +0000</t>
  </si>
  <si>
    <t>92bc9d3627c69cd3e65e07859dd523e25bf4394c</t>
  </si>
  <si>
    <t>92bc9d362</t>
  </si>
  <si>
    <t>a785afbe87eace35b351eeb64850f9fd8ed44ed2</t>
  </si>
  <si>
    <t>a785afbe8</t>
  </si>
  <si>
    <t>Improving the handling of dynamic dialogues on Windows platforms. Irene</t>
  </si>
  <si>
    <t>Improving-the-handling-of-dynamic-dialogues-on-Windows-platforms</t>
  </si>
  <si>
    <t>Fri, 14 Dec 2001 13:45:27 +0000</t>
  </si>
  <si>
    <t>58bb04f8663aa225f8611ae3ead61f6f36ed3242</t>
  </si>
  <si>
    <t>58bb04f86</t>
  </si>
  <si>
    <t>4f7495c1ee133638716fbc388ccf2bcd0ad48f94</t>
  </si>
  <si>
    <t>4f7495c1e</t>
  </si>
  <si>
    <t>Invalid default profile. Irene</t>
  </si>
  <si>
    <t>Invalid-default-profile</t>
  </si>
  <si>
    <t>Fri, 14 Dec 2001 13:21:51 +0000</t>
  </si>
  <si>
    <t>bbb9bef28787b17fc622cd3234336a6889e3e504</t>
  </si>
  <si>
    <t>bbb9bef28</t>
  </si>
  <si>
    <t>def96a322edbe252e9ceb04506d86b76dcb4737b</t>
  </si>
  <si>
    <t>def96a322</t>
  </si>
  <si>
    <t>JK: Put a "?" symbol in front of orphan threads</t>
  </si>
  <si>
    <t>JK-Put-a-symbol-in-front-of-orphan-threads</t>
  </si>
  <si>
    <t>Fri, 14 Dec 2001 12:33:19 +0000</t>
  </si>
  <si>
    <t>f3849c51ea8b03edc7ebfa50ee9c904146f62a67</t>
  </si>
  <si>
    <t>f3849c51e</t>
  </si>
  <si>
    <t>215371c5f59eea6bc6e558c771d8170c704f2676</t>
  </si>
  <si>
    <t>215371c5f</t>
  </si>
  <si>
    <t>JK+VQ: Fixing a problem with the inheritance of the orphan thread symbol</t>
  </si>
  <si>
    <t>JK-VQ-Fixing-a-problem-with-the-inheritance-of-the-orphan-thread-symbol</t>
  </si>
  <si>
    <t>Fri, 14 Dec 2001 12:32:37 +0000</t>
  </si>
  <si>
    <t>8c0fe856ec8b348c781c63147edc16ad24964015</t>
  </si>
  <si>
    <t>8c0fe856e</t>
  </si>
  <si>
    <t>810ee42f7c4c51e3af33a16ce4c3f397dbdc5e28</t>
  </si>
  <si>
    <t>810ee42f7</t>
  </si>
  <si>
    <t>Allows hypertext module in MathML profile. Laurent</t>
  </si>
  <si>
    <t>Allows-hypertext-module-in-MathML-profile</t>
  </si>
  <si>
    <t>Fri, 14 Dec 2001 12:15:33 +0000</t>
  </si>
  <si>
    <t>cc22ee5757b09a379f6c6ac6509146380e9928e4</t>
  </si>
  <si>
    <t>cc22ee575</t>
  </si>
  <si>
    <t>ae09f5559e0642d3d30e3f7eb7aa663b3a078b6d</t>
  </si>
  <si>
    <t>ae09f5559</t>
  </si>
  <si>
    <t>Modify some parsing error messages Laurent</t>
  </si>
  <si>
    <t>Modify-some-parsing-error-messages</t>
  </si>
  <si>
    <t>Fri, 14 Dec 2001 11:19:16 +0000</t>
  </si>
  <si>
    <t>d8baf1c83b209ac1365d843e8994cca15501fba7</t>
  </si>
  <si>
    <t>d8baf1c83</t>
  </si>
  <si>
    <t>570553ea87442ee69f827e0ff758b8888e76ddda</t>
  </si>
  <si>
    <t>570553ea8</t>
  </si>
  <si>
    <t>JK: Modified the Annotation menu following Marja's suggestion</t>
  </si>
  <si>
    <t>JK-Modified-the-Annotation-menu-following-Marja-s-suggestion</t>
  </si>
  <si>
    <t>Fri, 14 Dec 2001 10:50:33 +0000</t>
  </si>
  <si>
    <t>dafcee23f74ff09f78a729488a695c1a537c02d8</t>
  </si>
  <si>
    <t>dafcee23f</t>
  </si>
  <si>
    <t>bfc67904fa101951b9b77503d7a25b9cda4f481a</t>
  </si>
  <si>
    <t>bfc67904f</t>
  </si>
  <si>
    <t>JK: Put a "? " before the orphan annotation items</t>
  </si>
  <si>
    <t>JK-Put-a-before-the-orphan-annotation-items</t>
  </si>
  <si>
    <t>Fri, 14 Dec 2001 10:49:42 +0000</t>
  </si>
  <si>
    <t>a047e83f5e94718e2708a3cc4dd6ef96c42bbc4d</t>
  </si>
  <si>
    <t>a047e83f5</t>
  </si>
  <si>
    <t>9d0c31c68c7d28922c374cf125345a72a043c0e3</t>
  </si>
  <si>
    <t>9d0c31c68</t>
  </si>
  <si>
    <t>Fri, 14 Dec 2001 10:03:51 +0000</t>
  </si>
  <si>
    <t>4b4f88ed46820587e8e8198f22ca88156af1f4f4</t>
  </si>
  <si>
    <t>4b4f88ed4</t>
  </si>
  <si>
    <t>a9db672ae87809d5813ad7e4b2955aedc1185dfb</t>
  </si>
  <si>
    <t>a9db672ae</t>
  </si>
  <si>
    <t>Define-a-MathML-profile</t>
  </si>
  <si>
    <t>Fri, 14 Dec 2001 10:00:48 +0000</t>
  </si>
  <si>
    <t>9c8193c75785fb6d67d1944287d6f296696fe331</t>
  </si>
  <si>
    <t>9c8193c75</t>
  </si>
  <si>
    <t>100c6a09cf4e9ae1388f917cd5682230868aeb31</t>
  </si>
  <si>
    <t>100c6a09c</t>
  </si>
  <si>
    <t>New version of dynamic menus: Menu entries are desactivated instead of suppressed. Irene</t>
  </si>
  <si>
    <t>New-version-of-dynamic-menus-Menu-entries-are-desactivated-instead-of</t>
  </si>
  <si>
    <t>Fri, 14 Dec 2001 09:40:27 +0000</t>
  </si>
  <si>
    <t>10c567a773a30e0c4056f43b0c2f305c1b2f424e</t>
  </si>
  <si>
    <t>10c567a77</t>
  </si>
  <si>
    <t>82261c62c7974a605b90d916f5a582ec57914be2</t>
  </si>
  <si>
    <t>82261c62c</t>
  </si>
  <si>
    <t>JK: Schema changes for showing orphan thread items</t>
  </si>
  <si>
    <t>JK-Schema-changes-for-showing-orphan-thread-items</t>
  </si>
  <si>
    <t>Fri, 14 Dec 2001 09:38:09 +0000</t>
  </si>
  <si>
    <t>1e66c9ca3d1b012b8abba41c1fb5951cf21d31af</t>
  </si>
  <si>
    <t>1e66c9ca3</t>
  </si>
  <si>
    <t>d2d737c669a5d68dc7937d8b05a6b31d16a0c8dc</t>
  </si>
  <si>
    <t>d2d737c66</t>
  </si>
  <si>
    <t>Revisions from validator for XHTML.</t>
  </si>
  <si>
    <t>Revisions-from-validator-for-XHTML</t>
  </si>
  <si>
    <t>Fri, 14 Dec 2001 06:47:37 +0000</t>
  </si>
  <si>
    <t>433c9c56483c866c69c6cbfd9c21b949d9f8b059</t>
  </si>
  <si>
    <t>433c9c564</t>
  </si>
  <si>
    <t>fe33e4019cfd459601e26735e603978a18796091</t>
  </si>
  <si>
    <t>fe33e4019</t>
  </si>
  <si>
    <t>Fri, 14 Dec 2001 06:41:00 +0000</t>
  </si>
  <si>
    <t>e4f8c2f33d92ffac5dfafd0916e25ad30ea08c99</t>
  </si>
  <si>
    <t>e4f8c2f33</t>
  </si>
  <si>
    <t>5c143e8c437d91af7109693fd46561fc7f19b7bb</t>
  </si>
  <si>
    <t>5c143e8c4</t>
  </si>
  <si>
    <t>Updated links and document order in chapter topics.</t>
  </si>
  <si>
    <t>Updated-links-and-document-order-in-chapter-topics</t>
  </si>
  <si>
    <t>Fri, 14 Dec 2001 06:40:00 +0000</t>
  </si>
  <si>
    <t>ce0d641312fe6a839cdf1135974910f839f63084</t>
  </si>
  <si>
    <t>ce0d64131</t>
  </si>
  <si>
    <t>467745532441cf633641f392a6584d2fbf6588c4</t>
  </si>
  <si>
    <t>Corrected XHTML to be valid.</t>
  </si>
  <si>
    <t>Corrected-XHTML-to-be-valid</t>
  </si>
  <si>
    <t>Fri, 14 Dec 2001 03:14:52 +0000</t>
  </si>
  <si>
    <t>c53435b51577a6277b728e1a594aa4ce76818f13</t>
  </si>
  <si>
    <t>c53435b51</t>
  </si>
  <si>
    <t>9fc557d11470bc63d190eb4eb08cc8978b04aeb1</t>
  </si>
  <si>
    <t>9fc557d11</t>
  </si>
  <si>
    <t>Updated to valid XHTML. Including revisions from Michael Spinella.</t>
  </si>
  <si>
    <t>Updated-to-valid-XHTML.-Including-revisions-from-Michael-Spinella</t>
  </si>
  <si>
    <t>Thu, 13 Dec 2001 20:07:32 +0000</t>
  </si>
  <si>
    <t>228b6dff93f72180be623f054de437c5f4e5ad8f</t>
  </si>
  <si>
    <t>228b6dff9</t>
  </si>
  <si>
    <t>e450e59fcf59b96334bd95555fd9ce3291badc9e</t>
  </si>
  <si>
    <t>e450e59fc</t>
  </si>
  <si>
    <t>Completed revisions suggested by Jose Kahan</t>
  </si>
  <si>
    <t>Completed-revisions-suggested-by-Jose-Kahan</t>
  </si>
  <si>
    <t>Thu, 13 Dec 2001 19:05:43 +0000</t>
  </si>
  <si>
    <t>4bf3ef8e002f3bae4c20c51052d7c035a9468cde</t>
  </si>
  <si>
    <t>4bf3ef8e0</t>
  </si>
  <si>
    <t>7793839b3e1710206c546791122b5be0a7c7812b</t>
  </si>
  <si>
    <t>7793839b3</t>
  </si>
  <si>
    <t xml:space="preserve">   Irene</t>
  </si>
  <si>
    <t>Thu, 13 Dec 2001 16:27:03 +0000</t>
  </si>
  <si>
    <t>20733b31665390f80f35a1a19e98a8bc4ad0715e</t>
  </si>
  <si>
    <t>20733b316</t>
  </si>
  <si>
    <t>a51359f9d5b55859cee83605bb0f11831d7de70c</t>
  </si>
  <si>
    <t>a51359f9d</t>
  </si>
  <si>
    <t>Thu, 13 Dec 2001 16:22:57 +0000</t>
  </si>
  <si>
    <t>1dec5139e72bb6f370c6b7bbc489bd9c5fff4b89</t>
  </si>
  <si>
    <t>1dec5139e</t>
  </si>
  <si>
    <t>8a26bdd24fc633b3176c16b425549b2dc003eabd</t>
  </si>
  <si>
    <t>8a26bdd24</t>
  </si>
  <si>
    <t>Integrate the Windows code in the function TtaRedrawMenuEntry instead of generating a ifdef everywhere the function is called. Irene</t>
  </si>
  <si>
    <t>Integrate-the-Windows-code-in-the-function-TtaRedrawMenuEntry-instead-of</t>
  </si>
  <si>
    <t>Thu, 13 Dec 2001 16:20:26 +0000</t>
  </si>
  <si>
    <t>110046b91a8b9b5f49669e79e68c863e7173672e</t>
  </si>
  <si>
    <t>110046b91</t>
  </si>
  <si>
    <t>603b36282abeea6ba9555f76098c15902540faa5</t>
  </si>
  <si>
    <t>603b36282</t>
  </si>
  <si>
    <t>Define a MathML profile :   MathML elements/attributes are allowed in all profiles except XHTML 1.0 Basic   A MathML document accepts only MathML elements/attributes Laurent</t>
  </si>
  <si>
    <t>Thu, 13 Dec 2001 15:59:01 +0000</t>
  </si>
  <si>
    <t>8c5679c6a00bad2b0a4486b317228d635c366d0f</t>
  </si>
  <si>
    <t>8c5679c6a</t>
  </si>
  <si>
    <t>a583e1bee06727a60b286cec84b07992aa5aae9b</t>
  </si>
  <si>
    <t>a583e1bee</t>
  </si>
  <si>
    <t>In the Windows menu "General preferences" the filed font zoom was a bit too short. Irene</t>
  </si>
  <si>
    <t>In-the-Windows-menu-General-preferences-the-filed-font-zoom-was</t>
  </si>
  <si>
    <t>Thu, 13 Dec 2001 15:56:28 +0000</t>
  </si>
  <si>
    <t>2030e6dd16cf0dfdf2700d12364ed6fc77de99b9</t>
  </si>
  <si>
    <t>2030e6dd1</t>
  </si>
  <si>
    <t>41cb9ec301f5d03c869b1fe6a82aede6913d542c</t>
  </si>
  <si>
    <t>41cb9ec30</t>
  </si>
  <si>
    <t>Improve the handling of contextual dialogues. Irene</t>
  </si>
  <si>
    <t>Improve-the-handling-of-contextual-dialogues</t>
  </si>
  <si>
    <t>Thu, 13 Dec 2001 15:53:39 +0000</t>
  </si>
  <si>
    <t>32853832d96cefab18a35b9b162b10945384092a</t>
  </si>
  <si>
    <t>32853832d</t>
  </si>
  <si>
    <t>a2651a7adcbf2385402686d649fdf0a295b53eaf</t>
  </si>
  <si>
    <t>a2651a7ad</t>
  </si>
  <si>
    <t>The DOCTYPE declaration was not taken into account by the HTML parser. Laurent</t>
  </si>
  <si>
    <t>The-DOCTYPE-declaration-was-not-taken-into-account-by-the-HTML-parser</t>
  </si>
  <si>
    <t>Thu, 13 Dec 2001 15:39:40 +0000</t>
  </si>
  <si>
    <t>94af90c15d4a08797e583b515d15c2d36123bded</t>
  </si>
  <si>
    <t>94af90c15</t>
  </si>
  <si>
    <t>3d2177b015bbc23c91b5860158972ea81f6187be</t>
  </si>
  <si>
    <t>3d2177b01</t>
  </si>
  <si>
    <t>JK: fixed the link on the thread items. After my last commit, they were poingint to the source document of the reply rather than to the reply itself.</t>
  </si>
  <si>
    <t>JK-fixed-the-link-on-the-thread-items.-After-my-last-commit-they-were</t>
  </si>
  <si>
    <t>Thu, 13 Dec 2001 15:30:29 +0000</t>
  </si>
  <si>
    <t>e39c88fd5297216dce31c377c80f3097dc29abd1</t>
  </si>
  <si>
    <t>e39c88fd5</t>
  </si>
  <si>
    <t>e8f76b04647b07148568acdc7b08adfb5e7209a4</t>
  </si>
  <si>
    <t>e8f76b046</t>
  </si>
  <si>
    <t>bug fix: when activating a form, sometimes an arbitrary element was selected in the document returned by the server. VQ.</t>
  </si>
  <si>
    <t>bug-fix-when-activating-a-form-sometimes-an-arbitrary-element</t>
  </si>
  <si>
    <t>Thu, 13 Dec 2001 14:19:40 +0000</t>
  </si>
  <si>
    <t>c7dc8d4963d66fa6415ea30955b4a7d011ea069f</t>
  </si>
  <si>
    <t>c7dc8d496</t>
  </si>
  <si>
    <t>0f3fdc79e66574baa14d327c12a3df954ad872f9</t>
  </si>
  <si>
    <t>0f3fdc79e</t>
  </si>
  <si>
    <t>Contextual dialogues applies to the commands "New" ans "Synchronize". Laurent</t>
  </si>
  <si>
    <t>Contextual-dialogues-applies-to-the-commands-New-ans-Synchronize</t>
  </si>
  <si>
    <t>Thu, 13 Dec 2001 14:15:37 +0000</t>
  </si>
  <si>
    <t>30ac28a86288e2f5a5a242bb331e6d40b003040d</t>
  </si>
  <si>
    <t>30ac28a86</t>
  </si>
  <si>
    <t>89528fe1ee7e0152cc9639c2c38408fc77d00120</t>
  </si>
  <si>
    <t>89528fe1e</t>
  </si>
  <si>
    <t>Prevent a new view to open automatically when the selected element is not displayed in any view. VQ</t>
  </si>
  <si>
    <t>Prevent-a-new-view-to-open-automatically-when-the-selected-element</t>
  </si>
  <si>
    <t>Thu, 13 Dec 2001 13:56:13 +0000</t>
  </si>
  <si>
    <t>7cbef62f1e36e957a178fbfc67a39ef83db93b17</t>
  </si>
  <si>
    <t>7cbef62f1</t>
  </si>
  <si>
    <t>e61b12c8e0c375b924fd96e7632b98d3458ce44a</t>
  </si>
  <si>
    <t>e61b12c8e</t>
  </si>
  <si>
    <t>JK: Add the reply to menu entry</t>
  </si>
  <si>
    <t>JK-Add-the-reply-to-menu-entry</t>
  </si>
  <si>
    <t>Thu, 13 Dec 2001 13:42:04 +0000</t>
  </si>
  <si>
    <t>eeebf81c837675b220bdf9e9658797cce0480767</t>
  </si>
  <si>
    <t>eeebf81c8</t>
  </si>
  <si>
    <t>46222dad490c84f5147583ef223522b66640cdb5</t>
  </si>
  <si>
    <t>46222dad4</t>
  </si>
  <si>
    <t>JK: Activating thread compilation by default</t>
  </si>
  <si>
    <t>JK-Activating-thread-compilation-by-default</t>
  </si>
  <si>
    <t>Thu, 13 Dec 2001 13:37:16 +0000</t>
  </si>
  <si>
    <t>f93d75e05e182e6438c0c8087fe0e80dd760ba15</t>
  </si>
  <si>
    <t>f93d75e05</t>
  </si>
  <si>
    <t>779de6a72b414268341c585cff4d2f43670b7c77</t>
  </si>
  <si>
    <t>779de6a72</t>
  </si>
  <si>
    <t>JK: Fixing a memory bug detected by insure</t>
  </si>
  <si>
    <t>JK-Fixing-a-memory-bug-detected-by-insure</t>
  </si>
  <si>
    <t>Thu, 13 Dec 2001 12:24:31 +0000</t>
  </si>
  <si>
    <t>9a4e4c119cf335ff3e8cb85c1e872b71e6ca75f9</t>
  </si>
  <si>
    <t>9a4e4c119</t>
  </si>
  <si>
    <t>a6ec38680ca565b96fdbec3d21c5b412ab228d2a</t>
  </si>
  <si>
    <t>a6ec38680</t>
  </si>
  <si>
    <t>JK: Added a link to the reply to item</t>
  </si>
  <si>
    <t>JK-Added-a-link-to-the-reply-to-item</t>
  </si>
  <si>
    <t>Thu, 13 Dec 2001 12:04:45 +0000</t>
  </si>
  <si>
    <t>5829f1f289e9c1f13daf7d846d49a1d99e471ee4</t>
  </si>
  <si>
    <t>5829f1f28</t>
  </si>
  <si>
    <t>cd2f459794cf5e768e9f60826d3741af8a75ee43</t>
  </si>
  <si>
    <t>cd2f45979</t>
  </si>
  <si>
    <t>JK: new doc item</t>
  </si>
  <si>
    <t>JK-new-doc-item</t>
  </si>
  <si>
    <t>Thu, 13 Dec 2001 12:04:32 +0000</t>
  </si>
  <si>
    <t>866d79d2641e3ef36b29b991514bec5c3f74fa01</t>
  </si>
  <si>
    <t>866d79d26</t>
  </si>
  <si>
    <t>5d77f518667b47e334e4d244b4199963d5b3b53e</t>
  </si>
  <si>
    <t>5d77f5186</t>
  </si>
  <si>
    <t>Implementation of contextual dialogues. Irene</t>
  </si>
  <si>
    <t>Implementation-of-contextual-dialogues</t>
  </si>
  <si>
    <t>Thu, 13 Dec 2001 12:03:17 +0000</t>
  </si>
  <si>
    <t>f4b1f404f6e49e8d318bc9f7b1ae0a83139fa5c5</t>
  </si>
  <si>
    <t>f4b1f404f</t>
  </si>
  <si>
    <t>31c08adb1f4c5dc96908cb87ed58d2ed46dd5a88</t>
  </si>
  <si>
    <t>31c08adb1</t>
  </si>
  <si>
    <t>I forgot to commit the base of the dialogues + NewCSS entry in amaya.profiles Laurent</t>
  </si>
  <si>
    <t>I-forgot-to-commit-the-base-of-the-dialogues</t>
  </si>
  <si>
    <t>Thu, 13 Dec 2001 11:20:38 +0000</t>
  </si>
  <si>
    <t>d9d11f1bdc2b8a375037fc8d5b838173a0b94f79</t>
  </si>
  <si>
    <t>d9d11f1bd</t>
  </si>
  <si>
    <t>0c6d3f2fade77530a0b9b21e41f3d109e657a383</t>
  </si>
  <si>
    <t>0c6d3f2fa</t>
  </si>
  <si>
    <t>Reorganize the "New document" sub-menu and modify the corresponding dialogues Laurent</t>
  </si>
  <si>
    <t>Reorganize-the-New-document-sub-menu-and-modify-the-corresponding-dialogues</t>
  </si>
  <si>
    <t>Thu, 13 Dec 2001 11:03:41 +0000</t>
  </si>
  <si>
    <t>4b7e0c46890140d424c2b64ce6a1e60e2052db8b</t>
  </si>
  <si>
    <t>4b7e0c468</t>
  </si>
  <si>
    <t>b754cab213922e342f9309bbd3b1c37ff91b8643</t>
  </si>
  <si>
    <t>b754cab21</t>
  </si>
  <si>
    <t>GTK : Modified Selection with Scroll so it uses a timer callback system Modified paste on new window</t>
  </si>
  <si>
    <t>GTK-Modified-Selection-with-Scroll-so-it-uses-a-timer-callback-system</t>
  </si>
  <si>
    <t>Thu, 13 Dec 2001 10:57:04 +0000</t>
  </si>
  <si>
    <t>76232fb7004d24b0e8986b8de49a5f08bc92b83c</t>
  </si>
  <si>
    <t>76232fb70</t>
  </si>
  <si>
    <t>92a91964697751fe0bf5adf753b803f5cc55fff3</t>
  </si>
  <si>
    <t>92a919646</t>
  </si>
  <si>
    <t>ng typos and adding some comments. VQ</t>
  </si>
  <si>
    <t>ng-typos-and-adding-some-comments</t>
  </si>
  <si>
    <t>Thu, 13 Dec 2001 08:09:49 +0000</t>
  </si>
  <si>
    <t>d9a10861c90ab79dfaf1d07d905890af5cc6f24b</t>
  </si>
  <si>
    <t>d9a10861c</t>
  </si>
  <si>
    <t>49054f0dcbfc16d18ba62e463b42e2532b4f6a2d</t>
  </si>
  <si>
    <t>49054f0dc</t>
  </si>
  <si>
    <t>Updated XHTML with Kim C.'s edits</t>
  </si>
  <si>
    <t>Updated-XHTML-with-Kim-C.-s-edits</t>
  </si>
  <si>
    <t>Thu, 13 Dec 2001 04:45:11 +0000</t>
  </si>
  <si>
    <t>32a2924a8732d9614f05964a1d335f0e0ad15cdb</t>
  </si>
  <si>
    <t>32a2924a8</t>
  </si>
  <si>
    <t>8ee674d6dae80352ecc9e37551ffecf6422385e2</t>
  </si>
  <si>
    <t>8ee674d6d</t>
  </si>
  <si>
    <t>Thu, 13 Dec 2001 04:26:05 +0000</t>
  </si>
  <si>
    <t>d4abb1a7d7d8114a1d5f6614d4639362b4b220ec</t>
  </si>
  <si>
    <t>d4abb1a7d</t>
  </si>
  <si>
    <t>d69c05b899354329ecdbb3856328d697baac08cf</t>
  </si>
  <si>
    <t>d69c05b89</t>
  </si>
  <si>
    <t>Use subtypes for Reply that are subclasses of thread#Reply, not of annotation-ns#Annotation.  This also adds a thot.rc variable REPLY_DEFAULT_TYPE (parallel to ANNOT_DEFAULT_TYPE) so the user can configure the type for new replies.</t>
  </si>
  <si>
    <t>Use-subtypes-for-Reply-that-are-subclasses-of-thread-Reply-not-of</t>
  </si>
  <si>
    <t>Thu, 13 Dec 2001 03:51:33 +0000</t>
  </si>
  <si>
    <t>d760d5c5ef611633e9e423811c47c04b64dce868</t>
  </si>
  <si>
    <t>d760d5c5e</t>
  </si>
  <si>
    <t>cd24b233f93d4c933de3be0235d3ca392cda887f</t>
  </si>
  <si>
    <t>cd24b233f</t>
  </si>
  <si>
    <t>Includes Matthew Ellison's edits to update to XHTML</t>
  </si>
  <si>
    <t>Includes-Matthew-Ellison-s-edits-to-update-to-XHTML</t>
  </si>
  <si>
    <t>Thu, 13 Dec 2001 01:48:12 +0000</t>
  </si>
  <si>
    <t>4820037979a5c53e9ab248ad2439fb1ac0672790</t>
  </si>
  <si>
    <t>1573e16b0e671a441e3cf9652244ecd379424bb6</t>
  </si>
  <si>
    <t>1573e16b0</t>
  </si>
  <si>
    <t>XHTML updates</t>
  </si>
  <si>
    <t>XHTML-updates</t>
  </si>
  <si>
    <t>Thu, 13 Dec 2001 01:41:26 +0000</t>
  </si>
  <si>
    <t>ceca0d46faadb6f456ca640e75b1b14d4811a534</t>
  </si>
  <si>
    <t>ceca0d46f</t>
  </si>
  <si>
    <t>42d0e4a2a0ba0b256a362c0e6bb056c9b2a2455a</t>
  </si>
  <si>
    <t>42d0e4a2a</t>
  </si>
  <si>
    <t>Document profiles: when pasting elements that are not allowed by the document     profile, discards only invalid elements, but not their valid content. VQ.</t>
  </si>
  <si>
    <t>Document-profiles-when-pasting-elements-that-are-not-allowed-by-the-document</t>
  </si>
  <si>
    <t>Wed, 12 Dec 2001 19:03:07 +0000</t>
  </si>
  <si>
    <t>4620daee2a1a7692418cd7ea0ffdce10ec8e5406</t>
  </si>
  <si>
    <t>4620daee2</t>
  </si>
  <si>
    <t>2507d08e668d1b1b64cd7df73bace28444f44c96</t>
  </si>
  <si>
    <t>2507d08e6</t>
  </si>
  <si>
    <t>The document profile was not updated by the Synchronize command + correction of one of my numerous wrong english comments (is this one correct ?) Laurent</t>
  </si>
  <si>
    <t>The-document-profile-was-not-updated-by-the-Synchronize-command</t>
  </si>
  <si>
    <t>Wed, 12 Dec 2001 17:21:53 +0000</t>
  </si>
  <si>
    <t>ebdb94ad961e47bab4457bf898ad129dfdda5b19</t>
  </si>
  <si>
    <t>ebdb94ad9</t>
  </si>
  <si>
    <t>d2d1f70489d3d78d2336bc7d6625aa78739a8270</t>
  </si>
  <si>
    <t>d2d1f7048</t>
  </si>
  <si>
    <t>Change messages about "current Amaya profile" Laurent</t>
  </si>
  <si>
    <t>Change-messages-about-current-Amaya-profile</t>
  </si>
  <si>
    <t>Wed, 12 Dec 2001 16:53:26 +0000</t>
  </si>
  <si>
    <t>b039cb2f195c7367bb5b73ed26a100a06ad88db8</t>
  </si>
  <si>
    <t>b039cb2f1</t>
  </si>
  <si>
    <t>f7355ca850298649626fab5500ae92735847fa1c</t>
  </si>
  <si>
    <t>f7355ca85</t>
  </si>
  <si>
    <t>Creation of new XHTML documents according to the profile. (I have chosen the shortcuts for the new functions that seemed to me the most appropriate but one can think differently). Laurent</t>
  </si>
  <si>
    <t>Creation-of-new-XHTML-documents-according-to-the-profile</t>
  </si>
  <si>
    <t>Wed, 12 Dec 2001 15:55:30 +0000</t>
  </si>
  <si>
    <t>ba8e12a820f8ce5295a4ebfcfa3f797e4a2e8028</t>
  </si>
  <si>
    <t>ba8e12a82</t>
  </si>
  <si>
    <t>f8cf4c991777e1349abf75f473ec2279f04ae66a</t>
  </si>
  <si>
    <t>f8cf4c991</t>
  </si>
  <si>
    <t>JK: make the source document raise the annotated document if this doc is an annotation or reply.</t>
  </si>
  <si>
    <t>JK-make-the-source-document-raise-the-annotated-document-if-this</t>
  </si>
  <si>
    <t>Wed, 12 Dec 2001 15:54:27 +0000</t>
  </si>
  <si>
    <t>7318f177848cfc294c8bfb7d74af94e418c349f8</t>
  </si>
  <si>
    <t>7318f1778</t>
  </si>
  <si>
    <t>8fb007e007838f92bafa265855297efc99cf09c9</t>
  </si>
  <si>
    <t>8fb007e00</t>
  </si>
  <si>
    <t>Updated XHTML tags</t>
  </si>
  <si>
    <t>Updated-XHTML-tags</t>
  </si>
  <si>
    <t>Wed, 12 Dec 2001 14:19:48 +0000</t>
  </si>
  <si>
    <t>05320d87fe9a6dcfa8b4172776f68d862a66afdb</t>
  </si>
  <si>
    <t>05320d87f</t>
  </si>
  <si>
    <t>c5af88afcb803c4f75a1f63ca827580aa2ebd7db</t>
  </si>
  <si>
    <t>c5af88afc</t>
  </si>
  <si>
    <t>bug fix: in some cases, when editing the value of an attribute in the          Structure view, the whole attribute disappeared from that view. VQ.</t>
  </si>
  <si>
    <t>bug-fix-in-some-cases-when-editing-the-value-of-an-attribute-in-the</t>
  </si>
  <si>
    <t>Wed, 12 Dec 2001 14:13:43 +0000</t>
  </si>
  <si>
    <t>8a81b1658dfc6c97f48e4330c672f5cd07f08dc9</t>
  </si>
  <si>
    <t>8a81b1658</t>
  </si>
  <si>
    <t>c5f4b7a31bf7b0f2910fec3ccf06f8506d77fd2c</t>
  </si>
  <si>
    <t>c5f4b7a31</t>
  </si>
  <si>
    <t>Updated HTML 4 to XHTML</t>
  </si>
  <si>
    <t>Updated-HTML-4-to-XHTML</t>
  </si>
  <si>
    <t>Wed, 12 Dec 2001 12:59:58 +0000</t>
  </si>
  <si>
    <t>7721ea29b3b092b0158eb49dd3fec465def0097f</t>
  </si>
  <si>
    <t>7721ea29b</t>
  </si>
  <si>
    <t>41047192c71a964253b87a44f183e2d72c8623fc</t>
  </si>
  <si>
    <t>41047192c</t>
  </si>
  <si>
    <t>First step to filter the menus according to the document profile Laurent</t>
  </si>
  <si>
    <t>First-step-to-filter-the-menus-according-to-the-document-profile</t>
  </si>
  <si>
    <t>Wed, 12 Dec 2001 11:54:46 +0000</t>
  </si>
  <si>
    <t>983a73f573b05aad846fdf847258f77243d95631</t>
  </si>
  <si>
    <t>983a73f57</t>
  </si>
  <si>
    <t>e477f92ac1690e70ca38a95681f80cd54d0d5ae0</t>
  </si>
  <si>
    <t>e477f92ac</t>
  </si>
  <si>
    <t>JK: Posting an annotation that had local replies or annotations attached to it didn't update the local metadata to point to the new URL. The reverse link from the metadata "source_doc" didn't work on annots on annots.</t>
  </si>
  <si>
    <t>JK-Posting-an-annotation-that-had-local-replies-or-annotations-attached-to-it</t>
  </si>
  <si>
    <t>Wed, 12 Dec 2001 10:41:26 +0000</t>
  </si>
  <si>
    <t>b2a289be138557a668aca8341d19bbe0f1687dce</t>
  </si>
  <si>
    <t>b2a289be1</t>
  </si>
  <si>
    <t>57ac9e70ced4df7464ac9f44f8b7f6e1b9889d07</t>
  </si>
  <si>
    <t>57ac9e70c</t>
  </si>
  <si>
    <t>Change the definition of the element Doctype in some S schemas and its display in some P schemas (uses the default style). Laurent</t>
  </si>
  <si>
    <t>Change-the-definition-of-the-element-Doctype-in-some-S-schemas-and-its-display-in-some-P-schemas-uses-the-default-style</t>
  </si>
  <si>
    <t>Wed, 12 Dec 2001 10:01:41 +0000</t>
  </si>
  <si>
    <t>86cac5873aba9bcea7936ef658601c8b30bb1a90</t>
  </si>
  <si>
    <t>86cac5873</t>
  </si>
  <si>
    <t>c0e1995ef930170813b78eb2823ba8576d2d5484</t>
  </si>
  <si>
    <t>c0e1995ef</t>
  </si>
  <si>
    <t>Fixed GTK cast warning. Paul</t>
  </si>
  <si>
    <t>Fixed-GTK-cast-warning</t>
  </si>
  <si>
    <t>Wed, 12 Dec 2001 09:40:24 +0000</t>
  </si>
  <si>
    <t>41901abfcb924da45cf259e337021da83ba17d1d</t>
  </si>
  <si>
    <t>41901abfc</t>
  </si>
  <si>
    <t>2918a27f207c071ef0717ef16d4ec22a0a7b6a9a</t>
  </si>
  <si>
    <t>2918a27f2</t>
  </si>
  <si>
    <t>GTK : Rewrite of the GTK scrollbar handling of buttons so that we have al line per line move when we click the buttons, and a functionnal Ctrl+click. Paul</t>
  </si>
  <si>
    <t>GTK-Rewrite-of-the-GTK-scrollbar-handling-of-buttons-so-that-we-have-al-line-per-line-move-when-we-click-the-buttons-and-a-functionnal-Ctrl-click</t>
  </si>
  <si>
    <t>Wed, 12 Dec 2001 09:39:31 +0000</t>
  </si>
  <si>
    <t>9db0fdf1e0963ffb863f937ea6024b2660842284</t>
  </si>
  <si>
    <t>9db0fdf1e</t>
  </si>
  <si>
    <t>a2f6889ca4074b1ca8c6e54c9a16b3ea51798be4</t>
  </si>
  <si>
    <t>a2f6889ca</t>
  </si>
  <si>
    <t>The value of the alt attribute was limited to 32 characters. Irene</t>
  </si>
  <si>
    <t>The-value-of-the-alt-attribute-was-limited-to-32-characters</t>
  </si>
  <si>
    <t>Wed, 12 Dec 2001 09:31:49 +0000</t>
  </si>
  <si>
    <t>548e396172feef516b0c101e0871525c04b29376</t>
  </si>
  <si>
    <t>548e39617</t>
  </si>
  <si>
    <t>cbd485a12668f758ba8652ca73a5ec4d8c05482d</t>
  </si>
  <si>
    <t>cbd485a12</t>
  </si>
  <si>
    <t>JK: avoid storing the default profiles file name in the registry.</t>
  </si>
  <si>
    <t>JK-avoid-storing-the-default-profiles-file-name-in-the-registry</t>
  </si>
  <si>
    <t>Wed, 12 Dec 2001 09:17:05 +0000</t>
  </si>
  <si>
    <t>674b1d77d172875463b855f8565d9c695a6d739b</t>
  </si>
  <si>
    <t>674b1d77d</t>
  </si>
  <si>
    <t>992f8b7bf9cbc9ab7c8f1a6fa48c284d3b86f90a</t>
  </si>
  <si>
    <t>992f8b7bf</t>
  </si>
  <si>
    <t>Updated XHTML and corrected HTML mistakes.</t>
  </si>
  <si>
    <t>Updated-XHTML-and-corrected-HTML-mistakes</t>
  </si>
  <si>
    <t>Wed, 12 Dec 2001 03:17:19 +0000</t>
  </si>
  <si>
    <t>a373c8f62d4cac9733e4638c46b1523a66fc550e</t>
  </si>
  <si>
    <t>a373c8f62</t>
  </si>
  <si>
    <t>05437afff119ac8c85bb5cec5006fa6ed142355d</t>
  </si>
  <si>
    <t>05437afff</t>
  </si>
  <si>
    <t>Added navigation bars, corrected HTML code.</t>
  </si>
  <si>
    <t>Added-navigation-bars-corrected-HTML-code</t>
  </si>
  <si>
    <t>Tue, 11 Dec 2001 19:40:16 +0000</t>
  </si>
  <si>
    <t>2bd71bd6498b1c7ad123be04ad7e85aea8570e9e</t>
  </si>
  <si>
    <t>2bd71bd64</t>
  </si>
  <si>
    <t>098ce737604ab09bc0e9e114e90e2080777bb28d</t>
  </si>
  <si>
    <t>098ce7376</t>
  </si>
  <si>
    <t>Updated content.</t>
  </si>
  <si>
    <t>Updated-content</t>
  </si>
  <si>
    <t>Tue, 11 Dec 2001 19:38:51 +0000</t>
  </si>
  <si>
    <t>ab3f64629eafd48344c7737f3290fa6875db5444</t>
  </si>
  <si>
    <t>ab3f64629</t>
  </si>
  <si>
    <t>6ae2afa09b11c637100808b66297f5505b23a9bf</t>
  </si>
  <si>
    <t>6ae2afa09</t>
  </si>
  <si>
    <t>Bug fix: when a SELECT element (menu) had no pre-selected OPTION, Amaya preselected the first OPTION. This is no longer required by the spec. and made some HTML forms unusable. VQ.</t>
  </si>
  <si>
    <t>Bug-fix-when-a-SELECT-element-menu-had-no-pre-selected-OPTION-Amaya</t>
  </si>
  <si>
    <t>Tue, 11 Dec 2001 18:49:18 +0000</t>
  </si>
  <si>
    <t>ffe102c1902ad200ab10dfaeb75f044c2e613195</t>
  </si>
  <si>
    <t>ffe102c19</t>
  </si>
  <si>
    <t>3b3fb084a900123f1579f6e106fb1e941024df38</t>
  </si>
  <si>
    <t>3b3fb084a</t>
  </si>
  <si>
    <t>Improving the font zoom and implementation of the function Prof_BelongDoctype that says if an editing function is available in the current document profile. Irene</t>
  </si>
  <si>
    <t>Improving-the-font-zoom-and-implementation-of-the-function-Prof_BelongDoctype</t>
  </si>
  <si>
    <t>Tue, 11 Dec 2001 17:39:49 +0000</t>
  </si>
  <si>
    <t>53b82944ccfae1fddf74fe577aa8ae22491e3d77</t>
  </si>
  <si>
    <t>53b82944c</t>
  </si>
  <si>
    <t>76db9bd8e167b3e70e3a4cf371c92837e765e230</t>
  </si>
  <si>
    <t>76db9bd8e</t>
  </si>
  <si>
    <t>After a "Paste" command, filter element and attributes that are not allowed by the document profile. VQ.</t>
  </si>
  <si>
    <t>After-a-Paste-command-filter-element-and-attributes-that-are-not</t>
  </si>
  <si>
    <t>Tue, 11 Dec 2001 17:12:57 +0000</t>
  </si>
  <si>
    <t>2aaa26dd905fbe69aebe7f507c595d4140ad8402</t>
  </si>
  <si>
    <t>2aaa26dd9</t>
  </si>
  <si>
    <t>9a6c24ec98d1854fd910bdbdb44027927a79215b</t>
  </si>
  <si>
    <t>9a6c24ec9</t>
  </si>
  <si>
    <t>Use the Thotlib functions TtaGet(Set)DocumentProfile instead of the 'ParsingLevel' document meta data. Laurent</t>
  </si>
  <si>
    <t>Use-the-Thotlib-functions-TtaGet-Set-DocumentProfile-instead-of-the-ParsingLevel-document-meta-data</t>
  </si>
  <si>
    <t>Tue, 11 Dec 2001 16:57:38 +0000</t>
  </si>
  <si>
    <t>67f1d0c686eab7da5a33c6629bc573fb62da75a9</t>
  </si>
  <si>
    <t>67f1d0c68</t>
  </si>
  <si>
    <t>f08d388e844d62f39f652250225781d4ef3df2e4</t>
  </si>
  <si>
    <t>f08d388e8</t>
  </si>
  <si>
    <t>The selector "font zoom" is now interpreted as a percentage. Irene</t>
  </si>
  <si>
    <t>The-selector-font-zoom-is-now-interpreted-as-a-percentage</t>
  </si>
  <si>
    <t>Tue, 11 Dec 2001 16:28:39 +0000</t>
  </si>
  <si>
    <t>0fa13ac0609c82be9d913bce18acbd87b7ddfdb9</t>
  </si>
  <si>
    <t>0fa13ac06</t>
  </si>
  <si>
    <t>1323d220da9c1a70f0ce610700267d6455faa46d</t>
  </si>
  <si>
    <t>1323d220d</t>
  </si>
  <si>
    <t>Avoid to lose the selection when editing an attribute value in the structure view. Irene</t>
  </si>
  <si>
    <t>Avoid-to-lose-the-selection-when-editing-an-attribute-value-in-the-structure</t>
  </si>
  <si>
    <t>Tue, 11 Dec 2001 15:07:01 +0000</t>
  </si>
  <si>
    <t>83c359a5eb62dea1b48bc44e5eab0fcca32f8c6b</t>
  </si>
  <si>
    <t>83c359a5e</t>
  </si>
  <si>
    <t>2001cb47672cdedcc968f42167c8f19f112ff9c4</t>
  </si>
  <si>
    <t>2001cb476</t>
  </si>
  <si>
    <t>Add the profile of the document in the Document structure and define two new functions in Thotlib API:</t>
  </si>
  <si>
    <t>Add-the-profile-of-the-document-in-the-Document-structure-and-define-two-new-functions-in-Thotlib-API</t>
  </si>
  <si>
    <t xml:space="preserve">  TtaGetDocumentProfile_x000D_
  Gets the document profile_x000D_
extern int TtaGetDocumentProfile (Document document);_x000D_
_x000D_
  TtaSetDocumentProfile_x000D_
  Sets the document profile_x000D_
extern void TtaSetDocumentProfile (Document document, int profile);_x000D_
_x000D_
Laurent_x000D_
</t>
  </si>
  <si>
    <t>Tue, 11 Dec 2001 12:15:55 +0000</t>
  </si>
  <si>
    <t>745a0a20155de3289e6a5a100cbff8b4b58ffd9f</t>
  </si>
  <si>
    <t>745a0a201</t>
  </si>
  <si>
    <t>e0d6efafc523de4f14232080ef8a83d005386026</t>
  </si>
  <si>
    <t>e0d6efafc</t>
  </si>
  <si>
    <t>JK: trying auto not</t>
  </si>
  <si>
    <t>JK-trying-auto-not</t>
  </si>
  <si>
    <t>Tue, 11 Dec 2001 12:07:26 +0000</t>
  </si>
  <si>
    <t>8a861abdfe967f4ba3f85e6acda9e82b7c065976</t>
  </si>
  <si>
    <t>8a861abdf</t>
  </si>
  <si>
    <t>1bc4d96b9e4a59b517ce2b221b81ad2e9ad7a75d</t>
  </si>
  <si>
    <t>1bc4d96b9</t>
  </si>
  <si>
    <t>JK: auto notif</t>
  </si>
  <si>
    <t>JK-auto-notif</t>
  </si>
  <si>
    <t>Tue, 11 Dec 2001 12:06:41 +0000</t>
  </si>
  <si>
    <t>566ef615fabae9c8c299f1f233b4ce093b7c5661</t>
  </si>
  <si>
    <t>566ef615f</t>
  </si>
  <si>
    <t>ebccb3f0988a1c52e5252121c6e91137b4846462</t>
  </si>
  <si>
    <t>ebccb3f09</t>
  </si>
  <si>
    <t>JK: testing the autocmmit message</t>
  </si>
  <si>
    <t>JK-testing-the-autocmmit-message</t>
  </si>
  <si>
    <t>Tue, 11 Dec 2001 12:05:03 +0000</t>
  </si>
  <si>
    <t>74dddd48ebd2593bf28ea8d87e22d8c1bd33c37c</t>
  </si>
  <si>
    <t>74dddd48e</t>
  </si>
  <si>
    <t>0bb514c1fa807226eaa2dba6042a2f28dc52f585</t>
  </si>
  <si>
    <t>0bb514c1f</t>
  </si>
  <si>
    <t>Bug fixes: - The menu Profiles didn't work on GTK platform - In GTK selectors the entry n+1 was selected instead of the entry n. - Adding parentheses in the function NewContent First step towards a multi-doctype support Irene</t>
  </si>
  <si>
    <t>Tue, 11 Dec 2001 11:54:25 +0000</t>
  </si>
  <si>
    <t>f46598e9b7ba83e3524e7242f8329f612006b490</t>
  </si>
  <si>
    <t>f46598e9b</t>
  </si>
  <si>
    <t>294708e61d4797ced4a210e4d9b0ba519d82d38e</t>
  </si>
  <si>
    <t>Wrong value for the DOCTYPE element in the HTML table. Laurent</t>
  </si>
  <si>
    <t>Wrong-value-for-the-DOCTYPE-element-in-the-HTML-table</t>
  </si>
  <si>
    <t>Tue, 11 Dec 2001 09:45:32 +0000</t>
  </si>
  <si>
    <t>67178e2ecf58639c0e8770c028914c6ce563425c</t>
  </si>
  <si>
    <t>67178e2ec</t>
  </si>
  <si>
    <t>8a65f47cc5c8daf04e751348769c8d7b6b9c2fda</t>
  </si>
  <si>
    <t>8a65f47cc</t>
  </si>
  <si>
    <t>Prepare for selection in attribute values. VQ.</t>
  </si>
  <si>
    <t>Prepare-for-selection-in-attribute-values</t>
  </si>
  <si>
    <t>Tue, 11 Dec 2001 09:28:55 +0000</t>
  </si>
  <si>
    <t>07c85f77534750ccf81579b52855e13c086c26ee</t>
  </si>
  <si>
    <t>07c85f775</t>
  </si>
  <si>
    <t>9324df98acdf84006e65638bf05913430456a64d</t>
  </si>
  <si>
    <t>9324df98a</t>
  </si>
  <si>
    <t>Moved images to central location</t>
  </si>
  <si>
    <t>Moved-images-to-central-location</t>
  </si>
  <si>
    <t>Tue, 11 Dec 2001 05:55:29 +0000</t>
  </si>
  <si>
    <t>cd499f14a21624075b53d12c8c0c4878f09d43f2</t>
  </si>
  <si>
    <t>cd499f14a</t>
  </si>
  <si>
    <t>e077dd57401640faf203add618d564df1991e77b</t>
  </si>
  <si>
    <t>e077dd574</t>
  </si>
  <si>
    <t>Added navigation links.</t>
  </si>
  <si>
    <t>Added-navigation-links</t>
  </si>
  <si>
    <t>Tue, 11 Dec 2001 05:51:00 +0000</t>
  </si>
  <si>
    <t>89b2e428e3acf75840dd2eec25b977fd5d31bae9</t>
  </si>
  <si>
    <t>89b2e428e</t>
  </si>
  <si>
    <t>7ea1cde3cc7697928c4bbbb712a814ba950ee63a</t>
  </si>
  <si>
    <t>7ea1cde3c</t>
  </si>
  <si>
    <t>Linked in HTML.trans file page, Transform.html.</t>
  </si>
  <si>
    <t>Linked-in-HTML.trans-file-page-Transform.html</t>
  </si>
  <si>
    <t>Tue, 11 Dec 2001 04:12:18 +0000</t>
  </si>
  <si>
    <t>8122096a58dd8a413e61836366d2a8ec6a90413d</t>
  </si>
  <si>
    <t>8122096a5</t>
  </si>
  <si>
    <t>194d7a9af3929e3705a6a711ca46adf9d0ff3579</t>
  </si>
  <si>
    <t>194d7a9af</t>
  </si>
  <si>
    <t>Added navigation bars.</t>
  </si>
  <si>
    <t>Added-navigation-bars</t>
  </si>
  <si>
    <t>Tue, 11 Dec 2001 03:46:59 +0000</t>
  </si>
  <si>
    <t>0c8ec04d61ac4f0b31f6e090b9c8895af7012786</t>
  </si>
  <si>
    <t>0c8ec04d6</t>
  </si>
  <si>
    <t>c3297c5a035ab21ed046c98de9a2adaea875b646</t>
  </si>
  <si>
    <t>c3297c5a0</t>
  </si>
  <si>
    <t>Tue, 11 Dec 2001 03:39:40 +0000</t>
  </si>
  <si>
    <t>928bc014bb7e6d3b39f1b7ebebda34f3ffbfd35f</t>
  </si>
  <si>
    <t>928bc014b</t>
  </si>
  <si>
    <t>497697780abc3ba926ab1edd75b9c3f1c062961c</t>
  </si>
  <si>
    <t>Minor edits, revisions for formatting and consistency. Updated images.</t>
  </si>
  <si>
    <t>Minor-edits-revisions-for-formatting-and-consistency.-Updated-images</t>
  </si>
  <si>
    <t>Mon, 10 Dec 2001 19:24:02 +0000</t>
  </si>
  <si>
    <t>955ab31683521373bf73003260e770742fec61fd</t>
  </si>
  <si>
    <t>955ab3168</t>
  </si>
  <si>
    <t>8a695197093e4c25bb0b3add1231f19fa0d132f7</t>
  </si>
  <si>
    <t>8a6951970</t>
  </si>
  <si>
    <t>Minor edits, revisions for formatting and consistency.</t>
  </si>
  <si>
    <t>Minor-edits-revisions-for-formatting-and-consistency</t>
  </si>
  <si>
    <t>Mon, 10 Dec 2001 19:20:05 +0000</t>
  </si>
  <si>
    <t>1a1b40717f7b89047912f9740fdd4117ec7ae952</t>
  </si>
  <si>
    <t>1a1b40717</t>
  </si>
  <si>
    <t>62648bd7b375c44e3e00afafddcd57a9084dc1e0</t>
  </si>
  <si>
    <t>62648bd7b</t>
  </si>
  <si>
    <t>Mon, 10 Dec 2001 19:05:55 +0000</t>
  </si>
  <si>
    <t>730b3b23eafb1dea9364fb0cd115b7ecf29d3d0c</t>
  </si>
  <si>
    <t>730b3b23e</t>
  </si>
  <si>
    <t>52c7f4a525d5d4039eacaafc73def291bc3ba9ea</t>
  </si>
  <si>
    <t>52c7f4a52</t>
  </si>
  <si>
    <t>Keep the attribute order when undoing/redoing a command "Delete Attribute" VQ</t>
  </si>
  <si>
    <t>Keep-the-attribute-order-when-undoing-redoing-a-command-Delete-Attribute</t>
  </si>
  <si>
    <t>Mon, 10 Dec 2001 17:30:25 +0000</t>
  </si>
  <si>
    <t>678f4719823166fd8b5ab945f4872925df5476a2</t>
  </si>
  <si>
    <t>678f47198</t>
  </si>
  <si>
    <t>9041af706f2f374530caf10197b0ef15d389bdf4</t>
  </si>
  <si>
    <t>9041af706</t>
  </si>
  <si>
    <t>Fixed compilers warnings. Paul</t>
  </si>
  <si>
    <t>Fixed-compilers-warnings</t>
  </si>
  <si>
    <t>Mon, 10 Dec 2001 15:02:11 +0000</t>
  </si>
  <si>
    <t>c2c0b2775ca020898276d8ad3c49e05877ebcb7b</t>
  </si>
  <si>
    <t>c2c0b2775</t>
  </si>
  <si>
    <t>be86ae6943792b6a74f96c0fb7db4f2c93c1fb89</t>
  </si>
  <si>
    <t>be86ae694</t>
  </si>
  <si>
    <t>Bug fix: when editing an attribute value the selection was lost Irene</t>
  </si>
  <si>
    <t>Bug-fix-when-editing-an-attribute-value-the-selection-was-lost</t>
  </si>
  <si>
    <t>Mon, 10 Dec 2001 14:57:54 +0000</t>
  </si>
  <si>
    <t>476a20e4bfdc5ea3f45fc86de36acd7ceb97c29a</t>
  </si>
  <si>
    <t>476a20e4b</t>
  </si>
  <si>
    <t>509aede9084f8db0e5b0e76ee1ba4a303d58d0b9</t>
  </si>
  <si>
    <t>509aede90</t>
  </si>
  <si>
    <t>Links added.</t>
  </si>
  <si>
    <t>Links-added</t>
  </si>
  <si>
    <t>Mon, 10 Dec 2001 13:40:21 +0000</t>
  </si>
  <si>
    <t>4cc955f017ae9874c42b94cf6e613533ff7dadb5</t>
  </si>
  <si>
    <t>4cc955f01</t>
  </si>
  <si>
    <t>5102e041fc72de14b80e2a3182f865f108d9b94f</t>
  </si>
  <si>
    <t>5102e041f</t>
  </si>
  <si>
    <t>File updated.</t>
  </si>
  <si>
    <t>File-updated</t>
  </si>
  <si>
    <t>Mon, 10 Dec 2001 13:37:28 +0000</t>
  </si>
  <si>
    <t>4524dbc3188ef3a4657dabbe4b7822b32a134a39</t>
  </si>
  <si>
    <t>4524dbc31</t>
  </si>
  <si>
    <t>ee58566a01b49ee922d5d6c94c5c2c533c97dc8e</t>
  </si>
  <si>
    <t>ee58566a0</t>
  </si>
  <si>
    <t>Navigation bar added.</t>
  </si>
  <si>
    <t>Navigation-bar-added</t>
  </si>
  <si>
    <t>Mon, 10 Dec 2001 13:34:20 +0000</t>
  </si>
  <si>
    <t>219111b3bbc5d14b7171425058061927d8f84cdd</t>
  </si>
  <si>
    <t>219111b3b</t>
  </si>
  <si>
    <t>f9cc5a963b64f5c600e6932c375f39c55b36476c</t>
  </si>
  <si>
    <t>f9cc5a963</t>
  </si>
  <si>
    <t>An oversight in my previous commit. Laurent</t>
  </si>
  <si>
    <t>An-oversight-in-my-previous-commit</t>
  </si>
  <si>
    <t>Mon, 10 Dec 2001 12:25:52 +0000</t>
  </si>
  <si>
    <t>4c3620194bf9168816a8bae572a849cce46eeb7f</t>
  </si>
  <si>
    <t>4c3620194</t>
  </si>
  <si>
    <t>b38f3ca366605a0898966c15d3ee21dcf6a496d5</t>
  </si>
  <si>
    <t>b38f3ca36</t>
  </si>
  <si>
    <t>prevent changing the value of an invalid attribute. VQ.</t>
  </si>
  <si>
    <t>prevent-changing-the-value-of-an-invalid-attribute</t>
  </si>
  <si>
    <t>Mon, 10 Dec 2001 12:18:10 +0000</t>
  </si>
  <si>
    <t>9f7009631d4638a25af6a320455a405840851674</t>
  </si>
  <si>
    <t>9f7009631</t>
  </si>
  <si>
    <t>f2e3039e22b6bb16c948e67b5eb721a47c79ca1e</t>
  </si>
  <si>
    <t>f2e3039e2</t>
  </si>
  <si>
    <t>Improve the handling of the DOCTYPE declaration. Laurent</t>
  </si>
  <si>
    <t>Improve-the-handling-of-the-DOCTYPE-declaration</t>
  </si>
  <si>
    <t>Mon, 10 Dec 2001 12:16:22 +0000</t>
  </si>
  <si>
    <t>65a7c098742dc12bd4b7bbe2e6d478a83dcbd6e8</t>
  </si>
  <si>
    <t>65a7c0987</t>
  </si>
  <si>
    <t>e44ad67e37d4f93ed199df2baef3794faba0108b</t>
  </si>
  <si>
    <t>e44ad67e3</t>
  </si>
  <si>
    <t>Added header comment to some function that I've created, and remove an unused function Paul</t>
  </si>
  <si>
    <t>Added-header-comment-to-some-function-that-I-ve-created-and-remove-an-unused-function</t>
  </si>
  <si>
    <t>Mon, 10 Dec 2001 10:53:46 +0000</t>
  </si>
  <si>
    <t>a51996c06703b480412eaeb020b438e2b088d6cc</t>
  </si>
  <si>
    <t>a51996c06</t>
  </si>
  <si>
    <t>1f84df96749b1e2c20bfabc7a8de63aa80cb2a61</t>
  </si>
  <si>
    <t>1f84df967</t>
  </si>
  <si>
    <t>Mon, 10 Dec 2001 10:07:59 +0000</t>
  </si>
  <si>
    <t>1abd038a031109d6e8abbc4921e67a21a2ac1de9</t>
  </si>
  <si>
    <t>1abd038a0</t>
  </si>
  <si>
    <t>93e05df3f1b80269414cb72c8fa2b9d00c528898</t>
  </si>
  <si>
    <t>93e05df3f</t>
  </si>
  <si>
    <t>Mon, 10 Dec 2001 10:02:52 +0000</t>
  </si>
  <si>
    <t>44a63035048e67befb81016b1384c8192eedb970</t>
  </si>
  <si>
    <t>44a630350</t>
  </si>
  <si>
    <t>364c98905c0599002c33cd36f3a3c8c02d55c8ce</t>
  </si>
  <si>
    <t>364c98905</t>
  </si>
  <si>
    <t>Bug fixes and improvements. Irene</t>
  </si>
  <si>
    <t>Bug-fixes-and-improvements</t>
  </si>
  <si>
    <t>Mon, 10 Dec 2001 09:58:57 +0000</t>
  </si>
  <si>
    <t>d48892d25ccb596109a5d62509af8662787d7494</t>
  </si>
  <si>
    <t>d48892d25</t>
  </si>
  <si>
    <t>0ee6512454b2b4832153dc28afadffc83a3311ee</t>
  </si>
  <si>
    <t>0ee651245</t>
  </si>
  <si>
    <t>A double click in an attribute value selects a word. VQ</t>
  </si>
  <si>
    <t>A-double-click-in-an-attribute-value-selects-a-word</t>
  </si>
  <si>
    <t>Mon, 10 Dec 2001 09:35:26 +0000</t>
  </si>
  <si>
    <t>643816a450ba514f33bd5c8c2a86486120b43f5b</t>
  </si>
  <si>
    <t>643816a45</t>
  </si>
  <si>
    <t>c6031e1f5d963caa77442f157e05827ea41960c8</t>
  </si>
  <si>
    <t>c6031e1f5</t>
  </si>
  <si>
    <t>Put all attributes associated with the selected element in the Attributes menu. VQ.</t>
  </si>
  <si>
    <t>Put-all-attributes-associated-with-the-selected-element-in-the-Attributes</t>
  </si>
  <si>
    <t>Mon, 10 Dec 2001 09:34:11 +0000</t>
  </si>
  <si>
    <t>5cbbe8fc40663263c9abed370f8e461ccd8d7a27</t>
  </si>
  <si>
    <t>5cbbe8fc4</t>
  </si>
  <si>
    <t>1286ff1d5f34606facb1b6942f0f820a46d1ad93</t>
  </si>
  <si>
    <t>1286ff1d5</t>
  </si>
  <si>
    <t>Put all event attributes (onfocus, onblur, onload, etc.) in the Event submenu. VQ.</t>
  </si>
  <si>
    <t>Put-all-event-attributes-onfocus-onblur-onload-etc.-in-the-Event</t>
  </si>
  <si>
    <t>Mon, 10 Dec 2001 09:14:17 +0000</t>
  </si>
  <si>
    <t>d1d25ef480d26ccc3f1e8bb0bc45580b7f766031</t>
  </si>
  <si>
    <t>d1d25ef48</t>
  </si>
  <si>
    <t>4746586797413b12d7dce978d873eaab56fcf092</t>
  </si>
  <si>
    <t>JK: Delete of remote annotations that were not replies caused a SIGSEV (missing condition).</t>
  </si>
  <si>
    <t>JK-Delete-of-remote-annotations-that-were-not-replies-caused-a-SIGSEV</t>
  </si>
  <si>
    <t>Mon, 10 Dec 2001 09:13:22 +0000</t>
  </si>
  <si>
    <t>0e4530d2a317df0a86a353b9163c898a9273bc8f</t>
  </si>
  <si>
    <t>0e4530d2a</t>
  </si>
  <si>
    <t>bf9cb8fa2ae674c641a8567c12c78a1964663abb</t>
  </si>
  <si>
    <t>bf9cb8fa2</t>
  </si>
  <si>
    <t>Edit review and updates, round 2.</t>
  </si>
  <si>
    <t>Edit-review-and-updates-round-2</t>
  </si>
  <si>
    <t>Mon, 10 Dec 2001 01:25:15 +0000</t>
  </si>
  <si>
    <t>ed0af346f24098baf2b330f8d57301426e6753be</t>
  </si>
  <si>
    <t>ed0af346f</t>
  </si>
  <si>
    <t>f3afc1069a464619603ca99ec7edc586d142a4d4</t>
  </si>
  <si>
    <t>f3afc1069</t>
  </si>
  <si>
    <t>Mon, 10 Dec 2001 01:09:22 +0000</t>
  </si>
  <si>
    <t>2ce0263be549a2693599032320564295eccac948</t>
  </si>
  <si>
    <t>2ce0263be</t>
  </si>
  <si>
    <t>ca684805d80cabacee98c9a8309f5e737b6e3b9d</t>
  </si>
  <si>
    <t>ca684805d</t>
  </si>
  <si>
    <t>Mon, 10 Dec 2001 00:56:34 +0000</t>
  </si>
  <si>
    <t>c214071a8d9634976f6a45f2dcdc14cb47080b17</t>
  </si>
  <si>
    <t>c214071a8</t>
  </si>
  <si>
    <t>a1f47215f5c1f0d6e0a997b79015a5425bcb5f84</t>
  </si>
  <si>
    <t>a1f47215f</t>
  </si>
  <si>
    <t>Mon, 10 Dec 2001 00:35:40 +0000</t>
  </si>
  <si>
    <t>5cb0912ef13cafa0838f0f3b478a95872d235fa1</t>
  </si>
  <si>
    <t>5cb0912ef</t>
  </si>
  <si>
    <t>b2e7b56b3715b8faee5fb1e8038734befef68ba2</t>
  </si>
  <si>
    <t>b2e7b56b3</t>
  </si>
  <si>
    <t>Mon, 10 Dec 2001 00:02:40 +0000</t>
  </si>
  <si>
    <t>915990141fb7b9717ff5af498d4c8c9ddc90d9e2</t>
  </si>
  <si>
    <t>fca323c6f6868047b5de573f914d02da26b76dc0</t>
  </si>
  <si>
    <t>fca323c6f</t>
  </si>
  <si>
    <t>Sun, 9 Dec 2001 23:19:20 +0000</t>
  </si>
  <si>
    <t>b2546b352b188519c2c0c5d1377f9d09b18fcf31</t>
  </si>
  <si>
    <t>b2546b352</t>
  </si>
  <si>
    <t>f2eace9cf2e729f3b1f7f896935a6d79d689ef50</t>
  </si>
  <si>
    <t>f2eace9cf</t>
  </si>
  <si>
    <t>Central icon folder and images</t>
  </si>
  <si>
    <t>Central-icon-folder-and-images</t>
  </si>
  <si>
    <t>Sun, 9 Dec 2001 15:31:50 +0000</t>
  </si>
  <si>
    <t>5dfed2c4f937f4e69d21510f836ac39e47619c9d</t>
  </si>
  <si>
    <t>5dfed2c4f</t>
  </si>
  <si>
    <t>0b10b7d7db0ba1d6f2e23dd3578e05b5a03219c9</t>
  </si>
  <si>
    <t>0b10b7d7d</t>
  </si>
  <si>
    <t>Updated numbering_sectiongs.html</t>
  </si>
  <si>
    <t>Updated-numbering_sectiongs.html</t>
  </si>
  <si>
    <t>Sun, 9 Dec 2001 15:25:29 +0000</t>
  </si>
  <si>
    <t>5a5a49940b280e2b45aa2333e3fc0d3a63f567e7</t>
  </si>
  <si>
    <t>5a5a49940</t>
  </si>
  <si>
    <t>c060e7677364c54c596a1893613a1df8a283959e</t>
  </si>
  <si>
    <t>c060e7677</t>
  </si>
  <si>
    <t>Added navigation bar.</t>
  </si>
  <si>
    <t>Added-navigation-bar</t>
  </si>
  <si>
    <t>Sun, 9 Dec 2001 03:31:25 +0000</t>
  </si>
  <si>
    <t>b9a5426b110ae97a5cceff89a7f53ddc5feb8b6d</t>
  </si>
  <si>
    <t>b9a5426b1</t>
  </si>
  <si>
    <t>110c25b3faee475cad2a9d83da0b5a028dcd55f5</t>
  </si>
  <si>
    <t>110c25b3f</t>
  </si>
  <si>
    <t>Sat, 8 Dec 2001 19:04:47 +0000</t>
  </si>
  <si>
    <t>1347ea8dc5ee6429df607b05056f09377d3c97bc</t>
  </si>
  <si>
    <t>1347ea8dc</t>
  </si>
  <si>
    <t>016d08db6043a2f6af1a362098490e168897fedb</t>
  </si>
  <si>
    <t>016d08db6</t>
  </si>
  <si>
    <t>Links created topics for folders through saving_and_publishing. (MS)</t>
  </si>
  <si>
    <t>Links-created-topics-for-folders-through-saving_and_publishing.-MS</t>
  </si>
  <si>
    <t>Sat, 8 Dec 2001 18:49:06 +0000</t>
  </si>
  <si>
    <t>db26641fdf75411cf4300ed454d86baab6930197</t>
  </si>
  <si>
    <t>db26641fd</t>
  </si>
  <si>
    <t>e2e1878b41aa66e1169a7c119515105ee211b4b1</t>
  </si>
  <si>
    <t>e2e1878b4</t>
  </si>
  <si>
    <t>Sat, 8 Dec 2001 18:42:12 +0000</t>
  </si>
  <si>
    <t>86d856372a8707d6efd3fea511b62d4e865916a8</t>
  </si>
  <si>
    <t>86d856372</t>
  </si>
  <si>
    <t>cccdcf7c147a420317b946ef68f1106d41deede9</t>
  </si>
  <si>
    <t>cccdcf7c1</t>
  </si>
  <si>
    <t>MathML: improve spacing of operators. VQ.</t>
  </si>
  <si>
    <t>MathML-improve-spacing-of-operators</t>
  </si>
  <si>
    <t>Fri, 7 Dec 2001 18:03:49 +0000</t>
  </si>
  <si>
    <t>e4444483b280fcd78b01a5496cc8d3f8b4e152b6</t>
  </si>
  <si>
    <t>e4444483b</t>
  </si>
  <si>
    <t>e8c5bf4a42a134ada4b1d629e67ce9301ea6ee81</t>
  </si>
  <si>
    <t>e8c5bf4a4</t>
  </si>
  <si>
    <t>Bug fix: when an attribute value was selected the command delete removed the element instead of the selected text. Irene</t>
  </si>
  <si>
    <t>Bug-fix-when-an-attribute-value-was-selected-the-command-delete-removed</t>
  </si>
  <si>
    <t>Fri, 7 Dec 2001 16:50:21 +0000</t>
  </si>
  <si>
    <t>52f395680396b006ee8d2a74a05c8c8fb1d21d6d</t>
  </si>
  <si>
    <t>52f395680</t>
  </si>
  <si>
    <t>36ca5fd3f0834aa5da5eacece0c6d7b367661639</t>
  </si>
  <si>
    <t>36ca5fd3f</t>
  </si>
  <si>
    <t>The CSS selector was too small Avoid to propose the directory of the Welcome page in commands Open document and New. Irene</t>
  </si>
  <si>
    <t>The-CSS-selector-was-too-small</t>
  </si>
  <si>
    <t>Fri, 7 Dec 2001 16:45:37 +0000</t>
  </si>
  <si>
    <t>2795ca70e693fba8e5b983392e803ff2abc9dd50</t>
  </si>
  <si>
    <t>2795ca70e</t>
  </si>
  <si>
    <t>1866a70642009771ec6447e9caaa3e53e2697909</t>
  </si>
  <si>
    <t>1866a7064</t>
  </si>
  <si>
    <t>MathML: prevent braces, parens and brackets to become too wide when their         height increases. VQ</t>
  </si>
  <si>
    <t>MathML-prevent-braces-parens-and-brackets-to-become-too-wide-when-their</t>
  </si>
  <si>
    <t>Fri, 7 Dec 2001 16:45:21 +0000</t>
  </si>
  <si>
    <t>87a8c38069e492f0ec1a4c1caeeffba0954b4c73</t>
  </si>
  <si>
    <t>87a8c3806</t>
  </si>
  <si>
    <t>2f1271a5702f38feacd09ea5b4f297ea4a279437</t>
  </si>
  <si>
    <t>2f1271a57</t>
  </si>
  <si>
    <t>Fri, 7 Dec 2001 16:07:30 +0000</t>
  </si>
  <si>
    <t>3b20ca6f127e8d0755bc36ea07466b667535ead2</t>
  </si>
  <si>
    <t>3b20ca6f1</t>
  </si>
  <si>
    <t>c3f352b073473aacb224bcb6bc4e8c426c92c241</t>
  </si>
  <si>
    <t>c3f352b07</t>
  </si>
  <si>
    <t>Adding the declaration of the new function TtaNewPwdForm. Irene</t>
  </si>
  <si>
    <t>Adding-the-declaration-of-the-new-function-TtaNewPwdForm</t>
  </si>
  <si>
    <t>Fri, 7 Dec 2001 16:06:14 +0000</t>
  </si>
  <si>
    <t>6c42c55fd8ca1908850d9a173caa64e8863d15ad</t>
  </si>
  <si>
    <t>6c42c55fd</t>
  </si>
  <si>
    <t>25e52510f9e3c8cffdd3649c56c62ddeaebd1676</t>
  </si>
  <si>
    <t>25e52510f</t>
  </si>
  <si>
    <t>JK: Merge remote + local replies + resort.</t>
  </si>
  <si>
    <t>JK-Merge-remote-local-replies-resort</t>
  </si>
  <si>
    <t>Fri, 7 Dec 2001 15:44:42 +0000</t>
  </si>
  <si>
    <t>8b2eddf690f985db1bc38115b3b3d350ef854ffd</t>
  </si>
  <si>
    <t>8b2eddf69</t>
  </si>
  <si>
    <t>a85bed995419677f64c8e5f1cc025f6fd8b3da6e</t>
  </si>
  <si>
    <t>a85bed995</t>
  </si>
  <si>
    <t>Bug fix: when a sequence of elements was selected, the Esc key sometimes          selected only the parent of the first element in that sequence. VQ.</t>
  </si>
  <si>
    <t>Bug-fix-when-a-sequence-of-elements-was-selected-the-Esc-key-sometimes</t>
  </si>
  <si>
    <t>Fri, 7 Dec 2001 15:11:03 +0000</t>
  </si>
  <si>
    <t>4bf8c9b7852d1fca25afa5cae2498fb707f2c70c</t>
  </si>
  <si>
    <t>4bf8c9b78</t>
  </si>
  <si>
    <t>d0ea766a1a460cb0fa2220ddb4021f6b53d14304</t>
  </si>
  <si>
    <t>d0ea766a1</t>
  </si>
  <si>
    <t>JK: missing prototype</t>
  </si>
  <si>
    <t>JK-missing-prototype</t>
  </si>
  <si>
    <t>Fri, 7 Dec 2001 14:36:14 +0000</t>
  </si>
  <si>
    <t>6a7ac4a903146e877b188fcd375c6962aac57ff1</t>
  </si>
  <si>
    <t>6a7ac4a90</t>
  </si>
  <si>
    <t>9a6e7154bfed90bc3ecb7c41fac1b07d628572d1</t>
  </si>
  <si>
    <t>9a6e7154b</t>
  </si>
  <si>
    <t>JK: New function TtaStrAddSorted, sorts strings into a linear table of strings separated with EOS. Using this function to sort the directory entries in the browse widget.</t>
  </si>
  <si>
    <t>JK-New-function-TtaStrAddSorted-sorts-strings-into-a-linear-table</t>
  </si>
  <si>
    <t>Fri, 7 Dec 2001 14:30:58 +0000</t>
  </si>
  <si>
    <t>6c38645358aec3c3fbb43cc18ba7fec92d1d966e</t>
  </si>
  <si>
    <t>6c3864535</t>
  </si>
  <si>
    <t>f595c119956ffec80817383e5d4a55379a09f1b8</t>
  </si>
  <si>
    <t>f595c1199</t>
  </si>
  <si>
    <t>MathML: when an element has both attributes color and Mathcolor (or         background and mathbackground, or fontsize and mathsize) the         math* attribute takes precedence over the other, deprecated, attribute. VQ.</t>
  </si>
  <si>
    <t>MathML-when-an-element-has-both-attributes-color-and-Mathcolor-or</t>
  </si>
  <si>
    <t>Fri, 7 Dec 2001 14:17:52 +0000</t>
  </si>
  <si>
    <t>2708a376099b643021eb65b00e6834caa620ab30</t>
  </si>
  <si>
    <t>2708a3760</t>
  </si>
  <si>
    <t>6362ed396d825110301a5df2a3c523a31ecfc3ed</t>
  </si>
  <si>
    <t>6362ed396</t>
  </si>
  <si>
    <t>GTK : Remove Compilers warning about casting. 	Now Gui link creation work even with -O2 gcc flag 	Added Ctrl+space shortcut Paul</t>
  </si>
  <si>
    <t>GTK-Remove-Compilers-warning-about-casting</t>
  </si>
  <si>
    <t>Fri, 7 Dec 2001 11:04:12 +0000</t>
  </si>
  <si>
    <t>fb9bccdcc8c64cf394cee432ea5ea4173a58b395</t>
  </si>
  <si>
    <t>fb9bccdcc</t>
  </si>
  <si>
    <t>3999b8f89df3c89af2241886e6152a6664d69799</t>
  </si>
  <si>
    <t>3999b8f89</t>
  </si>
  <si>
    <t>Implementation of popup menus in the GTK version. These menus are used by Annotations and HTML forms. Irene</t>
  </si>
  <si>
    <t>Implementation-of-popup-menus-in-the-GTK-version.-These-menus-are-used-by</t>
  </si>
  <si>
    <t>Thu, 6 Dec 2001 15:01:09 +0000</t>
  </si>
  <si>
    <t>670ec62e5f0259e980bef5edd4bbb2208e88967d</t>
  </si>
  <si>
    <t>670ec62e5</t>
  </si>
  <si>
    <t>e0d3fce5a932aebc9020e34de2dcf6d39d10e08e</t>
  </si>
  <si>
    <t>e0d3fce5a</t>
  </si>
  <si>
    <t>JK: Fix some broken cases with annotation delete and when creating replies on annotations to reply items.</t>
  </si>
  <si>
    <t>JK-Fix-some-broken-cases-with-annotation-delete-and-when-creating</t>
  </si>
  <si>
    <t>Thu, 6 Dec 2001 14:55:04 +0000</t>
  </si>
  <si>
    <t>d2f85153fdb33428f9c023fdc267bea37524b28a</t>
  </si>
  <si>
    <t>d2f85153f</t>
  </si>
  <si>
    <t>c136425e54335cc95a4937d119ab1cd87ecba9ff</t>
  </si>
  <si>
    <t>c136425e5</t>
  </si>
  <si>
    <t>Bug fix: the filter field of the file browser didn't work correctly. Irene</t>
  </si>
  <si>
    <t>Bug-fix-the-filter-field-of-the-file-browser-didn-t-work-correctly</t>
  </si>
  <si>
    <t>Thu, 6 Dec 2001 14:18:40 +0000</t>
  </si>
  <si>
    <t>8fc182a9ab0ce97e29a777e5b287eb29c73ce1ae</t>
  </si>
  <si>
    <t>8fc182a9a</t>
  </si>
  <si>
    <t>83a26e3833d1d9bf54033ad95857e0dea1fd40b7</t>
  </si>
  <si>
    <t>83a26e383</t>
  </si>
  <si>
    <t>GTK : removed a compiler warning (submitted by Irene) Paul</t>
  </si>
  <si>
    <t>GTK-removed-a-compiler-warning-submitted-by-Irene</t>
  </si>
  <si>
    <t>Thu, 6 Dec 2001 11:46:44 +0000</t>
  </si>
  <si>
    <t>e7ef5698549747a602f4d199e64b852ba2decaa9</t>
  </si>
  <si>
    <t>e7ef56985</t>
  </si>
  <si>
    <t>7e70f4dc1d851822e55dc680671e84825335d018</t>
  </si>
  <si>
    <t>7e70f4dc1</t>
  </si>
  <si>
    <t>The zoom didn't take care of the unit in which font sizes where expressed. Irene</t>
  </si>
  <si>
    <t>The-zoom-didn-t-take-care-of-the-unit-in-which-font-sizes-where-expressed</t>
  </si>
  <si>
    <t>Thu, 6 Dec 2001 11:16:15 +0000</t>
  </si>
  <si>
    <t>83a3b417947c633398843965eb78b45bb0d65863</t>
  </si>
  <si>
    <t>83a3b4179</t>
  </si>
  <si>
    <t>380145df41be4ad57fd884cab332c1ca22311fce</t>
  </si>
  <si>
    <t>380145df4</t>
  </si>
  <si>
    <t>Store, display and save the Doctype declaration of the document (no longer generated by Amaya). Ps: The display of the Doctype declaration in the structure view could be improved, I am not a P cialist. Laurent</t>
  </si>
  <si>
    <t>Store-display-and-save-the-Doctype-declaration-of-the-document-no-longer-generated-by-Amaya</t>
  </si>
  <si>
    <t>Thu, 6 Dec 2001 10:21:36 +0000</t>
  </si>
  <si>
    <t>deaaa6b23d101051c35a66468f150ea2aba258fc</t>
  </si>
  <si>
    <t>deaaa6b23</t>
  </si>
  <si>
    <t>f9da85547c684cf57b653fda0cb1f8ae2e7afcc1</t>
  </si>
  <si>
    <t>f9da85547</t>
  </si>
  <si>
    <t>GTK prototype : this one can be compiled</t>
  </si>
  <si>
    <t>GTK-prototype-this-one-can-be-compiled</t>
  </si>
  <si>
    <t>Thu, 6 Dec 2001 09:22:51 +0000</t>
  </si>
  <si>
    <t>a6305eb508e4d5605da657f486ff71000ac42cdc</t>
  </si>
  <si>
    <t>a6305eb50</t>
  </si>
  <si>
    <t>ba51aa46dad6c63c82162394b04b2123df543778</t>
  </si>
  <si>
    <t>ba51aa46d</t>
  </si>
  <si>
    <t>GTK : added gtk functions prototyping</t>
  </si>
  <si>
    <t>GTK-added-gtk-functions-prototyping</t>
  </si>
  <si>
    <t>Thu, 6 Dec 2001 09:21:32 +0000</t>
  </si>
  <si>
    <t>b648b3d70e895d08e743dd2bbe467e48c24186f9</t>
  </si>
  <si>
    <t>b648b3d70</t>
  </si>
  <si>
    <t>db9966daea7768e2f5b1d709d7aad01a760ce48b</t>
  </si>
  <si>
    <t>db9966dae</t>
  </si>
  <si>
    <t>GTK : set sizing for certain type of dialog (lang dialog for example) 	Set Dble click to confirm a selection (filebrowser open doc for example) Paul</t>
  </si>
  <si>
    <t>GTK-set-sizing-for-certain-type-of-dialog-lang-dialog-for-example</t>
  </si>
  <si>
    <t>Thu, 6 Dec 2001 09:13:04 +0000</t>
  </si>
  <si>
    <t>9e2f31ac4aebf71c243b9661d92017461510c0f8</t>
  </si>
  <si>
    <t>9e2f31ac4</t>
  </si>
  <si>
    <t>9e6df18ccc44e72041e20cfbb833522d5ade7486</t>
  </si>
  <si>
    <t>9e6df18cc</t>
  </si>
  <si>
    <t>GTK : set scrollbar to be reactive to CRTL+UP =&gt; home and CRTL+DOWN =&gt; end Paul</t>
  </si>
  <si>
    <t>GTK-set-scrollbar-to-be-reactive-to-CRTL-UP-home-and-CRTL-DOWN-end</t>
  </si>
  <si>
    <t>Thu, 6 Dec 2001 09:11:40 +0000</t>
  </si>
  <si>
    <t>9511c0aa9afc0f3db0ed495cda7abd61aa04d430</t>
  </si>
  <si>
    <t>9511c0aa9</t>
  </si>
  <si>
    <t>cfafc11950ba1d4abd839d5bc0945b433d1b0fb8</t>
  </si>
  <si>
    <t>cfafc1195</t>
  </si>
  <si>
    <t>GTK : Set line scrolling to scroll only one line at once. Paul</t>
  </si>
  <si>
    <t>GTK-Set-line-scrolling-to-scroll-only-one-line-at-once</t>
  </si>
  <si>
    <t>Thu, 6 Dec 2001 09:10:42 +0000</t>
  </si>
  <si>
    <t>810f830d6c243ddd55f3079807e1f1ef310c4c68</t>
  </si>
  <si>
    <t>810f830d6</t>
  </si>
  <si>
    <t>b0559638ee57153aa9acee6673f526a09c2ecd9d</t>
  </si>
  <si>
    <t>b0559638e</t>
  </si>
  <si>
    <t>Removing the old French documentation Irene</t>
  </si>
  <si>
    <t>Removing-the-old-French-documentation</t>
  </si>
  <si>
    <t>Thu, 6 Dec 2001 08:13:43 +0000</t>
  </si>
  <si>
    <t>e4bd3dbe46fb460f7bfe295dc1d1689392e4419c</t>
  </si>
  <si>
    <t>e4bd3dbe4</t>
  </si>
  <si>
    <t>8188af6a69542687d227400121c53e0a3b4836dc</t>
  </si>
  <si>
    <t>8188af6a6</t>
  </si>
  <si>
    <t>Linked to subtopic "about_keyboard_shortcuts.html" in configuring_amaya</t>
  </si>
  <si>
    <t>Linked-to-subtopic-about_keyboard_shortcuts.html-in-configuring_amaya</t>
  </si>
  <si>
    <t>Thu, 6 Dec 2001 04:23:54 +0000</t>
  </si>
  <si>
    <t>38ef8c644021da97b13edf461a578cb906dc33f3</t>
  </si>
  <si>
    <t>38ef8c644</t>
  </si>
  <si>
    <t>173a5fbba290249e1d67a7757d0ecfefdd17cabc</t>
  </si>
  <si>
    <t>173a5fbba</t>
  </si>
  <si>
    <t>New style sheet for revisions</t>
  </si>
  <si>
    <t>New-style-sheet-for-revisions</t>
  </si>
  <si>
    <t>Thu, 6 Dec 2001 04:06:47 +0000</t>
  </si>
  <si>
    <t>8683fca1d9f06b80adea05ead22c9199f9e6ecbc</t>
  </si>
  <si>
    <t>8683fca1d</t>
  </si>
  <si>
    <t>1ab6cff26acc362782a465d015300b7ea03f2be6</t>
  </si>
  <si>
    <t>1ab6cff26</t>
  </si>
  <si>
    <t>Updated to chapter topic to refer to other documents in the viewing folder.</t>
  </si>
  <si>
    <t>Updated-to-chapter-topic-to-refer-to-other-documents-in-the-viewing-folder</t>
  </si>
  <si>
    <t>Thu, 6 Dec 2001 03:20:45 +0000</t>
  </si>
  <si>
    <t>6e96d7d09f9f9111337f30a7374fb0441abdece3</t>
  </si>
  <si>
    <t>6e96d7d09</t>
  </si>
  <si>
    <t>92b8efff7dc1f4470d0bb06f046fd8f03b022492</t>
  </si>
  <si>
    <t>92b8efff7</t>
  </si>
  <si>
    <t>Accessibility topics</t>
  </si>
  <si>
    <t>Accessibility-topics</t>
  </si>
  <si>
    <t>Thu, 6 Dec 2001 02:47:23 +0000</t>
  </si>
  <si>
    <t>13345a6eee1d5848eb67d662d6ab421e6b9a5983</t>
  </si>
  <si>
    <t>13345a6ee</t>
  </si>
  <si>
    <t>00b044e313a7a1fc964964548733d6e551f91d5d</t>
  </si>
  <si>
    <t>00b044e31</t>
  </si>
  <si>
    <t>Updated images</t>
  </si>
  <si>
    <t>Updated-images</t>
  </si>
  <si>
    <t>Thu, 6 Dec 2001 02:45:36 +0000</t>
  </si>
  <si>
    <t>88c68b9de868e476b6ddc2254954f811eb7ad93d</t>
  </si>
  <si>
    <t>88c68b9de</t>
  </si>
  <si>
    <t>a8acc9faca1e0380212e7f302a9e5fd680f051d5</t>
  </si>
  <si>
    <t>a8acc9fac</t>
  </si>
  <si>
    <t>Major updates from the Amaya Doc Team. Main section pages were broken into subtopics and chapters, and placed in directories.</t>
  </si>
  <si>
    <t>Major-updates-from-the-Amaya-Doc-Team.-Main-section-pages-were-broken-into-subtopics-and-chapters-and-placed-in-directories</t>
  </si>
  <si>
    <t>Wed, 5 Dec 2001 18:19:38 +0000</t>
  </si>
  <si>
    <t>9d4a96292b2695b4906016665ded658dde44c0f4</t>
  </si>
  <si>
    <t>9d4a96292</t>
  </si>
  <si>
    <t>cb77f2edfd4d803c60f2b3f828e697319ac631be</t>
  </si>
  <si>
    <t>cb77f2edf</t>
  </si>
  <si>
    <t>Bug fix: Amaya didn't take care of font size units when it applied inherit rules. Irene</t>
  </si>
  <si>
    <t>Bug-fix-Amaya-didn-t-take-care-of-font-size-units-when-it-applied-inherit</t>
  </si>
  <si>
    <t>Wed, 5 Dec 2001 15:10:24 +0000</t>
  </si>
  <si>
    <t>ce1aad9dfa574f0a4ab4cbd3af18f5c03141fa17</t>
  </si>
  <si>
    <t>ce1aad9df</t>
  </si>
  <si>
    <t>392f1e8be4349406f17ef78e811bef61dcbaa4cb</t>
  </si>
  <si>
    <t>392f1e8be</t>
  </si>
  <si>
    <t>Information from Attributes moved to folder editing_attributes, and broken into smaller topics.</t>
  </si>
  <si>
    <t>Information-from-Attributes-moved-to-folder-editing_attributes-and-broken-into-smaller-topics</t>
  </si>
  <si>
    <t>Wed, 5 Dec 2001 13:44:59 +0000</t>
  </si>
  <si>
    <t>74e7a988f161884bafbe67bc7cacf9eb845f0b83</t>
  </si>
  <si>
    <t>74e7a988f</t>
  </si>
  <si>
    <t>af1caed431eb90a95313132bc54e53e20f0f74dd</t>
  </si>
  <si>
    <t>af1caed43</t>
  </si>
  <si>
    <t>Information from Annotations moved to folder attaching_annotations, and broken into smaller topics.</t>
  </si>
  <si>
    <t>Information-from-Annotations-moved-to-folder-attaching_annotations-and-broken-into-smaller-topics</t>
  </si>
  <si>
    <t>Wed, 5 Dec 2001 13:36:04 +0000</t>
  </si>
  <si>
    <t>ca6da18605127b9ac4919271f08d5760e6dfd310</t>
  </si>
  <si>
    <t>ca6da1860</t>
  </si>
  <si>
    <t>c1eb160343f85ea2602629409be288760b7baa47</t>
  </si>
  <si>
    <t>c1eb16034</t>
  </si>
  <si>
    <t>Information from Access moved to folder accessibility_in_amaya, and broken into smaller topics.</t>
  </si>
  <si>
    <t>Information-from-Access-moved-to-folder-accessibility_in_amaya-and-broken-into-smaller-topics</t>
  </si>
  <si>
    <t>Wed, 5 Dec 2001 13:15:12 +0000</t>
  </si>
  <si>
    <t>8ea3e6de393deb491e29dec0ef6b58f638c08f22</t>
  </si>
  <si>
    <t>8ea3e6de3</t>
  </si>
  <si>
    <t>f2deabbbf987345c3696fc6059718a569c5c4119</t>
  </si>
  <si>
    <t>f2deabbbf</t>
  </si>
  <si>
    <t>Bug fix: the right button didn't work in the Motif version. Irene</t>
  </si>
  <si>
    <t>Bug-fix-the-right-button-didn-t-work-in-the-Motif-version</t>
  </si>
  <si>
    <t>Wed, 5 Dec 2001 12:12:34 +0000</t>
  </si>
  <si>
    <t>e05dfbdf39dcc2a02fb5e87eed79255f5d6c3fd2</t>
  </si>
  <si>
    <t>e05dfbdf3</t>
  </si>
  <si>
    <t>5fd39d432c00ba52495648aaf17c354f8c99b748</t>
  </si>
  <si>
    <t>5fd39d432</t>
  </si>
  <si>
    <t>JK: Sorting annotation replies by date</t>
  </si>
  <si>
    <t>JK-Sorting-annotation-replies-by-date</t>
  </si>
  <si>
    <t>Tue, 4 Dec 2001 17:17:58 +0000</t>
  </si>
  <si>
    <t>c6e4639e12b5531c1d32e5685ce6e2bdbcedc41c</t>
  </si>
  <si>
    <t>c6e4639e1</t>
  </si>
  <si>
    <t>70af98b96d3a998400a55753f807d04c772474c4</t>
  </si>
  <si>
    <t>70af98b96</t>
  </si>
  <si>
    <t>The GTK drag didn't work. Irene</t>
  </si>
  <si>
    <t>The-GTK-drag-didn-t-work</t>
  </si>
  <si>
    <t>Tue, 4 Dec 2001 16:07:58 +0000</t>
  </si>
  <si>
    <t>b7f0a48ba24a7f8f8f19e4cfec945ea36966d423</t>
  </si>
  <si>
    <t>b7f0a48ba</t>
  </si>
  <si>
    <t>bd1b4cbbe31fe8ead5459f6a1f3a1b6c30bf37b3</t>
  </si>
  <si>
    <t>bd1b4cbbe</t>
  </si>
  <si>
    <t>MathML: provisional fix for the munderover bug: the integral symbol was         displayed way below its normal postion. VQ</t>
  </si>
  <si>
    <t>MathML-provisional-fix-for-the-munderover-bug-the-integral-symbol-was</t>
  </si>
  <si>
    <t>Tue, 4 Dec 2001 14:28:52 +0000</t>
  </si>
  <si>
    <t>fafcd8344101d211102a697e38453ca4ac52ceb9</t>
  </si>
  <si>
    <t>fafcd8344</t>
  </si>
  <si>
    <t>4cd47e8e31948e9a2f6ed2f8d1326521504f5f87</t>
  </si>
  <si>
    <t>4cd47e8e3</t>
  </si>
  <si>
    <t>Bug fix: when there is no xml:lang attribute, entering a greek character          from the palette, then a latin character from the keyboard and          another greek char. from the palette, produces the wrong character          for the last one. VQ.</t>
  </si>
  <si>
    <t>Bug-fix-when-there-is-no-xml-lang-attribute-entering-a-greek-character</t>
  </si>
  <si>
    <t>Tue, 4 Dec 2001 09:32:06 +0000</t>
  </si>
  <si>
    <t>9f3e298df40f68721a9533a923b42b026c9d7c0b</t>
  </si>
  <si>
    <t>9f3e298df</t>
  </si>
  <si>
    <t>af6c6cf122eea248501a764b3b9a8214319e77d5</t>
  </si>
  <si>
    <t>af6c6cf12</t>
  </si>
  <si>
    <t>Mon, 3 Dec 2001 16:38:48 +0000</t>
  </si>
  <si>
    <t>f80266d920b343f07416fcae67363fe14b510a21</t>
  </si>
  <si>
    <t>f80266d92</t>
  </si>
  <si>
    <t>408b9db1e24e1363e3c2d7223ecd0301aa27bb61</t>
  </si>
  <si>
    <t>408b9db1e</t>
  </si>
  <si>
    <t>MathML: handling deletion and pasting of msubsup and munderover         elements that have no following siblings. VQ</t>
  </si>
  <si>
    <t>MathML-handling-deletion-and-pasting-of-msubsup-and-munderover</t>
  </si>
  <si>
    <t>Mon, 3 Dec 2001 16:04:29 +0000</t>
  </si>
  <si>
    <t>be11a2fb2b20e053eac79294178f6cf4544b9e95</t>
  </si>
  <si>
    <t>be11a2fb2</t>
  </si>
  <si>
    <t>0656b6dc3d9bdbb5c1c23b8cdc159c8f7abec695</t>
  </si>
  <si>
    <t>0656b6dc3</t>
  </si>
  <si>
    <t>In the Windows Math palette entries munder and mover were inverted. Irene</t>
  </si>
  <si>
    <t>In-the-Windows-Math-palette-entries-munder-and-mover-were-inverted</t>
  </si>
  <si>
    <t>Mon, 3 Dec 2001 14:41:34 +0000</t>
  </si>
  <si>
    <t>23816cd499996611741fc4c1b588360bf5347055</t>
  </si>
  <si>
    <t>23816cd49</t>
  </si>
  <si>
    <t>37c665f3aabd4eb2d52235ec08f08ae794a2eac9</t>
  </si>
  <si>
    <t>37c665f3a</t>
  </si>
  <si>
    <t>Bug fix: the creation of a link was broken Irene</t>
  </si>
  <si>
    <t>Bug-fix-the-creation-of-a-link-was-broken</t>
  </si>
  <si>
    <t>Mon, 3 Dec 2001 14:19:24 +0000</t>
  </si>
  <si>
    <t>5fffd571995f5580f37cc1a27ab4e09ab5013216</t>
  </si>
  <si>
    <t>5fffd5719</t>
  </si>
  <si>
    <t>d84c1cb818bd1fdff33a48f7a775b659c8d25d47</t>
  </si>
  <si>
    <t>d84c1cb81</t>
  </si>
  <si>
    <t>Fixing Windows compiling warnings Irene</t>
  </si>
  <si>
    <t>Fixing-Windows-compiling-warnings</t>
  </si>
  <si>
    <t>Mon, 3 Dec 2001 13:15:44 +0000</t>
  </si>
  <si>
    <t>25f0a240ec280935433e8dd43834307a5c9bb64d</t>
  </si>
  <si>
    <t>25f0a240e</t>
  </si>
  <si>
    <t>cb16d466b2caa7e1c4398a3cb14096a604b7c193</t>
  </si>
  <si>
    <t>cb16d466b</t>
  </si>
  <si>
    <t>JK: The reload of an annotation window crashed amaya (bug detected with insure).</t>
  </si>
  <si>
    <t>JK-The-reload-of-an-annotation-window-crashed-amaya-bug-detected-with</t>
  </si>
  <si>
    <t>Mon, 3 Dec 2001 12:18:58 +0000</t>
  </si>
  <si>
    <t>9d3f68810a38d12b5717ba836e293ea586554519</t>
  </si>
  <si>
    <t>9d3f68810</t>
  </si>
  <si>
    <t>ac1200ae7b1af73cea2baf35bc8cf8153def8e9c</t>
  </si>
  <si>
    <t>ac1200ae7</t>
  </si>
  <si>
    <t>JK: Fixed a danling memory read as reported by insure :)</t>
  </si>
  <si>
    <t>JK-Fixed-a-danling-memory-read-as-reported-by-insure</t>
  </si>
  <si>
    <t>Mon, 3 Dec 2001 10:32:24 +0000</t>
  </si>
  <si>
    <t>33a42a7fd260eace41961db7e44dcd3ce738f998</t>
  </si>
  <si>
    <t>33a42a7fd</t>
  </si>
  <si>
    <t>b1ce4416960c70e238b28b42eae2ede56e503f2f</t>
  </si>
  <si>
    <t>b1ce44169</t>
  </si>
  <si>
    <t>MathML: When creating an integral at the end of a MathML expression the         msubsup element was not well formatted and it was a pain to enter         the rest of the expression. VQ</t>
  </si>
  <si>
    <t>MathML-When-creating-an-integral-at-the-end-of-a-MathML-expression-the</t>
  </si>
  <si>
    <t>Mon, 3 Dec 2001 08:27:54 +0000</t>
  </si>
  <si>
    <t>27735b7f3f95d4d54316b94a9cf4867f57714935</t>
  </si>
  <si>
    <t>27735b7f3</t>
  </si>
  <si>
    <t>ad82ad36d2b5443c1361896033757e3a68d9d0fc</t>
  </si>
  <si>
    <t>ad82ad36d</t>
  </si>
  <si>
    <t>RRS: Be less scared.  Fix a crash when sorting reply threads that have more than one reply.</t>
  </si>
  <si>
    <t>RRS-Be-less-scared.-Fix-a-crash-when-sorting-reply-threads-that</t>
  </si>
  <si>
    <t>Sat, 1 Dec 2001 00:00:31 +0000</t>
  </si>
  <si>
    <t>b83b398f3ea71d8cb215e847ceac7ee63ebbc6fe</t>
  </si>
  <si>
    <t>b83b398f3</t>
  </si>
  <si>
    <t>13c8df7c9fac0d506eedd32d3c44d393485b59dc</t>
  </si>
  <si>
    <t>13c8df7c9</t>
  </si>
  <si>
    <t>JK: oufff! Fixed a compilation error when not using ANNOT_ON_ANNOT</t>
  </si>
  <si>
    <t>JK-oufff-Fixed-a-compilation-error-when-not-using-ANNOT_ON_ANNOT</t>
  </si>
  <si>
    <t>Thu, 29 Nov 2001 08:13:00 +0000</t>
  </si>
  <si>
    <t>da985f7c55a6c55e377de4a6bb5a5dc44c195eed</t>
  </si>
  <si>
    <t>da985f7c5</t>
  </si>
  <si>
    <t>d90f688bcb0ed8622541284a8bf939a7eee78add</t>
  </si>
  <si>
    <t>d90f688bc</t>
  </si>
  <si>
    <t>JK: Be scared! A commit dans l'etat so that I don't lose my job if something happens to my laptop. . Adaption of JamieZ's thread message sorting algorithm. Date sort of threads (code written for the old sort algorithm, but not yet adapted to the new algorithm). Some changes for annotations/thread deletes, updates, posts. Some bugs remain, but I'm working on them. Compiles without problems with the ANNOT_ON_ANNOT option. No time to verify if there's a compiler problem without this flag. Feel free to fix and commit those changes if that situation happens (or even rollback).</t>
  </si>
  <si>
    <t>JK-Be-scared-A-commit-dans-l-etat-so-that-I-don-t-lose-my-job-if-something</t>
  </si>
  <si>
    <t>Thu, 29 Nov 2001 07:09:09 +0000</t>
  </si>
  <si>
    <t>606148c1bdad8bf4959149a4f56e1c9dd2bf2178</t>
  </si>
  <si>
    <t>606148c1b</t>
  </si>
  <si>
    <t>2984ac1d9d8f90364e8637f8f394345f4748b72e</t>
  </si>
  <si>
    <t>2984ac1d9</t>
  </si>
  <si>
    <t>My previous commit caused an error Laurent</t>
  </si>
  <si>
    <t>My-previous-commit-caused-an-error</t>
  </si>
  <si>
    <t>Mon, 26 Nov 2001 12:02:38 +0000</t>
  </si>
  <si>
    <t>ffbfdba3c886cf847386685821cf89121e432149</t>
  </si>
  <si>
    <t>ffbfdba3c</t>
  </si>
  <si>
    <t>ca597fa68d2cb02846d8ae1962462835e7b3edc8</t>
  </si>
  <si>
    <t>ca597fa68</t>
  </si>
  <si>
    <t>Remove calls to the old XML parser Laurent</t>
  </si>
  <si>
    <t>Remove-calls-to-the-old-XML-parser</t>
  </si>
  <si>
    <t>Mon, 26 Nov 2001 08:19:10 +0000</t>
  </si>
  <si>
    <t>8e96ead67114ea6b07182379df69e08645592eff</t>
  </si>
  <si>
    <t>8e96ead67</t>
  </si>
  <si>
    <t>875f949b10ce029fbec99a753841bb153e4e55a6</t>
  </si>
  <si>
    <t>875f949b1</t>
  </si>
  <si>
    <t>Bug fix: ithe background color attached to a strong element was not displayed when a new strong element was created. Irene</t>
  </si>
  <si>
    <t>Bug-fix-ithe-background-color-attached-to-a-strong-element-was-not-displayed</t>
  </si>
  <si>
    <t>Mon, 26 Nov 2001 06:43:39 +0000</t>
  </si>
  <si>
    <t>e8767b730577517b2385a804924ccab7ee5fba67</t>
  </si>
  <si>
    <t>e8767b730</t>
  </si>
  <si>
    <t>53a9ff7e87a5c2307d6300c7081be1fa4d4c7fc0</t>
  </si>
  <si>
    <t>53a9ff7e8</t>
  </si>
  <si>
    <t>JK: made the cache warning message optional. To activate it, you need to set the following registry variable: AM_CANT_CREATE_CACHE=true</t>
  </si>
  <si>
    <t>JK-made-the-cache-warning-message-optional.-To-activate-it-you-need-to</t>
  </si>
  <si>
    <t>Sun, 25 Nov 2001 19:12:08 +0000</t>
  </si>
  <si>
    <t>6ef8503fce43534a5d00aec4419f9703c4834f00</t>
  </si>
  <si>
    <t>6ef8503fc</t>
  </si>
  <si>
    <t>3945a0e42c77f8fc90f0f61d3c41a49d7d1ea0e3</t>
  </si>
  <si>
    <t>3945a0e42</t>
  </si>
  <si>
    <t>Cosmetic changes + compiling error in ANNOTevent.c Irene</t>
  </si>
  <si>
    <t>Cosmetic-changes-compiling-error-in-ANNOTevent.c</t>
  </si>
  <si>
    <t>Fri, 23 Nov 2001 17:04:14 +0000</t>
  </si>
  <si>
    <t>d522c50f32ecafc3ffa629bd422a95ab3d0ef082</t>
  </si>
  <si>
    <t>d522c50f3</t>
  </si>
  <si>
    <t>b01f8fb1c6fff7e8657fb65cf18cf2c043bdd7c5</t>
  </si>
  <si>
    <t>b01f8fb1c</t>
  </si>
  <si>
    <t>jK: compiler warning</t>
  </si>
  <si>
    <t>jK-compiler-warning</t>
  </si>
  <si>
    <t>Fri, 23 Nov 2001 15:31:25 +0000</t>
  </si>
  <si>
    <t>752978b0952ae9ca310daaad28c7d69822cceb40</t>
  </si>
  <si>
    <t>752978b09</t>
  </si>
  <si>
    <t>6543dbaed302188ce22061e5ecc97e9d74c2ee8b</t>
  </si>
  <si>
    <t>6543dbaed</t>
  </si>
  <si>
    <t>JK: Annotation replies bug fixes, enhancements. Things missing: sort the threads by date (sorted by reply to done) Update the local annotations annotates and replies-to info after a post. UI: show annotations in same window when browsing.</t>
  </si>
  <si>
    <t>JK-Annotation-replies-bug-fixes-enhancements</t>
  </si>
  <si>
    <t>Fri, 23 Nov 2001 15:16:56 +0000</t>
  </si>
  <si>
    <t>cf2a3e684051a5b6076477553105488c57e135af</t>
  </si>
  <si>
    <t>cf2a3e684</t>
  </si>
  <si>
    <t>561055102c5ab5f73607093749d7fc1adf23d0be</t>
  </si>
  <si>
    <t>Fix url open dialog completion (url with subdirectorys : w3.org/graphics now works) Paul</t>
  </si>
  <si>
    <t>Fix-url-open-dialog-completion-url-with-subdirectorys-w3.org-graphics-now-works</t>
  </si>
  <si>
    <t>Fri, 23 Nov 2001 14:43:43 +0000</t>
  </si>
  <si>
    <t>2fff1113e14737e1e9e92b5a4d2d5f72d1a4e502</t>
  </si>
  <si>
    <t>2fff1113e</t>
  </si>
  <si>
    <t>91f3990567a7a0b299fcf2dde4b71f04b3a06f63</t>
  </si>
  <si>
    <t>91f399056</t>
  </si>
  <si>
    <t>GTK bug fixes: - the simple click didn't work - the windows was not scrolled vertically to follow the drag. Irene</t>
  </si>
  <si>
    <t>GTK-bug-fixes</t>
  </si>
  <si>
    <t>Fri, 23 Nov 2001 14:32:13 +0000</t>
  </si>
  <si>
    <t>4518d6d1e9f83dea7b18e5d4c4fbd1c3b1c9aad9</t>
  </si>
  <si>
    <t>4518d6d1e</t>
  </si>
  <si>
    <t>564d45e7bcc76465b5594c102b3ab3537dee7c2e</t>
  </si>
  <si>
    <t>564d45e7b</t>
  </si>
  <si>
    <t>The authentication crashed the GTK version of Amaya. Irene</t>
  </si>
  <si>
    <t>The-authentication-crashed-the-GTK-version-of-Amaya</t>
  </si>
  <si>
    <t>Fri, 23 Nov 2001 10:20:37 +0000</t>
  </si>
  <si>
    <t>d1e24ba6b14b8069f7564ae337ee03ed78537fd7</t>
  </si>
  <si>
    <t>d1e24ba6b</t>
  </si>
  <si>
    <t>b4cfa70d3f90ff29106acf579e5a2dc3eddcd404</t>
  </si>
  <si>
    <t>b4cfa70d3</t>
  </si>
  <si>
    <t>Fix transparency. Now transparent on motif &amp; GTK version Paul</t>
  </si>
  <si>
    <t>Fix-transparency.-Now-transparent-on-motif-GTK-version</t>
  </si>
  <si>
    <t>Fri, 23 Nov 2001 09:50:15 +0000</t>
  </si>
  <si>
    <t>5aeb3f6bf335cdab2665d3ca13ce2220fa26315c</t>
  </si>
  <si>
    <t>5aeb3f6bf</t>
  </si>
  <si>
    <t>3086208e1e42cd409d426dfc42efecaa2fc1d5a6</t>
  </si>
  <si>
    <t>Bug: the xlink namesapce declaration was not generated when saving a MathML      expression with a link. VQ.</t>
  </si>
  <si>
    <t>Bug-the-xlink-namesapce-declaration-was-not-generated-when-saving-a-MathML</t>
  </si>
  <si>
    <t>Fri, 23 Nov 2001 09:45:09 +0000</t>
  </si>
  <si>
    <t>69adfd4a5cea4a1380c09c9e61be3ab28d8b6ac5</t>
  </si>
  <si>
    <t>69adfd4a5</t>
  </si>
  <si>
    <t>81d70a7437034687a6b8edd8987c0499dc267d60</t>
  </si>
  <si>
    <t>81d70a743</t>
  </si>
  <si>
    <t>Paul : Fix segfault on windows (added parenthesis for windows compiler to understand pointer.)</t>
  </si>
  <si>
    <t>Paul-Fix-segfault-on-windows-added-parenthesis-for-windows-compiler-to-understand-pointer</t>
  </si>
  <si>
    <t>Fri, 23 Nov 2001 08:46:20 +0000</t>
  </si>
  <si>
    <t>94fe671fcf9140afa9fefb667c53d1a428a24db4</t>
  </si>
  <si>
    <t>94fe671fc</t>
  </si>
  <si>
    <t>f5ab8bde32fabaec10bb220627cc7f090824bc65</t>
  </si>
  <si>
    <t>f5ab8bde3</t>
  </si>
  <si>
    <t>Fix transparency (nicer GTK version) Paul</t>
  </si>
  <si>
    <t>Fix-transparency-nicer-GTK-version</t>
  </si>
  <si>
    <t>Thu, 22 Nov 2001 15:43:23 +0000</t>
  </si>
  <si>
    <t>b7ec938720f9fd8d12cb6e2e6f07858b402a3105</t>
  </si>
  <si>
    <t>b7ec93872</t>
  </si>
  <si>
    <t>b012ef4761a9213173d5adc19f6e515e6dc49a88</t>
  </si>
  <si>
    <t>b012ef476</t>
  </si>
  <si>
    <t>GTK fix for multikey (instead of hiding the secret text box, we set its size at 1 pixel) and enable scrollbar use with mouse's wheel.</t>
  </si>
  <si>
    <t>GTK-fix-for-multikey-instead-of-hiding-the-secret-text-box-we-set-its-size-at-1-pixel-and-enable-scrollbar-use-with-mouse-s-wheel</t>
  </si>
  <si>
    <t>Thu, 22 Nov 2001 15:34:18 +0000</t>
  </si>
  <si>
    <t>54c6792f8e015f7899ee17ba6239a1dadcb4322f</t>
  </si>
  <si>
    <t>54c6792f8</t>
  </si>
  <si>
    <t>11a4a517b3a55993fc55ee29988b082acd8b280e</t>
  </si>
  <si>
    <t>11a4a517b</t>
  </si>
  <si>
    <t>Gtk print dialog fix Paul</t>
  </si>
  <si>
    <t>Gtk-print-dialog-fix</t>
  </si>
  <si>
    <t>Thu, 22 Nov 2001 14:47:45 +0000</t>
  </si>
  <si>
    <t>9a8b0860b23a3731747ee87118ba61329205caa9</t>
  </si>
  <si>
    <t>9a8b0860b</t>
  </si>
  <si>
    <t>47b3aa3b63397a937c953a96324ab5809b586e7a</t>
  </si>
  <si>
    <t>47b3aa3b6</t>
  </si>
  <si>
    <t>Short URL completion now acts only on open document, open new document dialogs and the url text toolbar. (no more on line command or create link) Paul</t>
  </si>
  <si>
    <t>Short-URL-completion-now-acts-only-on-open-document-open-new-document-dialogs-and-the-url-text-toolbar</t>
  </si>
  <si>
    <t>Thu, 22 Nov 2001 13:50:15 +0000</t>
  </si>
  <si>
    <t>2ef2573ef56036854779e77fe61accf2f01cc6e2</t>
  </si>
  <si>
    <t>2ef2573ef</t>
  </si>
  <si>
    <t>6baeb86956b3c71ffcba50f5ded0f45d67ab0e6c</t>
  </si>
  <si>
    <t>6baeb8695</t>
  </si>
  <si>
    <t xml:space="preserve"> Multiples language print dialog with page counter and cancel button in GTK Paul</t>
  </si>
  <si>
    <t>Multiples-language-print-dialog-with-page-counter-and-cancel-button-in-GTK</t>
  </si>
  <si>
    <t>Thu, 22 Nov 2001 11:14:18 +0000</t>
  </si>
  <si>
    <t>08e29de0f90317e56a671651f406374619dd22c1</t>
  </si>
  <si>
    <t>08e29de0f</t>
  </si>
  <si>
    <t>28cec9fbbae6f7444e280a5a59abda64a1c28156</t>
  </si>
  <si>
    <t>28cec9fbb</t>
  </si>
  <si>
    <t>The I18N version didn't request the right font size. GTK dialogues reused a freed widget. Irene</t>
  </si>
  <si>
    <t>The-I18N-version-didn-t-request-the-right-font-size</t>
  </si>
  <si>
    <t>Thu, 22 Nov 2001 10:46:39 +0000</t>
  </si>
  <si>
    <t>8163aff549e8c39faa1cd4338c70e9a698788dd5</t>
  </si>
  <si>
    <t>8163aff54</t>
  </si>
  <si>
    <t>aa9fcf7853416026467d9f52e787b238f12f6e53</t>
  </si>
  <si>
    <t>aa9fcf785</t>
  </si>
  <si>
    <t>Fixed a bug reported by Insure. Irene</t>
  </si>
  <si>
    <t>Fixed-a-bug-reported-by-Insure</t>
  </si>
  <si>
    <t>Thu, 22 Nov 2001 10:28:38 +0000</t>
  </si>
  <si>
    <t>8ac04e8b554906f6ab70dfada8a512e45f1870e3</t>
  </si>
  <si>
    <t>8ac04e8b5</t>
  </si>
  <si>
    <t>4e679173916054adcf4663a3966dc0b7b580e364</t>
  </si>
  <si>
    <t>4e6791739</t>
  </si>
  <si>
    <t>Paul : Added short url acceptance in command line. The only strange behaviour left now is when you create a new file on the command line in the current path without the path: #amaya new.htm =&gt; http://new.htm)</t>
  </si>
  <si>
    <t>Paul-Added-short-url-acceptance-in-command-line.-The-only-strange-behaviour-left-now-is-when-you-create-a-new-file-on-the-command-line-in-the-current-path-without-the-path-amaya-new.htm-http-new.htm</t>
  </si>
  <si>
    <t>Thu, 22 Nov 2001 08:14:55 +0000</t>
  </si>
  <si>
    <t>db069000aac51e54e155bd1bc0d4df45bb889a52</t>
  </si>
  <si>
    <t>db069000a</t>
  </si>
  <si>
    <t>d0466744d4b03080da9ab359e8a1a37cb82272a3</t>
  </si>
  <si>
    <t>d0466744d</t>
  </si>
  <si>
    <t>Paul : First GTK printing dialog version (miss 'ttagetmessage' initialisation and use)</t>
  </si>
  <si>
    <t>Paul-First-GTK-printing-dialog-version-miss-ttagetmessage-initialisation-and-use</t>
  </si>
  <si>
    <t>Wed, 21 Nov 2001 17:00:12 +0000</t>
  </si>
  <si>
    <t>1af875c455e2e732d9cff2f403a2f8bfe6d973c3</t>
  </si>
  <si>
    <t>1af875c45</t>
  </si>
  <si>
    <t>f943889f2b818fc9698bb93138d7730adce75483</t>
  </si>
  <si>
    <t>f943889f2</t>
  </si>
  <si>
    <t>Paul : Allow use of ../../../ URL and use of short URL (wo http://) in open dialogs</t>
  </si>
  <si>
    <t>Paul-Allow-use-of-.-.-.-URL-and-use-of-short-URL-wo-http-in-open-dialogs</t>
  </si>
  <si>
    <t>Wed, 21 Nov 2001 15:45:51 +0000</t>
  </si>
  <si>
    <t>6dbd57a4565eb1a1f95e57676d50d2eba0459e78</t>
  </si>
  <si>
    <t>6dbd57a45</t>
  </si>
  <si>
    <t>57f0759d7822ae852a4ff788669afde3ba3edef0</t>
  </si>
  <si>
    <t>57f0759d7</t>
  </si>
  <si>
    <t>JK: Fixed a sigsev problem</t>
  </si>
  <si>
    <t>JK-Fixed-a-sigsev-problem</t>
  </si>
  <si>
    <t>Wed, 21 Nov 2001 10:48:05 +0000</t>
  </si>
  <si>
    <t>358640541baae5dfea548da292ea1a285fae2536</t>
  </si>
  <si>
    <t>19d6b032e8570377497dfd0cf793f6c70aa49ddf</t>
  </si>
  <si>
    <t>19d6b032e</t>
  </si>
  <si>
    <t>Paul : optinmisation, do not test any URL for file existence, only filename looking string</t>
  </si>
  <si>
    <t>Paul-optinmisation-do-not-test-any-URL-for-file-existence-only-filename-looking-string</t>
  </si>
  <si>
    <t>Wed, 21 Nov 2001 08:13:12 +0000</t>
  </si>
  <si>
    <t>d167181d7b0ae0fa118bc96523d4449b77206365</t>
  </si>
  <si>
    <t>d167181d7</t>
  </si>
  <si>
    <t>5339552edcf05f89cf3ef1bca26aeb9566125f99</t>
  </si>
  <si>
    <t>5339552ed</t>
  </si>
  <si>
    <t>Paul : fix compilation problem under windows</t>
  </si>
  <si>
    <t>Paul-fix-compilation-problem-under-windows</t>
  </si>
  <si>
    <t>Wed, 21 Nov 2001 08:07:47 +0000</t>
  </si>
  <si>
    <t>67b59b03d2a33c8991f206e0451ae29dad6fe3aa</t>
  </si>
  <si>
    <t>67b59b03d</t>
  </si>
  <si>
    <t>ffef2cf1c313e1a84ed0f72e76d8486f9bc654f0</t>
  </si>
  <si>
    <t>ffef2cf1c</t>
  </si>
  <si>
    <t>It was impoosible to open a local file on Windows platforms Irene</t>
  </si>
  <si>
    <t>It-was-impoosible-to-open-a-local-file-on-Windows-platforms</t>
  </si>
  <si>
    <t>Tue, 20 Nov 2001 15:17:47 +0000</t>
  </si>
  <si>
    <t>634416c9c0670fbe072078021b434104c34c4987</t>
  </si>
  <si>
    <t>634416c9c</t>
  </si>
  <si>
    <t>578dee6ccef64d763aaac4b06b9e2f3c94d8295f</t>
  </si>
  <si>
    <t>578dee6cc</t>
  </si>
  <si>
    <t>Paul :  In case of a user typed url without protocol specification        or any filepath info like url (the ~ or / url beginning),        we add the http:// (more conveniant when you often type urls)        so that you can now enter w3.org directly        (second version with cleaner code)</t>
  </si>
  <si>
    <t>Paul-In-case-of-a-user-typed-url-without-protocol-specification</t>
  </si>
  <si>
    <t>Tue, 20 Nov 2001 14:51:34 +0000</t>
  </si>
  <si>
    <t>e7e14f3f8f5b33065b3ac9c8727ce6709381ac6f</t>
  </si>
  <si>
    <t>e7e14f3f8</t>
  </si>
  <si>
    <t>a25a2360e441972497d1e06e441fec1c2a860955</t>
  </si>
  <si>
    <t>a25a2360e</t>
  </si>
  <si>
    <t>The module appli.c didn't compile on Windows platforms. Irene</t>
  </si>
  <si>
    <t>The-module-appli.c-didn-t-compile-on-Windows-platforms</t>
  </si>
  <si>
    <t>Tue, 20 Nov 2001 14:22:32 +0000</t>
  </si>
  <si>
    <t>5aeae87124b2001dfb02f5c30a901203c427a278</t>
  </si>
  <si>
    <t>5aeae8712</t>
  </si>
  <si>
    <t>52425f99deba39da923e1ce418de10324ef6996e</t>
  </si>
  <si>
    <t>52425f99d</t>
  </si>
  <si>
    <t>enable pixmap transparency in GTK toolbar (main, svg and math)  	(this the real one)</t>
  </si>
  <si>
    <t>enable-pixmap-transparency-in-GTK-toolbar-main-svg-and-math</t>
  </si>
  <si>
    <t>Tue, 20 Nov 2001 14:00:08 +0000</t>
  </si>
  <si>
    <t>0c3aba515a04f94412df81acb1c1e3c4b60c2a5a</t>
  </si>
  <si>
    <t>0c3aba515</t>
  </si>
  <si>
    <t>e1b9695c21ae711366093588e57b0b4c73761e1a</t>
  </si>
  <si>
    <t>e1b9695c2</t>
  </si>
  <si>
    <t>Paul : enable pixmap transparency in GTK toolbar (main, svg and math) 	(this the real one)</t>
  </si>
  <si>
    <t>Paul-enable-pixmap-transparency-in-GTK-toolbar-main-svg-and-math</t>
  </si>
  <si>
    <t>Tue, 20 Nov 2001 13:43:06 +0000</t>
  </si>
  <si>
    <t>1638746b7ba6444152969c7f92a0928ecc828421</t>
  </si>
  <si>
    <t>1638746b7</t>
  </si>
  <si>
    <t>494e46b8c52fc4a409b77c44d2aa97d923e374af</t>
  </si>
  <si>
    <t>494e46b8c</t>
  </si>
  <si>
    <t>Paul : Enable pixmap transparency in GTK toolbar (main, mathml ans svg).</t>
  </si>
  <si>
    <t>Paul-Enable-pixmap-transparency-in-GTK-toolbar-main-mathml-ans-svg</t>
  </si>
  <si>
    <t>Tue, 20 Nov 2001 13:28:27 +0000</t>
  </si>
  <si>
    <t>27afacaace8c53b22e17059b7d62f9a07a3cc53c</t>
  </si>
  <si>
    <t>27afacaac</t>
  </si>
  <si>
    <t>743352c0ab0b231b0a61dbdb7a4559ec94b6bac4</t>
  </si>
  <si>
    <t>743352c0a</t>
  </si>
  <si>
    <t>Paul : Enabling cursor in GTK version</t>
  </si>
  <si>
    <t>Paul-Enabling-cursor-in-GTK-version</t>
  </si>
  <si>
    <t>Tue, 20 Nov 2001 09:54:45 +0000</t>
  </si>
  <si>
    <t>bb24e1c1a76dd7ee5f5f45d7188e59287644c466</t>
  </si>
  <si>
    <t>bb24e1c1a</t>
  </si>
  <si>
    <t>3e27ba6222ee5402d059a002bba149d147248c21</t>
  </si>
  <si>
    <t>3e27ba622</t>
  </si>
  <si>
    <t>Paul : Allow use of URL without http:// in the URL text box (faster ul typing for testing purpose)</t>
  </si>
  <si>
    <t>Paul-Allow-use-of-URL-without-http-in-the-URL-text-box-faster-ul-typing-for-testing-purpose</t>
  </si>
  <si>
    <t>Tue, 20 Nov 2001 09:47:47 +0000</t>
  </si>
  <si>
    <t>60bb8e90ec939e8a1de21613f6cbe9b25ec339f4</t>
  </si>
  <si>
    <t>60bb8e90e</t>
  </si>
  <si>
    <t>eb5cfe2f3cd068916fac67dceb1b2297e9106b39</t>
  </si>
  <si>
    <t>eb5cfe2f3</t>
  </si>
  <si>
    <t>Bug fix: crash when hitting the Return key in the middle of a numerator          within a fraction. VQ</t>
  </si>
  <si>
    <t>Bug-fix-crash-when-hitting-the-Return-key-in-the-middle-of-a-numerator</t>
  </si>
  <si>
    <t>Mon, 19 Nov 2001 14:04:30 +0000</t>
  </si>
  <si>
    <t>b4609963c2e02a6d9ba973d4b761bf593135143d</t>
  </si>
  <si>
    <t>b4609963c</t>
  </si>
  <si>
    <t>d2e4130627b38a801f82d90310dfff29b374ccc3</t>
  </si>
  <si>
    <t>d2e413062</t>
  </si>
  <si>
    <t>Bug fix: the return key in a definition list allows the user to create          new dd elements. VQ</t>
  </si>
  <si>
    <t>Bug-fix-the-return-key-in-a-definition-list-allows-the-user-to-create</t>
  </si>
  <si>
    <t>Mon, 19 Nov 2001 13:47:37 +0000</t>
  </si>
  <si>
    <t>980684265ba1d8c896d5b71abecc1ae6ff1a462d</t>
  </si>
  <si>
    <t>9d1c47753014d43a4ced8c589a08054b71b6540b</t>
  </si>
  <si>
    <t>9d1c47753</t>
  </si>
  <si>
    <t>Bug fix: a character entered from the keyboard after a greek character was considered as a greek character too. Laurent</t>
  </si>
  <si>
    <t>Bug-fix-a-character-entered-from-the-keyboard-after-a-greek-character-was-considered-as-a-greek-character-too</t>
  </si>
  <si>
    <t>Mon, 19 Nov 2001 13:41:57 +0000</t>
  </si>
  <si>
    <t>fe178f545d612ee873303ef0ea8495d4d1f866be</t>
  </si>
  <si>
    <t>fe178f545</t>
  </si>
  <si>
    <t>62e40c2e1c426894707a6a10347f77bda3808bbd</t>
  </si>
  <si>
    <t>62e40c2e1</t>
  </si>
  <si>
    <t>Bug fix: avoid to select the dummy (Constant) character that represent          a HR in the abstract tree when the HR is automatically selected          after a deletion of the previous element. VQ.</t>
  </si>
  <si>
    <t>Bug-fix-avoid-to-select-the-dummy-Constant-character-that-represent</t>
  </si>
  <si>
    <t>Sat, 17 Nov 2001 11:35:02 +0000</t>
  </si>
  <si>
    <t>b41d1ff4ea7a2af1b37c93513df2e6e920ccaedb</t>
  </si>
  <si>
    <t>b41d1ff4e</t>
  </si>
  <si>
    <t>27d008e7d1be7a9c6936177a975d4599ea436eec</t>
  </si>
  <si>
    <t>27d008e7d</t>
  </si>
  <si>
    <t>Adding a reference to the Amaya home page in the &lt;meta&gt; element that mentions Amaya as the generator. VQ</t>
  </si>
  <si>
    <t>Adding-a-reference-to-the-Amaya-home-page-in-the-meta-element-that</t>
  </si>
  <si>
    <t>Sat, 17 Nov 2001 09:21:47 +0000</t>
  </si>
  <si>
    <t>575632c72978947353c4b98be17ca19e88538334</t>
  </si>
  <si>
    <t>575632c72</t>
  </si>
  <si>
    <t>fbf7096756e8da9e1fe27aaa3fd1eeb227e67650</t>
  </si>
  <si>
    <t>fbf709675</t>
  </si>
  <si>
    <t>Bug fix: in MathML and SVG, a greek character was preceded in the          source code by xml:lang="Symbol" VQ</t>
  </si>
  <si>
    <t>Bug-fix-in-MathML-and-SVG-a-greek-character-was-preceded-in-the</t>
  </si>
  <si>
    <t>Fri, 16 Nov 2001 18:12:40 +0000</t>
  </si>
  <si>
    <t>d3152510745dba6fd602346509cd44b20452aaa3</t>
  </si>
  <si>
    <t>d31525107</t>
  </si>
  <si>
    <t>e12dd2c6a3a8d523479f7008387ae7c785b8c591</t>
  </si>
  <si>
    <t>e12dd2c6a</t>
  </si>
  <si>
    <t>The GTK version prints images now. Irene</t>
  </si>
  <si>
    <t>The-GTK-version-prints-images-now</t>
  </si>
  <si>
    <t>Fri, 16 Nov 2001 16:46:24 +0000</t>
  </si>
  <si>
    <t>a6870c968ad0e0bed2b554a0334a1b6907051fef</t>
  </si>
  <si>
    <t>a6870c968</t>
  </si>
  <si>
    <t>5b4da59ba58bde7dbabb370e947abac89f4c716b</t>
  </si>
  <si>
    <t>5b4da59ba</t>
  </si>
  <si>
    <t>cosmetic change in the presentation of empty XML elements Laurent</t>
  </si>
  <si>
    <t>cosmetic-change-in-the-presentation-of-empty-XML-elements</t>
  </si>
  <si>
    <t>Fri, 16 Nov 2001 13:34:50 +0000</t>
  </si>
  <si>
    <t>c011e705086dddce154204de1dc9b37b099951ca</t>
  </si>
  <si>
    <t>c011e7050</t>
  </si>
  <si>
    <t>7252516f4b466cdc9f1d3d340d6c3c65ba3f2028</t>
  </si>
  <si>
    <t>7252516f4</t>
  </si>
  <si>
    <t>Bug fixes: - Focus + Enter in forms - Improving the files browser - Print crash (still a problem with images) Irene</t>
  </si>
  <si>
    <t>Fri, 16 Nov 2001 10:35:40 +0000</t>
  </si>
  <si>
    <t>2d69d25612804d7e88c755744c949697dc86b45a</t>
  </si>
  <si>
    <t>2d69d2561</t>
  </si>
  <si>
    <t>2c4fbb26838dbf66de743194dbaed93d836cb4bf</t>
  </si>
  <si>
    <t>2c4fbb268</t>
  </si>
  <si>
    <t>Fixed bug: The Print Windows crashed Amaya in Win 32 Release Configuration Laurent</t>
  </si>
  <si>
    <t>Fri, 16 Nov 2001 09:43:51 +0000</t>
  </si>
  <si>
    <t>6a451c39b099868f758688671b32f84507efc9a5</t>
  </si>
  <si>
    <t>6a451c39b</t>
  </si>
  <si>
    <t>0b04ff7a8c2d4fc544897aae6e695458b50f1b51</t>
  </si>
  <si>
    <t>0b04ff7a8</t>
  </si>
  <si>
    <t>Bug fix: sometimes, after a deletion, the caret was put at a surprising          location. VQ.</t>
  </si>
  <si>
    <t>Bug-fix-sometimes-after-a-deletion-the-caret-was-put-at-a-surprising</t>
  </si>
  <si>
    <t>Thu, 15 Nov 2001 16:38:56 +0000</t>
  </si>
  <si>
    <t>78dd23d4080dd4051c180898d93e29cba82e9e95</t>
  </si>
  <si>
    <t>78dd23d40</t>
  </si>
  <si>
    <t>3d0a23d1c7cf180ba531670bcc7f27f46650ffad</t>
  </si>
  <si>
    <t>3d0a23d1c</t>
  </si>
  <si>
    <t>Unused module. Irene</t>
  </si>
  <si>
    <t>Unused-module</t>
  </si>
  <si>
    <t>Wed, 14 Nov 2001 16:40:00 +0000</t>
  </si>
  <si>
    <t>4fd4d042326eb0babc43e2f5684b6db8913bf276</t>
  </si>
  <si>
    <t>4fd4d0423</t>
  </si>
  <si>
    <t>d9060d20029039987f94088603189af44649ed8b</t>
  </si>
  <si>
    <t>d9060d200</t>
  </si>
  <si>
    <t>Improving GTK dialogues: focus, default button, position. Irene</t>
  </si>
  <si>
    <t>Improving-GTK-dialogues-focus-default-button-position</t>
  </si>
  <si>
    <t>Wed, 14 Nov 2001 15:32:18 +0000</t>
  </si>
  <si>
    <t>02bfe78e4c7334f1d9e9ee4704a642c7ddf81bbb</t>
  </si>
  <si>
    <t>02bfe78e4</t>
  </si>
  <si>
    <t>e69e60730c84906e0c47db413dceb8e8e8886b11</t>
  </si>
  <si>
    <t>e69e60730</t>
  </si>
  <si>
    <t>Pack buttons in the GTK version and fix a bug in the files browser. Irene</t>
  </si>
  <si>
    <t>Pack-buttons-in-the-GTK-version-and-fix-a-bug-in-the-files-browser</t>
  </si>
  <si>
    <t>Wed, 14 Nov 2001 10:19:35 +0000</t>
  </si>
  <si>
    <t>a9de996540b8126a86197ccca5fdde7aba536724</t>
  </si>
  <si>
    <t>a9de99654</t>
  </si>
  <si>
    <t>8a27416f701aa21e2b52646a80134b0e5e9eb987</t>
  </si>
  <si>
    <t>8a27416f7</t>
  </si>
  <si>
    <t>Wed, 14 Nov 2001 09:33:57 +0000</t>
  </si>
  <si>
    <t>6dbee7f3970978dd2e610487fa06aa47dd43b36b</t>
  </si>
  <si>
    <t>6dbee7f39</t>
  </si>
  <si>
    <t>dc09cf990f4e59cc3d1a672c4a369c04fc6514c0</t>
  </si>
  <si>
    <t>dc09cf990</t>
  </si>
  <si>
    <t>Wed, 14 Nov 2001 09:24:51 +0000</t>
  </si>
  <si>
    <t>9034b2f570510e1694b7d97146cd0c4b43620643</t>
  </si>
  <si>
    <t>9034b2f57</t>
  </si>
  <si>
    <t>594cb9dd4d7d0805777918bbda188d76c426c16f</t>
  </si>
  <si>
    <t>594cb9dd4</t>
  </si>
  <si>
    <t>Wed, 14 Nov 2001 09:20:50 +0000</t>
  </si>
  <si>
    <t>d09c883ae5b8880543ee1086ab21b74211bc316e</t>
  </si>
  <si>
    <t>d09c883ae</t>
  </si>
  <si>
    <t>e72f8390c16b7524fbba157df085463db9e247b8</t>
  </si>
  <si>
    <t>e72f8390c</t>
  </si>
  <si>
    <t>A new version of the files browser for GTK and MOTIF. Irene</t>
  </si>
  <si>
    <t>A-new-version-of-the-files-browser-for-GTK-and-MOTIF</t>
  </si>
  <si>
    <t>Wed, 14 Nov 2001 08:04:10 +0000</t>
  </si>
  <si>
    <t>7219e490980cfd8c8b20b31503b85e70487c57f7</t>
  </si>
  <si>
    <t>7219e4909</t>
  </si>
  <si>
    <t>115970160e939d74421a4aea3668ffbb55ae3585</t>
  </si>
  <si>
    <t>Bug fix: prevent the editor to make anychange within an included          SVG image. VQ</t>
  </si>
  <si>
    <t>Bug-fix-prevent-the-editor-to-make-anychange-within-an-included</t>
  </si>
  <si>
    <t>Tue, 13 Nov 2001 18:00:59 +0000</t>
  </si>
  <si>
    <t>21576727381d45676ebdb634a6f5ee5f6213eee5</t>
  </si>
  <si>
    <t>64fef8d883026edd16621cfb8998a05a1ac022ec</t>
  </si>
  <si>
    <t>64fef8d88</t>
  </si>
  <si>
    <t>I18N Workspace. Irene</t>
  </si>
  <si>
    <t>I18N-Workspace</t>
  </si>
  <si>
    <t>Tue, 13 Nov 2001 17:32:32 +0000</t>
  </si>
  <si>
    <t>827aec12cb7a0712629ed45a578fd5ece8f4d124</t>
  </si>
  <si>
    <t>827aec12c</t>
  </si>
  <si>
    <t>53b149f2c40ac287a02ea49c5cf9023e7dd8cbfa</t>
  </si>
  <si>
    <t>53b149f2c</t>
  </si>
  <si>
    <t>Fix an Amaya crash on Windows platforms Irene</t>
  </si>
  <si>
    <t>Fix-an-Amaya-crash-on-Windows-platforms</t>
  </si>
  <si>
    <t>Tue, 13 Nov 2001 07:36:44 +0000</t>
  </si>
  <si>
    <t>c74e7e31f9e75957f36e5cb83d710d91b3e80ff0</t>
  </si>
  <si>
    <t>c74e7e31f</t>
  </si>
  <si>
    <t>88d54608a85bcbf757029c91cf4a31f0358c698b</t>
  </si>
  <si>
    <t>88d54608a</t>
  </si>
  <si>
    <t>HTML: When trying to set a lang attribute on an element that has no       siblings, the attribute was set on the parent instead. VQ.</t>
  </si>
  <si>
    <t>HTML-When-trying-to-set-a-lang-attribute-on-an-element-that-has-no</t>
  </si>
  <si>
    <t>Mon, 12 Nov 2001 16:37:25 +0000</t>
  </si>
  <si>
    <t>8e8e3a704adad6dfa6f6325c05d658e63e61fbfa</t>
  </si>
  <si>
    <t>8e8e3a704</t>
  </si>
  <si>
    <t>204deed7fc401ea9b982881e500e15b7ab747d98</t>
  </si>
  <si>
    <t>204deed7f</t>
  </si>
  <si>
    <t>The xml:lang attribute was not supported in SVG and MathML. Laurent</t>
  </si>
  <si>
    <t>The-xml-lang-attribute-was-not-supported-in-SVG-and-MathML</t>
  </si>
  <si>
    <t>Mon, 12 Nov 2001 16:24:30 +0000</t>
  </si>
  <si>
    <t>6bd473f21785ea2cec6bebb8593fa87b63acbe87</t>
  </si>
  <si>
    <t>6bd473f21</t>
  </si>
  <si>
    <t>730680334f436df87cbeae2cb21ea83567e43883</t>
  </si>
  <si>
    <t>SVG: unavailable character that should be displayed as boxes were not      displayed at all within a SVG element or document. VQ.</t>
  </si>
  <si>
    <t>SVG-unavailable-character-that-should-be-displayed-as-boxes-were-not</t>
  </si>
  <si>
    <t>Mon, 12 Nov 2001 15:52:04 +0000</t>
  </si>
  <si>
    <t>69564354f64e061d3a060688b5842d14e177e4cf</t>
  </si>
  <si>
    <t>69564354f</t>
  </si>
  <si>
    <t>ce825a62869116c5cadc17ace101f742599fc0da</t>
  </si>
  <si>
    <t>ce825a628</t>
  </si>
  <si>
    <t>SVG: implementing attributes requiredFeatures, requiredExtensions and      systemLanguage used within a switch element. VQ.</t>
  </si>
  <si>
    <t>SVG-implementing-attributes-requiredFeatures-requiredExtensions-and</t>
  </si>
  <si>
    <t>Mon, 12 Nov 2001 14:26:01 +0000</t>
  </si>
  <si>
    <t>dd4549bbc310f4dcc87ee667acc708e216eb305e</t>
  </si>
  <si>
    <t>dd4549bbc</t>
  </si>
  <si>
    <t>9cf4e01253f357c8beede06dc85d017198f736db</t>
  </si>
  <si>
    <t>9cf4e0125</t>
  </si>
  <si>
    <t>The wrap_text window was displayed on some GTK platforms Laurent+Irene</t>
  </si>
  <si>
    <t>The-wrap_text-window-was-displayed-on-some-GTK-platforms</t>
  </si>
  <si>
    <t>Fri, 9 Nov 2001 16:37:18 +0000</t>
  </si>
  <si>
    <t>9badc6cad674fdd374230fcee6e1bde950e44dbf</t>
  </si>
  <si>
    <t>9badc6cad</t>
  </si>
  <si>
    <t>66c026d6e3fe575c651094ad935632fa270a1239</t>
  </si>
  <si>
    <t>66c026d6e</t>
  </si>
  <si>
    <t>Edits were discarded without warning if a user makes changes to a document, clicks the browse/edit button and then quit Amaya. Laurent</t>
  </si>
  <si>
    <t>Edits-were-discarded-without-warning-if-a-user-makes-changes-to-a-document-clicks-the-browse-edit-button-and-then-quit-Amaya</t>
  </si>
  <si>
    <t>Fri, 9 Nov 2001 15:55:14 +0000</t>
  </si>
  <si>
    <t>8daa012e90d0ea5a654e23fbce5047413ca5e1ad</t>
  </si>
  <si>
    <t>8daa012e9</t>
  </si>
  <si>
    <t>3dc44bd84d43e23cb30925acf310aafcfc1304f6</t>
  </si>
  <si>
    <t>3dc44bd84</t>
  </si>
  <si>
    <t>SVG: implementing attribute text-decoration VQ</t>
  </si>
  <si>
    <t>SVG-implementing-attribute-text-decoration</t>
  </si>
  <si>
    <t>Fri, 9 Nov 2001 15:03:57 +0000</t>
  </si>
  <si>
    <t>33ebfca7e1b55bb58af867986a00814b8a3a1277</t>
  </si>
  <si>
    <t>33ebfca7e</t>
  </si>
  <si>
    <t>f8a3a61c6218d8d3846c8647a5715d38a97d0007</t>
  </si>
  <si>
    <t>f8a3a61c6</t>
  </si>
  <si>
    <t>Definitions of presentation boxes are now allocated dynamically in language P. VQ.</t>
  </si>
  <si>
    <t>Definitions-of-presentation-boxes-are-now-allocated-dynamically-in-language-P</t>
  </si>
  <si>
    <t>Fri, 9 Nov 2001 10:37:12 +0000</t>
  </si>
  <si>
    <t>6ce97a793f9623bd2e2c8d7049869494cb9e069e</t>
  </si>
  <si>
    <t>6ce97a793</t>
  </si>
  <si>
    <t>70455b8dbeef8dfbe176efb6aee16cf2143658fa</t>
  </si>
  <si>
    <t>70455b8db</t>
  </si>
  <si>
    <t>Bug fix: crash when TtaSetStatus displayed very long messages. VQ.</t>
  </si>
  <si>
    <t>Bug-fix-crash-when-TtaSetStatus-displayed-very-long-messages</t>
  </si>
  <si>
    <t>Fri, 9 Nov 2001 10:31:52 +0000</t>
  </si>
  <si>
    <t>39d6727c035d1ed746938d205a1ff9cf131004c5</t>
  </si>
  <si>
    <t>39d6727c0</t>
  </si>
  <si>
    <t>e5024cc08449f3c30c72458b3a4e7e722e7deda4</t>
  </si>
  <si>
    <t>e5024cc08</t>
  </si>
  <si>
    <t>apppkit patch Irene</t>
  </si>
  <si>
    <t>apppkit-patch</t>
  </si>
  <si>
    <t>Wed, 7 Nov 2001 14:00:56 +0000</t>
  </si>
  <si>
    <t>809610bfb247770bf7fbc0f9d6e178e8bf5088b1</t>
  </si>
  <si>
    <t>809610bfb</t>
  </si>
  <si>
    <t>6f000388de6f3572bf5c9c0bc2304597f2dfdc3d</t>
  </si>
  <si>
    <t>6f000388d</t>
  </si>
  <si>
    <t>Updating configuring file to work on Mac OS platforms Irene</t>
  </si>
  <si>
    <t>Updating-configuring-file-to-work-on-Mac-OS-platforms</t>
  </si>
  <si>
    <t>Wed, 7 Nov 2001 13:32:08 +0000</t>
  </si>
  <si>
    <t>4a2ee4f2bd5b5f6dd885e282248ded36537c90cf</t>
  </si>
  <si>
    <t>4a2ee4f2b</t>
  </si>
  <si>
    <t>01d39e65621c7d88b01fdd239d3d930c75a8dc57</t>
  </si>
  <si>
    <t>01d39e656</t>
  </si>
  <si>
    <t>New version of Workspaces. Irene</t>
  </si>
  <si>
    <t>New-version-of-Workspaces</t>
  </si>
  <si>
    <t>Wed, 7 Nov 2001 08:30:50 +0000</t>
  </si>
  <si>
    <t>eeba2458e8d6c7689f63319555acb3795e51bd54</t>
  </si>
  <si>
    <t>eeba2458e</t>
  </si>
  <si>
    <t>5bcbbae99e4ebf66f61dc6be19ace71f8658a9bc</t>
  </si>
  <si>
    <t>5bcbbae99</t>
  </si>
  <si>
    <t>I18N clean up Irene</t>
  </si>
  <si>
    <t>I18N-clean-up</t>
  </si>
  <si>
    <t>Wed, 7 Nov 2001 08:23:30 +0000</t>
  </si>
  <si>
    <t>aedcf7a08fadd501a2062025c37cd5654cc681c6</t>
  </si>
  <si>
    <t>aedcf7a08</t>
  </si>
  <si>
    <t>97910b01df1ddfbbe716c798eaf7182738928868</t>
  </si>
  <si>
    <t>97910b01d</t>
  </si>
  <si>
    <t>Bug fixed: The name of unparsed entities was lost at saving. Laurent</t>
  </si>
  <si>
    <t>Tue, 6 Nov 2001 09:39:59 +0000</t>
  </si>
  <si>
    <t>cf19ddb2b3f49563fb7f28a9c93eaee4afbf7fab</t>
  </si>
  <si>
    <t>cf19ddb2b</t>
  </si>
  <si>
    <t>19e1867e89a07f7952574ad87291af4cf57d63ad</t>
  </si>
  <si>
    <t>19e1867e8</t>
  </si>
  <si>
    <t>SVG: the xlink:href attribute of element image was not processed      correctly when there was a namespace declaration for XLink. VQ.</t>
  </si>
  <si>
    <t>SVG-the-xlink-href-attribute-of-element-image-was-not-processed</t>
  </si>
  <si>
    <t>Fri, 2 Nov 2001 14:35:00 +0000</t>
  </si>
  <si>
    <t>607286000fa1560de224d9c8b788a98515bcc68c</t>
  </si>
  <si>
    <t>f4d029d00dc4929c20231897d6af139914f53914</t>
  </si>
  <si>
    <t>f4d029d00</t>
  </si>
  <si>
    <t>SVG: implementing attributes font-family, font-size, font-style, font-variant      and font-weight VQ</t>
  </si>
  <si>
    <t>SVG-implementing-attributes-font-family-font-size-font-style-font-variant</t>
  </si>
  <si>
    <t>Fri, 2 Nov 2001 12:44:24 +0000</t>
  </si>
  <si>
    <t>3fa0364146d651222033f68f0d76f605a5460a71</t>
  </si>
  <si>
    <t>3fa036414</t>
  </si>
  <si>
    <t>b070f5c9d566e4b5cc6df062edf15ed992a69317</t>
  </si>
  <si>
    <t>b070f5c9d</t>
  </si>
  <si>
    <t>MathML: In some cases, characters displayed as boxes (when the corresponding         font is not available) overlapped the previous characters. VQ.</t>
  </si>
  <si>
    <t>MathML-In-some-cases-characters-displayed-as-boxes-when-the-corresponding</t>
  </si>
  <si>
    <t>Fri, 2 Nov 2001 09:17:01 +0000</t>
  </si>
  <si>
    <t>b1ea79b76dfdda80f587b874b4719d8c5b5bbfd0</t>
  </si>
  <si>
    <t>b1ea79b76</t>
  </si>
  <si>
    <t>2c1853036f6e640588f6ba82356ca93421827e27</t>
  </si>
  <si>
    <t>2c1853036</t>
  </si>
  <si>
    <t>CSS: RGB colors expressed as percentages were not parsed correctly. VQ.</t>
  </si>
  <si>
    <t>CSS-RGB-colors-expressed-as-percentages-were-not-parsed-correctly</t>
  </si>
  <si>
    <t>Fri, 2 Nov 2001 09:00:26 +0000</t>
  </si>
  <si>
    <t>9b9ef4717531109ba5f764cf0a5c901f268561f1</t>
  </si>
  <si>
    <t>9b9ef4717</t>
  </si>
  <si>
    <t>bbbae94a2254c410024e0ad1798a8d7b3f293a35</t>
  </si>
  <si>
    <t>bbbae94a2</t>
  </si>
  <si>
    <t>Bug fix: prevent amaya from using a null pointer. VQ</t>
  </si>
  <si>
    <t>Bug-fix-prevent-amaya-from-using-a-null-pointer</t>
  </si>
  <si>
    <t>Fri, 2 Nov 2001 08:55:27 +0000</t>
  </si>
  <si>
    <t>b62bfd285205bbb4a037dd95ee12555c03815ed1</t>
  </si>
  <si>
    <t>b62bfd285</t>
  </si>
  <si>
    <t>9b950ab8bf653bd639976c2f5bb5801e2df3d02c</t>
  </si>
  <si>
    <t>9b950ab8b</t>
  </si>
  <si>
    <t>tag: Amaya-5-2</t>
  </si>
  <si>
    <t>Make install looked for the documentation at the wrong location. Irene</t>
  </si>
  <si>
    <t>Make-install-looked-for-the-documentation-at-the-wrong-location</t>
  </si>
  <si>
    <t>Tue, 30 Oct 2001 14:05:30 +0000</t>
  </si>
  <si>
    <t>56f6b9ab6a2e2eb50cb71ed81d41f9eb139993fe</t>
  </si>
  <si>
    <t>56f6b9ab6</t>
  </si>
  <si>
    <t>698bf68892c32dda558928e7461342faaccccd4b</t>
  </si>
  <si>
    <t>698bf6889</t>
  </si>
  <si>
    <t>Tue, 30 Oct 2001 13:57:41 +0000</t>
  </si>
  <si>
    <t>b3361ee281ae0970d9f2d6949113a9b95c1e177f</t>
  </si>
  <si>
    <t>b3361ee28</t>
  </si>
  <si>
    <t>5970095ea9932b4f54c0161a4be441add07c47fc</t>
  </si>
  <si>
    <t>5970095ea</t>
  </si>
  <si>
    <t>I18N bug fix in Windows version Irene</t>
  </si>
  <si>
    <t>I18N-bug-fix-in-Windows-version</t>
  </si>
  <si>
    <t>Tue, 30 Oct 2001 13:43:01 +0000</t>
  </si>
  <si>
    <t>cbc598455e199272badf3d43aef80986a90e33e7</t>
  </si>
  <si>
    <t>cbc598455</t>
  </si>
  <si>
    <t>eeda510dd59406b2e54195e66574c8858a85a8c9</t>
  </si>
  <si>
    <t>eeda510dd</t>
  </si>
  <si>
    <t>I18N workspace Irene</t>
  </si>
  <si>
    <t>I18N-workspace</t>
  </si>
  <si>
    <t>Tue, 30 Oct 2001 13:42:14 +0000</t>
  </si>
  <si>
    <t>8a543e7dbd4fd796c7e8314ec715189a6b52e468</t>
  </si>
  <si>
    <t>8a543e7db</t>
  </si>
  <si>
    <t>cafcdb9b7a8e61c773615fb72b5735c4139f1f0f</t>
  </si>
  <si>
    <t>cafcdb9b7</t>
  </si>
  <si>
    <t>Fixing a compilnig warning Irene</t>
  </si>
  <si>
    <t>Fixing-a-compilnig-warning</t>
  </si>
  <si>
    <t>Tue, 30 Oct 2001 08:08:55 +0000</t>
  </si>
  <si>
    <t>6c98262a05e4b760cf4a7c63ff56f3725d31a1cf</t>
  </si>
  <si>
    <t>6c98262a0</t>
  </si>
  <si>
    <t>fb3354d98b0e19c4d090642f6f5db9191ac59936</t>
  </si>
  <si>
    <t>fb3354d98</t>
  </si>
  <si>
    <t>Mon, 29 Oct 2001 15:13:13 +0000</t>
  </si>
  <si>
    <t>dca6d7914801a4baf648bcfb17c78158ccffdc14</t>
  </si>
  <si>
    <t>dca6d7914</t>
  </si>
  <si>
    <t>6641d821964349f45177b5b4130f5049ee0ad305</t>
  </si>
  <si>
    <t>6641d8219</t>
  </si>
  <si>
    <t>Fixing a compiler warning Irene</t>
  </si>
  <si>
    <t>Fixing-a-compiler-warning</t>
  </si>
  <si>
    <t>Mon, 29 Oct 2001 13:45:03 +0000</t>
  </si>
  <si>
    <t>75966d4c4ddcd48c807490443e682ee2bb9edbd3</t>
  </si>
  <si>
    <t>75966d4c4</t>
  </si>
  <si>
    <t>95b15d65097b670a81d3dc8c2997f31b27e5dd14</t>
  </si>
  <si>
    <t>95b15d650</t>
  </si>
  <si>
    <t>Mon, 29 Oct 2001 13:39:16 +0000</t>
  </si>
  <si>
    <t>434ca531645cb755eff015ef0ced6b41fe9a8c03</t>
  </si>
  <si>
    <t>434ca5316</t>
  </si>
  <si>
    <t>383da8a810ca3f0575e326a1fa0fb5e5f5920b57</t>
  </si>
  <si>
    <t>383da8a81</t>
  </si>
  <si>
    <t>Mon, 29 Oct 2001 12:35:31 +0000</t>
  </si>
  <si>
    <t>3244256118faa931ea38ecf4fd016aa2cacfc0e7</t>
  </si>
  <si>
    <t>26108d460bd85147df3a7a30d5be210c71de35f2</t>
  </si>
  <si>
    <t>26108d460</t>
  </si>
  <si>
    <t>Define a default window's size for XML documents Irene</t>
  </si>
  <si>
    <t>Define-a-default-window-s-size-for-XML-documents</t>
  </si>
  <si>
    <t>Mon, 29 Oct 2001 12:26:22 +0000</t>
  </si>
  <si>
    <t>403e2b5194e2def0ffed95b391240f9988a7081b</t>
  </si>
  <si>
    <t>403e2b519</t>
  </si>
  <si>
    <t>07a80dc00adcb2d7d9a3c79cd286a42bf3d48a02</t>
  </si>
  <si>
    <t>07a80dc00</t>
  </si>
  <si>
    <t>Button status were not reset when the document window was closed. Irene</t>
  </si>
  <si>
    <t>Button-status-were-not-reset-when-the-document-window-was-closed</t>
  </si>
  <si>
    <t>Mon, 29 Oct 2001 12:18:53 +0000</t>
  </si>
  <si>
    <t>f2297081c7821dc0b4ab43f6582f160db6fcf234</t>
  </si>
  <si>
    <t>f2297081c</t>
  </si>
  <si>
    <t>90217ee7c61e3b886fa38ed7a2aeda4451ea5220</t>
  </si>
  <si>
    <t>90217ee7c</t>
  </si>
  <si>
    <t>Jose + Irene: handling 15 bit (32768) screen displays</t>
  </si>
  <si>
    <t>Jose-Irene-handling-15-bit-32768-screen-displays</t>
  </si>
  <si>
    <t>Mon, 29 Oct 2001 11:55:27 +0000</t>
  </si>
  <si>
    <t>d17db705bdc99cb9bb9c5fbd122d15d1dcbbba95</t>
  </si>
  <si>
    <t>d17db705b</t>
  </si>
  <si>
    <t>44f9a58bf617f8f9c244760cbef5bae5f7bf097f</t>
  </si>
  <si>
    <t>44f9a58bf</t>
  </si>
  <si>
    <t>Mon, 29 Oct 2001 11:13:39 +0000</t>
  </si>
  <si>
    <t>bf707c66c505a1d03de8545a44a536ea7658412b</t>
  </si>
  <si>
    <t>bf707c66c</t>
  </si>
  <si>
    <t>2a3069ab283b34bfba02960c286cd7cc04dae484</t>
  </si>
  <si>
    <t>2a3069ab2</t>
  </si>
  <si>
    <t>Mon, 29 Oct 2001 10:00:23 +0000</t>
  </si>
  <si>
    <t>cc1ef0d925ea33ae5770c5fc73135abb33337470</t>
  </si>
  <si>
    <t>cc1ef0d92</t>
  </si>
  <si>
    <t>7cc5b37bd3829c4bdf670d5d643cbc656ef57229</t>
  </si>
  <si>
    <t>7cc5b37bd</t>
  </si>
  <si>
    <t>JK: Doc update. Content-Location: and save.</t>
  </si>
  <si>
    <t>JK-Doc-update.-Content-Location-and-save</t>
  </si>
  <si>
    <t>Mon, 29 Oct 2001 09:45:12 +0000</t>
  </si>
  <si>
    <t>4a738312de41390e9d0417595262aae47612f2a7</t>
  </si>
  <si>
    <t>4a738312d</t>
  </si>
  <si>
    <t>89ce7ae4a59073c4d3bba7c97ad004f0c385daab</t>
  </si>
  <si>
    <t>89ce7ae4a</t>
  </si>
  <si>
    <t>Merge fixes for orphanned annots due to new server with structured property values back into main branch so that local annot indices won't get corrupted when Amaya is run against an updated server.</t>
  </si>
  <si>
    <t>Merge-fixes-for-orphanned-annots-due-to-new-server-with-structured</t>
  </si>
  <si>
    <t>Sun, 28 Oct 2001 00:49:19 +0000</t>
  </si>
  <si>
    <t>8cf40c7f5f4477804134dbac049b91d558f4f778</t>
  </si>
  <si>
    <t>8cf40c7f5</t>
  </si>
  <si>
    <t>3a6b660d3929306a2681e13f48e82a95d2a8b1d4</t>
  </si>
  <si>
    <t>3a6b660d3</t>
  </si>
  <si>
    <t>When an annotation view was closed without saving the annotation the local index was being updated.  When an annotation was deleted before saving it, a bogus local annotation was added to the index.</t>
  </si>
  <si>
    <t>When-an-annotation-view-was-closed-without-saving-the-annotation-the</t>
  </si>
  <si>
    <t>Sat, 27 Oct 2001 21:26:03 +0000</t>
  </si>
  <si>
    <t>d53faa5622a2e17850e00f159fdec4010cc5b81d</t>
  </si>
  <si>
    <t>d53faa562</t>
  </si>
  <si>
    <t>643abf0388db8431a74f714f55430ef1529cac2f</t>
  </si>
  <si>
    <t>643abf038</t>
  </si>
  <si>
    <t>Fix typo that broke replies; RDF had invalid XML syntax.</t>
  </si>
  <si>
    <t>Fix-typo-that-broke-replies-RDF-had-invalid-XML-syntax</t>
  </si>
  <si>
    <t>Sat, 27 Oct 2001 01:52:11 +0000</t>
  </si>
  <si>
    <t>0cff200a654720555efffbdc98b3ec947d85b53d</t>
  </si>
  <si>
    <t>0cff200a6</t>
  </si>
  <si>
    <t>3f854ed90e0cf760eb7f5f0d0c56142f95e75ebf</t>
  </si>
  <si>
    <t>3f854ed90</t>
  </si>
  <si>
    <t>Don't create an orphanned annotation when the server returns RDF data whose subject is something other than an Annotation (e.g. the authenticated creator of an annotation).  This is a more complete fix to the problem that was being addressed by AHTrdf2annot.c rev 1.28.2.1.</t>
  </si>
  <si>
    <t>Don-t-create-an-orphanned-annotation-when-the-server-returns-RDF-data</t>
  </si>
  <si>
    <t>Fri, 26 Oct 2001 22:22:10 +0000</t>
  </si>
  <si>
    <t>797b6fb801088e1797df6e2b3f82f26e8ca2b21f</t>
  </si>
  <si>
    <t>797b6fb80</t>
  </si>
  <si>
    <t>4bc7fd2d702bd19dcb4e19b3b7448c242b766312</t>
  </si>
  <si>
    <t>4bc7fd2d7</t>
  </si>
  <si>
    <t>Protect dynamic icons in the case that we don't recognize a type from an Annotea service.</t>
  </si>
  <si>
    <t>Protect-dynamic-icons-in-the-case-that-we-don-t-recognize-a-type-from</t>
  </si>
  <si>
    <t>Fri, 26 Oct 2001 16:38:41 +0000</t>
  </si>
  <si>
    <t>c5be03a08d657a00fbed40d4ca74587dba099354</t>
  </si>
  <si>
    <t>c5be03a08</t>
  </si>
  <si>
    <t>45adfcea1bba46edc8edd47c4dfb7719a28d9556</t>
  </si>
  <si>
    <t>45adfcea1</t>
  </si>
  <si>
    <t>Interpretation of percent for attributes height. Irene</t>
  </si>
  <si>
    <t>Interpretation-of-percent-for-attributes-height</t>
  </si>
  <si>
    <t>Fri, 26 Oct 2001 16:37:24 +0000</t>
  </si>
  <si>
    <t>9d9e6dfa2e5a6d5cddecbd247ceaadebbdca084a</t>
  </si>
  <si>
    <t>9d9e6dfa2</t>
  </si>
  <si>
    <t>bb899c2467bfcd54cbb11534bdcc0afe178554c4</t>
  </si>
  <si>
    <t>bb899c246</t>
  </si>
  <si>
    <t>JK: Annot on annot bug fix. The inreply to and resource properties were being stored as literals instead of attribute values.</t>
  </si>
  <si>
    <t>JK-Annot-on-annot-bug-fix.-The-inreply-to-and-resource-properties-were</t>
  </si>
  <si>
    <t>Fri, 26 Oct 2001 16:17:29 +0000</t>
  </si>
  <si>
    <t>a799daf1e9fb4f269f4ae15504b1f01ff9474139</t>
  </si>
  <si>
    <t>a799daf1e</t>
  </si>
  <si>
    <t>6991bbcc8b4cde14e1dbbcd6749d106520587416</t>
  </si>
  <si>
    <t>6991bbcc8</t>
  </si>
  <si>
    <t>Paul : Tweak to prevent segfault with fast middle click that make the X pasting from other apps.</t>
  </si>
  <si>
    <t>Paul-Tweak-to-prevent-segfault-with-fast-middle-click-that-make-the-X-pasting-from-other-apps</t>
  </si>
  <si>
    <t>Fri, 26 Oct 2001 15:53:53 +0000</t>
  </si>
  <si>
    <t>adba0b4e7a61b9e6faae690e5a0289444aa0ffed</t>
  </si>
  <si>
    <t>adba0b4e7</t>
  </si>
  <si>
    <t>3ec01799a5c90eb3b11fd7b9d1fc5353e751da96</t>
  </si>
  <si>
    <t>3ec01799a</t>
  </si>
  <si>
    <t>Change the strategy of the previous bug fix Irene</t>
  </si>
  <si>
    <t>Change-the-strategy-of-the-previous-bug-fix</t>
  </si>
  <si>
    <t>Fri, 26 Oct 2001 15:51:34 +0000</t>
  </si>
  <si>
    <t>d33818249071ccc8b0c0edd5c43a1a54f21f6a8d</t>
  </si>
  <si>
    <t>d33818249</t>
  </si>
  <si>
    <t>a8fe64964396685f50c36514577b939c6e6991e0</t>
  </si>
  <si>
    <t>a8fe64964</t>
  </si>
  <si>
    <t>Fixing the GetDevice bug Irene</t>
  </si>
  <si>
    <t>Fixing-the-GetDevice-bug</t>
  </si>
  <si>
    <t>Fri, 26 Oct 2001 14:57:49 +0000</t>
  </si>
  <si>
    <t>9095987d94d9962d1c6a4fc1c8bfadfa8c362a8f</t>
  </si>
  <si>
    <t>9095987d9</t>
  </si>
  <si>
    <t>34f91adacb4cf7f393adef6103ae57b2ce51d9c7</t>
  </si>
  <si>
    <t>34f91adac</t>
  </si>
  <si>
    <t>JK: Added struct view of the annot body (thanks to Laurent)</t>
  </si>
  <si>
    <t>JK-Added-struct-view-of-the-annot-body-thanks-to-Laurent</t>
  </si>
  <si>
    <t>Fri, 26 Oct 2001 14:50:27 +0000</t>
  </si>
  <si>
    <t>c67ab7578b882e3ae7933b524a0316426c0e3213</t>
  </si>
  <si>
    <t>c67ab7578</t>
  </si>
  <si>
    <t>bac7d253be53dacf443a62610217dd551a39c688</t>
  </si>
  <si>
    <t>bac7d253b</t>
  </si>
  <si>
    <t>Some precisions about ceneric XML Laurent</t>
  </si>
  <si>
    <t>Some-precisions-about-ceneric-XML</t>
  </si>
  <si>
    <t>Fri, 26 Oct 2001 14:18:45 +0000</t>
  </si>
  <si>
    <t>74e1323b7d001523bbf89d420da2d5b592654673</t>
  </si>
  <si>
    <t>74e1323b7</t>
  </si>
  <si>
    <t>4342c4a68c6fd44603d5e7f242158faee940bfcc</t>
  </si>
  <si>
    <t>4342c4a68</t>
  </si>
  <si>
    <t>JK: Turning off the menu items that we don't use in the annotations view.</t>
  </si>
  <si>
    <t>JK-Turning-off-the-menu-items-that-we-don-t-use-in-the-annotations</t>
  </si>
  <si>
    <t>Fri, 26 Oct 2001 14:06:34 +0000</t>
  </si>
  <si>
    <t>21e2a0c0aebbfcb3c17d2f77092f66e367dc98b0</t>
  </si>
  <si>
    <t>21e2a0c0a</t>
  </si>
  <si>
    <t>86413abd9def308ee43ce39f7df05e39ff2de6e8</t>
  </si>
  <si>
    <t>86413abd9</t>
  </si>
  <si>
    <t>JK: Removing compiler warnings when compiling without threads. Saving annot-&gt;author and annot-&gt;title using UTF-8 (plus some untested code for I18N for the same cases).</t>
  </si>
  <si>
    <t>JK-Removing-compiler-warnings-when-compiling-without-threads</t>
  </si>
  <si>
    <t>Fri, 26 Oct 2001 13:29:40 +0000</t>
  </si>
  <si>
    <t>7b135f3199a50b63d1ae9b7c6b47ab9fda4d8bdb</t>
  </si>
  <si>
    <t>7b135f319</t>
  </si>
  <si>
    <t>9cdecbeba3cc859da5c99a01fb646b09cfeb9c00</t>
  </si>
  <si>
    <t>9cdecbeba</t>
  </si>
  <si>
    <t>JK: changed amaya version + release date</t>
  </si>
  <si>
    <t>JK-changed-amaya-version-release-date</t>
  </si>
  <si>
    <t>Fri, 26 Oct 2001 10:31:38 +0000</t>
  </si>
  <si>
    <t>07e3e69d4223a88b40366036c6898e524b909954</t>
  </si>
  <si>
    <t>07e3e69d4</t>
  </si>
  <si>
    <t>c14c23f6b35748c0f8a9ee603b18b36a27a2b422</t>
  </si>
  <si>
    <t>c14c23f6b</t>
  </si>
  <si>
    <t>JK + LC| removing compiler warnings</t>
  </si>
  <si>
    <t>JK-LC-removing-compiler-warnings</t>
  </si>
  <si>
    <t>Fri, 26 Oct 2001 09:54:27 +0000</t>
  </si>
  <si>
    <t>2b6934392e1f6a3da81a77faefa396a691c10826</t>
  </si>
  <si>
    <t>2b6934392</t>
  </si>
  <si>
    <t>981c45ce55e69a5c1f3e1aeb99fa69af746d295c</t>
  </si>
  <si>
    <t>981c45ce5</t>
  </si>
  <si>
    <t>Improve the fallback strategy for not-supported namespaces within supported ones</t>
  </si>
  <si>
    <t>Improve-the-fallback-strategy-for-not-supported-namespaces-within-supported-ones</t>
  </si>
  <si>
    <t xml:space="preserve">+ fixing some warnings_x000D_
Laurent_x000D_
</t>
  </si>
  <si>
    <t>Fri, 26 Oct 2001 09:46:51 +0000</t>
  </si>
  <si>
    <t>7d5a1f8f4f3790b2baa295391a7a7b7add4ccc34</t>
  </si>
  <si>
    <t>7d5a1f8f4</t>
  </si>
  <si>
    <t>06b489eb582d21bb0d7df197de4d236a7ff32b68</t>
  </si>
  <si>
    <t>06b489eb5</t>
  </si>
  <si>
    <t>Fri, 26 Oct 2001 09:06:26 +0000</t>
  </si>
  <si>
    <t>9c7ee4d28849e224edbb89d58332eb9f923bf35d</t>
  </si>
  <si>
    <t>9c7ee4d28</t>
  </si>
  <si>
    <t>dfa491eff1e8e1d3b8ba44f0a8db49af641cb34a</t>
  </si>
  <si>
    <t>dfa491eff</t>
  </si>
  <si>
    <t>JK: removing compiler warnings</t>
  </si>
  <si>
    <t>JK-removing-compiler-warnings</t>
  </si>
  <si>
    <t>Fri, 26 Oct 2001 08:30:17 +0000</t>
  </si>
  <si>
    <t>ae86394fa7416d34753c9ee63e1213c14cddd386</t>
  </si>
  <si>
    <t>ae86394fa</t>
  </si>
  <si>
    <t>dc2a96493be0f2469d70b237324f3cb084334cf3</t>
  </si>
  <si>
    <t>dc2a96493</t>
  </si>
  <si>
    <t>JK: Fixing compiler warnings. Adding UTF8 support for document title + author metadata fields.</t>
  </si>
  <si>
    <t>JK-Fixing-compiler-warnings.-Adding-UTF8-support-for-document-title</t>
  </si>
  <si>
    <t>Fri, 26 Oct 2001 08:28:21 +0000</t>
  </si>
  <si>
    <t>00a4299b5999a060b44ade5068a7f15b295ff529</t>
  </si>
  <si>
    <t>00a4299b5</t>
  </si>
  <si>
    <t>9e5f463588b4b5edd06be91c59fb057bd4b2eb93</t>
  </si>
  <si>
    <t>9e5f46358</t>
  </si>
  <si>
    <t>Creation of a specific "Unknown_NS" element for each not-supported namespace within a XHTML/MathML/SVG document. + fixing warnings compilation Laurent</t>
  </si>
  <si>
    <t>Creation-of-a-specific-Unknown_NS-element-for-each-not-supported-namespace-within-a-XHTML-MathML-SVG-document</t>
  </si>
  <si>
    <t>Fri, 26 Oct 2001 08:21:11 +0000</t>
  </si>
  <si>
    <t>caf8fd859c442690fd1473d03b5106d4cfdc715c</t>
  </si>
  <si>
    <t>caf8fd859</t>
  </si>
  <si>
    <t>af61770008adada2bf05b03ad98ad523ff7f52cb</t>
  </si>
  <si>
    <t>af6177000</t>
  </si>
  <si>
    <t>Remove the "XHTML + MathML" Doctype from the math help documents. Laurent</t>
  </si>
  <si>
    <t>Remove-the-XHTML-MathML-Doctype-from-the-math-help-documents</t>
  </si>
  <si>
    <t>Fri, 26 Oct 2001 07:56:45 +0000</t>
  </si>
  <si>
    <t>d425868349d201694ad66bb203f4984d55d95fa6</t>
  </si>
  <si>
    <t>d42586834</t>
  </si>
  <si>
    <t>edac1dc5af9183c488efcbc298ef340df30696f4</t>
  </si>
  <si>
    <t>edac1dc5a</t>
  </si>
  <si>
    <t>This new version of Windows 16 bit screen support should work better Irene</t>
  </si>
  <si>
    <t>This-new-version-of-Windows-16-bit-screen-support-should-work-better</t>
  </si>
  <si>
    <t>Thu, 25 Oct 2001 13:53:24 +0000</t>
  </si>
  <si>
    <t>254304ab3b6af2f09dd439d513d6a65be182922a</t>
  </si>
  <si>
    <t>254304ab3</t>
  </si>
  <si>
    <t>de1f9ca85dbc75064ea58ec6edecab79d844def4</t>
  </si>
  <si>
    <t>de1f9ca85</t>
  </si>
  <si>
    <t>Fixing typo errors. Laurent</t>
  </si>
  <si>
    <t>Thu, 25 Oct 2001 13:36:45 +0000</t>
  </si>
  <si>
    <t>1d0b4ab1395df053ca8110bbcab31f3a1ef9b3d7</t>
  </si>
  <si>
    <t>1d0b4ab13</t>
  </si>
  <si>
    <t>13c48cd3261fab95bb723c0979d64db9caafb132</t>
  </si>
  <si>
    <t>13c48cd32</t>
  </si>
  <si>
    <t>Bug fixed in the edition of external SVG images. Laurent</t>
  </si>
  <si>
    <t>Bug-fixed-in-the-edition-of-external-SVG-images</t>
  </si>
  <si>
    <t>Thu, 25 Oct 2001 13:27:41 +0000</t>
  </si>
  <si>
    <t>78cfd662b63a8d52e4ee14c252d0379d1a4049bb</t>
  </si>
  <si>
    <t>78cfd662b</t>
  </si>
  <si>
    <t>bde76a358d7219e182b0f5cb1cfbeea7f9c25516</t>
  </si>
  <si>
    <t>bde76a358</t>
  </si>
  <si>
    <t>JK: fixed compiler warnings</t>
  </si>
  <si>
    <t>JK-fixed-compiler-warnings</t>
  </si>
  <si>
    <t>Thu, 25 Oct 2001 13:15:34 +0000</t>
  </si>
  <si>
    <t>193338dae56c23b781a6714efc6a835722d4d996</t>
  </si>
  <si>
    <t>193338dae</t>
  </si>
  <si>
    <t>9b9d2f9dde7c4549900d1f21b0732ff695770b43</t>
  </si>
  <si>
    <t>9b9d2f9dd</t>
  </si>
  <si>
    <t>For XHTML documents including MathML, Amaya automatically generates a processing instruction that refers to a xsl stylesheet defined by David Carlisle. Laurent</t>
  </si>
  <si>
    <t>For-XHTML-documents-including-MathML-Amaya-automatically-generates-a-processing-instruction-that-refers-to-a-xsl-stylesheet-defined-by-David-Carlisle</t>
  </si>
  <si>
    <t>Thu, 25 Oct 2001 13:12:13 +0000</t>
  </si>
  <si>
    <t>669d73343985b4c02f84d37aec12ac514c7abc95</t>
  </si>
  <si>
    <t>669d73343</t>
  </si>
  <si>
    <t>eef0478cd350a108d9f26adc4cab099d5d1fc8cc</t>
  </si>
  <si>
    <t>eef0478cd</t>
  </si>
  <si>
    <t>Paul : SVG instead of graphml, XML, and GTK machinetype in order to produce gtk tar also.</t>
  </si>
  <si>
    <t>Paul-SVG-instead-of-graphml-XML-and-GTK-machinetype-in-order-to-produce-gtk-tar-also</t>
  </si>
  <si>
    <t>Thu, 25 Oct 2001 12:43:02 +0000</t>
  </si>
  <si>
    <t>8d19228060ee8916465185909c3614639dafd0fe</t>
  </si>
  <si>
    <t>8d1922806</t>
  </si>
  <si>
    <t>a49d58463221849845d1bb984e09731223d0e600</t>
  </si>
  <si>
    <t>a49d58463</t>
  </si>
  <si>
    <t>Integration of Italian, Spanish, German, and Protuguese translations Irene</t>
  </si>
  <si>
    <t>Integration-of-Italian-Spanish-German-and-Protuguese-translations</t>
  </si>
  <si>
    <t>Thu, 25 Oct 2001 11:02:41 +0000</t>
  </si>
  <si>
    <t>1a515a926cd6ad7d31b71d9d06d92556a0e640dd</t>
  </si>
  <si>
    <t>1a515a926</t>
  </si>
  <si>
    <t>b9045abccfba0952aadf40cf44b522412e9e88c0</t>
  </si>
  <si>
    <t>b9045abcc</t>
  </si>
  <si>
    <t>Fixing a bug detected by Insure. Irene</t>
  </si>
  <si>
    <t>Fixing-a-bug-detected-by-Insure</t>
  </si>
  <si>
    <t>Thu, 25 Oct 2001 09:48:19 +0000</t>
  </si>
  <si>
    <t>0b5c7016aea003d451ba284274725ffdae888e35</t>
  </si>
  <si>
    <t>0b5c7016a</t>
  </si>
  <si>
    <t>52f94659e8e13734ff6b6835f5455d16f0f32340</t>
  </si>
  <si>
    <t>52f94659e</t>
  </si>
  <si>
    <t>JK: Using snprintf</t>
  </si>
  <si>
    <t>JK-Using-snprintf</t>
  </si>
  <si>
    <t>Thu, 25 Oct 2001 08:16:24 +0000</t>
  </si>
  <si>
    <t>346a721d5bf61dadf0b54c75d0847d4352221a89</t>
  </si>
  <si>
    <t>346a721d5</t>
  </si>
  <si>
    <t>c20b7ce29be20adc92ab55fbe73eb25f3e2c1754</t>
  </si>
  <si>
    <t>c20b7ce29</t>
  </si>
  <si>
    <t>JK: Adding _snprintf alias for windows</t>
  </si>
  <si>
    <t>JK-Adding-_snprintf-alias-for-windows</t>
  </si>
  <si>
    <t>Thu, 25 Oct 2001 08:16:11 +0000</t>
  </si>
  <si>
    <t>513dcc540ad69b15609701ff6aaed755d8207371</t>
  </si>
  <si>
    <t>513dcc540</t>
  </si>
  <si>
    <t>9ad89a84cde4345257581e7ff8cc08986456b7d6</t>
  </si>
  <si>
    <t>9ad89a84c</t>
  </si>
  <si>
    <t>JK: Using the new dialog messages</t>
  </si>
  <si>
    <t>JK-Using-the-new-dialog-messages</t>
  </si>
  <si>
    <t>Thu, 25 Oct 2001 08:14:35 +0000</t>
  </si>
  <si>
    <t>ea9832ddc1a0a28ba84959cde393933d61d262f8</t>
  </si>
  <si>
    <t>ea9832ddc</t>
  </si>
  <si>
    <t>34d4e9f94a734659f33f03b2158abf76bcdfba1f</t>
  </si>
  <si>
    <t>34d4e9f94</t>
  </si>
  <si>
    <t>Thu, 25 Oct 2001 08:13:06 +0000</t>
  </si>
  <si>
    <t>cb64b5c96712d062606184f92cb78cf55f975da5</t>
  </si>
  <si>
    <t>cb64b5c96</t>
  </si>
  <si>
    <t>7739bcc1528ccea13b940d952c8c7d3ccbda8d9d</t>
  </si>
  <si>
    <t>7739bcc15</t>
  </si>
  <si>
    <t>French version of new dialogues + typo. Irene</t>
  </si>
  <si>
    <t>French-version-of-new-dialogues-typo</t>
  </si>
  <si>
    <t>Wed, 24 Oct 2001 15:46:46 +0000</t>
  </si>
  <si>
    <t>4d2665278b0b587104107927d681ae7bedd37d4a</t>
  </si>
  <si>
    <t>4d2665278</t>
  </si>
  <si>
    <t>519958a2020992f6dc77fa0978b68c754a0132aa</t>
  </si>
  <si>
    <t>519958a20</t>
  </si>
  <si>
    <t>JK: New messages for annotations</t>
  </si>
  <si>
    <t>JK-New-messages-for-annotations</t>
  </si>
  <si>
    <t>Wed, 24 Oct 2001 14:59:37 +0000</t>
  </si>
  <si>
    <t>e6c4ab13f66d892afa0c5b1ff1f2ba0640a39fa4</t>
  </si>
  <si>
    <t>e6c4ab13f</t>
  </si>
  <si>
    <t>546a10abb3fef808ba198209f79fec0c7daa1235</t>
  </si>
  <si>
    <t>546a10abb</t>
  </si>
  <si>
    <t>Adjustement of CSS rules Width and Height. Irene</t>
  </si>
  <si>
    <t>Adjustement-of-CSS-rules-Width-and-Height</t>
  </si>
  <si>
    <t>Wed, 24 Oct 2001 14:39:32 +0000</t>
  </si>
  <si>
    <t>cca2d7bec7360d27b11a26dfacc538722f66a2e1</t>
  </si>
  <si>
    <t>cca2d7bec</t>
  </si>
  <si>
    <t>de0b48321b83650f23d4787b51d2d0cf5eb7f010</t>
  </si>
  <si>
    <t>de0b48321</t>
  </si>
  <si>
    <t>Improving the warning message on profil mismatch Irene</t>
  </si>
  <si>
    <t>Improving-the-warning-message-on-profil-mismatch</t>
  </si>
  <si>
    <t>Wed, 24 Oct 2001 11:07:13 +0000</t>
  </si>
  <si>
    <t>5799a5d0a4637ab775df850828979d7756e2bb22</t>
  </si>
  <si>
    <t>5799a5d0a</t>
  </si>
  <si>
    <t>11db22c899440f2fda8bf9357d46a83e4aff4826</t>
  </si>
  <si>
    <t>11db22c89</t>
  </si>
  <si>
    <t>Image borders were never displayed. Irene</t>
  </si>
  <si>
    <t>Image-borders-were-never-displayed</t>
  </si>
  <si>
    <t>Wed, 24 Oct 2001 07:47:50 +0000</t>
  </si>
  <si>
    <t>99179ef483458cfe75b9856e5c08a8ecb5f9f736</t>
  </si>
  <si>
    <t>99179ef48</t>
  </si>
  <si>
    <t>c6c89a72d7880df4b7c9da3962a99fc84063b07e</t>
  </si>
  <si>
    <t>c6c89a72d</t>
  </si>
  <si>
    <t>CSS bug fix: the content of a paragraph was displayed out of the paragraph. Irene</t>
  </si>
  <si>
    <t>CSS-bug-fix-the-content-of-a-paragraph-was-displayed-out-of-the-paragraph</t>
  </si>
  <si>
    <t>Wed, 24 Oct 2001 07:09:15 +0000</t>
  </si>
  <si>
    <t>17a2203ed8fa6d161fb06681f423d05467a908b0</t>
  </si>
  <si>
    <t>17a2203ed</t>
  </si>
  <si>
    <t>57904897ad6c6787205963bcc227dde01e643a00</t>
  </si>
  <si>
    <t>57904897a</t>
  </si>
  <si>
    <t>Bug fixed: A text element with an xml:space="preserve" attribute had his last character removed (if it was a SPACE or EOL character). (There is still a pending bug about the export of elements with such an attribute). Laurent</t>
  </si>
  <si>
    <t>Bug-fixed-A-text-element-with-an-xml-space-preserve-attribute-had-his-last-character-removed-if-it-was-a-SPACE-or-EOL-character</t>
  </si>
  <si>
    <t>Tue, 23 Oct 2001 15:43:17 +0000</t>
  </si>
  <si>
    <t>d7bff3f1ffbf5c62c9b9ee3a2dd669b9a7e1668b</t>
  </si>
  <si>
    <t>d7bff3f1f</t>
  </si>
  <si>
    <t>a04909a06552d86404d1d494f20410a4e4a39d0c</t>
  </si>
  <si>
    <t>a04909a06</t>
  </si>
  <si>
    <t>JK: Added the Content Location entry to the Windows doc info menu.</t>
  </si>
  <si>
    <t>JK-Added-the-Content-Location-entry-to-the-Windows-doc-info-menu</t>
  </si>
  <si>
    <t>Tue, 23 Oct 2001 11:04:15 +0000</t>
  </si>
  <si>
    <t>76c417cee6f31f31bababa002e366eab25f0b78e</t>
  </si>
  <si>
    <t>76c417cee</t>
  </si>
  <si>
    <t>ffa541d7b190992244814aa083a2b59e2f2e322b</t>
  </si>
  <si>
    <t>ffa541d7b</t>
  </si>
  <si>
    <t>Jose + Irene: Bug fix: Dialog attributes that were stored in other blocks than the first one were being as if they were in the first block. (This solves Ralph's popup bug when clicking on an image with a border attribute).</t>
  </si>
  <si>
    <t>Jose-Irene-Bug-fix-Dialog-attributes-that-were-stored-in-other-blocks-than</t>
  </si>
  <si>
    <t>Tue, 23 Oct 2001 10:02:13 +0000</t>
  </si>
  <si>
    <t>cc02ce70291433b02093a822d74139aa724edb66</t>
  </si>
  <si>
    <t>cc02ce702</t>
  </si>
  <si>
    <t>dfe6f73e40415064077894439445371ae7be8a9c</t>
  </si>
  <si>
    <t>dfe6f73e4</t>
  </si>
  <si>
    <t>An-external-svg-image-inserted-in-a-document-was-not-displayed</t>
  </si>
  <si>
    <t xml:space="preserve">- Bug in the external file parsing : replaced element was not cleanly removed from the tree (revealed another bug in the attachment of the attributes to the new element)._x000D_
_x000D_
Laurent_x000D_
</t>
  </si>
  <si>
    <t>Tue, 23 Oct 2001 09:37:31 +0000</t>
  </si>
  <si>
    <t>bace546e791959e4384249475201f3bd99687830</t>
  </si>
  <si>
    <t>bace546e7</t>
  </si>
  <si>
    <t>69b414dd8ccc4e3037ddda7ad620c554f144afff</t>
  </si>
  <si>
    <t>69b414dd8</t>
  </si>
  <si>
    <t>Tue, 23 Oct 2001 07:22:38 +0000</t>
  </si>
  <si>
    <t>1452d26aaea11d06d35a0a3f1df05fe6455abc78</t>
  </si>
  <si>
    <t>1452d26aa</t>
  </si>
  <si>
    <t>0d9f4379145620939fce3e61506a2b3aa72bbfba</t>
  </si>
  <si>
    <t>0d9f43791</t>
  </si>
  <si>
    <t>It was impossible to add new points in polylines. Irene</t>
  </si>
  <si>
    <t>It-was-impossible-to-add-new-points-in-polylines</t>
  </si>
  <si>
    <t>Mon, 22 Oct 2001 10:42:54 +0000</t>
  </si>
  <si>
    <t>2f23cee7b161f50ec0acff90ae8045f22bb3a17c</t>
  </si>
  <si>
    <t>2f23cee7b</t>
  </si>
  <si>
    <t>1a8b0a8439c4c0fabcd0d81430c8f92e7d2d2be6</t>
  </si>
  <si>
    <t>1a8b0a843</t>
  </si>
  <si>
    <t>Bug fix: Create a new list item, or blockquote, or form and immediately try   to create a strong or em or code element within the new element. It failed.   It works now. VQ.</t>
  </si>
  <si>
    <t>Bug-fix-Create-a-new-list-item-or-blockquote-or-form-and-immediately-try</t>
  </si>
  <si>
    <t>Mon, 22 Oct 2001 10:29:31 +0000</t>
  </si>
  <si>
    <t>dde56d0cd8d2bef861417fdc5df6142655b2ffff</t>
  </si>
  <si>
    <t>dde56d0cd</t>
  </si>
  <si>
    <t>88b1016d5dea478f93a704f70a01e431f0e0d259</t>
  </si>
  <si>
    <t>88b1016d5</t>
  </si>
  <si>
    <t>Update the dialogue data base. Irene</t>
  </si>
  <si>
    <t>Update-the-dialogue-data-base</t>
  </si>
  <si>
    <t>Mon, 22 Oct 2001 08:17:48 +0000</t>
  </si>
  <si>
    <t>98a596cd57cf0ca722c9f5a915bcb11fcce6992b</t>
  </si>
  <si>
    <t>98a596cd5</t>
  </si>
  <si>
    <t>9d933794f7821712412d41602ea7c7bf8636a946</t>
  </si>
  <si>
    <t>9d933794f</t>
  </si>
  <si>
    <t>Mon, 22 Oct 2001 07:00:51 +0000</t>
  </si>
  <si>
    <t>2771ccca892445f2c9fffe42696b41a9023e0b46</t>
  </si>
  <si>
    <t>2771ccca8</t>
  </si>
  <si>
    <t>c1e340abef4e6757f7256c93f9de87760a564b91</t>
  </si>
  <si>
    <t>c1e340abe</t>
  </si>
  <si>
    <t>Include the the threading schema in the kit.</t>
  </si>
  <si>
    <t>Include-the-the-threading-schema-in-the-kit</t>
  </si>
  <si>
    <t>Sun, 21 Oct 2001 14:29:50 +0000</t>
  </si>
  <si>
    <t>73fdb56b5a920b53536e12c9c4eb3fd65e545fe4</t>
  </si>
  <si>
    <t>73fdb56b5</t>
  </si>
  <si>
    <t>44d64f79c46a73c0b24af8c510b148432425c872</t>
  </si>
  <si>
    <t>44d64f79c</t>
  </si>
  <si>
    <t>Load the thread schema. Comment latent support for annotation type-based icons.</t>
  </si>
  <si>
    <t>Load-the-thread-schema</t>
  </si>
  <si>
    <t>Sun, 21 Oct 2001 14:28:17 +0000</t>
  </si>
  <si>
    <t>2c29169a81ee3642ad15a8e27d44628773e20d11</t>
  </si>
  <si>
    <t>2c29169a8</t>
  </si>
  <si>
    <t>03fa8fc32cd17b6ee5858216866c5f794b32e1eb</t>
  </si>
  <si>
    <t>03fa8fc32</t>
  </si>
  <si>
    <t>Add support for specifying annotation icon based on annotation type.</t>
  </si>
  <si>
    <t>Add-support-for-specifying-annotation-icon-based-on-annotation-type</t>
  </si>
  <si>
    <t>Sun, 21 Oct 2001 14:20:17 +0000</t>
  </si>
  <si>
    <t>67456a036a86586947ed60a538d8da6d13493f81</t>
  </si>
  <si>
    <t>67456a036</t>
  </si>
  <si>
    <t>68fd7177ad3f2517f65bf9cdcb23051838deacd3</t>
  </si>
  <si>
    <t>68fd7177a</t>
  </si>
  <si>
    <t>Generic XML: Chaining generic PRules in the right order.     Adding a Margin-bottom rule for all paragraph-like elements. VQ.</t>
  </si>
  <si>
    <t>Generic-XML-Chaining-generic-PRules-in-the-right-order</t>
  </si>
  <si>
    <t>Sat, 20 Oct 2001 10:25:57 +0000</t>
  </si>
  <si>
    <t>b0e182e59504e074ed914e9d80426313a7ef1b29</t>
  </si>
  <si>
    <t>b0e182e59</t>
  </si>
  <si>
    <t>06f0c693935b221f5799009769744d1d13758b4a</t>
  </si>
  <si>
    <t>06f0c6939</t>
  </si>
  <si>
    <t>Fixing some warning Laurent</t>
  </si>
  <si>
    <t>Fixing-some-warning</t>
  </si>
  <si>
    <t>Fri, 19 Oct 2001 17:06:35 +0000</t>
  </si>
  <si>
    <t>43bdfcf22f078d0e8683b449357dee2018ca379b</t>
  </si>
  <si>
    <t>43bdfcf22</t>
  </si>
  <si>
    <t>fe39b5a6f7f24650e2fca8fe6292466e70e06e08</t>
  </si>
  <si>
    <t>fe39b5a6f</t>
  </si>
  <si>
    <t>JK: Changing the Annot title caused a sigsev (when compiled with threads)</t>
  </si>
  <si>
    <t>JK-Changing-the-Annot-title-caused-a-sigsev-when-compiled-with-threads</t>
  </si>
  <si>
    <t>Fri, 19 Oct 2001 17:04:05 +0000</t>
  </si>
  <si>
    <t>a01576bedb59376545e5944348cf3d983308b700</t>
  </si>
  <si>
    <t>a01576bed</t>
  </si>
  <si>
    <t>bf2d8dd7a5fdf7dbfd644424742194e53e9c79aa</t>
  </si>
  <si>
    <t>bf2d8dd7a</t>
  </si>
  <si>
    <t>- Add the attributes "class", "pseudoclass" and "id" to XML schema - Progress on Save procedure for XML documents (not yet complete) - Set XML documents in read-only mode Laurent</t>
  </si>
  <si>
    <t>Add-the-attributes-class-pseudoclass-and-id-to-XML-schema</t>
  </si>
  <si>
    <t>Fri, 19 Oct 2001 16:48:54 +0000</t>
  </si>
  <si>
    <t>37d049b6765649edeff0322ac930bedd241a774e</t>
  </si>
  <si>
    <t>37d049b67</t>
  </si>
  <si>
    <t>d81d8a446d97d154b4621a16488a45abaadf7a43</t>
  </si>
  <si>
    <t>d81d8a446</t>
  </si>
  <si>
    <t>JK: Adding the thread reply schema</t>
  </si>
  <si>
    <t>JK-Adding-the-thread-reply-schema</t>
  </si>
  <si>
    <t>Fri, 19 Oct 2001 16:10:31 +0000</t>
  </si>
  <si>
    <t>797c062eb1304f658aff527b9652de57a236480b</t>
  </si>
  <si>
    <t>797c062eb</t>
  </si>
  <si>
    <t>61c5cb4cc2323a4966ef741691b2ed4af563b328</t>
  </si>
  <si>
    <t>61c5cb4cc</t>
  </si>
  <si>
    <t>When the user added parenthesis around a math expression with the palette two parenthesis were added. Irene</t>
  </si>
  <si>
    <t>When-the-user-added-parenthesis-around-a-math-expression-with-the-palette</t>
  </si>
  <si>
    <t>Fri, 19 Oct 2001 14:25:03 +0000</t>
  </si>
  <si>
    <t>a15238afb084b34719ee4710d1358e8c11172f0e</t>
  </si>
  <si>
    <t>a15238afb</t>
  </si>
  <si>
    <t>eafa761b8fd6832360d72f60c8e98c556f91028f</t>
  </si>
  <si>
    <t>eafa761b8</t>
  </si>
  <si>
    <t>JK: New configure options: --with-generic-xml [enabled by default] --with-i18n [disabled by default] --with-annot-threads [disabled by default, until next week :)]</t>
  </si>
  <si>
    <t>JK-New-configure-options</t>
  </si>
  <si>
    <t>Fri, 19 Oct 2001 13:17:33 +0000</t>
  </si>
  <si>
    <t>8034c8500377b62393b4cbdad6395c814a4c9e8b</t>
  </si>
  <si>
    <t>8034c8500</t>
  </si>
  <si>
    <t>074956cc3ed09f94d524586e7e9caf456c8198e2</t>
  </si>
  <si>
    <t>074956cc3</t>
  </si>
  <si>
    <t>JK: Test for avoiding invoking configure in the ~/Amaya dir. Typo fix</t>
  </si>
  <si>
    <t>JK-Test-for-avoiding-invoking-configure-in-the-Amaya-dir</t>
  </si>
  <si>
    <t>Fri, 19 Oct 2001 11:01:56 +0000</t>
  </si>
  <si>
    <t>e4f7ff86d10ccc6fee32aaeecab9fda9ef3375b4</t>
  </si>
  <si>
    <t>e4f7ff86d</t>
  </si>
  <si>
    <t>185637b67b8f07aefa52a60cb68f474f93ffd99b</t>
  </si>
  <si>
    <t>185637b67</t>
  </si>
  <si>
    <t>Bug fix: crash when releasing a style sheet for a structure schema that    is not the main structure schema of the document. VQ.</t>
  </si>
  <si>
    <t>Bug-fix-crash-when-releasing-a-style-sheet-for-a-structure-schema-that</t>
  </si>
  <si>
    <t>Fri, 19 Oct 2001 10:03:48 +0000</t>
  </si>
  <si>
    <t>a5cf6f500fcf483bcacfc5a716753dd918e0ae65</t>
  </si>
  <si>
    <t>a5cf6f500</t>
  </si>
  <si>
    <t>883f5c055f7034b0004d00bf3e6fa51a04da09b8</t>
  </si>
  <si>
    <t>883f5c055</t>
  </si>
  <si>
    <t>It was impossible to print the Math.html page. Irene</t>
  </si>
  <si>
    <t>It-was-impossible-to-print-the-Math.html-page</t>
  </si>
  <si>
    <t>Fri, 19 Oct 2001 10:02:31 +0000</t>
  </si>
  <si>
    <t>38a51cdefac66e6212e88dd12168eef4516716e4</t>
  </si>
  <si>
    <t>38a51cdef</t>
  </si>
  <si>
    <t>3fcee6ae5688149e532a96a1973065bdbd8681ce</t>
  </si>
  <si>
    <t>3fcee6ae5</t>
  </si>
  <si>
    <t>Bug fixed: The buffer that contains a two bytes fallback character was not null terminated.Laurent</t>
  </si>
  <si>
    <t>Fri, 19 Oct 2001 08:26:24 +0000</t>
  </si>
  <si>
    <t>7aa4ef2bb0f464efec593ff0208ddd44a6a94a2c</t>
  </si>
  <si>
    <t>7aa4ef2bb</t>
  </si>
  <si>
    <t>2119ebc4b133d08ba5cfed05de65de47a8ace6a5</t>
  </si>
  <si>
    <t>2119ebc4b</t>
  </si>
  <si>
    <t>Adding XML_GENERIC in Windows workspaces. Irene</t>
  </si>
  <si>
    <t>Adding-XML_GENERIC-in-Windows-workspaces</t>
  </si>
  <si>
    <t>Thu, 18 Oct 2001 16:29:38 +0000</t>
  </si>
  <si>
    <t>c72d5f44382ae6fb462c339f509a7c1157eb4716</t>
  </si>
  <si>
    <t>c72d5f443</t>
  </si>
  <si>
    <t>d4844f99a7ce72c38f0f11acf48f50b1d3517950</t>
  </si>
  <si>
    <t>d4844f99a</t>
  </si>
  <si>
    <t>Updating the Amaya documentation Irene</t>
  </si>
  <si>
    <t>Updating-the-Amaya-documentation</t>
  </si>
  <si>
    <t>Thu, 18 Oct 2001 15:09:37 +0000</t>
  </si>
  <si>
    <t>d1cb53620ba6e1dedd0e1450f8f8825774a3a615</t>
  </si>
  <si>
    <t>d1cb53620</t>
  </si>
  <si>
    <t>167051027db984adac530721a96261a51216aa24</t>
  </si>
  <si>
    <t>Bug fixed: The source view of an 'Help' document was not closed by reloading the document or activating a link Laurent</t>
  </si>
  <si>
    <t>Thu, 18 Oct 2001 14:10:09 +0000</t>
  </si>
  <si>
    <t>52c36fdc3adfeeea8fcc93b5b954654f953a0aab</t>
  </si>
  <si>
    <t>52c36fdc3</t>
  </si>
  <si>
    <t>75aa50c4de9debe0aa43ba61ca4c2b899ad3a638</t>
  </si>
  <si>
    <t>75aa50c4d</t>
  </si>
  <si>
    <t>Paul : GTK bug fixed : 	- Menu (text with shortcut label)  justification 	- Typing the 'enter' key  now validates a form in a document</t>
  </si>
  <si>
    <t>Paul-GTK-bug-fixed</t>
  </si>
  <si>
    <t>Thu, 18 Oct 2001 13:40:28 +0000</t>
  </si>
  <si>
    <t>c1069b594bb5f4b9f6bdc16a11942bc1e176effb</t>
  </si>
  <si>
    <t>c1069b594</t>
  </si>
  <si>
    <t>ad6c0e4a357c23ea67ca5d7316f26de4b5547c0a</t>
  </si>
  <si>
    <t>ad6c0e4a3</t>
  </si>
  <si>
    <t>Alt GR support on Windows platforms Jose + Irene</t>
  </si>
  <si>
    <t>Alt-GR-support-on-Windows-platforms</t>
  </si>
  <si>
    <t>Thu, 18 Oct 2001 12:51:31 +0000</t>
  </si>
  <si>
    <t>789a96bd00a4cdf89fc5bcca864f1f084780fc19</t>
  </si>
  <si>
    <t>789a96bd0</t>
  </si>
  <si>
    <t>e1c4751b41e8b8e92cfa7f3323b3a48a836bdc22</t>
  </si>
  <si>
    <t>e1c4751b4</t>
  </si>
  <si>
    <t>The new "profile conflict" popup message is raised in editor mode only. Laurent</t>
  </si>
  <si>
    <t>The-new-profile-conflict-popup-message-is-raised-in-editor-mode-only</t>
  </si>
  <si>
    <t>Thu, 18 Oct 2001 12:25:38 +0000</t>
  </si>
  <si>
    <t>85a35675a6aab20ee72d1d864dce84f33ef3b033</t>
  </si>
  <si>
    <t>85a35675a</t>
  </si>
  <si>
    <t>dc7cdfcb2de2a83ffe58d149dcb5026ddb2c9c75</t>
  </si>
  <si>
    <t>dc7cdfcb2</t>
  </si>
  <si>
    <t>Symbols are displayed as ascii characters on Windows platforms. Irene</t>
  </si>
  <si>
    <t>Symbols-are-displayed-as-ascii-characters-on-Windows-platforms</t>
  </si>
  <si>
    <t>Thu, 18 Oct 2001 08:06:41 +0000</t>
  </si>
  <si>
    <t>d03b0709fa085d3eb6c33fa0e626024ce007edaf</t>
  </si>
  <si>
    <t>d03b0709f</t>
  </si>
  <si>
    <t>c4fa36be927c55d98452ecdc7a1e968ebbb70f4f</t>
  </si>
  <si>
    <t>c4fa36be9</t>
  </si>
  <si>
    <t>Compiling error on Windows platforms Irene</t>
  </si>
  <si>
    <t>Compiling-error-on-Windows-platforms</t>
  </si>
  <si>
    <t>Thu, 18 Oct 2001 08:01:38 +0000</t>
  </si>
  <si>
    <t>fc3128d05b611acf7d53e3ade06945897cd9b0f0</t>
  </si>
  <si>
    <t>fc3128d05</t>
  </si>
  <si>
    <t>7898db6b74de8b9537469997005391e8d6b1d015</t>
  </si>
  <si>
    <t>7898db6b7</t>
  </si>
  <si>
    <t>JK: Reloading an annotation with threads resulted in a duplication of the thread items.</t>
  </si>
  <si>
    <t>JK-Reloading-an-annotation-with-threads-resulted-in-a-duplication-of</t>
  </si>
  <si>
    <t>Wed, 17 Oct 2001 17:42:03 +0000</t>
  </si>
  <si>
    <t>3a8ecc5326bf3aa9cbf46d40ced64a8a9e2d6351</t>
  </si>
  <si>
    <t>3a8ecc532</t>
  </si>
  <si>
    <t>17b25f78925c80ca9138b58cfb6b30edf7b9e684</t>
  </si>
  <si>
    <t>17b25f789</t>
  </si>
  <si>
    <t>JK: Rewrote the reload behavior of annotations that have threads to have an homogeneous behavior. Activated the close document X button so that all resources are freed. Fixed related memory bugs. Changed the way that threads are built in the annot window to take into account the server download.</t>
  </si>
  <si>
    <t>JK-Rewrote-the-reload-behavior-of-annotations-that-have-threads-to-have</t>
  </si>
  <si>
    <t>Wed, 17 Oct 2001 17:01:22 +0000</t>
  </si>
  <si>
    <t>26f30fff0f75833a05ceb8705e19b08aff1885a2</t>
  </si>
  <si>
    <t>26f30fff0</t>
  </si>
  <si>
    <t>60070cc78cfefb6d0930b663d16d79450357a25e</t>
  </si>
  <si>
    <t>60070cc78</t>
  </si>
  <si>
    <t>JK: Fixed a memory leak reported by insure</t>
  </si>
  <si>
    <t>JK-Fixed-a-memory-leak-reported-by-insure</t>
  </si>
  <si>
    <t>Wed, 17 Oct 2001 16:55:17 +0000</t>
  </si>
  <si>
    <t>32196dc7b6da623f1f4c1995285b8690cce95f1a</t>
  </si>
  <si>
    <t>32196dc7b</t>
  </si>
  <si>
    <t>e88d4cb4063fd16b7dd7052b86f2e950578b3779</t>
  </si>
  <si>
    <t>e88d4cb40</t>
  </si>
  <si>
    <t>In the source View, the attribute menu included Language and Source. VQ</t>
  </si>
  <si>
    <t>In-the-source-View-the-attribute-menu-included-Language-and-Source</t>
  </si>
  <si>
    <t>Wed, 17 Oct 2001 16:50:57 +0000</t>
  </si>
  <si>
    <t>6985f5ce9b4ab11feb7df3c03faf407e43d2d73e</t>
  </si>
  <si>
    <t>6985f5ce9</t>
  </si>
  <si>
    <t>f747752c9a5636ee54c0b186e4c182e507417f64</t>
  </si>
  <si>
    <t>f747752c9</t>
  </si>
  <si>
    <t>Wed, 17 Oct 2001 16:28:56 +0000</t>
  </si>
  <si>
    <t>f50d32847d0ba6eb4019daa68b31adff09f8389f</t>
  </si>
  <si>
    <t>f50d32847</t>
  </si>
  <si>
    <t>c3b50df640de18f73b77a89451fd09122504f927</t>
  </si>
  <si>
    <t>c3b50df64</t>
  </si>
  <si>
    <t>Fixing troubles with fonts. Irene</t>
  </si>
  <si>
    <t>Fixing-troubles-with-fonts</t>
  </si>
  <si>
    <t>Wed, 17 Oct 2001 15:34:33 +0000</t>
  </si>
  <si>
    <t>3865e325e44b08253f4d6b7ec34be9680974e69b</t>
  </si>
  <si>
    <t>3865e325e</t>
  </si>
  <si>
    <t>e24f2ac75f5847d3257956f9333ff642fbae7525</t>
  </si>
  <si>
    <t>e24f2ac75</t>
  </si>
  <si>
    <t>- Amaya no longer reports warnings about PI. - Definition of en 'embed' element into the HTML* schemas. Only embedded mathml (and svg) files are supported. - A new popup message is raised when the user's profile is less restrictive then the document one (in this case, the document DOCTYPE is modified). Laurent</t>
  </si>
  <si>
    <t>Amaya-no-longer-reports-warnings-about-PI</t>
  </si>
  <si>
    <t>Wed, 17 Oct 2001 15:16:12 +0000</t>
  </si>
  <si>
    <t>fb5227c32de828ede74c2e7ecf1eec6b6c82ffa8</t>
  </si>
  <si>
    <t>fb5227c32</t>
  </si>
  <si>
    <t>4c8c801f76840047d61e33e285e5c2330af8539c</t>
  </si>
  <si>
    <t>4c8c801f7</t>
  </si>
  <si>
    <t>Bug fix: the Language menu was broken when an element with a lang attribute was selected. VQ</t>
  </si>
  <si>
    <t>Bug-fix-the-Language-menu-was-broken-when-an-element-with-a-lang-attribute</t>
  </si>
  <si>
    <t>Wed, 17 Oct 2001 10:28:46 +0000</t>
  </si>
  <si>
    <t>b9b06f12be7188d4996934eeb6999b0510f928d4</t>
  </si>
  <si>
    <t>b9b06f12b</t>
  </si>
  <si>
    <t>290e824aa57ef28b0fbb0b63c0b49c02b82bd430</t>
  </si>
  <si>
    <t>290e824aa</t>
  </si>
  <si>
    <t>Paul : GTK interaction with Xwindows :  Cut, copy &amp; Paste enabled</t>
  </si>
  <si>
    <t>Paul-GTK-interaction-with-Xwindows-Cut-copy-Paste-enabled</t>
  </si>
  <si>
    <t>Wed, 17 Oct 2001 07:04:48 +0000</t>
  </si>
  <si>
    <t>30c77aa383dc71074b16555431d24376896535e6</t>
  </si>
  <si>
    <t>30c77aa38</t>
  </si>
  <si>
    <t>49371d1731cceb1ded1a695dc00aff2d3793faba</t>
  </si>
  <si>
    <t>49371d173</t>
  </si>
  <si>
    <t>JK: Another compilation typo fix</t>
  </si>
  <si>
    <t>JK-Another-compilation-typo-fix</t>
  </si>
  <si>
    <t>Tue, 16 Oct 2001 22:20:03 +0000</t>
  </si>
  <si>
    <t>e34a886cb9bff8331aa5d5f4ba44920d5b3a4e27</t>
  </si>
  <si>
    <t>e34a886cb</t>
  </si>
  <si>
    <t>8ec2635485da0ed2a5d732684b6d5e434cf81afa</t>
  </si>
  <si>
    <t>8ec263548</t>
  </si>
  <si>
    <t>JK: Hopefully, fixed the thread and annot/annot confusion bugs. Some minor code cleaning.</t>
  </si>
  <si>
    <t>JK-Hopefully-fixed-the-thread-and-annot-annot-confusion-bugs</t>
  </si>
  <si>
    <t>Tue, 16 Oct 2001 22:09:38 +0000</t>
  </si>
  <si>
    <t>29ce9484ba6b2583f4dfd15af9a9d20ad4f03fc9</t>
  </si>
  <si>
    <t>29ce9484b</t>
  </si>
  <si>
    <t>cc46b55f0f7fd4bbb070cb41461ff569fc1e2d49</t>
  </si>
  <si>
    <t>cc46b55f0</t>
  </si>
  <si>
    <t>JK: misplaced #else</t>
  </si>
  <si>
    <t>JK-misplaced-else</t>
  </si>
  <si>
    <t>Tue, 16 Oct 2001 18:03:38 +0000</t>
  </si>
  <si>
    <t>a71e8c7bca1bb868b0dec6f02a7fa8e5980b356a</t>
  </si>
  <si>
    <t>a71e8c7bc</t>
  </si>
  <si>
    <t>8a35f3c29a3a768495baf6ccbba899c0c6645ad4</t>
  </si>
  <si>
    <t>8a35f3c29</t>
  </si>
  <si>
    <t>JK: Several annotation/annotation and thread bug fixes (mostly for local annotations).</t>
  </si>
  <si>
    <t>JK-Several-annotation-annotation-and-thread-bug-fixes-mostly-for-local</t>
  </si>
  <si>
    <t>Tue, 16 Oct 2001 18:01:09 +0000</t>
  </si>
  <si>
    <t>3e24813f7e2f9bc16bd8a19426ce165312a82659</t>
  </si>
  <si>
    <t>3e24813f7</t>
  </si>
  <si>
    <t>0e9c73d05cbb896619c74df9ea179b2baf1200be</t>
  </si>
  <si>
    <t>0e9c73d05</t>
  </si>
  <si>
    <t>Avoid to display characters LF. Irene</t>
  </si>
  <si>
    <t>Avoid-to-display-characters-LF</t>
  </si>
  <si>
    <t>Tue, 16 Oct 2001 08:50:11 +0000</t>
  </si>
  <si>
    <t>0755e4d0693bea2f914662840ea4c0aeb7198b22</t>
  </si>
  <si>
    <t>0755e4d06</t>
  </si>
  <si>
    <t>19bb51a5c55e25e35bc864348ea702f3987d31b3</t>
  </si>
  <si>
    <t>19bb51a5c</t>
  </si>
  <si>
    <t>Improving Windows resources. Irene</t>
  </si>
  <si>
    <t>Improving-Windows-resources</t>
  </si>
  <si>
    <t>Tue, 16 Oct 2001 08:18:05 +0000</t>
  </si>
  <si>
    <t>3efae3b7a4a840597cb76c2ac062e8548f42c0ac</t>
  </si>
  <si>
    <t>3efae3b7a</t>
  </si>
  <si>
    <t>9d37e201a08df7b9c99127cf636baefff24f9754</t>
  </si>
  <si>
    <t>9d37e201a</t>
  </si>
  <si>
    <t>Amaya is now able to generate CR/LF. Irene</t>
  </si>
  <si>
    <t>Amaya-is-now-able-to-generate-CR-LF</t>
  </si>
  <si>
    <t>Tue, 16 Oct 2001 07:56:43 +0000</t>
  </si>
  <si>
    <t>23d725d7e137a727a590394fc1ee32f20b98a205</t>
  </si>
  <si>
    <t>23d725d7e</t>
  </si>
  <si>
    <t>96a6d3b1205506de8f7017314d6b1fdc84ae1dcd</t>
  </si>
  <si>
    <t>96a6d3b12</t>
  </si>
  <si>
    <t>Support of Greek documents in the Unix unicode version. Irene</t>
  </si>
  <si>
    <t>Support-of-Greek-documents-in-the-Unix-unicode-version</t>
  </si>
  <si>
    <t>Mon, 15 Oct 2001 15:24:05 +0000</t>
  </si>
  <si>
    <t>32a7df388a02539b697cb62794a099a69daf439e</t>
  </si>
  <si>
    <t>32a7df388</t>
  </si>
  <si>
    <t>b1ffed31e7b033aba2434af88008491001eb3a5b</t>
  </si>
  <si>
    <t>b1ffed31e</t>
  </si>
  <si>
    <t>Paul : Multikey : For now, enabling/disabling Multikey in the prï¿½ferences option in GTK needs an Amaya restart.</t>
  </si>
  <si>
    <t>Paul-Multikey-For-now-enabling-disabling-Multikey-in-the-pr-ferences-option-in-GTK-needs-an-Amaya-restart</t>
  </si>
  <si>
    <t>Mon, 15 Oct 2001 13:48:43 +0000</t>
  </si>
  <si>
    <t>7a010c34155dd74e0c87b7551dfd4ee69eb84994</t>
  </si>
  <si>
    <t>7a010c341</t>
  </si>
  <si>
    <t>ae922aa27615ae4e66bf7ec310d7408b9c6a249a</t>
  </si>
  <si>
    <t>ae922aa27</t>
  </si>
  <si>
    <t>Paul : Gtk : Multikey Prototype</t>
  </si>
  <si>
    <t>Paul-Gtk-Multikey-Prototype</t>
  </si>
  <si>
    <t>Mon, 15 Oct 2001 13:46:25 +0000</t>
  </si>
  <si>
    <t>9c805b0cf880bb09bcef5b534b6562d84ba01e73</t>
  </si>
  <si>
    <t>9c805b0cf</t>
  </si>
  <si>
    <t>a19bac6bf04b84cc1c451ad714dbb1d78245764f</t>
  </si>
  <si>
    <t>a19bac6bf</t>
  </si>
  <si>
    <t>Paul : Gtk var used outside ifdef</t>
  </si>
  <si>
    <t>Paul-Gtk-var-used-outside-ifdef</t>
  </si>
  <si>
    <t>Mon, 15 Oct 2001 11:26:11 +0000</t>
  </si>
  <si>
    <t>112ad93a55fee6c95d7f33be612c1e3ac8671692</t>
  </si>
  <si>
    <t>112ad93a5</t>
  </si>
  <si>
    <t>96b503b636be38d93958533e287acf9b5c7ca555</t>
  </si>
  <si>
    <t>96b503b63</t>
  </si>
  <si>
    <t>Paul : GTK : one more function prototype update</t>
  </si>
  <si>
    <t>Paul-GTK-one-more-function-prototype-update</t>
  </si>
  <si>
    <t>Mon, 15 Oct 2001 10:51:33 +0000</t>
  </si>
  <si>
    <t>5de22ad892c1ab2b7ca881dfd17ee0117dc90f14</t>
  </si>
  <si>
    <t>5de22ad89</t>
  </si>
  <si>
    <t>ba4e665aaf612964dc56687179ce206fbe1cf719</t>
  </si>
  <si>
    <t>ba4e665aa</t>
  </si>
  <si>
    <t>Paul : GTK : Text callback handling prototype modification in order to conform to gtk callback handling system</t>
  </si>
  <si>
    <t>Paul-GTK-Text-callback-handling-prototype-modification-in-order-to-conform-to-gtk-callback-handling-system</t>
  </si>
  <si>
    <t>Mon, 15 Oct 2001 10:47:19 +0000</t>
  </si>
  <si>
    <t>b129b8a19e16741e4170233079e46b0336382df6</t>
  </si>
  <si>
    <t>b129b8a19</t>
  </si>
  <si>
    <t>51a6e48ca053e324e1fe1c0c0ffba59502eeb9e8</t>
  </si>
  <si>
    <t>51a6e48ca</t>
  </si>
  <si>
    <t>Paul : Multikey handling for GTK.</t>
  </si>
  <si>
    <t>Paul-Multikey-handling-for-GTK</t>
  </si>
  <si>
    <t>Mon, 15 Oct 2001 10:37:24 +0000</t>
  </si>
  <si>
    <t>f9211db839b8775f2ab33e2f6405302813a82766</t>
  </si>
  <si>
    <t>f9211db83</t>
  </si>
  <si>
    <t>22760fd93aee12749fb4904d02397d4f9cc0e32f</t>
  </si>
  <si>
    <t>22760fd93</t>
  </si>
  <si>
    <t>Paul : Add TtaGetMulitkey function for Multikey handling (needed by Chartranslation)</t>
  </si>
  <si>
    <t>Paul-Add-TtaGetMulitkey-function-for-Multikey-handling-needed-by-Chartranslation</t>
  </si>
  <si>
    <t>Mon, 15 Oct 2001 10:34:53 +0000</t>
  </si>
  <si>
    <t>5b9423a7ad9fa5db37f854604480a08376567544</t>
  </si>
  <si>
    <t>5b9423a7a</t>
  </si>
  <si>
    <t>747ba8648f4fc7c750e5bd8512b188f896ed869b</t>
  </si>
  <si>
    <t>747ba8648</t>
  </si>
  <si>
    <t>Paul : Gtk : Multikey handling in Amaya Canvas</t>
  </si>
  <si>
    <t>Paul-Gtk-Multikey-handling-in-Amaya-Canvas</t>
  </si>
  <si>
    <t>Mon, 15 Oct 2001 10:33:10 +0000</t>
  </si>
  <si>
    <t>45e001572d25188ebe6a2cd50a7a7bb0a3b802c2</t>
  </si>
  <si>
    <t>45e001572</t>
  </si>
  <si>
    <t>a57a0af557411f99785f191d942466b5e3a6d5b9</t>
  </si>
  <si>
    <t>a57a0af55</t>
  </si>
  <si>
    <t>Paul : GTK : Multilkey handling in Amaya dialog</t>
  </si>
  <si>
    <t>Paul-GTK-Multilkey-handling-in-Amaya-dialog</t>
  </si>
  <si>
    <t>Mon, 15 Oct 2001 10:31:20 +0000</t>
  </si>
  <si>
    <t>c7f8fe2f6db9a738af9dfe1c9ccd06ea4e7188a3</t>
  </si>
  <si>
    <t>c7f8fe2f6</t>
  </si>
  <si>
    <t>e925acefb821ade228f24013e48f218fe43995c1</t>
  </si>
  <si>
    <t>e925acefb</t>
  </si>
  <si>
    <t>Paul : GTK : Multikey handling</t>
  </si>
  <si>
    <t>Paul-GTK-Multikey-handling</t>
  </si>
  <si>
    <t>Mon, 15 Oct 2001 10:30:32 +0000</t>
  </si>
  <si>
    <t>0f37257e6d167b29fa60e77fcd75ce2261f4f170</t>
  </si>
  <si>
    <t>0f37257e6</t>
  </si>
  <si>
    <t>3e17a90774ae802168c66ddd81dfc4a0bb628ee9</t>
  </si>
  <si>
    <t>3e17a9077</t>
  </si>
  <si>
    <t>Paul : GTK : Multikey handling Use of Entry widget for input context handling</t>
  </si>
  <si>
    <t>Paul-GTK-Multikey-handling-Use-of-Entry-widget-for-input-context-handling</t>
  </si>
  <si>
    <t>Mon, 15 Oct 2001 10:29:47 +0000</t>
  </si>
  <si>
    <t>99525c524ff5100113949f7aa5af10ea474aa1e7</t>
  </si>
  <si>
    <t>99525c524</t>
  </si>
  <si>
    <t>eceb76e964434e6f5a73c727f6175659b4e17834</t>
  </si>
  <si>
    <t>eceb76e96</t>
  </si>
  <si>
    <t>Paul : GetMultikey prototype for Gtk multikey handling</t>
  </si>
  <si>
    <t>Paul-GetMultikey-prototype-for-Gtk-multikey-handling</t>
  </si>
  <si>
    <t>Mon, 15 Oct 2001 10:28:25 +0000</t>
  </si>
  <si>
    <t>cd24ee9a95ca0e71499daf77f39ac2a968e43811</t>
  </si>
  <si>
    <t>cd24ee9a9</t>
  </si>
  <si>
    <t>46e99346020ff14dd2ea48dc25885dcc2d6e8a36</t>
  </si>
  <si>
    <t>46e993460</t>
  </si>
  <si>
    <t>Fri, 12 Oct 2001 14:53:08 +0000</t>
  </si>
  <si>
    <t>2fe3b0595304003941abc2ad0db8f6c0382af9dc</t>
  </si>
  <si>
    <t>2fe3b0595</t>
  </si>
  <si>
    <t>c0937063010c8c1628fd8dbce866c734d957b80c</t>
  </si>
  <si>
    <t>c09370630</t>
  </si>
  <si>
    <t>About generic-xml documents : - interpretation of CSS stylesheets - generation of a specific presentation rule for empty elements Laurent</t>
  </si>
  <si>
    <t>About-generic-xml-documents</t>
  </si>
  <si>
    <t>Fri, 12 Oct 2001 13:02:27 +0000</t>
  </si>
  <si>
    <t>83483054fd2a7cebc556970c6b932b994d118cc6</t>
  </si>
  <si>
    <t>83483054f</t>
  </si>
  <si>
    <t>16f54866d57114b5c79fd4da2f44123b5603f70c</t>
  </si>
  <si>
    <t>16f54866d</t>
  </si>
  <si>
    <t>JK: Clear the selection when submitting a form</t>
  </si>
  <si>
    <t>JK-Clear-the-selection-when-submitting-a-form</t>
  </si>
  <si>
    <t>Fri, 12 Oct 2001 12:54:15 +0000</t>
  </si>
  <si>
    <t>e599eb1ce03b6075e68d4226c5688361845e25d5</t>
  </si>
  <si>
    <t>e599eb1ce</t>
  </si>
  <si>
    <t>29e61b94e83aa73cb84ed50088441059342133a6</t>
  </si>
  <si>
    <t>29e61b94e</t>
  </si>
  <si>
    <t>Fri, 12 Oct 2001 09:35:55 +0000</t>
  </si>
  <si>
    <t>3b4087d6d547e2b1ab53144a34562d1d4872e3bb</t>
  </si>
  <si>
    <t>3b4087d6d</t>
  </si>
  <si>
    <t>627ae7e7d0215d1a871445c9ff4928b71e7f5162</t>
  </si>
  <si>
    <t>627ae7e7d</t>
  </si>
  <si>
    <t>Fixing errors reported by insure. Irene</t>
  </si>
  <si>
    <t>Fri, 12 Oct 2001 08:55:19 +0000</t>
  </si>
  <si>
    <t>672c09b3f2e4d123539e4ca064499fde5f13811b</t>
  </si>
  <si>
    <t>672c09b3f</t>
  </si>
  <si>
    <t>8ce25ba3306d054cf1d1987f4bf3e8fb1328e4ee</t>
  </si>
  <si>
    <t>8ce25ba33</t>
  </si>
  <si>
    <t>There was a confusion between the font ISO_SYMBOL and ISO_8859_7 Irene</t>
  </si>
  <si>
    <t>There-was-a-confusion-between-the-font-ISO_SYMBOL-and-ISO_8859_7</t>
  </si>
  <si>
    <t>Fri, 12 Oct 2001 07:26:25 +0000</t>
  </si>
  <si>
    <t>4d33d91c1086817d4dc701c316a2381f1af87e99</t>
  </si>
  <si>
    <t>4d33d91c1</t>
  </si>
  <si>
    <t>6a8b8ada379908d7522dc8d642023ca7da5101e8</t>
  </si>
  <si>
    <t>6a8b8ada3</t>
  </si>
  <si>
    <t>Now the Unicode version displays symbols correctly. Irene</t>
  </si>
  <si>
    <t>Now-the-Unicode-version-displays-symbols-correctly</t>
  </si>
  <si>
    <t>Thu, 11 Oct 2001 15:18:26 +0000</t>
  </si>
  <si>
    <t>d2cad1464efd8c12532a1920921f93f5aa503af9</t>
  </si>
  <si>
    <t>d2cad1464</t>
  </si>
  <si>
    <t>b3ba97c1b7a32937f7427de23790dd510819554a</t>
  </si>
  <si>
    <t>b3ba97c1b</t>
  </si>
  <si>
    <t>Bug fixes in the program print: - some spaces where lost - extra pages were generated when printing large tables. Irene</t>
  </si>
  <si>
    <t>Bug-fixes-in-the-program-print</t>
  </si>
  <si>
    <t>Thu, 11 Oct 2001 11:03:27 +0000</t>
  </si>
  <si>
    <t>9a81012d2e9e75ff707e1819c18e94ca179ab4b1</t>
  </si>
  <si>
    <t>9a81012d2</t>
  </si>
  <si>
    <t>53709bd45d046bfcc8b568e9fa7f28ebdbd09674</t>
  </si>
  <si>
    <t>53709bd45</t>
  </si>
  <si>
    <t>Amaya now interprets mathml files in "embed" tag within a (x)html document (as the same way as for svg images). Laurent</t>
  </si>
  <si>
    <t>Amaya-now-interprets-mathml-files-in-embed-tag-within-a-x-html-document-as-the-same-way-as-for-svg-images</t>
  </si>
  <si>
    <t>Wed, 10 Oct 2001 14:51:34 +0000</t>
  </si>
  <si>
    <t>cd498fe3e46ba73a462c7d2d775b60cc2283138d</t>
  </si>
  <si>
    <t>cd498fe3e</t>
  </si>
  <si>
    <t>00eb2b6d618d3064062e38b7de7cc8508b7560f1</t>
  </si>
  <si>
    <t>00eb2b6d6</t>
  </si>
  <si>
    <t>Improving the Postscript generation. Irene</t>
  </si>
  <si>
    <t>Improving-the-Postscript-generation</t>
  </si>
  <si>
    <t>Wed, 10 Oct 2001 14:46:39 +0000</t>
  </si>
  <si>
    <t>e0b8f4f6b048e08f8af8184b97b5771d5125df51</t>
  </si>
  <si>
    <t>e0b8f4f6b</t>
  </si>
  <si>
    <t>338add17789340f0be58e773155dace66b42e1f4</t>
  </si>
  <si>
    <t>338add177</t>
  </si>
  <si>
    <t>Bug fix: function TtaRemoveInitialSpaces and TtaRemoveFinalSpaces did     not update all fields of the text Element: BuLength was updated but     not ElTextLength nor ElVolume. VQ.</t>
  </si>
  <si>
    <t>Bug-fix-function-TtaRemoveInitialSpaces-and-TtaRemoveFinalSpaces-did</t>
  </si>
  <si>
    <t>Tue, 9 Oct 2001 17:22:52 +0000</t>
  </si>
  <si>
    <t>77cb921e4e702b0a74802397018428d3600c01c5</t>
  </si>
  <si>
    <t>77cb921e4</t>
  </si>
  <si>
    <t>a5f5c63ba383a5eeb1983e08e5f4d4fbcb974130</t>
  </si>
  <si>
    <t>a5f5c63ba</t>
  </si>
  <si>
    <t xml:space="preserve">  Fixing a comiling error   Irene</t>
  </si>
  <si>
    <t>Fixing-a-comiling-error</t>
  </si>
  <si>
    <t>Tue, 9 Oct 2001 16:21:00 +0000</t>
  </si>
  <si>
    <t>8f8647a93fb05c184d68224da0baf71e9ca95dff</t>
  </si>
  <si>
    <t>8f8647a93</t>
  </si>
  <si>
    <t>5cd3bf76705c415346db9aded696899c439dd600</t>
  </si>
  <si>
    <t>5cd3bf767</t>
  </si>
  <si>
    <t>New mechanism that associates several fonts to a Unicode character string Irene</t>
  </si>
  <si>
    <t>New-mechanism-that-associates-several-fonts-to-a-Unicode-character-string</t>
  </si>
  <si>
    <t>Tue, 9 Oct 2001 13:53:11 +0000</t>
  </si>
  <si>
    <t>45db46616d566d34732bfa701d66f2c0e6b882fa</t>
  </si>
  <si>
    <t>45db46616</t>
  </si>
  <si>
    <t>67abff88f9b9285b9de44780b1a0153281735e6b</t>
  </si>
  <si>
    <t>67abff88f</t>
  </si>
  <si>
    <t>Windows workspaces for the Unicode version Irene</t>
  </si>
  <si>
    <t>Windows-workspaces-for-the-Unicode-version</t>
  </si>
  <si>
    <t>Tue, 9 Oct 2001 12:38:25 +0000</t>
  </si>
  <si>
    <t>d6abc3e6e2864b7e04b1bfe6dd36bbec3c410732</t>
  </si>
  <si>
    <t>d6abc3e6e</t>
  </si>
  <si>
    <t>5dfa55c310f517613d2a214b3c92bc469352abce</t>
  </si>
  <si>
    <t>5dfa55c31</t>
  </si>
  <si>
    <t>Dynamic allocation of structure rules in structure schemas. VQ.</t>
  </si>
  <si>
    <t>Dynamic-allocation-of-structure-rules-in-structure-schemas</t>
  </si>
  <si>
    <t>Mon, 8 Oct 2001 16:50:32 +0000</t>
  </si>
  <si>
    <t>e7d765681140543be6ac6ed279ded9cf282121ac</t>
  </si>
  <si>
    <t>e7d765681</t>
  </si>
  <si>
    <t>aa0f20763ff5496be03d2ccf66b58205759806de</t>
  </si>
  <si>
    <t>aa0f20763</t>
  </si>
  <si>
    <t>Bug fix: Amaya entered an infinite loop when the user entered a password. VQ.</t>
  </si>
  <si>
    <t>Bug-fix-Amaya-entered-an-infinite-loop-when-the-user-entered-a-password</t>
  </si>
  <si>
    <t>Mon, 8 Oct 2001 07:14:53 +0000</t>
  </si>
  <si>
    <t>53d664dc3551921bfb59e41c0a79a359df46599f</t>
  </si>
  <si>
    <t>53d664dc3</t>
  </si>
  <si>
    <t>00a2e22e60b42fec8d5578755f7f470d4573b85a</t>
  </si>
  <si>
    <t>00a2e22e6</t>
  </si>
  <si>
    <t>Bug fixed : A CSS rule that concerns a not loaded schema is no more applied (up to now applied with a wrong schema). Laurent</t>
  </si>
  <si>
    <t>Fri, 5 Oct 2001 17:02:32 +0000</t>
  </si>
  <si>
    <t>15705bf30580e1b6b578516586d564c71ca1bd84</t>
  </si>
  <si>
    <t>15705bf30</t>
  </si>
  <si>
    <t>117e78f816a5615cce7419377a6408347d439369</t>
  </si>
  <si>
    <t>117e78f81</t>
  </si>
  <si>
    <t>Add a missing flag Laurent</t>
  </si>
  <si>
    <t>Add-a-missing-flag</t>
  </si>
  <si>
    <t>Fri, 5 Oct 2001 16:35:37 +0000</t>
  </si>
  <si>
    <t>802259376ad012bc728b8dbadb379dedffc74d5c</t>
  </si>
  <si>
    <t>a9ed2b4a7ffb854f82a6582cacde06e56782fa1d</t>
  </si>
  <si>
    <t>a9ed2b4a7</t>
  </si>
  <si>
    <t>A forgotten prototype Laurent</t>
  </si>
  <si>
    <t>A-forgotten-prototype</t>
  </si>
  <si>
    <t>Fri, 5 Oct 2001 16:00:49 +0000</t>
  </si>
  <si>
    <t>4aeb2f201cc3092a6119c28443de15363e0ccf79</t>
  </si>
  <si>
    <t>4aeb2f201</t>
  </si>
  <si>
    <t>8c8ca9c2e13ba00373b779e8b122e8f5891af389</t>
  </si>
  <si>
    <t>8c8ca9c2e</t>
  </si>
  <si>
    <t>New implementation of relations AnyElem and AnyBox in language P, to allow dynamic allocation of structure rules in S schemas. VQ</t>
  </si>
  <si>
    <t>New-implementation-of-relations-AnyElem-and-AnyBox-in-language-P-to-allow</t>
  </si>
  <si>
    <t>Fri, 5 Oct 2001 13:19:58 +0000</t>
  </si>
  <si>
    <t>52888d07471791850fdbd4634af84fb8ed37ffee</t>
  </si>
  <si>
    <t>52888d074</t>
  </si>
  <si>
    <t>9db6e25b8778965a4a20f65a2cf27f58f32e9fde</t>
  </si>
  <si>
    <t>9db6e25b8</t>
  </si>
  <si>
    <t>Bug fixed in the local NameSpace table handling Laurent</t>
  </si>
  <si>
    <t>Bug-fixed-in-the-local-NameSpace-table-handling</t>
  </si>
  <si>
    <t>Fri, 5 Oct 2001 11:08:43 +0000</t>
  </si>
  <si>
    <t>086801ecfa50e1ce727eb7eb0a98c030565a28d1</t>
  </si>
  <si>
    <t>086801ecf</t>
  </si>
  <si>
    <t>15b95c53c8a5986f47177d7e28fa37077bc627fc</t>
  </si>
  <si>
    <t>15b95c53c</t>
  </si>
  <si>
    <t>Bug fixed: A CR or LF character as first character of a Comment element crashed Amaya Laurent</t>
  </si>
  <si>
    <t>Fri, 5 Oct 2001 10:33:09 +0000</t>
  </si>
  <si>
    <t>ada60440ea8c834a21389807fdb46bb35c98b0c5</t>
  </si>
  <si>
    <t>ada60440e</t>
  </si>
  <si>
    <t>74fe1dd9d621ae64fd03ee0650dd8d1a41e340fe</t>
  </si>
  <si>
    <t>74fe1dd9d</t>
  </si>
  <si>
    <t>Code clean-up. Preparing dynamic allocation of structure rules. VQ.</t>
  </si>
  <si>
    <t>Code-clean-up.-Preparing-dynamic-allocation-of-structure-rules</t>
  </si>
  <si>
    <t>Fri, 5 Oct 2001 10:27:27 +0000</t>
  </si>
  <si>
    <t>dddef16794962ad8051b38b5f397de06dc73d097</t>
  </si>
  <si>
    <t>dddef1679</t>
  </si>
  <si>
    <t>4f2ced01370a7e1b6431ef2ae23954750bc16fb3</t>
  </si>
  <si>
    <t>4f2ced013</t>
  </si>
  <si>
    <t>Bug fixed: The parsing treatment didn't preserve the multi-lines comments or the multi-lines PI Laurent + Irene</t>
  </si>
  <si>
    <t>Fri, 5 Oct 2001 10:05:22 +0000</t>
  </si>
  <si>
    <t>946edfd05a981f10c3c48522797a1e5b1aaaae66</t>
  </si>
  <si>
    <t>946edfd05</t>
  </si>
  <si>
    <t>33dcf37abcacc0edbe8da62ce2a06e7b6c5f3fe5</t>
  </si>
  <si>
    <t>33dcf37ab</t>
  </si>
  <si>
    <t>Amaya didn't compile on Windows platforms Irene</t>
  </si>
  <si>
    <t>Amaya-didn-t-compile-on-Windows-platforms</t>
  </si>
  <si>
    <t>Fri, 5 Oct 2001 07:06:38 +0000</t>
  </si>
  <si>
    <t>61c61352082f38d6fa9e87c7d22bc29eef5da545</t>
  </si>
  <si>
    <t>61c613520</t>
  </si>
  <si>
    <t>a7d580303e61ccd855e6014736219132dd078ca9</t>
  </si>
  <si>
    <t>a7d580303</t>
  </si>
  <si>
    <t>Bug fix: the scroll was broken. Irene</t>
  </si>
  <si>
    <t>Bug-fix-the-scroll-was-broken</t>
  </si>
  <si>
    <t>Fri, 5 Oct 2001 06:42:11 +0000</t>
  </si>
  <si>
    <t>310846f3caf0e3ec2d7e6401bb6ce18798f42721</t>
  </si>
  <si>
    <t>310846f3c</t>
  </si>
  <si>
    <t>9102da12352a091cfc6fec0bfde63955953101d2</t>
  </si>
  <si>
    <t>9102da123</t>
  </si>
  <si>
    <t>Bug fix: Aamaya didn't compile without the flag XML_GENERIC New stuff for I18N Irene</t>
  </si>
  <si>
    <t>Bug-fix-Aamaya-didn-t-compile-without-the-flag-XML_GENERIC</t>
  </si>
  <si>
    <t>Thu, 4 Oct 2001 16:03:11 +0000</t>
  </si>
  <si>
    <t>32f69a61a4345df05538d288fe0304b04105a4fc</t>
  </si>
  <si>
    <t>32f69a61a</t>
  </si>
  <si>
    <t>b693589715b8f882e72cac418fc52513c4f49236</t>
  </si>
  <si>
    <t>b69358971</t>
  </si>
  <si>
    <t>Bug fixed : The Thot Pseudo-Paragraph element build around a MathML expression within an HTML element was not created with the right schema Laurent</t>
  </si>
  <si>
    <t>Thu, 4 Oct 2001 16:00:20 +0000</t>
  </si>
  <si>
    <t>e4dffd7a27de1c36986432179854fa9002bd9354</t>
  </si>
  <si>
    <t>e4dffd7a2</t>
  </si>
  <si>
    <t>0e8f3d3f5d11f7d9e20714abac6f2ff9d8389b0e</t>
  </si>
  <si>
    <t>0e8f3d3f5</t>
  </si>
  <si>
    <t>The command "Open in new window" with a new local filename does the same thing as "New ..." Irene</t>
  </si>
  <si>
    <t>The-command-Open-in-new-window-with-a-new-local-filename-does-the-same</t>
  </si>
  <si>
    <t>Thu, 4 Oct 2001 15:24:08 +0000</t>
  </si>
  <si>
    <t>cbf38593303350199f57a3f836dfa60b2c3568cf</t>
  </si>
  <si>
    <t>cbf385933</t>
  </si>
  <si>
    <t>7e9ca699eb44c160f6962d274374d3f824bcb880</t>
  </si>
  <si>
    <t>7e9ca699e</t>
  </si>
  <si>
    <t>Improvements on generic-XML version : - Synchronization formatted-view / source-view - Dynamic allocation of the attributes lists for the extension schemas - Modification of some presentation rules to consider an XML element as Inline (in P language sense) as soon as it contains a text leaf - Include specific XML events to the general mechanism Laurent</t>
  </si>
  <si>
    <t>Improvements-on-generic-XML-version</t>
  </si>
  <si>
    <t>Thu, 4 Oct 2001 14:49:49 +0000</t>
  </si>
  <si>
    <t>c050ad9fe10ca399632ae06037586f1bc3d7866a</t>
  </si>
  <si>
    <t>c050ad9fe</t>
  </si>
  <si>
    <t>d668038492da6eebc81e39e6924637ca28c6b3af</t>
  </si>
  <si>
    <t>d66803849</t>
  </si>
  <si>
    <t>Paul: Scroll bar now works (thanks to Owen Taylor)</t>
  </si>
  <si>
    <t>Paul-Scroll-bar-now-works-thanks-to-Owen-Taylor</t>
  </si>
  <si>
    <t>Thu, 4 Oct 2001 14:19:37 +0000</t>
  </si>
  <si>
    <t>fa8c10fb4f30c0a3fe17eb403a98800e0ab61224</t>
  </si>
  <si>
    <t>fa8c10fb4</t>
  </si>
  <si>
    <t>05cadb957bc105d53388cf9417a937fa008689cf</t>
  </si>
  <si>
    <t>05cadb957</t>
  </si>
  <si>
    <t>Paul: Fixing the scroll bar bug in GTK... adding a new bug :)</t>
  </si>
  <si>
    <t>Paul-Fixing-the-scroll-bar-bug-in-GTK.-adding-a-new-bug</t>
  </si>
  <si>
    <t>Thu, 4 Oct 2001 13:47:04 +0000</t>
  </si>
  <si>
    <t>c377a61cd4200073994a189d63919b4a8e06476d</t>
  </si>
  <si>
    <t>c377a61cd</t>
  </si>
  <si>
    <t>1270ea2d4fd43f996777a3105a825e45f9140a2f</t>
  </si>
  <si>
    <t>1270ea2d4</t>
  </si>
  <si>
    <t>The flag -SVG was missing Irene</t>
  </si>
  <si>
    <t>The-flag-SVG-was-missing</t>
  </si>
  <si>
    <t>Thu, 4 Oct 2001 07:46:32 +0000</t>
  </si>
  <si>
    <t>bc7829ae44451df28299da219175fb0c4048b264</t>
  </si>
  <si>
    <t>bc7829ae4</t>
  </si>
  <si>
    <t>9ac88562c23c1b787cccc5e083847192655c8e20</t>
  </si>
  <si>
    <t>9ac88562c</t>
  </si>
  <si>
    <t>Help pages didn't display W3C logo Irene</t>
  </si>
  <si>
    <t>Help-pages-didn-t-display-W3C-logo</t>
  </si>
  <si>
    <t>Thu, 4 Oct 2001 07:18:40 +0000</t>
  </si>
  <si>
    <t>aa2e8a4f1e2499f24512061557d408a4384e7cc2</t>
  </si>
  <si>
    <t>aa2e8a4f1</t>
  </si>
  <si>
    <t>73a4d2903c31dffcef624dce0dfc4ce640f0cf22</t>
  </si>
  <si>
    <t>73a4d2903</t>
  </si>
  <si>
    <t>Fix important memory leaks. Irene</t>
  </si>
  <si>
    <t>Fix-important-memory-leaks</t>
  </si>
  <si>
    <t>Wed, 3 Oct 2001 16:26:30 +0000</t>
  </si>
  <si>
    <t>2fe33db043f0e26dcdb2b84b48b379dd285e8ac4</t>
  </si>
  <si>
    <t>2fe33db04</t>
  </si>
  <si>
    <t>686b3619e77d96e519d04e734cd687ea005685c7</t>
  </si>
  <si>
    <t>686b3619e</t>
  </si>
  <si>
    <t>bug fix in FreeSchStruc Irene</t>
  </si>
  <si>
    <t>bug-fix-in-FreeSchStruc</t>
  </si>
  <si>
    <t>Wed, 3 Oct 2001 10:54:18 +0000</t>
  </si>
  <si>
    <t>85c7769a92e53ecbef898cbb4ca04cdfaa96aa74</t>
  </si>
  <si>
    <t>85c7769a9</t>
  </si>
  <si>
    <t>496c7b0bafed19aea5ab249f2f627b6486a028c8</t>
  </si>
  <si>
    <t>496c7b0ba</t>
  </si>
  <si>
    <t>Free schemas instead of keeping them in a free list. Fix a confusion between char and wide char. Irene</t>
  </si>
  <si>
    <t>Free-schemas-instead-of-keeping-them-in-a-free-list</t>
  </si>
  <si>
    <t>Wed, 3 Oct 2001 10:39:25 +0000</t>
  </si>
  <si>
    <t>f14f09df33bb012db791e7527b60558020fa57c4</t>
  </si>
  <si>
    <t>f14f09df3</t>
  </si>
  <si>
    <t>853ca689e725f3ec24fbc06813f55fd3d6a2b043</t>
  </si>
  <si>
    <t>853ca689e</t>
  </si>
  <si>
    <t>Confusion between char and wide char. Irene</t>
  </si>
  <si>
    <t>Confusion-between-char-and-wide-char</t>
  </si>
  <si>
    <t>Wed, 3 Oct 2001 10:37:14 +0000</t>
  </si>
  <si>
    <t>bb1cc41cff80fc359c772f7ddeaf6fa9ee04facd</t>
  </si>
  <si>
    <t>bb1cc41cf</t>
  </si>
  <si>
    <t>100e6052d4d9077c6dc2119898ac51ed3f059e9f</t>
  </si>
  <si>
    <t>100e6052d</t>
  </si>
  <si>
    <t>bug fix: the XML parser omitted the colon at the end of entites. VQ</t>
  </si>
  <si>
    <t>bug-fix-the-XML-parser-omitted-the-colon-at-the-end-of-entites</t>
  </si>
  <si>
    <t>Wed, 3 Oct 2001 09:15:14 +0000</t>
  </si>
  <si>
    <t>03988a615b88b9a064d7d2a31be264e1ce7ed31b</t>
  </si>
  <si>
    <t>03988a615</t>
  </si>
  <si>
    <t>4c328e2d0fd3c76cc64207d029072814bd403ddd</t>
  </si>
  <si>
    <t>4c328e2d0</t>
  </si>
  <si>
    <t>Adding two new items in the General Menu: "Show targets" and "Section numbering" Irene</t>
  </si>
  <si>
    <t>Adding-two-new-items-in-the-General-Menu-Show-targets-and-Section-numbering</t>
  </si>
  <si>
    <t>Tue, 2 Oct 2001 16:31:01 +0000</t>
  </si>
  <si>
    <t>e485fc9296fd013a6de95bf68278ab23cbe420e6</t>
  </si>
  <si>
    <t>e485fc929</t>
  </si>
  <si>
    <t>4359542997336102ac1b8a79358aafead971e55d</t>
  </si>
  <si>
    <t>New items in the General conf menu: "Show targets" and "Section numbering" Irene</t>
  </si>
  <si>
    <t>New-items-in-the-General-conf-menu-Show-targets-and-Section-numbering</t>
  </si>
  <si>
    <t>Tue, 2 Oct 2001 15:26:36 +0000</t>
  </si>
  <si>
    <t>dc6e62e81b7ffc55ef21d2947e5e1c202e207cd8</t>
  </si>
  <si>
    <t>dc6e62e81</t>
  </si>
  <si>
    <t>dd17320f4230e7c96d82d32095acc48f228d91a9</t>
  </si>
  <si>
    <t>dd17320f4</t>
  </si>
  <si>
    <t>Updating Windows dialogues (confirmation - General) Irene</t>
  </si>
  <si>
    <t>Updating-Windows-dialogues-confirmation-General</t>
  </si>
  <si>
    <t>Tue, 2 Oct 2001 14:54:03 +0000</t>
  </si>
  <si>
    <t>f9a3b5ba889a67f64e884684ae9556d06c37f949</t>
  </si>
  <si>
    <t>f9a3b5ba8</t>
  </si>
  <si>
    <t>e202ab7316b03bf84b823976ed65692c24fa2870</t>
  </si>
  <si>
    <t>e202ab731</t>
  </si>
  <si>
    <t>Taking into account the new location of Help pages. Irene</t>
  </si>
  <si>
    <t>Taking-into-account-the-new-location-of-Help-pages</t>
  </si>
  <si>
    <t>Tue, 2 Oct 2001 12:49:07 +0000</t>
  </si>
  <si>
    <t>689e68b5b4d73ab581a948fdee4fa843fe94a59f</t>
  </si>
  <si>
    <t>689e68b5b</t>
  </si>
  <si>
    <t>c62b60eac6573f28178d29497aa4ea2ff03ccb8d</t>
  </si>
  <si>
    <t>c62b60eac</t>
  </si>
  <si>
    <t>Updating Help pages. Irene</t>
  </si>
  <si>
    <t>Updating-Help-pages</t>
  </si>
  <si>
    <t>Tue, 2 Oct 2001 12:45:30 +0000</t>
  </si>
  <si>
    <t>33354466f072b0e9b6e212d104801c2dc62ea7b0</t>
  </si>
  <si>
    <t>33354466f</t>
  </si>
  <si>
    <t>deeecdd3d51abb113bb91d7e0ef512a6233848f9</t>
  </si>
  <si>
    <t>deeecdd3d</t>
  </si>
  <si>
    <t>Amaya displayed latin characters instead of Math symbols. Writnig code for Unicode support on Windows platforms Irene</t>
  </si>
  <si>
    <t>Amaya-displayed-latin-characters-instead-of-Math-symbols</t>
  </si>
  <si>
    <t>Tue, 2 Oct 2001 08:29:33 +0000</t>
  </si>
  <si>
    <t>075d403a4205112eac9b9069f74a70cb13954df4</t>
  </si>
  <si>
    <t>075d403a4</t>
  </si>
  <si>
    <t>cde028256165ed673ddc46b07ff5a04e451f27b2</t>
  </si>
  <si>
    <t>cde028256</t>
  </si>
  <si>
    <t>Loading Help pages from the new directory doc/html Irene</t>
  </si>
  <si>
    <t>Loading-Help-pages-from-the-new-directory-doc-html</t>
  </si>
  <si>
    <t>Tue, 2 Oct 2001 07:32:55 +0000</t>
  </si>
  <si>
    <t>1a96a072666fc63cceb64e89cfbff29551c6c69f</t>
  </si>
  <si>
    <t>1a96a0726</t>
  </si>
  <si>
    <t>ed65a6959333a2d21d2607942c1dd9e98fca157f</t>
  </si>
  <si>
    <t>ed65a6959</t>
  </si>
  <si>
    <t>JK: Cleaning the CVS rep.</t>
  </si>
  <si>
    <t>JK-Cleaning-the-CVS-rep</t>
  </si>
  <si>
    <t>Tue, 2 Oct 2001 07:09:38 +0000</t>
  </si>
  <si>
    <t>9e2836e7f333cc46e60dffb25df740f864c90576</t>
  </si>
  <si>
    <t>9e2836e7f</t>
  </si>
  <si>
    <t>a933d156355beaedce094e957d2a8a3aaa2731b2</t>
  </si>
  <si>
    <t>a933d1563</t>
  </si>
  <si>
    <t>MathML: defining all attributes for element mstyle. This was made possible by the new dynamic allocation of local attribute lists. VQ.</t>
  </si>
  <si>
    <t>MathML-defining-all-attributes-for-element-mstyle.-This-was-made-possible</t>
  </si>
  <si>
    <t>Mon, 1 Oct 2001 16:25:24 +0000</t>
  </si>
  <si>
    <t>4b873d512158a0b277e9dfe3dd6b179a525bdcb2</t>
  </si>
  <si>
    <t>4b873d512</t>
  </si>
  <si>
    <t>43ea24d63d0d3d1ea341478d865c4cc707fce04c</t>
  </si>
  <si>
    <t>43ea24d63</t>
  </si>
  <si>
    <t>JK: cleaning the CVS repository</t>
  </si>
  <si>
    <t>JK-cleaning-the-CVS-repository</t>
  </si>
  <si>
    <t>Mon, 1 Oct 2001 16:02:08 +0000</t>
  </si>
  <si>
    <t>97246c861cc9cd4a8f463b9662cf1390f4c752df</t>
  </si>
  <si>
    <t>97246c861</t>
  </si>
  <si>
    <t>1556d57e634690d55337a5c158bada9c065e1a74</t>
  </si>
  <si>
    <t>1556d57e6</t>
  </si>
  <si>
    <t>Structure schemas: dynamic allocation od local attribute lists. VQ.</t>
  </si>
  <si>
    <t>Structure-schemas-dynamic-allocation-od-local-attribute-lists</t>
  </si>
  <si>
    <t>Mon, 1 Oct 2001 14:53:45 +0000</t>
  </si>
  <si>
    <t>50e68fb5fbbef1f933baea43760e7a883800002a</t>
  </si>
  <si>
    <t>50e68fb5f</t>
  </si>
  <si>
    <t>c8fa4695d99745d6e4decde429ba5d64af05a6bd</t>
  </si>
  <si>
    <t>c8fa4695d</t>
  </si>
  <si>
    <t>Mon, 1 Oct 2001 14:20:17 +0000</t>
  </si>
  <si>
    <t>c7d271383c4de885071abdd59d7ba682bb2a9b7c</t>
  </si>
  <si>
    <t>c7d271383</t>
  </si>
  <si>
    <t>8b1e17fc8462e4444fc0effaf613830fdcd0a9a4</t>
  </si>
  <si>
    <t>8b1e17fc8</t>
  </si>
  <si>
    <t>Missing a NOT condition in TtaAppendXmlAttribute function. Laurent</t>
  </si>
  <si>
    <t>Missing-a-NOT-condition-in-TtaAppendXmlAttribute-function</t>
  </si>
  <si>
    <t>Mon, 1 Oct 2001 12:16:47 +0000</t>
  </si>
  <si>
    <t>3df8d0eb65a56526c898e69d736164daa8bcbd3b</t>
  </si>
  <si>
    <t>3df8d0eb6</t>
  </si>
  <si>
    <t>49199752971c80677a094f5f693683cd2308107a</t>
  </si>
  <si>
    <t>JK: aligning with the doc changes</t>
  </si>
  <si>
    <t>JK-aligning-with-the-doc-changes</t>
  </si>
  <si>
    <t>Mon, 1 Oct 2001 11:10:33 +0000</t>
  </si>
  <si>
    <t>905b02e7031352e7d4172517e2ddf1e45a1d3ca1</t>
  </si>
  <si>
    <t>905b02e70</t>
  </si>
  <si>
    <t>4e245efd3827c0ae2538ae71ea25088baefdfce5</t>
  </si>
  <si>
    <t>4e245efd3</t>
  </si>
  <si>
    <t>New version of the Amaya documentation Irene</t>
  </si>
  <si>
    <t>New-version-of-the-Amaya-documentation</t>
  </si>
  <si>
    <t>Mon, 1 Oct 2001 10:53:47 +0000</t>
  </si>
  <si>
    <t>8be433ec4cb3071becde5fdb7b3971a13441e3de</t>
  </si>
  <si>
    <t>8be433ec4</t>
  </si>
  <si>
    <t>6e071375a0cc0f3fea42a96fd7bb072250b2fbd9</t>
  </si>
  <si>
    <t>6e071375a</t>
  </si>
  <si>
    <t>JK: winwriters work</t>
  </si>
  <si>
    <t>JK-winwriters-work</t>
  </si>
  <si>
    <t>Mon, 1 Oct 2001 10:38:52 +0000</t>
  </si>
  <si>
    <t>8f6ce2ece4e384ebaa523a175b4642c40f6a2f5f</t>
  </si>
  <si>
    <t>8f6ce2ece</t>
  </si>
  <si>
    <t>70ee588408687b24275871a372bcd5e7000c5446</t>
  </si>
  <si>
    <t>70ee58840</t>
  </si>
  <si>
    <t>Fixing a wrong initialization Laurent</t>
  </si>
  <si>
    <t>Fixing-a-wrong-initialization</t>
  </si>
  <si>
    <t>Mon, 1 Oct 2001 10:13:55 +0000</t>
  </si>
  <si>
    <t>fd5bbcb78061d3da5cfd5d2403f8f6440f90f07b</t>
  </si>
  <si>
    <t>fd5bbcb78</t>
  </si>
  <si>
    <t>c8fea6159d4bc608db5dc5600072456708dbd2b7</t>
  </si>
  <si>
    <t>c8fea6159</t>
  </si>
  <si>
    <t>Remove file typetyp.h VQ</t>
  </si>
  <si>
    <t>Remove-file-typetyp.h</t>
  </si>
  <si>
    <t>Mon, 1 Oct 2001 09:20:04 +0000</t>
  </si>
  <si>
    <t>5d5dc42d40a0f19c0f7f9ceed14e09117ebc98a7</t>
  </si>
  <si>
    <t>5d5dc42d4</t>
  </si>
  <si>
    <t>7c6c2ba749c610a99ca9c47e8e1989b34c137de4</t>
  </si>
  <si>
    <t>7c6c2ba74</t>
  </si>
  <si>
    <t>Fixing some compiler warnings. VQ</t>
  </si>
  <si>
    <t>Fixing-some-compiler-warnings</t>
  </si>
  <si>
    <t>Mon, 1 Oct 2001 09:10:50 +0000</t>
  </si>
  <si>
    <t>62995a23da0f77fe6074420fe464cc6595551ce1</t>
  </si>
  <si>
    <t>62995a23d</t>
  </si>
  <si>
    <t>b05e94ef39213492bc98a9451c53fbae1097bd76</t>
  </si>
  <si>
    <t>b05e94ef3</t>
  </si>
  <si>
    <t>Compiler prs crashed when section ATTRUBUTES was empty. VQ</t>
  </si>
  <si>
    <t>Compiler-prs-crashed-when-section-ATTRUBUTES-was-empty</t>
  </si>
  <si>
    <t>Mon, 1 Oct 2001 09:05:04 +0000</t>
  </si>
  <si>
    <t>edf225d00caa473173aa8c8ea772cc79b04d2d3e</t>
  </si>
  <si>
    <t>edf225d00</t>
  </si>
  <si>
    <t>892f3b194e819f677308639ff3fc06a4c4bc8675</t>
  </si>
  <si>
    <t>892f3b194</t>
  </si>
  <si>
    <t>Dynamic allocation of attribute definitions in schemas (S, P, T). VQ.</t>
  </si>
  <si>
    <t>Dynamic-allocation-of-attribute-definitions-in-schemas-S-P-T</t>
  </si>
  <si>
    <t>Mon, 1 Oct 2001 08:14:15 +0000</t>
  </si>
  <si>
    <t>6ba0f3a56a7940365c70255140005a1827cecd16</t>
  </si>
  <si>
    <t>6ba0f3a56</t>
  </si>
  <si>
    <t>24ea4084298d3d9c0bc0647583b0d204e23f6861</t>
  </si>
  <si>
    <t>24ea40842</t>
  </si>
  <si>
    <t>Fixing errors detected by Insure. Irene</t>
  </si>
  <si>
    <t>Fixing-errors-detected-by-Insure</t>
  </si>
  <si>
    <t>Mon, 1 Oct 2001 06:45:06 +0000</t>
  </si>
  <si>
    <t>a12c0484a050a77c80436af6a96bc8e596b40f13</t>
  </si>
  <si>
    <t>a12c0484a</t>
  </si>
  <si>
    <t>85d0b96fd39322c975f7680d563c196a1f4e3903</t>
  </si>
  <si>
    <t>85d0b96fd</t>
  </si>
  <si>
    <t>Changing the internal representation of Thot structure schemas to allow dynamic allocation of attribute definitions. VQ</t>
  </si>
  <si>
    <t>Changing-the-internal-representation-of-Thot-structure-schemas-to-allow</t>
  </si>
  <si>
    <t>Fri, 28 Sep 2001 12:35:22 +0000</t>
  </si>
  <si>
    <t>2191daf87dbca925165f04630112f427ca6f9ba0</t>
  </si>
  <si>
    <t>2191daf87</t>
  </si>
  <si>
    <t>ce5c9c4e58c184e65bb20ec87e3f5678adb564de</t>
  </si>
  <si>
    <t>ce5c9c4e5</t>
  </si>
  <si>
    <t>A } disappered in a Windows function of gifhandler.c Irene</t>
  </si>
  <si>
    <t>A-disappered-in-a-Windows-function-of-gifhandler.c</t>
  </si>
  <si>
    <t>Fri, 28 Sep 2001 09:34:37 +0000</t>
  </si>
  <si>
    <t>e81552b2f1ac782f3aef11f615309f2ae5bfe7e6</t>
  </si>
  <si>
    <t>e81552b2f</t>
  </si>
  <si>
    <t>3655a5d6a104e709a4bb6f6946e75b48404d3e9c</t>
  </si>
  <si>
    <t>3655a5d6a</t>
  </si>
  <si>
    <t>SG: adding MathML keyboard in GTK version</t>
  </si>
  <si>
    <t>SG-adding-MathML-keyboard-in-GTK-version</t>
  </si>
  <si>
    <t>Thu, 27 Sep 2001 08:48:49 +0000</t>
  </si>
  <si>
    <t>f09865bbc7a168c5aae65d04fd73e94bd30168ce</t>
  </si>
  <si>
    <t>f09865bbc</t>
  </si>
  <si>
    <t>499c19baa6c7e877f45de44e6c4e316d852b42ce</t>
  </si>
  <si>
    <t>499c19baa</t>
  </si>
  <si>
    <t>Bug fix: Amaya crashed when loading a grayscaled png image. Irene</t>
  </si>
  <si>
    <t>Bug-fix-Amaya-crashed-when-loading-a-grayscaled-png-image</t>
  </si>
  <si>
    <t>Wed, 26 Sep 2001 14:45:01 +0000</t>
  </si>
  <si>
    <t>eaf041fa55cd37cf6973f1e5b6004f66c9be2f91</t>
  </si>
  <si>
    <t>eaf041fa5</t>
  </si>
  <si>
    <t>c2dbb3506673c0fe57645a66f06bd46fe078091f</t>
  </si>
  <si>
    <t>c2dbb3506</t>
  </si>
  <si>
    <t>SG: adding set local for internationalization &amp; adding dynamique text label for color selector &amp; preparing keyboard for gtk implementation</t>
  </si>
  <si>
    <t>SG-adding-set-local-for-internationalization-adding-dynamique-text-label-for-color-selector-preparing-keyboard-for-gtk-implementation</t>
  </si>
  <si>
    <t>Wed, 26 Sep 2001 12:43:43 +0000</t>
  </si>
  <si>
    <t>1d71d619bff1f705fdd2965fa50005e0b9cac245</t>
  </si>
  <si>
    <t>1d71d619b</t>
  </si>
  <si>
    <t>9603adbbb5f663e67d6ff22bd3261f5a1e4f9617</t>
  </si>
  <si>
    <t>9603adbbb</t>
  </si>
  <si>
    <t>SG: changing fr entry</t>
  </si>
  <si>
    <t>SG-changing-fr-entry</t>
  </si>
  <si>
    <t>Wed, 26 Sep 2001 12:42:30 +0000</t>
  </si>
  <si>
    <t>356708c08b694e98b87c137654bc0f9857bc464f</t>
  </si>
  <si>
    <t>356708c08</t>
  </si>
  <si>
    <t>04a281d96b50a41c01fbfee154b5814b2605b928</t>
  </si>
  <si>
    <t>04a281d96</t>
  </si>
  <si>
    <t>JK: fixing a typo</t>
  </si>
  <si>
    <t>JK-fixing-a-typo</t>
  </si>
  <si>
    <t>Wed, 26 Sep 2001 10:45:52 +0000</t>
  </si>
  <si>
    <t>ad4321ef11a58158ff805bc4841a52a1af590476</t>
  </si>
  <si>
    <t>ad4321ef1</t>
  </si>
  <si>
    <t>59abd085ed68b1de469e6d36d0dc026650025eb5</t>
  </si>
  <si>
    <t>59abd085e</t>
  </si>
  <si>
    <t>JK: New messages for the gtk color palette</t>
  </si>
  <si>
    <t>JK-New-messages-for-the-gtk-color-palette</t>
  </si>
  <si>
    <t>Wed, 26 Sep 2001 10:21:14 +0000</t>
  </si>
  <si>
    <t>2c5b4a1153d268027cf85e59021f7f376021cd62</t>
  </si>
  <si>
    <t>2c5b4a115</t>
  </si>
  <si>
    <t>7d7472d9ab5a39acff4920cb44d407f820986672</t>
  </si>
  <si>
    <t>7d7472d9a</t>
  </si>
  <si>
    <t>Improving the support of invalid XHTML/XML documents. Irene</t>
  </si>
  <si>
    <t>Improving-the-support-of-invalid-XHTML-XML-documents</t>
  </si>
  <si>
    <t>Wed, 26 Sep 2001 10:09:41 +0000</t>
  </si>
  <si>
    <t>188be0f58421d383d249f4b3ad21500659c0dde3</t>
  </si>
  <si>
    <t>188be0f58</t>
  </si>
  <si>
    <t>5cab25ede370c24dbb9e31640c961dfa7c2201cd</t>
  </si>
  <si>
    <t>5cab25ede</t>
  </si>
  <si>
    <t>JK: cleaning the modules</t>
  </si>
  <si>
    <t>JK-cleaning-the-modules</t>
  </si>
  <si>
    <t>Tue, 25 Sep 2001 15:07:36 +0000</t>
  </si>
  <si>
    <t>7d55b4119a7b17a9200dfad611f7f9f06240a656</t>
  </si>
  <si>
    <t>7d55b4119</t>
  </si>
  <si>
    <t>a7d7294cd574766c4cad50339442cb39cecf92c3</t>
  </si>
  <si>
    <t>a7d7294cd</t>
  </si>
  <si>
    <t>SG: improving GTK color selector</t>
  </si>
  <si>
    <t>SG-improving-GTK-color-selector</t>
  </si>
  <si>
    <t>Tue, 25 Sep 2001 15:02:34 +0000</t>
  </si>
  <si>
    <t>714379000b7c02bb6f82be3b261c0e1ec0b46bea</t>
  </si>
  <si>
    <t>53fb85571ffe661c2b82349d6f861403cf4aab21</t>
  </si>
  <si>
    <t>53fb85571</t>
  </si>
  <si>
    <t>JK: updating the Amaya modules file</t>
  </si>
  <si>
    <t>JK-updating-the-Amaya-modules-file</t>
  </si>
  <si>
    <t>Tue, 25 Sep 2001 14:57:43 +0000</t>
  </si>
  <si>
    <t>612e96a7e7ed5fd63a4915a8f76a141c26865bf3</t>
  </si>
  <si>
    <t>612e96a7e</t>
  </si>
  <si>
    <t>2136ad7af630477bb93e80104bd422e439648685</t>
  </si>
  <si>
    <t>2136ad7af</t>
  </si>
  <si>
    <t>JK: Winwriter modules (amaya_doc)</t>
  </si>
  <si>
    <t>JK-Winwriter-modules-amaya_doc</t>
  </si>
  <si>
    <t>Tue, 25 Sep 2001 14:42:00 +0000</t>
  </si>
  <si>
    <t>bb2363537a91565044cbc55a349c1f068aa227c2</t>
  </si>
  <si>
    <t>bb2363537</t>
  </si>
  <si>
    <t>4f69a806e630dcc7fac17113902a39c68ad3b3fb</t>
  </si>
  <si>
    <t>4f69a806e</t>
  </si>
  <si>
    <t>JK: winwrite</t>
  </si>
  <si>
    <t>JK-winwrite</t>
  </si>
  <si>
    <t>Tue, 25 Sep 2001 14:01:18 +0000</t>
  </si>
  <si>
    <t>30ce8050fdbf28c86e0bf343f8c85288191a9be1</t>
  </si>
  <si>
    <t>30ce8050f</t>
  </si>
  <si>
    <t>3feaee06df8c649ac58013debe7d4700c7c02ee9</t>
  </si>
  <si>
    <t>3feaee06d</t>
  </si>
  <si>
    <t>JK: preparing winwriters</t>
  </si>
  <si>
    <t>JK-preparing-winwriters</t>
  </si>
  <si>
    <t>Tue, 25 Sep 2001 13:49:55 +0000</t>
  </si>
  <si>
    <t>a990e290c192b6bcb8b57f31cc896ba536e3d7ef</t>
  </si>
  <si>
    <t>a990e290c</t>
  </si>
  <si>
    <t>2f8619e1f4b71584ee9e6f8cd09ea714f9a7394d</t>
  </si>
  <si>
    <t>2f8619e1f</t>
  </si>
  <si>
    <t>JK: preparing the work for WinWriters</t>
  </si>
  <si>
    <t>JK-preparing-the-work-for-WinWriters</t>
  </si>
  <si>
    <t>Tue, 25 Sep 2001 13:43:21 +0000</t>
  </si>
  <si>
    <t>44f28b4ae10e096f559ef5933872f0e16507f57f</t>
  </si>
  <si>
    <t>44f28b4ae</t>
  </si>
  <si>
    <t>f815842659dd92103277338d6d6cd538d7e20066</t>
  </si>
  <si>
    <t>f81584265</t>
  </si>
  <si>
    <t>SG: fixing button grab default bug</t>
  </si>
  <si>
    <t>SG-fixing-button-grab-default-bug</t>
  </si>
  <si>
    <t>Tue, 25 Sep 2001 13:26:33 +0000</t>
  </si>
  <si>
    <t>7d71c0192b67320c3d21521afd1879062b96f86e</t>
  </si>
  <si>
    <t>7d71c0192</t>
  </si>
  <si>
    <t>1cfdd8e5b96e17a6eb0cde711851e237166fd5ec</t>
  </si>
  <si>
    <t>1cfdd8e5b</t>
  </si>
  <si>
    <t>SG: fixing font prb when opening MathML or SVG dialogue &amp; modified dialogue placement</t>
  </si>
  <si>
    <t>SG-fixing-font-prb-when-opening-MathML-or-SVG-dialogue-modified-dialogue-placement</t>
  </si>
  <si>
    <t>Tue, 25 Sep 2001 13:16:16 +0000</t>
  </si>
  <si>
    <t>5d6e7bb7886ed69ef25ee832c1b3268cf6e0d3f0</t>
  </si>
  <si>
    <t>5d6e7bb78</t>
  </si>
  <si>
    <t>6c0c1e98c2ecf544ece34a32e31f0bc87969243b</t>
  </si>
  <si>
    <t>6c0c1e98c</t>
  </si>
  <si>
    <t>SG: fixing bad background picture</t>
  </si>
  <si>
    <t>SG-fixing-bad-background-picture</t>
  </si>
  <si>
    <t>Tue, 25 Sep 2001 12:54:03 +0000</t>
  </si>
  <si>
    <t>ac9635d57d74c136dee8bd05965da9f827e73a87</t>
  </si>
  <si>
    <t>ac9635d57</t>
  </si>
  <si>
    <t>1622537d8b09e2dad5f632e981ceec6c37d7c493</t>
  </si>
  <si>
    <t>1622537d8</t>
  </si>
  <si>
    <t>SG: GTK color selector apply and get implementation</t>
  </si>
  <si>
    <t>SG-GTK-color-selector-apply-and-get-implementation</t>
  </si>
  <si>
    <t>Mon, 24 Sep 2001 15:46:58 +0000</t>
  </si>
  <si>
    <t>d470d661c289a15a77cbfab21bb37ef0a3c43823</t>
  </si>
  <si>
    <t>d470d661c</t>
  </si>
  <si>
    <t>ff57b671fb1b01dd3fd83380e644e362604aa507</t>
  </si>
  <si>
    <t>ff57b671f</t>
  </si>
  <si>
    <t>Bug fix: when the document language was set to greek ASCII charaters were translated into greek characters. Irene</t>
  </si>
  <si>
    <t>Bug-fix-when-the-document-language-was-set-to-greek-ASCII-charaters</t>
  </si>
  <si>
    <t>Mon, 24 Sep 2001 14:36:47 +0000</t>
  </si>
  <si>
    <t>961787bf42d7d44bfced6ff9f44ff67508fec598</t>
  </si>
  <si>
    <t>961787bf4</t>
  </si>
  <si>
    <t>faa6739c81c743344a45f4d087d1bcdcd721f48b</t>
  </si>
  <si>
    <t>faa6739c8</t>
  </si>
  <si>
    <t>The css parser didn't remove quotes when the import was noted url("...") Irene</t>
  </si>
  <si>
    <t>The-css-parser-didn-t-remove-quotes-when-the-import-was-noted-url</t>
  </si>
  <si>
    <t>Mon, 24 Sep 2001 13:39:04 +0000</t>
  </si>
  <si>
    <t>8d10df3f6f50513e1db753dd3df5f7b2937590d5</t>
  </si>
  <si>
    <t>8d10df3f6</t>
  </si>
  <si>
    <t>686fb9fd1f3ef5f05391f4469c47eab94cd4da86</t>
  </si>
  <si>
    <t>686fb9fd1</t>
  </si>
  <si>
    <t>Mon, 24 Sep 2001 12:44:16 +0000</t>
  </si>
  <si>
    <t>99228abd5d114cb275df7d9b982d380f5066cc94</t>
  </si>
  <si>
    <t>99228abd5</t>
  </si>
  <si>
    <t>c80d4ad3023b85b70ad9ef096c6859145a630987</t>
  </si>
  <si>
    <t>c80d4ad30</t>
  </si>
  <si>
    <t>SG: fixing MathML bug in GTK (integral &amp; bad char drawing )</t>
  </si>
  <si>
    <t>SG-fixing-MathML-bug-in-GTK-integral-bad-char-drawing</t>
  </si>
  <si>
    <t>Mon, 24 Sep 2001 10:42:29 +0000</t>
  </si>
  <si>
    <t>4066bf72f2dcfe3e8c2fa5a434b8fa58ad4af4da</t>
  </si>
  <si>
    <t>4066bf72f</t>
  </si>
  <si>
    <t>2369a185329de8b820f41050a55bdc944df53cae</t>
  </si>
  <si>
    <t>2369a1853</t>
  </si>
  <si>
    <t>Modifications in XML parsing phase : - removal of the useless DTD-specific actions "EntityCreated" (due to progress on I18N support) - pseudo-paragraphs for XHTML elements within SVG or MathML elements were not built with the right schema Laurent</t>
  </si>
  <si>
    <t>Modifications-in-XML-parsing-phase</t>
  </si>
  <si>
    <t>Mon, 24 Sep 2001 10:07:24 +0000</t>
  </si>
  <si>
    <t>ad064946ab567a7cf51355234356cda1279bbeb1</t>
  </si>
  <si>
    <t>ad064946a</t>
  </si>
  <si>
    <t>f3fbae4d058c900dcbacc11b31ae0346379f488e</t>
  </si>
  <si>
    <t>f3fbae4d0</t>
  </si>
  <si>
    <t>I18N stuff: the Unnicode version is now able to read french (X)HTML documents. Irene</t>
  </si>
  <si>
    <t>I18N-stuff-the-Unnicode-version-is-now-able-to-read-french-X-HTML-documents</t>
  </si>
  <si>
    <t>Mon, 24 Sep 2001 09:37:36 +0000</t>
  </si>
  <si>
    <t>cf0d5f7daa2bf175c5b9631bbb4f43733a06dd1d</t>
  </si>
  <si>
    <t>cf0d5f7da</t>
  </si>
  <si>
    <t>8c0e024d1c10541297beef5ddc6f11e411c207b3</t>
  </si>
  <si>
    <t>8c0e024d1</t>
  </si>
  <si>
    <t>SVG: create a switch element as the parent of any foreignElement. VQ</t>
  </si>
  <si>
    <t>SVG-create-a-switch-element-as-the-parent-of-any-foreignElement</t>
  </si>
  <si>
    <t>Mon, 24 Sep 2001 07:14:02 +0000</t>
  </si>
  <si>
    <t>d20896823598094cc0bb27e2dac5cc1daa9dbf28</t>
  </si>
  <si>
    <t>d20896823</t>
  </si>
  <si>
    <t>934214d38fdd9ee4b902f6055e300dcd56faeccb</t>
  </si>
  <si>
    <t>934214d38</t>
  </si>
  <si>
    <t>MathML: could not create any MathML expression within a piece of XHTML         in a SVG document. VQ.</t>
  </si>
  <si>
    <t>MathML-could-not-create-any-MathML-expression-within-a-piece-of-XHTML</t>
  </si>
  <si>
    <t>Mon, 24 Sep 2001 07:12:46 +0000</t>
  </si>
  <si>
    <t>697029f80f25aec61d376af529d65f290e1a08c3</t>
  </si>
  <si>
    <t>697029f80</t>
  </si>
  <si>
    <t>c8db973f18b5ae02f5cc1fb7bb36bcdec86388ba</t>
  </si>
  <si>
    <t>c8db973f1</t>
  </si>
  <si>
    <t>MathML: don't use attribute xlink:type="simple" when creating a XLink         in a MathML expression. The xlink:type attribute is not allowed         in the MathML 2.0 DTD. VQ.</t>
  </si>
  <si>
    <t>MathML-don-t-use-attribute-xlink-type-simple-when-creating-a-XLink</t>
  </si>
  <si>
    <t>Mon, 24 Sep 2001 07:10:21 +0000</t>
  </si>
  <si>
    <t>e2f9e49c228c391d4985d4a2ca9c1787f9f9d78b</t>
  </si>
  <si>
    <t>e2f9e49c2</t>
  </si>
  <si>
    <t>0125017dcb78ddae0dd9cae6ecb1e6a961e2e547</t>
  </si>
  <si>
    <t>0125017dc</t>
  </si>
  <si>
    <t>SVG: always include a foreignObject element within a switch element. VQ.</t>
  </si>
  <si>
    <t>SVG-always-include-a-foreignObject-element-within-a-switch-element</t>
  </si>
  <si>
    <t>Sat, 22 Sep 2001 10:54:23 +0000</t>
  </si>
  <si>
    <t>a566f33552c19559c956e53d6831ec2d98c765e9</t>
  </si>
  <si>
    <t>a566f3355</t>
  </si>
  <si>
    <t>7fc186b131426f51477f8153073497bfd98aaa51</t>
  </si>
  <si>
    <t>7fc186b13</t>
  </si>
  <si>
    <t>updating manual pages. VQ</t>
  </si>
  <si>
    <t>updating-manual-pages</t>
  </si>
  <si>
    <t>Sat, 22 Sep 2001 10:38:07 +0000</t>
  </si>
  <si>
    <t>d5eb3f41191d04c844bc8ef96d712f22d84c5633</t>
  </si>
  <si>
    <t>d5eb3f411</t>
  </si>
  <si>
    <t>9e87aa4377f3eb68166ac266fbfb1be6e4f6af7c</t>
  </si>
  <si>
    <t>9e87aa437</t>
  </si>
  <si>
    <t>SVG: in the structure view, XHTML fragment were displayed in the same way      as in the formatted view. VQ.</t>
  </si>
  <si>
    <t>SVG-in-the-structure-view-XHTML-fragment-were-displayed-in-the-same-way</t>
  </si>
  <si>
    <t>Sat, 22 Sep 2001 07:35:16 +0000</t>
  </si>
  <si>
    <t>8ea301bc250a845452c8c2bb0465116698d4e733</t>
  </si>
  <si>
    <t>8ea301bc2</t>
  </si>
  <si>
    <t>70210b10950d75f323f37a1a2de1a52225177bce</t>
  </si>
  <si>
    <t>70210b109</t>
  </si>
  <si>
    <t>Harmonization of characters handling in the XML parser. Irene</t>
  </si>
  <si>
    <t>Harmonization-of-characters-handling-in-the-XML-parser</t>
  </si>
  <si>
    <t>Fri, 21 Sep 2001 10:46:51 +0000</t>
  </si>
  <si>
    <t>676ab5d2879c9f248cbbc9540369ac8fa9e88e31</t>
  </si>
  <si>
    <t>676ab5d28</t>
  </si>
  <si>
    <t>ec3a770a2ed5811810899d2142ffa3580c8ea8f6</t>
  </si>
  <si>
    <t>ec3a770a2</t>
  </si>
  <si>
    <t>JK: Bug fix: Changing the annotation type caused a crash. Changing annotation types didn't work on threads.</t>
  </si>
  <si>
    <t>JK-Bug-fix-Changing-the-annotation-type-caused-a-crash</t>
  </si>
  <si>
    <t>Fri, 21 Sep 2001 09:31:29 +0000</t>
  </si>
  <si>
    <t>700de2ade98adb81dbb92e36ca66184f61ff6f1c</t>
  </si>
  <si>
    <t>700de2ade</t>
  </si>
  <si>
    <t>0cf6b14858a16cf35564c1a434e2c0a7dd46e318</t>
  </si>
  <si>
    <t>0cf6b1485</t>
  </si>
  <si>
    <t>SG: advanced GTK color selector</t>
  </si>
  <si>
    <t>SG-advanced-GTK-color-selector</t>
  </si>
  <si>
    <t>Thu, 20 Sep 2001 15:20:25 +0000</t>
  </si>
  <si>
    <t>ae5cf16e9981255fea4a8b67a2b4186dc6e75db6</t>
  </si>
  <si>
    <t>ae5cf16e9</t>
  </si>
  <si>
    <t>d869b11f246f4add6c23f4ff05e4eb709c5adb53</t>
  </si>
  <si>
    <t>d869b11f2</t>
  </si>
  <si>
    <t>JK: Reusing the Amaya general mechanisms for setting namespaces and charsets on the annotation body. New annotations will use the utf-8 charset by default. Parse XHTML annotation bodies using the XHTML parser and HTML ones with the HTML parser (we were only using the later).</t>
  </si>
  <si>
    <t>JK-Reusing-the-Amaya-general-mechanisms-for-setting-namespaces-and-charsets</t>
  </si>
  <si>
    <t>Thu, 20 Sep 2001 14:52:45 +0000</t>
  </si>
  <si>
    <t>0d4e2a2878f8ebfb746ceac4687043f5bf660a2d</t>
  </si>
  <si>
    <t>0d4e2a287</t>
  </si>
  <si>
    <t>42e77199c0dba90ae5411c5a909157c32055537b</t>
  </si>
  <si>
    <t>42e77199c</t>
  </si>
  <si>
    <t>JK: removing a warning</t>
  </si>
  <si>
    <t>JK-removing-a-warning</t>
  </si>
  <si>
    <t>Thu, 20 Sep 2001 07:30:53 +0000</t>
  </si>
  <si>
    <t>afe31bd6bc0799689447532af8fe5eac97c26990</t>
  </si>
  <si>
    <t>afe31bd6b</t>
  </si>
  <si>
    <t>c411d173177f13d3488e8c1f5057cfb5068c4ca9</t>
  </si>
  <si>
    <t>c411d1731</t>
  </si>
  <si>
    <t>SG: fixing clipboard bug</t>
  </si>
  <si>
    <t>SG-fixing-clipboard-bug</t>
  </si>
  <si>
    <t>Wed, 19 Sep 2001 14:00:47 +0000</t>
  </si>
  <si>
    <t>d9cf0eee9a2dbc5d8225a1606881dca8a0bc5f67</t>
  </si>
  <si>
    <t>d9cf0eee9</t>
  </si>
  <si>
    <t>8e9a59c9e17bd66cb8d346a75fcb1fec1a66e2d0</t>
  </si>
  <si>
    <t>8e9a59c9e</t>
  </si>
  <si>
    <t>SG: fixing clipboard bug in gtk (double past when using the menu paste link)</t>
  </si>
  <si>
    <t>SG-fixing-clipboard-bug-in-gtk-double-past-when-using-the-menu-paste-link</t>
  </si>
  <si>
    <t>Wed, 19 Sep 2001 13:08:59 +0000</t>
  </si>
  <si>
    <t>03509c0ed4f2b081621f759041b5fdec714e9f95</t>
  </si>
  <si>
    <t>03509c0ed</t>
  </si>
  <si>
    <t>626715d0de737e7f565866d0c4166742df3a86a5</t>
  </si>
  <si>
    <t>626715d0d</t>
  </si>
  <si>
    <t>Bug fixed : The 'TtaRemoveFinalSpaces' was a bit glutton (the final character of a text element was sometimes lost) Laurent</t>
  </si>
  <si>
    <t>Bug-fixed-The-TtaRemoveFinalSpaces-was-a-bit-glutton-the-final-character-of-a-text-element-was-sometimes-lost</t>
  </si>
  <si>
    <t>Wed, 19 Sep 2001 10:52:48 +0000</t>
  </si>
  <si>
    <t>d125699fe9848ba3f4b7d1d009bb1f30380cae82</t>
  </si>
  <si>
    <t>d125699fe</t>
  </si>
  <si>
    <t>d78d0277ac4a9bb7bf77886dcc31f688efaa2308</t>
  </si>
  <si>
    <t>d78d0277a</t>
  </si>
  <si>
    <t>SG: removed all compiler warning and fixed the picture bug in GTK</t>
  </si>
  <si>
    <t>SG-removed-all-compiler-warning-and-fixed-the-picture-bug-in-GTK</t>
  </si>
  <si>
    <t>Wed, 19 Sep 2001 10:23:36 +0000</t>
  </si>
  <si>
    <t>6c50f447702c59809bb9d2878f6933e07bd289f1</t>
  </si>
  <si>
    <t>6c50f4477</t>
  </si>
  <si>
    <t>f81f384d12ee91df33ca798032a9be15f410e0fb</t>
  </si>
  <si>
    <t>f81f384d1</t>
  </si>
  <si>
    <t>SG: removed compiler warning in GTK</t>
  </si>
  <si>
    <t>SG-removed-compiler-warning-in-GTK</t>
  </si>
  <si>
    <t>Wed, 19 Sep 2001 10:07:04 +0000</t>
  </si>
  <si>
    <t>4cc1865ad4179b05c45e7b7ab194382efeda0c83</t>
  </si>
  <si>
    <t>4cc1865ad</t>
  </si>
  <si>
    <t>2c4978035a3f431d13618a5108e5754db1269890</t>
  </si>
  <si>
    <t>2c4978035</t>
  </si>
  <si>
    <t>SG: removed compiler warnings in gtk</t>
  </si>
  <si>
    <t>SG-removed-compiler-warnings-in-gtk</t>
  </si>
  <si>
    <t>Wed, 19 Sep 2001 09:46:32 +0000</t>
  </si>
  <si>
    <t>77c9c694db06d0e1133aa8a44e27c4f96b42bd0e</t>
  </si>
  <si>
    <t>77c9c694d</t>
  </si>
  <si>
    <t>1a4c67d6c145113c2c95589183501a9830176e43</t>
  </si>
  <si>
    <t>1a4c67d6c</t>
  </si>
  <si>
    <t>JK: Preparing the work for adding different annotation icons</t>
  </si>
  <si>
    <t>JK-Preparing-the-work-for-adding-different-annotation-icons</t>
  </si>
  <si>
    <t>Wed, 19 Sep 2001 09:16:41 +0000</t>
  </si>
  <si>
    <t>f4d6fe62e1aca7594daa07bce79fc4f00662b124</t>
  </si>
  <si>
    <t>f4d6fe62e</t>
  </si>
  <si>
    <t>3a6b37d165630bed96aa01a230f9d466dfc87a76</t>
  </si>
  <si>
    <t>3a6b37d16</t>
  </si>
  <si>
    <t>SG: changing some typedef in GTK version</t>
  </si>
  <si>
    <t>SG-changing-some-typedef-in-GTK-version</t>
  </si>
  <si>
    <t>Wed, 19 Sep 2001 09:13:57 +0000</t>
  </si>
  <si>
    <t>1497be667332e758e511c4c0158933eff71d063a</t>
  </si>
  <si>
    <t>1497be667</t>
  </si>
  <si>
    <t>ce8406d97d8dcf05b6111d5ed867239339d6fff5</t>
  </si>
  <si>
    <t>ce8406d97</t>
  </si>
  <si>
    <t>SG: removed compiler warning</t>
  </si>
  <si>
    <t>SG-removed-compiler-warning</t>
  </si>
  <si>
    <t>Wed, 19 Sep 2001 09:12:23 +0000</t>
  </si>
  <si>
    <t>d7039fd694031ae82d47678617b7a2d935ba78eb</t>
  </si>
  <si>
    <t>d7039fd69</t>
  </si>
  <si>
    <t>f48869592b953d936a10ade7668d82f2ba1a53c7</t>
  </si>
  <si>
    <t>f48869592</t>
  </si>
  <si>
    <t>Renaming GRAPH_TYPE into SVG_TYPE Laurent</t>
  </si>
  <si>
    <t>Renaming-GRAPH_TYPE-into-SVG_TYPE</t>
  </si>
  <si>
    <t>Wed, 19 Sep 2001 09:04:44 +0000</t>
  </si>
  <si>
    <t>3e262cb92ba3d98aaadf0bb7a2a11425db8de106</t>
  </si>
  <si>
    <t>3e262cb92</t>
  </si>
  <si>
    <t>fd7b0816e4588ddd93bfc5c687a3ea913caf556d</t>
  </si>
  <si>
    <t>fd7b0816e</t>
  </si>
  <si>
    <t>JK: Removed a compiler warning</t>
  </si>
  <si>
    <t>JK-Removed-a-compiler-warning</t>
  </si>
  <si>
    <t>Wed, 19 Sep 2001 07:50:46 +0000</t>
  </si>
  <si>
    <t>4d018359db1b92462e00a240ffdf7583c4d1b3fb</t>
  </si>
  <si>
    <t>4d018359d</t>
  </si>
  <si>
    <t>b890cc2b3cef687f48495279616be1fa698d6f53</t>
  </si>
  <si>
    <t>b890cc2b3</t>
  </si>
  <si>
    <t>JK: Activate the single click in the annotation picture item.</t>
  </si>
  <si>
    <t>JK-Activate-the-single-click-in-the-annotation-picture-item</t>
  </si>
  <si>
    <t>Wed, 19 Sep 2001 07:48:35 +0000</t>
  </si>
  <si>
    <t>d525bceda322699d3121715bc4291ea6b02a837a</t>
  </si>
  <si>
    <t>d525bceda</t>
  </si>
  <si>
    <t>207119974eb87994b80fe509417a5efd14ef7bae</t>
  </si>
  <si>
    <t>JK: Make single click on the annot icon select the annotation again.</t>
  </si>
  <si>
    <t>JK-Make-single-click-on-the-annot-icon-select-the-annotation-again</t>
  </si>
  <si>
    <t>Wed, 19 Sep 2001 07:30:16 +0000</t>
  </si>
  <si>
    <t>d642952ab7935e3442046e962712792121f0f0b2</t>
  </si>
  <si>
    <t>d642952ab</t>
  </si>
  <si>
    <t>e0d92ec4ad5c4e273ed81cd1fc619293721598c0</t>
  </si>
  <si>
    <t>e0d92ec4a</t>
  </si>
  <si>
    <t>SVG: allow the content of a points attribute (polyline or polygon element)      to start with spaces. VQ.</t>
  </si>
  <si>
    <t>SVG-allow-the-content-of-a-points-attribute-polyline-or-polygon-element</t>
  </si>
  <si>
    <t>Tue, 18 Sep 2001 17:34:30 +0000</t>
  </si>
  <si>
    <t>4e6517c9b789ba4f429ff65b666969f887121f88</t>
  </si>
  <si>
    <t>4e6517c9b</t>
  </si>
  <si>
    <t>a7f3b4438220223281ca711296b834d72a2a3408</t>
  </si>
  <si>
    <t>a7f3b4438</t>
  </si>
  <si>
    <t>Bug fixed in the handling of trailing spaces. Laurent</t>
  </si>
  <si>
    <t>Bug-fixed-in-the-handling-of-trailing-spaces</t>
  </si>
  <si>
    <t>Tue, 18 Sep 2001 16:29:58 +0000</t>
  </si>
  <si>
    <t>89b90e8080773f8f04ab4be958a6e8f5dd507dca</t>
  </si>
  <si>
    <t>89b90e808</t>
  </si>
  <si>
    <t>bf32d1ef6d83b2a5113a2b6f9989491f23fc928f</t>
  </si>
  <si>
    <t>bf32d1ef6</t>
  </si>
  <si>
    <t>JK: Skip the internal elements that Amaya adds (those that don't have a line number). Small protection against empty XPointers (was doing a sigsev).</t>
  </si>
  <si>
    <t>JK-Skip-the-internal-elements-that-Amaya-adds-those-that-don-t-have</t>
  </si>
  <si>
    <t>Tue, 18 Sep 2001 15:59:38 +0000</t>
  </si>
  <si>
    <t>0d1ad9bad123a715337129efbff93a3bdaae11c1</t>
  </si>
  <si>
    <t>0d1ad9bad</t>
  </si>
  <si>
    <t>5b00699fc778a08741ff195315e85627906d654b</t>
  </si>
  <si>
    <t>5b00699fc</t>
  </si>
  <si>
    <t>JK: Orphan and hidden annotations were taking some room.</t>
  </si>
  <si>
    <t>JK-Orphan-and-hidden-annotations-were-taking-some-room</t>
  </si>
  <si>
    <t>Tue, 18 Sep 2001 15:56:42 +0000</t>
  </si>
  <si>
    <t>e30956461d2873101f9b408876a6b59f497f2f44</t>
  </si>
  <si>
    <t>e30956461</t>
  </si>
  <si>
    <t>d37271f7671b9eb514eecf8351a9ccd06516d419</t>
  </si>
  <si>
    <t>d37271f76</t>
  </si>
  <si>
    <t>Bug fixed in StartElement treatment Laurent</t>
  </si>
  <si>
    <t>Bug-fixed-in-StartElement-treatment</t>
  </si>
  <si>
    <t>Tue, 18 Sep 2001 15:38:51 +0000</t>
  </si>
  <si>
    <t>b6f2f19fdb8f2fdf40dfffa685c0177a6318d824</t>
  </si>
  <si>
    <t>b6f2f19fd</t>
  </si>
  <si>
    <t>3d124d85313d750d39602a36ca081bfa8e9f9342</t>
  </si>
  <si>
    <t>3d124d853</t>
  </si>
  <si>
    <t>JK: Fixed a bug typo</t>
  </si>
  <si>
    <t>JK-Fixed-a-bug-typo</t>
  </si>
  <si>
    <t>Tue, 18 Sep 2001 15:17:32 +0000</t>
  </si>
  <si>
    <t>f76e09e3824dc36eab00d0fb008cfbb30b543187</t>
  </si>
  <si>
    <t>f76e09e38</t>
  </si>
  <si>
    <t>30c589aaae690e80423b1be23de97d74c0711e67</t>
  </si>
  <si>
    <t>30c589aaa</t>
  </si>
  <si>
    <t>Harmonization of characters handling in the XML parser + extention of the Thot API. Fixing a crash when the document is closed. Irene</t>
  </si>
  <si>
    <t>Harmonization-of-characters-handling-in-the-XML-parser-extention-of-the</t>
  </si>
  <si>
    <t>Tue, 18 Sep 2001 15:12:53 +0000</t>
  </si>
  <si>
    <t>e6dc51ff89652e6907f25d5f8d7a000fe57b938d</t>
  </si>
  <si>
    <t>e6dc51ff8</t>
  </si>
  <si>
    <t>27b32e3f714fa53d56e3bb2c0638b4c0bf2d3259</t>
  </si>
  <si>
    <t>27b32e3f7</t>
  </si>
  <si>
    <t>SG: fixing some warning</t>
  </si>
  <si>
    <t>SG-fixing-some-warning</t>
  </si>
  <si>
    <t>Tue, 18 Sep 2001 14:54:35 +0000</t>
  </si>
  <si>
    <t>f1036676e7f8796ba28872098bbb29d50b51d65c</t>
  </si>
  <si>
    <t>f1036676e</t>
  </si>
  <si>
    <t>52d8e3c9b234d679edb520ff72c2a128ba33e570</t>
  </si>
  <si>
    <t>52d8e3c9b</t>
  </si>
  <si>
    <t>SG: fixing geometrie bug in GTK</t>
  </si>
  <si>
    <t>SG-fixing-geometrie-bug-in-GTK</t>
  </si>
  <si>
    <t>Tue, 18 Sep 2001 14:51:54 +0000</t>
  </si>
  <si>
    <t>5c42519c642353a9e462873027829542dd849f5e</t>
  </si>
  <si>
    <t>5c42519c6</t>
  </si>
  <si>
    <t>27532941ffbc65812a422079b773943a37651f46</t>
  </si>
  <si>
    <t>27532941f</t>
  </si>
  <si>
    <t>SVG: parse the translate attribute fully. VQ.</t>
  </si>
  <si>
    <t>SVG-parse-the-translate-attribute-fully</t>
  </si>
  <si>
    <t>Tue, 18 Sep 2001 08:38:41 +0000</t>
  </si>
  <si>
    <t>3e560c73aab90e6607a57b9b2e0dedc5524f4f60</t>
  </si>
  <si>
    <t>3e560c73a</t>
  </si>
  <si>
    <t>9a5ed80cb1f50df463cb2d74607e83c5968736ba</t>
  </si>
  <si>
    <t>9a5ed80cb</t>
  </si>
  <si>
    <t>JK: Removed an invalid reference to GraphML</t>
  </si>
  <si>
    <t>JK-Removed-an-invalid-reference-to-GraphML</t>
  </si>
  <si>
    <t>Tue, 18 Sep 2001 08:28:56 +0000</t>
  </si>
  <si>
    <t>3aad6f290c0dce5a214f49ad5374ab7c1ebe7793</t>
  </si>
  <si>
    <t>3aad6f290</t>
  </si>
  <si>
    <t>abcbb5a877ccb6ae806f7f8a79286ad170b08016</t>
  </si>
  <si>
    <t>abcbb5a87</t>
  </si>
  <si>
    <t>- Progress on the generic-XML support in Amaya (generation of the default presentation rules for the structure view and the formatted view). - While amaya doesn't support completely generic-XML, we create an "unknown element/attribute" for each elem/attr that belongs to a not-supported namespace. The unknown elem/attr are shown in the structure view (with a different color) and saved with their original name. As a result, Amaya no longer stops the parsing processus when a not-supported namespace is found in a document. Laurent</t>
  </si>
  <si>
    <t>Progress-on-the-generic-XML-support-in-Amaya-generation-of-the-default-presentation-rules-for-the-structure-view-and-the-formatted-view</t>
  </si>
  <si>
    <t>Mon, 17 Sep 2001 13:19:39 +0000</t>
  </si>
  <si>
    <t>f300c31b397214c6ca0867e355511444b96a1f4f</t>
  </si>
  <si>
    <t>f300c31b3</t>
  </si>
  <si>
    <t>4c63262da426297729a9fde3ded0b4549d7e6730</t>
  </si>
  <si>
    <t>4c63262da</t>
  </si>
  <si>
    <t>Full support of ASCII in the I18N Unix version Irene</t>
  </si>
  <si>
    <t>Full-support-of-ASCII-in-the-I18N-Unix-version</t>
  </si>
  <si>
    <t>Fri, 14 Sep 2001 14:59:34 +0000</t>
  </si>
  <si>
    <t>6632293be1f94197796edf547ed37fabc7ab9a97</t>
  </si>
  <si>
    <t>6632293be</t>
  </si>
  <si>
    <t>480dcab6a3a84d002e16789496c487c7c48b2cad</t>
  </si>
  <si>
    <t>480dcab6a</t>
  </si>
  <si>
    <t>JK: Bug fix: When downloading an annotation, the new HTML tree was being added as the child of the Annotation/Body/HTML element. If we saved such a document, this resulted in a duplication of the HTML elements. Preparing the work for using the XHTML parser and saving annotations with a correct charset (UTF-8 for the moment).</t>
  </si>
  <si>
    <t>JK-Bug-fix-When-downloading-an-annotation-the-new-HTML-tree-was-being</t>
  </si>
  <si>
    <t>Fri, 14 Sep 2001 14:08:50 +0000</t>
  </si>
  <si>
    <t>727f4f4fc213f072aafb0c856045ac2c70a27d20</t>
  </si>
  <si>
    <t>727f4f4fc</t>
  </si>
  <si>
    <t>53ec292e9467457a51ae4c4295535f50ee9a484c</t>
  </si>
  <si>
    <t>53ec292e9</t>
  </si>
  <si>
    <t>Bug fix: with the GTK version paths were always closed + I18N Irene</t>
  </si>
  <si>
    <t>Bug-fix-with-the-GTK-version-paths-were-always-closed</t>
  </si>
  <si>
    <t>Thu, 13 Sep 2001 16:18:13 +0000</t>
  </si>
  <si>
    <t>64c8ae73171aa0e85cf09925bafd6a72ace0ece2</t>
  </si>
  <si>
    <t>64c8ae731</t>
  </si>
  <si>
    <t>65b83107cb0efd5d86d6ee2ba5ebc62dc2a276b9</t>
  </si>
  <si>
    <t>65b83107c</t>
  </si>
  <si>
    <t>SG: begining of gtk2.0 migration ... adding _GTK2 precompiling var</t>
  </si>
  <si>
    <t>SG-begining-of-gtk2.0-migration-.-adding-_GTK2-precompiling-var</t>
  </si>
  <si>
    <t>Thu, 13 Sep 2001 15:04:46 +0000</t>
  </si>
  <si>
    <t>91f21d0a738b4d89e74e9bccc141cc48c43ca592</t>
  </si>
  <si>
    <t>91f21d0a7</t>
  </si>
  <si>
    <t>745ba0ea9ebe6e7b5f2dd76f03a875ec4942b144</t>
  </si>
  <si>
    <t>745ba0ea9</t>
  </si>
  <si>
    <t>JK: Making the XHTML parser work with annotations</t>
  </si>
  <si>
    <t>JK-Making-the-XHTML-parser-work-with-annotations</t>
  </si>
  <si>
    <t>Thu, 13 Sep 2001 13:02:44 +0000</t>
  </si>
  <si>
    <t>3df3091f62e30f2d4e86a470a609cf0ef5a2b52f</t>
  </si>
  <si>
    <t>3df3091f6</t>
  </si>
  <si>
    <t>7d0c83832f35eccc7ad40673d5edc39a5c5e9e96</t>
  </si>
  <si>
    <t>7d0c83832</t>
  </si>
  <si>
    <t>SG: adding a GTK function to create a color selection 'CreateColorSelectionGTK' &amp; fixing a Bug when amaya was closed but when closing where canceled ... (in GTK version)</t>
  </si>
  <si>
    <t>SG-adding-a-GTK-function-to-create-a-color-selection-CreateColorSelectionGTK</t>
  </si>
  <si>
    <t>Thu, 13 Sep 2001 08:42:17 +0000</t>
  </si>
  <si>
    <t>21f13dc81bb75254024b4b735dab8e83289ae832</t>
  </si>
  <si>
    <t>21f13dc81</t>
  </si>
  <si>
    <t>365233c61f700838e28917ca07bcc76327c20324</t>
  </si>
  <si>
    <t>365233c61</t>
  </si>
  <si>
    <t>SG: implementation du selecteur de couleur a la mode motif en GTK</t>
  </si>
  <si>
    <t>SG-implementation-du-selecteur-de-couleur-a-la-mode-motif-en-GTK</t>
  </si>
  <si>
    <t>Wed, 12 Sep 2001 15:21:29 +0000</t>
  </si>
  <si>
    <t>e68aca0c3c188273d5039e61aefcf94c020d1037</t>
  </si>
  <si>
    <t>e68aca0c3</t>
  </si>
  <si>
    <t>32b54648d7495347422c5ba29026a697446ffabf</t>
  </si>
  <si>
    <t>32b54648d</t>
  </si>
  <si>
    <t>Bug fixes: - when a long text was replaced by one character, the redisplay was   incomplete. - there was a dead-lock in the function DeleteNextChar. Irene</t>
  </si>
  <si>
    <t>Wed, 12 Sep 2001 06:59:48 +0000</t>
  </si>
  <si>
    <t>74447246dc3317ece59ab7475814c5d6536b83a7</t>
  </si>
  <si>
    <t>74447246d</t>
  </si>
  <si>
    <t>9b81451982648f27c1caf5a762efbcc6d97a8f09</t>
  </si>
  <si>
    <t>9b8145198</t>
  </si>
  <si>
    <t>I18N stuff + Annotation icons Irene</t>
  </si>
  <si>
    <t>I18N-stuff-Annotation-icons</t>
  </si>
  <si>
    <t>Mon, 10 Sep 2001 16:33:29 +0000</t>
  </si>
  <si>
    <t>d46fbb10c3f72eea3100fde103de2662bea11d70</t>
  </si>
  <si>
    <t>d46fbb10c</t>
  </si>
  <si>
    <t>a95acd040a19654a93720f2d522256195e9fe85d</t>
  </si>
  <si>
    <t>a95acd040</t>
  </si>
  <si>
    <t>Fri, 7 Sep 2001 16:12:50 +0000</t>
  </si>
  <si>
    <t>db241045278f037416d9430f2afd9f3f8c2e4f68</t>
  </si>
  <si>
    <t>db2410452</t>
  </si>
  <si>
    <t>ed1b4a93c8e8af9f7538c241b9874c07c1c4d373</t>
  </si>
  <si>
    <t>ed1b4a93c</t>
  </si>
  <si>
    <t>Fri, 7 Sep 2001 16:12:01 +0000</t>
  </si>
  <si>
    <t>e15063da5b36c212a0cdc56ff20b23ad3c6bfbad</t>
  </si>
  <si>
    <t>e15063da5</t>
  </si>
  <si>
    <t>d891388232daf23a756f067138c07c658c79d69f</t>
  </si>
  <si>
    <t>d89138823</t>
  </si>
  <si>
    <t>Removing ifdef _SVG Irene</t>
  </si>
  <si>
    <t>Removing-ifdef-_SVG</t>
  </si>
  <si>
    <t>Fri, 7 Sep 2001 16:11:05 +0000</t>
  </si>
  <si>
    <t>559f5db76558da107b76cc62629d17b122cd5b8b</t>
  </si>
  <si>
    <t>559f5db76</t>
  </si>
  <si>
    <t>5f6d3422d6903395e4446c1998347fcf1f3e8152</t>
  </si>
  <si>
    <t>5f6d3422d</t>
  </si>
  <si>
    <t>Fri, 7 Sep 2001 15:05:26 +0000</t>
  </si>
  <si>
    <t>3d0732cecd3ec76e471fe3c1fd176ad4e6ecc539</t>
  </si>
  <si>
    <t>3d0732cec</t>
  </si>
  <si>
    <t>8a2e6f27ab5d86bc2af1e2064a57f77a7c50e76e</t>
  </si>
  <si>
    <t>8a2e6f27a</t>
  </si>
  <si>
    <t>SG: adding transparancy to xpm icons</t>
  </si>
  <si>
    <t>SG-adding-transparancy-to-xpm-icons</t>
  </si>
  <si>
    <t>Fri, 7 Sep 2001 13:24:13 +0000</t>
  </si>
  <si>
    <t>0611f090d35324d0fc721cee6eff58335961f0b8</t>
  </si>
  <si>
    <t>0611f090d</t>
  </si>
  <si>
    <t>bbbad1135df28091151c69076d422aac2479a357</t>
  </si>
  <si>
    <t>bbbad1135</t>
  </si>
  <si>
    <t>SG: first implementation of color selection dialogue in GTK &amp; adding of a donothing callback function used to avoid deleting GTK widget when a delete_event signal is got</t>
  </si>
  <si>
    <t>SG-first-implementation-of-color-selection-dialogue-in-GTK-adding-of-a-donothing-callback-function-used-to-avoid-deleting-GTK-widget-when-a-delete_event-signal-is-got</t>
  </si>
  <si>
    <t>Fri, 7 Sep 2001 10:50:13 +0000</t>
  </si>
  <si>
    <t>1ad5c9d07ab4227141eb0644bc630c7f4b23177a</t>
  </si>
  <si>
    <t>1ad5c9d07</t>
  </si>
  <si>
    <t>17c469374e1ba2ccff18e8011c29972d4f3dee0e</t>
  </si>
  <si>
    <t>17c469374</t>
  </si>
  <si>
    <t>Updating dictionaries Irene</t>
  </si>
  <si>
    <t>Updating-dictionaries</t>
  </si>
  <si>
    <t>Fri, 7 Sep 2001 08:01:25 +0000</t>
  </si>
  <si>
    <t>e63e69232ec947809415468cfb7672e6e23fa0e9</t>
  </si>
  <si>
    <t>e63e69232</t>
  </si>
  <si>
    <t>6a3810478ae902a13e91e0991530b8f33ae7305f</t>
  </si>
  <si>
    <t>6a3810478</t>
  </si>
  <si>
    <t>Moving the position of the ifdef _SVG Irene</t>
  </si>
  <si>
    <t>Moving-the-position-of-the-ifdef-_SVG</t>
  </si>
  <si>
    <t>Fri, 7 Sep 2001 06:51:03 +0000</t>
  </si>
  <si>
    <t>e773c24d8886bacc6505a82c2a2796935f106e61</t>
  </si>
  <si>
    <t>e773c24d8</t>
  </si>
  <si>
    <t>ce64f2c749cb2eafb105ebc34ed50525f1330b82</t>
  </si>
  <si>
    <t>ce64f2c74</t>
  </si>
  <si>
    <t>SG: change the palettes look</t>
  </si>
  <si>
    <t>SG-change-the-palettes-look</t>
  </si>
  <si>
    <t>Thu, 6 Sep 2001 13:36:37 +0000</t>
  </si>
  <si>
    <t>8e23e4afb186d242f775132828acd31a480bb640</t>
  </si>
  <si>
    <t>8e23e4afb</t>
  </si>
  <si>
    <t>bbb6f159b80f8860398d24854809a6602a580543</t>
  </si>
  <si>
    <t>bbb6f159b</t>
  </si>
  <si>
    <t>SG: removing a bad initialisation</t>
  </si>
  <si>
    <t>SG-removing-a-bad-initialisation</t>
  </si>
  <si>
    <t>Thu, 6 Sep 2001 13:35:43 +0000</t>
  </si>
  <si>
    <t>b0d4c83cabb94def75019a811ee55bc536d5085c</t>
  </si>
  <si>
    <t>b0d4c83ca</t>
  </si>
  <si>
    <t>75c29aa295904d0cbdc967041189b30e85726e27</t>
  </si>
  <si>
    <t>75c29aa29</t>
  </si>
  <si>
    <t>SG: removing a bad initialisation in SVG palette &amp; fixing a prb for password widget in GTk</t>
  </si>
  <si>
    <t>SG-removing-a-bad-initialisation-in-SVG-palette-fixing-a-prb-for-password-widget-in-GTk</t>
  </si>
  <si>
    <t>Thu, 6 Sep 2001 13:16:28 +0000</t>
  </si>
  <si>
    <t>6588adbc7cb73b776c4c7987afaefbfe7eb5a6c5</t>
  </si>
  <si>
    <t>6588adbc7</t>
  </si>
  <si>
    <t>81c2608775b31319cc17615ffd78b6e49320748b</t>
  </si>
  <si>
    <t>81c260877</t>
  </si>
  <si>
    <t>SG: adding the SVG and the MathML palette for the GTK version</t>
  </si>
  <si>
    <t>SG-adding-the-SVG-and-the-MathML-palette-for-the-GTK-version</t>
  </si>
  <si>
    <t>Thu, 6 Sep 2001 13:02:43 +0000</t>
  </si>
  <si>
    <t>30444c3c92347575ac462a6ac0297631fe1cb310</t>
  </si>
  <si>
    <t>30444c3c9</t>
  </si>
  <si>
    <t>83d8f4ccb9bc49d9c2fba6051b3ad2a14b926005</t>
  </si>
  <si>
    <t>83d8f4ccb</t>
  </si>
  <si>
    <t>SG: add the check button mode into the toolbar for the GTK version</t>
  </si>
  <si>
    <t>SG-add-the-check-button-mode-into-the-toolbar-for-the-GTK-version</t>
  </si>
  <si>
    <t>Thu, 6 Sep 2001 10:16:43 +0000</t>
  </si>
  <si>
    <t>28720848c518846ec4810abc3aac7c9cf745ba2c</t>
  </si>
  <si>
    <t>28720848c</t>
  </si>
  <si>
    <t>ee3430a02b5637a9b1698f592f9a4033490ec1fa</t>
  </si>
  <si>
    <t>ee3430a02</t>
  </si>
  <si>
    <t>New Windows makefiles Irene</t>
  </si>
  <si>
    <t>New-Windows-makefiles</t>
  </si>
  <si>
    <t>Thu, 6 Sep 2001 07:27:23 +0000</t>
  </si>
  <si>
    <t>d9a324ef6c937d6b95d67b07da0ad3391d312979</t>
  </si>
  <si>
    <t>d9a324ef6</t>
  </si>
  <si>
    <t>6dd2954be4b4216a18c6a0dfa6de418789db6a26</t>
  </si>
  <si>
    <t>6dd2954be</t>
  </si>
  <si>
    <t>Sometimes images were not printed. Irene</t>
  </si>
  <si>
    <t>Sometimes-images-were-not-printed</t>
  </si>
  <si>
    <t>Wed, 5 Sep 2001 14:53:56 +0000</t>
  </si>
  <si>
    <t>2e95fc46977b9dc491f060d1c97ac3d62ef8ba75</t>
  </si>
  <si>
    <t>2e95fc469</t>
  </si>
  <si>
    <t>f353e2862af8945f6b9f126be9fc518f31326e8d</t>
  </si>
  <si>
    <t>f353e2862</t>
  </si>
  <si>
    <t>JK: rolling back from the internal HTML patch. It broke other things.</t>
  </si>
  <si>
    <t>JK-rolling-back-from-the-internal-HTML-patch.-It-broke-other-things</t>
  </si>
  <si>
    <t>Wed, 5 Sep 2001 14:31:22 +0000</t>
  </si>
  <si>
    <t>b13c2d7bfe7da5eb5a40ff7ffdb0feb83c5515eb</t>
  </si>
  <si>
    <t>b13c2d7bf</t>
  </si>
  <si>
    <t>c3378aa73a681efd3b2ea869b1ce7dbe3945ad81</t>
  </si>
  <si>
    <t>c3378aa73</t>
  </si>
  <si>
    <t>Wed, 5 Sep 2001 14:28:24 +0000</t>
  </si>
  <si>
    <t>eff8c259217f1a5f69aad344ea776bee12f3dd40</t>
  </si>
  <si>
    <t>eff8c2592</t>
  </si>
  <si>
    <t>c909d5906410f156b7eb8d4d1c8ae7f9b8f8704a</t>
  </si>
  <si>
    <t>c909d5906</t>
  </si>
  <si>
    <t>Wed, 5 Sep 2001 14:11:34 +0000</t>
  </si>
  <si>
    <t>cd4a5787e4b537c9755d9562c740c7f77828da51</t>
  </si>
  <si>
    <t>cd4a5787e</t>
  </si>
  <si>
    <t>e796ecc5313acf0dd66b127fb3141050737fb4ae</t>
  </si>
  <si>
    <t>e796ecc53</t>
  </si>
  <si>
    <t>Wed, 5 Sep 2001 12:59:48 +0000</t>
  </si>
  <si>
    <t>fc7d4fa12cc68deff0d4faca3d962174a04d6335</t>
  </si>
  <si>
    <t>fc7d4fa12</t>
  </si>
  <si>
    <t>d5984f62be71a89266b58b100e607777ad6edc7d</t>
  </si>
  <si>
    <t>d5984f62b</t>
  </si>
  <si>
    <t>Renaming GraphML by SVG Don't forget to relaunch "../configure", "make clean", "make depend"</t>
  </si>
  <si>
    <t>Renaming-GraphML-by-SVG</t>
  </si>
  <si>
    <t>Wed, 5 Sep 2001 12:42:05 +0000</t>
  </si>
  <si>
    <t>dbea191c79866a6980d5407ebc9a7fcca6e6ab30</t>
  </si>
  <si>
    <t>dbea191c7</t>
  </si>
  <si>
    <t>c0a0a6d78a9e1ff44d275b0406af4c0d1828c995</t>
  </si>
  <si>
    <t>c0a0a6d78</t>
  </si>
  <si>
    <t>JK: Skip the elements that Amaya has added internally, but that are not part of the source document.</t>
  </si>
  <si>
    <t>JK-Skip-the-elements-that-Amaya-has-added-internally-but-that-are-not</t>
  </si>
  <si>
    <t>Wed, 5 Sep 2001 12:21:35 +0000</t>
  </si>
  <si>
    <t>12d0ec0d57c4595838e9f0d18f2ec8dddc42cd70</t>
  </si>
  <si>
    <t>12d0ec0d5</t>
  </si>
  <si>
    <t>9e281f15fed57b85e359d8f8adbbbae705dcb12a</t>
  </si>
  <si>
    <t>9e281f15f</t>
  </si>
  <si>
    <t>JK: when getting a response from the cache, we should get the headers from the anchor object, instead of from the response object (confusing). This fixes the cache problems where the headers were missing.</t>
  </si>
  <si>
    <t>JK-when-getting-a-response-from-the-cache-we-should-get-the-headers</t>
  </si>
  <si>
    <t>Wed, 5 Sep 2001 11:16:30 +0000</t>
  </si>
  <si>
    <t>695b4ea754e5cbc9498d0fe85a6971484df0c48d</t>
  </si>
  <si>
    <t>695b4ea75</t>
  </si>
  <si>
    <t>d4d6090e898782d7255b359d39ff2bba267a377d</t>
  </si>
  <si>
    <t>d4d6090e8</t>
  </si>
  <si>
    <t>Fixing compiling warnings + spellcheck + updating error messages Irene</t>
  </si>
  <si>
    <t>Fixing-compiling-warnings-spellcheck-updating-error-messages</t>
  </si>
  <si>
    <t>Wed, 5 Sep 2001 09:32:08 +0000</t>
  </si>
  <si>
    <t>662f6092a58509e15e153bc779f4f24527d5125b</t>
  </si>
  <si>
    <t>662f6092a</t>
  </si>
  <si>
    <t>23c9b3c476d404c37cf0bdd351da74d68a420709</t>
  </si>
  <si>
    <t>23c9b3c47</t>
  </si>
  <si>
    <t>CSS: when the value of a CSS property has to be converted into an integer  it is now rounded to the closest integer, no longer to the first lower  integer. VQ</t>
  </si>
  <si>
    <t>CSS-when-the-value-of-a-CSS-property-has-to-be-converted-into-an-integer</t>
  </si>
  <si>
    <t>Tue, 4 Sep 2001 17:01:01 +0000</t>
  </si>
  <si>
    <t>e3e2b39e7e4885c58faa2a1a8ac625d849167722</t>
  </si>
  <si>
    <t>e3e2b39e7</t>
  </si>
  <si>
    <t>97249a8bf522bb370fee37fffbcd2a91f2ac4c0a</t>
  </si>
  <si>
    <t>97249a8bf</t>
  </si>
  <si>
    <t>Tue, 4 Sep 2001 16:29:45 +0000</t>
  </si>
  <si>
    <t>f8dccf72540d3e2a35da7e198d8d59ccd6dc5b84</t>
  </si>
  <si>
    <t>f8dccf725</t>
  </si>
  <si>
    <t>0d3d75d73c9082a8d249c5f6872a62812a23c857</t>
  </si>
  <si>
    <t>0d3d75d73</t>
  </si>
  <si>
    <t>By default compilers open the right file amaya.mkf. So the compiling step can be launched directly by F7. Irene</t>
  </si>
  <si>
    <t>By-default-compilers-open-the-right-file-amaya.mkf</t>
  </si>
  <si>
    <t>Tue, 4 Sep 2001 15:59:19 +0000</t>
  </si>
  <si>
    <t>6cfb0f0a253553082b9020747bdc98f2c79d1c71</t>
  </si>
  <si>
    <t>6cfb0f0a2</t>
  </si>
  <si>
    <t>7c8425fa71b937ef05b45d7dc3fca884d8d4f642</t>
  </si>
  <si>
    <t>7c8425fa7</t>
  </si>
  <si>
    <t>JK: A patch for uniformizing the use of file:// regardless of the platform. This should fix up bugs we had when we wrongly added the file: prefix without converting the rest of the URL under Windows platform. The patch should be backwards compatible with existing annotations. New URLs under Windows will now read: file:///drive:path.</t>
  </si>
  <si>
    <t>JK-A-patch-for-uniformizing-the-use-of-file-regardless-of-the-platform</t>
  </si>
  <si>
    <t>Tue, 4 Sep 2001 15:53:23 +0000</t>
  </si>
  <si>
    <t>3eb3bb0b00455800af535954e1d8c2abeead736b</t>
  </si>
  <si>
    <t>3eb3bb0b0</t>
  </si>
  <si>
    <t>f1004ae1d83562f352a9bf6f2be8ed471cd82269</t>
  </si>
  <si>
    <t>f1004ae1d</t>
  </si>
  <si>
    <t>SVG: draw elliptic arcs in some cases: 1/2 and 1/4 circle VQ.</t>
  </si>
  <si>
    <t>SVG-draw-elliptic-arcs-in-some-cases-1-2-and-1-4-circle</t>
  </si>
  <si>
    <t>Tue, 4 Sep 2001 15:32:19 +0000</t>
  </si>
  <si>
    <t>c91fe0e5eea5cf7f22333fde0262bbdebab01252</t>
  </si>
  <si>
    <t>c91fe0e5e</t>
  </si>
  <si>
    <t>500b63dd31db0b45412bd8ded4e6bc031dbe5871</t>
  </si>
  <si>
    <t>500b63dd3</t>
  </si>
  <si>
    <t>JK/IV: Bug fixes</t>
  </si>
  <si>
    <t>JK-IV-Bug-fixes</t>
  </si>
  <si>
    <t>Tue, 4 Sep 2001 13:54:50 +0000</t>
  </si>
  <si>
    <t>54e29806ff5229d698f3463a949d22c79a8cbde9</t>
  </si>
  <si>
    <t>54e29806f</t>
  </si>
  <si>
    <t>204f2cb0883f0e4ab531c5517d891923b5f7bdf9</t>
  </si>
  <si>
    <t>204f2cb08</t>
  </si>
  <si>
    <t>Adding dictionaries in the standard distribution Irene</t>
  </si>
  <si>
    <t>Adding-dictionaries-in-the-standard-distribution</t>
  </si>
  <si>
    <t>Tue, 4 Sep 2001 13:10:27 +0000</t>
  </si>
  <si>
    <t>6e83404a9e26436be9e48a0ffa26d15cc1cfbd27</t>
  </si>
  <si>
    <t>6e83404a9</t>
  </si>
  <si>
    <t>5a7a557a60ef5a2a16ac9319a5b0a4612267017c</t>
  </si>
  <si>
    <t>5a7a557a6</t>
  </si>
  <si>
    <t>Tue, 4 Sep 2001 13:06:39 +0000</t>
  </si>
  <si>
    <t>8d0f57d4f959e125ae4d5deaad472f5e31e241ae</t>
  </si>
  <si>
    <t>8d0f57d4f</t>
  </si>
  <si>
    <t>6f9cd492eaf04b6975a06763f95963543672e654</t>
  </si>
  <si>
    <t>6f9cd492e</t>
  </si>
  <si>
    <t>Tue, 4 Sep 2001 12:47:19 +0000</t>
  </si>
  <si>
    <t>d7f7fbb23f90afdc5112daf6d3201a6aa1eab6ee</t>
  </si>
  <si>
    <t>d7f7fbb23</t>
  </si>
  <si>
    <t>28899bc8785404dab22a5e59edc791e4d1c9c40b</t>
  </si>
  <si>
    <t>28899bc87</t>
  </si>
  <si>
    <t>MathML: Confusion between MathML entities cong and Congruent VQ</t>
  </si>
  <si>
    <t>MathML-Confusion-between-MathML-entities-cong-and-Congruent</t>
  </si>
  <si>
    <t>Tue, 4 Sep 2001 07:28:44 +0000</t>
  </si>
  <si>
    <t>e072caa01cc2017489813f6cad5d172df8e5d7f7</t>
  </si>
  <si>
    <t>e072caa01</t>
  </si>
  <si>
    <t>d90ae561924a384abcd3fa68f58a782bb5d6d37a</t>
  </si>
  <si>
    <t>d90ae5619</t>
  </si>
  <si>
    <t>MathML: allow a math expression to be created in an empty list item. VQ</t>
  </si>
  <si>
    <t>MathML-allow-a-math-expression-to-be-created-in-an-empty-list-item</t>
  </si>
  <si>
    <t>Mon, 3 Sep 2001 17:27:27 +0000</t>
  </si>
  <si>
    <t>720a02fd458de83c9cbed4234402ef71a5075955</t>
  </si>
  <si>
    <t>720a02fd4</t>
  </si>
  <si>
    <t>2022f778ba732a8810f4805d6d3dade5325592f9</t>
  </si>
  <si>
    <t>2022f778b</t>
  </si>
  <si>
    <t>MathML: when pasting a list item containing some MathML expressions, some strange lements were added, including an applet. VQ.</t>
  </si>
  <si>
    <t>MathML-when-pasting-a-list-item-containing-some-MathML-expressions-some</t>
  </si>
  <si>
    <t>Mon, 3 Sep 2001 12:14:15 +0000</t>
  </si>
  <si>
    <t>3038fbf7eb84e57bb9197ddd92970fffa10e30b9</t>
  </si>
  <si>
    <t>3038fbf7e</t>
  </si>
  <si>
    <t>d4f40acf28933854ca13b2769a79183daabac0bc</t>
  </si>
  <si>
    <t>d4f40acf2</t>
  </si>
  <si>
    <t>A link was broken Irene</t>
  </si>
  <si>
    <t>A-link-was-broken</t>
  </si>
  <si>
    <t>Mon, 3 Sep 2001 10:15:26 +0000</t>
  </si>
  <si>
    <t>d3435394a9f99c1d66175b24e7607b723af52993</t>
  </si>
  <si>
    <t>d3435394a</t>
  </si>
  <si>
    <t>494d130806e0aa3f603cb7ea8fa805535f8092a7</t>
  </si>
  <si>
    <t>494d13080</t>
  </si>
  <si>
    <t>Improving the Amaya spellchecker + adding several words in Eperso.dic Irene</t>
  </si>
  <si>
    <t>Improving-the-Amaya-spellchecker-adding-several-words-in-Eperso.dic</t>
  </si>
  <si>
    <t>Fri, 31 Aug 2001 14:23:38 +0000</t>
  </si>
  <si>
    <t>3c760fb5daf54e42a4af371020146aa84b9b776c</t>
  </si>
  <si>
    <t>3c760fb5d</t>
  </si>
  <si>
    <t>0e4af5ab8e96b78e48b9f3129ab03f1b36610a11</t>
  </si>
  <si>
    <t>0e4af5ab8</t>
  </si>
  <si>
    <t>JK: Handling of I18N URIs (Request by Martin)</t>
  </si>
  <si>
    <t>JK-Handling-of-I18N-URIs-Request-by-Martin</t>
  </si>
  <si>
    <t>Thu, 30 Aug 2001 16:16:02 +0000</t>
  </si>
  <si>
    <t>de498b739fc25b675ba709304fee85f2b7248053</t>
  </si>
  <si>
    <t>de498b739</t>
  </si>
  <si>
    <t>60f2d519581189e308cb9e129b1ce9b87a778519</t>
  </si>
  <si>
    <t>60f2d5195</t>
  </si>
  <si>
    <t>JK: Handling of Content-Location. When publishing to a URL finishing in "/", if we don't have a previous Content-Location, we'll propose the user to use Overview.html and use that as the value of Content-Location. This fixes problems that we had wrt the cache not being updated correctly.</t>
  </si>
  <si>
    <t>JK-Handling-of-Content-Location.-When-publishing-to-a-URL-finishing</t>
  </si>
  <si>
    <t xml:space="preserve">In order to compile this patch, you must first make a cvs update in the libwww_x000D_
directory or you won't be able to compile Amaya._x000D_
</t>
  </si>
  <si>
    <t>Thu, 30 Aug 2001 14:15:16 +0000</t>
  </si>
  <si>
    <t>5bd6f297d60f954832cfdaaa6f45d3b0ee7a33dc</t>
  </si>
  <si>
    <t>5bd6f297d</t>
  </si>
  <si>
    <t>abb9f3000f430af097fc73ac93cc38023998fad9</t>
  </si>
  <si>
    <t>abb9f3000</t>
  </si>
  <si>
    <t>Amaya hung when parsing this CSS rule "font: 140% font: 140% sans-serif ". Irene</t>
  </si>
  <si>
    <t>Amaya-hung-when-parsing-this-CSS-rule-font-140-font-140-sans-serif</t>
  </si>
  <si>
    <t>Thu, 30 Aug 2001 13:13:15 +0000</t>
  </si>
  <si>
    <t>1060e42b5a70df2623f3d12b1a426566a74414d6</t>
  </si>
  <si>
    <t>1060e42b5</t>
  </si>
  <si>
    <t>766734671805688493f7b9f0d1bc3876ff3f15fd</t>
  </si>
  <si>
    <t>Bug fix: negative margins generated by error a P rule overflow. Irene</t>
  </si>
  <si>
    <t>Bug-fix-negative-margins-generated-by-error-a-P-rule-overflow</t>
  </si>
  <si>
    <t>Thu, 30 Aug 2001 11:23:50 +0000</t>
  </si>
  <si>
    <t>67635dbf770648160559712c2a59559dc6540a89</t>
  </si>
  <si>
    <t>67635dbf7</t>
  </si>
  <si>
    <t>efa4339b61dcc6f7dadc5322a9ae90a67c5e9b53</t>
  </si>
  <si>
    <t>efa4339b6</t>
  </si>
  <si>
    <t>Bug fixes + I18N stuff Irene</t>
  </si>
  <si>
    <t>Bug-fixes-I18N-stuff</t>
  </si>
  <si>
    <t>Thu, 30 Aug 2001 11:17:35 +0000</t>
  </si>
  <si>
    <t>469c4a663e6cf1a8023b4e7623b3c9d966bc349a</t>
  </si>
  <si>
    <t>469c4a663</t>
  </si>
  <si>
    <t>8344499c9e82036759c974c1211eaf7268eb3177</t>
  </si>
  <si>
    <t>8344499c9</t>
  </si>
  <si>
    <t>A new paragraph about the insertion of text before an anchor. Irene</t>
  </si>
  <si>
    <t>A-new-paragraph-about-the-insertion-of-text-before-an-anchor</t>
  </si>
  <si>
    <t>Thu, 30 Aug 2001 07:20:24 +0000</t>
  </si>
  <si>
    <t>52d50d0fdc29d811a4bc1f50d69eeb909ed5b81d</t>
  </si>
  <si>
    <t>52d50d0fd</t>
  </si>
  <si>
    <t>95e5d42633f5500bbef949af8ebd8f32cec34e43</t>
  </si>
  <si>
    <t>95e5d4263</t>
  </si>
  <si>
    <t>Wed, 29 Aug 2001 16:11:06 +0000</t>
  </si>
  <si>
    <t>31d0976c8317f76b96d82b09c552a2d0f1ccdb7d</t>
  </si>
  <si>
    <t>31d0976c8</t>
  </si>
  <si>
    <t>847b329d53b66ab5a4952a4ae7b23470e4bc26ee</t>
  </si>
  <si>
    <t>847b329d5</t>
  </si>
  <si>
    <t>Wed, 29 Aug 2001 08:05:29 +0000</t>
  </si>
  <si>
    <t>0524ce6d76080fc0a4e8a9e920fd81c01c5798e3</t>
  </si>
  <si>
    <t>0524ce6d7</t>
  </si>
  <si>
    <t>48b7a88472c9c9dce4b7b20bcfdca88f8f962c43</t>
  </si>
  <si>
    <t>48b7a8847</t>
  </si>
  <si>
    <t>Tue, 28 Aug 2001 16:33:39 +0000</t>
  </si>
  <si>
    <t>4edde4761b0759f6bea6626d0c6214a0d31b913b</t>
  </si>
  <si>
    <t>4edde4761</t>
  </si>
  <si>
    <t>205564ff8594d91172b8d00882203cc4580c2440</t>
  </si>
  <si>
    <t>205564ff8</t>
  </si>
  <si>
    <t>Tue, 28 Aug 2001 16:32:27 +0000</t>
  </si>
  <si>
    <t>d95f43e17cebd9e9ddcd9797b15a6f1bbe828800</t>
  </si>
  <si>
    <t>d95f43e17</t>
  </si>
  <si>
    <t>c1ae3f98c2ec6fd365e1f9915f55da6c497f5991</t>
  </si>
  <si>
    <t>c1ae3f98c</t>
  </si>
  <si>
    <t>Tue, 28 Aug 2001 15:20:09 +0000</t>
  </si>
  <si>
    <t>1d1f65a64e7d50fbfdf4e6e80f3444c1cfc80e27</t>
  </si>
  <si>
    <t>1d1f65a64</t>
  </si>
  <si>
    <t>1f1eda235411150c7ac404814c13e8a1ede59b35</t>
  </si>
  <si>
    <t>1f1eda235</t>
  </si>
  <si>
    <t>I18N stuff. Irene</t>
  </si>
  <si>
    <t>Tue, 28 Aug 2001 14:50:33 +0000</t>
  </si>
  <si>
    <t>27140a8376f7452d47bd90a384d93c7089a584a4</t>
  </si>
  <si>
    <t>27140a837</t>
  </si>
  <si>
    <t>2ab4511666c0a5d3a1f711faccc3b9cbb6d9cb4c</t>
  </si>
  <si>
    <t>2ab451166</t>
  </si>
  <si>
    <t>The document URI was always printed in the ToC. Irene</t>
  </si>
  <si>
    <t>The-document-URI-was-always-printed-in-the-ToC</t>
  </si>
  <si>
    <t>Mon, 27 Aug 2001 13:27:02 +0000</t>
  </si>
  <si>
    <t>7203193e8a37cfe563c624ea140a24cb8ff3d1f7</t>
  </si>
  <si>
    <t>887eeee20d1be2aba123fe6775905578899424e0</t>
  </si>
  <si>
    <t>887eeee20</t>
  </si>
  <si>
    <t>Thu, 23 Aug 2001 15:46:43 +0000</t>
  </si>
  <si>
    <t>e4f1df1703b9670fed9a1e281673f0cef324659b</t>
  </si>
  <si>
    <t>e4f1df170</t>
  </si>
  <si>
    <t>a189c9124e0f32b6c56ac69b059bf32b07b386c3</t>
  </si>
  <si>
    <t>a189c9124</t>
  </si>
  <si>
    <t>SG: ifdef missing</t>
  </si>
  <si>
    <t>SG-ifdef-missing</t>
  </si>
  <si>
    <t>Thu, 23 Aug 2001 14:45:13 +0000</t>
  </si>
  <si>
    <t>40b1bc3144a78d5e09c5574df37df89b7f7e8ff2</t>
  </si>
  <si>
    <t>40b1bc314</t>
  </si>
  <si>
    <t>8ce6a10ed0f08b8efd8871d782e632bb952d553f</t>
  </si>
  <si>
    <t>8ce6a10ed</t>
  </si>
  <si>
    <t>Thu, 23 Aug 2001 14:42:05 +0000</t>
  </si>
  <si>
    <t>8efe1224d97c08330b33597ba7fe1cc13df4667a</t>
  </si>
  <si>
    <t>8efe1224d</t>
  </si>
  <si>
    <t>f52ec293bb94e47e775044902d5fcd7dde723f4d</t>
  </si>
  <si>
    <t>f52ec293b</t>
  </si>
  <si>
    <t>Thu, 23 Aug 2001 14:41:27 +0000</t>
  </si>
  <si>
    <t>417b1f882edbe4e3f70b89d7040a6605fbffbc9f</t>
  </si>
  <si>
    <t>417b1f882</t>
  </si>
  <si>
    <t>6e69c805691254d0f117c8ef3213c1cba483495d</t>
  </si>
  <si>
    <t>6e69c8056</t>
  </si>
  <si>
    <t>Improving the handling of the button bar on Windows platforms. Irene</t>
  </si>
  <si>
    <t>Improving-the-handling-of-the-button-bar-on-Windows-platforms</t>
  </si>
  <si>
    <t>Thu, 23 Aug 2001 13:48:10 +0000</t>
  </si>
  <si>
    <t>d419eeec985b3e4f6afa5320173956e2854e3639</t>
  </si>
  <si>
    <t>d419eeec9</t>
  </si>
  <si>
    <t>b81d194ecc496b93a292df6e228e1be73c4482c8</t>
  </si>
  <si>
    <t>b81d194ec</t>
  </si>
  <si>
    <t>The modification of the CSS informations from the source view are now taken into account by the Ssynchronize command. Laurent</t>
  </si>
  <si>
    <t>The-modification-of-the-CSS-informations-from-the-source-view-are-now-taken-into-account-by-the-Ssynchronize-command</t>
  </si>
  <si>
    <t>Thu, 23 Aug 2001 13:41:37 +0000</t>
  </si>
  <si>
    <t>20b949ea4f0cd5d8ce459f3946a49ae93d3d2e0e</t>
  </si>
  <si>
    <t>20b949ea4</t>
  </si>
  <si>
    <t>916f4631dd73985799fe35cfaea636c8b93f1287</t>
  </si>
  <si>
    <t>916f4631d</t>
  </si>
  <si>
    <t>Bug fix: when entering a character from the keyboard after a greek  character, a span element was created with lang="ISO_latin_1" VQ.</t>
  </si>
  <si>
    <t>Bug-fix-when-entering-a-character-from-the-keyboard-after-a-greek</t>
  </si>
  <si>
    <t>Thu, 23 Aug 2001 11:18:46 +0000</t>
  </si>
  <si>
    <t>6af093844aeed86ac248a9b82691b70045f6a1f0</t>
  </si>
  <si>
    <t>6af093844</t>
  </si>
  <si>
    <t>801cdc18e140071f2afed8766f05729e5aba2d89</t>
  </si>
  <si>
    <t>801cdc18e</t>
  </si>
  <si>
    <t>Buttons Em, S, and C display now the status of the selection on Motif platforms. Irene</t>
  </si>
  <si>
    <t>Buttons-Em-S-and-C-display-now-the-status-of-the-selection-on-Motif</t>
  </si>
  <si>
    <t>Thu, 23 Aug 2001 10:45:51 +0000</t>
  </si>
  <si>
    <t>4164237ba7a4975298271b56b425a244e1d4d2c6</t>
  </si>
  <si>
    <t>4164237ba</t>
  </si>
  <si>
    <t>854185584c695becdca8d75516aa7c40042cc481</t>
  </si>
  <si>
    <t>JK: Renamed the string Location into URL in the doc info window, to avoid confusion with content-location.</t>
  </si>
  <si>
    <t>JK-Renamed-the-string-Location-into-URL-in-the-doc-info-window-to</t>
  </si>
  <si>
    <t>Thu, 23 Aug 2001 10:10:04 +0000</t>
  </si>
  <si>
    <t>cf91ee245bb237b088b3e86667d6cb3c7413d6eb</t>
  </si>
  <si>
    <t>cf91ee245</t>
  </si>
  <si>
    <t>c2b0adcb18932a50d27fdb8ac881a89000ea454f</t>
  </si>
  <si>
    <t>c2b0adcb1</t>
  </si>
  <si>
    <t>JK: Handle content-location in amaya. First step: Show the content location header in document info.</t>
  </si>
  <si>
    <t>JK-Handle-content-location-in-amaya</t>
  </si>
  <si>
    <t>Thu, 23 Aug 2001 07:45:19 +0000</t>
  </si>
  <si>
    <t>f805efb5c2374ebdc4579beaab3b30a62258b9ab</t>
  </si>
  <si>
    <t>f805efb5c</t>
  </si>
  <si>
    <t>386c9b2a85c2eb2e6ace70763699b4f21a499f2a</t>
  </si>
  <si>
    <t>386c9b2a8</t>
  </si>
  <si>
    <t>It's not necessary to update context sensitive menus when the document is in read-only mode. Irene</t>
  </si>
  <si>
    <t>It-s-not-necessary-to-update-context-sensitive-menus-when-the-document</t>
  </si>
  <si>
    <t>Wed, 22 Aug 2001 15:27:04 +0000</t>
  </si>
  <si>
    <t>163a7016d0658c9eae9580523fac9d4880f84011</t>
  </si>
  <si>
    <t>163a7016d</t>
  </si>
  <si>
    <t>4a380c558d73028bef732fc0b0577d314a4c073a</t>
  </si>
  <si>
    <t>4a380c558</t>
  </si>
  <si>
    <t>Wed, 22 Aug 2001 14:36:50 +0000</t>
  </si>
  <si>
    <t>b37493b91e7467ae9ea58b55ddddefd24fe83b05</t>
  </si>
  <si>
    <t>b37493b91</t>
  </si>
  <si>
    <t>6bf0efc4ce8cddf4ebb1ddc88cd505fee9c2773a</t>
  </si>
  <si>
    <t>6bf0efc4c</t>
  </si>
  <si>
    <t>The module searchmenustr is not used by Amaya Irene</t>
  </si>
  <si>
    <t>The-module-searchmenustr-is-not-used-by-Amaya</t>
  </si>
  <si>
    <t>Wed, 22 Aug 2001 14:35:45 +0000</t>
  </si>
  <si>
    <t>60647b5561e86c2e6e6d0ec585a8d27df0d5c5b1</t>
  </si>
  <si>
    <t>60647b556</t>
  </si>
  <si>
    <t>027eb14875640a1ac63d4de4113f10d9046e84fd</t>
  </si>
  <si>
    <t>027eb1487</t>
  </si>
  <si>
    <t>Button bar. Irene</t>
  </si>
  <si>
    <t>Button-bar</t>
  </si>
  <si>
    <t>Wed, 22 Aug 2001 14:24:42 +0000</t>
  </si>
  <si>
    <t>37bd490d6a30b4f8aa2300009d7733f11a77496a</t>
  </si>
  <si>
    <t>37bd490d6</t>
  </si>
  <si>
    <t>0798f7979f35976948995a9cc8abb0b579ddc94f</t>
  </si>
  <si>
    <t>0798f7979</t>
  </si>
  <si>
    <t>Section numbering and Show map areas didn't work correctly on Windows platforms. Irene</t>
  </si>
  <si>
    <t>Section-numbering-and-Show-map-areas-didn-t-work-correctly-on-Windows</t>
  </si>
  <si>
    <t>Wed, 22 Aug 2001 14:23:26 +0000</t>
  </si>
  <si>
    <t>3e287ea8fd55171afb893a7ebac45dad5dbd8d3f</t>
  </si>
  <si>
    <t>3e287ea8f</t>
  </si>
  <si>
    <t>2246e5f2e163dcfe920759157b4ccc540b0dc518</t>
  </si>
  <si>
    <t>2246e5f2e</t>
  </si>
  <si>
    <t>Wed, 22 Aug 2001 13:39:09 +0000</t>
  </si>
  <si>
    <t>1e6370fb8f5239c27943c928d7ef56da9621bf11</t>
  </si>
  <si>
    <t>1e6370fb8</t>
  </si>
  <si>
    <t>c2a7235991588135fd8fce9f4ae7671616e4bafe</t>
  </si>
  <si>
    <t>c2a723599</t>
  </si>
  <si>
    <t>Sometimes the structure view of a document that includes large tables was completely broken. Execute the table formatting in the main view only. Irene</t>
  </si>
  <si>
    <t>Sometimes-the-structure-view-of-a-document-that-includes-large-tables</t>
  </si>
  <si>
    <t>Wed, 22 Aug 2001 13:09:00 +0000</t>
  </si>
  <si>
    <t>9b1f13a449270db7ab03b3f18fa89a00535a397d</t>
  </si>
  <si>
    <t>9b1f13a44</t>
  </si>
  <si>
    <t>c0eb34103a429dccdc3c6a13a1e6d9ed5011b187</t>
  </si>
  <si>
    <t>c0eb34103</t>
  </si>
  <si>
    <t>Remove the presentation rules for the attribute EntityName. Laurent</t>
  </si>
  <si>
    <t>Remove-the-presentation-rules-for-the-attribute-EntityName</t>
  </si>
  <si>
    <t>Wed, 22 Aug 2001 11:09:11 +0000</t>
  </si>
  <si>
    <t>3515aa27d286bcb8a3644997133eb3972ca9d0d8</t>
  </si>
  <si>
    <t>3515aa27d</t>
  </si>
  <si>
    <t>2cd8fac5aea01a2120fd31c168c0158617b82f88</t>
  </si>
  <si>
    <t>2cd8fac5a</t>
  </si>
  <si>
    <t>Variables SECTION_NUMBERING=yes, SHOW_MAP_AREAS=yes, or SHOW_TARGET=yes in the configuration file thot.rc activate these options in all Amaya windows. Irene</t>
  </si>
  <si>
    <t>Variables-SECTION_NUMBERING-yes-SHOW_MAP_AREAS-yes-or-SHOW_TARGET-yes</t>
  </si>
  <si>
    <t>Wed, 22 Aug 2001 09:50:41 +0000</t>
  </si>
  <si>
    <t>51e45c249984cb5730324e5c2de353facc96137e</t>
  </si>
  <si>
    <t>51e45c249</t>
  </si>
  <si>
    <t>49b3ea3b8124bd25d748a3118f63aaa2ab82b985</t>
  </si>
  <si>
    <t>49b3ea3b8</t>
  </si>
  <si>
    <t>When the option "Section Numbering" was active Amaya didn't apply it to new loaded documents. Irene</t>
  </si>
  <si>
    <t>When-the-option-Section-Numbering-was-active-Amaya-didn-t-apply-it</t>
  </si>
  <si>
    <t>Tue, 21 Aug 2001 15:52:53 +0000</t>
  </si>
  <si>
    <t>357b39accd26d3231f045cd5e967fb6feebd2192</t>
  </si>
  <si>
    <t>357b39acc</t>
  </si>
  <si>
    <t>3436f0b5ca74a3e05ff2a0d5ed053cc435c48a51</t>
  </si>
  <si>
    <t>3436f0b5c</t>
  </si>
  <si>
    <t>Restore the warning for invalid gif images Avoid too many redisplay when the structure view is open. Irene</t>
  </si>
  <si>
    <t>Restore-the-warning-for-invalid-gif-images</t>
  </si>
  <si>
    <t>Tue, 21 Aug 2001 15:38:58 +0000</t>
  </si>
  <si>
    <t>37a1fdcfd2f13e93e619c7295be0b779419c3c53</t>
  </si>
  <si>
    <t>37a1fdcfd</t>
  </si>
  <si>
    <t>45d05fa361493a314dce1c55586f7a956129ce23</t>
  </si>
  <si>
    <t>45d05fa36</t>
  </si>
  <si>
    <t>Bug fixed : Sometimes, the synchronize command didn't fetch all the remote images. Laurent</t>
  </si>
  <si>
    <t>Tue, 21 Aug 2001 14:59:29 +0000</t>
  </si>
  <si>
    <t>9ab320cf597d8c7fd8ac3df986ea922331fafb6d</t>
  </si>
  <si>
    <t>9ab320cf5</t>
  </si>
  <si>
    <t>0fa749c1a26493d92938ccb45fa855056b9b47f5</t>
  </si>
  <si>
    <t>0fa749c1a</t>
  </si>
  <si>
    <t>MathML: could not transform an expression that is a child of a &lt;math&gt; element. VQ.</t>
  </si>
  <si>
    <t>MathML-could-not-transform-an-expression-that-is-a-child-of-a-math</t>
  </si>
  <si>
    <t>Mon, 20 Aug 2001 17:31:13 +0000</t>
  </si>
  <si>
    <t>3846ac234a8b50611cd676fba8762d5d64b41c11</t>
  </si>
  <si>
    <t>3846ac234</t>
  </si>
  <si>
    <t>370e7bdb91e16d828a6732cd02e6b0a69d3d7943</t>
  </si>
  <si>
    <t>370e7bdb9</t>
  </si>
  <si>
    <t>MathML: when creating a new construct within an empty math element the new construct replaced the math element instead of becoming its child. VQ</t>
  </si>
  <si>
    <t>MathML-when-creating-a-new-construct-within-an-empty-math-element</t>
  </si>
  <si>
    <t>Mon, 20 Aug 2001 17:29:19 +0000</t>
  </si>
  <si>
    <t>c5fd05bb5c89a846ca1e1cbd068b45868dc27cdd</t>
  </si>
  <si>
    <t>c5fd05bb5</t>
  </si>
  <si>
    <t>ff6cf1df8c2cbe156f53984d7b1b822866883731</t>
  </si>
  <si>
    <t>ff6cf1df8</t>
  </si>
  <si>
    <t>Fixing 2 bugs on the formatting of tables with spanned cells. Irene</t>
  </si>
  <si>
    <t>Fixing-2-bugs-on-the-formatting-of-tables-with-spanned-cells</t>
  </si>
  <si>
    <t>Mon, 20 Aug 2001 14:43:11 +0000</t>
  </si>
  <si>
    <t>233515d1b74111b9d0ea53790a5684e1569ab249</t>
  </si>
  <si>
    <t>233515d1b</t>
  </si>
  <si>
    <t>c8238e013843ed2d1ebf98ec84a15cbcd3684fb9</t>
  </si>
  <si>
    <t>c8238e013</t>
  </si>
  <si>
    <t>Amaya output the message "gifhandler: too much input data, ignoring extra..." but didn't ignore extra. Now it does and didn't output the message. Irene</t>
  </si>
  <si>
    <t>Amaya-output-the-message-gifhandler-too-much-input-data-ignoring-extra</t>
  </si>
  <si>
    <t>Mon, 20 Aug 2001 13:26:18 +0000</t>
  </si>
  <si>
    <t>fd537d70fc3788aca78deda0705e052accd5c7ea</t>
  </si>
  <si>
    <t>fd537d70f</t>
  </si>
  <si>
    <t>0638f2c2112f9e2728be0c0a6e8752ad2cab7936</t>
  </si>
  <si>
    <t>0638f2c21</t>
  </si>
  <si>
    <t>configure --with-gtk generated the message "Amaya need Motif 1.2 or 2.0" Irene</t>
  </si>
  <si>
    <t>configure-with-gtk-generated-the-message-Amaya-need-Motif-1.2-or-2.0</t>
  </si>
  <si>
    <t>Fri, 17 Aug 2001 10:10:47 +0000</t>
  </si>
  <si>
    <t>7feced9f0a0d2e193ca81714efe2660370d28648</t>
  </si>
  <si>
    <t>7feced9f0</t>
  </si>
  <si>
    <t>fda3c77376b3d153abfa0e91b57efa2891fe17e9</t>
  </si>
  <si>
    <t>fda3c7737</t>
  </si>
  <si>
    <t>Call selocale. Irene</t>
  </si>
  <si>
    <t>Call-selocale</t>
  </si>
  <si>
    <t>Fri, 17 Aug 2001 06:29:57 +0000</t>
  </si>
  <si>
    <t>4c11c3282d7248fe19f77aec3bb5505147c6f859</t>
  </si>
  <si>
    <t>4c11c3282</t>
  </si>
  <si>
    <t>a739fab5ce8151342d1c93a25bd60b5dd465edcf</t>
  </si>
  <si>
    <t>a739fab5c</t>
  </si>
  <si>
    <t>Annotations were replacing the document view; make them open in a new view again. RRS</t>
  </si>
  <si>
    <t>Annotations-were-replacing-the-document-view-make-them-open</t>
  </si>
  <si>
    <t>Fri, 27 Jul 2001 05:18:10 +0000</t>
  </si>
  <si>
    <t>e86f7cb3f3d26e372bfead5d4bae699d24d20cc0</t>
  </si>
  <si>
    <t>e86f7cb3f</t>
  </si>
  <si>
    <t>ddf0895b510664edf576d013ac30a2cefde56044</t>
  </si>
  <si>
    <t>ddf0895b5</t>
  </si>
  <si>
    <t>H2, H3, H4... elements could not be centered on paper when centering was achieved by inheriting from the enclosing DIV. VQ.H2, H3, H4... elements could not be centered on paper when centering was achieved by inheriting from the enclosing DIV. VQ.H2, H3, H4... elements could not be centered on paper when centering was achieved by inheriting from the enclosing DIV. VQ.</t>
  </si>
  <si>
    <t>H2-H3-H4.-elements-could-not-be-centered-on-paper-when-centering</t>
  </si>
  <si>
    <t>Thu, 26 Jul 2001 16:38:08 +0000</t>
  </si>
  <si>
    <t>cfa1ca5607b8bf4d2461505cecf8c72b7c74d109</t>
  </si>
  <si>
    <t>cfa1ca560</t>
  </si>
  <si>
    <t>a3c579cae144b4eb0a79685e631b54b78a37fde3</t>
  </si>
  <si>
    <t>a3c579cae</t>
  </si>
  <si>
    <t>Improve display of Text Area VQ</t>
  </si>
  <si>
    <t>Improve-display-of-Text-Area</t>
  </si>
  <si>
    <t>Wed, 25 Jul 2001 09:14:30 +0000</t>
  </si>
  <si>
    <t>1453438e096bf37d74334395c1e8de4b6857b2da</t>
  </si>
  <si>
    <t>cc160c8359ee2fd81fbd9d88c2b36652d72abf00</t>
  </si>
  <si>
    <t>cc160c835</t>
  </si>
  <si>
    <t>When using the menu to insert a textarea in a form, Amaya instead inserts a text input field. Also when pressing ctrl-f, ctrl-t. VQ</t>
  </si>
  <si>
    <t>When-using-the-menu-to-insert-a-textarea-in-a-form-Amaya-instead-inserts</t>
  </si>
  <si>
    <t>Wed, 25 Jul 2001 08:58:38 +0000</t>
  </si>
  <si>
    <t>a4dff422d38f1f05132d6d3ec77c18b7010b14f0</t>
  </si>
  <si>
    <t>a4dff422d</t>
  </si>
  <si>
    <t>73079738905d637b8fc275d15411a3951b20eb0e</t>
  </si>
  <si>
    <t>Editing: When a HTML a(nchor) element was selected, command cut was          deleting its content, not the a(nchor) itself. VQ.</t>
  </si>
  <si>
    <t>Editing-When-a-HTML-a-nchor-element-was-selected-command-cut-was</t>
  </si>
  <si>
    <t>Fri, 20 Jul 2001 17:32:22 +0000</t>
  </si>
  <si>
    <t>792f57ce9664113ec422f5ba1b3da3cd95b30b34</t>
  </si>
  <si>
    <t>792f57ce9</t>
  </si>
  <si>
    <t>40454e93aae6b92aaa90e1045ac468b49da9b656</t>
  </si>
  <si>
    <t>40454e93a</t>
  </si>
  <si>
    <t>Leave some space between successive non-displayable characters drawn as rectangles. VQ.</t>
  </si>
  <si>
    <t>Leave-some-space-between-successive-non-displayable-characters-drawn</t>
  </si>
  <si>
    <t>Fri, 20 Jul 2001 07:18:01 +0000</t>
  </si>
  <si>
    <t>d3a21df535eb6ec5d05b162b8db0916739166509</t>
  </si>
  <si>
    <t>d3a21df53</t>
  </si>
  <si>
    <t>0a9633df4ceea8dfd1176292677dea2befddebb2</t>
  </si>
  <si>
    <t>0a9633df4</t>
  </si>
  <si>
    <t>HTML parser: skip and ignore weird comments of the form &lt;!&gt; VQ.</t>
  </si>
  <si>
    <t>HTML-parser-skip-and-ignore-weird-comments-of-the-form</t>
  </si>
  <si>
    <t>Thu, 19 Jul 2001 12:22:57 +0000</t>
  </si>
  <si>
    <t>534ee9a34ff96a9ace323d4ddd46c64dafcef0a5</t>
  </si>
  <si>
    <t>534ee9a34</t>
  </si>
  <si>
    <t>19c70a9eec04e5911fc7aecf67705d47a8ed1dae</t>
  </si>
  <si>
    <t>19c70a9ee</t>
  </si>
  <si>
    <t>Avoid to use a null pointer. VQ</t>
  </si>
  <si>
    <t>Avoid-to-use-a-null-pointer</t>
  </si>
  <si>
    <t>Thu, 19 Jul 2001 10:25:09 +0000</t>
  </si>
  <si>
    <t>d929dabdbca3fdc7a27478f19a6e379ab6d4d337</t>
  </si>
  <si>
    <t>d929dabdb</t>
  </si>
  <si>
    <t>ff4f09acc44812ac92ca00491cc7574a69ed1f76</t>
  </si>
  <si>
    <t>ff4f09acc</t>
  </si>
  <si>
    <t>Process nested anchors from various namespaces correctly. For instance, a SVG a(nchor) element is activated even if the SVG drawing is in the middle of a HTML string within a HTML a(nchor). VQ.</t>
  </si>
  <si>
    <t>Process-nested-anchors-from-various-namespaces-correctly.-For-instance-a</t>
  </si>
  <si>
    <t>Wed, 18 Jul 2001 10:07:27 +0000</t>
  </si>
  <si>
    <t>d3083a5abc7e217be24248695dd11dfcd21bfca8</t>
  </si>
  <si>
    <t>d3083a5ab</t>
  </si>
  <si>
    <t>7a4b6c2bbb4f807bee2bc8353716648dc3da8aad</t>
  </si>
  <si>
    <t>7a4b6c2bb</t>
  </si>
  <si>
    <t>- The element "Document" can no more contains text as immediate children. - Factorization of duplicated code. Laurent</t>
  </si>
  <si>
    <t>The-element-Document-can-no-more-contains-text-as-immediate-children</t>
  </si>
  <si>
    <t>Wed, 18 Jul 2001 08:27:52 +0000</t>
  </si>
  <si>
    <t>8cd0bd580cc2bd13a9fa49bc6b116973e5d94af8</t>
  </si>
  <si>
    <t>8cd0bd580</t>
  </si>
  <si>
    <t>7b7cf8d0e93a166505778fbd0735b548546e5b2d</t>
  </si>
  <si>
    <t>7b7cf8d0e</t>
  </si>
  <si>
    <t>Bug fixed: A HTML text element immediately behind a non-HTML element was defined with a wrong Thot schema. Laurent</t>
  </si>
  <si>
    <t>Tue, 17 Jul 2001 15:46:03 +0000</t>
  </si>
  <si>
    <t>71e9c761dadfa120d1abc85c6dc586ddd01b09f9</t>
  </si>
  <si>
    <t>71e9c761d</t>
  </si>
  <si>
    <t>8dd534bf03563e5894b2063d92597ce2e7270604</t>
  </si>
  <si>
    <t>8dd534bf0</t>
  </si>
  <si>
    <t>Undisplayable characters were rendered as spaces within HTML documents. They now appear as rectangles. VQ.</t>
  </si>
  <si>
    <t>Undisplayable-characters-were-rendered-as-spaces-within-HTML-documents</t>
  </si>
  <si>
    <t>Tue, 17 Jul 2001 08:28:23 +0000</t>
  </si>
  <si>
    <t>2bb4c5f089ba8c4355c18ea5a30a21c32e49a7ac</t>
  </si>
  <si>
    <t>2bb4c5f08</t>
  </si>
  <si>
    <t>23a2c6d575b1c28ef6675c81b5b593eeb10a5e5e</t>
  </si>
  <si>
    <t>23a2c6d57</t>
  </si>
  <si>
    <t>oops! VQ.</t>
  </si>
  <si>
    <t>oops</t>
  </si>
  <si>
    <t>Tue, 17 Jul 2001 08:26:47 +0000</t>
  </si>
  <si>
    <t>2fe563701f2be9ee10ac50943f8bd148a946f7d6</t>
  </si>
  <si>
    <t>2fe563701</t>
  </si>
  <si>
    <t>b9b89eb8b68fc924e24e9aaa8a6e8839bfb903a7</t>
  </si>
  <si>
    <t>b9b89eb8b</t>
  </si>
  <si>
    <t>Bug fix: Amaya crashed when applying a style attribute to a character          string within a text file. VQ.</t>
  </si>
  <si>
    <t>Bug-fix-Amaya-crashed-when-applying-a-style-attribute-to-a-character</t>
  </si>
  <si>
    <t>Tue, 17 Jul 2001 08:16:30 +0000</t>
  </si>
  <si>
    <t>1f4436f8d48a94d6a5bdaa9e9d664f1fb8bc9e49</t>
  </si>
  <si>
    <t>1f4436f8d</t>
  </si>
  <si>
    <t>469ca359dec49730e0a9405fd4beadf2252958d1</t>
  </si>
  <si>
    <t>469ca359d</t>
  </si>
  <si>
    <t>Don't preserve the white-space characters that follow an element 'Comment' or 'Processing Instruction' if the parent of that element cannot contains text as immediate children. Laurent</t>
  </si>
  <si>
    <t>Don-t-preserve-the-white-space-characters-that-follow-an-element-Comment-or-Processing-Instruction-if-the-parent-of-that-element-cannot-contains-text-as-immediate-children</t>
  </si>
  <si>
    <t>Mon, 16 Jul 2001 15:17:57 +0000</t>
  </si>
  <si>
    <t>270946b4fb96c858828815f71727837e7abcdd7f</t>
  </si>
  <si>
    <t>270946b4f</t>
  </si>
  <si>
    <t>cf8ee14375e03bd32dd65d9fb6f06408fbd44de5</t>
  </si>
  <si>
    <t>cf8ee1437</t>
  </si>
  <si>
    <t>Characters for which no font is avalaible were displayed as white spaces.  They are now displayed as a rectangle. VQ.</t>
  </si>
  <si>
    <t>Characters-for-which-no-font-is-avalaible-were-displayed-as-white-spaces</t>
  </si>
  <si>
    <t>Mon, 16 Jul 2001 14:19:36 +0000</t>
  </si>
  <si>
    <t>88cc8bd7803c32315456f2e5b71e422d42e7a8e9</t>
  </si>
  <si>
    <t>88cc8bd78</t>
  </si>
  <si>
    <t>ef45e5973c23cd4f25722e8c48ed9ea01811c48f</t>
  </si>
  <si>
    <t>ef45e5973</t>
  </si>
  <si>
    <t>SVG: accept mimie types image/svg and image/svg+xml VQ.</t>
  </si>
  <si>
    <t>SVG-accept-mimie-types-image-svg-and-image-svg-xml</t>
  </si>
  <si>
    <t>Mon, 16 Jul 2001 13:10:45 +0000</t>
  </si>
  <si>
    <t>1ab87c3c5865d938a5d95d240317aec8b5dec226</t>
  </si>
  <si>
    <t>1ab87c3c5</t>
  </si>
  <si>
    <t>1d8878fe08a2c32f52a7a54ecb256174a1b9a77d</t>
  </si>
  <si>
    <t>1d8878fe0</t>
  </si>
  <si>
    <t>Bug fix: content of comments in HTML was lost by the parser and amaya          entered an infinite loop when releasing comment elements. VQ.</t>
  </si>
  <si>
    <t>Bug-fix-content-of-comments-in-HTML-was-lost-by-the-parser-and-amaya</t>
  </si>
  <si>
    <t>Mon, 16 Jul 2001 12:10:23 +0000</t>
  </si>
  <si>
    <t>67392d6b01cd96ea289d2cd182ec5ef2a548f59d</t>
  </si>
  <si>
    <t>67392d6b0</t>
  </si>
  <si>
    <t>a2ef7ec91ad519679811e4c68ab7f1424bfdeb1e</t>
  </si>
  <si>
    <t>a2ef7ec91</t>
  </si>
  <si>
    <t>Unicode stuff Irene</t>
  </si>
  <si>
    <t>Unicode-stuff</t>
  </si>
  <si>
    <t>Fri, 13 Jul 2001 15:59:22 +0000</t>
  </si>
  <si>
    <t>fe5fd6159407680c3dba2f915273f758e86aba1c</t>
  </si>
  <si>
    <t>fe5fd6159</t>
  </si>
  <si>
    <t>23e3f79007ed1e373581f779285a0f234b34e44d</t>
  </si>
  <si>
    <t>23e3f7900</t>
  </si>
  <si>
    <t>Packaging for Solaris 8 Irene</t>
  </si>
  <si>
    <t>Packaging-for-Solaris-8</t>
  </si>
  <si>
    <t>Fri, 13 Jul 2001 13:07:46 +0000</t>
  </si>
  <si>
    <t>4728fd3fbc2a854835ac8883f8d66c79b8bb4efd</t>
  </si>
  <si>
    <t>4728fd3fb</t>
  </si>
  <si>
    <t>c4fc2a84d3023331faf2e66a4839777686cf9329</t>
  </si>
  <si>
    <t>c4fc2a84d</t>
  </si>
  <si>
    <t>Thu, 12 Jul 2001 14:40:57 +0000</t>
  </si>
  <si>
    <t>67e153bcd6edf564affa892cceed6acde8febc8b</t>
  </si>
  <si>
    <t>67e153bcd</t>
  </si>
  <si>
    <t>ce03013ed5d7a431db1e1dedb58ed2afd2ada92e</t>
  </si>
  <si>
    <t>ce03013ed</t>
  </si>
  <si>
    <t>Bug fixed: Avoid the deletion of the elements for which the structure schema is missing. Laurent</t>
  </si>
  <si>
    <t>Thu, 12 Jul 2001 13:16:22 +0000</t>
  </si>
  <si>
    <t>f2811f67fa1280e24bd3e2f9f0d7d3ffc758e535</t>
  </si>
  <si>
    <t>f2811f67f</t>
  </si>
  <si>
    <t>599036bb6e48e1ec2fbfcbc445a532b916ccf1e7</t>
  </si>
  <si>
    <t>599036bb6</t>
  </si>
  <si>
    <t>Removing flat buttons on Win95. Irene</t>
  </si>
  <si>
    <t>Removing-flat-buttons-on-Win95</t>
  </si>
  <si>
    <t>Thu, 12 Jul 2001 09:47:54 +0000</t>
  </si>
  <si>
    <t>7856af6c2c8bc0bca1c592bb484dac2d77237ca3</t>
  </si>
  <si>
    <t>7856af6c2</t>
  </si>
  <si>
    <t>e58e97f6cdf71d2099c95a9e4f3ca2c31af5a221</t>
  </si>
  <si>
    <t>e58e97f6c</t>
  </si>
  <si>
    <t>tag: Amaya-5-1</t>
  </si>
  <si>
    <t>Pprint didn't remove temporary CSS files. Irene</t>
  </si>
  <si>
    <t>Pprint-didn-t-remove-temporary-CSS-files</t>
  </si>
  <si>
    <t>Thu, 12 Jul 2001 08:00:36 +0000</t>
  </si>
  <si>
    <t>cfbfe193e3242ab78ebcab71657c6ba1239e5af7</t>
  </si>
  <si>
    <t>cfbfe193e</t>
  </si>
  <si>
    <t>5f059797e6ae74d23a1d80f3e3204f30ee473138</t>
  </si>
  <si>
    <t>5f059797e</t>
  </si>
  <si>
    <t>Removing Thot from messages Irene</t>
  </si>
  <si>
    <t>Removing-Thot-from-messages</t>
  </si>
  <si>
    <t>Wed, 11 Jul 2001 12:47:15 +0000</t>
  </si>
  <si>
    <t>080cce91697432c7e3ab8c8f5fdfbff2e214c2cd</t>
  </si>
  <si>
    <t>080cce916</t>
  </si>
  <si>
    <t>0fbb1f5b778c6a1d171ae3e3515c1614f8f5624f</t>
  </si>
  <si>
    <t>0fbb1f5b7</t>
  </si>
  <si>
    <t>Wed, 11 Jul 2001 10:11:01 +0000</t>
  </si>
  <si>
    <t>040f0e56bf7a6498454142940438483444705f0c</t>
  </si>
  <si>
    <t>040f0e56b</t>
  </si>
  <si>
    <t>cb4eedc5e0ba8a2cc3ba979c166a131d6015f547</t>
  </si>
  <si>
    <t>cb4eedc5e</t>
  </si>
  <si>
    <t>Bug fix: a SVG that inherits its sizes from the enclosing element cannot be included correctly into an HTML object. Irene</t>
  </si>
  <si>
    <t>Bug-fix-a-SVG-that-inherits-its-sizes-from-the-enclosing-element-cannot</t>
  </si>
  <si>
    <t>Wed, 11 Jul 2001 10:09:15 +0000</t>
  </si>
  <si>
    <t>20ada647b639cf31091f57d9b7738f80ebc1e2dd</t>
  </si>
  <si>
    <t>20ada647b</t>
  </si>
  <si>
    <t>5d1acd393aa992f958630c8cfbd3f9f3a8c28e0a</t>
  </si>
  <si>
    <t>5d1acd393</t>
  </si>
  <si>
    <t>JK: Added portuguese dialogues</t>
  </si>
  <si>
    <t>JK-Added-portuguese-dialogues</t>
  </si>
  <si>
    <t>Wed, 11 Jul 2001 08:40:38 +0000</t>
  </si>
  <si>
    <t>dc018337aff89c213f3c1955b4b8e3adc69afb88</t>
  </si>
  <si>
    <t>dc018337a</t>
  </si>
  <si>
    <t>0fb8ecadf5d33b78cce8793d27f76185dc898ea6</t>
  </si>
  <si>
    <t>0fb8ecadf</t>
  </si>
  <si>
    <t>Version 5.1 Irene</t>
  </si>
  <si>
    <t>Version-5.1</t>
  </si>
  <si>
    <t>Wed, 11 Jul 2001 08:20:39 +0000</t>
  </si>
  <si>
    <t>a808cc2f755be08077348a3a73aad8b47b135979</t>
  </si>
  <si>
    <t>a808cc2f7</t>
  </si>
  <si>
    <t>9fae73b7e372f513f462570efdd6f59402235295</t>
  </si>
  <si>
    <t>9fae73b7e</t>
  </si>
  <si>
    <t>The page down function was broken on Windows platforms in optimized mode. Irene / Laurent</t>
  </si>
  <si>
    <t>The-page-down-function-was-broken-on-Windows-platforms-in-optimized-mode</t>
  </si>
  <si>
    <t>Wed, 11 Jul 2001 07:30:45 +0000</t>
  </si>
  <si>
    <t>fb488a258d53c5a3bbbf84012b74ddcdb64f291d</t>
  </si>
  <si>
    <t>fb488a258</t>
  </si>
  <si>
    <t>ba9523f4f97b812e4fe3f2d93466e68f5a4d339e</t>
  </si>
  <si>
    <t>ba9523f4f</t>
  </si>
  <si>
    <t>HTML parser: prevent the parser from generating nested pseudo-paragraphs. VQ</t>
  </si>
  <si>
    <t>HTML-parser-prevent-the-parser-from-generating-nested-pseudo-paragraphs</t>
  </si>
  <si>
    <t>Tue, 10 Jul 2001 18:05:35 +0000</t>
  </si>
  <si>
    <t>9858ca6fba0d38bb14c54999d8161b214b85edf2</t>
  </si>
  <si>
    <t>9858ca6fb</t>
  </si>
  <si>
    <t>770bb4c2d4fc498f2e31c5581bca31e87e1e9a7c</t>
  </si>
  <si>
    <t>770bb4c2d</t>
  </si>
  <si>
    <t>JK: new spanish translations</t>
  </si>
  <si>
    <t>JK-new-spanish-translations</t>
  </si>
  <si>
    <t>Tue, 10 Jul 2001 16:00:47 +0000</t>
  </si>
  <si>
    <t>3a953bf814c3f60f556856d33dd3016ba5f8e9ef</t>
  </si>
  <si>
    <t>3a953bf81</t>
  </si>
  <si>
    <t>064f6a5af5d0253d81fdd3401f1753801e5c9d6b</t>
  </si>
  <si>
    <t>064f6a5af</t>
  </si>
  <si>
    <t>There was a confusion between the presentation rule PageBreak and the rule Line. Irene</t>
  </si>
  <si>
    <t>There-was-a-confusion-between-the-presentation-rule-PageBreak-and-the</t>
  </si>
  <si>
    <t>Tue, 10 Jul 2001 15:29:07 +0000</t>
  </si>
  <si>
    <t>b3faf45d221d13cf0e8d413cc2c402d718daf72c</t>
  </si>
  <si>
    <t>b3faf45d2</t>
  </si>
  <si>
    <t>7f4b979c180af73fc266e340e746eb140b8a11cf</t>
  </si>
  <si>
    <t>7f4b979c1</t>
  </si>
  <si>
    <t>SG: icone generation doing by thotlib function , optimisation for toolbar button refreshing + adding  TtaNewIconMenu function for GTK to generate icons into dialogue boxes</t>
  </si>
  <si>
    <t>SG-icone-generation-doing-by-thotlib-function-optimisation-for-toolbar-button-refreshing-adding-TtaNewIconMenu-function-for-GTK-to-generate-icons-into-dialogue-boxes</t>
  </si>
  <si>
    <t>Tue, 10 Jul 2001 15:11:24 +0000</t>
  </si>
  <si>
    <t>fc66a9ecdf118e8e9092b2eba73205247af2c3a9</t>
  </si>
  <si>
    <t>fc66a9ecd</t>
  </si>
  <si>
    <t>c9502e4b76e28261916ec92e502d05c69f1c7210</t>
  </si>
  <si>
    <t>c9502e4b7</t>
  </si>
  <si>
    <t>New profile screenshots Laurent</t>
  </si>
  <si>
    <t>New-profile-screenshots</t>
  </si>
  <si>
    <t>Tue, 10 Jul 2001 15:05:27 +0000</t>
  </si>
  <si>
    <t>99243b8f66b6b525d22cef5e6d5a01828e07cd5e</t>
  </si>
  <si>
    <t>99243b8f6</t>
  </si>
  <si>
    <t>07093a70be03baf4b07a7195d09320f9c1e14930</t>
  </si>
  <si>
    <t>07093a70b</t>
  </si>
  <si>
    <t>SG: code cleaning</t>
  </si>
  <si>
    <t>SG-code-cleaning</t>
  </si>
  <si>
    <t>Tue, 10 Jul 2001 15:04:01 +0000</t>
  </si>
  <si>
    <t>784a81e81f2a0c0c0324cd4c3180f45eae9e1a6f</t>
  </si>
  <si>
    <t>784a81e81</t>
  </si>
  <si>
    <t>80cb5b8561b7273bb4ec8949d597c7b9472aca34</t>
  </si>
  <si>
    <t>80cb5b856</t>
  </si>
  <si>
    <t>Update the profile section. Laurent</t>
  </si>
  <si>
    <t>Update-the-profile-section</t>
  </si>
  <si>
    <t>Tue, 10 Jul 2001 14:55:23 +0000</t>
  </si>
  <si>
    <t>d389723eb9e21d06a1442c08cd93849e644c3640</t>
  </si>
  <si>
    <t>d389723eb</t>
  </si>
  <si>
    <t>9c3d6b3346cfd5f3d969a3d5b50153d3360ec0a4</t>
  </si>
  <si>
    <t>9c3d6b334</t>
  </si>
  <si>
    <t>JK: Removed a crash condition</t>
  </si>
  <si>
    <t>JK-Removed-a-crash-condition</t>
  </si>
  <si>
    <t>Tue, 10 Jul 2001 14:43:03 +0000</t>
  </si>
  <si>
    <t>7594d77ffdcbcd8b50d61f2085b7a35da68f595f</t>
  </si>
  <si>
    <t>7594d77ff</t>
  </si>
  <si>
    <t>88c84a20373b5cf6ea3b4b0fdad4410e3ec6181c</t>
  </si>
  <si>
    <t>88c84a203</t>
  </si>
  <si>
    <t>Bug fixed: Wrong "previous" link from the help Accessibility documents. Laurent</t>
  </si>
  <si>
    <t>Tue, 10 Jul 2001 14:21:43 +0000</t>
  </si>
  <si>
    <t>83ebd88f9bcfe8e96e1abeedaef20362dc821fb3</t>
  </si>
  <si>
    <t>83ebd88f9</t>
  </si>
  <si>
    <t>5ad275ba73da82ffffdfcba03b5fccbc04a88137</t>
  </si>
  <si>
    <t>5ad275ba7</t>
  </si>
  <si>
    <t>The following CSS warning messages are no longer displayed : - "CSS property ignored:" - "CSS value ignored:" Laurent</t>
  </si>
  <si>
    <t>The-following-CSS-warning-messages-are-no-longer-displayed</t>
  </si>
  <si>
    <t>Tue, 10 Jul 2001 13:37:41 +0000</t>
  </si>
  <si>
    <t>8c93dd545cd05654ee43fc3ef808aaa30ba1b918</t>
  </si>
  <si>
    <t>8c93dd545</t>
  </si>
  <si>
    <t>f48f55d86b496904b7481ba18f20661795c1ef81</t>
  </si>
  <si>
    <t>f48f55d86</t>
  </si>
  <si>
    <t>SG: adding icon app in GTK version</t>
  </si>
  <si>
    <t>SG-adding-icon-app-in-GTK-version</t>
  </si>
  <si>
    <t>Tue, 10 Jul 2001 09:02:10 +0000</t>
  </si>
  <si>
    <t>81119adaf9af24c79c0eb0238e71b7c17fdf3c10</t>
  </si>
  <si>
    <t>81119adaf</t>
  </si>
  <si>
    <t>0b377f2bb147f6513a9b3cf2a68393485f47253f</t>
  </si>
  <si>
    <t>0b377f2bb</t>
  </si>
  <si>
    <t>printprs: adding a new parameter to command printprs. You must specify           both the S schema and the P schema. VQ</t>
  </si>
  <si>
    <t>printprs-adding-a-new-parameter-to-command-printprs.-You-must-specify</t>
  </si>
  <si>
    <t>Tue, 10 Jul 2001 08:46:17 +0000</t>
  </si>
  <si>
    <t>95e2c98e12326b067c61b8fd3f372f48f3cd2f80</t>
  </si>
  <si>
    <t>95e2c98e1</t>
  </si>
  <si>
    <t>e2919a641b1821c41b12e06914801886e802657e</t>
  </si>
  <si>
    <t>e2919a641</t>
  </si>
  <si>
    <t>SG: GTK button aspect update.</t>
  </si>
  <si>
    <t>SG-GTK-button-aspect-update</t>
  </si>
  <si>
    <t>Mon, 9 Jul 2001 15:58:18 +0000</t>
  </si>
  <si>
    <t>c909212f753a8e9a02110ee6fa4ff96c097d38be</t>
  </si>
  <si>
    <t>c909212f7</t>
  </si>
  <si>
    <t>aa227fbcec80e48e72049b16618155e721af99e3</t>
  </si>
  <si>
    <t>aa227fbce</t>
  </si>
  <si>
    <t>JK: Sending the URL parameters when doing a POST method in a form.</t>
  </si>
  <si>
    <t>JK-Sending-the-URL-parameters-when-doing-a-POST-method-in-a-form</t>
  </si>
  <si>
    <t>Mon, 9 Jul 2001 15:33:49 +0000</t>
  </si>
  <si>
    <t>05d7405495995c7001a26447942b5ea390e2bfa8</t>
  </si>
  <si>
    <t>05d740549</t>
  </si>
  <si>
    <t>20827946c636a998510ce6514bb69e9ac6c2d819</t>
  </si>
  <si>
    <t>20827946c</t>
  </si>
  <si>
    <t>Error detected by Insure Irene</t>
  </si>
  <si>
    <t>Error-detected-by-Insure</t>
  </si>
  <si>
    <t>Mon, 9 Jul 2001 15:17:48 +0000</t>
  </si>
  <si>
    <t>9d4ed152e544b8640d2f597c246e39e0804db958</t>
  </si>
  <si>
    <t>9d4ed152e</t>
  </si>
  <si>
    <t>b4d3664c1e7b7641cee055c9d0be2dca9b91913f</t>
  </si>
  <si>
    <t>b4d3664c1</t>
  </si>
  <si>
    <t>iFixing a syntax error Irene</t>
  </si>
  <si>
    <t>iFixing-a-syntax-error</t>
  </si>
  <si>
    <t>Mon, 9 Jul 2001 15:17:01 +0000</t>
  </si>
  <si>
    <t>250a2051c3d4ac4fcecc6df3188cf4ac2895abbd</t>
  </si>
  <si>
    <t>250a2051c</t>
  </si>
  <si>
    <t>5819678d88db23fc1ce2d614ef5a952b5eb6e7ad</t>
  </si>
  <si>
    <t>5819678d8</t>
  </si>
  <si>
    <t>Mon, 9 Jul 2001 14:54:59 +0000</t>
  </si>
  <si>
    <t>2295bafcddeac23a209544c07d4bdef060abcd63</t>
  </si>
  <si>
    <t>2295bafcd</t>
  </si>
  <si>
    <t>0214635165d2be1fe97c2d15f4cda16efe0dd8ad</t>
  </si>
  <si>
    <t>Improving the printng of tables and documents with comments after the element HTML. Irene</t>
  </si>
  <si>
    <t>Improving-the-printng-of-tables-and-documents-with-comments-after-the-element-HTML</t>
  </si>
  <si>
    <t>Mon, 9 Jul 2001 14:09:17 +0000</t>
  </si>
  <si>
    <t>4e00a91d25e868b8ddbde0ff9c29c43859906ec3</t>
  </si>
  <si>
    <t>4e00a91d2</t>
  </si>
  <si>
    <t>e042889f2586dc928c85305b9d003b7febfc7493</t>
  </si>
  <si>
    <t>e042889f2</t>
  </si>
  <si>
    <t>Bug fixed : Avoid calls to Thot Error function when we are paring a XHTML INPUT element that contains an attribute TYPE. Laurent</t>
  </si>
  <si>
    <t>Mon, 9 Jul 2001 13:57:53 +0000</t>
  </si>
  <si>
    <t>128e0bab9b76e5ffda732f01acc322edf228d453</t>
  </si>
  <si>
    <t>128e0bab9</t>
  </si>
  <si>
    <t>406b4328834d5019072cfcd1da88b86fb3e9c795</t>
  </si>
  <si>
    <t>406b43288</t>
  </si>
  <si>
    <t>SG: flat button in GTK version</t>
  </si>
  <si>
    <t>SG-flat-button-in-GTK-version</t>
  </si>
  <si>
    <t>Mon, 9 Jul 2001 09:46:55 +0000</t>
  </si>
  <si>
    <t>70ff51a878aeba71186a7a1e47b309623dd6bd79</t>
  </si>
  <si>
    <t>70ff51a87</t>
  </si>
  <si>
    <t>837a03c617c11241540f662f91afadfb9e483f86</t>
  </si>
  <si>
    <t>837a03c61</t>
  </si>
  <si>
    <t>Using flat buttons on Unix platforms. Irene</t>
  </si>
  <si>
    <t>Using-flat-buttons-on-Unix-platforms</t>
  </si>
  <si>
    <t>Mon, 9 Jul 2001 09:22:40 +0000</t>
  </si>
  <si>
    <t>da5d40e3da6e56da88f0f63dec802b278b481f13</t>
  </si>
  <si>
    <t>da5d40e3d</t>
  </si>
  <si>
    <t>d47e350e9fe834ae882e0d5dd945d29fccaf8747</t>
  </si>
  <si>
    <t>d47e350e9</t>
  </si>
  <si>
    <t>Bug fixed : wrong variable initialization. Laurent</t>
  </si>
  <si>
    <t>Bug-fixed-wrong-variable-initialization</t>
  </si>
  <si>
    <t>Mon, 9 Jul 2001 08:48:34 +0000</t>
  </si>
  <si>
    <t>a373962a5bc0db5530a32c82c0028a840dbbcdc0</t>
  </si>
  <si>
    <t>a373962a5</t>
  </si>
  <si>
    <t>a7ccf93e2fd0b4f913f9f406e50ae34ee3a366ce</t>
  </si>
  <si>
    <t>a7ccf93e2</t>
  </si>
  <si>
    <t>Generate flat buttons. Irene</t>
  </si>
  <si>
    <t>Generate-flat-buttons</t>
  </si>
  <si>
    <t>Mon, 9 Jul 2001 07:59:41 +0000</t>
  </si>
  <si>
    <t>a841c82a835d7a84baf0fe94cd3ca701c529bcfb</t>
  </si>
  <si>
    <t>a841c82a8</t>
  </si>
  <si>
    <t>c1c3de37f86393921df26b7370f64b590f60988c</t>
  </si>
  <si>
    <t>c1c3de37f</t>
  </si>
  <si>
    <t>Bug fixed in the search of attribute names : the search taken into account the document profile even if this profile was not defined). Laurent</t>
  </si>
  <si>
    <t>Bug-fixed-in-the-search-of-attribute-names-the-search-taken-into-account-the-document-profile-even-if-this-profile-was-not-defined</t>
  </si>
  <si>
    <t>Mon, 9 Jul 2001 07:46:05 +0000</t>
  </si>
  <si>
    <t>1a1935ab46bdb3792f8844af74cbf8de05e1a00d</t>
  </si>
  <si>
    <t>1a1935ab4</t>
  </si>
  <si>
    <t>0a28d5a8a963ebb8be80652756669d10941d7da5</t>
  </si>
  <si>
    <t>0a28d5a8a</t>
  </si>
  <si>
    <t>JK: The parsing buffer wasn't being freed when pressing return in a form entry.</t>
  </si>
  <si>
    <t>JK-The-parsing-buffer-wasn-t-being-freed-when-pressing-return-in-a</t>
  </si>
  <si>
    <t>Mon, 9 Jul 2001 07:23:49 +0000</t>
  </si>
  <si>
    <t>3b479d50cf744201fefc5235ae29d7f59073d12a</t>
  </si>
  <si>
    <t>3b479d50c</t>
  </si>
  <si>
    <t>b830a9d7a746e900df2354b7df304cbaaca32695</t>
  </si>
  <si>
    <t>b830a9d7a</t>
  </si>
  <si>
    <t>Display an unknown thot Symbol as a rectangle. VQ.</t>
  </si>
  <si>
    <t>Display-an-unknown-thot-Symbol-as-a-rectangle</t>
  </si>
  <si>
    <t>Mon, 9 Jul 2001 07:11:54 +0000</t>
  </si>
  <si>
    <t>56521b117f684d0b55ed6b4fda9c4618ff1f7ac3</t>
  </si>
  <si>
    <t>56521b117</t>
  </si>
  <si>
    <t>cfc63d27fdf85e4dd9782f1461cf8d859fecb05f</t>
  </si>
  <si>
    <t>cfc63d27f</t>
  </si>
  <si>
    <t>MathML: generate an error message in the log file when a construct does not         contain the right number of children.       - handles unknown opening or closing fences in mfenced. VQ</t>
  </si>
  <si>
    <t>MathML-generate-an-error-message-in-the-log-file-when-a-construct-does-not</t>
  </si>
  <si>
    <t>Mon, 9 Jul 2001 07:10:38 +0000</t>
  </si>
  <si>
    <t>9e241ffe8a813de6514eef097ba496abd7698f50</t>
  </si>
  <si>
    <t>9e241ffe8</t>
  </si>
  <si>
    <t>6894d714b137b0aa805d6dabc992e1ffb72da02f</t>
  </si>
  <si>
    <t>6894d714b</t>
  </si>
  <si>
    <t>Mon, 9 Jul 2001 07:06:12 +0000</t>
  </si>
  <si>
    <t>54a4acb5aba07ad2ed2d981c4e89c50655649f1e</t>
  </si>
  <si>
    <t>54a4acb5a</t>
  </si>
  <si>
    <t>778e48622f60c20a22bf05d5fb60390153c9a87a</t>
  </si>
  <si>
    <t>778e48622</t>
  </si>
  <si>
    <t>Removing _STD Irene</t>
  </si>
  <si>
    <t>Removing-_STD</t>
  </si>
  <si>
    <t>Fri, 6 Jul 2001 16:23:07 +0000</t>
  </si>
  <si>
    <t>0be86cf8cf1a07fdf4029d52f79e64ca550ccb67</t>
  </si>
  <si>
    <t>0be86cf8c</t>
  </si>
  <si>
    <t>ed67466c20bfdd4eedb3cbf1ace00ac38d0d3af4</t>
  </si>
  <si>
    <t>ed67466c2</t>
  </si>
  <si>
    <t>SG: GTK, adding text accelerator into menu. But this is a basic implementation, it's not very nice because the text is not right justify. I'm waiting for a better solution.</t>
  </si>
  <si>
    <t>SG-GTK-adding-text-accelerator-into-menu.-But-this-is-a-basic-implementation-it-s-not-very-nice-because-the-text-is-not-right-justify.-I-m-waiting-for-a-better-solution</t>
  </si>
  <si>
    <t>Fri, 6 Jul 2001 15:29:00 +0000</t>
  </si>
  <si>
    <t>e5c4daa77dc2fcb36873c79b59919b3420d3485b</t>
  </si>
  <si>
    <t>e5c4daa77</t>
  </si>
  <si>
    <t>c18c58e68f27069ad7f36e09819223f707f2bffe</t>
  </si>
  <si>
    <t>c18c58e68</t>
  </si>
  <si>
    <t>Bug fixed: Amaya didn't save the ampersand character for non-supported entities within attributes. Laurent</t>
  </si>
  <si>
    <t>Bug-fixed-Amaya-didn-t-save-the-ampersand-character-for-non-supported-entities-within-attributes</t>
  </si>
  <si>
    <t>Fri, 6 Jul 2001 15:17:31 +0000</t>
  </si>
  <si>
    <t>75b3c6a4510dd3b3891d99754b7f86c02440d55f</t>
  </si>
  <si>
    <t>75b3c6a45</t>
  </si>
  <si>
    <t>8474a673876022df8b3f36b4bc48f0c77c7874e8</t>
  </si>
  <si>
    <t>8474a6738</t>
  </si>
  <si>
    <t>SG: GTK bug fixing. When you edited the document and try to go UP, main window focus was lost and was given to URL edit zone. Now the focus stays into the main frame even if you clike into the URL zone and leave the mouse into.</t>
  </si>
  <si>
    <t>SG-GTK-bug-fixing.-When-you-edited-the-document-and-try-to-go-UP-main-window-focus-was-lost-and-was-given-to-URL-edit-zone.-Now-the-focus-stays-into-the-main-frame-even-if-you-clike-into-the-URL-zone-and-leave-the-mouse-into</t>
  </si>
  <si>
    <t>Fri, 6 Jul 2001 14:25:38 +0000</t>
  </si>
  <si>
    <t>f193839802a6038f8732f868fc6a5ce0d7cfd487</t>
  </si>
  <si>
    <t>f19383980</t>
  </si>
  <si>
    <t>3cc6097494c49f261151eaf8faeea3d91f15d4d9</t>
  </si>
  <si>
    <t>3cc609749</t>
  </si>
  <si>
    <t>Bug fixed : In some cases, comments after a &lt;dt&gt; or a &lt;dd&gt; element caused the generation of an extra '&lt;dl&gt;...&lt;dd&gt;' sequence. Laurent</t>
  </si>
  <si>
    <t>Bug-fixed-In-some-cases-comments-after-a-dt-or-a-dd-element-caused-the-generation-of-an-extra-dl-.-dd-sequence</t>
  </si>
  <si>
    <t>Fri, 6 Jul 2001 09:58:55 +0000</t>
  </si>
  <si>
    <t>b24d8dc5a11301a778d3c9e79a037a5cf8e0c8c1</t>
  </si>
  <si>
    <t>b24d8dc5a</t>
  </si>
  <si>
    <t>01cbee5a161fe312815d9731f6ccff1efd3d65dd</t>
  </si>
  <si>
    <t>01cbee5a1</t>
  </si>
  <si>
    <t>AmayaPage: Adding XHTML and CSS to the list of links, on the right side of the picture. VQ.</t>
  </si>
  <si>
    <t>AmayaPage-Adding-XHTML-and-CSS-to-the-list-of-links-on-the-right-side-of-the</t>
  </si>
  <si>
    <t>Fri, 6 Jul 2001 09:56:53 +0000</t>
  </si>
  <si>
    <t>4beaed6413a17ede2afa553d7e0496f5b39303e3</t>
  </si>
  <si>
    <t>4beaed641</t>
  </si>
  <si>
    <t>b7a75eea9db0b77b0cb57c74ee1175e2887a4fd4</t>
  </si>
  <si>
    <t>b7a75eea9</t>
  </si>
  <si>
    <t>Saving AmayaPage in XHTML. VQ.</t>
  </si>
  <si>
    <t>Saving-AmayaPage-in-XHTML</t>
  </si>
  <si>
    <t>Fri, 6 Jul 2001 08:39:46 +0000</t>
  </si>
  <si>
    <t>d2a999f62c634c4642df5548a77bbf0f9d4c34cd</t>
  </si>
  <si>
    <t>d2a999f62</t>
  </si>
  <si>
    <t>2a008863084e59cd23bc39f42d24b2f66c170cdf</t>
  </si>
  <si>
    <t>2a0088630</t>
  </si>
  <si>
    <t>Bug fixed: The command 'shift enter' on an element which contains an internal link caused a crash Laurent</t>
  </si>
  <si>
    <t>Bug-fixed-The-command-shift-enter-on-an-element-which-contains-an-internal-link-caused-a-crash</t>
  </si>
  <si>
    <t>Thu, 5 Jul 2001 16:43:31 +0000</t>
  </si>
  <si>
    <t>99bf2712316a4a8b921f90b8695fb99d9a38fcf0</t>
  </si>
  <si>
    <t>99bf27123</t>
  </si>
  <si>
    <t>d8a70e0d5299f03b68635f88e8b6a006920b5f94</t>
  </si>
  <si>
    <t>d8a70e0d5</t>
  </si>
  <si>
    <t>Fixing the crash when following a link. Irene</t>
  </si>
  <si>
    <t>Fixing-the-crash-when-following-a-link</t>
  </si>
  <si>
    <t>Thu, 5 Jul 2001 13:56:47 +0000</t>
  </si>
  <si>
    <t>ae6aed1d97489ac1e9635437da04bef15f3836f5</t>
  </si>
  <si>
    <t>ae6aed1d9</t>
  </si>
  <si>
    <t>7d92f0dd1635e9c92cc8a0e9ca51eda1bfca5ddf</t>
  </si>
  <si>
    <t>7d92f0dd1</t>
  </si>
  <si>
    <t>JK: Fixing the change of profile file in the Preferences/Profile Menu</t>
  </si>
  <si>
    <t>JK-Fixing-the-change-of-profile-file-in-the-Preferences-Profile-Menu</t>
  </si>
  <si>
    <t>Thu, 5 Jul 2001 09:23:49 +0000</t>
  </si>
  <si>
    <t>9594971f4f7af0b20653b1d47aeabcfda226b278</t>
  </si>
  <si>
    <t>9594971f4</t>
  </si>
  <si>
    <t>d6436e92b026f9214a50a00a56cfe39a86925476</t>
  </si>
  <si>
    <t>d6436e92b</t>
  </si>
  <si>
    <t>SG: upgrading last menu bug fix, now no events are generated to update the toggle menu items.</t>
  </si>
  <si>
    <t>SG-upgrading-last-menu-bug-fix-now-no-events-are-generated-to-update-the-toggle-menu-items</t>
  </si>
  <si>
    <t>Thu, 5 Jul 2001 09:20:08 +0000</t>
  </si>
  <si>
    <t>1f0e79aa20f75b1266a0fb45dd8d825bfc58c2e3</t>
  </si>
  <si>
    <t>1f0e79aa2</t>
  </si>
  <si>
    <t>27f54189eaeb63630754e4e564a756e90f83d406</t>
  </si>
  <si>
    <t>27f54189e</t>
  </si>
  <si>
    <t>User Interface: do not include the global attribute from the enclosing                 namespaces in the Attributes menu. VQ.</t>
  </si>
  <si>
    <t>User-Interface-do-not-include-the-global-attribute-from-the-enclosing</t>
  </si>
  <si>
    <t>Wed, 4 Jul 2001 16:46:45 +0000</t>
  </si>
  <si>
    <t>6c5f12a4d716a1bef201fed24db91a8822ab10b9</t>
  </si>
  <si>
    <t>6c5f12a4d</t>
  </si>
  <si>
    <t>1e2bb6f114f6c443309e53aca2ae36195b52c779</t>
  </si>
  <si>
    <t>1e2bb6f11</t>
  </si>
  <si>
    <t>2 messages didn't use the standard mechanism. Irene</t>
  </si>
  <si>
    <t>2-messages-didn-t-use-the-standard-mechanism</t>
  </si>
  <si>
    <t>Wed, 4 Jul 2001 16:39:39 +0000</t>
  </si>
  <si>
    <t>0593a20665bf13f983e66259ece46a471b4d3ecc</t>
  </si>
  <si>
    <t>0593a2066</t>
  </si>
  <si>
    <t>179a34ab89368fe706de2e3cfeace7e542fdb243</t>
  </si>
  <si>
    <t>179a34ab8</t>
  </si>
  <si>
    <t>SG: check menu bug fixed :O), in GTK version</t>
  </si>
  <si>
    <t>SG-check-menu-bug-fixed-O-in-GTK-version</t>
  </si>
  <si>
    <t>Wed, 4 Jul 2001 15:41:54 +0000</t>
  </si>
  <si>
    <t>d82c70add15974a3aa7ce7dead923533b4f21801</t>
  </si>
  <si>
    <t>d82c70add</t>
  </si>
  <si>
    <t>f3a5281022bba8a1c70aee72a81f4e069c5d8546</t>
  </si>
  <si>
    <t>f3a528102</t>
  </si>
  <si>
    <t>tag: Amaya-5-0</t>
  </si>
  <si>
    <t>Wed, 4 Jul 2001 10:31:15 +0000</t>
  </si>
  <si>
    <t>0082133a9259d5f0902a3aaa5f840542f6532592</t>
  </si>
  <si>
    <t>0082133a9</t>
  </si>
  <si>
    <t>c509cd03da642f4520fa9b988d216e928680a9f3</t>
  </si>
  <si>
    <t>c509cd03d</t>
  </si>
  <si>
    <t>Preference menu was not available in some cases. Irene</t>
  </si>
  <si>
    <t>Preference-menu-was-not-available-in-some-cases</t>
  </si>
  <si>
    <t>Wed, 4 Jul 2001 10:28:34 +0000</t>
  </si>
  <si>
    <t>5328d49c353f33763d3c1b0035eb7ac7b4c7fed1</t>
  </si>
  <si>
    <t>5328d49c3</t>
  </si>
  <si>
    <t>2bebcd5d424ded307ec9a477cbc800852560372f</t>
  </si>
  <si>
    <t>2bebcd5d4</t>
  </si>
  <si>
    <t>JK: The default button in the Win Profiles menu didn't work. Made the selector wider as we have longer text now.</t>
  </si>
  <si>
    <t>JK-The-default-button-in-the-Win-Profiles-menu-didn-t-work</t>
  </si>
  <si>
    <t>Wed, 4 Jul 2001 08:53:42 +0000</t>
  </si>
  <si>
    <t>d4ffc210587eacf640378d5d2fa6e6e048621be7</t>
  </si>
  <si>
    <t>d4ffc2105</t>
  </si>
  <si>
    <t>39c752ec12217e18e52a7652163526033f5ecca0</t>
  </si>
  <si>
    <t>39c752ec1</t>
  </si>
  <si>
    <t>JK: it wasn't possible to go back to the default profile selection in the Pref/Profiles menu</t>
  </si>
  <si>
    <t>JK-it-wasn-t-possible-to-go-back-to-the-default-profile-selection</t>
  </si>
  <si>
    <t>Wed, 4 Jul 2001 08:20:08 +0000</t>
  </si>
  <si>
    <t>1e0de541ddb2f9e9f9f6af240e363d50930df807</t>
  </si>
  <si>
    <t>1e0de541d</t>
  </si>
  <si>
    <t>edcf48c1be6f52b75d824cb87c47d6ccbfd1e90b</t>
  </si>
  <si>
    <t>edcf48c1b</t>
  </si>
  <si>
    <t>Wed, 4 Jul 2001 08:01:47 +0000</t>
  </si>
  <si>
    <t>78de8d95e7ffdd2dcf8af7e4b063fb2f12487ca6</t>
  </si>
  <si>
    <t>78de8d95e</t>
  </si>
  <si>
    <t>82a7e95d2608ecfadb94d7fd30a1d409d22bc180</t>
  </si>
  <si>
    <t>82a7e95d2</t>
  </si>
  <si>
    <t>Adding a background rectangle in the SVG. Irene</t>
  </si>
  <si>
    <t>Adding-a-background-rectangle-in-the-SVG</t>
  </si>
  <si>
    <t>Wed, 4 Jul 2001 07:25:04 +0000</t>
  </si>
  <si>
    <t>e7328f34a421ac84763c6dddc2042e972955b02e</t>
  </si>
  <si>
    <t>e7328f34a</t>
  </si>
  <si>
    <t>46df05cb1019e44c6aceb9684dae11c05c10895b</t>
  </si>
  <si>
    <t>46df05cb1</t>
  </si>
  <si>
    <t>It was impossible to paste into a SVG. Irene</t>
  </si>
  <si>
    <t>It-was-impossible-to-paste-into-a-SVG</t>
  </si>
  <si>
    <t>Wed, 4 Jul 2001 07:03:02 +0000</t>
  </si>
  <si>
    <t>7eadf85df23022e33243a01a0615a75647602448</t>
  </si>
  <si>
    <t>7eadf85df</t>
  </si>
  <si>
    <t>482f447d78b9c13b8721d0031b3cf622b6c8a4c6</t>
  </si>
  <si>
    <t>482f447d7</t>
  </si>
  <si>
    <t>There was a trouble in the menu Type when the profile is XHTML basic. Irene</t>
  </si>
  <si>
    <t>There-was-a-trouble-in-the-menu-Type-when-the-profile-is-XHTML-basic</t>
  </si>
  <si>
    <t>Wed, 4 Jul 2001 06:52:16 +0000</t>
  </si>
  <si>
    <t>f194d5d6c84fbe45f7b01cde771066f53fdcd77a</t>
  </si>
  <si>
    <t>f194d5d6c</t>
  </si>
  <si>
    <t>8798dcc76ea0bfe3fc225e07518dc1446234d359</t>
  </si>
  <si>
    <t>8798dcc76</t>
  </si>
  <si>
    <t>Wed, 4 Jul 2001 06:41:03 +0000</t>
  </si>
  <si>
    <t>43058a6f06b7f9afa2ec335c28cdeee1ef0d25c3</t>
  </si>
  <si>
    <t>43058a6f0</t>
  </si>
  <si>
    <t>e41ea9bce79b9479edb81a31d0b4b4b10106ab4c</t>
  </si>
  <si>
    <t>e41ea9bce</t>
  </si>
  <si>
    <t>XHTML: when an anchor element had both attributes name and id, two        target icons were displayed by command Views/Show_targets. VQ.</t>
  </si>
  <si>
    <t>XHTML-when-an-anchor-element-had-both-attributes-name-and-id-two</t>
  </si>
  <si>
    <t>Tue, 3 Jul 2001 16:09:40 +0000</t>
  </si>
  <si>
    <t>631bf46c2667f04649fc9d5eb441a25f31b2db50</t>
  </si>
  <si>
    <t>631bf46c2</t>
  </si>
  <si>
    <t>8173725b0248e032c550a76c5929f5747310d4f9</t>
  </si>
  <si>
    <t>8173725b0</t>
  </si>
  <si>
    <t>Tue, 3 Jul 2001 14:40:59 +0000</t>
  </si>
  <si>
    <t>5abc50a4064accc41e81b595952d57713f7f6cd9</t>
  </si>
  <si>
    <t>5abc50a40</t>
  </si>
  <si>
    <t>725c00b59f829ab1b647076cc9539e39a79b8a5f</t>
  </si>
  <si>
    <t>725c00b59</t>
  </si>
  <si>
    <t>JK: Removing warnings</t>
  </si>
  <si>
    <t>JK-Removing-warnings</t>
  </si>
  <si>
    <t>Tue, 3 Jul 2001 12:25:33 +0000</t>
  </si>
  <si>
    <t>05f310eb58e4c5c304815f8b671a76be780b5c6e</t>
  </si>
  <si>
    <t>05f310eb5</t>
  </si>
  <si>
    <t>9feefeed753ff93d9c4caef1f941625dd5411306</t>
  </si>
  <si>
    <t>9feefeed7</t>
  </si>
  <si>
    <t>JK: removing warnings</t>
  </si>
  <si>
    <t>JK-removing-warnings</t>
  </si>
  <si>
    <t>Tue, 3 Jul 2001 12:25:15 +0000</t>
  </si>
  <si>
    <t>fbd358dfafe20c6e43868c28c1fa0e602eb059bc</t>
  </si>
  <si>
    <t>fbd358dfa</t>
  </si>
  <si>
    <t>8f0bcaf6efdcf54dee376c82a7737f259892b4eb</t>
  </si>
  <si>
    <t>8f0bcaf6e</t>
  </si>
  <si>
    <t>Improving the Links view. Irene</t>
  </si>
  <si>
    <t>Improving-the-Links-view</t>
  </si>
  <si>
    <t>Tue, 3 Jul 2001 11:13:14 +0000</t>
  </si>
  <si>
    <t>3c3ccf685f5d1674b5eb59a6f1a10fcda47ecf0c</t>
  </si>
  <si>
    <t>3c3ccf685</t>
  </si>
  <si>
    <t>ecd8b5dd7d846956e67cf96dddb0690e3ecf2857</t>
  </si>
  <si>
    <t>ecd8b5dd7</t>
  </si>
  <si>
    <t>Tue, 3 Jul 2001 11:07:24 +0000</t>
  </si>
  <si>
    <t>a5379ebc66804021101ebab2adfac03e965b5238</t>
  </si>
  <si>
    <t>a5379ebc6</t>
  </si>
  <si>
    <t>809585b3660e9903afef3f17391b614a79bff44a</t>
  </si>
  <si>
    <t>809585b36</t>
  </si>
  <si>
    <t>Irene: Code cleaning</t>
  </si>
  <si>
    <t>Irene-Code-cleaning</t>
  </si>
  <si>
    <t>Tue, 3 Jul 2001 11:02:04 +0000</t>
  </si>
  <si>
    <t>62a8a2d95e06f0d7dfcf23bb6720401460a14b5a</t>
  </si>
  <si>
    <t>62a8a2d95</t>
  </si>
  <si>
    <t>99ea542f5080f06ef2daacccae9f39fb074a0979</t>
  </si>
  <si>
    <t>99ea542f5</t>
  </si>
  <si>
    <t>MathML: disable Attribute menu when selection is in a place holder element. VQ.</t>
  </si>
  <si>
    <t>MathML-disable-Attribute-menu-when-selection-is-in-a-place-holder-element</t>
  </si>
  <si>
    <t>Tue, 3 Jul 2001 11:00:47 +0000</t>
  </si>
  <si>
    <t>8e18309c25ff8379f171fca80a962c389ea15aa4</t>
  </si>
  <si>
    <t>8e18309c2</t>
  </si>
  <si>
    <t>2188e7e990468a03c566e8fe1896694be27cf1f3</t>
  </si>
  <si>
    <t>2188e7e99</t>
  </si>
  <si>
    <t>Adding new links Irene</t>
  </si>
  <si>
    <t>Adding-new-links</t>
  </si>
  <si>
    <t>Tue, 3 Jul 2001 10:54:01 +0000</t>
  </si>
  <si>
    <t>f007fe4f9f1076df02d4a791e183c362cbe0ab24</t>
  </si>
  <si>
    <t>f007fe4f9</t>
  </si>
  <si>
    <t>9f5032c7022965865b3c22773faef3709b984307</t>
  </si>
  <si>
    <t>9f5032c70</t>
  </si>
  <si>
    <t>Tue, 3 Jul 2001 10:33:01 +0000</t>
  </si>
  <si>
    <t>1ac8f14926367774d06cab439d31582bbc46aae0</t>
  </si>
  <si>
    <t>1ac8f1492</t>
  </si>
  <si>
    <t>7ad7ea85fd73d148d8f751847043d0225304089b</t>
  </si>
  <si>
    <t>7ad7ea85f</t>
  </si>
  <si>
    <t>Update the date and the release number Laurent</t>
  </si>
  <si>
    <t>Update-the-date-and-the-release-number</t>
  </si>
  <si>
    <t>Tue, 3 Jul 2001 10:28:52 +0000</t>
  </si>
  <si>
    <t>ebcabe8bc6dbf2c417af1e3a16473bf049dbbaf7</t>
  </si>
  <si>
    <t>ebcabe8bc</t>
  </si>
  <si>
    <t>3ba240ee718984585c34cd7643e71bc78803a521</t>
  </si>
  <si>
    <t>3ba240ee7</t>
  </si>
  <si>
    <t>New configure + new Home pages Irene</t>
  </si>
  <si>
    <t>New-configure-new-Home-pages</t>
  </si>
  <si>
    <t>Tue, 3 Jul 2001 10:27:17 +0000</t>
  </si>
  <si>
    <t>2905840f27fac205cb47145cd0992ae5f7ed43de</t>
  </si>
  <si>
    <t>2905840f2</t>
  </si>
  <si>
    <t>122e08388f7c2b3409030ebbcfb572ecebabf9ce</t>
  </si>
  <si>
    <t>122e08388</t>
  </si>
  <si>
    <t>fixing some unitialized variables VQ.</t>
  </si>
  <si>
    <t>fixing-some-unitialized-variables</t>
  </si>
  <si>
    <t>Tue, 3 Jul 2001 09:32:04 +0000</t>
  </si>
  <si>
    <t>34f0483f442e1653bcc7dfc600f64ea3fe1c8837</t>
  </si>
  <si>
    <t>34f0483f4</t>
  </si>
  <si>
    <t>20dc40421d280a36719ce9350d4a841f27de05a1</t>
  </si>
  <si>
    <t>20dc40421</t>
  </si>
  <si>
    <t>Adding a new message for CSS errors. Version 5.0 3 July Irene</t>
  </si>
  <si>
    <t>Adding-a-new-message-for-CSS-errors</t>
  </si>
  <si>
    <t>Tue, 3 Jul 2001 09:30:19 +0000</t>
  </si>
  <si>
    <t>023917e7e7a54221ac003b5ded8432eb152c8abf</t>
  </si>
  <si>
    <t>023917e7e</t>
  </si>
  <si>
    <t>6c569f81393248d764119c51ead732ede3ff7d34</t>
  </si>
  <si>
    <t>6c569f813</t>
  </si>
  <si>
    <t>Bug fix: When creating a division &lt;div&gt;, an empty Element was created          and the editor allowed the user to put an attribute on this          empty element, thus producing erroneous markup at saving time. VQ.</t>
  </si>
  <si>
    <t>Bug-fix-When-creating-a-division-div-an-empty-Element-was-created</t>
  </si>
  <si>
    <t>Tue, 3 Jul 2001 09:28:16 +0000</t>
  </si>
  <si>
    <t>6dc6c8c64a49806074fcef57805989fba48386f3</t>
  </si>
  <si>
    <t>6dc6c8c64</t>
  </si>
  <si>
    <t>194ef19aa02b159efc6316d1581ddd74b003804b</t>
  </si>
  <si>
    <t>194ef19aa</t>
  </si>
  <si>
    <t>Tue, 3 Jul 2001 09:19:04 +0000</t>
  </si>
  <si>
    <t>ccab8af9f729acd1f943ecf038735d205e25f735</t>
  </si>
  <si>
    <t>ccab8af9f</t>
  </si>
  <si>
    <t>094e6be7245c490929553ff8c29435a743d77279</t>
  </si>
  <si>
    <t>094e6be72</t>
  </si>
  <si>
    <t>Amaya no longer treats the image attributes 'src' or 'xlink:ref' whose value begins with the string 'data'. Laurent</t>
  </si>
  <si>
    <t>Amaya-no-longer-treats-the-image-attributes-src-or-xlink-ref-whose-value-begins-with-the-string-data</t>
  </si>
  <si>
    <t>Tue, 3 Jul 2001 09:16:23 +0000</t>
  </si>
  <si>
    <t>dec1e148fb75d64b44d30625c174467f65c3faf4</t>
  </si>
  <si>
    <t>dec1e148f</t>
  </si>
  <si>
    <t>7802cac51ed42421d7a8ad3a92058bd84ddf9c2b</t>
  </si>
  <si>
    <t>7802cac51</t>
  </si>
  <si>
    <t>Tue, 3 Jul 2001 09:08:09 +0000</t>
  </si>
  <si>
    <t>937d112b5f8694c6a834fe27c26e1e6c9aa289bf</t>
  </si>
  <si>
    <t>937d112b5</t>
  </si>
  <si>
    <t>b416660304fd49e515c7d755217d4428ba6c73b9</t>
  </si>
  <si>
    <t>b41666030</t>
  </si>
  <si>
    <t>JK: New de and it translations</t>
  </si>
  <si>
    <t>JK-New-de-and-it-translations</t>
  </si>
  <si>
    <t>Tue, 3 Jul 2001 08:41:21 +0000</t>
  </si>
  <si>
    <t>cbfcac2dedcb651095b12278dfbfcf852453ec44</t>
  </si>
  <si>
    <t>cbfcac2de</t>
  </si>
  <si>
    <t>85e1e49b2d8bc9f17f01da75052f72864e0a49d6</t>
  </si>
  <si>
    <t>85e1e49b2</t>
  </si>
  <si>
    <t>On the a and map elements, the name attribute has been removed in favor of the id attribute (XHTML 1.1) Laurent</t>
  </si>
  <si>
    <t>On-the-a-and-map-elements-the-name-attribute-has-been-removed-in-favor-of-the-id-attribute-XHTML-1.1</t>
  </si>
  <si>
    <t>Tue, 3 Jul 2001 08:23:34 +0000</t>
  </si>
  <si>
    <t>2272ca5ae94c04ac248ff8b02c9162b7d77acaa5</t>
  </si>
  <si>
    <t>2272ca5ae</t>
  </si>
  <si>
    <t>4816e828b62a03b2ce02396e57136a72cdccdc03</t>
  </si>
  <si>
    <t>4816e828b</t>
  </si>
  <si>
    <t>The word selection didn't work well on the first character of a string. Irene</t>
  </si>
  <si>
    <t>The-word-selection-didn-t-work-well-on-the-first-character-of-a-string</t>
  </si>
  <si>
    <t>Tue, 3 Jul 2001 07:51:16 +0000</t>
  </si>
  <si>
    <t>b12e54aa363206422c027df2e36e05e9060ecc43</t>
  </si>
  <si>
    <t>b12e54aa3</t>
  </si>
  <si>
    <t>b9cb6138f535fe99bb597f8da9568f644db30084</t>
  </si>
  <si>
    <t>b9cb6138f</t>
  </si>
  <si>
    <t>Fixing a crash in the SVG creation. Irene</t>
  </si>
  <si>
    <t>Fixing-a-crash-in-the-SVG-creation</t>
  </si>
  <si>
    <t>Tue, 3 Jul 2001 07:06:11 +0000</t>
  </si>
  <si>
    <t>dd6457d47a099b55d746fd122448655e48849b4c</t>
  </si>
  <si>
    <t>dd6457d47</t>
  </si>
  <si>
    <t>d5985ef368999c067a300c24d6ab210a4c712d1a</t>
  </si>
  <si>
    <t>d5985ef36</t>
  </si>
  <si>
    <t>Improving the font management on Windows platforms. Irene</t>
  </si>
  <si>
    <t>Improving-the-font-management-on-Windows-platforms</t>
  </si>
  <si>
    <t>Tue, 3 Jul 2001 06:44:30 +0000</t>
  </si>
  <si>
    <t>ac308f47dbd26e3ce4ba5d808c21ef9f1b483a85</t>
  </si>
  <si>
    <t>ac308f47d</t>
  </si>
  <si>
    <t>c6799cd388749b2ff89e48b730d8809c2deb87cf</t>
  </si>
  <si>
    <t>c6799cd38</t>
  </si>
  <si>
    <t>Restore the old Amaya home page Irene</t>
  </si>
  <si>
    <t>Restore-the-old-Amaya-home-page</t>
  </si>
  <si>
    <t>Mon, 2 Jul 2001 16:09:23 +0000</t>
  </si>
  <si>
    <t>a20f8047be8e64155616408e9389fedb5e5fc0e1</t>
  </si>
  <si>
    <t>a20f8047b</t>
  </si>
  <si>
    <t>50120df66549042dbe11605c4640c699fac84e53</t>
  </si>
  <si>
    <t>50120df66</t>
  </si>
  <si>
    <t>SG: Menu Enable/Disable OK + Attribut Menu refresh OK + SelectorBox fonctionnality missing OK + Some little modifications on widget presentation + Code cleaning</t>
  </si>
  <si>
    <t>SG-Menu-Enable-Disable-OK</t>
  </si>
  <si>
    <t>Mon, 2 Jul 2001 16:04:14 +0000</t>
  </si>
  <si>
    <t>8122b2d1721dc817ebe10bb18aa274579d930f1e</t>
  </si>
  <si>
    <t>8122b2d17</t>
  </si>
  <si>
    <t>79c5df89c0355594f17131e6eb7aa61301d74aa9</t>
  </si>
  <si>
    <t>79c5df89c</t>
  </si>
  <si>
    <t>The 'lang' attribute is no longer generated for the XHTML 1.1 profile. Laurent</t>
  </si>
  <si>
    <t>The-lang-attribute-is-no-longer-generated-for-the-XHTML-1.1-profile</t>
  </si>
  <si>
    <t>Mon, 2 Jul 2001 15:50:14 +0000</t>
  </si>
  <si>
    <t>d4775c5a02c373c08d776b8e1df4d437fed5f3da</t>
  </si>
  <si>
    <t>d4775c5a0</t>
  </si>
  <si>
    <t>7966157f3213bba9e08d37111f14c1b080d31561</t>
  </si>
  <si>
    <t>7966157f3</t>
  </si>
  <si>
    <t>Mon, 2 Jul 2001 14:45:45 +0000</t>
  </si>
  <si>
    <t>dbfd5cd42b9bbd5613e57d29534cc51d924a9cbd</t>
  </si>
  <si>
    <t>dbfd5cd42</t>
  </si>
  <si>
    <t>e1a814be9b964356bda2bd227d10dfc27cdded5d</t>
  </si>
  <si>
    <t>e1a814be9</t>
  </si>
  <si>
    <t>Improving the extension of the selection when crossing element limits. Irene</t>
  </si>
  <si>
    <t>Improving-the-extension-of-the-selection-when-crossing-element-limits</t>
  </si>
  <si>
    <t>Mon, 2 Jul 2001 14:44:47 +0000</t>
  </si>
  <si>
    <t>8104586b601f048ee455c727c803c94e65b0d4db</t>
  </si>
  <si>
    <t>8104586b6</t>
  </si>
  <si>
    <t>6cf388218d4338723edb4c5d36d5c18ffc99d064</t>
  </si>
  <si>
    <t>6cf388218</t>
  </si>
  <si>
    <t>New translation file for XHTML 1.1 Irene</t>
  </si>
  <si>
    <t>New-translation-file-for-XHTML-1.1</t>
  </si>
  <si>
    <t>Mon, 2 Jul 2001 14:42:20 +0000</t>
  </si>
  <si>
    <t>82d3b929292d6e204dad9cc1e661e07b1920bd3a</t>
  </si>
  <si>
    <t>82d3b9292</t>
  </si>
  <si>
    <t>79c06e29c06ef6b5f9a75a5a25e04e556f7475be</t>
  </si>
  <si>
    <t>79c06e29c</t>
  </si>
  <si>
    <t>The Makefile now generates a new translation file for XHTML 1.1 Irene</t>
  </si>
  <si>
    <t>The-Makefile-now-generates-a-new-translation-file-for-XHTML-1.1</t>
  </si>
  <si>
    <t>Mon, 2 Jul 2001 14:41:41 +0000</t>
  </si>
  <si>
    <t>61498c5cb45e2ef8639df2d082b3baa03e3e8988</t>
  </si>
  <si>
    <t>61498c5cb</t>
  </si>
  <si>
    <t>7977861a4b31dbd60a38dcadc1ed6ba3c5b67152</t>
  </si>
  <si>
    <t>7977861a4</t>
  </si>
  <si>
    <t>Removing draw.c from Windows makefiles. Irene</t>
  </si>
  <si>
    <t>Removing-draw.c-from-Windows-makefiles</t>
  </si>
  <si>
    <t>Mon, 2 Jul 2001 12:27:14 +0000</t>
  </si>
  <si>
    <t>9c0b58d4d2285c9ba7d7992f57a9ccce2848f3bd</t>
  </si>
  <si>
    <t>9c0b58d4d</t>
  </si>
  <si>
    <t>807132ae9437243f7a962faf6e8e971faf00a6b4</t>
  </si>
  <si>
    <t>807132ae9</t>
  </si>
  <si>
    <t>JK: Use a specific Save As dialogue for documents of type docImage.</t>
  </si>
  <si>
    <t>JK-Use-a-specific-Save-As-dialogue-for-documents-of-type-docImage</t>
  </si>
  <si>
    <t>Mon, 2 Jul 2001 11:16:58 +0000</t>
  </si>
  <si>
    <t>dde789d66b9e6f9347dce0f042781d573d78d7fd</t>
  </si>
  <si>
    <t>dde789d66</t>
  </si>
  <si>
    <t>0520bebf8d189489ffdae53a547a91587e425480</t>
  </si>
  <si>
    <t>0520bebf8</t>
  </si>
  <si>
    <t>JK: Propose a reduced Save As dialogue when saving docImage documents.</t>
  </si>
  <si>
    <t>JK-Propose-a-reduced-Save-As-dialogue-when-saving-docImage-documents</t>
  </si>
  <si>
    <t>Mon, 2 Jul 2001 11:12:47 +0000</t>
  </si>
  <si>
    <t>5c2cd030e829783b1d58b41fcbfc5400bd931b82</t>
  </si>
  <si>
    <t>5c2cd030e</t>
  </si>
  <si>
    <t>ebccdd033eeb366beaa04dea907e25cc41cac491</t>
  </si>
  <si>
    <t>ebccdd033</t>
  </si>
  <si>
    <t>The former profile names were embedded in the code. Laurent</t>
  </si>
  <si>
    <t>The-former-profile-names-were-embedded-in-the-code</t>
  </si>
  <si>
    <t>Mon, 2 Jul 2001 10:45:45 +0000</t>
  </si>
  <si>
    <t>3787c6e78f57e6fd9a61d9751a785e94277bd9cf</t>
  </si>
  <si>
    <t>3787c6e78</t>
  </si>
  <si>
    <t>5e883a55035867ae02ba047fa7b11208eecd1537</t>
  </si>
  <si>
    <t>5e883a550</t>
  </si>
  <si>
    <t>Removing module draw.c (handling of some attributes from the former graphic     application in Thot). VQ</t>
  </si>
  <si>
    <t>Removing-module-draw.c-handling-of-some-attributes-from-the-former-graphic</t>
  </si>
  <si>
    <t>Mon, 2 Jul 2001 10:19:47 +0000</t>
  </si>
  <si>
    <t>bb0f5e321308e706bddf4f97505db16d60418c23</t>
  </si>
  <si>
    <t>bb0f5e321</t>
  </si>
  <si>
    <t>7fef3a552a82ae0ad2c402452446fe68eb2597c6</t>
  </si>
  <si>
    <t>7fef3a552</t>
  </si>
  <si>
    <t>JK: When dealing with a reply, we were using the content type of the request instead of that sent in the reply.</t>
  </si>
  <si>
    <t>JK-When-dealing-with-a-reply-we-were-using-the-content-type-of-the-request</t>
  </si>
  <si>
    <t>Mon, 2 Jul 2001 10:14:28 +0000</t>
  </si>
  <si>
    <t>590be57aad8c61c0d197f9494d3c2ee2d25cb8bc</t>
  </si>
  <si>
    <t>590be57aa</t>
  </si>
  <si>
    <t>7cc52ca9434050658b1771dc996ec51cccd58f63</t>
  </si>
  <si>
    <t>7cc52ca94</t>
  </si>
  <si>
    <t>Disable the Attributes menu when the Document element is selected. VQ</t>
  </si>
  <si>
    <t>Disable-the-Attributes-menu-when-the-Document-element-is-selected</t>
  </si>
  <si>
    <t>Mon, 2 Jul 2001 09:50:24 +0000</t>
  </si>
  <si>
    <t>2feda74e5aef20341641091e77e6aa578c893876</t>
  </si>
  <si>
    <t>2feda74e5</t>
  </si>
  <si>
    <t>52d36cf6dd580c1b28cd2e71290cb2f4880f3cae</t>
  </si>
  <si>
    <t>52d36cf6d</t>
  </si>
  <si>
    <t>Bug fix: when setting the attribute lang for the HTML element, the          attribute was moved to the parent (Document) element. VQ</t>
  </si>
  <si>
    <t>Bug-fix-when-setting-the-attribute-lang-for-the-HTML-element-the</t>
  </si>
  <si>
    <t>Mon, 2 Jul 2001 09:37:21 +0000</t>
  </si>
  <si>
    <t>918ec3e06fcd1771ad186d044c04760d5983a88e</t>
  </si>
  <si>
    <t>918ec3e06</t>
  </si>
  <si>
    <t>a4722f77360baa8d758265e47f7949a1f47044b1</t>
  </si>
  <si>
    <t>a4722f773</t>
  </si>
  <si>
    <t>Updating profiles Irene</t>
  </si>
  <si>
    <t>Updating-profiles</t>
  </si>
  <si>
    <t>Mon, 2 Jul 2001 09:19:08 +0000</t>
  </si>
  <si>
    <t>db8285f7998005f870a01855ae40b644341a74bf</t>
  </si>
  <si>
    <t>db8285f79</t>
  </si>
  <si>
    <t>d1b518163612ec09a7d5ff2bc1aa9b19a7d2e687</t>
  </si>
  <si>
    <t>d1b518163</t>
  </si>
  <si>
    <t>In some cases, etting a new selection with the mouse caused a crash. VQ.</t>
  </si>
  <si>
    <t>In-some-cases-etting-a-new-selection-with-the-mouse-caused-a-crash</t>
  </si>
  <si>
    <t>Mon, 2 Jul 2001 08:16:40 +0000</t>
  </si>
  <si>
    <t>2d4550a83727e7e0f7755a2938e96734d9dbf1cb</t>
  </si>
  <si>
    <t>2d4550a83</t>
  </si>
  <si>
    <t>ed3e758e11fb311cc85af304d8a7a438688a1556</t>
  </si>
  <si>
    <t>ed3e758e1</t>
  </si>
  <si>
    <t>Updating documentation of Thot languages: new Math symbols. VQ.</t>
  </si>
  <si>
    <t>Updating-documentation-of-Thot-languages-new-Math-symbols</t>
  </si>
  <si>
    <t>Mon, 2 Jul 2001 08:13:41 +0000</t>
  </si>
  <si>
    <t>c8524f58a312c8249e3358562aea64e4902af8f4</t>
  </si>
  <si>
    <t>c8524f58a</t>
  </si>
  <si>
    <t>f77cf0f1c222d7f6e62a33457bb8c97632fb1102</t>
  </si>
  <si>
    <t>f77cf0f1c</t>
  </si>
  <si>
    <t>parsing: when the HTML or XML parser read an attribute value that is not          valid for the current attribute, but that is valid for another          attribute, the value of this other attribute was taken by mistake. VQ.</t>
  </si>
  <si>
    <t>parsing-when-the-HTML-or-XML-parser-read-an-attribute-value-that-is-not</t>
  </si>
  <si>
    <t>Mon, 2 Jul 2001 08:11:51 +0000</t>
  </si>
  <si>
    <t>c963d687b702b76a317178728ee5c5d78d6a89ed</t>
  </si>
  <si>
    <t>c963d687b</t>
  </si>
  <si>
    <t>f226cd01b543bb5064638707cebe6acd0aab42b7</t>
  </si>
  <si>
    <t>f226cd01b</t>
  </si>
  <si>
    <t>JK: Completing the doc (charset + mime type buttons).</t>
  </si>
  <si>
    <t>JK-Completing-the-doc-charset-mime-type-buttons</t>
  </si>
  <si>
    <t>Mon, 2 Jul 2001 08:10:40 +0000</t>
  </si>
  <si>
    <t>327be9bb95e383c2a4e630a1b3807b56913e02d1</t>
  </si>
  <si>
    <t>327be9bb9</t>
  </si>
  <si>
    <t>16c437bffb6ec6f83cfea3aa9cfba065dc715966</t>
  </si>
  <si>
    <t>16c437bff</t>
  </si>
  <si>
    <t>Code clean-up. Removing #ifdef __STDC-- VQ.</t>
  </si>
  <si>
    <t>Code-clean-up.-Removing-ifdef-__STDC</t>
  </si>
  <si>
    <t>Mon, 2 Jul 2001 08:09:15 +0000</t>
  </si>
  <si>
    <t>c56dd0600157a3a13ab04a770d5803ca9be9f58e</t>
  </si>
  <si>
    <t>c56dd0600</t>
  </si>
  <si>
    <t>623d5a11c8e53e4ecf5b23d733de4ea9eeef217b</t>
  </si>
  <si>
    <t>623d5a11c</t>
  </si>
  <si>
    <t>MathML: character &amp;Overbar in a &lt;mover&gt; was not streched. VQ</t>
  </si>
  <si>
    <t>MathML-character-Overbar-in-a-mover-was-not-streched</t>
  </si>
  <si>
    <t>Mon, 2 Jul 2001 08:08:27 +0000</t>
  </si>
  <si>
    <t>f2d5a8f1c88b65099d374aa422a623ae1c2d6cbc</t>
  </si>
  <si>
    <t>f2d5a8f1c</t>
  </si>
  <si>
    <t>a5a78604be34d4709051ceddc7e844f556714a61</t>
  </si>
  <si>
    <t>a5a78604b</t>
  </si>
  <si>
    <t>CSS: when associating background color with a substring, a span element      was created (right), but the backgroud color was not displayed. VQ.</t>
  </si>
  <si>
    <t>CSS-when-associating-background-color-with-a-substring-a-span-element</t>
  </si>
  <si>
    <t>Mon, 2 Jul 2001 08:04:05 +0000</t>
  </si>
  <si>
    <t>82b233d540c78a2cbe07754a5e004163732436d3</t>
  </si>
  <si>
    <t>82b233d54</t>
  </si>
  <si>
    <t>2743c970215435c0f7da71172b1be76d36d49b1e</t>
  </si>
  <si>
    <t>2743c9702</t>
  </si>
  <si>
    <t>HTML: when an element &lt;a&gt; had both a href and a name attributes those       attributes were overlaping in the Structure view. VQ.</t>
  </si>
  <si>
    <t>HTML-when-an-element-a-had-both-a-href-and-a-name-attributes-those</t>
  </si>
  <si>
    <t>Mon, 2 Jul 2001 08:02:06 +0000</t>
  </si>
  <si>
    <t>9411d752b665702e15e2e2754f6ac74befb44c36</t>
  </si>
  <si>
    <t>9411d752b</t>
  </si>
  <si>
    <t>9691a81a61b1e2159264f4d52dc155da1b729ae5</t>
  </si>
  <si>
    <t>9691a81a6</t>
  </si>
  <si>
    <t>JK: Files that couldn't be opened with Amaya were trying to be saved remotely, rather than locally.</t>
  </si>
  <si>
    <t>JK-Files-that-couldn-t-be-opened-with-Amaya-were-trying-to-be-saved</t>
  </si>
  <si>
    <t>Mon, 2 Jul 2001 07:42:52 +0000</t>
  </si>
  <si>
    <t>328d4c4f4757e6d791f642c0fb432da79a8c4b7a</t>
  </si>
  <si>
    <t>328d4c4f4</t>
  </si>
  <si>
    <t>6227ca8b7750beb0dc83ced33e5342d962ca2092</t>
  </si>
  <si>
    <t>6227ca8b7</t>
  </si>
  <si>
    <t>JK: Put docImage in read-only mode (browser mode). + had forgotten a commit for setting the title of a docimage</t>
  </si>
  <si>
    <t>JK-Put-docImage-in-read-only-mode-browser-mode</t>
  </si>
  <si>
    <t>Fri, 29 Jun 2001 16:45:36 +0000</t>
  </si>
  <si>
    <t>3c6dbb5970b562ef8a2e3dadd750787e1f07f205</t>
  </si>
  <si>
    <t>3c6dbb597</t>
  </si>
  <si>
    <t>485249ba28257444274d858a37e5f9fc1a9b364a</t>
  </si>
  <si>
    <t>485249ba2</t>
  </si>
  <si>
    <t>SG: GTK menu creation cleanup</t>
  </si>
  <si>
    <t>SG-GTK-menu-creation-cleanup</t>
  </si>
  <si>
    <t>Fri, 29 Jun 2001 16:40:41 +0000</t>
  </si>
  <si>
    <t>fb7a70449e7ec9869ff391fc8624de1bac121cb7</t>
  </si>
  <si>
    <t>fb7a70449</t>
  </si>
  <si>
    <t>0c4b7886f8da895346cc6a3bc346d07e25bfa22b</t>
  </si>
  <si>
    <t>0c4b7886f</t>
  </si>
  <si>
    <t>Visibility of maps in the alternate view. Irene</t>
  </si>
  <si>
    <t>Visibility-of-maps-in-the-alternate-view</t>
  </si>
  <si>
    <t>Fri, 29 Jun 2001 16:38:46 +0000</t>
  </si>
  <si>
    <t>0b575fb50567c90234c2a68d7597e01865c249f9</t>
  </si>
  <si>
    <t>0b575fb50</t>
  </si>
  <si>
    <t>20383f66aa5d6330ffc01032ef7a0a9f548852d7</t>
  </si>
  <si>
    <t>20383f66a</t>
  </si>
  <si>
    <t>Support of maps not linked with an image. Irene</t>
  </si>
  <si>
    <t>Support-of-maps-not-linked-with-an-image</t>
  </si>
  <si>
    <t>Fri, 29 Jun 2001 16:11:18 +0000</t>
  </si>
  <si>
    <t>e53a7ae93b883440aa5d665983f2f010a52808e1</t>
  </si>
  <si>
    <t>e53a7ae93</t>
  </si>
  <si>
    <t>3ce169dcd75c5f6096f077d5c8704d773a1221b7</t>
  </si>
  <si>
    <t>3ce169dcd</t>
  </si>
  <si>
    <t>JK: Change the title of a docImage after a SaveAs</t>
  </si>
  <si>
    <t>JK-Change-the-title-of-a-docImage-after-a-SaveAs</t>
  </si>
  <si>
    <t>Fri, 29 Jun 2001 15:45:02 +0000</t>
  </si>
  <si>
    <t>acbed171c6cabb98d3945f8ba56cbcb2d54e1a82</t>
  </si>
  <si>
    <t>acbed171c</t>
  </si>
  <si>
    <t>c3565b11e6895cf440ef72244c7717c2d0d27f6a</t>
  </si>
  <si>
    <t>c3565b11e</t>
  </si>
  <si>
    <t>SG: bug fix, when you click with the mouse on a button the drawing area dont lose the keypress focus. But the UP,DOWN ,LEFT  and DOWN key pressing bug is not fixed!</t>
  </si>
  <si>
    <t>SG-bug-fix-when-you-click-with-the-mouse-on-a-button-the-drawing-area-dont-lose-the-keypress-focus.-But-the-UP-DOWN-LEFT-and-DOWN-key-pressing-bug-is-not-fixed</t>
  </si>
  <si>
    <t>Fri, 29 Jun 2001 15:01:30 +0000</t>
  </si>
  <si>
    <t>2213addc7061f05ef6c9180e6ce9b5673704c281</t>
  </si>
  <si>
    <t>2213addc7</t>
  </si>
  <si>
    <t>a80e7e8a855671b1aa33864dd7db8638627ba855</t>
  </si>
  <si>
    <t>a80e7e8a8</t>
  </si>
  <si>
    <t>Bug fixed : The attribute enctype was not allowed in the &lt;form&gt; element for the XHTML Basic profile. Laurent</t>
  </si>
  <si>
    <t>Fri, 29 Jun 2001 14:57:15 +0000</t>
  </si>
  <si>
    <t>415998e50ec462b19487a086e80164686eefb013</t>
  </si>
  <si>
    <t>eb3c873ba6b31de7cdc770d799b2fa051f3d170f</t>
  </si>
  <si>
    <t>eb3c873ba</t>
  </si>
  <si>
    <t>JK: Clean the context of a remote docImage when quitting Amaya.</t>
  </si>
  <si>
    <t>JK-Clean-the-context-of-a-remote-docImage-when-quitting-Amaya</t>
  </si>
  <si>
    <t>Fri, 29 Jun 2001 14:19:07 +0000</t>
  </si>
  <si>
    <t>05c1df265b1049fecf6b0553c4c69b537a9ee92a</t>
  </si>
  <si>
    <t>05c1df265</t>
  </si>
  <si>
    <t>b80c07a0744bee91dbd1cea61acbcac9dbccb017</t>
  </si>
  <si>
    <t>b80c07a07</t>
  </si>
  <si>
    <t>JK: New feature for saving docImage documents (local/remote to local/remote). To do: more context cleaning, use the MIME type in the save as dialog, use a shorter save as dialog, the title of the new document after saving.</t>
  </si>
  <si>
    <t>JK-New-feature-for-saving-docImage-documents-local-remote-to-local-remote</t>
  </si>
  <si>
    <t>Fri, 29 Jun 2001 10:47:11 +0000</t>
  </si>
  <si>
    <t>319a8c63fca3ebf179df9126fc0aaf1972140594</t>
  </si>
  <si>
    <t>319a8c63f</t>
  </si>
  <si>
    <t>dd1cda8a9de829db3bc9e359978f61cb1234cc6c</t>
  </si>
  <si>
    <t>dd1cda8a9</t>
  </si>
  <si>
    <t>Fixing compiling problems on Windows platforms. Irene</t>
  </si>
  <si>
    <t>Fri, 29 Jun 2001 08:15:39 +0000</t>
  </si>
  <si>
    <t>578246ea0ddf1472803b3a61cda5fe0fb46ea484</t>
  </si>
  <si>
    <t>578246ea0</t>
  </si>
  <si>
    <t>c194825a0dfaecc5a39b9cf1cdb14e28542f82ef</t>
  </si>
  <si>
    <t>c194825a0</t>
  </si>
  <si>
    <t>Bug fix: ctrl Return did not work correctly. VQ.</t>
  </si>
  <si>
    <t>Bug-fix-ctrl-Return-did-not-work-correctly</t>
  </si>
  <si>
    <t>Thu, 28 Jun 2001 17:05:21 +0000</t>
  </si>
  <si>
    <t>7150d438ca1025e88370adc5f2cbfedca39e0e55</t>
  </si>
  <si>
    <t>7150d438c</t>
  </si>
  <si>
    <t>bb8c01c52534df1b0dd120302fcde9283cd67eab</t>
  </si>
  <si>
    <t>bb8c01c52</t>
  </si>
  <si>
    <t>A new dots-per-inch for Windows screens Irene</t>
  </si>
  <si>
    <t>A-new-dots-per-inch-for-Windows-screens</t>
  </si>
  <si>
    <t>Thu, 28 Jun 2001 15:29:02 +0000</t>
  </si>
  <si>
    <t>c7f73b1d5f7e2612e0ddd7340ebdcf28f6b6cc8e</t>
  </si>
  <si>
    <t>c7f73b1d5</t>
  </si>
  <si>
    <t>fc59c9c8e0c8303baaaba639071f2b4468a3b2c9</t>
  </si>
  <si>
    <t>fc59c9c8e</t>
  </si>
  <si>
    <t>Jpeg images was not printed on Unix platforms Irene</t>
  </si>
  <si>
    <t>Jpeg-images-was-not-printed-on-Unix-platforms</t>
  </si>
  <si>
    <t>Thu, 28 Jun 2001 15:24:40 +0000</t>
  </si>
  <si>
    <t>7b000c1b7181de4391bb9ebafb8c3c780a2e83bf</t>
  </si>
  <si>
    <t>7b000c1b7</t>
  </si>
  <si>
    <t>365a1653aaa9c0025c508cafe9fa581d6e1722b0</t>
  </si>
  <si>
    <t>365a1653a</t>
  </si>
  <si>
    <t>SG: fixing incorrect type BOOL declaration</t>
  </si>
  <si>
    <t>SG-fixing-incorrect-type-BOOL-declaration</t>
  </si>
  <si>
    <t>Thu, 28 Jun 2001 11:26:05 +0000</t>
  </si>
  <si>
    <t>20adb27518d6da67cbcfe374ec146bd927b2926a</t>
  </si>
  <si>
    <t>20adb2751</t>
  </si>
  <si>
    <t>c0c4b6eb27b4011dd98d4a76fd6e16bddfeb3e7d</t>
  </si>
  <si>
    <t>c0c4b6eb2</t>
  </si>
  <si>
    <t>sg: fixing compilation error and configure error + gtk doc update</t>
  </si>
  <si>
    <t>sg-fixing-compilation-error-and-configure-error</t>
  </si>
  <si>
    <t>Thu, 28 Jun 2001 11:05:21 +0000</t>
  </si>
  <si>
    <t>09f13b239e05817a8f78288660f111e143abfe34</t>
  </si>
  <si>
    <t>09f13b239</t>
  </si>
  <si>
    <t>bce560be6d5e2b8eaf9b94bff554d4cc4cd9ff1a</t>
  </si>
  <si>
    <t>bce560be6</t>
  </si>
  <si>
    <t>sg: remove amaya gtk version Motif dependencies</t>
  </si>
  <si>
    <t>sg</t>
  </si>
  <si>
    <t>Thu, 28 Jun 2001 11:03:20 +0000</t>
  </si>
  <si>
    <t>025649ba07401b59da305ba2f8181b5c624e8112</t>
  </si>
  <si>
    <t>025649ba0</t>
  </si>
  <si>
    <t>2f663327c8d32f8df18fc2f465e8659a9bed64d4</t>
  </si>
  <si>
    <t>2f663327c</t>
  </si>
  <si>
    <t>Updating the documentation on Save As. Irene</t>
  </si>
  <si>
    <t>Updating-the-documentation-on-Save-As</t>
  </si>
  <si>
    <t>Thu, 28 Jun 2001 10:12:05 +0000</t>
  </si>
  <si>
    <t>30af35f499519f07d0d6102cad4d6d7eb6599885</t>
  </si>
  <si>
    <t>30af35f49</t>
  </si>
  <si>
    <t>2a927da8ddc2aea9781f14160e792804e709fe2f</t>
  </si>
  <si>
    <t>2a927da8d</t>
  </si>
  <si>
    <t>The command Goto End from the vertical scrollbar was broken. Irene</t>
  </si>
  <si>
    <t>The-command-Goto-End-from-the-vertical-scrollbar-was-broken</t>
  </si>
  <si>
    <t>Thu, 28 Jun 2001 08:57:12 +0000</t>
  </si>
  <si>
    <t>7b06e50c50cea604a5bdfa5ccafeb3c8f3e6f3f1</t>
  </si>
  <si>
    <t>7b06e50c5</t>
  </si>
  <si>
    <t>25571dd6dae43da344088a489410822a269cf6ec</t>
  </si>
  <si>
    <t>25571dd6d</t>
  </si>
  <si>
    <t>Redefine-the-Amaya-profile-handling</t>
  </si>
  <si>
    <t>Thu, 28 Jun 2001 07:41:48 +0000</t>
  </si>
  <si>
    <t>1f361273f932cb776e20b9493c0277a4936174d5</t>
  </si>
  <si>
    <t>1f361273f</t>
  </si>
  <si>
    <t>8fa0387890c9ee36c0bf619c4b3762af11f9d184</t>
  </si>
  <si>
    <t>8fa038789</t>
  </si>
  <si>
    <t>Documentation: clarifying the use of entity &amp;nbsp; and other ISO-Latin-1 characters. VQ.</t>
  </si>
  <si>
    <t>Documentation-clarifying-the-use-of-entity-nbsp-and-other-ISO-Latin-1</t>
  </si>
  <si>
    <t>Thu, 28 Jun 2001 07:06:19 +0000</t>
  </si>
  <si>
    <t>5ac10b4185aa180695d1a277f3d212a6952a78f0</t>
  </si>
  <si>
    <t>5ac10b418</t>
  </si>
  <si>
    <t>6435cffae301a2a4f0a62dc7dbdfefff33bf3fde</t>
  </si>
  <si>
    <t>6435cffae</t>
  </si>
  <si>
    <t>Creating the &lt;html&gt; element when it is missing from the source file. VQ.</t>
  </si>
  <si>
    <t>Creating-the-html-element-when-it-is-missing-from-the-source-file</t>
  </si>
  <si>
    <t>Wed, 27 Jun 2001 18:12:56 +0000</t>
  </si>
  <si>
    <t>a46d1aa87c7fc6c478f3791549189f8a3d7c4004</t>
  </si>
  <si>
    <t>a46d1aa87</t>
  </si>
  <si>
    <t>4bd047994d1fac5976255ba45ffb0bde6dfa6f54</t>
  </si>
  <si>
    <t>4bd047994</t>
  </si>
  <si>
    <t>A parenthese was omitted in the file appli.c that broke down Ctrl 0-9 on Windows platforms. Using adobe-avangarde font with FontFamily=adobe Irene</t>
  </si>
  <si>
    <t>A-parenthese-was-omitted-in-the-file-appli.c-that-broke-down-Ctrl-0-9-on</t>
  </si>
  <si>
    <t>Wed, 27 Jun 2001 14:14:31 +0000</t>
  </si>
  <si>
    <t>b2d335dc9929c7f9fbfbabebcf089b841afee82e</t>
  </si>
  <si>
    <t>b2d335dc9</t>
  </si>
  <si>
    <t>b3935ddf25805dfaee1f2f444bef17b81223fa1a</t>
  </si>
  <si>
    <t>b3935ddf2</t>
  </si>
  <si>
    <t>Improving the configure for GTK Irene</t>
  </si>
  <si>
    <t>Improving-the-configure-for-GTK</t>
  </si>
  <si>
    <t>Wed, 27 Jun 2001 12:58:56 +0000</t>
  </si>
  <si>
    <t>a368158d9f2fe35944340de8486e1326cdc68a4f</t>
  </si>
  <si>
    <t>a368158d9</t>
  </si>
  <si>
    <t>8586ba0dd04773865c4dab0e39c5a893a29f6e3b</t>
  </si>
  <si>
    <t>8586ba0dd</t>
  </si>
  <si>
    <t>JK: ADding the correct mathml MIME type (application/mathml+xml) and finishing updating the SVG mime type.</t>
  </si>
  <si>
    <t>JK-ADding-the-correct-mathml-MIME-type-application-mathml-xml</t>
  </si>
  <si>
    <t>Wed, 27 Jun 2001 12:55:39 +0000</t>
  </si>
  <si>
    <t>0ed7849a3502d235533361b48f375c3a11884e44</t>
  </si>
  <si>
    <t>0ed7849a3</t>
  </si>
  <si>
    <t>4bfea808099415339b56e938b5ea1d23ff4d6012</t>
  </si>
  <si>
    <t>4bfea8080</t>
  </si>
  <si>
    <t>JK: Setting the SVG mime type to image/svg+xml</t>
  </si>
  <si>
    <t>JK-Setting-the-SVG-mime-type-to-image-svg-xml</t>
  </si>
  <si>
    <t>Wed, 27 Jun 2001 12:41:23 +0000</t>
  </si>
  <si>
    <t>086248b645a6d9f51ee46060ae9114848483d04e</t>
  </si>
  <si>
    <t>086248b64</t>
  </si>
  <si>
    <t>b2e831feb01f8e34fbd170cb0113113ee80ad590</t>
  </si>
  <si>
    <t>b2e831feb</t>
  </si>
  <si>
    <t>JK: Initialize image types to unknown by default.</t>
  </si>
  <si>
    <t>JK-Initialize-image-types-to-unknown-by-default</t>
  </si>
  <si>
    <t>Wed, 27 Jun 2001 12:29:30 +0000</t>
  </si>
  <si>
    <t>fdb37e68c4fde2d4a78944598e6b697d16be2f03</t>
  </si>
  <si>
    <t>fdb37e68c</t>
  </si>
  <si>
    <t>bce10c017b95db661f355b88be32365ec358790d</t>
  </si>
  <si>
    <t>bce10c017</t>
  </si>
  <si>
    <t>Support of GTK in configure Irene</t>
  </si>
  <si>
    <t>Support-of-GTK-in-configure</t>
  </si>
  <si>
    <t>Wed, 27 Jun 2001 12:11:42 +0000</t>
  </si>
  <si>
    <t>c15ce870ac7682828c40a2b18f02f5f716084b93</t>
  </si>
  <si>
    <t>c15ce870a</t>
  </si>
  <si>
    <t>633b88e886a565b91b165a1124851ea6e422f338</t>
  </si>
  <si>
    <t>633b88e88</t>
  </si>
  <si>
    <t>SVG: warning message when a path contains an elliptical arc (it won't be      drawn). Some improvements to error message handling VQ.</t>
  </si>
  <si>
    <t>SVG-warning-message-when-a-path-contains-an-elliptical-arc-it-won-t-be</t>
  </si>
  <si>
    <t>Wed, 27 Jun 2001 09:58:09 +0000</t>
  </si>
  <si>
    <t>6b0c8737a71104b73caac7148e39ed4092cd99a6</t>
  </si>
  <si>
    <t>6b0c8737a</t>
  </si>
  <si>
    <t>c46ef89b94720fb31c0f411ee0a2f077ec95dcad</t>
  </si>
  <si>
    <t>c46ef89b9</t>
  </si>
  <si>
    <t>Remove the non XHTML 1.1 conforming attributes in the Amaya documentation. Laurent</t>
  </si>
  <si>
    <t>Remove-the-non-XHTML-1.1-conforming-attributes-in-the-Amaya-documentation</t>
  </si>
  <si>
    <t>Tue, 26 Jun 2001 15:05:19 +0000</t>
  </si>
  <si>
    <t>5dee02a2ee229b322c2c04f72e8b51689829ddff</t>
  </si>
  <si>
    <t>5dee02a2e</t>
  </si>
  <si>
    <t>39cba706a80c420d13239a9c9d7987ba7314f65f</t>
  </si>
  <si>
    <t>39cba706a</t>
  </si>
  <si>
    <t>SG: fixing some bad refresh button &amp; removing printf debug</t>
  </si>
  <si>
    <t>SG-fixing-some-bad-refresh-button-removing-printf-debug</t>
  </si>
  <si>
    <t>Tue, 26 Jun 2001 14:30:34 +0000</t>
  </si>
  <si>
    <t>e45c636615531f2bea64130e15c83816eab2fd76</t>
  </si>
  <si>
    <t>e45c63661</t>
  </si>
  <si>
    <t>14b1375b5031f10e88a3e72acb1f52518791bdc0</t>
  </si>
  <si>
    <t>14b1375b5</t>
  </si>
  <si>
    <t>Fixing a crash: Transforming an MathML expression embedded in a SVG document without any HTML element caused a crash. VQ.</t>
  </si>
  <si>
    <t>Fixing-a-crash-Transforming-an-MathML-expression-embedded-in-a-SVG</t>
  </si>
  <si>
    <t>Tue, 26 Jun 2001 14:14:12 +0000</t>
  </si>
  <si>
    <t>e32890a6e571fc2abce5a57a73bd03f36a515fc0</t>
  </si>
  <si>
    <t>e32890a6e</t>
  </si>
  <si>
    <t>48481a889938354135d06783b93deb0b60c786a1</t>
  </si>
  <si>
    <t>48481a889</t>
  </si>
  <si>
    <t>bash: q: command not found     the annotation icon appeared in that element. VQ.</t>
  </si>
  <si>
    <t>bash-q-command-not-found</t>
  </si>
  <si>
    <t>Tue, 26 Jun 2001 13:54:27 +0000</t>
  </si>
  <si>
    <t>f107382ec5769868c8304580c628ccb92261920d</t>
  </si>
  <si>
    <t>f107382ec</t>
  </si>
  <si>
    <t>a0d6a8c01b26a7199edd8e729086356e8eaa4e67</t>
  </si>
  <si>
    <t>a0d6a8c01</t>
  </si>
  <si>
    <t>SVG: avoid to create a tspan element when style is applied to the whole   content of a text element. VQ.</t>
  </si>
  <si>
    <t>SVG-avoid-to-create-a-tspan-element-when-style-is-applied-to-the-whole</t>
  </si>
  <si>
    <t>Tue, 26 Jun 2001 13:31:07 +0000</t>
  </si>
  <si>
    <t>fc0171fe3a79db3292c37a81c24725ec3e880274</t>
  </si>
  <si>
    <t>fc0171fe3</t>
  </si>
  <si>
    <t>3e9d89d1f0b321ea53dca16139e3789b1161d5cb</t>
  </si>
  <si>
    <t>3e9d89d1f</t>
  </si>
  <si>
    <t>Providing an undocumented feature FontFamily=adobe Irene</t>
  </si>
  <si>
    <t>Providing-an-undocumented-feature-FontFamily-adobe</t>
  </si>
  <si>
    <t>Tue, 26 Jun 2001 13:11:57 +0000</t>
  </si>
  <si>
    <t>381b5fc7bd92a5023394067f4a36e2d852bcc060</t>
  </si>
  <si>
    <t>381b5fc7b</t>
  </si>
  <si>
    <t>3f8b6d2d67b2ba835e71a8a27e9ae1be094a2941</t>
  </si>
  <si>
    <t>3f8b6d2d6</t>
  </si>
  <si>
    <t>JK: Show the invalid MIME type status msg in the MIME type form</t>
  </si>
  <si>
    <t>JK-Show-the-invalid-MIME-type-status-msg-in-the-MIME-type-form</t>
  </si>
  <si>
    <t>Tue, 26 Jun 2001 12:56:00 +0000</t>
  </si>
  <si>
    <t>2f8ab4fc954097b94d22067276884abaa8756d98</t>
  </si>
  <si>
    <t>2f8ab4fc9</t>
  </si>
  <si>
    <t>d3490465b1f14e597f411920de4b4bf240cd76f6</t>
  </si>
  <si>
    <t>d3490465b</t>
  </si>
  <si>
    <t>Version 5.0 alpha CVs: ----------------------------------------------------------------------</t>
  </si>
  <si>
    <t>Version-5.0-alpha</t>
  </si>
  <si>
    <t>Tue, 26 Jun 2001 12:21:40 +0000</t>
  </si>
  <si>
    <t>7f65e9411bec491898087363eceffc8c65879db9</t>
  </si>
  <si>
    <t>7f65e9411</t>
  </si>
  <si>
    <t>aa23561b84f18f5d06598595f60d5564fdeeca30</t>
  </si>
  <si>
    <t>aa23561b8</t>
  </si>
  <si>
    <t>MathML: update label of element mprescripts in structure view. VQ</t>
  </si>
  <si>
    <t>MathML-update-label-of-element-mprescripts-in-structure-view</t>
  </si>
  <si>
    <t>Tue, 26 Jun 2001 12:08:22 +0000</t>
  </si>
  <si>
    <t>ecffaca9a8877f913eac5cd64c19b6e37df3eacd</t>
  </si>
  <si>
    <t>ecffaca9a</t>
  </si>
  <si>
    <t>6460a380296f8d79e24554646b6fe8546afc9b42</t>
  </si>
  <si>
    <t>6460a3802</t>
  </si>
  <si>
    <t>JK: using new dialog messages</t>
  </si>
  <si>
    <t>JK-using-new-dialog-messages</t>
  </si>
  <si>
    <t>Tue, 26 Jun 2001 11:27:22 +0000</t>
  </si>
  <si>
    <t>6845db1f70c3e5322a540df2e0d0523b4231a253</t>
  </si>
  <si>
    <t>6845db1f7</t>
  </si>
  <si>
    <t>907d7c70039428ceb550513454cd5b5fe0f2d19c</t>
  </si>
  <si>
    <t>907d7c700</t>
  </si>
  <si>
    <t>JK: using new dialog messages. Copying the MIME type and charset when opening the source view</t>
  </si>
  <si>
    <t>Tue, 26 Jun 2001 11:26:48 +0000</t>
  </si>
  <si>
    <t>35b00f6e89cf954786ae679f428a47ac67c395ed</t>
  </si>
  <si>
    <t>35b00f6e8</t>
  </si>
  <si>
    <t>7459283875073ef66d0435de4e13f2518fa0f43c</t>
  </si>
  <si>
    <t>JK: removed a compielr warning</t>
  </si>
  <si>
    <t>JK-removed-a-compielr-warning</t>
  </si>
  <si>
    <t>Tue, 26 Jun 2001 11:25:37 +0000</t>
  </si>
  <si>
    <t>4cb771c20fd439ab218304f0bd6d746793e9c8fc</t>
  </si>
  <si>
    <t>4cb771c20</t>
  </si>
  <si>
    <t>629b6c56feb6787156a0c2400ebf8a6d0d2b0d39</t>
  </si>
  <si>
    <t>629b6c56f</t>
  </si>
  <si>
    <t>JK: new dialog messages (charset and mime type)</t>
  </si>
  <si>
    <t>JK-new-dialog-messages-charset-and-mime-type</t>
  </si>
  <si>
    <t>Tue, 26 Jun 2001 11:25:27 +0000</t>
  </si>
  <si>
    <t>f822b16276328b957c9fa923de1cf73a6b1ef55d</t>
  </si>
  <si>
    <t>f822b1627</t>
  </si>
  <si>
    <t>2df5521bcadcc2a966c47927ca360e49b2025c08</t>
  </si>
  <si>
    <t>2df5521bc</t>
  </si>
  <si>
    <t>The command Transform was not available for MathML documents. Irene</t>
  </si>
  <si>
    <t>The-command-Transform-was-not-available-for-MathML-documents</t>
  </si>
  <si>
    <t>Tue, 26 Jun 2001 11:06:43 +0000</t>
  </si>
  <si>
    <t>cf0b5c1ced6d37f712223544d65eb3ea4800c596</t>
  </si>
  <si>
    <t>cf0b5c1ce</t>
  </si>
  <si>
    <t>bf722cadf42c60b8bd2fc5df46c0dc1f816bcd9e</t>
  </si>
  <si>
    <t>bf722cadf</t>
  </si>
  <si>
    <t>- Generate the right DOCTYPE for the XHTML 1.1 profile - 'Sniff' for the string "1.1" to identify that profile within a XHTML document.Laurent</t>
  </si>
  <si>
    <t>Generate-the-right-DOCTYPE-for-the-XHTML-1.1-profile</t>
  </si>
  <si>
    <t>Tue, 26 Jun 2001 11:02:00 +0000</t>
  </si>
  <si>
    <t>d87f38e547772023f514e395ef52d8c96459783f</t>
  </si>
  <si>
    <t>d87f38e54</t>
  </si>
  <si>
    <t>0381c6e3d405753d0a192bb0b4ac960942307791</t>
  </si>
  <si>
    <t>0381c6e3d</t>
  </si>
  <si>
    <t>Allow the user to enter some text after a ruby, even if it's at the end of a paragraph. VQ.</t>
  </si>
  <si>
    <t>Allow-the-user-to-enter-some-text-after-a-ruby-even-if-it-s-at-the-end</t>
  </si>
  <si>
    <t>Tue, 26 Jun 2001 10:22:34 +0000</t>
  </si>
  <si>
    <t>75b782f2394d9cdd95cfeeef413597c339b1938a</t>
  </si>
  <si>
    <t>75b782f23</t>
  </si>
  <si>
    <t>84f71f3261d6f2ae8e84df74750f13eae104a693</t>
  </si>
  <si>
    <t>84f71f326</t>
  </si>
  <si>
    <t>Prparing the new version</t>
  </si>
  <si>
    <t>Prparing-the-new-version</t>
  </si>
  <si>
    <t>Tue, 26 Jun 2001 10:21:25 +0000</t>
  </si>
  <si>
    <t>67f90ef25b1a90edd51b2c199e5a3685a9aa1ab1</t>
  </si>
  <si>
    <t>67f90ef25</t>
  </si>
  <si>
    <t>4a6fae5f199cd48cf9d9c50a631aa0e65871eb2f</t>
  </si>
  <si>
    <t>4a6fae5f1</t>
  </si>
  <si>
    <t>On some X-Window platforms an even EnterNotify is generated for each selection. That broke down the detection of the double-click. Irene</t>
  </si>
  <si>
    <t>On-some-X-Window-platforms-an-even-EnterNotify-is-generated-for-each</t>
  </si>
  <si>
    <t>Tue, 26 Jun 2001 10:09:32 +0000</t>
  </si>
  <si>
    <t>5141a897bd7d959dd805bbd164afbf5cda13a486</t>
  </si>
  <si>
    <t>5141a897b</t>
  </si>
  <si>
    <t>b89a99b0b5d2495d8045a76c69e161d414fd1924</t>
  </si>
  <si>
    <t>b89a99b0b</t>
  </si>
  <si>
    <t>JK: Initialization of the mimetype menu in Windows. Small change in the disposition of the Save As menu.</t>
  </si>
  <si>
    <t>JK-Initialization-of-the-mimetype-menu-in-Windows.-Small-change-in-the</t>
  </si>
  <si>
    <t>Tue, 26 Jun 2001 09:38:25 +0000</t>
  </si>
  <si>
    <t>f3f345a617d9491998ccac29cfdae1c28610c26a</t>
  </si>
  <si>
    <t>f3f345a61</t>
  </si>
  <si>
    <t>09d10242247982ba7ed3d8e490a42c36f532e2b5</t>
  </si>
  <si>
    <t>09d102422</t>
  </si>
  <si>
    <t>Reorganizing the file amaya.profiles Irene</t>
  </si>
  <si>
    <t>Reorganizing-the-file-amaya.profiles</t>
  </si>
  <si>
    <t>Tue, 26 Jun 2001 09:25:28 +0000</t>
  </si>
  <si>
    <t>eb970e99f6fcbe35c567a1134db910132bb62d27</t>
  </si>
  <si>
    <t>eb970e99f</t>
  </si>
  <si>
    <t>af46cd5eafa891dc78e355ddd8b85476009ed575</t>
  </si>
  <si>
    <t>af46cd5ea</t>
  </si>
  <si>
    <t>When documents were restored after a crash the document name given in the command line is ignored. Irene</t>
  </si>
  <si>
    <t>When-documents-were-restored-after-a-crash-the-document-name-given-in-the</t>
  </si>
  <si>
    <t>Tue, 26 Jun 2001 08:16:21 +0000</t>
  </si>
  <si>
    <t>4a0bbb69e11459b193f9567ea2ef5c162b08ddc4</t>
  </si>
  <si>
    <t>4a0bbb69e</t>
  </si>
  <si>
    <t>54d1b66556b5d68922c6a4f55a3f2d02895561c2</t>
  </si>
  <si>
    <t>54d1b6655</t>
  </si>
  <si>
    <t>Replacing body margins by body paddings. Irene</t>
  </si>
  <si>
    <t>Replacing-body-margins-by-body-paddings</t>
  </si>
  <si>
    <t>Tue, 26 Jun 2001 07:22:07 +0000</t>
  </si>
  <si>
    <t>72e05d2a11141d92f4fbbae21b929787a5640648</t>
  </si>
  <si>
    <t>72e05d2a1</t>
  </si>
  <si>
    <t>08b30e093fa71faf605b82abe58cdb23ea416056</t>
  </si>
  <si>
    <t>08b30e093</t>
  </si>
  <si>
    <t>Regenerating Amaya dialogues Irene</t>
  </si>
  <si>
    <t>Regenerating-Amaya-dialogues</t>
  </si>
  <si>
    <t>Tue, 26 Jun 2001 06:38:52 +0000</t>
  </si>
  <si>
    <t>d9feb4bc6eb26c261270595294bd69dcd32320b6</t>
  </si>
  <si>
    <t>d9feb4bc6</t>
  </si>
  <si>
    <t>b5bddc7b6a75747e62fedc5c250272880a9b511c</t>
  </si>
  <si>
    <t>b5bddc7b6</t>
  </si>
  <si>
    <t>Remove a level from the Thot abstract tree when we parse  a SVG image within a tag 'object' Laurent</t>
  </si>
  <si>
    <t>Remove-a-level-from-the-Thot-abstract-tree-when-we-parse-a-SVG-image-within-a-tag-object</t>
  </si>
  <si>
    <t>Mon, 25 Jun 2001 17:16:19 +0000</t>
  </si>
  <si>
    <t>a2f716f2078f6bf82f68b6f5b48693b683e4cb38</t>
  </si>
  <si>
    <t>a2f716f20</t>
  </si>
  <si>
    <t>c0ef8e3f4bb8933e5f547c3162dae84f4a8044b3</t>
  </si>
  <si>
    <t>c0ef8e3f4</t>
  </si>
  <si>
    <t>Improving Windows dialogues for the command Save As Irene</t>
  </si>
  <si>
    <t>Improving-Windows-dialogues-for-the-command-Save-As</t>
  </si>
  <si>
    <t>Mon, 25 Jun 2001 16:16:07 +0000</t>
  </si>
  <si>
    <t>d781a1f0e79a61ee2870855f6ffb411503d494b3</t>
  </si>
  <si>
    <t>d781a1f0e</t>
  </si>
  <si>
    <t>53adf4b194eb388d6c5ccf9b68e4b597f8348d2a</t>
  </si>
  <si>
    <t>53adf4b19</t>
  </si>
  <si>
    <t>Mon, 25 Jun 2001 14:38:54 +0000</t>
  </si>
  <si>
    <t>fb5efc2435ce74cf79c4807a57a22d0e275e0b43</t>
  </si>
  <si>
    <t>fb5efc243</t>
  </si>
  <si>
    <t>865db5e62b35eca9a0b78a7b7688543f44968dd3</t>
  </si>
  <si>
    <t>865db5e62</t>
  </si>
  <si>
    <t>Add a specific flag for Expat in order to preserve the external entities within an attribute name. Laurent</t>
  </si>
  <si>
    <t>Add-a-specific-flag-for-Expat-in-order-to-preserve-the-external-entities-within-an-attribute-name</t>
  </si>
  <si>
    <t>Mon, 25 Jun 2001 14:14:52 +0000</t>
  </si>
  <si>
    <t>f76cc2b53d996418413787b71bda45e728c729b5</t>
  </si>
  <si>
    <t>f76cc2b53</t>
  </si>
  <si>
    <t>92697bb4e0ef616fda498190a8945bea7cf1e0fa</t>
  </si>
  <si>
    <t>92697bb4e</t>
  </si>
  <si>
    <t>It was impossible to set the background color when the element BODY was selected. Irene</t>
  </si>
  <si>
    <t>It-was-impossible-to-set-the-background-color-when-the-element-BODY-was</t>
  </si>
  <si>
    <t>Mon, 25 Jun 2001 14:12:20 +0000</t>
  </si>
  <si>
    <t>7c02852cb5c88f64d342f1790e659443203beac9</t>
  </si>
  <si>
    <t>7c02852cb</t>
  </si>
  <si>
    <t>b398db7497ec6eb7586bc71104e7612779b90007</t>
  </si>
  <si>
    <t>b398db749</t>
  </si>
  <si>
    <t>JK: Removed an invalid initialization of charset and mimetype of type "UNKNOWN"</t>
  </si>
  <si>
    <t>JK-Removed-an-invalid-initialization-of-charset-and-mimetype-of-type-UNKNOWN</t>
  </si>
  <si>
    <t>Mon, 25 Jun 2001 13:46:23 +0000</t>
  </si>
  <si>
    <t>821b9cbf968668dea9dad846a6aadbbcf1cd8d7b</t>
  </si>
  <si>
    <t>821b9cbf9</t>
  </si>
  <si>
    <t>929a1fdfd88d5249f3896e277591b2502d9daee3</t>
  </si>
  <si>
    <t>929a1fdfd</t>
  </si>
  <si>
    <t>Improving the command Save As. Irene</t>
  </si>
  <si>
    <t>Improving-the-command-Save-As</t>
  </si>
  <si>
    <t>Mon, 25 Jun 2001 13:22:00 +0000</t>
  </si>
  <si>
    <t>b2c260cab1da865d94033fe55318327ff9ad5fb8</t>
  </si>
  <si>
    <t>b2c260cab</t>
  </si>
  <si>
    <t>1174b5a912265f9075d005cafe363e89c0b138a3</t>
  </si>
  <si>
    <t>1174b5a91</t>
  </si>
  <si>
    <t>JK: New function in AHTURLTools to get the mime type of a document of type docImage: char *DocImageMimeType (Document doc).</t>
  </si>
  <si>
    <t>JK-New-function-in-AHTURLTools-to-get-the-mime-type-of-a-document-of</t>
  </si>
  <si>
    <t xml:space="preserve">Now calling it when initializing the SaveAs form._x000D_
</t>
  </si>
  <si>
    <t>Mon, 25 Jun 2001 12:51:51 +0000</t>
  </si>
  <si>
    <t>140756e8e2bb5a0d1758b1616ace00a544ddf98d</t>
  </si>
  <si>
    <t>140756e8e</t>
  </si>
  <si>
    <t>7d1dce2f0dab9318d3259799ae4ad7fc116a5344</t>
  </si>
  <si>
    <t>7d1dce2f0</t>
  </si>
  <si>
    <t>- Support of SVG images within tag 'object' - support of recursive SVG images Laurent</t>
  </si>
  <si>
    <t>Support-of-SVG-images-within-tag-object</t>
  </si>
  <si>
    <t>Mon, 25 Jun 2001 12:36:40 +0000</t>
  </si>
  <si>
    <t>ff4db75baaf52b8d01a711afb036dc93b7ebf7a9</t>
  </si>
  <si>
    <t>ff4db75ba</t>
  </si>
  <si>
    <t>d90b0b24d6e9969be0b52bedeb9c381c7137c98a</t>
  </si>
  <si>
    <t>d90b0b24d</t>
  </si>
  <si>
    <t>The command "Change Title" didn't work. It's now possible to save images included in an SVG. Changing the Unix dialogue of Save As. Irene</t>
  </si>
  <si>
    <t>The-command-Change-Title-didn-t-work</t>
  </si>
  <si>
    <t>Mon, 25 Jun 2001 11:12:19 +0000</t>
  </si>
  <si>
    <t>190be9d31a3ca433398ff34450ae7effa1ffe7a0</t>
  </si>
  <si>
    <t>190be9d31</t>
  </si>
  <si>
    <t>aa3c541bdb28c227b64e4f65d92d70eb651eafcb</t>
  </si>
  <si>
    <t>aa3c541bd</t>
  </si>
  <si>
    <t>CSS rule text-align was not interpreted correctly when printing a H1 element. VQ</t>
  </si>
  <si>
    <t>CSS-rule-text-align-was-not-interpreted-correctly-when-printing-a-H1-element</t>
  </si>
  <si>
    <t>Mon, 25 Jun 2001 08:04:35 +0000</t>
  </si>
  <si>
    <t>3a1fb005754a7568c961dfb8a7c73fc3d247e551</t>
  </si>
  <si>
    <t>3a1fb0057</t>
  </si>
  <si>
    <t>72d530e1faaf82c6958980eeb689676e36afa6ac</t>
  </si>
  <si>
    <t>72d530e1f</t>
  </si>
  <si>
    <t>SVG: it was no longer possible to enter a polyline from the SVG palette. VQ.</t>
  </si>
  <si>
    <t>SVG-it-was-no-longer-possible-to-enter-a-polyline-from-the-SVG-palette</t>
  </si>
  <si>
    <t>Mon, 25 Jun 2001 07:39:35 +0000</t>
  </si>
  <si>
    <t>ab9d6b728e751f75732614f2d5f37bdbcdef110b</t>
  </si>
  <si>
    <t>ab9d6b728</t>
  </si>
  <si>
    <t>891a2ccd758ffe73ca0626a3d6d4119eb272196d</t>
  </si>
  <si>
    <t>891a2ccd7</t>
  </si>
  <si>
    <t>SVG: don't delete a graphic element when the user enters      Backspace at the beginning of a svg:text element VQ</t>
  </si>
  <si>
    <t>SVG-don-t-delete-a-graphic-element-when-the-user-enters</t>
  </si>
  <si>
    <t>Mon, 25 Jun 2001 07:38:39 +0000</t>
  </si>
  <si>
    <t>123d37dfdd4ebe64cf595ab92fc312bec9949aa0</t>
  </si>
  <si>
    <t>123d37dfd</t>
  </si>
  <si>
    <t>13207156aadca6a2ea1b4539c6281bcb434911e6</t>
  </si>
  <si>
    <t>13207156a</t>
  </si>
  <si>
    <t>Adding an advice about entering brackets in a MathML expression. VQ.</t>
  </si>
  <si>
    <t>Adding-an-advice-about-entering-brackets-in-a-MathML-expression</t>
  </si>
  <si>
    <t>Sat, 23 Jun 2001 11:11:52 +0000</t>
  </si>
  <si>
    <t>f13c8ce28af68e9afa214aab4f860f1c8e721428</t>
  </si>
  <si>
    <t>f13c8ce28</t>
  </si>
  <si>
    <t>33c9a893145990ac290009e6b566012c7ecd36a1</t>
  </si>
  <si>
    <t>33c9a8931</t>
  </si>
  <si>
    <t>Improving display of elements with attribute xlink:href in the Structure and Links views. VQ.</t>
  </si>
  <si>
    <t>Improving-display-of-elements-with-attribute-xlink-href-in-the</t>
  </si>
  <si>
    <t>Sat, 23 Jun 2001 10:46:43 +0000</t>
  </si>
  <si>
    <t>068f0693ffd2dabcccbd2ae04078ad521126e9e1</t>
  </si>
  <si>
    <t>068f0693f</t>
  </si>
  <si>
    <t>068fd1c3f2dd119e186826c0dd0ecc4d44f56dca</t>
  </si>
  <si>
    <t>068fd1c3f</t>
  </si>
  <si>
    <t>Code clean-up. VQ.</t>
  </si>
  <si>
    <t>Sat, 23 Jun 2001 08:36:16 +0000</t>
  </si>
  <si>
    <t>cfdbc682db508db3328c63ffc8258b3302bf03d0</t>
  </si>
  <si>
    <t>cfdbc682d</t>
  </si>
  <si>
    <t>b78bc15749ec14dec6b62e4744a1b5a18a2e9f8a</t>
  </si>
  <si>
    <t>b78bc1574</t>
  </si>
  <si>
    <t>Do not save a &lt;br&gt; element in the clipdoard when deleteing it with Backspace or Delete. VQ</t>
  </si>
  <si>
    <t>Do-not-save-a-br-element-in-the-clipdoard-when-deleteing-it-with</t>
  </si>
  <si>
    <t>Sat, 23 Jun 2001 08:31:17 +0000</t>
  </si>
  <si>
    <t>00698733cd3733ea392f8145ba572f5c05aa535d</t>
  </si>
  <si>
    <t>00698733c</t>
  </si>
  <si>
    <t>008602061c40d12b1ffb2638c5561fb6c074def5</t>
  </si>
  <si>
    <t>JK: fixing some bugs with the refresh of the save as menu</t>
  </si>
  <si>
    <t>JK-fixing-some-bugs-with-the-refresh-of-the-save-as-menu</t>
  </si>
  <si>
    <t>Fri, 22 Jun 2001 16:28:22 +0000</t>
  </si>
  <si>
    <t>dbf6f50232dec3872ce309d7e7660a182c580856</t>
  </si>
  <si>
    <t>dbf6f5023</t>
  </si>
  <si>
    <t>c7427b779620cd246928771e6f91aa58082416f4</t>
  </si>
  <si>
    <t>c7427b779</t>
  </si>
  <si>
    <t>Omited flag Laurent</t>
  </si>
  <si>
    <t>Omited-flag</t>
  </si>
  <si>
    <t>Fri, 22 Jun 2001 14:56:43 +0000</t>
  </si>
  <si>
    <t>85403cefbfd6221758297a69b7846eee2ba9a943</t>
  </si>
  <si>
    <t>85403cefb</t>
  </si>
  <si>
    <t>a978f33424a0cf22d373095377a715a5ad1cf0e7</t>
  </si>
  <si>
    <t>a978f3342</t>
  </si>
  <si>
    <t>JK: Memorize the previous charset and mimetype and restore them if the user types cancel.</t>
  </si>
  <si>
    <t>JK-Memorize-the-previous-charset-and-mimetype-and-restore-them-if-the</t>
  </si>
  <si>
    <t>Fri, 22 Jun 2001 14:13:49 +0000</t>
  </si>
  <si>
    <t>27c043867ce314fbb3dc19af1313089d45206224</t>
  </si>
  <si>
    <t>27c043867</t>
  </si>
  <si>
    <t>020d86a727e3ae6044a696c155d7844266728653</t>
  </si>
  <si>
    <t>020d86a72</t>
  </si>
  <si>
    <t>SG: TtaNewPwdForm added (use it like TtaNewTextForm) it will replace text entered by * &amp; Toolbar button updating is ok</t>
  </si>
  <si>
    <t>SG-TtaNewPwdForm-added-use-it-like-TtaNewTextForm-it-will-replace-text-entered-by</t>
  </si>
  <si>
    <t>Fri, 22 Jun 2001 12:14:13 +0000</t>
  </si>
  <si>
    <t>e372ee6dcc5482d46cea62ae6447c678301fd79c</t>
  </si>
  <si>
    <t>e372ee6dc</t>
  </si>
  <si>
    <t>8e7f18d9df814f78f629243b329f52ea93c753f8</t>
  </si>
  <si>
    <t>8e7f18d9d</t>
  </si>
  <si>
    <t>SVG: when creating a new SVG document, display a simple caret instead of highlighting the whole window. VQ</t>
  </si>
  <si>
    <t>SVG-when-creating-a-new-SVG-document-display-a-simple-caret-instead</t>
  </si>
  <si>
    <t>Fri, 22 Jun 2001 10:56:25 +0000</t>
  </si>
  <si>
    <t>3a7b31d46aefa070d48b4d469e04b3862957aef8</t>
  </si>
  <si>
    <t>3a7b31d46</t>
  </si>
  <si>
    <t>0d9a314480068fad12da3be122ac5f16dd263651</t>
  </si>
  <si>
    <t>0d9a31448</t>
  </si>
  <si>
    <t>Bugs fixed in both parsers : - meaningfull white-space characters were skipped after a comment or a mathematical expression - in some cases, inline elements were inverted. Laurent</t>
  </si>
  <si>
    <t>Bugs-fixed-in-both-parsers</t>
  </si>
  <si>
    <t>Fri, 22 Jun 2001 09:18:56 +0000</t>
  </si>
  <si>
    <t>feca2d84ccbae94f334cabaa805cd012c1f46782</t>
  </si>
  <si>
    <t>feca2d84c</t>
  </si>
  <si>
    <t>4e41ec9183007bfe34d81c7214e058d99a1064a6</t>
  </si>
  <si>
    <t>4e41ec918</t>
  </si>
  <si>
    <t>Bug fix: Deleting a line break with commands Backspace and DElete was almost impossible. VQ.</t>
  </si>
  <si>
    <t>Bug-fix-Deleting-a-line-break-with-commands-Backspace-and-DElete</t>
  </si>
  <si>
    <t>Fri, 22 Jun 2001 09:01:53 +0000</t>
  </si>
  <si>
    <t>97026275ccf75aa60319cf22ad28604e30643af5</t>
  </si>
  <si>
    <t>97026275c</t>
  </si>
  <si>
    <t>0ca34bf2021653dda3e5e29ad7e7dc4937ea7e6e</t>
  </si>
  <si>
    <t>0ca34bf20</t>
  </si>
  <si>
    <t>Prevent element SVG_Image from being displayed. VQ</t>
  </si>
  <si>
    <t>Prevent-element-SVG_Image-from-being-displayed</t>
  </si>
  <si>
    <t>Thu, 21 Jun 2001 16:22:43 +0000</t>
  </si>
  <si>
    <t>89909d82838aa319ad89226292974028d939d38d</t>
  </si>
  <si>
    <t>89909d828</t>
  </si>
  <si>
    <t>58f30a1a319642fff2e8fc24dc8696c3c0982ac2</t>
  </si>
  <si>
    <t>58f30a1a3</t>
  </si>
  <si>
    <t>Improving display in Structure view. VQ</t>
  </si>
  <si>
    <t>Improving-display-in-Structure-view</t>
  </si>
  <si>
    <t>Thu, 21 Jun 2001 16:21:39 +0000</t>
  </si>
  <si>
    <t>05068f32a505da84ddaf82b7f46fca24ce97a2be</t>
  </si>
  <si>
    <t>05068f32a</t>
  </si>
  <si>
    <t>01329509c1a63b992179d94b719b83427e39b11b</t>
  </si>
  <si>
    <t>01329509c</t>
  </si>
  <si>
    <t>sg: warning removing</t>
  </si>
  <si>
    <t>sg-warning-removing</t>
  </si>
  <si>
    <t>Thu, 21 Jun 2001 15:30:50 +0000</t>
  </si>
  <si>
    <t>8b6e33fbc3366d578bedc6b76488ec97fb34a790</t>
  </si>
  <si>
    <t>8b6e33fbc</t>
  </si>
  <si>
    <t>68da3201341822e72948f5116f856524563831f7</t>
  </si>
  <si>
    <t>68da32013</t>
  </si>
  <si>
    <t>Bug fixed in the XML parser : When an attribute had a namespace different from the element one, the XML parser didn't restore the right namespace for the following attributes. Laurent</t>
  </si>
  <si>
    <t>Bug-fixed-in-the-XML-parser</t>
  </si>
  <si>
    <t>Thu, 21 Jun 2001 14:49:47 +0000</t>
  </si>
  <si>
    <t>2b08bf80b4f5c197eabb16aabc2ed4ab3f63f7ea</t>
  </si>
  <si>
    <t>2b08bf80b</t>
  </si>
  <si>
    <t>c9eb210d09d44b2524071d418061c61520b1cda3</t>
  </si>
  <si>
    <t>c9eb210d0</t>
  </si>
  <si>
    <t>SG: gtk code cleaning &amp; removing \n in status bar messages</t>
  </si>
  <si>
    <t>SG-gtk-code-cleaning-removing-n-in-status-bar-messages</t>
  </si>
  <si>
    <t>Thu, 21 Jun 2001 14:27:56 +0000</t>
  </si>
  <si>
    <t>0dd54bb995e4f7427bf75cf73a941f5afd21deba</t>
  </si>
  <si>
    <t>0dd54bb99</t>
  </si>
  <si>
    <t>e47663cc86edbe72d25b20a444ea07c6e89a6efe</t>
  </si>
  <si>
    <t>e47663cc8</t>
  </si>
  <si>
    <t>Bug fix: could not activate genuine XLink links associated with          anchor elements in SVG drawings. VQ</t>
  </si>
  <si>
    <t>Bug-fix-could-not-activate-genuine-XLink-links-associated-with</t>
  </si>
  <si>
    <t>Thu, 21 Jun 2001 14:26:42 +0000</t>
  </si>
  <si>
    <t>ca26bdddf58f0403000cf1b73884c95148ecf470</t>
  </si>
  <si>
    <t>ca26bdddf</t>
  </si>
  <si>
    <t>9e636be074d2ee3f5032161277fe6228943953ed</t>
  </si>
  <si>
    <t>9e636be07</t>
  </si>
  <si>
    <t>Bug fixed: Capital Pi greek entity was generated as &amp;PI; instead of &amp;Pi; Laurent</t>
  </si>
  <si>
    <t>Bug-fixed-Capital-Pi-greek-entity-was-generated-as-PI-instead-of-Pi</t>
  </si>
  <si>
    <t>Thu, 21 Jun 2001 13:39:32 +0000</t>
  </si>
  <si>
    <t>396c83ca68e6d2d7b0c2c93681d7be8fc417ba23</t>
  </si>
  <si>
    <t>396c83ca6</t>
  </si>
  <si>
    <t>815b550f3e2d3170856cd6c10dfab14302025f2e</t>
  </si>
  <si>
    <t>815b550f3</t>
  </si>
  <si>
    <t>JK: removed a compiler warning</t>
  </si>
  <si>
    <t>JK-removed-a-compiler-warning</t>
  </si>
  <si>
    <t>Thu, 21 Jun 2001 13:30:38 +0000</t>
  </si>
  <si>
    <t>a0e23b475f205ad4cda2005e7dae0653658599c7</t>
  </si>
  <si>
    <t>a0e23b475</t>
  </si>
  <si>
    <t>460d738ae115d5cd47723554016cb9d66b588755</t>
  </si>
  <si>
    <t>460d738ae</t>
  </si>
  <si>
    <t>JK/SG: libwww GTK integration. Added the timer + event registration</t>
  </si>
  <si>
    <t>JK-SG-libwww-GTK-integration.-Added-the-timer-event-registration</t>
  </si>
  <si>
    <t>Thu, 21 Jun 2001 13:26:23 +0000</t>
  </si>
  <si>
    <t>20905834bbc82f5ff4823f1a3685ff14960666d1</t>
  </si>
  <si>
    <t>20905834b</t>
  </si>
  <si>
    <t>3bb547ddffacb94bd15ac92e114867253641b138</t>
  </si>
  <si>
    <t>3bb547ddf</t>
  </si>
  <si>
    <t>JK/SG: The StopEventForLoop function was calling Xt directly. We're now using the Thotlib equivalent functions.</t>
  </si>
  <si>
    <t>JK-SG-The-StopEventForLoop-function-was-calling-Xt-directly.-We-re-now</t>
  </si>
  <si>
    <t>Thu, 21 Jun 2001 10:40:06 +0000</t>
  </si>
  <si>
    <t>7c08992bbe9012cafbc55ec3c9835d181ad18ae4</t>
  </si>
  <si>
    <t>7c08992bb</t>
  </si>
  <si>
    <t>42b3c5ab76234abdb5514ff8f1b4d8b940d6209a</t>
  </si>
  <si>
    <t>42b3c5ab7</t>
  </si>
  <si>
    <t>JK: Changed the SaveAs file browser filter to "*"</t>
  </si>
  <si>
    <t>JK-Changed-the-SaveAs-file-browser-filter-to</t>
  </si>
  <si>
    <t>Thu, 21 Jun 2001 08:30:38 +0000</t>
  </si>
  <si>
    <t>c272663cc590a736e1cb6cd2c1f164c615cec8cc</t>
  </si>
  <si>
    <t>c272663cc</t>
  </si>
  <si>
    <t>8de0825feebc95d0ccf38f26fdd81ef511822321</t>
  </si>
  <si>
    <t>8de0825fe</t>
  </si>
  <si>
    <t>Thcwise bug fix was lost "Avoid to handle the keys 0-9 twice.". Irene</t>
  </si>
  <si>
    <t>Thcwise-bug-fix-was-lost-Avoid-to-handle-the-keys-0-9-twice</t>
  </si>
  <si>
    <t>Thu, 21 Jun 2001 07:08:55 +0000</t>
  </si>
  <si>
    <t>0fa38d9b6558d15a38e9f295c7ed9143577501ae</t>
  </si>
  <si>
    <t>0fa38d9b6</t>
  </si>
  <si>
    <t>43dff00fa00a8a3d346fe97d67e6e9753d8c83ea</t>
  </si>
  <si>
    <t>43dff00fa</t>
  </si>
  <si>
    <t>Bug fix: entities were displayed at a wrong position in the Structure view VQ.</t>
  </si>
  <si>
    <t>Bug-fix-entities-were-displayed-at-a-wrong-position-in-the-Structure-view</t>
  </si>
  <si>
    <t>Wed, 20 Jun 2001 17:38:27 +0000</t>
  </si>
  <si>
    <t>98b74c6f140be7509fc07185c30318032a78a78e</t>
  </si>
  <si>
    <t>98b74c6f1</t>
  </si>
  <si>
    <t>68e91b841d51d853fccda62d4c1903a2641e510a</t>
  </si>
  <si>
    <t>68e91b841</t>
  </si>
  <si>
    <t>An image within an anchor was highlighted when the enclosing element of the anchor was selected. Irene</t>
  </si>
  <si>
    <t>An-image-within-an-anchor-was-highlighted-when-the-enclosing-element-of</t>
  </si>
  <si>
    <t>Wed, 20 Jun 2001 16:18:03 +0000</t>
  </si>
  <si>
    <t>f66861684635bb01d16125a004833d6e8c919321</t>
  </si>
  <si>
    <t>f66861684</t>
  </si>
  <si>
    <t>a04134a6efd5a8363c28b9f35f1b66880adcd7dc</t>
  </si>
  <si>
    <t>a04134a6e</t>
  </si>
  <si>
    <t>SG: event loop built with thotlib functions &amp; bug fixing on dialogue show when a document was modified.</t>
  </si>
  <si>
    <t>SG-event-loop-built-with-thotlib-functions-bug-fixing-on-dialogue-show-when-a-document-was-modified</t>
  </si>
  <si>
    <t>Wed, 20 Jun 2001 15:14:10 +0000</t>
  </si>
  <si>
    <t>fc65f910f782d7678b1db47c14a9e5b3273337d7</t>
  </si>
  <si>
    <t>fc65f910f</t>
  </si>
  <si>
    <t>e8069804bd62558d337f269f53a6463ad605568c</t>
  </si>
  <si>
    <t>e8069804b</t>
  </si>
  <si>
    <t>JK: Activating the Change charset button in the Windows Save as form. Some minor bug fixes. This work is operational, but not yet completely bug free.</t>
  </si>
  <si>
    <t>JK-Activating-the-Change-charset-button-in-the-Windows-Save-as-form</t>
  </si>
  <si>
    <t>Wed, 20 Jun 2001 14:48:08 +0000</t>
  </si>
  <si>
    <t>d68700be6fee15b6b92a551f62fabb360f33960c</t>
  </si>
  <si>
    <t>d68700be6</t>
  </si>
  <si>
    <t>b452a52a2205ce4cd2025ca8b4cece86378e323f</t>
  </si>
  <si>
    <t>b452a52a2</t>
  </si>
  <si>
    <t>Assign a content type to a local document. Laurent</t>
  </si>
  <si>
    <t>Assign-a-content-type-to-a-local-document</t>
  </si>
  <si>
    <t>Wed, 20 Jun 2001 13:08:52 +0000</t>
  </si>
  <si>
    <t>7a1765f26943987a539f26dbe88f170ae3174a0a</t>
  </si>
  <si>
    <t>7a1765f26</t>
  </si>
  <si>
    <t>d9fdb761203cc6089c887117c2f9ac3d8ab47eb5</t>
  </si>
  <si>
    <t>d9fdb7612</t>
  </si>
  <si>
    <t>Adding the index generated by WinWriter. Irene</t>
  </si>
  <si>
    <t>Adding-the-index-generated-by-WinWriter</t>
  </si>
  <si>
    <t>Wed, 20 Jun 2001 11:10:12 +0000</t>
  </si>
  <si>
    <t>4cb22fc3aadf1beebe9b4681e58d9696ab20e099</t>
  </si>
  <si>
    <t>4cb22fc3a</t>
  </si>
  <si>
    <t>86c2070d2f939d4f7860e62da9a8db4c4ec80e83</t>
  </si>
  <si>
    <t>86c2070d2</t>
  </si>
  <si>
    <t>The CSS parser didn't report the right line number when an error was detected. Irene</t>
  </si>
  <si>
    <t>The-CSS-parser-didn-t-report-the-right-line-number-when-an-error-was-detected</t>
  </si>
  <si>
    <t>Wed, 20 Jun 2001 10:38:53 +0000</t>
  </si>
  <si>
    <t>83c92e64e08ffbdd54dfceba02ae0efb054d38ba</t>
  </si>
  <si>
    <t>83c92e64e</t>
  </si>
  <si>
    <t>9493af7775d1212051f765baf3cc0859a7fd3375</t>
  </si>
  <si>
    <t>9493af777</t>
  </si>
  <si>
    <t>Support of 16 bit screens on Windows platforms Irene</t>
  </si>
  <si>
    <t>Support-of-16-bit-screens-on-Windows-platforms</t>
  </si>
  <si>
    <t>Wed, 20 Jun 2001 09:16:41 +0000</t>
  </si>
  <si>
    <t>722e0295debbabab1695256657d4b6c7ffb060a5</t>
  </si>
  <si>
    <t>722e0295d</t>
  </si>
  <si>
    <t>05e42eeaa714fc657d82c894d9c5f22a667d91fd</t>
  </si>
  <si>
    <t>05e42eeaa</t>
  </si>
  <si>
    <t>Assigning the printer definition to DOT_PER_INCH Irene</t>
  </si>
  <si>
    <t>Assigning-the-printer-definition-to-DOT_PER_INCH</t>
  </si>
  <si>
    <t>Wed, 20 Jun 2001 07:54:34 +0000</t>
  </si>
  <si>
    <t>9f910b196c64b3797b140c4461a242040fc807bb</t>
  </si>
  <si>
    <t>9f910b196</t>
  </si>
  <si>
    <t>e023b22cb87cd413ff62bf602866cb3019c9fa42</t>
  </si>
  <si>
    <t>e023b22cb</t>
  </si>
  <si>
    <t>Bug fix: It was impossible to delete an image/svg with command Ctrl-W (but    Ctrl-D worked). VQ.</t>
  </si>
  <si>
    <t>Bug-fix-It-was-impossible-to-delete-an-image-svg-with-command-Ctrl-W-but</t>
  </si>
  <si>
    <t>Wed, 20 Jun 2001 07:47:47 +0000</t>
  </si>
  <si>
    <t>5c5854bf9ef0421fd8ca7d5f1cf4c15a1a227a9a</t>
  </si>
  <si>
    <t>5c5854bf9</t>
  </si>
  <si>
    <t>2d06f2e3af113c98b615d9d0f90ce7838ed21957</t>
  </si>
  <si>
    <t>2d06f2e3a</t>
  </si>
  <si>
    <t>Bug fix: Read-only element (e.g. the content of an image/svg) were no       longer protected after undo.       Elements within a read-only elements could be deleted. VQ.</t>
  </si>
  <si>
    <t>Bug-fix-Read-only-element-e.g.-the-content-of-an-image-svg-were-no</t>
  </si>
  <si>
    <t>Wed, 20 Jun 2001 07:18:54 +0000</t>
  </si>
  <si>
    <t>162bd8bb4413562fece7afc8d46ce42de035c9a1</t>
  </si>
  <si>
    <t>162bd8bb4</t>
  </si>
  <si>
    <t>966aa1daf8b62c9e6522d74ff99c1aaba44336cb</t>
  </si>
  <si>
    <t>966aa1daf</t>
  </si>
  <si>
    <t>JK: Adding the change MIME type feature to Amaya/Windows</t>
  </si>
  <si>
    <t>JK-Adding-the-change-MIME-type-feature-to-Amaya-Windows</t>
  </si>
  <si>
    <t>Tue, 19 Jun 2001 16:27:56 +0000</t>
  </si>
  <si>
    <t>25f5d5f53244c6a9c7a5dbf4f2eaca1c27d835d1</t>
  </si>
  <si>
    <t>25f5d5f53</t>
  </si>
  <si>
    <t>517e46d79a5b7499784b31a76957b8fa667688b6</t>
  </si>
  <si>
    <t>517e46d79</t>
  </si>
  <si>
    <t>Bug fix: The left mouse button did not work when clicking an element with a link in a SVG drawing or a MathML expression. VQ.</t>
  </si>
  <si>
    <t>Bug-fix-The-left-mouse-button-did-not-work-when-clicking-an-element</t>
  </si>
  <si>
    <t>Tue, 19 Jun 2001 16:03:17 +0000</t>
  </si>
  <si>
    <t>a421d56b8ae374ad6093ac22f500ade65c724392</t>
  </si>
  <si>
    <t>a421d56b8</t>
  </si>
  <si>
    <t>1e89e8d176b14b3ac14504b52f9ac97d042f2828</t>
  </si>
  <si>
    <t>1e89e8d17</t>
  </si>
  <si>
    <t>sg: mon rapport &amp; picture implementation with clipping and transparencie &amp; keyboard callback implementation without access key &amp; bug fixing when closing a document with the right corner cross &amp; addition of #ifndef _GTK in editing picture function.</t>
  </si>
  <si>
    <t>sg-mon-rapport-picture-implementation-with-clipping-and-transparencie-keyboard-callback-implementation-without-access-key-bug-fixing-when-closing-a-document-with-the-right-corner-cross-addition-of-ifndef-_GTK-in-editing-picture-function</t>
  </si>
  <si>
    <t>Tue, 19 Jun 2001 15:08:56 +0000</t>
  </si>
  <si>
    <t>9f44e1e4bf2e6d3e8883164f9d67f3a7cbef7e9b</t>
  </si>
  <si>
    <t>9f44e1e4b</t>
  </si>
  <si>
    <t>f40beabde7e973c814cf478c212ffd59b5c9f10b</t>
  </si>
  <si>
    <t>f40beabde</t>
  </si>
  <si>
    <t>JK: New labels for the Save As menu</t>
  </si>
  <si>
    <t>JK-New-labels-for-the-Save-As-menu</t>
  </si>
  <si>
    <t>Tue, 19 Jun 2001 13:11:20 +0000</t>
  </si>
  <si>
    <t>2935d3e5c485d413d48232b5df9281b364c77377</t>
  </si>
  <si>
    <t>2935d3e5c</t>
  </si>
  <si>
    <t>33fa417b79f28e4507f41c0d56951e47c326d1a7</t>
  </si>
  <si>
    <t>33fa417b7</t>
  </si>
  <si>
    <t>JK: memorizing the MIME type of downloaded images</t>
  </si>
  <si>
    <t>JK-memorizing-the-MIME-type-of-downloaded-images</t>
  </si>
  <si>
    <t>Tue, 19 Jun 2001 13:10:51 +0000</t>
  </si>
  <si>
    <t>81cbd819825721383d62b7c9a60e00d0925caf9f</t>
  </si>
  <si>
    <t>81cbd8198</t>
  </si>
  <si>
    <t>1a97f7918671a6471dc3c06aa7217fdbe81e2630</t>
  </si>
  <si>
    <t>1a97f7918</t>
  </si>
  <si>
    <t>JK: Enhancing the Save As menu: the user can now select the MIME type and charset of the target document.</t>
  </si>
  <si>
    <t>JK-Enhancing-the-Save-As-menu-the-user-can-now-select-the-MIME-type</t>
  </si>
  <si>
    <t>Tue, 19 Jun 2001 13:09:28 +0000</t>
  </si>
  <si>
    <t>56e26429dfe4bb5540ab93b24181982a732b81e8</t>
  </si>
  <si>
    <t>56e26429d</t>
  </si>
  <si>
    <t>541192324d177a2193e60bb8daf01e437dc2ce10</t>
  </si>
  <si>
    <t>Tue, 19 Jun 2001 09:06:29 +0000</t>
  </si>
  <si>
    <t>2fc0049d915cf18893d57c5ea4a49f8ca0b256df</t>
  </si>
  <si>
    <t>2fc0049d9</t>
  </si>
  <si>
    <t>64a5dd335b65b55a1ff929db21ee55b262b3511f</t>
  </si>
  <si>
    <t>64a5dd335</t>
  </si>
  <si>
    <t>Bug fix: in some cases the vertical scroll bar did not allow the document to scroll to the end. VQ</t>
  </si>
  <si>
    <t>Bug-fix-in-some-cases-the-vertical-scroll-bar-did-not-allow-the</t>
  </si>
  <si>
    <t>Tue, 19 Jun 2001 08:08:10 +0000</t>
  </si>
  <si>
    <t>552d0c8b77770f9112c2b693d464159a45b26e9a</t>
  </si>
  <si>
    <t>552d0c8b7</t>
  </si>
  <si>
    <t>2daecfa36bab6ace946f318b1e5f0a9530ffe761</t>
  </si>
  <si>
    <t>2daecfa36</t>
  </si>
  <si>
    <t>ndex generated by Joe Welinske jw@winwriters.com. Irene</t>
  </si>
  <si>
    <t>ndex-generated-by-Joe-Welinske-jw-winwriters.com</t>
  </si>
  <si>
    <t>Tue, 19 Jun 2001 06:36:29 +0000</t>
  </si>
  <si>
    <t>dfb8cbba21a6696b17be9139d4e3c03b7af0f20f</t>
  </si>
  <si>
    <t>dfb8cbba2</t>
  </si>
  <si>
    <t>4bb85ffb037cd80bd9bdf176a65709e9bf7ac1c3</t>
  </si>
  <si>
    <t>4bb85ffb0</t>
  </si>
  <si>
    <t>Mon, 18 Jun 2001 15:38:15 +0000</t>
  </si>
  <si>
    <t>13e98f300cc04c6ae4960557627a1e7bc28996bc</t>
  </si>
  <si>
    <t>13e98f300</t>
  </si>
  <si>
    <t>9a1ca98009f0424a43d973433226e02bb79e5de9</t>
  </si>
  <si>
    <t>9a1ca9800</t>
  </si>
  <si>
    <t>Mon, 18 Jun 2001 09:27:02 +0000</t>
  </si>
  <si>
    <t>4040e115e073fdb716d0c00baad2fdb06aad48f1</t>
  </si>
  <si>
    <t>4040e115e</t>
  </si>
  <si>
    <t>38014ad94211728aca29157e2729f2bf8107443d</t>
  </si>
  <si>
    <t>38014ad94</t>
  </si>
  <si>
    <t>Taking into account the alpha channel in png images. Irene</t>
  </si>
  <si>
    <t>Taking-into-account-the-alpha-channel-in-png-images</t>
  </si>
  <si>
    <t>Mon, 18 Jun 2001 09:16:49 +0000</t>
  </si>
  <si>
    <t>84745783eeee3922ac7a34f8ee24ec1fe5a9ac1d</t>
  </si>
  <si>
    <t>84745783e</t>
  </si>
  <si>
    <t>982e3a9e996f57773e38353147fc5b2e220a7857</t>
  </si>
  <si>
    <t>982e3a9e9</t>
  </si>
  <si>
    <t>Mon, 18 Jun 2001 07:23:00 +0000</t>
  </si>
  <si>
    <t>03c588a1fe1bf8bff63c2546380a643a64203c0a</t>
  </si>
  <si>
    <t>03c588a1f</t>
  </si>
  <si>
    <t>10ca7170c116c4a60b6f02225c886f664223d06e</t>
  </si>
  <si>
    <t>10ca7170c</t>
  </si>
  <si>
    <t>Fixing compilation warnings. VQ</t>
  </si>
  <si>
    <t>Fixing-compilation-warnings</t>
  </si>
  <si>
    <t>Mon, 18 Jun 2001 07:09:19 +0000</t>
  </si>
  <si>
    <t>369132614f8e7be5f61d58e72a28acba649f5de9</t>
  </si>
  <si>
    <t>32168d61d7e583f4d4c6f1fa93e8ebd4b837e740</t>
  </si>
  <si>
    <t>32168d61d</t>
  </si>
  <si>
    <t>Fixing a trouble on 16 plan screens. Irene</t>
  </si>
  <si>
    <t>Fixing-a-trouble-on-16-plan-screens</t>
  </si>
  <si>
    <t>Fri, 15 Jun 2001 16:04:26 +0000</t>
  </si>
  <si>
    <t>d8ee5bcb9ea62a847383e04004c87eef701b27bb</t>
  </si>
  <si>
    <t>d8ee5bcb9</t>
  </si>
  <si>
    <t>4be91f594076cabd99576e650215f20d2f141123</t>
  </si>
  <si>
    <t>4be91f594</t>
  </si>
  <si>
    <t>Improving the handler of png images. Irene</t>
  </si>
  <si>
    <t>Improving-the-handler-of-png-images</t>
  </si>
  <si>
    <t>Fri, 15 Jun 2001 15:40:48 +0000</t>
  </si>
  <si>
    <t>22569b096e6ef19f837caa6185e7eecb62f04c55</t>
  </si>
  <si>
    <t>22569b096</t>
  </si>
  <si>
    <t>dceffa0e8c7e95cca08e65e5bb71857e3e5e715d</t>
  </si>
  <si>
    <t>dceffa0e8</t>
  </si>
  <si>
    <t>Improving the Windows dialogue. Irene</t>
  </si>
  <si>
    <t>Improving-the-Windows-dialogue</t>
  </si>
  <si>
    <t>Fri, 15 Jun 2001 10:17:25 +0000</t>
  </si>
  <si>
    <t>ad4bd58249cdeb94941dd1ca7f0374dc1caf1318</t>
  </si>
  <si>
    <t>ad4bd5824</t>
  </si>
  <si>
    <t>04882f96ab73d981578e4475321e2921d7d9133c</t>
  </si>
  <si>
    <t>04882f96a</t>
  </si>
  <si>
    <t>Improving the Windows dialogue Irene</t>
  </si>
  <si>
    <t>Fri, 15 Jun 2001 10:16:45 +0000</t>
  </si>
  <si>
    <t>c64e756462461cbf4bd43c15d07dbef1a4c9108d</t>
  </si>
  <si>
    <t>c64e75646</t>
  </si>
  <si>
    <t>88910e61a89ab56b247cc36686ce5d94846abdb7</t>
  </si>
  <si>
    <t>88910e61a</t>
  </si>
  <si>
    <t>Support of SVG images within SVG documents. Laurent</t>
  </si>
  <si>
    <t>Support-of-SVG-images-within-SVG-documents</t>
  </si>
  <si>
    <t>Fri, 15 Jun 2001 10:06:30 +0000</t>
  </si>
  <si>
    <t>37b06ef57b41f6427bb88d87be5f3a3e302c1d3e</t>
  </si>
  <si>
    <t>37b06ef57</t>
  </si>
  <si>
    <t>7963f96b23cd0baa51687e073e1cf6ac6e7f43dd</t>
  </si>
  <si>
    <t>7963f96b2</t>
  </si>
  <si>
    <t>Don't handle Caps Lock as Shift. Irene</t>
  </si>
  <si>
    <t>Don-t-handle-Caps-Lock-as-Shift</t>
  </si>
  <si>
    <t>Fri, 15 Jun 2001 08:53:29 +0000</t>
  </si>
  <si>
    <t>e93daa293d42618b8e1f9f72a5888c6b4a2d64a0</t>
  </si>
  <si>
    <t>e93daa293</t>
  </si>
  <si>
    <t>3a869319d9afcbba9b1ae33f8a8987af16dc621c</t>
  </si>
  <si>
    <t>3a869319d</t>
  </si>
  <si>
    <t>It was impossible to delete a text including an entity. Changing the font used to display the URL on Windows platforms. Irene</t>
  </si>
  <si>
    <t>It-was-impossible-to-delete-a-text-including-an-entity</t>
  </si>
  <si>
    <t>Fri, 15 Jun 2001 08:10:38 +0000</t>
  </si>
  <si>
    <t>4c60c67c8684b2b8c7d60917a29c5589ebb459ba</t>
  </si>
  <si>
    <t>4c60c67c8</t>
  </si>
  <si>
    <t>6094a8bc7f6a61f0c5684db740fe1a790471d451</t>
  </si>
  <si>
    <t>6094a8bc7</t>
  </si>
  <si>
    <t>Using the standard font in generated Windows dialogues. Irene</t>
  </si>
  <si>
    <t>Using-the-standard-font-in-generated-Windows-dialogues</t>
  </si>
  <si>
    <t>Thu, 14 Jun 2001 16:22:20 +0000</t>
  </si>
  <si>
    <t>0ec6b033412523de89f829d09a19de22c502ddfa</t>
  </si>
  <si>
    <t>0ec6b0334</t>
  </si>
  <si>
    <t>2d50653349e018e1dd1b3479fa93025b578b247e</t>
  </si>
  <si>
    <t>2d5065334</t>
  </si>
  <si>
    <t>Accesskeys were broken by the introduction of pseudo paragraphs Irene</t>
  </si>
  <si>
    <t>Accesskeys-were-broken-by-the-introduction-of-pseudo-paragraphs</t>
  </si>
  <si>
    <t>Thu, 14 Jun 2001 13:46:58 +0000</t>
  </si>
  <si>
    <t>aa507c7a0bee8c301aa59c4b759f8a3cdc920e81</t>
  </si>
  <si>
    <t>aa507c7a0</t>
  </si>
  <si>
    <t>a193695a4e119bd88877107d329c22129eb8d61b</t>
  </si>
  <si>
    <t>a193695a4</t>
  </si>
  <si>
    <t>SG: selection callback &amp; image drawing (using Imlib) (not finished, need clipping)&amp; Double click callback &amp; remove widget bug when closing amaya (With close window or quitte amaya) &amp; other minor modif</t>
  </si>
  <si>
    <t>SG-selection-callback-image-drawing-using-Imlib-not-finished-need-clipping-Double-click-callback-remove-widget-bug-when-closing-amaya-With-close-window-or-quitte-amaya-other-minor-modif</t>
  </si>
  <si>
    <t>Thu, 14 Jun 2001 12:39:03 +0000</t>
  </si>
  <si>
    <t>9f7f1d45e5143a7993f5c9839fddb7d0f5c2637b</t>
  </si>
  <si>
    <t>9f7f1d45e</t>
  </si>
  <si>
    <t>d3edc6ccb65bcddbdf37146c3115030763925760</t>
  </si>
  <si>
    <t>d3edc6ccb</t>
  </si>
  <si>
    <t>Avoid the generate invisible elements when zooming. Irene</t>
  </si>
  <si>
    <t>Avoid-the-generate-invisible-elements-when-zooming</t>
  </si>
  <si>
    <t>Wed, 13 Jun 2001 14:55:28 +0000</t>
  </si>
  <si>
    <t>d00a98621cbbcf81cbc34b227a04b698126133b3</t>
  </si>
  <si>
    <t>d00a98621</t>
  </si>
  <si>
    <t>4c664a090e4f592fa97e248c131a7fea1a5ccc8a</t>
  </si>
  <si>
    <t>4c664a090</t>
  </si>
  <si>
    <t>Transformation rules convert a numbered list into an unnumbered list and aunnumbered list into a numbered list. Irene</t>
  </si>
  <si>
    <t>Transformation-rules-convert-a-numbered-list-into-an-unnumbered-list</t>
  </si>
  <si>
    <t>Wed, 13 Jun 2001 14:39:40 +0000</t>
  </si>
  <si>
    <t>1750d8cdd61420b9a6d7be742d2588b383bdead7</t>
  </si>
  <si>
    <t>1750d8cdd</t>
  </si>
  <si>
    <t>773de5a3d2dc1892e66ea9e6199783a282511380</t>
  </si>
  <si>
    <t>773de5a3d</t>
  </si>
  <si>
    <t>Setting the default font to generated Windows dialogues. Irene</t>
  </si>
  <si>
    <t>Setting-the-default-font-to-generated-Windows-dialogues</t>
  </si>
  <si>
    <t>Wed, 13 Jun 2001 13:34:47 +0000</t>
  </si>
  <si>
    <t>49c66127b78aa84fe537e4b1c1e917c6d7c4a6ec</t>
  </si>
  <si>
    <t>49c66127b</t>
  </si>
  <si>
    <t>623d8c006a61a5ccf49f35974570c50f238938f3</t>
  </si>
  <si>
    <t>623d8c006</t>
  </si>
  <si>
    <t>JK: Avoid refreshing twice a window when changing the default font</t>
  </si>
  <si>
    <t>JK-Avoid-refreshing-twice-a-window-when-changing-the-default-font</t>
  </si>
  <si>
    <t>Wed, 13 Jun 2001 11:20:23 +0000</t>
  </si>
  <si>
    <t>bb5d2660e702f7adb85836f541013e7658ae03cb</t>
  </si>
  <si>
    <t>bb5d2660e</t>
  </si>
  <si>
    <t>e31a0fca14102c6614b2d00692562c5a2ffdd692</t>
  </si>
  <si>
    <t>e31a0fca1</t>
  </si>
  <si>
    <t>JK: Fixed a windows compiler warning.</t>
  </si>
  <si>
    <t>JK-Fixed-a-windows-compiler-warning</t>
  </si>
  <si>
    <t>Wed, 13 Jun 2001 11:13:50 +0000</t>
  </si>
  <si>
    <t>9f927907cc422a66dd8a657be584548ac2a625fa</t>
  </si>
  <si>
    <t>9f927907c</t>
  </si>
  <si>
    <t>648259e9002db59007dda73135e92c9e8ad3bfad</t>
  </si>
  <si>
    <t>JK: The Color Palette menu wasn't using the default GUI font&lt; Changed the white background of the area around the DONe button to LTGRAY.</t>
  </si>
  <si>
    <t>JK-The-Color-Palette-menu-wasn-t-using-the-default-GUI-font</t>
  </si>
  <si>
    <t>Wed, 13 Jun 2001 11:13:23 +0000</t>
  </si>
  <si>
    <t>ec2a02e329dc4d7414a5bc251fa1096f0c0d44d9</t>
  </si>
  <si>
    <t>ec2a02e32</t>
  </si>
  <si>
    <t>57e381aa49f2a17753430551820dcb2448df5826</t>
  </si>
  <si>
    <t>57e381aa4</t>
  </si>
  <si>
    <t>On 256 color Windows screens the display of the color palette altered colors used within documents. Irene</t>
  </si>
  <si>
    <t>On-256-color-Windows-screens-the-display-of-the-color-palette-altered</t>
  </si>
  <si>
    <t>Wed, 13 Jun 2001 08:49:47 +0000</t>
  </si>
  <si>
    <t>8753f478be4e16fec8af7d35961ec4dd763249f2</t>
  </si>
  <si>
    <t>8753f478b</t>
  </si>
  <si>
    <t>2ed3b880746564d5fff152d4fc20f9836f7cb9c2</t>
  </si>
  <si>
    <t>2ed3b8807</t>
  </si>
  <si>
    <t>iFixing some troubles with Windows screens limited to 256 colors. Irene</t>
  </si>
  <si>
    <t>iFixing-some-troubles-with-Windows-screens-limited-to-256-colors</t>
  </si>
  <si>
    <t>Tue, 12 Jun 2001 16:15:47 +0000</t>
  </si>
  <si>
    <t>41969e679008a31f2431034b882a87a75d5da66e</t>
  </si>
  <si>
    <t>41969e679</t>
  </si>
  <si>
    <t>ca92c9dc22133e84ea07b3db32a8aa759b67efca</t>
  </si>
  <si>
    <t>ca92c9dc2</t>
  </si>
  <si>
    <t>SVG: stroke width noe depends on the zoom. VQ</t>
  </si>
  <si>
    <t>SVG-stroke-width-noe-depends-on-the-zoom</t>
  </si>
  <si>
    <t>Tue, 12 Jun 2001 15:32:45 +0000</t>
  </si>
  <si>
    <t>860c34b62cf45c1eb34fd17deb4d2948036f501b</t>
  </si>
  <si>
    <t>860c34b62</t>
  </si>
  <si>
    <t>976da013a85dcf90157bf75b70706e5f8a80d8fa</t>
  </si>
  <si>
    <t>976da013a</t>
  </si>
  <si>
    <t>Taking into account quotes in CSS rules FontFamily Irene</t>
  </si>
  <si>
    <t>Taking-into-account-quotes-in-CSS-rules-FontFamily</t>
  </si>
  <si>
    <t>Tue, 12 Jun 2001 15:11:20 +0000</t>
  </si>
  <si>
    <t>6f7f5af1975ea9767380abd0c526f3083e21612a</t>
  </si>
  <si>
    <t>6f7f5af19</t>
  </si>
  <si>
    <t>08abd37a28fd340f20a853f0f1052e6ae54fff7e</t>
  </si>
  <si>
    <t>08abd37a2</t>
  </si>
  <si>
    <t>SVG: removing the last non-svg attributes from GraphML. VQ</t>
  </si>
  <si>
    <t>SVG-removing-the-last-non-svg-attributes-from-GraphML</t>
  </si>
  <si>
    <t>Tue, 12 Jun 2001 14:05:13 +0000</t>
  </si>
  <si>
    <t>a9a43ade046dfbe48b712463e0bc994f654a8d74</t>
  </si>
  <si>
    <t>a9a43ade0</t>
  </si>
  <si>
    <t>3603df714430a7c4cac208b77ecdef899bd0a167</t>
  </si>
  <si>
    <t>3603df714</t>
  </si>
  <si>
    <t>SVG and MathML didn't support pseudo-classes. + fixing a warning Irene</t>
  </si>
  <si>
    <t>SVG-and-MathML-didn-t-support-pseudo-classes</t>
  </si>
  <si>
    <t>Tue, 12 Jun 2001 13:51:08 +0000</t>
  </si>
  <si>
    <t>0251ca55b2a17786f1ef7568b51fc9c2e722d08f</t>
  </si>
  <si>
    <t>0251ca55b</t>
  </si>
  <si>
    <t>07c76074b9a3e8270745318ccb06c6a3fe85c8cc</t>
  </si>
  <si>
    <t>07c76074b</t>
  </si>
  <si>
    <t>Removing a warning Laurent</t>
  </si>
  <si>
    <t>Removing-a-warning</t>
  </si>
  <si>
    <t>Tue, 12 Jun 2001 13:39:43 +0000</t>
  </si>
  <si>
    <t>c8d7404daac188a9a6cf717ec3eaac09fadd24de</t>
  </si>
  <si>
    <t>c8d7404da</t>
  </si>
  <si>
    <t>3f7b515c55f4b248970061158721d9c5bbc090a8</t>
  </si>
  <si>
    <t>3f7b515c5</t>
  </si>
  <si>
    <t>JK: Removing a bug</t>
  </si>
  <si>
    <t>JK-Removing-a-bug</t>
  </si>
  <si>
    <t>Tue, 12 Jun 2001 13:16:26 +0000</t>
  </si>
  <si>
    <t>1daf5ce8317c215dca83008db5f77aae3d5beb5e</t>
  </si>
  <si>
    <t>1daf5ce83</t>
  </si>
  <si>
    <t>247cba094a815843ed6d28cc23f4e3898a25c33d</t>
  </si>
  <si>
    <t>247cba094</t>
  </si>
  <si>
    <t>Reorganization of the parsing errors management (in order to show SVG images parsing errors). Laurent</t>
  </si>
  <si>
    <t>Reorganization-of-the-parsing-errors-management-in-order-to-show-SVG-images-parsing-errors</t>
  </si>
  <si>
    <t>Tue, 12 Jun 2001 13:10:01 +0000</t>
  </si>
  <si>
    <t>929048940102876c30a9f21322ffcc2945b05517</t>
  </si>
  <si>
    <t>e11243719fe603016f4b49158a8d8df59d9e02ac</t>
  </si>
  <si>
    <t>e11243719</t>
  </si>
  <si>
    <t>bug fix: crash when setting an attribute value. VQ</t>
  </si>
  <si>
    <t>bug-fix-crash-when-setting-an-attribute-value</t>
  </si>
  <si>
    <t>Tue, 12 Jun 2001 11:15:12 +0000</t>
  </si>
  <si>
    <t>3242f5a1edf8354ce648b1c2808d4d76f6ba3756</t>
  </si>
  <si>
    <t>3242f5a1e</t>
  </si>
  <si>
    <t>c07dbff87fc4a8dab54ebfe80823402bb70c084b</t>
  </si>
  <si>
    <t>c07dbff87</t>
  </si>
  <si>
    <t>Presentation of text attributes with a single value was not applied. VQ.</t>
  </si>
  <si>
    <t>Presentation-of-text-attributes-with-a-single-value-was-not-applied</t>
  </si>
  <si>
    <t>Tue, 12 Jun 2001 08:47:26 +0000</t>
  </si>
  <si>
    <t>1af25c5dc42ae5cec922768fcb7e2a5739de5d6b</t>
  </si>
  <si>
    <t>1af25c5dc</t>
  </si>
  <si>
    <t>93c97f5f4716d9a2ef32e81e8c489622dd2fc01c</t>
  </si>
  <si>
    <t>93c97f5f4</t>
  </si>
  <si>
    <t>Bug fix: Amaya crashed when interpreting some attributes. VQ.</t>
  </si>
  <si>
    <t>Bug-fix-Amaya-crashed-when-interpreting-some-attributes</t>
  </si>
  <si>
    <t>Mon, 11 Jun 2001 18:01:01 +0000</t>
  </si>
  <si>
    <t>404116c6c0453c57f1eec17a4caf176ed324b58f</t>
  </si>
  <si>
    <t>404116c6c</t>
  </si>
  <si>
    <t>f7fcdd514acac1510ca40596c5afe2ee96d26d38</t>
  </si>
  <si>
    <t>f7fcdd514</t>
  </si>
  <si>
    <t>SVG: ignore empty path elements when looking for the selected element. VQ.</t>
  </si>
  <si>
    <t>SVG-ignore-empty-path-elements-when-looking-for-the-selected-element</t>
  </si>
  <si>
    <t>Mon, 11 Jun 2001 16:00:01 +0000</t>
  </si>
  <si>
    <t>960f4a7ae09782eb8e999dfb8c72f310ed80dccb</t>
  </si>
  <si>
    <t>960f4a7ae</t>
  </si>
  <si>
    <t>b5546c5d96200509f096c4653616db4956b68f11</t>
  </si>
  <si>
    <t>b5546c5d9</t>
  </si>
  <si>
    <t>CSS: handling class attributes that contain a space separated list of names. VQ</t>
  </si>
  <si>
    <t>CSS-handling-class-attributes-that-contain-a-space-separated-list-of-names</t>
  </si>
  <si>
    <t>Mon, 11 Jun 2001 14:30:46 +0000</t>
  </si>
  <si>
    <t>763ecce7ad4b6308f4cb1603b95a168d0bec167b</t>
  </si>
  <si>
    <t>763ecce7a</t>
  </si>
  <si>
    <t>1bdcf027658b505fbd7e49f3b7b20d75d7381c04</t>
  </si>
  <si>
    <t>1bdcf0276</t>
  </si>
  <si>
    <t>Ruby: minor improvements. VQ</t>
  </si>
  <si>
    <t>Ruby-minor-improvements</t>
  </si>
  <si>
    <t>Mon, 11 Jun 2001 09:35:44 +0000</t>
  </si>
  <si>
    <t>dc22bd10d0b39b932594d836a2be23c2235278f3</t>
  </si>
  <si>
    <t>dc22bd10d</t>
  </si>
  <si>
    <t>0082a658314d374b289f890140f39068e467fed8</t>
  </si>
  <si>
    <t>0082a6583</t>
  </si>
  <si>
    <t>MathML: deitalicizing a formula trashed it VQ</t>
  </si>
  <si>
    <t>MathML-deitalicizing-a-formula-trashed-it</t>
  </si>
  <si>
    <t>Mon, 11 Jun 2001 09:35:17 +0000</t>
  </si>
  <si>
    <t>393b3ea621316d980cf9214c7e06136961299e6b</t>
  </si>
  <si>
    <t>393b3ea62</t>
  </si>
  <si>
    <t>420f78b88e00919eb9172cbbd379aee74c6fce20</t>
  </si>
  <si>
    <t>420f78b88</t>
  </si>
  <si>
    <t>JK: testing reply-to</t>
  </si>
  <si>
    <t>JK-testing-reply-to</t>
  </si>
  <si>
    <t>Mon, 11 Jun 2001 09:34:17 +0000</t>
  </si>
  <si>
    <t>697ab5816236ba185e16ecb14c2b30de3eb9bd85</t>
  </si>
  <si>
    <t>697ab5816</t>
  </si>
  <si>
    <t>24ef323125440525972cf11fbe6dada3b4da1e7c</t>
  </si>
  <si>
    <t>24ef32312</t>
  </si>
  <si>
    <t>SVG: make attributes width and height optional for the svg element. VQ</t>
  </si>
  <si>
    <t>SVG-make-attributes-width-and-height-optional-for-the-svg-element</t>
  </si>
  <si>
    <t>Mon, 11 Jun 2001 09:29:44 +0000</t>
  </si>
  <si>
    <t>5df0921b197a345ae0ec0b220b18657ff2002fb5</t>
  </si>
  <si>
    <t>5df0921b1</t>
  </si>
  <si>
    <t>e9937bd4382fcef6f2d68d6bfa9374858f1367ab</t>
  </si>
  <si>
    <t>e9937bd43</t>
  </si>
  <si>
    <t>cvs test</t>
  </si>
  <si>
    <t>cvs-test</t>
  </si>
  <si>
    <t>Mon, 11 Jun 2001 09:27:59 +0000</t>
  </si>
  <si>
    <t>ef61bbe6b8eb896eb8cec07110e10153a3848256</t>
  </si>
  <si>
    <t>ef61bbe6b</t>
  </si>
  <si>
    <t>9b8744967497039c965c8cd633b6c7757f243d56</t>
  </si>
  <si>
    <t>9b8744967</t>
  </si>
  <si>
    <t>JK: testing cvs commit</t>
  </si>
  <si>
    <t>JK-testing-cvs-commit</t>
  </si>
  <si>
    <t>Mon, 11 Jun 2001 09:21:56 +0000</t>
  </si>
  <si>
    <t>20a336305639a220a9c97cf4019af07474ede795</t>
  </si>
  <si>
    <t>20a336305</t>
  </si>
  <si>
    <t>d3399f493d94c27e7564444e269a00d45498f4a6</t>
  </si>
  <si>
    <t>d3399f493</t>
  </si>
  <si>
    <t>Apply Class command: when building the class menu, separate class names when several of them appear in a single class attribute. VQ.</t>
  </si>
  <si>
    <t>Apply-Class-command-when-building-the-class-menu-separate-class-names</t>
  </si>
  <si>
    <t>Mon, 11 Jun 2001 09:21:20 +0000</t>
  </si>
  <si>
    <t>a1c1a1d5f1c771cc6970a595de16fb5f80f09fd4</t>
  </si>
  <si>
    <t>a1c1a1d5f</t>
  </si>
  <si>
    <t>7612e824079d0069c442cfc20df62496da86c1e5</t>
  </si>
  <si>
    <t>7612e8240</t>
  </si>
  <si>
    <t>SVG: Interpret the translation part of matrices in the transform attribute. VQ</t>
  </si>
  <si>
    <t>SVG-Interpret-the-translation-part-of-matrices-in-the-transform-attribute</t>
  </si>
  <si>
    <t>Mon, 11 Jun 2001 09:19:03 +0000</t>
  </si>
  <si>
    <t>55feb3f25dd92686a68bd603589f162e250e737f</t>
  </si>
  <si>
    <t>55feb3f25</t>
  </si>
  <si>
    <t>1077acaa797568237ef6b34b16581e4e45abf084</t>
  </si>
  <si>
    <t>1077acaa7</t>
  </si>
  <si>
    <t>JK: testing cvs notify</t>
  </si>
  <si>
    <t>JK-testing-cvs-notify</t>
  </si>
  <si>
    <t>Mon, 11 Jun 2001 09:15:53 +0000</t>
  </si>
  <si>
    <t>b0badddb7dec94741081b3e93fb4f2b95d33ee07</t>
  </si>
  <si>
    <t>b0badddb7</t>
  </si>
  <si>
    <t>dac0a4125f969ef27843913e31f4b756e7ca26eb</t>
  </si>
  <si>
    <t>dac0a4125</t>
  </si>
  <si>
    <t>The Document element didn't take the size of the window. Irene</t>
  </si>
  <si>
    <t>The-Document-element-didn-t-take-the-size-of-the-window</t>
  </si>
  <si>
    <t>Mon, 11 Jun 2001 08:09:35 +0000</t>
  </si>
  <si>
    <t>a36feb6f5ff9deb8661a5a86db389961da9edbcb</t>
  </si>
  <si>
    <t>a36feb6f5</t>
  </si>
  <si>
    <t>1197dcc45226660ef0c31794074abbe8bf3d55bb</t>
  </si>
  <si>
    <t>1197dcc45</t>
  </si>
  <si>
    <t>JK: testing</t>
  </si>
  <si>
    <t>JK-testing</t>
  </si>
  <si>
    <t>Fri, 8 Jun 2001 16:37:17 +0000</t>
  </si>
  <si>
    <t>7dae206b5385886290164bcb57306fa04c5923ac</t>
  </si>
  <si>
    <t>7dae206b5</t>
  </si>
  <si>
    <t>3fa03291887729c753b4939f0490e425a993a4d2</t>
  </si>
  <si>
    <t>3fa032918</t>
  </si>
  <si>
    <t>Images were not displayed correctly on 256 colors Windows screens. Irene</t>
  </si>
  <si>
    <t>Images-were-not-displayed-correctly-on-256-colors-Windows-screens</t>
  </si>
  <si>
    <t>Fri, 8 Jun 2001 16:04:52 +0000</t>
  </si>
  <si>
    <t>8505598c53e96c87c35a99723d33f18c8ea923f2</t>
  </si>
  <si>
    <t>8505598c5</t>
  </si>
  <si>
    <t>f43a7f2f6efc778ef2a69a44563cc4649eb4159d</t>
  </si>
  <si>
    <t>f43a7f2f6</t>
  </si>
  <si>
    <t>Another mail test LC</t>
  </si>
  <si>
    <t>Another-mail-test</t>
  </si>
  <si>
    <t>Fri, 8 Jun 2001 15:05:25 +0000</t>
  </si>
  <si>
    <t>d947feb671ddc6463a98800c305d42229c760e93</t>
  </si>
  <si>
    <t>d947feb67</t>
  </si>
  <si>
    <t>7d11e00b47afdb56c849a588cb66e899d7fb4e6e</t>
  </si>
  <si>
    <t>7d11e00b4</t>
  </si>
  <si>
    <t>Test CVS mail LC</t>
  </si>
  <si>
    <t>Test-CVS-mail</t>
  </si>
  <si>
    <t>Fri, 8 Jun 2001 14:56:17 +0000</t>
  </si>
  <si>
    <t>09600e84ee09821f2bd986a97984601c17da4045</t>
  </si>
  <si>
    <t>09600e84e</t>
  </si>
  <si>
    <t>0b4f04aea687afed139a9f4ffc79dbdda9f7cf27</t>
  </si>
  <si>
    <t>0b4f04aea</t>
  </si>
  <si>
    <t>JK: mail test</t>
  </si>
  <si>
    <t>JK-mail-test</t>
  </si>
  <si>
    <t>Fri, 8 Jun 2001 14:46:35 +0000</t>
  </si>
  <si>
    <t>9d45254f6962414d4e6adb1f7e533edf754bb69a</t>
  </si>
  <si>
    <t>9d45254f6</t>
  </si>
  <si>
    <t>3f7625a571f1672e1ee9f3fb259b1eb437aebf8d</t>
  </si>
  <si>
    <t>3f7625a57</t>
  </si>
  <si>
    <t>Unicode stuff. Irene</t>
  </si>
  <si>
    <t>Fri, 8 Jun 2001 13:59:49 +0000</t>
  </si>
  <si>
    <t>1c13aaedfa52755729830fdc5fb036611ade2302</t>
  </si>
  <si>
    <t>1c13aaedf</t>
  </si>
  <si>
    <t>73575be3737adae42fe18a9c1c98ff3199973429</t>
  </si>
  <si>
    <t>73575be37</t>
  </si>
  <si>
    <t>Bug fix: a scroll in the structure view could crash Amaya. Irene</t>
  </si>
  <si>
    <t>Bug-fix-a-scroll-in-the-structure-view-could-crash-Amaya</t>
  </si>
  <si>
    <t>Fri, 8 Jun 2001 13:59:16 +0000</t>
  </si>
  <si>
    <t>99719ba7d8bffd6aa8e22e4dcd1e269a85b69f2f</t>
  </si>
  <si>
    <t>99719ba7d</t>
  </si>
  <si>
    <t>3ba1987364017a431639bf25aa15e47d05100fcb</t>
  </si>
  <si>
    <t>3ba198736</t>
  </si>
  <si>
    <t>Add the module 'Xmlbuilder.c' in the dependencies Laurent</t>
  </si>
  <si>
    <t>Add-the-module-Xmlbuilder.c-in-the-dependencies</t>
  </si>
  <si>
    <t>Fri, 8 Jun 2001 13:03:51 +0000</t>
  </si>
  <si>
    <t>a7fce502d8d0c4389382e1dd708bfbba85ca1b3b</t>
  </si>
  <si>
    <t>a7fce502d</t>
  </si>
  <si>
    <t>d99a965ff749f045269e6dd5a43d6f6e66cefd8a</t>
  </si>
  <si>
    <t>d99a965ff</t>
  </si>
  <si>
    <t>Fixing a bug in my previous commit Laurent</t>
  </si>
  <si>
    <t>Fixing-a-bug-in-my-previous-commit</t>
  </si>
  <si>
    <t>Fri, 8 Jun 2001 12:06:46 +0000</t>
  </si>
  <si>
    <t>065853701a5935687d0efb40366fad7aa57fa946</t>
  </si>
  <si>
    <t>6608a8ef1b561895058fc511e6e17fa7f1024c95</t>
  </si>
  <si>
    <t>6608a8ef1</t>
  </si>
  <si>
    <t>- Initial work for the futur XML-generic version. - Support of SVG images in (X)HTML documents (not yet completely finished). Laurent</t>
  </si>
  <si>
    <t>Initial-work-for-the-futur-XML-generic-version</t>
  </si>
  <si>
    <t>Fri, 8 Jun 2001 10:30:26 +0000</t>
  </si>
  <si>
    <t>855a6805e725c2f129c60cded8521c7ca34f04df</t>
  </si>
  <si>
    <t>855a6805e</t>
  </si>
  <si>
    <t>ae46566525d09de00e37c506b35f53e620399960</t>
  </si>
  <si>
    <t>ae4656652</t>
  </si>
  <si>
    <t>JK: Add SVG image priority in the content negotiation</t>
  </si>
  <si>
    <t>JK-Add-SVG-image-priority-in-the-content-negotiation</t>
  </si>
  <si>
    <t>Thu, 7 Jun 2001 14:18:14 +0000</t>
  </si>
  <si>
    <t>43c0177b21abae62d1b6e99636494672e2317488</t>
  </si>
  <si>
    <t>43c0177b2</t>
  </si>
  <si>
    <t>1594577a19e83a8ab8849f677dfcbb0af48e608d</t>
  </si>
  <si>
    <t>1594577a1</t>
  </si>
  <si>
    <t>JK: another test</t>
  </si>
  <si>
    <t>JK-another-test</t>
  </si>
  <si>
    <t>Thu, 7 Jun 2001 13:26:44 +0000</t>
  </si>
  <si>
    <t>92941f1aa316dcf539383c7e7f793310e84b23b6</t>
  </si>
  <si>
    <t>92941f1aa</t>
  </si>
  <si>
    <t>9180190916cc57176a753afbed9ff01ef68087bc</t>
  </si>
  <si>
    <t>JK: CVS loginfo trace.</t>
  </si>
  <si>
    <t>JK-CVS-loginfo-trace</t>
  </si>
  <si>
    <t>Thu, 7 Jun 2001 13:22:05 +0000</t>
  </si>
  <si>
    <t>ccddaa031d7f82512d04fda65b326dc38348b11c</t>
  </si>
  <si>
    <t>ccddaa031</t>
  </si>
  <si>
    <t>72b71389bc664e71f096061240f4a84a2b11ccbe</t>
  </si>
  <si>
    <t>72b71389b</t>
  </si>
  <si>
    <t>JK: CVs commit test</t>
  </si>
  <si>
    <t>JK-CVs-commit-test</t>
  </si>
  <si>
    <t>Thu, 7 Jun 2001 13:19:23 +0000</t>
  </si>
  <si>
    <t>714d7f1dc6104274ac7162781758cf56fe25cf37</t>
  </si>
  <si>
    <t>714d7f1dc</t>
  </si>
  <si>
    <t>Thu, 7 Jun 2001 13:12:15 +0000</t>
  </si>
  <si>
    <t>806e6570e28655b904bc50e4391f8071f0b58925</t>
  </si>
  <si>
    <t>806e6570e</t>
  </si>
  <si>
    <t>Thu, 7 Jun 2001 13:04:34 +0000</t>
  </si>
  <si>
    <t>45334b3f7b486a802cbe9bc5f18f0d2f5c3f305f</t>
  </si>
  <si>
    <t>45334b3f7</t>
  </si>
  <si>
    <t>3b851c642d7bba870d6d4224eac3b0f3bb54b6a2</t>
  </si>
  <si>
    <t>3b851c642</t>
  </si>
  <si>
    <t>Thu, 7 Jun 2001 13:02:47 +0000</t>
  </si>
  <si>
    <t>19aaa5cf908c18adcd8b8118ac5a61efa979c02f</t>
  </si>
  <si>
    <t>19aaa5cf9</t>
  </si>
  <si>
    <t>Thu, 7 Jun 2001 12:55:11 +0000</t>
  </si>
  <si>
    <t>fba51deb5114f676538724041662ec5e81360d27</t>
  </si>
  <si>
    <t>fba51deb5</t>
  </si>
  <si>
    <t>JK : test</t>
  </si>
  <si>
    <t>Thu, 7 Jun 2001 10:44:43 +0000</t>
  </si>
  <si>
    <t>71ec8e6b52c971bfa7c4f109e4997267e08473b1</t>
  </si>
  <si>
    <t>71ec8e6b5</t>
  </si>
  <si>
    <t>Thu, 7 Jun 2001 10:44:18 +0000</t>
  </si>
  <si>
    <t>2e696db488da4450a3cb182a28bcebac4493e5f9</t>
  </si>
  <si>
    <t>2e696db48</t>
  </si>
  <si>
    <t>e97192cc63eccc251b9c1879076ed6de8dcc2da7</t>
  </si>
  <si>
    <t>e97192cc6</t>
  </si>
  <si>
    <t>JL test</t>
  </si>
  <si>
    <t>JL-test</t>
  </si>
  <si>
    <t>Thu, 7 Jun 2001 10:41:27 +0000</t>
  </si>
  <si>
    <t>f34118fa90ef50d0095a94108cdc2d0cbc3a0bb4</t>
  </si>
  <si>
    <t>f34118fa9</t>
  </si>
  <si>
    <t>J: test</t>
  </si>
  <si>
    <t>J-test</t>
  </si>
  <si>
    <t>Thu, 7 Jun 2001 10:38:29 +0000</t>
  </si>
  <si>
    <t>77597fe5951effe88135e77fc69dccd79c26d374</t>
  </si>
  <si>
    <t>77597fe59</t>
  </si>
  <si>
    <t>aa71ca3a84e1cc89d2f313547c61fe3315f92353</t>
  </si>
  <si>
    <t>aa71ca3a8</t>
  </si>
  <si>
    <t>Thu, 7 Jun 2001 10:37:56 +0000</t>
  </si>
  <si>
    <t>b124d81aef2ff333b752e92279f591df8afd8b57</t>
  </si>
  <si>
    <t>b124d81ae</t>
  </si>
  <si>
    <t>Thu, 7 Jun 2001 10:34:55 +0000</t>
  </si>
  <si>
    <t>1f161572b541438221d1a0634a92cdafe4df81c2</t>
  </si>
  <si>
    <t>1f161572b</t>
  </si>
  <si>
    <t>d8baee4e79e9630d326ac7ae970d4bee0a4a7f1c</t>
  </si>
  <si>
    <t>d8baee4e7</t>
  </si>
  <si>
    <t>Thu, 7 Jun 2001 10:23:43 +0000</t>
  </si>
  <si>
    <t>1d46668f5bc3e42fe4127e5b53ae59e759376241</t>
  </si>
  <si>
    <t>1d46668f5</t>
  </si>
  <si>
    <t>8682a01e11b1e3f24eb810f12fb390dc25618d2a</t>
  </si>
  <si>
    <t>8682a01e1</t>
  </si>
  <si>
    <t>When creating an attribute or changing its value, style sheets were applied in the reverse priority order. VQ.</t>
  </si>
  <si>
    <t>When-creating-an-attribute-or-changing-its-value-style-sheets-were</t>
  </si>
  <si>
    <t>Thu, 7 Jun 2001 10:23:21 +0000</t>
  </si>
  <si>
    <t>08cb6967dee75ffa580898ba37d1cd1a744cf766</t>
  </si>
  <si>
    <t>08cb6967d</t>
  </si>
  <si>
    <t>df2d2346e2c4c33feeb908ef55fbafa6a33f662f</t>
  </si>
  <si>
    <t>df2d2346e</t>
  </si>
  <si>
    <t>Thu, 7 Jun 2001 10:20:59 +0000</t>
  </si>
  <si>
    <t>9838da83562228b165e7f82c4be3cd96010999a6</t>
  </si>
  <si>
    <t>9838da835</t>
  </si>
  <si>
    <t>c37b9ee4735adbeb5c348f152fa0b7486ee70d1c</t>
  </si>
  <si>
    <t>c37b9ee47</t>
  </si>
  <si>
    <t>Thu, 7 Jun 2001 10:14:44 +0000</t>
  </si>
  <si>
    <t>26e3a8e8f9eac46872cef9036de9aa0c089a10bb</t>
  </si>
  <si>
    <t>26e3a8e8f</t>
  </si>
  <si>
    <t>144d95318ab9be5f58de3469f0bd6c7be8474b36</t>
  </si>
  <si>
    <t>144d95318</t>
  </si>
  <si>
    <t>JK: Removed an obolette command.</t>
  </si>
  <si>
    <t>JK-Removed-an-obolette-command</t>
  </si>
  <si>
    <t>Thu, 7 Jun 2001 09:58:41 +0000</t>
  </si>
  <si>
    <t>796b885eb159c1087a619334cb301b9287bcd999</t>
  </si>
  <si>
    <t>796b885eb</t>
  </si>
  <si>
    <t>7d63ecef7a930ba53778f227de858ee780dbbcd5</t>
  </si>
  <si>
    <t>7d63ecef7</t>
  </si>
  <si>
    <t>Wed, 6 Jun 2001 15:31:05 +0000</t>
  </si>
  <si>
    <t>9daf308b254af4a8d219b6d06dc3845a7afa9e01</t>
  </si>
  <si>
    <t>9daf308b2</t>
  </si>
  <si>
    <t>74b1e1bf1e72fa69c7d8f07ba5e5497fe68e9245</t>
  </si>
  <si>
    <t>74b1e1bf1</t>
  </si>
  <si>
    <t>The variable DOT_PER_INCH was not initialized on Windows platforms. Fixing troubles with Ctrl 0-9, Alt 0-9, and simple key numbers. Irene</t>
  </si>
  <si>
    <t>The-variable-DOT_PER_INCH-was-not-initialized-on-Windows-platforms</t>
  </si>
  <si>
    <t>Wed, 6 Jun 2001 11:16:39 +0000</t>
  </si>
  <si>
    <t>0caee20b7bebc875b6e2152bce7753d71c369eb3</t>
  </si>
  <si>
    <t>0caee20b7</t>
  </si>
  <si>
    <t>3ade7fa76f86d23f06ffc2ff138374668c7abe4e</t>
  </si>
  <si>
    <t>3ade7fa76</t>
  </si>
  <si>
    <t>Decring Ruby shortcuts for Windows and emacs VQ</t>
  </si>
  <si>
    <t>Decring-Ruby-shortcuts-for-Windows-and-emacs</t>
  </si>
  <si>
    <t>Wed, 6 Jun 2001 10:42:56 +0000</t>
  </si>
  <si>
    <t>d9fdf0b1c1f3af5089c59cc0acb5f7a2f4a5d37b</t>
  </si>
  <si>
    <t>d9fdf0b1c</t>
  </si>
  <si>
    <t>313545e5123aa88160d61d469d8f7bbd662cf4be</t>
  </si>
  <si>
    <t>New command Ruby in menu Types. The user can add a ruby annotation to existing text. He/she can also create a new simple ruby. VQ</t>
  </si>
  <si>
    <t>New-command-Ruby-in-menu-Types</t>
  </si>
  <si>
    <t>Wed, 6 Jun 2001 10:07:52 +0000</t>
  </si>
  <si>
    <t>8dd05620b0d51b5d46179d3d7d50f397ad3df49c</t>
  </si>
  <si>
    <t>8dd05620b</t>
  </si>
  <si>
    <t>909bba23b5a04e1f1a7e8cb0521158039af992d2</t>
  </si>
  <si>
    <t>909bba23b</t>
  </si>
  <si>
    <t>Avoid to handle the keys 0-9 twice. Irene</t>
  </si>
  <si>
    <t>Avoid-to-handle-the-keys-0-9-twice</t>
  </si>
  <si>
    <t>Wed, 6 Jun 2001 08:33:01 +0000</t>
  </si>
  <si>
    <t>d49f1173a1b7537477d604443870ee09a5051a83</t>
  </si>
  <si>
    <t>d49f1173a</t>
  </si>
  <si>
    <t>9869a6fbab2c4f2a3df25d96ed2aed10c1b8ff81</t>
  </si>
  <si>
    <t>9869a6fba</t>
  </si>
  <si>
    <t>By default a stylesheet is a CSS. Irene</t>
  </si>
  <si>
    <t>By-default-a-stylesheet-is-a-CSS</t>
  </si>
  <si>
    <t>Tue, 5 Jun 2001 14:49:38 +0000</t>
  </si>
  <si>
    <t>4c1deb61741cbec6e67aed6f338c87fcdad934b6</t>
  </si>
  <si>
    <t>4c1deb617</t>
  </si>
  <si>
    <t>c52e626da95d774387a74c6d78231e3738fba49e</t>
  </si>
  <si>
    <t>c52e626da</t>
  </si>
  <si>
    <t>Bug fix: trouble with the scroll in the structure view Irene</t>
  </si>
  <si>
    <t>Bug-fix-trouble-with-the-scroll-in-the-structure-view</t>
  </si>
  <si>
    <t>Tue, 5 Jun 2001 13:38:49 +0000</t>
  </si>
  <si>
    <t>eb5b564ce1af8850ee78fff3ce50f7966075f743</t>
  </si>
  <si>
    <t>eb5b564ce</t>
  </si>
  <si>
    <t>8da0985a8a4ad0613bea6cb5410ed98bcc5039d1</t>
  </si>
  <si>
    <t>8da0985a8</t>
  </si>
  <si>
    <t>Fine tuning position of ruby text. VQ</t>
  </si>
  <si>
    <t>Fine-tuning-position-of-ruby-text</t>
  </si>
  <si>
    <t>Fri, 1 Jun 2001 16:16:54 +0000</t>
  </si>
  <si>
    <t>4cc0e474bf462c300a46f02c214928ec1d77f36c</t>
  </si>
  <si>
    <t>4cc0e474b</t>
  </si>
  <si>
    <t>65b6de4d528f5c30cc008176a7808ed95b6b7ef0</t>
  </si>
  <si>
    <t>65b6de4d5</t>
  </si>
  <si>
    <t>Bug fix: sometimes the scroll generated a hole in the formatted view. Irene</t>
  </si>
  <si>
    <t>Bug-fix-sometimes-the-scroll-generated-a-hole-in-the-formatted-view</t>
  </si>
  <si>
    <t>Fri, 1 Jun 2001 16:13:36 +0000</t>
  </si>
  <si>
    <t>98b1657169025fc3d073e823c24a5b328c108e83</t>
  </si>
  <si>
    <t>98b165716</t>
  </si>
  <si>
    <t>369b73393606abc6ced4bc5a26be75ceb7f0cc3f</t>
  </si>
  <si>
    <t>369b73393</t>
  </si>
  <si>
    <t>Fri, 1 Jun 2001 15:38:53 +0000</t>
  </si>
  <si>
    <t>e33c0111209da78d22f0c9eb82a0f00ce070e520</t>
  </si>
  <si>
    <t>e33c01112</t>
  </si>
  <si>
    <t>be2594abbef173df0fb528e31b5e8cde14452180</t>
  </si>
  <si>
    <t>be2594abb</t>
  </si>
  <si>
    <t>Remove trace messages for schemas loading. VQ</t>
  </si>
  <si>
    <t>Remove-trace-messages-for-schemas-loading</t>
  </si>
  <si>
    <t>Fri, 1 Jun 2001 15:06:11 +0000</t>
  </si>
  <si>
    <t>8911d728cace264aaee613d819ca26ce3ae58a19</t>
  </si>
  <si>
    <t>8911d728c</t>
  </si>
  <si>
    <t>dca49b3190e1d2df078c514ffe42215626773d98</t>
  </si>
  <si>
    <t>dca49b319</t>
  </si>
  <si>
    <t>Start the building of an HTML Thot tree at the "Document element" level. Laurent</t>
  </si>
  <si>
    <t>Start-the-building-of-an-HTML-Thot-tree-at-the-Document-element-level</t>
  </si>
  <si>
    <t>Fri, 1 Jun 2001 14:41:18 +0000</t>
  </si>
  <si>
    <t>776215047c789bc7721bfbb0e83927845d67e812</t>
  </si>
  <si>
    <t>7dec60c8d78c3412ffcd06fed72a6b6f798f5160</t>
  </si>
  <si>
    <t>7dec60c8d</t>
  </si>
  <si>
    <t>Bug fix: in some cases Amaya crashed when the user was selecting within a table. VQ</t>
  </si>
  <si>
    <t>Bug-fix-in-some-cases-Amaya-crashed-when-the-user-was-selecting-within</t>
  </si>
  <si>
    <t>Fri, 1 Jun 2001 14:34:19 +0000</t>
  </si>
  <si>
    <t>da80654450aec6ba3878a2bdd643fa21ac5b9ef2</t>
  </si>
  <si>
    <t>da8065445</t>
  </si>
  <si>
    <t>235fcc0d6e5e592b97c32cf86981cff2adc2526a</t>
  </si>
  <si>
    <t>235fcc0d6</t>
  </si>
  <si>
    <t>Improving the generation of the Postscript. Irene</t>
  </si>
  <si>
    <t>Improving-the-generation-of-the-Postscript</t>
  </si>
  <si>
    <t>Fri, 1 Jun 2001 14:21:51 +0000</t>
  </si>
  <si>
    <t>f843b48d06411f83d32b0d342bb180a043dc11aa</t>
  </si>
  <si>
    <t>f843b48d0</t>
  </si>
  <si>
    <t>1c44005b2e19340ae971abd00092d5826586a108</t>
  </si>
  <si>
    <t>1c44005b2</t>
  </si>
  <si>
    <t>Fri, 1 Jun 2001 07:28:41 +0000</t>
  </si>
  <si>
    <t>d8415512b9cac5cd4df2af1b5a737f20678fd5c9</t>
  </si>
  <si>
    <t>d8415512b</t>
  </si>
  <si>
    <t>f2be3de92a817872a086ac283eef3ad2d4111f20</t>
  </si>
  <si>
    <t>f2be3de92</t>
  </si>
  <si>
    <t>add label left justify and url text edit with it callback some modif on scrollbar and on widget config. SG</t>
  </si>
  <si>
    <t>add-label-left-justify-and-url-text-edit-with-it-callback</t>
  </si>
  <si>
    <t>Thu, 31 May 2001 14:48:05 +0000</t>
  </si>
  <si>
    <t>2c567a2704e4d8439d64eaa6fdf6043a63f2bacf</t>
  </si>
  <si>
    <t>2c567a270</t>
  </si>
  <si>
    <t>a59887cfc22094e19d4da150262f7f3b6feb35b7</t>
  </si>
  <si>
    <t>a59887cfc</t>
  </si>
  <si>
    <t>Wed, 30 May 2001 14:50:16 +0000</t>
  </si>
  <si>
    <t>9925f9e2c1ae512e05e8db8af52021e6ae7cb238</t>
  </si>
  <si>
    <t>9925f9e2c</t>
  </si>
  <si>
    <t>5fe7bbf1d3557e4675aefa58d8ab330f920e2eaf</t>
  </si>
  <si>
    <t>5fe7bbf1d</t>
  </si>
  <si>
    <t>New version of Windows makefiles. Irene</t>
  </si>
  <si>
    <t>New-version-of-Windows-makefiles</t>
  </si>
  <si>
    <t>Tue, 29 May 2001 15:38:28 +0000</t>
  </si>
  <si>
    <t>91dab3cbbf8ce654fd6178cb6fe9e26062ac6e8f</t>
  </si>
  <si>
    <t>91dab3cbb</t>
  </si>
  <si>
    <t>7acdb1edd8242e96fd33fc99fa4339184a8c18b4</t>
  </si>
  <si>
    <t>7acdb1edd</t>
  </si>
  <si>
    <t>Bug fixed in the XML parsing step : a comment or a processing instruction within an Inline element generated a linebreak. Laurent</t>
  </si>
  <si>
    <t>Bug-fixed-in-the-XML-parsing-step-a-comment-or-a-processing-instruction-within-an-Inline-element-generated-a-linebreak</t>
  </si>
  <si>
    <t>Tue, 29 May 2001 15:22:01 +0000</t>
  </si>
  <si>
    <t>07098f3f196bb34351f7d56c59b8d50536875ff4</t>
  </si>
  <si>
    <t>07098f3f1</t>
  </si>
  <si>
    <t>2a10d90f4a0004e55096cd35b37733adf91dec07</t>
  </si>
  <si>
    <t>2a10d90f4</t>
  </si>
  <si>
    <t>Tue, 29 May 2001 14:55:23 +0000</t>
  </si>
  <si>
    <t>f47bbcc43bc9aed733b8e248ec3b5a8effd4a294</t>
  </si>
  <si>
    <t>f47bbcc43</t>
  </si>
  <si>
    <t>5d291aae75c2d0d7fb692aad236d53f09fa3472b</t>
  </si>
  <si>
    <t>5d291aae7</t>
  </si>
  <si>
    <t>Tue, 29 May 2001 14:51:44 +0000</t>
  </si>
  <si>
    <t>ae76d3eb76269c35d775771411b3909743ce8ea9</t>
  </si>
  <si>
    <t>ae76d3eb7</t>
  </si>
  <si>
    <t>f9edcc869444191f613f18dec75917beaebea65b</t>
  </si>
  <si>
    <t>f9edcc869</t>
  </si>
  <si>
    <t>Unicode clean up. Irene</t>
  </si>
  <si>
    <t>Unicode-clean-up</t>
  </si>
  <si>
    <t>Tue, 29 May 2001 14:42:48 +0000</t>
  </si>
  <si>
    <t>adb089aace2fb0fb7e2f41d275da57739a2e679c</t>
  </si>
  <si>
    <t>adb089aac</t>
  </si>
  <si>
    <t>d4dccfe6e9392875dbbff4c3d7a480b347f8865b</t>
  </si>
  <si>
    <t>d4dccfe6e</t>
  </si>
  <si>
    <t>Shortcuts Ctrl 1-9 and Alt 1-9 didn't work on Windows platforms. Irene</t>
  </si>
  <si>
    <t>Shortcuts-Ctrl-1-9-and-Alt-1-9-didn-t-work-on-Windows-platforms</t>
  </si>
  <si>
    <t>Tue, 29 May 2001 14:30:41 +0000</t>
  </si>
  <si>
    <t>0ad90fc43f157df26d58d6f5c9e7b4976ebaa8c5</t>
  </si>
  <si>
    <t>0ad90fc43</t>
  </si>
  <si>
    <t>37093eae87ec803ff804a409e739a5606ae13b33</t>
  </si>
  <si>
    <t>37093eae8</t>
  </si>
  <si>
    <t>Avoid a crash when parsing a HTML document with too many nested elements. VQ.</t>
  </si>
  <si>
    <t>Avoid-a-crash-when-parsing-a-HTML-document-with-too-many-nested-elements</t>
  </si>
  <si>
    <t>Tue, 29 May 2001 07:34:50 +0000</t>
  </si>
  <si>
    <t>517b2a446a0d14669b924004a06a456591e2b78b</t>
  </si>
  <si>
    <t>517b2a446</t>
  </si>
  <si>
    <t>27735a5e8f701765b2e2eb7d4e4507d415b1eacc</t>
  </si>
  <si>
    <t>27735a5e8</t>
  </si>
  <si>
    <t>Cleaning up presentation schema: using a single presentation box to generate element names in the Structure view, another single box to generate attribute names and another one to generate attribute values. VQ.</t>
  </si>
  <si>
    <t>Cleaning-up-presentation-schema-using-a-single-presentation-box-to-generate</t>
  </si>
  <si>
    <t>Tue, 29 May 2001 06:39:03 +0000</t>
  </si>
  <si>
    <t>3a02bfc99183c671bf2b21e21d9cab03fe9e444c</t>
  </si>
  <si>
    <t>3a02bfc99</t>
  </si>
  <si>
    <t>32dd517edc6c2fa9c9446e0befcd2f911bba0142</t>
  </si>
  <si>
    <t>32dd517ed</t>
  </si>
  <si>
    <t>Mon, 28 May 2001 15:28:57 +0000</t>
  </si>
  <si>
    <t>e9926e41f86c6c6870ab72cacff86eb372c5c810</t>
  </si>
  <si>
    <t>e9926e41f</t>
  </si>
  <si>
    <t>f9efa63384a1cb3da3ab5b31a133d603f754f4f0</t>
  </si>
  <si>
    <t>f9efa6338</t>
  </si>
  <si>
    <t>Implementation of the function PreviousLinkOrFormElement mapped to Shift Tab. Irene</t>
  </si>
  <si>
    <t>Implementation-of-the-function-PreviousLinkOrFormElement-mapped-to</t>
  </si>
  <si>
    <t>Mon, 28 May 2001 14:39:14 +0000</t>
  </si>
  <si>
    <t>57a75bdcbf715171aef61965accf25127206609b</t>
  </si>
  <si>
    <t>57a75bdcb</t>
  </si>
  <si>
    <t>872635aa300ee94ac978396544375862b8d23912</t>
  </si>
  <si>
    <t>872635aa3</t>
  </si>
  <si>
    <t>Unicode clean up + Full implementation of the command NextLinkOrFormElement. Irene</t>
  </si>
  <si>
    <t>Unicode-clean-up-Full-implementation-of-the-command-NextLinkOrFormElement</t>
  </si>
  <si>
    <t>Mon, 28 May 2001 10:43:21 +0000</t>
  </si>
  <si>
    <t>11d5a1eacfdfd4f101e2ffdf9b32965d86720782</t>
  </si>
  <si>
    <t>11d5a1eac</t>
  </si>
  <si>
    <t>0a60df46842271552cbef396d9308382bfe4c888</t>
  </si>
  <si>
    <t>0a60df468</t>
  </si>
  <si>
    <t>Wed, 23 May 2001 14:14:57 +0000</t>
  </si>
  <si>
    <t>f7e98fbe8a6fc450d1effcc0338c75f6421abaec</t>
  </si>
  <si>
    <t>f7e98fbe8</t>
  </si>
  <si>
    <t>f0040d6ad43e15a5bdb1ae162609f86b8485cc01</t>
  </si>
  <si>
    <t>f0040d6ad</t>
  </si>
  <si>
    <t>support now different fonts is gtk version SG</t>
  </si>
  <si>
    <t>support-now-different-fonts-is-gtk-version</t>
  </si>
  <si>
    <t>Wed, 23 May 2001 13:59:11 +0000</t>
  </si>
  <si>
    <t>4273cac8cb49e7691e10a9b30b391c229c7f97c8</t>
  </si>
  <si>
    <t>4273cac8c</t>
  </si>
  <si>
    <t>8c3f13af066d6eff3d6b4c588f02affaf558836e</t>
  </si>
  <si>
    <t>8c3f13af0</t>
  </si>
  <si>
    <t>New function NextLinkOrFormElement that skips to the next form element in the whole document (support of links not implemented yet). Irene</t>
  </si>
  <si>
    <t>New-function-NextLinkOrFormElement-that-skips-to-the-next-form-element</t>
  </si>
  <si>
    <t>Wed, 23 May 2001 13:45:04 +0000</t>
  </si>
  <si>
    <t>49d789566cd76a537a27b9f36f8257b21bcb7e4a</t>
  </si>
  <si>
    <t>49d789566</t>
  </si>
  <si>
    <t>d170745bc6673be1284a4580a347fafd5bb84082</t>
  </si>
  <si>
    <t>d170745bc</t>
  </si>
  <si>
    <t>Wed, 23 May 2001 13:16:44 +0000</t>
  </si>
  <si>
    <t>56ce5eee0c96563a7f6cf2fdbde0d83416daefe9</t>
  </si>
  <si>
    <t>56ce5eee0</t>
  </si>
  <si>
    <t>d20119fa7e9e77ed0674d63e6cdcd244fb282a4a</t>
  </si>
  <si>
    <t>d20119fa7</t>
  </si>
  <si>
    <t>Unused module Irene</t>
  </si>
  <si>
    <t>Wed, 23 May 2001 13:14:38 +0000</t>
  </si>
  <si>
    <t>9925a9e74863c72650dd7f8e12b55b46f06cd48f</t>
  </si>
  <si>
    <t>9925a9e74</t>
  </si>
  <si>
    <t>42842416ce791cbb796275e3c264716c60633902</t>
  </si>
  <si>
    <t>42842416c</t>
  </si>
  <si>
    <t>Wed, 23 May 2001 12:20:47 +0000</t>
  </si>
  <si>
    <t>77e157ba0e7ed5215c13fb4741d1d848d753537a</t>
  </si>
  <si>
    <t>77e157ba0</t>
  </si>
  <si>
    <t>90195001b220e13677107c7a65aa35807196bd1a</t>
  </si>
  <si>
    <t>90195001b</t>
  </si>
  <si>
    <t>Bug fix: Amaya didn't detected errors within style attributes. Irene</t>
  </si>
  <si>
    <t>Bug-fix-Amaya-didn-t-detected-errors-within-style-attributes</t>
  </si>
  <si>
    <t>Wed, 23 May 2001 09:41:19 +0000</t>
  </si>
  <si>
    <t>1e05d526f6beb34b4a50cb10873312aed58ad930</t>
  </si>
  <si>
    <t>1e05d526f</t>
  </si>
  <si>
    <t>3ddbd05f51e9c5bfb1620a8d9286262be09ec693</t>
  </si>
  <si>
    <t>3ddbd05f5</t>
  </si>
  <si>
    <t>Bug fix: a rule @import must be declared at the beginning of a style sheet. Bug fix: when creating a SVG element there was a confusion between the attribute stroke and stroke-width. Irene</t>
  </si>
  <si>
    <t>Bug-fix-a-rule-import-must-be-declared-at-the-beginning-of-a-style-sheet</t>
  </si>
  <si>
    <t>Wed, 23 May 2001 07:44:19 +0000</t>
  </si>
  <si>
    <t>3ce00cfa1b347c91e7d53bfc8f84b0d0a881f617</t>
  </si>
  <si>
    <t>3ce00cfa1</t>
  </si>
  <si>
    <t>cc0bddf845b1a199c90e5cc00446fe5a35df4cf6</t>
  </si>
  <si>
    <t>cc0bddf84</t>
  </si>
  <si>
    <t>Bug fix: Amaya crashed when displaying an image on the Ralph's Windows station. Irene</t>
  </si>
  <si>
    <t>Bug-fix-Amaya-crashed-when-displaying-an-image-on-the-Ralph-s-Windows</t>
  </si>
  <si>
    <t>Wed, 23 May 2001 06:48:44 +0000</t>
  </si>
  <si>
    <t>138ef9710a519ef61841269bc02f6cdc48936f50</t>
  </si>
  <si>
    <t>138ef9710</t>
  </si>
  <si>
    <t>0d03c9255a4987690f3beda45982adb1cdb729ce</t>
  </si>
  <si>
    <t>0d03c9255</t>
  </si>
  <si>
    <t>Simplifying schema HTMLP.P VQ</t>
  </si>
  <si>
    <t>Simplifying-schema-HTMLP.P</t>
  </si>
  <si>
    <t>Tue, 22 May 2001 14:03:09 +0000</t>
  </si>
  <si>
    <t>2da506f75bee88b410d5d61e4d73a32043369b0f</t>
  </si>
  <si>
    <t>2da506f75</t>
  </si>
  <si>
    <t>dea8ccb833726ecc5880be477c98980ba7d806ca</t>
  </si>
  <si>
    <t>dea8ccb83</t>
  </si>
  <si>
    <t>The CSS parser generates now errors and warnings. Irene</t>
  </si>
  <si>
    <t>The-CSS-parser-generates-now-errors-and-warnings</t>
  </si>
  <si>
    <t>Tue, 22 May 2001 13:28:06 +0000</t>
  </si>
  <si>
    <t>701bef824198564283a041647e51d02a4c20010c</t>
  </si>
  <si>
    <t>701bef824</t>
  </si>
  <si>
    <t>867e94933ddf98ac02c432120006a9455dc66d44</t>
  </si>
  <si>
    <t>867e94933</t>
  </si>
  <si>
    <t>Bug fix: images were displayed with wrong colors on 8 depth screens. Irene</t>
  </si>
  <si>
    <t>Bug-fix-images-were-displayed-with-wrong-colors-on-8-depth-screens</t>
  </si>
  <si>
    <t>Tue, 22 May 2001 08:28:45 +0000</t>
  </si>
  <si>
    <t>4f4254627d1667018374a18d6fca924fe6ee1cef</t>
  </si>
  <si>
    <t>4f4254627</t>
  </si>
  <si>
    <t>39e9ce301df9a60babe78f8fccafd3e175573554</t>
  </si>
  <si>
    <t>39e9ce301</t>
  </si>
  <si>
    <t>Bug fix: there was a confusion between Elements and Attributes in the generation of conditions on presentation rules. Irene</t>
  </si>
  <si>
    <t>Bug-fix-there-was-a-confusion-between-Elements-and-Attributes-in-the</t>
  </si>
  <si>
    <t>Mon, 21 May 2001 11:01:16 +0000</t>
  </si>
  <si>
    <t>47bfda6fbd38b8c3615f698048ae139445379f99</t>
  </si>
  <si>
    <t>47bfda6fb</t>
  </si>
  <si>
    <t>cacd66d9e099d4e7b65bb6b02dc355485c1c8613</t>
  </si>
  <si>
    <t>cacd66d9e</t>
  </si>
  <si>
    <t>Amaya didn't take into accound the degree of transparency in paletted PNG images. Irene</t>
  </si>
  <si>
    <t>Amaya-didn-t-take-into-accound-the-degree-of-transparency-in</t>
  </si>
  <si>
    <t>Mon, 21 May 2001 10:49:04 +0000</t>
  </si>
  <si>
    <t>f9531255a4390e6981ad7672bba6e68e491d3da5</t>
  </si>
  <si>
    <t>f9531255a</t>
  </si>
  <si>
    <t>d53c56670724ff57c55cf05bb3217f851bc421bb</t>
  </si>
  <si>
    <t>d53c56670</t>
  </si>
  <si>
    <t>JK: Unicode cleaning</t>
  </si>
  <si>
    <t>JK-Unicode-cleaning</t>
  </si>
  <si>
    <t>Mon, 21 May 2001 09:23:28 +0000</t>
  </si>
  <si>
    <t>6f4693f6408637790bf75214a3750c67076222d9</t>
  </si>
  <si>
    <t>6f4693f64</t>
  </si>
  <si>
    <t>d00b0321672d8ee930bc51e1b8047f37d9a56b32</t>
  </si>
  <si>
    <t>d00b03216</t>
  </si>
  <si>
    <t>Mon, 21 May 2001 08:49:09 +0000</t>
  </si>
  <si>
    <t>11d189e838ae70538f0430471af473541ba825fc</t>
  </si>
  <si>
    <t>11d189e83</t>
  </si>
  <si>
    <t>791ab2416d824216294cbc95efe107dc9684b661</t>
  </si>
  <si>
    <t>791ab2416</t>
  </si>
  <si>
    <t>Implementing new contents for presentation boxes: ElemName, AttributeName, AttributeValue. Some changes in HTMLP.P to take advantage of this new feature. VQ.</t>
  </si>
  <si>
    <t>Implementing-new-contents-for-presentation-boxes-ElemName-AttributeName</t>
  </si>
  <si>
    <t>Mon, 21 May 2001 07:45:49 +0000</t>
  </si>
  <si>
    <t>66748b69b531f0c33345f5bb6c0258558025a06e</t>
  </si>
  <si>
    <t>66748b69b</t>
  </si>
  <si>
    <t>dd7c26fb529e83a3791fe4307bf7f612a40baf66</t>
  </si>
  <si>
    <t>dd7c26fb5</t>
  </si>
  <si>
    <t>Processing P rules Gather, LineBreak and PageBreak as "real" P rules, i.e. rules that may be different in different views. Usefull for ruby. VQ.</t>
  </si>
  <si>
    <t>Processing-P-rules-Gather-LineBreak-and-PageBreak-as-real-P-rules</t>
  </si>
  <si>
    <t>Sat, 19 May 2001 11:01:57 +0000</t>
  </si>
  <si>
    <t>999c80ecd3c2e2f9e8b4ab7fa6e640b632cbcaec</t>
  </si>
  <si>
    <t>999c80ecd</t>
  </si>
  <si>
    <t>64d8da89dc2b1f83e52f7dbbf74e8afacd24c7c1</t>
  </si>
  <si>
    <t>64d8da89d</t>
  </si>
  <si>
    <t>Bug fixes: CSS test suite 1.4 1.5 1.6 Irene</t>
  </si>
  <si>
    <t>Bug-fixes-CSS-test-suite-1.4-1.5-1.6</t>
  </si>
  <si>
    <t>Fri, 18 May 2001 16:39:18 +0000</t>
  </si>
  <si>
    <t>c8c3a3b5c94887e6122efa8fc7f0cfbe94005e29</t>
  </si>
  <si>
    <t>c8c3a3b5c</t>
  </si>
  <si>
    <t>d50ef7dcd780d5d08d1924d41cab92abcf5e0574</t>
  </si>
  <si>
    <t>d50ef7dcd</t>
  </si>
  <si>
    <t>Amaya was not able to print images on Windows platforms. Irene</t>
  </si>
  <si>
    <t>Amaya-was-not-able-to-print-images-on-Windows-platforms</t>
  </si>
  <si>
    <t>Fri, 18 May 2001 13:11:04 +0000</t>
  </si>
  <si>
    <t>c737f9b32212ae815b63565c58e9dcf09056bc3a</t>
  </si>
  <si>
    <t>c737f9b32</t>
  </si>
  <si>
    <t>a3559eb7cf7a4ecf6414d35e5d0e58e1f2934877</t>
  </si>
  <si>
    <t>a3559eb7c</t>
  </si>
  <si>
    <t>JK: Skip any preceeding whitespace when opening or capturing a URL.</t>
  </si>
  <si>
    <t>JK-Skip-any-preceeding-whitespace-when-opening-or-capturing-a-URL</t>
  </si>
  <si>
    <t>Fri, 18 May 2001 11:09:29 +0000</t>
  </si>
  <si>
    <t>11852ca4f832ed9678fb0462cfeb6cdcb61400d9</t>
  </si>
  <si>
    <t>11852ca4f</t>
  </si>
  <si>
    <t>55cd048be8d35df08fa773d2aed297300da6ec04</t>
  </si>
  <si>
    <t>55cd048be</t>
  </si>
  <si>
    <t>JK: Detect SVG images when included in the IMG HTML element. Two new thotlib functions: TtaSetPictureContent, equivalent of TtaSetTextContent, but we pass the MIME type. TtaSetPictureType: we set the picture type of an element. Status: we can detect the SVG images, but we don't do anything special yet. We can pass the MIME type to TtaSetPictureType(), but it doesn't do anything with it yet. Not all TtaSetTextContent() have been changed to TtaSetPictureType in EDITimage.c</t>
  </si>
  <si>
    <t>JK-Detect-SVG-images-when-included-in-the-IMG-HTML-element</t>
  </si>
  <si>
    <t>Fri, 18 May 2001 10:42:41 +0000</t>
  </si>
  <si>
    <t>432e051fb1ea700b382bc9613c5f00bfcf6511f9</t>
  </si>
  <si>
    <t>432e051fb</t>
  </si>
  <si>
    <t>b0cf90769752e89f471badd987f1fe592872bfa8</t>
  </si>
  <si>
    <t>b0cf90769</t>
  </si>
  <si>
    <t>A new method for printing images on Windows (not sure it works). Irene</t>
  </si>
  <si>
    <t>A-new-method-for-printing-images-on-Windows-not-sure-it-works</t>
  </si>
  <si>
    <t>Fri, 18 May 2001 09:19:06 +0000</t>
  </si>
  <si>
    <t>de94ce5edbf284bd96af5ef6b6769f9e76e712c7</t>
  </si>
  <si>
    <t>de94ce5ed</t>
  </si>
  <si>
    <t>11a3e24ca91f90d5c4da9949784cc25956ce76a5</t>
  </si>
  <si>
    <t>11a3e24ca</t>
  </si>
  <si>
    <t>Image transparence on Windows platforms. Irene</t>
  </si>
  <si>
    <t>Image-transparence-on-Windows-platforms</t>
  </si>
  <si>
    <t>Thu, 17 May 2001 14:54:02 +0000</t>
  </si>
  <si>
    <t>dd24b95a8aee9fc6d09875e3acbc45f2f2beca41</t>
  </si>
  <si>
    <t>dd24b95a8</t>
  </si>
  <si>
    <t>72c413cc6dbb32f2c253dbdc56ae9e123d2bb49e</t>
  </si>
  <si>
    <t>72c413cc6</t>
  </si>
  <si>
    <t>JK: The http_headers structure wasn't being fully initialized when recovering a document after a crash.</t>
  </si>
  <si>
    <t>JK-The-http_headers-structure-wasn-t-being-fully-initialized-when-recovering</t>
  </si>
  <si>
    <t>Thu, 17 May 2001 14:33:19 +0000</t>
  </si>
  <si>
    <t>47f60ed2397124c92aff73be12eb316b3615ad61</t>
  </si>
  <si>
    <t>47f60ed23</t>
  </si>
  <si>
    <t>e5fd36a1c56650612a1674f6fea58b2fc2d52f2b</t>
  </si>
  <si>
    <t>e5fd36a1c</t>
  </si>
  <si>
    <t>Fixing Unix warnings Irene</t>
  </si>
  <si>
    <t>Fixing-Unix-warnings</t>
  </si>
  <si>
    <t>Thu, 17 May 2001 14:15:24 +0000</t>
  </si>
  <si>
    <t>9b107d0c39a65cbaef7a5e689b589c0ce39aca02</t>
  </si>
  <si>
    <t>9b107d0c3</t>
  </si>
  <si>
    <t>0c5c8d0b1cdfc14000226971645e289954f58e03</t>
  </si>
  <si>
    <t>0c5c8d0b1</t>
  </si>
  <si>
    <t>Thu, 17 May 2001 13:17:12 +0000</t>
  </si>
  <si>
    <t>da61de7a910125d6b4ee9662d8e8b0ae3d1fcebe</t>
  </si>
  <si>
    <t>da61de7a9</t>
  </si>
  <si>
    <t>b2b47fa4899141dffbcce7e96379225b165a7e1a</t>
  </si>
  <si>
    <t>b2b47fa48</t>
  </si>
  <si>
    <t>Bug fix: Amaya crashed when it tried to update the color of a link but the document was replaced by the target document. Irene</t>
  </si>
  <si>
    <t>Bug-fix-Amaya-crashed-when-it-tried-to-update-the-color-of-a-link</t>
  </si>
  <si>
    <t>Thu, 17 May 2001 13:03:07 +0000</t>
  </si>
  <si>
    <t>da88e29ab1e7b197f29a450e8f3c2f8cccf639a4</t>
  </si>
  <si>
    <t>da88e29ab</t>
  </si>
  <si>
    <t>305f16b72b07247e574a00e960a1ec45f6f83a94</t>
  </si>
  <si>
    <t>305f16b72</t>
  </si>
  <si>
    <t>compilation bug fix for the GTK version SG</t>
  </si>
  <si>
    <t>compilation-bug-fix-for-the-GTK-version</t>
  </si>
  <si>
    <t>Thu, 17 May 2001 12:50:24 +0000</t>
  </si>
  <si>
    <t>395a985ca94f6aa55f697fa33fa8d6168de9676a</t>
  </si>
  <si>
    <t>395a985ca</t>
  </si>
  <si>
    <t>b3ad5bf2bca4398ab172fda12c52745e69c49ff1</t>
  </si>
  <si>
    <t>b3ad5bf2b</t>
  </si>
  <si>
    <t>Thu, 17 May 2001 11:18:18 +0000</t>
  </si>
  <si>
    <t>f688858d86f5214e699dfa602594ef5e2c67bc95</t>
  </si>
  <si>
    <t>f688858d8</t>
  </si>
  <si>
    <t>82d356f04f6242944dc07de9403d53018157704a</t>
  </si>
  <si>
    <t>82d356f04</t>
  </si>
  <si>
    <t>Fixing a compiler warning on Windows platforms Irene</t>
  </si>
  <si>
    <t>Fixing-a-compiler-warning-on-Windows-platforms</t>
  </si>
  <si>
    <t>Thu, 17 May 2001 11:12:42 +0000</t>
  </si>
  <si>
    <t>383787142aadf8680d26c8ac49f879de3f296b61</t>
  </si>
  <si>
    <t>86e4459afc8c545a86988f001f8dd7d1ff3ec3d9</t>
  </si>
  <si>
    <t>86e4459af</t>
  </si>
  <si>
    <t>Improving the support of PNG images: - no color limitation with true color displays + code clean up (Unicode, unnecessary global variables, etc.) Irene</t>
  </si>
  <si>
    <t>Improving-the-support-of-PNG-images</t>
  </si>
  <si>
    <t>Thu, 17 May 2001 11:01:51 +0000</t>
  </si>
  <si>
    <t>d0b8df5f3bb7dffde87ae8e208a10006cd907c1b</t>
  </si>
  <si>
    <t>d0b8df5f3</t>
  </si>
  <si>
    <t>598ba12eb046115b89edaeb7ac68549e389cdd06</t>
  </si>
  <si>
    <t>598ba12eb</t>
  </si>
  <si>
    <t>bug fix in selection box widget SG</t>
  </si>
  <si>
    <t>bug-fix-in-selection-box-widget</t>
  </si>
  <si>
    <t>Wed, 16 May 2001 08:57:44 +0000</t>
  </si>
  <si>
    <t>175132527483c86b5ac012dce1c647cf293b157d</t>
  </si>
  <si>
    <t>34473aa4820c4f28df89d9005660e3b0b56a4dd5</t>
  </si>
  <si>
    <t>34473aa48</t>
  </si>
  <si>
    <t>Implementing Ruby VQ</t>
  </si>
  <si>
    <t>Implementing-Ruby</t>
  </si>
  <si>
    <t>Tue, 15 May 2001 17:33:52 +0000</t>
  </si>
  <si>
    <t>cd68226138bb24fa1f2e32961ebf6611ef810cac</t>
  </si>
  <si>
    <t>cd6822613</t>
  </si>
  <si>
    <t>3fa6b78ae858513510bbfb8127525709e2843517</t>
  </si>
  <si>
    <t>3fa6b78ae</t>
  </si>
  <si>
    <t>first implementation for selection box widget SG</t>
  </si>
  <si>
    <t>first-implementation-for-selection-box-widget</t>
  </si>
  <si>
    <t>Tue, 15 May 2001 10:54:48 +0000</t>
  </si>
  <si>
    <t>deee3c986dbda03feb1da3802f40766b0e31ccff</t>
  </si>
  <si>
    <t>deee3c986</t>
  </si>
  <si>
    <t>ea87d2019544972967622a567a6e1ab828d661ed</t>
  </si>
  <si>
    <t>ea87d2019</t>
  </si>
  <si>
    <t>JK: When opening a document that couldn't be displayed, Amaya crashed if we tried to use the document info menu.</t>
  </si>
  <si>
    <t>JK-When-opening-a-document-that-couldn-t-be-displayed-Amaya-crashed</t>
  </si>
  <si>
    <t>Mon, 14 May 2001 16:40:21 +0000</t>
  </si>
  <si>
    <t>82d5421deb9c5d47bd0a0afde726454ee81e0b66</t>
  </si>
  <si>
    <t>82d5421de</t>
  </si>
  <si>
    <t>48273304f468a2aad6df978faeb9ee408c5fdbdd</t>
  </si>
  <si>
    <t>48273304f</t>
  </si>
  <si>
    <t>Removing all the code related to Thot associated elements. VQ.</t>
  </si>
  <si>
    <t>Removing-all-the-code-related-to-Thot-associated-elements</t>
  </si>
  <si>
    <t>Mon, 14 May 2001 08:58:46 +0000</t>
  </si>
  <si>
    <t>c647999706df3fbf30f06f3ebe4bf5fd287752c5</t>
  </si>
  <si>
    <t>c64799970</t>
  </si>
  <si>
    <t>cdf66803338e151e5a77327c48a6c09888337988</t>
  </si>
  <si>
    <t>cdf668033</t>
  </si>
  <si>
    <t>JK: The last bug fix had the problem that it wasn't possible to double click on a thread-item. Went back and applied a different patch.</t>
  </si>
  <si>
    <t>JK-The-last-bug-fix-had-the-problem-that-it-wasn-t-possible-to-double</t>
  </si>
  <si>
    <t>Mon, 14 May 2001 08:37:54 +0000</t>
  </si>
  <si>
    <t>9903af0c7ebb9ee0cbc8d5107e275f3324132a03</t>
  </si>
  <si>
    <t>9903af0c7</t>
  </si>
  <si>
    <t>34730dc79f9a1e0c48c304cc3be97cf4d0e6c38d</t>
  </si>
  <si>
    <t>34730dc79</t>
  </si>
  <si>
    <t>rather than only on those that an HREF attribute.</t>
  </si>
  <si>
    <t>rather-than-only-on-those-that-an-HREF-attribute</t>
  </si>
  <si>
    <t>Fri, 11 May 2001 15:05:35 +0000</t>
  </si>
  <si>
    <t>904c8acd9eee8f3ac1b0710b6410f4e346e01c3d</t>
  </si>
  <si>
    <t>904c8acd9</t>
  </si>
  <si>
    <t>45a14ed8e957aa4200e6465509df3ec6be820b4b</t>
  </si>
  <si>
    <t>45a14ed8e</t>
  </si>
  <si>
    <t>The content of the cut/paste clipboard is no longer lost when you close the document this content comes from. VQ.</t>
  </si>
  <si>
    <t>The-content-of-the-cut-paste-clipboard-is-no-longer-lost-when-you-close</t>
  </si>
  <si>
    <t>Fri, 11 May 2001 12:44:00 +0000</t>
  </si>
  <si>
    <t>c738245b82449277ca9e2f08540e492b64dc6b1b</t>
  </si>
  <si>
    <t>c738245b8</t>
  </si>
  <si>
    <t>fbc80128260b1679c8a193958728340ebb623b0a</t>
  </si>
  <si>
    <t>fbc801282</t>
  </si>
  <si>
    <t>Bug fix: there was a cycle when Amaya tried to free schemas of Natures. Irene</t>
  </si>
  <si>
    <t>Bug-fix-there-was-a-cycle-when-Amaya-tried-to-free-schemas-of-Natures</t>
  </si>
  <si>
    <t>Fri, 11 May 2001 10:04:49 +0000</t>
  </si>
  <si>
    <t>fa0fd9c17b1f3993d54651a74d9c91b53f2be28b</t>
  </si>
  <si>
    <t>fa0fd9c17</t>
  </si>
  <si>
    <t>de32777fcb3426509c23be29802258319cb2663a</t>
  </si>
  <si>
    <t>de32777fc</t>
  </si>
  <si>
    <t>There was no Menu bar on Windows platforms. Irene</t>
  </si>
  <si>
    <t>There-was-no-Menu-bar-on-Windows-platforms</t>
  </si>
  <si>
    <t>Fri, 11 May 2001 09:13:06 +0000</t>
  </si>
  <si>
    <t>b6eeb8437b2f3ac1ec75fff5dd23978bc6db056e</t>
  </si>
  <si>
    <t>b6eeb8437</t>
  </si>
  <si>
    <t>e59f1ce86f34d859c076dba15518dfa7286b5ad5</t>
  </si>
  <si>
    <t>e59f1ce86</t>
  </si>
  <si>
    <t>The HTML parser now filters the HTML documents accordingly to the browser/editor profile: - Invalid element names and invalid attributes are removed from the document - A dialog box informs the user of these removals - The 'SaveDocument' and 'SaveDocumentAs' commands automatically save the document in XHTML format, with the right profile Laurent</t>
  </si>
  <si>
    <t>The-HTML-parser-now-filters-the-HTML-documents-accordingly-to-the-browser-editor-profile</t>
  </si>
  <si>
    <t>Thu, 10 May 2001 16:15:06 +0000</t>
  </si>
  <si>
    <t>3a2112a22bf74a5112e8f31c3251db3c27354131</t>
  </si>
  <si>
    <t>3a2112a22</t>
  </si>
  <si>
    <t>a9ccd631654cd2e3a6854b53ed81f280dbf0eff0</t>
  </si>
  <si>
    <t>a9ccd6316</t>
  </si>
  <si>
    <t>Bug fix: when pasting a SVG drawing containing use elements, the content of the use elements was not displayed. VQ.</t>
  </si>
  <si>
    <t>Bug-fix-when-pasting-a-SVG-drawing-containing-use-elements-the</t>
  </si>
  <si>
    <t>Thu, 10 May 2001 11:31:06 +0000</t>
  </si>
  <si>
    <t>b5622466b6ab41cdcc50bdef68653287863bd332</t>
  </si>
  <si>
    <t>b5622466b</t>
  </si>
  <si>
    <t>69dde8fd37b099ac37a750b363d90dbdfff1239a</t>
  </si>
  <si>
    <t>69dde8fd3</t>
  </si>
  <si>
    <t>JK: Put the type of the annotation in the thread view</t>
  </si>
  <si>
    <t>JK-Put-the-type-of-the-annotation-in-the-thread-view</t>
  </si>
  <si>
    <t>Thu, 10 May 2001 10:15:06 +0000</t>
  </si>
  <si>
    <t>c8bf71f72907c4115f8024ae453508b26d4506f1</t>
  </si>
  <si>
    <t>c8bf71f72</t>
  </si>
  <si>
    <t>b04cf7080abe857a14dc43708d99f0d46b1a5049</t>
  </si>
  <si>
    <t>b04cf7080</t>
  </si>
  <si>
    <t>implementation of TEXt,check button and radio button in GTK stephane</t>
  </si>
  <si>
    <t>implementation-of-TEXt-check-button-and-radio-button-in-GTK</t>
  </si>
  <si>
    <t>Wed, 9 May 2001 08:51:04 +0000</t>
  </si>
  <si>
    <t>235af3806657fcae89f6baf0f9ac1c49c8d30a1b</t>
  </si>
  <si>
    <t>235af3806</t>
  </si>
  <si>
    <t>91e54b1b6db84572c8685bf5bf83419de77a8fd7</t>
  </si>
  <si>
    <t>91e54b1b6</t>
  </si>
  <si>
    <t>Reduce the left margin when printing in landscape mode on A4 paper. VQ</t>
  </si>
  <si>
    <t>Reduce-the-left-margin-when-printing-in-landscape-mode-on-A4-paper</t>
  </si>
  <si>
    <t>Wed, 9 May 2001 06:34:02 +0000</t>
  </si>
  <si>
    <t>c0c756444b60e69ef7f9eb11bea484c216fffa94</t>
  </si>
  <si>
    <t>c0c756444</t>
  </si>
  <si>
    <t>41919e460e5a596572411acafcacc8427f5b9038</t>
  </si>
  <si>
    <t>41919e460</t>
  </si>
  <si>
    <t>Double clicking a use (SVG) element in the structure view now scrolls that view to show the referred element. VQ.</t>
  </si>
  <si>
    <t>Double-clicking-a-use-SVG-element-in-the-structure-view-now-scrolls</t>
  </si>
  <si>
    <t>Wed, 9 May 2001 06:32:25 +0000</t>
  </si>
  <si>
    <t>55bd68ec9c1f668eabdbe0c9ee9ab5ab5be40824</t>
  </si>
  <si>
    <t>55bd68ec9</t>
  </si>
  <si>
    <t>61669f4525fd5d124cb13940dcba36ed9f24a922</t>
  </si>
  <si>
    <t>61669f452</t>
  </si>
  <si>
    <t>Bug fix: there was a confusion with graphic units Irene</t>
  </si>
  <si>
    <t>Bug-fix-there-was-a-confusion-with-graphic-units</t>
  </si>
  <si>
    <t>Fri, 27 Apr 2001 13:46:25 +0000</t>
  </si>
  <si>
    <t>bbafa007f02b9b19c4caa531cea555b463957b7a</t>
  </si>
  <si>
    <t>bbafa007f</t>
  </si>
  <si>
    <t>909bb1679499a8f1b7fbdf284c8e66ae35142e3e</t>
  </si>
  <si>
    <t>909bb1679</t>
  </si>
  <si>
    <t>Bug fix: the Math palette was not available for MathML documents. Irene</t>
  </si>
  <si>
    <t>Bug-fix-the-Math-palette-was-not-available-for-MathML-documents</t>
  </si>
  <si>
    <t>Fri, 27 Apr 2001 10:29:49 +0000</t>
  </si>
  <si>
    <t>1a5689d536b8dfea2e85b28975650539bd5b4135</t>
  </si>
  <si>
    <t>1a5689d53</t>
  </si>
  <si>
    <t>6eeea537e33337f748f1472b7503ca296996e446</t>
  </si>
  <si>
    <t>6eeea537e</t>
  </si>
  <si>
    <t>JK: Annotation threads. Made reload of an annotation doc + threads work. Now showing the title of annotation + author's name + last modif. date in each thread item. Make new thread items be added at the end of the thread, rather than as the first child (still needs work to sort the threads). Make selection work on the desc item, rather than on the thread item. Some bug fixes.</t>
  </si>
  <si>
    <t>JK-Annotation-threads.-Made-reload-of-an-annotation-doc-threads-work</t>
  </si>
  <si>
    <t>Fri, 27 Apr 2001 08:24:28 +0000</t>
  </si>
  <si>
    <t>8e81c9fd5008cfc46cffcbb75e6b75019f753ba1</t>
  </si>
  <si>
    <t>8e81c9fd5</t>
  </si>
  <si>
    <t>ed1cd79796cce11de8028e12b62e600cac30283f</t>
  </si>
  <si>
    <t>ed1cd7979</t>
  </si>
  <si>
    <t>JK: Turn off the reply-to-annotation menu entry in function of the context.</t>
  </si>
  <si>
    <t>JK-Turn-off-the-reply-to-annotation-menu-entry-in-function-of-the</t>
  </si>
  <si>
    <t>Fri, 27 Apr 2001 08:19:19 +0000</t>
  </si>
  <si>
    <t>bba77cf9be842ce3c84d677db13ea02e8c5ea1e2</t>
  </si>
  <si>
    <t>bba77cf9b</t>
  </si>
  <si>
    <t>38660068c9cd155b4dae9413066b6ac3fc72e4bb</t>
  </si>
  <si>
    <t>38660068c</t>
  </si>
  <si>
    <t>My previous commit changed file GraphML.S, but for some reason, make did not recompile file GraphMLbuilder.c. VQ</t>
  </si>
  <si>
    <t>My-previous-commit-changed-file-GraphML.S-but-for-some-reason-make</t>
  </si>
  <si>
    <t>Thu, 26 Apr 2001 17:33:15 +0000</t>
  </si>
  <si>
    <t>93f3573e141c37abcd05b2eb40ac1e9de787ef67</t>
  </si>
  <si>
    <t>93f3573e1</t>
  </si>
  <si>
    <t>ce55202b527e89bd72ae59cb65c37e2726e18984</t>
  </si>
  <si>
    <t>ce55202b5</t>
  </si>
  <si>
    <t>New feature: Double-clicking a use element in a SVG drawing scrolls     the structure view (if it's open) to show the referred symbol     element at the top of the window. VQ.</t>
  </si>
  <si>
    <t>New-feature-Double-clicking-a-use-element-in-a-SVG-drawing-scrolls</t>
  </si>
  <si>
    <t>Thu, 26 Apr 2001 17:00:53 +0000</t>
  </si>
  <si>
    <t>b93d862c352370dbbe0fdb97bf406b0c6e18fdad</t>
  </si>
  <si>
    <t>b93d862c3</t>
  </si>
  <si>
    <t>9751af91b3a9b4a24c1d69e5586e81d95e8f3818</t>
  </si>
  <si>
    <t>9751af91b</t>
  </si>
  <si>
    <t>Bug fix: The cell width was not updated when a structured element was pasted within the cell. Irene</t>
  </si>
  <si>
    <t>Bug-fix-The-cell-width-was-not-updated-when-a-structured-element</t>
  </si>
  <si>
    <t>Thu, 26 Apr 2001 11:09:12 +0000</t>
  </si>
  <si>
    <t>66b6cc3f392934c0a04ef8fbac5efcebe9250e1d</t>
  </si>
  <si>
    <t>66b6cc3f3</t>
  </si>
  <si>
    <t>a744b30df5ec54101f90c601bcf81ca88fe8dd93</t>
  </si>
  <si>
    <t>a744b30df</t>
  </si>
  <si>
    <t>JK: Dialog updates for annotations</t>
  </si>
  <si>
    <t>JK-Dialog-updates-for-annotations</t>
  </si>
  <si>
    <t>Thu, 26 Apr 2001 07:42:55 +0000</t>
  </si>
  <si>
    <t>b0aa694c45af17205a261b9409ca6421a4f2086a</t>
  </si>
  <si>
    <t>b0aa694c4</t>
  </si>
  <si>
    <t>5b6c5600a5f7b966f822e5bb9733c1494f79958e</t>
  </si>
  <si>
    <t>5b6c5600a</t>
  </si>
  <si>
    <t>JK: Added a reply to annotations dialog entry and kbd shortcut. Reactivated the customize query entry. Both entries are in the experimental profile.</t>
  </si>
  <si>
    <t>JK-Added-a-reply-to-annotations-dialog-entry-and-kbd-shortcut</t>
  </si>
  <si>
    <t>Thu, 26 Apr 2001 07:42:07 +0000</t>
  </si>
  <si>
    <t>9f88560417a2b481c6e71873020e9a6a6d6e8191</t>
  </si>
  <si>
    <t>9f8856041</t>
  </si>
  <si>
    <t>ba2fe547c09d6d1699a73f5a43447b71559fe210</t>
  </si>
  <si>
    <t>ba2fe547c</t>
  </si>
  <si>
    <t>JK: Annot threads: removed the pencil icon for annotations. Selection now works from the thread items. Changed the thread view to say "Replies", some other fixes.</t>
  </si>
  <si>
    <t>JK-Annot-threads-removed-the-pencil-icon-for-annotations.-Selection</t>
  </si>
  <si>
    <t>Thu, 26 Apr 2001 07:39:50 +0000</t>
  </si>
  <si>
    <t>7dc531814aa90c59e34979363d764c30b9cc05f4</t>
  </si>
  <si>
    <t>7dc531814</t>
  </si>
  <si>
    <t>8062443478d20fa7cdbb74dc6940843b75b4d1f9</t>
  </si>
  <si>
    <t>JK: Trying to hide the reply-to links</t>
  </si>
  <si>
    <t>JK-Trying-to-hide-the-reply-to-links</t>
  </si>
  <si>
    <t>Wed, 25 Apr 2001 16:17:30 +0000</t>
  </si>
  <si>
    <t>d33228b39dc51d1ef71d5f4ad4cafa49f28bc494</t>
  </si>
  <si>
    <t>d33228b39</t>
  </si>
  <si>
    <t>cfc29715f1282d11e4ef0c8216408dff20457e9c</t>
  </si>
  <si>
    <t>cfc29715f</t>
  </si>
  <si>
    <t>Bug fix: Amaya crashed when pasting an element of a new namespace Irene + Vincent</t>
  </si>
  <si>
    <t>Bug-fix-Amaya-crashed-when-pasting-an-element-of-a-new-namespace</t>
  </si>
  <si>
    <t>Wed, 25 Apr 2001 15:54:15 +0000</t>
  </si>
  <si>
    <t>d7a53afa83bf67623ceef626fc104b3f5cf26bc0</t>
  </si>
  <si>
    <t>d7a53afa8</t>
  </si>
  <si>
    <t>3b98048ca6020e64300fbdcbc23e700b9198635e</t>
  </si>
  <si>
    <t>3b98048ca</t>
  </si>
  <si>
    <t>EditTextZone implementation in GTK + bug fixing on button callback + code cleaning Stephane</t>
  </si>
  <si>
    <t>EditTextZone-implementation-in-GTK-bug-fixing-on-button-callback-code-cleaning</t>
  </si>
  <si>
    <t>Wed, 25 Apr 2001 15:21:00 +0000</t>
  </si>
  <si>
    <t>e3457f13c82c32adc08c997cb49ad3402f632143</t>
  </si>
  <si>
    <t>e3457f13c</t>
  </si>
  <si>
    <t>1907e782216697bd361c89cbb8f7f4dbcfbb4da2</t>
  </si>
  <si>
    <t>1907e7822</t>
  </si>
  <si>
    <t>JK: Clicking in the thread item will open a new window now.</t>
  </si>
  <si>
    <t>JK-Clicking-in-the-thread-item-will-open-a-new-window-now</t>
  </si>
  <si>
    <t>Wed, 25 Apr 2001 15:13:29 +0000</t>
  </si>
  <si>
    <t>93817a76c6f8cf32023b97df2cdc4eabd77ff5b0</t>
  </si>
  <si>
    <t>93817a76c</t>
  </si>
  <si>
    <t>13bd24f959701d2a900f98882d4666524361c93c</t>
  </si>
  <si>
    <t>13bd24f95</t>
  </si>
  <si>
    <t>JK: Made the index icon appear in a better place in a thread item (the heritage bug remains). Changed an attribute name from Selected to Selected_</t>
  </si>
  <si>
    <t>JK-Made-the-index-icon-appear-in-a-better-place-in-a-thread-item-the</t>
  </si>
  <si>
    <t>Wed, 25 Apr 2001 14:47:22 +0000</t>
  </si>
  <si>
    <t>f3b28c8aa1ee77c545eb10236f8aba998463f6c4</t>
  </si>
  <si>
    <t>f3b28c8aa</t>
  </si>
  <si>
    <t>83623f2c274c20f1a9e1f72dc201605b13346959</t>
  </si>
  <si>
    <t>83623f2c2</t>
  </si>
  <si>
    <t>Bug fixed The "return" action on an empty element caused an error. Laurent</t>
  </si>
  <si>
    <t>Wed, 25 Apr 2001 14:35:09 +0000</t>
  </si>
  <si>
    <t>4954e16f93da0512db1bb923d5f72b5e62424e62</t>
  </si>
  <si>
    <t>4954e16f9</t>
  </si>
  <si>
    <t>fe85ceb0586996ad716f82fdac478ca3d735af8c</t>
  </si>
  <si>
    <t>fe85ceb05</t>
  </si>
  <si>
    <t>Adding the P for selecting the thread item. Irene + Jose</t>
  </si>
  <si>
    <t>Adding-the-P-for-selecting-the-thread-item</t>
  </si>
  <si>
    <t>Wed, 25 Apr 2001 14:06:38 +0000</t>
  </si>
  <si>
    <t>f4d1a35f511f7d68276f4280226aba62dd2309e3</t>
  </si>
  <si>
    <t>f4d1a35f5</t>
  </si>
  <si>
    <t>ce9c1c1137e432496732178759799ed72d1428e5</t>
  </si>
  <si>
    <t>ce9c1c113</t>
  </si>
  <si>
    <t>JK: Select the active thread item in the thread view (in progress)</t>
  </si>
  <si>
    <t>JK-Select-the-active-thread-item-in-the-thread-view-in-progress</t>
  </si>
  <si>
    <t>Wed, 25 Apr 2001 13:26:03 +0000</t>
  </si>
  <si>
    <t>aecd3adf12eacd953c038537f206676d02e7e3c7</t>
  </si>
  <si>
    <t>aecd3adf1</t>
  </si>
  <si>
    <t>50d30170af75dd95c0cb7e64b038dcffafed8e02</t>
  </si>
  <si>
    <t>50d30170a</t>
  </si>
  <si>
    <t>Amaya refused to delete a SVG element within a HTML document Irene</t>
  </si>
  <si>
    <t>Amaya-refused-to-delete-a-SVG-element-within-a-HTML-document</t>
  </si>
  <si>
    <t>Wed, 25 Apr 2001 12:16:50 +0000</t>
  </si>
  <si>
    <t>780eba0dca8e16d65989b55715e65ef8a23ba767</t>
  </si>
  <si>
    <t>780eba0dc</t>
  </si>
  <si>
    <t>2c6a60d3c3692bfd76ffae14c5abfdfec22c91a6</t>
  </si>
  <si>
    <t>2c6a60d3c</t>
  </si>
  <si>
    <t>JK: update the thread information if the user changes the title of a reply.</t>
  </si>
  <si>
    <t>JK-update-the-thread-information-if-the-user-changes-the-title</t>
  </si>
  <si>
    <t>Wed, 25 Apr 2001 10:31:35 +0000</t>
  </si>
  <si>
    <t>5042b07097f69bd54868f0a543fe1193d36510b4</t>
  </si>
  <si>
    <t>5042b0709</t>
  </si>
  <si>
    <t>cb380b4dc819994735ae24556ff45dc17567a8da</t>
  </si>
  <si>
    <t>cb380b4dc</t>
  </si>
  <si>
    <t>Fixing editing bugs of SVG polygons and polylines Reducing the number of open documents to 20. Irene</t>
  </si>
  <si>
    <t>Fixing-editing-bugs-of-SVG-polygons-and-polylines</t>
  </si>
  <si>
    <t>Wed, 25 Apr 2001 07:42:54 +0000</t>
  </si>
  <si>
    <t>66a6f9a542a7f21d98d414ea59776b4bae0f2373</t>
  </si>
  <si>
    <t>66a6f9a54</t>
  </si>
  <si>
    <t>b38f9ecda9fab7157c88f7b6837f13b15fbe6bd2</t>
  </si>
  <si>
    <t>b38f9ecda</t>
  </si>
  <si>
    <t>For Jose: the middle button works like the right button on Windows platforms Irene</t>
  </si>
  <si>
    <t>For-Jose-the-middle-button-works-like-the-right-button-on-Windows-platforms</t>
  </si>
  <si>
    <t>Wed, 25 Apr 2001 06:32:38 +0000</t>
  </si>
  <si>
    <t>dac6c872ec9d2057edcdcebba680ff617aaf909f</t>
  </si>
  <si>
    <t>dac6c872e</t>
  </si>
  <si>
    <t>2f396abcdd6bc15505f2dee19f63438ca560d0ba</t>
  </si>
  <si>
    <t>2f396abcd</t>
  </si>
  <si>
    <t>JK: Annot threads. Now showing the title of the annotations in the thread. Reduced the thread indentation. Some bug fixes too.</t>
  </si>
  <si>
    <t>JK-Annot-threads.-Now-showing-the-title-of-the-annotations-in-the-thread</t>
  </si>
  <si>
    <t>Tue, 24 Apr 2001 15:57:38 +0000</t>
  </si>
  <si>
    <t>5fd1b1090a779ac727502f9f8ae963287d467056</t>
  </si>
  <si>
    <t>5fd1b1090</t>
  </si>
  <si>
    <t>8d657c997f82a1bc7110f533a67a6e0476edb095</t>
  </si>
  <si>
    <t>8d657c997</t>
  </si>
  <si>
    <t>JK: Moved the autoload of annotations to after initializing the annotation document to solve some problems related to annots on annots and threads (specifically use of AnnotMeta[doc]-&gt;source.doc). N.B. There may be a possible problem with turning off the stop button (to be checked)</t>
  </si>
  <si>
    <t>JK-Moved-the-autoload-of-annotations-to-after-initializing-the-annotation</t>
  </si>
  <si>
    <t>Tue, 24 Apr 2001 15:49:04 +0000</t>
  </si>
  <si>
    <t>2c81bcf7aa8eff0a178c5833215c519508300ac9</t>
  </si>
  <si>
    <t>2c81bcf7a</t>
  </si>
  <si>
    <t>43b226169eabffa87c3002bb66f243b1db59a576</t>
  </si>
  <si>
    <t>43b226169</t>
  </si>
  <si>
    <t>When the command copy applied to an anchor (idem for a strong, bold, etc.) only the included text was copied. Irene</t>
  </si>
  <si>
    <t>When-the-command-copy-applied-to-an-anchor-idem-for-a-strong-bold-etc</t>
  </si>
  <si>
    <t>Tue, 24 Apr 2001 11:21:01 +0000</t>
  </si>
  <si>
    <t>8e9cb8a7d7c2cb78c9688cf2a1e9a4b9180ca2af</t>
  </si>
  <si>
    <t>8e9cb8a7d</t>
  </si>
  <si>
    <t>499bb7f3b1a469fcaf3e61fd620d8f2a11491359</t>
  </si>
  <si>
    <t>499bb7f3b</t>
  </si>
  <si>
    <t>Implementation of NewSheet in GTK + other fct &amp; code cleaning</t>
  </si>
  <si>
    <t>Implementation-of-NewSheet-in-GTK-other-fct-code-cleaning</t>
  </si>
  <si>
    <t>Tue, 24 Apr 2001 08:53:54 +0000</t>
  </si>
  <si>
    <t>d39a60ee0b1879121cb763782f47c6c7be9a37a3</t>
  </si>
  <si>
    <t>d39a60ee0</t>
  </si>
  <si>
    <t>957174517ea989e7423bdab0cbc40903b24d1c69</t>
  </si>
  <si>
    <t>The index picture in the source view altered the presentation + code clean up Irene</t>
  </si>
  <si>
    <t>The-index-picture-in-the-source-view-altered-the-presentation</t>
  </si>
  <si>
    <t>Tue, 24 Apr 2001 08:42:48 +0000</t>
  </si>
  <si>
    <t>1f29f0b56614189df54471842e343ff49e352fb7</t>
  </si>
  <si>
    <t>1f29f0b56</t>
  </si>
  <si>
    <t>242da5ebf7924ebdf2dd33b7967cc22e6e5ed37c</t>
  </si>
  <si>
    <t>242da5ebf</t>
  </si>
  <si>
    <t>JK: fixing a compiler error (when not using ANONT_ON_ANNOT)</t>
  </si>
  <si>
    <t>JK-fixing-a-compiler-error-when-not-using-ANONT_ON_ANNOT</t>
  </si>
  <si>
    <t>Mon, 23 Apr 2001 16:46:38 +0000</t>
  </si>
  <si>
    <t>db9b1941d6a7302f1b1ccb5a6c7983ac7c1052e9</t>
  </si>
  <si>
    <t>db9b1941d</t>
  </si>
  <si>
    <t>00099911b926a5dfb1aad3e29ab7d6405cf82158</t>
  </si>
  <si>
    <t>00099911b</t>
  </si>
  <si>
    <t>JK: Allow to add a reply on any window, not just doc window 2.</t>
  </si>
  <si>
    <t>JK-Allow-to-add-a-reply-on-any-window-not-just-doc-window-2</t>
  </si>
  <si>
    <t>Mon, 23 Apr 2001 15:52:15 +0000</t>
  </si>
  <si>
    <t>112135dc252da8252000f803fde3509f657ecff5</t>
  </si>
  <si>
    <t>112135dc2</t>
  </si>
  <si>
    <t>97287ea513612f12369cba9d884a122628e7452c</t>
  </si>
  <si>
    <t>97287ea51</t>
  </si>
  <si>
    <t>JK: removing a compiler warning</t>
  </si>
  <si>
    <t>JK-removing-a-compiler-warning</t>
  </si>
  <si>
    <t>Fri, 20 Apr 2001 11:05:03 +0000</t>
  </si>
  <si>
    <t>a2b8a30d9309117b785c0e638027241ae4f9c25b</t>
  </si>
  <si>
    <t>a2b8a30d9</t>
  </si>
  <si>
    <t>daf03732fb5d349670881bf2baf26bda9af525c2</t>
  </si>
  <si>
    <t>daf03732f</t>
  </si>
  <si>
    <t>JK: still, another make bug</t>
  </si>
  <si>
    <t>JK-still-another-make-bug</t>
  </si>
  <si>
    <t>Fri, 20 Apr 2001 10:31:09 +0000</t>
  </si>
  <si>
    <t>133028d257e2b88ca57a5c08095f7621fe5c4d14</t>
  </si>
  <si>
    <t>133028d25</t>
  </si>
  <si>
    <t>f9231b61514d67b65dd8a40c7f1b1125c0ce0405</t>
  </si>
  <si>
    <t>f9231b615</t>
  </si>
  <si>
    <t>JK: fixing a make error</t>
  </si>
  <si>
    <t>JK-fixing-a-make-error</t>
  </si>
  <si>
    <t>Fri, 20 Apr 2001 10:19:57 +0000</t>
  </si>
  <si>
    <t>7b76e6f984859b97978dd6b7edf009dda5b06580</t>
  </si>
  <si>
    <t>7b76e6f98</t>
  </si>
  <si>
    <t>40fff70e19d55d7a75b1114c201a9e85aa072db9</t>
  </si>
  <si>
    <t>40fff70e1</t>
  </si>
  <si>
    <t>JK: Saved threads can now be reloaded.</t>
  </si>
  <si>
    <t>JK-Saved-threads-can-now-be-reloaded</t>
  </si>
  <si>
    <t>Fri, 20 Apr 2001 09:17:09 +0000</t>
  </si>
  <si>
    <t>e4c597df47e3591f60f2fee70790b1dd3c33fc72</t>
  </si>
  <si>
    <t>e4c597df4</t>
  </si>
  <si>
    <t>cc9f37ccc5d03b558679d9cc16c726dfa9bb7766</t>
  </si>
  <si>
    <t>cc9f37ccc</t>
  </si>
  <si>
    <t>implementation of few GTK functions + code cleaning Stephane</t>
  </si>
  <si>
    <t>implementation-of-few-GTK-functions</t>
  </si>
  <si>
    <t>Fri, 20 Apr 2001 08:31:28 +0000</t>
  </si>
  <si>
    <t>f1855fcb59b4063b8ea22b807fa241226fc94587</t>
  </si>
  <si>
    <t>f1855fcb5</t>
  </si>
  <si>
    <t>89af56a670ec1d2d3c84e32b539f06f4cb2d719b</t>
  </si>
  <si>
    <t>89af56a67</t>
  </si>
  <si>
    <t>JK: Disabling the structure checkmode when adding the XLink element in MathML and SVG trees.</t>
  </si>
  <si>
    <t>JK-Disabling-the-structure-checkmode-when-adding-the-XLink-element</t>
  </si>
  <si>
    <t>Thu, 19 Apr 2001 16:17:56 +0000</t>
  </si>
  <si>
    <t>9ac994cdd0bd4e56f8ae507ee113cc0e427b5707</t>
  </si>
  <si>
    <t>9ac994cdd</t>
  </si>
  <si>
    <t>8ba54ec42d3574a6d75f06578e99c1ab9507b0fa</t>
  </si>
  <si>
    <t>8ba54ec42</t>
  </si>
  <si>
    <t>Thu, 19 Apr 2001 15:44:15 +0000</t>
  </si>
  <si>
    <t>a04309d5f49c62890a173db9014bffb7f8548df6</t>
  </si>
  <si>
    <t>a04309d5f</t>
  </si>
  <si>
    <t>da4a8d9f20999dc037be84b91830190407ab7a3c</t>
  </si>
  <si>
    <t>da4a8d9f2</t>
  </si>
  <si>
    <t>CVSn order to insert GTK version in the thotlib &amp; start to convert motif in gtk + code cleaning</t>
  </si>
  <si>
    <t>CVSn-order-to-insert-GTK-version-in-the-thotlib-start-to-convert-motif-in-gtk</t>
  </si>
  <si>
    <t>Thu, 19 Apr 2001 13:22:27 +0000</t>
  </si>
  <si>
    <t>c337ffab71f27339f5165b39f0affcb7cf2f09c9</t>
  </si>
  <si>
    <t>c337ffab7</t>
  </si>
  <si>
    <t>f3b28ea8d4d91710e4d18d34a9d85c534e810462</t>
  </si>
  <si>
    <t>f3b28ea8d</t>
  </si>
  <si>
    <t>Put comment in order to insert GTK version in the thotlib &amp; start to convert motif in gtk + code cleaning</t>
  </si>
  <si>
    <t>Put-comment-in-order-to-insert-GTK-version-in-the-thotlib-start-to-convert-motif-in-gtk</t>
  </si>
  <si>
    <t>Thu, 19 Apr 2001 12:20:26 +0000</t>
  </si>
  <si>
    <t>901ccbe4c0739d55b4b28144c0c504675b810152</t>
  </si>
  <si>
    <t>901ccbe4c</t>
  </si>
  <si>
    <t>7aac141981bff1d4bdca60b21947befa42c540d4</t>
  </si>
  <si>
    <t>7aac14198</t>
  </si>
  <si>
    <t>JK: Annotations/annotations. Show the title of the annotation that's being annotated or its URL if not found. Automatically give a title to an annotation (Annotation of... Reply to...) when creating a new annotation. User can modify it later.</t>
  </si>
  <si>
    <t>JK-Annotations-annotations</t>
  </si>
  <si>
    <t>Thu, 19 Apr 2001 09:00:16 +0000</t>
  </si>
  <si>
    <t>383763404257880ff779cca4004363272f39a432</t>
  </si>
  <si>
    <t>fb01aa5246bbf17307bc0ae1f589f0023bb44629</t>
  </si>
  <si>
    <t>fb01aa524</t>
  </si>
  <si>
    <t>JK: restored annotations on current document (a typo made this a call to reply).</t>
  </si>
  <si>
    <t>JK-restored-annotations-on-current-document-a-typo-made-this-a-call-to</t>
  </si>
  <si>
    <t>Thu, 19 Apr 2001 08:56:37 +0000</t>
  </si>
  <si>
    <t>ca7d40e32a88e4882571facf8967368c405cbe03</t>
  </si>
  <si>
    <t>ca7d40e32</t>
  </si>
  <si>
    <t>caace001ce5b4d7f0a2b5d2211d6f4a532d73733</t>
  </si>
  <si>
    <t>caace001c</t>
  </si>
  <si>
    <t>JK: code cleaning, escaping the "@" char.</t>
  </si>
  <si>
    <t>JK-code-cleaning-escaping-the-char</t>
  </si>
  <si>
    <t>Thu, 19 Apr 2001 07:54:44 +0000</t>
  </si>
  <si>
    <t>5b7f67f458cbe38957242cc7003e0ea6ff2aefaa</t>
  </si>
  <si>
    <t>5b7f67f45</t>
  </si>
  <si>
    <t>0ffb5062ae0bbc456a75aa0f7f7f0c5d509893a1</t>
  </si>
  <si>
    <t>0ffb5062a</t>
  </si>
  <si>
    <t>JK: titles in annotations</t>
  </si>
  <si>
    <t>JK-titles-in-annotations</t>
  </si>
  <si>
    <t>Wed, 18 Apr 2001 16:29:48 +0000</t>
  </si>
  <si>
    <t>f16351026add964aa18e226f4c746da549796fbb</t>
  </si>
  <si>
    <t>f16351026</t>
  </si>
  <si>
    <t>3cc93f756b8ad10408738799ff6a9ff23d4ffa20</t>
  </si>
  <si>
    <t>3cc93f756</t>
  </si>
  <si>
    <t>JK: Annotation title</t>
  </si>
  <si>
    <t>JK-Annotation-title</t>
  </si>
  <si>
    <t>Wed, 18 Apr 2001 16:28:06 +0000</t>
  </si>
  <si>
    <t>e1d55dd211cb5393cbad16116950316316131dd4</t>
  </si>
  <si>
    <t>e1d55dd21</t>
  </si>
  <si>
    <t>f01190d257907c5850f46f8e8bd4964d860293d4</t>
  </si>
  <si>
    <t>f01190d25</t>
  </si>
  <si>
    <t>JK: Annotation titles + code cleanup</t>
  </si>
  <si>
    <t>JK-Annotation-titles-code-cleanup</t>
  </si>
  <si>
    <t>Wed, 18 Apr 2001 16:27:57 +0000</t>
  </si>
  <si>
    <t>5bfe19f2a67abf5a0962426e0c42f7573e219671</t>
  </si>
  <si>
    <t>5bfe19f2a</t>
  </si>
  <si>
    <t>056b3c6b83adfb324be5e296a28e9da4be895459</t>
  </si>
  <si>
    <t>056b3c6b8</t>
  </si>
  <si>
    <t>JK: title of annotations</t>
  </si>
  <si>
    <t>JK-title-of-annotations</t>
  </si>
  <si>
    <t>Wed, 18 Apr 2001 16:26:53 +0000</t>
  </si>
  <si>
    <t>46d275ba380a54632508ae0e7b7a64148c783d9e</t>
  </si>
  <si>
    <t>46d275ba3</t>
  </si>
  <si>
    <t>8cf7b52a37d8f4585d947253bb496c7d5d2948e6</t>
  </si>
  <si>
    <t>8cf7b52a3</t>
  </si>
  <si>
    <t>JK: Adding a title to annotations (work in progress). Window guys, don't forget to recompile the schemas.</t>
  </si>
  <si>
    <t>JK-Adding-a-title-to-annotations-work-in-progress</t>
  </si>
  <si>
    <t>Wed, 18 Apr 2001 16:25:05 +0000</t>
  </si>
  <si>
    <t>e3420fae6ef009c8636d44d53074749b859e0107</t>
  </si>
  <si>
    <t>e3420fae6</t>
  </si>
  <si>
    <t>c104196a75cebf78e165a83e88586e39f3aba481</t>
  </si>
  <si>
    <t>c104196a7</t>
  </si>
  <si>
    <t>JK: Depending on the forms tree, we sometimes didn't parse correctly all the form elements when preparing a submit (like in ,access). Code clean up.</t>
  </si>
  <si>
    <t>JK-Depending-on-the-forms-tree-we-sometimes-didn-t-parse-correctly-all</t>
  </si>
  <si>
    <t>Wed, 18 Apr 2001 15:26:28 +0000</t>
  </si>
  <si>
    <t>3993f13c17c7ed05e63a465501bd4d8d2607c94a</t>
  </si>
  <si>
    <t>3993f13c1</t>
  </si>
  <si>
    <t>bbbdd3e139b52c933d7457e11c8fcb5ea833330d</t>
  </si>
  <si>
    <t>bbbdd3e13</t>
  </si>
  <si>
    <t>JK: coming back to the precedent version</t>
  </si>
  <si>
    <t>JK-coming-back-to-the-precedent-version</t>
  </si>
  <si>
    <t>Wed, 18 Apr 2001 10:49:57 +0000</t>
  </si>
  <si>
    <t>399039966bc3f0d4cfd30897a1cc05d95c071d1a</t>
  </si>
  <si>
    <t>82a55b1bb1d48cc9449054aaeaa41b05c77c997c</t>
  </si>
  <si>
    <t>82a55b1bb</t>
  </si>
  <si>
    <t>Wed, 18 Apr 2001 10:44:44 +0000</t>
  </si>
  <si>
    <t>e507b9c06330271a0027010d1931563588567b56</t>
  </si>
  <si>
    <t>e507b9c06</t>
  </si>
  <si>
    <t>0a8dc5407bf90934717c9a196735861308339dc7</t>
  </si>
  <si>
    <t>0a8dc5407</t>
  </si>
  <si>
    <t>Bug fix: crash when copying attributes form one document to another. VQ.</t>
  </si>
  <si>
    <t>Bug-fix-crash-when-copying-attributes-form-one-document-to-another</t>
  </si>
  <si>
    <t>Wed, 18 Apr 2001 10:17:16 +0000</t>
  </si>
  <si>
    <t>f341ae03bb76d9eabb1f79d74d7223b085597a6c</t>
  </si>
  <si>
    <t>f341ae03b</t>
  </si>
  <si>
    <t>9c25ac34b71359f79b43e3e6d80726af3dd098e2</t>
  </si>
  <si>
    <t>9c25ac34b</t>
  </si>
  <si>
    <t>modification on the main frame under gtk</t>
  </si>
  <si>
    <t>modification-on-the-main-frame-under-gtk</t>
  </si>
  <si>
    <t>Wed, 18 Apr 2001 09:55:29 +0000</t>
  </si>
  <si>
    <t>ad1ae9d5b2dd327336f562e38fd85371c40cb769</t>
  </si>
  <si>
    <t>ad1ae9d5b</t>
  </si>
  <si>
    <t>9f2735b3cd5303d2e4e3e93cc5f0f014a865fc68</t>
  </si>
  <si>
    <t>9f2735b3c</t>
  </si>
  <si>
    <t>Code clean-up: removing some more "associated element" features. VQ.</t>
  </si>
  <si>
    <t>Code-clean-up-removing-some-more-associated-element-features</t>
  </si>
  <si>
    <t>Tue, 17 Apr 2001 17:24:17 +0000</t>
  </si>
  <si>
    <t>a0f4b5b641ca9a69b2355ac02fcf48fc735a1a7b</t>
  </si>
  <si>
    <t>a0f4b5b64</t>
  </si>
  <si>
    <t>ebfdbc757e2700e9750645a1af695719363ea1f4</t>
  </si>
  <si>
    <t>ebfdbc757</t>
  </si>
  <si>
    <t>Bug fix: crash when opening the structure view of a document without any    MathML or SVG element, when the AmayaPage is open. Code clean-up: removing associated element - first step. VQ.</t>
  </si>
  <si>
    <t>Bug-fix-crash-when-opening-the-structure-view-of-a-document-without-any</t>
  </si>
  <si>
    <t>Tue, 17 Apr 2001 09:21:21 +0000</t>
  </si>
  <si>
    <t>f5fa5a016dfa0fcba6b718588d74e60c5c7dca42</t>
  </si>
  <si>
    <t>f5fa5a016</t>
  </si>
  <si>
    <t>5d180aa87bda992607f789bb811edc09f4f34276</t>
  </si>
  <si>
    <t>5d180aa87</t>
  </si>
  <si>
    <t>JK: Stephane forgot to add/remove these files.</t>
  </si>
  <si>
    <t>JK-Stephane-forgot-to-add-remove-these-files</t>
  </si>
  <si>
    <t>Thu, 12 Apr 2001 16:54:55 +0000</t>
  </si>
  <si>
    <t>cef9c7386cfa62d5ee4db7ba16bccd71fcff4b5d</t>
  </si>
  <si>
    <t>cef9c7386</t>
  </si>
  <si>
    <t>ea6043feb6d8552f0f20ac0d476ee7793bc7edf3</t>
  </si>
  <si>
    <t>ea6043feb</t>
  </si>
  <si>
    <t>Thu, 12 Apr 2001 16:13:22 +0000</t>
  </si>
  <si>
    <t>5d4fc624c474bbcba4bd585e985b6f652106bae3</t>
  </si>
  <si>
    <t>5d4fc624c</t>
  </si>
  <si>
    <t>34d61e3af7ddc8d46148135f1e9c2496c55971ef</t>
  </si>
  <si>
    <t>34d61e3af</t>
  </si>
  <si>
    <t>Modif on GTK</t>
  </si>
  <si>
    <t>Modif-on-GTK</t>
  </si>
  <si>
    <t xml:space="preserve">rename of file gtkdialogue_box.h &amp; .c =&gt; need configure (in order to remake makefile)_x000D_
addition of files gtkdialogapi.h &amp; .c_x000D_
</t>
  </si>
  <si>
    <t>Thu, 12 Apr 2001 15:17:11 +0000</t>
  </si>
  <si>
    <t>35a9c106a40411bc04f84697b5d9fbb538a53b44</t>
  </si>
  <si>
    <t>35a9c106a</t>
  </si>
  <si>
    <t>2f355c2d981f1bf247942dbbb074bceb0eba6f47</t>
  </si>
  <si>
    <t>2f355c2d9</t>
  </si>
  <si>
    <t>Renaming configuration modules to be conform with XHTML 1.1 Irene</t>
  </si>
  <si>
    <t>Renaming-configuration-modules-to-be-conform-with-XHTML-1.1</t>
  </si>
  <si>
    <t>Thu, 12 Apr 2001 15:02:35 +0000</t>
  </si>
  <si>
    <t>5d323738fa68107454367d5fc06bc873ef87352f</t>
  </si>
  <si>
    <t>5d323738f</t>
  </si>
  <si>
    <t>d4e980a1864e01403993b1894e58300a22d839bb</t>
  </si>
  <si>
    <t>d4e980a18</t>
  </si>
  <si>
    <t>Generating a frame for elements fieldset Irene</t>
  </si>
  <si>
    <t>Generating-a-frame-for-elements-fieldset</t>
  </si>
  <si>
    <t>Thu, 12 Apr 2001 15:00:59 +0000</t>
  </si>
  <si>
    <t>25899a6bca0307f278b7b7e0406636700ba8eab0</t>
  </si>
  <si>
    <t>25899a6bc</t>
  </si>
  <si>
    <t>1e06ae4ede66b68e05902a7e7400245b98b92157</t>
  </si>
  <si>
    <t>1e06ae4ed</t>
  </si>
  <si>
    <t>Now the left button replaces the current document by the new one. If the current document is modified, Amaya asks if the user accepts to lose modifications. Irene</t>
  </si>
  <si>
    <t>Now-the-left-button-replaces-the-current-document-by-the-new-one</t>
  </si>
  <si>
    <t>Thu, 12 Apr 2001 11:16:40 +0000</t>
  </si>
  <si>
    <t>99fed77c06120e5320e40387bbf17d99a3698f39</t>
  </si>
  <si>
    <t>99fed77c0</t>
  </si>
  <si>
    <t>ed473acad5290d5b160d079e4e7adc252dd29b8c</t>
  </si>
  <si>
    <t>ed473acad</t>
  </si>
  <si>
    <t>JK: new shortcut for replying to an annotation ^n^r</t>
  </si>
  <si>
    <t>JK-new-shortcut-for-replying-to-an-annotation-n-r</t>
  </si>
  <si>
    <t>Wed, 11 Apr 2001 16:41:01 +0000</t>
  </si>
  <si>
    <t>cabe0190464490fa4cfc56dba53e7b58f397332b</t>
  </si>
  <si>
    <t>cabe01904</t>
  </si>
  <si>
    <t>543e5f5e1023f6cba48cb69040a62abcd89c0934</t>
  </si>
  <si>
    <t>543e5f5e1</t>
  </si>
  <si>
    <t>JK: Thread changes... now locally saving and downloading annotations</t>
  </si>
  <si>
    <t>JK-Thread-changes.-now-locally-saving-and-downloading-annotations</t>
  </si>
  <si>
    <t>Wed, 11 Apr 2001 16:39:37 +0000</t>
  </si>
  <si>
    <t>071f79271d7750ae528810f56fbaa63b361fe1ec</t>
  </si>
  <si>
    <t>071f79271</t>
  </si>
  <si>
    <t>4bae4824bbae41b11acb5f2dd58f42b5670b9bd9</t>
  </si>
  <si>
    <t>4bae4824b</t>
  </si>
  <si>
    <t>JK: Thread changes... now locally saving and downloading annotations (in progress).</t>
  </si>
  <si>
    <t>Wed, 11 Apr 2001 16:39:11 +0000</t>
  </si>
  <si>
    <t>2dfa81d1727100786575ae102667ce19b3947812</t>
  </si>
  <si>
    <t>2dfa81d17</t>
  </si>
  <si>
    <t>688d68c16b401b65db4855a15cc30021480d26e5</t>
  </si>
  <si>
    <t>688d68c16</t>
  </si>
  <si>
    <t>Update the profile of some XHTML-basic and XHTML-strict attributes. Laurent</t>
  </si>
  <si>
    <t>Update-the-profile-of-some-XHTML-basic-and-XHTML-strict-attributes</t>
  </si>
  <si>
    <t>Wed, 11 Apr 2001 16:05:09 +0000</t>
  </si>
  <si>
    <t>6cf8581f66c32d81c3372b73650b6b7dc204df88</t>
  </si>
  <si>
    <t>6cf8581f6</t>
  </si>
  <si>
    <t>29f0d46b60106ff501eecc1d30dfc2a9f5f5225d</t>
  </si>
  <si>
    <t>29f0d46b6</t>
  </si>
  <si>
    <t>The "Go To Home" function didn't verifies if the current document was modified or not. Laurent</t>
  </si>
  <si>
    <t>The-Go-To-Home-function-didn-t-verifies-if-the-current-document-was-modified-or-not</t>
  </si>
  <si>
    <t>Wed, 11 Apr 2001 15:50:50 +0000</t>
  </si>
  <si>
    <t>3dadd0a75c2e09859059380b60715019849cb8d2</t>
  </si>
  <si>
    <t>3dadd0a75</t>
  </si>
  <si>
    <t>648e2bdfbac1cf0d7a16ba714dab814294405cda</t>
  </si>
  <si>
    <t>648e2bdfb</t>
  </si>
  <si>
    <t>sg: correction d'orthographe</t>
  </si>
  <si>
    <t>sg-correction-d-orthographe</t>
  </si>
  <si>
    <t>Wed, 11 Apr 2001 15:05:35 +0000</t>
  </si>
  <si>
    <t>7d4ffca2ac729d4d551aad43598d8644d8506025</t>
  </si>
  <si>
    <t>7d4ffca2a</t>
  </si>
  <si>
    <t>1f1a2b33f18a07ebf72693af7ef5bbac76c63097</t>
  </si>
  <si>
    <t>1f1a2b33f</t>
  </si>
  <si>
    <t>When Amaya generated source files it didn't pay attention to UTF-8 characters. A line break could be inserted in the middle of a multi-byte sequence. Irene</t>
  </si>
  <si>
    <t>When-Amaya-generated-source-files-it-didn-t-pay-attention-to-UTF-8</t>
  </si>
  <si>
    <t>Wed, 11 Apr 2001 14:37:23 +0000</t>
  </si>
  <si>
    <t>b7e62cb28d677a3baacdf028f53be6bd74ed60e8</t>
  </si>
  <si>
    <t>b7e62cb28</t>
  </si>
  <si>
    <t>8fa6d1a0fcabe939da421f27477c4db0ce4a53b1</t>
  </si>
  <si>
    <t>8fa6d1a0f</t>
  </si>
  <si>
    <t>Fixing a compiling warning Irene</t>
  </si>
  <si>
    <t>Wed, 11 Apr 2001 09:29:37 +0000</t>
  </si>
  <si>
    <t>c644a2fa7f76b65e67732ddc9bf8e4653ac7afc9</t>
  </si>
  <si>
    <t>c644a2fa7</t>
  </si>
  <si>
    <t>52b06af4748d6bc09795ca478d80b26b313b28b4</t>
  </si>
  <si>
    <t>52b06af47</t>
  </si>
  <si>
    <t>The same variable Time was used for mesuring the double-click delay of all buttons (Unix platforms). Irene</t>
  </si>
  <si>
    <t>The-same-variable-Time-was-used-for-mesuring-the-double-click-delay-of</t>
  </si>
  <si>
    <t>Tue, 10 Apr 2001 16:28:29 +0000</t>
  </si>
  <si>
    <t>ae79b14007f5f85b00dc4e1bf318ef54f4d8446d</t>
  </si>
  <si>
    <t>ae79b1400</t>
  </si>
  <si>
    <t>25e2b884fb0eaeac3c13b647a8edf9647ebbe3eb</t>
  </si>
  <si>
    <t>25e2b884f</t>
  </si>
  <si>
    <t>The Color palette didn't work. Irene</t>
  </si>
  <si>
    <t>The-Color-palette-didn-t-work</t>
  </si>
  <si>
    <t>Tue, 10 Apr 2001 16:18:59 +0000</t>
  </si>
  <si>
    <t>fbaad9d39ed63f3ba8f375649052114951cd1e00</t>
  </si>
  <si>
    <t>fbaad9d39</t>
  </si>
  <si>
    <t>98e99783ac47537e15deef7aaf98255bfeb017e9</t>
  </si>
  <si>
    <t>98e99783a</t>
  </si>
  <si>
    <t>A local document with the extension .txt is now open in text-mode. Irene</t>
  </si>
  <si>
    <t>A-local-document-with-the-extension-.txt-is-now-open-in-text-mode</t>
  </si>
  <si>
    <t>Tue, 10 Apr 2001 14:50:27 +0000</t>
  </si>
  <si>
    <t>5332217d9cd4e20b21f8f00d8118922fbe00bb08</t>
  </si>
  <si>
    <t>5332217d9</t>
  </si>
  <si>
    <t>35411eed32849b4c4e6416e9b663a14c8e2bffad</t>
  </si>
  <si>
    <t>35411eed3</t>
  </si>
  <si>
    <t>Bug fixed : The "lang" attribute on the root element was no longer saved. Laurent</t>
  </si>
  <si>
    <t>Tue, 10 Apr 2001 14:28:22 +0000</t>
  </si>
  <si>
    <t>5aadf9958158107517783cb6d04a4af13058d387</t>
  </si>
  <si>
    <t>5aadf9958</t>
  </si>
  <si>
    <t>6f981311356b2c1a5c88ab235a0183a50dc1db21</t>
  </si>
  <si>
    <t>6f9813113</t>
  </si>
  <si>
    <t>Bug fix: the local file name generated by the command New was not the URI proposed within the dialogue box. Irene</t>
  </si>
  <si>
    <t>Bug-fix-the-local-file-name-generated-by-the-command-New-was-not-the-URI</t>
  </si>
  <si>
    <t>Tue, 10 Apr 2001 13:58:11 +0000</t>
  </si>
  <si>
    <t>847734e3c15145f7520869c5f80873d8f8afbb09</t>
  </si>
  <si>
    <t>847734e3c</t>
  </si>
  <si>
    <t>188cc19e581c266c0efde3d545324f0f42b5b312</t>
  </si>
  <si>
    <t>188cc19e5</t>
  </si>
  <si>
    <t>The log file was displayed in the document main window instead of a new window. Irene</t>
  </si>
  <si>
    <t>The-log-file-was-displayed-in-the-document-main-window-instead-of-a-new</t>
  </si>
  <si>
    <t>Tue, 10 Apr 2001 12:55:53 +0000</t>
  </si>
  <si>
    <t>ecd5c32bcf8d174c1ddb6691e0771a95cb841cc0</t>
  </si>
  <si>
    <t>ecd5c32bc</t>
  </si>
  <si>
    <t>4d0a6d2eac3b2cf356c94d50fb1c77d76d8c28ea</t>
  </si>
  <si>
    <t>4d0a6d2ea</t>
  </si>
  <si>
    <t>When a new page was open into a new Window, schemas were loaded, released then reloaded. Bug fix: When an attribute was selected and the window that displays that attribute was closed, the selection was not cancelled. Any new selection used the freed context to unselect the attribute and generated a crash in mny cases. Irene</t>
  </si>
  <si>
    <t>When-a-new-page-was-open-into-a-new-Window-schemas-were-loaded-released</t>
  </si>
  <si>
    <t>Tue, 10 Apr 2001 12:26:51 +0000</t>
  </si>
  <si>
    <t>0f6d59666a3d31b335fee7d7a6052967a7bf4620</t>
  </si>
  <si>
    <t>0f6d59666</t>
  </si>
  <si>
    <t>8eba34adfd199b8c33a1ce341987d7fea6be58fd</t>
  </si>
  <si>
    <t>8eba34adf</t>
  </si>
  <si>
    <t>Unicode stuff + code clean up Irene</t>
  </si>
  <si>
    <t>Unicode-stuff-code-clean-up</t>
  </si>
  <si>
    <t>Fri, 6 Apr 2001 16:09:12 +0000</t>
  </si>
  <si>
    <t>db26840d6afbb391912bf1f12d62d87ee268ab8e</t>
  </si>
  <si>
    <t>db26840d6</t>
  </si>
  <si>
    <t>4d5336d7e627f73e1449ef793ebab096c4d1dacd</t>
  </si>
  <si>
    <t>4d5336d7e</t>
  </si>
  <si>
    <t>Fri, 6 Apr 2001 11:20:31 +0000</t>
  </si>
  <si>
    <t>c95de2adf567628cdde0c75f80f43549fbf8f3ef</t>
  </si>
  <si>
    <t>c95de2adf</t>
  </si>
  <si>
    <t>195ab3068772cede6537af92ca68fbb5275f0917</t>
  </si>
  <si>
    <t>195ab3068</t>
  </si>
  <si>
    <t>Adding Unicode stuff + fixing a bug in the spell checker (\n was not considered as a separator). Irene</t>
  </si>
  <si>
    <t>Adding-Unicode-stuff-fixing-a-bug-in-the-spell-checker-n-was</t>
  </si>
  <si>
    <t>Fri, 6 Apr 2001 11:06:12 +0000</t>
  </si>
  <si>
    <t>4abc31d0f0846047d7427b1ee0e9033cb3ac584a</t>
  </si>
  <si>
    <t>4abc31d0f</t>
  </si>
  <si>
    <t>06425d3ea86a2838490f423253df80c2b06b4da4</t>
  </si>
  <si>
    <t>06425d3ea</t>
  </si>
  <si>
    <t>Removing unused Thot messages Irene</t>
  </si>
  <si>
    <t>Removing-unused-Thot-messages</t>
  </si>
  <si>
    <t>Fri, 6 Apr 2001 07:44:18 +0000</t>
  </si>
  <si>
    <t>85acc0aea0487e34337bdc71dfee622d617621fb</t>
  </si>
  <si>
    <t>85acc0aea</t>
  </si>
  <si>
    <t>7c134b8d3476e14d6b04627340660eee2cac9df1</t>
  </si>
  <si>
    <t>7c134b8d3</t>
  </si>
  <si>
    <t>In some cases Amaya entered an infinite loop when the last document was closed. VQ.</t>
  </si>
  <si>
    <t>In-some-cases-Amaya-entered-an-infinite-loop-when-the-last-document-was</t>
  </si>
  <si>
    <t>Thu, 5 Apr 2001 16:44:17 +0000</t>
  </si>
  <si>
    <t>ed1e72a8d2763f70b3c01c8dc6234def69745e56</t>
  </si>
  <si>
    <t>ed1e72a8d</t>
  </si>
  <si>
    <t>0f5ab02ffe2d7a6d468a5ebc4535ce16e643ad45</t>
  </si>
  <si>
    <t>0f5ab02ff</t>
  </si>
  <si>
    <t>Ignoring double-click with the right or the middle button. Irene</t>
  </si>
  <si>
    <t>Ignoring-double-click-with-the-right-or-the-middle-button</t>
  </si>
  <si>
    <t>Thu, 5 Apr 2001 16:05:19 +0000</t>
  </si>
  <si>
    <t>0d1be28388ae2a76e6a2d83e262dba027d9d95bc</t>
  </si>
  <si>
    <t>0d1be2838</t>
  </si>
  <si>
    <t>e6dbbeadaa42a53fd4223c7be220764fba8c76f4</t>
  </si>
  <si>
    <t>e6dbbeada</t>
  </si>
  <si>
    <t>Thu, 5 Apr 2001 14:53:08 +0000</t>
  </si>
  <si>
    <t>e6189cbde71507da85b36bd2e9159409b705c4bc</t>
  </si>
  <si>
    <t>e6189cbde</t>
  </si>
  <si>
    <t>69e2ba01db8721f3b7a7a3a6d928d78f718f47ec</t>
  </si>
  <si>
    <t>69e2ba01d</t>
  </si>
  <si>
    <t>Fixing a crash on Windows platforms Irene</t>
  </si>
  <si>
    <t>Fixing-a-crash-on-Windows-platforms</t>
  </si>
  <si>
    <t>Thu, 5 Apr 2001 14:52:16 +0000</t>
  </si>
  <si>
    <t>b0f29c7a290ef19e43852081c036b05a1933933d</t>
  </si>
  <si>
    <t>b0f29c7a2</t>
  </si>
  <si>
    <t>937e16bd1cdec9fd37de9a7b3527ec78228c3bd8</t>
  </si>
  <si>
    <t>937e16bd1</t>
  </si>
  <si>
    <t>Amaya crashed when opening a second annotation. VQ</t>
  </si>
  <si>
    <t>Amaya-crashed-when-opening-a-second-annotation</t>
  </si>
  <si>
    <t>Thu, 5 Apr 2001 13:05:13 +0000</t>
  </si>
  <si>
    <t>b828949e8468ab32e6104f9404e86c4921a868aa</t>
  </si>
  <si>
    <t>b828949e8</t>
  </si>
  <si>
    <t>e7c2869098ec40c660d9c91323974067c5c485f3</t>
  </si>
  <si>
    <t>e7c286909</t>
  </si>
  <si>
    <t>Thu, 5 Apr 2001 12:14:25 +0000</t>
  </si>
  <si>
    <t>18b986b734b555e26822ff5f8dcfe86a3dc4652c</t>
  </si>
  <si>
    <t>18b986b73</t>
  </si>
  <si>
    <t>d271590a7e2148e67c905b34c79dbe8ae524da9d</t>
  </si>
  <si>
    <t>d271590a7</t>
  </si>
  <si>
    <t>Testing a NULL pointer. Irene</t>
  </si>
  <si>
    <t>Testing-a-NULL-pointer</t>
  </si>
  <si>
    <t>Thu, 5 Apr 2001 12:12:30 +0000</t>
  </si>
  <si>
    <t>ff3dc7360f78a406abd78be87f80ae1f8e4d61ad</t>
  </si>
  <si>
    <t>ff3dc7360</t>
  </si>
  <si>
    <t>94ca7d68380cbe252b8fb0c0309d749ea6ba5d90</t>
  </si>
  <si>
    <t>94ca7d683</t>
  </si>
  <si>
    <t>New building files on Windows platforms. Irene</t>
  </si>
  <si>
    <t>New-building-files-on-Windows-platforms</t>
  </si>
  <si>
    <t>Thu, 5 Apr 2001 12:11:05 +0000</t>
  </si>
  <si>
    <t>480e2b9e83fc572b1e4d562c5340e5a46d00c363</t>
  </si>
  <si>
    <t>480e2b9e8</t>
  </si>
  <si>
    <t>b414dc8773210a4e8d0d3c68e379d4e3d0ef3fca</t>
  </si>
  <si>
    <t>b414dc877</t>
  </si>
  <si>
    <t>Compiling error on Windows platform. Irene</t>
  </si>
  <si>
    <t>Compiling-error-on-Windows-platform</t>
  </si>
  <si>
    <t>Thu, 5 Apr 2001 12:10:24 +0000</t>
  </si>
  <si>
    <t>735aa6fcb37d94c2196e1aba45d8429741ca2cc5</t>
  </si>
  <si>
    <t>735aa6fcb</t>
  </si>
  <si>
    <t>dd30d2b9ba448c61cfcbebb168550db3c8c76f7b</t>
  </si>
  <si>
    <t>dd30d2b9b</t>
  </si>
  <si>
    <t>IV: Adding a missing func. prototype</t>
  </si>
  <si>
    <t>IV-Adding-a-missing-func.-prototype</t>
  </si>
  <si>
    <t>Thu, 5 Apr 2001 11:26:56 +0000</t>
  </si>
  <si>
    <t>91ee3e0c1870ff758ceb6e0f80af8e775a8f7b01</t>
  </si>
  <si>
    <t>91ee3e0c1</t>
  </si>
  <si>
    <t>cfd214afcc17c3997cc92fba164e940da7ac5a3d</t>
  </si>
  <si>
    <t>cfd214afc</t>
  </si>
  <si>
    <t>JK: Use the AMAYA_ANNOT_OPTIONS variable from Options.in</t>
  </si>
  <si>
    <t>JK-Use-the-AMAYA_ANNOT_OPTIONS-variable-from-Options.in</t>
  </si>
  <si>
    <t>Thu, 5 Apr 2001 10:49:33 +0000</t>
  </si>
  <si>
    <t>8226a08b6f2fc1bb3abdd6c1ba16c68a157295c9</t>
  </si>
  <si>
    <t>8226a08b6</t>
  </si>
  <si>
    <t>5e888d384758ec0772cd17f9b6845d8f7af6cee6</t>
  </si>
  <si>
    <t>5e888d384</t>
  </si>
  <si>
    <t>Thu, 5 Apr 2001 09:40:33 +0000</t>
  </si>
  <si>
    <t>9abd0a491e237e205d232af5df9b31f3af7aab73</t>
  </si>
  <si>
    <t>9abd0a491</t>
  </si>
  <si>
    <t>f59302572acbb79b3b3d527b6a6bbce713d852ab</t>
  </si>
  <si>
    <t>f59302572</t>
  </si>
  <si>
    <t>All loaded documents share structure schemas as well as presentation schemas. VQ.</t>
  </si>
  <si>
    <t>All-loaded-documents-share-structure-schemas-as-well-as-presentation-schemas</t>
  </si>
  <si>
    <t>Thu, 5 Apr 2001 09:07:58 +0000</t>
  </si>
  <si>
    <t>579a2a954181c16e0498fddea72e15630160bf5f</t>
  </si>
  <si>
    <t>579a2a954</t>
  </si>
  <si>
    <t>7eee19f83155ba518b9f3e47985bdbdd3efc403a</t>
  </si>
  <si>
    <t>7eee19f83</t>
  </si>
  <si>
    <t>Wed, 4 Apr 2001 14:38:02 +0000</t>
  </si>
  <si>
    <t>76b7a68ad9114d959830ad810e0dad49066fa424</t>
  </si>
  <si>
    <t>76b7a68ad</t>
  </si>
  <si>
    <t>9c007f25382fd9d62ba9180ec6ffa79f14244a1e</t>
  </si>
  <si>
    <t>9c007f253</t>
  </si>
  <si>
    <t>GTK compiling error Irene</t>
  </si>
  <si>
    <t>GTK-compiling-error</t>
  </si>
  <si>
    <t>Wed, 4 Apr 2001 14:30:08 +0000</t>
  </si>
  <si>
    <t>d811b8d678e4079bacf8caa7cd5394969a046359</t>
  </si>
  <si>
    <t>d811b8d67</t>
  </si>
  <si>
    <t>55fc46317722f971b2d97f08efb3d86e12cd1711</t>
  </si>
  <si>
    <t>55fc46317</t>
  </si>
  <si>
    <t>Introduction of the Sam's patch Irene</t>
  </si>
  <si>
    <t>Introduction-of-the-Sam-s-patch</t>
  </si>
  <si>
    <t>Wed, 4 Apr 2001 14:27:01 +0000</t>
  </si>
  <si>
    <t>9ebba65f5049b87403c7a8a97b3c3ab1a856ee98</t>
  </si>
  <si>
    <t>9ebba65f5</t>
  </si>
  <si>
    <t>381fb08d71dbaef022f6509c7c18727ebaece61b</t>
  </si>
  <si>
    <t>381fb08d7</t>
  </si>
  <si>
    <t>Wed, 4 Apr 2001 14:05:04 +0000</t>
  </si>
  <si>
    <t>ab7dc3b01267aad7b37b504a929baf5fe054859b</t>
  </si>
  <si>
    <t>ab7dc3b01</t>
  </si>
  <si>
    <t>8929d7646077cd048409131643f41f973d04ef3a</t>
  </si>
  <si>
    <t>8929d7646</t>
  </si>
  <si>
    <t>There was a confusion in the handling of horizontal margins. This bug was also visible when Amaya displayed an image with an attribute hspage. Irene</t>
  </si>
  <si>
    <t>There-was-a-confusion-in-the-handling-of-horizontal-margins.-This-bug</t>
  </si>
  <si>
    <t>Wed, 4 Apr 2001 09:37:04 +0000</t>
  </si>
  <si>
    <t>ccc849e13c113384897af0cf4afff2c59fe50ea5</t>
  </si>
  <si>
    <t>ccc849e13</t>
  </si>
  <si>
    <t>bbb3825a5221eb89fbcfb3156c648ef025dd6e32</t>
  </si>
  <si>
    <t>bbb3825a5</t>
  </si>
  <si>
    <t>Fixing dialogues Irene</t>
  </si>
  <si>
    <t>Fixing-dialogues</t>
  </si>
  <si>
    <t>Wed, 4 Apr 2001 07:33:35 +0000</t>
  </si>
  <si>
    <t>ab715c866051675989dd303dd1da1517fb26b8d3</t>
  </si>
  <si>
    <t>ab715c866</t>
  </si>
  <si>
    <t>e688083fb1b80b54b3b0bba16354c45010549bf7</t>
  </si>
  <si>
    <t>e688083fb</t>
  </si>
  <si>
    <t>It was impossible to close a modified page. Adding a translation rule to remove the tag &lt;u&gt; Irene</t>
  </si>
  <si>
    <t>It-was-impossible-to-close-a-modified-page</t>
  </si>
  <si>
    <t>Tue, 3 Apr 2001 16:39:23 +0000</t>
  </si>
  <si>
    <t>9d199dbf58e8964fb913f95d0455ca90657e8edc</t>
  </si>
  <si>
    <t>9d199dbf5</t>
  </si>
  <si>
    <t>55e9930dac88df5c87908b94dfe063499d75d926</t>
  </si>
  <si>
    <t>55e9930da</t>
  </si>
  <si>
    <t>Bug fixed : Elements 'b' and 'big' were not part of XHTML 1.0 Strict. Laurent</t>
  </si>
  <si>
    <t>Bug-fixed-Elements-b-and-big-were-not-part-of-XHTML-1.0-Strict</t>
  </si>
  <si>
    <t>Tue, 3 Apr 2001 13:44:44 +0000</t>
  </si>
  <si>
    <t>865b307b9a6a1c9fdab78ec8a2b7008801b849e7</t>
  </si>
  <si>
    <t>865b307b9</t>
  </si>
  <si>
    <t>d7bb6a193645398c3e2ae7ddfc61949f8e304d81</t>
  </si>
  <si>
    <t>d7bb6a193</t>
  </si>
  <si>
    <t>Predefined entities were not correctly saved for the Math and the SVG documents. Laurent</t>
  </si>
  <si>
    <t>Predefined-entities-were-not-correctly-saved-for-the-Math-and-the-SVG-documents</t>
  </si>
  <si>
    <t>Tue, 3 Apr 2001 12:28:59 +0000</t>
  </si>
  <si>
    <t>53cb284276b6cf998721dcb738fd3c247e74c984</t>
  </si>
  <si>
    <t>53cb28427</t>
  </si>
  <si>
    <t>e96a4a82c4d61237e7b75c4c5590c52cd2187223</t>
  </si>
  <si>
    <t>e96a4a82c</t>
  </si>
  <si>
    <t>when there was a PI or a comment between the prolog and the root element, Amaya saved them before the prolog Laurent + VQ</t>
  </si>
  <si>
    <t>when-there-was-a-PI-or-a-comment-between-the-prolog-and-the-root-element-Amaya-saved-them-before-the-prolog</t>
  </si>
  <si>
    <t>Tue, 3 Apr 2001 08:15:44 +0000</t>
  </si>
  <si>
    <t>1c54b890b38642d0e2becb1217be9d5117a7c7e7</t>
  </si>
  <si>
    <t>1c54b890b</t>
  </si>
  <si>
    <t>b32b4534d5a7805941d4e85f5bee7625e2114978</t>
  </si>
  <si>
    <t>b32b4534d</t>
  </si>
  <si>
    <t>Updating Windows building files Irene</t>
  </si>
  <si>
    <t>Updating-Windows-building-files</t>
  </si>
  <si>
    <t>Tue, 3 Apr 2001 07:53:28 +0000</t>
  </si>
  <si>
    <t>6ce55088cff19dd2fa2dd1d7ec38ce5a3f190ce0</t>
  </si>
  <si>
    <t>6ce55088c</t>
  </si>
  <si>
    <t>71564b456b11a54589c4dfee0559db905f890b4a</t>
  </si>
  <si>
    <t>71564b456</t>
  </si>
  <si>
    <t>Fixing a compilation error Irene</t>
  </si>
  <si>
    <t>Fixing-a-compilation-error</t>
  </si>
  <si>
    <t>Tue, 3 Apr 2001 07:00:20 +0000</t>
  </si>
  <si>
    <t>3e3edcafeedc16f1fda00a22f546e15413f8c58f</t>
  </si>
  <si>
    <t>3e3edcafe</t>
  </si>
  <si>
    <t>b3f887305557cb85c4d422f6f7046b0305d55e1a</t>
  </si>
  <si>
    <t>b3f887305</t>
  </si>
  <si>
    <t>Removing unused Thot modules. Irene PS: Windows building must be updated</t>
  </si>
  <si>
    <t>Removing-unused-Thot-modules</t>
  </si>
  <si>
    <t>Mon, 2 Apr 2001 16:28:08 +0000</t>
  </si>
  <si>
    <t>ddd69bf505cb90c8c7142ef48335e183fa87eceb</t>
  </si>
  <si>
    <t>ddd69bf50</t>
  </si>
  <si>
    <t>73d0b769057de9cce55c21cf3322780f0f12713d</t>
  </si>
  <si>
    <t>73d0b7690</t>
  </si>
  <si>
    <t>Mon, 2 Apr 2001 16:09:34 +0000</t>
  </si>
  <si>
    <t>98d8135de21d1442d06430ab59670ad804249780</t>
  </si>
  <si>
    <t>98d8135de</t>
  </si>
  <si>
    <t>e8ac7ce01f88c40322a4ce1e8a8a297a9dc81ce4</t>
  </si>
  <si>
    <t>e8ac7ce01</t>
  </si>
  <si>
    <t>Removing thot_prog Irene</t>
  </si>
  <si>
    <t>Removing-thot_prog</t>
  </si>
  <si>
    <t>Mon, 2 Apr 2001 13:16:16 +0000</t>
  </si>
  <si>
    <t>090c1e7390383beedaef76153bf26b3b3f8de8a2</t>
  </si>
  <si>
    <t>090c1e739</t>
  </si>
  <si>
    <t>3b634e61e20aba3983293be6901f772539e78d08</t>
  </si>
  <si>
    <t>3b634e61e</t>
  </si>
  <si>
    <t xml:space="preserve"> Thotlib clean up Irene</t>
  </si>
  <si>
    <t>Thotlib-clean-up</t>
  </si>
  <si>
    <t>Mon, 2 Apr 2001 11:15:13 +0000</t>
  </si>
  <si>
    <t>cec30a708e7cbcb7409683e76a479a0809a2fe38</t>
  </si>
  <si>
    <t>cec30a708</t>
  </si>
  <si>
    <t>d06cbc07ddea126516f78000840f3402245bfc9d</t>
  </si>
  <si>
    <t>d06cbc07d</t>
  </si>
  <si>
    <t>Replacing strucschemastr_f.h by schemas_f.h Irene</t>
  </si>
  <si>
    <t>Replacing-strucschemastr_f.h-by-schemas_f.h</t>
  </si>
  <si>
    <t>Mon, 2 Apr 2001 07:27:05 +0000</t>
  </si>
  <si>
    <t>82f04004a634db7b284ded8d9f8e1ac0577369f6</t>
  </si>
  <si>
    <t>82f04004a</t>
  </si>
  <si>
    <t>be43414751bb35b3812fc637debc05e7e475c6ae</t>
  </si>
  <si>
    <t>be4341475</t>
  </si>
  <si>
    <t>Module schemastr is no longer used. VQ</t>
  </si>
  <si>
    <t>Module-schemastr-is-no-longer-used</t>
  </si>
  <si>
    <t>Mon, 2 Apr 2001 06:43:26 +0000</t>
  </si>
  <si>
    <t>5aa7b84bdfb42944f3cb67c4ed75a8993fd17f21</t>
  </si>
  <si>
    <t>5aa7b84bd</t>
  </si>
  <si>
    <t>4337c4d122edbf016a119e2b89b1296083f94eda</t>
  </si>
  <si>
    <t>4337c4d12</t>
  </si>
  <si>
    <t>Fri, 30 Mar 2001 16:44:17 +0000</t>
  </si>
  <si>
    <t>31daebe91daadc0a81606355123bdafa16d55dd0</t>
  </si>
  <si>
    <t>31daebe91</t>
  </si>
  <si>
    <t>946ccd138b563a4f52eb84204aabb2abab07a6d1</t>
  </si>
  <si>
    <t>946ccd138</t>
  </si>
  <si>
    <t>Fri, 30 Mar 2001 16:26:27 +0000</t>
  </si>
  <si>
    <t>f3c93d2706fc894fb9bbdb900dfacad0a25e9371</t>
  </si>
  <si>
    <t>f3c93d270</t>
  </si>
  <si>
    <t>bb6cfb0cccfdc63c2019c58faf802d8e3d7c26cb</t>
  </si>
  <si>
    <t>bb6cfb0cc</t>
  </si>
  <si>
    <t>The element BUTTON was not in the list of form elements. Adding the support of the rigth click to open a new document into a new window. Irene</t>
  </si>
  <si>
    <t>The-element-BUTTON-was-not-in-the-list-of-form-elements</t>
  </si>
  <si>
    <t>Fri, 30 Mar 2001 16:06:28 +0000</t>
  </si>
  <si>
    <t>50ee3bcfb9208dac90d01357aa22728bc2445e03</t>
  </si>
  <si>
    <t>50ee3bcfb</t>
  </si>
  <si>
    <t>f5257e482e8aaa53355e9d48b8183261896602b1</t>
  </si>
  <si>
    <t>f5257e482</t>
  </si>
  <si>
    <t>JK: Activate thread creations using the Customized query menu (you need to choose the exp. profile)</t>
  </si>
  <si>
    <t>JK-Activate-thread-creations-using-the-Customized-query-menu-you-need</t>
  </si>
  <si>
    <t>Fri, 30 Mar 2001 14:04:03 +0000</t>
  </si>
  <si>
    <t>c1478552e5a970e47a7ae4adeb8e80254242c466</t>
  </si>
  <si>
    <t>c1478552e</t>
  </si>
  <si>
    <t>21203ee2248b875c144caa777e5c25e7b34923a5</t>
  </si>
  <si>
    <t>21203ee22</t>
  </si>
  <si>
    <t>JK: Early commit for Ralph, Marja... first threads created with Amaya</t>
  </si>
  <si>
    <t>JK-Early-commit-for-Ralph-Marja.-first-threads-created-with-Amaya</t>
  </si>
  <si>
    <t>Fri, 30 Mar 2001 14:03:13 +0000</t>
  </si>
  <si>
    <t>4155147abb05684dc068078996cc4421dc676d6d</t>
  </si>
  <si>
    <t>4155147ab</t>
  </si>
  <si>
    <t>f3acaf56809fd2376c93da45b3a65183332c9806</t>
  </si>
  <si>
    <t>f3acaf568</t>
  </si>
  <si>
    <t>Transmit the background attached to the element body to the element document. Removing unnecessary thot messages. A CSS document was loaded twice. Irene</t>
  </si>
  <si>
    <t>Transmit-the-background-attached-to-the-element-body-to-the-element-document</t>
  </si>
  <si>
    <t>Fri, 30 Mar 2001 12:18:10 +0000</t>
  </si>
  <si>
    <t>99a5cd678e6beb059dfac9164ded02f906dfa3ca</t>
  </si>
  <si>
    <t>99a5cd678</t>
  </si>
  <si>
    <t>83da2e671e8fb33e2e8b2cccbca42de619f2e7a7</t>
  </si>
  <si>
    <t>83da2e671</t>
  </si>
  <si>
    <t>Code clean up: - wrong unicode stuff, double signatures, unnecessary messages, Irene</t>
  </si>
  <si>
    <t>Fri, 30 Mar 2001 09:12:51 +0000</t>
  </si>
  <si>
    <t>116442c9240480d40d6e3087aa8fe6fb574c76e5</t>
  </si>
  <si>
    <t>116442c92</t>
  </si>
  <si>
    <t>e5b7bb6b7c181edd991be68daacc1862d444c5c2</t>
  </si>
  <si>
    <t>e5b7bb6b7</t>
  </si>
  <si>
    <t>Replacing schemastr by schemas Irene</t>
  </si>
  <si>
    <t>Replacing-schemastr-by-schemas</t>
  </si>
  <si>
    <t>Thu, 29 Mar 2001 15:08:23 +0000</t>
  </si>
  <si>
    <t>5a91e42782a9206c689003a3b8f3b86c8797c38f</t>
  </si>
  <si>
    <t>5a91e4278</t>
  </si>
  <si>
    <t>f8552fe1a4f52c6aca2e1fc446352b366ffcd091</t>
  </si>
  <si>
    <t>f8552fe1a</t>
  </si>
  <si>
    <t>Merging modules schemas.c and schemastr.c into a single module with ifdedfs VQ</t>
  </si>
  <si>
    <t>Merging-modules-schemas.c-and-schemastr.c-into-a-single-module-with-ifdedfs</t>
  </si>
  <si>
    <t>Thu, 29 Mar 2001 14:12:28 +0000</t>
  </si>
  <si>
    <t>e6d33a360af2a95de5c9433d62eadac0789ce69b</t>
  </si>
  <si>
    <t>e6d33a360</t>
  </si>
  <si>
    <t>6d3c52da290a8763e7292f677b9fc85e8c77cbb3</t>
  </si>
  <si>
    <t>6d3c52da2</t>
  </si>
  <si>
    <t>JK: Code cleaning wrt autoloading of annotations.</t>
  </si>
  <si>
    <t>JK-Code-cleaning-wrt-autoloading-of-annotations</t>
  </si>
  <si>
    <t>Thu, 29 Mar 2001 13:32:43 +0000</t>
  </si>
  <si>
    <t>9a72c341776cc57b138702296848c70a6baf3563</t>
  </si>
  <si>
    <t>9a72c3417</t>
  </si>
  <si>
    <t>ab90f7649d9d253628455ad8c56c6dd4c604d147</t>
  </si>
  <si>
    <t>ab90f7649</t>
  </si>
  <si>
    <t>iCode clean up + removing a warning message on Windows platforms "No View" Irene</t>
  </si>
  <si>
    <t>iCode-clean-up-removing-a-warning-message-on-Windows-platforms</t>
  </si>
  <si>
    <t>Thu, 29 Mar 2001 13:18:07 +0000</t>
  </si>
  <si>
    <t>285c504506ed535aa25c6477f6e67b9db6365920</t>
  </si>
  <si>
    <t>285c50450</t>
  </si>
  <si>
    <t>b214beeb8f40ba5de12fcf9a968a9b8742bbbf0d</t>
  </si>
  <si>
    <t>b214beeb8</t>
  </si>
  <si>
    <t>Adding Submit_Input, Reset_Input, and Button_Input in the list of form elements taken into account by the key TAB. Irene</t>
  </si>
  <si>
    <t>Adding-Submit_Input-Reset_Input-and-Button_Input-in-the-list-of-form</t>
  </si>
  <si>
    <t>Thu, 29 Mar 2001 12:57:33 +0000</t>
  </si>
  <si>
    <t>b954a80d98d496b784c9c71a8190133eaf0bb366</t>
  </si>
  <si>
    <t>b954a80d9</t>
  </si>
  <si>
    <t>0c8dd19f5e195bf3a78ae9fd0354d9b9844e7ee4</t>
  </si>
  <si>
    <t>0c8dd19f5</t>
  </si>
  <si>
    <t>Bug fix: Hitting the Enter key when the cursor was between 2 paragraphs immediately within the body element created a second html element in the document. VQ.</t>
  </si>
  <si>
    <t>Bug-fix-Hitting-the-Enter-key-when-the-cursor-was-between-2-paragraphs</t>
  </si>
  <si>
    <t>Thu, 29 Mar 2001 10:42:55 +0000</t>
  </si>
  <si>
    <t>7e06699a686433238f4e871effe635e939b7f186</t>
  </si>
  <si>
    <t>7e06699a6</t>
  </si>
  <si>
    <t>d04658e749c40bce33df07faf108ab854a1d64b4</t>
  </si>
  <si>
    <t>d04658e74</t>
  </si>
  <si>
    <t>Fixing a trouble with compiler messages. Irene</t>
  </si>
  <si>
    <t>Fixing-a-trouble-with-compiler-messages</t>
  </si>
  <si>
    <t>Thu, 29 Mar 2001 09:57:30 +0000</t>
  </si>
  <si>
    <t>eadc614d4a3dd4c9f9dc712cc8745c07d2026cdd</t>
  </si>
  <si>
    <t>eadc614d4</t>
  </si>
  <si>
    <t>cf2f03a8f05a55376e5483db8ec83b00a8a780aa</t>
  </si>
  <si>
    <t>cf2f03a8f</t>
  </si>
  <si>
    <t>Error reported by the Wndows compiler Irene</t>
  </si>
  <si>
    <t>Error-reported-by-the-Wndows-compiler</t>
  </si>
  <si>
    <t>Thu, 29 Mar 2001 08:00:54 +0000</t>
  </si>
  <si>
    <t>df149c62b6f034fbbe3584545131042c82dcdc4d</t>
  </si>
  <si>
    <t>df149c62b</t>
  </si>
  <si>
    <t>15b5582c2fe0194bb4640c40c2078d2286b8cc26</t>
  </si>
  <si>
    <t>15b5582c2</t>
  </si>
  <si>
    <t>Wed, 28 Mar 2001 16:28:55 +0000</t>
  </si>
  <si>
    <t>4cc7294c60c3948fbe9cdc246673107bd4bb8868</t>
  </si>
  <si>
    <t>4cc7294c6</t>
  </si>
  <si>
    <t>c10f00d6969a71f367be110f9fcc767ca9ecf27d</t>
  </si>
  <si>
    <t>c10f00d69</t>
  </si>
  <si>
    <t>Wed, 28 Mar 2001 15:52:41 +0000</t>
  </si>
  <si>
    <t>2819be60ac888a250dce9d40164234338eed1675</t>
  </si>
  <si>
    <t>2819be60a</t>
  </si>
  <si>
    <t>b1085bf0f928899f51104d8727f1a9c4416f311e</t>
  </si>
  <si>
    <t>b1085bf0f</t>
  </si>
  <si>
    <t>JK: Code cleaning (un stdcing)</t>
  </si>
  <si>
    <t>JK-Code-cleaning-un-stdcing</t>
  </si>
  <si>
    <t>Wed, 28 Mar 2001 14:41:02 +0000</t>
  </si>
  <si>
    <t>4c2649aad84c3cee56306df4378940fffb99fd3d</t>
  </si>
  <si>
    <t>4c2649aad</t>
  </si>
  <si>
    <t>3024da8892d50018dc2cfa0e8370ab64b9493469</t>
  </si>
  <si>
    <t>3024da889</t>
  </si>
  <si>
    <t>JK: The HTML body was indented twice</t>
  </si>
  <si>
    <t>JK-The-HTML-body-was-indented-twice</t>
  </si>
  <si>
    <t>Wed, 28 Mar 2001 13:15:44 +0000</t>
  </si>
  <si>
    <t>da272a262866b6d2f29fd7130c49d080dba5396d</t>
  </si>
  <si>
    <t>da272a262</t>
  </si>
  <si>
    <t>234eb602c3c6a6504ab436d7bc0ce2a2dd8586dc</t>
  </si>
  <si>
    <t>234eb602c</t>
  </si>
  <si>
    <t>JK: Enabling annotations on annotations</t>
  </si>
  <si>
    <t>JK-Enabling-annotations-on-annotations</t>
  </si>
  <si>
    <t>Wed, 28 Mar 2001 12:31:32 +0000</t>
  </si>
  <si>
    <t>87bb2a6b7d5abf651b110d3c152d40340a31c48b</t>
  </si>
  <si>
    <t>87bb2a6b7</t>
  </si>
  <si>
    <t>6d31b6e7a79133d8fb9481fe091ad97ffcfb08f8</t>
  </si>
  <si>
    <t>6d31b6e7a</t>
  </si>
  <si>
    <t>In forms, the key TAB now moves the cursor focus from entry to entry. A new event has beed added. Irene</t>
  </si>
  <si>
    <t>In-forms-the-key-TAB-now-moves-the-cursor-focus-from-entry-to-entry</t>
  </si>
  <si>
    <t>Wed, 28 Mar 2001 11:09:33 +0000</t>
  </si>
  <si>
    <t>d813c90a92dfa7b0dee480c37af32cbd956becad</t>
  </si>
  <si>
    <t>d813c90a9</t>
  </si>
  <si>
    <t>8260403cd6fa3462c9448ddcb3b529d6e538e215</t>
  </si>
  <si>
    <t>8260403cd</t>
  </si>
  <si>
    <t>Restore the simple return within Text-area Irene</t>
  </si>
  <si>
    <t>Restore-the-simple-return-within-Text-area</t>
  </si>
  <si>
    <t>Wed, 28 Mar 2001 08:09:46 +0000</t>
  </si>
  <si>
    <t>618810cfd6e4719a295ede69fa22159d551b66f5</t>
  </si>
  <si>
    <t>618810cfd</t>
  </si>
  <si>
    <t>0412f69d4222237cf822dc22a26fe94264979a73</t>
  </si>
  <si>
    <t>0412f69d4</t>
  </si>
  <si>
    <t>A Return within a text-input, password, or text-area submits the form. A new event is declared, so you must delete your files *APP.c Irene</t>
  </si>
  <si>
    <t>A-Return-within-a-text-input-password-or-text-area-submits-the-form</t>
  </si>
  <si>
    <t>Wed, 28 Mar 2001 07:54:58 +0000</t>
  </si>
  <si>
    <t>4581e15ed22c0487d1ef36ac87b27e48964a551e</t>
  </si>
  <si>
    <t>4581e15ed</t>
  </si>
  <si>
    <t>0f15e0bc302b47345a286c4c02ed17f7eefd1b8f</t>
  </si>
  <si>
    <t>0f15e0bc3</t>
  </si>
  <si>
    <t>JK: protecting thru ifdefs my threading work. Add in Options -DANNOT_ON_ANNOT to activate.</t>
  </si>
  <si>
    <t>JK-protecting-thru-ifdefs-my-threading-work</t>
  </si>
  <si>
    <t>Tue, 27 Mar 2001 16:07:01 +0000</t>
  </si>
  <si>
    <t>abc3acc6996db7c7c377e9398775df463d455868</t>
  </si>
  <si>
    <t>abc3acc69</t>
  </si>
  <si>
    <t>c9edeb3029f4e9fbb3df91c41257ebdd9e7a7d54</t>
  </si>
  <si>
    <t>c9edeb302</t>
  </si>
  <si>
    <t>JK: removed some of the excessive space.</t>
  </si>
  <si>
    <t>JK-removed-some-of-the-excessive-space</t>
  </si>
  <si>
    <t>Tue, 27 Mar 2001 14:59:24 +0000</t>
  </si>
  <si>
    <t>59c5c3713897c65534bf4315aebf4b8607a3b67e</t>
  </si>
  <si>
    <t>59c5c3713</t>
  </si>
  <si>
    <t>daafec66ddf3cd4f44dd45943b87c4e2e959679a</t>
  </si>
  <si>
    <t>daafec66d</t>
  </si>
  <si>
    <t>Improve restructuring of invalid HTML documents VQ</t>
  </si>
  <si>
    <t>Improve-restructuring-of-invalid-HTML-documents</t>
  </si>
  <si>
    <t>Tue, 27 Mar 2001 14:43:56 +0000</t>
  </si>
  <si>
    <t>800eb691012cc8e3e0ac36d21ea2b8d35d108ca5</t>
  </si>
  <si>
    <t>800eb6910</t>
  </si>
  <si>
    <t>588f8891ba7f3483c0171c6403f299e32ba69ffd</t>
  </si>
  <si>
    <t>588f8891b</t>
  </si>
  <si>
    <t>A Return with no action locked infinitely the table formatting. Irene</t>
  </si>
  <si>
    <t>A-Return-with-no-action-locked-infinitely-the-table-formatting</t>
  </si>
  <si>
    <t>Tue, 27 Mar 2001 13:57:51 +0000</t>
  </si>
  <si>
    <t>0c33e97d800c37f83e72c8a8c3f1dde1168372bc</t>
  </si>
  <si>
    <t>0c33e97d8</t>
  </si>
  <si>
    <t>b91fec4c5215b3ad65695fd25a44571a12a0e09d</t>
  </si>
  <si>
    <t>b91fec4c5</t>
  </si>
  <si>
    <t>Bug fix: an extra root element was added for HTML files. VQ</t>
  </si>
  <si>
    <t>Bug-fix-an-extra-root-element-was-added-for-HTML-files</t>
  </si>
  <si>
    <t>Tue, 27 Mar 2001 13:23:30 +0000</t>
  </si>
  <si>
    <t>f124c4ebce7060bd0532b3ce337d5154a42cde1b</t>
  </si>
  <si>
    <t>f124c4ebc</t>
  </si>
  <si>
    <t>3216f38ce53e288409e6de4e179a601bf4af5917</t>
  </si>
  <si>
    <t>3216f38ce</t>
  </si>
  <si>
    <t>JK: Ignore the internal Document element when building the Xpointer</t>
  </si>
  <si>
    <t>JK-Ignore-the-internal-Document-element-when-building-the-Xpointer</t>
  </si>
  <si>
    <t>Tue, 27 Mar 2001 13:04:21 +0000</t>
  </si>
  <si>
    <t>e13a47cb0d2482e1e23a0446d486d0611927ba68</t>
  </si>
  <si>
    <t>e13a47cb0</t>
  </si>
  <si>
    <t>1aa9fd056c0b4ae5c744a8347a408a17c7c3c300</t>
  </si>
  <si>
    <t>1aa9fd056</t>
  </si>
  <si>
    <t>JK: typo correction</t>
  </si>
  <si>
    <t>JK-typo-correction</t>
  </si>
  <si>
    <t>Tue, 27 Mar 2001 12:35:58 +0000</t>
  </si>
  <si>
    <t>48b8ec98a78d9b42728f4d20c8ce452b2d8119eb</t>
  </si>
  <si>
    <t>48b8ec98a</t>
  </si>
  <si>
    <t>f38d555329663d32a61b92f6742647b387bebe8f</t>
  </si>
  <si>
    <t>f38d55532</t>
  </si>
  <si>
    <t>JK: Syncing the annotlib with Vincent's last commit</t>
  </si>
  <si>
    <t>JK-Syncing-the-annotlib-with-Vincent-s-last-commit</t>
  </si>
  <si>
    <t>Tue, 27 Mar 2001 12:28:45 +0000</t>
  </si>
  <si>
    <t>812fd19ca9440203540e4d7a4c1d6f85db54a5d5</t>
  </si>
  <si>
    <t>812fd19ca</t>
  </si>
  <si>
    <t>817a84e10b264184cbaa9836f68afbab7e6a5de2</t>
  </si>
  <si>
    <t>817a84e10</t>
  </si>
  <si>
    <t>The Thot abstract tree has now a Document element as its root, to cope with the XML infoset VQ</t>
  </si>
  <si>
    <t>The-Thot-abstract-tree-has-now-a-Document-element-as-its-root-to-cope</t>
  </si>
  <si>
    <t>Tue, 27 Mar 2001 12:09:01 +0000</t>
  </si>
  <si>
    <t>39819d5c57d5d3b3c7d7a0b0eb9817b418ccda06</t>
  </si>
  <si>
    <t>39819d5c5</t>
  </si>
  <si>
    <t>6fcc61c7a9db0fe372c91c16d15e031c4c38593c</t>
  </si>
  <si>
    <t>6fcc61c7a</t>
  </si>
  <si>
    <t>Tue, 27 Mar 2001 11:15:21 +0000</t>
  </si>
  <si>
    <t>d6324e6caa6f5fd06be93dd8b617be7acd4e5090</t>
  </si>
  <si>
    <t>d6324e6ca</t>
  </si>
  <si>
    <t>14eb29e9411553d07e23d2323a6f5da222622ae1</t>
  </si>
  <si>
    <t>14eb29e94</t>
  </si>
  <si>
    <t>Improving interactive creation of SVG elements: - allow window redisplays during the creation of SVG elements. - the cursor position was not correctly initialized when an SVG   element was resized. Irene</t>
  </si>
  <si>
    <t>Improving-interactive-creation-of-SVG-elements</t>
  </si>
  <si>
    <t>Mon, 26 Mar 2001 16:04:37 +0000</t>
  </si>
  <si>
    <t>5460ea8186b4b0d52490b1feceb3b42e6df516dd</t>
  </si>
  <si>
    <t>5460ea818</t>
  </si>
  <si>
    <t>0365bb84018652cd1ee646110f4eae2b2488dd17</t>
  </si>
  <si>
    <t>0365bb840</t>
  </si>
  <si>
    <t>JK: Early commit of the annotation thread code.</t>
  </si>
  <si>
    <t>JK-Early-commit-of-the-annotation-thread-code</t>
  </si>
  <si>
    <t>Mon, 26 Mar 2001 15:28:41 +0000</t>
  </si>
  <si>
    <t>6e80ecbba5311784b3a729a6df74559383da0589</t>
  </si>
  <si>
    <t>6e80ecbba</t>
  </si>
  <si>
    <t>71c35a85b5b38c4ca10ccbb844633031687ee388</t>
  </si>
  <si>
    <t>71c35a85b</t>
  </si>
  <si>
    <t>iCode clean up Irene</t>
  </si>
  <si>
    <t>iCode-clean-up</t>
  </si>
  <si>
    <t>Mon, 26 Mar 2001 12:17:12 +0000</t>
  </si>
  <si>
    <t>f54a01f2287922112c77531d11aa67e86233dbec</t>
  </si>
  <si>
    <t>f54a01f22</t>
  </si>
  <si>
    <t>86b80d3d74e5d60d4cf7056c5da8baae7e3ea233</t>
  </si>
  <si>
    <t>86b80d3d7</t>
  </si>
  <si>
    <t>Table widths were not converted correctly when the document was printed on Windows platforms. Irene</t>
  </si>
  <si>
    <t>Table-widths-were-not-converted-correctly-when-the-document-was</t>
  </si>
  <si>
    <t>Mon, 26 Mar 2001 12:16:00 +0000</t>
  </si>
  <si>
    <t>ce0345524ea1869254b1fdd4ea139ad609781233</t>
  </si>
  <si>
    <t>ce0345524</t>
  </si>
  <si>
    <t>00c4838e926b6b87988ad22b4cfb2233fb0936aa</t>
  </si>
  <si>
    <t>00c4838e9</t>
  </si>
  <si>
    <t>tag: Amaya-4-3-2</t>
  </si>
  <si>
    <t>Fri, 23 Mar 2001 15:59:37 +0000</t>
  </si>
  <si>
    <t>8b4e1ddb45f3b4361a01513fc5105cb172e8ee1c</t>
  </si>
  <si>
    <t>8b4e1ddb4</t>
  </si>
  <si>
    <t>42b6fb22e647eab7652aecfe20fb7217d140c114</t>
  </si>
  <si>
    <t>42b6fb22e</t>
  </si>
  <si>
    <t>f47aea117914c039f312299ec6c8447efd0db48c</t>
  </si>
  <si>
    <t>f47aea117</t>
  </si>
  <si>
    <t>83773e4f6ef902e5a9974ee5ca225f8a5465dd78</t>
  </si>
  <si>
    <t>83773e4f6</t>
  </si>
  <si>
    <t>support-of-amp-in-the-attribute-values</t>
  </si>
  <si>
    <t>Fri, 23 Mar 2001 14:50:17 +0000</t>
  </si>
  <si>
    <t>23e6f265e0c9c0bba0ab140cdefffcca8d656122</t>
  </si>
  <si>
    <t>23e6f265e</t>
  </si>
  <si>
    <t>59c3c5642be1037df600aff974622a86663cba1d</t>
  </si>
  <si>
    <t>59c3c5642</t>
  </si>
  <si>
    <t>JK: Redo of the reload annotation bug fix, as the previous one wasn't working well.</t>
  </si>
  <si>
    <t>JK-Redo-of-the-reload-annotation-bug-fix-as-the-previous-one-wasn-t</t>
  </si>
  <si>
    <t>Fri, 23 Mar 2001 12:06:07 +0000</t>
  </si>
  <si>
    <t>5643aa528c59eb06bdb8464cf59e6f4457a7d9b0</t>
  </si>
  <si>
    <t>5643aa528</t>
  </si>
  <si>
    <t>4554758f417f392807cf3ef86a13edf1fc2b5c9d</t>
  </si>
  <si>
    <t>4554758f4</t>
  </si>
  <si>
    <t>Replacing short by int in Box structure to avoid possible confusions. Setting the new version number 4.3.2 Updating the French dialogue Irene</t>
  </si>
  <si>
    <t>Replacing-short-by-int-in-Box-structure-to-avoid-possible-confusions</t>
  </si>
  <si>
    <t>Fri, 23 Mar 2001 11:41:41 +0000</t>
  </si>
  <si>
    <t>a904ba79f137a36bc7ab5bf9097ed8ddc633cc68</t>
  </si>
  <si>
    <t>a904ba79f</t>
  </si>
  <si>
    <t>0e01a74896cead2c188aaa2573117a947e021605</t>
  </si>
  <si>
    <t>0e01a7489</t>
  </si>
  <si>
    <t>Remove an exception error JK+LC</t>
  </si>
  <si>
    <t>Remove-an-exception-error</t>
  </si>
  <si>
    <t>Fri, 23 Mar 2001 11:37:42 +0000</t>
  </si>
  <si>
    <t>f669bff2cb4c76bb2dd1306012a37ba7b7540b4e</t>
  </si>
  <si>
    <t>f669bff2c</t>
  </si>
  <si>
    <t>8d1037bcfc6a03901a81ae918fc2088e03afe4f6</t>
  </si>
  <si>
    <t>8d1037bcf</t>
  </si>
  <si>
    <t>Adding file TextFile.en VQ</t>
  </si>
  <si>
    <t>Adding-file-TextFile.en</t>
  </si>
  <si>
    <t>Fri, 23 Mar 2001 11:02:47 +0000</t>
  </si>
  <si>
    <t>23aea069eaffb4ec8fc36abf511fd0b7ef43137c</t>
  </si>
  <si>
    <t>23aea069e</t>
  </si>
  <si>
    <t>1fe61d06df3f03e37e64a2aafa1b16172c729a76</t>
  </si>
  <si>
    <t>1fe61d06d</t>
  </si>
  <si>
    <t>Fri, 23 Mar 2001 10:35:30 +0000</t>
  </si>
  <si>
    <t>24e75d4e7199a19610623abc0c6bc4295a7d747a</t>
  </si>
  <si>
    <t>24e75d4e7</t>
  </si>
  <si>
    <t>e5e5fc5a3297b29f20cf8a04608c02ab980129c8</t>
  </si>
  <si>
    <t>e5e5fc5a3</t>
  </si>
  <si>
    <t>The menu Attributes was freed, but it was still pointed from the document window. Irene</t>
  </si>
  <si>
    <t>The-menu-Attributes-was-freed-but-it-was-still-pointed-from-the-document</t>
  </si>
  <si>
    <t>Fri, 23 Mar 2001 10:34:09 +0000</t>
  </si>
  <si>
    <t>2a9afe6b294c5f9c810b3cfa80cc39d918cd7ece</t>
  </si>
  <si>
    <t>2a9afe6b2</t>
  </si>
  <si>
    <t>3f7a29d293a42427de5f14cc41caa17684d12924</t>
  </si>
  <si>
    <t>3f7a29d29</t>
  </si>
  <si>
    <t>Fri, 23 Mar 2001 09:29:20 +0000</t>
  </si>
  <si>
    <t>e06efe94b114bccb8cb7b3567e257d4f4f41706c</t>
  </si>
  <si>
    <t>e06efe94b</t>
  </si>
  <si>
    <t>786885b61994470499348e0cc2e39b15af469c4b</t>
  </si>
  <si>
    <t>786885b61</t>
  </si>
  <si>
    <t>The command Save As is now available from the source view. Irene</t>
  </si>
  <si>
    <t>The-command-Save-As-is-now-available-from-the-source-view</t>
  </si>
  <si>
    <t>Fri, 23 Mar 2001 08:41:59 +0000</t>
  </si>
  <si>
    <t>269390219b3fbbe088e5aa0465b7cfe747334a90</t>
  </si>
  <si>
    <t>521844359545a1dc1ab353e307e6dc3d9f15442b</t>
  </si>
  <si>
    <t>JK: New page counter for the print abort popup window</t>
  </si>
  <si>
    <t>JK-New-page-counter-for-the-print-abort-popup-window</t>
  </si>
  <si>
    <t>Thu, 22 Mar 2001 13:22:55 +0000</t>
  </si>
  <si>
    <t>7368917128a6306eb9705b8bd0fa14ca39cf7e77</t>
  </si>
  <si>
    <t>5c9154523ca076ca40d697a033f857c0e6bc9df5</t>
  </si>
  <si>
    <t>5c9154523</t>
  </si>
  <si>
    <t>JK: Enhancement Windows Print abort window... We now show the number of the page that is being currently printed. Code cleanup: added the include of thot.rc, as we were using a static #define giving the print menu reference. Side effect... touching the resources means that this file will be recompiled.</t>
  </si>
  <si>
    <t>JK-Enhancement-Windows-Print-abort-window</t>
  </si>
  <si>
    <t>Thu, 22 Mar 2001 13:22:20 +0000</t>
  </si>
  <si>
    <t>4a38dbb842188182d323d16de26a3179e9025fc3</t>
  </si>
  <si>
    <t>4a38dbb84</t>
  </si>
  <si>
    <t>0a7270e7b002023095ef31c5deea52a8a92b22cf</t>
  </si>
  <si>
    <t>0a7270e7b</t>
  </si>
  <si>
    <t>JK: More Windows Print Abort bug fixes... the abort button was only taken into account at the beginning of the print process. It's now possible to abort at any time. The Amaya window is now also refreshed during the printing.</t>
  </si>
  <si>
    <t>JK-More-Windows-Print-Abort-bug-fixes.-the-abort-button-was-only</t>
  </si>
  <si>
    <t>Thu, 22 Mar 2001 11:14:28 +0000</t>
  </si>
  <si>
    <t>72c5b2b94b4c3b52673dcff200b1b764fd1d7c08</t>
  </si>
  <si>
    <t>72c5b2b94</t>
  </si>
  <si>
    <t>6df72469fc8f72bfa42343ea8c4054a54bf1f62e</t>
  </si>
  <si>
    <t>6df72469f</t>
  </si>
  <si>
    <t>JK: bug fix... the reload of annotations was broken again</t>
  </si>
  <si>
    <t>JK-bug-fix.-the-reload-of-annotations-was-broken-again</t>
  </si>
  <si>
    <t>Thu, 22 Mar 2001 08:40:00 +0000</t>
  </si>
  <si>
    <t>86b9b4bcd80ac33b4394eda9fdb7f1a565b7868c</t>
  </si>
  <si>
    <t>86b9b4bcd</t>
  </si>
  <si>
    <t>2c6604b462e6efc56ba29b17cc10ed81d8271984</t>
  </si>
  <si>
    <t>2c6604b46</t>
  </si>
  <si>
    <t>JK: Code cleaning, trying to activatethe "Cancel" button</t>
  </si>
  <si>
    <t>JK-Code-cleaning-trying-to-activatethe-Cancel-button</t>
  </si>
  <si>
    <t>Wed, 21 Mar 2001 17:35:44 +0000</t>
  </si>
  <si>
    <t>8aaab5cdee0cc1e26be860a011bf9a305e8dd7cb</t>
  </si>
  <si>
    <t>8aaab5cde</t>
  </si>
  <si>
    <t>9580890817d798039e821f7d50080314ecc6276f</t>
  </si>
  <si>
    <t>JK: Bug fix: the print abort windows popup menu aborted... Amaya</t>
  </si>
  <si>
    <t>JK-Bug-fix-the-print-abort-windows-popup-menu-aborted.-Amaya</t>
  </si>
  <si>
    <t>Wed, 21 Mar 2001 16:58:27 +0000</t>
  </si>
  <si>
    <t>637fde33f9f7c27b62be451dc21bec039d60c5c1</t>
  </si>
  <si>
    <t>637fde33f</t>
  </si>
  <si>
    <t>b866a438ffdbd369aeb084637b486ff0b15bc3ad</t>
  </si>
  <si>
    <t>b866a438f</t>
  </si>
  <si>
    <t>JK: Windows bug fix... the Abort window procedure was missing some returns. Removed all the EnableWindow references</t>
  </si>
  <si>
    <t>JK-Windows-bug-fix.-the-Abort-window-procedure-was-missing-some-returns</t>
  </si>
  <si>
    <t>Wed, 21 Mar 2001 16:38:15 +0000</t>
  </si>
  <si>
    <t>a3f14b9705c5ea0904e7ae875e0dfe580bc7bc92</t>
  </si>
  <si>
    <t>a3f14b970</t>
  </si>
  <si>
    <t>49d56b0315bd6ff0379b0627d430ade8ae3a022f</t>
  </si>
  <si>
    <t>49d56b031</t>
  </si>
  <si>
    <t>Wed, 21 Mar 2001 16:37:30 +0000</t>
  </si>
  <si>
    <t>753ea582e4705716dc49a80893aa671ad42939f8</t>
  </si>
  <si>
    <t>753ea582e</t>
  </si>
  <si>
    <t>10750cb6b1216776c4c512bc66e71d67a040269d</t>
  </si>
  <si>
    <t>10750cb6b</t>
  </si>
  <si>
    <t>When scrolling a part of the HTML background was not correctly repaint. The Background Image dialogue was not closed when the user clicked on Confirm. Irene</t>
  </si>
  <si>
    <t>When-scrolling-a-part-of-the-HTML-background-was-not-correctly-repaint</t>
  </si>
  <si>
    <t>Wed, 21 Mar 2001 16:36:12 +0000</t>
  </si>
  <si>
    <t>20d4caa684674bd4ba145cd62b2a687375804715</t>
  </si>
  <si>
    <t>20d4caa68</t>
  </si>
  <si>
    <t>5caf8020ccb745b38f50560039770efc98d43884</t>
  </si>
  <si>
    <t>5caf8020c</t>
  </si>
  <si>
    <t>There was a bug in the handling of menu entries "Edit Mode" and "Synchronize" Irene</t>
  </si>
  <si>
    <t>There-was-a-bug-in-the-handling-of-menu-entries-Edit-Mode-and-Synchronize</t>
  </si>
  <si>
    <t>Wed, 21 Mar 2001 16:06:27 +0000</t>
  </si>
  <si>
    <t>73874ab1528d99d138b86dafe59b52542d158184</t>
  </si>
  <si>
    <t>73874ab15</t>
  </si>
  <si>
    <t>f161fc8df024f4f8f4223f1b990608c16c37aba9</t>
  </si>
  <si>
    <t>f161fc8df</t>
  </si>
  <si>
    <t>Improve-the-switch-in-parser-for-the-XML-sub-trees-embedded-within-a-HTML-document</t>
  </si>
  <si>
    <t>Wed, 21 Mar 2001 15:36:46 +0000</t>
  </si>
  <si>
    <t>8a0fcb77e013d8b0dbd1941328cd6f608b302e99</t>
  </si>
  <si>
    <t>8a0fcb77e</t>
  </si>
  <si>
    <t>c3c0e5f297537ba810e9a16422d92a945d6df841</t>
  </si>
  <si>
    <t>c3c0e5f29</t>
  </si>
  <si>
    <t>Adding the file amaya.emacs Irene</t>
  </si>
  <si>
    <t>Adding-the-file-amaya.emacs</t>
  </si>
  <si>
    <t>Tue, 20 Mar 2001 09:27:10 +0000</t>
  </si>
  <si>
    <t>1163e7ed076ae18a3c4b3f69ad093eede4a8d121</t>
  </si>
  <si>
    <t>1163e7ed0</t>
  </si>
  <si>
    <t>6411b58a9acc9b1ce2308124e05e13b01a9bf39d</t>
  </si>
  <si>
    <t>6411b58a9</t>
  </si>
  <si>
    <t>Tue, 20 Mar 2001 08:42:20 +0000</t>
  </si>
  <si>
    <t>05b5495081bd87a0b1ebf347b55b5a65c62ac02d</t>
  </si>
  <si>
    <t>05b549508</t>
  </si>
  <si>
    <t>de67c11ea138afb18b738c0a4988c47e44eb30c7</t>
  </si>
  <si>
    <t>de67c11ea</t>
  </si>
  <si>
    <t>I forgot to commit the fix of these Windows compiling errors. Irene</t>
  </si>
  <si>
    <t>I-forgot-to-commit-the-fix-of-these-Windows-compiling-errors</t>
  </si>
  <si>
    <t>Tue, 20 Mar 2001 07:50:52 +0000</t>
  </si>
  <si>
    <t>eaee3ad45bcc91f48b1cccb61438a6fc95f6efd8</t>
  </si>
  <si>
    <t>eaee3ad45</t>
  </si>
  <si>
    <t>af2ddefdbd742499af5f6a4d1bd665b2536bc825</t>
  </si>
  <si>
    <t>af2ddefdb</t>
  </si>
  <si>
    <t>Bug fixes: - the width of the character 128 was zero - sometimes the function NextWord did work correctly Irene</t>
  </si>
  <si>
    <t>Mon, 19 Mar 2001 17:19:36 +0000</t>
  </si>
  <si>
    <t>a5b0c04a88d484d1d73516cf3919443cd6ed3714</t>
  </si>
  <si>
    <t>a5b0c04a8</t>
  </si>
  <si>
    <t>e011ecd4d2189d53ac5dad97c37c6205efea4f2e</t>
  </si>
  <si>
    <t>e011ecd4d</t>
  </si>
  <si>
    <t>Mon, 19 Mar 2001 16:47:38 +0000</t>
  </si>
  <si>
    <t>75764b3b5cce1cf7105d952d3d53986e47f3a078</t>
  </si>
  <si>
    <t>75764b3b5</t>
  </si>
  <si>
    <t>4e341797d18ecef6399d979dea6c253522a4c4e9</t>
  </si>
  <si>
    <t>4e341797d</t>
  </si>
  <si>
    <t>Emacs keyboard for Amaya Irene</t>
  </si>
  <si>
    <t>Emacs-keyboard-for-Amaya</t>
  </si>
  <si>
    <t>Mon, 19 Mar 2001 16:32:15 +0000</t>
  </si>
  <si>
    <t>8f9cdc890b866e68a100fec082a1428c59fb1e07</t>
  </si>
  <si>
    <t>8f9cdc890</t>
  </si>
  <si>
    <t>f1f27f0ec59ff72af2657477408ec2a9c84a3d25</t>
  </si>
  <si>
    <t>f1f27f0ec</t>
  </si>
  <si>
    <t>JK: Added a better dependency for the creation of ANNOTApp.c.</t>
  </si>
  <si>
    <t>JK-Added-a-better-dependency-for-the-creation-of-ANNOTApp.c</t>
  </si>
  <si>
    <t>Mon, 19 Mar 2001 16:27:57 +0000</t>
  </si>
  <si>
    <t>a772ba006eda6efd4b8419ede0002222789aba0e</t>
  </si>
  <si>
    <t>a772ba006</t>
  </si>
  <si>
    <t>da06ee77a15130dfee809b8bd60526f9a0194391</t>
  </si>
  <si>
    <t>da06ee77a</t>
  </si>
  <si>
    <t>Removing double signatures of functions and replacing STRING by char* Irene</t>
  </si>
  <si>
    <t>Removing-double-signatures-of-functions-and-replacing-STRING-by-char</t>
  </si>
  <si>
    <t>Mon, 19 Mar 2001 15:35:58 +0000</t>
  </si>
  <si>
    <t>be4e05bf3bfbad87a7eba34da9145eb19e1dc81e</t>
  </si>
  <si>
    <t>be4e05bf3</t>
  </si>
  <si>
    <t>f02871c87352ba228cd5b8fedd7680663b026c28</t>
  </si>
  <si>
    <t>f02871c87</t>
  </si>
  <si>
    <t>Add a fallback character for the MathML entity &amp;epsiv; (U0025B) Laurent</t>
  </si>
  <si>
    <t>Add-a-fallback-character-for-the-MathML-entity-epsiv-U0025B</t>
  </si>
  <si>
    <t>Mon, 19 Mar 2001 15:22:38 +0000</t>
  </si>
  <si>
    <t>b5580d2252b1427cbcb73360a1c705befc217b7f</t>
  </si>
  <si>
    <t>b5580d225</t>
  </si>
  <si>
    <t>df094451507ef4afc027a48b13c9bb6b6a50f7e9</t>
  </si>
  <si>
    <t>df0944515</t>
  </si>
  <si>
    <t>Include characters that are given as combinations of Unicode characters into the MathML entity table (only the base of the combination is used for the rendering of the character). Laurent</t>
  </si>
  <si>
    <t>Include-characters-that-are-given-as-combinations-of-Unicode-characters-into-the-MathML-entity-table-only-the-base-of-the-combination-is-used-for-the-rendering-of-the-character</t>
  </si>
  <si>
    <t>Mon, 19 Mar 2001 14:20:33 +0000</t>
  </si>
  <si>
    <t>5e8b0055a9fbf37d2c1995edeac78eecde762174</t>
  </si>
  <si>
    <t>5e8b0055a</t>
  </si>
  <si>
    <t>c70581bbf5334900d0db398a16c991b462797afc</t>
  </si>
  <si>
    <t>c70581bbf</t>
  </si>
  <si>
    <t>Mon, 19 Mar 2001 13:37:57 +0000</t>
  </si>
  <si>
    <t>b56d5ec754715f39536793d49250a3ccd70f4010</t>
  </si>
  <si>
    <t>b56d5ec75</t>
  </si>
  <si>
    <t>a4b0bca8fe49f83d94ba8a10e5280a7255f42c06</t>
  </si>
  <si>
    <t>a4b0bca8f</t>
  </si>
  <si>
    <t>A search with an ISO-latin character crashed Amaya Irene</t>
  </si>
  <si>
    <t>A-search-with-an-ISO-latin-character-crashed-Amaya</t>
  </si>
  <si>
    <t>Mon, 19 Mar 2001 09:29:26 +0000</t>
  </si>
  <si>
    <t>2be16ea6ffedaab07b1005544f495c1462ae057a</t>
  </si>
  <si>
    <t>2be16ea6f</t>
  </si>
  <si>
    <t>b4e0b53e1a7e7989f930d982162cc37a044f31cd</t>
  </si>
  <si>
    <t>b4e0b53e1</t>
  </si>
  <si>
    <t>Fri, 16 Mar 2001 17:20:43 +0000</t>
  </si>
  <si>
    <t>5441815718aca25f09422e3e88239e0a4a074b35</t>
  </si>
  <si>
    <t>a748703862c492cfcf18dc2e276abd47df4ecbeb</t>
  </si>
  <si>
    <t>a74870386</t>
  </si>
  <si>
    <t>Fri, 16 Mar 2001 17:14:01 +0000</t>
  </si>
  <si>
    <t>66a04b11c9b379ffb6f31ac91ccd03917e5363d7</t>
  </si>
  <si>
    <t>66a04b11c</t>
  </si>
  <si>
    <t>641adecdd353db65045cd4f65dde543b1b25417d</t>
  </si>
  <si>
    <t>641adecdd</t>
  </si>
  <si>
    <t>Fri, 16 Mar 2001 16:50:03 +0000</t>
  </si>
  <si>
    <t>f4d6ede1ad9b4ae98088329cca124b5eda7669a0</t>
  </si>
  <si>
    <t>f4d6ede1a</t>
  </si>
  <si>
    <t>e8d736bb5f45ceca1f2b6242b23c8ba00e1eda2f</t>
  </si>
  <si>
    <t>e8d736bb5</t>
  </si>
  <si>
    <t>Removing CHAR_T, ustr, ufopen, usprintf from these files. Irene</t>
  </si>
  <si>
    <t>Removing-CHAR_T-ustr-ufopen-usprintf-from-these-files</t>
  </si>
  <si>
    <t>Fri, 16 Mar 2001 16:40:25 +0000</t>
  </si>
  <si>
    <t>b1802789e49f8c884688056f95acb791b70925a9</t>
  </si>
  <si>
    <t>b1802789e</t>
  </si>
  <si>
    <t>17905b88ed5a97db08097244cd21828bf5e61f5b</t>
  </si>
  <si>
    <t>17905b88e</t>
  </si>
  <si>
    <t>There were still some macro TEXT () Irene</t>
  </si>
  <si>
    <t>There-were-still-some-macro-TEXT</t>
  </si>
  <si>
    <t>Fri, 16 Mar 2001 14:43:45 +0000</t>
  </si>
  <si>
    <t>c3834142c8a3a78ecb7bcf473e5752c6ad6b08e3</t>
  </si>
  <si>
    <t>c3834142c</t>
  </si>
  <si>
    <t>96d94b234b0f3441efb288dc24d866b40d29f78f</t>
  </si>
  <si>
    <t>96d94b234</t>
  </si>
  <si>
    <t>Add a fallback character for the MathML entity &amp;parallel; Laurent</t>
  </si>
  <si>
    <t>Add-a-fallback-character-for-the-MathML-entity-parallel</t>
  </si>
  <si>
    <t>Fri, 16 Mar 2001 14:21:07 +0000</t>
  </si>
  <si>
    <t>72e5559fb147f115ae19a9673e44ab694e67df27</t>
  </si>
  <si>
    <t>72e5559fb</t>
  </si>
  <si>
    <t>aa18e96cd690b68a41757630316ee857257fbd7a</t>
  </si>
  <si>
    <t>aa18e96cd</t>
  </si>
  <si>
    <t>Fri, 16 Mar 2001 13:30:00 +0000</t>
  </si>
  <si>
    <t>eae24a48d95b9134e1091df2501cad6bf9d88a1b</t>
  </si>
  <si>
    <t>eae24a48d</t>
  </si>
  <si>
    <t>3ee84e5d1681e59135eba11076979758b00c5cff</t>
  </si>
  <si>
    <t>3ee84e5d1</t>
  </si>
  <si>
    <t>Removing the macro TEXT () Irene</t>
  </si>
  <si>
    <t>Removing-the-macro-TEXT</t>
  </si>
  <si>
    <t>Fri, 16 Mar 2001 12:05:18 +0000</t>
  </si>
  <si>
    <t>fd00dbabf4bb082063de5488dff4aaed75845cb0</t>
  </si>
  <si>
    <t>fd00dbabf</t>
  </si>
  <si>
    <t>83e64474123a60c97f0c90ddb679dcb62021519f</t>
  </si>
  <si>
    <t>83e644741</t>
  </si>
  <si>
    <t>tag: Amaya-4-3-1</t>
  </si>
  <si>
    <t>French tranlstion of the new annotation topic. Laurent</t>
  </si>
  <si>
    <t>French-tranlstion-of-the-new-annotation-topic</t>
  </si>
  <si>
    <t>Thu, 15 Mar 2001 17:28:14 +0000</t>
  </si>
  <si>
    <t>8fe67fcb60a74c0274c7f1e2c147feb1d6340e7b</t>
  </si>
  <si>
    <t>8fe67fcb6</t>
  </si>
  <si>
    <t>71d2cf8075a08d352989a054976170c60fb25367</t>
  </si>
  <si>
    <t>71d2cf807</t>
  </si>
  <si>
    <t>JK: Added the mov. annot index entry</t>
  </si>
  <si>
    <t>JK-Added-the-mov.-annot-index-entry</t>
  </si>
  <si>
    <t>Thu, 15 Mar 2001 17:10:04 +0000</t>
  </si>
  <si>
    <t>f5d0d3be94a58c408a69bd5707a0f6742da782c7</t>
  </si>
  <si>
    <t>f5d0d3be9</t>
  </si>
  <si>
    <t>39efb306d87357cc2517c097d173f8822c909791</t>
  </si>
  <si>
    <t>39efb306d</t>
  </si>
  <si>
    <t>JK: Added index entry to the moving annot. section, make book fix.</t>
  </si>
  <si>
    <t>JK-Added-index-entry-to-the-moving-annot.-section-make-book-fix</t>
  </si>
  <si>
    <t>Thu, 15 Mar 2001 17:08:03 +0000</t>
  </si>
  <si>
    <t>5ae0631108cb9a5a85a4e638808d2ec32f672bb4</t>
  </si>
  <si>
    <t>5ae063110</t>
  </si>
  <si>
    <t>e54f36bb55b3d32ef6ae169b3cdd9a11e1486cc6</t>
  </si>
  <si>
    <t>e54f36bb5</t>
  </si>
  <si>
    <t>JK: Updated the annotation menu icons</t>
  </si>
  <si>
    <t>JK-Updated-the-annotation-menu-icons</t>
  </si>
  <si>
    <t>Thu, 15 Mar 2001 16:47:03 +0000</t>
  </si>
  <si>
    <t>8ac990aeba274cc1f06f3da94454d5ce9c0f8395</t>
  </si>
  <si>
    <t>8ac990aeb</t>
  </si>
  <si>
    <t>c7e327e92325932d78afb2f2f8a86d45f3bf017c</t>
  </si>
  <si>
    <t>c7e327e92</t>
  </si>
  <si>
    <t>JK: Added "Moving annotations" doc section</t>
  </si>
  <si>
    <t>JK-Added-Moving-annotations-doc-section</t>
  </si>
  <si>
    <t>Thu, 15 Mar 2001 16:33:32 +0000</t>
  </si>
  <si>
    <t>3589298205b64a23cf32c509947c917b780bbe26</t>
  </si>
  <si>
    <t>5192a7dcb07bb8744db3497dcbe4b75cce37ae6b</t>
  </si>
  <si>
    <t>5192a7dcb</t>
  </si>
  <si>
    <t>Irene (Sherlock Holmes) Vatton: The print DC was being freed twice. Finally, the bug is over (after 6 months of problems :)</t>
  </si>
  <si>
    <t>Irene-Sherlock-Holmes-Vatton-The-print-DC-was-being-freed-twice</t>
  </si>
  <si>
    <t>Thu, 15 Mar 2001 16:19:55 +0000</t>
  </si>
  <si>
    <t>95eca94bc6f50c3dad3edd3150fc67cd70ae76f5</t>
  </si>
  <si>
    <t>95eca94bc</t>
  </si>
  <si>
    <t>613fe9dbb641e054ab3cf50dbb2876fd92fce324</t>
  </si>
  <si>
    <t>613fe9dbb</t>
  </si>
  <si>
    <t>JK: doc update</t>
  </si>
  <si>
    <t>JK-doc-update</t>
  </si>
  <si>
    <t>Thu, 15 Mar 2001 15:56:51 +0000</t>
  </si>
  <si>
    <t>c48328b61b98f835748d45e804ac5934ff93ec4e</t>
  </si>
  <si>
    <t>c48328b61</t>
  </si>
  <si>
    <t>85f08b1bfc6cc4185ecf877045c74c0c31f95d37</t>
  </si>
  <si>
    <t>85f08b1bf</t>
  </si>
  <si>
    <t>Thu, 15 Mar 2001 15:26:29 +0000</t>
  </si>
  <si>
    <t>0688131ac4704f2368c3e5ae47860b04e59460bc</t>
  </si>
  <si>
    <t>0688131ac</t>
  </si>
  <si>
    <t>58f2bbf7aea533073a01a957914d1bc791e888bd</t>
  </si>
  <si>
    <t>58f2bbf7a</t>
  </si>
  <si>
    <t>JK: Protect the dynamic attribute menu against having multiple instanciations</t>
  </si>
  <si>
    <t>JK-Protect-the-dynamic-attribute-menu-against-having-multiple-instanciations</t>
  </si>
  <si>
    <t>Thu, 15 Mar 2001 15:03:33 +0000</t>
  </si>
  <si>
    <t>7413bffd79f79920d33c974c48ae2e1686bdda87</t>
  </si>
  <si>
    <t>7413bffd7</t>
  </si>
  <si>
    <t>79950f06ab22086e5a85844161cd6fd7916c5f43</t>
  </si>
  <si>
    <t>79950f06a</t>
  </si>
  <si>
    <t>Bug fix: Amaya crashed when removing a FONT element (Edit/Transform command) VQ</t>
  </si>
  <si>
    <t>Bug-fix-Amaya-crashed-when-removing-a-FONT-element-Edit-Transform-command</t>
  </si>
  <si>
    <t>Thu, 15 Mar 2001 14:48:48 +0000</t>
  </si>
  <si>
    <t>1af13f692eb177370bab2a0f9f282cfed580fc55</t>
  </si>
  <si>
    <t>1af13f692</t>
  </si>
  <si>
    <t>c0ba940322899d24df3faf89dba08f1c2fed9403</t>
  </si>
  <si>
    <t>c0ba94032</t>
  </si>
  <si>
    <t>JK: Make the Lang attribute menu be indep. of the parent window. Let it on after using Apply, Remove buttons. Make it disappear if called again from the Menu bar (to work the same as under Unix)</t>
  </si>
  <si>
    <t>JK-Make-the-Lang-attribute-menu-be-indep.-of-the-parent-window.-Let</t>
  </si>
  <si>
    <t>Thu, 15 Mar 2001 14:38:08 +0000</t>
  </si>
  <si>
    <t>143a38c0dc2938c6c20b30e174707389c26625d8</t>
  </si>
  <si>
    <t>143a38c0d</t>
  </si>
  <si>
    <t>f9f736d9445b6e7a595ccfbd80ddfda2c002d0df</t>
  </si>
  <si>
    <t>f9f736d94</t>
  </si>
  <si>
    <t>JK: changed a static text message to TtaGetMessage</t>
  </si>
  <si>
    <t>JK-changed-a-static-text-message-to-TtaGetMessage</t>
  </si>
  <si>
    <t>Thu, 15 Mar 2001 14:11:38 +0000</t>
  </si>
  <si>
    <t>761d5fd5f466b3639af1b9550960a41fac56454e</t>
  </si>
  <si>
    <t>761d5fd5f</t>
  </si>
  <si>
    <t>7f4cfcaab89f07dfdfaea00b329329ab639c6d29</t>
  </si>
  <si>
    <t>7f4cfcaab</t>
  </si>
  <si>
    <t>Incorporating the new translations</t>
  </si>
  <si>
    <t>Incorporating-the-new-translations</t>
  </si>
  <si>
    <t>Thu, 15 Mar 2001 14:00:15 +0000</t>
  </si>
  <si>
    <t>d29cfde5b3fe880cdce52dfdaf5c43c2a08bb9af</t>
  </si>
  <si>
    <t>d29cfde5b</t>
  </si>
  <si>
    <t>b6a0decfbe7a48e6fb9d5937253919afa366799c</t>
  </si>
  <si>
    <t>b6a0decfb</t>
  </si>
  <si>
    <t>JK: New messages + self spanish translations, some typo fixes</t>
  </si>
  <si>
    <t>JK-New-messages-self-spanish-translations-some-typo-fixes</t>
  </si>
  <si>
    <t>Thu, 15 Mar 2001 13:56:33 +0000</t>
  </si>
  <si>
    <t>7c1d4f2cb3bc4bddc2d678e782f7e5c8dc292f5c</t>
  </si>
  <si>
    <t>7c1d4f2cb</t>
  </si>
  <si>
    <t>4590fb28bb7501ee8b57b198fe58cf1e4876b909</t>
  </si>
  <si>
    <t>4590fb28b</t>
  </si>
  <si>
    <t>Thu, 15 Mar 2001 13:44:37 +0000</t>
  </si>
  <si>
    <t>753d94b5a73b5d0d8d654e6940be5b7f7c3fffc9</t>
  </si>
  <si>
    <t>753d94b5a</t>
  </si>
  <si>
    <t>3baf303787ba538134d66d3f75b9bcb1e5e0cc39</t>
  </si>
  <si>
    <t>3baf30378</t>
  </si>
  <si>
    <t>JK: adding K-M's de correction</t>
  </si>
  <si>
    <t>JK-adding-K-M-s-de-correction</t>
  </si>
  <si>
    <t>Thu, 15 Mar 2001 13:28:46 +0000</t>
  </si>
  <si>
    <t>4568cfbb043af1d45fd6b76f87afc1ce7014cb51</t>
  </si>
  <si>
    <t>4568cfbb0</t>
  </si>
  <si>
    <t>c0ed3cd7a7837f3fa881429742a370358f933b60</t>
  </si>
  <si>
    <t>c0ed3cd7a</t>
  </si>
  <si>
    <t>JK: A quick patch for allowing the script to run on debian boxes</t>
  </si>
  <si>
    <t>JK-A-quick-patch-for-allowing-the-script-to-run-on-debian-boxes</t>
  </si>
  <si>
    <t>Thu, 15 Mar 2001 13:12:30 +0000</t>
  </si>
  <si>
    <t>f70c241a6606541cb47470aa84c733c506080bdc</t>
  </si>
  <si>
    <t>f70c241a6</t>
  </si>
  <si>
    <t>154d3f5bdb4143ec020926c83cf352faec258ae0</t>
  </si>
  <si>
    <t>154d3f5bd</t>
  </si>
  <si>
    <t>JK: Added missing (self) spanish translations</t>
  </si>
  <si>
    <t>JK-Added-missing-self-spanish-translations</t>
  </si>
  <si>
    <t>Thu, 15 Mar 2001 13:11:32 +0000</t>
  </si>
  <si>
    <t>dce00ec9320ca2c485116c82409247b7eeb0addc</t>
  </si>
  <si>
    <t>dce00ec93</t>
  </si>
  <si>
    <t>7c8c7b1ca5247d280e3fd5903a43f2c3abca8704</t>
  </si>
  <si>
    <t>7c8c7b1ca</t>
  </si>
  <si>
    <t>The selection on a anchor or a strong was only transmitted to the first child. Irene</t>
  </si>
  <si>
    <t>The-selection-on-a-anchor-or-a-strong-was-only-transmitted-to-the-first</t>
  </si>
  <si>
    <t>Thu, 15 Mar 2001 12:17:25 +0000</t>
  </si>
  <si>
    <t>7549a4b9442bdd0125478665d379d31dabdbee1c</t>
  </si>
  <si>
    <t>7549a4b94</t>
  </si>
  <si>
    <t>d634c75178970d8054ab7ea020f34ec8849257da</t>
  </si>
  <si>
    <t>d634c7517</t>
  </si>
  <si>
    <t>Reinitialize the "Reading as Iso-Latin1" menu entry Laurent</t>
  </si>
  <si>
    <t>Reinitialize-the-Reading-as-Iso-Latin1-menu-entry</t>
  </si>
  <si>
    <t>Thu, 15 Mar 2001 11:34:13 +0000</t>
  </si>
  <si>
    <t>b5e93309021e8cc866d25c4c397b3b65bb54aace</t>
  </si>
  <si>
    <t>b5e933090</t>
  </si>
  <si>
    <t>0738a0d19cd0e19fcd37f2e0dddc915dca96980f</t>
  </si>
  <si>
    <t>0738a0d19</t>
  </si>
  <si>
    <t>JK: fixed a solaris warning</t>
  </si>
  <si>
    <t>JK-fixed-a-solaris-warning</t>
  </si>
  <si>
    <t>Thu, 15 Mar 2001 11:33:07 +0000</t>
  </si>
  <si>
    <t>ce6a4cc5b12f59a92e40de10fb51798fe8ffa42e</t>
  </si>
  <si>
    <t>ce6a4cc5b</t>
  </si>
  <si>
    <t>59358e598aec56139b8d24be4b053600a34f11c8</t>
  </si>
  <si>
    <t>59358e598</t>
  </si>
  <si>
    <t>For a XML document without encoding specification : - generate a warning message - allow the user to read the document as an Iso-Latin one - consider the document as modified if that previous command is actived Laurent</t>
  </si>
  <si>
    <t>For-a-XML-document-without-encoding-specification</t>
  </si>
  <si>
    <t>Thu, 15 Mar 2001 11:09:45 +0000</t>
  </si>
  <si>
    <t>ca01d0a5c23a1d34669e6365a7fab935450edef4</t>
  </si>
  <si>
    <t>ca01d0a5c</t>
  </si>
  <si>
    <t>40e2e521470895f87ab68221b089a956b400d9bc</t>
  </si>
  <si>
    <t>40e2e5214</t>
  </si>
  <si>
    <t>JK: missing file in my last commit (removes other warnings)</t>
  </si>
  <si>
    <t>JK-missing-file-in-my-last-commit-removes-other-warnings</t>
  </si>
  <si>
    <t>Thu, 15 Mar 2001 10:46:18 +0000</t>
  </si>
  <si>
    <t>c9e5b2d64278c177314c91ea122284d5811d1925</t>
  </si>
  <si>
    <t>c9e5b2d64</t>
  </si>
  <si>
    <t>d014012ef78bd9f6e45ee73017118fa5ab365162</t>
  </si>
  <si>
    <t>d014012ef</t>
  </si>
  <si>
    <t>JK: Fixing compiler warnings</t>
  </si>
  <si>
    <t>JK-Fixing-compiler-warnings</t>
  </si>
  <si>
    <t>Thu, 15 Mar 2001 09:13:50 +0000</t>
  </si>
  <si>
    <t>45359c50b3a2517ca259b165beb00c6388e2cec1</t>
  </si>
  <si>
    <t>45359c50b</t>
  </si>
  <si>
    <t>917fa33b12c2d3d07e65eae8e4ad6dd71b1d625b</t>
  </si>
  <si>
    <t>917fa33b1</t>
  </si>
  <si>
    <t>JK: Fixing compiler warnings Annotlib: code cleaning (rewrite of all the include statements + use of annotlib.h) Changed the Amaya version and date.</t>
  </si>
  <si>
    <t>Thu, 15 Mar 2001 09:13:01 +0000</t>
  </si>
  <si>
    <t>84af7b2d100c5062c1b16db60af93c713d9ddfd2</t>
  </si>
  <si>
    <t>84af7b2d1</t>
  </si>
  <si>
    <t>b6200d54da3a881b6ff4d8a6bec7ae1bd3485e70</t>
  </si>
  <si>
    <t>b6200d54d</t>
  </si>
  <si>
    <t>The backspace delted the content of the element BR instead of the BR itself. Irene</t>
  </si>
  <si>
    <t>The-backspace-delted-the-content-of-the-element-BR-instead-of-the-BR</t>
  </si>
  <si>
    <t>Thu, 15 Mar 2001 09:04:51 +0000</t>
  </si>
  <si>
    <t>c6b107e4ed14f71225b25f450d56b478d00a570b</t>
  </si>
  <si>
    <t>c6b107e4e</t>
  </si>
  <si>
    <t>afbc766336e0f543605a4b573fee575e87a745d2</t>
  </si>
  <si>
    <t>afbc76633</t>
  </si>
  <si>
    <t>Thu, 15 Mar 2001 08:50:42 +0000</t>
  </si>
  <si>
    <t>4cc165a2a278c709264533db322a1b67a2cd1130</t>
  </si>
  <si>
    <t>4cc165a2a</t>
  </si>
  <si>
    <t>81394a012ef233ffa7399742e4f3da622d0120c9</t>
  </si>
  <si>
    <t>81394a012</t>
  </si>
  <si>
    <t>JK: John Russel suggestion for Location box</t>
  </si>
  <si>
    <t>JK-John-Russel-suggestion-for-Location-box</t>
  </si>
  <si>
    <t>Wed, 14 Mar 2001 17:35:19 +0000</t>
  </si>
  <si>
    <t>df1d19b98fef18a46a602b2642a08e2375ad6891</t>
  </si>
  <si>
    <t>df1d19b98</t>
  </si>
  <si>
    <t>730a812dd050f8f8a71f276f88f49829d2dcaba4</t>
  </si>
  <si>
    <t>730a812dd</t>
  </si>
  <si>
    <t>Disable the "Read as Iso Latin1" command for a new document. Laurent</t>
  </si>
  <si>
    <t>Disable-the-Read-as-Iso-Latin1-command-for-a-new-document</t>
  </si>
  <si>
    <t>Wed, 14 Mar 2001 17:20:34 +0000</t>
  </si>
  <si>
    <t>48687c48c09c12895c7b67b66c3a39b0675d630b</t>
  </si>
  <si>
    <t>48687c48c</t>
  </si>
  <si>
    <t>4d962024aa7c3864b2a7e6f3623fc9dda476e4cc</t>
  </si>
  <si>
    <t>4d962024a</t>
  </si>
  <si>
    <t>Add attribute type="text/css" when creating a new STYLE element in a (X)HTML document. VQ</t>
  </si>
  <si>
    <t>Add-attribute-type-text-css-when-creating-a-new-STYLE-element</t>
  </si>
  <si>
    <t>Wed, 14 Mar 2001 17:18:28 +0000</t>
  </si>
  <si>
    <t>d82e3509dd56838f3e4f6983311c3be485b05b62</t>
  </si>
  <si>
    <t>d82e3509d</t>
  </si>
  <si>
    <t>d1d4aa8b05a56d67960f3669ab0f892a16ac681f</t>
  </si>
  <si>
    <t>d1d4aa8b0</t>
  </si>
  <si>
    <t>Add a new command to read a XML document without encoding declaration as a Iso Latin1 one. Laurent</t>
  </si>
  <si>
    <t>Add-a-new-command-to-read-a-XML-document-without-encoding-declaration-as-a-Iso-Latin1-one</t>
  </si>
  <si>
    <t>Wed, 14 Mar 2001 16:54:12 +0000</t>
  </si>
  <si>
    <t>4b097fc547d20b441b390069d09ae74d42b2f6af</t>
  </si>
  <si>
    <t>4b097fc54</t>
  </si>
  <si>
    <t>0948f4a23bd29c2a88dffd17f2d4b226a4de2293</t>
  </si>
  <si>
    <t>0948f4a23</t>
  </si>
  <si>
    <t>There was a confusion in the handling of Windows menus. Irene</t>
  </si>
  <si>
    <t>There-was-a-confusion-in-the-handling-of-Windows-menus</t>
  </si>
  <si>
    <t>Wed, 14 Mar 2001 16:54:09 +0000</t>
  </si>
  <si>
    <t>7ed166e66551fb52ab5e210edb63bf02a40fa63b</t>
  </si>
  <si>
    <t>7ed166e66</t>
  </si>
  <si>
    <t>8cd4236b09fb93f8beacade406c5a6882c76b903</t>
  </si>
  <si>
    <t>8cd4236b0</t>
  </si>
  <si>
    <t>Bug fix: Amaya crashed when the user deleted the full content    of a STYLE element. VQ</t>
  </si>
  <si>
    <t>Bug-fix-Amaya-crashed-when-the-user-deleted-the-full-content</t>
  </si>
  <si>
    <t>Wed, 14 Mar 2001 16:52:39 +0000</t>
  </si>
  <si>
    <t>391cd47d24825c301db94db166dad4af7d5b07e4</t>
  </si>
  <si>
    <t>391cd47d2</t>
  </si>
  <si>
    <t>a6d0d161c4032925dd0fc07c03f2b6728a4a5112</t>
  </si>
  <si>
    <t>a6d0d161c</t>
  </si>
  <si>
    <t>Wed, 14 Mar 2001 15:32:58 +0000</t>
  </si>
  <si>
    <t>1bd286a56c9b1fb283a8495ad2c061251e33416f</t>
  </si>
  <si>
    <t>1bd286a56</t>
  </si>
  <si>
    <t>ca78e1cec072339066eb72cf70620748784b949a</t>
  </si>
  <si>
    <t>ca78e1cec</t>
  </si>
  <si>
    <t>Add a dialog to read an Iso Latin document Laurent</t>
  </si>
  <si>
    <t>Add-a-dialog-to-read-an-Iso-Latin-document</t>
  </si>
  <si>
    <t>Wed, 14 Mar 2001 15:11:39 +0000</t>
  </si>
  <si>
    <t>d9a4f0a17eb49e6d285327dc24e541f7a1983e82</t>
  </si>
  <si>
    <t>d9a4f0a17</t>
  </si>
  <si>
    <t>5f0601cbd440135f5e06488c66e89e9e48c51313</t>
  </si>
  <si>
    <t>5f0601cbd</t>
  </si>
  <si>
    <t>Sometimes menus didn't work on Windows platforms. Irene</t>
  </si>
  <si>
    <t>Sometimes-menus-didn-t-work-on-Windows-platforms</t>
  </si>
  <si>
    <t>Wed, 14 Mar 2001 12:05:07 +0000</t>
  </si>
  <si>
    <t>3a02b11833ce2e6f4ee67374eff3dd4b90376ad9</t>
  </si>
  <si>
    <t>3a02b1183</t>
  </si>
  <si>
    <t>40f1d49fb3e2bccb92b56992e0136ce66fe04941</t>
  </si>
  <si>
    <t>40f1d49fb</t>
  </si>
  <si>
    <t>Add some entries to the fallback characters table Laurent</t>
  </si>
  <si>
    <t>Add-some-entries-to-the-fallback-characters-table</t>
  </si>
  <si>
    <t>Wed, 14 Mar 2001 11:52:37 +0000</t>
  </si>
  <si>
    <t>99e4f9132862b21b26ee6210d53f2fe0126487fd</t>
  </si>
  <si>
    <t>99e4f9132</t>
  </si>
  <si>
    <t>de791e65d00d4d86bbd99fc723769a00f850c7f4</t>
  </si>
  <si>
    <t>de791e65d</t>
  </si>
  <si>
    <t>SVG: the user can now Undo and Redo the creation of groups. VQ</t>
  </si>
  <si>
    <t>SVG-the-user-can-now-Undo-and-Redo-the-creation-of-groups</t>
  </si>
  <si>
    <t>Tue, 13 Mar 2001 18:54:20 +0000</t>
  </si>
  <si>
    <t>ed3c7451ea91870abb0eaaf9e335b8efdd77b8fc</t>
  </si>
  <si>
    <t>ed3c7451e</t>
  </si>
  <si>
    <t>386f3d38b9819d7f93008a89b5c0e59495eb0bc8</t>
  </si>
  <si>
    <t>386f3d38b</t>
  </si>
  <si>
    <t>Tue, 13 Mar 2001 16:43:13 +0000</t>
  </si>
  <si>
    <t>84a980ff96ac058bd18cd4b746665db43ff77eff</t>
  </si>
  <si>
    <t>84a980ff9</t>
  </si>
  <si>
    <t>853f055854ab82d59205f9841474f5d27b5f9a9f</t>
  </si>
  <si>
    <t>853f05585</t>
  </si>
  <si>
    <t>Buf fixed : XML entities had an incomplete attribute; Laurent</t>
  </si>
  <si>
    <t>Buf-fixed-XML-entities-had-an-incomplete-attribute</t>
  </si>
  <si>
    <t>Tue, 13 Mar 2001 16:34:00 +0000</t>
  </si>
  <si>
    <t>aa5ea6633334d23685bc470b132b837c0da38af2</t>
  </si>
  <si>
    <t>aa5ea6633</t>
  </si>
  <si>
    <t>51039b373974c2f6c239c0e15de4d503a77277a6</t>
  </si>
  <si>
    <t>51039b373</t>
  </si>
  <si>
    <t>Updating the help page on Graphics VQ</t>
  </si>
  <si>
    <t>Updating-the-help-page-on-Graphics</t>
  </si>
  <si>
    <t>Tue, 13 Mar 2001 16:32:31 +0000</t>
  </si>
  <si>
    <t>2bdad8bc3facd90bd5393494a0a9020f66e7db6d</t>
  </si>
  <si>
    <t>2bdad8bc3</t>
  </si>
  <si>
    <t>dc72374b618571235a7272e3d1be36d8d4cba978</t>
  </si>
  <si>
    <t>dc72374b6</t>
  </si>
  <si>
    <t>Translation of START_ENTITY character. Irene + Laurent</t>
  </si>
  <si>
    <t>Translation-of-START_ENTITY-character</t>
  </si>
  <si>
    <t>Tue, 13 Mar 2001 16:29:22 +0000</t>
  </si>
  <si>
    <t>0216740eeab8df2607c901776bdd9e769769ba96</t>
  </si>
  <si>
    <t>0216740ee</t>
  </si>
  <si>
    <t>435dc14b3cbf6c14885b6335722530ff0135b63d</t>
  </si>
  <si>
    <t>435dc14b3</t>
  </si>
  <si>
    <t>SVG: Allow the user to create open and closed curves from the graphics      palette. Thoses curves are expressed as SVG paths. VQ.</t>
  </si>
  <si>
    <t>SVG-Allow-the-user-to-create-open-and-closed-curves-from-the-graphics</t>
  </si>
  <si>
    <t>Tue, 13 Mar 2001 15:14:30 +0000</t>
  </si>
  <si>
    <t>04b08931c968dd756c49f43dac9934ea20d832a3</t>
  </si>
  <si>
    <t>04b08931c</t>
  </si>
  <si>
    <t>ea1e2f2241744183a6093d1917dcf6fe2e5f698a</t>
  </si>
  <si>
    <t>ea1e2f224</t>
  </si>
  <si>
    <t>The meta http-equiv is now generated as the first element of the head. Irene</t>
  </si>
  <si>
    <t>The-meta-http-equiv-is-now-generated-as-the-first-element-of-the-head</t>
  </si>
  <si>
    <t>Tue, 13 Mar 2001 13:58:36 +0000</t>
  </si>
  <si>
    <t>cc0054998078a6b60e7d3a1f36636ce99f3f52e4</t>
  </si>
  <si>
    <t>cc0054998</t>
  </si>
  <si>
    <t>7eb5c4f060afe720bd94fcd8253b45f64da95e60</t>
  </si>
  <si>
    <t>7eb5c4f06</t>
  </si>
  <si>
    <t>Entities are now supported in the document title. Irene</t>
  </si>
  <si>
    <t>Entities-are-now-supported-in-the-document-title</t>
  </si>
  <si>
    <t>Tue, 13 Mar 2001 11:55:54 +0000</t>
  </si>
  <si>
    <t>3b5f3799f9fe03c9226c2984d13c78a552df5fb7</t>
  </si>
  <si>
    <t>3b5f3799f</t>
  </si>
  <si>
    <t>c1eecacac8abc46ed9313ba058b62f27d65799c0</t>
  </si>
  <si>
    <t>c1eecacac</t>
  </si>
  <si>
    <t>The Windows version didn't support the pattern=1 and first level bullets were filled with the background color. Irene</t>
  </si>
  <si>
    <t>The-Windows-version-didn-t-support-the-pattern-1-and-first-level-bullets</t>
  </si>
  <si>
    <t>Tue, 13 Mar 2001 09:40:58 +0000</t>
  </si>
  <si>
    <t>9cced47ad153224dedb3f1f034a25503631994f0</t>
  </si>
  <si>
    <t>9cced47ad</t>
  </si>
  <si>
    <t>9f9f7c0c3dead2ee0a0d141b22503cabea888784</t>
  </si>
  <si>
    <t>9f9f7c0c3</t>
  </si>
  <si>
    <t>Support of the character 128 on Unix platforms. Irene</t>
  </si>
  <si>
    <t>Support-of-the-character-128-on-Unix-platforms</t>
  </si>
  <si>
    <t>Tue, 13 Mar 2001 08:52:09 +0000</t>
  </si>
  <si>
    <t>39905659db8f6554831da2e8767231583a61f151</t>
  </si>
  <si>
    <t>39905659d</t>
  </si>
  <si>
    <t>4f70c9e87980d7fa18c1dd713ee46df76afbf26b</t>
  </si>
  <si>
    <t>4f70c9e87</t>
  </si>
  <si>
    <t>Tue, 13 Mar 2001 08:13:47 +0000</t>
  </si>
  <si>
    <t>605b9b6f3a00323f81f5b8cc4a77eaff18fcb9a6</t>
  </si>
  <si>
    <t>605b9b6f3</t>
  </si>
  <si>
    <t>c2f2393f3aa433223eae32b9c9c969d14007a540</t>
  </si>
  <si>
    <t>c2f2393f3</t>
  </si>
  <si>
    <t>Declaration of the function CatEntry was missing. Irene</t>
  </si>
  <si>
    <t>Declaration-of-the-function-CatEntry-was-missing</t>
  </si>
  <si>
    <t>Tue, 13 Mar 2001 08:08:39 +0000</t>
  </si>
  <si>
    <t>91d00ca6b9395dc249a95287e6c9604688139fd0</t>
  </si>
  <si>
    <t>91d00ca6b</t>
  </si>
  <si>
    <t>8bcdb57ed53702ad52509c41904e1db61e028087</t>
  </si>
  <si>
    <t>8bcdb57ed</t>
  </si>
  <si>
    <t>Mon, 12 Mar 2001 17:37:54 +0000</t>
  </si>
  <si>
    <t>80a763c826879afb51aa873f4cf157a990899d06</t>
  </si>
  <si>
    <t>80a763c82</t>
  </si>
  <si>
    <t>a79693a9298f128c6eb073ef9a9793ee990434fc</t>
  </si>
  <si>
    <t>a79693a92</t>
  </si>
  <si>
    <t>Mon, 12 Mar 2001 17:21:22 +0000</t>
  </si>
  <si>
    <t>0ca87c80881644d4ca69a78b09cc9b70846f6433</t>
  </si>
  <si>
    <t>0ca87c808</t>
  </si>
  <si>
    <t>25d1d3134b4be68ca426456bc74856c36082ad70</t>
  </si>
  <si>
    <t>25d1d3134</t>
  </si>
  <si>
    <t>Change the position of selection handles for graphic elements. VQ</t>
  </si>
  <si>
    <t>Change-the-position-of-selection-handles-for-graphic-elements</t>
  </si>
  <si>
    <t>Mon, 12 Mar 2001 17:03:25 +0000</t>
  </si>
  <si>
    <t>f00ae2b8d46ea7a1aca9bb49f54e7fa240ad12b8</t>
  </si>
  <si>
    <t>f00ae2b8d</t>
  </si>
  <si>
    <t>136b9691c0b1e6bb69698fbeba07a606d1b8ef78</t>
  </si>
  <si>
    <t>136b9691c</t>
  </si>
  <si>
    <t>Mon, 12 Mar 2001 16:57:23 +0000</t>
  </si>
  <si>
    <t>04eedaf8fd819fb12dd0346b450a1522869497fd</t>
  </si>
  <si>
    <t>04eedaf8f</t>
  </si>
  <si>
    <t>bc58b0bc009d1ae1f4ffba54beb3b8429e385aa7</t>
  </si>
  <si>
    <t>bc58b0bc0</t>
  </si>
  <si>
    <t>Changin the handling of the Windows device context. Support of the character 128 on Windows platforms Irene</t>
  </si>
  <si>
    <t>Changin-the-handling-of-the-Windows-device-context</t>
  </si>
  <si>
    <t>Mon, 12 Mar 2001 15:53:17 +0000</t>
  </si>
  <si>
    <t>86237432993cfe3af984ff7ea7df928d17124f83</t>
  </si>
  <si>
    <t>900438062d7501edba81e0183e2eafe2cfa2fe74</t>
  </si>
  <si>
    <t>Allow the user to select a circle or ellipse by clicking its outline. VQ.</t>
  </si>
  <si>
    <t>Allow-the-user-to-select-a-circle-or-ellipse-by-clicking-its-outline</t>
  </si>
  <si>
    <t>Mon, 12 Mar 2001 15:37:19 +0000</t>
  </si>
  <si>
    <t>ba2da84b3d7cf24c729ba9c33515acf51a1b67f5</t>
  </si>
  <si>
    <t>ba2da84b3</t>
  </si>
  <si>
    <t>97fce0b7334148e8bc805d688554f0066fd336b4</t>
  </si>
  <si>
    <t>97fce0b73</t>
  </si>
  <si>
    <t>Improve the treatment of the entities in both parsers. Laurent</t>
  </si>
  <si>
    <t>Improve-the-treatment-of-the-entities-in-both-parsers</t>
  </si>
  <si>
    <t>Mon, 12 Mar 2001 14:44:31 +0000</t>
  </si>
  <si>
    <t>196199e9e0f11727f4a84f59a239aad1a19bd05d</t>
  </si>
  <si>
    <t>196199e9e</t>
  </si>
  <si>
    <t>86c1450346fd755c5ea4cbb7b8451dd72789e95e</t>
  </si>
  <si>
    <t>86c145034</t>
  </si>
  <si>
    <t>Areas within map elements did not work any more when selection mode was changed for graphic leaves in SVG. Introducing new exception ClickableSurface to solve the problem VQ.</t>
  </si>
  <si>
    <t>Areas-within-map-elements-did-not-work-any-more-when-selection-mode-was</t>
  </si>
  <si>
    <t>Mon, 12 Mar 2001 14:21:51 +0000</t>
  </si>
  <si>
    <t>3a0bf73962d80b988835281dfd50fb513d687043</t>
  </si>
  <si>
    <t>3a0bf7396</t>
  </si>
  <si>
    <t>867e06531129e5427fd84c3749189b153f7c3685</t>
  </si>
  <si>
    <t>867e06531</t>
  </si>
  <si>
    <t>Remove the surrogate pairs MathML entities. Laurent</t>
  </si>
  <si>
    <t>Remove-the-surrogate-pairs-MathML-entities</t>
  </si>
  <si>
    <t>Mon, 12 Mar 2001 12:27:07 +0000</t>
  </si>
  <si>
    <t>67a3587f0f80217b814b80367ad9a5965498c9ae</t>
  </si>
  <si>
    <t>67a3587f0</t>
  </si>
  <si>
    <t>d41a0b485184d92b4208f6db4c57dcf68a288dc3</t>
  </si>
  <si>
    <t>d41a0b485</t>
  </si>
  <si>
    <t>SVG: The user was no longer able to create polygons and polylines. VQ.</t>
  </si>
  <si>
    <t>SVG-The-user-was-no-longer-able-to-create-polygons-and-polylines</t>
  </si>
  <si>
    <t>Mon, 12 Mar 2001 12:12:52 +0000</t>
  </si>
  <si>
    <t>aaa05f3da5f4917194256dd5b6cb2309be63bcb6</t>
  </si>
  <si>
    <t>aaa05f3da</t>
  </si>
  <si>
    <t>37594b5a4aafea5859526d8cc579d60b8f52554c</t>
  </si>
  <si>
    <t>37594b5a4</t>
  </si>
  <si>
    <t>Links are no longer underlined in printed output. VQ</t>
  </si>
  <si>
    <t>Links-are-no-longer-underlined-in-printed-output</t>
  </si>
  <si>
    <t>Mon, 12 Mar 2001 10:29:54 +0000</t>
  </si>
  <si>
    <t>e7b198f9e6b98dbcffce180c81063a9dc42efe09</t>
  </si>
  <si>
    <t>e7b198f9e</t>
  </si>
  <si>
    <t>fba6e3c1fb39fd05e508d1ffeb50870fb3edb875</t>
  </si>
  <si>
    <t>fba6e3c1f</t>
  </si>
  <si>
    <t>Improve selection of SVG paths. VQ.</t>
  </si>
  <si>
    <t>Improve-selection-of-SVG-paths</t>
  </si>
  <si>
    <t>Mon, 12 Mar 2001 09:50:47 +0000</t>
  </si>
  <si>
    <t>7a85646f7b0b55e43b7c28a4283c3e4e61c1c730</t>
  </si>
  <si>
    <t>7a85646f7</t>
  </si>
  <si>
    <t>41b543b34524fa0c726bfc40785fdcc0f899d117</t>
  </si>
  <si>
    <t>41b543b34</t>
  </si>
  <si>
    <t>SVG: put attributes fill="none" and stroke="black" on every shape      created unless these attributes are inherited from an enclosing      element such as g.      When clicking within a use element, don't select the clicked shape      but the use element.      Prevent attribute d to be removed from a path element      Reinterpret the d attribute of a path when it is changed by the user. VQ.</t>
  </si>
  <si>
    <t>SVG-put-attributes-fill-none-and-stroke-black-on-every-shape</t>
  </si>
  <si>
    <t>Mon, 12 Mar 2001 09:49:30 +0000</t>
  </si>
  <si>
    <t>175ecf98ae923f0c2b28e1d8de503f0d1e40ada2</t>
  </si>
  <si>
    <t>175ecf98a</t>
  </si>
  <si>
    <t>ff74e468578701622b84619e286df0a24884afb9</t>
  </si>
  <si>
    <t>ff74e4685</t>
  </si>
  <si>
    <t>SVG: always select the SVG element instead of the Thot graphical leaf. VQ</t>
  </si>
  <si>
    <t>SVG-always-select-the-SVG-element-instead-of-the-Thot-graphical-leaf</t>
  </si>
  <si>
    <t>Mon, 12 Mar 2001 09:39:13 +0000</t>
  </si>
  <si>
    <t>f53d2edcd17c98077b8669ebfb2730bd6ba00a54</t>
  </si>
  <si>
    <t>f53d2edcd</t>
  </si>
  <si>
    <t>0b37714369abf570aca6fb2783ef010e62010820</t>
  </si>
  <si>
    <t>0b3771436</t>
  </si>
  <si>
    <t>When POSTing an annotation whose context starts at the same position as an existing annot Amaya failed to update the href when the POST reply arrived. RRS</t>
  </si>
  <si>
    <t>When-POSTing-an-annotation-whose-context-starts-at-the-same</t>
  </si>
  <si>
    <t>Fri, 9 Mar 2001 17:41:17 +0000</t>
  </si>
  <si>
    <t>5dd8fc4c3bbda919be3d3cea906eb38cece1721f</t>
  </si>
  <si>
    <t>5dd8fc4c3</t>
  </si>
  <si>
    <t>9b828d0179da5222b8b85bf98b4d4b6c8ee285da</t>
  </si>
  <si>
    <t>9b828d017</t>
  </si>
  <si>
    <t>JK: Move annotations: Restrict this operation to the same document. XPointer, memorize the full XPointer.</t>
  </si>
  <si>
    <t>JK-Move-annotations-Restrict-this-operation-to-the-same-document</t>
  </si>
  <si>
    <t>Fri, 9 Mar 2001 15:14:43 +0000</t>
  </si>
  <si>
    <t>34de68586d9ffd5cdbe1476a83d22cedce0b104a</t>
  </si>
  <si>
    <t>34de68586</t>
  </si>
  <si>
    <t>e60c477aff64f6a7a8a234e7c32fb1fad51f96a4</t>
  </si>
  <si>
    <t>e60c477af</t>
  </si>
  <si>
    <t>Fixing broken links VQ</t>
  </si>
  <si>
    <t>Fixing-broken-links</t>
  </si>
  <si>
    <t>Fri, 9 Mar 2001 10:37:23 +0000</t>
  </si>
  <si>
    <t>ba1b5e302df7f8b5b32711574a6d9100f1334b92</t>
  </si>
  <si>
    <t>ba1b5e302</t>
  </si>
  <si>
    <t>4fa2d094ce2fb29e53396954456c1260d523d13a</t>
  </si>
  <si>
    <t>4fa2d094c</t>
  </si>
  <si>
    <t>Windows: a new way to draw open and closed Thot curves. VQ</t>
  </si>
  <si>
    <t>Windows-a-new-way-to-draw-open-and-closed-Thot-curves</t>
  </si>
  <si>
    <t>Fri, 9 Mar 2001 08:33:44 +0000</t>
  </si>
  <si>
    <t>60ea52b278fa21651d4ab6d93cae82b5625ddce3</t>
  </si>
  <si>
    <t>60ea52b27</t>
  </si>
  <si>
    <t>2e60ec158cd16a23e37c864947d861d1411e61e2</t>
  </si>
  <si>
    <t>2e60ec158</t>
  </si>
  <si>
    <t>Misplaced code. Irene</t>
  </si>
  <si>
    <t>Misplaced-code</t>
  </si>
  <si>
    <t>Thu, 8 Mar 2001 17:37:31 +0000</t>
  </si>
  <si>
    <t>c112621b2e1bdcbf1b1e56bbc04f039475ecd8a2</t>
  </si>
  <si>
    <t>c112621b2</t>
  </si>
  <si>
    <t>49a939bc1e1b3ee368e0c8ee4f741c70f988d186</t>
  </si>
  <si>
    <t>49a939bc1</t>
  </si>
  <si>
    <t>Typo errors Irene</t>
  </si>
  <si>
    <t>Thu, 8 Mar 2001 17:30:34 +0000</t>
  </si>
  <si>
    <t>5a0fcff2ca52d91ccb34a63f74514790c7908d50</t>
  </si>
  <si>
    <t>5a0fcff2c</t>
  </si>
  <si>
    <t>9625e93cdd68e2dc167bd3183a9dcf8be9507000</t>
  </si>
  <si>
    <t>9625e93cd</t>
  </si>
  <si>
    <t>Thu, 8 Mar 2001 17:26:15 +0000</t>
  </si>
  <si>
    <t>cea60c81f5d4049fd58e6c34c7359bc3394f4e55</t>
  </si>
  <si>
    <t>cea60c81f</t>
  </si>
  <si>
    <t>04a049ec117ead2d58b2e9d5ffb50c56a341ba60</t>
  </si>
  <si>
    <t>04a049ec1</t>
  </si>
  <si>
    <t>Cleaning DTDnames tables Modifying the HTML entitiy treatment (not finished) Changing the type of the entity names Laurent</t>
  </si>
  <si>
    <t>Cleaning-DTDnames-tables</t>
  </si>
  <si>
    <t>Thu, 8 Mar 2001 17:22:50 +0000</t>
  </si>
  <si>
    <t>f9e25445bc3ae1e15ac10104e2d334d417389fe5</t>
  </si>
  <si>
    <t>f9e25445b</t>
  </si>
  <si>
    <t>b10e05d204a68924c8c91b17e1d6261e0eff231c</t>
  </si>
  <si>
    <t>b10e05d20</t>
  </si>
  <si>
    <t>Improving string drawing on Windows platforms. Irene</t>
  </si>
  <si>
    <t>Improving-string-drawing-on-Windows-platforms</t>
  </si>
  <si>
    <t>Thu, 8 Mar 2001 16:59:52 +0000</t>
  </si>
  <si>
    <t>9b3e0e1061c8d9329ee3c5eb25f98bb67d4e7ca4</t>
  </si>
  <si>
    <t>9b3e0e106</t>
  </si>
  <si>
    <t>a840178c38e8cabbc4ce43fe2c8e99be8b6b48d0</t>
  </si>
  <si>
    <t>a840178c3</t>
  </si>
  <si>
    <t>Thu, 8 Mar 2001 16:19:05 +0000</t>
  </si>
  <si>
    <t>f98f42be53420aef74222e9efeda99a6d0f1376f</t>
  </si>
  <si>
    <t>f98f42be5</t>
  </si>
  <si>
    <t>d2107fc19b74c81043f3ad7066b81831263b2d71</t>
  </si>
  <si>
    <t>d2107fc19</t>
  </si>
  <si>
    <t>Updating the Amaya dialogue. Fixing the crash of the double click in the structure view. Irene</t>
  </si>
  <si>
    <t>Updating-the-Amaya-dialogue</t>
  </si>
  <si>
    <t>Thu, 8 Mar 2001 13:49:16 +0000</t>
  </si>
  <si>
    <t>a38cd1cb83db7036f3c268a69001afb24a6d1ae5</t>
  </si>
  <si>
    <t>a38cd1cb8</t>
  </si>
  <si>
    <t>4971a4159d51d92a8e774cf5430a86594752f10d</t>
  </si>
  <si>
    <t>4971a4159</t>
  </si>
  <si>
    <t>JK: Added the new XPointer + annotation functions</t>
  </si>
  <si>
    <t>JK-Added-the-new-XPointer-annotation-functions</t>
  </si>
  <si>
    <t>Thu, 8 Mar 2001 11:53:20 +0000</t>
  </si>
  <si>
    <t>c0dd0f7c129d68f6d0d3c1dd1b210ffc06ffc28c</t>
  </si>
  <si>
    <t>c0dd0f7c1</t>
  </si>
  <si>
    <t>134382a5138e06c989e8e19ff3c8bf9ba20c0520</t>
  </si>
  <si>
    <t>134382a51</t>
  </si>
  <si>
    <t>Thu, 8 Mar 2001 11:51:37 +0000</t>
  </si>
  <si>
    <t>587caebd9886f0dc30bacc7c5b5de10aa893f172</t>
  </si>
  <si>
    <t>587caebd9</t>
  </si>
  <si>
    <t>c11fed192e2770d738badf193e44e8f34e4bf976</t>
  </si>
  <si>
    <t>c11fed192</t>
  </si>
  <si>
    <t>JK: New dialogue entries: XPointer + Annotations</t>
  </si>
  <si>
    <t>JK-New-dialogue-entries-XPointer-Annotations</t>
  </si>
  <si>
    <t>Thu, 8 Mar 2001 11:44:56 +0000</t>
  </si>
  <si>
    <t>0085525ad56362ec256d9950bc72146a16756460</t>
  </si>
  <si>
    <t>0085525ad</t>
  </si>
  <si>
    <t>71ebe3e9936de0d6558a94371a213fbc67dd734f</t>
  </si>
  <si>
    <t>71ebe3e99</t>
  </si>
  <si>
    <t>JK: New dialogue messages for XPointer + annotations</t>
  </si>
  <si>
    <t>JK-New-dialogue-messages-for-XPointer-annotations</t>
  </si>
  <si>
    <t>Thu, 8 Mar 2001 11:43:44 +0000</t>
  </si>
  <si>
    <t>894d15cb206d03210a6f92fa3eabed7ad4cfc434</t>
  </si>
  <si>
    <t>894d15cb2</t>
  </si>
  <si>
    <t>2f817aa19bdf26ff4154ad1cd8dbdc7f166ad733</t>
  </si>
  <si>
    <t>2f817aa19</t>
  </si>
  <si>
    <t>JK: Preparing the menu entries for the new Annotation and XPointer functions.</t>
  </si>
  <si>
    <t>JK-Preparing-the-menu-entries-for-the-new-Annotation-and-XPointer</t>
  </si>
  <si>
    <t>Thu, 8 Mar 2001 11:39:32 +0000</t>
  </si>
  <si>
    <t>881fb676d7a184f923a72ac1d865f539f2021c3b</t>
  </si>
  <si>
    <t>881fb676d</t>
  </si>
  <si>
    <t>6359b898820fbbb66eaff37b598beec53b807f8a</t>
  </si>
  <si>
    <t>6359b8988</t>
  </si>
  <si>
    <t>Thu, 8 Mar 2001 11:35:02 +0000</t>
  </si>
  <si>
    <t>07bfc0cec6720ed7ea8ab1989e0454e972ebb533</t>
  </si>
  <si>
    <t>07bfc0cec</t>
  </si>
  <si>
    <t>0228f47f02e155785c3355a72d91b4bb043a8ba6</t>
  </si>
  <si>
    <t>0228f47f0</t>
  </si>
  <si>
    <t>JK: Annotations of Table, THead, TBody, Tfoot elements. New function for memorizing an XPointer. New functions for re-assigning annotations to the value of a memorized XPointer or to the current selection (work on progress).</t>
  </si>
  <si>
    <t>JK-Annotations-of-Table-THead-TBody-Tfoot-elements</t>
  </si>
  <si>
    <t>Thu, 8 Mar 2001 11:26:28 +0000</t>
  </si>
  <si>
    <t>3e8ace0ff9c39a6dff1b96831b090257fd732832</t>
  </si>
  <si>
    <t>3e8ace0ff</t>
  </si>
  <si>
    <t>6c71faa6d68494690b5123e60df102a014ec4e6f</t>
  </si>
  <si>
    <t>6c71faa6d</t>
  </si>
  <si>
    <t>fixing more warning messages VQ</t>
  </si>
  <si>
    <t>fixing-more-warning-messages</t>
  </si>
  <si>
    <t>Thu, 8 Mar 2001 11:23:43 +0000</t>
  </si>
  <si>
    <t>ee0f3aa1971d0c912b50069bd2217dd0e8000a67</t>
  </si>
  <si>
    <t>ee0f3aa19</t>
  </si>
  <si>
    <t>2641d0950f1156b0dc0eaa51fce2f64b4b9a9aab</t>
  </si>
  <si>
    <t>2641d0950</t>
  </si>
  <si>
    <t>fixing a warning message VQ</t>
  </si>
  <si>
    <t>fixing-a-warning-message</t>
  </si>
  <si>
    <t>Thu, 8 Mar 2001 10:52:21 +0000</t>
  </si>
  <si>
    <t>4b887b4a9992839b9ebf60af4e0d875caa869990</t>
  </si>
  <si>
    <t>4b887b4a9</t>
  </si>
  <si>
    <t>650716eb7a0362df7971ec19d367d0ed6229bfe8</t>
  </si>
  <si>
    <t>650716eb7</t>
  </si>
  <si>
    <t>oooops! VQ</t>
  </si>
  <si>
    <t>Thu, 8 Mar 2001 10:44:56 +0000</t>
  </si>
  <si>
    <t>ad5054cc616a269d6d8fb0d5b5f7d8e7bce09f35</t>
  </si>
  <si>
    <t>ad5054cc6</t>
  </si>
  <si>
    <t>5bc2a83870a24dfd63c8471e1f8e849159dd318c</t>
  </si>
  <si>
    <t>5bc2a8387</t>
  </si>
  <si>
    <t>fixing warning messages VQ</t>
  </si>
  <si>
    <t>fixing-warning-messages</t>
  </si>
  <si>
    <t>Thu, 8 Mar 2001 09:03:54 +0000</t>
  </si>
  <si>
    <t>14388d08ba0c4e193695c22d5f21cc6020bc344f</t>
  </si>
  <si>
    <t>14388d08b</t>
  </si>
  <si>
    <t>8fc0626d97d1365b8397a5b859ce860bd2bd8a1f</t>
  </si>
  <si>
    <t>8fc0626d9</t>
  </si>
  <si>
    <t>fixing some warning messages VQ</t>
  </si>
  <si>
    <t>fixing-some-warning-messages</t>
  </si>
  <si>
    <t>Thu, 8 Mar 2001 08:51:11 +0000</t>
  </si>
  <si>
    <t>0a4783bcc3d7728f60e65e1d0293d0a4fca0088d</t>
  </si>
  <si>
    <t>0a4783bcc</t>
  </si>
  <si>
    <t>d6f154057220bd56966be9c831e88800fc6af532</t>
  </si>
  <si>
    <t>d6f154057</t>
  </si>
  <si>
    <t>Thu, 8 Mar 2001 08:45:38 +0000</t>
  </si>
  <si>
    <t>e0ff903c60743c31511187354cd2c9acf5c3605d</t>
  </si>
  <si>
    <t>e0ff903c6</t>
  </si>
  <si>
    <t>53eb39b777b1f7da9c27cacaed9beb3aa8a587a0</t>
  </si>
  <si>
    <t>53eb39b77</t>
  </si>
  <si>
    <t>Bug fix: When there is no user style sheet (.amaya/amaya.css), disabling a style sheet for a document and enabling it immediately crashed Amaya. VQ.</t>
  </si>
  <si>
    <t>Bug-fix-When-there-is-no-user-style-sheet-.amaya-amaya.css-disabling</t>
  </si>
  <si>
    <t>Wed, 7 Mar 2001 17:58:25 +0000</t>
  </si>
  <si>
    <t>198cb22d9c389c0d290314dddfa0aecec4a3ce01</t>
  </si>
  <si>
    <t>198cb22d9</t>
  </si>
  <si>
    <t>c920b2744e448deed6f6fc613506ace50559f6b5</t>
  </si>
  <si>
    <t>c920b2744</t>
  </si>
  <si>
    <t>JK: fix for Marja's overlapping annotations bug. When making an annotation, the code wasn't skipping the Annotation XLink elements if they were at the start of the selection.</t>
  </si>
  <si>
    <t>JK-fix-for-Marja-s-overlapping-annotations-bug</t>
  </si>
  <si>
    <t>Wed, 7 Mar 2001 17:36:41 +0000</t>
  </si>
  <si>
    <t>7328271cc6427bec3d22c51436c57e23b1516151</t>
  </si>
  <si>
    <t>7328271cc</t>
  </si>
  <si>
    <t>12c9e0aea3c5b4d9e4262a64e0e577aa7eb186e5</t>
  </si>
  <si>
    <t>12c9e0aea</t>
  </si>
  <si>
    <t>Integration of the MathML Entity table come from the proposed recommandation. Laurent</t>
  </si>
  <si>
    <t>Integration-of-the-MathML-Entity-table-come-from-the-proposed-recommandation</t>
  </si>
  <si>
    <t>Wed, 7 Mar 2001 17:12:52 +0000</t>
  </si>
  <si>
    <t>783384dab515b34330a535e496e2dc751befd94d</t>
  </si>
  <si>
    <t>783384dab</t>
  </si>
  <si>
    <t>b4dee6171edaa4e2a5539ba5f25508b7885bc50e</t>
  </si>
  <si>
    <t>b4dee6171</t>
  </si>
  <si>
    <t>Improve the treatment of XML entities (but character entities are still lost inside an attribute value). LC</t>
  </si>
  <si>
    <t>Improve-the-treatment-of-XML-entities-but-character-entities-are-still-lost-inside-an-attribute-value</t>
  </si>
  <si>
    <t>Wed, 7 Mar 2001 16:15:30 +0000</t>
  </si>
  <si>
    <t>5431a5ad47c00a58d186278a25b9f829c2e4ce98</t>
  </si>
  <si>
    <t>5431a5ad4</t>
  </si>
  <si>
    <t>0f21d0a8e89595d049a25905985430c81c6a1d69</t>
  </si>
  <si>
    <t>0f21d0a8e</t>
  </si>
  <si>
    <t>Borders and backgrounds were truncated by print. Improving the extension of the selection over elements BR. Irene</t>
  </si>
  <si>
    <t>Borders-and-backgrounds-were-truncated-by-print</t>
  </si>
  <si>
    <t>Wed, 7 Mar 2001 16:05:15 +0000</t>
  </si>
  <si>
    <t>f9f5bb9692a84e53aeb9fcc39501c8c6843bbc9c</t>
  </si>
  <si>
    <t>f9f5bb969</t>
  </si>
  <si>
    <t>cd3d8606ddf6af3500319ac6041313ad6fe65655</t>
  </si>
  <si>
    <t>cd3d8606d</t>
  </si>
  <si>
    <t>Display list item numbers with the same style, size and weight as the item itself. VQ</t>
  </si>
  <si>
    <t>Display-list-item-numbers-with-the-same-style-size-and-weight-as-the</t>
  </si>
  <si>
    <t>Wed, 7 Mar 2001 15:57:05 +0000</t>
  </si>
  <si>
    <t>a3a81d85b039634d1318b3ace104927250d4679b</t>
  </si>
  <si>
    <t>a3a81d85b</t>
  </si>
  <si>
    <t>28a980794582de585875bc1474d0cccaacd831a5</t>
  </si>
  <si>
    <t>28a980794</t>
  </si>
  <si>
    <t>Using Windows functions to draw a polyline. Irene</t>
  </si>
  <si>
    <t>Using-Windows-functions-to-draw-a-polyline</t>
  </si>
  <si>
    <t>Wed, 7 Mar 2001 15:03:13 +0000</t>
  </si>
  <si>
    <t>6c7f4f1a4b68246ba8c8c787628da8a02af4adcf</t>
  </si>
  <si>
    <t>6c7f4f1a4</t>
  </si>
  <si>
    <t>19cf9f16019c99773ee8c1ff3c44ff1e1571cf9f</t>
  </si>
  <si>
    <t>19cf9f160</t>
  </si>
  <si>
    <t>Try to merge DrawSegment and DrawPolygon Irene</t>
  </si>
  <si>
    <t>Try-to-merge-DrawSegment-and-DrawPolygon</t>
  </si>
  <si>
    <t>Wed, 7 Mar 2001 14:25:27 +0000</t>
  </si>
  <si>
    <t>e6ed0c8edf1452d3db7c648be615d10ab264c7fd</t>
  </si>
  <si>
    <t>e6ed0c8ed</t>
  </si>
  <si>
    <t>98e679e59ea85376792bfba35ee2507d0a1650f7</t>
  </si>
  <si>
    <t>98e679e59</t>
  </si>
  <si>
    <t>Wed, 7 Mar 2001 13:13:45 +0000</t>
  </si>
  <si>
    <t>2deeca7f14891c28efd57f91b515850fe74003e2</t>
  </si>
  <si>
    <t>2deeca7f1</t>
  </si>
  <si>
    <t>9eb65285eb4cc823090ff312edf64c4a37623646</t>
  </si>
  <si>
    <t>9eb65285e</t>
  </si>
  <si>
    <t>Wed, 7 Mar 2001 13:12:06 +0000</t>
  </si>
  <si>
    <t>0b03326e5651b28768aa88295ee40802e898e107</t>
  </si>
  <si>
    <t>0b03326e5</t>
  </si>
  <si>
    <t>3779f4ff0c0f8046a9a273de15c375ac51984986</t>
  </si>
  <si>
    <t>3779f4ff0</t>
  </si>
  <si>
    <t>Check all entity tables or generate numerical entity when saving a UTF8 document into ASCII or ISO-latin-1. Irene</t>
  </si>
  <si>
    <t>Check-all-entity-tables-or-generate-numerical-entity-when-saving</t>
  </si>
  <si>
    <t>Wed, 7 Mar 2001 13:10:44 +0000</t>
  </si>
  <si>
    <t>06366db8d4b2d4b24c915a94e4fef7cb29fa954a</t>
  </si>
  <si>
    <t>06366db8d</t>
  </si>
  <si>
    <t>7f73f8823721bdaf91a4846ab82e04d64253c9d4</t>
  </si>
  <si>
    <t>7f73f8823</t>
  </si>
  <si>
    <t>Wed, 7 Mar 2001 10:18:42 +0000</t>
  </si>
  <si>
    <t>a61ac2c75c25263373a2fea8c7b79722e6dc0cb8</t>
  </si>
  <si>
    <t>a61ac2c75</t>
  </si>
  <si>
    <t>59c04e8871ea93d5e0e0084d927898d2d03d7fbd</t>
  </si>
  <si>
    <t>59c04e887</t>
  </si>
  <si>
    <t>ISO-latin-1 characters are now exported as entities when the document encoding is ASCII, as ISO-latin-1 characters when the document encoding is ISO_8859_1, as UTF8 characters when the document encoding is UTF_8. Irene</t>
  </si>
  <si>
    <t>ISO-latin-1-characters-are-now-exported-as-entities-when-the-document</t>
  </si>
  <si>
    <t>Wed, 7 Mar 2001 10:17:40 +0000</t>
  </si>
  <si>
    <t>baf188adc3eb9ae790f449143952ba56e7deea04</t>
  </si>
  <si>
    <t>baf188adc</t>
  </si>
  <si>
    <t>d828f87009a2d7a7a27d75c2a3e8679efbce44a0</t>
  </si>
  <si>
    <t>d828f8700</t>
  </si>
  <si>
    <t>When a HTML table had attribute align="center", it was centered in the page (this is OK), but the content of all its cells was also centered within the cells (this was wrong). VQ.</t>
  </si>
  <si>
    <t>When-a-HTML-table-had-attribute-align-center-it-was-centered-in-the</t>
  </si>
  <si>
    <t>Tue, 6 Mar 2001 18:05:13 +0000</t>
  </si>
  <si>
    <t>b59177403cf8e51c0ea94a4990d79031f2b6f253</t>
  </si>
  <si>
    <t>b59177403</t>
  </si>
  <si>
    <t>163417c493228e4b2583b8a8f49200aa20ebbea0</t>
  </si>
  <si>
    <t>163417c49</t>
  </si>
  <si>
    <t>It's now possible to move the selection around an element BR. Backspace and Delete not handled yet. Irene</t>
  </si>
  <si>
    <t>It-s-now-possible-to-move-the-selection-around-an-element-BR</t>
  </si>
  <si>
    <t>Tue, 6 Mar 2001 15:49:24 +0000</t>
  </si>
  <si>
    <t>bb845fbf824398b89036d1fc4baee8b544406d3e</t>
  </si>
  <si>
    <t>bb845fbf8</t>
  </si>
  <si>
    <t>93a356897f30e95b485dc3f43d9c7e0236fd7cc3</t>
  </si>
  <si>
    <t>93a356897</t>
  </si>
  <si>
    <t>Add a function that accedes to an entity by its code and returns its name. Laurent</t>
  </si>
  <si>
    <t>Add-a-function-that-accedes-to-an-entity-by-its-code-and-returns-its-name</t>
  </si>
  <si>
    <t>Tue, 6 Mar 2001 15:14:12 +0000</t>
  </si>
  <si>
    <t>1b19d1ab429596568628db519d6b0b72179cbb25</t>
  </si>
  <si>
    <t>1b19d1ab4</t>
  </si>
  <si>
    <t>86514c3031321d94168710f8a3a6071a4524c01f</t>
  </si>
  <si>
    <t>86514c303</t>
  </si>
  <si>
    <t>SVG: improving selection of overlapping shapes VQ.</t>
  </si>
  <si>
    <t>SVG-improving-selection-of-overlapping-shapes</t>
  </si>
  <si>
    <t>Tue, 6 Mar 2001 15:12:26 +0000</t>
  </si>
  <si>
    <t>869e8ccb4beebc6db87ea5c0a23caca01dd23567</t>
  </si>
  <si>
    <t>869e8ccb4</t>
  </si>
  <si>
    <t>a6cdeaef7c1849a5889c90a5e6c353949e3b7eb4</t>
  </si>
  <si>
    <t>a6cdeaef7</t>
  </si>
  <si>
    <t>Updating a link to the MathML 2.0 rec. VQ</t>
  </si>
  <si>
    <t>Updating-a-link-to-the-MathML-2.0-rec</t>
  </si>
  <si>
    <t>Mon, 5 Mar 2001 18:39:29 +0000</t>
  </si>
  <si>
    <t>27ae6ebd060f2f5d050c2283fe0c3dfa3a120edf</t>
  </si>
  <si>
    <t>27ae6ebd0</t>
  </si>
  <si>
    <t>d251e8c67e6e1ac61081d50e6a16f313e8b20443</t>
  </si>
  <si>
    <t>d251e8c67</t>
  </si>
  <si>
    <t>Free all resources after drawing a path or a polygon. VQ</t>
  </si>
  <si>
    <t>Free-all-resources-after-drawing-a-path-or-a-polygon</t>
  </si>
  <si>
    <t>Mon, 5 Mar 2001 17:55:25 +0000</t>
  </si>
  <si>
    <t>a6856f6d0e33ea9babec547049bc4a9a23f55160</t>
  </si>
  <si>
    <t>a6856f6d0</t>
  </si>
  <si>
    <t>785f9bc740f4ae388d3c787b7591073ab801a2f1</t>
  </si>
  <si>
    <t>785f9bc74</t>
  </si>
  <si>
    <t>Draw the content and the outline of paths sparately. VQ</t>
  </si>
  <si>
    <t>Draw-the-content-and-the-outline-of-paths-sparately</t>
  </si>
  <si>
    <t>Mon, 5 Mar 2001 16:44:01 +0000</t>
  </si>
  <si>
    <t>d7d9708346f2d45bbf9f346a94ea787048ec3565</t>
  </si>
  <si>
    <t>d7d970834</t>
  </si>
  <si>
    <t>d5901f0e9897805892686b700e2f60ca2f979f49</t>
  </si>
  <si>
    <t>d5901f0e9</t>
  </si>
  <si>
    <t>Adding clipping region when drawing paths. VQ</t>
  </si>
  <si>
    <t>Adding-clipping-region-when-drawing-paths</t>
  </si>
  <si>
    <t>Mon, 5 Mar 2001 15:44:53 +0000</t>
  </si>
  <si>
    <t>108af42c54a1858f692bd69c2598b0505aca0074</t>
  </si>
  <si>
    <t>108af42c5</t>
  </si>
  <si>
    <t>0d0b2bd067dfbd75d31246f334441733bb9899a5</t>
  </si>
  <si>
    <t>0d0b2bd06</t>
  </si>
  <si>
    <t>Version 4.3 Irene</t>
  </si>
  <si>
    <t>Version-4.3</t>
  </si>
  <si>
    <t>Mon, 5 Mar 2001 15:34:41 +0000</t>
  </si>
  <si>
    <t>43f1fe2d3b379d306c0c55c41ccb6f318ea72626</t>
  </si>
  <si>
    <t>43f1fe2d3</t>
  </si>
  <si>
    <t>c5529048347df14111eb0fe87d1c7754d381bcd9</t>
  </si>
  <si>
    <t>c55290483</t>
  </si>
  <si>
    <t>Improve the mapping of the XML entities (dichotomic research). Laurent</t>
  </si>
  <si>
    <t>Improve-the-mapping-of-the-XML-entities-dichotomic-research</t>
  </si>
  <si>
    <t>Mon, 5 Mar 2001 15:22:44 +0000</t>
  </si>
  <si>
    <t>7bf2805d7132248f1a999118543cfffbc9f1e6e0</t>
  </si>
  <si>
    <t>7bf2805d7</t>
  </si>
  <si>
    <t>0cc14129d41bb25a25753d0743435076486da488</t>
  </si>
  <si>
    <t>0cc14129d</t>
  </si>
  <si>
    <t>SVG: don't stroke a path when stoke = none. VQ</t>
  </si>
  <si>
    <t>SVG-don-t-stroke-a-path-when-stoke-none</t>
  </si>
  <si>
    <t>Mon, 5 Mar 2001 15:22:02 +0000</t>
  </si>
  <si>
    <t>9e5cd18e7d166de6c3262780500d45b2b5cef840</t>
  </si>
  <si>
    <t>9e5cd18e7</t>
  </si>
  <si>
    <t>c1ef3694fcbc72f77e3673e6e72399ca0ffb5cc4</t>
  </si>
  <si>
    <t>c1ef3694f</t>
  </si>
  <si>
    <t>The background color of the body was not interpreted on Windows platforms Fixing syntax errors. Irene</t>
  </si>
  <si>
    <t>The-background-color-of-the-body-was-not-interpreted-on-Windows-platforms</t>
  </si>
  <si>
    <t>Mon, 5 Mar 2001 14:29:04 +0000</t>
  </si>
  <si>
    <t>53c9bfec586dd800f945fd52e1f32df1ac2cda86</t>
  </si>
  <si>
    <t>53c9bfec5</t>
  </si>
  <si>
    <t>fbeae0b0f22f80980fde5409b0a3e18d88cc81f9</t>
  </si>
  <si>
    <t>fbeae0b0f</t>
  </si>
  <si>
    <t>SVG: drawing paths on Windows. VQ</t>
  </si>
  <si>
    <t>SVG-drawing-paths-on-Windows</t>
  </si>
  <si>
    <t>Mon, 5 Mar 2001 14:16:02 +0000</t>
  </si>
  <si>
    <t>863a4a661236ee5fda35dbfdfb970f22512cd35c</t>
  </si>
  <si>
    <t>863a4a661</t>
  </si>
  <si>
    <t>a6ff79e0476714451043e84904d497c0d941ff52</t>
  </si>
  <si>
    <t>a6ff79e04</t>
  </si>
  <si>
    <t>Paths were always closed. Irene</t>
  </si>
  <si>
    <t>Paths-were-always-closed</t>
  </si>
  <si>
    <t>Mon, 5 Mar 2001 11:55:04 +0000</t>
  </si>
  <si>
    <t>f4045f6f5bb72428b3ba17a3d0807c490c8f3ae0</t>
  </si>
  <si>
    <t>f4045f6f5</t>
  </si>
  <si>
    <t>2c4016a5760bdb046f2dee2f556b87fe7bd369a1</t>
  </si>
  <si>
    <t>2c4016a57</t>
  </si>
  <si>
    <t>SVG: path elements could not be deleted. VQ</t>
  </si>
  <si>
    <t>SVG-path-elements-could-not-be-deleted</t>
  </si>
  <si>
    <t>Mon, 5 Mar 2001 09:16:25 +0000</t>
  </si>
  <si>
    <t>0c2e02d8f0e262ec3ef0948d5410df996a3726b2</t>
  </si>
  <si>
    <t>0c2e02d8f</t>
  </si>
  <si>
    <t>2568acee94feb559b3b5b8fb20eb562e3ea9b6e4</t>
  </si>
  <si>
    <t>2568acee9</t>
  </si>
  <si>
    <t>Updating Windows makefiles after removing the file uaccess.c Irene</t>
  </si>
  <si>
    <t>Updating-Windows-makefiles-after-removing-the-file-uaccess.c</t>
  </si>
  <si>
    <t>Mon, 5 Mar 2001 09:14:53 +0000</t>
  </si>
  <si>
    <t>18053d47b6658480c8f64bd5c7743ee181bb911d</t>
  </si>
  <si>
    <t>18053d47b</t>
  </si>
  <si>
    <t>f13bf05da8d91c8fec67db383ceb3d9dc18e936f</t>
  </si>
  <si>
    <t>f13bf05da</t>
  </si>
  <si>
    <t>SVG: path elements could not be deleted. VQ.</t>
  </si>
  <si>
    <t>Mon, 5 Mar 2001 09:13:21 +0000</t>
  </si>
  <si>
    <t>781d70a3d014e7eed23a5e114a56cce60aedf5c7</t>
  </si>
  <si>
    <t>781d70a3d</t>
  </si>
  <si>
    <t>a3089bc730f9db9021fe69e6a651de3c02a972d4</t>
  </si>
  <si>
    <t>a3089bc73</t>
  </si>
  <si>
    <t>SVG: rectangles were shifted by 1 pt to the top left of their correct position. VQ</t>
  </si>
  <si>
    <t>SVG-rectangles-were-shifted-by-1-pt-to-the-top-left-of-their-correct</t>
  </si>
  <si>
    <t>Mon, 5 Mar 2001 09:10:19 +0000</t>
  </si>
  <si>
    <t>e7958f9b4413a7b0dfdc14f4e8ada37202bc5465</t>
  </si>
  <si>
    <t>e7958f9b4</t>
  </si>
  <si>
    <t>b622c2e88ecccbffb28986dafebfab5b6694434f</t>
  </si>
  <si>
    <t>b622c2e88</t>
  </si>
  <si>
    <t>Oops the previous correction was incomplete. Irene</t>
  </si>
  <si>
    <t>Oops-the-previous-correction-was-incomplete</t>
  </si>
  <si>
    <t>Mon, 5 Mar 2001 09:09:02 +0000</t>
  </si>
  <si>
    <t>ce92203e3b13a924939d919a47a8e1bb63554f82</t>
  </si>
  <si>
    <t>ce92203e3</t>
  </si>
  <si>
    <t>3c0e6dc5a41e3c29cf4709d7d6c769c86bd6ee48</t>
  </si>
  <si>
    <t>3c0e6dc5a</t>
  </si>
  <si>
    <t>In browser mode the command Open crashed. Irene</t>
  </si>
  <si>
    <t>In-browser-mode-the-command-Open-crashed</t>
  </si>
  <si>
    <t>Mon, 5 Mar 2001 08:37:52 +0000</t>
  </si>
  <si>
    <t>fb8899412985656d11bfa75c7172cf30040ee5f1</t>
  </si>
  <si>
    <t>fb8899412</t>
  </si>
  <si>
    <t>91fb8fa7d638cde575f0c3fcd61542a8e9d0bfa2</t>
  </si>
  <si>
    <t>91fb8fa7d</t>
  </si>
  <si>
    <t>MathML: no space was added around operator PlusMinus. VQ</t>
  </si>
  <si>
    <t>MathML-no-space-was-added-around-operator-PlusMinus</t>
  </si>
  <si>
    <t>Sat, 3 Mar 2001 09:38:21 +0000</t>
  </si>
  <si>
    <t>f5bca27ad1ab486575822820bbf1aee13d1b9496</t>
  </si>
  <si>
    <t>f5bca27ad</t>
  </si>
  <si>
    <t>b9819401a741953be9285c08eef9dce1746c74aa</t>
  </si>
  <si>
    <t>b9819401a</t>
  </si>
  <si>
    <t>Bug fixed Iso-Latin entities within an attribute value were badly interpreted since the last release. Laurent</t>
  </si>
  <si>
    <t>Fri, 2 Mar 2001 17:34:45 +0000</t>
  </si>
  <si>
    <t>c52d2802955dfd0089dbfc415c477834506562cf</t>
  </si>
  <si>
    <t>c52d28029</t>
  </si>
  <si>
    <t>dcb568ccdade341ba5e51ed590b00bf2b9e4ba87</t>
  </si>
  <si>
    <t>dcb568ccd</t>
  </si>
  <si>
    <t>Adding a new Thot exception SelectParent. Now style.c EDITstyle.c styleparser.c work with 8 bits characters or UTF 8 characters.</t>
  </si>
  <si>
    <t>Adding-a-new-Thot-exception-SelectParent</t>
  </si>
  <si>
    <t xml:space="preserve">PS: A make clean is recommended._x000D_
Irene_x000D_
</t>
  </si>
  <si>
    <t>Fri, 2 Mar 2001 16:19:21 +0000</t>
  </si>
  <si>
    <t>b9be58b0a23ebe8c8d95eb610f0ce49caf48f3a5</t>
  </si>
  <si>
    <t>b9be58b0a</t>
  </si>
  <si>
    <t>f895ec6f01f80fd8efbb6bd83d3cb49b602b2f86</t>
  </si>
  <si>
    <t>f895ec6f0</t>
  </si>
  <si>
    <t>A test was inverted. Irene</t>
  </si>
  <si>
    <t>A-test-was-inverted</t>
  </si>
  <si>
    <t>Fri, 2 Mar 2001 12:19:30 +0000</t>
  </si>
  <si>
    <t>901dc8cacee9d753dd761f32c44e1f4bf09fc1ff</t>
  </si>
  <si>
    <t>901dc8cac</t>
  </si>
  <si>
    <t>5877344360d51b951f648b1013899347bb32f750</t>
  </si>
  <si>
    <t>Fri, 2 Mar 2001 11:58:46 +0000</t>
  </si>
  <si>
    <t>b708bbeb1ecec250f8aebd3c3fa823a6fbe5c9cb</t>
  </si>
  <si>
    <t>b708bbeb1</t>
  </si>
  <si>
    <t>036204436fd3c95cf330476067dbd3cfe806d17b</t>
  </si>
  <si>
    <t>Removing unicode stuff. Irene</t>
  </si>
  <si>
    <t>Removing-unicode-stuff</t>
  </si>
  <si>
    <t>Fri, 2 Mar 2001 11:32:08 +0000</t>
  </si>
  <si>
    <t>4e2e1c5368c94c715902dc00e089d95af816dcbe</t>
  </si>
  <si>
    <t>4e2e1c536</t>
  </si>
  <si>
    <t>b2e4bfd6cc5c330d81ab90d5a66368a6a49450d7</t>
  </si>
  <si>
    <t>b2e4bfd6c</t>
  </si>
  <si>
    <t>tag: Amaya-4-3</t>
  </si>
  <si>
    <t>Release 4.3</t>
  </si>
  <si>
    <t>Release-4.3</t>
  </si>
  <si>
    <t>Wed, 28 Feb 2001 15:55:10 +0000</t>
  </si>
  <si>
    <t>5629b15c1edc9026ca2c6e70b6581b1b300059f1</t>
  </si>
  <si>
    <t>5629b15c1</t>
  </si>
  <si>
    <t>d7b0262077eef5e00571eb2e61c70ab7e7d2bb94</t>
  </si>
  <si>
    <t>d7b026207</t>
  </si>
  <si>
    <t>Removing static paths. Irene</t>
  </si>
  <si>
    <t>Removing-static-paths</t>
  </si>
  <si>
    <t>Wed, 28 Feb 2001 12:17:06 +0000</t>
  </si>
  <si>
    <t>aa996b73cd0d3c8a9760be661b8d83750dd791b1</t>
  </si>
  <si>
    <t>aa996b73c</t>
  </si>
  <si>
    <t>e53ac8591545ab597b47cde4a0c68a2a747edf60</t>
  </si>
  <si>
    <t>e53ac8591</t>
  </si>
  <si>
    <t>JK: Made the document info popup wider</t>
  </si>
  <si>
    <t>JK-Made-the-document-info-popup-wider</t>
  </si>
  <si>
    <t>Wed, 28 Feb 2001 12:16:29 +0000</t>
  </si>
  <si>
    <t>a5725e7a7753ba8589eeeafca57adfaaafea666b</t>
  </si>
  <si>
    <t>a5725e7a7</t>
  </si>
  <si>
    <t>9f394cc50072b40d8a99f97827f6ba5f5d2133ac</t>
  </si>
  <si>
    <t>9f394cc50</t>
  </si>
  <si>
    <t>Updating Windows makefiles. Irene</t>
  </si>
  <si>
    <t>Updating-Windows-makefiles</t>
  </si>
  <si>
    <t>Wed, 28 Feb 2001 12:11:28 +0000</t>
  </si>
  <si>
    <t>e85fe97109e199e2a3493a0984a36aa393b655ed</t>
  </si>
  <si>
    <t>e85fe9710</t>
  </si>
  <si>
    <t>d15e18aba6b4a1e8be37f6bce7e3572bd09910ed</t>
  </si>
  <si>
    <t>d15e18aba</t>
  </si>
  <si>
    <t>JK: We're now saving the full URL for Xpointers and not just the XPointer fragment.</t>
  </si>
  <si>
    <t>JK-We-re-now-saving-the-full-URL-for-Xpointers-and-not-just-the-XPointer</t>
  </si>
  <si>
    <t>Wed, 28 Feb 2001 12:00:18 +0000</t>
  </si>
  <si>
    <t>7530a5a4c1f129d7fe4c2aa26fcc19e88d6daa9e</t>
  </si>
  <si>
    <t>7530a5a4c</t>
  </si>
  <si>
    <t>53eaccd64556b83373b2c9aaa5c8baaba58b8b72</t>
  </si>
  <si>
    <t>53eaccd64</t>
  </si>
  <si>
    <t>JK: Bug fix. If a redirection happened when publishing, we were just updating the redirection target's cache entry. The source entry wasn't being used. We now update the source one.</t>
  </si>
  <si>
    <t>JK-Bug-fix.-If-a-redirection-happened-when-publishing-we-were-just</t>
  </si>
  <si>
    <t>Wed, 28 Feb 2001 11:13:08 +0000</t>
  </si>
  <si>
    <t>e28eab1903d428badbb5acb5b675cc84a6cb6cab</t>
  </si>
  <si>
    <t>e28eab190</t>
  </si>
  <si>
    <t>16866294e05b66efd43a104b53c3d1fe9224038a</t>
  </si>
  <si>
    <t>16866294e</t>
  </si>
  <si>
    <t>Repplacing with-included-jpeg by with-graphic-libs Irene</t>
  </si>
  <si>
    <t>Repplacing-with-included-jpeg-by-with-graphic-libs</t>
  </si>
  <si>
    <t>Wed, 28 Feb 2001 10:33:42 +0000</t>
  </si>
  <si>
    <t>01d028940e13877507d6079aeff6b9a033427b93</t>
  </si>
  <si>
    <t>01d028940</t>
  </si>
  <si>
    <t>39294a15a60b543ce0b10c5ee4ce6137af7f9459</t>
  </si>
  <si>
    <t>39294a15a</t>
  </si>
  <si>
    <t>In HTML documents, the Iso-Latin literal entities are saved in their original format (they are no more expanded). Laurent</t>
  </si>
  <si>
    <t>In-HTML-documents-the-Iso-Latin-literal-entities-are-saved-in-their-original-format-they-are-no-more-expanded</t>
  </si>
  <si>
    <t>Wed, 28 Feb 2001 10:13:58 +0000</t>
  </si>
  <si>
    <t>6c06f47a92eaff6f1e1e0e66e14404371e6975bc</t>
  </si>
  <si>
    <t>6c06f47a9</t>
  </si>
  <si>
    <t>abb7021567c8acaefcae0905b93dc746e45c1302</t>
  </si>
  <si>
    <t>abb702156</t>
  </si>
  <si>
    <t>Updating menu pictures. Irene</t>
  </si>
  <si>
    <t>Updating-menu-pictures</t>
  </si>
  <si>
    <t>Wed, 28 Feb 2001 09:59:48 +0000</t>
  </si>
  <si>
    <t>3012e0f62fc72a6ec137c661674362be2acefa45</t>
  </si>
  <si>
    <t>3012e0f62</t>
  </si>
  <si>
    <t>4f04b0a1b558fad7b27863bf7cdf07be4326cfd0</t>
  </si>
  <si>
    <t>4f04b0a1b</t>
  </si>
  <si>
    <t>When the user inserts a ISO-latin-1 character into an ASCII document the document charset is updated to ISO_8859_1. Irene</t>
  </si>
  <si>
    <t>When-the-user-inserts-a-ISO-latin-1-character-into-an-ASCII-document-the</t>
  </si>
  <si>
    <t>Wed, 28 Feb 2001 09:53:40 +0000</t>
  </si>
  <si>
    <t>427358699202e83c6e33c31e0a562b800284dc75</t>
  </si>
  <si>
    <t>e77de085d2823be0442319b9344a710808ceaf31</t>
  </si>
  <si>
    <t>e77de085d</t>
  </si>
  <si>
    <t>Making things more coherent: all editing functions work on the active document. Irene</t>
  </si>
  <si>
    <t>Making-things-more-coherent-all-editing-functions-work-on-the-active</t>
  </si>
  <si>
    <t>Wed, 28 Feb 2001 08:46:53 +0000</t>
  </si>
  <si>
    <t>3fefde32e9fc4d643a55ca39f7fb0439d7c223ef</t>
  </si>
  <si>
    <t>3fefde32e</t>
  </si>
  <si>
    <t>a609d54a5680d40a920574e6a726b90bad6ab39c</t>
  </si>
  <si>
    <t>a609d54a5</t>
  </si>
  <si>
    <t>The button Forward was not correctly updated when a New document was removed. Irene</t>
  </si>
  <si>
    <t>The-button-Forward-was-not-correctly-updated-when-a-New-document-was</t>
  </si>
  <si>
    <t>Tue, 27 Feb 2001 17:20:58 +0000</t>
  </si>
  <si>
    <t>95e5721fa4c2933e8d0be63015a8f397b81a711c</t>
  </si>
  <si>
    <t>95e5721fa</t>
  </si>
  <si>
    <t>110784c278cb4aceb58359949302abe19ba223f8</t>
  </si>
  <si>
    <t>110784c27</t>
  </si>
  <si>
    <t>Tue, 27 Feb 2001 17:11:51 +0000</t>
  </si>
  <si>
    <t>9943a0d3c2a1f3b6ef619321cacd9e321b094a7f</t>
  </si>
  <si>
    <t>9943a0d3c</t>
  </si>
  <si>
    <t>ac48821955cda940512ddff7be4c9131fdc4b5e4</t>
  </si>
  <si>
    <t>ac4882195</t>
  </si>
  <si>
    <t>JK: Removing compiler warnings</t>
  </si>
  <si>
    <t>JK-Removing-compiler-warnings</t>
  </si>
  <si>
    <t>Tue, 27 Feb 2001 17:09:06 +0000</t>
  </si>
  <si>
    <t>1f817429de059686f978d97322e1a5c514ae9f97</t>
  </si>
  <si>
    <t>1f817429d</t>
  </si>
  <si>
    <t>f562455231dfd7dbdda2c879508c93314b3490d3</t>
  </si>
  <si>
    <t>f56245523</t>
  </si>
  <si>
    <t>Commands New proposed the name of the displayed document. Irene</t>
  </si>
  <si>
    <t>Commands-New-proposed-the-name-of-the-displayed-document</t>
  </si>
  <si>
    <t>Tue, 27 Feb 2001 17:07:55 +0000</t>
  </si>
  <si>
    <t>42aa289f4e62497e4a83083ba2c143653a3d748c</t>
  </si>
  <si>
    <t>42aa289f4</t>
  </si>
  <si>
    <t>37770114806b9dc585bc118967a81bbec60fcefc</t>
  </si>
  <si>
    <t>Tue, 27 Feb 2001 16:58:53 +0000</t>
  </si>
  <si>
    <t>8eeada6cc0df36a9b14c490c7bcb86bde639ecd1</t>
  </si>
  <si>
    <t>8eeada6cc</t>
  </si>
  <si>
    <t>7d15dcffb575a8a3e4682f3b5d08f1d9385bf81f</t>
  </si>
  <si>
    <t>7d15dcffb</t>
  </si>
  <si>
    <t>JK: Set the focus in the first entry of the make link popup</t>
  </si>
  <si>
    <t>JK-Set-the-focus-in-the-first-entry-of-the-make-link-popup</t>
  </si>
  <si>
    <t>Tue, 27 Feb 2001 16:30:45 +0000</t>
  </si>
  <si>
    <t>3eed2a68433d428a50cc9f9614647b40d976069c</t>
  </si>
  <si>
    <t>3eed2a684</t>
  </si>
  <si>
    <t>8737f04c9be8af52e0c7aa9387317d93093fe187</t>
  </si>
  <si>
    <t>8737f04c9</t>
  </si>
  <si>
    <t>JK: Typo fix that made make proto go bananas</t>
  </si>
  <si>
    <t>JK-Typo-fix-that-made-make-proto-go-bananas</t>
  </si>
  <si>
    <t>Tue, 27 Feb 2001 16:17:21 +0000</t>
  </si>
  <si>
    <t>ebc1548a35e9bb34feb0f7a9a89f94d507f9ad2c</t>
  </si>
  <si>
    <t>ebc1548a3</t>
  </si>
  <si>
    <t>601148c42f55340247a0d8537c8a5bef74672db4</t>
  </si>
  <si>
    <t>601148c42</t>
  </si>
  <si>
    <t>JK: Bad typo fix that made make proto go bananas</t>
  </si>
  <si>
    <t>JK-Bad-typo-fix-that-made-make-proto-go-bananas</t>
  </si>
  <si>
    <t>Tue, 27 Feb 2001 16:16:37 +0000</t>
  </si>
  <si>
    <t>12b4f97f7a83a4e05cf725b4d980f4ea95a0293a</t>
  </si>
  <si>
    <t>12b4f97f7</t>
  </si>
  <si>
    <t>9f835eb4da9d6fc5f8fd95dc87f2e51fef5bc363</t>
  </si>
  <si>
    <t>9f835eb4d</t>
  </si>
  <si>
    <t>JK: Added the value of the HTTP content lenght field to the DocInfo menu. Code cleaning.</t>
  </si>
  <si>
    <t>JK-Added-the-value-of-the-HTTP-content-lenght-field-to-the-DocInfo-menu</t>
  </si>
  <si>
    <t>Tue, 27 Feb 2001 15:32:18 +0000</t>
  </si>
  <si>
    <t>2e8c23de3adb52eba512f7e258900b4ccd392332</t>
  </si>
  <si>
    <t>2e8c23de3</t>
  </si>
  <si>
    <t>3b0d224991ac759474e436fe887a1955b8c00c05</t>
  </si>
  <si>
    <t>3b0d22499</t>
  </si>
  <si>
    <t>Amaya created always HTML documents. Irene</t>
  </si>
  <si>
    <t>Amaya-created-always-HTML-documents</t>
  </si>
  <si>
    <t>Tue, 27 Feb 2001 15:09:36 +0000</t>
  </si>
  <si>
    <t>92c572c1734a830efad3c2f1ae20e6a4d855799f</t>
  </si>
  <si>
    <t>92c572c17</t>
  </si>
  <si>
    <t>2bab66af10e09a4c73912314938932b2665f6048</t>
  </si>
  <si>
    <t>2bab66af1</t>
  </si>
  <si>
    <t>Fixing compilation warnings Irene</t>
  </si>
  <si>
    <t>Tue, 27 Feb 2001 14:26:54 +0000</t>
  </si>
  <si>
    <t>3b9e0a06d6009b63be675986fc5ebdaba9462d5b</t>
  </si>
  <si>
    <t>3b9e0a06d</t>
  </si>
  <si>
    <t>649218fe8d1f52021a270e302c086f6ad0ee0fe9</t>
  </si>
  <si>
    <t>649218fe8</t>
  </si>
  <si>
    <t>Remove translation.c from the libThotKernel.a Irene</t>
  </si>
  <si>
    <t>Remove-translation.c-from-the-libThotKernel.a</t>
  </si>
  <si>
    <t>Tue, 27 Feb 2001 12:11:11 +0000</t>
  </si>
  <si>
    <t>4ce99b88c87901acaea0b968e609fa2eb31b5717</t>
  </si>
  <si>
    <t>4ce99b88c</t>
  </si>
  <si>
    <t>c99650529a124835f8ffd6502560aa9958412388</t>
  </si>
  <si>
    <t>c99650529</t>
  </si>
  <si>
    <t>JK: Give the focus to the first item (Win32) save, saveas menus</t>
  </si>
  <si>
    <t>JK-Give-the-focus-to-the-first-item-Win32-save-saveas-menus</t>
  </si>
  <si>
    <t>Tue, 27 Feb 2001 12:10:48 +0000</t>
  </si>
  <si>
    <t>08f9385df6979248d4fc3768e9cdeaf33fe2c835</t>
  </si>
  <si>
    <t>08f9385df</t>
  </si>
  <si>
    <t>52b0311e615a0ff3c2aa23ec1030254c89c9e88d</t>
  </si>
  <si>
    <t>52b0311e6</t>
  </si>
  <si>
    <t>JK: Put the focus on the first dialog item of the search menu</t>
  </si>
  <si>
    <t>JK-Put-the-focus-on-the-first-dialog-item-of-the-search-menu</t>
  </si>
  <si>
    <t>Tue, 27 Feb 2001 11:58:27 +0000</t>
  </si>
  <si>
    <t>8716c093b34a4a744cd072bf10b23d0898c9cfe5</t>
  </si>
  <si>
    <t>8716c093b</t>
  </si>
  <si>
    <t>f77039eb16b5bfeaf0331ae1d577d142533cb175</t>
  </si>
  <si>
    <t>f77039eb1</t>
  </si>
  <si>
    <t>The UTF8 export didn't work on comments and Processing instructions. Irene + Laurent</t>
  </si>
  <si>
    <t>The-UTF8-export-didn-t-work-on-comments-and-Processing-instructions</t>
  </si>
  <si>
    <t>Tue, 27 Feb 2001 11:38:18 +0000</t>
  </si>
  <si>
    <t>e3609eeea960bb4f823c4bd6bbb0ff77d5bb8019</t>
  </si>
  <si>
    <t>e3609eeea</t>
  </si>
  <si>
    <t>090b1573e85f39905f7f23b54deab2ffad6efa73</t>
  </si>
  <si>
    <t>090b1573e</t>
  </si>
  <si>
    <t>JK: Annotations were being loaded too late in the download process. Protected them against their use in a make book document.</t>
  </si>
  <si>
    <t>JK-Annotations-were-being-loaded-too-late-in-the-download-process</t>
  </si>
  <si>
    <t>Tue, 27 Feb 2001 10:41:41 +0000</t>
  </si>
  <si>
    <t>4841a7f68570336ef883ae750ce53fb374f931e3</t>
  </si>
  <si>
    <t>4841a7f68</t>
  </si>
  <si>
    <t>f1e1bea25ac80d62b66f3f222e212e568fa2293c</t>
  </si>
  <si>
    <t>f1e1bea25</t>
  </si>
  <si>
    <t>Tue, 27 Feb 2001 09:43:33 +0000</t>
  </si>
  <si>
    <t>23d1a3634ba0e09c816d48d9fe19d3e0e7291871</t>
  </si>
  <si>
    <t>23d1a3634</t>
  </si>
  <si>
    <t>0a592134530b6720077cb5e2aafaebc8a0c2fd52</t>
  </si>
  <si>
    <t>0a5921345</t>
  </si>
  <si>
    <t>Preparing the releas 4.3 Irene</t>
  </si>
  <si>
    <t>Preparing-the-releas-4.3</t>
  </si>
  <si>
    <t>Mon, 26 Feb 2001 16:14:38 +0000</t>
  </si>
  <si>
    <t>968e93acad8b32a6374e42e184f0853dc677375b</t>
  </si>
  <si>
    <t>968e93aca</t>
  </si>
  <si>
    <t>71888df1555833bfc5c8a430da28d65cd1bea398</t>
  </si>
  <si>
    <t>71888df15</t>
  </si>
  <si>
    <t>Remove useless messages Laurent</t>
  </si>
  <si>
    <t>Remove-useless-messages</t>
  </si>
  <si>
    <t>Mon, 26 Feb 2001 16:02:34 +0000</t>
  </si>
  <si>
    <t>506fb82a218d796239e049f3ff15aa8d41ae6b47</t>
  </si>
  <si>
    <t>506fb82a2</t>
  </si>
  <si>
    <t>91416e60c108a5ca23165a0e0b8d14fcfc7a3643</t>
  </si>
  <si>
    <t>91416e60c</t>
  </si>
  <si>
    <t>It's now possible to create a new local document with commands Open, Open in new window or the command line. Updating the dialogue base. Irene</t>
  </si>
  <si>
    <t>It-s-now-possible-to-create-a-new-local-document-with-commands</t>
  </si>
  <si>
    <t>Mon, 26 Feb 2001 15:15:12 +0000</t>
  </si>
  <si>
    <t>571402b2fc1bb7642d5b968dd6eefe54b6c8c8ec</t>
  </si>
  <si>
    <t>571402b2f</t>
  </si>
  <si>
    <t>876e10356c5610eabae8912248d03164e3954c93</t>
  </si>
  <si>
    <t>876e10356</t>
  </si>
  <si>
    <t>Displays the original charset name in the "File info" menu even if it is not supported by Amaya. Laurent</t>
  </si>
  <si>
    <t>Displays-the-original-charset-name-in-the-File-info-menu-even-if-it-is-not-supported-by-Amaya</t>
  </si>
  <si>
    <t>Mon, 26 Feb 2001 15:08:38 +0000</t>
  </si>
  <si>
    <t>c7388178846a6495badee6d498a09aa1c0b3065d</t>
  </si>
  <si>
    <t>c73881788</t>
  </si>
  <si>
    <t>9f07eb72fd37aabaa01dc9c31430f11f50a54696</t>
  </si>
  <si>
    <t>9f07eb72f</t>
  </si>
  <si>
    <t>Bug fixes: Amaya didn't keep in mind the paper format Thot colors were not interpreted by print Print used the schema paper orienation instead of the orientation chose by the user. Irene</t>
  </si>
  <si>
    <t>Bug-fixes-Amaya-didn-t-keep-in-mind-the-paper-format</t>
  </si>
  <si>
    <t>Mon, 26 Feb 2001 13:52:37 +0000</t>
  </si>
  <si>
    <t>2799c47cf25846c5cacf0831dcbdc16cdf289e59</t>
  </si>
  <si>
    <t>2799c47cf</t>
  </si>
  <si>
    <t>2c89e30e2a39849ad82e774833ab5c20cd9c513d</t>
  </si>
  <si>
    <t>2c89e30e2</t>
  </si>
  <si>
    <t>Fixing a (small) bug about the Doc Info menu Laurent</t>
  </si>
  <si>
    <t>Fixing-a-small-bug-about-the-Doc-Info-menu</t>
  </si>
  <si>
    <t>Mon, 26 Feb 2001 10:59:22 +0000</t>
  </si>
  <si>
    <t>618b1e17c04a1a631cea7903b19a8c42cd6761b0</t>
  </si>
  <si>
    <t>618b1e17c</t>
  </si>
  <si>
    <t>0038d97ac693a5de36428ac0b5706b17348799fa</t>
  </si>
  <si>
    <t>0038d97ac</t>
  </si>
  <si>
    <t>Improve the Doc Info menu. Laurent</t>
  </si>
  <si>
    <t>Improve-the-Doc-Info-menu</t>
  </si>
  <si>
    <t>Mon, 26 Feb 2001 10:48:03 +0000</t>
  </si>
  <si>
    <t>7a0cacb0ed23f5577b81f20d884acebca38fb859</t>
  </si>
  <si>
    <t>7a0cacb0e</t>
  </si>
  <si>
    <t>3bea525e13badfcb33eef97b6b1b8f9f5c1b4849</t>
  </si>
  <si>
    <t>3bea525e1</t>
  </si>
  <si>
    <t>Bug fix: it was impossible to delete SVG path elements. VQ</t>
  </si>
  <si>
    <t>Bug-fix-it-was-impossible-to-delete-SVG-path-elements</t>
  </si>
  <si>
    <t>Fri, 23 Feb 2001 17:05:01 +0000</t>
  </si>
  <si>
    <t>c1b70b41a8c6f12e8765206d7877854e72810108</t>
  </si>
  <si>
    <t>c1b70b41a</t>
  </si>
  <si>
    <t>be779475bcbb708614db4a6a65714bfd6e1ee168</t>
  </si>
  <si>
    <t>be779475b</t>
  </si>
  <si>
    <t>Linking the French version of images. Irene</t>
  </si>
  <si>
    <t>Linking-the-French-version-of-images</t>
  </si>
  <si>
    <t>Fri, 23 Feb 2001 16:39:01 +0000</t>
  </si>
  <si>
    <t>10d44a77581c10c330314b7c04176d3f950ad1b0</t>
  </si>
  <si>
    <t>10d44a775</t>
  </si>
  <si>
    <t>95381ec3a474bf8a0f82567f67e2e4469351591d</t>
  </si>
  <si>
    <t>95381ec3a</t>
  </si>
  <si>
    <t>There was a bug in my previous commit Laurent</t>
  </si>
  <si>
    <t>There-was-a-bug-in-my-previous-commit</t>
  </si>
  <si>
    <t>Fri, 23 Feb 2001 16:19:17 +0000</t>
  </si>
  <si>
    <t>3a22f2825862fba3aadb9a3c721fa58030362c6e</t>
  </si>
  <si>
    <t>3a22f2825</t>
  </si>
  <si>
    <t>eb3c96c4044d74fdb1c36a721310af76de79b863</t>
  </si>
  <si>
    <t>eb3c96c40</t>
  </si>
  <si>
    <t>Use of the Amaya message file for the document info menu. Laurent</t>
  </si>
  <si>
    <t>Use-of-the-Amaya-message-file-for-the-document-info-menu</t>
  </si>
  <si>
    <t>Fri, 23 Feb 2001 15:42:11 +0000</t>
  </si>
  <si>
    <t>ee2fce30eee41c8396cd0ce248e40c9bd93fadb7</t>
  </si>
  <si>
    <t>ee2fce30e</t>
  </si>
  <si>
    <t>c1960c61ebf8a03e4975c67aa44e17fb20b5944b</t>
  </si>
  <si>
    <t>c1960c61e</t>
  </si>
  <si>
    <t>JK: First version of the Doc Info popup for windows. Fine tuning to be done later.</t>
  </si>
  <si>
    <t>JK-First-version-of-the-Doc-Info-popup-for-windows.-Fine-tuning-to-be</t>
  </si>
  <si>
    <t>Fri, 23 Feb 2001 15:16:17 +0000</t>
  </si>
  <si>
    <t>cbb6c3d0c49a18eb2651b2282dcd7fe94899b80e</t>
  </si>
  <si>
    <t>cbb6c3d0c</t>
  </si>
  <si>
    <t>c58b2ca752b9298e8cde841cf1494cd771969588</t>
  </si>
  <si>
    <t>c58b2ca75</t>
  </si>
  <si>
    <t>The Doc Info menu is operational on Unix platforms. Laurent</t>
  </si>
  <si>
    <t>The-Doc-Info-menu-is-operational-on-Unix-platforms</t>
  </si>
  <si>
    <t>Fri, 23 Feb 2001 14:29:53 +0000</t>
  </si>
  <si>
    <t>e2e18464eb692560c9a7ccea0880640efdfbffc2</t>
  </si>
  <si>
    <t>e2e18464e</t>
  </si>
  <si>
    <t>81774ecfbdc8166394259e74519e7f1f9f74c92b</t>
  </si>
  <si>
    <t>81774ecfb</t>
  </si>
  <si>
    <t>JK: Fixing a windows compiler error (from my last blind commit)</t>
  </si>
  <si>
    <t>JK-Fixing-a-windows-compiler-error-from-my-last-blind-commit</t>
  </si>
  <si>
    <t>Fri, 23 Feb 2001 14:25:03 +0000</t>
  </si>
  <si>
    <t>a1f4fe78a60599d9a3e6d378e24f651b95797926</t>
  </si>
  <si>
    <t>a1f4fe78a</t>
  </si>
  <si>
    <t>2eaf9c2815ad91377bdcae93e774b50c7c9abc6d</t>
  </si>
  <si>
    <t>2eaf9c281</t>
  </si>
  <si>
    <t>JK: Preparing the windows Doc Info menu</t>
  </si>
  <si>
    <t>JK-Preparing-the-windows-Doc-Info-menu</t>
  </si>
  <si>
    <t>Fri, 23 Feb 2001 13:46:58 +0000</t>
  </si>
  <si>
    <t>acbd79d47f92e20b8e667428a978827e552c6900</t>
  </si>
  <si>
    <t>acbd79d47</t>
  </si>
  <si>
    <t>5a81db28f825050196ac6ce26f5c981a8743b374</t>
  </si>
  <si>
    <t>5a81db28f</t>
  </si>
  <si>
    <t>JK: Preparing the windows docinfo menu.. reorganization of the Unix entries (to be continued by LC).</t>
  </si>
  <si>
    <t>JK-Preparing-the-windows-docinfo-menu.-reorganization-of-the-Unix</t>
  </si>
  <si>
    <t>Fri, 23 Feb 2001 13:05:34 +0000</t>
  </si>
  <si>
    <t>e445e87f10b0208979694f1457ed3ca62e829bc9</t>
  </si>
  <si>
    <t>e445e87f1</t>
  </si>
  <si>
    <t>103a0db228afeaebdce66e54897b3a45b13aba20</t>
  </si>
  <si>
    <t>103a0db22</t>
  </si>
  <si>
    <t>Make some XML parsing errors messages more relevant. Laurent</t>
  </si>
  <si>
    <t>Make-some-XML-parsing-errors-messages-more-relevant</t>
  </si>
  <si>
    <t>Fri, 23 Feb 2001 11:36:23 +0000</t>
  </si>
  <si>
    <t>ccf777f4fd3d96b68abf86189a5abd0e096997e0</t>
  </si>
  <si>
    <t>ccf777f4f</t>
  </si>
  <si>
    <t>5a08297b2487406d38faee4049aff8e7916d3a2b</t>
  </si>
  <si>
    <t>5a08297b2</t>
  </si>
  <si>
    <t>JK: New function, AnnotMetaDataAlloc to create an AnnotMetaData struct element whose fields are initialized to NULL.</t>
  </si>
  <si>
    <t>JK-New-function-AnnotMetaDataAlloc-to-create-an-AnnotMetaData-struct-element</t>
  </si>
  <si>
    <t xml:space="preserve">This way, it's easier to add new parameters, without worrying about_x000D_
intializing them everywhere._x000D_
</t>
  </si>
  <si>
    <t>Fri, 23 Feb 2001 11:12:49 +0000</t>
  </si>
  <si>
    <t>b0fa4f949714944f4ecfeeff09a5179c48707c99</t>
  </si>
  <si>
    <t>b0fa4f949</t>
  </si>
  <si>
    <t>219164de8ea2104ed1a458e7768360d2af411335</t>
  </si>
  <si>
    <t>219164de8</t>
  </si>
  <si>
    <t>Integration of zlib-1.1.3 Irene</t>
  </si>
  <si>
    <t>Integration-of-zlib-1.1.3</t>
  </si>
  <si>
    <t>Fri, 23 Feb 2001 11:02:30 +0000</t>
  </si>
  <si>
    <t>7bf17e2ad4b287cf23af9c3f94cd2f64dbe5e42a</t>
  </si>
  <si>
    <t>7bf17e2ad</t>
  </si>
  <si>
    <t>30f08c9f322bd607eebf649c675fcf4963b61595</t>
  </si>
  <si>
    <t>30f08c9f3</t>
  </si>
  <si>
    <t>Fixing some warning messages. VQ</t>
  </si>
  <si>
    <t>Fri, 23 Feb 2001 10:29:03 +0000</t>
  </si>
  <si>
    <t>ca79a02e29c04b284bb439423e67b4712f6b46e0</t>
  </si>
  <si>
    <t>ca79a02e2</t>
  </si>
  <si>
    <t>c0249051c6460b8d15e2dc3932816955fc902559</t>
  </si>
  <si>
    <t>c0249051c</t>
  </si>
  <si>
    <t>JK: Showing the values of the HTTP charset and content-type headers</t>
  </si>
  <si>
    <t>JK-Showing-the-values-of-the-HTTP-charset-and-content-type-headers</t>
  </si>
  <si>
    <t>Fri, 23 Feb 2001 10:19:47 +0000</t>
  </si>
  <si>
    <t>791c98ebaa767c696f687f10e77e66cc0a2dd2ca</t>
  </si>
  <si>
    <t>791c98eba</t>
  </si>
  <si>
    <t>05236807fb3278ab3d9f368d0b082b5e8a478da0</t>
  </si>
  <si>
    <t>05236807f</t>
  </si>
  <si>
    <t>Using the png function to free png structures + adding a declaration Irene</t>
  </si>
  <si>
    <t>Using-the-png-function-to-free-png-structures-adding-a-declaration</t>
  </si>
  <si>
    <t>Fri, 23 Feb 2001 08:59:46 +0000</t>
  </si>
  <si>
    <t>ab5d5d7c45a0decf512c75f39d4160daab9c7f48</t>
  </si>
  <si>
    <t>ab5d5d7c4</t>
  </si>
  <si>
    <t>e6e04b880e44a9b85f75bd7d6a00cb448e1d0fe7</t>
  </si>
  <si>
    <t>e6e04b880</t>
  </si>
  <si>
    <t>First step for the creation of the "File info" menu (Unix only). Laurent</t>
  </si>
  <si>
    <t>First-step-for-the-creation-of-the-File-info-menu-Unix-only</t>
  </si>
  <si>
    <t>Thu, 22 Feb 2001 18:10:33 +0000</t>
  </si>
  <si>
    <t>f308c0210f8768670c9efa4be464474c08eff28a</t>
  </si>
  <si>
    <t>f308c0210</t>
  </si>
  <si>
    <t>34925033ccc6c6a761506c1b4a9403eaaf889550</t>
  </si>
  <si>
    <t>34925033c</t>
  </si>
  <si>
    <t>JK: Copying the charset header value to AHTHeaders. Sometimes, we were getting the wrong content type from the HTResponse object. I switched to using the HTAnchor object. An old comment says this was changed because of a bug in the cache. It seems to work ok now, though.</t>
  </si>
  <si>
    <t>JK-Copying-the-charset-header-value-to-AHTHeaders</t>
  </si>
  <si>
    <t>Thu, 22 Feb 2001 17:15:03 +0000</t>
  </si>
  <si>
    <t>6051a0cee17123288c55e2fca20f8fd6790e664b</t>
  </si>
  <si>
    <t>6051a0cee</t>
  </si>
  <si>
    <t>f0aee0f3ce4665ef5cf61b22de8dfdb5eff1e645</t>
  </si>
  <si>
    <t>f0aee0f3c</t>
  </si>
  <si>
    <t>Updating dialogues Irene</t>
  </si>
  <si>
    <t>Thu, 22 Feb 2001 16:29:49 +0000</t>
  </si>
  <si>
    <t>6ac0409030ba5af83101edb837ec6faf93ecd664</t>
  </si>
  <si>
    <t>6ac040903</t>
  </si>
  <si>
    <t>758c2ea49b40e860d2cb1cbbfeed6a368430a970</t>
  </si>
  <si>
    <t>758c2ea49</t>
  </si>
  <si>
    <t>The libpng generated a warning. Irene</t>
  </si>
  <si>
    <t>The-libpng-generated-a-warning</t>
  </si>
  <si>
    <t>Thu, 22 Feb 2001 15:53:22 +0000</t>
  </si>
  <si>
    <t>0ce86d1035ed6f63d3e640d6543d59809cdfd67a</t>
  </si>
  <si>
    <t>0ce86d103</t>
  </si>
  <si>
    <t>2bbf5f0a4d94844bf89e9401c37572aa44f05146</t>
  </si>
  <si>
    <t>2bbf5f0a4</t>
  </si>
  <si>
    <t>Add the entry "Document Infos" in the "File" menu. Laurent</t>
  </si>
  <si>
    <t>Add-the-entry-Document-Infos-in-the-File-menu</t>
  </si>
  <si>
    <t>Thu, 22 Feb 2001 15:53:20 +0000</t>
  </si>
  <si>
    <t>971d3ad23dcd393c7d6b54dccc8f6911961c073b</t>
  </si>
  <si>
    <t>971d3ad23</t>
  </si>
  <si>
    <t>eebe2fa0dd9c602223804348667ae3dc969479f8</t>
  </si>
  <si>
    <t>eebe2fa0d</t>
  </si>
  <si>
    <t>New building file for the next version 1.09 Irene</t>
  </si>
  <si>
    <t>New-building-file-for-the-next-version-1.09</t>
  </si>
  <si>
    <t>Thu, 22 Feb 2001 14:43:33 +0000</t>
  </si>
  <si>
    <t>5c8fdb0e89e7ee1fb1eab54b7ed559ddf531a6ce</t>
  </si>
  <si>
    <t>5c8fdb0e8</t>
  </si>
  <si>
    <t>d9e153bc0db6aabefca142574ed39bea7483b004</t>
  </si>
  <si>
    <t>d9e153bc0</t>
  </si>
  <si>
    <t>Thu, 22 Feb 2001 13:41:52 +0000</t>
  </si>
  <si>
    <t>2a825355b92b6167d7aee444d3dcc7f7783a5938</t>
  </si>
  <si>
    <t>2a825355b</t>
  </si>
  <si>
    <t>8528c90703bf3928433deb606f9f168000652fb9</t>
  </si>
  <si>
    <t>8528c9070</t>
  </si>
  <si>
    <t>Updating the libpng (version 1.09) Nabil + Irene</t>
  </si>
  <si>
    <t>Updating-the-libpng-version-1.09</t>
  </si>
  <si>
    <t>Thu, 22 Feb 2001 13:22:14 +0000</t>
  </si>
  <si>
    <t>602ffb24282fb1a419d8f1ea29cf4af99c106882</t>
  </si>
  <si>
    <t>602ffb242</t>
  </si>
  <si>
    <t>183aeb52a4a422f43a3588179c3eda733e86bb1d</t>
  </si>
  <si>
    <t>183aeb52a</t>
  </si>
  <si>
    <t>Integration of new dialogue translations. Irene</t>
  </si>
  <si>
    <t>Integration-of-new-dialogue-translations</t>
  </si>
  <si>
    <t>Thu, 22 Feb 2001 08:59:52 +0000</t>
  </si>
  <si>
    <t>3a60eb6807b3186def8f0b32a4b1798003230a47</t>
  </si>
  <si>
    <t>3a60eb680</t>
  </si>
  <si>
    <t>f66946879acb99f298ca694cda15f75ceecb9cae</t>
  </si>
  <si>
    <t>f66946879</t>
  </si>
  <si>
    <t>The XML processing instruction "xml-stylesheet" is now interpreted (in the same manner as the &lt;LINK REL="stylesheet"&gt; tag). Laurent</t>
  </si>
  <si>
    <t>The-XML-processing-instruction-xml-stylesheet-is-now-interpreted-in-the-same-manner-as-the-LINK-REL-stylesheet-tag</t>
  </si>
  <si>
    <t>Wed, 21 Feb 2001 16:08:52 +0000</t>
  </si>
  <si>
    <t>23325e025b20afaada1fa19a9faefae261aed486</t>
  </si>
  <si>
    <t>1ee60462d7896541916722025c25abf1c8db23f0</t>
  </si>
  <si>
    <t>1ee60462d</t>
  </si>
  <si>
    <t>Fixing a problem of scroll and updating the documentation. Irene</t>
  </si>
  <si>
    <t>Fixing-a-problem-of-scroll-and-updating-the-documentation</t>
  </si>
  <si>
    <t>Wed, 21 Feb 2001 15:45:43 +0000</t>
  </si>
  <si>
    <t>4edc816270af482baff3539ef0bd6e923be675d5</t>
  </si>
  <si>
    <t>4edc81627</t>
  </si>
  <si>
    <t>a1108f21c655892eccc0fec898ca2bde895817a5</t>
  </si>
  <si>
    <t>a1108f21c</t>
  </si>
  <si>
    <t>Adding new messages. Irene</t>
  </si>
  <si>
    <t>Adding-new-messages</t>
  </si>
  <si>
    <t>Wed, 21 Feb 2001 14:16:58 +0000</t>
  </si>
  <si>
    <t>0ab768b36c6403869473ae9fb7f86f86e11efb38</t>
  </si>
  <si>
    <t>0ab768b36</t>
  </si>
  <si>
    <t>271ee04b6ee9c4b56bb69186bcd380dcaae64d01</t>
  </si>
  <si>
    <t>271ee04b6</t>
  </si>
  <si>
    <t>The word selection is now complete: Double click, Ctrl Left, Ctrl Right, Ctrl Shift Left, Ctrl Shift Right, Alt Enter. Irene</t>
  </si>
  <si>
    <t>The-word-selection-is-now-complete-Double-click-Ctrl-Left-Ctrl-Right</t>
  </si>
  <si>
    <t>Wed, 21 Feb 2001 14:12:29 +0000</t>
  </si>
  <si>
    <t>6f2d2f5ea8ee6eae5f53a61015224dafe5b117c3</t>
  </si>
  <si>
    <t>6f2d2f5ea</t>
  </si>
  <si>
    <t>72fbe34ceb69101510227c876894aacf3ebddcfd</t>
  </si>
  <si>
    <t>72fbe34ce</t>
  </si>
  <si>
    <t>Bug fix - Windows - Print - Set the correct font size when the size is expressed in pixels. VQ</t>
  </si>
  <si>
    <t>Bug-fix-Windows-Print-Set-the-correct-font-size-when-the-size</t>
  </si>
  <si>
    <t>Wed, 21 Feb 2001 12:11:20 +0000</t>
  </si>
  <si>
    <t>447d271070be8cb974da79302df1cf424f5d6e26</t>
  </si>
  <si>
    <t>447d27107</t>
  </si>
  <si>
    <t>97c391ada59971f56b145772e86af4e036bc6a91</t>
  </si>
  <si>
    <t>97c391ada</t>
  </si>
  <si>
    <t>Bug fix: on windows fonts were way too small when expressed in pixels at printing time. VQ</t>
  </si>
  <si>
    <t>Bug-fix-on-windows-fonts-were-way-too-small-when-expressed-in-pixels-at</t>
  </si>
  <si>
    <t>Wed, 21 Feb 2001 11:53:21 +0000</t>
  </si>
  <si>
    <t>c231a7319e28ca8baffc573d445222cbd0bcd317</t>
  </si>
  <si>
    <t>c231a7319</t>
  </si>
  <si>
    <t>7ac276d3e33e3c24d8f641cd177b73c6ed4231a4</t>
  </si>
  <si>
    <t>7ac276d3e</t>
  </si>
  <si>
    <t>Display control points of selected SVG paths VQ</t>
  </si>
  <si>
    <t>Display-control-points-of-selected-SVG-paths</t>
  </si>
  <si>
    <t>Wed, 21 Feb 2001 11:51:58 +0000</t>
  </si>
  <si>
    <t>cc70094db949f64971ad535efca487554611a074</t>
  </si>
  <si>
    <t>cc70094db</t>
  </si>
  <si>
    <t>f8c9d084d080b28c6382421f95fd7db3493828df</t>
  </si>
  <si>
    <t>f8c9d084d</t>
  </si>
  <si>
    <t>New correction of the annotation bug: when the user inserted a character just after the creation of an annotation Amaya crashed. Irene</t>
  </si>
  <si>
    <t>New-correction-of-the-annotation-bug-when-the-user-inserted-a-character</t>
  </si>
  <si>
    <t>Wed, 21 Feb 2001 11:07:46 +0000</t>
  </si>
  <si>
    <t>4dc912031ec4c084aeac3315b16874fcc931368e</t>
  </si>
  <si>
    <t>4dc912031</t>
  </si>
  <si>
    <t>5db63a5dc0db459ef4e55a61937a78d6d1804e0c</t>
  </si>
  <si>
    <t>5db63a5dc</t>
  </si>
  <si>
    <t>Change some error messages into warnings. VQ</t>
  </si>
  <si>
    <t>Change-some-error-messages-into-warnings</t>
  </si>
  <si>
    <t>Wed, 21 Feb 2001 10:27:23 +0000</t>
  </si>
  <si>
    <t>5497e1a2df81f967f8ccb82dff7c2fd221ae9758</t>
  </si>
  <si>
    <t>5497e1a2d</t>
  </si>
  <si>
    <t>b612d6a3e851eba761be69b78163deefe1e20ce8</t>
  </si>
  <si>
    <t>b612d6a3e</t>
  </si>
  <si>
    <t>The default extension for XHTML documents ids .html Irene</t>
  </si>
  <si>
    <t>The-default-extension-for-XHTML-documents-ids-.html</t>
  </si>
  <si>
    <t>Wed, 21 Feb 2001 10:11:10 +0000</t>
  </si>
  <si>
    <t>8910be4b56808fa9490792416cba834540314040</t>
  </si>
  <si>
    <t>8910be4b5</t>
  </si>
  <si>
    <t>c3f85ff4c8118041fab61c2055d245ed6978a418</t>
  </si>
  <si>
    <t>c3f85ff4c</t>
  </si>
  <si>
    <t>Tue, 20 Feb 2001 17:14:48 +0000</t>
  </si>
  <si>
    <t>77ff19ef8b18995b593251a3df59c6abddeae9b6</t>
  </si>
  <si>
    <t>77ff19ef8</t>
  </si>
  <si>
    <t>494031add559308ac6fed95204b402106d68d25f</t>
  </si>
  <si>
    <t>494031add</t>
  </si>
  <si>
    <t>Amaya crashed when an annotation was created and the user inserted text Irene</t>
  </si>
  <si>
    <t>Amaya-crashed-when-an-annotation-was-created-and-the-user-inserted-text</t>
  </si>
  <si>
    <t>Tue, 20 Feb 2001 16:53:27 +0000</t>
  </si>
  <si>
    <t>bd36112ebb6fbd0cdd1ebf5f67ec50023a92a9a7</t>
  </si>
  <si>
    <t>bd36112eb</t>
  </si>
  <si>
    <t>2152c1a6820cf112185c31349128522f87df480f</t>
  </si>
  <si>
    <t>2152c1a68</t>
  </si>
  <si>
    <t>Parser: document sniffing improvement - recognize the start tag of the root element even if there is a namespace prefix. VQ</t>
  </si>
  <si>
    <t>Parser-document-sniffing-improvement-recognize-the-start-tag-of-the</t>
  </si>
  <si>
    <t>Tue, 20 Feb 2001 16:32:06 +0000</t>
  </si>
  <si>
    <t>067acb38cb74704de4b1125dbe9b79a2f9c7bfca</t>
  </si>
  <si>
    <t>067acb38c</t>
  </si>
  <si>
    <t>237630f9b4ea142370520f0ab1794b4421946570</t>
  </si>
  <si>
    <t>237630f9b</t>
  </si>
  <si>
    <t>JK: When annotating a GRAPH_UNIT element, use its parent for the XPointer. Disable annotations on SYMBOL_UNIT elements, as we don't control them yet correctly.</t>
  </si>
  <si>
    <t>JK-When-annotating-a-GRAPH_UNIT-element-use-its-parent-for-the</t>
  </si>
  <si>
    <t>Tue, 20 Feb 2001 15:51:08 +0000</t>
  </si>
  <si>
    <t>80aba0c8382d11ed21dccf3e8d559be05f28731c</t>
  </si>
  <si>
    <t>80aba0c83</t>
  </si>
  <si>
    <t>2c536893bb6a265bac07740e64c7ceeb51c0dca7</t>
  </si>
  <si>
    <t>2c536893b</t>
  </si>
  <si>
    <t>JK: When making a new annotation, we first try to compute the XPointer. If this operation fails, we don't open the annotation window anymore. Previously, we always opened the annotation window.</t>
  </si>
  <si>
    <t>JK-When-making-a-new-annotation-we-first-try-to-compute-the-XPointer</t>
  </si>
  <si>
    <t>Tue, 20 Feb 2001 15:48:43 +0000</t>
  </si>
  <si>
    <t>cc25699c2a34dedf33172b618435fe13c575ab03</t>
  </si>
  <si>
    <t>cc25699c2</t>
  </si>
  <si>
    <t>dbf8333d5510749685138f39f04960cd751c3fff</t>
  </si>
  <si>
    <t>dbf8333d5</t>
  </si>
  <si>
    <t>On Windows platforms, some existing forms were automatically re-opened. Laurent</t>
  </si>
  <si>
    <t>On-Windows-platforms-some-existing-forms-were-automatically-re-opened</t>
  </si>
  <si>
    <t>Tue, 20 Feb 2001 14:34:29 +0000</t>
  </si>
  <si>
    <t>b1163659e6d91c485ea0b04f12117e6783bb920a</t>
  </si>
  <si>
    <t>b1163659e</t>
  </si>
  <si>
    <t>b684376d7e67d645dcfd7c0cf8859b6513062454</t>
  </si>
  <si>
    <t>b684376d7</t>
  </si>
  <si>
    <t>Box chaining was broken. Irene</t>
  </si>
  <si>
    <t>Box-chaining-was-broken</t>
  </si>
  <si>
    <t>Tue, 20 Feb 2001 12:37:28 +0000</t>
  </si>
  <si>
    <t>4d5935f5813044674ff337916d6e938c1bb092a3</t>
  </si>
  <si>
    <t>4d5935f58</t>
  </si>
  <si>
    <t>75412054f7dfda966ec13ac92df4fd400c869c09</t>
  </si>
  <si>
    <t>75412054f</t>
  </si>
  <si>
    <t>The chaining between boxes was altered. Irene</t>
  </si>
  <si>
    <t>The-chaining-between-boxes-was-altered</t>
  </si>
  <si>
    <t>Tue, 20 Feb 2001 11:24:48 +0000</t>
  </si>
  <si>
    <t>7df4402960fd45a52f4c8435721a433d752d426a</t>
  </si>
  <si>
    <t>7df440296</t>
  </si>
  <si>
    <t>ec178980c05a2dbffa33d56db19cdacb12e6801d</t>
  </si>
  <si>
    <t>ec178980c</t>
  </si>
  <si>
    <t>Bug fix: Amaya crashed when drawing very long SVG paths. VQ</t>
  </si>
  <si>
    <t>Bug-fix-Amaya-crashed-when-drawing-very-long-SVG-paths</t>
  </si>
  <si>
    <t>Tue, 20 Feb 2001 11:21:35 +0000</t>
  </si>
  <si>
    <t>9c07499086ccf7f769213e27bee053562a5d6e20</t>
  </si>
  <si>
    <t>9c0749908</t>
  </si>
  <si>
    <t>df666cbf2df03e0f24fa08d9e5e65d99f4b73b2a</t>
  </si>
  <si>
    <t>df666cbf2</t>
  </si>
  <si>
    <t>Tue, 20 Feb 2001 09:54:12 +0000</t>
  </si>
  <si>
    <t>e3e744f52a1d9c9dce61ef3e0cd18a623b0c1c31</t>
  </si>
  <si>
    <t>e3e744f52</t>
  </si>
  <si>
    <t>9210823e206a6caf1c594fd9cc38151edd321394</t>
  </si>
  <si>
    <t>JK: Bug fix: Elements or ID names bigger than 10 characters caused a memory overrun. Side effect: we can now use XPointers on SVG (thanks to Irene's selection changes).</t>
  </si>
  <si>
    <t>JK-Bug-fix-Elements-or-ID-names-bigger-than-10-characters-caused</t>
  </si>
  <si>
    <t>Tue, 20 Feb 2001 09:40:05 +0000</t>
  </si>
  <si>
    <t>266d4c42d6278023330295bd69fa31566f0552c4</t>
  </si>
  <si>
    <t>266d4c42d</t>
  </si>
  <si>
    <t>adb60eac5d7026902ddfc30599ee4d4799aa9824</t>
  </si>
  <si>
    <t>adb60eac5</t>
  </si>
  <si>
    <t>JK+IV: Make the annotation icon visible on the SVG canvas</t>
  </si>
  <si>
    <t>JK-IV-Make-the-annotation-icon-visible-on-the-SVG-canvas</t>
  </si>
  <si>
    <t>Tue, 20 Feb 2001 08:26:16 +0000</t>
  </si>
  <si>
    <t>dd3ba4e09b656ee4c8bffe6cd5eed91ed7b4caf8</t>
  </si>
  <si>
    <t>dd3ba4e09</t>
  </si>
  <si>
    <t>15dbfd1f77a384396dbbeea47756fa6930c388c9</t>
  </si>
  <si>
    <t>15dbfd1f7</t>
  </si>
  <si>
    <t>Using an invalid parameter name. Irene</t>
  </si>
  <si>
    <t>Using-an-invalid-parameter-name</t>
  </si>
  <si>
    <t>Tue, 20 Feb 2001 07:50:04 +0000</t>
  </si>
  <si>
    <t>9986ed8efe58d8d9eabf25a38118084be8b49dc0</t>
  </si>
  <si>
    <t>9986ed8ef</t>
  </si>
  <si>
    <t>413af7029df531da00fe1f5529e458490e8b19be</t>
  </si>
  <si>
    <t>413af7029</t>
  </si>
  <si>
    <t>JK: Fixing memory leaks detected by insure</t>
  </si>
  <si>
    <t>JK-Fixing-memory-leaks-detected-by-insure</t>
  </si>
  <si>
    <t>Mon, 19 Feb 2001 17:45:53 +0000</t>
  </si>
  <si>
    <t>88355555512262ff1ffc737105418e3d56db192a</t>
  </si>
  <si>
    <t>49d7f498f67fa4955a858f5f6c39b15bb065d622</t>
  </si>
  <si>
    <t>49d7f498f</t>
  </si>
  <si>
    <t>Improving the selection Irene</t>
  </si>
  <si>
    <t>Improving-the-selection</t>
  </si>
  <si>
    <t>Mon, 19 Feb 2001 17:21:03 +0000</t>
  </si>
  <si>
    <t>8bad8a0febdddb442f146189ace27b0605196d7e</t>
  </si>
  <si>
    <t>8bad8a0fe</t>
  </si>
  <si>
    <t>8116853be86790d4916cc3249a0ce61591068ea6</t>
  </si>
  <si>
    <t>8116853be</t>
  </si>
  <si>
    <t>SVG: draw quadric Bezier in PostScript. VQ</t>
  </si>
  <si>
    <t>SVG-draw-quadric-Bezier-in-PostScript</t>
  </si>
  <si>
    <t>Mon, 19 Feb 2001 16:38:34 +0000</t>
  </si>
  <si>
    <t>eedc972d0a4e8f3f28ed282165b1c8cf6bdb7ceb</t>
  </si>
  <si>
    <t>eedc972d0</t>
  </si>
  <si>
    <t>e7671774c8bf27c327be232f9aa629912c7c6c47</t>
  </si>
  <si>
    <t>e7671774c</t>
  </si>
  <si>
    <t>Mon, 19 Feb 2001 15:19:34 +0000</t>
  </si>
  <si>
    <t>0baa134359666b48c8e77b7a5e264f0301317442</t>
  </si>
  <si>
    <t>0baa13435</t>
  </si>
  <si>
    <t>d5c8b9489ed34c341279eee575282bdf28a7588b</t>
  </si>
  <si>
    <t>d5c8b9489</t>
  </si>
  <si>
    <t>JK: The pointer wasn't being computed correctly for some inline elements and for some tables and MathML matrices.</t>
  </si>
  <si>
    <t>JK-The-pointer-wasn-t-being-computed-correctly-for-some-inline-elements</t>
  </si>
  <si>
    <t>Mon, 19 Feb 2001 14:58:38 +0000</t>
  </si>
  <si>
    <t>1d7511a4c6ab88b9cdc41536c976bfb4ede12f9c</t>
  </si>
  <si>
    <t>1d7511a4c</t>
  </si>
  <si>
    <t>07a7a78cb95609a35c7a9634aa61751dffc33961</t>
  </si>
  <si>
    <t>07a7a78cb</t>
  </si>
  <si>
    <t>Fixing bugs reported by Insure (memory leaks etc.) Irene</t>
  </si>
  <si>
    <t>Fixing-bugs-reported-by-Insure-memory-leaks-etc</t>
  </si>
  <si>
    <t>Mon, 19 Feb 2001 13:12:44 +0000</t>
  </si>
  <si>
    <t>c4c4afe018a68f77270713a8d9f26214daefc1cb</t>
  </si>
  <si>
    <t>c4c4afe01</t>
  </si>
  <si>
    <t>0198e2c94469648e00bf76e9c70e2b85d891c584</t>
  </si>
  <si>
    <t>0198e2c94</t>
  </si>
  <si>
    <t>SVG: Paths can now be printed in PostScript. VQ.</t>
  </si>
  <si>
    <t>SVG-Paths-can-now-be-printed-in-PostScript</t>
  </si>
  <si>
    <t>Mon, 19 Feb 2001 11:02:19 +0000</t>
  </si>
  <si>
    <t>93326c47acffd525a2d559bcb931fd0b8819788a</t>
  </si>
  <si>
    <t>93326c47a</t>
  </si>
  <si>
    <t>93dc24a6a65acaf749ea2ae030e8a79e6390e211</t>
  </si>
  <si>
    <t>93dc24a6a</t>
  </si>
  <si>
    <t>Bug fix: SVG: paths were not redrawn when the window had to be repainted. VQ.</t>
  </si>
  <si>
    <t>Bug-fix-SVG-paths-were-not-redrawn-when-the-window-had-to-be-repainted</t>
  </si>
  <si>
    <t>Fri, 16 Feb 2001 18:00:07 +0000</t>
  </si>
  <si>
    <t>9948bec0d4207eb3447c6b8dc8e6cee3a1c4bf88</t>
  </si>
  <si>
    <t>9948bec0d</t>
  </si>
  <si>
    <t>e6b76d4b05e8174c53026991f8e0ff778ab33297</t>
  </si>
  <si>
    <t>e6b76d4b0</t>
  </si>
  <si>
    <t>Selection of the next word and the previous word. Irene</t>
  </si>
  <si>
    <t>Selection-of-the-next-word-and-the-previous-word</t>
  </si>
  <si>
    <t>Fri, 16 Feb 2001 17:36:28 +0000</t>
  </si>
  <si>
    <t>13bd43b3426eb8efd64d97bb3fd720dbd96ab4ef</t>
  </si>
  <si>
    <t>13bd43b34</t>
  </si>
  <si>
    <t>06587ffffd4db91036dfc26c22a5b168d0e61d41</t>
  </si>
  <si>
    <t>06587ffff</t>
  </si>
  <si>
    <t>Fixing a compilation warning LC</t>
  </si>
  <si>
    <t>Fixing-a-compilation-warning</t>
  </si>
  <si>
    <t>Fri, 16 Feb 2001 11:23:45 +0000</t>
  </si>
  <si>
    <t>346a61c9f9edc0ca35f93eb58ef672acec7e96a8</t>
  </si>
  <si>
    <t>346a61c9f</t>
  </si>
  <si>
    <t>6d971c8fde77d559798592dc15b1f24fc2509613</t>
  </si>
  <si>
    <t>6d971c8fd</t>
  </si>
  <si>
    <t>Compile error. VQ</t>
  </si>
  <si>
    <t>Compile-error</t>
  </si>
  <si>
    <t>Fri, 16 Feb 2001 11:17:32 +0000</t>
  </si>
  <si>
    <t>752687b6109127bd6ab0e6031ffe5916850bfc58</t>
  </si>
  <si>
    <t>752687b61</t>
  </si>
  <si>
    <t>0d8fd4f7728bbdfc0464819359f6941a08a2e3eb</t>
  </si>
  <si>
    <t>0d8fd4f77</t>
  </si>
  <si>
    <t>Bug fix in windowdisplay VQ</t>
  </si>
  <si>
    <t>Bug-fix-in-windowdisplay</t>
  </si>
  <si>
    <t>Fri, 16 Feb 2001 11:13:47 +0000</t>
  </si>
  <si>
    <t>f71ae4aefb57746f4197e10a1df701836a24cb21</t>
  </si>
  <si>
    <t>f71ae4aef</t>
  </si>
  <si>
    <t>07690c70f4c94ef6b533367d3eda1d7b1b1b52f6</t>
  </si>
  <si>
    <t>07690c70f</t>
  </si>
  <si>
    <t>Fixing a bug that crashed Amaya on certain optimized versions. LC</t>
  </si>
  <si>
    <t>Fixing-a-bug-that-crashed-Amaya-on-certain-optimized-versions</t>
  </si>
  <si>
    <t>Fri, 16 Feb 2001 11:11:42 +0000</t>
  </si>
  <si>
    <t>35afcf3303d99a4f88e61fe4f9fc82ae2552cd00</t>
  </si>
  <si>
    <t>35afcf330</t>
  </si>
  <si>
    <t>461691eb8d3d7d1511808233053ba12252ca1d9a</t>
  </si>
  <si>
    <t>461691eb8</t>
  </si>
  <si>
    <t>SVG: Paths can now be filled on Linux, they are now drawn and filled on Windows VQ</t>
  </si>
  <si>
    <t>SVG-Paths-can-now-be-filled-on-Linux-they-are-now-drawn-and-filled</t>
  </si>
  <si>
    <t>Fri, 16 Feb 2001 09:46:55 +0000</t>
  </si>
  <si>
    <t>210e34cfe4b65b6c0e1fbf3dba7e2aaa25d6b1f4</t>
  </si>
  <si>
    <t>210e34cfe</t>
  </si>
  <si>
    <t>886c811e1d12f7389f1a6ed32577992fe380bfa0</t>
  </si>
  <si>
    <t>886c811e1</t>
  </si>
  <si>
    <t>Creation of a link could generate a crash. Irene</t>
  </si>
  <si>
    <t>Creation-of-a-link-could-generate-a-crash</t>
  </si>
  <si>
    <t>Thu, 15 Feb 2001 14:29:04 +0000</t>
  </si>
  <si>
    <t>c8992750ea653f43372cc4e2ebbdf9cb219926b9</t>
  </si>
  <si>
    <t>c8992750e</t>
  </si>
  <si>
    <t>089a8d43a576820f8f292d7a26b3f8b34afca343</t>
  </si>
  <si>
    <t>089a8d43a</t>
  </si>
  <si>
    <t>AREA attributes were not visible in the Strucutre View when the area element was selected. Irene</t>
  </si>
  <si>
    <t>AREA-attributes-were-not-visible-in-the-Strucutre-View-when-the-area</t>
  </si>
  <si>
    <t>Thu, 15 Feb 2001 11:22:10 +0000</t>
  </si>
  <si>
    <t>669f8f41fc4039e1b42dc33be73f023a99227bd9</t>
  </si>
  <si>
    <t>669f8f41f</t>
  </si>
  <si>
    <t>40390f1a05af98600923f8daf9949cc3a21f48ba</t>
  </si>
  <si>
    <t>40390f1a0</t>
  </si>
  <si>
    <t>When a page didn't define a background color it heritated the background of the previous page. Irene</t>
  </si>
  <si>
    <t>When-a-page-didn-t-define-a-background-color-it-heritated-the-background</t>
  </si>
  <si>
    <t>Thu, 15 Feb 2001 08:28:58 +0000</t>
  </si>
  <si>
    <t>b8693073dae621c3da9faa3d5dd6752f2bf8aa20</t>
  </si>
  <si>
    <t>b8693073d</t>
  </si>
  <si>
    <t>4142189a00f5ff630d65b903b3c01cc9e1fcac8c</t>
  </si>
  <si>
    <t>4142189a0</t>
  </si>
  <si>
    <t>The text within an input was not visible Sometimes the selection at the right side of an image was not visible. Irene</t>
  </si>
  <si>
    <t>The-text-within-an-input-was-not-visible</t>
  </si>
  <si>
    <t>Wed, 14 Feb 2001 16:41:28 +0000</t>
  </si>
  <si>
    <t>0277f666a288525b7791fbb15658f8cf6cffd26e</t>
  </si>
  <si>
    <t>0277f666a</t>
  </si>
  <si>
    <t>1cf563aae286ad30abfc3c7336c9fb00827e6ecf</t>
  </si>
  <si>
    <t>1cf563aae</t>
  </si>
  <si>
    <t>Word selection + new generation of proto files. Irene</t>
  </si>
  <si>
    <t>Word-selection-new-generation-of-proto-files</t>
  </si>
  <si>
    <t>Wed, 14 Feb 2001 14:59:21 +0000</t>
  </si>
  <si>
    <t>0fe071b8decc48087eab9a83c9a4335c27dda112</t>
  </si>
  <si>
    <t>0fe071b8d</t>
  </si>
  <si>
    <t>6d409fff5d4bb7ffc22e77d540ae9a5c98f562be</t>
  </si>
  <si>
    <t>6d409fff5</t>
  </si>
  <si>
    <t>Try to fix the trouble of the formatter that omitted to shift a box in some cases or shifted it twice in other cases. Irene</t>
  </si>
  <si>
    <t>Try-to-fix-the-trouble-of-the-formatter-that-omitted-to-shift-a-box</t>
  </si>
  <si>
    <t>Wed, 14 Feb 2001 14:50:20 +0000</t>
  </si>
  <si>
    <t>0577bcfdf21e41dc5d99cf126bf92cb7b43235bb</t>
  </si>
  <si>
    <t>0577bcfdf</t>
  </si>
  <si>
    <t>152402ae2c7324043191923de91c25353693f78c</t>
  </si>
  <si>
    <t>152402ae2</t>
  </si>
  <si>
    <t>Bug fix: When an XLink was created in a MathML file (a standalone formula), that link was not saved in the .mml file. VQ.</t>
  </si>
  <si>
    <t>Bug-fix-When-an-XLink-was-created-in-a-MathML-file-a-standalone-formula</t>
  </si>
  <si>
    <t>Tue, 13 Feb 2001 18:25:13 +0000</t>
  </si>
  <si>
    <t>e95cd1cf04c26853766992284844b7f44d8a86dd</t>
  </si>
  <si>
    <t>e95cd1cf0</t>
  </si>
  <si>
    <t>783f90fd1da303cf4371a49e88a6337f5f032ed7</t>
  </si>
  <si>
    <t>783f90fd1</t>
  </si>
  <si>
    <t>The &amp;times; characters (resp. &amp;divide;) no longer appear as OE (resp. oe) ligatures in a postscript file. LC</t>
  </si>
  <si>
    <t>The-times-characters-resp.-divide-no-longer-appear-as-OE-resp.-oe-ligatures-in-a-postscript-file</t>
  </si>
  <si>
    <t>Tue, 13 Feb 2001 15:33:12 +0000</t>
  </si>
  <si>
    <t>016dfccada6fdfe0ddd5f0be39b7f6ee91d0d345</t>
  </si>
  <si>
    <t>016dfccad</t>
  </si>
  <si>
    <t>65723be264d597023b3993340986fe119ab46bf1</t>
  </si>
  <si>
    <t>65723be26</t>
  </si>
  <si>
    <t>Avoid some unnecessary redisplays Bug fix: moving an SVG image generated random positions. Irene</t>
  </si>
  <si>
    <t>Avoid-some-unnecessary-redisplays</t>
  </si>
  <si>
    <t>Tue, 13 Feb 2001 15:12:00 +0000</t>
  </si>
  <si>
    <t>2efe8b344d6987faa7ede5ab08081a7c8e7acb0c</t>
  </si>
  <si>
    <t>2efe8b344</t>
  </si>
  <si>
    <t>5e5d2d119cc060aa83d8175445a7d6849e7b25f5</t>
  </si>
  <si>
    <t>5e5d2d119</t>
  </si>
  <si>
    <t>Selection of the last leaf instead of the first one. Irene</t>
  </si>
  <si>
    <t>Selection-of-the-last-leaf-instead-of-the-first-one</t>
  </si>
  <si>
    <t>Tue, 13 Feb 2001 14:19:20 +0000</t>
  </si>
  <si>
    <t>1679a435d860e807ac817bf0f60bc1aa089d1f87</t>
  </si>
  <si>
    <t>1679a435d</t>
  </si>
  <si>
    <t>d90293f0428017f91c65de39b8750fe6281fc932</t>
  </si>
  <si>
    <t>d90293f04</t>
  </si>
  <si>
    <t>Bug fix: In a SVG drawing, it was impossible to select a substring of a character string overlapping an image: the whole string was selected. VQ.</t>
  </si>
  <si>
    <t>Bug-fix-In-a-SVG-drawing-it-was-impossible-to-select-a-substring-of</t>
  </si>
  <si>
    <t>Tue, 13 Feb 2001 12:23:39 +0000</t>
  </si>
  <si>
    <t>1e165d83c091fa6ec5e92a60ce8f73628cc43647</t>
  </si>
  <si>
    <t>1e165d83c</t>
  </si>
  <si>
    <t>3be67876f99e9172ce482e3109578ec9e0e6522b</t>
  </si>
  <si>
    <t>3be67876f</t>
  </si>
  <si>
    <t>Areas of Image Maps were misplaced. Irene</t>
  </si>
  <si>
    <t>Areas-of-Image-Maps-were-misplaced</t>
  </si>
  <si>
    <t>Tue, 13 Feb 2001 09:53:11 +0000</t>
  </si>
  <si>
    <t>4c1df494632843a6e62d4677470cd3536d04dd44</t>
  </si>
  <si>
    <t>4c1df4946</t>
  </si>
  <si>
    <t>ca4079b6f5a42a8edef5f3daee2f35d36cbd4200</t>
  </si>
  <si>
    <t>ca4079b6f</t>
  </si>
  <si>
    <t>Replacing structure redefinition by the right include. Irene</t>
  </si>
  <si>
    <t>Replacing-structure-redefinition-by-the-right-include</t>
  </si>
  <si>
    <t>Tue, 13 Feb 2001 09:52:03 +0000</t>
  </si>
  <si>
    <t>fe00f9730fd52db81bc563909d8bb18bb22a83ab</t>
  </si>
  <si>
    <t>fe00f9730</t>
  </si>
  <si>
    <t>7c606970fa5034a3f1ff3188063f08f9536c9faa</t>
  </si>
  <si>
    <t>7c606970f</t>
  </si>
  <si>
    <t>Fixing a bug reported by Insure. Irene</t>
  </si>
  <si>
    <t>Fixing-a-bug-reported-by-Insure</t>
  </si>
  <si>
    <t>Tue, 13 Feb 2001 09:32:39 +0000</t>
  </si>
  <si>
    <t>b4b5748d7dd4523a2b2521fdd520a1aa4e312d03</t>
  </si>
  <si>
    <t>b4b5748d7</t>
  </si>
  <si>
    <t>8574da6e9b4471a9c963477775b843c71fc7467d</t>
  </si>
  <si>
    <t>8574da6e9</t>
  </si>
  <si>
    <t>Fixing bugs reported by Insure Irene</t>
  </si>
  <si>
    <t>Tue, 13 Feb 2001 09:31:43 +0000</t>
  </si>
  <si>
    <t>f5a56180b350de7818e2eafafee771ec4d798530</t>
  </si>
  <si>
    <t>f5a56180b</t>
  </si>
  <si>
    <t>17229e3704a5471eabe167b64b2e99413be7fad2</t>
  </si>
  <si>
    <t>17229e370</t>
  </si>
  <si>
    <t>IV: Insure warning</t>
  </si>
  <si>
    <t>IV-Insure-warning</t>
  </si>
  <si>
    <t>Mon, 12 Feb 2001 17:17:23 +0000</t>
  </si>
  <si>
    <t>3cff18ca6cfb1ed890a8fe55e1d39e2d96009042</t>
  </si>
  <si>
    <t>3cff18ca6</t>
  </si>
  <si>
    <t>3838f4bc8e49fb28ffd416aa8d21715d3d7843c2</t>
  </si>
  <si>
    <t>3838f4bc8</t>
  </si>
  <si>
    <t>IV/JK: Accesskey menu under Windows, CSS Format menu</t>
  </si>
  <si>
    <t>IV-JK-Accesskey-menu-under-Windows-CSS-Format-menu</t>
  </si>
  <si>
    <t>Mon, 12 Feb 2001 17:15:06 +0000</t>
  </si>
  <si>
    <t>10e57da5d80170cba1dc51351bc30c5c3a7be99d</t>
  </si>
  <si>
    <t>10e57da5d</t>
  </si>
  <si>
    <t>4a0612fa977b7d1e624275ef03a4ae44d76b7955</t>
  </si>
  <si>
    <t>4a0612fa9</t>
  </si>
  <si>
    <t>When one change the document format from XHTML to HTML (and vice-versa) by the source view, the synchronize command always called the</t>
  </si>
  <si>
    <t>When-one-change-the-document-format-from-XHTML-to-HTML-and-vice-versa-by-the-source-view-the-synchronize-command-always-called-the</t>
  </si>
  <si>
    <t>Mon, 12 Feb 2001 16:27:51 +0000</t>
  </si>
  <si>
    <t>fca35179c4b6fd5d43e9aa682a197f6a7e817e1a</t>
  </si>
  <si>
    <t>fca35179c</t>
  </si>
  <si>
    <t>c14a89156a9d079dab22bca095df2f4b9d42ba79</t>
  </si>
  <si>
    <t>c14a89156</t>
  </si>
  <si>
    <t>Does not try to move presentation changes (character style, format or color) to the ancestor of selected elements. VQ.</t>
  </si>
  <si>
    <t>Does-not-try-to-move-presentation-changes-character-style-format-or</t>
  </si>
  <si>
    <t>Mon, 12 Feb 2001 16:06:05 +0000</t>
  </si>
  <si>
    <t>d9dea1422c45e436598bff9d7640aa175f87f013</t>
  </si>
  <si>
    <t>d9dea1422</t>
  </si>
  <si>
    <t>5b7e18476f9598363fffe6c5084571f3ea2325d3</t>
  </si>
  <si>
    <t>5b7e18476</t>
  </si>
  <si>
    <t>Bad prototype for Windows Irene</t>
  </si>
  <si>
    <t>Bad-prototype-for-Windows</t>
  </si>
  <si>
    <t>Mon, 12 Feb 2001 14:44:26 +0000</t>
  </si>
  <si>
    <t>19d3ea085048c47f64ed153992d281fe3da7cd60</t>
  </si>
  <si>
    <t>19d3ea085</t>
  </si>
  <si>
    <t>8b489c8ae643269c118ff28085d039e608adbf76</t>
  </si>
  <si>
    <t>8b489c8ae</t>
  </si>
  <si>
    <t>My previous commit caused a bug on windows platforms. LC</t>
  </si>
  <si>
    <t>My-previous-commit-caused-a-bug-on-windows-platforms</t>
  </si>
  <si>
    <t>Mon, 12 Feb 2001 13:17:21 +0000</t>
  </si>
  <si>
    <t>44a64d35d274bdf447f3fa58d4d956cd55425305</t>
  </si>
  <si>
    <t>44a64d35d</t>
  </si>
  <si>
    <t>56cf83badaccb3f35d4a523e8a1412efb60f468e</t>
  </si>
  <si>
    <t>56cf83bad</t>
  </si>
  <si>
    <t>Merging P properties Adjust and Justify to stick with the text-align property from CSS. VQ.</t>
  </si>
  <si>
    <t>Merging-P-properties-Adjust-and-Justify-to-stick-with-the-text-align</t>
  </si>
  <si>
    <t>Mon, 12 Feb 2001 11:32:37 +0000</t>
  </si>
  <si>
    <t>3a7b885043db940fd511abadba50d4dbd4df152a</t>
  </si>
  <si>
    <t>3a7b88504</t>
  </si>
  <si>
    <t>b73c9902ad79f0d0f6bde73a6e90d8c590723de6</t>
  </si>
  <si>
    <t>b73c9902a</t>
  </si>
  <si>
    <t>Support of the MIME type application/xhtml+xml Code clean up for future support of Unicode Irene</t>
  </si>
  <si>
    <t>Support-of-the-MIME-type-application-xhtml-xml</t>
  </si>
  <si>
    <t>Mon, 12 Feb 2001 10:10:03 +0000</t>
  </si>
  <si>
    <t>45b28c9f34dc4b01c10285f6eda2c9147d59977a</t>
  </si>
  <si>
    <t>45b28c9f3</t>
  </si>
  <si>
    <t>2225b341dc9bd4f72087ee1d65a141d2803f3f41</t>
  </si>
  <si>
    <t>2225b341d</t>
  </si>
  <si>
    <t>Allows attribute values with a length higher than 1000 characters. LC</t>
  </si>
  <si>
    <t>Allows-attribute-values-with-a-length-higher-than-1000-characters</t>
  </si>
  <si>
    <t>Mon, 12 Feb 2001 08:54:20 +0000</t>
  </si>
  <si>
    <t>619215447ebb829a4c4851414bb7a65a8a40b29a</t>
  </si>
  <si>
    <t>d01897d5179e55f0ca5f6645fcb6d4846702344a</t>
  </si>
  <si>
    <t>d01897d51</t>
  </si>
  <si>
    <t>Improving the implementation of access keys and adding access keys in the Amaya documentation. + Unicode clean up Irene</t>
  </si>
  <si>
    <t>Improving-the-implementation-of-access-keys-and-adding-access-keys-in-the</t>
  </si>
  <si>
    <t>Fri, 9 Feb 2001 16:30:36 +0000</t>
  </si>
  <si>
    <t>5cf53b44700c6a04ea6ad0601df48edd319823ba</t>
  </si>
  <si>
    <t>5cf53b447</t>
  </si>
  <si>
    <t>1f8b889f640a5aca3fa4533ed9ffdd46b2a29ff6</t>
  </si>
  <si>
    <t>1f8b889f6</t>
  </si>
  <si>
    <t>Sorry Ralph the new function ResetSearchInDocument was misplaced. Irene</t>
  </si>
  <si>
    <t>Sorry-Ralph-the-new-function-ResetSearchInDocument-was-misplaced</t>
  </si>
  <si>
    <t>Fri, 9 Feb 2001 15:01:40 +0000</t>
  </si>
  <si>
    <t>93cc2025d5d0117e0eb27f1917ce3d5fca2a0650</t>
  </si>
  <si>
    <t>93cc2025d</t>
  </si>
  <si>
    <t>7f8d8a7ec086d6ef5fd8e28420690c1ec3b08f2d</t>
  </si>
  <si>
    <t>7f8d8a7ec</t>
  </si>
  <si>
    <t>French version of help images. Irene</t>
  </si>
  <si>
    <t>French-version-of-help-images</t>
  </si>
  <si>
    <t>Fri, 9 Feb 2001 09:10:31 +0000</t>
  </si>
  <si>
    <t>8b9eb8dc2c18e6ddedbfdbc704e5efc46d8a3ca8</t>
  </si>
  <si>
    <t>8b9eb8dc2</t>
  </si>
  <si>
    <t>d6eb21bd126723ba0985bcfee2e753cfb1979a42</t>
  </si>
  <si>
    <t>d6eb21bd1</t>
  </si>
  <si>
    <t>Frames around input element were not visible. Irene</t>
  </si>
  <si>
    <t>Frames-around-input-element-were-not-visible</t>
  </si>
  <si>
    <t>Thu, 8 Feb 2001 15:55:51 +0000</t>
  </si>
  <si>
    <t>9ebe866d17d228a456b22b27cb1b28e0c2cf499f</t>
  </si>
  <si>
    <t>9ebe866d1</t>
  </si>
  <si>
    <t>46380e2f7cad72af8da97a41998cb8a8f556d860</t>
  </si>
  <si>
    <t>46380e2f7</t>
  </si>
  <si>
    <t>The search menu was not removed when the working document was closed. The spellchecker menu was closed as soon as a document was closed even if it wasn't the concerned document (on Unix platforms) and wasn't closed when the working document was closed (on Windows platforms) + Some additional code clean up. Irene</t>
  </si>
  <si>
    <t>The-search-menu-was-not-removed-when-the-working-document-was-closed</t>
  </si>
  <si>
    <t>Thu, 8 Feb 2001 15:34:28 +0000</t>
  </si>
  <si>
    <t>308c2294b53e640042bde2e055b887f17622f64b</t>
  </si>
  <si>
    <t>308c2294b</t>
  </si>
  <si>
    <t>48947cfc1bc4a3574c8b360a55f4cee54b399d25</t>
  </si>
  <si>
    <t>48947cfc1</t>
  </si>
  <si>
    <t>Fixing the cedilla bug (when a multibytes UTF8 character is straddling between 2 buffers). LC</t>
  </si>
  <si>
    <t>Fixing-the-cedilla-bug-when-a-multibytes-UTF8-character-is-straddling-between-2-buffers</t>
  </si>
  <si>
    <t>Thu, 8 Feb 2001 14:51:00 +0000</t>
  </si>
  <si>
    <t>739b2620858287bf133a3f72dc240aa26fd5eaf6</t>
  </si>
  <si>
    <t>739b26208</t>
  </si>
  <si>
    <t>ec63d8ab46a17ad87be50d6ef00a5467403a521a</t>
  </si>
  <si>
    <t>ec63d8ab4</t>
  </si>
  <si>
    <t>Some windows were created without history. Irene</t>
  </si>
  <si>
    <t>Some-windows-were-created-without-history</t>
  </si>
  <si>
    <t>Wed, 7 Feb 2001 16:00:55 +0000</t>
  </si>
  <si>
    <t>b910f44d855d42e9c1a7698881e6ca4598c7a95f</t>
  </si>
  <si>
    <t>b910f44d8</t>
  </si>
  <si>
    <t>d98badac9d96e5815523270cc3026ee305c451ea</t>
  </si>
  <si>
    <t>d98badac9</t>
  </si>
  <si>
    <t>The background color was not transmitted to piece of text. Irene</t>
  </si>
  <si>
    <t>The-background-color-was-not-transmitted-to-piece-of-text</t>
  </si>
  <si>
    <t>Wed, 7 Feb 2001 13:18:15 +0000</t>
  </si>
  <si>
    <t>63cfc25f07204a0a8b87c37506473b8c5e105555</t>
  </si>
  <si>
    <t>63cfc25f0</t>
  </si>
  <si>
    <t>104a6398d190572a75b31503b15fc41278079523</t>
  </si>
  <si>
    <t>104a6398d</t>
  </si>
  <si>
    <t>Improving the handling of CSS selectors. Irene</t>
  </si>
  <si>
    <t>Improving-the-handling-of-CSS-selectors</t>
  </si>
  <si>
    <t>Tue, 6 Feb 2001 16:44:30 +0000</t>
  </si>
  <si>
    <t>f2adc8f6254679e73ac453b17ce8d8899d6d6b51</t>
  </si>
  <si>
    <t>f2adc8f62</t>
  </si>
  <si>
    <t>f68f81b3246334080452ebe825225653be283f35</t>
  </si>
  <si>
    <t>f68f81b32</t>
  </si>
  <si>
    <t>Amaya was not able to display long elements &lt;pre&gt; Irene</t>
  </si>
  <si>
    <t>Amaya-was-not-able-to-display-long-elements-pre</t>
  </si>
  <si>
    <t>Tue, 6 Feb 2001 16:43:18 +0000</t>
  </si>
  <si>
    <t>d307758887881e365fa0001918a7e76441bc1e96</t>
  </si>
  <si>
    <t>d30775888</t>
  </si>
  <si>
    <t>a834b7897c80e07f1e74d58612b5d2e094cc0660</t>
  </si>
  <si>
    <t>a834b7897</t>
  </si>
  <si>
    <t>The SVG page was not readable due to the CSS rule display:block Irene</t>
  </si>
  <si>
    <t>The-SVG-page-was-not-readable-due-to-the-CSS-rule-display-block</t>
  </si>
  <si>
    <t>Mon, 5 Feb 2001 17:38:06 +0000</t>
  </si>
  <si>
    <t>3769baa46852579fe944f6d7d4a74ffafb94f303</t>
  </si>
  <si>
    <t>3769baa46</t>
  </si>
  <si>
    <t>f4b6abc9b1b7463b9e186f8a9afd30ed4600f049</t>
  </si>
  <si>
    <t>f4b6abc9b</t>
  </si>
  <si>
    <t>Change the content of the "Panic" error messages. Add a specific message when the length of an attribute value is longer than the maximum length buffer. LC</t>
  </si>
  <si>
    <t>Change-the-content-of-the-Panic-error-messages</t>
  </si>
  <si>
    <t>Mon, 5 Feb 2001 15:40:35 +0000</t>
  </si>
  <si>
    <t>5c373a80d294889233aa63f416111b8677d5e913</t>
  </si>
  <si>
    <t>5c373a80d</t>
  </si>
  <si>
    <t>9f93bd1f8bfbde47530c077db02c5f14abada654</t>
  </si>
  <si>
    <t>9f93bd1f8</t>
  </si>
  <si>
    <t>Fixing selection problems and setting the background color to the window Irene</t>
  </si>
  <si>
    <t>Fixing-selection-problems-and-setting-the-background-color-to-the-window</t>
  </si>
  <si>
    <t>Mon, 5 Feb 2001 09:47:30 +0000</t>
  </si>
  <si>
    <t>9ad22d99a41ce02ae9d297ae5c0f4bcd3bd0c175</t>
  </si>
  <si>
    <t>9ad22d99a</t>
  </si>
  <si>
    <t>cccc7290d43c67f8dc2dd1d7330d21d680c6ad8c</t>
  </si>
  <si>
    <t>cccc7290d</t>
  </si>
  <si>
    <t>Forgetting an ifdef declaration. LC</t>
  </si>
  <si>
    <t>Forgetting-an-ifdef-declaration</t>
  </si>
  <si>
    <t>Mon, 5 Feb 2001 08:36:58 +0000</t>
  </si>
  <si>
    <t>75e099e4e3e9d35b4b59a8c18142673557c1d5ed</t>
  </si>
  <si>
    <t>75e099e4e</t>
  </si>
  <si>
    <t>394196bdc56d5e42a1911700a079f3a50c38bb76</t>
  </si>
  <si>
    <t>394196bdc</t>
  </si>
  <si>
    <t>LC</t>
  </si>
  <si>
    <t>Fri, 2 Feb 2001 16:43:13 +0000</t>
  </si>
  <si>
    <t>4f8c1e48334f28139915ff6334713836789ad63c</t>
  </si>
  <si>
    <t>4f8c1e483</t>
  </si>
  <si>
    <t>37a29703332fc33c6a6081ed692965d7fe23813f</t>
  </si>
  <si>
    <t>37a297033</t>
  </si>
  <si>
    <t>Preparatory work for the generic XML support in Amaya. LC</t>
  </si>
  <si>
    <t>Preparatory-work-for-the-generic-XML-support-in-Amaya</t>
  </si>
  <si>
    <t>Fri, 2 Feb 2001 13:46:15 +0000</t>
  </si>
  <si>
    <t>87bed08f4296946faa185802832828c509e4065d</t>
  </si>
  <si>
    <t>87bed08f4</t>
  </si>
  <si>
    <t>1185310b5e8d00f77618a97ec7cd1d62d5a2956f</t>
  </si>
  <si>
    <t>1185310b5</t>
  </si>
  <si>
    <t>JK: Bug fix, it wasn't possible to show a pencil when annotating an empty table cell.</t>
  </si>
  <si>
    <t>JK-Bug-fix-it-wasn-t-possible-to-show-a-pencil-when-annotating-an</t>
  </si>
  <si>
    <t>Wed, 31 Jan 2001 03:35:14 +0000</t>
  </si>
  <si>
    <t>18227d59ad3f6bd1ca5108dc95d0834c4e7c8536</t>
  </si>
  <si>
    <t>18227d59a</t>
  </si>
  <si>
    <t>07e8a4afdac7217297bdfe255bf0a77e841f753f</t>
  </si>
  <si>
    <t>07e8a4afd</t>
  </si>
  <si>
    <t>Consider windows-1252 encoding (Windows Latin 1) as iso-8859-1 LC</t>
  </si>
  <si>
    <t>Consider-windows-1252-encoding-Windows-Latin-1-as-iso-8859-1</t>
  </si>
  <si>
    <t>Tue, 30 Jan 2001 15:13:25 +0000</t>
  </si>
  <si>
    <t>428ca6c4e400d618516401293001c0459322846b</t>
  </si>
  <si>
    <t>428ca6c4e</t>
  </si>
  <si>
    <t>218e85f52f9ac9a8db1b43fe69aa668601fe9b0b</t>
  </si>
  <si>
    <t>218e85f52</t>
  </si>
  <si>
    <t>Add the 'docXml' Document Type. LC</t>
  </si>
  <si>
    <t>Add-the-docXml-Document-Type</t>
  </si>
  <si>
    <t>Mon, 29 Jan 2001 16:27:59 +0000</t>
  </si>
  <si>
    <t>e2f89325866508cad9287bd5657df7e7fb1d4901</t>
  </si>
  <si>
    <t>e2f893258</t>
  </si>
  <si>
    <t>6f26e9b8e9a8d7c9df6bfc8c9318ff400e9cbff0</t>
  </si>
  <si>
    <t>6f26e9b8e</t>
  </si>
  <si>
    <t>Remove non STDC declarations LC</t>
  </si>
  <si>
    <t>Remove-non-STDC-declarations</t>
  </si>
  <si>
    <t>Mon, 29 Jan 2001 12:17:32 +0000</t>
  </si>
  <si>
    <t>b66d057f337ae3b77448ba7928c70cabd6ca3552</t>
  </si>
  <si>
    <t>b66d057f3</t>
  </si>
  <si>
    <t>e5d227468de524ae9f9569f6a853fc449134de2d</t>
  </si>
  <si>
    <t>e5d227468</t>
  </si>
  <si>
    <t>The last box of text in a page was not printed. Irene</t>
  </si>
  <si>
    <t>The-last-box-of-text-in-a-page-was-not-printed</t>
  </si>
  <si>
    <t>Wed, 24 Jan 2001 11:09:01 +0000</t>
  </si>
  <si>
    <t>37295f699726ff91677fd457668b7ba3997d05a2</t>
  </si>
  <si>
    <t>37295f699</t>
  </si>
  <si>
    <t>3ab9f9c1ed94a180ec3b50d97c4a18ccdd25fcfe</t>
  </si>
  <si>
    <t>3ab9f9c1e</t>
  </si>
  <si>
    <t>Fixing a crash in the selection. Irene</t>
  </si>
  <si>
    <t>Fixing-a-crash-in-the-selection</t>
  </si>
  <si>
    <t>Wed, 24 Jan 2001 10:46:34 +0000</t>
  </si>
  <si>
    <t>eaf27251d395d05c3fe9328c720cde23c26a4e16</t>
  </si>
  <si>
    <t>eaf27251d</t>
  </si>
  <si>
    <t>99930622686b003717df151e0af20ef3a6c515ce</t>
  </si>
  <si>
    <t>When there was a background image, the background color was lost. Irene</t>
  </si>
  <si>
    <t>When-there-was-a-background-image-the-background-color-was-lost</t>
  </si>
  <si>
    <t>Wed, 24 Jan 2001 10:31:47 +0000</t>
  </si>
  <si>
    <t>02ca703eeabad3ccf7febc3fd92fab1a9ff3a90c</t>
  </si>
  <si>
    <t>02ca703ee</t>
  </si>
  <si>
    <t>9e56af68db52c61223294cd61c6d27e9d4b22d2e</t>
  </si>
  <si>
    <t>9e56af68d</t>
  </si>
  <si>
    <t>Don't test the parsing level of a mapped element if the one of the document is defined as 'L_Other'. LC</t>
  </si>
  <si>
    <t>Don-t-test-the-parsing-level-of-a-mapped-element-if-the-one-of-the-document-is-defined-as-L_Other</t>
  </si>
  <si>
    <t>Wed, 24 Jan 2001 09:52:22 +0000</t>
  </si>
  <si>
    <t>6bb33127000f95450f8228bc0d3be688f3570978</t>
  </si>
  <si>
    <t>6bb331270</t>
  </si>
  <si>
    <t>d233b5dd92ff897ff5a98336c81c1d4c5dea0552</t>
  </si>
  <si>
    <t>d233b5dd9</t>
  </si>
  <si>
    <t>JK: Exception for annotating &lt;IMG&gt; elements</t>
  </si>
  <si>
    <t>JK-Exception-for-annotating-IMG-elements</t>
  </si>
  <si>
    <t>Wed, 24 Jan 2001 08:29:44 +0000</t>
  </si>
  <si>
    <t>5aec8b7eff913139bf0bb2a9f3e3e7ece3ae713f</t>
  </si>
  <si>
    <t>5aec8b7ef</t>
  </si>
  <si>
    <t>fc23c44715a40a2c38d03cb69de7c3d78b4c84d0</t>
  </si>
  <si>
    <t>fc23c4471</t>
  </si>
  <si>
    <t>SVG: accept missing comma within transform attribute. VQ</t>
  </si>
  <si>
    <t>SVG-accept-missing-comma-within-transform-attribute</t>
  </si>
  <si>
    <t>Tue, 23 Jan 2001 19:14:25 +0000</t>
  </si>
  <si>
    <t>714f30f9165f23ae42df52ca7c54b3e499dbbee6</t>
  </si>
  <si>
    <t>714f30f91</t>
  </si>
  <si>
    <t>767cb25e07dee1956ea78f167755fcd5e3fe498d</t>
  </si>
  <si>
    <t>767cb25e0</t>
  </si>
  <si>
    <t>Temporary patch to assign the higher parsing level to the svg and math documents (otherwise, they don't accept any xhtml tag. LC</t>
  </si>
  <si>
    <t>Temporary-patch-to-assign-the-higher-parsing-level-to-the-svg-and-math-documents-otherwise-they-don-t-accept-any-xhtml-tag</t>
  </si>
  <si>
    <t>Tue, 23 Jan 2001 16:56:52 +0000</t>
  </si>
  <si>
    <t>6e5bdf629dda581d39db1c5fed9d6158fc264f8f</t>
  </si>
  <si>
    <t>6e5bdf629</t>
  </si>
  <si>
    <t>ac6ac7033c7a3d0d51ef2e1d705cca154a76e6c7</t>
  </si>
  <si>
    <t>ac6ac7033</t>
  </si>
  <si>
    <t>Updating the Amaya documentation + fixing slection troubles. Irene</t>
  </si>
  <si>
    <t>Updating-the-Amaya-documentation-fixing-slection-troubles</t>
  </si>
  <si>
    <t>Tue, 23 Jan 2001 16:33:35 +0000</t>
  </si>
  <si>
    <t>4162e4c5dcd46f2db37c1d04c42a403834a601f0</t>
  </si>
  <si>
    <t>4162e4c5d</t>
  </si>
  <si>
    <t>f79119e2918e22a86afe913d1c71ce99b3de20f1</t>
  </si>
  <si>
    <t>f79119e29</t>
  </si>
  <si>
    <t>JK: The (X)HTML S schema didn't allow to put the Annot element as a sibling of a li or as a first child of a li/ul. We now search the first pseudo paragraph and add it there.</t>
  </si>
  <si>
    <t>JK-The-X-HTML-S-schema-didn-t-allow-to-put-the-Annot-element-as-a-sibling</t>
  </si>
  <si>
    <t>Tue, 23 Jan 2001 15:46:15 +0000</t>
  </si>
  <si>
    <t>936f2afd211c17b5f778c2e883524a7187515871</t>
  </si>
  <si>
    <t>936f2afd2</t>
  </si>
  <si>
    <t>69b8d6e1bb666e365e914db7b4147f88a6dc95cb</t>
  </si>
  <si>
    <t>69b8d6e1b</t>
  </si>
  <si>
    <t>Display a cursor for empty paragraphs. Irene</t>
  </si>
  <si>
    <t>Display-a-cursor-for-empty-paragraphs</t>
  </si>
  <si>
    <t>Mon, 22 Jan 2001 15:44:36 +0000</t>
  </si>
  <si>
    <t>88b4a211da1921451c2f2a2610ea2514dc5addea</t>
  </si>
  <si>
    <t>88b4a211d</t>
  </si>
  <si>
    <t>82d5218905a6d081b9068028e0ec3047754bc639</t>
  </si>
  <si>
    <t>82d521890</t>
  </si>
  <si>
    <t>Sometimes the selection was not correctly removed. Irene</t>
  </si>
  <si>
    <t>Sometimes-the-selection-was-not-correctly-removed</t>
  </si>
  <si>
    <t>Mon, 22 Jan 2001 15:10:16 +0000</t>
  </si>
  <si>
    <t>d9c0b3fff62fbcbcaa2ee12645e39653bf93fe7d</t>
  </si>
  <si>
    <t>d9c0b3fff</t>
  </si>
  <si>
    <t>b0df9f425b1e9253cb55659fba5f795ea5582222</t>
  </si>
  <si>
    <t>b0df9f425</t>
  </si>
  <si>
    <t>Factorize the similar code used by both parsers (HTML and XML) for the attributes. Move the resulting functions into XHTMLbuilder.c module. LC</t>
  </si>
  <si>
    <t>Factorize-the-similar-code-used-by-both-parsers-HTML-and-XML-for-the-attributes</t>
  </si>
  <si>
    <t>Mon, 22 Jan 2001 14:32:58 +0000</t>
  </si>
  <si>
    <t>24d15d99c5652b0452999f4a099483bbd5a410d2</t>
  </si>
  <si>
    <t>24d15d99c</t>
  </si>
  <si>
    <t>a5f1d415df101279e8086969cd4419ecfa47a7df</t>
  </si>
  <si>
    <t>a5f1d415d</t>
  </si>
  <si>
    <t>Removing a debug trace and improving the selection of text with the padding. Irene</t>
  </si>
  <si>
    <t>Removing-a-debug-trace-and-improving-the-selection-of-text-with-the-padding</t>
  </si>
  <si>
    <t>Mon, 22 Jan 2001 14:12:33 +0000</t>
  </si>
  <si>
    <t>fdcc0f9604a8e806e663fd839afdd5405c9e012b</t>
  </si>
  <si>
    <t>fdcc0f960</t>
  </si>
  <si>
    <t>270c2d8da98a33c2234ea722b70bd92102e1696f</t>
  </si>
  <si>
    <t>270c2d8da</t>
  </si>
  <si>
    <t>There was a problem of clipping when editing tables. Irene</t>
  </si>
  <si>
    <t>There-was-a-problem-of-clipping-when-editing-tables</t>
  </si>
  <si>
    <t>Mon, 22 Jan 2001 10:28:23 +0000</t>
  </si>
  <si>
    <t>e735b9b3b320f561321dea05229033784aec3b7e</t>
  </si>
  <si>
    <t>e735b9b3b</t>
  </si>
  <si>
    <t>26060fe039be1a0ce399f92e0e8a7cbab4d951e6</t>
  </si>
  <si>
    <t>26060fe03</t>
  </si>
  <si>
    <t>Print crashed with the new way boxes are painted on the screen.</t>
  </si>
  <si>
    <t>Print-crashed-with-the-new-way-boxes-are-painted-on-the-screen</t>
  </si>
  <si>
    <t>Mon, 22 Jan 2001 09:56:42 +0000</t>
  </si>
  <si>
    <t>9138958fdec340ec98f6766e421c3838ad9e5bdc</t>
  </si>
  <si>
    <t>9138958fd</t>
  </si>
  <si>
    <t>605f698b7cf4fad22360c8a4430d23a1d3e105ad</t>
  </si>
  <si>
    <t>605f698b7</t>
  </si>
  <si>
    <t>The navigation bar was missing VQ.</t>
  </si>
  <si>
    <t>The-navigation-bar-was-missing</t>
  </si>
  <si>
    <t>Sat, 20 Jan 2001 10:07:23 +0000</t>
  </si>
  <si>
    <t>534ab9a1125ddad4e58b57be71a4193cef303b70</t>
  </si>
  <si>
    <t>534ab9a11</t>
  </si>
  <si>
    <t>783e251148630dc2b09eb49fb1bcea7110cc43ad</t>
  </si>
  <si>
    <t>783e25114</t>
  </si>
  <si>
    <t>The math expression was partly hidden by the grey triangle. VQ</t>
  </si>
  <si>
    <t>The-math-expression-was-partly-hidden-by-the-grey-triangle</t>
  </si>
  <si>
    <t>Sat, 20 Jan 2001 09:45:06 +0000</t>
  </si>
  <si>
    <t>57e757a76b6333ebb56ea1a27205c6518ee68eed</t>
  </si>
  <si>
    <t>57e757a76</t>
  </si>
  <si>
    <t>b4f65c2d8dd2b2f55bb7837288f42f3e440d811a</t>
  </si>
  <si>
    <t>b4f65c2d8</t>
  </si>
  <si>
    <t>The root symbol was not visible in a &lt;mroot&gt; or &lt;msqrt&gt;. This was due to the new way boxes are painted on the screen. VQ</t>
  </si>
  <si>
    <t>The-root-symbol-was-not-visible-in-a-mroot-or-msqrt-.-This-was</t>
  </si>
  <si>
    <t>Sat, 20 Jan 2001 09:42:13 +0000</t>
  </si>
  <si>
    <t>b0d5e329f40d7740affa7f28b4516b927a245a88</t>
  </si>
  <si>
    <t>b0d5e329f</t>
  </si>
  <si>
    <t>ce13a1861f86610cde870e9dfac62fff3497c6fe</t>
  </si>
  <si>
    <t>ce13a1861</t>
  </si>
  <si>
    <t>Changing the display algorithm and the selection. Irene</t>
  </si>
  <si>
    <t>Changing-the-display-algorithm-and-the-selection</t>
  </si>
  <si>
    <t>Fri, 19 Jan 2001 17:27:23 +0000</t>
  </si>
  <si>
    <t>6abdf6db2946387c045d6a02e14b9c9a23b9c871</t>
  </si>
  <si>
    <t>6abdf6db2</t>
  </si>
  <si>
    <t>a4d1472b7bf3e172558ce9e9c802a62feee5bbca</t>
  </si>
  <si>
    <t>a4d1472b7</t>
  </si>
  <si>
    <t>New feature: One can disable/enable the document CSS style (no complete yet). Irene</t>
  </si>
  <si>
    <t>New-feature-One-can-disable-enable-the-document-CSS-style-no-complete-yet</t>
  </si>
  <si>
    <t>Fri, 19 Jan 2001 16:50:59 +0000</t>
  </si>
  <si>
    <t>18718c55218b6d13e55b6457991a97017c94e459</t>
  </si>
  <si>
    <t>18718c552</t>
  </si>
  <si>
    <t>ef8b26682b34c8c3afc850758150e6075ab10615</t>
  </si>
  <si>
    <t>ef8b26682</t>
  </si>
  <si>
    <t>Fri, 19 Jan 2001 16:48:54 +0000</t>
  </si>
  <si>
    <t>8d164af23116149639c3a619334ffd4a6450160f</t>
  </si>
  <si>
    <t>8d164af23</t>
  </si>
  <si>
    <t>58d502e2f815651e6adc6652600ef707ea7cc38d</t>
  </si>
  <si>
    <t>58d502e2f</t>
  </si>
  <si>
    <t>Remove non-standard-c declarations. Irene</t>
  </si>
  <si>
    <t>Remove-non-standard-c-declarations</t>
  </si>
  <si>
    <t>Fri, 19 Jan 2001 16:29:05 +0000</t>
  </si>
  <si>
    <t>e0fa964cea59c2771767b4c6d61f509f45ff1941</t>
  </si>
  <si>
    <t>e0fa964ce</t>
  </si>
  <si>
    <t>51b798940f1f6acc695d918a9b54271e11b21880</t>
  </si>
  <si>
    <t>51b798940</t>
  </si>
  <si>
    <t>Amaya was not able to open a CSS file when its name doesn't have the suffix .css Irene</t>
  </si>
  <si>
    <t>Amaya-was-not-able-to-open-a-CSS-file-when-its-name-doesn-t-have-the-suffix-.css</t>
  </si>
  <si>
    <t>Fri, 19 Jan 2001 11:55:21 +0000</t>
  </si>
  <si>
    <t>70e462acad19fe1152b67a678bed7172527f40f4</t>
  </si>
  <si>
    <t>70e462aca</t>
  </si>
  <si>
    <t>9b00ce90ff5b339c8684f726a4acef38a3f6f212</t>
  </si>
  <si>
    <t>9b00ce90f</t>
  </si>
  <si>
    <t>Editorial changes. Irene</t>
  </si>
  <si>
    <t>Editorial-changes</t>
  </si>
  <si>
    <t>Fri, 19 Jan 2001 09:07:17 +0000</t>
  </si>
  <si>
    <t>06d07cb92f18b132d927badf00765353a8dedf06</t>
  </si>
  <si>
    <t>06d07cb92</t>
  </si>
  <si>
    <t>624a8c0f4c266a77a9103b869b92ca7ca2dbdcaa</t>
  </si>
  <si>
    <t>624a8c0f4</t>
  </si>
  <si>
    <t>Thu, 18 Jan 2001 16:52:54 +0000</t>
  </si>
  <si>
    <t>68d77afb128728350b96168b8d4407222ffc111e</t>
  </si>
  <si>
    <t>68d77afb1</t>
  </si>
  <si>
    <t>6eaef5b41e27e0a1c582bda4fb090b978018354f</t>
  </si>
  <si>
    <t>6eaef5b41</t>
  </si>
  <si>
    <t>Support of Multi-bytes characters for XML PI elements (same mechanism as the one used for XML comments). LC</t>
  </si>
  <si>
    <t>Support-of-Multi-bytes-characters-for-XML-PI-elements-same-mechanism-as-the-one-used-for-XML-comments</t>
  </si>
  <si>
    <t>Wed, 17 Jan 2001 13:19:22 +0000</t>
  </si>
  <si>
    <t>d7f3b1a7192d6d703575ad8ca1e7d7b37a7ba49b</t>
  </si>
  <si>
    <t>d7f3b1a71</t>
  </si>
  <si>
    <t>61fe1ac9461ce13bac6243d2f6707fbe823ace4c</t>
  </si>
  <si>
    <t>61fe1ac94</t>
  </si>
  <si>
    <t>Code clean-up VQ.</t>
  </si>
  <si>
    <t>Tue, 16 Jan 2001 18:34:43 +0000</t>
  </si>
  <si>
    <t>c5d5ae6d47d6efbbe4cf00bb3ff3aa8c9ee87913</t>
  </si>
  <si>
    <t>c5d5ae6d4</t>
  </si>
  <si>
    <t>8b29d939741ac36e0002ededd1b4807e682825ae</t>
  </si>
  <si>
    <t>8b29d9397</t>
  </si>
  <si>
    <t>All ISO-LATIN characters are supported in the attribute values. Amaya raises a popup message when it finds in an attribute value an UTF8 character which code is greater than 255 and ignores that value. LC</t>
  </si>
  <si>
    <t>All-ISO-LATIN-characters-are-supported-in-the-attribute-values</t>
  </si>
  <si>
    <t>Tue, 16 Jan 2001 18:20:45 +0000</t>
  </si>
  <si>
    <t>d60c6a1ace60b8e0e488528b8a21fae2c380b2ab</t>
  </si>
  <si>
    <t>d60c6a1ac</t>
  </si>
  <si>
    <t>19a5dabd352e9faa31923a3e70a489c43b594e53</t>
  </si>
  <si>
    <t>19a5dabd3</t>
  </si>
  <si>
    <t>Variable not initialized. Irene</t>
  </si>
  <si>
    <t>Variable-not-initialized</t>
  </si>
  <si>
    <t>Tue, 16 Jan 2001 16:31:23 +0000</t>
  </si>
  <si>
    <t>df9de4968dc257ef110b91e10ac35262eb6a7fde</t>
  </si>
  <si>
    <t>df9de4968</t>
  </si>
  <si>
    <t>4e2c664f7d627eb2cac29d1eb486d7b793b7297e</t>
  </si>
  <si>
    <t>4e2c664f7</t>
  </si>
  <si>
    <t>New improvement in the selection. Irene</t>
  </si>
  <si>
    <t>New-improvement-in-the-selection</t>
  </si>
  <si>
    <t>Tue, 16 Jan 2001 13:51:29 +0000</t>
  </si>
  <si>
    <t>dee616ad79e68a96238524498ad67105264e3bdd</t>
  </si>
  <si>
    <t>dee616ad7</t>
  </si>
  <si>
    <t>327c42d514041300441556305a6145e2e59d80dd</t>
  </si>
  <si>
    <t>327c42d51</t>
  </si>
  <si>
    <t>Change the mapping treatment for the creation of a MathML entity. LC</t>
  </si>
  <si>
    <t>Change-the-mapping-treatment-for-the-creation-of-a-MathML-entity</t>
  </si>
  <si>
    <t>Tue, 16 Jan 2001 13:51:06 +0000</t>
  </si>
  <si>
    <t>429ccee6299bb709c06d25179a6eb354162097b5</t>
  </si>
  <si>
    <t>429ccee62</t>
  </si>
  <si>
    <t>8302bae75ca0b6f95d45824737e50aa59abece83</t>
  </si>
  <si>
    <t>8302bae75</t>
  </si>
  <si>
    <t>Tue, 16 Jan 2001 08:48:27 +0000</t>
  </si>
  <si>
    <t>680afb2bdff5a010e3ce3141991ad0401b9345a3</t>
  </si>
  <si>
    <t>680afb2bd</t>
  </si>
  <si>
    <t>006503cd2b0e51e137e719022566640f148eeedc</t>
  </si>
  <si>
    <t>006503cd2</t>
  </si>
  <si>
    <t>Improving the extended selection through ghost elements. Irene</t>
  </si>
  <si>
    <t>Improving-the-extended-selection-through-ghost-elements</t>
  </si>
  <si>
    <t>Mon, 15 Jan 2001 14:31:38 +0000</t>
  </si>
  <si>
    <t>667057092f1d875c4f0db1446d3f2ada9f79f1ba</t>
  </si>
  <si>
    <t>b60445d945050691b26affa7a28f4abcd9a673cf</t>
  </si>
  <si>
    <t>b60445d94</t>
  </si>
  <si>
    <t>Bug fix: Create a new paragraph by hitting return at the end of an element.    Then create a Class attribute (using menu Attributes or Style/Applyclass.    Save the document: the paragraph contains "class='xxx'". VQ.</t>
  </si>
  <si>
    <t>Bug-fix-Create-a-new-paragraph-by-hitting-return-at-the-end-of-an-element</t>
  </si>
  <si>
    <t>Mon, 15 Jan 2001 12:19:27 +0000</t>
  </si>
  <si>
    <t>dbaede87c4afaee3a1c160be59c72ca91632c206</t>
  </si>
  <si>
    <t>dbaede87c</t>
  </si>
  <si>
    <t>45e50c06606eb7a18c7b248cc80d2a858ad1aea2</t>
  </si>
  <si>
    <t>45e50c066</t>
  </si>
  <si>
    <t>Bug fix: menu Attributes was not complete for elements BASE and SCRIPT. VQ</t>
  </si>
  <si>
    <t>Bug-fix-menu-Attributes-was-not-complete-for-elements-BASE-and-SCRIPT</t>
  </si>
  <si>
    <t>Mon, 15 Jan 2001 12:15:34 +0000</t>
  </si>
  <si>
    <t>b428a35698f70c082c2939f2adf76e4f7c9913ea</t>
  </si>
  <si>
    <t>b428a3569</t>
  </si>
  <si>
    <t>5b7bc171f9c76464877054dd8085aa1469f943b6</t>
  </si>
  <si>
    <t>5b7bc171f</t>
  </si>
  <si>
    <t>Mon, 15 Jan 2001 12:13:33 +0000</t>
  </si>
  <si>
    <t>1cd6c6904ec94a200dd9e84bf2a987bdb17d2820</t>
  </si>
  <si>
    <t>1cd6c6904</t>
  </si>
  <si>
    <t>09b79a489fffce23077df25c0328199a7e196b21</t>
  </si>
  <si>
    <t>09b79a489</t>
  </si>
  <si>
    <t>Improving the selection in SVG: at one level select the last element instead of the first. Avoid too many redisplay when an element use or g is selected Irene</t>
  </si>
  <si>
    <t>Improving-the-selection-in-SVG-at-one-level-select-the-last-element-instead</t>
  </si>
  <si>
    <t>Mon, 15 Jan 2001 12:02:50 +0000</t>
  </si>
  <si>
    <t>b1d359473aaca14cab51e9e40efbd2c7bee04fc0</t>
  </si>
  <si>
    <t>b1d359473</t>
  </si>
  <si>
    <t>b42b23efd4aa3c85f8174f91ed0e43634761af45</t>
  </si>
  <si>
    <t>b42b23efd</t>
  </si>
  <si>
    <t>Unify the treatment of XML entities (the exhaustive table for MathML entities is not yet connected). LC</t>
  </si>
  <si>
    <t>Unify-the-treatment-of-XML-entities-the-exhaustive-table-for-MathML-entities-is-not-yet-connected</t>
  </si>
  <si>
    <t>Mon, 15 Jan 2001 10:47:57 +0000</t>
  </si>
  <si>
    <t>17ef011b4d44913559b23123c1ab17ad8008be54</t>
  </si>
  <si>
    <t>17ef011b4</t>
  </si>
  <si>
    <t>4a8c312e13eac97bc760226fc7ed3bf278831ec2</t>
  </si>
  <si>
    <t>4a8c312e1</t>
  </si>
  <si>
    <t>Typo error in the previous commit Irene</t>
  </si>
  <si>
    <t>Typo-error-in-the-previous-commit</t>
  </si>
  <si>
    <t>Mon, 15 Jan 2001 09:48:09 +0000</t>
  </si>
  <si>
    <t>088381097b63a4a0fead14e9b6a920966cfef227</t>
  </si>
  <si>
    <t>ed65d4b143acff7bb606be88cbf836c973448d90</t>
  </si>
  <si>
    <t>ed65d4b14</t>
  </si>
  <si>
    <t>Improving configure: by default Amaya is built with provided libraries libpng and libjpeg. When configured --without-included-jpeg doesn't use local includes. Irene</t>
  </si>
  <si>
    <t>Improving-configure-by-default-Amaya-is-built-with-provided-libraries-libpng</t>
  </si>
  <si>
    <t>Mon, 15 Jan 2001 07:25:38 +0000</t>
  </si>
  <si>
    <t>ef9b87ee56f80cf18c4f941002e498ec673e1176</t>
  </si>
  <si>
    <t>ef9b87ee5</t>
  </si>
  <si>
    <t>cc845cab3eddddad8e82de680603f386acba92a3</t>
  </si>
  <si>
    <t>cc845cab3</t>
  </si>
  <si>
    <t>Bug fix: when closing a document, close all its dialogue boxes displayed          for entering attribute values. This avoids a crash when the user          activates those dialog boxes. VQ.</t>
  </si>
  <si>
    <t>Bug-fix-when-closing-a-document-close-all-its-dialogue-boxes-displayed</t>
  </si>
  <si>
    <t>Sat, 13 Jan 2001 10:17:14 +0000</t>
  </si>
  <si>
    <t>6e30a6d9692a5e1e2e73fec5563fa12289402549</t>
  </si>
  <si>
    <t>6e30a6d96</t>
  </si>
  <si>
    <t>7bc629e4ce3c6ed980b4fd911a75b624dce7f73b</t>
  </si>
  <si>
    <t>7bc629e4c</t>
  </si>
  <si>
    <t>Displaying boxes from top to bottom. Irene</t>
  </si>
  <si>
    <t>Displaying-boxes-from-top-to-bottom</t>
  </si>
  <si>
    <t>Fri, 12 Jan 2001 15:36:37 +0000</t>
  </si>
  <si>
    <t>cf2a72703dd26996623e4c04b2eb5d3dd393e4c0</t>
  </si>
  <si>
    <t>cf2a72703</t>
  </si>
  <si>
    <t>d5f41b158d29f6c94ce7919bde0ed5481d0a5538</t>
  </si>
  <si>
    <t>d5f41b158</t>
  </si>
  <si>
    <t>Generation bug: the text type=image was generated instead of type="image" Irene</t>
  </si>
  <si>
    <t>Generation-bug-the-text-type-image-was-generated-instead-of-type-image</t>
  </si>
  <si>
    <t>Fri, 12 Jan 2001 14:47:26 +0000</t>
  </si>
  <si>
    <t>4ef29799f1abaf5f613a9e5c7a8c3a6d5e52ad29</t>
  </si>
  <si>
    <t>4ef29799f</t>
  </si>
  <si>
    <t>07c674f5b944ce877df2a76c31bac00d41d07bcd</t>
  </si>
  <si>
    <t>07c674f5b</t>
  </si>
  <si>
    <t>Code clean-up: some paramaters of drawing functions were no longer used. Irene</t>
  </si>
  <si>
    <t>Code-clean-up-some-paramaters-of-drawing-functions-were-no-longer-used</t>
  </si>
  <si>
    <t>Wed, 10 Jan 2001 17:00:23 +0000</t>
  </si>
  <si>
    <t>23b39c8bfe541b3086275ced1588924ec2c51513</t>
  </si>
  <si>
    <t>23b39c8bf</t>
  </si>
  <si>
    <t>bb4bf74fbbe2b8a469943a257d2c9d143e2f37d3</t>
  </si>
  <si>
    <t>bb4bf74fb</t>
  </si>
  <si>
    <t>Documenting access keys. Irene</t>
  </si>
  <si>
    <t>Documenting-access-keys</t>
  </si>
  <si>
    <t>Wed, 10 Jan 2001 11:48:18 +0000</t>
  </si>
  <si>
    <t>b34b4db3769ee6f8e5ab81837711d726ea2cb054</t>
  </si>
  <si>
    <t>b34b4db37</t>
  </si>
  <si>
    <t>c4e8b71e07581bbbd46b6d48bb2935449d80be12</t>
  </si>
  <si>
    <t>c4e8b71e0</t>
  </si>
  <si>
    <t>The implementation of access keys is now complete. Irene</t>
  </si>
  <si>
    <t>The-implementation-of-access-keys-is-now-complete</t>
  </si>
  <si>
    <t>Wed, 10 Jan 2001 09:27:15 +0000</t>
  </si>
  <si>
    <t>43036efa5bf57d61ae3c0465511843baa7148710</t>
  </si>
  <si>
    <t>43036efa5</t>
  </si>
  <si>
    <t>669e305ad72ffc3ad3c7a63ebe97993dd7b981a4</t>
  </si>
  <si>
    <t>669e305ad</t>
  </si>
  <si>
    <t>Updating the documentation + version 4.2.2 Irene</t>
  </si>
  <si>
    <t>Updating-the-documentation-version-4.2.2</t>
  </si>
  <si>
    <t>Tue, 9 Jan 2001 15:37:07 +0000</t>
  </si>
  <si>
    <t>858880cbe5c7ebfa39255bccbc58e613e9468a9a</t>
  </si>
  <si>
    <t>858880cbe</t>
  </si>
  <si>
    <t>bc8d050b5a0d5d8c7ae93e0356f407eff7c1449f</t>
  </si>
  <si>
    <t>bc8d050b5</t>
  </si>
  <si>
    <t>JK: changed a commentary</t>
  </si>
  <si>
    <t>JK-changed-a-commentary</t>
  </si>
  <si>
    <t>Tue, 9 Jan 2001 14:34:52 +0000</t>
  </si>
  <si>
    <t>e7bb7d58b5dc342c1a2bc65b7d2e30224d6f895b</t>
  </si>
  <si>
    <t>e7bb7d58b</t>
  </si>
  <si>
    <t>d8ab8a3303341bf069e22290a1b596f1392cef70</t>
  </si>
  <si>
    <t>d8ab8a330</t>
  </si>
  <si>
    <t>Editing of accesskeys Irene</t>
  </si>
  <si>
    <t>Editing-of-accesskeys</t>
  </si>
  <si>
    <t>Tue, 9 Jan 2001 14:32:20 +0000</t>
  </si>
  <si>
    <t>a3647b4b45dfb27085862b0e813d357025cadc5d</t>
  </si>
  <si>
    <t>a3647b4b4</t>
  </si>
  <si>
    <t>41450dca54d1129b9177ebea5073af1ee18cac73</t>
  </si>
  <si>
    <t>41450dca5</t>
  </si>
  <si>
    <t>Using the null width and height in presentation schemas. VQ.</t>
  </si>
  <si>
    <t>Using-the-null-width-and-height-in-presentation-schemas</t>
  </si>
  <si>
    <t>Mon, 8 Jan 2001 16:39:53 +0000</t>
  </si>
  <si>
    <t>64e0e9657239cc97d2cf471579709778e31209ee</t>
  </si>
  <si>
    <t>64e0e9657</t>
  </si>
  <si>
    <t>22c59d9b495454f39f80f4ceb7cb6da020b308bb</t>
  </si>
  <si>
    <t>22c59d9b4</t>
  </si>
  <si>
    <t>Bug fix: with the new extension for null dimensions, the root box was generated with an wrong height wjich prevented it to scroll vertically. VQ.</t>
  </si>
  <si>
    <t>Bug-fix-with-the-new-extension-for-null-dimensions-the-root-box-was</t>
  </si>
  <si>
    <t>Mon, 8 Jan 2001 15:53:10 +0000</t>
  </si>
  <si>
    <t>88dde564488f24b99aa65f8ace7171330ed409f2</t>
  </si>
  <si>
    <t>88dde5644</t>
  </si>
  <si>
    <t>230d929ee047a97ff1a06192d2b9f2e01ba7b6ea</t>
  </si>
  <si>
    <t>230d929ee</t>
  </si>
  <si>
    <t>Mon, 8 Jan 2001 15:20:28 +0000</t>
  </si>
  <si>
    <t>d1e3fe60ae8752eab22a976fdf246a1a8f92bd2b</t>
  </si>
  <si>
    <t>d1e3fe60a</t>
  </si>
  <si>
    <t>71e8d1a32656c12e455b2ff5a4cd775186a4045b</t>
  </si>
  <si>
    <t>71e8d1a32</t>
  </si>
  <si>
    <t>Implementation of the null size of boxes. Irene</t>
  </si>
  <si>
    <t>Implementation-of-the-null-size-of-boxes</t>
  </si>
  <si>
    <t>Mon, 8 Jan 2001 14:04:06 +0000</t>
  </si>
  <si>
    <t>4b97b2d08a327812b0a76570c332f2632326c6b2</t>
  </si>
  <si>
    <t>4b97b2d08</t>
  </si>
  <si>
    <t>df527a18e54cef976a61565512a3d1cf6eecca6e</t>
  </si>
  <si>
    <t>df527a18e</t>
  </si>
  <si>
    <t>Mon, 8 Jan 2001 11:58:26 +0000</t>
  </si>
  <si>
    <t>51c9d7bcb24e37cdc8b0a69eefae7e77b05e8aa7</t>
  </si>
  <si>
    <t>51c9d7bcb</t>
  </si>
  <si>
    <t>464e34d390cc75b53ddb0a70146581c9cf712a96</t>
  </si>
  <si>
    <t>464e34d39</t>
  </si>
  <si>
    <t>Removing structures, code and files that maintain external links. Code clean up VQ.</t>
  </si>
  <si>
    <t>Removing-structures-code-and-files-that-maintain-external-links</t>
  </si>
  <si>
    <t>Mon, 8 Jan 2001 07:43:34 +0000</t>
  </si>
  <si>
    <t>456dec2e4da3b88b227e7f3ea8510c68b256379f</t>
  </si>
  <si>
    <t>456dec2e4</t>
  </si>
  <si>
    <t>ebf7da4d823fc1af59651cc37e40970130bff27e</t>
  </si>
  <si>
    <t>ebf7da4d8</t>
  </si>
  <si>
    <t>Access keys are now working on anchors Irene</t>
  </si>
  <si>
    <t>Access-keys-are-now-working-on-anchors</t>
  </si>
  <si>
    <t>Fri, 5 Jan 2001 17:39:49 +0000</t>
  </si>
  <si>
    <t>82272a73e10315d94ec8be7c01171921e812394b</t>
  </si>
  <si>
    <t>82272a73e</t>
  </si>
  <si>
    <t>499a3f3bb30676d6ced7408efe72f6db0c91cf32</t>
  </si>
  <si>
    <t>499a3f3bb</t>
  </si>
  <si>
    <t>Adding the necessary structure and functions to handle access keys (not yet available). Code clean-up: removing the double prototype in some edited modules Irene</t>
  </si>
  <si>
    <t>Adding-the-necessary-structure-and-functions-to-handle-access-keys-not-yet</t>
  </si>
  <si>
    <t>Fri, 5 Jan 2001 17:12:55 +0000</t>
  </si>
  <si>
    <t>389a94524ba2a75b889bf900f95863556a3a98c6</t>
  </si>
  <si>
    <t>389a94524</t>
  </si>
  <si>
    <t>c12c9d4cb437f072f674ac917a59dc06b3e802d4</t>
  </si>
  <si>
    <t>c12c9d4cb</t>
  </si>
  <si>
    <t>Missing files in the CVS base Irene</t>
  </si>
  <si>
    <t>Missing-files-in-the-CVS-base</t>
  </si>
  <si>
    <t>Fri, 5 Jan 2001 16:48:24 +0000</t>
  </si>
  <si>
    <t>717260988947e5b731bdc3b02928d8d30e993860</t>
  </si>
  <si>
    <t>643dc662a2f2214f71d0504511f513f3b5924d46</t>
  </si>
  <si>
    <t>643dc662a</t>
  </si>
  <si>
    <t>SVG: drawing paths. No Elliptical arcs yet, and only Unix. VQ.</t>
  </si>
  <si>
    <t>SVG-drawing-paths.-No-Elliptical-arcs-yet-and-only-Unix</t>
  </si>
  <si>
    <t>Fri, 5 Jan 2001 07:54:57 +0000</t>
  </si>
  <si>
    <t>4b33fe145401c13fcfb9b9495a6517eb5cd2080f</t>
  </si>
  <si>
    <t>4b33fe145</t>
  </si>
  <si>
    <t>97b1eb53b9725d8f93ba2e0493f13de89f3496e9</t>
  </si>
  <si>
    <t>97b1eb53b</t>
  </si>
  <si>
    <t>Thu, 4 Jan 2001 07:47:05 +0000</t>
  </si>
  <si>
    <t>f8cc57130908c4785e97ab9cce76d884eb6fc863</t>
  </si>
  <si>
    <t>f8cc57130</t>
  </si>
  <si>
    <t>c5c3fc2a7239fa69d8a2e41bc8f8048701e50dd6</t>
  </si>
  <si>
    <t>c5c3fc2a7</t>
  </si>
  <si>
    <t>Replace the term Return by Enter in shortcuts Irene</t>
  </si>
  <si>
    <t>Replace-the-term-Return-by-Enter-in-shortcuts</t>
  </si>
  <si>
    <t>Wed, 3 Jan 2001 17:16:33 +0000</t>
  </si>
  <si>
    <t>3a916a569d889062381f97e68b6e18f942d53969</t>
  </si>
  <si>
    <t>3a916a569</t>
  </si>
  <si>
    <t>5fc012abf63541ce02975c38055fc693829d6960</t>
  </si>
  <si>
    <t>5fc012abf</t>
  </si>
  <si>
    <t>It was impossible to generate a Release version of Amaya on Windows platforms. Irene</t>
  </si>
  <si>
    <t>It-was-impossible-to-generate-a-Release-version-of-Amaya-on-Windows-platforms</t>
  </si>
  <si>
    <t>Wed, 3 Jan 2001 13:59:50 +0000</t>
  </si>
  <si>
    <t>6378f9c64695fb066fb52d9e27748f1354adb8fb</t>
  </si>
  <si>
    <t>6378f9c64</t>
  </si>
  <si>
    <t>78cd3575aac8e023e29ce3a5d01c6ad0b88b4ede</t>
  </si>
  <si>
    <t>78cd3575a</t>
  </si>
  <si>
    <t>Syntaxic error Irene</t>
  </si>
  <si>
    <t>Syntaxic-error</t>
  </si>
  <si>
    <t>Wed, 3 Jan 2001 13:25:27 +0000</t>
  </si>
  <si>
    <t>1df61ced89a2ea740ae702ab47adfa070fffb28d</t>
  </si>
  <si>
    <t>1df61ced8</t>
  </si>
  <si>
    <t>fb190bb9a096ab0ba3e632dd01a60c57a95d278b</t>
  </si>
  <si>
    <t>fb190bb9a</t>
  </si>
  <si>
    <t>Bug when loading images for an SVG document. VQ</t>
  </si>
  <si>
    <t>Bug-when-loading-images-for-an-SVG-document</t>
  </si>
  <si>
    <t>Wed, 3 Jan 2001 13:03:22 +0000</t>
  </si>
  <si>
    <t>ed0202ccc04275bed142a18613906328cd86c79f</t>
  </si>
  <si>
    <t>ed0202ccc</t>
  </si>
  <si>
    <t>d972b1cb2f1cf49943ea0ebdb385331390157a77</t>
  </si>
  <si>
    <t>d972b1cb2</t>
  </si>
  <si>
    <t>New windows shortcuts Irene</t>
  </si>
  <si>
    <t>New-windows-shortcuts</t>
  </si>
  <si>
    <t>Wed, 3 Jan 2001 10:10:16 +0000</t>
  </si>
  <si>
    <t>57193b12a8682ee29c9bded2fa3df6e33f4176fc</t>
  </si>
  <si>
    <t>57193b12a</t>
  </si>
  <si>
    <t>3195d1893486279e5bee742a7cffcfab7730b34c</t>
  </si>
  <si>
    <t>3195d1893</t>
  </si>
  <si>
    <t>Extension of Windows shortcuts: Alt sequences and Control sequences are now allowed. Irene</t>
  </si>
  <si>
    <t>Extension-of-Windows-shortcuts-Alt-sequences-and-Control-sequences-are-now</t>
  </si>
  <si>
    <t>Wed, 3 Jan 2001 10:08:11 +0000</t>
  </si>
  <si>
    <t>ec1d24a733beacd280dcc47f8fbe54cd43f2de7d</t>
  </si>
  <si>
    <t>ec1d24a73</t>
  </si>
  <si>
    <t>6086c043200d7efb74da819de0ba2af096849165</t>
  </si>
  <si>
    <t>6086c0432</t>
  </si>
  <si>
    <t>Bug fix: When printing a SVG drawing, text strings appeared as black rectangles. VQ.</t>
  </si>
  <si>
    <t>Bug-fix-When-printing-a-SVG-drawing-text-strings-appeared-as</t>
  </si>
  <si>
    <t>Tue, 2 Jan 2001 16:28:52 +0000</t>
  </si>
  <si>
    <t>52d34abedc594457e865386cd6de44f72a642de2</t>
  </si>
  <si>
    <t>52d34abed</t>
  </si>
  <si>
    <t>f2a313c5a586b8491f6830c8bdd26d8f7106ef84</t>
  </si>
  <si>
    <t>f2a313c5a</t>
  </si>
  <si>
    <t>SVG: cleaning up the implementation of paths - still very incomplete. VQ</t>
  </si>
  <si>
    <t>SVG-cleaning-up-the-implementation-of-paths-still-very-incomplete</t>
  </si>
  <si>
    <t>Tue, 2 Jan 2001 08:28:47 +0000</t>
  </si>
  <si>
    <t>c160f12b64a4eb10f185ee5b504da07663fcc867</t>
  </si>
  <si>
    <t>c160f12b6</t>
  </si>
  <si>
    <t>b1628cb21ab18f3a28283a77235b073c9420a741</t>
  </si>
  <si>
    <t>b1628cb21</t>
  </si>
  <si>
    <t>MathML: re-apply attribute columnalign of a mtable or mrow when new columns or rows are created. VQ.</t>
  </si>
  <si>
    <t>MathML-re-apply-attribute-columnalign-of-a-mtable-or-mrow-when</t>
  </si>
  <si>
    <t>Tue, 2 Jan 2001 08:19:31 +0000</t>
  </si>
  <si>
    <t>1d95e8b7db9c62befb8f96d3b74355abddbb11e4</t>
  </si>
  <si>
    <t>1d95e8b7d</t>
  </si>
  <si>
    <t>3e4cc7a0657995b9ebfe85f811c16d8edcfa863b</t>
  </si>
  <si>
    <t>3e4cc7a06</t>
  </si>
  <si>
    <t>Bug when formatting a table with a cell having an attribute colspan=0 VQ.</t>
  </si>
  <si>
    <t>Bug-when-formatting-a-table-with-a-cell-having-an-attribute-colspan-0</t>
  </si>
  <si>
    <t>Tue, 2 Jan 2001 08:14:03 +0000</t>
  </si>
  <si>
    <t>88abfddbbecc3e98916f1bb8754e2859aecff04d</t>
  </si>
  <si>
    <t>88abfddbb</t>
  </si>
  <si>
    <t>7eae2ccc54d3218af049a43176d24e84f6d30cc7</t>
  </si>
  <si>
    <t>7eae2ccc5</t>
  </si>
  <si>
    <t>SVG: adding SVG path to the Thot library. Not complete yet. VQ.</t>
  </si>
  <si>
    <t>SVG-adding-SVG-path-to-the-Thot-library.-Not-complete-yet</t>
  </si>
  <si>
    <t>Fri, 29 Dec 2000 18:34:22 +0000</t>
  </si>
  <si>
    <t>3497349dd051bc370a09716d564c917d7f64772e</t>
  </si>
  <si>
    <t>3497349dd</t>
  </si>
  <si>
    <t>f2737c7408082475bf16b557df70091d71cc6110</t>
  </si>
  <si>
    <t>f2737c740</t>
  </si>
  <si>
    <t>Fixing a broken link: Math button icon in the Math manual page. VQ.</t>
  </si>
  <si>
    <t>Fixing-a-broken-link-Math-button-icon-in-the-Math-manual-page</t>
  </si>
  <si>
    <t>Fri, 29 Dec 2000 08:32:12 +0000</t>
  </si>
  <si>
    <t>d89dea83b3f093dfaa0b6ac34e61ce9f6625111b</t>
  </si>
  <si>
    <t>d89dea83b</t>
  </si>
  <si>
    <t>8800281eeec82e62c92d41119fc2bbc3b3c27bd7</t>
  </si>
  <si>
    <t>8800281ee</t>
  </si>
  <si>
    <t xml:space="preserve"> Add some characters to the Unicode Fallback table. LC</t>
  </si>
  <si>
    <t>Add-some-characters-to-the-Unicode-Fallback-table</t>
  </si>
  <si>
    <t>Thu, 28 Dec 2000 17:40:26 +0000</t>
  </si>
  <si>
    <t>67eb181f2b60a258afc22906d0caafbd8019f10b</t>
  </si>
  <si>
    <t>67eb181f2</t>
  </si>
  <si>
    <t>96473c2920cf141d36025791fc8cf2124a2b462a</t>
  </si>
  <si>
    <t>96473c292</t>
  </si>
  <si>
    <t>Bug fix: when creating a new table, all cells were immediately removed. VQ</t>
  </si>
  <si>
    <t>Bug-fix-when-creating-a-new-table-all-cells-were-immediately-removed</t>
  </si>
  <si>
    <t>Thu, 28 Dec 2000 17:07:28 +0000</t>
  </si>
  <si>
    <t>b756ea9e303c1660d2e5060c741336f0bfac4a6a</t>
  </si>
  <si>
    <t>b756ea9e3</t>
  </si>
  <si>
    <t>6fca4378d81914d074ffe51a9e433eb7687daeae</t>
  </si>
  <si>
    <t>6fca4378d</t>
  </si>
  <si>
    <t>Code clean-up: removing Thot comments and Thot parameters. VQ.</t>
  </si>
  <si>
    <t>Code-clean-up-removing-Thot-comments-and-Thot-parameters</t>
  </si>
  <si>
    <t>Thu, 28 Dec 2000 15:26:27 +0000</t>
  </si>
  <si>
    <t>d322268adc2aa008c58542877692a1519d85cbc6</t>
  </si>
  <si>
    <t>d322268ad</t>
  </si>
  <si>
    <t>a0df6ac49a20d583fb4372342d328824575373d7</t>
  </si>
  <si>
    <t>a0df6ac49</t>
  </si>
  <si>
    <t>Move the entity tables from ""DTD"builder.c to "DTD"names.h LC</t>
  </si>
  <si>
    <t>Move-the-entity-tables-from-DTD-builder.c-to-DTD-names.h</t>
  </si>
  <si>
    <t>Thu, 28 Dec 2000 10:48:24 +0000</t>
  </si>
  <si>
    <t>fe2dcb5e207692c0c8b818f69dd60b5d89432ef2</t>
  </si>
  <si>
    <t>fe2dcb5e2</t>
  </si>
  <si>
    <t>aeb38fbb975cb6011437aa19f04d08d883aff431</t>
  </si>
  <si>
    <t>aeb38fbb9</t>
  </si>
  <si>
    <t>Improving the displau of HR in the Alternate view. VQ</t>
  </si>
  <si>
    <t>Improving-the-displau-of-HR-in-the-Alternate-view</t>
  </si>
  <si>
    <t>Thu, 28 Dec 2000 10:15:11 +0000</t>
  </si>
  <si>
    <t>632a6dcf9f1a2d38a5b2b96c51028bd50f916fcd</t>
  </si>
  <si>
    <t>632a6dcf9</t>
  </si>
  <si>
    <t>01291d328202869c3b655f10e98ade6483f3a387</t>
  </si>
  <si>
    <t>01291d328</t>
  </si>
  <si>
    <t>Improving the layout of forms in the Alternate view VQ</t>
  </si>
  <si>
    <t>Improving-the-layout-of-forms-in-the-Alternate-view</t>
  </si>
  <si>
    <t>Thu, 28 Dec 2000 09:49:47 +0000</t>
  </si>
  <si>
    <t>795997df32e45325201dc350d006f65f55e8c3a9</t>
  </si>
  <si>
    <t>795997df3</t>
  </si>
  <si>
    <t>4eae671a0ef5633ed571ec9a0e4a2f3d72febba4</t>
  </si>
  <si>
    <t>4eae671a0</t>
  </si>
  <si>
    <t>MathML 2.0: implementing attributes rowspan and columnspan for element mtd. VQ.</t>
  </si>
  <si>
    <t>MathML-2.0-implementing-attributes-rowspan-and-columnspan-for-element-mtd</t>
  </si>
  <si>
    <t>Wed, 27 Dec 2000 18:10:29 +0000</t>
  </si>
  <si>
    <t>eecc9f19c4faf0f4e8f595f8a12dfdf16095ea5d</t>
  </si>
  <si>
    <t>eecc9f19c</t>
  </si>
  <si>
    <t>eac4dc258391b34f6092e76f0021ec61916faeb7</t>
  </si>
  <si>
    <t>eac4dc258</t>
  </si>
  <si>
    <t>Block elements are not allowed within an anchor (XML parser). LC</t>
  </si>
  <si>
    <t>Block-elements-are-not-allowed-within-an-anchor-XML-parser</t>
  </si>
  <si>
    <t>Wed, 27 Dec 2000 14:36:29 +0000</t>
  </si>
  <si>
    <t>f7056e5ccca7a983fd24a919a89a59e8ef1f0706</t>
  </si>
  <si>
    <t>f7056e5cc</t>
  </si>
  <si>
    <t>3c777198fd3a15304b275a43d45c957f641a0af0</t>
  </si>
  <si>
    <t>3c777198f</t>
  </si>
  <si>
    <t>Improved handling of labels in mlabeledtr elements (MathML). VQ</t>
  </si>
  <si>
    <t>Improved-handling-of-labels-in-mlabeledtr-elements-MathML</t>
  </si>
  <si>
    <t>Wed, 27 Dec 2000 12:08:07 +0000</t>
  </si>
  <si>
    <t>ab9da4b904e94c6f262616022326d04995882268</t>
  </si>
  <si>
    <t>ab9da4b90</t>
  </si>
  <si>
    <t>91d5aa3d483c76f31cb73efd53acf447ec8b7127</t>
  </si>
  <si>
    <t>91d5aa3d4</t>
  </si>
  <si>
    <t>Wed, 27 Dec 2000 11:35:56 +0000</t>
  </si>
  <si>
    <t>325b1bcb36b04a360e3aa1c3fa93d2cd82973c44</t>
  </si>
  <si>
    <t>325b1bcb3</t>
  </si>
  <si>
    <t>14e5377b200d48eded2b6a64e28b95fe88926601</t>
  </si>
  <si>
    <t>14e5377b2</t>
  </si>
  <si>
    <t>Amaya crashed in "Show Structure". Irene</t>
  </si>
  <si>
    <t>Amaya-crashed-in-Show-Structure</t>
  </si>
  <si>
    <t>Wed, 27 Dec 2000 11:33:24 +0000</t>
  </si>
  <si>
    <t>84995b1af43069a4018afbce03387bb01d7cef81</t>
  </si>
  <si>
    <t>84995b1af</t>
  </si>
  <si>
    <t>a9a811070b32ad881735ecf73d080e33bc23e482</t>
  </si>
  <si>
    <t>a9a811070</t>
  </si>
  <si>
    <t>Wed, 27 Dec 2000 11:31:10 +0000</t>
  </si>
  <si>
    <t>01db737809cb8ff6cd2ad273675fa2114d25d603</t>
  </si>
  <si>
    <t>01db73780</t>
  </si>
  <si>
    <t>76ba80d9b7695e02fd49d37fa3475f289da4e1ff</t>
  </si>
  <si>
    <t>76ba80d9b</t>
  </si>
  <si>
    <t>MathML: attribute columnalign was not handled correctly for mlabeledtr elements. VQ</t>
  </si>
  <si>
    <t>MathML-attribute-columnalign-was-not-handled-correctly-for</t>
  </si>
  <si>
    <t>Wed, 27 Dec 2000 08:16:14 +0000</t>
  </si>
  <si>
    <t>ea14012abc863319028f12c2ffae45271d68940f</t>
  </si>
  <si>
    <t>ea14012ab</t>
  </si>
  <si>
    <t>1d61b0b42203561ce7a540370d79ab1a25ad2c6e</t>
  </si>
  <si>
    <t>1d61b0b42</t>
  </si>
  <si>
    <t>Adding condition Root in P language. VQ</t>
  </si>
  <si>
    <t>Adding-condition-Root-in-P-language</t>
  </si>
  <si>
    <t>Tue, 26 Dec 2000 16:32:36 +0000</t>
  </si>
  <si>
    <t>f4b6a17ff25f47dcda6e75c04183950b05530006</t>
  </si>
  <si>
    <t>f4b6a17ff</t>
  </si>
  <si>
    <t>3bb38cb705546be3eedb338328b6bfee0195acd5</t>
  </si>
  <si>
    <t>3bb38cb70</t>
  </si>
  <si>
    <t>Apply exception HighlightChildren only to the main view defined in the presentation schema. VQ.</t>
  </si>
  <si>
    <t>Apply-exception-HighlightChildren-only-to-the-main-view-defined</t>
  </si>
  <si>
    <t>Tue, 26 Dec 2000 15:23:54 +0000</t>
  </si>
  <si>
    <t>17df3ddf98f3d6d93457b4600faa32fc957379a4</t>
  </si>
  <si>
    <t>17df3ddf9</t>
  </si>
  <si>
    <t>5817d300b21c160a812ebc624e15cf1b1fef6229</t>
  </si>
  <si>
    <t>5817d300b</t>
  </si>
  <si>
    <t>SVG: implementing element a (anchor), cleaning up schemas (removing      elements Spline and Closedspline from GraphML). VQ</t>
  </si>
  <si>
    <t>SVG-implementing-element-a-anchor-cleaning-up-schemas-removing</t>
  </si>
  <si>
    <t>Tue, 26 Dec 2000 13:05:38 +0000</t>
  </si>
  <si>
    <t>4f8e604a82b8d67449045a2f05456ef4df7b7260</t>
  </si>
  <si>
    <t>4f8e604a8</t>
  </si>
  <si>
    <t>d6886f55c2b816b1192dde70702ea708bc1d94f3</t>
  </si>
  <si>
    <t>d6886f55c</t>
  </si>
  <si>
    <t>updating user's manual VQ.</t>
  </si>
  <si>
    <t>updating-user-s-manual</t>
  </si>
  <si>
    <t>Tue, 26 Dec 2000 10:46:52 +0000</t>
  </si>
  <si>
    <t>a09ff6556ab7465d9f2ff23721cf2c63cdeaad35</t>
  </si>
  <si>
    <t>a09ff6556</t>
  </si>
  <si>
    <t>5658803cf03e4cdab1144dc7055e12ad60e9bb42</t>
  </si>
  <si>
    <t>5658803cf</t>
  </si>
  <si>
    <t>Bug fix: when pasting a MathML expression, some extra &lt;mrow&gt; elements were added. MathML: support for attributes frame, align, side (element mtable). VQ</t>
  </si>
  <si>
    <t>Bug-fix-when-pasting-a-MathML-expression-some-extra-mrow-elements</t>
  </si>
  <si>
    <t>Tue, 26 Dec 2000 10:13:47 +0000</t>
  </si>
  <si>
    <t>b50f97c3d06fc766eba3f95763c01c65922cad3e</t>
  </si>
  <si>
    <t>b50f97c3d</t>
  </si>
  <si>
    <t>6d5d625b233bcfebd250e0625ff0cad86176977e</t>
  </si>
  <si>
    <t>6d5d625b2</t>
  </si>
  <si>
    <t>tag: Amaya-4-1-2</t>
  </si>
  <si>
    <t>JK: Added a libwww cvs update to the make update rule</t>
  </si>
  <si>
    <t>JK-Added-a-libwww-cvs-update-to-the-make-update-rule</t>
  </si>
  <si>
    <t>Fri, 22 Dec 2000 16:47:51 +0000</t>
  </si>
  <si>
    <t>60eddcb96a4c3d264998e759bf1dd6cf3bfd379e</t>
  </si>
  <si>
    <t>60eddcb96</t>
  </si>
  <si>
    <t>fbec1c76c4cf09e20f8e9b1b410a0da5da337266</t>
  </si>
  <si>
    <t>fbec1c76c</t>
  </si>
  <si>
    <t>Fri, 22 Dec 2000 16:42:16 +0000</t>
  </si>
  <si>
    <t>6a2647b4ca74db69e222962d123a0f68c21980b3</t>
  </si>
  <si>
    <t>6a2647b4c</t>
  </si>
  <si>
    <t>8c66e2b951f47afd39d8d1a177f2c6e4b47b7730</t>
  </si>
  <si>
    <t>8c66e2b95</t>
  </si>
  <si>
    <t>Fri, 22 Dec 2000 16:17:25 +0000</t>
  </si>
  <si>
    <t>b333730cdeb1ac9741ff63017ce4bea97efc9f72</t>
  </si>
  <si>
    <t>b333730cd</t>
  </si>
  <si>
    <t>d0b679680bf5c574e9c3b841632985b9550ad1c4</t>
  </si>
  <si>
    <t>d0b679680</t>
  </si>
  <si>
    <t>Bug fixes: The Doctype was not generated for HTML documents after creation of a new HTML element. Problem with the caret when inserting text within an empty box. Irene</t>
  </si>
  <si>
    <t>Bug-fixes-The-Doctype-was-not-generated-for-HTML-documents-after-creation</t>
  </si>
  <si>
    <t>Fri, 22 Dec 2000 16:16:38 +0000</t>
  </si>
  <si>
    <t>782611831dc12db2b61e521eea050149c2a046d9</t>
  </si>
  <si>
    <t>935938116c88f9971aa0d7bf86d3d0a28b946ab6</t>
  </si>
  <si>
    <t>Bug fixed. The end of buffer was not detected when one was parsing a html buffer (it is the case for the html tranformations). LC</t>
  </si>
  <si>
    <t>Fri, 22 Dec 2000 10:30:26 +0000</t>
  </si>
  <si>
    <t>26eac19a8c2f4cf9857d8194fbf641d955ed7ba4</t>
  </si>
  <si>
    <t>26eac19a8</t>
  </si>
  <si>
    <t>008bbb2f75a50b5948cd6b7dd076cd91e50c578c</t>
  </si>
  <si>
    <t>008bbb2f7</t>
  </si>
  <si>
    <t>Thu, 21 Dec 2000 15:43:45 +0000</t>
  </si>
  <si>
    <t>ccfcf5a1942843327850f3b69b4b9bf8d22ec09c</t>
  </si>
  <si>
    <t>ccfcf5a19</t>
  </si>
  <si>
    <t>86dde070c19a29fb2fb97970f556503207bf4d84</t>
  </si>
  <si>
    <t>86dde070c</t>
  </si>
  <si>
    <t>Bug fix: Entities &amp;LeftAngleBracket; and &amp;RightAngleBracket; where not handled correctly in an mo element. VQ</t>
  </si>
  <si>
    <t>Bug-fix-Entities-LeftAngleBracket-and-RightAngleBracket-where-not-handled</t>
  </si>
  <si>
    <t>Thu, 21 Dec 2000 15:13:33 +0000</t>
  </si>
  <si>
    <t>61c401007b6353bec9a09c415acddbda0379efe4</t>
  </si>
  <si>
    <t>61c401007</t>
  </si>
  <si>
    <t>c29cf6610eb70b0293ed543b5318110f0f0b326d</t>
  </si>
  <si>
    <t>c29cf6610</t>
  </si>
  <si>
    <t>Fixing typo errors. LC</t>
  </si>
  <si>
    <t>Thu, 21 Dec 2000 14:08:52 +0000</t>
  </si>
  <si>
    <t>91bfa8888f3a08a64a5a8816522ad82ad7b18fbc</t>
  </si>
  <si>
    <t>91bfa8888</t>
  </si>
  <si>
    <t>c74f85458589b1dc9a14c72c3fba0b3ab939120c</t>
  </si>
  <si>
    <t>c74f85458</t>
  </si>
  <si>
    <t>Translation of a new paragraph + fixing a typo error LC</t>
  </si>
  <si>
    <t>Translation-of-a-new-paragraph-fixing-a-typo-error</t>
  </si>
  <si>
    <t>Thu, 21 Dec 2000 13:59:52 +0000</t>
  </si>
  <si>
    <t>061726b4f67567ab3e0677a293cc2147754c3a86</t>
  </si>
  <si>
    <t>061726b4f</t>
  </si>
  <si>
    <t>04a2ce17b3de320b6c6a1d206b2b4435848c3806</t>
  </si>
  <si>
    <t>04a2ce17b</t>
  </si>
  <si>
    <t>The final selection after a paste in an empty box was sometimes weird. Irene</t>
  </si>
  <si>
    <t>The-final-selection-after-a-paste-in-an-empty-box-was-sometimes-weird</t>
  </si>
  <si>
    <t>Thu, 21 Dec 2000 13:27:09 +0000</t>
  </si>
  <si>
    <t>9a61ea8435ebf3a97b3e9483cf85cec629df63ad</t>
  </si>
  <si>
    <t>9a61ea843</t>
  </si>
  <si>
    <t>a74aa5986bc2dcf689ed5a533151b8e77389a513</t>
  </si>
  <si>
    <t>a74aa5986</t>
  </si>
  <si>
    <t>JK: local names weren't converted into WWW ones under Windows (a problem with an evaluation).</t>
  </si>
  <si>
    <t>JK-local-names-weren-t-converted-into-WWW-ones-under-Windows-a-problem</t>
  </si>
  <si>
    <t>Thu, 21 Dec 2000 13:21:58 +0000</t>
  </si>
  <si>
    <t>6ae5d7eeded9376dd04980d0ff932036f6d7bfc7</t>
  </si>
  <si>
    <t>6ae5d7eed</t>
  </si>
  <si>
    <t>89739444329b56e24b36f744f8b7d15416cc85b6</t>
  </si>
  <si>
    <t>JK: Doc update</t>
  </si>
  <si>
    <t>JK-Doc-update</t>
  </si>
  <si>
    <t>Thu, 21 Dec 2000 12:08:06 +0000</t>
  </si>
  <si>
    <t>6a76208b0dfce17643a11cfa1107c291fbe1c238</t>
  </si>
  <si>
    <t>6a76208b0</t>
  </si>
  <si>
    <t>d0f1fe27e37e2146467ce9fadd8f0dbdf487211e</t>
  </si>
  <si>
    <t>d0f1fe27e</t>
  </si>
  <si>
    <t>Bug fixed in the XML parser. Data after leading multibytes characters was considered as the first character of the current element. LC</t>
  </si>
  <si>
    <t>Thu, 21 Dec 2000 12:04:53 +0000</t>
  </si>
  <si>
    <t>f83c1ed6c40ce1005f0d2dbb542adcac819a6e62</t>
  </si>
  <si>
    <t>f83c1ed6c</t>
  </si>
  <si>
    <t>721b7e976e0d1e426445baaff7c0c6256faa5aec</t>
  </si>
  <si>
    <t>721b7e976</t>
  </si>
  <si>
    <t>JK: New annotation pref. options</t>
  </si>
  <si>
    <t>JK-New-annotation-pref.-options</t>
  </si>
  <si>
    <t>Thu, 21 Dec 2000 11:46:23 +0000</t>
  </si>
  <si>
    <t>681e46623932eae06456a7713ef7abdc4b3260dc</t>
  </si>
  <si>
    <t>681e46623</t>
  </si>
  <si>
    <t>9fac07aaecf6251d100a264ace9e73a05fe2a3c7</t>
  </si>
  <si>
    <t>9fac07aae</t>
  </si>
  <si>
    <t>Thu, 21 Dec 2000 11:31:54 +0000</t>
  </si>
  <si>
    <t>9a43bdd7a648f9772166d718730807e12b5d5e43</t>
  </si>
  <si>
    <t>9a43bdd7a</t>
  </si>
  <si>
    <t>1e0e7bd76de4d7de4e64050c393c2c762ad03861</t>
  </si>
  <si>
    <t>1e0e7bd76</t>
  </si>
  <si>
    <t>Fixing a warning message VQ.</t>
  </si>
  <si>
    <t>Thu, 21 Dec 2000 11:21:46 +0000</t>
  </si>
  <si>
    <t>310310b03fbd30848f8362bb42054b693a3e81c7</t>
  </si>
  <si>
    <t>310310b03</t>
  </si>
  <si>
    <t>44a4005de4e7bb2987bc9347b738ebf968174466</t>
  </si>
  <si>
    <t>44a4005de</t>
  </si>
  <si>
    <t>JK: New annotation config options for switching off auto-load</t>
  </si>
  <si>
    <t>JK-New-annotation-config-options-for-switching-off-auto-load</t>
  </si>
  <si>
    <t>Thu, 21 Dec 2000 11:11:22 +0000</t>
  </si>
  <si>
    <t>ddbe69ae3210c1d2c59265f3d78e7c701517f8d9</t>
  </si>
  <si>
    <t>ddbe69ae3</t>
  </si>
  <si>
    <t>cec4cda5f5e09a87040f31eb312854593e749e11</t>
  </si>
  <si>
    <t>cec4cda5f</t>
  </si>
  <si>
    <t>Thu, 21 Dec 2000 11:08:23 +0000</t>
  </si>
  <si>
    <t>582aea28162966499ef8482fc790a9be85ab143d</t>
  </si>
  <si>
    <t>582aea281</t>
  </si>
  <si>
    <t>c594530deb0130c462f94f93e330d2b20a76fd65</t>
  </si>
  <si>
    <t>c594530de</t>
  </si>
  <si>
    <t>Removing typo dictionaries. Irene</t>
  </si>
  <si>
    <t>Removing-typo-dictionaries</t>
  </si>
  <si>
    <t>Thu, 21 Dec 2000 11:05:58 +0000</t>
  </si>
  <si>
    <t>c887ab0a1a7ce131a73ada9a8ed9604d0936e59b</t>
  </si>
  <si>
    <t>c887ab0a1</t>
  </si>
  <si>
    <t>178a366d8e9872856fb3ef4596c8fec4177f33a3</t>
  </si>
  <si>
    <t>178a366d8</t>
  </si>
  <si>
    <t>Bug fix: when pasting a table from one document to another, borders disappeared. VQ</t>
  </si>
  <si>
    <t>Bug-fix-when-pasting-a-table-from-one-document-to-another-borders-disappeared</t>
  </si>
  <si>
    <t>Wed, 20 Dec 2000 19:05:54 +0000</t>
  </si>
  <si>
    <t>dee0d43c1c34b3f46611d9f628d42046166b6cf0</t>
  </si>
  <si>
    <t>dee0d43c1</t>
  </si>
  <si>
    <t>73568f10a8eaf27ea204edddc3986e78d8166584</t>
  </si>
  <si>
    <t>73568f10a</t>
  </si>
  <si>
    <t>Support of UTF-8 for XML comments. LC</t>
  </si>
  <si>
    <t>Support-of-UTF-8-for-XML-comments</t>
  </si>
  <si>
    <t>Wed, 20 Dec 2000 18:06:29 +0000</t>
  </si>
  <si>
    <t>f00e18f90292f026ce6f351eb24f34c8ee6e1db1</t>
  </si>
  <si>
    <t>f00e18f90</t>
  </si>
  <si>
    <t>e5c690305ed532b14c73c1132d3473a46a784aba</t>
  </si>
  <si>
    <t>e5c690305</t>
  </si>
  <si>
    <t>When a math expression was created in a SVG it was displayed before the user decided its position. Irene</t>
  </si>
  <si>
    <t>When-a-math-expression-was-created-in-a-SVG-it-was-displayed-before-the</t>
  </si>
  <si>
    <t>Wed, 20 Dec 2000 17:13:51 +0000</t>
  </si>
  <si>
    <t>1a1ddab5a49a247e5aa27b9e41804fe8863e0598</t>
  </si>
  <si>
    <t>1a1ddab5a</t>
  </si>
  <si>
    <t>f2aba8bb511c97e385fb8c9b8ab2ddd0aa17ba0f</t>
  </si>
  <si>
    <t>f2aba8bb5</t>
  </si>
  <si>
    <t>Parsing of document sources with UTF8 characters. Irene</t>
  </si>
  <si>
    <t>Parsing-of-document-sources-with-UTF8-characters</t>
  </si>
  <si>
    <t>Wed, 20 Dec 2000 16:57:34 +0000</t>
  </si>
  <si>
    <t>f7a1e02f5749cde5d23626b893e01a8253656cd8</t>
  </si>
  <si>
    <t>f7a1e02f5</t>
  </si>
  <si>
    <t>3eada61b8ca7a3ffe1e1942ca5363f1be2f112c8</t>
  </si>
  <si>
    <t>3eada61b8</t>
  </si>
  <si>
    <t>The XML parser no longer generates a pseudo-paragraph for a math element which is not inside a (x)html element. LC</t>
  </si>
  <si>
    <t>The-XML-parser-no-longer-generates-a-pseudo-paragraph-for-a-math-element-which-is-not-inside-a-x-html-element</t>
  </si>
  <si>
    <t>Wed, 20 Dec 2000 15:41:11 +0000</t>
  </si>
  <si>
    <t>c43f4de04a3cd1d3e6942afdb814a1f7b9fa5477</t>
  </si>
  <si>
    <t>c43f4de04</t>
  </si>
  <si>
    <t>70235323ba21b7dfba548e368eacedf3df891956</t>
  </si>
  <si>
    <t>70235323b</t>
  </si>
  <si>
    <t>Wed, 20 Dec 2000 15:14:15 +0000</t>
  </si>
  <si>
    <t>e654c1aee75e2308896a397e707dcc64a121298b</t>
  </si>
  <si>
    <t>e654c1aee</t>
  </si>
  <si>
    <t>2a587b0b9263ee6cf9002844287cd44e15ba6da3</t>
  </si>
  <si>
    <t>2a587b0b9</t>
  </si>
  <si>
    <t>Bug fixed in the parsing of UTF8coded characters. The SYMBOL_UNIT Thot element was not considered as an inline element. LC</t>
  </si>
  <si>
    <t>Bug-fixed-in-the-parsing-of-UTF8coded-characters</t>
  </si>
  <si>
    <t>Wed, 20 Dec 2000 14:14:03 +0000</t>
  </si>
  <si>
    <t>a104759474f850614ac98af022999ba901d08819</t>
  </si>
  <si>
    <t>a10475947</t>
  </si>
  <si>
    <t>87dc7de13a5ec69df561f40f1a8b1e1a07312e60</t>
  </si>
  <si>
    <t>87dc7de13</t>
  </si>
  <si>
    <t>Bug fix: crash when extending a selection with a hyphenated word. VQ.</t>
  </si>
  <si>
    <t>Bug-fix-crash-when-extending-a-selection-with-a-hyphenated-word</t>
  </si>
  <si>
    <t>Wed, 20 Dec 2000 13:53:49 +0000</t>
  </si>
  <si>
    <t>750dd9ee3152e1877447e3a36381907c5867597a</t>
  </si>
  <si>
    <t>750dd9ee3</t>
  </si>
  <si>
    <t>59b64ea3f833bcce109a3a1d1588f1fe5212b731</t>
  </si>
  <si>
    <t>59b64ea3f</t>
  </si>
  <si>
    <t>JK: Removed the parser warning message</t>
  </si>
  <si>
    <t>JK-Removed-the-parser-warning-message</t>
  </si>
  <si>
    <t>Wed, 20 Dec 2000 12:22:45 +0000</t>
  </si>
  <si>
    <t>c3704b7adcc23e36affe40828f569f3f8bcc44ca</t>
  </si>
  <si>
    <t>c3704b7ad</t>
  </si>
  <si>
    <t>4bd9d9aa622632d537725db216b36e7c1faf893f</t>
  </si>
  <si>
    <t>4bd9d9aa6</t>
  </si>
  <si>
    <t>JK: Removed the parser warning menu</t>
  </si>
  <si>
    <t>JK-Removed-the-parser-warning-menu</t>
  </si>
  <si>
    <t>Wed, 20 Dec 2000 12:19:59 +0000</t>
  </si>
  <si>
    <t>cd7811073aefbcdecb27c25df55856c29e9db4bd</t>
  </si>
  <si>
    <t>cd7811073</t>
  </si>
  <si>
    <t>1338479a5e2899ec42a63ab42eadf60c7f6314d7</t>
  </si>
  <si>
    <t>1338479a5</t>
  </si>
  <si>
    <t>Improving the UTF8 export. Irene</t>
  </si>
  <si>
    <t>Improving-the-UTF8-export</t>
  </si>
  <si>
    <t>Wed, 20 Dec 2000 12:06:26 +0000</t>
  </si>
  <si>
    <t>a4c7b16f4fa219df1e20683e79c52e7767c7abc1</t>
  </si>
  <si>
    <t>a4c7b16f4</t>
  </si>
  <si>
    <t>2826cd054af87a61aa9d48d07c85f7a46722127c</t>
  </si>
  <si>
    <t>2826cd054</t>
  </si>
  <si>
    <t>The page number of pages generated by a CSS rule was not correct. Irene</t>
  </si>
  <si>
    <t>The-page-number-of-pages-generated-by-a-CSS-rule-was-not-correct</t>
  </si>
  <si>
    <t>Wed, 20 Dec 2000 12:05:47 +0000</t>
  </si>
  <si>
    <t>69c302469a9ad4513d8bc3206f4fc33a744a4d51</t>
  </si>
  <si>
    <t>69c302469</t>
  </si>
  <si>
    <t>2f33fe6177e84ecf1882a9415851b08c236d96a9</t>
  </si>
  <si>
    <t>2f33fe617</t>
  </si>
  <si>
    <t>Support of UTF-8 for the source documents (not definitive version) LC</t>
  </si>
  <si>
    <t>Support-of-UTF-8-for-the-source-documents-not-definitive-version</t>
  </si>
  <si>
    <t>Tue, 19 Dec 2000 18:02:44 +0000</t>
  </si>
  <si>
    <t>1ce77ef80f273f69c703ea87c481162501ccab83</t>
  </si>
  <si>
    <t>1ce77ef80</t>
  </si>
  <si>
    <t>4f2e141dcf01b8c3bccf8f8438210e3d3cd70996</t>
  </si>
  <si>
    <t>4f2e141dc</t>
  </si>
  <si>
    <t>Updating the prototypes availables outside the Thotlib. LC</t>
  </si>
  <si>
    <t>Updating-the-prototypes-availables-outside-the-Thotlib</t>
  </si>
  <si>
    <t>Tue, 19 Dec 2000 18:00:48 +0000</t>
  </si>
  <si>
    <t>26c5e252f86f2903c2dafcc162707629afa0f4d4</t>
  </si>
  <si>
    <t>26c5e252f</t>
  </si>
  <si>
    <t>a19abdc4f940f7739de9ddcaeb524b7d3fca401f</t>
  </si>
  <si>
    <t>a19abdc4f</t>
  </si>
  <si>
    <t>The new cursor position was not registered after a "Moving to the beginning of the line" and a "Moving to the end of the line". + fixing some warnings. Irene</t>
  </si>
  <si>
    <t>The-new-cursor-position-was-not-registered-after-a-Moving-to-the-beginning</t>
  </si>
  <si>
    <t>Tue, 19 Dec 2000 09:52:59 +0000</t>
  </si>
  <si>
    <t>aa2e8c0bb119cb1a6d2c4ac1775ebc55a668ed62</t>
  </si>
  <si>
    <t>aa2e8c0bb</t>
  </si>
  <si>
    <t>aace29b3f775b8f59e01fa54accdfcb9d2908e3f</t>
  </si>
  <si>
    <t>aace29b3f</t>
  </si>
  <si>
    <t>The file browser selectors of the 'Save As' command had no fixed width for a remote document. LC</t>
  </si>
  <si>
    <t>The-file-browser-selectors-of-the-Save-As-command-had-no-fixed-width-for-a-remote-document</t>
  </si>
  <si>
    <t>Tue, 19 Dec 2000 09:26:23 +0000</t>
  </si>
  <si>
    <t>0aac60af91915b0053e3e76f8c27fcbc3bb548da</t>
  </si>
  <si>
    <t>0aac60af9</t>
  </si>
  <si>
    <t>66de56aaf26572fd0364ae2b2595d92e078f0b63</t>
  </si>
  <si>
    <t>66de56aaf</t>
  </si>
  <si>
    <t>Amaya hanged during the printing or generated too short pages. Irene</t>
  </si>
  <si>
    <t>Amaya-hanged-during-the-printing-or-generated-too-short-pages</t>
  </si>
  <si>
    <t>Tue, 19 Dec 2000 08:40:45 +0000</t>
  </si>
  <si>
    <t>f9c2683791cfb97b70b12b273e57d2030a479bad</t>
  </si>
  <si>
    <t>f9c268379</t>
  </si>
  <si>
    <t>12a3516d3aadb858b080415296ddc991bf2d3566</t>
  </si>
  <si>
    <t>12a3516d3</t>
  </si>
  <si>
    <t>The piece of text that followed a piece ended by an hypen was not selected. Irene</t>
  </si>
  <si>
    <t>The-piece-of-text-that-followed-a-piece-ended-by-an-hypen-was-not-selected</t>
  </si>
  <si>
    <t>Mon, 18 Dec 2000 17:06:44 +0000</t>
  </si>
  <si>
    <t>99252d6a87edb8dc11937818dae86407f63c0f60</t>
  </si>
  <si>
    <t>99252d6a8</t>
  </si>
  <si>
    <t>748c2901bdfc16fbae4e6007076122a2ff6e7683</t>
  </si>
  <si>
    <t>748c2901b</t>
  </si>
  <si>
    <t>Accept UTF-8 coded character data for the HMTL documents. LC</t>
  </si>
  <si>
    <t>Accept-UTF-8-coded-character-data-for-the-HMTL-documents</t>
  </si>
  <si>
    <t>Mon, 18 Dec 2000 16:58:18 +0000</t>
  </si>
  <si>
    <t>0b07373b63381f72ddcafd3b99368aa8a377da3f</t>
  </si>
  <si>
    <t>0b07373b6</t>
  </si>
  <si>
    <t>ae144bd76361bf2586699984cab0160f1c25b4b6</t>
  </si>
  <si>
    <t>ae144bd76</t>
  </si>
  <si>
    <t>- When the editor mode is due to parsing errors, the 'synchronise' command restores the previous mode before parsing again the document. - Rename the function 'RestartHTMLParser' LC</t>
  </si>
  <si>
    <t>When-the-editor-mode-is-due-to-parsing-errors-the-synchronise-command-restores-the-previous-mode-before-parsing-again-the-document</t>
  </si>
  <si>
    <t>Mon, 18 Dec 2000 11:58:31 +0000</t>
  </si>
  <si>
    <t>7f0957179384b6619386872c1688f11ac1c46c88</t>
  </si>
  <si>
    <t>7f0957179</t>
  </si>
  <si>
    <t>3b1158278de5e3f2871102a380b23eaa4bc4c691</t>
  </si>
  <si>
    <t>3b1158278</t>
  </si>
  <si>
    <t>Look for the document encoding into the META tag for the HTML documents also. LC</t>
  </si>
  <si>
    <t>Look-for-the-document-encoding-into-the-META-tag-for-the-HTML-documents-also</t>
  </si>
  <si>
    <t>Mon, 18 Dec 2000 11:06:22 +0000</t>
  </si>
  <si>
    <t>3e383a1971c96c79c8e385ab5e21ad64d5a03bfb</t>
  </si>
  <si>
    <t>3e383a197</t>
  </si>
  <si>
    <t>6045272611662fdd4ba8f1eeaee445790d60dec8</t>
  </si>
  <si>
    <t>Fixing some warning messages VQ.</t>
  </si>
  <si>
    <t>Mon, 18 Dec 2000 10:35:46 +0000</t>
  </si>
  <si>
    <t>60706e1c9eeda68f6bb437899456892281749d55</t>
  </si>
  <si>
    <t>60706e1c9</t>
  </si>
  <si>
    <t>e47e51eb31f9530b929f1cd6bdbf7a4754d182f0</t>
  </si>
  <si>
    <t>e47e51eb3</t>
  </si>
  <si>
    <t>Syntax editing + todo file Irene</t>
  </si>
  <si>
    <t>Syntax-editing-todo-file</t>
  </si>
  <si>
    <t>Mon, 18 Dec 2000 10:34:18 +0000</t>
  </si>
  <si>
    <t>2156bb7805049d776c481f9e33af887a690edcbf</t>
  </si>
  <si>
    <t>2156bb780</t>
  </si>
  <si>
    <t>c979386b88dd3143e20c00b83ed6a19fb8622778</t>
  </si>
  <si>
    <t>c979386b8</t>
  </si>
  <si>
    <t>When Amaya crashed during a text editing, the last inserted text was never saved. Irene</t>
  </si>
  <si>
    <t>When-Amaya-crashed-during-a-text-editing-the-last-inserted-text-was-never</t>
  </si>
  <si>
    <t>Mon, 18 Dec 2000 10:33:27 +0000</t>
  </si>
  <si>
    <t>7bd1ff48ac6e4b463bf0cda0ef52197793aa6abb</t>
  </si>
  <si>
    <t>7bd1ff48a</t>
  </si>
  <si>
    <t>d12c5ea81a7bf58aa3c9579debe9d7134e554ad9</t>
  </si>
  <si>
    <t>d12c5ea81</t>
  </si>
  <si>
    <t>Add the document encoding to the parser data context structure LC</t>
  </si>
  <si>
    <t>Add-the-document-encoding-to-the-parser-data-context-structure</t>
  </si>
  <si>
    <t>Mon, 18 Dec 2000 10:31:18 +0000</t>
  </si>
  <si>
    <t>ff79e773efa51d8eae7b081bb9187b9898a53ad6</t>
  </si>
  <si>
    <t>ff79e773e</t>
  </si>
  <si>
    <t>80dc2e997695ba35b76eb3838f5e336a0e88cb94</t>
  </si>
  <si>
    <t>80dc2e997</t>
  </si>
  <si>
    <t>When the 'sniffing' function sets the document encoding to US-ASCII, the XML parser overrides document encoding declaration with that value. Bug fixed : When an unknown encoding is encountered, the XML parser stops immediately the parsing. LC</t>
  </si>
  <si>
    <t>When-the-sniffing-function-sets-the-document-encoding-to-US-ASCII-the-XML-parser-overrides-document-encoding-declaration-with-that-value</t>
  </si>
  <si>
    <t>Mon, 18 Dec 2000 10:21:06 +0000</t>
  </si>
  <si>
    <t>5abbfe1eba83b25830aa8b2dd7767821e5fa48b0</t>
  </si>
  <si>
    <t>5abbfe1eb</t>
  </si>
  <si>
    <t>0f994fbecdf741677c92bd3aba96eed5a002e9ac</t>
  </si>
  <si>
    <t>0f994fbec</t>
  </si>
  <si>
    <t>MathML: implementing attributes rowalign and columnalign VQ.</t>
  </si>
  <si>
    <t>MathML-implementing-attributes-rowalign-and-columnalign</t>
  </si>
  <si>
    <t>Mon, 18 Dec 2000 08:46:09 +0000</t>
  </si>
  <si>
    <t>ab10bd0ffd5e336ed7035a9d90c8db1fe3b7279e</t>
  </si>
  <si>
    <t>ab10bd0ff</t>
  </si>
  <si>
    <t>fc170d55567508efb41edd8f460b8182dc47871e</t>
  </si>
  <si>
    <t>fc170d555</t>
  </si>
  <si>
    <t>Proto not updated. LC</t>
  </si>
  <si>
    <t>Proto-not-updated</t>
  </si>
  <si>
    <t>Fri, 15 Dec 2000 17:42:43 +0000</t>
  </si>
  <si>
    <t>85724bf156394f42ba3e9456c54fbd63f4d6279d</t>
  </si>
  <si>
    <t>85724bf15</t>
  </si>
  <si>
    <t>e21eaba1085f44f2ba9cacc2c9322812e08abf87</t>
  </si>
  <si>
    <t>e21eaba10</t>
  </si>
  <si>
    <t>Add a function that returns the number of bytes to read for an UTF8-coded character. LC</t>
  </si>
  <si>
    <t>Add-a-function-that-returns-the-number-of-bytes-to-read-for-an-UTF8-coded-character</t>
  </si>
  <si>
    <t>Fri, 15 Dec 2000 17:30:39 +0000</t>
  </si>
  <si>
    <t>c8a9569eeab60d47ca42a71db84ea712982a049e</t>
  </si>
  <si>
    <t>c8a9569ee</t>
  </si>
  <si>
    <t>4f63a70471fd060b0d0e0ae133114b245e73bdcc</t>
  </si>
  <si>
    <t>4f63a7047</t>
  </si>
  <si>
    <t>Bug fix in the selection Irene</t>
  </si>
  <si>
    <t>Fri, 15 Dec 2000 17:19:38 +0000</t>
  </si>
  <si>
    <t>8a4fbc74f3220a91dd65e18eeb9baed55868cae1</t>
  </si>
  <si>
    <t>8a4fbc74f</t>
  </si>
  <si>
    <t>5a0d4e5f862b009ff8cfa3c7d2f48f972f5c7598</t>
  </si>
  <si>
    <t>5a0d4e5f8</t>
  </si>
  <si>
    <t>Printing non-Iso-latin-1 characters. Irene</t>
  </si>
  <si>
    <t>Printing-non-Iso-latin-1-characters</t>
  </si>
  <si>
    <t>Fri, 15 Dec 2000 15:05:01 +0000</t>
  </si>
  <si>
    <t>93b5644db196e430cb8fc85b9187beabb2969fee</t>
  </si>
  <si>
    <t>93b5644db</t>
  </si>
  <si>
    <t>c1bdf0cef4d8c6bdb5c3dd530844b70b82db2574</t>
  </si>
  <si>
    <t>c1bdf0cef</t>
  </si>
  <si>
    <t>MathML: adjusting space around binary operators VQ</t>
  </si>
  <si>
    <t>MathML-adjusting-space-around-binary-operators</t>
  </si>
  <si>
    <t>Fri, 15 Dec 2000 10:38:02 +0000</t>
  </si>
  <si>
    <t>9af1e2af50f47bb863c8512798b3b1d31e7e0242</t>
  </si>
  <si>
    <t>9af1e2af5</t>
  </si>
  <si>
    <t>028f942cca07cd910f8a946a507d817aeee766a0</t>
  </si>
  <si>
    <t>028f942cc</t>
  </si>
  <si>
    <t>In Structure view, display unknown characters in a row. VQ</t>
  </si>
  <si>
    <t>In-Structure-view-display-unknown-characters-in-a-row</t>
  </si>
  <si>
    <t>Fri, 15 Dec 2000 10:15:26 +0000</t>
  </si>
  <si>
    <t>7bcbe43bc568931a645520136fa9b4e15f25203f</t>
  </si>
  <si>
    <t>7bcbe43bc</t>
  </si>
  <si>
    <t>dc4e2f855e8278dabc722fea6a44c14dc3c148d7</t>
  </si>
  <si>
    <t>dc4e2f855</t>
  </si>
  <si>
    <t>- Amaya is now able to read UTF8-documents. UTF8 is the default encoding, so the parsing message about 'undefined encoding' is no longer pertinent. - When an encoding is not supported by Amaya, the document is not parsed. LC</t>
  </si>
  <si>
    <t>Amaya-is-now-able-to-read-UTF8-documents.-UTF8-is-the-default-encoding-so-the-parsing-message-about-undefined-encoding-is-no-longer-pertinent</t>
  </si>
  <si>
    <t>Fri, 15 Dec 2000 09:31:18 +0000</t>
  </si>
  <si>
    <t>05bcca16b7cbec4eb27dc294dfd3230acdde6346</t>
  </si>
  <si>
    <t>05bcca16b</t>
  </si>
  <si>
    <t>d082da26ebcdf7dc84ee719c7299b2b0f03af3a0</t>
  </si>
  <si>
    <t>d082da26e</t>
  </si>
  <si>
    <t>- Amaya is now able to export UTF_8 documents. - A schema id is based on the date of its compiling (in seconds) and Amaya   detected that two schemas were different when they had different ids.   That method doesn't work today because new computers are now able to compile   more than one schema per second. So Amaya now compares schema names instead   of schema ids. - Fixing some compiler warnings. Irene</t>
  </si>
  <si>
    <t>Amaya-is-now-able-to-export-UTF_8-documents</t>
  </si>
  <si>
    <t>Fri, 15 Dec 2000 08:47:48 +0000</t>
  </si>
  <si>
    <t>141af38d50a6bf78d17a94e7057a1b09e7fedc2b</t>
  </si>
  <si>
    <t>141af38d5</t>
  </si>
  <si>
    <t>c41357217bfce6f56fcd94532d0c62da6ea237bf</t>
  </si>
  <si>
    <t>c41357217</t>
  </si>
  <si>
    <t>Fixed a spelling error in a comment (momery -&gt; memory). MJD.</t>
  </si>
  <si>
    <t>Fixed-a-spelling-error-in-a-comment-momery-memory-.-MJD</t>
  </si>
  <si>
    <t>Thu, 14 Dec 2000 15:29:42 +0000</t>
  </si>
  <si>
    <t>6328a614fb6f2084f0a58e17c4d175295b5c73ad</t>
  </si>
  <si>
    <t>6328a614f</t>
  </si>
  <si>
    <t>5fead65d2b61d9014956d420f35a1b1d1098a6b5</t>
  </si>
  <si>
    <t>5fead65d2</t>
  </si>
  <si>
    <t>Add UTF_16 to the list of possible charsets. LC</t>
  </si>
  <si>
    <t>Add-UTF_16-to-the-list-of-possible-charsets</t>
  </si>
  <si>
    <t>Thu, 14 Dec 2000 14:46:05 +0000</t>
  </si>
  <si>
    <t>815627fc6e907d267f2eee6e4e70f20cbbde2a1d</t>
  </si>
  <si>
    <t>815627fc6</t>
  </si>
  <si>
    <t>2be78c6a910b8f02d23a79bf43250b594c341b80</t>
  </si>
  <si>
    <t>2be78c6a9</t>
  </si>
  <si>
    <t>Support of multibytes characters for the content of the XML elements. When a multibyte character is not found in the fallback Thot table, the XML parser creates a 'SYMBOL_UNIT' element and associates to that element the wide char code of the character. LC</t>
  </si>
  <si>
    <t>Support-of-multibytes-characters-for-the-content-of-the-XML-elements</t>
  </si>
  <si>
    <t>Thu, 14 Dec 2000 10:46:23 +0000</t>
  </si>
  <si>
    <t>50609745fd84251db4ff1057523c36848b25b04c</t>
  </si>
  <si>
    <t>50609745f</t>
  </si>
  <si>
    <t>8e3571a34a7a9f987d42a10f30697d527094e532</t>
  </si>
  <si>
    <t>8e3571a34</t>
  </si>
  <si>
    <t>There was a confusion between the MathML and the GraphML schema during the export. Fixing some compilation warnings too. Irene</t>
  </si>
  <si>
    <t>There-was-a-confusion-between-the-MathML-and-the-GraphML-schema-during</t>
  </si>
  <si>
    <t>Thu, 14 Dec 2000 09:01:56 +0000</t>
  </si>
  <si>
    <t>42add6411cab58bd75bfe20f5a0243d7b4ccab22</t>
  </si>
  <si>
    <t>42add6411</t>
  </si>
  <si>
    <t>aea0a88955e4a1254b0f4f88285583c0ad405d93</t>
  </si>
  <si>
    <t>aea0a8895</t>
  </si>
  <si>
    <t>Fixing some details of MathML presentation rules to comply with the test suite. VQ.</t>
  </si>
  <si>
    <t>Fixing-some-details-of-MathML-presentation-rules-to-comply-with-the</t>
  </si>
  <si>
    <t>Thu, 14 Dec 2000 08:20:20 +0000</t>
  </si>
  <si>
    <t>3b318a002291acdf09cf5b498d83bbac6805b636</t>
  </si>
  <si>
    <t>3b318a002</t>
  </si>
  <si>
    <t>beb39de266b4491d058f40ba150721e12ec605ab</t>
  </si>
  <si>
    <t>beb39de26</t>
  </si>
  <si>
    <t>JK: Fixing the libwww cache bug. For Unix, you just need to do a make. For Windows, you need to do a perl config/winConfigure.pl first, then the make.</t>
  </si>
  <si>
    <t>JK-Fixing-the-libwww-cache-bug</t>
  </si>
  <si>
    <t>Wed, 13 Dec 2000 17:45:21 +0000</t>
  </si>
  <si>
    <t>79febf91c1fb71fa94b064d8e2bfd6688c4504c8</t>
  </si>
  <si>
    <t>79febf91c</t>
  </si>
  <si>
    <t>98b855fcd29d0fdbaf072129a5306b54cab6553c</t>
  </si>
  <si>
    <t>98b855fcd</t>
  </si>
  <si>
    <t>First step to support UTF8-encoded characters in the XML parser. LC</t>
  </si>
  <si>
    <t>First-step-to-support-UTF8-encoded-characters-in-the-XML-parser</t>
  </si>
  <si>
    <t>Wed, 13 Dec 2000 15:01:00 +0000</t>
  </si>
  <si>
    <t>22dfbba1c2a7638cff34622c0de8f97a67acdf5c</t>
  </si>
  <si>
    <t>22dfbba1c</t>
  </si>
  <si>
    <t>3e1aec81c5e93c04073313aa7e7667c8ef9fd064</t>
  </si>
  <si>
    <t>3e1aec81c</t>
  </si>
  <si>
    <t>Preparing the support of UTF 8 Irene</t>
  </si>
  <si>
    <t>Preparing-the-support-of-UTF-8</t>
  </si>
  <si>
    <t>Wed, 13 Dec 2000 14:35:00 +0000</t>
  </si>
  <si>
    <t>59e5f8e0774b1f58cf108cc1ea50b9357f253d8d</t>
  </si>
  <si>
    <t>59e5f8e07</t>
  </si>
  <si>
    <t>a146a172616492ab7099edf6b32587e7cd66ca3c</t>
  </si>
  <si>
    <t>a146a1726</t>
  </si>
  <si>
    <t>Introducing a new Thot Symbol '?' to represent Unicode characters that can't be mapped onto 8bits characters. New API function TtaSetSymbolCode (contentapi.c) to associate a Wide char code  with a Symbol '?'. VQ</t>
  </si>
  <si>
    <t>Introducing-a-new-Thot-Symbol-to-represent-Unicode-characters-that</t>
  </si>
  <si>
    <t>Wed, 13 Dec 2000 13:05:33 +0000</t>
  </si>
  <si>
    <t>ce694fa0f04b11b626af6568370906aca1f0c4a5</t>
  </si>
  <si>
    <t>ce694fa0f</t>
  </si>
  <si>
    <t>e746cfd5e6153a153b7c85e66ff82147d732ab41</t>
  </si>
  <si>
    <t>e746cfd5e</t>
  </si>
  <si>
    <t>JK: Experiment... ignoring the www/unknown type and letting the sniffing work</t>
  </si>
  <si>
    <t>JK-Experiment.-ignoring-the-www-unknown-type-and-letting</t>
  </si>
  <si>
    <t>Wed, 13 Dec 2000 10:10:15 +0000</t>
  </si>
  <si>
    <t>0968a89c00a6142f91e0b1aa8666d16d457289d5</t>
  </si>
  <si>
    <t>0968a89c0</t>
  </si>
  <si>
    <t>ce0ec4e69542aee3f4b04fceb2cc37e14d58c564</t>
  </si>
  <si>
    <t>ce0ec4e69</t>
  </si>
  <si>
    <t>Updating the user manual for Math. VQ</t>
  </si>
  <si>
    <t>Updating-the-user-manual-for-Math</t>
  </si>
  <si>
    <t>Wed, 13 Dec 2000 08:30:11 +0000</t>
  </si>
  <si>
    <t>a882f6ddffbb2a477c48d93d2cd42d389b8367cf</t>
  </si>
  <si>
    <t>a882f6ddf</t>
  </si>
  <si>
    <t>fc48ae704d253ac7565fb79d0075d31c200a60e6</t>
  </si>
  <si>
    <t>fc48ae704</t>
  </si>
  <si>
    <t>JK: Temporary patch that fixes the content-type and charset mismatches.</t>
  </si>
  <si>
    <t>JK-Temporary-patch-that-fixes-the-content-type-and-charset-mismatches</t>
  </si>
  <si>
    <t>Tue, 12 Dec 2000 17:35:15 +0000</t>
  </si>
  <si>
    <t>f12b0cc257d2eeeb3f3f110f0c037c667dacd985</t>
  </si>
  <si>
    <t>f12b0cc25</t>
  </si>
  <si>
    <t>603af1ea5cb500411d740dfad9a9407b14bee9d3</t>
  </si>
  <si>
    <t>603af1ea5</t>
  </si>
  <si>
    <t>MathML: When a munderover element (or munder, or mover) contained a single OverBrace or UnderBrace within a mrow, this symbol was not displayed on the screen and it generated troubles when printing. VQ</t>
  </si>
  <si>
    <t>MathML-When-a-munderover-element-or-munder-or-mover-contained-a</t>
  </si>
  <si>
    <t>Tue, 12 Dec 2000 17:32:18 +0000</t>
  </si>
  <si>
    <t>90b76b8cb794427a23a6222b52cc0f25c71cf3b1</t>
  </si>
  <si>
    <t>90b76b8cb</t>
  </si>
  <si>
    <t>275cedcc1cca9ccc0b7ffbf5964daa21ab857d83</t>
  </si>
  <si>
    <t>275cedcc1</t>
  </si>
  <si>
    <t>Tue, 12 Dec 2000 14:48:01 +0000</t>
  </si>
  <si>
    <t>841b3783b9b0d3b17f0e55abb2bccacabd431ffc</t>
  </si>
  <si>
    <t>841b3783b</t>
  </si>
  <si>
    <t>e643b1b8052a022c3c13e701ca0da0e6e722fcc1</t>
  </si>
  <si>
    <t>e643b1b80</t>
  </si>
  <si>
    <t>JK: Defer the display when resetting a form's options.</t>
  </si>
  <si>
    <t>JK-Defer-the-display-when-resetting-a-form-s-options</t>
  </si>
  <si>
    <t>Tue, 12 Dec 2000 12:28:26 +0000</t>
  </si>
  <si>
    <t>1398f7ed0206c0563a593e96ccd61040484768e0</t>
  </si>
  <si>
    <t>1398f7ed0</t>
  </si>
  <si>
    <t>f74c45709ef60780b44303ee13c84397fc1372b5</t>
  </si>
  <si>
    <t>f74c45709</t>
  </si>
  <si>
    <t>Mathematical expressions within a &lt;CENTER&gt; element are now centered. LC</t>
  </si>
  <si>
    <t>Mathematical-expressions-within-a-CENTER-element-are-now-centered</t>
  </si>
  <si>
    <t>Tue, 12 Dec 2000 12:09:51 +0000</t>
  </si>
  <si>
    <t>f54ed52938ac927cc90ab1a9c8804f5ed15caf08</t>
  </si>
  <si>
    <t>f54ed5293</t>
  </si>
  <si>
    <t>89860b7283fc32a196584e52b6b89c8d33fcd9e5</t>
  </si>
  <si>
    <t>89860b728</t>
  </si>
  <si>
    <t>The Windows dialogue Underline didn't work correctly Irene</t>
  </si>
  <si>
    <t>The-Windows-dialogue-Underline-didn-t-work-correctly</t>
  </si>
  <si>
    <t>Tue, 12 Dec 2000 09:53:16 +0000</t>
  </si>
  <si>
    <t>b7ea4fb7b49b22f0adf26c25008a3dc3b438c727</t>
  </si>
  <si>
    <t>b7ea4fb7b</t>
  </si>
  <si>
    <t>12eeb5657dc35b7e0cfe4b7aa9424142f5ced80b</t>
  </si>
  <si>
    <t>12eeb5657</t>
  </si>
  <si>
    <t>Correction of the underline position Irene</t>
  </si>
  <si>
    <t>Correction-of-the-underline-position</t>
  </si>
  <si>
    <t>Tue, 12 Dec 2000 09:52:17 +0000</t>
  </si>
  <si>
    <t>55ee5bd9b5c6f0d376f8b96214328d08d940451d</t>
  </si>
  <si>
    <t>55ee5bd9b</t>
  </si>
  <si>
    <t>0a9ebbafc60e095dafd806f6061b2f2ebb71348a</t>
  </si>
  <si>
    <t>0a9ebbafc</t>
  </si>
  <si>
    <t>Integration of Karl-Michael Schneider translations Irene</t>
  </si>
  <si>
    <t>Integration-of-Karl-Michael-Schneider-translations</t>
  </si>
  <si>
    <t>Mon, 11 Dec 2000 16:25:20 +0000</t>
  </si>
  <si>
    <t>996c59dca86f13131fe6e49802818b0ea1714156</t>
  </si>
  <si>
    <t>996c59dca</t>
  </si>
  <si>
    <t>5a17618398a6fc8b43a7ec555b67b3d0f93fcdae</t>
  </si>
  <si>
    <t>5a1761839</t>
  </si>
  <si>
    <t>Mon, 11 Dec 2000 16:23:37 +0000</t>
  </si>
  <si>
    <t>23c377ba7a4492d86dc16ad41afb934eabcbafd1</t>
  </si>
  <si>
    <t>23c377ba7</t>
  </si>
  <si>
    <t>9bdca3f2f65a299c3a3fdbb280fad39511d501eb</t>
  </si>
  <si>
    <t>9bdca3f2f</t>
  </si>
  <si>
    <t>Bug fixed on the file selector form (Unix platforms). Amaya didn't open a document selected from the same directory. LC</t>
  </si>
  <si>
    <t>Bug-fixed-on-the-file-selector-form-Unix-platforms</t>
  </si>
  <si>
    <t>Mon, 11 Dec 2000 16:07:14 +0000</t>
  </si>
  <si>
    <t>cb259c58e8bfe17a84fc30f583773e39da5f8f8f</t>
  </si>
  <si>
    <t>cb259c58e</t>
  </si>
  <si>
    <t>6dc946b9a2582c362fb8c765e59cead7d0e13220</t>
  </si>
  <si>
    <t>6dc946b9a</t>
  </si>
  <si>
    <t>The underline was lost in the Postscript printing. Irene</t>
  </si>
  <si>
    <t>The-underline-was-lost-in-the-Postscript-printing</t>
  </si>
  <si>
    <t>Mon, 11 Dec 2000 16:06:28 +0000</t>
  </si>
  <si>
    <t>48d6c7cbf9d75da2b4a4a23e3359f099336a9aee</t>
  </si>
  <si>
    <t>48d6c7cbf</t>
  </si>
  <si>
    <t>2ae33cf2655d25a1ddf719610bc03c96a7605c7d</t>
  </si>
  <si>
    <t>2ae33cf26</t>
  </si>
  <si>
    <t>SVG: allow remote images to be included in SVG drawings. VQ.</t>
  </si>
  <si>
    <t>SVG-allow-remote-images-to-be-included-in-SVG-drawings</t>
  </si>
  <si>
    <t>Mon, 11 Dec 2000 15:47:02 +0000</t>
  </si>
  <si>
    <t>9612fd7a6be7058c5b263af310b7bb17ba9d0e5d</t>
  </si>
  <si>
    <t>9612fd7a6</t>
  </si>
  <si>
    <t>f50f4a0a25d5e8157800b148d1cc0a25a942bbd3</t>
  </si>
  <si>
    <t>f50f4a0a2</t>
  </si>
  <si>
    <t>Bug fix: crash when printing a document containing an XLink link. VQ.</t>
  </si>
  <si>
    <t>Bug-fix-crash-when-printing-a-document-containing-an-XLink-link</t>
  </si>
  <si>
    <t>Mon, 11 Dec 2000 13:20:43 +0000</t>
  </si>
  <si>
    <t>03ed3f44f4acc2fa9c0283e2824b8379b9f061bd</t>
  </si>
  <si>
    <t>03ed3f44f</t>
  </si>
  <si>
    <t>9e6470766853cf4249ae00e2c12b80eaa629d2fe</t>
  </si>
  <si>
    <t>9e6470766</t>
  </si>
  <si>
    <t>Improving the print on Windows platforms Irene</t>
  </si>
  <si>
    <t>Improving-the-print-on-Windows-platforms</t>
  </si>
  <si>
    <t>Mon, 11 Dec 2000 12:08:08 +0000</t>
  </si>
  <si>
    <t>41ad3193302ec18904a38259414f445161ed8a1c</t>
  </si>
  <si>
    <t>41ad31933</t>
  </si>
  <si>
    <t>e31baac48eb8b348d994d3c08a111626b121745d</t>
  </si>
  <si>
    <t>e31baac48</t>
  </si>
  <si>
    <t>Mon, 11 Dec 2000 11:48:43 +0000</t>
  </si>
  <si>
    <t>4e76eae6efd16d7cb73135e065390ca28c562102</t>
  </si>
  <si>
    <t>4e76eae6e</t>
  </si>
  <si>
    <t>09c920d5131cce3883399eeeae4dc6c00272d3f6</t>
  </si>
  <si>
    <t>09c920d51</t>
  </si>
  <si>
    <t>Updating user documentation. VQ</t>
  </si>
  <si>
    <t>Updating-user-documentation</t>
  </si>
  <si>
    <t>Mon, 11 Dec 2000 11:00:37 +0000</t>
  </si>
  <si>
    <t>dc13db0ea9aadc2a8ddb1b66a22566dfb948936a</t>
  </si>
  <si>
    <t>dc13db0ea</t>
  </si>
  <si>
    <t>ba7c5e3dec23439bce8c34069851f5aed964c247</t>
  </si>
  <si>
    <t>ba7c5e3de</t>
  </si>
  <si>
    <t>SVG: You can now create an image within an SVG using the image button (on      the button bar). You can also edit the xlink:href attribute of elements      image and use and you get the expected result. VQ.</t>
  </si>
  <si>
    <t>SVG-You-can-now-create-an-image-within-an-SVG-using-the-image-button-on</t>
  </si>
  <si>
    <t>Mon, 11 Dec 2000 10:39:57 +0000</t>
  </si>
  <si>
    <t>14b07361c25933eeba237cc4633732408ee1a9da</t>
  </si>
  <si>
    <t>14b07361c</t>
  </si>
  <si>
    <t>c3be223dec8d63bc2d35a8b7eb5f4b0c8e2fc2be</t>
  </si>
  <si>
    <t>c3be223de</t>
  </si>
  <si>
    <t>Bug fix: Checkboxes and radio buttons were not handled correctly when          the user was resetting a form. VQ.</t>
  </si>
  <si>
    <t>Bug-fix-Checkboxes-and-radio-buttons-were-not-handled-correctly-when</t>
  </si>
  <si>
    <t>Sat, 9 Dec 2000 10:25:06 +0000</t>
  </si>
  <si>
    <t>d3576d668b4ea5c9db660336078c31f02fa7d4bc</t>
  </si>
  <si>
    <t>d3576d668</t>
  </si>
  <si>
    <t>ea5e7f67638045f731fb1b359647cd744a4592ea</t>
  </si>
  <si>
    <t>ea5e7f676</t>
  </si>
  <si>
    <t>Adding constant AM_ENABLE_PARSER_WARNING that was missing from a previous commit. VQ</t>
  </si>
  <si>
    <t>Adding-constant-AM_ENABLE_PARSER_WARNING-that-was-missing-from-a-previous</t>
  </si>
  <si>
    <t>Sat, 9 Dec 2000 10:23:34 +0000</t>
  </si>
  <si>
    <t>028b20d1e0d4ac00a72e4296aeb54fa30be3c40f</t>
  </si>
  <si>
    <t>028b20d1e</t>
  </si>
  <si>
    <t>cf2a9c657cff41646f9608150a35312bef164cdc</t>
  </si>
  <si>
    <t>cf2a9c657</t>
  </si>
  <si>
    <t>JK: New General preferences option, Enable Parser Warning messages.</t>
  </si>
  <si>
    <t>JK-New-General-preferences-option-Enable-Parser-Warning-messages</t>
  </si>
  <si>
    <t>Fri, 8 Dec 2000 14:51:08 +0000</t>
  </si>
  <si>
    <t>6b3d5e866e09a2d4e973b32aa2abb6e6adba9542</t>
  </si>
  <si>
    <t>6b3d5e866</t>
  </si>
  <si>
    <t>faaccd1f92983940b6395b84a6a127ff5819eb33</t>
  </si>
  <si>
    <t>faaccd1f9</t>
  </si>
  <si>
    <t>JK: Added ENABLE_PARSER_WARNING message</t>
  </si>
  <si>
    <t>JK-Added-ENABLE_PARSER_WARNING-message</t>
  </si>
  <si>
    <t>Fri, 8 Dec 2000 14:49:45 +0000</t>
  </si>
  <si>
    <t>875498cb003f4f8b2744b626fdd89db4d442bc97</t>
  </si>
  <si>
    <t>875498cb0</t>
  </si>
  <si>
    <t>f6d26e26497d07baf6a52bcf937e171d91db0646</t>
  </si>
  <si>
    <t>f6d26e264</t>
  </si>
  <si>
    <t>Fixing syntax errors Irene</t>
  </si>
  <si>
    <t>Fixing-syntax-errors</t>
  </si>
  <si>
    <t>Fri, 8 Dec 2000 13:16:24 +0000</t>
  </si>
  <si>
    <t>a3a6ae3210426dc38265b526dd4539c842c34f60</t>
  </si>
  <si>
    <t>a3a6ae321</t>
  </si>
  <si>
    <t>98352bdc149187d699371345defe26c9227f3bb2</t>
  </si>
  <si>
    <t>98352bdc1</t>
  </si>
  <si>
    <t>Some Windows global variables were not initialized. Irene</t>
  </si>
  <si>
    <t>Some-Windows-global-variables-were-not-initialized</t>
  </si>
  <si>
    <t>Fri, 8 Dec 2000 11:30:38 +0000</t>
  </si>
  <si>
    <t>b138be6d5ca3754df83cda8dd007ff6e16bbabe1</t>
  </si>
  <si>
    <t>b138be6d5</t>
  </si>
  <si>
    <t>e2e4901d2b1fc962614fc64e8531e8ded7f4d190</t>
  </si>
  <si>
    <t>e2e4901d2</t>
  </si>
  <si>
    <t>JK: When reloading an annotation, don't reload the body (I had forgotten to commit my fix).</t>
  </si>
  <si>
    <t>JK-When-reloading-an-annotation-don-t-reload-the-body</t>
  </si>
  <si>
    <t>Thu, 7 Dec 2000 17:45:20 +0000</t>
  </si>
  <si>
    <t>8ddd8b19d7ce43070a9b79c3ac6927904e7bf086</t>
  </si>
  <si>
    <t>8ddd8b19d</t>
  </si>
  <si>
    <t>118b0828a301ce2f943621149b80b0c493cd836c</t>
  </si>
  <si>
    <t>118b0828a</t>
  </si>
  <si>
    <t>MathML 2.0: implementing the latest changes in attributes for mtable             and other related elements. VQ.</t>
  </si>
  <si>
    <t>MathML-2.0-implementing-the-latest-changes-in-attributes-for-mtable</t>
  </si>
  <si>
    <t>Thu, 7 Dec 2000 17:41:15 +0000</t>
  </si>
  <si>
    <t>6359d47641a826b7da6559b477c42f81fcb18e32</t>
  </si>
  <si>
    <t>6359d4764</t>
  </si>
  <si>
    <t>60ebddd8ac10ad51e04fb2c3dd1a90483362c727</t>
  </si>
  <si>
    <t>60ebddd8a</t>
  </si>
  <si>
    <t>fixing some Windows warnings Irene</t>
  </si>
  <si>
    <t>fixing-some-Windows-warnings</t>
  </si>
  <si>
    <t>Thu, 7 Dec 2000 17:17:41 +0000</t>
  </si>
  <si>
    <t>14e9258a98cc9ce17718a28b7ad351a2abba5139</t>
  </si>
  <si>
    <t>14e9258a9</t>
  </si>
  <si>
    <t>43d367d393f87e7f12d1a0c4193be71d813dd6a2</t>
  </si>
  <si>
    <t>43d367d39</t>
  </si>
  <si>
    <t>A simple click on a math or a svg element within an anchor didn't display the target url into the status line. LC</t>
  </si>
  <si>
    <t>A-simple-click-on-a-math-or-a-svg-element-within-an-anchor-didn-t-display-the-target-url-into-the-status-line</t>
  </si>
  <si>
    <t>Thu, 7 Dec 2000 16:43:05 +0000</t>
  </si>
  <si>
    <t>dd7d0c650bb62214b589b146df12ce029f8113b4</t>
  </si>
  <si>
    <t>dd7d0c650</t>
  </si>
  <si>
    <t>ba901a6910409a69cbb15868ad6bd80e3f341c47</t>
  </si>
  <si>
    <t>ba901a691</t>
  </si>
  <si>
    <t>XHTML documents with a XML declaration but without DOCTYPE or namespace declaration were considered as Text documents. LC</t>
  </si>
  <si>
    <t>XHTML-documents-with-a-XML-declaration-but-without-DOCTYPE-or-namespace-declaration-were-considered-as-Text-documents</t>
  </si>
  <si>
    <t>Thu, 7 Dec 2000 13:52:39 +0000</t>
  </si>
  <si>
    <t>9f2aa751fd73bcab88e352c641ef0492febb0f1e</t>
  </si>
  <si>
    <t>9f2aa751f</t>
  </si>
  <si>
    <t>b964ab48078182f4a70a38a4aded2d11b7db0434</t>
  </si>
  <si>
    <t>b964ab480</t>
  </si>
  <si>
    <t>MathML: fixing position of symbols Overbrace and Underbrace in Structure view VQ.</t>
  </si>
  <si>
    <t>MathML-fixing-position-of-symbols-Overbrace-and-Underbrace-in-Structure-view</t>
  </si>
  <si>
    <t>Thu, 7 Dec 2000 13:44:48 +0000</t>
  </si>
  <si>
    <t>f92f4e59db12741f84eb2d7a270b2168b4ab6882</t>
  </si>
  <si>
    <t>f92f4e59d</t>
  </si>
  <si>
    <t>78cb0731c63086c667c485db2e9b28b03a633c9f</t>
  </si>
  <si>
    <t>78cb0731c</t>
  </si>
  <si>
    <t>MathML: attributes width, height and depth were not interpreted for element         mpadded VQ</t>
  </si>
  <si>
    <t>MathML-attributes-width-height-and-depth-were-not-interpreted-for-element</t>
  </si>
  <si>
    <t>Wed, 6 Dec 2000 18:49:32 +0000</t>
  </si>
  <si>
    <t>04b167cc773359caef8b320b0b28a80c799cc9a1</t>
  </si>
  <si>
    <t>04b167cc7</t>
  </si>
  <si>
    <t>595e62acea490dcd585070cdc5ba9767eca2d4f0</t>
  </si>
  <si>
    <t>595e62ace</t>
  </si>
  <si>
    <t>MathML 2.0: Remove element SEP (no longer part of MathML) and improve             rendering of MGLYPH (as a question mark) VQ.</t>
  </si>
  <si>
    <t>MathML-2.0-Remove-element-SEP-no-longer-part-of-MathML-and-improve</t>
  </si>
  <si>
    <t>Wed, 6 Dec 2000 17:44:59 +0000</t>
  </si>
  <si>
    <t>5a539e77b9a2d8545662ce2e767cf7ed8955cf92</t>
  </si>
  <si>
    <t>5a539e77b</t>
  </si>
  <si>
    <t>506997b8c6261e7eb0df34c927c87f1aeae297e4</t>
  </si>
  <si>
    <t>506997b8c</t>
  </si>
  <si>
    <t>The SaveAs added the suffix .html to svg and mml files. Irene</t>
  </si>
  <si>
    <t>The-SaveAs-added-the-suffix-.html-to-svg-and-mml-files</t>
  </si>
  <si>
    <t>Wed, 6 Dec 2000 16:48:32 +0000</t>
  </si>
  <si>
    <t>d9c7af02d4856a4a582b45cb6d39a1af57504f67</t>
  </si>
  <si>
    <t>d9c7af02d</t>
  </si>
  <si>
    <t>c0efc33cb524a275ba298047520ca7a1531146d4</t>
  </si>
  <si>
    <t>c0efc33cb</t>
  </si>
  <si>
    <t>Bugs fixed in the transformation processus for XHTML documents : . the transformed fragment was not exported with the appropriate translation schema . the transformation of an XHTML element defined after a Math element was performed with the wrong structure schema. LC</t>
  </si>
  <si>
    <t>Bugs-fixed-in-the-transformation-processus-for-XHTML-documents</t>
  </si>
  <si>
    <t>Wed, 6 Dec 2000 16:40:11 +0000</t>
  </si>
  <si>
    <t>7a5d3a0386ce8ec0d6b81ff37d6611c987dc5f51</t>
  </si>
  <si>
    <t>7a5d3a038</t>
  </si>
  <si>
    <t>69bfd474ec64d936f8af7d121b1b5834fc57c6d4</t>
  </si>
  <si>
    <t>69bfd474e</t>
  </si>
  <si>
    <t>Bug fixed Amaya didn't use the right DTD when there is a conflict between the real type of a (local) document and it's extension name. There is still a problem with the window geometry in that case. LC</t>
  </si>
  <si>
    <t>Wed, 6 Dec 2000 12:19:38 +0000</t>
  </si>
  <si>
    <t>52b20f2100b8b84e0d159712504d886d4cfa10da</t>
  </si>
  <si>
    <t>52b20f210</t>
  </si>
  <si>
    <t>94927f9823c814b6148fa39356cd17171b69a482</t>
  </si>
  <si>
    <t>94927f982</t>
  </si>
  <si>
    <t>The style element of SVG documents was not transmitted to print. Improving the Windows code that launched print. Irene</t>
  </si>
  <si>
    <t>The-style-element-of-SVG-documents-was-not-transmitted-to-print</t>
  </si>
  <si>
    <t>Wed, 6 Dec 2000 11:42:24 +0000</t>
  </si>
  <si>
    <t>69432ebba2986cf68689e2c4a34d186a78b83cbe</t>
  </si>
  <si>
    <t>69432ebba</t>
  </si>
  <si>
    <t>422c2b986bf09673c9ff2f9fdf7d92a4e8a2f055</t>
  </si>
  <si>
    <t>422c2b986</t>
  </si>
  <si>
    <t>A new version of drawing functions on Windows platforms Irene</t>
  </si>
  <si>
    <t>A-new-version-of-drawing-functions-on-Windows-platforms</t>
  </si>
  <si>
    <t>Tue, 5 Dec 2000 17:25:40 +0000</t>
  </si>
  <si>
    <t>892f38b8a92c9d0f0b72af2fd3ec66447af93133</t>
  </si>
  <si>
    <t>892f38b8a</t>
  </si>
  <si>
    <t>66ee4b6cdc2fb6512930af525aefdc133666752e</t>
  </si>
  <si>
    <t>66ee4b6cd</t>
  </si>
  <si>
    <t>HTML: element COL was not displayed properly in Structure view VQ</t>
  </si>
  <si>
    <t>HTML-element-COL-was-not-displayed-properly-in-Structure-view</t>
  </si>
  <si>
    <t>Tue, 5 Dec 2000 17:17:34 +0000</t>
  </si>
  <si>
    <t>0859db3a8035bdd7224ea588c5fbd4fa8941ed09</t>
  </si>
  <si>
    <t>0859db3a8</t>
  </si>
  <si>
    <t>41018e818931ef8ba03ad00fa13aa1ec20e62cca</t>
  </si>
  <si>
    <t>41018e818</t>
  </si>
  <si>
    <t>Bug fix: element COL was not generated correctly in the XHTML output file. VQ.</t>
  </si>
  <si>
    <t>Bug-fix-element-COL-was-not-generated-correctly-in-the-XHTML-output-file</t>
  </si>
  <si>
    <t>Tue, 5 Dec 2000 08:14:36 +0000</t>
  </si>
  <si>
    <t>fe7fb78235442302d9cdcb78bcd6f697559a8875</t>
  </si>
  <si>
    <t>fe7fb7823</t>
  </si>
  <si>
    <t>81d1ce5899f25c43da6bb52d532528be57f0eebe</t>
  </si>
  <si>
    <t>81d1ce589</t>
  </si>
  <si>
    <t>MathML 2.0: implementing attribute linebreak for element mspace. VQ.</t>
  </si>
  <si>
    <t>MathML-2.0-implementing-attribute-linebreak-for-element-mspace</t>
  </si>
  <si>
    <t>Mon, 4 Dec 2000 17:55:55 +0000</t>
  </si>
  <si>
    <t>31508720171cdc40e7e9ca63e56e9ef7610373d2</t>
  </si>
  <si>
    <t>5c7249af99c335282f31afc5addf91c9f2aa314b</t>
  </si>
  <si>
    <t>5c7249af9</t>
  </si>
  <si>
    <t>MathML 2.0: implementing attributes mathvariant, mathsize, mathcolor,             and mathbackground. VQ.</t>
  </si>
  <si>
    <t>MathML-2.0-implementing-attributes-mathvariant-mathsize-mathcolor</t>
  </si>
  <si>
    <t>Mon, 4 Dec 2000 16:30:11 +0000</t>
  </si>
  <si>
    <t>b221a5d968e71dbe8253b81b39b483151fb6a3bc</t>
  </si>
  <si>
    <t>b221a5d96</t>
  </si>
  <si>
    <t>f8cd61ee7bd9cd090c87281f2c8d1f3e0c900511</t>
  </si>
  <si>
    <t>f8cd61ee7</t>
  </si>
  <si>
    <t>A demo for animating groups in a SVG drawing. Currently commented out. VQ.</t>
  </si>
  <si>
    <t>A-demo-for-animating-groups-in-a-SVG-drawing.-Currently-commented-out</t>
  </si>
  <si>
    <t>Mon, 4 Dec 2000 10:29:41 +0000</t>
  </si>
  <si>
    <t>78e42a53329f63e3a17d9b6aa7a485ae88102713</t>
  </si>
  <si>
    <t>78e42a533</t>
  </si>
  <si>
    <t>f00de67ac94737a521d0413c0ba8b11d47c7b564</t>
  </si>
  <si>
    <t>f00de67ac</t>
  </si>
  <si>
    <t>MathML: prevent the editor to create a mrow as a child of element math     when it's not required. VQ.</t>
  </si>
  <si>
    <t>MathML-prevent-the-editor-to-create-a-mrow-as-a-child-of-element-math</t>
  </si>
  <si>
    <t>Mon, 4 Dec 2000 10:28:27 +0000</t>
  </si>
  <si>
    <t>aafff47a901a0459bb46fc9c1cefe75ccd589fec</t>
  </si>
  <si>
    <t>aafff47a9</t>
  </si>
  <si>
    <t>0b9b7a6a8a17940e0c6854c62e48431402017544</t>
  </si>
  <si>
    <t>0b9b7a6a8</t>
  </si>
  <si>
    <t>After a crash, Amaya was not able to restore files that included a space in their name. When the field input file was edited the document was considered as modified. Integration of a patch in configure.in Irene</t>
  </si>
  <si>
    <t>After-a-crash-Amaya-was-not-able-to-restore-files-that-included-a-space</t>
  </si>
  <si>
    <t>Mon, 4 Dec 2000 09:55:18 +0000</t>
  </si>
  <si>
    <t>185ce6e91574ae305ca45d27a95ab39308f398b1</t>
  </si>
  <si>
    <t>185ce6e91</t>
  </si>
  <si>
    <t>3dc58ad600cdf1593f0c2ad3056252a4d9dfbaa2</t>
  </si>
  <si>
    <t>3dc58ad60</t>
  </si>
  <si>
    <t>Fixing typo errors in german dialogs (Thanks to Karl-Michael Schneider). LC</t>
  </si>
  <si>
    <t>Fixing-typo-errors-in-german-dialogs-Thanks-to-Karl-Michael-Schneider</t>
  </si>
  <si>
    <t>Fri, 1 Dec 2000 15:28:55 +0000</t>
  </si>
  <si>
    <t>a9ade3c279f9dce9cb39440bcfc1ecbc51ac94ae</t>
  </si>
  <si>
    <t>a9ade3c27</t>
  </si>
  <si>
    <t>96b3174594044b3552dfda548217b6001e787250</t>
  </si>
  <si>
    <t>96b317459</t>
  </si>
  <si>
    <t>The directory list and the file list of the local file browser have not a fixed width with Motif. LC</t>
  </si>
  <si>
    <t>The-directory-list-and-the-file-list-of-the-local-file-browser-have-not-a-fixed-width-with-Motif</t>
  </si>
  <si>
    <t>Fri, 1 Dec 2000 14:53:42 +0000</t>
  </si>
  <si>
    <t>ef2a0c5a010d00b92d876f2ee794275321efb279</t>
  </si>
  <si>
    <t>ef2a0c5a0</t>
  </si>
  <si>
    <t>cf059a00e62920ffb57f565d9a9ec67474135f68</t>
  </si>
  <si>
    <t>cf059a00e</t>
  </si>
  <si>
    <t>JK: The charset and content-type were being computed from the request object, instead of the response. This made POST forms not work correctly.</t>
  </si>
  <si>
    <t>JK-The-charset-and-content-type-were-being-computed-from-the-request</t>
  </si>
  <si>
    <t>Thu, 30 Nov 2000 16:39:25 +0000</t>
  </si>
  <si>
    <t>0e6a6abf3721a166e28db8a08ec2aecbaf429852</t>
  </si>
  <si>
    <t>0e6a6abf3</t>
  </si>
  <si>
    <t>3c972027124ac9c2e9b00538d970024ecd4aec78</t>
  </si>
  <si>
    <t>3c9720271</t>
  </si>
  <si>
    <t>JK: fixed the problems when annotating local file names which have spaces, or when Amaya is stored in a directory with spaces (Windows)</t>
  </si>
  <si>
    <t>JK-fixed-the-problems-when-annotating-local-file-names-which-have-spaces</t>
  </si>
  <si>
    <t>Thu, 30 Nov 2000 14:24:29 +0000</t>
  </si>
  <si>
    <t>14310a2009bf554de7b35812766a9141ab32d8f5</t>
  </si>
  <si>
    <t>14310a200</t>
  </si>
  <si>
    <t>71d7c8d35a6646b53eb55afbd23b20f23927517d</t>
  </si>
  <si>
    <t>71d7c8d35</t>
  </si>
  <si>
    <t>JK: The user default setting of the APP_HOME variable was being taken into account too late, so the temporary directory and the user settings were being read from the Amaya default setting.</t>
  </si>
  <si>
    <t>JK-The-user-default-setting-of-the-APP_HOME-variable-was-being-taken</t>
  </si>
  <si>
    <t>Thu, 30 Nov 2000 14:07:40 +0000</t>
  </si>
  <si>
    <t>73e5cbef3ef862a22b11d99cf97498fad822974f</t>
  </si>
  <si>
    <t>73e5cbef3</t>
  </si>
  <si>
    <t>a6870042a4aa25e37e3c628ebd67d3a6d938fe9c</t>
  </si>
  <si>
    <t>a6870042a</t>
  </si>
  <si>
    <t>Bug fixed The META sniffing didn't recognize the simple-quotes LC</t>
  </si>
  <si>
    <t>Wed, 29 Nov 2000 16:55:49 +0000</t>
  </si>
  <si>
    <t>73433cae59438ca667ee5db06f19d9620b20c229</t>
  </si>
  <si>
    <t>73433cae5</t>
  </si>
  <si>
    <t>44aa9f477bb6be5da43c93700298a1fa5593a2d9</t>
  </si>
  <si>
    <t>44aa9f477</t>
  </si>
  <si>
    <t>Modify the Sniffing function. When it finds the start of a comment or a PI, it looks for the end of that element before continuing the sniffing. LC</t>
  </si>
  <si>
    <t>Modify-the-Sniffing-function</t>
  </si>
  <si>
    <t>Wed, 29 Nov 2000 15:39:45 +0000</t>
  </si>
  <si>
    <t>90483aea85397b81f5dd9048edabd6c9c784541c</t>
  </si>
  <si>
    <t>90483aea8</t>
  </si>
  <si>
    <t>0f5586dce74a68aa41d9db8ff5b6969ee6f1faf0</t>
  </si>
  <si>
    <t>0f5586dce</t>
  </si>
  <si>
    <t>JK: a reload in the annotations body didn';t destroy the previous body (I thought I had previously fixed this bug)</t>
  </si>
  <si>
    <t>JK-a-reload-in-the-annotations-body-didn-t-destroy-the-previous</t>
  </si>
  <si>
    <t>Tue, 28 Nov 2000 20:32:30 +0000</t>
  </si>
  <si>
    <t>31e8f4b073020ce7e44ed3ce9c266ebacc7303a0</t>
  </si>
  <si>
    <t>31e8f4b07</t>
  </si>
  <si>
    <t>78241beeb4be2eee39fc4f3a932cf3c04fd9289a</t>
  </si>
  <si>
    <t>78241beeb</t>
  </si>
  <si>
    <t>JK: Annot_GetHTMLRoot() ... new function for retrieving the HTML root inside an Annotation document... ala GetMainRoot()</t>
  </si>
  <si>
    <t>JK-Annot_GetHTMLRoot-.-new-function-for-retrieving-the</t>
  </si>
  <si>
    <t>Tue, 28 Nov 2000 20:25:15 +0000</t>
  </si>
  <si>
    <t>8ed5d87db003347e03e54f305a8cf42e31308918</t>
  </si>
  <si>
    <t>8ed5d87db</t>
  </si>
  <si>
    <t>247da69ad8bf7163de827169c7154c62783b41b8</t>
  </si>
  <si>
    <t>247da69ad</t>
  </si>
  <si>
    <t>JK: Contribution from Johannes Zellner for enabling tear-off menus</t>
  </si>
  <si>
    <t>JK-Contribution-from-Johannes-Zellner-for-enabling-tear-off-menus</t>
  </si>
  <si>
    <t>Tue, 28 Nov 2000 17:12:55 +0000</t>
  </si>
  <si>
    <t>3fd6b0f6e10b60586a5959610ff2bff9fc49b3e8</t>
  </si>
  <si>
    <t>3fd6b0f6e</t>
  </si>
  <si>
    <t>7e5f6191233fea0be47b3474c176ba3558cbcd6e</t>
  </si>
  <si>
    <t>7e5f61912</t>
  </si>
  <si>
    <t>Updating of the "Create/Change link" form on Windows:   - change the initialization of the HREF attribute   - add a "clear" button LC</t>
  </si>
  <si>
    <t>Updating-of-the-Create-Change-link-form-on-Windows</t>
  </si>
  <si>
    <t>Tue, 28 Nov 2000 16:00:47 +0000</t>
  </si>
  <si>
    <t>a8ba0fd827f540161006c080dbf2431d4611b291</t>
  </si>
  <si>
    <t>a8ba0fd82</t>
  </si>
  <si>
    <t>6e4e1e5af37f7e596c47076936e9df5959b004a7</t>
  </si>
  <si>
    <t>6e4e1e5af</t>
  </si>
  <si>
    <t>Fixing an error LC</t>
  </si>
  <si>
    <t>Fixing-an-error</t>
  </si>
  <si>
    <t>Tue, 28 Nov 2000 15:05:38 +0000</t>
  </si>
  <si>
    <t>0450e5952f1a009b48684b3aae042fecc8c9bc01</t>
  </si>
  <si>
    <t>0450e5952</t>
  </si>
  <si>
    <t>5c7cfc0cba42526c492c6e9e5e5dd23dcba8c69e</t>
  </si>
  <si>
    <t>5c7cfc0cb</t>
  </si>
  <si>
    <t>Add a button "clear" into the form "create/change link" LC</t>
  </si>
  <si>
    <t>Add-a-button-clear-into-the-form-create-change-link</t>
  </si>
  <si>
    <t>Tue, 28 Nov 2000 14:43:55 +0000</t>
  </si>
  <si>
    <t>e5dfc08aecd074ee589602be2c259089ed0b77a2</t>
  </si>
  <si>
    <t>e5dfc08ae</t>
  </si>
  <si>
    <t>56e58eff25420255e3415e81e611a718e6bd5d1b</t>
  </si>
  <si>
    <t>56e58eff2</t>
  </si>
  <si>
    <t>Mon, 27 Nov 2000 18:13:29 +0000</t>
  </si>
  <si>
    <t>af07be9a83d62e4f990bc5874726d95927470773</t>
  </si>
  <si>
    <t>af07be9a8</t>
  </si>
  <si>
    <t>80f7ba1825fef85668e1146a4e30163dbefeeb99</t>
  </si>
  <si>
    <t>80f7ba182</t>
  </si>
  <si>
    <t>Updating of the italian translations LC</t>
  </si>
  <si>
    <t>Updating-of-the-italian-translations</t>
  </si>
  <si>
    <t>Mon, 27 Nov 2000 15:22:46 +0000</t>
  </si>
  <si>
    <t>018b10bddea0eb1799f71f44d4e60a23eeec5206</t>
  </si>
  <si>
    <t>018b10bdd</t>
  </si>
  <si>
    <t>29983f94b2956c7e376416ff826eef65e9070fac</t>
  </si>
  <si>
    <t>29983f94b</t>
  </si>
  <si>
    <t>SVG: even when a use element did not contain any other element, it      was saved with both a start tag and an end tag. Now a single      tag is generated VQ</t>
  </si>
  <si>
    <t>SVG-even-when-a-use-element-did-not-contain-any-other-element-it</t>
  </si>
  <si>
    <t>Fri, 24 Nov 2000 09:04:48 +0000</t>
  </si>
  <si>
    <t>9c1f9de7f2ea0127939b2ee7f6c5e8b81914bdd3</t>
  </si>
  <si>
    <t>9c1f9de7f</t>
  </si>
  <si>
    <t>2edc9d8c807bf3ed0f353e6ec5b7753fc7e98023</t>
  </si>
  <si>
    <t>2edc9d8c8</t>
  </si>
  <si>
    <t>Thu, 23 Nov 2000 15:49:24 +0000</t>
  </si>
  <si>
    <t>9a501d69e8825c2ab7481c366adb60add7b5f1ec</t>
  </si>
  <si>
    <t>9a501d69e</t>
  </si>
  <si>
    <t>77c920f972884d245e7741062fd0e180c1190e5d</t>
  </si>
  <si>
    <t>77c920f97</t>
  </si>
  <si>
    <t>Bug fixed The XML parser lost the root element for a Math or SVG document when that element had no attribute. LC</t>
  </si>
  <si>
    <t>Thu, 23 Nov 2000 15:48:28 +0000</t>
  </si>
  <si>
    <t>fce70caab410b2940953532101d1c19318055558</t>
  </si>
  <si>
    <t>fce70caab</t>
  </si>
  <si>
    <t>92b121dbb272b77194d5bdeb13229a3ad34edb9b</t>
  </si>
  <si>
    <t>92b121dbb</t>
  </si>
  <si>
    <t>One more french translation + Updating of the base LC</t>
  </si>
  <si>
    <t>One-more-french-translation-Updating-of-the-base</t>
  </si>
  <si>
    <t>Thu, 23 Nov 2000 14:37:44 +0000</t>
  </si>
  <si>
    <t>89922c93d7a8ac96437712dd9819c4ed02517771</t>
  </si>
  <si>
    <t>89922c93d</t>
  </si>
  <si>
    <t>d8536ba835d6996b3d68b59a8162bd21d157a297</t>
  </si>
  <si>
    <t>d8536ba83</t>
  </si>
  <si>
    <t>JK: Changed the version to 4.1</t>
  </si>
  <si>
    <t>JK-Changed-the-version-to-4.1</t>
  </si>
  <si>
    <t>Thu, 23 Nov 2000 14:35:34 +0000</t>
  </si>
  <si>
    <t>045ede4bf385064f2b4fcecc949e2b91d0f078dd</t>
  </si>
  <si>
    <t>045ede4bf</t>
  </si>
  <si>
    <t>ac5e7a4bcaf1cab416988c2364a0e555852b7f8c</t>
  </si>
  <si>
    <t>ac5e7a4bc</t>
  </si>
  <si>
    <t>Thu, 23 Nov 2000 14:35:20 +0000</t>
  </si>
  <si>
    <t>420d5c46a7c027bb802adf091f8dc5be04191e3c</t>
  </si>
  <si>
    <t>420d5c46a</t>
  </si>
  <si>
    <t>885b1684874c8c1834f02eb3e22f20137bd9d1b8</t>
  </si>
  <si>
    <t>885b16848</t>
  </si>
  <si>
    <t>Thu, 23 Nov 2000 14:28:44 +0000</t>
  </si>
  <si>
    <t>4f2ebfcd88eefb1e318de453ffc885f1ac3db7b2</t>
  </si>
  <si>
    <t>4f2ebfcd8</t>
  </si>
  <si>
    <t>7ab15f40a398522e39efbc9085a5303679ad3c6a</t>
  </si>
  <si>
    <t>7ab15f40a</t>
  </si>
  <si>
    <t>Translated missing messages LC</t>
  </si>
  <si>
    <t>Translated-missing-messages</t>
  </si>
  <si>
    <t>Thu, 23 Nov 2000 14:12:51 +0000</t>
  </si>
  <si>
    <t>42bebe23ea38d16090ceb762722977f4f6a46b04</t>
  </si>
  <si>
    <t>42bebe23e</t>
  </si>
  <si>
    <t>95f7361791f588ace3ecd82cdec1f34117f3a94a</t>
  </si>
  <si>
    <t>95f736179</t>
  </si>
  <si>
    <t>tag: Amaya-4-1-0</t>
  </si>
  <si>
    <t>JK: Translated missing messages</t>
  </si>
  <si>
    <t>JK-Translated-missing-messages</t>
  </si>
  <si>
    <t>Thu, 23 Nov 2000 13:48:26 +0000</t>
  </si>
  <si>
    <t>b277a8d17720e560f8e1a329e0def2e8718abfd3</t>
  </si>
  <si>
    <t>b277a8d17</t>
  </si>
  <si>
    <t>17b4540572c20f6712b8e60d9077d39fd0fce1fc</t>
  </si>
  <si>
    <t>17b454057</t>
  </si>
  <si>
    <t>JK: translation in de</t>
  </si>
  <si>
    <t>JK-translation-in-de</t>
  </si>
  <si>
    <t>Thu, 23 Nov 2000 13:35:52 +0000</t>
  </si>
  <si>
    <t>7c2f3c2b5f09215bd85ca1a2698bc5549bf9d7d1</t>
  </si>
  <si>
    <t>7c2f3c2b5</t>
  </si>
  <si>
    <t>b00afa383d71c67470634a29ac3cdf1f387bbde7</t>
  </si>
  <si>
    <t>b00afa383</t>
  </si>
  <si>
    <t>Incorporate some german translations LC</t>
  </si>
  <si>
    <t>Incorporate-some-german-translations</t>
  </si>
  <si>
    <t>Thu, 23 Nov 2000 12:05:56 +0000</t>
  </si>
  <si>
    <t>96eb12e366d6fd88cb9e655a74bdb510e90f9a5a</t>
  </si>
  <si>
    <t>96eb12e36</t>
  </si>
  <si>
    <t>7f304aa26c22ead6aeae73ebeca80095ba32c9b6</t>
  </si>
  <si>
    <t>7f304aa26</t>
  </si>
  <si>
    <t>Updating the Welcome page. VQ.</t>
  </si>
  <si>
    <t>Updating-the-Welcome-page</t>
  </si>
  <si>
    <t>Thu, 23 Nov 2000 12:04:58 +0000</t>
  </si>
  <si>
    <t>4de782ec1e639cfce092afbbc954f7295e71dde8</t>
  </si>
  <si>
    <t>4de782ec1</t>
  </si>
  <si>
    <t>fbc9831580f389b7978e4d9cd520546704479490</t>
  </si>
  <si>
    <t>fbc983158</t>
  </si>
  <si>
    <t>JK: I18n of the Annot Local Filter Menu (windows)</t>
  </si>
  <si>
    <t>JK-I18n-of-the-Annot-Local-Filter-Menu-windows</t>
  </si>
  <si>
    <t>Thu, 23 Nov 2000 11:55:42 +0000</t>
  </si>
  <si>
    <t>ed6c5de3e2ca60360440748426aa78f138f74634</t>
  </si>
  <si>
    <t>ed6c5de3e</t>
  </si>
  <si>
    <t>76b630e78d78b6d9b9154e129e7deec076ee50a0</t>
  </si>
  <si>
    <t>76b630e78</t>
  </si>
  <si>
    <t>JK: I18n of the Annot Local Filter menu (windows)</t>
  </si>
  <si>
    <t>JK-I18n-of-the-Annot-Local-Filter-menu-windows</t>
  </si>
  <si>
    <t>Thu, 23 Nov 2000 11:54:58 +0000</t>
  </si>
  <si>
    <t>68514737a9a83a7a7a257045abd2e082b5959806</t>
  </si>
  <si>
    <t>68514737a</t>
  </si>
  <si>
    <t>ec878613c5cb3b6e2a92a260115a9fac690ae5f0</t>
  </si>
  <si>
    <t>ec878613c</t>
  </si>
  <si>
    <t>Thu, 23 Nov 2000 11:44:33 +0000</t>
  </si>
  <si>
    <t>4ef5dbbb5f92ef899d5c4e336a8987f3ba7ba95a</t>
  </si>
  <si>
    <t>4ef5dbbb5</t>
  </si>
  <si>
    <t>fecd9479e3ef64bc8e16b73bfaf2dfdf4fb47cc9</t>
  </si>
  <si>
    <t>fecd9479e</t>
  </si>
  <si>
    <t>JK: Int. of the Annot Local Filter Menu</t>
  </si>
  <si>
    <t>JK-Int.-of-the-Annot-Local-Filter-Menu</t>
  </si>
  <si>
    <t>Thu, 23 Nov 2000 11:32:22 +0000</t>
  </si>
  <si>
    <t>24cd1c988ce7b96cbc90f20d33f901acf73e9b73</t>
  </si>
  <si>
    <t>24cd1c988</t>
  </si>
  <si>
    <t>c0be266c18f55fca6fcc491077650b70206d03dc</t>
  </si>
  <si>
    <t>c0be266c1</t>
  </si>
  <si>
    <t>JK: Internatio. of the Annot Local Filter menu</t>
  </si>
  <si>
    <t>JK-Internatio.-of-the-Annot-Local-Filter-menu</t>
  </si>
  <si>
    <t>Thu, 23 Nov 2000 11:32:01 +0000</t>
  </si>
  <si>
    <t>f38954f15a7623c35100400866c9378c18cb8ebe</t>
  </si>
  <si>
    <t>f38954f15</t>
  </si>
  <si>
    <t>68e464e5b984df281edfafb9fa454f6496882cae</t>
  </si>
  <si>
    <t>68e464e5b</t>
  </si>
  <si>
    <t>JK: Internationalization of the Annot Local Filter Menu</t>
  </si>
  <si>
    <t>JK-Internationalization-of-the-Annot-Local-Filter-Menu</t>
  </si>
  <si>
    <t>Thu, 23 Nov 2000 11:30:48 +0000</t>
  </si>
  <si>
    <t>885faa978b7963a8b096e5290df4b7bd817561f8</t>
  </si>
  <si>
    <t>885faa978</t>
  </si>
  <si>
    <t>f5205639c9369d71d83242da081730f34e47e7ae</t>
  </si>
  <si>
    <t>f5205639c</t>
  </si>
  <si>
    <t>Managing the transparent color for polygons on Windows platforms Irene</t>
  </si>
  <si>
    <t>Managing-the-transparent-color-for-polygons-on-Windows-platforms</t>
  </si>
  <si>
    <t>Thu, 23 Nov 2000 11:20:46 +0000</t>
  </si>
  <si>
    <t>4c3f279d1d64a24f7c460b1123bd62573185069a</t>
  </si>
  <si>
    <t>4c3f279d1</t>
  </si>
  <si>
    <t>2014fabd3e206b7ee3d73e28b943b7e090155d86</t>
  </si>
  <si>
    <t>2014fabd3</t>
  </si>
  <si>
    <t>SVG: in the structure view, elements names, attributes, etc. were not displayed with the selection background color when they were within a selected element. VQ.</t>
  </si>
  <si>
    <t>SVG-in-the-structure-view-elements-names-attributes-etc.-were-not</t>
  </si>
  <si>
    <t>Thu, 23 Nov 2000 11:00:51 +0000</t>
  </si>
  <si>
    <t>a77d566b4f548bf10d35c0f06f3e640585730738</t>
  </si>
  <si>
    <t>a77d566b4</t>
  </si>
  <si>
    <t>5a4a6e43a8be4d8c5f5f1fa899f1a44b1e22c3fb</t>
  </si>
  <si>
    <t>5a4a6e43a</t>
  </si>
  <si>
    <t>JK Added a note about "-" in the filter menu.</t>
  </si>
  <si>
    <t>JK-Added-a-note-about-in-the-filter-menu</t>
  </si>
  <si>
    <t>Thu, 23 Nov 2000 10:48:27 +0000</t>
  </si>
  <si>
    <t>80ee6bd9e0796c7869d056a11728c9c4effae7eb</t>
  </si>
  <si>
    <t>80ee6bd9e</t>
  </si>
  <si>
    <t>dd81b08ece7fdea0eb3222b7697f1975534caf91</t>
  </si>
  <si>
    <t>dd81b08ec</t>
  </si>
  <si>
    <t>JK: Show error messages from the server in the status bar</t>
  </si>
  <si>
    <t>JK-Show-error-messages-from-the-server-in-the-status-bar</t>
  </si>
  <si>
    <t>Thu, 23 Nov 2000 10:48:03 +0000</t>
  </si>
  <si>
    <t>c3d0b056190105212cc9d896180564812ec75de4</t>
  </si>
  <si>
    <t>c3d0b0561</t>
  </si>
  <si>
    <t>e2c79e816dc87f5844ccb66aab6b734077d093f8</t>
  </si>
  <si>
    <t>e2c79e816</t>
  </si>
  <si>
    <t>Modify some messages LC</t>
  </si>
  <si>
    <t>Modify-some-messages</t>
  </si>
  <si>
    <t>Thu, 23 Nov 2000 10:45:57 +0000</t>
  </si>
  <si>
    <t>88daa7f795b1541fa2253674ce9f562381d0e321</t>
  </si>
  <si>
    <t>88daa7f79</t>
  </si>
  <si>
    <t>8f8979c222b6349db3603998e6baa02dade4e38f</t>
  </si>
  <si>
    <t>8f8979c22</t>
  </si>
  <si>
    <t>Useless initialization of the boolean XMLNotWellFormed LC</t>
  </si>
  <si>
    <t>Useless-initialization-of-the-boolean-XMLNotWellFormed</t>
  </si>
  <si>
    <t>Thu, 23 Nov 2000 09:30:15 +0000</t>
  </si>
  <si>
    <t>70aa22a4a97f6528cfbe902e766b4d38fe29d19b</t>
  </si>
  <si>
    <t>70aa22a4a</t>
  </si>
  <si>
    <t>4d2644c3a5117d4cb9f327d4124046fa2a0bd7d6</t>
  </si>
  <si>
    <t>4d2644c3a</t>
  </si>
  <si>
    <t>making the content of use element invisible in the structure view. VQ</t>
  </si>
  <si>
    <t>making-the-content-of-use-element-invisible-in-the-structure-view</t>
  </si>
  <si>
    <t>Thu, 23 Nov 2000 09:03:30 +0000</t>
  </si>
  <si>
    <t>03c0b103fd059ac9b6218d685093730e453d6c0f</t>
  </si>
  <si>
    <t>03c0b103f</t>
  </si>
  <si>
    <t>45630bf17acf9c77c285541db4468b26124c8e4d</t>
  </si>
  <si>
    <t>45630bf17</t>
  </si>
  <si>
    <t>The transparent color was not transmitted to print. Irene</t>
  </si>
  <si>
    <t>The-transparent-color-was-not-transmitted-to-print</t>
  </si>
  <si>
    <t>Thu, 23 Nov 2000 07:43:15 +0000</t>
  </si>
  <si>
    <t>99ea7d730af45738d889f5a1b9e43eabfe83f9fa</t>
  </si>
  <si>
    <t>99ea7d730</t>
  </si>
  <si>
    <t>79b39ec790ecc3f821869d8fbf47196c4975ed59</t>
  </si>
  <si>
    <t>79b39ec79</t>
  </si>
  <si>
    <t>Rename HTML.ERR file into PARSING.ERR LC</t>
  </si>
  <si>
    <t>Rename-HTML.ERR-file-into-PARSING.ERR</t>
  </si>
  <si>
    <t>Wed, 22 Nov 2000 18:09:37 +0000</t>
  </si>
  <si>
    <t>04ec8af97375899d7dfc5368eac6f3c436068f8e</t>
  </si>
  <si>
    <t>04ec8af97</t>
  </si>
  <si>
    <t>cce251fe726f82d4aab66b029e6e052cfedd7267</t>
  </si>
  <si>
    <t>cce251fe7</t>
  </si>
  <si>
    <t>Updating AmayaPage to use the new element use instead of repeating the cubes. VQ.</t>
  </si>
  <si>
    <t>Updating-AmayaPage-to-use-the-new-element-use-instead-of-repeating</t>
  </si>
  <si>
    <t>Wed, 22 Nov 2000 16:55:38 +0000</t>
  </si>
  <si>
    <t>5ebbb9acfa355a9c05575bcf9e2f9d887b18da8a</t>
  </si>
  <si>
    <t>5ebbb9acf</t>
  </si>
  <si>
    <t>6183f13cff43492702465a10f159e538afb1fe37</t>
  </si>
  <si>
    <t>6183f13cf</t>
  </si>
  <si>
    <t>Change the parameters of the "Open" widget on Windows platforms LC</t>
  </si>
  <si>
    <t>Change-the-parameters-of-the-Open-widget-on-Windows-platforms</t>
  </si>
  <si>
    <t>Wed, 22 Nov 2000 16:44:20 +0000</t>
  </si>
  <si>
    <t>d34c49d0e3e71f32e32b6c60bb3a82a5ea0106c5</t>
  </si>
  <si>
    <t>d34c49d0e</t>
  </si>
  <si>
    <t>2d7277417327add525b425c47fff39943c3aafe6</t>
  </si>
  <si>
    <t>2d7277417</t>
  </si>
  <si>
    <t>Remove the active color. Irene</t>
  </si>
  <si>
    <t>Remove-the-active-color</t>
  </si>
  <si>
    <t>Wed, 22 Nov 2000 16:06:05 +0000</t>
  </si>
  <si>
    <t>7f8dc0b6ad754fcf711d705c5feace3ca6ea54ac</t>
  </si>
  <si>
    <t>7f8dc0b6a</t>
  </si>
  <si>
    <t>253dd4b32e6b1c58ae9137e2d6c14453b25c0212</t>
  </si>
  <si>
    <t>253dd4b32</t>
  </si>
  <si>
    <t>Test if an unknown attribute in a XML document is caused by the current profile LC</t>
  </si>
  <si>
    <t>Test-if-an-unknown-attribute-in-a-XML-document-is-caused-by-the-current-profile</t>
  </si>
  <si>
    <t>Wed, 22 Nov 2000 15:52:59 +0000</t>
  </si>
  <si>
    <t>3f1a9b3c1f07d942d1031554f9b808510bb5b382</t>
  </si>
  <si>
    <t>3f1a9b3c1</t>
  </si>
  <si>
    <t>780c219ea1a64f18bbc1a6c96a61293850a31810</t>
  </si>
  <si>
    <t>780c219ea</t>
  </si>
  <si>
    <t>JK: Bug fix... because of a typo, the images were being downloaded in the makebook sync mode... always</t>
  </si>
  <si>
    <t>JK-Bug-fix.-because-of-a-typo-the-images-were-being-downloaded-in</t>
  </si>
  <si>
    <t>Wed, 22 Nov 2000 14:36:25 +0000</t>
  </si>
  <si>
    <t>2d0779d331cdc7980fa477263ac2ff301e9fbc21</t>
  </si>
  <si>
    <t>2d0779d33</t>
  </si>
  <si>
    <t>be85b36c919c50ca9e574b1f96de31c960d25dae</t>
  </si>
  <si>
    <t>be85b36c9</t>
  </si>
  <si>
    <t>JK: Changed the defauslt geometry values</t>
  </si>
  <si>
    <t>JK-Changed-the-defauslt-geometry-values</t>
  </si>
  <si>
    <t>Wed, 22 Nov 2000 14:19:58 +0000</t>
  </si>
  <si>
    <t>5da6cdca6437555d3d7b88a1bab1f82d9682f23c</t>
  </si>
  <si>
    <t>5da6cdca6</t>
  </si>
  <si>
    <t>3aabd551dbfa132ba39c6ebfc366f81b8104470b</t>
  </si>
  <si>
    <t>3aabd551d</t>
  </si>
  <si>
    <t>SVG: implementation of the use element as a Thot transclusion. VQ.</t>
  </si>
  <si>
    <t>SVG-implementation-of-the-use-element-as-a-Thot-transclusion</t>
  </si>
  <si>
    <t>Wed, 22 Nov 2000 14:16:47 +0000</t>
  </si>
  <si>
    <t>2457b8df2936fbc5760011a48a8423adfa93c703</t>
  </si>
  <si>
    <t>2457b8df2</t>
  </si>
  <si>
    <t>e2939303d2eac89c146891afc6be8ac2bf172e7e</t>
  </si>
  <si>
    <t>e2939303d</t>
  </si>
  <si>
    <t>Fixing a typo error LC</t>
  </si>
  <si>
    <t>Wed, 22 Nov 2000 14:02:48 +0000</t>
  </si>
  <si>
    <t>9fb4447328437a81ea760aa774df28eda10527e6</t>
  </si>
  <si>
    <t>9fb444732</t>
  </si>
  <si>
    <t>55abb5bd53f3556eb27b7f136686279df13e804f</t>
  </si>
  <si>
    <t>55abb5bd5</t>
  </si>
  <si>
    <t>Reformulation of the XML parsing errors. Four error types are defined   1. Error about encoding (unknown / undefined)   2. Document not well-formed   3. Unknown tags/attributes   4. Unknown tags/attributes for the current profile</t>
  </si>
  <si>
    <t>Reformulation-of-the-XML-parsing-errors</t>
  </si>
  <si>
    <t xml:space="preserve">The treatment of the attributes is not yet finished_x000D_
_x000D_
LC_x000D_
</t>
  </si>
  <si>
    <t>Wed, 22 Nov 2000 13:57:59 +0000</t>
  </si>
  <si>
    <t>47233824ea229eb7cd2a9554397664d5bc2f20b9</t>
  </si>
  <si>
    <t>47233824e</t>
  </si>
  <si>
    <t>6525f156f8ba5164c59b15f9eaef9f3b4c0c9eb3</t>
  </si>
  <si>
    <t>6525f156f</t>
  </si>
  <si>
    <t>Images were not loaded by the command MakeBook. Irene</t>
  </si>
  <si>
    <t>Images-were-not-loaded-by-the-command-MakeBook</t>
  </si>
  <si>
    <t>Wed, 22 Nov 2000 12:11:00 +0000</t>
  </si>
  <si>
    <t>ae6b17e7f317ccd6804fc8bb50db5de23220e129</t>
  </si>
  <si>
    <t>ae6b17e7f</t>
  </si>
  <si>
    <t>ee5f0b2cb610811543d0954cdedd4833aa938cbe</t>
  </si>
  <si>
    <t>ee5f0b2cb</t>
  </si>
  <si>
    <t>JK: Bug fixes. If there were any orphan annotations or document annotations, we stopped browsing the "DOM" tree. The search ID algortihm wasn't always working correctly when an element didn't have any children, but did have brothers.</t>
  </si>
  <si>
    <t>JK-Bug-fixes.-If-there-were-any-orphan-annotations-or-document-annotations</t>
  </si>
  <si>
    <t>Wed, 22 Nov 2000 11:50:48 +0000</t>
  </si>
  <si>
    <t>13570bdf2ffe9bd74595e5f4ce7f264cebd758ad</t>
  </si>
  <si>
    <t>13570bdf2</t>
  </si>
  <si>
    <t>ec28e20aa692ccb1099cfce855fd77548a91ecf3</t>
  </si>
  <si>
    <t>ec28e20aa</t>
  </si>
  <si>
    <t>Fixing a spelling error Irene</t>
  </si>
  <si>
    <t>Fixing-a-spelling-error</t>
  </si>
  <si>
    <t>Wed, 22 Nov 2000 10:35:51 +0000</t>
  </si>
  <si>
    <t>b86025259ea6cdbd000b28ca0e606d0f2cf7cdf8</t>
  </si>
  <si>
    <t>b86025259</t>
  </si>
  <si>
    <t>3223ae179e9907320a070db50a1c80a58172b3df</t>
  </si>
  <si>
    <t>3223ae179</t>
  </si>
  <si>
    <t>Management of the thin space on Windows platform. Irene</t>
  </si>
  <si>
    <t>Management-of-the-thin-space-on-Windows-platform</t>
  </si>
  <si>
    <t>Wed, 22 Nov 2000 10:01:53 +0000</t>
  </si>
  <si>
    <t>a23b2eae4eb1f2de02b8d7f2cea572b0d57a7f4b</t>
  </si>
  <si>
    <t>a23b2eae4</t>
  </si>
  <si>
    <t>772b38d91b5b52c3d173d3255669ec735ba44845</t>
  </si>
  <si>
    <t>772b38d91</t>
  </si>
  <si>
    <t>Remove the red color of included structure. Irene</t>
  </si>
  <si>
    <t>Remove-the-red-color-of-included-structure</t>
  </si>
  <si>
    <t>Wed, 22 Nov 2000 09:54:16 +0000</t>
  </si>
  <si>
    <t>b0e988c22fd5804d63bc5b09e08b88e8590d0453</t>
  </si>
  <si>
    <t>b0e988c22</t>
  </si>
  <si>
    <t>1e60df321e8a216a3002a495fa8b4892ceadf3ab</t>
  </si>
  <si>
    <t>1e60df321</t>
  </si>
  <si>
    <t>Improving the management of SVG text elements. Irene</t>
  </si>
  <si>
    <t>Improving-the-management-of-SVG-text-elements</t>
  </si>
  <si>
    <t>Wed, 22 Nov 2000 08:33:39 +0000</t>
  </si>
  <si>
    <t>f66bdac8c14a7b3368af8fdd79a68c11817ef3bb</t>
  </si>
  <si>
    <t>f66bdac8c</t>
  </si>
  <si>
    <t>29a9aa3d022f3f07aa76a2110711bb376040a563</t>
  </si>
  <si>
    <t>29a9aa3d0</t>
  </si>
  <si>
    <t>Makes the XML parsing messages more pertinent (not yet finished) LC</t>
  </si>
  <si>
    <t>Makes-the-XML-parsing-messages-more-pertinent-not-yet-finished</t>
  </si>
  <si>
    <t>Tue, 21 Nov 2000 17:55:48 +0000</t>
  </si>
  <si>
    <t>c96f782f19710a2f36f15d36d3d81ebf210f2295</t>
  </si>
  <si>
    <t>c96f782f1</t>
  </si>
  <si>
    <t>72648905bd1bde47843aff74d38e689020558d92</t>
  </si>
  <si>
    <t>72648905b</t>
  </si>
  <si>
    <t>SVG: Set color for text in the Structure and Alternaste views. VQ</t>
  </si>
  <si>
    <t>SVG-Set-color-for-text-in-the-Structure-and-Alternaste-views</t>
  </si>
  <si>
    <t>Tue, 21 Nov 2000 17:43:09 +0000</t>
  </si>
  <si>
    <t>dfd2add05a49d32f13a7708af7e6922498daa71a</t>
  </si>
  <si>
    <t>dfd2add05</t>
  </si>
  <si>
    <t>283e55133fd134351b4ee0ef4969a0d8d4cb14b1</t>
  </si>
  <si>
    <t>283e55133</t>
  </si>
  <si>
    <t>Tue, 21 Nov 2000 15:36:20 +0000</t>
  </si>
  <si>
    <t>2f1a8a5a1d08d1724da105db64bf088f3d3cbac9</t>
  </si>
  <si>
    <t>2f1a8a5a1</t>
  </si>
  <si>
    <t>76f50bf9d240f63baf567e8d0fa4c3b1f268dab7</t>
  </si>
  <si>
    <t>76f50bf9d</t>
  </si>
  <si>
    <t>Restore the previous mode (editor/browser) after having parsed a document with XML errors/warnings (document automatically set in read-only access mode) LC</t>
  </si>
  <si>
    <t>Restore-the-previous-mode-editor-browser-after-having-parsed-a-document-with-XML-errors-warnings-document-automatically-set-in-read-only-access-mode</t>
  </si>
  <si>
    <t>Tue, 21 Nov 2000 14:17:26 +0000</t>
  </si>
  <si>
    <t>fbf09f8560372c6ffde10bd63a9391190df4b51e</t>
  </si>
  <si>
    <t>fbf09f856</t>
  </si>
  <si>
    <t>3f397ff61afaea799cd208ca514f98e46625fba0</t>
  </si>
  <si>
    <t>3f397ff61</t>
  </si>
  <si>
    <t>Remove Inline specification for the elements text (SVG) and mtext (Math). LC</t>
  </si>
  <si>
    <t>Remove-Inline-specification-for-the-elements-text-SVG-and-mtext-Math</t>
  </si>
  <si>
    <t>Tue, 21 Nov 2000 13:36:00 +0000</t>
  </si>
  <si>
    <t>b3080d9dbd69f35da97c1674268ddba75749b548</t>
  </si>
  <si>
    <t>b3080d9db</t>
  </si>
  <si>
    <t>89887d1f654e2ed4ab77eda57b79fee0dacbfa83</t>
  </si>
  <si>
    <t>89887d1f6</t>
  </si>
  <si>
    <t>Tue, 21 Nov 2000 13:28:34 +0000</t>
  </si>
  <si>
    <t>dba40fb9cd2fbb92944826d286f23a4189bba9bd</t>
  </si>
  <si>
    <t>dba40fb9c</t>
  </si>
  <si>
    <t>e7885693e3ee9a6ce81db9c7d6dc962a4f9606a0</t>
  </si>
  <si>
    <t>e7885693e</t>
  </si>
  <si>
    <t>A strange string "encoding=" appeared at the beginnig of MathML or SVG elements embedded in an XHTML page. VQ.</t>
  </si>
  <si>
    <t>A-strange-string-encoding-appeared-at-the-beginnig-of-MathML</t>
  </si>
  <si>
    <t>Tue, 21 Nov 2000 12:25:10 +0000</t>
  </si>
  <si>
    <t>d8f6dea60c557c6234dea560dd82448428656fbb</t>
  </si>
  <si>
    <t>d8f6dea60</t>
  </si>
  <si>
    <t>392833f329388a6a9baf26c3825394ddc123c30c</t>
  </si>
  <si>
    <t>392833f32</t>
  </si>
  <si>
    <t>Updating doc of language P for new color Transparent. VQ.</t>
  </si>
  <si>
    <t>Updating-doc-of-language-P-for-new-color-Transparent</t>
  </si>
  <si>
    <t>Tue, 21 Nov 2000 12:17:00 +0000</t>
  </si>
  <si>
    <t>eca5a2784430bb83b7b0596101e465a3cd51c8b3</t>
  </si>
  <si>
    <t>eca5a2784</t>
  </si>
  <si>
    <t>756e64c702467b55ddd7e89f7913f478d4cd342c</t>
  </si>
  <si>
    <t>756e64c70</t>
  </si>
  <si>
    <t>By default SVG elements have a stroke transparent and a fill black. Irene</t>
  </si>
  <si>
    <t>By-default-SVG-elements-have-a-stroke-transparent-and-a-fill-black</t>
  </si>
  <si>
    <t>Tue, 21 Nov 2000 12:07:43 +0000</t>
  </si>
  <si>
    <t>52ffd3f65ddfb053d49a5d3f3f085d2c3ce3906e</t>
  </si>
  <si>
    <t>52ffd3f65</t>
  </si>
  <si>
    <t>ed45ec4af86043538bf482bdedd4c920b38aaf90</t>
  </si>
  <si>
    <t>ed45ec4af</t>
  </si>
  <si>
    <t>Adding keyword 'Transparent' for colors in language P. VQ.</t>
  </si>
  <si>
    <t>Adding-keyword-Transparent-for-colors-in-language-P</t>
  </si>
  <si>
    <t>Tue, 21 Nov 2000 11:44:08 +0000</t>
  </si>
  <si>
    <t>11247b0c1a1bfbbbf7625d805d3513e1a305f73e</t>
  </si>
  <si>
    <t>11247b0c1</t>
  </si>
  <si>
    <t>b10d6623adebad47101e8ed53229cf03cf5a1960</t>
  </si>
  <si>
    <t>b10d6623a</t>
  </si>
  <si>
    <t>Preparing the release 4.01 Irene</t>
  </si>
  <si>
    <t>Preparing-the-release-4.01</t>
  </si>
  <si>
    <t>Tue, 21 Nov 2000 11:34:01 +0000</t>
  </si>
  <si>
    <t>6308811c3d195ea5d18739a9d60e58eb02442388</t>
  </si>
  <si>
    <t>6308811c3</t>
  </si>
  <si>
    <t>2721f800b53a2988a9a53c5832cc16a8b0ff3d1a</t>
  </si>
  <si>
    <t>2721f800b</t>
  </si>
  <si>
    <t>The function TtaNewDocument didn't return the document id. Irene</t>
  </si>
  <si>
    <t>The-function-TtaNewDocument-didn-t-return-the-document-id</t>
  </si>
  <si>
    <t>Tue, 21 Nov 2000 11:15:57 +0000</t>
  </si>
  <si>
    <t>4e1e261ed29852276510bc7781a9f755cf055c30</t>
  </si>
  <si>
    <t>4e1e261ed</t>
  </si>
  <si>
    <t>3acfea969b4fcba7d37884b012bbd51b47449df1</t>
  </si>
  <si>
    <t>3acfea969</t>
  </si>
  <si>
    <t>Set the elements mtext (MathML) and text (SVG) as inline elements. Add the element TEXT_UNIT in the both tables and set those elements as inline too LC</t>
  </si>
  <si>
    <t>Set-the-elements-mtext-MathML-and-text-SVG-as-inline-elements</t>
  </si>
  <si>
    <t>Tue, 21 Nov 2000 10:46:20 +0000</t>
  </si>
  <si>
    <t>97097466c61376c35feb8c5017b0481c23abb53f</t>
  </si>
  <si>
    <t>97097466c</t>
  </si>
  <si>
    <t>12f477c115b4011850e0a2d5976fd1f404c2b241</t>
  </si>
  <si>
    <t>12f477c11</t>
  </si>
  <si>
    <t>JK: (bug fix in progress) When doing a makebook, download the images synchronously. Next step: find out why the images disappear.</t>
  </si>
  <si>
    <t>JK-bug-fix-in-progress-When-doing-a-makebook-download-the-images</t>
  </si>
  <si>
    <t>Tue, 21 Nov 2000 09:24:35 +0000</t>
  </si>
  <si>
    <t>13deab069169dfff035e8db2eabe5687362d0158</t>
  </si>
  <si>
    <t>13deab069</t>
  </si>
  <si>
    <t>8c3dbf31f7841ee86f2850cf54fb0dfba74db705</t>
  </si>
  <si>
    <t>8c3dbf31f</t>
  </si>
  <si>
    <t>Generate an XML declaration with an encoding field when saving a SVG or MathML document. VQ</t>
  </si>
  <si>
    <t>Generate-an-XML-declaration-with-an-encoding-field-when</t>
  </si>
  <si>
    <t>Mon, 20 Nov 2000 17:27:57 +0000</t>
  </si>
  <si>
    <t>e7b73c67f725646d28bf0e270caaff7ebb1b953c</t>
  </si>
  <si>
    <t>e7b73c67f</t>
  </si>
  <si>
    <t>32bd9ab1a41e0aea839907f176a4488e46bc94b2</t>
  </si>
  <si>
    <t>32bd9ab1a</t>
  </si>
  <si>
    <t>JK: an icon was being downloaded from the net, even if it was available locally.</t>
  </si>
  <si>
    <t>JK-an-icon-was-being-downloaded-from-the-net-even-if-it-was-available</t>
  </si>
  <si>
    <t>Mon, 20 Nov 2000 17:27:21 +0000</t>
  </si>
  <si>
    <t>33e87c2998481f23aae038f3fe33feda6f85f109</t>
  </si>
  <si>
    <t>33e87c299</t>
  </si>
  <si>
    <t>e2fbcd3fa3af7f0ba77489f1c0ec1509953c3b77</t>
  </si>
  <si>
    <t>e2fbcd3fa</t>
  </si>
  <si>
    <t>Allows nested declarations of SVG elements. LC</t>
  </si>
  <si>
    <t>Allows-nested-declarations-of-SVG-elements</t>
  </si>
  <si>
    <t>Mon, 20 Nov 2000 17:10:36 +0000</t>
  </si>
  <si>
    <t>e9a824e4904fc4e4310581c9d227b4b89ca4bfa2</t>
  </si>
  <si>
    <t>e9a824e49</t>
  </si>
  <si>
    <t>36b211b33f556a3a62d0ec7d47fb65eb42aa194d</t>
  </si>
  <si>
    <t>36b211b33</t>
  </si>
  <si>
    <t>JK: Windows code cleaning</t>
  </si>
  <si>
    <t>JK-Windows-code-cleaning</t>
  </si>
  <si>
    <t>Mon, 20 Nov 2000 16:45:58 +0000</t>
  </si>
  <si>
    <t>0535b3be244490ed1631ef110b3e64bfbe7991e4</t>
  </si>
  <si>
    <t>0535b3be2</t>
  </si>
  <si>
    <t>0ca5b4ac55ab0dd0c5a2ec1164aa58277c80c1fa</t>
  </si>
  <si>
    <t>0ca5b4ac5</t>
  </si>
  <si>
    <t>Mon, 20 Nov 2000 16:33:48 +0000</t>
  </si>
  <si>
    <t>5109277ed19627d5012e2567ff05614e4593fe73</t>
  </si>
  <si>
    <t>5109277ed</t>
  </si>
  <si>
    <t>0597be9ec460b5908b121bc6b0dd91099cef09b0</t>
  </si>
  <si>
    <t>0597be9ec</t>
  </si>
  <si>
    <t>Mon, 20 Nov 2000 16:33:10 +0000</t>
  </si>
  <si>
    <t>c0e6846852b61493d4dc9ea315b92d4462092f66</t>
  </si>
  <si>
    <t>c0e684685</t>
  </si>
  <si>
    <t>f14d5d02388346c7fc466d9af3bbe5413f214179</t>
  </si>
  <si>
    <t>f14d5d023</t>
  </si>
  <si>
    <t>Moving the entry Show Log file into the menu Views. Irene</t>
  </si>
  <si>
    <t>Moving-the-entry-Show-Log-file-into-the-menu-Views</t>
  </si>
  <si>
    <t>Mon, 20 Nov 2000 16:19:18 +0000</t>
  </si>
  <si>
    <t>3e108061f9c6fb24d0ddb0a42f53022b0f371f4d</t>
  </si>
  <si>
    <t>3e108061f</t>
  </si>
  <si>
    <t>5d433c712345a63b4414d030502fae8ffd0cb915</t>
  </si>
  <si>
    <t>5d433c712</t>
  </si>
  <si>
    <t>JK: Code cleaning (windows)</t>
  </si>
  <si>
    <t>JK-Code-cleaning-windows</t>
  </si>
  <si>
    <t>Mon, 20 Nov 2000 16:18:27 +0000</t>
  </si>
  <si>
    <t>695a8d58a4b604036364de300f78aac07216d67e</t>
  </si>
  <si>
    <t>695a8d58a</t>
  </si>
  <si>
    <t>4f28ccc7aca751b0512c17a285a0e6537442353c</t>
  </si>
  <si>
    <t>4f28ccc7a</t>
  </si>
  <si>
    <t>dd a clear button to the open doc form (windows) LC</t>
  </si>
  <si>
    <t>dd-a-clear-button-to-the-open-doc-form-windows</t>
  </si>
  <si>
    <t>Mon, 20 Nov 2000 16:12:10 +0000</t>
  </si>
  <si>
    <t>ca223b9f7b480df790d0543a7cad139edad35ed3</t>
  </si>
  <si>
    <t>ca223b9f7</t>
  </si>
  <si>
    <t>dfbd2067f832a5dde549d844951f0aa5c6accfec</t>
  </si>
  <si>
    <t>dfbd2067f</t>
  </si>
  <si>
    <t>Add a clear button fot open doc on Windows (not finished) LC</t>
  </si>
  <si>
    <t>Add-a-clear-button-fot-open-doc-on-Windows-not-finished</t>
  </si>
  <si>
    <t>Mon, 20 Nov 2000 15:43:40 +0000</t>
  </si>
  <si>
    <t>cb540e8deef1e7643a40758b399513fda55c3000</t>
  </si>
  <si>
    <t>cb540e8de</t>
  </si>
  <si>
    <t>8e682178c9c8f7867556c96dcfd6f9a9475184da</t>
  </si>
  <si>
    <t>8e682178c</t>
  </si>
  <si>
    <t>JK: removed a compiling typo (windows)</t>
  </si>
  <si>
    <t>JK-removed-a-compiling-typo-windows</t>
  </si>
  <si>
    <t>Mon, 20 Nov 2000 15:26:11 +0000</t>
  </si>
  <si>
    <t>22f7ef2ecceaf8f580064c17778f49635b170e58</t>
  </si>
  <si>
    <t>22f7ef2ec</t>
  </si>
  <si>
    <t>d1cf1d072e0447a0e333a207e390f5b759782982</t>
  </si>
  <si>
    <t>d1cf1d072</t>
  </si>
  <si>
    <t>JK: Windows code cleaning (warning may not compile yet under Windows)</t>
  </si>
  <si>
    <t>JK-Windows-code-cleaning-warning-may-not-compile-yet-under-Windows</t>
  </si>
  <si>
    <t>Mon, 20 Nov 2000 15:19:58 +0000</t>
  </si>
  <si>
    <t>fc927563d6291101ec8af3f832345654402440dd</t>
  </si>
  <si>
    <t>fc927563d</t>
  </si>
  <si>
    <t>6b10f8f30c3a8745cadc33527e14941cd9d01f1e</t>
  </si>
  <si>
    <t>6b10f8f30</t>
  </si>
  <si>
    <t>There was a bug in the printing of SVG and groups with a CSS rule fill Irene</t>
  </si>
  <si>
    <t>There-was-a-bug-in-the-printing-of-SVG-and-groups-with-a-CSS-rule-fill</t>
  </si>
  <si>
    <t>Mon, 20 Nov 2000 15:06:07 +0000</t>
  </si>
  <si>
    <t>9a6f29a46c15ad05ee05071767df64024ba605ac</t>
  </si>
  <si>
    <t>9a6f29a46</t>
  </si>
  <si>
    <t>b877f7eef4d205ebe361296bed608e040267a887</t>
  </si>
  <si>
    <t>b877f7eef</t>
  </si>
  <si>
    <t>JK: The spell checker menu was broken. The default ignore entries were not switched on in the UI (but were so in the program). The ignore special characters entry wasn't connected to any callback.</t>
  </si>
  <si>
    <t>JK-The-spell-checker-menu-was-broken.-The-default-ignore-entries-were</t>
  </si>
  <si>
    <t>Mon, 20 Nov 2000 14:11:54 +0000</t>
  </si>
  <si>
    <t>2bd9fd9b5465167b26433d818a5bc6c9fdb5351a</t>
  </si>
  <si>
    <t>2bd9fd9b5</t>
  </si>
  <si>
    <t>29c8f81b4695e390aefeb8827de7c0d6b4392676</t>
  </si>
  <si>
    <t>29c8f81b4</t>
  </si>
  <si>
    <t>The button bar of the window was reinitialized too frequently. Irene</t>
  </si>
  <si>
    <t>The-button-bar-of-the-window-was-reinitialized-too-frequently</t>
  </si>
  <si>
    <t>Mon, 20 Nov 2000 13:29:51 +0000</t>
  </si>
  <si>
    <t>c6154f279ac7dda5407b11bdbf157a658b98eaa4</t>
  </si>
  <si>
    <t>c6154f279</t>
  </si>
  <si>
    <t>8ed92c987c84acf79b97a1febc5b399386c10943</t>
  </si>
  <si>
    <t>8ed92c987</t>
  </si>
  <si>
    <t>Amaya hanged when a CSS stylesheet contained the invalid property font-shape Irene</t>
  </si>
  <si>
    <t>Amaya-hanged-when-a-CSS-stylesheet-contained-the-invalid-property-font-shape</t>
  </si>
  <si>
    <t>Mon, 20 Nov 2000 13:06:19 +0000</t>
  </si>
  <si>
    <t>1668f43630fe0bce001a7ba87fc63f69191e148e</t>
  </si>
  <si>
    <t>1668f4363</t>
  </si>
  <si>
    <t>dab04077098d77790bfeef42bf725ec7cbd9646e</t>
  </si>
  <si>
    <t>dab040770</t>
  </si>
  <si>
    <t>SVG: adding elements style, script, a, defs, symbol, use and their      attributes: externalResourcesRequired, target, type, media, title,      preserveAspectRatio VQ</t>
  </si>
  <si>
    <t>SVG-adding-elements-style-script-a-defs-symbol-use-and-their</t>
  </si>
  <si>
    <t>Mon, 20 Nov 2000 11:51:36 +0000</t>
  </si>
  <si>
    <t>ffcce110b97c96a5cdec928152251c4f5f16a1f8</t>
  </si>
  <si>
    <t>ffcce110b</t>
  </si>
  <si>
    <t>f1176627dfd0e4ea478a4c5cb7087c411e51c21a</t>
  </si>
  <si>
    <t>f1176627d</t>
  </si>
  <si>
    <t>JK: Fixed a compilation error under windows</t>
  </si>
  <si>
    <t>JK-Fixed-a-compilation-error-under-windows</t>
  </si>
  <si>
    <t>Mon, 20 Nov 2000 11:41:07 +0000</t>
  </si>
  <si>
    <t>a429a2e191317ecd56350f14f9e74c9509bf5379</t>
  </si>
  <si>
    <t>a429a2e19</t>
  </si>
  <si>
    <t>3576b983bd0c32ad4e4b712db0709bd4abc3ae73</t>
  </si>
  <si>
    <t>3576b983b</t>
  </si>
  <si>
    <t>JK: Allow the user to define the APP_HOME from the win-thot.rc file</t>
  </si>
  <si>
    <t>JK-Allow-the-user-to-define-the-APP_HOME-from-the-win-thot.rc-file</t>
  </si>
  <si>
    <t>Mon, 20 Nov 2000 11:29:59 +0000</t>
  </si>
  <si>
    <t>ea265df39c972b4391eb8f2dc1a0936bc38e9c22</t>
  </si>
  <si>
    <t>ea265df39</t>
  </si>
  <si>
    <t>e6dd8606cd0ec49a6d33e57b80e3105f405a2de2</t>
  </si>
  <si>
    <t>e6dd8606c</t>
  </si>
  <si>
    <t>Adding Annotation stuff for Windows. Irene</t>
  </si>
  <si>
    <t>Adding-Annotation-stuff-for-Windows</t>
  </si>
  <si>
    <t>Mon, 20 Nov 2000 08:15:37 +0000</t>
  </si>
  <si>
    <t>d6df85e337be3b701b0b2be67be329e8784aa764</t>
  </si>
  <si>
    <t>d6df85e33</t>
  </si>
  <si>
    <t>19e7b998fc274361d9743ce8939881fb800a533f</t>
  </si>
  <si>
    <t>19e7b998f</t>
  </si>
  <si>
    <t>JK: Search/Replace menu. Activate the replace option automatically if the user types something in the Replace field (Windows)</t>
  </si>
  <si>
    <t>JK-Search-Replace-menu.-Activate-the-replace-option-automatically-if-the</t>
  </si>
  <si>
    <t>Mon, 20 Nov 2000 08:11:50 +0000</t>
  </si>
  <si>
    <t>1c6d5c1f96eba3612905522d7c047c64f6844bf5</t>
  </si>
  <si>
    <t>1c6d5c1f9</t>
  </si>
  <si>
    <t>7985c9d239fd06286eec5e07041d5ee0f74dd5f6</t>
  </si>
  <si>
    <t>7985c9d23</t>
  </si>
  <si>
    <t>In a XHTML document, if you copy and paste an anchor with both a name and an id, the name of the pasted element was changed to make it unique, but not the id. VQ.</t>
  </si>
  <si>
    <t>In-a-XHTML-document-if-you-copy-and-paste-an-anchor-with-both-a-name</t>
  </si>
  <si>
    <t>Sat, 18 Nov 2000 10:09:59 +0000</t>
  </si>
  <si>
    <t>ec27305ec46a003526bca5908113dc2eafa5a00d</t>
  </si>
  <si>
    <t>ec27305ec</t>
  </si>
  <si>
    <t>5d5784824acd89938afbeba7a5b5600af444bdc4</t>
  </si>
  <si>
    <t>5d5784824</t>
  </si>
  <si>
    <t>Add a "clear" button in the "Open Document" form (unix platforms). LC</t>
  </si>
  <si>
    <t>Add-a-clear-button-in-the-Open-Document-form-unix-platforms</t>
  </si>
  <si>
    <t>Fri, 17 Nov 2000 17:34:31 +0000</t>
  </si>
  <si>
    <t>49cdd5c1ffde7fdaa750f2b8fb8b2a87d969e5df</t>
  </si>
  <si>
    <t>49cdd5c1f</t>
  </si>
  <si>
    <t>48a965671957c26053c90a6bb3a51033242998e8</t>
  </si>
  <si>
    <t>48a965671</t>
  </si>
  <si>
    <t>Bug fixed : wrong initialization when we opened or created a document with the file browser. LC</t>
  </si>
  <si>
    <t>Bug-fixed-wrong-initialization-when-we-opened-or-created-a-document-with-the-file-browser</t>
  </si>
  <si>
    <t>Fri, 17 Nov 2000 17:12:18 +0000</t>
  </si>
  <si>
    <t>4ff956956a9fe422b080bfb608c99afcf9be1d83</t>
  </si>
  <si>
    <t>4ff956956</t>
  </si>
  <si>
    <t>eb624d02a59f6b647d3d9d5eca9ab9be3fa0deac</t>
  </si>
  <si>
    <t>eb624d02a</t>
  </si>
  <si>
    <t>There was a problem with some png images. Irene</t>
  </si>
  <si>
    <t>There-was-a-problem-with-some-png-images</t>
  </si>
  <si>
    <t>Fri, 17 Nov 2000 15:47:32 +0000</t>
  </si>
  <si>
    <t>ffd4803fc868c4468efb8934768b7cf5c918b17b</t>
  </si>
  <si>
    <t>ffd4803fc</t>
  </si>
  <si>
    <t>af96a1e4d36a68b8a578a61cae8bf28ff07b5914</t>
  </si>
  <si>
    <t>af96a1e4d</t>
  </si>
  <si>
    <t>JK: Fixed the problems of destruction and  of mulitple instances of the spellchecker menu (windows)</t>
  </si>
  <si>
    <t>JK-Fixed-the-problems-of-destruction-and-of-mulitple-instances-of-the</t>
  </si>
  <si>
    <t>Fri, 17 Nov 2000 15:11:31 +0000</t>
  </si>
  <si>
    <t>1aa5ebd48bf2ba3c865c187d2727cf54f3d05e5c</t>
  </si>
  <si>
    <t>1aa5ebd48</t>
  </si>
  <si>
    <t>baf66abccdcfd1167cce5a886d0f1553201af0e9</t>
  </si>
  <si>
    <t>baf66abcc</t>
  </si>
  <si>
    <t>Bug fixed : A simple clic on a intra-document link omitted the document name in the status line. LC</t>
  </si>
  <si>
    <t>Bug-fixed-A-simple-clic-on-a-intra-document-link-omitted-the-document-name-in-the-status-line</t>
  </si>
  <si>
    <t>Fri, 17 Nov 2000 12:44:39 +0000</t>
  </si>
  <si>
    <t>e675612ecfcdf3b8d8907d699ffd86ab9df22e03</t>
  </si>
  <si>
    <t>e675612ec</t>
  </si>
  <si>
    <t>1ad1da31d802edb8b6b4b94c25c0490f1329411b</t>
  </si>
  <si>
    <t>1ad1da31d</t>
  </si>
  <si>
    <t>When saving a HTML document as XML, a wrong DOCTYPE was generated: it said the document was HTML 4.0 whereas it was XHTML 1.0 actually. VQ.</t>
  </si>
  <si>
    <t>When-saving-a-HTML-document-as-XML-a-wrong-DOCTYPE-was-generated-it</t>
  </si>
  <si>
    <t>Fri, 17 Nov 2000 11:19:03 +0000</t>
  </si>
  <si>
    <t>00ae82f779581a30c3a95002495bbb69dd64b97d</t>
  </si>
  <si>
    <t>00ae82f77</t>
  </si>
  <si>
    <t>1e1c88a8291923b4a50d07981ffaa3dbb224eb07</t>
  </si>
  <si>
    <t>1e1c88a82</t>
  </si>
  <si>
    <t>System identifiers generated by Amaya when saving a XHTML file were wrong VQ.</t>
  </si>
  <si>
    <t>System-identifiers-generated-by-Amaya-when-saving-a-XHTML-file-were-wrong</t>
  </si>
  <si>
    <t>Fri, 17 Nov 2000 08:58:14 +0000</t>
  </si>
  <si>
    <t>f688e654e7c3ce059b367d1a0d703a2ca8f950ee</t>
  </si>
  <si>
    <t>f688e654e</t>
  </si>
  <si>
    <t>969f3c526c8b07525355e12bce204c5990a62aa7</t>
  </si>
  <si>
    <t>969f3c526</t>
  </si>
  <si>
    <t>Improve the detection of the charset in a meta tag LC</t>
  </si>
  <si>
    <t>Improve-the-detection-of-the-charset-in-a-meta-tag</t>
  </si>
  <si>
    <t>Thu, 16 Nov 2000 15:54:44 +0000</t>
  </si>
  <si>
    <t>172cbe2162dc0ff1d866d764e363ead90267790a</t>
  </si>
  <si>
    <t>172cbe216</t>
  </si>
  <si>
    <t>5420bca7229c03f8adb4d8f47650e5c84e64e94d</t>
  </si>
  <si>
    <t>5420bca72</t>
  </si>
  <si>
    <t>Bug fixed : In some cases, the end of a HTML document that contains math or svg elements was not correctly detected. LC</t>
  </si>
  <si>
    <t>Bug-fixed-In-some-cases-the-end-of-a-HTML-document-that-contains-math-or-svg-elements-was-not-correctly-detected</t>
  </si>
  <si>
    <t>Thu, 16 Nov 2000 12:31:02 +0000</t>
  </si>
  <si>
    <t>4de00494ea674babc87aa4747b68b6a3a01bbe6c</t>
  </si>
  <si>
    <t>4de00494e</t>
  </si>
  <si>
    <t>74a9a6f9cf5e32f28771ea1084946abc1e13c5f2</t>
  </si>
  <si>
    <t>74a9a6f9c</t>
  </si>
  <si>
    <t>JK: When doing an FTP download, any file with an unknown type was being processed as a text/html file.</t>
  </si>
  <si>
    <t>JK-When-doing-an-FTP-download-any-file-with-an-unknown-type-was-being</t>
  </si>
  <si>
    <t>Thu, 16 Nov 2000 11:59:06 +0000</t>
  </si>
  <si>
    <t>7c29d272b4a2d07ba596a27baefe0b30ca607205</t>
  </si>
  <si>
    <t>7c29d272b</t>
  </si>
  <si>
    <t>7ddc2c2f3c41a6eeb3d5fa7a953fdc4d1a8477b2</t>
  </si>
  <si>
    <t>7ddc2c2f3</t>
  </si>
  <si>
    <t>"Attach the root attributes to the right Thot abstract tree element when PI or comments are defined before the root in the document" (II) Don't execute that modification for XML elements included in a HTML document. LC</t>
  </si>
  <si>
    <t>Attach-the-root-attributes-to-the-right-Thot-abstract-tree-element-when-PI-or-comments-are-defined-before-the-root-in-the-document-II</t>
  </si>
  <si>
    <t>Thu, 16 Nov 2000 11:32:09 +0000</t>
  </si>
  <si>
    <t>415f8051c08afcfae6ab5c461d5f8a2da2dc5eb3</t>
  </si>
  <si>
    <t>415f8051c</t>
  </si>
  <si>
    <t>d66db4b49fa957ac8b446f1c3940b06cbf18a7b3</t>
  </si>
  <si>
    <t>d66db4b49</t>
  </si>
  <si>
    <t>JK: Suppresed some compiler warnings</t>
  </si>
  <si>
    <t>JK-Suppresed-some-compiler-warnings</t>
  </si>
  <si>
    <t>Thu, 16 Nov 2000 10:45:06 +0000</t>
  </si>
  <si>
    <t>316e46a03ea62328a98ea02ef3f49b807669e423</t>
  </si>
  <si>
    <t>316e46a03</t>
  </si>
  <si>
    <t>844dd46c4d6cc7ebee53de27f3f1f42cb0de1354</t>
  </si>
  <si>
    <t>844dd46c4</t>
  </si>
  <si>
    <t>Move the text elements up in the AmayaPage. VQ.</t>
  </si>
  <si>
    <t>Move-the-text-elements-up-in-the-AmayaPage</t>
  </si>
  <si>
    <t>Thu, 16 Nov 2000 10:33:38 +0000</t>
  </si>
  <si>
    <t>8bb645fef575c9845a56b57e0ce52a391a8c449c</t>
  </si>
  <si>
    <t>8bb645fef</t>
  </si>
  <si>
    <t>f57e1dd4b930c1d74f57589e4a198eae12da8e81</t>
  </si>
  <si>
    <t>f57e1dd4b</t>
  </si>
  <si>
    <t>Rename the function "SetErroMode" in init.c. It caused a name collision on Windows (thank you Ralph). LC</t>
  </si>
  <si>
    <t>Rename-the-function-SetErroMode-in-init.c.-It-caused-a-name-collision-on-Windows-thank-you-Ralph</t>
  </si>
  <si>
    <t>Thu, 16 Nov 2000 08:46:10 +0000</t>
  </si>
  <si>
    <t>7d88efc1635d1f10ebdd589305a5b537b02a36b2</t>
  </si>
  <si>
    <t>7d88efc16</t>
  </si>
  <si>
    <t>1c70bece4f95b0625cc60f2e9eb3a09bd5bc76e2</t>
  </si>
  <si>
    <t>1c70bece4</t>
  </si>
  <si>
    <t>Fixing small bugs Irene</t>
  </si>
  <si>
    <t>Fixing-small-bugs</t>
  </si>
  <si>
    <t>Thu, 16 Nov 2000 08:35:37 +0000</t>
  </si>
  <si>
    <t>c43c01c1d6e7ee1bc03d67332a18255711443a44</t>
  </si>
  <si>
    <t>c43c01c1d</t>
  </si>
  <si>
    <t>a92242feba0a2227040183872869bcf506206d1d</t>
  </si>
  <si>
    <t>a92242feb</t>
  </si>
  <si>
    <t>Temporary modification of the XML parser to attach the root attributes to the right Thot abstract tree element when PI or comments are defined before the root. Otherwise, the root attributes are attached to the last PI or comment element. LC</t>
  </si>
  <si>
    <t>Temporary-modification-of-the-XML-parser-to-attach-the-root-attributes-to-the-right-Thot-abstract-tree-element-when-PI-or-comments-are-defined-before-the-root.-Otherwise-the-root-attributes-are-attached-to-the-last-PI-or-comment-element</t>
  </si>
  <si>
    <t>Wed, 15 Nov 2000 18:02:29 +0000</t>
  </si>
  <si>
    <t>a4527260c148ed2b7ffff735767d43dfbc9e7ddc</t>
  </si>
  <si>
    <t>a4527260c</t>
  </si>
  <si>
    <t>d7c1d1a4f1982fcb84e46068671cf3b771b3d4d1</t>
  </si>
  <si>
    <t>d7c1d1a4f</t>
  </si>
  <si>
    <t>SVG: text elements were displayed below their normal position VQ.</t>
  </si>
  <si>
    <t>SVG-text-elements-were-displayed-below-their-normal-position</t>
  </si>
  <si>
    <t>Wed, 15 Nov 2000 17:22:37 +0000</t>
  </si>
  <si>
    <t>4253fc2186ab02444d01ce9b94e11acc699de20d</t>
  </si>
  <si>
    <t>4253fc218</t>
  </si>
  <si>
    <t>c1517871eaf8b97b5bb42a79829d7fb3979eb43c</t>
  </si>
  <si>
    <t>c1517871e</t>
  </si>
  <si>
    <t>When an error or a warning is detected by the XML parser, the document is set in a read-only accesss mode, Then, when a document is opened into the same window,the initial browser/editor mode is restored. LC</t>
  </si>
  <si>
    <t>When-an-error-or-a-warning-is-detected-by-the-XML-parser-the-document-is-set-in-a-read-only-accesss-mode-Then-when-a-document-is-opened-into-the-same-window-the-initial-browser-editor-mode-is-restored</t>
  </si>
  <si>
    <t>Wed, 15 Nov 2000 17:05:55 +0000</t>
  </si>
  <si>
    <t>848f35dcd5779f5189e3da1fe5d67aa205d1ecba</t>
  </si>
  <si>
    <t>848f35dcd</t>
  </si>
  <si>
    <t>dbcac6fc9a5c7574b7db52eabfccd6f4498595db</t>
  </si>
  <si>
    <t>dbcac6fc9</t>
  </si>
  <si>
    <t>Comments and PIs appearing in SVG elements were not displayed correctly in the structre view. VQ.</t>
  </si>
  <si>
    <t>Comments-and-PIs-appearing-in-SVG-elements-were-not-displayed-correctly</t>
  </si>
  <si>
    <t>Wed, 15 Nov 2000 16:20:52 +0000</t>
  </si>
  <si>
    <t>4161d741d340cc9c2204d2a44bb01b7fbbc06e79</t>
  </si>
  <si>
    <t>4161d741d</t>
  </si>
  <si>
    <t>4ee4044478fe4077562893e3a1d29c3e5cb53fbb</t>
  </si>
  <si>
    <t>4ee404447</t>
  </si>
  <si>
    <t>MathML: Horizontally stretched symbols such as horizontal braces or arrows had a strange position in the structure view. VQ.</t>
  </si>
  <si>
    <t>MathML-Horizontally-stretched-symbols-such-as-horizontal-braces-or-arrows</t>
  </si>
  <si>
    <t>Tue, 14 Nov 2000 14:22:29 +0000</t>
  </si>
  <si>
    <t>e1653a7dc09208188dfe0978eb0f72deae2b4872</t>
  </si>
  <si>
    <t>e1653a7dc</t>
  </si>
  <si>
    <t>c8a982020286980c55caa3ed32ae24ab13eeef2f</t>
  </si>
  <si>
    <t>c8a982020</t>
  </si>
  <si>
    <t>Open a document that generate a log file. Open the log file (Special/Show log file) and close it Open the source view of the initial document and close it:    The initial document is closed too! VQ.</t>
  </si>
  <si>
    <t>Open-a-document-that-generate-a-log-file</t>
  </si>
  <si>
    <t>Tue, 14 Nov 2000 13:07:13 +0000</t>
  </si>
  <si>
    <t>ed5ab16158dcb4dbb07a24dcb8ed3309d66fe9fb</t>
  </si>
  <si>
    <t>ed5ab1615</t>
  </si>
  <si>
    <t>adb6e6aa2a34bdc018d8235c20e19bc5ffaaf776</t>
  </si>
  <si>
    <t>adb6e6aa2</t>
  </si>
  <si>
    <t>Bug fixed : The target document was opened when we created a link with the browser file. LC</t>
  </si>
  <si>
    <t>Bug-fixed-The-target-document-was-opened-when-we-created-a-link-with-the-browser-file</t>
  </si>
  <si>
    <t>Tue, 14 Nov 2000 11:30:58 +0000</t>
  </si>
  <si>
    <t>b309280522919ab6bdba5bcdee2fe276ddd7cb13</t>
  </si>
  <si>
    <t>b30928052</t>
  </si>
  <si>
    <t>f4d71a3b91da749ae237339d26150e91adbde009</t>
  </si>
  <si>
    <t>f4d71a3b9</t>
  </si>
  <si>
    <t xml:space="preserve"> Adding LeftAngleBracket to the MathML entity table. VQ.</t>
  </si>
  <si>
    <t>Adding-LeftAngleBracket-to-the-MathML-entity-table</t>
  </si>
  <si>
    <t>Tue, 14 Nov 2000 11:16:48 +0000</t>
  </si>
  <si>
    <t>e6bc73cc9c80271b8cb62bfd20c34622f08e2051</t>
  </si>
  <si>
    <t>e6bc73cc9</t>
  </si>
  <si>
    <t>5bbbcb6804e2dcdebbfa20d6fefba4fbb268f45f</t>
  </si>
  <si>
    <t>5bbbcb680</t>
  </si>
  <si>
    <t>Fixing a warning message (type incompatibility) VQ.</t>
  </si>
  <si>
    <t>Fixing-a-warning-message-type-incompatibility</t>
  </si>
  <si>
    <t>Tue, 14 Nov 2000 10:56:19 +0000</t>
  </si>
  <si>
    <t>5f7a739bbdfe777cc8aaf0b87205bfda0e0eab38</t>
  </si>
  <si>
    <t>5f7a739bb</t>
  </si>
  <si>
    <t>db1c5bd732de62ef62133b14d8ae335901dca082</t>
  </si>
  <si>
    <t>db1c5bd73</t>
  </si>
  <si>
    <t>JK: Removed the XPOinteR_build test in CustomQuery</t>
  </si>
  <si>
    <t>JK-Removed-the-XPOinteR_build-test-in-CustomQuery</t>
  </si>
  <si>
    <t>Mon, 13 Nov 2000 17:51:29 +0000</t>
  </si>
  <si>
    <t>6d9deb8fe3c374bd9e3ab0f3b6f4dfc4a5b7b8a3</t>
  </si>
  <si>
    <t>6d9deb8fe</t>
  </si>
  <si>
    <t>198c9e9c69080172384f4a49883e68896700b342</t>
  </si>
  <si>
    <t>198c9e9c6</t>
  </si>
  <si>
    <t>Add a second sniffing function to detect a "http=equiv META" declaration whit a value for charset. This function is called when the first one didn't find an encoding declaration for a XHTML document. The charset found with this function is set into the document if there is no encoding declaration and no encoding returned from HTTP-headers. LC</t>
  </si>
  <si>
    <t>Add-a-second-sniffing-function-to-detect-a-http-equiv-META-declaration-whit-a-value-for-charset</t>
  </si>
  <si>
    <t>Mon, 13 Nov 2000 14:56:28 +0000</t>
  </si>
  <si>
    <t>cc2e1ddf7018ff01f6f245046ed4d4c714f6251c</t>
  </si>
  <si>
    <t>cc2e1ddf7</t>
  </si>
  <si>
    <t>1e6d3622549622287a5ebbb610bc7dd49f6382b2</t>
  </si>
  <si>
    <t>1e6d36225</t>
  </si>
  <si>
    <t>Updating spanish dialogue Irene</t>
  </si>
  <si>
    <t>Updating-spanish-dialogue</t>
  </si>
  <si>
    <t>Mon, 13 Nov 2000 11:06:22 +0000</t>
  </si>
  <si>
    <t>098fd950a960b0f77169a22e67761df8fc68e750</t>
  </si>
  <si>
    <t>098fd950a</t>
  </si>
  <si>
    <t>8b3c08975bc045cae7ae9edadbc85f48ae0bd85f</t>
  </si>
  <si>
    <t>8b3c08975</t>
  </si>
  <si>
    <t>Mon, 13 Nov 2000 11:05:52 +0000</t>
  </si>
  <si>
    <t>a554bd5fc071afe6eb192c7aefd2a0cd1eb257d4</t>
  </si>
  <si>
    <t>a554bd5fc</t>
  </si>
  <si>
    <t>deea14c29abcff0e71783ef18ec4e09c6941db3f</t>
  </si>
  <si>
    <t>deea14c29</t>
  </si>
  <si>
    <t>tag: Amaya-4-0-0</t>
  </si>
  <si>
    <t>JK: missing annotation doc</t>
  </si>
  <si>
    <t>JK-missing-annotation-doc</t>
  </si>
  <si>
    <t>Fri, 10 Nov 2000 17:39:26 +0000</t>
  </si>
  <si>
    <t>ac842e72d161d127d7a525a71708507beb12526f</t>
  </si>
  <si>
    <t>ac842e72d</t>
  </si>
  <si>
    <t>6791fcb130ec13071fd0cf26d8bda5bdc5e69484</t>
  </si>
  <si>
    <t>6791fcb13</t>
  </si>
  <si>
    <t>JK: Added missing doc page</t>
  </si>
  <si>
    <t>JK-Added-missing-doc-page</t>
  </si>
  <si>
    <t>Fri, 10 Nov 2000 17:36:44 +0000</t>
  </si>
  <si>
    <t>7438784308fa50d09958eddb712c1362ce0baf5e</t>
  </si>
  <si>
    <t>c7ab7ee0aeb4e126d428c44c0c1398e1a61b0dcc</t>
  </si>
  <si>
    <t>c7ab7ee0a</t>
  </si>
  <si>
    <t>JK: the excpat Makefile.in files were missing</t>
  </si>
  <si>
    <t>JK-the-excpat-Makefile.in-files-were-missing</t>
  </si>
  <si>
    <t>Fri, 10 Nov 2000 16:13:31 +0000</t>
  </si>
  <si>
    <t>8fcdab262367fe775bb84f8379e5f6693c1cf08f</t>
  </si>
  <si>
    <t>8fcdab262</t>
  </si>
  <si>
    <t>c05febdc49ba0dce5a4fb24412fbeea20dc428a5</t>
  </si>
  <si>
    <t>c05febdc4</t>
  </si>
  <si>
    <t>Some MathML entities were not exported Irene</t>
  </si>
  <si>
    <t>Some-MathML-entities-were-not-exported</t>
  </si>
  <si>
    <t>Fri, 10 Nov 2000 15:17:21 +0000</t>
  </si>
  <si>
    <t>d323c881f8fcb6dc63bdf5cc94c005692e1b96e0</t>
  </si>
  <si>
    <t>d323c881f</t>
  </si>
  <si>
    <t>21e7e2c36d7ab3005a6bb1c1ccaf364e42b3d295</t>
  </si>
  <si>
    <t>21e7e2c36</t>
  </si>
  <si>
    <t>JK: Removed all the compiler warnings that appear when compiling with -Wall and -O2. The remote raise source_doc and delete callbacks weren't checking the return status code.</t>
  </si>
  <si>
    <t>JK-Removed-all-the-compiler-warnings-that-appear-when-compiling-with</t>
  </si>
  <si>
    <t>Fri, 10 Nov 2000 15:03:22 +0000</t>
  </si>
  <si>
    <t>2fd03991b643cd5d9460d7ca67a724a15245b6c1</t>
  </si>
  <si>
    <t>2fd03991b</t>
  </si>
  <si>
    <t>f7d2d168c953c98c51b9fc5338a1d9ee49106cff</t>
  </si>
  <si>
    <t>f7d2d168c</t>
  </si>
  <si>
    <t>Fri, 10 Nov 2000 14:22:05 +0000</t>
  </si>
  <si>
    <t>74e6beef37906668f785e6e9c4ad094607402197</t>
  </si>
  <si>
    <t>74e6beef3</t>
  </si>
  <si>
    <t>92b4f3a669ccab7651d23e0de3978aeae9c17092</t>
  </si>
  <si>
    <t>92b4f3a66</t>
  </si>
  <si>
    <t>The Windows version didn't display images correctly. Irene</t>
  </si>
  <si>
    <t>The-Windows-version-didn-t-display-images-correctly</t>
  </si>
  <si>
    <t>Fri, 10 Nov 2000 14:09:33 +0000</t>
  </si>
  <si>
    <t>2fc665b349fdae8c9196ea11bb1a5ae3c9fcf813</t>
  </si>
  <si>
    <t>2fc665b34</t>
  </si>
  <si>
    <t>9bdf5d2a8a0b5138e508322f48d7d3b9d959cd6f</t>
  </si>
  <si>
    <t>9bdf5d2a8</t>
  </si>
  <si>
    <t>JK: Documented the "-" disable server feature.</t>
  </si>
  <si>
    <t>JK-Documented-the-disable-server-feature</t>
  </si>
  <si>
    <t>Fri, 10 Nov 2000 14:06:17 +0000</t>
  </si>
  <si>
    <t>69372a7a9217d4a6fd84b16636bbefc2c9125d34</t>
  </si>
  <si>
    <t>69372a7a9</t>
  </si>
  <si>
    <t>f29e92cd93a4d23c115b8ee49b8410961ef3f955</t>
  </si>
  <si>
    <t>f29e92cd9</t>
  </si>
  <si>
    <t>JK: If a server names begin with a "-" char, ignore it when downloading annotations (saving will too, but it's ignored later on)</t>
  </si>
  <si>
    <t>JK-If-a-server-names-begin-with-a-char-ignore-it-when-downloading</t>
  </si>
  <si>
    <t>Fri, 10 Nov 2000 13:53:16 +0000</t>
  </si>
  <si>
    <t>7bdf8653de53ebaa2894af73f532ecdffa43926f</t>
  </si>
  <si>
    <t>7bdf8653d</t>
  </si>
  <si>
    <t>2eb570bc5458839ec362e96c0c3a5edc1a44c96b</t>
  </si>
  <si>
    <t>2eb570bc5</t>
  </si>
  <si>
    <t>Bug fixed in the xml:space attribute treatment LC</t>
  </si>
  <si>
    <t>Bug-fixed-in-the-xml-space-attribute-treatment</t>
  </si>
  <si>
    <t>Fri, 10 Nov 2000 13:50:38 +0000</t>
  </si>
  <si>
    <t>158bd88f6fc4c0cab811c39185246b6c0835bc09</t>
  </si>
  <si>
    <t>158bd88f6</t>
  </si>
  <si>
    <t>be9337093f60c40f94ea752cdbe4b1460e1c334f</t>
  </si>
  <si>
    <t>be9337093</t>
  </si>
  <si>
    <t>Fri, 10 Nov 2000 12:33:11 +0000</t>
  </si>
  <si>
    <t>fca3e63c89342d267c2a243feb54dc02eb3041f2</t>
  </si>
  <si>
    <t>fca3e63c8</t>
  </si>
  <si>
    <t>4a5afb520c409cc6f7d6b81f886c5c30c7603a34</t>
  </si>
  <si>
    <t>4a5afb520</t>
  </si>
  <si>
    <t>Fri, 10 Nov 2000 12:18:57 +0000</t>
  </si>
  <si>
    <t>0fdb39ed4d9465bf817032a2a46590f347251e77</t>
  </si>
  <si>
    <t>0fdb39ed4</t>
  </si>
  <si>
    <t>cde7a1d48736589f49d4e867a6a814a1a12f24a4</t>
  </si>
  <si>
    <t>cde7a1d48</t>
  </si>
  <si>
    <t>French translation LC</t>
  </si>
  <si>
    <t>French-translation</t>
  </si>
  <si>
    <t>Fri, 10 Nov 2000 12:01:10 +0000</t>
  </si>
  <si>
    <t>c7053547beee3e981278ab93017f296e494603e5</t>
  </si>
  <si>
    <t>c7053547b</t>
  </si>
  <si>
    <t>ce7be0f5259ec93302dc9ad713f1c695b5241952</t>
  </si>
  <si>
    <t>ce7be0f52</t>
  </si>
  <si>
    <t>Fri, 10 Nov 2000 11:50:17 +0000</t>
  </si>
  <si>
    <t>583382ad845cdb82e950a4a152f432dcbf78c5c3</t>
  </si>
  <si>
    <t>583382ad8</t>
  </si>
  <si>
    <t>99eb8b7e33c3615a0bc8b8f956b88b1988911d91</t>
  </si>
  <si>
    <t>99eb8b7e3</t>
  </si>
  <si>
    <t>When savin in XML a HTML document Amaya didn't generate the charset. Function that prints pointy brackets. Irene</t>
  </si>
  <si>
    <t>When-savin-in-XML-a-HTML-document-Amaya-didn-t-generate-the-charset</t>
  </si>
  <si>
    <t>Fri, 10 Nov 2000 11:48:56 +0000</t>
  </si>
  <si>
    <t>e15d6b337ac212749214a12350082c86911b1d37</t>
  </si>
  <si>
    <t>e15d6b337</t>
  </si>
  <si>
    <t>8c4534674e39d440fd19df19dc3bff1ebd0e1e5e</t>
  </si>
  <si>
    <t>8c4534674</t>
  </si>
  <si>
    <t>Updating doc LC</t>
  </si>
  <si>
    <t>Updating-doc</t>
  </si>
  <si>
    <t>Fri, 10 Nov 2000 11:45:37 +0000</t>
  </si>
  <si>
    <t>c78ba00903bba0b4cbe11bbfe1a4384330f48013</t>
  </si>
  <si>
    <t>c78ba0090</t>
  </si>
  <si>
    <t>eae29e230a8bee9a26bddba13cdece83ee2bb23e</t>
  </si>
  <si>
    <t>eae29e230</t>
  </si>
  <si>
    <t>There was a confusion when closing a window on Windows platforms. Irene</t>
  </si>
  <si>
    <t>There-was-a-confusion-when-closing-a-window-on-Windows-platforms</t>
  </si>
  <si>
    <t>Fri, 10 Nov 2000 11:43:37 +0000</t>
  </si>
  <si>
    <t>0f8a830d74e9aa3855e0cebd923693dadd69a51c</t>
  </si>
  <si>
    <t>0f8a830d7</t>
  </si>
  <si>
    <t>4fe9c9c5b54cbc6215150dc4532fe9f12924e93a</t>
  </si>
  <si>
    <t>4fe9c9c5b</t>
  </si>
  <si>
    <t>JK: Added links to the annotations and math help pages</t>
  </si>
  <si>
    <t>JK-Added-links-to-the-annotations-and-math-help-pages</t>
  </si>
  <si>
    <t>Fri, 10 Nov 2000 11:43:12 +0000</t>
  </si>
  <si>
    <t>1480df652b77bb309fe3c6242eb190f7ee4a5c6c</t>
  </si>
  <si>
    <t>1480df652</t>
  </si>
  <si>
    <t>15cd2617fe9d82d77a5a1daaecc38275317bc5ff</t>
  </si>
  <si>
    <t>15cd2617f</t>
  </si>
  <si>
    <t>JK: Same make book changes as previously, but for the French doc.</t>
  </si>
  <si>
    <t>JK-Same-make-book-changes-as-previously-but-for-the-French-doc</t>
  </si>
  <si>
    <t>Fri, 10 Nov 2000 11:37:06 +0000</t>
  </si>
  <si>
    <t>fa5293ad74308b85fa296b66634fc64873c9973a</t>
  </si>
  <si>
    <t>fa5293ad7</t>
  </si>
  <si>
    <t>fa3411e2e512ec71691c657eab4c1f9b413016aa</t>
  </si>
  <si>
    <t>fa3411e2e</t>
  </si>
  <si>
    <t>JK: Makebook fixes</t>
  </si>
  <si>
    <t>JK-Makebook-fixes</t>
  </si>
  <si>
    <t>Fri, 10 Nov 2000 11:15:50 +0000</t>
  </si>
  <si>
    <t>fd76664d290a1b886d99eea4d5eef018fc6343a2</t>
  </si>
  <si>
    <t>fd76664d2</t>
  </si>
  <si>
    <t>c44ec8deefc77e09366ab5f80cd0e6b959209388</t>
  </si>
  <si>
    <t>c44ec8dee</t>
  </si>
  <si>
    <t>JK: Make book was broken on these sections</t>
  </si>
  <si>
    <t>JK-Make-book-was-broken-on-these-sections</t>
  </si>
  <si>
    <t>Fri, 10 Nov 2000 11:15:30 +0000</t>
  </si>
  <si>
    <t>cb7bf72ae538294267ab71c37cd5bfec29f242e4</t>
  </si>
  <si>
    <t>cb7bf72ae</t>
  </si>
  <si>
    <t>d3ac214baa263cd60c839dfe183e079f81359ac7</t>
  </si>
  <si>
    <t>d3ac214ba</t>
  </si>
  <si>
    <t>JK: Added a pencil icon to the annotation link</t>
  </si>
  <si>
    <t>JK-Added-a-pencil-icon-to-the-annotation-link</t>
  </si>
  <si>
    <t>Fri, 10 Nov 2000 11:14:56 +0000</t>
  </si>
  <si>
    <t>ba8c0b3c25994bbf4a73970f9c81e1e14ccd3919</t>
  </si>
  <si>
    <t>ba8c0b3c2</t>
  </si>
  <si>
    <t>43aaecd6b49b72414f7a4483f76103b5fde4c8ab</t>
  </si>
  <si>
    <t>43aaecd6b</t>
  </si>
  <si>
    <t>JK: Added links to the MathML, SVG, and Annotation s doc.</t>
  </si>
  <si>
    <t>JK-Added-links-to-the-MathML-SVG-and-Annotation-s-doc</t>
  </si>
  <si>
    <t>Fri, 10 Nov 2000 10:50:08 +0000</t>
  </si>
  <si>
    <t>0f3f63edcee026905fb57ff85c24d2ffb8908d30</t>
  </si>
  <si>
    <t>0f3f63edc</t>
  </si>
  <si>
    <t>80feef50a57cb0758c048a44496152bfc1115e5e</t>
  </si>
  <si>
    <t>80feef50a</t>
  </si>
  <si>
    <t>JK: Doc update. The make book wasn't including the annotations section.</t>
  </si>
  <si>
    <t>JK-Doc-update.-The-make-book-wasn-t-including-the-annotations-section</t>
  </si>
  <si>
    <t>Fri, 10 Nov 2000 10:44:05 +0000</t>
  </si>
  <si>
    <t>9e5fccaba5258d6df72e00bca98df466b4223ddb</t>
  </si>
  <si>
    <t>9e5fccaba</t>
  </si>
  <si>
    <t>c20b94324916f26a5be212bded2e739fcb761af0</t>
  </si>
  <si>
    <t>c20b94324</t>
  </si>
  <si>
    <t>Only the English translation of Structure schemas is now necessary. Irene</t>
  </si>
  <si>
    <t>Only-the-English-translation-of-Structure-schemas-is-now-necessary</t>
  </si>
  <si>
    <t>Fri, 10 Nov 2000 09:34:10 +0000</t>
  </si>
  <si>
    <t>5e044943f0fa63765683a313629f151ad81dc082</t>
  </si>
  <si>
    <t>5e044943f</t>
  </si>
  <si>
    <t>7bf3c26830252b95f1d1a81c76baf148528a991c</t>
  </si>
  <si>
    <t>7bf3c2683</t>
  </si>
  <si>
    <t>Updating Amaya install. Irene</t>
  </si>
  <si>
    <t>Updating-Amaya-install</t>
  </si>
  <si>
    <t>Fri, 10 Nov 2000 08:47:41 +0000</t>
  </si>
  <si>
    <t>fc830e7919979c91245d27721ba88afcf767a8e4</t>
  </si>
  <si>
    <t>fc830e791</t>
  </si>
  <si>
    <t>09afc93dbbb6bba05859a1ba071e5fc6c9779f02</t>
  </si>
  <si>
    <t>09afc93db</t>
  </si>
  <si>
    <t>JK: Rolling out of Ralph's changes (tagged them as ANNOTPOST)</t>
  </si>
  <si>
    <t>JK-Rolling-out-of-Ralph-s-changes-tagged-them-as-ANNOTPOST</t>
  </si>
  <si>
    <t>Fri, 10 Nov 2000 08:43:54 +0000</t>
  </si>
  <si>
    <t>3c81390401b4454e3f78c9500187062485f00c9a</t>
  </si>
  <si>
    <t>3c8139040</t>
  </si>
  <si>
    <t>1993c2949f84cf96e2185b3acd1081c6b8cf77d0</t>
  </si>
  <si>
    <t>1993c2949</t>
  </si>
  <si>
    <t>Scripts for the release 4.0 Irene</t>
  </si>
  <si>
    <t>Scripts-for-the-release-4.0</t>
  </si>
  <si>
    <t>Fri, 10 Nov 2000 08:40:27 +0000</t>
  </si>
  <si>
    <t>3404fc68ec118e8287128f9f75df0e3dd97424dd</t>
  </si>
  <si>
    <t>3404fc68e</t>
  </si>
  <si>
    <t>ec50575b1b65ec56ccfc2dc1cbe08202395bcfd5</t>
  </si>
  <si>
    <t>ec50575b1</t>
  </si>
  <si>
    <t>Fri, 10 Nov 2000 08:31:44 +0000</t>
  </si>
  <si>
    <t>bb8b5f7b8b9631845f021f6f24d7892389e2bf0c</t>
  </si>
  <si>
    <t>bb8b5f7b8</t>
  </si>
  <si>
    <t>704940f8c76e357484a69255638c46f8fae4ca39</t>
  </si>
  <si>
    <t>704940f8c</t>
  </si>
  <si>
    <t>Fri, 10 Nov 2000 08:27:55 +0000</t>
  </si>
  <si>
    <t>55320c644255f315df29e52098d30c369ad28813</t>
  </si>
  <si>
    <t>55320c644</t>
  </si>
  <si>
    <t>f3070e06f7f1f850cc51842cf641217ad5adaa40</t>
  </si>
  <si>
    <t>f3070e06f</t>
  </si>
  <si>
    <t>tag: COPYPOSTSERVER</t>
  </si>
  <si>
    <t>If the user forgets to include the annotation post server in the list of query servers, include it for her at the end of the list.  Feature requested by Marja. RRS</t>
  </si>
  <si>
    <t>If-the-user-forgets-to-include-the-annotation-post-server-in-the-list-of-query</t>
  </si>
  <si>
    <t>Thu, 9 Nov 2000 20:12:04 +0000</t>
  </si>
  <si>
    <t>ee636dd83d576b10580dcaaaca3bde01bc45669b</t>
  </si>
  <si>
    <t>ee636dd83</t>
  </si>
  <si>
    <t>08de0f93e82fb5f3b09028e1073fa8f9a3a55ca0</t>
  </si>
  <si>
    <t>08de0f93e</t>
  </si>
  <si>
    <t>Therw was still an error in the Windows dialogue Irene</t>
  </si>
  <si>
    <t>Therw-was-still-an-error-in-the-Windows-dialogue</t>
  </si>
  <si>
    <t>Thu, 9 Nov 2000 17:42:01 +0000</t>
  </si>
  <si>
    <t>740124051e0cfa688b008e8fade7174a9e38c348</t>
  </si>
  <si>
    <t>21ed89459e2baa0f0cb38dcdd55ee19bacff9ed0</t>
  </si>
  <si>
    <t>21ed89459</t>
  </si>
  <si>
    <t>Fixing typo errors LC</t>
  </si>
  <si>
    <t>Thu, 9 Nov 2000 17:39:27 +0000</t>
  </si>
  <si>
    <t>635cb0c3483f5f5982fd049b833a689853da489e</t>
  </si>
  <si>
    <t>635cb0c34</t>
  </si>
  <si>
    <t>48148ace8e8e37f669a57589cf3f5cd0ad71fb6b</t>
  </si>
  <si>
    <t>48148ace8</t>
  </si>
  <si>
    <t>Thu, 9 Nov 2000 17:14:55 +0000</t>
  </si>
  <si>
    <t>80753375933e8f834955eee870ada3b7c87ab7f6</t>
  </si>
  <si>
    <t>2a03ca281a89ecc53a91bda55715d3c9a6ffe397</t>
  </si>
  <si>
    <t>2a03ca281</t>
  </si>
  <si>
    <t>Thu, 9 Nov 2000 17:11:13 +0000</t>
  </si>
  <si>
    <t>ee431849d97049b3cd35f1fc02ce44821514272c</t>
  </si>
  <si>
    <t>ee431849d</t>
  </si>
  <si>
    <t>3df2b584e1dbf12d6ec2c399b4777b41ce7af920</t>
  </si>
  <si>
    <t>3df2b584e</t>
  </si>
  <si>
    <t>JK: the filter could show types of invisible annotations.</t>
  </si>
  <si>
    <t>JK-the-filter-could-show-types-of-invisible-annotations</t>
  </si>
  <si>
    <t>Thu, 9 Nov 2000 17:04:24 +0000</t>
  </si>
  <si>
    <t>a280680cc5ea74a0fbac3762375923087b3b26fa</t>
  </si>
  <si>
    <t>a280680cc</t>
  </si>
  <si>
    <t>054d401ef2c55f659ce446ce8fcf0b720aeb589b</t>
  </si>
  <si>
    <t>054d401ef</t>
  </si>
  <si>
    <t>JK: The filters were showing the invisible and orphan annotations. Many related bugs solved, some few remaining.</t>
  </si>
  <si>
    <t>JK-The-filters-were-showing-the-invisible-and-orphan-annotations</t>
  </si>
  <si>
    <t>Thu, 9 Nov 2000 16:52:24 +0000</t>
  </si>
  <si>
    <t>f6fdc5d047e9292884e1d5e7c97c76a7fe6d39eb</t>
  </si>
  <si>
    <t>f6fdc5d04</t>
  </si>
  <si>
    <t>56db1252445591921ab77edca60c52a60f11d454</t>
  </si>
  <si>
    <t>56db12524</t>
  </si>
  <si>
    <t>Fixing some Windows bugs Irene</t>
  </si>
  <si>
    <t>Fixing-some-Windows-bugs</t>
  </si>
  <si>
    <t>Thu, 9 Nov 2000 16:45:36 +0000</t>
  </si>
  <si>
    <t>fdf8a3aa4e0ffaba3b7ad8d06db51a0d9faa72cd</t>
  </si>
  <si>
    <t>fdf8a3aa4</t>
  </si>
  <si>
    <t>cfb4f688758dda2661500c8803ab86e549224620</t>
  </si>
  <si>
    <t>cfb4f6887</t>
  </si>
  <si>
    <t>Moving the Release position Irene</t>
  </si>
  <si>
    <t>Moving-the-Release-position</t>
  </si>
  <si>
    <t>Thu, 9 Nov 2000 16:36:22 +0000</t>
  </si>
  <si>
    <t>f76b04fb9986535f375013e247987097ef6c13b1</t>
  </si>
  <si>
    <t>f76b04fb9</t>
  </si>
  <si>
    <t>ec5dc7a2ea9e523f4cdf266c0b2a34fa7f2973d3</t>
  </si>
  <si>
    <t>ec5dc7a2e</t>
  </si>
  <si>
    <t>The creation of a line in a SVG resized by error existing polygons. Irene</t>
  </si>
  <si>
    <t>The-creation-of-a-line-in-a-SVG-resized-by-error-existing-polygons</t>
  </si>
  <si>
    <t>Thu, 9 Nov 2000 16:23:18 +0000</t>
  </si>
  <si>
    <t>84f53e0008e2f06173d031003a3d68b103d2f4a7</t>
  </si>
  <si>
    <t>84f53e000</t>
  </si>
  <si>
    <t>f9038199f958148932f54c24edc4cbcd887576f5</t>
  </si>
  <si>
    <t>f9038199f</t>
  </si>
  <si>
    <t>Bug Fix : Transformations in MathML documents crashed (Amaya used the HTMLT schema in that case). LC</t>
  </si>
  <si>
    <t>Bug-Fix-Transformations-in-MathML-documents-crashed-Amaya-used-the-HTMLT-schema-in-that-case</t>
  </si>
  <si>
    <t>Thu, 9 Nov 2000 16:16:02 +0000</t>
  </si>
  <si>
    <t>32cd8ec9e13b25683ab705c0d8fcbdf31d7bcdb0</t>
  </si>
  <si>
    <t>32cd8ec9e</t>
  </si>
  <si>
    <t>8ad3ab22ed2a6548938aca3c7a79a6724fb9637f</t>
  </si>
  <si>
    <t>8ad3ab22e</t>
  </si>
  <si>
    <t>JK: Spent 25 minutes adding a new accesibility function and 30s outcommenting it, as I'm not sure if it's useful or not.</t>
  </si>
  <si>
    <t>JK-Spent-25-minutes-adding-a-new-accesibility-function-and-30s-outcommenting</t>
  </si>
  <si>
    <t>Thu, 9 Nov 2000 16:09:03 +0000</t>
  </si>
  <si>
    <t>119e6ba834450895296f1616159d8327dd133eeb</t>
  </si>
  <si>
    <t>119e6ba83</t>
  </si>
  <si>
    <t>7b37e9b1ebe9ab1f0caefa77871124e23f6f4ef4</t>
  </si>
  <si>
    <t>7b37e9b1e</t>
  </si>
  <si>
    <t>Improving SVG editing Irene</t>
  </si>
  <si>
    <t>Improving-SVG-editing</t>
  </si>
  <si>
    <t>Thu, 9 Nov 2000 15:42:31 +0000</t>
  </si>
  <si>
    <t>ae84b1fd1020cad83409b0b34dac84bdf98d4a53</t>
  </si>
  <si>
    <t>ae84b1fd1</t>
  </si>
  <si>
    <t>e7e77adf094902942c2b6dbeb0356a12bb650353</t>
  </si>
  <si>
    <t>e7e77adf0</t>
  </si>
  <si>
    <t>JK: the cursor  jumped to the top whenever a filter operation was done.</t>
  </si>
  <si>
    <t>JK-the-cursor-jumped-to-the-top-whenever-a-filter-operation-was-done</t>
  </si>
  <si>
    <t>Thu, 9 Nov 2000 14:46:07 +0000</t>
  </si>
  <si>
    <t>1fe8f4c7d9c14a83f90f6ceb075af3a4b20b84c2</t>
  </si>
  <si>
    <t>1fe8f4c7d</t>
  </si>
  <si>
    <t>763b83b0f348698fdfcfd9889355e5b1e0d9ffc3</t>
  </si>
  <si>
    <t>763b83b0f</t>
  </si>
  <si>
    <t>Fixing a typo error in one entity. LC</t>
  </si>
  <si>
    <t>Fixing-a-typo-error-in-one-entity</t>
  </si>
  <si>
    <t>Thu, 9 Nov 2000 14:37:45 +0000</t>
  </si>
  <si>
    <t>66a3eb3cb4f811088799d00504d8742d15517244</t>
  </si>
  <si>
    <t>66a3eb3cb</t>
  </si>
  <si>
    <t>8b43e0ace5a3f5e8cc5ec54bb510c5f7f656e7b0</t>
  </si>
  <si>
    <t>8b43e0ace</t>
  </si>
  <si>
    <t>Updating local links LC</t>
  </si>
  <si>
    <t>Updating-local-links</t>
  </si>
  <si>
    <t>Thu, 9 Nov 2000 13:52:12 +0000</t>
  </si>
  <si>
    <t>4ca88afe56df25ce2c1116303302d2331a894286</t>
  </si>
  <si>
    <t>4ca88afe5</t>
  </si>
  <si>
    <t>ba1e27ca87158be3866ef0c1e813836b8f35369b</t>
  </si>
  <si>
    <t>ba1e27ca8</t>
  </si>
  <si>
    <t>JK: Bug fix: Amaya crashed when opening images that didn't have an extension (or a point). Alan Kotok strikes again :)</t>
  </si>
  <si>
    <t>JK-Bug-fix-Amaya-crashed-when-opening-images-that-didn-t-have-an</t>
  </si>
  <si>
    <t>Thu, 9 Nov 2000 12:18:05 +0000</t>
  </si>
  <si>
    <t>0d624de622dcea7d704aa49b1eb0c76f9819cf3d</t>
  </si>
  <si>
    <t>0d624de62</t>
  </si>
  <si>
    <t>4eecea224c0a595f9ae12d82f06b908fa3dc7f22</t>
  </si>
  <si>
    <t>4eecea224</t>
  </si>
  <si>
    <t>French version of the Annotation doc LC</t>
  </si>
  <si>
    <t>French-version-of-the-Annotation-doc</t>
  </si>
  <si>
    <t>Thu, 9 Nov 2000 12:15:42 +0000</t>
  </si>
  <si>
    <t>1294d96c2faff212f809f8f374e2d50999f6c9c5</t>
  </si>
  <si>
    <t>1294d96c2</t>
  </si>
  <si>
    <t>66c0a412847e841d3e15f380dbfefec7a807af1c</t>
  </si>
  <si>
    <t>66c0a4128</t>
  </si>
  <si>
    <t>Remove window geometries in the registry with RestoreGeometry Irene</t>
  </si>
  <si>
    <t>Remove-window-geometries-in-the-registry-with-RestoreGeometry</t>
  </si>
  <si>
    <t>Thu, 9 Nov 2000 12:09:57 +0000</t>
  </si>
  <si>
    <t>6716e42bb6f3b14cae8ba3e0eb53c8188a766c1b</t>
  </si>
  <si>
    <t>6716e42bb</t>
  </si>
  <si>
    <t>f6c28e0a899c9c1f0bbddeeb13ba81885810e48c</t>
  </si>
  <si>
    <t>f6c28e0a8</t>
  </si>
  <si>
    <t>JK: Using the correct ID attribute value, according to an element's schema type.</t>
  </si>
  <si>
    <t>JK-Using-the-correct-ID-attribute-value-according-to-an-element-s</t>
  </si>
  <si>
    <t>Thu, 9 Nov 2000 11:27:36 +0000</t>
  </si>
  <si>
    <t>afcd32d8163a5c36b2e4b64a8705f1f9df0286e5</t>
  </si>
  <si>
    <t>afcd32d81</t>
  </si>
  <si>
    <t>6916805133ba481b674b7cb613ba0b4bc6adacbd</t>
  </si>
  <si>
    <t>JK: Rewrote the annot filters functionality so that they are displayed automatically. New three state indicator "visible, hidden, partially visible". Some code cleaning tasks need to be done yet (re AnnotDelete).</t>
  </si>
  <si>
    <t>JK-Rewrote-the-annot-filters-functionality-so-that-they-are-displayed</t>
  </si>
  <si>
    <t>Thu, 9 Nov 2000 11:11:00 +0000</t>
  </si>
  <si>
    <t>5ba0e58d9a37b8f64f4b2c09441f09f005feb54d</t>
  </si>
  <si>
    <t>5ba0e58d9</t>
  </si>
  <si>
    <t>898fe5d0223dbe72d1a109e1bdf59d066b1a3543</t>
  </si>
  <si>
    <t>898fe5d02</t>
  </si>
  <si>
    <t>JK: out commented a last case where we were concatenating the '/' char.     to a URL.</t>
  </si>
  <si>
    <t>JK-out-commented-a-last-case-where-we-were-concatenating-the-char</t>
  </si>
  <si>
    <t>Thu, 9 Nov 2000 10:47:56 +0000</t>
  </si>
  <si>
    <t>ea177648e1da6e86b8231c4a403be320c79280a1</t>
  </si>
  <si>
    <t>ea177648e</t>
  </si>
  <si>
    <t>660a6db95daf8c3167224c69c43ff4f04b65b27d</t>
  </si>
  <si>
    <t>660a6db95</t>
  </si>
  <si>
    <t>French version of doc annotation LC</t>
  </si>
  <si>
    <t>French-version-of-doc-annotation</t>
  </si>
  <si>
    <t>Thu, 9 Nov 2000 10:15:34 +0000</t>
  </si>
  <si>
    <t>0ae6c0cc73f9d28c741146ae2303f2332283bc88</t>
  </si>
  <si>
    <t>0ae6c0cc7</t>
  </si>
  <si>
    <t>84fb84bf86ce018790682891058f1b7763a4e8ca</t>
  </si>
  <si>
    <t>84fb84bf8</t>
  </si>
  <si>
    <t>Specific rules didn't support pixel units. Irene</t>
  </si>
  <si>
    <t>Specific-rules-didn-t-support-pixel-units</t>
  </si>
  <si>
    <t>Thu, 9 Nov 2000 09:45:23 +0000</t>
  </si>
  <si>
    <t>f9be1f2c620145c201eba2b162fed4d7ed8a6936</t>
  </si>
  <si>
    <t>f9be1f2c6</t>
  </si>
  <si>
    <t>1880bf7f209e9f69e94e98aaeb8e7ee925b1876e</t>
  </si>
  <si>
    <t>1880bf7f2</t>
  </si>
  <si>
    <t>Menu updates were broken when some submenus were hidden. Irene</t>
  </si>
  <si>
    <t>Menu-updates-were-broken-when-some-submenus-were-hidden</t>
  </si>
  <si>
    <t>Thu, 9 Nov 2000 08:56:25 +0000</t>
  </si>
  <si>
    <t>c69b280b2060e86bb8db2ebb9e84af7225065d3c</t>
  </si>
  <si>
    <t>c69b280b2</t>
  </si>
  <si>
    <t>9336e732518a8e312a49ed12bd4d31dac6bc53c8</t>
  </si>
  <si>
    <t>9336e7325</t>
  </si>
  <si>
    <t>Thu, 9 Nov 2000 08:53:36 +0000</t>
  </si>
  <si>
    <t>d67f0639527a75130a93e7ee9f62041aadf2e165</t>
  </si>
  <si>
    <t>d67f06395</t>
  </si>
  <si>
    <t>a7f7208350f912c3164e6237e1a9f26d921289aa</t>
  </si>
  <si>
    <t>a7f720835</t>
  </si>
  <si>
    <t>Thu, 9 Nov 2000 08:13:23 +0000</t>
  </si>
  <si>
    <t>7f7a5c1539ce366bd3d1e994b29fb3be77c8cf31</t>
  </si>
  <si>
    <t>7f7a5c153</t>
  </si>
  <si>
    <t>d12c1fd62bf1c5805b7aad55a065ab284f98e216</t>
  </si>
  <si>
    <t>d12c1fd62</t>
  </si>
  <si>
    <t>Using the pixel unit for Windows geometry and polylines Irene</t>
  </si>
  <si>
    <t>Using-the-pixel-unit-for-Windows-geometry-and-polylines</t>
  </si>
  <si>
    <t>Wed, 8 Nov 2000 17:37:18 +0000</t>
  </si>
  <si>
    <t>e572383e2192e27707614beca6fde76c3f3ec4a9</t>
  </si>
  <si>
    <t>e572383e2</t>
  </si>
  <si>
    <t>87196073c2b7acc7ede01c7a7bd79e8ef9d6de9c</t>
  </si>
  <si>
    <t>87196073c</t>
  </si>
  <si>
    <t>Wed, 8 Nov 2000 15:19:43 +0000</t>
  </si>
  <si>
    <t>c88d7863437f8428be21334b08dd9d9b695f147d</t>
  </si>
  <si>
    <t>c88d78634</t>
  </si>
  <si>
    <t>f55d770f7aa3ef744196ac48f17062083e0b16b8</t>
  </si>
  <si>
    <t>f55d770f7</t>
  </si>
  <si>
    <t>Modification of one message. LC</t>
  </si>
  <si>
    <t>Modification-of-one-message</t>
  </si>
  <si>
    <t>Wed, 8 Nov 2000 14:27:23 +0000</t>
  </si>
  <si>
    <t>3a4c53e96553ee14ef80d7ea2eacdc42f75633f3</t>
  </si>
  <si>
    <t>3a4c53e96</t>
  </si>
  <si>
    <t>479abe1ed97bb97df5b32c634e52264489b40c97</t>
  </si>
  <si>
    <t>479abe1ed</t>
  </si>
  <si>
    <t>Small edits to the Welcome page VQ.</t>
  </si>
  <si>
    <t>Small-edits-to-the-Welcome-page</t>
  </si>
  <si>
    <t>Wed, 8 Nov 2000 13:58:27 +0000</t>
  </si>
  <si>
    <t>26b7a6b48b22c51da852bd89fa94ead8339c196c</t>
  </si>
  <si>
    <t>26b7a6b48</t>
  </si>
  <si>
    <t>770247758f240551c595edd1857d389ce9c33a97</t>
  </si>
  <si>
    <t>On windows platforms entries of empty submenus were not removed Irene</t>
  </si>
  <si>
    <t>On-windows-platforms-entries-of-empty-submenus-were-not-removed</t>
  </si>
  <si>
    <t>Wed, 8 Nov 2000 13:44:53 +0000</t>
  </si>
  <si>
    <t>83b66dc76d433ab79fc3f948a5c269fd869c9498</t>
  </si>
  <si>
    <t>83b66dc76</t>
  </si>
  <si>
    <t>254c3a7fdd72e9d17533e727d9f261a3759993ee</t>
  </si>
  <si>
    <t>254c3a7fd</t>
  </si>
  <si>
    <t>Makes difference between HTML errors and XML errors. The HTML parser raises a pop-up when there is an error in the XML elements. LC</t>
  </si>
  <si>
    <t>Makes-difference-between-HTML-errors-and-XML-errors</t>
  </si>
  <si>
    <t>Wed, 8 Nov 2000 13:44:14 +0000</t>
  </si>
  <si>
    <t>760f6299b4cfb50cd19907c390fc0bd03e0844f6</t>
  </si>
  <si>
    <t>760f6299b</t>
  </si>
  <si>
    <t>0ab8f47d2d63328e577751841c39ea5db375632a</t>
  </si>
  <si>
    <t>0ab8f47d2</t>
  </si>
  <si>
    <t>JK: Added www9 historical note</t>
  </si>
  <si>
    <t>JK-Added-www9-historical-note</t>
  </si>
  <si>
    <t>Wed, 8 Nov 2000 13:34:47 +0000</t>
  </si>
  <si>
    <t>0065b94825fd959f0b7444a7f45ef0401deaddf2</t>
  </si>
  <si>
    <t>0065b9482</t>
  </si>
  <si>
    <t>54e6de90b8d54c18488df2d1b070283eabe313d9</t>
  </si>
  <si>
    <t>54e6de90b</t>
  </si>
  <si>
    <t>JK: Added the annotation schemas to the make install rule</t>
  </si>
  <si>
    <t>JK-Added-the-annotation-schemas-to-the-make-install-rule</t>
  </si>
  <si>
    <t>Wed, 8 Nov 2000 13:31:39 +0000</t>
  </si>
  <si>
    <t>87c2f9e84b130412e0d0137cac1375f2b0a551de</t>
  </si>
  <si>
    <t>87c2f9e84</t>
  </si>
  <si>
    <t>c6dbddfe4f225c30690cd10259f9caadfa0d121e</t>
  </si>
  <si>
    <t>c6dbddfe4</t>
  </si>
  <si>
    <t>JK: AnnotFilter_update... new function by ralph</t>
  </si>
  <si>
    <t>JK-AnnotFilter_update.-new-function-by-ralph</t>
  </si>
  <si>
    <t>Wed, 8 Nov 2000 12:28:57 +0000</t>
  </si>
  <si>
    <t>68567b36acd3bb307ac5037b2650691477acffed</t>
  </si>
  <si>
    <t>68567b36a</t>
  </si>
  <si>
    <t>76325d9c32c3b2208a6e7212680974585cdf8d25</t>
  </si>
  <si>
    <t>76325d9c3</t>
  </si>
  <si>
    <t>Wed, 8 Nov 2000 12:28:17 +0000</t>
  </si>
  <si>
    <t>f400bb871dd8fbc8018e82dccadde49667827f91</t>
  </si>
  <si>
    <t>f400bb871</t>
  </si>
  <si>
    <t>fba6d42bbb719dd37b25e9ce41ddb1655e48098e</t>
  </si>
  <si>
    <t>fba6d42bb</t>
  </si>
  <si>
    <t>Introducing new stretchy symbols for mathematics:  &lt;  opening pointy bracket  &gt;  closing pointy bracket  L  left arrow  R  right arrow  |  vertical bar  D  double vertical bar  o  overbrace  u  underbrace</t>
  </si>
  <si>
    <t>Introducing-new-stretchy-symbols-for-mathematics</t>
  </si>
  <si>
    <t xml:space="preserve">VQ._x000D_
</t>
  </si>
  <si>
    <t>Wed, 8 Nov 2000 12:13:14 +0000</t>
  </si>
  <si>
    <t>169cf111f6e96d5cff1a820530b66c89a60084ec</t>
  </si>
  <si>
    <t>169cf111f</t>
  </si>
  <si>
    <t>897856973f6955d996f77deb24f7f380a61e4d49</t>
  </si>
  <si>
    <t>JK: The reload button erased the metadata in the annotations window A variable was'nt being initialized to NULL after being freed and this caused a random error (detection of a document as already downloaded).</t>
  </si>
  <si>
    <t>JK-The-reload-button-erased-the-metadata-in-the-annotations-window</t>
  </si>
  <si>
    <t>Wed, 8 Nov 2000 11:57:38 +0000</t>
  </si>
  <si>
    <t>dd29a24a833bd547357110c38d786300aec7c757</t>
  </si>
  <si>
    <t>dd29a24a8</t>
  </si>
  <si>
    <t>ef9d641e7a33a82d85f621e62d34642ce456e617</t>
  </si>
  <si>
    <t>ef9d641e7</t>
  </si>
  <si>
    <t>JK: The reload button erased the metadata in the annotations window</t>
  </si>
  <si>
    <t>Wed, 8 Nov 2000 11:55:26 +0000</t>
  </si>
  <si>
    <t>1879f9230ba58f4e5c349ade14a97f567260b0ae</t>
  </si>
  <si>
    <t>1879f9230</t>
  </si>
  <si>
    <t>09013ebd5cca06cc4e3d53f08d2530cbbfc76e99</t>
  </si>
  <si>
    <t>09013ebd5</t>
  </si>
  <si>
    <t>The XML parser raises a specific warning if the document encoding is not defined or not supported by Amaya. LC</t>
  </si>
  <si>
    <t>The-XML-parser-raises-a-specific-warning-if-the-document-encoding-is-not-defined-or-not-supported-by-Amaya</t>
  </si>
  <si>
    <t>Wed, 8 Nov 2000 10:32:13 +0000</t>
  </si>
  <si>
    <t>0f982a1f080ccdde60ba529e5072f6c7fbfc4af5</t>
  </si>
  <si>
    <t>0f982a1f0</t>
  </si>
  <si>
    <t>596bbb25fd610542b88b4d80a90298c293d7980d</t>
  </si>
  <si>
    <t>596bbb25f</t>
  </si>
  <si>
    <t>Imporving background images on Unix platforms Irene</t>
  </si>
  <si>
    <t>Imporving-background-images-on-Unix-platforms</t>
  </si>
  <si>
    <t>Wed, 8 Nov 2000 09:34:28 +0000</t>
  </si>
  <si>
    <t>e910012b925ecfad599e17479ac3c12f5132a6a8</t>
  </si>
  <si>
    <t>e910012b9</t>
  </si>
  <si>
    <t>e649c5226cf8cd9290f714791a00cc3326480518</t>
  </si>
  <si>
    <t>e649c5226</t>
  </si>
  <si>
    <t>The geometry is now really expressed in mm Fixing a bug in the selection of empty boxes. Irene</t>
  </si>
  <si>
    <t>The-geometry-is-now-really-expressed-in-mm</t>
  </si>
  <si>
    <t>Wed, 8 Nov 2000 08:24:22 +0000</t>
  </si>
  <si>
    <t>99409e74d54a74a472c79a17db43064e870b0248</t>
  </si>
  <si>
    <t>99409e74d</t>
  </si>
  <si>
    <t>37f3202cae19fddad59218de2633733d1e46854d</t>
  </si>
  <si>
    <t>37f3202ca</t>
  </si>
  <si>
    <t>Establish a default annotation type by searching the subclasses for one named '...Comment'.  Let the user change this through a new resource ANNOT_DEFAULT_TYPE, which can be either a full URI for a Class or the localname part (e.g. 'Advice') which will then be searched in the schema. RRS</t>
  </si>
  <si>
    <t>Establish-a-default-annotation-type-by-searching-the-subclasses-for-one</t>
  </si>
  <si>
    <t>Wed, 8 Nov 2000 00:54:29 +0000</t>
  </si>
  <si>
    <t>20372c0cc55607bc7faea26e2f5184927d35256c</t>
  </si>
  <si>
    <t>20372c0cc</t>
  </si>
  <si>
    <t>e4278af7a0f0662451f3079803db7e375cacb559</t>
  </si>
  <si>
    <t>e4278af7a</t>
  </si>
  <si>
    <t>Fix a typo in the namespace name for the annotation types ns.  This typo is benign, but it will eventually be confusing. RRS</t>
  </si>
  <si>
    <t>Fix-a-typo-in-the-namespace-name-for-the-annotation-types-ns.-This-typo</t>
  </si>
  <si>
    <t>Tue, 7 Nov 2000 21:18:04 +0000</t>
  </si>
  <si>
    <t>bf389865a933a4b8a59038c7446c8932d906b3a0</t>
  </si>
  <si>
    <t>bf389865a</t>
  </si>
  <si>
    <t>c6450b5e6ef870a0f3d1adf1c5d231e3f9500335</t>
  </si>
  <si>
    <t>c6450b5e6</t>
  </si>
  <si>
    <t>JK: Trying to put the pencil icon in a nicer place when annotating paragraphs, math, etc.</t>
  </si>
  <si>
    <t>JK-Trying-to-put-the-pencil-icon-in-a-nicer-place-when-annotating-paragraphs</t>
  </si>
  <si>
    <t>Tue, 7 Nov 2000 17:43:48 +0000</t>
  </si>
  <si>
    <t>6e866d27e2f9ce85f0f5207fbeb530381142a96c</t>
  </si>
  <si>
    <t>6e866d27e</t>
  </si>
  <si>
    <t>c3abc1b7e0077d8a9e02ef7a7b368da9f7fe4714</t>
  </si>
  <si>
    <t>c3abc1b7e</t>
  </si>
  <si>
    <t>JK: removed a case  that resulted in TtaError being called.</t>
  </si>
  <si>
    <t>JK-removed-a-case-that-resulted-in-TtaError-being-called</t>
  </si>
  <si>
    <t>Tue, 7 Nov 2000 17:24:51 +0000</t>
  </si>
  <si>
    <t>d41c2b0013192c35a261780a4964d83b45d49366</t>
  </si>
  <si>
    <t>d41c2b001</t>
  </si>
  <si>
    <t>d838697b2000a0b6e2e0ce2c39247e262d602909</t>
  </si>
  <si>
    <t>d838697b2</t>
  </si>
  <si>
    <t>JK: Added more cases for ignoring annotations</t>
  </si>
  <si>
    <t>JK-Added-more-cases-for-ignoring-annotations</t>
  </si>
  <si>
    <t>Tue, 7 Nov 2000 16:40:12 +0000</t>
  </si>
  <si>
    <t>d2748b044b299d40fb7a1e271f0fa8b7a97fc938</t>
  </si>
  <si>
    <t>d2748b044</t>
  </si>
  <si>
    <t>4bc245dd5765005fae0b5de831ad79f3a0ba422a</t>
  </si>
  <si>
    <t>4bc245dd5</t>
  </si>
  <si>
    <t>Bug fix : I used TtaGetLanguageIdFromAlphabet with parameter ' '. LC</t>
  </si>
  <si>
    <t>Bug-fix-I-used-TtaGetLanguageIdFromAlphabet-with-parameter</t>
  </si>
  <si>
    <t>Tue, 7 Nov 2000 15:30:12 +0000</t>
  </si>
  <si>
    <t>1e5583b43da8ee4d26321bb25b1be9b37a6c06a1</t>
  </si>
  <si>
    <t>1e5583b43</t>
  </si>
  <si>
    <t>40455e58a68cf316f1e6009695926b95aa84c373</t>
  </si>
  <si>
    <t>40455e58a</t>
  </si>
  <si>
    <t>New version of file browser form. LC</t>
  </si>
  <si>
    <t>New-version-of-file-browser-form</t>
  </si>
  <si>
    <t>Tue, 7 Nov 2000 14:33:46 +0000</t>
  </si>
  <si>
    <t>a568ee6ef44e358abc2442b35920928962805bcc</t>
  </si>
  <si>
    <t>a568ee6ef</t>
  </si>
  <si>
    <t>7eedccae4ae7e66eb806bed45505472cd4f66eb9</t>
  </si>
  <si>
    <t>7eedccae4</t>
  </si>
  <si>
    <t>updating the Welcome page and changing its format to XHTML. VQ.</t>
  </si>
  <si>
    <t>updating-the-Welcome-page-and-changing-its-format-to-XHTML</t>
  </si>
  <si>
    <t>Tue, 7 Nov 2000 13:54:09 +0000</t>
  </si>
  <si>
    <t>d7e91d7947da5e735c77a917634aa77379bde207</t>
  </si>
  <si>
    <t>d7e91d794</t>
  </si>
  <si>
    <t>507b98f33e45ced2df73f5384f02a849387f2ed2</t>
  </si>
  <si>
    <t>507b98f33</t>
  </si>
  <si>
    <t>Suppress white space generated by SVG basic shapes in Alternate view VQ.</t>
  </si>
  <si>
    <t>Suppress-white-space-generated-by-SVG-basic-shapes-in-Alternate-view</t>
  </si>
  <si>
    <t>Tue, 7 Nov 2000 13:12:54 +0000</t>
  </si>
  <si>
    <t>3413463b73f72e991a4a99702fdfd71298e859dd</t>
  </si>
  <si>
    <t>3413463b7</t>
  </si>
  <si>
    <t>64af3af658ccc833f184fef1f7ac3e33fb697c6c</t>
  </si>
  <si>
    <t>64af3af65</t>
  </si>
  <si>
    <t>Adding a new function TtaInitDocument that controls the document identifier allocated by Thot. Updating the CSS parsing of the rule font. Irene</t>
  </si>
  <si>
    <t>Adding-a-new-function-TtaInitDocument-that-controls-the-document-identifier</t>
  </si>
  <si>
    <t>Tue, 7 Nov 2000 11:14:26 +0000</t>
  </si>
  <si>
    <t>5b7395260b55706c902020afc56b8cbe6a1aefe4</t>
  </si>
  <si>
    <t>5b7395260</t>
  </si>
  <si>
    <t>c4ac71d5ed973cf4f654bedc08dc5719951266f4</t>
  </si>
  <si>
    <t>c4ac71d5e</t>
  </si>
  <si>
    <t>Adding picture for new Welcome page. VQ</t>
  </si>
  <si>
    <t>Adding-picture-for-new-Welcome-page</t>
  </si>
  <si>
    <t>Tue, 7 Nov 2000 08:04:53 +0000</t>
  </si>
  <si>
    <t>76c1558c186a5941056a962e2c374a6e365df61c</t>
  </si>
  <si>
    <t>76c1558c1</t>
  </si>
  <si>
    <t>7284a57ddadaceb919e0a0b4bb4f3e1e1c7735cf</t>
  </si>
  <si>
    <t>7284a57dd</t>
  </si>
  <si>
    <t>Creating a new Welcome page for release 4.0 VQ</t>
  </si>
  <si>
    <t>Creating-a-new-Welcome-page-for-release-4.0</t>
  </si>
  <si>
    <t>Tue, 7 Nov 2000 07:54:38 +0000</t>
  </si>
  <si>
    <t>324fb474435b815afd0286e073fd7d9902c3e3af</t>
  </si>
  <si>
    <t>324fb4744</t>
  </si>
  <si>
    <t>2a0c60693aa03483fa1dd8009912ebb4c603ddf9</t>
  </si>
  <si>
    <t>2a0c60693</t>
  </si>
  <si>
    <t>Improving the searchmenu on Windows Irene</t>
  </si>
  <si>
    <t>Improving-the-searchmenu-on-Windows</t>
  </si>
  <si>
    <t>Mon, 6 Nov 2000 17:28:56 +0000</t>
  </si>
  <si>
    <t>f2bfae277b00bcef7d2cb9e329fce46a1c0a7547</t>
  </si>
  <si>
    <t>f2bfae277</t>
  </si>
  <si>
    <t>da1d36ab655f4aeb3fa91b99287f85fbaa86c3df</t>
  </si>
  <si>
    <t>da1d36ab6</t>
  </si>
  <si>
    <t>Windows make files Irene</t>
  </si>
  <si>
    <t>Windows-make-files</t>
  </si>
  <si>
    <t>Mon, 6 Nov 2000 17:20:15 +0000</t>
  </si>
  <si>
    <t>b13edf239157af97f398aee68f79be129496fa99</t>
  </si>
  <si>
    <t>b13edf239</t>
  </si>
  <si>
    <t>8dfb355f6e14727ac736477db7987ef7ad851841</t>
  </si>
  <si>
    <t>8dfb355f6</t>
  </si>
  <si>
    <t>Interpretation of the color Transparent and inheritage of the fill pattern in SVG. Irene</t>
  </si>
  <si>
    <t>Interpretation-of-the-color-Transparent-and-inheritage-of-the-fill-pattern</t>
  </si>
  <si>
    <t>Mon, 6 Nov 2000 17:18:00 +0000</t>
  </si>
  <si>
    <t>d628bf81632f7e3a08ed828616b7956290f3308d</t>
  </si>
  <si>
    <t>d628bf816</t>
  </si>
  <si>
    <t>b7983ed562686c1ee96afc6824f31d4bdd845cc0</t>
  </si>
  <si>
    <t>b7983ed56</t>
  </si>
  <si>
    <t>Bug fix: When synchronizing from a MathML or SVG document, the source          view was not updated. VQ.</t>
  </si>
  <si>
    <t>Bug-fix-When-synchronizing-from-a-MathML-or-SVG-document-the-source</t>
  </si>
  <si>
    <t>Mon, 6 Nov 2000 17:15:20 +0000</t>
  </si>
  <si>
    <t>95d5edf1aa342cfbf5a33edbd34dbbb80fb102ec</t>
  </si>
  <si>
    <t>95d5edf1a</t>
  </si>
  <si>
    <t>355b656faaa3666688f044a688dc036217f9d42a</t>
  </si>
  <si>
    <t>355b656fa</t>
  </si>
  <si>
    <t>Change the "open document" form; use the same file browser as in the "create/modify link" form (unix platforms) LC</t>
  </si>
  <si>
    <t>Change-the-open-document-form-use-the-same-file-browser-as-in-the-create-modify-link-form-unix-platforms</t>
  </si>
  <si>
    <t>Mon, 6 Nov 2000 16:55:21 +0000</t>
  </si>
  <si>
    <t>2957698f0f981117bc99bfc90a6f82def63659a9</t>
  </si>
  <si>
    <t>2957698f0</t>
  </si>
  <si>
    <t>ac1b99de014d033aa8dd4582d59f4e8d810c803a</t>
  </si>
  <si>
    <t>ac1b99de0</t>
  </si>
  <si>
    <t>Mon, 6 Nov 2000 16:06:44 +0000</t>
  </si>
  <si>
    <t>c1871e040c837e216d2414f50c319183b9d45a41</t>
  </si>
  <si>
    <t>c1871e040</t>
  </si>
  <si>
    <t>197c6b3f5b65142a6f305a879f32139ace2105be</t>
  </si>
  <si>
    <t>197c6b3f5</t>
  </si>
  <si>
    <t>Mon, 6 Nov 2000 15:19:50 +0000</t>
  </si>
  <si>
    <t>68dce7272afeceb94351f48db30b6b51e15a920f</t>
  </si>
  <si>
    <t>68dce7272</t>
  </si>
  <si>
    <t>50d41e76827db5da524c0df52306b4c17c8c0f6a</t>
  </si>
  <si>
    <t>50d41e768</t>
  </si>
  <si>
    <t>Moving the Windows dialogue for Seach/Replace Irene</t>
  </si>
  <si>
    <t>Moving-the-Windows-dialogue-for-Seach-Replace</t>
  </si>
  <si>
    <t>Mon, 6 Nov 2000 15:17:52 +0000</t>
  </si>
  <si>
    <t>67e383e7649a2b2726d8d3370fc510481b4740e4</t>
  </si>
  <si>
    <t>67e383e76</t>
  </si>
  <si>
    <t>2608585a71f429b633c5a3e09e5965c9a79d7bb2</t>
  </si>
  <si>
    <t>2608585a7</t>
  </si>
  <si>
    <t>Update to the release namespace names.  After updating, existing local and remote annotations may display with long names.  You can either switch to an Annotea service that uses the newer namespaces (e.g. http://annotest.w3.org/annotations ) or uncomment the 'alpha release' line in annot.schemas and comment out the other two lines. RRS</t>
  </si>
  <si>
    <t>Update-to-the-release-namespace-names.-After-updating-existing-local</t>
  </si>
  <si>
    <t>Mon, 6 Nov 2000 15:03:18 +0000</t>
  </si>
  <si>
    <t>761e43348a9aececf3d3ce7e5c730776785f9d8e</t>
  </si>
  <si>
    <t>761e43348</t>
  </si>
  <si>
    <t>f29ffaf9f29d98d70bb16888af6f37cbd7fd3fb5</t>
  </si>
  <si>
    <t>f29ffaf9f</t>
  </si>
  <si>
    <t>Merge exp_AnnotAuthUser branch into main branch.  This will display three additional fields in the annotation metadata if the server supplies them, else nothing will display. RRS</t>
  </si>
  <si>
    <t>Merge-exp_AnnotAuthUser-branch-into-main-branch.-This-will-display-three</t>
  </si>
  <si>
    <t>Mon, 6 Nov 2000 14:46:38 +0000</t>
  </si>
  <si>
    <t>8a5a6963cd703e89a70172492eaabfaa1e1f5153</t>
  </si>
  <si>
    <t>8a5a6963c</t>
  </si>
  <si>
    <t>e177500bda778e0d5fb88a5bd14071a150a0b065</t>
  </si>
  <si>
    <t>e177500bd</t>
  </si>
  <si>
    <t>Mon, 6 Nov 2000 13:51:45 +0000</t>
  </si>
  <si>
    <t>85519c679624204b5f96b5772ccbd9eeb29f33b8</t>
  </si>
  <si>
    <t>85519c679</t>
  </si>
  <si>
    <t>92768568794481bc09982cb34182f42a57fbced9</t>
  </si>
  <si>
    <t>Windows patches Irene</t>
  </si>
  <si>
    <t>Windows-patches</t>
  </si>
  <si>
    <t>Mon, 6 Nov 2000 13:48:12 +0000</t>
  </si>
  <si>
    <t>41698ccd5ac28a9de4beb6663fa1af9d2a6c6b3f</t>
  </si>
  <si>
    <t>41698ccd5</t>
  </si>
  <si>
    <t>b1f27620346088be34287c58c8ec87da38af5228</t>
  </si>
  <si>
    <t>b1f276203</t>
  </si>
  <si>
    <t>New Windows make files for annotations Irene</t>
  </si>
  <si>
    <t>New-Windows-make-files-for-annotations</t>
  </si>
  <si>
    <t>Mon, 6 Nov 2000 13:47:05 +0000</t>
  </si>
  <si>
    <t>8a9930b89610db59dc61ec7edd84b127be32fdad</t>
  </si>
  <si>
    <t>8a9930b89</t>
  </si>
  <si>
    <t>f4720d3dd5ef9f6daddbef1167b6b49811057544</t>
  </si>
  <si>
    <t>f4720d3dd</t>
  </si>
  <si>
    <t>Bug fix in the formatter. Irene</t>
  </si>
  <si>
    <t>Bug-fix-in-the-formatter</t>
  </si>
  <si>
    <t>Mon, 6 Nov 2000 13:38:14 +0000</t>
  </si>
  <si>
    <t>7a3ff51d99cc3b58997603fd8133cc54cfba7af0</t>
  </si>
  <si>
    <t>7a3ff51d9</t>
  </si>
  <si>
    <t>eae1d265b056168e3df8d4744c2ed4cb1d922094</t>
  </si>
  <si>
    <t>eae1d265b</t>
  </si>
  <si>
    <t>JK: fixed a typo and added some missing comments</t>
  </si>
  <si>
    <t>JK-fixed-a-typo-and-added-some-missing-comments</t>
  </si>
  <si>
    <t>Mon, 6 Nov 2000 12:29:14 +0000</t>
  </si>
  <si>
    <t>93bb51af74bf7e2d74c7cd542730df9b43c3dc2a</t>
  </si>
  <si>
    <t>93bb51af7</t>
  </si>
  <si>
    <t>5a92b290dfa74e5d6cc554ebe41952b16d53244c</t>
  </si>
  <si>
    <t>5a92b290d</t>
  </si>
  <si>
    <t>JK: Bug fix: we were trying to free resources allocated to an annotation document for all the documents (reported by Vincent).</t>
  </si>
  <si>
    <t>JK-Bug-fix-we-were-trying-to-free-resources-allocated-to-an-annotation</t>
  </si>
  <si>
    <t>Mon, 6 Nov 2000 12:15:56 +0000</t>
  </si>
  <si>
    <t>0e4a7055f4084110f8d9b75e1328c30e589d392b</t>
  </si>
  <si>
    <t>0e4a7055f</t>
  </si>
  <si>
    <t>be51262343cfb075a70eceec2a9b036b5b65b023</t>
  </si>
  <si>
    <t>be5126234</t>
  </si>
  <si>
    <t>Restore the creation of new documents in the profile "editor". LC</t>
  </si>
  <si>
    <t>Restore-the-creation-of-new-documents-in-the-profile-editor</t>
  </si>
  <si>
    <t>Mon, 6 Nov 2000 12:10:54 +0000</t>
  </si>
  <si>
    <t>0d49640abd7614abfd62d8617f897be6ffe423e6</t>
  </si>
  <si>
    <t>0d49640ab</t>
  </si>
  <si>
    <t>d25dfae86ad9387c22c0c4523ce897252e5abcbd</t>
  </si>
  <si>
    <t>d25dfae86</t>
  </si>
  <si>
    <t>Fixing various bugs related to MathML:  - improved display of MathML  - Keys arrowleft and arrowright move the cursor according to the    tree structure when it's within a MathML element  - Improvements to Undo/Redo in MathML  - Splitting a MI element with the Return key VQ.</t>
  </si>
  <si>
    <t>Fixing-various-bugs-related-to-MathML</t>
  </si>
  <si>
    <t>Mon, 6 Nov 2000 11:12:16 +0000</t>
  </si>
  <si>
    <t>6c958bc2c71e2120776c251bac31b8b2880adf4d</t>
  </si>
  <si>
    <t>6c958bc2c</t>
  </si>
  <si>
    <t>1d06a6e54420160f69a0272f4a6403955d909f48</t>
  </si>
  <si>
    <t>1d06a6e54</t>
  </si>
  <si>
    <t>JK: Added the annotation icons</t>
  </si>
  <si>
    <t>JK-Added-the-annotation-icons</t>
  </si>
  <si>
    <t>Mon, 6 Nov 2000 09:51:44 +0000</t>
  </si>
  <si>
    <t>e9a2e357d1c815bab73d1c79e45ecb602f946a83</t>
  </si>
  <si>
    <t>e9a2e357d</t>
  </si>
  <si>
    <t>30200f5318fab812d218667c7b5940add498c4b4</t>
  </si>
  <si>
    <t>30200f531</t>
  </si>
  <si>
    <t>JK: Doc update... annotation icons</t>
  </si>
  <si>
    <t>JK-Doc-update.-annotation-icons</t>
  </si>
  <si>
    <t>Mon, 6 Nov 2000 09:47:35 +0000</t>
  </si>
  <si>
    <t>f51a1e13b420cac082fafaacc101599f27616dcb</t>
  </si>
  <si>
    <t>f51a1e13b</t>
  </si>
  <si>
    <t>711d49ca66d47acfa7b71aedd87d310b0e949e1e</t>
  </si>
  <si>
    <t>711d49ca6</t>
  </si>
  <si>
    <t>JK: Doc update.. Make ID menu</t>
  </si>
  <si>
    <t>JK-Doc-update.-Make-ID-menu</t>
  </si>
  <si>
    <t>Mon, 6 Nov 2000 09:45:15 +0000</t>
  </si>
  <si>
    <t>d32fb1f373b7b1fbc94c632aa87ffa16bc319b76</t>
  </si>
  <si>
    <t>d32fb1f37</t>
  </si>
  <si>
    <t>deb9780bd278781f942c6cb33ccd49bdd52293be</t>
  </si>
  <si>
    <t>deb9780bd</t>
  </si>
  <si>
    <t>JK: Doc update... Make ID menu</t>
  </si>
  <si>
    <t>Mon, 6 Nov 2000 09:44:52 +0000</t>
  </si>
  <si>
    <t>06f4d1a672c2ff0839574d0158c36539cd860923</t>
  </si>
  <si>
    <t>06f4d1a67</t>
  </si>
  <si>
    <t>14144614f26f3daab408ee00ebec714fb00c466b</t>
  </si>
  <si>
    <t>14144614f</t>
  </si>
  <si>
    <t>JK: Unitialized pointer error in CreateAbstractImage (detect with Insure)</t>
  </si>
  <si>
    <t>JK-Unitialized-pointer-error-in-CreateAbstractImage-detect-with-Insure</t>
  </si>
  <si>
    <t>Mon, 6 Nov 2000 08:35:36 +0000</t>
  </si>
  <si>
    <t>1b31490f3038a93c8decb3ca7b8759d3192db1f5</t>
  </si>
  <si>
    <t>1b31490f3</t>
  </si>
  <si>
    <t>eda1b73b619984c0b0f4c45445dd721a52d15835</t>
  </si>
  <si>
    <t>eda1b73b6</t>
  </si>
  <si>
    <t>Specific presentation rules with percentages (Size, Margins, etc.) were not saved when generating pivot files. As a consequence, large operators in MathML, such as Sigma, were not printed with the right (large) size. VQ.</t>
  </si>
  <si>
    <t>Specific-presentation-rules-with-percentages-Size-Margins-etc</t>
  </si>
  <si>
    <t>Mon, 6 Nov 2000 08:18:59 +0000</t>
  </si>
  <si>
    <t>72aa0cb9493e2ec87bcf4322f4b9a2c196aadd7c</t>
  </si>
  <si>
    <t>72aa0cb94</t>
  </si>
  <si>
    <t>fcaee2658592e84b17ee1d25b476b917ffb0ad3d</t>
  </si>
  <si>
    <t>fcaee2658</t>
  </si>
  <si>
    <t>New keyboard shortcuts for entering MathML expressions VQ.</t>
  </si>
  <si>
    <t>New-keyboard-shortcuts-for-entering-MathML-expressions</t>
  </si>
  <si>
    <t>Mon, 6 Nov 2000 08:15:24 +0000</t>
  </si>
  <si>
    <t>f70c764f4df66bd4a2ed9df46006a84279ecf832</t>
  </si>
  <si>
    <t>f70c764f4</t>
  </si>
  <si>
    <t>1c2f4c90c6c109e7d4f3833c8550cfb674b379e1</t>
  </si>
  <si>
    <t>1c2f4c90c</t>
  </si>
  <si>
    <t>Take advantage of the way Amaya happens to order the menu to alphabetize the list.  Fix a typo.</t>
  </si>
  <si>
    <t>Take-advantage-of-the-way-Amaya-happens-to-order-the-menu-to-alphabetize</t>
  </si>
  <si>
    <t>Fri, 3 Nov 2000 21:40:17 +0000</t>
  </si>
  <si>
    <t>e3852ddaea478a1987ddbac5411c11a2d9601459</t>
  </si>
  <si>
    <t>e3852ddae</t>
  </si>
  <si>
    <t>b4e76cfdeaeb576a544fa749b8e7597f943c853d</t>
  </si>
  <si>
    <t>b4e76cfde</t>
  </si>
  <si>
    <t>Local copies of the RDF schemas for the http://www.w3.org/2000/10/ namespaces RRS</t>
  </si>
  <si>
    <t>Local-copies-of-the-RDF-schemas-for-the-http-www.w3.org-2000-10-namespaces</t>
  </si>
  <si>
    <t>Fri, 3 Nov 2000 21:29:08 +0000</t>
  </si>
  <si>
    <t>57c1e36ab87c7160f808ee0f74d0e47ad89110d9</t>
  </si>
  <si>
    <t>57c1e36ab</t>
  </si>
  <si>
    <t>3db99cc3330c6d8820a7216f1d7dfa8d5ef14003</t>
  </si>
  <si>
    <t>3db99cc33</t>
  </si>
  <si>
    <t>JK: Moved the &lt;div &gt; element a bit</t>
  </si>
  <si>
    <t>JK-Moved-the-div-element-a-bit</t>
  </si>
  <si>
    <t>Fri, 3 Nov 2000 18:57:59 +0000</t>
  </si>
  <si>
    <t>9fccfe2974f4100a7f4f2f8f83e6b1711c6880a2</t>
  </si>
  <si>
    <t>9fccfe297</t>
  </si>
  <si>
    <t>554d3d526631fc0308ec59822070ce618ce83bbd</t>
  </si>
  <si>
    <t>554d3d526</t>
  </si>
  <si>
    <t>JK: added links to the annotations doc</t>
  </si>
  <si>
    <t>JK-added-links-to-the-annotations-doc</t>
  </si>
  <si>
    <t>Fri, 3 Nov 2000 18:57:33 +0000</t>
  </si>
  <si>
    <t>7b390eab5aad5963695ff0c352eb0f7a86997a9e</t>
  </si>
  <si>
    <t>7b390eab5</t>
  </si>
  <si>
    <t>1af52d3087fb44d5d56141c9647ebaca59e10ed6</t>
  </si>
  <si>
    <t>1af52d308</t>
  </si>
  <si>
    <t>JK: New annotation doc (Thanks Marja, Ralph, Art!)</t>
  </si>
  <si>
    <t>JK-New-annotation-doc-Thanks-Marja-Ralph-Art</t>
  </si>
  <si>
    <t>Fri, 3 Nov 2000 18:48:27 +0000</t>
  </si>
  <si>
    <t>c38219425b695c9a02455a4275306e3668496ef7</t>
  </si>
  <si>
    <t>c38219425</t>
  </si>
  <si>
    <t>8fce4e95b5ddc2acd746d793079c2db4a162ecf5</t>
  </si>
  <si>
    <t>8fce4e95b</t>
  </si>
  <si>
    <t>Define additional keyboard shortcuts for MathML. VQ.</t>
  </si>
  <si>
    <t>Define-additional-keyboard-shortcuts-for-MathML</t>
  </si>
  <si>
    <t>Fri, 3 Nov 2000 18:44:28 +0000</t>
  </si>
  <si>
    <t>b76e1166abef7e03bb04a190fcb61329df15a1a7</t>
  </si>
  <si>
    <t>b76e1166a</t>
  </si>
  <si>
    <t>2de76f6ce5d726a1f7dd7668d540d146de10658b</t>
  </si>
  <si>
    <t>2de76f6ce</t>
  </si>
  <si>
    <t>JK: Commiting new dialogs for Vincent</t>
  </si>
  <si>
    <t>JK-Commiting-new-dialogs-for-Vincent</t>
  </si>
  <si>
    <t>Fri, 3 Nov 2000 18:13:55 +0000</t>
  </si>
  <si>
    <t>af8fd18b42edf348ac93f4763918d6281c8b74b5</t>
  </si>
  <si>
    <t>af8fd18b4</t>
  </si>
  <si>
    <t>eddb5aed857a87ae8e0a42c6185160e84b5e2110</t>
  </si>
  <si>
    <t>eddb5aed8</t>
  </si>
  <si>
    <t>Fri, 3 Nov 2000 18:06:52 +0000</t>
  </si>
  <si>
    <t>94f5311640063399b458e6d20717ff7613b7ab6c</t>
  </si>
  <si>
    <t>94f531164</t>
  </si>
  <si>
    <t>45653f0408d1ecefbff55db9d01951c6e00d0030</t>
  </si>
  <si>
    <t>45653f040</t>
  </si>
  <si>
    <t>Adding entries InvisibleTimes and ApplyFunction in menu Types/Math, plus the corresponding functions. VQ.</t>
  </si>
  <si>
    <t>Adding-entries-InvisibleTimes-and-ApplyFunction-in-menu-Types-Math</t>
  </si>
  <si>
    <t>Fri, 3 Nov 2000 17:41:48 +0000</t>
  </si>
  <si>
    <t>60720580f9d39e2a01c89dd2d32d52e141a92f2f</t>
  </si>
  <si>
    <t>60720580f</t>
  </si>
  <si>
    <t>c1ca2fb5cd31204c50c334149170bea4fcec1f99</t>
  </si>
  <si>
    <t>c1ca2fb5c</t>
  </si>
  <si>
    <t>JK: Adding annotation doc</t>
  </si>
  <si>
    <t>JK-Adding-annotation-doc</t>
  </si>
  <si>
    <t>Fri, 3 Nov 2000 17:19:34 +0000</t>
  </si>
  <si>
    <t>6dc29cd4596812d15a7684735565d74aa48fe4cc</t>
  </si>
  <si>
    <t>6dc29cd45</t>
  </si>
  <si>
    <t>e14d28a9a201f08bc1e23bd1ff19d95339a93bda</t>
  </si>
  <si>
    <t>e14d28a9a</t>
  </si>
  <si>
    <t>In some cases the attribute type was not initialized. Irene</t>
  </si>
  <si>
    <t>In-some-cases-the-attribute-type-was-not-initialized</t>
  </si>
  <si>
    <t>Fri, 3 Nov 2000 16:44:22 +0000</t>
  </si>
  <si>
    <t>46d98b1faade7e909c40ee3b4f9fa52e85ba62f1</t>
  </si>
  <si>
    <t>46d98b1fa</t>
  </si>
  <si>
    <t>84c243dac9e74ba6cbfa6d26c488260581f37396</t>
  </si>
  <si>
    <t>84c243dac</t>
  </si>
  <si>
    <t>Selection is now synchronized (formetted view vs Source view) in pure SVG or MathML documents. VQ.</t>
  </si>
  <si>
    <t>Selection-is-now-synchronized-formetted-view-vs-Source-view-in-pure</t>
  </si>
  <si>
    <t>Fri, 3 Nov 2000 16:23:23 +0000</t>
  </si>
  <si>
    <t>2c07cc95f068def6f525cad3fa30ae45a2d99539</t>
  </si>
  <si>
    <t>2c07cc95f</t>
  </si>
  <si>
    <t>32790e6e8a3baa39ec6f28eea4210cff74b57b8f</t>
  </si>
  <si>
    <t>32790e6e8</t>
  </si>
  <si>
    <t>JK: Bug fix... when opening a document, then a 2nd document window, closing the first doc window, a reload of the 2nd document crashed Amaya. Further study shows this is a more serious bug, as the 2nd document window takes the docid of the first window. This affects history, the stop button, and status message problems we had seen... To be continued...</t>
  </si>
  <si>
    <t>JK-Bug-fix.-when-opening-a-document-then-a-2nd-document-window-closing</t>
  </si>
  <si>
    <t>Fri, 3 Nov 2000 16:00:07 +0000</t>
  </si>
  <si>
    <t>ad103150060f0a9b950f469ef0d99e3ddf437509</t>
  </si>
  <si>
    <t>ad1031500</t>
  </si>
  <si>
    <t>8a8c9b068e13d7acd0645240cd2872b9293e50f4</t>
  </si>
  <si>
    <t>8a8c9b068</t>
  </si>
  <si>
    <t>Not well-formed XML documents are set in read-only access mode. LC</t>
  </si>
  <si>
    <t>Not-well-formed-XML-documents-are-set-in-read-only-access-mode</t>
  </si>
  <si>
    <t>Fri, 3 Nov 2000 15:32:26 +0000</t>
  </si>
  <si>
    <t>d1b0332699229007cb9c830941435c7dd57c9183</t>
  </si>
  <si>
    <t>d1b033269</t>
  </si>
  <si>
    <t>b43d9b20db4a74524bea089610fce46729aa1f61</t>
  </si>
  <si>
    <t>b43d9b20d</t>
  </si>
  <si>
    <t>Sets the initial selection for a new Math or SVG document. LC</t>
  </si>
  <si>
    <t>Sets-the-initial-selection-for-a-new-Math-or-SVG-document</t>
  </si>
  <si>
    <t>Fri, 3 Nov 2000 12:05:52 +0000</t>
  </si>
  <si>
    <t>a963e4c6a23512f5e0ab7743e43a34d8e5e0a284</t>
  </si>
  <si>
    <t>a963e4c6a</t>
  </si>
  <si>
    <t>65ed5a8ed7ad3be109cc1eb20121d87d3392e756</t>
  </si>
  <si>
    <t>65ed5a8ed</t>
  </si>
  <si>
    <t>I have forgotten this file in my previous commit LC</t>
  </si>
  <si>
    <t>I-have-forgotten-this-file-in-my-previous-commit</t>
  </si>
  <si>
    <t>Fri, 3 Nov 2000 10:56:47 +0000</t>
  </si>
  <si>
    <t>e351cd89df0a95359d2d49ac9028025a3886087f</t>
  </si>
  <si>
    <t>e351cd89d</t>
  </si>
  <si>
    <t>c9bc8c6fca4240292e92b29abbdd626030c56419</t>
  </si>
  <si>
    <t>c9bc8c6fc</t>
  </si>
  <si>
    <t>Changes the name of the structure view and alternate view into the schemas GraphML and MathML (uses the same name as in HTML). LC</t>
  </si>
  <si>
    <t>Changes-the-name-of-the-structure-view-and-alternate-view-into-the-schemas-GraphML-and-MathML-uses-the-same-name-as-in-HTML</t>
  </si>
  <si>
    <t>Fri, 3 Nov 2000 10:53:07 +0000</t>
  </si>
  <si>
    <t>0a8748650dda0de6e9bcdacd2ded65eac6192426</t>
  </si>
  <si>
    <t>0a8748650</t>
  </si>
  <si>
    <t>a536f0b155be046e813039b2548520392cbc684b</t>
  </si>
  <si>
    <t>a536f0b15</t>
  </si>
  <si>
    <t>Bug fixes: - don't select empty elements within an extended selection - after opening a help page, new open document was in mode Read-Only. Irene</t>
  </si>
  <si>
    <t>Fri, 3 Nov 2000 08:53:51 +0000</t>
  </si>
  <si>
    <t>3d1e42836588d3ebdb20cf707df76f9d9ab0e78b</t>
  </si>
  <si>
    <t>3d1e42836</t>
  </si>
  <si>
    <t>e75ad4cd8e532a724c4e23e06ece0ff37a97df10</t>
  </si>
  <si>
    <t>e75ad4cd8</t>
  </si>
  <si>
    <t>JK: End of multilang conv. of the authentication dialog</t>
  </si>
  <si>
    <t>JK-End-of-multilang-conv.-of-the-authentication-dialog</t>
  </si>
  <si>
    <t>Fri, 3 Nov 2000 08:52:06 +0000</t>
  </si>
  <si>
    <t>b372b3ef1b645e02e18b69b045eb719c0b7e398a</t>
  </si>
  <si>
    <t>b372b3ef1</t>
  </si>
  <si>
    <t>a206084181d029bae4419fcb0fd45a3b9c28e8cc</t>
  </si>
  <si>
    <t>a20608418</t>
  </si>
  <si>
    <t>JK: Missing multilang message for authentication</t>
  </si>
  <si>
    <t>JK-Missing-multilang-message-for-authentication</t>
  </si>
  <si>
    <t>Fri, 3 Nov 2000 08:43:21 +0000</t>
  </si>
  <si>
    <t>1482535a9f72c9e24cbb15047834ccbcba2dbd79</t>
  </si>
  <si>
    <t>1482535a9</t>
  </si>
  <si>
    <t>eacd785097f1e6ae703e3befca2a3ebf22e882f6</t>
  </si>
  <si>
    <t>eacd78509</t>
  </si>
  <si>
    <t>Bug fix: the selection on a symbol was not displayed. Irene</t>
  </si>
  <si>
    <t>Bug-fix-the-selection-on-a-symbol-was-not-displayed</t>
  </si>
  <si>
    <t>Thu, 2 Nov 2000 17:40:56 +0000</t>
  </si>
  <si>
    <t>549936f18040970045e842ff399cfc833393ce98</t>
  </si>
  <si>
    <t>549936f18</t>
  </si>
  <si>
    <t>11ed02c79a5b4a0e169f7554ecb9f4cbe9429978</t>
  </si>
  <si>
    <t>11ed02c79</t>
  </si>
  <si>
    <t>New make files for Windows platforms Irene</t>
  </si>
  <si>
    <t>New-make-files-for-Windows-platforms</t>
  </si>
  <si>
    <t>Thu, 2 Nov 2000 16:37:14 +0000</t>
  </si>
  <si>
    <t>ef291dd2ff9369f44fcd431c054b5f59fc4438f0</t>
  </si>
  <si>
    <t>ef291dd2f</t>
  </si>
  <si>
    <t>6c38b1ea52fe1ca3593b4083835900b76f1b359d</t>
  </si>
  <si>
    <t>6c38b1ea5</t>
  </si>
  <si>
    <t>Wrong label in my previous commit. LC</t>
  </si>
  <si>
    <t>Wrong-label-in-my-previous-commit</t>
  </si>
  <si>
    <t>Thu, 2 Nov 2000 16:27:52 +0000</t>
  </si>
  <si>
    <t>0726f95878c373deac9fc563fe2d0e5103523376</t>
  </si>
  <si>
    <t>0726f9587</t>
  </si>
  <si>
    <t>1f5895d5fba05d9e33834acd8ce68b185bcdd6cc</t>
  </si>
  <si>
    <t>1f5895d5f</t>
  </si>
  <si>
    <t>Allows the creation of new SVG or MathML documents. 2 remarks : - the initialization of a new document is not yet finished. - the reload of a SVG or a MathML document raises a warning when the structure_view is opened (not specific to a new document). LC</t>
  </si>
  <si>
    <t>Allows-the-creation-of-new-SVG-or-MathML-documents</t>
  </si>
  <si>
    <t>Thu, 2 Nov 2000 15:56:28 +0000</t>
  </si>
  <si>
    <t>72c45afc96adc3a640923b0d54e99e68c8219ef7</t>
  </si>
  <si>
    <t>72c45afc9</t>
  </si>
  <si>
    <t>c5e6de80d43c20849d6e485e7eaf5888a2628316</t>
  </si>
  <si>
    <t>c5e6de80d</t>
  </si>
  <si>
    <t>Amaya hangs when it read a textarea with an initial value. Adding necessary stuff for Amaya install Irene</t>
  </si>
  <si>
    <t>Amaya-hangs-when-it-read-a-textarea-with-an-initial-value</t>
  </si>
  <si>
    <t>Thu, 2 Nov 2000 15:53:24 +0000</t>
  </si>
  <si>
    <t>1f25297a7f2b1dded726ca294e93bb27cbf24561</t>
  </si>
  <si>
    <t>1f25297a7</t>
  </si>
  <si>
    <t>3d7a430baaf788c91d644fd4a20a7329565b4e9e</t>
  </si>
  <si>
    <t>3d7a430ba</t>
  </si>
  <si>
    <t>Bug fix:i a SVG line grows  each times it was edited. Irene</t>
  </si>
  <si>
    <t>Bug-fix-i-a-SVG-line-grows-each-times-it-was-edited</t>
  </si>
  <si>
    <t>Thu, 2 Nov 2000 15:36:15 +0000</t>
  </si>
  <si>
    <t>483885176360253bd222debbddf574a991c53611</t>
  </si>
  <si>
    <t>0a1fd326d9329c6a160b17fa1edf650e56bbc37d</t>
  </si>
  <si>
    <t>0a1fd326d</t>
  </si>
  <si>
    <t>Thu, 2 Nov 2000 13:13:35 +0000</t>
  </si>
  <si>
    <t>51f17f905e56cba91808757cb15d9589c9a1873c</t>
  </si>
  <si>
    <t>51f17f905</t>
  </si>
  <si>
    <t>178d8564240d4f9e241a488f61f2f56b9871239b</t>
  </si>
  <si>
    <t>178d85642</t>
  </si>
  <si>
    <t>JK: I had used the wrong function names for the annotation shortcuts</t>
  </si>
  <si>
    <t>JK-I-had-used-the-wrong-function-names-for-the-annotation-shortcuts</t>
  </si>
  <si>
    <t>Thu, 2 Nov 2000 13:01:00 +0000</t>
  </si>
  <si>
    <t>516d8c0641b385a8fab5087ed2cf0d8b52abe3f4</t>
  </si>
  <si>
    <t>516d8c064</t>
  </si>
  <si>
    <t>65545e69932758beaa6ed96a50460c75c6c43426</t>
  </si>
  <si>
    <t>65545e699</t>
  </si>
  <si>
    <t>JK: Annotation shortcuts proposed by Charles</t>
  </si>
  <si>
    <t>JK-Annotation-shortcuts-proposed-by-Charles</t>
  </si>
  <si>
    <t>Thu, 2 Nov 2000 13:00:24 +0000</t>
  </si>
  <si>
    <t>1c2121bcd4c4750cbd8a97858a070c5a5f98fc56</t>
  </si>
  <si>
    <t>1c2121bcd</t>
  </si>
  <si>
    <t>d8349480f05679829415be41e95643c63ea34633</t>
  </si>
  <si>
    <t>d8349480f</t>
  </si>
  <si>
    <t>JK: Small name changes so that the annotation function shortcuts are easier to understand.</t>
  </si>
  <si>
    <t>JK-Small-name-changes-so-that-the-annotation-function-shortcuts-are-easier</t>
  </si>
  <si>
    <t>Thu, 2 Nov 2000 12:30:41 +0000</t>
  </si>
  <si>
    <t>d52854336051a1d08c9bcc668ec372d4644fec8e</t>
  </si>
  <si>
    <t>d52854336</t>
  </si>
  <si>
    <t>3cb8e1e1822017387e9de51d4aa2efcf8d8c5201</t>
  </si>
  <si>
    <t>3cb8e1e18</t>
  </si>
  <si>
    <t>A single click on a link element displays the expanded URI into the status bar of the main view. LC</t>
  </si>
  <si>
    <t>A-single-click-on-a-link-element-displays-the-expanded-URI-into-the-status-bar-of-the-main-view</t>
  </si>
  <si>
    <t>Thu, 2 Nov 2000 11:57:57 +0000</t>
  </si>
  <si>
    <t>a49d04ee1a16de88870b7a4ef8b49cd18816b3b5</t>
  </si>
  <si>
    <t>a49d04ee1</t>
  </si>
  <si>
    <t>a937d8c2ef916c9d33be6bce26ea74d01944237b</t>
  </si>
  <si>
    <t>a937d8c2e</t>
  </si>
  <si>
    <t>Bug fixes: - some callbacks were lost - decimal values in graphics were translated into integer values Irene</t>
  </si>
  <si>
    <t>Thu, 2 Nov 2000 11:36:51 +0000</t>
  </si>
  <si>
    <t>0751c4ee254a58ce74718582e36a08b064e822b6</t>
  </si>
  <si>
    <t>0751c4ee2</t>
  </si>
  <si>
    <t>1292daa0f244f713a263597c4a15835983746fb4</t>
  </si>
  <si>
    <t>1292daa0f</t>
  </si>
  <si>
    <t>JK: Added the annotation shortcuts</t>
  </si>
  <si>
    <t>JK-Added-the-annotation-shortcuts</t>
  </si>
  <si>
    <t>Thu, 2 Nov 2000 11:36:02 +0000</t>
  </si>
  <si>
    <t>e3e120cf296373c1f9bfb2a1a6b1d51155597134</t>
  </si>
  <si>
    <t>e3e120cf2</t>
  </si>
  <si>
    <t>35a4e4f7497c9c732bf60413f6494e42ac53feb6</t>
  </si>
  <si>
    <t>35a4e4f74</t>
  </si>
  <si>
    <t>JK: Multilang changes for the authentication dialogues. Fixed a typo in a French message.</t>
  </si>
  <si>
    <t>JK-Multilang-changes-for-the-authentication-dialogues</t>
  </si>
  <si>
    <t>Thu, 2 Nov 2000 11:15:43 +0000</t>
  </si>
  <si>
    <t>04984cc982e48681142d96e5c1345b2a52aedea1</t>
  </si>
  <si>
    <t>04984cc98</t>
  </si>
  <si>
    <t>b8151ec4b5e4b1aad33d9fef4e3062976c2982c8</t>
  </si>
  <si>
    <t>b8151ec4b</t>
  </si>
  <si>
    <t>Replace MCharacter by MEntity Irene</t>
  </si>
  <si>
    <t>Replace-MCharacter-by-MEntity</t>
  </si>
  <si>
    <t>Thu, 2 Nov 2000 11:08:16 +0000</t>
  </si>
  <si>
    <t>6778236c7e79cdccf7630a6657c48c88b55ebe32</t>
  </si>
  <si>
    <t>6778236c7</t>
  </si>
  <si>
    <t>2f15806de3baefe99d899b46fff038c6269d52e1</t>
  </si>
  <si>
    <t>2f15806de</t>
  </si>
  <si>
    <t>It's now possible to copy/paste attribut values with the X clipboard Irene</t>
  </si>
  <si>
    <t>It-s-now-possible-to-copy-paste-attribut-values-with-the-X-clipboard</t>
  </si>
  <si>
    <t>Thu, 2 Nov 2000 10:48:38 +0000</t>
  </si>
  <si>
    <t>4b92ab238a0c3a912adb1b046c14cd371f5be195</t>
  </si>
  <si>
    <t>4b92ab238</t>
  </si>
  <si>
    <t>8b9e44ab2c59160a94641ded1759a184a0496253</t>
  </si>
  <si>
    <t>8b9e44ab2</t>
  </si>
  <si>
    <t>JK: Removed unused variable. Comments changes.</t>
  </si>
  <si>
    <t>JK-Removed-unused-variable.-Comments-changes</t>
  </si>
  <si>
    <t>Thu, 2 Nov 2000 10:30:13 +0000</t>
  </si>
  <si>
    <t>b5b02eef246d6e16d8ec2d4596735e34e0877d54</t>
  </si>
  <si>
    <t>b5b02eef2</t>
  </si>
  <si>
    <t>8fc263c540d23b0e3310d0b7842bedca044269a4</t>
  </si>
  <si>
    <t>8fc263c54</t>
  </si>
  <si>
    <t>JK: A debug exception was raised when trying to copy an empty selection to the clipboard (signaled by RRS).</t>
  </si>
  <si>
    <t>JK-A-debug-exception-was-raised-when-trying-to-copy-an-empty-selection</t>
  </si>
  <si>
    <t>Thu, 2 Nov 2000 08:53:50 +0000</t>
  </si>
  <si>
    <t>d8d7edf49f60043bf2c3d10c9a23ad8a64688380</t>
  </si>
  <si>
    <t>d8d7edf49</t>
  </si>
  <si>
    <t>731aef350bf802a782cafc00710ff84857ab384c</t>
  </si>
  <si>
    <t>731aef350</t>
  </si>
  <si>
    <t>Capture the namespace name of the annotation schema from annot.schemas. Relocate all other hard-coded namespace names to annotlib.h to make future maintenance easier.</t>
  </si>
  <si>
    <t>Capture-the-namespace-name-of-the-annotation-schema-from-annot.schemas</t>
  </si>
  <si>
    <t>Thu, 2 Nov 2000 03:32:19 +0000</t>
  </si>
  <si>
    <t>b868482a9934a24285c08cd30a125af0af4c014a</t>
  </si>
  <si>
    <t>b868482a9</t>
  </si>
  <si>
    <t>49e5ec779039a8f61ddf7ec31e18971e57520629</t>
  </si>
  <si>
    <t>49e5ec779</t>
  </si>
  <si>
    <t>JK: Temporarily fix... the pencil wasn't appearing anymore in the formatted view.</t>
  </si>
  <si>
    <t>JK-Temporarily-fix.-the-pencil-wasn-t-appearing-anymore-in-the-formatted</t>
  </si>
  <si>
    <t>Tue, 31 Oct 2000 18:53:10 +0000</t>
  </si>
  <si>
    <t>892fc39fab573c2d795f9eb13a892ab46b30c44d</t>
  </si>
  <si>
    <t>892fc39fa</t>
  </si>
  <si>
    <t>4b8e12517aaa83bcc8f2ac61a00d9b36d63ad97a</t>
  </si>
  <si>
    <t>4b8e12517</t>
  </si>
  <si>
    <t>JK: Preparing the multi-lang version of the authentication dialogue</t>
  </si>
  <si>
    <t>JK-Preparing-the-multi-lang-version-of-the-authentication-dialogue</t>
  </si>
  <si>
    <t>Tue, 31 Oct 2000 17:23:28 +0000</t>
  </si>
  <si>
    <t>7edc7346c8808ed20f686d8941451da931aff71c</t>
  </si>
  <si>
    <t>7edc7346c</t>
  </si>
  <si>
    <t>9728cf406df0cf56256ab539f0a0cc81a3594d63</t>
  </si>
  <si>
    <t>9728cf406</t>
  </si>
  <si>
    <t>JK: Moved the initialization of the default registry values to MENUconf.c Initialization and protection against an empty user name.</t>
  </si>
  <si>
    <t>JK-Moved-the-initialization-of-the-default-registry-values-to-MENUconf.c</t>
  </si>
  <si>
    <t>Tue, 31 Oct 2000 17:12:12 +0000</t>
  </si>
  <si>
    <t>9c0fc62d77480a446edc6612e661be00f9c3a196</t>
  </si>
  <si>
    <t>9c0fc62d7</t>
  </si>
  <si>
    <t>30645a11351faf57f89aa17d125273ca57d5234e</t>
  </si>
  <si>
    <t>30645a113</t>
  </si>
  <si>
    <t>JK: Moved the annotation config initialization to this module (it was half in it, half in ANNOTevent.c). Initialization of the default ANNOT_USER name.</t>
  </si>
  <si>
    <t>JK-Moved-the-annotation-config-initialization-to-this-module-it-was</t>
  </si>
  <si>
    <t>Tue, 31 Oct 2000 17:11:29 +0000</t>
  </si>
  <si>
    <t>f7f3e5d3726199e5d9b699da871c62e552176bd6</t>
  </si>
  <si>
    <t>f7f3e5d37</t>
  </si>
  <si>
    <t>dcf69853f47310a53434e2ec3e89ba6041444237</t>
  </si>
  <si>
    <t>dcf69853f</t>
  </si>
  <si>
    <t>JK: Added a popup message box to say there were orphan annotations. I don't like it too much, as the popup may appear once per annotation server. Shall we just toggle a menu entry instead?</t>
  </si>
  <si>
    <t>JK-Added-a-popup-message-box-to-say-there-were-orphan-annotations</t>
  </si>
  <si>
    <t>Tue, 31 Oct 2000 14:51:33 +0000</t>
  </si>
  <si>
    <t>bff7a1b2b48b8a8d3e96d080f0406c36da2401ee</t>
  </si>
  <si>
    <t>bff7a1b2b</t>
  </si>
  <si>
    <t>53302538048db722ab70a3d9913795dc6eb88f58</t>
  </si>
  <si>
    <t>JK: There was a bug with the display mode, which had an effect on background images, among other things.</t>
  </si>
  <si>
    <t>JK-There-was-a-bug-with-the-display-mode-which-had-an-effect-on-background</t>
  </si>
  <si>
    <t>Tue, 31 Oct 2000 13:37:42 +0000</t>
  </si>
  <si>
    <t>2d0fdcb5548b481827c4fc8bb01d7fdaa8fa3a40</t>
  </si>
  <si>
    <t>2d0fdcb55</t>
  </si>
  <si>
    <t>05ffec50a9ed005abd663315b4a3e3d698ddc7e0</t>
  </si>
  <si>
    <t>05ffec50a</t>
  </si>
  <si>
    <t>Tue, 31 Oct 2000 13:36:01 +0000</t>
  </si>
  <si>
    <t>2de87827c8084b8c4a8bfa3ac24ddecc0be93755</t>
  </si>
  <si>
    <t>2de87827c</t>
  </si>
  <si>
    <t>0a039d57a0d37d63e6ae6f88c3b4a714642b2b69</t>
  </si>
  <si>
    <t>0a039d57a</t>
  </si>
  <si>
    <t>Bugfix: avoid a case of double-freeing memory when searching for an annotation xlink in the document that isn't there. RRS</t>
  </si>
  <si>
    <t>Bugfix-avoid-a-case-of-double-freeing-memory-when-searching</t>
  </si>
  <si>
    <t>Tue, 31 Oct 2000 13:09:51 +0000</t>
  </si>
  <si>
    <t>50b85367f02a20dd30336fd8986d5f83662922a9</t>
  </si>
  <si>
    <t>50b85367f</t>
  </si>
  <si>
    <t>000968f12060d1055fca188345b13abce2189ff2</t>
  </si>
  <si>
    <t>000968f12</t>
  </si>
  <si>
    <t>Improving presentation of annotations in the link view. Irene</t>
  </si>
  <si>
    <t>Improving-presentation-of-annotations-in-the-link-view</t>
  </si>
  <si>
    <t>Tue, 31 Oct 2000 13:09:10 +0000</t>
  </si>
  <si>
    <t>d77d4ad0c1899f4d0e427f31b2764c18fc3a9e8d</t>
  </si>
  <si>
    <t>d77d4ad0c</t>
  </si>
  <si>
    <t>bce11fffe301039ca844968b03380cc65448dd0c</t>
  </si>
  <si>
    <t>bce11fffe</t>
  </si>
  <si>
    <t>Defining the new function TtaNewSizedSelector Irene</t>
  </si>
  <si>
    <t>Defining-the-new-function-TtaNewSizedSelector</t>
  </si>
  <si>
    <t>Tue, 31 Oct 2000 11:19:02 +0000</t>
  </si>
  <si>
    <t>207d418e008acede6c407430e65f09c8df992214</t>
  </si>
  <si>
    <t>207d418e0</t>
  </si>
  <si>
    <t>e8f17e0f0b9e2f3764702a9d7a369ffa575e3396</t>
  </si>
  <si>
    <t>e8f17e0f0</t>
  </si>
  <si>
    <t>Math and Graphics are not allowed in XHTML basic documents Irene</t>
  </si>
  <si>
    <t>Math-and-Graphics-are-not-allowed-in-XHTML-basic-documents</t>
  </si>
  <si>
    <t>Tue, 31 Oct 2000 10:51:57 +0000</t>
  </si>
  <si>
    <t>cd6f3f44f5b359c3b7d9bd3a6ed2370be908fc8c</t>
  </si>
  <si>
    <t>cd6f3f44f</t>
  </si>
  <si>
    <t>44ef86e3f2b267dae6caedc260b68d1451b7d70d</t>
  </si>
  <si>
    <t>44ef86e3f</t>
  </si>
  <si>
    <t>Make the XML parser more tolerant of document encoding. LC</t>
  </si>
  <si>
    <t>Make-the-XML-parser-more-tolerant-of-document-encoding</t>
  </si>
  <si>
    <t>Tue, 31 Oct 2000 09:49:57 +0000</t>
  </si>
  <si>
    <t>50c180e23ce1cd898c42b2e006cf8ce1f549721c</t>
  </si>
  <si>
    <t>50c180e23</t>
  </si>
  <si>
    <t>c1221627ff0dc24962dea1a531fc6a86e41ae5da</t>
  </si>
  <si>
    <t>c1221627f</t>
  </si>
  <si>
    <t>JK: Hide the customize query menu</t>
  </si>
  <si>
    <t>JK-Hide-the-customize-query-menu</t>
  </si>
  <si>
    <t>Tue, 31 Oct 2000 09:42:56 +0000</t>
  </si>
  <si>
    <t>3d1123cbcd639e3affd2e85403d257c6ad045479</t>
  </si>
  <si>
    <t>3d1123cbc</t>
  </si>
  <si>
    <t>a40125cf9e83b72d9f1a0d31bb89b247071655dc</t>
  </si>
  <si>
    <t>a40125cf9</t>
  </si>
  <si>
    <t>JK: Compile annotations by default</t>
  </si>
  <si>
    <t>JK-Compile-annotations-by-default</t>
  </si>
  <si>
    <t>Tue, 31 Oct 2000 09:41:01 +0000</t>
  </si>
  <si>
    <t>1a9b0a714da8ab17dabc321b9df2517ad0d0153a</t>
  </si>
  <si>
    <t>1a9b0a714</t>
  </si>
  <si>
    <t>01d1907734567242671ff19e81e0e5145f031aa7</t>
  </si>
  <si>
    <t>01d190773</t>
  </si>
  <si>
    <t>JK: Dealing with orphan annotations. For delete annotation, memorizing the last selected annotation by document (rather than globally). Added a call to StopTransfer when freeing the resources of an annotation.</t>
  </si>
  <si>
    <t>JK-Dealing-with-orphan-annotations</t>
  </si>
  <si>
    <t>Tue, 31 Oct 2000 08:53:43 +0000</t>
  </si>
  <si>
    <t>7e5c979631386efc7ae552e30bbdc2a8c1d03ec1</t>
  </si>
  <si>
    <t>7e5c97963</t>
  </si>
  <si>
    <t>1d11dc6d11ad3d7cac280e262e25ae839cb33090</t>
  </si>
  <si>
    <t>1d11dc6d1</t>
  </si>
  <si>
    <t>JK: Changes for dealing with orphan annotations.</t>
  </si>
  <si>
    <t>JK-Changes-for-dealing-with-orphan-annotations</t>
  </si>
  <si>
    <t>Tue, 31 Oct 2000 08:49:59 +0000</t>
  </si>
  <si>
    <t>24311dfd8b946a49daf119ce439912c1a4b48e38</t>
  </si>
  <si>
    <t>24311dfd8</t>
  </si>
  <si>
    <t>c8371ec0074779ac54fba04b314ab4c9826f1adb</t>
  </si>
  <si>
    <t>c8371ec00</t>
  </si>
  <si>
    <t>JK: The same icon with transparency (I had commited the wrong file)</t>
  </si>
  <si>
    <t>JK-The-same-icon-with-transparency-I-had-commited-the-wrong-file</t>
  </si>
  <si>
    <t>Tue, 31 Oct 2000 08:25:49 +0000</t>
  </si>
  <si>
    <t>f2ddc9896257b77e482c3a6f1246e22a4b3f0ad1</t>
  </si>
  <si>
    <t>f2ddc9896</t>
  </si>
  <si>
    <t>edcb730ac13363e8674a965ebe458239503f4e52</t>
  </si>
  <si>
    <t>edcb730ac</t>
  </si>
  <si>
    <t>Tue, 31 Oct 2000 08:24:29 +0000</t>
  </si>
  <si>
    <t>96d0c2f8ee88fa9505131788547123d66ac5f048</t>
  </si>
  <si>
    <t>96d0c2f8e</t>
  </si>
  <si>
    <t>b4e98ae7ecd0a100f35a0d2488eef2ea1c25cb79</t>
  </si>
  <si>
    <t>b4e98ae7e</t>
  </si>
  <si>
    <t>Mon, 30 Oct 2000 16:47:34 +0000</t>
  </si>
  <si>
    <t>8e6ea02ca3503f54ac307bd0e4310b3c0ec9bed5</t>
  </si>
  <si>
    <t>8e6ea02ca</t>
  </si>
  <si>
    <t>e947a0fcea515a6b940a0a16ad63016eb5cf3e99</t>
  </si>
  <si>
    <t>e947a0fce</t>
  </si>
  <si>
    <t>JK/LC: removing some file browser bugs under windows</t>
  </si>
  <si>
    <t>JK-LC-removing-some-file-browser-bugs-under-windows</t>
  </si>
  <si>
    <t>Mon, 30 Oct 2000 16:44:56 +0000</t>
  </si>
  <si>
    <t>7f4e9f65438efedfad1794b2a384ed3e2c210c37</t>
  </si>
  <si>
    <t>7f4e9f654</t>
  </si>
  <si>
    <t>f05eb2ea9885e931142087693cf27bb1a3d1db8d</t>
  </si>
  <si>
    <t>f05eb2ea9</t>
  </si>
  <si>
    <t>Mon, 30 Oct 2000 16:34:23 +0000</t>
  </si>
  <si>
    <t>fe7b559cf0798edc2a31fd214464ccbc012def80</t>
  </si>
  <si>
    <t>fe7b559cf</t>
  </si>
  <si>
    <t>e194d8cb5ead18fc8f7f33b831005a542662d6e3</t>
  </si>
  <si>
    <t>e194d8cb5</t>
  </si>
  <si>
    <t>JK: Added the annotate document menu</t>
  </si>
  <si>
    <t>JK-Added-the-annotate-document-menu</t>
  </si>
  <si>
    <t>Mon, 30 Oct 2000 16:14:25 +0000</t>
  </si>
  <si>
    <t>614c3f38b59b20864b7db80b7d5ed7751df6b0fc</t>
  </si>
  <si>
    <t>614c3f38b</t>
  </si>
  <si>
    <t>9b8935f5a547632a966cf077ae7c56aec35abfe9</t>
  </si>
  <si>
    <t>9b8935f5a</t>
  </si>
  <si>
    <t>New form for the creation/modification of a link attribute (Unix platforms). LC</t>
  </si>
  <si>
    <t>New-form-for-the-creation-modification-of-a-link-attribute-Unix-platforms</t>
  </si>
  <si>
    <t>Mon, 30 Oct 2000 16:10:17 +0000</t>
  </si>
  <si>
    <t>276f4b705d6f0079d649dd83bd419470cfdf70b8</t>
  </si>
  <si>
    <t>276f4b705</t>
  </si>
  <si>
    <t>1ce3a317348dfabd59a54c13db3708488f9d9fee</t>
  </si>
  <si>
    <t>1ce3a3173</t>
  </si>
  <si>
    <t>Mon, 30 Oct 2000 15:50:26 +0000</t>
  </si>
  <si>
    <t>8d73ec0ef3e514957fc425d7c80a4fcef11a3e11</t>
  </si>
  <si>
    <t>8d73ec0ef</t>
  </si>
  <si>
    <t>288779ca4b81e726118a57af3681c50cdcd1b584</t>
  </si>
  <si>
    <t>288779ca4</t>
  </si>
  <si>
    <t>JK: Adding the icon for orphan annotations</t>
  </si>
  <si>
    <t>JK-Adding-the-icon-for-orphan-annotations</t>
  </si>
  <si>
    <t>Mon, 30 Oct 2000 15:33:02 +0000</t>
  </si>
  <si>
    <t>2fcb2c6871423865bdaea61b81d01d9a9ede3889</t>
  </si>
  <si>
    <t>2fcb2c687</t>
  </si>
  <si>
    <t>40f12b8a48e7ae8dbac38531db2521d5df2f284d</t>
  </si>
  <si>
    <t>40f12b8a4</t>
  </si>
  <si>
    <t>JK: Prototype update (just a paramenter name change, not important)</t>
  </si>
  <si>
    <t>JK-Prototype-update-just-a-paramenter-name-change-not-important</t>
  </si>
  <si>
    <t>Mon, 30 Oct 2000 15:07:46 +0000</t>
  </si>
  <si>
    <t>2602fa6f6d0d0951a6cf77d5f8b5a28a316dd5f1</t>
  </si>
  <si>
    <t>2602fa6f6</t>
  </si>
  <si>
    <t>8db77ff6a80a15dc4a3d2664c9e01201edaa84ba</t>
  </si>
  <si>
    <t>8db77ff6a</t>
  </si>
  <si>
    <t>JK: New function: Annotate document. Related changes in XPointer_build API so that we can precise we want an XPointer that points to the root of a document.</t>
  </si>
  <si>
    <t>JK-New-function-Annotate-document</t>
  </si>
  <si>
    <t>Mon, 30 Oct 2000 14:52:33 +0000</t>
  </si>
  <si>
    <t>0a6633d67c266e396ef8a0c3343f57a4272ee078</t>
  </si>
  <si>
    <t>0a6633d67</t>
  </si>
  <si>
    <t>9694e08701bd6beb290ccc7f68c3234b05feff62</t>
  </si>
  <si>
    <t>9694e0870</t>
  </si>
  <si>
    <t>JK: New function: AnnotateDocument</t>
  </si>
  <si>
    <t>JK-New-function-AnnotateDocument</t>
  </si>
  <si>
    <t>Mon, 30 Oct 2000 14:50:43 +0000</t>
  </si>
  <si>
    <t>288fd0d93891e202dcc262d26e9576e82f46b9c6</t>
  </si>
  <si>
    <t>288fd0d93</t>
  </si>
  <si>
    <t>8bcf66d5c17d2bebe29221ed4640a3ea4fb1fd3a</t>
  </si>
  <si>
    <t>8bcf66d5c</t>
  </si>
  <si>
    <t>New message for an unknown encoding LC</t>
  </si>
  <si>
    <t>New-message-for-an-unknown-encoding</t>
  </si>
  <si>
    <t>Mon, 30 Oct 2000 12:48:22 +0000</t>
  </si>
  <si>
    <t>9d7d1968959af021a747574c4495dfaf65c1199c</t>
  </si>
  <si>
    <t>9d7d19689</t>
  </si>
  <si>
    <t>11e3bca1f5deb6f88060c33d8abb3c73f649313c</t>
  </si>
  <si>
    <t>11e3bca1f</t>
  </si>
  <si>
    <t>JK: protect debug messages</t>
  </si>
  <si>
    <t>JK-protect-debug-messages</t>
  </si>
  <si>
    <t>Mon, 30 Oct 2000 12:23:24 +0000</t>
  </si>
  <si>
    <t>2b8c387f34a6c46f33e5228398cd3c7918ca6af7</t>
  </si>
  <si>
    <t>2b8c387f3</t>
  </si>
  <si>
    <t>45ecc52dd86d42aa4786feddf247cea8a3426cdc</t>
  </si>
  <si>
    <t>45ecc52dd</t>
  </si>
  <si>
    <t>JK: A file I had forgotten in my previous commit (for the HTTP reason)</t>
  </si>
  <si>
    <t>JK-A-file-I-had-forgotten-in-my-previous-commit-for-the-HTTP-reason</t>
  </si>
  <si>
    <t>Mon, 30 Oct 2000 12:22:48 +0000</t>
  </si>
  <si>
    <t>384668e6e19333ea8a5200a113042e19d24e8ed4</t>
  </si>
  <si>
    <t>384668e6e</t>
  </si>
  <si>
    <t>16ad4bb104ae36508843ac82341f68ac25f37353</t>
  </si>
  <si>
    <t>16ad4bb10</t>
  </si>
  <si>
    <t>JK: Don't print the list of annotations unless we're debugging RDF</t>
  </si>
  <si>
    <t>JK-Don-t-print-the-list-of-annotations-unless-we-re-debugging-RDF</t>
  </si>
  <si>
    <t>Mon, 30 Oct 2000 12:21:42 +0000</t>
  </si>
  <si>
    <t>3039689bb915c5d44d39ee2506288c3f62102a6c</t>
  </si>
  <si>
    <t>3039689bb</t>
  </si>
  <si>
    <t>5a5f01ae84b27df2e487ea23731d0089a4b882cc</t>
  </si>
  <si>
    <t>5a5f01ae8</t>
  </si>
  <si>
    <t>JK: Made a specific click event for the Annotation icon (for highlighting the annotated text).</t>
  </si>
  <si>
    <t>JK-Made-a-specific-click-event-for-the-Annotation-icon-for-highlighting</t>
  </si>
  <si>
    <t>Mon, 30 Oct 2000 12:20:38 +0000</t>
  </si>
  <si>
    <t>18b7f72563f0608967218484e8ef9a0a5e5abe55</t>
  </si>
  <si>
    <t>18b7f7256</t>
  </si>
  <si>
    <t>b0b9817985782f2e37220e890b4ce77e15fafd9c</t>
  </si>
  <si>
    <t>b0b981798</t>
  </si>
  <si>
    <t>In some cases the width of an enclosed table was not taken into account by the enclosing table.</t>
  </si>
  <si>
    <t>In-some-cases-the-width-of-an-enclosed-table-was-not-taken-into-account-by</t>
  </si>
  <si>
    <t>Mon, 30 Oct 2000 11:40:50 +0000</t>
  </si>
  <si>
    <t>0835fb2afbbfb585da1263cc06f3903e6fd5df9c</t>
  </si>
  <si>
    <t>0835fb2af</t>
  </si>
  <si>
    <t>b4dfe5178834e2c1db0055e7d39e067c40244a9a</t>
  </si>
  <si>
    <t>b4dfe5178</t>
  </si>
  <si>
    <t>Mon, 30 Oct 2000 11:11:12 +0000</t>
  </si>
  <si>
    <t>cd2877684e702a345e4176a331843cd8bd83709c</t>
  </si>
  <si>
    <t>cd2877684</t>
  </si>
  <si>
    <t>30148ff69ec5344bac744a71c456cf875a6f2f4d</t>
  </si>
  <si>
    <t>30148ff69</t>
  </si>
  <si>
    <t>JK: We couldn't always get the title of an HTML document.</t>
  </si>
  <si>
    <t>JK-We-couldn-t-always-get-the-title-of-an-HTML-document</t>
  </si>
  <si>
    <t>Mon, 30 Oct 2000 10:50:36 +0000</t>
  </si>
  <si>
    <t>563193fa8896fbded061fcbc2d847654f54e2b2b</t>
  </si>
  <si>
    <t>563193fa8</t>
  </si>
  <si>
    <t>732776f5434e82e2592229df37895878679db302</t>
  </si>
  <si>
    <t>732776f54</t>
  </si>
  <si>
    <t>JK: Show the HTTP reason string in the Save Error dialog.</t>
  </si>
  <si>
    <t>JK-Show-the-HTTP-reason-string-in-the-Save-Error-dialog</t>
  </si>
  <si>
    <t>Mon, 30 Oct 2000 10:32:47 +0000</t>
  </si>
  <si>
    <t>f2226d2dd263c649564e93f9ca6eff7e826cab91</t>
  </si>
  <si>
    <t>f2226d2dd</t>
  </si>
  <si>
    <t>5e98da1326cce6051b06a0c7587bd2120b3f0090</t>
  </si>
  <si>
    <t>5e98da132</t>
  </si>
  <si>
    <t>Replace SVG by Graphics in the dialogue XML base. Irene</t>
  </si>
  <si>
    <t>Replace-SVG-by-Graphics-in-the-dialogue-XML-base</t>
  </si>
  <si>
    <t>Mon, 30 Oct 2000 10:14:46 +0000</t>
  </si>
  <si>
    <t>5daa2ebe7713c8751125c5126353727dff1fa039</t>
  </si>
  <si>
    <t>5daa2ebe7</t>
  </si>
  <si>
    <t>3c4bd559ee6e0aac32f28a90a812842022a7ba75</t>
  </si>
  <si>
    <t>3c4bd559e</t>
  </si>
  <si>
    <t>SVG lines could be misplaced. Irene</t>
  </si>
  <si>
    <t>SVG-lines-could-be-misplaced</t>
  </si>
  <si>
    <t>Mon, 30 Oct 2000 10:05:30 +0000</t>
  </si>
  <si>
    <t>8cc42552e0aa8f4599bfe115eea6919aac2314ee</t>
  </si>
  <si>
    <t>8cc42552e</t>
  </si>
  <si>
    <t>5b641c184a34b8307d8b0d466e4f307aaa0f8b5b</t>
  </si>
  <si>
    <t>5b641c184</t>
  </si>
  <si>
    <t>Mon, 30 Oct 2000 09:43:15 +0000</t>
  </si>
  <si>
    <t>3f758c25bac8c1712e9468cf15edabed9e0ab607</t>
  </si>
  <si>
    <t>3f758c25b</t>
  </si>
  <si>
    <t>c070bc2110e6b6899a9a3740ad3ec87cdab4ffbe</t>
  </si>
  <si>
    <t>c070bc211</t>
  </si>
  <si>
    <t>Sun, 29 Oct 2000 11:32:43 +0000</t>
  </si>
  <si>
    <t>717fa19a9c3a5310d56add3087f7511640b8e956</t>
  </si>
  <si>
    <t>717fa19a9</t>
  </si>
  <si>
    <t>515bf0bc7f1bfe48e0f57171ae42b8e8a067353b</t>
  </si>
  <si>
    <t>515bf0bc7</t>
  </si>
  <si>
    <t>Improvements to the MathML implementation.  - positioning of some elements in the Structure view  - positionning and size of some elements in the main view    (large operators: &amp;Sum; &amp;Product;  vertical bars, upper limit of    integrals, etc.)  - the obsolete mchar element has been removed  - input of character entities (Menu Types/Math/Character) VQ</t>
  </si>
  <si>
    <t>Improvements-to-the-MathML-implementation</t>
  </si>
  <si>
    <t>Sun, 29 Oct 2000 10:47:35 +0000</t>
  </si>
  <si>
    <t>8b1e427fe377e51dfa4e2fb44435352660828e56</t>
  </si>
  <si>
    <t>8b1e427fe</t>
  </si>
  <si>
    <t>a9085886e891b489d16499d1004fcef904acf2cb</t>
  </si>
  <si>
    <t>a9085886e</t>
  </si>
  <si>
    <t>Sat, 28 Oct 2000 10:34:54 +0000</t>
  </si>
  <si>
    <t>4faea2624d90e96ae20691b613f7bc4063b17194</t>
  </si>
  <si>
    <t>4faea2624</t>
  </si>
  <si>
    <t>e2be794ab2066b6f37fda9a6a16699d27af177a3</t>
  </si>
  <si>
    <t>e2be794ab</t>
  </si>
  <si>
    <t>Allow processing instructions to be pasted in SVG and MathML documents. VQ.</t>
  </si>
  <si>
    <t>Allow-processing-instructions-to-be-pasted-in-SVG-and-MathML-documents</t>
  </si>
  <si>
    <t>Sat, 28 Oct 2000 10:15:59 +0000</t>
  </si>
  <si>
    <t>179459c49a7689b1168cc842339d309e6b0f1778</t>
  </si>
  <si>
    <t>179459c49</t>
  </si>
  <si>
    <t>bec7eb39e4366c669c1075338760b45d56f4d192</t>
  </si>
  <si>
    <t>bec7eb39e</t>
  </si>
  <si>
    <t>Amaya displays a message if a XML document contains an encoding different from ISO-8859-1 and sets the access mode to read only for that document (the differents messages must be included in base_am_msg.xml) LC</t>
  </si>
  <si>
    <t>Amaya-displays-a-message-if-a-XML-document-contains-an-encoding-different-from-ISO-8859-1-and-sets-the-access-mode-to-read-only-for-that-document-the-differents-messages-must-be-included-in-base_am_msg.xml</t>
  </si>
  <si>
    <t>Sat, 28 Oct 2000 10:13:30 +0000</t>
  </si>
  <si>
    <t>21905027022595b9ad0a99eb9e52dc3530f3560f</t>
  </si>
  <si>
    <t>30589e67fdeca113418eb43ed4ec961041e53f6d</t>
  </si>
  <si>
    <t>30589e67f</t>
  </si>
  <si>
    <t>MathML bug fix: it was not possible to paste a math expression in a     numerator (or denominator, or subscript,...) if this numerator     contained a single character. VQ.</t>
  </si>
  <si>
    <t>MathML-bug-fix-it-was-not-possible-to-paste-a-math-expression-in-a</t>
  </si>
  <si>
    <t>Sat, 28 Oct 2000 10:00:03 +0000</t>
  </si>
  <si>
    <t>3c6e078c9f00ffdc96bb26633682477c004dd092</t>
  </si>
  <si>
    <t>3c6e078c9</t>
  </si>
  <si>
    <t>3c23876cb96257b1a1196e5fc201fbe952bf2556</t>
  </si>
  <si>
    <t>3c23876cb</t>
  </si>
  <si>
    <t>sync with removal/renaming of rdf2annot -&gt; AHTrdf2annot</t>
  </si>
  <si>
    <t>sync-with-removal-renaming-of-rdf2annot-AHTrdf2annot</t>
  </si>
  <si>
    <t>Sat, 28 Oct 2000 04:01:02 +0000</t>
  </si>
  <si>
    <t>8ee9f14a5d26e53b8640aedb947a5a91527d36fc</t>
  </si>
  <si>
    <t>8ee9f14a5</t>
  </si>
  <si>
    <t>45b2215697f7e817cbe860ecd93a41e2028521bb</t>
  </si>
  <si>
    <t>45b221569</t>
  </si>
  <si>
    <t>Renamed from rdf2annot_f.h to reflect the source file to which it belongs.</t>
  </si>
  <si>
    <t>Renamed-from-rdf2annot_f.h-to-reflect-the-source-file-to-which-it-belongs</t>
  </si>
  <si>
    <t>Sat, 28 Oct 2000 03:52:46 +0000</t>
  </si>
  <si>
    <t>caa24a512aef0bcc8a995cc1645889f4be894546</t>
  </si>
  <si>
    <t>caa24a512</t>
  </si>
  <si>
    <t>a5f83fb47c792863115bb110f7bbfdd64697f30d</t>
  </si>
  <si>
    <t>a5f83fb47</t>
  </si>
  <si>
    <t>remove obsolete header.</t>
  </si>
  <si>
    <t>remove-obsolete-header</t>
  </si>
  <si>
    <t>Sat, 28 Oct 2000 03:32:17 +0000</t>
  </si>
  <si>
    <t>e2da188ddc8203a881f8a869b76c1007dac61ef6</t>
  </si>
  <si>
    <t>e2da188dd</t>
  </si>
  <si>
    <t>7be71322872c6fac5c6627e5fa5f6bbb7eee28c6</t>
  </si>
  <si>
    <t>7be713228</t>
  </si>
  <si>
    <t>Updating doc. VQ.</t>
  </si>
  <si>
    <t>Fri, 27 Oct 2000 17:15:11 +0000</t>
  </si>
  <si>
    <t>468795e9e31069757b6c07aa8f9c8b7ec5a8ea33</t>
  </si>
  <si>
    <t>468795e9e</t>
  </si>
  <si>
    <t>5031476bc8b2630cd065c53e574c728b4140d4ca</t>
  </si>
  <si>
    <t>5031476bc</t>
  </si>
  <si>
    <t>Changing "SVG" -&gt; "Graphics" VQ.</t>
  </si>
  <si>
    <t>Changing-SVG-Graphics</t>
  </si>
  <si>
    <t>Fri, 27 Oct 2000 16:50:46 +0000</t>
  </si>
  <si>
    <t>1ce9c8a32a0cea587b199b8b138dad29dd701bf9</t>
  </si>
  <si>
    <t>1ce9c8a32</t>
  </si>
  <si>
    <t>cf6b97c89def92f045cdc15c4851087ec516b287</t>
  </si>
  <si>
    <t>cf6b97c89</t>
  </si>
  <si>
    <t>Implementing attribut linethickness for mfrac in MathML VQ.</t>
  </si>
  <si>
    <t>Implementing-attribut-linethickness-for-mfrac-in-MathML</t>
  </si>
  <si>
    <t>Fri, 27 Oct 2000 16:20:47 +0000</t>
  </si>
  <si>
    <t>01878ad483e23cc7cb0e0bd5dc47a56623450ab8</t>
  </si>
  <si>
    <t>01878ad48</t>
  </si>
  <si>
    <t>d8a41c2478a15b9fd731256c4a55f5cbf65a6ce6</t>
  </si>
  <si>
    <t>d8a41c247</t>
  </si>
  <si>
    <t>Fri, 27 Oct 2000 15:36:58 +0000</t>
  </si>
  <si>
    <t>06ec1210237782eaa124c421b88e358232658cf3</t>
  </si>
  <si>
    <t>06ec12102</t>
  </si>
  <si>
    <t>901a56d9cf7cbc6fd5637d49c013a9e124c31592</t>
  </si>
  <si>
    <t>901a56d9c</t>
  </si>
  <si>
    <t>Invalid splines and curves in SVG palette + doc. Irene</t>
  </si>
  <si>
    <t>Invalid-splines-and-curves-in-SVG-palette-doc</t>
  </si>
  <si>
    <t>Fri, 27 Oct 2000 15:33:09 +0000</t>
  </si>
  <si>
    <t>a7f2b1a6e0ec70d3a00949865cedc5268e7775f0</t>
  </si>
  <si>
    <t>a7f2b1a6e</t>
  </si>
  <si>
    <t>0734b67946cd0ee295a63b900d71619e11848cc5</t>
  </si>
  <si>
    <t>0734b6794</t>
  </si>
  <si>
    <t>When a local annot was posted as a shared annot, the local body file was deleted but the index was not updated immediately.  If the user reloads the page now there would be a body-less annotation left.  Update the local index as soon as the post succeeds.  Also, remove old/unused function. RRS</t>
  </si>
  <si>
    <t>When-a-local-annot-was-posted-as-a-shared-annot-the-local-body-file-was</t>
  </si>
  <si>
    <t>Fri, 27 Oct 2000 14:30:17 +0000</t>
  </si>
  <si>
    <t>2fa590679859490953772ad0c27ed652f0c3b3ef</t>
  </si>
  <si>
    <t>2fa590679</t>
  </si>
  <si>
    <t>2db52ba7fe4771dc2dd25a4540396d91262e48db</t>
  </si>
  <si>
    <t>2db52ba7f</t>
  </si>
  <si>
    <t>Simple SaveAs dialogue for mml and svg documents. Irene</t>
  </si>
  <si>
    <t>Simple-SaveAs-dialogue-for-mml-and-svg-documents</t>
  </si>
  <si>
    <t>Fri, 27 Oct 2000 13:54:53 +0000</t>
  </si>
  <si>
    <t>4fa251417ee09639097681809b023bd78b233c71</t>
  </si>
  <si>
    <t>4fa251417</t>
  </si>
  <si>
    <t>02c1ed659aa344c951701933a155c8c1576287d3</t>
  </si>
  <si>
    <t>02c1ed659</t>
  </si>
  <si>
    <t>Fri, 27 Oct 2000 13:28:51 +0000</t>
  </si>
  <si>
    <t>271880920b03b8e6d8057cf5a4babe622ff3855f</t>
  </si>
  <si>
    <t>1e2f9f587e752e04d4162b05241c3ea9eed8ad28</t>
  </si>
  <si>
    <t>1e2f9f587</t>
  </si>
  <si>
    <t>JK: The windows search menu now starts with default case too</t>
  </si>
  <si>
    <t>JK-The-windows-search-menu-now-starts-with-default-case-too</t>
  </si>
  <si>
    <t>Fri, 27 Oct 2000 12:50:45 +0000</t>
  </si>
  <si>
    <t>6746df8d343e49a51cd186dc4c1a0e8ecb9f32e3</t>
  </si>
  <si>
    <t>6746df8d3</t>
  </si>
  <si>
    <t>d8d74ed5aa703d2922959a5962f3d2ab4a1896cd</t>
  </si>
  <si>
    <t>d8d74ed5a</t>
  </si>
  <si>
    <t>IV: typo correction</t>
  </si>
  <si>
    <t>IV-typo-correction</t>
  </si>
  <si>
    <t>Fri, 27 Oct 2000 12:37:35 +0000</t>
  </si>
  <si>
    <t>b4ff758d15705d27780574f081d34d832bac3e5a</t>
  </si>
  <si>
    <t>b4ff758d1</t>
  </si>
  <si>
    <t>099e0b7613199b7904835db4aa7c7ad2182e5ffb</t>
  </si>
  <si>
    <t>099e0b761</t>
  </si>
  <si>
    <t>By default searching is case now insensitive. VQ.</t>
  </si>
  <si>
    <t>By-default-searching-is-case-now-insensitive</t>
  </si>
  <si>
    <t>Fri, 27 Oct 2000 11:18:18 +0000</t>
  </si>
  <si>
    <t>e183f4d18c0bb70f486820c9699b31c007d5a67e</t>
  </si>
  <si>
    <t>e183f4d18</t>
  </si>
  <si>
    <t>8a0e761bc2b9ee33f3e03171e4a1118de8dc39f8</t>
  </si>
  <si>
    <t>8a0e761bc</t>
  </si>
  <si>
    <t>- The trailing spaces are no more removed for the "TEXT_UNIT" elements that have an EntityName attribute - Fixing a bug in the HTML entities treatment - Cleaning code LC</t>
  </si>
  <si>
    <t>The-trailing-spaces-are-no-more-removed-for-the-TEXT_UNIT-elements-that-have-an-EntityName-attribute</t>
  </si>
  <si>
    <t>Fri, 27 Oct 2000 10:54:35 +0000</t>
  </si>
  <si>
    <t>0bb4e130b16cb95a83463783a28c95e4bc0cb8a4</t>
  </si>
  <si>
    <t>0bb4e130b</t>
  </si>
  <si>
    <t>451e93f72a1c00ce3d062e5c273792df03ad60a2</t>
  </si>
  <si>
    <t>451e93f72</t>
  </si>
  <si>
    <t>Fixing syntaxical errors Irene</t>
  </si>
  <si>
    <t>Fixing-syntaxical-errors</t>
  </si>
  <si>
    <t>Fri, 27 Oct 2000 10:53:18 +0000</t>
  </si>
  <si>
    <t>4493b545ce4412a54852833d9cb886e6cffe0d4e</t>
  </si>
  <si>
    <t>4493b545c</t>
  </si>
  <si>
    <t>e9aef08924985f66c7b47aa4f84c1f891cbdf759</t>
  </si>
  <si>
    <t>e9aef0892</t>
  </si>
  <si>
    <t>Updating amaya profiles. Irene</t>
  </si>
  <si>
    <t>Updating-amaya-profiles</t>
  </si>
  <si>
    <t>Fri, 27 Oct 2000 10:26:09 +0000</t>
  </si>
  <si>
    <t>1ffb3efe76042443a113aac1da3fc04c8cd6e2c5</t>
  </si>
  <si>
    <t>1ffb3efe7</t>
  </si>
  <si>
    <t>94c2d006aea88009999161d2ee79ab160d66145c</t>
  </si>
  <si>
    <t>94c2d006a</t>
  </si>
  <si>
    <t>JK: Show the annotations in the links view even if they are hidden in the formatted view.</t>
  </si>
  <si>
    <t>JK-Show-the-annotations-in-the-links-view-even-if-they-are-hidden-in</t>
  </si>
  <si>
    <t>Fri, 27 Oct 2000 10:16:34 +0000</t>
  </si>
  <si>
    <t>536d0c50b0ec3338c8a87bf65755adfcd01d0144</t>
  </si>
  <si>
    <t>536d0c50b</t>
  </si>
  <si>
    <t>74715f7b3c6bd08058b72f8d72d8624869b29261</t>
  </si>
  <si>
    <t>74715f7b3</t>
  </si>
  <si>
    <t>Fixing alignment troubles with graphics in the structure view. Irenee</t>
  </si>
  <si>
    <t>Fixing-alignment-troubles-with-graphics-in-the-structure-view</t>
  </si>
  <si>
    <t>Fri, 27 Oct 2000 10:10:14 +0000</t>
  </si>
  <si>
    <t>4b052ad611ab1a184fa59cf09bc4c6986dd028c3</t>
  </si>
  <si>
    <t>4b052ad61</t>
  </si>
  <si>
    <t>8e3292e5093f08e4d2de0c89ea4789d5f57103aa</t>
  </si>
  <si>
    <t>8e3292e50</t>
  </si>
  <si>
    <t>Annotations are now displayed in the Link view. Irene</t>
  </si>
  <si>
    <t>Annotations-are-now-displayed-in-the-Link-view</t>
  </si>
  <si>
    <t>Fri, 27 Oct 2000 09:49:51 +0000</t>
  </si>
  <si>
    <t>4fce5babc28921fc05b1e219346e738ce5d14cb0</t>
  </si>
  <si>
    <t>4fce5babc</t>
  </si>
  <si>
    <t>5e73db6cadfd62583be61a4149e6f6eb211bd188</t>
  </si>
  <si>
    <t>5e73db6ca</t>
  </si>
  <si>
    <t>The zoom didn't work correctly with graphics. Irene</t>
  </si>
  <si>
    <t>The-zoom-didn-t-work-correctly-with-graphics</t>
  </si>
  <si>
    <t>Fri, 27 Oct 2000 08:26:35 +0000</t>
  </si>
  <si>
    <t>7b3ae2f0754ee902a80cb5a547447daf152fc5d3</t>
  </si>
  <si>
    <t>7b3ae2f07</t>
  </si>
  <si>
    <t>751691bd805fa896a6ef86abd96e71a4befd2274</t>
  </si>
  <si>
    <t>751691bd8</t>
  </si>
  <si>
    <t>JK: filter spaces in the annotation servers (annot config menu for windows)</t>
  </si>
  <si>
    <t>JK-filter-spaces-in-the-annotation-servers-annot-config-menu-for-windows</t>
  </si>
  <si>
    <t>Fri, 27 Oct 2000 08:08:52 +0000</t>
  </si>
  <si>
    <t>ebac15841d65f1a25a3d1d2364121d6f9c446a9a</t>
  </si>
  <si>
    <t>ebac15841</t>
  </si>
  <si>
    <t>ba9b3b8fbdcc571322bcdaeb57953b9c04120f46</t>
  </si>
  <si>
    <t>ba9b3b8fb</t>
  </si>
  <si>
    <t>Fixing a bug in the treatment of the processing instructions. LC</t>
  </si>
  <si>
    <t>Fixing-a-bug-in-the-treatment-of-the-processing-instructions</t>
  </si>
  <si>
    <t>Fri, 27 Oct 2000 07:55:30 +0000</t>
  </si>
  <si>
    <t>0c4ca244f7b8f8c4350c179abba353b6b803b1c1</t>
  </si>
  <si>
    <t>0c4ca244f</t>
  </si>
  <si>
    <t>47ac0513a0f60bdeb9e985211da169943d1a063f</t>
  </si>
  <si>
    <t>47ac0513a</t>
  </si>
  <si>
    <t>I forgotten this file in my previous commit LC</t>
  </si>
  <si>
    <t>I-forgotten-this-file-in-my-previous-commit</t>
  </si>
  <si>
    <t>Thu, 26 Oct 2000 17:35:06 +0000</t>
  </si>
  <si>
    <t>ce73900a60a1357a3f89586c4017fe96b8b9db0b</t>
  </si>
  <si>
    <t>ce73900a6</t>
  </si>
  <si>
    <t>af6198ac3dd2c9091217dcf701236c2cdc596d95</t>
  </si>
  <si>
    <t>af6198ac3</t>
  </si>
  <si>
    <t>Add a XMLPI element into the Thot schemas. LC</t>
  </si>
  <si>
    <t>Add-a-XMLPI-element-into-the-Thot-schemas</t>
  </si>
  <si>
    <t>Thu, 26 Oct 2000 17:27:06 +0000</t>
  </si>
  <si>
    <t>3d11556477b38faf505f8c6764e6fade031bfc88</t>
  </si>
  <si>
    <t>3d1155647</t>
  </si>
  <si>
    <t>ddea3136d85cc8230e590178ed12d06327678a66</t>
  </si>
  <si>
    <t>ddea3136d</t>
  </si>
  <si>
    <t>JK: Support of \n in the Annotation configuratio menu (Windows), to make it more user friendly</t>
  </si>
  <si>
    <t>JK-Support-of-n-in-the-Annotation-configuratio-menu-Windows-to-make</t>
  </si>
  <si>
    <t>Thu, 26 Oct 2000 16:30:59 +0000</t>
  </si>
  <si>
    <t>10a06e4daa8b17ca9d21de41b1a718fe2210a0f4</t>
  </si>
  <si>
    <t>10a06e4da</t>
  </si>
  <si>
    <t>69e03666d7fc52cf486ff5e695065933d4f91bad</t>
  </si>
  <si>
    <t>69e03666d</t>
  </si>
  <si>
    <t>In the structure view Anchors displayed ID of parent elements. Irene</t>
  </si>
  <si>
    <t>In-the-structure-view-Anchors-displayed-ID-of-parent-elements</t>
  </si>
  <si>
    <t>Thu, 26 Oct 2000 16:19:27 +0000</t>
  </si>
  <si>
    <t>3421b7dde2c8d371e3ca3a7b89d07df5e853152f</t>
  </si>
  <si>
    <t>3421b7dde</t>
  </si>
  <si>
    <t>1428e2295330fc2cfade7add3b635ea7fba1db78</t>
  </si>
  <si>
    <t>1428e2295</t>
  </si>
  <si>
    <t>Changng the SaveAs dialogue box. Irene</t>
  </si>
  <si>
    <t>Changng-the-SaveAs-dialogue-box</t>
  </si>
  <si>
    <t>Thu, 26 Oct 2000 15:38:51 +0000</t>
  </si>
  <si>
    <t>d121fd56015afaca99b686d83441d2fed08d518d</t>
  </si>
  <si>
    <t>d121fd560</t>
  </si>
  <si>
    <t>e0584ff224aa1b6663d1d7d4c59bab6f9aeb5ff6</t>
  </si>
  <si>
    <t>e0584ff22</t>
  </si>
  <si>
    <t>JK: made the configuration menu a bit bigger</t>
  </si>
  <si>
    <t>JK-made-the-configuration-menu-a-bit-bigger</t>
  </si>
  <si>
    <t>Thu, 26 Oct 2000 15:14:35 +0000</t>
  </si>
  <si>
    <t>ff8589a197baa461c76c42cc1ec5931f778bf3ab</t>
  </si>
  <si>
    <t>ff8589a19</t>
  </si>
  <si>
    <t>8cfeded7890fb7a029eff2db24b97a1c0a6bf8ad</t>
  </si>
  <si>
    <t>8cfeded78</t>
  </si>
  <si>
    <t>Unitialized variable. Irene</t>
  </si>
  <si>
    <t>Thu, 26 Oct 2000 14:19:22 +0000</t>
  </si>
  <si>
    <t>6487822acceaf7f01b165eaf4916a82f31fb1e34</t>
  </si>
  <si>
    <t>6487822ac</t>
  </si>
  <si>
    <t>bff8f735abe602485cbd728138c4ca95b1d091d9</t>
  </si>
  <si>
    <t>bff8f735a</t>
  </si>
  <si>
    <t>JK: MakeID menu for windows</t>
  </si>
  <si>
    <t>JK-MakeID-menu-for-windows</t>
  </si>
  <si>
    <t>Thu, 26 Oct 2000 14:00:28 +0000</t>
  </si>
  <si>
    <t>b7af61889198252ba0c88a7b9b56489da28ec985</t>
  </si>
  <si>
    <t>b7af61889</t>
  </si>
  <si>
    <t>b838301bbfc27968d542ff285638b18778d90e77</t>
  </si>
  <si>
    <t>b838301bb</t>
  </si>
  <si>
    <t>It was impossible to launch Amaya with a URI. Irene</t>
  </si>
  <si>
    <t>It-was-impossible-to-launch-Amaya-with-a-URI</t>
  </si>
  <si>
    <t>Thu, 26 Oct 2000 14:00:21 +0000</t>
  </si>
  <si>
    <t>06e7b720fe7c25376b7639900e23fb65703e9487</t>
  </si>
  <si>
    <t>06e7b720f</t>
  </si>
  <si>
    <t>29e2e41d844527fd7a6ecabaa4f55370e9eb8c01</t>
  </si>
  <si>
    <t>29e2e41d8</t>
  </si>
  <si>
    <t>JK: MakeID menu: status bar</t>
  </si>
  <si>
    <t>JK-MakeID-menu-status-bar</t>
  </si>
  <si>
    <t>Thu, 26 Oct 2000 13:28:46 +0000</t>
  </si>
  <si>
    <t>ca298125ff3a7900dc1467e4f850d874425beda4</t>
  </si>
  <si>
    <t>ca298125f</t>
  </si>
  <si>
    <t>919bbaa5bc62e916f4c54e7721eb3894641e0898</t>
  </si>
  <si>
    <t>919bbaa5b</t>
  </si>
  <si>
    <t>JK: Preparing the work for the Make ID menu missing windows features. N.B. You won't be able to compile under Windows until I commit the new resource files.</t>
  </si>
  <si>
    <t>JK-Preparing-the-work-for-the-Make-ID-menu-missing-windows-features</t>
  </si>
  <si>
    <t>Thu, 26 Oct 2000 13:28:14 +0000</t>
  </si>
  <si>
    <t>024d2a0169b7a9f1af4bc03a98e6e0ffa5c8bf44</t>
  </si>
  <si>
    <t>024d2a016</t>
  </si>
  <si>
    <t>8121bdf62432989641f9c7c235326425ae35c228</t>
  </si>
  <si>
    <t>8121bdf62</t>
  </si>
  <si>
    <t>JK: Make ID menu: added the undo calls</t>
  </si>
  <si>
    <t>JK-Make-ID-menu-added-the-undo-calls</t>
  </si>
  <si>
    <t>Thu, 26 Oct 2000 13:27:05 +0000</t>
  </si>
  <si>
    <t>c8583d726aac217b2931b0a6ea9b243b6ea46d00</t>
  </si>
  <si>
    <t>c8583d726</t>
  </si>
  <si>
    <t>5ef33daa7537a810680c6356e46228498d4b7f5c</t>
  </si>
  <si>
    <t>5ef33daa7</t>
  </si>
  <si>
    <t>Create a new function to treat the processing instructions LC</t>
  </si>
  <si>
    <t>Create-a-new-function-to-treat-the-processing-instructions</t>
  </si>
  <si>
    <t>Thu, 26 Oct 2000 11:31:56 +0000</t>
  </si>
  <si>
    <t>2179fb3c0d5b22251eb010ff37ae2220fd88587d</t>
  </si>
  <si>
    <t>2179fb3c0</t>
  </si>
  <si>
    <t>0337f95241416ae33f50ed663bdd6ccf629b0153</t>
  </si>
  <si>
    <t>0337f9524</t>
  </si>
  <si>
    <t>JK: MakeID menu... the change id within selection function is now working. Memorize the doc ID for the menu.</t>
  </si>
  <si>
    <t>JK-MakeID-menu.-the-change-id-within-selection-function-is-now</t>
  </si>
  <si>
    <t>Thu, 26 Oct 2000 10:46:35 +0000</t>
  </si>
  <si>
    <t>285470b4521f350dc4846ff4a844dd5e0521ef2e</t>
  </si>
  <si>
    <t>285470b45</t>
  </si>
  <si>
    <t>3a7f334e966c15466da0b1e4cb1ea705f76121ae</t>
  </si>
  <si>
    <t>3a7f334e9</t>
  </si>
  <si>
    <t>Bug fix: Amaya crashed in some cases when hitting Esc after deletion of    the document end. VQ.</t>
  </si>
  <si>
    <t>Bug-fix-Amaya-crashed-in-some-cases-when-hitting-Esc-after-deletion-of</t>
  </si>
  <si>
    <t>Thu, 26 Oct 2000 10:45:33 +0000</t>
  </si>
  <si>
    <t>890f22c6a5fccf2e5028269730dc9cb8ed99857e</t>
  </si>
  <si>
    <t>890f22c6a</t>
  </si>
  <si>
    <t>627ffe35e0b3e6ea619cfc35d2745751616692de</t>
  </si>
  <si>
    <t>627ffe35e</t>
  </si>
  <si>
    <t>The deprecated "mode" attribute is treated in the same way than the "display" attribute. LC</t>
  </si>
  <si>
    <t>The-deprecated-mode-attribute-is-treated-in-the-same-way-than-the-display-attribute</t>
  </si>
  <si>
    <t>Thu, 26 Oct 2000 10:07:57 +0000</t>
  </si>
  <si>
    <t>45796a67051a6a2c74d26478eac05a7ef869269c</t>
  </si>
  <si>
    <t>45796a670</t>
  </si>
  <si>
    <t>d58bf1ba5b6a8da204c5801121fad466219f794d</t>
  </si>
  <si>
    <t>d58bf1ba5</t>
  </si>
  <si>
    <t>The attribute "mode" is authorized for the MathML root element (with value "display" or "inline). LC</t>
  </si>
  <si>
    <t>The-attribute-mode-is-authorized-for-the-MathML-root-element-with-value-display-or-inline</t>
  </si>
  <si>
    <t>Thu, 26 Oct 2000 09:01:41 +0000</t>
  </si>
  <si>
    <t>0b486e90e6e3944d89c756de587e65d979f4b224</t>
  </si>
  <si>
    <t>0b486e90e</t>
  </si>
  <si>
    <t>204cf83bb81b087a3dc39e64dc9351b50cb0cb22</t>
  </si>
  <si>
    <t>204cf83bb</t>
  </si>
  <si>
    <t>JK: Using the MakeID feature on the current selection</t>
  </si>
  <si>
    <t>JK-Using-the-MakeID-feature-on-the-current-selection</t>
  </si>
  <si>
    <t>Thu, 26 Oct 2000 07:43:47 +0000</t>
  </si>
  <si>
    <t>8b095a1c540bff4d823c160b10c1c67b68df7de8</t>
  </si>
  <si>
    <t>8b095a1c5</t>
  </si>
  <si>
    <t>7d1849fd9aded6a9bac698d88de42ee7ed6bb41a</t>
  </si>
  <si>
    <t>7d1849fd9</t>
  </si>
  <si>
    <t>Enable annotations of annotations with -DANNOT_ON_ANNOT These can now be stored, but they are not yet displayed; some XPointer work is needed. RRS</t>
  </si>
  <si>
    <t>Enable-annotations-of-annotations-with-DANNOT_ON_ANNOT</t>
  </si>
  <si>
    <t>Wed, 25 Oct 2000 23:36:29 +0000</t>
  </si>
  <si>
    <t>2b1ba1de3aafcbeef36bf4d4f25e55cd1f22bac9</t>
  </si>
  <si>
    <t>2b1ba1de3</t>
  </si>
  <si>
    <t>57ebe7cd58bca7df81db4cb9b6bc42c9ac841f79</t>
  </si>
  <si>
    <t>57ebe7cd5</t>
  </si>
  <si>
    <t>Don't segv when trying to delete a remote annotation when the service didn't return a body URI.  Really fix local delete this time [which I broke :-( in rev 1.70] RRS</t>
  </si>
  <si>
    <t>Don-t-segv-when-trying-to-delete-a-remote-annotation-when-the</t>
  </si>
  <si>
    <t>Wed, 25 Oct 2000 21:30:24 +0000</t>
  </si>
  <si>
    <t>0d69d82c9bbf0af1bcf7c03cedd1fb6b090e5684</t>
  </si>
  <si>
    <t>0d69d82c9</t>
  </si>
  <si>
    <t>31915ee583550b8cf69296b4a34c7bd3d157c85a</t>
  </si>
  <si>
    <t>31915ee58</t>
  </si>
  <si>
    <t>One variable was undeclared in Linux. Lc</t>
  </si>
  <si>
    <t>One-variable-was-undeclared-in-Linux</t>
  </si>
  <si>
    <t>Wed, 25 Oct 2000 15:26:10 +0000</t>
  </si>
  <si>
    <t>d6e77945ca0ba1a315fa30a6c91fba3524be1778</t>
  </si>
  <si>
    <t>d6e77945c</t>
  </si>
  <si>
    <t>a9f4385d976ae039fe5017788cbe7b2604fa7381</t>
  </si>
  <si>
    <t>a9f4385d9</t>
  </si>
  <si>
    <t>LC: Adding file browser into the attribute menu for windows</t>
  </si>
  <si>
    <t>LC-Adding-file-browser-into-the-attribute-menu-for-windows</t>
  </si>
  <si>
    <t>Wed, 25 Oct 2000 15:06:12 +0000</t>
  </si>
  <si>
    <t>ebf9ac2685c42db4de49653afa96d39469918957</t>
  </si>
  <si>
    <t>ebf9ac268</t>
  </si>
  <si>
    <t>14f25ffc78590340cba7ab73a8014f4aceded376</t>
  </si>
  <si>
    <t>14f25ffc7</t>
  </si>
  <si>
    <t>Bugfix: if annotation configuration was changed while an annotation was open the types list used stale resource pointers.  Fix this by splitting out ANNOT_FreeConf (a new function) from ANNOT_Quit. RRS</t>
  </si>
  <si>
    <t>Bugfix-if-annotation-configuration-was-changed-while-an-annotation</t>
  </si>
  <si>
    <t>Wed, 25 Oct 2000 14:42:54 +0000</t>
  </si>
  <si>
    <t>7527a5837f38201cc921a04f24fbe34ac896898c</t>
  </si>
  <si>
    <t>7527a5837</t>
  </si>
  <si>
    <t>5b5ca3038501a81d16e047c309b58286c8e84911</t>
  </si>
  <si>
    <t>5b5ca3038</t>
  </si>
  <si>
    <t>Amaya looks first for the documentation in the current dialogue language and it uses the English version when the page is not available in the current language. Irene</t>
  </si>
  <si>
    <t>Amaya-looks-first-for-the-documentation-in-the-current-dialogue-language-and</t>
  </si>
  <si>
    <t>Wed, 25 Oct 2000 14:35:43 +0000</t>
  </si>
  <si>
    <t>fa3d2ceeac864e21a9144f59ae71151ce6f72c85</t>
  </si>
  <si>
    <t>fa3d2ceea</t>
  </si>
  <si>
    <t>87554cbd8d410a5dfb35992209669334106c6c57</t>
  </si>
  <si>
    <t>87554cbd8</t>
  </si>
  <si>
    <t>JK: Remove the fallback test for HTTP DELETE</t>
  </si>
  <si>
    <t>JK-Remove-the-fallback-test-for-HTTP-DELETE</t>
  </si>
  <si>
    <t>Wed, 25 Oct 2000 12:42:46 +0000</t>
  </si>
  <si>
    <t>091521e5f81c0fe8de67a1ecff53aa544173b06f</t>
  </si>
  <si>
    <t>091521e5f</t>
  </si>
  <si>
    <t>fb94e50046639a68e9d2ca5245b555fc06d403ab</t>
  </si>
  <si>
    <t>fb94e5004</t>
  </si>
  <si>
    <t>JK: Changed the name of the ChangeID function to CreateRemoveIDattribute. Added the proper exceptions for the HTML elements that don't support an ID. Allow adding ID's on ANCHOR and MAP (required a change of CreateTargetAnchor).</t>
  </si>
  <si>
    <t>JK-Changed-the-name-of-the-ChangeID-function-to-CreateRemoveIDattribute</t>
  </si>
  <si>
    <t>Wed, 25 Oct 2000 10:11:30 +0000</t>
  </si>
  <si>
    <t>e3a26c849a3c5ab57888ff9a7852eb5e20b0a557</t>
  </si>
  <si>
    <t>e3a26c849</t>
  </si>
  <si>
    <t>cdc9a749e01f1850031d4d622051b2a5363543f0</t>
  </si>
  <si>
    <t>cdc9a749e</t>
  </si>
  <si>
    <t>Wed, 25 Oct 2000 10:03:46 +0000</t>
  </si>
  <si>
    <t>e3a5d3a8d0c8bccbe51a050b27c6dedeb0d071fb</t>
  </si>
  <si>
    <t>e3a5d3a8d</t>
  </si>
  <si>
    <t>6dd0ab17c9c0f8edb2d931907d47c18cb3c1df87</t>
  </si>
  <si>
    <t>6dd0ab17c</t>
  </si>
  <si>
    <t>Preparing the new version of the Amaya documentation Irene</t>
  </si>
  <si>
    <t>Preparing-the-new-version-of-the-Amaya-documentation</t>
  </si>
  <si>
    <t>Wed, 25 Oct 2000 09:55:48 +0000</t>
  </si>
  <si>
    <t>14d315f955d712a0807eab27657998eab75babdc</t>
  </si>
  <si>
    <t>14d315f95</t>
  </si>
  <si>
    <t>29f8c090c9fb7d9514b8af5da7f0f2adfff8b3a6</t>
  </si>
  <si>
    <t>29f8c090c</t>
  </si>
  <si>
    <t>French characters were considered as spaces. Irene</t>
  </si>
  <si>
    <t>French-characters-were-considered-as-spaces</t>
  </si>
  <si>
    <t>Wed, 25 Oct 2000 09:14:16 +0000</t>
  </si>
  <si>
    <t>f9ab74e46b18a92709cc7a2bbb46c516c804ea5f</t>
  </si>
  <si>
    <t>f9ab74e46</t>
  </si>
  <si>
    <t>af6a2c7ea28617d9cfc0e2f2c9d45ed3bc64bf8c</t>
  </si>
  <si>
    <t>af6a2c7ea</t>
  </si>
  <si>
    <t>JK: Small typo changes</t>
  </si>
  <si>
    <t>JK-Small-typo-changes</t>
  </si>
  <si>
    <t>Wed, 25 Oct 2000 08:55:08 +0000</t>
  </si>
  <si>
    <t>1fc00cbf21d3b1d93dd527e68443bb3ff7abdddf</t>
  </si>
  <si>
    <t>1fc00cbf2</t>
  </si>
  <si>
    <t>21ef247d5b3052fae829c538b00590ab9f126569</t>
  </si>
  <si>
    <t>21ef247d5</t>
  </si>
  <si>
    <t>JK: Local delete wasn't working anymore</t>
  </si>
  <si>
    <t>JK-Local-delete-wasn-t-working-anymore</t>
  </si>
  <si>
    <t>Wed, 25 Oct 2000 08:54:49 +0000</t>
  </si>
  <si>
    <t>32b164fec5a2cc358d50ebe65f6b55e591bee419</t>
  </si>
  <si>
    <t>32b164fec</t>
  </si>
  <si>
    <t>caeb56e4f950943aac9ed32116f1045fe9fbf442</t>
  </si>
  <si>
    <t>caeb56e4f</t>
  </si>
  <si>
    <t>JK: removing obsolete files</t>
  </si>
  <si>
    <t>JK-removing-obsolete-files</t>
  </si>
  <si>
    <t>Wed, 25 Oct 2000 07:36:44 +0000</t>
  </si>
  <si>
    <t>2e687d15734c011668a40c5f422027ca112222ae</t>
  </si>
  <si>
    <t>2e687d157</t>
  </si>
  <si>
    <t>06b845256b53147e5dc9a9568812e2ada9421d80</t>
  </si>
  <si>
    <t>06b845256</t>
  </si>
  <si>
    <t>JK: removing an obsolete file</t>
  </si>
  <si>
    <t>JK-removing-an-obsolete-file</t>
  </si>
  <si>
    <t>Wed, 25 Oct 2000 07:34:30 +0000</t>
  </si>
  <si>
    <t>5051b7352c4893f1cf2ab0b798f46e1691d64529</t>
  </si>
  <si>
    <t>5051b7352</t>
  </si>
  <si>
    <t>85722573d3c2f5c967be42de9e04c729c3f2497b</t>
  </si>
  <si>
    <t>85722573d</t>
  </si>
  <si>
    <t>Reload the annotation schemas completely after changing the annotation configuration. RRS</t>
  </si>
  <si>
    <t>Reload-the-annotation-schemas-completely-after-changing-the</t>
  </si>
  <si>
    <t>Tue, 24 Oct 2000 23:04:07 +0000</t>
  </si>
  <si>
    <t>6fac932df5d53b2394c4ffca604bb8e24beb67a3</t>
  </si>
  <si>
    <t>6fac932df</t>
  </si>
  <si>
    <t>607a4e20f2584c2579f137266dc6bd7fc65b87f0</t>
  </si>
  <si>
    <t>607a4e20f</t>
  </si>
  <si>
    <t>Drop the "positive comment", "flame" fallbacks in the code that we're actually compiling. RRS</t>
  </si>
  <si>
    <t>Drop-the-positive-comment-flame-fallbacks-in-the-code</t>
  </si>
  <si>
    <t>Tue, 24 Oct 2000 22:31:43 +0000</t>
  </si>
  <si>
    <t>65989c08b084077eef00908c67c273c279de2018</t>
  </si>
  <si>
    <t>65989c08b</t>
  </si>
  <si>
    <t>01d0e1e2f0f06bf86962481b3c1ae74c57c27073</t>
  </si>
  <si>
    <t>01d0e1e2f</t>
  </si>
  <si>
    <t>Fix a segv in looking for DocumentMeta info when a Document window is mapped before the remote document arrives.  Repeat by clicking in an annotation window while waiting for the document. RRS</t>
  </si>
  <si>
    <t>Fix-a-segv-in-looking-for-DocumentMeta-info-when-a-Document-window</t>
  </si>
  <si>
    <t>Tue, 24 Oct 2000 22:06:27 +0000</t>
  </si>
  <si>
    <t>b4bb060a6736e52560cace6d5d67ea21b1ab9b5c</t>
  </si>
  <si>
    <t>b4bb060a6</t>
  </si>
  <si>
    <t>442724ca09734d3778559eaf144352794b2b765f</t>
  </si>
  <si>
    <t>442724ca0</t>
  </si>
  <si>
    <t>Use {APP_DIR,THOTDIR/config}/annot.schemas to configure the annotation schemas instead of ANNOT_SCHEMA from the registry.  Fix a bug in DELETE; we were sending the wrong URI.  Request application/xml instead of application/rdf when querying and reading annotations.  Drop the old "positive comment", "flame", and "(comment)" fallback types.  Establish basic infrastructure for enabling locally specific annotation subtypes. RRS</t>
  </si>
  <si>
    <t>Use-APP_DIR-THOTDIR-config-annot.schemas-to-configure-the-annotation</t>
  </si>
  <si>
    <t>Tue, 24 Oct 2000 21:19:20 +0000</t>
  </si>
  <si>
    <t>ffddfacc0736062598643c0358662a9a3a2fc9a6</t>
  </si>
  <si>
    <t>ffddfacc0</t>
  </si>
  <si>
    <t>84ce07e0e82228ff1c80207990e46c76c7e44e9d</t>
  </si>
  <si>
    <t>84ce07e0e</t>
  </si>
  <si>
    <t>This old hardcoded parser is now obsolete; it has been replaced by the libWWW parser in AHTRDF2annot.c RRS</t>
  </si>
  <si>
    <t>This-old-hardcoded-parser-is-now-obsolete-it-has-been-replaced-by</t>
  </si>
  <si>
    <t>Tue, 24 Oct 2000 20:58:25 +0000</t>
  </si>
  <si>
    <t>101be38f60b00dac8bc3431fb023cdac03fdde67</t>
  </si>
  <si>
    <t>101be38f6</t>
  </si>
  <si>
    <t>5df65a0f4fd505c676cf73b837d6c28e314770d9</t>
  </si>
  <si>
    <t>5df65a0f4</t>
  </si>
  <si>
    <t>JK: MakeID menu, reusing the CreateTargetAnchor function. Some problems remain with the Undo</t>
  </si>
  <si>
    <t>JK-MakeID-menu-reusing-the-CreateTargetAnchor-function</t>
  </si>
  <si>
    <t>Tue, 24 Oct 2000 16:43:09 +0000</t>
  </si>
  <si>
    <t>21a01609b344ab75fee5cbdf827f44a0ebbee15f</t>
  </si>
  <si>
    <t>21a01609b</t>
  </si>
  <si>
    <t>bdc77b9d570b0ffd0d0b965d53da40a10c0523e0</t>
  </si>
  <si>
    <t>bdc77b9d5</t>
  </si>
  <si>
    <t>JK: Make ID menu for windows</t>
  </si>
  <si>
    <t>JK-Make-ID-menu-for-windows</t>
  </si>
  <si>
    <t>Tue, 24 Oct 2000 16:05:41 +0000</t>
  </si>
  <si>
    <t>1d47310e3ddd918fa76374fc36b28c6f32bd11e4</t>
  </si>
  <si>
    <t>1d47310e3</t>
  </si>
  <si>
    <t>1411fc8a9c596cad4f94fa1c0db0aa668c7c4fe8</t>
  </si>
  <si>
    <t>1411fc8a9</t>
  </si>
  <si>
    <t>JK: Doc update for the Make ID menu</t>
  </si>
  <si>
    <t>JK-Doc-update-for-the-Make-ID-menu</t>
  </si>
  <si>
    <t>Tue, 24 Oct 2000 15:14:06 +0000</t>
  </si>
  <si>
    <t>c46484bccf1e1a140cfc78dc680d10663b75a4e2</t>
  </si>
  <si>
    <t>c46484bcc</t>
  </si>
  <si>
    <t>e0f370f1c939deea25d223c2d8dd4980f856bf89</t>
  </si>
  <si>
    <t>e0f370f1c</t>
  </si>
  <si>
    <t>JK: Minor typo corrections</t>
  </si>
  <si>
    <t>JK-Minor-typo-corrections</t>
  </si>
  <si>
    <t>Tue, 24 Oct 2000 15:10:24 +0000</t>
  </si>
  <si>
    <t>33e305156fe2a13c6b7a975a06f7293f72009bb6</t>
  </si>
  <si>
    <t>33e305156</t>
  </si>
  <si>
    <t>02952d72f5da7c2fc33913620dea8b2ab99c7e36</t>
  </si>
  <si>
    <t>02952d72f</t>
  </si>
  <si>
    <t>JK: Accept all valid XML chars</t>
  </si>
  <si>
    <t>JK-Accept-all-valid-XML-chars</t>
  </si>
  <si>
    <t>Tue, 24 Oct 2000 15:08:50 +0000</t>
  </si>
  <si>
    <t>2a6c2c6af760744863be536592cda8ad5bc3d95e</t>
  </si>
  <si>
    <t>2a6c2c6af</t>
  </si>
  <si>
    <t>c9608d09a6928ef7f88cc2545309d227a17120b6</t>
  </si>
  <si>
    <t>c9608d09a</t>
  </si>
  <si>
    <t>JK: Adding the make id menu for windows</t>
  </si>
  <si>
    <t>JK-Adding-the-make-id-menu-for-windows</t>
  </si>
  <si>
    <t>Tue, 24 Oct 2000 15:06:30 +0000</t>
  </si>
  <si>
    <t>31b7aafc1cd0cdc52acfce9559f5659772914b2c</t>
  </si>
  <si>
    <t>31b7aafc1</t>
  </si>
  <si>
    <t>1cabbe6b032939709d0f15d9709c24e31215a73e</t>
  </si>
  <si>
    <t>1cabbe6b0</t>
  </si>
  <si>
    <t>JK: Adding the MakeID menu for Windows</t>
  </si>
  <si>
    <t>JK-Adding-the-MakeID-menu-for-Windows</t>
  </si>
  <si>
    <t>Tue, 24 Oct 2000 15:06:09 +0000</t>
  </si>
  <si>
    <t>99d948a7b282d6456b4a78fb6df5a0e8b9a159c2</t>
  </si>
  <si>
    <t>99d948a7b</t>
  </si>
  <si>
    <t>0b0464f822bf429b0bfa316d0c24cc5d6558276d</t>
  </si>
  <si>
    <t>0b0464f82</t>
  </si>
  <si>
    <t>Updating the dialogue base and dialogue files. Irene</t>
  </si>
  <si>
    <t>Updating-the-dialogue-base-and-dialogue-files</t>
  </si>
  <si>
    <t>Tue, 24 Oct 2000 14:11:50 +0000</t>
  </si>
  <si>
    <t>4959c7a2ca41018aa538659ebec2af0f00edf89d</t>
  </si>
  <si>
    <t>4959c7a2c</t>
  </si>
  <si>
    <t>c9347cb0067491d88a7f597acf4dd9e0631366e9</t>
  </si>
  <si>
    <t>c9347cb00</t>
  </si>
  <si>
    <t>The number of displayed shortcuts was limited. Irene</t>
  </si>
  <si>
    <t>The-number-of-displayed-shortcuts-was-limited</t>
  </si>
  <si>
    <t>Tue, 24 Oct 2000 14:10:42 +0000</t>
  </si>
  <si>
    <t>0b8258f2de4b5dddaf9b5e11c30b152819e5c18d</t>
  </si>
  <si>
    <t>0b8258f2d</t>
  </si>
  <si>
    <t>0c117fb79bccf56044515f555caa05b32cfd11ae</t>
  </si>
  <si>
    <t>0c117fb79</t>
  </si>
  <si>
    <t>Don't use invalid character in automatically generated IDs. Irene</t>
  </si>
  <si>
    <t>Don-t-use-invalid-character-in-automatically-generated-IDs</t>
  </si>
  <si>
    <t>Tue, 24 Oct 2000 14:09:21 +0000</t>
  </si>
  <si>
    <t>4ba2263ae4c44531f03631f526d1bf571454cfa0</t>
  </si>
  <si>
    <t>4ba2263ae</t>
  </si>
  <si>
    <t>499a80fffc291e2bfb5e416bad6490cac8d09b09</t>
  </si>
  <si>
    <t>499a80fff</t>
  </si>
  <si>
    <t>Make annotation POST body pure RDF/XML (no CGI parameters)</t>
  </si>
  <si>
    <t>Make-annotation-POST-body-pure-RDF-XML-no-CGI-parameters</t>
  </si>
  <si>
    <t>Mon, 23 Oct 2000 20:34:38 +0000</t>
  </si>
  <si>
    <t>4e0fa7175dd706b2cb8dc3ebd7ed0ae008e63c4c</t>
  </si>
  <si>
    <t>4e0fa7175</t>
  </si>
  <si>
    <t>9b9926d1ccfd8558bd2efd5e97e75b0b9248399d</t>
  </si>
  <si>
    <t>9b9926d1c</t>
  </si>
  <si>
    <t>Handle newly created local annotations without a segv.  Local annotations have a file: URI unless they were newly created this session, in which case they don't have a URI.</t>
  </si>
  <si>
    <t>Handle-newly-created-local-annotations-without-a-segv.-Local-annotations</t>
  </si>
  <si>
    <t>Mon, 23 Oct 2000 20:25:41 +0000</t>
  </si>
  <si>
    <t>0675c8d6301afc355ad51843901777d6c7ee4c0f</t>
  </si>
  <si>
    <t>0675c8d63</t>
  </si>
  <si>
    <t>21953081d65f3549c27bd6be4346beced10726e0</t>
  </si>
  <si>
    <t>21953081d</t>
  </si>
  <si>
    <t>Add the file browser for the creation/modification of a link (unix platforms). LC</t>
  </si>
  <si>
    <t>Add-the-file-browser-for-the-creation-modification-of-a-link-unix-platforms</t>
  </si>
  <si>
    <t>Mon, 23 Oct 2000 16:43:50 +0000</t>
  </si>
  <si>
    <t>735cb9bd34ba9dd28d89503d89a232794969333a</t>
  </si>
  <si>
    <t>735cb9bd3</t>
  </si>
  <si>
    <t>c680c490d30b9b40b9fa55d34beeb1341248a7dd</t>
  </si>
  <si>
    <t>c680c490d</t>
  </si>
  <si>
    <t>JK: changed the name of the default ID from _ID to ID, because the XPointer parser has a problem with names starting with a _ (yes, it's a bug!).</t>
  </si>
  <si>
    <t>JK-changed-the-name-of-the-default-ID-from-_ID-to-ID-because</t>
  </si>
  <si>
    <t>Mon, 23 Oct 2000 16:41:30 +0000</t>
  </si>
  <si>
    <t>ce9220f824627988d7a3939963941b42af205600</t>
  </si>
  <si>
    <t>ce9220f82</t>
  </si>
  <si>
    <t>7416dbafede95b5ac77a51516eb33660f58f9238</t>
  </si>
  <si>
    <t>7416dbafe</t>
  </si>
  <si>
    <t>JK: First try at a general MakeID attribute menu (under Special). To Do: Fix up the message and import it into the XML base</t>
  </si>
  <si>
    <t>JK-First-try-at-a-general-MakeID-attribute-menu-under-Special</t>
  </si>
  <si>
    <t>Mon, 23 Oct 2000 16:28:40 +0000</t>
  </si>
  <si>
    <t>83edfe28aa7d00e38f84746f26a984dd0ce72721</t>
  </si>
  <si>
    <t>83edfe28a</t>
  </si>
  <si>
    <t>6bfe57adb5f4197639800e2db0270a6aee6147ff</t>
  </si>
  <si>
    <t>6bfe57adb</t>
  </si>
  <si>
    <t>JK: First try at a general MakeID attribute menu (under Special). To Do: The message text isn't yet definitive. The undo sequence isn't well registred. The struct view shows multiple times the same ID, for all A markup elements. Optimize it so that we don't have to search ID_s all the time.</t>
  </si>
  <si>
    <t>Mon, 23 Oct 2000 16:28:15 +0000</t>
  </si>
  <si>
    <t>dae0053104c7c59bc43697cb0d086d9a475bd235</t>
  </si>
  <si>
    <t>dae005310</t>
  </si>
  <si>
    <t>e1e9eba022059e2dda0ce3ecaf825ddb88f9b1bd</t>
  </si>
  <si>
    <t>e1e9eba02</t>
  </si>
  <si>
    <t>Fixing a typo in an error message. changing the annotation icon. VQ.</t>
  </si>
  <si>
    <t>Fixing-a-typo-in-an-error-message</t>
  </si>
  <si>
    <t>Mon, 23 Oct 2000 15:02:34 +0000</t>
  </si>
  <si>
    <t>ff8e056485c12096ca286545beafe7ca7af8b133</t>
  </si>
  <si>
    <t>ff8e05648</t>
  </si>
  <si>
    <t>30e40431e48d37b965ed6fd28d00449abdde5c9f</t>
  </si>
  <si>
    <t>30e40431e</t>
  </si>
  <si>
    <t>In NormalizeURL, make sure all return parameters are initialized even when the input data is empty. RRS</t>
  </si>
  <si>
    <t>In-NormalizeURL-make-sure-all-return-parameters-are-initialized-even-when</t>
  </si>
  <si>
    <t>Mon, 23 Oct 2000 13:52:53 +0000</t>
  </si>
  <si>
    <t>f89665155f60fe96a53f36446fa984a191695d6c</t>
  </si>
  <si>
    <t>f89665155</t>
  </si>
  <si>
    <t>29a63373a66b350ab8c677da30aa196bfe9c5fa5</t>
  </si>
  <si>
    <t>29a63373a</t>
  </si>
  <si>
    <t>- Unify the treatment of the entities in the new XML parser. - Add the option "EXPAT_PARSER_DEBUG" to see the traces of the Expat perser callbacks. - The new XML parser is used by default now. If you want to use the old one, add the option "OLD_XML_PARSER". LC</t>
  </si>
  <si>
    <t>Unify-the-treatment-of-the-entities-in-the-new-XML-parser</t>
  </si>
  <si>
    <t>Mon, 23 Oct 2000 09:27:11 +0000</t>
  </si>
  <si>
    <t>28f1826815e5b24d08e90fdfab7d7374c6c148f3</t>
  </si>
  <si>
    <t>28f182681</t>
  </si>
  <si>
    <t>5c481d0ee8096f0492944d3ab5447cded74074fc</t>
  </si>
  <si>
    <t>5c481d0ee</t>
  </si>
  <si>
    <t>JK: Using HTTP DELETE for annotations delete</t>
  </si>
  <si>
    <t>JK-Using-HTTP-DELETE-for-annotations-delete</t>
  </si>
  <si>
    <t>Fri, 20 Oct 2000 15:24:19 +0000</t>
  </si>
  <si>
    <t>29a45335cd03b642edd9f727005c1f7647a050d4</t>
  </si>
  <si>
    <t>29a45335c</t>
  </si>
  <si>
    <t>8c28d9acd5a1df1daf72fd52eb67411c50e5331b</t>
  </si>
  <si>
    <t>8c28d9acd</t>
  </si>
  <si>
    <t>JK: Activating the HTTP DELETE method for annotations</t>
  </si>
  <si>
    <t>JK-Activating-the-HTTP-DELETE-method-for-annotations</t>
  </si>
  <si>
    <t>Fri, 20 Oct 2000 15:23:21 +0000</t>
  </si>
  <si>
    <t>bb0cc1d8770918748ae6329ff1ba3ff6e7f3ef6f</t>
  </si>
  <si>
    <t>bb0cc1d87</t>
  </si>
  <si>
    <t>fb980ef7c5ba53e72efe2a6b1eaa2b37340343f2</t>
  </si>
  <si>
    <t>fb980ef7c</t>
  </si>
  <si>
    <t>Free all permanently allocated RDF resources before exiting.</t>
  </si>
  <si>
    <t>Free-all-permanently-allocated-RDF-resources-before-exiting</t>
  </si>
  <si>
    <t>Fri, 20 Oct 2000 14:53:10 +0000</t>
  </si>
  <si>
    <t>514df43f0828edff2630b4637fea3ae2f87d58e6</t>
  </si>
  <si>
    <t>514df43f0</t>
  </si>
  <si>
    <t>56612b933e6db2d91f66f5d5f4e43c637d7b0a68</t>
  </si>
  <si>
    <t>56612b933</t>
  </si>
  <si>
    <t>Bugfix: when an annotation is deleted, update the filter list properly. RRS</t>
  </si>
  <si>
    <t>Bugfix-when-an-annotation-is-deleted-update-the-filter-list-properly</t>
  </si>
  <si>
    <t>Fri, 20 Oct 2000 14:33:17 +0000</t>
  </si>
  <si>
    <t>39acb159159e988d8ff1d0616e598b9d531f0fbf</t>
  </si>
  <si>
    <t>39acb1591</t>
  </si>
  <si>
    <t>0ef3d98f49e1feeefcd3127c13b3179422daedd6</t>
  </si>
  <si>
    <t>0ef3d98f4</t>
  </si>
  <si>
    <t>JK: Bug fix... when posting a local document, the document's URL wasn't being updated anymore (typo with missing parentheses) Some changes for some delete tests that didn't work.</t>
  </si>
  <si>
    <t>JK-Bug-fix.-when-posting-a-local-document-the-document-s-URL-wasn-t</t>
  </si>
  <si>
    <t>Fri, 20 Oct 2000 13:17:54 +0000</t>
  </si>
  <si>
    <t>0d1cc9c69baea83eb21760f2d1803b18366ea446</t>
  </si>
  <si>
    <t>0d1cc9c69</t>
  </si>
  <si>
    <t>1554a241bf0a1b6580cbd55e5909d044831f7392</t>
  </si>
  <si>
    <t>1554a241b</t>
  </si>
  <si>
    <t>JK: Added handling for the stop button. Defined documents to be of type Document, rather than in. Bug fix: a function could return a non-initialized variable (reported by Art).</t>
  </si>
  <si>
    <t>JK-Added-handling-for-the-stop-button.-Defined-documents-to-be-of-type</t>
  </si>
  <si>
    <t>Fri, 20 Oct 2000 10:53:43 +0000</t>
  </si>
  <si>
    <t>a2ad06d160c9d95b89b4d2408b8e04d2af000115</t>
  </si>
  <si>
    <t>a2ad06d16</t>
  </si>
  <si>
    <t>95f85261fa339e71cf7a27da6930c04c9f513de3</t>
  </si>
  <si>
    <t>95f85261f</t>
  </si>
  <si>
    <t>JK: Bug fix: the schema types were being erased when deleting the filters. Enhancement: if you create an annotation and then quit without saving it, the annotation is deleted. In progress: the delete annotation doesn't clear yet all the metadata when the annotation document is open. It's a problem of calling TtaCloseDocument rather than CloseDocument.</t>
  </si>
  <si>
    <t>JK-Bug-fix-the-schema-types-were-being-erased-when-deleting-the-filters</t>
  </si>
  <si>
    <t>Fri, 20 Oct 2000 10:53:00 +0000</t>
  </si>
  <si>
    <t>3373c83eac8a0d2f30ef1bd30114f6660659a34b</t>
  </si>
  <si>
    <t>3373c83ea</t>
  </si>
  <si>
    <t>153c0c8d33979b7a94036ec894d09a352c40a64f</t>
  </si>
  <si>
    <t>153c0c8d3</t>
  </si>
  <si>
    <t>JK: Handling of the stop button (in progress) Better memorization of the last selected annotation, for the delete button (in progress) This is an early commit so that I can send a bug report.</t>
  </si>
  <si>
    <t>JK-Handling-of-the-stop-button-in-progress</t>
  </si>
  <si>
    <t>Thu, 19 Oct 2000 16:10:08 +0000</t>
  </si>
  <si>
    <t>0d5f3d8916faf8c4f40c5de3029267bcfa96a021</t>
  </si>
  <si>
    <t>0d5f3d891</t>
  </si>
  <si>
    <t>6173af058a148fad3cc92fa208bd1b19bc2340de</t>
  </si>
  <si>
    <t>6173af058</t>
  </si>
  <si>
    <t>JK: It wasn't possible to click on an annotation element that was inside an anchor.</t>
  </si>
  <si>
    <t>JK-It-wasn-t-possible-to-click-on-an-annotation-element-that-was-inside</t>
  </si>
  <si>
    <t>Thu, 19 Oct 2000 14:50:20 +0000</t>
  </si>
  <si>
    <t>cf8c71c4e47b87fd616860f139414da57a9e56a8</t>
  </si>
  <si>
    <t>cf8c71c4e</t>
  </si>
  <si>
    <t>8bc6df90d07a8b9736aed6406b9bf5169dbd986b</t>
  </si>
  <si>
    <t>8bc6df90d</t>
  </si>
  <si>
    <t>JK: Cleaned the post_callback cleanup functions, which were not always making the correct assumptions. When posting an annotation that hadn't been saved, the body was being generated in an incorrect way. This had bad side-effects while computing the content-length and house cleaning. Adding some protection so that asynchronous annotations don't arrive after the source document has disappeared.</t>
  </si>
  <si>
    <t>JK-Cleaned-the-post_callback-cleanup-functions-which-were-not</t>
  </si>
  <si>
    <t>Thu, 19 Oct 2000 14:49:24 +0000</t>
  </si>
  <si>
    <t>61632e403655d7ac8efd47eab84ce8c4abb47648</t>
  </si>
  <si>
    <t>61632e403</t>
  </si>
  <si>
    <t>08c763402d3cae39c23281a4113728cf9905c459</t>
  </si>
  <si>
    <t>08c763402</t>
  </si>
  <si>
    <t>Taking the zoom into account when a new SVG element is created. Irene</t>
  </si>
  <si>
    <t>Taking-the-zoom-into-account-when-a-new-SVG-element-is-created</t>
  </si>
  <si>
    <t>Wed, 18 Oct 2000 16:27:38 +0000</t>
  </si>
  <si>
    <t>18c6d30ea531c36ae031d05af2ccd76641c0c7d9</t>
  </si>
  <si>
    <t>18c6d30ea</t>
  </si>
  <si>
    <t>c78ac490e1548e22e2429e20c713b5b98b895599</t>
  </si>
  <si>
    <t>c78ac490e</t>
  </si>
  <si>
    <t>Avoid to generate several Greek palettes on Windows platforms Irene</t>
  </si>
  <si>
    <t>Avoid-to-generate-several-Greek-palettes-on-Windows-platforms</t>
  </si>
  <si>
    <t>Wed, 18 Oct 2000 15:21:53 +0000</t>
  </si>
  <si>
    <t>ce95b60afdbeb5a103d0f3aa95c0e720aed45a54</t>
  </si>
  <si>
    <t>ce95b60af</t>
  </si>
  <si>
    <t>5229b95d3e64e02060b841392521c4a805fa5e05</t>
  </si>
  <si>
    <t>5229b95d3</t>
  </si>
  <si>
    <t>The greek palette didn't work on Windows platforms. Irene</t>
  </si>
  <si>
    <t>The-greek-palette-didn-t-work-on-Windows-platforms</t>
  </si>
  <si>
    <t>Wed, 18 Oct 2000 15:05:13 +0000</t>
  </si>
  <si>
    <t>a961b7cbbc223764e3f82bbf80ae517e07db6c5f</t>
  </si>
  <si>
    <t>a961b7cbb</t>
  </si>
  <si>
    <t>94eff3a4d31885db003bfe4dda94d9d17d5e43c4</t>
  </si>
  <si>
    <t>94eff3a4d</t>
  </si>
  <si>
    <t>Bug fixes: - Style didn't generate style attribute in MathML documents. - Reduce the size of the window that displays a MathML document. - A paste in SVG doesn't have to suppress the selected shape. Irene</t>
  </si>
  <si>
    <t>Wed, 18 Oct 2000 14:49:15 +0000</t>
  </si>
  <si>
    <t>7483e31d548cb55a3abf2b42bf4fb6bafb8ee0d9</t>
  </si>
  <si>
    <t>7483e31d5</t>
  </si>
  <si>
    <t>3bf3314845084eb9f87d0d3b98b674ca662aba00</t>
  </si>
  <si>
    <t>3bf331484</t>
  </si>
  <si>
    <t>Adding the entity InvisibleTimes in the symbol keyboard. Irene</t>
  </si>
  <si>
    <t>Adding-the-entity-InvisibleTimes-in-the-symbol-keyboard</t>
  </si>
  <si>
    <t>Wed, 18 Oct 2000 07:17:26 +0000</t>
  </si>
  <si>
    <t>5514a6d4f5ab141df3bca1cfd7e70b6ca7da07e7</t>
  </si>
  <si>
    <t>5514a6d4f</t>
  </si>
  <si>
    <t>baa489f99c9ad18e882d477e989aac16d8af952b</t>
  </si>
  <si>
    <t>baa489f99</t>
  </si>
  <si>
    <t>Fixing minor bugs Irene</t>
  </si>
  <si>
    <t>Fixing-minor-bugs</t>
  </si>
  <si>
    <t>Tue, 17 Oct 2000 15:22:59 +0000</t>
  </si>
  <si>
    <t>c615439472c54e911af955f4aad8d77756e24836</t>
  </si>
  <si>
    <t>c61543947</t>
  </si>
  <si>
    <t>9d6331b285661ffeaf1d2603abc55d05434c8c17</t>
  </si>
  <si>
    <t>9d6331b28</t>
  </si>
  <si>
    <t>JK: Added all the missing .conf files (following remark by RRS)</t>
  </si>
  <si>
    <t>JK-Added-all-the-missing-.conf-files-following-remark-by-RRS</t>
  </si>
  <si>
    <t>Tue, 17 Oct 2000 14:55:15 +0000</t>
  </si>
  <si>
    <t>510d836ec0e1a29303ddd876472e833c71d26466</t>
  </si>
  <si>
    <t>510d836ec</t>
  </si>
  <si>
    <t>ac6f6458fc16b4f140b7beb2f3878bd271dbb711</t>
  </si>
  <si>
    <t>ac6f6458f</t>
  </si>
  <si>
    <t>JK: Bug fix, the by type annotation filter wasn't working anymore.</t>
  </si>
  <si>
    <t>JK-Bug-fix-the-by-type-annotation-filter-wasn-t-working-anymore</t>
  </si>
  <si>
    <t>Tue, 17 Oct 2000 14:33:54 +0000</t>
  </si>
  <si>
    <t>fd5dbf3a0165110783408825f020f299e78f861f</t>
  </si>
  <si>
    <t>fd5dbf3a0</t>
  </si>
  <si>
    <t>7694fc4aa6fe66b2ce6520c7935600a0bb2688e0</t>
  </si>
  <si>
    <t>7694fc4aa</t>
  </si>
  <si>
    <t>JK: The user could erase the metadata elements</t>
  </si>
  <si>
    <t>JK-The-user-could-erase-the-metadata-elements</t>
  </si>
  <si>
    <t>Tue, 17 Oct 2000 11:15:56 +0000</t>
  </si>
  <si>
    <t>998d89b50ba53577630c9b08ba30c9f74ad3d4e1</t>
  </si>
  <si>
    <t>998d89b50</t>
  </si>
  <si>
    <t>7ee59b46cc7fb66660876628df7bfb4b3c920b98</t>
  </si>
  <si>
    <t>7ee59b46c</t>
  </si>
  <si>
    <t>JK: Added some missing annotation files. Removed the Registry.html page (not on CVS anymore)</t>
  </si>
  <si>
    <t>JK-Added-some-missing-annotation-files</t>
  </si>
  <si>
    <t>Tue, 17 Oct 2000 11:04:52 +0000</t>
  </si>
  <si>
    <t>dc46a905c6519fe6ad1ad7a9618fd12d1d7aacf5</t>
  </si>
  <si>
    <t>dc46a905c</t>
  </si>
  <si>
    <t>c41aa756bae41c700983d69af82e53f3a92cda1a</t>
  </si>
  <si>
    <t>c41aa756b</t>
  </si>
  <si>
    <t>The parser now generates a specific rule Depth for each SVG element. Irene</t>
  </si>
  <si>
    <t>The-parser-now-generates-a-specific-rule-Depth-for-each-SVG-element</t>
  </si>
  <si>
    <t>Tue, 17 Oct 2000 10:52:27 +0000</t>
  </si>
  <si>
    <t>191bac0cb332dbc36b2339574195b1ef26055afd</t>
  </si>
  <si>
    <t>191bac0cb</t>
  </si>
  <si>
    <t>a032bdf601353be09945a7894d88fcd291caefc6</t>
  </si>
  <si>
    <t>a032bdf60</t>
  </si>
  <si>
    <t>JK: When creating a new annotation, reselect the annotated text.</t>
  </si>
  <si>
    <t>JK-When-creating-a-new-annotation-reselect-the-annotated-text</t>
  </si>
  <si>
    <t>Tue, 17 Oct 2000 08:51:39 +0000</t>
  </si>
  <si>
    <t>63e316d6fdc7d864e43647c72e5d08315622599a</t>
  </si>
  <si>
    <t>63e316d6f</t>
  </si>
  <si>
    <t>172236f1f41d5dcafb21878fa9c591a86c3d89f9</t>
  </si>
  <si>
    <t>172236f1f</t>
  </si>
  <si>
    <t>JK: turn off the display mode while adding annotation icons to the document (to keep it from flashing)</t>
  </si>
  <si>
    <t>JK-turn-off-the-display-mode-while-adding-annotation-icons-to-the</t>
  </si>
  <si>
    <t>Tue, 17 Oct 2000 07:41:19 +0000</t>
  </si>
  <si>
    <t>7428182e6f381edf6719b7540725a2a18a8bba4e</t>
  </si>
  <si>
    <t>6265cbf07be5fa4fcb5e46809833a012ee5346e9</t>
  </si>
  <si>
    <t>6265cbf07</t>
  </si>
  <si>
    <t>Removing unused variables. Irene</t>
  </si>
  <si>
    <t>Tue, 17 Oct 2000 07:07:28 +0000</t>
  </si>
  <si>
    <t>b36410f0dc7653c74e99fac5fc3a6e8e9cd012a3</t>
  </si>
  <si>
    <t>b36410f0d</t>
  </si>
  <si>
    <t>693fe794f045339537a7739060fe1f80651c7c36</t>
  </si>
  <si>
    <t>693fe794f</t>
  </si>
  <si>
    <t>When we have only one annotation, bad things happen (memory trashing, annotation doesn't re-load).  Make sure to re-initialize lastAnnotURL</t>
  </si>
  <si>
    <t>When-we-have-only-one-annotation-bad-things-happen-memory-trashing</t>
  </si>
  <si>
    <t>Mon, 16 Oct 2000 17:31:37 +0000</t>
  </si>
  <si>
    <t>5ea12e4f278ba099a0038b97ff71bfc5b6d05e00</t>
  </si>
  <si>
    <t>5ea12e4f2</t>
  </si>
  <si>
    <t>b39eabaaa37b0cf1abd111f2df7bf260a4dec455</t>
  </si>
  <si>
    <t>b39eabaaa</t>
  </si>
  <si>
    <t>Set color of elements having an xlink:type attribute to blue. VQ.</t>
  </si>
  <si>
    <t>Set-color-of-elements-having-an-xlink-type-attribute-to-blue</t>
  </si>
  <si>
    <t>Mon, 16 Oct 2000 16:23:10 +0000</t>
  </si>
  <si>
    <t>f555464ee11d963362fcf71e6f2df71fd472b4a2</t>
  </si>
  <si>
    <t>f555464ee</t>
  </si>
  <si>
    <t>f3319cfacfbdcfc7d85e393d3003444f468619b9</t>
  </si>
  <si>
    <t>f3319cfac</t>
  </si>
  <si>
    <t>Aivoid to associate the XLink attribute to a simple text or graphics. Irene</t>
  </si>
  <si>
    <t>Aivoid-to-associate-the-XLink-attribute-to-a-simple-text-or-graphics</t>
  </si>
  <si>
    <t>Mon, 16 Oct 2000 16:19:19 +0000</t>
  </si>
  <si>
    <t>dedbef047b64744fab96864aa79d1e2a8de97c53</t>
  </si>
  <si>
    <t>dedbef047</t>
  </si>
  <si>
    <t>e96ae13053ae35db1c9d089e4845e4715806db92</t>
  </si>
  <si>
    <t>e96ae1305</t>
  </si>
  <si>
    <t>JK: Suppresed a dangerous loop while freeing annotation resources.</t>
  </si>
  <si>
    <t>JK-Suppresed-a-dangerous-loop-while-freeing-annotation-resources</t>
  </si>
  <si>
    <t>Mon, 16 Oct 2000 16:05:45 +0000</t>
  </si>
  <si>
    <t>0d8b81ee87622882bac0f0f966ff9d9bd6842290</t>
  </si>
  <si>
    <t>0d8b81ee8</t>
  </si>
  <si>
    <t>d9a29aba16258a605297fcc35479364bd38a6662</t>
  </si>
  <si>
    <t>d9a29aba1</t>
  </si>
  <si>
    <t>JK: the annotation resources were being freed to late, after the source_doc's URL had been freed.</t>
  </si>
  <si>
    <t>JK-the-annotation-resources-were-being-freed-to-late-after-the</t>
  </si>
  <si>
    <t>Mon, 16 Oct 2000 16:05:15 +0000</t>
  </si>
  <si>
    <t>6324a68fc799200954f4fe610271199d503fdd7d</t>
  </si>
  <si>
    <t>6324a68fc</t>
  </si>
  <si>
    <t>06a7e0a19150a154a5b85dfbaa08479f205b26a9</t>
  </si>
  <si>
    <t>06a7e0a19</t>
  </si>
  <si>
    <t>Remove useless buffer copying LC</t>
  </si>
  <si>
    <t>Remove-useless-buffer-copying</t>
  </si>
  <si>
    <t>Mon, 16 Oct 2000 15:18:35 +0000</t>
  </si>
  <si>
    <t>87eac405418608f2b040e27110a5fa775f42d026</t>
  </si>
  <si>
    <t>87eac4054</t>
  </si>
  <si>
    <t>037a2615610471e3b8c91bad076ddc5d9158c151</t>
  </si>
  <si>
    <t>037a26156</t>
  </si>
  <si>
    <t>JK: the annotation schema wasn't being downloaded  when creating a new annotation.. a patch to a patch to a hack :-/</t>
  </si>
  <si>
    <t>JK-the-annotation-schema-wasn-t-being-downloaded-when-creating-a-new</t>
  </si>
  <si>
    <t>Mon, 16 Oct 2000 15:08:54 +0000</t>
  </si>
  <si>
    <t>b094614b13fd23541e2004c093688d0db46b7bed</t>
  </si>
  <si>
    <t>b094614b1</t>
  </si>
  <si>
    <t>bc77ab669fdca35bb3ac8a037a7e69605ddcf1aa</t>
  </si>
  <si>
    <t>bc77ab669</t>
  </si>
  <si>
    <t>JK: Changed the icon slant and made it transparent</t>
  </si>
  <si>
    <t>JK-Changed-the-icon-slant-and-made-it-transparent</t>
  </si>
  <si>
    <t>Mon, 16 Oct 2000 14:18:36 +0000</t>
  </si>
  <si>
    <t>ec29e5770f252ef8a0c4e2d2a8ced5f256f1375d</t>
  </si>
  <si>
    <t>ec29e5770</t>
  </si>
  <si>
    <t>7b7d378d7442d50edfe46fb5c5c1ba54e63917b0</t>
  </si>
  <si>
    <t>7b7d378d7</t>
  </si>
  <si>
    <t>JK: removing an include that caused a compilation error (two warning remain, though)</t>
  </si>
  <si>
    <t>JK-removing-an-include-that-caused-a-compilation-error-two-warning</t>
  </si>
  <si>
    <t>Mon, 16 Oct 2000 14:09:50 +0000</t>
  </si>
  <si>
    <t>7c39f3cf6c4f5cadca6a4ec21203bd5376dbdf11</t>
  </si>
  <si>
    <t>7c39f3cf6</t>
  </si>
  <si>
    <t>aba4eba54f5a579755ff7711e2e6e067aea54df4</t>
  </si>
  <si>
    <t>aba4eba54</t>
  </si>
  <si>
    <t>JK: removed the test annotation server (quake) from the default annotation servers.</t>
  </si>
  <si>
    <t>JK-removed-the-test-annotation-server-quake-from-the-default-annotation</t>
  </si>
  <si>
    <t>Mon, 16 Oct 2000 13:22:52 +0000</t>
  </si>
  <si>
    <t>56fc6d1c0ed3387781e27f881782b5eeb1435119</t>
  </si>
  <si>
    <t>56fc6d1c0</t>
  </si>
  <si>
    <t>6b3b9baa84e08b88f7064e69f6838516d62bce0d</t>
  </si>
  <si>
    <t>6b3b9baa8</t>
  </si>
  <si>
    <t>JK: Changed the default so that annotations are not downloaded automatically</t>
  </si>
  <si>
    <t>JK-Changed-the-default-so-that-annotations-are-not-downloaded-automatically</t>
  </si>
  <si>
    <t>Mon, 16 Oct 2000 09:41:55 +0000</t>
  </si>
  <si>
    <t>254fa867f9b7cb34914cf5ef50dde7c0ebdf40b5</t>
  </si>
  <si>
    <t>254fa867f</t>
  </si>
  <si>
    <t>8804b60aa9fb4de13ed39275be7c66d0ad1149dd</t>
  </si>
  <si>
    <t>8804b60aa</t>
  </si>
  <si>
    <t>JK: Protected two debug messages RRS introduced by using RRS_DEBUG, rather than the general DEBUG macro.</t>
  </si>
  <si>
    <t>JK-Protected-two-debug-messages-RRS-introduced-by-using-RRS_DEBUG</t>
  </si>
  <si>
    <t>Mon, 16 Oct 2000 09:12:08 +0000</t>
  </si>
  <si>
    <t>7284df8f924f649271f60a8e5b3f168aebe68297</t>
  </si>
  <si>
    <t>7284df8f9</t>
  </si>
  <si>
    <t>fee732a17e1047cfd07dae373cab3b898f0dd97c</t>
  </si>
  <si>
    <t>fee732a17</t>
  </si>
  <si>
    <t>JK: desactivated the parsing debug messages</t>
  </si>
  <si>
    <t>JK-desactivated-the-parsing-debug-messages</t>
  </si>
  <si>
    <t>Mon, 16 Oct 2000 09:10:38 +0000</t>
  </si>
  <si>
    <t>ce0d45fc76eacd7475f67de876b01aa067d12d21</t>
  </si>
  <si>
    <t>ce0d45fc7</t>
  </si>
  <si>
    <t>85edb35108499c0c6fd93522b776e3ca3f3bfcd2</t>
  </si>
  <si>
    <t>85edb3510</t>
  </si>
  <si>
    <t>Fixing a bug in the switch in parsers. LC</t>
  </si>
  <si>
    <t>Fixing-a-bug-in-the-switch-in-parsers</t>
  </si>
  <si>
    <t>Mon, 16 Oct 2000 09:04:34 +0000</t>
  </si>
  <si>
    <t>ee0dd4e6e7f85a10e561496e11733d2e7b53d994</t>
  </si>
  <si>
    <t>ee0dd4e6e</t>
  </si>
  <si>
    <t>1de8cbf95bbd9274eae90e51535c414d79ebe927</t>
  </si>
  <si>
    <t>1de8cbf95</t>
  </si>
  <si>
    <t>Fixing various errors: - allow attributes fill stroke and stroke-width on several svg elements - translate svg element names from the Thot names to their real svg names - make procedure RemoveElementStyle static - remove only thot PRules associated with CSS properties when creating   a style rule. VQ.</t>
  </si>
  <si>
    <t>Fixing-various-errors</t>
  </si>
  <si>
    <t>Mon, 16 Oct 2000 07:01:10 +0000</t>
  </si>
  <si>
    <t>7d701e0df7a72b7d825e02f042129ed0cdb090e2</t>
  </si>
  <si>
    <t>7d701e0df</t>
  </si>
  <si>
    <t>29841d7f869e262d0a73e1c268c97cc66ab3e35c</t>
  </si>
  <si>
    <t>29841d7f8</t>
  </si>
  <si>
    <t>Changing the warning message displayed when errors are reported by the XML parser. VQ.</t>
  </si>
  <si>
    <t>Changing-the-warning-message-displayed-when-errors-are-reported</t>
  </si>
  <si>
    <t>Mon, 16 Oct 2000 06:53:55 +0000</t>
  </si>
  <si>
    <t>73a4b4a5ff61ea7fff78539e961678b004cf63b1</t>
  </si>
  <si>
    <t>73a4b4a5f</t>
  </si>
  <si>
    <t>ac3205e3fd3af8571ac03b632c3c375651ddb4a2</t>
  </si>
  <si>
    <t>ac3205e3f</t>
  </si>
  <si>
    <t>XML parser: extra space were removed too late for the MathML tree builder VQ.</t>
  </si>
  <si>
    <t>XML-parser-extra-space-were-removed-too-late-for-the-MathML-tree-builder</t>
  </si>
  <si>
    <t>Mon, 16 Oct 2000 06:52:34 +0000</t>
  </si>
  <si>
    <t>2332fc7f7a6a7ce973e75d8c9de4585e1e9f394c</t>
  </si>
  <si>
    <t>2332fc7f7</t>
  </si>
  <si>
    <t>c1fd6eb103211405163a54b7dbcf21ebd79a07b3</t>
  </si>
  <si>
    <t>c1fd6eb10</t>
  </si>
  <si>
    <t>Turn off 'doc modified' after the annotation has been successfully posted.</t>
  </si>
  <si>
    <t>Turn-off-doc-modified-after-the-annotation-has-been-successfully-posted</t>
  </si>
  <si>
    <t>Sat, 14 Oct 2000 18:24:24 +0000</t>
  </si>
  <si>
    <t>53ab8c2e2a8c5a323afa975b550c87e5d7aa331c</t>
  </si>
  <si>
    <t>53ab8c2e2</t>
  </si>
  <si>
    <t>ad9985de0eb1a43727d2ead41ab2ecdc67df4574</t>
  </si>
  <si>
    <t>ad9985de0</t>
  </si>
  <si>
    <t>Clean up the code (II) LC</t>
  </si>
  <si>
    <t>Clean-up-the-code-II</t>
  </si>
  <si>
    <t>Sat, 14 Oct 2000 10:41:47 +0000</t>
  </si>
  <si>
    <t>d18f9c5b962771ec725c4fdf05ab430155a78528</t>
  </si>
  <si>
    <t>d18f9c5b9</t>
  </si>
  <si>
    <t>9ceadd883366279e60f1311daa2f5b509d6c6bdf</t>
  </si>
  <si>
    <t>9ceadd883</t>
  </si>
  <si>
    <t>Replace one call to HTML parser. LC</t>
  </si>
  <si>
    <t>Replace-one-call-to-HTML-parser</t>
  </si>
  <si>
    <t>Sat, 14 Oct 2000 09:19:26 +0000</t>
  </si>
  <si>
    <t>f5be79ce0b23244620bae858727eb41a2e086485</t>
  </si>
  <si>
    <t>f5be79ce0</t>
  </si>
  <si>
    <t>19f4e2eb3b49f5ea18c11ceb5ad708288cb9f870</t>
  </si>
  <si>
    <t>19f4e2eb3</t>
  </si>
  <si>
    <t>Code clean up LC</t>
  </si>
  <si>
    <t>Sat, 14 Oct 2000 09:18:33 +0000</t>
  </si>
  <si>
    <t>abdc188a0afc267f36b918088fec1326c994bcee</t>
  </si>
  <si>
    <t>abdc188a0</t>
  </si>
  <si>
    <t>18c4cc73134d8226748e80dec908bfbec167523c</t>
  </si>
  <si>
    <t>18c4cc731</t>
  </si>
  <si>
    <t>Characters '&amp;' and ';' were duplicated in error messages such as:    Unknown entity &amp;&amp;Copyf;; VQ</t>
  </si>
  <si>
    <t>Characters-and-were-duplicated-in-error-messages-such-as</t>
  </si>
  <si>
    <t>Sat, 14 Oct 2000 08:57:38 +0000</t>
  </si>
  <si>
    <t>9b8fb27f953c222ba3702081ff91ea9457135485</t>
  </si>
  <si>
    <t>9b8fb27f9</t>
  </si>
  <si>
    <t>1e560e4e753b9d51ba38c02879b41159318fd176</t>
  </si>
  <si>
    <t>1e560e4e7</t>
  </si>
  <si>
    <t>Take care not to free RDF resources when freeing the annotation filter lists.</t>
  </si>
  <si>
    <t>Take-care-not-to-free-RDF-resources-when-freeing-the-annotation</t>
  </si>
  <si>
    <t>Fri, 13 Oct 2000 19:42:49 +0000</t>
  </si>
  <si>
    <t>38a838bea3d0024c9fd95ada2df9639f87e3a17f</t>
  </si>
  <si>
    <t>38a838bea</t>
  </si>
  <si>
    <t>fad7e8af10e3657be5b8b51ab4fad43e1d1b9761</t>
  </si>
  <si>
    <t>fad7e8af1</t>
  </si>
  <si>
    <t>Return the annotation type properly from the selection dialogue. Delay updating the local annotation index until after the annot file is written so all the properties have their final value -- including type.  Add some fencepost tests to FindRDFResource and FindRDFStatement to protect from callers who pass invalid arguments.</t>
  </si>
  <si>
    <t>Return-the-annotation-type-properly-from-the-selection-dialogue</t>
  </si>
  <si>
    <t>Fri, 13 Oct 2000 19:11:39 +0000</t>
  </si>
  <si>
    <t>bb116340cbb98766ad927dd108d61c2095d369a8</t>
  </si>
  <si>
    <t>bb116340c</t>
  </si>
  <si>
    <t>baaebfed0412f7d74b0ad1e64ecdb473027d2b5c</t>
  </si>
  <si>
    <t>baaebfed0</t>
  </si>
  <si>
    <t>Fri, 13 Oct 2000 16:14:41 +0000</t>
  </si>
  <si>
    <t>4b4db56c6eb70d9d70708c5187e3be0879681e0d</t>
  </si>
  <si>
    <t>4b4db56c6</t>
  </si>
  <si>
    <t>4da85226c112688f660a3d22302ed637bce95224</t>
  </si>
  <si>
    <t>4da85226c</t>
  </si>
  <si>
    <t>Replace one call to XMLparser.c LC</t>
  </si>
  <si>
    <t>Replace-one-call-to-XMLparser.c</t>
  </si>
  <si>
    <t>Fri, 13 Oct 2000 15:39:42 +0000</t>
  </si>
  <si>
    <t>2fc6490c81b3b8063549ae0ccdf59e3adf0e9c75</t>
  </si>
  <si>
    <t>2fc6490c8</t>
  </si>
  <si>
    <t>173aa98c0a2ef448453740cd8f44b637250c5d58</t>
  </si>
  <si>
    <t>173aa98c0</t>
  </si>
  <si>
    <t>Shortcuts will now work in any view. That is very useful for zooming the structure view. Irene</t>
  </si>
  <si>
    <t>Shortcuts-will-now-work-in-any-view.-That-is-very-useful-for-zooming</t>
  </si>
  <si>
    <t>Fri, 13 Oct 2000 14:16:24 +0000</t>
  </si>
  <si>
    <t>fb3ae89211431456ac4bbde980565838caa6ae7f</t>
  </si>
  <si>
    <t>fb3ae8921</t>
  </si>
  <si>
    <t>e026d7beeb8b9107ae128d250bae0c84e191a01e</t>
  </si>
  <si>
    <t>e026d7bee</t>
  </si>
  <si>
    <t>Fri, 13 Oct 2000 14:03:38 +0000</t>
  </si>
  <si>
    <t>6849c48f4d64b60f1b30468aada73e3f55141f12</t>
  </si>
  <si>
    <t>6849c48f4</t>
  </si>
  <si>
    <t>dff5adc105bcdfb05d906ad5e0896f50d840aabe</t>
  </si>
  <si>
    <t>dff5adc10</t>
  </si>
  <si>
    <t>iFixing compiling errors on Windows Irene</t>
  </si>
  <si>
    <t>iFixing-compiling-errors-on-Windows</t>
  </si>
  <si>
    <t>Fri, 13 Oct 2000 13:49:22 +0000</t>
  </si>
  <si>
    <t>15abec930a08c32a5cd038bf798c53adc95cbdd9</t>
  </si>
  <si>
    <t>15abec930</t>
  </si>
  <si>
    <t>d69c7340617a76d3305beb0a1b31b9c0f279a82c</t>
  </si>
  <si>
    <t>d69c73406</t>
  </si>
  <si>
    <t>JK: AnnotFilter Menu for windows</t>
  </si>
  <si>
    <t>JK-AnnotFilter-Menu-for-windows</t>
  </si>
  <si>
    <t>Fri, 13 Oct 2000 13:37:03 +0000</t>
  </si>
  <si>
    <t>0492cc6d47d2787b47c9754f9d322a9e78768c43</t>
  </si>
  <si>
    <t>0492cc6d4</t>
  </si>
  <si>
    <t>a7db2818b446e64d340c94d061ed3edcfe9fec94</t>
  </si>
  <si>
    <t>a7db2818b</t>
  </si>
  <si>
    <t>JK: AnnotFilter menu for windows</t>
  </si>
  <si>
    <t>JK-AnnotFilter-menu-for-windows</t>
  </si>
  <si>
    <t>Fri, 13 Oct 2000 13:36:22 +0000</t>
  </si>
  <si>
    <t>90318f056861a479cfb3eacb992d7f71815564eb</t>
  </si>
  <si>
    <t>90318f056</t>
  </si>
  <si>
    <t>9a11f903974a8a8a3c106bab051d115509795cd8</t>
  </si>
  <si>
    <t>9a11f9039</t>
  </si>
  <si>
    <t>Creation of MathML elements within SVG Irene</t>
  </si>
  <si>
    <t>Creation-of-MathML-elements-within-SVG</t>
  </si>
  <si>
    <t>Fri, 13 Oct 2000 13:20:21 +0000</t>
  </si>
  <si>
    <t>dd3c22f1a44b00ac56ac2c8bf15816cdf64b1762</t>
  </si>
  <si>
    <t>dd3c22f1a</t>
  </si>
  <si>
    <t>a50f9a282f3ed63def33d6ee2fd66253827ae0ad</t>
  </si>
  <si>
    <t>a50f9a282</t>
  </si>
  <si>
    <t>Improve the switch in parsers for the XML elements. Improve the XML transformations (restoration of the "EXPAT_PARSER" option into the HTML parser). Code clean up. LC</t>
  </si>
  <si>
    <t>Improve-the-switch-in-parsers-for-the-XML-elements</t>
  </si>
  <si>
    <t>Fri, 13 Oct 2000 13:19:44 +0000</t>
  </si>
  <si>
    <t>29af71b16cde9431859c5c4310a7311636e835d8</t>
  </si>
  <si>
    <t>29af71b16</t>
  </si>
  <si>
    <t>558a53772787605c5383e0fe7bfbe886ec118066</t>
  </si>
  <si>
    <t>558a53772</t>
  </si>
  <si>
    <t>Fix segv when selecting an annotation type.</t>
  </si>
  <si>
    <t>Fix-segv-when-selecting-an-annotation-type</t>
  </si>
  <si>
    <t>Fri, 13 Oct 2000 12:53:28 +0000</t>
  </si>
  <si>
    <t>f159aaf9aa99617c930f94d66784d8c6848867fe</t>
  </si>
  <si>
    <t>f159aaf9a</t>
  </si>
  <si>
    <t>5b36b0a638efb4acb4ba8abbd4f620c300fab1d1</t>
  </si>
  <si>
    <t>5b36b0a63</t>
  </si>
  <si>
    <t>JK/VQ: When annotations were hidden, they still took some space in the document window.</t>
  </si>
  <si>
    <t>JK-VQ-When-annotations-were-hidden-they-still-took-some-space-in-the</t>
  </si>
  <si>
    <t>Fri, 13 Oct 2000 12:19:08 +0000</t>
  </si>
  <si>
    <t>d4a2ce88200addb7acd38b9c46531efd06b5780e</t>
  </si>
  <si>
    <t>d4a2ce882</t>
  </si>
  <si>
    <t>e04f43d3c2bc8752ae9444d93e12981742af4585</t>
  </si>
  <si>
    <t>e04f43d3c</t>
  </si>
  <si>
    <t>Managing depth in SVG + code clean up Irene</t>
  </si>
  <si>
    <t>Managing-depth-in-SVG-code-clean-up</t>
  </si>
  <si>
    <t>Fri, 13 Oct 2000 09:54:58 +0000</t>
  </si>
  <si>
    <t>1cb74c04c9ca2e08d45d6ecaeb9ef1f9bddc38b0</t>
  </si>
  <si>
    <t>1cb74c04c</t>
  </si>
  <si>
    <t>45f7c615a34333be0872993c63446e00658ff9a9</t>
  </si>
  <si>
    <t>45f7c615a</t>
  </si>
  <si>
    <t>Editing of rectangles on Windows Irene</t>
  </si>
  <si>
    <t>Editing-of-rectangles-on-Windows</t>
  </si>
  <si>
    <t>Fri, 13 Oct 2000 09:11:45 +0000</t>
  </si>
  <si>
    <t>88b13e0eb69fce7f21bbbd5a946a6b48ceaf9b20</t>
  </si>
  <si>
    <t>88b13e0eb</t>
  </si>
  <si>
    <t>c4ba340cece0eae804fea8374a5b9b52e495c4e4</t>
  </si>
  <si>
    <t>c4ba340ce</t>
  </si>
  <si>
    <t>JK: Added the annotlib project</t>
  </si>
  <si>
    <t>JK-Added-the-annotlib-project</t>
  </si>
  <si>
    <t>Fri, 13 Oct 2000 08:46:06 +0000</t>
  </si>
  <si>
    <t>92c1844879d7cac6772bdf0df1f91105c4024217</t>
  </si>
  <si>
    <t>92c184487</t>
  </si>
  <si>
    <t>08ea34212c3ecb7f374e6325a54e545a52662b7d</t>
  </si>
  <si>
    <t>08ea34212</t>
  </si>
  <si>
    <t>JK: Added HTHash.c to the libwww Makefile</t>
  </si>
  <si>
    <t>JK-Added-HTHash.c-to-the-libwww-Makefile</t>
  </si>
  <si>
    <t>Fri, 13 Oct 2000 08:44:54 +0000</t>
  </si>
  <si>
    <t>8d4d85729c01dd7827b0504240c20726a254a2f8</t>
  </si>
  <si>
    <t>8d4d85729</t>
  </si>
  <si>
    <t>7831033caba09d1a50d2d5ee41787ef275162f1f</t>
  </si>
  <si>
    <t>7831033ca</t>
  </si>
  <si>
    <t>Events DocClose, DocSave and ViewClose are now declared in EDITOR.A Irene</t>
  </si>
  <si>
    <t>Events-DocClose-DocSave-and-ViewClose-are-now-declared-in-EDITOR.A</t>
  </si>
  <si>
    <t>Fri, 13 Oct 2000 08:43:35 +0000</t>
  </si>
  <si>
    <t>88f60ed1badd24fc8a411c0aa7386b82e0c69116</t>
  </si>
  <si>
    <t>88f60ed1b</t>
  </si>
  <si>
    <t>8cd62fc7bd8e5a64cd38efc42063261309a94464</t>
  </si>
  <si>
    <t>8cd62fc7b</t>
  </si>
  <si>
    <t>Jose and Irene: Makefiles for Windows</t>
  </si>
  <si>
    <t>Jose-and-Irene-Makefiles-for-Windows</t>
  </si>
  <si>
    <t>Fri, 13 Oct 2000 08:39:46 +0000</t>
  </si>
  <si>
    <t>8ec65ad63dbb82ca8195bf1fd52fa6dc65a1cfd7</t>
  </si>
  <si>
    <t>8ec65ad63</t>
  </si>
  <si>
    <t>87c67833b8199cb1c395a4e9742cb257c87cdbbf</t>
  </si>
  <si>
    <t>87c67833b</t>
  </si>
  <si>
    <t>JK: Windows Makefile</t>
  </si>
  <si>
    <t>JK-Windows-Makefile</t>
  </si>
  <si>
    <t>Fri, 13 Oct 2000 07:33:17 +0000</t>
  </si>
  <si>
    <t>8e37941c639d23ccb463db7bcaa4dc2117639c9e</t>
  </si>
  <si>
    <t>8e37941c6</t>
  </si>
  <si>
    <t>b7a5650ddc161b0ccd2a7ad4d94b9462372405f0</t>
  </si>
  <si>
    <t>b7a5650dd</t>
  </si>
  <si>
    <t>Find the correct RDF resource by name.  This fix makes the types show with the correct labels.</t>
  </si>
  <si>
    <t>Find-the-correct-RDF-resource-by-name.-This-fix-makes-the-types-show-with</t>
  </si>
  <si>
    <t>Fri, 13 Oct 2000 06:42:53 +0000</t>
  </si>
  <si>
    <t>8a6754153ea614505e5645906f6004fa27dd36ba</t>
  </si>
  <si>
    <t>8a6754153</t>
  </si>
  <si>
    <t>c6e0580b0afe79149f61a1d6c416a514eb3c975b</t>
  </si>
  <si>
    <t>c6e0580b0</t>
  </si>
  <si>
    <t>Fix two bugs found by Jose having to do with annotation types: 1. segv when posting annotation due to mis-handling of type name 2. segv when setting type filters due to mis-handling of type pointer</t>
  </si>
  <si>
    <t>Fix-two-bugs-found-by-Jose-having-to-do-with-annotation-types</t>
  </si>
  <si>
    <t>Fri, 13 Oct 2000 05:36:15 +0000</t>
  </si>
  <si>
    <t>4b22d2445df02bc80802543d1f97fea036a9717c</t>
  </si>
  <si>
    <t>4b22d2445</t>
  </si>
  <si>
    <t>011f8b8995021c0fb00f7861cc0afc254ed8c12b</t>
  </si>
  <si>
    <t>011f8b899</t>
  </si>
  <si>
    <t>Add ANNOT_SCHEMA resource to permit identifying the location of the annotation schema file, including a local file cached copy.  Create such a locally cached copy in the config directory.</t>
  </si>
  <si>
    <t>Add-ANNOT_SCHEMA-resource-to-permit-identifying-the-location-of-the</t>
  </si>
  <si>
    <t>Fri, 13 Oct 2000 04:47:00 +0000</t>
  </si>
  <si>
    <t>6a86e1414a609244d1fa3054cfc6b7eb1b1413c7</t>
  </si>
  <si>
    <t>6a86e1414</t>
  </si>
  <si>
    <t>5a84cdd6e5a6bf406435c9f7413ecddd47411650</t>
  </si>
  <si>
    <t>5a84cdd6e</t>
  </si>
  <si>
    <t>Thu, 12 Oct 2000 16:29:21 +0000</t>
  </si>
  <si>
    <t>8f4015c9291b506e9f378efdbcd2a519d1c78a88</t>
  </si>
  <si>
    <t>8f4015c92</t>
  </si>
  <si>
    <t>ebc4e61a7c8632b5c0611127024499f693e7b3b3</t>
  </si>
  <si>
    <t>ebc4e61a7</t>
  </si>
  <si>
    <t>Fixig a compilation error on Windows Irene</t>
  </si>
  <si>
    <t>Fixig-a-compilation-error-on-Windows</t>
  </si>
  <si>
    <t>Thu, 12 Oct 2000 16:26:59 +0000</t>
  </si>
  <si>
    <t>1eddbdff28c55bf1ece97b41955342bd5e47b62c</t>
  </si>
  <si>
    <t>1eddbdff2</t>
  </si>
  <si>
    <t>2b0d055757d344f0cd3790bb26c75b0b3e5786c9</t>
  </si>
  <si>
    <t>2b0d05575</t>
  </si>
  <si>
    <t>Thu, 12 Oct 2000 16:20:00 +0000</t>
  </si>
  <si>
    <t>2574e2825b97abc59d934630ee5c1cfa4e53016d</t>
  </si>
  <si>
    <t>2574e2825</t>
  </si>
  <si>
    <t>a9a9792e8dfd85cda9b4a2d976ea673bf2af46b8</t>
  </si>
  <si>
    <t>a9a9792e8</t>
  </si>
  <si>
    <t>JK: Annot Local filter menu for windows</t>
  </si>
  <si>
    <t>JK-Annot-Local-filter-menu-for-windows</t>
  </si>
  <si>
    <t>Thu, 12 Oct 2000 16:19:03 +0000</t>
  </si>
  <si>
    <t>b9f854b03f7d018387819b3798eee7fd77d20d26</t>
  </si>
  <si>
    <t>b9f854b03</t>
  </si>
  <si>
    <t>cca35dd105d2d20d78b18c897789cced2924c9e9</t>
  </si>
  <si>
    <t>cca35dd10</t>
  </si>
  <si>
    <t>JK: New annotation local filter menu for windows</t>
  </si>
  <si>
    <t>JK-New-annotation-local-filter-menu-for-windows</t>
  </si>
  <si>
    <t>Thu, 12 Oct 2000 16:17:46 +0000</t>
  </si>
  <si>
    <t>ca30ba61422c23a5a60e79a14035e6bee6ae589d</t>
  </si>
  <si>
    <t>ca30ba614</t>
  </si>
  <si>
    <t>edb3be63eea5f5697601ee788eccac776f58e8b2</t>
  </si>
  <si>
    <t>edb3be63e</t>
  </si>
  <si>
    <t>Some paramaters were missing. Irene</t>
  </si>
  <si>
    <t>Some-paramaters-were-missing</t>
  </si>
  <si>
    <t>Thu, 12 Oct 2000 15:11:29 +0000</t>
  </si>
  <si>
    <t>bd7189c817fdc8a07335709f5997a5189b054951</t>
  </si>
  <si>
    <t>bd7189c81</t>
  </si>
  <si>
    <t>2959fdb75bf58cbb26856aa59a79f537667a65e5</t>
  </si>
  <si>
    <t>2959fdb75</t>
  </si>
  <si>
    <t>A new interface to create and modify circles and ellipses. Irene</t>
  </si>
  <si>
    <t>A-new-interface-to-create-and-modify-circles-and-ellipses</t>
  </si>
  <si>
    <t>Thu, 12 Oct 2000 14:08:50 +0000</t>
  </si>
  <si>
    <t>3822d85265db0b0ddfb0c84357dc8b05770cf184</t>
  </si>
  <si>
    <t>3822d8526</t>
  </si>
  <si>
    <t>e3f79c2034a1b1a7ca30a09778da0cfc0696efdb</t>
  </si>
  <si>
    <t>e3f79c203</t>
  </si>
  <si>
    <t>JK: AnnotTypes menu: fixed a warning and a bug under Windows</t>
  </si>
  <si>
    <t>JK-AnnotTypes-menu-fixed-a-warning-and-a-bug-under-Windows</t>
  </si>
  <si>
    <t>Thu, 12 Oct 2000 12:05:07 +0000</t>
  </si>
  <si>
    <t>dc29178a83b588a3da45d8fa0a1336c967013d44</t>
  </si>
  <si>
    <t>dc29178a8</t>
  </si>
  <si>
    <t>1103c52c330d49a902f99cf9788ae2c18714b389</t>
  </si>
  <si>
    <t>1103c52c3</t>
  </si>
  <si>
    <t>JK: first try at a Windows AnnotTypes menu</t>
  </si>
  <si>
    <t>JK-first-try-at-a-Windows-AnnotTypes-menu</t>
  </si>
  <si>
    <t>Thu, 12 Oct 2000 11:56:22 +0000</t>
  </si>
  <si>
    <t>03357ff5ab27762083a64bcbf4c665a084905e85</t>
  </si>
  <si>
    <t>03357ff5a</t>
  </si>
  <si>
    <t>e2b1782858fc662ad9a2654e806a36e1bb7a7164</t>
  </si>
  <si>
    <t>e2b178285</t>
  </si>
  <si>
    <t>JK: Fix for an endless loop condition</t>
  </si>
  <si>
    <t>JK-Fix-for-an-endless-loop-condition</t>
  </si>
  <si>
    <t>Thu, 12 Oct 2000 11:54:42 +0000</t>
  </si>
  <si>
    <t>c4a5cadc787f2236cf8c58f65d4f49f6a2eb2fce</t>
  </si>
  <si>
    <t>c4a5cadc7</t>
  </si>
  <si>
    <t>f108440270ef86037260e5d0c112a862125f0a85</t>
  </si>
  <si>
    <t>f10844027</t>
  </si>
  <si>
    <t>MathML: place holders were missing at the beginning and at the end     of element &lt;math&gt;. VQ.</t>
  </si>
  <si>
    <t>MathML-place-holders-were-missing-at-the-beginning-and-at-the-end</t>
  </si>
  <si>
    <t>Thu, 12 Oct 2000 08:52:03 +0000</t>
  </si>
  <si>
    <t>a81f3b4f9a468cafd82c13be6cd7f5a1cc8d221c</t>
  </si>
  <si>
    <t>a81f3b4f9</t>
  </si>
  <si>
    <t>0abdf95f4efd8b8b6760ac1afdaadf4296f29ecd</t>
  </si>
  <si>
    <t>0abdf95f4</t>
  </si>
  <si>
    <t>Bug fix: Amaya crashed when pasting a MathML expression at the end   of a numerator containing a single character. VQ.</t>
  </si>
  <si>
    <t>Bug-fix-Amaya-crashed-when-pasting-a-MathML-expression-at-the-end</t>
  </si>
  <si>
    <t>Thu, 12 Oct 2000 07:42:16 +0000</t>
  </si>
  <si>
    <t>53d09dcc2de180a5d20efcda3c6476bcddfbfd20</t>
  </si>
  <si>
    <t>53d09dcc2</t>
  </si>
  <si>
    <t>a2be7d8345aa956362799320b62c2b8f46bbedab</t>
  </si>
  <si>
    <t>a2be7d834</t>
  </si>
  <si>
    <t>Improve the parsing of the XML sub-trees generated by the transformation process : - set the element number line to "0" - create a virtual root element, except for math or svg sub-trees included in a HTML element. LC</t>
  </si>
  <si>
    <t>Improve-the-parsing-of-the-XML-sub-trees-generated-by-the-transformation-process</t>
  </si>
  <si>
    <t>Wed, 11 Oct 2000 17:19:14 +0000</t>
  </si>
  <si>
    <t>050712678089bc28f26074051b77561af96101c8</t>
  </si>
  <si>
    <t>9402784be0a977846e4bcf25d221831835cc41f1</t>
  </si>
  <si>
    <t>9402784be</t>
  </si>
  <si>
    <t>JK: Protection against a NULL comparition (SIGSEV)</t>
  </si>
  <si>
    <t>JK-Protection-against-a-NULL-comparition-SIGSEV</t>
  </si>
  <si>
    <t>Wed, 11 Oct 2000 15:30:30 +0000</t>
  </si>
  <si>
    <t>c25caacfb665e025a7a42cf5e997463e1eab42ed</t>
  </si>
  <si>
    <t>c25caacfb</t>
  </si>
  <si>
    <t>c53eea0a49b7480a452f846859b60b390ae1b657</t>
  </si>
  <si>
    <t>c53eea0a4</t>
  </si>
  <si>
    <t>JK: The compilation of EDITOR.A was missing the -DANNOTATIONS flag!</t>
  </si>
  <si>
    <t>JK-The-compilation-of-EDITOR.A-was-missing-the-DANNOTATIONS-flag</t>
  </si>
  <si>
    <t>Wed, 11 Oct 2000 15:28:02 +0000</t>
  </si>
  <si>
    <t>8c9d3d580d063851e7586825cda99bf92fc35890</t>
  </si>
  <si>
    <t>8c9d3d580</t>
  </si>
  <si>
    <t>0d08d4f8f5b3cb64a4ae5ee4ad8b02887b26184f</t>
  </si>
  <si>
    <t>0d08d4f8f</t>
  </si>
  <si>
    <t>JK: Link activation in pure SVG and MathML documents. Enabled the generation of XPointer in the above documents too.</t>
  </si>
  <si>
    <t>JK-Link-activation-in-pure-SVG-and-MathML-documents</t>
  </si>
  <si>
    <t>Wed, 11 Oct 2000 13:19:33 +0000</t>
  </si>
  <si>
    <t>621bb981378ce9185c78f731dee9f25bd926396e</t>
  </si>
  <si>
    <t>621bb9813</t>
  </si>
  <si>
    <t>131df5adbd7f66ae5f558c3bc5ea527903363a3d</t>
  </si>
  <si>
    <t>131df5adb</t>
  </si>
  <si>
    <t>- Improve the parsing of the XML sub-trees transformations. - Set line number to "0" when we are parsing a HTML transformation. - The "sniffing function" didn't recognize a XML document in one case. - Specific treatment for xml:xxx attributes when they are expanded with "namespae: URI</t>
  </si>
  <si>
    <t>Improve-the-parsing-of-the-XML-sub-trees-transformations</t>
  </si>
  <si>
    <t>Wed, 11 Oct 2000 12:13:46 +0000</t>
  </si>
  <si>
    <t>41863d01a6c55b5a13de811ac108c5f12979f373</t>
  </si>
  <si>
    <t>41863d01a</t>
  </si>
  <si>
    <t>ff9c11c2e9d869147da05973b97759ef20de685d</t>
  </si>
  <si>
    <t>ff9c11c2e</t>
  </si>
  <si>
    <t>Bug fix: in some cases the window got the old document type. Irene</t>
  </si>
  <si>
    <t>Bug-fix-in-some-cases-the-window-got-the-old-document-type</t>
  </si>
  <si>
    <t>Wed, 11 Oct 2000 10:24:10 +0000</t>
  </si>
  <si>
    <t>95d5b8b45d6fb1163fabc0d107108c65b32583e9</t>
  </si>
  <si>
    <t>95d5b8b45</t>
  </si>
  <si>
    <t>92c1064aeba8647da854a8239793d87ed6467e2e</t>
  </si>
  <si>
    <t>92c1064ae</t>
  </si>
  <si>
    <t>JK: The annotation is now placed as the first child of MathML and SVG fragments. Changes so that we can annotate a single MathML/SVG documents.</t>
  </si>
  <si>
    <t>JK-The-annotation-is-now-placed-as-the-first-child-of-MathML-and-SVG</t>
  </si>
  <si>
    <t>Wed, 11 Oct 2000 07:45:13 +0000</t>
  </si>
  <si>
    <t>4fb2a0c0e19c64c7e33fdd322151f5112b620fbd</t>
  </si>
  <si>
    <t>4fb2a0c0e</t>
  </si>
  <si>
    <t>acb1e67755d0d7f85103bf6fccb7952304c8cd2e</t>
  </si>
  <si>
    <t>acb1e6775</t>
  </si>
  <si>
    <t>JK: Fixing a sigsev condition</t>
  </si>
  <si>
    <t>JK-Fixing-a-sigsev-condition</t>
  </si>
  <si>
    <t>Wed, 11 Oct 2000 07:42:13 +0000</t>
  </si>
  <si>
    <t>ebb35703ae2e5877f69b540b1b6aa419874b9189</t>
  </si>
  <si>
    <t>ebb35703a</t>
  </si>
  <si>
    <t>2c95e53a8458f45a5e73965ab87423fc05895a05</t>
  </si>
  <si>
    <t>2c95e53a8</t>
  </si>
  <si>
    <t>Allows MathML files sent with Mime type text/xml to be handled as MathML, not as plain text. VQ.</t>
  </si>
  <si>
    <t>Allows-MathML-files-sent-with-Mime-type-text-xml-to-be-handled-as</t>
  </si>
  <si>
    <t>Tue, 10 Oct 2000 16:59:17 +0000</t>
  </si>
  <si>
    <t>4b0f26943e202a56a0023d46b4ab94cf567e500b</t>
  </si>
  <si>
    <t>4b0f26943</t>
  </si>
  <si>
    <t>6e0ec1223dffce1c51f6cf4fb8c8cd5d55354315</t>
  </si>
  <si>
    <t>6e0ec1223</t>
  </si>
  <si>
    <t>JK: bug coming from the previous commit: the .S should always be compiled before the other schemas</t>
  </si>
  <si>
    <t>JK-bug-coming-from-the-previous-commit-the-.S-should-always-be-compiled</t>
  </si>
  <si>
    <t>Tue, 10 Oct 2000 16:32:04 +0000</t>
  </si>
  <si>
    <t>d9e5b6398263bc5f030c18523bc898f680930b85</t>
  </si>
  <si>
    <t>d9e5b6398</t>
  </si>
  <si>
    <t>6f884919c9317be457c2d15d45e6b5eb0365a799</t>
  </si>
  <si>
    <t>6f884919c</t>
  </si>
  <si>
    <t>JK: (after 30 mins) the annotlib path was missing in the schema path for the thotlib</t>
  </si>
  <si>
    <t>JK-after-30-mins-the-annotlib-path-was-missing-in-the-schema-path</t>
  </si>
  <si>
    <t>Tue, 10 Oct 2000 16:29:55 +0000</t>
  </si>
  <si>
    <t>a20bb2c0ced4f4f690a619157f1a93a65019f6fe</t>
  </si>
  <si>
    <t>a20bb2c0c</t>
  </si>
  <si>
    <t>8d1f58d73d2acf6968d59d7c57ea314aba7e903e</t>
  </si>
  <si>
    <t>8d1f58d73</t>
  </si>
  <si>
    <t>Bug fix: there was a confusion between rectangles and polylines Irene</t>
  </si>
  <si>
    <t>Bug-fix-there-was-a-confusion-between-rectangles-and-polylines</t>
  </si>
  <si>
    <t>Tue, 10 Oct 2000 16:13:58 +0000</t>
  </si>
  <si>
    <t>1b185e3374f3a90144de9df3e22414eade2be660</t>
  </si>
  <si>
    <t>1b185e337</t>
  </si>
  <si>
    <t>18bd7d4090c9e47a6178502bcadd143fca535529</t>
  </si>
  <si>
    <t>18bd7d409</t>
  </si>
  <si>
    <t>barstow: BUG FIX: added parameter checks to the contains() method to   fix a memory read error that was reported by "Insure".</t>
  </si>
  <si>
    <t>barstow-BUG-FIX-added-parameter-checks-to-the-contains-method-to</t>
  </si>
  <si>
    <t>barstow</t>
  </si>
  <si>
    <t>Tue, 10 Oct 2000 14:57:15 +0000</t>
  </si>
  <si>
    <t>ac7b6d4e4d2dabc501a7244ef12a6eaf14a5d12c</t>
  </si>
  <si>
    <t>ac7b6d4e4</t>
  </si>
  <si>
    <t>0b68240b6a0e697ec55653f2f9277141e662a720</t>
  </si>
  <si>
    <t>0b68240b6</t>
  </si>
  <si>
    <t>JK: Bug fix: use of uninitialized memory (detected thru Insure).</t>
  </si>
  <si>
    <t>JK-Bug-fix-use-of-uninitialized-memory-detected-thru-Insure</t>
  </si>
  <si>
    <t>Tue, 10 Oct 2000 14:48:37 +0000</t>
  </si>
  <si>
    <t>8c86207ee2dde70fbdcd01de68e832cb92623b7c</t>
  </si>
  <si>
    <t>8c86207ee</t>
  </si>
  <si>
    <t>d8103da93a0dd04a9df177b4124df7708d37ce2f</t>
  </si>
  <si>
    <t>d8103da93</t>
  </si>
  <si>
    <t>JK: File cleaning: removed two schemas we were not using. Bug fixes: List_delAll wasn't freeing the memory associated to objects. The func. API now includes an argument for specifying the function that should free an object.</t>
  </si>
  <si>
    <t>JK-File-cleaning-removed-two-schemas-we-were-not-using</t>
  </si>
  <si>
    <t>Tue, 10 Oct 2000 14:35:13 +0000</t>
  </si>
  <si>
    <t>c26a6b088da83f47cffca370e3a927708a09f8a4</t>
  </si>
  <si>
    <t>c26a6b088</t>
  </si>
  <si>
    <t>c2272aab6a99600fb2cb0200efe5877b18fb0806</t>
  </si>
  <si>
    <t>c2272aab6</t>
  </si>
  <si>
    <t>When a paragraph with a top margin was reformatted lines were misplaced Irene</t>
  </si>
  <si>
    <t>When-a-paragraph-with-a-top-margin-was-reformatted-lines-were-misplaced</t>
  </si>
  <si>
    <t>Tue, 10 Oct 2000 13:06:01 +0000</t>
  </si>
  <si>
    <t>3314d667e28fab00d3118557938de0539b7a0747</t>
  </si>
  <si>
    <t>3314d667e</t>
  </si>
  <si>
    <t>54662338ce847a3bdfe8ba63d37e6d8352de0839</t>
  </si>
  <si>
    <t>54662338c</t>
  </si>
  <si>
    <t>JK: It wasn't possible to activate the Graph and Math palettes if they were destroyed without pressing the DONE button.</t>
  </si>
  <si>
    <t>JK-It-wasn-t-possible-to-activate-the-Graph-and-Math-palettes-if-they</t>
  </si>
  <si>
    <t>Tue, 10 Oct 2000 10:30:44 +0000</t>
  </si>
  <si>
    <t>9e3aa04c25db8120f770902095b43a6ea71eeedc</t>
  </si>
  <si>
    <t>9e3aa04c2</t>
  </si>
  <si>
    <t>b0d779293eaae37dfb7a678310271a1676b14de9</t>
  </si>
  <si>
    <t>b0d779293</t>
  </si>
  <si>
    <t>JK: The annotation schemas weren't being downloaded under windows</t>
  </si>
  <si>
    <t>JK-The-annotation-schemas-weren-t-being-downloaded-under-windows</t>
  </si>
  <si>
    <t>Tue, 10 Oct 2000 08:55:49 +0000</t>
  </si>
  <si>
    <t>9e3101553d4a942472da4ec55486363fc3905c73</t>
  </si>
  <si>
    <t>9e3101553</t>
  </si>
  <si>
    <t>7b6f4b1b94c403139552b9536e2c1502dabb8a57</t>
  </si>
  <si>
    <t>7b6f4b1b9</t>
  </si>
  <si>
    <t>JK: fixing a typo that kept the annotation schemas from loading</t>
  </si>
  <si>
    <t>JK-fixing-a-typo-that-kept-the-annotation-schemas-from-loading</t>
  </si>
  <si>
    <t>Tue, 10 Oct 2000 08:32:03 +0000</t>
  </si>
  <si>
    <t>0e890e37b9aad2e4fc6cfb8bbcba890af3f38ff0</t>
  </si>
  <si>
    <t>0e890e37b</t>
  </si>
  <si>
    <t>8e5c5f9f4d53f966eedaa0682c6ade18d5e094aa</t>
  </si>
  <si>
    <t>8e5c5f9f4</t>
  </si>
  <si>
    <t>Tue, 10 Oct 2000 08:18:09 +0000</t>
  </si>
  <si>
    <t>0b5aad81b9c3b82a52e7ce712c9dcc5de6daab05</t>
  </si>
  <si>
    <t>0b5aad81b</t>
  </si>
  <si>
    <t>caa61152c6d57f99b8af3350d7c746188181b0de</t>
  </si>
  <si>
    <t>caa61152c</t>
  </si>
  <si>
    <t>Bug fix: variables were not initialized. Irene</t>
  </si>
  <si>
    <t>Bug-fix-variables-were-not-initialized</t>
  </si>
  <si>
    <t>Tue, 10 Oct 2000 08:02:23 +0000</t>
  </si>
  <si>
    <t>5bcb2a713bfcabcf3324ceea6b2c126ccb009dd4</t>
  </si>
  <si>
    <t>5bcb2a713</t>
  </si>
  <si>
    <t>0baf96876a9b0c40cf683500efeda6e6be5f13cd</t>
  </si>
  <si>
    <t>0baf96876</t>
  </si>
  <si>
    <t>Bug fix: a variable was not initialized Irene</t>
  </si>
  <si>
    <t>Bug-fix-a-variable-was-not-initialized</t>
  </si>
  <si>
    <t>Tue, 10 Oct 2000 07:26:41 +0000</t>
  </si>
  <si>
    <t>459d9b25da02100e0a28e5661032fca370e13d69</t>
  </si>
  <si>
    <t>459d9b25d</t>
  </si>
  <si>
    <t>3111220cdd4d6ce943c4f47fe43f1833b5a8b331</t>
  </si>
  <si>
    <t>3111220cd</t>
  </si>
  <si>
    <t>bug fix: coordinates of control points were not saved in the "points" attribute of elements spline and closedspline. VQ.</t>
  </si>
  <si>
    <t>bug-fix-coordinates-of-control-points-were-not-saved-in-the</t>
  </si>
  <si>
    <t>Mon, 9 Oct 2000 18:12:09 +0000</t>
  </si>
  <si>
    <t>67d52ec69d95c19b537bf2c8594560ec69fbf6c5</t>
  </si>
  <si>
    <t>67d52ec69</t>
  </si>
  <si>
    <t>958ee5f53805bebf4df6edf9e3586c7ddfa90dfe</t>
  </si>
  <si>
    <t>958ee5f53</t>
  </si>
  <si>
    <t>Improve the SVG editing Irene</t>
  </si>
  <si>
    <t>Improve-the-SVG-editing</t>
  </si>
  <si>
    <t>Mon, 9 Oct 2000 15:54:52 +0000</t>
  </si>
  <si>
    <t>70e3482fd07ddc3ea2a4bb330cdd6d20dac37d94</t>
  </si>
  <si>
    <t>70e3482fd</t>
  </si>
  <si>
    <t>b35356ab60019a9049a70e05a073051481eceebe</t>
  </si>
  <si>
    <t>b35356ab6</t>
  </si>
  <si>
    <t>JK: Adding the compilation of the annotation schemas</t>
  </si>
  <si>
    <t>JK-Adding-the-compilation-of-the-annotation-schemas</t>
  </si>
  <si>
    <t>Mon, 9 Oct 2000 15:25:05 +0000</t>
  </si>
  <si>
    <t>1e5330862041078657ebd4b766b67c4518cb1aa0</t>
  </si>
  <si>
    <t>1e5330862</t>
  </si>
  <si>
    <t>60522f5ff2d08ca9cae91a26af3748851555517a</t>
  </si>
  <si>
    <t>60522f5ff</t>
  </si>
  <si>
    <t>JK: Extension. It wasn't possible to compile a T schema outside of the amaya directory if the greek and SGML inclusion files were not present.</t>
  </si>
  <si>
    <t>JK-Extension.-It-wasn-t-possible-to-compile-a-T-schema-outside-of-the</t>
  </si>
  <si>
    <t>Mon, 9 Oct 2000 15:16:11 +0000</t>
  </si>
  <si>
    <t>2178a040d6512abae3f092dfe8d5c942e3151a87</t>
  </si>
  <si>
    <t>2178a040d</t>
  </si>
  <si>
    <t>75be2b7ae8c424e4bf81263529230e2d48722224</t>
  </si>
  <si>
    <t>75be2b7ae</t>
  </si>
  <si>
    <t>JK: Code simplication proposed by Ralph. New function for getting the size of a file AM_GetFileSize (it'd be better to put it in the thotlib). Previosly, we were using Unix standard system calls. We're now using the platform indepenent functions of the thotlibi.</t>
  </si>
  <si>
    <t>JK-Code-simplication-proposed-by-Ralph.-New-function-for-getting-the</t>
  </si>
  <si>
    <t>Mon, 9 Oct 2000 14:16:26 +0000</t>
  </si>
  <si>
    <t>a46822329131eb9ca0422cfda0859ecef298c99c</t>
  </si>
  <si>
    <t>a46822329</t>
  </si>
  <si>
    <t>28d73234fa9a6fe3b3f8d6647ecd704f6f6eb033</t>
  </si>
  <si>
    <t>28d73234f</t>
  </si>
  <si>
    <t>JK: Code simplication proposed by Ralph. Now using AM_GetFileSize from AHTURLTools.c (functionality was being repeated by two functions).</t>
  </si>
  <si>
    <t>JK-Code-simplication-proposed-by-Ralph.-Now-using-AM_GetFileSize-from</t>
  </si>
  <si>
    <t>Mon, 9 Oct 2000 14:14:19 +0000</t>
  </si>
  <si>
    <t>87efbe13c0c151b6018f0c5c71eccbc626f8e006</t>
  </si>
  <si>
    <t>87efbe13c</t>
  </si>
  <si>
    <t>320d1abcc143fb6b429c753a1042dc40ea496d50</t>
  </si>
  <si>
    <t>320d1abcc</t>
  </si>
  <si>
    <t>JK: TtaFileOpen didn't have a STDC prototype in fileaccess.h Removed a compiler warning.</t>
  </si>
  <si>
    <t>JK-TtaFileOpen-didn-t-have-a-STDC-prototype-in-fileaccess.h</t>
  </si>
  <si>
    <t>Mon, 9 Oct 2000 14:12:46 +0000</t>
  </si>
  <si>
    <t>1b63e54e0487737cf538b862b7f71bc2242fa513</t>
  </si>
  <si>
    <t>1b63e54e0</t>
  </si>
  <si>
    <t>664b983daf5cad7f67c4b6bf25c2bcb0af74217d</t>
  </si>
  <si>
    <t>664b983da</t>
  </si>
  <si>
    <t>printing documents of type MathML or SVG. VQ.</t>
  </si>
  <si>
    <t>printing-documents-of-type-MathML-or-SVG</t>
  </si>
  <si>
    <t>Mon, 9 Oct 2000 13:23:01 +0000</t>
  </si>
  <si>
    <t>73cdef0679497a3176ac52f20e2df4c7f691a12d</t>
  </si>
  <si>
    <t>73cdef067</t>
  </si>
  <si>
    <t>39f7a207f86912d06db4cba89ab4b88a12dc524d</t>
  </si>
  <si>
    <t>39f7a207f</t>
  </si>
  <si>
    <t>JK: removing a test condition that got commited by accident.</t>
  </si>
  <si>
    <t>JK-removing-a-test-condition-that-got-commited-by-accident</t>
  </si>
  <si>
    <t>Mon, 9 Oct 2000 12:49:12 +0000</t>
  </si>
  <si>
    <t>aaa1b97d6c5b9664dfb3f33855c1257a41be3cfb</t>
  </si>
  <si>
    <t>aaa1b97d6</t>
  </si>
  <si>
    <t>633631453efce54138cdba6862342b4ce6d3d0fa</t>
  </si>
  <si>
    <t>JK: If the user clicked on the reverse link from the annotation to the soure doc, and if the annotation was stored locally, the annotated text wasn't being selected. Code simplification: moved all the code in the diverse functions that were concatenating file:// to a URL to ANNOT_MakeFileURL.</t>
  </si>
  <si>
    <t>JK-If-the-user-clicked-on-the-reverse-link-from-the-annotation-to-the</t>
  </si>
  <si>
    <t>Mon, 9 Oct 2000 12:48:00 +0000</t>
  </si>
  <si>
    <t>919dc76d5a19178341caf970636c912597dfa929</t>
  </si>
  <si>
    <t>919dc76d5</t>
  </si>
  <si>
    <t>137ba78b1a5c1e7a4040cee15470d3d55a719e6e</t>
  </si>
  <si>
    <t>137ba78b1</t>
  </si>
  <si>
    <t>JK: Now using an ID attribute defined in XLink.S. We couldn't use the HTML ID attribute for annotations, because of exports. T doesn't allow to create a rule between schemas. The HTML.[STP] files don't contain any annotation related rules now.</t>
  </si>
  <si>
    <t>JK-Now-using-an-ID-attribute-defined-in-XLink.S.-We-couldn-t-use-the</t>
  </si>
  <si>
    <t>Mon, 9 Oct 2000 11:16:29 +0000</t>
  </si>
  <si>
    <t>2c337fa71b6d8ddbeed71820d5ba3c6c48f4c4f6</t>
  </si>
  <si>
    <t>2c337fa71</t>
  </si>
  <si>
    <t>a0c9ecf658e61d273dc3f42e0cc2377831483b6a</t>
  </si>
  <si>
    <t>a0c9ecf65</t>
  </si>
  <si>
    <t>JK: this file wasn't compiling anymore after the doc ro changes.</t>
  </si>
  <si>
    <t>JK-this-file-wasn-t-compiling-anymore-after-the-doc-ro-changes</t>
  </si>
  <si>
    <t>Mon, 9 Oct 2000 10:28:00 +0000</t>
  </si>
  <si>
    <t>3a9368e8059dd3d1b90f0b65ca76bbe7eb69a443</t>
  </si>
  <si>
    <t>3a9368e80</t>
  </si>
  <si>
    <t>2b7b5c331ac7cef6e9ce6510d077924a78ffae19</t>
  </si>
  <si>
    <t>2b7b5c331</t>
  </si>
  <si>
    <t>Amaya: separating variable ReadOnlyDocument from DocumentTypes VQ.</t>
  </si>
  <si>
    <t>Amaya-separating-variable-ReadOnlyDocument-from-DocumentTypes</t>
  </si>
  <si>
    <t>Sat, 7 Oct 2000 10:56:39 +0000</t>
  </si>
  <si>
    <t>da3e7086f77ab58769321b94e39f6bb870479447</t>
  </si>
  <si>
    <t>da3e7086f</t>
  </si>
  <si>
    <t>313ec8db2ca2397a3ea8ef838f843cf6f2b9197d</t>
  </si>
  <si>
    <t>313ec8db2</t>
  </si>
  <si>
    <t>First version of XML transformations with Expat parser. It's still a work in progress so, I'll use now a personal flag LC</t>
  </si>
  <si>
    <t>First-version-of-XML-transformations-with-Expat-parser</t>
  </si>
  <si>
    <t>Fri, 6 Oct 2000 17:30:06 +0000</t>
  </si>
  <si>
    <t>7658e7944cd096c1aeead0b3ab517ee839cb4acd</t>
  </si>
  <si>
    <t>7658e7944</t>
  </si>
  <si>
    <t>bab149c8ffc7c8388bd885a9457ca644ffe23df8</t>
  </si>
  <si>
    <t>bab149c8f</t>
  </si>
  <si>
    <t>Math transformations didn't work with the compilation option -DEXPAT_PARSER Irene</t>
  </si>
  <si>
    <t>Math-transformations-didn-t-work-with-the-compilation-option-DEXPAT_PARSER</t>
  </si>
  <si>
    <t>Fri, 6 Oct 2000 16:24:18 +0000</t>
  </si>
  <si>
    <t>d65efeefe6d3c78f2df9249d3ebdf38bf329aa35</t>
  </si>
  <si>
    <t>d65efeefe</t>
  </si>
  <si>
    <t>ce266408c1cb90153eacc9549657e9088fbe2960</t>
  </si>
  <si>
    <t>ce266408c</t>
  </si>
  <si>
    <t>Interpretation of SVG and MathML mime types and suffixes. irene</t>
  </si>
  <si>
    <t>Interpretation-of-SVG-and-MathML-mime-types-and-suffixes</t>
  </si>
  <si>
    <t>Fri, 6 Oct 2000 15:21:36 +0000</t>
  </si>
  <si>
    <t>7d4e0c4112c3074bdb96c363ad0436afb97f34fb</t>
  </si>
  <si>
    <t>7d4e0c411</t>
  </si>
  <si>
    <t>b40f86c65d3f626fe5cfdd4648b58c50a20dcd9f</t>
  </si>
  <si>
    <t>b40f86c65</t>
  </si>
  <si>
    <t>JK: activation of the XLink element</t>
  </si>
  <si>
    <t>JK-activation-of-the-XLink-element</t>
  </si>
  <si>
    <t>Fri, 6 Oct 2000 13:19:26 +0000</t>
  </si>
  <si>
    <t>9f245e157fd844ea2c24221fe04a2f8c63a5dabe</t>
  </si>
  <si>
    <t>9f245e157</t>
  </si>
  <si>
    <t>811a86f34a800125ae04504a1dd2e90cae0860f4</t>
  </si>
  <si>
    <t>811a86f34</t>
  </si>
  <si>
    <t>JK: Changed for taking into account the new XLink (annotation) element</t>
  </si>
  <si>
    <t>JK-Changed-for-taking-into-account-the-new-XLink-annotation-element</t>
  </si>
  <si>
    <t>Fri, 6 Oct 2000 13:18:15 +0000</t>
  </si>
  <si>
    <t>43f56c0316bc9cfce915e65305be4302fa091ade</t>
  </si>
  <si>
    <t>43f56c031</t>
  </si>
  <si>
    <t>79c70fd0fe28f618eb7b1258f137c7ebddcf2ff3</t>
  </si>
  <si>
    <t>79c70fd0f</t>
  </si>
  <si>
    <t>JK: Changed for the new XLink (annotation) element</t>
  </si>
  <si>
    <t>JK-Changed-for-the-new-XLink-annotation-element</t>
  </si>
  <si>
    <t>Fri, 6 Oct 2000 13:16:59 +0000</t>
  </si>
  <si>
    <t>ebd87eb88a1e75806e6c9f5c4585f0ff6a26476f</t>
  </si>
  <si>
    <t>ebd87eb88</t>
  </si>
  <si>
    <t>a61522c6746b3dfe5c988f096279ba899c83fdba</t>
  </si>
  <si>
    <t>a61522c67</t>
  </si>
  <si>
    <t>JK: Temporarily using an XLink element as an annotation element (temporarily)</t>
  </si>
  <si>
    <t>JK-Temporarily-using-an-XLink-element-as-an-annotation-element-temporarily</t>
  </si>
  <si>
    <t>Fri, 6 Oct 2000 13:09:20 +0000</t>
  </si>
  <si>
    <t>defa2f6369020cd43aadb371d39a67abdb4af39b</t>
  </si>
  <si>
    <t>defa2f636</t>
  </si>
  <si>
    <t>fb9fbd5485743b8594d095faaa4f99ce8572afb5</t>
  </si>
  <si>
    <t>fb9fbd548</t>
  </si>
  <si>
    <t>JK: Bug fixes/enhancements to the remote protocols Using now a specific anotation element (XLink, declared in XLink.S), instead of piggy-backing on an HREF one (with the IsAnnotation attribute). This allows to insert annotations anywhere on a document, without worrying about the DTD and other goodies.</t>
  </si>
  <si>
    <t>JK-Bug-fixes-enhancements-to-the-remote-protocols</t>
  </si>
  <si>
    <t>Fri, 6 Oct 2000 13:03:16 +0000</t>
  </si>
  <si>
    <t>710562f3607012f046b66c472ec433dcb6bd7020</t>
  </si>
  <si>
    <t>710562f36</t>
  </si>
  <si>
    <t>8c19fe7a767211a4a32752498e990722f5d71e31</t>
  </si>
  <si>
    <t>8c19fe7a7</t>
  </si>
  <si>
    <t>JK: fixed a sigsev condition</t>
  </si>
  <si>
    <t>JK-fixed-a-sigsev-condition</t>
  </si>
  <si>
    <t>Fri, 6 Oct 2000 08:05:48 +0000</t>
  </si>
  <si>
    <t>b47e1cce28759c7204303c6d988db38c49079362</t>
  </si>
  <si>
    <t>b47e1cce2</t>
  </si>
  <si>
    <t>685a066a7f58d80fbf82ec743108762ed505bd0d</t>
  </si>
  <si>
    <t>685a066a7</t>
  </si>
  <si>
    <t>Display the root element for MathML or SVG documents in the structure view. VQ.</t>
  </si>
  <si>
    <t>Display-the-root-element-for-MathML-or-SVG-documents-in-the-structure-view</t>
  </si>
  <si>
    <t>Thu, 5 Oct 2000 17:20:07 +0000</t>
  </si>
  <si>
    <t>a63964e9063ad8cef28bf375e26ac6c373d6648b</t>
  </si>
  <si>
    <t>a63964e90</t>
  </si>
  <si>
    <t>f27f2adbf82c055bbd2bc2b0db104cf5b6a607c8</t>
  </si>
  <si>
    <t>f27f2adbf</t>
  </si>
  <si>
    <t>Amaya could generate several Math and Graphics palettes. Irene</t>
  </si>
  <si>
    <t>Amaya-could-generate-several-Math-and-Graphics-palettes</t>
  </si>
  <si>
    <t>Thu, 5 Oct 2000 16:38:07 +0000</t>
  </si>
  <si>
    <t>4fe6af9862f24f0163ccba926fe72aef340af426</t>
  </si>
  <si>
    <t>4fe6af986</t>
  </si>
  <si>
    <t>54299f428e3423dd1e2b82bfff2c4a17748dbca6</t>
  </si>
  <si>
    <t>54299f428</t>
  </si>
  <si>
    <t>SVG support on Windows platforms Irene</t>
  </si>
  <si>
    <t>SVG-support-on-Windows-platforms</t>
  </si>
  <si>
    <t>Thu, 5 Oct 2000 16:36:48 +0000</t>
  </si>
  <si>
    <t>e1f2abb21b7716c7c0d845fd3d30f8a61a771f6f</t>
  </si>
  <si>
    <t>e1f2abb21</t>
  </si>
  <si>
    <t>30eb89cfbf7a93b0a9b9d17a88e1e1c6683bb644</t>
  </si>
  <si>
    <t>30eb89cfb</t>
  </si>
  <si>
    <t>New interface for the Windows palettes (Graphics and Maths) Irene</t>
  </si>
  <si>
    <t>New-interface-for-the-Windows-palettes-Graphics-and-Maths</t>
  </si>
  <si>
    <t>Thu, 5 Oct 2000 09:09:39 +0000</t>
  </si>
  <si>
    <t>5f6966ef040eb607bc32de90bfc908d7baaf2bb7</t>
  </si>
  <si>
    <t>5f6966ef0</t>
  </si>
  <si>
    <t>057f570fbcaa40ee16195a36a7f1ef052b3bb251</t>
  </si>
  <si>
    <t>057f570fb</t>
  </si>
  <si>
    <t>Amaya crashed when reading an invalid HTML document. Irene</t>
  </si>
  <si>
    <t>Amaya-crashed-when-reading-an-invalid-HTML-document</t>
  </si>
  <si>
    <t>Thu, 5 Oct 2000 08:11:24 +0000</t>
  </si>
  <si>
    <t>534d92e95ed754151eaea34046fa26671d2a5c9e</t>
  </si>
  <si>
    <t>534d92e95</t>
  </si>
  <si>
    <t>256974f6e7e24476cacf55d34029776bcb8825d0</t>
  </si>
  <si>
    <t>256974f6e</t>
  </si>
  <si>
    <t>Improve the automatic resizing of the SVG element. Irene</t>
  </si>
  <si>
    <t>Improve-the-automatic-resizing-of-the-SVG-element</t>
  </si>
  <si>
    <t>Wed, 4 Oct 2000 15:24:14 +0000</t>
  </si>
  <si>
    <t>f6559f68f8b325e9239c5cc4bc8f6828d82e1d62</t>
  </si>
  <si>
    <t>f6559f68f</t>
  </si>
  <si>
    <t>25f8ba7001a1732400ed5f3780155480e12891b0</t>
  </si>
  <si>
    <t>25f8ba700</t>
  </si>
  <si>
    <t>Improve editing commands on SVG elements. Irene</t>
  </si>
  <si>
    <t>Improve-editing-commands-on-SVG-elements</t>
  </si>
  <si>
    <t>Wed, 4 Oct 2000 09:51:55 +0000</t>
  </si>
  <si>
    <t>ceb9e6a4a24130ac929308c69475e4f52f92471e</t>
  </si>
  <si>
    <t>ceb9e6a4a</t>
  </si>
  <si>
    <t>39a3617e572d5bab5fecd23854973329bd6168ec</t>
  </si>
  <si>
    <t>39a3617e5</t>
  </si>
  <si>
    <t>JK: Added the POST modified protocol (not yet tested against the server)</t>
  </si>
  <si>
    <t>JK-Added-the-POST-modified-protocol-not-yet-tested-against-the-server</t>
  </si>
  <si>
    <t>Tue, 3 Oct 2000 16:24:16 +0000</t>
  </si>
  <si>
    <t>5b7a49cb7ee8a4d8c5e64ec145545de0a1c244e9</t>
  </si>
  <si>
    <t>5b7a49cb7</t>
  </si>
  <si>
    <t>3490d7ec4f14c568e788b2b1736a11cae45c9395</t>
  </si>
  <si>
    <t>3490d7ec4</t>
  </si>
  <si>
    <t>Don't put the xml:space attribute in the attributes menu for the HTML documents. LC</t>
  </si>
  <si>
    <t>Don-t-put-the-xml-space-attribute-in-the-attributes-menu-for-the-HTML-documents</t>
  </si>
  <si>
    <t>Tue, 3 Oct 2000 16:06:54 +0000</t>
  </si>
  <si>
    <t>8d0cdbb2612b37eb2b7b31c2d558e363c5e45991</t>
  </si>
  <si>
    <t>8d0cdbb26</t>
  </si>
  <si>
    <t>5a9961c6eef59fc18abf04d4c38737d317a95fb1</t>
  </si>
  <si>
    <t>5a9961c6e</t>
  </si>
  <si>
    <t>Removal of some "EXPAT-PARSER" flags LC</t>
  </si>
  <si>
    <t>Removal-of-some-EXPAT-PARSER-flags</t>
  </si>
  <si>
    <t>Tue, 3 Oct 2000 16:05:47 +0000</t>
  </si>
  <si>
    <t>8a306f81a6980684eec46ea3738d7392820085cd</t>
  </si>
  <si>
    <t>8a306f81a</t>
  </si>
  <si>
    <t>fab467f8eedf48a8e46ab5f69755ffec802828cd</t>
  </si>
  <si>
    <t>fab467f8e</t>
  </si>
  <si>
    <t>Improvement of the white-space handling (trailing spaces) LC</t>
  </si>
  <si>
    <t>Improvement-of-the-white-space-handling-trailing-spaces</t>
  </si>
  <si>
    <t>Tue, 3 Oct 2000 16:04:22 +0000</t>
  </si>
  <si>
    <t>9a2fe9aa7a3745e45fccf8084e338a53b3e5d56f</t>
  </si>
  <si>
    <t>9a2fe9aa7</t>
  </si>
  <si>
    <t>d63b48df27db05d635e458063fa0d0c1f88cc3ab</t>
  </si>
  <si>
    <t>d63b48df2</t>
  </si>
  <si>
    <t>After a selection on a meta or a link attributes attached to the element were no longer displayed Irene</t>
  </si>
  <si>
    <t>After-a-selection-on-a-meta-or-a-link-attributes-attached-to-the-element</t>
  </si>
  <si>
    <t>Tue, 3 Oct 2000 14:48:26 +0000</t>
  </si>
  <si>
    <t>38483f1512db25ce6d1f37c7aba7e4887845fedd</t>
  </si>
  <si>
    <t>38483f151</t>
  </si>
  <si>
    <t>c6ea3fa8274202b05b2406acff698c4e2f1b9404</t>
  </si>
  <si>
    <t>c6ea3fa82</t>
  </si>
  <si>
    <t>Fixing some Amaya crashes during the editing Irene</t>
  </si>
  <si>
    <t>Fixing-some-Amaya-crashes-during-the-editing</t>
  </si>
  <si>
    <t>Tue, 3 Oct 2000 14:47:25 +0000</t>
  </si>
  <si>
    <t>4604a94485d8a251db7d4b98db5b60723aa9628f</t>
  </si>
  <si>
    <t>4604a9448</t>
  </si>
  <si>
    <t>52165520148657c130401c78a36c988f0d09e338</t>
  </si>
  <si>
    <t>Make local filters work again.  API change to AnnotFilter_add.</t>
  </si>
  <si>
    <t>Make-local-filters-work-again.-API-change-to-AnnotFilter_add</t>
  </si>
  <si>
    <t>Tue, 3 Oct 2000 13:05:15 +0000</t>
  </si>
  <si>
    <t>5471f84601b549c9911f87d167594c3aff25ae84</t>
  </si>
  <si>
    <t>5471f8460</t>
  </si>
  <si>
    <t>7b104031a4440b89c5c5a01e3761f24ef00cc47d</t>
  </si>
  <si>
    <t>7b104031a</t>
  </si>
  <si>
    <t>JK: the by author local filter wasn't working. The by type local filter isn't working anymore.</t>
  </si>
  <si>
    <t>JK-the-by-author-local-filter-wasn-t-working</t>
  </si>
  <si>
    <t>Tue, 3 Oct 2000 11:28:39 +0000</t>
  </si>
  <si>
    <t>21b7eb0caa2fbad5bef8bb6beb027a5bc6bb8886</t>
  </si>
  <si>
    <t>21b7eb0ca</t>
  </si>
  <si>
    <t>f94458907de4a1170dccf3e0dd64c17119b2f6f2</t>
  </si>
  <si>
    <t>f94458907</t>
  </si>
  <si>
    <t>After a delete the following character was selected instead of just a position Irene</t>
  </si>
  <si>
    <t>After-a-delete-the-following-character-was-selected-instead-of-just-a-position</t>
  </si>
  <si>
    <t>Tue, 3 Oct 2000 11:04:22 +0000</t>
  </si>
  <si>
    <t>808a052de6b2c0251876c4e4da8e9f8d97146ff1</t>
  </si>
  <si>
    <t>808a052de</t>
  </si>
  <si>
    <t>0d2206401c7d7d11e1df6d9f3fbc23de6df010b7</t>
  </si>
  <si>
    <t>0d2206401</t>
  </si>
  <si>
    <t>JK: Making a new annotation without loading the local ones would erase the previous local annotations. Fixes so that the filters are updated after a delete</t>
  </si>
  <si>
    <t>JK-Making-a-new-annotation-without-loading-the-local-ones-would-erase</t>
  </si>
  <si>
    <t>Tue, 3 Oct 2000 08:47:12 +0000</t>
  </si>
  <si>
    <t>5308288407862dc66f31ca4f60ea4c92fa0b634a</t>
  </si>
  <si>
    <t>ac6919cbec713356c410e624ed504178d17536d6</t>
  </si>
  <si>
    <t>ac6919cbe</t>
  </si>
  <si>
    <t>Don't segv when posting an annot before reading a schema.</t>
  </si>
  <si>
    <t>Don-t-segv-when-posting-an-annot-before-reading-a-schema</t>
  </si>
  <si>
    <t>Tue, 3 Oct 2000 02:05:27 +0000</t>
  </si>
  <si>
    <t>c603527cad795ad86d954e942c2141a5405b10eb</t>
  </si>
  <si>
    <t>c603527ca</t>
  </si>
  <si>
    <t>5b04abca40a7a88015c38cfcce00d88ec9a4d567</t>
  </si>
  <si>
    <t>5b04abca4</t>
  </si>
  <si>
    <t>Don't segv when saving the first annotation before loading a schema.</t>
  </si>
  <si>
    <t>Don-t-segv-when-saving-the-first-annotation-before-loading-a-schema</t>
  </si>
  <si>
    <t>Tue, 3 Oct 2000 01:58:47 +0000</t>
  </si>
  <si>
    <t>2fdbd653cf590adb0e8e8eb2a0514d706ea78c81</t>
  </si>
  <si>
    <t>2fdbd653c</t>
  </si>
  <si>
    <t>eee8cfd6820ff4688ca3a5c0c5da70e551db4942</t>
  </si>
  <si>
    <t>eee8cfd68</t>
  </si>
  <si>
    <t>Fix undefined global from previous patch; missed this on Windows build.</t>
  </si>
  <si>
    <t>Fix-undefined-global-from-previous-patch-missed-this-on-Windows-build</t>
  </si>
  <si>
    <t>Tue, 3 Oct 2000 01:29:47 +0000</t>
  </si>
  <si>
    <t>0042f71170dcdb338790796129835b898fbf1d0a</t>
  </si>
  <si>
    <t>0042f7117</t>
  </si>
  <si>
    <t>b241387ff9ed22ae00a4e16de9308392f6f141ba</t>
  </si>
  <si>
    <t>b241387ff</t>
  </si>
  <si>
    <t>Use 'Comment' rather than (undefined) 'comment' for default annotation type. Fix bug when updating local annotation index that caused "#" to be replicated in annotation type. Fix display of annotation type that is not from the default schema. Preliminary support for better selection of annotation type.</t>
  </si>
  <si>
    <t>Use-Comment-rather-than-undefined-comment-for-default-annotation-type</t>
  </si>
  <si>
    <t>Mon, 2 Oct 2000 20:34:28 +0000</t>
  </si>
  <si>
    <t>26dbb6afd534b991c23f97597ff69d0c77bbc400</t>
  </si>
  <si>
    <t>26dbb6afd</t>
  </si>
  <si>
    <t>85dae2c58bf24200fa094a6d86bdfd199cc98d49</t>
  </si>
  <si>
    <t>85dae2c58</t>
  </si>
  <si>
    <t>cwAutomatic resizing of the SVG root. Irene</t>
  </si>
  <si>
    <t>cwAutomatic-resizing-of-the-SVG-root</t>
  </si>
  <si>
    <t>Mon, 2 Oct 2000 16:13:57 +0000</t>
  </si>
  <si>
    <t>ef6e3dd766075938cd53873e3fc401e89bfb21a5</t>
  </si>
  <si>
    <t>ef6e3dd76</t>
  </si>
  <si>
    <t>ab396656421c1c490e1a5ada21f9f1064c504643</t>
  </si>
  <si>
    <t>ab3966564</t>
  </si>
  <si>
    <t>Extract a list of annotation types from the parsed schemas. Still needs work to select just a "preferred" schema.</t>
  </si>
  <si>
    <t>Extract-a-list-of-annotation-types-from-the-parsed-schemas</t>
  </si>
  <si>
    <t>Fri, 29 Sep 2000 20:03:54 +0000</t>
  </si>
  <si>
    <t>cf1ee98f70bdee76bfb3c6f2203faef1ad7b3b25</t>
  </si>
  <si>
    <t>cf1ee98f7</t>
  </si>
  <si>
    <t>122feb79b2b615a40a390f5bf2aa254509727af8</t>
  </si>
  <si>
    <t>122feb79b</t>
  </si>
  <si>
    <t>Bug fix: crash on Reload VQ.</t>
  </si>
  <si>
    <t>Bug-fix-crash-on-Reload</t>
  </si>
  <si>
    <t>Fri, 29 Sep 2000 17:04:39 +0000</t>
  </si>
  <si>
    <t>70eb7b90f7635b3c766f7ea71d431cfcb4ae343c</t>
  </si>
  <si>
    <t>70eb7b90f</t>
  </si>
  <si>
    <t>639be8b763497bd0595c347ebf626d36526353df</t>
  </si>
  <si>
    <t>639be8b76</t>
  </si>
  <si>
    <t>Bug fix: background images were repeated by error. Irene</t>
  </si>
  <si>
    <t>Bug-fix-background-images-were-repeated-by-error</t>
  </si>
  <si>
    <t>Fri, 29 Sep 2000 16:03:06 +0000</t>
  </si>
  <si>
    <t>a004ba914fb7cd5ca4fa11e4c3faafd27d0106a2</t>
  </si>
  <si>
    <t>a004ba914</t>
  </si>
  <si>
    <t>b698b268423a23cd41439b35fee9d77d586f0bd9</t>
  </si>
  <si>
    <t>b698b2684</t>
  </si>
  <si>
    <t>All attributes were considered as invalid in new created documents. Irene</t>
  </si>
  <si>
    <t>All-attributes-were-considered-as-invalid-in-new-created-documents</t>
  </si>
  <si>
    <t>Fri, 29 Sep 2000 16:00:52 +0000</t>
  </si>
  <si>
    <t>b7b3a5101a3e5ce04c1194f9a9ea3e16ba512100</t>
  </si>
  <si>
    <t>b7b3a5101</t>
  </si>
  <si>
    <t>7df8b33a35d1809b79e2b663205cb655ac35e255</t>
  </si>
  <si>
    <t>7df8b33a3</t>
  </si>
  <si>
    <t>Cleaning code LC</t>
  </si>
  <si>
    <t>Cleaning-code</t>
  </si>
  <si>
    <t>Fri, 29 Sep 2000 14:12:19 +0000</t>
  </si>
  <si>
    <t>c52abc71dba9a6741e19289fba94e51848594b97</t>
  </si>
  <si>
    <t>c52abc71d</t>
  </si>
  <si>
    <t>2905e5a80eeaaf6c291cf84be77dd9c905afc575</t>
  </si>
  <si>
    <t>2905e5a80</t>
  </si>
  <si>
    <t>Bug fix: background images not repeated and not traparent. Irene</t>
  </si>
  <si>
    <t>Bug-fix-background-images-not-repeated-and-not-traparent</t>
  </si>
  <si>
    <t>Fri, 29 Sep 2000 13:04:53 +0000</t>
  </si>
  <si>
    <t>a86266be3da9247415b66e40ce00221ea20bcbbe</t>
  </si>
  <si>
    <t>a86266be3</t>
  </si>
  <si>
    <t>e654c0fe99a33288483cbaf5ce831d9e0883a1e2</t>
  </si>
  <si>
    <t>e654c0fe9</t>
  </si>
  <si>
    <t>Addition of the xml:space attribute for the XML DTD. Improvement of the white-space handling LC</t>
  </si>
  <si>
    <t>Addition-of-the-xml-space-attribute-for-the-XML-DTD</t>
  </si>
  <si>
    <t>Fri, 29 Sep 2000 12:44:27 +0000</t>
  </si>
  <si>
    <t>ec3e42b5e42cdeea9e9cfde6d2d736378980bc49</t>
  </si>
  <si>
    <t>ec3e42b5e</t>
  </si>
  <si>
    <t>33fffe970e04d2de9a9a57c1bf62ca16307f5331</t>
  </si>
  <si>
    <t>33fffe970</t>
  </si>
  <si>
    <t>First (basic) level of support for processing RDF schemas. This parses the entire schema but only uses it to extract the human-readable text for the annotation type.</t>
  </si>
  <si>
    <t>First-basic-level-of-support-for-processing-RDF-schemas</t>
  </si>
  <si>
    <t>Fri, 29 Sep 2000 12:32:15 +0000</t>
  </si>
  <si>
    <t>38d384323979463438694e7d580846df9ef13611</t>
  </si>
  <si>
    <t>38d384323</t>
  </si>
  <si>
    <t>a3b77cdbdb885a97624f21daae4854fff1ba60ca</t>
  </si>
  <si>
    <t>a3b77cdbd</t>
  </si>
  <si>
    <t>JK: When freeing a modified annotation document, insist that the user closes/saves it. Small bug fix in the related code.</t>
  </si>
  <si>
    <t>JK-When-freeing-a-modified-annotation-document-insist-that-the-user</t>
  </si>
  <si>
    <t>Fri, 29 Sep 2000 12:02:03 +0000</t>
  </si>
  <si>
    <t>9dbe15adfa6138b7025b22e78b91f231d10880b4</t>
  </si>
  <si>
    <t>9dbe15adf</t>
  </si>
  <si>
    <t>fda10bd5ebc6bf54656544df09fcbedfef5a71ae</t>
  </si>
  <si>
    <t>fda10bd5e</t>
  </si>
  <si>
    <t>JK: new functions for freeing all the annotation resources related to a document, when this document is freed.</t>
  </si>
  <si>
    <t>JK-new-functions-for-freeing-all-the-annotation-resources-related-to-a</t>
  </si>
  <si>
    <t>Fri, 29 Sep 2000 10:28:33 +0000</t>
  </si>
  <si>
    <t>5cb6a2a68b0dee9a39cef7eda5bafb579438cfb8</t>
  </si>
  <si>
    <t>5cb6a2a68</t>
  </si>
  <si>
    <t>f9cdd42eb7f506a7b4ad7cb24ce09c2fcdce7528</t>
  </si>
  <si>
    <t>f9cdd42eb</t>
  </si>
  <si>
    <t>Typo error in a message Irene</t>
  </si>
  <si>
    <t>Typo-error-in-a-message</t>
  </si>
  <si>
    <t>Fri, 29 Sep 2000 08:23:39 +0000</t>
  </si>
  <si>
    <t>9e729145ae4ba18f38f4232b98f5752a03fb7be7</t>
  </si>
  <si>
    <t>9e729145a</t>
  </si>
  <si>
    <t>d4be449028bc4ef17279b99f7c43908444d45443</t>
  </si>
  <si>
    <t>d4be44902</t>
  </si>
  <si>
    <t>JK: Fix for a memory leak reported by RRS</t>
  </si>
  <si>
    <t>JK-Fix-for-a-memory-leak-reported-by-RRS</t>
  </si>
  <si>
    <t>Fri, 29 Sep 2000 07:33:57 +0000</t>
  </si>
  <si>
    <t>0fa6c6bd4cba5a3db0970c5814b6da05ec7e6dbf</t>
  </si>
  <si>
    <t>0fa6c6bd4</t>
  </si>
  <si>
    <t>17092590a88d22c6e7f8d3e27091e57f90e877fd</t>
  </si>
  <si>
    <t>17092590a</t>
  </si>
  <si>
    <t>Bug fixes: - bad formatting of tables when cells includes BR - offset error on background images Irene</t>
  </si>
  <si>
    <t>Thu, 28 Sep 2000 16:17:24 +0000</t>
  </si>
  <si>
    <t>7ac344974d72ecaecb7014706cb8f2a7453a9988</t>
  </si>
  <si>
    <t>7ac344974</t>
  </si>
  <si>
    <t>393c4168383a03239baaf2150b8ae3d93ac24934</t>
  </si>
  <si>
    <t>393c41683</t>
  </si>
  <si>
    <t>JK: Update the local master index only for local annotations. Code cleaning: removed all the non-used legacy functions.</t>
  </si>
  <si>
    <t>JK-Update-the-local-master-index-only-for-local-annotations</t>
  </si>
  <si>
    <t>Thu, 28 Sep 2000 15:08:43 +0000</t>
  </si>
  <si>
    <t>130e1c5f94a3edb21e36a80cfc7d25a528af0e2d</t>
  </si>
  <si>
    <t>130e1c5f9</t>
  </si>
  <si>
    <t>cde2a3eeeb16f1485c96d2d734c07e4aea9bf173</t>
  </si>
  <si>
    <t>cde2a3eee</t>
  </si>
  <si>
    <t>A CSS rule could be registered twice or more. Irene</t>
  </si>
  <si>
    <t>A-CSS-rule-could-be-registered-twice-or-more</t>
  </si>
  <si>
    <t>Thu, 28 Sep 2000 14:38:20 +0000</t>
  </si>
  <si>
    <t>cc08f31f84d67769ddf5dd58dc243fc49182184e</t>
  </si>
  <si>
    <t>cc08f31f8</t>
  </si>
  <si>
    <t>009b99eb6da956995c585b12804184af60c00c42</t>
  </si>
  <si>
    <t>009b99eb6</t>
  </si>
  <si>
    <t>JK: first try at the annot delete server protocol</t>
  </si>
  <si>
    <t>JK-first-try-at-the-annot-delete-server-protocol</t>
  </si>
  <si>
    <t>Thu, 28 Sep 2000 13:44:38 +0000</t>
  </si>
  <si>
    <t>55e2386b497a91a950dd2adfd1fb19cd85b78052</t>
  </si>
  <si>
    <t>55e2386b4</t>
  </si>
  <si>
    <t>55019d5052cea2ceb063d40d9c9c0b13ecb019f4</t>
  </si>
  <si>
    <t>55019d505</t>
  </si>
  <si>
    <t>JK: typo fix in the annotation code (missing else)</t>
  </si>
  <si>
    <t>JK-typo-fix-in-the-annotation-code-missing-else</t>
  </si>
  <si>
    <t>Thu, 28 Sep 2000 13:25:23 +0000</t>
  </si>
  <si>
    <t>ab074330bb5672fa38cf0f7e549247fc1f3821f0</t>
  </si>
  <si>
    <t>ab074330b</t>
  </si>
  <si>
    <t>cec1c7d3f7798f8b3fcd0e36415e02a790e7d872</t>
  </si>
  <si>
    <t>cec1c7d3f</t>
  </si>
  <si>
    <t>JK: preparing the work for the remote delete. Bug fix: the annot.index wasn't being updated.</t>
  </si>
  <si>
    <t>JK-preparing-the-work-for-the-remote-delete</t>
  </si>
  <si>
    <t>Thu, 28 Sep 2000 09:34:52 +0000</t>
  </si>
  <si>
    <t>921c2b1294f2615e4b8a6a964bf74c9896cb7ece</t>
  </si>
  <si>
    <t>921c2b129</t>
  </si>
  <si>
    <t>7137ee3d07f2a4fa44dda346a1d5e57904d5a904</t>
  </si>
  <si>
    <t>7137ee3d0</t>
  </si>
  <si>
    <t>JK: new delete annotation entry</t>
  </si>
  <si>
    <t>JK-new-delete-annotation-entry</t>
  </si>
  <si>
    <t>Thu, 28 Sep 2000 07:39:12 +0000</t>
  </si>
  <si>
    <t>502408d8a7698e3497ee05536e4021544425fa76</t>
  </si>
  <si>
    <t>502408d8a</t>
  </si>
  <si>
    <t>11d0f89339ce42207292bfd4f07d2414024fb6b0</t>
  </si>
  <si>
    <t>11d0f8933</t>
  </si>
  <si>
    <t>Repare all broken dialogue files Irene</t>
  </si>
  <si>
    <t>Repare-all-broken-dialogue-files</t>
  </si>
  <si>
    <t>Thu, 28 Sep 2000 07:19:10 +0000</t>
  </si>
  <si>
    <t>47947510110b8c7e631fbd4a30d7823ac109a711</t>
  </si>
  <si>
    <t>a529c8f12225e7b6beec33b85d16d21ed98ee881</t>
  </si>
  <si>
    <t>a529c8f12</t>
  </si>
  <si>
    <t>plug a memory leak and repair a memory corruption when saving a local annotation</t>
  </si>
  <si>
    <t>plug-a-memory-leak-and-repair-a-memory-corruption-when-saving-a-local-annotation</t>
  </si>
  <si>
    <t>Thu, 28 Sep 2000 00:54:55 +0000</t>
  </si>
  <si>
    <t>056c176488f55646d9e8d55e684ba4eae6aca8ce</t>
  </si>
  <si>
    <t>056c17648</t>
  </si>
  <si>
    <t>f714f289b59873027bb32115c17ff0c07c2f1980</t>
  </si>
  <si>
    <t>f714f289b</t>
  </si>
  <si>
    <t>Fix duplicate declaration introduced in rev 1.342</t>
  </si>
  <si>
    <t>Fix-duplicate-declaration-introduced-in-rev-1.342</t>
  </si>
  <si>
    <t>Wed, 27 Sep 2000 20:01:04 +0000</t>
  </si>
  <si>
    <t>b208f6e512fa42348ba0b3d5d40a37e0c88d079a</t>
  </si>
  <si>
    <t>b208f6e51</t>
  </si>
  <si>
    <t>0e74d3cbb9497d8e1961cb1ee028cd800edba21c</t>
  </si>
  <si>
    <t>0e74d3cbb</t>
  </si>
  <si>
    <t>missing #endif VQ.</t>
  </si>
  <si>
    <t>missing-endif</t>
  </si>
  <si>
    <t>Wed, 27 Sep 2000 17:35:11 +0000</t>
  </si>
  <si>
    <t>ad338debc5f3f03f5344c9a4295798de6b22b728</t>
  </si>
  <si>
    <t>ad338debc</t>
  </si>
  <si>
    <t>49c4bb40f5d01227fc5913217302004a3c7f335f</t>
  </si>
  <si>
    <t>49c4bb40f</t>
  </si>
  <si>
    <t>Improve the white space handling in new XML parser (the xml_space attribute is not yet implemented in the Thot schemas). LC</t>
  </si>
  <si>
    <t>Improve-the-white-space-handling-in-new-XML-parser</t>
  </si>
  <si>
    <t>Wed, 27 Sep 2000 17:01:07 +0000</t>
  </si>
  <si>
    <t>0567f524bd77d03303f707d446b4b41504dc508a</t>
  </si>
  <si>
    <t>0567f524b</t>
  </si>
  <si>
    <t>f5fba127999b8bf651d7268090fd13c081a8af16</t>
  </si>
  <si>
    <t>f5fba1279</t>
  </si>
  <si>
    <t>Restore previous dialogues. Irene</t>
  </si>
  <si>
    <t>Restore-previous-dialogues</t>
  </si>
  <si>
    <t>Wed, 27 Sep 2000 16:33:59 +0000</t>
  </si>
  <si>
    <t>e5b6b7db8091beb7f3aa56e7e23dde9c71874e61</t>
  </si>
  <si>
    <t>e5b6b7db8</t>
  </si>
  <si>
    <t>535a212db1dc0d1f118df82987e6402b215c7c66</t>
  </si>
  <si>
    <t>535a212db</t>
  </si>
  <si>
    <t>Bug fix: printing error Irene</t>
  </si>
  <si>
    <t>Bug-fix-printing-error</t>
  </si>
  <si>
    <t>Wed, 27 Sep 2000 15:47:50 +0000</t>
  </si>
  <si>
    <t>44ef865a6f4a8f7c98a607f5efbb35f5d4971b31</t>
  </si>
  <si>
    <t>44ef865a6</t>
  </si>
  <si>
    <t>871a5b29b616de481d2327b98b27fa53e9636624</t>
  </si>
  <si>
    <t>871a5b29b</t>
  </si>
  <si>
    <t>JK: added a missing message that was causing problems</t>
  </si>
  <si>
    <t>JK-added-a-missing-message-that-was-causing-problems</t>
  </si>
  <si>
    <t>Wed, 27 Sep 2000 15:44:54 +0000</t>
  </si>
  <si>
    <t>9cc76ac4d83ea9374bdda9c240758db0472b5776</t>
  </si>
  <si>
    <t>9cc76ac4d</t>
  </si>
  <si>
    <t>11853c9a9dae868a1019d8eaf36e10e15400991e</t>
  </si>
  <si>
    <t>11853c9a9</t>
  </si>
  <si>
    <t>Bug fix: It was impossible to print an image. Irene</t>
  </si>
  <si>
    <t>Bug-fix-It-was-impossible-to-print-an-image</t>
  </si>
  <si>
    <t>Wed, 27 Sep 2000 15:01:29 +0000</t>
  </si>
  <si>
    <t>36864c99b4998b8ea87b45d73c5b84f04c7ff6af</t>
  </si>
  <si>
    <t>36864c99b</t>
  </si>
  <si>
    <t>5e83e998ae3f9636a9c19fc76d7b954a6abc57da</t>
  </si>
  <si>
    <t>5e83e998a</t>
  </si>
  <si>
    <t>Wed, 27 Sep 2000 14:49:10 +0000</t>
  </si>
  <si>
    <t>cff17853ab762cfd0d5840cd27727ad437f30363</t>
  </si>
  <si>
    <t>cff17853a</t>
  </si>
  <si>
    <t>09e105fab0ac5313d1a27d3fc99638dad39c5aae</t>
  </si>
  <si>
    <t>09e105fab</t>
  </si>
  <si>
    <t>JK: Reorganization of the annotation menu, new delete entry. Adding a missing prototype.</t>
  </si>
  <si>
    <t>JK-Reorganization-of-the-annotation-menu-new-delete-entry</t>
  </si>
  <si>
    <t>Wed, 27 Sep 2000 14:46:41 +0000</t>
  </si>
  <si>
    <t>85018f2f7f556a6221672e2b29123dd970e0e559</t>
  </si>
  <si>
    <t>85018f2f7</t>
  </si>
  <si>
    <t>58bdb74702bc978fc83940971f79efcc131bc47b</t>
  </si>
  <si>
    <t>58bdb7470</t>
  </si>
  <si>
    <t>JK: Delete of local annotations</t>
  </si>
  <si>
    <t>JK-Delete-of-local-annotations</t>
  </si>
  <si>
    <t>Wed, 27 Sep 2000 14:15:56 +0000</t>
  </si>
  <si>
    <t>e77495d2668d68fbe5b0dbb926958c7fcfe95483</t>
  </si>
  <si>
    <t>e77495d26</t>
  </si>
  <si>
    <t>b3a8580a65841d61ebab2da6ab92302abac25862</t>
  </si>
  <si>
    <t>b3a8580a6</t>
  </si>
  <si>
    <t>Creation of Polylines and Lines. Irene</t>
  </si>
  <si>
    <t>Creation-of-Polylines-and-Lines</t>
  </si>
  <si>
    <t>Wed, 27 Sep 2000 11:09:31 +0000</t>
  </si>
  <si>
    <t>beff385a9fdef4441c497bea2610f18f86eba526</t>
  </si>
  <si>
    <t>beff385a9</t>
  </si>
  <si>
    <t>410e69be13aafc63759db6de26baf4b16337b74d</t>
  </si>
  <si>
    <t>410e69be1</t>
  </si>
  <si>
    <t>Remove the automatic generation of the CSS rule RepeatXY. There is now a default repeat rule managed by the Thotlib. Irene</t>
  </si>
  <si>
    <t>Remove-the-automatic-generation-of-the-CSS-rule-RepeatXY</t>
  </si>
  <si>
    <t>Wed, 27 Sep 2000 10:22:11 +0000</t>
  </si>
  <si>
    <t>aa58c7d05b2cb05a35d6680b468acacaa76ee34e</t>
  </si>
  <si>
    <t>aa58c7d05</t>
  </si>
  <si>
    <t>ba2f26b11f22485b2862cc45b6151ffa7aa6bfc6</t>
  </si>
  <si>
    <t>ba2f26b11</t>
  </si>
  <si>
    <t>Updating spanish dialogues Irene+Jose</t>
  </si>
  <si>
    <t>Updating-spanish-dialogues</t>
  </si>
  <si>
    <t>Wed, 27 Sep 2000 06:50:51 +0000</t>
  </si>
  <si>
    <t>4039ec17d0edf38a81db133b1f245d2fe1e7c6f4</t>
  </si>
  <si>
    <t>4039ec17d</t>
  </si>
  <si>
    <t>7b988d3fe7049f2ee432acc09ff05afe0e85b98c</t>
  </si>
  <si>
    <t>7b988d3fe</t>
  </si>
  <si>
    <t>JK: missing spanish dialogue</t>
  </si>
  <si>
    <t>JK-missing-spanish-dialogue</t>
  </si>
  <si>
    <t>Wed, 27 Sep 2000 06:32:37 +0000</t>
  </si>
  <si>
    <t>e5bfd84ee083cea207f2bd8e3b0dc181d40655dd</t>
  </si>
  <si>
    <t>e5bfd84ee</t>
  </si>
  <si>
    <t>cfcf4dca7773f9b9ea0e58943f1c4f3e32c87873</t>
  </si>
  <si>
    <t>cfcf4dca7</t>
  </si>
  <si>
    <t>Bug fix: positions of new created rect, circle, ellipse were not relative to the enclosing element. Irene</t>
  </si>
  <si>
    <t>Bug-fix-positions-of-new-created-rect-circle-ellipse-were-not-relative</t>
  </si>
  <si>
    <t>Tue, 26 Sep 2000 16:27:34 +0000</t>
  </si>
  <si>
    <t>782265b860a0a426c91e447c82a88a52f36a972a</t>
  </si>
  <si>
    <t>782265b86</t>
  </si>
  <si>
    <t>3faab957a65638a77b7e23c9bf6238b8a47a834c</t>
  </si>
  <si>
    <t>3faab957a</t>
  </si>
  <si>
    <t>Allow the user to abort the creation of a polyline (area or in SVG). Irene</t>
  </si>
  <si>
    <t>Allow-the-user-to-abort-the-creation-of-a-polyline-area-or-in-SVG</t>
  </si>
  <si>
    <t>Tue, 26 Sep 2000 15:42:33 +0000</t>
  </si>
  <si>
    <t>e523912d46b53bd1bed949c23276b33106307087</t>
  </si>
  <si>
    <t>e523912d4</t>
  </si>
  <si>
    <t>67e714b30743e4dc9070d2203bf1188d29653f63</t>
  </si>
  <si>
    <t>67e714b30</t>
  </si>
  <si>
    <t>JK: Fixed the bug introduced by the reverse linking mechanism and the changes in the handling of "/". Some initial code for deleting annotations.</t>
  </si>
  <si>
    <t>JK-Fixed-the-bug-introduced-by-the-reverse-linking-mechanism-and-the</t>
  </si>
  <si>
    <t>Tue, 26 Sep 2000 14:58:17 +0000</t>
  </si>
  <si>
    <t>1f71c2300b44d46254f29270e3c723be675936ef</t>
  </si>
  <si>
    <t>1f71c2300</t>
  </si>
  <si>
    <t>b3996027e04f4265c02e8478b9b1460669374f0c</t>
  </si>
  <si>
    <t>b3996027e</t>
  </si>
  <si>
    <t>Bug fix: avoid overlaping of adjacent table cells in a column</t>
  </si>
  <si>
    <t>Bug-fix-avoid-overlaping-of-adjacent-table-cells-in-a-column</t>
  </si>
  <si>
    <t>Tue, 26 Sep 2000 13:56:58 +0000</t>
  </si>
  <si>
    <t>eaebd559723e07b91d139503b62d7d892ae8d8f3</t>
  </si>
  <si>
    <t>eaebd5597</t>
  </si>
  <si>
    <t>b02deb3702db6418064aa7f69e42e1c5859d713d</t>
  </si>
  <si>
    <t>b02deb370</t>
  </si>
  <si>
    <t>Direct manipulation of lines. Irene</t>
  </si>
  <si>
    <t>Direct-manipulation-of-lines</t>
  </si>
  <si>
    <t>Tue, 26 Sep 2000 13:11:50 +0000</t>
  </si>
  <si>
    <t>4908802ac6f988b81f83a1c552dbe689c5a5a76a</t>
  </si>
  <si>
    <t>4908802ac</t>
  </si>
  <si>
    <t>371ef33c38855ac9a34f274a5605f8cd7748e6d0</t>
  </si>
  <si>
    <t>371ef33c3</t>
  </si>
  <si>
    <t>Some colors (like border colors) were not correctly displayed on Windows platforms. Irene</t>
  </si>
  <si>
    <t>Some-colors-like-border-colors-were-not-correctly-displayed-on-Windows</t>
  </si>
  <si>
    <t>Tue, 26 Sep 2000 12:56:16 +0000</t>
  </si>
  <si>
    <t>a0e160bbf83c4df9d03022e395ed99f6cefa3cb5</t>
  </si>
  <si>
    <t>a0e160bbf</t>
  </si>
  <si>
    <t>74f31c29097571fd4eba9c3028d6b034c28be414</t>
  </si>
  <si>
    <t>74f31c290</t>
  </si>
  <si>
    <t>JK: added a message box warning if a form is missing an action attribute.</t>
  </si>
  <si>
    <t>JK-added-a-message-box-warning-if-a-form-is-missing-an-action-attribute</t>
  </si>
  <si>
    <t>Tue, 26 Sep 2000 08:08:50 +0000</t>
  </si>
  <si>
    <t>1b3fe3b60cc6ff25b2e4a603c5e3291fbd753164</t>
  </si>
  <si>
    <t>1b3fe3b60</t>
  </si>
  <si>
    <t>9e3a3a670ae0559bc89a3a80435630b169d614ee</t>
  </si>
  <si>
    <t>9e3a3a670</t>
  </si>
  <si>
    <t>JK: Spanish translation of the amaya dialogues contriubted by Pedro Pablo (pfabrega@ppfm.atenea.es)</t>
  </si>
  <si>
    <t>JK-Spanish-translation-of-the-amaya-dialogues-contriubted-by-Pedro-Pablo</t>
  </si>
  <si>
    <t>Mon, 25 Sep 2000 15:24:52 +0000</t>
  </si>
  <si>
    <t>8300351082e74b3af3db8638e758480e6b69aa20</t>
  </si>
  <si>
    <t>06fe1781b2238973f5ef7425769f4b023a767bf6</t>
  </si>
  <si>
    <t>06fe1781b</t>
  </si>
  <si>
    <t>Updating Amaya makefiles on Windows platforms Irene</t>
  </si>
  <si>
    <t>Updating-Amaya-makefiles-on-Windows-platforms</t>
  </si>
  <si>
    <t>Mon, 25 Sep 2000 10:49:49 +0000</t>
  </si>
  <si>
    <t>39cd953119513dad65d3c9facf891552223a85bb</t>
  </si>
  <si>
    <t>39cd95311</t>
  </si>
  <si>
    <t>5ae8c42c19e740e179879c33d710113d071b9652</t>
  </si>
  <si>
    <t>5ae8c42c1</t>
  </si>
  <si>
    <t>iFixing a typo error Irene</t>
  </si>
  <si>
    <t>iFixing-a-typo-error</t>
  </si>
  <si>
    <t>Mon, 25 Sep 2000 06:47:05 +0000</t>
  </si>
  <si>
    <t>2ed12020060114e53897373d5d5e4cd60b24b9fe</t>
  </si>
  <si>
    <t>2ed120200</t>
  </si>
  <si>
    <t>558f1ffbf644a044f461dfca7e591bd7c0ed78da</t>
  </si>
  <si>
    <t>558f1ffbf</t>
  </si>
  <si>
    <t>missing declaration VQ.</t>
  </si>
  <si>
    <t>missing-declaration</t>
  </si>
  <si>
    <t>Sat, 23 Sep 2000 15:40:22 +0000</t>
  </si>
  <si>
    <t>25840ddc844af20a097818a766335bf48223a17a</t>
  </si>
  <si>
    <t>25840ddc8</t>
  </si>
  <si>
    <t>7bf50c44b349c815548a5664e2271c535bfafae1</t>
  </si>
  <si>
    <t>7bf50c44b</t>
  </si>
  <si>
    <t>I forgot this module in my previous commit. LC</t>
  </si>
  <si>
    <t>I-forgot-this-module-in-my-previous-commit</t>
  </si>
  <si>
    <t>Fri, 22 Sep 2000 16:35:08 +0000</t>
  </si>
  <si>
    <t>0c8a8bed4c7b38decf1b1a630ee664b11a533052</t>
  </si>
  <si>
    <t>0c8a8bed4</t>
  </si>
  <si>
    <t>de9f8cd7467996421020e3c9a8403e0521f9250b</t>
  </si>
  <si>
    <t>de9f8cd74</t>
  </si>
  <si>
    <t>Improving the treatment of attributes in XML parser. Cleaning code. LC</t>
  </si>
  <si>
    <t>Improving-the-treatment-of-attributes-in-XML-parser</t>
  </si>
  <si>
    <t>Fri, 22 Sep 2000 16:23:45 +0000</t>
  </si>
  <si>
    <t>177af10c567043c80835ec778705dc5855c154cc</t>
  </si>
  <si>
    <t>177af10c5</t>
  </si>
  <si>
    <t>e68cd93ad3afbae99a2e8986e5bae4aa3653b6f7</t>
  </si>
  <si>
    <t>e68cd93ad</t>
  </si>
  <si>
    <t>When an attribute changed, rules attached to that attribute were applied even if rules with higher priority existed. Fixing a lot of compilation warnings in these modules. Irene</t>
  </si>
  <si>
    <t>When-an-attribute-changed-rules-attached-to-that-attribute-were-applied</t>
  </si>
  <si>
    <t>Fri, 22 Sep 2000 15:04:02 +0000</t>
  </si>
  <si>
    <t>237a151299b4acd0828803519a6bf948d8bbec1d</t>
  </si>
  <si>
    <t>237a15129</t>
  </si>
  <si>
    <t>9a376aef367d5e614393006ad2c067fc55e8eeb2</t>
  </si>
  <si>
    <t>9a376aef3</t>
  </si>
  <si>
    <t>JK: A simple click on the pencil icon selects the annotated text, a double click opens the annotation window. Code cleanup.</t>
  </si>
  <si>
    <t>JK-A-simple-click-on-the-pencil-icon-selects-the-annotated-text</t>
  </si>
  <si>
    <t>Fri, 22 Sep 2000 14:36:51 +0000</t>
  </si>
  <si>
    <t>97524f70b013f35bf3425790ed6896bd09c9b9ab</t>
  </si>
  <si>
    <t>97524f70b</t>
  </si>
  <si>
    <t>8eea145c0d7d60b99ac7bd7adb1d54e48e5408e2</t>
  </si>
  <si>
    <t>8eea145c0</t>
  </si>
  <si>
    <t>Bug fixes: - When GraphMLP.P, MathMLP.P, or AnnotP.P were updated there were not   automatically recompiled on Unix platforms. - Error in the SVG editor - Compiler warnings Irene</t>
  </si>
  <si>
    <t>Fri, 22 Sep 2000 11:19:48 +0000</t>
  </si>
  <si>
    <t>c2af1405a3bed3d073049960ac61b1bf83a0b8a2</t>
  </si>
  <si>
    <t>c2af1405a</t>
  </si>
  <si>
    <t>6644f11e72bd8bd241a72a2a58528f4e6e0fb092</t>
  </si>
  <si>
    <t>6644f11e7</t>
  </si>
  <si>
    <t>JK: added a to do list</t>
  </si>
  <si>
    <t>JK-added-a-to-do-list</t>
  </si>
  <si>
    <t>Fri, 22 Sep 2000 11:04:46 +0000</t>
  </si>
  <si>
    <t>6bf68c7bc42348ddac1c2cf00b7e7978b6f27452</t>
  </si>
  <si>
    <t>6bf68c7bc</t>
  </si>
  <si>
    <t>848a1604250982ee06cb39a8f725dde92e0d68e1</t>
  </si>
  <si>
    <t>848a16042</t>
  </si>
  <si>
    <t>JK: Code cleaning. If the user clicks on the source doc link, the annotated text is highlighted.</t>
  </si>
  <si>
    <t>Fri, 22 Sep 2000 11:04:14 +0000</t>
  </si>
  <si>
    <t>3ff9fac745b4eff5ab8dd120c9d044b75d32e9b3</t>
  </si>
  <si>
    <t>3ff9fac74</t>
  </si>
  <si>
    <t>9cb05acc5fcc9ee1a3133122fb80d757109f6b0c</t>
  </si>
  <si>
    <t>9cb05acc5</t>
  </si>
  <si>
    <t>First modifications to parse Math or SVG documents LC</t>
  </si>
  <si>
    <t>First-modifications-to-parse-Math-or-SVG-documents</t>
  </si>
  <si>
    <t>Fri, 22 Sep 2000 09:21:52 +0000</t>
  </si>
  <si>
    <t>b90b30ded913f68507685807e13f7e795fe22701</t>
  </si>
  <si>
    <t>b90b30ded</t>
  </si>
  <si>
    <t>d082d2bf26074e60b1c09baa63cef67deded1a74</t>
  </si>
  <si>
    <t>d082d2bf2</t>
  </si>
  <si>
    <t>JK: Variable name cleaning s/parserContext/XPointerContext/</t>
  </si>
  <si>
    <t>JK-Variable-name-cleaning</t>
  </si>
  <si>
    <t>Fri, 22 Sep 2000 07:36:18 +0000</t>
  </si>
  <si>
    <t>827bb73600535e3c254cc64a3536d4752f870900</t>
  </si>
  <si>
    <t>827bb7360</t>
  </si>
  <si>
    <t>1a225a86ef94e657ad48642b701368093a1b9bb2</t>
  </si>
  <si>
    <t>1a225a86e</t>
  </si>
  <si>
    <t>SVG stuff: - the Thotlib didn't support direct manipulation on boxes like those used   to represent SVG lines. - rewriting the code that allows direct manipulation of polylines (Windows   and Unix platforms). - extending API on presentation rules. Irene</t>
  </si>
  <si>
    <t>SVG-stuff</t>
  </si>
  <si>
    <t>Fri, 22 Sep 2000 07:13:48 +0000</t>
  </si>
  <si>
    <t>41943d5e92233639368734b1a3885bab10681f4d</t>
  </si>
  <si>
    <t>41943d5e9</t>
  </si>
  <si>
    <t>6c4147b1019a31a128d8c4298472e4fbce20935a</t>
  </si>
  <si>
    <t>6c4147b10</t>
  </si>
  <si>
    <t>JK: changed the new lost update dialog (when opening two instances of a document) to use InitConfirm3L</t>
  </si>
  <si>
    <t>JK-changed-the-new-lost-update-dialog-when-opening-two-instances-of</t>
  </si>
  <si>
    <t>Thu, 21 Sep 2000 16:30:20 +0000</t>
  </si>
  <si>
    <t>6722c516e943461be04d2b031090958f952963ce</t>
  </si>
  <si>
    <t>6722c516e</t>
  </si>
  <si>
    <t>638d324d4a7ac4d93a421908305d4fe26650d55d</t>
  </si>
  <si>
    <t>638d324d4</t>
  </si>
  <si>
    <t>JK: changed the interface to the annotation save function</t>
  </si>
  <si>
    <t>JK-changed-the-interface-to-the-annotation-save-function</t>
  </si>
  <si>
    <t>Thu, 21 Sep 2000 16:28:31 +0000</t>
  </si>
  <si>
    <t>d17631ba7bac0f0bd36bd5fbf696bd4c8235ff87</t>
  </si>
  <si>
    <t>d17631ba7</t>
  </si>
  <si>
    <t>b7917be29dbc4fb6aa5806a7b2277ddb92152e5c</t>
  </si>
  <si>
    <t>b7917be29</t>
  </si>
  <si>
    <t>JK: code changes for being able to post/save a remote file</t>
  </si>
  <si>
    <t>JK-code-changes-for-being-able-to-post-save-a-remote-file</t>
  </si>
  <si>
    <t>Thu, 21 Sep 2000 16:23:51 +0000</t>
  </si>
  <si>
    <t>e0f4fa6c73e712ffa9417728a8ac72623b746221</t>
  </si>
  <si>
    <t>e0f4fa6c7</t>
  </si>
  <si>
    <t>7e3678b053acef4bede36f86cb2d7c27e6a2ec95</t>
  </si>
  <si>
    <t>7e3678b05</t>
  </si>
  <si>
    <t>JK: removed obsolete rules. Moved the annotlib to SUBDIRS as some rules, such as make proto, weren't generalized to EXTRA_SUBDIRS.</t>
  </si>
  <si>
    <t>JK-removed-obsolete-rules.-Moved-the-annotlib-to-SUBDIRS-as-some-rules</t>
  </si>
  <si>
    <t>Thu, 21 Sep 2000 15:11:37 +0000</t>
  </si>
  <si>
    <t>6a657a213e0ebbe175cc8b43c87df59f446e7b89</t>
  </si>
  <si>
    <t>6a657a213</t>
  </si>
  <si>
    <t>6ade25312125674b7f6f66130136178638785202</t>
  </si>
  <si>
    <t>6ade25312</t>
  </si>
  <si>
    <t>JK: First try at Save/Post. Needed: decide what to do for the next save after the first post. Bugs: after the first post, we need to create a local temporary file to continue saving from it. Bug fix: I hadn't initialized the new initial_url variable.</t>
  </si>
  <si>
    <t>JK-First-try-at-Save-Post</t>
  </si>
  <si>
    <t>Thu, 21 Sep 2000 14:46:38 +0000</t>
  </si>
  <si>
    <t>e49e1b5694cc7617bb7576ae7f9690c14d3f9f9a</t>
  </si>
  <si>
    <t>e49e1b569</t>
  </si>
  <si>
    <t>2a9d7040812de9bb71be3b5d2d4eef5208086cc0</t>
  </si>
  <si>
    <t>2a9d70408</t>
  </si>
  <si>
    <t>JK: Typo fix submitted by RRS</t>
  </si>
  <si>
    <t>JK-Typo-fix-submitted-by-RRS</t>
  </si>
  <si>
    <t>Thu, 21 Sep 2000 11:18:40 +0000</t>
  </si>
  <si>
    <t>94cfbb68a604fe7519da95e76534f7368bdc9012</t>
  </si>
  <si>
    <t>94cfbb68a</t>
  </si>
  <si>
    <t>c68e70d77cde2d3bb18aacb6a954040655c04ee3</t>
  </si>
  <si>
    <t>c68e70d77</t>
  </si>
  <si>
    <t>JK: Added the use of the initial URL to the history mechanism. Changed the name of the initial_pathname variable to initial_url.</t>
  </si>
  <si>
    <t>JK-Added-the-use-of-the-initial-URL-to-the-history-mechanism</t>
  </si>
  <si>
    <t>Thu, 21 Sep 2000 11:17:01 +0000</t>
  </si>
  <si>
    <t>7281a1e179b810d50a19203caabe5737129db17f</t>
  </si>
  <si>
    <t>7281a1e17</t>
  </si>
  <si>
    <t>6616816d6d5e7bcf3acb066233eafd63e05747de</t>
  </si>
  <si>
    <t>6616816d6</t>
  </si>
  <si>
    <t>JK: Preparing the work for using the Save/Post buttons in the new way. These changes are for changing the reverse link in the source document when doing a POST of a local annotation. We also remove the local annotation. To be done: Clean the annotation index and the metadata related to a posted annotation.</t>
  </si>
  <si>
    <t>JK-Preparing-the-work-for-using-the-Save-Post-buttons-in-the-new-way</t>
  </si>
  <si>
    <t>Thu, 21 Sep 2000 09:53:42 +0000</t>
  </si>
  <si>
    <t>10a826d782769dc08e53cfde47c3eabbc33cf128</t>
  </si>
  <si>
    <t>10a826d78</t>
  </si>
  <si>
    <t>c4e7de1fac1c0d166e41e2d0083cb6e475d41d0c</t>
  </si>
  <si>
    <t>c4e7de1fa</t>
  </si>
  <si>
    <t>JK: removed unused variables</t>
  </si>
  <si>
    <t>JK-removed-unused-variables</t>
  </si>
  <si>
    <t>Thu, 21 Sep 2000 09:49:30 +0000</t>
  </si>
  <si>
    <t>849a368ef45d2b530addeebfd8d1ff745a4506fc</t>
  </si>
  <si>
    <t>849a368ef</t>
  </si>
  <si>
    <t>de0984a876ad2c776aa86770f09614fc280b5840</t>
  </si>
  <si>
    <t>de0984a87</t>
  </si>
  <si>
    <t>JK: Amaya was systematically adding a / to URLs that didn't end with a prefix before requesting them from the server.</t>
  </si>
  <si>
    <t>JK-Amaya-was-systematically-adding-a-to-URLs-that-didn-t-end-with</t>
  </si>
  <si>
    <t>Thu, 21 Sep 2000 09:45:35 +0000</t>
  </si>
  <si>
    <t>15782567c9d7fc47f53f27c9e1b9e8e8b8b44964</t>
  </si>
  <si>
    <t>15782567c</t>
  </si>
  <si>
    <t>2a744ffecc093ca01e6e1714b95f4413e1d4252c</t>
  </si>
  <si>
    <t>2a744ffec</t>
  </si>
  <si>
    <t>-When creating a new annotation, the annotation link from the document  didn't point to the new annotation window. -Changes so that we can use Save and Post in a better way. Jose</t>
  </si>
  <si>
    <t>When-creating-a-new-annotation-the-annotation-link-from-the-document</t>
  </si>
  <si>
    <t>Wed, 20 Sep 2000 08:11:06 +0000</t>
  </si>
  <si>
    <t>542f8c6b3cb75f24fe449d3d2c508925419b9401</t>
  </si>
  <si>
    <t>542f8c6b3</t>
  </si>
  <si>
    <t>68122203f57c7140ee985984bed92ffb3f594284</t>
  </si>
  <si>
    <t>68122203f</t>
  </si>
  <si>
    <t>Bug fix in the dialogue form "Windows geometry" (Windows platforms) Irene</t>
  </si>
  <si>
    <t>Bug-fix-in-the-dialogue-form-Windows-geometry-Windows-platforms</t>
  </si>
  <si>
    <t>Wed, 20 Sep 2000 07:56:16 +0000</t>
  </si>
  <si>
    <t>cac59d200568e3984926ab0e28dd76c8f8bee178</t>
  </si>
  <si>
    <t>cac59d200</t>
  </si>
  <si>
    <t>c2ac7dc2d0152bc88fcc104999f52b8a0661b23b</t>
  </si>
  <si>
    <t>c2ac7dc2d</t>
  </si>
  <si>
    <t>It was impossible to create a graphic element in a HTML document when the SVG root didn't exist. Irene</t>
  </si>
  <si>
    <t>It-was-impossible-to-create-a-graphic-element-in-a-HTML-document-when-the</t>
  </si>
  <si>
    <t>Tue, 19 Sep 2000 16:47:55 +0000</t>
  </si>
  <si>
    <t>2beb1748b8e3bc68a7a2bc6f8c6400695ef0b92b</t>
  </si>
  <si>
    <t>2beb1748b</t>
  </si>
  <si>
    <t>d1762652fc3563929c439db0a4d21db38c79f923</t>
  </si>
  <si>
    <t>d1762652f</t>
  </si>
  <si>
    <t>Amaya crashed when the user tried to delete the Title twice. Irene</t>
  </si>
  <si>
    <t>Amaya-crashed-when-the-user-tried-to-delete-the-Title-twice</t>
  </si>
  <si>
    <t>Tue, 19 Sep 2000 14:02:56 +0000</t>
  </si>
  <si>
    <t>cdf09e91809b100b6804e86076820a69a41946eb</t>
  </si>
  <si>
    <t>cdf09e918</t>
  </si>
  <si>
    <t>9c09e98bf1ccf58ffdd4ed670df8386b41789982</t>
  </si>
  <si>
    <t>9c09e98bf</t>
  </si>
  <si>
    <t>Bug fixes: too many redisplays when graphics were moved and the specific rules used the wrong edges for circles and ellipses. Irene</t>
  </si>
  <si>
    <t>Bug-fixes-too-many-redisplays-when-graphics-were-moved-and-the-specific</t>
  </si>
  <si>
    <t>Tue, 19 Sep 2000 10:54:37 +0000</t>
  </si>
  <si>
    <t>b588fca2ecf579f284c55e1c558d53b1fdafdde5</t>
  </si>
  <si>
    <t>b588fca2e</t>
  </si>
  <si>
    <t>7dfcd0b69f7573f1b13147fd9410d602ccd473c8</t>
  </si>
  <si>
    <t>7dfcd0b69</t>
  </si>
  <si>
    <t>When the source view was automatically closed by the replacement of the current document by another, the window was not completely reinitilized. Some menus and buttons of any new document displayed in that window will be disabled. Irene</t>
  </si>
  <si>
    <t>When-the-source-view-was-automatically-closed-by-the-replacement-of-the</t>
  </si>
  <si>
    <t>Tue, 19 Sep 2000 08:14:55 +0000</t>
  </si>
  <si>
    <t>5733cc1d7a6da7584e52db5fe7f7981d54700a99</t>
  </si>
  <si>
    <t>5733cc1d7</t>
  </si>
  <si>
    <t>71a2d248004dcff2e47ce988a53085d89e4f3b9f</t>
  </si>
  <si>
    <t>71a2d2480</t>
  </si>
  <si>
    <t>Assigns the right line number in XML parser. LC</t>
  </si>
  <si>
    <t>Assigns-the-right-line-number-in-XML-parser</t>
  </si>
  <si>
    <t>Mon, 18 Sep 2000 16:43:31 +0000</t>
  </si>
  <si>
    <t>b7f84db99acbe4b765db8ce64021ee71a9ed5555</t>
  </si>
  <si>
    <t>b7f84db99</t>
  </si>
  <si>
    <t>ecd3d15464e287f07ef1923311dd8b302a12ebdc</t>
  </si>
  <si>
    <t>ecd3d1546</t>
  </si>
  <si>
    <t>Adding an indicator in Thot specific presentation rules that says if the rule translates a CSS rule or an attribute. Irene</t>
  </si>
  <si>
    <t>Adding-an-indicator-in-Thot-specific-presentation-rules-that-says-if-the</t>
  </si>
  <si>
    <t>Mon, 18 Sep 2000 15:00:30 +0000</t>
  </si>
  <si>
    <t>2e0b7707905c456342b90dc6b673a38e130d1951</t>
  </si>
  <si>
    <t>2e0b77079</t>
  </si>
  <si>
    <t>caf53f67e1c37c20e1c8522ef8dd2d6711bd9e8d</t>
  </si>
  <si>
    <t>caf53f67e</t>
  </si>
  <si>
    <t>Addition of local counters initialization in new XML parser. LC</t>
  </si>
  <si>
    <t>Addition-of-local-counters-initialization-in-new-XML-parser</t>
  </si>
  <si>
    <t>Mon, 18 Sep 2000 13:35:08 +0000</t>
  </si>
  <si>
    <t>c59ca7ebd55913ef17bdb6f30e653b70e5b0bc81</t>
  </si>
  <si>
    <t>c59ca7ebd</t>
  </si>
  <si>
    <t>3827c279012b817ee19954eae87bb5d28e58c9fa</t>
  </si>
  <si>
    <t>3827c2790</t>
  </si>
  <si>
    <t>AB: Bug fix: changed sizeof(string) to strlen(string).</t>
  </si>
  <si>
    <t>AB-Bug-fix-changed-sizeof-string-to-strlen-string</t>
  </si>
  <si>
    <t>Mon, 18 Sep 2000 13:09:19 +0000</t>
  </si>
  <si>
    <t>50cccabdd28a2abb6b940402ae6cda4994c53f36</t>
  </si>
  <si>
    <t>50cccabdd</t>
  </si>
  <si>
    <t>6c01848c43429be29e8431ba5b7f6f58a529ccb3</t>
  </si>
  <si>
    <t>6c01848c4</t>
  </si>
  <si>
    <t>JK: fixed a warning, commiting the new prototypes</t>
  </si>
  <si>
    <t>JK-fixed-a-warning-commiting-the-new-prototypes</t>
  </si>
  <si>
    <t>Mon, 18 Sep 2000 11:10:25 +0000</t>
  </si>
  <si>
    <t>b386478184873816f00c701a3036f6cc3ee85ab9</t>
  </si>
  <si>
    <t>b38647818</t>
  </si>
  <si>
    <t>3967ff90bb9a09a8defae37ee839cd7b41ac40c9</t>
  </si>
  <si>
    <t>3967ff90b</t>
  </si>
  <si>
    <t>JK: changed the signature of a function</t>
  </si>
  <si>
    <t>JK-changed-the-signature-of-a-function</t>
  </si>
  <si>
    <t>Mon, 18 Sep 2000 11:02:15 +0000</t>
  </si>
  <si>
    <t>14fe2b2ed254b4c421e1e7be9803de84fc85dcb9</t>
  </si>
  <si>
    <t>14fe2b2ed</t>
  </si>
  <si>
    <t>ee788df0a30b85c89252d145210a52e8976fa397</t>
  </si>
  <si>
    <t>ee788df0a</t>
  </si>
  <si>
    <t>JK: removed a trailing \r char (who knows how it got there?)</t>
  </si>
  <si>
    <t>JK-removed-a-trailing-r-char-who-knows-how-it-got-there</t>
  </si>
  <si>
    <t>Mon, 18 Sep 2000 08:27:30 +0000</t>
  </si>
  <si>
    <t>387e0f3647baebd8e9e1ef99df04727edc64ff47</t>
  </si>
  <si>
    <t>387e0f364</t>
  </si>
  <si>
    <t>6d8f507d339900b0b3d145d161e85c0d5fc903e9</t>
  </si>
  <si>
    <t>6d8f507d3</t>
  </si>
  <si>
    <t>SVG: editing elements text and tspan. VQ.</t>
  </si>
  <si>
    <t>SVG-editing-elements-text-and-tspan</t>
  </si>
  <si>
    <t>Mon, 18 Sep 2000 07:03:58 +0000</t>
  </si>
  <si>
    <t>18077852970a94212db592bc85c5444da0b0cdff</t>
  </si>
  <si>
    <t>9f6271437ff40160bb2f87f21bb3f4d51760a118</t>
  </si>
  <si>
    <t>9f6271437</t>
  </si>
  <si>
    <t>SVG: creation of "text" elements VQ.</t>
  </si>
  <si>
    <t>SVG-creation-of-text-elements</t>
  </si>
  <si>
    <t>Sat, 16 Sep 2000 10:25:27 +0000</t>
  </si>
  <si>
    <t>0e19e90015ab880f0aa36aadd06e519bc6c4341f</t>
  </si>
  <si>
    <t>0e19e9001</t>
  </si>
  <si>
    <t>85eaaf1872ce41bde003a8aa528f454a374b3966</t>
  </si>
  <si>
    <t>85eaaf187</t>
  </si>
  <si>
    <t>Make remote annotation servers work in Windows</t>
  </si>
  <si>
    <t>Make-remote-annotation-servers-work-in-Windows</t>
  </si>
  <si>
    <t>Sat, 16 Sep 2000 02:30:18 +0000</t>
  </si>
  <si>
    <t>3c42451627a7bf823e4000a7352226e4af7729b3</t>
  </si>
  <si>
    <t>3c4245162</t>
  </si>
  <si>
    <t>d51e091073221dabd8fa511b06a3fb6af966ba89</t>
  </si>
  <si>
    <t>d51e09107</t>
  </si>
  <si>
    <t>Don't segv if the only type for the annotation is the default type. The old compatibility context was "#id".</t>
  </si>
  <si>
    <t>Don-t-segv-if-the-only-type-for-the-annotation-is-the-default-type</t>
  </si>
  <si>
    <t>Sat, 16 Sep 2000 02:29:19 +0000</t>
  </si>
  <si>
    <t>539541573901a626929315f1366d1efd8710a125</t>
  </si>
  <si>
    <t>ed845077c839bcafae131b7d684325e081872d05</t>
  </si>
  <si>
    <t>ed845077c</t>
  </si>
  <si>
    <t>JK: First try at adding the pencil next to what was annotated. It still doesn't work when trying to add it at the beginning of a paragraph or before an element (rather than a text content).</t>
  </si>
  <si>
    <t>JK-First-try-at-adding-the-pencil-next-to-what-was-annotated</t>
  </si>
  <si>
    <t>Fri, 15 Sep 2000 16:36:42 +0000</t>
  </si>
  <si>
    <t>fe6f5db90315dc5f31f3e1be015d098716c28082</t>
  </si>
  <si>
    <t>fe6f5db90</t>
  </si>
  <si>
    <t>1321741a6190f4981e8d28c66f9bae03738f159b</t>
  </si>
  <si>
    <t>1321741a6</t>
  </si>
  <si>
    <t>Fri, 15 Sep 2000 16:16:31 +0000</t>
  </si>
  <si>
    <t>0009efe1c1c6c4c68ff77a6c1c669d0c1c245ea6</t>
  </si>
  <si>
    <t>0009efe1c</t>
  </si>
  <si>
    <t>5ba65aa47161e937ae59000c8151564ac11f98b5</t>
  </si>
  <si>
    <t>5ba65aa47</t>
  </si>
  <si>
    <t>Improving the switch in buffers for the XML elements. It should be OK now LC</t>
  </si>
  <si>
    <t>Improving-the-switch-in-buffers-for-the-XML-elements</t>
  </si>
  <si>
    <t>Fri, 15 Sep 2000 15:34:02 +0000</t>
  </si>
  <si>
    <t>ea248a416af70877928a7916f6aecf75cc9a78e9</t>
  </si>
  <si>
    <t>ea248a416</t>
  </si>
  <si>
    <t>986eeb819ccead831130e127c5ed640a2caaa2e4</t>
  </si>
  <si>
    <t>986eeb819</t>
  </si>
  <si>
    <t>Updating Windows makefiles Irene</t>
  </si>
  <si>
    <t>Fri, 15 Sep 2000 15:27:58 +0000</t>
  </si>
  <si>
    <t>1fd422c77e04b7635e3f036795a5ae1082bd2ceb</t>
  </si>
  <si>
    <t>1fd422c77</t>
  </si>
  <si>
    <t>dabf1db1a3fa42fb8c5203312b7f6d85f5d2e991</t>
  </si>
  <si>
    <t>dabf1db1a</t>
  </si>
  <si>
    <t>Prepare the release 4.0</t>
  </si>
  <si>
    <t>Prepare-the-release-4.0</t>
  </si>
  <si>
    <t>Fri, 15 Sep 2000 14:24:03 +0000</t>
  </si>
  <si>
    <t>f67f9a5b335c0546b714bbaa61fc082752611e5e</t>
  </si>
  <si>
    <t>f67f9a5b3</t>
  </si>
  <si>
    <t>075b8be3015b95113433a4941156cb98590b6631</t>
  </si>
  <si>
    <t>075b8be30</t>
  </si>
  <si>
    <t>JK: removed compiler warnings</t>
  </si>
  <si>
    <t>JK-removed-compiler-warnings</t>
  </si>
  <si>
    <t>Fri, 15 Sep 2000 14:20:10 +0000</t>
  </si>
  <si>
    <t>467f967e6a51a2dc75504cfff613dc6b67d66046</t>
  </si>
  <si>
    <t>467f967e6</t>
  </si>
  <si>
    <t>76f9e1cb2771ee7ed43a0a7acff93730c05a41af</t>
  </si>
  <si>
    <t>76f9e1cb2</t>
  </si>
  <si>
    <t>JK: Using XPointer in the context, instead of the Amaya labels</t>
  </si>
  <si>
    <t>JK-Using-XPointer-in-the-context-instead-of-the-Amaya-labels</t>
  </si>
  <si>
    <t>Fri, 15 Sep 2000 13:47:13 +0000</t>
  </si>
  <si>
    <t>bc92ea19a3b49a79793adc4db5f21f3ebfcf292e</t>
  </si>
  <si>
    <t>bc92ea19a</t>
  </si>
  <si>
    <t>1eb348426a7dc6937f78035d3e1c22959a916053</t>
  </si>
  <si>
    <t>1eb348426</t>
  </si>
  <si>
    <t>Resizing of SVG objects: rect, ellipse, circle, image Irene</t>
  </si>
  <si>
    <t>Resizing-of-SVG-objects-rect-ellipse-circle-image</t>
  </si>
  <si>
    <t>Fri, 15 Sep 2000 13:44:36 +0000</t>
  </si>
  <si>
    <t>af315f48d2ccc5c26f7e21458143fad7c4e876a9</t>
  </si>
  <si>
    <t>af315f48d</t>
  </si>
  <si>
    <t>03f433916263d42071a491100d8e6956bb544382</t>
  </si>
  <si>
    <t>03f433916</t>
  </si>
  <si>
    <t>Warning dialogue when an XML error is detected (windows version) Irene</t>
  </si>
  <si>
    <t>Warning-dialogue-when-an-XML-error-is-detected-windows-version</t>
  </si>
  <si>
    <t>Fri, 15 Sep 2000 13:41:03 +0000</t>
  </si>
  <si>
    <t>cd5d9af5f2c3c0672040bee6855f241277784247</t>
  </si>
  <si>
    <t>cd5d9af5f</t>
  </si>
  <si>
    <t>92367da488b7d95cb29374f408cce4d87c3fab8b</t>
  </si>
  <si>
    <t>92367da48</t>
  </si>
  <si>
    <t>JK: the annotation view metadata window wasn't being displayed correctly.</t>
  </si>
  <si>
    <t>JK-the-annotation-view-metadata-window-wasn-t-being-displayed-correctly</t>
  </si>
  <si>
    <t>Fri, 15 Sep 2000 13:39:31 +0000</t>
  </si>
  <si>
    <t>e6ada8e5540cec494192c76d65405a30c2140a4e</t>
  </si>
  <si>
    <t>e6ada8e55</t>
  </si>
  <si>
    <t>de5fb5d89debc2d2bf9e951e0071e63760148b9a</t>
  </si>
  <si>
    <t>de5fb5d89</t>
  </si>
  <si>
    <t>JK: synchronizing annotations with the open document changes.</t>
  </si>
  <si>
    <t>JK-synchronizing-annotations-with-the-open-document-changes</t>
  </si>
  <si>
    <t>Fri, 15 Sep 2000 13:14:34 +0000</t>
  </si>
  <si>
    <t>5525e98defc7b5c0dd41c2b240b6a635652a9c41</t>
  </si>
  <si>
    <t>5525e98de</t>
  </si>
  <si>
    <t>d95bb0320d55d143e44c5cf02f039a476c41edb5</t>
  </si>
  <si>
    <t>d95bb0320</t>
  </si>
  <si>
    <t>Support multiple annotations</t>
  </si>
  <si>
    <t>Support-multiple-annotations</t>
  </si>
  <si>
    <t>Fri, 15 Sep 2000 13:08:00 +0000</t>
  </si>
  <si>
    <t>ec0323750d94199e9f630df82c2b2319af451ac5</t>
  </si>
  <si>
    <t>ec0323750</t>
  </si>
  <si>
    <t>3b9bcddce156053e93b451c4ef079f9a7d2d4f3a</t>
  </si>
  <si>
    <t>3b9bcddce</t>
  </si>
  <si>
    <t>JK: Using start-point and end-point to identify a selection or just a cursor position. API change: XPointer-node[A/B] to XPointer_node[Start/End]</t>
  </si>
  <si>
    <t>JK-Using-start-point-and-end-point-to-identify-a-selection-or-just-a</t>
  </si>
  <si>
    <t>Fri, 15 Sep 2000 10:55:11 +0000</t>
  </si>
  <si>
    <t>53a97f01c510dcbb6b5b51dfa865724242fd2d19</t>
  </si>
  <si>
    <t>53a97f01c</t>
  </si>
  <si>
    <t>757f57042034642e504ac4033fa5708158cfff78</t>
  </si>
  <si>
    <t>757f57042</t>
  </si>
  <si>
    <t>Bug fix: attaching a style attribute to an element did not work. VQ.</t>
  </si>
  <si>
    <t>Bug-fix-attaching-a-style-attribute-to-an-element-did-not-work</t>
  </si>
  <si>
    <t>Fri, 15 Sep 2000 08:12:48 +0000</t>
  </si>
  <si>
    <t>0559b93a24c1d5a55a4e7390e5b6bf0e1ab5cfcb</t>
  </si>
  <si>
    <t>0559b93a2</t>
  </si>
  <si>
    <t>de8dfe399c039d6d70d90a84d9480a03b8b040d8</t>
  </si>
  <si>
    <t>de8dfe399</t>
  </si>
  <si>
    <t>Make GetTempName() work under Windows the way we need it to work.</t>
  </si>
  <si>
    <t>Make-GetTempName-work-under-Windows-the-way-we-need-it-to-work</t>
  </si>
  <si>
    <t>Thu, 14 Sep 2000 20:20:27 +0000</t>
  </si>
  <si>
    <t>48314e3cce75e8aa371ab7880221ecb9b101e361</t>
  </si>
  <si>
    <t>48314e3cc</t>
  </si>
  <si>
    <t>371112d587695b0c77eea048aaa2709bf09511b1</t>
  </si>
  <si>
    <t>371112d58</t>
  </si>
  <si>
    <t>Rename GetFileSize to avoid a name conflict with Windows (wonder if this really needs to be global, but keep it for now)</t>
  </si>
  <si>
    <t>Rename-GetFileSize-to-avoid-a-name-conflict-with-Windows</t>
  </si>
  <si>
    <t>Thu, 14 Sep 2000 17:35:24 +0000</t>
  </si>
  <si>
    <t>d9a782b5440e185d9d666b717c0907b8a80cd0df</t>
  </si>
  <si>
    <t>d9a782b54</t>
  </si>
  <si>
    <t>185ec4efdd1396047cd4db26b3e19688c90add3f</t>
  </si>
  <si>
    <t>185ec4efd</t>
  </si>
  <si>
    <t>Make this build on Windows; protect some Tta calls</t>
  </si>
  <si>
    <t>Make-this-build-on-Windows-protect-some-Tta-calls</t>
  </si>
  <si>
    <t>Thu, 14 Sep 2000 17:33:35 +0000</t>
  </si>
  <si>
    <t>19fc38e185b03d7264e109ca0e1abdb6f5b0e09f</t>
  </si>
  <si>
    <t>19fc38e18</t>
  </si>
  <si>
    <t>34f139a11c28740c61ea768469024f498f6e7841</t>
  </si>
  <si>
    <t>34f139a11</t>
  </si>
  <si>
    <t>use _RDFDEBUG instead of _DEBUG so main() isn't multiply defined</t>
  </si>
  <si>
    <t>use-_RDFDEBUG-instead-of-_DEBUG-so-main-isn-t-multiply-defined</t>
  </si>
  <si>
    <t>Thu, 14 Sep 2000 17:31:31 +0000</t>
  </si>
  <si>
    <t>7a8ab4a866784e26e32a1df54cfcf30a4b679024</t>
  </si>
  <si>
    <t>7a8ab4a86</t>
  </si>
  <si>
    <t>8726f3f4ba11f93a0bd56d292c93fd8e7c6fafbc</t>
  </si>
  <si>
    <t>8726f3f4b</t>
  </si>
  <si>
    <t>Fix overwriting of values in annot config</t>
  </si>
  <si>
    <t>Fix-overwriting-of-values-in-annot-config</t>
  </si>
  <si>
    <t>Thu, 14 Sep 2000 15:55:14 +0000</t>
  </si>
  <si>
    <t>a00f4990d5b6ac0ccdef45ddee224ee8bbfff247</t>
  </si>
  <si>
    <t>a00f4990d</t>
  </si>
  <si>
    <t>b490ff498effad0f479642d010d3ef7c4d641771</t>
  </si>
  <si>
    <t>b490ff498</t>
  </si>
  <si>
    <t>Create the ANNOTMENU resource</t>
  </si>
  <si>
    <t>Create-the-ANNOTMENU-resource</t>
  </si>
  <si>
    <t>018aa582e64ebcccf090da57bb0c5e776ef4ebf6</t>
  </si>
  <si>
    <t>018aa582e</t>
  </si>
  <si>
    <t>cfd44719e5662e04aef8c385cb64d54ce90d88fe</t>
  </si>
  <si>
    <t>cfd44719e</t>
  </si>
  <si>
    <t>Improving the switch in parsers (not yet complete) LC</t>
  </si>
  <si>
    <t>Improving-the-switch-in-parsers-not-yet-complete</t>
  </si>
  <si>
    <t>Thu, 14 Sep 2000 15:32:03 +0000</t>
  </si>
  <si>
    <t>5766701a8c356e0abddf6bb86e2b7866b0eaad20</t>
  </si>
  <si>
    <t>5766701a8</t>
  </si>
  <si>
    <t>a40d18de2f5d680d71ce8a3116e6301b4fb141b3</t>
  </si>
  <si>
    <t>a40d18de2</t>
  </si>
  <si>
    <t>Cleaning up the code + new temporary version number. Irene</t>
  </si>
  <si>
    <t>Cleaning-up-the-code-new-temporary-version-number</t>
  </si>
  <si>
    <t>Thu, 14 Sep 2000 08:18:07 +0000</t>
  </si>
  <si>
    <t>a4b4231d3189525a6d09eb19202c0c300cde46c3</t>
  </si>
  <si>
    <t>a4b4231d3</t>
  </si>
  <si>
    <t>d84aabb3bba4108f0215dcbcec2a72affb7dab25</t>
  </si>
  <si>
    <t>d84aabb3b</t>
  </si>
  <si>
    <t>After a synchronisation Amaya considered that both the source view and the formatted view should be saved. Now the user can decide to save either the source or the formatted view but only one of them. Irene</t>
  </si>
  <si>
    <t>After-a-synchronisation-Amaya-considered-that-both-the-source-view-and-the</t>
  </si>
  <si>
    <t>Wed, 13 Sep 2000 14:07:20 +0000</t>
  </si>
  <si>
    <t>76e6d4633be21be6454010f3a4769e951ec77a55</t>
  </si>
  <si>
    <t>76e6d4633</t>
  </si>
  <si>
    <t>aa3cc8579a0da1cfae4c5692e8172edc8536150b</t>
  </si>
  <si>
    <t>aa3cc8579</t>
  </si>
  <si>
    <t>Wed, 13 Sep 2000 12:34:15 +0000</t>
  </si>
  <si>
    <t>47180633f67910a7c58468cffa9bc352b06f9277</t>
  </si>
  <si>
    <t>47180633f</t>
  </si>
  <si>
    <t>99a3fa3f0d27e075406328497bf625677990f552</t>
  </si>
  <si>
    <t>99a3fa3f0</t>
  </si>
  <si>
    <t>The XML parsing crashed on Windows platforms. Irene</t>
  </si>
  <si>
    <t>The-XML-parsing-crashed-on-Windows-platforms</t>
  </si>
  <si>
    <t>Wed, 13 Sep 2000 12:33:38 +0000</t>
  </si>
  <si>
    <t>69118fac937ce7852f6d1c8df69006af29f96bf4</t>
  </si>
  <si>
    <t>69118fac9</t>
  </si>
  <si>
    <t>60a755dca9ca9f874a8552ae053488c4dc0dfb97</t>
  </si>
  <si>
    <t>60a755dca</t>
  </si>
  <si>
    <t>Protect some Tta functions to compile on Windows</t>
  </si>
  <si>
    <t>Protect-some-Tta-functions-to-compile-on-Windows</t>
  </si>
  <si>
    <t>Wed, 13 Sep 2000 12:30:53 +0000</t>
  </si>
  <si>
    <t>25adad1ec138f631918969ea3f51c0d989aea43a</t>
  </si>
  <si>
    <t>25adad1ec</t>
  </si>
  <si>
    <t>f0371459cd25188302c655fff7be83d327ed23eb</t>
  </si>
  <si>
    <t>f0371459c</t>
  </si>
  <si>
    <t>Postscript code for printing rectangles with rounded corners. Irene</t>
  </si>
  <si>
    <t>Postscript-code-for-printing-rectangles-with-rounded-corners</t>
  </si>
  <si>
    <t>Wed, 13 Sep 2000 10:23:18 +0000</t>
  </si>
  <si>
    <t>db5505a76add6e69889e64d52b5c84b77e29ae82</t>
  </si>
  <si>
    <t>db5505a76</t>
  </si>
  <si>
    <t>863053f165572cce9ef3ee9b38180e7b18cc84c4</t>
  </si>
  <si>
    <t>863053f16</t>
  </si>
  <si>
    <t>JK: two fixes for making this module compile under Windows.</t>
  </si>
  <si>
    <t>JK-two-fixes-for-making-this-module-compile-under-Windows</t>
  </si>
  <si>
    <t>Tue, 12 Sep 2000 22:51:14 +0000</t>
  </si>
  <si>
    <t>cebc26a5fb98ae2aa1c7d6da9077c8e3dab0ab3e</t>
  </si>
  <si>
    <t>cebc26a5f</t>
  </si>
  <si>
    <t>2b0d5d70a3feeb57841ef5ded7ef62032caaf39e</t>
  </si>
  <si>
    <t>2b0d5d70a</t>
  </si>
  <si>
    <t>Adding specific presentation in the the pivot for supporting SVG lines Irene</t>
  </si>
  <si>
    <t>Adding-specific-presentation-in-the-the-pivot-for-supporting-SVG-lines</t>
  </si>
  <si>
    <t>Tue, 12 Sep 2000 16:37:20 +0000</t>
  </si>
  <si>
    <t>2673e4df0bdd20cac091b9dabea2f4fe8b5a60b6</t>
  </si>
  <si>
    <t>2673e4df0</t>
  </si>
  <si>
    <t>754811c6c6eda39d0a3e5b3568d18f79c76b2114</t>
  </si>
  <si>
    <t>754811c6c</t>
  </si>
  <si>
    <t>JK: Adding missing file (sorry!)</t>
  </si>
  <si>
    <t>JK-Adding-missing-file-sorry</t>
  </si>
  <si>
    <t>Tue, 12 Sep 2000 12:54:19 +0000</t>
  </si>
  <si>
    <t>f4e96982c529988251897431e4f5e180297fe3dc</t>
  </si>
  <si>
    <t>f4e96982c</t>
  </si>
  <si>
    <t>88ed2e9d314de540e8767ab4714f071a1bdd3a39</t>
  </si>
  <si>
    <t>88ed2e9d3</t>
  </si>
  <si>
    <t>Bug fix: the function TtaGivePolylinePoint didn't return the first point in next buffers. Irene</t>
  </si>
  <si>
    <t>Bug-fix-the-function-TtaGivePolylinePoint-didn-t-return-the-first-point</t>
  </si>
  <si>
    <t>Tue, 12 Sep 2000 10:30:56 +0000</t>
  </si>
  <si>
    <t>cd9c7a56cda2dac46c1a808f459e3e68b17477f2</t>
  </si>
  <si>
    <t>cd9c7a56c</t>
  </si>
  <si>
    <t>0bfcf772183cc760367511ec821e0a01bc42c968</t>
  </si>
  <si>
    <t>0bfcf7721</t>
  </si>
  <si>
    <t>Bug fix : Amaya crashed when the length of an attribute name was greater than 15. LC</t>
  </si>
  <si>
    <t>Bug-fix-Amaya-crashed-when-the-length-of-an-attribute-name-was-greater-than-15</t>
  </si>
  <si>
    <t>Tue, 12 Sep 2000 10:14:48 +0000</t>
  </si>
  <si>
    <t>4aa09dfe0a04556df6e27b0cecbcc15c8f12e956</t>
  </si>
  <si>
    <t>4aa09dfe0</t>
  </si>
  <si>
    <t>eb358b96d40aff5c337237b6d7f5c2e933ee06fe</t>
  </si>
  <si>
    <t>eb358b96d</t>
  </si>
  <si>
    <t>Amaya didn't display transparent background images. Irene</t>
  </si>
  <si>
    <t>Amaya-didn-t-display-transparent-background-images</t>
  </si>
  <si>
    <t>Tue, 12 Sep 2000 10:01:56 +0000</t>
  </si>
  <si>
    <t>6ef84c6ec5aeedd0b470539c85907a209c1a8a00</t>
  </si>
  <si>
    <t>6ef84c6ec</t>
  </si>
  <si>
    <t>6f0bac71c8b8d7af1e3f702a01b3244816da8605</t>
  </si>
  <si>
    <t>6f0bac71c</t>
  </si>
  <si>
    <t>JK: added some extra prototypes</t>
  </si>
  <si>
    <t>JK-added-some-extra-prototypes</t>
  </si>
  <si>
    <t>Mon, 11 Sep 2000 22:55:50 +0000</t>
  </si>
  <si>
    <t>269da11e6f6dcf7be32753a109f4336db66fac59</t>
  </si>
  <si>
    <t>269da11e6</t>
  </si>
  <si>
    <t>a47cb680fb56472dbcc0a87be8ccf36f52a5f444</t>
  </si>
  <si>
    <t>a47cb680f</t>
  </si>
  <si>
    <t>JK: XPointer. First version of the parsing API, functions for resolving an XPointer into a selection.</t>
  </si>
  <si>
    <t>JK-XPointer.-First-version-of-the-parsing-API-functions-for-resolving</t>
  </si>
  <si>
    <t>Mon, 11 Sep 2000 22:28:05 +0000</t>
  </si>
  <si>
    <t>08ed0e9e02d00389073f25bfacc9a427053b834a</t>
  </si>
  <si>
    <t>08ed0e9e0</t>
  </si>
  <si>
    <t>736456b9f9b7133b059858ddaf92200b101210e3</t>
  </si>
  <si>
    <t>736456b9f</t>
  </si>
  <si>
    <t>Addition of an information in the element mapping tables to indicate if an element is a character-level one or not. Addition of 'Input' elements in the HTML mapping table. LC</t>
  </si>
  <si>
    <t>Addition-of-an-information-in-the-element-mapping-tables-to-indicate-if</t>
  </si>
  <si>
    <t>Mon, 11 Sep 2000 16:36:59 +0000</t>
  </si>
  <si>
    <t>e7afdbeca4c9cc3dc06b782408866425a66508ef</t>
  </si>
  <si>
    <t>e7afdbeca</t>
  </si>
  <si>
    <t>cb3a0c987f30bcc71c56dbd4d5351f51a21abb03</t>
  </si>
  <si>
    <t>cb3a0c987</t>
  </si>
  <si>
    <t>Improving the switch in parser and the parsing of a xml sub-tree LC</t>
  </si>
  <si>
    <t>Improving-the-switch-in-parser-and-the-parsing-of-a-xml-sub-tree</t>
  </si>
  <si>
    <t>Mon, 11 Sep 2000 13:36:01 +0000</t>
  </si>
  <si>
    <t>557602de619457a251da06ef4b1324d33017a561</t>
  </si>
  <si>
    <t>557602de6</t>
  </si>
  <si>
    <t>f1101f480b91abb592f02af1918d9cd200a5836b</t>
  </si>
  <si>
    <t>f1101f480</t>
  </si>
  <si>
    <t>Updating Windows configuration files Irene</t>
  </si>
  <si>
    <t>Updating-Windows-configuration-files</t>
  </si>
  <si>
    <t>Mon, 11 Sep 2000 12:52:32 +0000</t>
  </si>
  <si>
    <t>631733179b4ac71b00b35a41de1ab3db92abeba5</t>
  </si>
  <si>
    <t>cc0d2f17e587c400fd9bf09dd3b4531ba4d03855</t>
  </si>
  <si>
    <t>cc0d2f17e</t>
  </si>
  <si>
    <t>The print crashed (bug fix done by John Darrington) Irene</t>
  </si>
  <si>
    <t>The-print-crashed-bug-fix-done-by-John-Darrington</t>
  </si>
  <si>
    <t>Mon, 11 Sep 2000 12:09:37 +0000</t>
  </si>
  <si>
    <t>8df5e81fd2535563baf2b0966a6d8b3b0355ab1b</t>
  </si>
  <si>
    <t>8df5e81fd</t>
  </si>
  <si>
    <t>fcccf9d933aeba196a4e31c928ba94822a2d3e52</t>
  </si>
  <si>
    <t>fcccf9d93</t>
  </si>
  <si>
    <t>SVG: implementing stroke: none VQ.</t>
  </si>
  <si>
    <t>SVG-implementing-stroke-none</t>
  </si>
  <si>
    <t>Mon, 11 Sep 2000 10:49:48 +0000</t>
  </si>
  <si>
    <t>bd9e89549480e6c1ec226b6f9b1e3c4b7eae1030</t>
  </si>
  <si>
    <t>bd9e89549</t>
  </si>
  <si>
    <t>66f4d2579b6c448b432fb598cdc34bb111e0a4a1</t>
  </si>
  <si>
    <t>66f4d2579</t>
  </si>
  <si>
    <t>SVG: implementing rectangles with rounded corners VQ.</t>
  </si>
  <si>
    <t>SVG-implementing-rectangles-with-rounded-corners</t>
  </si>
  <si>
    <t>Mon, 11 Sep 2000 07:26:45 +0000</t>
  </si>
  <si>
    <t>07e301cacea07aa56676a49b6c58cb2c6eabf224</t>
  </si>
  <si>
    <t>07e301cac</t>
  </si>
  <si>
    <t>b88c0f88ab98fc1a5f8ecf18a09feb826d856620</t>
  </si>
  <si>
    <t>b88c0f88a</t>
  </si>
  <si>
    <t>probable typo preventing Windows build from completing; undeclared variable 'y'</t>
  </si>
  <si>
    <t>probable-typo-preventing-Windows-build-from-completing</t>
  </si>
  <si>
    <t>Fri, 8 Sep 2000 17:55:54 +0000</t>
  </si>
  <si>
    <t>2ec8691eb4947ceb8c8d60970bb3f3c66cc4051f</t>
  </si>
  <si>
    <t>2ec8691eb</t>
  </si>
  <si>
    <t>7e54c405cee2ae066a5ee7016ca66745af2c8149</t>
  </si>
  <si>
    <t>7e54c405c</t>
  </si>
  <si>
    <t>JK: the function for searching for a specific ID attribute wasn't working.</t>
  </si>
  <si>
    <t>JK-the-function-for-searching-for-a-specific-ID-attribute-wasn-t-working</t>
  </si>
  <si>
    <t>Fri, 8 Sep 2000 16:26:39 +0000</t>
  </si>
  <si>
    <t>d7a03006eb9d13f1f0739dfb4cb5d833f1262cca</t>
  </si>
  <si>
    <t>d7a03006e</t>
  </si>
  <si>
    <t>677c8616996db170c3dc37c297b950f988a9542e</t>
  </si>
  <si>
    <t>677c86169</t>
  </si>
  <si>
    <t>REstore background image in Welcome page. VQ.</t>
  </si>
  <si>
    <t>REstore-background-image-in-Welcome-page</t>
  </si>
  <si>
    <t>Fri, 8 Sep 2000 16:22:43 +0000</t>
  </si>
  <si>
    <t>45da03ad7a962e92bb9a57df2fbf74fb71473054</t>
  </si>
  <si>
    <t>45da03ad7</t>
  </si>
  <si>
    <t>8a58a4e0608f1f0be8bd5d4e25f9e62efed681c4</t>
  </si>
  <si>
    <t>8a58a4e06</t>
  </si>
  <si>
    <t>Sometimes the backgroud image was repeated even if there was a no-repeat CSS rule. Synchronize didn't clean up the log file. Irene</t>
  </si>
  <si>
    <t>Sometimes-the-backgroud-image-was-repeated-even-if-there-was-a-no-repeat</t>
  </si>
  <si>
    <t>Fri, 8 Sep 2000 15:50:17 +0000</t>
  </si>
  <si>
    <t>7fd2ed092f6cb68ef6d14b3d7fa7f28bcb6987db</t>
  </si>
  <si>
    <t>7fd2ed092</t>
  </si>
  <si>
    <t>c338ea0876d8ed258ec410422e9ac417d7a3c847</t>
  </si>
  <si>
    <t>c338ea087</t>
  </si>
  <si>
    <t>SVG: implementing circles, ellipses, and lines. VQ.</t>
  </si>
  <si>
    <t>SVG-implementing-circles-ellipses-and-lines</t>
  </si>
  <si>
    <t>Fri, 8 Sep 2000 15:23:53 +0000</t>
  </si>
  <si>
    <t>cb4ee15a4c0f80b9a6bb39de74770f2b519e8e12</t>
  </si>
  <si>
    <t>cb4ee15a4</t>
  </si>
  <si>
    <t>9e91c6dfa42e97bcf1aa22f61fd2f0976ca50184</t>
  </si>
  <si>
    <t>9e91c6dfa</t>
  </si>
  <si>
    <t>Improving the switch in parser for math and svg elements LC</t>
  </si>
  <si>
    <t>Improving-the-switch-in-parser-for-math-and-svg-elements</t>
  </si>
  <si>
    <t>Fri, 8 Sep 2000 13:28:28 +0000</t>
  </si>
  <si>
    <t>ce9f3aa5387574a8595307f6bbe77fb95421bc99</t>
  </si>
  <si>
    <t>ce9f3aa53</t>
  </si>
  <si>
    <t>f6f6bdf741959bcd67b81d917a7b44d1f55c48f6</t>
  </si>
  <si>
    <t>f6f6bdf74</t>
  </si>
  <si>
    <t>Transparency for no-repeated background images on Unix platforms. Irene</t>
  </si>
  <si>
    <t>Transparency-for-no-repeated-background-images-on-Unix-platforms</t>
  </si>
  <si>
    <t>Fri, 8 Sep 2000 12:43:11 +0000</t>
  </si>
  <si>
    <t>fed85807ddcdc02527e9a25209b8d102ffca92b0</t>
  </si>
  <si>
    <t>fed85807d</t>
  </si>
  <si>
    <t>d181587ffa9d85b07c68a522fa1c437dd79a9e0c</t>
  </si>
  <si>
    <t>d181587ff</t>
  </si>
  <si>
    <t>JK: Taking into account in-lined elements.</t>
  </si>
  <si>
    <t>JK-Taking-into-account-in-lined-elements</t>
  </si>
  <si>
    <t>Thu, 7 Sep 2000 20:53:58 +0000</t>
  </si>
  <si>
    <t>d4b0010edaaf4f64c0f8e8287d95035f0fcda362</t>
  </si>
  <si>
    <t>d4b0010ed</t>
  </si>
  <si>
    <t>62fe9af6d5bffc79cb01978a9145419023e7d05b</t>
  </si>
  <si>
    <t>62fe9af6d</t>
  </si>
  <si>
    <t>SVG: implementing attribute transform, only the translation part, though. VQ.</t>
  </si>
  <si>
    <t>SVG-implementing-attribute-transform-only-the-translation-part-though</t>
  </si>
  <si>
    <t>Thu, 7 Sep 2000 17:44:36 +0000</t>
  </si>
  <si>
    <t>73475294fb599d1272dfba5e2345fb01a90c36a7</t>
  </si>
  <si>
    <t>73475294f</t>
  </si>
  <si>
    <t>84288eb4740aadaf39fa629d576b1f76e7883972</t>
  </si>
  <si>
    <t>84288eb47</t>
  </si>
  <si>
    <t>When posting an annotation, use a slightly better test for skipping the prologue at the beginning of the generated document to account for HTML and XHTML differences.  This repairs the new problem of not well-formed annotation bodies.</t>
  </si>
  <si>
    <t>When-posting-an-annotation-use-a-slightly-better-test-for-skipping</t>
  </si>
  <si>
    <t>Thu, 7 Sep 2000 15:06:04 +0000</t>
  </si>
  <si>
    <t>10311494a320b06a6e1688b85293ceb1493a1b3a</t>
  </si>
  <si>
    <t>10311494a</t>
  </si>
  <si>
    <t>c75bb859d36987c35dcf54a9f10779bca510c150</t>
  </si>
  <si>
    <t>c75bb859d</t>
  </si>
  <si>
    <t>Don't crash when there is no body URL returned.</t>
  </si>
  <si>
    <t>Don-t-crash-when-there-is-no-body-URL-returned</t>
  </si>
  <si>
    <t>Thu, 7 Sep 2000 14:42:04 +0000</t>
  </si>
  <si>
    <t>28e845cb7bb640c32dc3d5676f2f6738a7f02b06</t>
  </si>
  <si>
    <t>28e845cb7</t>
  </si>
  <si>
    <t>2298c2f35502384b87ad37fc786e6b62e3a851b7</t>
  </si>
  <si>
    <t>2298c2f35</t>
  </si>
  <si>
    <t>Bug fix: sometimes Amaya was not displaying background images correctly Irene</t>
  </si>
  <si>
    <t>Bug-fix-sometimes-Amaya-was-not-displaying-background-images-correctly</t>
  </si>
  <si>
    <t>Thu, 7 Sep 2000 10:43:46 +0000</t>
  </si>
  <si>
    <t>ab917dcc0e0a77a886b4c25fb7b2fdd8a872c4d2</t>
  </si>
  <si>
    <t>ab917dcc0</t>
  </si>
  <si>
    <t>612ff925a7e6017e23ce1de813f6ef1ca9286a0b</t>
  </si>
  <si>
    <t>612ff925a</t>
  </si>
  <si>
    <t>Improving the whitespace characters handling for XHTML elements. Some cases are not yet treated LC</t>
  </si>
  <si>
    <t>Improving-the-whitespace-characters-handling-for-XHTML-elements</t>
  </si>
  <si>
    <t>Thu, 7 Sep 2000 10:18:58 +0000</t>
  </si>
  <si>
    <t>6a1a1d17fa77fb5f8bbaf6ed53725e44b9d32968</t>
  </si>
  <si>
    <t>6a1a1d17f</t>
  </si>
  <si>
    <t>0191485bce49529048cff7a051bba4013640cd7e</t>
  </si>
  <si>
    <t>0191485bc</t>
  </si>
  <si>
    <t>JK: Connected the parser to Amaya. Moved string-range() to the correct position and added start-point() to the XPointer syntax.</t>
  </si>
  <si>
    <t>JK-Connected-the-parser-to-Amaya</t>
  </si>
  <si>
    <t>Thu, 7 Sep 2000 00:54:34 +0000</t>
  </si>
  <si>
    <t>523912c97170f61e5e5b395b9ea341d35eb15df2</t>
  </si>
  <si>
    <t>523912c97</t>
  </si>
  <si>
    <t>0a45d7727da776b9a54c9ada1e896a16375c15ac</t>
  </si>
  <si>
    <t>0a45d7727</t>
  </si>
  <si>
    <t>JK: changed AMAYA_EXPAT_OPTIONS to EXPAT_OPTIONS throughout. Added the flags to the libwww cases I had forgotten to do before.</t>
  </si>
  <si>
    <t>JK-changed-AMAYA_EXPAT_OPTIONS-to-EXPAT_OPTIONS-throughout.-Added-the</t>
  </si>
  <si>
    <t>Thu, 7 Sep 2000 00:00:31 +0000</t>
  </si>
  <si>
    <t>cb83175adef2168df9f7d81e1466664e3e49bc5e</t>
  </si>
  <si>
    <t>cb83175ad</t>
  </si>
  <si>
    <t>a71e97b0abc895174270adcdcef7e4fc07998a56</t>
  </si>
  <si>
    <t>a71e97b0a</t>
  </si>
  <si>
    <t>JK: Added the expat XML_DTD and XML_NS options.</t>
  </si>
  <si>
    <t>JK-Added-the-expat-XML_DTD-and-XML_NS-options</t>
  </si>
  <si>
    <t>Wed, 6 Sep 2000 23:16:54 +0000</t>
  </si>
  <si>
    <t>52c5a312b04a052ca964bbadd108bf9f66bfb8ae</t>
  </si>
  <si>
    <t>52c5a312b</t>
  </si>
  <si>
    <t>25909def369f95d71e2315a8f882059d8e762b82</t>
  </si>
  <si>
    <t>25909def3</t>
  </si>
  <si>
    <t>Improving the support of images in SVG. Irene</t>
  </si>
  <si>
    <t>Improving-the-support-of-images-in-SVG</t>
  </si>
  <si>
    <t>Wed, 6 Sep 2000 15:19:21 +0000</t>
  </si>
  <si>
    <t>0bd0098ffd878c26004894b279cb65d32838ffde</t>
  </si>
  <si>
    <t>0bd0098ff</t>
  </si>
  <si>
    <t>099aab33aa6adc034d56f9a6ef74888466990d72</t>
  </si>
  <si>
    <t>099aab33a</t>
  </si>
  <si>
    <t>Improving the control on the XHTML conformance Irene</t>
  </si>
  <si>
    <t>Improving-the-control-on-the-XHTML-conformance</t>
  </si>
  <si>
    <t>Wed, 6 Sep 2000 13:57:10 +0000</t>
  </si>
  <si>
    <t>47e5fc4a38c4d73217bd666a085699e65bc6a051</t>
  </si>
  <si>
    <t>47e5fc4a3</t>
  </si>
  <si>
    <t>c5bcfa4125eb5de435977113522ee14f1f61f08e</t>
  </si>
  <si>
    <t>c5bcfa412</t>
  </si>
  <si>
    <t>The repeat argument was not initialized. Irene</t>
  </si>
  <si>
    <t>The-repeat-argument-was-not-initialized</t>
  </si>
  <si>
    <t>Wed, 6 Sep 2000 09:44:00 +0000</t>
  </si>
  <si>
    <t>4b9a81fbabff587abaa6d115c587bb8f6aba675e</t>
  </si>
  <si>
    <t>4b9a81fba</t>
  </si>
  <si>
    <t>71be45ea0393b7b3c82efc970f4d6af93e4f7db1</t>
  </si>
  <si>
    <t>71be45ea0</t>
  </si>
  <si>
    <t>Wed, 6 Sep 2000 09:27:55 +0000</t>
  </si>
  <si>
    <t>bc08d135adf067e6c86ac20ba16a5ca1578d4e06</t>
  </si>
  <si>
    <t>bc08d135a</t>
  </si>
  <si>
    <t>daf035038ad4c520ce0c431de57d55a652f2de99</t>
  </si>
  <si>
    <t>daf035038</t>
  </si>
  <si>
    <t>The menu BackgroundImage on Winodows platforms crashed Amaya. Irene</t>
  </si>
  <si>
    <t>The-menu-BackgroundImage-on-Winodows-platforms-crashed-Amaya</t>
  </si>
  <si>
    <t>Wed, 6 Sep 2000 07:11:43 +0000</t>
  </si>
  <si>
    <t>c473562a6611e34a7af40904332fc09d57b6ed91</t>
  </si>
  <si>
    <t>c473562a6</t>
  </si>
  <si>
    <t>02a424c8ba6d7bb23110f2f19d07c0d50faf5590</t>
  </si>
  <si>
    <t>02a424c8b</t>
  </si>
  <si>
    <t>New feature: When the &lt;body&gt; element is selected in a (X)HTML document     and you press Delete, then all the contents of the body are deleted     and you get an ampty &lt;body&gt; VQ.</t>
  </si>
  <si>
    <t>New-feature-When-the-body-element-is-selected-in-a-X-HTML-document</t>
  </si>
  <si>
    <t>Tue, 5 Sep 2000 17:33:22 +0000</t>
  </si>
  <si>
    <t>64d543c58fca39d854f3b805ece6d8c2c7b32ba3</t>
  </si>
  <si>
    <t>64d543c58</t>
  </si>
  <si>
    <t>b59ac929e6f746403554fb71b5642686c7d55a09</t>
  </si>
  <si>
    <t>b59ac929e</t>
  </si>
  <si>
    <t>SVG: implementing the &lt;image&gt; element. VQ.</t>
  </si>
  <si>
    <t>SVG-implementing-the-image-element</t>
  </si>
  <si>
    <t>Tue, 5 Sep 2000 15:44:20 +0000</t>
  </si>
  <si>
    <t>9096c6128504ba51cda653dfc2ea63da80aa7030</t>
  </si>
  <si>
    <t>9096c6128</t>
  </si>
  <si>
    <t>9352658315d75bf14b2b141d7d4ac06754617f2f</t>
  </si>
  <si>
    <t>Support of different XHTML profiles: transitional, strict, basic Irene</t>
  </si>
  <si>
    <t>Support-of-different-XHTML-profiles-transitional-strict-basic</t>
  </si>
  <si>
    <t>Tue, 5 Sep 2000 15:44:10 +0000</t>
  </si>
  <si>
    <t>2da1bd6434b7f6af7fd05efd06e1d87d73baa87f</t>
  </si>
  <si>
    <t>2da1bd643</t>
  </si>
  <si>
    <t>4090af5ca9988b0c09d52241a15baf275cfed068</t>
  </si>
  <si>
    <t>4090af5ca</t>
  </si>
  <si>
    <t>Amaya transformations were broken. Fixing some minor bugs too. Irene</t>
  </si>
  <si>
    <t>Amaya-transformations-were-broken</t>
  </si>
  <si>
    <t>Tue, 5 Sep 2000 13:44:43 +0000</t>
  </si>
  <si>
    <t>a6a494fbc33dfbb8765675ee4534fd12c1f374b2</t>
  </si>
  <si>
    <t>a6a494fbc</t>
  </si>
  <si>
    <t>e5c37b31238f6df729867d18a9e8ac0de8764b3d</t>
  </si>
  <si>
    <t>e5c37b312</t>
  </si>
  <si>
    <t>First step to handle whitespace characters in XML parser LC</t>
  </si>
  <si>
    <t>First-step-to-handle-whitespace-characters-in-XML-parser</t>
  </si>
  <si>
    <t>Tue, 5 Sep 2000 13:33:45 +0000</t>
  </si>
  <si>
    <t>f4b8ab635c83fd952c7d9935bab5d2c094d0802e</t>
  </si>
  <si>
    <t>f4b8ab635</t>
  </si>
  <si>
    <t>29e52f7d0962a8caceaaa161714ae99aaa84fba1</t>
  </si>
  <si>
    <t>29e52f7d0</t>
  </si>
  <si>
    <t>SVG: handling elements text and tspan. VQ.</t>
  </si>
  <si>
    <t>SVG-handling-elements-text-and-tspan</t>
  </si>
  <si>
    <t>Tue, 5 Sep 2000 08:23:17 +0000</t>
  </si>
  <si>
    <t>3bbe1f8ad2f227064ca67e3a58a2bc1e35d6c53a</t>
  </si>
  <si>
    <t>3bbe1f8ad</t>
  </si>
  <si>
    <t>cf3ab36b1d3535331aac0f57d88a1ca50ba7282c</t>
  </si>
  <si>
    <t>cf3ab36b1</t>
  </si>
  <si>
    <t>JK: first cut at the XPointer parser. Commited as a safeguard, not yet linked to Amaya.</t>
  </si>
  <si>
    <t>JK-first-cut-at-the-XPointer-parser.-Commited-as-a-safeguard-not-yet</t>
  </si>
  <si>
    <t>Mon, 4 Sep 2000 17:43:18 +0000</t>
  </si>
  <si>
    <t>979cfc058ee0186e4c858328f5e0f20594f14b90</t>
  </si>
  <si>
    <t>979cfc058</t>
  </si>
  <si>
    <t>4be3ed1ba052091f676608f7a90f37afc2086625</t>
  </si>
  <si>
    <t>4be3ed1ba</t>
  </si>
  <si>
    <t>JK: Added new functions for finding a given element and a given ID</t>
  </si>
  <si>
    <t>JK-Added-new-functions-for-finding-a-given-element-and-a-given-ID</t>
  </si>
  <si>
    <t>Mon, 4 Sep 2000 17:42:17 +0000</t>
  </si>
  <si>
    <t>170268da2931f57fa130339ce5ae23fafa313929</t>
  </si>
  <si>
    <t>170268da2</t>
  </si>
  <si>
    <t>ee480e87473d5d4d72d5696193261d68037c0395</t>
  </si>
  <si>
    <t>ee480e874</t>
  </si>
  <si>
    <t>SVG: adding element &lt;g&gt; and removing some obsolete attributes from      GraphML. VQ.</t>
  </si>
  <si>
    <t>SVG-adding-element-g-and-removing-some-obsolete-attributes-from</t>
  </si>
  <si>
    <t>Mon, 4 Sep 2000 17:15:20 +0000</t>
  </si>
  <si>
    <t>060f08a85623e52f427ef002482c45f9719c6e13</t>
  </si>
  <si>
    <t>060f08a85</t>
  </si>
  <si>
    <t>5a7dc9e78e470613d6ad87b02c3f4f8338ada157</t>
  </si>
  <si>
    <t>5a7dc9e78</t>
  </si>
  <si>
    <t>Initialize some return values in XML parser LC</t>
  </si>
  <si>
    <t>Initialize-some-return-values-in-XML-parser</t>
  </si>
  <si>
    <t>Mon, 4 Sep 2000 15:34:17 +0000</t>
  </si>
  <si>
    <t>de632e76fdbd07ae0366aa853b0c705454cf8694</t>
  </si>
  <si>
    <t>de632e76f</t>
  </si>
  <si>
    <t>8f5f0d2a5e574215020917bdcf333ed6ab2f7910</t>
  </si>
  <si>
    <t>8f5f0d2a5</t>
  </si>
  <si>
    <t>Mon, 4 Sep 2000 15:01:14 +0000</t>
  </si>
  <si>
    <t>28772e22026c6a8edd92aded231bc865363d0bcd</t>
  </si>
  <si>
    <t>ff23f78465b0497033f66520b4c507d5e427750f</t>
  </si>
  <si>
    <t>ff23f7846</t>
  </si>
  <si>
    <t>Improving the error awareness in the XML parser. Preparing the control on attributes. Irene</t>
  </si>
  <si>
    <t>Improving-the-error-awareness-in-the-XML-parser</t>
  </si>
  <si>
    <t>Mon, 4 Sep 2000 13:44:33 +0000</t>
  </si>
  <si>
    <t>101b71e661d927ae37885994ad229f0d84e186fa</t>
  </si>
  <si>
    <t>101b71e66</t>
  </si>
  <si>
    <t>1f97ff04df384bb49bea1ddcdb91d688112cd44c</t>
  </si>
  <si>
    <t>1f97ff04d</t>
  </si>
  <si>
    <t>SVG: handling "fill" attribute (or style property) for text elements VQ.</t>
  </si>
  <si>
    <t>SVG-handling-fill-attribute-or-style-property-for-text-elements</t>
  </si>
  <si>
    <t>Mon, 4 Sep 2000 13:00:00 +0000</t>
  </si>
  <si>
    <t>caedfe8205ec1a088c91f1c4ecfef0200eddd1fa</t>
  </si>
  <si>
    <t>caedfe820</t>
  </si>
  <si>
    <t>2f2a1b4e2e7ba497944440dc51f09c46ed1e5b28</t>
  </si>
  <si>
    <t>2f2a1b4e2</t>
  </si>
  <si>
    <t>Adding element foreignObject to SVG. VQ.</t>
  </si>
  <si>
    <t>Adding-element-foreignObject-to-SVG</t>
  </si>
  <si>
    <t>Mon, 4 Sep 2000 08:59:46 +0000</t>
  </si>
  <si>
    <t>739019583ce47e1c04d0449450d77d33b31974a9</t>
  </si>
  <si>
    <t>831cc70933e675b2b872e51c75386a60e9d55cc8</t>
  </si>
  <si>
    <t>831cc7093</t>
  </si>
  <si>
    <t>Attributes with unknown namespaces are ignored in XML parser LC</t>
  </si>
  <si>
    <t>Attributes-with-unknown-namespaces-are-ignored-in-XML-parser</t>
  </si>
  <si>
    <t>Fri, 1 Sep 2000 16:21:17 +0000</t>
  </si>
  <si>
    <t>5bdf2412fe605068e137baf2ec7ab3e0db0a08d5</t>
  </si>
  <si>
    <t>5bdf2412f</t>
  </si>
  <si>
    <t>2db634522562b36c5abc2ca9a74a80c742859db3</t>
  </si>
  <si>
    <t>2db634522</t>
  </si>
  <si>
    <t>Fri, 1 Sep 2000 16:20:14 +0000</t>
  </si>
  <si>
    <t>c52bb08670e1d09f0dad4406e95a76e235af1a4c</t>
  </si>
  <si>
    <t>c52bb0867</t>
  </si>
  <si>
    <t>fd8a0e20e5d5cab5492b5e414bbf8823d8871ece</t>
  </si>
  <si>
    <t>fd8a0e20e</t>
  </si>
  <si>
    <t>Sniffing function had a cold Irene &amp; Laurent</t>
  </si>
  <si>
    <t>Sniffing-function-had-a-cold</t>
  </si>
  <si>
    <t>Fri, 1 Sep 2000 15:27:56 +0000</t>
  </si>
  <si>
    <t>f22f5b5c4b5a150a270abd4244eee8fb8ce6a223</t>
  </si>
  <si>
    <t>f22f5b5c4</t>
  </si>
  <si>
    <t>a1894c2078d1c385a4ed1bf32e7d56f2f8949f7f</t>
  </si>
  <si>
    <t>a1894c207</t>
  </si>
  <si>
    <t>Adding a confirm message when the XML parser detects an error. Irene</t>
  </si>
  <si>
    <t>Adding-a-confirm-message-when-the-XML-parser-detects-an-error</t>
  </si>
  <si>
    <t>Fri, 1 Sep 2000 14:34:29 +0000</t>
  </si>
  <si>
    <t>ac513df06efb53ef260948d3569ce2ee732a7ae5</t>
  </si>
  <si>
    <t>ac513df06</t>
  </si>
  <si>
    <t>61b8ee424c4cd32814e2991cf07ca67ceebfa377</t>
  </si>
  <si>
    <t>61b8ee424</t>
  </si>
  <si>
    <t>magali</t>
  </si>
  <si>
    <t>Fri, 1 Sep 2000 14:30:39 +0000</t>
  </si>
  <si>
    <t>75f6eba4f366d8b7017e85653e8a2b4203bbb103</t>
  </si>
  <si>
    <t>75f6eba4f</t>
  </si>
  <si>
    <t>bd0eb649d06761248772a7723b8aca2a709e3a07</t>
  </si>
  <si>
    <t>bd0eb649d</t>
  </si>
  <si>
    <t>valentine cvs: ----------------------------------------------------------------------</t>
  </si>
  <si>
    <t>valentine</t>
  </si>
  <si>
    <t>Fri, 1 Sep 2000 14:28:02 +0000</t>
  </si>
  <si>
    <t>421b1c9464e20b1404b3892b0bfb82d2a4695423</t>
  </si>
  <si>
    <t>421b1c946</t>
  </si>
  <si>
    <t>4940227f26e8c4e21c740d11c95558f3ab9848c4</t>
  </si>
  <si>
    <t>4940227f2</t>
  </si>
  <si>
    <t>Bug Fix: Amaya crashed when saving the source code of an HTML document. VQ.</t>
  </si>
  <si>
    <t>Bug-Fix-Amaya-crashed-when-saving-the-source-code-of-an-HTML-document</t>
  </si>
  <si>
    <t>Fri, 1 Sep 2000 14:05:40 +0000</t>
  </si>
  <si>
    <t>d534eb1e089c30346333e3ce6d3465c3c97b0564</t>
  </si>
  <si>
    <t>d534eb1e0</t>
  </si>
  <si>
    <t>0d91d93d78ade779a0f9b6b3e9040002f682c561</t>
  </si>
  <si>
    <t>0d91d93d7</t>
  </si>
  <si>
    <t>JK: removed the THOTDIR dependency in the libwww rules</t>
  </si>
  <si>
    <t>JK-removed-the-THOTDIR-dependency-in-the-libwww-rules</t>
  </si>
  <si>
    <t>Fri, 1 Sep 2000 14:02:48 +0000</t>
  </si>
  <si>
    <t>aea8397a1b497749c09d059c5a052569941651e2</t>
  </si>
  <si>
    <t>aea8397a1</t>
  </si>
  <si>
    <t>20616066df6240096ee19293fe79fdcecad212f3</t>
  </si>
  <si>
    <t>20616066d</t>
  </si>
  <si>
    <t>Stop EXPAT parser when it finds an unknown namespaces LC</t>
  </si>
  <si>
    <t>Stop-EXPAT-parser-when-it-finds-an-unknown-namespaces</t>
  </si>
  <si>
    <t>Fri, 1 Sep 2000 12:59:56 +0000</t>
  </si>
  <si>
    <t>0268bf84ff82e1cc2fa799bb869f562ba1e24ad3</t>
  </si>
  <si>
    <t>0268bf84f</t>
  </si>
  <si>
    <t>4628a69fe171678db2e2ef152fa3ed270ec7ee76</t>
  </si>
  <si>
    <t>4628a69fe</t>
  </si>
  <si>
    <t>Bug fix: Amaya was not able to read some remote HTML documents Irene</t>
  </si>
  <si>
    <t>Bug-fix-Amaya-was-not-able-to-read-some-remote-HTML-documents</t>
  </si>
  <si>
    <t>Fri, 1 Sep 2000 12:36:19 +0000</t>
  </si>
  <si>
    <t>53f52b4f628925b273212051fe76e2c992ec3162</t>
  </si>
  <si>
    <t>53f52b4f6</t>
  </si>
  <si>
    <t>cce9bcde19c925e37325097c8cfc24ebef844244</t>
  </si>
  <si>
    <t>cce9bcde1</t>
  </si>
  <si>
    <t>Improving recognityion of the HTML DOCTYPE declaration. VQ</t>
  </si>
  <si>
    <t>Improving-recognityion-of-the-HTML-DOCTYPE-declaration</t>
  </si>
  <si>
    <t>Fri, 1 Sep 2000 11:15:41 +0000</t>
  </si>
  <si>
    <t>014a40620581e448d2eef98bddb71ae3bd945b2d</t>
  </si>
  <si>
    <t>014a40620</t>
  </si>
  <si>
    <t>401547952bb135283c7b8712443a4bf287e51313</t>
  </si>
  <si>
    <t>Bug fix: the HTML parser did not recognize tag &lt;html&gt; correctly and     processed some HTML files as plain text. VQ</t>
  </si>
  <si>
    <t>Bug-fix-the-HTML-parser-did-not-recognize-tag-html-correctly-and</t>
  </si>
  <si>
    <t>Fri, 1 Sep 2000 10:34:53 +0000</t>
  </si>
  <si>
    <t>21d599128ad3c5a69c6a6c7cc94df661029732a5</t>
  </si>
  <si>
    <t>21d599128</t>
  </si>
  <si>
    <t>98c4bc28876644ae7457d3572ab2fe397f66aaa0</t>
  </si>
  <si>
    <t>98c4bc288</t>
  </si>
  <si>
    <t>Fri, 1 Sep 2000 09:26:06 +0000</t>
  </si>
  <si>
    <t>c457bb9b35a56b310d22851cbf77f08a3916bb70</t>
  </si>
  <si>
    <t>c457bb9b3</t>
  </si>
  <si>
    <t>f363f50985a01341094d007040aa86ff854e4843</t>
  </si>
  <si>
    <t>f363f5098</t>
  </si>
  <si>
    <t>Annotations didn't work when using the parser expat. Irene</t>
  </si>
  <si>
    <t>Annotations-didn-t-work-when-using-the-parser-expat</t>
  </si>
  <si>
    <t>Fri, 1 Sep 2000 08:29:25 +0000</t>
  </si>
  <si>
    <t>4a1e5c0cb47e1ccc1c4806f6b9c1776061593557</t>
  </si>
  <si>
    <t>4a1e5c0cb</t>
  </si>
  <si>
    <t>94ed50d518d9b28cca792499263ad56f3c4ac833</t>
  </si>
  <si>
    <t>94ed50d51</t>
  </si>
  <si>
    <t>Fri, 1 Sep 2000 08:17:39 +0000</t>
  </si>
  <si>
    <t>60da896894dc204e3678543afa4f49c1d10c8490</t>
  </si>
  <si>
    <t>60da89689</t>
  </si>
  <si>
    <t>ab2a760585159a2be809c006409acc3b27732f0c</t>
  </si>
  <si>
    <t>ab2a76058</t>
  </si>
  <si>
    <t>Fri, 1 Sep 2000 08:15:40 +0000</t>
  </si>
  <si>
    <t>3b0cbfc8e5b6f5ffde08e4594fd5c8f5e0d95df0</t>
  </si>
  <si>
    <t>3b0cbfc8e</t>
  </si>
  <si>
    <t>e27c02154ec2df6beb5183f518d8b57d7ded7832</t>
  </si>
  <si>
    <t>e27c02154</t>
  </si>
  <si>
    <t>Parsing of external entities in XML parser LC</t>
  </si>
  <si>
    <t>Parsing-of-external-entities-in-XML-parser</t>
  </si>
  <si>
    <t>Thu, 31 Aug 2000 16:58:33 +0000</t>
  </si>
  <si>
    <t>78c70d08dd906ef34b0d710cb78c40b1d4a169a3</t>
  </si>
  <si>
    <t>78c70d08d</t>
  </si>
  <si>
    <t>2fa0465c16c6d66988d54bf872b995b7d55ad75b</t>
  </si>
  <si>
    <t>2fa0465c1</t>
  </si>
  <si>
    <t>Bug fix: the html parser was not able to call the old XML parser    properly. VQ.</t>
  </si>
  <si>
    <t>Bug-fix-the-html-parser-was-not-able-to-call-the-old-XML-parser</t>
  </si>
  <si>
    <t>Thu, 31 Aug 2000 16:14:27 +0000</t>
  </si>
  <si>
    <t>c44dbc61aa12d62fbc5cea2bccc49496a3b6162d</t>
  </si>
  <si>
    <t>c44dbc61a</t>
  </si>
  <si>
    <t>d8802e287f33c3e1ec27cef410a087523642bf2d</t>
  </si>
  <si>
    <t>d8802e287</t>
  </si>
  <si>
    <t>Uninitialized variable in the case of the old XML parser. Irene</t>
  </si>
  <si>
    <t>Uninitialized-variable-in-the-case-of-the-old-XML-parser</t>
  </si>
  <si>
    <t>Thu, 31 Aug 2000 16:08:00 +0000</t>
  </si>
  <si>
    <t>ac71e14eed2c42972138398718dfdd843aab2a02</t>
  </si>
  <si>
    <t>ac71e14ee</t>
  </si>
  <si>
    <t>910f9d264566aee1d4e7c86e5bde61b9d4b3665e</t>
  </si>
  <si>
    <t>910f9d264</t>
  </si>
  <si>
    <t>Amaya now publish with the document encoding. Irene</t>
  </si>
  <si>
    <t>Amaya-now-publish-with-the-document-encoding</t>
  </si>
  <si>
    <t>Thu, 31 Aug 2000 15:13:25 +0000</t>
  </si>
  <si>
    <t>2d85f0682572bdb1de63c69533e01ee53dcb75d2</t>
  </si>
  <si>
    <t>2d85f0682</t>
  </si>
  <si>
    <t>9799754f57c12d3f9cb2ded081539ffd8560a65a</t>
  </si>
  <si>
    <t>9799754f5</t>
  </si>
  <si>
    <t>C C Bug fix: the log file was</t>
  </si>
  <si>
    <t>C</t>
  </si>
  <si>
    <t>Thu, 31 Aug 2000 15:09:16 +0000</t>
  </si>
  <si>
    <t>f6a99f4b5cf6489e132e2b58973c965bc95d33cb</t>
  </si>
  <si>
    <t>f6a99f4b5</t>
  </si>
  <si>
    <t>0410dfccd917768567274d5f8aeb42f1ac34a725</t>
  </si>
  <si>
    <t>0410dfccd</t>
  </si>
  <si>
    <t>Bug fix: when the log file document was automatically closed the context was not cleaned correctly. Irene</t>
  </si>
  <si>
    <t>Bug-fix-when-the-log-file-document-was-automatically-closed-the-context</t>
  </si>
  <si>
    <t>Thu, 31 Aug 2000 13:40:28 +0000</t>
  </si>
  <si>
    <t>e7a5e130c1308ea38461d8270e688d05f9e9855c</t>
  </si>
  <si>
    <t>e7a5e130c</t>
  </si>
  <si>
    <t>33ce23a3a32cea3332b191c4c0ddf4251032f3e3</t>
  </si>
  <si>
    <t>33ce23a3a</t>
  </si>
  <si>
    <t>Adding a sniffing function that checks document headers Irene</t>
  </si>
  <si>
    <t>Adding-a-sniffing-function-that-checks-document-headers</t>
  </si>
  <si>
    <t>Thu, 31 Aug 2000 12:42:41 +0000</t>
  </si>
  <si>
    <t>78b30f065f3961930f8f5be78933d7b322719513</t>
  </si>
  <si>
    <t>78b30f065</t>
  </si>
  <si>
    <t>74bdd29e62d632e6de06151216d73e592d3f537d</t>
  </si>
  <si>
    <t>74bdd29e6</t>
  </si>
  <si>
    <t>Thu, 31 Aug 2000 10:44:42 +0000</t>
  </si>
  <si>
    <t>102aa74ea36ba95bc8f3500bc5a4d6168f4422ee</t>
  </si>
  <si>
    <t>102aa74ea</t>
  </si>
  <si>
    <t>2c6fbb839d8dd076abc60848550238cba3aca4f0</t>
  </si>
  <si>
    <t>2c6fbb839</t>
  </si>
  <si>
    <t>Thu, 31 Aug 2000 09:37:05 +0000</t>
  </si>
  <si>
    <t>fa28d182ed5ec14ea313ac68ee8354e1890dfe92</t>
  </si>
  <si>
    <t>fa28d182e</t>
  </si>
  <si>
    <t>ce852270f6569ae74ee4475fae063320f633ffe3</t>
  </si>
  <si>
    <t>ce852270f</t>
  </si>
  <si>
    <t>Thu, 31 Aug 2000 09:18:24 +0000</t>
  </si>
  <si>
    <t>65519f0f7f0dd34850cd34600b7e438e49018edb</t>
  </si>
  <si>
    <t>65519f0f7</t>
  </si>
  <si>
    <t>5a9d79b9aefc5e8443e9eacd2e1ee497db222708</t>
  </si>
  <si>
    <t>5a9d79b9a</t>
  </si>
  <si>
    <t>Thu, 31 Aug 2000 09:12:52 +0000</t>
  </si>
  <si>
    <t>1ed3d06cbff31bc0e01e24749f8c8d2ef9153f72</t>
  </si>
  <si>
    <t>1ed3d06cb</t>
  </si>
  <si>
    <t>777b2d7cc79df300c2fec535eb3fcb95f8fdc7ac</t>
  </si>
  <si>
    <t>777b2d7cc</t>
  </si>
  <si>
    <t>Updating links in the French doc Irene</t>
  </si>
  <si>
    <t>Updating-links-in-the-French-doc</t>
  </si>
  <si>
    <t>Thu, 31 Aug 2000 07:59:26 +0000</t>
  </si>
  <si>
    <t>0d894c5c89172f0ef374492c09a8dbaeeaeb714f</t>
  </si>
  <si>
    <t>0d894c5c8</t>
  </si>
  <si>
    <t>5f2f40f8a7be3c5a5bd629418464bd6dfb03b784</t>
  </si>
  <si>
    <t>5f2f40f8a</t>
  </si>
  <si>
    <t>Updating the doc Irene</t>
  </si>
  <si>
    <t>Updating-the-doc</t>
  </si>
  <si>
    <t>Thu, 31 Aug 2000 07:37:44 +0000</t>
  </si>
  <si>
    <t>2b6476b2bbdb20d9592a0d8db415df962fb10a89</t>
  </si>
  <si>
    <t>2b6476b2b</t>
  </si>
  <si>
    <t>47666a767ce0db8323f41e4fe249e78f2dbd0624</t>
  </si>
  <si>
    <t>47666a767</t>
  </si>
  <si>
    <t>Adding attributes macros, display, overflow, altimg and alttext to the top-level &lt;math&gt; element. VQ.</t>
  </si>
  <si>
    <t>Adding-attributes-macros-display-overflow-altimg-and-alttext-to-the</t>
  </si>
  <si>
    <t>Thu, 31 Aug 2000 07:35:02 +0000</t>
  </si>
  <si>
    <t>79fc01fed664632dd37317901a7324d83e519241</t>
  </si>
  <si>
    <t>79fc01fed</t>
  </si>
  <si>
    <t>233033f21eb3bd1aec3fe443bcefd7dc3f411d55</t>
  </si>
  <si>
    <t>233033f21</t>
  </si>
  <si>
    <t>Improving integration of MathML and SVG elements within (X)HTML documents. These changes require that you delete all *.o files in you amaya object directory before doing "make". VQ</t>
  </si>
  <si>
    <t>Improving-integration-of-MathML-and-SVG-elements-within-X-HTML-documents</t>
  </si>
  <si>
    <t>Wed, 30 Aug 2000 16:43:20 +0000</t>
  </si>
  <si>
    <t>a76170b4dba8f844767d735f59cc3029897c3d39</t>
  </si>
  <si>
    <t>a76170b4d</t>
  </si>
  <si>
    <t>f20fddd41e1401b245afed44cd06039abec3263d</t>
  </si>
  <si>
    <t>f20fddd41</t>
  </si>
  <si>
    <t>Wed, 30 Aug 2000 14:22:16 +0000</t>
  </si>
  <si>
    <t>fa0a5bfd8a34dcc10f8b221b5cf6598538708b13</t>
  </si>
  <si>
    <t>fa0a5bfd8</t>
  </si>
  <si>
    <t>1b37059f2d966f96df90dcb12f22689ce2a73408</t>
  </si>
  <si>
    <t>1b37059f2</t>
  </si>
  <si>
    <t>Wed, 30 Aug 2000 14:12:53 +0000</t>
  </si>
  <si>
    <t>ccc108a03d182d2b7461469612c28d50df640f4c</t>
  </si>
  <si>
    <t>ccc108a03</t>
  </si>
  <si>
    <t>bb5875c45d85829d69fa283643a8afb9655fd7d5</t>
  </si>
  <si>
    <t>bb5875c45</t>
  </si>
  <si>
    <t>Wed, 30 Aug 2000 14:12:10 +0000</t>
  </si>
  <si>
    <t>c8a3884896d03201eccf5500f054fa49657280a9</t>
  </si>
  <si>
    <t>c8a388489</t>
  </si>
  <si>
    <t>8cace588519dff1dffd8532921f7cee264c220ea</t>
  </si>
  <si>
    <t>8cace5885</t>
  </si>
  <si>
    <t>Wed, 30 Aug 2000 14:06:33 +0000</t>
  </si>
  <si>
    <t>a228b1773d99a9d11ff9054b2b77ed733a26b730</t>
  </si>
  <si>
    <t>a228b1773</t>
  </si>
  <si>
    <t>9cf4ef41a6f69373729d1ac350766eb4d7bf69a0</t>
  </si>
  <si>
    <t>9cf4ef41a</t>
  </si>
  <si>
    <t>Wed, 30 Aug 2000 13:56:06 +0000</t>
  </si>
  <si>
    <t>9efb4493ae4f3a008cbe531b5b4a9eb50046225c</t>
  </si>
  <si>
    <t>9efb4493a</t>
  </si>
  <si>
    <t>fac9db1435637d1524f074406bd8053f0d7f4cf4</t>
  </si>
  <si>
    <t>fac9db143</t>
  </si>
  <si>
    <t>The synchronization of a XML document from the main view or from the source viewcalls the right parser. In html2thot.c the function ReadTextFile is no longer static. LC</t>
  </si>
  <si>
    <t>The-synchronization-of-a-XML-document-from-the-main-view-or-from-the-source-viewcalls-the-right-parser</t>
  </si>
  <si>
    <t>Wed, 30 Aug 2000 13:54:27 +0000</t>
  </si>
  <si>
    <t>ce4ef6274b28ba2fe243e578e1e31f6999e4555e</t>
  </si>
  <si>
    <t>ce4ef6274</t>
  </si>
  <si>
    <t>f9691e8838907d17a6a212f27a6bfca5adbfe3cf</t>
  </si>
  <si>
    <t>f9691e883</t>
  </si>
  <si>
    <t>Wed, 30 Aug 2000 13:44:58 +0000</t>
  </si>
  <si>
    <t>88fd189df1c8abef558522cec4144ce7dacc1ff6</t>
  </si>
  <si>
    <t>88fd189df</t>
  </si>
  <si>
    <t>c7591a711dbf4bcc0c1108df5f14690955953bdb</t>
  </si>
  <si>
    <t>c7591a711</t>
  </si>
  <si>
    <t>Wed, 30 Aug 2000 13:36:13 +0000</t>
  </si>
  <si>
    <t>13cff0b4c12b69c5e1e33dcfe042d25ac72abac5</t>
  </si>
  <si>
    <t>13cff0b4c</t>
  </si>
  <si>
    <t>db6766f0607df88fe1ac157af114f2e4975510cf</t>
  </si>
  <si>
    <t>db6766f06</t>
  </si>
  <si>
    <t>Wed, 30 Aug 2000 13:33:01 +0000</t>
  </si>
  <si>
    <t>a8d608bcbba8da6d56ce0e9a5754e031882d5e37</t>
  </si>
  <si>
    <t>a8d608bcb</t>
  </si>
  <si>
    <t>d02a7754bed7aacc20fe550ffd8625dac39e3dd7</t>
  </si>
  <si>
    <t>d02a7754b</t>
  </si>
  <si>
    <t>Wed, 30 Aug 2000 13:21:09 +0000</t>
  </si>
  <si>
    <t>95c153a2b7828d2baaedf07cf67a59a632d1527e</t>
  </si>
  <si>
    <t>95c153a2b</t>
  </si>
  <si>
    <t>624a7fb34d3816da4f62ddd8d6f1e200526bfc23</t>
  </si>
  <si>
    <t>624a7fb34</t>
  </si>
  <si>
    <t>AB: change the call to HTRDF_parseFile to that function's latest AP changes.</t>
  </si>
  <si>
    <t>AB-change-the-call-to-HTRDF_parseFile-to-that-function-s-latest</t>
  </si>
  <si>
    <t xml:space="preserve">Miscellaneous code cleanup (e.g. strdup to TtaStrdup)._x000D_
</t>
  </si>
  <si>
    <t>Wed, 30 Aug 2000 13:05:17 +0000</t>
  </si>
  <si>
    <t>55f2b1aebcfa80ef0b4766198d399368371012f4</t>
  </si>
  <si>
    <t>55f2b1aeb</t>
  </si>
  <si>
    <t>c61eb1ff8e61e9a6f525991c51aea36bf432f63a</t>
  </si>
  <si>
    <t>c61eb1ff8</t>
  </si>
  <si>
    <t>Wed, 30 Aug 2000 12:25:47 +0000</t>
  </si>
  <si>
    <t>f3a056a6d35aefaebcd31f6ae1647d23ee8b1ddc</t>
  </si>
  <si>
    <t>f3a056a6d</t>
  </si>
  <si>
    <t>23eaf159631714bfb6410b4980292a47dd666260</t>
  </si>
  <si>
    <t>23eaf1596</t>
  </si>
  <si>
    <t>Wed, 30 Aug 2000 12:19:41 +0000</t>
  </si>
  <si>
    <t>599ee04b64501ab173b84f3613b44d2dc3b609a4</t>
  </si>
  <si>
    <t>599ee04b6</t>
  </si>
  <si>
    <t>7a38ca22ffb828e8ebcc713b187b3e3005dbfd18</t>
  </si>
  <si>
    <t>7a38ca22f</t>
  </si>
  <si>
    <t>Wed, 30 Aug 2000 12:11:14 +0000</t>
  </si>
  <si>
    <t>75fafd4ad09d53efbc24fe7399568357b48f5743</t>
  </si>
  <si>
    <t>75fafd4ad</t>
  </si>
  <si>
    <t>b1cc4f404c08409eaf4ebd7e0e17beafd8b39cf7</t>
  </si>
  <si>
    <t>b1cc4f404</t>
  </si>
  <si>
    <t>Wed, 30 Aug 2000 12:00:37 +0000</t>
  </si>
  <si>
    <t>8107fda5b56406c56a0478a11f0186bab7a60c18</t>
  </si>
  <si>
    <t>8107fda5b</t>
  </si>
  <si>
    <t>6afac2ef496e9f89e3405aebc39badb22e1f755f</t>
  </si>
  <si>
    <t>6afac2ef4</t>
  </si>
  <si>
    <t>Wed, 30 Aug 2000 10:24:51 +0000</t>
  </si>
  <si>
    <t>61823c35de5822044a917d9d18327846ee590514</t>
  </si>
  <si>
    <t>61823c35d</t>
  </si>
  <si>
    <t>7cd6705fb69205659cc71f067e914fef9ed1eedc</t>
  </si>
  <si>
    <t>7cd6705fb</t>
  </si>
  <si>
    <t>Amaya crashed when a document source was saved after an aborted closing. Irene</t>
  </si>
  <si>
    <t>Amaya-crashed-when-a-document-source-was-saved-after-an-aborted-closing</t>
  </si>
  <si>
    <t>Wed, 30 Aug 2000 10:13:42 +0000</t>
  </si>
  <si>
    <t>494b13ad0863dee5f97a9a9fe8caccd3353e791c</t>
  </si>
  <si>
    <t>494b13ad0</t>
  </si>
  <si>
    <t>1d8003bd3acd4bf3d73cae63d4c846b9287e8704</t>
  </si>
  <si>
    <t>1d8003bd3</t>
  </si>
  <si>
    <t>Updating the inline doc. Irene</t>
  </si>
  <si>
    <t>Updating-the-inline-doc</t>
  </si>
  <si>
    <t>Wed, 30 Aug 2000 09:48:43 +0000</t>
  </si>
  <si>
    <t>25e657d9c1daafc35a040052ff8f77edc2195d08</t>
  </si>
  <si>
    <t>25e657d9c</t>
  </si>
  <si>
    <t>d950285277eede26259c12721c4f6bb5f98339da</t>
  </si>
  <si>
    <t>d95028527</t>
  </si>
  <si>
    <t>Wed, 30 Aug 2000 09:39:36 +0000</t>
  </si>
  <si>
    <t>c28ab6036867e20479d822913f29ea5afd95a5e3</t>
  </si>
  <si>
    <t>c28ab6036</t>
  </si>
  <si>
    <t>d5ec3ee4e6ef30a36ac51fa6b3e96ea9c0ab5ded</t>
  </si>
  <si>
    <t>d5ec3ee4e</t>
  </si>
  <si>
    <t>Wed, 30 Aug 2000 09:30:56 +0000</t>
  </si>
  <si>
    <t>2f637d593433909cafc37269cc928e07b890ec7d</t>
  </si>
  <si>
    <t>2f637d593</t>
  </si>
  <si>
    <t>dc59ec367c736c38716f3c4534b3c21902093b8e</t>
  </si>
  <si>
    <t>dc59ec367</t>
  </si>
  <si>
    <t>Wed, 30 Aug 2000 09:21:14 +0000</t>
  </si>
  <si>
    <t>b6febd4b3c0e4e7af79d5a2a4b847066e70f65d6</t>
  </si>
  <si>
    <t>b6febd4b3</t>
  </si>
  <si>
    <t>7d764911f8e66d8f211525b5100b55cd61a86761</t>
  </si>
  <si>
    <t>7d764911f</t>
  </si>
  <si>
    <t>Wed, 30 Aug 2000 08:57:12 +0000</t>
  </si>
  <si>
    <t>c75aa67221ce95389572ce2efd27aa1e0931d943</t>
  </si>
  <si>
    <t>c75aa6722</t>
  </si>
  <si>
    <t>e9b71062907b362e7ca3e5144eb49e7ea8da28af</t>
  </si>
  <si>
    <t>e9b710629</t>
  </si>
  <si>
    <t>Wed, 30 Aug 2000 08:56:48 +0000</t>
  </si>
  <si>
    <t>ff7619a0551d5a19a0bdfc0a59981f4ae1ba4312</t>
  </si>
  <si>
    <t>ff7619a05</t>
  </si>
  <si>
    <t>5aac02bae72d28b2a86268db19b316e85b404482</t>
  </si>
  <si>
    <t>5aac02bae</t>
  </si>
  <si>
    <t>JK: fixed a linking problem</t>
  </si>
  <si>
    <t>JK-fixed-a-linking-problem</t>
  </si>
  <si>
    <t>Tue, 29 Aug 2000 16:18:03 +0000</t>
  </si>
  <si>
    <t>aed6f6e91ce90257e0c37c0a7520e8bfed386caf</t>
  </si>
  <si>
    <t>aed6f6e91</t>
  </si>
  <si>
    <t>691226e48a73767d529b1cd47bfdacd3635210fb</t>
  </si>
  <si>
    <t>Tue, 29 Aug 2000 15:31:03 +0000</t>
  </si>
  <si>
    <t>a8c4a19fdb2c12c64afd5f98fbfe3df62a748e27</t>
  </si>
  <si>
    <t>a8c4a19fd</t>
  </si>
  <si>
    <t>f32193633528f349d20ccbb38b72e575d9fea04f</t>
  </si>
  <si>
    <t>f32193633</t>
  </si>
  <si>
    <t>Mixing the HTML parser and the XML parser Irene</t>
  </si>
  <si>
    <t>Mixing-the-HTML-parser-and-the-XML-parser</t>
  </si>
  <si>
    <t>Tue, 29 Aug 2000 15:01:40 +0000</t>
  </si>
  <si>
    <t>cd2ca68cd0e59d1331085a1f8009eb1fda72001d</t>
  </si>
  <si>
    <t>cd2ca68cd</t>
  </si>
  <si>
    <t>2a5cc11ef2bfa6ca511189380710f7ddef7cadfe</t>
  </si>
  <si>
    <t>2a5cc11ef</t>
  </si>
  <si>
    <t>Tue, 29 Aug 2000 14:37:01 +0000</t>
  </si>
  <si>
    <t>9bb7dfb37c9b64c2b8c95828a4a105e842d2a9cc</t>
  </si>
  <si>
    <t>9bb7dfb37</t>
  </si>
  <si>
    <t>26be4a80617a4a40515517b765a9baf61e9dc802</t>
  </si>
  <si>
    <t>26be4a806</t>
  </si>
  <si>
    <t>Tue, 29 Aug 2000 14:36:34 +0000</t>
  </si>
  <si>
    <t>477db8195653d1d6a138b276cde585b8cb45a029</t>
  </si>
  <si>
    <t>477db8195</t>
  </si>
  <si>
    <t>a794f50e1e9c0fd1b99dc593f49cc7e77e35c30c</t>
  </si>
  <si>
    <t>a794f50e1</t>
  </si>
  <si>
    <t>Tue, 29 Aug 2000 14:14:14 +0000</t>
  </si>
  <si>
    <t>f68cb0332b567e66766966a2ca72b9ff22507ca8</t>
  </si>
  <si>
    <t>f68cb0332</t>
  </si>
  <si>
    <t>45fce4ba3c37acd7a95a752324391bb7e45f79af</t>
  </si>
  <si>
    <t>45fce4ba3</t>
  </si>
  <si>
    <t>fudge test for annotation schema type to avoid discarding view metadata needed later when loading the annotation. This is a temporary hack to keep amaya from dumping core.</t>
  </si>
  <si>
    <t>fudge-test-for-annotation-schema-type-to-avoid-discarding</t>
  </si>
  <si>
    <t>Tue, 29 Aug 2000 13:54:06 +0000</t>
  </si>
  <si>
    <t>a9547273459fb7e524bd4bb6c538874b17c4c29d</t>
  </si>
  <si>
    <t>a95472734</t>
  </si>
  <si>
    <t>a8c6d5394d11ef93cf1c6e7ba5ce7cc259066dfa</t>
  </si>
  <si>
    <t>a8c6d5394</t>
  </si>
  <si>
    <t>Tue, 29 Aug 2000 13:39:56 +0000</t>
  </si>
  <si>
    <t>823d124614041242cc4d9f718224fdbe6a32c24a</t>
  </si>
  <si>
    <t>823d12461</t>
  </si>
  <si>
    <t>4062c408d44c577d0bf637c5349ff712e753c7f4</t>
  </si>
  <si>
    <t>4062c408d</t>
  </si>
  <si>
    <t>Tue, 29 Aug 2000 13:15:12 +0000</t>
  </si>
  <si>
    <t>ef98f933cb383c798fca97b74173f75fbd86ce41</t>
  </si>
  <si>
    <t>ef98f933c</t>
  </si>
  <si>
    <t>f89626081fba30a1e1c95b414f38f2b6767c3c3d</t>
  </si>
  <si>
    <t>f89626081</t>
  </si>
  <si>
    <t>Tue, 29 Aug 2000 13:14:08 +0000</t>
  </si>
  <si>
    <t>2dcbc33c8f0833360a4a8d096eeb389fac4377af</t>
  </si>
  <si>
    <t>2dcbc33c8</t>
  </si>
  <si>
    <t>68b8c1038f3535d47ebced41af7dc5b0d9c5dec4</t>
  </si>
  <si>
    <t>68b8c1038</t>
  </si>
  <si>
    <t>Tue, 29 Aug 2000 12:26:30 +0000</t>
  </si>
  <si>
    <t>d83de73917aeab6d8e103d3df3d6fa7aedd6d2ca</t>
  </si>
  <si>
    <t>d83de7391</t>
  </si>
  <si>
    <t>af4a9e45bac9e8911d7c5c52d5ff1df517bbd496</t>
  </si>
  <si>
    <t>af4a9e45b</t>
  </si>
  <si>
    <t>Tue, 29 Aug 2000 12:25:17 +0000</t>
  </si>
  <si>
    <t>3b9e6c96ea27971a55d507816f403163ad39d2d3</t>
  </si>
  <si>
    <t>3b9e6c96e</t>
  </si>
  <si>
    <t>c3949bc768d2cbfa575daedb9098ab3814dfd6de</t>
  </si>
  <si>
    <t>c3949bc76</t>
  </si>
  <si>
    <t>Integration of expat Irene</t>
  </si>
  <si>
    <t>Integration-of-expat</t>
  </si>
  <si>
    <t>Tue, 29 Aug 2000 11:42:53 +0000</t>
  </si>
  <si>
    <t>190e8184b96108df3cdd851e9789bdadfedc4c20</t>
  </si>
  <si>
    <t>190e8184b</t>
  </si>
  <si>
    <t>9222f4c09c61ba16a26bd17f519caca2db34c85d</t>
  </si>
  <si>
    <t>9222f4c09</t>
  </si>
  <si>
    <t>Tue, 29 Aug 2000 09:37:23 +0000</t>
  </si>
  <si>
    <t>ad33c4abe366635b1f8790d0b37dd04cdcc070fd</t>
  </si>
  <si>
    <t>ad33c4abe</t>
  </si>
  <si>
    <t>2f2f3f609a67df3fe444c9aeb86850ff1b39af4b</t>
  </si>
  <si>
    <t>2f2f3f609</t>
  </si>
  <si>
    <t>Tue, 29 Aug 2000 08:28:42 +0000</t>
  </si>
  <si>
    <t>3b3e748a2062750cbd2112d659b3175d3cb11002</t>
  </si>
  <si>
    <t>3b3e748a2</t>
  </si>
  <si>
    <t>47ee4b718a3857f46ab43b709a048b9ab93b306e</t>
  </si>
  <si>
    <t>47ee4b718</t>
  </si>
  <si>
    <t>Magali</t>
  </si>
  <si>
    <t>Tue, 29 Aug 2000 08:24:58 +0000</t>
  </si>
  <si>
    <t>b0034a99080259c1ca9752377a32513aed0d28b9</t>
  </si>
  <si>
    <t>b0034a990</t>
  </si>
  <si>
    <t>4d73e029d0d76ee9107aca8dce3dbf1ee3e17efa</t>
  </si>
  <si>
    <t>4d73e029d</t>
  </si>
  <si>
    <t>Tue, 29 Aug 2000 07:31:27 +0000</t>
  </si>
  <si>
    <t>d7d11074df22995369693c9fc01ac0290f9c40e2</t>
  </si>
  <si>
    <t>d7d11074d</t>
  </si>
  <si>
    <t>53bdeedf7b4b9a0dae970b96d7f620e58594c3f8</t>
  </si>
  <si>
    <t>53bdeedf7</t>
  </si>
  <si>
    <t>XML parsing: improving the way the XML parser switches context when    entering and leaving a different namespace. VQ.</t>
  </si>
  <si>
    <t>XML-parsing-improving-the-way-the-XML-parser-switches-context-when</t>
  </si>
  <si>
    <t>Mon, 28 Aug 2000 18:17:12 +0000</t>
  </si>
  <si>
    <t>bef8c41f13b4c907ece93b0c23179df217995a66</t>
  </si>
  <si>
    <t>bef8c41f1</t>
  </si>
  <si>
    <t>b5113c9f268b24bdcedce2ec900bc16373f037c3</t>
  </si>
  <si>
    <t>b5113c9f2</t>
  </si>
  <si>
    <t>JK: changed the ad-hoc RDF parser to Art's API to the libwww RDF parser.</t>
  </si>
  <si>
    <t>JK-changed-the-ad-hoc-RDF-parser-to-Art-s-API-to-the-libwww-RDF-parser</t>
  </si>
  <si>
    <t>Mon, 28 Aug 2000 16:27:44 +0000</t>
  </si>
  <si>
    <t>cdfc68b277ba66cf0fee40b6545c2ad90e32f109</t>
  </si>
  <si>
    <t>cdfc68b27</t>
  </si>
  <si>
    <t>cf05c6ed8cce96ba04f0a357923645039fdabe85</t>
  </si>
  <si>
    <t>cf05c6ed8</t>
  </si>
  <si>
    <t>Saving in XML Irene</t>
  </si>
  <si>
    <t>Saving-in-XML</t>
  </si>
  <si>
    <t>Mon, 28 Aug 2000 15:37:46 +0000</t>
  </si>
  <si>
    <t>b40e8dc93ad546115bb62c40fb19200ed0d36a8e</t>
  </si>
  <si>
    <t>b40e8dc93</t>
  </si>
  <si>
    <t>6543d0be7272453255334fab3e14effce0a7958c</t>
  </si>
  <si>
    <t>6543d0be7</t>
  </si>
  <si>
    <t>JK: temporary change for testing the xpointer function using the Annotation/custom query menu.</t>
  </si>
  <si>
    <t>JK-temporary-change-for-testing-the-xpointer-function-using-the</t>
  </si>
  <si>
    <t>Mon, 28 Aug 2000 15:35:03 +0000</t>
  </si>
  <si>
    <t>e0c5eff9f7462ea1d2c016fb0f96fbb28033371f</t>
  </si>
  <si>
    <t>e0c5eff9f</t>
  </si>
  <si>
    <t>5f37faf915fb59bde03389228e3e8e10c3caf0f9</t>
  </si>
  <si>
    <t>5f37faf91</t>
  </si>
  <si>
    <t>Adding the encoding="iso-8859-1" Irene</t>
  </si>
  <si>
    <t>Adding-the-encoding-iso-8859-1</t>
  </si>
  <si>
    <t>Mon, 28 Aug 2000 15:17:46 +0000</t>
  </si>
  <si>
    <t>2c402fb80683838184b9b7bc9d4ea12abf6c8a71</t>
  </si>
  <si>
    <t>2c402fb80</t>
  </si>
  <si>
    <t>dd0ad1f5874a10cd9594eb9b1dbc579dc8fa376e</t>
  </si>
  <si>
    <t>dd0ad1f58</t>
  </si>
  <si>
    <t>JK: missing file for XPointer</t>
  </si>
  <si>
    <t>JK-missing-file-for-XPointer</t>
  </si>
  <si>
    <t>Mon, 28 Aug 2000 14:56:43 +0000</t>
  </si>
  <si>
    <t>82ba8f6f0360c8dadc852b303a9ab8e33612f83b</t>
  </si>
  <si>
    <t>82ba8f6f0</t>
  </si>
  <si>
    <t>6c1847c160bfd5c55edc0fed528e79919bdb5bd7</t>
  </si>
  <si>
    <t>6c1847c16</t>
  </si>
  <si>
    <t>Bug fix: Amaya crashed Irene</t>
  </si>
  <si>
    <t>Bug-fix-Amaya-crashed</t>
  </si>
  <si>
    <t>Mon, 28 Aug 2000 13:59:22 +0000</t>
  </si>
  <si>
    <t>a9cbd3585a4faf85f6b663fccc34842c3bdb7b3b</t>
  </si>
  <si>
    <t>a9cbd3585</t>
  </si>
  <si>
    <t>5193ce6a326aa01d94154ee79f615bea1f5992e9</t>
  </si>
  <si>
    <t>5193ce6a3</t>
  </si>
  <si>
    <t>Filtering XMHTL-basic elements and attributes Irene</t>
  </si>
  <si>
    <t>Filtering-XMHTL-basic-elements-and-attributes</t>
  </si>
  <si>
    <t>Mon, 28 Aug 2000 13:52:07 +0000</t>
  </si>
  <si>
    <t>22a88206f0a82508ebff2d21033c2660fe2cb630</t>
  </si>
  <si>
    <t>22a88206f</t>
  </si>
  <si>
    <t>6e12e5f87921d5d851552870c50ded57e4b48b73</t>
  </si>
  <si>
    <t>6e12e5f87</t>
  </si>
  <si>
    <t>JK: added the libwww expat distribution</t>
  </si>
  <si>
    <t>JK-added-the-libwww-expat-distribution</t>
  </si>
  <si>
    <t>Mon, 28 Aug 2000 12:48:45 +0000</t>
  </si>
  <si>
    <t>9842cfb8f92d754891fab60381709e77e3b829f0</t>
  </si>
  <si>
    <t>9842cfb8f</t>
  </si>
  <si>
    <t>a277bfadab7463ab62df6df775752eadc2bc4172</t>
  </si>
  <si>
    <t>a277bfada</t>
  </si>
  <si>
    <t>JK: inclusion of the libwww expat module</t>
  </si>
  <si>
    <t>JK-inclusion-of-the-libwww-expat-module</t>
  </si>
  <si>
    <t>Mon, 28 Aug 2000 11:22:40 +0000</t>
  </si>
  <si>
    <t>53fd16e0e5b079c53425bdf5e820b4f6b60433a0</t>
  </si>
  <si>
    <t>53fd16e0e</t>
  </si>
  <si>
    <t>bd85e2bb1cb939766b5367de545ac34c4ded0acd</t>
  </si>
  <si>
    <t>bd85e2bb1</t>
  </si>
  <si>
    <t>Fri, 25 Aug 2000 15:07:08 +0000</t>
  </si>
  <si>
    <t>36a32aee00f21af6a52d841ca62da1f5de751399</t>
  </si>
  <si>
    <t>36a32aee0</t>
  </si>
  <si>
    <t>f75d8d2d70773e70b3dec41e1c65e72ae77ecd58</t>
  </si>
  <si>
    <t>f75d8d2d7</t>
  </si>
  <si>
    <t>Fri, 25 Aug 2000 14:24:21 +0000</t>
  </si>
  <si>
    <t>a1a4187d9cfc082e96b88246d0cab496f8682c53</t>
  </si>
  <si>
    <t>a1a4187d9</t>
  </si>
  <si>
    <t>461ca0acef09995208c0b24ff8ff0aeb00538dac</t>
  </si>
  <si>
    <t>461ca0ace</t>
  </si>
  <si>
    <t>Fri, 25 Aug 2000 14:20:46 +0000</t>
  </si>
  <si>
    <t>023619133d4238706ef84da10276c9690dccd2e5</t>
  </si>
  <si>
    <t>9ec6a4def3d16d6461eccfcfd7f308f21576cb68</t>
  </si>
  <si>
    <t>9ec6a4def</t>
  </si>
  <si>
    <t>Amaya didn'r manage the charset of XML documents correctly. Irene</t>
  </si>
  <si>
    <t>Amaya-didn-r-manage-the-charset-of-XML-documents-correctly</t>
  </si>
  <si>
    <t>Fri, 25 Aug 2000 14:17:49 +0000</t>
  </si>
  <si>
    <t>5774bfebaf5da9c34cdd17ae72cb9d45452703c5</t>
  </si>
  <si>
    <t>5774bfeba</t>
  </si>
  <si>
    <t>79105ffa5d3c17ceefee00384ddc9ac8849d9eee</t>
  </si>
  <si>
    <t>79105ffa5</t>
  </si>
  <si>
    <t>Fri, 25 Aug 2000 13:32:02 +0000</t>
  </si>
  <si>
    <t>15c2035483b73e1b9284a15dd575f2a6b28809a7</t>
  </si>
  <si>
    <t>15c203548</t>
  </si>
  <si>
    <t>b67a6cd6c3bcd9b5937a87149428bd3accd0df1e</t>
  </si>
  <si>
    <t>b67a6cd6c</t>
  </si>
  <si>
    <t>Fri, 25 Aug 2000 11:13:18 +0000</t>
  </si>
  <si>
    <t>e7334504aec2cf57afc8a00aed27dbeb792f7767</t>
  </si>
  <si>
    <t>e7334504a</t>
  </si>
  <si>
    <t>7613303b8f2670f2f381ceb54306a8c95d4b9dcf</t>
  </si>
  <si>
    <t>7613303b8</t>
  </si>
  <si>
    <t>Fri, 25 Aug 2000 11:12:54 +0000</t>
  </si>
  <si>
    <t>75f23f65c93d7e07b75ca4173a7436246a5e0cc6</t>
  </si>
  <si>
    <t>75f23f65c</t>
  </si>
  <si>
    <t>1d49a4054fdea3d5b86e23b957ab11e2085b8e63</t>
  </si>
  <si>
    <t>1d49a4054</t>
  </si>
  <si>
    <t>Updating the XML bases Irene</t>
  </si>
  <si>
    <t>Updating-the-XML-bases</t>
  </si>
  <si>
    <t>Fri, 25 Aug 2000 11:08:56 +0000</t>
  </si>
  <si>
    <t>fbfa4ae5036da4a51d91180b8aa433b427923997</t>
  </si>
  <si>
    <t>fbfa4ae50</t>
  </si>
  <si>
    <t>48c38df4800c77f2fd9e41f37b05ae1797ab6560</t>
  </si>
  <si>
    <t>48c38df48</t>
  </si>
  <si>
    <t>Fri, 25 Aug 2000 11:08:17 +0000</t>
  </si>
  <si>
    <t>2172baa7d41f32a98a86565d2f20d9396bbdb22d</t>
  </si>
  <si>
    <t>2172baa7d</t>
  </si>
  <si>
    <t>a2ef9b30606366970e3e9359fa1da3bee2b45fae</t>
  </si>
  <si>
    <t>a2ef9b306</t>
  </si>
  <si>
    <t>Fri, 25 Aug 2000 09:24:31 +0000</t>
  </si>
  <si>
    <t>94662eaf4b2501748a763bbea7662cca4000eeb2</t>
  </si>
  <si>
    <t>94662eaf4</t>
  </si>
  <si>
    <t>96637ad6220b6f986d8465937955bbc2c1cf4b80</t>
  </si>
  <si>
    <t>96637ad62</t>
  </si>
  <si>
    <t>Fri, 25 Aug 2000 09:23:58 +0000</t>
  </si>
  <si>
    <t>57e3c69e99edfd7acc34b91922c8a567deebfa57</t>
  </si>
  <si>
    <t>57e3c69e9</t>
  </si>
  <si>
    <t>918310cf52f75e9a708499da0ad53447ee3886fc</t>
  </si>
  <si>
    <t>918310cf5</t>
  </si>
  <si>
    <t>Typo fixes</t>
  </si>
  <si>
    <t>Typo-fixes</t>
  </si>
  <si>
    <t>Fri, 25 Aug 2000 07:43:17 +0000</t>
  </si>
  <si>
    <t>1602e7746fecf8e77d975f8c1e9cf7916967e02d</t>
  </si>
  <si>
    <t>1602e7746</t>
  </si>
  <si>
    <t>ab48d3d429d308f237b75b55ecfdd685d992d8e0</t>
  </si>
  <si>
    <t>ab48d3d42</t>
  </si>
  <si>
    <t>JK: doc update, fixed links</t>
  </si>
  <si>
    <t>JK-doc-update-fixed-links</t>
  </si>
  <si>
    <t>Fri, 25 Aug 2000 07:39:40 +0000</t>
  </si>
  <si>
    <t>a8d7a0b6c0de39268412b7612ceca9192ba3d872</t>
  </si>
  <si>
    <t>a8d7a0b6c</t>
  </si>
  <si>
    <t>1ccf54e1ca630f934b4db5248ac3ec4eadce3061</t>
  </si>
  <si>
    <t>1ccf54e1c</t>
  </si>
  <si>
    <t>JK: the xptr expression was missing the root element</t>
  </si>
  <si>
    <t>JK-the-xptr-expression-was-missing-the-root-element</t>
  </si>
  <si>
    <t>Thu, 24 Aug 2000 16:04:20 +0000</t>
  </si>
  <si>
    <t>1d7d7245a891fee05adce7b9db8834921c283eb6</t>
  </si>
  <si>
    <t>1d7d7245a</t>
  </si>
  <si>
    <t>8da4266aa775e17d633baaca542d34617105aebb</t>
  </si>
  <si>
    <t>8da4266aa</t>
  </si>
  <si>
    <t>The module XHTMLbuilder is now mandatory. Irene</t>
  </si>
  <si>
    <t>The-module-XHTMLbuilder-is-now-mandatory</t>
  </si>
  <si>
    <t>Thu, 24 Aug 2000 15:08:42 +0000</t>
  </si>
  <si>
    <t>1c12c55bfca589155a51dd9ab4d277bbbb899215</t>
  </si>
  <si>
    <t>1c12c55bf</t>
  </si>
  <si>
    <t>d05362acfb418247ad6b42cdcaf9082f9a83657e</t>
  </si>
  <si>
    <t>d05362acf</t>
  </si>
  <si>
    <t>Code no longer used. Irene</t>
  </si>
  <si>
    <t>Code-no-longer-used</t>
  </si>
  <si>
    <t>Thu, 24 Aug 2000 15:06:39 +0000</t>
  </si>
  <si>
    <t>d05c3de11469d632421f57ca30980f343b3b151f</t>
  </si>
  <si>
    <t>d05c3de11</t>
  </si>
  <si>
    <t>2ea5c152d821e22933712400937da837af02e826</t>
  </si>
  <si>
    <t>2ea5c152d</t>
  </si>
  <si>
    <t>Thu, 24 Aug 2000 13:28:29 +0000</t>
  </si>
  <si>
    <t>bf0d2f9e2ab78b93409f7ad8cce77df1f6f8cf93</t>
  </si>
  <si>
    <t>bf0d2f9e2</t>
  </si>
  <si>
    <t>e8207b302a378338bfe861d234fa525f18752693</t>
  </si>
  <si>
    <t>e8207b302</t>
  </si>
  <si>
    <t>Valentine</t>
  </si>
  <si>
    <t>Thu, 24 Aug 2000 13:27:57 +0000</t>
  </si>
  <si>
    <t>868ab1f83b945a45c1c0fbcaada83aabbb1a6bd3</t>
  </si>
  <si>
    <t>868ab1f83</t>
  </si>
  <si>
    <t>0ba37e934b4fab1206f7a8e154fa66c18b4335ed</t>
  </si>
  <si>
    <t>0ba37e934</t>
  </si>
  <si>
    <t>Bug fix: the XML parser crashed when encountering an unknown element VQ.</t>
  </si>
  <si>
    <t>Bug-fix-the-XML-parser-crashed-when-encountering-an-unknown-element</t>
  </si>
  <si>
    <t>Thu, 24 Aug 2000 12:48:46 +0000</t>
  </si>
  <si>
    <t>53da97f06b5249617359087560598939fd44f68a</t>
  </si>
  <si>
    <t>53da97f06</t>
  </si>
  <si>
    <t>f585c4f5b617d592a5e780d15ebb6379c96c1906</t>
  </si>
  <si>
    <t>f585c4f5b</t>
  </si>
  <si>
    <t>Thu, 24 Aug 2000 10:41:44 +0000</t>
  </si>
  <si>
    <t>3991ea6f3fefbf7f792850c8f8b38e6d607e18c2</t>
  </si>
  <si>
    <t>3991ea6f3</t>
  </si>
  <si>
    <t>fb816670d48a11570ab8ead080ac1e36950ba225</t>
  </si>
  <si>
    <t>fb816670d</t>
  </si>
  <si>
    <t>Thu, 24 Aug 2000 10:40:40 +0000</t>
  </si>
  <si>
    <t>7fa98956bc8fec1d3ef84a249d89713b0572d2ed</t>
  </si>
  <si>
    <t>7fa98956b</t>
  </si>
  <si>
    <t>7c359f3401a569655839cccb56274427939bb193</t>
  </si>
  <si>
    <t>7c359f340</t>
  </si>
  <si>
    <t>Thu, 24 Aug 2000 08:54:53 +0000</t>
  </si>
  <si>
    <t>136d13bad915e30359fd9ecfb667ac28f824858a</t>
  </si>
  <si>
    <t>136d13bad</t>
  </si>
  <si>
    <t>051e394b5c8c08875266c0e4c4d2128f2dcd8d06</t>
  </si>
  <si>
    <t>051e394b5</t>
  </si>
  <si>
    <t>Views Mat_Structure_view and Graph_Structure_view no longer exist. VQ.</t>
  </si>
  <si>
    <t>Views-Mat_Structure_view-and-Graph_Structure_view-no-longer-exist</t>
  </si>
  <si>
    <t>Thu, 24 Aug 2000 07:40:33 +0000</t>
  </si>
  <si>
    <t>374fc763c9a9a6d3281e66f4e44ea94603c3fed5</t>
  </si>
  <si>
    <t>374fc763c</t>
  </si>
  <si>
    <t>233e9da251ec8ed8d36e16b176c4587e55676dac</t>
  </si>
  <si>
    <t>233e9da25</t>
  </si>
  <si>
    <t>bug fix: crash when resolving MathML entities. VQ</t>
  </si>
  <si>
    <t>bug-fix-crash-when-resolving-MathML-entities</t>
  </si>
  <si>
    <t>Wed, 23 Aug 2000 16:44:23 +0000</t>
  </si>
  <si>
    <t>397487d8f63338cfe4179818ecb0dd0b3492e18e</t>
  </si>
  <si>
    <t>397487d8f</t>
  </si>
  <si>
    <t>46801073501b2641e9db3cc2d847c09f9343a345</t>
  </si>
  <si>
    <t>Sharing Atribute tables for the HTML parser and the XML parser. Irene</t>
  </si>
  <si>
    <t>Sharing-Atribute-tables-for-the-HTML-parser-and-the-XML-parser</t>
  </si>
  <si>
    <t>Wed, 23 Aug 2000 16:29:02 +0000</t>
  </si>
  <si>
    <t>0ea3cf9c8f4d1e058d8040619e025a0156744833</t>
  </si>
  <si>
    <t>0ea3cf9c8</t>
  </si>
  <si>
    <t>00566688ac8611d75d27e4f656a330c229d7d2ec</t>
  </si>
  <si>
    <t>00566688a</t>
  </si>
  <si>
    <t>Wed, 23 Aug 2000 14:25:47 +0000</t>
  </si>
  <si>
    <t>8a02855e3784538060584318e3a1b780b4447bd0</t>
  </si>
  <si>
    <t>8a02855e3</t>
  </si>
  <si>
    <t>86abd54a65fa9d174191657cb22892e31057c076</t>
  </si>
  <si>
    <t>86abd54a6</t>
  </si>
  <si>
    <t>JK: changes for returning a dynamically allocated xpointer expression string</t>
  </si>
  <si>
    <t>JK-changes-for-returning-a-dynamically-allocated-xpointer-expression-string</t>
  </si>
  <si>
    <t>Wed, 23 Aug 2000 14:25:00 +0000</t>
  </si>
  <si>
    <t>3c6cdcd78108ce89413e1894eceb7ba53b856abc</t>
  </si>
  <si>
    <t>3c6cdcd78</t>
  </si>
  <si>
    <t>bc1a479808fcf2c31d4106984dad6e060d1b3956</t>
  </si>
  <si>
    <t>bc1a47980</t>
  </si>
  <si>
    <t>Wed, 23 Aug 2000 14:20:09 +0000</t>
  </si>
  <si>
    <t>3a93dda6468c6b0dbcc42b5044963d2cf471acb1</t>
  </si>
  <si>
    <t>3a93dda64</t>
  </si>
  <si>
    <t>15861b0f5eadac217e49fdbc824d06e8071477a3</t>
  </si>
  <si>
    <t>15861b0f5</t>
  </si>
  <si>
    <t>bug fix: acces to the HTML entities table caused a crash. VQ</t>
  </si>
  <si>
    <t>bug-fix-acces-to-the-HTML-entities-table-caused-a-crash</t>
  </si>
  <si>
    <t>Wed, 23 Aug 2000 13:00:12 +0000</t>
  </si>
  <si>
    <t>b2f022239d5f7a29e9cf71385068badb12cee34c</t>
  </si>
  <si>
    <t>b2f022239</t>
  </si>
  <si>
    <t>93c3d4be90b31a18a9199bcc6bf5a0cc3a47e09a</t>
  </si>
  <si>
    <t>93c3d4be9</t>
  </si>
  <si>
    <t>The XML parser based on expat didn't interpret entities correctly. Table sharing between the XML and HTML parsers. Irene</t>
  </si>
  <si>
    <t>The-XML-parser-based-on-expat-didn-t-interpret-entities-correctly</t>
  </si>
  <si>
    <t>Wed, 23 Aug 2000 12:20:46 +0000</t>
  </si>
  <si>
    <t>6a40708366afae9253b54e7340e59c27cbc1d9eb</t>
  </si>
  <si>
    <t>6a4070836</t>
  </si>
  <si>
    <t>6691a515c2a8c9c91b91333bab67a5d5483cf05f</t>
  </si>
  <si>
    <t>6691a515c</t>
  </si>
  <si>
    <t>JK: added detection of ID attributes</t>
  </si>
  <si>
    <t>JK-added-detection-of-ID-attributes</t>
  </si>
  <si>
    <t>Wed, 23 Aug 2000 09:43:17 +0000</t>
  </si>
  <si>
    <t>3fdb04199353d8d1f3a28a136600cbc9664dfe6e</t>
  </si>
  <si>
    <t>3fdb04199</t>
  </si>
  <si>
    <t>13669f1fcc3b2c59c549384d44698117ffacd329</t>
  </si>
  <si>
    <t>13669f1fc</t>
  </si>
  <si>
    <t>JK: Added the string-range (). I may be placing it in a wrong part of the expr, though.</t>
  </si>
  <si>
    <t>JK-Added-the-string-range-.-I-may-be-placing-it</t>
  </si>
  <si>
    <t>Tue, 22 Aug 2000 16:25:27 +0000</t>
  </si>
  <si>
    <t>8a2aa6cf272884e55018f33d6486d786f0157f2e</t>
  </si>
  <si>
    <t>8a2aa6cf2</t>
  </si>
  <si>
    <t>3fc358c4ed17037cf6e0585be8ebe2763408a15a</t>
  </si>
  <si>
    <t>3fc358c4e</t>
  </si>
  <si>
    <t>Tue, 22 Aug 2000 16:05:04 +0000</t>
  </si>
  <si>
    <t>567eaa08c84db7e8814c569fefac9270c04b8eb7</t>
  </si>
  <si>
    <t>567eaa08c</t>
  </si>
  <si>
    <t>9813dfb2d0c15080f060b28bfcb90e298635d23d</t>
  </si>
  <si>
    <t>9813dfb2d</t>
  </si>
  <si>
    <t>Tue, 22 Aug 2000 15:05:13 +0000</t>
  </si>
  <si>
    <t>54926c8065cf077907bb344c0b1112b93486c6da</t>
  </si>
  <si>
    <t>54926c806</t>
  </si>
  <si>
    <t>999fb45abfa3aa9f9510940792cec219a156e769</t>
  </si>
  <si>
    <t>999fb45ab</t>
  </si>
  <si>
    <t>Tue, 22 Aug 2000 15:04:35 +0000</t>
  </si>
  <si>
    <t>1b0152ba61898d1953f5adda7b8fca2f0eb2e0e5</t>
  </si>
  <si>
    <t>1b0152ba6</t>
  </si>
  <si>
    <t>3576215d166bec2a4d6b3b9a9c3c7912c3de2945</t>
  </si>
  <si>
    <t>3576215d1</t>
  </si>
  <si>
    <t>Preparing the parsing according to the current profile Irene</t>
  </si>
  <si>
    <t>Preparing-the-parsing-according-to-the-current-profile</t>
  </si>
  <si>
    <t>Tue, 22 Aug 2000 14:28:36 +0000</t>
  </si>
  <si>
    <t>8004616344ff1cf5a874d1d6ec23629d6978a962</t>
  </si>
  <si>
    <t>1e0b16d46a4266d607ff4784f679bcf76276e9f7</t>
  </si>
  <si>
    <t>1e0b16d46</t>
  </si>
  <si>
    <t>Bug fix in the documentation. Irene</t>
  </si>
  <si>
    <t>Bug-fix-in-the-documentation</t>
  </si>
  <si>
    <t>Tue, 22 Aug 2000 13:01:47 +0000</t>
  </si>
  <si>
    <t>7403ccb66f324e91c19352bb631f9495d99c432a</t>
  </si>
  <si>
    <t>7403ccb66</t>
  </si>
  <si>
    <t>b382873d5366d5beca4af7130d0c1a401e994606</t>
  </si>
  <si>
    <t>b382873d5</t>
  </si>
  <si>
    <t>Tue, 22 Aug 2000 09:24:09 +0000</t>
  </si>
  <si>
    <t>87b84d374922ddd0b885432c1bc5a86632ebe2fa</t>
  </si>
  <si>
    <t>87b84d374</t>
  </si>
  <si>
    <t>319e78e16f8efc797b1f652680e727fa1a94d980</t>
  </si>
  <si>
    <t>319e78e16</t>
  </si>
  <si>
    <t>JK: implemented Vincent's GetSibling algorithm for getting the siblings out of the Thot tree, as if it were a DOM tree.</t>
  </si>
  <si>
    <t>JK-implemented-Vincent-s-GetSibling-algorithm-for-getting-the</t>
  </si>
  <si>
    <t>Tue, 22 Aug 2000 09:07:38 +0000</t>
  </si>
  <si>
    <t>371366c5cafe19305fa4db09183dc5bfa8a25790</t>
  </si>
  <si>
    <t>371366c5c</t>
  </si>
  <si>
    <t>96c906e9a09fb52596d3be6b0bd63d659b98b997</t>
  </si>
  <si>
    <t>96c906e9a</t>
  </si>
  <si>
    <t>Bug fix: Pseudo-paragraphs were not closed properly when using Expat. VQ.</t>
  </si>
  <si>
    <t>Bug-fix-Pseudo-paragraphs-were-not-closed-properly-when-using-Expat</t>
  </si>
  <si>
    <t>Tue, 22 Aug 2000 07:51:15 +0000</t>
  </si>
  <si>
    <t>02ddb99ca8017c43ca62fb60b80d6d3fdc2b799f</t>
  </si>
  <si>
    <t>02ddb99ca</t>
  </si>
  <si>
    <t>3dc2ba160b17655eb495a658fe896a14de5a5c94</t>
  </si>
  <si>
    <t>3dc2ba160</t>
  </si>
  <si>
    <t>Tue, 22 Aug 2000 07:34:31 +0000</t>
  </si>
  <si>
    <t>b3c3845675473139de6dd44e4c2019be4becfbde</t>
  </si>
  <si>
    <t>b3c384567</t>
  </si>
  <si>
    <t>de3e092b7d96c0c088c64ee7069ae809fb648e78</t>
  </si>
  <si>
    <t>de3e092b7</t>
  </si>
  <si>
    <t>Mon, 21 Aug 2000 15:48:23 +0000</t>
  </si>
  <si>
    <t>a5e05519986801474e3718da4dc47034806c3755</t>
  </si>
  <si>
    <t>a5e055199</t>
  </si>
  <si>
    <t>230b67308af5b53dbb86ecf6badcddb77d36b587</t>
  </si>
  <si>
    <t>230b67308</t>
  </si>
  <si>
    <t>Mon, 21 Aug 2000 15:43:38 +0000</t>
  </si>
  <si>
    <t>b2febeac30691101f387cc471049d3b69ccc58d7</t>
  </si>
  <si>
    <t>b2febeac3</t>
  </si>
  <si>
    <t>cb7d24320e31ab67ed1908cb2f584df0c54ff5f0</t>
  </si>
  <si>
    <t>cb7d24320</t>
  </si>
  <si>
    <t>JK: Two new thotlib functions that test if an element or an attribute have a hidden or invisible exception, respectively. I use them to construct the XPath to a thotlib tree:</t>
  </si>
  <si>
    <t>JK-Two-new-thotlib-functions-that-test-if-an-element-or-an-attribute</t>
  </si>
  <si>
    <t xml:space="preserve">ThotBool            TtaHasHiddenException (ElementType elType)_x000D_
ThotBool            TtaHasInvisibleException (AttributeType attrType)_x000D_
</t>
  </si>
  <si>
    <t>Mon, 21 Aug 2000 15:30:57 +0000</t>
  </si>
  <si>
    <t>3eb24219f81bfeeaf808f949718c95b735b93882</t>
  </si>
  <si>
    <t>3eb24219f</t>
  </si>
  <si>
    <t>3cd68603a47cf97265c77a779906ab808669abb7</t>
  </si>
  <si>
    <t>3cd68603a</t>
  </si>
  <si>
    <t>No longer used Irene</t>
  </si>
  <si>
    <t>No-longer-used</t>
  </si>
  <si>
    <t>Mon, 21 Aug 2000 14:18:29 +0000</t>
  </si>
  <si>
    <t>45d224fcb18518bebd5f8883d3b212894f650f0a</t>
  </si>
  <si>
    <t>45d224fcb</t>
  </si>
  <si>
    <t>86961f686d5226dd8d1e7dd515a294e69e43474d</t>
  </si>
  <si>
    <t>86961f686</t>
  </si>
  <si>
    <t>JK: first shot at XPointer expression generation. This module is not yet linked to the Makefile</t>
  </si>
  <si>
    <t>JK-first-shot-at-XPointer-expression-generation</t>
  </si>
  <si>
    <t>Mon, 21 Aug 2000 13:42:14 +0000</t>
  </si>
  <si>
    <t>7f01b0ffcac3acbd49cab0e0ff4d0c23830ccc30</t>
  </si>
  <si>
    <t>7f01b0ffc</t>
  </si>
  <si>
    <t>3d34312ad98b377eb42bd05563b68780546554d0</t>
  </si>
  <si>
    <t>3d34312ad</t>
  </si>
  <si>
    <t>Integration of the  24 bitsperpixel images patch. Thanks to  Walter Bï¿½chi &lt;wbaechi@webshuttle.ch&gt; Irene</t>
  </si>
  <si>
    <t>Integration-of-the-24-bitsperpixel-images-patch</t>
  </si>
  <si>
    <t>Mon, 21 Aug 2000 12:37:14 +0000</t>
  </si>
  <si>
    <t>8ecc8c48f6df390feec7d715233a23f74e3be30c</t>
  </si>
  <si>
    <t>8ecc8c48f</t>
  </si>
  <si>
    <t>d108d4d0355a79765a37f719dfd19a778d3c4b65</t>
  </si>
  <si>
    <t>d108d4d03</t>
  </si>
  <si>
    <t>Mon, 21 Aug 2000 12:08:07 +0000</t>
  </si>
  <si>
    <t>0cd51bf288ee650be697a8a6cdaaaa23d44844ce</t>
  </si>
  <si>
    <t>0cd51bf28</t>
  </si>
  <si>
    <t>a0518e91bf86e6421c99cf39f609daa38a836402</t>
  </si>
  <si>
    <t>a0518e91b</t>
  </si>
  <si>
    <t>Mon, 21 Aug 2000 08:35:09 +0000</t>
  </si>
  <si>
    <t>65e11ccb05610eb166c54e0a6bfc8b6acd19cdfc</t>
  </si>
  <si>
    <t>65e11ccb0</t>
  </si>
  <si>
    <t>f6bb7eeea46805ba04d2faf77f4eb40fcaf23bf7</t>
  </si>
  <si>
    <t>f6bb7eeea</t>
  </si>
  <si>
    <t>Handling new lines in XML comments with Expat. VQ.</t>
  </si>
  <si>
    <t>Handling-new-lines-in-XML-comments-with-Expat</t>
  </si>
  <si>
    <t>Mon, 21 Aug 2000 07:16:09 +0000</t>
  </si>
  <si>
    <t>ee2f6ea5e5c7ee1426ff8229620a8e3e452aa9bd</t>
  </si>
  <si>
    <t>ee2f6ea5e</t>
  </si>
  <si>
    <t>027a04a44862c8a361bce550fa1e1c9889ee261e</t>
  </si>
  <si>
    <t>027a04a44</t>
  </si>
  <si>
    <t>First changes to make the Graphics language of Amaya converge with   SVG, plus some changes to the new XML parser to cope mixed namespaces. VQ.</t>
  </si>
  <si>
    <t>First-changes-to-make-the-Graphics-language-of-Amaya-converge-with</t>
  </si>
  <si>
    <t>Sat, 19 Aug 2000 17:09:58 +0000</t>
  </si>
  <si>
    <t>4e8a3012cedaae189ba4f33865b00b1ea3aa9615</t>
  </si>
  <si>
    <t>4e8a3012c</t>
  </si>
  <si>
    <t>d077d236e1a6e08e2652fdd0d57a2cd6b256db30</t>
  </si>
  <si>
    <t>d077d236e</t>
  </si>
  <si>
    <t>AB: Changed the call to the RDF parser because its API name changed recently as well as its return value.</t>
  </si>
  <si>
    <t>AB-Changed-the-call-to-the-RDF-parser-because-its-API-name-changed</t>
  </si>
  <si>
    <t xml:space="preserve">Changed the function comment header blocks to be more consistent_x000D_
with other files in the annotation's library._x000D_
</t>
  </si>
  <si>
    <t>Fri, 18 Aug 2000 20:05:52 +0000</t>
  </si>
  <si>
    <t>3129a1da21351c9ed344dfd9d55ccb7ce7c0b1c4</t>
  </si>
  <si>
    <t>3129a1da2</t>
  </si>
  <si>
    <t>4d71a74c66eaa74f34ca559163ed963aa7da45a3</t>
  </si>
  <si>
    <t>4d71a74c6</t>
  </si>
  <si>
    <t>Avoid an infinite loop when a TD appears within a Pseudo-paragraph. Irene</t>
  </si>
  <si>
    <t>Avoid-an-infinite-loop-when-a-TD-appears-within-a-Pseudo-paragraph</t>
  </si>
  <si>
    <t>Thu, 17 Aug 2000 11:52:05 +0000</t>
  </si>
  <si>
    <t>ae92ad9aae277a3a1b961bf4bc9f34f48d3326b8</t>
  </si>
  <si>
    <t>ae92ad9aa</t>
  </si>
  <si>
    <t>d4967a9cbacb8026288cc96893ae18eeff6fac52</t>
  </si>
  <si>
    <t>d4967a9cb</t>
  </si>
  <si>
    <t>adding &lt;Key&gt;Backspace: TtcDeletePreviousChar() Irene</t>
  </si>
  <si>
    <t>adding-Key-Backspace-TtcDeletePreviousChar</t>
  </si>
  <si>
    <t>Thu, 17 Aug 2000 10:12:37 +0000</t>
  </si>
  <si>
    <t>b65b838ef75aa0e0f162c725197a6d6b422da900</t>
  </si>
  <si>
    <t>b65b838ef</t>
  </si>
  <si>
    <t>3398432a73d732c8a97904061c3b1210349f53ed</t>
  </si>
  <si>
    <t>3398432a7</t>
  </si>
  <si>
    <t>The function UpdateCellHeight could generate an infinite loop Irene</t>
  </si>
  <si>
    <t>The-function-UpdateCellHeight-could-generate-an-infinite-loop</t>
  </si>
  <si>
    <t>Wed, 16 Aug 2000 09:11:23 +0000</t>
  </si>
  <si>
    <t>0f3d91e5b3e95c4859320d7cc31793d3c52347b2</t>
  </si>
  <si>
    <t>0f3d91e5b</t>
  </si>
  <si>
    <t>bc7c3a50dfababc35744bedbc239c4fa9db78cbf</t>
  </si>
  <si>
    <t>bc7c3a50d</t>
  </si>
  <si>
    <t>AB: This file contains the RDF parsing code.  As of this version, the RDF parser being used is the one in libwww.</t>
  </si>
  <si>
    <t>AB-This-file-contains-the-RDF-parsing-code.-As-of-this-version</t>
  </si>
  <si>
    <t>Mon, 7 Aug 2000 02:27:32 +0000</t>
  </si>
  <si>
    <t>f683670f924f729e615a2099a7a3d92f40fea264</t>
  </si>
  <si>
    <t>f683670f9</t>
  </si>
  <si>
    <t>db1035e723669c3e792ce9db5c751db101ab9b59</t>
  </si>
  <si>
    <t>db1035e72</t>
  </si>
  <si>
    <t>AB: Changed "J." to "Jose" to see if I have write permissions.</t>
  </si>
  <si>
    <t>AB-Changed-J.-to-Jose-to-see-if-I-have-write-permissions</t>
  </si>
  <si>
    <t>Fri, 4 Aug 2000 15:38:38 +0000</t>
  </si>
  <si>
    <t>8590115044785b399a334d96d08f8581771c1231</t>
  </si>
  <si>
    <t>1f2f253cc3e96d10f262e5a80469d8e9f0a4c0ea</t>
  </si>
  <si>
    <t>1f2f253cc</t>
  </si>
  <si>
    <t>Sync with argument changes to InitDocView in amaya/init.c rev 1.452</t>
  </si>
  <si>
    <t>Sync-with-argument-changes-to-InitDocView-in-amaya-init.c-rev-1.452</t>
  </si>
  <si>
    <t>Wed, 26 Jul 2000 14:17:37 +0000</t>
  </si>
  <si>
    <t>ffbc2c933552f068d81ee4e87f001970193263d5</t>
  </si>
  <si>
    <t>ffbc2c933</t>
  </si>
  <si>
    <t>4c4ebbc794da27632ea897e5f33a59074db10a97</t>
  </si>
  <si>
    <t>4c4ebbc79</t>
  </si>
  <si>
    <t>Updating documentation: adding some details about how to edit definition lists. VQ.</t>
  </si>
  <si>
    <t>Updating-documentation-adding-some-details-about-how-to-edit-definition-lists</t>
  </si>
  <si>
    <t>Tue, 25 Jul 2000 16:33:32 +0000</t>
  </si>
  <si>
    <t>a1514e7109c999808daa818f6fbdd0a455dfc558</t>
  </si>
  <si>
    <t>a1514e710</t>
  </si>
  <si>
    <t>048b98152d4234a290ea8a882585df5e9687c976</t>
  </si>
  <si>
    <t>048b98152</t>
  </si>
  <si>
    <t>Element names from the GraphML namespaces were not created in the Structure_view.</t>
  </si>
  <si>
    <t>Element-names-from-the-GraphML-namespaces-were-not-created-in-the</t>
  </si>
  <si>
    <t>Tue, 25 Jul 2000 11:09:42 +0000</t>
  </si>
  <si>
    <t>f04f269789a2c62e8cbba27e441d9f32d17079cd</t>
  </si>
  <si>
    <t>f04f26978</t>
  </si>
  <si>
    <t>33bf6cbcef3efad19a2ca4fdee59cf6dc8893b6e</t>
  </si>
  <si>
    <t>33bf6cbce</t>
  </si>
  <si>
    <t>The structure of equations and drawings is now displayed within the HTML structure view. Views Math_Structure_view and Graph_Structure_view are no longer needed, although they are still available. VQ.</t>
  </si>
  <si>
    <t>The-structure-of-equations-and-drawings-is-now-displayed-within-the</t>
  </si>
  <si>
    <t>Mon, 24 Jul 2000 12:17:56 +0000</t>
  </si>
  <si>
    <t>af45e0a41e5e2f3df5dd18cd9de3742714031185</t>
  </si>
  <si>
    <t>af45e0a41</t>
  </si>
  <si>
    <t>f30080db87db51a0d4974f29da7594a6f48330c3</t>
  </si>
  <si>
    <t>f30080db8</t>
  </si>
  <si>
    <t>Code clean up. VQ.</t>
  </si>
  <si>
    <t>Fri, 21 Jul 2000 10:34:30 +0000</t>
  </si>
  <si>
    <t>6cffe1617854e6ca09e82c03d7d5b9cb5d82761c</t>
  </si>
  <si>
    <t>6cffe1617</t>
  </si>
  <si>
    <t>e880ddd3c817d84fa563178aa3b9e9243bdedca4</t>
  </si>
  <si>
    <t>e880ddd3c</t>
  </si>
  <si>
    <t>Bug fix: the Height\240 attribute on table rows was interpreted in the          alternate view in the same way as in the main view. VQ.</t>
  </si>
  <si>
    <t>Bug-fix-the-Height-240-attribute-on-table-rows-was-interpreted-in-the</t>
  </si>
  <si>
    <t>Fri, 21 Jul 2000 09:38:50 +0000</t>
  </si>
  <si>
    <t>095a781af981e51492cc8b4313998b9360cc3d7a</t>
  </si>
  <si>
    <t>095a781af</t>
  </si>
  <si>
    <t>9e99eb46d91160d413661d3f7cf9b79d8f520931</t>
  </si>
  <si>
    <t>9e99eb46d</t>
  </si>
  <si>
    <t>Bug fix: when converting a document from HTML to XHTML, Amaya did not          check whether the id's it creates were valid. For instance,          it created id's starting with a digit. VQ.</t>
  </si>
  <si>
    <t>Bug-fix-when-converting-a-document-from-HTML-to-XHTML-Amaya-did-not</t>
  </si>
  <si>
    <t>Thu, 20 Jul 2000 17:29:36 +0000</t>
  </si>
  <si>
    <t>72f0fe7ede4441f73a82ea695ae1f3e9342e1fff</t>
  </si>
  <si>
    <t>72f0fe7ed</t>
  </si>
  <si>
    <t>cf1ed58ab410f77b49741d9fa5788a07892e5164</t>
  </si>
  <si>
    <t>cf1ed58ab</t>
  </si>
  <si>
    <t>Bug fix: When the selected OPTION in a SELECT had no content and no          value attribute, the value posted for the SELECT element          was some random garbage. VQ.</t>
  </si>
  <si>
    <t>Bug-fix-When-the-selected-OPTION-in-a-SELECT-had-no-content-and-no</t>
  </si>
  <si>
    <t>Thu, 20 Jul 2000 14:08:29 +0000</t>
  </si>
  <si>
    <t>59e63e400d1742823f25cc49c99a0a76aba9bc3b</t>
  </si>
  <si>
    <t>59e63e400</t>
  </si>
  <si>
    <t>2e233ee1b5352dd8c57ea70a7432e22d1166a75f</t>
  </si>
  <si>
    <t>2e233ee1b</t>
  </si>
  <si>
    <t>Bug fix: when a processing instruction ended with *two* question marks,          the HTML parser was confused and messed up the document. VQ</t>
  </si>
  <si>
    <t>Bug-fix-when-a-processing-instruction-ended-with-two-question-marks</t>
  </si>
  <si>
    <t>Wed, 19 Jul 2000 09:37:52 +0000</t>
  </si>
  <si>
    <t>870b9303c901b5c7b2d941e21d880aa8bb0b2300</t>
  </si>
  <si>
    <t>870b9303c</t>
  </si>
  <si>
    <t>6d487ad546187df989db404035090e269d1c196d</t>
  </si>
  <si>
    <t>6d487ad54</t>
  </si>
  <si>
    <t>Thu, 13 Jul 2000 15:23:43 +0000</t>
  </si>
  <si>
    <t>d45854496ba335821da7e4053320dcbfa0729693</t>
  </si>
  <si>
    <t>d45854496</t>
  </si>
  <si>
    <t>4bdbd3194a4182fe592c6a886504f2692b320e9f</t>
  </si>
  <si>
    <t>4bdbd3194</t>
  </si>
  <si>
    <t>Writing HELP pages in XHTML Irene</t>
  </si>
  <si>
    <t>Writing-HELP-pages-in-XHTML</t>
  </si>
  <si>
    <t>Thu, 13 Jul 2000 13:44:11 +0000</t>
  </si>
  <si>
    <t>7d57ee88480062935e329e495b86f93588d84ff5</t>
  </si>
  <si>
    <t>7d57ee884</t>
  </si>
  <si>
    <t>2b0b4d9d740168b11891922bcff395fabfa9432b</t>
  </si>
  <si>
    <t>2b0b4d9d7</t>
  </si>
  <si>
    <t>Adding the support of XHTML-basic with the option XHTML-BASIC + EXPAT_PARSER Irne</t>
  </si>
  <si>
    <t>Adding-the-support-of-XHTML-basic-with-the-option</t>
  </si>
  <si>
    <t>Thu, 13 Jul 2000 13:22:55 +0000</t>
  </si>
  <si>
    <t>905a4031fd088fe118fd833fc56574ff9b35defc</t>
  </si>
  <si>
    <t>905a4031f</t>
  </si>
  <si>
    <t>279e1311414e0725d1dd91ca182f4cf892b3f4cd</t>
  </si>
  <si>
    <t>279e13114</t>
  </si>
  <si>
    <t>tag: Amaya-3-2-1</t>
  </si>
  <si>
    <t>JK: added a missing include</t>
  </si>
  <si>
    <t>JK-added-a-missing-include</t>
  </si>
  <si>
    <t>Tue, 11 Jul 2000 09:47:27 +0000</t>
  </si>
  <si>
    <t>e23299dc8a5fabda4c31ec0dd36416dcd93a11e9</t>
  </si>
  <si>
    <t>e23299dc8</t>
  </si>
  <si>
    <t>ed015c4674e8cbd82c0bfdb0fd3f39e333e551c3</t>
  </si>
  <si>
    <t>ed015c467</t>
  </si>
  <si>
    <t>JK: removed an old workaround that solved a problem with libwww and PUT. Added an extra call to free some previosuly not-freed rememory when quitting Amaya.</t>
  </si>
  <si>
    <t>JK-removed-an-old-workaround-that-solved-a-problem-with-libwww-and-PUT</t>
  </si>
  <si>
    <t>Tue, 11 Jul 2000 09:24:11 +0000</t>
  </si>
  <si>
    <t>fe87d86b74d7f062b02143505ffdd0c77cfe06a7</t>
  </si>
  <si>
    <t>fe87d86b7</t>
  </si>
  <si>
    <t>0725f513a03f5f2d07822fd09663d3d31fe8459c</t>
  </si>
  <si>
    <t>0725f513a</t>
  </si>
  <si>
    <t>The resource order on Windows platforms has been changed and the SaveAs radio button was broken. Aggggrrr Windows!!!!!! Irene</t>
  </si>
  <si>
    <t>The-resource-order-on-Windows-platforms-has-been-changed-and-the-SaveAs</t>
  </si>
  <si>
    <t>Tue, 11 Jul 2000 09:03:34 +0000</t>
  </si>
  <si>
    <t>d79eea0ca84e129e5a5d9aca28a8c3f6ccbcdb3b</t>
  </si>
  <si>
    <t>d79eea0ca</t>
  </si>
  <si>
    <t>7a8bf04e5ac689fe767c7c7366b445248f26d351</t>
  </si>
  <si>
    <t>7a8bf04e5</t>
  </si>
  <si>
    <t>On Windows SaveAs proposed to save in HTML when the document was written in XHTML. Irene</t>
  </si>
  <si>
    <t>On-Windows-SaveAs-proposed-to-save-in-HTML-when-the-document-was-written-in</t>
  </si>
  <si>
    <t>Tue, 11 Jul 2000 08:37:21 +0000</t>
  </si>
  <si>
    <t>817dede460551ca03a93014acfc451984971f578</t>
  </si>
  <si>
    <t>817dede46</t>
  </si>
  <si>
    <t>e24bafd69dd49cf6d253d1676f069339fb127897</t>
  </si>
  <si>
    <t>e24bafd69</t>
  </si>
  <si>
    <t>JK: The SaveAs function was trying to create a window with a NULL title when saving the images, and this resulted in a crash (Unix).</t>
  </si>
  <si>
    <t>JK-The-SaveAs-function-was-trying-to-create-a-window-with-a-NULL-title</t>
  </si>
  <si>
    <t>Tue, 11 Jul 2000 08:34:12 +0000</t>
  </si>
  <si>
    <t>e5b994faf050d9b8193c562aa31c8e0703701d3e</t>
  </si>
  <si>
    <t>e5b994faf</t>
  </si>
  <si>
    <t>0c782232f84a45edd4a73c158792ead5dec5b26f</t>
  </si>
  <si>
    <t>0c782232f</t>
  </si>
  <si>
    <t>Amaya crashed on Windows when the creation of a link was aborted. Irene</t>
  </si>
  <si>
    <t>Amaya-crashed-on-Windows-when-the-creation-of-a-link-was-aborted</t>
  </si>
  <si>
    <t>Tue, 11 Jul 2000 08:06:46 +0000</t>
  </si>
  <si>
    <t>ee8935d75f51922e0ce793b9ebc874bf7828445b</t>
  </si>
  <si>
    <t>ee8935d75</t>
  </si>
  <si>
    <t>d9128e88ac9066e826093910908a15b5a0d70127</t>
  </si>
  <si>
    <t>d9128e88a</t>
  </si>
  <si>
    <t>Use 3.2.1 instead of 3.2a Irene</t>
  </si>
  <si>
    <t>Use-3.2.1-instead-of-3.2a</t>
  </si>
  <si>
    <t>Tue, 11 Jul 2000 08:04:39 +0000</t>
  </si>
  <si>
    <t>4b832733cc9f5f226a578ffd7d4a2d8deb81341c</t>
  </si>
  <si>
    <t>4b832733c</t>
  </si>
  <si>
    <t>9a31f57c68153f09de880dc97acf3be5972dce10</t>
  </si>
  <si>
    <t>9a31f57c6</t>
  </si>
  <si>
    <t>Version 3.2a Irene</t>
  </si>
  <si>
    <t>Version-3.2a</t>
  </si>
  <si>
    <t>Tue, 11 Jul 2000 07:29:32 +0000</t>
  </si>
  <si>
    <t>479112c0e0985857af2ba75aa8b072e83e3eb11e</t>
  </si>
  <si>
    <t>479112c0e</t>
  </si>
  <si>
    <t>c35683c79f265b4b6773ee2adf7c6714c83b5d26</t>
  </si>
  <si>
    <t>c35683c79</t>
  </si>
  <si>
    <t>Fixing problems with Windows dialogues. Irene</t>
  </si>
  <si>
    <t>Fixing-problems-with-Windows-dialogues</t>
  </si>
  <si>
    <t>Mon, 10 Jul 2000 15:56:47 +0000</t>
  </si>
  <si>
    <t>2c0c387e3e1571c25ff158f2d22f1ddcac892dbf</t>
  </si>
  <si>
    <t>2c0c387e3</t>
  </si>
  <si>
    <t>d10c53f3e617e02c17574bda37163357c58045cb</t>
  </si>
  <si>
    <t>d10c53f3e</t>
  </si>
  <si>
    <t>It's now possible to control directly position and dimension of the Source_view The Log file was displayed into a too small window The Log file window didn't disappear when the orignal document  was closed Irene</t>
  </si>
  <si>
    <t>It-s-now-possible-to-control-directly-position-and-dimension-of-the-Source_view</t>
  </si>
  <si>
    <t>Mon, 10 Jul 2000 15:18:19 +0000</t>
  </si>
  <si>
    <t>1c85776b29e2dd1797f166dbe357c1fd78b9622b</t>
  </si>
  <si>
    <t>1c85776b2</t>
  </si>
  <si>
    <t>f8cc3ca5beb114af4e7385c99e5f006eb2db005f</t>
  </si>
  <si>
    <t>f8cc3ca5b</t>
  </si>
  <si>
    <t>There was a confusion between the menu Link and the menu ChangeTitle on Windows platforms. Irene</t>
  </si>
  <si>
    <t>There-was-a-confusion-between-the-menu-Link-and-the-menu-ChangeTitle-on-Windows</t>
  </si>
  <si>
    <t>Mon, 10 Jul 2000 14:22:00 +0000</t>
  </si>
  <si>
    <t>d724c45eb0c620ee8267f7ed7c02b41550971996</t>
  </si>
  <si>
    <t>d724c45eb</t>
  </si>
  <si>
    <t>d484cd146647c8f86f3e678344bd9fba2c371583</t>
  </si>
  <si>
    <t>d484cd146</t>
  </si>
  <si>
    <t>Server side documentation Irene</t>
  </si>
  <si>
    <t>Server-side-documentation</t>
  </si>
  <si>
    <t>Mon, 10 Jul 2000 07:13:18 +0000</t>
  </si>
  <si>
    <t>191123f0a47282981c99ca3b7c15a216eb518cb5</t>
  </si>
  <si>
    <t>191123f0a</t>
  </si>
  <si>
    <t>35b8d1a0b8cd784571d955ad1658f1477d7110f5</t>
  </si>
  <si>
    <t>35b8d1a0b</t>
  </si>
  <si>
    <t>JK: Added a new feature for logging traces to a file called libwww.log in the Amaya tmp directory</t>
  </si>
  <si>
    <t>JK-Added-a-new-feature-for-logging-traces-to-a-file-called-libwww.log-in</t>
  </si>
  <si>
    <t>Fri, 7 Jul 2000 09:05:40 +0000</t>
  </si>
  <si>
    <t>3ce75e3ec5ab06af87484f176e8a8aadda8c4cb0</t>
  </si>
  <si>
    <t>3ce75e3ec</t>
  </si>
  <si>
    <t>d98a1ed604a96f0de5cf413e0f122c67beef2ade</t>
  </si>
  <si>
    <t>d98a1ed60</t>
  </si>
  <si>
    <t>Bug fix: command "Link to previous target" did not work when the current     selection was within a MathML expression or a graphic. VQ.</t>
  </si>
  <si>
    <t>Bug-fix-command-Link-to-previous-target-did-not-work-when-the-current</t>
  </si>
  <si>
    <t>Thu, 6 Jul 2000 17:29:24 +0000</t>
  </si>
  <si>
    <t>53012a5687e44547ea2ba17e765e7ca024f45ce6</t>
  </si>
  <si>
    <t>53012a568</t>
  </si>
  <si>
    <t>b63ea4dc51494de44ab6a7f24235940f30c9000b</t>
  </si>
  <si>
    <t>b63ea4dc5</t>
  </si>
  <si>
    <t>MathML: when loading a page, MathML tables are completed with missing    empty cells at the end of each row. These added cells were displayed    as grey rectangles. They are not displayed any more. VQ.</t>
  </si>
  <si>
    <t>MathML-when-loading-a-page-MathML-tables-are-completed-with-missing</t>
  </si>
  <si>
    <t>Thu, 6 Jul 2000 14:43:24 +0000</t>
  </si>
  <si>
    <t>6494e2c2020f8b6cff4f0b9eddafb170e46fd261</t>
  </si>
  <si>
    <t>6494e2c20</t>
  </si>
  <si>
    <t>f687d9df929be0b246587f78176333ae678da2ac</t>
  </si>
  <si>
    <t>f687d9df9</t>
  </si>
  <si>
    <t>Mag</t>
  </si>
  <si>
    <t>Tue, 4 Jul 2000 16:15:17 +0000</t>
  </si>
  <si>
    <t>a47241189f372c562f588d92e7f8598e0e5c4dab</t>
  </si>
  <si>
    <t>a47241189</t>
  </si>
  <si>
    <t>eac17038e3d59f63b3723cb2ef51aa96f415ace2</t>
  </si>
  <si>
    <t>eac17038e</t>
  </si>
  <si>
    <t>Tue, 4 Jul 2000 13:28:58 +0000</t>
  </si>
  <si>
    <t>4d4e7d06edeefd6e2e2a5c264fa4ae279258edfc</t>
  </si>
  <si>
    <t>4d4e7d06e</t>
  </si>
  <si>
    <t>9d2ebb05f7e9bb1581a9dda76bd230dec49a849d</t>
  </si>
  <si>
    <t>9d2ebb05f</t>
  </si>
  <si>
    <t>tag: Amaya-3-2</t>
  </si>
  <si>
    <t>Fixing a typo VQ.</t>
  </si>
  <si>
    <t>Tue, 4 Jul 2000 13:14:45 +0000</t>
  </si>
  <si>
    <t>ef408a62e51d8a6b3fa25c2338e67c1cbc0cc675</t>
  </si>
  <si>
    <t>ef408a62e</t>
  </si>
  <si>
    <t>529a941e0dfe06c399b152d5b779dd12be9b5327</t>
  </si>
  <si>
    <t>529a941e0</t>
  </si>
  <si>
    <t>Tue, 4 Jul 2000 13:10:23 +0000</t>
  </si>
  <si>
    <t>b232ec22f08546e4b5ab19ffa21afa542338613e</t>
  </si>
  <si>
    <t>b232ec22f</t>
  </si>
  <si>
    <t>ffb1b27f13e4c325766a86c6edb67897b62d86df</t>
  </si>
  <si>
    <t>ffb1b27f1</t>
  </si>
  <si>
    <t>JK: missing commit (new palettes)</t>
  </si>
  <si>
    <t>JK-missing-commit-new-palettes</t>
  </si>
  <si>
    <t>Tue, 4 Jul 2000 12:30:47 +0000</t>
  </si>
  <si>
    <t>d0ff32bf53aa76435f0cc833b878a2e36ae97424</t>
  </si>
  <si>
    <t>d0ff32bf5</t>
  </si>
  <si>
    <t>8eafe3ec497dc951067cfb67f398d0e27537cecd</t>
  </si>
  <si>
    <t>8eafe3ec4</t>
  </si>
  <si>
    <t>Remove unused box Irene</t>
  </si>
  <si>
    <t>Remove-unused-box</t>
  </si>
  <si>
    <t>Tue, 4 Jul 2000 11:15:36 +0000</t>
  </si>
  <si>
    <t>94252ca3bce127ede335def078a134544b0f57d5</t>
  </si>
  <si>
    <t>94252ca3b</t>
  </si>
  <si>
    <t>3b29976d7f415aef8d32bbf43e96b850d14e8c12</t>
  </si>
  <si>
    <t>3b29976d7</t>
  </si>
  <si>
    <t>The background color of AmayaPage was too dark. Irene</t>
  </si>
  <si>
    <t>The-background-color-of-AmayaPage-was-too-dark</t>
  </si>
  <si>
    <t>Tue, 4 Jul 2000 10:51:12 +0000</t>
  </si>
  <si>
    <t>a763adc9a11ff9f7e2741c5fe65449c74e20383d</t>
  </si>
  <si>
    <t>a763adc9a</t>
  </si>
  <si>
    <t>ae6c4910d613be1cb6f1e87475c89a34d983aa33</t>
  </si>
  <si>
    <t>ae6c4910d</t>
  </si>
  <si>
    <t>When the selection was at the end of an dd and was followed by an empty paragraph, the Delete didn't remove the empty paragraph. Fixing problems of depth in HTMLP.P Irene</t>
  </si>
  <si>
    <t>When-the-selection-was-at-the-end-of-an-dd-and-was-followed-by-an-empty</t>
  </si>
  <si>
    <t>Tue, 4 Jul 2000 10:04:08 +0000</t>
  </si>
  <si>
    <t>8b28e948969c2067cb1edaadd3169606393d5734</t>
  </si>
  <si>
    <t>8b28e9489</t>
  </si>
  <si>
    <t>b197f4a6c394b20820dae5cb88fe1e0d2c0fa660</t>
  </si>
  <si>
    <t>b197f4a6c</t>
  </si>
  <si>
    <t>JK: added different debug log level tracing using the (undocumented) ENABLE_LIBWWW_DEBUG environment variable. The value of this variable indicates what we want to trace. 99 is the maximum log level. Added some extra error messages.</t>
  </si>
  <si>
    <t>JK-added-different-debug-log-level-tracing-using-the-undocumented</t>
  </si>
  <si>
    <t>Tue, 4 Jul 2000 09:43:08 +0000</t>
  </si>
  <si>
    <t>1ae5c34e983aca45f9c46724fea1fd75c7d8ba31</t>
  </si>
  <si>
    <t>1ae5c34e9</t>
  </si>
  <si>
    <t>0d7451637008e4bb80612fbc0b7649f7b800e7b7</t>
  </si>
  <si>
    <t>0d7451637</t>
  </si>
  <si>
    <t>Fixing a warning message. VQ.</t>
  </si>
  <si>
    <t>Tue, 4 Jul 2000 07:33:28 +0000</t>
  </si>
  <si>
    <t>edffcae87692d2fc19dc03e8da6b9bd807113f5e</t>
  </si>
  <si>
    <t>edffcae87</t>
  </si>
  <si>
    <t>9ecb6e1905673ceea4eae01dc5b64b77bac4b99f</t>
  </si>
  <si>
    <t>9ecb6e190</t>
  </si>
  <si>
    <t>New design of AmayaPage.html VQ. CVS</t>
  </si>
  <si>
    <t>New-design-of-AmayaPage.html</t>
  </si>
  <si>
    <t>Tue, 4 Jul 2000 07:13:35 +0000</t>
  </si>
  <si>
    <t>6a5b90e21ac5dfa378aec8bf67525f80461d2840</t>
  </si>
  <si>
    <t>6a5b90e21</t>
  </si>
  <si>
    <t>7dfa921e16c38076e201ce54cdc5be0d26409e2a</t>
  </si>
  <si>
    <t>7dfa921e1</t>
  </si>
  <si>
    <t>Bug fix: when copying an element with XLink attributes from a document   to another, following the link from the copy caused Amaya to crash. VQ.</t>
  </si>
  <si>
    <t>Bug-fix-when-copying-an-element-with-XLink-attributes-from-a-document</t>
  </si>
  <si>
    <t>Mon, 3 Jul 2000 18:01:15 +0000</t>
  </si>
  <si>
    <t>1d10aafcb450467cb02065a4b4fe38bf4ebb04f1</t>
  </si>
  <si>
    <t>1d10aafcb</t>
  </si>
  <si>
    <t>0e2275efdc47407c3d81130a2d33c9f5680d9d01</t>
  </si>
  <si>
    <t>0e2275efd</t>
  </si>
  <si>
    <t>Updating the release date Irene</t>
  </si>
  <si>
    <t>Updating-the-release-date</t>
  </si>
  <si>
    <t>Mon, 3 Jul 2000 16:52:49 +0000</t>
  </si>
  <si>
    <t>a1aa765e2a4307589b461b48b12a5a726fb0ea07</t>
  </si>
  <si>
    <t>a1aa765e2</t>
  </si>
  <si>
    <t>9b766502abc175c0858957463706fac950406db9</t>
  </si>
  <si>
    <t>9b766502a</t>
  </si>
  <si>
    <t>After a paste at the end of a box the selection was not displayed. Irene</t>
  </si>
  <si>
    <t>After-a-paste-at-the-end-of-a-box-the-selection-was-not-displayed</t>
  </si>
  <si>
    <t>Mon, 3 Jul 2000 16:49:08 +0000</t>
  </si>
  <si>
    <t>acf563ee93e75372a3a66da3d829f27f0bf02cda</t>
  </si>
  <si>
    <t>acf563ee9</t>
  </si>
  <si>
    <t>93cf077761d2d7707e9ed4bffb5036978b6533ad</t>
  </si>
  <si>
    <t>93cf07776</t>
  </si>
  <si>
    <t>JK: fixing a compilator warning (missing include)</t>
  </si>
  <si>
    <t>JK-fixing-a-compilator-warning-missing-include</t>
  </si>
  <si>
    <t>Mon, 3 Jul 2000 14:51:19 +0000</t>
  </si>
  <si>
    <t>3378f4b319d2372f96a9cae86927e9f30cce84bb</t>
  </si>
  <si>
    <t>3378f4b31</t>
  </si>
  <si>
    <t>f57a7b9ca0ee9e86e893537c2969fba7fa20cb60</t>
  </si>
  <si>
    <t>f57a7b9ca</t>
  </si>
  <si>
    <t>Mon, 3 Jul 2000 14:49:19 +0000</t>
  </si>
  <si>
    <t>d298b2197ba972487c180852cded9a67c4e8441a</t>
  </si>
  <si>
    <t>d298b2197</t>
  </si>
  <si>
    <t>a33d3ee9f620980d2622f848b7ceb06370487dab</t>
  </si>
  <si>
    <t>a33d3ee9f</t>
  </si>
  <si>
    <t>Bixing a selection bug and a margin bug. Irene</t>
  </si>
  <si>
    <t>Bixing-a-selection-bug-and-a-margin-bug</t>
  </si>
  <si>
    <t>Mon, 3 Jul 2000 14:44:16 +0000</t>
  </si>
  <si>
    <t>737be48ec04d933b2a0fd3266aad06d78915994d</t>
  </si>
  <si>
    <t>737be48ec</t>
  </si>
  <si>
    <t>37d82e31b0b85ab1b321c372ee97266ae280f19c</t>
  </si>
  <si>
    <t>37d82e31b</t>
  </si>
  <si>
    <t>JK: When doing a succesful Save As, the previous URL is saved to the history file.</t>
  </si>
  <si>
    <t>JK-When-doing-a-succesful-Save-As-the-previous-URL-is-saved-to-the</t>
  </si>
  <si>
    <t>Mon, 3 Jul 2000 14:00:41 +0000</t>
  </si>
  <si>
    <t>cfed10cddbe52d4cbfb0a1e2b4b196f4f061ec69</t>
  </si>
  <si>
    <t>cfed10cdd</t>
  </si>
  <si>
    <t>ee6dbc74d3a50bd162ef22e00d13ead786d7ce04</t>
  </si>
  <si>
    <t>ee6dbc74d</t>
  </si>
  <si>
    <t>JK: dialog files update</t>
  </si>
  <si>
    <t>JK-dialog-files-update</t>
  </si>
  <si>
    <t>Mon, 3 Jul 2000 13:20:11 +0000</t>
  </si>
  <si>
    <t>d1cb304ba6380af9f27c33b061783893023c274a</t>
  </si>
  <si>
    <t>d1cb304ba</t>
  </si>
  <si>
    <t>872587d953a64c9eb0a27d929354129cc5c60fba</t>
  </si>
  <si>
    <t>872587d95</t>
  </si>
  <si>
    <t>JK: new message translations</t>
  </si>
  <si>
    <t>JK-new-message-translations</t>
  </si>
  <si>
    <t>Mon, 3 Jul 2000 12:42:15 +0000</t>
  </si>
  <si>
    <t>d5c6ab2e9d076a832a779efad3f1e0e8ff4d4e91</t>
  </si>
  <si>
    <t>d5c6ab2e9</t>
  </si>
  <si>
    <t>79f8949c808564c0d59b4954bd14a083019f6aa3</t>
  </si>
  <si>
    <t>79f8949c8</t>
  </si>
  <si>
    <t>JK: It wasn't possible to open a local file when a target (#) was given. Side effect: it's not possible anymore to open filenames with a # char!</t>
  </si>
  <si>
    <t>JK-It-wasn-t-possible-to-open-a-local-file-when-a-target-was</t>
  </si>
  <si>
    <t>Mon, 3 Jul 2000 12:22:58 +0000</t>
  </si>
  <si>
    <t>40bb8f54ecf7b4169531a981f00f73cb30d64652</t>
  </si>
  <si>
    <t>40bb8f54e</t>
  </si>
  <si>
    <t>eee51cd05b218272fa52a5a5ebabb5d0fa8b8f43</t>
  </si>
  <si>
    <t>eee51cd05</t>
  </si>
  <si>
    <t>In some cases the index associated with the source view selection was displayed at the top of the formatted view. Irene</t>
  </si>
  <si>
    <t>In-some-cases-the-index-associated-with-the-source-view-selection-was-displayed-at-the-top</t>
  </si>
  <si>
    <t>Mon, 3 Jul 2000 10:52:24 +0000</t>
  </si>
  <si>
    <t>a413146df92bf2071c13610ff8a326eb01d206e1</t>
  </si>
  <si>
    <t>a413146df</t>
  </si>
  <si>
    <t>34fce6f14f4bfa6c8c6d4759e66245023ce5ccc8</t>
  </si>
  <si>
    <t>34fce6f14</t>
  </si>
  <si>
    <t>JK: changed the name of an anchor</t>
  </si>
  <si>
    <t>JK-changed-the-name-of-an-anchor</t>
  </si>
  <si>
    <t>Mon, 3 Jul 2000 10:38:36 +0000</t>
  </si>
  <si>
    <t>a1609c277ec79fb9a9b1dfcfaa4fc81c6522de23</t>
  </si>
  <si>
    <t>a1609c277</t>
  </si>
  <si>
    <t>f84aa1378c052a0f6c675e46a77dfe927f424590</t>
  </si>
  <si>
    <t>f84aa1378</t>
  </si>
  <si>
    <t>Box height was not transmit to split boxes Irene</t>
  </si>
  <si>
    <t>Box-height-was-not-transmit-to-split-boxes</t>
  </si>
  <si>
    <t>Mon, 3 Jul 2000 10:33:07 +0000</t>
  </si>
  <si>
    <t>8cf3ea717938bb0df576177adf5524481a7ed7f1</t>
  </si>
  <si>
    <t>8cf3ea717</t>
  </si>
  <si>
    <t>49f071948591310c94c27192fbfdc5d729b1eba3</t>
  </si>
  <si>
    <t>49f071948</t>
  </si>
  <si>
    <t>JK: typo fixing.</t>
  </si>
  <si>
    <t>JK-typo-fixing</t>
  </si>
  <si>
    <t>Mon, 3 Jul 2000 10:13:27 +0000</t>
  </si>
  <si>
    <t>b70f9b4c9f88ce27140985a5c8cfdad65aa60ce1</t>
  </si>
  <si>
    <t>b70f9b4c9</t>
  </si>
  <si>
    <t>a815e3d50c9d067f551b064991dc25a0667274ee</t>
  </si>
  <si>
    <t>a815e3d50</t>
  </si>
  <si>
    <t>JK: updated the doc to correspond to the latest menus.</t>
  </si>
  <si>
    <t>JK-updated-the-doc-to-correspond-to-the-latest-menus</t>
  </si>
  <si>
    <t>Mon, 3 Jul 2000 10:11:37 +0000</t>
  </si>
  <si>
    <t>3198bf7287659c058a4bafb12ffb20b8d95a33ea</t>
  </si>
  <si>
    <t>3198bf728</t>
  </si>
  <si>
    <t>285543ce628e56b0b0400e6117bf21e066b24bfa</t>
  </si>
  <si>
    <t>285543ce6</t>
  </si>
  <si>
    <t>Updating the documentation. VQ.</t>
  </si>
  <si>
    <t>Mon, 3 Jul 2000 09:28:00 +0000</t>
  </si>
  <si>
    <t>81dbefd30a7b8c88365f7cc7e2250bf6265c1236</t>
  </si>
  <si>
    <t>81dbefd30</t>
  </si>
  <si>
    <t>59c62dea2f1e8898f5d6c54f90db4cff3b7d2722</t>
  </si>
  <si>
    <t>59c62dea2</t>
  </si>
  <si>
    <t>Bug fix for negative margins Irene</t>
  </si>
  <si>
    <t>Bug-fix-for-negative-margins</t>
  </si>
  <si>
    <t>Mon, 3 Jul 2000 09:24:38 +0000</t>
  </si>
  <si>
    <t>199293d0901a57dee10d5f29bac1db8ac9b41b23</t>
  </si>
  <si>
    <t>199293d09</t>
  </si>
  <si>
    <t>85808af1fa17794154b26023c729a2db7416cce1</t>
  </si>
  <si>
    <t>85808af1f</t>
  </si>
  <si>
    <t>Amaya crashed when the user tried to change the border value of a table. Irene</t>
  </si>
  <si>
    <t>Amaya-crashed-when-the-user-tried-to-change-the-border-value-of-a-table</t>
  </si>
  <si>
    <t>Mon, 3 Jul 2000 09:21:37 +0000</t>
  </si>
  <si>
    <t>7125394cc3326a33c70e03e27a8ce5df383ea553</t>
  </si>
  <si>
    <t>7125394cc</t>
  </si>
  <si>
    <t>3ad56b8c0b3895630fabbb83385e96277822cca6</t>
  </si>
  <si>
    <t>3ad56b8c0</t>
  </si>
  <si>
    <t>Adapt XLink href when element are copied from one document to another. VQ.</t>
  </si>
  <si>
    <t>Adapt-XLink-href-when-element-are-copied-from-one-document-to-another</t>
  </si>
  <si>
    <t>Mon, 3 Jul 2000 07:12:36 +0000</t>
  </si>
  <si>
    <t>16d084671b4a627679294c220b1df80db216900c</t>
  </si>
  <si>
    <t>16d084671</t>
  </si>
  <si>
    <t>250c4da44b2a76ca4d9982094820a613860d4653</t>
  </si>
  <si>
    <t>250c4da44</t>
  </si>
  <si>
    <t>Bug fix: it was possible to create new math expression with keyboard shortcuts, even when the document was in ReadOnly mode. VQ.</t>
  </si>
  <si>
    <t>Bug-fix-it-was-possible-to-create-new-math-expression-with-keyboard</t>
  </si>
  <si>
    <t>Mon, 3 Jul 2000 07:11:29 +0000</t>
  </si>
  <si>
    <t>54fe641ac59d6ab2e5b245be23839e9a13acc053</t>
  </si>
  <si>
    <t>54fe641ac</t>
  </si>
  <si>
    <t>bee0bd73ca2df93136e34eb2392ef7ab388ae2b6</t>
  </si>
  <si>
    <t>bee0bd73c</t>
  </si>
  <si>
    <t>added entity &amp;nbsp; to the MathML parser. VQ.</t>
  </si>
  <si>
    <t>added-entity-nbsp-to-the-MathML-parser</t>
  </si>
  <si>
    <t>Mon, 3 Jul 2000 07:09:16 +0000</t>
  </si>
  <si>
    <t>0c89783abd353772d61b36a8b7f8c5f10ed51607</t>
  </si>
  <si>
    <t>0c89783ab</t>
  </si>
  <si>
    <t>033a22f707f7b87e783721e2c6dc1302a3376776</t>
  </si>
  <si>
    <t>033a22f70</t>
  </si>
  <si>
    <t>Bug fix: Compiler grm crashed when it could not open the .LST file VQ.</t>
  </si>
  <si>
    <t>Bug-fix-Compiler-grm-crashed-when-it-could-not-open-the-.LST-file</t>
  </si>
  <si>
    <t>Mon, 3 Jul 2000 07:06:52 +0000</t>
  </si>
  <si>
    <t>4ea073d2dd616b274635c4680cb67d96414f2f82</t>
  </si>
  <si>
    <t>4ea073d2d</t>
  </si>
  <si>
    <t>78833889578024f8b44df23c757466dca8321d79</t>
  </si>
  <si>
    <t>translate Thot graphic element 'T' into &amp;OverBar; VQ.</t>
  </si>
  <si>
    <t>translate-Thot-graphic-element-T-into-OverBar</t>
  </si>
  <si>
    <t>Mon, 3 Jul 2000 07:05:48 +0000</t>
  </si>
  <si>
    <t>c7fe4c848f9ff46b1b1bf2e91ce885c50b1d7841</t>
  </si>
  <si>
    <t>c7fe4c848</t>
  </si>
  <si>
    <t>c48b4505671b03a27b0b8055caca9475a76555f6</t>
  </si>
  <si>
    <t>c48b45056</t>
  </si>
  <si>
    <t>Insert a new-line between tag &lt;style&gt; and the first CSS rule that follows VQ.</t>
  </si>
  <si>
    <t>Insert-a-new-line-between-tag-style-and-the-first-CSS-rule-that-follows</t>
  </si>
  <si>
    <t>Mon, 3 Jul 2000 07:03:47 +0000</t>
  </si>
  <si>
    <t>52ef18843666902fc47cf223266345bb03140056</t>
  </si>
  <si>
    <t>52ef18843</t>
  </si>
  <si>
    <t>f62e65138e55ac81eedda16c7261336dfea25bab</t>
  </si>
  <si>
    <t>f62e65138</t>
  </si>
  <si>
    <t>JK: Updated the authors list</t>
  </si>
  <si>
    <t>JK-Updated-the-authors-list</t>
  </si>
  <si>
    <t>Fri, 30 Jun 2000 16:38:51 +0000</t>
  </si>
  <si>
    <t>2ac789ef8bf2a5719e03cb3c06d1411ef0aacd5a</t>
  </si>
  <si>
    <t>2ac789ef8</t>
  </si>
  <si>
    <t>6f527d7f292f0a1e4944cec2f209a8aae378eb7c</t>
  </si>
  <si>
    <t>6f527d7f2</t>
  </si>
  <si>
    <t>JK: Changed the look and feel of the Preferences/Color menu</t>
  </si>
  <si>
    <t>JK-Changed-the-look-and-feel-of-the-Preferences-Color-menu</t>
  </si>
  <si>
    <t>Fri, 30 Jun 2000 16:11:13 +0000</t>
  </si>
  <si>
    <t>b7264225bc51c9dd60d03bdf24b65310eeb33991</t>
  </si>
  <si>
    <t>b7264225b</t>
  </si>
  <si>
    <t>b891cbdf8c0412d3a5b9dbeddcf63ea1b50debd9</t>
  </si>
  <si>
    <t>b891cbdf8</t>
  </si>
  <si>
    <t>JK: (WIN32) fixes for selecting the color palette from Preferences/Color</t>
  </si>
  <si>
    <t>JK-WIN32-fixes-for-selecting-the-color-palette-from-Preferences-Color</t>
  </si>
  <si>
    <t>Fri, 30 Jun 2000 16:10:33 +0000</t>
  </si>
  <si>
    <t>dc7fa4a5effdfe1e7d2b776cd158faf512dcca8e</t>
  </si>
  <si>
    <t>dc7fa4a5e</t>
  </si>
  <si>
    <t>a5d7ae2d784b87e85dd80b3fc603e148eb33ec60</t>
  </si>
  <si>
    <t>a5d7ae2d7</t>
  </si>
  <si>
    <t>JK: (WIN32) In Preferences/Color, the palette now disappears after selecting one color. The text of the palette says what colors will be changed. Fixed an unitialized variable warning.</t>
  </si>
  <si>
    <t>JK-WIN32-In-Preferences-Color-the-palette-now-disappears-after-selecting</t>
  </si>
  <si>
    <t>Fri, 30 Jun 2000 16:10:00 +0000</t>
  </si>
  <si>
    <t>60c98f345c7612716de0361dc91978ecac2f5fd7</t>
  </si>
  <si>
    <t>60c98f345</t>
  </si>
  <si>
    <t>922f277c2b5877f3ca9a8f7426056f4e5ec8bf78</t>
  </si>
  <si>
    <t>922f277c2</t>
  </si>
  <si>
    <t>dding space between entries within forms Irene</t>
  </si>
  <si>
    <t>dding-space-between-entries-within-forms</t>
  </si>
  <si>
    <t>Fri, 30 Jun 2000 15:18:33 +0000</t>
  </si>
  <si>
    <t>f3c878514410c94e295d5cc390f594f0a5194432</t>
  </si>
  <si>
    <t>f3c878514</t>
  </si>
  <si>
    <t>203ba1eef825a5cbc385cc81a36b6e982ba39bf3</t>
  </si>
  <si>
    <t>203ba1eef</t>
  </si>
  <si>
    <t>JK: fixing a missing message problem (libmsg.h has an extra message)</t>
  </si>
  <si>
    <t>JK-fixing-a-missing-message-problem-libmsg.h-has-an-extra-message</t>
  </si>
  <si>
    <t>Fri, 30 Jun 2000 15:00:15 +0000</t>
  </si>
  <si>
    <t>cca63e307f127ee36ee2eb44b5672924977da73c</t>
  </si>
  <si>
    <t>cca63e307</t>
  </si>
  <si>
    <t>aea0c3c99699b96243a9ab93d114f9df03cd136e</t>
  </si>
  <si>
    <t>aea0c3c99</t>
  </si>
  <si>
    <t>Fri, 30 Jun 2000 14:40:44 +0000</t>
  </si>
  <si>
    <t>fbbc94bb3d88e94f2704096d993256874dacfbf2</t>
  </si>
  <si>
    <t>fbbc94bb3</t>
  </si>
  <si>
    <t>37e7d4b2cb0aa6a228ab7acaa77b3108d3da4785</t>
  </si>
  <si>
    <t>37e7d4b2c</t>
  </si>
  <si>
    <t>JK: new messages for the color menu (but maybe they should be in Amaya)</t>
  </si>
  <si>
    <t>JK-new-messages-for-the-color-menu-but-maybe-they-should-be-in-Amaya</t>
  </si>
  <si>
    <t>Fri, 30 Jun 2000 14:24:09 +0000</t>
  </si>
  <si>
    <t>7ab53a48b5120704ffb16999f9c37cae95be40ee</t>
  </si>
  <si>
    <t>7ab53a48b</t>
  </si>
  <si>
    <t>26aecc309dd2863cb7baef3f79d8ab275b0ed3e2</t>
  </si>
  <si>
    <t>26aecc309</t>
  </si>
  <si>
    <t>JK: new messages for the color menu (but maybe they should go in Amaya!)</t>
  </si>
  <si>
    <t>JK-new-messages-for-the-color-menu-but-maybe-they-should-go-in-Amaya</t>
  </si>
  <si>
    <t>Fri, 30 Jun 2000 14:23:46 +0000</t>
  </si>
  <si>
    <t>8a5b72a9b6b9e9c095e5612d39f9b5651113e0c8</t>
  </si>
  <si>
    <t>8a5b72a9b</t>
  </si>
  <si>
    <t>9fc1535b26ad77704921908d5a0577a8f181d241</t>
  </si>
  <si>
    <t>9fc1535b2</t>
  </si>
  <si>
    <t>Root elements were printed with dotted lines. Irene</t>
  </si>
  <si>
    <t>Root-elements-were-printed-with-dotted-lines</t>
  </si>
  <si>
    <t>Fri, 30 Jun 2000 14:22:34 +0000</t>
  </si>
  <si>
    <t>89e6e02f72de8d37820e3a818d52ace8dac95c33</t>
  </si>
  <si>
    <t>89e6e02f7</t>
  </si>
  <si>
    <t>fcdd03527a237e8152a1de5dbb98d17c344590d9</t>
  </si>
  <si>
    <t>fcdd03527</t>
  </si>
  <si>
    <t>Sometimes tables were reformatted by error Irene</t>
  </si>
  <si>
    <t>Sometimes-tables-were-reformatted-by-error</t>
  </si>
  <si>
    <t>Fri, 30 Jun 2000 12:57:45 +0000</t>
  </si>
  <si>
    <t>beaaaf28a6cf5f253bcb5a9325a3ef4c7f12886b</t>
  </si>
  <si>
    <t>beaaaf28a</t>
  </si>
  <si>
    <t>bf71251455ed042412b11bc2f5c4666cb182ace8</t>
  </si>
  <si>
    <t>bf7125145</t>
  </si>
  <si>
    <t>MakeBook lost imported images. Irene</t>
  </si>
  <si>
    <t>MakeBook-lost-imported-images</t>
  </si>
  <si>
    <t>Fri, 30 Jun 2000 11:03:26 +0000</t>
  </si>
  <si>
    <t>f1c32f91e01d27ac2bf804cea22e3b3510149cd4</t>
  </si>
  <si>
    <t>f1c32f91e</t>
  </si>
  <si>
    <t>ddbd5de515962893cff40b20771c2dce98d7d63d</t>
  </si>
  <si>
    <t>ddbd5de51</t>
  </si>
  <si>
    <t>In some cases the background color and the borders of table elements were not displayed. Irene</t>
  </si>
  <si>
    <t>In-some-cases-the-background-color-and-the-borders-of-table-elements-were</t>
  </si>
  <si>
    <t>Fri, 30 Jun 2000 09:52:27 +0000</t>
  </si>
  <si>
    <t>5236d2e24e4350c3f47670279513fb360d054c67</t>
  </si>
  <si>
    <t>5236d2e24</t>
  </si>
  <si>
    <t>931c3d9580319333dce732e0f4a556fee63a45ab</t>
  </si>
  <si>
    <t>931c3d958</t>
  </si>
  <si>
    <t>Error in the selection display after a zoom. Irene</t>
  </si>
  <si>
    <t>Error-in-the-selection-display-after-a-zoom</t>
  </si>
  <si>
    <t>Thu, 29 Jun 2000 16:46:51 +0000</t>
  </si>
  <si>
    <t>be0311fa58898f141108feafc113a8554b5967a4</t>
  </si>
  <si>
    <t>be0311fa5</t>
  </si>
  <si>
    <t>a316a0cd36b380d4c9c1dcff3a5122dcbebd4b99</t>
  </si>
  <si>
    <t>a316a0cd3</t>
  </si>
  <si>
    <t>In some cases the border was not reflected as soon as the style attribute was set. Irene</t>
  </si>
  <si>
    <t>In-some-cases-the-border-was-not-reflected-as-soon-as-the-style-attribute</t>
  </si>
  <si>
    <t>Thu, 29 Jun 2000 16:12:53 +0000</t>
  </si>
  <si>
    <t>5ca7c93ec206b544c68297f65ef77f7e07136e8f</t>
  </si>
  <si>
    <t>5ca7c93ec</t>
  </si>
  <si>
    <t>f99286ce8308a8dd924636e411c316b5875e10d1</t>
  </si>
  <si>
    <t>f99286ce8</t>
  </si>
  <si>
    <t>JK: changed the look of the color menu for windows</t>
  </si>
  <si>
    <t>JK-changed-the-look-of-the-color-menu-for-windows</t>
  </si>
  <si>
    <t>Thu, 29 Jun 2000 15:45:36 +0000</t>
  </si>
  <si>
    <t>b4722216a54fcd6c779df01162a2ec7877384edf</t>
  </si>
  <si>
    <t>b4722216a</t>
  </si>
  <si>
    <t>55da43ed066e08fafe625c74075f70fe60ae1339</t>
  </si>
  <si>
    <t>55da43ed0</t>
  </si>
  <si>
    <t>Adapting the gemetry and the general configuration menu on Unix platforms Irene</t>
  </si>
  <si>
    <t>Adapting-the-gemetry-and-the-general-configuration-menu-on-Unix-platforms</t>
  </si>
  <si>
    <t>Thu, 29 Jun 2000 15:20:32 +0000</t>
  </si>
  <si>
    <t>e32efe6dd5809a16c26b11113a19f266a0cbd3c2</t>
  </si>
  <si>
    <t>e32efe6dd</t>
  </si>
  <si>
    <t>3b5ad8aa10f70fc960747afffa2d654316bc9083</t>
  </si>
  <si>
    <t>3b5ad8aa1</t>
  </si>
  <si>
    <t>Small adds E. huck</t>
  </si>
  <si>
    <t>Small-adds</t>
  </si>
  <si>
    <t>Thu, 29 Jun 2000 13:43:25 +0000</t>
  </si>
  <si>
    <t>db5bfb2383e2d167c0756512f95435efec0b115b</t>
  </si>
  <si>
    <t>db5bfb238</t>
  </si>
  <si>
    <t>254164d0bef0cf6bee4a6618de89d4d3b7c68c1d</t>
  </si>
  <si>
    <t>254164d0b</t>
  </si>
  <si>
    <t>The option ManualFeed was automatically set Irene</t>
  </si>
  <si>
    <t>The-option-ManualFeed-was-automatically-set</t>
  </si>
  <si>
    <t>Thu, 29 Jun 2000 12:56:45 +0000</t>
  </si>
  <si>
    <t>99ff5bf15b306f794882e3519f81900bb4d0a549</t>
  </si>
  <si>
    <t>99ff5bf15</t>
  </si>
  <si>
    <t>51cee9abd5e3265be3f80329e57bc2e55404d4d2</t>
  </si>
  <si>
    <t>51cee9abd</t>
  </si>
  <si>
    <t>Cleaning up the geometry management in the Thotlib Irene</t>
  </si>
  <si>
    <t>Cleaning-up-the-geometry-management-in-the-Thotlib</t>
  </si>
  <si>
    <t>Thu, 29 Jun 2000 11:17:28 +0000</t>
  </si>
  <si>
    <t>a9d4c121f562ff2706608d09ea6dd7a4d821ef39</t>
  </si>
  <si>
    <t>a9d4c121f</t>
  </si>
  <si>
    <t>af2d4aa30a4d2428f4373050ad6e4f3c1c67a73a</t>
  </si>
  <si>
    <t>af2d4aa30</t>
  </si>
  <si>
    <t>Amaya didn't manage correctly empty cells with a rowspan and a colspan Irene</t>
  </si>
  <si>
    <t>Amaya-didn-t-manage-correctly-empty-cells-with-a-rowspan-and-a-colspan</t>
  </si>
  <si>
    <t>Thu, 29 Jun 2000 08:59:04 +0000</t>
  </si>
  <si>
    <t>7c14cdbc97ec2e77e6b94a121c6ce9aa2804f685</t>
  </si>
  <si>
    <t>7c14cdbc9</t>
  </si>
  <si>
    <t>33f17abcc56bcc706ab28b8437c0219d4d14af52</t>
  </si>
  <si>
    <t>33f17abcc</t>
  </si>
  <si>
    <t>Updating the display of images on Windows 32 bits screens. Irene</t>
  </si>
  <si>
    <t>Updating-the-display-of-images-on-Windows-32-bits-screens</t>
  </si>
  <si>
    <t>Thu, 29 Jun 2000 07:59:45 +0000</t>
  </si>
  <si>
    <t>f19708816923e77ab26c4b3e86bc981b17da924c</t>
  </si>
  <si>
    <t>f19708816</t>
  </si>
  <si>
    <t>5154d2083bd9723225fe885b5a0f4f959a1d4d26</t>
  </si>
  <si>
    <t>5154d2083</t>
  </si>
  <si>
    <t>JK: save complete geometry now works under windows too</t>
  </si>
  <si>
    <t>JK-save-complete-geometry-now-works-under-windows-too</t>
  </si>
  <si>
    <t>Wed, 28 Jun 2000 15:38:33 +0000</t>
  </si>
  <si>
    <t>36752c20d289b1c6f9b96f05bc454e604adf4938</t>
  </si>
  <si>
    <t>36752c20d</t>
  </si>
  <si>
    <t>fd2568883debf3f0ef995fb3d7197241e0d23ef5</t>
  </si>
  <si>
    <t>fd2568883</t>
  </si>
  <si>
    <t>JK: changes for saving the whole geometry (untested under Windows!)</t>
  </si>
  <si>
    <t>JK-changes-for-saving-the-whole-geometry-untested-under-Windows</t>
  </si>
  <si>
    <t>Wed, 28 Jun 2000 15:11:39 +0000</t>
  </si>
  <si>
    <t>254f6230e650d3c718f54b3c16880a17582d2a63</t>
  </si>
  <si>
    <t>254f6230e</t>
  </si>
  <si>
    <t>21465241ead570345eb7510ea10b50e85237b392</t>
  </si>
  <si>
    <t>21465241e</t>
  </si>
  <si>
    <t>Smmall modifications for the ready to use Amaya_dial_manager.pl E. huck</t>
  </si>
  <si>
    <t>Smmall-modifications-for-the-ready-to-use-Amaya_dial_manager.pl</t>
  </si>
  <si>
    <t>Wed, 28 Jun 2000 14:27:31 +0000</t>
  </si>
  <si>
    <t>e52919f99933f21b1f54a2f3b2114cfb9eb02ba7</t>
  </si>
  <si>
    <t>e52919f99</t>
  </si>
  <si>
    <t>16e096931c512aca61ffa2b84a8f0141a11c7754</t>
  </si>
  <si>
    <t>16e096931</t>
  </si>
  <si>
    <t>JK: cleaning up the resources.</t>
  </si>
  <si>
    <t>JK-cleaning-up-the-resources</t>
  </si>
  <si>
    <t>Wed, 28 Jun 2000 14:22:58 +0000</t>
  </si>
  <si>
    <t>a826cf5541721759f2f5cf6ab96c6c880e891e00</t>
  </si>
  <si>
    <t>a826cf554</t>
  </si>
  <si>
    <t>fcf0c3327cefaaaf4afa8bcab7323aec00067683</t>
  </si>
  <si>
    <t>fcf0c3327</t>
  </si>
  <si>
    <t>Ask for french version when adding a label E. Huck</t>
  </si>
  <si>
    <t>Ask-for-french-version-when-adding-a-label</t>
  </si>
  <si>
    <t>Wed, 28 Jun 2000 08:59:52 +0000</t>
  </si>
  <si>
    <t>97a8db04ce307caa74eafb856354376df75bae49</t>
  </si>
  <si>
    <t>97a8db04c</t>
  </si>
  <si>
    <t>1770883479b99dfe7fa0729234ad5115b0fe381f</t>
  </si>
  <si>
    <t>The selection within an attribute was not displayed Irene</t>
  </si>
  <si>
    <t>The-selection-within-an-attribute-was-not-displayed</t>
  </si>
  <si>
    <t>Wed, 28 Jun 2000 07:26:58 +0000</t>
  </si>
  <si>
    <t>4bb5c8bc536c013fac6440c96f67f60e37a8bc4e</t>
  </si>
  <si>
    <t>4bb5c8bc5</t>
  </si>
  <si>
    <t>96462402a14023c36b502a6610a0548f340f4281</t>
  </si>
  <si>
    <t>96462402a</t>
  </si>
  <si>
    <t>JK: FTP enable menu for Windows</t>
  </si>
  <si>
    <t>JK-FTP-enable-menu-for-Windows</t>
  </si>
  <si>
    <t>Wed, 28 Jun 2000 07:02:34 +0000</t>
  </si>
  <si>
    <t>73e5d084f0d3884e14883be4f84b4cdad730addb</t>
  </si>
  <si>
    <t>73e5d084f</t>
  </si>
  <si>
    <t>f3a616decf0fc9e5d048e871fa0cb2631d453ebf</t>
  </si>
  <si>
    <t>f3a616dec</t>
  </si>
  <si>
    <t>Tue, 27 Jun 2000 16:34:27 +0000</t>
  </si>
  <si>
    <t>21d67e22889fd1fc5ce15ff55281f11104f2557d</t>
  </si>
  <si>
    <t>21d67e228</t>
  </si>
  <si>
    <t>08aba553a8b2123bfdb62246ea411c327e3087b1</t>
  </si>
  <si>
    <t>08aba553a</t>
  </si>
  <si>
    <t>Updating the Amaya doc Irene</t>
  </si>
  <si>
    <t>Updating-the-Amaya-doc</t>
  </si>
  <si>
    <t>Tue, 27 Jun 2000 16:30:39 +0000</t>
  </si>
  <si>
    <t>79bc6ad233ac7028b50089868d233b9a0560a970</t>
  </si>
  <si>
    <t>79bc6ad23</t>
  </si>
  <si>
    <t>a89607242de28a88cab268d719e1e3f5492b5204</t>
  </si>
  <si>
    <t>a89607242</t>
  </si>
  <si>
    <t>Tue, 27 Jun 2000 16:15:42 +0000</t>
  </si>
  <si>
    <t>4d7c0b19ce5960108f6bcf6750cfad1e9e58231a</t>
  </si>
  <si>
    <t>4d7c0b19c</t>
  </si>
  <si>
    <t>24eb82c9ba20336645b1c963a8b30686f7831d24</t>
  </si>
  <si>
    <t>24eb82c9b</t>
  </si>
  <si>
    <t>Abort the function CreateRule when there is no attribute style Irene</t>
  </si>
  <si>
    <t>Abort-the-function-CreateRule-when-there-is-no-attribute-style</t>
  </si>
  <si>
    <t>Tue, 27 Jun 2000 15:41:33 +0000</t>
  </si>
  <si>
    <t>2bbb681efd0613ca70d2ff069d294862ed3b43f4</t>
  </si>
  <si>
    <t>2bbb681ef</t>
  </si>
  <si>
    <t>c1b4c2c17a4aaaad1f9ba65f41aa40da88dc763f</t>
  </si>
  <si>
    <t>c1b4c2c17</t>
  </si>
  <si>
    <t>Good base of reference E. huck</t>
  </si>
  <si>
    <t>Good-base-of-reference</t>
  </si>
  <si>
    <t>Tue, 27 Jun 2000 15:19:37 +0000</t>
  </si>
  <si>
    <t>28cefa62696f196fbbfc46fc1e5c7bff5c90651f</t>
  </si>
  <si>
    <t>28cefa626</t>
  </si>
  <si>
    <t>987ec906af1ebd650aa0e7f0a208c864f03df035</t>
  </si>
  <si>
    <t>987ec906a</t>
  </si>
  <si>
    <t>JK: new enable ftp menu entry (General preferences). Adding some missing prototypes, after a make proto</t>
  </si>
  <si>
    <t>JK-new-enable-ftp-menu-entry-General-preferences</t>
  </si>
  <si>
    <t>Tue, 27 Jun 2000 14:44:39 +0000</t>
  </si>
  <si>
    <t>33f98a8fdc69e5f52affcbbf01b225ff596ae271</t>
  </si>
  <si>
    <t>33f98a8fd</t>
  </si>
  <si>
    <t>aa316251e2a2181a09dfed9357ac84003822cded</t>
  </si>
  <si>
    <t>aa316251e</t>
  </si>
  <si>
    <t>Fixing an error in the transmission specific CSS rule to generic CSS rule. Irene</t>
  </si>
  <si>
    <t>Fixing-an-error-in-the-transmission-specific-CSS-rule-to-generic-CSS-rule</t>
  </si>
  <si>
    <t>Tue, 27 Jun 2000 14:31:11 +0000</t>
  </si>
  <si>
    <t>14dbbeda31a8211de38cd922f15cfbcd5c8e94c7</t>
  </si>
  <si>
    <t>14dbbeda3</t>
  </si>
  <si>
    <t>845df799cde67502c78043ad88923bcc889e0657</t>
  </si>
  <si>
    <t>845df799c</t>
  </si>
  <si>
    <t>JK : new ftp enable message</t>
  </si>
  <si>
    <t>JK-new-ftp-enable-message</t>
  </si>
  <si>
    <t>Tue, 27 Jun 2000 14:31:02 +0000</t>
  </si>
  <si>
    <t>d2459bb6a79ef1567e5264299766e805335a5122</t>
  </si>
  <si>
    <t>d2459bb6a</t>
  </si>
  <si>
    <t>cba048747740d09862108cfd1cb456e258bf8edd</t>
  </si>
  <si>
    <t>cba048747</t>
  </si>
  <si>
    <t>JK: new FTP enable message</t>
  </si>
  <si>
    <t>JK-new-FTP-enable-message</t>
  </si>
  <si>
    <t>Tue, 27 Jun 2000 14:30:25 +0000</t>
  </si>
  <si>
    <t>13cc9688d859c0370ac1dc5d4121e4213d369f37</t>
  </si>
  <si>
    <t>13cc9688d</t>
  </si>
  <si>
    <t>b36670cd0321908e76f2c9b4811b1e1cc9174f45</t>
  </si>
  <si>
    <t>b36670cd0</t>
  </si>
  <si>
    <t>good base for reference E. Huck:</t>
  </si>
  <si>
    <t>good-base-for-reference</t>
  </si>
  <si>
    <t>Tue, 27 Jun 2000 14:21:10 +0000</t>
  </si>
  <si>
    <t>6cbfd9daecb454690ed39674113ff6caf11ecd4b</t>
  </si>
  <si>
    <t>6cbfd9dae</t>
  </si>
  <si>
    <t>2123f8a54adc51dd77a858da03c06b966b56b572</t>
  </si>
  <si>
    <t>2123f8a54</t>
  </si>
  <si>
    <t>Keep entities &amp;gt; when exporting HTML documents Irene</t>
  </si>
  <si>
    <t>Keep-entities-gt-when-exporting-HTML-documents</t>
  </si>
  <si>
    <t>Tue, 27 Jun 2000 14:08:00 +0000</t>
  </si>
  <si>
    <t>ec8bef7b1a8ab0d14ee9b4a0e0ac787bcc887c80</t>
  </si>
  <si>
    <t>ec8bef7b1</t>
  </si>
  <si>
    <t>16ad9861c9472cfa687fa67e5f311ff92521d7cc</t>
  </si>
  <si>
    <t>16ad9861c</t>
  </si>
  <si>
    <t>Support of the CSS rule page-break-before: always Irene</t>
  </si>
  <si>
    <t>Support-of-the-CSS-rule-page-break-before-always</t>
  </si>
  <si>
    <t>Tue, 27 Jun 2000 14:05:53 +0000</t>
  </si>
  <si>
    <t>764657bc5754120f8b98c4bcc7b7af4c417937a0</t>
  </si>
  <si>
    <t>764657bc5</t>
  </si>
  <si>
    <t>3c091fd7a279528489cb768fe3d3d19dbd917dc0</t>
  </si>
  <si>
    <t>3c091fd7a</t>
  </si>
  <si>
    <t>Amaya didn't transmit some CSS rules from specific to generic Adapting app to the new version of the dialogue tool Irene</t>
  </si>
  <si>
    <t>Amaya-didn-t-transmit-some-CSS-rules-from-specific-to-generic</t>
  </si>
  <si>
    <t>Tue, 27 Jun 2000 11:19:46 +0000</t>
  </si>
  <si>
    <t>ae459432f854e7519207b32154852dace1467c9e</t>
  </si>
  <si>
    <t>ae459432f</t>
  </si>
  <si>
    <t>d264b299fb591e9b3612a24e087e1abfbc74b098</t>
  </si>
  <si>
    <t>d264b299f</t>
  </si>
  <si>
    <t>JK: adding (experimental) ftp support to Amaya</t>
  </si>
  <si>
    <t>JK-adding-experimental-ftp-support-to-Amaya</t>
  </si>
  <si>
    <t>Tue, 27 Jun 2000 10:27:06 +0000</t>
  </si>
  <si>
    <t>dd120521156d030d2ba366d759a70e9d18b6d4d0</t>
  </si>
  <si>
    <t>dd1205211</t>
  </si>
  <si>
    <t>14ce03fb70562c3bb34d3c9d6ae20249e37321f3</t>
  </si>
  <si>
    <t>14ce03fb7</t>
  </si>
  <si>
    <t>JK: Included the libwwwftp library. Added an extra include for getting the zlib out of the libpng/zlib directory</t>
  </si>
  <si>
    <t>JK-Included-the-libwwwftp-library</t>
  </si>
  <si>
    <t>Tue, 27 Jun 2000 10:26:13 +0000</t>
  </si>
  <si>
    <t>bf87483fe8e25f8c1a1b451136db28489dad05d2</t>
  </si>
  <si>
    <t>bf87483fe</t>
  </si>
  <si>
    <t>29242bb6daae1717c062559ef2060bebc19feef7</t>
  </si>
  <si>
    <t>29242bb6d</t>
  </si>
  <si>
    <t>Tue, 27 Jun 2000 10:10:28 +0000</t>
  </si>
  <si>
    <t>4aa4f5dab09e54d761861a6e2a41581382f756d8</t>
  </si>
  <si>
    <t>4aa4f5dab</t>
  </si>
  <si>
    <t>33a02e7f0cdba6f580977a542267d18c0798c101</t>
  </si>
  <si>
    <t>33a02e7f0</t>
  </si>
  <si>
    <t>E. huck</t>
  </si>
  <si>
    <t>E.-huck</t>
  </si>
  <si>
    <t>Tue, 27 Jun 2000 09:56:20 +0000</t>
  </si>
  <si>
    <t>f77f3541a16e1f4bf49601154e8a4143226aa3e3</t>
  </si>
  <si>
    <t>f77f3541a</t>
  </si>
  <si>
    <t>5c106221e24759175daa9d8fbfb3da58ae9ca5e3</t>
  </si>
  <si>
    <t>5c106221e</t>
  </si>
  <si>
    <t>base of reference OK E. huck</t>
  </si>
  <si>
    <t>base-of-reference-OK</t>
  </si>
  <si>
    <t>Tue, 27 Jun 2000 09:24:49 +0000</t>
  </si>
  <si>
    <t>30bcea13fdb62097e2b2d3aaf498d285ad346006</t>
  </si>
  <si>
    <t>30bcea13f</t>
  </si>
  <si>
    <t>379ed2087b31e120b4aa4a6ec7a7f5e7f0576103</t>
  </si>
  <si>
    <t>379ed2087</t>
  </si>
  <si>
    <t>First good base redy for being a reference E. huck</t>
  </si>
  <si>
    <t>First-good-base-redy-for-being-a-reference</t>
  </si>
  <si>
    <t>Tue, 27 Jun 2000 09:15:46 +0000</t>
  </si>
  <si>
    <t>eda4929e66336f4b4e8e7635478e36bf409816f9</t>
  </si>
  <si>
    <t>eda4929e6</t>
  </si>
  <si>
    <t>d1389fc4b184c5fdfbd81fcefa2d908eb178997e</t>
  </si>
  <si>
    <t>d1389fc4b</t>
  </si>
  <si>
    <t>Bug fix: After a Synchronize command done in the source view, the red    triangle showing the selected part in the main view was no longer displayed. VQ.</t>
  </si>
  <si>
    <t>Bug-fix-After-a-Synchronize-command-done-in-the-source-view-the-red</t>
  </si>
  <si>
    <t>Tue, 27 Jun 2000 07:47:01 +0000</t>
  </si>
  <si>
    <t>6bb680f416e4966c4733ea7c9f1edce19d37bba0</t>
  </si>
  <si>
    <t>6bb680f41</t>
  </si>
  <si>
    <t>889ea4fd22e7a2eee78988a84b3d20e86d03df57</t>
  </si>
  <si>
    <t>889ea4fd2</t>
  </si>
  <si>
    <t>small problems solved E.huck</t>
  </si>
  <si>
    <t>small-problems-solved</t>
  </si>
  <si>
    <t>Tue, 27 Jun 2000 07:02:31 +0000</t>
  </si>
  <si>
    <t>bc08e3e37849ce768b98453f61139870fc60d884</t>
  </si>
  <si>
    <t>bc08e3e37</t>
  </si>
  <si>
    <t>7e0d81bbe22da9670e931fe9b6500e8e1cfc21d5</t>
  </si>
  <si>
    <t>7e0d81bbe</t>
  </si>
  <si>
    <t>Modification for presentation E. huck</t>
  </si>
  <si>
    <t>Modification-for-presentation</t>
  </si>
  <si>
    <t>Tue, 27 Jun 2000 06:56:23 +0000</t>
  </si>
  <si>
    <t>34233d8de2f2d603351a31b64e58ff8b0b48b36c</t>
  </si>
  <si>
    <t>34233d8de</t>
  </si>
  <si>
    <t>2a454fda2160980742684f23df1bc27a66a8e15a</t>
  </si>
  <si>
    <t>2a454fda2</t>
  </si>
  <si>
    <t>Christian Czech updates of the German dialogue Irene</t>
  </si>
  <si>
    <t>Christian-Czech-updates-of-the-German-dialogue</t>
  </si>
  <si>
    <t>Tue, 27 Jun 2000 06:48:02 +0000</t>
  </si>
  <si>
    <t>18306dddc9a38b14ab39a586493389a11b668a9b</t>
  </si>
  <si>
    <t>18306dddc</t>
  </si>
  <si>
    <t>f76d9928ff57e361dec4d83730f7cf625b96e864</t>
  </si>
  <si>
    <t>f76d9928f</t>
  </si>
  <si>
    <t>Bug fix: avoid inserting line breaks and spaces in attribute values. VQ.</t>
  </si>
  <si>
    <t>Bug-fix-avoid-inserting-line-breaks-and-spaces-in-attribute-values</t>
  </si>
  <si>
    <t>Mon, 26 Jun 2000 14:48:19 +0000</t>
  </si>
  <si>
    <t>636a60d20b45437f22d98b741294ad2d1ae7afab</t>
  </si>
  <si>
    <t>636a60d20</t>
  </si>
  <si>
    <t>9b058e552c11f44c3fc2f796b583986229f9db81</t>
  </si>
  <si>
    <t>9b058e552</t>
  </si>
  <si>
    <t>Amaya crashed when it tried to restart after a crash and it needed to authentify the user for reading remote images Updating the German. Italian, French, and English dialogue. Irene</t>
  </si>
  <si>
    <t>Amaya-crashed-when-it-tried-to-restart-after-a-crash-and-it-needed-to</t>
  </si>
  <si>
    <t>Mon, 26 Jun 2000 14:24:37 +0000</t>
  </si>
  <si>
    <t>8cde33a2513e1e95a5aeb31a0701a1e87a17e125</t>
  </si>
  <si>
    <t>8cde33a25</t>
  </si>
  <si>
    <t>cfce0e87452d01738893b058dce6f0ba6cbb1f54</t>
  </si>
  <si>
    <t>cfce0e874</t>
  </si>
  <si>
    <t>to avoid that EDITOR.H is erases by an export E.huck</t>
  </si>
  <si>
    <t>to-avoid-that-EDITOR.H-is-erases-by-an-export</t>
  </si>
  <si>
    <t>Mon, 26 Jun 2000 08:33:14 +0000</t>
  </si>
  <si>
    <t>a3a56917280fa5428c13da72b23b39ecebbb7d16</t>
  </si>
  <si>
    <t>a3a569172</t>
  </si>
  <si>
    <t>208ab4a110f14f32975bc3f90084b60c06b2769a</t>
  </si>
  <si>
    <t>208ab4a11</t>
  </si>
  <si>
    <t>Mon, 26 Jun 2000 08:22:53 +0000</t>
  </si>
  <si>
    <t>f11e2ff644d13659a4be89d65d4efdde0d22e12f</t>
  </si>
  <si>
    <t>f11e2ff64</t>
  </si>
  <si>
    <t>fc8c93127e38456d2d2f63a0f82891468239e263</t>
  </si>
  <si>
    <t>fc8c93127</t>
  </si>
  <si>
    <t>modif to no pb E. huck</t>
  </si>
  <si>
    <t>modif-to-no-pb</t>
  </si>
  <si>
    <t>Mon, 26 Jun 2000 08:20:32 +0000</t>
  </si>
  <si>
    <t>87bef208b28492ad7e2b6075980cfd967a9b54ac</t>
  </si>
  <si>
    <t>87bef208b</t>
  </si>
  <si>
    <t>337c2084b39fd71433fc5dee7fab2718ccd8ebbc</t>
  </si>
  <si>
    <t>337c2084b</t>
  </si>
  <si>
    <t>idem, just for configuration</t>
  </si>
  <si>
    <t>idem-just-for-configuration</t>
  </si>
  <si>
    <t>Mon, 26 Jun 2000 07:53:30 +0000</t>
  </si>
  <si>
    <t>eb978cb7a58181e5b197bdfae8d1accae0cb5555</t>
  </si>
  <si>
    <t>eb978cb7a</t>
  </si>
  <si>
    <t>73cbbd179e94edaddc455c07ea9129291d441647</t>
  </si>
  <si>
    <t>73cbbd179</t>
  </si>
  <si>
    <t>small modification for configuration and possibitity to prformate text for translations E.huck</t>
  </si>
  <si>
    <t>small-modification-for-configuration-and-possibitity-to-prformate-text-for-translations</t>
  </si>
  <si>
    <t>Mon, 26 Jun 2000 07:47:36 +0000</t>
  </si>
  <si>
    <t>a1e5f71ddb88c027263dc77d2807cb15722d8d48</t>
  </si>
  <si>
    <t>a1e5f71dd</t>
  </si>
  <si>
    <t>c076b6fba79e0818470bf0179a52482bf7fa36ef</t>
  </si>
  <si>
    <t>c076b6fba</t>
  </si>
  <si>
    <t>Fri, 23 Jun 2000 15:46:50 +0000</t>
  </si>
  <si>
    <t>fe0fe023da359b6cc76cea3dfd0a199377f3ece9</t>
  </si>
  <si>
    <t>fe0fe023d</t>
  </si>
  <si>
    <t>f640dcbaa1a3b40368c7406b11362693188a9279</t>
  </si>
  <si>
    <t>f640dcbaa</t>
  </si>
  <si>
    <t>Preparing the release 3.2 Irene</t>
  </si>
  <si>
    <t>Preparing-the-release-3.2</t>
  </si>
  <si>
    <t>Fri, 23 Jun 2000 15:19:39 +0000</t>
  </si>
  <si>
    <t>d7e64e69b8f89f3887f385004ea1aac4083b6f29</t>
  </si>
  <si>
    <t>d7e64e69b</t>
  </si>
  <si>
    <t>ea421e0ad51f405e5c34f9e1f6c718d4c3edfcd6</t>
  </si>
  <si>
    <t>ea421e0ad</t>
  </si>
  <si>
    <t>Fri, 23 Jun 2000 14:52:03 +0000</t>
  </si>
  <si>
    <t>8484338929c756ef065aa5577dc7f00125903551</t>
  </si>
  <si>
    <t>0b828596651ce9d2c4212222726a44a9bda3cff9</t>
  </si>
  <si>
    <t>0b8285966</t>
  </si>
  <si>
    <t>Fri, 23 Jun 2000 08:56:34 +0000</t>
  </si>
  <si>
    <t>df89f84f65c5e1a9d232786c05a34132c33f9976</t>
  </si>
  <si>
    <t>df89f84f6</t>
  </si>
  <si>
    <t>2e34a3b5dca7e6f7daeb89fe13ca87d40b39aff5</t>
  </si>
  <si>
    <t>2e34a3b5d</t>
  </si>
  <si>
    <t>Fri, 23 Jun 2000 08:50:12 +0000</t>
  </si>
  <si>
    <t>0bdfaa5fc3d1f611dbf6f56019417d7f4237ec29</t>
  </si>
  <si>
    <t>0bdfaa5fc</t>
  </si>
  <si>
    <t>34813d607f99832caed6cf0082b7df8d9138fdf2</t>
  </si>
  <si>
    <t>34813d607</t>
  </si>
  <si>
    <t>add a package for test the prefix in conformity with the standard ISO-639 E. huck</t>
  </si>
  <si>
    <t>add-a-package-for-test-the-prefix-in-conformity-with-the-standard-ISO-639</t>
  </si>
  <si>
    <t>Fri, 23 Jun 2000 08:40:16 +0000</t>
  </si>
  <si>
    <t>58b45ca8b45d473fce8db6813ac6879d62ec99e4</t>
  </si>
  <si>
    <t>58b45ca8b</t>
  </si>
  <si>
    <t>5e50309737e28482eddfc2fb122c6d001db669ab</t>
  </si>
  <si>
    <t>5e5030973</t>
  </si>
  <si>
    <t>Fri, 23 Jun 2000 08:16:24 +0000</t>
  </si>
  <si>
    <t>b1e084eef76ad2c0ef310de46e4b908902cba091</t>
  </si>
  <si>
    <t>b1e084eef</t>
  </si>
  <si>
    <t>5e483172139d149e551547d1216d0ec9098d5f1c</t>
  </si>
  <si>
    <t>5e4831721</t>
  </si>
  <si>
    <t>Cleaning up the code Irene</t>
  </si>
  <si>
    <t>Cleaning-up-the-code</t>
  </si>
  <si>
    <t>Fri, 23 Jun 2000 07:53:04 +0000</t>
  </si>
  <si>
    <t>1eb0fa576d6a72014a50d066f06bb0e225bccfe0</t>
  </si>
  <si>
    <t>1eb0fa576</t>
  </si>
  <si>
    <t>0360d2d271e84a5deb5e4911b0ff2bec5ac26f28</t>
  </si>
  <si>
    <t>0360d2d27</t>
  </si>
  <si>
    <t>Win95 doesn't support a direct load/free of a DLL from a button. So the print button should display a dialogue box before launching the process print. Irene</t>
  </si>
  <si>
    <t>Win95-doesn-t-support-a-direct-load-free-of-a-DLL-from-a-button</t>
  </si>
  <si>
    <t>Fri, 23 Jun 2000 07:50:45 +0000</t>
  </si>
  <si>
    <t>302f51981a7db29083aea0505b98f3abb7fba9de</t>
  </si>
  <si>
    <t>302f51981</t>
  </si>
  <si>
    <t>9bd43c92b21b1b2bf63ee58e5075826630a9f1e6</t>
  </si>
  <si>
    <t>9bd43c92b</t>
  </si>
  <si>
    <t>The schema path was reset by app Irene</t>
  </si>
  <si>
    <t>The-schema-path-was-reset-by-app</t>
  </si>
  <si>
    <t>Fri, 23 Jun 2000 07:47:02 +0000</t>
  </si>
  <si>
    <t>fa98cb5bde8cff9a1fd31a2849866fc82f9822c8</t>
  </si>
  <si>
    <t>fa98cb5bd</t>
  </si>
  <si>
    <t>9bc6a4757ca9432db4b6146aaf2638439d816158</t>
  </si>
  <si>
    <t>9bc6a4757</t>
  </si>
  <si>
    <t>last version of my dialogue helper all is functionning, peraps need some small modifications E. huck</t>
  </si>
  <si>
    <t>last-version-of-my-dialogue-helper</t>
  </si>
  <si>
    <t>Thu, 22 Jun 2000 13:00:33 +0000</t>
  </si>
  <si>
    <t>57c77dee192152f91f647227b94841e9a966c1cb</t>
  </si>
  <si>
    <t>57c77dee1</t>
  </si>
  <si>
    <t>90fc4fae7623ae5a35cdbcd23e0e829e7994e2a9</t>
  </si>
  <si>
    <t>90fc4fae7</t>
  </si>
  <si>
    <t>JK &amp; IV: the print DLL crashed systematically (trying a solution)</t>
  </si>
  <si>
    <t>JK-IV-the-print-DLL-crashed-systematically-trying-a-solution</t>
  </si>
  <si>
    <t>Thu, 22 Jun 2000 09:17:42 +0000</t>
  </si>
  <si>
    <t>528b16b9ec0296e3449dda556e7925ba3dcda302</t>
  </si>
  <si>
    <t>528b16b9e</t>
  </si>
  <si>
    <t>8e42e37fa57dcea03218ee0f4f967233313788a3</t>
  </si>
  <si>
    <t>8e42e37fa</t>
  </si>
  <si>
    <t>Interpreting print options on Windows platforms Irene</t>
  </si>
  <si>
    <t>Interpreting-print-options-on-Windows-platforms</t>
  </si>
  <si>
    <t>Thu, 22 Jun 2000 08:34:05 +0000</t>
  </si>
  <si>
    <t>5d19f45b6f7fb92788572af951c2f7cbaa4ae118</t>
  </si>
  <si>
    <t>5d19f45b6</t>
  </si>
  <si>
    <t>eaee055c71dc3101813fa8fdbde118becc8a6751</t>
  </si>
  <si>
    <t>eaee055c7</t>
  </si>
  <si>
    <t>Integrating John Russell updates in the documentation Irene</t>
  </si>
  <si>
    <t>Integrating-John-Russell-updates-in-the-documentation</t>
  </si>
  <si>
    <t>Thu, 22 Jun 2000 07:23:49 +0000</t>
  </si>
  <si>
    <t>e6d1293262be27f66b4dc4c425b15475a73a91f3</t>
  </si>
  <si>
    <t>e6d129326</t>
  </si>
  <si>
    <t>e00d62da22b5fb809280bf61b07dfa024f09b6f2</t>
  </si>
  <si>
    <t>e00d62da2</t>
  </si>
  <si>
    <t>JK: don't unregister Xt events if the file descriptor is equal to INVSOC (The doc doesn't say what Xt does in that case).</t>
  </si>
  <si>
    <t>JK-don-t-unregister-Xt-events-if-the-file-descriptor-is-equal-to-INVSOC</t>
  </si>
  <si>
    <t>Wed, 21 Jun 2000 14:33:29 +0000</t>
  </si>
  <si>
    <t>dae961b75ab817594e0e75a8ed6a168668560e5e</t>
  </si>
  <si>
    <t>dae961b75</t>
  </si>
  <si>
    <t>7964d181688b6aa0114686eae5a93c96383173b0</t>
  </si>
  <si>
    <t>7964d1816</t>
  </si>
  <si>
    <t>configuration OK, with an xml file into ./amaya E. huck</t>
  </si>
  <si>
    <t>configuration-OK-with-an-xml-file-into-.-amaya</t>
  </si>
  <si>
    <t>Wed, 21 Jun 2000 13:20:20 +0000</t>
  </si>
  <si>
    <t>daf5b81bd277819ac7b4d9572f0583787f96208b</t>
  </si>
  <si>
    <t>daf5b81bd</t>
  </si>
  <si>
    <t>e0c1c66296570a4c53f3aba503d4a430020bfffe</t>
  </si>
  <si>
    <t>e0c1c6629</t>
  </si>
  <si>
    <t>The number of pages par sheet was not transmitted to print Irene</t>
  </si>
  <si>
    <t>The-number-of-pages-par-sheet-was-not-transmitted-to-print</t>
  </si>
  <si>
    <t>Wed, 21 Jun 2000 08:27:44 +0000</t>
  </si>
  <si>
    <t>774288f30df94d03efd74927aa6a9d33ceedcc7e</t>
  </si>
  <si>
    <t>774288f30</t>
  </si>
  <si>
    <t>8c05ce2650011b9b02692d61f10e5e75d108b1ce</t>
  </si>
  <si>
    <t>8c05ce265</t>
  </si>
  <si>
    <t>Bug fix: the print crashed Irene</t>
  </si>
  <si>
    <t>Bug-fix-the-print-crashed</t>
  </si>
  <si>
    <t>Wed, 21 Jun 2000 06:58:02 +0000</t>
  </si>
  <si>
    <t>2820d9c3eccdb4fc6521eb59baff1b4a0a60eaa2</t>
  </si>
  <si>
    <t>2820d9c3e</t>
  </si>
  <si>
    <t>efa59438d650917baf0db52e3326df5bbcf8b71c</t>
  </si>
  <si>
    <t>efa59438d</t>
  </si>
  <si>
    <t>no more attribute last-update, and double print of what is not translated write by E. Huck</t>
  </si>
  <si>
    <t>no-more-attribute-last-update-and-double-print-of-what-is-not-translated</t>
  </si>
  <si>
    <t>Tue, 20 Jun 2000 16:31:37 +0000</t>
  </si>
  <si>
    <t>e5a4dc29e0782bf9e9ca608a457e4f02b5d858df</t>
  </si>
  <si>
    <t>e5a4dc29e</t>
  </si>
  <si>
    <t>5ef8f6f3e69a097de28ee63969a9f282dce80a0c</t>
  </si>
  <si>
    <t>5ef8f6f3e</t>
  </si>
  <si>
    <t>now this module treat corectly the messages that are in HTML</t>
  </si>
  <si>
    <t>now-this-module-treat-corectly-the-messages-that-are-in-HTML</t>
  </si>
  <si>
    <t>Tue, 20 Jun 2000 15:48:35 +0000</t>
  </si>
  <si>
    <t>914c1b2b5997c33c2d7ce155d55a96cb7e36d126</t>
  </si>
  <si>
    <t>914c1b2b5</t>
  </si>
  <si>
    <t>617974cc72fe27654dcd0d0a4e5f20c1703da6b1</t>
  </si>
  <si>
    <t>617974cc7</t>
  </si>
  <si>
    <t>add a new package to pre-edit files for translation</t>
  </si>
  <si>
    <t>add-a-new-package-to-pre-edit-files-for-translation</t>
  </si>
  <si>
    <t>Tue, 20 Jun 2000 09:00:14 +0000</t>
  </si>
  <si>
    <t>aca6bff8587c8dbce35cf0096c733b11ce783625</t>
  </si>
  <si>
    <t>aca6bff85</t>
  </si>
  <si>
    <t>acad23183653b9e167906cc1a1c578047165d5a8</t>
  </si>
  <si>
    <t>acad23183</t>
  </si>
  <si>
    <t>When the attribute style of the body was removed the presentation was not updated Irene</t>
  </si>
  <si>
    <t>When-the-attribute-style-of-the-body-was-removed-the-presentation-was-not</t>
  </si>
  <si>
    <t>Tue, 20 Jun 2000 07:42:55 +0000</t>
  </si>
  <si>
    <t>88dd040ee448e7100083955a3a273c4c7f69bdf9</t>
  </si>
  <si>
    <t>88dd040ee</t>
  </si>
  <si>
    <t>e8d09f17aa5c6934546e27584d6aa60d9c9a2ffe</t>
  </si>
  <si>
    <t>e8d09f17a</t>
  </si>
  <si>
    <t>Prepare the use of EXPAT parser LC</t>
  </si>
  <si>
    <t>Prepare-the-use-of-EXPAT-parser</t>
  </si>
  <si>
    <t>Mon, 19 Jun 2000 14:55:54 +0000</t>
  </si>
  <si>
    <t>8619b02246710bad8e938a697509bf9b8236748e</t>
  </si>
  <si>
    <t>8619b0224</t>
  </si>
  <si>
    <t>f8b65894155758221c3672b2b008c51d3fcec0d7</t>
  </si>
  <si>
    <t>f8b658941</t>
  </si>
  <si>
    <t>Mon, 19 Jun 2000 14:24:52 +0000</t>
  </si>
  <si>
    <t>e1389249160929682321e57a15385e75f6b17323</t>
  </si>
  <si>
    <t>e13892491</t>
  </si>
  <si>
    <t>7ec0297b713e81378a29e3aa175fa1e06df65087</t>
  </si>
  <si>
    <t>7ec0297b7</t>
  </si>
  <si>
    <t>Improving the selecetion Irene</t>
  </si>
  <si>
    <t>Improving-the-selecetion</t>
  </si>
  <si>
    <t>Mon, 19 Jun 2000 13:38:33 +0000</t>
  </si>
  <si>
    <t>512087cc09c0e23eeefcac9b64b39806c693675e</t>
  </si>
  <si>
    <t>512087cc0</t>
  </si>
  <si>
    <t>c1d974b770844504b997d8bc77afbdbea69b2697</t>
  </si>
  <si>
    <t>c1d974b77</t>
  </si>
  <si>
    <t>Fixing compilation troubles Irene</t>
  </si>
  <si>
    <t>Fixing-compilation-troubles</t>
  </si>
  <si>
    <t>Mon, 19 Jun 2000 07:13:14 +0000</t>
  </si>
  <si>
    <t>02861ee546868fd472062eafea8b6a175f1c1e57</t>
  </si>
  <si>
    <t>02861ee54</t>
  </si>
  <si>
    <t>538b79906487605d2983e732b591110b8a4ebc73</t>
  </si>
  <si>
    <t>538b79906</t>
  </si>
  <si>
    <t>Adding Expat's API Integrating XLink treatment and completing namespaces application Removing useless module</t>
  </si>
  <si>
    <t>Adding-Expat-s-API</t>
  </si>
  <si>
    <t>Fri, 16 Jun 2000 16:44:03 +0000</t>
  </si>
  <si>
    <t>9bdc1c31c97a90ab570094f2b9489536c8531136</t>
  </si>
  <si>
    <t>9bdc1c31c</t>
  </si>
  <si>
    <t>aa920863061d26d87cb158c7ded010362243ae75</t>
  </si>
  <si>
    <t>aa9208630</t>
  </si>
  <si>
    <t>Adding rules for landscape presentations Irene</t>
  </si>
  <si>
    <t>Adding-rules-for-landscape-presentations</t>
  </si>
  <si>
    <t>Fri, 16 Jun 2000 16:28:23 +0000</t>
  </si>
  <si>
    <t>b419184a6d95234d7727cbe727fe4aa3e2c00a4d</t>
  </si>
  <si>
    <t>b419184a6</t>
  </si>
  <si>
    <t>5410e4debace53ef2477d442d73444f7dc2a5011</t>
  </si>
  <si>
    <t>5410e4deb</t>
  </si>
  <si>
    <t>reform this files to use new module and avoid errors</t>
  </si>
  <si>
    <t>reform-this-files-to-use-new-module-and-avoid-errors</t>
  </si>
  <si>
    <t>Fri, 16 Jun 2000 16:26:12 +0000</t>
  </si>
  <si>
    <t>6fd8f10b119dec999da5d91746b4a5f35d50b9ea</t>
  </si>
  <si>
    <t>6fd8f10b1</t>
  </si>
  <si>
    <t>14ff0880ec9f5ff51967259803f9c610a8caf13a</t>
  </si>
  <si>
    <t>14ff0880e</t>
  </si>
  <si>
    <t>Fri, 16 Jun 2000 16:25:19 +0000</t>
  </si>
  <si>
    <t>8241d5583b2205147d1b160136c0152c2377a7cd</t>
  </si>
  <si>
    <t>8241d5583</t>
  </si>
  <si>
    <t>02202d39b8703cb9629d7efd3ca25876a1af9f81</t>
  </si>
  <si>
    <t>02202d39b</t>
  </si>
  <si>
    <t>Adding rules for landscape presentation of text files Irene</t>
  </si>
  <si>
    <t>Adding-rules-for-landscape-presentation-of-text-files</t>
  </si>
  <si>
    <t>Fri, 16 Jun 2000 16:25:04 +0000</t>
  </si>
  <si>
    <t>9c86b398963c70eef6f30969cf910a09f376a029</t>
  </si>
  <si>
    <t>9c86b3989</t>
  </si>
  <si>
    <t>f021de5f9e55eb696b0b50c510a8bf393af5fda0</t>
  </si>
  <si>
    <t>f021de5f9</t>
  </si>
  <si>
    <t>Changing the interface of ApplyClass Irene</t>
  </si>
  <si>
    <t>Changing-the-interface-of-ApplyClass</t>
  </si>
  <si>
    <t>Fri, 16 Jun 2000 15:42:42 +0000</t>
  </si>
  <si>
    <t>7c915c8bf6479d164236a2096cab970d7ae20997</t>
  </si>
  <si>
    <t>7c915c8bf</t>
  </si>
  <si>
    <t>fed473e726bfb00d1f74cab3cebbfc9cf26cb6be</t>
  </si>
  <si>
    <t>fed473e72</t>
  </si>
  <si>
    <t>There was an error in the transmission of attribute during the transformation Irene</t>
  </si>
  <si>
    <t>There-was-an-error-in-the-transmission-of-attribute-during-the-transformation</t>
  </si>
  <si>
    <t>Fri, 16 Jun 2000 14:12:58 +0000</t>
  </si>
  <si>
    <t>66fac5b4bd8ba68ddd1eff369015e5361b54a313</t>
  </si>
  <si>
    <t>66fac5b4b</t>
  </si>
  <si>
    <t>9a9334a3355b7d6a792535ef1f45cc6020303536</t>
  </si>
  <si>
    <t>9a9334a33</t>
  </si>
  <si>
    <t>Fri, 16 Jun 2000 09:54:32 +0000</t>
  </si>
  <si>
    <t>b526f2f0ba96a12da20defae3b36f18f15a70846</t>
  </si>
  <si>
    <t>b526f2f0b</t>
  </si>
  <si>
    <t>cac8bd6cc3515fd70b549ded2451696a5bb4719b</t>
  </si>
  <si>
    <t>cac8bd6cc</t>
  </si>
  <si>
    <t>many updatings</t>
  </si>
  <si>
    <t>many-updatings</t>
  </si>
  <si>
    <t>Fri, 16 Jun 2000 09:52:43 +0000</t>
  </si>
  <si>
    <t>da519a79eb25934ae70bb58904db0672fab85214</t>
  </si>
  <si>
    <t>da519a79e</t>
  </si>
  <si>
    <t>ac6aecf1d42fbbcf39369f7bdcef63027d1be4e1</t>
  </si>
  <si>
    <t>ac6aecf1d</t>
  </si>
  <si>
    <t>There was an infinite loop in the transformation algorithm Irene</t>
  </si>
  <si>
    <t>There-was-an-infinite-loop-in-the-transformation-algorithm</t>
  </si>
  <si>
    <t>Fri, 16 Jun 2000 08:23:39 +0000</t>
  </si>
  <si>
    <t>8049b742d73dc2bd1330bba0300297c019c64ca7</t>
  </si>
  <si>
    <t>8049b742d</t>
  </si>
  <si>
    <t>b669e4b10ca35bdc9609df692f3c23075bdc4bd3</t>
  </si>
  <si>
    <t>b669e4b10</t>
  </si>
  <si>
    <t>Removing warnings Irene</t>
  </si>
  <si>
    <t>Removing-warnings</t>
  </si>
  <si>
    <t>Thu, 15 Jun 2000 13:05:00 +0000</t>
  </si>
  <si>
    <t>6b3a8d4a4f6dfce747ba4d1233d52deb7f1a1765</t>
  </si>
  <si>
    <t>6b3a8d4a4</t>
  </si>
  <si>
    <t>c83e4908ec67e17c7ee5a638b1471a8b3ad75d3e</t>
  </si>
  <si>
    <t>c83e4908e</t>
  </si>
  <si>
    <t>Amaya crashed when an element with attributes was transformed. Irene</t>
  </si>
  <si>
    <t>Amaya-crashed-when-an-element-with-attributes-was-transformed</t>
  </si>
  <si>
    <t>Thu, 15 Jun 2000 09:58:31 +0000</t>
  </si>
  <si>
    <t>495750674771a702477a9a9ff8af042513a2265b</t>
  </si>
  <si>
    <t>f087b82538300818b22b4cba71bd013172a00135</t>
  </si>
  <si>
    <t>f087b8253</t>
  </si>
  <si>
    <t>Thu, 15 Jun 2000 08:01:04 +0000</t>
  </si>
  <si>
    <t>051bd5fefecfc74cc2f9538ec729df57f5c2b89d</t>
  </si>
  <si>
    <t>051bd5fef</t>
  </si>
  <si>
    <t>74683bb97c4ccb719c3c420a45e75d2f166f30a8</t>
  </si>
  <si>
    <t>74683bb97</t>
  </si>
  <si>
    <t>ajout et utilisation du module Read-label</t>
  </si>
  <si>
    <t>ajout-et-utilisation-du-module-Read-label</t>
  </si>
  <si>
    <t>Thu, 15 Jun 2000 07:28:52 +0000</t>
  </si>
  <si>
    <t>208dce0dad159a169bb21fcb139e8cc93966c45e</t>
  </si>
  <si>
    <t>208dce0da</t>
  </si>
  <si>
    <t>852ec2f655228280c3ac8d651f4008a1eef0f91f</t>
  </si>
  <si>
    <t>852ec2f65</t>
  </si>
  <si>
    <t>Removing a warning message. VQ.</t>
  </si>
  <si>
    <t>Removing-a-warning-message</t>
  </si>
  <si>
    <t>Wed, 14 Jun 2000 16:14:14 +0000</t>
  </si>
  <si>
    <t>d8c0998d483720ea14f9ec1a93d344418c5fa49a</t>
  </si>
  <si>
    <t>d8c0998d4</t>
  </si>
  <si>
    <t>7aa54169078f1c684e51a31d1fa1fd6f59e4ec38</t>
  </si>
  <si>
    <t>7aa541690</t>
  </si>
  <si>
    <t>Wed, 14 Jun 2000 15:38:01 +0000</t>
  </si>
  <si>
    <t>804ed21e9f6554eeffc9523a1ef665d08dd0e275</t>
  </si>
  <si>
    <t>804ed21e9</t>
  </si>
  <si>
    <t>ffc6c98b7342c80cb3dde3a21f706c21202db1ac</t>
  </si>
  <si>
    <t>ffc6c98b7</t>
  </si>
  <si>
    <t>Amaya crashed when the user removed the whole contents of an element in the structure view and this contents was previously edited in the formatted view. Irene</t>
  </si>
  <si>
    <t>Amaya-crashed-when-the-user-removed-the-whole-contents-of-an-element-in</t>
  </si>
  <si>
    <t>Wed, 14 Jun 2000 09:31:01 +0000</t>
  </si>
  <si>
    <t>b49e0f2f063af7c4cf01e6b4ca2547e06a58e070</t>
  </si>
  <si>
    <t>b49e0f2f0</t>
  </si>
  <si>
    <t>204926ae098c7ac79bc51c461d9a868bd6da2afb</t>
  </si>
  <si>
    <t>204926ae0</t>
  </si>
  <si>
    <t>Adding new print option in the Unix version Irene</t>
  </si>
  <si>
    <t>Adding-new-print-option-in-the-Unix-version</t>
  </si>
  <si>
    <t>Tue, 13 Jun 2000 16:31:42 +0000</t>
  </si>
  <si>
    <t>1289ae2693403d0ac57de357f456f9a667b9dde7</t>
  </si>
  <si>
    <t>1289ae269</t>
  </si>
  <si>
    <t>ba9a199dc9fe60ba4872a293e0418945b0ff5893</t>
  </si>
  <si>
    <t>ba9a199dc</t>
  </si>
  <si>
    <t>modified the interface to do an export automaticaly</t>
  </si>
  <si>
    <t>modified-the-interface-to-do-an-export-automaticaly</t>
  </si>
  <si>
    <t>Tue, 13 Jun 2000 15:56:30 +0000</t>
  </si>
  <si>
    <t>e8af685e8e938055fefd74c39a163cf94941c1b2</t>
  </si>
  <si>
    <t>e8af685e8</t>
  </si>
  <si>
    <t>d5e969e4509041aff30544df56b064357ffff903</t>
  </si>
  <si>
    <t>d5e969e45</t>
  </si>
  <si>
    <t>JK: removed non-existent or duplicated files</t>
  </si>
  <si>
    <t>JK-removed-non-existent-or-duplicated-files</t>
  </si>
  <si>
    <t>Tue, 13 Jun 2000 15:36:36 +0000</t>
  </si>
  <si>
    <t>2314f1f0feb9bd4a01aca646a76c4060663231ed</t>
  </si>
  <si>
    <t>2314f1f0f</t>
  </si>
  <si>
    <t>f942db12c38f8cf618a534145fbb7c928082ec74</t>
  </si>
  <si>
    <t>f942db12c</t>
  </si>
  <si>
    <t>Removing unused variables. VQ.</t>
  </si>
  <si>
    <t>Thu, 8 Jun 2000 12:50:56 +0000</t>
  </si>
  <si>
    <t>6cba48c11a54df5cefb81186499d102f55fcfdde</t>
  </si>
  <si>
    <t>6cba48c11</t>
  </si>
  <si>
    <t>56e8329d91589289eb89103915739668f4665ae1</t>
  </si>
  <si>
    <t>56e8329d9</t>
  </si>
  <si>
    <t>Thu, 8 Jun 2000 07:37:02 +0000</t>
  </si>
  <si>
    <t>3cda17ccfc19a1f0b8acd207c51b0165b47e21fa</t>
  </si>
  <si>
    <t>3cda17ccf</t>
  </si>
  <si>
    <t>2545d46f9a051416e3ee8c9718db3e81d7f5a5b9</t>
  </si>
  <si>
    <t>2545d46f9</t>
  </si>
  <si>
    <t>First generation of Amaya dialogue with the XML bases Irene</t>
  </si>
  <si>
    <t>First-generation-of-Amaya-dialogue-with-the-XML-bases</t>
  </si>
  <si>
    <t>Thu, 8 Jun 2000 07:26:14 +0000</t>
  </si>
  <si>
    <t>070c9893227a2f25883b8b6690e10f86539578f6</t>
  </si>
  <si>
    <t>070c98932</t>
  </si>
  <si>
    <t>597ef09d73704708f713df670489fae4481f4b40</t>
  </si>
  <si>
    <t>597ef09d7</t>
  </si>
  <si>
    <t>Wed, 7 Jun 2000 17:12:14 +0000</t>
  </si>
  <si>
    <t>e93e7c7a69d901c9dae72df104e951612be1dc42</t>
  </si>
  <si>
    <t>e93e7c7a6</t>
  </si>
  <si>
    <t>68673e90a230d940890f1a37c04d4522b87618ba</t>
  </si>
  <si>
    <t>68673e90a</t>
  </si>
  <si>
    <t>It was impossible to remove an empty paragraph with backspace. Irene</t>
  </si>
  <si>
    <t>It-was-impossible-to-remove-an-empty-paragraph-with-backspace</t>
  </si>
  <si>
    <t>Wed, 7 Jun 2000 14:27:53 +0000</t>
  </si>
  <si>
    <t>59badcb0b2d0d452a7f2cbc48033549a98f725c5</t>
  </si>
  <si>
    <t>59badcb0b</t>
  </si>
  <si>
    <t>b3afc62b6f233761540ef3d872cd5eee5ebea95d</t>
  </si>
  <si>
    <t>b3afc62b6</t>
  </si>
  <si>
    <t>Transfert of the "Mapping XHTML Element" treatment from XmlNameSpace.c to fetchXMLname.c LC</t>
  </si>
  <si>
    <t>Transfert-of-the-Mapping-XHTML-Element-treatment-from-XmlNameSpace.c-to-fetchXMLname.c</t>
  </si>
  <si>
    <t>Wed, 7 Jun 2000 14:18:45 +0000</t>
  </si>
  <si>
    <t>5e5e97e25b161dbeae17ae65056008cd7bdb18b9</t>
  </si>
  <si>
    <t>5e5e97e25</t>
  </si>
  <si>
    <t>7c0316958ac60bfb8357b2774c7e3be3bed72003</t>
  </si>
  <si>
    <t>7c0316958</t>
  </si>
  <si>
    <t>CSS colors are now available in the Thotlib Irene</t>
  </si>
  <si>
    <t>CSS-colors-are-now-available-in-the-Thotlib</t>
  </si>
  <si>
    <t>Wed, 7 Jun 2000 09:26:41 +0000</t>
  </si>
  <si>
    <t>5acd647f054c8225d00ef28802a6741a3e299d65</t>
  </si>
  <si>
    <t>5acd647f0</t>
  </si>
  <si>
    <t>666814fc93276018e7f48e7a5bc9698d7de55adb</t>
  </si>
  <si>
    <t>666814fc9</t>
  </si>
  <si>
    <t>Tue, 6 Jun 2000 15:45:13 +0000</t>
  </si>
  <si>
    <t>9b0aa2254639e5cb342e10c0653fe78018504dcd</t>
  </si>
  <si>
    <t>9b0aa2254</t>
  </si>
  <si>
    <t>5a72e26a0899bde7a5e0214123de32dfec4014f0</t>
  </si>
  <si>
    <t>5a72e26a0</t>
  </si>
  <si>
    <t>Make public the functions IsBlockElement and BlockInCharLevelElem. Replacement of global variables by local ones in CheckAbstractTree function. LC</t>
  </si>
  <si>
    <t>Make-public-the-functions-IsBlockElement-and-BlockInCharLevelElem</t>
  </si>
  <si>
    <t>Tue, 6 Jun 2000 15:33:08 +0000</t>
  </si>
  <si>
    <t>0dca04306b57ee1c1b1cc912017592fcef03cc54</t>
  </si>
  <si>
    <t>0dca04306</t>
  </si>
  <si>
    <t>356cacc545a4b0af2f04daa44055353124ed6266</t>
  </si>
  <si>
    <t>356cacc54</t>
  </si>
  <si>
    <t>Addition of the XHTML_TYPE LC</t>
  </si>
  <si>
    <t>Addition-of-the-XHTML_TYPE</t>
  </si>
  <si>
    <t>Tue, 6 Jun 2000 15:24:36 +0000</t>
  </si>
  <si>
    <t>56dd206899213761cdbcd99060cd238f0c75d6bd</t>
  </si>
  <si>
    <t>56dd20689</t>
  </si>
  <si>
    <t>204cfaa2df692ecc6ff1688fb7d2d052d737e0da</t>
  </si>
  <si>
    <t>204cfaa2d</t>
  </si>
  <si>
    <t>Bug fix in the Windows dialogue Irene</t>
  </si>
  <si>
    <t>Bug-fix-in-the-Windows-dialogue</t>
  </si>
  <si>
    <t>Tue, 6 Jun 2000 14:35:16 +0000</t>
  </si>
  <si>
    <t>995b1c7a468704e3a2535780281d3aaf3a80e5c8</t>
  </si>
  <si>
    <t>995b1c7a4</t>
  </si>
  <si>
    <t>6ec79cec25b7b78990386af2bc3c41ead93df483</t>
  </si>
  <si>
    <t>6ec79cec2</t>
  </si>
  <si>
    <t>Bug fix in the windows dialogues Irene</t>
  </si>
  <si>
    <t>Bug-fix-in-the-windows-dialogues</t>
  </si>
  <si>
    <t>Tue, 6 Jun 2000 14:34:33 +0000</t>
  </si>
  <si>
    <t>5b83497eb34d5998250697514b427a2ce014bf6e</t>
  </si>
  <si>
    <t>5b83497eb</t>
  </si>
  <si>
    <t>8b25a9d61bb2ddc2884b54be49d406419977b635</t>
  </si>
  <si>
    <t>8b25a9d61</t>
  </si>
  <si>
    <t>New version of Windows make files Irene</t>
  </si>
  <si>
    <t>New-version-of-Windows-make-files</t>
  </si>
  <si>
    <t>Tue, 6 Jun 2000 14:33:36 +0000</t>
  </si>
  <si>
    <t>7940b35a849906d6b276fd7bd6ccd80a5b0c5e70</t>
  </si>
  <si>
    <t>7940b35a8</t>
  </si>
  <si>
    <t>8188311fb6a327fb6992bce5f590909b7fbc9c09</t>
  </si>
  <si>
    <t>8188311fb</t>
  </si>
  <si>
    <t>Document only available on the W3C server Irene</t>
  </si>
  <si>
    <t>Document-only-available-on-the-W3C-server</t>
  </si>
  <si>
    <t>Mon, 5 Jun 2000 15:52:57 +0000</t>
  </si>
  <si>
    <t>4dcd13bf500f3969e8ac7b95dfcc102719738892</t>
  </si>
  <si>
    <t>4dcd13bf5</t>
  </si>
  <si>
    <t>563015514348140e541abab2f6964af5a757c023</t>
  </si>
  <si>
    <t>Creating new modules to implement XLink VQ</t>
  </si>
  <si>
    <t>Creating-new-modules-to-implement-XLink</t>
  </si>
  <si>
    <t>Mon, 5 Jun 2000 13:21:05 +0000</t>
  </si>
  <si>
    <t>782fb352f010ae4aa0fc157c70d2f7098d38aeab</t>
  </si>
  <si>
    <t>782fb352f</t>
  </si>
  <si>
    <t>8b2466b548d022974308babf324fe916520e42d2</t>
  </si>
  <si>
    <t>8b2466b54</t>
  </si>
  <si>
    <t>Replacing the deprecated xml:link attribute by XLink attributes from the last call draft. Adding a new series of Thot schemas: XLink* VQ.</t>
  </si>
  <si>
    <t>Replacing-the-deprecated-xml-link-attribute-by-XLink-attributes-from-the</t>
  </si>
  <si>
    <t>Fri, 2 Jun 2000 17:18:57 +0000</t>
  </si>
  <si>
    <t>e63c4e624aecdfb38667ca2f9b2943382491a480</t>
  </si>
  <si>
    <t>e63c4e624</t>
  </si>
  <si>
    <t>18e3f2f4c2f0e9b8aebfc4257cca5c735a29dcc4</t>
  </si>
  <si>
    <t>18e3f2f4c</t>
  </si>
  <si>
    <t>Adding some transformations for MathML: msubsup &lt;--&gt; munderover VQ</t>
  </si>
  <si>
    <t>Adding-some-transformations-for-MathML-msubsup-munderover</t>
  </si>
  <si>
    <t>Fri, 2 Jun 2000 07:00:00 +0000</t>
  </si>
  <si>
    <t>aeea0bd930af3a63d8b4590cb8c91acedb9de354</t>
  </si>
  <si>
    <t>aeea0bd93</t>
  </si>
  <si>
    <t>0dd4839f7121325c3b27ae718d4b84db63bd89eb</t>
  </si>
  <si>
    <t>0dd4839f7</t>
  </si>
  <si>
    <t>Clean up the Windows dialogue Irene</t>
  </si>
  <si>
    <t>Clean-up-the-Windows-dialogue</t>
  </si>
  <si>
    <t>Wed, 31 May 2000 16:32:30 +0000</t>
  </si>
  <si>
    <t>3d4a62234c08db6e675a49b447e778fb6d157c34</t>
  </si>
  <si>
    <t>3d4a62234</t>
  </si>
  <si>
    <t>2b00555271d129cd0f141a76f9e773e27d093518</t>
  </si>
  <si>
    <t>2b0055527</t>
  </si>
  <si>
    <t>On Windows platforms it was impossible to change the attribute type of lists Irene</t>
  </si>
  <si>
    <t>On-Windows-platforms-it-was-impossible-to-change-the-attribute-type-of-lists</t>
  </si>
  <si>
    <t>Wed, 31 May 2000 16:21:20 +0000</t>
  </si>
  <si>
    <t>60311e110d34de095271d96e90e9b4e07985709a</t>
  </si>
  <si>
    <t>bdfb499f89fb1f4fc8b949b99c762ff49ab61464</t>
  </si>
  <si>
    <t>bdfb499f8</t>
  </si>
  <si>
    <t>Bug fix: it was impossible to load an image on Windows platforms Irene</t>
  </si>
  <si>
    <t>Bug-fix-it-was-impossible-to-load-an-image-on-Windows-platforms</t>
  </si>
  <si>
    <t>Wed, 31 May 2000 09:51:12 +0000</t>
  </si>
  <si>
    <t>c64a82ca61a13d35dcdc0b864ad6df9150a4c70e</t>
  </si>
  <si>
    <t>c64a82ca6</t>
  </si>
  <si>
    <t>18ab721a7d75ecec01c0a6f0f395b7180099e838</t>
  </si>
  <si>
    <t>18ab721a7</t>
  </si>
  <si>
    <t>Wed, 31 May 2000 07:55:27 +0000</t>
  </si>
  <si>
    <t>328c971153378d71b2e74e13185e3d2b2133552e</t>
  </si>
  <si>
    <t>328c97115</t>
  </si>
  <si>
    <t>2442b588c3ff37a4806c8b1e2090e438cb05ef3b</t>
  </si>
  <si>
    <t>2442b588c</t>
  </si>
  <si>
    <t>Inproving the Windows dialogue Irene</t>
  </si>
  <si>
    <t>Inproving-the-Windows-dialogue</t>
  </si>
  <si>
    <t>Wed, 31 May 2000 07:54:17 +0000</t>
  </si>
  <si>
    <t>1aea0efb66643db0be337926828e892af024dfa5</t>
  </si>
  <si>
    <t>1aea0efb6</t>
  </si>
  <si>
    <t>f68aaa127289ad470528657c05f3828c9725205c</t>
  </si>
  <si>
    <t>f68aaa127</t>
  </si>
  <si>
    <t>Reparing conflicts between Tholib constants and Amaya constants Irene</t>
  </si>
  <si>
    <t>Reparing-conflicts-between-Tholib-constants-and-Amaya-constants</t>
  </si>
  <si>
    <t>Wed, 31 May 2000 07:30:58 +0000</t>
  </si>
  <si>
    <t>a00baf3ca7ad632e08b9a6f99e677e47284fb4bf</t>
  </si>
  <si>
    <t>a00baf3ca</t>
  </si>
  <si>
    <t>4f25ceda13445859590e7fca6f87f30a9b6b9562</t>
  </si>
  <si>
    <t>4f25ceda1</t>
  </si>
  <si>
    <t>Cleaning up Windows dialogues Irene</t>
  </si>
  <si>
    <t>Cleaning-up-Windows-dialogues</t>
  </si>
  <si>
    <t>Tue, 30 May 2000 16:15:33 +0000</t>
  </si>
  <si>
    <t>f825e845b0d90fd79fcc84f73cfb20bc9cde3412</t>
  </si>
  <si>
    <t>f825e845b</t>
  </si>
  <si>
    <t>a364ac97c4e3faa8ad70251de2d50bd38780530f</t>
  </si>
  <si>
    <t>a364ac97c</t>
  </si>
  <si>
    <t>modification the package Read_label that is OK now</t>
  </si>
  <si>
    <t>modification-the-package-Read_label-that-is-OK-now</t>
  </si>
  <si>
    <t>Mon, 29 May 2000 14:41:32 +0000</t>
  </si>
  <si>
    <t>6eda1c8a3d1b33d3faba9843c6b8681efd862f2d</t>
  </si>
  <si>
    <t>6eda1c8a3</t>
  </si>
  <si>
    <t>22fd2aef1d0fd920a4fc7d40c9567398e264269b</t>
  </si>
  <si>
    <t>22fd2aef1</t>
  </si>
  <si>
    <t>petite modifications pour tout mettre en angalais plus autre ameliorations</t>
  </si>
  <si>
    <t>petite-modifications-pour-tout-mettre-en-angalais-plus-autre-ameliorations</t>
  </si>
  <si>
    <t>Mon, 29 May 2000 08:17:46 +0000</t>
  </si>
  <si>
    <t>8f1dfbf7db5c0dbb7010e00c8107a037c44824cd</t>
  </si>
  <si>
    <t>8f1dfbf7d</t>
  </si>
  <si>
    <t>2a1d3a5fccc7fc28948d8e35873ef6ff830b1476</t>
  </si>
  <si>
    <t>2a1d3a5fc</t>
  </si>
  <si>
    <t>By default, new documents are saved in XHTML 1.0 VQ.</t>
  </si>
  <si>
    <t>By-default-new-documents-are-saved-in-XHTML-1.0</t>
  </si>
  <si>
    <t>Fri, 26 May 2000 17:34:15 +0000</t>
  </si>
  <si>
    <t>482a796233e9a3ccb83acf2e02a711dea0addd7b</t>
  </si>
  <si>
    <t>482a79623</t>
  </si>
  <si>
    <t>0507563c7c127459102c592a0f61c09a9d1e0a7e</t>
  </si>
  <si>
    <t>0507563c7</t>
  </si>
  <si>
    <t>Fri, 26 May 2000 16:14:46 +0000</t>
  </si>
  <si>
    <t>21ef6ce8c79238a018f3c4c7dc2f23a4903db87f</t>
  </si>
  <si>
    <t>21ef6ce8c</t>
  </si>
  <si>
    <t>6b6c1db34d573432007a5bb5dc309cfbe1db6307</t>
  </si>
  <si>
    <t>6b6c1db34</t>
  </si>
  <si>
    <t>Updating the Amaya messages</t>
  </si>
  <si>
    <t>Updating-the-Amaya-messages</t>
  </si>
  <si>
    <t>Fri, 26 May 2000 12:55:36 +0000</t>
  </si>
  <si>
    <t>e0e13b11dab8fba594111d5a307c2da6f44f9047</t>
  </si>
  <si>
    <t>e0e13b11d</t>
  </si>
  <si>
    <t>5a751becf9d67427d30a089233fcc44e452316c4</t>
  </si>
  <si>
    <t>5a751becf</t>
  </si>
  <si>
    <t>Bug fix: when the Backspace deleted the last paragraph of the document the cursor was moved to the last but one character of the previous line. irene</t>
  </si>
  <si>
    <t>Bug-fix-when-the-Backspace-deleted-the-last-paragraph-of-the-document-the</t>
  </si>
  <si>
    <t>Fri, 26 May 2000 12:31:42 +0000</t>
  </si>
  <si>
    <t>034b2e440d24f8e0b6279a3f7b1f10c2b2453df3</t>
  </si>
  <si>
    <t>034b2e440</t>
  </si>
  <si>
    <t>77f7cc7c50703f35aaf8aea891488140796218a7</t>
  </si>
  <si>
    <t>77f7cc7c5</t>
  </si>
  <si>
    <t>rename gestionnaire_dialogues_amaya.pl to Am_dial_managment.pl</t>
  </si>
  <si>
    <t>rename-gestionnaire_dialogues_amaya.pl-to-Am_dial_managment.pl</t>
  </si>
  <si>
    <t>Fri, 26 May 2000 11:40:20 +0000</t>
  </si>
  <si>
    <t>d5db28da4be70239894dab35355ec16f94d12c38</t>
  </si>
  <si>
    <t>d5db28da4</t>
  </si>
  <si>
    <t>2f9c02defb30f77ce5cb20ebc15809e48647ba11</t>
  </si>
  <si>
    <t>2f9c02def</t>
  </si>
  <si>
    <t>Adding information into the README Irene</t>
  </si>
  <si>
    <t>Adding-information-into-the-README</t>
  </si>
  <si>
    <t>Fri, 26 May 2000 08:12:18 +0000</t>
  </si>
  <si>
    <t>e2532b8a26c4e36551d2d7f054303ff9aef45fa2</t>
  </si>
  <si>
    <t>e2532b8a2</t>
  </si>
  <si>
    <t>db4676a11fd8e9ac3ffa1163787cb0de56a14696</t>
  </si>
  <si>
    <t>db4676a11</t>
  </si>
  <si>
    <t>it is just a small readme text to indicate what to configure in order to install the packages needed</t>
  </si>
  <si>
    <t>it-is-just-a-small-readme-text-to-indicate-what-to-configure-in-order-to-install-the-packages-needed</t>
  </si>
  <si>
    <t>Thu, 25 May 2000 16:05:03 +0000</t>
  </si>
  <si>
    <t>3b51b39e03b6a3228b935de88a57c5c805aca307</t>
  </si>
  <si>
    <t>3b51b39e0</t>
  </si>
  <si>
    <t>ffaa0553c76c47a4638058ea25ba6bd41fdce7cf</t>
  </si>
  <si>
    <t>ffaa0553c</t>
  </si>
  <si>
    <t>Thu, 25 May 2000 14:33:34 +0000</t>
  </si>
  <si>
    <t>ebb80a1afcce16b1bf8cbb253cee33d534802799</t>
  </si>
  <si>
    <t>ebb80a1af</t>
  </si>
  <si>
    <t>a5b1885c291d7798c7de8328914c712ba4de9ec9</t>
  </si>
  <si>
    <t>a5b1885c2</t>
  </si>
  <si>
    <t>Fixing an error in the new selection Irene</t>
  </si>
  <si>
    <t>Fixing-an-error-in-the-new-selection</t>
  </si>
  <si>
    <t>Thu, 25 May 2000 13:52:43 +0000</t>
  </si>
  <si>
    <t>b9de42740b7503a399d0ff413965efda6c5d259f</t>
  </si>
  <si>
    <t>b9de42740</t>
  </si>
  <si>
    <t>2d191597aa0788fbb2a7b33e22297c6d4179d585</t>
  </si>
  <si>
    <t>2d191597a</t>
  </si>
  <si>
    <t>Tue, 23 May 2000 16:01:15 +0000</t>
  </si>
  <si>
    <t>c62d45eec93455921ae16088380ec1b2cce12d49</t>
  </si>
  <si>
    <t>c62d45eec</t>
  </si>
  <si>
    <t>76d1297da74cd0b49b51394c87e44cc2cd32adbf</t>
  </si>
  <si>
    <t>76d1297da</t>
  </si>
  <si>
    <t>add subroutines for add and remove a label</t>
  </si>
  <si>
    <t>add-subroutines-for-add-and-remove-a-label</t>
  </si>
  <si>
    <t>Mon, 22 May 2000 07:49:02 +0000</t>
  </si>
  <si>
    <t>1165975bb56f1a1cdafc5ac42cf3e078163e0d3e</t>
  </si>
  <si>
    <t>1165975bb</t>
  </si>
  <si>
    <t>6e77c0d7a4feff862df5ca0eca27076abec35c76</t>
  </si>
  <si>
    <t>6e77c0d7a</t>
  </si>
  <si>
    <t>JK: - New feature for having two different icons (it may change soon) - Changed the Annotation HTML.S type for IsAnnotation to indicate that we have a link of type annotation. - Small change in init.c to take into account the Annot.conf geometry.</t>
  </si>
  <si>
    <t>JK-New-feature-for-having-two-different-icons-it-may-change-soon</t>
  </si>
  <si>
    <t>Sun, 21 May 2000 15:33:16 +0000</t>
  </si>
  <si>
    <t>20b7df63e58c204fe797ec47ad74ca797dbf693e</t>
  </si>
  <si>
    <t>20b7df63e</t>
  </si>
  <si>
    <t>f49183277bcd56455113a22e961a1eaf631ba26c</t>
  </si>
  <si>
    <t>f49183277</t>
  </si>
  <si>
    <t>JK: new geometry for the annotation window</t>
  </si>
  <si>
    <t>JK-new-geometry-for-the-annotation-window</t>
  </si>
  <si>
    <t>Sun, 21 May 2000 14:46:35 +0000</t>
  </si>
  <si>
    <t>bd73547e9a2b02c2706b1462d4e6520ca99867b0</t>
  </si>
  <si>
    <t>bd73547e9</t>
  </si>
  <si>
    <t>14aad17214ca54f67b7bae9d3edc9d96cd85198c</t>
  </si>
  <si>
    <t>14aad1721</t>
  </si>
  <si>
    <t>JK: diverse bug fixes concerning the confusion between annot_url and body_url.</t>
  </si>
  <si>
    <t>JK-diverse-bug-fixes-concerning-the-confusion-between-annot_url-and</t>
  </si>
  <si>
    <t>Sun, 21 May 2000 14:39:01 +0000</t>
  </si>
  <si>
    <t>b21dde873fa022b4b2198312d6e9a72cb74c8028</t>
  </si>
  <si>
    <t>b21dde873</t>
  </si>
  <si>
    <t>dc55519d7f14c54df2acb779c6fda3ad6f65719a</t>
  </si>
  <si>
    <t>dc55519d7</t>
  </si>
  <si>
    <t>Improvement of the XML parser Laurent</t>
  </si>
  <si>
    <t>Improvement-of-the-XML-parser</t>
  </si>
  <si>
    <t>Fri, 19 May 2000 13:43:48 +0000</t>
  </si>
  <si>
    <t>3b07c314e343204c05006d94bcd1469d136263d2</t>
  </si>
  <si>
    <t>3b07c314e</t>
  </si>
  <si>
    <t>467b774c155fe6c21e96102d75d764fff7284e7c</t>
  </si>
  <si>
    <t>467b774c1</t>
  </si>
  <si>
    <t>JK and RRS : Safeguard commit before the demo - New Timinificator easter egg - Added an active reverse link to the document (a problem to jump to the - name anchor seems to remain) - Added a menu for changing the annotation types - temporary hack to add a default type if it's missing - we're now able to retrieve the body of a remote annotation.</t>
  </si>
  <si>
    <t>JK-and-RRS-Safeguard-commit-before-the-demo</t>
  </si>
  <si>
    <t>Wed, 17 May 2000 11:24:30 +0000</t>
  </si>
  <si>
    <t>beb412264166096f8b8c3dd6e805e115aeaf9909</t>
  </si>
  <si>
    <t>beb412264</t>
  </si>
  <si>
    <t>2c1dbf5b31adf7de5c5288a87bc10b11837f326f</t>
  </si>
  <si>
    <t>2c1dbf5b3</t>
  </si>
  <si>
    <t>thing more, small modification to perform</t>
  </si>
  <si>
    <t>thing-more-small-modification-to-perform</t>
  </si>
  <si>
    <t>Wed, 17 May 2000 09:16:05 +0000</t>
  </si>
  <si>
    <t>52ab894c11104e14c5f392029accfc32ec6bb6c9</t>
  </si>
  <si>
    <t>52ab894c1</t>
  </si>
  <si>
    <t>45e0e8bc54d5ae931d96e0c09a8cc4ff722206e2</t>
  </si>
  <si>
    <t>45e0e8bc5</t>
  </si>
  <si>
    <t>quelques optimisations en plus</t>
  </si>
  <si>
    <t>quelques-optimisations-en-plus</t>
  </si>
  <si>
    <t>Tue, 16 May 2000 09:18:41 +0000</t>
  </si>
  <si>
    <t>456ecd215462c1caa002db77c878319887c9565b</t>
  </si>
  <si>
    <t>456ecd215</t>
  </si>
  <si>
    <t>26b259ade6f65322f861a26dd46b2fee807e9ef2</t>
  </si>
  <si>
    <t>26b259ade</t>
  </si>
  <si>
    <t>Bug fixes in the graphics editing Irene</t>
  </si>
  <si>
    <t>Bug-fixes-in-the-graphics-editing</t>
  </si>
  <si>
    <t>Mon, 15 May 2000 09:47:07 +0000</t>
  </si>
  <si>
    <t>569eb6a918b49a9659814b4fb50d94b09a0b6c4c</t>
  </si>
  <si>
    <t>569eb6a91</t>
  </si>
  <si>
    <t>6f2ac461154b9d72ae807bcfc4879e3b32a8d8dd</t>
  </si>
  <si>
    <t>6f2ac4611</t>
  </si>
  <si>
    <t>Bug fix: Command Synchronize displayed the source code in HTML 4, even          if the original version was in XHTML. VQ.</t>
  </si>
  <si>
    <t>Bug-fix-Command-Synchronize-displayed-the-source-code-in-HTML-4-even</t>
  </si>
  <si>
    <t>Mon, 15 May 2000 08:21:01 +0000</t>
  </si>
  <si>
    <t>763c14fa293b845c10b0b02bc2c483b960f1899c</t>
  </si>
  <si>
    <t>763c14fa2</t>
  </si>
  <si>
    <t>3f5ad792fbe117c7819439e10038e076184da710</t>
  </si>
  <si>
    <t>3f5ad792f</t>
  </si>
  <si>
    <t>Voici la premiere version de l'outil permettant de gerer les dialogues multilingues d'Amaya pour le lancer faire : perl gestionnaire_dialogues_amaya.pl un fichier de configuration sera implemente au premier appel ({home}/.amaya/am_dialogues.conf) et les quatre package en .pm sont necessaires les fichiers issus seront stockes dans le repertoire docs adjacent</t>
  </si>
  <si>
    <t>Voici-la-premiere-version-de-l-outil-permettant-de-gerer-les-dialogues-multilingues-d-Amaya-pour-le-lancer-faire-perl-gestionnaire_dialogues_amaya.pl</t>
  </si>
  <si>
    <t xml:space="preserve">Outil realise par Emmanuel Huck_x000D_
</t>
  </si>
  <si>
    <t>Mon, 15 May 2000 08:14:58 +0000</t>
  </si>
  <si>
    <t>7a90632ccf252fc0b3a1df4b4613af9e559d6dc2</t>
  </si>
  <si>
    <t>7a90632cc</t>
  </si>
  <si>
    <t>ec190ce5693c115253607b11d90968fe54691ea3</t>
  </si>
  <si>
    <t>ec190ce56</t>
  </si>
  <si>
    <t>Fixing selection minor bugs Irene</t>
  </si>
  <si>
    <t>Fixing-selection-minor-bugs</t>
  </si>
  <si>
    <t>Fri, 12 May 2000 16:34:41 +0000</t>
  </si>
  <si>
    <t>ab13c0933e238c59be77fab0649c1a4232238b9b</t>
  </si>
  <si>
    <t>ab13c0933</t>
  </si>
  <si>
    <t>792c77b9b9ff7b50d53b6fc196af5ddded0b3438</t>
  </si>
  <si>
    <t>792c77b9b</t>
  </si>
  <si>
    <t>Use datetime format from http://www.w3.org/TR/NOTE-datetime-970915.html i.e. YYY-MM-DDTHH:MM:SS</t>
  </si>
  <si>
    <t>Use-datetime-format-from-http-www.w3.org-TR-NOTE-datetime-970915.html</t>
  </si>
  <si>
    <t>Fri, 12 May 2000 16:28:37 +0000</t>
  </si>
  <si>
    <t>b35d2a374d03e1e070eb9364b44ad6c3ec0475eb</t>
  </si>
  <si>
    <t>b35d2a374</t>
  </si>
  <si>
    <t>8363e40d525f3927379abed7459e8d678815e0e9</t>
  </si>
  <si>
    <t>8363e40d5</t>
  </si>
  <si>
    <t>Fri, 12 May 2000 15:33:16 +0000</t>
  </si>
  <si>
    <t>d2375e591c27254ccea24d297d5368e2ae56b5a1</t>
  </si>
  <si>
    <t>d2375e591</t>
  </si>
  <si>
    <t>60ab958af061f87014539444ab6d1660b7d33e54</t>
  </si>
  <si>
    <t>60ab958af</t>
  </si>
  <si>
    <t>Resource for selection colors Irene</t>
  </si>
  <si>
    <t>Resource-for-selection-colors</t>
  </si>
  <si>
    <t>Fri, 12 May 2000 15:32:22 +0000</t>
  </si>
  <si>
    <t>98ef13b303e10646fcf476636903ee5b3c6a4efa</t>
  </si>
  <si>
    <t>98ef13b30</t>
  </si>
  <si>
    <t>88eb9dc2afcdddcbc91bdc8f77d9feba5d5b7442</t>
  </si>
  <si>
    <t>88eb9dc2a</t>
  </si>
  <si>
    <t>When creating a new annotation we don't have a URL for it so we can't add the server to the filter list.  We could look ahead and add the POST server, maybe.  Just protect from segv for now.</t>
  </si>
  <si>
    <t>When-creating-a-new-annotation-we-don-t-have-a-URL-for-it-so-we-can-t</t>
  </si>
  <si>
    <t>Fri, 12 May 2000 14:50:27 +0000</t>
  </si>
  <si>
    <t>e0b02dcb0e6e72353bebb536a56b397021141ec1</t>
  </si>
  <si>
    <t>e0b02dcb0</t>
  </si>
  <si>
    <t>51195d81bbcd2b5f9acb91af5fbd9edd47d49c27</t>
  </si>
  <si>
    <t>51195d81b</t>
  </si>
  <si>
    <t>JK: now using dynamic memory for the custom query string</t>
  </si>
  <si>
    <t>JK-now-using-dynamic-memory-for-the-custom-query-string</t>
  </si>
  <si>
    <t>Fri, 12 May 2000 14:44:16 +0000</t>
  </si>
  <si>
    <t>30e2cbca33bdda877fb272b8670089bc9e48d3c4</t>
  </si>
  <si>
    <t>30e2cbca3</t>
  </si>
  <si>
    <t>4296144649fd3d191c7cb8756be870d004d7b897</t>
  </si>
  <si>
    <t>Bug Fix: Amaya was breaking long lines when saving a text file. VQ.</t>
  </si>
  <si>
    <t>Bug-Fix-Amaya-was-breaking-long-lines-when-saving-a-text-file</t>
  </si>
  <si>
    <t>Fri, 12 May 2000 14:06:41 +0000</t>
  </si>
  <si>
    <t>bfa6b80ada49fef106aa96a33e75f722ba2dd6bc</t>
  </si>
  <si>
    <t>bfa6b80ad</t>
  </si>
  <si>
    <t>d62637ed12c5748ca929c2e01dfbf02916d0fd6f</t>
  </si>
  <si>
    <t>d62637ed1</t>
  </si>
  <si>
    <t>JK: Simplified the custom query menu and added a free entry algae query box. We still need to choose the default text of this query.</t>
  </si>
  <si>
    <t>JK-Simplified-the-custom-query-menu-and-added-a-free-entry-algae-query</t>
  </si>
  <si>
    <t>Fri, 12 May 2000 13:12:05 +0000</t>
  </si>
  <si>
    <t>a5e6b6d650a09a5ae93c41688448596cdcf837f0</t>
  </si>
  <si>
    <t>a5e6b6d65</t>
  </si>
  <si>
    <t>9d1d3d110eb4adddc7276431bfd1380e12ab7096</t>
  </si>
  <si>
    <t>9d1d3d110</t>
  </si>
  <si>
    <t>Sometimes the end of the abstract view was not completed without setting it as truncated. Irene</t>
  </si>
  <si>
    <t>Sometimes-the-end-of-the-abstract-view-was-not-completed-without</t>
  </si>
  <si>
    <t>Fri, 12 May 2000 11:15:29 +0000</t>
  </si>
  <si>
    <t>ddb3c02c0275cf2516178513f6a457000e7d914c</t>
  </si>
  <si>
    <t>ddb3c02c0</t>
  </si>
  <si>
    <t>6eca0b4d6d9c5a5f1a2d90c943f0cb6fd108dd87</t>
  </si>
  <si>
    <t>6eca0b4d6</t>
  </si>
  <si>
    <t>The make book crashed when the subdocument included graphics or maths with CSS style attributes Irene</t>
  </si>
  <si>
    <t>The-make-book-crashed-when-the-subdocument-included-graphics-or-maths</t>
  </si>
  <si>
    <t>Fri, 12 May 2000 11:12:39 +0000</t>
  </si>
  <si>
    <t>f84ae1f53b360eeea8721275c75a9cf540f63950</t>
  </si>
  <si>
    <t>f84ae1f53</t>
  </si>
  <si>
    <t>96cc3b2a06744182939a372524aa7eb5efe32b1f</t>
  </si>
  <si>
    <t>96cc3b2a0</t>
  </si>
  <si>
    <t>JK: In the annotfilter, the author name is now shown as author@annotation-server. Changed the selection logic. Enough for the demo, but more work needs to be done in the interface.</t>
  </si>
  <si>
    <t>JK-In-the-annotfilter-the-author-name-is-now-shown-as</t>
  </si>
  <si>
    <t>Fri, 12 May 2000 08:21:50 +0000</t>
  </si>
  <si>
    <t>b4c9ac44f4f76fe81cc4a81c940a9c92c4ae4e9e</t>
  </si>
  <si>
    <t>b4c9ac44f</t>
  </si>
  <si>
    <t>b1d5d42f3eeb4adf4ebe2dfa4c12e0ce37df64f3</t>
  </si>
  <si>
    <t>b1d5d42f3</t>
  </si>
  <si>
    <t>JK: new AnnotFilter memory cleanup functions, called when closing, changing documents.</t>
  </si>
  <si>
    <t>JK-new-AnnotFilter-memory-cleanup-functions-called-when-closing-changing</t>
  </si>
  <si>
    <t>Thu, 11 May 2000 16:34:37 +0000</t>
  </si>
  <si>
    <t>33d1fd9594aa638f423fdefa6eeb761f2c1a4947</t>
  </si>
  <si>
    <t>33d1fd959</t>
  </si>
  <si>
    <t>1f0c8264069129b921233ebc3566940bf7ec6110</t>
  </si>
  <si>
    <t>1f0c82640</t>
  </si>
  <si>
    <t>Bug fixes: the selection was not removed after a backspace at the end of a line. Avoid to display graphic labels in the structure view (not complete yet) Irene</t>
  </si>
  <si>
    <t>Bug-fixes-the-selection-was-not-removed-after-a-backspace-at-the-end-of-a-line</t>
  </si>
  <si>
    <t>Thu, 11 May 2000 16:25:34 +0000</t>
  </si>
  <si>
    <t>ceb2350798449060fab53dae9789fde69f217bb0</t>
  </si>
  <si>
    <t>ceb235079</t>
  </si>
  <si>
    <t>2a46ae513ab3bdf82d3a173fb6728e617d9c48b9</t>
  </si>
  <si>
    <t>2a46ae513</t>
  </si>
  <si>
    <t>JK: Added the BY_SERVER local annotation filter</t>
  </si>
  <si>
    <t>JK-Added-the-BY_SERVER-local-annotation-filter</t>
  </si>
  <si>
    <t>Thu, 11 May 2000 15:44:32 +0000</t>
  </si>
  <si>
    <t>764ace98f02e44e2a02a23cca945c6b96f440260</t>
  </si>
  <si>
    <t>764ace98f</t>
  </si>
  <si>
    <t>06d36c30d9e887a8fb36540d1144db333a1aaadb</t>
  </si>
  <si>
    <t>06d36c30d</t>
  </si>
  <si>
    <t>JK: Connected the Hide/show menu to the BY_AUTHOR and BY_TYPE entries. Added a label explaining the meaning of the '*' prefix. Work to be done yet: filter by servers, cleaning the filters when changing documents.</t>
  </si>
  <si>
    <t>JK-Connected-the-Hide-show-menu-to-the-BY_AUTHOR-and-BY_TYPE-entries</t>
  </si>
  <si>
    <t>Thu, 11 May 2000 14:17:14 +0000</t>
  </si>
  <si>
    <t>cb11dd196fff7c851a0edb8c2c739ca6240f65ef</t>
  </si>
  <si>
    <t>cb11dd196</t>
  </si>
  <si>
    <t>5f4a2c0cc6dae5636d4a10537b287160b00a685f</t>
  </si>
  <si>
    <t>5f4a2c0cc</t>
  </si>
  <si>
    <t>Fixing troubles of the selection and adding the selection colors in the colors Amaya dialogue Irene</t>
  </si>
  <si>
    <t>Fixing-troubles-of-the-selection-and-adding-the-selection-colors-in-the</t>
  </si>
  <si>
    <t>Thu, 11 May 2000 13:50:49 +0000</t>
  </si>
  <si>
    <t>a93ee5541145af3593d9a6e50c0f5e97f19a62bb</t>
  </si>
  <si>
    <t>a93ee5541</t>
  </si>
  <si>
    <t>081b374099efdf1864717c399845a4f23e0aebc5</t>
  </si>
  <si>
    <t>081b37409</t>
  </si>
  <si>
    <t>Thu, 11 May 2000 07:32:47 +0000</t>
  </si>
  <si>
    <t>c611743918d9f2a1ccdba6b7b66adbdd59dc373b</t>
  </si>
  <si>
    <t>c61174391</t>
  </si>
  <si>
    <t>171805d4103388fe021685b0aa18e0af701164dc</t>
  </si>
  <si>
    <t>171805d41</t>
  </si>
  <si>
    <t>Fixing redisplay problems when a graphic is selected. Adding the Thot callback when a point in a polyline is deleted Irene</t>
  </si>
  <si>
    <t>Fixing-redisplay-problems-when-a-graphic-is-selected</t>
  </si>
  <si>
    <t>Thu, 11 May 2000 07:31:42 +0000</t>
  </si>
  <si>
    <t>5afe8ece24f329799ac4c0537ed0e47c2c75eda2</t>
  </si>
  <si>
    <t>5afe8ece2</t>
  </si>
  <si>
    <t>fbf51b4612bcc46f35e1bee49f387b58a36ee256</t>
  </si>
  <si>
    <t>fbf51b461</t>
  </si>
  <si>
    <t>Bug fix: we used the value of the selection color instead of the index in the color table. Irene</t>
  </si>
  <si>
    <t>Bug-fix-we-used-the-value-of-the-selection-color-instead-of-the-index-in</t>
  </si>
  <si>
    <t>Thu, 11 May 2000 06:59:15 +0000</t>
  </si>
  <si>
    <t>81c32f950c41c8aedfd9495e9f28c485090af87c</t>
  </si>
  <si>
    <t>81c32f950</t>
  </si>
  <si>
    <t>53b5f37ed4a9f4a70d01bff94e40eb99b99f8233</t>
  </si>
  <si>
    <t>53b5f37ed</t>
  </si>
  <si>
    <t>Check that the object for which we're adding a filter is non-NULL</t>
  </si>
  <si>
    <t>Check-that-the-object-for-which-we-re-adding-a-filter-is-non-NULL</t>
  </si>
  <si>
    <t>Wed, 10 May 2000 20:35:35 +0000</t>
  </si>
  <si>
    <t>a86a86ec00699b1312cc1236c871627e807e0bac</t>
  </si>
  <si>
    <t>a86a86ec0</t>
  </si>
  <si>
    <t>eb96668f335259f594ef7910c41000ba43212098</t>
  </si>
  <si>
    <t>eb96668f3</t>
  </si>
  <si>
    <t>JK: more work on the local filter. Added a * to say that an entry is shown/hidden. Showing only one entry item even if it exists many times. More work to be done yet!</t>
  </si>
  <si>
    <t>JK-more-work-on-the-local-filter.-Added-a-to-say-that-an-entry-is</t>
  </si>
  <si>
    <t>Wed, 10 May 2000 16:44:40 +0000</t>
  </si>
  <si>
    <t>911773361283f978abc88af7e04f8f41f4be3aff</t>
  </si>
  <si>
    <t>9b5ac2c3397aba2c418a9193127b7bc26a5b4d09</t>
  </si>
  <si>
    <t>9b5ac2c33</t>
  </si>
  <si>
    <t>Changing the selection: replace the invert video by a repainting with the selection background color Irene</t>
  </si>
  <si>
    <t>Changing-the-selection-replace-the-invert-video-by-a-repainting-with</t>
  </si>
  <si>
    <t>Wed, 10 May 2000 16:31:47 +0000</t>
  </si>
  <si>
    <t>4d14db29c71ec6a5cdce67443974abf1bfe9722f</t>
  </si>
  <si>
    <t>4d14db29c</t>
  </si>
  <si>
    <t>6687230885096a3921b9cf2ae9a03b7e7f4dbd9c</t>
  </si>
  <si>
    <t>The property font-size: small was broken Irene</t>
  </si>
  <si>
    <t>The-property-font-size-small-was-broken</t>
  </si>
  <si>
    <t>Wed, 10 May 2000 13:36:57 +0000</t>
  </si>
  <si>
    <t>b83b112c40d04d546ba54811c6bd00da6f8e2fcb</t>
  </si>
  <si>
    <t>b83b112c4</t>
  </si>
  <si>
    <t>a49ff67e1852a25b4404316ca306a4819c8dc20c</t>
  </si>
  <si>
    <t>a49ff67e1</t>
  </si>
  <si>
    <t>Adding margins around polylines Irene</t>
  </si>
  <si>
    <t>Adding-margins-around-polylines</t>
  </si>
  <si>
    <t>Wed, 10 May 2000 13:35:35 +0000</t>
  </si>
  <si>
    <t>57ae7b878ad96b54fa1425fb977b119bb17087f2</t>
  </si>
  <si>
    <t>57ae7b878</t>
  </si>
  <si>
    <t>af25e33e89fff72009b80c424a861ff118292dc4</t>
  </si>
  <si>
    <t>af25e33e8</t>
  </si>
  <si>
    <t>JK: Added two more dependencies for compiling the .A files at the same time as the schemas</t>
  </si>
  <si>
    <t>JK-Added-two-more-dependencies-for-compiling-the-.A-files-at-the-same</t>
  </si>
  <si>
    <t>Wed, 10 May 2000 11:44:40 +0000</t>
  </si>
  <si>
    <t>d464acec94a3a06bece06da8981ee89ea1fbd8b2</t>
  </si>
  <si>
    <t>d464acec9</t>
  </si>
  <si>
    <t>715d2661749910f2db02b8aad5dd52c8f393a657</t>
  </si>
  <si>
    <t>715d26617</t>
  </si>
  <si>
    <t>Bug fix: only half of the Symbols characters (those entered through the          Greek alphabet palette) were saved correctly in the HTML file.          Characters in the second half of the Symbol character set were          corrupted. VQ.</t>
  </si>
  <si>
    <t>Bug-fix-only-half-of-the-Symbols-characters-those-entered-through-the</t>
  </si>
  <si>
    <t>Tue, 9 May 2000 18:15:26 +0000</t>
  </si>
  <si>
    <t>30b9f08241b60126106cbf19f653a72b034e420e</t>
  </si>
  <si>
    <t>30b9f0824</t>
  </si>
  <si>
    <t>01e70fd2db9ee1225351eae15da7aa1630a66942</t>
  </si>
  <si>
    <t>01e70fd2d</t>
  </si>
  <si>
    <t>Bug fix: The HTML parser entered an infinite loop when encountering two          consecutive greek characters expressed as entities. VQ.</t>
  </si>
  <si>
    <t>Bug-fix-The-HTML-parser-entered-an-infinite-loop-when-encountering-two</t>
  </si>
  <si>
    <t>Tue, 9 May 2000 14:27:15 +0000</t>
  </si>
  <si>
    <t>7301956dafba7b9fe0d38e0e21edb78463b00b95</t>
  </si>
  <si>
    <t>7301956da</t>
  </si>
  <si>
    <t>ac73f3360ba3c85888f20839788dda8641ccebcf</t>
  </si>
  <si>
    <t>ac73f3360</t>
  </si>
  <si>
    <t>After modification Splines were not redisplayed correctly Irene</t>
  </si>
  <si>
    <t>After-modification-Splines-were-not-redisplayed-correctly</t>
  </si>
  <si>
    <t>Tue, 9 May 2000 13:08:44 +0000</t>
  </si>
  <si>
    <t>7855c9561490d0a193afef7c8b5718f7994b30e9</t>
  </si>
  <si>
    <t>7855c9561</t>
  </si>
  <si>
    <t>c061818be75e2b5cdfe18e5b4f02590667376d8c</t>
  </si>
  <si>
    <t>c061818be</t>
  </si>
  <si>
    <t>MathML: implementing attributes scriptlevel, form, width (mspace only),         height (mspace only), depth (mspace only) VQ.</t>
  </si>
  <si>
    <t>MathML-implementing-attributes-scriptlevel-form-width-mspace-only</t>
  </si>
  <si>
    <t>Tue, 9 May 2000 10:48:20 +0000</t>
  </si>
  <si>
    <t>b8732f2928ce76229d6a3b8bba172e85d8963f1c</t>
  </si>
  <si>
    <t>b8732f292</t>
  </si>
  <si>
    <t>c0814e92016144a1a0c3325d16e57f7443d007ca</t>
  </si>
  <si>
    <t>c0814e920</t>
  </si>
  <si>
    <t>huck emmanuel</t>
  </si>
  <si>
    <t>huck-emmanuel</t>
  </si>
  <si>
    <t>Tue, 9 May 2000 09:04:29 +0000</t>
  </si>
  <si>
    <t>337a406d0ca22a293bfde3a4d181d7842e1211fb</t>
  </si>
  <si>
    <t>337a406d0</t>
  </si>
  <si>
    <t>d4e960cc563f217c6e9a5300a941f0afe81dcfda</t>
  </si>
  <si>
    <t>d4e960cc5</t>
  </si>
  <si>
    <t>bug fix: Amaya crashed when building the transformation menu for a MathML          element. VQ.</t>
  </si>
  <si>
    <t>bug-fix-Amaya-crashed-when-building-the-transformation-menu-for-a-MathML</t>
  </si>
  <si>
    <t>Tue, 9 May 2000 07:29:16 +0000</t>
  </si>
  <si>
    <t>c27e56b47d4d8957317f98d4657f7860cc0fcdfd</t>
  </si>
  <si>
    <t>c27e56b47</t>
  </si>
  <si>
    <t>932438e8a1b05349ec34ee1cfb194246bbbe65bb</t>
  </si>
  <si>
    <t>932438e8a</t>
  </si>
  <si>
    <t>MathML: implementing attributes subscriptshift and superscriptshift VQ.</t>
  </si>
  <si>
    <t>MathML-implementing-attributes-subscriptshift-and-superscriptshift</t>
  </si>
  <si>
    <t>Sat, 6 May 2000 10:17:50 +0000</t>
  </si>
  <si>
    <t>5c8e15e5c39a0f3e34f498306030d99459c06023</t>
  </si>
  <si>
    <t>5c8e15e5c</t>
  </si>
  <si>
    <t>1fca4a92bc70222681e8dc91cd15a933cf9c838c</t>
  </si>
  <si>
    <t>1fca4a92b</t>
  </si>
  <si>
    <t>Adding the support of dead-keys Irene</t>
  </si>
  <si>
    <t>Adding-the-support-of-dead-keys</t>
  </si>
  <si>
    <t>Fri, 5 May 2000 15:37:35 +0000</t>
  </si>
  <si>
    <t>4ba5daa1a0e007be40b273887469c0a886b81c44</t>
  </si>
  <si>
    <t>4ba5daa1a</t>
  </si>
  <si>
    <t>a269d5883ee69c00f32941d0367df1eb65f6047d</t>
  </si>
  <si>
    <t>a269d5883</t>
  </si>
  <si>
    <t>Fri, 5 May 2000 15:11:41 +0000</t>
  </si>
  <si>
    <t>567c86daec90ae1b6b0aeae79aaaef0da562d0a1</t>
  </si>
  <si>
    <t>567c86dae</t>
  </si>
  <si>
    <t>57a76a8dd5cc055db6e32fd88a96613a637a7f9e</t>
  </si>
  <si>
    <t>57a76a8dd</t>
  </si>
  <si>
    <t>JK: changes in the disposition of the Annot menus. Removed the show/hide toggle and added a general local filter menu. Fixed a bug: the metadata of local annotations wasn't being shown anymore (problem with File:///").</t>
  </si>
  <si>
    <t>JK-changes-in-the-disposition-of-the-Annot-menus.-Removed-the</t>
  </si>
  <si>
    <t>Fri, 5 May 2000 15:04:41 +0000</t>
  </si>
  <si>
    <t>ee43c3071df0bfbee22aff8b38a45d582f51f469</t>
  </si>
  <si>
    <t>ee43c3071</t>
  </si>
  <si>
    <t>4fc0f43153d205224064608c0d4b9e6d680491ab</t>
  </si>
  <si>
    <t>4fc0f4315</t>
  </si>
  <si>
    <t>JK: changes in the disposition of the Annot menus. Removed the show/hide toggle and added a general local filter menu.</t>
  </si>
  <si>
    <t>Fri, 5 May 2000 15:01:37 +0000</t>
  </si>
  <si>
    <t>42cde2e0e9277dfa020869a6e46dfead9b2c66de</t>
  </si>
  <si>
    <t>42cde2e0e</t>
  </si>
  <si>
    <t>fd34080b007cf661242378f425a6204e33d03dbf</t>
  </si>
  <si>
    <t>fd34080b0</t>
  </si>
  <si>
    <t>Huck emmanuel patch of scripts used for application that treat of dialogues</t>
  </si>
  <si>
    <t>Huck-emmanuel</t>
  </si>
  <si>
    <t>Fri, 5 May 2000 14:47:06 +0000</t>
  </si>
  <si>
    <t>36ad179318227b751f3422ae2706593a9dd9d78b</t>
  </si>
  <si>
    <t>36ad17931</t>
  </si>
  <si>
    <t>4f5521193a61788b7678c44d0e33c65d6cade634</t>
  </si>
  <si>
    <t>4f5521193</t>
  </si>
  <si>
    <t>MathML: implementing attributes lspace and rspace VQ.</t>
  </si>
  <si>
    <t>MathML-implementing-attributes-lspace-and-rspace</t>
  </si>
  <si>
    <t>Fri, 5 May 2000 09:08:33 +0000</t>
  </si>
  <si>
    <t>730adee29d8420d0b30c8569d3c244aea60910cd</t>
  </si>
  <si>
    <t>730adee29</t>
  </si>
  <si>
    <t>4315a41cfa82fdb6fa1359e3a99530c6cedcec06</t>
  </si>
  <si>
    <t>4315a41cf</t>
  </si>
  <si>
    <t>JK: Added a radio button selector to the custom hide/show menu (still connected to the custom query menu).</t>
  </si>
  <si>
    <t>JK-Added-a-radio-button-selector-to-the-custom-hide-show-menu</t>
  </si>
  <si>
    <t>Thu, 4 May 2000 16:44:07 +0000</t>
  </si>
  <si>
    <t>8c9315d7020b400015bf922713ff1a17e7f4e373</t>
  </si>
  <si>
    <t>8c9315d70</t>
  </si>
  <si>
    <t>fecfd488eee7cb5c7ad34b4e95ab2c827ac787b0</t>
  </si>
  <si>
    <t>fecfd488e</t>
  </si>
  <si>
    <t>MathML: adding entities Prime and prime. VQ.</t>
  </si>
  <si>
    <t>MathML-adding-entities-Prime-and-prime</t>
  </si>
  <si>
    <t>Thu, 4 May 2000 14:58:42 +0000</t>
  </si>
  <si>
    <t>ea38fa84f1436e103b45592b133535bdd314aa3d</t>
  </si>
  <si>
    <t>ea38fa84f</t>
  </si>
  <si>
    <t>bdd0db817261cd2d984bdd3de9ea69a8e9f7fd1b</t>
  </si>
  <si>
    <t>bdd0db817</t>
  </si>
  <si>
    <t>Remove pages that concern the W3C server Irene</t>
  </si>
  <si>
    <t>Remove-pages-that-concern-the-W3C-server</t>
  </si>
  <si>
    <t>Thu, 4 May 2000 13:57:26 +0000</t>
  </si>
  <si>
    <t>f2e07782050ddf91338cf12c19abe690ff9eb4df</t>
  </si>
  <si>
    <t>f2e077820</t>
  </si>
  <si>
    <t>df90d0cf139518f16adb3784c8f5fe10a45a275d</t>
  </si>
  <si>
    <t>df90d0cf1</t>
  </si>
  <si>
    <t>JK: Added a toggle for showing/hiding all the annotations in a document. Working on the general show/hide annotation menu (temporarily branched on the CustomQuery menu).</t>
  </si>
  <si>
    <t>JK-Added-a-toggle-for-showing-hiding-all-the-annotations-in-a-document</t>
  </si>
  <si>
    <t>Thu, 4 May 2000 12:55:12 +0000</t>
  </si>
  <si>
    <t>c9b73405a3a8e45293803f6a60909cfca6d08ca1</t>
  </si>
  <si>
    <t>c9b73405a</t>
  </si>
  <si>
    <t>44dd90bc5d53dea12f279f9679daadef64282fda</t>
  </si>
  <si>
    <t>44dd90bc5</t>
  </si>
  <si>
    <t>JK: New function for showing/hiding annotations. I'm using a new attribute to do so thru S : AnnotationHide.</t>
  </si>
  <si>
    <t>JK-New-function-for-showing-hiding-annotations.-I-m-using-a-new</t>
  </si>
  <si>
    <t>Thu, 4 May 2000 12:51:49 +0000</t>
  </si>
  <si>
    <t>ceaa76e75598c2f2426b7decc31419202fe7b11b</t>
  </si>
  <si>
    <t>ceaa76e75</t>
  </si>
  <si>
    <t>5af907c743b4ef1bd8bd5492c980d8da6f99a72d</t>
  </si>
  <si>
    <t>5af907c74</t>
  </si>
  <si>
    <t>MathML: keep parsing and send an error message when an element contains         the wrong number of children. VQ.</t>
  </si>
  <si>
    <t>MathML-keep-parsing-and-send-an-error-message-when-an-element-contains</t>
  </si>
  <si>
    <t>Thu, 4 May 2000 09:15:24 +0000</t>
  </si>
  <si>
    <t>491b46965a83b098ff91b79adc561ff1476642e0</t>
  </si>
  <si>
    <t>491b46965</t>
  </si>
  <si>
    <t>2e2d2c6af49ef5ec2bf5493e8b05470a578b3a30</t>
  </si>
  <si>
    <t>2e2d2c6af</t>
  </si>
  <si>
    <t>MathML: the MathML parser raises an error when an element does not contain the         expected number of chidren. VQ.</t>
  </si>
  <si>
    <t>MathML-the-MathML-parser-raises-an-error-when-an-element-does-not-contain-the</t>
  </si>
  <si>
    <t>Thu, 4 May 2000 08:41:53 +0000</t>
  </si>
  <si>
    <t>f69afbc6042f1faf8e481f1097714e86ee54b8f3</t>
  </si>
  <si>
    <t>f69afbc60</t>
  </si>
  <si>
    <t>8144583866512df7955a1ee6a0bb7bed9cd5f32a</t>
  </si>
  <si>
    <t>MathML: Elements such as &lt;mo&gt;(&lt;/mo&gt; in a mrow were recognized as stretchy         fences only when they were the first or last child of the mrow.         Entities OverBar and UnderBar were not stretched when appearing         in mover, munder or munderover. VQ.</t>
  </si>
  <si>
    <t>MathML-Elements-such-as-mo-mo-in-a-mrow-were-recognized-as-stretchy</t>
  </si>
  <si>
    <t>Wed, 3 May 2000 17:29:51 +0000</t>
  </si>
  <si>
    <t>5bb8e318262fd6070d083b315ca24b33261a9279</t>
  </si>
  <si>
    <t>5bb8e3182</t>
  </si>
  <si>
    <t>7d0c2bf64ad706c6c103b1532d85c9239c77d991</t>
  </si>
  <si>
    <t>7d0c2bf64</t>
  </si>
  <si>
    <t>Manage margins, borders, and paddings on inline elements. Irene</t>
  </si>
  <si>
    <t>Manage-margins-borders-and-paddings-on-inline-elements</t>
  </si>
  <si>
    <t>Wed, 3 May 2000 13:59:50 +0000</t>
  </si>
  <si>
    <t>33a079234eb05a7b799c82f5d69d5aeed2ca8fc3</t>
  </si>
  <si>
    <t>33a079234</t>
  </si>
  <si>
    <t>cad19bae22d636a1af8aad2b2b6e493ea21071fa</t>
  </si>
  <si>
    <t>cad19bae2</t>
  </si>
  <si>
    <t>JK: Having two instances of the InitConfirm dialogue at the same causes a SIGSEV. I added a critical section protection against the sigsev. The crashes have disappeared, but the cause (two simultaneous tauthentication dialogues) remains.</t>
  </si>
  <si>
    <t>JK-Having-two-instances-of-the-InitConfirm-dialogue-at-the-same</t>
  </si>
  <si>
    <t>Tue, 2 May 2000 15:51:13 +0000</t>
  </si>
  <si>
    <t>07619ee86bc4312dfc14c1388e9c895272e08f06</t>
  </si>
  <si>
    <t>07619ee86</t>
  </si>
  <si>
    <t>852c6f14e330495db2e01827f3cf8bb63b861565</t>
  </si>
  <si>
    <t>852c6f14e</t>
  </si>
  <si>
    <t>Fixing compiler warnings. VQ.</t>
  </si>
  <si>
    <t>Tue, 2 May 2000 11:05:16 +0000</t>
  </si>
  <si>
    <t>b9528f7c6cc7bf77974c17e68fddc91610c50e86</t>
  </si>
  <si>
    <t>b9528f7c6</t>
  </si>
  <si>
    <t>7655efbef84e8b71f21dac725a3a4c6948f26bcc</t>
  </si>
  <si>
    <t>7655efbef</t>
  </si>
  <si>
    <t>wchar.h is only used by the Unicode version Irene</t>
  </si>
  <si>
    <t>wchar.h-is-only-used-by-the-Unicode-version</t>
  </si>
  <si>
    <t>Tue, 2 May 2000 10:59:50 +0000</t>
  </si>
  <si>
    <t>83f9727565cf520ad87aa83c1694c5d55737f1fd</t>
  </si>
  <si>
    <t>83f972756</t>
  </si>
  <si>
    <t>ce0e003cd9061fd9dfc6ef5d5a0826c6468ebab7</t>
  </si>
  <si>
    <t>ce0e003cd</t>
  </si>
  <si>
    <t>Integrating the H. Nanosecond's patch to support installs into seperate directories. Irene</t>
  </si>
  <si>
    <t>Integrating-the-H.-Nanosecond-s-patch-to-support-installs-into-seperate</t>
  </si>
  <si>
    <t>Tue, 2 May 2000 08:06:44 +0000</t>
  </si>
  <si>
    <t>4b91bff6b64528fea22e989f3015a57a67eb3686</t>
  </si>
  <si>
    <t>4b91bff6b</t>
  </si>
  <si>
    <t>a742f5d3438834747bd0641224eb7868421afdec</t>
  </si>
  <si>
    <t>a742f5d34</t>
  </si>
  <si>
    <t>RRS: fix parseType value to conform to RDF.  Maintain file:// in the annot source_url consistently when annotating local resources.</t>
  </si>
  <si>
    <t>RRS-fix-parseType-value-to-conform-to-RDF.-Maintain-file-in-the</t>
  </si>
  <si>
    <t>Fri, 28 Apr 2000 18:58:46 +0000</t>
  </si>
  <si>
    <t>1916837e93331486a4443a0d27c5e11adea2c312</t>
  </si>
  <si>
    <t>fe1242383159b6cb332337fce6bc5b6f5a001f5a</t>
  </si>
  <si>
    <t>fe1242383</t>
  </si>
  <si>
    <t>JK: The annotation preferences can now be changed without quitting amaya.</t>
  </si>
  <si>
    <t>JK-The-annotation-preferences-can-now-be-changed-without-quitting-amaya</t>
  </si>
  <si>
    <t>Fri, 28 Apr 2000 17:17:35 +0000</t>
  </si>
  <si>
    <t>592dbc9927c88b1de917a4988a28423ebe788830</t>
  </si>
  <si>
    <t>592dbc992</t>
  </si>
  <si>
    <t>a9018bc74724c5725531b6ebe0e8b9a4b73f647b</t>
  </si>
  <si>
    <t>a9018bc74</t>
  </si>
  <si>
    <t>JK: connected the Annotation configuration menu. Added code to be able to consult n annotation servers. Some bugs and memory leak changes.</t>
  </si>
  <si>
    <t>JK-connected-the-Annotation-configuration-menu</t>
  </si>
  <si>
    <t>Fri, 28 Apr 2000 17:13:35 +0000</t>
  </si>
  <si>
    <t>73e968e9d566b9bb7062f38373143e7c1ea72fc2</t>
  </si>
  <si>
    <t>73e968e9d</t>
  </si>
  <si>
    <t>9974fdb339cdb7751e173fcbbb78106cc040d790</t>
  </si>
  <si>
    <t>9974fdb33</t>
  </si>
  <si>
    <t>Fri, 28 Apr 2000 15:51:05 +0000</t>
  </si>
  <si>
    <t>5946244f945fb0e8805ea935289b4dee0462e703</t>
  </si>
  <si>
    <t>5946244f9</t>
  </si>
  <si>
    <t>eb5e8befa0dc399324003c850ae607b6f77e66a2</t>
  </si>
  <si>
    <t>eb5e8befa</t>
  </si>
  <si>
    <t>Conversion routines (Unicode).</t>
  </si>
  <si>
    <t>Conversion-routines-Unicode</t>
  </si>
  <si>
    <t xml:space="preserve">Ramzi._x000D_
</t>
  </si>
  <si>
    <t>Fri, 28 Apr 2000 15:28:57 +0000</t>
  </si>
  <si>
    <t>df97616375aeb77f2ea9092d09aed4d397c2eab7</t>
  </si>
  <si>
    <t>df9761637</t>
  </si>
  <si>
    <t>b6279e99e1157c8cc9cd5b4ae8663388331a8d7b</t>
  </si>
  <si>
    <t>b6279e99e</t>
  </si>
  <si>
    <t>Generic dialogs for Windoz. Ramzi.</t>
  </si>
  <si>
    <t>Generic-dialogs-for-Windoz</t>
  </si>
  <si>
    <t>Fri, 28 Apr 2000 15:28:23 +0000</t>
  </si>
  <si>
    <t>706b991d9a63d1b19654668d0e521ed9fa82b959</t>
  </si>
  <si>
    <t>706b991d9</t>
  </si>
  <si>
    <t>03d2118c7aaa04b5bcb1eb405f8f3ce9c9316ab0</t>
  </si>
  <si>
    <t>03d2118c7</t>
  </si>
  <si>
    <t>Updating the italian dialogue Irene</t>
  </si>
  <si>
    <t>Updating-the-italian-dialogue</t>
  </si>
  <si>
    <t>Fri, 28 Apr 2000 13:13:05 +0000</t>
  </si>
  <si>
    <t>ef8e766ff56b116adca65986dbab5dd9a28a1500</t>
  </si>
  <si>
    <t>ef8e766ff</t>
  </si>
  <si>
    <t>7a503d5430d925c14b220a6a898ca48df2634b66</t>
  </si>
  <si>
    <t>7a503d543</t>
  </si>
  <si>
    <t>Dealing with XML Namespaces Progress in the integration of XML parser and HTML parser of amaya Laurent</t>
  </si>
  <si>
    <t>Dealing-with-XML-Namespaces</t>
  </si>
  <si>
    <t>Thu, 27 Apr 2000 17:54:07 +0000</t>
  </si>
  <si>
    <t>1f6282d71613997edd3aa4e36d435a73227775c9</t>
  </si>
  <si>
    <t>1f6282d71</t>
  </si>
  <si>
    <t>28b40e5ffc991b72bd1cd6fff83cc5d9b082a810</t>
  </si>
  <si>
    <t>28b40e5ff</t>
  </si>
  <si>
    <t>Amaya crashed when the user inserts a character and there is no selection Irene</t>
  </si>
  <si>
    <t>Amaya-crashed-when-the-user-inserts-a-character-and-there-is-no-selection</t>
  </si>
  <si>
    <t>Thu, 27 Apr 2000 15:48:25 +0000</t>
  </si>
  <si>
    <t>a56368f8fa031a4e1fc1635403d9f71c1fa26922</t>
  </si>
  <si>
    <t>a56368f8f</t>
  </si>
  <si>
    <t>99aa4d573b7b781606fd4b2e4fce42a437f71408</t>
  </si>
  <si>
    <t>99aa4d573</t>
  </si>
  <si>
    <t>Thu, 27 Apr 2000 15:40:36 +0000</t>
  </si>
  <si>
    <t>d59ed882043de02f13d2e5cc440f0e426b166bfd</t>
  </si>
  <si>
    <t>d59ed8820</t>
  </si>
  <si>
    <t>1cf94aecf337a8268f8c5c572395d10dafbc28f5</t>
  </si>
  <si>
    <t>1cf94aecf</t>
  </si>
  <si>
    <t>Thu, 27 Apr 2000 15:37:49 +0000</t>
  </si>
  <si>
    <t>12d226d96733fb1391f8351ccbde66091779f970</t>
  </si>
  <si>
    <t>12d226d96</t>
  </si>
  <si>
    <t>a4175fff5824c2e15cd0e36bcaea1c24ab532856</t>
  </si>
  <si>
    <t>a4175fff5</t>
  </si>
  <si>
    <t>Cleaning up Thot structures Irene</t>
  </si>
  <si>
    <t>Cleaning-up-Thot-structures</t>
  </si>
  <si>
    <t>Thu, 27 Apr 2000 14:55:24 +0000</t>
  </si>
  <si>
    <t>cab9e3b83ef9cdf434a84989eaebbabfe0bd605d</t>
  </si>
  <si>
    <t>cab9e3b83</t>
  </si>
  <si>
    <t>5f8f7a5a17caaf7aa16e344f52efdb18d7147fdd</t>
  </si>
  <si>
    <t>5f8f7a5a1</t>
  </si>
  <si>
    <t>Clean up the code Irene</t>
  </si>
  <si>
    <t>Clean-up-the-code</t>
  </si>
  <si>
    <t>Thu, 27 Apr 2000 13:40:51 +0000</t>
  </si>
  <si>
    <t>196902221b8410bdb803805687a1eed9cc4a4b66</t>
  </si>
  <si>
    <t>d7dcda3214dc005001098d718088008ea09561bb</t>
  </si>
  <si>
    <t>d7dcda321</t>
  </si>
  <si>
    <t>Thu, 27 Apr 2000 12:51:21 +0000</t>
  </si>
  <si>
    <t>999b07a8c8bc1a3773a95b8275976e99a167fc87</t>
  </si>
  <si>
    <t>999b07a8c</t>
  </si>
  <si>
    <t>787953ea30c33cc8eff377c871c880bfb6b779d3</t>
  </si>
  <si>
    <t>787953ea3</t>
  </si>
  <si>
    <t>After editing an attribute in the structure view or the link view the selection was lost, so any arrow key moved the selection to the top of the window. Irene</t>
  </si>
  <si>
    <t>After-editing-an-attribute-in-the-structure-view-or-the-link-view-the-selection</t>
  </si>
  <si>
    <t>Thu, 27 Apr 2000 10:45:29 +0000</t>
  </si>
  <si>
    <t>d40e5101b36044e3a680b7855f7ef8b307ac9011</t>
  </si>
  <si>
    <t>d40e5101b</t>
  </si>
  <si>
    <t>8278eb5ad6d8da862b0a25f28ab1493ef6295c8a</t>
  </si>
  <si>
    <t>8278eb5ad</t>
  </si>
  <si>
    <t>Lines are numbered only in source files. Irene</t>
  </si>
  <si>
    <t>Lines-are-numbered-only-in-source-files</t>
  </si>
  <si>
    <t>Thu, 27 Apr 2000 08:50:51 +0000</t>
  </si>
  <si>
    <t>13942c3c45c87df7e64f90ab0dce15d3143ef0bc</t>
  </si>
  <si>
    <t>13942c3c4</t>
  </si>
  <si>
    <t>4882ee67ed9ba6112088ff7bb9db8f9a7a69e4c2</t>
  </si>
  <si>
    <t>4882ee67e</t>
  </si>
  <si>
    <t>Initial scripts emmanuel Huck</t>
  </si>
  <si>
    <t>Initial-scripts</t>
  </si>
  <si>
    <t>Thu, 27 Apr 2000 08:26:50 +0000</t>
  </si>
  <si>
    <t>6f72a9b7ff903111f2452929a854892577f967f0</t>
  </si>
  <si>
    <t>6f72a9b7f</t>
  </si>
  <si>
    <t>6e2a627cc51eaa453820b05a257916cfaf99576d</t>
  </si>
  <si>
    <t>6e2a627cc</t>
  </si>
  <si>
    <t>Amaya crashed when the presentation box of an attribute was edited Irene</t>
  </si>
  <si>
    <t>Amaya-crashed-when-the-presentation-box-of-an-attribute-was-edited</t>
  </si>
  <si>
    <t>Thu, 27 Apr 2000 07:17:54 +0000</t>
  </si>
  <si>
    <t>1969df45226ee53dcc79b9d4dcd5863d332aa9be</t>
  </si>
  <si>
    <t>1969df452</t>
  </si>
  <si>
    <t>f06c26710bf2bc992e98ac60e02d6749bbcd4a54</t>
  </si>
  <si>
    <t>f06c26710</t>
  </si>
  <si>
    <t>Updating the documentation Irene</t>
  </si>
  <si>
    <t>Thu, 27 Apr 2000 07:16:49 +0000</t>
  </si>
  <si>
    <t>61cdfd0e2478b078394a9b4cc9abe7b3a3468186</t>
  </si>
  <si>
    <t>61cdfd0e2</t>
  </si>
  <si>
    <t>5c214580788916c09a949a501eade86f6f107f16</t>
  </si>
  <si>
    <t>5c2145807</t>
  </si>
  <si>
    <t>RRS: complete a round-trip with the annotation database. This requires the fixed annotate CGI; rev 1.24 Add the new annotation to the list when POSTing after the first one. Update the annot struct from the server's reply after POST. Introduce LINK_RemoveLinkFromSource (unfinished; need to construct annotName) Introduce List_rem, Annot_free</t>
  </si>
  <si>
    <t>RRS-complete-a-round-trip-with-the-annotation-database</t>
  </si>
  <si>
    <t>Wed, 26 Apr 2000 14:38:02 +0000</t>
  </si>
  <si>
    <t>7db3b59ed77fe8cc77761bd41397adf4a83b2e32</t>
  </si>
  <si>
    <t>7db3b59ed</t>
  </si>
  <si>
    <t>d60480a832935a3ab4451722bceb8a18bf5b6cae</t>
  </si>
  <si>
    <t>d60480a83</t>
  </si>
  <si>
    <t>Updating amaya.dsp irene</t>
  </si>
  <si>
    <t>Updating-amaya.dsp</t>
  </si>
  <si>
    <t>Wed, 26 Apr 2000 13:48:09 +0000</t>
  </si>
  <si>
    <t>a515b268f18e62d0fae2b18394fe89601162f3be</t>
  </si>
  <si>
    <t>a515b268f</t>
  </si>
  <si>
    <t>bcfb530c7fe8ea0ab2d77cd9c0f6282f4a757190</t>
  </si>
  <si>
    <t>bcfb530c7</t>
  </si>
  <si>
    <t>RRS: fixes to state initialization, particularly when parsing more than one annotation in sequence.</t>
  </si>
  <si>
    <t>RRS-fixes-to-state-initialization-particularly-when-parsing</t>
  </si>
  <si>
    <t>Mon, 24 Apr 2000 20:37:11 +0000</t>
  </si>
  <si>
    <t>5024ab8ad2f703f5bab5c99b18216041a1c8a157</t>
  </si>
  <si>
    <t>5024ab8ad</t>
  </si>
  <si>
    <t>eadda29c86ad463bfc2907be6d006c07ec2d38b8</t>
  </si>
  <si>
    <t>eadda29c8</t>
  </si>
  <si>
    <t>RRS: won't need to mung the annotation server URIs much longer.</t>
  </si>
  <si>
    <t>RRS-won-t-need-to-mung-the-annotation-server-URIs-much-longer</t>
  </si>
  <si>
    <t>Mon, 24 Apr 2000 20:35:57 +0000</t>
  </si>
  <si>
    <t>b671dc1f4d441557ca739151f930a9a22cca823b</t>
  </si>
  <si>
    <t>b671dc1f4</t>
  </si>
  <si>
    <t>440d7d52b9faa335b47c20752cb0456ee8d3578a</t>
  </si>
  <si>
    <t>440d7d52b</t>
  </si>
  <si>
    <t>RRS: Always add new annotations to the document list even when there are already some annotations.</t>
  </si>
  <si>
    <t>RRS-Always-add-new-annotations-to-the-document-list-even-when-there</t>
  </si>
  <si>
    <t>Mon, 24 Apr 2000 20:34:52 +0000</t>
  </si>
  <si>
    <t>3f72437721a668bdb8bf1540f4ffc7b6cd9960b5</t>
  </si>
  <si>
    <t>3f7243772</t>
  </si>
  <si>
    <t>a6f18163ebdc7823e667664b4fa24ae9b415af16</t>
  </si>
  <si>
    <t>a6f18163e</t>
  </si>
  <si>
    <t>RRS: This now round-trips with the server successfully.  Shouldn't have to mung the URI that the server gives us back for the annotation, however; fix this when the server gets fixed.</t>
  </si>
  <si>
    <t>RRS-This-now-round-trips-with-the-server-successfully.-Shouldn-t-have</t>
  </si>
  <si>
    <t>Fri, 21 Apr 2000 19:33:53 +0000</t>
  </si>
  <si>
    <t>af9de3e5c7d7265b62a0f183a83976c794ad4eb1</t>
  </si>
  <si>
    <t>af9de3e5c</t>
  </si>
  <si>
    <t>2e509c623841d64253068af1c49afaf62c47396e</t>
  </si>
  <si>
    <t>2e509c623</t>
  </si>
  <si>
    <t>XML parser Updating entities mapping and adding namespace processing</t>
  </si>
  <si>
    <t>XML-parser</t>
  </si>
  <si>
    <t>Fri, 21 Apr 2000 16:46:49 +0000</t>
  </si>
  <si>
    <t>1f2985e7b47668951d0ee9d0c55c35c9b9b93138</t>
  </si>
  <si>
    <t>1f2985e7b</t>
  </si>
  <si>
    <t>4b0291978d373a85d61ba0ef9f9b5d8679c3c0c4</t>
  </si>
  <si>
    <t>4b0291978</t>
  </si>
  <si>
    <t>JK: Adding the scripts to CVS</t>
  </si>
  <si>
    <t>JK-Adding-the-scripts-to-CVS</t>
  </si>
  <si>
    <t>Fri, 21 Apr 2000 16:24:39 +0000</t>
  </si>
  <si>
    <t>1e6b6375492dfffd7d05dc47598f76097d1e3186</t>
  </si>
  <si>
    <t>1e6b63754</t>
  </si>
  <si>
    <t>431591dff766c0483eb48c30afb31e0ec8a17576</t>
  </si>
  <si>
    <t>431591dff</t>
  </si>
  <si>
    <t>JK: new menus for annotations.</t>
  </si>
  <si>
    <t>JK-new-menus-for-annotations</t>
  </si>
  <si>
    <t>Fri, 21 Apr 2000 15:42:41 +0000</t>
  </si>
  <si>
    <t>d7264b125797e210a6c483309f21adaf583c8d49</t>
  </si>
  <si>
    <t>d7264b125</t>
  </si>
  <si>
    <t>bcfb9103e85a7101e5f460aa35539c15e93aa722</t>
  </si>
  <si>
    <t>bcfb9103e</t>
  </si>
  <si>
    <t>JK: cleaning up the base</t>
  </si>
  <si>
    <t>JK-cleaning-up-the-base</t>
  </si>
  <si>
    <t>Fri, 21 Apr 2000 15:19:45 +0000</t>
  </si>
  <si>
    <t>7a444f4efd5ede786a0cb8bb5d1ffbca6cfabebc</t>
  </si>
  <si>
    <t>7a444f4ef</t>
  </si>
  <si>
    <t>3a59f7d7db6b278bc9303bd952ab72ebb131373d</t>
  </si>
  <si>
    <t>3a59f7d7d</t>
  </si>
  <si>
    <t>The magic "CGI/annotate" URI should be part of the annotation server name; e.g. http://bootsy.w3.org:8000/CGI/annotate - make it so.</t>
  </si>
  <si>
    <t>The-magic-CGI-annotate-URI-should-be-part-of-the-annotation-server-name</t>
  </si>
  <si>
    <t>Fri, 21 Apr 2000 13:44:48 +0000</t>
  </si>
  <si>
    <t>a7ce07d600e0bc9c5fdcbf0a79f8607fd1253bf2</t>
  </si>
  <si>
    <t>a7ce07d60</t>
  </si>
  <si>
    <t>c250f223b4bbc9218fb8c96ecd4ed4ff28746923</t>
  </si>
  <si>
    <t>c250f223b</t>
  </si>
  <si>
    <t>By default the spell checker now ignores words that are all caps and words         containing numbers or special characters. VQ.</t>
  </si>
  <si>
    <t>By-default-the-spell-checker-now-ignores-words-that-are-all-caps-and-words</t>
  </si>
  <si>
    <t>Fri, 21 Apr 2000 10:38:40 +0000</t>
  </si>
  <si>
    <t>89246ad962d24a76cb26a27d11bd4c85687964a4</t>
  </si>
  <si>
    <t>89246ad96</t>
  </si>
  <si>
    <t>87079a132c10b9b1a050f3c2fea69f17d4b18ce2</t>
  </si>
  <si>
    <t>87079a132</t>
  </si>
  <si>
    <t>Updating function TtaSetPRuleValue to take into account the new presentation rules for margins, padding and borders. Introducing new function TtaSetPRuleValueWithUnit. VQ</t>
  </si>
  <si>
    <t>Updating-function-TtaSetPRuleValue-to-take-into-account-the-new-presentation</t>
  </si>
  <si>
    <t>Fri, 21 Apr 2000 07:38:36 +0000</t>
  </si>
  <si>
    <t>8d185eec4d18c286d0ec70acf3721d1380024f51</t>
  </si>
  <si>
    <t>8d185eec4</t>
  </si>
  <si>
    <t>26d5c89f6cc0ef40dd23ad0ea5ca68d26c780a58</t>
  </si>
  <si>
    <t>26d5c89f6</t>
  </si>
  <si>
    <t>Bug fix: When creating a new table with attribute border=1, the table was          created without any border. VQ.</t>
  </si>
  <si>
    <t>Bug-fix-When-creating-a-new-table-with-attribute-border-1-the-table-was</t>
  </si>
  <si>
    <t>Fri, 21 Apr 2000 07:31:21 +0000</t>
  </si>
  <si>
    <t>1b3649f9fce970659d0bbe79dd5419efa9703e80</t>
  </si>
  <si>
    <t>1b3649f9f</t>
  </si>
  <si>
    <t>5698c4f155274c3542af89a7ac3858d72bcc7eb5</t>
  </si>
  <si>
    <t>5698c4f15</t>
  </si>
  <si>
    <t>Fix 1.17 and 1.18 the right way this time; have to take care of ASYNC handling</t>
  </si>
  <si>
    <t>Fix-1.17-and-1.18-the-right-way-this-time-have-to-take-care-of-ASYNC-handling</t>
  </si>
  <si>
    <t>Thu, 20 Apr 2000 19:10:10 +0000</t>
  </si>
  <si>
    <t>2417071980e3061efcadebbd4d16ae8413271db3</t>
  </si>
  <si>
    <t>bdbd09c0904a0d703437de2c41dbf596f7e6ca5d</t>
  </si>
  <si>
    <t>bdbd09c09</t>
  </si>
  <si>
    <t>Don't overwrite the .rc setting for ANNOT_SERVER. Don't free memory more than once if the POST fails. Give a debugging message if the POST fails.</t>
  </si>
  <si>
    <t>Don-t-overwrite-the-.rc-setting-for-ANNOT_SERVER</t>
  </si>
  <si>
    <t>Thu, 20 Apr 2000 17:35:53 +0000</t>
  </si>
  <si>
    <t>e978063e75d8069711659b1a8d2fd8e1cd24982e</t>
  </si>
  <si>
    <t>e978063e7</t>
  </si>
  <si>
    <t>a59cd2257adf5697b36b4d94a669b0409ed9678b</t>
  </si>
  <si>
    <t>a59cd2257</t>
  </si>
  <si>
    <t>Work in progress Laurent</t>
  </si>
  <si>
    <t>Work-in-progress</t>
  </si>
  <si>
    <t>Thu, 20 Apr 2000 16:54:14 +0000</t>
  </si>
  <si>
    <t>fc946faea5d5ee6b8e41ad8d7573e3ac8fe99dc7</t>
  </si>
  <si>
    <t>fc946faea</t>
  </si>
  <si>
    <t>f3921b0cb2a1ecea7f75ffa3577fb1466ea094bc</t>
  </si>
  <si>
    <t>f3921b0cb</t>
  </si>
  <si>
    <t>When the commands TtcInsertChar and TtcPaste removed the current selection two different undo operations were registered. Now only one is registered and a simple undo is necessary. When the current selection concerned a structured element Amaya had some difficulty to find out the previous and the next character. Irene</t>
  </si>
  <si>
    <t>When-the-commands-TtcInsertChar-and-TtcPaste-removed-the-current-selection</t>
  </si>
  <si>
    <t>Thu, 20 Apr 2000 16:30:16 +0000</t>
  </si>
  <si>
    <t>44845b3c533d55048708811618848d4d4507769a</t>
  </si>
  <si>
    <t>44845b3c5</t>
  </si>
  <si>
    <t>feb36348e1d16b36d6a69066bc34cb5e2f933fb0</t>
  </si>
  <si>
    <t>feb36348e</t>
  </si>
  <si>
    <t>Don't SEGV when trying to load an annotation from an interim format; e.g. one that used &lt;a:Annotation&gt; instead of &lt;r:Description&gt;.</t>
  </si>
  <si>
    <t>Don-t-SEGV-when-trying-to-load-an-annotation-from-an-interim-format</t>
  </si>
  <si>
    <t>Thu, 20 Apr 2000 15:57:53 +0000</t>
  </si>
  <si>
    <t>d7a39f0120d56d4aa0dac443bf5b24757dd737ee</t>
  </si>
  <si>
    <t>d7a39f012</t>
  </si>
  <si>
    <t>1e14bc528d59ddcddbd544235a45f377986de30e</t>
  </si>
  <si>
    <t>1e14bc528</t>
  </si>
  <si>
    <t>Generic Dialogs for Windoz. Ramzi.</t>
  </si>
  <si>
    <t>Generic-Dialogs-for-Windoz</t>
  </si>
  <si>
    <t>Thu, 20 Apr 2000 15:52:35 +0000</t>
  </si>
  <si>
    <t>776ed5dd8602493b0d8361d3ffb523bba64a3eeb</t>
  </si>
  <si>
    <t>776ed5dd8</t>
  </si>
  <si>
    <t>45e8ed89a1869ffb6240db95b852835e79c9f737</t>
  </si>
  <si>
    <t>45e8ed89a</t>
  </si>
  <si>
    <t>Avoid using freed memory when an annotation fails to load.</t>
  </si>
  <si>
    <t>Avoid-using-freed-memory-when-an-annotation-fails-to-load</t>
  </si>
  <si>
    <t>Thu, 20 Apr 2000 15:50:06 +0000</t>
  </si>
  <si>
    <t>61a28575153e4bba42c75b0c33f576c2baa197de</t>
  </si>
  <si>
    <t>61a285751</t>
  </si>
  <si>
    <t>1d39e27cbd92a8f7976a72e94b9884d4d61aef48</t>
  </si>
  <si>
    <t>1d39e27cb</t>
  </si>
  <si>
    <t>When the binary was reached through a link ../xxx Amaya crashed Irene</t>
  </si>
  <si>
    <t>When-the-binary-was-reached-through-a-link-.-xxx-Amaya-crashed</t>
  </si>
  <si>
    <t>Thu, 20 Apr 2000 12:48:35 +0000</t>
  </si>
  <si>
    <t>497392b8692a2b74bd67b13ed62d5ea28e6376d9</t>
  </si>
  <si>
    <t>497392b86</t>
  </si>
  <si>
    <t>9ce7aac02ff7f1ee575dfa677780471bcef90306</t>
  </si>
  <si>
    <t>9ce7aac02</t>
  </si>
  <si>
    <t>Release 3.1 Irene</t>
  </si>
  <si>
    <t>Release-3.1</t>
  </si>
  <si>
    <t>Wed, 19 Apr 2000 13:27:13 +0000</t>
  </si>
  <si>
    <t>3f6bf29f11707e28b316fb0869bc2cc1dc053c81</t>
  </si>
  <si>
    <t>3f6bf29f1</t>
  </si>
  <si>
    <t>79c1c0db42cac140e175868ad12ec1deff309f69</t>
  </si>
  <si>
    <t>79c1c0db4</t>
  </si>
  <si>
    <t>Removing lookup.c Irene</t>
  </si>
  <si>
    <t>Removing-lookup.c</t>
  </si>
  <si>
    <t>Wed, 19 Apr 2000 13:12:41 +0000</t>
  </si>
  <si>
    <t>4bc1793e5a929fd2d3b547006918ea628927a72e</t>
  </si>
  <si>
    <t>4bc1793e5</t>
  </si>
  <si>
    <t>d1184316c7054ce73d42ace31ca72fbe79683062</t>
  </si>
  <si>
    <t>d1184316c</t>
  </si>
  <si>
    <t>Changing the configure and Makefile for using installed libjpeg and libpng Irene</t>
  </si>
  <si>
    <t>Changing-the-configure-and-Makefile-for-using-installed-libjpeg-and-libpng</t>
  </si>
  <si>
    <t>Wed, 19 Apr 2000 12:32:22 +0000</t>
  </si>
  <si>
    <t>364ba0a3e8e604e1c6d96b93071aecd2aa143517</t>
  </si>
  <si>
    <t>364ba0a3e</t>
  </si>
  <si>
    <t>80ce83c2c8ccef7391bce70e2a46659c135a62c7</t>
  </si>
  <si>
    <t>80ce83c2c</t>
  </si>
  <si>
    <t>Updating the 3.1 doc Irene</t>
  </si>
  <si>
    <t>Updating-the-3.1-doc</t>
  </si>
  <si>
    <t>Wed, 19 Apr 2000 10:17:27 +0000</t>
  </si>
  <si>
    <t>0bd523ca460f8036c0dc33c71dc4a94fa75cf125</t>
  </si>
  <si>
    <t>0bd523ca4</t>
  </si>
  <si>
    <t>529d28bfb2e0a1555bde2a4d8b65a659c6561c19</t>
  </si>
  <si>
    <t>529d28bfb</t>
  </si>
  <si>
    <t>Wed, 19 Apr 2000 09:41:39 +0000</t>
  </si>
  <si>
    <t>d543025d620a62a19e1853a652cc8fa69a7f4006</t>
  </si>
  <si>
    <t>d543025d6</t>
  </si>
  <si>
    <t>c7fda445c51a2ee1aa2480d43cf1e7c3220aef6d</t>
  </si>
  <si>
    <t>c7fda445c</t>
  </si>
  <si>
    <t>The last commit inserted by error the windows variable TtPatchedFont Irene</t>
  </si>
  <si>
    <t>The-last-commit-inserted-by-error-the-windows-variable-TtPatchedFont</t>
  </si>
  <si>
    <t>Wed, 19 Apr 2000 09:04:20 +0000</t>
  </si>
  <si>
    <t>affd1f79308834de480a91940e5bb744e0601505</t>
  </si>
  <si>
    <t>affd1f793</t>
  </si>
  <si>
    <t>e053a0800e780fb55994d3eb9366d43509b2788c</t>
  </si>
  <si>
    <t>e053a0800</t>
  </si>
  <si>
    <t>Wed, 19 Apr 2000 08:52:37 +0000</t>
  </si>
  <si>
    <t>b99a349713f3d5f8f2bf968131caeaa54d609c88</t>
  </si>
  <si>
    <t>b99a34971</t>
  </si>
  <si>
    <t>0b5d4977bab1e3ae4744711a8a319590b8c65408</t>
  </si>
  <si>
    <t>0b5d4977b</t>
  </si>
  <si>
    <t>Dialogs for Windows + I18N. Ramzi.</t>
  </si>
  <si>
    <t>Dialogs-for-Windows-I18N</t>
  </si>
  <si>
    <t>Wed, 19 Apr 2000 08:39:57 +0000</t>
  </si>
  <si>
    <t>71abe37581d09861a6bed5314ed38da37fb5ff57</t>
  </si>
  <si>
    <t>71abe3758</t>
  </si>
  <si>
    <t>030205b1f134928449423c1a91581bb179f4dd8f</t>
  </si>
  <si>
    <t>030205b1f</t>
  </si>
  <si>
    <t>Dialogs for Windows. Ramzi.</t>
  </si>
  <si>
    <t>Dialogs-for-Windows</t>
  </si>
  <si>
    <t>Wed, 19 Apr 2000 08:39:26 +0000</t>
  </si>
  <si>
    <t>7e1ffafdaee882fee31df663cf4c07cd253b17fe</t>
  </si>
  <si>
    <t>7e1ffafda</t>
  </si>
  <si>
    <t>90fc5ff91290638caef144b35703d4deb88a46fe</t>
  </si>
  <si>
    <t>90fc5ff91</t>
  </si>
  <si>
    <t>Wed, 19 Apr 2000 07:59:52 +0000</t>
  </si>
  <si>
    <t>8c485d87129095fab9f01291e3db9aba1103619e</t>
  </si>
  <si>
    <t>8c485d871</t>
  </si>
  <si>
    <t>b76a616a215307c395790982f15a02903e076697</t>
  </si>
  <si>
    <t>b76a616a2</t>
  </si>
  <si>
    <t>Wed, 19 Apr 2000 07:52:11 +0000</t>
  </si>
  <si>
    <t>4103497bff15154be90f00d8e124ebe5f2f938b2</t>
  </si>
  <si>
    <t>4103497bf</t>
  </si>
  <si>
    <t>4b828e535564d3be2f14108e898bb41d015d8281</t>
  </si>
  <si>
    <t>4b828e535</t>
  </si>
  <si>
    <t>When creating a table the border could be ignored. Irene</t>
  </si>
  <si>
    <t>When-creating-a-table-the-border-could-be-ignored</t>
  </si>
  <si>
    <t>Tue, 18 Apr 2000 16:39:18 +0000</t>
  </si>
  <si>
    <t>23eb178bc9efd9052859922197e2fc95eb5bd56e</t>
  </si>
  <si>
    <t>23eb178bc</t>
  </si>
  <si>
    <t>334119bafe785909e3d5cf99eb7089d25c04f5e7</t>
  </si>
  <si>
    <t>334119baf</t>
  </si>
  <si>
    <t>Fixing a bug in the interpretation of borders Irene</t>
  </si>
  <si>
    <t>Fixing-a-bug-in-the-interpretation-of-borders</t>
  </si>
  <si>
    <t>Tue, 18 Apr 2000 16:31:35 +0000</t>
  </si>
  <si>
    <t>a79571cc5ba37532c8d126dfbccceba11f1f0919</t>
  </si>
  <si>
    <t>a79571cc5</t>
  </si>
  <si>
    <t>b289d1212f029ec0e77ae9b139e6d2831e1bac54</t>
  </si>
  <si>
    <t>b289d1212</t>
  </si>
  <si>
    <t>Amaya translated &amp;amp; into &amp; within attributes src Irene</t>
  </si>
  <si>
    <t>Amaya-translated-amp-into-within-attributes-src</t>
  </si>
  <si>
    <t>Tue, 18 Apr 2000 14:16:16 +0000</t>
  </si>
  <si>
    <t>690490967b366a092b14b68733e603d61eed28f9</t>
  </si>
  <si>
    <t>b5e797e665314e8dacf306a641b4605942b85bfc</t>
  </si>
  <si>
    <t>b5e797e66</t>
  </si>
  <si>
    <t>Tue, 18 Apr 2000 13:27:30 +0000</t>
  </si>
  <si>
    <t>0e5b479eef897c5b18f98051455eb99bf6383110</t>
  </si>
  <si>
    <t>0e5b479ee</t>
  </si>
  <si>
    <t>98030ec62b5ec22a72f3b0d2bb8922225fa05c31</t>
  </si>
  <si>
    <t>98030ec62</t>
  </si>
  <si>
    <t>JK: added an experimental profile, where "svg" is activated.</t>
  </si>
  <si>
    <t>JK-added-an-experimental-profile-where-svg-is-activated</t>
  </si>
  <si>
    <t>Tue, 18 Apr 2000 13:17:53 +0000</t>
  </si>
  <si>
    <t>91709502e64b1dd2aea2d7f53f264570d20f21f3</t>
  </si>
  <si>
    <t>91709502e</t>
  </si>
  <si>
    <t>0366b51317543337d822c8cc93bd0b36e7dc4003</t>
  </si>
  <si>
    <t>0366b5131</t>
  </si>
  <si>
    <t>MathML: replacing attribute beveled by bevelled. Adding entities ImaginaryI,         ExponentialE, DifferentialD and displaying them not slanted. VQ.</t>
  </si>
  <si>
    <t>MathML-replacing-attribute-beveled-by-bevelled.-Adding-entities-ImaginaryI</t>
  </si>
  <si>
    <t>Tue, 18 Apr 2000 12:39:24 +0000</t>
  </si>
  <si>
    <t>b5eb3b742949d006d449582acf4ad49eed50fef1</t>
  </si>
  <si>
    <t>b5eb3b742</t>
  </si>
  <si>
    <t>a7723430ecbefece4fafb16ef11b1a8168da9ef0</t>
  </si>
  <si>
    <t>a7723430e</t>
  </si>
  <si>
    <t>The make book crashed Irene</t>
  </si>
  <si>
    <t>The-make-book-crashed</t>
  </si>
  <si>
    <t>Tue, 18 Apr 2000 11:28:54 +0000</t>
  </si>
  <si>
    <t>573e8a5242eb3a38c1be9a18844d0760db962b4e</t>
  </si>
  <si>
    <t>573e8a524</t>
  </si>
  <si>
    <t>06985d8105f16a412f0deddd7bbb2c36deb3b5d7</t>
  </si>
  <si>
    <t>06985d810</t>
  </si>
  <si>
    <t>WAI feature: it's now possible to create a link without any click: any keypress pop up the input dialogue form Irene</t>
  </si>
  <si>
    <t>WAI-feature</t>
  </si>
  <si>
    <t>Tue, 18 Apr 2000 11:27:07 +0000</t>
  </si>
  <si>
    <t>7c86708d7b71bae22da54db4194cb30779c4b86d</t>
  </si>
  <si>
    <t>7c86708d7</t>
  </si>
  <si>
    <t>8b8343acbcc2eee20131aa4d515be154bb9dfd69</t>
  </si>
  <si>
    <t>8b8343acb</t>
  </si>
  <si>
    <t>Fixing minor errors: The spell checking was disabled for text files and source views. The Section numbering was disabled for Read-only HTML files. Irene</t>
  </si>
  <si>
    <t>Fixing-minor-errors</t>
  </si>
  <si>
    <t>Tue, 18 Apr 2000 11:01:58 +0000</t>
  </si>
  <si>
    <t>6e9facf307e57c2867acd8a082fce47b0bcf52e4</t>
  </si>
  <si>
    <t>6e9facf30</t>
  </si>
  <si>
    <t>30ca934477cc69368f46ba0496e9c77df4666a7c</t>
  </si>
  <si>
    <t>30ca93447</t>
  </si>
  <si>
    <t>Tue, 18 Apr 2000 10:25:56 +0000</t>
  </si>
  <si>
    <t>71ef010649f73b6689d959d4b12a21c240e1505a</t>
  </si>
  <si>
    <t>71ef01064</t>
  </si>
  <si>
    <t>5d6907597f8204d1ea50c32b98f3c132286ac48f</t>
  </si>
  <si>
    <t>5d6907597</t>
  </si>
  <si>
    <t>MathML: adding some entities: ImaginaryI, DifferentialD, ExponentialE, Hat. VQ.</t>
  </si>
  <si>
    <t>MathML-adding-some-entities-ImaginaryI-DifferentialD-ExponentialE-Hat</t>
  </si>
  <si>
    <t>Tue, 18 Apr 2000 09:04:54 +0000</t>
  </si>
  <si>
    <t>30e4318a5e3b07d1cdc8c3e85f7ca8b8aefb7118</t>
  </si>
  <si>
    <t>30e4318a5</t>
  </si>
  <si>
    <t>01e5f71940690934c6ce60965b6b1ec63b0a5334</t>
  </si>
  <si>
    <t>01e5f7194</t>
  </si>
  <si>
    <t>Tue, 18 Apr 2000 07:53:16 +0000</t>
  </si>
  <si>
    <t>010c151c7bff3f7f33f6fe91d9a46e165616bea9</t>
  </si>
  <si>
    <t>010c151c7</t>
  </si>
  <si>
    <t>6831e9718cc0c37338700022713edee9b8251c44</t>
  </si>
  <si>
    <t>6831e9718</t>
  </si>
  <si>
    <t>Tue, 18 Apr 2000 07:29:55 +0000</t>
  </si>
  <si>
    <t>e5f9e47f867ab0d62aa3534ed0bc50023f33c3da</t>
  </si>
  <si>
    <t>e5f9e47f8</t>
  </si>
  <si>
    <t>95f2024772b346dc88a39770c183e5e4bb7c36fd</t>
  </si>
  <si>
    <t>95f202477</t>
  </si>
  <si>
    <t>Math tables were badly displayed. Irene</t>
  </si>
  <si>
    <t>Math-tables-were-badly-displayed</t>
  </si>
  <si>
    <t>Tue, 18 Apr 2000 07:09:20 +0000</t>
  </si>
  <si>
    <t>6e4a647bf351ed481a9a7f12533b6788b92174f9</t>
  </si>
  <si>
    <t>6e4a647bf</t>
  </si>
  <si>
    <t>4cf09617b8a584bfcc12b0ce2f2a67b96f34ba50</t>
  </si>
  <si>
    <t>4cf09617b</t>
  </si>
  <si>
    <t>When a simple click activates a link it worked even if the selection point was outside the link box. Irene</t>
  </si>
  <si>
    <t>When-a-simple-click-activates-a-link-it-worked-even-if-the-selection-point</t>
  </si>
  <si>
    <t>Tue, 18 Apr 2000 06:49:16 +0000</t>
  </si>
  <si>
    <t>33b22d17474d939642b4cae5259244e5adc511ed</t>
  </si>
  <si>
    <t>33b22d174</t>
  </si>
  <si>
    <t>825f22ebd4cfa3e439af31a52508609235cbda93</t>
  </si>
  <si>
    <t>825f22ebd</t>
  </si>
  <si>
    <t>The paste command didn't replaced the previous selection Irene</t>
  </si>
  <si>
    <t>The-paste-command-didn-t-replaced-the-previous-selection</t>
  </si>
  <si>
    <t>Tue, 18 Apr 2000 06:45:57 +0000</t>
  </si>
  <si>
    <t>9ffe6e857a94f3df0bfa1c4ba87daafded58d240</t>
  </si>
  <si>
    <t>9ffe6e857</t>
  </si>
  <si>
    <t>c2439c48af9180093e9cb254a21b09d349187c96</t>
  </si>
  <si>
    <t>c2439c48a</t>
  </si>
  <si>
    <t>Force the foreground color in tooltips Irene</t>
  </si>
  <si>
    <t>Force-the-foreground-color-in-tooltips</t>
  </si>
  <si>
    <t>Tue, 18 Apr 2000 06:44:53 +0000</t>
  </si>
  <si>
    <t>35ccbbf47e94482c30e16d49d9c3548a18edfa20</t>
  </si>
  <si>
    <t>35ccbbf47</t>
  </si>
  <si>
    <t>9ec3d6a5a91e439469edfffba8f268d4efc6c930</t>
  </si>
  <si>
    <t>9ec3d6a5a</t>
  </si>
  <si>
    <t>Fixing the font Symbol in zoom (Unix only) Irene</t>
  </si>
  <si>
    <t>Fixing-the-font-Symbol-in-zoom-Unix-only</t>
  </si>
  <si>
    <t>Tue, 18 Apr 2000 06:44:02 +0000</t>
  </si>
  <si>
    <t>398f84e9b32dab7359d3a22f3410b1f89dd25307</t>
  </si>
  <si>
    <t>398f84e9b</t>
  </si>
  <si>
    <t>2420edb333f736b89e6de69861f1acf33de0fba0</t>
  </si>
  <si>
    <t>2420edb33</t>
  </si>
  <si>
    <t>Prepare amaya for parsing XML documents Laurent</t>
  </si>
  <si>
    <t>Prepare-amaya-for-parsing-XML-documents</t>
  </si>
  <si>
    <t>Mon, 17 Apr 2000 16:54:14 +0000</t>
  </si>
  <si>
    <t>7800da954be3d32f6e42ed7e7d562faa108054ba</t>
  </si>
  <si>
    <t>7800da954</t>
  </si>
  <si>
    <t>79e6ddf9ef29d9b2cc08293cbea834a5f5b262bd</t>
  </si>
  <si>
    <t>79e6ddf9e</t>
  </si>
  <si>
    <t>Fixing warnings and compiling errors Irene</t>
  </si>
  <si>
    <t>Fixing-warnings-and-compiling-errors</t>
  </si>
  <si>
    <t>Mon, 17 Apr 2000 13:12:09 +0000</t>
  </si>
  <si>
    <t>13ce70ce50cf646338c4f459c8624f548c5de4ce</t>
  </si>
  <si>
    <t>13ce70ce5</t>
  </si>
  <si>
    <t>68c30f734d93460b2741d96996aefc9504483eff</t>
  </si>
  <si>
    <t>68c30f734</t>
  </si>
  <si>
    <t>Bug fix: Character index in error messages generated by the HTML and          XML parsers was wrong. VQ.</t>
  </si>
  <si>
    <t>Bug-fix-Character-index-in-error-messages-generated-by-the-HTML-and</t>
  </si>
  <si>
    <t>Mon, 17 Apr 2000 13:06:30 +0000</t>
  </si>
  <si>
    <t>6fa9d922f31fb7fd31f890d7a926047d33b792bf</t>
  </si>
  <si>
    <t>6fa9d922f</t>
  </si>
  <si>
    <t>d708aa04c67f9ae6b58543535efc86ce3d660631</t>
  </si>
  <si>
    <t>d708aa04c</t>
  </si>
  <si>
    <t>MathML: handling attributes lquote and rquote VQ.</t>
  </si>
  <si>
    <t>MathML-handling-attributes-lquote-and-rquote</t>
  </si>
  <si>
    <t>Mon, 17 Apr 2000 11:05:21 +0000</t>
  </si>
  <si>
    <t>54e1b92c681125d008e6cc53753036c77d42541b</t>
  </si>
  <si>
    <t>54e1b92c6</t>
  </si>
  <si>
    <t>b718ef69035a13c4fb01efe60907349608c41290</t>
  </si>
  <si>
    <t>b718ef690</t>
  </si>
  <si>
    <t>Bug fix: Amaya could crash when creating a presentation box containing          a picture: the element creating this box was resized by mistake. VQ.</t>
  </si>
  <si>
    <t>Bug-fix-Amaya-could-crash-when-creating-a-presentation-box-containing</t>
  </si>
  <si>
    <t>Mon, 17 Apr 2000 11:02:53 +0000</t>
  </si>
  <si>
    <t>a81e04124881469a19d9e4642ed8c73febaae411</t>
  </si>
  <si>
    <t>a81e04124</t>
  </si>
  <si>
    <t>c0782e33f4964e49df68e5abd5db226557a9e7bf</t>
  </si>
  <si>
    <t>c0782e33f</t>
  </si>
  <si>
    <t>JK: added an exception for sending a content_type with annotations.</t>
  </si>
  <si>
    <t>JK-added-an-exception-for-sending-a-content_type-with-annotations</t>
  </si>
  <si>
    <t>Fri, 14 Apr 2000 20:24:37 +0000</t>
  </si>
  <si>
    <t>dd7c9fecdf192499812e7130387b3765ab5c03a9</t>
  </si>
  <si>
    <t>dd7c9fecd</t>
  </si>
  <si>
    <t>37f063306a0e0db114436fdc394b1ca181607cae</t>
  </si>
  <si>
    <t>37f063306</t>
  </si>
  <si>
    <t>JK: working on the last steps... reading an annotation from the server.</t>
  </si>
  <si>
    <t>JK-working-on-the-last-steps.-reading-an-annotation-from-the-server</t>
  </si>
  <si>
    <t>Fri, 14 Apr 2000 20:22:46 +0000</t>
  </si>
  <si>
    <t>11eff4bc91078323c1821433fa112c5a5b56cdd5</t>
  </si>
  <si>
    <t>11eff4bc9</t>
  </si>
  <si>
    <t>cb549c7c45237ffc0b22094bb9c1c723ec067689</t>
  </si>
  <si>
    <t>cb549c7c4</t>
  </si>
  <si>
    <t>Added keyboard shortcuts (Unix) for change title and delete table column CMN</t>
  </si>
  <si>
    <t>Added-keyboard-shortcuts-Unix-for-change-title-and-delete-table-column</t>
  </si>
  <si>
    <t>charles</t>
  </si>
  <si>
    <t>Fri, 14 Apr 2000 19:55:24 +0000</t>
  </si>
  <si>
    <t>42629df10cdcbc5af086eaca52f7e2d8175e423b</t>
  </si>
  <si>
    <t>42629df10</t>
  </si>
  <si>
    <t>c3df338a913fcfcb8ec606cdf2ea059e5db550af</t>
  </si>
  <si>
    <t>c3df338a9</t>
  </si>
  <si>
    <t>JK: Support for the last modified date, progress in reading from the RDF dbase.. Next step, following a link to something stored there.</t>
  </si>
  <si>
    <t>JK-Support-for-the-last-modified-date-progress-in-reading-from-the-RDF</t>
  </si>
  <si>
    <t>Fri, 14 Apr 2000 16:51:11 +0000</t>
  </si>
  <si>
    <t>aaba3dea8ecb14600d737dd7bdfb77a58f91fc94</t>
  </si>
  <si>
    <t>aaba3dea8</t>
  </si>
  <si>
    <t>f9444f812bcc10047279477473f532e2b96c401a</t>
  </si>
  <si>
    <t>f9444f812</t>
  </si>
  <si>
    <t>Bug fixes: - margin borders and paddings set in a style attribute were              ignored when printing the document            - text attributes with a long value ( &gt;100 characters) were              truncated in the dialog box used to change the value. VQ.</t>
  </si>
  <si>
    <t>Bug-fixes-margin-borders-and-paddings-set-in-a-style-attribute-were</t>
  </si>
  <si>
    <t>Fri, 14 Apr 2000 15:06:43 +0000</t>
  </si>
  <si>
    <t>6c0b6ca4639e81067ad63275d295b2fd1846a541</t>
  </si>
  <si>
    <t>6c0b6ca46</t>
  </si>
  <si>
    <t>ac6b99770e9aa2fc3a5e89c6eb0101550c9902a9</t>
  </si>
  <si>
    <t>ac6b99770</t>
  </si>
  <si>
    <t>Fri, 14 Apr 2000 13:44:00 +0000</t>
  </si>
  <si>
    <t>7a6e9bcdfaf4ac12eef5c522a0918742b9394929</t>
  </si>
  <si>
    <t>7a6e9bcdf</t>
  </si>
  <si>
    <t>f039d7f7bc5cbb643c0d8ac6494cb78c82779e55</t>
  </si>
  <si>
    <t>f039d7f7b</t>
  </si>
  <si>
    <t>Fri, 14 Apr 2000 11:20:10 +0000</t>
  </si>
  <si>
    <t>d32a42399a05bd572227c9676396b072f2135512</t>
  </si>
  <si>
    <t>d32a42399</t>
  </si>
  <si>
    <t>419a5331119a0689da92e6824eaf96061d164e8c</t>
  </si>
  <si>
    <t>419a53311</t>
  </si>
  <si>
    <t>Fixing troubles with the fonts Symbol Irene</t>
  </si>
  <si>
    <t>Fixing-troubles-with-the-fonts-Symbol</t>
  </si>
  <si>
    <t>Fri, 14 Apr 2000 09:35:16 +0000</t>
  </si>
  <si>
    <t>53890c2333e399cc8c72b3b37c138b11d51d0461</t>
  </si>
  <si>
    <t>53890c233</t>
  </si>
  <si>
    <t>79dbdd497b91f8758c8508462b4a45392747d248</t>
  </si>
  <si>
    <t>79dbdd497</t>
  </si>
  <si>
    <t>Update to new annotation schema.</t>
  </si>
  <si>
    <t>Update-to-new-annotation-schema</t>
  </si>
  <si>
    <t>Thu, 13 Apr 2000 20:26:25 +0000</t>
  </si>
  <si>
    <t>daf496ca95bc5a141125d38dd79d1a85cddc6c83</t>
  </si>
  <si>
    <t>daf496ca9</t>
  </si>
  <si>
    <t>561ba1235874bcd4000c720d179368669ace0072</t>
  </si>
  <si>
    <t>561ba1235</t>
  </si>
  <si>
    <t>Bug fix: avoid a crash when hitting the Return key within a MathML expression. VQ.</t>
  </si>
  <si>
    <t>Bug-fix-avoid-a-crash-when-hitting-the-Return-key-within-a-MathML-expression</t>
  </si>
  <si>
    <t>Thu, 13 Apr 2000 17:12:16 +0000</t>
  </si>
  <si>
    <t>140bdc3579328fde0dd27326787df6bebc9de370</t>
  </si>
  <si>
    <t>140bdc357</t>
  </si>
  <si>
    <t>038426ac48f15990c267cc8736033288b43e1cc8</t>
  </si>
  <si>
    <t>038426ac4</t>
  </si>
  <si>
    <t>Changing the way that X fonts are updated Irene</t>
  </si>
  <si>
    <t>Changing-the-way-that-X-fonts-are-updated</t>
  </si>
  <si>
    <t>Thu, 13 Apr 2000 15:44:52 +0000</t>
  </si>
  <si>
    <t>a27c6184ffa046338755fdde044eb50854652a53</t>
  </si>
  <si>
    <t>a27c6184f</t>
  </si>
  <si>
    <t>a0d5a09ea6875920682490e6c91c3caf6644510a</t>
  </si>
  <si>
    <t>a0d5a09ea</t>
  </si>
  <si>
    <t>JK: fixed some typos, minor rewrite of some phrases, changed &lt;b&gt; to &lt;strong&gt;</t>
  </si>
  <si>
    <t>JK-fixed-some-typos-minor-rewrite-of-some-phrases-changed-b-to-strong</t>
  </si>
  <si>
    <t>Thu, 13 Apr 2000 15:28:32 +0000</t>
  </si>
  <si>
    <t>66eb4651dacb2133e59f204529b2a51ed38c8feb</t>
  </si>
  <si>
    <t>66eb4651d</t>
  </si>
  <si>
    <t>1c67dc2645746cec4b17a2b362e2b97272805e36</t>
  </si>
  <si>
    <t>1c67dc264</t>
  </si>
  <si>
    <t>JK: a missing file</t>
  </si>
  <si>
    <t>JK-a-missing-file</t>
  </si>
  <si>
    <t>Thu, 13 Apr 2000 14:40:30 +0000</t>
  </si>
  <si>
    <t>65c6039360719271b941f77760f36d3735a12bd9</t>
  </si>
  <si>
    <t>65c603936</t>
  </si>
  <si>
    <t>794d99441d041965f9d25c88cfb0303a1418c65f</t>
  </si>
  <si>
    <t>794d99441</t>
  </si>
  <si>
    <t>Thu, 13 Apr 2000 12:07:17 +0000</t>
  </si>
  <si>
    <t>46b06d2e7c9ca342b1bf4d71e40b0c735d534686</t>
  </si>
  <si>
    <t>46b06d2e7</t>
  </si>
  <si>
    <t>d15649370630d76f1afe5c025acf8a8fd2501a18</t>
  </si>
  <si>
    <t>d15649370</t>
  </si>
  <si>
    <t>Thu, 13 Apr 2000 11:10:39 +0000</t>
  </si>
  <si>
    <t>8d7fd0c27b5bd9d39f14ab122689f72afe233371</t>
  </si>
  <si>
    <t>8d7fd0c27</t>
  </si>
  <si>
    <t>fa4f113b8b9e9b3c287e3572c1f79c8d6756c2c4</t>
  </si>
  <si>
    <t>fa4f113b8</t>
  </si>
  <si>
    <t>Warning XML errors Irene</t>
  </si>
  <si>
    <t>Warning-XML-errors</t>
  </si>
  <si>
    <t>Thu, 13 Apr 2000 09:00:47 +0000</t>
  </si>
  <si>
    <t>f2fe1de7c33dc459f58884b0afcf75a73e22a428</t>
  </si>
  <si>
    <t>f2fe1de7c</t>
  </si>
  <si>
    <t>b0be6f5d32ef06b76add480dabfed031ebbea22b</t>
  </si>
  <si>
    <t>b0be6f5d3</t>
  </si>
  <si>
    <t>Thu, 13 Apr 2000 08:59:40 +0000</t>
  </si>
  <si>
    <t>4582867b444d741402e1beaaefe6e6d1f8c76610</t>
  </si>
  <si>
    <t>4582867b4</t>
  </si>
  <si>
    <t>ed129a803433c105f5ec6af9cfe4de00ac36e7fa</t>
  </si>
  <si>
    <t>ed129a803</t>
  </si>
  <si>
    <t>JK: New custom query menu for annotations</t>
  </si>
  <si>
    <t>JK-New-custom-query-menu-for-annotations</t>
  </si>
  <si>
    <t>Thu, 13 Apr 2000 00:37:29 +0000</t>
  </si>
  <si>
    <t>2f158fd411138b7c69811a40a4ab0f4faa1f54bc</t>
  </si>
  <si>
    <t>2f158fd41</t>
  </si>
  <si>
    <t>d0b062ba3ce0d852a7927168197d25ac31fa82ec</t>
  </si>
  <si>
    <t>d0b062ba3</t>
  </si>
  <si>
    <t>JK: new menu entry: Custom queries for annotations</t>
  </si>
  <si>
    <t>JK-new-menu-entry-Custom-queries-for-annotations</t>
  </si>
  <si>
    <t>Thu, 13 Apr 2000 00:34:13 +0000</t>
  </si>
  <si>
    <t>c40745befb6dc6cdd4338ea2e14075ee605634df</t>
  </si>
  <si>
    <t>c40745bef</t>
  </si>
  <si>
    <t>2a90f4e726dc7922e9025fc717f07fd3c34b2eb1</t>
  </si>
  <si>
    <t>2a90f4e72</t>
  </si>
  <si>
    <t>JK: Adding a custom query menu, and a last modified entry.</t>
  </si>
  <si>
    <t>JK-Adding-a-custom-query-menu-and-a-last-modified-entry</t>
  </si>
  <si>
    <t>Thu, 13 Apr 2000 00:32:28 +0000</t>
  </si>
  <si>
    <t>c40c180010c812d8e1c975a3fd5294a6da2b9d62</t>
  </si>
  <si>
    <t>c40c18001</t>
  </si>
  <si>
    <t>c05edda8edb7e9be217f9e4d549dfb425ca10fa0</t>
  </si>
  <si>
    <t>c05edda8e</t>
  </si>
  <si>
    <t>Ralph Swick: Changed the signature of a function for the annotlib</t>
  </si>
  <si>
    <t>Ralph-Swick-Changed-the-signature-of-a-function-for-the-annotlib</t>
  </si>
  <si>
    <t>Wed, 12 Apr 2000 20:36:10 +0000</t>
  </si>
  <si>
    <t>ddb2eef4c7998866d48c6ca0b6149271170f8d1f</t>
  </si>
  <si>
    <t>ddb2eef4c</t>
  </si>
  <si>
    <t>256054f9ec6b7d06c6aeda9571d92a875437ba1b</t>
  </si>
  <si>
    <t>256054f9e</t>
  </si>
  <si>
    <t>Ralph Swick: Big code cleanup, various enhancements, some Jose's bugs left</t>
  </si>
  <si>
    <t>Ralph-Swick-Big-code-cleanup-various-enhancements-some-Jose-s-bugs-left</t>
  </si>
  <si>
    <t>Wed, 12 Apr 2000 20:35:03 +0000</t>
  </si>
  <si>
    <t>f69d3e705177cb5e935b82db6d75662b4cc5c179</t>
  </si>
  <si>
    <t>f69d3e705</t>
  </si>
  <si>
    <t>7bb79a28c414bf10fdcaa8dfde8b66d0f286739a</t>
  </si>
  <si>
    <t>7bb79a28c</t>
  </si>
  <si>
    <t>JK: code cleanup, preparing the query to the RDF dbase</t>
  </si>
  <si>
    <t>JK-code-cleanup-preparing-the-query-to-the-RDF-dbase</t>
  </si>
  <si>
    <t>Wed, 12 Apr 2000 16:30:30 +0000</t>
  </si>
  <si>
    <t>b5dd3e16b80885fc7540a034e7a6e11b82f7e8eb</t>
  </si>
  <si>
    <t>b5dd3e16b</t>
  </si>
  <si>
    <t>eeef73d4cc9eac7c6ea23a3756d9f0ceb7bf6af4</t>
  </si>
  <si>
    <t>eeef73d4c</t>
  </si>
  <si>
    <t>JK: code cleanup, preparing the query to the RDF server.</t>
  </si>
  <si>
    <t>JK-code-cleanup-preparing-the-query-to-the-RDF-server</t>
  </si>
  <si>
    <t>Wed, 12 Apr 2000 16:28:27 +0000</t>
  </si>
  <si>
    <t>ba1d2e149aee270c48058c9f0975f98d380cc652</t>
  </si>
  <si>
    <t>ba1d2e149</t>
  </si>
  <si>
    <t>9d47bfb623379344fbcd374352af8962c81f1409</t>
  </si>
  <si>
    <t>9d47bfb62</t>
  </si>
  <si>
    <t>JK: extenstions for annotations made public the API of NormalizeFile</t>
  </si>
  <si>
    <t>JK-extenstions-for-annotations-made-public-the-API-of-NormalizeFile</t>
  </si>
  <si>
    <t>Wed, 12 Apr 2000 15:57:25 +0000</t>
  </si>
  <si>
    <t>dff576f353fa7a8c8dbf881876b529f8d3c07b8c</t>
  </si>
  <si>
    <t>dff576f35</t>
  </si>
  <si>
    <t>c7e7e8e651e3c57c34ec28a5fb7ecfe6dddd3967</t>
  </si>
  <si>
    <t>c7e7e8e65</t>
  </si>
  <si>
    <t>JK: extensions for annotations: storing the docid of the annoted document, being able to precise the Accept: content_type when making a call to GetObjectWWW.</t>
  </si>
  <si>
    <t>JK-extensions-for-annotations-storing-the-docid-of-the-annoted-document</t>
  </si>
  <si>
    <t>Wed, 12 Apr 2000 15:51:12 +0000</t>
  </si>
  <si>
    <t>b2d614573ede2b05150cbf2b7609b26c60fca01b</t>
  </si>
  <si>
    <t>b2d614573</t>
  </si>
  <si>
    <t>abbc81c70340d3ac19414a4b4d0209afcdddb1b4</t>
  </si>
  <si>
    <t>abbc81c70</t>
  </si>
  <si>
    <t>Amaya crashed when it read an invalid XML document Irene</t>
  </si>
  <si>
    <t>Amaya-crashed-when-it-read-an-invalid-XML-document</t>
  </si>
  <si>
    <t>Wed, 12 Apr 2000 13:55:38 +0000</t>
  </si>
  <si>
    <t>12e6f501d0a09a6dcf3d581274b4d43a7eeca3ea</t>
  </si>
  <si>
    <t>12e6f501d</t>
  </si>
  <si>
    <t>6af984982d1420d73328286b079373e86acf3401</t>
  </si>
  <si>
    <t>6af984982</t>
  </si>
  <si>
    <t>The last selected character was not copied in the Xbuffer. reneCVS: ----------------------------------------------------------------------</t>
  </si>
  <si>
    <t>The-last-selected-character-was-not-copied-in-the-Xbuffer</t>
  </si>
  <si>
    <t>Wed, 12 Apr 2000 13:05:15 +0000</t>
  </si>
  <si>
    <t>c116605fd09ff1155f916de634f31c394415678f</t>
  </si>
  <si>
    <t>c116605fd</t>
  </si>
  <si>
    <t>ca4eb9abe2bd091593da2025c01f4ad0bb3eced1</t>
  </si>
  <si>
    <t>ca4eb9abe</t>
  </si>
  <si>
    <t>MathML: adding some MathML entities and adjusting position of subscript         and superscripts. VQ.</t>
  </si>
  <si>
    <t>MathML-adding-some-MathML-entities-and-adjusting-position-of-subscript</t>
  </si>
  <si>
    <t>Wed, 12 Apr 2000 09:17:36 +0000</t>
  </si>
  <si>
    <t>927648888c9d50fa2b2116279e47f9cdac91b9b3</t>
  </si>
  <si>
    <t>e9c1656f6abe1b773e9e6b2dd1e68d24e212009e</t>
  </si>
  <si>
    <t>e9c1656f6</t>
  </si>
  <si>
    <t>Updating the character table. Irene</t>
  </si>
  <si>
    <t>Updating-the-character-table</t>
  </si>
  <si>
    <t>Tue, 11 Apr 2000 16:31:24 +0000</t>
  </si>
  <si>
    <t>abcad623d33849a78f0a86b6e862491e5b394fa6</t>
  </si>
  <si>
    <t>abcad623d</t>
  </si>
  <si>
    <t>46cfe4819fbc3193466804b7fc72913a391a1477</t>
  </si>
  <si>
    <t>46cfe4819</t>
  </si>
  <si>
    <t>Bug fix: Character thorn and yuml ignored when reading a html or text file. VQ.</t>
  </si>
  <si>
    <t>Bug-fix-Character-thorn-and-yuml-ignored-when-reading-a-html-or-text-file</t>
  </si>
  <si>
    <t>Tue, 11 Apr 2000 15:06:46 +0000</t>
  </si>
  <si>
    <t>9efa1cdc30ce7b9b84e0fca34d28df39ab9e3dec</t>
  </si>
  <si>
    <t>9efa1cdc3</t>
  </si>
  <si>
    <t>080d3a76fbbf77f4818433338744253e89985f25</t>
  </si>
  <si>
    <t>080d3a76f</t>
  </si>
  <si>
    <t>JK: suporting RDF on the locally stored annotations</t>
  </si>
  <si>
    <t>JK-suporting-RDF-on-the-locally-stored-annotations</t>
  </si>
  <si>
    <t>Tue, 11 Apr 2000 12:33:57 +0000</t>
  </si>
  <si>
    <t>358c8a82c2f3a23376d5d392c727b12200508662</t>
  </si>
  <si>
    <t>358c8a82c</t>
  </si>
  <si>
    <t>8abe8b5b29a7f8fa83d34a98207bb51996b4441d</t>
  </si>
  <si>
    <t>8abe8b5b2</t>
  </si>
  <si>
    <t>Update the documentation for keyboard inputs. Irene</t>
  </si>
  <si>
    <t>Update-the-documentation-for-keyboard-inputs</t>
  </si>
  <si>
    <t>Tue, 11 Apr 2000 11:24:58 +0000</t>
  </si>
  <si>
    <t>39be05ddd289172d391bf56b39a3c9d2efb1086e</t>
  </si>
  <si>
    <t>39be05ddd</t>
  </si>
  <si>
    <t>f1aee131be81d2c14f1727bcb9a5d4e21c7599c9</t>
  </si>
  <si>
    <t>f1aee131b</t>
  </si>
  <si>
    <t>Oops, I used XmStringFree instead of TtaFreeMemory Irene</t>
  </si>
  <si>
    <t>Oops-I-used-XmStringFree-instead-of-TtaFreeMemory</t>
  </si>
  <si>
    <t>Mon, 10 Apr 2000 15:26:36 +0000</t>
  </si>
  <si>
    <t>db8524b51ba61bc30fe9cbd445380d534e688b59</t>
  </si>
  <si>
    <t>db8524b51</t>
  </si>
  <si>
    <t>186e76d20df28bda686e5f81096bf0ee2554394a</t>
  </si>
  <si>
    <t>186e76d20</t>
  </si>
  <si>
    <t>Fixing memory leaks and removing unused code in interface.c Irene</t>
  </si>
  <si>
    <t>Fixing-memory-leaks-and-removing-unused-code-in-interface.c</t>
  </si>
  <si>
    <t>Mon, 10 Apr 2000 15:02:02 +0000</t>
  </si>
  <si>
    <t>9d493662e918e6f3c0d921cbfc68ed80a9ccea6c</t>
  </si>
  <si>
    <t>9d493662e</t>
  </si>
  <si>
    <t>d83864798ce843f8de595438af499dcd79b20b49</t>
  </si>
  <si>
    <t>d83864798</t>
  </si>
  <si>
    <t>Amaya crashed when a large number (more than 100) of text elements was selected Irene</t>
  </si>
  <si>
    <t>Amaya-crashed-when-a-large-number-more-than-100-of-text-elements-was-selected</t>
  </si>
  <si>
    <t>Mon, 10 Apr 2000 13:20:34 +0000</t>
  </si>
  <si>
    <t>ebdf74af2afbea89d6587de7834d7c2cf0c1f7b5</t>
  </si>
  <si>
    <t>ebdf74af2</t>
  </si>
  <si>
    <t>72c072bb5dd16d76e2c90efcd230575e413684f7</t>
  </si>
  <si>
    <t>72c072bb5</t>
  </si>
  <si>
    <t>Bug fix: The Maths/Greek palette did not work: it inserted latin characters          instead of mathematical symbols or greek letters. VQ.</t>
  </si>
  <si>
    <t>Bug-fix-The-Maths-Greek-palette-did-not-work-it-inserted-latin-characters</t>
  </si>
  <si>
    <t>Mon, 10 Apr 2000 07:45:20 +0000</t>
  </si>
  <si>
    <t>a84bc7f3635151520d9011bc7e2efc3d5b7f5272</t>
  </si>
  <si>
    <t>a84bc7f36</t>
  </si>
  <si>
    <t>793ec8fab2e7024b5244c37117e6fad9d8cf5d68</t>
  </si>
  <si>
    <t>793ec8fab</t>
  </si>
  <si>
    <t>JK: integrating a tree-less  annotation parser built on top of expat. It compiles, but annotations are broken for the moment. Changing the local annotation format to RDF too.</t>
  </si>
  <si>
    <t>JK-integrating-a-tree-less-annotation-parser-built-on-top-of-expat</t>
  </si>
  <si>
    <t>Fri, 7 Apr 2000 17:29:36 +0000</t>
  </si>
  <si>
    <t>0164dbee4ccb7e590f1dd5dd9d320ed11ab0f2bf</t>
  </si>
  <si>
    <t>0164dbee4</t>
  </si>
  <si>
    <t>7dabdbaf7f42a1d73574f030edc69bdfd7be266c</t>
  </si>
  <si>
    <t>7dabdbaf7</t>
  </si>
  <si>
    <t>Try to compromize Solaris and Linux input methods for accents Irene</t>
  </si>
  <si>
    <t>Try-to-compromize-Solaris-and-Linux-input-methods-for-accents</t>
  </si>
  <si>
    <t>Fri, 7 Apr 2000 12:55:19 +0000</t>
  </si>
  <si>
    <t>b2cc2e270df066eab5fed302fed583a6e5010678</t>
  </si>
  <si>
    <t>b2cc2e270</t>
  </si>
  <si>
    <t>399241b64a72ac5ac5a6711d6d004ce0b13c1918</t>
  </si>
  <si>
    <t>399241b64</t>
  </si>
  <si>
    <t>Amaya hung up when the background image was inaccessible Irene</t>
  </si>
  <si>
    <t>Amaya-hung-up-when-the-background-image-was-inaccessible</t>
  </si>
  <si>
    <t>Wed, 5 Apr 2000 09:49:30 +0000</t>
  </si>
  <si>
    <t>36c5b717c605986e4de4c917d2d7e854069b17d4</t>
  </si>
  <si>
    <t>36c5b717c</t>
  </si>
  <si>
    <t>57f7f6e76ffdabf835e71817df97d6e831309877</t>
  </si>
  <si>
    <t>57f7f6e76</t>
  </si>
  <si>
    <t>Tue, 4 Apr 2000 13:56:10 +0000</t>
  </si>
  <si>
    <t>142a7bfdd659162daa664565863c0e94ef92e630</t>
  </si>
  <si>
    <t>142a7bfdd</t>
  </si>
  <si>
    <t>d870cc72c3c9639dc57df9afc2f0cea680083bf4</t>
  </si>
  <si>
    <t>d870cc72c</t>
  </si>
  <si>
    <t>JK: fixed warnings. Added code to remove the DocumentModified status after having saved a document.</t>
  </si>
  <si>
    <t>JK-fixed-warnings.-Added-code-to-remove-the-DocumentModified-status</t>
  </si>
  <si>
    <t>Tue, 4 Apr 2000 13:26:29 +0000</t>
  </si>
  <si>
    <t>4c10580c4407d54543f789ba767908410beb5dd5</t>
  </si>
  <si>
    <t>4c10580c4</t>
  </si>
  <si>
    <t>41db3fd9736cd197e056a4592ecf1e1d239bc3a4</t>
  </si>
  <si>
    <t>41db3fd97</t>
  </si>
  <si>
    <t>Mon, 3 Apr 2000 12:34:44 +0000</t>
  </si>
  <si>
    <t>0ee151e5eabc7434704f23a39fba1e0ccd0a8b12</t>
  </si>
  <si>
    <t>0ee151e5e</t>
  </si>
  <si>
    <t>6f3627d7ab8729952951b8afea0c73dd77df9fbb</t>
  </si>
  <si>
    <t>6f3627d7a</t>
  </si>
  <si>
    <t>Mon, 3 Apr 2000 08:55:40 +0000</t>
  </si>
  <si>
    <t>6a0a964c0f50ae8217d5dc5e912e869406583a52</t>
  </si>
  <si>
    <t>6a0a964c0</t>
  </si>
  <si>
    <t>7b9dc9a767f4f1cde67a6d3806a469b992408a6e</t>
  </si>
  <si>
    <t>7b9dc9a76</t>
  </si>
  <si>
    <t>Updating FAQ Irene</t>
  </si>
  <si>
    <t>Updating-FAQ</t>
  </si>
  <si>
    <t>Mon, 3 Apr 2000 08:35:06 +0000</t>
  </si>
  <si>
    <t>9b8b41e35933645359ef8288b078988641bd45e5</t>
  </si>
  <si>
    <t>9b8b41e35</t>
  </si>
  <si>
    <t>f998951835fb20a2b35c4eca190d8a6d8abe2d54</t>
  </si>
  <si>
    <t>f99895183</t>
  </si>
  <si>
    <t>Mon, 3 Apr 2000 06:35:40 +0000</t>
  </si>
  <si>
    <t>219815ff70c8de5d8bf576250aa7d4d18cf08a6e</t>
  </si>
  <si>
    <t>219815ff7</t>
  </si>
  <si>
    <t>af5b67fa6e5a34a937d95a47e65d468b33cb72de</t>
  </si>
  <si>
    <t>af5b67fa6</t>
  </si>
  <si>
    <t>Updating the version number</t>
  </si>
  <si>
    <t>Updating-the-version-number</t>
  </si>
  <si>
    <t>Mon, 3 Apr 2000 06:33:59 +0000</t>
  </si>
  <si>
    <t>02ea62008fe79ec9a7c3e4b884827b2b2eabbc08</t>
  </si>
  <si>
    <t>02ea62008</t>
  </si>
  <si>
    <t>47b12cbfcea7a5a11df84c01349315f5769cd5c2</t>
  </si>
  <si>
    <t>47b12cbfc</t>
  </si>
  <si>
    <t>Fri, 31 Mar 2000 16:43:21 +0000</t>
  </si>
  <si>
    <t>2f8a2cde2b494371b636fa7e1fff62503a6425f2</t>
  </si>
  <si>
    <t>2f8a2cde2</t>
  </si>
  <si>
    <t>03aef3dc4242868e54a6b9bce281a80080be3b55</t>
  </si>
  <si>
    <t>03aef3dc4</t>
  </si>
  <si>
    <t>Fri, 31 Mar 2000 15:52:13 +0000</t>
  </si>
  <si>
    <t>5da734814e306d08192880969cbaab93f21190da</t>
  </si>
  <si>
    <t>5da734814</t>
  </si>
  <si>
    <t>eec4ed732d6417fdb5e636e820ab57c75435baef</t>
  </si>
  <si>
    <t>eec4ed732</t>
  </si>
  <si>
    <t>Fri, 31 Mar 2000 15:44:30 +0000</t>
  </si>
  <si>
    <t>a638454e6751c7e52f94c21f365269a178120d6f</t>
  </si>
  <si>
    <t>a638454e6</t>
  </si>
  <si>
    <t>3dcdd58d30f05d813430383b081552f755a80c1d</t>
  </si>
  <si>
    <t>3dcdd58d3</t>
  </si>
  <si>
    <t>Fixing a syntax error Irene</t>
  </si>
  <si>
    <t>Fixing-a-syntax-error</t>
  </si>
  <si>
    <t>Fri, 31 Mar 2000 15:28:02 +0000</t>
  </si>
  <si>
    <t>6ef8a1242d212c158482dca2a7cf837bc9aadcc1</t>
  </si>
  <si>
    <t>6ef8a1242</t>
  </si>
  <si>
    <t>8bcd4fa3d127bdf27d459e5018320a404a13f030</t>
  </si>
  <si>
    <t>8bcd4fa3d</t>
  </si>
  <si>
    <t>JK: Removed some memory leaks reported by Insure Warning, it may not compile under Windows right away (testing)</t>
  </si>
  <si>
    <t>JK-Removed-some-memory-leaks-reported-by-Insure</t>
  </si>
  <si>
    <t>Fri, 31 Mar 2000 15:18:26 +0000</t>
  </si>
  <si>
    <t>1ab3ebb5a058869a672e364363ede39976001a18</t>
  </si>
  <si>
    <t>1ab3ebb5a</t>
  </si>
  <si>
    <t>ba183dda9655b4bc42a3aa5af6f204638a1ac3cc</t>
  </si>
  <si>
    <t>ba183dda9</t>
  </si>
  <si>
    <t>Change the mutlikey comment</t>
  </si>
  <si>
    <t>Change-the-mutlikey-comment</t>
  </si>
  <si>
    <t>Fri, 31 Mar 2000 15:02:11 +0000</t>
  </si>
  <si>
    <t>cbfb181b4e00578beb6c1409d59d504f007a57af</t>
  </si>
  <si>
    <t>cbfb181b4</t>
  </si>
  <si>
    <t>6939266fd0d4682fe5df01197a8f728f296776e5</t>
  </si>
  <si>
    <t>6939266fd</t>
  </si>
  <si>
    <t>Supporting the input method with compose Irene</t>
  </si>
  <si>
    <t>Supporting-the-input-method-with-compose</t>
  </si>
  <si>
    <t>Fri, 31 Mar 2000 14:46:21 +0000</t>
  </si>
  <si>
    <t>b6e301ba51b00e2ebdebc522f44aa5b264cb3916</t>
  </si>
  <si>
    <t>b6e301ba5</t>
  </si>
  <si>
    <t>8b7b60ee9543a91e6f15985d1326010b6f2fccff</t>
  </si>
  <si>
    <t>8b7b60ee9</t>
  </si>
  <si>
    <t>Adding the complement of the english dictionary Irene</t>
  </si>
  <si>
    <t>Adding-the-complement-of-the-english-dictionary</t>
  </si>
  <si>
    <t>Fri, 31 Mar 2000 13:02:39 +0000</t>
  </si>
  <si>
    <t>5a323ecb9d0966425cf33ef9188732a9bd0a429b</t>
  </si>
  <si>
    <t>5a323ecb9</t>
  </si>
  <si>
    <t>64473a0f98421c2141a7bf70856d85cf3c9ba880</t>
  </si>
  <si>
    <t>64473a0f9</t>
  </si>
  <si>
    <t>Generic Dialogs for Windoz.</t>
  </si>
  <si>
    <t>Fri, 31 Mar 2000 11:52:10 +0000</t>
  </si>
  <si>
    <t>37558b208a46aad97fde57e3e298ebec567e9692</t>
  </si>
  <si>
    <t>37558b208</t>
  </si>
  <si>
    <t>0a84b48c958fbbc53b5b17ce6c2f3540c154800b</t>
  </si>
  <si>
    <t>0a84b48c9</t>
  </si>
  <si>
    <t>Deleting unused variables VQ</t>
  </si>
  <si>
    <t>Deleting-unused-variables</t>
  </si>
  <si>
    <t>Thu, 30 Mar 2000 16:51:09 +0000</t>
  </si>
  <si>
    <t>50cb90578133b8db75b97c3ca0076e2f00347a79</t>
  </si>
  <si>
    <t>50cb90578</t>
  </si>
  <si>
    <t>0de08793e38a9152c0378601d17d9224e3b1c312</t>
  </si>
  <si>
    <t>0de08793e</t>
  </si>
  <si>
    <t>Deleting an unused variable. VQ</t>
  </si>
  <si>
    <t>Deleting-an-unused-variable</t>
  </si>
  <si>
    <t>Thu, 30 Mar 2000 16:48:02 +0000</t>
  </si>
  <si>
    <t>6c7e1812470ab32e42eebca00ef15f631a2c3e6a</t>
  </si>
  <si>
    <t>6c7e18124</t>
  </si>
  <si>
    <t>a153252f104d46a7f53bb382d625a3d67f4c8766</t>
  </si>
  <si>
    <t>a153252f1</t>
  </si>
  <si>
    <t>Thu, 30 Mar 2000 16:44:38 +0000</t>
  </si>
  <si>
    <t>a1a903f8922db9ec4efa14fb7dbb847a242cc196</t>
  </si>
  <si>
    <t>a1a903f89</t>
  </si>
  <si>
    <t>a611e42bbe7993f05408c2440c294793cedffc28</t>
  </si>
  <si>
    <t>a611e42bb</t>
  </si>
  <si>
    <t>The declaration of the function TtaIsWCBlank was missing Irene</t>
  </si>
  <si>
    <t>The-declaration-of-the-function-TtaIsWCBlank-was-missing</t>
  </si>
  <si>
    <t>Thu, 30 Mar 2000 16:23:17 +0000</t>
  </si>
  <si>
    <t>558479cee30df29086c308d024537f7d092ce9f6</t>
  </si>
  <si>
    <t>558479cee</t>
  </si>
  <si>
    <t>42e72da62a70eb730be9edbdb5766e2a59a92065</t>
  </si>
  <si>
    <t>42e72da62</t>
  </si>
  <si>
    <t>Add the release date 31 march Irene</t>
  </si>
  <si>
    <t>Add-the-release-date-31-march</t>
  </si>
  <si>
    <t>Thu, 30 Mar 2000 15:54:24 +0000</t>
  </si>
  <si>
    <t>f7aaa28256523668267a236be6e9ae7515aab552</t>
  </si>
  <si>
    <t>f7aaa2825</t>
  </si>
  <si>
    <t>59e1c75cc8a1e3a73c4a7922ccdaa149604e7633</t>
  </si>
  <si>
    <t>59e1c75cc</t>
  </si>
  <si>
    <t>Generic Dialogs (Windows). Ramzi.</t>
  </si>
  <si>
    <t>Generic-Dialogs-Windows</t>
  </si>
  <si>
    <t>Thu, 30 Mar 2000 15:37:23 +0000</t>
  </si>
  <si>
    <t>2296da512f6e5046c766836df2209f2ed2780f8b</t>
  </si>
  <si>
    <t>2296da512</t>
  </si>
  <si>
    <t>5b08bb81a59d5aed3492cdbc2b905efd55cc7b24</t>
  </si>
  <si>
    <t>5b08bb81a</t>
  </si>
  <si>
    <t>Bug fix: the background image was always repeted from the top left Irene</t>
  </si>
  <si>
    <t>Bug-fix-the-background-image-was-always-repeted-from-the-top-left</t>
  </si>
  <si>
    <t>Thu, 30 Mar 2000 15:31:51 +0000</t>
  </si>
  <si>
    <t>ea4d6e053b7435b16782cf3365896891c6c0f117</t>
  </si>
  <si>
    <t>ea4d6e053</t>
  </si>
  <si>
    <t>eef96ff441fc6fdbd1e87fbddc2f55a90d6cbd74</t>
  </si>
  <si>
    <t>eef96ff44</t>
  </si>
  <si>
    <t>Suppress flicker when saving a document. VQ.</t>
  </si>
  <si>
    <t>Suppress-flicker-when-saving-a-document</t>
  </si>
  <si>
    <t>Thu, 30 Mar 2000 15:00:49 +0000</t>
  </si>
  <si>
    <t>4a74adc448e865243e53fa8438dd4c8fb204a06c</t>
  </si>
  <si>
    <t>4a74adc44</t>
  </si>
  <si>
    <t>e569fbf8b786738356ba296e2b70395164cfaf37</t>
  </si>
  <si>
    <t>e569fbf8b</t>
  </si>
  <si>
    <t>Thu, 30 Mar 2000 14:54:03 +0000</t>
  </si>
  <si>
    <t>819e0d0ca54f61bc26794d3cbca7c60d843b1dbb</t>
  </si>
  <si>
    <t>819e0d0ca</t>
  </si>
  <si>
    <t>1e9fede8eb9b5076e7956dc641572fc0e99c90b9</t>
  </si>
  <si>
    <t>1e9fede8e</t>
  </si>
  <si>
    <t>Display the source view at the position and the dimension of the structure view. Irene</t>
  </si>
  <si>
    <t>Display-the-source-view-at-the-position-and-the-dimension-of-the</t>
  </si>
  <si>
    <t>Thu, 30 Mar 2000 14:11:20 +0000</t>
  </si>
  <si>
    <t>750777b8dc40e5ffedd9bd859d524ed20dfc0c44</t>
  </si>
  <si>
    <t>750777b8d</t>
  </si>
  <si>
    <t>645ca4ea62ba9fb4b66006b726351d0dc86abdea</t>
  </si>
  <si>
    <t>645ca4ea6</t>
  </si>
  <si>
    <t>Bug fix: The HTML parser was too much tolerant. It accepted a height attribute          associated with a table element, which screwed up the layout .          These height attributes are now flagged as erroneous. VQ.</t>
  </si>
  <si>
    <t>Bug-fix-The-HTML-parser-was-too-much-tolerant.-It-accepted-a-height-attribute</t>
  </si>
  <si>
    <t>Thu, 30 Mar 2000 13:29:44 +0000</t>
  </si>
  <si>
    <t>63ba1a92a43195c2f843f3f7af9dd344c901fff0</t>
  </si>
  <si>
    <t>63ba1a92a</t>
  </si>
  <si>
    <t>d878852ca65a49d013171f8dc2ef4941fbd2589f</t>
  </si>
  <si>
    <t>d878852ca</t>
  </si>
  <si>
    <t>Makefiles For Windows. Ramzi.</t>
  </si>
  <si>
    <t>Makefiles-For-Windows</t>
  </si>
  <si>
    <t>Thu, 30 Mar 2000 13:12:35 +0000</t>
  </si>
  <si>
    <t>8df371c19249f51f5122d850ee46b691017f226f</t>
  </si>
  <si>
    <t>8df371c19</t>
  </si>
  <si>
    <t>8c427323914738ab8dc9ca549e5fe5a237c89e6b</t>
  </si>
  <si>
    <t>8c4273239</t>
  </si>
  <si>
    <t>Generic dialogs + makefiles (Windoz). Ramzi.</t>
  </si>
  <si>
    <t>Generic-dialogs-makefiles-Windoz</t>
  </si>
  <si>
    <t>Thu, 30 Mar 2000 13:12:03 +0000</t>
  </si>
  <si>
    <t>d2cbb82416d7e878810f68f435692677ed22ddd9</t>
  </si>
  <si>
    <t>d2cbb8241</t>
  </si>
  <si>
    <t>07bf39348cb50e63cd4af0e5b92526a41da54905</t>
  </si>
  <si>
    <t>07bf39348</t>
  </si>
  <si>
    <t>Thu, 30 Mar 2000 13:00:48 +0000</t>
  </si>
  <si>
    <t>dcbf38705f4601e344f29666fb29f7935bd6a72b</t>
  </si>
  <si>
    <t>dcbf38705</t>
  </si>
  <si>
    <t>1d62adc76be43513a9c5a6b038a1223d4f0eae5b</t>
  </si>
  <si>
    <t>1d62adc76</t>
  </si>
  <si>
    <t>Thu, 30 Mar 2000 12:37:10 +0000</t>
  </si>
  <si>
    <t>bb477df93cb8386865a2d1b5b93c9b055a776ffc</t>
  </si>
  <si>
    <t>bb477df93</t>
  </si>
  <si>
    <t>94b16f5652c8bed8b636bce2725fb073c84ee7e4</t>
  </si>
  <si>
    <t>94b16f565</t>
  </si>
  <si>
    <t>Updating Amaya icons Irene</t>
  </si>
  <si>
    <t>Updating-Amaya-icons</t>
  </si>
  <si>
    <t>Thu, 30 Mar 2000 10:55:49 +0000</t>
  </si>
  <si>
    <t>22e40b6808cbdb80a607d7ebdc3d1f617bf75e78</t>
  </si>
  <si>
    <t>22e40b680</t>
  </si>
  <si>
    <t>cbc656b0f03b30b4c4dd78c25ab0f0adfb29f1ca</t>
  </si>
  <si>
    <t>cbc656b0f</t>
  </si>
  <si>
    <t>JK: fixed a compiler warning</t>
  </si>
  <si>
    <t>JK-fixed-a-compiler-warning</t>
  </si>
  <si>
    <t>Thu, 30 Mar 2000 10:01:51 +0000</t>
  </si>
  <si>
    <t>7f75813b0b46ecd83cd338db97af15abc1a3aaa6</t>
  </si>
  <si>
    <t>7f75813b0</t>
  </si>
  <si>
    <t>2c1277adc09ad795b87246631925bd6a415860a1</t>
  </si>
  <si>
    <t>2c1277adc</t>
  </si>
  <si>
    <t>JK: (Windows) added a new window widget, InitConfirm3L that has 3 lines, instead of one. This widget is used to show the libwww error messages. Only two lines are used for the moment (work in progress)</t>
  </si>
  <si>
    <t>JK-Windows-added-a-new-window-widget-InitConfirm3L-that-has</t>
  </si>
  <si>
    <t>Thu, 30 Mar 2000 09:44:08 +0000</t>
  </si>
  <si>
    <t>677043a088d4680a3c3486709468943f1a75d61c</t>
  </si>
  <si>
    <t>677043a08</t>
  </si>
  <si>
    <t>b4c72b8c3979e749bf788d6696d54f9669270489</t>
  </si>
  <si>
    <t>b4c72b8c3</t>
  </si>
  <si>
    <t>A table with a unique empty cell had a zero sized width When the user changed the width of a cell the table was not reformatted. Irene</t>
  </si>
  <si>
    <t>A-table-with-a-unique-empty-cell-had-a-zero-sized-width</t>
  </si>
  <si>
    <t>Thu, 30 Mar 2000 09:29:17 +0000</t>
  </si>
  <si>
    <t>c394f5c7cab46e43ecdc648c885ef012b154488d</t>
  </si>
  <si>
    <t>c394f5c7c</t>
  </si>
  <si>
    <t>7ed600bc56a31592fc2c692e2b604762bf31351c</t>
  </si>
  <si>
    <t>7ed600bc5</t>
  </si>
  <si>
    <t>Bug fix: when loading a document, the bottom border of cells belonging          to a table with a cellspacing attribute were not displayed. VQ.</t>
  </si>
  <si>
    <t>Bug-fix-when-loading-a-document-the-bottom-border-of-cells-belonging</t>
  </si>
  <si>
    <t>Thu, 30 Mar 2000 08:42:54 +0000</t>
  </si>
  <si>
    <t>e8644f7b0bf5277798b59c19d1cda09bfbeae64a</t>
  </si>
  <si>
    <t>e8644f7b0</t>
  </si>
  <si>
    <t>01f7ed4128769e8dbcef15be8ba49f0ea2ef534e</t>
  </si>
  <si>
    <t>01f7ed412</t>
  </si>
  <si>
    <t>Wed, 29 Mar 2000 15:58:22 +0000</t>
  </si>
  <si>
    <t>a17a350541a1b8ed13b1803c7306e45a54d362f9</t>
  </si>
  <si>
    <t>a17a35054</t>
  </si>
  <si>
    <t>ce34182764a520643e3a9b3658ae5664699250a2</t>
  </si>
  <si>
    <t>ce3418276</t>
  </si>
  <si>
    <t>windialogueapi_f.h shouldn't be used Irene</t>
  </si>
  <si>
    <t>windialogueapi_f.h-shouldn-t-be-used</t>
  </si>
  <si>
    <t>Wed, 29 Mar 2000 15:40:37 +0000</t>
  </si>
  <si>
    <t>68eeb214e6ffc85aedc23256c68c50ef26c4c6b0</t>
  </si>
  <si>
    <t>68eeb214e</t>
  </si>
  <si>
    <t>8ef1092ef23ca88c2e89822480c063dab1de2e6e</t>
  </si>
  <si>
    <t>8ef1092ef</t>
  </si>
  <si>
    <t>JK: removed a typo, changed an include from windowapi_f.h to wininclude.h</t>
  </si>
  <si>
    <t>JK-removed-a-typo-changed-an-include-from-windowapi_f.h-to-wininclude.h</t>
  </si>
  <si>
    <t>Wed, 29 Mar 2000 15:38:44 +0000</t>
  </si>
  <si>
    <t>978f10a7589cbeca3aaed9a29f3e5fe2ce085a37</t>
  </si>
  <si>
    <t>978f10a75</t>
  </si>
  <si>
    <t>4657575605b859b605ecd387e94993616a74c47c</t>
  </si>
  <si>
    <t>JK: adding a missing prototype</t>
  </si>
  <si>
    <t>JK-adding-a-missing-prototype</t>
  </si>
  <si>
    <t>Wed, 29 Mar 2000 15:36:21 +0000</t>
  </si>
  <si>
    <t>8447477d56bcb5d66e587d0ac2135e533622bce0</t>
  </si>
  <si>
    <t>8447477d5</t>
  </si>
  <si>
    <t>52cc86633174ee41c799aebec0248d1fa266ed44</t>
  </si>
  <si>
    <t>52cc86633</t>
  </si>
  <si>
    <t>Irene: removed an useless variable</t>
  </si>
  <si>
    <t>Irene-removed-an-useless-variable</t>
  </si>
  <si>
    <t>Wed, 29 Mar 2000 15:31:01 +0000</t>
  </si>
  <si>
    <t>a96d3aa5b830cc1b9cabc96a43a069732d3c6934</t>
  </si>
  <si>
    <t>a96d3aa5b</t>
  </si>
  <si>
    <t>86ba42a2f79bd5b2825fd6178ff11b3ae79ca813</t>
  </si>
  <si>
    <t>86ba42a2f</t>
  </si>
  <si>
    <t>JK: new 3Line InitInfo widget (reuses the same callback as InitInfo)</t>
  </si>
  <si>
    <t>JK-new-3Line-InitInfo-widget-reuses-the-same-callback-as-InitInfo</t>
  </si>
  <si>
    <t>Wed, 29 Mar 2000 15:28:15 +0000</t>
  </si>
  <si>
    <t>a2401363be2becc83942fdccf770ea13304b7992</t>
  </si>
  <si>
    <t>a2401363b</t>
  </si>
  <si>
    <t>49a987ff87064deee0f09bcaad8d2902444be8e5</t>
  </si>
  <si>
    <t>49a987ff8</t>
  </si>
  <si>
    <t>Unicode.h must be included only if Amaya is built in unicode mode. Ramzi.</t>
  </si>
  <si>
    <t>Unicode.h-must-be-included-only-if-Amaya-is-built-in-unicode-mode</t>
  </si>
  <si>
    <t>Wed, 29 Mar 2000 14:52:48 +0000</t>
  </si>
  <si>
    <t>a6e0a18a06c7f1db65c9a20699ccd279ed08bfdb</t>
  </si>
  <si>
    <t>a6e0a18a0</t>
  </si>
  <si>
    <t>8bbbde8146e3be631cb854cf1ede950123ef68b1</t>
  </si>
  <si>
    <t>8bbbde814</t>
  </si>
  <si>
    <t>Simplifying the attribute redisplay. Irene</t>
  </si>
  <si>
    <t>Simplifying-the-attribute-redisplay</t>
  </si>
  <si>
    <t>Wed, 29 Mar 2000 14:44:32 +0000</t>
  </si>
  <si>
    <t>7169982071470fe036e24cbe1f7705b1f32802bd</t>
  </si>
  <si>
    <t>a5ae843c5429d2f6bec2bcef29813b24b2442930</t>
  </si>
  <si>
    <t>a5ae843c5</t>
  </si>
  <si>
    <t>Adding a dialogue box for updating the document title Irene</t>
  </si>
  <si>
    <t>Adding-a-dialogue-box-for-updating-the-document-title</t>
  </si>
  <si>
    <t>Wed, 29 Mar 2000 14:41:13 +0000</t>
  </si>
  <si>
    <t>c4df7bc059b05665c3003cbe62d3b1e8addcd88c</t>
  </si>
  <si>
    <t>c4df7bc05</t>
  </si>
  <si>
    <t>cf344cfd9eefddf18288a897c31400df503618df</t>
  </si>
  <si>
    <t>cf344cfd9</t>
  </si>
  <si>
    <t>JK: fixing an insure warning under windows</t>
  </si>
  <si>
    <t>JK-fixing-an-insure-warning-under-windows</t>
  </si>
  <si>
    <t>Wed, 29 Mar 2000 13:47:29 +0000</t>
  </si>
  <si>
    <t>3087baae1a5719d029d2a7fe1b48c3df84824578</t>
  </si>
  <si>
    <t>3087baae1</t>
  </si>
  <si>
    <t>e1f48ef434902ea6559571e05645facc31dde329</t>
  </si>
  <si>
    <t>e1f48ef43</t>
  </si>
  <si>
    <t>Generic Dialogs. Menu Attribute.</t>
  </si>
  <si>
    <t>Generic-Dialogs</t>
  </si>
  <si>
    <t>Wed, 29 Mar 2000 13:32:07 +0000</t>
  </si>
  <si>
    <t>591023bcd14283c50eb194deff363f30464c2bb3</t>
  </si>
  <si>
    <t>591023bcd</t>
  </si>
  <si>
    <t>fd30ac67355542b1295c13fee19aab4a755b065a</t>
  </si>
  <si>
    <t>fd30ac673</t>
  </si>
  <si>
    <t>Generic dialogs (Windows). Bug fixed: menu Attribute.</t>
  </si>
  <si>
    <t>Generic-dialogs-Windows</t>
  </si>
  <si>
    <t>Wed, 29 Mar 2000 13:31:31 +0000</t>
  </si>
  <si>
    <t>6c4f4dd95f4f18bf287b8f42b68a4dbb820f5625</t>
  </si>
  <si>
    <t>6c4f4dd95</t>
  </si>
  <si>
    <t>0e6639aa582348b508b3d217d0db77ac66b3c987</t>
  </si>
  <si>
    <t>0e6639aa5</t>
  </si>
  <si>
    <t>JK: closing a window could corrupt the memory under Windows</t>
  </si>
  <si>
    <t>JK-closing-a-window-could-corrupt-the-memory-under-Windows</t>
  </si>
  <si>
    <t>Wed, 29 Mar 2000 13:05:50 +0000</t>
  </si>
  <si>
    <t>cd35a565a59ff0b608f5efde07f91e9557bd6acf</t>
  </si>
  <si>
    <t>cd35a565a</t>
  </si>
  <si>
    <t>7319fb4b28057c5ff28649ff8e3ea06724cddf49</t>
  </si>
  <si>
    <t>7319fb4b2</t>
  </si>
  <si>
    <t>JK: the ~ convertion wasn't supported anymore in the AddImage form.</t>
  </si>
  <si>
    <t>JK-the-convertion-wasn-t-supported-anymore-in-the-AddImage-form</t>
  </si>
  <si>
    <t>Wed, 29 Mar 2000 13:02:03 +0000</t>
  </si>
  <si>
    <t>1af87e346153b52ca67ab9c8ba3935a7dd932e81</t>
  </si>
  <si>
    <t>1af87e346</t>
  </si>
  <si>
    <t>1048e453f919035dabc64574119d29c44dac436b</t>
  </si>
  <si>
    <t>1048e453f</t>
  </si>
  <si>
    <t>JK: the ~ substitution wasn't working anymore in the Open/Open in New Window dialogues for local files.</t>
  </si>
  <si>
    <t>JK-the-substitution-wasn-t-working-anymore-in-the-Open-Open-in-New-Window</t>
  </si>
  <si>
    <t>Wed, 29 Mar 2000 10:43:42 +0000</t>
  </si>
  <si>
    <t>4ef2384d5e970fa0dcd8769a6eccf3621029e6c5</t>
  </si>
  <si>
    <t>4ef2384d5</t>
  </si>
  <si>
    <t>6ba89aa137be174d513a6c076ddc657d1ea7773b</t>
  </si>
  <si>
    <t>6ba89aa13</t>
  </si>
  <si>
    <t>JK: I had forgotten a small change to make InitConfirm3L work under Windows while waiting for the widget.</t>
  </si>
  <si>
    <t>JK-I-had-forgotten-a-small-change-to-make-InitConfirm3L-work-under-Windows</t>
  </si>
  <si>
    <t>Wed, 29 Mar 2000 10:00:53 +0000</t>
  </si>
  <si>
    <t>459cf1e8de62560a4c89b3536b8b1142c1c8da10</t>
  </si>
  <si>
    <t>459cf1e8d</t>
  </si>
  <si>
    <t>c1ab8d01d2b1850c80be95c2db0c94410ea846f0</t>
  </si>
  <si>
    <t>c1ab8d01d</t>
  </si>
  <si>
    <t>JK: added a new error message whenever a host doesn't exist.</t>
  </si>
  <si>
    <t>JK-added-a-new-error-message-whenever-a-host-doesn-t-exist</t>
  </si>
  <si>
    <t>Wed, 29 Mar 2000 09:59:06 +0000</t>
  </si>
  <si>
    <t>5360bbf4a2dfd7cbe344d48d70f842531700a732</t>
  </si>
  <si>
    <t>5360bbf4a</t>
  </si>
  <si>
    <t>aac85f68047b97720166ef67e24e49dc3f0fb32e</t>
  </si>
  <si>
    <t>aac85f680</t>
  </si>
  <si>
    <t>JK: New 3-line widget (Unix only for the moment) for reporting the server errors after a Save.</t>
  </si>
  <si>
    <t>JK-New-3-line-widget-Unix-only-for-the-moment-for-reporting-the</t>
  </si>
  <si>
    <t>Wed, 29 Mar 2000 09:58:17 +0000</t>
  </si>
  <si>
    <t>9a32b110ae025eb90e232fb3e1b1370c28163956</t>
  </si>
  <si>
    <t>9a32b110a</t>
  </si>
  <si>
    <t>d2e571369dc6518ce631048a1c2fa8721c518907</t>
  </si>
  <si>
    <t>d2e571369</t>
  </si>
  <si>
    <t>JK: cvs test for LC</t>
  </si>
  <si>
    <t>JK-cvs-test-for-LC</t>
  </si>
  <si>
    <t>Wed, 29 Mar 2000 09:24:07 +0000</t>
  </si>
  <si>
    <t>20733e67d0a8ac412ed9684a7096d6276a2c8214</t>
  </si>
  <si>
    <t>20733e67d</t>
  </si>
  <si>
    <t>47dd307f900e45476a75c41003082c30950be5f0</t>
  </si>
  <si>
    <t>47dd307f9</t>
  </si>
  <si>
    <t>LC: New xhtml parser for Amaya based on expat</t>
  </si>
  <si>
    <t>LC-New-xhtml-parser-for-Amaya-based-on-expat</t>
  </si>
  <si>
    <t>Wed, 29 Mar 2000 09:14:33 +0000</t>
  </si>
  <si>
    <t>4f106c6cdc65c83821c660c8204b501fec68b4db</t>
  </si>
  <si>
    <t>4f106c6cd</t>
  </si>
  <si>
    <t>be09c474750d730d8c441c37ec14b6e7f624ae71</t>
  </si>
  <si>
    <t>be09c4747</t>
  </si>
  <si>
    <t>Improving the table formatting Irene</t>
  </si>
  <si>
    <t>Tue, 28 Mar 2000 16:41:36 +0000</t>
  </si>
  <si>
    <t>016309759d82edefc2477fac6cd241b14e598469</t>
  </si>
  <si>
    <t>415bfe8f8b4ec6c9896af89201dc4aab27aaf906</t>
  </si>
  <si>
    <t>415bfe8f8</t>
  </si>
  <si>
    <t>Prevent a loop with the selection UP or Down Irene</t>
  </si>
  <si>
    <t>Prevent-a-loop-with-the-selection-UP-or-Down</t>
  </si>
  <si>
    <t>Tue, 28 Mar 2000 16:41:09 +0000</t>
  </si>
  <si>
    <t>518f864ede18178dbf7f3e5b20a3da1e77d3fe9f</t>
  </si>
  <si>
    <t>518f864ed</t>
  </si>
  <si>
    <t>ba039e3260369d877ef92b95ab3532ef2b7aada9</t>
  </si>
  <si>
    <t>ba039e326</t>
  </si>
  <si>
    <t>Draws a frame around SELECT elements. VQ.</t>
  </si>
  <si>
    <t>Draws-a-frame-around-SELECT-elements</t>
  </si>
  <si>
    <t>Tue, 28 Mar 2000 15:54:59 +0000</t>
  </si>
  <si>
    <t>2c9be60eac6a258a994a4ce633c76894108012de</t>
  </si>
  <si>
    <t>2c9be60ea</t>
  </si>
  <si>
    <t>b30a2b44eff026514c5be202cacc31c0773d5cb2</t>
  </si>
  <si>
    <t>b30a2b44e</t>
  </si>
  <si>
    <t>Make the function TtaMBS2WCS available without flag _I18N_ LC</t>
  </si>
  <si>
    <t>Make-the-function-TtaMBS2WCS-available-without-flag-_I18N_</t>
  </si>
  <si>
    <t>Tue, 28 Mar 2000 13:50:19 +0000</t>
  </si>
  <si>
    <t>e5d05529f60aeebd9c19e5383afa4871eb057ce0</t>
  </si>
  <si>
    <t>e5d05529f</t>
  </si>
  <si>
    <t>5a81685ceb455347a1aa5e7246bec49104839987</t>
  </si>
  <si>
    <t>5a81685ce</t>
  </si>
  <si>
    <t>Add the prototype for the function TtaMBS2WCS LC (Laurent Carcone)</t>
  </si>
  <si>
    <t>Add-the-prototype-for-the-function-TtaMBS2WCS</t>
  </si>
  <si>
    <t>Tue, 28 Mar 2000 13:31:53 +0000</t>
  </si>
  <si>
    <t>2dfcc8ecfd6c2c561b184e10107915a0c479dfb2</t>
  </si>
  <si>
    <t>2dfcc8ecf</t>
  </si>
  <si>
    <t>822ffb4b2e73a31c38e947fa7ebedfabe6b16828</t>
  </si>
  <si>
    <t>822ffb4b2</t>
  </si>
  <si>
    <t>Bug fix: a table with cellspacing=0 had double top and right borders VQ.</t>
  </si>
  <si>
    <t>Bug-fix-a-table-with-cellspacing-0-had-double-top-and-right-borders</t>
  </si>
  <si>
    <t>Tue, 28 Mar 2000 12:26:58 +0000</t>
  </si>
  <si>
    <t>509d055097e026c5cb112dc455561384b8d43523</t>
  </si>
  <si>
    <t>509d05509</t>
  </si>
  <si>
    <t>589fd3f398649cbd51571291d9773c09eccfebac</t>
  </si>
  <si>
    <t>589fd3f39</t>
  </si>
  <si>
    <t>JK: fixed a typo in the generated rdf (rdf.tmp). Enhanced the standalone parser to parse the reply to the RDF dbase queries.</t>
  </si>
  <si>
    <t>JK-fixed-a-typo-in-the-generated-rdf-rdf.tmp-.-Enhanced-the-standalone</t>
  </si>
  <si>
    <t>Tue, 28 Mar 2000 09:00:42 +0000</t>
  </si>
  <si>
    <t>152e597a6ed36b95778232dcf6bd326315294c8e</t>
  </si>
  <si>
    <t>152e597a6</t>
  </si>
  <si>
    <t>e06600b67c27248caca588ca0c04d362483e777a</t>
  </si>
  <si>
    <t>e06600b67</t>
  </si>
  <si>
    <t>JK: First try at having a  Annotation/RDF parser based on expat. rdfparser.c first builds a DOM tree of an RDF file (which is in XML), then browses thru it (CDATA inclusion and browsing isn't ready yet). It uses the thotlib and is compiled at the same time as annotlib. rdfparsernotree.c is a quick try at parsing the RDF file without building a DOM tree (it works, but the code is ugly). XmlStr.S gives a generic schema for XML documents and is used to build the DOM tree. XmlStrT outputs an XML file from a DOM tree. N.B. The DOM tree is in fact a thotlib DOM-like tree.</t>
  </si>
  <si>
    <t>JK-First-try-at-having-a-Annotation-RDF-parser-based-on-expat</t>
  </si>
  <si>
    <t>Mon, 27 Mar 2000 17:56:10 +0000</t>
  </si>
  <si>
    <t>6a2505927c24f31d55ccb4320a5cfd928cce32f8</t>
  </si>
  <si>
    <t>6a2505927</t>
  </si>
  <si>
    <t>cad054ef13ceb7566180b8ea084e73b86518e8e9</t>
  </si>
  <si>
    <t>cad054ef1</t>
  </si>
  <si>
    <t>Sometimes the key Up (Down) had no effect even if the selection was not on the beginning (bottom) of the document. Irene</t>
  </si>
  <si>
    <t>Sometimes-the-key-Up-Down-had-no-effect-even-if-the-selection-was</t>
  </si>
  <si>
    <t>Mon, 27 Mar 2000 13:04:50 +0000</t>
  </si>
  <si>
    <t>d8f76b628146c1e2a6340c1a48909b8d82f13fcb</t>
  </si>
  <si>
    <t>d8f76b628</t>
  </si>
  <si>
    <t>58066cc920787bebbd590c41e679d9d2af803d80</t>
  </si>
  <si>
    <t>58066cc92</t>
  </si>
  <si>
    <t>Updating element depths Irene</t>
  </si>
  <si>
    <t>Updating-element-depths</t>
  </si>
  <si>
    <t>Mon, 27 Mar 2000 12:13:52 +0000</t>
  </si>
  <si>
    <t>4540d5b862f200e7b2dfbb9e90aaa055fe067307</t>
  </si>
  <si>
    <t>4540d5b86</t>
  </si>
  <si>
    <t>c71a486e0acf2390eedd89e6b167600f10b7b0db</t>
  </si>
  <si>
    <t>c71a486e0</t>
  </si>
  <si>
    <t>Mon, 27 Mar 2000 12:11:50 +0000</t>
  </si>
  <si>
    <t>8bf7f4ae1ed9b3f4ea581bb6e054a991f34ff7c0</t>
  </si>
  <si>
    <t>8bf7f4ae1</t>
  </si>
  <si>
    <t>3966c28df6d7ab55428da83ff59dd901ffc5fe74</t>
  </si>
  <si>
    <t>3966c28df</t>
  </si>
  <si>
    <t>Improvement of the the table formatter Irene</t>
  </si>
  <si>
    <t>Improvement-of-the-the-table-formatter</t>
  </si>
  <si>
    <t>Mon, 27 Mar 2000 12:11:17 +0000</t>
  </si>
  <si>
    <t>6896e3f8fcff0b0b5f1d20e8c9e9ccd486863567</t>
  </si>
  <si>
    <t>6896e3f8f</t>
  </si>
  <si>
    <t>0dd32a24e25284f034a52211a1dd41754fcf41be</t>
  </si>
  <si>
    <t>0dd32a24e</t>
  </si>
  <si>
    <t>JK: a rewrite of the makefile to fix dependency problems and clean it up</t>
  </si>
  <si>
    <t>JK-a-rewrite-of-the-makefile-to-fix-dependency-problems-and-clean-it-up</t>
  </si>
  <si>
    <t>Fri, 24 Mar 2000 16:06:39 +0000</t>
  </si>
  <si>
    <t>1d96e8070786945fb0b846458cffb81472cbb658</t>
  </si>
  <si>
    <t>1d96e8070</t>
  </si>
  <si>
    <t>465f13617182076881032467a12a442dc25023f1</t>
  </si>
  <si>
    <t>465f13617</t>
  </si>
  <si>
    <t>Fixing a bug in the building of tables Irene</t>
  </si>
  <si>
    <t>Fixing-a-bug-in-the-building-of-tables</t>
  </si>
  <si>
    <t>Fri, 24 Mar 2000 14:14:11 +0000</t>
  </si>
  <si>
    <t>ecce152721a26731ea7d8c7d8095e15b7612b1d5</t>
  </si>
  <si>
    <t>ecce15272</t>
  </si>
  <si>
    <t>159a61a36d18ae8f219b592b6d1764440beafeb5</t>
  </si>
  <si>
    <t>159a61a36</t>
  </si>
  <si>
    <t>Bug fix: generate top and bottom margins, borders, paddings for a box          only when that box is complete.  This avoids some strange empty          areas at the top or at the bottom of the main window when          scrolling. VQ.</t>
  </si>
  <si>
    <t>Bug-fix-generate-top-and-bottom-margins-borders-paddings-for-a-box</t>
  </si>
  <si>
    <t>Fri, 24 Mar 2000 12:03:42 +0000</t>
  </si>
  <si>
    <t>263f06df826bdf1fa16b14fa0b32dec08264a2a8</t>
  </si>
  <si>
    <t>263f06df8</t>
  </si>
  <si>
    <t>2f4ff91260aac7b457c819b3dfb311ae433a5b6d</t>
  </si>
  <si>
    <t>2f4ff9126</t>
  </si>
  <si>
    <t>Bug fix: Amaya crashed when the user opened a new view and the selection had more than 30 ancestors. Irene</t>
  </si>
  <si>
    <t>Bug-fix-Amaya-crashed-when-the-user-opened-a-new-view-and-the-selection</t>
  </si>
  <si>
    <t>Fri, 24 Mar 2000 11:33:54 +0000</t>
  </si>
  <si>
    <t>22bea983fef85fb7838bd428d1ca06f46177e6a4</t>
  </si>
  <si>
    <t>22bea983f</t>
  </si>
  <si>
    <t>af65ba1dd92bed2941b6c432b9bf36a6be3b61bf</t>
  </si>
  <si>
    <t>af65ba1dd</t>
  </si>
  <si>
    <t>JK: Changed the API of NormalizeFile so that we're able to specify which kind of convertion (%xx, URL, NONE) we want to do. Fixed a bug under Windows, where, in some cases,  the URL_SEP weren't converted into URL_SEP for URLs (directory part) when opened from the TextInput.</t>
  </si>
  <si>
    <t>JK-Changed-the-API-of-NormalizeFile-so-that-we-re-able-to-specify</t>
  </si>
  <si>
    <t>Thu, 23 Mar 2000 15:27:17 +0000</t>
  </si>
  <si>
    <t>473502f63b56fde4c7e6eb6e3f3e47aa77eb25b4</t>
  </si>
  <si>
    <t>473502f63</t>
  </si>
  <si>
    <t>621c012bf9acd684b7a5ce6345b97ec49a98cac9</t>
  </si>
  <si>
    <t>621c012bf</t>
  </si>
  <si>
    <t>JK: an ifdef ate a )</t>
  </si>
  <si>
    <t>JK-an-ifdef-ate-a</t>
  </si>
  <si>
    <t>Thu, 23 Mar 2000 11:12:40 +0000</t>
  </si>
  <si>
    <t>ff171e0af825c4829ac69a6cd4d632320d2931eb</t>
  </si>
  <si>
    <t>ff171e0af</t>
  </si>
  <si>
    <t>329cdb02cd601829f52fb36f24ac75ca8a5cddbb</t>
  </si>
  <si>
    <t>329cdb02c</t>
  </si>
  <si>
    <t>JK: Added support for unescaping the %xx sequences when following relative links that point to local files. This solves problems when browsing a set of pages that was downloaded off from some site.</t>
  </si>
  <si>
    <t>JK-Added-support-for-unescaping-the-xx-sequences-when-following</t>
  </si>
  <si>
    <t>Thu, 23 Mar 2000 11:04:48 +0000</t>
  </si>
  <si>
    <t>d6b296822f232002510fd92a4d05900219ea4627</t>
  </si>
  <si>
    <t>d6b296822</t>
  </si>
  <si>
    <t>19f80e63279ecd21b79815b65787b14a0316ef48</t>
  </si>
  <si>
    <t>19f80e632</t>
  </si>
  <si>
    <t>JK: the previous fix had broken the homedir per ~ update on the text area</t>
  </si>
  <si>
    <t>JK-the-previous-fix-had-broken-the-homedir-per-update-on-the-text</t>
  </si>
  <si>
    <t>Wed, 22 Mar 2000 10:55:21 +0000</t>
  </si>
  <si>
    <t>1477096b3bce18530d917b65d0fcacf165db5a89</t>
  </si>
  <si>
    <t>1477096b3</t>
  </si>
  <si>
    <t>060530a2841d1d02a58c4d7decbce75310363e36</t>
  </si>
  <si>
    <t>060530a28</t>
  </si>
  <si>
    <t>JK: Fixed a bug with the removal of \n chars in the address text area. Added the same operation to the File/Open dialogue.</t>
  </si>
  <si>
    <t>JK-Fixed-a-bug-with-the-removal-of-n-chars-in-the-address-text-area</t>
  </si>
  <si>
    <t>Wed, 22 Mar 2000 10:01:07 +0000</t>
  </si>
  <si>
    <t>d959a3e7ae282aa0e1b2eb43e62faf6cf5b69449</t>
  </si>
  <si>
    <t>d959a3e7a</t>
  </si>
  <si>
    <t>85998a3680162fe7bf622045e3abba661d418343</t>
  </si>
  <si>
    <t>85998a368</t>
  </si>
  <si>
    <t>JK: Tweaked a bit the order of the Manage/Unmanage calls to make the address bar work correctly under both Motif and Lesstif.</t>
  </si>
  <si>
    <t>JK-Tweaked-a-bit-the-order-of-the-Manage-Unmanage-calls-to-make-the</t>
  </si>
  <si>
    <t>Tue, 21 Mar 2000 17:16:41 +0000</t>
  </si>
  <si>
    <t>3e0b0ee6cdc8cc762c6dd7bf2c154912716386b8</t>
  </si>
  <si>
    <t>3e0b0ee6c</t>
  </si>
  <si>
    <t>9c81b2be8fa91a910843a0ac8e66d2e226819101</t>
  </si>
  <si>
    <t>9c81b2be8</t>
  </si>
  <si>
    <t>JK: fixed a misalignment between these files and amayamsg.h</t>
  </si>
  <si>
    <t>JK-fixed-a-misalignment-between-these-files-and-amayamsg.h</t>
  </si>
  <si>
    <t>Tue, 21 Mar 2000 11:34:53 +0000</t>
  </si>
  <si>
    <t>b2676cbb93debcf60a3c76de1c351d31cf834eb3</t>
  </si>
  <si>
    <t>b2676cbb9</t>
  </si>
  <si>
    <t>49f698836c31f43891f0eb7d78223bd27fecea62</t>
  </si>
  <si>
    <t>49f698836</t>
  </si>
  <si>
    <t>Mon, 20 Mar 2000 17:24:27 +0000</t>
  </si>
  <si>
    <t>e7a3b3c8916d416a31a68ddf3970c2a2d8f4607f</t>
  </si>
  <si>
    <t>e7a3b3c89</t>
  </si>
  <si>
    <t>7f906c8d3909ebf4c13a65c92e40fe39f01e029e</t>
  </si>
  <si>
    <t>7f906c8d3</t>
  </si>
  <si>
    <t>JK: Support for file:/// file://localhost/ file: and removed the ad-hoc convertion for ~ in a file: URL.</t>
  </si>
  <si>
    <t>JK-Support-for-file-file-localhost-file-and-removed-the</t>
  </si>
  <si>
    <t>Mon, 20 Mar 2000 17:19:32 +0000</t>
  </si>
  <si>
    <t>0b31b4c506844049bdf9da6d04a54eca4ef86555</t>
  </si>
  <si>
    <t>0b31b4c50</t>
  </si>
  <si>
    <t>f22ae1276f7f126c3491172a08f2a12a1b09c4a5</t>
  </si>
  <si>
    <t>f22ae1276</t>
  </si>
  <si>
    <t>Fixing a loop in Amaya when the cursor was at the buttom of the ToC</t>
  </si>
  <si>
    <t>Fixing-a-loop-in-Amaya-when-the-cursor-was-at-the-buttom-of-the-ToC</t>
  </si>
  <si>
    <t>Mon, 20 Mar 2000 17:19:28 +0000</t>
  </si>
  <si>
    <t>6a7715d7965227468aff32b7b682b51b902ec6e5</t>
  </si>
  <si>
    <t>6a7715d79</t>
  </si>
  <si>
    <t>8f5c06242586172493b887048fb019f6ed11fef4</t>
  </si>
  <si>
    <t>8f5c06242</t>
  </si>
  <si>
    <t>Amaya could crash on Windows platforms when the window was closed Irene</t>
  </si>
  <si>
    <t>Amaya-could-crash-on-Windows-platforms-when-the-window-was-closed</t>
  </si>
  <si>
    <t>Mon, 20 Mar 2000 17:14:29 +0000</t>
  </si>
  <si>
    <t>f367eaf7038100b3dfda47923b4bf7bc6442b704</t>
  </si>
  <si>
    <t>f367eaf70</t>
  </si>
  <si>
    <t>c878cbaf5e51b271b7092ccac071ab0462dd7fc2</t>
  </si>
  <si>
    <t>c878cbaf5</t>
  </si>
  <si>
    <t>JK: Realigned the palette button in the color preferences menu</t>
  </si>
  <si>
    <t>JK-Realigned-the-palette-button-in-the-color-preferences-menu</t>
  </si>
  <si>
    <t>Mon, 20 Mar 2000 16:30:15 +0000</t>
  </si>
  <si>
    <t>87785e2f3aab628db3beb69743dc10fcc61844ed</t>
  </si>
  <si>
    <t>87785e2f3</t>
  </si>
  <si>
    <t>c94ed73cc3d10e214dcf2b0b25a3fc5dff71f7cb</t>
  </si>
  <si>
    <t>c94ed73cc</t>
  </si>
  <si>
    <t>JK: Added the missing messages needed for the localization of the configuration menus.</t>
  </si>
  <si>
    <t>JK-Added-the-missing-messages-needed-for-the-localization-of-the</t>
  </si>
  <si>
    <t>Mon, 20 Mar 2000 16:18:24 +0000</t>
  </si>
  <si>
    <t>086993f2a8baf5f8ac2a45d8658e2cdc76b60267</t>
  </si>
  <si>
    <t>086993f2a</t>
  </si>
  <si>
    <t>21179aef6d797d7ccc45c3d440c70de5ffe2cedc</t>
  </si>
  <si>
    <t>21179aef6</t>
  </si>
  <si>
    <t>Temporary state of the table formatter irene</t>
  </si>
  <si>
    <t>Temporary-state-of-the-table-formatter</t>
  </si>
  <si>
    <t>Mon, 20 Mar 2000 11:36:59 +0000</t>
  </si>
  <si>
    <t>2e60307001abe731a95f90b014e025d5b1ce1329</t>
  </si>
  <si>
    <t>2e6030700</t>
  </si>
  <si>
    <t>3d5ad39b29e4efcaec5480c8b3f1f21796862c8c</t>
  </si>
  <si>
    <t>3d5ad39b2</t>
  </si>
  <si>
    <t>Fixing some GTK compilation troubles due to the Unicodification (Not complete yet) Irene</t>
  </si>
  <si>
    <t>Fixing-some-GTK-compilation-troubles-due-to-the-Unicodification</t>
  </si>
  <si>
    <t>Mon, 20 Mar 2000 10:11:55 +0000</t>
  </si>
  <si>
    <t>d9ec189bc642479429c96aaf989f9b42deb0d15a</t>
  </si>
  <si>
    <t>d9ec189bc</t>
  </si>
  <si>
    <t>6c5b2e0b112a40ab1e18051405afb85eb499cb8a</t>
  </si>
  <si>
    <t>6c5b2e0b1</t>
  </si>
  <si>
    <t>typo; make the annotation valid XML</t>
  </si>
  <si>
    <t>typo-make-the-annotation-valid-XML</t>
  </si>
  <si>
    <t>Fri, 17 Mar 2000 17:09:58 +0000</t>
  </si>
  <si>
    <t>22c96cc6d63973b6c355f8c6114883b1c4e218a5</t>
  </si>
  <si>
    <t>22c96cc6d</t>
  </si>
  <si>
    <t>f2e5e10476946a76a810d8a3b3348d0b7bdade15</t>
  </si>
  <si>
    <t>f2e5e1047</t>
  </si>
  <si>
    <t>New features: Browsing and saving HTML files according to the charset.               Charset may be given by the http header or the http-equiv               element.</t>
  </si>
  <si>
    <t>New-features-Browsing-and-saving-HTML-files-according-to-the-charset</t>
  </si>
  <si>
    <t>Fri, 17 Mar 2000 12:24:31 +0000</t>
  </si>
  <si>
    <t>00c35fb107cf918563a825afd51c2fd983be3601</t>
  </si>
  <si>
    <t>00c35fb10</t>
  </si>
  <si>
    <t>884990cda6e241169e696192261c98b98f4bc4a7</t>
  </si>
  <si>
    <t>884990cda</t>
  </si>
  <si>
    <t>JK: Modified all the Special/Configuration menus so that they use the text from the Amaya dialogue files. Some messages need to be added to those files to finish the conversion.</t>
  </si>
  <si>
    <t>JK-Modified-all-the-Special-Configuration-menus-so-that-they-use</t>
  </si>
  <si>
    <t>Thu, 16 Mar 2000 18:06:00 +0000</t>
  </si>
  <si>
    <t>cdc460138a764f30f959954b7fd4e5cd4c9dc306</t>
  </si>
  <si>
    <t>cdc460138</t>
  </si>
  <si>
    <t>6136be52d4206383c334bfe415bf855865da8988</t>
  </si>
  <si>
    <t>6136be52d</t>
  </si>
  <si>
    <t>JK: shortened a message that wasn't looking well under Windows</t>
  </si>
  <si>
    <t>JK-shortened-a-message-that-wasn-t-looking-well-under-Windows</t>
  </si>
  <si>
    <t>Thu, 16 Mar 2000 18:03:30 +0000</t>
  </si>
  <si>
    <t>18c2d46ac2dde05abae46ffee18102245c447e35</t>
  </si>
  <si>
    <t>18c2d46ac</t>
  </si>
  <si>
    <t>7a8b3045c9b01d9a20f4f8f06d8419622e53fa21</t>
  </si>
  <si>
    <t>7a8b3045c</t>
  </si>
  <si>
    <t>JK: Changed the variable that stores a dictionary directory from a static to a dynamic allocation. This fixes up the problem of spellchecking not working when Amaya is installed in a deep dir hierarchy.</t>
  </si>
  <si>
    <t>JK-Changed-the-variable-that-stores-a-dictionary-directory-from-a-static</t>
  </si>
  <si>
    <t>Wed, 15 Mar 2000 17:03:23 +0000</t>
  </si>
  <si>
    <t>cc788191cf8ba21fa46fca047e835d7c8efb5cd4</t>
  </si>
  <si>
    <t>cc788191c</t>
  </si>
  <si>
    <t>8254065888ba482433ea5aeda3a950e09a046976</t>
  </si>
  <si>
    <t>Fixing memory leaks: - shortcuts managing - disabling CSS style sheets Irene</t>
  </si>
  <si>
    <t>Wed, 15 Mar 2000 08:36:51 +0000</t>
  </si>
  <si>
    <t>c1bd40dc968fc58183553452e3c1a22077b6fc71</t>
  </si>
  <si>
    <t>c1bd40dc9</t>
  </si>
  <si>
    <t>cc3ce96fecc9252b5eeaf21c399ad59422eb3e12</t>
  </si>
  <si>
    <t>cc3ce96fe</t>
  </si>
  <si>
    <t>Bug fix: when setting the lanf attribute on an element containing a    mathematical expression in MathML some math symbols were changed    to strange characters. VQ.</t>
  </si>
  <si>
    <t>Bug-fix-when-setting-the-lanf-attribute-on-an-element-containing-a</t>
  </si>
  <si>
    <t>Tue, 14 Mar 2000 16:27:54 +0000</t>
  </si>
  <si>
    <t>49c5690551f5665b81eb387684c7b066ad75d665</t>
  </si>
  <si>
    <t>49c569055</t>
  </si>
  <si>
    <t>1ea5c4180bae1510c4e3b6830462000a15414096</t>
  </si>
  <si>
    <t>1ea5c4180</t>
  </si>
  <si>
    <t>Fixing memory leaks introduced by the unicodification in FindColor, Do_nothing, EndStartTag</t>
  </si>
  <si>
    <t>Fixing-memory-leaks-introduced-by-the-unicodification-in-FindColor</t>
  </si>
  <si>
    <t>Tue, 14 Mar 2000 16:18:56 +0000</t>
  </si>
  <si>
    <t>e2914bd8330bc4829573a2654eff7ec7e12b724d</t>
  </si>
  <si>
    <t>e2914bd83</t>
  </si>
  <si>
    <t>1b1828bdbb8deaea8c3e4240ef88c62945752fb9</t>
  </si>
  <si>
    <t>1b1828bdb</t>
  </si>
  <si>
    <t>Editing an attribute could crash Amaya Irene</t>
  </si>
  <si>
    <t>Editing-an-attribute-could-crash-Amaya</t>
  </si>
  <si>
    <t>Tue, 14 Mar 2000 16:13:11 +0000</t>
  </si>
  <si>
    <t>130174d3cd4c89897d7eb7117a9ee0c38e7d6133</t>
  </si>
  <si>
    <t>130174d3c</t>
  </si>
  <si>
    <t>c215acf5c75bbee30cb7640436aa7fb8bd243ad4</t>
  </si>
  <si>
    <t>c215acf5c</t>
  </si>
  <si>
    <t>Fixing a compiling error Adding an indicator that allows Amaya to control document changes Irene</t>
  </si>
  <si>
    <t>Tue, 14 Mar 2000 08:40:01 +0000</t>
  </si>
  <si>
    <t>2b3603de8754a58636b88bcbb6831075c4bdbde7</t>
  </si>
  <si>
    <t>2b3603de8</t>
  </si>
  <si>
    <t>6a76e634ab1fe0a986a78f87b29e2a8b060a792c</t>
  </si>
  <si>
    <t>6a76e634a</t>
  </si>
  <si>
    <t>JK: CleanCopyFile was called too often.</t>
  </si>
  <si>
    <t>JK-CleanCopyFile-was-called-too-often</t>
  </si>
  <si>
    <t>Mon, 13 Mar 2000 17:15:21 +0000</t>
  </si>
  <si>
    <t>a532e71f806f394ab181059f9f3f5c2e211645b7</t>
  </si>
  <si>
    <t>a532e71f8</t>
  </si>
  <si>
    <t>04c79405cb5bf0c6948fa6343656b08024f578e3</t>
  </si>
  <si>
    <t>04c79405c</t>
  </si>
  <si>
    <t>uninitialized var in ANNOT_InitDocumentBody</t>
  </si>
  <si>
    <t>uninitialized-var-in-ANNOT_InitDocumentBody</t>
  </si>
  <si>
    <t>Mon, 13 Mar 2000 17:05:19 +0000</t>
  </si>
  <si>
    <t>eb981ff641c1765ef597e5b515f5efe67b83564b</t>
  </si>
  <si>
    <t>eb981ff64</t>
  </si>
  <si>
    <t>e9740116439f312586dded1cbc0d4b82e0d1e78f</t>
  </si>
  <si>
    <t>e97401164</t>
  </si>
  <si>
    <t>Unicode: Make proto</t>
  </si>
  <si>
    <t>Unicode-Make-proto</t>
  </si>
  <si>
    <t>Mon, 13 Mar 2000 16:27:28 +0000</t>
  </si>
  <si>
    <t>4e0d8545d3d63993aa81e7d521b14b6813fd39ea</t>
  </si>
  <si>
    <t>4e0d8545d</t>
  </si>
  <si>
    <t>599a37b5755d2648d1366fea9586f57818867e01</t>
  </si>
  <si>
    <t>599a37b57</t>
  </si>
  <si>
    <t>Unicode:</t>
  </si>
  <si>
    <t>Unicode</t>
  </si>
  <si>
    <t xml:space="preserve">New features:_x000D_
_x000D_
Autodection of charset if available in the http header._x000D_
Autodection of charset if not vailable in the http heaader but_x000D_
available in the HTML source._x000D_
If no information about charset it is intialized to UTF-8 by default._x000D_
_x000D_
New function: TtaGetCharset._x000D_
_x000D_
Amaya is able to handle the following charsets:_x000D_
_x000D_
utf-8_x000D_
iso-8859-1_x000D_
iso-8859-2_x000D_
iso-8859-3_x000D_
iso-8859-4_x000D_
iso-8859-5_x000D_
iso-8859-6_x000D_
iso-8859-7_x000D_
iso-8859-8_x000D_
iso-8859-9_x000D_
_x000D_
windows 1250 code page_x000D_
windows 1251 code page_x000D_
windows 1252 code page_x000D_
windows 1253 code page_x000D_
windows 1254 code page_x000D_
windows 1255 code page_x000D_
windows 1256 code page_x000D_
windows 1257 code page_x000D_
_x000D_
Ramzi_x000D_
</t>
  </si>
  <si>
    <t>Mon, 13 Mar 2000 15:57:00 +0000</t>
  </si>
  <si>
    <t>6daf4c65bc053060e21198553f5367976404587a</t>
  </si>
  <si>
    <t>6daf4c65b</t>
  </si>
  <si>
    <t>bc95c632fd403c863af0ba7cc739ef8c612a88a5</t>
  </si>
  <si>
    <t>bc95c632f</t>
  </si>
  <si>
    <t>Fixing vertical spacing in Structure view. VQ.</t>
  </si>
  <si>
    <t>Fixing-vertical-spacing-in-Structure-view</t>
  </si>
  <si>
    <t>Mon, 13 Mar 2000 11:39:09 +0000</t>
  </si>
  <si>
    <t>8367a805a09a555684c50dd554dd7ce5039a2367</t>
  </si>
  <si>
    <t>8367a805a</t>
  </si>
  <si>
    <t>7bbcf30f28fd43e919659aa0307d63bf462553ae</t>
  </si>
  <si>
    <t>7bbcf30f2</t>
  </si>
  <si>
    <t>Adding a callback to the application from TtaQuit Irene</t>
  </si>
  <si>
    <t>Adding-a-callback-to-the-application-from-TtaQuit</t>
  </si>
  <si>
    <t>Mon, 13 Mar 2000 11:33:50 +0000</t>
  </si>
  <si>
    <t>20e9cedfc3dc672e3053400f65ee0198f7af21db</t>
  </si>
  <si>
    <t>20e9cedfc</t>
  </si>
  <si>
    <t>d05a028bf3aee515de47b9fb9a1275a41bf625c4</t>
  </si>
  <si>
    <t>d05a028bf</t>
  </si>
  <si>
    <t>Mon, 13 Mar 2000 11:25:13 +0000</t>
  </si>
  <si>
    <t>3a054de0a2b69c2a89fac6dba6edaba238cd8806</t>
  </si>
  <si>
    <t>3a054de0a</t>
  </si>
  <si>
    <t>3bbc2867329c61b6df0a9b368c992033ec3070ea</t>
  </si>
  <si>
    <t>3bbc28673</t>
  </si>
  <si>
    <t>Mon, 13 Mar 2000 11:19:24 +0000</t>
  </si>
  <si>
    <t>3eb1d6ffd53fa587c6dd9c51c50bf0c9e7a977dc</t>
  </si>
  <si>
    <t>3eb1d6ffd</t>
  </si>
  <si>
    <t>ee8bf0254df2041ff47cf1dcfea74639f18ca39e</t>
  </si>
  <si>
    <t>ee8bf0254</t>
  </si>
  <si>
    <t>Mon, 13 Mar 2000 11:11:07 +0000</t>
  </si>
  <si>
    <t>73e2d7351b48089e179fdc1de253d894e65dc69c</t>
  </si>
  <si>
    <t>73e2d7351</t>
  </si>
  <si>
    <t>fbf7b11ead4ac01c0008e1e4ee362be379a9996b</t>
  </si>
  <si>
    <t>fbf7b11ea</t>
  </si>
  <si>
    <t>Fixing some small bugs in HTMLP.P: left margin in Links view, top     and bottom margin in Table of Contents, etc. VQ.</t>
  </si>
  <si>
    <t>Fixing-some-small-bugs-in-HTMLP.P-left-margin-in-Links-view-top</t>
  </si>
  <si>
    <t>Mon, 13 Mar 2000 10:59:36 +0000</t>
  </si>
  <si>
    <t>2e7c25a01445a5d8a410ec0a78c5b01ea51da697</t>
  </si>
  <si>
    <t>2e7c25a01</t>
  </si>
  <si>
    <t>5088fe74b84e7da5b95770527f608389b49ef348</t>
  </si>
  <si>
    <t>5088fe74b</t>
  </si>
  <si>
    <t>JK: Merged all the processing of file: URLs into NormalizeFile. Modified the TextInput processing to remove \n from the URLs (may happen when the user makes a cut and paste into the text area). Some other changes for file: processing.</t>
  </si>
  <si>
    <t>JK-Merged-all-the-processing-of-file-URLs-into-NormalizeFile</t>
  </si>
  <si>
    <t>Mon, 13 Mar 2000 10:39:50 +0000</t>
  </si>
  <si>
    <t>95f460ae1cbbce090ac83ded3a4ceeb51c8550b4</t>
  </si>
  <si>
    <t>95f460ae1</t>
  </si>
  <si>
    <t>d749ff66bf9c433a8a8e85d67dc8bc4be3d95db5</t>
  </si>
  <si>
    <t>d749ff66b</t>
  </si>
  <si>
    <t>JK: Removed the "one event per click" option in the text entries related to the save names, as the Normalize functions were called anyway at the end of the processing. Removed an useless file: convertion I had added for the annotations.</t>
  </si>
  <si>
    <t>JK-Removed-the-one-event-per-click-option-in-the-text-entries</t>
  </si>
  <si>
    <t>Mon, 13 Mar 2000 10:34:31 +0000</t>
  </si>
  <si>
    <t>5cd76a10c7f8a5d38bbab5cd6d0920730a4691de</t>
  </si>
  <si>
    <t>5cd76a10c</t>
  </si>
  <si>
    <t>4772835b9eabf4e792fac333a977dde35b2063bf</t>
  </si>
  <si>
    <t>4772835b9</t>
  </si>
  <si>
    <t>JK: file: URLs in images weren't being processed.</t>
  </si>
  <si>
    <t>JK-file-URLs-in-images-weren-t-being-processed</t>
  </si>
  <si>
    <t>Mon, 13 Mar 2000 10:16:42 +0000</t>
  </si>
  <si>
    <t>a84339a2c99fa3515b43caa05695b3b4fd736ad5</t>
  </si>
  <si>
    <t>a84339a2c</t>
  </si>
  <si>
    <t>808731c8f8cd4d4d63fa429135969cb32938a82f</t>
  </si>
  <si>
    <t>808731c8f</t>
  </si>
  <si>
    <t>Amaya didn't remove contexts and files attached to the last closed document (on Windows platforms only). Irene</t>
  </si>
  <si>
    <t>Amaya-didn-t-remove-contexts-and-files-attached-to-the-last-closed-document</t>
  </si>
  <si>
    <t>Mon, 13 Mar 2000 10:06:17 +0000</t>
  </si>
  <si>
    <t>ea47d773428a4d47bc051560929fc9bfe579e27e</t>
  </si>
  <si>
    <t>ea47d7734</t>
  </si>
  <si>
    <t>7c2c8d3df116503ef94927b846a58c6ba7725cfe</t>
  </si>
  <si>
    <t>7c2c8d3df</t>
  </si>
  <si>
    <t>Bug fix: variable lang in function PutNonISOlatin1Char was used    uninitialized. VQ.</t>
  </si>
  <si>
    <t>Bug-fix-variable-lang-in-function-PutNonISOlatin1Char-was-used</t>
  </si>
  <si>
    <t>Sat, 11 Mar 2000 09:55:47 +0000</t>
  </si>
  <si>
    <t>fa7f6b45d03b835f87f51e885dff50f10f586597</t>
  </si>
  <si>
    <t>fa7f6b45d</t>
  </si>
  <si>
    <t>bb8c7fd93b9d212b1a073b6713569cdf4a697aca</t>
  </si>
  <si>
    <t>bb8c7fd93</t>
  </si>
  <si>
    <t>JK: Removed the call to NormalizeFile (ConvertFile) as this call is now in GetHTMLDocument.</t>
  </si>
  <si>
    <t>JK-Removed-the-call-to-NormalizeFile-ConvertFile-as-this-call</t>
  </si>
  <si>
    <t>Fri, 10 Mar 2000 18:24:10 +0000</t>
  </si>
  <si>
    <t>1a5c41ca2afd27d93c24eb22f6075fb03afc1b29</t>
  </si>
  <si>
    <t>1a5c41ca2</t>
  </si>
  <si>
    <t>8156bbf86c0c30d42acbb69d13f411a0336ea6eb</t>
  </si>
  <si>
    <t>8156bbf86</t>
  </si>
  <si>
    <t>JK: Following an annotation link resulted in the adding of an entry in the history file.</t>
  </si>
  <si>
    <t>JK-Following-an-annotation-link-resulted-in-the-adding-of-an-entry-in-the</t>
  </si>
  <si>
    <t>Fri, 10 Mar 2000 18:22:54 +0000</t>
  </si>
  <si>
    <t>ebb00a228df1bf9a7846f1da67f2f3b6279cd0d7</t>
  </si>
  <si>
    <t>ebb00a228</t>
  </si>
  <si>
    <t>ec8ee931a95b6e0c3411c6ab788e59a8aca2c4c4</t>
  </si>
  <si>
    <t>ec8ee931a</t>
  </si>
  <si>
    <t>JK: The LoadAnnotation button was calling the PostAnnotation function!</t>
  </si>
  <si>
    <t>JK-The-LoadAnnotation-button-was-calling-the-PostAnnotation-function</t>
  </si>
  <si>
    <t>Fri, 10 Mar 2000 18:19:48 +0000</t>
  </si>
  <si>
    <t>ce8cc2b496d24ecf91c3774d34b8b67f81404e0e</t>
  </si>
  <si>
    <t>ce8cc2b49</t>
  </si>
  <si>
    <t>744cbc501290e658d33d8b79a157d231aec468c9</t>
  </si>
  <si>
    <t>744cbc501</t>
  </si>
  <si>
    <t>JK: Changes for taking into account the unicodification of Amaya (work under progress). Now using NormalizeFile to deal with the file: URLs.</t>
  </si>
  <si>
    <t>JK-Changes-for-taking-into-account-the-unicodification-of-Amaya</t>
  </si>
  <si>
    <t>Fri, 10 Mar 2000 18:18:25 +0000</t>
  </si>
  <si>
    <t>210e21b02d3740116c3939b9bc6130ae7c9988f7</t>
  </si>
  <si>
    <t>210e21b02</t>
  </si>
  <si>
    <t>17a78d3131554e28baf5f1538145ef94d17ed84a</t>
  </si>
  <si>
    <t>17a78d313</t>
  </si>
  <si>
    <t>Fri, 10 Mar 2000 16:29:11 +0000</t>
  </si>
  <si>
    <t>08be603ee1089479f728cca9490807355e7d7d50</t>
  </si>
  <si>
    <t>08be603ee</t>
  </si>
  <si>
    <t>b2bc144f59cef101e7747b36f865db3703a24fc0</t>
  </si>
  <si>
    <t>b2bc144f5</t>
  </si>
  <si>
    <t>Prevent a crash on Windows platforms Irene</t>
  </si>
  <si>
    <t>Prevent-a-crash-on-Windows-platforms</t>
  </si>
  <si>
    <t>Fri, 10 Mar 2000 16:03:38 +0000</t>
  </si>
  <si>
    <t>c142100b55605708377af2bfd26824af898fa3aa</t>
  </si>
  <si>
    <t>c142100b5</t>
  </si>
  <si>
    <t>508ca42a36358dcf55e669eb350d05e6a23273ca</t>
  </si>
  <si>
    <t>508ca42a3</t>
  </si>
  <si>
    <t>another missing include Irene</t>
  </si>
  <si>
    <t>another-missing-include</t>
  </si>
  <si>
    <t>Fri, 10 Mar 2000 16:01:15 +0000</t>
  </si>
  <si>
    <t>55927efa17011e77326161a4fd1905b9c8ace231</t>
  </si>
  <si>
    <t>55927efa1</t>
  </si>
  <si>
    <t>689834e4661883ed5e59323c472d19a51e6d62d6</t>
  </si>
  <si>
    <t>The function TtaSetApplicationQuit was not declared by thotlib includes Irene</t>
  </si>
  <si>
    <t>The-function-TtaSetApplicationQuit-was-not-declared-by-thotlib-includes</t>
  </si>
  <si>
    <t>Fri, 10 Mar 2000 15:54:41 +0000</t>
  </si>
  <si>
    <t>6b6fb22a949d29806e7ceb1522f911d94db011ea</t>
  </si>
  <si>
    <t>6b6fb22a9</t>
  </si>
  <si>
    <t>5fcb081cfcb194b76c9deecaff117b0962903188</t>
  </si>
  <si>
    <t>5fcb081cf</t>
  </si>
  <si>
    <t>Due to a Unicode change it was impossible to launch amaya using a link. Irene</t>
  </si>
  <si>
    <t>Due-to-a-Unicode-change-it-was-impossible-to-launch-amaya-using-a-link</t>
  </si>
  <si>
    <t>Fri, 10 Mar 2000 14:14:43 +0000</t>
  </si>
  <si>
    <t>2461275d9c9351e72363929d8188f3c276c6e552</t>
  </si>
  <si>
    <t>2461275d9</t>
  </si>
  <si>
    <t>b3fa11def4f2f274cf413cc97c4b6e6099413d37</t>
  </si>
  <si>
    <t>b3fa11def</t>
  </si>
  <si>
    <t>Lock and Unlock the table formatting within each editing commands. Prevent attribute redisplay within removed part of the document tree. Irene</t>
  </si>
  <si>
    <t>Lock-and-Unlock-the-table-formatting-within-each-editing-commands</t>
  </si>
  <si>
    <t>Fri, 10 Mar 2000 11:19:15 +0000</t>
  </si>
  <si>
    <t>f3d18bbd5259addaca6a008873753926304560cb</t>
  </si>
  <si>
    <t>f3d18bbd5</t>
  </si>
  <si>
    <t>174afe688cceed437ab69858534c481684221c28</t>
  </si>
  <si>
    <t>174afe688</t>
  </si>
  <si>
    <t>JK: added a conversion from URL_SEP to DIR_SEP for file: URLs.</t>
  </si>
  <si>
    <t>JK-added-a-conversion-from-URL_SEP-to-DIR_SEP-for-file-URLs</t>
  </si>
  <si>
    <t>Wed, 8 Mar 2000 16:19:04 +0000</t>
  </si>
  <si>
    <t>8514713495a81d9d97213178f43591d4cc983614</t>
  </si>
  <si>
    <t>61a66192e857d10dd3fa1fbd7160be38a2e3e479</t>
  </si>
  <si>
    <t>61a66192e</t>
  </si>
  <si>
    <t>Bug fix: Amaya crashed when a TD including a table was deleted Irene</t>
  </si>
  <si>
    <t>Bug-fix-Amaya-crashed-when-a-TD-including-a-table-was-deleted</t>
  </si>
  <si>
    <t>Wed, 8 Mar 2000 16:15:15 +0000</t>
  </si>
  <si>
    <t>8a8b868c290020a6742b2b326673b618bb2156ee</t>
  </si>
  <si>
    <t>8a8b868c2</t>
  </si>
  <si>
    <t>d6f9e8ee409189787904cd0c0c6a10c26550635c</t>
  </si>
  <si>
    <t>d6f9e8ee4</t>
  </si>
  <si>
    <t>Make Book crashed Amaya Irene</t>
  </si>
  <si>
    <t>Make-Book-crashed-Amaya</t>
  </si>
  <si>
    <t>Wed, 8 Mar 2000 15:05:27 +0000</t>
  </si>
  <si>
    <t>56a368f667bf9772b6f3558f341c3ef17e19f8a9</t>
  </si>
  <si>
    <t>56a368f66</t>
  </si>
  <si>
    <t>b1aa487d30b33e0f4ffc1c972f7981ed602164cb</t>
  </si>
  <si>
    <t>b1aa487d3</t>
  </si>
  <si>
    <t>JK: changed the recover function to take into account the new http_headers structure. Removed the charset extensions I had done for the metadata, but left the hooks on the place it should be done. It wasn't possible to follow a link to an annotation anymore.</t>
  </si>
  <si>
    <t>JK-changed-the-recover-function-to-take-into-account-the-new-http_headers</t>
  </si>
  <si>
    <t>Wed, 8 Mar 2000 11:18:48 +0000</t>
  </si>
  <si>
    <t>2b96be82547e7c474cf255be4b0e3fabeb2835a5</t>
  </si>
  <si>
    <t>2b96be825</t>
  </si>
  <si>
    <t>836c768ce61f26c8ccac9020dd53a78fd7e88e73</t>
  </si>
  <si>
    <t>836c768ce</t>
  </si>
  <si>
    <t>Error in the interpretation of drawing style Irene</t>
  </si>
  <si>
    <t>Error-in-the-interpretation-of-drawing-style</t>
  </si>
  <si>
    <t>Wed, 8 Mar 2000 09:10:20 +0000</t>
  </si>
  <si>
    <t>7d4f2556e763d8136803770e53bc07a05035b593</t>
  </si>
  <si>
    <t>7d4f2556e</t>
  </si>
  <si>
    <t>4952c872c2ca789d9ecef2e9ec0fc423d3b8d712</t>
  </si>
  <si>
    <t>4952c872c</t>
  </si>
  <si>
    <t>Wed, 8 Mar 2000 08:03:34 +0000</t>
  </si>
  <si>
    <t>856b98ae27be1b745f056641a1e307da1d182bfa</t>
  </si>
  <si>
    <t>856b98ae2</t>
  </si>
  <si>
    <t>1632ad599ea554f7c92fed98d5c53f4a3843d8d3</t>
  </si>
  <si>
    <t>1632ad599</t>
  </si>
  <si>
    <t>Tue, 7 Mar 2000 16:58:29 +0000</t>
  </si>
  <si>
    <t>f72f087c5af02eb68a070c23ab0625cac3f2b081</t>
  </si>
  <si>
    <t>f72f087c5</t>
  </si>
  <si>
    <t>6c74f38c7e564f989c78cb680988f7737bdbd6a2</t>
  </si>
  <si>
    <t>6c74f38c7</t>
  </si>
  <si>
    <t>Remove the warning: Thot editor sources not found</t>
  </si>
  <si>
    <t>Remove-the-warning-Thot-editor-sources-not-found</t>
  </si>
  <si>
    <t xml:space="preserve">A "make depend" is necessary_x000D_
_x000D_
Irene_x000D_
</t>
  </si>
  <si>
    <t>Tue, 7 Mar 2000 16:54:53 +0000</t>
  </si>
  <si>
    <t>c486b03d788eecba7afbbbb75da769b270188873</t>
  </si>
  <si>
    <t>c486b03d7</t>
  </si>
  <si>
    <t>4f3c13d94958c97814249fc957dd769c89dadd90</t>
  </si>
  <si>
    <t>4f3c13d94</t>
  </si>
  <si>
    <t>Remove the Java stuff Irene</t>
  </si>
  <si>
    <t>Remove-the-Java-stuff</t>
  </si>
  <si>
    <t>Tue, 7 Mar 2000 15:51:41 +0000</t>
  </si>
  <si>
    <t>ac49698a4c84bf17d8fe3ed27d034dd71e549048</t>
  </si>
  <si>
    <t>ac49698a4</t>
  </si>
  <si>
    <t>dd490c45a18367f92356903fc732a0e6bdd57557</t>
  </si>
  <si>
    <t>dd490c45a</t>
  </si>
  <si>
    <t>JK: when there was a confirmation dialogue during the redirection of a PUT, pressing the cancel button canceled all subsequent handler calls. The result were memory leaks and a red stop button.</t>
  </si>
  <si>
    <t>JK-when-there-was-a-confirmation-dialogue-during-the-redirection-of</t>
  </si>
  <si>
    <t>Tue, 7 Mar 2000 11:42:18 +0000</t>
  </si>
  <si>
    <t>865d770b814c7893d544426efeb257876b148f2e</t>
  </si>
  <si>
    <t>865d770b8</t>
  </si>
  <si>
    <t>09fe32fa69c10f81204a2a25c1b36a67ce3c9bf8</t>
  </si>
  <si>
    <t>09fe32fa6</t>
  </si>
  <si>
    <t>Functions TtaWC2ISOdup and TtaISO2WCdup were not declared. That made problems because the default signature is int which could be incompatible with  a pointer. Irene</t>
  </si>
  <si>
    <t>Functions-TtaWC2ISOdup-and-TtaISO2WCdup-were-not-declared</t>
  </si>
  <si>
    <t>Mon, 6 Mar 2000 15:21:20 +0000</t>
  </si>
  <si>
    <t>187893c4d859e5d2bf6a58fc7138ede8d1099201</t>
  </si>
  <si>
    <t>187893c4d</t>
  </si>
  <si>
    <t>ff1137d3a2fd46e942ddbb190af1e5019d5bc7ac</t>
  </si>
  <si>
    <t>ff1137d3a</t>
  </si>
  <si>
    <t>JK: the SAFE_PUT_REDIRECT variable was being initialized as a BOOL.</t>
  </si>
  <si>
    <t>JK-the-SAFE_PUT_REDIRECT-variable-was-being-initialized-as-a-BOOL</t>
  </si>
  <si>
    <t>Mon, 6 Mar 2000 14:22:21 +0000</t>
  </si>
  <si>
    <t>4c0079b3a535a7f07c30a77927b3873aedf702fc</t>
  </si>
  <si>
    <t>4c0079b3a</t>
  </si>
  <si>
    <t>dcfa4f11ecf2127a467e872e0cd5cd7b699ed5b2</t>
  </si>
  <si>
    <t>dcfa4f11e</t>
  </si>
  <si>
    <t>JK: enhanced the error message processing for reducing the number of -1 messages. We now output any error text we find and only give the status code in case there's nothing else. Some further enhancements are needed to make it more user-friendly.</t>
  </si>
  <si>
    <t>JK-enhanced-the-error-message-processing-for-reducing-the-number-of-1</t>
  </si>
  <si>
    <t>Mon, 6 Mar 2000 13:57:21 +0000</t>
  </si>
  <si>
    <t>1a7592734efd7bfb175c20fdbd40361a3e499e17</t>
  </si>
  <si>
    <t>1a7592734</t>
  </si>
  <si>
    <t>611f805c1425ea58aaae7c935df6bde25de6392b</t>
  </si>
  <si>
    <t>611f805c1</t>
  </si>
  <si>
    <t>Bug fixed: Copy/Paste.</t>
  </si>
  <si>
    <t>Bug-fixed-Copy-Paste</t>
  </si>
  <si>
    <t>Mon, 6 Mar 2000 13:45:27 +0000</t>
  </si>
  <si>
    <t>201156ec57111dfe069d5ca3f75c61b65c34e20f</t>
  </si>
  <si>
    <t>201156ec5</t>
  </si>
  <si>
    <t>90aaa0ecbc8fc378395ee01a415582fe3e63113c</t>
  </si>
  <si>
    <t>90aaa0ecb</t>
  </si>
  <si>
    <t>Mon, 6 Mar 2000 11:23:25 +0000</t>
  </si>
  <si>
    <t>eed104677953a586a4dc2ccd30ff7e5d115d4b09</t>
  </si>
  <si>
    <t>eed104677</t>
  </si>
  <si>
    <t>80b561d5610d83e87b6b73bdde70588f5a84992c</t>
  </si>
  <si>
    <t>80b561d56</t>
  </si>
  <si>
    <t>Version 2.5</t>
  </si>
  <si>
    <t>Version-2.5</t>
  </si>
  <si>
    <t>Mon, 6 Mar 2000 08:22:53 +0000</t>
  </si>
  <si>
    <t>20468c5ce66e74415d8d96c00f90a86d003de657</t>
  </si>
  <si>
    <t>20468c5ce</t>
  </si>
  <si>
    <t>f496e09e3c0555ff9da3bdba21c79bd73c1ef214</t>
  </si>
  <si>
    <t>f496e09e3</t>
  </si>
  <si>
    <t>Better interpretation of extended cells Irene</t>
  </si>
  <si>
    <t>Better-interpretation-of-extended-cells</t>
  </si>
  <si>
    <t>Mon, 6 Mar 2000 08:18:47 +0000</t>
  </si>
  <si>
    <t>c12a9c9a0f4c8b5bc47fe39ff0fbad1a0fc3241c</t>
  </si>
  <si>
    <t>c12a9c9a0</t>
  </si>
  <si>
    <t>18d3b824d784ce92010e044d77c7d53063437441</t>
  </si>
  <si>
    <t>18d3b824d</t>
  </si>
  <si>
    <t>Amaya generated extra cells. Irene</t>
  </si>
  <si>
    <t>Amaya-generated-extra-cells</t>
  </si>
  <si>
    <t>Mon, 6 Mar 2000 08:03:28 +0000</t>
  </si>
  <si>
    <t>63e290321211b225c974e0a7bb6552ad6ffc443d</t>
  </si>
  <si>
    <t>63e290321</t>
  </si>
  <si>
    <t>9fb7e4a0e99e92c04de4d30ac856ea8cd0f4da5a</t>
  </si>
  <si>
    <t>9fb7e4a0e</t>
  </si>
  <si>
    <t>JK: removed an obsolete EMPTYSTR convention.</t>
  </si>
  <si>
    <t>JK-removed-an-obsolete-EMPTYSTR-convention</t>
  </si>
  <si>
    <t>Fri, 3 Mar 2000 17:59:00 +0000</t>
  </si>
  <si>
    <t>c4c086523f2077830d1824879ec5fcde72adb539</t>
  </si>
  <si>
    <t>c4c086523</t>
  </si>
  <si>
    <t>31a9ed80dfb4570bcf2625525e3eaa4db7dd90d2</t>
  </si>
  <si>
    <t>31a9ed80d</t>
  </si>
  <si>
    <t>Bug fix: there was a confusion between internal and external box width when the formatter managed stretched boxes. Irene</t>
  </si>
  <si>
    <t>Bug-fix-there-was-a-confusion-between-internal-and-external-box-width</t>
  </si>
  <si>
    <t>Fri, 3 Mar 2000 17:14:03 +0000</t>
  </si>
  <si>
    <t>98052ad09836cebcdc9dd9632b113e95f934d646</t>
  </si>
  <si>
    <t>98052ad09</t>
  </si>
  <si>
    <t>116346113effbc1aab58958e7fd63eb789e14ccc</t>
  </si>
  <si>
    <t>Make the logo smaller iRene</t>
  </si>
  <si>
    <t>Make-the-logo-smaller</t>
  </si>
  <si>
    <t>Fri, 3 Mar 2000 13:47:03 +0000</t>
  </si>
  <si>
    <t>fdec3593a0fe77d0b6cd9e27b974dbbaf03c7831</t>
  </si>
  <si>
    <t>fdec3593a</t>
  </si>
  <si>
    <t>1b80253af2c4951bb39ada364f459be0323e5ec1</t>
  </si>
  <si>
    <t>1b80253af</t>
  </si>
  <si>
    <t>Removing references to the field Title Irene</t>
  </si>
  <si>
    <t>Removing-references-to-the-field-Title</t>
  </si>
  <si>
    <t>Fri, 3 Mar 2000 13:46:28 +0000</t>
  </si>
  <si>
    <t>5cd6115dcd74d9513c5023efe3b77f22dc1d5584</t>
  </si>
  <si>
    <t>5cd6115dc</t>
  </si>
  <si>
    <t>d0ce8165eb3fbb73b23eceeb0c8dd782890455a2</t>
  </si>
  <si>
    <t>d0ce8165e</t>
  </si>
  <si>
    <t>Updating the dialogue (remove references to the filed Title) Irene</t>
  </si>
  <si>
    <t>Updating-the-dialogue-remove-references-to-the-filed-Title</t>
  </si>
  <si>
    <t>Fri, 3 Mar 2000 13:45:41 +0000</t>
  </si>
  <si>
    <t>40b1db80c07adf2baa5ce7281d5f54cf7955ba59</t>
  </si>
  <si>
    <t>40b1db80c</t>
  </si>
  <si>
    <t>0dc050042945269d713ccdeb0cb88d68e69805a2</t>
  </si>
  <si>
    <t>0dc050042</t>
  </si>
  <si>
    <t>Removing an unused variable V. Q.</t>
  </si>
  <si>
    <t>Fri, 3 Mar 2000 11:04:18 +0000</t>
  </si>
  <si>
    <t>396172d1bd5b922744a30c6587f61da24ecf2137</t>
  </si>
  <si>
    <t>396172d1b</t>
  </si>
  <si>
    <t>dc7e2100264223081517cb74e85bb98cafea784a</t>
  </si>
  <si>
    <t>dc7e21002</t>
  </si>
  <si>
    <t>Introducing attribute Charset associated with the root element of HTML and XHTML documents. VQ.</t>
  </si>
  <si>
    <t>Introducing-attribute-Charset-associated-with-the-root-element-of-HTML</t>
  </si>
  <si>
    <t>Fri, 3 Mar 2000 10:26:07 +0000</t>
  </si>
  <si>
    <t>aa0978563b6cdca02c05d8d237f97e5ecbd57878</t>
  </si>
  <si>
    <t>aa0978563</t>
  </si>
  <si>
    <t>bf62cef7b8d8ab730c1f1f75fb1390b113b9fe06</t>
  </si>
  <si>
    <t>bf62cef7b</t>
  </si>
  <si>
    <t>Fri, 3 Mar 2000 09:38:41 +0000</t>
  </si>
  <si>
    <t>9305a76c2b2d450241390b99961415f225e88763</t>
  </si>
  <si>
    <t>9305a76c2</t>
  </si>
  <si>
    <t>2c22a34ed4a69688f125f781fd89f3be9546c7c7</t>
  </si>
  <si>
    <t>2c22a34ed</t>
  </si>
  <si>
    <t>Removing the title zone. Irene</t>
  </si>
  <si>
    <t>Removing-the-title-zone</t>
  </si>
  <si>
    <t>Fri, 3 Mar 2000 09:25:25 +0000</t>
  </si>
  <si>
    <t>c8ab70a39b154c31dd9f5ca8bcadfaadd872eaaa</t>
  </si>
  <si>
    <t>c8ab70a39</t>
  </si>
  <si>
    <t>dfb4e944e1e092f1345227ee3e2ecd5ebbc4489b</t>
  </si>
  <si>
    <t>dfb4e944e</t>
  </si>
  <si>
    <t>Management of borders on Windows platforms Irene</t>
  </si>
  <si>
    <t>Management-of-borders-on-Windows-platforms</t>
  </si>
  <si>
    <t>Fri, 3 Mar 2000 09:22:15 +0000</t>
  </si>
  <si>
    <t>dad329d4c1702865666eecfa43c5a7f87b52168a</t>
  </si>
  <si>
    <t>dad329d4c</t>
  </si>
  <si>
    <t>d9d7648c16cfa50de6ba5105b7a21f7f73cbc316</t>
  </si>
  <si>
    <t>d9d7648c1</t>
  </si>
  <si>
    <t>query.c didn't compile on Windows platforms Irene</t>
  </si>
  <si>
    <t>query.c-didn-t-compile-on-Windows-platforms</t>
  </si>
  <si>
    <t>Fri, 3 Mar 2000 09:20:15 +0000</t>
  </si>
  <si>
    <t>979f1595c6da884ae056a595f482659821df797a</t>
  </si>
  <si>
    <t>979f1595c</t>
  </si>
  <si>
    <t>1a9b51101a27de67bd371f0e4db469c23058eaba</t>
  </si>
  <si>
    <t>1a9b51101</t>
  </si>
  <si>
    <t>JK: the content-type was being read directly thru the http_headers variable, instead of the wrapup function (followup from Vincent's patch).</t>
  </si>
  <si>
    <t>JK-the-content-type-was-being-read-directly-thru-the-http_headers</t>
  </si>
  <si>
    <t>Fri, 3 Mar 2000 08:38:49 +0000</t>
  </si>
  <si>
    <t>8ce2211cb727351f24e2a683273e0b85ef61be54</t>
  </si>
  <si>
    <t>8ce2211cb</t>
  </si>
  <si>
    <t>76eddbb7ed841be8257a140f1dfe1f29b35d50bc</t>
  </si>
  <si>
    <t>76eddbb7e</t>
  </si>
  <si>
    <t>Bug fix: Amaya crashed when loading a local document. VQ.</t>
  </si>
  <si>
    <t>Bug-fix-Amaya-crashed-when-loading-a-local-document</t>
  </si>
  <si>
    <t>Fri, 3 Mar 2000 07:34:33 +0000</t>
  </si>
  <si>
    <t>12b9e43aaa1b105d18d673e72438f28097ac48bb</t>
  </si>
  <si>
    <t>12b9e43aa</t>
  </si>
  <si>
    <t>b76d081fad82f3e7564b01872f8c4086d37287e2</t>
  </si>
  <si>
    <t>b76d081fa</t>
  </si>
  <si>
    <t>JK: changed the API of the GetObjectWWW callback function so that we can retrieve the charset and other HTTP headers in a simple way.</t>
  </si>
  <si>
    <t>JK-changed-the-API-of-the-GetObjectWWW-callback-function-so-that-we-can</t>
  </si>
  <si>
    <t>Thu, 2 Mar 2000 17:16:54 +0000</t>
  </si>
  <si>
    <t>e372bed91546e429f03aaddde858ecdae1154f4e</t>
  </si>
  <si>
    <t>e372bed91</t>
  </si>
  <si>
    <t>98be4913b605f07432bbdc67f479d6383e9a4808</t>
  </si>
  <si>
    <t>98be4913b</t>
  </si>
  <si>
    <t>JK: changed the API of the GetObjectWWW callback function so that we can retrieve the charset and other HTTP headers in a simple way. Fixed a bug in the authentication dialogue where the cancel button didn't do anything.</t>
  </si>
  <si>
    <t>Thu, 2 Mar 2000 17:16:34 +0000</t>
  </si>
  <si>
    <t>68f145ce26d8f3050094f1b0ff6baba4a091c16a</t>
  </si>
  <si>
    <t>68f145ce2</t>
  </si>
  <si>
    <t>e7be0ff3dfc51fbd1caccf38ef937bca9046995e</t>
  </si>
  <si>
    <t>e7be0ff3d</t>
  </si>
  <si>
    <t>An include was missing within uuconvert.c Irene</t>
  </si>
  <si>
    <t>An-include-was-missing-within-uuconvert.c</t>
  </si>
  <si>
    <t>Thu, 2 Mar 2000 17:00:58 +0000</t>
  </si>
  <si>
    <t>c075f74d9895a5a14da9db55c4b8dd8b0646ca68</t>
  </si>
  <si>
    <t>c075f74d9</t>
  </si>
  <si>
    <t>d1dc111f46d71154b81804a1a21e27875f693663</t>
  </si>
  <si>
    <t>d1dc111f4</t>
  </si>
  <si>
    <t>Amaya supports now multiple suffixes like .html.$LANG Irene</t>
  </si>
  <si>
    <t>Amaya-supports-now-multiple-suffixes-like-.html.-LANG</t>
  </si>
  <si>
    <t>Thu, 2 Mar 2000 16:58:31 +0000</t>
  </si>
  <si>
    <t>88a16c82fb8b4b0168e74b7a12d8515a730d0bb6</t>
  </si>
  <si>
    <t>88a16c82f</t>
  </si>
  <si>
    <t>02614c1bb87cf1536d483b8a55d36f0876d771dc</t>
  </si>
  <si>
    <t>02614c1bb</t>
  </si>
  <si>
    <t>JK: small update so that Ralph can compile</t>
  </si>
  <si>
    <t>JK-small-update-so-that-Ralph-can-compile</t>
  </si>
  <si>
    <t>Thu, 2 Mar 2000 15:50:14 +0000</t>
  </si>
  <si>
    <t>2233ea1456332cedadbc8ac7fd19a2c568bd821e</t>
  </si>
  <si>
    <t>2233ea145</t>
  </si>
  <si>
    <t>5e0713b67d579ffc527e1fcbc086502d3e28affe</t>
  </si>
  <si>
    <t>5e0713b67</t>
  </si>
  <si>
    <t>Unicode (Unix problems). Ramzi.</t>
  </si>
  <si>
    <t>Unicode-Unix-problems</t>
  </si>
  <si>
    <t>Thu, 2 Mar 2000 15:02:35 +0000</t>
  </si>
  <si>
    <t>bfddb65640dbb09d4f5f22d63c11e7c180fdabef</t>
  </si>
  <si>
    <t>bfddb6564</t>
  </si>
  <si>
    <t>1e2e8b012f4fc23f73d030791a731926d47d063b</t>
  </si>
  <si>
    <t>1e2e8b012</t>
  </si>
  <si>
    <t xml:space="preserve">New Features:_x000D_
- [en|fr|de|it]-* files (for instance en-libdialogue, fr-amayamsg, ...)_x000D_
  may indicate the charset at the beginning of the file:_x000D_
  The syntax is: charset=[ISO Latin 1 | ISO Latin 2 | ... | Windows-1256 | UTF8]_x000D_
_x000D_
  for example:_x000D_
  file: en-amamsg_x000D_
_x000D_
  charset=ISO Latin 1_x000D_
  0 File_x000D_
  1 File_x000D_
  ..._x000D_
_x000D_
  This information is used by TtaGetMessageTable in order to handle messages_x000D_
  in the rigth way._x000D_
  The default charset is ISO Latin 1._x000D_
_x000D_
- TtaWC2ISOdup "duplicates a wc string to an monobyte string" (???)_x000D_
- TtaISO2WCdup "duplicates a monobyte string to a WC string"_x000D_
_x000D_
- TtaWC2MB: Converts a single Wide Character into a Mono/Multibyte character_x000D_
  according to a Charset (ISOLatin1, ..., UTF8, WIN1256)_x000D_
_x000D_
- TtaMB2WC: Converts a mono/multibyte character into a Wide Character_x000D_
  according to a Charset._x000D_
_x000D_
- TtaMBS2WCS: Converts a Multibyte character string into a Wide character string._x000D_
  Memory has to be allocated for the Wide Character string before using this function._x000D_
  The conversion is done according to a Charset._x000D_
  For instance:_x000D_
  char* toto = "This is a monobyte character string";_x000D_
  CHAR_T* titi;_x000D_
  /* ... */_x000D_
  titi = TtaAllocString (strlen (toto) + 1);_x000D_
  TtaMBS2WCS (toto, titi, ISOLatin1) does the right way what_x000D_
  TtaISO2WCdup does (not in the right way)._x000D_
_x000D_
- TtaWCS2MB: converts a Wide Character string into a mono/multibyte character_x000D_
  string according to a charset. We can say the same thing here concerning_x000D_
  TtaWCS2MBS and TtaWC2ISOdup._x000D_
_x000D_
Amaya is able to handle ISO Latin1 ISO Latin 2, ISO Latin 6 (Arabic),_x000D_
Windows 1256 CP (Arabic) and UTF 8 encoded docs._x000D_
_x000D_
As soon as we have the information concerning the Charset (from the HTTP header_x000D_
or the META element), Amaya will be able to read, display and save all these_x000D_
documents._x000D_
_x000D_
Adding other charsets is very easy to do._x000D_
</t>
  </si>
  <si>
    <t>Thu, 2 Mar 2000 14:33:07 +0000</t>
  </si>
  <si>
    <t>cbcfbb4f59524893add1498417504a6562b600ba</t>
  </si>
  <si>
    <t>cbcfbb4f5</t>
  </si>
  <si>
    <t>2b4f928fbc1184dbadd873c31b870eee6c12e06d</t>
  </si>
  <si>
    <t>2b4f928fb</t>
  </si>
  <si>
    <t>The horizontal scrollbar was not updated when a table size changed Irene</t>
  </si>
  <si>
    <t>The-horizontal-scrollbar-was-not-updated-when-a-table-size-changed</t>
  </si>
  <si>
    <t>Thu, 2 Mar 2000 11:50:27 +0000</t>
  </si>
  <si>
    <t>2f99427edb4a686c3be892014c82136dbae000cd</t>
  </si>
  <si>
    <t>2f99427ed</t>
  </si>
  <si>
    <t>73720522f89c72aa8d02ee79c88c47655fe8269b</t>
  </si>
  <si>
    <t>73720522f</t>
  </si>
  <si>
    <t>When there was a selection and the structure view was open the selection was not visible within the structure view. Irene</t>
  </si>
  <si>
    <t>When-there-was-a-selection-and-the-structure-view-was-open-the-selection</t>
  </si>
  <si>
    <t>Thu, 2 Mar 2000 10:47:28 +0000</t>
  </si>
  <si>
    <t>99b87722e3ebb4bab05516e1bd93208f273286ed</t>
  </si>
  <si>
    <t>99b87722e</t>
  </si>
  <si>
    <t>6fb6260fc094e4c9501cd6a452ad401ba6a85cde</t>
  </si>
  <si>
    <t>6fb6260fc</t>
  </si>
  <si>
    <t>Fixing a crashed due to the Unicode Irene</t>
  </si>
  <si>
    <t>Fixing-a-crashed-due-to-the-Unicode</t>
  </si>
  <si>
    <t>Thu, 2 Mar 2000 10:45:00 +0000</t>
  </si>
  <si>
    <t>6335eea3418a1eebfa9bee0c97a2d1e7c49c59e5</t>
  </si>
  <si>
    <t>6335eea34</t>
  </si>
  <si>
    <t>83145e498982e451ef54c4611ca020c60376e608</t>
  </si>
  <si>
    <t>83145e498</t>
  </si>
  <si>
    <t>Two new function: - TtaWC2ISOdup: duplicates a WC string into a monobyte string (char*) - TtaISO2WCdup: duplicates a monbyte string (char*) into a WC String.</t>
  </si>
  <si>
    <t>Two-new-function</t>
  </si>
  <si>
    <t xml:space="preserve">In my opinion these two function does mean nothing but anyway._x000D_
</t>
  </si>
  <si>
    <t>Thu, 2 Mar 2000 10:41:35 +0000</t>
  </si>
  <si>
    <t>5911061fdd56c4dd86e80146d49881baa12e6c35</t>
  </si>
  <si>
    <t>5911061fd</t>
  </si>
  <si>
    <t>d98f2b027274fd03c70add312ac6f8d29b8cbba7</t>
  </si>
  <si>
    <t>d98f2b027</t>
  </si>
  <si>
    <t>Amaya limited the length of each posted paramater within a HTML form Irene</t>
  </si>
  <si>
    <t>Amaya-limited-the-length-of-each-posted-paramater-within-a-HTML-form</t>
  </si>
  <si>
    <t>Wed, 1 Mar 2000 17:32:48 +0000</t>
  </si>
  <si>
    <t>5fffddbec511581f96b58ff568a8ac87502db5de</t>
  </si>
  <si>
    <t>5fffddbec</t>
  </si>
  <si>
    <t>35d20fc7814f8848b269264b5816a71255435d95</t>
  </si>
  <si>
    <t>35d20fc78</t>
  </si>
  <si>
    <t>It was impossible to copy the contents of a document in Read-Only mode Irene</t>
  </si>
  <si>
    <t>It-was-impossible-to-copy-the-contents-of-a-document-in-Read-Only-mode</t>
  </si>
  <si>
    <t>Wed, 1 Mar 2000 15:20:57 +0000</t>
  </si>
  <si>
    <t>5eb888c7abef41d407820bac2f8c3b763132f27f</t>
  </si>
  <si>
    <t>5eb888c7a</t>
  </si>
  <si>
    <t>4e0ea0769e28c6a3f960897a5fe1e4722779bd26</t>
  </si>
  <si>
    <t>4e0ea0769</t>
  </si>
  <si>
    <t>Fixing a small bug in Tables presentation: the background color of a table  appeared above the table itself. VQ.</t>
  </si>
  <si>
    <t>Fixing-a-small-bug-in-Tables-presentation-the-background-color-of-a-table</t>
  </si>
  <si>
    <t>Wed, 1 Mar 2000 14:53:45 +0000</t>
  </si>
  <si>
    <t>89447fe5bc92f6107e66209e1084d009cc50a0e4</t>
  </si>
  <si>
    <t>89447fe5b</t>
  </si>
  <si>
    <t>25966ba6167ae6642b3a4f9e69d5f43bd1e8567b</t>
  </si>
  <si>
    <t>25966ba61</t>
  </si>
  <si>
    <t>Fixing a bug introduced by the Unicode Irene</t>
  </si>
  <si>
    <t>Fixing-a-bug-introduced-by-the-Unicode</t>
  </si>
  <si>
    <t>Wed, 1 Mar 2000 11:12:43 +0000</t>
  </si>
  <si>
    <t>6560e18046347dfeaeb436d0e3296ebcdda19346</t>
  </si>
  <si>
    <t>6560e1804</t>
  </si>
  <si>
    <t>ba685bc560fff123e4a7e158018dee645c7cb34b</t>
  </si>
  <si>
    <t>ba685bc56</t>
  </si>
  <si>
    <t>Complete the PostScript drawing Irene</t>
  </si>
  <si>
    <t>Complete-the-PostScript-drawing</t>
  </si>
  <si>
    <t>Wed, 1 Mar 2000 09:05:13 +0000</t>
  </si>
  <si>
    <t>369ac8f9b765ef55bb9c4494ac83262ad02a0dc7</t>
  </si>
  <si>
    <t>369ac8f9b</t>
  </si>
  <si>
    <t>86ad0bda918da643d50d61cb0cc8be36e49a8514</t>
  </si>
  <si>
    <t>86ad0bda9</t>
  </si>
  <si>
    <t>Wed, 1 Mar 2000 07:33:06 +0000</t>
  </si>
  <si>
    <t>afb9a2467c45b0e800dc3641f04787f455d81325</t>
  </si>
  <si>
    <t>afb9a2467</t>
  </si>
  <si>
    <t>123410039ca972beae594b559296be05f6864b8b</t>
  </si>
  <si>
    <t>Fixing link errors Irene</t>
  </si>
  <si>
    <t>Fixing-link-errors</t>
  </si>
  <si>
    <t>Wed, 1 Mar 2000 07:30:20 +0000</t>
  </si>
  <si>
    <t>7f5ad6d73648849104f4a7b963ceb6bc36dcab36</t>
  </si>
  <si>
    <t>7f5ad6d73</t>
  </si>
  <si>
    <t>e814b0d626a1bc5e0eaeaa03719e12cf5f77e501</t>
  </si>
  <si>
    <t>e814b0d62</t>
  </si>
  <si>
    <t>Adjusting position within beveled fractions. VQ</t>
  </si>
  <si>
    <t>Adjusting-position-within-beveled-fractions</t>
  </si>
  <si>
    <t>Tue, 29 Feb 2000 18:27:01 +0000</t>
  </si>
  <si>
    <t>7c4895e9391faf4b0e2f24b35f52c20f55c8a064</t>
  </si>
  <si>
    <t>7c4895e93</t>
  </si>
  <si>
    <t>d611b62703b42ac6ea86c226ed38d9f6534380df</t>
  </si>
  <si>
    <t>d611b6270</t>
  </si>
  <si>
    <t>Updating Amaya user's manual. VQ.</t>
  </si>
  <si>
    <t>Updating-Amaya-user-s-manual</t>
  </si>
  <si>
    <t>Tue, 29 Feb 2000 18:03:16 +0000</t>
  </si>
  <si>
    <t>070f52b2c7f7d0741c22712eb2d9388f94abdc42</t>
  </si>
  <si>
    <t>070f52b2c</t>
  </si>
  <si>
    <t>122a68c32a7aa308641a6dcc43da59182062fe20</t>
  </si>
  <si>
    <t>122a68c32</t>
  </si>
  <si>
    <t>Bug fixes in X-Window and PostScript drawing Irene</t>
  </si>
  <si>
    <t>Bug-fixes-in-X-Window-and-PostScript-drawing</t>
  </si>
  <si>
    <t>Tue, 29 Feb 2000 16:16:01 +0000</t>
  </si>
  <si>
    <t>9a12b474bed112bcfe83294e6644a575e6c9dc1f</t>
  </si>
  <si>
    <t>9a12b474b</t>
  </si>
  <si>
    <t>e3f7d51eadb76e2d2ce1c546676d1ebd245ca9a4</t>
  </si>
  <si>
    <t>e3f7d51ea</t>
  </si>
  <si>
    <t>JK: there was a memory overwrite problem in the border case, when adding new words. The roman numeral comparition wasn't working well because of a missing EOS.</t>
  </si>
  <si>
    <t>JK-there-was-a-memory-overwrite-problem-in-the-border-case</t>
  </si>
  <si>
    <t>Tue, 29 Feb 2000 13:54:57 +0000</t>
  </si>
  <si>
    <t>7c518acf2674c998fd1fb40fb02937d5df8a799d</t>
  </si>
  <si>
    <t>7c518acf2</t>
  </si>
  <si>
    <t>33069ea1745b99cd6ec0bb19bfc39e5a3654f905</t>
  </si>
  <si>
    <t>33069ea17</t>
  </si>
  <si>
    <t>Bug fixes in the table formatter Irene</t>
  </si>
  <si>
    <t>Bug-fixes-in-the-table-formatter</t>
  </si>
  <si>
    <t>Mon, 28 Feb 2000 16:57:59 +0000</t>
  </si>
  <si>
    <t>c5d4bc7bb97bc24d0951d5173539d72bd4411f01</t>
  </si>
  <si>
    <t>c5d4bc7bb</t>
  </si>
  <si>
    <t>c579c7a9183dfc9b26fcd8b0ed5182298bed90af</t>
  </si>
  <si>
    <t>c579c7a91</t>
  </si>
  <si>
    <t>Removing "A new FAQ is available" Irene</t>
  </si>
  <si>
    <t>Removing-A-new-FAQ-is-available</t>
  </si>
  <si>
    <t>Mon, 28 Feb 2000 16:54:39 +0000</t>
  </si>
  <si>
    <t>05f6856154205b42bf1ad0af8ae98c85e7b2331d</t>
  </si>
  <si>
    <t>05f685615</t>
  </si>
  <si>
    <t>7784e5c365e77e37a8eaba9aab8f9c4292ee05fe</t>
  </si>
  <si>
    <t>7784e5c36</t>
  </si>
  <si>
    <t>Improving table formatting. VQ.</t>
  </si>
  <si>
    <t>Mon, 28 Feb 2000 14:25:10 +0000</t>
  </si>
  <si>
    <t>335d9043380f8c3c2e725c56f1732eb5da34860c</t>
  </si>
  <si>
    <t>335d90433</t>
  </si>
  <si>
    <t>b1bbc38ce94c2d77580fb3ba153b507f25b25864</t>
  </si>
  <si>
    <t>b1bbc38ce</t>
  </si>
  <si>
    <t>bug fix: adjusting some details in MathMLP.P VQ.</t>
  </si>
  <si>
    <t>bug-fix-adjusting-some-details-in-MathMLP.P</t>
  </si>
  <si>
    <t>Mon, 28 Feb 2000 14:03:14 +0000</t>
  </si>
  <si>
    <t>26d27f1d73e0fa344feff29deb240e232c271204</t>
  </si>
  <si>
    <t>26d27f1d7</t>
  </si>
  <si>
    <t>d2f82ee5a1f5b4676a9a2c58f977221d06ab8eb4</t>
  </si>
  <si>
    <t>d2f82ee5a</t>
  </si>
  <si>
    <t>MathML: finalizing implementation of new elements menclose and mchar        and attributes numalign, denomalign, beveled for MFRAC. VQ.</t>
  </si>
  <si>
    <t>MathML-finalizing-implementation-of-new-elements-menclose-and-mchar</t>
  </si>
  <si>
    <t>Mon, 28 Feb 2000 09:11:57 +0000</t>
  </si>
  <si>
    <t>dd56e49715eac0e41848adb9ea0cbfe207bb17b7</t>
  </si>
  <si>
    <t>dd56e4971</t>
  </si>
  <si>
    <t>0e94613057475567a5aeb569fbfe78d0d4b4c987</t>
  </si>
  <si>
    <t>0e9461305</t>
  </si>
  <si>
    <t>Bug fix (partial): set the insertion point when pasting some text with line     breaks from another application. VQ.</t>
  </si>
  <si>
    <t>Bug-fix-partial-set-the-insertion-point-when-pasting-some-text-with-line</t>
  </si>
  <si>
    <t>Fri, 25 Feb 2000 19:05:18 +0000</t>
  </si>
  <si>
    <t>fc7e0e0b87c0ef96b420c62c518f9f8807b93073</t>
  </si>
  <si>
    <t>fc7e0e0b8</t>
  </si>
  <si>
    <t>7801e3dc214b6c2cd73a091680200004a1a56c6a</t>
  </si>
  <si>
    <t>7801e3dc2</t>
  </si>
  <si>
    <t>Presentation of MathML element MENCLOSED VQ.</t>
  </si>
  <si>
    <t>Presentation-of-MathML-element-MENCLOSED</t>
  </si>
  <si>
    <t>Fri, 25 Feb 2000 18:59:53 +0000</t>
  </si>
  <si>
    <t>e9756e6cad32c993a04837c506202fc23a12eb36</t>
  </si>
  <si>
    <t>e9756e6ca</t>
  </si>
  <si>
    <t>db50f347b20a81219321efb43e45b534eccd3572</t>
  </si>
  <si>
    <t>db50f347b</t>
  </si>
  <si>
    <t>Unicode.</t>
  </si>
  <si>
    <t>Fri, 25 Feb 2000 17:34:50 +0000</t>
  </si>
  <si>
    <t>45d095573df35c8a0b5945fca1c360a93636031b</t>
  </si>
  <si>
    <t>45d095573</t>
  </si>
  <si>
    <t>4eebc1b81308c6098d4ed7c79706a877c9967d03</t>
  </si>
  <si>
    <t>4eebc1b81</t>
  </si>
  <si>
    <t xml:space="preserve">TtaGetNextWideCharFromMultibyteString (CHAR_T*, char**, CHARSET)_x000D_
_x000D_
CHARSET is a new parameter indicating th echaracter encoding:_x000D_
_x000D_
typedef enum {_x000D_
  ISOLatin1,_x000D_
  ISOLatin2,_x000D_
  ..._x000D_
  ISOLatin6,_x000D_
  UTF7,_x000D_
  UTF8,_x000D_
  UTF16_x000D_
} CHARSET;_x000D_
</t>
  </si>
  <si>
    <t>Fri, 25 Feb 2000 17:04:29 +0000</t>
  </si>
  <si>
    <t>e813ddb11c05579f7fd9c1680b9d135f14a1f0e9</t>
  </si>
  <si>
    <t>e813ddb11</t>
  </si>
  <si>
    <t>3e50be8cc63b3b8d17a9686f14978e7d4a502105</t>
  </si>
  <si>
    <t>3e50be8cc</t>
  </si>
  <si>
    <t>Bug fixed: ISO Latin charcaters are not handled in the right way. Ramzi.</t>
  </si>
  <si>
    <t>Bug-fixed-ISO-Latin-charcaters-are-not-handled-in-the-right-way</t>
  </si>
  <si>
    <t>Fri, 25 Feb 2000 12:46:05 +0000</t>
  </si>
  <si>
    <t>0f2554ae72410477c446df9a4e78a1100e4a8b94</t>
  </si>
  <si>
    <t>0f2554ae7</t>
  </si>
  <si>
    <t>e5cb89a6f3d56b7e0457fe3eb72d63f087bf464f</t>
  </si>
  <si>
    <t>e5cb89a6f</t>
  </si>
  <si>
    <t>Bug fix: Disable Reload command from the File menu in the Source view.          Disable the Synchronize item from the File menu when opening the          Source view. VQ</t>
  </si>
  <si>
    <t>Bug-fix-Disable-Reload-command-from-the-File-menu-in-the-Source-view</t>
  </si>
  <si>
    <t>Fri, 25 Feb 2000 12:37:55 +0000</t>
  </si>
  <si>
    <t>9c487a267b577b726f7eed8b144150de35af5604</t>
  </si>
  <si>
    <t>9c487a267</t>
  </si>
  <si>
    <t>5734d0d65a709f53d6eb6102174e03d911ae39ac</t>
  </si>
  <si>
    <t>5734d0d65</t>
  </si>
  <si>
    <t>Bug fix: Entires Synchronize and Save were not enabled/disabled correctly,          in accordance with the current document state. VQ.</t>
  </si>
  <si>
    <t>Bug-fix-Entires-Synchronize-and-Save-were-not-enabled-disabled-correctly</t>
  </si>
  <si>
    <t>Thu, 24 Feb 2000 18:10:07 +0000</t>
  </si>
  <si>
    <t>20ceb8bfe558707433e52d0d7f161b405e073ece</t>
  </si>
  <si>
    <t>20ceb8bfe</t>
  </si>
  <si>
    <t>9e4f2d1836931302fc7d9aa3aa5bff8ba5aed5cf</t>
  </si>
  <si>
    <t>9e4f2d183</t>
  </si>
  <si>
    <t>Bug fixed: Characters not displayed by Amaya (reported by Fred.) Ramzi.</t>
  </si>
  <si>
    <t>Bug-fixed-Characters-not-displayed-by-Amaya-reported-by-Fred</t>
  </si>
  <si>
    <t>Thu, 24 Feb 2000 09:59:30 +0000</t>
  </si>
  <si>
    <t>ebebf9c2a0f3477e8ceaafc00a8294b4395acc78</t>
  </si>
  <si>
    <t>ebebf9c2a</t>
  </si>
  <si>
    <t>0be88211b371e6f8461c88a84312bfaace59e3c4</t>
  </si>
  <si>
    <t>0be88211b</t>
  </si>
  <si>
    <t>JK: Dictionary bugs. the dictionary path wasn't correct when making more room for the user dictionary. No space was beig reserved for the EOS in the Dicti string</t>
  </si>
  <si>
    <t>JK-Dictionary-bugs</t>
  </si>
  <si>
    <t>Wed, 23 Feb 2000 17:48:26 +0000</t>
  </si>
  <si>
    <t>92afe45e8da51dd1c2e8d723b4993d3be0ba51ec</t>
  </si>
  <si>
    <t>92afe45e8</t>
  </si>
  <si>
    <t>fca93b0fb44a890fcd9456b85d375069ec6f58bb</t>
  </si>
  <si>
    <t>fca93b0fb</t>
  </si>
  <si>
    <t>JK: removed a typoi in the system (ls) command fix: ----------------------------------------------------------------------</t>
  </si>
  <si>
    <t>JK-removed-a-typoi-in-the-system-ls-command</t>
  </si>
  <si>
    <t>Wed, 23 Feb 2000 09:49:32 +0000</t>
  </si>
  <si>
    <t>75f649327a7d9be7b0a3452ff2e4566fcf6e1d27</t>
  </si>
  <si>
    <t>75f649327</t>
  </si>
  <si>
    <t>de16fcf700c85ce5095bed4f924d679ad7323c51</t>
  </si>
  <si>
    <t>de16fcf70</t>
  </si>
  <si>
    <t>bug fix: prevent Amaya from deleting a mandatory attribute. VQ.</t>
  </si>
  <si>
    <t>bug-fix-prevent-Amaya-from-deleting-a-mandatory-attribute</t>
  </si>
  <si>
    <t>Tue, 22 Feb 2000 18:18:43 +0000</t>
  </si>
  <si>
    <t>e2573a346edbf886fca7a2cfa1ceee0573d3ad32</t>
  </si>
  <si>
    <t>e2573a346</t>
  </si>
  <si>
    <t>7abf9bfd36aa28dfdc13fd5edab6527a544b5aec</t>
  </si>
  <si>
    <t>7abf9bfd3</t>
  </si>
  <si>
    <t>Unicode. Ramzi</t>
  </si>
  <si>
    <t>Tue, 22 Feb 2000 16:45:48 +0000</t>
  </si>
  <si>
    <t>a1cff850caaff9c27f126f6e8ae9c3a5341a7802</t>
  </si>
  <si>
    <t>a1cff850c</t>
  </si>
  <si>
    <t>653bd31943f0597d528c69dbfd8ab020ba248062</t>
  </si>
  <si>
    <t>653bd3194</t>
  </si>
  <si>
    <t xml:space="preserve">Amaya is able to handle the right way UTF8 and ISO Latin encoded documents._x000D_
_x000D_
New features:_x000D_
Uconvert.c:_x000D_
- table of correspondences between ISO Latin2 and Unicode values._x000D_
  unsigned short ISOLatin2Map [] = {_x000D_
    0x0000, 0x0001, 0x0002, 0x0003, 0x0004, 0x0005, 0x0006, 0x0007,_x000D_
    0x0008, 0x0009, 0x000A, 0x000B, 0x000C, 0x000D, 0x000E, 0x000F,_x000D_
    ..._x000D_
  };_x000D_
_x000D_
- New function allowing to return the ISO Latin 2 code corresponding_x000D_
  to a given Unicode value. This function will be very useful_x000D_
  when reading/saving ISO Latin files. The internal representation_x000D_
  is only Unicode._x000D_
_x000D_
  unsigned char TtaGetISOLatinCodeFromUnicode (const CHAR_T wc) ;_x000D_
_x000D_
- New function allowing give the Unicode value of an ISO Latin code._x000D_
  CHAR_T TtaGetUnicodeValueFromISOLatinCode (const unsigned char c)._x000D_
_x000D_
- The auto detection of the character set is not yet implemented._x000D_
_x000D_
- We need also to implement something like code pages on Windows._x000D_
  This is needed when we have to convert from an ISO Latin encoding_x000D_
  (Arabic for instance) to Unicode and vice versa. This is not very hard_x000D_
  to implement._x000D_
_x000D_
Problems with internationalization of compilers:_x000D_
_x000D_
All compilers are sharing a big part of the code:_x000D_
-	LibThotKernel_x000D_
-	Compilmsg.c_x000D_
-	Parser.c_x000D_
_x000D_
In particular app. Files generated by app are handled as UTF8 files (EDITORAPP.c for instance)._x000D_
_x000D_
Ramzi._x000D_
</t>
  </si>
  <si>
    <t>Tue, 22 Feb 2000 16:01:02 +0000</t>
  </si>
  <si>
    <t>1b977fa0938e2879b76b1f394aee16598c239064</t>
  </si>
  <si>
    <t>1b977fa09</t>
  </si>
  <si>
    <t>c5fdd055299a2acb235226215ecb91da0a51b73e</t>
  </si>
  <si>
    <t>c5fdd0552</t>
  </si>
  <si>
    <t>Unicode + Internationalization of compilers.</t>
  </si>
  <si>
    <t>Unicode-Internationalization-of-compilers</t>
  </si>
  <si>
    <t>Mon, 21 Feb 2000 18:14:28 +0000</t>
  </si>
  <si>
    <t>ee44f8e5a74db3bedb715dd75171e557269d45ab</t>
  </si>
  <si>
    <t>ee44f8e5a</t>
  </si>
  <si>
    <t>15e476357404398baa97b63ddae82b25d60a3df7</t>
  </si>
  <si>
    <t>15e476357</t>
  </si>
  <si>
    <t>MathML: extending MathML implementation to comply with the MathML 2.0         draft of 11 Feb. 2000         New elements: menclose, mchar, mglyph, mlabeledtr (with their attributes)         New attributes: Global: xref; mfrac: numalign, denomalign, beveled;                         mtable: columnwidth, side, minlabelspacing VQ.</t>
  </si>
  <si>
    <t>MathML-extending-MathML-implementation-to-comply-with-the-MathML-2.0</t>
  </si>
  <si>
    <t>Mon, 21 Feb 2000 10:56:05 +0000</t>
  </si>
  <si>
    <t>a37c65c5613269f074a09745503dedf0e2ceac37</t>
  </si>
  <si>
    <t>a37c65c56</t>
  </si>
  <si>
    <t>4186cd26dab8563dccdab855678dd3dfdefc1580</t>
  </si>
  <si>
    <t>4186cd26d</t>
  </si>
  <si>
    <t>Bug fix: in a table, borders were drawn          with a width equal to the value of attribute cellspacing VQ.</t>
  </si>
  <si>
    <t>Bug-fix-in-a-table-borders-were-drawn</t>
  </si>
  <si>
    <t>Sat, 19 Feb 2000 11:39:11 +0000</t>
  </si>
  <si>
    <t>5e37ac2698231834d685c854ff6a0a53f7aa1146</t>
  </si>
  <si>
    <t>5e37ac269</t>
  </si>
  <si>
    <t>d9e03cacc6c2fc25fedbe5ebb2111e0eb125af69</t>
  </si>
  <si>
    <t>d9e03cacc</t>
  </si>
  <si>
    <t>Bug fix in printprs: only the first set of presentation rules associated      with an attribute where decompiled by printprs. VQ.</t>
  </si>
  <si>
    <t>Bug-fix-in-printprs-only-the-first-set-of-presentation-rules-associated</t>
  </si>
  <si>
    <t>Fri, 18 Feb 2000 15:53:59 +0000</t>
  </si>
  <si>
    <t>996301e51430ebc92c7a44e691cf09325ac9f04c</t>
  </si>
  <si>
    <t>eea4f21b687e87708f5fc13d79533193a3b8954d</t>
  </si>
  <si>
    <t>eea4f21b6</t>
  </si>
  <si>
    <t>Removing margins of Pseudo-paragraphs Irene</t>
  </si>
  <si>
    <t>Removing-margins-of-Pseudo-paragraphs</t>
  </si>
  <si>
    <t>Fri, 18 Feb 2000 12:19:42 +0000</t>
  </si>
  <si>
    <t>68a5bae10d5c7dce17544096ffb31dc04d4692e0</t>
  </si>
  <si>
    <t>68a5bae10</t>
  </si>
  <si>
    <t>b888946c0cb1c5a950689452494a82a05a86f0ce</t>
  </si>
  <si>
    <t>b888946c0</t>
  </si>
  <si>
    <t>Bug fix: an image with an attribute hspace or border was displayed as a     very narrow image. VQ.</t>
  </si>
  <si>
    <t>Bug-fix-an-image-with-an-attribute-hspace-or-border-was-displayed-as-a</t>
  </si>
  <si>
    <t>Fri, 18 Feb 2000 11:07:41 +0000</t>
  </si>
  <si>
    <t>75bb0c608115fca016d98afc59a73e69b59f0bfa</t>
  </si>
  <si>
    <t>75bb0c608</t>
  </si>
  <si>
    <t>5312d10e55a0d5ed3abed255b94349ba0d844b25</t>
  </si>
  <si>
    <t>5312d10e5</t>
  </si>
  <si>
    <t>Bug fix: crash when building lines for empty elements. VQ.</t>
  </si>
  <si>
    <t>Bug-fix-crash-when-building-lines-for-empty-elements</t>
  </si>
  <si>
    <t>Fri, 18 Feb 2000 09:40:41 +0000</t>
  </si>
  <si>
    <t>e633c666dbe52b3a2dce0e6a14c6562cbb5b5218</t>
  </si>
  <si>
    <t>e633c666d</t>
  </si>
  <si>
    <t>e19b0afa9d87514611e154468b11314f6dce99dd</t>
  </si>
  <si>
    <t>e19b0afa9</t>
  </si>
  <si>
    <t>Bug fix in MathML: character references representing code points &gt; 255     were simply ignored.  They are now kept and saved in their original     form.  When the corresponding glyph is available in the Symbol font,     this glyph is displayed, otherwise a question mark is displayed. VQ.</t>
  </si>
  <si>
    <t>Bug-fix-in-MathML-character-references-representing-code-points-255</t>
  </si>
  <si>
    <t>Thu, 17 Feb 2000 13:15:49 +0000</t>
  </si>
  <si>
    <t>8257d7e4a6126f5f76f895707fd58441f99c6185</t>
  </si>
  <si>
    <t>8257d7e4a</t>
  </si>
  <si>
    <t>5d2339ee6ba9ef5c2cdf42984497d451ebecc420</t>
  </si>
  <si>
    <t>5d2339ee6</t>
  </si>
  <si>
    <t>In the previous commit a stringcopy was transformed into a ustrcat and Amaya was not able to read shortcuts. Irene</t>
  </si>
  <si>
    <t>In-the-previous-commit-a-stringcopy-was-transformed-into-a-ustrcat</t>
  </si>
  <si>
    <t>Thu, 17 Feb 2000 08:40:08 +0000</t>
  </si>
  <si>
    <t>1a754236b45cbb7ac4ca1207cab0f09706cc99ee</t>
  </si>
  <si>
    <t>1a754236b</t>
  </si>
  <si>
    <t>8c20ff75d517ff62d3cffaef99ba3ff9d5d9b2fd</t>
  </si>
  <si>
    <t>8c20ff75d</t>
  </si>
  <si>
    <t>Improving the table formatter + make proto Irene</t>
  </si>
  <si>
    <t>Improving-the-table-formatter-make-proto</t>
  </si>
  <si>
    <t>Thu, 17 Feb 2000 08:15:56 +0000</t>
  </si>
  <si>
    <t>2f0d93024294f77546ea621f442982d1c2360a4c</t>
  </si>
  <si>
    <t>2f0d93024</t>
  </si>
  <si>
    <t>f6f3ef86f9192876aa74c85edf975a2e7cc430e1</t>
  </si>
  <si>
    <t>f6f3ef86f</t>
  </si>
  <si>
    <t>Wed, 16 Feb 2000 18:18:43 +0000</t>
  </si>
  <si>
    <t>7476036a504a04bfe3283ddc9e0ae079b5538a4d</t>
  </si>
  <si>
    <t>7476036a5</t>
  </si>
  <si>
    <t>9b9c3e77bcc6d0e2c825d2e4e8859a0a6ce699c2</t>
  </si>
  <si>
    <t>9b9c3e77b</t>
  </si>
  <si>
    <t>Wed, 16 Feb 2000 17:40:36 +0000</t>
  </si>
  <si>
    <t>fe4147c3aa84ca0dbe621e9ae1c587994af7d251</t>
  </si>
  <si>
    <t>fe4147c3a</t>
  </si>
  <si>
    <t>adef9819bfd6c5a389226a7f8f3e70a30834a549</t>
  </si>
  <si>
    <t>adef9819b</t>
  </si>
  <si>
    <t>Wed, 16 Feb 2000 17:05:43 +0000</t>
  </si>
  <si>
    <t>d647fab2ea195faf621ba3d850700dcb270a8588</t>
  </si>
  <si>
    <t>d647fab2e</t>
  </si>
  <si>
    <t>c544ba894f40fe8aa3a0f7f017fa4d81d33f57ad</t>
  </si>
  <si>
    <t>c544ba894</t>
  </si>
  <si>
    <t>Unicode. New Features: - html2thot.c   * GetNextChar allows to get the next Wide Char from a file or a buffer.   * ParseHTMLError writes a multibyte string into the output file. This file     is supposed to be UTF 8 for the moment.</t>
  </si>
  <si>
    <t xml:space="preserve">- config.c_x000D_
  New function: GetNextWideCharFromMultibyteString allows to read the right number_x000D_
  bytes into a string coded in char* (bytes) and gives a Wide Char._x000D_
  This function is used in getFirstWord, getSecondWord, SingleWord, getStringAfterColon._x000D_
  It also will be used for the HTML parser._x000D_
_x000D_
_x000D_
- fileaccess.c_x000D_
  New function:_x000D_
  * TtaGetWideChar reads the right number of bytes to give a wide char_x000D_
  * TtaWriteWideChar transforms a wide char into the right number of bytes and writes_x000D_
    the bytes into a file._x000D_
  Modified functoins:_x000D_
  * TtaWriteDocIdent_x000D_
  * TtaCheckDirectory_x000D_
  * TtaReadOpen_x000D_
_x000D_
- uio.c_x000D_
  New function: ufgets allows to read the right number of bytes from a given_x000D_
  file to give a Wide character string which length is N (parameter of ufgets)._x000D_
  If N &gt; NB (number of wide characters remaining) then ufgets returns a_x000D_
  Wide Character String whitch length is NB._x000D_
  if EOF then ufgets returns NULL._x000D_
_x000D_
- css.c_x000D_
  Style sheets are handled as Wide Characters now._x000D_
  LoadStyleSheets is adapted to handle Wide Character Strings._x000D_
_x000D_
- mesage.c_x000D_
  TtaGetMessageTable allowd to fill a table of Wide Character_x000D_
  Strings from a file._x000D_
_x000D_
- registry.c_x000D_
  New function WGetEnv._x000D_
  Windows provides _wgetenv to get system env vars coded in Wide Characters_x000D_
  * WGetEnv does the samething on Unix._x000D_
_x000D_
  Modified functions:_x000D_
  * TtaGetEnvString_x000D_
  * TtaGetDefEnvString_x000D_
_x000D_
- platforms.c_x000D_
  Modified function: TtaFileExist._x000D_
_x000D_
Work still to do:_x000D_
- interface with libwww_x000D_
- interface with motif dialogs._x000D_
_x000D_
Ramzi._x000D_
</t>
  </si>
  <si>
    <t>Wed, 16 Feb 2000 17:03:44 +0000</t>
  </si>
  <si>
    <t>9137d0a854ea13eefd7f6f07dcdded5bd68cd581</t>
  </si>
  <si>
    <t>9137d0a85</t>
  </si>
  <si>
    <t>b842741b80a1c765406b8574066dce029818e9b4</t>
  </si>
  <si>
    <t>b842741b8</t>
  </si>
  <si>
    <t>JK: there were dangling memory problems when amaya was in one libwww handler (authentication, redirection, ...) and the user pressed the stop button.</t>
  </si>
  <si>
    <t>JK-there-were-dangling-memory-problems-when-amaya-was-in-one-libwww</t>
  </si>
  <si>
    <t>Mon, 14 Feb 2000 17:06:48 +0000</t>
  </si>
  <si>
    <t>ba5c967dc0b487649709794f1468904b7fe7fd55</t>
  </si>
  <si>
    <t>ba5c967dc</t>
  </si>
  <si>
    <t>30ff740753579b2029017306ff418d2c84e4523b</t>
  </si>
  <si>
    <t>30ff74075</t>
  </si>
  <si>
    <t>The command Paste was not disabled in Help documents. Irene</t>
  </si>
  <si>
    <t>The-command-Paste-was-not-disabled-in-Help-documents</t>
  </si>
  <si>
    <t>Mon, 14 Feb 2000 14:15:33 +0000</t>
  </si>
  <si>
    <t>6ef194a062f71426629be92bcb8375610d94fa38</t>
  </si>
  <si>
    <t>6ef194a06</t>
  </si>
  <si>
    <t>17971a4f3fa78a475194a5c58592b709ba5f9738</t>
  </si>
  <si>
    <t>17971a4f3</t>
  </si>
  <si>
    <t>Amaya crashed when the element style was written by hand. Irene</t>
  </si>
  <si>
    <t>Amaya-crashed-when-the-element-style-was-written-by-hand</t>
  </si>
  <si>
    <t>Mon, 14 Feb 2000 14:08:49 +0000</t>
  </si>
  <si>
    <t>bdcc2d9d54dc8ee5328e6ccc0c8d6d9ee128394b</t>
  </si>
  <si>
    <t>bdcc2d9d5</t>
  </si>
  <si>
    <t>1931cc7fa1f3ad984471c19077bb80108431126d</t>
  </si>
  <si>
    <t>1931cc7fa</t>
  </si>
  <si>
    <t>Deleting unused variables. VQ.</t>
  </si>
  <si>
    <t>Mon, 14 Feb 2000 12:12:45 +0000</t>
  </si>
  <si>
    <t>01b6a3ed261791238d23de8018042ce86328abee</t>
  </si>
  <si>
    <t>01b6a3ed2</t>
  </si>
  <si>
    <t>dac58995c3f435e82d302cce77da2282eefd7855</t>
  </si>
  <si>
    <t>dac58995c</t>
  </si>
  <si>
    <t>MathML: buttons E (Emphasis) and S (Strong) work on math expressions.     They put an attribute fontstyle or fontweight on elements mi, mn, mo,     mtext, etc. VQ.</t>
  </si>
  <si>
    <t>MathML-buttons-E-Emphasis-and-S-Strong-work-on-math-expressions</t>
  </si>
  <si>
    <t>Mon, 14 Feb 2000 12:05:36 +0000</t>
  </si>
  <si>
    <t>49ff7268ce00fae261b379e7d630798f9bd8c74a</t>
  </si>
  <si>
    <t>49ff7268c</t>
  </si>
  <si>
    <t>0d75cce4b73643e227f0d2e9fb4974d8ee39edc0</t>
  </si>
  <si>
    <t>0d75cce4b</t>
  </si>
  <si>
    <t>bug fix: Amaya crashed when double-clicking a toglle button in a form. VQ.</t>
  </si>
  <si>
    <t>bug-fix-Amaya-crashed-when-double-clicking-a-toglle-button-in-a-form</t>
  </si>
  <si>
    <t>Mon, 14 Feb 2000 11:54:42 +0000</t>
  </si>
  <si>
    <t>83f7161a6dea52ae15b5ea8eb4c706da4c498b69</t>
  </si>
  <si>
    <t>83f7161a6</t>
  </si>
  <si>
    <t>a53924ef3c4754f25d10d6262e23c76c38bd4b9c</t>
  </si>
  <si>
    <t>a53924ef3</t>
  </si>
  <si>
    <t>bug fix: when pasting some text from the X ot Windows clipboard,     Thot did not generate any event.  Consequently, Amaya was not able     to handle the line breaks contained in the pasted text.  Now, it     keeps the line breaks in elements PRE, STYLE, and SCRIPT and replace     them by a space in any other element. VQ.</t>
  </si>
  <si>
    <t>bug-fix-when-pasting-some-text-from-the-X-ot-Windows-clipboard</t>
  </si>
  <si>
    <t>Mon, 14 Feb 2000 10:01:08 +0000</t>
  </si>
  <si>
    <t>9ea1091f851d4d2893784e39b52616ec3f7d8c38</t>
  </si>
  <si>
    <t>9ea1091f8</t>
  </si>
  <si>
    <t>dd794e1ec8ad07cf40f8a12a4515e84d8bdf29ee</t>
  </si>
  <si>
    <t>dd794e1ec</t>
  </si>
  <si>
    <t>Removing unused variables VQ.</t>
  </si>
  <si>
    <t>Mon, 14 Feb 2000 09:57:47 +0000</t>
  </si>
  <si>
    <t>270a5c35039566393501878979cb92b293c58148</t>
  </si>
  <si>
    <t>270a5c350</t>
  </si>
  <si>
    <t>392faaa8dc3c575da694c104b8738cd870d0e909</t>
  </si>
  <si>
    <t>392faaa8d</t>
  </si>
  <si>
    <t>bug fix: the source view of an XHTML document was displayed as HTML 4.0     when the view was opened after some modification. VQ.</t>
  </si>
  <si>
    <t>bug-fix-the-source-view-of-an-XHTML-document-was-displayed-as-HTML-4.0</t>
  </si>
  <si>
    <t>Mon, 14 Feb 2000 09:55:14 +0000</t>
  </si>
  <si>
    <t>ac5ad0d9febfbdcc76e28b78f07f0c59ee6eefaf</t>
  </si>
  <si>
    <t>ac5ad0d9f</t>
  </si>
  <si>
    <t>9554e02655483c7fa9353ae25c66d42d46902469</t>
  </si>
  <si>
    <t>bug fix: some entities (&amp;oelig for instance) were converted into some     fallback ISO Latin-1 characters (oe for instance) for display (which     is fine), but were saved under that form in the output file.  Now     the original entity is saved. VQ.</t>
  </si>
  <si>
    <t>bug-fix-some-entities-oelig-for-instance-were-converted-into-some</t>
  </si>
  <si>
    <t>Mon, 14 Feb 2000 09:52:50 +0000</t>
  </si>
  <si>
    <t>04494db7631e93a2d9801bd515300afce80fef3b</t>
  </si>
  <si>
    <t>04494db76</t>
  </si>
  <si>
    <t>fd4e729ceeac4933c144bf4230cde21c9ce941ca</t>
  </si>
  <si>
    <t>fd4e729ce</t>
  </si>
  <si>
    <t>bug fix: some entities (&amp;oelig; for instance) where converted into somme     fallback ISO Latin-1 characters (oe for instance) for display (which     is nice), but where saved under that form in the output file.  Now     the original entity is saved. VQ.</t>
  </si>
  <si>
    <t>bug-fix-some-entities-oelig-for-instance-where-converted-into-somme</t>
  </si>
  <si>
    <t>Mon, 14 Feb 2000 09:49:14 +0000</t>
  </si>
  <si>
    <t>de4ee716efc10d762018f91a3a9826d0dff0840d</t>
  </si>
  <si>
    <t>de4ee716e</t>
  </si>
  <si>
    <t>ee4f4450052bdd39e76a18dd1f1cdb69af8dde26</t>
  </si>
  <si>
    <t>ee4f44500</t>
  </si>
  <si>
    <t>Fixing a compilation bug. Irene</t>
  </si>
  <si>
    <t>Fixing-a-compilation-bug</t>
  </si>
  <si>
    <t>Fri, 11 Feb 2000 15:06:35 +0000</t>
  </si>
  <si>
    <t>85c9caa757382acaf59932ec51d6e478a93ce120</t>
  </si>
  <si>
    <t>85c9caa75</t>
  </si>
  <si>
    <t>0f3e31a8b5491afafd1e50bb368311a3272ae14d</t>
  </si>
  <si>
    <t>0f3e31a8b</t>
  </si>
  <si>
    <t>JK: there was a dangling pointer problem in the redirection handler</t>
  </si>
  <si>
    <t>JK-there-was-a-dangling-pointer-problem-in-the-redirection-handler</t>
  </si>
  <si>
    <t>Fri, 11 Feb 2000 14:11:46 +0000</t>
  </si>
  <si>
    <t>9be332e9f95b60248cd526b28828656929f7d1a4</t>
  </si>
  <si>
    <t>9be332e9f</t>
  </si>
  <si>
    <t>b13a8cdfff8b39192a2aeeb1bb58afc2ad8291d3</t>
  </si>
  <si>
    <t>b13a8cdff</t>
  </si>
  <si>
    <t>Adding necessary #ifdef Irene</t>
  </si>
  <si>
    <t>Adding-necessary-ifdef</t>
  </si>
  <si>
    <t>Thu, 10 Feb 2000 17:03:14 +0000</t>
  </si>
  <si>
    <t>e27d6e5a211c7cbb930801bac15a437d2f0099b4</t>
  </si>
  <si>
    <t>e27d6e5a2</t>
  </si>
  <si>
    <t>e52ef29eaf883f7912e28519d1ab26499f0c27fa</t>
  </si>
  <si>
    <t>e52ef29ea</t>
  </si>
  <si>
    <t>JK: Fixed memory leaks and bugs introduced by the unicode conversion.     Some changes in the annotation code.</t>
  </si>
  <si>
    <t>JK-Fixed-memory-leaks-and-bugs-introduced-by-the-unicode-conversion</t>
  </si>
  <si>
    <t>Thu, 10 Feb 2000 14:26:41 +0000</t>
  </si>
  <si>
    <t>e851e03e6efb2b5345e7c655f2ccbc951a94bb91</t>
  </si>
  <si>
    <t>e851e03e6</t>
  </si>
  <si>
    <t>647d879470a44a7ce295edffcd4b959040d2d558</t>
  </si>
  <si>
    <t>647d87947</t>
  </si>
  <si>
    <t>JK: Minor modifications for the annotation code. Some minor bug fixes.</t>
  </si>
  <si>
    <t>JK-Minor-modifications-for-the-annotation-code.-Some-minor-bug-fixes</t>
  </si>
  <si>
    <t>Thu, 10 Feb 2000 14:26:04 +0000</t>
  </si>
  <si>
    <t>b5915f00169c330b93aacb4d8c90e16d7997a6df</t>
  </si>
  <si>
    <t>b5915f001</t>
  </si>
  <si>
    <t>a8b74b4bfe77363d1b8eb501c8d490a784a35913</t>
  </si>
  <si>
    <t>a8b74b4bf</t>
  </si>
  <si>
    <t>Integration of spelling corrections from Uwe F Mayer Irene</t>
  </si>
  <si>
    <t>Integration-of-spelling-corrections-from-Uwe-F-Mayer</t>
  </si>
  <si>
    <t>Thu, 10 Feb 2000 14:22:42 +0000</t>
  </si>
  <si>
    <t>34b2edf60b5fa32dc598985b4ccb7c62bb9b1e7d</t>
  </si>
  <si>
    <t>34b2edf60</t>
  </si>
  <si>
    <t>2537e4d6393fe731209c21da88cbb5b08d4ebab6</t>
  </si>
  <si>
    <t>2537e4d63</t>
  </si>
  <si>
    <t>Updating the doc and fixing a spelling error Irene</t>
  </si>
  <si>
    <t>Updating-the-doc-and-fixing-a-spelling-error</t>
  </si>
  <si>
    <t>Thu, 10 Feb 2000 13:47:11 +0000</t>
  </si>
  <si>
    <t>d697315a6034cfdb28a0b12894a40fdb8facfa6f</t>
  </si>
  <si>
    <t>d697315a6</t>
  </si>
  <si>
    <t>6f5b63476b6366cf31c6476d4c71dd646830c591</t>
  </si>
  <si>
    <t>6f5b63476</t>
  </si>
  <si>
    <t>New makefiles for Windoz.</t>
  </si>
  <si>
    <t>New-makefiles-for-Windoz</t>
  </si>
  <si>
    <t>Thu, 10 Feb 2000 09:52:14 +0000</t>
  </si>
  <si>
    <t>f83e6ff07982f79404898046ad0232787bff2793</t>
  </si>
  <si>
    <t>f83e6ff07</t>
  </si>
  <si>
    <t>a45f9d627c4994175991b1fb9705b10509a83b2e</t>
  </si>
  <si>
    <t>a45f9d627</t>
  </si>
  <si>
    <t>Unicode + fixed: problems (modif of psdisplay &amp; windowdisplay). Ramzi.</t>
  </si>
  <si>
    <t>Unicode-fixed-problems-modif-of-psdisplay-windowdisplay</t>
  </si>
  <si>
    <t>Thu, 10 Feb 2000 09:43:48 +0000</t>
  </si>
  <si>
    <t>e45ffc09bca6bc53e949c3beedfa517f4eb77d76</t>
  </si>
  <si>
    <t>e45ffc09b</t>
  </si>
  <si>
    <t>22226336eb85fde2976bd69b81b82cc451601266</t>
  </si>
  <si>
    <t>22226336e</t>
  </si>
  <si>
    <t>Unicode + fixed: problems due to the modification of psdisplay, windowdisplay.</t>
  </si>
  <si>
    <t>Unicode-fixed-problems-due-to-the-modification-of</t>
  </si>
  <si>
    <t xml:space="preserve">Ramzi_x000D_
</t>
  </si>
  <si>
    <t>Thu, 10 Feb 2000 09:42:36 +0000</t>
  </si>
  <si>
    <t>b2b1a9ac8e231d50fd6a458bbefe9f30a8ad7f22</t>
  </si>
  <si>
    <t>b2b1a9ac8</t>
  </si>
  <si>
    <t>d9b67a95151d5212f58becf80082d663b7fb1c29</t>
  </si>
  <si>
    <t>d9b67a951</t>
  </si>
  <si>
    <t>Clean up the Windows code Irene</t>
  </si>
  <si>
    <t>Clean-up-the-Windows-code</t>
  </si>
  <si>
    <t>Wed, 9 Feb 2000 16:38:15 +0000</t>
  </si>
  <si>
    <t>6e64a86550bb02b0537de0dfa19fa1440b523c99</t>
  </si>
  <si>
    <t>6e64a8655</t>
  </si>
  <si>
    <t>a36a8e370a58718a48c2fd8c97c1ee15b9c250bd</t>
  </si>
  <si>
    <t>a36a8e370</t>
  </si>
  <si>
    <t>Remove dead files which are still referred and in the CVS base Fix some minor bugs. Irene</t>
  </si>
  <si>
    <t>Remove-dead-files-which-are-still-referred-and-in-the-CVS-base</t>
  </si>
  <si>
    <t>Wed, 9 Feb 2000 14:49:06 +0000</t>
  </si>
  <si>
    <t>f189ef510783b0acb68921194977857ddc3977d1</t>
  </si>
  <si>
    <t>f189ef510</t>
  </si>
  <si>
    <t>e82bfe26d8b5afd48b3ec5ed62be0e3c51c7ce8d</t>
  </si>
  <si>
    <t>e82bfe26d</t>
  </si>
  <si>
    <t>Clean up the CVS base Irene</t>
  </si>
  <si>
    <t>Clean-up-the-CVS-base</t>
  </si>
  <si>
    <t>Wed, 9 Feb 2000 14:09:35 +0000</t>
  </si>
  <si>
    <t>a3491b589eb9220be012714b53eaa0c4af08c930</t>
  </si>
  <si>
    <t>a3491b589</t>
  </si>
  <si>
    <t>e30185ea423743d94112f54f04b158c1f4e232bd</t>
  </si>
  <si>
    <t>e30185ea4</t>
  </si>
  <si>
    <t>Removed thotlib\xml directory.</t>
  </si>
  <si>
    <t>Removed-thotlib-xml-directory</t>
  </si>
  <si>
    <t>Wed, 9 Feb 2000 12:48:51 +0000</t>
  </si>
  <si>
    <t>e5bbc4a34964e9a20afdb112616fd91bd0087fe0</t>
  </si>
  <si>
    <t>e5bbc4a34</t>
  </si>
  <si>
    <t>70f017ce326ce28b6427f4d170f9cdec698d51d5</t>
  </si>
  <si>
    <t>70f017ce3</t>
  </si>
  <si>
    <t>Don't generate line breaks in the output file after the &lt;td&gt; tag or before   the &lt;/td&gt; tag to avoid misinterpretation of line breaks by IE or NN. VQ.</t>
  </si>
  <si>
    <t>Don-t-generate-line-breaks-in-the-output-file-after-the-td-tag-or-before</t>
  </si>
  <si>
    <t>Tue, 8 Feb 2000 18:01:30 +0000</t>
  </si>
  <si>
    <t>b3ce7cb7261bb4171e7495795899aa74c41b9721</t>
  </si>
  <si>
    <t>b3ce7cb72</t>
  </si>
  <si>
    <t>838487cffcf7625af9610edb25a74a4596c03021</t>
  </si>
  <si>
    <t>838487cff</t>
  </si>
  <si>
    <t>Clean up the code of psdisplay.c and fix compilation bugs Irene</t>
  </si>
  <si>
    <t>Clean-up-the-code-of-psdisplay.c-and-fix-compilation-bugs</t>
  </si>
  <si>
    <t>Tue, 8 Feb 2000 17:25:19 +0000</t>
  </si>
  <si>
    <t>115c5f7a98a8d90cfa7a36eeb055b108881508a1</t>
  </si>
  <si>
    <t>115c5f7a9</t>
  </si>
  <si>
    <t>e20da17d7089aa8b968ba2032fd02353e7db11db</t>
  </si>
  <si>
    <t>e20da17d7</t>
  </si>
  <si>
    <t>Bugs fixed: - Printing - Find</t>
  </si>
  <si>
    <t>Bugs-fixed</t>
  </si>
  <si>
    <t xml:space="preserve">Added MathEntity Dialog for Windoz._x000D_
_x000D_
Work in progress: Unicode._x000D_
_x000D_
Ramzi._x000D_
</t>
  </si>
  <si>
    <t>Tue, 8 Feb 2000 16:30:52 +0000</t>
  </si>
  <si>
    <t>f06318006c90cc37bd6e293a9c6fa65058707332</t>
  </si>
  <si>
    <t>f06318006</t>
  </si>
  <si>
    <t>2af4c56766631743b0936d653f811888a1196c47</t>
  </si>
  <si>
    <t>2af4c5676</t>
  </si>
  <si>
    <t>Bugs fixed: - Printing (still a problem to fix). - Find (Bug reported by Philipp): Amaya creashes after a several find.</t>
  </si>
  <si>
    <t xml:space="preserve">Work: Unicode._x000D_
_x000D_
Ramzi._x000D_
</t>
  </si>
  <si>
    <t>Tue, 8 Feb 2000 16:29:35 +0000</t>
  </si>
  <si>
    <t>77ce93b65e4ccfb1dab92749e55a671c00f3b95e</t>
  </si>
  <si>
    <t>77ce93b65</t>
  </si>
  <si>
    <t>7d0826fa960eef502ee4e624862ccb55e08e5cfb</t>
  </si>
  <si>
    <t>7d0826fa9</t>
  </si>
  <si>
    <t>Bug fix: function TtaGetLanguageCode returned an erroneous value.    As a consequence, greek characters were transformed into latin    characters (or conversely) when printing. VQ.</t>
  </si>
  <si>
    <t>Bug-fix-function-TtaGetLanguageCode-returned-an-erroneous-value</t>
  </si>
  <si>
    <t>Tue, 8 Feb 2000 08:23:42 +0000</t>
  </si>
  <si>
    <t>a377586bfc04704e7e63b2a0ec96518acbdb46f1</t>
  </si>
  <si>
    <t>a377586bf</t>
  </si>
  <si>
    <t>27bb14e2ef24abf64bdf64ec1b715ba638eb1b46</t>
  </si>
  <si>
    <t>27bb14e2e</t>
  </si>
  <si>
    <t>Update the install documentation Irene</t>
  </si>
  <si>
    <t>Update-the-install-documentation</t>
  </si>
  <si>
    <t>Mon, 7 Feb 2000 16:59:01 +0000</t>
  </si>
  <si>
    <t>c8e69e44c58f8abe8f78eb864c7c90f2493ea994</t>
  </si>
  <si>
    <t>c8e69e44c</t>
  </si>
  <si>
    <t>9198595e5401187773b5da6c4dc568b46989d486</t>
  </si>
  <si>
    <t>JK: bug fix re: the annotation code.</t>
  </si>
  <si>
    <t>JK-bug-fix-re-the-annotation-code</t>
  </si>
  <si>
    <t>Mon, 7 Feb 2000 16:27:13 +0000</t>
  </si>
  <si>
    <t>3ffd3408f93972977879cb56615437e468c9405f</t>
  </si>
  <si>
    <t>3ffd3408f</t>
  </si>
  <si>
    <t>68ee1aafccad836a73c594b3cd6fa0c40194ebf0</t>
  </si>
  <si>
    <t>68ee1aafc</t>
  </si>
  <si>
    <t>bug fix: It was possible to insert characters at the beginning or at the    end of an attribute value associated with a read-only element. VQ.</t>
  </si>
  <si>
    <t>bug-fix-It-was-possible-to-insert-characters-at-the-beginning-or-at-the</t>
  </si>
  <si>
    <t>Mon, 7 Feb 2000 16:20:48 +0000</t>
  </si>
  <si>
    <t>5b441c2976a62f686b9413f0e53255d512a438a0</t>
  </si>
  <si>
    <t>5b441c297</t>
  </si>
  <si>
    <t>00c947befc40921dd6340a5162b2119b90a226e5</t>
  </si>
  <si>
    <t>00c947bef</t>
  </si>
  <si>
    <t>Use padding instead of presentation boxes to add space around operators in MathML. VQ.</t>
  </si>
  <si>
    <t>Use-padding-instead-of-presentation-boxes-to-add-space-around-operators</t>
  </si>
  <si>
    <t>Mon, 7 Feb 2000 09:53:45 +0000</t>
  </si>
  <si>
    <t>14aafb6e0ced0838df34d09f7a6cdc4d520d9f24</t>
  </si>
  <si>
    <t>14aafb6e0</t>
  </si>
  <si>
    <t>8ff1f26aac0a99c53df6c0161d635121d4573015</t>
  </si>
  <si>
    <t>8ff1f26aa</t>
  </si>
  <si>
    <t>Finalizing implementation of command Types/Math/Entity Improving function name recognition in the Math editor. VQ.</t>
  </si>
  <si>
    <t>Finalizing-implementation-of-command-Types-Math-Entity</t>
  </si>
  <si>
    <t>Mon, 7 Feb 2000 08:04:03 +0000</t>
  </si>
  <si>
    <t>7064ad7d617ca8a4409d93040f47404643d24c83</t>
  </si>
  <si>
    <t>7064ad7d6</t>
  </si>
  <si>
    <t>b8bf84604ac86b42b79be860771beef9986db1af</t>
  </si>
  <si>
    <t>b8bf84604</t>
  </si>
  <si>
    <t>Implementing command Types/Math/Entity VQ.</t>
  </si>
  <si>
    <t>Implementing-command-Types-Math-Entity</t>
  </si>
  <si>
    <t>Sat, 5 Feb 2000 12:06:02 +0000</t>
  </si>
  <si>
    <t>7ff0460e4ca7763cf43746968c2f158a57174059</t>
  </si>
  <si>
    <t>7ff0460e4</t>
  </si>
  <si>
    <t>d6f52dcfaf07acafde73c124f4eec0cc0230b6aa</t>
  </si>
  <si>
    <t>d6f52dcfa</t>
  </si>
  <si>
    <t>Updating the system identifier in the XHTML 1.0 doctype declaration according to the XHTML 1.0 Recommendation VQ.</t>
  </si>
  <si>
    <t>Updating-the-system-identifier-in-the-XHTML-1.0-doctype-declaration</t>
  </si>
  <si>
    <t>Sat, 5 Feb 2000 09:07:11 +0000</t>
  </si>
  <si>
    <t>e8c0a178402a0c8cf5b6c3754951e01a31b1e9b3</t>
  </si>
  <si>
    <t>e8c0a1784</t>
  </si>
  <si>
    <t>1229ea05dcc43c8dc91f339343c50333b441da35</t>
  </si>
  <si>
    <t>1229ea05d</t>
  </si>
  <si>
    <t>JK: the use of the ls command, used to get the files in a directory (Unix only), didn't escape special characters. sh complained because of this. The fix is simple... enclosing the dirname between quotes.</t>
  </si>
  <si>
    <t>JK-the-use-of-the-ls-command-used-to-get-the-files-in-a-directory</t>
  </si>
  <si>
    <t>Fri, 4 Feb 2000 17:46:21 +0000</t>
  </si>
  <si>
    <t>1af6cbfcb16e227ec2313d6d5b833244340fc27d</t>
  </si>
  <si>
    <t>1af6cbfcb</t>
  </si>
  <si>
    <t>865f397bb2ec69b22efb63378160dc355c0858a0</t>
  </si>
  <si>
    <t>865f397bb</t>
  </si>
  <si>
    <t>Current state of the new table model Irene</t>
  </si>
  <si>
    <t>Current-state-of-the-new-table-model</t>
  </si>
  <si>
    <t>Fri, 4 Feb 2000 17:28:36 +0000</t>
  </si>
  <si>
    <t>82820a4c6b770f723f0e3bfad5e053a7ac63c94c</t>
  </si>
  <si>
    <t>82820a4c6</t>
  </si>
  <si>
    <t>a11495aea9e1996292801eacb2b1e5b64b6a1b68</t>
  </si>
  <si>
    <t>a11495aea</t>
  </si>
  <si>
    <t>The rule Showbox is not necessary for displaying borders Irene</t>
  </si>
  <si>
    <t>The-rule-Showbox-is-not-necessary-for-displaying-borders</t>
  </si>
  <si>
    <t>Fri, 4 Feb 2000 15:05:36 +0000</t>
  </si>
  <si>
    <t>c2839015d8b391d5358ff2a3127ca376bb7a0a67</t>
  </si>
  <si>
    <t>c2839015d</t>
  </si>
  <si>
    <t>27a4fdc48653a890c855e191f313870dbf27cadb</t>
  </si>
  <si>
    <t>27a4fdc48</t>
  </si>
  <si>
    <t>Improving the table formatter Irene</t>
  </si>
  <si>
    <t>Improving-the-table-formatter</t>
  </si>
  <si>
    <t>Fri, 4 Feb 2000 15:03:06 +0000</t>
  </si>
  <si>
    <t>3855701d7a2ce9e641f714fee77e3547e088bfc0</t>
  </si>
  <si>
    <t>3855701d7</t>
  </si>
  <si>
    <t>c96c8849d4934b95063f11331e736fbf842d49af</t>
  </si>
  <si>
    <t>c96c8849d</t>
  </si>
  <si>
    <t>Bug fix: when inserting a character from the Greek palette into a    latin character string, characters following the new character    were transformed into greek. VQ.</t>
  </si>
  <si>
    <t>Bug-fix-when-inserting-a-character-from-the-Greek-palette-into-a</t>
  </si>
  <si>
    <t>Thu, 3 Feb 2000 10:46:03 +0000</t>
  </si>
  <si>
    <t>b0651263b5a6e584fb0df437d08482a2af8f1776</t>
  </si>
  <si>
    <t>b0651263b</t>
  </si>
  <si>
    <t>d68bec9eb1b5896ca05146acd06d3c8167162d28</t>
  </si>
  <si>
    <t>d68bec9eb</t>
  </si>
  <si>
    <t>Bug fix: Amaya crashed when inserting a greek character in the middle    of a latin character string within a MI element in a MathML expression. VQ.</t>
  </si>
  <si>
    <t>Bug-fix-Amaya-crashed-when-inserting-a-greek-character-in-the-middle</t>
  </si>
  <si>
    <t>Wed, 2 Feb 2000 18:30:28 +0000</t>
  </si>
  <si>
    <t>a24b72d43fa36d3b4e4e3e026da819e75b279741</t>
  </si>
  <si>
    <t>a24b72d43</t>
  </si>
  <si>
    <t>7bad096214af53d44e606a453781df83634d3123</t>
  </si>
  <si>
    <t>7bad09621</t>
  </si>
  <si>
    <t>Bug fix: Table formatting Irene</t>
  </si>
  <si>
    <t>Bug-fix-Table-formatting</t>
  </si>
  <si>
    <t>Wed, 2 Feb 2000 15:59:46 +0000</t>
  </si>
  <si>
    <t>5b4ca750e4ce8653141005ae3746918ba54c1359</t>
  </si>
  <si>
    <t>5b4ca750e</t>
  </si>
  <si>
    <t>a12a8505ea0b13f71f2ff739cac70fe7e9b93061</t>
  </si>
  <si>
    <t>a12a8505e</t>
  </si>
  <si>
    <t>Bug fix: error in the cell width. Irene</t>
  </si>
  <si>
    <t>Bug-fix-error-in-the-cell-width</t>
  </si>
  <si>
    <t>Wed, 2 Feb 2000 15:58:31 +0000</t>
  </si>
  <si>
    <t>6ab142ace86b9372a91824cc5632704a412441cf</t>
  </si>
  <si>
    <t>6ab142ace</t>
  </si>
  <si>
    <t>e4ad53b4b35f7d8bd38630b5b9cf8a29bd987662</t>
  </si>
  <si>
    <t>e4ad53b4b</t>
  </si>
  <si>
    <t>JK: cextract didn't work under Linux (missing CPP).     the clean option didn't remove the cextract binary.</t>
  </si>
  <si>
    <t>JK-cextract-didn-t-work-under-Linux-missing-CPP</t>
  </si>
  <si>
    <t>Wed, 2 Feb 2000 15:18:11 +0000</t>
  </si>
  <si>
    <t>56013af0ba0814e82b66d38510f7cc5bb6f88253</t>
  </si>
  <si>
    <t>56013af0b</t>
  </si>
  <si>
    <t>cbb21f32cbadafba5a13a203e7760d8cbe129193</t>
  </si>
  <si>
    <t>cbb21f32c</t>
  </si>
  <si>
    <t>Bug fix: command Create rule did not work when entering or selecting    a class name (as opposed to a tag name). VQ.</t>
  </si>
  <si>
    <t>Bug-fix-command-Create-rule-did-not-work-when-entering-or-selecting</t>
  </si>
  <si>
    <t>Wed, 2 Feb 2000 13:25:51 +0000</t>
  </si>
  <si>
    <t>c0b6cbe86955805d97dde583646570d6dc6c9ca8</t>
  </si>
  <si>
    <t>c0b6cbe86</t>
  </si>
  <si>
    <t>349e70fe5f2a83f30eb21b83e3d6f32475d71bed</t>
  </si>
  <si>
    <t>349e70fe5</t>
  </si>
  <si>
    <t>Bug fixed: Amaya crashes when started. Ramzi.</t>
  </si>
  <si>
    <t>Bug-fixed-Amaya-crashes-when-started</t>
  </si>
  <si>
    <t>Tue, 1 Feb 2000 09:35:00 +0000</t>
  </si>
  <si>
    <t>d9a6d68abeffb958232c4a2c5ac4ce5b389154e2</t>
  </si>
  <si>
    <t>d9a6d68ab</t>
  </si>
  <si>
    <t>47213dfdd7891f364d3e81b5371af91edacdca2b</t>
  </si>
  <si>
    <t>47213dfdd</t>
  </si>
  <si>
    <t>Sometimes borders were not displayed Irene</t>
  </si>
  <si>
    <t>Sometimes-borders-were-not-displayed</t>
  </si>
  <si>
    <t>Mon, 31 Jan 2000 17:26:06 +0000</t>
  </si>
  <si>
    <t>6545e6d6e57e11453a8bdee8b7cd9af2b41d143b</t>
  </si>
  <si>
    <t>6545e6d6e</t>
  </si>
  <si>
    <t>a1926a8332e5165f2a7d33d12c626e26db13e7bf</t>
  </si>
  <si>
    <t>a1926a833</t>
  </si>
  <si>
    <t>Mon, 31 Jan 2000 17:08:54 +0000</t>
  </si>
  <si>
    <t>e8c3da53d57c29fb1afe2088e4da04688d11d213</t>
  </si>
  <si>
    <t>e8c3da53d</t>
  </si>
  <si>
    <t>8aa87df691e4a0935b1d0dcae68a229e051b23ef</t>
  </si>
  <si>
    <t>8aa87df69</t>
  </si>
  <si>
    <t>Fixing formatting bugs Irene</t>
  </si>
  <si>
    <t>Fixing-formatting-bugs</t>
  </si>
  <si>
    <t>Mon, 31 Jan 2000 16:26:40 +0000</t>
  </si>
  <si>
    <t>66d2b52fe01693a832f45905f026ce2d61420f16</t>
  </si>
  <si>
    <t>66d2b52fe</t>
  </si>
  <si>
    <t>38850a545d8379280a160b54277593db43026b96</t>
  </si>
  <si>
    <t>38850a545</t>
  </si>
  <si>
    <t>Commiting the current state of my development because my machine is down. Irene</t>
  </si>
  <si>
    <t>Commiting-the-current-state-of-my-development-because-my-machine-is-down</t>
  </si>
  <si>
    <t>Mon, 31 Jan 2000 11:06:01 +0000</t>
  </si>
  <si>
    <t>37e66f67d3042485f60a4202cca5bd1e0f584cec</t>
  </si>
  <si>
    <t>37e66f67d</t>
  </si>
  <si>
    <t>35abb4a7c4afae7468b0ead053636246956d81af</t>
  </si>
  <si>
    <t>35abb4a7c</t>
  </si>
  <si>
    <t>Fixing broken links in html pages. VQ.</t>
  </si>
  <si>
    <t>Fixing-broken-links-in-html-pages</t>
  </si>
  <si>
    <t>Mon, 31 Jan 2000 10:34:11 +0000</t>
  </si>
  <si>
    <t>3cf55db0e5a84db8b44b6ccf44dc32ec85172373</t>
  </si>
  <si>
    <t>3cf55db0e</t>
  </si>
  <si>
    <t>c090c38cd405c70817ae3a842d1389f689d3bb7d</t>
  </si>
  <si>
    <t>c090c38cd</t>
  </si>
  <si>
    <t>Bug fix: When transforming a paragraph into a H1, for instance, the    contents of the transformed element was not displayed. VQ.</t>
  </si>
  <si>
    <t>Bug-fix-When-transforming-a-paragraph-into-a-H1-for-instance-the</t>
  </si>
  <si>
    <t>Mon, 31 Jan 2000 08:30:23 +0000</t>
  </si>
  <si>
    <t>b81f6fb3c8cde71489d88c47412b12edf1432d7c</t>
  </si>
  <si>
    <t>b81f6fb3c</t>
  </si>
  <si>
    <t>488388c7b62d2ee11b13585a6e16e28b0c1d9520</t>
  </si>
  <si>
    <t>488388c7b</t>
  </si>
  <si>
    <t>Temporary bug fix: Amaya crashes when starting. VQ.</t>
  </si>
  <si>
    <t>Temporary-bug-fix-Amaya-crashes-when-starting</t>
  </si>
  <si>
    <t>Mon, 31 Jan 2000 08:27:07 +0000</t>
  </si>
  <si>
    <t>d66cbe73a20caf3dc3bf375757dbc82ab32341b0</t>
  </si>
  <si>
    <t>d66cbe73a</t>
  </si>
  <si>
    <t>a1c5c3f45b3a131a0a0c0020031d3e14d20cbfc3</t>
  </si>
  <si>
    <t>a1c5c3f45</t>
  </si>
  <si>
    <t>Fri, 28 Jan 2000 16:21:31 +0000</t>
  </si>
  <si>
    <t>092ee76f3815548844557a6aed51f3f91c90e111</t>
  </si>
  <si>
    <t>092ee76f3</t>
  </si>
  <si>
    <t>41c52b620b53465ed68e88bec4d9917493c8fdb8</t>
  </si>
  <si>
    <t>41c52b620</t>
  </si>
  <si>
    <t>the padding was not removed Irene</t>
  </si>
  <si>
    <t>the-padding-was-not-removed</t>
  </si>
  <si>
    <t>Thu, 27 Jan 2000 15:27:13 +0000</t>
  </si>
  <si>
    <t>d15bb924892aec972f860450527d76983203c27a</t>
  </si>
  <si>
    <t>d15bb9248</t>
  </si>
  <si>
    <t>1375422d19054bdb3b5e5cda785bbb5b7d60b2db</t>
  </si>
  <si>
    <t>1375422d1</t>
  </si>
  <si>
    <t>There was a bug on the CSS percent values in the print program. Irene</t>
  </si>
  <si>
    <t>There-was-a-bug-on-the-CSS-percent-values-in-the-print-program</t>
  </si>
  <si>
    <t>Thu, 27 Jan 2000 15:17:41 +0000</t>
  </si>
  <si>
    <t>191f9c4e727e7c512fc66bf46892f61554584bfc</t>
  </si>
  <si>
    <t>191f9c4e7</t>
  </si>
  <si>
    <t>9fde2e1f01d11a0ed24a754df98fca1d459e0f84</t>
  </si>
  <si>
    <t>9fde2e1f0</t>
  </si>
  <si>
    <t>Wed, 26 Jan 2000 15:44:43 +0000</t>
  </si>
  <si>
    <t>c3023b4e8b7ded89044139e428ef0a45b8859259</t>
  </si>
  <si>
    <t>c3023b4e8</t>
  </si>
  <si>
    <t>e72d3582ef24e303d1a8fcc6fdca07bae3c67447</t>
  </si>
  <si>
    <t>e72d3582e</t>
  </si>
  <si>
    <t>Fixing some bugs in the Thot formatter Irene</t>
  </si>
  <si>
    <t>Fixing-some-bugs-in-the-Thot-formatter</t>
  </si>
  <si>
    <t>Wed, 26 Jan 2000 15:39:47 +0000</t>
  </si>
  <si>
    <t>13667085f8d578af5c2615c8ee2cfaff9574b4cf</t>
  </si>
  <si>
    <t>13667085f</t>
  </si>
  <si>
    <t>afdcab88d3d890c8da899503e6ad14fb10c7d9b0</t>
  </si>
  <si>
    <t>afdcab88d</t>
  </si>
  <si>
    <t>Bug fix in the style parser Irene</t>
  </si>
  <si>
    <t>Bug-fix-in-the-style-parser</t>
  </si>
  <si>
    <t>Wed, 26 Jan 2000 15:14:50 +0000</t>
  </si>
  <si>
    <t>b16d6341be536648b74341e345f0f440e7b6c234</t>
  </si>
  <si>
    <t>b16d6341b</t>
  </si>
  <si>
    <t>b2d68a6ae6f663973a8e23c0b733341d51d05ee6</t>
  </si>
  <si>
    <t>b2d68a6ae</t>
  </si>
  <si>
    <t>Add dependencies to browser_f.h and fileaccess_f.h Irene</t>
  </si>
  <si>
    <t>Add-dependencies-to-browser_f.h-and-fileaccess_f.h</t>
  </si>
  <si>
    <t>Wed, 26 Jan 2000 10:46:44 +0000</t>
  </si>
  <si>
    <t>d55cea43c213ce9f3fd20f1fca2459ed093358d3</t>
  </si>
  <si>
    <t>d55cea43c</t>
  </si>
  <si>
    <t>07e9b1a6f004c9ad1c9db9f4073ccf67cfe4d152</t>
  </si>
  <si>
    <t>07e9b1a6f</t>
  </si>
  <si>
    <t>Remove the file environ_f.h Irene</t>
  </si>
  <si>
    <t>Remove-the-file-environ_f.h</t>
  </si>
  <si>
    <t>Wed, 26 Jan 2000 10:25:56 +0000</t>
  </si>
  <si>
    <t>4b6f2212026e25d6d2325b703428e85883b9d341</t>
  </si>
  <si>
    <t>4b6f22120</t>
  </si>
  <si>
    <t>467637e262cb1161fc2f738ba880280c34b9e15a</t>
  </si>
  <si>
    <t>Bug fix: New properties (Margin, Padding, Border) were not transmitted     to presentation boxes when inherited from creator. VQ.</t>
  </si>
  <si>
    <t>Bug-fix-New-properties-Margin-Padding-Border-were-not-transmitted</t>
  </si>
  <si>
    <t>Wed, 26 Jan 2000 09:33:51 +0000</t>
  </si>
  <si>
    <t>cb2dfc5cc778b56736966a1f187e1735ededcc5e</t>
  </si>
  <si>
    <t>cb2dfc5cc</t>
  </si>
  <si>
    <t>681f22037f3f39bced40d209d81ced587692ea95</t>
  </si>
  <si>
    <t>681f22037</t>
  </si>
  <si>
    <t>New step in the CSS box model support. Irene</t>
  </si>
  <si>
    <t>New-step-in-the-CSS-box-model-support</t>
  </si>
  <si>
    <t>Tue, 25 Jan 2000 08:46:31 +0000</t>
  </si>
  <si>
    <t>420497ff6c5aa8b38b65fc1089236694c7e044ea</t>
  </si>
  <si>
    <t>420497ff6</t>
  </si>
  <si>
    <t>50d10260fe59c44e27c5d0438d8aca3c6cc04336</t>
  </si>
  <si>
    <t>50d10260f</t>
  </si>
  <si>
    <t>Unicode Ramzi.</t>
  </si>
  <si>
    <t>Mon, 24 Jan 2000 16:52:16 +0000</t>
  </si>
  <si>
    <t>f8cd687b25a71d83becd2eb4aa919be0d8ba1d45</t>
  </si>
  <si>
    <t>f8cd687b2</t>
  </si>
  <si>
    <t>00a882d36ed5ab0f3649f6267a174ab34b1920ed</t>
  </si>
  <si>
    <t>00a882d36</t>
  </si>
  <si>
    <t>Mon, 24 Jan 2000 16:51:49 +0000</t>
  </si>
  <si>
    <t>14066ad63fb9e427f8a7dcc0e6c2d75f7cd074ed</t>
  </si>
  <si>
    <t>14066ad63</t>
  </si>
  <si>
    <t>e94744839f3e7f7fd20d5c2b3db7045dd0cb0b32</t>
  </si>
  <si>
    <t>e94744839</t>
  </si>
  <si>
    <t>Bug fix: Amaya crashed when the user tried to create an HTML element    within a mathematical expression. VQ.</t>
  </si>
  <si>
    <t>Bug-fix-Amaya-crashed-when-the-user-tried-to-create-an-HTML-element</t>
  </si>
  <si>
    <t>Mon, 24 Jan 2000 15:24:05 +0000</t>
  </si>
  <si>
    <t>e28bc365e6418e575e3470339d4d4dae4c18977e</t>
  </si>
  <si>
    <t>e28bc365e</t>
  </si>
  <si>
    <t>c7b6e3ff9765a5f31dcd21b1625e5efb5c81b189</t>
  </si>
  <si>
    <t>c7b6e3ff9</t>
  </si>
  <si>
    <t>Mon, 24 Jan 2000 10:56:58 +0000</t>
  </si>
  <si>
    <t>c58953c500532389861bc74662f934d185fea1bd</t>
  </si>
  <si>
    <t>c58953c50</t>
  </si>
  <si>
    <t>bd693ac7f7bfb0a7d6879f2a1deaa3dc5a0b0077</t>
  </si>
  <si>
    <t>bd693ac7f</t>
  </si>
  <si>
    <t>Make Book didn't work correctly when chapters were locted in different directories. Irene</t>
  </si>
  <si>
    <t>Make-Book-didn-t-work-correctly-when-chapters-were-locted-in-different</t>
  </si>
  <si>
    <t>Mon, 24 Jan 2000 10:53:21 +0000</t>
  </si>
  <si>
    <t>daa223ad336998ebb4d09be8de9f99d4a02e7d08</t>
  </si>
  <si>
    <t>daa223ad3</t>
  </si>
  <si>
    <t>60f60a9b603a2b83ceef17f7c37f7af94275d3e3</t>
  </si>
  <si>
    <t>60f60a9b6</t>
  </si>
  <si>
    <t>Deleting an unused variable. VQ.</t>
  </si>
  <si>
    <t>Mon, 24 Jan 2000 10:34:36 +0000</t>
  </si>
  <si>
    <t>45c39aae782c9670326439d73fcc6a46007958bc</t>
  </si>
  <si>
    <t>45c39aae7</t>
  </si>
  <si>
    <t>3b0dd962bf1a88a56c81336ff6c96d5206ce2ec7</t>
  </si>
  <si>
    <t>3b0dd962b</t>
  </si>
  <si>
    <t>Bug fix: when editing the field "location of profiles definition file" in the    Profiles Preferences dialog box, the caret was skipping to the end    after every character typed. VQ.</t>
  </si>
  <si>
    <t>Bug-fix-when-editing-the-field-location-of-profiles-definition-file-in-the</t>
  </si>
  <si>
    <t>Mon, 24 Jan 2000 10:02:17 +0000</t>
  </si>
  <si>
    <t>f78d20db899f4ee91e3941107bbac4af3964ac5b</t>
  </si>
  <si>
    <t>f78d20db8</t>
  </si>
  <si>
    <t>a4ee30f68fe561de51bfd5aed40cf7146a4ca47e</t>
  </si>
  <si>
    <t>a4ee30f68</t>
  </si>
  <si>
    <t>Improve the formatting with the new box model Irene</t>
  </si>
  <si>
    <t>Improve-the-formatting-with-the-new-box-model</t>
  </si>
  <si>
    <t>Mon, 24 Jan 2000 08:57:02 +0000</t>
  </si>
  <si>
    <t>a7b72602115402fcfbc7883d3a3b26b668070e8d</t>
  </si>
  <si>
    <t>a7b726021</t>
  </si>
  <si>
    <t>05812ebc03a02f13a24526cc2b107b43489e85b4</t>
  </si>
  <si>
    <t>05812ebc0</t>
  </si>
  <si>
    <t>Introducing a new command in menu Math: Create Entity. Not yet implemented VQ.</t>
  </si>
  <si>
    <t>Introducing-a-new-command-in-menu-Math-Create-Entity.-Not-yet-implemented</t>
  </si>
  <si>
    <t>Mon, 24 Jan 2000 08:39:32 +0000</t>
  </si>
  <si>
    <t>0eb2bf82300791171be019a70ac7ae271e537de8</t>
  </si>
  <si>
    <t>0eb2bf823</t>
  </si>
  <si>
    <t>63f27f9b9dcd7f3a803bb771b38e6666fad51bde</t>
  </si>
  <si>
    <t>63f27f9b9</t>
  </si>
  <si>
    <t>Bug fix: trying to create a script within a MathML expression caused    Amaya to crash. VQ.</t>
  </si>
  <si>
    <t>Bug-fix-trying-to-create-a-script-within-a-MathML-expression-caused</t>
  </si>
  <si>
    <t>Mon, 24 Jan 2000 08:13:57 +0000</t>
  </si>
  <si>
    <t>7a7abc976a59c204c947578a7ec2fcea24210496</t>
  </si>
  <si>
    <t>7a7abc976</t>
  </si>
  <si>
    <t>05c540dbfa8cb6aceeb3f32143ae4c7fcfa693b9</t>
  </si>
  <si>
    <t>05c540dbf</t>
  </si>
  <si>
    <t>Fixing a warning message sent by the C compiler VQ.</t>
  </si>
  <si>
    <t>Fixing-a-warning-message-sent-by-the-C-compiler</t>
  </si>
  <si>
    <t>Sat, 22 Jan 2000 11:25:54 +0000</t>
  </si>
  <si>
    <t>eb5fd00365d12a933d62ee4476b8d75e1b4a7289</t>
  </si>
  <si>
    <t>eb5fd0036</t>
  </si>
  <si>
    <t>6a92eb2e5e4fc3a5ab603c71225cf4f70d1db291</t>
  </si>
  <si>
    <t>6a92eb2e5</t>
  </si>
  <si>
    <t>Removing link to the index table from documents APImam.html and APPman.html Fixing a bug in the tra compiler related to the new presentation rules: Margin, Border and Padding. VQ.</t>
  </si>
  <si>
    <t>Removing-link-to-the-index-table-from-documents-APImam.html-and-APPman.html</t>
  </si>
  <si>
    <t>Sat, 22 Jan 2000 09:00:20 +0000</t>
  </si>
  <si>
    <t>ddf5e180a49571854f8a827d9f56e501a9bd4c7d</t>
  </si>
  <si>
    <t>ddf5e180a</t>
  </si>
  <si>
    <t>5a88e57650049b15a09c70171c052ce61a432dcb</t>
  </si>
  <si>
    <t>5a88e5765</t>
  </si>
  <si>
    <t>Unicode. Ramzi.</t>
  </si>
  <si>
    <t>Fri, 21 Jan 2000 15:37:06 +0000</t>
  </si>
  <si>
    <t>004f2fe53b6ecdcc8fc394929aab282b27b35295</t>
  </si>
  <si>
    <t>004f2fe53</t>
  </si>
  <si>
    <t>1216d9b0b6e8d29f0ce47e9f1be0099cdbc2bb7d</t>
  </si>
  <si>
    <t>1216d9b0b</t>
  </si>
  <si>
    <t>Fri, 21 Jan 2000 15:22:52 +0000</t>
  </si>
  <si>
    <t>3706d56be6eef1bae6b37e403fde20742333ab28</t>
  </si>
  <si>
    <t>3706d56be</t>
  </si>
  <si>
    <t>a4bd6f56676703c9b8b6902974622ab3ba5ed108</t>
  </si>
  <si>
    <t>a4bd6f566</t>
  </si>
  <si>
    <t>Fri, 21 Jan 2000 15:11:55 +0000</t>
  </si>
  <si>
    <t>8fc57a23cfd7dc0267a6892f7152528479e5f185</t>
  </si>
  <si>
    <t>8fc57a23c</t>
  </si>
  <si>
    <t>d326787f41a9ca8d984852ea0a425e8be94e322b</t>
  </si>
  <si>
    <t>d326787f4</t>
  </si>
  <si>
    <t>JK: Removed the delete annotation function (an experiment that didn't work)</t>
  </si>
  <si>
    <t>JK-Removed-the-delete-annotation-function-an-experiment-that-didn-t-work</t>
  </si>
  <si>
    <t>Fri, 21 Jan 2000 15:00:36 +0000</t>
  </si>
  <si>
    <t>63be683dbcd44a07e7ff1733688405056b3de8c7</t>
  </si>
  <si>
    <t>63be683db</t>
  </si>
  <si>
    <t>33cb7c5a71c521c634062766c77ee594b3c27a69</t>
  </si>
  <si>
    <t>33cb7c5a7</t>
  </si>
  <si>
    <t>JK: fixed the annotation Makefile dependencies     new options and changes from the MIT annot meeting.     Moved all the annot options to a specific menu.</t>
  </si>
  <si>
    <t>JK-fixed-the-annotation-Makefile-dependencies</t>
  </si>
  <si>
    <t>Fri, 21 Jan 2000 14:04:49 +0000</t>
  </si>
  <si>
    <t>00714c00e167b8f83f5b301432af70563bee2fc4</t>
  </si>
  <si>
    <t>00714c00e</t>
  </si>
  <si>
    <t>a0aafaa4c1fcec1290d215c663d3ce1999e6aa9d</t>
  </si>
  <si>
    <t>a0aafaa4c</t>
  </si>
  <si>
    <t>Remove the file NEWS.Amaya Irene</t>
  </si>
  <si>
    <t>Remove-the-file-NEWS.Amaya</t>
  </si>
  <si>
    <t>Thu, 20 Jan 2000 15:05:55 +0000</t>
  </si>
  <si>
    <t>e15fcc36a286ae401b8fe0e3132dfe4724928a09</t>
  </si>
  <si>
    <t>e15fcc36a</t>
  </si>
  <si>
    <t>044711f74ef107fa09c98548ce0fe37d8101395e</t>
  </si>
  <si>
    <t>044711f74</t>
  </si>
  <si>
    <t>Fixing bugs in the doc Irene</t>
  </si>
  <si>
    <t>Fixing-bugs-in-the-doc</t>
  </si>
  <si>
    <t>Thu, 20 Jan 2000 15:05:01 +0000</t>
  </si>
  <si>
    <t>6856d59f7cf766f86e83aaf619f8c1fb994c8d0b</t>
  </si>
  <si>
    <t>6856d59f7</t>
  </si>
  <si>
    <t>9796d9434afd29faae458b02f912222502eec401</t>
  </si>
  <si>
    <t>9796d9434</t>
  </si>
  <si>
    <t>Remove Put.html from distributions Irene</t>
  </si>
  <si>
    <t>Remove-Put.html-from-distributions</t>
  </si>
  <si>
    <t>Thu, 20 Jan 2000 15:04:10 +0000</t>
  </si>
  <si>
    <t>6b7c76dce9ebb65aa1926071303f8b6d7a339c58</t>
  </si>
  <si>
    <t>6b7c76dce</t>
  </si>
  <si>
    <t>0e895b5c90b7bb315551d5e961f2f478ef2d489f</t>
  </si>
  <si>
    <t>0e895b5c9</t>
  </si>
  <si>
    <t>Wed, 19 Jan 2000 17:44:47 +0000</t>
  </si>
  <si>
    <t>4c018c23766809ea76f8de410ccd555161300552</t>
  </si>
  <si>
    <t>4c018c237</t>
  </si>
  <si>
    <t>29a3323f33631278aa70c3ce9f2ad16de11514d6</t>
  </si>
  <si>
    <t>29a3323f3</t>
  </si>
  <si>
    <t>Fixing clipping and drawing troubles. Irene</t>
  </si>
  <si>
    <t>Fixing-clipping-and-drawing-troubles</t>
  </si>
  <si>
    <t>Wed, 19 Jan 2000 16:38:12 +0000</t>
  </si>
  <si>
    <t>b90e94a81c3c5d898e1725387c6d54b30ff036c9</t>
  </si>
  <si>
    <t>b90e94a81</t>
  </si>
  <si>
    <t>e066f540529e021a32105908bb017241b8104498</t>
  </si>
  <si>
    <t>e066f5405</t>
  </si>
  <si>
    <t>Fixing a bug in the creation of anchors Irene</t>
  </si>
  <si>
    <t>Fixing-a-bug-in-the-creation-of-anchors</t>
  </si>
  <si>
    <t>Wed, 19 Jan 2000 15:03:56 +0000</t>
  </si>
  <si>
    <t>60eb3da32b06c4f00642d84a92986fd939b26906</t>
  </si>
  <si>
    <t>60eb3da32</t>
  </si>
  <si>
    <t>c45a18fbbd12a27758b2400d33f78d1ffa498633</t>
  </si>
  <si>
    <t>c45a18fbb</t>
  </si>
  <si>
    <t>P language extension: padding, margins and borders can be inherited    from the creator in the case of a presentation box. VQ.</t>
  </si>
  <si>
    <t>P-language-extension-padding-margins-and-borders-can-be-inherited</t>
  </si>
  <si>
    <t>Wed, 19 Jan 2000 12:16:20 +0000</t>
  </si>
  <si>
    <t>56a064c7b704ab00b77e06e0659378fbe50f3c7e</t>
  </si>
  <si>
    <t>56a064c7b</t>
  </si>
  <si>
    <t>b38207aba0dc880cc9616ea0e732a3a022a429e1</t>
  </si>
  <si>
    <t>b38207aba</t>
  </si>
  <si>
    <t>Updating the Math manual page for the 4 new commands mtext, mi, mn, mo. VQ.</t>
  </si>
  <si>
    <t>Updating-the-Math-manual-page-for-the-4-new-commands-mtext-mi-mn-mo</t>
  </si>
  <si>
    <t>Tue, 18 Jan 2000 18:04:08 +0000</t>
  </si>
  <si>
    <t>c03ce4030a92e3fe25c2d993179e29060712e604</t>
  </si>
  <si>
    <t>c03ce4030</t>
  </si>
  <si>
    <t>8a81ae8e578f5c20260a2d7ded0c43afa42dc8a5</t>
  </si>
  <si>
    <t>8a81ae8e5</t>
  </si>
  <si>
    <t>Removed all  #ifdef MATHML Added 4 new commands for MathML: MI, MO, MN, MTEXT. VQ.</t>
  </si>
  <si>
    <t>Removed-all-ifdef-MATHML</t>
  </si>
  <si>
    <t>Tue, 18 Jan 2000 17:24:10 +0000</t>
  </si>
  <si>
    <t>9ad28e040aada45e9470482ee5cf8f748658bb7e</t>
  </si>
  <si>
    <t>9ad28e040</t>
  </si>
  <si>
    <t>e8f75a77df0003cd6ad4b7bef68f0c155cd50ba4</t>
  </si>
  <si>
    <t>e8f75a77d</t>
  </si>
  <si>
    <t>New HTML documents were sometimes saved in the xhtml format Irene</t>
  </si>
  <si>
    <t>New-HTML-documents-were-sometimes-saved-in-the-xhtml-format</t>
  </si>
  <si>
    <t>Tue, 18 Jan 2000 16:51:38 +0000</t>
  </si>
  <si>
    <t>4cfabe09bdd757491b2f6f35d0e048aa4f7c7068</t>
  </si>
  <si>
    <t>4cfabe09b</t>
  </si>
  <si>
    <t>99f836aeec1313feac0b55f3748a42b1dc4013d5</t>
  </si>
  <si>
    <t>99f836aee</t>
  </si>
  <si>
    <t>Tue, 18 Jan 2000 16:44:05 +0000</t>
  </si>
  <si>
    <t>01801714a29a7c626d9ed6e0acb437363c11738c</t>
  </si>
  <si>
    <t>01801714a</t>
  </si>
  <si>
    <t>d1d149c1ee21ef78896e7781b0c5e3a0815cc8ac</t>
  </si>
  <si>
    <t>d1d149c1e</t>
  </si>
  <si>
    <t xml:space="preserve">Bug fixed: Comment line in registry were handled as normal statements._x000D_
_x000D_
Ramzi._x000D_
</t>
  </si>
  <si>
    <t>Tue, 18 Jan 2000 16:32:18 +0000</t>
  </si>
  <si>
    <t>15f671e9a5b4185ead86e692c37cc1d2a4a0d658</t>
  </si>
  <si>
    <t>15f671e9a</t>
  </si>
  <si>
    <t>2cb26cbff5d279378dbc5376ca565f24dfed5fbe</t>
  </si>
  <si>
    <t>2cb26cbff</t>
  </si>
  <si>
    <t>Tue, 18 Jan 2000 15:29:26 +0000</t>
  </si>
  <si>
    <t>6837e5abd11206da2feac9e772a2b85a0c57356e</t>
  </si>
  <si>
    <t>6837e5abd</t>
  </si>
  <si>
    <t>672fce4488c3a5df78160d35ffedda9ccf254794</t>
  </si>
  <si>
    <t>672fce448</t>
  </si>
  <si>
    <t>Amaya allowed the creation of an anchor within an existing anchor. Irene</t>
  </si>
  <si>
    <t>Amaya-allowed-the-creation-of-an-anchor-within-an-existing-anchor</t>
  </si>
  <si>
    <t>Tue, 18 Jan 2000 15:01:04 +0000</t>
  </si>
  <si>
    <t>72eff3ba68e0676c3ec384b855e3726b1577ce9a</t>
  </si>
  <si>
    <t>72eff3ba6</t>
  </si>
  <si>
    <t>dcd6125e487eaa135cac8cba143ccef43a80ce74</t>
  </si>
  <si>
    <t>dcd6125e4</t>
  </si>
  <si>
    <t>Mon, 17 Jan 2000 15:51:10 +0000</t>
  </si>
  <si>
    <t>85f792aa18e211a8e607369dd5d301d59fc52c11</t>
  </si>
  <si>
    <t>85f792aa1</t>
  </si>
  <si>
    <t>80f63063643ae07cec423adcbcd4e46ce3a65598</t>
  </si>
  <si>
    <t>80f630636</t>
  </si>
  <si>
    <t>Integrating the CSS box model in the Thotlib Irene</t>
  </si>
  <si>
    <t>Integrating-the-CSS-box-model-in-the-Thotlib</t>
  </si>
  <si>
    <t>Mon, 17 Jan 2000 15:47:59 +0000</t>
  </si>
  <si>
    <t>4e409a4479de4941d8c7f62f77a604bcdd2d78ee</t>
  </si>
  <si>
    <t>4e409a447</t>
  </si>
  <si>
    <t>dfc7aed8ca58428b00524a158a328e321af1eb2d</t>
  </si>
  <si>
    <t>dfc7aed8c</t>
  </si>
  <si>
    <t>Mon, 17 Jan 2000 10:39:26 +0000</t>
  </si>
  <si>
    <t>07ad1c2bdac685bf77141b038ab4afa7651461ce</t>
  </si>
  <si>
    <t>07ad1c2bd</t>
  </si>
  <si>
    <t>a72dc0ce3e51425113e677b5f73fdda3485c07b1</t>
  </si>
  <si>
    <t>a72dc0ce3</t>
  </si>
  <si>
    <t>Mon, 17 Jan 2000 10:33:31 +0000</t>
  </si>
  <si>
    <t>465df7aec3aa54d53ddd920559fd16e730def640</t>
  </si>
  <si>
    <t>465df7aec</t>
  </si>
  <si>
    <t>94506f19b27378b9271aeb4a781fbd95b18b89fb</t>
  </si>
  <si>
    <t>94506f19b</t>
  </si>
  <si>
    <t>Attribute align associated with element caption screwed up the Structure view. VQ.</t>
  </si>
  <si>
    <t>Attribute-align-associated-with-element-caption-screwed-up-the-Structure</t>
  </si>
  <si>
    <t>Mon, 17 Jan 2000 08:00:10 +0000</t>
  </si>
  <si>
    <t>db9144ca7861fc9a8c236756faceb14659646713</t>
  </si>
  <si>
    <t>db9144ca7</t>
  </si>
  <si>
    <t>8d9fc30de82d7cf005808ef9d2c8f56609f4fed8</t>
  </si>
  <si>
    <t>8d9fc30de</t>
  </si>
  <si>
    <t>Bug fix: The P compiler raised a syntax error when a BorderColor property     had the same value as a Foregroud or Background property. VQ.</t>
  </si>
  <si>
    <t>Bug-fix-The-P-compiler-raised-a-syntax-error-when-a-BorderColor-property</t>
  </si>
  <si>
    <t>Wed, 12 Jan 2000 17:10:41 +0000</t>
  </si>
  <si>
    <t>f2957fc5a23309f5e623b0740009adb5e72e893a</t>
  </si>
  <si>
    <t>f2957fc5a</t>
  </si>
  <si>
    <t>82ee7f6cc367631a6309b07732ffdbb92e5fc856</t>
  </si>
  <si>
    <t>82ee7f6cc</t>
  </si>
  <si>
    <t>Preparing for Unicode. Ramzi.</t>
  </si>
  <si>
    <t>Preparing-for-Unicode</t>
  </si>
  <si>
    <t>Wed, 12 Jan 2000 14:15:19 +0000</t>
  </si>
  <si>
    <t>29b4c3a79a2cb0e9a03c03853ce73613dc0fa4f8</t>
  </si>
  <si>
    <t>29b4c3a79</t>
  </si>
  <si>
    <t>4d605744cca876edd07fa6dc0e3c6620597226cb</t>
  </si>
  <si>
    <t>4d605744c</t>
  </si>
  <si>
    <t>Bug fixed: Memory pb. a pointer was not desallocated (reported by Irene).</t>
  </si>
  <si>
    <t>Bug-fixed-Memory-pb.-a-pointer-was-not-desallocated-reported-by-Irene</t>
  </si>
  <si>
    <t>Tue, 11 Jan 2000 16:40:29 +0000</t>
  </si>
  <si>
    <t>510a0bb7ad924bc1842e74450b3151a8f12afa94</t>
  </si>
  <si>
    <t>510a0bb7a</t>
  </si>
  <si>
    <t>4c190b57d90a00652f8d915a3e646f0cca64b2e4</t>
  </si>
  <si>
    <t>4c190b57d</t>
  </si>
  <si>
    <t>Bug fix: When the caret was at the beginning (resp. end) of an element, key     BackSpace (resp. Del) merged elements in some cases instead of deleting     the previous (resp. next) character. VQ.</t>
  </si>
  <si>
    <t>Bug-fix-When-the-caret-was-at-the-beginning-resp.-end-of-an-element-key</t>
  </si>
  <si>
    <t>Mon, 10 Jan 2000 14:32:48 +0000</t>
  </si>
  <si>
    <t>d1581eb113d87b8a2f15a6d6f5739721d6bbbefc</t>
  </si>
  <si>
    <t>d1581eb11</t>
  </si>
  <si>
    <t>283415db22674524fb010594865e3c494a3bd929</t>
  </si>
  <si>
    <t>283415db2</t>
  </si>
  <si>
    <t>Typo change Irene</t>
  </si>
  <si>
    <t>Mon, 10 Jan 2000 13:22:33 +0000</t>
  </si>
  <si>
    <t>d8354443cbf502ffba56648482e30a4e4bc95c68</t>
  </si>
  <si>
    <t>d8354443c</t>
  </si>
  <si>
    <t>3532b0279361fa1b318cdd03de7f8ad3448c5b32</t>
  </si>
  <si>
    <t>3532b0279</t>
  </si>
  <si>
    <t>Ramzi.</t>
  </si>
  <si>
    <t>Ramzi</t>
  </si>
  <si>
    <t>Mon, 10 Jan 2000 13:09:57 +0000</t>
  </si>
  <si>
    <t>44153c886f19f4eb0420ec069ea7536f1431e25a</t>
  </si>
  <si>
    <t>44153c886</t>
  </si>
  <si>
    <t>1b29188c16db96c67c0e97fec6ffbd4c3cfc723d</t>
  </si>
  <si>
    <t>1b29188c1</t>
  </si>
  <si>
    <t>Mon, 10 Jan 2000 13:02:44 +0000</t>
  </si>
  <si>
    <t>64a17e68e3bf865e8c49d8d4b5c66f545e9f4a2b</t>
  </si>
  <si>
    <t>64a17e68e</t>
  </si>
  <si>
    <t>bfe0f1badce0fb758dd676b67c96d3285a85c676</t>
  </si>
  <si>
    <t>bfe0f1bad</t>
  </si>
  <si>
    <t>Mon, 10 Jan 2000 13:02:43 +0000</t>
  </si>
  <si>
    <t>a3c1f6f4aceb07a749f9726703c33afc5727e16a</t>
  </si>
  <si>
    <t>a3c1f6f4a</t>
  </si>
  <si>
    <t>4408302497dbbcf7cc4f7ee6735bc0db919858cd</t>
  </si>
  <si>
    <t>Bug fixed: Save as dialog changes '/' into '\' each time            the output files format is modified (wuindoz).</t>
  </si>
  <si>
    <t>Bug-fixed-Save-as-dialog-changes-into-each-time</t>
  </si>
  <si>
    <t>Mon, 10 Jan 2000 12:54:56 +0000</t>
  </si>
  <si>
    <t>86723b7a5a056f09ceb83f20702e6590b9b8fa94</t>
  </si>
  <si>
    <t>86723b7a5</t>
  </si>
  <si>
    <t>f3ed12c6ed4e168b7798333ed44c3b6d8eba6184</t>
  </si>
  <si>
    <t>f3ed12c6e</t>
  </si>
  <si>
    <t>Adding .jsp as a html suffix. Irene</t>
  </si>
  <si>
    <t>Adding-.jsp-as-a-html-suffix</t>
  </si>
  <si>
    <t>Mon, 10 Jan 2000 11:58:59 +0000</t>
  </si>
  <si>
    <t>5472658b33ff849e161d0f17ebf2e34d57089fd8</t>
  </si>
  <si>
    <t>5472658b3</t>
  </si>
  <si>
    <t>11320640bf21a2db6bfd6d265e76d3ab2890b57e</t>
  </si>
  <si>
    <t>11320640b</t>
  </si>
  <si>
    <t>Amaya tried to auto-scroll the formatted view when the user worked on the structure view. Irene</t>
  </si>
  <si>
    <t>Amaya-tried-to-auto-scroll-the-formatted-view-when-the-user-worked-on-the</t>
  </si>
  <si>
    <t>Mon, 10 Jan 2000 11:35:21 +0000</t>
  </si>
  <si>
    <t>2b7dd88a4014774eb90f33b5d43d20b4d509eaf0</t>
  </si>
  <si>
    <t>2b7dd88a4</t>
  </si>
  <si>
    <t>1e22f078038005f4a277073b7bca38a0efb57412</t>
  </si>
  <si>
    <t>1e22f0780</t>
  </si>
  <si>
    <t>Bug fix: when parsing a string within a math expression the editor was     registering wrong info in the editing history and the Undo command     was restoring a wrong structure. VQ.</t>
  </si>
  <si>
    <t>Bug-fix-when-parsing-a-string-within-a-math-expression-the-editor-was</t>
  </si>
  <si>
    <t>Mon, 10 Jan 2000 10:58:29 +0000</t>
  </si>
  <si>
    <t>4a3d52430edcccee97151485a9af7fb2873290a3</t>
  </si>
  <si>
    <t>4a3d52430</t>
  </si>
  <si>
    <t>d84c36f17b13c0832a23bb5420ac18d81654cde7</t>
  </si>
  <si>
    <t>d84c36f17</t>
  </si>
  <si>
    <t>MathML: when the user types new characters, Amaya recognizes function   names and generate separate MI elements for them. VQ.</t>
  </si>
  <si>
    <t>MathML-when-the-user-types-new-characters-Amaya-recognizes-function</t>
  </si>
  <si>
    <t>Sat, 8 Jan 2000 12:00:34 +0000</t>
  </si>
  <si>
    <t>d112f46bd11fa9b153bb7235be34a5a961b73eaa</t>
  </si>
  <si>
    <t>d112f46bd</t>
  </si>
  <si>
    <t>3d4bd0dc5091c5d0cfbaf834fa12ace4d8e23e54</t>
  </si>
  <si>
    <t>3d4bd0dc5</t>
  </si>
  <si>
    <t>JK: Changes to take into account the annotation schemas Added a dependency between the Amaya schemas and HTMLtables.c</t>
  </si>
  <si>
    <t>JK-Changes-to-take-into-account-the-annotation-schemas</t>
  </si>
  <si>
    <t>Fri, 7 Jan 2000 18:38:45 +0000</t>
  </si>
  <si>
    <t>32af155f2b7be4527865f961c15146d5ae401f36</t>
  </si>
  <si>
    <t>32af155f2</t>
  </si>
  <si>
    <t>d30800ac05beb64a588e0f7bc52f6f5e16de5c40</t>
  </si>
  <si>
    <t>d30800ac0</t>
  </si>
  <si>
    <t>JK: integrating the new annotation schemas</t>
  </si>
  <si>
    <t>JK-integrating-the-new-annotation-schemas</t>
  </si>
  <si>
    <t>Fri, 7 Jan 2000 18:35:43 +0000</t>
  </si>
  <si>
    <t>721d4aa60ed91a8aeb9c726a002bddc74aa65f37</t>
  </si>
  <si>
    <t>721d4aa60</t>
  </si>
  <si>
    <t>5605f6f073c076ad11cfeb4551d27beb903c8f33</t>
  </si>
  <si>
    <t>5605f6f07</t>
  </si>
  <si>
    <t>Amaya could crash when editing a table Thanks to Sergio Gelato</t>
  </si>
  <si>
    <t>Amaya-could-crash-when-editing-a-table</t>
  </si>
  <si>
    <t>Fri, 7 Jan 2000 17:18:39 +0000</t>
  </si>
  <si>
    <t>adf7900cda2d80e330edc8acde374bb3438d0315</t>
  </si>
  <si>
    <t>adf7900cd</t>
  </si>
  <si>
    <t>ecf903a37d69eb7191a85ab97451e6db5266e8b0</t>
  </si>
  <si>
    <t>ecf903a37</t>
  </si>
  <si>
    <t>Fri, 7 Jan 2000 07:46:22 +0000</t>
  </si>
  <si>
    <t>6c40dacfb29ab31c5a8958b7af23828c1f6d8cab</t>
  </si>
  <si>
    <t>6c40dacfb</t>
  </si>
  <si>
    <t>0335a606a551c6ca9cc12a129094a39420c67b55</t>
  </si>
  <si>
    <t>0335a606a</t>
  </si>
  <si>
    <t>Bug fix in MathML   - Putting the cursor at some positions within a mathematical expression     was not possible.   - The editor generated unneeded mrow elements in some cases (for instance     within a mtd or msqrt). VQ.</t>
  </si>
  <si>
    <t>Bug-fix-in-MathML</t>
  </si>
  <si>
    <t>Thu, 6 Jan 2000 18:54:45 +0000</t>
  </si>
  <si>
    <t>a2924edd2b0e9abf134da731c222e4de874c215a</t>
  </si>
  <si>
    <t>a2924edd2</t>
  </si>
  <si>
    <t>e520bbf321777a77671f3c7bca40722fe8be2c51</t>
  </si>
  <si>
    <t>e520bbf32</t>
  </si>
  <si>
    <t>fetchXMLname is now recompiled if the Math or Graph schema changes. To get this change, you'll have to call configure in the obj directory.</t>
  </si>
  <si>
    <t>fetchXMLname-is-now-recompiled-if-the-Math-or-Graph-schema-changes</t>
  </si>
  <si>
    <t xml:space="preserve">-Jose_x000D_
</t>
  </si>
  <si>
    <t>Thu, 6 Jan 2000 18:13:11 +0000</t>
  </si>
  <si>
    <t>bca422a72114c931c165efff434c4a72f36fb9bd</t>
  </si>
  <si>
    <t>bca422a72</t>
  </si>
  <si>
    <t>05beaa9b42260b5a4357be48f11013ccdabf0067</t>
  </si>
  <si>
    <t>05beaa9b4</t>
  </si>
  <si>
    <t>A field of the structure event was used before testing event == NULL. Irene</t>
  </si>
  <si>
    <t>A-field-of-the-structure-event-was-used-before-testing-event-NULL</t>
  </si>
  <si>
    <t>Thu, 6 Jan 2000 15:22:11 +0000</t>
  </si>
  <si>
    <t>25e6b726036d1a468d2958225da82788097043f9</t>
  </si>
  <si>
    <t>25e6b7260</t>
  </si>
  <si>
    <t>e7251a27511b78cc939060d16806f17b639f84e6</t>
  </si>
  <si>
    <t>e7251a275</t>
  </si>
  <si>
    <t>JK: added a path to the annotation schemas</t>
  </si>
  <si>
    <t>JK-added-a-path-to-the-annotation-schemas</t>
  </si>
  <si>
    <t>Thu, 6 Jan 2000 14:39:00 +0000</t>
  </si>
  <si>
    <t>4703dbcae55c9100fe647967ad4ffdb3bbc8e068</t>
  </si>
  <si>
    <t>4703dbcae</t>
  </si>
  <si>
    <t>268a80ca145de551a0cfcfe03272b78df81df9b6</t>
  </si>
  <si>
    <t>268a80ca1</t>
  </si>
  <si>
    <t>Allow the attribute width for col and colgroup elements. Irene</t>
  </si>
  <si>
    <t>Allow-the-attribute-width-for-col-and-colgroup-elements</t>
  </si>
  <si>
    <t>Thu, 6 Jan 2000 14:27:15 +0000</t>
  </si>
  <si>
    <t>cb72ab68ec76a4268027e0e6b5eb76c5c1a370d6</t>
  </si>
  <si>
    <t>cb72ab68e</t>
  </si>
  <si>
    <t>d6f46938f3b8eeb5cec29ca65b4c02326ef8472d</t>
  </si>
  <si>
    <t>d6f46938f</t>
  </si>
  <si>
    <t>Bug fixes: selection error after resizing a frame and a crash when the area creation is cancelled Irene</t>
  </si>
  <si>
    <t>Bug-fixes-selection-error-after-resizing-a-frame</t>
  </si>
  <si>
    <t>Thu, 6 Jan 2000 13:24:21 +0000</t>
  </si>
  <si>
    <t>da6355a78e81178676379753c3ded160e20e9604</t>
  </si>
  <si>
    <t>da6355a78</t>
  </si>
  <si>
    <t>cda267d3e37fbac70f6c60d52666addf1c34be31</t>
  </si>
  <si>
    <t>cda267d3e</t>
  </si>
  <si>
    <t>File-&gt;New-&gt;HTML proposed a ...\New.html even if it was a Web URI. When the operation was cancelled, the context was not cleaned up and the next opened document was displayed as a new document. Irene</t>
  </si>
  <si>
    <t>File-New-HTML-proposed-a-.-New.html-even-if-it-was-a-Web-URI</t>
  </si>
  <si>
    <t>Thu, 6 Jan 2000 11:24:31 +0000</t>
  </si>
  <si>
    <t>3217148fa90305c39ceb5e81431d75d086a61b47</t>
  </si>
  <si>
    <t>3217148fa</t>
  </si>
  <si>
    <t>e2dd351786be9499da062f8f63733be5ee2b834d</t>
  </si>
  <si>
    <t>e2dd35178</t>
  </si>
  <si>
    <t>When a fram was resized, the scrolling area was not updated. That caused toubles with the selection. Irene</t>
  </si>
  <si>
    <t>When-a-fram-was-resized-the-scrolling-area-was-not-updated.-That-caused</t>
  </si>
  <si>
    <t>Thu, 6 Jan 2000 10:36:38 +0000</t>
  </si>
  <si>
    <t>f10fc55a0a456bc4f92550f24c2a8114bf3dba32</t>
  </si>
  <si>
    <t>f10fc55a0</t>
  </si>
  <si>
    <t>9e5808f1172e9ba9fa23658d946a354580411c51</t>
  </si>
  <si>
    <t>9e5808f11</t>
  </si>
  <si>
    <t>Odd things happened when an attribute "other" was associated with a character string in MathML. VQ.</t>
  </si>
  <si>
    <t>Odd-things-happened-when-an-attribute-other-was-associated-with</t>
  </si>
  <si>
    <t>Wed, 5 Jan 2000 18:49:27 +0000</t>
  </si>
  <si>
    <t>301a68e8fcabbdecc3915d063a96b9d2c0e64561</t>
  </si>
  <si>
    <t>301a68e8f</t>
  </si>
  <si>
    <t>2e235787f4abc5b35161889993dd28ea9c2b701f</t>
  </si>
  <si>
    <t>2e235787f</t>
  </si>
  <si>
    <t>Make the internal attribute EntityName invisible from the user. VQ.</t>
  </si>
  <si>
    <t>Make-the-internal-attribute-EntityName-invisible-from-the-user</t>
  </si>
  <si>
    <t>Wed, 5 Jan 2000 18:30:47 +0000</t>
  </si>
  <si>
    <t>576e48f7e83fb327f60f4996f8ac596e9c277017</t>
  </si>
  <si>
    <t>576e48f7e</t>
  </si>
  <si>
    <t>13a7f39fa20fcc3c9ea92015c74b89b802db0266</t>
  </si>
  <si>
    <t>13a7f39fa</t>
  </si>
  <si>
    <t>Changed tag names from uppercase to lowercase. VQ.</t>
  </si>
  <si>
    <t>Changed-tag-names-from-uppercase-to-lowercase</t>
  </si>
  <si>
    <t>Wed, 5 Jan 2000 18:29:20 +0000</t>
  </si>
  <si>
    <t>2f0d7868c3bf4a532b24fa9b99e429a15ee0e491</t>
  </si>
  <si>
    <t>2f0d7868c</t>
  </si>
  <si>
    <t>120527330004605db0d0c05664a7848e5bdb6227</t>
  </si>
  <si>
    <t>JK: added a new rule for compiling (and cleaning) the Annotation schemas</t>
  </si>
  <si>
    <t>JK-added-a-new-rule-for-compiling-and-cleaning-the-Annotation-schemas</t>
  </si>
  <si>
    <t>Wed, 5 Jan 2000 17:57:01 +0000</t>
  </si>
  <si>
    <t>e2d26f4181a913b9755e9e6a63a4552c793032af</t>
  </si>
  <si>
    <t>e2d26f418</t>
  </si>
  <si>
    <t>664a54a1fe22c66b9ba7f17cb930161b2a37c7ea</t>
  </si>
  <si>
    <t>664a54a1f</t>
  </si>
  <si>
    <t>JK: A message needed a parameter, but we didn't pass it.</t>
  </si>
  <si>
    <t>JK-A-message-needed-a-parameter-but-we-didn-t-pass-it</t>
  </si>
  <si>
    <t>Wed, 5 Jan 2000 14:41:44 +0000</t>
  </si>
  <si>
    <t>b0b10ef038c024b9f0a64a9e65b7e16cd3570a23</t>
  </si>
  <si>
    <t>b0b10ef03</t>
  </si>
  <si>
    <t>c2391414c990c3ca5dae20c6d16572ed0c01c092</t>
  </si>
  <si>
    <t>c2391414c</t>
  </si>
  <si>
    <t>New color of W3C logo. VQ.</t>
  </si>
  <si>
    <t>New-color-of-W3C-logo</t>
  </si>
  <si>
    <t>Wed, 5 Jan 2000 07:59:32 +0000</t>
  </si>
  <si>
    <t>c7ffb33d6501c936df82aca1188dcc275524c1ec</t>
  </si>
  <si>
    <t>c7ffb33d6</t>
  </si>
  <si>
    <t>7bb4a56fff4713b107b71b784686ba15a20c7f83</t>
  </si>
  <si>
    <t>7bb4a56ff</t>
  </si>
  <si>
    <t>Wed, 5 Jan 2000 07:52:28 +0000</t>
  </si>
  <si>
    <t>7983ff7facf7607a146b59a8d86f2624cbe66a29</t>
  </si>
  <si>
    <t>7983ff7fa</t>
  </si>
  <si>
    <t>495ede93d988dc90adee58949ad4db2cf5d2c339</t>
  </si>
  <si>
    <t>495ede93d</t>
  </si>
  <si>
    <t>Tue, 4 Jan 2000 19:55:46 +0000</t>
  </si>
  <si>
    <t>168183c58f12bce5f3493e0e185660d829c5e71b</t>
  </si>
  <si>
    <t>168183c58</t>
  </si>
  <si>
    <t>a64f765131739fdad88d753f65cf9e164dd0c00d</t>
  </si>
  <si>
    <t>a64f76513</t>
  </si>
  <si>
    <t>Display the name of all HTML elements in lowercase. VQ.</t>
  </si>
  <si>
    <t>Display-the-name-of-all-HTML-elements-in-lowercase</t>
  </si>
  <si>
    <t>Tue, 4 Jan 2000 18:28:57 +0000</t>
  </si>
  <si>
    <t>1464d5706b09950a38d8224c69ade83c33b97d18</t>
  </si>
  <si>
    <t>1464d5706</t>
  </si>
  <si>
    <t>7b6b043d5370e688f6665fd4bf8211ab04c3c729</t>
  </si>
  <si>
    <t>7b6b043d5</t>
  </si>
  <si>
    <t>Changing to the new W3C logo (the one with (R) ) VQ.</t>
  </si>
  <si>
    <t>Changing-to-the-new-W3C-logo-the-one-with-R</t>
  </si>
  <si>
    <t>Tue, 4 Jan 2000 17:02:48 +0000</t>
  </si>
  <si>
    <t>37bdaec4c28855ac9acfee1734d324a7981ed26b</t>
  </si>
  <si>
    <t>37bdaec4c</t>
  </si>
  <si>
    <t>a420010aecbe42d7d3b0110cb8527c0797019467</t>
  </si>
  <si>
    <t>a420010ae</t>
  </si>
  <si>
    <t>Fixing broken links in documentation VQ.</t>
  </si>
  <si>
    <t>Fixing-broken-links-in-documentation</t>
  </si>
  <si>
    <t>Tue, 4 Jan 2000 16:45:52 +0000</t>
  </si>
  <si>
    <t>52e44c4430b34bde2622af266d1c3929f50b78c9</t>
  </si>
  <si>
    <t>52e44c443</t>
  </si>
  <si>
    <t>665f430fbdb8d98ba651cbfab5f71eef9ebcb460</t>
  </si>
  <si>
    <t>665f430fb</t>
  </si>
  <si>
    <t>When more than 2 links were needed to get the actual executable amaya reported something like: System wide unix-thot.rc not found.</t>
  </si>
  <si>
    <t>When-more-than-2-links-were-needed-to-get-the-actual-executable-amaya</t>
  </si>
  <si>
    <t xml:space="preserve">There was a confusion between the string and the character tabulation_x000D_
_x000D_
Clean up the code_x000D_
_x000D_
Irene_x000D_
</t>
  </si>
  <si>
    <t>Tue, 4 Jan 2000 13:31:29 +0000</t>
  </si>
  <si>
    <t>b6fdcfad901a4ca45844e6f9e89127b5d49d9f3e</t>
  </si>
  <si>
    <t>b6fdcfad9</t>
  </si>
  <si>
    <t>4d77447ed9ef70e796a941985b9d9cc52acd766e</t>
  </si>
  <si>
    <t>4d77447ed</t>
  </si>
  <si>
    <t>Removing an used variable. VQ.</t>
  </si>
  <si>
    <t>Removing-an-used-variable</t>
  </si>
  <si>
    <t>Tue, 4 Jan 2000 11:37:36 +0000</t>
  </si>
  <si>
    <t>089615ea486bed88ff9476ead982ab768fc01f79</t>
  </si>
  <si>
    <t>089615ea4</t>
  </si>
  <si>
    <t>2c0ad72ac43eb9cced837b12a85b9f40c73f69c2</t>
  </si>
  <si>
    <t>2c0ad72ac</t>
  </si>
  <si>
    <t>Bug fix: nested elements DIR and MENU were not handled correctly by the HTML parser. VQ.</t>
  </si>
  <si>
    <t>Bug-fix-nested-elements-DIR-and-MENU-were-not-handled-correctly-by</t>
  </si>
  <si>
    <t>Tue, 4 Jan 2000 11:31:27 +0000</t>
  </si>
  <si>
    <t>fc98ce28bf4ba66fcbffe670c480e6225dcb79a5</t>
  </si>
  <si>
    <t>fc98ce28b</t>
  </si>
  <si>
    <t>d60b08822f8ad485821c576d820cc8cc4857b625</t>
  </si>
  <si>
    <t>d60b08822</t>
  </si>
  <si>
    <t>Bug fix: the HTML parser was closing elements A to early, for instance in:   &lt;li&gt;&lt;a href="foo"&gt;The &lt;strong&gt;TITLE&lt;/strong&gt; element&lt;/a&gt;&lt;/li&gt; VQ.</t>
  </si>
  <si>
    <t>Bug-fix-the-HTML-parser-was-closing-elements-A-to-early-for-instance-in</t>
  </si>
  <si>
    <t>Tue, 4 Jan 2000 10:30:40 +0000</t>
  </si>
  <si>
    <t>e6b11254f5b437cbd97bd29b610680810f5f791f</t>
  </si>
  <si>
    <t>e6b11254f</t>
  </si>
  <si>
    <t>4532fa700ada3b72c07118e9ae8c1802e2761ac1</t>
  </si>
  <si>
    <t>4532fa700</t>
  </si>
  <si>
    <t>Protect the code when the table width is forced to zero. Irene</t>
  </si>
  <si>
    <t>Protect-the-code-when-the-table-width-is-forced-to-zero</t>
  </si>
  <si>
    <t>Tue, 4 Jan 2000 10:03:44 +0000</t>
  </si>
  <si>
    <t>5aab6f8b1f803fad12b1f218a39185044203d1d7</t>
  </si>
  <si>
    <t>5aab6f8b1</t>
  </si>
  <si>
    <t>84e43d30d8b5dbda0e4076b90e5d4d8d80eb291f</t>
  </si>
  <si>
    <t>84e43d30d</t>
  </si>
  <si>
    <t>Preparing extensions to the CSS parser (new Margin, Padding and Border properties). VQ.</t>
  </si>
  <si>
    <t>Preparing-extensions-to-the-CSS-parser-new-Margin-Padding-and-Border</t>
  </si>
  <si>
    <t>Mon, 3 Jan 2000 17:12:30 +0000</t>
  </si>
  <si>
    <t>3f80f7ac29eb30dc16ded798ad172e27fdbbe7ae</t>
  </si>
  <si>
    <t>3f80f7ac2</t>
  </si>
  <si>
    <t>716f041616cdc1534ab068f3c78ad0831c74ee97</t>
  </si>
  <si>
    <t>716f04161</t>
  </si>
  <si>
    <t>Mon, 3 Jan 2000 15:24:33 +0000</t>
  </si>
  <si>
    <t>6ef64ed505c94a60893f874f33c877aa962865f2</t>
  </si>
  <si>
    <t>6ef64ed50</t>
  </si>
  <si>
    <t>1b89bf4cca594d8611302851da55693b7ff76541</t>
  </si>
  <si>
    <t>1b89bf4cc</t>
  </si>
  <si>
    <t>Mon, 3 Jan 2000 14:14:43 +0000</t>
  </si>
  <si>
    <t>f4a0bcc1835131a113a5357c4c3bd0fc7f3af5bf</t>
  </si>
  <si>
    <t>f4a0bcc18</t>
  </si>
  <si>
    <t>f6754d2ed41466fa29120d249fcb2b3de9e6be8d</t>
  </si>
  <si>
    <t>f6754d2ed</t>
  </si>
  <si>
    <t>Extending language P: value "auto" for margins and value "transparent" for border colors. VQ. CVS ----------------------------------------------------------------------</t>
  </si>
  <si>
    <t>Extending-language-P-value-auto-for-margins-and-value-transparent</t>
  </si>
  <si>
    <t>Mon, 3 Jan 2000 13:31:56 +0000</t>
  </si>
  <si>
    <t>cd66060c681abd8571a08d3338ec6f1f14e4455d</t>
  </si>
  <si>
    <t>cd66060c6</t>
  </si>
  <si>
    <t>9356756c39dc7f9e3459681be11384e9db89fed7</t>
  </si>
  <si>
    <t>9356756c3</t>
  </si>
  <si>
    <t>Mon, 3 Jan 2000 11:47:34 +0000</t>
  </si>
  <si>
    <t>a96cbcddafbb346d00785c4c2d09886fc697e194</t>
  </si>
  <si>
    <t>a96cbcdda</t>
  </si>
  <si>
    <t>29c3e8f85bb3ecd327dd5218a62e66103e7e783e</t>
  </si>
  <si>
    <t>29c3e8f85</t>
  </si>
  <si>
    <t>Deleting file debugpresent.c VQ.</t>
  </si>
  <si>
    <t>Deleting-file-debugpresent.c</t>
  </si>
  <si>
    <t>Mon, 3 Jan 2000 11:19:56 +0000</t>
  </si>
  <si>
    <t>3ceadf4ab63aca9c158c0c25f8bdb6dd23ed2a63</t>
  </si>
  <si>
    <t>3ceadf4ab</t>
  </si>
  <si>
    <t>db9e0f33f0a408fed8191acacaf4c2f33639df16</t>
  </si>
  <si>
    <t>db9e0f33f</t>
  </si>
  <si>
    <t>Mon, 3 Jan 2000 08:48:31 +0000</t>
  </si>
  <si>
    <t>0b7da4636ff33e63706fe996567fdcf81a8866b9</t>
  </si>
  <si>
    <t>0b7da4636</t>
  </si>
  <si>
    <t>0042179680f4430ad96f78c422db70a41ffa59de</t>
  </si>
  <si>
    <t>Invalid inheritance was not detected by the P compiler. VQ.</t>
  </si>
  <si>
    <t>Invalid-inheritance-was-not-detected-by-the-P-compiler</t>
  </si>
  <si>
    <t>Mon, 3 Jan 2000 08:47:30 +0000</t>
  </si>
  <si>
    <t>cc523fd397b670ea82a989e350c823f94b4c59fe</t>
  </si>
  <si>
    <t>cc523fd39</t>
  </si>
  <si>
    <t>d34bff422e7998d5921355f70d928ea3c5acbd16</t>
  </si>
  <si>
    <t>d34bff422</t>
  </si>
  <si>
    <t>Bug fix: when margins, border widths ans padding were expressed as percentages, they were computer relatively to the same property of the parent box instead of its width. VQ.</t>
  </si>
  <si>
    <t>Bug-fix-when-margins-border-widths-ans-padding-were-expressed-as</t>
  </si>
  <si>
    <t>Mon, 3 Jan 2000 08:46:05 +0000</t>
  </si>
  <si>
    <t>debfc47b09ab44365332bdb67873269f3f083d45</t>
  </si>
  <si>
    <t>debfc47b0</t>
  </si>
  <si>
    <t>7166015c5f96cbe77d80769b409aa2d427b2c697</t>
  </si>
  <si>
    <t>7166015c5</t>
  </si>
  <si>
    <t>Mon, 3 Jan 2000 08:43:22 +0000</t>
  </si>
  <si>
    <t>ede2380ca91cd7d935490c1386cf882f98b23c62</t>
  </si>
  <si>
    <t>ede2380ca</t>
  </si>
  <si>
    <t>7261f4ec9bbfad2313825f6eff6e0e8576c91bb1</t>
  </si>
  <si>
    <t>7261f4ec9</t>
  </si>
  <si>
    <t>MathML: completing the attribute value table used by the parser. VQ.</t>
  </si>
  <si>
    <t>MathML-completing-the-attribute-value-table-used-by-the-parser</t>
  </si>
  <si>
    <t>Mon, 3 Jan 2000 08:40:26 +0000</t>
  </si>
  <si>
    <t>424d2b85dc2f4d66715812887550b8bb67e165c8</t>
  </si>
  <si>
    <t>424d2b85d</t>
  </si>
  <si>
    <t>f110b4c09728f79d3b28f363ca7376f96834e91e</t>
  </si>
  <si>
    <t>f110b4c09</t>
  </si>
  <si>
    <t>Wed, 29 Dec 1999 18:46:20 +0000</t>
  </si>
  <si>
    <t>be6921f5abedb4b859f10a53d1ff508d15626382</t>
  </si>
  <si>
    <t>be6921f5a</t>
  </si>
  <si>
    <t>f4b1368ccbf3b4c6e36712b6c2a18081dc1030f5</t>
  </si>
  <si>
    <t>f4b1368cc</t>
  </si>
  <si>
    <t>Fixing HTML errors. VQ.</t>
  </si>
  <si>
    <t>Fixing-HTML-errors</t>
  </si>
  <si>
    <t>Wed, 29 Dec 1999 18:22:37 +0000</t>
  </si>
  <si>
    <t>07a8faad29bb8839a243bda4dd04f1524ef0ca76</t>
  </si>
  <si>
    <t>07a8faad2</t>
  </si>
  <si>
    <t>2d315f31f5a3ee8c0c71f819c847fcfb03a27bfa</t>
  </si>
  <si>
    <t>2d315f31f</t>
  </si>
  <si>
    <t>Adding new rules to language P: Margin*, Border* and Padding* Abstract boxes take these new rules into account, but not concrete boxes yet. VQ.</t>
  </si>
  <si>
    <t>Adding-new-rules-to-language-P-Margin-Border-and-Padding</t>
  </si>
  <si>
    <t>Wed, 29 Dec 1999 18:20:38 +0000</t>
  </si>
  <si>
    <t>c2713059f413a6d1f1ee852e6a0b2c138e40e0aa</t>
  </si>
  <si>
    <t>c2713059f</t>
  </si>
  <si>
    <t>3b066793ed9b27b3a9250a9880d5d9adc0412508</t>
  </si>
  <si>
    <t>3b066793e</t>
  </si>
  <si>
    <t>Amaya failed to create new style rules when existing style rules were     emmbedded in a comment within the style element. VQ.</t>
  </si>
  <si>
    <t>Amaya-failed-to-create-new-style-rules-when-existing-style-rules-were</t>
  </si>
  <si>
    <t>Fri, 24 Dec 1999 16:57:30 +0000</t>
  </si>
  <si>
    <t>d47aa6e208f7dd52daf4af0e01492209608423a9</t>
  </si>
  <si>
    <t>d47aa6e20</t>
  </si>
  <si>
    <t>4908e65d0d4250450905ee0c5bf61390f597731d</t>
  </si>
  <si>
    <t>4908e65d0</t>
  </si>
  <si>
    <t>When a link to a CSS was pasted the CSS style sheet wasn't applied Improving the CSS parser</t>
  </si>
  <si>
    <t>When-a-link-to-a-CSS-was-pasted-the-CSS-style-sheet-wasn-t-applied</t>
  </si>
  <si>
    <t>Fri, 24 Dec 1999 11:46:38 +0000</t>
  </si>
  <si>
    <t>965b2d2c29e8b65e2ac6001478a6be4b1dd88af5</t>
  </si>
  <si>
    <t>965b2d2c2</t>
  </si>
  <si>
    <t>9b5285295ebd5d4adc697c88bb595579935dd939</t>
  </si>
  <si>
    <t>9b5285295</t>
  </si>
  <si>
    <t>JK: the accept header had an extra ':'.</t>
  </si>
  <si>
    <t>JK-the-accept-header-had-an-extra</t>
  </si>
  <si>
    <t>Fri, 24 Dec 1999 09:54:45 +0000</t>
  </si>
  <si>
    <t>7662fef1345e0fe5b04f03ce1d23e92393228c17</t>
  </si>
  <si>
    <t>7662fef13</t>
  </si>
  <si>
    <t>602ad5290608d3d173c1e9a68f95fe71e9c75785</t>
  </si>
  <si>
    <t>602ad5290</t>
  </si>
  <si>
    <t>Update the Plan page Irene</t>
  </si>
  <si>
    <t>Update-the-Plan-page</t>
  </si>
  <si>
    <t>Fri, 24 Dec 1999 07:47:33 +0000</t>
  </si>
  <si>
    <t>ccc4a7a3b710c93faba4b4c4e66dbda683bb9d8d</t>
  </si>
  <si>
    <t>ccc4a7a3b</t>
  </si>
  <si>
    <t>1ad312b9b959a43223a814141e77713b11b207b2</t>
  </si>
  <si>
    <t>1ad312b9b</t>
  </si>
  <si>
    <t>Extending Thot structures for supporting the new box model Irene</t>
  </si>
  <si>
    <t>Extending-Thot-structures-for-supporting-the-new-box-model</t>
  </si>
  <si>
    <t>Thu, 23 Dec 1999 16:34:25 +0000</t>
  </si>
  <si>
    <t>d50ea5042870f800ea4c07f34cba4fe447469134</t>
  </si>
  <si>
    <t>d50ea5042</t>
  </si>
  <si>
    <t>3a461444d8340f90c1e645d3009aef465907f136</t>
  </si>
  <si>
    <t>3a461444d</t>
  </si>
  <si>
    <t>Taking into account of MEDIA attribute when applying CSS style sheets Irene</t>
  </si>
  <si>
    <t>Taking-into-account-of-MEDIA-attribute-when-applying-CSS-style-sheets</t>
  </si>
  <si>
    <t>Thu, 23 Dec 1999 14:41:49 +0000</t>
  </si>
  <si>
    <t>57feaea143b5ee1c9133f7f7086af5e9ef8a56f3</t>
  </si>
  <si>
    <t>57feaea14</t>
  </si>
  <si>
    <t>cbee30cb104b842f16ea121bddd7dfd3154c1167</t>
  </si>
  <si>
    <t>cbee30cb1</t>
  </si>
  <si>
    <t>Conformance to XHTML 1.0: all HTML names are now lower case (tag names, attribute names, attribute value names). VQ.</t>
  </si>
  <si>
    <t>Conformance-to-XHTML-1.0-all-HTML-names-are-now-lower-case-tag-names</t>
  </si>
  <si>
    <t>Thu, 23 Dec 1999 10:12:38 +0000</t>
  </si>
  <si>
    <t>d17eee77b0780b25de3fb576180a5568888a4be3</t>
  </si>
  <si>
    <t>d17eee77b</t>
  </si>
  <si>
    <t>b7e3da8a1dfcc9cfde6de857297d536141ae6c29</t>
  </si>
  <si>
    <t>b7e3da8a1</t>
  </si>
  <si>
    <t>Bug fixed: when a doc. is modified and you try to quit without saving it (windoz). Ramzi.</t>
  </si>
  <si>
    <t>Bug-fixed-when-a-doc.-is-modified-and-you-try-to-quit-without-saving-it-windoz</t>
  </si>
  <si>
    <t>Wed, 22 Dec 1999 15:58:02 +0000</t>
  </si>
  <si>
    <t>fbc99d508502ed44054a1b17b187a88da03e722b</t>
  </si>
  <si>
    <t>fbc99d508</t>
  </si>
  <si>
    <t>902f530668563a2cdeea0a75bb432597d3e21d76</t>
  </si>
  <si>
    <t>902f53066</t>
  </si>
  <si>
    <t>Bug fixed: When a doc is modified you try to quit without saving it (Windows). Ramzi.</t>
  </si>
  <si>
    <t>Bug-fixed-When-a-doc-is-modified-you-try-to-quit-without-saving-it-Windows</t>
  </si>
  <si>
    <t>Wed, 22 Dec 1999 15:56:45 +0000</t>
  </si>
  <si>
    <t>68f6cd5a44e155b612a42b07dc705c35ae49dc92</t>
  </si>
  <si>
    <t>68f6cd5a4</t>
  </si>
  <si>
    <t>792a97ae352e06d777d998ca926979f4963e2dac</t>
  </si>
  <si>
    <t>792a97ae3</t>
  </si>
  <si>
    <t>Amaya didn't well remove specific Background colors CSS rules of User preferences are now taken into account when documents are printed.</t>
  </si>
  <si>
    <t>Amaya-didn-t-well-remove-specific-Background-colors</t>
  </si>
  <si>
    <t>Wed, 22 Dec 1999 11:56:22 +0000</t>
  </si>
  <si>
    <t>a7e957b6d68cb6689f067fd68e563a7a2a08171f</t>
  </si>
  <si>
    <t>a7e957b6d</t>
  </si>
  <si>
    <t>2a362380129495712ef36a11373f68790545c5db</t>
  </si>
  <si>
    <t>2a3623801</t>
  </si>
  <si>
    <t>Install procedure Irene</t>
  </si>
  <si>
    <t>Install-procedure</t>
  </si>
  <si>
    <t>Tue, 21 Dec 1999 15:24:39 +0000</t>
  </si>
  <si>
    <t>4bb36c659333e0dc3b105049a4b9fa1b0a7dbaa5</t>
  </si>
  <si>
    <t>4bb36c659</t>
  </si>
  <si>
    <t>5a67dc4b5acc833593b5cbc64814d8921955d4d6</t>
  </si>
  <si>
    <t>5a67dc4b5</t>
  </si>
  <si>
    <t>When an anchor (A) was some block elements, the HTML parser was repeating it for every character-level element enclosed in those block element. It's now moved to enclose only the first character-level element. VQ.</t>
  </si>
  <si>
    <t>When-an-anchor-A-was-some-block-elements-the-HTML-parser-was-repeating</t>
  </si>
  <si>
    <t>Mon, 20 Dec 1999 16:41:00 +0000</t>
  </si>
  <si>
    <t>ffd076748acc43e24b1aa2abe808681c81b66258</t>
  </si>
  <si>
    <t>ffd076748</t>
  </si>
  <si>
    <t>4a201fca629596b97c93d3371bf1b4a8289fd0ee</t>
  </si>
  <si>
    <t>4a201fca6</t>
  </si>
  <si>
    <t>Bug fix in P compiler: presentation rules are now ordered according    to their conditions: Rules without any condition or with condition    "otherwise" occur before any other rule of same type in the same view. VQ.</t>
  </si>
  <si>
    <t>Bug-fix-in-P-compiler-presentation-rules-are-now-ordered-according</t>
  </si>
  <si>
    <t>Mon, 20 Dec 1999 13:37:22 +0000</t>
  </si>
  <si>
    <t>99c6e616c3720e1ffb0add2f35c676631de4c7c7</t>
  </si>
  <si>
    <t>99c6e616c</t>
  </si>
  <si>
    <t>51f441c5d05b7cb77e37710ea163abccd487be8e</t>
  </si>
  <si>
    <t>51f441c5d</t>
  </si>
  <si>
    <t>Adding information about GTK. Irene</t>
  </si>
  <si>
    <t>Adding-information-about-GTK</t>
  </si>
  <si>
    <t>Mon, 20 Dec 1999 11:41:26 +0000</t>
  </si>
  <si>
    <t>81de58a142d2804b081f9d8092250758dceae45c</t>
  </si>
  <si>
    <t>81de58a14</t>
  </si>
  <si>
    <t>b883cbff4152dcb1c1d863bef63b06fe5d1bc236</t>
  </si>
  <si>
    <t>b883cbff4</t>
  </si>
  <si>
    <t>Creating a new element in a GraphML object was not registered in the Undo history. VQ.</t>
  </si>
  <si>
    <t>Creating-a-new-element-in-a-GraphML-object-was-not-registered-in-the</t>
  </si>
  <si>
    <t>Mon, 20 Dec 1999 11:36:02 +0000</t>
  </si>
  <si>
    <t>2ea4fef43c93582d0b48273b7306ec2a6b80c959</t>
  </si>
  <si>
    <t>2ea4fef43</t>
  </si>
  <si>
    <t>800bd0e9e3e3759db24c1402b3c866f73f34344e</t>
  </si>
  <si>
    <t>800bd0e9e</t>
  </si>
  <si>
    <t>Bug fixed: Ctrl &lt;Key&gt;Return.</t>
  </si>
  <si>
    <t>Bug-fixed-Ctrl-Key-Return</t>
  </si>
  <si>
    <t xml:space="preserve">Cleaning Unicode._x000D_
Ramzi._x000D_
</t>
  </si>
  <si>
    <t>Mon, 20 Dec 1999 11:13:58 +0000</t>
  </si>
  <si>
    <t>f64b9e3751b63bc6d9182663e872560b8c68f3e4</t>
  </si>
  <si>
    <t>f64b9e375</t>
  </si>
  <si>
    <t>d4f0afab97715bf1285e74968caaf7286636a659</t>
  </si>
  <si>
    <t>d4f0afab9</t>
  </si>
  <si>
    <t>Authentification dialog (Windows). Ramzi.</t>
  </si>
  <si>
    <t>Authentification-dialog-Windows</t>
  </si>
  <si>
    <t>Mon, 20 Dec 1999 11:13:02 +0000</t>
  </si>
  <si>
    <t>8b4e9b525e7a2818ebdc4e966569f9fb47a3ebda</t>
  </si>
  <si>
    <t>8b4e9b525</t>
  </si>
  <si>
    <t>d9e0c85178be20aa7ea0e4335086e1cb545fce1a</t>
  </si>
  <si>
    <t>d9e0c8517</t>
  </si>
  <si>
    <t>Bug fix: when an attribute (for instance href) contained something like          "&amp;lang=Greek" (for instance in a CGI request), &amp;lang was          interpreted as an entity representing a left angle bracket          and all preceeding characters in the attribute value were          processed as element contents. VQ.</t>
  </si>
  <si>
    <t>Bug-fix-when-an-attribute-for-instance-href-contained-something-like</t>
  </si>
  <si>
    <t>Sat, 18 Dec 1999 10:42:12 +0000</t>
  </si>
  <si>
    <t>e85390ccda4133df7a1495f9752ef3270e883cdb</t>
  </si>
  <si>
    <t>e85390ccd</t>
  </si>
  <si>
    <t>d93566a63a1de8662a9594c2f97791f9577934c3</t>
  </si>
  <si>
    <t>d93566a63</t>
  </si>
  <si>
    <t>JK: changed the version to 2.4</t>
  </si>
  <si>
    <t>JK-changed-the-version-to-2.4</t>
  </si>
  <si>
    <t>Fri, 17 Dec 1999 15:13:01 +0000</t>
  </si>
  <si>
    <t>cd50ba674cd726718cdb6a02fda085239042fd94</t>
  </si>
  <si>
    <t>cd50ba674</t>
  </si>
  <si>
    <t>446f1be1b810ae2019fa44f96d77203fb582a740</t>
  </si>
  <si>
    <t>446f1be1b</t>
  </si>
  <si>
    <t>JK: changed the Amaya version and release date</t>
  </si>
  <si>
    <t>JK-changed-the-Amaya-version-and-release-date</t>
  </si>
  <si>
    <t>Fri, 17 Dec 1999 15:10:30 +0000</t>
  </si>
  <si>
    <t>c1442372f6e80966bc15b77c027043660d817816</t>
  </si>
  <si>
    <t>c1442372f</t>
  </si>
  <si>
    <t>3ae264746cfc55663784731b557a9499996f91ac</t>
  </si>
  <si>
    <t>3ae264746</t>
  </si>
  <si>
    <t>Just propose the current URI in SaveDocumentAs Irene</t>
  </si>
  <si>
    <t>Just-propose-the-current-URI-in-SaveDocumentAs</t>
  </si>
  <si>
    <t>Fri, 17 Dec 1999 15:01:14 +0000</t>
  </si>
  <si>
    <t>1831ced0ccdd577f1e651d1e0f720e5da27c1c44</t>
  </si>
  <si>
    <t>1831ced0c</t>
  </si>
  <si>
    <t>641433ab7170e87b04abc229de07d705ad234722</t>
  </si>
  <si>
    <t>641433ab7</t>
  </si>
  <si>
    <t>Generate the DOCTYPE declaration when the document is saved in XHTML and it does not contain any piece of MathML or XML graphics. VQ CVS ----------------------------------------------------------------------</t>
  </si>
  <si>
    <t>Generate-the-DOCTYPE-declaration-when-the-document-is-saved-in-XHTML</t>
  </si>
  <si>
    <t>Fri, 17 Dec 1999 14:49:00 +0000</t>
  </si>
  <si>
    <t>ff1b2ee6a64dbe56ba8b807d1fd7a5a6c6b600a1</t>
  </si>
  <si>
    <t>ff1b2ee6a</t>
  </si>
  <si>
    <t>4e23c156b89c570a1b6f63b404a7d1b925d2242a</t>
  </si>
  <si>
    <t>4e23c156b</t>
  </si>
  <si>
    <t>Version 2.4 Irene</t>
  </si>
  <si>
    <t>Version-2.4</t>
  </si>
  <si>
    <t>Fri, 17 Dec 1999 13:54:45 +0000</t>
  </si>
  <si>
    <t>ce5d7c05448f9961b9165a5d12c462dfa8c54cad</t>
  </si>
  <si>
    <t>ce5d7c054</t>
  </si>
  <si>
    <t>6a2a36b0c49c1680bfa8b8af2ceed19d6ae507e1</t>
  </si>
  <si>
    <t>6a2a36b0c</t>
  </si>
  <si>
    <t>Comlete the previous commit Irene</t>
  </si>
  <si>
    <t>Comlete-the-previous-commit</t>
  </si>
  <si>
    <t>Fri, 17 Dec 1999 13:53:22 +0000</t>
  </si>
  <si>
    <t>38750cabfc2a579688df91a3b4268f185d1b613c</t>
  </si>
  <si>
    <t>38750cabf</t>
  </si>
  <si>
    <t>b50ce2476ba43578b141f7892e653a52be389c44</t>
  </si>
  <si>
    <t>b50ce2476</t>
  </si>
  <si>
    <t>Fixing compiling warnings Setting the version number 2.4 and adding the date Irene</t>
  </si>
  <si>
    <t>Fixing-compiling-warnings</t>
  </si>
  <si>
    <t>Fri, 17 Dec 1999 13:31:06 +0000</t>
  </si>
  <si>
    <t>5ddcc1c002cb5dc157653c0ad76e4be98a3d7fb4</t>
  </si>
  <si>
    <t>5ddcc1c00</t>
  </si>
  <si>
    <t>be15668b3f26cad915c4eedde2d57c7d7a814fa2</t>
  </si>
  <si>
    <t>be15668b3</t>
  </si>
  <si>
    <t>Bug fix: when an invalid entity or an &amp; character appeared in          an href attribute, the value          of this href attribute was displayed as plain text. VQ</t>
  </si>
  <si>
    <t>Bug-fix-when-an-invalid-entity-or-an-character-appeared-in</t>
  </si>
  <si>
    <t>Fri, 17 Dec 1999 11:34:28 +0000</t>
  </si>
  <si>
    <t>feea289d900799e22e10bdd7502fe61232949030</t>
  </si>
  <si>
    <t>feea289d9</t>
  </si>
  <si>
    <t>3441d5385450fc92a912952a4ab9fa3220f87389</t>
  </si>
  <si>
    <t>3441d5385</t>
  </si>
  <si>
    <t>JK: changed the function that was removing all the spaces in the cache and tmpdir names to only remove the beginning and ending spaces.</t>
  </si>
  <si>
    <t>JK-changed-the-function-that-was-removing-all-the-spaces-in-the</t>
  </si>
  <si>
    <t>Thu, 16 Dec 1999 23:55:10 +0000</t>
  </si>
  <si>
    <t>660093780490e13adbb271f6c8c5d01dcc547a0d</t>
  </si>
  <si>
    <t>44385b4b02fe5ce38e8393e118fd48985bc86ca7</t>
  </si>
  <si>
    <t>44385b4b0</t>
  </si>
  <si>
    <t>JK: New test to see if libwww downgraded to HTTP/0.9 while fulfilling a request. If yes, it warns the user and advises him to quit.</t>
  </si>
  <si>
    <t>JK-New-test-to-see-if-libwww-downgraded-to-HTTP-0.9-while-fulfilling</t>
  </si>
  <si>
    <t>Thu, 16 Dec 1999 21:43:36 +0000</t>
  </si>
  <si>
    <t>3575e05a2b7bf9d6597a875f49fb4626c23fac7f</t>
  </si>
  <si>
    <t>3575e05a2</t>
  </si>
  <si>
    <t>fb6ff31c9f6c7a9428a83fb7c8d78fa5151e425d</t>
  </si>
  <si>
    <t>fb6ff31c9</t>
  </si>
  <si>
    <t>Thu, 16 Dec 1999 15:00:59 +0000</t>
  </si>
  <si>
    <t>ccee509abad0d8ae9ead5583381026c6936ad527</t>
  </si>
  <si>
    <t>ccee509ab</t>
  </si>
  <si>
    <t>1ff02d1f94501eb8863b6be94ca578bfbc0741f0</t>
  </si>
  <si>
    <t>1ff02d1f9</t>
  </si>
  <si>
    <t>Thu, 16 Dec 1999 13:21:21 +0000</t>
  </si>
  <si>
    <t>841e70b57b038c321d34446efbce8829246b7ea4</t>
  </si>
  <si>
    <t>841e70b57</t>
  </si>
  <si>
    <t>d9ad6baeacba2631a92ce75e2067307923f9d2f2</t>
  </si>
  <si>
    <t>d9ad6baea</t>
  </si>
  <si>
    <t>Adding performances improvements VQ</t>
  </si>
  <si>
    <t>Adding-performances-improvements</t>
  </si>
  <si>
    <t>Thu, 16 Dec 1999 11:49:39 +0000</t>
  </si>
  <si>
    <t>5c22e3ff95fc9a65127360524b34bee381df95da</t>
  </si>
  <si>
    <t>5c22e3ff9</t>
  </si>
  <si>
    <t>4870fa02edf129652e1a212f3fd128f545faace3</t>
  </si>
  <si>
    <t>4870fa02e</t>
  </si>
  <si>
    <t>Bug fix: Sometimes the distance between two paragraphs was zero. Irene</t>
  </si>
  <si>
    <t>Bug-fix-Sometimes-the-distance-between-two-paragraphs-was-zero</t>
  </si>
  <si>
    <t>Thu, 16 Dec 1999 11:17:43 +0000</t>
  </si>
  <si>
    <t>d60edafbdc9a96be8f9d51a594f63426abac4931</t>
  </si>
  <si>
    <t>d60edafbd</t>
  </si>
  <si>
    <t>149d9c11decf16d5e57d63734b8b2de9e7515d66</t>
  </si>
  <si>
    <t>149d9c11d</t>
  </si>
  <si>
    <t>Bug fix: when scrolling, the volume of the abstract boxes was increasing continuously. VQ</t>
  </si>
  <si>
    <t>Bug-fix-when-scrolling-the-volume-of-the-abstract-boxes-was-increasing</t>
  </si>
  <si>
    <t>Thu, 16 Dec 1999 09:03:02 +0000</t>
  </si>
  <si>
    <t>e48f16e340dce3b2c94de82c060b1b48b0b5372f</t>
  </si>
  <si>
    <t>e48f16e34</t>
  </si>
  <si>
    <t>ae0fa20e56d0e6db497441f4f5d91ab6c4455e6b</t>
  </si>
  <si>
    <t>ae0fa20e5</t>
  </si>
  <si>
    <t>JK: again the same fix, but nicer :) (%% instead of \%)</t>
  </si>
  <si>
    <t>JK-again-the-same-fix-but-nicer-instead-of</t>
  </si>
  <si>
    <t>Wed, 15 Dec 1999 18:19:49 +0000</t>
  </si>
  <si>
    <t>abe643f29ce555242cc763d55a4dc81104b2becb</t>
  </si>
  <si>
    <t>abe643f29</t>
  </si>
  <si>
    <t>687ee1cc7f5dd442addc362fca42f85c664308f0</t>
  </si>
  <si>
    <t>687ee1cc7</t>
  </si>
  <si>
    <t>Wed, 15 Dec 1999 18:19:05 +0000</t>
  </si>
  <si>
    <t>732fa3b219d0e4a797fc91260d7851ffd5fe53b2</t>
  </si>
  <si>
    <t>732fa3b21</t>
  </si>
  <si>
    <t>99cada9424c895db26eccd7d212ea660573270ce</t>
  </si>
  <si>
    <t>99cada942</t>
  </si>
  <si>
    <t>Removing compilation warnings Irene</t>
  </si>
  <si>
    <t>Removing-compilation-warnings</t>
  </si>
  <si>
    <t>Wed, 15 Dec 1999 17:51:31 +0000</t>
  </si>
  <si>
    <t>9df9156575c778c8c163c0f11aa0f6fcc0d21a73</t>
  </si>
  <si>
    <t>9df915657</t>
  </si>
  <si>
    <t>99787a31e03ef2e5b82bc85c0cbcb8dcb13844a4</t>
  </si>
  <si>
    <t>99787a31e</t>
  </si>
  <si>
    <t>JK: this file was duplicated between tablelib and internal/h. It's only the latter that's used during the compilation. I'm commiting it to the latest version and removing the duplicate one.</t>
  </si>
  <si>
    <t>JK-this-file-was-duplicated-between-tablelib-and-internal-h.-It-s-only</t>
  </si>
  <si>
    <t>Wed, 15 Dec 1999 15:19:42 +0000</t>
  </si>
  <si>
    <t>1fa5ad84153425c00741a49fd02b3e8b59bbf57f</t>
  </si>
  <si>
    <t>1fa5ad841</t>
  </si>
  <si>
    <t>2613cf21fcb71a0bc8d4450b8ff4d408a7b2fabd</t>
  </si>
  <si>
    <t>2613cf21f</t>
  </si>
  <si>
    <t>Minor edit (forgot to add it in general commit) Charles McCN</t>
  </si>
  <si>
    <t>Minor-edit-forgot-to-add-it-in-general-commit-Charles-McCN</t>
  </si>
  <si>
    <t>Wed, 15 Dec 1999 14:44:03 +0000</t>
  </si>
  <si>
    <t>08a477a5be9f2d4b74050a77a16248c326869a33</t>
  </si>
  <si>
    <t>08a477a5b</t>
  </si>
  <si>
    <t>0abaec4cbd8ea7b27b20936093af321bdef73af9</t>
  </si>
  <si>
    <t>0abaec4cb</t>
  </si>
  <si>
    <t>Minor edits. Charles McCN</t>
  </si>
  <si>
    <t>Minor-edits.-Charles-McCN</t>
  </si>
  <si>
    <t>Wed, 15 Dec 1999 14:39:40 +0000</t>
  </si>
  <si>
    <t>d40a07d320cbb69f9344d9034df480b6172e9010</t>
  </si>
  <si>
    <t>d40a07d32</t>
  </si>
  <si>
    <t>4c4185a7b2ac2584dab854ee4352c0e0bea9fbd8</t>
  </si>
  <si>
    <t>4c4185a7b</t>
  </si>
  <si>
    <t>Minor edits, added structure page. Charles McCN</t>
  </si>
  <si>
    <t>Minor-edits-added-structure-page.-Charles-McCN</t>
  </si>
  <si>
    <t>Wed, 15 Dec 1999 14:37:19 +0000</t>
  </si>
  <si>
    <t>00077c8fda180f80f99b773925b0339f431b1038</t>
  </si>
  <si>
    <t>00077c8fd</t>
  </si>
  <si>
    <t>4a4a26df5707e5eaa11703fb54b364e2404bd520</t>
  </si>
  <si>
    <t>4a4a26df5</t>
  </si>
  <si>
    <t>Minor edits - Charles McCN</t>
  </si>
  <si>
    <t>Minor-edits-Charles-McCN</t>
  </si>
  <si>
    <t>Wed, 15 Dec 1999 14:33:26 +0000</t>
  </si>
  <si>
    <t>0fa1a910d47618fd5fd4977bc9e7a7f582cabda8</t>
  </si>
  <si>
    <t>0fa1a910d</t>
  </si>
  <si>
    <t>16c783939de3dc52b1d781e8c798eb672e486078</t>
  </si>
  <si>
    <t>16c783939</t>
  </si>
  <si>
    <t>Reload button for browsing page</t>
  </si>
  <si>
    <t>Reload-button-for-browsing-page</t>
  </si>
  <si>
    <t>Wed, 15 Dec 1999 14:30:16 +0000</t>
  </si>
  <si>
    <t>12ab478fc0e5a4259bf3ed23db779d5c6974a72a</t>
  </si>
  <si>
    <t>12ab478fc</t>
  </si>
  <si>
    <t>e5884952e5e028ec3a71fa208829085c2a524b82</t>
  </si>
  <si>
    <t>e5884952e</t>
  </si>
  <si>
    <t>JK: small fixes</t>
  </si>
  <si>
    <t>JK-small-fixes</t>
  </si>
  <si>
    <t>Wed, 15 Dec 1999 12:25:11 +0000</t>
  </si>
  <si>
    <t>4937c9177796d0d974a6a19667f5c594b1c043ca</t>
  </si>
  <si>
    <t>4937c9177</t>
  </si>
  <si>
    <t>884dadb5e68cfaa2f83373aadfb43ce3c5c80468</t>
  </si>
  <si>
    <t>884dadb5e</t>
  </si>
  <si>
    <t>Wed, 15 Dec 1999 12:22:23 +0000</t>
  </si>
  <si>
    <t>d226d14358c14a014aeae0ed2b956d8d3dcc3653</t>
  </si>
  <si>
    <t>d226d1435</t>
  </si>
  <si>
    <t>e3e609d685ca405ad7c8be4b0ceed40ef51ee32d</t>
  </si>
  <si>
    <t>e3e609d68</t>
  </si>
  <si>
    <t>Some minor edits to NEWS.Amaya VQ</t>
  </si>
  <si>
    <t>Some-minor-edits-to-NEWS.Amaya</t>
  </si>
  <si>
    <t>Wed, 15 Dec 1999 11:52:57 +0000</t>
  </si>
  <si>
    <t>ff2832b5665a01dc4ea9c6375468baa1d70195c9</t>
  </si>
  <si>
    <t>ff2832b56</t>
  </si>
  <si>
    <t>5999324aea0b27e51f4b716797655181770eed4b</t>
  </si>
  <si>
    <t>5999324ae</t>
  </si>
  <si>
    <t>Giving a null height to COL and COLGROUP elements in the formatted view. Irene</t>
  </si>
  <si>
    <t>Giving-a-null-height-to-COL-and-COLGROUP-elements-in-the-formatted-view</t>
  </si>
  <si>
    <t>Wed, 15 Dec 1999 11:07:50 +0000</t>
  </si>
  <si>
    <t>933e8f020db8992cc7e1c62ce25991832f281374</t>
  </si>
  <si>
    <t>933e8f020</t>
  </si>
  <si>
    <t>b1e1c9c75705523f1064cf0699a8a536da4aab5d</t>
  </si>
  <si>
    <t>b1e1c9c75</t>
  </si>
  <si>
    <t>Code clean-up to make amaya compile under GTK.</t>
  </si>
  <si>
    <t>Code-clean-up-to-make-amaya-compile-under-GTK</t>
  </si>
  <si>
    <t xml:space="preserve">Nabil_x000D_
</t>
  </si>
  <si>
    <t>Wed, 15 Dec 1999 10:52:36 +0000</t>
  </si>
  <si>
    <t>0a083a22e9cee112d3ac5921c14f2929fabc21e9</t>
  </si>
  <si>
    <t>0a083a22e</t>
  </si>
  <si>
    <t>ba3f53a5fd3e1b2e1bf198f7fa1b6b1872ea44ff</t>
  </si>
  <si>
    <t>ba3f53a5f</t>
  </si>
  <si>
    <t xml:space="preserve"> Code Updates to make amaya compile with gtk libs,  Current version have the different views working,  image support is missing and most dialogs are not  connected.</t>
  </si>
  <si>
    <t>Code-Updates-to-make-amaya-compile-with-gtk-libs</t>
  </si>
  <si>
    <t xml:space="preserve"> Remember, this is a first pulic release which requires_x000D_
 additional effort to have the same functional level_x000D_
 than the motif version._x000D_
_x000D_
 Nabil_x000D_
</t>
  </si>
  <si>
    <t>Wed, 15 Dec 1999 10:51:36 +0000</t>
  </si>
  <si>
    <t>0531f41c64c4b59fd25331bf70184c12eca93315</t>
  </si>
  <si>
    <t>0531f41c6</t>
  </si>
  <si>
    <t>0a34aa31041cae320dedd3e683f9f96df1391b93</t>
  </si>
  <si>
    <t>0a34aa310</t>
  </si>
  <si>
    <t>Fixing a bug in the text buffer allocation Change the install procedure to include italian language Irene</t>
  </si>
  <si>
    <t>Fixing-a-bug-in-the-text-buffer-allocation</t>
  </si>
  <si>
    <t>Wed, 15 Dec 1999 10:31:47 +0000</t>
  </si>
  <si>
    <t>12dad75e0660edc0bb98af0d14b3c0520d3d79e6</t>
  </si>
  <si>
    <t>12dad75e0</t>
  </si>
  <si>
    <t>d95011c0cc697fd42666aee5dd5b15f0349ca2f8</t>
  </si>
  <si>
    <t>d95011c0c</t>
  </si>
  <si>
    <t>JK: added Roberto Bagnara's italian translations (after crosschecking and adding missing messages)</t>
  </si>
  <si>
    <t>JK-added-Roberto-Bagnara-s-italian-translations-after-crosschecking-and</t>
  </si>
  <si>
    <t>Tue, 14 Dec 1999 23:45:25 +0000</t>
  </si>
  <si>
    <t>c09f9768056f14c2883d3e434cc39e79d77e027b</t>
  </si>
  <si>
    <t>c09f97680</t>
  </si>
  <si>
    <t>ffdad4b40e58a010d3855add8aeb769ec33ce8d9</t>
  </si>
  <si>
    <t>ffdad4b40</t>
  </si>
  <si>
    <t>Bug fix: The align attribute of a table showed up on the next line in the structure view. The align attribute of a HR was not recognized properly by the HTML parser. VQ.</t>
  </si>
  <si>
    <t>Bug-fix-The-align-attribute-of-a-table-showed-up-on-the-next-line-in-the</t>
  </si>
  <si>
    <t>Tue, 14 Dec 1999 17:58:23 +0000</t>
  </si>
  <si>
    <t>e1329c0cf1fb7929ede886ba3c4f8386bc1e4e26</t>
  </si>
  <si>
    <t>e1329c0cf</t>
  </si>
  <si>
    <t>78e80c7920d3ca7271f0aebb6f6c32558c335541</t>
  </si>
  <si>
    <t>78e80c792</t>
  </si>
  <si>
    <t>Tue, 14 Dec 1999 16:10:10 +0000</t>
  </si>
  <si>
    <t>e4ef33a509a51a7f592fbb75435590966cb3b09c</t>
  </si>
  <si>
    <t>e4ef33a50</t>
  </si>
  <si>
    <t>80112fe6d6ba5e10649d4429f4ea9739666cf592</t>
  </si>
  <si>
    <t>80112fe6d</t>
  </si>
  <si>
    <t>Math editor: you can now enter large symbols such as brackets or integrals directly from the keyboard of the Greek palette. VQ</t>
  </si>
  <si>
    <t>Math-editor-you-can-now-enter-large-symbols-such-as-brackets-or-integrals</t>
  </si>
  <si>
    <t>Tue, 14 Dec 1999 16:07:59 +0000</t>
  </si>
  <si>
    <t>76b0e010cb8f7f01faffa6e551bc156af90f04b1</t>
  </si>
  <si>
    <t>76b0e010c</t>
  </si>
  <si>
    <t>763adc54d71c6386f1d9a264c0ae9c2da5fcdbb0</t>
  </si>
  <si>
    <t>763adc54d</t>
  </si>
  <si>
    <t>Redisplay images after a save from the source view. Keep newline characters when pasting from the X or Windows clipboard.</t>
  </si>
  <si>
    <t>Redisplay-images-after-a-save-from-the-source-view</t>
  </si>
  <si>
    <t>Tue, 14 Dec 1999 16:01:59 +0000</t>
  </si>
  <si>
    <t>8e7cd025f4990433fc9de4af2c25eb259462b131</t>
  </si>
  <si>
    <t>8e7cd025f</t>
  </si>
  <si>
    <t>7c223b1cf4d65acdca6aee0544116f644157f059</t>
  </si>
  <si>
    <t>7c223b1cf</t>
  </si>
  <si>
    <t>JK: added a sample script for copying all the dialogue files to another language</t>
  </si>
  <si>
    <t>JK-added-a-sample-script-for-copying-all-the-dialogue-files-to-another</t>
  </si>
  <si>
    <t>Tue, 14 Dec 1999 14:18:41 +0000</t>
  </si>
  <si>
    <t>870f3edfdd52ebf975de3b2522c8ca8ebc604dbd</t>
  </si>
  <si>
    <t>870f3edfd</t>
  </si>
  <si>
    <t>05b19f9b3deac12edd35ed13763980521a77b95c</t>
  </si>
  <si>
    <t>05b19f9b3</t>
  </si>
  <si>
    <t>Gub fixed: Bug reported by Philipp (saving a file). Ramzi.</t>
  </si>
  <si>
    <t>Gub-fixed-Bug-reported-by-Philipp-saving-a-file</t>
  </si>
  <si>
    <t>Tue, 14 Dec 1999 14:12:11 +0000</t>
  </si>
  <si>
    <t>fff4bc24299c99fa8b437d31920b535119679f58</t>
  </si>
  <si>
    <t>fff4bc242</t>
  </si>
  <si>
    <t>7b38c621efdc165f68bf65d1713f427399f4d17a</t>
  </si>
  <si>
    <t>7b38c621e</t>
  </si>
  <si>
    <t>Generate the correct Charset parameter in the META element for such languages as Czech or Turkish. VQ. CVSa ----------------------------------------------------------------------</t>
  </si>
  <si>
    <t>Generate-the-correct-Charset-parameter-in-the-META-element-for-such-languages</t>
  </si>
  <si>
    <t>Tue, 14 Dec 1999 13:27:31 +0000</t>
  </si>
  <si>
    <t>a8a49927e1469a91a6af55943ad50237c8a19b18</t>
  </si>
  <si>
    <t>a8a49927e</t>
  </si>
  <si>
    <t>bb0cd0312f8ce8eb236a6d848cfd6851462fca43</t>
  </si>
  <si>
    <t>bb0cd0312</t>
  </si>
  <si>
    <t>Prevents the user from editing entity names in the Math_structure view VQ.</t>
  </si>
  <si>
    <t>Prevents-the-user-from-editing-entity-names-in-the-Math_structure-view</t>
  </si>
  <si>
    <t>Tue, 14 Dec 1999 10:13:48 +0000</t>
  </si>
  <si>
    <t>08045fd8baa5a719b8207ceada2b5d62bafe0fb7</t>
  </si>
  <si>
    <t>08045fd8b</t>
  </si>
  <si>
    <t>e6ebb7ddd62aa74422ddde75a9a4411d3f24fc44</t>
  </si>
  <si>
    <t>e6ebb7ddd</t>
  </si>
  <si>
    <t>if Content_type or file extension say that a document is HTML, look for "&lt;?xml " into the document to check if it's XHTML VQ</t>
  </si>
  <si>
    <t>if-Content_type-or-file-extension-say-that-a-document-is-HTML-look</t>
  </si>
  <si>
    <t>Tue, 14 Dec 1999 09:30:10 +0000</t>
  </si>
  <si>
    <t>c75e4dc33fbede7751afe8746f64d469409a56bc</t>
  </si>
  <si>
    <t>c75e4dc33</t>
  </si>
  <si>
    <t>96511e6855c79ef7dd27603019d6d73ba83a2dd5</t>
  </si>
  <si>
    <t>96511e685</t>
  </si>
  <si>
    <t>Tue, 14 Dec 1999 09:22:14 +0000</t>
  </si>
  <si>
    <t>1b1908e41bedeac4cf1b6fece6e497588cccd5b3</t>
  </si>
  <si>
    <t>1b1908e41</t>
  </si>
  <si>
    <t>6f5c01094dcc250265bb823b12bb88b59b896d2c</t>
  </si>
  <si>
    <t>6f5c01094</t>
  </si>
  <si>
    <t>First linked version of how to write HTML stuff - Charles McCN</t>
  </si>
  <si>
    <t>First-linked-version-of-how-to-write-HTML-stuff-Charles-McCN</t>
  </si>
  <si>
    <t>Tue, 14 Dec 1999 08:15:10 +0000</t>
  </si>
  <si>
    <t>008be61530c705fe59b4554b09c43f4cb8c7260a</t>
  </si>
  <si>
    <t>008be6153</t>
  </si>
  <si>
    <t>dbae61e26fcbe8ac4837a86a7ebd2c3b4f39a63a</t>
  </si>
  <si>
    <t>dbae61e26</t>
  </si>
  <si>
    <t>subsumed by inline.html Charles McCN</t>
  </si>
  <si>
    <t>subsumed-by-inline.html-Charles-McCN</t>
  </si>
  <si>
    <t>Tue, 14 Dec 1999 08:14:03 +0000</t>
  </si>
  <si>
    <t>f5edf5f3867bccf4befa5cdce94e388c120db6a3</t>
  </si>
  <si>
    <t>f5edf5f38</t>
  </si>
  <si>
    <t>9131e8111519d1857c7e4d9c7ec030be1183a624</t>
  </si>
  <si>
    <t>9131e8111</t>
  </si>
  <si>
    <t>UPdated to include the stuff for HTML-elements, and a couple of spelling errors fixed. Charles</t>
  </si>
  <si>
    <t>UPdated-to-include-the-stuff-for-HTML-elements-and-a-couple-of-spelling-errors-fixed.-Charles</t>
  </si>
  <si>
    <t>Tue, 14 Dec 1999 08:13:02 +0000</t>
  </si>
  <si>
    <t>19afd64e60a0bad061a86a1b4cfc3f08d21d060a</t>
  </si>
  <si>
    <t>19afd64e6</t>
  </si>
  <si>
    <t>07865e88e7ae97368774c009a761b663654071cf</t>
  </si>
  <si>
    <t>07865e88e</t>
  </si>
  <si>
    <t>Updating NEWS.Amaya: saving in ISO-Latin-1 VQ</t>
  </si>
  <si>
    <t>Updating-NEWS.Amaya-saving-in-ISO-Latin-1</t>
  </si>
  <si>
    <t>Mon, 13 Dec 1999 18:09:53 +0000</t>
  </si>
  <si>
    <t>0e6df8be475d6a8449ad5ce68c7740ea2bf5ef02</t>
  </si>
  <si>
    <t>0e6df8be4</t>
  </si>
  <si>
    <t>6dd6dbf138b5f8c68a7c229ed92b4ca142f53a50</t>
  </si>
  <si>
    <t>6dd6dbf13</t>
  </si>
  <si>
    <t>Save HTML and XHTML files in ISO-Latin-1. Add a META element specifying Content-Type="text/html" and Chrset="ISO-8859-1" VQ</t>
  </si>
  <si>
    <t>Save-HTML-and-XHTML-files-in-ISO-Latin-1</t>
  </si>
  <si>
    <t>Mon, 13 Dec 1999 18:05:50 +0000</t>
  </si>
  <si>
    <t>2c00ebfbb8462b0367a4ba1f551a91f7c0faf736</t>
  </si>
  <si>
    <t>2c00ebfbb</t>
  </si>
  <si>
    <t>ff683cb7dc0874081bc0df5114e251f888b5444b</t>
  </si>
  <si>
    <t>ff683cb7d</t>
  </si>
  <si>
    <t>JK: preparing the code for sending the CharSet header on PUT requests.</t>
  </si>
  <si>
    <t>JK-preparing-the-code-for-sending-the-CharSet-header-on-PUT-requests</t>
  </si>
  <si>
    <t>Mon, 13 Dec 1999 16:49:35 +0000</t>
  </si>
  <si>
    <t>1d23bb9619bd49e332635edfd8bf74464c8fcaac</t>
  </si>
  <si>
    <t>1d23bb961</t>
  </si>
  <si>
    <t>7507373d9752e8b1b91399e33c27680a06bd25b6</t>
  </si>
  <si>
    <t>7507373d9</t>
  </si>
  <si>
    <t>Accept to delete an entity.</t>
  </si>
  <si>
    <t>Accept-to-delete-an-entity</t>
  </si>
  <si>
    <t>Mon, 13 Dec 1999 16:45:06 +0000</t>
  </si>
  <si>
    <t>4253edfc9b40c9bcaafccd91fd55af07a4e568ae</t>
  </si>
  <si>
    <t>4253edfc9</t>
  </si>
  <si>
    <t>505b558e5546b4a63f21032da2feffc2e030cd52</t>
  </si>
  <si>
    <t>505b558e5</t>
  </si>
  <si>
    <t>Redisplay images after synchronization</t>
  </si>
  <si>
    <t>Redisplay-images-after-synchronization</t>
  </si>
  <si>
    <t>Mon, 13 Dec 1999 16:43:52 +0000</t>
  </si>
  <si>
    <t>f7fc9fa70e435a9924a918d1662f05b00846a198</t>
  </si>
  <si>
    <t>f7fc9fa70</t>
  </si>
  <si>
    <t>50cd8aff0aad3db496b67588305a3e1d585bef28</t>
  </si>
  <si>
    <t>50cd8aff0</t>
  </si>
  <si>
    <t>Adding editing stuff for entities Irene</t>
  </si>
  <si>
    <t>Adding-editing-stuff-for-entities</t>
  </si>
  <si>
    <t>Mon, 13 Dec 1999 16:14:49 +0000</t>
  </si>
  <si>
    <t>d10b08a37a51ca66f0b76494988ed191c6f6c8a4</t>
  </si>
  <si>
    <t>d10b08a37</t>
  </si>
  <si>
    <t>abb7ad44049b1e659f2ecc323edb81f6d88525fa</t>
  </si>
  <si>
    <t>abb7ad440</t>
  </si>
  <si>
    <t>JK: the alphabet for iso-latin2 had changed from 'e' to 2. The xfont name wasn't being selected correctly.</t>
  </si>
  <si>
    <t>JK-the-alphabet-for-iso-latin2-had-changed-from-e-to-2.-The</t>
  </si>
  <si>
    <t>Mon, 13 Dec 1999 15:41:21 +0000</t>
  </si>
  <si>
    <t>08fb9594e2205a3e69cbf8aae23132d6eb4c7a3f</t>
  </si>
  <si>
    <t>08fb9594e</t>
  </si>
  <si>
    <t>4ced8ea9b2d625edcebea132720f5f1e71e6bebc</t>
  </si>
  <si>
    <t>4ced8ea9b</t>
  </si>
  <si>
    <t>Updating NEWS.Amaya (CSS selectors) VQ.</t>
  </si>
  <si>
    <t>Updating-NEWS.Amaya-CSS-selectors</t>
  </si>
  <si>
    <t>Mon, 13 Dec 1999 15:36:53 +0000</t>
  </si>
  <si>
    <t>1ef0c8802920584cb6512e38a0a19f4fe6b5ed3e</t>
  </si>
  <si>
    <t>1ef0c8802</t>
  </si>
  <si>
    <t>f48db324fae6948af8fa4bc4e2312e13afca8189</t>
  </si>
  <si>
    <t>f48db324f</t>
  </si>
  <si>
    <t>When a document has been read as XHTML, save it by default as XHTML. VQ</t>
  </si>
  <si>
    <t>When-a-document-has-been-read-as-XHTML-save-it-by-default-as-XHTML</t>
  </si>
  <si>
    <t>Mon, 13 Dec 1999 15:28:00 +0000</t>
  </si>
  <si>
    <t>d23898520b6c30e5461ad63d8a773106b5858c3f</t>
  </si>
  <si>
    <t>d23898520</t>
  </si>
  <si>
    <t>77008805caf6bf637bbe7ba17d01b59bd45654c4</t>
  </si>
  <si>
    <t>77008805c</t>
  </si>
  <si>
    <t>Prepare the work to detect if a document is coded in XHTML Irene</t>
  </si>
  <si>
    <t>Prepare-the-work-to-detect-if-a-document-is-coded-in-XHTML</t>
  </si>
  <si>
    <t>Mon, 13 Dec 1999 13:41:50 +0000</t>
  </si>
  <si>
    <t>69c0ae537b2e2e61e2fa7a609eb83e3d2ce317eb</t>
  </si>
  <si>
    <t>69c0ae537</t>
  </si>
  <si>
    <t>491ac93513ff0099da1bc9e2a37a8a2debbb9c83</t>
  </si>
  <si>
    <t>491ac9351</t>
  </si>
  <si>
    <t>Bug fix: the order between external CSSs was wrong Irene</t>
  </si>
  <si>
    <t>Bug-fix-the-order-between-external-CSSs-was-wrong</t>
  </si>
  <si>
    <t>Mon, 13 Dec 1999 11:38:30 +0000</t>
  </si>
  <si>
    <t>d04f4c294fda33762c440e183cc5590082ce3f9c</t>
  </si>
  <si>
    <t>d04f4c294</t>
  </si>
  <si>
    <t>88edc8f1d3f21064431b37ab0e6c338377e3176e</t>
  </si>
  <si>
    <t>88edc8f1d</t>
  </si>
  <si>
    <t>Handling inherited attributes in CSS selectors VQ</t>
  </si>
  <si>
    <t>Handling-inherited-attributes-in-CSS-selectors</t>
  </si>
  <si>
    <t>Mon, 13 Dec 1999 10:42:52 +0000</t>
  </si>
  <si>
    <t>286ce71eba74388a9dc1f5f2d9945c69a170f415</t>
  </si>
  <si>
    <t>286ce71eb</t>
  </si>
  <si>
    <t>d9609bc34e5052ab41688ae69f4c2dd2bcb755a2</t>
  </si>
  <si>
    <t>d9609bc34</t>
  </si>
  <si>
    <t>Bug fix in thotlib: CSS selectors such as A.zz were ignored VQ</t>
  </si>
  <si>
    <t>Bug-fix-in-thotlib-CSS-selectors-such-as-A.zz-were-ignored</t>
  </si>
  <si>
    <t>Sat, 11 Dec 1999 11:30:23 +0000</t>
  </si>
  <si>
    <t>8490a1b2d44e2e51c7c37e6a2c8ce37cde171f96</t>
  </si>
  <si>
    <t>8490a1b2d</t>
  </si>
  <si>
    <t>4e7e7716fbdd3b797db50c6fb4d98b8baed75689</t>
  </si>
  <si>
    <t>4e7e7716f</t>
  </si>
  <si>
    <t>JK: fixed memory leaks reported by insure</t>
  </si>
  <si>
    <t>JK-fixed-memory-leaks-reported-by-insure</t>
  </si>
  <si>
    <t>Fri, 10 Dec 1999 17:16:32 +0000</t>
  </si>
  <si>
    <t>2606ea08472c4a3b7f450e4370a01046a9cf7985</t>
  </si>
  <si>
    <t>2606ea084</t>
  </si>
  <si>
    <t>a1d228d243528ce8e6acfb829de57cb1aed1c723</t>
  </si>
  <si>
    <t>a1d228d24</t>
  </si>
  <si>
    <t>CSS stuff Irene</t>
  </si>
  <si>
    <t>CSS-stuff</t>
  </si>
  <si>
    <t>Fri, 10 Dec 1999 16:58:26 +0000</t>
  </si>
  <si>
    <t>ba64175484bde25731eac49f7b5baf5e3c9456a8</t>
  </si>
  <si>
    <t>ba6417548</t>
  </si>
  <si>
    <t>e98ee5435708cf8ff90bfec90550c52a2273fc6c</t>
  </si>
  <si>
    <t>e98ee5435</t>
  </si>
  <si>
    <t>Fri, 10 Dec 1999 15:00:34 +0000</t>
  </si>
  <si>
    <t>24a7035f60e896b0c7882fb78d4b895354132787</t>
  </si>
  <si>
    <t>24a7035f6</t>
  </si>
  <si>
    <t>6f8c21eb775bd2a1d3764155acc070bf92c5a8eb</t>
  </si>
  <si>
    <t>6f8c21eb7</t>
  </si>
  <si>
    <t>JK: fixing a memory leak</t>
  </si>
  <si>
    <t>JK-fixing-a-memory-leak</t>
  </si>
  <si>
    <t>Fri, 10 Dec 1999 14:51:00 +0000</t>
  </si>
  <si>
    <t>44c1bd5d1e0f72090abc89c6237fa3d46ce7beb6</t>
  </si>
  <si>
    <t>44c1bd5d1</t>
  </si>
  <si>
    <t>c7d74ef434e4014f2d99831899124257bc2409d4</t>
  </si>
  <si>
    <t>c7d74ef43</t>
  </si>
  <si>
    <t>The function TtaSetApplicationQuit allows Amaya to declare its procedure that  frees allocated resources. That function will be called from TtaQuit.</t>
  </si>
  <si>
    <t>The-function-TtaSetApplicationQuit-allows-Amaya-to-declare-its-procedure</t>
  </si>
  <si>
    <t xml:space="preserve">Fixing some bugs in the CSS editing._x000D_
_x000D_
Irene_x000D_
</t>
  </si>
  <si>
    <t>Fri, 10 Dec 1999 14:41:30 +0000</t>
  </si>
  <si>
    <t>5d2658cac85599b4bd0ea292304354b633bfde2d</t>
  </si>
  <si>
    <t>5d2658cac</t>
  </si>
  <si>
    <t>815360489ddb537650945eeab1902758eb70f015</t>
  </si>
  <si>
    <t>Files sent by Francois Yergeau. Ramzi.</t>
  </si>
  <si>
    <t>Files-sent-by-Francois-Yergeau</t>
  </si>
  <si>
    <t>Fri, 10 Dec 1999 10:14:28 +0000</t>
  </si>
  <si>
    <t>f21bbf64ed126ec54997f77908ed776eeb24cecc</t>
  </si>
  <si>
    <t>f21bbf64e</t>
  </si>
  <si>
    <t>f0b39e045c6bdf4e8146cc662dda3f7891591c5d</t>
  </si>
  <si>
    <t>f0b39e045</t>
  </si>
  <si>
    <t>JK: updated the proxy config doc.</t>
  </si>
  <si>
    <t>JK-updated-the-proxy-config-doc</t>
  </si>
  <si>
    <t>Fri, 10 Dec 1999 08:13:12 +0000</t>
  </si>
  <si>
    <t>e21a0aa5bfeae59f9c5f8267f1323fb72bbc11ba</t>
  </si>
  <si>
    <t>e21a0aa5b</t>
  </si>
  <si>
    <t>1811be759d7370f8ecc26b996ca7b7c1bc4f85e8</t>
  </si>
  <si>
    <t>1811be759</t>
  </si>
  <si>
    <t>Use default namespaces instead of prefix in MathML and Graphics. VQ</t>
  </si>
  <si>
    <t>Use-default-namespaces-instead-of-prefix-in-MathML-and-Graphics</t>
  </si>
  <si>
    <t>Thu, 9 Dec 1999 18:49:17 +0000</t>
  </si>
  <si>
    <t>1b07959c0715b530c98619a25fbed36ad48dfbcc</t>
  </si>
  <si>
    <t>1b07959c0</t>
  </si>
  <si>
    <t>4ad58084e97dd69ded651ea7be4afbc6d6950a76</t>
  </si>
  <si>
    <t>4ad58084e</t>
  </si>
  <si>
    <t>Bug fixes: - The auto-save was enabled on new documents - some CSS selectors were misinterpreted</t>
  </si>
  <si>
    <t xml:space="preserve">A new function TtaListStyleSchemas produces in a file a human-readable form_x000D_
of styles applied to a document._x000D_
_x000D_
Irene_x000D_
</t>
  </si>
  <si>
    <t>Thu, 9 Dec 1999 17:18:10 +0000</t>
  </si>
  <si>
    <t>054d6425549b53dcdced8fa0023f546fd043ae9c</t>
  </si>
  <si>
    <t>054d64255</t>
  </si>
  <si>
    <t>d746630dfc887781fa7fcd2442792cf032d7f1a4</t>
  </si>
  <si>
    <t>d746630df</t>
  </si>
  <si>
    <t>JK: news about content negotiation</t>
  </si>
  <si>
    <t>JK-news-about-content-negotiation</t>
  </si>
  <si>
    <t>Thu, 9 Dec 1999 16:41:33 +0000</t>
  </si>
  <si>
    <t>7b14c316613c4a2b63f1835b004f15acdc63d63f</t>
  </si>
  <si>
    <t>7b14c3166</t>
  </si>
  <si>
    <t>d834df4e6784093d50944266dbc86516268103bd</t>
  </si>
  <si>
    <t>d834df4e6</t>
  </si>
  <si>
    <t>Updating the NEWS file VQ</t>
  </si>
  <si>
    <t>Updating-the-NEWS-file</t>
  </si>
  <si>
    <t>Thu, 9 Dec 1999 16:38:27 +0000</t>
  </si>
  <si>
    <t>06b3b795fbba2d797216ea13eb636b20203a9f57</t>
  </si>
  <si>
    <t>06b3b795f</t>
  </si>
  <si>
    <t>6609795ce2a76756dd5563f5fab8311fabca08ca</t>
  </si>
  <si>
    <t>6609795ce</t>
  </si>
  <si>
    <t>JK: added an explicit image and css content negotiation</t>
  </si>
  <si>
    <t>JK-added-an-explicit-image-and-css-content-negotiation</t>
  </si>
  <si>
    <t>Thu, 9 Dec 1999 16:38:18 +0000</t>
  </si>
  <si>
    <t>a7062571e878e5538b8b6f561c4a7b51312b86e0</t>
  </si>
  <si>
    <t>a7062571e</t>
  </si>
  <si>
    <t>32b889e11f5856096c83855218016b95325e9a79</t>
  </si>
  <si>
    <t>32b889e11</t>
  </si>
  <si>
    <t>JK: added more info for the proxy config</t>
  </si>
  <si>
    <t>JK-added-more-info-for-the-proxy-config</t>
  </si>
  <si>
    <t>Thu, 9 Dec 1999 16:26:10 +0000</t>
  </si>
  <si>
    <t>f0e019d17b1f38b380f5f42d23bfa3b25705d74a</t>
  </si>
  <si>
    <t>f0e019d17</t>
  </si>
  <si>
    <t>af0cea525f0be1bdeb2fd3da558ef6cf851cff5b</t>
  </si>
  <si>
    <t>af0cea525</t>
  </si>
  <si>
    <t>JK: added more info for the proxy for the proxy setup</t>
  </si>
  <si>
    <t>JK-added-more-info-for-the-proxy-for-the-proxy-setup</t>
  </si>
  <si>
    <t>Thu, 9 Dec 1999 16:25:56 +0000</t>
  </si>
  <si>
    <t>1b9c60de0a7c3009065967edc06933989f4366b4</t>
  </si>
  <si>
    <t>1b9c60de0</t>
  </si>
  <si>
    <t>d2c80f910c3b701ce8baf079e74de5c750f035ee</t>
  </si>
  <si>
    <t>d2c80f910</t>
  </si>
  <si>
    <t>JK: proxy update</t>
  </si>
  <si>
    <t>JK-proxy-update</t>
  </si>
  <si>
    <t>Thu, 9 Dec 1999 16:00:44 +0000</t>
  </si>
  <si>
    <t>e299764f75d15146c911934b39519e9aa6d9de8d</t>
  </si>
  <si>
    <t>e299764f7</t>
  </si>
  <si>
    <t>34980aedfbb86292820ecb92de7e9590e858ecd6</t>
  </si>
  <si>
    <t>34980aedf</t>
  </si>
  <si>
    <t>JK: simplified the declaration of the proxy</t>
  </si>
  <si>
    <t>JK-simplified-the-declaration-of-the-proxy</t>
  </si>
  <si>
    <t>Thu, 9 Dec 1999 15:59:34 +0000</t>
  </si>
  <si>
    <t>0c1cdc8ffdf5271f6ab76ba4eccc4c68f4107dfe</t>
  </si>
  <si>
    <t>0c1cdc8ff</t>
  </si>
  <si>
    <t>2b7c44ccd746f3a46aa1864272c66e558c0c2921</t>
  </si>
  <si>
    <t>2b7c44ccd</t>
  </si>
  <si>
    <t>Set window title for documents created from a template. VQ</t>
  </si>
  <si>
    <t>Set-window-title-for-documents-created-from-a-template</t>
  </si>
  <si>
    <t>Thu, 9 Dec 1999 14:47:02 +0000</t>
  </si>
  <si>
    <t>1e6db95f9fa329f671b914989f5453402d9756e7</t>
  </si>
  <si>
    <t>1e6db95f9</t>
  </si>
  <si>
    <t>7392d5b98c1006ea48bfcc0fc2c27518f060b0b7</t>
  </si>
  <si>
    <t>7392d5b98</t>
  </si>
  <si>
    <t>JK: fixed a broken link</t>
  </si>
  <si>
    <t>JK-fixed-a-broken-link</t>
  </si>
  <si>
    <t>Thu, 9 Dec 1999 14:34:33 +0000</t>
  </si>
  <si>
    <t>b44065c3448db087645a767ceae3aa0d1c77d503</t>
  </si>
  <si>
    <t>b44065c34</t>
  </si>
  <si>
    <t>1417f2af696c6ccfc6db3b66b72175b957de8159</t>
  </si>
  <si>
    <t>1417f2af6</t>
  </si>
  <si>
    <t>Display the content of the TITLE element at the top of all windows associated with the document. Redisplay the window title whenever the TITLE element is changed. VQ</t>
  </si>
  <si>
    <t>Display-the-content-of-the-TITLE-element-at-the-top-of-all-windows</t>
  </si>
  <si>
    <t>Thu, 9 Dec 1999 11:56:14 +0000</t>
  </si>
  <si>
    <t>3d575e54a6a0be888fd1cc935b56aa46c213ce5c</t>
  </si>
  <si>
    <t>3d575e54a</t>
  </si>
  <si>
    <t>7e71d3311fc10d98b2f65cb672850e98bc622920</t>
  </si>
  <si>
    <t>7e71d3311</t>
  </si>
  <si>
    <t>JK: chnnged the type of main from void to int</t>
  </si>
  <si>
    <t>JK-chnnged-the-type-of-main-from-void-to-int</t>
  </si>
  <si>
    <t>Thu, 9 Dec 1999 11:05:57 +0000</t>
  </si>
  <si>
    <t>76aa55c31c1cc3b2fe42931311bfce25361a9bcb</t>
  </si>
  <si>
    <t>76aa55c31</t>
  </si>
  <si>
    <t>c15f15e76575415e755e83fa3cd283f554add4e0</t>
  </si>
  <si>
    <t>c15f15e76</t>
  </si>
  <si>
    <t>JK: main was declared to return a void instead of an int</t>
  </si>
  <si>
    <t>JK-main-was-declared-to-return-a-void-instead-of-an-int</t>
  </si>
  <si>
    <t>Thu, 9 Dec 1999 10:57:26 +0000</t>
  </si>
  <si>
    <t>430fd7a86965c0e4a8c10d544bc9a6b1e49330c0</t>
  </si>
  <si>
    <t>430fd7a86</t>
  </si>
  <si>
    <t>b7a1e618957464af41df6db1ba9313bf526ecd3a</t>
  </si>
  <si>
    <t>b7a1e6189</t>
  </si>
  <si>
    <t>JK: changed the extern decl of main from void to int (windows)</t>
  </si>
  <si>
    <t>JK-changed-the-extern-decl-of-main-from-void-to-int-windows</t>
  </si>
  <si>
    <t>Thu, 9 Dec 1999 10:52:45 +0000</t>
  </si>
  <si>
    <t>48fa7407c8c17c6b77997a79f38e5a493cf8ca06</t>
  </si>
  <si>
    <t>48fa7407c</t>
  </si>
  <si>
    <t>5c0b2dc65da3f790bbd553e621ddab40169ef6ba</t>
  </si>
  <si>
    <t>5c0b2dc65</t>
  </si>
  <si>
    <t>Thu, 9 Dec 1999 10:27:05 +0000</t>
  </si>
  <si>
    <t>0727204b572d47794e4137fc54330207a05f2b9b</t>
  </si>
  <si>
    <t>0727204b5</t>
  </si>
  <si>
    <t>e836768a8ec3f83b91de44b120cc4cf30492f1cc</t>
  </si>
  <si>
    <t>e836768a8</t>
  </si>
  <si>
    <t>JK: memory leak fixes, improved the handling of PUT error messages.</t>
  </si>
  <si>
    <t>JK-memory-leak-fixes-improved-the-handling-of-PUT-error-messages</t>
  </si>
  <si>
    <t>Thu, 9 Dec 1999 08:04:50 +0000</t>
  </si>
  <si>
    <t>10484b8140c81b977c000f19a80de6ddda223b59</t>
  </si>
  <si>
    <t>10484b814</t>
  </si>
  <si>
    <t>17b0ffbc6cf3d01e0b34790e26caaeed7fe7c9b2</t>
  </si>
  <si>
    <t>17b0ffbc6</t>
  </si>
  <si>
    <t>some improvements to handling and displaying entities in MathML. VQ</t>
  </si>
  <si>
    <t>some-improvements-to-handling-and-displaying-entities-in-MathML</t>
  </si>
  <si>
    <t>Wed, 8 Dec 1999 17:48:53 +0000</t>
  </si>
  <si>
    <t>d18f8f4d54ba2cf5a8779cff851b411c86435186</t>
  </si>
  <si>
    <t>d18f8f4d5</t>
  </si>
  <si>
    <t>f9ce27f500514bb5cd22b017586e715e7ea6736e</t>
  </si>
  <si>
    <t>f9ce27f50</t>
  </si>
  <si>
    <t>Wed, 8 Dec 1999 15:48:00 +0000</t>
  </si>
  <si>
    <t>0638f85e7e92a161fbd87a7d2d653827f2ba0896</t>
  </si>
  <si>
    <t>0638f85e7</t>
  </si>
  <si>
    <t>9ef4a9c71d915c9554013018168f6c12ece79165</t>
  </si>
  <si>
    <t>9ef4a9c71</t>
  </si>
  <si>
    <t>Window title.</t>
  </si>
  <si>
    <t>Window-title</t>
  </si>
  <si>
    <t>Wed, 8 Dec 1999 14:38:00 +0000</t>
  </si>
  <si>
    <t>2f77ad4cf653851eb797494882bc28fab41327a4</t>
  </si>
  <si>
    <t>2f77ad4cf</t>
  </si>
  <si>
    <t>ba0f3eae80772209c8e14d9542a61f6d190741dc</t>
  </si>
  <si>
    <t>ba0f3eae8</t>
  </si>
  <si>
    <t>Bugs fixed (Windoz): - Window title - Horiz. Scroll</t>
  </si>
  <si>
    <t>Bugs-fixed-Windoz</t>
  </si>
  <si>
    <t>Wed, 8 Dec 1999 11:42:41 +0000</t>
  </si>
  <si>
    <t>038600bbfe29f0bbb03c3709a3cd90b54a93e37a</t>
  </si>
  <si>
    <t>038600bbf</t>
  </si>
  <si>
    <t>c65058c412f1240efe12efb64c3f58fb776dc0f0</t>
  </si>
  <si>
    <t>c65058c41</t>
  </si>
  <si>
    <t>Fixed: Some warning messages. Added New Function: TtaChangeWindowTitle (doc, view, text).</t>
  </si>
  <si>
    <t>Fixed-Some-warning-messages</t>
  </si>
  <si>
    <t>Wed, 8 Dec 1999 10:29:30 +0000</t>
  </si>
  <si>
    <t>d1288c7dfe5fbe16f77ef2fc8c1c1254aa3a45f5</t>
  </si>
  <si>
    <t>d1288c7df</t>
  </si>
  <si>
    <t>d16dbeba0b55715b60bc6b23d610e32057c7741a</t>
  </si>
  <si>
    <t>d16dbeba0</t>
  </si>
  <si>
    <t>Bug fix: when the body element had a bgcolor attribute all images were hidden VQ</t>
  </si>
  <si>
    <t>Bug-fix-when-the-body-element-had-a-bgcolor-attribute-all-images-were-hidden</t>
  </si>
  <si>
    <t>Wed, 8 Dec 1999 09:18:32 +0000</t>
  </si>
  <si>
    <t>e638809c7998a535c7c4fa91421d43c85e9a790b</t>
  </si>
  <si>
    <t>e638809c7</t>
  </si>
  <si>
    <t>f1aaaf0e74e8625d41540918e86eeb9cc567abd2</t>
  </si>
  <si>
    <t>f1aaaf0e7</t>
  </si>
  <si>
    <t>Bug fixes: - on CSS selectors - horizontal scrolling</t>
  </si>
  <si>
    <t xml:space="preserve">+ typo changes_x000D_
Irene_x000D_
</t>
  </si>
  <si>
    <t>Tue, 7 Dec 1999 16:12:21 +0000</t>
  </si>
  <si>
    <t>c60a11e9903731ee3d1201f6b83e7ddb80a6a65f</t>
  </si>
  <si>
    <t>c60a11e99</t>
  </si>
  <si>
    <t>42ccca827c73d2c6ecc394afcf173dcf531d65b7</t>
  </si>
  <si>
    <t>42ccca827</t>
  </si>
  <si>
    <t>Improves background color for table cells. VQ</t>
  </si>
  <si>
    <t>Improves-background-color-for-table-cells</t>
  </si>
  <si>
    <t>Tue, 7 Dec 1999 15:16:37 +0000</t>
  </si>
  <si>
    <t>aea49c8ddf175e25f4757f67dd9afa6899d08a8f</t>
  </si>
  <si>
    <t>aea49c8dd</t>
  </si>
  <si>
    <t>2092cd53f45657306cbb69f6f5406c1d3edcb20d</t>
  </si>
  <si>
    <t>2092cd53f</t>
  </si>
  <si>
    <t>JK: removed a windows compiling warning</t>
  </si>
  <si>
    <t>JK-removed-a-windows-compiling-warning</t>
  </si>
  <si>
    <t>Tue, 7 Dec 1999 15:00:26 +0000</t>
  </si>
  <si>
    <t>88133f9e502d87d1ddc8d8545d4393d746f9f2f6</t>
  </si>
  <si>
    <t>88133f9e5</t>
  </si>
  <si>
    <t>87a4c769554707bc289e28bdfb94ed7c455e2eae</t>
  </si>
  <si>
    <t>87a4c7695</t>
  </si>
  <si>
    <t>JK: new authentication dialog for windows (my previous commit didn't work??)</t>
  </si>
  <si>
    <t>JK-new-authentication-dialog-for-windows-my-previous-commit-didn-t-work</t>
  </si>
  <si>
    <t>Tue, 7 Dec 1999 14:59:49 +0000</t>
  </si>
  <si>
    <t>a79d6f50f26840e5e336d7e94ce6a350240fd49d</t>
  </si>
  <si>
    <t>a79d6f50f</t>
  </si>
  <si>
    <t>a14fb6e0933d6a12e30768986b3069828088e23c</t>
  </si>
  <si>
    <t>a14fb6e09</t>
  </si>
  <si>
    <t>Old versions restored (some messages are missing). Ramzi.</t>
  </si>
  <si>
    <t>Old-versions-restored-some-messages-are-missing</t>
  </si>
  <si>
    <t>Tue, 7 Dec 1999 09:40:03 +0000</t>
  </si>
  <si>
    <t>6b64a61b10e9384ad130c385b685a7cb7d9a54c5</t>
  </si>
  <si>
    <t>6b64a61b1</t>
  </si>
  <si>
    <t>cfc443046095782fb164b5276455e2a097163f1e</t>
  </si>
  <si>
    <t>cfc443046</t>
  </si>
  <si>
    <t>Spell checked by F. Yergeau.</t>
  </si>
  <si>
    <t>Spell-checked-by-F.-Yergeau</t>
  </si>
  <si>
    <t>Tue, 7 Dec 1999 09:19:48 +0000</t>
  </si>
  <si>
    <t>ec23f9e35d15a0e2a3aa296e400eb9a8873759b6</t>
  </si>
  <si>
    <t>ec23f9e35</t>
  </si>
  <si>
    <t>9b43335bc5756b433b657a9cfb86a01cdd28af82</t>
  </si>
  <si>
    <t>9b43335bc</t>
  </si>
  <si>
    <t>JK: added some extra protections when jumping from one doc to another thru the back/forward buttons</t>
  </si>
  <si>
    <t>JK-added-some-extra-protections-when-jumping-from-one-doc-to-another-thru</t>
  </si>
  <si>
    <t>Tue, 7 Dec 1999 08:36:23 +0000</t>
  </si>
  <si>
    <t>6e834d609d59f0ba53b53c2830fca8e13c10ceef</t>
  </si>
  <si>
    <t>6e834d609</t>
  </si>
  <si>
    <t>2f60415036f98fab87724fcc17718583063522dc</t>
  </si>
  <si>
    <t>2f6041503</t>
  </si>
  <si>
    <t>Two bug fixes:  - When attribute Lang was changed for the whole text within a DT element,    the HTML file generated by Amaya was corrupted  - Bug in prs compiler: when an attribute had an empty rule set, it used    the rules of the next attribute in the P schema. VQ</t>
  </si>
  <si>
    <t>Two-bug-fixes</t>
  </si>
  <si>
    <t>Mon, 6 Dec 1999 17:14:59 +0000</t>
  </si>
  <si>
    <t>ca048eb24214f6dc60444ed6d4f392b49e088e47</t>
  </si>
  <si>
    <t>ca048eb24</t>
  </si>
  <si>
    <t>b53cc5db15c763cfc7b6d38f85dc6bed8c61293f</t>
  </si>
  <si>
    <t>b53cc5db1</t>
  </si>
  <si>
    <t>Fix some warning messages VQ</t>
  </si>
  <si>
    <t>Fix-some-warning-messages</t>
  </si>
  <si>
    <t>Mon, 6 Dec 1999 14:09:16 +0000</t>
  </si>
  <si>
    <t>903f5d8ce01881f8bfa5de2fe1435b279cdf6f30</t>
  </si>
  <si>
    <t>903f5d8ce</t>
  </si>
  <si>
    <t>bd48321aea961c60a3e28944161d12d41125e6bc</t>
  </si>
  <si>
    <t>bd48321ae</t>
  </si>
  <si>
    <t>Mon, 6 Dec 1999 13:25:15 +0000</t>
  </si>
  <si>
    <t>7a9bb0627f5a99e0b8ede002d394e0a9f17c883e</t>
  </si>
  <si>
    <t>7a9bb0627</t>
  </si>
  <si>
    <t>71fc342d2699a704c3c36be5afb3174924c81443</t>
  </si>
  <si>
    <t>71fc342d2</t>
  </si>
  <si>
    <t>emoving an extra paren. VQ</t>
  </si>
  <si>
    <t>emoving-an-extra-paren</t>
  </si>
  <si>
    <t>Mon, 6 Dec 1999 13:02:36 +0000</t>
  </si>
  <si>
    <t>8e681f0eedc7c6221cdb2390362b110603813d22</t>
  </si>
  <si>
    <t>8e681f0ee</t>
  </si>
  <si>
    <t>4ad5b9cc7517453abbe96c14a9039842c1d15ac1</t>
  </si>
  <si>
    <t>4ad5b9cc7</t>
  </si>
  <si>
    <t>Mon, 6 Dec 1999 12:06:20 +0000</t>
  </si>
  <si>
    <t>609d625cb65e24e675ae329e74fcd7adb91362a8</t>
  </si>
  <si>
    <t>609d625cb</t>
  </si>
  <si>
    <t>3daf38fea2eda5e2ee6b3b5493fde74a4684ba56</t>
  </si>
  <si>
    <t>3daf38fea</t>
  </si>
  <si>
    <t>JK: Improving/fixing the behavior of the back/forward button and handling of browsing historic.</t>
  </si>
  <si>
    <t>JK-Improving-fixing-the-behavior-of-the-back-forward-button-and-handling</t>
  </si>
  <si>
    <t>Mon, 6 Dec 1999 12:00:40 +0000</t>
  </si>
  <si>
    <t>987ca2de35800bf821081fdd85683fdce724cb0b</t>
  </si>
  <si>
    <t>987ca2de3</t>
  </si>
  <si>
    <t>719462c2677fe944e8ec1bdf0a557c5f2bd2c206</t>
  </si>
  <si>
    <t>719462c26</t>
  </si>
  <si>
    <t>Support of the horizontal scroll.</t>
  </si>
  <si>
    <t>Support-of-the-horizontal-scroll</t>
  </si>
  <si>
    <t>Mon, 6 Dec 1999 10:28:13 +0000</t>
  </si>
  <si>
    <t>54c17ea42cdc47fbf5b551232cf2cc23c5d8dd7b</t>
  </si>
  <si>
    <t>54c17ea42</t>
  </si>
  <si>
    <t>fd290cc4e91ad66ed484222c8cfb3902987396d2</t>
  </si>
  <si>
    <t>fd290cc4e</t>
  </si>
  <si>
    <t>Fixing some warning messages sent by the C compiler VQ</t>
  </si>
  <si>
    <t>Fixing-some-warning-messages-sent-by-the-C-compiler</t>
  </si>
  <si>
    <t>Mon, 6 Dec 1999 08:58:43 +0000</t>
  </si>
  <si>
    <t>3e857c52dedcbed8775043259f95d3fb5c3948e8</t>
  </si>
  <si>
    <t>3e857c52d</t>
  </si>
  <si>
    <t>7873be7921a8a51ac78a75b77676d1519180795f</t>
  </si>
  <si>
    <t>7873be792</t>
  </si>
  <si>
    <t>Bug fix: Table callbacks didn't register modification for undo commands</t>
  </si>
  <si>
    <t>Bug-fix-Table-callbacks-didn-t-register-modification-for-undo-commands</t>
  </si>
  <si>
    <t>Fri, 3 Dec 1999 16:59:51 +0000</t>
  </si>
  <si>
    <t>1f63ba3691de58e07c99477080f1c134d82b1999</t>
  </si>
  <si>
    <t>1f63ba369</t>
  </si>
  <si>
    <t>4b8d2210516a8b50f775e3ae09aa1a9b031364b5</t>
  </si>
  <si>
    <t>4b8d22105</t>
  </si>
  <si>
    <t>Filling graphics (Polygon) color/pattern (Windows). Ramzi.</t>
  </si>
  <si>
    <t>Filling-graphics-Polygon-color-pattern-Windows</t>
  </si>
  <si>
    <t>Fri, 3 Dec 1999 15:57:39 +0000</t>
  </si>
  <si>
    <t>130dd7700604cfa39cb2814f3083be9f101e9f93</t>
  </si>
  <si>
    <t>130dd7700</t>
  </si>
  <si>
    <t>b5a5b3078ef7f754e3920c9d9aa42edb458141a9</t>
  </si>
  <si>
    <t>b5a5b3078</t>
  </si>
  <si>
    <t>Filling graphics (Spline) with a pattern/color (Windows). Ramzi.</t>
  </si>
  <si>
    <t>Filling-graphics-Spline-with-a-pattern-color-Windows</t>
  </si>
  <si>
    <t>Fri, 3 Dec 1999 15:41:12 +0000</t>
  </si>
  <si>
    <t>e6f6037bd23ef2813bba44cc83f38dc4cb4b63f5</t>
  </si>
  <si>
    <t>e6f6037bd</t>
  </si>
  <si>
    <t>ee42f70a7671faa69b634bf6c59df84f88799973</t>
  </si>
  <si>
    <t>ee42f70a7</t>
  </si>
  <si>
    <t>Bug fixed in printing on Windows.</t>
  </si>
  <si>
    <t>Bug-fixed-in-printing-on-Windows</t>
  </si>
  <si>
    <t>Fri, 3 Dec 1999 14:49:44 +0000</t>
  </si>
  <si>
    <t>68be74b2f8078e89bba39bc3c55a98c3a4e3fff5</t>
  </si>
  <si>
    <t>68be74b2f</t>
  </si>
  <si>
    <t>fd76b7f00dac1a0785e21966e7a8a437fd95e0e1</t>
  </si>
  <si>
    <t>fd76b7f00</t>
  </si>
  <si>
    <t>WinEorrorBox (Sorry). Ramzi.</t>
  </si>
  <si>
    <t>WinEorrorBox-Sorry</t>
  </si>
  <si>
    <t>Fri, 3 Dec 1999 14:12:22 +0000</t>
  </si>
  <si>
    <t>378d14f84c89979cc9fe6ede9d1a15258a2cb3e8</t>
  </si>
  <si>
    <t>378d14f84</t>
  </si>
  <si>
    <t>51e65c55a17969f57a4cf70d725abdef0f3c7dc3</t>
  </si>
  <si>
    <t>51e65c55a</t>
  </si>
  <si>
    <t>JK: argh, typo!</t>
  </si>
  <si>
    <t>JK-argh-typo</t>
  </si>
  <si>
    <t>Fri, 3 Dec 1999 13:58:27 +0000</t>
  </si>
  <si>
    <t>c9d6394440e970887ce6a90bf26be890676be57b</t>
  </si>
  <si>
    <t>c9d639444</t>
  </si>
  <si>
    <t>bc47258d013190a3c194ef0ad58a62c1dd31ed47</t>
  </si>
  <si>
    <t>bc47258d0</t>
  </si>
  <si>
    <t>JK: missing file for the authentication dialogue</t>
  </si>
  <si>
    <t>JK-missing-file-for-the-authentication-dialogue</t>
  </si>
  <si>
    <t>Fri, 3 Dec 1999 13:57:19 +0000</t>
  </si>
  <si>
    <t>f27e3f8a82f02a3fac11e9be795455db136141d2</t>
  </si>
  <si>
    <t>f27e3f8a8</t>
  </si>
  <si>
    <t>0a9b1b212aed5164bccc846be6e33d11b9a3e127</t>
  </si>
  <si>
    <t>0a9b1b212</t>
  </si>
  <si>
    <t>Bugs fixed (Windows): - Graphics - Color palette - Quit/Close</t>
  </si>
  <si>
    <t>Bugs-fixed-Windows</t>
  </si>
  <si>
    <t>Fri, 3 Dec 1999 13:29:59 +0000</t>
  </si>
  <si>
    <t>ffc998168903aed2ea650d6fbc90d2af50235b42</t>
  </si>
  <si>
    <t>ffc998168</t>
  </si>
  <si>
    <t>1f74ee10f226ae78c11f9781cba51f282015ebbe</t>
  </si>
  <si>
    <t>1f74ee10f</t>
  </si>
  <si>
    <t>Fri, 3 Dec 1999 12:11:47 +0000</t>
  </si>
  <si>
    <t>e638b79e141cadf8634d9d03dbcd91aeda05d08f</t>
  </si>
  <si>
    <t>e638b79e1</t>
  </si>
  <si>
    <t>61b71f16bf78e3c6423708f0b7ecac477bcb08ec</t>
  </si>
  <si>
    <t>61b71f16b</t>
  </si>
  <si>
    <t>JK: small changes in the authentication dialogue... starting support for Winbox on that dialogue.</t>
  </si>
  <si>
    <t>JK-small-changes-in-the-authentication-dialogue.-starting-support-for</t>
  </si>
  <si>
    <t>Fri, 3 Dec 1999 11:55:56 +0000</t>
  </si>
  <si>
    <t>434e1594690da9c6b9431ff4eacbbde2aec4c1dc</t>
  </si>
  <si>
    <t>434e15946</t>
  </si>
  <si>
    <t>fd0d30976557dd482d4bce2fbaebb9b096f2a263</t>
  </si>
  <si>
    <t>fd0d30976</t>
  </si>
  <si>
    <t>JK: added the authorization realm to the authentication popup dialog (Unix)</t>
  </si>
  <si>
    <t>JK-added-the-authorization-realm-to-the-authentication-popup-dialog-Unix</t>
  </si>
  <si>
    <t>Fri, 3 Dec 1999 09:08:58 +0000</t>
  </si>
  <si>
    <t>fc083f7f30c37f644b9a86fa399e91e7883497ee</t>
  </si>
  <si>
    <t>fc083f7f3</t>
  </si>
  <si>
    <t>4236b9a38524772186b9668f7a18e031e4253681</t>
  </si>
  <si>
    <t>4236b9a38</t>
  </si>
  <si>
    <t>Thu, 2 Dec 1999 16:25:02 +0000</t>
  </si>
  <si>
    <t>76aa99539aa558cf469adf4badb27c1e186fffcd</t>
  </si>
  <si>
    <t>76aa99539</t>
  </si>
  <si>
    <t>a6dc2bece6e09c71f872f3445304639d6320e4c8</t>
  </si>
  <si>
    <t>a6dc2bece</t>
  </si>
  <si>
    <t>Remove Java classes Irene</t>
  </si>
  <si>
    <t>Remove-Java-classes</t>
  </si>
  <si>
    <t>Thu, 2 Dec 1999 16:20:41 +0000</t>
  </si>
  <si>
    <t>bb6ea5459803cd595e53bb523b6ac351aa63deeb</t>
  </si>
  <si>
    <t>bb6ea5459</t>
  </si>
  <si>
    <t>b66a61c755f97cec45b3749cc541c39324d6144d</t>
  </si>
  <si>
    <t>b66a61c75</t>
  </si>
  <si>
    <t>Bug fix: unknown entities in HTML are now saved without any change All entities in MathML are also saved without any change. VQ</t>
  </si>
  <si>
    <t>Bug-fix-unknown-entities-in-HTML-are-now-saved-without-any-change</t>
  </si>
  <si>
    <t>Thu, 2 Dec 1999 15:09:45 +0000</t>
  </si>
  <si>
    <t>beb37895845fef253a7c0d5fab2c5fb8d1383785</t>
  </si>
  <si>
    <t>beb378958</t>
  </si>
  <si>
    <t>d509d19987affb1b2b611cf7cdb7b75d90db417f</t>
  </si>
  <si>
    <t>d509d1998</t>
  </si>
  <si>
    <t>JK: protected the use of WWW_TraceFlag with HTDEBUG</t>
  </si>
  <si>
    <t>JK-protected-the-use-of-WWW_TraceFlag-with-HTDEBUG</t>
  </si>
  <si>
    <t>Wed, 1 Dec 1999 13:42:31 +0000</t>
  </si>
  <si>
    <t>41d6292a717d044d34f3507289785073d924d68f</t>
  </si>
  <si>
    <t>41d6292a7</t>
  </si>
  <si>
    <t>68fff1e49d5148a28056a3b96177139fb9ff92b6</t>
  </si>
  <si>
    <t>68fff1e49</t>
  </si>
  <si>
    <t>Bug fix: Amaya entered in an infinite loop when the user tried to move down the selection and the selection was on a HR element and nothing followed it.</t>
  </si>
  <si>
    <t>Bug-fix-Amaya-entered-in-an-infinite-loop-when-the-user-tried-to-move</t>
  </si>
  <si>
    <t xml:space="preserve">Remove LeftMargin (never used) and prepare the structure to manage_x000D_
the Horizontal scrolling in Amaya._x000D_
Irene_x000D_
</t>
  </si>
  <si>
    <t>Wed, 1 Dec 1999 08:27:22 +0000</t>
  </si>
  <si>
    <t>ee89187f4cc7b3e2b95fa7d3aac2b7935055fb96</t>
  </si>
  <si>
    <t>ee89187f4</t>
  </si>
  <si>
    <t>17279b7fddf8a2e5b312a6f989b32ef08bddf04e</t>
  </si>
  <si>
    <t>17279b7fd</t>
  </si>
  <si>
    <t>Bug fixed: Quit/Close frame on Windoz.</t>
  </si>
  <si>
    <t>Bug-fixed-Quit-Close-frame-on-Windoz</t>
  </si>
  <si>
    <t>Tue, 30 Nov 1999 12:43:28 +0000</t>
  </si>
  <si>
    <t>12ef892922461b768fd73c4c0f20649a05fa69b9</t>
  </si>
  <si>
    <t>12ef89292</t>
  </si>
  <si>
    <t>85685a033c419e4a525ff601d626244529c29575</t>
  </si>
  <si>
    <t>85685a033</t>
  </si>
  <si>
    <t>TtaQuit didn't free menu contexts. That generated memory leaks on Windows platforms. Improving the automatic scrolling when the selection is moved by arrow commands.</t>
  </si>
  <si>
    <t>TtaQuit-didn-t-free-menu-contexts.-That-generated-memory-leaks-on</t>
  </si>
  <si>
    <t>Tue, 30 Nov 1999 11:33:20 +0000</t>
  </si>
  <si>
    <t>6830c79d156fb75eeab43f034bc6b834e432b37f</t>
  </si>
  <si>
    <t>6830c79d1</t>
  </si>
  <si>
    <t>c131d359d77086c182bc74482e732bdb35e10081</t>
  </si>
  <si>
    <t>c131d359d</t>
  </si>
  <si>
    <t>JK: doc update about the new only proxy feature</t>
  </si>
  <si>
    <t>JK-doc-update-about-the-new-only-proxy-feature</t>
  </si>
  <si>
    <t>Mon, 29 Nov 1999 17:28:10 +0000</t>
  </si>
  <si>
    <t>874a3a2f8d1720ebcd5d1d4850c4ba8fbb9d4beb</t>
  </si>
  <si>
    <t>874a3a2f8</t>
  </si>
  <si>
    <t>6efbbea4ff18e6ca23d9df93065bc8f6d6ad55c0</t>
  </si>
  <si>
    <t>6efbbea4f</t>
  </si>
  <si>
    <t>JK: new proxy feature</t>
  </si>
  <si>
    <t>JK-new-proxy-feature</t>
  </si>
  <si>
    <t>Mon, 29 Nov 1999 17:23:08 +0000</t>
  </si>
  <si>
    <t>0508ddee4527c8e08ddd4c50f36c75e697580740</t>
  </si>
  <si>
    <t>0508ddee4</t>
  </si>
  <si>
    <t>945156f7405e5fa42ccd1e9d3edcc75ca62b7b7f</t>
  </si>
  <si>
    <t>945156f74</t>
  </si>
  <si>
    <t>JK: fix for a bug detected with insure</t>
  </si>
  <si>
    <t>JK-fix-for-a-bug-detected-with-insure</t>
  </si>
  <si>
    <t>Mon, 29 Nov 1999 17:11:52 +0000</t>
  </si>
  <si>
    <t>ee56f9b19f054ca0e4430324acb9ee6046c23ee6</t>
  </si>
  <si>
    <t>ee56f9b19</t>
  </si>
  <si>
    <t>5f0bffb94f7bc2ec5ba65941f785ddc278a13c28</t>
  </si>
  <si>
    <t>5f0bffb94</t>
  </si>
  <si>
    <t>Doc. on how to build Amaya on WIndoz. Ramzi.</t>
  </si>
  <si>
    <t>Doc.-on-how-to-build-Amaya-on-WIndoz</t>
  </si>
  <si>
    <t>Mon, 29 Nov 1999 16:58:50 +0000</t>
  </si>
  <si>
    <t>771518cbdcbd0c08f4abfc205accd89774fc4e4f</t>
  </si>
  <si>
    <t>771518cbd</t>
  </si>
  <si>
    <t>595933fc717473fd22766a2b01bb205279060db9</t>
  </si>
  <si>
    <t>595933fc7</t>
  </si>
  <si>
    <t>Doc. on how to build Amaya on Windoz (New Makefiles). Ramzi.</t>
  </si>
  <si>
    <t>Doc.-on-how-to-build-Amaya-on-Windoz-New-Makefiles</t>
  </si>
  <si>
    <t>Mon, 29 Nov 1999 16:58:11 +0000</t>
  </si>
  <si>
    <t>98a8a1ebf9a2b1708fe8b8abcca68e6f627fd164</t>
  </si>
  <si>
    <t>98a8a1ebf</t>
  </si>
  <si>
    <t>447905dc9c0e6a57c53be9f142427151f4dd0176</t>
  </si>
  <si>
    <t>447905dc9</t>
  </si>
  <si>
    <t>Makefiles for Windoz.</t>
  </si>
  <si>
    <t>Makefiles-for-Windoz</t>
  </si>
  <si>
    <t>Mon, 29 Nov 1999 16:53:32 +0000</t>
  </si>
  <si>
    <t>40ce15e299886e6fe40032fbb36ae5aa963dabe5</t>
  </si>
  <si>
    <t>40ce15e29</t>
  </si>
  <si>
    <t>a4302430049344a6cf27d67fa05b74d9eecb75fd</t>
  </si>
  <si>
    <t>a43024300</t>
  </si>
  <si>
    <t>JK: Extension to the proxy config menu for specifying the list of domains where we want to use the proxy (rather than just those where we don't want to use it).</t>
  </si>
  <si>
    <t>JK-Extension-to-the-proxy-config-menu-for-specifying-the-list-of-domains</t>
  </si>
  <si>
    <t>Mon, 29 Nov 1999 16:43:08 +0000</t>
  </si>
  <si>
    <t>fb55ebafe77b4cf2119901e4fd5334515f74fe7f</t>
  </si>
  <si>
    <t>fb55ebafe</t>
  </si>
  <si>
    <t>f44f1b9d2d83d2ea79973bbcf80f272e045b23d6</t>
  </si>
  <si>
    <t>f44f1b9d2</t>
  </si>
  <si>
    <t>Mon, 29 Nov 1999 16:26:31 +0000</t>
  </si>
  <si>
    <t>6e29c1f7582d37d630bca14aaca3c06ebc25bb38</t>
  </si>
  <si>
    <t>6e29c1f75</t>
  </si>
  <si>
    <t>61ed747c45a6591e2113d838d514b1c721cf33f4</t>
  </si>
  <si>
    <t>61ed747c4</t>
  </si>
  <si>
    <t>Quit with system ctrl [x] (Windoz). Ramzi.</t>
  </si>
  <si>
    <t>Quit-with-system-ctrl-x-Windoz</t>
  </si>
  <si>
    <t>Mon, 29 Nov 1999 15:29:56 +0000</t>
  </si>
  <si>
    <t>aa1d1a7de10147835c2557e0248b872d2826841b</t>
  </si>
  <si>
    <t>aa1d1a7de</t>
  </si>
  <si>
    <t>808b95ed12a3c08aff2fe1ea3dda3969a226c44c</t>
  </si>
  <si>
    <t>808b95ed1</t>
  </si>
  <si>
    <t>Quit with system control [x]. Ramzi.</t>
  </si>
  <si>
    <t>Quit-with-system-control-x</t>
  </si>
  <si>
    <t>Mon, 29 Nov 1999 14:53:59 +0000</t>
  </si>
  <si>
    <t>69f94b4e3cb04944cae3f5f7086dd810dbae4cac</t>
  </si>
  <si>
    <t>69f94b4e3</t>
  </si>
  <si>
    <t>c46f9a03b1cea9698ca739ceb616efc4949dedce</t>
  </si>
  <si>
    <t>c46f9a03b</t>
  </si>
  <si>
    <t>Quit with system control [x] (Windows). Ramzi.</t>
  </si>
  <si>
    <t>Quit-with-system-control-x-Windows</t>
  </si>
  <si>
    <t>Mon, 29 Nov 1999 14:53:24 +0000</t>
  </si>
  <si>
    <t>3f4cfac0463786fb32bb2a1891425fc75ced9859</t>
  </si>
  <si>
    <t>3f4cfac04</t>
  </si>
  <si>
    <t>7e2a13633e567be3194b216607adff0d889fb8a4</t>
  </si>
  <si>
    <t>7e2a13633</t>
  </si>
  <si>
    <t>Bug fixed (Windoz): Amaya crashes when closing a doc with system ctrl [x]. Ramzi.</t>
  </si>
  <si>
    <t>Bug-fixed-Windoz-Amaya-crashes-when-closing-a-doc-with-system-ctrl-x</t>
  </si>
  <si>
    <t>Mon, 29 Nov 1999 10:41:23 +0000</t>
  </si>
  <si>
    <t>4f4441e6d775734f72c97b5895415736e540d9b8</t>
  </si>
  <si>
    <t>4f4441e6d</t>
  </si>
  <si>
    <t>a04bbbf060bd93c693ccd23b11318c1b3e836eaf</t>
  </si>
  <si>
    <t>a04bbbf06</t>
  </si>
  <si>
    <t>Bug fixed (Windoz): Amaya crashes when closing a document with system control [x]. Ramzi.</t>
  </si>
  <si>
    <t>Bug-fixed-Windoz-Amaya-crashes-when-closing-a-document-with-system-control-x</t>
  </si>
  <si>
    <t>Mon, 29 Nov 1999 10:40:37 +0000</t>
  </si>
  <si>
    <t>a65033a44b402a4238ec245b78aa7104d969afe2</t>
  </si>
  <si>
    <t>a65033a44</t>
  </si>
  <si>
    <t>0a3b42c38a2eb31023dd86e6ae0423e137440667</t>
  </si>
  <si>
    <t>0a3b42c38</t>
  </si>
  <si>
    <t>Adding namespace prefix to tags math and xmlgraphics VQ</t>
  </si>
  <si>
    <t>Adding-namespace-prefix-to-tags-math-and-xmlgraphics</t>
  </si>
  <si>
    <t>Mon, 29 Nov 1999 09:57:12 +0000</t>
  </si>
  <si>
    <t>267c62f6273426aaf6ad8eed482551b68a1e8b30</t>
  </si>
  <si>
    <t>267c62f62</t>
  </si>
  <si>
    <t>14bc8031afed23f740212fbad2b259fa5426b5ef</t>
  </si>
  <si>
    <t>14bc8031a</t>
  </si>
  <si>
    <t>Mon, 29 Nov 1999 09:06:57 +0000</t>
  </si>
  <si>
    <t>a64ed1177ceeb09d13b2eda8bbb8cb96fb857d23</t>
  </si>
  <si>
    <t>a64ed1177</t>
  </si>
  <si>
    <t>ac2efe7fa612b8732b424bd09023bcb754b1d60d</t>
  </si>
  <si>
    <t>ac2efe7fa</t>
  </si>
  <si>
    <t>Makefiles for WIndows (Testing new version). Ramzi</t>
  </si>
  <si>
    <t>Makefiles-for-WIndows-Testing-new-version</t>
  </si>
  <si>
    <t>Fri, 26 Nov 1999 17:02:21 +0000</t>
  </si>
  <si>
    <t>3784e5d613e02ca76d76d097cfc5deef35527420</t>
  </si>
  <si>
    <t>3784e5d61</t>
  </si>
  <si>
    <t>5d1eac8ac244ae751f6a73433152b2e5b3444050</t>
  </si>
  <si>
    <t>5d1eac8ac</t>
  </si>
  <si>
    <t>Fixing some memory leaks. Irene</t>
  </si>
  <si>
    <t>Fri, 26 Nov 1999 16:53:17 +0000</t>
  </si>
  <si>
    <t>9cc37dcfa593cc15acb0ff99c31370d514cdd2d1</t>
  </si>
  <si>
    <t>9cc37dcfa</t>
  </si>
  <si>
    <t>f44aab2f942bd9b220e5ed0c04c737236ad3d1d8</t>
  </si>
  <si>
    <t>f44aab2f9</t>
  </si>
  <si>
    <t>New makefiles for Windoz (To be tested). Ramzi.</t>
  </si>
  <si>
    <t>New-makefiles-for-Windoz-To-be-tested</t>
  </si>
  <si>
    <t>Fri, 26 Nov 1999 16:49:54 +0000</t>
  </si>
  <si>
    <t>b362bfe71f376cba39041b6b31bd8b7d0313a717</t>
  </si>
  <si>
    <t>b362bfe71</t>
  </si>
  <si>
    <t>f7f9590e5d44122b9287e87f3dfec54905c6074f</t>
  </si>
  <si>
    <t>f7f9590e5</t>
  </si>
  <si>
    <t>Removing new mkfs for windoz (Do not work). Ramzi</t>
  </si>
  <si>
    <t>Removing-new-mkfs-for-windoz-Do-not-work</t>
  </si>
  <si>
    <t>Fri, 26 Nov 1999 16:35:24 +0000</t>
  </si>
  <si>
    <t>dd27538a129f51e8c1b4709a0909262e18e103a9</t>
  </si>
  <si>
    <t>dd27538a1</t>
  </si>
  <si>
    <t>31b42e57e7f4c7945d52e3eb1e495b068beb5909</t>
  </si>
  <si>
    <t>31b42e57e</t>
  </si>
  <si>
    <t>Removing new mkfs for windoz (Do not work). Ramzi.</t>
  </si>
  <si>
    <t>Fri, 26 Nov 1999 16:33:05 +0000</t>
  </si>
  <si>
    <t>6bb717840d15b97402178984a99765e597aad041</t>
  </si>
  <si>
    <t>6bb717840</t>
  </si>
  <si>
    <t>52432519661374b153c244638cc518b49c17c107</t>
  </si>
  <si>
    <t>Removing new maks for Windoz (Do not work). Ramzi</t>
  </si>
  <si>
    <t>Removing-new-maks-for-Windoz-Do-not-work</t>
  </si>
  <si>
    <t>Fri, 26 Nov 1999 16:32:25 +0000</t>
  </si>
  <si>
    <t>2047021b55802c19341d498de6c645b2e616c62d</t>
  </si>
  <si>
    <t>2047021b5</t>
  </si>
  <si>
    <t>ed040a768d372f248653e638d297631b0f67f5f7</t>
  </si>
  <si>
    <t>ed040a768</t>
  </si>
  <si>
    <t>Removing new makefiles for Windoz (Do not work). Ramzi.</t>
  </si>
  <si>
    <t>Removing-new-makefiles-for-Windoz-Do-not-work</t>
  </si>
  <si>
    <t>Fri, 26 Nov 1999 16:31:17 +0000</t>
  </si>
  <si>
    <t>66274abd1a15a3e7fce4314703d88b6fadf77564</t>
  </si>
  <si>
    <t>66274abd1</t>
  </si>
  <si>
    <t>4aaf43d88bc58edeba772342658ec4ef3295de9d</t>
  </si>
  <si>
    <t>4aaf43d88</t>
  </si>
  <si>
    <t>Removing WIN32 Directory. Ramzi.</t>
  </si>
  <si>
    <t>Removing-WIN32-Directory</t>
  </si>
  <si>
    <t>Fri, 26 Nov 1999 16:27:55 +0000</t>
  </si>
  <si>
    <t>ca63e343d24f4780efce28fe814d2f659833a3fc</t>
  </si>
  <si>
    <t>ca63e343d</t>
  </si>
  <si>
    <t>8bf15f9d2694cb88d6658ab9ff4d8e9ad9c62e6e</t>
  </si>
  <si>
    <t>8bf15f9d2</t>
  </si>
  <si>
    <t>Fixing memory leaks and errors detected by insure -Jose</t>
  </si>
  <si>
    <t>Fixing-memory-leaks-and-errors-detected-by-insure</t>
  </si>
  <si>
    <t>Fri, 26 Nov 1999 16:26:21 +0000</t>
  </si>
  <si>
    <t>71f4600a964f1913b1ef21032ad884fea0b3c220</t>
  </si>
  <si>
    <t>71f4600a9</t>
  </si>
  <si>
    <t>4bb9ad7785535068ffb1afb5025de72d53a1813b</t>
  </si>
  <si>
    <t>4bb9ad778</t>
  </si>
  <si>
    <t>Fri, 26 Nov 1999 13:50:37 +0000</t>
  </si>
  <si>
    <t>6145be54948422e2c2f7923f3f5f94447801afb0</t>
  </si>
  <si>
    <t>6145be549</t>
  </si>
  <si>
    <t>ad543a3c07365f21935e1ab33c4a60d5993a9966</t>
  </si>
  <si>
    <t>ad543a3c0</t>
  </si>
  <si>
    <t>New makefiles for Windoz (To be tested). New Directory: Amaya/WIN32</t>
  </si>
  <si>
    <t>Fri, 26 Nov 1999 13:49:43 +0000</t>
  </si>
  <si>
    <t>31590d6137e48f6a1bdad3b90a47c8e54419a301</t>
  </si>
  <si>
    <t>31590d613</t>
  </si>
  <si>
    <t>a4f5720f5a8f7ea39bfbed1e50abbe801fe1627b</t>
  </si>
  <si>
    <t>a4f5720f5</t>
  </si>
  <si>
    <t>Fixed several errors and memory leaks as reported by Insure. -Jose</t>
  </si>
  <si>
    <t>Fixed-several-errors-and-memory-leaks-as-reported-by-Insure</t>
  </si>
  <si>
    <t>Fri, 26 Nov 1999 11:52:30 +0000</t>
  </si>
  <si>
    <t>7b791e5c2f300066906fb86aa8ac0ce3b9c06020</t>
  </si>
  <si>
    <t>7b791e5c2</t>
  </si>
  <si>
    <t>ed9ec179f57cdad58119fd47e84746a8175ffb8e</t>
  </si>
  <si>
    <t>ed9ec179f</t>
  </si>
  <si>
    <t>Improving the drag with arrows commands. Irene</t>
  </si>
  <si>
    <t>Improving-the-drag-with-arrows-commands</t>
  </si>
  <si>
    <t>Fri, 26 Nov 1999 11:50:01 +0000</t>
  </si>
  <si>
    <t>b9c1968807864feb1f9b113d4dd32ebbe137c261</t>
  </si>
  <si>
    <t>b9c196880</t>
  </si>
  <si>
    <t>465f5d378d45c65580be5b33f4ac3a791b89a6b0</t>
  </si>
  <si>
    <t>465f5d378</t>
  </si>
  <si>
    <t>Fixing the trouble with the solaris 2.6 Motif bug Irene</t>
  </si>
  <si>
    <t>Fixing-the-trouble-with-the-solaris-2.6-Motif-bug</t>
  </si>
  <si>
    <t>Fri, 26 Nov 1999 10:56:01 +0000</t>
  </si>
  <si>
    <t>36dbfa8b691da6e349a271ba94e75cb45cc64cc3</t>
  </si>
  <si>
    <t>36dbfa8b6</t>
  </si>
  <si>
    <t>e5bf506b43278913c369e1a43a089a4dddb2698c</t>
  </si>
  <si>
    <t>e5bf506b4</t>
  </si>
  <si>
    <t>Fixing typo error Irene</t>
  </si>
  <si>
    <t>Fixing-typo-error</t>
  </si>
  <si>
    <t>Fri, 26 Nov 1999 10:44:25 +0000</t>
  </si>
  <si>
    <t>f394d97300199c51eb24953c7595f267ef5e95fa</t>
  </si>
  <si>
    <t>f394d9730</t>
  </si>
  <si>
    <t>90a1e410c4b8a66ca34f0d29296db0d5fe3c4bcc</t>
  </si>
  <si>
    <t>90a1e410c</t>
  </si>
  <si>
    <t>Add missing _f.h files and fix memory leaks Irene</t>
  </si>
  <si>
    <t>Add-missing-_f.h-files-and-fix-memory-leaks</t>
  </si>
  <si>
    <t>Fri, 26 Nov 1999 10:11:54 +0000</t>
  </si>
  <si>
    <t>61bf1de273d5f8270bfecfa4f9e25e6aa2a21c38</t>
  </si>
  <si>
    <t>61bf1de27</t>
  </si>
  <si>
    <t>596269048cc3f02973dfc82b13af1908206bb346</t>
  </si>
  <si>
    <t>An attribute ALT was missing. Irene</t>
  </si>
  <si>
    <t>An-attribute-ALT-was-missing</t>
  </si>
  <si>
    <t>Fri, 26 Nov 1999 08:13:31 +0000</t>
  </si>
  <si>
    <t>f129c25f7a20ce15a51e02641fe1be8a3b156f56</t>
  </si>
  <si>
    <t>f129c25f7</t>
  </si>
  <si>
    <t>18da3d1f76f3fed02754304d8a525597d7228beb</t>
  </si>
  <si>
    <t>18da3d1f7</t>
  </si>
  <si>
    <t>Typo fix -Irene</t>
  </si>
  <si>
    <t>Typo-fix</t>
  </si>
  <si>
    <t>Thu, 25 Nov 1999 17:10:37 +0000</t>
  </si>
  <si>
    <t>e06d60d0cd560c1dcb255eb0c37e9e2e0c1668a6</t>
  </si>
  <si>
    <t>e06d60d0c</t>
  </si>
  <si>
    <t>a872df3887c991d6a01bcb5f49c42b9814d5bbe8</t>
  </si>
  <si>
    <t>a872df388</t>
  </si>
  <si>
    <t>The last modification fixing memory leaks broke the quit when the user close the last document with the [X] button of the window manager. Irene</t>
  </si>
  <si>
    <t>The-last-modification-fixing-memory-leaks-broke-the-quit-when-the-user</t>
  </si>
  <si>
    <t>Thu, 25 Nov 1999 16:39:32 +0000</t>
  </si>
  <si>
    <t>50eea8e14e72b1da6508085f8f9d019a4585b605</t>
  </si>
  <si>
    <t>50eea8e14</t>
  </si>
  <si>
    <t>8ea24bf7e6a76e270e77737eee3f4098f4bb9a5d</t>
  </si>
  <si>
    <t>8ea24bf7e</t>
  </si>
  <si>
    <t>Fixing Insure warnings</t>
  </si>
  <si>
    <t>Fixing-Insure-warnings</t>
  </si>
  <si>
    <t xml:space="preserve">Jose_x000D_
</t>
  </si>
  <si>
    <t>Thu, 25 Nov 1999 14:40:36 +0000</t>
  </si>
  <si>
    <t>105bf3eee444f53bcac2b09a7bef275321cfecbf</t>
  </si>
  <si>
    <t>105bf3eee</t>
  </si>
  <si>
    <t>c742193eea6e9e7952a091d888ce614c12c8452a</t>
  </si>
  <si>
    <t>c742193ee</t>
  </si>
  <si>
    <t>Problem with GDI (Windows).</t>
  </si>
  <si>
    <t>Problem-with-GDI-Windows</t>
  </si>
  <si>
    <t xml:space="preserve">PS. Still some work to do._x000D_
_x000D_
Ramzi._x000D_
</t>
  </si>
  <si>
    <t>Thu, 25 Nov 1999 13:15:50 +0000</t>
  </si>
  <si>
    <t>39ffac448b9b7877483f4e725bb7cf055abf4727</t>
  </si>
  <si>
    <t>39ffac448</t>
  </si>
  <si>
    <t>cccf91b2e7de0b9101d968ae3fd5206bf193831c</t>
  </si>
  <si>
    <t>cccf91b2e</t>
  </si>
  <si>
    <t>Fixing a memory leak on Windows platform. Improving the selection management (arrows) New functions: TtcScrollLeft and TtcScrollRight</t>
  </si>
  <si>
    <t>Fixing-a-memory-leak-on-Windows-platform</t>
  </si>
  <si>
    <t>Thu, 25 Nov 1999 12:17:45 +0000</t>
  </si>
  <si>
    <t>cf31256128d76fcfb9f2eb560808dd714f0b51ac</t>
  </si>
  <si>
    <t>cf3125612</t>
  </si>
  <si>
    <t>0449a9b6ac90ecc46a24c6d7b361c37d84caf700</t>
  </si>
  <si>
    <t>0449a9b6a</t>
  </si>
  <si>
    <t>JK: Memory allocated for the registry was never freed.</t>
  </si>
  <si>
    <t>JK-Memory-allocated-for-the-registry-was-never-freed</t>
  </si>
  <si>
    <t>Thu, 25 Nov 1999 11:38:58 +0000</t>
  </si>
  <si>
    <t>dfbbc2f4ae7f094d240aa4a76448f500872e8689</t>
  </si>
  <si>
    <t>dfbbc2f4a</t>
  </si>
  <si>
    <t>f0f0ea392fbed9f3c75e7e50186ac61c7ab9d94c</t>
  </si>
  <si>
    <t>f0f0ea392</t>
  </si>
  <si>
    <t>JK: Spaces in the cache directory path were being ignored.</t>
  </si>
  <si>
    <t>JK-Spaces-in-the-cache-directory-path-were-being-ignored</t>
  </si>
  <si>
    <t>Thu, 25 Nov 1999 11:38:07 +0000</t>
  </si>
  <si>
    <t>64196aae4a0a8a1746d60b6bd7f49910d79d9ca6</t>
  </si>
  <si>
    <t>64196aae4</t>
  </si>
  <si>
    <t>542b1eca0bf7c2e25427f6276cac03c355e5c114</t>
  </si>
  <si>
    <t>542b1eca0</t>
  </si>
  <si>
    <t>Bug fixed (thanks Insure) in Font management (Windoz). Ramzi.</t>
  </si>
  <si>
    <t>Bug-fixed-thanks-Insure-in-Font-management-Windoz</t>
  </si>
  <si>
    <t>Wed, 24 Nov 1999 16:43:02 +0000</t>
  </si>
  <si>
    <t>b9cb1e2e5cb2d2d66b1d062723210641f79b1537</t>
  </si>
  <si>
    <t>b9cb1e2e5</t>
  </si>
  <si>
    <t>066b5918dc187a03e16fea96d95ad57da2e3812a</t>
  </si>
  <si>
    <t>066b5918d</t>
  </si>
  <si>
    <t>Only one font has to be loaded for Windows. Ramzi.</t>
  </si>
  <si>
    <t>Only-one-font-has-to-be-loaded-for-Windows</t>
  </si>
  <si>
    <t>Wed, 24 Nov 1999 13:51:30 +0000</t>
  </si>
  <si>
    <t>93fd5c6a36426ed3d68547723bcf795e5ccf6571</t>
  </si>
  <si>
    <t>93fd5c6a3</t>
  </si>
  <si>
    <t>7701cc1024b1fcea2f08c22d9ae033adf21937cc</t>
  </si>
  <si>
    <t>7701cc102</t>
  </si>
  <si>
    <t>JK: If a transfer was interrupted, the HTML error message was being concatenated to output file, without having flushed it first. Any data that had been received before the transfer was also being shown.</t>
  </si>
  <si>
    <t>JK-If-a-transfer-was-interrupted-the-HTML-error-message-was-being</t>
  </si>
  <si>
    <t>Mon, 22 Nov 1999 10:36:50 +0000</t>
  </si>
  <si>
    <t>c4c5f3b1961d3c00882c1448b9493372194e52dd</t>
  </si>
  <si>
    <t>c4c5f3b19</t>
  </si>
  <si>
    <t>b85b5337e26c1a2aa60629f1855400feac9e1837</t>
  </si>
  <si>
    <t>b85b5337e</t>
  </si>
  <si>
    <t>The selection was stuck on HR elements. Irene</t>
  </si>
  <si>
    <t>The-selection-was-stuck-on-HR-elements</t>
  </si>
  <si>
    <t>Mon, 22 Nov 1999 10:26:04 +0000</t>
  </si>
  <si>
    <t>439bf98c1d4d8f367c55256eff17a96da449490e</t>
  </si>
  <si>
    <t>439bf98c1</t>
  </si>
  <si>
    <t>d69a790816e23c40dd0cd72163fc3d1503b187eb</t>
  </si>
  <si>
    <t>d69a79081</t>
  </si>
  <si>
    <t>Fixing some memory leaks and Thot schema errors. Irene</t>
  </si>
  <si>
    <t>Fixing-some-memory-leaks-and-Thot-schema-errors</t>
  </si>
  <si>
    <t>Mon, 22 Nov 1999 08:30:28 +0000</t>
  </si>
  <si>
    <t>373db8a698eb80aa881d3198caccc113539d04b1</t>
  </si>
  <si>
    <t>373db8a69</t>
  </si>
  <si>
    <t>47f28ac37eb2d5e54d08765905c35dc2d07d16b4</t>
  </si>
  <si>
    <t>47f28ac37</t>
  </si>
  <si>
    <t>Bug fix: Amaya crashed when loading a PDF file with a MIME type "text/html". VQ</t>
  </si>
  <si>
    <t>Bug-fix-Amaya-crashed-when-loading-a-PDF-file-with-a-MIME-type-text-html</t>
  </si>
  <si>
    <t>Sat, 20 Nov 1999 11:01:13 +0000</t>
  </si>
  <si>
    <t>837aef6e794402d1389d4fbe00c2b4eb49f9de67</t>
  </si>
  <si>
    <t>837aef6e7</t>
  </si>
  <si>
    <t>5ab2240abe9ea3f3b21fa7ff513efe7ffe176e54</t>
  </si>
  <si>
    <t>5ab2240ab</t>
  </si>
  <si>
    <t>Improving Compilers User Interface for Windows.</t>
  </si>
  <si>
    <t>Improving-Compilers-User-Interface-for-Windows</t>
  </si>
  <si>
    <t>Fri, 19 Nov 1999 09:55:21 +0000</t>
  </si>
  <si>
    <t>e1592bbec8ad4d05731f1024d4788d8b9959ff14</t>
  </si>
  <si>
    <t>e1592bbec</t>
  </si>
  <si>
    <t>a7fb74cac29546839004fbfdbd5a4a0b906f3a00</t>
  </si>
  <si>
    <t>a7fb74cac</t>
  </si>
  <si>
    <t>Bugs fixed (Windows): - Transformations: Allowed only once, now it's OK. - Return key were generating two \n (Ok) - Quit: if a document is modified and you quit using the   system facilities, you lose your document (Ok).</t>
  </si>
  <si>
    <t>Fri, 19 Nov 1999 09:54:42 +0000</t>
  </si>
  <si>
    <t>87e0a6b07aca6b10c32ce5f0a2fa11db36fb195e</t>
  </si>
  <si>
    <t>87e0a6b07</t>
  </si>
  <si>
    <t>b1d3a3c1b29f93830c0bd4796df5ef3846ff3eeb</t>
  </si>
  <si>
    <t>b1d3a3c1b</t>
  </si>
  <si>
    <t>A return inserted two P elements Irene</t>
  </si>
  <si>
    <t>A-return-inserted-two-P-elements</t>
  </si>
  <si>
    <t>Thu, 18 Nov 1999 10:14:14 +0000</t>
  </si>
  <si>
    <t>5b2dab6044f1b5b0f2c0359e30e8acc9ae346ca8</t>
  </si>
  <si>
    <t>5b2dab604</t>
  </si>
  <si>
    <t>4b97aed2066531010b84243e17833fd15afa6740</t>
  </si>
  <si>
    <t>4b97aed20</t>
  </si>
  <si>
    <t>Bug fix in MathML: when copying an expression containing an entity such as &amp;InvisibleTimes; the *name* of that entity was displayed in the copy.</t>
  </si>
  <si>
    <t>Bug-fix-in-MathML-when-copying-an-expression-containing-an-entity</t>
  </si>
  <si>
    <t>Fri, 12 Nov 1999 12:04:58 +0000</t>
  </si>
  <si>
    <t>f561677f85c14bd040d97d5c7d037e54c1e7af55</t>
  </si>
  <si>
    <t>f561677f8</t>
  </si>
  <si>
    <t>23805f579129d15d7f2119dcc87b98770b858b6c</t>
  </si>
  <si>
    <t>23805f579</t>
  </si>
  <si>
    <t>Adding compiler resources in the tarSource Irene</t>
  </si>
  <si>
    <t>Adding-compiler-resources-in-the-tarSource</t>
  </si>
  <si>
    <t>Wed, 10 Nov 1999 16:51:36 +0000</t>
  </si>
  <si>
    <t>e07e3f261ed347d749c587c7608358f3c1303eb3</t>
  </si>
  <si>
    <t>e07e3f261</t>
  </si>
  <si>
    <t>f7219715dfd5e7672475e88e55ac491f9c2b054e</t>
  </si>
  <si>
    <t>f7219715d</t>
  </si>
  <si>
    <t>Adding the support of Control Up and Control Down to scroll one line up or down. Irene</t>
  </si>
  <si>
    <t>Adding-the-support-of-Control-Up-and-Control-Down-to-scroll-one-line-up-or</t>
  </si>
  <si>
    <t>Wed, 10 Nov 1999 16:18:26 +0000</t>
  </si>
  <si>
    <t>16009193612bb7aebd17428986c83d53b9da27f7</t>
  </si>
  <si>
    <t>f13ea4b8b5506a169172eef9da76a2232d13c6bf</t>
  </si>
  <si>
    <t>f13ea4b8b</t>
  </si>
  <si>
    <t>Fixing some remaining bugs on the cursor management Irene</t>
  </si>
  <si>
    <t>Fixing-some-remaining-bugs-on-the-cursor-management</t>
  </si>
  <si>
    <t>Wed, 10 Nov 1999 13:15:46 +0000</t>
  </si>
  <si>
    <t>c1773893328d084010b825614e630eed1a3449e2</t>
  </si>
  <si>
    <t>c17738933</t>
  </si>
  <si>
    <t>17ddf4ff8c2665ee3c6e19236293062d0d5b8554</t>
  </si>
  <si>
    <t>17ddf4ff8</t>
  </si>
  <si>
    <t>Fixing minor bugs in MathML: entity &amp;it; is now accepted and sequence ctrl m ctrl p works for parentheses. VQ</t>
  </si>
  <si>
    <t>Fixing-minor-bugs-in-MathML-entity-it-is-now-accepted-and-sequence</t>
  </si>
  <si>
    <t>Wed, 10 Nov 1999 10:39:33 +0000</t>
  </si>
  <si>
    <t>fb1f42e0fed4bfb19e42880e3a2f546d3f82136f</t>
  </si>
  <si>
    <t>fb1f42e0f</t>
  </si>
  <si>
    <t>38c59f9e1350a0e5017bf87c3bd74a470e2e2ff2</t>
  </si>
  <si>
    <t>38c59f9e1</t>
  </si>
  <si>
    <t>When the selection was moved down with the arrow key, the new slection was shifted one position right. Now it's fixed. It was not possible to delete an empty paragraph or to merge it with the next element. Irene</t>
  </si>
  <si>
    <t>When-the-selection-was-moved-down-with-the-arrow-key-the-new-slection</t>
  </si>
  <si>
    <t>Wed, 10 Nov 1999 10:23:04 +0000</t>
  </si>
  <si>
    <t>8093c5a7741c1e1e8cfffa01c6298d6d162591b8</t>
  </si>
  <si>
    <t>8093c5a77</t>
  </si>
  <si>
    <t>0b4c800d2191938cffe4faef0c4fcec187007fab</t>
  </si>
  <si>
    <t>0b4c800d2</t>
  </si>
  <si>
    <t>Supporting invalid forms in Amaya like those generated by Altavista Adding Control + arrows to scroll one line up and one line down in amaya.keyboard and amaya,kb (doesn't seem to work)</t>
  </si>
  <si>
    <t>Supporting-invalid-forms-in-Amaya-like-those-generated-by-Altavista</t>
  </si>
  <si>
    <t>Wed, 10 Nov 1999 09:09:06 +0000</t>
  </si>
  <si>
    <t>3c730da630d6bc51edbdce419ac89901902062fd</t>
  </si>
  <si>
    <t>3c730da63</t>
  </si>
  <si>
    <t>848e2b7ca92146b4cd6bb082885685172413fa88</t>
  </si>
  <si>
    <t>848e2b7ca</t>
  </si>
  <si>
    <t>Integrating Sam patches that make keyboard functions working on XFree86 3.3.5 In dialogueapi.c a ifdef _GTK was misplaced. Irene</t>
  </si>
  <si>
    <t>Integrating-Sam-patches-that-make-keyboard-functions-working-on-XFree86-3.3.5</t>
  </si>
  <si>
    <t>Tue, 9 Nov 1999 09:19:28 +0000</t>
  </si>
  <si>
    <t>b0cc26ea23e8a4aa3c973f823396d679e4c941e0</t>
  </si>
  <si>
    <t>b0cc26ea2</t>
  </si>
  <si>
    <t>54e034f2a205362aafd55d53cba24c20a202bea1</t>
  </si>
  <si>
    <t>54e034f2a</t>
  </si>
  <si>
    <t>Adding the support of &lt;input type=image&gt;</t>
  </si>
  <si>
    <t>Adding-the-support-of-input-type-image</t>
  </si>
  <si>
    <t>Mon, 8 Nov 1999 17:12:18 +0000</t>
  </si>
  <si>
    <t>fcb1dfd1d3936302ec431e6902ac136c66ae5f88</t>
  </si>
  <si>
    <t>fcb1dfd1d</t>
  </si>
  <si>
    <t>8785a32b8931ff839612f2fdc3407cfb07b421c0</t>
  </si>
  <si>
    <t>8785a32b8</t>
  </si>
  <si>
    <t>Removing the kaffe interpretor Irene</t>
  </si>
  <si>
    <t>Removing-the-kaffe-interpretor</t>
  </si>
  <si>
    <t>Mon, 8 Nov 1999 13:54:58 +0000</t>
  </si>
  <si>
    <t>966966e92f110ed30b955149a4da6ee531e447eb</t>
  </si>
  <si>
    <t>f18279bb8bb8765e87193d3c378b47724ad6456e</t>
  </si>
  <si>
    <t>f18279bb8</t>
  </si>
  <si>
    <t>Adding GTK options in configuration files Irene</t>
  </si>
  <si>
    <t>Adding-GTK-options-in-configuration-files</t>
  </si>
  <si>
    <t>Mon, 8 Nov 1999 11:59:45 +0000</t>
  </si>
  <si>
    <t>733e356f1f5d3db8ac122073337acea381a0b68b</t>
  </si>
  <si>
    <t>733e356f1</t>
  </si>
  <si>
    <t>eab8a60f46d8711758aae02532b9ad5e5d9376df</t>
  </si>
  <si>
    <t>eab8a60f4</t>
  </si>
  <si>
    <t>Removing some gtk files and their integ. with standard files</t>
  </si>
  <si>
    <t>Removing-some-gtk-files-and-their-integ.-with-standard-files</t>
  </si>
  <si>
    <t>Mon, 8 Nov 1999 10:50:46 +0000</t>
  </si>
  <si>
    <t>601f19439eb0a4d51f16d64abb84c19d8b47c8e1</t>
  </si>
  <si>
    <t>601f19439</t>
  </si>
  <si>
    <t>94c8902a9f3077cad429aea2e176a0be23a6331a</t>
  </si>
  <si>
    <t>94c8902a9</t>
  </si>
  <si>
    <t>Cleaning some c files and integrating them with standard files of thot</t>
  </si>
  <si>
    <t>Cleaning-some-c-files-and-integrating-them-with-standard-files-of-thot</t>
  </si>
  <si>
    <t>Mon, 8 Nov 1999 10:49:42 +0000</t>
  </si>
  <si>
    <t>3c1eb118c6c996857d52fa1192ab5a0fec9bec1f</t>
  </si>
  <si>
    <t>3c1eb118c</t>
  </si>
  <si>
    <t>e239219d94661dc22e2f932223e962b6cc5168c0</t>
  </si>
  <si>
    <t>e239219d9</t>
  </si>
  <si>
    <t>Adding GTK header Files at the right place</t>
  </si>
  <si>
    <t>Adding-GTK-header-Files-at-the-right-place</t>
  </si>
  <si>
    <t>Mon, 8 Nov 1999 10:45:36 +0000</t>
  </si>
  <si>
    <t>608fbffe45c4698b1a8071ff080115b25be8f41f</t>
  </si>
  <si>
    <t>608fbffe4</t>
  </si>
  <si>
    <t>96dd7d1e81a226166e933d034516acecaf0d7776</t>
  </si>
  <si>
    <t>96dd7d1e8</t>
  </si>
  <si>
    <t>Removing some gtk files and their integration with standard thot and amaya files.</t>
  </si>
  <si>
    <t>Removing-some-gtk-files-and-their-integration-with-standard-thot-and</t>
  </si>
  <si>
    <t>Mon, 8 Nov 1999 10:43:54 +0000</t>
  </si>
  <si>
    <t>48efa5c2dd200723fdcb6471628028f5a54898f9</t>
  </si>
  <si>
    <t>48efa5c2d</t>
  </si>
  <si>
    <t>79f98241507e74fec08fae2e11e3236fd27e4592</t>
  </si>
  <si>
    <t>79f982415</t>
  </si>
  <si>
    <t>Integration of GTK in the thotlib and in Amaya. gtkprint is broken ... work in progress :))</t>
  </si>
  <si>
    <t>Integration-of-GTK-in-the-thotlib-and-in-Amaya</t>
  </si>
  <si>
    <t>Mon, 8 Nov 1999 10:41:32 +0000</t>
  </si>
  <si>
    <t>27d89c442b5a6862f7dc6d5e8c648520623c0f6c</t>
  </si>
  <si>
    <t>27d89c442</t>
  </si>
  <si>
    <t>0d994ebdc55ef3b2276798c86f4b3a52ad2f117c</t>
  </si>
  <si>
    <t>0d994ebdc</t>
  </si>
  <si>
    <t>NEW FILE: Toolbar for compilers. ========</t>
  </si>
  <si>
    <t>NEW-FILE-Toolbar-for-compilers</t>
  </si>
  <si>
    <t>Wed, 3 Nov 1999 09:50:40 +0000</t>
  </si>
  <si>
    <t>34d5325d7de8e0df77d517fcc7102bed1db22a01</t>
  </si>
  <si>
    <t>34d5325d7</t>
  </si>
  <si>
    <t>a01c7737f2ab1178a110fac334bd0d75dd9eec52</t>
  </si>
  <si>
    <t>a01c7737f</t>
  </si>
  <si>
    <t>Imporoving Compilers's user interface (Windows). Ramzi.</t>
  </si>
  <si>
    <t>Imporoving-Compilers-s-user-interface-Windows</t>
  </si>
  <si>
    <t>Wed, 3 Nov 1999 09:45:26 +0000</t>
  </si>
  <si>
    <t>302bea7a6bced428f42fc6e11ccc477ca8f70cbc</t>
  </si>
  <si>
    <t>302bea7a6</t>
  </si>
  <si>
    <t>9ae38cbf5a9669e20a390a8700309fcf3c48a7e9</t>
  </si>
  <si>
    <t>9ae38cbf5</t>
  </si>
  <si>
    <t>Amaya Dialogs/Windows. Ramzi.</t>
  </si>
  <si>
    <t>Amaya-Dialogs-Windows</t>
  </si>
  <si>
    <t>Wed, 3 Nov 1999 09:44:44 +0000</t>
  </si>
  <si>
    <t>dda40292d8d574b8f272b1f3a5be151f3810b6ba</t>
  </si>
  <si>
    <t>dda40292d</t>
  </si>
  <si>
    <t>e6d78e76393767512199838139273159348d9af7</t>
  </si>
  <si>
    <t>e6d78e763</t>
  </si>
  <si>
    <t>Added HelpAccess to the Editor profile Charles McCN</t>
  </si>
  <si>
    <t>Added-HelpAccess-to-the-Editor-profile</t>
  </si>
  <si>
    <t>Mon, 1 Nov 1999 23:00:23 +0000</t>
  </si>
  <si>
    <t>22d36a634c4101b074b33f498bb313e167bdb510</t>
  </si>
  <si>
    <t>22d36a634</t>
  </si>
  <si>
    <t>b687d95dd15a0890886ba50fb30192fc6eea57ed</t>
  </si>
  <si>
    <t>b687d95dd</t>
  </si>
  <si>
    <t>GoToHome not static now - Irene Help windows can Open a new document from menu - Charles McCN</t>
  </si>
  <si>
    <t>GoToHome-not-static-now-Irene</t>
  </si>
  <si>
    <t>Mon, 1 Nov 1999 22:21:17 +0000</t>
  </si>
  <si>
    <t>6b5e8fdb772c0398125f27a9a5a20353d9dbc935</t>
  </si>
  <si>
    <t>6b5e8fdb7</t>
  </si>
  <si>
    <t>87dfd622c46e68e23c5b3c72ee25dd1a30e94fc3</t>
  </si>
  <si>
    <t>87dfd622c</t>
  </si>
  <si>
    <t>Added functions GoToHome, StopTransfer Charles McCN / Irene</t>
  </si>
  <si>
    <t>Added-functions-GoToHome-StopTransfer</t>
  </si>
  <si>
    <t>Mon, 1 Nov 1999 22:19:00 +0000</t>
  </si>
  <si>
    <t>3eef471e3568c588d03d701b1f69aab2f93da12c</t>
  </si>
  <si>
    <t>3eef471e3</t>
  </si>
  <si>
    <t>93c552a1ae6fa4734fb87e0a149b976c33f4a549</t>
  </si>
  <si>
    <t>93c552a1a</t>
  </si>
  <si>
    <t>Added Alt Home (for go home) and explanation of what keys are used (mostly) Charles McCN</t>
  </si>
  <si>
    <t>Added-Alt-Home-for-go-home-and-explanation-of-what-keys-are-used-mostly</t>
  </si>
  <si>
    <t>Mon, 1 Nov 1999 22:15:36 +0000</t>
  </si>
  <si>
    <t>fc32ed1bc452b90da821729d06c72708bfa19389</t>
  </si>
  <si>
    <t>fc32ed1bc</t>
  </si>
  <si>
    <t>ad63fc1ae77561cbf55079d556200080744f8321</t>
  </si>
  <si>
    <t>ad63fc1ae</t>
  </si>
  <si>
    <t>The HTMLP schema was broken Irene</t>
  </si>
  <si>
    <t>The-HTMLP-schema-was-broken</t>
  </si>
  <si>
    <t>Mon, 1 Nov 1999 21:19:59 +0000</t>
  </si>
  <si>
    <t>873c9bfd425cd9b7f67938e2bb2ede75f2994c96</t>
  </si>
  <si>
    <t>873c9bfd4</t>
  </si>
  <si>
    <t>87d84073b7304b14970b2317fb63ce59f3613482</t>
  </si>
  <si>
    <t>87d84073b</t>
  </si>
  <si>
    <t>Added some information about how to do things, and linked to style sheets page. Charles McCN</t>
  </si>
  <si>
    <t>Added-some-information-about-how-to-do-things-and-linked-to-style-sheets-page.-Charles-McCN</t>
  </si>
  <si>
    <t>Sat, 30 Oct 1999 23:24:43 +0000</t>
  </si>
  <si>
    <t>aa5134c1d822c127d65c8370fe4e3e85f70c46c4</t>
  </si>
  <si>
    <t>aa5134c1d</t>
  </si>
  <si>
    <t>a9eccb061f4195b42742dd9a231d87c741e04c67</t>
  </si>
  <si>
    <t>a9eccb061</t>
  </si>
  <si>
    <t>Split some keyboard stuff into submenus. Charles McCN</t>
  </si>
  <si>
    <t>Split-some-keyboard-stuff-into-submenus.-Charles-McCN</t>
  </si>
  <si>
    <t>Sat, 30 Oct 1999 23:24:00 +0000</t>
  </si>
  <si>
    <t>8ffe215f41c89257e061bae38675fe65a020f59e</t>
  </si>
  <si>
    <t>8ffe215f4</t>
  </si>
  <si>
    <t>ea4b23c67b6261c53a0fb4d5b87563c2a87387dd</t>
  </si>
  <si>
    <t>ea4b23c67</t>
  </si>
  <si>
    <t>Added some information and examples. Charles McCN</t>
  </si>
  <si>
    <t>Added-some-information-and-examples.-Charles-McCN</t>
  </si>
  <si>
    <t>Sat, 30 Oct 1999 23:22:52 +0000</t>
  </si>
  <si>
    <t>e325c94c9b7ccec1d70b283fe19fae31d432ec56</t>
  </si>
  <si>
    <t>e325c94c9</t>
  </si>
  <si>
    <t>8ac5465af646a83e6bda84d24e90c62ca6c78c10</t>
  </si>
  <si>
    <t>8ac5465af</t>
  </si>
  <si>
    <t>First versions of help about some types of elements. Charles McCN</t>
  </si>
  <si>
    <t>First-versions-of-help-about-some-types-of-elements.-Charles-McCN</t>
  </si>
  <si>
    <t>Sat, 30 Oct 1999 23:22:15 +0000</t>
  </si>
  <si>
    <t>6b2bb54013ba5646878fdd637858cc3af2810972</t>
  </si>
  <si>
    <t>6b2bb5401</t>
  </si>
  <si>
    <t>9481b4c29058bb8bc1d4dccdaf106d5ba0abfd69</t>
  </si>
  <si>
    <t>9481b4c29</t>
  </si>
  <si>
    <t>Added missing information types (and BDO) - Charles McCN</t>
  </si>
  <si>
    <t>Added-missing-information-types-and-BDO-Charles-McCN</t>
  </si>
  <si>
    <t>Sat, 30 Oct 1999 23:21:05 +0000</t>
  </si>
  <si>
    <t>36313da75da043dde78ed2b3294fc11f4026d668</t>
  </si>
  <si>
    <t>36313da75</t>
  </si>
  <si>
    <t>acf4e40315b2afeee3ab408545949e850391323c</t>
  </si>
  <si>
    <t>acf4e4031</t>
  </si>
  <si>
    <t>Added an internal link from adding Help to Adding dialogues Charles McCN</t>
  </si>
  <si>
    <t>Added-an-internal-link-from-adding-Help-to-Adding-dialogues</t>
  </si>
  <si>
    <t>Sat, 30 Oct 1999 22:18:09 +0000</t>
  </si>
  <si>
    <t>691fdf61d2fe921b2b25136ec04560a3cac339c8</t>
  </si>
  <si>
    <t>691fdf61d</t>
  </si>
  <si>
    <t>a776d901254eaf161ee022a76ce35e9e9e489628</t>
  </si>
  <si>
    <t>a776d9012</t>
  </si>
  <si>
    <t>Added Code button icon (Cour.gif) Charles McCN</t>
  </si>
  <si>
    <t>Added-Code-button-icon-Cour.gif</t>
  </si>
  <si>
    <t>Sat, 30 Oct 1999 19:04:12 +0000</t>
  </si>
  <si>
    <t>98e5100f2262f4ea913670bec7117d697f019d0c</t>
  </si>
  <si>
    <t>98e5100f2</t>
  </si>
  <si>
    <t>5c20e95b281c1193795bca6c3ec4be15bd89bd69</t>
  </si>
  <si>
    <t>5c20e95b2</t>
  </si>
  <si>
    <t>Added accessibility option for help menu (en, fr - de and tr are in english) Charles McCN</t>
  </si>
  <si>
    <t>Added-accessibility-option-for-help-menu-en-fr-de-and-tr-are-in-english</t>
  </si>
  <si>
    <t>Sat, 30 Oct 1999 17:21:51 +0000</t>
  </si>
  <si>
    <t>4686cc69fbaf14786000491598c9c698a6cfbab7</t>
  </si>
  <si>
    <t>4686cc69f</t>
  </si>
  <si>
    <t>9b342400efef0764ae1c7f3823781eafe370be7f</t>
  </si>
  <si>
    <t>9b342400e</t>
  </si>
  <si>
    <t>Added the page Access.html (ACCESS) to the help menu Charles McCN</t>
  </si>
  <si>
    <t>Added-the-page-Access.html-ACCESS-to-the-help-menu</t>
  </si>
  <si>
    <t>Sat, 30 Oct 1999 16:27:22 +0000</t>
  </si>
  <si>
    <t>59b478abf56c25b0e83ff022e63dbcba1b63d90c</t>
  </si>
  <si>
    <t>59b478abf</t>
  </si>
  <si>
    <t>8cc690b3b276b32a0aabf90568015e05d66dabc1</t>
  </si>
  <si>
    <t>8cc690b3b</t>
  </si>
  <si>
    <t>Check in again with access page linked. (I got a zero length file back before) CHarles McCN</t>
  </si>
  <si>
    <t>Check-in-again-with-access-page-linked.-I-got-a-zero-length-file-back-before</t>
  </si>
  <si>
    <t>Sat, 30 Oct 1999 16:26:19 +0000</t>
  </si>
  <si>
    <t>0452450197dc3b9c7574134d2edeaea2145b84fa</t>
  </si>
  <si>
    <t>e4ca933d9a0939920c80c0953a6beecc0c2a64ff</t>
  </si>
  <si>
    <t>e4ca933d9</t>
  </si>
  <si>
    <t>Help information about HTML element types. Not linked anywhere yet. Charles McCN</t>
  </si>
  <si>
    <t>Help-information-about-HTML-element-types.-Not-linked-anywhere-yet</t>
  </si>
  <si>
    <t>Fri, 29 Oct 1999 21:55:26 +0000</t>
  </si>
  <si>
    <t>ded3ca363c7fdd84788a1434c41a4de4586fabe1</t>
  </si>
  <si>
    <t>ded3ca363</t>
  </si>
  <si>
    <t>21b066cb150ac9a7cc2cb4a56843d58ad97faeb1</t>
  </si>
  <si>
    <t>21b066cb1</t>
  </si>
  <si>
    <t>The HTML elements, short description, and links to the spec. Hopefully I will have links to local help files for each elemensoon Charles McCN</t>
  </si>
  <si>
    <t>The-HTML-elements-short-description-and-links-to-the-spec.-Hopefully-I-will</t>
  </si>
  <si>
    <t>Fri, 29 Oct 1999 21:54:04 +0000</t>
  </si>
  <si>
    <t>d9bccdd73b1ddcaf9335d408548a1e79b605459b</t>
  </si>
  <si>
    <t>d9bccdd73</t>
  </si>
  <si>
    <t>8b3c14dd4990311a9576034e2a9332e8833f605f</t>
  </si>
  <si>
    <t>8b3c14dd4</t>
  </si>
  <si>
    <t>Find/Replace winthotcompilers. Ramzi.</t>
  </si>
  <si>
    <t>Find-Replace</t>
  </si>
  <si>
    <t>Fri, 29 Oct 1999 16:15:00 +0000</t>
  </si>
  <si>
    <t>b004377a189b9632ed4e5ce9d91cc092c5c945f0</t>
  </si>
  <si>
    <t>b004377a1</t>
  </si>
  <si>
    <t>ec4bc23dfd13762c2fb910527333c57cb1290787</t>
  </si>
  <si>
    <t>ec4bc23df</t>
  </si>
  <si>
    <t>Improving winthotcompilers's user interface. Ramzi.</t>
  </si>
  <si>
    <t>Improving-winthotcompilers-s-user-interface</t>
  </si>
  <si>
    <t>Fri, 29 Oct 1999 16:14:09 +0000</t>
  </si>
  <si>
    <t>ad478dda4fac652189dec3ab7db1b3c31c1fac29</t>
  </si>
  <si>
    <t>ad478dda4</t>
  </si>
  <si>
    <t>01816b413a79fea870de4e72e7ee530917bd7522</t>
  </si>
  <si>
    <t>01816b413</t>
  </si>
  <si>
    <t>Set the Save button only when it should be set Prepare the support of the Altavista page Irene</t>
  </si>
  <si>
    <t>Set-the-Save-button-only-when-it-should-be-set</t>
  </si>
  <si>
    <t>Fri, 29 Oct 1999 15:57:03 +0000</t>
  </si>
  <si>
    <t>51c3d49ba414367c0057547aa666d03fb5cd56f0</t>
  </si>
  <si>
    <t>51c3d49ba</t>
  </si>
  <si>
    <t>d5835fb9419307c763a40b62d73f89c17590a81b</t>
  </si>
  <si>
    <t>d5835fb94</t>
  </si>
  <si>
    <t>JK: moved the transdialogue msgs to the amamamsg file</t>
  </si>
  <si>
    <t>JK-moved-the-transdialogue-msgs-to-the-amamamsg-file</t>
  </si>
  <si>
    <t>Fri, 29 Oct 1999 14:54:20 +0000</t>
  </si>
  <si>
    <t>a833e4ddc1e6d3e200cc0972550fd05ee8db768a</t>
  </si>
  <si>
    <t>a833e4ddc</t>
  </si>
  <si>
    <t>87c0d3595daac4cb45a02aa01dc93134f99ffc17</t>
  </si>
  <si>
    <t>87c0d3595</t>
  </si>
  <si>
    <t>JK: moved the transdialogue to *-amayamsg</t>
  </si>
  <si>
    <t>JK-moved-the-transdialogue-to-amayamsg</t>
  </si>
  <si>
    <t>Fri, 29 Oct 1999 14:53:46 +0000</t>
  </si>
  <si>
    <t>bd331616192981a0d7f10fa670a4ea046d0aa967</t>
  </si>
  <si>
    <t>bd3316161</t>
  </si>
  <si>
    <t>310f993cdf1adeb41fb310e57fd63ca817c72366</t>
  </si>
  <si>
    <t>310f993cd</t>
  </si>
  <si>
    <t>Suppress these unused files. Irene</t>
  </si>
  <si>
    <t>Suppress-these-unused-files</t>
  </si>
  <si>
    <t>Fri, 29 Oct 1999 14:37:15 +0000</t>
  </si>
  <si>
    <t>7e405d8db04f0e6a3ec7ccc5f5b10f5b8ee1d680</t>
  </si>
  <si>
    <t>7e405d8db</t>
  </si>
  <si>
    <t>9493d4ab36a10403377290b3dc300ab507a20717</t>
  </si>
  <si>
    <t>9493d4ab3</t>
  </si>
  <si>
    <t>Integrate the Ly Ann patch that provides a scrolled window for windows compilers Irene</t>
  </si>
  <si>
    <t>Integrate-the-Ly-Ann-patch-that-provides-a-scrolled-window-for-windows-compilers</t>
  </si>
  <si>
    <t>Fri, 29 Oct 1999 14:05:56 +0000</t>
  </si>
  <si>
    <t>d37f8bcffec09ce3cc68a8a5840af115534da7e7</t>
  </si>
  <si>
    <t>d37f8bcff</t>
  </si>
  <si>
    <t>945a29338c8a857ac3627df4eab133365bc5c264</t>
  </si>
  <si>
    <t>945a29338</t>
  </si>
  <si>
    <t>Added entries for translating Amaya and Help entries -Jose</t>
  </si>
  <si>
    <t>Added-entries-for-translating-Amaya-and-Help-entries</t>
  </si>
  <si>
    <t>Fri, 29 Oct 1999 11:36:43 +0000</t>
  </si>
  <si>
    <t>f2f0b74046259fa99a27efc45af90526cb95a4ae</t>
  </si>
  <si>
    <t>f2f0b7404</t>
  </si>
  <si>
    <t>06554b035681aa4692c118ab5ce9612a54c46b3d</t>
  </si>
  <si>
    <t>06554b035</t>
  </si>
  <si>
    <t>Grouped all the help menu variables together in a .h file. -Jose</t>
  </si>
  <si>
    <t>Grouped-all-the-help-menu-variables-together-in-a-.h-file</t>
  </si>
  <si>
    <t>Fri, 29 Oct 1999 11:29:06 +0000</t>
  </si>
  <si>
    <t>b8eb7ed75768891c176d39e4d26c7009e7255946</t>
  </si>
  <si>
    <t>b8eb7ed75</t>
  </si>
  <si>
    <t>17663c04f8ab507bff5f7f0ad72f1057da47a407</t>
  </si>
  <si>
    <t>17663c04f</t>
  </si>
  <si>
    <t>When the backspace deleted a string, the final position of the cursor was wrong. Irene</t>
  </si>
  <si>
    <t>When-the-backspace-deleted-a-string-the-final-position-of-the-cursor</t>
  </si>
  <si>
    <t>Fri, 29 Oct 1999 09:34:08 +0000</t>
  </si>
  <si>
    <t>077e7938a4b0a8103a0aff510f8bf2c720632826</t>
  </si>
  <si>
    <t>077e7938a</t>
  </si>
  <si>
    <t>bb5b841f1cf298fa00e42b379705cb927b14f4ba</t>
  </si>
  <si>
    <t>bb5b841f1</t>
  </si>
  <si>
    <t>Accessibility in Amaya. Created 28 Oct 99 - Charles</t>
  </si>
  <si>
    <t>Accessibility-in-Amaya.-Created-28-Oct-99-Charles</t>
  </si>
  <si>
    <t>Thu, 28 Oct 1999 22:19:20 +0000</t>
  </si>
  <si>
    <t>a792587aa105b6e3b376c3e563a5fc84189d00ae</t>
  </si>
  <si>
    <t>a792587aa</t>
  </si>
  <si>
    <t>7472db16a754d6748b60d5e1022dd23bd8f49915</t>
  </si>
  <si>
    <t>7472db16a</t>
  </si>
  <si>
    <t>New math keys as sequences ctrl-m ctrl-something. Charles</t>
  </si>
  <si>
    <t>New-math-keys-as-sequences-ctrl-m-ctrl-something.-Charles</t>
  </si>
  <si>
    <t>Thu, 28 Oct 1999 22:18:09 +0000</t>
  </si>
  <si>
    <t>e0611cfb2acb7cc9ec490b6f82f0868c71689c45</t>
  </si>
  <si>
    <t>e0611cfb2</t>
  </si>
  <si>
    <t>a99813e95886c497287d188ce84ca9c220b09ee6</t>
  </si>
  <si>
    <t>a99813e95</t>
  </si>
  <si>
    <t>Added Accessibility page</t>
  </si>
  <si>
    <t>Added-Accessibility-page</t>
  </si>
  <si>
    <t>Thu, 28 Oct 1999 17:58:21 +0000</t>
  </si>
  <si>
    <t>05e0b907ee06d099574b6b19ae26048943f64d6e</t>
  </si>
  <si>
    <t>05e0b907e</t>
  </si>
  <si>
    <t>e867e58fdce130f92611a5ef682ad7371871dbf1</t>
  </si>
  <si>
    <t>e867e58fd</t>
  </si>
  <si>
    <t>Added Accessibility page afterwards</t>
  </si>
  <si>
    <t>Added-Accessibility-page-afterwards</t>
  </si>
  <si>
    <t>Thu, 28 Oct 1999 17:48:38 +0000</t>
  </si>
  <si>
    <t>d7b5fe101fe93f38597e0b3514aa55439cd19d15</t>
  </si>
  <si>
    <t>d7b5fe101</t>
  </si>
  <si>
    <t>69aaf9a3806ea1944fe7fb3db907a03abd9e7fcf</t>
  </si>
  <si>
    <t>69aaf9a38</t>
  </si>
  <si>
    <t>Bug fix: When saving an empty attribute a null character was generated in the HTML file. VQ</t>
  </si>
  <si>
    <t>Bug-fix-When-saving-an-empty-attribute-a-null-character-was-generated-in</t>
  </si>
  <si>
    <t>Thu, 28 Oct 1999 17:38:20 +0000</t>
  </si>
  <si>
    <t>9262517eac30987819a50541cd9de94f8f0b1834</t>
  </si>
  <si>
    <t>9262517ea</t>
  </si>
  <si>
    <t>cbaeeb7ef90c69a750c21c2e184959eb29af6be2</t>
  </si>
  <si>
    <t>cbaeeb7ef</t>
  </si>
  <si>
    <t>First version of Accessibility documentation</t>
  </si>
  <si>
    <t>First-version-of-Accessibility-documentation</t>
  </si>
  <si>
    <t>Thu, 28 Oct 1999 17:36:31 +0000</t>
  </si>
  <si>
    <t>dfe75226680a66a9172614eb469cb4648d658480</t>
  </si>
  <si>
    <t>dfe752266</t>
  </si>
  <si>
    <t>1e5c7683b77761d1a7a5ed6c38ecd51e756c31aa</t>
  </si>
  <si>
    <t>1e5c7683b</t>
  </si>
  <si>
    <t>Fixing some warning messages from the C compiler. VQ</t>
  </si>
  <si>
    <t>Fixing-some-warning-messages-from-the-C-compiler</t>
  </si>
  <si>
    <t>Thu, 28 Oct 1999 16:55:04 +0000</t>
  </si>
  <si>
    <t>e66d2d77fd1c150b127aa96172ffa63d165c6bf6</t>
  </si>
  <si>
    <t>e66d2d77f</t>
  </si>
  <si>
    <t>a3a724fe774c0a2a8b21e60a05585f44045e1c59</t>
  </si>
  <si>
    <t>a3a724fe7</t>
  </si>
  <si>
    <t>Bug fix: Amaya generated ="abbrvalue" instead of abbr="value"  The same bug occured for attributes axis and headers as well. VQ.</t>
  </si>
  <si>
    <t>Bug-fix-Amaya-generated-abbrvalue-instead-of-abbr-value-The-same</t>
  </si>
  <si>
    <t>Thu, 28 Oct 1999 16:37:38 +0000</t>
  </si>
  <si>
    <t>8a8f4accfaaeac728515e997500daf85b8cb536c</t>
  </si>
  <si>
    <t>8a8f4accf</t>
  </si>
  <si>
    <t>2557e1f73fd3410ab5eb884d3bda55b31552de56</t>
  </si>
  <si>
    <t>2557e1f73</t>
  </si>
  <si>
    <t>Find/Replace: an ifdef _WINDOWS was forgotten. Ramzi.</t>
  </si>
  <si>
    <t>Find-Replace-an-ifdef-_WINDOWS-was-forgotten</t>
  </si>
  <si>
    <t>Thu, 28 Oct 1999 14:36:10 +0000</t>
  </si>
  <si>
    <t>6af8dbdac71324d649e7650adf1511f7c64b4b0c</t>
  </si>
  <si>
    <t>6af8dbdac</t>
  </si>
  <si>
    <t>1c24e24a7a4731c78d29beb6d682139552552110</t>
  </si>
  <si>
    <t>1c24e24a7</t>
  </si>
  <si>
    <t>Bug fixed: Find/Replace (Windows). Ramzi.</t>
  </si>
  <si>
    <t>Bug-fixed-Find-Replace-Windows</t>
  </si>
  <si>
    <t>Thu, 28 Oct 1999 12:05:59 +0000</t>
  </si>
  <si>
    <t>456b257e88bb2259bf349afa4c347c90ecd0e00f</t>
  </si>
  <si>
    <t>456b257e8</t>
  </si>
  <si>
    <t>9841fb492adaf596248c4aa2efb002a8b4500159</t>
  </si>
  <si>
    <t>9841fb492</t>
  </si>
  <si>
    <t>A new Amaya screen shot Irene</t>
  </si>
  <si>
    <t>A-new-Amaya-screen-shot</t>
  </si>
  <si>
    <t>Thu, 28 Oct 1999 08:21:23 +0000</t>
  </si>
  <si>
    <t>ee0dedd75a71fe2f585b7514b1f6c120d443532f</t>
  </si>
  <si>
    <t>ee0dedd75</t>
  </si>
  <si>
    <t>976dc2dd95f2f8e629baaa8b83abedc249b34183</t>
  </si>
  <si>
    <t>976dc2dd9</t>
  </si>
  <si>
    <t>Added some functions for keyboard, cleaned up structure of functions bit.</t>
  </si>
  <si>
    <t>Added-some-functions-for-keyboard-cleaned-up-structure-of-functions-bit</t>
  </si>
  <si>
    <t>Wed, 27 Oct 1999 13:24:40 +0000</t>
  </si>
  <si>
    <t>bf4fd3feed70ed8bac7ec97de153f496a228114a</t>
  </si>
  <si>
    <t>bf4fd3fee</t>
  </si>
  <si>
    <t>d7e82d44257fcfd86466b2456880a915d880ce12</t>
  </si>
  <si>
    <t>d7e82d442</t>
  </si>
  <si>
    <t>Added lots of types, and a few sundry functions</t>
  </si>
  <si>
    <t>Added-lots-of-types-and-a-few-sundry-functions</t>
  </si>
  <si>
    <t>Wed, 27 Oct 1999 13:16:03 +0000</t>
  </si>
  <si>
    <t>a31339e09052640158587d106959581ad3a6e350</t>
  </si>
  <si>
    <t>a31339e09</t>
  </si>
  <si>
    <t>301b352e08af13d31e21ee15551bf46524b4b3f7</t>
  </si>
  <si>
    <t>301b352e0</t>
  </si>
  <si>
    <t>Dealing with math. parsing (Windows). Ramzi.</t>
  </si>
  <si>
    <t>Dealing-with-math.-parsing-Windows</t>
  </si>
  <si>
    <t>Wed, 27 Oct 1999 13:00:17 +0000</t>
  </si>
  <si>
    <t>311d59b5acaf5b9c3a482bf73168f43659569a97</t>
  </si>
  <si>
    <t>311d59b5a</t>
  </si>
  <si>
    <t>9573d2902f74576c9176f9617defa9daafeeb863</t>
  </si>
  <si>
    <t>9573d2902</t>
  </si>
  <si>
    <t>Patterns for math edition (Windows). Ramzi.</t>
  </si>
  <si>
    <t>Patterns-for-math-edition-Windows</t>
  </si>
  <si>
    <t>Wed, 27 Oct 1999 12:59:39 +0000</t>
  </si>
  <si>
    <t>043a55bd9408ed2e690bdb2d027380ccaa892030</t>
  </si>
  <si>
    <t>043a55bd9</t>
  </si>
  <si>
    <t>1c7b4dc75433ca84785272cf709a89c617dbd13b</t>
  </si>
  <si>
    <t>1c7b4dc75</t>
  </si>
  <si>
    <t>The winfows resource file was not up to date Irene</t>
  </si>
  <si>
    <t>The-winfows-resource-file-was-not-up-to-date</t>
  </si>
  <si>
    <t>Wed, 27 Oct 1999 12:14:49 +0000</t>
  </si>
  <si>
    <t>3b533d53e684c219dd72a71e4c8ee14fc960097a</t>
  </si>
  <si>
    <t>3b533d53e</t>
  </si>
  <si>
    <t>4822f071cadc84662e52669c6cf00a81fa0baa72</t>
  </si>
  <si>
    <t>4822f071c</t>
  </si>
  <si>
    <t>autonotify changes test</t>
  </si>
  <si>
    <t>autonotify-changes-test</t>
  </si>
  <si>
    <t>Wed, 27 Oct 1999 11:15:15 +0000</t>
  </si>
  <si>
    <t>4f596c8707ff28461c54329d0f0d5b5cabc5a4cc</t>
  </si>
  <si>
    <t>4f596c870</t>
  </si>
  <si>
    <t>d94c0ed7678913069000054935dc8e1346528702</t>
  </si>
  <si>
    <t>d94c0ed76</t>
  </si>
  <si>
    <t>Jose: autonotify test</t>
  </si>
  <si>
    <t>Jose-autonotify-test</t>
  </si>
  <si>
    <t>Wed, 27 Oct 1999 11:04:55 +0000</t>
  </si>
  <si>
    <t>62af2f6256f3399758cce228c5d50449cdbb8848</t>
  </si>
  <si>
    <t>62af2f625</t>
  </si>
  <si>
    <t>JK: autonotify test</t>
  </si>
  <si>
    <t>JK-autonotify-test</t>
  </si>
  <si>
    <t>Wed, 27 Oct 1999 11:04:20 +0000</t>
  </si>
  <si>
    <t>685577b1d0afff14071fb4e03d2eabd10a119591</t>
  </si>
  <si>
    <t>685577b1d</t>
  </si>
  <si>
    <t>1cc94c4c6b3e1ed41fdb2dee3c81128c6099f025</t>
  </si>
  <si>
    <t>1cc94c4c6</t>
  </si>
  <si>
    <t>more tests</t>
  </si>
  <si>
    <t>more-tests</t>
  </si>
  <si>
    <t>Wed, 27 Oct 1999 10:58:33 +0000</t>
  </si>
  <si>
    <t>94d85ce508c9f03344e5dd612291b219770b8415</t>
  </si>
  <si>
    <t>94d85ce50</t>
  </si>
  <si>
    <t>Wed, 27 Oct 1999 10:56:48 +0000</t>
  </si>
  <si>
    <t>9d8cca8080c299a39d1850d4886f96159ca5ca4e</t>
  </si>
  <si>
    <t>9d8cca808</t>
  </si>
  <si>
    <t>Wed, 27 Oct 1999 10:55:02 +0000</t>
  </si>
  <si>
    <t>eb07b37a8c7a16791ac5d901b4e9afa10142c3be</t>
  </si>
  <si>
    <t>eb07b37a8</t>
  </si>
  <si>
    <t>Wed, 27 Oct 1999 10:49:31 +0000</t>
  </si>
  <si>
    <t>f2f08cb08a998ea0a23e1d2df3a545863c3a9752</t>
  </si>
  <si>
    <t>f2f08cb08</t>
  </si>
  <si>
    <t>76884968d73b9a812b7915961dba229ef3aff629</t>
  </si>
  <si>
    <t>76884968d</t>
  </si>
  <si>
    <t>Wed, 27 Oct 1999 10:48:48 +0000</t>
  </si>
  <si>
    <t>46b4713076cbd8d59e2f08d1385833c4975dfd8f</t>
  </si>
  <si>
    <t>46b471307</t>
  </si>
  <si>
    <t>JK: automail test 10</t>
  </si>
  <si>
    <t>JK-automail-test-10</t>
  </si>
  <si>
    <t>Wed, 27 Oct 1999 10:48:06 +0000</t>
  </si>
  <si>
    <t>e9cb3b4cec6ae0aad7cc8522177502f4ff3993df</t>
  </si>
  <si>
    <t>e9cb3b4ce</t>
  </si>
  <si>
    <t>Jose: erased extra space</t>
  </si>
  <si>
    <t>Jose-erased-extra-space</t>
  </si>
  <si>
    <t>Wed, 27 Oct 1999 10:35:04 +0000</t>
  </si>
  <si>
    <t>421e801577879ba66de057307c11fe67d0fbe7cc</t>
  </si>
  <si>
    <t>421e80157</t>
  </si>
  <si>
    <t>automail test 9</t>
  </si>
  <si>
    <t>automail-test-9</t>
  </si>
  <si>
    <t>Wed, 27 Oct 1999 10:33:03 +0000</t>
  </si>
  <si>
    <t>6c9618e87ac20707950a10e1269ba0d78de6d659</t>
  </si>
  <si>
    <t>6c9618e87</t>
  </si>
  <si>
    <t>automail test 8</t>
  </si>
  <si>
    <t>automail-test-8</t>
  </si>
  <si>
    <t>Wed, 27 Oct 1999 10:29:36 +0000</t>
  </si>
  <si>
    <t>46b086e8574e67e5c654002107fa7787643eb6e9</t>
  </si>
  <si>
    <t>46b086e85</t>
  </si>
  <si>
    <t>JK: automail test 6</t>
  </si>
  <si>
    <t>JK-automail-test-6</t>
  </si>
  <si>
    <t>Wed, 27 Oct 1999 10:27:49 +0000</t>
  </si>
  <si>
    <t>0d2dc6de6848d154a6f10fa92dc5b4632d24783d</t>
  </si>
  <si>
    <t>0d2dc6de6</t>
  </si>
  <si>
    <t>automail test 5</t>
  </si>
  <si>
    <t>automail-test-5</t>
  </si>
  <si>
    <t>Wed, 27 Oct 1999 10:26:34 +0000</t>
  </si>
  <si>
    <t>12e54cdebc01179eadd0425a8851b30d2a1c9658</t>
  </si>
  <si>
    <t>12e54cdeb</t>
  </si>
  <si>
    <t>Expanded stuff. A few changes - watch for ALT-B and Alt-F for forward and back. The rest are in the menus - lots more types, and most other menus are complete Charles</t>
  </si>
  <si>
    <t>Expanded-stuff.-A-few-changes-watch-for-ALT-B-and-Alt-F-for-forward-and-back</t>
  </si>
  <si>
    <t>Wed, 27 Oct 1999 10:25:55 +0000</t>
  </si>
  <si>
    <t>cdc189e9138dc6909bf85b8b44aab824b63c3e44</t>
  </si>
  <si>
    <t>cdc189e91</t>
  </si>
  <si>
    <t>ca75e82a9792feed64f07f5f964b9d003ad1c820</t>
  </si>
  <si>
    <t>ca75e82a9</t>
  </si>
  <si>
    <t>automessage test (again)</t>
  </si>
  <si>
    <t>automessage-test-again</t>
  </si>
  <si>
    <t>Wed, 27 Oct 1999 10:12:33 +0000</t>
  </si>
  <si>
    <t>9428152b972d67360ac2f337e1e1f91e581ad487</t>
  </si>
  <si>
    <t>9428152b9</t>
  </si>
  <si>
    <t>e4a32093394b7da313e48f9865cf18111a8d5fe6</t>
  </si>
  <si>
    <t>e4a320933</t>
  </si>
  <si>
    <t>JK: automailer test</t>
  </si>
  <si>
    <t>JK-automailer-test</t>
  </si>
  <si>
    <t>Wed, 27 Oct 1999 10:05:54 +0000</t>
  </si>
  <si>
    <t>1053701fe6d6171bbd7abd2bd5f52ede05c590dc</t>
  </si>
  <si>
    <t>1053701fe</t>
  </si>
  <si>
    <t>5e90b073ca73685060152a95ffeb7abf5377db3f</t>
  </si>
  <si>
    <t>5e90b073c</t>
  </si>
  <si>
    <t>JK: auto-message test</t>
  </si>
  <si>
    <t>JK-auto-message-test</t>
  </si>
  <si>
    <t>Wed, 27 Oct 1999 10:04:40 +0000</t>
  </si>
  <si>
    <t>0feabf3ebeec44b525d2c6318dc82a0def8505f6</t>
  </si>
  <si>
    <t>0feabf3eb</t>
  </si>
  <si>
    <t>0ce822b3848f1115cb0fdf649cd3e62a9e38f26f</t>
  </si>
  <si>
    <t>0ce822b38</t>
  </si>
  <si>
    <t>JK: typo fix + auto-commit message test</t>
  </si>
  <si>
    <t>JK-typo-fix-auto-commit-message-test</t>
  </si>
  <si>
    <t>Wed, 27 Oct 1999 09:47:47 +0000</t>
  </si>
  <si>
    <t>a193d8d5090b317a03f4a5db23ffafffa94e5e37</t>
  </si>
  <si>
    <t>a193d8d50</t>
  </si>
  <si>
    <t>e769632dbc04823295caadfbc1fb5f3217bcf712</t>
  </si>
  <si>
    <t>e769632db</t>
  </si>
  <si>
    <t>Wed, 27 Oct 1999 09:41:37 +0000</t>
  </si>
  <si>
    <t>a26cd111f97f8ba86d74180d66bbb64dbbcc6d16</t>
  </si>
  <si>
    <t>a26cd111f</t>
  </si>
  <si>
    <t>fbb6f7285db3c7105e23a868a19e06b57edd811b</t>
  </si>
  <si>
    <t>fbb6f7285</t>
  </si>
  <si>
    <t>First pass at 2.2 doc by CMN. Added navigation arrows at bottom of pages, Added some stuff on Keyboard shortcuts, fixed a few minor errors.</t>
  </si>
  <si>
    <t>First-pass-at-2.2-doc-by-CMN.-Added-navigation-arrows-at-bottom-of-pages-Added-some-stuff-on-Keyboard-shortcuts-fixed-a-few-minor-errors</t>
  </si>
  <si>
    <t>Wed, 27 Oct 1999 08:49:47 +0000</t>
  </si>
  <si>
    <t>511a41f3c31b873f2f41618fa2dfc389bfe601ef</t>
  </si>
  <si>
    <t>511a41f3c</t>
  </si>
  <si>
    <t>71a9f818bbbb4186592b2241a2da2109dd9ea27c</t>
  </si>
  <si>
    <t>71a9f818b</t>
  </si>
  <si>
    <t>Wed, 27 Oct 1999 07:11:40 +0000</t>
  </si>
  <si>
    <t>13387dd2f09796f612250f12f8340c5f47e94151</t>
  </si>
  <si>
    <t>13387dd2f</t>
  </si>
  <si>
    <t>bbbe36c1b268a0ae4d101e260ca18f39c1a15391</t>
  </si>
  <si>
    <t>bbbe36c1b</t>
  </si>
  <si>
    <t>JK: HTML fixes</t>
  </si>
  <si>
    <t>JK-HTML-fixes</t>
  </si>
  <si>
    <t>Tue, 26 Oct 1999 17:57:19 +0000</t>
  </si>
  <si>
    <t>a5e2935d3478b5c82743ff020412e3effef4e953</t>
  </si>
  <si>
    <t>a5e2935d3</t>
  </si>
  <si>
    <t>80a38eea3ab6d3ee2687d6937ce0c3eea298ea42</t>
  </si>
  <si>
    <t>80a38eea3</t>
  </si>
  <si>
    <t>JK: doc update...</t>
  </si>
  <si>
    <t>Tue, 26 Oct 1999 17:48:14 +0000</t>
  </si>
  <si>
    <t>311c41fef7d06a5f1494f4ded3454cde75d67111</t>
  </si>
  <si>
    <t>311c41fef</t>
  </si>
  <si>
    <t>33a11be946da3178ea673bf5a226c2b6beff666e</t>
  </si>
  <si>
    <t>33a11be94</t>
  </si>
  <si>
    <t>Tue, 26 Oct 1999 17:38:24 +0000</t>
  </si>
  <si>
    <t>74e1d0829c36ea0ab04ba3dca9935726422edf54</t>
  </si>
  <si>
    <t>74e1d0829</t>
  </si>
  <si>
    <t>d8e9e0c43ac682ffc281e5676d31f6ac13583b92</t>
  </si>
  <si>
    <t>d8e9e0c43</t>
  </si>
  <si>
    <t>Tue, 26 Oct 1999 16:44:23 +0000</t>
  </si>
  <si>
    <t>d5b35f1cafa474a1669a9870157f7b0af654a9d5</t>
  </si>
  <si>
    <t>d5b35f1ca</t>
  </si>
  <si>
    <t>9a1826e554aaa1285ca875d63862bfcfe75d8242</t>
  </si>
  <si>
    <t>9a1826e55</t>
  </si>
  <si>
    <t>JK: new file</t>
  </si>
  <si>
    <t>JK-new-file</t>
  </si>
  <si>
    <t>Tue, 26 Oct 1999 16:16:57 +0000</t>
  </si>
  <si>
    <t>1c017417720f87991e6b83a825235fd2a2101441</t>
  </si>
  <si>
    <t>1c0174177</t>
  </si>
  <si>
    <t>206b7b46a3882b05cc4ec8ad9ca23fb6fd8fec6d</t>
  </si>
  <si>
    <t>206b7b46a</t>
  </si>
  <si>
    <t>JK: new doc page</t>
  </si>
  <si>
    <t>JK-new-doc-page</t>
  </si>
  <si>
    <t>Tue, 26 Oct 1999 15:28:05 +0000</t>
  </si>
  <si>
    <t>2684a81dab736e8b86440a843cdb6737f8e6585e</t>
  </si>
  <si>
    <t>2684a81da</t>
  </si>
  <si>
    <t>59567b01b1bbef4786a963be4c038e362dc5fb26</t>
  </si>
  <si>
    <t>59567b01b</t>
  </si>
  <si>
    <t>Drawing and painting. Ramzi.</t>
  </si>
  <si>
    <t>Drawing-and-painting</t>
  </si>
  <si>
    <t>Tue, 26 Oct 1999 15:27:15 +0000</t>
  </si>
  <si>
    <t>83a0bded80b3e66fe6586af61d1e30e72f2f7f0f</t>
  </si>
  <si>
    <t>83a0bded8</t>
  </si>
  <si>
    <t>729bf9adfa3231463d2040d8ff7de20a8ffb3327</t>
  </si>
  <si>
    <t>729bf9adf</t>
  </si>
  <si>
    <t>Tue, 26 Oct 1999 15:23:21 +0000</t>
  </si>
  <si>
    <t>4cf2fc06eb4277afb633e38000d11f46681798f5</t>
  </si>
  <si>
    <t>4cf2fc06e</t>
  </si>
  <si>
    <t>2c1ef0b1ab3912f92e722dc5033bf5461850f55c</t>
  </si>
  <si>
    <t>2c1ef0b1a</t>
  </si>
  <si>
    <t>Tue, 26 Oct 1999 15:15:48 +0000</t>
  </si>
  <si>
    <t>c0d424eecec45d1e0f6bf59ca39adfec720fe54b</t>
  </si>
  <si>
    <t>c0d424eec</t>
  </si>
  <si>
    <t>9fd8852b6af59ed3ec9216395957ce82498bf6c8</t>
  </si>
  <si>
    <t>9fd8852b6</t>
  </si>
  <si>
    <t>The delete selection was not protected against a drag at the end of a sting Irene</t>
  </si>
  <si>
    <t>The-delete-selection-was-not-protected-against-a-drag-at-the-end-of-a-sting</t>
  </si>
  <si>
    <t>Tue, 26 Oct 1999 14:42:08 +0000</t>
  </si>
  <si>
    <t>affc4de13b94e95e894fce98c87a6b88a327b456</t>
  </si>
  <si>
    <t>affc4de13</t>
  </si>
  <si>
    <t>1a39e15942e116f4a30045229fc79810dc540e03</t>
  </si>
  <si>
    <t>1a39e1594</t>
  </si>
  <si>
    <t>Tue, 26 Oct 1999 14:06:06 +0000</t>
  </si>
  <si>
    <t>71a5a21e4de475ac510a8d4500c86fcc25ea184a</t>
  </si>
  <si>
    <t>71a5a21e4</t>
  </si>
  <si>
    <t>32045a3bb6788cdcd5211ac0f262cd8d7b8f3cab</t>
  </si>
  <si>
    <t>32045a3bb</t>
  </si>
  <si>
    <t>Drawing Rectangles (Windows). Ramzi.</t>
  </si>
  <si>
    <t>Drawing-Rectangles-Windows</t>
  </si>
  <si>
    <t>Tue, 26 Oct 1999 13:27:05 +0000</t>
  </si>
  <si>
    <t>54b491392935a8309baebe30eabff272e471d0b7</t>
  </si>
  <si>
    <t>54b491392</t>
  </si>
  <si>
    <t>c915ef5847334cde66ade20828c412201e7508f7</t>
  </si>
  <si>
    <t>c915ef584</t>
  </si>
  <si>
    <t>Update for the Source view</t>
  </si>
  <si>
    <t>Update-for-the-Source-view</t>
  </si>
  <si>
    <t>Tue, 26 Oct 1999 13:23:34 +0000</t>
  </si>
  <si>
    <t>0c9c5bbc933d136f9ec0864ca36af0211ce7ca28</t>
  </si>
  <si>
    <t>0c9c5bbc9</t>
  </si>
  <si>
    <t>e8e5d3ceb7cc2fef500a422bf183edbea297b9e2</t>
  </si>
  <si>
    <t>e8e5d3ceb</t>
  </si>
  <si>
    <t>Resource for compilers Ramzi.</t>
  </si>
  <si>
    <t>Resource-for-compilers</t>
  </si>
  <si>
    <t>Tue, 26 Oct 1999 13:09:58 +0000</t>
  </si>
  <si>
    <t>ba07bc7f497aac43c8f8525fe73d450edb020ed4</t>
  </si>
  <si>
    <t>ba07bc7f4</t>
  </si>
  <si>
    <t>edcc3aaba566e709de21e5a1f3cf922dc08efd55</t>
  </si>
  <si>
    <t>edcc3aaba</t>
  </si>
  <si>
    <t>Restored documents after a crash were not set modified Irene</t>
  </si>
  <si>
    <t>Restored-documents-after-a-crash-were-not-set-modified</t>
  </si>
  <si>
    <t>Tue, 26 Oct 1999 12:31:58 +0000</t>
  </si>
  <si>
    <t>ae0e546cec289fe300c5fdf64a183a049e6b7d45</t>
  </si>
  <si>
    <t>ae0e546ce</t>
  </si>
  <si>
    <t>94b7a1f990653766a2de7b66be483f0aff4dbe65</t>
  </si>
  <si>
    <t>94b7a1f99</t>
  </si>
  <si>
    <t>Tue, 26 Oct 1999 11:14:54 +0000</t>
  </si>
  <si>
    <t>692327c9457a388173b8c4ffb14e1818a2a33aa6</t>
  </si>
  <si>
    <t>692327c94</t>
  </si>
  <si>
    <t>671b17a9afb9240b0075640982604bff6b0f8d80</t>
  </si>
  <si>
    <t>671b17a9a</t>
  </si>
  <si>
    <t>Changing the title of the Window according to the document loadeed. Ramzi.</t>
  </si>
  <si>
    <t>Changing-the-title-of-the-Window-according-to-the-document-loadeed</t>
  </si>
  <si>
    <t>Tue, 26 Oct 1999 11:04:26 +0000</t>
  </si>
  <si>
    <t>00d197030ed989f119a9166cebddc9236508fce3</t>
  </si>
  <si>
    <t>00d197030</t>
  </si>
  <si>
    <t>a39b49318659bddad902c142a55ea9686f828999</t>
  </si>
  <si>
    <t>a39b49318</t>
  </si>
  <si>
    <t>Tue, 26 Oct 1999 10:50:41 +0000</t>
  </si>
  <si>
    <t>1164ebd8eca4d8c9a65de30b4bbf07a7423d0ded</t>
  </si>
  <si>
    <t>1164ebd8e</t>
  </si>
  <si>
    <t>46bb43c5451df3521b64508e445e25f45bdd2bc7</t>
  </si>
  <si>
    <t>46bb43c54</t>
  </si>
  <si>
    <t>Tue, 26 Oct 1999 10:37:50 +0000</t>
  </si>
  <si>
    <t>fd2070740e002887a606c9bf052d057038f4fde1</t>
  </si>
  <si>
    <t>fd2070740</t>
  </si>
  <si>
    <t>d3be07a9f44e60571e73369c5b55d16168ec71fb</t>
  </si>
  <si>
    <t>d3be07a9f</t>
  </si>
  <si>
    <t>Changing the WIndow title according to the document loaded. Ramzi.</t>
  </si>
  <si>
    <t>Changing-the-WIndow-title-according-to-the-document-loaded</t>
  </si>
  <si>
    <t>Tue, 26 Oct 1999 10:29:53 +0000</t>
  </si>
  <si>
    <t>f2f1d5617ab1f1f48ad94dfe2c3d4cabc20ebbd4</t>
  </si>
  <si>
    <t>f2f1d5617</t>
  </si>
  <si>
    <t>d329a1bccdc54754de6e385974b4e4c8e6c4cc79</t>
  </si>
  <si>
    <t>d329a1bcc</t>
  </si>
  <si>
    <t>Changing the Window titole according to the document loaded. Ramzi.</t>
  </si>
  <si>
    <t>Changing-the-Window-titole-according-to-the-document-loaded</t>
  </si>
  <si>
    <t>Tue, 26 Oct 1999 10:29:10 +0000</t>
  </si>
  <si>
    <t>d61af7f3bf9f57e5556be46342f0178c94614a2c</t>
  </si>
  <si>
    <t>d61af7f3b</t>
  </si>
  <si>
    <t>f48517e05975d969c2e83784b5b3ff3242964d1c</t>
  </si>
  <si>
    <t>f48517e05</t>
  </si>
  <si>
    <t>JK: Removed a useless dependency which created a problem when compiling from scratch.</t>
  </si>
  <si>
    <t>JK-Removed-a-useless-dependency-which-created-a-problem-when-compiling-from</t>
  </si>
  <si>
    <t>Tue, 26 Oct 1999 09:59:50 +0000</t>
  </si>
  <si>
    <t>bf776e518d6cb32702d889ffd22e4a0f9532fd28</t>
  </si>
  <si>
    <t>bf776e518</t>
  </si>
  <si>
    <t>044284ae2a03d48a1e4428746509dc2555f84b45</t>
  </si>
  <si>
    <t>044284ae2</t>
  </si>
  <si>
    <t>JK: Added the images for the Prof. and Templ. menus.. + a link to the templates page.</t>
  </si>
  <si>
    <t>JK-Added-the-images-for-the-Prof.-and-Templ.-menus.-a-link-to-the</t>
  </si>
  <si>
    <t>Tue, 26 Oct 1999 09:41:50 +0000</t>
  </si>
  <si>
    <t>ab57b11ab492247fce361374834ceffc38335cf3</t>
  </si>
  <si>
    <t>ab57b11ab</t>
  </si>
  <si>
    <t>87aa83fab8dc78b2e3e32566239d1e567ea87b02</t>
  </si>
  <si>
    <t>87aa83fab</t>
  </si>
  <si>
    <t>Tue, 26 Oct 1999 09:21:53 +0000</t>
  </si>
  <si>
    <t>02c1c4cac58361ec080504c709fb12d8fb12a521</t>
  </si>
  <si>
    <t>02c1c4cac</t>
  </si>
  <si>
    <t>fa15d4c9837562d3ee2b3f27250543ffe65bd97f</t>
  </si>
  <si>
    <t>fa15d4c98</t>
  </si>
  <si>
    <t>Fixing a warning message</t>
  </si>
  <si>
    <t>Tue, 26 Oct 1999 09:18:57 +0000</t>
  </si>
  <si>
    <t>eac595a846ade5250d43640befedd30e109475ce</t>
  </si>
  <si>
    <t>eac595a84</t>
  </si>
  <si>
    <t>3368fa486a77421fb6a85d06e54eb39718090f4f</t>
  </si>
  <si>
    <t>3368fa486</t>
  </si>
  <si>
    <t>Handling the lang attribute on the root element</t>
  </si>
  <si>
    <t>Handling-the-lang-attribute-on-the-root-element</t>
  </si>
  <si>
    <t>Tue, 26 Oct 1999 09:14:57 +0000</t>
  </si>
  <si>
    <t>b67f51998ed73b4409f7a2d89d09f732d0922008</t>
  </si>
  <si>
    <t>b67f51998</t>
  </si>
  <si>
    <t>cd6245705cb5db1963ec0c0e2cd7de27fadca53c</t>
  </si>
  <si>
    <t>cd6245705</t>
  </si>
  <si>
    <t>JK: Added new entries for templates and profiles.</t>
  </si>
  <si>
    <t>JK-Added-new-entries-for-templates-and-profiles</t>
  </si>
  <si>
    <t>Tue, 26 Oct 1999 09:10:14 +0000</t>
  </si>
  <si>
    <t>2316b15b315cd4e2d0ffda12ad3d12c6151f824b</t>
  </si>
  <si>
    <t>2316b15b3</t>
  </si>
  <si>
    <t>daaee662849a3311b5ef3389bfb6a1ca0e01ce65</t>
  </si>
  <si>
    <t>daaee6628</t>
  </si>
  <si>
    <t>JK: Changed the text of Window size to Window Geometry... small typo fixes.</t>
  </si>
  <si>
    <t>JK-Changed-the-text-of-Window-size-to-Window-Geometry.-small-typo-fixes</t>
  </si>
  <si>
    <t>Tue, 26 Oct 1999 08:25:52 +0000</t>
  </si>
  <si>
    <t>495522e1f54e1b14ddfab4d6189ddb553781c6e6</t>
  </si>
  <si>
    <t>495522e1f</t>
  </si>
  <si>
    <t>8cabd8d3eea5f17a99af98e137103d91b0231018</t>
  </si>
  <si>
    <t>8cabd8d3e</t>
  </si>
  <si>
    <t>In search/replace, the replace string was lost when the user changed the document. Irene</t>
  </si>
  <si>
    <t>In-search-replace-the-replace-string-was-lost-when-the-user-changed-the-document</t>
  </si>
  <si>
    <t>Tue, 26 Oct 1999 08:02:41 +0000</t>
  </si>
  <si>
    <t>7550a188cf176a21ba61654eae96d15f9f215ee6</t>
  </si>
  <si>
    <t>7550a188c</t>
  </si>
  <si>
    <t>2ba1cee7be4ec5467c36a826546070154836c3b6</t>
  </si>
  <si>
    <t>2ba1cee7b</t>
  </si>
  <si>
    <t>Oops attributes are lost Irene</t>
  </si>
  <si>
    <t>Oops-attributes-are-lost</t>
  </si>
  <si>
    <t>Tue, 26 Oct 1999 07:46:40 +0000</t>
  </si>
  <si>
    <t>e9d0b58c325ab7097a913750ac5ecd97f6d37a60</t>
  </si>
  <si>
    <t>e9d0b58c3</t>
  </si>
  <si>
    <t>a458fb2f5fcd8950f4fc4233825635a78a1bbd64</t>
  </si>
  <si>
    <t>a458fb2f5</t>
  </si>
  <si>
    <t>Hide the attribute lang for TextFile documents. Fix Synchronization problems. Irene</t>
  </si>
  <si>
    <t>Hide-the-attribute-lang-for-TextFile-documents</t>
  </si>
  <si>
    <t>Tue, 26 Oct 1999 07:19:46 +0000</t>
  </si>
  <si>
    <t>7eb5b5a06a1aa1ca72172d71ec411cefc45f60db</t>
  </si>
  <si>
    <t>7eb5b5a06</t>
  </si>
  <si>
    <t>164463dcace24ce86b8ae9f4169160e278df404d</t>
  </si>
  <si>
    <t>164463dca</t>
  </si>
  <si>
    <t>Mon, 25 Oct 1999 16:28:57 +0000</t>
  </si>
  <si>
    <t>fcdabb927139b29dbb1478f220eead5f98eac191</t>
  </si>
  <si>
    <t>fcdabb927</t>
  </si>
  <si>
    <t>da3a7811462a1f3a4c39eef6bd1fff124c11cf91</t>
  </si>
  <si>
    <t>da3a78114</t>
  </si>
  <si>
    <t>Mon, 25 Oct 1999 16:16:39 +0000</t>
  </si>
  <si>
    <t>dc73bf1b12a246a6b739ec96ad705aee8850c721</t>
  </si>
  <si>
    <t>dc73bf1b1</t>
  </si>
  <si>
    <t>748a1f8f8c1e00ec08f4911a4915ee500623dd5d</t>
  </si>
  <si>
    <t>748a1f8f8</t>
  </si>
  <si>
    <t>PixelToPoint and PointToPixel. Ramzi.</t>
  </si>
  <si>
    <t>PixelToPoint-and-PointToPixel</t>
  </si>
  <si>
    <t>Mon, 25 Oct 1999 16:05:21 +0000</t>
  </si>
  <si>
    <t>a1962007256e23523f7d9d212f720c830e6100c4</t>
  </si>
  <si>
    <t>a19620072</t>
  </si>
  <si>
    <t>de3eb1b236f18f4e2ecf685dda20bd3ce566f300</t>
  </si>
  <si>
    <t>de3eb1b23</t>
  </si>
  <si>
    <t>JK: libwww crashed if we had a single window with pending requests and     we tried to close it. This would terminate the application without     having killed all the requests in the good order.</t>
  </si>
  <si>
    <t>JK-libwww-crashed-if-we-had-a-single-window-with-pending-requests-and</t>
  </si>
  <si>
    <t>Mon, 25 Oct 1999 15:44:19 +0000</t>
  </si>
  <si>
    <t>5bcb26aeb4c7ce11aa015e89b3b6744dba09aa7f</t>
  </si>
  <si>
    <t>5bcb26aeb</t>
  </si>
  <si>
    <t>0bcb893f6453ba2ff5cd5884bab791b6a0cfeb55</t>
  </si>
  <si>
    <t>0bcb893f6</t>
  </si>
  <si>
    <t>Cursor-Graphics</t>
  </si>
  <si>
    <t>Mon, 25 Oct 1999 15:43:26 +0000</t>
  </si>
  <si>
    <t>7577cbe62a50812926eca7cd762d2abe44b3a234</t>
  </si>
  <si>
    <t>7577cbe62</t>
  </si>
  <si>
    <t>b5729891779d4adde6e66acbdce9870f5984aae5</t>
  </si>
  <si>
    <t>b57298917</t>
  </si>
  <si>
    <t>fixing warning messages</t>
  </si>
  <si>
    <t>Mon, 25 Oct 1999 15:06:13 +0000</t>
  </si>
  <si>
    <t>ca252fd47280be14bb621f6b85ac4fe680f7b00e</t>
  </si>
  <si>
    <t>ca252fd47</t>
  </si>
  <si>
    <t>1c90226fda2a11f6494316775a73b1ba76010a61</t>
  </si>
  <si>
    <t>1c90226fd</t>
  </si>
  <si>
    <t>Fixing some warnings sent by the C compiler</t>
  </si>
  <si>
    <t>Fixing-some-warnings-sent-by-the-C-compiler</t>
  </si>
  <si>
    <t>Mon, 25 Oct 1999 14:51:52 +0000</t>
  </si>
  <si>
    <t>d191657d472d625adc077e12c72114dc9a35098e</t>
  </si>
  <si>
    <t>d191657d4</t>
  </si>
  <si>
    <t>7f73d3dd80132b1ccda493088a21306adfe37999</t>
  </si>
  <si>
    <t>7f73d3dd8</t>
  </si>
  <si>
    <t>Menu options + Win-Compiling.html + Cursor</t>
  </si>
  <si>
    <t>Menu-options</t>
  </si>
  <si>
    <t>Mon, 25 Oct 1999 13:44:48 +0000</t>
  </si>
  <si>
    <t>c32f2bc6e6f7c70763d5c82098cada7e96e56607</t>
  </si>
  <si>
    <t>c32f2bc6e</t>
  </si>
  <si>
    <t>1b59b14154a467eaa3a70eabe0a27bf3a985d973</t>
  </si>
  <si>
    <t>1b59b1415</t>
  </si>
  <si>
    <t>Menu options + Win-Compiling.html</t>
  </si>
  <si>
    <t>Mon, 25 Oct 1999 13:44:15 +0000</t>
  </si>
  <si>
    <t>eb2f6d26513293b985ff0897c56b2589c9068d62</t>
  </si>
  <si>
    <t>eb2f6d265</t>
  </si>
  <si>
    <t>ef7f201570c69a2132d013a363a84e2cb481c7ae</t>
  </si>
  <si>
    <t>ef7f20157</t>
  </si>
  <si>
    <t>With an extended selection the right arrow and the bottom arrow moved the selection relatively to the beginning of the selection instead of the end. Irene</t>
  </si>
  <si>
    <t>With-an-extended-selection-the-right-arrow-and-the-bottom-arrow-moved</t>
  </si>
  <si>
    <t>Mon, 25 Oct 1999 13:32:34 +0000</t>
  </si>
  <si>
    <t>3d13eaf4d2a2750d29d80bd79341a9d28face37f</t>
  </si>
  <si>
    <t>3d13eaf4d</t>
  </si>
  <si>
    <t>63e3dd6438a80fc53660a2d7dabe3ba0fb87b8d2</t>
  </si>
  <si>
    <t>63e3dd643</t>
  </si>
  <si>
    <t>JK: fixed diverse problems with the authentication dialogue under Windows</t>
  </si>
  <si>
    <t>JK-fixed-diverse-problems-with-the-authentication-dialogue-under-Windows</t>
  </si>
  <si>
    <t>Mon, 25 Oct 1999 13:24:29 +0000</t>
  </si>
  <si>
    <t>597fe5ab2d3fe2d949fabfdf3448146cd4b62ee2</t>
  </si>
  <si>
    <t>597fe5ab2</t>
  </si>
  <si>
    <t>be25adbb968c049f75c3ad71013e7798eea476e2</t>
  </si>
  <si>
    <t>be25adbb9</t>
  </si>
  <si>
    <t>Display math empty boxes on Windows Irene</t>
  </si>
  <si>
    <t>Display-math-empty-boxes-on-Windows</t>
  </si>
  <si>
    <t>Mon, 25 Oct 1999 13:10:15 +0000</t>
  </si>
  <si>
    <t>c473521501915ed9a17247e20e278a80f04a76d2</t>
  </si>
  <si>
    <t>c47352150</t>
  </si>
  <si>
    <t>6c21021ad900ea0a370deecac3673f50df779966</t>
  </si>
  <si>
    <t>6c21021ad</t>
  </si>
  <si>
    <t>Fixing some warnings from the C compiler</t>
  </si>
  <si>
    <t>Fixing-some-warnings-from-the-C-compiler</t>
  </si>
  <si>
    <t>Mon, 25 Oct 1999 10:48:28 +0000</t>
  </si>
  <si>
    <t>2f12db8b5d46b7c2d59a83ef88e8c059f9c000ce</t>
  </si>
  <si>
    <t>2f12db8b5</t>
  </si>
  <si>
    <t>0e021843370f5c12ddf4651e1c2876a71f771f93</t>
  </si>
  <si>
    <t>0e0218433</t>
  </si>
  <si>
    <t>Restoring the default profile</t>
  </si>
  <si>
    <t>Restoring-the-default-profile</t>
  </si>
  <si>
    <t>Mon, 25 Oct 1999 10:22:27 +0000</t>
  </si>
  <si>
    <t>43c8ba9adf6265c77817ba8f22a565c6682c85d1</t>
  </si>
  <si>
    <t>43c8ba9ad</t>
  </si>
  <si>
    <t>f962b6d739024bf28084262928038d1e2313ddf2</t>
  </si>
  <si>
    <t>f962b6d73</t>
  </si>
  <si>
    <t>Mon, 25 Oct 1999 10:14:38 +0000</t>
  </si>
  <si>
    <t>ed5bdfb6d2f37920ac7ac4084f6ccc9146860ac0</t>
  </si>
  <si>
    <t>ed5bdfb6d</t>
  </si>
  <si>
    <t>6b8f3824214977186d9242d0714d1dd6f5b7b183</t>
  </si>
  <si>
    <t>6b8f38242</t>
  </si>
  <si>
    <t>Change the name Zoom to Font zoom in the configuration menu Irene</t>
  </si>
  <si>
    <t>Change-the-name-Zoom-to-Font-zoom-in-the-configuration-menu</t>
  </si>
  <si>
    <t>Mon, 25 Oct 1999 08:53:02 +0000</t>
  </si>
  <si>
    <t>55e226b423bd2339e2b9863cad43314c043ed4ed</t>
  </si>
  <si>
    <t>55e226b42</t>
  </si>
  <si>
    <t>f6e8c886e2cce5341d3fa19eed4a818358edd89f</t>
  </si>
  <si>
    <t>f6e8c886e</t>
  </si>
  <si>
    <t>Bug fixes: - SaveAs on local file didn't updated the temporary directory .amaya/doc - Backspace at the end of a line could generate a merging with the nrxt element. Remove the view name from windows titles. Shortcut Ctrl F and Ctrt L toe create tatget+link Irene</t>
  </si>
  <si>
    <t>Mon, 25 Oct 1999 08:51:03 +0000</t>
  </si>
  <si>
    <t>e00989e2ef9b740e7d56861399fe924d323b44d7</t>
  </si>
  <si>
    <t>e00989e2e</t>
  </si>
  <si>
    <t>6783354bcd97806d95b583f3f1519b4c6c38a58f</t>
  </si>
  <si>
    <t>6783354bc</t>
  </si>
  <si>
    <t>Mon, 25 Oct 1999 08:34:13 +0000</t>
  </si>
  <si>
    <t>39ebf578f83f97f1cd3bf53e4b073d0ddeb0c33f</t>
  </si>
  <si>
    <t>39ebf578f</t>
  </si>
  <si>
    <t>eef55b05580677492d9998d4338767ca745c0820</t>
  </si>
  <si>
    <t>eef55b055</t>
  </si>
  <si>
    <t>Unicode-Cleaning-source-code</t>
  </si>
  <si>
    <t>Fri, 22 Oct 1999 15:29:45 +0000</t>
  </si>
  <si>
    <t>df1a21f06eebdb716e28e631eb40817009c12467</t>
  </si>
  <si>
    <t>df1a21f06</t>
  </si>
  <si>
    <t>27e8f502565135e5e93f2454b1e8d110b94fa1e6</t>
  </si>
  <si>
    <t>27e8f5025</t>
  </si>
  <si>
    <t>The Font zoom defined in Preferences-&gt;General zooms fonts in all windows but doesn't alter images sizes.</t>
  </si>
  <si>
    <t>The-Font-zoom-defined-in-Preferences-General-zooms-fonts-in-all-windows</t>
  </si>
  <si>
    <t xml:space="preserve">The page Configure.html and images GeneralMenu.gif, PublishMenu.gif has been_x000D_
updated._x000D_
Irene_x000D_
</t>
  </si>
  <si>
    <t>Fri, 22 Oct 1999 15:08:10 +0000</t>
  </si>
  <si>
    <t>cdf24bff24dd6fcd943162b351f5b2b5d99f7473</t>
  </si>
  <si>
    <t>cdf24bff2</t>
  </si>
  <si>
    <t>969674697d14d80c2888fdb57bd1b2552b2a8726</t>
  </si>
  <si>
    <t>Icon for Compilers. Ramzi.</t>
  </si>
  <si>
    <t>Icon-for-Compilers</t>
  </si>
  <si>
    <t>Fri, 22 Oct 1999 14:18:01 +0000</t>
  </si>
  <si>
    <t>39956b7ca2abf8ada8b7acbe3aeb39c2d658ad37</t>
  </si>
  <si>
    <t>39956b7ca</t>
  </si>
  <si>
    <t>be72503c32f04d9e2465058cec8ed9e3a8a3b889</t>
  </si>
  <si>
    <t>be72503c3</t>
  </si>
  <si>
    <t>Makefiles for Windoz. Ramzi.</t>
  </si>
  <si>
    <t>Fri, 22 Oct 1999 12:37:37 +0000</t>
  </si>
  <si>
    <t>84da4239632bc122df929fe512aa2c3c02bed5ae</t>
  </si>
  <si>
    <t>84da42396</t>
  </si>
  <si>
    <t>9c90fdd1d60ab3817c35a90b7a742ff2d1730f61</t>
  </si>
  <si>
    <t>9c90fdd1d</t>
  </si>
  <si>
    <t>Makefiles for Compilers. Ramzi.</t>
  </si>
  <si>
    <t>Makefiles-for-Compilers</t>
  </si>
  <si>
    <t>Fri, 22 Oct 1999 11:48:37 +0000</t>
  </si>
  <si>
    <t>c59e0052d7ecaddb069b411b81eac2424ee412bf</t>
  </si>
  <si>
    <t>c59e0052d</t>
  </si>
  <si>
    <t>8b89406e05131fb9cca00c3053233e3cdce4dfac</t>
  </si>
  <si>
    <t>8b89406e0</t>
  </si>
  <si>
    <t>Ramzi. Makefiles for Compilers</t>
  </si>
  <si>
    <t>Fri, 22 Oct 1999 11:39:15 +0000</t>
  </si>
  <si>
    <t>7281fc11e5857a03da2634672dcac5c05668a12f</t>
  </si>
  <si>
    <t>7281fc11e</t>
  </si>
  <si>
    <t>57bd2f1812c40daa72bcfdb416474b6f64bd907b</t>
  </si>
  <si>
    <t>57bd2f181</t>
  </si>
  <si>
    <t>Makefiles Windows compilers. Ramzi.</t>
  </si>
  <si>
    <t>Makefiles-Windows-compilers</t>
  </si>
  <si>
    <t>Fri, 22 Oct 1999 11:02:12 +0000</t>
  </si>
  <si>
    <t>ba7c13eda16083e7c833dee743bd52248886c418</t>
  </si>
  <si>
    <t>ba7c13eda</t>
  </si>
  <si>
    <t>c9866ce8a00b9fd586b9a29fb605708da6122885</t>
  </si>
  <si>
    <t>c9866ce8a</t>
  </si>
  <si>
    <t>Makefiles. R. G.</t>
  </si>
  <si>
    <t>Makefiles</t>
  </si>
  <si>
    <t>Fri, 22 Oct 1999 10:54:56 +0000</t>
  </si>
  <si>
    <t>3857ec9679b1603aad09c61c7ffbd39cb7e9a703</t>
  </si>
  <si>
    <t>3857ec967</t>
  </si>
  <si>
    <t>8fa273206d3d8112feb065f0ce7859dadfe09f3d</t>
  </si>
  <si>
    <t>8fa273206</t>
  </si>
  <si>
    <t>JK: There was a confusion in the libwww cache when Amaya added the default name (Overview.html) while saving to a URL ending in '/'. Added a new registry entry to activate the libwww debug... ENABLE_LIBWWW_DEBUG.</t>
  </si>
  <si>
    <t>JK-There-was-a-confusion-in-the-libwww-cache-when-Amaya-added</t>
  </si>
  <si>
    <t>Fri, 22 Oct 1999 09:09:38 +0000</t>
  </si>
  <si>
    <t>7a25c68bcbbc1aeaa194dc8af4c3e3b3eca9c9f6</t>
  </si>
  <si>
    <t>7a25c68bc</t>
  </si>
  <si>
    <t>4acc9e1041bcb7b884fbff9c507bb17db5d31ecc</t>
  </si>
  <si>
    <t>4acc9e104</t>
  </si>
  <si>
    <t>The backspace was not consistent. A selection is now added when the user hits an arrow button and there is no current selection in the document. Irene</t>
  </si>
  <si>
    <t>The-backspace-was-not-consistent</t>
  </si>
  <si>
    <t>Fri, 22 Oct 1999 07:29:08 +0000</t>
  </si>
  <si>
    <t>fb842c56f91f9aceb0085ec31185f3ce63d9d2cc</t>
  </si>
  <si>
    <t>fb842c56f</t>
  </si>
  <si>
    <t>4b1baf2fdd54b03ec8799d53433b411694197125</t>
  </si>
  <si>
    <t>4b1baf2fd</t>
  </si>
  <si>
    <t>Makefiles - compilers. R. G.</t>
  </si>
  <si>
    <t>Makefiles-compilers</t>
  </si>
  <si>
    <t>Thu, 21 Oct 1999 15:11:27 +0000</t>
  </si>
  <si>
    <t>0b271c76f265df96be7ebf7b860e7cfa7afa7940</t>
  </si>
  <si>
    <t>0b271c76f</t>
  </si>
  <si>
    <t>a255d87aafbceefc96855625d700975bc9ae5658</t>
  </si>
  <si>
    <t>a255d87aa</t>
  </si>
  <si>
    <t>Thu, 21 Oct 1999 14:56:50 +0000</t>
  </si>
  <si>
    <t>fddcd704f360cea74ffc6529a0c69c6491acce15</t>
  </si>
  <si>
    <t>fddcd704f</t>
  </si>
  <si>
    <t>bcd62941189f0728e4806be1bf2f191fd2b5e443</t>
  </si>
  <si>
    <t>bcd629411</t>
  </si>
  <si>
    <t>Makefiles for Windows. R. G.</t>
  </si>
  <si>
    <t>Makefiles-for-Windows</t>
  </si>
  <si>
    <t>Thu, 21 Oct 1999 14:44:10 +0000</t>
  </si>
  <si>
    <t>26756306e6c257cbea37f7636a0a026f2e1acce3</t>
  </si>
  <si>
    <t>26756306e</t>
  </si>
  <si>
    <t>829000a45f73eb8353c663bd74adce5985a54261</t>
  </si>
  <si>
    <t>829000a45</t>
  </si>
  <si>
    <t>JK: There was a memory leak when the download of a distant image failed.</t>
  </si>
  <si>
    <t>JK-There-was-a-memory-leak-when-the-download-of-a-distant-image-failed</t>
  </si>
  <si>
    <t>Thu, 21 Oct 1999 14:37:33 +0000</t>
  </si>
  <si>
    <t>4eb26ce125594ea63e04e525b2d1e25cfd8b1c06</t>
  </si>
  <si>
    <t>4eb26ce12</t>
  </si>
  <si>
    <t>f0dc9ccbf32fe8dc8d72afa8f4d9640fb84604dc</t>
  </si>
  <si>
    <t>f0dc9ccbf</t>
  </si>
  <si>
    <t>Compilers Makefiles. R. G.</t>
  </si>
  <si>
    <t>Compilers-Makefiles</t>
  </si>
  <si>
    <t>Thu, 21 Oct 1999 14:32:48 +0000</t>
  </si>
  <si>
    <t>57bec289e65fc87adab76584b186919940ac3c5c</t>
  </si>
  <si>
    <t>57bec289e</t>
  </si>
  <si>
    <t>bf6753bc64cd8a289aa2857a8d9197731847c42f</t>
  </si>
  <si>
    <t>bf6753bc6</t>
  </si>
  <si>
    <t>Use MAX_TXT_LEN istead of 1024 or 500 for avoiding confusion Irene</t>
  </si>
  <si>
    <t>Use-MAX_TXT_LEN-istead-of-1024-or-500-for-avoiding-confusion</t>
  </si>
  <si>
    <t>Thu, 21 Oct 1999 13:41:41 +0000</t>
  </si>
  <si>
    <t>102ef23f46e7288b62fa23a56f52db26df490198</t>
  </si>
  <si>
    <t>102ef23f4</t>
  </si>
  <si>
    <t>2ddcc0f27cf28c85c04fa371bd3a19d2cda39ddf</t>
  </si>
  <si>
    <t>2ddcc0f27</t>
  </si>
  <si>
    <t>Bug fixes: - local CSS files are now managed like remote ones. - protect the TtaFileUnlink function - warnings Irene</t>
  </si>
  <si>
    <t>Thu, 21 Oct 1999 10:16:35 +0000</t>
  </si>
  <si>
    <t>f73385461f6d7d13e26f9801c5a55696a693623d</t>
  </si>
  <si>
    <t>f73385461</t>
  </si>
  <si>
    <t>c56cf885915bfcf1d9c2d9a3c47d3efc18256d2f</t>
  </si>
  <si>
    <t>c56cf8859</t>
  </si>
  <si>
    <t>Memory leak in TtaSetStatus Irene</t>
  </si>
  <si>
    <t>Memory-leak-in-TtaSetStatus</t>
  </si>
  <si>
    <t>Wed, 20 Oct 1999 16:30:12 +0000</t>
  </si>
  <si>
    <t>d56a38338b8b634549df2eb0852a779707eeac9e</t>
  </si>
  <si>
    <t>d56a38338</t>
  </si>
  <si>
    <t>1beabf37e9bc4ae56e9bc9f5526ee3cbfe4a3e64</t>
  </si>
  <si>
    <t>1beabf37e</t>
  </si>
  <si>
    <t>JK: A make rule that works under linux didn't work under solaris (zlib depenceny).</t>
  </si>
  <si>
    <t>JK-A-make-rule-that-works-under-linux-didn-t-work-under-solaris-zlib</t>
  </si>
  <si>
    <t>Wed, 20 Oct 1999 14:46:38 +0000</t>
  </si>
  <si>
    <t>96424f9d1de98292fada1279f2c8f1b9f56e433f</t>
  </si>
  <si>
    <t>96424f9d1</t>
  </si>
  <si>
    <t>04a6c19afcc9406a9447d14cddc600c777e447c6</t>
  </si>
  <si>
    <t>04a6c19af</t>
  </si>
  <si>
    <t>JK: the makefile was calling libpng/libz. It should be libpng/zlib</t>
  </si>
  <si>
    <t>JK-the-makefile-was-calling-libpng-libz.-It-should-be-libpng-zlib</t>
  </si>
  <si>
    <t>Wed, 20 Oct 1999 13:53:28 +0000</t>
  </si>
  <si>
    <t>05a3f4b8b1821cd15597ebc9788effe34d766a50</t>
  </si>
  <si>
    <t>05a3f4b8b</t>
  </si>
  <si>
    <t>c534942bd8fac1a7d9d3cce44b16f5599e545d74</t>
  </si>
  <si>
    <t>c534942bd</t>
  </si>
  <si>
    <t>JK: when building from scratch, libwww was being built before libz, and this created a dependency problem</t>
  </si>
  <si>
    <t>JK-when-building-from-scratch-libwww-was-being-built-before-libz-and</t>
  </si>
  <si>
    <t>Wed, 20 Oct 1999 13:43:16 +0000</t>
  </si>
  <si>
    <t>9d47383882233128f4bd6683dddaceaa314b93aa</t>
  </si>
  <si>
    <t>9d4738388</t>
  </si>
  <si>
    <t>e21ce1eb53af084f4396d904aba17a9b0ae16843</t>
  </si>
  <si>
    <t>e21ce1eb5</t>
  </si>
  <si>
    <t>Add graphics in default configurations and remove ilu Add a shortcut for Synchronize and DoAction commands Irene</t>
  </si>
  <si>
    <t>Add-graphics-in-default-configurations-and-remove-ilu</t>
  </si>
  <si>
    <t>Wed, 20 Oct 1999 11:09:57 +0000</t>
  </si>
  <si>
    <t>2985f37af755af4f30faf75f3d35fc0b13b89494</t>
  </si>
  <si>
    <t>2985f37af</t>
  </si>
  <si>
    <t>8cddd2a4dd61e7083beefb13d47794cc70f3707e</t>
  </si>
  <si>
    <t>8cddd2a4d</t>
  </si>
  <si>
    <t>The function LLinkToPreviousTarget allows one to create a link to the previous created target. The function Synchronize synchronizes source/HTML views Irene</t>
  </si>
  <si>
    <t>The-function-LLinkToPreviousTarget-allows-one-to-create-a-link-to-the-previous</t>
  </si>
  <si>
    <t>Wed, 20 Oct 1999 10:41:16 +0000</t>
  </si>
  <si>
    <t>8932e40d7f9dc68300dd775fb7783b76594690c0</t>
  </si>
  <si>
    <t>8932e40d7</t>
  </si>
  <si>
    <t>eb040fdf2abec27644cf7fdab6c8faab0acc0710</t>
  </si>
  <si>
    <t>eb040fdf2</t>
  </si>
  <si>
    <t>Makefiles Windoz. R. G.</t>
  </si>
  <si>
    <t>Makefiles-Windoz</t>
  </si>
  <si>
    <t>Wed, 20 Oct 1999 09:03:28 +0000</t>
  </si>
  <si>
    <t>ac44a99ae5e3d5ed669a271df355f7729aae9f14</t>
  </si>
  <si>
    <t>ac44a99ae</t>
  </si>
  <si>
    <t>81ec5d8b4742d842a43bcb65afa56448b30d67d3</t>
  </si>
  <si>
    <t>81ec5d8b4</t>
  </si>
  <si>
    <t>Tue, 19 Oct 1999 18:01:16 +0000</t>
  </si>
  <si>
    <t>ecc087bc20d84801443783d4076ec1a13c7550c6</t>
  </si>
  <si>
    <t>ecc087bc2</t>
  </si>
  <si>
    <t>071f2761f73e59997e624f630db0ce8656df6e38</t>
  </si>
  <si>
    <t>071f2761f</t>
  </si>
  <si>
    <t>JK: IsXHTMLDoc was leaving an open fdescriptor each time it was called. ---------------------------------------------</t>
  </si>
  <si>
    <t>JK-IsXHTMLDoc-was-leaving-an-open-fdescriptor-each-time-it-was-called</t>
  </si>
  <si>
    <t>Tue, 19 Oct 1999 17:07:31 +0000</t>
  </si>
  <si>
    <t>c15357220b48056b4d4f7028056654031d8471c0</t>
  </si>
  <si>
    <t>c15357220</t>
  </si>
  <si>
    <t>a758891b72b79e634c54e3e51975c19473a37b73</t>
  </si>
  <si>
    <t>a758891b7</t>
  </si>
  <si>
    <t>Bugs fixed (Windows): - Transform menu - attribute menu: sometimes Attributes/Events/anyitem is not displayed. - Attributes: Enter Key allows to validate an attribute.</t>
  </si>
  <si>
    <t>Tue, 19 Oct 1999 14:33:58 +0000</t>
  </si>
  <si>
    <t>3010605c3723ae7db7af0c38c8d1d23bcb8056b6</t>
  </si>
  <si>
    <t>3010605c3</t>
  </si>
  <si>
    <t>2c0e96bf91489b5de03dd3c55a43f61bd905f4ae</t>
  </si>
  <si>
    <t>2c0e96bf9</t>
  </si>
  <si>
    <t>Tue, 19 Oct 1999 14:33:25 +0000</t>
  </si>
  <si>
    <t>eb2ae1afe477fb574bae7303937d69888b261fc0</t>
  </si>
  <si>
    <t>eb2ae1afe</t>
  </si>
  <si>
    <t>54f6d467d98873c951f8ad20157849160dddfadf</t>
  </si>
  <si>
    <t>54f6d467d</t>
  </si>
  <si>
    <t>JK: Added fixes proposed by PhilipH</t>
  </si>
  <si>
    <t>JK-Added-fixes-proposed-by-PhilipH</t>
  </si>
  <si>
    <t>Tue, 19 Oct 1999 14:07:59 +0000</t>
  </si>
  <si>
    <t>3aa49d25ecb95105d1b2a96c22bdc96a684c45f3</t>
  </si>
  <si>
    <t>3aa49d25e</t>
  </si>
  <si>
    <t>e461e825e3823d3387c7ae2ff97e6317b96789de</t>
  </si>
  <si>
    <t>e461e825e</t>
  </si>
  <si>
    <t>JK: Changed the text message in the Windows publishing conf menu ----------------------------------------------------------------</t>
  </si>
  <si>
    <t>JK-Changed-the-text-message-in-the-Windows-publishing-conf-menu</t>
  </si>
  <si>
    <t>Tue, 19 Oct 1999 13:46:24 +0000</t>
  </si>
  <si>
    <t>2ee30a8fc21b447102243bb5ab2c0f26beb7fffd</t>
  </si>
  <si>
    <t>2ee30a8fc</t>
  </si>
  <si>
    <t>cc5d983ec3ba5e1806f3d153bbd25d02ec8b4dc9</t>
  </si>
  <si>
    <t>cc5d983ec</t>
  </si>
  <si>
    <t>There was a bug int the generation of EDITORAPP.c Irene</t>
  </si>
  <si>
    <t>There-was-a-bug-int-the-generation-of-EDITORAPP.c</t>
  </si>
  <si>
    <t>Tue, 19 Oct 1999 13:40:18 +0000</t>
  </si>
  <si>
    <t>7a04faeebbf08c1da7fbb970c65e30a5107489f6</t>
  </si>
  <si>
    <t>7a04faeeb</t>
  </si>
  <si>
    <t>4b5d3e0dd9c91317a57c932d61571dff7a573372</t>
  </si>
  <si>
    <t>4b5d3e0dd</t>
  </si>
  <si>
    <t>Irene: bgcolor was being used in Windows without being initialized</t>
  </si>
  <si>
    <t>Irene-bgcolor-was-being-used-in-Windows-without-being-initialized</t>
  </si>
  <si>
    <t>Tue, 19 Oct 1999 11:13:36 +0000</t>
  </si>
  <si>
    <t>649f9f44e6e7e5a4df9b153b5d3bb7969206dcb2</t>
  </si>
  <si>
    <t>649f9f44e</t>
  </si>
  <si>
    <t>bdfb5fcdf2d2ccfe236f7b8a0efb5c10ea27dca2</t>
  </si>
  <si>
    <t>bdfb5fcdf</t>
  </si>
  <si>
    <t>Bug fix: Command Edit/Transform did not work in MathML.</t>
  </si>
  <si>
    <t>Bug-fix-Command-Edit-Transform-did-not-work-in-MathML</t>
  </si>
  <si>
    <t>Tue, 19 Oct 1999 08:39:24 +0000</t>
  </si>
  <si>
    <t>0d43e5b1a69397eaee02824c2c90d7db21b22a6c</t>
  </si>
  <si>
    <t>0d43e5b1a</t>
  </si>
  <si>
    <t>39ae7511fc9e805bfa724e941b0df80e60b8eafd</t>
  </si>
  <si>
    <t>39ae7511f</t>
  </si>
  <si>
    <t>Create a new section in EDITOR.A that allows the aplication to give access to a set of functions not connected to a menu. The first example is the function DoAction which follows a link or changes a form item. The Control Return didn't work well on Linux platforms Irene</t>
  </si>
  <si>
    <t>Create-a-new-section-in-EDITOR.A-that-allows-the-aplication-to-give</t>
  </si>
  <si>
    <t>Mon, 18 Oct 1999 16:05:07 +0000</t>
  </si>
  <si>
    <t>d7207d48731e9bab6452844a801becf9c080eabe</t>
  </si>
  <si>
    <t>d7207d487</t>
  </si>
  <si>
    <t>fc78f703f93fb8084b575e408c1e2af57beeb7d6</t>
  </si>
  <si>
    <t>fc78f703f</t>
  </si>
  <si>
    <t>Mon, 18 Oct 1999 13:33:01 +0000</t>
  </si>
  <si>
    <t>e2c90d96b1439a2c42a73105207fc795c321e908</t>
  </si>
  <si>
    <t>e2c90d96b</t>
  </si>
  <si>
    <t>ad00355a493b1ed1422cd637d9a44beafc20e3fd</t>
  </si>
  <si>
    <t>ad00355a4</t>
  </si>
  <si>
    <t>Bug fixes: - it was impossible to use option menu in the browser mode. - the paragraph re-formatting on Windows platforms was broken by a Ramzi modification   (27 June) Irene</t>
  </si>
  <si>
    <t>Mon, 18 Oct 1999 12:15:59 +0000</t>
  </si>
  <si>
    <t>285e3e091d088ac1e03442e9d282ad8eac423513</t>
  </si>
  <si>
    <t>285e3e091</t>
  </si>
  <si>
    <t>95ff99aedf1b9e45f515d30963500229223e4879</t>
  </si>
  <si>
    <t>95ff99aed</t>
  </si>
  <si>
    <t>JK: Part of the rewrite of the Makefiles, added a libwww option</t>
  </si>
  <si>
    <t>JK-Part-of-the-rewrite-of-the-Makefiles-added-a-libwww-option</t>
  </si>
  <si>
    <t>Fri, 15 Oct 1999 16:28:04 +0000</t>
  </si>
  <si>
    <t>674428e855066fd84348c84e1fbc04bd2da7843a</t>
  </si>
  <si>
    <t>9d72736a21e597c2a32e6a79b24d804c673d5022</t>
  </si>
  <si>
    <t>9d72736a2</t>
  </si>
  <si>
    <t>JK: Enhaced the Makefile fragments responsible for the compilation of libwww. Added compilation dependencies and avoided having two copies of libwww*.a in our working directories.</t>
  </si>
  <si>
    <t>JK-Enhaced-the-Makefile-fragments-responsible-for-the-compilation-of-libwww</t>
  </si>
  <si>
    <t>Fri, 15 Oct 1999 16:17:19 +0000</t>
  </si>
  <si>
    <t>565290582c7f4063c5938d580d47ca823b9ebeea</t>
  </si>
  <si>
    <t>91410ac45cd77e3d462157e8b0773d34eb4eee72</t>
  </si>
  <si>
    <t>91410ac45</t>
  </si>
  <si>
    <t>Cleaning code + Focus + Short Cuts</t>
  </si>
  <si>
    <t>Cleaning-code-Focus-Short-Cuts</t>
  </si>
  <si>
    <t>Fri, 15 Oct 1999 15:00:20 +0000</t>
  </si>
  <si>
    <t>504028ac9133396889400bb01b3b1c92698e0bd6</t>
  </si>
  <si>
    <t>504028ac9</t>
  </si>
  <si>
    <t>023b518cc983047416e89046bb7131dbe438468f</t>
  </si>
  <si>
    <t>023b518cc</t>
  </si>
  <si>
    <t>Fri, 15 Oct 1999 13:53:37 +0000</t>
  </si>
  <si>
    <t>3ebbefcb4669c977efa118a1d2edeec800764312</t>
  </si>
  <si>
    <t>3ebbefcb4</t>
  </si>
  <si>
    <t>5c6429fc3ff4e41c9129919edc9b844db399a326</t>
  </si>
  <si>
    <t>5c6429fc3</t>
  </si>
  <si>
    <t>Set document in Read_only mode when the profile doesn't define editing functions Disable buttons and buttons in Source view and Text documents The print crashed on Windows platform Irene</t>
  </si>
  <si>
    <t>Set-document-in-Read_only-mode-when-the-profile-doesn-t-define-editing-functions</t>
  </si>
  <si>
    <t>Fri, 15 Oct 1999 13:25:25 +0000</t>
  </si>
  <si>
    <t>b9533d78e9b7e9431276c570525b103d4e3fbe03</t>
  </si>
  <si>
    <t>b9533d78e</t>
  </si>
  <si>
    <t>d11c4e6bc9715486e70f9b25b5ec7fe033216f26</t>
  </si>
  <si>
    <t>d11c4e6bc</t>
  </si>
  <si>
    <t>The source code can now be saved remotely when it has been edited. Adding a short cut for opening the Source view (unix only)</t>
  </si>
  <si>
    <t>The-source-code-can-now-be-saved-remotely-when-it-has-been-edited</t>
  </si>
  <si>
    <t>Fri, 15 Oct 1999 11:07:05 +0000</t>
  </si>
  <si>
    <t>becd842795a4814fbcc4ee14ca488694374adf71</t>
  </si>
  <si>
    <t>becd84279</t>
  </si>
  <si>
    <t>db6172d2d84598038771666bbbdf361a19b89eb4</t>
  </si>
  <si>
    <t>db6172d2d</t>
  </si>
  <si>
    <t>Bugs fixed: - Some Memory management problems - Cleaning: Source code not needed by Windows - Focus: Short cuts - Unicode: cleaning source code</t>
  </si>
  <si>
    <t>Thu, 14 Oct 1999 13:36:46 +0000</t>
  </si>
  <si>
    <t>841540917dc3f49372ee5fb897d0cb2fd604887e</t>
  </si>
  <si>
    <t>64c97ea7e094c1d3b2dd4e84a09c5c96df20c493</t>
  </si>
  <si>
    <t>64c97ea7e</t>
  </si>
  <si>
    <t>JK: changed the phrasing of the automatic PUT redirection option.</t>
  </si>
  <si>
    <t>JK-changed-the-phrasing-of-the-automatic-PUT-redirection-option</t>
  </si>
  <si>
    <t>Thu, 14 Oct 1999 13:02:33 +0000</t>
  </si>
  <si>
    <t>557b4f0cb9d1f4aebcccbae2ddc0e45d1b109f8e</t>
  </si>
  <si>
    <t>557b4f0cb</t>
  </si>
  <si>
    <t>3f6c8538e9dda1bf237007845cb1a213217e46bb</t>
  </si>
  <si>
    <t>3f6c8538e</t>
  </si>
  <si>
    <t>JK: described the automatic PUT redirection option in the Publishing menu.</t>
  </si>
  <si>
    <t>JK-described-the-automatic-PUT-redirection-option-in-the-Publishing-menu</t>
  </si>
  <si>
    <t>Thu, 14 Oct 1999 13:00:17 +0000</t>
  </si>
  <si>
    <t>8fb5030af76ccc291e10e1b709a386f3cbbf9360</t>
  </si>
  <si>
    <t>8fb5030af</t>
  </si>
  <si>
    <t>48ee25857f7c2ed6f39bd61360a34602d43fa976</t>
  </si>
  <si>
    <t>48ee25857</t>
  </si>
  <si>
    <t>JK: changed the www-amaya-developers list to www-amaya-dev.</t>
  </si>
  <si>
    <t>JK-changed-the-www-amaya-developers-list-to-www-amaya-dev</t>
  </si>
  <si>
    <t>Thu, 14 Oct 1999 10:55:13 +0000</t>
  </si>
  <si>
    <t>ce4457dbf491aab0b6ceb114c52611c238e2c1cd</t>
  </si>
  <si>
    <t>ce4457dbf</t>
  </si>
  <si>
    <t>f3f87400ba81d260978589d99894ec2dd6142e4b</t>
  </si>
  <si>
    <t>f3f87400b</t>
  </si>
  <si>
    <t>Thu, 14 Oct 1999 08:07:23 +0000</t>
  </si>
  <si>
    <t>56d00bd897b85ecac692780ccb1f78dba75d0747</t>
  </si>
  <si>
    <t>56d00bd89</t>
  </si>
  <si>
    <t>ba5160c25971abcae1b09797e87baa24041e7a71</t>
  </si>
  <si>
    <t>ba5160c25</t>
  </si>
  <si>
    <t>Bug fix: when a table is at the end of a HTML page, such as the AmayaPage,   synchronization with the source view did not work for elements within that   table.</t>
  </si>
  <si>
    <t>Bug-fix-when-a-table-is-at-the-end-of-a-HTML-page-such-as-the-AmayaPage</t>
  </si>
  <si>
    <t>Thu, 14 Oct 1999 07:22:42 +0000</t>
  </si>
  <si>
    <t>2659a24bd6202835da206e6fe6fc151ad263c6e1</t>
  </si>
  <si>
    <t>2659a24bd</t>
  </si>
  <si>
    <t>ba8bb80564bf16bbc56ebed79de61a671cb19ab8</t>
  </si>
  <si>
    <t>ba8bb8056</t>
  </si>
  <si>
    <t>Bug fixes: - there was a formatting error when lines are updated - the undo after an aborted link creation crashed - buttons and menus didn't used the same function for Emphasis, ... Irene</t>
  </si>
  <si>
    <t>Wed, 13 Oct 1999 14:33:44 +0000</t>
  </si>
  <si>
    <t>38f56a742a8f8d978cfc1fe9f54329840b95a43a</t>
  </si>
  <si>
    <t>38f56a742</t>
  </si>
  <si>
    <t>b48f3525f8e4365faa0f0844a4fde2d31336f82c</t>
  </si>
  <si>
    <t>b48f3525f</t>
  </si>
  <si>
    <t>Wed, 13 Oct 1999 13:15:02 +0000</t>
  </si>
  <si>
    <t>d9510710656179edf961e9e70b08a01e2a129f04</t>
  </si>
  <si>
    <t>d95107106</t>
  </si>
  <si>
    <t>f93aa5f7d34b3cad4b90df56be9db6c809a34cb2</t>
  </si>
  <si>
    <t>f93aa5f7d</t>
  </si>
  <si>
    <t>Wed, 13 Oct 1999 11:11:17 +0000</t>
  </si>
  <si>
    <t>d3a1b2dfc6a02155356edea846161259df9926c1</t>
  </si>
  <si>
    <t>d3a1b2dfc</t>
  </si>
  <si>
    <t>41f527358d9cca46b6bd24a160cc384bdb4d6a6d</t>
  </si>
  <si>
    <t>41f527358</t>
  </si>
  <si>
    <t>Update the menu print to ignore style sheets Improve attribute menus and fix memory lacks Irene</t>
  </si>
  <si>
    <t>Update-the-menu-print-to-ignore-style-sheets</t>
  </si>
  <si>
    <t>Tue, 12 Oct 1999 13:28:41 +0000</t>
  </si>
  <si>
    <t>6272e93a330e580a384d4ac3c513fb57a40d89c6</t>
  </si>
  <si>
    <t>6272e93a3</t>
  </si>
  <si>
    <t>d7b2a4af84d46e35a3e66fb96303dacd554f4cd5</t>
  </si>
  <si>
    <t>d7b2a4af8</t>
  </si>
  <si>
    <t>JK: Relative URLs beginning with a "../../ " path were being simplifed into "../</t>
  </si>
  <si>
    <t>JK-Relative-URLs-beginning-with-a-.-.-path-were-being-simplifed-into</t>
  </si>
  <si>
    <t>Tue, 12 Oct 1999 12:27:46 +0000</t>
  </si>
  <si>
    <t>5a213180dfb0cd8c5f9975feaee6432cf0571287</t>
  </si>
  <si>
    <t>5a213180d</t>
  </si>
  <si>
    <t>01cb1c2fa212b6adfe7bf2d8eeb361ba573115d4</t>
  </si>
  <si>
    <t>01cb1c2fa</t>
  </si>
  <si>
    <t>JK: Relative URLs beginning with a "../../ " path were being simplifed into "../"</t>
  </si>
  <si>
    <t>Tue, 12 Oct 1999 12:26:58 +0000</t>
  </si>
  <si>
    <t>4506f4885efce517792f93de3b81695c2bdf497c</t>
  </si>
  <si>
    <t>4506f4885</t>
  </si>
  <si>
    <t>f81fb887b2094e3c999d4431afa45f3c91fab85d</t>
  </si>
  <si>
    <t>f81fb887b</t>
  </si>
  <si>
    <t>Synchronization of HTML elements and corresponding markup in the source view is shown by an index in the left margin.</t>
  </si>
  <si>
    <t>Synchronization-of-HTML-elements-and-corresponding-markup-in-the-source</t>
  </si>
  <si>
    <t>Tue, 12 Oct 1999 10:57:22 +0000</t>
  </si>
  <si>
    <t>cdebdb679970af719d9d1c55f7236a2415841919</t>
  </si>
  <si>
    <t>cdebdb679</t>
  </si>
  <si>
    <t>d266fd95b1d28f733817528096b251b5cf061677</t>
  </si>
  <si>
    <t>d266fd95b</t>
  </si>
  <si>
    <t>Set transparent back ground</t>
  </si>
  <si>
    <t>Set-transparent-back-ground</t>
  </si>
  <si>
    <t>Tue, 12 Oct 1999 10:15:21 +0000</t>
  </si>
  <si>
    <t>686b1cf94d1cc0575a91461c715b8a32bf0dc32c</t>
  </si>
  <si>
    <t>686b1cf94</t>
  </si>
  <si>
    <t>3e210ef22fe047f76e19300a5a02e8225088456e</t>
  </si>
  <si>
    <t>3e210ef22</t>
  </si>
  <si>
    <t>Adding index.gif</t>
  </si>
  <si>
    <t>Adding-index.gif</t>
  </si>
  <si>
    <t>Tue, 12 Oct 1999 09:19:22 +0000</t>
  </si>
  <si>
    <t>36c5a341c6ddd4e82217aba330865bfd5ae99a22</t>
  </si>
  <si>
    <t>36c5a341c</t>
  </si>
  <si>
    <t>1e2a7d8727aadc82b58791f993e10d7338fdf26e</t>
  </si>
  <si>
    <t>1e2a7d872</t>
  </si>
  <si>
    <t>Avoid to free the Highlight attribute when the document is already closed.</t>
  </si>
  <si>
    <t>Avoid-to-free-the-Highlight-attribute-when-the-document-is-already-closed</t>
  </si>
  <si>
    <t>Mon, 11 Oct 1999 17:27:49 +0000</t>
  </si>
  <si>
    <t>c98fc26ea2cf5d45ef3a381a17f26868ebf03241</t>
  </si>
  <si>
    <t>c98fc26ea</t>
  </si>
  <si>
    <t>ab3639c69c7014bb02bbbd61bad38fe7896bbd3e</t>
  </si>
  <si>
    <t>ab3639c69</t>
  </si>
  <si>
    <t>Highlight the first selected element in the source view. Scroll the source to schow the selected element when opening the source view.</t>
  </si>
  <si>
    <t>Highlight-the-first-selected-element-in-the-source-view</t>
  </si>
  <si>
    <t>Mon, 11 Oct 1999 16:47:27 +0000</t>
  </si>
  <si>
    <t>7a3ca3ef967864fc19cdad132068a55e5e44837e</t>
  </si>
  <si>
    <t>7a3ca3ef9</t>
  </si>
  <si>
    <t>381cebed9aba381823342d181408e63ae477a9eb</t>
  </si>
  <si>
    <t>381cebed9</t>
  </si>
  <si>
    <t>ThotInput + short cuts + Zoom (Windoz) + Cleaning Unicode. Ramzi.</t>
  </si>
  <si>
    <t>ThotInput-short-cuts-Zoom-Windoz-Cleaning-Unicode</t>
  </si>
  <si>
    <t>Mon, 11 Oct 1999 14:37:26 +0000</t>
  </si>
  <si>
    <t>ad14177426fdc24be9ecadf9cba569a51a4a6afc</t>
  </si>
  <si>
    <t>ad1417742</t>
  </si>
  <si>
    <t>23f1b001ff8529ed2cc57462b20c8738404503e0</t>
  </si>
  <si>
    <t>23f1b001f</t>
  </si>
  <si>
    <t>ThotInput + short cuts + Zoom (Windoz). Ramzi.</t>
  </si>
  <si>
    <t>ThotInput-short-cuts-Zoom-Windoz</t>
  </si>
  <si>
    <t>Mon, 11 Oct 1999 14:36:40 +0000</t>
  </si>
  <si>
    <t>56b4353770863529509445c27e765eea51d49606</t>
  </si>
  <si>
    <t>56b435377</t>
  </si>
  <si>
    <t>6a3389b735fe1f05bb61a8df3b03fccaf0b6fc1e</t>
  </si>
  <si>
    <t>6a3389b73</t>
  </si>
  <si>
    <t>Mon, 11 Oct 1999 14:08:38 +0000</t>
  </si>
  <si>
    <t>57319784ed65625b92f9418583db1bb520ce1fc1</t>
  </si>
  <si>
    <t>57319784e</t>
  </si>
  <si>
    <t>864a811309c99728d15977edde4875d2b78fa5a5</t>
  </si>
  <si>
    <t>864a81130</t>
  </si>
  <si>
    <t>Some warning fixes, detected while compiling under Windows</t>
  </si>
  <si>
    <t>Some-warning-fixes-detected-while-compiling-under-Windows</t>
  </si>
  <si>
    <t>Mon, 11 Oct 1999 14:05:33 +0000</t>
  </si>
  <si>
    <t>8b07076795811471ec38bf2c22746454a0f9398c</t>
  </si>
  <si>
    <t>8b0707679</t>
  </si>
  <si>
    <t>4fba906ff4219a3ea57399c47099365bb2cf2d15</t>
  </si>
  <si>
    <t>4fba906ff</t>
  </si>
  <si>
    <t>JK: new dsp file for compiling the annotlib</t>
  </si>
  <si>
    <t>JK-new-dsp-file-for-compiling-the-annotlib</t>
  </si>
  <si>
    <t>Mon, 11 Oct 1999 14:04:30 +0000</t>
  </si>
  <si>
    <t>d6531396c022d28787075ea54a03e4fd5adc960f</t>
  </si>
  <si>
    <t>d6531396c</t>
  </si>
  <si>
    <t>be4dabf9db1c80a23bcbde149adfbcd230552c40</t>
  </si>
  <si>
    <t>be4dabf9d</t>
  </si>
  <si>
    <t>JK: New feature for authorizing the domains where a PUT can be redirected.</t>
  </si>
  <si>
    <t>JK-New-feature-for-authorizing-the-domains-where-a-PUT-can-be</t>
  </si>
  <si>
    <t>Mon, 11 Oct 1999 13:52:48 +0000</t>
  </si>
  <si>
    <t>22251483c4ca4282498994ccf5cc06afd06c291e</t>
  </si>
  <si>
    <t>22251483c</t>
  </si>
  <si>
    <t>546879f2683d8358055c4e2e4924fae3c3bd2f81</t>
  </si>
  <si>
    <t>546879f26</t>
  </si>
  <si>
    <t>JK: Typo fix, an index was being referenced as doc instead of as sourceDoc</t>
  </si>
  <si>
    <t>JK-Typo-fix-an-index-was-being-referenced-as-doc-instead-of-as-sourceDoc</t>
  </si>
  <si>
    <t>Mon, 11 Oct 1999 13:46:59 +0000</t>
  </si>
  <si>
    <t>332548deab8d750bba938b1849485e2d331c39b2</t>
  </si>
  <si>
    <t>332548dea</t>
  </si>
  <si>
    <t>2e2ed8a70e73cbf7270e402b3d1634c633927cea</t>
  </si>
  <si>
    <t>2e2ed8a70</t>
  </si>
  <si>
    <t>JK: Added a Safe PUT (allow redirect) menu on windows</t>
  </si>
  <si>
    <t>JK-Added-a-Safe-PUT-allow-redirect-menu-on-windows</t>
  </si>
  <si>
    <t>Mon, 11 Oct 1999 13:34:21 +0000</t>
  </si>
  <si>
    <t>f44a0e46728225c1e18cd58d2b7790cb158d6f99</t>
  </si>
  <si>
    <t>f44a0e467</t>
  </si>
  <si>
    <t>ffda4705eaf6214ef3ce2f257a7bedb6b82acb3f</t>
  </si>
  <si>
    <t>ffda4705e</t>
  </si>
  <si>
    <t>JK: new messages for the safe put dialogue</t>
  </si>
  <si>
    <t>JK-new-messages-for-the-safe-put-dialogue</t>
  </si>
  <si>
    <t>Mon, 11 Oct 1999 13:14:28 +0000</t>
  </si>
  <si>
    <t>5598b0068923640a1e66592c92ea4364b9cab73a</t>
  </si>
  <si>
    <t>5598b0068</t>
  </si>
  <si>
    <t>021b688ad8efc3117908f6ee2b35f586ce324d2b</t>
  </si>
  <si>
    <t>021b688ad</t>
  </si>
  <si>
    <t>There was a wrong PATH_SEP in win-thot.rc Irene</t>
  </si>
  <si>
    <t>There-was-a-wrong-PATH_SEP-in-win-thot.rc</t>
  </si>
  <si>
    <t>Mon, 11 Oct 1999 09:48:52 +0000</t>
  </si>
  <si>
    <t>b0331dc35800cc5de47766549b6a8715f18bb058</t>
  </si>
  <si>
    <t>b0331dc35</t>
  </si>
  <si>
    <t>d1d61de7cf0331d1d18bbd6be35e6663fae715a5</t>
  </si>
  <si>
    <t>d1d61de7c</t>
  </si>
  <si>
    <t>Avoid compilation warnings on profiles Irene</t>
  </si>
  <si>
    <t>Avoid-compilation-warnings-on-profiles</t>
  </si>
  <si>
    <t>Mon, 11 Oct 1999 08:13:05 +0000</t>
  </si>
  <si>
    <t>c13e981742554f646e20f04113551bd62cbf660a</t>
  </si>
  <si>
    <t>c13e98174</t>
  </si>
  <si>
    <t>aaa43c96e543ad71b75be3747eee35d74d47241b</t>
  </si>
  <si>
    <t>aaa43c96e</t>
  </si>
  <si>
    <t>Move gtk includes into thot_gui.h Irene</t>
  </si>
  <si>
    <t>Move-gtk-includes-into-thot_gui.h</t>
  </si>
  <si>
    <t>Mon, 11 Oct 1999 07:38:54 +0000</t>
  </si>
  <si>
    <t>4542d6cbaddb27ce1036bee0d225804bdac58c7c</t>
  </si>
  <si>
    <t>4542d6cba</t>
  </si>
  <si>
    <t>44ee6c70ebe25c074dd4f39f3f99a993f22c6f63</t>
  </si>
  <si>
    <t>44ee6c70e</t>
  </si>
  <si>
    <t>Fri, 8 Oct 1999 16:58:29 +0000</t>
  </si>
  <si>
    <t>e56463c75a14042c122bbc090b4de7faa70beb68</t>
  </si>
  <si>
    <t>e56463c75</t>
  </si>
  <si>
    <t>c14b9fa04ca1879f86c06d9234bccb4889ac2b92</t>
  </si>
  <si>
    <t>c14b9fa04</t>
  </si>
  <si>
    <t>JK: Fixed a mem alloc bug in the escape entity (%20) code.</t>
  </si>
  <si>
    <t>JK-Fixed-a-mem-alloc-bug-in-the-escape-entity-20-code</t>
  </si>
  <si>
    <t>Fri, 8 Oct 1999 15:33:33 +0000</t>
  </si>
  <si>
    <t>7e310e4575ad5aec976bc3d777ddb44b08a8658c</t>
  </si>
  <si>
    <t>7e310e457</t>
  </si>
  <si>
    <t>53c4d5696ea85274413a92471761762a0453e432</t>
  </si>
  <si>
    <t>53c4d5696</t>
  </si>
  <si>
    <t>Fri, 8 Oct 1999 15:22:17 +0000</t>
  </si>
  <si>
    <t>e453a820b077092139b2c564727ef5481f59dbec</t>
  </si>
  <si>
    <t>e453a820b</t>
  </si>
  <si>
    <t>80c14aea94fb45d49c31a3d7bc04c714b777bc12</t>
  </si>
  <si>
    <t>80c14aea9</t>
  </si>
  <si>
    <t>Fri, 8 Oct 1999 15:20:32 +0000</t>
  </si>
  <si>
    <t>4618a3c7bd99c94fd58c67e75bffc123a81dec5a</t>
  </si>
  <si>
    <t>4618a3c7b</t>
  </si>
  <si>
    <t>69e730ae1a3cc1e63472923f871e8f26dace7917</t>
  </si>
  <si>
    <t>69e730ae1</t>
  </si>
  <si>
    <t>Improved: ThotInput, Shot cuts for Windows.</t>
  </si>
  <si>
    <t>Improved-ThotInput-Shot-cuts-for-Windows</t>
  </si>
  <si>
    <t>Fri, 8 Oct 1999 14:51:29 +0000</t>
  </si>
  <si>
    <t>04739644963d4e852c75f0800be47713667ad1ac</t>
  </si>
  <si>
    <t>998d480ae0ed852dec4b74f5ebec1e8122f85d1e</t>
  </si>
  <si>
    <t>998d480ae</t>
  </si>
  <si>
    <t>A new generation of profiles support in Amaya Irene</t>
  </si>
  <si>
    <t>A-new-generation-of-profiles-support-in-Amaya</t>
  </si>
  <si>
    <t>Fri, 8 Oct 1999 14:24:16 +0000</t>
  </si>
  <si>
    <t>aa51f9f24352c056587928e3c0a2faeca24b906e</t>
  </si>
  <si>
    <t>aa51f9f24</t>
  </si>
  <si>
    <t>d32aaa38e9681edcbde83700c0b491c8f53a9a5e</t>
  </si>
  <si>
    <t>d32aaa38e</t>
  </si>
  <si>
    <t>JK: temporarily reverting to the previous version</t>
  </si>
  <si>
    <t>JK-temporarily-reverting-to-the-previous-version</t>
  </si>
  <si>
    <t>Fri, 8 Oct 1999 13:09:58 +0000</t>
  </si>
  <si>
    <t>e3dc1f59f4fd0bc743e4ad77f8d4f6ebd75f7897</t>
  </si>
  <si>
    <t>e3dc1f59f</t>
  </si>
  <si>
    <t>d90c6f4a85651fdf792bb8fd32298e2a38a8e1d6</t>
  </si>
  <si>
    <t>d90c6f4a8</t>
  </si>
  <si>
    <t>Bug fix: when there is no selection and you type Ctrl B, Amaya crashes.</t>
  </si>
  <si>
    <t>Bug-fix-when-there-is-no-selection-and-you-type-Ctrl-B-Amaya-crashes</t>
  </si>
  <si>
    <t>Thu, 7 Oct 1999 17:38:39 +0000</t>
  </si>
  <si>
    <t>520d146d4d824f6f3ac6ec4fa9e5c9d2b1d0f046</t>
  </si>
  <si>
    <t>520d146d4</t>
  </si>
  <si>
    <t>8e7885e41bfc96b747529d975d8ac47d84ad2610</t>
  </si>
  <si>
    <t>8e7885e41</t>
  </si>
  <si>
    <t>Bugs fixed: - ThotInput for Windows. - Synchronization between Formatted View and Source View.</t>
  </si>
  <si>
    <t>Thu, 7 Oct 1999 15:30:59 +0000</t>
  </si>
  <si>
    <t>107a3925ee88f7db8f3c4f5ecc764d88b2c76887</t>
  </si>
  <si>
    <t>107a3925e</t>
  </si>
  <si>
    <t>b01d0fba9ccd71da18c25c4f8f5ed2d85096d6af</t>
  </si>
  <si>
    <t>b01d0fba9</t>
  </si>
  <si>
    <t>Bug fix in the printing command Irene</t>
  </si>
  <si>
    <t>Bug-fix-in-the-printing-command</t>
  </si>
  <si>
    <t>Thu, 7 Oct 1999 13:00:08 +0000</t>
  </si>
  <si>
    <t>c07e666c4e212bbafb8b8efd3abba91ad5b4aa4d</t>
  </si>
  <si>
    <t>c07e666c4</t>
  </si>
  <si>
    <t>779af77db24fb8481974d0b1e6eb3aeae7a97d28</t>
  </si>
  <si>
    <t>779af77db</t>
  </si>
  <si>
    <t>Bugs fixed: - &lt;Ctrl&gt; Space: unbreakable space. - Short cuts: Alt + and Alt - were broken.</t>
  </si>
  <si>
    <t>Wed, 6 Oct 1999 12:33:41 +0000</t>
  </si>
  <si>
    <t>cd7b8d4c82793b68809080bc72204855ac330141</t>
  </si>
  <si>
    <t>cd7b8d4c8</t>
  </si>
  <si>
    <t>f290b5d60d05779ec8c4da12b6b5b37d24ed5e62</t>
  </si>
  <si>
    <t>f290b5d60</t>
  </si>
  <si>
    <t>JK: First try at escaping space as %20 from the URLs</t>
  </si>
  <si>
    <t>JK-First-try-at-escaping-space-as-20-from-the-URLs</t>
  </si>
  <si>
    <t>Tue, 5 Oct 1999 12:48:17 +0000</t>
  </si>
  <si>
    <t>a989a67b19a5e14535be7bc0226060f5f2e40b73</t>
  </si>
  <si>
    <t>a989a67b1</t>
  </si>
  <si>
    <t>b3135d2ac32df0c25d26cba9f3984fac0dbea473</t>
  </si>
  <si>
    <t>b3135d2ac</t>
  </si>
  <si>
    <t>The button stop didn't work on Windows platforms. Irene</t>
  </si>
  <si>
    <t>The-button-stop-didn-t-work-on-Windows-platforms</t>
  </si>
  <si>
    <t>Tue, 5 Oct 1999 07:13:14 +0000</t>
  </si>
  <si>
    <t>154983aed54deb1a50168f756290964367aebf3e</t>
  </si>
  <si>
    <t>154983aed</t>
  </si>
  <si>
    <t>be833a508139029febb1cfb595cdf38c14cd8081</t>
  </si>
  <si>
    <t>be833a508</t>
  </si>
  <si>
    <t>When the user inserted a fraction within a paragraph the paragraph could be not re-formatted properly. Now it works. Irene</t>
  </si>
  <si>
    <t>When-the-user-inserted-a-fraction-within-a-paragraph-the-paragraph</t>
  </si>
  <si>
    <t>Mon, 4 Oct 1999 16:10:11 +0000</t>
  </si>
  <si>
    <t>0566a713205adea4f1445fb43e2f0073b6bccdab</t>
  </si>
  <si>
    <t>0566a7132</t>
  </si>
  <si>
    <t>809304a9850f9b6d5f34c731e17efe5ce9fa5c7a</t>
  </si>
  <si>
    <t>809304a98</t>
  </si>
  <si>
    <t>Various bugs fixed: - Focus to some edit Windows: Menu types/Form/* - Some Input issues</t>
  </si>
  <si>
    <t>Various-bugs-fixed</t>
  </si>
  <si>
    <t>Mon, 4 Oct 1999 14:22:56 +0000</t>
  </si>
  <si>
    <t>dbc15690a693441b54f3cd725c8aab380a8ad081</t>
  </si>
  <si>
    <t>dbc15690a</t>
  </si>
  <si>
    <t>7db8bf8160f2ace6021900b4c012b42212c5ce96</t>
  </si>
  <si>
    <t>7db8bf816</t>
  </si>
  <si>
    <t>JK: Moved the annotation code to libannot and made it compile and link as libannot.a. Added some missing includes.</t>
  </si>
  <si>
    <t>JK-Moved-the-annotation-code-to-libannot-and-made-it-compile-and-link-as</t>
  </si>
  <si>
    <t>Mon, 4 Oct 1999 14:20:41 +0000</t>
  </si>
  <si>
    <t>bfa6b7f9220d74f3e4dadf0236e5fbc00f422b89</t>
  </si>
  <si>
    <t>bfa6b7f92</t>
  </si>
  <si>
    <t>2052fdf83978f5db8df938dd3360e5a2e47bccfd</t>
  </si>
  <si>
    <t>2052fdf83</t>
  </si>
  <si>
    <t>JK: Moved the annotation code to libannot and made it compile and link as libannot.a</t>
  </si>
  <si>
    <t>Mon, 4 Oct 1999 14:20:14 +0000</t>
  </si>
  <si>
    <t>e08685a789f86a0a3676c3fb90963625611d1cdf</t>
  </si>
  <si>
    <t>e08685a78</t>
  </si>
  <si>
    <t>726fc37371d25b077a1dff4613fb256711cf00c5</t>
  </si>
  <si>
    <t>726fc3737</t>
  </si>
  <si>
    <t>JK: moved the annot stuff from the amaya directory. Made it compile as libannot.a</t>
  </si>
  <si>
    <t>JK-moved-the-annot-stuff-from-the-amaya-directory.-Made-it-compile-as</t>
  </si>
  <si>
    <t>Mon, 4 Oct 1999 14:19:30 +0000</t>
  </si>
  <si>
    <t>48671f8b5376d7bff4f390cceefdd7ceae9a2d44</t>
  </si>
  <si>
    <t>48671f8b5</t>
  </si>
  <si>
    <t>655d40a5b24557f5ba9e4b8931ef652c6644fa24</t>
  </si>
  <si>
    <t>655d40a5b</t>
  </si>
  <si>
    <t>Bugs fixed: Short cuts: No more Windows accel. table used in Amaya. SaveAsForm: The suffix is updated according to HTML, XHTML or TEXT. Attrubte/Event/Event Item: The Focus is given to the edit windows. Ramzi.</t>
  </si>
  <si>
    <t>Fri, 1 Oct 1999 15:16:02 +0000</t>
  </si>
  <si>
    <t>538fd190f997a213cf454f88a78fc9697aebca58</t>
  </si>
  <si>
    <t>538fd190f</t>
  </si>
  <si>
    <t>5131adb03e2fdff54dc82780241914058025fca4</t>
  </si>
  <si>
    <t>5131adb03</t>
  </si>
  <si>
    <t>Fri, 1 Oct 1999 15:09:35 +0000</t>
  </si>
  <si>
    <t>e3280083f034464251f438e220ef9d14f6aa0d28</t>
  </si>
  <si>
    <t>e3280083f</t>
  </si>
  <si>
    <t>2e61fc8bdd4e5eadb783b8835f3672903236db8f</t>
  </si>
  <si>
    <t>2e61fc8bd</t>
  </si>
  <si>
    <t>New stuff for Annotations Irene</t>
  </si>
  <si>
    <t>New-stuff-for-Annotations</t>
  </si>
  <si>
    <t>Thu, 30 Sep 1999 15:08:01 +0000</t>
  </si>
  <si>
    <t>e8217d2010dc3b7ff9afca53c8f42ecc41123f14</t>
  </si>
  <si>
    <t>e8217d201</t>
  </si>
  <si>
    <t>8f1aa1bba3a3728bde7eac8c0e4a1fc1ef63e8fa</t>
  </si>
  <si>
    <t>8f1aa1bba</t>
  </si>
  <si>
    <t>Moved Irene</t>
  </si>
  <si>
    <t>Moved</t>
  </si>
  <si>
    <t>Thu, 30 Sep 1999 15:06:53 +0000</t>
  </si>
  <si>
    <t>9877b796cd270cf715d6a0cfa606a5f1954426ca</t>
  </si>
  <si>
    <t>9877b796c</t>
  </si>
  <si>
    <t>f02b664c702ab45ee92fe8e56257229934d61a60</t>
  </si>
  <si>
    <t>f02b664c7</t>
  </si>
  <si>
    <t>Integration of GTK code and fixing the tooltip bug for Unix platforms Irene</t>
  </si>
  <si>
    <t>Integration-of-GTK-code-and-fixing-the-tooltip-bug-for-Unix-platforms</t>
  </si>
  <si>
    <t>Wed, 29 Sep 1999 16:36:31 +0000</t>
  </si>
  <si>
    <t>151b2c055f033092f9c30550e0b854f31eb049f0</t>
  </si>
  <si>
    <t>151b2c055</t>
  </si>
  <si>
    <t>365be14184b0cf22335115f6c0e67ed9fa32acf3</t>
  </si>
  <si>
    <t>365be1418</t>
  </si>
  <si>
    <t>Cleaning unicode source Ramzi.</t>
  </si>
  <si>
    <t>Cleaning-unicode-source</t>
  </si>
  <si>
    <t>Tue, 28 Sep 1999 13:43:40 +0000</t>
  </si>
  <si>
    <t>d2d18c66ce324f8fc825904638518e4e45ba6628</t>
  </si>
  <si>
    <t>d2d18c66c</t>
  </si>
  <si>
    <t>441f5691f55afb39a2f89255fdbe5d6c79d78340</t>
  </si>
  <si>
    <t>441f5691f</t>
  </si>
  <si>
    <t>Cleaning the Unicode source. Ramzi.</t>
  </si>
  <si>
    <t>Cleaning-the-Unicode-source</t>
  </si>
  <si>
    <t>Tue, 28 Sep 1999 13:40:09 +0000</t>
  </si>
  <si>
    <t>99d8e44c25655c8b3c1fc7860d0d7d5eccaa5961</t>
  </si>
  <si>
    <t>99d8e44c2</t>
  </si>
  <si>
    <t>8844fdba73f92664a153836f94791089956005f4</t>
  </si>
  <si>
    <t>8844fdba7</t>
  </si>
  <si>
    <t>Restore the standard toolbar Irene</t>
  </si>
  <si>
    <t>Restore-the-standard-toolbar</t>
  </si>
  <si>
    <t>Tue, 28 Sep 1999 10:47:46 +0000</t>
  </si>
  <si>
    <t>7c123a8a70ae7a5df33cd7d2de576258ad01eee2</t>
  </si>
  <si>
    <t>7c123a8a7</t>
  </si>
  <si>
    <t>5b4d86f62f11dea41a97e926606444273f2fa73e</t>
  </si>
  <si>
    <t>5b4d86f62</t>
  </si>
  <si>
    <t>JK: Skeleton annotation schemes made by Irene for Ralph</t>
  </si>
  <si>
    <t>JK-Skeleton-annotation-schemes-made-by-Irene-for-Ralph</t>
  </si>
  <si>
    <t>Mon, 27 Sep 1999 15:54:25 +0000</t>
  </si>
  <si>
    <t>1cbb2860c395ae6f77f1f038a1848ac2bdc4b898</t>
  </si>
  <si>
    <t>1cbb2860c</t>
  </si>
  <si>
    <t>63c5f99355330fa248be717eb24e816cf3ae44a2</t>
  </si>
  <si>
    <t>63c5f9935</t>
  </si>
  <si>
    <t>Improving the implementation of the Source view</t>
  </si>
  <si>
    <t>Improving-the-implementation-of-the-Source-view</t>
  </si>
  <si>
    <t>Mon, 27 Sep 1999 10:40:04 +0000</t>
  </si>
  <si>
    <t>e521aefe37163507426b350f43750742852f25bd</t>
  </si>
  <si>
    <t>e521aefe3</t>
  </si>
  <si>
    <t>a8592fac171608affc3c6fe9441a0dc854bceb11</t>
  </si>
  <si>
    <t>a8592fac1</t>
  </si>
  <si>
    <t>Bug fix: when issuing commands Types/Table/Delete_table_column and     Types/Math/Delete_matrix_column the document was not considered     modified and command Save was not active.</t>
  </si>
  <si>
    <t>Bug-fix-when-issuing-commands-Types-Table-Delete_table_column-and</t>
  </si>
  <si>
    <t>Sat, 25 Sep 1999 10:33:48 +0000</t>
  </si>
  <si>
    <t>ed966c1caa3a926d283275150efb478568045fe7</t>
  </si>
  <si>
    <t>ed966c1ca</t>
  </si>
  <si>
    <t>1a937be461397e4b8980e3b437306cca6053ba58</t>
  </si>
  <si>
    <t>1a937be46</t>
  </si>
  <si>
    <t>JK: a typo was blocking the windows compilation of this module</t>
  </si>
  <si>
    <t>JK-a-typo-was-blocking-the-windows-compilation-of-this-module</t>
  </si>
  <si>
    <t>Fri, 24 Sep 1999 16:11:57 +0000</t>
  </si>
  <si>
    <t>48726508b90cc5fa30caa20fd90e64272578d2a9</t>
  </si>
  <si>
    <t>48726508b</t>
  </si>
  <si>
    <t>effd45cc13ce329aed0aefa95ec5484576164f46</t>
  </si>
  <si>
    <t>effd45cc1</t>
  </si>
  <si>
    <t>1) tooltips for Windows 2) entities in HREF attribute 3) a part of GTK code Irene</t>
  </si>
  <si>
    <t>1-tooltips-for-Windows</t>
  </si>
  <si>
    <t>Fri, 24 Sep 1999 11:29:34 +0000</t>
  </si>
  <si>
    <t>ff5ba9b792c6a36a57458ad953481b49a32c16a8</t>
  </si>
  <si>
    <t>ff5ba9b79</t>
  </si>
  <si>
    <t>bc5a017d900603b32208d683de373c32c5bd0c3a</t>
  </si>
  <si>
    <t>bc5a017d9</t>
  </si>
  <si>
    <t>JK: code cleaning, substituted a bsd syscall with a posix 1.</t>
  </si>
  <si>
    <t>JK-code-cleaning-substituted-a-bsd-syscall-with-a-posix-1</t>
  </si>
  <si>
    <t>Fri, 24 Sep 1999 11:01:23 +0000</t>
  </si>
  <si>
    <t>45b972e804de1e70fa654a59f61716f831090d8b</t>
  </si>
  <si>
    <t>45b972e80</t>
  </si>
  <si>
    <t>ddc93603f956b0bece7475917d389d9dbf6697b1</t>
  </si>
  <si>
    <t>ddc93603f</t>
  </si>
  <si>
    <t>JK: code cleaning, Windows port of the annotation code</t>
  </si>
  <si>
    <t>JK-code-cleaning-Windows-port-of-the-annotation-code</t>
  </si>
  <si>
    <t>Thu, 23 Sep 1999 17:58:55 +0000</t>
  </si>
  <si>
    <t>2b465ca6261fd93848fa5d28b358ea1f9e3669aa</t>
  </si>
  <si>
    <t>2b465ca62</t>
  </si>
  <si>
    <t>5f4eb3772d2205b4389c45e424792876d3ecd776</t>
  </si>
  <si>
    <t>5f4eb3772</t>
  </si>
  <si>
    <t>JK: new annotation menus</t>
  </si>
  <si>
    <t>JK-new-annotation-menus</t>
  </si>
  <si>
    <t>Thu, 23 Sep 1999 15:20:21 +0000</t>
  </si>
  <si>
    <t>f7549441b42a3228748638158dd59165e6716751</t>
  </si>
  <si>
    <t>f7549441b</t>
  </si>
  <si>
    <t>a3428191417b25ee2686f8b12a04283aaf51d878</t>
  </si>
  <si>
    <t>a34281914</t>
  </si>
  <si>
    <t>JK: added the --enable-annot option</t>
  </si>
  <si>
    <t>JK-added-the-enable-annot-option</t>
  </si>
  <si>
    <t>Thu, 23 Sep 1999 14:39:56 +0000</t>
  </si>
  <si>
    <t>d07c5c781b379cdd3c34e7211524b476ddee247f</t>
  </si>
  <si>
    <t>d07c5c781</t>
  </si>
  <si>
    <t>eddf538c1a2a2e62409b2b18608d7d8c72e8ed2e</t>
  </si>
  <si>
    <t>eddf538c1</t>
  </si>
  <si>
    <t>JK: Support for annotations in Amaya (initial work).</t>
  </si>
  <si>
    <t>JK-Support-for-annotations-in-Amaya-initial-work</t>
  </si>
  <si>
    <t>Thu, 23 Sep 1999 14:30:35 +0000</t>
  </si>
  <si>
    <t>18c760fb1464363fed1a39f2e44e94fc551c2ed1</t>
  </si>
  <si>
    <t>18c760fb1</t>
  </si>
  <si>
    <t>d4ac00ca6d44dd8a9d3094290dae590d6ff2b2f2</t>
  </si>
  <si>
    <t>d4ac00ca6</t>
  </si>
  <si>
    <t>JK: Added support for file: type URLs (file: isn't yet indicated in the address bar)</t>
  </si>
  <si>
    <t>JK-Added-support-for-file-type-URLs-file-isn-t-yet-indicated-in-the</t>
  </si>
  <si>
    <t>Thu, 23 Sep 1999 14:06:33 +0000</t>
  </si>
  <si>
    <t>d2e4564946ddce84e45bf72e0837d8b7ea4a2147</t>
  </si>
  <si>
    <t>d2e456494</t>
  </si>
  <si>
    <t>a6efb4b3c2d1c785b12275eaa3cfa836e651485e</t>
  </si>
  <si>
    <t>a6efb4b3c</t>
  </si>
  <si>
    <t>JK: moved this doc here from Ramzi's home page. Minimal editing     to give it the look of the other doc pages.</t>
  </si>
  <si>
    <t>JK-moved-this-doc-here-from-Ramzi-s-home-page.-Minimal-editing</t>
  </si>
  <si>
    <t>Thu, 23 Sep 1999 08:20:08 +0000</t>
  </si>
  <si>
    <t>1e8774117dd97c0b7687a598723317c8c37d2f7a</t>
  </si>
  <si>
    <t>1e8774117</t>
  </si>
  <si>
    <t>db3d40b5be1666388c924efcd326b0d8133564c2</t>
  </si>
  <si>
    <t>db3d40b5b</t>
  </si>
  <si>
    <t>TAB was not managed a space by the function TtaIsBlank. Irene</t>
  </si>
  <si>
    <t>TAB-was-not-managed-a-space-by-the-function-TtaIsBlank</t>
  </si>
  <si>
    <t>Tue, 21 Sep 1999 12:58:57 +0000</t>
  </si>
  <si>
    <t>7ce4aa805d6ea44bb6249a331a56b64c741968de</t>
  </si>
  <si>
    <t>7ce4aa805</t>
  </si>
  <si>
    <t>d1edce8fd2ed98209423f295c0672c3f3974b27f</t>
  </si>
  <si>
    <t>d1edce8fd</t>
  </si>
  <si>
    <t>Fixing a bug in the CSS parser and updating the Tholib doc. Irene</t>
  </si>
  <si>
    <t>Fixing-a-bug-in-the-CSS-parser-and-updating-the-Tholib-doc</t>
  </si>
  <si>
    <t>Tue, 21 Sep 1999 09:26:23 +0000</t>
  </si>
  <si>
    <t>1b1c0c48f5d169652d7d92ba7f108c40655d43e5</t>
  </si>
  <si>
    <t>1b1c0c48f</t>
  </si>
  <si>
    <t>c5515125caacb40809c5b019181daf37fed9d65f</t>
  </si>
  <si>
    <t>c5515125c</t>
  </si>
  <si>
    <t>Mon, 20 Sep 1999 12:57:49 +0000</t>
  </si>
  <si>
    <t>3a0b703a94dc32852b0b10efb2f16f0fa55fb8f3</t>
  </si>
  <si>
    <t>3a0b703a9</t>
  </si>
  <si>
    <t>dcc95c5107aff2fc5820c50e8e8baa0ae7c9e55b</t>
  </si>
  <si>
    <t>dcc95c510</t>
  </si>
  <si>
    <t>Bug fix: a "View not found" error was reported when printing a document</t>
  </si>
  <si>
    <t>Bug-fix-a-View-not-found-error-was-reported-when-printing-a-document</t>
  </si>
  <si>
    <t>Thu, 16 Sep 1999 14:55:34 +0000</t>
  </si>
  <si>
    <t>4ef9c3505b36a14cc3c78df33a7fc622d2b56f85</t>
  </si>
  <si>
    <t>4ef9c3505</t>
  </si>
  <si>
    <t>932981648f8914fb81bf34c2710949e1df507b90</t>
  </si>
  <si>
    <t>Shortcuts for Headings level 1, 2, ..., 6 are: Alt 1 ==&gt; H1 Alt 2 ==&gt; H2       .       .       . Alt 6 ==&gt; H6</t>
  </si>
  <si>
    <t>Shortcuts-for-Headings-level-1-2-.-6-are</t>
  </si>
  <si>
    <t>Thu, 16 Sep 1999 09:52:15 +0000</t>
  </si>
  <si>
    <t>9e75cba1ac3ed396ee28b4e7ade2dac559ae568c</t>
  </si>
  <si>
    <t>9e75cba1a</t>
  </si>
  <si>
    <t>c6d684138b0dd2b98e0e88f9395b6bad4ffd06a1</t>
  </si>
  <si>
    <t>c6d684138</t>
  </si>
  <si>
    <t>Avoid to parse CSS ru;es when the Thotlib cannot interpret correctly the selector Irene</t>
  </si>
  <si>
    <t>Avoid-to-parse-CSS-ru-es-when-the-Thotlib-cannot-interpret-correctly-the</t>
  </si>
  <si>
    <t>Fri, 10 Sep 1999 16:11:52 +0000</t>
  </si>
  <si>
    <t>55cec87aeb83f7cd87a8176e7d4e9c78cc4f95ac</t>
  </si>
  <si>
    <t>55cec87ae</t>
  </si>
  <si>
    <t>a33121b5918f80dea41400b34bd325ce6894ea7b</t>
  </si>
  <si>
    <t>a33121b59</t>
  </si>
  <si>
    <t>Fri, 10 Sep 1999 09:56:25 +0000</t>
  </si>
  <si>
    <t>be38fc48b02cd7ccdb151ce578cf08d88b39e105</t>
  </si>
  <si>
    <t>be38fc48b</t>
  </si>
  <si>
    <t>556b66c05e1dc326102c27001baa28a911126f59</t>
  </si>
  <si>
    <t>556b66c05</t>
  </si>
  <si>
    <t>Ignore the CSS rule when the color is invalid. Irene</t>
  </si>
  <si>
    <t>Ignore-the-CSS-rule-when-the-color-is-invalid</t>
  </si>
  <si>
    <t>Fri, 10 Sep 1999 07:46:58 +0000</t>
  </si>
  <si>
    <t>f75a464957073b30cb7cb89a553756e977f1d908</t>
  </si>
  <si>
    <t>f75a46495</t>
  </si>
  <si>
    <t>7b6c0c5f7d5cc798c2cb91043e92f93b587335aa</t>
  </si>
  <si>
    <t>7b6c0c5f7</t>
  </si>
  <si>
    <t>Make Amaya able to print with CSS and fix some bugs in the CSS parser: - Amaya didn't detect complex selectors and managed them as simple selectors - Amaya tried to interpret CSS comment within CSS rules. Irene</t>
  </si>
  <si>
    <t>Make-Amaya-able-to-print-with-CSS-and-fix-some-bugs-in-the-CSS-parser</t>
  </si>
  <si>
    <t>Fri, 10 Sep 1999 07:37:09 +0000</t>
  </si>
  <si>
    <t>f69e20c0dec8e5261ce428ed87cfb2faa5758c62</t>
  </si>
  <si>
    <t>f69e20c0d</t>
  </si>
  <si>
    <t>ed97c01e81379ffc6c236808fde82e8b993bd17b</t>
  </si>
  <si>
    <t>ed97c01e8</t>
  </si>
  <si>
    <t>Wed, 8 Sep 1999 08:34:32 +0000</t>
  </si>
  <si>
    <t>f854d69f1fd466f0565a47af800d390c464d41e0</t>
  </si>
  <si>
    <t>f854d69f1</t>
  </si>
  <si>
    <t>1968bf4986758ab73012d1e05f58643fde98f30a</t>
  </si>
  <si>
    <t>1968bf498</t>
  </si>
  <si>
    <t>Wed, 8 Sep 1999 07:59:52 +0000</t>
  </si>
  <si>
    <t>6bc30bd76aba50ee1065cbe28de39a8448fdd0b1</t>
  </si>
  <si>
    <t>6bc30bd76</t>
  </si>
  <si>
    <t>19cf82f8548d03c7ea1e615b1ffade4a0218d562</t>
  </si>
  <si>
    <t>19cf82f85</t>
  </si>
  <si>
    <t>New feature: display the source code of an HTML page in a separate   window and "synchronize" that window with the other views of the   same HTML page. Implementation is not complete yet: you can edit in the source view,   but DON'T save it.   Many buttons and menus in the source window have still to be removed   or disabled.</t>
  </si>
  <si>
    <t>New-feature-display-the-source-code-of-an-HTML-page-in-a-separate</t>
  </si>
  <si>
    <t>Fri, 3 Sep 1999 11:15:05 +0000</t>
  </si>
  <si>
    <t>1b01a8a6d74cc75f9b82e43422a3b97f7f152b42</t>
  </si>
  <si>
    <t>1b01a8a6d</t>
  </si>
  <si>
    <t>c4758f04e96c5af0757f10719d601cb6785dd539</t>
  </si>
  <si>
    <t>c4758f04e</t>
  </si>
  <si>
    <t>Thu, 2 Sep 1999 15:26:39 +0000</t>
  </si>
  <si>
    <t>7ab39b4431038e971f200ed7a87e3ad7bee92ccb</t>
  </si>
  <si>
    <t>7ab39b443</t>
  </si>
  <si>
    <t>e1ab27e30530608ce320ab6b13daab3d12099288</t>
  </si>
  <si>
    <t>e1ab27e30</t>
  </si>
  <si>
    <t>Improved the profiles doc</t>
  </si>
  <si>
    <t>Improved-the-profiles-doc</t>
  </si>
  <si>
    <t>Tue, 31 Aug 1999 15:47:41 +0000</t>
  </si>
  <si>
    <t>945d7971b94803dc0377e79d9b4a482f902f7ec0</t>
  </si>
  <si>
    <t>945d7971b</t>
  </si>
  <si>
    <t>e80b0412553df3df7deef073a1896a691d847d89</t>
  </si>
  <si>
    <t>e80b04125</t>
  </si>
  <si>
    <t>Added first step of restart feature : Amaya is able to save all the opened documents and to reopen them (after a quit for the moment) with their original "modified" attribute (missing geometry and history attributes...) Added a RESTART button in the profile menu in order to test it. To  disable  this test,  remove or  comment  the line #define AMAYA_RESTART in the file thot_sys.h (All changes have been written between #ifdef AMAYA_RESTART and #endif /* AMAYA_RESTART */ lines.)</t>
  </si>
  <si>
    <t>Added-first-step-of-restart-feature-Amaya-is-able-to-save-all-the</t>
  </si>
  <si>
    <t xml:space="preserve">Slight changes for profile feature (comments, symbols changes) and_x000D_
for templates feature (environment variable is TEMPLATE_URL)_x000D_
_x000D_
Documentation for templates and profiles_x000D_
_x000D_
Luc Bonameau_x000D_
</t>
  </si>
  <si>
    <t>Tue, 31 Aug 1999 15:42:55 +0000</t>
  </si>
  <si>
    <t>7c269a6061ee9f55c04e12ca54e45f24d2535308</t>
  </si>
  <si>
    <t>7c269a606</t>
  </si>
  <si>
    <t>d2be3dc84310d76d62e642981b32ff5fb546e214</t>
  </si>
  <si>
    <t>d2be3dc84</t>
  </si>
  <si>
    <t>readpivot generated the ShowBox rule even if the element had a NoShowBox exception. Irene</t>
  </si>
  <si>
    <t>readpivot-generated-the-ShowBox-rule-even-if-the-element-had-a-NoShowBox</t>
  </si>
  <si>
    <t>Tue, 31 Aug 1999 09:49:37 +0000</t>
  </si>
  <si>
    <t>a9fc154c54758b5d6250b9ca061c077685d60744</t>
  </si>
  <si>
    <t>a9fc154c5</t>
  </si>
  <si>
    <t>ff28d9065e21f7da0e7b56a03ed7ee169b192886</t>
  </si>
  <si>
    <t>ff28d9065</t>
  </si>
  <si>
    <t>Committed Amaya user manual - French version - This version needs second readings and correction.</t>
  </si>
  <si>
    <t>Committed-Amaya-user-manual-French-version</t>
  </si>
  <si>
    <t xml:space="preserve">Luc Bonameau_x000D_
</t>
  </si>
  <si>
    <t>Tue, 31 Aug 1999 08:06:49 +0000</t>
  </si>
  <si>
    <t>06d17b14db485825d77f4c9d1cc1f81aa78d5411</t>
  </si>
  <si>
    <t>06d17b14d</t>
  </si>
  <si>
    <t>7645001d8eb7a9d69e5fdabd34c13802f7dac50a</t>
  </si>
  <si>
    <t>7645001d8</t>
  </si>
  <si>
    <t>Server side templates feature (cgi scripts, templates &amp; stylesheets) added to CVS base.</t>
  </si>
  <si>
    <t>Server-side-templates-feature-cgi-scripts-templates-stylesheets-added-to-CVS-base</t>
  </si>
  <si>
    <t xml:space="preserve">   L.Bomameau   Luc.Bonameau@inrialpes.fr_x000D_
</t>
  </si>
  <si>
    <t>Mon, 30 Aug 1999 16:57:23 +0000</t>
  </si>
  <si>
    <t>47ead2470a24e72189010d3ae3106e2215fc697e</t>
  </si>
  <si>
    <t>47ead2470</t>
  </si>
  <si>
    <t>40ccc8e0052182191d5cdb5ce5345015533efed6</t>
  </si>
  <si>
    <t>40ccc8e00</t>
  </si>
  <si>
    <t>Improving the "Make book" command: Amaya was formatting the whole document produced by the Make book command. It now formats only the part that is visible in the openend views.</t>
  </si>
  <si>
    <t>Improving-the-Make-book-command-Amaya-was-formatting-the-whole-document</t>
  </si>
  <si>
    <t>Mon, 30 Aug 1999 09:03:10 +0000</t>
  </si>
  <si>
    <t>943b0517a472683d55aedd5f8f8dc88b731f7a4a</t>
  </si>
  <si>
    <t>943b0517a</t>
  </si>
  <si>
    <t>85e1e8798030a177286439f5ea6c165a607766e8</t>
  </si>
  <si>
    <t>85e1e8798</t>
  </si>
  <si>
    <t>Amaya didn't close additional views of the first opened document. Irene</t>
  </si>
  <si>
    <t>Amaya-didn-t-close-additional-views-of-the-first-opened-document</t>
  </si>
  <si>
    <t>Fri, 27 Aug 1999 14:02:31 +0000</t>
  </si>
  <si>
    <t>1b5f4ce75844fb9c8d7bfbcf8d7072c431fb3ac2</t>
  </si>
  <si>
    <t>1b5f4ce75</t>
  </si>
  <si>
    <t>86d9b85da5110b820db30ed52c757d4215c2c27b</t>
  </si>
  <si>
    <t>86d9b85da</t>
  </si>
  <si>
    <t>Amaya didn't display right text colors on Windows platforms Irene</t>
  </si>
  <si>
    <t>Amaya-didn-t-display-right-text-colors-on-Windows-platforms</t>
  </si>
  <si>
    <t>Fri, 27 Aug 1999 10:56:22 +0000</t>
  </si>
  <si>
    <t>247f6d5f2799a245be7d2801f95d5da130ab9bd3</t>
  </si>
  <si>
    <t>247f6d5f2</t>
  </si>
  <si>
    <t>311b188ff5b2d5543db743cd7a69aa28edb6a6d0</t>
  </si>
  <si>
    <t>311b188ff</t>
  </si>
  <si>
    <t>Fri, 27 Aug 1999 09:31:43 +0000</t>
  </si>
  <si>
    <t>3b20da48f178d100f1549655421c1ab07d3f3273</t>
  </si>
  <si>
    <t>3b20da48f</t>
  </si>
  <si>
    <t>633dfdd036aca8b1751fe4b90aac61d77a507afa</t>
  </si>
  <si>
    <t>633dfdd03</t>
  </si>
  <si>
    <t>Fri, 27 Aug 1999 09:28:10 +0000</t>
  </si>
  <si>
    <t>7c44ddd89d8b9c1b096068ee1afb53938239a017</t>
  </si>
  <si>
    <t>7c44ddd89</t>
  </si>
  <si>
    <t>0442cd874b606f1dac4198ca8c3610b9e5b1ea19</t>
  </si>
  <si>
    <t>0442cd874</t>
  </si>
  <si>
    <t>Remove Windows warnings Irene</t>
  </si>
  <si>
    <t>Remove-Windows-warnings</t>
  </si>
  <si>
    <t>Fri, 27 Aug 1999 09:23:58 +0000</t>
  </si>
  <si>
    <t>17fa013805a1227708d39fab4eeae31502401871</t>
  </si>
  <si>
    <t>17fa01380</t>
  </si>
  <si>
    <t>b03845fce032042a702bb0e5603a7b46bdc9d83c</t>
  </si>
  <si>
    <t>b03845fce</t>
  </si>
  <si>
    <t>Fri, 27 Aug 1999 09:17:17 +0000</t>
  </si>
  <si>
    <t>9761237058beb4af647e65827578418f0db67757</t>
  </si>
  <si>
    <t>c1d85a06763fa657acc9f4494481d5a2d87ea9cc</t>
  </si>
  <si>
    <t>c1d85a067</t>
  </si>
  <si>
    <t>Add an exception NoShowBox which allows the Thotlib to control when the ShowBox rule should be or shouln't be generated. That is very useful for the GraphML. Irene</t>
  </si>
  <si>
    <t>Add-an-exception-NoShowBox-which-allows-the-Thotlib-to-control-when</t>
  </si>
  <si>
    <t>Fri, 27 Aug 1999 07:46:48 +0000</t>
  </si>
  <si>
    <t>387d313964cad7f54709eaadcbc8e22087f0c35a</t>
  </si>
  <si>
    <t>387d31396</t>
  </si>
  <si>
    <t>a2966275dabf8ab39e0435edc27c86a3b88978a2</t>
  </si>
  <si>
    <t>a2966275d</t>
  </si>
  <si>
    <t>recommit of slight changes</t>
  </si>
  <si>
    <t>recommit-of-slight-changes</t>
  </si>
  <si>
    <t>Thu, 26 Aug 1999 13:03:49 +0000</t>
  </si>
  <si>
    <t>a506c0122182742368e65fae6fbbdb04675dda53</t>
  </si>
  <si>
    <t>a506c0122</t>
  </si>
  <si>
    <t>84b9b326ac9e15fb33908e8bbe79fdf75be71c2c</t>
  </si>
  <si>
    <t>84b9b326a</t>
  </si>
  <si>
    <t>Slight Modifications</t>
  </si>
  <si>
    <t>Slight-Modifications</t>
  </si>
  <si>
    <t xml:space="preserve">L.Bonameau   Luc.Bonameau@inrialpes.fr_x000D_
</t>
  </si>
  <si>
    <t>Thu, 26 Aug 1999 12:12:30 +0000</t>
  </si>
  <si>
    <t>f76d9b5c2c87d54bf537c22f1e512e1bf4555e85</t>
  </si>
  <si>
    <t>f76d9b5c2</t>
  </si>
  <si>
    <t>3c79b6bceeab51740155d352f20407edfae849cb</t>
  </si>
  <si>
    <t>3c79b6bce</t>
  </si>
  <si>
    <t>Amaya was not able to print in a local file. Irene</t>
  </si>
  <si>
    <t>Amaya-was-not-able-to-print-in-a-local-file</t>
  </si>
  <si>
    <t>Thu, 26 Aug 1999 11:11:20 +0000</t>
  </si>
  <si>
    <t>97376e448ae76a42343ed71c7f5ec3b9c0ce7aea</t>
  </si>
  <si>
    <t>97376e448</t>
  </si>
  <si>
    <t>bd3589c3ad100711d6c8d5ef88e779c3c120484f</t>
  </si>
  <si>
    <t>bd3589c3a</t>
  </si>
  <si>
    <t>Modification of profile and templates interface for UNIX</t>
  </si>
  <si>
    <t>Modification-of-profile-and-templates-interface-for-UNIX</t>
  </si>
  <si>
    <t xml:space="preserve">L.bonameau    Luc.Bonameau@inrialpes.fr_x000D_
</t>
  </si>
  <si>
    <t>Thu, 26 Aug 1999 09:33:56 +0000</t>
  </si>
  <si>
    <t>f897caafc59cff7d1cff5a47a904ca89fec7a119</t>
  </si>
  <si>
    <t>f897caafc</t>
  </si>
  <si>
    <t>0195bcbf8fad7e11b622737c79e5f5563e58e3cd</t>
  </si>
  <si>
    <t>0195bcbf8</t>
  </si>
  <si>
    <t>Fix a new set of Windows warnings Irene</t>
  </si>
  <si>
    <t>Fix-a-new-set-of-Windows-warnings</t>
  </si>
  <si>
    <t>Wed, 25 Aug 1999 16:17:46 +0000</t>
  </si>
  <si>
    <t>07d82e0672e24af9dd1b09e0427cb30d24f4fa8f</t>
  </si>
  <si>
    <t>07d82e067</t>
  </si>
  <si>
    <t>d7495ae946c73229f3dc4ced85ef49c7f11b1ea7</t>
  </si>
  <si>
    <t>d7495ae94</t>
  </si>
  <si>
    <t>Fix a set of Windows warnings Irene</t>
  </si>
  <si>
    <t>Fix-a-set-of-Windows-warnings</t>
  </si>
  <si>
    <t>Wed, 25 Aug 1999 15:01:43 +0000</t>
  </si>
  <si>
    <t>0c07039275cf0aafd3b06112abd470e5af6465fd</t>
  </si>
  <si>
    <t>0c0703927</t>
  </si>
  <si>
    <t>404bb73a8658c91cd8e9aeb55167d804f4455517</t>
  </si>
  <si>
    <t>404bb73a8</t>
  </si>
  <si>
    <t>Bug fixed with includes</t>
  </si>
  <si>
    <t>Bug-fixed-with-includes</t>
  </si>
  <si>
    <t xml:space="preserve">L.Bonameau_x000D_
</t>
  </si>
  <si>
    <t>Wed, 25 Aug 1999 14:42:49 +0000</t>
  </si>
  <si>
    <t>9e986bc80f029185b69b20fa073e77c72ecf1148</t>
  </si>
  <si>
    <t>9e986bc80</t>
  </si>
  <si>
    <t>d2c82855d5a10afbb755b9ff7aea823ec6bb8ab3</t>
  </si>
  <si>
    <t>d2c82855d</t>
  </si>
  <si>
    <t>Forgotten files of the last commit concerning amaya profile menu under windows</t>
  </si>
  <si>
    <t>Forgotten-files-of-the-last-commit-concerning-amaya-profile-menu-under-windows</t>
  </si>
  <si>
    <t>Wed, 25 Aug 1999 13:37:21 +0000</t>
  </si>
  <si>
    <t>483c7e7a0fe771b3dbb3f4b202b56aa2cd8f7f3c</t>
  </si>
  <si>
    <t>483c7e7a0</t>
  </si>
  <si>
    <t>4da42f16bfd24b26bf7b996c26a12b62625a1159</t>
  </si>
  <si>
    <t>4da42f16b</t>
  </si>
  <si>
    <t>Profile Menu under windows</t>
  </si>
  <si>
    <t>Profile-Menu-under-windows</t>
  </si>
  <si>
    <t xml:space="preserve">Luc Bonameau  - Luc.Bonameau@inrialpes.fr_x000D_
</t>
  </si>
  <si>
    <t>Wed, 25 Aug 1999 13:08:38 +0000</t>
  </si>
  <si>
    <t>7e31c0f7395a56895535335a216af933c5e0af90</t>
  </si>
  <si>
    <t>7e31c0f73</t>
  </si>
  <si>
    <t>9a96b36d6fd26cac1ca758166b9f7094de7b4d3c</t>
  </si>
  <si>
    <t>9a96b36d6</t>
  </si>
  <si>
    <t>Wed, 25 Aug 1999 13:05:14 +0000</t>
  </si>
  <si>
    <t>f3b01ba3bfc5c609161fa79708a6d414fb174e9b</t>
  </si>
  <si>
    <t>f3b01ba3b</t>
  </si>
  <si>
    <t>94d29cd5f2898d639be649c81ff5b245527860d9</t>
  </si>
  <si>
    <t>94d29cd5f</t>
  </si>
  <si>
    <t>New Icons. Irene</t>
  </si>
  <si>
    <t>New-Icons</t>
  </si>
  <si>
    <t>Tue, 24 Aug 1999 16:45:03 +0000</t>
  </si>
  <si>
    <t>c0ad95c31c7fd427aabfd891a74a325cde82ce69</t>
  </si>
  <si>
    <t>c0ad95c31</t>
  </si>
  <si>
    <t>fa98ff0fd6ac46d59dcc1f4915c36a81b8f2a12d</t>
  </si>
  <si>
    <t>fa98ff0fd</t>
  </si>
  <si>
    <t>Graphic support was broken.</t>
  </si>
  <si>
    <t>Graphic-support-was-broken</t>
  </si>
  <si>
    <t>Tue, 24 Aug 1999 16:37:27 +0000</t>
  </si>
  <si>
    <t>827c80f9b716534e96cfc9fc6b1a10f940bc1e0a</t>
  </si>
  <si>
    <t>827c80f9b</t>
  </si>
  <si>
    <t>232664580ba800686716fe17d5cea624f073e0da</t>
  </si>
  <si>
    <t>Fixed unicode bugs in profiles.c</t>
  </si>
  <si>
    <t>Fixed-unicode-bugs-in-profiles.c</t>
  </si>
  <si>
    <t xml:space="preserve">    Luc.Bonameau@inrialpes.fr_x000D_
</t>
  </si>
  <si>
    <t>Tue, 24 Aug 1999 15:43:15 +0000</t>
  </si>
  <si>
    <t>b28eabbce571b672d17da4db7937374473a6990a</t>
  </si>
  <si>
    <t>b28eabbce</t>
  </si>
  <si>
    <t>0ca57bcb9692c6213459cffa02ea0fb8f823aa2e</t>
  </si>
  <si>
    <t>0ca57bcb9</t>
  </si>
  <si>
    <t>Update for Windows Irene</t>
  </si>
  <si>
    <t>Update-for-Windows</t>
  </si>
  <si>
    <t>Tue, 24 Aug 1999 15:01:20 +0000</t>
  </si>
  <si>
    <t>d56fa50fa08ca581a33d7e2e0840f3540b71c1fe</t>
  </si>
  <si>
    <t>d56fa50fa</t>
  </si>
  <si>
    <t>7dfba9b28c2697c1e2aacae60d75bf77e3279184</t>
  </si>
  <si>
    <t>7dfba9b28</t>
  </si>
  <si>
    <t>New organization of the code to insert CSS support in the print process. Irene</t>
  </si>
  <si>
    <t>New-organization-of-the-code-to-insert-CSS-support-in-the-print-process</t>
  </si>
  <si>
    <t>Tue, 24 Aug 1999 14:04:57 +0000</t>
  </si>
  <si>
    <t>435f214081ab8fd08389467ff9abffca9a97ca5e</t>
  </si>
  <si>
    <t>435f21408</t>
  </si>
  <si>
    <t>b7812022e6a6476f7d33aa67dc08438555cbca5e</t>
  </si>
  <si>
    <t>b7812022e</t>
  </si>
  <si>
    <t>Added reference to IDC_TEMPLATESURL</t>
  </si>
  <si>
    <t>Added-reference-to-IDC_TEMPLATESURL</t>
  </si>
  <si>
    <t>Tue, 24 Aug 1999 09:24:16 +0000</t>
  </si>
  <si>
    <t>bdc790ebbc4dec98e18202b81dd24324516ff342</t>
  </si>
  <si>
    <t>bdc790ebb</t>
  </si>
  <si>
    <t>6e24c8fe8c4f227525c0e60777bc44d4a7255e6c</t>
  </si>
  <si>
    <t>6e24c8fe8</t>
  </si>
  <si>
    <t>Tue, 24 Aug 1999 07:47:59 +0000</t>
  </si>
  <si>
    <t>77b123abbb8b8b72fdf3ee5ce2a090ef6c9cc0cc</t>
  </si>
  <si>
    <t>77b123abb</t>
  </si>
  <si>
    <t>977f812f64c913e4c385d1091ecd097a22642ed5</t>
  </si>
  <si>
    <t>977f812f6</t>
  </si>
  <si>
    <t>Tue, 24 Aug 1999 07:40:46 +0000</t>
  </si>
  <si>
    <t>df56ecb9f7a2c1bd9e47a17d4da16a6759bce4e6</t>
  </si>
  <si>
    <t>df56ecb9f</t>
  </si>
  <si>
    <t>53b1865abd66dc2b5212acb7427bb616dbe729bc</t>
  </si>
  <si>
    <t>53b1865ab</t>
  </si>
  <si>
    <t>Minor additions for keyboard support by charles@w3.org (Charles McCathieNevile)</t>
  </si>
  <si>
    <t>Minor-additions-for-keyboard-support-by-charles-w3.org-Charles-McCathieNevile</t>
  </si>
  <si>
    <t>Mon, 23 Aug 1999 20:39:45 +0000</t>
  </si>
  <si>
    <t>a37a9de38866dfea0a56ba11aca69bf68ec42e1e</t>
  </si>
  <si>
    <t>a37a9de38</t>
  </si>
  <si>
    <t>b51611fea607475d50aa7fbb05c4a13f803f3d5a</t>
  </si>
  <si>
    <t>b51611fea</t>
  </si>
  <si>
    <t>Updated by charles@w3.org (Charles McCathieNevile) to document some of the keyboard support</t>
  </si>
  <si>
    <t>Updated-by-charles-w3.org-Charles-McCathieNevile-to-document-some-of-the-keyboard-support</t>
  </si>
  <si>
    <t>Mon, 23 Aug 1999 19:36:47 +0000</t>
  </si>
  <si>
    <t>9dae1680c9bcfcc61e294121c92d684a7099de0b</t>
  </si>
  <si>
    <t>9dae1680c</t>
  </si>
  <si>
    <t>d65c7710413372b36724ecc4b840473093ff4f2a</t>
  </si>
  <si>
    <t>d65c77104</t>
  </si>
  <si>
    <t>Changed the value of the maximum string length</t>
  </si>
  <si>
    <t>Changed-the-value-of-the-maximum-string-length</t>
  </si>
  <si>
    <t>Mon, 23 Aug 1999 16:23:58 +0000</t>
  </si>
  <si>
    <t>2d39ebe15e707815a7e21778b0ff2d4a5f04fac7</t>
  </si>
  <si>
    <t>2d39ebe15</t>
  </si>
  <si>
    <t>a9d9e77690965dcefb5942370230805bd9bc8337</t>
  </si>
  <si>
    <t>a9d9e7769</t>
  </si>
  <si>
    <t>Mon, 23 Aug 1999 16:11:20 +0000</t>
  </si>
  <si>
    <t>5662642773ab07343e42201122c1948f9b9a0737</t>
  </si>
  <si>
    <t>b262daf82c8e1664123b837a00ccfe9f6a850df9</t>
  </si>
  <si>
    <t>b262daf82</t>
  </si>
  <si>
    <t>Bug fix: when saving a document, extra leading spaces were added at the beginning of each line in elements PRE, STYLE, and SCRIPT. This was caused by indenting the source code nicely.</t>
  </si>
  <si>
    <t>Bug-fix-when-saving-a-document-extra-leading-spaces-were-added-at-the</t>
  </si>
  <si>
    <t>Mon, 23 Aug 1999 15:33:02 +0000</t>
  </si>
  <si>
    <t>bb2a4470aac457652af1cb344bb8923c00695c3c</t>
  </si>
  <si>
    <t>bb2a4470a</t>
  </si>
  <si>
    <t>546449c61c73386c36554c2727b0f3698df2cdf2</t>
  </si>
  <si>
    <t>546449c61</t>
  </si>
  <si>
    <t>New module that collects some display functions from viewapi.c and structcreation.c needed by the future version of print. Irene</t>
  </si>
  <si>
    <t>New-module-that-collects-some-display-functions-from-viewapi.c-and-structcreation.c</t>
  </si>
  <si>
    <t>Mon, 23 Aug 1999 09:18:12 +0000</t>
  </si>
  <si>
    <t>f0a1450ecd6b8fdd94c991ac68aa73468da48c82</t>
  </si>
  <si>
    <t>f0a1450ec</t>
  </si>
  <si>
    <t>349babdb72b5d00d5f50fc88eb314e2a76ed4b24</t>
  </si>
  <si>
    <t>349babdb7</t>
  </si>
  <si>
    <t>JK: Fixed a memory leak problem with profiles</t>
  </si>
  <si>
    <t>JK-Fixed-a-memory-leak-problem-with-profiles</t>
  </si>
  <si>
    <t>Fri, 20 Aug 1999 16:00:03 +0000</t>
  </si>
  <si>
    <t>1b172272b5db6f6e45b9db80953f0f97afd079be</t>
  </si>
  <si>
    <t>1b172272b</t>
  </si>
  <si>
    <t>d6cb6ea61e9ef3bdc45f965fbf09b11ff01335cc</t>
  </si>
  <si>
    <t>d6cb6ea61</t>
  </si>
  <si>
    <t>JK/LB Added the template menu to Amaya/Windows</t>
  </si>
  <si>
    <t>JK-LB-Added-the-template-menu-to-Amaya-Windows</t>
  </si>
  <si>
    <t>Fri, 20 Aug 1999 14:18:24 +0000</t>
  </si>
  <si>
    <t>659f497cd9333b154289c514f6754b10d8c94bc8</t>
  </si>
  <si>
    <t>659f497cd</t>
  </si>
  <si>
    <t>41d89cb356890439c16aa6388a2af003692d85f0</t>
  </si>
  <si>
    <t>41d89cb35</t>
  </si>
  <si>
    <t>JK: removed the dir seps from the DEF_FILE constant</t>
  </si>
  <si>
    <t>JK-removed-the-dir-seps-from-the-DEF_FILE-constant</t>
  </si>
  <si>
    <t>Fri, 20 Aug 1999 13:02:13 +0000</t>
  </si>
  <si>
    <t>a306366e365a640b808d79aad27f00dd2e0cf716</t>
  </si>
  <si>
    <t>a306366e3</t>
  </si>
  <si>
    <t>8ce656a7c2f4245edcc72aef737a1752192ff480</t>
  </si>
  <si>
    <t>8ce656a7c</t>
  </si>
  <si>
    <t>The Amaya profile menu goes dynamic (under UNIX) Profile documentation updated. Template menu bug fixed.</t>
  </si>
  <si>
    <t>The-Amaya-profile-menu-goes-dynamic-under-UNIX</t>
  </si>
  <si>
    <t xml:space="preserve">     Luc Bonameau.    Luc.Bonameau@inrialpes.fr_x000D_
</t>
  </si>
  <si>
    <t>Fri, 20 Aug 1999 07:37:36 +0000</t>
  </si>
  <si>
    <t>1340238a265ae13364c42fc12ec92986be7f45c8</t>
  </si>
  <si>
    <t>1340238a2</t>
  </si>
  <si>
    <t>7052d172d8319db838f51bb8f438022bd2c6eab5</t>
  </si>
  <si>
    <t>7052d172d</t>
  </si>
  <si>
    <t>Fixing bugs that caused error messages to be displayed by command Make book.</t>
  </si>
  <si>
    <t>Fixing-bugs-that-caused-error-messages-to-be-displayed-by-command</t>
  </si>
  <si>
    <t>Thu, 19 Aug 1999 16:09:00 +0000</t>
  </si>
  <si>
    <t>998f9cf8cbbac600557ea714d3d077b52e4f1f76</t>
  </si>
  <si>
    <t>998f9cf8c</t>
  </si>
  <si>
    <t>bcb46c86bfcc19b1cd14b175153e0605b3927b10</t>
  </si>
  <si>
    <t>bcb46c86b</t>
  </si>
  <si>
    <t>Thu, 19 Aug 1999 08:58:22 +0000</t>
  </si>
  <si>
    <t>d954ce39b65bb9f3d9491576bdc38570e2eba63c</t>
  </si>
  <si>
    <t>d954ce39b</t>
  </si>
  <si>
    <t>0d2944e731d6d944555bab623cfdd947522e7814</t>
  </si>
  <si>
    <t>0d2944e73</t>
  </si>
  <si>
    <t>Wed, 18 Aug 1999 09:27:02 +0000</t>
  </si>
  <si>
    <t>6be6ef46b07b8b7961ae9a57f26b2825fb2a446a</t>
  </si>
  <si>
    <t>6be6ef46b</t>
  </si>
  <si>
    <t>7fb0b12f77f11c44198ebb531ac614972adcf8a8</t>
  </si>
  <si>
    <t>7fb0b12f7</t>
  </si>
  <si>
    <t>adding entity ThickSpace in the MathML parser.</t>
  </si>
  <si>
    <t>adding-entity-ThickSpace-in-the-MathML-parser</t>
  </si>
  <si>
    <t>Wed, 18 Aug 1999 09:10:58 +0000</t>
  </si>
  <si>
    <t>4fb593c062207d631e565caee06e689e150bb182</t>
  </si>
  <si>
    <t>4fb593c06</t>
  </si>
  <si>
    <t>c2ca3f05e42073ef06e9a79d898ec5ff13d3dc7f</t>
  </si>
  <si>
    <t>c2ca3f05e</t>
  </si>
  <si>
    <t>Wed, 18 Aug 1999 09:10:08 +0000</t>
  </si>
  <si>
    <t>9ab5c262c9a6fb7b6a436ccd8254f320c2328f0e</t>
  </si>
  <si>
    <t>9ab5c262c</t>
  </si>
  <si>
    <t>a904a78c04ba2aeab1a6d3283877c71150da0619</t>
  </si>
  <si>
    <t>a904a78c0</t>
  </si>
  <si>
    <t>Fixing bug in Maxwell's equations</t>
  </si>
  <si>
    <t>Fixing-bug-in-Maxwell-s-equations</t>
  </si>
  <si>
    <t>Wed, 18 Aug 1999 09:03:10 +0000</t>
  </si>
  <si>
    <t>54e433c3ada56f6083846953526430ce76558b8b</t>
  </si>
  <si>
    <t>54e433c3a</t>
  </si>
  <si>
    <t>59c870d6a75bef8281d9a06d374e758ce3e1edcc</t>
  </si>
  <si>
    <t>59c870d6a</t>
  </si>
  <si>
    <t>JK &amp; IV: from the command line, it wasn't possible to view as a          textfile URLs pointing to xml documents</t>
  </si>
  <si>
    <t>JK-IV-from-the-command-line-it-wasn-t-possible-to-view-as-a</t>
  </si>
  <si>
    <t>Mon, 16 Aug 1999 16:07:05 +0000</t>
  </si>
  <si>
    <t>2dbe2e35d6827e928a88ee962460bf338f2e4a2b</t>
  </si>
  <si>
    <t>2dbe2e35d</t>
  </si>
  <si>
    <t>7fd2e06abe60c645f477edd879d79f27123e3c53</t>
  </si>
  <si>
    <t>7fd2e06ab</t>
  </si>
  <si>
    <t>No more consecutive separators between buttons (for profile feature). Some Errors and warnings fixed.</t>
  </si>
  <si>
    <t>No-more-consecutive-separators-between-buttons-for-profile-feature</t>
  </si>
  <si>
    <t xml:space="preserve">L.Bonameau  Luc.Bonameau@inrialpes.fr_x000D_
</t>
  </si>
  <si>
    <t>Mon, 16 Aug 1999 15:21:13 +0000</t>
  </si>
  <si>
    <t>f4c953a8a177203af2f03611edcf20dc04338f28</t>
  </si>
  <si>
    <t>f4c953a8a</t>
  </si>
  <si>
    <t>cd937ef6e5a126d61967af0840dff0f00856f027</t>
  </si>
  <si>
    <t>cd937ef6e</t>
  </si>
  <si>
    <t>The function HookIt returned an internal variable. Irene</t>
  </si>
  <si>
    <t>The-function-HookIt-returned-an-internal-variable</t>
  </si>
  <si>
    <t>Fri, 13 Aug 1999 14:32:22 +0000</t>
  </si>
  <si>
    <t>7c37e77d2465cdf038367d126d143012dc795e91</t>
  </si>
  <si>
    <t>7c37e77d2</t>
  </si>
  <si>
    <t>2ca801afcf9291c735a5cc1f90ca16b47337a64f</t>
  </si>
  <si>
    <t>2ca801afc</t>
  </si>
  <si>
    <t>Insure detected that the variable NSelectedEls was not initialized Irene</t>
  </si>
  <si>
    <t>Insure-detected-that-the-variable-NSelectedEls-was-not-initialized</t>
  </si>
  <si>
    <t>Fri, 13 Aug 1999 12:06:19 +0000</t>
  </si>
  <si>
    <t>485423c07fec1e3d28eb81fc3a918934d683d041</t>
  </si>
  <si>
    <t>485423c07</t>
  </si>
  <si>
    <t>90ee88d6df9dfb3007b55dacda31e45f725d0556</t>
  </si>
  <si>
    <t>90ee88d6d</t>
  </si>
  <si>
    <t>Fri, 13 Aug 1999 07:23:21 +0000</t>
  </si>
  <si>
    <t>7bda38b6dd7d561c503c87914d4bee61132254bc</t>
  </si>
  <si>
    <t>7bda38b6d</t>
  </si>
  <si>
    <t>9812af34dcc80e944753ab85b3e39313a0ff00bb</t>
  </si>
  <si>
    <t>9812af34d</t>
  </si>
  <si>
    <t>Thu, 12 Aug 1999 16:08:15 +0000</t>
  </si>
  <si>
    <t>e995d3464ee819511a7d228bfdcbf4b33c97f278</t>
  </si>
  <si>
    <t>e995d3464</t>
  </si>
  <si>
    <t>249e85879d78d494f57334e996159d788a68dac6</t>
  </si>
  <si>
    <t>249e85879</t>
  </si>
  <si>
    <t>Thu, 12 Aug 1999 12:12:07 +0000</t>
  </si>
  <si>
    <t>080c7435ab8f38637664a82416861b96572dfa70</t>
  </si>
  <si>
    <t>080c7435a</t>
  </si>
  <si>
    <t>f0f38854cfa9fd22534df382a5e6e2cbee2a7c20</t>
  </si>
  <si>
    <t>f0f38854c</t>
  </si>
  <si>
    <t>Thu, 12 Aug 1999 11:15:05 +0000</t>
  </si>
  <si>
    <t>38659455127f7d4b0e59120a4f71c65a525a5b18</t>
  </si>
  <si>
    <t>2818cdef8cfba4b7ce070b606d7b4518dc8b3b3e</t>
  </si>
  <si>
    <t>2818cdef8</t>
  </si>
  <si>
    <t>Profiles and template features.</t>
  </si>
  <si>
    <t>Profiles-and-template-features</t>
  </si>
  <si>
    <t xml:space="preserve">Profile feature :_x000D_
* Dialog box for profile selection_x000D_
* Toolbar buttons displayed according to the current profile_x000D_
* Profile user documentation updated (doc/profiles.html)_x000D_
* Amaya functions spread in modules to simplify the user's profiles configuration edition_x000D_
_x000D_
Templates feature_x000D_
* Dialog box for templates server selection_x000D_
_x000D_
Luc Bonameau        Luc.Bonameau@inrialpes.fr_x000D_
</t>
  </si>
  <si>
    <t>Thu, 12 Aug 1999 09:46:07 +0000</t>
  </si>
  <si>
    <t>d34cc5c337f430de43f54656ae38fd6835839999</t>
  </si>
  <si>
    <t>d34cc5c33</t>
  </si>
  <si>
    <t>ebeed9bc9b040a161b7c044f81a87bd4e50888ed</t>
  </si>
  <si>
    <t>ebeed9bc9</t>
  </si>
  <si>
    <t>JK: fixing some commit problems</t>
  </si>
  <si>
    <t>JK-fixing-some-commit-problems</t>
  </si>
  <si>
    <t>Wed, 4 Aug 1999 18:23:27 +0000</t>
  </si>
  <si>
    <t>c1324f61ecc3f393681c89f8e1a18bb1b36f8203</t>
  </si>
  <si>
    <t>c1324f61e</t>
  </si>
  <si>
    <t>100653ef6f79f6972ae26f1756cd7201e391b439</t>
  </si>
  <si>
    <t>100653ef6</t>
  </si>
  <si>
    <t>JK: trying to fix a corrupted file problem (on dev.w3.org)</t>
  </si>
  <si>
    <t>JK-trying-to-fix-a-corrupted-file-problem-on-dev.w3.org</t>
  </si>
  <si>
    <t>Wed, 4 Aug 1999 17:48:27 +0000</t>
  </si>
  <si>
    <t>d37776b5d96e5f94ac2c6cc3a82e648e88907d79</t>
  </si>
  <si>
    <t>d37776b5d</t>
  </si>
  <si>
    <t>5de5a54e58c5ac05b5f9a5d83369c35d6c79321e</t>
  </si>
  <si>
    <t>5de5a54e5</t>
  </si>
  <si>
    <t>JK: fixing a file corruption error</t>
  </si>
  <si>
    <t>JK-fixing-a-file-corruption-error</t>
  </si>
  <si>
    <t>Wed, 4 Aug 1999 17:20:10 +0000</t>
  </si>
  <si>
    <t>860e62e62becafec650684592fb51203504269aa</t>
  </si>
  <si>
    <t>860e62e62</t>
  </si>
  <si>
    <t>34da1e9ebbc830c2efb49012353ef74729ff6198</t>
  </si>
  <si>
    <t>34da1e9eb</t>
  </si>
  <si>
    <t>Bug fixed - Reloading templates</t>
  </si>
  <si>
    <t>Bug-fixed-Reloading-templates</t>
  </si>
  <si>
    <t>Fri, 30 Jul 1999 16:36:14 +0000</t>
  </si>
  <si>
    <t>8e44bfb15e8d6c1441c5b4d47a2dc04d7a2bca2c</t>
  </si>
  <si>
    <t>8e44bfb15</t>
  </si>
  <si>
    <t>3b2c8013be0753d5167a79e9c68d358c4b1b8e9a</t>
  </si>
  <si>
    <t>3b2c8013b</t>
  </si>
  <si>
    <t>Bug fixed: Some memory issues. Bug fixed: if (IsW3Path (url)) instead of if (IsW3Path) in AHTUrlTools.c</t>
  </si>
  <si>
    <t>Bug-fixed-Some-memory-issues</t>
  </si>
  <si>
    <t>Wed, 28 Jul 1999 16:40:34 +0000</t>
  </si>
  <si>
    <t>7f4e1436385951b9858a3102d16d6ad5c3175b3a</t>
  </si>
  <si>
    <t>7f4e14363</t>
  </si>
  <si>
    <t>44c13154d6135f452720419b4e9060febcb3894f</t>
  </si>
  <si>
    <t>44c13154d</t>
  </si>
  <si>
    <t>Wed, 28 Jul 1999 16:39:39 +0000</t>
  </si>
  <si>
    <t>484d842f716c6d86af7631ca5d182c1a10fda6f2</t>
  </si>
  <si>
    <t>484d842f7</t>
  </si>
  <si>
    <t>aba88f091caaf127a2c350c0f828d02a5823d3cc</t>
  </si>
  <si>
    <t>aba88f091</t>
  </si>
  <si>
    <t>fixed for amaya-java</t>
  </si>
  <si>
    <t>fixed-for-amaya-java</t>
  </si>
  <si>
    <t>lehors</t>
  </si>
  <si>
    <t>Wed, 28 Jul 1999 12:34:06 +0000</t>
  </si>
  <si>
    <t>c18cd0c1bd0dc5d7846d32c15aa0b69ee5892ca1</t>
  </si>
  <si>
    <t>c18cd0c1b</t>
  </si>
  <si>
    <t>c0c41a51e91e730efafa67495062a720ff21d2b2</t>
  </si>
  <si>
    <t>c0c41a51e</t>
  </si>
  <si>
    <t>Fix problem with TEXT Replaced TEXT(var) calls with ISO2WideChar</t>
  </si>
  <si>
    <t>Fix-problem-with-TEXT</t>
  </si>
  <si>
    <t xml:space="preserve">L. Bonameau_x000D_
</t>
  </si>
  <si>
    <t>Fri, 23 Jul 1999 15:19:22 +0000</t>
  </si>
  <si>
    <t>cc83aaec26d0361c1c7ce4adc947461b758bd094</t>
  </si>
  <si>
    <t>cc83aaec2</t>
  </si>
  <si>
    <t>ef37ac215f1d3b1d991e1d2f80a67440271c87f9</t>
  </si>
  <si>
    <t>ef37ac215</t>
  </si>
  <si>
    <t>Changed the absolute URI of the W3C logo into a relative one.</t>
  </si>
  <si>
    <t>Changed-the-absolute-URI-of-the-W3C-logo-into-a-relative-one</t>
  </si>
  <si>
    <t>Fri, 23 Jul 1999 12:50:34 +0000</t>
  </si>
  <si>
    <t>364bb701ea9377b0fea3e1a0cbc6defc8c6cfe92</t>
  </si>
  <si>
    <t>364bb701e</t>
  </si>
  <si>
    <t>d06690d0aef3ede6820b80a1e606c13011c4d59d</t>
  </si>
  <si>
    <t>d06690d0a</t>
  </si>
  <si>
    <t>Add profile dialog (in Preferences menu)</t>
  </si>
  <si>
    <t>Add-profile-dialog-in-Preferences-menu</t>
  </si>
  <si>
    <t>Thu, 22 Jul 1999 12:24:41 +0000</t>
  </si>
  <si>
    <t>e8d91a9b2ec766b7a4c7f2a4b07d4e5b513cd871</t>
  </si>
  <si>
    <t>e8d91a9b2</t>
  </si>
  <si>
    <t>815c7397873f072acb15d33313fbbd6abc331efb</t>
  </si>
  <si>
    <t>815c73978</t>
  </si>
  <si>
    <t>Bug fixed: some memory management issue on Windoz. Ramzi.</t>
  </si>
  <si>
    <t>Bug-fixed-some-memory-management-issue-on-Windoz</t>
  </si>
  <si>
    <t>Mon, 19 Jul 1999 16:08:49 +0000</t>
  </si>
  <si>
    <t>6cfd27cbf52409e47efb356b11ebc410e5090aec</t>
  </si>
  <si>
    <t>6cfd27cbf</t>
  </si>
  <si>
    <t>8a4978eb8c0b24e70c29a34b4a08a0e0e19bf1d8</t>
  </si>
  <si>
    <t>8a4978eb8</t>
  </si>
  <si>
    <t>HTMLT.T: bugs in generating tags for COLGROUP and COL.</t>
  </si>
  <si>
    <t>HTMLT.T-bugs-in-generating-tags-for-COLGROUP-and-COL</t>
  </si>
  <si>
    <t>Fri, 16 Jul 1999 10:27:56 +0000</t>
  </si>
  <si>
    <t>e0462475161a7d1fcaf29e28131175249681ec78</t>
  </si>
  <si>
    <t>e04624751</t>
  </si>
  <si>
    <t>aabd6e209f345a20adab0b7f9d869b30d5fc18b3</t>
  </si>
  <si>
    <t>aabd6e209</t>
  </si>
  <si>
    <t>HTML parser: accept that a character entity reference be terminated by     a start of tag (missing semicolon).</t>
  </si>
  <si>
    <t>HTML-parser-accept-that-a-character-entity-reference-be-terminated-by</t>
  </si>
  <si>
    <t>Fri, 16 Jul 1999 10:18:20 +0000</t>
  </si>
  <si>
    <t>9c80a1b54cb17d645c60f41c0871a5bfb615e679</t>
  </si>
  <si>
    <t>9c80a1b54</t>
  </si>
  <si>
    <t>cb87a98adb7e86d73747453ca1334462a8bd3b12</t>
  </si>
  <si>
    <t>cb87a98ad</t>
  </si>
  <si>
    <t>Profile documentation update</t>
  </si>
  <si>
    <t>Profile-documentation-update</t>
  </si>
  <si>
    <t>Fri, 16 Jul 1999 09:40:27 +0000</t>
  </si>
  <si>
    <t>6cd1a1f22e000b8141547636248927284d7b3a15</t>
  </si>
  <si>
    <t>6cd1a1f22</t>
  </si>
  <si>
    <t>13ac6d2a2fa6b3a50c50242bb5e80113522041c7</t>
  </si>
  <si>
    <t>13ac6d2a2</t>
  </si>
  <si>
    <t>Profile functions renamed L.Bonameau</t>
  </si>
  <si>
    <t>Profile-functions-renamed</t>
  </si>
  <si>
    <t>Fri, 16 Jul 1999 08:33:18 +0000</t>
  </si>
  <si>
    <t>f8e78edfb82683a8f39f76c768acaffe269d47d2</t>
  </si>
  <si>
    <t>f8e78edfb</t>
  </si>
  <si>
    <t>6118b59ff548d4dd147c5b55ef43f11c0752792a</t>
  </si>
  <si>
    <t>6118b59ff</t>
  </si>
  <si>
    <t>Profile feature restored and all profiles functions renamed with the "prof_" prefix</t>
  </si>
  <si>
    <t>Profile-feature-restored-and-all-profiles-functions-renamed-with-the-prof_-prefix</t>
  </si>
  <si>
    <t>Fri, 16 Jul 1999 08:32:01 +0000</t>
  </si>
  <si>
    <t>2133b6e8c1d169e0c68e6ac1755d2913938a9356</t>
  </si>
  <si>
    <t>2133b6e8c</t>
  </si>
  <si>
    <t>3290e927464971e2c25ab8a310b173bbb9b3a847</t>
  </si>
  <si>
    <t>3290e9274</t>
  </si>
  <si>
    <t>Restored the profiles AND attribute menu Stephane</t>
  </si>
  <si>
    <t>Restored-the-profiles-AND-attribute-menu</t>
  </si>
  <si>
    <t>Thu, 15 Jul 1999 15:54:30 +0000</t>
  </si>
  <si>
    <t>338e59531add3a24a594c3914ae35c04173d5a3d</t>
  </si>
  <si>
    <t>338e59531</t>
  </si>
  <si>
    <t>91951f0667e8ab09b637fbb5c786c991dcf45ee9</t>
  </si>
  <si>
    <t>91951f066</t>
  </si>
  <si>
    <t>Bug fixed : Attributs menu restored but profiles feature unusable</t>
  </si>
  <si>
    <t>Bug-fixed-Attributs-menu-restored-but-profiles-feature-unusable</t>
  </si>
  <si>
    <t>Thu, 15 Jul 1999 15:23:54 +0000</t>
  </si>
  <si>
    <t>9d49fa35eb935bcc46cbdc2f1dc62b755d471922</t>
  </si>
  <si>
    <t>9d49fa35e</t>
  </si>
  <si>
    <t>f3a92c6ccf8e0d8a6917a6dd7c317f34730c12f2</t>
  </si>
  <si>
    <t>f3a92c6cc</t>
  </si>
  <si>
    <t>Amaya profile feature documentation</t>
  </si>
  <si>
    <t>Amaya-profile-feature-documentation</t>
  </si>
  <si>
    <t>Thu, 15 Jul 1999 13:34:40 +0000</t>
  </si>
  <si>
    <t>74047b99eb0ec29c40e86c9dde684c65e3be2ef4</t>
  </si>
  <si>
    <t>74047b99e</t>
  </si>
  <si>
    <t>745813ec5366542ca4808f87cb502cfdb9f55865</t>
  </si>
  <si>
    <t>745813ec5</t>
  </si>
  <si>
    <t>Added the Profile feature : menus are built according to the chosen profile</t>
  </si>
  <si>
    <t>Added-the-Profile-feature-menus-are-built-according-to-the-chosen-profile</t>
  </si>
  <si>
    <t>Thu, 15 Jul 1999 12:42:58 +0000</t>
  </si>
  <si>
    <t>3dee3fb9134ad1779539f9d902b297bb9adf3841</t>
  </si>
  <si>
    <t>3dee3fb91</t>
  </si>
  <si>
    <t>9c147f89521fff888999bf883087dfad51bf0ffd</t>
  </si>
  <si>
    <t>9c147f895</t>
  </si>
  <si>
    <t>Added unicode/uio in thotlib Makefile.in stephane</t>
  </si>
  <si>
    <t>Added-unicode-uio-in-thotlib-Makefile.in</t>
  </si>
  <si>
    <t>Thu, 15 Jul 1999 10:06:15 +0000</t>
  </si>
  <si>
    <t>cb5c0adbd147c9cb9cbe87930123cef66316b699</t>
  </si>
  <si>
    <t>cb5c0adbd</t>
  </si>
  <si>
    <t>4628e5b6f2e7b724d3cf8906f4d70b35fa0ce15b</t>
  </si>
  <si>
    <t>4628e5b6f</t>
  </si>
  <si>
    <t>Applying TEXT macro to hardcoded strings. Ramzi.</t>
  </si>
  <si>
    <t>Applying-TEXT-macro-to-hardcoded-strings</t>
  </si>
  <si>
    <t>Wed, 14 Jul 1999 14:35:14 +0000</t>
  </si>
  <si>
    <t>f708bf6f5fd530b5c24afe485a5173795adeaef4</t>
  </si>
  <si>
    <t>f708bf6f5</t>
  </si>
  <si>
    <t>2aafb10f77b8ba6cea46bf017f2e720875c2b530</t>
  </si>
  <si>
    <t>2aafb10f7</t>
  </si>
  <si>
    <t>Wed, 14 Jul 1999 14:34:17 +0000</t>
  </si>
  <si>
    <t>66e98c53bc5a8afee33c589c2bcf7f6d1b8efc24</t>
  </si>
  <si>
    <t>66e98c53b</t>
  </si>
  <si>
    <t>ba3bf6fb38e7f5a341ad0bfb6fcc19a9ea35945c</t>
  </si>
  <si>
    <t>ba3bf6fb3</t>
  </si>
  <si>
    <t>Tue, 13 Jul 1999 13:58:40 +0000</t>
  </si>
  <si>
    <t>33b0b2d4060a17224975438bb91629585f34629c</t>
  </si>
  <si>
    <t>33b0b2d40</t>
  </si>
  <si>
    <t>ee9be51bf0bba2a3b87693abb8ace8122647aefa</t>
  </si>
  <si>
    <t>ee9be51bf</t>
  </si>
  <si>
    <t>Amaya crashed when the image name was empty. Irene</t>
  </si>
  <si>
    <t>Amaya-crashed-when-the-image-name-was-empty</t>
  </si>
  <si>
    <t>Tue, 13 Jul 1999 13:56:43 +0000</t>
  </si>
  <si>
    <t>1a34265c7e80f2d535e829979c50dbd1d3788b3c</t>
  </si>
  <si>
    <t>1a34265c7</t>
  </si>
  <si>
    <t>173a72e0447c2d3eb654538fd3a11bb48147daec</t>
  </si>
  <si>
    <t>173a72e04</t>
  </si>
  <si>
    <t>prepare the work to remove uio.h Irene</t>
  </si>
  <si>
    <t>prepare-the-work-to-remove-uio.h</t>
  </si>
  <si>
    <t>Tue, 13 Jul 1999 11:16:00 +0000</t>
  </si>
  <si>
    <t>394c6b384d205e949570d7e2e595986174de5622</t>
  </si>
  <si>
    <t>394c6b384</t>
  </si>
  <si>
    <t>a6612251b9858cde816f972dd34283ff2549b803</t>
  </si>
  <si>
    <t>a6612251b</t>
  </si>
  <si>
    <t>Creation of 2 new modules to collect parsing functions shared by the HTML, XML and CSS parsers Irene</t>
  </si>
  <si>
    <t>Creation-of-2-new-modules-to-collect-parsing-functions-shared-by</t>
  </si>
  <si>
    <t>Tue, 13 Jul 1999 11:13:26 +0000</t>
  </si>
  <si>
    <t>b16ad595a74cc713e2ed542e966b92405b12bcdb</t>
  </si>
  <si>
    <t>b16ad595a</t>
  </si>
  <si>
    <t>665cd7ab52601227b65b9b6d490766e9abcfc59f</t>
  </si>
  <si>
    <t>665cd7ab5</t>
  </si>
  <si>
    <t>Bug fix: elements with a style attribute "font-weight: bold" were rendered in italic.</t>
  </si>
  <si>
    <t>Bug-fix-elements-with-a-style-attribute-font-weight-bold-were-rendered-in</t>
  </si>
  <si>
    <t>Tue, 13 Jul 1999 11:03:41 +0000</t>
  </si>
  <si>
    <t>c1844c69f02464e21014257bcea43fe64e208f7e</t>
  </si>
  <si>
    <t>c1844c69f</t>
  </si>
  <si>
    <t>d1f25310b34f649f7c08aaf5ca53a5d8601a8d45</t>
  </si>
  <si>
    <t>d1f25310b</t>
  </si>
  <si>
    <t>Bug fix: When a comment appears as the first child of a &lt;math&gt; element    in an HTML file, this comment was displayed in the main view.</t>
  </si>
  <si>
    <t>Bug-fix-When-a-comment-appears-as-the-first-child-of-a-math-element</t>
  </si>
  <si>
    <t>Mon, 12 Jul 1999 14:20:40 +0000</t>
  </si>
  <si>
    <t>375a5a391331582285c52aa66e152e34f7e93916</t>
  </si>
  <si>
    <t>375a5a391</t>
  </si>
  <si>
    <t>c3e0107f75efa98a678f77128f8efa1e0ed42dd2</t>
  </si>
  <si>
    <t>c3e0107f7</t>
  </si>
  <si>
    <t>Thu, 8 Jul 1999 14:23:35 +0000</t>
  </si>
  <si>
    <t>6a5cef6a5347b927927fc8d1a4ec6369e2a6924a</t>
  </si>
  <si>
    <t>6a5cef6a5</t>
  </si>
  <si>
    <t>4d6e5eece25b1b364a3ba18cea9030a5d0b8dbcd</t>
  </si>
  <si>
    <t>4d6e5eece</t>
  </si>
  <si>
    <t>Handling hexadecimal entity references in both the HTML and XML parsers.</t>
  </si>
  <si>
    <t>Handling-hexadecimal-entity-references-in-both-the-HTML-and-XML-parsers</t>
  </si>
  <si>
    <t>Thu, 8 Jul 1999 14:19:47 +0000</t>
  </si>
  <si>
    <t>345cfad9f58c49abc431ef3da80df63e1796cb63</t>
  </si>
  <si>
    <t>345cfad9f</t>
  </si>
  <si>
    <t>61c57cefa220e5a08321ec8878ef2a6b6e09d29c</t>
  </si>
  <si>
    <t>61c57cefa</t>
  </si>
  <si>
    <t>Wed, 7 Jul 1999 14:15:32 +0000</t>
  </si>
  <si>
    <t>bedc4d2d3b28d8c23afed5a7eafdf5b1db5b59ac</t>
  </si>
  <si>
    <t>bedc4d2d3</t>
  </si>
  <si>
    <t>7932be685050340396e1895bf4e5dda8e854a682</t>
  </si>
  <si>
    <t>7932be685</t>
  </si>
  <si>
    <t>Add fontweight menu in windows menus Irene</t>
  </si>
  <si>
    <t>Add-fontweight-menu-in-windows-menus</t>
  </si>
  <si>
    <t>Wed, 7 Jul 1999 14:11:38 +0000</t>
  </si>
  <si>
    <t>422c6329825fc2d5d438ad3da9a6fa364df6a48f</t>
  </si>
  <si>
    <t>422c63298</t>
  </si>
  <si>
    <t>115242ea3fe7a74a42b6dc0b33856964a4bde745</t>
  </si>
  <si>
    <t>115242ea3</t>
  </si>
  <si>
    <t>There was a remaining ifdef in HTMLP.P Irene</t>
  </si>
  <si>
    <t>There-was-a-remaining-ifdef-in-HTMLP.P</t>
  </si>
  <si>
    <t>Wed, 7 Jul 1999 09:18:31 +0000</t>
  </si>
  <si>
    <t>0474c7691f5f58860f4ccd76d2c91fda4b5183ec</t>
  </si>
  <si>
    <t>0474c7691</t>
  </si>
  <si>
    <t>7f83660845d0e59947546ebd8333b22337e26c9d</t>
  </si>
  <si>
    <t>7f8366084</t>
  </si>
  <si>
    <t>Separating Weight from Style in T language.</t>
  </si>
  <si>
    <t>Separating-Weight-from-Style-in-T-language</t>
  </si>
  <si>
    <t>Tue, 6 Jul 1999 17:21:30 +0000</t>
  </si>
  <si>
    <t>6001814f2140eee8d776fa1d2076c032e1804d4f</t>
  </si>
  <si>
    <t>6001814f2</t>
  </si>
  <si>
    <t>1d1a64c06a478a27490678e5643fd3122cca62d9</t>
  </si>
  <si>
    <t>1d1a64c06</t>
  </si>
  <si>
    <t>emove -DMATHML form the file amaya.mkf Irene</t>
  </si>
  <si>
    <t>emove-DMATHML-form-the-file-amaya.mkf</t>
  </si>
  <si>
    <t>Tue, 6 Jul 1999 13:06:55 +0000</t>
  </si>
  <si>
    <t>5aa5c68b17968c136f656c533e08e2a73c527be7</t>
  </si>
  <si>
    <t>5aa5c68b1</t>
  </si>
  <si>
    <t>b2e35d574d02624edeab1e82af057e3291238551</t>
  </si>
  <si>
    <t>b2e35d574</t>
  </si>
  <si>
    <t>When a unix user launched Amaya with a not existing local file, Amaya   displayed a form to create a new document, but that form didn't worked   well. If the user opened the document, the File menu was broken. If the   user cancelled the form the application wasn't closed. HTML.S, HTMLP.P and HTMLT.T doesn't use conditional compilation of MATHML and GRAPHML now. Irene</t>
  </si>
  <si>
    <t>When-a-unix-user-launched-Amaya-with-a-not-existing-local-file-Amaya</t>
  </si>
  <si>
    <t>Tue, 6 Jul 1999 12:51:46 +0000</t>
  </si>
  <si>
    <t>e422cc7d61b788de76e4dd313125015ad2f662c0</t>
  </si>
  <si>
    <t>e422cc7d6</t>
  </si>
  <si>
    <t>b942f59e72831a2fada2912dc548026d40334922</t>
  </si>
  <si>
    <t>b942f59e7</t>
  </si>
  <si>
    <t>For a better mapping with CSS, language P has been extended.  Style and Weight are now two separate properties.  This allows Amaya to handle the corresponding CSS properties (font-style and font-weight) independently from each other and to display text both in italic and bold.</t>
  </si>
  <si>
    <t>For-a-better-mapping-with-CSS-language-P-has-been-extended.-Style-and</t>
  </si>
  <si>
    <t>Tue, 6 Jul 1999 09:16:55 +0000</t>
  </si>
  <si>
    <t>b04e7e4597b60b758e55ca99e36b7b96796f8741</t>
  </si>
  <si>
    <t>b04e7e459</t>
  </si>
  <si>
    <t>07b0020048c87db4ad5c3e3f70c114d66fa4aa99</t>
  </si>
  <si>
    <t>07b002004</t>
  </si>
  <si>
    <t>Fri, 2 Jul 1999 18:08:23 +0000</t>
  </si>
  <si>
    <t>190ce8a5a2bbe3b545a65fbad407604e59d7722e</t>
  </si>
  <si>
    <t>190ce8a5a</t>
  </si>
  <si>
    <t>30d5e610bce4f8553f181f588ea67dcf4ee4e1ca</t>
  </si>
  <si>
    <t>30d5e610b</t>
  </si>
  <si>
    <t>Fix a bug in the CSS parsing and some warnings Irene</t>
  </si>
  <si>
    <t>Fix-a-bug-in-the-CSS-parsing-and-some-warnings</t>
  </si>
  <si>
    <t>Fri, 2 Jul 1999 13:06:50 +0000</t>
  </si>
  <si>
    <t>82261b83d28fd624f7506418f20023fa938dea5d</t>
  </si>
  <si>
    <t>82261b83d</t>
  </si>
  <si>
    <t>cbb05c6aa1851bd5f30f89ec1d14c8beafd33dc1</t>
  </si>
  <si>
    <t>cbb05c6aa</t>
  </si>
  <si>
    <t>JK: No temp name was created when the URL finishes in /?.     We're now using nonanme.html in this case.</t>
  </si>
  <si>
    <t>JK-No-temp-name-was-created-when-the-URL-finishes-in</t>
  </si>
  <si>
    <t>Fri, 2 Jul 1999 09:57:31 +0000</t>
  </si>
  <si>
    <t>ff620a95d909dc8fbbead4360588d7c75140ab83</t>
  </si>
  <si>
    <t>ff620a95d</t>
  </si>
  <si>
    <t>cbeffe3d030a2252d037aa7acf817fdbbb06f6a2</t>
  </si>
  <si>
    <t>cbeffe3d0</t>
  </si>
  <si>
    <t>Amaya crashed during a table formatting. Irene</t>
  </si>
  <si>
    <t>Amaya-crashed-during-a-table-formatting</t>
  </si>
  <si>
    <t>Fri, 2 Jul 1999 06:24:41 +0000</t>
  </si>
  <si>
    <t>cfa484ed74c8c1141b727719b781692bd3993fcb</t>
  </si>
  <si>
    <t>cfa484ed7</t>
  </si>
  <si>
    <t>38e52c90da32ba09a307b9c7227d1f4cd1d39b44</t>
  </si>
  <si>
    <t>38e52c90d</t>
  </si>
  <si>
    <t>Cleaning up of the code: we used different notations for the same character value. Making the CSS parser independent on the HTML parser. Irene</t>
  </si>
  <si>
    <t>Cleaning-up-of-the-code-we-used-different-notations-for-the-same</t>
  </si>
  <si>
    <t>Thu, 1 Jul 1999 15:48:06 +0000</t>
  </si>
  <si>
    <t>3971473b609d03b090d7ff5c988b4d6c0ddb1765</t>
  </si>
  <si>
    <t>3971473b6</t>
  </si>
  <si>
    <t>d90d8cbf57866f11e2877127e21c8c432828b570</t>
  </si>
  <si>
    <t>d90d8cbf5</t>
  </si>
  <si>
    <t>update includes Irene</t>
  </si>
  <si>
    <t>update-includes</t>
  </si>
  <si>
    <t>Wed, 30 Jun 1999 14:31:44 +0000</t>
  </si>
  <si>
    <t>80aa12563bf64bbd10ba9c3f034ae9acbde38349</t>
  </si>
  <si>
    <t>80aa12563</t>
  </si>
  <si>
    <t>46a9e1b7357190419840d30340786897390e01b5</t>
  </si>
  <si>
    <t>46a9e1b73</t>
  </si>
  <si>
    <t>jK: fixing unicode conv. warnings</t>
  </si>
  <si>
    <t>jK-fixing-unicode-conv.-warnings</t>
  </si>
  <si>
    <t>Wed, 30 Jun 1999 10:54:40 +0000</t>
  </si>
  <si>
    <t>68f6b5b1a3c7b927337fc39ec5047cacaf0b2bd2</t>
  </si>
  <si>
    <t>68f6b5b1a</t>
  </si>
  <si>
    <t>80b75ef123b33b1faec505a7607e544a6766e2ce</t>
  </si>
  <si>
    <t>80b75ef12</t>
  </si>
  <si>
    <t>JK: fixed warnings due to the unicode conversion</t>
  </si>
  <si>
    <t>JK-fixed-warnings-due-to-the-unicode-conversion</t>
  </si>
  <si>
    <t>Wed, 30 Jun 1999 10:38:55 +0000</t>
  </si>
  <si>
    <t>ff9fd74c3446d0c59c18214e13ee1f97d02895dd</t>
  </si>
  <si>
    <t>ff9fd74c3</t>
  </si>
  <si>
    <t>91bcc3e645c7765207540266c48829f339786fdd</t>
  </si>
  <si>
    <t>91bcc3e64</t>
  </si>
  <si>
    <t>P language extension: The character size can be expressed as a persentage of   the character size of another element, typically the parent element, e.g:   Size: Enclosing * 80 %;</t>
  </si>
  <si>
    <t>P-language-extension-The-character-size-can-be-expressed-as-a-persentage-of</t>
  </si>
  <si>
    <t>Wed, 30 Jun 1999 07:27:00 +0000</t>
  </si>
  <si>
    <t>dbaf401374c70bee8277e3d9065e5f32565b2e84</t>
  </si>
  <si>
    <t>dbaf40137</t>
  </si>
  <si>
    <t>c1e98359ec9b6a5e6117c99b5f34ccd59911251a</t>
  </si>
  <si>
    <t>c1e98359e</t>
  </si>
  <si>
    <t>Since the introduction of the Unicode support it was impossible to insert the character L because strings l1 to l9 were translated into TEXT(11) to TEXT(19). When the user tried to start Amaya with an invalid local name, Amaya displayed a form to create a new document. If the user cancelled the form Amaya didn't stop properly. Irene</t>
  </si>
  <si>
    <t>Since-the-introduction-of-the-Unicode-support-it-was-impossible-to-insert-the</t>
  </si>
  <si>
    <t>Tue, 29 Jun 1999 15:58:20 +0000</t>
  </si>
  <si>
    <t>34a9c8662e5f1e5d6b2f17da20db4a865f7d8e15</t>
  </si>
  <si>
    <t>34a9c8662</t>
  </si>
  <si>
    <t>777b1d60f57bd6bf10229c5bac1966d5945ac029</t>
  </si>
  <si>
    <t>777b1d60f</t>
  </si>
  <si>
    <t>Mon, 28 Jun 1999 16:15:42 +0000</t>
  </si>
  <si>
    <t>a0168b29523bc125876777005cb788a9849a5964</t>
  </si>
  <si>
    <t>a0168b295</t>
  </si>
  <si>
    <t>35f2c6817b7299b2fe3a3f2c736c0b4a759df198</t>
  </si>
  <si>
    <t>35f2c6817</t>
  </si>
  <si>
    <t>Mon, 28 Jun 1999 14:57:54 +0000</t>
  </si>
  <si>
    <t>5092765388f5cc5f6d0bf3a3ccbf0df2a3c19ee8</t>
  </si>
  <si>
    <t>a2fe1a852d8e1e1d614d6edd02215039c1f3b63b</t>
  </si>
  <si>
    <t>a2fe1a852</t>
  </si>
  <si>
    <t>Changing TtaAllocString to TtaGetMemory.</t>
  </si>
  <si>
    <t>Changing-TtaAllocString-to-TtaGetMemory</t>
  </si>
  <si>
    <t>Mon, 28 Jun 1999 14:30:24 +0000</t>
  </si>
  <si>
    <t>71725210492aae7e99c414ef216f8fd0074c0df6</t>
  </si>
  <si>
    <t>0349622fc9e5231886457bb694e2cdbe4fc2657e</t>
  </si>
  <si>
    <t>0349622fc</t>
  </si>
  <si>
    <t>Initializing some unitialized variables</t>
  </si>
  <si>
    <t>Initializing-some-unitialized-variables</t>
  </si>
  <si>
    <t>Mon, 28 Jun 1999 14:00:01 +0000</t>
  </si>
  <si>
    <t>33e0ad168d3290b10e2c0d9bdbf5c0f535311086</t>
  </si>
  <si>
    <t>33e0ad168</t>
  </si>
  <si>
    <t>162a9823fed2fe23d21457412b91d7cbeb580143</t>
  </si>
  <si>
    <t>162a9823f</t>
  </si>
  <si>
    <t>New file needed for Unicode. Ramzi.</t>
  </si>
  <si>
    <t>New-file-needed-for-Unicode</t>
  </si>
  <si>
    <t>Sun, 27 Jun 1999 16:42:24 +0000</t>
  </si>
  <si>
    <t>f46e39dfa8aa825a688a2b35fa72159a9762a3b0</t>
  </si>
  <si>
    <t>f46e39dfa</t>
  </si>
  <si>
    <t>02f8e263d29d4e8b0e1e2ba8f732a0d7b1d9766c</t>
  </si>
  <si>
    <t>02f8e263d</t>
  </si>
  <si>
    <t>Preparing Unicode version: String management.</t>
  </si>
  <si>
    <t>Preparing-Unicode-version-String-management</t>
  </si>
  <si>
    <t>Sun, 27 Jun 1999 16:26:39 +0000</t>
  </si>
  <si>
    <t>a2e850458c3b035bce6c4004d734ab921f02ca35</t>
  </si>
  <si>
    <t>a2e850458</t>
  </si>
  <si>
    <t>55bc344eb0501a2e9d9c53c589d0c1ec0eb908c3</t>
  </si>
  <si>
    <t>55bc344eb</t>
  </si>
  <si>
    <t>Changes for the Glibc-2.1 problem with gcc -O2, Daniel</t>
  </si>
  <si>
    <t>Changes-for-the-Glibc-2.1-problem-with-gcc-O2-Daniel</t>
  </si>
  <si>
    <t>veillard</t>
  </si>
  <si>
    <t>Fri, 25 Jun 1999 16:43:36 +0000</t>
  </si>
  <si>
    <t>b7b46b7178fc7eb5d7f6869c0e64b605705f24b5</t>
  </si>
  <si>
    <t>b7b46b717</t>
  </si>
  <si>
    <t>a7aa3711d12f6a97fa5459c3cbad6097649ddbaf</t>
  </si>
  <si>
    <t>a7aa3711d</t>
  </si>
  <si>
    <t>Fri, 25 Jun 1999 13:02:25 +0000</t>
  </si>
  <si>
    <t>339bab4b2182d3a1290063ae826974c09b3e2898</t>
  </si>
  <si>
    <t>339bab4b2</t>
  </si>
  <si>
    <t>64a9e7e59e560ed951505e1d3f3583cb17dea375</t>
  </si>
  <si>
    <t>64a9e7e59</t>
  </si>
  <si>
    <t>JK: updated the paragraphs that talked about .thotrc.</t>
  </si>
  <si>
    <t>JK-updated-the-paragraphs-that-talked-about-.thotrc</t>
  </si>
  <si>
    <t>Fri, 25 Jun 1999 09:49:46 +0000</t>
  </si>
  <si>
    <t>108a98501fa7b21119ed33869a460d6f351dce3e</t>
  </si>
  <si>
    <t>108a98501</t>
  </si>
  <si>
    <t>92cfaa3e5e7808480f06540c08d947cb12b99b9c</t>
  </si>
  <si>
    <t>92cfaa3e5</t>
  </si>
  <si>
    <t>JK: typo fixes</t>
  </si>
  <si>
    <t>JK-typo-fixes</t>
  </si>
  <si>
    <t>Fri, 25 Jun 1999 09:06:32 +0000</t>
  </si>
  <si>
    <t>50dc4aefd92294442f30435f0ac825a461fb14fd</t>
  </si>
  <si>
    <t>50dc4aefd</t>
  </si>
  <si>
    <t>dcfac4dbdb86ae6dfa7ac1321e8a155a0248e0f7</t>
  </si>
  <si>
    <t>dcfac4dbd</t>
  </si>
  <si>
    <t>JK: updated the help page</t>
  </si>
  <si>
    <t>JK-updated-the-help-page</t>
  </si>
  <si>
    <t>Fri, 25 Jun 1999 08:51:25 +0000</t>
  </si>
  <si>
    <t>afec5059e39b4e3e25d72536001724418ce41b57</t>
  </si>
  <si>
    <t>afec5059e</t>
  </si>
  <si>
    <t>854e742b8d436fce020dbfca56efdc46035c7bef</t>
  </si>
  <si>
    <t>854e742b8</t>
  </si>
  <si>
    <t>tag: Release-2-1</t>
  </si>
  <si>
    <t>Thu, 24 Jun 1999 15:39:11 +0000</t>
  </si>
  <si>
    <t>43d7ee263eae71c4e5adeb4f4b93185a6911fdc6</t>
  </si>
  <si>
    <t>43d7ee263</t>
  </si>
  <si>
    <t>f508c7e1f0557729c1bb9f4f524fa9748295ba7b</t>
  </si>
  <si>
    <t>f508c7e1f</t>
  </si>
  <si>
    <t>Thu, 24 Jun 1999 14:32:37 +0000</t>
  </si>
  <si>
    <t>eeedd5b532308337a9a4d70f07e01e3a666a6146</t>
  </si>
  <si>
    <t>eeedd5b53</t>
  </si>
  <si>
    <t>295da510e6d8bb59ceda9d0f5f90b3ed53df4dd7</t>
  </si>
  <si>
    <t>295da510e</t>
  </si>
  <si>
    <t>Link checks</t>
  </si>
  <si>
    <t>Link-checks</t>
  </si>
  <si>
    <t>Thu, 24 Jun 1999 14:15:55 +0000</t>
  </si>
  <si>
    <t>34a94a7ec9578c34003e95ba7e63fa073a8ad895</t>
  </si>
  <si>
    <t>34a94a7ec</t>
  </si>
  <si>
    <t>b3f3f7a26b2bf2f30e794c60b5fd3224243489a3</t>
  </si>
  <si>
    <t>b3f3f7a26</t>
  </si>
  <si>
    <t>JK: updated the CVS paragraph</t>
  </si>
  <si>
    <t>JK-updated-the-CVS-paragraph</t>
  </si>
  <si>
    <t>Thu, 24 Jun 1999 14:03:54 +0000</t>
  </si>
  <si>
    <t>c221f14908ab99b963c5d630f3d655d041ef18fb</t>
  </si>
  <si>
    <t>c221f1490</t>
  </si>
  <si>
    <t>8e0cef76f0f6876de9b1a03d1821b1d9dac0554e</t>
  </si>
  <si>
    <t>8e0cef76f</t>
  </si>
  <si>
    <t>JK: started the page</t>
  </si>
  <si>
    <t>JK-started-the-page</t>
  </si>
  <si>
    <t>Thu, 24 Jun 1999 13:58:28 +0000</t>
  </si>
  <si>
    <t>759280ce4f6bc90be570e64aacd3709833d015e6</t>
  </si>
  <si>
    <t>759280ce4</t>
  </si>
  <si>
    <t>9181a55e816bf38f4af73cb9f5643a44dfe8e374</t>
  </si>
  <si>
    <t>9181a55e8</t>
  </si>
  <si>
    <t>Thu, 24 Jun 1999 13:36:01 +0000</t>
  </si>
  <si>
    <t>d713694e2b6b408686a22e47dd30f2ed3e4b7f00</t>
  </si>
  <si>
    <t>d713694e2</t>
  </si>
  <si>
    <t>ef13f93839d8d4a31e87315920b6cb6c990b38dd</t>
  </si>
  <si>
    <t>ef13f9383</t>
  </si>
  <si>
    <t>Thu, 24 Jun 1999 11:10:56 +0000</t>
  </si>
  <si>
    <t>c2fd52d1634543ceae77dd1f0b9bf65f0b61fdc1</t>
  </si>
  <si>
    <t>c2fd52d16</t>
  </si>
  <si>
    <t>d6de7c8ce9262d1ee5bf496a73736799e2b0488a</t>
  </si>
  <si>
    <t>d6de7c8ce</t>
  </si>
  <si>
    <t>Thu, 24 Jun 1999 11:03:29 +0000</t>
  </si>
  <si>
    <t>40611aa280702ea0e9f0cb7151fb5cc26eb2ac89</t>
  </si>
  <si>
    <t>40611aa28</t>
  </si>
  <si>
    <t>e051abc929684df2eca84d6d7e1e9bdff0b458bf</t>
  </si>
  <si>
    <t>e051abc92</t>
  </si>
  <si>
    <t>Bug fix: button indexes were wrong (Windows only)</t>
  </si>
  <si>
    <t>Bug-fix-button-indexes-were-wrong-Windows-only</t>
  </si>
  <si>
    <t>Thu, 24 Jun 1999 10:37:51 +0000</t>
  </si>
  <si>
    <t>70cdf1278b7d59b0f6943fdf4bba26f21bb457f2</t>
  </si>
  <si>
    <t>70cdf1278</t>
  </si>
  <si>
    <t>32f8a28c3bb53c21a6572df3ee3fba76ffdc7418</t>
  </si>
  <si>
    <t>32f8a28c3</t>
  </si>
  <si>
    <t>Thu, 24 Jun 1999 10:33:01 +0000</t>
  </si>
  <si>
    <t>e7d76e4939abbeda7a50beaa6d2554ce226126a2</t>
  </si>
  <si>
    <t>e7d76e493</t>
  </si>
  <si>
    <t>7c06d55394175934eba84d46c884b9a06042e79c</t>
  </si>
  <si>
    <t>7c06d5539</t>
  </si>
  <si>
    <t>Bug fix: the HTML parser does not interpret the contents of TEXTAREA elements    any more.</t>
  </si>
  <si>
    <t>Bug-fix-the-HTML-parser-does-not-interpret-the-contents-of-TEXTAREA-elements</t>
  </si>
  <si>
    <t>Thu, 24 Jun 1999 08:06:10 +0000</t>
  </si>
  <si>
    <t>f499094a3a269513db6154eb8d45c914687828f4</t>
  </si>
  <si>
    <t>f499094a3</t>
  </si>
  <si>
    <t>af834425278fa9dcb52fd2248e1bbd5d303d0461</t>
  </si>
  <si>
    <t>af8344252</t>
  </si>
  <si>
    <t>Remove valign interpretation because it breaks the table formatting Irene</t>
  </si>
  <si>
    <t>Remove-valign-interpretation-because-it-breaks-the-table-formatting</t>
  </si>
  <si>
    <t>Thu, 24 Jun 1999 07:49:53 +0000</t>
  </si>
  <si>
    <t>35a3a46cd01cd6d6c0b3870dc1384e80e5463105</t>
  </si>
  <si>
    <t>35a3a46cd</t>
  </si>
  <si>
    <t>60ea782c5f2f451debd74a8f935cd15882bf0da9</t>
  </si>
  <si>
    <t>60ea782c5</t>
  </si>
  <si>
    <t>Doc update -Jose</t>
  </si>
  <si>
    <t>Wed, 23 Jun 1999 16:56:45 +0000</t>
  </si>
  <si>
    <t>561cb60e3c45ed94767b197b06002c9eab997bc8</t>
  </si>
  <si>
    <t>561cb60e3</t>
  </si>
  <si>
    <t>7d8dffbdc8dc9dc4d566f1a9dbd789f7801bbeb8</t>
  </si>
  <si>
    <t>7d8dffbdc</t>
  </si>
  <si>
    <t>Prepare a better interpretation of Text_Area contents Irene</t>
  </si>
  <si>
    <t>Prepare-a-better-interpretation-of-Text_Area-contents</t>
  </si>
  <si>
    <t>Wed, 23 Jun 1999 16:41:27 +0000</t>
  </si>
  <si>
    <t>514888c799c265988d70a17bdcc673e70ca64935</t>
  </si>
  <si>
    <t>514888c79</t>
  </si>
  <si>
    <t>668434b7ea3540a149509aa62f65597f762a548c</t>
  </si>
  <si>
    <t>668434b7e</t>
  </si>
  <si>
    <t>JK: the value of TextArea elements in forms is now allocated dynamically</t>
  </si>
  <si>
    <t>JK-the-value-of-TextArea-elements-in-forms-is-now-allocated-dynamically</t>
  </si>
  <si>
    <t>Wed, 23 Jun 1999 15:23:41 +0000</t>
  </si>
  <si>
    <t>520bc3d8479c3abb8bed8e7ee7460259e3a88afc</t>
  </si>
  <si>
    <t>520bc3d84</t>
  </si>
  <si>
    <t>c868877bd085f1ab6b99559ccc71f017ec05d0ed</t>
  </si>
  <si>
    <t>c868877bd</t>
  </si>
  <si>
    <t>JK: fixed an unitialized variable</t>
  </si>
  <si>
    <t>JK-fixed-an-unitialized-variable</t>
  </si>
  <si>
    <t>Wed, 23 Jun 1999 13:57:27 +0000</t>
  </si>
  <si>
    <t>3c0662ab5eda6bae05720b4bfe33796cf882781b</t>
  </si>
  <si>
    <t>3c0662ab5</t>
  </si>
  <si>
    <t>61ef99088a6371255354a92463dfe254f263d04b</t>
  </si>
  <si>
    <t>61ef99088</t>
  </si>
  <si>
    <t>There were a confusion in the set of toggle buttons (SMALL, subscript, etc.) Irene</t>
  </si>
  <si>
    <t>There-were-a-confusion-in-the-set-of-toggle-buttons-SMALL-subscript-etc</t>
  </si>
  <si>
    <t>Wed, 23 Jun 1999 13:08:25 +0000</t>
  </si>
  <si>
    <t>3b0b35403d1b8481d7349c7ff37533643a193506</t>
  </si>
  <si>
    <t>3b0b35403</t>
  </si>
  <si>
    <t>8ca1a95c95a50aa4d90e87c9964913ad6d69b285</t>
  </si>
  <si>
    <t>8ca1a95c9</t>
  </si>
  <si>
    <t>Wed, 23 Jun 1999 12:47:38 +0000</t>
  </si>
  <si>
    <t>bc26d0a61911874cd196e929a1244dfb76ebe735</t>
  </si>
  <si>
    <t>bc26d0a61</t>
  </si>
  <si>
    <t>477abdad47ee4e75b70e93d7d04cfd7d20a8bd35</t>
  </si>
  <si>
    <t>477abdad4</t>
  </si>
  <si>
    <t>Wed, 23 Jun 1999 09:34:12 +0000</t>
  </si>
  <si>
    <t>bbe8c31198cae98f3607d1e1e81540c20cf53b13</t>
  </si>
  <si>
    <t>bbe8c3119</t>
  </si>
  <si>
    <t>3e9785220d9a7c1ec2560d13612153fd51d96f75</t>
  </si>
  <si>
    <t>3e9785220</t>
  </si>
  <si>
    <t>Irene: correction for the nozip configure option</t>
  </si>
  <si>
    <t>Irene-correction-for-the-nozip-configure-option</t>
  </si>
  <si>
    <t>Wed, 23 Jun 1999 09:00:46 +0000</t>
  </si>
  <si>
    <t>fd5d3bb8292256c78116a36009e9aec27ff58ab9</t>
  </si>
  <si>
    <t>fd5d3bb82</t>
  </si>
  <si>
    <t>13ac98dfeb756ade3d339e83b2e8a58df981a23b</t>
  </si>
  <si>
    <t>13ac98dfe</t>
  </si>
  <si>
    <t>JK: amaya.kb was references as amaya.kbd</t>
  </si>
  <si>
    <t>JK-amaya.kb-was-references-as-amaya.kbd</t>
  </si>
  <si>
    <t>Wed, 23 Jun 1999 08:41:35 +0000</t>
  </si>
  <si>
    <t>0d0dcc1dc4ba35f8bc5dbabb20f24cc4cf73345d</t>
  </si>
  <si>
    <t>0d0dcc1dc</t>
  </si>
  <si>
    <t>07a965a56ff41cd5a0f0ca35aff91cea6cdc3eb1</t>
  </si>
  <si>
    <t>07a965a56</t>
  </si>
  <si>
    <t>Use variables to keep the position of each button + minor bugs in the interface Irene</t>
  </si>
  <si>
    <t>Use-variables-to-keep-the-position-of-each-button-minor-bugs-in-the-interface</t>
  </si>
  <si>
    <t>Wed, 23 Jun 1999 08:18:01 +0000</t>
  </si>
  <si>
    <t>b9dd5997ce7eafe2722d07610a2547107ab74e45</t>
  </si>
  <si>
    <t>b9dd5997c</t>
  </si>
  <si>
    <t>201a080bfce652ab6e7ce72ad5e4ef97cf4fe692</t>
  </si>
  <si>
    <t>201a080bf</t>
  </si>
  <si>
    <t>JK: updated the doc</t>
  </si>
  <si>
    <t>JK-updated-the-doc</t>
  </si>
  <si>
    <t>Tue, 22 Jun 1999 17:49:32 +0000</t>
  </si>
  <si>
    <t>7dfb6f3999ecc8108b6b5c59a2323dd43b24e931</t>
  </si>
  <si>
    <t>7dfb6f399</t>
  </si>
  <si>
    <t>f80a14424b69d08f59d2bba676f1a056747664af</t>
  </si>
  <si>
    <t>f80a14424</t>
  </si>
  <si>
    <t>JK: Updated the doc, added an entry for the lanneg menu</t>
  </si>
  <si>
    <t>JK-Updated-the-doc-added-an-entry-for-the-lanneg-menu</t>
  </si>
  <si>
    <t>Tue, 22 Jun 1999 17:21:12 +0000</t>
  </si>
  <si>
    <t>e8fc8b09578b32b3db0d03103ff772926a71cdf3</t>
  </si>
  <si>
    <t>e8fc8b095</t>
  </si>
  <si>
    <t>eb755cb58077a87dc2646e1e5eab8ceee8900269</t>
  </si>
  <si>
    <t>eb755cb58</t>
  </si>
  <si>
    <t>There was a confusion between DIR_STR and DIR_SEP Irene</t>
  </si>
  <si>
    <t>There-was-a-confusion-between-DIR_STR-and-DIR_SEP</t>
  </si>
  <si>
    <t>Tue, 22 Jun 1999 16:35:17 +0000</t>
  </si>
  <si>
    <t>d212b7b7e8b4eb5877fe456f822714cfa5a18139</t>
  </si>
  <si>
    <t>d212b7b7e</t>
  </si>
  <si>
    <t>100d66396d4775952a0207bfaffc236bee86d74c</t>
  </si>
  <si>
    <t>100d66396</t>
  </si>
  <si>
    <t>Tue, 22 Jun 1999 16:13:33 +0000</t>
  </si>
  <si>
    <t>ccdee68ad4fdb0b05e0142006ed00efd1afb5e87</t>
  </si>
  <si>
    <t>ccdee68ad</t>
  </si>
  <si>
    <t>c0a134795018f539b0f133e76893db16de2b2186</t>
  </si>
  <si>
    <t>c0a134795</t>
  </si>
  <si>
    <t>Fixing some typos</t>
  </si>
  <si>
    <t>Fixing-some-typos</t>
  </si>
  <si>
    <t>Tue, 22 Jun 1999 16:02:27 +0000</t>
  </si>
  <si>
    <t>7c9bd158e15cb5388b3c30e9a48ffb582d08d541</t>
  </si>
  <si>
    <t>7c9bd158e</t>
  </si>
  <si>
    <t>1b471422055eb96d29c06034aecde591c46b7790</t>
  </si>
  <si>
    <t>1b4714220</t>
  </si>
  <si>
    <t>JK: updated the file for the new libwww</t>
  </si>
  <si>
    <t>JK-updated-the-file-for-the-new-libwww</t>
  </si>
  <si>
    <t>Tue, 22 Jun 1999 15:25:59 +0000</t>
  </si>
  <si>
    <t>c40254ad11444fe0f278273c878d3e446bb8a10f</t>
  </si>
  <si>
    <t>c40254ad1</t>
  </si>
  <si>
    <t>1e2334c084957f06d96c757c954f3ea12457a7d6</t>
  </si>
  <si>
    <t>1e2334c08</t>
  </si>
  <si>
    <t>Tue, 22 Jun 1999 15:22:14 +0000</t>
  </si>
  <si>
    <t>b53edc08b54f4c26a51a2baeef3066fb4c48e5fb</t>
  </si>
  <si>
    <t>b53edc08b</t>
  </si>
  <si>
    <t>7da11bc65d856c2893bf7047690623076e03d083</t>
  </si>
  <si>
    <t>7da11bc65</t>
  </si>
  <si>
    <t>Tue, 22 Jun 1999 12:43:07 +0000</t>
  </si>
  <si>
    <t>752b790ec5ffd931b8168c2f05960b98699e399c</t>
  </si>
  <si>
    <t>752b790ec</t>
  </si>
  <si>
    <t>0a0a0eda6d143e9542df523fe64aeccbfa8f4ad5</t>
  </si>
  <si>
    <t>0a0a0eda6</t>
  </si>
  <si>
    <t>Tue, 22 Jun 1999 10:17:43 +0000</t>
  </si>
  <si>
    <t>4840f124739f53ed3fb6ca3fd8490944ad03277c</t>
  </si>
  <si>
    <t>4840f1247</t>
  </si>
  <si>
    <t>38f51685289b57a9075803041071359c6458d6d0</t>
  </si>
  <si>
    <t>38f516852</t>
  </si>
  <si>
    <t>Tue, 22 Jun 1999 07:00:10 +0000</t>
  </si>
  <si>
    <t>825e6906e9e4759c5d39f81f29c0930736cb505a</t>
  </si>
  <si>
    <t>825e6906e</t>
  </si>
  <si>
    <t>a28a856a291cd497886c23a48317e081026c0279</t>
  </si>
  <si>
    <t>a28a856a2</t>
  </si>
  <si>
    <t>Tue, 22 Jun 1999 06:25:13 +0000</t>
  </si>
  <si>
    <t>e85303b898d901fc2f4b703a344fb4cdada847a1</t>
  </si>
  <si>
    <t>e85303b89</t>
  </si>
  <si>
    <t>a9529b9403896a6b9c8411a645de40d750c6a0b9</t>
  </si>
  <si>
    <t>a9529b940</t>
  </si>
  <si>
    <t>Removing an unused variable</t>
  </si>
  <si>
    <t>Mon, 21 Jun 1999 17:49:23 +0000</t>
  </si>
  <si>
    <t>88b87db077b88ed9fbe3c47d6297e9295bb75bee</t>
  </si>
  <si>
    <t>88b87db07</t>
  </si>
  <si>
    <t>837879c1b312109b8f7e04754e1cd1119285a8f0</t>
  </si>
  <si>
    <t>837879c1b</t>
  </si>
  <si>
    <t>Mon, 21 Jun 1999 17:46:25 +0000</t>
  </si>
  <si>
    <t>81ba105b912b010c3ab257d5abbc6a90b685ba99</t>
  </si>
  <si>
    <t>81ba105b9</t>
  </si>
  <si>
    <t>91e4154c55681d69969a544fe36b4b2f809e57f3</t>
  </si>
  <si>
    <t>91e4154c5</t>
  </si>
  <si>
    <t>Management of the Language negociation. Irene</t>
  </si>
  <si>
    <t>Management-of-the-Language-negociation</t>
  </si>
  <si>
    <t>Mon, 21 Jun 1999 16:34:28 +0000</t>
  </si>
  <si>
    <t>e48351d8855928867171288b84202db10caefb98</t>
  </si>
  <si>
    <t>e48351d88</t>
  </si>
  <si>
    <t>04b03220123e9666347bd437146f5348f32cf091</t>
  </si>
  <si>
    <t>04b032201</t>
  </si>
  <si>
    <t>Some minor corrections in Windows menus Irene</t>
  </si>
  <si>
    <t>Some-minor-corrections-in-Windows-menus</t>
  </si>
  <si>
    <t>Mon, 21 Jun 1999 16:24:38 +0000</t>
  </si>
  <si>
    <t>c4fa9ca9dedcdab74ed069159e01b7cc5de94dad</t>
  </si>
  <si>
    <t>c4fa9ca9d</t>
  </si>
  <si>
    <t>2aee10729f42440bb17762ddddc911dc01195d4e</t>
  </si>
  <si>
    <t>2aee10729</t>
  </si>
  <si>
    <t>Fixing typos</t>
  </si>
  <si>
    <t>Mon, 21 Jun 1999 15:04:30 +0000</t>
  </si>
  <si>
    <t>bcd9225a6f8557a69cace2014ad7a2a2e4c27ded</t>
  </si>
  <si>
    <t>bcd9225a6</t>
  </si>
  <si>
    <t>016a7a336ac5a326fab162b1a8b8971462610921</t>
  </si>
  <si>
    <t>016a7a336</t>
  </si>
  <si>
    <t>Bug fix:  when deleting a symbol such as an arrow in a MathML expression,    the Undo command was unable to get the symbol back.</t>
  </si>
  <si>
    <t>Bug-fix-when-deleting-a-symbol-such-as-an-arrow-in-a-MathML-expression</t>
  </si>
  <si>
    <t>Mon, 21 Jun 1999 14:14:07 +0000</t>
  </si>
  <si>
    <t>bc1cf1b79a93179db8773b28b125abb44bb7ae1f</t>
  </si>
  <si>
    <t>bc1cf1b79</t>
  </si>
  <si>
    <t>6aceaa16072a60f530152f6a2a3f87e7e084c132</t>
  </si>
  <si>
    <t>6aceaa160</t>
  </si>
  <si>
    <t>Mon, 21 Jun 1999 12:55:12 +0000</t>
  </si>
  <si>
    <t>10e5ea367eefb778a233dd4c153bb6e4fec77893</t>
  </si>
  <si>
    <t>10e5ea367</t>
  </si>
  <si>
    <t>4e330bfb3b353ca447dca6a3393795d18bb446b8</t>
  </si>
  <si>
    <t>4e330bfb3</t>
  </si>
  <si>
    <t>File/New Dialog (Windows): Opening new HTML/CSS Doc. Attributes/Lang Dialog. Ramzi.</t>
  </si>
  <si>
    <t>File-New-Dialog-Windows-Opening-new-HTML-CSS-Doc</t>
  </si>
  <si>
    <t>Mon, 21 Jun 1999 12:31:25 +0000</t>
  </si>
  <si>
    <t>91c5700deda971114ed96a9a01839d422fe7a958</t>
  </si>
  <si>
    <t>91c5700de</t>
  </si>
  <si>
    <t>e0a9fa62806fc79a3b5cfd0522e155ec1459e215</t>
  </si>
  <si>
    <t>e0a9fa628</t>
  </si>
  <si>
    <t>File/New Dialog (Windows): Opening new HTML/CSS Doc. Attributes/Lang Dialog.</t>
  </si>
  <si>
    <t>Mon, 21 Jun 1999 12:27:51 +0000</t>
  </si>
  <si>
    <t>93ea0cb809bfc9a35a51acd3fa5500d068e7bf78</t>
  </si>
  <si>
    <t>93ea0cb80</t>
  </si>
  <si>
    <t>63c670cbb07e8cf0321c31ac941eef8cb8e74607</t>
  </si>
  <si>
    <t>63c670cbb</t>
  </si>
  <si>
    <t>Mon, 21 Jun 1999 10:54:38 +0000</t>
  </si>
  <si>
    <t>47153a4197276dc5b736e6d121e60c45e98ef376</t>
  </si>
  <si>
    <t>47153a419</t>
  </si>
  <si>
    <t>5070f9f84c1f6744763547c3efffe427a48d80da</t>
  </si>
  <si>
    <t>5070f9f84</t>
  </si>
  <si>
    <t>Bug fix:  When pasting an anchor within another anchor, the contents of the           pasted anchor was not deleted by the Undo command.</t>
  </si>
  <si>
    <t>Bug-fix-When-pasting-an-anchor-within-another-anchor-the-contents-of-the</t>
  </si>
  <si>
    <t>Mon, 21 Jun 1999 10:52:14 +0000</t>
  </si>
  <si>
    <t>4b19652a261f515532f4e2ca1627d53d8096a849</t>
  </si>
  <si>
    <t>4b19652a2</t>
  </si>
  <si>
    <t>ed5514fa0bb5f99c2fa87c4cf47cea0fa903fdd3</t>
  </si>
  <si>
    <t>ed5514fa0</t>
  </si>
  <si>
    <t>Mon, 21 Jun 1999 10:43:51 +0000</t>
  </si>
  <si>
    <t>04524ca9095a218991cc14a197ea8b1582637c0a</t>
  </si>
  <si>
    <t>04524ca90</t>
  </si>
  <si>
    <t>40f8f19f695e9fd7aa32ea894af81d9925997caa</t>
  </si>
  <si>
    <t>40f8f19f6</t>
  </si>
  <si>
    <t>Mon, 21 Jun 1999 10:28:06 +0000</t>
  </si>
  <si>
    <t>e87e7ce7212703bb77970f73fa344992094badc1</t>
  </si>
  <si>
    <t>e87e7ce72</t>
  </si>
  <si>
    <t>1b4f8dbd6378a2b39ea9f8390ea4e8aa0fad4118</t>
  </si>
  <si>
    <t>1b4f8dbd6</t>
  </si>
  <si>
    <t>Mon, 21 Jun 1999 10:18:45 +0000</t>
  </si>
  <si>
    <t>ba370e36b7adeb74dc5b3821fc3d2528ffd7684d</t>
  </si>
  <si>
    <t>ba370e36b</t>
  </si>
  <si>
    <t>79f33bcbd714ffa4ed1fc09b559b1a381c10e2c9</t>
  </si>
  <si>
    <t>79f33bcbd</t>
  </si>
  <si>
    <t>Mon, 21 Jun 1999 09:39:35 +0000</t>
  </si>
  <si>
    <t>3701446eb9b51e0988139a26d370e3564624fbb4</t>
  </si>
  <si>
    <t>3701446eb</t>
  </si>
  <si>
    <t>c378e73a01c6108619704f5a4a31a455f92e5422</t>
  </si>
  <si>
    <t>c378e73a0</t>
  </si>
  <si>
    <t>Close preference menus after the command Apply Remove Alphabets from the menu Laguages Irene</t>
  </si>
  <si>
    <t>Close-preference-menus-after-the-command-Apply</t>
  </si>
  <si>
    <t>Mon, 21 Jun 1999 09:18:10 +0000</t>
  </si>
  <si>
    <t>c142dbdb567600eb0cdee7b5c3a03604d1889c96</t>
  </si>
  <si>
    <t>c142dbdb5</t>
  </si>
  <si>
    <t>f9eae39890a552be7689c58e01e49506f1837944</t>
  </si>
  <si>
    <t>f9eae3989</t>
  </si>
  <si>
    <t>Minor change to the shadow</t>
  </si>
  <si>
    <t>Minor-change-to-the-shadow</t>
  </si>
  <si>
    <t>Mon, 21 Jun 1999 09:03:52 +0000</t>
  </si>
  <si>
    <t>08e3b07fd003241837005055785b3f2e4f450072</t>
  </si>
  <si>
    <t>08e3b07fd</t>
  </si>
  <si>
    <t>d3c291fd7d151d4479c32231e4bfa360fe27a585</t>
  </si>
  <si>
    <t>d3c291fd7</t>
  </si>
  <si>
    <t>Undo and Redo commands: defer displaying until all changes have been made     to the tree.</t>
  </si>
  <si>
    <t>Undo-and-Redo-commands-defer-displaying-until-all-changes-have-been-made</t>
  </si>
  <si>
    <t>Sat, 19 Jun 1999 10:06:48 +0000</t>
  </si>
  <si>
    <t>080cfcfdba176ded7ae590b9dfca68cdc3f879c3</t>
  </si>
  <si>
    <t>080cfcfdb</t>
  </si>
  <si>
    <t>b14129547b71b0e8ede3090d0cf31ab8f0ce6c5b</t>
  </si>
  <si>
    <t>b14129547</t>
  </si>
  <si>
    <t>Adding the latest features of version 2.1</t>
  </si>
  <si>
    <t>Adding-the-latest-features-of-version-2.1</t>
  </si>
  <si>
    <t>Sat, 19 Jun 1999 10:04:55 +0000</t>
  </si>
  <si>
    <t>bf2398d831e19297075c896c283b8d8144948cd7</t>
  </si>
  <si>
    <t>bf2398d83</t>
  </si>
  <si>
    <t>4c8e4697762959cc6c95beae0cb32e7e8dec1f57</t>
  </si>
  <si>
    <t>4c8e46977</t>
  </si>
  <si>
    <t>Typo fixed in a comment</t>
  </si>
  <si>
    <t>Typo-fixed-in-a-comment</t>
  </si>
  <si>
    <t>Sat, 19 Jun 1999 07:25:51 +0000</t>
  </si>
  <si>
    <t>ed28f99c0dc87f2dfb515ef06eb72b1fe1490302</t>
  </si>
  <si>
    <t>ed28f99c0</t>
  </si>
  <si>
    <t>0d7fac9efd81619e9b2733ea500b0c28e4ffee3f</t>
  </si>
  <si>
    <t>0d7fac9ef</t>
  </si>
  <si>
    <t>New version of amaya keyboards Irene</t>
  </si>
  <si>
    <t>New-version-of-amaya-keyboards</t>
  </si>
  <si>
    <t>Fri, 18 Jun 1999 16:08:06 +0000</t>
  </si>
  <si>
    <t>3728332c52d66f5c1ef51e4624b27023fc0d4842</t>
  </si>
  <si>
    <t>3728332c5</t>
  </si>
  <si>
    <t>0ee025c64c8c4ab5d0c685d4d4b024f8d3aa2553</t>
  </si>
  <si>
    <t>0ee025c64</t>
  </si>
  <si>
    <t>Changing the value of APP_TMPDIR, now changes the def. value of cache dir to APP_TMPDIR/libwww-cache</t>
  </si>
  <si>
    <t>Changing-the-value-of-APP_TMPDIR-now-changes-the-def.-value-of</t>
  </si>
  <si>
    <t>Fri, 18 Jun 1999 16:06:52 +0000</t>
  </si>
  <si>
    <t>e6de70142d1b5257d0ebf8bc4e7aa7661499c09d</t>
  </si>
  <si>
    <t>e6de70142</t>
  </si>
  <si>
    <t>6e4fab57f06751b5f220d5ddcdb4ce40b8be5652</t>
  </si>
  <si>
    <t>6e4fab57f</t>
  </si>
  <si>
    <t>Fixing a typo</t>
  </si>
  <si>
    <t>Fri, 18 Jun 1999 15:43:55 +0000</t>
  </si>
  <si>
    <t>135811dbdf63fdfaf741a07e53fcaa72ef08a626</t>
  </si>
  <si>
    <t>135811dbd</t>
  </si>
  <si>
    <t>413cdc7657206c862893bea6026727ea0a1d81d2</t>
  </si>
  <si>
    <t>413cdc765</t>
  </si>
  <si>
    <t>CSS dialog (Windoz). Ramzi.</t>
  </si>
  <si>
    <t>CSS-dialog-Windoz</t>
  </si>
  <si>
    <t>Fri, 18 Jun 1999 15:05:23 +0000</t>
  </si>
  <si>
    <t>2723f1cb90639b495a6a1b447444b98e3a761aff</t>
  </si>
  <si>
    <t>2723f1cb9</t>
  </si>
  <si>
    <t>338816859efee6155158b90ff7c7d42cafe00e4f</t>
  </si>
  <si>
    <t>CSS files dialog (Windoz). Ramzi.</t>
  </si>
  <si>
    <t>CSS-files-dialog-Windoz</t>
  </si>
  <si>
    <t>Fri, 18 Jun 1999 15:04:22 +0000</t>
  </si>
  <si>
    <t>187aeebdd889a3941a43e4a9f3da6b86c1e18046</t>
  </si>
  <si>
    <t>187aeebdd</t>
  </si>
  <si>
    <t>3e7eceb153fa9e66cb114821799f21512d834d99</t>
  </si>
  <si>
    <t>3e7eceb15</t>
  </si>
  <si>
    <t>Printing now first tries to use APP_TMPDIR, then TMPDIR, then a default dir if there's an error with the precedent dirs.</t>
  </si>
  <si>
    <t>Printing-now-first-tries-to-use-APP_TMPDIR-then-TMPDIR-then-a-default</t>
  </si>
  <si>
    <t xml:space="preserve">Protection to avoid saving the value of TMPDIR in the thot.rc file._x000D_
_x000D_
-Jose_x000D_
</t>
  </si>
  <si>
    <t>Fri, 18 Jun 1999 14:59:48 +0000</t>
  </si>
  <si>
    <t>61dee3d50ca6e15cdebb184a68a30b4282626807</t>
  </si>
  <si>
    <t>61dee3d50</t>
  </si>
  <si>
    <t>0f8dd83a860b7a321818ed4ebb0c7b0805b25098</t>
  </si>
  <si>
    <t>0f8dd83a8</t>
  </si>
  <si>
    <t>Added a Win32 messagebox dialogue when Amaya can't open either APP_TMPDIR or APP_HOME.</t>
  </si>
  <si>
    <t>Added-a-Win32-messagebox-dialogue-when-Amaya-can-t-open-either-APP_TMPDIR-or</t>
  </si>
  <si>
    <t xml:space="preserve">APP_TMPDIR wasn't being refreshed to the default dir, whenever the user_x000D_
changed to an invalid dir._x000D_
_x000D_
-Jose_x000D_
</t>
  </si>
  <si>
    <t>Fri, 18 Jun 1999 14:56:10 +0000</t>
  </si>
  <si>
    <t>7dd1f200e002586ff314c109419f44aa60a76146</t>
  </si>
  <si>
    <t>7dd1f200e</t>
  </si>
  <si>
    <t>8ce89ec4011e62a6e2bf795a72fc860334763439</t>
  </si>
  <si>
    <t>8ce89ec40</t>
  </si>
  <si>
    <t>Bug fix in SetEditor mode on CSS style sheets Irene</t>
  </si>
  <si>
    <t>Bug-fix-in-SetEditor-mode-on-CSS-style-sheets</t>
  </si>
  <si>
    <t>Fri, 18 Jun 1999 14:12:01 +0000</t>
  </si>
  <si>
    <t>975498bf8baa9b1155f5a62c8bab00e747288e6e</t>
  </si>
  <si>
    <t>975498bf8</t>
  </si>
  <si>
    <t>74cb874311b50ceb482200fb3fbe8f12c564f31a</t>
  </si>
  <si>
    <t>74cb87431</t>
  </si>
  <si>
    <t>JK: changes for the APP_HOME, APP_TMP dirs</t>
  </si>
  <si>
    <t>JK-changes-for-the-APP_HOME-APP_TMP-dirs</t>
  </si>
  <si>
    <t>Fri, 18 Jun 1999 13:53:28 +0000</t>
  </si>
  <si>
    <t>deb8480c2f12cf18bfb9ca4eb539ab6999f23764</t>
  </si>
  <si>
    <t>deb8480c2</t>
  </si>
  <si>
    <t>0ac30a7d2113a385a9dab9afe1c21e8148deb954</t>
  </si>
  <si>
    <t>0ac30a7d2</t>
  </si>
  <si>
    <t>Fri, 18 Jun 1999 12:55:17 +0000</t>
  </si>
  <si>
    <t>c665475e2d2153506097d9848da098a92bb1f07f</t>
  </si>
  <si>
    <t>c665475e2</t>
  </si>
  <si>
    <t>74534a105fbaa685450efda65f54b95f3b2cf59a</t>
  </si>
  <si>
    <t>74534a105</t>
  </si>
  <si>
    <t>Some improvements to PostScript output for mathematics.</t>
  </si>
  <si>
    <t>Some-improvements-to-PostScript-output-for-mathematics</t>
  </si>
  <si>
    <t>Fri, 18 Jun 1999 12:43:38 +0000</t>
  </si>
  <si>
    <t>08ee2fad4fabb9ba9225e484b6899e11b17b5e82</t>
  </si>
  <si>
    <t>08ee2fad4</t>
  </si>
  <si>
    <t>f95ae9d3e3a553e903f49d78042bed59dc08c60f</t>
  </si>
  <si>
    <t>f95ae9d3e</t>
  </si>
  <si>
    <t>Fri, 18 Jun 1999 12:23:33 +0000</t>
  </si>
  <si>
    <t>cec2c26d7d723eb8ee4cf1637170760b222101ba</t>
  </si>
  <si>
    <t>cec2c26d7</t>
  </si>
  <si>
    <t>77efe253203d4dd642329520b57d2f86bf691975</t>
  </si>
  <si>
    <t>77efe2532</t>
  </si>
  <si>
    <t>Unicode in xml part of thotlib removed css from thot dialogs Stephane.</t>
  </si>
  <si>
    <t>Unicode-in-xml-part-of-thotlib</t>
  </si>
  <si>
    <t>Fri, 18 Jun 1999 11:11:09 +0000</t>
  </si>
  <si>
    <t>55d85dd5a31f25a6f24163b46110bccef9b66217</t>
  </si>
  <si>
    <t>55d85dd5a</t>
  </si>
  <si>
    <t>9d1671da0c59605f2146301642cdc040e674b498</t>
  </si>
  <si>
    <t>9d1671da0</t>
  </si>
  <si>
    <t>Bug fix in table formatting + a new interface to create a new HTML document or a new CSS style sheet Irene</t>
  </si>
  <si>
    <t>Bug-fix-in-table-formatting</t>
  </si>
  <si>
    <t>Fri, 18 Jun 1999 10:21:37 +0000</t>
  </si>
  <si>
    <t>ce7662ac2a26e5fc16d7234c9587ac71ed227c60</t>
  </si>
  <si>
    <t>ce7662ac2</t>
  </si>
  <si>
    <t>93f9a4df15f40280dddd178328a1d7d0f1267e34</t>
  </si>
  <si>
    <t>93f9a4df1</t>
  </si>
  <si>
    <t>JK: added a call to find the winnt profiles directory</t>
  </si>
  <si>
    <t>JK-added-a-call-to-find-the-winnt-profiles-directory</t>
  </si>
  <si>
    <t>Fri, 18 Jun 1999 10:05:35 +0000</t>
  </si>
  <si>
    <t>55780538b3035f8c5f8733ae1b5789d8660f9b13</t>
  </si>
  <si>
    <t>55780538b</t>
  </si>
  <si>
    <t>3b85ea0d6381f1615049a5881a4958a6a6a433a0</t>
  </si>
  <si>
    <t>3b85ea0d6</t>
  </si>
  <si>
    <t>Fri, 18 Jun 1999 09:05:41 +0000</t>
  </si>
  <si>
    <t>392630f408f795f2b9caec17708c12f6a099fcb7</t>
  </si>
  <si>
    <t>392630f40</t>
  </si>
  <si>
    <t>e5bbaf8d3dea5de0052823d9c40711fe9b1375f3</t>
  </si>
  <si>
    <t>e5bbaf8d3</t>
  </si>
  <si>
    <t>Pb. With Focus. Ramzi.</t>
  </si>
  <si>
    <t>Pb.-With-Focus</t>
  </si>
  <si>
    <t>Fri, 18 Jun 1999 08:42:15 +0000</t>
  </si>
  <si>
    <t>0ee1ccd7800cf74e549b49fb714404a3f20b155b</t>
  </si>
  <si>
    <t>0ee1ccd78</t>
  </si>
  <si>
    <t>5555f7b4efffeb20864003f3798133e9eb13b138</t>
  </si>
  <si>
    <t>5555f7b4e</t>
  </si>
  <si>
    <t>Adding transformations for mstyle</t>
  </si>
  <si>
    <t>Adding-transformations-for-mstyle</t>
  </si>
  <si>
    <t>Thu, 17 Jun 1999 17:18:17 +0000</t>
  </si>
  <si>
    <t>692d32f1ecb5ae3364ac53fa060a3db3a58dd03b</t>
  </si>
  <si>
    <t>692d32f1e</t>
  </si>
  <si>
    <t>4d444af2804094e264c13aba57b93e5d67b5a91f</t>
  </si>
  <si>
    <t>4d444af28</t>
  </si>
  <si>
    <t>Goal of this commit, separation of the amaya temporary and user directories.</t>
  </si>
  <si>
    <t>Goal-of-this-commit-separation-of-the-amaya-temporary-and-user</t>
  </si>
  <si>
    <t xml:space="preserve">Created a new variable, APP_TMPDIR to store the applications TMPDIR,_x000D_
similar to APP_HOME and made Amaya use it. The value of this variable_x000D_
is a tmpdir directory. It's up to the application to create this directory._x000D_
_x000D_
-Jose_x000D_
</t>
  </si>
  <si>
    <t>Thu, 17 Jun 1999 17:17:47 +0000</t>
  </si>
  <si>
    <t>84abe6d244b5b4547a9d6a30ea3a4f156bafe40a</t>
  </si>
  <si>
    <t>84abe6d24</t>
  </si>
  <si>
    <t>10d1000be0c2e385b5e617e8259ad437131ed530</t>
  </si>
  <si>
    <t>10d1000be</t>
  </si>
  <si>
    <t>New thotlib function to create directories:</t>
  </si>
  <si>
    <t>New-thotlib-function-to-create-directories</t>
  </si>
  <si>
    <t xml:space="preserve">        ThotBool TtaMakeDirectory (STRING dirname);_x000D_
_x000D_
It returns TRUE if dirname exists or if it could be created, FALSE_x000D_
otherwise._x000D_
_x000D_
Removed all duplicate function prototypes to TtaCheckDirectory in the_x000D_
thotlib/include files, except in fileaccess.h._x000D_
_x000D_
-Jose_x000D_
</t>
  </si>
  <si>
    <t>Thu, 17 Jun 1999 16:51:39 +0000</t>
  </si>
  <si>
    <t>3b85033b5f679262dcaa05503333772cd2a916f3</t>
  </si>
  <si>
    <t>3b85033b5</t>
  </si>
  <si>
    <t>7c4cc2977d1c5d56f4e9de8bdce79670c14131aa</t>
  </si>
  <si>
    <t>7c4cc2977</t>
  </si>
  <si>
    <t>Implementing attributes fontfamily and backgrounf from MathML.</t>
  </si>
  <si>
    <t>Implementing-attributes-fontfamily-and-backgrounf-from-MathML</t>
  </si>
  <si>
    <t>Thu, 17 Jun 1999 16:22:15 +0000</t>
  </si>
  <si>
    <t>4282486a54cd097ad52e33aab330a39a888e3f8f</t>
  </si>
  <si>
    <t>4282486a5</t>
  </si>
  <si>
    <t>8460d6e5c9bb6bbb32752c89f71687c0b4553fab</t>
  </si>
  <si>
    <t>8460d6e5c</t>
  </si>
  <si>
    <t>Changing Spell checker dialogue Irene</t>
  </si>
  <si>
    <t>Changing-Spell-checker-dialogue</t>
  </si>
  <si>
    <t>Thu, 17 Jun 1999 15:06:50 +0000</t>
  </si>
  <si>
    <t>5c6ff9bb65a5e449df8a099cd28d1cc1934b0b92</t>
  </si>
  <si>
    <t>5c6ff9bb6</t>
  </si>
  <si>
    <t>a455166174fb56e8fb13c51ddebdbd3874a1c168</t>
  </si>
  <si>
    <t>a45516617</t>
  </si>
  <si>
    <t>Bug Fix: Selection and activating Amaya main window to          get by default mouse events.</t>
  </si>
  <si>
    <t>Bug-Fix-Selection-and-activating-Amaya-main-window-to</t>
  </si>
  <si>
    <t>Thu, 17 Jun 1999 13:00:10 +0000</t>
  </si>
  <si>
    <t>1e7d6c09373cb8753486678757be278dc6923e22</t>
  </si>
  <si>
    <t>1e7d6c093</t>
  </si>
  <si>
    <t>996b00e4cf3531cffe2d4d949da54258e90b1835</t>
  </si>
  <si>
    <t>996b00e4c</t>
  </si>
  <si>
    <t>New release number 2.1 Bug fix in the paste command</t>
  </si>
  <si>
    <t>New-release-number-2.1</t>
  </si>
  <si>
    <t>Thu, 17 Jun 1999 10:43:17 +0000</t>
  </si>
  <si>
    <t>b43ba54ac922ca5f0aea56218d4ccb943b797148</t>
  </si>
  <si>
    <t>b43ba54ac</t>
  </si>
  <si>
    <t>29a9044b3f4819d0ff6d4fb1afc6762142d50d88</t>
  </si>
  <si>
    <t>29a9044b3</t>
  </si>
  <si>
    <t>Wed, 16 Jun 1999 15:23:17 +0000</t>
  </si>
  <si>
    <t>a2f875f67a70506c03ed81826180856ebf2fb802</t>
  </si>
  <si>
    <t>a2f875f67</t>
  </si>
  <si>
    <t>d15e9bd6c2e90e13c53fc10e20f17b381d22ac86</t>
  </si>
  <si>
    <t>d15e9bd6c</t>
  </si>
  <si>
    <t>Adding attribute color to MathML.</t>
  </si>
  <si>
    <t>Adding-attribute-color-to-MathML</t>
  </si>
  <si>
    <t>Wed, 16 Jun 1999 15:22:28 +0000</t>
  </si>
  <si>
    <t>d19d994b4e80de28970aaa8cd451c036854dbfca</t>
  </si>
  <si>
    <t>d19d994b4</t>
  </si>
  <si>
    <t>c810a3da99f8f3e4ea047bd6f2f909f823bcfa3d</t>
  </si>
  <si>
    <t>c810a3da9</t>
  </si>
  <si>
    <t>Wed, 16 Jun 1999 14:58:24 +0000</t>
  </si>
  <si>
    <t>f9152a6a63fd876d8e304ef8961b5bc0b63a2d10</t>
  </si>
  <si>
    <t>f9152a6a6</t>
  </si>
  <si>
    <t>860efc46bd80e79a1ffcac98aa2c1b5eecab5128</t>
  </si>
  <si>
    <t>860efc46b</t>
  </si>
  <si>
    <t>Wed, 16 Jun 1999 11:08:25 +0000</t>
  </si>
  <si>
    <t>c37eb15e6c09deff26fef277923adae34f70d2db</t>
  </si>
  <si>
    <t>c37eb15e6</t>
  </si>
  <si>
    <t>4e30e11b551be712539430a176e435f72acfa005</t>
  </si>
  <si>
    <t>4e30e11b5</t>
  </si>
  <si>
    <t>Bug fix: Amaya didn't accepted the definition Shif Alt + in file amaya.kb Irene</t>
  </si>
  <si>
    <t>Bug-fix-Amaya-didn-t-accepted-the-definition-Shif-Alt-in-file</t>
  </si>
  <si>
    <t>Wed, 16 Jun 1999 11:07:44 +0000</t>
  </si>
  <si>
    <t>551cc29ee621b3e953408cc61b020f834ecfe4ee</t>
  </si>
  <si>
    <t>551cc29ee</t>
  </si>
  <si>
    <t>7981149ff95e3971d9cb63fd95e99e6a4dc8884f</t>
  </si>
  <si>
    <t>7981149ff</t>
  </si>
  <si>
    <t>Client side support for templates in Amaya. French translation of Welcome Page.</t>
  </si>
  <si>
    <t>Client-side-support-for-templates-in-Amaya</t>
  </si>
  <si>
    <t xml:space="preserve">Luc &amp; Stephane._x000D_
</t>
  </si>
  <si>
    <t>Wed, 16 Jun 1999 09:37:33 +0000</t>
  </si>
  <si>
    <t>5ec9473139da2d6d374b7053530a2694e34d17a6</t>
  </si>
  <si>
    <t>5ec947313</t>
  </si>
  <si>
    <t>70c17593dba06deeb9e57f6e71a0939d08b58551</t>
  </si>
  <si>
    <t>70c17593d</t>
  </si>
  <si>
    <t>Amaya didn't take care to the Shift in the keyboard configuration file. Now it takes. Bug fixes: the command GotToHome always opened a new document and the commands E, S, C tried to create elements even if there is no selection.</t>
  </si>
  <si>
    <t>Amaya-didn-t-take-care-to-the-Shift-in-the-keyboard-configuration-file.-Now</t>
  </si>
  <si>
    <t>Wed, 16 Jun 1999 07:14:33 +0000</t>
  </si>
  <si>
    <t>802bd0b48063665ceabc50e78dd5b536565b7462</t>
  </si>
  <si>
    <t>802bd0b48</t>
  </si>
  <si>
    <t>2b764060a2245c22d997cc9790999ba29ae353af</t>
  </si>
  <si>
    <t>2b764060a</t>
  </si>
  <si>
    <t>Wed, 16 Jun 1999 06:49:05 +0000</t>
  </si>
  <si>
    <t>a84f678f682d9e8750891e344e7a1c1d3b444d3f</t>
  </si>
  <si>
    <t>a84f678f6</t>
  </si>
  <si>
    <t>6dc1e885da315c69660306ec107f492687b892a0</t>
  </si>
  <si>
    <t>6dc1e885d</t>
  </si>
  <si>
    <t>JK: fixed the libwww min-lib dependencies in the Makefile</t>
  </si>
  <si>
    <t>JK-fixed-the-libwww-min-lib-dependencies-in-the-Makefile</t>
  </si>
  <si>
    <t>Tue, 15 Jun 1999 16:23:00 +0000</t>
  </si>
  <si>
    <t>25e6304e242e6a68be949fa7310ca3a0d431f315</t>
  </si>
  <si>
    <t>25e6304e2</t>
  </si>
  <si>
    <t>721688af8f076ab447da8f283c15d4cb9b2569a7</t>
  </si>
  <si>
    <t>721688af8</t>
  </si>
  <si>
    <t>Small change to the Stop button.</t>
  </si>
  <si>
    <t>Small-change-to-the-Stop-button</t>
  </si>
  <si>
    <t>Tue, 15 Jun 1999 15:57:06 +0000</t>
  </si>
  <si>
    <t>56b838cd3933af15a660de079f828d6bd6e93354</t>
  </si>
  <si>
    <t>56b838cd3</t>
  </si>
  <si>
    <t>a06ae089cc9c25b83cd5517df3d7ef2963b879ea</t>
  </si>
  <si>
    <t>a06ae089c</t>
  </si>
  <si>
    <t>Tue, 15 Jun 1999 14:49:25 +0000</t>
  </si>
  <si>
    <t>c8df12904612b97dd1be5bcd57338ca8b2ca3165</t>
  </si>
  <si>
    <t>c8df12904</t>
  </si>
  <si>
    <t>9fdae6804bf0bf3df672586bfe7a2cfd02dbdf10</t>
  </si>
  <si>
    <t>9fdae6804</t>
  </si>
  <si>
    <t>Some updates in dialogue files and a new button GotoHome Irene</t>
  </si>
  <si>
    <t>Some-updates-in-dialogue-files-and-a-new-button-GotoHome</t>
  </si>
  <si>
    <t>Tue, 15 Jun 1999 14:37:31 +0000</t>
  </si>
  <si>
    <t>a6d81dccb985c4554b21d8da9dfdcaecf9b4e135</t>
  </si>
  <si>
    <t>a6d81dccb</t>
  </si>
  <si>
    <t>eaf4d2acf94eb5c2b9933c7a900d4b6b380ed551</t>
  </si>
  <si>
    <t>eaf4d2acf</t>
  </si>
  <si>
    <t>Tue, 15 Jun 1999 13:12:15 +0000</t>
  </si>
  <si>
    <t>c42868fa4284bdf5deaf62529cd960742e622946</t>
  </si>
  <si>
    <t>c42868fa4</t>
  </si>
  <si>
    <t>407c334a9b8e5b1cf055295da9f1cf64992059bf</t>
  </si>
  <si>
    <t>407c334a9</t>
  </si>
  <si>
    <t>"Bugs": WinErrorBox, Href, Create/Apply CSS Rule. Ramzi.</t>
  </si>
  <si>
    <t>Bugs-WinErrorBox-Href-Create-Apply-CSS-Rule</t>
  </si>
  <si>
    <t>Tue, 15 Jun 1999 13:00:37 +0000</t>
  </si>
  <si>
    <t>1bd85be7f0e7557084c1fa4ec817d98542ee8532</t>
  </si>
  <si>
    <t>1bd85be7f</t>
  </si>
  <si>
    <t>bcd30e06b833631f73f837d138d2fa20f617273c</t>
  </si>
  <si>
    <t>bcd30e06b</t>
  </si>
  <si>
    <t>"Bugs": - WinErrorBox         - Create / Apply Rule         - Creating Href</t>
  </si>
  <si>
    <t>Bugs-WinErrorBox</t>
  </si>
  <si>
    <t>Tue, 15 Jun 1999 12:50:50 +0000</t>
  </si>
  <si>
    <t>1adedd2333ab0f018cfdaf65857edfc404e6a426</t>
  </si>
  <si>
    <t>1adedd233</t>
  </si>
  <si>
    <t>598c33e1c8d63edc94a89da3034c79efe1b24cb2</t>
  </si>
  <si>
    <t>598c33e1c</t>
  </si>
  <si>
    <t>Tue, 15 Jun 1999 06:38:48 +0000</t>
  </si>
  <si>
    <t>c6d46b543c11962ee1573bcef01fbeba30acc65e</t>
  </si>
  <si>
    <t>c6d46b543</t>
  </si>
  <si>
    <t>bcdde1653b97a0f4e7ef09754f6a0dbba19cfd20</t>
  </si>
  <si>
    <t>bcdde1653</t>
  </si>
  <si>
    <t>Some small changes in the new buttons.</t>
  </si>
  <si>
    <t>Some-small-changes-in-the-new-buttons</t>
  </si>
  <si>
    <t>Tue, 15 Jun 1999 06:37:05 +0000</t>
  </si>
  <si>
    <t>9b96b9fd2b0292dd32c7746babeba64b1506e316</t>
  </si>
  <si>
    <t>9b96b9fd2</t>
  </si>
  <si>
    <t>fbeb8abfa1caf4a64b8495e68ebc4a478fee4685</t>
  </si>
  <si>
    <t>fbeb8abfa</t>
  </si>
  <si>
    <t>JK: cleaning up the code.</t>
  </si>
  <si>
    <t>JK-cleaning-up-the-code</t>
  </si>
  <si>
    <t>Mon, 14 Jun 1999 15:59:37 +0000</t>
  </si>
  <si>
    <t>0ea54cdc60aace6c49491954d9e70cf566a746ff</t>
  </si>
  <si>
    <t>0ea54cdc6</t>
  </si>
  <si>
    <t>f3431ce2ba7a426fdfed431dd279c84d6b45e451</t>
  </si>
  <si>
    <t>f3431ce2b</t>
  </si>
  <si>
    <t>JK: bug fix</t>
  </si>
  <si>
    <t>JK-bug-fix</t>
  </si>
  <si>
    <t>Mon, 14 Jun 1999 15:17:43 +0000</t>
  </si>
  <si>
    <t>61274f5f823a70846cd1b8b2b7132e9464976d6e</t>
  </si>
  <si>
    <t>61274f5f8</t>
  </si>
  <si>
    <t>2d6f5c3cdbbf87405e3677a0fcf8e0a876bb9669</t>
  </si>
  <si>
    <t>2d6f5c3cd</t>
  </si>
  <si>
    <t>Cleaned up the libwww Makefile. Reduced the number of mini-libwww's that are linked with Amaya (~100Kb gain + faster compilation). -Jose</t>
  </si>
  <si>
    <t>Cleaned-up-the-libwww-Makefile.-Reduced-the-number-of-mini-libwww-s</t>
  </si>
  <si>
    <t>Mon, 14 Jun 1999 15:05:11 +0000</t>
  </si>
  <si>
    <t>06723ed2bc30fba6b1ea8dad50172ac4ff772f19</t>
  </si>
  <si>
    <t>06723ed2b</t>
  </si>
  <si>
    <t>dc99f9685c6f75b3076915d371039de30de0e602</t>
  </si>
  <si>
    <t>dc99f9685</t>
  </si>
  <si>
    <t>Mon, 14 Jun 1999 12:52:55 +0000</t>
  </si>
  <si>
    <t>633394c1a4d97ab31fb97bf12785f539bf934ea4</t>
  </si>
  <si>
    <t>633394c1a</t>
  </si>
  <si>
    <t>f7a455948cdc6f60f27354c4690e4603223c6d0f</t>
  </si>
  <si>
    <t>f7a455948</t>
  </si>
  <si>
    <t>New version of xpm buttons Irene</t>
  </si>
  <si>
    <t>New-version-of-xpm-buttons</t>
  </si>
  <si>
    <t>Mon, 14 Jun 1999 12:30:51 +0000</t>
  </si>
  <si>
    <t>078151c9c924fd0bd707781513e07e0c07f20725</t>
  </si>
  <si>
    <t>078151c9c</t>
  </si>
  <si>
    <t>63a2a3602b11155689dad572f7166852cae4a9ab</t>
  </si>
  <si>
    <t>63a2a3602</t>
  </si>
  <si>
    <t>updating NEWS.Amaya</t>
  </si>
  <si>
    <t>updating-NEWS.Amaya</t>
  </si>
  <si>
    <t>Mon, 14 Jun 1999 10:15:27 +0000</t>
  </si>
  <si>
    <t>b89dc3fdebb764770856c6603948bc64d69e282b</t>
  </si>
  <si>
    <t>b89dc3fde</t>
  </si>
  <si>
    <t>2bd8ae7a63625b24100f93a8b3ea1d9c3bf6bede</t>
  </si>
  <si>
    <t>2bd8ae7a6</t>
  </si>
  <si>
    <t>Adding all missing attributes to MathML.</t>
  </si>
  <si>
    <t>Adding-all-missing-attributes-to-MathML</t>
  </si>
  <si>
    <t>Mon, 14 Jun 1999 06:34:38 +0000</t>
  </si>
  <si>
    <t>d8c8680127c1b7ab4415302121d6084ea528eb8a</t>
  </si>
  <si>
    <t>d8c868012</t>
  </si>
  <si>
    <t>743dbd0438d20d32acd9c1ad10f1e268d0f9b0a3</t>
  </si>
  <si>
    <t>743dbd043</t>
  </si>
  <si>
    <t>Adding some attributes to the MathML S schema:    form, fence, separator, lspace, rspace, stretchy, symmetric, maxsize,    minsize, largeop, movablelimits, accent, vertstretch, addspace.</t>
  </si>
  <si>
    <t>Adding-some-attributes-to-the-MathML-S-schema</t>
  </si>
  <si>
    <t>Sat, 12 Jun 1999 11:04:24 +0000</t>
  </si>
  <si>
    <t>fc248427f08bc9775e5425ae94026292f6f7fbbd</t>
  </si>
  <si>
    <t>fc248427f</t>
  </si>
  <si>
    <t>00cf14e7cf0725d6b12a93d23d64819ce1e9ac7c</t>
  </si>
  <si>
    <t>00cf14e7c</t>
  </si>
  <si>
    <t>Bug fix: variable pSS was declared twice in ApplyAttrPresRules</t>
  </si>
  <si>
    <t>Bug-fix-variable-pSS-was-declared-twice-in-ApplyAttrPresRules</t>
  </si>
  <si>
    <t>Thu, 10 Jun 1999 16:23:40 +0000</t>
  </si>
  <si>
    <t>0abbc3a75a26a1351792614848781d0f1f6f6105</t>
  </si>
  <si>
    <t>0abbc3a75</t>
  </si>
  <si>
    <t>aef6afdd6e4e2f717b2da45f00c698e36d73bae0</t>
  </si>
  <si>
    <t>aef6afdd6</t>
  </si>
  <si>
    <t>Bug fix: the spellchecker crashed when encountering a very long word,     such as a full line of '='</t>
  </si>
  <si>
    <t>Bug-fix-the-spellchecker-crashed-when-encountering-a-very-long-word</t>
  </si>
  <si>
    <t>Thu, 10 Jun 1999 08:04:27 +0000</t>
  </si>
  <si>
    <t>c22f2bf9db46909eb7acd702bd60551b4317f1fb</t>
  </si>
  <si>
    <t>c22f2bf9d</t>
  </si>
  <si>
    <t>2ab8c9f3e08e957e5bd54ec42ecd603331532d6f</t>
  </si>
  <si>
    <t>2ab8c9f3e</t>
  </si>
  <si>
    <t>Adding some exceptions to language S: CssBackground, CssClass, CssPseudoClass, CssId. Adding attributes class, id, style and other to MathML DTD Adding attributes class, id, style to GraphML DTD Showing these new attributes in views Math_structure and Graph_Structure</t>
  </si>
  <si>
    <t>Adding-some-exceptions-to-language-S-CssBackground-CssClass-CssPseudoClass</t>
  </si>
  <si>
    <t>Wed, 9 Jun 1999 17:14:15 +0000</t>
  </si>
  <si>
    <t>254829b91996ecc4cb7685dc3a0b4d429a5d781c</t>
  </si>
  <si>
    <t>254829b91</t>
  </si>
  <si>
    <t>2f723f12e4b8fe04225a8f06a786a6817e608d8a</t>
  </si>
  <si>
    <t>2f723f12e</t>
  </si>
  <si>
    <t>Wed, 9 Jun 1999 16:16:51 +0000</t>
  </si>
  <si>
    <t>3e5497550c68b02f59fbf54bf822074088fd87b4</t>
  </si>
  <si>
    <t>3e5497550</t>
  </si>
  <si>
    <t>daf24cbf1318309b9341400bafc50659af2021f1</t>
  </si>
  <si>
    <t>daf24cbf1</t>
  </si>
  <si>
    <t>Adding user feedbackin Amaya: the menu entry Save and the button Save are disable when the current document cannot be saved. Subscript, Superscript, Quote and BDO are now working like other entries in the same submenu. Irene</t>
  </si>
  <si>
    <t>Adding-user-feedbackin-Amaya-the-menu-entry-Save-and-the-button-Save-are</t>
  </si>
  <si>
    <t>Tue, 8 Jun 1999 16:38:42 +0000</t>
  </si>
  <si>
    <t>fd07d64a12659503a0b4f58b66dd2a1852294c9e</t>
  </si>
  <si>
    <t>fd07d64a1</t>
  </si>
  <si>
    <t>b221047ee18802c7c2b7f8ba0465a03370047ff1</t>
  </si>
  <si>
    <t>b221047ee</t>
  </si>
  <si>
    <t>User can now type in the color names in the Preferences/ColorMenu -Jose</t>
  </si>
  <si>
    <t>User-can-now-type-in-the-color-names-in-the-Preferences-ColorMenu</t>
  </si>
  <si>
    <t>Tue, 8 Jun 1999 08:29:34 +0000</t>
  </si>
  <si>
    <t>1bbdca679ea90d6738b6bac89f2c7df7f39c472a</t>
  </si>
  <si>
    <t>1bbdca679</t>
  </si>
  <si>
    <t>522bf575fd681063e86253e04afe42044b61fa1b</t>
  </si>
  <si>
    <t>522bf575f</t>
  </si>
  <si>
    <t>Added a primitive entry for the Preferences/Language Negotiation menu.</t>
  </si>
  <si>
    <t>Added-a-primitive-entry-for-the-Preferences-Language-Negotiation-menu</t>
  </si>
  <si>
    <t>Tue, 8 Jun 1999 07:25:09 +0000</t>
  </si>
  <si>
    <t>a73b4b342bd7835c897c7327cd7ff161dc51178c</t>
  </si>
  <si>
    <t>a73b4b342</t>
  </si>
  <si>
    <t>fcfd5ebc82eafdccb75d5f04b720e46108d3af5e</t>
  </si>
  <si>
    <t>fcfd5ebc8</t>
  </si>
  <si>
    <t>Define new type for LANNEG -JK</t>
  </si>
  <si>
    <t>Define-new-type-for-LANNEG</t>
  </si>
  <si>
    <t>Mon, 7 Jun 1999 14:53:24 +0000</t>
  </si>
  <si>
    <t>f0c47b134cdcec4f4ce84dc3a7f14a3041a81d6c</t>
  </si>
  <si>
    <t>f0c47b134</t>
  </si>
  <si>
    <t>30061d68318487d5c8c693faee9782974f397283</t>
  </si>
  <si>
    <t>30061d683</t>
  </si>
  <si>
    <t>Added support for Language negotiation on GET requests.</t>
  </si>
  <si>
    <t>Added-support-for-Language-negotiation-on-GET-requests</t>
  </si>
  <si>
    <t>Mon, 7 Jun 1999 13:55:34 +0000</t>
  </si>
  <si>
    <t>d2c152d24d49a30ff7dd8d40b32372298bd79a5c</t>
  </si>
  <si>
    <t>d2c152d24</t>
  </si>
  <si>
    <t>5a63656be82159302e85154af76af6d3e5389d56</t>
  </si>
  <si>
    <t>5a63656be</t>
  </si>
  <si>
    <t>The CSS parser didn't detect the end of the style element when a CSS comment was not closed.</t>
  </si>
  <si>
    <t>The-CSS-parser-didn-t-detect-the-end-of-the-style-element-when-a-CSS</t>
  </si>
  <si>
    <t>Mon, 7 Jun 1999 08:42:52 +0000</t>
  </si>
  <si>
    <t>a9a19f7924338a2b5ed6870bc587cc8f3c28e07f</t>
  </si>
  <si>
    <t>a9a19f792</t>
  </si>
  <si>
    <t>468bde4c520e99b04cc727ec330db41659eec4f0</t>
  </si>
  <si>
    <t>468bde4c5</t>
  </si>
  <si>
    <t>Cleaning up the MathML schemas Adding type maction to MathML.</t>
  </si>
  <si>
    <t>Cleaning-up-the-MathML-schemas</t>
  </si>
  <si>
    <t>Fri, 4 Jun 1999 12:49:26 +0000</t>
  </si>
  <si>
    <t>71975520755dc387feafe782a9c66e77d5d7fe0e</t>
  </si>
  <si>
    <t>005857d1092b1cac35851ddcc0bd88c5f3f5aead</t>
  </si>
  <si>
    <t>005857d10</t>
  </si>
  <si>
    <t>Fri, 4 Jun 1999 10:30:30 +0000</t>
  </si>
  <si>
    <t>86c42bc1c879bf08392cb43fad50bf30474eb793</t>
  </si>
  <si>
    <t>86c42bc1c</t>
  </si>
  <si>
    <t>ceccd4056f54bb7fbe72d6418e55471df5790b5b</t>
  </si>
  <si>
    <t>ceccd4056</t>
  </si>
  <si>
    <t>Fri, 4 Jun 1999 10:15:49 +0000</t>
  </si>
  <si>
    <t>9659c012d3987ab28be073b3c4b21692069d0d81</t>
  </si>
  <si>
    <t>9659c012d</t>
  </si>
  <si>
    <t>3b20f9166f85076ea235fac1f99dbda0894d8d3a</t>
  </si>
  <si>
    <t>3b20f9166</t>
  </si>
  <si>
    <t>Remove unused line Irene</t>
  </si>
  <si>
    <t>Remove-unused-line</t>
  </si>
  <si>
    <t>Fri, 4 Jun 1999 07:54:41 +0000</t>
  </si>
  <si>
    <t>0cb3747ebad68a2df62d087c9e5cf175ac9aa30c</t>
  </si>
  <si>
    <t>0cb3747eb</t>
  </si>
  <si>
    <t>59827b130fef48c433ebd2dbbcaf9f390eb10664</t>
  </si>
  <si>
    <t>59827b130</t>
  </si>
  <si>
    <t>Fix the problem of the jpeg boolean on Windows platforms Irene</t>
  </si>
  <si>
    <t>Fix-the-problem-of-the-jpeg-boolean-on-Windows-platforms</t>
  </si>
  <si>
    <t>Thu, 3 Jun 1999 07:12:43 +0000</t>
  </si>
  <si>
    <t>75c23ab3fbc9f525dd4a04552eecb121a3d107dc</t>
  </si>
  <si>
    <t>75c23ab3f</t>
  </si>
  <si>
    <t>f29de026bea4fc566eccb18d1a2560d5f7144d8c</t>
  </si>
  <si>
    <t>f29de026b</t>
  </si>
  <si>
    <t>Fix some warnings on Windows platforms Irene</t>
  </si>
  <si>
    <t>Fix-some-warnings-on-Windows-platforms</t>
  </si>
  <si>
    <t>Thu, 3 Jun 1999 07:11:42 +0000</t>
  </si>
  <si>
    <t>4b6cabac0ab9e5ea75cf96281825d16c276cb611</t>
  </si>
  <si>
    <t>4b6cabac0</t>
  </si>
  <si>
    <t>79c2754b3ffe94c7e16ae0fe1e51d30d729ba2b6</t>
  </si>
  <si>
    <t>79c2754b3</t>
  </si>
  <si>
    <t>Amaya crashed when following a redirection to an invalid URL. -Jose</t>
  </si>
  <si>
    <t>Amaya-crashed-when-following-a-redirection-to-an-invalid-URL</t>
  </si>
  <si>
    <t>Wed, 2 Jun 1999 15:14:36 +0000</t>
  </si>
  <si>
    <t>9f88830dccbc01690121c7dc2051e94a5e2cb410</t>
  </si>
  <si>
    <t>9f88830dc</t>
  </si>
  <si>
    <t>5f93ed744c4bbb1846eff98c40dfd1e9e2d8e4e9</t>
  </si>
  <si>
    <t>5f93ed744</t>
  </si>
  <si>
    <t>Wed, 2 Jun 1999 12:48:17 +0000</t>
  </si>
  <si>
    <t>79bdfb907abf8e67159268ca524e154e6beff094</t>
  </si>
  <si>
    <t>79bdfb907</t>
  </si>
  <si>
    <t>db022dab71b563f87facc8360f7775514bea0e75</t>
  </si>
  <si>
    <t>db022dab7</t>
  </si>
  <si>
    <t>Rename the Thot boolean into ThotBool to avoid conflicts with jpeg includes. Extend the CSS structure to take included structures into account iIrene</t>
  </si>
  <si>
    <t>Rename-the-Thot-boolean-into-ThotBool-to-avoid-conflicts-with-jpeg-includes</t>
  </si>
  <si>
    <t>Wed, 2 Jun 1999 12:43:17 +0000</t>
  </si>
  <si>
    <t>a5210c69f66e5aaebeb89e7f459f3f424b8033a5</t>
  </si>
  <si>
    <t>a5210c69f</t>
  </si>
  <si>
    <t>499ad3a7cc5371c0744495b10ecaf36a43a35372</t>
  </si>
  <si>
    <t>499ad3a7c</t>
  </si>
  <si>
    <t>The function CallValueSet was moved without ifndef _WINDOWS around. Irene</t>
  </si>
  <si>
    <t>The-function-CallValueSet-was-moved-without-ifndef-_WINDOWS-around</t>
  </si>
  <si>
    <t>Wed, 2 Jun 1999 06:40:27 +0000</t>
  </si>
  <si>
    <t>03d6d2c9210b3e7d7ca35a5d94f3c20cff672350</t>
  </si>
  <si>
    <t>03d6d2c92</t>
  </si>
  <si>
    <t>fa47d7a096b3595c67d608c995a308d780c13a61</t>
  </si>
  <si>
    <t>fa47d7a09</t>
  </si>
  <si>
    <t>CSS comments were lost Irene</t>
  </si>
  <si>
    <t>CSS-comments-were-lost</t>
  </si>
  <si>
    <t>Mon, 31 May 1999 10:57:06 +0000</t>
  </si>
  <si>
    <t>14c7ce380a86220fa886fb41ddd6772534cf215c</t>
  </si>
  <si>
    <t>14c7ce380</t>
  </si>
  <si>
    <t>6290fd9e8e3def65f9055b3cf77bcd0762d556d5</t>
  </si>
  <si>
    <t>6290fd9e8</t>
  </si>
  <si>
    <t>Fri, 28 May 1999 09:34:15 +0000</t>
  </si>
  <si>
    <t>9a4d034fddef6afdd8bb36b1eb858987f50f0340</t>
  </si>
  <si>
    <t>9a4d034fd</t>
  </si>
  <si>
    <t>a20e58a24c61618f20dcbecc7b87f11b88f65d97</t>
  </si>
  <si>
    <t>a20e58a24</t>
  </si>
  <si>
    <t>The last commit of Vincent brake the make of the the libwww. Irene</t>
  </si>
  <si>
    <t>The-last-commit-of-Vincent-brake-the-make-of-the-the-libwww</t>
  </si>
  <si>
    <t>Fri, 28 May 1999 09:24:03 +0000</t>
  </si>
  <si>
    <t>4190a3ac0d02d02d16c0c436bd0a694a6c4d9638</t>
  </si>
  <si>
    <t>4190a3ac0</t>
  </si>
  <si>
    <t>3c9f6fa6fca25d3831ba1e4833f35667268d4feb</t>
  </si>
  <si>
    <t>3c9f6fa6f</t>
  </si>
  <si>
    <t>Fri, 28 May 1999 07:35:12 +0000</t>
  </si>
  <si>
    <t>38268587c502f5c5b2aa83637b2b2573dacebc30</t>
  </si>
  <si>
    <t>38268587c</t>
  </si>
  <si>
    <t>29e0210da2849767b22c3fdaf95b655f0f666ae8</t>
  </si>
  <si>
    <t>29e0210da</t>
  </si>
  <si>
    <t>Better indentation in HTML files produced by Amaya</t>
  </si>
  <si>
    <t>Better-indentation-in-HTML-files-produced-by-Amaya</t>
  </si>
  <si>
    <t xml:space="preserve">Bug fix in implementation of statement Indent in T language._x000D_
</t>
  </si>
  <si>
    <t>Tue, 25 May 1999 07:27:02 +0000</t>
  </si>
  <si>
    <t>e3604377cca91c40a28ca51c732793132ea6cff9</t>
  </si>
  <si>
    <t>e3604377c</t>
  </si>
  <si>
    <t>302a7c39f47440bc97e4c59a202a23732bec29cf</t>
  </si>
  <si>
    <t>302a7c39f</t>
  </si>
  <si>
    <t>TtaAllocString function. Ramzi.</t>
  </si>
  <si>
    <t>TtaAllocString-function</t>
  </si>
  <si>
    <t>Mon, 24 May 1999 12:12:25 +0000</t>
  </si>
  <si>
    <t>1835b8decb82e6e2d575f9a51ed356feaf9b6896</t>
  </si>
  <si>
    <t>1835b8dec</t>
  </si>
  <si>
    <t>3541c8f6d9f2f9fd44719c675b0b0702a823dff0</t>
  </si>
  <si>
    <t>3541c8f6d</t>
  </si>
  <si>
    <t>Bug fix: move a point in a polygon (or curve) in an XML graphics and try to Undo that operation: Amaya crashed.</t>
  </si>
  <si>
    <t>Bug-fix-move-a-point-in-a-polygon-or-curve-in-an-XML-graphics-and-try</t>
  </si>
  <si>
    <t>Fri, 21 May 1999 10:26:06 +0000</t>
  </si>
  <si>
    <t>b91cac0b3bcaa9f173abbd98c7a81acd0f07451d</t>
  </si>
  <si>
    <t>b91cac0b3</t>
  </si>
  <si>
    <t>508c2818826f0a416005927ca6d0fa66b9564263</t>
  </si>
  <si>
    <t>508c28188</t>
  </si>
  <si>
    <t>Bug fixes: - amaya crashed when a mathematical formula was copied/pasted from one   page to another. - there were a lot of memory leaks. - it was impossible to set font-size to 20 in the preference menu. Irene</t>
  </si>
  <si>
    <t>Fri, 21 May 1999 07:33:02 +0000</t>
  </si>
  <si>
    <t>d469a27e880b86857fa164ae2f7fbe188c462830</t>
  </si>
  <si>
    <t>d469a27e8</t>
  </si>
  <si>
    <t>b2dfb42bcddd6efa4f6a2021a9047eb960cb107a</t>
  </si>
  <si>
    <t>b2dfb42bc</t>
  </si>
  <si>
    <t>JK: completing doc</t>
  </si>
  <si>
    <t>JK-completing-doc</t>
  </si>
  <si>
    <t>Thu, 20 May 1999 16:02:00 +0000</t>
  </si>
  <si>
    <t>5ad7e76a9e620f71408d75b4263a1fa3b07ff2f2</t>
  </si>
  <si>
    <t>5ad7e76a9</t>
  </si>
  <si>
    <t>ea90cb7c16282770d3d45800b07658f324c871b6</t>
  </si>
  <si>
    <t>ea90cb7c1</t>
  </si>
  <si>
    <t>New version of libwww (libwww coming out from w3c's CVS server). -Jose</t>
  </si>
  <si>
    <t>New-version-of-libwww-libwww-coming-out-from-w3c-s-CVS-server</t>
  </si>
  <si>
    <t>Thu, 20 May 1999 15:29:25 +0000</t>
  </si>
  <si>
    <t>5efdf2da8159b0386bfc72ce1a2db6f8f44f129f</t>
  </si>
  <si>
    <t>5efdf2da8</t>
  </si>
  <si>
    <t>57bfcc9ce00f1fac51bb9327f63e4f222899d477</t>
  </si>
  <si>
    <t>57bfcc9ce</t>
  </si>
  <si>
    <t>JK: instructions for compiling libwww out from cvs</t>
  </si>
  <si>
    <t>JK-instructions-for-compiling-libwww-out-from-cvs</t>
  </si>
  <si>
    <t>Thu, 20 May 1999 15:00:10 +0000</t>
  </si>
  <si>
    <t>bf077618d830a9eaf11edc7d261b7dae432d4351</t>
  </si>
  <si>
    <t>bf077618d</t>
  </si>
  <si>
    <t>2ff6e0654871dabee3af38bc39ec09a48346d5de</t>
  </si>
  <si>
    <t>2ff6e0654</t>
  </si>
  <si>
    <t>New function allowing to allocate memory for strings and only strings. signature: STRING TtaAllocString (unsigned int) use: See http://www.inrialpes.fr/opera/people/Ramzi.Guetari/Papers/unicodedev.html Ramzi.</t>
  </si>
  <si>
    <t>New-function-allowing-to-allocate-memory-for-strings-and-only-strings</t>
  </si>
  <si>
    <t>Thu, 20 May 1999 07:30:42 +0000</t>
  </si>
  <si>
    <t>2269cb53f71b0c84d3b5e0f062180a409de0f326</t>
  </si>
  <si>
    <t>2269cb53f</t>
  </si>
  <si>
    <t>e748d19483046c8518750b5e5d00329f111cc7f7</t>
  </si>
  <si>
    <t>e748d1948</t>
  </si>
  <si>
    <t>Bug fix: command Views/Show map areas displayed a frame around Graphics elements.</t>
  </si>
  <si>
    <t>Bug-fix-command-Views-Show-map-areas-displayed-a-frame-around-Graphics</t>
  </si>
  <si>
    <t>Thu, 20 May 1999 06:42:54 +0000</t>
  </si>
  <si>
    <t>76bbfd1cd2115d400b916f873d35df801839cac9</t>
  </si>
  <si>
    <t>76bbfd1cd</t>
  </si>
  <si>
    <t>f29d0d84aca8ab9228082b13ce5057d8feddb4be</t>
  </si>
  <si>
    <t>f29d0d84a</t>
  </si>
  <si>
    <t>Fixing a memory leak: blocks representing editing operations in the Undo/Redo queues were not freed correctly when a document was closed.</t>
  </si>
  <si>
    <t>Fixing-a-memory-leak-blocks-representing-editing-operations-in-the</t>
  </si>
  <si>
    <t>Wed, 19 May 1999 16:46:59 +0000</t>
  </si>
  <si>
    <t>0bac1e0273de7763336c2ee37c5cec92be1530e1</t>
  </si>
  <si>
    <t>0bac1e027</t>
  </si>
  <si>
    <t>9f74d6bb96bb4b52b9fe8a63c49a5d1802f2ec82</t>
  </si>
  <si>
    <t>9f74d6bb9</t>
  </si>
  <si>
    <t>JK: fixed some broken links</t>
  </si>
  <si>
    <t>JK-fixed-some-broken-links</t>
  </si>
  <si>
    <t>Wed, 19 May 1999 13:56:19 +0000</t>
  </si>
  <si>
    <t>7c9b63192d4155a6a5bc50cbde2cac102df548b6</t>
  </si>
  <si>
    <t>7c9b63192</t>
  </si>
  <si>
    <t>1f29ed57aaef03d07746723a0e22d77bb0722f56</t>
  </si>
  <si>
    <t>1f29ed57a</t>
  </si>
  <si>
    <t>Changing function MergeAndSelect into SelectRange. The function does not try to merge text leaves any more.  This avoids trouble when undoing some operations, such as Paste.</t>
  </si>
  <si>
    <t>Changing-function-MergeAndSelect-into-SelectRange.-The-function-does-not</t>
  </si>
  <si>
    <t>Wed, 19 May 1999 09:01:15 +0000</t>
  </si>
  <si>
    <t>24e24d730c28d489ee4bfe79438ba3f29a71f19a</t>
  </si>
  <si>
    <t>24e24d730</t>
  </si>
  <si>
    <t>cb902c7de1c1bcd2b189e8ae82af1982304ebff9</t>
  </si>
  <si>
    <t>cb902c7de</t>
  </si>
  <si>
    <t>Mon, 17 May 1999 15:19:12 +0000</t>
  </si>
  <si>
    <t>3d224faf28b1c092c63b7744a63a20731cc54832</t>
  </si>
  <si>
    <t>3d224faf2</t>
  </si>
  <si>
    <t>ad033aea33e63aa0d6e784d7c4a96c6b4306beb3</t>
  </si>
  <si>
    <t>ad033aea3</t>
  </si>
  <si>
    <t>Mon, 17 May 1999 15:09:55 +0000</t>
  </si>
  <si>
    <t>fc9e437218c8db127ed9ef0f41cb1dcdb6d219a0</t>
  </si>
  <si>
    <t>fc9e43721</t>
  </si>
  <si>
    <t>9f79fa0076c0c948658ab28b203c0c40556c1c8f</t>
  </si>
  <si>
    <t>9f79fa007</t>
  </si>
  <si>
    <t>Mon, 17 May 1999 14:51:50 +0000</t>
  </si>
  <si>
    <t>e486ff2cc67192a86c315d2a253bde53cb685d7e</t>
  </si>
  <si>
    <t>e486ff2cc</t>
  </si>
  <si>
    <t>8efb85697f5fa331245ab8963d0dc5622428b453</t>
  </si>
  <si>
    <t>8efb85697</t>
  </si>
  <si>
    <t>Mon, 17 May 1999 13:52:39 +0000</t>
  </si>
  <si>
    <t>9fe30816fa9dd144309ded15fe0929a34c88a4cb</t>
  </si>
  <si>
    <t>9fe30816f</t>
  </si>
  <si>
    <t>d93105586c97c2b4e2dc20153df7913a60426fad</t>
  </si>
  <si>
    <t>d93105586</t>
  </si>
  <si>
    <t>Mon, 17 May 1999 13:39:13 +0000</t>
  </si>
  <si>
    <t>1ef5836e6431a237f17ac0a08554e21f43cb0b08</t>
  </si>
  <si>
    <t>1ef5836e6</t>
  </si>
  <si>
    <t>dd47a4ca74a351b072dd314862f422f1c009fa2d</t>
  </si>
  <si>
    <t>dd47a4ca7</t>
  </si>
  <si>
    <t>Mon, 17 May 1999 13:27:45 +0000</t>
  </si>
  <si>
    <t>59a1abf020ed697d07d671be97248ef3414ee49b</t>
  </si>
  <si>
    <t>59a1abf02</t>
  </si>
  <si>
    <t>05ae92796a0a786b8a2680bb5f75849b1b03a029</t>
  </si>
  <si>
    <t>05ae92796</t>
  </si>
  <si>
    <t>Mon, 17 May 1999 13:19:48 +0000</t>
  </si>
  <si>
    <t>a0ea70520457d521f81a4adaa35bc3361ed4e59b</t>
  </si>
  <si>
    <t>a0ea70520</t>
  </si>
  <si>
    <t>b9cebd4906000ed43d345ea028a51fe6037bd52a</t>
  </si>
  <si>
    <t>b9cebd490</t>
  </si>
  <si>
    <t>fa9ba9a1e16d9a997257a954d22dc6dcb814bf6e</t>
  </si>
  <si>
    <t>fa9ba9a1e</t>
  </si>
  <si>
    <t>9207887a2091448f10adb49ed2bb45bf1e46c338</t>
  </si>
  <si>
    <t>9207887a2</t>
  </si>
  <si>
    <t>Mon, 17 May 1999 13:06:01 +0000</t>
  </si>
  <si>
    <t>5559af09a8229ec046087ab0b62f6a0ed4913ae5</t>
  </si>
  <si>
    <t>5559af09a</t>
  </si>
  <si>
    <t>87dd1b0686f236747729e04f095db0a5c10751fc</t>
  </si>
  <si>
    <t>87dd1b068</t>
  </si>
  <si>
    <t>Mon, 17 May 1999 09:55:45 +0000</t>
  </si>
  <si>
    <t>b1e8aa4d60e612aaffad08ce7c90b7e094350cb8</t>
  </si>
  <si>
    <t>b1e8aa4d6</t>
  </si>
  <si>
    <t>db517fca9191f48eccfb368be763bb63c71a8844</t>
  </si>
  <si>
    <t>db517fca9</t>
  </si>
  <si>
    <t>Taking into account the latest changes in the XHTML draft: new URI for the DTD and removing &lt;?xml version="1.0" ?&gt;</t>
  </si>
  <si>
    <t>Taking-into-account-the-latest-changes-in-the-XHTML-draft-new-URI</t>
  </si>
  <si>
    <t>Mon, 17 May 1999 09:25:07 +0000</t>
  </si>
  <si>
    <t>84fa69eda4cba841add6082202cb8d6739ff5f70</t>
  </si>
  <si>
    <t>84fa69eda</t>
  </si>
  <si>
    <t>6aa6f381dc0099dbd275708fbaea046d579e5ffd</t>
  </si>
  <si>
    <t>6aa6f381d</t>
  </si>
  <si>
    <t>Fri, 7 May 1999 15:03:29 +0000</t>
  </si>
  <si>
    <t>6cc1d23a9d577a8b3a5906bc528507c321881c3e</t>
  </si>
  <si>
    <t>6cc1d23a9</t>
  </si>
  <si>
    <t>f29a9bee6d4a11b9cd07fd6c5ee0e72a0ab60c4b</t>
  </si>
  <si>
    <t>f29a9bee6</t>
  </si>
  <si>
    <t>Fri, 7 May 1999 13:35:25 +0000</t>
  </si>
  <si>
    <t>852f1c0e6009732642997fce6423c8c13a175eba</t>
  </si>
  <si>
    <t>852f1c0e6</t>
  </si>
  <si>
    <t>053e904da305f1dfc9ef740640941824c54b925d</t>
  </si>
  <si>
    <t>053e904da</t>
  </si>
  <si>
    <t>Fri, 7 May 1999 13:34:53 +0000</t>
  </si>
  <si>
    <t>cf673a8110bb542801af6f59a45c8a5b0abc3247</t>
  </si>
  <si>
    <t>cf673a811</t>
  </si>
  <si>
    <t>Keyboard configuration file for Amaya (Windoz). Ramzi.</t>
  </si>
  <si>
    <t>Keyboard-configuration-file-for-Amaya-Windoz</t>
  </si>
  <si>
    <t>Fri, 7 May 1999 13:31:50 +0000</t>
  </si>
  <si>
    <t>5f078ef30ff515600e6672963ee81606adb4847d</t>
  </si>
  <si>
    <t>5f078ef30</t>
  </si>
  <si>
    <t>0b9dc5caca6dbfc06c461421a7fa9298bce1391d</t>
  </si>
  <si>
    <t>0b9dc5cac</t>
  </si>
  <si>
    <t>Fri, 7 May 1999 13:27:31 +0000</t>
  </si>
  <si>
    <t>d2094d17cf12e0d7b1f9df31398112187e22ac5d</t>
  </si>
  <si>
    <t>d2094d17c</t>
  </si>
  <si>
    <t>bdc56f75496c3d401172619fa61e8aac0ecdcdcb</t>
  </si>
  <si>
    <t>bdc56f754</t>
  </si>
  <si>
    <t>Fri, 7 May 1999 13:26:40 +0000</t>
  </si>
  <si>
    <t>b209bb24eda2030d47212d44b2be9fdeef523821</t>
  </si>
  <si>
    <t>b209bb24e</t>
  </si>
  <si>
    <t>Cleaning the libjpeg code from some warning messages: FAR macro redifined (Windoz).</t>
  </si>
  <si>
    <t>Cleaning-the-libjpeg-code-from-some-warning-messages</t>
  </si>
  <si>
    <t>Fri, 7 May 1999 11:53:49 +0000</t>
  </si>
  <si>
    <t>8f0d06d555716b1b5a51c42f6f18132329a0ec26</t>
  </si>
  <si>
    <t>8f0d06d55</t>
  </si>
  <si>
    <t>525dbd5af94dc55bbc7bb96c159632407e00d3de</t>
  </si>
  <si>
    <t>525dbd5af</t>
  </si>
  <si>
    <t>Fri, 7 May 1999 08:27:23 +0000</t>
  </si>
  <si>
    <t>ab99842a986134a02716300574a9557e68ec94f9</t>
  </si>
  <si>
    <t>ab99842a9</t>
  </si>
  <si>
    <t>a9293544651b9e721e8fb0ec549106da8c8bae5b</t>
  </si>
  <si>
    <t>a92935446</t>
  </si>
  <si>
    <t>JK: update of windows dialogue forms</t>
  </si>
  <si>
    <t>JK-update-of-windows-dialogue-forms</t>
  </si>
  <si>
    <t>Thu, 6 May 1999 16:32:23 +0000</t>
  </si>
  <si>
    <t>05cdb3878c73c07feffb9bce8d0b1a3b884d1b84</t>
  </si>
  <si>
    <t>05cdb3878</t>
  </si>
  <si>
    <t>e7f87e92ad7ea5d50a31989168d1e66332b0011d</t>
  </si>
  <si>
    <t>e7f87e92a</t>
  </si>
  <si>
    <t>Amaya could crash when it tried to print an image Irene</t>
  </si>
  <si>
    <t>Amaya-could-crash-when-it-tried-to-print-an-image</t>
  </si>
  <si>
    <t>Thu, 6 May 1999 16:24:49 +0000</t>
  </si>
  <si>
    <t>3f0e05b3c07121d9ee83af72e5dbb85afd0150ea</t>
  </si>
  <si>
    <t>3f0e05b3c</t>
  </si>
  <si>
    <t>d2d650fe556a403343978910c0fe97d2d815512f</t>
  </si>
  <si>
    <t>d2d650fe5</t>
  </si>
  <si>
    <t>Thu, 6 May 1999 13:23:07 +0000</t>
  </si>
  <si>
    <t>ffb3fd223884f478254286c16d808daba7129634</t>
  </si>
  <si>
    <t>ffb3fd223</t>
  </si>
  <si>
    <t>c0998c0aaa7210bd7a4d7b58f4aa69ae75999521</t>
  </si>
  <si>
    <t>c0998c0aa</t>
  </si>
  <si>
    <t>Bug fix: When saving a document containing an OBJECT which is a image, some extra stuff was generated within the OBJECT element.</t>
  </si>
  <si>
    <t>Bug-fix-When-saving-a-document-containing-an-OBJECT-which-is-a-image</t>
  </si>
  <si>
    <t>Thu, 6 May 1999 13:05:40 +0000</t>
  </si>
  <si>
    <t>d20ef3815c6ae98c4dfb8a75b0cd7303a13a8eca</t>
  </si>
  <si>
    <t>d20ef3815</t>
  </si>
  <si>
    <t>278b1bd355f7afa64ccecb4bdb40c033f2c001a8</t>
  </si>
  <si>
    <t>278b1bd35</t>
  </si>
  <si>
    <t>JK: fixed some French typos</t>
  </si>
  <si>
    <t>JK-fixed-some-French-typos</t>
  </si>
  <si>
    <t>Thu, 6 May 1999 12:31:18 +0000</t>
  </si>
  <si>
    <t>855274c7d2c0cbbad5bc970b00bcea17016ecb73</t>
  </si>
  <si>
    <t>855274c7d</t>
  </si>
  <si>
    <t>e377517d4ce50c217ab266425276472158ca7952</t>
  </si>
  <si>
    <t>e377517d4</t>
  </si>
  <si>
    <t>Thu, 6 May 1999 12:26:49 +0000</t>
  </si>
  <si>
    <t>144dcd234c0cb537fef614907fa6acafd9e29c9b</t>
  </si>
  <si>
    <t>144dcd234</t>
  </si>
  <si>
    <t>efe24987da07d959edeaa193798558af98dcb79b</t>
  </si>
  <si>
    <t>efe24987d</t>
  </si>
  <si>
    <t>IV: personal dictionary didn't work as it was missing a ".dct" extension. Cleaning up code that uses the TMPDIR.</t>
  </si>
  <si>
    <t>IV-personal-dictionary-didn-t-work-as-it-was-missing-a-.dct-extension</t>
  </si>
  <si>
    <t>Thu, 6 May 1999 12:25:25 +0000</t>
  </si>
  <si>
    <t>c5659892f8268e3128fcfbe705fe3f673b451bbd</t>
  </si>
  <si>
    <t>c5659892f</t>
  </si>
  <si>
    <t>1241b169e748a902d1ac4c33f947e63d56efb799</t>
  </si>
  <si>
    <t>1241b169e</t>
  </si>
  <si>
    <t>Thu, 6 May 1999 10:44:18 +0000</t>
  </si>
  <si>
    <t>fbe9e462b09e28c83139130559183cfb0fa3713b</t>
  </si>
  <si>
    <t>fbe9e462b</t>
  </si>
  <si>
    <t>730716efc76ae1bf7b8715cd594b47b2c1d47da0</t>
  </si>
  <si>
    <t>730716efc</t>
  </si>
  <si>
    <t>added -1 in pivot version flag for xml documents</t>
  </si>
  <si>
    <t>added-1-in-pivot-version-flag-for-xml-documents</t>
  </si>
  <si>
    <t>Thu, 6 May 1999 10:16:58 +0000</t>
  </si>
  <si>
    <t>7deaccc8601e02cf5180c35ad4e336afddfe57e2</t>
  </si>
  <si>
    <t>7deaccc86</t>
  </si>
  <si>
    <t>713ba5378bdd9cefca8e032e7167a97f81a45976</t>
  </si>
  <si>
    <t>713ba5378</t>
  </si>
  <si>
    <t>Thu, 6 May 1999 10:15:25 +0000</t>
  </si>
  <si>
    <t>493d789fbe32d4807498f871d9795be0055fa167</t>
  </si>
  <si>
    <t>493d789fb</t>
  </si>
  <si>
    <t>191c3c389666dd679e10ab0d3e5c1ac998d4d680</t>
  </si>
  <si>
    <t>191c3c389</t>
  </si>
  <si>
    <t>adding flag -1 in pivot version for xml documents stephane</t>
  </si>
  <si>
    <t>adding-flag-1-in-pivot-version-for-xml-documents</t>
  </si>
  <si>
    <t>Thu, 6 May 1999 10:15:05 +0000</t>
  </si>
  <si>
    <t>25ccf2741be1822c4f954a3fe8f78d9cc98e51db</t>
  </si>
  <si>
    <t>25ccf2741</t>
  </si>
  <si>
    <t>eba4227882d1ef3107213599975ab4a757a67be5</t>
  </si>
  <si>
    <t>eba422788</t>
  </si>
  <si>
    <t>upadte tarSourcesThotEditor steph.</t>
  </si>
  <si>
    <t>upadte-tarSourcesThotEditor</t>
  </si>
  <si>
    <t>Thu, 6 May 1999 10:05:00 +0000</t>
  </si>
  <si>
    <t>81445290506c3d04e16b88eb0be8af80028649f4</t>
  </si>
  <si>
    <t>8e48b7f4b227803901fdc6aed8600adcbe82074c</t>
  </si>
  <si>
    <t>8e48b7f4b</t>
  </si>
  <si>
    <t>tar script for thot editor src package stephane</t>
  </si>
  <si>
    <t>tar-script-for-thot-editor-src-package</t>
  </si>
  <si>
    <t>Thu, 6 May 1999 10:02:02 +0000</t>
  </si>
  <si>
    <t>37d5bc9fb75c2bfebd85ee52b5eee7530bbe9d48</t>
  </si>
  <si>
    <t>37d5bc9fb</t>
  </si>
  <si>
    <t>6927fa60252323ce2b5c38754b29b6efee6f805f</t>
  </si>
  <si>
    <t>6927fa602</t>
  </si>
  <si>
    <t>Thot editor version number 2.2 Changed [thot] section in unix-thot.rc Stephane.</t>
  </si>
  <si>
    <t>Thot-editor-version-number-2.2</t>
  </si>
  <si>
    <t>Thu, 6 May 1999 09:56:06 +0000</t>
  </si>
  <si>
    <t>9d480623e5046653bf841a0c9cb0fc2e76f9c533</t>
  </si>
  <si>
    <t>9d480623e</t>
  </si>
  <si>
    <t>e428d191493c96536631c1ec0fe9804d082b5ea6</t>
  </si>
  <si>
    <t>e428d1914</t>
  </si>
  <si>
    <t>Bug fixes: - the dictionary name could be invalid. - URI of imported CSS are related to the CSS address instead of the document address Irene</t>
  </si>
  <si>
    <t>Thu, 6 May 1999 08:43:22 +0000</t>
  </si>
  <si>
    <t>df7566b85334d320a3c0f7025f3598b784a81f3a</t>
  </si>
  <si>
    <t>df7566b85</t>
  </si>
  <si>
    <t>01af1f8a4612a6e80036e44bba2bb4a55b1e3c26</t>
  </si>
  <si>
    <t>01af1f8a4</t>
  </si>
  <si>
    <t>JK: Fixed many serious bugs re: the cache and the changing of the directories using the User preferences menu. Some other minor fixes for the color preferences menu. Corrected the Windows cache preference resource (somehow the last fixes didn;t make it!).</t>
  </si>
  <si>
    <t>JK-Fixed-many-serious-bugs-re-the-cache-and-the-changing-of-the</t>
  </si>
  <si>
    <t>Wed, 5 May 1999 15:44:24 +0000</t>
  </si>
  <si>
    <t>b6496e19498e32127533d80f12c0317e3400cffd</t>
  </si>
  <si>
    <t>b6496e194</t>
  </si>
  <si>
    <t>c03ade9c9f394beac184b1ffe5b0270b6059c503</t>
  </si>
  <si>
    <t>c03ade9c9</t>
  </si>
  <si>
    <t>Bux fix: the end of section media within CSS was not detected. Irene</t>
  </si>
  <si>
    <t>Bux-fix-the-end-of-section-media-within-CSS-was-not-detected</t>
  </si>
  <si>
    <t>Wed, 5 May 1999 13:33:04 +0000</t>
  </si>
  <si>
    <t>5aedecc2cee54ec718945024167a3359837ebb94</t>
  </si>
  <si>
    <t>5aedecc2c</t>
  </si>
  <si>
    <t>d687b5d6ba885b61480b8f67aae14829f281708d</t>
  </si>
  <si>
    <t>d687b5d6b</t>
  </si>
  <si>
    <t>Tue, 4 May 1999 12:59:30 +0000</t>
  </si>
  <si>
    <t>a8bfa10803ab67c3e568df5b9835979faf6a8ae1</t>
  </si>
  <si>
    <t>a8bfa1080</t>
  </si>
  <si>
    <t>b105c656d153538c663b34f07a4062133cba0fd0</t>
  </si>
  <si>
    <t>b105c656d</t>
  </si>
  <si>
    <t>Converting methods: ISO-Latin -&gt; UCS2 UTF8      -&gt; UCS2 UCS2      -&gt; UTF8 USC2      -&gt; ISO-Latin</t>
  </si>
  <si>
    <t>Converting-methods</t>
  </si>
  <si>
    <t xml:space="preserve">Shift + {L | R | U | D} Arrows Selection (Windoz)._x000D_
_x000D_
Ramzi._x000D_
</t>
  </si>
  <si>
    <t>Tue, 4 May 1999 12:16:05 +0000</t>
  </si>
  <si>
    <t>9f40ddf70e9df662321a533aa4f4819ef1394c7c</t>
  </si>
  <si>
    <t>9f40ddf70</t>
  </si>
  <si>
    <t>2c4cd40dbbae492669184635f7a00de839ab025a</t>
  </si>
  <si>
    <t>2c4cd40db</t>
  </si>
  <si>
    <t>Tue, 4 May 1999 09:42:31 +0000</t>
  </si>
  <si>
    <t>718a6ec40afa720b6a404337d369e9c1d90b6d80</t>
  </si>
  <si>
    <t>718a6ec40</t>
  </si>
  <si>
    <t>35f379ca711c1031c948c5222faf1e2ebb10b2e2</t>
  </si>
  <si>
    <t>35f379ca7</t>
  </si>
  <si>
    <t>Tue, 4 May 1999 07:46:10 +0000</t>
  </si>
  <si>
    <t>8fae027a5685c60c35161026f9448a267d9b038f</t>
  </si>
  <si>
    <t>8fae027a5</t>
  </si>
  <si>
    <t>00e2399f948f96e205b4377aa5d988e467822cb4</t>
  </si>
  <si>
    <t>00e2399f9</t>
  </si>
  <si>
    <t>Update Makefiles Irene</t>
  </si>
  <si>
    <t>Update-Makefiles</t>
  </si>
  <si>
    <t>Tue, 4 May 1999 06:54:06 +0000</t>
  </si>
  <si>
    <t>7aa98b4bfdc5dc91337dfa111ac534f8bd987be4</t>
  </si>
  <si>
    <t>7aa98b4bf</t>
  </si>
  <si>
    <t>adb6d92e2d45ac858007ba65d563db1ec2157ec7</t>
  </si>
  <si>
    <t>adb6d92e2</t>
  </si>
  <si>
    <t>JK: updated the doc to include the preferences menu</t>
  </si>
  <si>
    <t>JK-updated-the-doc-to-include-the-preferences-menu</t>
  </si>
  <si>
    <t>Mon, 3 May 1999 15:36:25 +0000</t>
  </si>
  <si>
    <t>13bfdbb8b9a8e3335f4b8b4d3670baa4c7b34d22</t>
  </si>
  <si>
    <t>13bfdbb8b</t>
  </si>
  <si>
    <t>a172acf143e10aaca34067fba3a4291f577fb193</t>
  </si>
  <si>
    <t>a172acf14</t>
  </si>
  <si>
    <t>Mon, 3 May 1999 14:38:38 +0000</t>
  </si>
  <si>
    <t>2de1082bfb47bea083796acd865a78b17d59451f</t>
  </si>
  <si>
    <t>2de1082bf</t>
  </si>
  <si>
    <t>36319cb610f1aa5dfeec73b313ac620a34eac71b</t>
  </si>
  <si>
    <t>36319cb61</t>
  </si>
  <si>
    <t>Mon, 3 May 1999 14:25:21 +0000</t>
  </si>
  <si>
    <t>fbda90b3cd1815e8b4b8b1d01b8b9fed5ffc694f</t>
  </si>
  <si>
    <t>fbda90b3c</t>
  </si>
  <si>
    <t>8f078699be2ee5f360a4b5d903dbdd19332cb81a</t>
  </si>
  <si>
    <t>8f078699b</t>
  </si>
  <si>
    <t>Mon, 3 May 1999 13:53:22 +0000</t>
  </si>
  <si>
    <t>78d5296d322851bbbc6278dc0cb92183f6dde4ad</t>
  </si>
  <si>
    <t>78d5296d3</t>
  </si>
  <si>
    <t>75c39e880a2e5c5d308051dc53acd34d6ba6ff90</t>
  </si>
  <si>
    <t>75c39e880</t>
  </si>
  <si>
    <t>JK: Bug fixes regarding the end DIR_SEP If app_home changes, cache_dir changes too if it was under app_home</t>
  </si>
  <si>
    <t>JK-Bug-fixes-regarding-the-end-DIR_SEP</t>
  </si>
  <si>
    <t>Mon, 3 May 1999 13:48:41 +0000</t>
  </si>
  <si>
    <t>408c198a4b75e80941763e89f1457e26228352f9</t>
  </si>
  <si>
    <t>408c198a4</t>
  </si>
  <si>
    <t>1ea6d7d3658301890a1aeff0a4d23be1cfe1cc1f</t>
  </si>
  <si>
    <t>1ea6d7d36</t>
  </si>
  <si>
    <t>Doc.</t>
  </si>
  <si>
    <t>Doc</t>
  </si>
  <si>
    <t xml:space="preserve">Building Amaya on Windoz._x000D_
Selecting with F2 instead of ESC on Windoz._x000D_
_x000D_
Ramzi._x000D_
</t>
  </si>
  <si>
    <t>Mon, 3 May 1999 13:23:40 +0000</t>
  </si>
  <si>
    <t>d285352569697dc6abe7f80b2cb9f909c90d3cec</t>
  </si>
  <si>
    <t>d28535256</t>
  </si>
  <si>
    <t>5de605e5d172cd8c359be453460863b45ebd704b</t>
  </si>
  <si>
    <t>5de605e5d</t>
  </si>
  <si>
    <t>Mon, 3 May 1999 13:14:19 +0000</t>
  </si>
  <si>
    <t>1758dac1c74e47c988f73b2afb4bfa73ee98ecbf</t>
  </si>
  <si>
    <t>1758dac1c</t>
  </si>
  <si>
    <t>692a30c96b432253c84f67570a19d591d063d96c</t>
  </si>
  <si>
    <t>692a30c96</t>
  </si>
  <si>
    <t>Mon, 3 May 1999 11:28:09 +0000</t>
  </si>
  <si>
    <t>684d7c6f5a688601dbc9c8414ec1eeb6e8c43dd8</t>
  </si>
  <si>
    <t>684d7c6f5</t>
  </si>
  <si>
    <t>afce45cbe30f1fb5fdf1dca71b454c1ca683cd5b</t>
  </si>
  <si>
    <t>afce45cbe</t>
  </si>
  <si>
    <t>Bug fixes: - Cut and Paste were broken - Left arrow moved of 2 characters Irene</t>
  </si>
  <si>
    <t>Mon, 3 May 1999 10:01:25 +0000</t>
  </si>
  <si>
    <t>7a200368d297778deb4ca73ea62cbbe356df76f5</t>
  </si>
  <si>
    <t>7a200368d</t>
  </si>
  <si>
    <t>e08b302fb5adf53859e3ce89d075f9adde5e79ec</t>
  </si>
  <si>
    <t>e08b302fb</t>
  </si>
  <si>
    <t>JK: Preference menu bug fixes and changes. Connected the color preference menu to the thot color palette.</t>
  </si>
  <si>
    <t>JK-Preference-menu-bug-fixes-and-changes</t>
  </si>
  <si>
    <t>Mon, 3 May 1999 08:23:37 +0000</t>
  </si>
  <si>
    <t>5ad7c0f2c26a30b02868dec6c709b45acd7e97a4</t>
  </si>
  <si>
    <t>5ad7c0f2c</t>
  </si>
  <si>
    <t>29db644ff884d2520b8cd7d996f07703774a1c16</t>
  </si>
  <si>
    <t>29db644ff</t>
  </si>
  <si>
    <t>Preferences are now available in Read-Only mode too. Rene</t>
  </si>
  <si>
    <t>Preferences-are-now-available-in-Read-Only-mode-too</t>
  </si>
  <si>
    <t>Fri, 30 Apr 1999 16:41:49 +0000</t>
  </si>
  <si>
    <t>baa8f70f4eac873f89404bdf8f625afcadb54176</t>
  </si>
  <si>
    <t>baa8f70f4</t>
  </si>
  <si>
    <t>f6c80c5ab1c2405dd4a21365e1f41f73f52c28f3</t>
  </si>
  <si>
    <t>f6c80c5ab</t>
  </si>
  <si>
    <t>Fri, 30 Apr 1999 16:19:44 +0000</t>
  </si>
  <si>
    <t>a71a78d42b4753afd5e3963dbb1b4ffc6b7e7ed2</t>
  </si>
  <si>
    <t>a71a78d42</t>
  </si>
  <si>
    <t>aed7ec1d16714af0411f7ea1f8704b4c08d7a694</t>
  </si>
  <si>
    <t>aed7ec1d1</t>
  </si>
  <si>
    <t>JK: Fixing a compilation bug</t>
  </si>
  <si>
    <t>JK-Fixing-a-compilation-bug</t>
  </si>
  <si>
    <t>Fri, 30 Apr 1999 16:18:03 +0000</t>
  </si>
  <si>
    <t>410904188406ef183a298c1310a7dc2fbd6f1525</t>
  </si>
  <si>
    <t>49c3a1c3e8c90b8a23498327fd2d3a65af157f37</t>
  </si>
  <si>
    <t>49c3a1c3e</t>
  </si>
  <si>
    <t>General Preferences: Color Menu Config. Ramzi &amp; Jose.</t>
  </si>
  <si>
    <t>General-Preferences-Color-Menu-Config</t>
  </si>
  <si>
    <t>Fri, 30 Apr 1999 15:54:49 +0000</t>
  </si>
  <si>
    <t>683e89e65473aa4087f7387a602f3d1b5a7575d6</t>
  </si>
  <si>
    <t>683e89e65</t>
  </si>
  <si>
    <t>0654c735c43633b53308d95bcac6840be4e8a5e8</t>
  </si>
  <si>
    <t>0654c735c</t>
  </si>
  <si>
    <t>General preferences: Color menu config. Ramzi &amp; Jose.</t>
  </si>
  <si>
    <t>General-preferences-Color-menu-config</t>
  </si>
  <si>
    <t>Fri, 30 Apr 1999 15:53:59 +0000</t>
  </si>
  <si>
    <t>9079cc85035986123d62df266f8ca9793b39267f</t>
  </si>
  <si>
    <t>9079cc850</t>
  </si>
  <si>
    <t>e296b6a57291621224c063b03ac9f6e91310509c</t>
  </si>
  <si>
    <t>e296b6a57</t>
  </si>
  <si>
    <t>JK: new message for warning the user when the cache wasn't created</t>
  </si>
  <si>
    <t>JK-new-message-for-warning-the-user-when-the-cache-wasn-t-created</t>
  </si>
  <si>
    <t>Fri, 30 Apr 1999 10:29:39 +0000</t>
  </si>
  <si>
    <t>136b846450c1d4ae64a91c9d9546e406d408017e</t>
  </si>
  <si>
    <t>136b84645</t>
  </si>
  <si>
    <t>b34374c7bcef6d9429d7c1924212da719384c061</t>
  </si>
  <si>
    <t>b34374c7b</t>
  </si>
  <si>
    <t>Bug fix: When a TEXTAREA element was the first child of a table cell (TH or TD) it was screwed up.</t>
  </si>
  <si>
    <t>Bug-fix-When-a-TEXTAREA-element-was-the-first-child-of</t>
  </si>
  <si>
    <t>Fri, 30 Apr 1999 09:58:10 +0000</t>
  </si>
  <si>
    <t>4a0d56fd0f99dcd5e1c459ccee3c90be0211aa66</t>
  </si>
  <si>
    <t>4a0d56fd0</t>
  </si>
  <si>
    <t>7a9d6d810708bcf77037e535516cd8442ab7ee91</t>
  </si>
  <si>
    <t>7a9d6d810</t>
  </si>
  <si>
    <t>Shift + Arrow (Windoz). Ramzi.</t>
  </si>
  <si>
    <t>Shift-Arrow-Windoz</t>
  </si>
  <si>
    <t>Fri, 30 Apr 1999 09:55:50 +0000</t>
  </si>
  <si>
    <t>c323d192169806201f5e132171b4315c27021d5c</t>
  </si>
  <si>
    <t>c323d1921</t>
  </si>
  <si>
    <t>8543f3a711ad9d858ac3ae0f63a17ebf869eef53</t>
  </si>
  <si>
    <t>8543f3a71</t>
  </si>
  <si>
    <t>Shift arrow(s) selection (Windoz). Ramzi.</t>
  </si>
  <si>
    <t>Shift-arrow-s-selection-Windoz</t>
  </si>
  <si>
    <t>Fri, 30 Apr 1999 09:36:37 +0000</t>
  </si>
  <si>
    <t>38449a4fee92cab4ca0c5f164f186e743e093630</t>
  </si>
  <si>
    <t>38449a4fe</t>
  </si>
  <si>
    <t>b4bc130252124687ba66f28e4dcc61e4b31e7a53</t>
  </si>
  <si>
    <t>b4bc13025</t>
  </si>
  <si>
    <t>JK: removed my new function... there was one ready</t>
  </si>
  <si>
    <t>JK-removed-my-new-function.-there-was-one-ready</t>
  </si>
  <si>
    <t>Fri, 30 Apr 1999 03:26:48 +0000</t>
  </si>
  <si>
    <t>1ad26379b93f371b917210e6d2e3aaf5bdb129bc</t>
  </si>
  <si>
    <t>1ad26379b</t>
  </si>
  <si>
    <t>678fe9335600e51c32a78d72c615aad5bed9c69c</t>
  </si>
  <si>
    <t>678fe9335</t>
  </si>
  <si>
    <t>JK: New function TtaDirExist</t>
  </si>
  <si>
    <t>JK-New-function-TtaDirExist</t>
  </si>
  <si>
    <t>Thu, 29 Apr 1999 19:30:10 +0000</t>
  </si>
  <si>
    <t>7646764325f7bf5468c3d84e9e87d9edb4e31026</t>
  </si>
  <si>
    <t>Selection with Shift arrows is quite usable now. Irene</t>
  </si>
  <si>
    <t>Selection-with-Shift-arrows-is-quite-usable-now</t>
  </si>
  <si>
    <t>Thu, 29 Apr 1999 16:23:47 +0000</t>
  </si>
  <si>
    <t>38e322df8295beb301d686983bf068ef8f74d9c6</t>
  </si>
  <si>
    <t>38e322df8</t>
  </si>
  <si>
    <t>08be589f979cb76d5478b87bdcb4dfba11aa670d</t>
  </si>
  <si>
    <t>08be589f9</t>
  </si>
  <si>
    <t>Alternate attribute for area maps. Ramzi.</t>
  </si>
  <si>
    <t>Alternate-attribute-for-area-maps</t>
  </si>
  <si>
    <t>Thu, 29 Apr 1999 16:05:51 +0000</t>
  </si>
  <si>
    <t>5230c19d0391ffdf6a9089b7ea0b7479446c2b26</t>
  </si>
  <si>
    <t>5230c19d0</t>
  </si>
  <si>
    <t>14a466ab5d7d03427a9f74667dd64f5e4fb52201</t>
  </si>
  <si>
    <t>14a466ab5</t>
  </si>
  <si>
    <t>Makefiles for Windows Compilers. Ramzi.</t>
  </si>
  <si>
    <t>Makefiles-for-Windows-Compilers</t>
  </si>
  <si>
    <t>Thu, 29 Apr 1999 16:04:47 +0000</t>
  </si>
  <si>
    <t>200d116a035861f0e9f87a7fa669846c57cf97a4</t>
  </si>
  <si>
    <t>200d116a0</t>
  </si>
  <si>
    <t>7c074f367f9001f8fd4f86b5cd8568fd11b3e00a</t>
  </si>
  <si>
    <t>7c074f367</t>
  </si>
  <si>
    <t>Thu, 29 Apr 1999 14:21:51 +0000</t>
  </si>
  <si>
    <t>641cf91f37463fc105e57816686db6b7e2e22c1b</t>
  </si>
  <si>
    <t>641cf91f3</t>
  </si>
  <si>
    <t>441cc632cb55de0a9f5671b02c4c5ca8dcd54322</t>
  </si>
  <si>
    <t>441cc632c</t>
  </si>
  <si>
    <t>Modif. related to unicode. Ramzi.</t>
  </si>
  <si>
    <t>Modif.-related-to-unicode</t>
  </si>
  <si>
    <t>Thu, 29 Apr 1999 12:21:22 +0000</t>
  </si>
  <si>
    <t>2450b182f470cdd1d1f5561055216aec7de96174</t>
  </si>
  <si>
    <t>2450b182f</t>
  </si>
  <si>
    <t>80b81284fe9d46bc071c9be6e195c923cf709d47</t>
  </si>
  <si>
    <t>80b81284f</t>
  </si>
  <si>
    <t>Some modifications related to unicode. Ramzi.</t>
  </si>
  <si>
    <t>Some-modifications-related-to-unicode</t>
  </si>
  <si>
    <t>Thu, 29 Apr 1999 12:19:21 +0000</t>
  </si>
  <si>
    <t>5aebcac2667aa993a32b84ea50a046880bbf27e6</t>
  </si>
  <si>
    <t>5aebcac26</t>
  </si>
  <si>
    <t>8d22096e7de3ceffc3c7c6d48260b82aa2366d8d</t>
  </si>
  <si>
    <t>8d22096e7</t>
  </si>
  <si>
    <t>Bug in color mqnqgement. Ramzi.</t>
  </si>
  <si>
    <t>Bug-in-color-mqnqgement</t>
  </si>
  <si>
    <t>Thu, 29 Apr 1999 12:18:24 +0000</t>
  </si>
  <si>
    <t>1e446a98ff5c41cdf4ada06dfc1dd3f4aed9d77e</t>
  </si>
  <si>
    <t>1e446a98f</t>
  </si>
  <si>
    <t>554ffb82d2bf62d0f22b3f9d9396af877b5644ea</t>
  </si>
  <si>
    <t>554ffb82d</t>
  </si>
  <si>
    <t>First implementation of shift-arrow functions. Irene</t>
  </si>
  <si>
    <t>First-implementation-of-shift-arrow-functions</t>
  </si>
  <si>
    <t>Thu, 29 Apr 1999 10:43:16 +0000</t>
  </si>
  <si>
    <t>76c648a45a2050ac2a4c5d9af40cbaf87bf782f0</t>
  </si>
  <si>
    <t>76c648a45</t>
  </si>
  <si>
    <t>ecb449a47cdbf0e9634f22dc59b00779d21b6568</t>
  </si>
  <si>
    <t>ecb449a47</t>
  </si>
  <si>
    <t>JK: documents retrieved from the cache were lacking a correct content type</t>
  </si>
  <si>
    <t>JK-documents-retrieved-from-the-cache-were-lacking-a-correct-content-type</t>
  </si>
  <si>
    <t>Thu, 29 Apr 1999 08:14:33 +0000</t>
  </si>
  <si>
    <t>de8aedf10dbf166331263b245b49f3b5054bb65a</t>
  </si>
  <si>
    <t>de8aedf10</t>
  </si>
  <si>
    <t>c6e8d51b8ccf8945f8359ffb0de8b902d0828f88</t>
  </si>
  <si>
    <t>c6e8d51b8</t>
  </si>
  <si>
    <t>*Geometry + color preference menus under Windows *French version of the preference menus</t>
  </si>
  <si>
    <t>Geometry-color-preference-menus-under-Windows</t>
  </si>
  <si>
    <t>Wed, 28 Apr 1999 17:18:10 +0000</t>
  </si>
  <si>
    <t>c5ef227a95f21f7c78f868e1640354153b8f7d48</t>
  </si>
  <si>
    <t>c5ef227a9</t>
  </si>
  <si>
    <t>22db4fafbd872d84d2c44d8c0c18f7369188debc</t>
  </si>
  <si>
    <t>22db4fafb</t>
  </si>
  <si>
    <t>JK: sometimes it was necessary to press twice the apply button to activate     an option.     Sometimes default preferences were being returned instead of the user     preferences.</t>
  </si>
  <si>
    <t>JK-sometimes-it-was-necessary-to-press-twice-the-apply-button-to-activate</t>
  </si>
  <si>
    <t>Wed, 28 Apr 1999 17:13:20 +0000</t>
  </si>
  <si>
    <t>f460bb45e889e0ba831ece461f5ae874b907b6ed</t>
  </si>
  <si>
    <t>f460bb45e</t>
  </si>
  <si>
    <t>a51095736d739bc61defb51cb618a8cabfb0aa16</t>
  </si>
  <si>
    <t>a51095736</t>
  </si>
  <si>
    <t>* Don't refresh the documents if the zoom value hasn't changed * The geometry menu wasn't saving the X,Y parameters and was saving   wrong values for non-open views. -Jose</t>
  </si>
  <si>
    <t>Don-t-refresh-the-documents-if-the-zoom-value-hasn-t-changed</t>
  </si>
  <si>
    <t>Wed, 28 Apr 1999 16:43:48 +0000</t>
  </si>
  <si>
    <t>e151dfc1d924abe557473738a62b11ce59b0cdc9</t>
  </si>
  <si>
    <t>e151dfc1d</t>
  </si>
  <si>
    <t>45f66566d66bc14c4c5cf0155f8ce1fc84e313f3</t>
  </si>
  <si>
    <t>45f66566d</t>
  </si>
  <si>
    <t>JK: fixing spelling typos</t>
  </si>
  <si>
    <t>JK-fixing-spelling-typos</t>
  </si>
  <si>
    <t>Wed, 28 Apr 1999 16:10:45 +0000</t>
  </si>
  <si>
    <t>8c32f966bdd51d73621ca01582bbe91b4d7fe61d</t>
  </si>
  <si>
    <t>8c32f966b</t>
  </si>
  <si>
    <t>29aa323ed8cf7b0d09913bed8ad920cca5086d73</t>
  </si>
  <si>
    <t>29aa323ed</t>
  </si>
  <si>
    <t>* While browsing an image, pressing the reload button didn't show the image   again.</t>
  </si>
  <si>
    <t>While-browsing-an-image-pressing-the-reload-button-didn-t-show-the-image</t>
  </si>
  <si>
    <t xml:space="preserve">* It wasn't possible to browse images when the request was redirected to_x000D_
  a URL having a different end name._x000D_
_x000D_
-Jose_x000D_
</t>
  </si>
  <si>
    <t>Wed, 28 Apr 1999 14:34:00 +0000</t>
  </si>
  <si>
    <t>de60831bd471170de7da0594fff1d824adc49fc6</t>
  </si>
  <si>
    <t>de60831bd</t>
  </si>
  <si>
    <t>fe55229076ed50b5fd023e44e3cee0ad34d2854b</t>
  </si>
  <si>
    <t>fe5522907</t>
  </si>
  <si>
    <t>Bug fix in FreePictInfo. Irene</t>
  </si>
  <si>
    <t>Bug-fix-in-FreePictInfo</t>
  </si>
  <si>
    <t>Wed, 28 Apr 1999 09:25:17 +0000</t>
  </si>
  <si>
    <t>17e1403988a07f8b82b903f8929564b207bbe9d1</t>
  </si>
  <si>
    <t>17e140398</t>
  </si>
  <si>
    <t>5c717a9c51ff1d5e38b773809f993cbcd75f421d</t>
  </si>
  <si>
    <t>5c717a9c5</t>
  </si>
  <si>
    <t>Error traces are now optional. We need to set THOT_OPTIONS=-DTHOT_DEBUG in the file Options to see them. Irene</t>
  </si>
  <si>
    <t>Error-traces-are-now-optional.-We-need-to-set-THOT_OPTIONS-DTHOT_DEBUG</t>
  </si>
  <si>
    <t>Wed, 28 Apr 1999 08:18:17 +0000</t>
  </si>
  <si>
    <t>b315c9c1677395197adc01650daa2eab3a7512b7</t>
  </si>
  <si>
    <t>b315c9c16</t>
  </si>
  <si>
    <t>31a54f25ac81c43b2fafd8099e8bec5a896f60b5</t>
  </si>
  <si>
    <t>31a54f25a</t>
  </si>
  <si>
    <t>Some prototype files</t>
  </si>
  <si>
    <t>Some-prototype-files</t>
  </si>
  <si>
    <t>Wed, 28 Apr 1999 07:01:47 +0000</t>
  </si>
  <si>
    <t>1b49c48047f3ecddacfa449349a9c289af9696fe</t>
  </si>
  <si>
    <t>1b49c4804</t>
  </si>
  <si>
    <t>4f8a38e1cb39bf6e3479d802d03af217185e6996</t>
  </si>
  <si>
    <t>4f8a38e1c</t>
  </si>
  <si>
    <t>1) There were 2 versions of the function FreePictInfo and one of them    didn't free all allocated memory. 2) Fix some gcc compiling warnings 3) Make mandatory the ALT attribute for AREAs Irene</t>
  </si>
  <si>
    <t>1-There-were-2-versions-of-the-function-FreePictInfo-and-one-of-them</t>
  </si>
  <si>
    <t>Wed, 28 Apr 1999 06:49:46 +0000</t>
  </si>
  <si>
    <t>2c7e697cbaa9a0fc67d80fc867981ff6342640ab</t>
  </si>
  <si>
    <t>2c7e697cb</t>
  </si>
  <si>
    <t>72ddc654ec359c1cdabfd1bad3fbde5496f27199</t>
  </si>
  <si>
    <t>72ddc654e</t>
  </si>
  <si>
    <t>Fix Insure warnings and errors Irene</t>
  </si>
  <si>
    <t>Fix-Insure-warnings-and-errors</t>
  </si>
  <si>
    <t>Tue, 27 Apr 1999 09:51:41 +0000</t>
  </si>
  <si>
    <t>9a9d4646887ea3165f96f0024ce30d9f035e223c</t>
  </si>
  <si>
    <t>9a9d46468</t>
  </si>
  <si>
    <t>52e3ad41b8d937b30e3923c00a5928c690b92631</t>
  </si>
  <si>
    <t>52e3ad41b</t>
  </si>
  <si>
    <t>JK: bug fix.. image files with capital letters weren't being displayed.</t>
  </si>
  <si>
    <t>JK-bug-fix.-image-files-with-capital-letters-weren-t-being-displayed</t>
  </si>
  <si>
    <t>Mon, 26 Apr 1999 15:30:16 +0000</t>
  </si>
  <si>
    <t>88a8db18c8694c9c59a4c272bd78d54272d237c4</t>
  </si>
  <si>
    <t>88a8db18c</t>
  </si>
  <si>
    <t>bc399cd01c1a0d03589f7406124a15e57d85b94b</t>
  </si>
  <si>
    <t>bc399cd01</t>
  </si>
  <si>
    <t>cope with STRING* types</t>
  </si>
  <si>
    <t>cope-with-STRING-types</t>
  </si>
  <si>
    <t>Mon, 26 Apr 1999 12:51:36 +0000</t>
  </si>
  <si>
    <t>276a51e16f0ebd274cf3d850ad068a1c7e403ffa</t>
  </si>
  <si>
    <t>276a51e16</t>
  </si>
  <si>
    <t>31d493d697215adada1dcbd93618a1ffb0f557f9</t>
  </si>
  <si>
    <t>31d493d69</t>
  </si>
  <si>
    <t>updated for new javastub</t>
  </si>
  <si>
    <t>updated-for-new-javastub</t>
  </si>
  <si>
    <t>Mon, 26 Apr 1999 12:50:36 +0000</t>
  </si>
  <si>
    <t>99396b70cdb39b3bed907cf92449221e7f1653dd</t>
  </si>
  <si>
    <t>99396b70c</t>
  </si>
  <si>
    <t>be846fd837a37be2933ebe7859651e2245ce75a4</t>
  </si>
  <si>
    <t>be846fd83</t>
  </si>
  <si>
    <t>no longer generates a *_stubs.h file</t>
  </si>
  <si>
    <t>no-longer-generates-a-_stubs.h-file</t>
  </si>
  <si>
    <t>Mon, 26 Apr 1999 12:49:54 +0000</t>
  </si>
  <si>
    <t>2a4c0c7273f8894d4c7f3f87c15f11507c4614f8</t>
  </si>
  <si>
    <t>2a4c0c727</t>
  </si>
  <si>
    <t>420206d25fc24b73fa90e11670958323920c30a8</t>
  </si>
  <si>
    <t>420206d25</t>
  </si>
  <si>
    <t>Implementing Undo/Redo in math</t>
  </si>
  <si>
    <t>Implementing-Undo-Redo-in-math</t>
  </si>
  <si>
    <t>Mon, 26 Apr 1999 07:03:19 +0000</t>
  </si>
  <si>
    <t>24c9d51e6d389b9863e3c98e3e40aa7200242480</t>
  </si>
  <si>
    <t>24c9d51e6</t>
  </si>
  <si>
    <t>a3459859546dee5ea6b128e88ec2af366f510eb1</t>
  </si>
  <si>
    <t>a34598595</t>
  </si>
  <si>
    <t>adding STYLE_: STYLE</t>
  </si>
  <si>
    <t>adding-STYLE_-STYLE</t>
  </si>
  <si>
    <t>Sat, 24 Apr 1999 09:59:14 +0000</t>
  </si>
  <si>
    <t>6eebc173b068389785328e9a16c84e05b458182f</t>
  </si>
  <si>
    <t>6eebc173b</t>
  </si>
  <si>
    <t>4e1267fef6afea0ad55ad48ff3408b9a524a0a9c</t>
  </si>
  <si>
    <t>4e1267fef</t>
  </si>
  <si>
    <t>Fixing two bugs:    Amaya entered an infinite loop when creating a new cell at the    beginning of a row in some circumstances.    Amaya entered an infinite loop when deleting a character string.</t>
  </si>
  <si>
    <t>Fixing-two-bugs</t>
  </si>
  <si>
    <t>Sat, 24 Apr 1999 09:29:23 +0000</t>
  </si>
  <si>
    <t>60e46c741f4569fb9fd0cde12c3a30181c345a41</t>
  </si>
  <si>
    <t>60e46c741</t>
  </si>
  <si>
    <t>d3d9a8cbb99ea8cecc7c663a0966cfdfbafc5a45</t>
  </si>
  <si>
    <t>d3d9a8cbb</t>
  </si>
  <si>
    <t>Bugs detected by Insure Irene  ----------------------------------------------------------------------</t>
  </si>
  <si>
    <t>Bugs-detected-by-Insure</t>
  </si>
  <si>
    <t>Fri, 23 Apr 1999 16:37:20 +0000</t>
  </si>
  <si>
    <t>602e13e40ef37c92bb09c90946a4292e788163a6</t>
  </si>
  <si>
    <t>602e13e40</t>
  </si>
  <si>
    <t>92f8e770267ad2f2696f6c7fa7287a1e6d6cc09e</t>
  </si>
  <si>
    <t>92f8e7702</t>
  </si>
  <si>
    <t>JK: geometry</t>
  </si>
  <si>
    <t>JK-geometry</t>
  </si>
  <si>
    <t>Fri, 23 Apr 1999 16:35:29 +0000</t>
  </si>
  <si>
    <t>dabe9465a08e8edff3021a5010a38f42b37de967</t>
  </si>
  <si>
    <t>dabe9465a</t>
  </si>
  <si>
    <t>2a11ea4c6424e51cf8fed5e5f0ee8be8e838d75f</t>
  </si>
  <si>
    <t>2a11ea4c6</t>
  </si>
  <si>
    <t>JK: First version of the geometry preferences menu under Windows.</t>
  </si>
  <si>
    <t>JK-First-version-of-the-geometry-preferences-menu-under-Windows</t>
  </si>
  <si>
    <t>Fri, 23 Apr 1999 14:04:40 +0000</t>
  </si>
  <si>
    <t>38f8bde7a9e92cc26191563edc9ff8a38511bcd3</t>
  </si>
  <si>
    <t>38f8bde7a</t>
  </si>
  <si>
    <t>0737649bb0fafab8ce9498c23d71b0eba072d760</t>
  </si>
  <si>
    <t>0737649bb</t>
  </si>
  <si>
    <t>JK: first version of the geometry preferences menu under Windows</t>
  </si>
  <si>
    <t>JK-first-version-of-the-geometry-preferences-menu-under-Windows</t>
  </si>
  <si>
    <t>Fri, 23 Apr 1999 14:03:36 +0000</t>
  </si>
  <si>
    <t>90fe7961aae533fd707608787024ffa9d89ee06f</t>
  </si>
  <si>
    <t>90fe7961a</t>
  </si>
  <si>
    <t>9231c3687e95a2afd287a39ea72e7be11b0ea43d</t>
  </si>
  <si>
    <t>9231c3687</t>
  </si>
  <si>
    <t>Bug fix: Amaya commands *Create Rule* and *Apply Rule* crashed. Irene</t>
  </si>
  <si>
    <t>Bug-fix-Amaya-commands-Create-Rule-and-Apply-Rule-crashed</t>
  </si>
  <si>
    <t>Fri, 23 Apr 1999 06:52:24 +0000</t>
  </si>
  <si>
    <t>a15a666d1941f99c94a22004f719780d198a5632</t>
  </si>
  <si>
    <t>a15a666d1</t>
  </si>
  <si>
    <t>fef6fa639d215858728e5a998f0036c175bc02d2</t>
  </si>
  <si>
    <t>fef6fa639</t>
  </si>
  <si>
    <t>Added protections whenever the thotlib refuses to open a new view (because of having more than MAX_VIEWS_DOC open views). -Jose</t>
  </si>
  <si>
    <t>Added-protections-whenever-the-thotlib-refuses-to-open-a-new-view</t>
  </si>
  <si>
    <t>Thu, 22 Apr 1999 15:32:14 +0000</t>
  </si>
  <si>
    <t>66a359b9bf9305a922ac4968cd2b89a078a47e49</t>
  </si>
  <si>
    <t>66a359b9b</t>
  </si>
  <si>
    <t>d7beb3ad528c7939004b90082a62c838892d82d3</t>
  </si>
  <si>
    <t>d7beb3ad5</t>
  </si>
  <si>
    <t>The configuration menus are now called preferences. -Jose</t>
  </si>
  <si>
    <t>The-configuration-menus-are-now-called-preferences</t>
  </si>
  <si>
    <t>Thu, 22 Apr 1999 15:29:16 +0000</t>
  </si>
  <si>
    <t>a5d754dcb7f4e775c47f207f6929d7c4a8cf9ba1</t>
  </si>
  <si>
    <t>a5d754dcb</t>
  </si>
  <si>
    <t>405f608b3543876a06bd99db221e12e6cafb9292</t>
  </si>
  <si>
    <t>405f608b3</t>
  </si>
  <si>
    <t>New file (unicode stuff) uio.h Ramzi.</t>
  </si>
  <si>
    <t>New-file-unicode-stuff-uio.h</t>
  </si>
  <si>
    <t>Wed, 21 Apr 1999 12:38:20 +0000</t>
  </si>
  <si>
    <t>bf9e7b5517a3d6362184f195ecb4455de51d53f5</t>
  </si>
  <si>
    <t>bf9e7b551</t>
  </si>
  <si>
    <t>ae469c18d23d7326943a4a60884468c5bfdb48db</t>
  </si>
  <si>
    <t>ae469c18d</t>
  </si>
  <si>
    <t>F2 key to select. Unicode Stuff. Ramzi.</t>
  </si>
  <si>
    <t>F2-key-to-select</t>
  </si>
  <si>
    <t>Wed, 21 Apr 1999 12:31:31 +0000</t>
  </si>
  <si>
    <t>10926d3ad622b73979721ffb721d25690c143d37</t>
  </si>
  <si>
    <t>10926d3ad</t>
  </si>
  <si>
    <t>4243213c2febbd037d813b3ce96288cdb9a20c42</t>
  </si>
  <si>
    <t>4243213c2</t>
  </si>
  <si>
    <t>Special/General/Zoom is now applied to all the open views. Defined a new variable, AMAYA_MAX_VIEW_DOC, in amaya.h -Jose</t>
  </si>
  <si>
    <t>Special-General-Zoom-is-now-applied-to-all-the-open-views</t>
  </si>
  <si>
    <t>Wed, 21 Apr 1999 10:19:20 +0000</t>
  </si>
  <si>
    <t>65c9b52b6711b23641568a199133e48352e76f09</t>
  </si>
  <si>
    <t>65c9b52b6</t>
  </si>
  <si>
    <t>9c5a310e956b968bcf68a11eb9e7328e85e9e159</t>
  </si>
  <si>
    <t>9c5a310e9</t>
  </si>
  <si>
    <t>Cange the CSS cascade order Irene</t>
  </si>
  <si>
    <t>Cange-the-CSS-cascade-order</t>
  </si>
  <si>
    <t>Wed, 21 Apr 1999 09:51:06 +0000</t>
  </si>
  <si>
    <t>cfbc02ae8545aa7650aeaf2ef442934023020fed</t>
  </si>
  <si>
    <t>cfbc02ae8</t>
  </si>
  <si>
    <t>4240b88fd936fd20f2cf27bbdefe0945662ef096</t>
  </si>
  <si>
    <t>4240b88fd</t>
  </si>
  <si>
    <t>Restore the old query.c and fix a CSS bug. Irene</t>
  </si>
  <si>
    <t>Restore-the-old-query.c-and-fix-a-CSS-bug</t>
  </si>
  <si>
    <t>Wed, 21 Apr 1999 07:50:20 +0000</t>
  </si>
  <si>
    <t>b00586bc33459b92d92ab1360a30a861a03a4b8f</t>
  </si>
  <si>
    <t>b00586bc3</t>
  </si>
  <si>
    <t>32a93dc24f9550feeca0a4350be13addacdfa166</t>
  </si>
  <si>
    <t>32a93dc24</t>
  </si>
  <si>
    <t>Cleanup of instructions, Daniel.</t>
  </si>
  <si>
    <t>Cleanup-of-instructions-Daniel</t>
  </si>
  <si>
    <t>Tue, 20 Apr 1999 17:59:52 +0000</t>
  </si>
  <si>
    <t>da08debc4bfce52beecb37da8b46e975f2dd48ef</t>
  </si>
  <si>
    <t>da08debc4</t>
  </si>
  <si>
    <t>a12339a87279ab248ff5697c8a8542b17150701f</t>
  </si>
  <si>
    <t>a12339a87</t>
  </si>
  <si>
    <t>Update the extract and compile instructions, Daniel.</t>
  </si>
  <si>
    <t>Update-the-extract-and-compile-instructions-Daniel</t>
  </si>
  <si>
    <t>Tue, 20 Apr 1999 17:59:08 +0000</t>
  </si>
  <si>
    <t>9a3cb8a44c19d2ecefdc81fd6a4eed6e09b19218</t>
  </si>
  <si>
    <t>9a3cb8a44</t>
  </si>
  <si>
    <t>dea24533207e5de3ee481d89ec5ac8b95e8117ba</t>
  </si>
  <si>
    <t>dea245332</t>
  </si>
  <si>
    <t>Changes to the zoom button so that it dynamically changes the zoom of open documents (only active on the formatted window for the moment) Bug fixes re: recovering the default geometry Aligned all the dialogue messages to the current amayamsg.h -Jose</t>
  </si>
  <si>
    <t>Changes-to-the-zoom-button-so-that-it-dynamically-changes-the-zoom-of</t>
  </si>
  <si>
    <t>Tue, 20 Apr 1999 15:52:23 +0000</t>
  </si>
  <si>
    <t>2fd136d7bb21ad13d8cd343ac61e95a2aaa2ac60</t>
  </si>
  <si>
    <t>2fd136d7b</t>
  </si>
  <si>
    <t>4836a987f1a300eab6779b6005a141d1dcf9d1ff</t>
  </si>
  <si>
    <t>4836a987f</t>
  </si>
  <si>
    <t>Some bug fixes in the CSS parser. Irene</t>
  </si>
  <si>
    <t>Some-bug-fixes-in-the-CSS-parser</t>
  </si>
  <si>
    <t>Tue, 20 Apr 1999 14:56:34 +0000</t>
  </si>
  <si>
    <t>d82875b3af2e03456ffdb03990d5c765d4e6bbeb</t>
  </si>
  <si>
    <t>d82875b3a</t>
  </si>
  <si>
    <t>ad1ca461ee4a1877eb4f71bd7a1a08d221a15383</t>
  </si>
  <si>
    <t>ad1ca461e</t>
  </si>
  <si>
    <t>Bug fix: default colors were not initialized on Windows platforms Irene</t>
  </si>
  <si>
    <t>Bug-fix-default-colors-were-not-initialized-on-Windows-platforms</t>
  </si>
  <si>
    <t>Tue, 20 Apr 1999 12:54:41 +0000</t>
  </si>
  <si>
    <t>f64c141031d3d3d65ad21f929d8859b4a7feab9d</t>
  </si>
  <si>
    <t>f64c14103</t>
  </si>
  <si>
    <t>d653fa23bb0d4137b464bf120570ff51a9d3a2cb</t>
  </si>
  <si>
    <t>d653fa23b</t>
  </si>
  <si>
    <t>Localization of the dialogue messages for the configuration menu. The Apply button now saves the options. The Geometry menu now saves the geometry of the current windows (Unix). Color menu now changes the colors of the next Windows to be open (Unix). New thotlib functions: TtaUpdateEditorCoEditColors, TtaGetViewWH -Jose</t>
  </si>
  <si>
    <t>Localization-of-the-dialogue-messages-for-the-configuration-menu</t>
  </si>
  <si>
    <t>Tue, 20 Apr 1999 09:48:41 +0000</t>
  </si>
  <si>
    <t>9bfefeecb3187b1a2160deb27c9849ef9506812a</t>
  </si>
  <si>
    <t>9bfefeecb</t>
  </si>
  <si>
    <t>1ccbf7fdaf45d1d2489a29bcb5dce293426a702f</t>
  </si>
  <si>
    <t>1ccbf7fda</t>
  </si>
  <si>
    <t>Bug fix: Print colors were not initialized. CSS stuff: Detect when the STYLE element is cut or pasted. Irene</t>
  </si>
  <si>
    <t>Bug-fix-Print-colors-were-not-initialized</t>
  </si>
  <si>
    <t>Mon, 19 Apr 1999 13:17:30 +0000</t>
  </si>
  <si>
    <t>3bffad501f8a7e0749e9fd3d52b1c14e41bd9533</t>
  </si>
  <si>
    <t>3bffad501</t>
  </si>
  <si>
    <t>8f3ea3960bcf1f4f6cc55568b3705e4b9da6b942</t>
  </si>
  <si>
    <t>8f3ea3960</t>
  </si>
  <si>
    <t>Mon, 19 Apr 1999 12:38:50 +0000</t>
  </si>
  <si>
    <t>13d7bf0979a207b69ab05b23aebcbc76c0a7c934</t>
  </si>
  <si>
    <t>13d7bf097</t>
  </si>
  <si>
    <t>030080ddcb71dcf8d9a8f7b6e09f9fd4183e939f</t>
  </si>
  <si>
    <t>030080ddc</t>
  </si>
  <si>
    <t>Simple click support on Windows platforms Irene</t>
  </si>
  <si>
    <t>Simple-click-support-on-Windows-platforms</t>
  </si>
  <si>
    <t>Mon, 19 Apr 1999 12:31:13 +0000</t>
  </si>
  <si>
    <t>a19f840ac439aa94d5cc54ed0a9b717f81d3a6be</t>
  </si>
  <si>
    <t>a19f840ac</t>
  </si>
  <si>
    <t>c3cd0e5959447713fa5d1c9fe2055f1619851118</t>
  </si>
  <si>
    <t>c3cd0e595</t>
  </si>
  <si>
    <t>Add the Thot event TteElemClick which allows one to browse by simple click Irene</t>
  </si>
  <si>
    <t>Add-the-Thot-event-TteElemClick-which-allows-one-to-browse-by-simple</t>
  </si>
  <si>
    <t>Mon, 19 Apr 1999 08:36:58 +0000</t>
  </si>
  <si>
    <t>aa73068491c45a247ed2cd268afa1a6451d91bf9</t>
  </si>
  <si>
    <t>aa7306849</t>
  </si>
  <si>
    <t>70dd9b13c2586aa6aea58bbee52eab24ee3080c6</t>
  </si>
  <si>
    <t>70dd9b13c</t>
  </si>
  <si>
    <t>Bug fix: default colors were wrong. Irene</t>
  </si>
  <si>
    <t>Bug-fix-default-colors-were-wrong</t>
  </si>
  <si>
    <t>Fri, 16 Apr 1999 10:16:38 +0000</t>
  </si>
  <si>
    <t>320ad195b7d4b55547df32b9d1d23db11e22cbaa</t>
  </si>
  <si>
    <t>320ad195b</t>
  </si>
  <si>
    <t>21a2e3b96555b4ed599b08b791e29050bda34f4f</t>
  </si>
  <si>
    <t>21a2e3b96</t>
  </si>
  <si>
    <t>Implementation of Undo/Redo for AREAs and MAPs</t>
  </si>
  <si>
    <t>Implementation-of-Undo-Redo-for-AREAs-and-MAPs</t>
  </si>
  <si>
    <t>Thu, 15 Apr 1999 17:18:35 +0000</t>
  </si>
  <si>
    <t>89806ad1a28cc6186fc57ab6353fdfccab0341ce</t>
  </si>
  <si>
    <t>89806ad1a</t>
  </si>
  <si>
    <t>3691e7927329eec86439fc72adf7f07a4a6f8a9b</t>
  </si>
  <si>
    <t>3691e7927</t>
  </si>
  <si>
    <t>Thu, 15 Apr 1999 13:43:43 +0000</t>
  </si>
  <si>
    <t>95f9242f54ac45573b16d3c8f5cbe262a51d2706</t>
  </si>
  <si>
    <t>95f9242f5</t>
  </si>
  <si>
    <t>b695ded3c0810c47867da87b4b23857fa84af355</t>
  </si>
  <si>
    <t>b695ded3c</t>
  </si>
  <si>
    <t>Thu, 15 Apr 1999 13:38:13 +0000</t>
  </si>
  <si>
    <t>85ea1c130e44814301f2401d669e96e050a567d0</t>
  </si>
  <si>
    <t>85ea1c130</t>
  </si>
  <si>
    <t>4d678e078547818d6dbf930d05e8a8c8c102383c</t>
  </si>
  <si>
    <t>4d678e078</t>
  </si>
  <si>
    <t>Ramzi (Unicode).</t>
  </si>
  <si>
    <t>Ramzi-Unicode</t>
  </si>
  <si>
    <t>Thu, 15 Apr 1999 13:24:49 +0000</t>
  </si>
  <si>
    <t>e2f55859ff8a808c899b0581f8f8dc7b8eaecf6a</t>
  </si>
  <si>
    <t>e2f55859f</t>
  </si>
  <si>
    <t>c776a4f28f65960e552de9b9a564650ee0a9016f</t>
  </si>
  <si>
    <t>c776a4f28</t>
  </si>
  <si>
    <t>Various bugs were fixed (Windows).</t>
  </si>
  <si>
    <t>Various-bugs-were-fixed-Windows</t>
  </si>
  <si>
    <t xml:space="preserve">Unicode support. Please, because of some incompatibility with Windoz, use:_x000D_
CHAR_T   instead of CHAR_x000D_
UCHAR_T  ------- -- UCHAR_x000D_
PCHAR_T  ------- -- PCHAR_x000D_
PUCHAR_T ------- -- PUCHAR_x000D_
</t>
  </si>
  <si>
    <t>Thu, 15 Apr 1999 13:16:25 +0000</t>
  </si>
  <si>
    <t>9e1d6a41302afb7e439045a7999825e4432d1651</t>
  </si>
  <si>
    <t>9e1d6a413</t>
  </si>
  <si>
    <t>b53ab29a5ff86552aa46d541e3ae8568a32b3af9</t>
  </si>
  <si>
    <t>b53ab29a5</t>
  </si>
  <si>
    <t>Various bugs fixed.</t>
  </si>
  <si>
    <t xml:space="preserve">Unicode suipport._x000D_
_x000D_
Ramzi._x000D_
</t>
  </si>
  <si>
    <t>Thu, 15 Apr 1999 12:32:15 +0000</t>
  </si>
  <si>
    <t>da014a4dd85d606b16439e95537221d8416d42dd</t>
  </si>
  <si>
    <t>da014a4dd</t>
  </si>
  <si>
    <t>ec7e5979b5e9d6b86256eae0373781c55c70d9a0</t>
  </si>
  <si>
    <t>ec7e5979b</t>
  </si>
  <si>
    <t>Thu, 15 Apr 1999 08:25:50 +0000</t>
  </si>
  <si>
    <t>f7afa1d0244b484db14a0508cb9c1e178b3ee8f3</t>
  </si>
  <si>
    <t>f7afa1d02</t>
  </si>
  <si>
    <t>4b482a2a8ee29051f9ba000c1ec1ae35d74072e2</t>
  </si>
  <si>
    <t>4b482a2a8</t>
  </si>
  <si>
    <t>Save documents with .xht .xhtm .xml .xhtml in XHTML format. Remove a set of warnings Irene</t>
  </si>
  <si>
    <t>Save-documents-with-.xht-.xhtm-.xml-.xhtml-in-XHTML-format</t>
  </si>
  <si>
    <t>Thu, 15 Apr 1999 08:13:13 +0000</t>
  </si>
  <si>
    <t>6b87aeec669ce3206f86285eab0a5050c3cc859b</t>
  </si>
  <si>
    <t>6b87aeec6</t>
  </si>
  <si>
    <t>fd8edd4b1cfc198bf84e902889bf7617ec5d54ec</t>
  </si>
  <si>
    <t>fd8edd4b1</t>
  </si>
  <si>
    <t>Amaya locked up when one applied the strong command to a text displayed at the beginning of a line. Specific colors in pivot format 5 are now coded in RGB form. Irene</t>
  </si>
  <si>
    <t>Amaya-locked-up-when-one-applied-the-strong-command-to-a-text-displayed-at</t>
  </si>
  <si>
    <t>Wed, 14 Apr 1999 13:20:37 +0000</t>
  </si>
  <si>
    <t>e3ee6198ef3d3f1224c111f8f29be108c72d3f88</t>
  </si>
  <si>
    <t>e3ee6198e</t>
  </si>
  <si>
    <t>4e0dcc586a6a90d378915d1d2675d97921cf1bf7</t>
  </si>
  <si>
    <t>4e0dcc586</t>
  </si>
  <si>
    <t>Control X-Windows colors used by Motif HTML documents were not set modified after insertion of a MathML element. Irene</t>
  </si>
  <si>
    <t>Control-X-Windows-colors-used-by-Motif</t>
  </si>
  <si>
    <t>Tue, 13 Apr 1999 12:37:51 +0000</t>
  </si>
  <si>
    <t>d56f150da47cd37d34d046b67113f52aec4e09ed</t>
  </si>
  <si>
    <t>d56f150da</t>
  </si>
  <si>
    <t>a7ff04d1f7fd0f583867b7931059c112c45dcad3</t>
  </si>
  <si>
    <t>a7ff04d1f</t>
  </si>
  <si>
    <t>JK: Cleaning up of code</t>
  </si>
  <si>
    <t>JK-Cleaning-up-of-code</t>
  </si>
  <si>
    <t>Mon, 12 Apr 1999 10:43:20 +0000</t>
  </si>
  <si>
    <t>77733bf76b9dd4a3a64be570df70aed896b6fed4</t>
  </si>
  <si>
    <t>77733bf76</t>
  </si>
  <si>
    <t>ed08b8a3a43401d2c1aaf7d725d1d6f0df495a43</t>
  </si>
  <si>
    <t>ed08b8a3a</t>
  </si>
  <si>
    <t>Bug fix: amaya crashed when Undoing the creation of the first AREA associated with an IMG element.</t>
  </si>
  <si>
    <t>Bug-fix-amaya-crashed-when-Undoing-the-creation-of-the-first-AREA-associated</t>
  </si>
  <si>
    <t>Mon, 12 Apr 1999 09:46:11 +0000</t>
  </si>
  <si>
    <t>a0aeef073d01ff05a0b8375cb9ebaaa69a6e2561</t>
  </si>
  <si>
    <t>a0aeef073</t>
  </si>
  <si>
    <t>174b75eedc2dc8ab3aabe13457dad596514a4ced</t>
  </si>
  <si>
    <t>174b75eed</t>
  </si>
  <si>
    <t>Harmonization of the dialogue and picture code. Irene</t>
  </si>
  <si>
    <t>Harmonization-of-the-dialogue-and-picture-code</t>
  </si>
  <si>
    <t>Mon, 12 Apr 1999 09:45:17 +0000</t>
  </si>
  <si>
    <t>8299e7e15086fa058337c33e1b2886b32d15f99f</t>
  </si>
  <si>
    <t>8299e7e15</t>
  </si>
  <si>
    <t>25ef2268b4317070cab618fa62e5a6c4282035c8</t>
  </si>
  <si>
    <t>25ef2268b</t>
  </si>
  <si>
    <t>Mon, 12 Apr 1999 07:30:11 +0000</t>
  </si>
  <si>
    <t>f952d2f5f26e9c016c0107c016904bb84d7399f4</t>
  </si>
  <si>
    <t>f952d2f5f</t>
  </si>
  <si>
    <t>8d3b8c5089afba46a7b91de1ea6a6d76ff4f1bde</t>
  </si>
  <si>
    <t>8d3b8c508</t>
  </si>
  <si>
    <t>Mon, 12 Apr 1999 07:16:45 +0000</t>
  </si>
  <si>
    <t>7f395691d349d02738752afa9aa0fee02d5d46a7</t>
  </si>
  <si>
    <t>7f395691d</t>
  </si>
  <si>
    <t>fdb1b6fdb597b3a8b6cc44b5b51806de00b87cb5</t>
  </si>
  <si>
    <t>fdb1b6fdb</t>
  </si>
  <si>
    <t>Bug fix; the specific CSS background-image rule didn't work. New Implementation: a new policy to allocate colors. Irene</t>
  </si>
  <si>
    <t>Bug-fix-the-specific-CSS-background-image-rule-didn-t-work</t>
  </si>
  <si>
    <t>Fri, 9 Apr 1999 15:05:33 +0000</t>
  </si>
  <si>
    <t>7fcbfc05ab1e411843f3996d80c97e94931accc6</t>
  </si>
  <si>
    <t>7fcbfc05a</t>
  </si>
  <si>
    <t>6d19eb5ee87b7ed9ad019566770cefa1bafa5d25</t>
  </si>
  <si>
    <t>6d19eb5ee</t>
  </si>
  <si>
    <t>Manage save doc formats in Thot Thot now saves a doc in its priginal format by default Stephane</t>
  </si>
  <si>
    <t>Manage-save-doc-formats-in-Thot</t>
  </si>
  <si>
    <t>Thu, 8 Apr 1999 21:30:39 +0000</t>
  </si>
  <si>
    <t>a1391d350bb4de1a3423f2c2d6e10d260516fc0e</t>
  </si>
  <si>
    <t>a1391d350</t>
  </si>
  <si>
    <t>6d75446d7aa95c89fbbce2cb817590f608786ecb</t>
  </si>
  <si>
    <t>6d75446d7</t>
  </si>
  <si>
    <t>Added the cache, proxy, and publishing menus to windows. Started adding the menu entries for changing the APP_HOME and TMPDIR home directories from the general menu (not ready yet).</t>
  </si>
  <si>
    <t>Added-the-cache-proxy-and-publishing-menus-to-windows</t>
  </si>
  <si>
    <t>Thu, 8 Apr 1999 10:32:31 +0000</t>
  </si>
  <si>
    <t>bd4126c281e29d329a2081994f7fbcc41b4250a0</t>
  </si>
  <si>
    <t>bd4126c28</t>
  </si>
  <si>
    <t>b2bef27c311fbbd06acb3b7c944ffcb75eb27cbc</t>
  </si>
  <si>
    <t>b2bef27c3</t>
  </si>
  <si>
    <t>Horizental scroll for text windows. Ramzi.</t>
  </si>
  <si>
    <t>Horizental-scroll-for-text-windows</t>
  </si>
  <si>
    <t>Thu, 8 Apr 1999 10:05:27 +0000</t>
  </si>
  <si>
    <t>d1ea928414ec12caa3f3455caabad51c1120fb7c</t>
  </si>
  <si>
    <t>d1ea92841</t>
  </si>
  <si>
    <t>a596c4b2028ce46b838f258c81bab6532cfa7ad0</t>
  </si>
  <si>
    <t>a596c4b20</t>
  </si>
  <si>
    <t>Avoid too many redisplays when a CSS is enabled. In some cases the Backspace command wasn't disabled when the document was set in Read-Only mode. Irene</t>
  </si>
  <si>
    <t>Avoid-too-many-redisplays-when-a-CSS-is-enabled</t>
  </si>
  <si>
    <t>Thu, 8 Apr 1999 07:45:56 +0000</t>
  </si>
  <si>
    <t>99a12ffe3ef7bdaf2f08a3388b353053314b0de2</t>
  </si>
  <si>
    <t>99a12ffe3</t>
  </si>
  <si>
    <t>12353b8549e8c36c0df4db016874babb2325786c</t>
  </si>
  <si>
    <t>12353b854</t>
  </si>
  <si>
    <t>During a transformation text content was sometimes forgoten, a strange char was placed in the beginning of the text that remained.</t>
  </si>
  <si>
    <t>During-a-transformation-text-content-was-sometimes-forgoten-a-strange-char-was-placed-in-the-beginning-of-the-text-that-remained</t>
  </si>
  <si>
    <t xml:space="preserve">Erases the temporary file after completing a transformation._x000D_
_x000D_
Stephane._x000D_
</t>
  </si>
  <si>
    <t>Wed, 7 Apr 1999 17:15:08 +0000</t>
  </si>
  <si>
    <t>100de7710389f3a2ea3b322493041295357b9c8e</t>
  </si>
  <si>
    <t>100de7710</t>
  </si>
  <si>
    <t>cf3192c6cce3f8d5636e2b7900ed199d2fd72911</t>
  </si>
  <si>
    <t>cf3192c6c</t>
  </si>
  <si>
    <t>After a paste command, the selection is now set at the end of the pasted text where the user could continue to insert text. Recovered documents without html suffix were displayed in TEXT format or were not displayed. Irene</t>
  </si>
  <si>
    <t>After-a-paste-command-the-selection-is-now-set-at-the-end-of-the-pasted</t>
  </si>
  <si>
    <t>Wed, 7 Apr 1999 16:41:58 +0000</t>
  </si>
  <si>
    <t>7f77d3641a7fd6eff963a54ee4423b311a595b58</t>
  </si>
  <si>
    <t>7f77d3641</t>
  </si>
  <si>
    <t>ee9985fa96ea40805a0e04c8371896940dbac503</t>
  </si>
  <si>
    <t>ee9985fa9</t>
  </si>
  <si>
    <t>JK: Fixed some problems with the generalization of the registry under Windows. Won't write to the Windows registry anymore, unless the user invokes the "Save Option" function. "c:\temp" and "c:\temp\app-name" are the default values for TMPDIR and APP_HOME when there are no such values in the Windows registry.</t>
  </si>
  <si>
    <t>JK-Fixed-some-problems-with-the-generalization-of-the-registry-under</t>
  </si>
  <si>
    <t>Wed, 7 Apr 1999 14:19:40 +0000</t>
  </si>
  <si>
    <t>2bb0ea65567912ddd80a22935c13c8c71d3a3707</t>
  </si>
  <si>
    <t>2bb0ea655</t>
  </si>
  <si>
    <t>22964e069752856be4e8b38cf425259530696405</t>
  </si>
  <si>
    <t>JK: the registry tried to open an "old format" file if the APP_HOME/thot.rc file didn't exist. This induced a crash in Windows. This code had become useless.</t>
  </si>
  <si>
    <t>JK-the-registry-tried-to-open-an-old-format-file-if-the-APP_HOME-thot.rc</t>
  </si>
  <si>
    <t>Tue, 6 Apr 1999 13:19:05 +0000</t>
  </si>
  <si>
    <t>5156ee371b113f2a2737ed4df6d5fd81962d06d4</t>
  </si>
  <si>
    <t>5156ee371</t>
  </si>
  <si>
    <t>1f0171f5b75b7069a5a44ba26d828ba12e35157c</t>
  </si>
  <si>
    <t>1f0171f5b</t>
  </si>
  <si>
    <t>Implementing the command "Enable" of Style Sheets. Irene</t>
  </si>
  <si>
    <t>Implementing-the-command-Enable-of-Style-Sheets</t>
  </si>
  <si>
    <t>Tue, 6 Apr 1999 09:58:37 +0000</t>
  </si>
  <si>
    <t>0fbe11802875f7f46c4eec3bdacb5a515e25fb8c</t>
  </si>
  <si>
    <t>0fbe11802</t>
  </si>
  <si>
    <t>a66e6f3edfc0151cc0c3aab2d0fd341c9d6803c3</t>
  </si>
  <si>
    <t>a66e6f3ed</t>
  </si>
  <si>
    <t>Implementing Undo for command create AREA.</t>
  </si>
  <si>
    <t>Implementing-Undo-for-command-create-AREA</t>
  </si>
  <si>
    <t>Tue, 6 Apr 1999 08:54:25 +0000</t>
  </si>
  <si>
    <t>cb21f1a54a77a4748ba56d6fb1a0117bc0ac526c</t>
  </si>
  <si>
    <t>cb21f1a54</t>
  </si>
  <si>
    <t>216fc34950abd02cf852989a95c6f960b93de778</t>
  </si>
  <si>
    <t>216fc3495</t>
  </si>
  <si>
    <t>JK: rewrote the functions allowing to write to the Windows registry. TMPDIR and APP_HOME are now stored in the registry whenever the user saves the Amaya options. The default values are "c:\temp" and "c:\temp\amaya".</t>
  </si>
  <si>
    <t>JK-rewrote-the-functions-allowing-to-write-to-the-Windows-registry</t>
  </si>
  <si>
    <t>Tue, 6 Apr 1999 08:38:52 +0000</t>
  </si>
  <si>
    <t>af9ddd0307aee46a698c0592011b54a53219171d</t>
  </si>
  <si>
    <t>af9ddd030</t>
  </si>
  <si>
    <t>35dc9144953616755205b7c6d841a672a8914ac2</t>
  </si>
  <si>
    <t>35dc91449</t>
  </si>
  <si>
    <t>Implementing Undo for commands Create Link, Change Link, Create Target.</t>
  </si>
  <si>
    <t>Implementing-Undo-for-commands-Create-Link-Change-Link-Create-Target</t>
  </si>
  <si>
    <t>Sat, 3 Apr 1999 09:59:19 +0000</t>
  </si>
  <si>
    <t>b4d2655732893d32f49fafcf8d7a5bd663d77d61</t>
  </si>
  <si>
    <t>b4d265573</t>
  </si>
  <si>
    <t>044a48a782ee7845156d697ebb45bac83547b189</t>
  </si>
  <si>
    <t>044a48a78</t>
  </si>
  <si>
    <t xml:space="preserve">  Implementation of:   - open a CSS file used in a document.   - disable CSS properties of the CSS file.   - remove a CSS link.   - enable (not available yet)</t>
  </si>
  <si>
    <t>Implementation-of</t>
  </si>
  <si>
    <t xml:space="preserve">  All user Amaya preferences and personal files are collected into a_x000D_
  home directory. By default this directory is $HOME/.amaya on Unix_x000D_
  platforms and C:\TEMP\amaya on Windows platforms. These files are:_x000D_
  - a personal amaya.css_x000D_
  - a personal amaya.keyboard (amaya.kb on Windows)_x000D_
  - a personal dictionary_x000D_
  - thot.rc personal preferences. This file is generated and updated thru_x000D_
    the Special/Preferences menu._x000D_
  - and other temporary files and directories used by Amaya._x000D_
Irene_x000D_
</t>
  </si>
  <si>
    <t>Fri, 2 Apr 1999 14:14:55 +0000</t>
  </si>
  <si>
    <t>dcb347e2ba3abc3fc3affab0772728bed3b88d86</t>
  </si>
  <si>
    <t>dcb347e2b</t>
  </si>
  <si>
    <t>5e1c959712e4dd1f182529e9856df88b1664009d</t>
  </si>
  <si>
    <t>5e1c95971</t>
  </si>
  <si>
    <t>Localization stuff for Amaya on Windoz.</t>
  </si>
  <si>
    <t>Localization-stuff-for-Amaya-on-Windoz</t>
  </si>
  <si>
    <t xml:space="preserve">1. a resource per language. There is 3 languages used to be maintained at the present time:_x000D_
- French_x000D_
- English_x000D_
- German_x000D_
_x000D_
The convetion is to use the prefix FR_ for French dialogs, EN_ for English Dialogs_x000D_
and DE_ for German Dialogs. For example if one has a resource identified by_x000D_
OPENDOC, on should have:_x000D_
_x000D_
FR_OPENDOC_x000D_
EN_OPENDOC_x000D_
DE_OPENDOC_x000D_
_x000D_
Of course there is only one callback for each resource._x000D_
_x000D_
Ramzi._x000D_
</t>
  </si>
  <si>
    <t>Fri, 2 Apr 1999 13:36:26 +0000</t>
  </si>
  <si>
    <t>d0cf099497fa9e7d5eafc3435c73be73504f90ff</t>
  </si>
  <si>
    <t>d0cf09949</t>
  </si>
  <si>
    <t>082a41000bedf4d6f3ba94f3e2a8b38901099fe0</t>
  </si>
  <si>
    <t>082a41000</t>
  </si>
  <si>
    <t>Fri, 2 Apr 1999 13:29:57 +0000</t>
  </si>
  <si>
    <t>0c6b1f8fa261282ce8147184f10a542c8f99ea24</t>
  </si>
  <si>
    <t>0c6b1f8fa</t>
  </si>
  <si>
    <t>040395cfc824d3209ce2760495b2483a10cd940f</t>
  </si>
  <si>
    <t>040395cfc</t>
  </si>
  <si>
    <t>JK:typo fix</t>
  </si>
  <si>
    <t>Fri, 2 Apr 1999 10:34:59 +0000</t>
  </si>
  <si>
    <t>101e71f7af80a11821b1ce7ffd8b255ec2934028</t>
  </si>
  <si>
    <t>101e71f7a</t>
  </si>
  <si>
    <t>5f8edcf8ad5a983991421c6c38592306f3714729</t>
  </si>
  <si>
    <t>5f8edcf8a</t>
  </si>
  <si>
    <t>JK: restored some values that were lost</t>
  </si>
  <si>
    <t>JK-restored-some-values-that-were-lost</t>
  </si>
  <si>
    <t>Fri, 2 Apr 1999 10:05:13 +0000</t>
  </si>
  <si>
    <t>ba35dbda2f7e65b8de339d3abb2755fb2053a88d</t>
  </si>
  <si>
    <t>ba35dbda2</t>
  </si>
  <si>
    <t>c4783a3e23c4a8489652aba8508043cc919bc09a</t>
  </si>
  <si>
    <t>c4783a3e2</t>
  </si>
  <si>
    <t>the default unix file is unix-thot.rc, not unix-thot.ini</t>
  </si>
  <si>
    <t>the-default-unix-file-is-unix-thot.rc-not-unix-thot.ini</t>
  </si>
  <si>
    <t>Fri, 2 Apr 1999 09:51:22 +0000</t>
  </si>
  <si>
    <t>54454f5197ff5842cf38890cf9a4b7167b250f0b</t>
  </si>
  <si>
    <t>54454f519</t>
  </si>
  <si>
    <t>86aea608bb83902c291369a4e7a16456310ed349</t>
  </si>
  <si>
    <t>86aea608b</t>
  </si>
  <si>
    <t>Many registry, configuration files changes:</t>
  </si>
  <si>
    <t>Many-registry-configuration-files-changes</t>
  </si>
  <si>
    <t xml:space="preserve">Initialized the TMPDIR registry entry so that it points to "c:\temp"_x000D_
under windows and "/tmp" under Unix. Under Windows, if the directory doesn't_x000D_
exist, it'll create it._x000D_
_x000D_
Added a new registry entry, APP_HOME. It points to the directory where_x000D_
a thot application may store its temp files. Under Unix, it's_x000D_
equivalent to $HOME/app-name. Under Windows, it's TMPDIR\app-name._x000D_
_x000D_
Renamed the default configuration files as win-thot.rc and unix-thot.rc._x000D_
_x000D_
The .thotrc file is now stored as APP_HOME/thot.rc. There's no automatic copy_x000D_
of your old .thotrc file. You'll have to move it and rename it yourself._x000D_
_x000D_
Don't forget to recompile your compiles (prs, str, ...) after you make_x000D_
the update. Otherwise, they'll try to access the (now-deleted) thot.ini,_x000D_
thot.rc files._x000D_
_x000D_
-Jose_x000D_
</t>
  </si>
  <si>
    <t>Fri, 2 Apr 1999 09:46:38 +0000</t>
  </si>
  <si>
    <t>05110abc950a3d264c1cd1f034eefb188e735b98</t>
  </si>
  <si>
    <t>05110abc9</t>
  </si>
  <si>
    <t>55607100139fe5d83fba933890cc60bf115efb19</t>
  </si>
  <si>
    <t>updated</t>
  </si>
  <si>
    <t>Wed, 31 Mar 1999 15:38:57 +0000</t>
  </si>
  <si>
    <t>0c37caa757ecff0feb88cb428623f40561e6baa0</t>
  </si>
  <si>
    <t>0c37caa75</t>
  </si>
  <si>
    <t>468538cca88798684bc68445486dea44f4889361</t>
  </si>
  <si>
    <t>468538cca</t>
  </si>
  <si>
    <t>JK: suppresed the Print configuration menu</t>
  </si>
  <si>
    <t>JK-suppresed-the-Print-configuration-menu</t>
  </si>
  <si>
    <t>Wed, 31 Mar 1999 14:22:15 +0000</t>
  </si>
  <si>
    <t>8de2559b8c258b6f7c21f60af8b4cd0776f3ca2d</t>
  </si>
  <si>
    <t>8de2559b8</t>
  </si>
  <si>
    <t>10585518422cea470cbaeda471a4fc8b775e7992</t>
  </si>
  <si>
    <t>Supressed the print configuration menu (merged into File/Print setup) Sorted out the common functions between UNIX and Windows in MENUconf.c Activated the general menu under Windows.</t>
  </si>
  <si>
    <t>Supressed-the-print-configuration-menu-merged-into-File-Print-setup</t>
  </si>
  <si>
    <t>Wed, 31 Mar 1999 14:21:44 +0000</t>
  </si>
  <si>
    <t>152212a0f178952385115575239eeeabba119c85</t>
  </si>
  <si>
    <t>152212a0f</t>
  </si>
  <si>
    <t>785ff62b6b63acd3e5fd710bf381476c5b156818</t>
  </si>
  <si>
    <t>785ff62b6</t>
  </si>
  <si>
    <t>removed code that changed the classname casing</t>
  </si>
  <si>
    <t>removed-code-that-changed-the-classname-casing</t>
  </si>
  <si>
    <t>Wed, 31 Mar 1999 12:44:50 +0000</t>
  </si>
  <si>
    <t>29e627ecc307b90bb9e06536572c0f922e2acbf5</t>
  </si>
  <si>
    <t>29e627ecc</t>
  </si>
  <si>
    <t>3f75a8ebd84d1e165b1acaf883a16c99c971f4ca</t>
  </si>
  <si>
    <t>3f75a8ebd</t>
  </si>
  <si>
    <t>added ThotIcon converters</t>
  </si>
  <si>
    <t>added-ThotIcon-converters</t>
  </si>
  <si>
    <t>Wed, 31 Mar 1999 12:43:19 +0000</t>
  </si>
  <si>
    <t>5ec169431d611e13d34dce59a84dbe2e2670ef59</t>
  </si>
  <si>
    <t>5ec169431</t>
  </si>
  <si>
    <t>9233fc729d64be7c3bffbfca3d6ba601d0d7b372</t>
  </si>
  <si>
    <t>9233fc729</t>
  </si>
  <si>
    <t>added ThotIcon</t>
  </si>
  <si>
    <t>added-ThotIcon</t>
  </si>
  <si>
    <t>Wed, 31 Mar 1999 12:21:22 +0000</t>
  </si>
  <si>
    <t>9ec17d083e3811684ed3b6247cbc81d13dba0599</t>
  </si>
  <si>
    <t>9ec17d083</t>
  </si>
  <si>
    <t>4846bfa9ed6bd47fd7d7ac33de0cbbf7e07c4d5f</t>
  </si>
  <si>
    <t>4846bfa9e</t>
  </si>
  <si>
    <t>New interface to load, remove, add CSS files + some bug fixes. User Preference is now located at $HOME/.amaya.css or $THOTDIR/amaya/amaya.css (that could change further). Irene</t>
  </si>
  <si>
    <t>New-interface-to-load-remove-add-CSS-files-some-bug-fixes</t>
  </si>
  <si>
    <t>Wed, 31 Mar 1999 11:52:29 +0000</t>
  </si>
  <si>
    <t>e5ed7a9273b7f91bd6e55769017050053f1b7610</t>
  </si>
  <si>
    <t>e5ed7a927</t>
  </si>
  <si>
    <t>a892a37eb7c53603de03d02c22dd182d5c079673</t>
  </si>
  <si>
    <t>a892a37eb</t>
  </si>
  <si>
    <t>removed declaration of TtaGetButtonColor</t>
  </si>
  <si>
    <t>removed-declaration-of-TtaGetButtonColor</t>
  </si>
  <si>
    <t>Wed, 31 Mar 1999 09:28:18 +0000</t>
  </si>
  <si>
    <t>41fa0bcec12d4ca249fa89d90a167b4ad8122cc2</t>
  </si>
  <si>
    <t>41fa0bcec</t>
  </si>
  <si>
    <t>96050ce3c913c3c0f7b68167336f4fa2ac7911dc</t>
  </si>
  <si>
    <t>96050ce3c</t>
  </si>
  <si>
    <t>JK: added the general conf menu under windows</t>
  </si>
  <si>
    <t>JK-added-the-general-conf-menu-under-windows</t>
  </si>
  <si>
    <t>Tue, 30 Mar 1999 14:29:58 +0000</t>
  </si>
  <si>
    <t>27f774e75165725c8bc90ebd7c127b63d323ea8d</t>
  </si>
  <si>
    <t>27f774e75</t>
  </si>
  <si>
    <t>1e070fa9b7fea9de05604735552ace91e439f1d1</t>
  </si>
  <si>
    <t>1e070fa9b</t>
  </si>
  <si>
    <t>Tue, 30 Mar 1999 06:50:26 +0000</t>
  </si>
  <si>
    <t>f703c988dbda6afbce038106ea81e5d38932ac54</t>
  </si>
  <si>
    <t>f703c988d</t>
  </si>
  <si>
    <t>64f14629ca664374d420ac8e6c33f61cd0ff1de6</t>
  </si>
  <si>
    <t>64f14629c</t>
  </si>
  <si>
    <t>Defining 4 parameters to control in separate way menu background and foreground and default document background and foreground. Irene</t>
  </si>
  <si>
    <t>Defining-4-parameters-to-control-in-separate-way-menu-background-and-foreground-and</t>
  </si>
  <si>
    <t>Tue, 30 Mar 1999 06:41:29 +0000</t>
  </si>
  <si>
    <t>7698c926f5ff2547e53391def427eb3b937b04a7</t>
  </si>
  <si>
    <t>7698c926f</t>
  </si>
  <si>
    <t>bc673449fdae789d8e2d67dac1ba121d996f7eed</t>
  </si>
  <si>
    <t>bc673449f</t>
  </si>
  <si>
    <t>JK: small bug fix</t>
  </si>
  <si>
    <t>JK-small-bug-fix</t>
  </si>
  <si>
    <t>Mon, 29 Mar 1999 16:22:37 +0000</t>
  </si>
  <si>
    <t>2191526ee62716e7375997e9da7d7936e750c37a</t>
  </si>
  <si>
    <t>2191526ee</t>
  </si>
  <si>
    <t>cfe6df663ff62e1a03fc50612955c65175edf084</t>
  </si>
  <si>
    <t>cfe6df663</t>
  </si>
  <si>
    <t>Created an enabled the printer configuration menu. Bug fix: Pressing the default button in the printer setup submenu systematically activated the "print to file" option. Added new options to the color menu (not yet activated) -Jose</t>
  </si>
  <si>
    <t>Created-an-enabled-the-printer-configuration-menu</t>
  </si>
  <si>
    <t>Mon, 29 Mar 1999 15:56:18 +0000</t>
  </si>
  <si>
    <t>774e450995c40ca3c360d8b7cb9d4cad48a8f0de</t>
  </si>
  <si>
    <t>774e45099</t>
  </si>
  <si>
    <t>775b7033298cf56c50d2eec2e24f0fb3d55d476e</t>
  </si>
  <si>
    <t>775b70332</t>
  </si>
  <si>
    <t>JK: new Printer config menu</t>
  </si>
  <si>
    <t>JK-new-Printer-config-menu</t>
  </si>
  <si>
    <t>Mon, 29 Mar 1999 15:52:40 +0000</t>
  </si>
  <si>
    <t>f024ce0ca5944790359a03b6ed22228e4769b8e2</t>
  </si>
  <si>
    <t>f024ce0ca</t>
  </si>
  <si>
    <t>461ea9b467a33d6e3c8f80bdf20e624bffac2f4c</t>
  </si>
  <si>
    <t>461ea9b46</t>
  </si>
  <si>
    <t>Amaya crashed when there were an attribute width="" and an attribute style="margin-left..." on the same element. Irene</t>
  </si>
  <si>
    <t>Amaya-crashed-when-there-were-an-attribute-width-and-an-attribute-style-margin-left</t>
  </si>
  <si>
    <t>Mon, 29 Mar 1999 10:24:30 +0000</t>
  </si>
  <si>
    <t>0373a759cbe5ea9cdee3b197e8595d04c8552fe5</t>
  </si>
  <si>
    <t>0373a759c</t>
  </si>
  <si>
    <t>01d0c1f1a5a7cceb06652403a069540569371354</t>
  </si>
  <si>
    <t>01d0c1f1a</t>
  </si>
  <si>
    <t>JK: A thotlib action was being sent to doc 0 whenever Amaya proposed to save a file it couldn't display.</t>
  </si>
  <si>
    <t>JK-A-thotlib-action-was-being-sent-to-doc-0-whenever-Amaya-proposed-to-save-a</t>
  </si>
  <si>
    <t>Fri, 26 Mar 1999 17:59:37 +0000</t>
  </si>
  <si>
    <t>1d34f9be5150360bbdc402d063876442802e9557</t>
  </si>
  <si>
    <t>1d34f9be5</t>
  </si>
  <si>
    <t>abf358039b2f40a1e6ba30f65ad7ae2c12755096</t>
  </si>
  <si>
    <t>abf358039</t>
  </si>
  <si>
    <t>JK: libwww was sending gzip content to a blackhole</t>
  </si>
  <si>
    <t>JK-libwww-was-sending-gzip-content-to-a-blackhole</t>
  </si>
  <si>
    <t>Fri, 26 Mar 1999 17:39:57 +0000</t>
  </si>
  <si>
    <t>78040c539431da92866c65943a20daef8a9459cd</t>
  </si>
  <si>
    <t>78040c539</t>
  </si>
  <si>
    <t>384e1f02c37d3511243ff258e277f3470ea86b61</t>
  </si>
  <si>
    <t>384e1f02c</t>
  </si>
  <si>
    <t>Bug fixes: avoid toolkit errors when editing a Text file. Extension: the Style Sheets menu allow one to remove links to CSS files. Irene</t>
  </si>
  <si>
    <t>Bug-fixes-avoid-toolkit-errors-when-editing-a-Text-file</t>
  </si>
  <si>
    <t>Thu, 25 Mar 1999 17:39:00 +0000</t>
  </si>
  <si>
    <t>22d8dd7e03e27954890f84d1aa97f6a809780da8</t>
  </si>
  <si>
    <t>22d8dd7e0</t>
  </si>
  <si>
    <t>1097e76be2cb8a33270e075c61570fb64dd96446</t>
  </si>
  <si>
    <t>1097e76be</t>
  </si>
  <si>
    <t>Fixing some bugs in the Amaya parser:</t>
  </si>
  <si>
    <t>Fixing-some-bugs-in-the-Amaya-parser</t>
  </si>
  <si>
    <t xml:space="preserve">  - Unicode character U+2122 (TRADE MARK SIGN) is now displayed as "TM"_x000D_
  - When loading a valid XHTML document, Amaya complained about a missing_x000D_
    question mark in processing instructions and an invalid xml:lang_x000D_
    attribute.  It does not complai any more._x000D_
</t>
  </si>
  <si>
    <t>Thu, 25 Mar 1999 16:52:09 +0000</t>
  </si>
  <si>
    <t>e4f94d6505b720eccae04761df88cb6b629f8ea7</t>
  </si>
  <si>
    <t>e4f94d650</t>
  </si>
  <si>
    <t>7f0aa6c086fd3a3838ffb8cb4225a8af29dba889</t>
  </si>
  <si>
    <t>7f0aa6c08</t>
  </si>
  <si>
    <t>The HTML parser now accepts the IMAGE tag as equivalent to the IMG tag.</t>
  </si>
  <si>
    <t>The-HTML-parser-now-accepts-the-IMAGE-tag-as-equivalent-to-the-IMG-tag</t>
  </si>
  <si>
    <t>Thu, 25 Mar 1999 08:23:30 +0000</t>
  </si>
  <si>
    <t>3d864ca0726fda8fbc78dc4573e3771cb43362b2</t>
  </si>
  <si>
    <t>3d864ca07</t>
  </si>
  <si>
    <t>1fd201bc95b5019f7d8c284802d6c1d76c4192f0</t>
  </si>
  <si>
    <t>1fd201bc9</t>
  </si>
  <si>
    <t>Bug fix: consider the following character string:     aaaaaa bbbbbbb cccccc dddddd eeeeeee Select "dddddd" and make it a STRONG element, then select "bbbbbb" and make it also a STRONG element.  Undo the two commands. You get:     aaaaaa ddddddd bbbbbb cccccc eeeeeee</t>
  </si>
  <si>
    <t>Bug-fix-consider-the-following-character-string</t>
  </si>
  <si>
    <t>Wed, 24 Mar 1999 18:50:04 +0000</t>
  </si>
  <si>
    <t>b32ccbd9b1acb2fec134d796415afd866d375492</t>
  </si>
  <si>
    <t>b32ccbd9b</t>
  </si>
  <si>
    <t>27eea485e2ba7b9eefc26ba6f4111c579c0af972</t>
  </si>
  <si>
    <t>27eea485e</t>
  </si>
  <si>
    <t>Look for the DOCTYPE in XML document to detect if it's a XHTML document or not and display the source code when the document structure is unknown. Accept the suffix .xht Bug fixes in searchmenu.c and styleparser.c Irene</t>
  </si>
  <si>
    <t>Look-for-the-DOCTYPE-in-XML-document-to-detect-if-it-s-a-XHTML-document</t>
  </si>
  <si>
    <t>Wed, 24 Mar 1999 11:53:47 +0000</t>
  </si>
  <si>
    <t>5c4924cffc5537b0d72c5f5294f4c491210bc458</t>
  </si>
  <si>
    <t>5c4924cff</t>
  </si>
  <si>
    <t>868e76a7eec0e961fd0a1f3ccdfe314a5699df30</t>
  </si>
  <si>
    <t>868e76a7e</t>
  </si>
  <si>
    <t>Amaya bug fix: when inserting math symbols or greek characters from the   Symbol palette, a SPAN element was created with attribute lang="Symbol".   Neither the SPAN element nor the lang attribute are created now.</t>
  </si>
  <si>
    <t>Amaya-bug-fix-when-inserting-math-symbols-or-greek-characters-from-the</t>
  </si>
  <si>
    <t>Tue, 23 Mar 1999 15:41:19 +0000</t>
  </si>
  <si>
    <t>ea62db762ae795a75e11de1d9342a04dfa3eac12</t>
  </si>
  <si>
    <t>ea62db762</t>
  </si>
  <si>
    <t>df3d0e9fab8292a8e712f780ae5464f23acd09e3</t>
  </si>
  <si>
    <t>df3d0e9fa</t>
  </si>
  <si>
    <t>Amaya crashed on Linux platforms Irene</t>
  </si>
  <si>
    <t>Amaya-crashed-on-Linux-platforms</t>
  </si>
  <si>
    <t>Tue, 23 Mar 1999 13:58:11 +0000</t>
  </si>
  <si>
    <t>2b76d12c2101cfcae21b183c03a2d8ba0644b708</t>
  </si>
  <si>
    <t>2b76d12c2</t>
  </si>
  <si>
    <t>802b0d6172be79fd8277b85397ab58ce3b93d2f2</t>
  </si>
  <si>
    <t>802b0d617</t>
  </si>
  <si>
    <t>JK: removed a duplicate line</t>
  </si>
  <si>
    <t>JK-removed-a-duplicate-line</t>
  </si>
  <si>
    <t>Tue, 23 Mar 1999 10:45:23 +0000</t>
  </si>
  <si>
    <t>4ea7887dc8ca7f9c09dd2661aa7340cd99e1bf67</t>
  </si>
  <si>
    <t>4ea7887dc</t>
  </si>
  <si>
    <t>eea7849e49905ba188aa80d50e24b2b0bf25e76b</t>
  </si>
  <si>
    <t>eea7849e4</t>
  </si>
  <si>
    <t>Make the style presentation more dynamic. Fix some minor bugs Irene</t>
  </si>
  <si>
    <t>Make-the-style-presentation-more-dynamic</t>
  </si>
  <si>
    <t>Tue, 23 Mar 1999 10:36:01 +0000</t>
  </si>
  <si>
    <t>b1148b6f7b4a812b58752333a1ba03df819371d6</t>
  </si>
  <si>
    <t>b1148b6f7</t>
  </si>
  <si>
    <t>62f0d0bd5921aa4484148ece42d9fc43aae3db57</t>
  </si>
  <si>
    <t>62f0d0bd5</t>
  </si>
  <si>
    <t>JK: rearranged the General Configuration menu</t>
  </si>
  <si>
    <t>JK-rearranged-the-General-Configuration-menu</t>
  </si>
  <si>
    <t>Mon, 22 Mar 1999 16:57:59 +0000</t>
  </si>
  <si>
    <t>96d87fd949ef588d056727324654ffc2600b35e1</t>
  </si>
  <si>
    <t>96d87fd94</t>
  </si>
  <si>
    <t>4d65a9e82eb1c71010ac303a46d6923e2433d350</t>
  </si>
  <si>
    <t>4d65a9e82</t>
  </si>
  <si>
    <t>JK: cleaning the code</t>
  </si>
  <si>
    <t>JK-cleaning-the-code</t>
  </si>
  <si>
    <t>Mon, 22 Mar 1999 16:55:39 +0000</t>
  </si>
  <si>
    <t>ab3758ff185278736c4156467e809996ff80d1ea</t>
  </si>
  <si>
    <t>ab3758ff1</t>
  </si>
  <si>
    <t>476c4037d70f3e09cc64fd34547c859f4408dc71</t>
  </si>
  <si>
    <t>476c4037d</t>
  </si>
  <si>
    <t>JK: fixed a problem with the detection of the cache lock</t>
  </si>
  <si>
    <t>JK-fixed-a-problem-with-the-detection-of-the-cache-lock</t>
  </si>
  <si>
    <t>Mon, 22 Mar 1999 16:32:48 +0000</t>
  </si>
  <si>
    <t>befe764b707f6aed4ad623604ed9d80875789d60</t>
  </si>
  <si>
    <t>befe764b7</t>
  </si>
  <si>
    <t>367fb232df727fe48100d5addc5a441b78b1042f</t>
  </si>
  <si>
    <t>367fb232d</t>
  </si>
  <si>
    <t>Bug fix: after the deletion of a substring followed by an element and another  substring, the Undo command crashed.</t>
  </si>
  <si>
    <t>Bug-fix-after-the-deletion-of-a-substring-followed-by-an-element-and-another</t>
  </si>
  <si>
    <t>Mon, 22 Mar 1999 13:20:21 +0000</t>
  </si>
  <si>
    <t>d05cf11445183892cff65e668447d2795118a1d2</t>
  </si>
  <si>
    <t>d05cf1144</t>
  </si>
  <si>
    <t>99e12d22a7af7d2d2fbd441a869b9b7f4351c229</t>
  </si>
  <si>
    <t>99e12d22a</t>
  </si>
  <si>
    <t>New stuff on CSS UI Bug fix: Amaya didn't save the CSS style attribute. Irene</t>
  </si>
  <si>
    <t>New-stuff-on-CSS-UI</t>
  </si>
  <si>
    <t>Fri, 19 Mar 1999 16:17:52 +0000</t>
  </si>
  <si>
    <t>7fd6d9e0a1091011a0ca14ca27bf8b4637eeeccb</t>
  </si>
  <si>
    <t>7fd6d9e0a</t>
  </si>
  <si>
    <t>7c408b56e38342aeb9c003a5262de14b19019c96</t>
  </si>
  <si>
    <t>7c408b56e</t>
  </si>
  <si>
    <t>JK: restored the previous version</t>
  </si>
  <si>
    <t>JK-restored-the-previous-version</t>
  </si>
  <si>
    <t>Fri, 19 Mar 1999 15:05:01 +0000</t>
  </si>
  <si>
    <t>342e15f3e9f2b30e411f7c1333b3bccf33da04a6</t>
  </si>
  <si>
    <t>342e15f3e</t>
  </si>
  <si>
    <t>d3d8125e161692ca4c1ca1a513bf879d5b6d2ad1</t>
  </si>
  <si>
    <t>d3d8125e1</t>
  </si>
  <si>
    <t>JK: Reordered the option menus.</t>
  </si>
  <si>
    <t>JK-Reordered-the-option-menus</t>
  </si>
  <si>
    <t>Fri, 19 Mar 1999 15:03:59 +0000</t>
  </si>
  <si>
    <t>df1799532baaf8b6520981cfd26cb5bc3e79e6b9</t>
  </si>
  <si>
    <t>df1799532</t>
  </si>
  <si>
    <t>3c44b8cae841997b32ab5deb04fd2219441fdf0c</t>
  </si>
  <si>
    <t>3c44b8cae</t>
  </si>
  <si>
    <t>JK: Reordered the option menus</t>
  </si>
  <si>
    <t>Fri, 19 Mar 1999 15:03:28 +0000</t>
  </si>
  <si>
    <t>5074b5b612151d81791c27f428a8719e440b0e38</t>
  </si>
  <si>
    <t>5074b5b61</t>
  </si>
  <si>
    <t>22be4582abac9e58f03eacbec5bd6f34c068dc07</t>
  </si>
  <si>
    <t>22be4582a</t>
  </si>
  <si>
    <t>JK: the fd for the cache lock wasn't being closed.</t>
  </si>
  <si>
    <t>JK-the-fd-for-the-cache-lock-wasn-t-being-closed</t>
  </si>
  <si>
    <t>Fri, 19 Mar 1999 14:58:11 +0000</t>
  </si>
  <si>
    <t>4c03b01028cf7b93d78b848c52edddba922c5be0</t>
  </si>
  <si>
    <t>4c03b0102</t>
  </si>
  <si>
    <t>3c4e4af1925805d8751720a625d135bc6934c173</t>
  </si>
  <si>
    <t>3c4e4af19</t>
  </si>
  <si>
    <t>Menues/Sunmenues (Windoz). Ramzi.</t>
  </si>
  <si>
    <t>Menues-Sunmenues-Windoz</t>
  </si>
  <si>
    <t>Fri, 19 Mar 1999 11:15:58 +0000</t>
  </si>
  <si>
    <t>6d3587efadb8482529a388d7a1f2c1906155cad1</t>
  </si>
  <si>
    <t>6d3587efa</t>
  </si>
  <si>
    <t>236754a45e04e0d118a529ef2ed78bd159b9d1cb</t>
  </si>
  <si>
    <t>236754a45</t>
  </si>
  <si>
    <t>Menus/Submenues (Windoz). Ramzi.</t>
  </si>
  <si>
    <t>Menus-Submenues-Windoz</t>
  </si>
  <si>
    <t>Fri, 19 Mar 1999 11:14:38 +0000</t>
  </si>
  <si>
    <t>d3b7be0fe7e1fecbb46ea6da8f632fa5f59bbf95</t>
  </si>
  <si>
    <t>d3b7be0fe</t>
  </si>
  <si>
    <t>b8133dc1105bfa3faa02e84955ee158f2308e41c</t>
  </si>
  <si>
    <t>b8133dc11</t>
  </si>
  <si>
    <t>Fri, 19 Mar 1999 11:11:38 +0000</t>
  </si>
  <si>
    <t>69ab7da2cbb4e0dc28745fc84fc09f46460989af</t>
  </si>
  <si>
    <t>69ab7da2c</t>
  </si>
  <si>
    <t>6a17d8f053f95df4e3d70b7777714a5e6ef8b53f</t>
  </si>
  <si>
    <t>6a17d8f05</t>
  </si>
  <si>
    <t>Fri, 19 Mar 1999 09:39:41 +0000</t>
  </si>
  <si>
    <t>f0b4aa38e713b5749ededdede247d73f9f87e89e</t>
  </si>
  <si>
    <t>f0b4aa38e</t>
  </si>
  <si>
    <t>fb18f081b231f97455ae4ceef46bb457e60f99c0</t>
  </si>
  <si>
    <t>fb18f081b</t>
  </si>
  <si>
    <t>It's now possible to open any CSS file linked to a document from the menu entry "Style Sheets". At the same time a displayed CSS file can be linked to a new document by a simple click when the element LINK is created. As soon as the CSS file is linked, CSS rules are applied to the new document. Irene</t>
  </si>
  <si>
    <t>It-s-now-possible-to-open-any-CSS-file-linked-to-a-document-from-the-menu-entry</t>
  </si>
  <si>
    <t>Fri, 19 Mar 1999 08:26:34 +0000</t>
  </si>
  <si>
    <t>cdf7a15809c5b712bafd66696f5fc4c6d9311f8c</t>
  </si>
  <si>
    <t>cdf7a1580</t>
  </si>
  <si>
    <t>721dd57559f9b874d4c2d4fc11bbfc3ebd729bf5</t>
  </si>
  <si>
    <t>721dd5755</t>
  </si>
  <si>
    <t>Rename HTMLstyle.c to styleparser.c and presentdriver.c to style.c Bug fixes: margin property could have 1, 2, 3 or 4 values New interface to link a CSS file. Irene</t>
  </si>
  <si>
    <t>Rename-HTMLstyle.c-to-styleparser.c-and-presentdriver.c-to-style.c</t>
  </si>
  <si>
    <t>Thu, 18 Mar 1999 16:13:37 +0000</t>
  </si>
  <si>
    <t>f157db6462c9a5f96dd14cb140108e6ff751d32e</t>
  </si>
  <si>
    <t>f157db646</t>
  </si>
  <si>
    <t>974d17c9408ebee10048a70c7baeadcaa20d4332</t>
  </si>
  <si>
    <t>974d17c94</t>
  </si>
  <si>
    <t>Replace generic and specific drivers by Thot API functions to style documents. Add CSS property "margin" Take CSS files into account when a LINK element is created. Irene</t>
  </si>
  <si>
    <t>Replace-generic-and-specific-drivers-by-Thot-API-functions</t>
  </si>
  <si>
    <t>Wed, 17 Mar 1999 14:46:52 +0000</t>
  </si>
  <si>
    <t>606a2cc24f47f4555ecefcc4c4a905dfc7c7bdf9</t>
  </si>
  <si>
    <t>606a2cc24</t>
  </si>
  <si>
    <t>8de345359d37f3b362fcaa936144565e1acce607</t>
  </si>
  <si>
    <t>8de345359</t>
  </si>
  <si>
    <t>Separators in submenus/ authentification dialog. Ramzi.</t>
  </si>
  <si>
    <t>Separators-in-submenus-authentification-dialog</t>
  </si>
  <si>
    <t>Mon, 15 Mar 1999 16:52:34 +0000</t>
  </si>
  <si>
    <t>453eb27ecb50b2dbd659cfe9e5980c285312c435</t>
  </si>
  <si>
    <t>453eb27ec</t>
  </si>
  <si>
    <t>2119e4d3a9cd5cbfb98b831d4dcdde5f40253dfb</t>
  </si>
  <si>
    <t>2119e4d3a</t>
  </si>
  <si>
    <t>Adding separators in submenues / Set the focus to the 1st edit window (name) in authentification dialog. Ramzi.</t>
  </si>
  <si>
    <t>Adding-separators-in-submenues</t>
  </si>
  <si>
    <t>Mon, 15 Mar 1999 16:51:41 +0000</t>
  </si>
  <si>
    <t>564c769211ff6853c65421cf613a5f1d7180afbf</t>
  </si>
  <si>
    <t>564c76921</t>
  </si>
  <si>
    <t>b36ba02e64771b70fb2af03eb7925b754a96a92b</t>
  </si>
  <si>
    <t>b36ba02e6</t>
  </si>
  <si>
    <t>Fri, 12 Mar 1999 12:00:20 +0000</t>
  </si>
  <si>
    <t>592c1675d62bf15deefcfbd5bdf33fbeac8c1cf3</t>
  </si>
  <si>
    <t>592c1675d</t>
  </si>
  <si>
    <t>95ecc79a942ec348c7ca22518565eca4210ca444</t>
  </si>
  <si>
    <t>95ecc79a9</t>
  </si>
  <si>
    <t>JK: MULTIKEY was enabled on by default if it wasn't declared in the     thot.ini, thot.rc or .thotrc files</t>
  </si>
  <si>
    <t>JK-MULTIKEY-was-enabled-on-by-default-if-it-wasn-t-declared-in-the</t>
  </si>
  <si>
    <t>Fri, 12 Mar 1999 11:48:41 +0000</t>
  </si>
  <si>
    <t>abdf750185a7a82e9d0a5ccb03b090204389180f</t>
  </si>
  <si>
    <t>abdf75018</t>
  </si>
  <si>
    <t>d7c63333b4b0d2aa24bd2f252646f71d917792e5</t>
  </si>
  <si>
    <t>d7c63333b</t>
  </si>
  <si>
    <t>Makebook was broken Irene</t>
  </si>
  <si>
    <t>Makebook-was-broken</t>
  </si>
  <si>
    <t>Fri, 12 Mar 1999 10:11:51 +0000</t>
  </si>
  <si>
    <t>ed949c71c95b9c74072456ec38925878545029c9</t>
  </si>
  <si>
    <t>ed949c71c</t>
  </si>
  <si>
    <t>c8a44dfbdb53d4922008c301bd15cb7a6f79aae3</t>
  </si>
  <si>
    <t>c8a44dfbd</t>
  </si>
  <si>
    <t>Bug fix: Menu entries Undo, Redo, Paste were restored when the user leaved the Read-Only mode even if no Undo, Redo, Paste action were available. Irene</t>
  </si>
  <si>
    <t>Bug-fix-Menu-entries-Undo-Redo-Paste-were-restored-when-the-user-leaved</t>
  </si>
  <si>
    <t>Fri, 12 Mar 1999 08:20:06 +0000</t>
  </si>
  <si>
    <t>62d76af8a0f710c698f7a2d4ad4f9e2d80c1a2be</t>
  </si>
  <si>
    <t>62d76af8a</t>
  </si>
  <si>
    <t>60ce21861114a8f30b5dfd9c28ec6dd80ada7ca6</t>
  </si>
  <si>
    <t>60ce21861</t>
  </si>
  <si>
    <t>Update the Amaya version in configure.in and configure files Irene</t>
  </si>
  <si>
    <t>Update-the-Amaya-version-in-configure.in-and-configure-files</t>
  </si>
  <si>
    <t>Fri, 12 Mar 1999 07:52:10 +0000</t>
  </si>
  <si>
    <t>f878cd750749c1b60fd93104b924595a42c765a8</t>
  </si>
  <si>
    <t>f878cd750</t>
  </si>
  <si>
    <t>c079c2fd70aad1f262f1d92cb2034b52d9f9ae17</t>
  </si>
  <si>
    <t>c079c2fd7</t>
  </si>
  <si>
    <t>JK: cleaning code</t>
  </si>
  <si>
    <t>JK-cleaning-code</t>
  </si>
  <si>
    <t>Fri, 12 Mar 1999 04:30:35 +0000</t>
  </si>
  <si>
    <t>839057a29c1910a5734ab3a721922ee1d393c2a3</t>
  </si>
  <si>
    <t>839057a29</t>
  </si>
  <si>
    <t>50628c35b0ab75266401bd3004e00e80eec5ce05</t>
  </si>
  <si>
    <t>50628c35b</t>
  </si>
  <si>
    <t>JK: added more info on the options</t>
  </si>
  <si>
    <t>JK-added-more-info-on-the-options</t>
  </si>
  <si>
    <t>Fri, 12 Mar 1999 04:25:26 +0000</t>
  </si>
  <si>
    <t>b22b9041e9fa6576a1c5f857fec8de521f71f9ef</t>
  </si>
  <si>
    <t>b22b9041e</t>
  </si>
  <si>
    <t>da2d294b97e0af6a8ac552ab51a01426ff0c3941</t>
  </si>
  <si>
    <t>da2d294b9</t>
  </si>
  <si>
    <t>Fri, 12 Mar 1999 04:22:49 +0000</t>
  </si>
  <si>
    <t>7ed52b86fe0f7376e5637ade79e438690f593876</t>
  </si>
  <si>
    <t>7ed52b86f</t>
  </si>
  <si>
    <t>644f3aa9a92cd8ba1e4e38d5ce7c39486066d282</t>
  </si>
  <si>
    <t>644f3aa9a</t>
  </si>
  <si>
    <t>JK: removed the visibility default option</t>
  </si>
  <si>
    <t>JK-removed-the-visibility-default-option</t>
  </si>
  <si>
    <t>Fri, 12 Mar 1999 04:13:53 +0000</t>
  </si>
  <si>
    <t>9e947bf5120665e51c57ed89534b434b8e9ce597</t>
  </si>
  <si>
    <t>9e947bf51</t>
  </si>
  <si>
    <t>5956746cd05308e9455fabcc2597036a6a667da4</t>
  </si>
  <si>
    <t>5956746cd</t>
  </si>
  <si>
    <t>JK: windows fixes</t>
  </si>
  <si>
    <t>JK-windows-fixes</t>
  </si>
  <si>
    <t>Fri, 12 Mar 1999 03:10:58 +0000</t>
  </si>
  <si>
    <t>5a6a00fcd24bf3f57aceb973bd2a34ac05ddd537</t>
  </si>
  <si>
    <t>5a6a00fcd</t>
  </si>
  <si>
    <t>8e8e85ce786b9efb8464c4e57746645db1cd89aa</t>
  </si>
  <si>
    <t>8e8e85ce7</t>
  </si>
  <si>
    <t>JK: config menu initialization. Added the disconnect and expires: header options</t>
  </si>
  <si>
    <t>JK-config-menu-initialization.-Added-the-disconnect-and-expires-header</t>
  </si>
  <si>
    <t>Fri, 12 Mar 1999 03:01:04 +0000</t>
  </si>
  <si>
    <t>c5fc3d7738791641247c4cd5c2044ba4c3c067f7</t>
  </si>
  <si>
    <t>c5fc3d773</t>
  </si>
  <si>
    <t>d44873cf4127b13c7ce2dbbf310e9c51e1d1f7f2</t>
  </si>
  <si>
    <t>d44873cf4</t>
  </si>
  <si>
    <t>JK: diverse changes for the default values of the configuration options.     invalidated the config menus under Windows</t>
  </si>
  <si>
    <t>JK-diverse-changes-for-the-default-values-of-the-configuration-options</t>
  </si>
  <si>
    <t>Fri, 12 Mar 1999 02:59:22 +0000</t>
  </si>
  <si>
    <t>3eb0db0a968193c662688838bc87b642d980e0c8</t>
  </si>
  <si>
    <t>3eb0db0a9</t>
  </si>
  <si>
    <t>270df2c0978e2caad7cb442f7ab7e4e73c46a13a</t>
  </si>
  <si>
    <t>270df2c09</t>
  </si>
  <si>
    <t>JK: diverse changes for the default values of the configuration options</t>
  </si>
  <si>
    <t>Fri, 12 Mar 1999 02:51:59 +0000</t>
  </si>
  <si>
    <t>8c21b35340a5f5b05596933735d0dfcb062615a5</t>
  </si>
  <si>
    <t>8c21b3534</t>
  </si>
  <si>
    <t>5be43d3c05f508ba3ff400cec9fe370d1becef82</t>
  </si>
  <si>
    <t>5be43d3c0</t>
  </si>
  <si>
    <t>New version of sources Irene</t>
  </si>
  <si>
    <t>New-version-of-sources</t>
  </si>
  <si>
    <t>Thu, 11 Mar 1999 17:27:15 +0000</t>
  </si>
  <si>
    <t>9f79922246a30397987e1782220084e3fcd88e53</t>
  </si>
  <si>
    <t>9f7992224</t>
  </si>
  <si>
    <t>7e7d91c62f1d8b8309611624465bb31c7fc5166f</t>
  </si>
  <si>
    <t>7e7d91c62</t>
  </si>
  <si>
    <t>New version of shortcuts (avoid Shift in Windows version) Bug fix: Text insertion could be lost when one edits in different views. Irene</t>
  </si>
  <si>
    <t>New-version-of-shortcuts-avoid-Shift-in-Windows-version</t>
  </si>
  <si>
    <t>Thu, 11 Mar 1999 17:23:37 +0000</t>
  </si>
  <si>
    <t>3893808e64f091473700a380007e57fd8cdb025a</t>
  </si>
  <si>
    <t>4dfe81e0b00e4086ae477384510c4e83677db58f</t>
  </si>
  <si>
    <t>4dfe81e0b</t>
  </si>
  <si>
    <t>JK: lost_update fixes + deflate</t>
  </si>
  <si>
    <t>JK-lost_update-fixes-deflate</t>
  </si>
  <si>
    <t>Thu, 11 Mar 1999 16:12:43 +0000</t>
  </si>
  <si>
    <t>b692050389931595ce67c087d72096a58cb60194</t>
  </si>
  <si>
    <t>b69205038</t>
  </si>
  <si>
    <t>d98b6101a5f2237bea008cb06c7ddec15a973a4a</t>
  </si>
  <si>
    <t>d98b6101a</t>
  </si>
  <si>
    <t>Bug fixed: Deleting the Device Context (Windoz). Ramzi.</t>
  </si>
  <si>
    <t>Bug-fixed-Deleting-the-Device-Context-Windoz</t>
  </si>
  <si>
    <t>Thu, 11 Mar 1999 15:15:12 +0000</t>
  </si>
  <si>
    <t>b0d022dc7adeb8dcdf9ade4210a0d279e314cd17</t>
  </si>
  <si>
    <t>b0d022dc7</t>
  </si>
  <si>
    <t>be7b72ed2025a25d1c26fa5a5029d90230a9e6ba</t>
  </si>
  <si>
    <t>be7b72ed2</t>
  </si>
  <si>
    <t>support noresize=noresize on FRAME Arnaud</t>
  </si>
  <si>
    <t>support-noresize-noresize-on-FRAME</t>
  </si>
  <si>
    <t>Thu, 11 Mar 1999 15:14:56 +0000</t>
  </si>
  <si>
    <t>4434b0243f8aae08029d56cd56c3fd1da2fc2e16</t>
  </si>
  <si>
    <t>4434b0243</t>
  </si>
  <si>
    <t>d7fad43f7921eed39af18ecd19fcd9420ac5eab4</t>
  </si>
  <si>
    <t>d7fad43f7</t>
  </si>
  <si>
    <t>Improve the TextFile printing and change the Print command Merge Create Link and Change Link Add new shortcuts in Windows and Unix versions Bug fix: url("..") was not parsed well Irene</t>
  </si>
  <si>
    <t>Improve-the-TextFile-printing-and-change-the-Print-command</t>
  </si>
  <si>
    <t>Thu, 11 Mar 1999 14:37:34 +0000</t>
  </si>
  <si>
    <t>b373bdef1aff3de4cb2cf03b709f646f4ca88c7d</t>
  </si>
  <si>
    <t>b373bdef1</t>
  </si>
  <si>
    <t>c33701b8b47ef677358f8dfd75662d648b8f025d</t>
  </si>
  <si>
    <t>c33701b8b</t>
  </si>
  <si>
    <t>Device context problem (Windoz). Ramzi.</t>
  </si>
  <si>
    <t>Device-context-problem-Windoz</t>
  </si>
  <si>
    <t>Thu, 11 Mar 1999 13:08:33 +0000</t>
  </si>
  <si>
    <t>430d2978a5fd96e4280365330d1b3ad1636a28f4</t>
  </si>
  <si>
    <t>430d2978a</t>
  </si>
  <si>
    <t>4ea430ee6885a497fb4b8853c01c063c01dada82</t>
  </si>
  <si>
    <t>4ea430ee6</t>
  </si>
  <si>
    <t>JK: added the new registry functions to the doc: 	Tta{Set,Get}[Def]Env{Int,Boolean,String}</t>
  </si>
  <si>
    <t>JK-added-the-new-registry-functions-to-the-doc</t>
  </si>
  <si>
    <t>Thu, 11 Mar 1999 11:46:47 +0000</t>
  </si>
  <si>
    <t>c7532fecba7c618ce816f1c36915f59bb864404d</t>
  </si>
  <si>
    <t>c7532fecb</t>
  </si>
  <si>
    <t>631954747124b822e7941dd34a8f0e16419a62c1</t>
  </si>
  <si>
    <t>JK: Added a message for the 409 http error message (=== CVS conflict)</t>
  </si>
  <si>
    <t>JK-Added-a-message-for-the-409-http-error-message-CVS-conflict</t>
  </si>
  <si>
    <t>Wed, 10 Mar 1999 17:55:38 +0000</t>
  </si>
  <si>
    <t>955c4cdcb2a69248b56623fc81da9be62c1a73a1</t>
  </si>
  <si>
    <t>955c4cdcb</t>
  </si>
  <si>
    <t>0b36e9f9fcc2e1e83842764e3a07882fd048ff87</t>
  </si>
  <si>
    <t>0b36e9f9f</t>
  </si>
  <si>
    <t>New menu entries for the appearance menu (without any action on the thotlib, yet).</t>
  </si>
  <si>
    <t>New-menu-entries-for-the-appearance-menu-without-any-action-on-the</t>
  </si>
  <si>
    <t>Wed, 10 Mar 1999 17:54:33 +0000</t>
  </si>
  <si>
    <t>0e55a04cad598cb2825821788817a2ba20d18ca3</t>
  </si>
  <si>
    <t>0e55a04ca</t>
  </si>
  <si>
    <t>07e02f99bbfc204f06a63cf0cc63be67a8e8ff5b</t>
  </si>
  <si>
    <t>07e02f99b</t>
  </si>
  <si>
    <t>Fixing a bug in HTMLT.T: When saving an HTML file, Amaya generated garbage   at the beginning of the output file.</t>
  </si>
  <si>
    <t>Fixing-a-bug-in-HTMLT.T-When-saving-an-HTML-file-Amaya-generated-garbage</t>
  </si>
  <si>
    <t>Wed, 10 Mar 1999 17:08:03 +0000</t>
  </si>
  <si>
    <t>2da81f2ff0be61447b85f313ae97024098f65885</t>
  </si>
  <si>
    <t>2da81f2ff</t>
  </si>
  <si>
    <t>dc63bcab6cea7d5f287279a8a5e4cd51f3c35e35</t>
  </si>
  <si>
    <t>dc63bcab6</t>
  </si>
  <si>
    <t>Bug fix: Amaya didn't print Text files with the command Print but printed them with the command SetupAndPrint. Irene</t>
  </si>
  <si>
    <t>Bug-fix-Amaya-didn-t-print-Text-files-with-the-command-Print-but-printed</t>
  </si>
  <si>
    <t>Wed, 10 Mar 1999 16:49:37 +0000</t>
  </si>
  <si>
    <t>108cf8899926d9470df6156bdd1b4c95b4161370</t>
  </si>
  <si>
    <t>108cf8899</t>
  </si>
  <si>
    <t>423d1e78c473215892cf56733321d658075d8b8f</t>
  </si>
  <si>
    <t>423d1e78c</t>
  </si>
  <si>
    <t>Prepare the work to add Option menu on Windows platforms Irene</t>
  </si>
  <si>
    <t>Prepare-the-work-to-add-Option-menu-on-Windows-platforms</t>
  </si>
  <si>
    <t>Wed, 10 Mar 1999 15:31:05 +0000</t>
  </si>
  <si>
    <t>aa5d3af6262759df368bc6fd8da9723df2b493d1</t>
  </si>
  <si>
    <t>aa5d3af62</t>
  </si>
  <si>
    <t>2e664dbebbd9b1aa1e0488ed002f48a534b5aef7</t>
  </si>
  <si>
    <t>2e664dbeb</t>
  </si>
  <si>
    <t>Solve the problem of compilation on Windows platforms Irene</t>
  </si>
  <si>
    <t>Solve-the-problem-of-compilation-on-Windows-platforms</t>
  </si>
  <si>
    <t>Wed, 10 Mar 1999 13:34:11 +0000</t>
  </si>
  <si>
    <t>eadff116163fe15318212e5812f5614a298d9fd3</t>
  </si>
  <si>
    <t>eadff1161</t>
  </si>
  <si>
    <t>2ae84b249f67b801a9393199758158652b6e143f</t>
  </si>
  <si>
    <t>2ae84b249</t>
  </si>
  <si>
    <t>Wed, 10 Mar 1999 13:20:41 +0000</t>
  </si>
  <si>
    <t>01fadee018e2e7df8e5e8307f650142c1eb7d332</t>
  </si>
  <si>
    <t>01fadee01</t>
  </si>
  <si>
    <t>01cbd5b465f6c7a299f26b6a7be925a4e0186582</t>
  </si>
  <si>
    <t>01cbd5b46</t>
  </si>
  <si>
    <t>Wed, 10 Mar 1999 13:16:28 +0000</t>
  </si>
  <si>
    <t>55f7469150d0b9f4fe536bd6f46274a530868a0e</t>
  </si>
  <si>
    <t>55f746915</t>
  </si>
  <si>
    <t>72200bede7dd1859186a89a70420a1eee66da717</t>
  </si>
  <si>
    <t>72200bede</t>
  </si>
  <si>
    <t>Ireen</t>
  </si>
  <si>
    <t>Wed, 10 Mar 1999 13:05:55 +0000</t>
  </si>
  <si>
    <t>4293761c41b53dea862327578623cda897f1441c</t>
  </si>
  <si>
    <t>4293761c4</t>
  </si>
  <si>
    <t>fffd5dda9658b22407f6131567b301e136648498</t>
  </si>
  <si>
    <t>fffd5dda9</t>
  </si>
  <si>
    <t>Wed, 10 Mar 1999 13:00:26 +0000</t>
  </si>
  <si>
    <t>24c92cff6e8e3e4990350d9c1acea2ad162af373</t>
  </si>
  <si>
    <t>24c92cff6</t>
  </si>
  <si>
    <t>b51bb6495e2590287e0ee288e9e44f983b961541</t>
  </si>
  <si>
    <t>b51bb6495</t>
  </si>
  <si>
    <t>Wed, 10 Mar 1999 12:14:54 +0000</t>
  </si>
  <si>
    <t>0c8e5217e00a2106f91a41e9517f580a2993df01</t>
  </si>
  <si>
    <t>0c8e5217e</t>
  </si>
  <si>
    <t>666da9e09131971f37dbaaf4388983dc88fb0776</t>
  </si>
  <si>
    <t>666da9e09</t>
  </si>
  <si>
    <t>Wed, 10 Mar 1999 11:10:49 +0000</t>
  </si>
  <si>
    <t>461734d05f39d730f48dfeab2666b2fa9d6025fc</t>
  </si>
  <si>
    <t>461734d05</t>
  </si>
  <si>
    <t>ca642d19db457997423ae87a32c6f197ed2fe096</t>
  </si>
  <si>
    <t>ca642d19d</t>
  </si>
  <si>
    <t>Wed, 10 Mar 1999 11:03:19 +0000</t>
  </si>
  <si>
    <t>843776e0cafab4b4f612566de7ee89a894dc0491</t>
  </si>
  <si>
    <t>843776e0c</t>
  </si>
  <si>
    <t>c2555d3384dff86cd6c1600bcdac878219f59ad0</t>
  </si>
  <si>
    <t>c2555d338</t>
  </si>
  <si>
    <t>Bug fix in HTMLstyle.c and harmonization of the type boolean between the thotlib and the libjpeg. Irene</t>
  </si>
  <si>
    <t>Bug-fix-in-HTMLstyle.c-and-harmonization-of-the-type-boolean</t>
  </si>
  <si>
    <t>Wed, 10 Mar 1999 10:41:33 +0000</t>
  </si>
  <si>
    <t>34f39f3adc0de9342d1b489aee35d81fa2a2a091</t>
  </si>
  <si>
    <t>34f39f3ad</t>
  </si>
  <si>
    <t>035cf61137963d7f1f55e0a050338aaa53625799</t>
  </si>
  <si>
    <t>035cf6113</t>
  </si>
  <si>
    <t>added missing header</t>
  </si>
  <si>
    <t>added-missing-header</t>
  </si>
  <si>
    <t>Wed, 10 Mar 1999 09:44:40 +0000</t>
  </si>
  <si>
    <t>02bbc3b69431f1392bacf1df71106fb141f48fe9</t>
  </si>
  <si>
    <t>02bbc3b69</t>
  </si>
  <si>
    <t>cc5eee3dad080a07cebd9d7f3a5e92d9b0abd6d5</t>
  </si>
  <si>
    <t>cc5eee3da</t>
  </si>
  <si>
    <t>bug opening document whithout any schema stephane</t>
  </si>
  <si>
    <t>bug-opening-document-whithout-any-schema</t>
  </si>
  <si>
    <t>Tue, 9 Mar 1999 18:57:36 +0000</t>
  </si>
  <si>
    <t>d5f9b59938991bb1d6a5c5224991288c513c49ef</t>
  </si>
  <si>
    <t>d5f9b5993</t>
  </si>
  <si>
    <t>da4a2a755f817da1d8e8b11d36a685996755c983</t>
  </si>
  <si>
    <t>da4a2a755</t>
  </si>
  <si>
    <t>JK: the default ZOOM value was 5, not 0 (typo)</t>
  </si>
  <si>
    <t>JK-the-default-ZOOM-value-was-5-not-0-typo</t>
  </si>
  <si>
    <t>Tue, 9 Mar 1999 18:54:55 +0000</t>
  </si>
  <si>
    <t>44cf4080c6073d7701959ec0d0054eb32ee080ad</t>
  </si>
  <si>
    <t>44cf4080c</t>
  </si>
  <si>
    <t>1358097e2261e6526ed242a640620c482595a5a3</t>
  </si>
  <si>
    <t>Changes in the configuration menu</t>
  </si>
  <si>
    <t>Changes-in-the-configuration-menu</t>
  </si>
  <si>
    <t>Tue, 9 Mar 1999 18:23:24 +0000</t>
  </si>
  <si>
    <t>671ef3796e21125b2c8d227f5344e300959450e6</t>
  </si>
  <si>
    <t>671ef3796</t>
  </si>
  <si>
    <t>a4556f3b09730ba539ae4678b6c05ef437da44d0</t>
  </si>
  <si>
    <t>a4556f3b0</t>
  </si>
  <si>
    <t>JK: - Changes in the menu dialogues - Runtime changes of the network configuration - bug fixes for the save functions in query.c (ported from my latest libwww   query.c file)</t>
  </si>
  <si>
    <t>JK-Changes-in-the-menu-dialogues</t>
  </si>
  <si>
    <t>Tue, 9 Mar 1999 18:14:26 +0000</t>
  </si>
  <si>
    <t>480455619b3eaa0ca9c982945027e1b365f3d81b</t>
  </si>
  <si>
    <t>55efd01c2d128ce102ff96df9baae13b0fec991f</t>
  </si>
  <si>
    <t>55efd01c2</t>
  </si>
  <si>
    <t>JK: Added a routine for reconfigurating the network. Some fixes for save too.</t>
  </si>
  <si>
    <t>JK-Added-a-routine-for-reconfigurating-the-network.-Some-fixes</t>
  </si>
  <si>
    <t>Tue, 9 Mar 1999 18:11:33 +0000</t>
  </si>
  <si>
    <t>eacae1708952631dcc34b83966196189fd685667</t>
  </si>
  <si>
    <t>eacae1708</t>
  </si>
  <si>
    <t>d211f6de256c48072dbf72bba497691bb48ad47c</t>
  </si>
  <si>
    <t>d211f6de2</t>
  </si>
  <si>
    <t>Save as Dialog. Ramzi.</t>
  </si>
  <si>
    <t>Save-as-Dialog</t>
  </si>
  <si>
    <t>Tue, 9 Mar 1999 17:51:46 +0000</t>
  </si>
  <si>
    <t>ab8c40d5c7a0355e5f187330e163d0ae858a3982</t>
  </si>
  <si>
    <t>ab8c40d5c</t>
  </si>
  <si>
    <t>15fce46d72ea0b0c11fcc422b1e939481c67f0cc</t>
  </si>
  <si>
    <t>15fce46d7</t>
  </si>
  <si>
    <t>JK:New Thotlib function: TtaSetDefEnvString ()</t>
  </si>
  <si>
    <t>JK-New-Thotlib-function-TtaSetDefEnvString</t>
  </si>
  <si>
    <t xml:space="preserve">Added the initialization of common thotlib default values (ZOOM, VISIBILITY,_x000D_
TOOLTIPDELAY, LANG, FontMenuSize, ForegroundColor, BackgroundColor,_x000D_
DOUBLECLICKDELAY)_x000D_
</t>
  </si>
  <si>
    <t>Tue, 9 Mar 1999 16:54:00 +0000</t>
  </si>
  <si>
    <t>e2add5ca3fd96fd725e598777305d5da72fd2242</t>
  </si>
  <si>
    <t>e2add5ca3</t>
  </si>
  <si>
    <t>a662cca97ec7abd73e3f660ccebd06a316d1c779</t>
  </si>
  <si>
    <t>a662cca97</t>
  </si>
  <si>
    <t>Updating file NEWS.Amaya: new version of XHTML output.</t>
  </si>
  <si>
    <t>Updating-file-NEWS.Amaya-new-version-of-XHTML-output</t>
  </si>
  <si>
    <t>Tue, 9 Mar 1999 16:27:43 +0000</t>
  </si>
  <si>
    <t>bf87647abcfce7b919dd84b4954cc43c8248314b</t>
  </si>
  <si>
    <t>bf87647ab</t>
  </si>
  <si>
    <t>d5452bc16e5c1ec46b69daa014410ff3815e7912</t>
  </si>
  <si>
    <t>d5452bc16</t>
  </si>
  <si>
    <t>Update the documentation (according to the new architecture) Irene</t>
  </si>
  <si>
    <t>Update-the-documentation-according-to-the-new-architecture</t>
  </si>
  <si>
    <t>Tue, 9 Mar 1999 16:01:40 +0000</t>
  </si>
  <si>
    <t>1c04dc1dfced63c1047ca0ca6f6948892019d85d</t>
  </si>
  <si>
    <t>1c04dc1df</t>
  </si>
  <si>
    <t>4b3fa57b800edd4e7aba75863dcb2dd7ced02dcb</t>
  </si>
  <si>
    <t>4b3fa57b8</t>
  </si>
  <si>
    <t>Generating XHTML according to the latest draft.</t>
  </si>
  <si>
    <t>Generating-XHTML-according-to-the-latest-draft</t>
  </si>
  <si>
    <t>Tue, 9 Mar 1999 15:48:30 +0000</t>
  </si>
  <si>
    <t>ea7ec25e589bc4a8b927a9dc663a3ac094180c5c</t>
  </si>
  <si>
    <t>ea7ec25e5</t>
  </si>
  <si>
    <t>aade987ce774cb899f80991612af35df908b07dd</t>
  </si>
  <si>
    <t>aade987ce</t>
  </si>
  <si>
    <t>Tue, 9 Mar 1999 15:37:28 +0000</t>
  </si>
  <si>
    <t>407f14b27a2eea046763ba6523fac8a96cf6382a</t>
  </si>
  <si>
    <t>407f14b27</t>
  </si>
  <si>
    <t>cf8568ef4cfd7cefa661c646eadb860b250d1f02</t>
  </si>
  <si>
    <t>cf8568ef4</t>
  </si>
  <si>
    <t>Saving and Printing of text files or CSS files. Updating the tar scripts Fixing the bug of the libjpeg Irene</t>
  </si>
  <si>
    <t>Saving-and-Printing-of-text-files-or-CSS-files</t>
  </si>
  <si>
    <t>Tue, 9 Mar 1999 14:38:26 +0000</t>
  </si>
  <si>
    <t>620c926d81196a79cba5ee27d3004e1dcc5a0427</t>
  </si>
  <si>
    <t>620c926d8</t>
  </si>
  <si>
    <t>aec561b173a8d9f7ce6212d037ff16bd560800b4</t>
  </si>
  <si>
    <t>aec561b17</t>
  </si>
  <si>
    <t>Jpeg for windoz. Ramzi.</t>
  </si>
  <si>
    <t>Jpeg-for-windoz</t>
  </si>
  <si>
    <t>Tue, 9 Mar 1999 13:35:59 +0000</t>
  </si>
  <si>
    <t>5c1e423a03d11886a6244e64d32794f4e9023d5a</t>
  </si>
  <si>
    <t>5c1e423a0</t>
  </si>
  <si>
    <t>cfda5fbc5661fa607a9bd17e7f8e296f87bc4807</t>
  </si>
  <si>
    <t>cfda5fbc5</t>
  </si>
  <si>
    <t>Add TBSTYLE_SEP for Unix platforms IV</t>
  </si>
  <si>
    <t>Add-TBSTYLE_SEP-for-Unix-platforms</t>
  </si>
  <si>
    <t>Mon, 8 Mar 1999 16:55:41 +0000</t>
  </si>
  <si>
    <t>c3cd423ea81c80a1e261a254042d0401f32ee99b</t>
  </si>
  <si>
    <t>c3cd423ea</t>
  </si>
  <si>
    <t>748694ddd28fea7ed541a318d4c00c3e6b545511</t>
  </si>
  <si>
    <t>748694ddd</t>
  </si>
  <si>
    <t>Restore HAVE_BOOLEAN in jpeghandler.c Irene</t>
  </si>
  <si>
    <t>Restore-HAVE_BOOLEAN-in-jpeghandler.c</t>
  </si>
  <si>
    <t>Mon, 8 Mar 1999 16:44:04 +0000</t>
  </si>
  <si>
    <t>0d5bebcb66be4fcd3873e1bf51b017f5e6ec7ac3</t>
  </si>
  <si>
    <t>0d5bebcb6</t>
  </si>
  <si>
    <t>665826cef669e8622210776dbde334f66d93d155</t>
  </si>
  <si>
    <t>665826cef</t>
  </si>
  <si>
    <t>Added the informations for the CVSWeb front-end, Daniel</t>
  </si>
  <si>
    <t>Added-the-informations-for-the-CVSWeb-front-end-Daniel</t>
  </si>
  <si>
    <t>Mon, 8 Mar 1999 16:28:43 +0000</t>
  </si>
  <si>
    <t>233915d4f0841246abc97567ecf65a198264c82e</t>
  </si>
  <si>
    <t>233915d4f</t>
  </si>
  <si>
    <t>f765dc78da9c055405e51904b93b4218887ae1e0</t>
  </si>
  <si>
    <t>f765dc78d</t>
  </si>
  <si>
    <t>Added Windows to the module Amaya, Daniel</t>
  </si>
  <si>
    <t>Added-Windows-to-the-module-Amaya-Daniel</t>
  </si>
  <si>
    <t>Mon, 8 Mar 1999 16:22:13 +0000</t>
  </si>
  <si>
    <t>d3f378fdad868b7078c10c1a62bb70ca96205dc3</t>
  </si>
  <si>
    <t>d3f378fda</t>
  </si>
  <si>
    <t>350f738d071f210e807af314a0b3d480f19c7a53</t>
  </si>
  <si>
    <t>350f738d0</t>
  </si>
  <si>
    <t>Updating Thot API documentation: TtaGiveNextElement, TtaGetFirstLeaf, TtaGetLastLeaf, etc.</t>
  </si>
  <si>
    <t>Updating-Thot-API-documentation-TtaGiveNextElement-TtaGetFirstLeaf</t>
  </si>
  <si>
    <t>Mon, 8 Mar 1999 16:21:01 +0000</t>
  </si>
  <si>
    <t>680fc16e2ad34a04e3479b5f130d780dd4093fed</t>
  </si>
  <si>
    <t>680fc16e2</t>
  </si>
  <si>
    <t>8e4265242e6368a4d70f3d0f904643e8ba21c181</t>
  </si>
  <si>
    <t>8e4265242</t>
  </si>
  <si>
    <t>Bug fixed; Boolean type redefinition. Ramzi.</t>
  </si>
  <si>
    <t>Bug-fixed-Boolean-type-redefinition</t>
  </si>
  <si>
    <t>Mon, 8 Mar 1999 15:55:40 +0000</t>
  </si>
  <si>
    <t>fab7ebff262f70eb1c0a8f0a7e4f2bae508391b7</t>
  </si>
  <si>
    <t>fab7ebff2</t>
  </si>
  <si>
    <t>de1b61b28dc9e8ac244014e4ac20e5143eef40b2</t>
  </si>
  <si>
    <t>de1b61b28</t>
  </si>
  <si>
    <t>Bug fixed: Amaya toolbar for Windoz. Ramzi.</t>
  </si>
  <si>
    <t>Bug-fixed-Amaya-toolbar-for-Windoz</t>
  </si>
  <si>
    <t>Mon, 8 Mar 1999 15:54:57 +0000</t>
  </si>
  <si>
    <t>68d67f7f9e7fd03ae701e6a509c353d7e55818d7</t>
  </si>
  <si>
    <t>68d67f7f9</t>
  </si>
  <si>
    <t>3b7cc97bea7e30ef1d14a941b4e5fa1e7e41e6c7</t>
  </si>
  <si>
    <t>3b7cc97be</t>
  </si>
  <si>
    <t>Bug fix: attribute src on element IFRAME was displayed by Amaya in the formatted view.</t>
  </si>
  <si>
    <t>Bug-fix-attribute-src-on-element-IFRAME-was-displayed-by-Amaya-in-the</t>
  </si>
  <si>
    <t>Mon, 8 Mar 1999 11:42:51 +0000</t>
  </si>
  <si>
    <t>913acf72ccf39580e39a63b952470269ce0eead5</t>
  </si>
  <si>
    <t>913acf72c</t>
  </si>
  <si>
    <t>11197a09ec0e6de38cf7b887586763685fcc4448</t>
  </si>
  <si>
    <t>11197a09e</t>
  </si>
  <si>
    <t>Implementing Undo/Redo for commands Style/Create_rule and Style/Apply_class</t>
  </si>
  <si>
    <t>Implementing-Undo-Redo-for-commands-Style-Create_rule-and-Style-Apply_class</t>
  </si>
  <si>
    <t>Mon, 8 Mar 1999 10:52:37 +0000</t>
  </si>
  <si>
    <t>0f6a6c53450a9a6ed23edc13c0be0ef4cd09bceb</t>
  </si>
  <si>
    <t>0f6a6c534</t>
  </si>
  <si>
    <t>1a10a5374076cecdcdf49e3cd76309d2527e6a96</t>
  </si>
  <si>
    <t>1a10a5374</t>
  </si>
  <si>
    <t>Mon, 8 Mar 1999 10:45:44 +0000</t>
  </si>
  <si>
    <t>ada89792e18595d88498d232c2dfb3a59c8dde86</t>
  </si>
  <si>
    <t>ada89792e</t>
  </si>
  <si>
    <t>d5f174ec217df663d721eb837b17d82f67d46cb1</t>
  </si>
  <si>
    <t>d5f174ec2</t>
  </si>
  <si>
    <t>Bug fix: Amaya entered a infinite loop when attribute bgcolor or text was changed on the BODY element.</t>
  </si>
  <si>
    <t>Bug-fix-Amaya-entered-a-infinite-loop-when-attribute-bgcolor-or-text-was</t>
  </si>
  <si>
    <t>Mon, 8 Mar 1999 10:17:26 +0000</t>
  </si>
  <si>
    <t>2b15a0c4b7e212ce22d78a88161872b7a1ef1066</t>
  </si>
  <si>
    <t>2b15a0c4b</t>
  </si>
  <si>
    <t>730c287070c067d082d182a7e35ed4d95de804ac</t>
  </si>
  <si>
    <t>730c28707</t>
  </si>
  <si>
    <t>Add TextFile support</t>
  </si>
  <si>
    <t>Add-TextFile-support</t>
  </si>
  <si>
    <t>Mon, 8 Mar 1999 09:02:56 +0000</t>
  </si>
  <si>
    <t>7522f1a46ec9abac63369217f0a604a1dc00bce3</t>
  </si>
  <si>
    <t>7522f1a46</t>
  </si>
  <si>
    <t>817e4c477316fa9093412038ea2413ae1d73bd86</t>
  </si>
  <si>
    <t>817e4c477</t>
  </si>
  <si>
    <t>Mon, 8 Mar 1999 08:56:12 +0000</t>
  </si>
  <si>
    <t>1382230591b9dc6b360595cda0c60f267bc61ff2</t>
  </si>
  <si>
    <t>bb38482c65648b140b61e49a5ff1b6c186a1b7ab</t>
  </si>
  <si>
    <t>bb38482c6</t>
  </si>
  <si>
    <t>Mon, 8 Mar 1999 08:38:22 +0000</t>
  </si>
  <si>
    <t>aaa9f984a7689b7b3d6d3238196de59c1e52ab82</t>
  </si>
  <si>
    <t>aaa9f984a</t>
  </si>
  <si>
    <t>cd2726697dd29c189357c3b1f3e460a9b626ad29</t>
  </si>
  <si>
    <t>cd2726697</t>
  </si>
  <si>
    <t>Mon, 8 Mar 1999 08:13:24 +0000</t>
  </si>
  <si>
    <t>c3a5ef47a0e309ce2c40e8f11cfd9292923dd6b5</t>
  </si>
  <si>
    <t>c3a5ef47a</t>
  </si>
  <si>
    <t>57bc1d58f89cb10736dc29732662b13b128cfc47</t>
  </si>
  <si>
    <t>57bc1d58f</t>
  </si>
  <si>
    <t>Preparing for improvements in Undo/Redo for tables</t>
  </si>
  <si>
    <t>Preparing-for-improvements-in-Undo-Redo-for-tables</t>
  </si>
  <si>
    <t>Sat, 6 Mar 1999 11:12:51 +0000</t>
  </si>
  <si>
    <t>e59568b3ae9dbe5008b7efe7dc58202a99222345</t>
  </si>
  <si>
    <t>e59568b3a</t>
  </si>
  <si>
    <t>48e7a04b5cbf3e0114f34f78dad8f7c4d2a55a00</t>
  </si>
  <si>
    <t>48e7a04b5</t>
  </si>
  <si>
    <t>Clarify includes for Windows platforms Irene</t>
  </si>
  <si>
    <t>Clarify-includes-for-Windows-platforms</t>
  </si>
  <si>
    <t>Fri, 5 Mar 1999 15:18:51 +0000</t>
  </si>
  <si>
    <t>830d56edbd8666973ecdb107059acf15192729df</t>
  </si>
  <si>
    <t>830d56edb</t>
  </si>
  <si>
    <t>95d2b816e34474405c3ed052451c8380e7c1c3f4</t>
  </si>
  <si>
    <t>95d2b816e</t>
  </si>
  <si>
    <t>moved STRING type from javatub.c to JavaTypes.def</t>
  </si>
  <si>
    <t>moved-STRING-type-from-javatub.c-to-JavaTypes.def</t>
  </si>
  <si>
    <t>Fri, 5 Mar 1999 13:58:15 +0000</t>
  </si>
  <si>
    <t>343174c456ce627a3cdc8be6a4fd79a82769f25c</t>
  </si>
  <si>
    <t>343174c45</t>
  </si>
  <si>
    <t>620eff046244651ee254741a1f7f756f8869b0f7</t>
  </si>
  <si>
    <t>620eff046</t>
  </si>
  <si>
    <t>suppressing "..." after "Print"  in File menu</t>
  </si>
  <si>
    <t>suppressing-.-after-Print-in-File-menu</t>
  </si>
  <si>
    <t>Fri, 5 Mar 1999 09:05:53 +0000</t>
  </si>
  <si>
    <t>b155ecfe38acd27525beed9d434a094e3830a0e8</t>
  </si>
  <si>
    <t>b155ecfe3</t>
  </si>
  <si>
    <t>b5ade6ad10140583ffaf57d687c64c709eb4407b</t>
  </si>
  <si>
    <t>b5ade6ad1</t>
  </si>
  <si>
    <t>Bug fix:  The formatted view was screwed up when an empty anchor such as &lt;a name="somename"&gt;&lt;/a&gt; appeared between two paragraphs or equivalent block elements within a DIV.  See for instance section 5.2 or appendices in http://www.w3.org/TR/WD-xml-fragment</t>
  </si>
  <si>
    <t>Bug-fix-The-formatted-view-was-screwed-up-when-an-empty-anchor-such-as</t>
  </si>
  <si>
    <t>Fri, 5 Mar 1999 08:27:36 +0000</t>
  </si>
  <si>
    <t>486486639792778efdc9434dae6badfb6a835acf</t>
  </si>
  <si>
    <t>ce1b83ef9a74527db697494325c6f2f022db4623</t>
  </si>
  <si>
    <t>ce1b83ef9</t>
  </si>
  <si>
    <t>Ignores Pseudo-Paragraphs when selecting correct transformations Removes specific trans form HTMl.trans (Remove Para level in lists) Stephane</t>
  </si>
  <si>
    <t>Ignores-Pseudo-Paragraphs-when-selecting-correct-transformations</t>
  </si>
  <si>
    <t>Thu, 4 Mar 1999 18:21:55 +0000</t>
  </si>
  <si>
    <t>92d47a69e23146ec8bef53e03ed8cfe6c3d97c04</t>
  </si>
  <si>
    <t>92d47a69e</t>
  </si>
  <si>
    <t>27d0cea0468829143fc16af8ed45f9dd5dee5cbe</t>
  </si>
  <si>
    <t>27d0cea04</t>
  </si>
  <si>
    <t>Bug fixes: application of the User Style Sheet Irene</t>
  </si>
  <si>
    <t>Bug-fixes-application-of-the-User-Style-Sheet</t>
  </si>
  <si>
    <t>Thu, 4 Mar 1999 17:34:39 +0000</t>
  </si>
  <si>
    <t>cf43d78194c03b8a0e3fbb07002bfc6cf3da006e</t>
  </si>
  <si>
    <t>cf43d7819</t>
  </si>
  <si>
    <t>b0e39534cd410717355db982fd418af899a999b5</t>
  </si>
  <si>
    <t>b0e39534c</t>
  </si>
  <si>
    <t>JK: In a lost updates protected Save As, the authentication handler was     desactivated while doing prechecks</t>
  </si>
  <si>
    <t>JK-In-a-lost-updates-protected-Save-As-the-authentication-handler-was</t>
  </si>
  <si>
    <t>Thu, 4 Mar 1999 17:26:10 +0000</t>
  </si>
  <si>
    <t>13fabbc660066879a6fd138c1e1a50a633a2143d</t>
  </si>
  <si>
    <t>13fabbc66</t>
  </si>
  <si>
    <t>7a0c15a711fac0310aaee786b1b1a790a41d5839</t>
  </si>
  <si>
    <t>7a0c15a71</t>
  </si>
  <si>
    <t>Enable and disable button actions. Irene</t>
  </si>
  <si>
    <t>Enable-and-disable-button-actions</t>
  </si>
  <si>
    <t>Thu, 4 Mar 1999 09:55:20 +0000</t>
  </si>
  <si>
    <t>5a6ad8219e33c89a5bf03e4d8ed094425d97e5ca</t>
  </si>
  <si>
    <t>5a6ad8219</t>
  </si>
  <si>
    <t>1332ba77c693f983d78de9051aea516d3f7859f7</t>
  </si>
  <si>
    <t>1332ba77c</t>
  </si>
  <si>
    <t>Add a rule in HTML.trans to remove the first P within the current LI. Irene</t>
  </si>
  <si>
    <t>Add-a-rule-in-HTML.trans-to-remove-the-first-P-within-the-current-LI</t>
  </si>
  <si>
    <t>Thu, 4 Mar 1999 08:50:33 +0000</t>
  </si>
  <si>
    <t>0b52cb90d0b11b34f5a230deb52b3e55b7974615</t>
  </si>
  <si>
    <t>0b52cb90d</t>
  </si>
  <si>
    <t>592590865d80dfa422838863e57bce4565b3df98</t>
  </si>
  <si>
    <t>Wed, 3 Mar 1999 16:42:54 +0000</t>
  </si>
  <si>
    <t>3400a416d8c9da06ddfdb8d35215d5250e2ee851</t>
  </si>
  <si>
    <t>3400a416d</t>
  </si>
  <si>
    <t>9421c3d3a5d6c812be69435dd2166de80eb67834</t>
  </si>
  <si>
    <t>9421c3d3a</t>
  </si>
  <si>
    <t>Wed, 3 Mar 1999 16:30:23 +0000</t>
  </si>
  <si>
    <t>ababc3275212561d0093da80fad91115b0ee0907</t>
  </si>
  <si>
    <t>ababc3275</t>
  </si>
  <si>
    <t>719d6900d97217f75e2f09beab53dab771a42262</t>
  </si>
  <si>
    <t>719d6900d</t>
  </si>
  <si>
    <t>Moving xpm files into the subdirectory amaya/xpm Adding a new document format to edit simple text files Changing the API functions TtaAddButton and TtaChangeButton to avoid some #ifdef WINDOWS in the Amaya code Irene</t>
  </si>
  <si>
    <t>Moving-xpm-files-into-the-subdirectory-amaya-xpm</t>
  </si>
  <si>
    <t>Wed, 3 Mar 1999 16:27:23 +0000</t>
  </si>
  <si>
    <t>0f1301fcc57a3fc4a8454932759114ce01e76dcc</t>
  </si>
  <si>
    <t>0f1301fcc</t>
  </si>
  <si>
    <t>bf77e833db927868b450dd8b47d4fe2884d8d6d7</t>
  </si>
  <si>
    <t>bf77e833d</t>
  </si>
  <si>
    <t>.New toggle button: show background images (minor change in HTMLstyle  as a strcmp was missing a !) .Added an enable double click button option for Irene . Connected the zoom reference in the configuration menu with the   zoom flags (new function in init.c: RecalibrateZoom)</t>
  </si>
  <si>
    <t>.New-toggle-button-show-background-images-minor-change-in-HTMLstyle</t>
  </si>
  <si>
    <t>Wed, 3 Mar 1999 14:34:35 +0000</t>
  </si>
  <si>
    <t>eadb1d6f04c52601e748ba40b38be5de247fa6ba</t>
  </si>
  <si>
    <t>eadb1d6f0</t>
  </si>
  <si>
    <t>abbd03a0f72e88cc505cb5b90ac7a1f71b836701</t>
  </si>
  <si>
    <t>abbd03a0f</t>
  </si>
  <si>
    <t>Wed, 3 Mar 1999 11:36:46 +0000</t>
  </si>
  <si>
    <t>d02c88cfcfcaa5639c0d99156e253136e3844c54</t>
  </si>
  <si>
    <t>d02c88cfc</t>
  </si>
  <si>
    <t>0f1597f840259762fe9c972e4dacf6fab88944ea</t>
  </si>
  <si>
    <t>0f1597f84</t>
  </si>
  <si>
    <t>Wed, 3 Mar 1999 11:24:59 +0000</t>
  </si>
  <si>
    <t>4b9fdbafdc1f0826c2c33aa9cd45fdd729d948a7</t>
  </si>
  <si>
    <t>4b9fdbafd</t>
  </si>
  <si>
    <t>2491f0ce68257c619b6ca38b6afbce809e6977d7</t>
  </si>
  <si>
    <t>2491f0ce6</t>
  </si>
  <si>
    <t>Windoz compilers. Ramzi.</t>
  </si>
  <si>
    <t>Windoz-compilers</t>
  </si>
  <si>
    <t>Wed, 3 Mar 1999 11:24:21 +0000</t>
  </si>
  <si>
    <t>a4826d38ce30cacaa4ee95b155898fa09935818c</t>
  </si>
  <si>
    <t>a4826d38c</t>
  </si>
  <si>
    <t>9378198df7782eec87aa5a220b51d5cbe4de660a</t>
  </si>
  <si>
    <t>9378198df</t>
  </si>
  <si>
    <t>added support for html2thotExtra</t>
  </si>
  <si>
    <t>added-support-for-html2thotExtra</t>
  </si>
  <si>
    <t>Wed, 3 Mar 1999 08:30:36 +0000</t>
  </si>
  <si>
    <t>70098b9fa4ceb1cd71351bd62f16ac882ef36d37</t>
  </si>
  <si>
    <t>70098b9fa</t>
  </si>
  <si>
    <t>2021d828674e451bcfa14cfb3d833e82bbb52e34</t>
  </si>
  <si>
    <t>2021d8286</t>
  </si>
  <si>
    <t>added include for STRING, and removed TteElemTransform related code</t>
  </si>
  <si>
    <t>added-include-for-STRING-and-removed-TteElemTransform-related-code</t>
  </si>
  <si>
    <t>Wed, 3 Mar 1999 08:26:58 +0000</t>
  </si>
  <si>
    <t>00c52f9c09c1c73f2918d7ef867ce28dc2f55c02</t>
  </si>
  <si>
    <t>00c52f9c0</t>
  </si>
  <si>
    <t>dd59929a9447d0d246f0654369814f67e1ef8971</t>
  </si>
  <si>
    <t>dd59929a9</t>
  </si>
  <si>
    <t>added support for STRING type</t>
  </si>
  <si>
    <t>added-support-for-STRING-type</t>
  </si>
  <si>
    <t>Wed, 3 Mar 1999 08:09:52 +0000</t>
  </si>
  <si>
    <t>93b19cf2e0c76ed5834831d902b2712c8878145a</t>
  </si>
  <si>
    <t>93b19cf2e</t>
  </si>
  <si>
    <t>d17501558e5bd9030669c2374cf25a5ea0e97066</t>
  </si>
  <si>
    <t>d17501558</t>
  </si>
  <si>
    <t>added include for STRING</t>
  </si>
  <si>
    <t>added-include-for-STRING</t>
  </si>
  <si>
    <t>Wed, 3 Mar 1999 08:05:51 +0000</t>
  </si>
  <si>
    <t>78ad41c62e02706635ed8f3a36b055b65101b8a3</t>
  </si>
  <si>
    <t>78ad41c62</t>
  </si>
  <si>
    <t>13d5b1ab35a37421a1aba136012fe26781581dd2</t>
  </si>
  <si>
    <t>13d5b1ab3</t>
  </si>
  <si>
    <t>Tue, 2 Mar 1999 17:37:12 +0000</t>
  </si>
  <si>
    <t>7c63c81299c735e959016ddb800143ed63938905</t>
  </si>
  <si>
    <t>7c63c8129</t>
  </si>
  <si>
    <t>3136ada5f63c9333f97966cf03290f9cf7caf58f</t>
  </si>
  <si>
    <t>3136ada5f</t>
  </si>
  <si>
    <t>Tue, 2 Mar 1999 17:25:22 +0000</t>
  </si>
  <si>
    <t>0470fb59c9c2dd7a933f66037d055938a56b4dec</t>
  </si>
  <si>
    <t>0470fb59c</t>
  </si>
  <si>
    <t>522b54ab808534b8295c1cd68bf2bbc7c364979e</t>
  </si>
  <si>
    <t>522b54ab8</t>
  </si>
  <si>
    <t>no longer used</t>
  </si>
  <si>
    <t>no-longer-used</t>
  </si>
  <si>
    <t>Tue, 2 Mar 1999 17:04:37 +0000</t>
  </si>
  <si>
    <t>57e7f6df159633f91f7e23a5759caf53b6e5f6f1</t>
  </si>
  <si>
    <t>57e7f6df1</t>
  </si>
  <si>
    <t>748708168d4cd8889413b4ddda8104a6cf0829c9</t>
  </si>
  <si>
    <t>Cleaning code. Ramzi.</t>
  </si>
  <si>
    <t>Tue, 2 Mar 1999 16:35:29 +0000</t>
  </si>
  <si>
    <t>fcc36fbab4a69b5f0942d41d5717f0090616f966</t>
  </si>
  <si>
    <t>fcc36fbab</t>
  </si>
  <si>
    <t>d367204fab7394c93ca5525642d8c73df99e63bf</t>
  </si>
  <si>
    <t>d367204fa</t>
  </si>
  <si>
    <t>Bug fixed: Back/Forward (Windoz). Ramzi.</t>
  </si>
  <si>
    <t>Bug-fixed-Back-Forward-Windoz</t>
  </si>
  <si>
    <t>Tue, 2 Mar 1999 16:34:11 +0000</t>
  </si>
  <si>
    <t>ed4789ef00aad3d44b31fcb831f36926e1c90d55</t>
  </si>
  <si>
    <t>ed4789ef0</t>
  </si>
  <si>
    <t>d83ae05fd8c3986a16aab6482744a9271a1a39ad</t>
  </si>
  <si>
    <t>d83ae05fd</t>
  </si>
  <si>
    <t>Bug fix: Amaya crashed when background images were associated with non BODY elements</t>
  </si>
  <si>
    <t>Bug-fix-Amaya-crashed-when-background-images-were-associated-with</t>
  </si>
  <si>
    <t>Tue, 2 Mar 1999 14:47:19 +0000</t>
  </si>
  <si>
    <t>a3cedb7ff28625f220d997ff082465d9b5bd5912</t>
  </si>
  <si>
    <t>a3cedb7ff</t>
  </si>
  <si>
    <t>45ad214781ba91ca1680b6cf88922ffac37e28df</t>
  </si>
  <si>
    <t>45ad21478</t>
  </si>
  <si>
    <t>Tue, 2 Mar 1999 14:33:49 +0000</t>
  </si>
  <si>
    <t>6527b326624106b5573d4ffbf70f889717b233dc</t>
  </si>
  <si>
    <t>6527b3266</t>
  </si>
  <si>
    <t>1fb06c84b223c12b7796267fab2e1c3297c9bcb9</t>
  </si>
  <si>
    <t>1fb06c84b</t>
  </si>
  <si>
    <t>Tue, 2 Mar 1999 14:10:03 +0000</t>
  </si>
  <si>
    <t>0f37f052d9451cc45bba130a65bd3556f629346f</t>
  </si>
  <si>
    <t>0f37f052d</t>
  </si>
  <si>
    <t>ef37c66c2d6649e8015a3f7fae81cbe2df3b0f68</t>
  </si>
  <si>
    <t>ef37c66c2</t>
  </si>
  <si>
    <t>Tue, 2 Mar 1999 10:19:01 +0000</t>
  </si>
  <si>
    <t>babb1fe7546df311dd5032cdc2e1ba599716d8c9</t>
  </si>
  <si>
    <t>babb1fe75</t>
  </si>
  <si>
    <t>c60e4247695f12c3381179d1431d2d23ffa0855d</t>
  </si>
  <si>
    <t>c60e42476</t>
  </si>
  <si>
    <t>Tue, 2 Mar 1999 09:56:11 +0000</t>
  </si>
  <si>
    <t>493ab980385f3e662ee0862862dd2f6a4e66d4d9</t>
  </si>
  <si>
    <t>493ab9803</t>
  </si>
  <si>
    <t>d3ef8e4b0e26ab86f440186c8a6aebe6a1a1df77</t>
  </si>
  <si>
    <t>d3ef8e4b0</t>
  </si>
  <si>
    <t>Tue, 2 Mar 1999 09:50:08 +0000</t>
  </si>
  <si>
    <t>d71b0c444720d1fd51cdcc49183c388b74b1bf6e</t>
  </si>
  <si>
    <t>d71b0c444</t>
  </si>
  <si>
    <t>2787a51679301d47fae1acd28e1f79aab4aabdb1</t>
  </si>
  <si>
    <t>2787a5167</t>
  </si>
  <si>
    <t>Tue, 2 Mar 1999 09:46:04 +0000</t>
  </si>
  <si>
    <t>15ebbdd101b5ae4f97a8272931c92cac7bae8358</t>
  </si>
  <si>
    <t>15ebbdd10</t>
  </si>
  <si>
    <t>24e694f3d729a367f7588e383eb29e7a5c5a6fdb</t>
  </si>
  <si>
    <t>24e694f3d</t>
  </si>
  <si>
    <t>Tue, 2 Mar 1999 09:45:03 +0000</t>
  </si>
  <si>
    <t>a64bdb4da1ac12c66276cb217bf10d7547f8f5ff</t>
  </si>
  <si>
    <t>a64bdb4da</t>
  </si>
  <si>
    <t>d711509074c959a62a0345137f84a8497b6b03f0</t>
  </si>
  <si>
    <t>d71150907</t>
  </si>
  <si>
    <t>Bug fix: Amaya crashed often when loading a document containing images This bug was introduced when implementing Undo/Redo for background images.</t>
  </si>
  <si>
    <t>Bug-fix-Amaya-crashed-often-when-loading-a-document-containing-images</t>
  </si>
  <si>
    <t>Tue, 2 Mar 1999 09:11:35 +0000</t>
  </si>
  <si>
    <t>d4d029a9159fed7d03b9f069a1d0f0e71deab141</t>
  </si>
  <si>
    <t>d4d029a91</t>
  </si>
  <si>
    <t>65ce8cb6a38d38c63244f59bf5e64f158bd1c26f</t>
  </si>
  <si>
    <t>65ce8cb6a</t>
  </si>
  <si>
    <t>Tue, 2 Mar 1999 08:23:03 +0000</t>
  </si>
  <si>
    <t>d0a8631950120fd207fb7349b5cb79ee4e186a40</t>
  </si>
  <si>
    <t>d0a863195</t>
  </si>
  <si>
    <t>09bbdfef7d9f4e69d8b8c046acb9c41d93149897</t>
  </si>
  <si>
    <t>09bbdfef7</t>
  </si>
  <si>
    <t>Automatic string replacement can now be undone at once.</t>
  </si>
  <si>
    <t>Automatic-string-replacement-can-now-be-undone-at-once</t>
  </si>
  <si>
    <t>Mon, 1 Mar 1999 17:25:20 +0000</t>
  </si>
  <si>
    <t>aa5908d504cb40c680abfa0d254ab34a31b658a6</t>
  </si>
  <si>
    <t>aa5908d50</t>
  </si>
  <si>
    <t>0d098813da8c3aac092570bffe3e64986d871c78</t>
  </si>
  <si>
    <t>0d098813d</t>
  </si>
  <si>
    <t>Delete unused variable</t>
  </si>
  <si>
    <t>Delete-unused-variable</t>
  </si>
  <si>
    <t>Mon, 1 Mar 1999 14:59:09 +0000</t>
  </si>
  <si>
    <t>a1d106d87af831d6acaa21be9ce9c736215e000f</t>
  </si>
  <si>
    <t>a1d106d87</t>
  </si>
  <si>
    <t>7b45d0e15a1ab570c488ac5e20594c7bdf53d79c</t>
  </si>
  <si>
    <t>7b45d0e15</t>
  </si>
  <si>
    <t>Deleting file assist_ban.gif (Netscape image)</t>
  </si>
  <si>
    <t>Deleting-file-assist_ban.gif-Netscape-image</t>
  </si>
  <si>
    <t>Mon, 1 Mar 1999 14:55:46 +0000</t>
  </si>
  <si>
    <t>17504ff5937c1c13e550c266441c2f628fa970ee</t>
  </si>
  <si>
    <t>17504ff59</t>
  </si>
  <si>
    <t>0e60fdeca3ce95aa6d954f164f32015a6738f91c</t>
  </si>
  <si>
    <t>0e60fdeca</t>
  </si>
  <si>
    <t>When deleting a STYLE attribute specifying a background image, the image remained on the screen.</t>
  </si>
  <si>
    <t>When-deleting-a-STYLE-attribute-specifying-a-background-image-the</t>
  </si>
  <si>
    <t>Mon, 1 Mar 1999 14:53:13 +0000</t>
  </si>
  <si>
    <t>809401708b03e7d4dac176e43d1a17476a1d2740</t>
  </si>
  <si>
    <t>6dcd8706e3fc41d2dac0553c4d2e796185a6cef4</t>
  </si>
  <si>
    <t>6dcd8706e</t>
  </si>
  <si>
    <t>updating message files for background images</t>
  </si>
  <si>
    <t>updating-message-files-for-background-images</t>
  </si>
  <si>
    <t>Mon, 1 Mar 1999 10:03:18 +0000</t>
  </si>
  <si>
    <t>99821b67a9067627a0a3c5bc16e949fedbb196f6</t>
  </si>
  <si>
    <t>99821b67a</t>
  </si>
  <si>
    <t>cf3c081b18e8e6857b77ff425d99ca7259161c3c</t>
  </si>
  <si>
    <t>cf3c081b1</t>
  </si>
  <si>
    <t>implementing Undo/Redo for background images.</t>
  </si>
  <si>
    <t>implementing-Undo-Redo-for-background-images</t>
  </si>
  <si>
    <t>Mon, 1 Mar 1999 10:02:12 +0000</t>
  </si>
  <si>
    <t>41f2c0471e23ced1d5112305f68de3dfc4232f58</t>
  </si>
  <si>
    <t>41f2c0471</t>
  </si>
  <si>
    <t>475b55a190be474c16d5869d1e8a6a222b51a8a8</t>
  </si>
  <si>
    <t>475b55a19</t>
  </si>
  <si>
    <t>Improvements to Undo/Redo of changes to the STYLE attribute.</t>
  </si>
  <si>
    <t>Improvements-to-Undo-Redo-of-changes-to-the-STYLE-attribute</t>
  </si>
  <si>
    <t>Sat, 27 Feb 1999 11:37:51 +0000</t>
  </si>
  <si>
    <t>8d7ea41208beb5ae00b7b20a450266d954dc06e6</t>
  </si>
  <si>
    <t>8d7ea4120</t>
  </si>
  <si>
    <t>5fcb1a3ffb1c10795e48ece02132d3b2f56dc4ac</t>
  </si>
  <si>
    <t>5fcb1a3ff</t>
  </si>
  <si>
    <t>JK: Protected the conf menu entries with a -DCONF_MENU</t>
  </si>
  <si>
    <t>JK-Protected-the-conf-menu-entries-with-a-DCONF_MENU</t>
  </si>
  <si>
    <t>Fri, 26 Feb 1999 17:33:18 +0000</t>
  </si>
  <si>
    <t>7af5362a309996ef774e9e750b9d52f18be5a379</t>
  </si>
  <si>
    <t>7af5362a3</t>
  </si>
  <si>
    <t>c6ed749fdb5882388030aa4ef0c40e22793f7d3c</t>
  </si>
  <si>
    <t>c6ed749fd</t>
  </si>
  <si>
    <t>JK: Added the DefaultName option. Some fixes.</t>
  </si>
  <si>
    <t>JK-Added-the-DefaultName-option.-Some-fixes</t>
  </si>
  <si>
    <t>Thu, 25 Feb 1999 16:07:48 +0000</t>
  </si>
  <si>
    <t>d57ab414bbe7444c7ece533b68e0b02a992ac55d</t>
  </si>
  <si>
    <t>d57ab414b</t>
  </si>
  <si>
    <t>2c54224427c6cb5fb0b9917b7f2536ff5f3b8482</t>
  </si>
  <si>
    <t>2c5422442</t>
  </si>
  <si>
    <t>JK: First version of Amaya's configuration menu (Unix only for the moment).</t>
  </si>
  <si>
    <t>JK-First-version-of-Amaya-s-configuration-menu-Unix-only-for-the-moment</t>
  </si>
  <si>
    <t>Thu, 25 Feb 1999 13:37:57 +0000</t>
  </si>
  <si>
    <t>7c59c0012b50b570d3ec8a25266c393992e36b05</t>
  </si>
  <si>
    <t>7c59c0012</t>
  </si>
  <si>
    <t>a21d8b6149db5e869dcc68e0bd3dfd1ec74774c8</t>
  </si>
  <si>
    <t>a21d8b614</t>
  </si>
  <si>
    <t>Implementing Undo/Redo for Style commands: Style/Character style, Style/Colors, Style/Format, Style/Background image.</t>
  </si>
  <si>
    <t>Implementing-Undo-Redo-for-Style-commands-Style-Character-style-Style-Colors</t>
  </si>
  <si>
    <t>Thu, 25 Feb 1999 12:05:34 +0000</t>
  </si>
  <si>
    <t>f5a2d76f86d8e8ec568db1d5923b8d31328e0417</t>
  </si>
  <si>
    <t>f5a2d76f8</t>
  </si>
  <si>
    <t>bbd3bc828666fde5271e8caff4d796f61d2f5338</t>
  </si>
  <si>
    <t>bbd3bc828</t>
  </si>
  <si>
    <t>JK:</t>
  </si>
  <si>
    <t>JK</t>
  </si>
  <si>
    <t xml:space="preserve">--Extension to the thotlib registry:_x000D_
_x000D_
*Frontends to TtaGetEnvString and TtaSetEnvString (see registry.c  for_x000D_
a more detailed explanation):_x000D_
_x000D_
boolean TtaGetEnvInt (CHAR *name, int *value)_x000D_
boolean TtaGetEnvBoolean (CHAR *name, boolean *value)_x000D_
void TtaSetEnvBoolean (STRING name, boolean value, int overwrite)_x000D_
void TtaSetEnvInt (STRING name, int value, int overwrite)_x000D_
_x000D_
* Functions for getting the default values_x000D_
_x000D_
boolean TtaGetDefEnvInt (CHAR *name, int *value)_x000D_
boolean TtaGetDefEnvBoolean (CHAR *name, boolean *value)_x000D_
_x000D_
* Function for clearing the user space variables_x000D_
_x000D_
void  TtaClearEnvString (STRING name)_x000D_
_x000D_
* Some bug fixes._x000D_
_x000D_
Other modifications:_x000D_
_x000D_
* applicationapi.c:TtaQuit() doesn't call TtaSaveAppRegistry_x000D_
  anymore (code left inside comments)_x000D_
_x000D_
Other extensions:_x000D_
_x000D_
* TtaSetMultikey (boolean value)_x000D_
_x000D_
  Allows you to activate/desactive the Multikeys during runtime_x000D_
</t>
  </si>
  <si>
    <t>Thu, 25 Feb 1999 11:44:08 +0000</t>
  </si>
  <si>
    <t>248a56da6ba8065e39b0e1ad749f94d2572a93ee</t>
  </si>
  <si>
    <t>248a56da6</t>
  </si>
  <si>
    <t>524e68885887341493dc847d75c2f8dc322bef6f</t>
  </si>
  <si>
    <t>524e68885</t>
  </si>
  <si>
    <t>undo + redo shortcuts (ctrl-z ctrl-r) stephane</t>
  </si>
  <si>
    <t>undo-redo-shortcuts-ctrl-z-ctrl-r</t>
  </si>
  <si>
    <t>Thu, 25 Feb 1999 08:49:15 +0000</t>
  </si>
  <si>
    <t>e06909bde99a2047d9a7b41b2fb7e74b62835fb0</t>
  </si>
  <si>
    <t>e06909bde</t>
  </si>
  <si>
    <t>c8440a3aa797c5a32e7ac92608e78acb5ca59ba5</t>
  </si>
  <si>
    <t>c8440a3aa</t>
  </si>
  <si>
    <t>* undo / redo in thot (dialogue)</t>
  </si>
  <si>
    <t>undo-redo-in-thot-dialogue</t>
  </si>
  <si>
    <t>Thu, 25 Feb 1999 08:45:31 +0000</t>
  </si>
  <si>
    <t>dd3e263609ad1a4fe2c6fed371c4cf8e52196356</t>
  </si>
  <si>
    <t>dd3e26360</t>
  </si>
  <si>
    <t>29482030443f485a5f98edd991411df03a2b4f40</t>
  </si>
  <si>
    <t>* undo / redo in thot (return key + paste) * bug corrected in paginate + print and user or schema page breaks</t>
  </si>
  <si>
    <t>undo-redo-in-thot-return-key-paste</t>
  </si>
  <si>
    <t xml:space="preserve">Stephane_x000D_
</t>
  </si>
  <si>
    <t>Thu, 25 Feb 1999 08:44:13 +0000</t>
  </si>
  <si>
    <t>a10dac77fa563e06b2f272826dd6b8a073c95127</t>
  </si>
  <si>
    <t>a10dac77f</t>
  </si>
  <si>
    <t>a362dd3b6564f2e965d7d99125c86e6e91e6ad3f</t>
  </si>
  <si>
    <t>a362dd3b6</t>
  </si>
  <si>
    <t>Wed, 24 Feb 1999 16:02:53 +0000</t>
  </si>
  <si>
    <t>b9afd3b5f4c3234ce0b837efa6de359848dd6eed</t>
  </si>
  <si>
    <t>b9afd3b5f</t>
  </si>
  <si>
    <t>a12d5b1b2a49dd146edc51fb3777c120aa56f044</t>
  </si>
  <si>
    <t>a12d5b1b2</t>
  </si>
  <si>
    <t>Implementing Undo/Redo for attributes that generates SPAN elements (such as the event attributs: onmousedown, for instance).</t>
  </si>
  <si>
    <t>Implementing-Undo-Redo-for-attributes-that-generates-SPAN-elements</t>
  </si>
  <si>
    <t>Wed, 24 Feb 1999 10:54:31 +0000</t>
  </si>
  <si>
    <t>c9fae208d959afc55b1ca65efa6c4bd3d8f58a14</t>
  </si>
  <si>
    <t>c9fae208d</t>
  </si>
  <si>
    <t>f8ed1a1d72527005e487c86677ea10eea58c1533</t>
  </si>
  <si>
    <t>f8ed1a1d7</t>
  </si>
  <si>
    <t>Undoing (and Redoing) commands "Search and Replace" and "Spell check"</t>
  </si>
  <si>
    <t>Undoing-and-Redoing-commands-Search-and-Replace-and-Spell-check</t>
  </si>
  <si>
    <t>Mon, 22 Feb 1999 15:13:10 +0000</t>
  </si>
  <si>
    <t>6879ed967dceea1fa2b26a73e856ddf505dd8c64</t>
  </si>
  <si>
    <t>6879ed967</t>
  </si>
  <si>
    <t>42a9a449babeb0408d81d8e0e6dfd60dc6e44a50</t>
  </si>
  <si>
    <t>42a9a449b</t>
  </si>
  <si>
    <t>Implementing the Redo command.</t>
  </si>
  <si>
    <t>Implementing-the-Redo-command</t>
  </si>
  <si>
    <t>Mon, 22 Feb 1999 07:56:27 +0000</t>
  </si>
  <si>
    <t>abb91ce37c307b393c2f12f1d16319ac2b155b16</t>
  </si>
  <si>
    <t>abb91ce37</t>
  </si>
  <si>
    <t>49833e3e34964c18ddbaa7c81ada75c67a6c0fb8</t>
  </si>
  <si>
    <t>49833e3e3</t>
  </si>
  <si>
    <t>Preparing the Redo command.</t>
  </si>
  <si>
    <t>Preparing-the-Redo-command</t>
  </si>
  <si>
    <t>Sat, 20 Feb 1999 11:12:52 +0000</t>
  </si>
  <si>
    <t>c4a574820053694f097595a03958b561f52167d7</t>
  </si>
  <si>
    <t>c4a574820</t>
  </si>
  <si>
    <t>ae3ec39df7083fbef610128be3484a301b3357e4</t>
  </si>
  <si>
    <t>ae3ec39df</t>
  </si>
  <si>
    <t>Adding a section about Comments in the manual.</t>
  </si>
  <si>
    <t>Adding-a-section-about-Comments-in-the-manual</t>
  </si>
  <si>
    <t>Sat, 20 Feb 1999 08:32:07 +0000</t>
  </si>
  <si>
    <t>eabb3591114cfdb0dbb8b35660fadfd785bb2925</t>
  </si>
  <si>
    <t>eabb35911</t>
  </si>
  <si>
    <t>22b1a5c8023614b4424da237465a8e6ba170f81c</t>
  </si>
  <si>
    <t>22b1a5c80</t>
  </si>
  <si>
    <t>Missing file for Amaya Irene</t>
  </si>
  <si>
    <t>Missing-file-for-Amaya</t>
  </si>
  <si>
    <t>Fri, 19 Feb 1999 17:26:21 +0000</t>
  </si>
  <si>
    <t>daa8c938fbed852f066ed5dfec3f9d2b9263a2a9</t>
  </si>
  <si>
    <t>daa8c938f</t>
  </si>
  <si>
    <t>d39a468b1390c62f38de37aaf14225dbf1163bbd</t>
  </si>
  <si>
    <t>d39a468b1</t>
  </si>
  <si>
    <t>Turning around a weirdness of libwww Makefile, Daniel.</t>
  </si>
  <si>
    <t>Turning-around-a-weirdness-of-libwww-Makefile-Daniel</t>
  </si>
  <si>
    <t>Fri, 19 Feb 1999 14:57:57 +0000</t>
  </si>
  <si>
    <t>8a62b5f33f134fe579e3afa735d7f42b6d5cb1d3</t>
  </si>
  <si>
    <t>8a62b5f33</t>
  </si>
  <si>
    <t>91820f9b5238b875974db66599e1174e7368e163</t>
  </si>
  <si>
    <t>91820f9b5</t>
  </si>
  <si>
    <t>Mise a jour des Makefiles suite au deplacement de libwww, Daniel.</t>
  </si>
  <si>
    <t>Mise-a-jour-des-Makefiles-suite-au-deplacement-de-libwww-Daniel</t>
  </si>
  <si>
    <t>Fri, 19 Feb 1999 14:30:17 +0000</t>
  </si>
  <si>
    <t>759b55871e30de637f1c3e8b0b2f457ca9cc99fc</t>
  </si>
  <si>
    <t>759b55871</t>
  </si>
  <si>
    <t>b631d539ac63bf8bdcb8084d682736c2a7b6598b</t>
  </si>
  <si>
    <t>b631d539a</t>
  </si>
  <si>
    <t>Installation provisoire de exc_Table.h pour la compilation d'Amaya, Daniel.</t>
  </si>
  <si>
    <t>Installation-provisoire-de-exc_Table.h-pour-la-compilation-d-Amaya-Daniel</t>
  </si>
  <si>
    <t>Fri, 19 Feb 1999 14:29:24 +0000</t>
  </si>
  <si>
    <t>364d18dd92d87c8cc1c43d8f8ce6f91ae0e2b24a</t>
  </si>
  <si>
    <t>364d18dd9</t>
  </si>
  <si>
    <t>5965004e2ec0a1d7b7ffea542cad9453caecd435</t>
  </si>
  <si>
    <t>More serious cleanup, Daniel.</t>
  </si>
  <si>
    <t>More-serious-cleanup-Daniel</t>
  </si>
  <si>
    <t>Fri, 19 Feb 1999 13:30:23 +0000</t>
  </si>
  <si>
    <t>1b84e13e9e1ae63204a885072a43de5480147367</t>
  </si>
  <si>
    <t>1b84e13e9</t>
  </si>
  <si>
    <t>d467614166e0a4bce863927ce701325abaefda82</t>
  </si>
  <si>
    <t>d46761416</t>
  </si>
  <si>
    <t>loop, Daniel</t>
  </si>
  <si>
    <t>loop-Daniel</t>
  </si>
  <si>
    <t>Fri, 19 Feb 1999 13:28:17 +0000</t>
  </si>
  <si>
    <t>f05f4ab703ddf0f9ff46442991a68351b15347ee</t>
  </si>
  <si>
    <t>f05f4ab70</t>
  </si>
  <si>
    <t>59d40095d11b6c6bc0f491b79dcf1bd1a85c023e</t>
  </si>
  <si>
    <t>59d40095d</t>
  </si>
  <si>
    <t>Third attempt, daniel</t>
  </si>
  <si>
    <t>Third-attempt-daniel</t>
  </si>
  <si>
    <t>Fri, 19 Feb 1999 13:27:24 +0000</t>
  </si>
  <si>
    <t>d2c6cf21910a08da55a9424dcbe26ada5569501f</t>
  </si>
  <si>
    <t>d2c6cf219</t>
  </si>
  <si>
    <t>0d7a59453fe758e2d322b38eec48b161ed4b11b3</t>
  </si>
  <si>
    <t>0d7a59453</t>
  </si>
  <si>
    <t>Second cut at defining amaya alias, Daniel.</t>
  </si>
  <si>
    <t>Second-cut-at-defining-amaya-alias-Daniel</t>
  </si>
  <si>
    <t>Fri, 19 Feb 1999 13:26:47 +0000</t>
  </si>
  <si>
    <t>a17763f977f08bee7ed609fbd52ecf4a5720f141</t>
  </si>
  <si>
    <t>a17763f97</t>
  </si>
  <si>
    <t>36aa018371225a45ca264ca7975b16f1beefedf7</t>
  </si>
  <si>
    <t>36aa01837</t>
  </si>
  <si>
    <t>Setting up the amaya module, Daniel.</t>
  </si>
  <si>
    <t>Setting-up-the-amaya-module-Daniel</t>
  </si>
  <si>
    <t>Fri, 19 Feb 1999 13:23:02 +0000</t>
  </si>
  <si>
    <t>3484b1785946f166481f70484d37c29192ecf39e</t>
  </si>
  <si>
    <t>3484b1785</t>
  </si>
  <si>
    <t>7e1ddc1593193cb38d5b868f7fc73e90d56faf6b</t>
  </si>
  <si>
    <t>7e1ddc159</t>
  </si>
  <si>
    <t>initial checkin</t>
  </si>
  <si>
    <t>initial-checkin</t>
  </si>
  <si>
    <t>root</t>
  </si>
  <si>
    <t>Fri, 19 Feb 1999 13:08:47 +0000</t>
  </si>
  <si>
    <t>cc803f8d5f604a2aaa951d83df27938842576839</t>
  </si>
  <si>
    <t>cc803f8d5</t>
  </si>
  <si>
    <t>8540a7a95d699bf748f0382ee0cc7280f385cf88</t>
  </si>
  <si>
    <t>8540a7a95</t>
  </si>
  <si>
    <t>changing dialogs Clear -&gt; Delete Annuler 0-&gt; De'truire</t>
  </si>
  <si>
    <t>changing-dialogs</t>
  </si>
  <si>
    <t>Thu, 18 Feb 1999 15:11:43 +0000</t>
  </si>
  <si>
    <t>ba39ccd0129f4054d2845d1686d34ab2aadd36e4</t>
  </si>
  <si>
    <t>ba39ccd01</t>
  </si>
  <si>
    <t>0273fc420582abb071fcaa55c28814bc330f8cba</t>
  </si>
  <si>
    <t>0273fc420</t>
  </si>
  <si>
    <t>1 - Bug fix: Amaya sometimes added a &lt;P&gt; tag at the beginning of LI     elements, which caused stange spacing with such browsers as     NS Navigator or IE.</t>
  </si>
  <si>
    <t>1-Bug-fix-Amaya-sometimes-added-a-P-tag-at-the-beginning-of-LI</t>
  </si>
  <si>
    <t xml:space="preserve">2 - Replacing TtaCancelLastRegisteredOperation by_x000D_
    TtaCancelLastRegisteredSequence_x000D_
</t>
  </si>
  <si>
    <t>Thu, 18 Feb 1999 14:56:33 +0000</t>
  </si>
  <si>
    <t>8f24a61f264b34a621be14250c4c838c7f31aa9c</t>
  </si>
  <si>
    <t>8f24a61f2</t>
  </si>
  <si>
    <t>eba572a554b14ed1ed02a461bcbac0b2aebd7c41</t>
  </si>
  <si>
    <t>eba572a55</t>
  </si>
  <si>
    <t>Solve the CSS background problem Undo of the "Save As" command is now based on the Undo API.</t>
  </si>
  <si>
    <t>Solve-the-CSS-background-problem</t>
  </si>
  <si>
    <t>Thu, 18 Feb 1999 14:20:42 +0000</t>
  </si>
  <si>
    <t>3633b944ff5d3819a7c7e2c7db0ff3d47043e469</t>
  </si>
  <si>
    <t>3633b944f</t>
  </si>
  <si>
    <t>eda49bcbb9f5a2c0bfcf0e236b78951b637742c0</t>
  </si>
  <si>
    <t>eda49bcbb</t>
  </si>
  <si>
    <t>Thu, 18 Feb 1999 07:31:44 +0000</t>
  </si>
  <si>
    <t>efca4f9c413cb77b2de8166ae46eb2145c084270</t>
  </si>
  <si>
    <t>efca4f9c4</t>
  </si>
  <si>
    <t>22ee316863ef31a67970960d9739045beb87bd1f</t>
  </si>
  <si>
    <t>22ee31686</t>
  </si>
  <si>
    <t>Bug fix:  Amaya crashed when saving an attribute without any value, for instance the alt attribute in:     &lt;ing src="myimage.png" alt&gt;</t>
  </si>
  <si>
    <t>Bug-fix-Amaya-crashed-when-saving-an-attribute-without-any-value</t>
  </si>
  <si>
    <t>Wed, 17 Feb 1999 18:47:09 +0000</t>
  </si>
  <si>
    <t>584876cf5cce004b0337f3669e7178672e6b1f8f</t>
  </si>
  <si>
    <t>584876cf5</t>
  </si>
  <si>
    <t>de4764a09fd7478f6b3e37f2d80cea84fedb2ed3</t>
  </si>
  <si>
    <t>de4764a09</t>
  </si>
  <si>
    <t>Deleting an unused function</t>
  </si>
  <si>
    <t>Deleting-an-unused-function</t>
  </si>
  <si>
    <t>Wed, 17 Feb 1999 17:12:59 +0000</t>
  </si>
  <si>
    <t>705dc2a2f155ebb78aabaeaca95afc6379f450a7</t>
  </si>
  <si>
    <t>705dc2a2f</t>
  </si>
  <si>
    <t>41fa966d198c730baa58902ed538086c6225b8e9</t>
  </si>
  <si>
    <t>41fa966d1</t>
  </si>
  <si>
    <t>Fixing some warnings</t>
  </si>
  <si>
    <t>Wed, 17 Feb 1999 16:52:28 +0000</t>
  </si>
  <si>
    <t>5969b67aa72f83f2b512c9bcfbdffa3d7ab21564</t>
  </si>
  <si>
    <t>5969b67aa</t>
  </si>
  <si>
    <t>348406ff1369397abb25cc6f5bb79662c9ee2dc5</t>
  </si>
  <si>
    <t>348406ff1</t>
  </si>
  <si>
    <t>Adding function TtaCancelLastRegisteredOperation</t>
  </si>
  <si>
    <t>Adding-function-TtaCancelLastRegisteredOperation</t>
  </si>
  <si>
    <t>Wed, 17 Feb 1999 16:46:25 +0000</t>
  </si>
  <si>
    <t>f9123c04fa55f4acb693b24ad0e28057aa563b0a</t>
  </si>
  <si>
    <t>f9123c04f</t>
  </si>
  <si>
    <t>5a1e2937c393228c2713697eee29b0e7ae1ac9b9</t>
  </si>
  <si>
    <t>5a1e2937c</t>
  </si>
  <si>
    <t>Changing the transformation callback method Updated P schema RapportChPP Bug corrected in transformations</t>
  </si>
  <si>
    <t>Changing-the-transformation-callback-method</t>
  </si>
  <si>
    <t>Wed, 17 Feb 1999 15:32:56 +0000</t>
  </si>
  <si>
    <t>6b43c9fadf0955c9f0ca738d1cc51375f6294afb</t>
  </si>
  <si>
    <t>6b43c9fad</t>
  </si>
  <si>
    <t>9353a6b7b80ced4f288b984307eb2920d98b15c7</t>
  </si>
  <si>
    <t>9353a6b7b</t>
  </si>
  <si>
    <t>API for registering operations on attributes in the Undo queue</t>
  </si>
  <si>
    <t>API-for-registering-operations-on-attributes-in-the-Undo-queue</t>
  </si>
  <si>
    <t>Wed, 17 Feb 1999 15:23:22 +0000</t>
  </si>
  <si>
    <t>0a2bc3a7ea06d0a70d29c67aefb4d5cc1a113ce3</t>
  </si>
  <si>
    <t>0a2bc3a7e</t>
  </si>
  <si>
    <t>58f9ef0c2024604d825b19e20b8fc0c397bb1a1f</t>
  </si>
  <si>
    <t>58f9ef0c2</t>
  </si>
  <si>
    <t>Makefiles for windoz. Ramzi.</t>
  </si>
  <si>
    <t>Makefiles-for-windoz</t>
  </si>
  <si>
    <t>Wed, 17 Feb 1999 14:56:02 +0000</t>
  </si>
  <si>
    <t>d6d29e894c8f03b0a87ba92a373102b3c79678a3</t>
  </si>
  <si>
    <t>d6d29e894</t>
  </si>
  <si>
    <t>85fed939d32808e0772597f101a16efdfd186a24</t>
  </si>
  <si>
    <t>85fed939d</t>
  </si>
  <si>
    <t>Wed, 17 Feb 1999 14:49:17 +0000</t>
  </si>
  <si>
    <t>7f5c42935d041c02b6c4fcac66dc2ac0f2854dc6</t>
  </si>
  <si>
    <t>7f5c42935</t>
  </si>
  <si>
    <t>a365870366b7d4339dc2c0cfc3c4085554e0a06d</t>
  </si>
  <si>
    <t>a36587036</t>
  </si>
  <si>
    <t>Makefiles For Windoz. Ramzi.</t>
  </si>
  <si>
    <t>Makefiles-For-Windoz</t>
  </si>
  <si>
    <t>Wed, 17 Feb 1999 14:47:26 +0000</t>
  </si>
  <si>
    <t>e4c4f8fd24bcde6543aa193f402995a12f64ffbf</t>
  </si>
  <si>
    <t>e4c4f8fd2</t>
  </si>
  <si>
    <t>d1568fc0dd4aa2e940841ebf1d6bf1c85f40e37b</t>
  </si>
  <si>
    <t>d1568fc0d</t>
  </si>
  <si>
    <t>Management of Undo, Redo, Back and Forward menu entries Restore TtaSetStatus in interface.h Add the Unicode include in a set of modules</t>
  </si>
  <si>
    <t>Management-of-Undo-Redo-Back-and-Forward-menu-entries</t>
  </si>
  <si>
    <t>Wed, 17 Feb 1999 13:18:12 +0000</t>
  </si>
  <si>
    <t>116729d1a46d668192879a6fea158cb236fd8d89</t>
  </si>
  <si>
    <t>116729d1a</t>
  </si>
  <si>
    <t>01c46e783111f8a68d38aacbb335325b13095b7c</t>
  </si>
  <si>
    <t>01c46e783</t>
  </si>
  <si>
    <t>Allow Windows to compile with standard includes *_f.h Irene</t>
  </si>
  <si>
    <t>Allow-Windows-to-compile-with-standard-includes-_f.h</t>
  </si>
  <si>
    <t>Wed, 17 Feb 1999 09:55:59 +0000</t>
  </si>
  <si>
    <t>535adaf1ef56dd344707388b18dfd1e53d6b271d</t>
  </si>
  <si>
    <t>535adaf1e</t>
  </si>
  <si>
    <t>2765a7fbcd1d50a6c201a0e5049310e8e7b8ef54</t>
  </si>
  <si>
    <t>2765a7fbc</t>
  </si>
  <si>
    <t>Updating FAQ</t>
  </si>
  <si>
    <t>Tue, 16 Feb 1999 19:01:01 +0000</t>
  </si>
  <si>
    <t>0eb53fec711d122d91203b94e822d6a0c89f34fd</t>
  </si>
  <si>
    <t>0eb53fec7</t>
  </si>
  <si>
    <t>e1485e547e1b385e486072593066cd1eceaedf62</t>
  </si>
  <si>
    <t>e1485e547</t>
  </si>
  <si>
    <t>cleaning up some unused variables</t>
  </si>
  <si>
    <t>cleaning-up-some-unused-variables</t>
  </si>
  <si>
    <t>Tue, 16 Feb 1999 17:52:12 +0000</t>
  </si>
  <si>
    <t>221a12650fe36708365e38396ec73ca0709b2d48</t>
  </si>
  <si>
    <t>221a12650</t>
  </si>
  <si>
    <t>cec332af425715d739079db9630eee9928d9aad5</t>
  </si>
  <si>
    <t>cec332af4</t>
  </si>
  <si>
    <t>Undo works now independently on several documents The user interface includes now a Redo command, which is not implemented yet.</t>
  </si>
  <si>
    <t>Undo-works-now-independently-on-several-documents</t>
  </si>
  <si>
    <t>Tue, 16 Feb 1999 17:14:39 +0000</t>
  </si>
  <si>
    <t>2b8a3febd61ff7856f7a929d53973d733799bf6d</t>
  </si>
  <si>
    <t>2b8a3febd</t>
  </si>
  <si>
    <t>3b7471bf5ae59191af577a93829f902c2a75063e</t>
  </si>
  <si>
    <t>3b7471bf5</t>
  </si>
  <si>
    <t>Menu updates Control of the BODY background color Remove some compiling warnings Irene</t>
  </si>
  <si>
    <t>Menu-updates</t>
  </si>
  <si>
    <t>Tue, 16 Feb 1999 14:56:54 +0000</t>
  </si>
  <si>
    <t>73d9986132cfcd1884a3f0bbd90a8618f0a39a71</t>
  </si>
  <si>
    <t>73d998613</t>
  </si>
  <si>
    <t>98e93cb8273655ee8902b621994d1f2d23c5a915</t>
  </si>
  <si>
    <t>98e93cb82</t>
  </si>
  <si>
    <t>Tue, 16 Feb 1999 09:51:09 +0000</t>
  </si>
  <si>
    <t>b699e1b0239959c14950b378b827fdca70d4cbf1</t>
  </si>
  <si>
    <t>b699e1b02</t>
  </si>
  <si>
    <t>b52a52a7b6547fe579fd0d22b52a36a2cd95de28</t>
  </si>
  <si>
    <t>b52a52a7b</t>
  </si>
  <si>
    <t>Implementing Undo for text level commands: B, I, TT, Small, etc.</t>
  </si>
  <si>
    <t>Implementing-Undo-for-text-level-commands-B-I-TT-Small-etc</t>
  </si>
  <si>
    <t>Tue, 16 Feb 1999 09:33:52 +0000</t>
  </si>
  <si>
    <t>71520c3cb0308765293ff0bfe7de08ab4db0e2c2</t>
  </si>
  <si>
    <t>71520c3cb</t>
  </si>
  <si>
    <t>f809769a65241dda535ab27c3d21b0d60648cd3e</t>
  </si>
  <si>
    <t>f809769a6</t>
  </si>
  <si>
    <t>restore the drawrectangle on Windows platform Irene</t>
  </si>
  <si>
    <t>restore-the-drawrectangle-on-Windows-platform</t>
  </si>
  <si>
    <t>Mon, 15 Feb 1999 11:49:27 +0000</t>
  </si>
  <si>
    <t>589f8780e32d663e65bfb5c7aedd53e12dd90208</t>
  </si>
  <si>
    <t>589f8780e</t>
  </si>
  <si>
    <t>724f67b7b61c3d3fce28f15f764616b29501fd17</t>
  </si>
  <si>
    <t>724f67b7b</t>
  </si>
  <si>
    <t>Mon, 15 Feb 1999 11:16:10 +0000</t>
  </si>
  <si>
    <t>8d230145d0b7affca13d45d286b8899e8f916824</t>
  </si>
  <si>
    <t>8d230145d</t>
  </si>
  <si>
    <t>3fb66ea14008982d9ad31f293e1ec3605ca2ce7d</t>
  </si>
  <si>
    <t>3fb66ea14</t>
  </si>
  <si>
    <t>use new header</t>
  </si>
  <si>
    <t>use-new-header</t>
  </si>
  <si>
    <t>Mon, 15 Feb 1999 10:37:18 +0000</t>
  </si>
  <si>
    <t>e579d981e368a6b62773ab460db0ccf1258f92f6</t>
  </si>
  <si>
    <t>e579d981e</t>
  </si>
  <si>
    <t>8ac5868fb9fffc4740359e38b7ebd28e864f8391</t>
  </si>
  <si>
    <t>8ac5868fb</t>
  </si>
  <si>
    <t>Bug fix: sometimes the CSS rule background color was lost Irene</t>
  </si>
  <si>
    <t>Bug-fix-sometimes-the-CSS-rule-background-color-was-lost</t>
  </si>
  <si>
    <t>Mon, 15 Feb 1999 08:12:21 +0000</t>
  </si>
  <si>
    <t>86eaca179eda0d17cb127a23a441187d363f5659</t>
  </si>
  <si>
    <t>86eaca179</t>
  </si>
  <si>
    <t>40f59ce5a6bb7f26259db0c40920acc58af68b13</t>
  </si>
  <si>
    <t>40f59ce5a</t>
  </si>
  <si>
    <t>Some CSS rules were overwritten Irene</t>
  </si>
  <si>
    <t>Some-CSS-rules-were-overwritten</t>
  </si>
  <si>
    <t>Fri, 12 Feb 1999 17:17:06 +0000</t>
  </si>
  <si>
    <t>5550e97885de80ccd112d72e0c32c1039bb74f65</t>
  </si>
  <si>
    <t>5550e9788</t>
  </si>
  <si>
    <t>0f44458395bf7ac1d5fd7a1458236e8278e0e1c6</t>
  </si>
  <si>
    <t>0f4445839</t>
  </si>
  <si>
    <t>Bug fix on Background images Irene</t>
  </si>
  <si>
    <t>Bug-fix-on-Background-images</t>
  </si>
  <si>
    <t>Thu, 11 Feb 1999 16:21:45 +0000</t>
  </si>
  <si>
    <t>08412fb446fd0e5d7001f60093b08779ddca6d98</t>
  </si>
  <si>
    <t>08412fb44</t>
  </si>
  <si>
    <t>d9a6b5a6a744273b3722e081e10e60dd2aeac3fa</t>
  </si>
  <si>
    <t>d9a6b5a6a</t>
  </si>
  <si>
    <t>Add picture mode in structlist. Fix a random error in CSS property management of "BackgrounImage" Introduce the parameter ENABLE_BG_IMAGES Irene</t>
  </si>
  <si>
    <t>Add-picture-mode-in-structlist</t>
  </si>
  <si>
    <t>Thu, 11 Feb 1999 14:23:15 +0000</t>
  </si>
  <si>
    <t>4a89d2a8e01672743766d850440b51b4294f9611</t>
  </si>
  <si>
    <t>4a89d2a8e</t>
  </si>
  <si>
    <t>637c1a9c3868bd3dea791ba6da71344fc67e6b04</t>
  </si>
  <si>
    <t>637c1a9c3</t>
  </si>
  <si>
    <t>JK: The authentication credentials weren't being cleared when     launching a new request after redirection or precondition     handling.</t>
  </si>
  <si>
    <t>JK-The-authentication-credentials-weren-t-being-cleared-when</t>
  </si>
  <si>
    <t>Thu, 11 Feb 1999 11:54:49 +0000</t>
  </si>
  <si>
    <t>2c3ba55d624580daf1bc681d8a0ecdfc069efd03</t>
  </si>
  <si>
    <t>2c3ba55d6</t>
  </si>
  <si>
    <t>eedd48e62d56303e13692031c6aba73258b2d24d</t>
  </si>
  <si>
    <t>eedd48e62</t>
  </si>
  <si>
    <t>Wed, 10 Feb 1999 15:44:28 +0000</t>
  </si>
  <si>
    <t>b7c85c5350d12eb43715308a81f512f3c64d509d</t>
  </si>
  <si>
    <t>b7c85c535</t>
  </si>
  <si>
    <t>a3a900d06352ad81b1370a2c54f64caf833a68c8</t>
  </si>
  <si>
    <t>a3a900d06</t>
  </si>
  <si>
    <t>Minor bug fixes: number of retry, default name on saving Irene</t>
  </si>
  <si>
    <t>Minor-bug-fixes-number-of-retry-default-name-on-saving</t>
  </si>
  <si>
    <t>Wed, 10 Feb 1999 15:22:22 +0000</t>
  </si>
  <si>
    <t>7fb0ffcacef95c29aca740b6d5c49df6ad122faa</t>
  </si>
  <si>
    <t>7fb0ffcac</t>
  </si>
  <si>
    <t>72a7b7af20632f1e8e85542ad1f64c642d32f667</t>
  </si>
  <si>
    <t>72a7b7af2</t>
  </si>
  <si>
    <t>JK: Added the ENABLE_LOST_UPDATE_CHECK reg. keyword to control this verification. By default, it's turned on.</t>
  </si>
  <si>
    <t>JK-Added-the-ENABLE_LOST_UPDATE_CHECK-reg.-keyword-to-control-this</t>
  </si>
  <si>
    <t>Wed, 10 Feb 1999 10:38:38 +0000</t>
  </si>
  <si>
    <t>8dc1d0d94241746c6641545d0b15623d35bf1997</t>
  </si>
  <si>
    <t>8dc1d0d94</t>
  </si>
  <si>
    <t>24284c26be41baf4864682281d3aa7dcc02d4b18</t>
  </si>
  <si>
    <t>24284c26b</t>
  </si>
  <si>
    <t>Wed, 10 Feb 1999 09:22:41 +0000</t>
  </si>
  <si>
    <t>d6c620ebb5704436e153bde14ce28949766e1962</t>
  </si>
  <si>
    <t>d6c620ebb</t>
  </si>
  <si>
    <t>cceb2e3038ea4909d04f019ab7bd1dd17c754997</t>
  </si>
  <si>
    <t>cceb2e303</t>
  </si>
  <si>
    <t>CSS selectors like "PRE SPAN.test" didn't work. There was a bug in image resizing Irene</t>
  </si>
  <si>
    <t>CSS-selectors-like-PRE-SPAN.test-didn-t-work</t>
  </si>
  <si>
    <t>Wed, 10 Feb 1999 07:53:18 +0000</t>
  </si>
  <si>
    <t>06d37b475db35c4499a5e6271a26ce4135149055</t>
  </si>
  <si>
    <t>06d37b475</t>
  </si>
  <si>
    <t>63d10c141e0a06e06629e436f2f795e6d41b91a3</t>
  </si>
  <si>
    <t>63d10c141</t>
  </si>
  <si>
    <t>Bug fix: when pasting a paragraph with an attribute at the beginning of a table cell or list item, it was turned into a pseudo-paragraph, and produced wrong HTML code when the document was saved.</t>
  </si>
  <si>
    <t>Bug-fix-when-pasting-a-paragraph-with-an-attribute-at-the-beginning</t>
  </si>
  <si>
    <t>Tue, 9 Feb 1999 18:55:42 +0000</t>
  </si>
  <si>
    <t>ef3de80b8d34c7a3bd9b918bc203ccd3281c4659</t>
  </si>
  <si>
    <t>ef3de80b8</t>
  </si>
  <si>
    <t>09ccf7a4a51f08a3dfbf8d67eec0850611f22025</t>
  </si>
  <si>
    <t>09ccf7a4a</t>
  </si>
  <si>
    <t>JK: The parameters of function GetHash declared a const STRING, but the pointer was changed in the function. Removed the const keyword.</t>
  </si>
  <si>
    <t>JK-The-parameters-of-function-GetHash-declared-a-const-STRING</t>
  </si>
  <si>
    <t>Tue, 9 Feb 1999 14:57:32 +0000</t>
  </si>
  <si>
    <t>d3a4ed0f8b7abea9b703cd4d2ec761f2c3835e0d</t>
  </si>
  <si>
    <t>d3a4ed0f8</t>
  </si>
  <si>
    <t>975bbe68a0443348ecaa1342f02d2b7cd94efb82</t>
  </si>
  <si>
    <t>975bbe68a</t>
  </si>
  <si>
    <t>Add CSS stuff Irene</t>
  </si>
  <si>
    <t>Add-CSS-stuff</t>
  </si>
  <si>
    <t>Tue, 9 Feb 1999 14:02:07 +0000</t>
  </si>
  <si>
    <t>3f613f254e8a06d498f170f5e68d9a0eb9942ad6</t>
  </si>
  <si>
    <t>3f613f254</t>
  </si>
  <si>
    <t>a6fd982732ea067802dd1228b0af6f8f19189add</t>
  </si>
  <si>
    <t>a6fd98273</t>
  </si>
  <si>
    <t>JK: Avoid using the cache for POST requests     Added some patches for the lost-updates problem</t>
  </si>
  <si>
    <t>JK-Avoid-using-the-cache-for-POST-requests</t>
  </si>
  <si>
    <t>Tue, 9 Feb 1999 11:10:21 +0000</t>
  </si>
  <si>
    <t>a797414b777f571d42224c8e3b402125fbb3050b</t>
  </si>
  <si>
    <t>a797414b7</t>
  </si>
  <si>
    <t>21dbda6d3c51bd2222e7789e0dc46138946943f1</t>
  </si>
  <si>
    <t>21dbda6d3</t>
  </si>
  <si>
    <t>Specifics of undo command for the Title element</t>
  </si>
  <si>
    <t>Specifics-of-undo-command-for-the-Title-element</t>
  </si>
  <si>
    <t>Tue, 9 Feb 1999 10:25:49 +0000</t>
  </si>
  <si>
    <t>0bedbe178f435464a4a5e94a2aa32fdd43ab6c2c</t>
  </si>
  <si>
    <t>0bedbe178</t>
  </si>
  <si>
    <t>84706ef1e8e1c90772c34e297cad1cb9b90755bc</t>
  </si>
  <si>
    <t>84706ef1e</t>
  </si>
  <si>
    <t>Bug fix: When reloading a document or loading a new document in the same          window, entry Undo in menu Edit was not properly disabled.</t>
  </si>
  <si>
    <t>Bug-fix-When-reloading-a-document-or-loading-a-new-document-in-the-same</t>
  </si>
  <si>
    <t>Mon, 8 Feb 1999 18:29:47 +0000</t>
  </si>
  <si>
    <t>c38cd43502fd6b3a6c57dbc899c4b7871f11e7b8</t>
  </si>
  <si>
    <t>c38cd4350</t>
  </si>
  <si>
    <t>44d775b0add75a46cdfb54d02859607144666e75</t>
  </si>
  <si>
    <t>44d775b0a</t>
  </si>
  <si>
    <t>JK: Removed the prompt that warned the user that a save had been redirected. This is now handled in libwww.</t>
  </si>
  <si>
    <t>JK-Removed-the-prompt-that-warned-the-user-that-a-save-had-been</t>
  </si>
  <si>
    <t xml:space="preserve">Java-folks: As I don't know if you need this message here, I outcommented_x000D_
it for the moment with an ~ifdef 0"._x000D_
</t>
  </si>
  <si>
    <t>Mon, 8 Feb 1999 16:35:05 +0000</t>
  </si>
  <si>
    <t>4caca95599c288fd52e5349a88b20638c5c9da78</t>
  </si>
  <si>
    <t>4caca9559</t>
  </si>
  <si>
    <t>d69caf743d4621a1f0751c6405c70cc7784bbf53</t>
  </si>
  <si>
    <t>d69caf743</t>
  </si>
  <si>
    <t>JK: Fixed a mem allocation problem when saving through the net</t>
  </si>
  <si>
    <t>JK-Fixed-a-mem-allocation-problem-when-saving-through-the-net</t>
  </si>
  <si>
    <t>Mon, 8 Feb 1999 15:34:31 +0000</t>
  </si>
  <si>
    <t>19ec934094dd05010b50ff5f836251de44f1684d</t>
  </si>
  <si>
    <t>19ec93409</t>
  </si>
  <si>
    <t>e6aadb8d81ac7b41ad319af5f37e8a7ed01a85ca</t>
  </si>
  <si>
    <t>e6aadb8d8</t>
  </si>
  <si>
    <t>Mon, 8 Feb 1999 14:18:02 +0000</t>
  </si>
  <si>
    <t>9b45cdbfa47ca708b49d6d6016227170d65d3768</t>
  </si>
  <si>
    <t>9b45cdbfa</t>
  </si>
  <si>
    <t>547565f6de711bfe6469ebce87a4933d54161315</t>
  </si>
  <si>
    <t>547565f6d</t>
  </si>
  <si>
    <t>Mon, 8 Feb 1999 11:30:50 +0000</t>
  </si>
  <si>
    <t>f6e50efd1fbf5148b6714ffce681a519547edced</t>
  </si>
  <si>
    <t>f6e50efd1</t>
  </si>
  <si>
    <t>7cd7fb2f9c7857708579470265130e7d9cbb4cb2</t>
  </si>
  <si>
    <t>7cd7fb2f9</t>
  </si>
  <si>
    <t>Recasting PtrElement into Element when calling TtaDeleteTree</t>
  </si>
  <si>
    <t>Recasting-PtrElement-into-Element-when-calling-TtaDeleteTree</t>
  </si>
  <si>
    <t>Mon, 8 Feb 1999 08:29:29 +0000</t>
  </si>
  <si>
    <t>139615018d28d32e815192751f366a62a195f2ac</t>
  </si>
  <si>
    <t>8a0e8c4d86a8af5cb86873a74cf09f92c91e8e34</t>
  </si>
  <si>
    <t>8a0e8c4d8</t>
  </si>
  <si>
    <t>Bug fixes:   - When the current position was in a sequence of empty blocks (paragraphs, for     instance), the Backspace key deleted two of these blocks at once and did not     select anything.   - Improvements to Undo command regarding the selection set after a command has     been undone.</t>
  </si>
  <si>
    <t xml:space="preserve">New features:_x000D_
  - Undo of creation commands from Types menu of the structure view (creating_x000D_
    elements in the HEAD)._x000D_
</t>
  </si>
  <si>
    <t>Mon, 8 Feb 1999 08:20:15 +0000</t>
  </si>
  <si>
    <t>99c85af53df114dfb63e8bb24728bf13999724f8</t>
  </si>
  <si>
    <t>99c85af53</t>
  </si>
  <si>
    <t>b0721790e39cdab8afb9b95ddd7fd606f091c653</t>
  </si>
  <si>
    <t>b0721790e</t>
  </si>
  <si>
    <t>Bug fix: Amaya crashed when undoing an attribute modification</t>
  </si>
  <si>
    <t>Bug-fix-Amaya-crashed-when-undoing-an-attribute-modification</t>
  </si>
  <si>
    <t>Sat, 6 Feb 1999 16:37:12 +0000</t>
  </si>
  <si>
    <t>a1c81432e6c3ffa780a037616806364ca295ef60</t>
  </si>
  <si>
    <t>a1c81432e</t>
  </si>
  <si>
    <t>c6bb4bb7b6366d2c09fe4371db038d096a2db117</t>
  </si>
  <si>
    <t>c6bb4bb7b</t>
  </si>
  <si>
    <t>New structures for CSS support Irene</t>
  </si>
  <si>
    <t>New-structures-for-CSS-support</t>
  </si>
  <si>
    <t>Fri, 5 Feb 1999 15:23:42 +0000</t>
  </si>
  <si>
    <t>ab47f4d6e31a2f48ed7305ccc0c735ee5b6226b6</t>
  </si>
  <si>
    <t>ab47f4d6e</t>
  </si>
  <si>
    <t>51e0ddce7e97477554e40e74b594ed9ff17de18b</t>
  </si>
  <si>
    <t>51e0ddce7</t>
  </si>
  <si>
    <t>"#include ustring.h" was not generated by the app compiler. Irene</t>
  </si>
  <si>
    <t>include-ustring.h-was-not-generated-by-the-app-compiler</t>
  </si>
  <si>
    <t>Fri, 5 Feb 1999 12:14:30 +0000</t>
  </si>
  <si>
    <t>4b319fdfc5b3bc1d8f6509c0aacb889697a2942c</t>
  </si>
  <si>
    <t>4b319fdfc</t>
  </si>
  <si>
    <t>28915d3b47efb4fc42d7dd7b5bf87b99793ac32f</t>
  </si>
  <si>
    <t>28915d3b4</t>
  </si>
  <si>
    <t>JK: Removed some unused variables. Added a missing conversion.</t>
  </si>
  <si>
    <t>JK-Removed-some-unused-variables.-Added-a-missing-conversion</t>
  </si>
  <si>
    <t>Tue, 2 Feb 1999 19:06:20 +0000</t>
  </si>
  <si>
    <t>b2e80554a330fa6f59b97506c1178ad433c7393c</t>
  </si>
  <si>
    <t>b2e80554a</t>
  </si>
  <si>
    <t>7a3504c579561919c1c4ab45f76109594a87aadf</t>
  </si>
  <si>
    <t>7a3504c57</t>
  </si>
  <si>
    <t>Tue, 2 Feb 1999 17:21:59 +0000</t>
  </si>
  <si>
    <t>9d10c4e25174c962f6ee3393006cae7639071bc7</t>
  </si>
  <si>
    <t>9d10c4e25</t>
  </si>
  <si>
    <t>08ee5c0be4bac3488b058600f97b73d3c7a0f5c0</t>
  </si>
  <si>
    <t>08ee5c0be</t>
  </si>
  <si>
    <t>Preparing Amaya to I18N. Ramzi.</t>
  </si>
  <si>
    <t>Preparing-Amaya-to-I18N</t>
  </si>
  <si>
    <t>Tue, 2 Feb 1999 16:14:18 +0000</t>
  </si>
  <si>
    <t>35e23c62ffe23580c19e5acb6546d2582caf9df8</t>
  </si>
  <si>
    <t>35e23c62f</t>
  </si>
  <si>
    <t>2080cc83807a5e5cded074fa601c8bfb3adf3266</t>
  </si>
  <si>
    <t>2080cc838</t>
  </si>
  <si>
    <t>Bug fix: Some attributes values appeared with strange names in the   Attribute menu. (They were not translated from their original name).</t>
  </si>
  <si>
    <t>Bug-fix-Some-attributes-values-appeared-with-strange-names-in-the</t>
  </si>
  <si>
    <t>Tue, 2 Feb 1999 16:01:48 +0000</t>
  </si>
  <si>
    <t>1bd8d73991ea758f3a3da106e2983fbfdee53740</t>
  </si>
  <si>
    <t>1bd8d7399</t>
  </si>
  <si>
    <t>5878dd50ac6a10030e6d0a397827894747427548</t>
  </si>
  <si>
    <t>5878dd50a</t>
  </si>
  <si>
    <t>Bug fix:   Setting attribute "style" for a list item caused all following items   in that list to get the same style.</t>
  </si>
  <si>
    <t>Tue, 2 Feb 1999 13:48:25 +0000</t>
  </si>
  <si>
    <t>64891cba82cb7036a0073e92cb02c41c0b0727af</t>
  </si>
  <si>
    <t>64891cba8</t>
  </si>
  <si>
    <t>3ff4069cd54cc6f597ff306a7b5f3ae73ee7e4d1</t>
  </si>
  <si>
    <t>3ff4069cd</t>
  </si>
  <si>
    <t>Implementing Undo for attributes.</t>
  </si>
  <si>
    <t>Implementing-Undo-for-attributes</t>
  </si>
  <si>
    <t>Tue, 2 Feb 1999 12:27:17 +0000</t>
  </si>
  <si>
    <t>927312ad572ec7aae3830a2e30fdd4d17d272272</t>
  </si>
  <si>
    <t>927312ad5</t>
  </si>
  <si>
    <t>badc53b9807e86caf5ecd7414098a64fc1156951</t>
  </si>
  <si>
    <t>badc53b98</t>
  </si>
  <si>
    <t>Mon, 1 Feb 1999 14:44:47 +0000</t>
  </si>
  <si>
    <t>21ab0ae658eab87ef0460131cd03b5902687c2a2</t>
  </si>
  <si>
    <t>21ab0ae65</t>
  </si>
  <si>
    <t>008ac39b84301995f7752ae1971f6c39cc7739dd</t>
  </si>
  <si>
    <t>008ac39b8</t>
  </si>
  <si>
    <t>Mon, 1 Feb 1999 14:20:01 +0000</t>
  </si>
  <si>
    <t>47cfbeb6c52988ed9457f9dd2c0a3f76400dfbf8</t>
  </si>
  <si>
    <t>47cfbeb6c</t>
  </si>
  <si>
    <t>d0672962efacda8cffd10c388d5da94a4a10813b</t>
  </si>
  <si>
    <t>d0672962e</t>
  </si>
  <si>
    <t>selection and undo stehane</t>
  </si>
  <si>
    <t>selection-and-undo</t>
  </si>
  <si>
    <t>Mon, 1 Feb 1999 14:09:12 +0000</t>
  </si>
  <si>
    <t>1e3ed6f00bd65894f4a98da369275b3609a4c533</t>
  </si>
  <si>
    <t>1e3ed6f00</t>
  </si>
  <si>
    <t>da4d0244244fe929c7d530ffffa24171a73915d4</t>
  </si>
  <si>
    <t>da4d02442</t>
  </si>
  <si>
    <t>Mon, 1 Feb 1999 13:56:45 +0000</t>
  </si>
  <si>
    <t>a8957d2cffe8accbc2d0ee16e233534d8f2a7647</t>
  </si>
  <si>
    <t>a8957d2cf</t>
  </si>
  <si>
    <t>b590215db9e88457468c1e9e8419efdeef4a2783</t>
  </si>
  <si>
    <t>b590215db</t>
  </si>
  <si>
    <t>improve &amp; clean API for undo stephane</t>
  </si>
  <si>
    <t>improve-clean-API-for-undo</t>
  </si>
  <si>
    <t>Mon, 1 Feb 1999 13:51:33 +0000</t>
  </si>
  <si>
    <t>13c65913a427caaac95796a5c9c8090657f7481b</t>
  </si>
  <si>
    <t>13c65913a</t>
  </si>
  <si>
    <t>af81334fe38a7f12747b01cd366ea24a427a6b84</t>
  </si>
  <si>
    <t>af81334fe</t>
  </si>
  <si>
    <t>Mon, 1 Feb 1999 12:16:07 +0000</t>
  </si>
  <si>
    <t>bc752d16c935091cd31acb9c2e808d54222ee39c</t>
  </si>
  <si>
    <t>bc752d16c</t>
  </si>
  <si>
    <t>cada6521f73fa8ff741cae4827c6c2a28a77cfab</t>
  </si>
  <si>
    <t>cada6521f</t>
  </si>
  <si>
    <t>Mon, 1 Feb 1999 11:48:49 +0000</t>
  </si>
  <si>
    <t>79da1fae01a1d9b19db0253e85189eb9ef9ad0bb</t>
  </si>
  <si>
    <t>79da1fae0</t>
  </si>
  <si>
    <t>6c6f920e7ccca2e23f8a91aadf70c21b53e94263</t>
  </si>
  <si>
    <t>6c6f920e7</t>
  </si>
  <si>
    <t>Mon, 1 Feb 1999 11:18:55 +0000</t>
  </si>
  <si>
    <t>f6f73e55a13c3c0d67c9d3cec2d1caab230bde7b</t>
  </si>
  <si>
    <t>f6f73e55a</t>
  </si>
  <si>
    <t>13bc2bd834d349c41e82d76e9f1a2e4cc8084d9e</t>
  </si>
  <si>
    <t>13bc2bd83</t>
  </si>
  <si>
    <t>JK: Added support for the Content-Location: header</t>
  </si>
  <si>
    <t>JK-Added-support-for-the-Content-Location-header</t>
  </si>
  <si>
    <t>Mon, 1 Feb 1999 09:07:12 +0000</t>
  </si>
  <si>
    <t>52797f58c2e3f388f945079bfdb3aa13f5c01f9f</t>
  </si>
  <si>
    <t>52797f58c</t>
  </si>
  <si>
    <t>8859f0db705282453df871d4eac4e6b454d550cc</t>
  </si>
  <si>
    <t>8859f0db7</t>
  </si>
  <si>
    <t>Undo in transformations Stephane.</t>
  </si>
  <si>
    <t>Undo-in-transformations</t>
  </si>
  <si>
    <t>Mon, 1 Feb 1999 07:39:39 +0000</t>
  </si>
  <si>
    <t>f3e333e850062344b6af7d84141c7458f42b1778</t>
  </si>
  <si>
    <t>f3e333e85</t>
  </si>
  <si>
    <t>a0c3b9df2129c748b9b821eaa02101aec0437e49</t>
  </si>
  <si>
    <t>a0c3b9df2</t>
  </si>
  <si>
    <t>API for undo stephane</t>
  </si>
  <si>
    <t>API-for-undo</t>
  </si>
  <si>
    <t>Mon, 1 Feb 1999 07:34:13 +0000</t>
  </si>
  <si>
    <t>469dc22309784a934a0ae1c97980653982ac9fc5</t>
  </si>
  <si>
    <t>469dc2230</t>
  </si>
  <si>
    <t>c79c9f06971ff639feb02928c31befc40c0550f0</t>
  </si>
  <si>
    <t>c79c9f069</t>
  </si>
  <si>
    <t>Support of unicode in Amaya. Ramzi.</t>
  </si>
  <si>
    <t>Support-of-unicode-in-Amaya</t>
  </si>
  <si>
    <t>Fri, 29 Jan 1999 17:21:28 +0000</t>
  </si>
  <si>
    <t>ab09657380f33b15465b7b1fd7da1df11b04b62c</t>
  </si>
  <si>
    <t>ab0965738</t>
  </si>
  <si>
    <t>66bd7c7bfa204d900b5f8d25e02c76a97a04ff26</t>
  </si>
  <si>
    <t>66bd7c7bf</t>
  </si>
  <si>
    <t>Fri, 29 Jan 1999 17:04:32 +0000</t>
  </si>
  <si>
    <t>66f4e0a528d0214223235185c51861dc49f28596</t>
  </si>
  <si>
    <t>66f4e0a52</t>
  </si>
  <si>
    <t>9843d2cef34c678a711b01ed39c26afbd8b1a52f</t>
  </si>
  <si>
    <t>9843d2cef</t>
  </si>
  <si>
    <t>Fri, 29 Jan 1999 15:17:15 +0000</t>
  </si>
  <si>
    <t>b331301da814584a714f6f3cb891cd8553317641</t>
  </si>
  <si>
    <t>b331301da</t>
  </si>
  <si>
    <t>02e4c129508f7c8544762de3865019216de836c7</t>
  </si>
  <si>
    <t>02e4c1295</t>
  </si>
  <si>
    <t xml:space="preserve"> Irene</t>
  </si>
  <si>
    <t>Fri, 29 Jan 1999 15:03:25 +0000</t>
  </si>
  <si>
    <t>efbaee31ca5f3d87b2c03e7cd10024655555558a</t>
  </si>
  <si>
    <t>efbaee31c</t>
  </si>
  <si>
    <t>7427fbe58452dfc7f95bb6d8d9c5e7e3ab452f90</t>
  </si>
  <si>
    <t>7427fbe58</t>
  </si>
  <si>
    <t>Fri, 29 Jan 1999 14:52:09 +0000</t>
  </si>
  <si>
    <t>880b88fde484b9c66c0afd7cc1849acf6b353607</t>
  </si>
  <si>
    <t>880b88fde</t>
  </si>
  <si>
    <t>7134c13be27e05fd1a286cfdc4dfafb2f17b8b6f</t>
  </si>
  <si>
    <t>7134c13be</t>
  </si>
  <si>
    <t>Fri, 29 Jan 1999 14:47:04 +0000</t>
  </si>
  <si>
    <t>53d58e49ded33704c24fc5461768a4153a3b1673</t>
  </si>
  <si>
    <t>53d58e49d</t>
  </si>
  <si>
    <t>39476bb1175f85e391d5de6bc0c91f44b9f37d8f</t>
  </si>
  <si>
    <t>39476bb11</t>
  </si>
  <si>
    <t>Fri, 29 Jan 1999 14:41:30 +0000</t>
  </si>
  <si>
    <t>681e8ee3dee95baae687c047655f77531f72e1ed</t>
  </si>
  <si>
    <t>681e8ee3d</t>
  </si>
  <si>
    <t>3839cb312671e9266bc991399fc2a09d085ae514</t>
  </si>
  <si>
    <t>3839cb312</t>
  </si>
  <si>
    <t>Fri, 29 Jan 1999 14:09:32 +0000</t>
  </si>
  <si>
    <t>98848942ae37350965fdab0460f8cedc7c3f093e</t>
  </si>
  <si>
    <t>98848942a</t>
  </si>
  <si>
    <t>37444679a09288498ebeadcd9f47de25f7693364</t>
  </si>
  <si>
    <t>37444679a</t>
  </si>
  <si>
    <t>JK: Added new dialogue items for the lost update's check</t>
  </si>
  <si>
    <t>JK-Added-new-dialogue-items-for-the-lost-update-s-check</t>
  </si>
  <si>
    <t>Fri, 29 Jan 1999 13:55:11 +0000</t>
  </si>
  <si>
    <t>dd1922a9fda3751ada9e3c251a22d7334747a3bd</t>
  </si>
  <si>
    <t>dd1922a9f</t>
  </si>
  <si>
    <t>d0cec2a1099ed83f80da46b68d4bbb35df454207</t>
  </si>
  <si>
    <t>d0cec2a10</t>
  </si>
  <si>
    <t>JK: first try at solving the lost edit problem:     -use of preconditions (If-Match) while saving existing documents.     -use of a HEAD precheck when doing a save-as</t>
  </si>
  <si>
    <t>JK-first-try-at-solving-the-lost-edit-problem</t>
  </si>
  <si>
    <t>Fri, 29 Jan 1999 13:54:20 +0000</t>
  </si>
  <si>
    <t>21ac0dbdedc57f408a3a157677dface93f1ba6f7</t>
  </si>
  <si>
    <t>21ac0dbde</t>
  </si>
  <si>
    <t>1db478255d5165f4751d840d888dce13c1cad4bb</t>
  </si>
  <si>
    <t>1db478255</t>
  </si>
  <si>
    <t>Fri, 29 Jan 1999 13:51:51 +0000</t>
  </si>
  <si>
    <t>dc63d44e15a7514340a1144e1aa02113aa195991</t>
  </si>
  <si>
    <t>dc63d44e1</t>
  </si>
  <si>
    <t>d83050575876cefd41ede7c06e8e5fd34c17c374</t>
  </si>
  <si>
    <t>d83050575</t>
  </si>
  <si>
    <t>Fri, 29 Jan 1999 13:38:14 +0000</t>
  </si>
  <si>
    <t>79b29fee76e07a5bf3d5968d9f0bef3e8d6fb392</t>
  </si>
  <si>
    <t>79b29fee7</t>
  </si>
  <si>
    <t>2420cd26d900e77f4e6b2f2ebf4abc6abf5375c8</t>
  </si>
  <si>
    <t>2420cd26d</t>
  </si>
  <si>
    <t>Fri, 29 Jan 1999 13:29:26 +0000</t>
  </si>
  <si>
    <t>1286228d5c7ede57903ad6a316c1e85c56742abb</t>
  </si>
  <si>
    <t>1286228d5</t>
  </si>
  <si>
    <t>c8b249c3506a483cd90843b8194123828d972c69</t>
  </si>
  <si>
    <t>c8b249c35</t>
  </si>
  <si>
    <t>Fri, 29 Jan 1999 13:25:32 +0000</t>
  </si>
  <si>
    <t>aa6074ffbb7e6d867c47d5c6f7d8326ad76590e4</t>
  </si>
  <si>
    <t>aa6074ffb</t>
  </si>
  <si>
    <t>7c406a4ed8748c73e75285066c3fec0eab4955b4</t>
  </si>
  <si>
    <t>7c406a4ed</t>
  </si>
  <si>
    <t>Fri, 29 Jan 1999 13:19:29 +0000</t>
  </si>
  <si>
    <t>07786200ace922c083854fe82797dab20b154da4</t>
  </si>
  <si>
    <t>07786200a</t>
  </si>
  <si>
    <t>d181f896e9584eea72f4afe2ad8e3abc44af1668</t>
  </si>
  <si>
    <t>d181f896e</t>
  </si>
  <si>
    <t>Fri, 29 Jan 1999 10:48:36 +0000</t>
  </si>
  <si>
    <t>2c3ae30ccb1279b4718370618a9128400ccd36bb</t>
  </si>
  <si>
    <t>2c3ae30cc</t>
  </si>
  <si>
    <t>c9c66fe471af4faebc6287e4fbb592a723893f2e</t>
  </si>
  <si>
    <t>c9c66fe47</t>
  </si>
  <si>
    <t>JK: When following a link from a URL ending in "?something", amaya processed this part as a query string. It now leaves it undisturbed.</t>
  </si>
  <si>
    <t>Fri, 29 Jan 1999 10:26:12 +0000</t>
  </si>
  <si>
    <t>68f7729d5d5e27041638df270bfb5674348df9d0</t>
  </si>
  <si>
    <t>68f7729d5</t>
  </si>
  <si>
    <t>aaaa86cda05c36e5712f500f37152766f57a50e3</t>
  </si>
  <si>
    <t>aaaa86cda</t>
  </si>
  <si>
    <t>Fri, 29 Jan 1999 09:44:51 +0000</t>
  </si>
  <si>
    <t>a0ad302189f81808c6c1463b5d6a7f3c41a7fd04</t>
  </si>
  <si>
    <t>a0ad30218</t>
  </si>
  <si>
    <t>f4af0879bf807fbf8149a92e071f29223c3271f6</t>
  </si>
  <si>
    <t>f4af0879b</t>
  </si>
  <si>
    <t>be more conservative with regard to structure checking flag</t>
  </si>
  <si>
    <t>be-more-conservative-with-regard-to-structure-checking-flag</t>
  </si>
  <si>
    <t>Fri, 29 Jan 1999 08:47:42 +0000</t>
  </si>
  <si>
    <t>9786c771f8122a0a6e333c34e05ff56ef6820961</t>
  </si>
  <si>
    <t>9786c771f</t>
  </si>
  <si>
    <t>6c4b39734a358f5c58efdafe515da7b0131e06e7</t>
  </si>
  <si>
    <t>6c4b39734</t>
  </si>
  <si>
    <t>Fri, 29 Jan 1999 08:02:48 +0000</t>
  </si>
  <si>
    <t>f4326947277bf24e3ddc58d01c6884c7564ff6eb</t>
  </si>
  <si>
    <t>f43269472</t>
  </si>
  <si>
    <t>ee15075a9926e03559fb355a9a4fecccba7d21ca</t>
  </si>
  <si>
    <t>ee15075a9</t>
  </si>
  <si>
    <t>hanging the name of the include file app.h into appstruct.h to avoid conflicts on Windows platforms with APP.h Irene</t>
  </si>
  <si>
    <t>hanging-the-name-of-the-include-file-app.h-into-appstruct.h-to-avoid</t>
  </si>
  <si>
    <t>Fri, 29 Jan 1999 07:59:10 +0000</t>
  </si>
  <si>
    <t>1e1ef186c38c39b10620cc3171403e8f31e661b6</t>
  </si>
  <si>
    <t>1e1ef186c</t>
  </si>
  <si>
    <t>b2f7d6bf7219fab3b20de2e49d3be764262039a7</t>
  </si>
  <si>
    <t>b2f7d6bf7</t>
  </si>
  <si>
    <t>maya crashed when a document was replaced by another after editing (the undo histoy was not cleared). Move the Undo entry Irene</t>
  </si>
  <si>
    <t>maya-crashed-when-a-document-was-replaced-by-another-after-editing</t>
  </si>
  <si>
    <t>Thu, 28 Jan 1999 11:20:38 +0000</t>
  </si>
  <si>
    <t>e285194feae2095e46e7709d8008d167b61418a9</t>
  </si>
  <si>
    <t>e285194fe</t>
  </si>
  <si>
    <t>cc642576c37420ba69bb684a0f974b6d35ea6300</t>
  </si>
  <si>
    <t>cc642576c</t>
  </si>
  <si>
    <t>Thu, 28 Jan 1999 08:53:14 +0000</t>
  </si>
  <si>
    <t>d108903a7b9f9982c0683a468517f4bdbc541164</t>
  </si>
  <si>
    <t>d108903a7</t>
  </si>
  <si>
    <t>03e22610e8a8087356b2ce13bacb237a2c5bf1c6</t>
  </si>
  <si>
    <t>03e22610e</t>
  </si>
  <si>
    <t>libwww SYNC requests assume that the URL sent by the user is stored in a static string. Due to some changes, we were using a dynamic string in HTMLsave.c. If when saving a document we got a redirection, the redirection handler could write the new URL name beyond the allocated length of the URLname allocated memory zone.</t>
  </si>
  <si>
    <t>libwww-SYNC-requests-assume-that-the-URL-sent-by-the-user-is-stored-in</t>
  </si>
  <si>
    <t>Wed, 27 Jan 1999 17:45:03 +0000</t>
  </si>
  <si>
    <t>7ba834d2c7ff29f8fcf880a7cb2f238006126001</t>
  </si>
  <si>
    <t>7ba834d2c</t>
  </si>
  <si>
    <t>e75e1e8116d813cf5cb4b871a51c2a4518a3f412</t>
  </si>
  <si>
    <t>e75e1e811</t>
  </si>
  <si>
    <t>Bug fixes: copy a remote image into a local file. 	   active left and top margin in CSS Irene</t>
  </si>
  <si>
    <t>Bug-fixes-copy-a-remote-image-into-a-local-file</t>
  </si>
  <si>
    <t>Wed, 27 Jan 1999 16:39:06 +0000</t>
  </si>
  <si>
    <t>097578468a0698569c73c7458ee1cb5b69169d86</t>
  </si>
  <si>
    <t>83289f8cfb0f1c6ba6ba5b506d6b39af0b2d9f0e</t>
  </si>
  <si>
    <t>83289f8cf</t>
  </si>
  <si>
    <t>JK: Fixed a wrong variable declaration (reported by Ramzi).</t>
  </si>
  <si>
    <t>JK-Fixed-a-wrong-variable-declaration-reported-by-Ramzi</t>
  </si>
  <si>
    <t>Wed, 27 Jan 1999 09:56:07 +0000</t>
  </si>
  <si>
    <t>078383647d77ec5acebe0ea77894b29ba3829cfc</t>
  </si>
  <si>
    <t>0d88a1c9c6e329042ff971977171f85929042d45</t>
  </si>
  <si>
    <t>0d88a1c9c</t>
  </si>
  <si>
    <t>JK: Updated the initialization call of the authentication modules</t>
  </si>
  <si>
    <t>JK-Updated-the-initialization-call-of-the-authentication-modules</t>
  </si>
  <si>
    <t>Wed, 27 Jan 1999 08:42:25 +0000</t>
  </si>
  <si>
    <t>0ec6455e0afb90cc833072265712bf5714643a78</t>
  </si>
  <si>
    <t>0ec6455e0</t>
  </si>
  <si>
    <t>a9e6499cfab280c22684e5cec7004bfbcb6a4cf6</t>
  </si>
  <si>
    <t>a9e6499cf</t>
  </si>
  <si>
    <t>* COLGROUP and COL elements are accepted and can be created within TABLE elements,   but the rendering is not implemented yet. * Comments in files amaya.keyboard and amaya.kb are now allowed. * When a document included the sequence &lt;form&gt;..&lt;table&gt;..&lt;/form&gt;..&lt;/table&gt;   Amaya closed the table at the end of the form. Now it reports a parsing error   on the end tag &lt;/form&gt; and avoids to split the table. Irene</t>
  </si>
  <si>
    <t>COLGROUP-and-COL-elements-are-accepted-and-can-be-created-within-TABLE-elements</t>
  </si>
  <si>
    <t>Tue, 26 Jan 1999 14:09:54 +0000</t>
  </si>
  <si>
    <t>6715c136294616819dca81e3015a86d88ad87266</t>
  </si>
  <si>
    <t>6715c1362</t>
  </si>
  <si>
    <t>a390c8fa76b3cf47979d50895626204195bb3057</t>
  </si>
  <si>
    <t>a390c8fa7</t>
  </si>
  <si>
    <t>Tue, 26 Jan 1999 09:20:05 +0000</t>
  </si>
  <si>
    <t>fe8e04bff698bde6cad74260d4aa9399d33b3de0</t>
  </si>
  <si>
    <t>fe8e04bff</t>
  </si>
  <si>
    <t>149bf251025878bedf94aaf078799fbd548c3cb3</t>
  </si>
  <si>
    <t>149bf2510</t>
  </si>
  <si>
    <t>Implementing Undo for merged elements (Backspace or DEL key when the caret is at the beginning or at the end of an element) VQ</t>
  </si>
  <si>
    <t>Implementing-Undo-for-merged-elements-Backspace-or-DEL-key-when-the</t>
  </si>
  <si>
    <t>Mon, 25 Jan 1999 19:39:45 +0000</t>
  </si>
  <si>
    <t>abaf3e8894cd117987f89d45bfe848d1719ec517</t>
  </si>
  <si>
    <t>abaf3e889</t>
  </si>
  <si>
    <t>91bbcf1b0a02a1728520cd8b20d89f9f8a6c82d8</t>
  </si>
  <si>
    <t>91bbcf1b0</t>
  </si>
  <si>
    <t>Fri, 22 Jan 1999 13:43:38 +0000</t>
  </si>
  <si>
    <t>16b2254ec2ff53cd7b9608be14a61eb944bfb0cf</t>
  </si>
  <si>
    <t>16b2254ec</t>
  </si>
  <si>
    <t>45d102bb1fd6539cbf97fddb0bcce5bc9ba225bf</t>
  </si>
  <si>
    <t>45d102bb1</t>
  </si>
  <si>
    <t>Fri, 22 Jan 1999 13:43:37 +0000</t>
  </si>
  <si>
    <t>37c719d4c24f6a8ca4a84b6fca4fad93bc9ac0c9</t>
  </si>
  <si>
    <t>37c719d4c</t>
  </si>
  <si>
    <t>e4fb3ed4520358f84e53ddf3097c0804cc3a5ba9</t>
  </si>
  <si>
    <t>e4fb3ed45</t>
  </si>
  <si>
    <t>Fri, 22 Jan 1999 11:13:48 +0000</t>
  </si>
  <si>
    <t>41ea89194a42ce29f9eb435d431a6603fd848d25</t>
  </si>
  <si>
    <t>41ea89194</t>
  </si>
  <si>
    <t>7d70120e80fe107376df6ad181cfd315d76c4f3a</t>
  </si>
  <si>
    <t>7d70120e8</t>
  </si>
  <si>
    <t>Fri, 22 Jan 1999 11:05:36 +0000</t>
  </si>
  <si>
    <t>61696e887b0058ce2a9db8371b2a4a7308817691</t>
  </si>
  <si>
    <t>61696e887</t>
  </si>
  <si>
    <t>8bb002a9974f64ac05917a9122dd822b9242d9dd</t>
  </si>
  <si>
    <t>8bb002a99</t>
  </si>
  <si>
    <t>Wed, 20 Jan 1999 14:06:53 +0000</t>
  </si>
  <si>
    <t>3d66dbfcd46d83d07d534d558e19fa38199ad6de</t>
  </si>
  <si>
    <t>3d66dbfcd</t>
  </si>
  <si>
    <t>4aae4e8bf077ec6c48733bb84c6b244565906168</t>
  </si>
  <si>
    <t>4aae4e8bf</t>
  </si>
  <si>
    <t>Enable and Disable Paste and Entry commands according to the current state of the document. Allow to create SCRIPTs within the document Body and no longer move them into the Head at parsing time. Irene</t>
  </si>
  <si>
    <t>Enable-and-Disable-Paste-and-Entry-commands-according-to-the-current-state</t>
  </si>
  <si>
    <t>Wed, 20 Jan 1999 11:16:19 +0000</t>
  </si>
  <si>
    <t>06aa10b76c38fcff2e518cdc3ce5ef9bf0c91677</t>
  </si>
  <si>
    <t>06aa10b76</t>
  </si>
  <si>
    <t>6bc9f9cfd07e5940306bfcd428265a748e5f7fda</t>
  </si>
  <si>
    <t>6bc9f9cfd</t>
  </si>
  <si>
    <t>Tue, 19 Jan 1999 16:13:14 +0000</t>
  </si>
  <si>
    <t>6a0f833812fddafdb4cc6568d99d4276771d586d</t>
  </si>
  <si>
    <t>6a0f83381</t>
  </si>
  <si>
    <t>c63a5971fd60df5ad39ec34cb4f66e50ababc4e2</t>
  </si>
  <si>
    <t>c63a5971f</t>
  </si>
  <si>
    <t>Tue, 19 Jan 1999 07:30:54 +0000</t>
  </si>
  <si>
    <t>8452778249ead426280d7adccd7f15bc30fb6f71</t>
  </si>
  <si>
    <t>bf5a340f912f869c4b902b6d8549caad8631ec6c</t>
  </si>
  <si>
    <t>bf5a340f9</t>
  </si>
  <si>
    <t>Mon, 18 Jan 1999 13:42:08 +0000</t>
  </si>
  <si>
    <t>c9b1b4a28b353ee4151434d077eabeabd1ca6059</t>
  </si>
  <si>
    <t>c9b1b4a28</t>
  </si>
  <si>
    <t>3bc08ebea1b001be27d1ec51993b5c20c9c06246</t>
  </si>
  <si>
    <t>3bc08ebea</t>
  </si>
  <si>
    <t>Improvements to the Undo command: all editing commands are now recorded as a sequence of smaller editing operations. THe current selection is saved when opening such a sequence. VQ</t>
  </si>
  <si>
    <t>Improvements-to-the-Undo-command-all-editing-commands-are-now-recorded</t>
  </si>
  <si>
    <t>Mon, 18 Jan 1999 08:22:22 +0000</t>
  </si>
  <si>
    <t>fd85e16cfd1ecd939262fd8165627d06084cf976</t>
  </si>
  <si>
    <t>fd85e16cf</t>
  </si>
  <si>
    <t>cdef43da7989a26207374b7ce7d3df62ce300dae</t>
  </si>
  <si>
    <t>cdef43da7</t>
  </si>
  <si>
    <t>New interface to use the first implementation of Undo Irene</t>
  </si>
  <si>
    <t>New-interface-to-use-the-first-implementation-of-Undo</t>
  </si>
  <si>
    <t>Fri, 15 Jan 1999 16:54:42 +0000</t>
  </si>
  <si>
    <t>2a63e680ed78d32279048b9748aacab6352a946e</t>
  </si>
  <si>
    <t>2a63e680e</t>
  </si>
  <si>
    <t>cfa3a24e3e7bc29f229672807f24d6fb628e01e7</t>
  </si>
  <si>
    <t>cfa3a24e3</t>
  </si>
  <si>
    <t>First implementation of Undo</t>
  </si>
  <si>
    <t>First-implementation-of-Undo</t>
  </si>
  <si>
    <t>Fri, 15 Jan 1999 13:26:55 +0000</t>
  </si>
  <si>
    <t>3ba2d1f3ebe7efa49811fa557cf5477d9dd83b81</t>
  </si>
  <si>
    <t>3ba2d1f3e</t>
  </si>
  <si>
    <t>cc340e68d5e7199d1fbd7349323a6b655d81f378</t>
  </si>
  <si>
    <t>cc340e68d</t>
  </si>
  <si>
    <t>Fri, 15 Jan 1999 12:00:44 +0000</t>
  </si>
  <si>
    <t>ee50965ed85b93f5ccd0c75df56effbba6347e2a</t>
  </si>
  <si>
    <t>ee50965ed</t>
  </si>
  <si>
    <t>509e7fd345bdb8fe2753d20772e0469a71d19353</t>
  </si>
  <si>
    <t>509e7fd34</t>
  </si>
  <si>
    <t>area maps (Windoz). Ramzi.</t>
  </si>
  <si>
    <t>area-maps-Windoz</t>
  </si>
  <si>
    <t>Fri, 15 Jan 1999 09:59:26 +0000</t>
  </si>
  <si>
    <t>6d12d24663c9faee66ba25ec8e3c1ce97038a5f9</t>
  </si>
  <si>
    <t>6d12d2466</t>
  </si>
  <si>
    <t>a915e3d2b929cb35afcc04b754351bc68a83473b</t>
  </si>
  <si>
    <t>a915e3d2b</t>
  </si>
  <si>
    <t>Area maps (Windoz). Ramzi.</t>
  </si>
  <si>
    <t>Area-maps-Windoz</t>
  </si>
  <si>
    <t>Fri, 15 Jan 1999 09:57:52 +0000</t>
  </si>
  <si>
    <t>deac80e923564bc9782550a5c5b0d8cad810d190</t>
  </si>
  <si>
    <t>deac80e92</t>
  </si>
  <si>
    <t>5b03dbbadbfd8659f8b0be23d942b75954ebcb3e</t>
  </si>
  <si>
    <t>5b03dbbad</t>
  </si>
  <si>
    <t>Fri, 15 Jan 1999 09:20:51 +0000</t>
  </si>
  <si>
    <t>99ae7d0a7c481e7e1dc471d292bba261631b819f</t>
  </si>
  <si>
    <t>99ae7d0a7</t>
  </si>
  <si>
    <t>c7dbc92820f28dcc091ba4fdcff6c7c4cfea35b9</t>
  </si>
  <si>
    <t>c7dbc9282</t>
  </si>
  <si>
    <t>Fri, 15 Jan 1999 08:29:50 +0000</t>
  </si>
  <si>
    <t>d1e2e6027d7a44b1099158705256e05fd1b90ad9</t>
  </si>
  <si>
    <t>d1e2e6027</t>
  </si>
  <si>
    <t>a2ba20266e28b4134464033abe039f4023bed4f4</t>
  </si>
  <si>
    <t>a2ba20266</t>
  </si>
  <si>
    <t>Fri, 15 Jan 1999 08:02:18 +0000</t>
  </si>
  <si>
    <t>f203a701d99fbdbc7372cdfcff8824d53c912072</t>
  </si>
  <si>
    <t>f203a701d</t>
  </si>
  <si>
    <t>fce92b5b54639cb83af4ad86dde875d98898b84a</t>
  </si>
  <si>
    <t>fce92b5b5</t>
  </si>
  <si>
    <t>Thu, 14 Jan 1999 17:27:27 +0000</t>
  </si>
  <si>
    <t>4a107d51977e315cdd7137fd752c3c1daeacfccb</t>
  </si>
  <si>
    <t>4a107d519</t>
  </si>
  <si>
    <t>e5fb54a4d2b5e32a2ba9a836f46db6edf4065016</t>
  </si>
  <si>
    <t>e5fb54a4d</t>
  </si>
  <si>
    <t>Thu, 14 Jan 1999 17:13:33 +0000</t>
  </si>
  <si>
    <t>5f7315dc5d6f866582a8608b8c7adf445e737909</t>
  </si>
  <si>
    <t>5f7315dc5</t>
  </si>
  <si>
    <t>be7c48d6fd4200c013114299bb41aeb239845828</t>
  </si>
  <si>
    <t>be7c48d6f</t>
  </si>
  <si>
    <t>Thu, 14 Jan 1999 15:58:05 +0000</t>
  </si>
  <si>
    <t>909d8f4dcd342e354acfd97018c7f2ccc9650ed0</t>
  </si>
  <si>
    <t>909d8f4dc</t>
  </si>
  <si>
    <t>ce0a1b7c1901c8d11e3b73a6e312234e51c19d27</t>
  </si>
  <si>
    <t>ce0a1b7c1</t>
  </si>
  <si>
    <t>Thu, 14 Jan 1999 14:56:51 +0000</t>
  </si>
  <si>
    <t>b9afd5fb274bbe181b67e2db10ea593d53dfe285</t>
  </si>
  <si>
    <t>b9afd5fb2</t>
  </si>
  <si>
    <t>c149142770130cc7b95309c0aea8e8aa2a8d4ae0</t>
  </si>
  <si>
    <t>c14914277</t>
  </si>
  <si>
    <t>Thu, 14 Jan 1999 10:58:04 +0000</t>
  </si>
  <si>
    <t>40f44ab808a623960bd26f681f300e818bbf0f2d</t>
  </si>
  <si>
    <t>40f44ab80</t>
  </si>
  <si>
    <t>ac77263daac0f0814d580e4166bd5d7941126b46</t>
  </si>
  <si>
    <t>ac77263da</t>
  </si>
  <si>
    <t>Thu, 14 Jan 1999 07:55:07 +0000</t>
  </si>
  <si>
    <t>d19fbd54dad56dbab37a9a35c4d4c661f2525536</t>
  </si>
  <si>
    <t>d19fbd54d</t>
  </si>
  <si>
    <t>c985c76683bda7ddf2fe8231c51ffa04161fb3df</t>
  </si>
  <si>
    <t>c985c7668</t>
  </si>
  <si>
    <t>Wed, 13 Jan 1999 16:43:51 +0000</t>
  </si>
  <si>
    <t>5e3737ca35dc2a16bf390a865b8147f7d084662b</t>
  </si>
  <si>
    <t>5e3737ca3</t>
  </si>
  <si>
    <t>cec0c5e8fd13366df9e5f0ff3b88d536153a74de</t>
  </si>
  <si>
    <t>cec0c5e8f</t>
  </si>
  <si>
    <t>Wed, 13 Jan 1999 10:09:30 +0000</t>
  </si>
  <si>
    <t>db6aecc2e51338bd4e28a787a90d280acc4c34c3</t>
  </si>
  <si>
    <t>db6aecc2e</t>
  </si>
  <si>
    <t>ac0f4ec039dbaf1d4eea058974fb00d7e452721c</t>
  </si>
  <si>
    <t>ac0f4ec03</t>
  </si>
  <si>
    <t>Wed, 13 Jan 1999 09:57:16 +0000</t>
  </si>
  <si>
    <t>0a1d4848006b4ad62ae17097259dd35734bfdf30</t>
  </si>
  <si>
    <t>0a1d48480</t>
  </si>
  <si>
    <t>fcd4f420c7c3264cf2c0ea2aa0552569bd1b58ce</t>
  </si>
  <si>
    <t>fcd4f420c</t>
  </si>
  <si>
    <t>Wed, 13 Jan 1999 09:26:39 +0000</t>
  </si>
  <si>
    <t>5c3e0af02738ac52bc5ebc2fe85c678143a9e5ff</t>
  </si>
  <si>
    <t>5c3e0af02</t>
  </si>
  <si>
    <t>bb437c3487f8991e1fb9f1b70f96babe017a48ea</t>
  </si>
  <si>
    <t>bb437c348</t>
  </si>
  <si>
    <t>Tue, 12 Jan 1999 15:59:40 +0000</t>
  </si>
  <si>
    <t>41565af68cc3281a14b7e44a7f75bf0c906652cc</t>
  </si>
  <si>
    <t>41565af68</t>
  </si>
  <si>
    <t>98f1677cb40a93df831a4dcfb4cad227f7e3fcd0</t>
  </si>
  <si>
    <t>98f1677cb</t>
  </si>
  <si>
    <t>Tue, 12 Jan 1999 15:27:19 +0000</t>
  </si>
  <si>
    <t>73e957864f3f2482351e8bf7e0a492c38a60c02a</t>
  </si>
  <si>
    <t>73e957864</t>
  </si>
  <si>
    <t>06165a38bbffc2b3f24a78e0dddc2c0869887154</t>
  </si>
  <si>
    <t>06165a38b</t>
  </si>
  <si>
    <t>Tue, 12 Jan 1999 12:11:04 +0000</t>
  </si>
  <si>
    <t>0973d07292a75cb5b7bdd5a9f78a4c7b4e8112d8</t>
  </si>
  <si>
    <t>0973d0729</t>
  </si>
  <si>
    <t>1563f72ba5e30db9b2916adf0bbee7705e7865e7</t>
  </si>
  <si>
    <t>1563f72ba</t>
  </si>
  <si>
    <t>Tue, 12 Jan 1999 11:16:34 +0000</t>
  </si>
  <si>
    <t>fb0db2b571f27dfadf3813dca1d3ceba145e06d0</t>
  </si>
  <si>
    <t>fb0db2b57</t>
  </si>
  <si>
    <t>e4be715d73512a892979034a58243e7b9b68f5ca</t>
  </si>
  <si>
    <t>e4be715d7</t>
  </si>
  <si>
    <t>Tue, 12 Jan 1999 10:59:40 +0000</t>
  </si>
  <si>
    <t>843b4c6decccbbae2916f687c2fdcdd4c70ba26d</t>
  </si>
  <si>
    <t>843b4c6de</t>
  </si>
  <si>
    <t>14a5561c70a0ef4066b1ff7edbe51d77bb5a7141</t>
  </si>
  <si>
    <t>14a5561c7</t>
  </si>
  <si>
    <t>Mon, 11 Jan 1999 17:02:18 +0000</t>
  </si>
  <si>
    <t>adfc4395adffb078c5f5c24a097911295c9d36a1</t>
  </si>
  <si>
    <t>adfc4395a</t>
  </si>
  <si>
    <t>6f7fe4ebb29570e2093857b0b56c138a065c6a7e</t>
  </si>
  <si>
    <t>6f7fe4ebb</t>
  </si>
  <si>
    <t>Mon, 11 Jan 1999 16:55:37 +0000</t>
  </si>
  <si>
    <t>b298532d1f2bb5f3fb8ce4408a6e1e0cea97eed6</t>
  </si>
  <si>
    <t>b298532d1</t>
  </si>
  <si>
    <t>5276b4476e692f8823557328015e5848d0243dd4</t>
  </si>
  <si>
    <t>5276b4476</t>
  </si>
  <si>
    <t>Mon, 11 Jan 1999 15:33:55 +0000</t>
  </si>
  <si>
    <t>51eb876c69640c9c43fb762caa1aa6ff2e847e1e</t>
  </si>
  <si>
    <t>51eb876c6</t>
  </si>
  <si>
    <t>bdad25831126baafe098e51cb21deae62ccd2bb9</t>
  </si>
  <si>
    <t>bdad25831</t>
  </si>
  <si>
    <t>Mon, 11 Jan 1999 15:17:49 +0000</t>
  </si>
  <si>
    <t>936fa4a9d4c028293b41538205e93afa08e15b5c</t>
  </si>
  <si>
    <t>936fa4a9d</t>
  </si>
  <si>
    <t>e8d754c0f24e9683412ccd11a890d031c2c164ce</t>
  </si>
  <si>
    <t>e8d754c0f</t>
  </si>
  <si>
    <t>Windoz.</t>
  </si>
  <si>
    <t>Windoz</t>
  </si>
  <si>
    <t>Mon, 11 Jan 1999 14:58:12 +0000</t>
  </si>
  <si>
    <t>8621c1e39c32aaf2ee407970ca676411f4bb7199</t>
  </si>
  <si>
    <t>8621c1e39</t>
  </si>
  <si>
    <t>29b8d98f757dcc0fc96ce56d0b88ecc9a0716eb4</t>
  </si>
  <si>
    <t>29b8d98f7</t>
  </si>
  <si>
    <t>Windoz. Ramzi.</t>
  </si>
  <si>
    <t>Mon, 11 Jan 1999 10:27:09 +0000</t>
  </si>
  <si>
    <t>161da2ec7d588019f74c7e0420e31d5d380d27ee</t>
  </si>
  <si>
    <t>161da2ec7</t>
  </si>
  <si>
    <t>617f867d67ccb80faa0393a5dfe1cb340b92aaca</t>
  </si>
  <si>
    <t>617f867d6</t>
  </si>
  <si>
    <t>Mon, 11 Jan 1999 09:17:15 +0000</t>
  </si>
  <si>
    <t>230a5a0da449013da21eda66fe10e2dd32875828</t>
  </si>
  <si>
    <t>230a5a0da</t>
  </si>
  <si>
    <t>91b2f3e43dc261b3519183746c2b0700e25d5453</t>
  </si>
  <si>
    <t>91b2f3e43</t>
  </si>
  <si>
    <t>Updating Configure.html VQ</t>
  </si>
  <si>
    <t>Updating-Configure.html</t>
  </si>
  <si>
    <t>Mon, 11 Jan 1999 08:58:50 +0000</t>
  </si>
  <si>
    <t>94575a8174018f98142cc74aa78e5e8678165ddb</t>
  </si>
  <si>
    <t>94575a817</t>
  </si>
  <si>
    <t>17804fc2f413a90303351c4735e55d6816b8259c</t>
  </si>
  <si>
    <t>17804fc2f</t>
  </si>
  <si>
    <t>Mon, 11 Jan 1999 08:54:51 +0000</t>
  </si>
  <si>
    <t>ee828eeb4acda1aed52b50fe2e6024267d4619b9</t>
  </si>
  <si>
    <t>ee828eeb4</t>
  </si>
  <si>
    <t>a0579a83db8edd1567956d800e7de4f5ec7185f2</t>
  </si>
  <si>
    <t>a0579a83d</t>
  </si>
  <si>
    <t>Fri, 8 Jan 1999 16:56:01 +0000</t>
  </si>
  <si>
    <t>6ad5215e860865f5cb6ed91b2cde0f749a3ee597</t>
  </si>
  <si>
    <t>6ad5215e8</t>
  </si>
  <si>
    <t>a40bd842b80e10132b744818708f9a3ddce9a6c6</t>
  </si>
  <si>
    <t>a40bd842b</t>
  </si>
  <si>
    <t>Support of Voyager Irene</t>
  </si>
  <si>
    <t>Support-of-Voyager</t>
  </si>
  <si>
    <t>Fri, 8 Jan 1999 16:43:04 +0000</t>
  </si>
  <si>
    <t>3b3b8640f0888aa386b1e3ed7bb59dd83a27b628</t>
  </si>
  <si>
    <t>3b3b8640f</t>
  </si>
  <si>
    <t>bedfd2700d3d845ebb3e2dab566d31a81225676a</t>
  </si>
  <si>
    <t>bedfd2700</t>
  </si>
  <si>
    <t>Fri, 8 Jan 1999 16:19:28 +0000</t>
  </si>
  <si>
    <t>8f59ea030f8faddee732b3c2c87d4d3234f3d53d</t>
  </si>
  <si>
    <t>8f59ea030</t>
  </si>
  <si>
    <t>d913029c00a6e8d073eb1f75f5c28469d37158fb</t>
  </si>
  <si>
    <t>d913029c0</t>
  </si>
  <si>
    <t>Bugs fixed (windoz). Ramzi.</t>
  </si>
  <si>
    <t>Bugs-fixed-windoz</t>
  </si>
  <si>
    <t>Fri, 8 Jan 1999 15:45:53 +0000</t>
  </si>
  <si>
    <t>b007a5d07ef52bfd9ea72fa570ac38497a0a02e9</t>
  </si>
  <si>
    <t>b007a5d07</t>
  </si>
  <si>
    <t>34ff25ce1f61643ca49c4eb34d76aea14af5d7a4</t>
  </si>
  <si>
    <t>34ff25ce1</t>
  </si>
  <si>
    <t>Fri, 8 Jan 1999 15:45:11 +0000</t>
  </si>
  <si>
    <t>c616b49104ce3da815c8fbb4830b4776ed19030b</t>
  </si>
  <si>
    <t>c616b4910</t>
  </si>
  <si>
    <t>c1915649af3fd4a8ebc554032988ce75cfdedd37</t>
  </si>
  <si>
    <t>c1915649a</t>
  </si>
  <si>
    <t>Bugs fixed (Windoz). Ramzi.</t>
  </si>
  <si>
    <t>Fri, 8 Jan 1999 15:41:26 +0000</t>
  </si>
  <si>
    <t>ed72afe4140e793ca959a7f5f183481cedf4e44e</t>
  </si>
  <si>
    <t>ed72afe41</t>
  </si>
  <si>
    <t>c2e440ee549e5ec72fa4c8a7fd495cd202160e1f</t>
  </si>
  <si>
    <t>c2e440ee5</t>
  </si>
  <si>
    <t>Bugs Fixed. Ramzi.</t>
  </si>
  <si>
    <t>Bugs-Fixed</t>
  </si>
  <si>
    <t>Fri, 8 Jan 1999 15:39:56 +0000</t>
  </si>
  <si>
    <t>fb639f4c89a2d6f7c23c7ebbdc8bddcf70272c66</t>
  </si>
  <si>
    <t>fb639f4c8</t>
  </si>
  <si>
    <t>6be061617fad2ffb3bdcfb2619bd8e4561e2932d</t>
  </si>
  <si>
    <t>6be061617</t>
  </si>
  <si>
    <t>Fri, 8 Jan 1999 15:21:47 +0000</t>
  </si>
  <si>
    <t>84142d3bdfbe6631565f6b87237aef3e9812ef6b</t>
  </si>
  <si>
    <t>84142d3bd</t>
  </si>
  <si>
    <t>5c074b31fda6e85d1b446a3d6905f5aa192b5eec</t>
  </si>
  <si>
    <t>5c074b31f</t>
  </si>
  <si>
    <t>Added the WINNT directories and their *.mak files -Jose</t>
  </si>
  <si>
    <t>Added-the-WINNT-directories-and-their-.mak-files</t>
  </si>
  <si>
    <t>Fri, 8 Jan 1999 14:56:41 +0000</t>
  </si>
  <si>
    <t>37d238e0f58e4a04a79e23d7303fc798ee6661c6</t>
  </si>
  <si>
    <t>37d238e0f</t>
  </si>
  <si>
    <t>e99fbd4abd10e248fb9c2bd281e5e3f9cdf14c00</t>
  </si>
  <si>
    <t>e99fbd4ab</t>
  </si>
  <si>
    <t>JK: Removed a trace message</t>
  </si>
  <si>
    <t>JK-Removed-a-trace-message</t>
  </si>
  <si>
    <t>Fri, 8 Jan 1999 14:37:30 +0000</t>
  </si>
  <si>
    <t>20ac829d91d1849b4b5824c48e5d4ca799d25be5</t>
  </si>
  <si>
    <t>20ac829d9</t>
  </si>
  <si>
    <t>985d7c06d7eb1133c948c130d537a6307ea1d81c</t>
  </si>
  <si>
    <t>985d7c06d</t>
  </si>
  <si>
    <t>* There was no protection against a redirection to a URL with   protocols not handled by Amaya</t>
  </si>
  <si>
    <t>There-was-no-protection-against-a-redirection-to-a-URL-with</t>
  </si>
  <si>
    <t xml:space="preserve">* In case of a redirection error, Amaya would not automatically_x000D_
  terminate the request_x000D_
_x000D_
-Jose_x000D_
</t>
  </si>
  <si>
    <t>Fri, 8 Jan 1999 14:31:34 +0000</t>
  </si>
  <si>
    <t>c54ff578bbd41d5dcd0858956ed5ed64d2f52491</t>
  </si>
  <si>
    <t>c54ff578b</t>
  </si>
  <si>
    <t>64e953c66295f27092fb93b80a9813f2ac0c2bdf</t>
  </si>
  <si>
    <t>64e953c66</t>
  </si>
  <si>
    <t>Bug fixes: - changing Data Cell into Heading Cell provided a bad display - changing browser mode into editor mode didn't restore editing menus of   closed windows. Irene</t>
  </si>
  <si>
    <t>Fri, 8 Jan 1999 13:59:35 +0000</t>
  </si>
  <si>
    <t>27d6157da5985a6d95ad6dd97f50e594aeb4f76c</t>
  </si>
  <si>
    <t>27d6157da</t>
  </si>
  <si>
    <t>8560ac74d6d4c33ee0e83a8d8dd8adfa4b066463</t>
  </si>
  <si>
    <t>8560ac74d</t>
  </si>
  <si>
    <t>Fri, 8 Jan 1999 13:28:29 +0000</t>
  </si>
  <si>
    <t>75eef9853c251241626b17f7e484f53ab5ec3447</t>
  </si>
  <si>
    <t>75eef9853</t>
  </si>
  <si>
    <t>4f30ac7f1c709016b77eb0666d93e22d4cf2e495</t>
  </si>
  <si>
    <t>4f30ac7f1</t>
  </si>
  <si>
    <t>Fixed some mispellings. -Jose</t>
  </si>
  <si>
    <t>Fixed-some-mispellings</t>
  </si>
  <si>
    <t>Fri, 8 Jan 1999 09:02:14 +0000</t>
  </si>
  <si>
    <t>39466c6097876c25bdf794023e4605b4a086170e</t>
  </si>
  <si>
    <t>39466c609</t>
  </si>
  <si>
    <t>4a48cfc09d0417f468881c6739695084b8c15fb3</t>
  </si>
  <si>
    <t>4a48cfc09</t>
  </si>
  <si>
    <t>bug fix:  When several elements are selected, option Default in the Characters or Colors dialog boxes processed only the first element.</t>
  </si>
  <si>
    <t>bug-fix-When-several-elements-are-selected-option-Default-in-the</t>
  </si>
  <si>
    <t>Thu, 7 Jan 1999 17:30:24 +0000</t>
  </si>
  <si>
    <t>e044aa159df8079ddbc2cc2793976098d4c5ea62</t>
  </si>
  <si>
    <t>e044aa159</t>
  </si>
  <si>
    <t>505804117510b8084332abf15ccbd66a79efc8df</t>
  </si>
  <si>
    <t>Bug fix: The Table_of_contents view was screwed up when the document contained form elements (INPUT).</t>
  </si>
  <si>
    <t>Bug-fix-The-Table_of_contents-view-was-screwed-up-when-the-document</t>
  </si>
  <si>
    <t>Thu, 7 Jan 1999 16:28:42 +0000</t>
  </si>
  <si>
    <t>117edfabaf08f47f4df4983434d1c1185c35c5d4</t>
  </si>
  <si>
    <t>117edfaba</t>
  </si>
  <si>
    <t>4a9fc7de2f374a8e0333f8a31cf9ff3ae31c0025</t>
  </si>
  <si>
    <t>4a9fc7de2</t>
  </si>
  <si>
    <t>JK: s/Use_Cache/ENABLE_CACHE/</t>
  </si>
  <si>
    <t>JK-s-Use_Cache-ENABLE_CACHE</t>
  </si>
  <si>
    <t>Thu, 7 Jan 1999 16:23:38 +0000</t>
  </si>
  <si>
    <t>2b9101cc00d48353bf8f594a7605d8a8219a9a92</t>
  </si>
  <si>
    <t>2b9101cc0</t>
  </si>
  <si>
    <t>ad25dd81103ba085667065a2f1af08192fd548f5</t>
  </si>
  <si>
    <t>ad25dd811</t>
  </si>
  <si>
    <t>Doc update (DOUBLECLICKDELAY, ENABLE_CACHE, Timeout change ...)</t>
  </si>
  <si>
    <t>Doc-update-DOUBLECLICKDELAY-ENABLE_CACHE-Timeout-change</t>
  </si>
  <si>
    <t>Thu, 7 Jan 1999 16:20:13 +0000</t>
  </si>
  <si>
    <t>7a3def654d87ef9024fb73728c5399bb0b3404d4</t>
  </si>
  <si>
    <t>7a3def654</t>
  </si>
  <si>
    <t>b95fa6b5be8e70dfbc15a83fa8c8fae430cc679c</t>
  </si>
  <si>
    <t>b95fa6b5b</t>
  </si>
  <si>
    <t>Bug fix in image formatting Irene</t>
  </si>
  <si>
    <t>Bug-fix-in-image-formatting</t>
  </si>
  <si>
    <t>Thu, 7 Jan 1999 16:05:44 +0000</t>
  </si>
  <si>
    <t>64323066476002c945938d5cf6cb8615d5181e93</t>
  </si>
  <si>
    <t>81777f9357c759ee5a12eee91389f27ec2a30239</t>
  </si>
  <si>
    <t>81777f935</t>
  </si>
  <si>
    <t>* When following a link from a document with images which have not yet   been downloaded, a StopTransfer for the first document, although we   were already on the second one.</t>
  </si>
  <si>
    <t>When-following-a-link-from-a-document-with-images-which-have-not-yet</t>
  </si>
  <si>
    <t xml:space="preserve">* Increased the network timeout from 2s to 6s_x000D_
_x000D_
* Temporarily disabled the "server timeout" message as it sometimes appears_x000D_
  when doing a stop (work on progress)_x000D_
_x000D_
* Changed the Cache directive from USE_CACHE to ENABLE_CACHE_x000D_
_x000D_
-Jose_x000D_
</t>
  </si>
  <si>
    <t>Thu, 7 Jan 1999 13:34:40 +0000</t>
  </si>
  <si>
    <t>36e6680f5965f9f86897151e9c84acfa52564dfa</t>
  </si>
  <si>
    <t>36e6680f5</t>
  </si>
  <si>
    <t>0a104387abeb7e5d357efabe2d4ce127925fadf1</t>
  </si>
  <si>
    <t>0a104387a</t>
  </si>
  <si>
    <t>New timeout message</t>
  </si>
  <si>
    <t>New-timeout-message</t>
  </si>
  <si>
    <t>Thu, 7 Jan 1999 13:29:03 +0000</t>
  </si>
  <si>
    <t>0be7d89e85a25bdcdbec4681514a282fa8c9b7fe</t>
  </si>
  <si>
    <t>0be7d89e8</t>
  </si>
  <si>
    <t>567460d54dbed5918be830161fd68827e3f5b567</t>
  </si>
  <si>
    <t>567460d54</t>
  </si>
  <si>
    <t>Bug fixes: in table formatting, image maps, selection, Amaya print Irene</t>
  </si>
  <si>
    <t>Bug-fixes-in-table-formatting-image-maps-selection-Amaya-print</t>
  </si>
  <si>
    <t>Wed, 6 Jan 1999 16:43:25 +0000</t>
  </si>
  <si>
    <t>9546af417dc0ff60eb2c761e88f2051a4b184a46</t>
  </si>
  <si>
    <t>9546af417</t>
  </si>
  <si>
    <t>6c79c5467138e038e9e5be81f9af38229e16a015</t>
  </si>
  <si>
    <t>6c79c5467</t>
  </si>
  <si>
    <t>* When requesting a document from a slow site, pressing the Stop button   before the network connection was established could crash Amaya</t>
  </si>
  <si>
    <t>When-requesting-a-document-from-a-slow-site-pressing-the-Stop-button</t>
  </si>
  <si>
    <t xml:space="preserve">* When downloading a document with images from the net, following any_x000D_
  internal link in the document caused the interruption of the whole download._x000D_
_x000D_
-Jose_x000D_
</t>
  </si>
  <si>
    <t>Tue, 5 Jan 1999 17:19:00 +0000</t>
  </si>
  <si>
    <t>441aa021c19584fc484e5823ecdb68b635ec2983</t>
  </si>
  <si>
    <t>441aa021c</t>
  </si>
  <si>
    <t>df33b680e33bb07650bdd7f50392eba55e0bfe74</t>
  </si>
  <si>
    <t>df33b680e</t>
  </si>
  <si>
    <t>Change the install (/usr/local instead of /usr/local/share). Detection of gcc as current compiler in Makefile.in Bug fix in the graphics creation Irene</t>
  </si>
  <si>
    <t>Change-the-install-usr-local-instead-of-usr-local-share</t>
  </si>
  <si>
    <t>Tue, 5 Jan 1999 13:39:51 +0000</t>
  </si>
  <si>
    <t>783ce7572b90d3c8f6b8e61dd48e4a609597f883</t>
  </si>
  <si>
    <t>783ce7572</t>
  </si>
  <si>
    <t>394f6d762edba9ffa8a2450cea6ee4e0d5876a36</t>
  </si>
  <si>
    <t>394f6d762</t>
  </si>
  <si>
    <t>Erich's update of the de-* dialogue messages</t>
  </si>
  <si>
    <t>Erich-s-update-of-the-de-dialogue-messages</t>
  </si>
  <si>
    <t>Mon, 4 Jan 1999 17:50:33 +0000</t>
  </si>
  <si>
    <t>92b228777040329242dce883b102a4389952b3de</t>
  </si>
  <si>
    <t>92b228777</t>
  </si>
  <si>
    <t>eeeb422b7302779c6f23e18f1c7696180ddee5c8</t>
  </si>
  <si>
    <t>eeeb422b7</t>
  </si>
  <si>
    <t>* There was a memory leak when following an internal link pointing   to an inexistent anchor.</t>
  </si>
  <si>
    <t>There-was-a-memory-leak-when-following-an-internal-link-pointing</t>
  </si>
  <si>
    <t xml:space="preserve">* Links which point to non-existent documents or invalid URLs_x000D_
  are now left in the "active" state, instead of being set to the_x000D_
  "visited" state._x000D_
_x000D_
* Browsing an image from an edited document (and thus requiring the_x000D_
  opening of a new document window), didn't show the image._x000D_
</t>
  </si>
  <si>
    <t>Mon, 4 Jan 1999 17:26:16 +0000</t>
  </si>
  <si>
    <t>f210dc613a952d81c11614b1d3ebac7fffef086f</t>
  </si>
  <si>
    <t>f210dc613</t>
  </si>
  <si>
    <t>a29debfc43047baaf33579c08df110b9efb75f75</t>
  </si>
  <si>
    <t>a29debfc4</t>
  </si>
  <si>
    <t>Updating file Tables.html (Amaya manual)</t>
  </si>
  <si>
    <t>Updating-file-Tables.html-Amaya-manual</t>
  </si>
  <si>
    <t>Mon, 4 Jan 1999 17:24:31 +0000</t>
  </si>
  <si>
    <t>a9e43eb3ee94950a0e31d6cd25f5dbdb8b4a3c7f</t>
  </si>
  <si>
    <t>a9e43eb3e</t>
  </si>
  <si>
    <t>76e90401ddcabb28970055049dd5dfd6f2155557</t>
  </si>
  <si>
    <t>76e90401d</t>
  </si>
  <si>
    <t>Adding picture table.gif</t>
  </si>
  <si>
    <t>Adding-picture-table.gif</t>
  </si>
  <si>
    <t>Mon, 4 Jan 1999 16:47:21 +0000</t>
  </si>
  <si>
    <t>7b0e50493df2103db76d3c0b38090246219bf06a</t>
  </si>
  <si>
    <t>7b0e50493</t>
  </si>
  <si>
    <t>c8ae29688bd52900cf979fb12ed493b3faf668db</t>
  </si>
  <si>
    <t>c8ae29688</t>
  </si>
  <si>
    <t>Thu, 24 Dec 1998 10:33:30 +0000</t>
  </si>
  <si>
    <t>5daec6e178b6584f5a2fa5ce3eb702df27144ce1</t>
  </si>
  <si>
    <t>5daec6e17</t>
  </si>
  <si>
    <t>205f36510f0dec59dbd30b88ce52f9266363f1cc</t>
  </si>
  <si>
    <t>205f36510</t>
  </si>
  <si>
    <t>Wed, 23 Dec 1998 16:06:24 +0000</t>
  </si>
  <si>
    <t>138176d45f8955649277ae8e292bb5a5983653ae</t>
  </si>
  <si>
    <t>138176d45</t>
  </si>
  <si>
    <t>3c2de578d2350401a171311cfc4911877c962493</t>
  </si>
  <si>
    <t>3c2de578d</t>
  </si>
  <si>
    <t>Wed, 23 Dec 1998 14:36:24 +0000</t>
  </si>
  <si>
    <t>7c782148e582d1c816da445bdb2ad9932ebf824b</t>
  </si>
  <si>
    <t>7c782148e</t>
  </si>
  <si>
    <t>0afb17c9f9d3800a2edc8573a9fa860e98a157a4</t>
  </si>
  <si>
    <t>0afb17c9f</t>
  </si>
  <si>
    <t>Avoid to generate en mpty href when linking documents with Amaya The list of displayed boxes was corrupted when a table replaced an empty paragraph in Amaya</t>
  </si>
  <si>
    <t>Avoid-to-generate-en-mpty-href-when-linking-documents-with-Amaya</t>
  </si>
  <si>
    <t>Wed, 23 Dec 1998 12:09:55 +0000</t>
  </si>
  <si>
    <t>3ee7c9659763973d1fa537549e4d93426b81fb34</t>
  </si>
  <si>
    <t>3ee7c9659</t>
  </si>
  <si>
    <t>6e868fb40df46e0fd76aaf3179dc94f418c68b89</t>
  </si>
  <si>
    <t>6e868fb40</t>
  </si>
  <si>
    <t>Tue, 22 Dec 1998 08:33:50 +0000</t>
  </si>
  <si>
    <t>cbc196db0aab592ebcc9576b857de6cf4b9fc601</t>
  </si>
  <si>
    <t>cbc196db0</t>
  </si>
  <si>
    <t>c13f0284eef55f4de4d3cccc246994eab20bc543</t>
  </si>
  <si>
    <t>c13f0284e</t>
  </si>
  <si>
    <t>Mon, 21 Dec 1998 16:03:44 +0000</t>
  </si>
  <si>
    <t>523f6ffc10f50f1c0d1d9b9c0f74406f673781a7</t>
  </si>
  <si>
    <t>523f6ffc1</t>
  </si>
  <si>
    <t>ee62512fcfe38639ecbbc268f803508c35ce24cd</t>
  </si>
  <si>
    <t>ee62512fc</t>
  </si>
  <si>
    <t>Mon, 21 Dec 1998 15:49:46 +0000</t>
  </si>
  <si>
    <t>3093630da9c4fcea566acb717d46b8ee4554c9e6</t>
  </si>
  <si>
    <t>3093630da</t>
  </si>
  <si>
    <t>8f78c3bd89c32a17f12a1cfd77862cf93601122a</t>
  </si>
  <si>
    <t>8f78c3bd8</t>
  </si>
  <si>
    <t>JK: fixing bugs with the stop button. (ii)</t>
  </si>
  <si>
    <t>JK-fixing-bugs-with-the-stop-button.-ii</t>
  </si>
  <si>
    <t>Mon, 21 Dec 1998 13:14:55 +0000</t>
  </si>
  <si>
    <t>60312cb3ca5f3e3d35cf3c7d1acdecee6ff62cb8</t>
  </si>
  <si>
    <t>60312cb3c</t>
  </si>
  <si>
    <t>45df03c0bbe70a0ff8b4f7a5dd47c843c89cfa22</t>
  </si>
  <si>
    <t>45df03c0b</t>
  </si>
  <si>
    <t>Mon, 21 Dec 1998 12:54:50 +0000</t>
  </si>
  <si>
    <t>a1392c1db0cfad14205aa9d2dbb52575fbfd0d13</t>
  </si>
  <si>
    <t>a1392c1db</t>
  </si>
  <si>
    <t>47dd7c89e481e83a346f3d4ced68fb7c7a649974</t>
  </si>
  <si>
    <t>47dd7c89e</t>
  </si>
  <si>
    <t>Mon, 21 Dec 1998 12:54:23 +0000</t>
  </si>
  <si>
    <t>169ccb0bc6d1d802156eded23c7a723b90eca67a</t>
  </si>
  <si>
    <t>169ccb0bc</t>
  </si>
  <si>
    <t>2c7261a9e545412b7aad39ae0616cd25e7d01e8d</t>
  </si>
  <si>
    <t>2c7261a9e</t>
  </si>
  <si>
    <t>Windoz (picture &amp; print dlg), attributes menu.</t>
  </si>
  <si>
    <t>Windoz-picture-print-dlg-attributes-menu</t>
  </si>
  <si>
    <t>Mon, 21 Dec 1998 12:53:41 +0000</t>
  </si>
  <si>
    <t>3842af45e7e819a3987d063462b0eaf5a87eea68</t>
  </si>
  <si>
    <t>3842af45e</t>
  </si>
  <si>
    <t>9a3b0024d2ca735a300a10a8e6cd4e933b408b9e</t>
  </si>
  <si>
    <t>9a3b0024d</t>
  </si>
  <si>
    <t>Mon, 21 Dec 1998 11:57:51 +0000</t>
  </si>
  <si>
    <t>2443b980b7ba5bd060eb96fdf3a85e2bcd49deeb</t>
  </si>
  <si>
    <t>2443b980b</t>
  </si>
  <si>
    <t>0414b0b6b3145ab72aad1f775b1ebe663b6f7a36</t>
  </si>
  <si>
    <t>0414b0b6b</t>
  </si>
  <si>
    <t>JK: debugging the stop button</t>
  </si>
  <si>
    <t>JK-debugging-the-stop-button</t>
  </si>
  <si>
    <t>Mon, 21 Dec 1998 11:50:55 +0000</t>
  </si>
  <si>
    <t>0114ad6eab146c8c5fd5e3c9417707fe82cd3bc2</t>
  </si>
  <si>
    <t>0114ad6ea</t>
  </si>
  <si>
    <t>c0ac3f9226a6b5b40f7cc3742bb70348a60cef78</t>
  </si>
  <si>
    <t>c0ac3f922</t>
  </si>
  <si>
    <t>Thot didn't check the parent element mode when the document was set ReadOnly.</t>
  </si>
  <si>
    <t>Thot-didn-t-check-the-parent-element-mode-when-the-document-was-set-ReadOnly</t>
  </si>
  <si>
    <t>Mon, 21 Dec 1998 11:16:00 +0000</t>
  </si>
  <si>
    <t>960e24a984781e4512581da44792d12402cf933f</t>
  </si>
  <si>
    <t>960e24a98</t>
  </si>
  <si>
    <t>406d0e91522604a080e159a8c69789f893d1784f</t>
  </si>
  <si>
    <t>406d0e915</t>
  </si>
  <si>
    <t>JK: fixed a quoted string</t>
  </si>
  <si>
    <t>JK-fixed-a-quoted-string</t>
  </si>
  <si>
    <t>Mon, 21 Dec 1998 09:59:56 +0000</t>
  </si>
  <si>
    <t>d6a70fef987bda4d9f3b36ed67920ede3933fe10</t>
  </si>
  <si>
    <t>d6a70fef9</t>
  </si>
  <si>
    <t>9320cba4570a913186be5b2fe12ef35e05b0a8ea</t>
  </si>
  <si>
    <t>9320cba45</t>
  </si>
  <si>
    <t>JK: debugging the stop button and the destruction of pipelining requests     Added a kludge to ignore the HT_INTERRUPTED message sent back by libwww     whenever me make a PUT answer.c: some variables weren't initialized and this affected the trace           (debug mode) messages</t>
  </si>
  <si>
    <t>JK-debugging-the-stop-button-and-the-destruction-of-pipelining-requests</t>
  </si>
  <si>
    <t>Mon, 21 Dec 1998 09:45:07 +0000</t>
  </si>
  <si>
    <t>681b5a6bda038a309b29fdfe2b38d182b056e4d1</t>
  </si>
  <si>
    <t>681b5a6bd</t>
  </si>
  <si>
    <t>024ecbca6f91e215f5c79f25cbbd735f93515b6d</t>
  </si>
  <si>
    <t>024ecbca6</t>
  </si>
  <si>
    <t>Adding entity &amp;Vee; to the MathML parser.</t>
  </si>
  <si>
    <t>Adding-entity-Vee-to-the-MathML-parser</t>
  </si>
  <si>
    <t>Mon, 21 Dec 1998 08:49:39 +0000</t>
  </si>
  <si>
    <t>4ad54bdea695129c364a86142a48fb4fcd1d3043</t>
  </si>
  <si>
    <t>4ad54bdea</t>
  </si>
  <si>
    <t>65566fbd7346dc60ece630021649204f3ddf2805</t>
  </si>
  <si>
    <t>65566fbd7</t>
  </si>
  <si>
    <t>Remove the selectection when the document status change (ReadOnly&lt;-&gt;ReadWrite) Irene</t>
  </si>
  <si>
    <t>Remove-the-selectection-when-the-document-status-change-ReadOnly-ReadWrite</t>
  </si>
  <si>
    <t>Mon, 21 Dec 1998 08:49:05 +0000</t>
  </si>
  <si>
    <t>11aeac7bc82a29683b72dcf66f99cf96d14ad350</t>
  </si>
  <si>
    <t>11aeac7bc</t>
  </si>
  <si>
    <t>d276dffb4083d90b481e640ad5a933a5b9e75c14</t>
  </si>
  <si>
    <t>d276dffb4</t>
  </si>
  <si>
    <t>Corrected error for osf1 platform Irene</t>
  </si>
  <si>
    <t>Corrected-error-for-osf1-platform</t>
  </si>
  <si>
    <t>Fri, 18 Dec 1998 18:21:12 +0000</t>
  </si>
  <si>
    <t>9d551e9f43bb43be9c68b0076f7bc7c49d9c6232</t>
  </si>
  <si>
    <t>9d551e9f4</t>
  </si>
  <si>
    <t>b7eb465af2c4c3aff9648ae27f8e56da4f3892d3</t>
  </si>
  <si>
    <t>b7eb465af</t>
  </si>
  <si>
    <t>Move the browser/editor button Irene</t>
  </si>
  <si>
    <t>Move-the-browser-editor-button</t>
  </si>
  <si>
    <t>Fri, 18 Dec 1998 14:07:30 +0000</t>
  </si>
  <si>
    <t>239ba8681d54be4f6358687cfd13a7683c3aa965</t>
  </si>
  <si>
    <t>239ba8681</t>
  </si>
  <si>
    <t>8eb9d9dd1fda67e92ce08c767597b0a413d01509</t>
  </si>
  <si>
    <t>8eb9d9dd1</t>
  </si>
  <si>
    <t>Fri, 18 Dec 1998 12:30:47 +0000</t>
  </si>
  <si>
    <t>d0e7ebfdd18cdfebf6611d528ba5841efd7db888</t>
  </si>
  <si>
    <t>d0e7ebfdd</t>
  </si>
  <si>
    <t>d18a26a4c8b49c8c88809147675308413e26d0a4</t>
  </si>
  <si>
    <t>d18a26a4c</t>
  </si>
  <si>
    <t>Fri, 18 Dec 1998 12:29:46 +0000</t>
  </si>
  <si>
    <t>9ba8c7c293bd8ae705ce560b687038d937ef16ac</t>
  </si>
  <si>
    <t>9ba8c7c29</t>
  </si>
  <si>
    <t>3d979d725274ea83441c1770e4c34d1b75be68c0</t>
  </si>
  <si>
    <t>3d979d725</t>
  </si>
  <si>
    <t>Support of the browser mode window by window. Irene</t>
  </si>
  <si>
    <t>Support-of-the-browser-mode-window-by-window</t>
  </si>
  <si>
    <t>Fri, 18 Dec 1998 11:45:31 +0000</t>
  </si>
  <si>
    <t>1eeda30ebeb873699ccdcf2470e0d42f08a16a2e</t>
  </si>
  <si>
    <t>1eeda30eb</t>
  </si>
  <si>
    <t>6224d3ac3accbc8d4dc21aac616728a68dabe410</t>
  </si>
  <si>
    <t>6224d3ac3</t>
  </si>
  <si>
    <t>Fri, 18 Dec 1998 11:40:31 +0000</t>
  </si>
  <si>
    <t>31d0a6e0a11f383bf81f51ab842e8f89ba2eb073</t>
  </si>
  <si>
    <t>31d0a6e0a</t>
  </si>
  <si>
    <t>2f9ffeb8796a71f3aafb885901ed0a053cb6ea01</t>
  </si>
  <si>
    <t>2f9ffeb87</t>
  </si>
  <si>
    <t>Fixing a bug in the HTML and XML parsers: a question mark within a processing instruction was interpreted as the end of the PI.</t>
  </si>
  <si>
    <t>Fixing-a-bug-in-the-HTML-and-XML-parsers-a-question-mark-within-a</t>
  </si>
  <si>
    <t>Fri, 18 Dec 1998 10:20:22 +0000</t>
  </si>
  <si>
    <t>d2200051331027e51a0798d132ca2848788dd240</t>
  </si>
  <si>
    <t>d22000513</t>
  </si>
  <si>
    <t>08435100da6a7fa76d71276827810b4500bfa299</t>
  </si>
  <si>
    <t>08435100d</t>
  </si>
  <si>
    <t>Updating FAQ.html</t>
  </si>
  <si>
    <t>Updating-FAQ.html</t>
  </si>
  <si>
    <t>Thu, 17 Dec 1998 17:23:54 +0000</t>
  </si>
  <si>
    <t>c0901d6fc6d06ad379ec198e2dfb86a18b654b8f</t>
  </si>
  <si>
    <t>c0901d6fc</t>
  </si>
  <si>
    <t>6f433a3ccbc0162ed8e369738a8599fe73c4cc76</t>
  </si>
  <si>
    <t>6f433a3cc</t>
  </si>
  <si>
    <t>JK: Added code for displaying image URLs and files in the document window</t>
  </si>
  <si>
    <t>JK-Added-code-for-displaying-image-URLs-and-files-in-the-document</t>
  </si>
  <si>
    <t>Thu, 17 Dec 1998 16:56:55 +0000</t>
  </si>
  <si>
    <t>ee779c3c7b3ef9c436cc60ab0d0df824acc20d72</t>
  </si>
  <si>
    <t>ee779c3c7</t>
  </si>
  <si>
    <t>a49314258339bb1be81e69f352d472baee082d65</t>
  </si>
  <si>
    <t>a49314258</t>
  </si>
  <si>
    <t>Thu, 17 Dec 1998 15:22:49 +0000</t>
  </si>
  <si>
    <t>63a4b10f24f5bd86ebf1f363dce0235760890313</t>
  </si>
  <si>
    <t>63a4b10f2</t>
  </si>
  <si>
    <t>281db90ad75efceb63208008fe7ad20e2563158a</t>
  </si>
  <si>
    <t>281db90ad</t>
  </si>
  <si>
    <t>Errors detected on Linux platform Irene</t>
  </si>
  <si>
    <t>Errors-detected-on-Linux-platform</t>
  </si>
  <si>
    <t>Thu, 17 Dec 1998 10:39:00 +0000</t>
  </si>
  <si>
    <t>413c4482639d57e9bf8a700b6e064e9d60b3d9e5</t>
  </si>
  <si>
    <t>413c44826</t>
  </si>
  <si>
    <t>ffa2bdd562f5958da6cd3a1edd1642eb417418cb</t>
  </si>
  <si>
    <t>ffa2bdd56</t>
  </si>
  <si>
    <t>Bug fix: When an empty paragraph was selected and some text typed in that paragraph, stange things hapened, such as a crash under Linux.</t>
  </si>
  <si>
    <t>Bug-fix-When-an-empty-paragraph-was-selected-and-some-text-typed-in-that</t>
  </si>
  <si>
    <t>Wed, 16 Dec 1998 16:26:30 +0000</t>
  </si>
  <si>
    <t>626f76fd8ee367355252906cfe76ebb345060dd4</t>
  </si>
  <si>
    <t>626f76fd8</t>
  </si>
  <si>
    <t>9d8ffab8dc7c6c65dd21f23fe34a2ce4a9cb7eeb</t>
  </si>
  <si>
    <t>9d8ffab8d</t>
  </si>
  <si>
    <t>SGI boxes doesn't have &lt;syslog.h&gt; Irene</t>
  </si>
  <si>
    <t>SGI-boxes-doesn-t-have-syslog.h</t>
  </si>
  <si>
    <t>Wed, 16 Dec 1998 16:09:28 +0000</t>
  </si>
  <si>
    <t>5820bd18cd6b089cc62eb49d142def3eae482de0</t>
  </si>
  <si>
    <t>5820bd18c</t>
  </si>
  <si>
    <t>9f4649b9fcc6225668b571718a7146a03b34439d</t>
  </si>
  <si>
    <t>9f4649b9f</t>
  </si>
  <si>
    <t>Amaya solved background image URI relative to the HTML document instead of the style sheet. A no-repeated background image was displayed even if the top of the creator element was not visible on the screen. + document updates Irene</t>
  </si>
  <si>
    <t>Amaya-solved-background-image-URI-relative-to-the-HTML-document</t>
  </si>
  <si>
    <t>Wed, 16 Dec 1998 15:25:14 +0000</t>
  </si>
  <si>
    <t>66f6b6f1854337aff3fc7320211e1bf973e046d3</t>
  </si>
  <si>
    <t>66f6b6f18</t>
  </si>
  <si>
    <t>4f71d5f7b3f64a48982c1ab6a31382b85ab9a193</t>
  </si>
  <si>
    <t>4f71d5f7b</t>
  </si>
  <si>
    <t>Finish the work on the log file. Allow to fill forms in documents in ReadOnly (help windows). Irene</t>
  </si>
  <si>
    <t>Finish-the-work-on-the-log-file</t>
  </si>
  <si>
    <t>Wed, 16 Dec 1998 10:35:55 +0000</t>
  </si>
  <si>
    <t>c1098c1a5ec2ae143e7cc392059ef0c419b91a4b</t>
  </si>
  <si>
    <t>c1098c1a5</t>
  </si>
  <si>
    <t>5abd2ca74d330631fbbb8ff74d66095e4f87b4c5</t>
  </si>
  <si>
    <t>5abd2ca74</t>
  </si>
  <si>
    <t>JK: libwww 5.2: browsing a non-existent site wasn't generating the usual 	    error message.</t>
  </si>
  <si>
    <t>Tue, 15 Dec 1998 16:39:40 +0000</t>
  </si>
  <si>
    <t>d70a91a181e8f971cb46b8cc7718671e1cd444ec</t>
  </si>
  <si>
    <t>d70a91a18</t>
  </si>
  <si>
    <t>53c965d74d6a32a1311ebbc28b75420ea426589b</t>
  </si>
  <si>
    <t>53c965d74</t>
  </si>
  <si>
    <t>Fixed bugs:  - meta-content was broken  - local Help files were not found and the reload didi restore the ReadOnly  - moving commands Irene</t>
  </si>
  <si>
    <t>Tue, 15 Dec 1998 14:49:59 +0000</t>
  </si>
  <si>
    <t>ee083c552fb9f70077b5c7ea5bc3d69a636c904d</t>
  </si>
  <si>
    <t>ee083c552</t>
  </si>
  <si>
    <t>66c3625453b60ebbcebafd3554836adfd57b6baa</t>
  </si>
  <si>
    <t>66c362545</t>
  </si>
  <si>
    <t>Added code to show the authentication realm + server name during the authentication dialog</t>
  </si>
  <si>
    <t>Added-code-to-show-the-authentication-realm-server-name</t>
  </si>
  <si>
    <t xml:space="preserve">Added the ENABLE_MDA option to switch off MDA (in case there are_x000D_
interoperability problems before the next Amaya release)_x000D_
_x000D_
-Jose_x000D_
</t>
  </si>
  <si>
    <t>Tue, 15 Dec 1998 14:38:10 +0000</t>
  </si>
  <si>
    <t>1708f8543f40407354800eac6f03ea071b1dc33b</t>
  </si>
  <si>
    <t>1708f8543</t>
  </si>
  <si>
    <t>8db43269581ed53b8a3fb1190c7bfaad4e2772e3</t>
  </si>
  <si>
    <t>8db432695</t>
  </si>
  <si>
    <t>JK: added a test for libXp</t>
  </si>
  <si>
    <t>JK-added-a-test-for-libXp</t>
  </si>
  <si>
    <t>Mon, 14 Dec 1998 14:48:38 +0000</t>
  </si>
  <si>
    <t>80a25638ec18266b2705425e516be87a48ce377a</t>
  </si>
  <si>
    <t>80a25638e</t>
  </si>
  <si>
    <t>bd4d2f2a134d558c1ea8f199c936c1e1d2f08bfc</t>
  </si>
  <si>
    <t>bd4d2f2a1</t>
  </si>
  <si>
    <t>JK: libwww 5.2 update, message digest authentication</t>
  </si>
  <si>
    <t>JK-libwww-5.2-update-message-digest-authentication</t>
  </si>
  <si>
    <t>Mon, 14 Dec 1998 09:04:52 +0000</t>
  </si>
  <si>
    <t>1ac98fcc46f4efae96f94558956fc345cb837d24</t>
  </si>
  <si>
    <t>1ac98fcc4</t>
  </si>
  <si>
    <t>c0d748b106a7f63257f7a17f107862c884871d90</t>
  </si>
  <si>
    <t>c0d748b10</t>
  </si>
  <si>
    <t>* Added chapter presentation for Report schema * Enhanced XML support in thotlib * Added API functions : TtaGetAttributeValueFromOriginalName                         TtaGetAttributeValueOriginalName * X-windows cut/paste larger than 255 chars * TtaReadTree did not read attributes on root element</t>
  </si>
  <si>
    <t>Added-chapter-presentation-for-Report-schema</t>
  </si>
  <si>
    <t xml:space="preserve">Warning : Thot application now Reads and write xml_x000D_
	documents by default._x000D_
	You can still read .PIV documents using the toggle_x000D_
	menu in open form and save them (xml support is not_x000D_
	complete yet!) using the Save As menu entry and_x000D_
	selecting Pivot format (the print process still use pivot)._x000D_
_x000D_
Stephane._x000D_
</t>
  </si>
  <si>
    <t>Sat, 12 Dec 1998 11:04:30 +0000</t>
  </si>
  <si>
    <t>af0454ba4780f69000e030d96b2147081c903d5d</t>
  </si>
  <si>
    <t>af0454ba4</t>
  </si>
  <si>
    <t>bb26eb89e16c08f7e02e4848036b48c13409ccf0</t>
  </si>
  <si>
    <t>bb26eb89e</t>
  </si>
  <si>
    <t>There is now a ALT field in the dialogue form to insert images in Amaya. When printing a document, it's now possible to control document URL is printed or not. Improvement of the attributes menu. Irene</t>
  </si>
  <si>
    <t>There-is-now-a-ALT-field-in-the-dialogue-form-to-insert-images-in-Amaya</t>
  </si>
  <si>
    <t>Fri, 11 Dec 1998 17:05:50 +0000</t>
  </si>
  <si>
    <t>f5f4ec012f519c61731bcaf8c4d3b8f9a7f79b5e</t>
  </si>
  <si>
    <t>f5f4ec012</t>
  </si>
  <si>
    <t>8eff0ea915c43ba20e6cd428ebcc4906f98b4e10</t>
  </si>
  <si>
    <t>8eff0ea91</t>
  </si>
  <si>
    <t>Fri, 11 Dec 1998 13:26:34 +0000</t>
  </si>
  <si>
    <t>56a66dac15b4d47fcb54e828831b048c6636ec6e</t>
  </si>
  <si>
    <t>56a66dac1</t>
  </si>
  <si>
    <t>6fc34d87e43be1e528ca8e9fa9aa197bd28d1447</t>
  </si>
  <si>
    <t>6fc34d87e</t>
  </si>
  <si>
    <t>Fri, 11 Dec 1998 13:19:34 +0000</t>
  </si>
  <si>
    <t>5eb3badc34ff305fb0c0266b62e952588d3a0072</t>
  </si>
  <si>
    <t>5eb3badc3</t>
  </si>
  <si>
    <t>3fae6de564c5bbd847698a8b818b8faa3deab375</t>
  </si>
  <si>
    <t>3fae6de56</t>
  </si>
  <si>
    <t>Event attributes like onmousedown, onmousemove, etc. are listed in a Events sub-menu of the menu Attributes. Clean up of the Thotlib. Irene</t>
  </si>
  <si>
    <t>Event-attributes-like-onmousedown-onmousemove-etc.-are-listed-in-a</t>
  </si>
  <si>
    <t>Thu, 10 Dec 1998 08:20:41 +0000</t>
  </si>
  <si>
    <t>55e58081be5342b5cef91c8bebbe2bcf33fe7ba6</t>
  </si>
  <si>
    <t>55e58081b</t>
  </si>
  <si>
    <t>8fc0fdc6f0ee3c308c906c17fc9bcdfbd8d227e1</t>
  </si>
  <si>
    <t>8fc0fdc6f</t>
  </si>
  <si>
    <t>Wed, 9 Dec 1998 10:19:59 +0000</t>
  </si>
  <si>
    <t>b21b385a0c98de22088b60a9dca4c3fbbbb6790f</t>
  </si>
  <si>
    <t>b21b385a0</t>
  </si>
  <si>
    <t>118993a1a2e486a742b2d9d4e20863baa06b39d5</t>
  </si>
  <si>
    <t>118993a1a</t>
  </si>
  <si>
    <t>tentative de configure compitible solaris/Linux Stephane.</t>
  </si>
  <si>
    <t>tentative-de-configure-compitible-solaris-Linux</t>
  </si>
  <si>
    <t>Tue, 8 Dec 1998 11:32:53 +0000</t>
  </si>
  <si>
    <t>4ff5ba052100fb7de38ea618fbdf64cb2c87f9ff</t>
  </si>
  <si>
    <t>4ff5ba052</t>
  </si>
  <si>
    <t>27ccff62ac550a4aafad01b2afde4e0d5bb1b6d1</t>
  </si>
  <si>
    <t>27ccff62a</t>
  </si>
  <si>
    <t>Tue, 8 Dec 1998 10:52:54 +0000</t>
  </si>
  <si>
    <t>16b7d52260cc4ccc0cc167c903d9c551de866ddb</t>
  </si>
  <si>
    <t>16b7d5226</t>
  </si>
  <si>
    <t>ac3840c80a44617c354d187998a2aec3de3b6495</t>
  </si>
  <si>
    <t>ac3840c80</t>
  </si>
  <si>
    <t>Integrate patches which allows to easily compile Amaya on different platforms. Improve the management of the control click for Thot and Amaya. Irene</t>
  </si>
  <si>
    <t>Integrate-patches-which-allows-to-easily-compile-Amaya-on-different-platforms</t>
  </si>
  <si>
    <t>Tue, 8 Dec 1998 08:01:34 +0000</t>
  </si>
  <si>
    <t>f65479a8deddb50d6dffc115a69d31e78117edc6</t>
  </si>
  <si>
    <t>f65479a8d</t>
  </si>
  <si>
    <t>a3128d17a8f7c49015d0a860e78c2c76b346fc16</t>
  </si>
  <si>
    <t>a3128d17a</t>
  </si>
  <si>
    <t>Event for attribute reading were not generated for the the root element's ones not when using TtaReadTree function. Stephane</t>
  </si>
  <si>
    <t>Event-for-attribute-reading-were-not-generated-for-the-the-root-element-s-ones</t>
  </si>
  <si>
    <t>Mon, 7 Dec 1998 17:18:00 +0000</t>
  </si>
  <si>
    <t>410584a918a9f96195068c09f391215963e4bd33</t>
  </si>
  <si>
    <t>410584a91</t>
  </si>
  <si>
    <t>9779f55c1c4a6bd6b5e143cb533b4b8d50103c9a</t>
  </si>
  <si>
    <t>9779f55c1</t>
  </si>
  <si>
    <t>Implementation of Voyager guidelines (When Amaya saves a document in XML)</t>
  </si>
  <si>
    <t>Implementation-of-Voyager-guidelines-When-Amaya-saves-a-document-in-XML</t>
  </si>
  <si>
    <t>Mon, 7 Dec 1998 14:14:33 +0000</t>
  </si>
  <si>
    <t>67586d4b7b05f6ce98cf816a64ae2cd05530bffb</t>
  </si>
  <si>
    <t>67586d4b7</t>
  </si>
  <si>
    <t>6c19bae42a075e614cfd9dbc9d7b04770368a60c</t>
  </si>
  <si>
    <t>6c19bae42</t>
  </si>
  <si>
    <t>Extension to language T: in a Create or Write rule, an attribute name can now be preceded by keyword Translated.  In that case, the attribute value is translated according to tables specified in section TEXTTRANSLATE. This applies only to text attributes.</t>
  </si>
  <si>
    <t>Extension-to-language-T-in-a-Create-or-Write-rule-an-attribute-name</t>
  </si>
  <si>
    <t xml:space="preserve">This extension is used in Amaya for converting the content of some_x000D_
HTML attributes.  For instance, in a ALT attribute, character '&amp;' is_x000D_
converted into '&amp;amp;'_x000D_
_x000D_
VQ._x000D_
</t>
  </si>
  <si>
    <t>Mon, 7 Dec 1998 12:01:57 +0000</t>
  </si>
  <si>
    <t>f2bf7b98e9de30cd7f5b6d0aef8aa21e9689ca67</t>
  </si>
  <si>
    <t>f2bf7b98e</t>
  </si>
  <si>
    <t>53af158d02313fe286c46f47fe9dc01ab89dba3c</t>
  </si>
  <si>
    <t>53af158d0</t>
  </si>
  <si>
    <t>Update of thotlib/sysdep.h to be compiled on HPUX Bug fix: Control Click generated bad dimensions when the original rules were relative dimensions. Irene</t>
  </si>
  <si>
    <t>Update-of-thotlib-sysdep.h-to-be-compiled-on-HPUX</t>
  </si>
  <si>
    <t>Fri, 4 Dec 1998 14:55:12 +0000</t>
  </si>
  <si>
    <t>4c3f70b4e4cfeb86b82c39ebc6b2b9d9a63b19f9</t>
  </si>
  <si>
    <t>4c3f70b4e</t>
  </si>
  <si>
    <t>cf07d008d993851b5d9080c85f268ceffc8a2fd5</t>
  </si>
  <si>
    <t>cf07d008d</t>
  </si>
  <si>
    <t>Thu, 3 Dec 1998 13:06:39 +0000</t>
  </si>
  <si>
    <t>36a8f68beef5f98b29ad5c8a43f3f9ced8a33626</t>
  </si>
  <si>
    <t>36a8f68be</t>
  </si>
  <si>
    <t>bba33d18ed4ed050a660d5099cb32859a2d8f343</t>
  </si>
  <si>
    <t>bba33d18e</t>
  </si>
  <si>
    <t>When the user clicks on 'Reload', Amaya stores the current position and goes to it automatically after reloading.</t>
  </si>
  <si>
    <t>When-the-user-clicks-on-Reload-Amaya-stores-the-current-position-and</t>
  </si>
  <si>
    <t>Wed, 2 Dec 1998 16:37:01 +0000</t>
  </si>
  <si>
    <t>54011ffaed51e9f8a250f7326c0bc7e1867658ec</t>
  </si>
  <si>
    <t>54011ffae</t>
  </si>
  <si>
    <t>5cf7d0d8b314583940384b41d2b7f174d3657900</t>
  </si>
  <si>
    <t>5cf7d0d8b</t>
  </si>
  <si>
    <t>When an inline element such as EM, B or TT is removed, the character strings it contains are merged with the sibling elements whenever possible.</t>
  </si>
  <si>
    <t>When-an-inline-element-such-as-EM-B-or-TT-is-removed-the-character</t>
  </si>
  <si>
    <t>Tue, 1 Dec 1998 14:25:08 +0000</t>
  </si>
  <si>
    <t>aa09885ee5b4dc8f465b1e1d97bcb0baa209f138</t>
  </si>
  <si>
    <t>aa09885ee</t>
  </si>
  <si>
    <t>e5f77429637da614f1bc8607de8c3a81178e99cb</t>
  </si>
  <si>
    <t>e5f774296</t>
  </si>
  <si>
    <t>Fri, 27 Nov 1998 15:58:21 +0000</t>
  </si>
  <si>
    <t>c41cea7a21b6e5ac512d713feac843bf4fdb9ccc</t>
  </si>
  <si>
    <t>c41cea7a2</t>
  </si>
  <si>
    <t>e3aa5c3e0d16490efd181991f5d23701cf915270</t>
  </si>
  <si>
    <t>e3aa5c3e0</t>
  </si>
  <si>
    <t>Log Files. Ramzi</t>
  </si>
  <si>
    <t>Log-Files</t>
  </si>
  <si>
    <t>Fri, 27 Nov 1998 15:41:51 +0000</t>
  </si>
  <si>
    <t>74950e09e2c0e9a32cda367a6698908589edcd2c</t>
  </si>
  <si>
    <t>74950e09e</t>
  </si>
  <si>
    <t>74adcae467f6826ad0309b40d8412dd874208700</t>
  </si>
  <si>
    <t>74adcae46</t>
  </si>
  <si>
    <t>Log Files Ramzi.</t>
  </si>
  <si>
    <t>Fri, 27 Nov 1998 15:41:19 +0000</t>
  </si>
  <si>
    <t>40832c022602db3ce98dae4ff7930b80b9d20499</t>
  </si>
  <si>
    <t>40832c022</t>
  </si>
  <si>
    <t>a469606409034da3b6035071e73d66da60bbc0c8</t>
  </si>
  <si>
    <t>a46960640</t>
  </si>
  <si>
    <t>Log Files. Ramzi.</t>
  </si>
  <si>
    <t>Fri, 27 Nov 1998 15:40:34 +0000</t>
  </si>
  <si>
    <t>49dfed4ab4417fda86f82c8cb73b6228515dec8c</t>
  </si>
  <si>
    <t>49dfed4ab</t>
  </si>
  <si>
    <t>bbc610a6c98539b4d090a4d44ffb5e4dd632308e</t>
  </si>
  <si>
    <t>bbc610a6c</t>
  </si>
  <si>
    <t>Avoid warnings at compile time and fix a bug in Control click Irene</t>
  </si>
  <si>
    <t>Avoid-warnings-at-compile-time-and-fix-a-bug-in-Control-click</t>
  </si>
  <si>
    <t>Fri, 27 Nov 1998 10:40:10 +0000</t>
  </si>
  <si>
    <t>95068009f47dd35a684168a597e83c785ba9aeda</t>
  </si>
  <si>
    <t>95068009f</t>
  </si>
  <si>
    <t>d53bf77a08407d4fb73a82ea24a196fe43737dbd</t>
  </si>
  <si>
    <t>d53bf77a0</t>
  </si>
  <si>
    <t>The table structure was broken when a new cell was inserted Irene</t>
  </si>
  <si>
    <t>The-table-structure-was-broken-when-a-new-cell-was-inserted</t>
  </si>
  <si>
    <t>Wed, 25 Nov 1998 14:47:11 +0000</t>
  </si>
  <si>
    <t>ec57bbf5777ae2df9e6dfa7a567a9793a23c456e</t>
  </si>
  <si>
    <t>ec57bbf57</t>
  </si>
  <si>
    <t>f7542fbdfaba256feab4b9bb851215230e63ae88</t>
  </si>
  <si>
    <t>f7542fbdf</t>
  </si>
  <si>
    <t>Wed, 25 Nov 1998 13:42:27 +0000</t>
  </si>
  <si>
    <t>c87060289a1805f7d23c26059c5b5ae20c138da2</t>
  </si>
  <si>
    <t>c87060289</t>
  </si>
  <si>
    <t>793eb77403ae1a3f2a883960689b8c4da6ff5b84</t>
  </si>
  <si>
    <t>793eb7740</t>
  </si>
  <si>
    <t>Makefile dependencies are broken: MathML.h was not generated before compiling trans.c Irene</t>
  </si>
  <si>
    <t>Makefile-dependencies-are-broken-MathML.h-was-not-generated-before-compiling</t>
  </si>
  <si>
    <t>Wed, 25 Nov 1998 11:35:50 +0000</t>
  </si>
  <si>
    <t>2a761ecec42ad088c10e8b84154da36ad0633413</t>
  </si>
  <si>
    <t>2a761ecec</t>
  </si>
  <si>
    <t>d5c40f4e32d9830fce110e147025afc50ea78e46</t>
  </si>
  <si>
    <t>d5c40f4e3</t>
  </si>
  <si>
    <t>Tue, 24 Nov 1998 13:30:40 +0000</t>
  </si>
  <si>
    <t>cac086afc721570585f4e59d25a184d18c42c855</t>
  </si>
  <si>
    <t>cac086afc</t>
  </si>
  <si>
    <t>b24873751f2d3c8dea267062f43e89504e9e4f3c</t>
  </si>
  <si>
    <t>b24873751</t>
  </si>
  <si>
    <t>Restore the availability to click directly the content of a target anchor. Amaya tended to raise windows too often. Irene</t>
  </si>
  <si>
    <t>Restore-the-availability-to-click-directly-the-content-of-a-target-anchor</t>
  </si>
  <si>
    <t>Tue, 24 Nov 1998 12:04:33 +0000</t>
  </si>
  <si>
    <t>54fa8ca5da6dda077b9ce2404737f64a51a8f5a9</t>
  </si>
  <si>
    <t>54fa8ca5d</t>
  </si>
  <si>
    <t>f4a0737884cf75653a61678549586187af187252</t>
  </si>
  <si>
    <t>f4a073788</t>
  </si>
  <si>
    <t>Corrected a bug due to a bad use of MAX_NAME_LEN constant. Stephane</t>
  </si>
  <si>
    <t>Corrected-a-bug-due-to-a-bad-use-of-MAX_NAME_LEN-constant</t>
  </si>
  <si>
    <t>Tue, 24 Nov 1998 08:14:20 +0000</t>
  </si>
  <si>
    <t>af6fd34de633389aa06482e84b6a0de75370e345</t>
  </si>
  <si>
    <t>af6fd34de</t>
  </si>
  <si>
    <t>bad1e13f2a770cfa0640cae33e945800b31ede81</t>
  </si>
  <si>
    <t>bad1e13f2</t>
  </si>
  <si>
    <t>Corrected a bug due to a bad use of MAX_NAME_LEN constant. Corrected a little bug in Rapport P schema Another about transformations and natures in amaya Stephane</t>
  </si>
  <si>
    <t>Tue, 24 Nov 1998 08:13:12 +0000</t>
  </si>
  <si>
    <t>24c79b775d541b2be05151f8b5d89a1a46e05e62</t>
  </si>
  <si>
    <t>24c79b775</t>
  </si>
  <si>
    <t>129e73725f7d1361cb11e9c77036cc157234d742</t>
  </si>
  <si>
    <t>129e73725</t>
  </si>
  <si>
    <t>Mon, 23 Nov 1998 14:54:14 +0000</t>
  </si>
  <si>
    <t>ec9372c71fddc58f6474706d24f69578bd7f4d0d</t>
  </si>
  <si>
    <t>ec9372c71</t>
  </si>
  <si>
    <t>129dac3b67ae75afdfe947ef8fa310ee63ade1da</t>
  </si>
  <si>
    <t>129dac3b6</t>
  </si>
  <si>
    <t>Non initialized variable Irene</t>
  </si>
  <si>
    <t>Non-initialized-variable</t>
  </si>
  <si>
    <t>Fri, 13 Nov 1998 17:38:00 +0000</t>
  </si>
  <si>
    <t>e94731eca2375269cd34d2f6787e32af8efff302</t>
  </si>
  <si>
    <t>e94731eca</t>
  </si>
  <si>
    <t>461d00ccc74ddd64e61a098a219509d3c3cefbbc</t>
  </si>
  <si>
    <t>461d00ccc</t>
  </si>
  <si>
    <t>Doc updates and bug fix in the selection. Irene</t>
  </si>
  <si>
    <t>Doc-updates-and-bug-fix-in-the-selection</t>
  </si>
  <si>
    <t>Fri, 13 Nov 1998 16:08:39 +0000</t>
  </si>
  <si>
    <t>e047c495687bef8fa04bc518f50ed3e06a574070</t>
  </si>
  <si>
    <t>e047c4956</t>
  </si>
  <si>
    <t>ff299165cca7c12ee977eb021eb7b7034ced8016</t>
  </si>
  <si>
    <t>ff299165c</t>
  </si>
  <si>
    <t>Allow "" within style attribute Support tables with invalid percent widths Irene</t>
  </si>
  <si>
    <t>Allow-within-style-attribute</t>
  </si>
  <si>
    <t>Fri, 13 Nov 1998 14:13:07 +0000</t>
  </si>
  <si>
    <t>2142e41f671c32764c24fa24fd984fd533a1675a</t>
  </si>
  <si>
    <t>2142e41f6</t>
  </si>
  <si>
    <t>bf773051172f260b28c5746d0fbe99b34a828273</t>
  </si>
  <si>
    <t>bf7730511</t>
  </si>
  <si>
    <t>A new stuff on table and matrix editing Irene</t>
  </si>
  <si>
    <t>A-new-stuff-on-table-and-matrix-editing</t>
  </si>
  <si>
    <t>Thu, 12 Nov 1998 15:18:50 +0000</t>
  </si>
  <si>
    <t>8777461c6458d8fcc106f5c636e6ad3a80f09099</t>
  </si>
  <si>
    <t>8777461c6</t>
  </si>
  <si>
    <t>f060a9011d8e27d7d44d6d430e5b36124b1c882d</t>
  </si>
  <si>
    <t>f060a9011</t>
  </si>
  <si>
    <t>Command Apply Class did not work always, especially when current selection was crossing elements at different levels.</t>
  </si>
  <si>
    <t>Command-Apply-Class-did-not-work-always-especially-when-current-selection</t>
  </si>
  <si>
    <t>Sat, 7 Nov 1998 11:46:07 +0000</t>
  </si>
  <si>
    <t>ed9f41b0c555fd77b3c8260efb8100566a51dbb1</t>
  </si>
  <si>
    <t>ed9f41b0c</t>
  </si>
  <si>
    <t>b5ea4df1ab8ad5ffd80d71b607f5aeeebd6887af</t>
  </si>
  <si>
    <t>b5ea4df1a</t>
  </si>
  <si>
    <t>2D Vector graphics (Windoz). Ramzi.</t>
  </si>
  <si>
    <t>2D-Vector-graphics-Windoz</t>
  </si>
  <si>
    <t>Fri, 6 Nov 1998 11:06:18 +0000</t>
  </si>
  <si>
    <t>2943442d235d936a02ddbf57705836cca9c18555</t>
  </si>
  <si>
    <t>2943442d2</t>
  </si>
  <si>
    <t>6ae347bcc510aa69a4d05f80c1b28c036cf29e9e</t>
  </si>
  <si>
    <t>6ae347bcc</t>
  </si>
  <si>
    <t>Thot compilers (Windoz) Ramzi</t>
  </si>
  <si>
    <t>Thot-compilers-Windoz</t>
  </si>
  <si>
    <t>Fri, 6 Nov 1998 11:05:05 +0000</t>
  </si>
  <si>
    <t>6c17f79833279a9b5f25c30d2448dd43154fc2fd</t>
  </si>
  <si>
    <t>6c17f7983</t>
  </si>
  <si>
    <t>6ae82024d83868cabab41b6a8edb9d4684c81dd4</t>
  </si>
  <si>
    <t>6ae82024d</t>
  </si>
  <si>
    <t>Thot compilers windoz. Ramzi.</t>
  </si>
  <si>
    <t>Thot-compilers-windoz</t>
  </si>
  <si>
    <t>Fri, 6 Nov 1998 11:03:22 +0000</t>
  </si>
  <si>
    <t>cd0d94ebdafd54f0ec9e0280c9fe67e201db0766</t>
  </si>
  <si>
    <t>cd0d94ebd</t>
  </si>
  <si>
    <t>2b94595064b6c393d784f45b3dd1b36065249616</t>
  </si>
  <si>
    <t>2b9459506</t>
  </si>
  <si>
    <t>Thot compilers for windoz. Ramzi</t>
  </si>
  <si>
    <t>Thot-compilers-for-windoz</t>
  </si>
  <si>
    <t>Fri, 6 Nov 1998 11:01:50 +0000</t>
  </si>
  <si>
    <t>9a3d0323fcba8cec32af6547c11e9a2a445944a8</t>
  </si>
  <si>
    <t>9a3d0323f</t>
  </si>
  <si>
    <t>01602460261654d2d27b0805da9131d2555f4a46</t>
  </si>
  <si>
    <t>2D Graphics (Windoz). Ramzi.</t>
  </si>
  <si>
    <t>2D-Graphics-Windoz</t>
  </si>
  <si>
    <t>Fri, 6 Nov 1998 10:57:58 +0000</t>
  </si>
  <si>
    <t>73bfceb5ed863b26a3918d5b52545c06941a7ac6</t>
  </si>
  <si>
    <t>73bfceb5e</t>
  </si>
  <si>
    <t>26e8207299d4d4131263c1094debd9bf2d22bd3d</t>
  </si>
  <si>
    <t>26e820729</t>
  </si>
  <si>
    <t>Thot compilers for windoz. Ramzi.</t>
  </si>
  <si>
    <t>Fri, 6 Nov 1998 10:55:59 +0000</t>
  </si>
  <si>
    <t>7f4eabb4d13848965bda86ab0dae019d8cd5912e</t>
  </si>
  <si>
    <t>7f4eabb4d</t>
  </si>
  <si>
    <t>7d5a8ef8592e0be4e580e001ad4d50146c36fdca</t>
  </si>
  <si>
    <t>7d5a8ef85</t>
  </si>
  <si>
    <t>Fri, 6 Nov 1998 10:53:49 +0000</t>
  </si>
  <si>
    <t>048d9a9c2168d87ed75d65bd033a0b5633e34e8d</t>
  </si>
  <si>
    <t>048d9a9c2</t>
  </si>
  <si>
    <t>41d34e5d148dbf5aef0646a94b57724339b7e084</t>
  </si>
  <si>
    <t>41d34e5d1</t>
  </si>
  <si>
    <t>Thot Compilers for windoz. Ramwi.</t>
  </si>
  <si>
    <t>Thot-Compilers-for-windoz</t>
  </si>
  <si>
    <t>Fri, 6 Nov 1998 10:51:28 +0000</t>
  </si>
  <si>
    <t>a38c16e2c75b46fb9169f2c643937e000f33c4ea</t>
  </si>
  <si>
    <t>a38c16e2c</t>
  </si>
  <si>
    <t>12f5bdacb9b36d83827887bbfe226ef8b0883820</t>
  </si>
  <si>
    <t>12f5bdacb</t>
  </si>
  <si>
    <t>New directory opera/cpp/winnt cpp DLL Ramzi.</t>
  </si>
  <si>
    <t>New-directory-opera-cpp-winnt</t>
  </si>
  <si>
    <t>Fri, 6 Nov 1998 10:40:05 +0000</t>
  </si>
  <si>
    <t>d8d30ee86d8ea595eb967a4f8cb4da8806ff204c</t>
  </si>
  <si>
    <t>d8d30ee86</t>
  </si>
  <si>
    <t>66e93bbc311c60337b410bee137d8d7e65a2c097</t>
  </si>
  <si>
    <t>66e93bbc3</t>
  </si>
  <si>
    <t>New directory opera/cpp/i386 cpp DLL Ramzi.</t>
  </si>
  <si>
    <t>New-directory-opera-cpp-i386</t>
  </si>
  <si>
    <t>Fri, 6 Nov 1998 10:36:29 +0000</t>
  </si>
  <si>
    <t>2acc81e767cc0d9ff5aca0ecd7b6cd328615bcfe</t>
  </si>
  <si>
    <t>2acc81e76</t>
  </si>
  <si>
    <t>b69d5d02a35474d879752c6e86b7b00ec46f4afc</t>
  </si>
  <si>
    <t>b69d5d02a</t>
  </si>
  <si>
    <t>Thot Compilers for Windows. CPP: a new directory opera/cpp      cpp is used as a DLL. Ramzi.</t>
  </si>
  <si>
    <t>Thot-Compilers-for-Windows</t>
  </si>
  <si>
    <t>Fri, 6 Nov 1998 10:23:11 +0000</t>
  </si>
  <si>
    <t>4ca939097246137183fbac2ac5fc90f69e63ac02</t>
  </si>
  <si>
    <t>4ca939097</t>
  </si>
  <si>
    <t>ea9823b341dd2daee3fdaa15c38e244a8c53c343</t>
  </si>
  <si>
    <t>ea9823b34</t>
  </si>
  <si>
    <t>Fixed bug: when an image has a width given in % and is surrounded by an anchor, the % should relate to the enclosing paragraph. Optimize the Thot formatter. Irene</t>
  </si>
  <si>
    <t>Fixed-bug-when-an-image-has-a-width-given-in-and-is-surrounded</t>
  </si>
  <si>
    <t>Wed, 4 Nov 1998 10:20:52 +0000</t>
  </si>
  <si>
    <t>5c8763c3cdd6544c242cc7e4104a630917009474</t>
  </si>
  <si>
    <t>5c8763c3c</t>
  </si>
  <si>
    <t>8a43bf93dae4b707e98d80d8ce090bbcabf2178c</t>
  </si>
  <si>
    <t>8a43bf93d</t>
  </si>
  <si>
    <t>Major change in the menu Types and new functions to optimize and improve the table editing. Irene</t>
  </si>
  <si>
    <t>Major-change-in-the-menu-Types-and-new-functions-to-optimize-and-improve</t>
  </si>
  <si>
    <t>Fri, 30 Oct 1998 17:14:18 +0000</t>
  </si>
  <si>
    <t>4092a04b2e1164c18a60991a44e7db21566a4c72</t>
  </si>
  <si>
    <t>4092a04b2</t>
  </si>
  <si>
    <t>edbc711ba5aae488c512f746e8edb401df504cfc</t>
  </si>
  <si>
    <t>edbc711ba</t>
  </si>
  <si>
    <t>JK: Some comment changes</t>
  </si>
  <si>
    <t>JK-Some-comment-changes</t>
  </si>
  <si>
    <t>Fri, 30 Oct 1998 13:37:53 +0000</t>
  </si>
  <si>
    <t>f0974594da6fa45d883a845b325ffdefd352acec</t>
  </si>
  <si>
    <t>f0974594d</t>
  </si>
  <si>
    <t>9c0343a33bb1ba24a43d41cf99766574c59b5c16</t>
  </si>
  <si>
    <t>9c0343a33</t>
  </si>
  <si>
    <t>JK: restores the old name in case of error</t>
  </si>
  <si>
    <t>JK-restores-the-old-name-in-case-of-error</t>
  </si>
  <si>
    <t>Fri, 30 Oct 1998 13:37:18 +0000</t>
  </si>
  <si>
    <t>936fa67411041f5bb2f06263c6ade51d4d4db1bd</t>
  </si>
  <si>
    <t>936fa6741</t>
  </si>
  <si>
    <t>8934350a971b6d945490a08e49cf7beab5b72eb8</t>
  </si>
  <si>
    <t>8934350a9</t>
  </si>
  <si>
    <t>JK: The old file is now stored as filename.old and the new file takes the name     of the precedent file</t>
  </si>
  <si>
    <t>JK-The-old-file-is-now-stored-as-filename.old-and-the-new-file-takes-the-name</t>
  </si>
  <si>
    <t>Fri, 30 Oct 1998 13:35:45 +0000</t>
  </si>
  <si>
    <t>36b5d8991da957a8b05e6335274b73951d3c550e</t>
  </si>
  <si>
    <t>36b5d8991</t>
  </si>
  <si>
    <t>3f79b25e9f29c83bfd02cd098cc6b70c23eaf2c4</t>
  </si>
  <si>
    <t>3f79b25e9</t>
  </si>
  <si>
    <t>Bug fix: creating a FIELDSET within a FORM was not allowed by HTML.S</t>
  </si>
  <si>
    <t>Bug-fix-creating-a-FIELDSET-within-a-FORM-was-not-allowed-by-HTML.S</t>
  </si>
  <si>
    <t>Tue, 27 Oct 1998 13:48:09 +0000</t>
  </si>
  <si>
    <t>c7f6228e536e7d9b972d01f146cca28c57f108b5</t>
  </si>
  <si>
    <t>c7f6228e5</t>
  </si>
  <si>
    <t>ff5e0fa96caf0d87db58440075176b0ff8cb0be0</t>
  </si>
  <si>
    <t>ff5e0fa96</t>
  </si>
  <si>
    <t>Bug fix: Amaya crashed when a text selection was replaced by a character. Irene</t>
  </si>
  <si>
    <t>Bug-fix-Amaya-crashed-when-a-text-selection-was-replaced-by-a-character</t>
  </si>
  <si>
    <t>Tue, 27 Oct 1998 10:51:11 +0000</t>
  </si>
  <si>
    <t>1ca7c504eafc79757df762233b72fb6ad210e4bc</t>
  </si>
  <si>
    <t>1ca7c504e</t>
  </si>
  <si>
    <t>09110c1a9fb19b3b9d124f84b24248e8d56ca2c4</t>
  </si>
  <si>
    <t>09110c1a9</t>
  </si>
  <si>
    <t>Implementing FIELDSET and LEGEND elements from HTML 4.0</t>
  </si>
  <si>
    <t>Implementing-FIELDSET-and-LEGEND-elements-from-HTML-4.0</t>
  </si>
  <si>
    <t xml:space="preserve">Changing document status to Modified when a class attribute is added to_x000D_
or removed from an element._x000D_
_x000D_
VQ._x000D_
</t>
  </si>
  <si>
    <t>Tue, 27 Oct 1998 10:06:36 +0000</t>
  </si>
  <si>
    <t>2b948a7347defe0a17dbe8c91b920491bafe22de</t>
  </si>
  <si>
    <t>2b948a734</t>
  </si>
  <si>
    <t>a8e595d5f19a14812ba9caf9f40928663caf26a3</t>
  </si>
  <si>
    <t>a8e595d5f</t>
  </si>
  <si>
    <t>Fixed bug in Selection with Deferred mode Irene</t>
  </si>
  <si>
    <t>Fixed-bug-in-Selection-with-Deferred-mode</t>
  </si>
  <si>
    <t>Mon, 26 Oct 1998 17:26:47 +0000</t>
  </si>
  <si>
    <t>737ca5c2a49c6747ee966c7211d3d67d67a00f2e</t>
  </si>
  <si>
    <t>737ca5c2a</t>
  </si>
  <si>
    <t>f39e27a0dee3449757a0ebee5f015c0dc8d7a890</t>
  </si>
  <si>
    <t>f39e27a0d</t>
  </si>
  <si>
    <t>Added an item in menu Types/Form to create OPTGROUP elements Added a transformation rule in HTML.trans to flatten SELECT elements that contain OPTGROUP elements.</t>
  </si>
  <si>
    <t>Added-an-item-in-menu-Types-Form-to-create-OPTGROUP-elements</t>
  </si>
  <si>
    <t>Mon, 26 Oct 1998 14:54:46 +0000</t>
  </si>
  <si>
    <t>941e6a4ab5aa56be56d61f8e6493e18e41caee90</t>
  </si>
  <si>
    <t>941e6a4ab</t>
  </si>
  <si>
    <t>47dcecd00b733ff8624e1c862f3173dd1bcbf30c</t>
  </si>
  <si>
    <t>47dcecd00</t>
  </si>
  <si>
    <t>Amaya asks the number of rows and columns the user wants when a new table is created. Amaya constrained the structure and reordered Meta, Script, Link, Style elements.</t>
  </si>
  <si>
    <t>Amaya-asks-the-number-of-rows-and-columns-the-user-wants-when-a-new-table</t>
  </si>
  <si>
    <t>Mon, 26 Oct 1998 13:48:21 +0000</t>
  </si>
  <si>
    <t>0a98f7195453449ee461cc50b7437f08331b3bc6</t>
  </si>
  <si>
    <t>0a98f7195</t>
  </si>
  <si>
    <t>d68d600fa52fd18a782efb3af6afef0bdd3f0227</t>
  </si>
  <si>
    <t>d68d600fa</t>
  </si>
  <si>
    <t>HTML 4.0 extension: OPTGROUP element</t>
  </si>
  <si>
    <t>HTML-4.0-extension-OPTGROUP-element</t>
  </si>
  <si>
    <t xml:space="preserve">  element OPTGROUP is recognized by the HTML parser, cascade menus_x000D_
  are built by Amaya when a SELECT element contains OPTGROUP elements_x000D_
  and the correct request is sent to the server when a form contains_x000D_
  SELECT menus with OPTGROUP elements_x000D_
_x000D_
VQ_x000D_
</t>
  </si>
  <si>
    <t>Mon, 26 Oct 1998 11:21:02 +0000</t>
  </si>
  <si>
    <t>c9e20da2b07dcbf01abf8504e5ea89ff6e4ed091</t>
  </si>
  <si>
    <t>c9e20da2b</t>
  </si>
  <si>
    <t>e662092422da7890fb2d4f87865695e98bc2766d</t>
  </si>
  <si>
    <t>e66209242</t>
  </si>
  <si>
    <t>JK: cvs test</t>
  </si>
  <si>
    <t>JK-cvs-test</t>
  </si>
  <si>
    <t>Fri, 23 Oct 1998 13:00:52 +0000</t>
  </si>
  <si>
    <t>7b49e2bb512eae010b96f7a1662a8c4508bf1cd6</t>
  </si>
  <si>
    <t>7b49e2bb5</t>
  </si>
  <si>
    <t>1d4b188050aa36524b013ce60fa1d83bb5f1767d</t>
  </si>
  <si>
    <t>1d4b18805</t>
  </si>
  <si>
    <t>Thu, 22 Oct 1998 13:11:49 +0000</t>
  </si>
  <si>
    <t>33a4eb6f3d45dc692db06709dab9991ba427623b</t>
  </si>
  <si>
    <t>33a4eb6f3</t>
  </si>
  <si>
    <t>0e39fc7482600725b7653966377a5ace183fde19</t>
  </si>
  <si>
    <t>0e39fc748</t>
  </si>
  <si>
    <t>Bug fixes in table formatting: * Amaya wasn't able to find the correct cell width when the contents of   this cell was centered. * When a table of a given width included constrained and unconstrained cells   the result could be incorrect. Irene</t>
  </si>
  <si>
    <t>Bug-fixes-in-table-formatting</t>
  </si>
  <si>
    <t>Tue, 20 Oct 1998 12:53:25 +0000</t>
  </si>
  <si>
    <t>1702c1abd1bd0af4a7d30a7a2cadaff9b1852f72</t>
  </si>
  <si>
    <t>1702c1abd</t>
  </si>
  <si>
    <t>dccba041d9f4ed552076e2a75113fb3bca7d0b9f</t>
  </si>
  <si>
    <t>dccba041d</t>
  </si>
  <si>
    <t>A new API function TtaSearchTypedElementInTree for Arnaud An update of HTMLP.P to display table alignments Irene</t>
  </si>
  <si>
    <t>A-new-API-function-TtaSearchTypedElementInTree-for-Arnaud</t>
  </si>
  <si>
    <t>Mon, 19 Oct 1998 14:16:00 +0000</t>
  </si>
  <si>
    <t>2e2bdac4aa937a85e571fef9abd0e54dd12c535e</t>
  </si>
  <si>
    <t>2e2bdac4a</t>
  </si>
  <si>
    <t>693c812149b140935aa0a3d8afbdd8b88ce30876</t>
  </si>
  <si>
    <t>693c81214</t>
  </si>
  <si>
    <t>removed warning stephane</t>
  </si>
  <si>
    <t>removed-warning</t>
  </si>
  <si>
    <t>Sun, 18 Oct 1998 06:26:36 +0000</t>
  </si>
  <si>
    <t>057e5a40382a57c580a235bbf8c2fefddf409a56</t>
  </si>
  <si>
    <t>057e5a403</t>
  </si>
  <si>
    <t>5e00cc4dacbab82dcc5644766cdbda2b4f10f71f</t>
  </si>
  <si>
    <t>5e00cc4da</t>
  </si>
  <si>
    <t>forgot that table ressources broke Amaya compile Steph</t>
  </si>
  <si>
    <t>forgot-that-table-ressources-broke-Amaya-compile</t>
  </si>
  <si>
    <t>Sun, 18 Oct 1998 06:22:12 +0000</t>
  </si>
  <si>
    <t>1b56accc753283632b7350a35139036bd3e5d4b4</t>
  </si>
  <si>
    <t>1b56accc7</t>
  </si>
  <si>
    <t>b4305e9734d78ca99750ab0eb281297471862b4d</t>
  </si>
  <si>
    <t>b4305e973</t>
  </si>
  <si>
    <t>Added a first cut at building a decent RPM spec file, lacks modularity, Daniel.</t>
  </si>
  <si>
    <t>Added-a-first-cut-at-building-a-decent-RPM-spec-file-lacks-modularity-Daniel</t>
  </si>
  <si>
    <t>Sat, 17 Oct 1998 17:38:35 +0000</t>
  </si>
  <si>
    <t>35c36c211ed0610023b5b11d18f7351beb2f1b01</t>
  </si>
  <si>
    <t>35c36c211</t>
  </si>
  <si>
    <t>d64c8d6e9ff993b7f55bfa93c10896d3d922c160</t>
  </si>
  <si>
    <t>d64c8d6e9</t>
  </si>
  <si>
    <t xml:space="preserve"> great step in xml processing in Thot Stephane</t>
  </si>
  <si>
    <t>great-step-in-xml-processing-in-Thot</t>
  </si>
  <si>
    <t>Sat, 17 Oct 1998 17:28:34 +0000</t>
  </si>
  <si>
    <t>d9b0b8b4c9793b1bf41befaf790632c0a6e24d9e</t>
  </si>
  <si>
    <t>d9b0b8b4c</t>
  </si>
  <si>
    <t>07bbc7f6e02cf333682ac1b05e8e3d602c05a4d4</t>
  </si>
  <si>
    <t>07bbc7f6e</t>
  </si>
  <si>
    <t>Fri, 16 Oct 1998 07:09:51 +0000</t>
  </si>
  <si>
    <t>b0f4e72b6b2a24c309228ee69c5c94cb23c8cd50</t>
  </si>
  <si>
    <t>b0f4e72b6</t>
  </si>
  <si>
    <t>f0f811e3153ba3e9caaa7d7070b6b9bbb0c63725</t>
  </si>
  <si>
    <t>f0f811e31</t>
  </si>
  <si>
    <t>Amaya bug fix:</t>
  </si>
  <si>
    <t>Amaya-bug-fix</t>
  </si>
  <si>
    <t xml:space="preserve">   The menu displayed by Amaya for elements &lt;SELECT multiple&gt; did not_x000D_
   allow the user to seselect a selected OPTION._x000D_
_x000D_
VQ._x000D_
</t>
  </si>
  <si>
    <t>Thu, 15 Oct 1998 10:50:20 +0000</t>
  </si>
  <si>
    <t>eef0ccb364910ee48aff500594c58f7ee7f23737</t>
  </si>
  <si>
    <t>eef0ccb36</t>
  </si>
  <si>
    <t>28c1efc92c08563727b101deb04c4b63b21c42da</t>
  </si>
  <si>
    <t>28c1efc92</t>
  </si>
  <si>
    <t>added TtaGetAttributeValueString, TtaElementTypeHasException, TtaAttributeHasException</t>
  </si>
  <si>
    <t>added-TtaGetAttributeValueString-TtaElementTypeHasException-TtaAttributeHasException</t>
  </si>
  <si>
    <t>Wed, 14 Oct 1998 15:44:37 +0000</t>
  </si>
  <si>
    <t>627e602813990a9f85500401a7c04574129b5e00</t>
  </si>
  <si>
    <t>627e60281</t>
  </si>
  <si>
    <t>c893e64d86c681234620726bcce17b135a124235</t>
  </si>
  <si>
    <t>c893e64d8</t>
  </si>
  <si>
    <t>added CAttributeType2JavaAttributeType()</t>
  </si>
  <si>
    <t>added-CAttributeType2JavaAttributeType</t>
  </si>
  <si>
    <t>Wed, 14 Oct 1998 15:43:45 +0000</t>
  </si>
  <si>
    <t>2a4f93dd6cb328480ad6f2ab3ae01bdf0db2edf0</t>
  </si>
  <si>
    <t>2a4f93dd6</t>
  </si>
  <si>
    <t>1ec2c8fe784cbc7e302f7dd7799cd5dccaaf69d6</t>
  </si>
  <si>
    <t>1ec2c8fe7</t>
  </si>
  <si>
    <t>Wed, 14 Oct 1998 15:11:49 +0000</t>
  </si>
  <si>
    <t>084fdfb969ca2939fe962c4552f73acbbf32bb3a</t>
  </si>
  <si>
    <t>084fdfb96</t>
  </si>
  <si>
    <t>ed0f91470659bcc8aaddc644455e213b235227cc</t>
  </si>
  <si>
    <t>ed0f91470</t>
  </si>
  <si>
    <t>Restore the auto-scroll on drag for Unix versions Irene</t>
  </si>
  <si>
    <t>Restore-the-auto-scroll-on-drag-for-Unix-versions</t>
  </si>
  <si>
    <t>Wed, 14 Oct 1998 13:29:01 +0000</t>
  </si>
  <si>
    <t>459c58abbc9bb3b7f0f9c22d088e08f758ea9b7a</t>
  </si>
  <si>
    <t>459c58abb</t>
  </si>
  <si>
    <t>cd64be0351cb2fb3819dc8963c9764e20391a65e</t>
  </si>
  <si>
    <t>cd64be035</t>
  </si>
  <si>
    <t>Amaya:</t>
  </si>
  <si>
    <t>Amaya</t>
  </si>
  <si>
    <t xml:space="preserve">   Remove the generic events (onclick, onmousedown, onkeypress, etc.)_x000D_
   from the Attributes menu, to make room for other, more specific attributes_x000D_
   in the menu._x000D_
</t>
  </si>
  <si>
    <t>Tue, 13 Oct 1998 17:23:15 +0000</t>
  </si>
  <si>
    <t>5d54ddcc19c3d449befb2a8dfb0914633e510f0e</t>
  </si>
  <si>
    <t>5d54ddcc1</t>
  </si>
  <si>
    <t>619c86adac2fdf6a4096c0093b25f2e08787b578</t>
  </si>
  <si>
    <t>619c86ada</t>
  </si>
  <si>
    <t>Tue, 13 Oct 1998 16:13:00 +0000</t>
  </si>
  <si>
    <t>387d2db1aea6501f44e5f8b13cc349e6c90f8ba9</t>
  </si>
  <si>
    <t>387d2db1a</t>
  </si>
  <si>
    <t>9ed5ef6a23688dbc7d877b033b16180c67adc02b</t>
  </si>
  <si>
    <t>9ed5ef6a2</t>
  </si>
  <si>
    <t>Bug fixes:  - I, B and TT buttons were not correctly updated when a block level element    was selected.  - complete previous correction on table formatting. Irene</t>
  </si>
  <si>
    <t>Tue, 13 Oct 1998 14:55:29 +0000</t>
  </si>
  <si>
    <t>60702d3fd993ff579da7fe5db44a0a113ce095ea</t>
  </si>
  <si>
    <t>60702d3fd</t>
  </si>
  <si>
    <t>c408c0d5ca4b3bd737e78eaaf3bd305185c74d62</t>
  </si>
  <si>
    <t>c408c0d5c</t>
  </si>
  <si>
    <t>changed MapHTMLAttribute so that it can be used from outside the parsers Arnaud</t>
  </si>
  <si>
    <t>changed-MapHTMLAttribute-so-that-it-can-be-used-from-outside-the-parsers</t>
  </si>
  <si>
    <t>Tue, 13 Oct 1998 14:51:25 +0000</t>
  </si>
  <si>
    <t>39a46f7bf8cc4d6b6cb9eb17c7cd4e61e066524e</t>
  </si>
  <si>
    <t>39a46f7bf</t>
  </si>
  <si>
    <t>8a403a18dea2da7dacc344c9c1e2472a8bec8254</t>
  </si>
  <si>
    <t>8a403a18d</t>
  </si>
  <si>
    <t>Moving 2D graphics, resizing area maps, autoscroll and clipping. Ramzi.</t>
  </si>
  <si>
    <t>Moving-2D-graphics-resizing-area-maps-autoscroll-and-clipping</t>
  </si>
  <si>
    <t>Tue, 13 Oct 1998 12:00:39 +0000</t>
  </si>
  <si>
    <t>c5dbe5a102c35f66f835cfaa138d1290377645b0</t>
  </si>
  <si>
    <t>c5dbe5a10</t>
  </si>
  <si>
    <t>6f68395730cf4ad77c0ec7948ada1fc69ae05ae0</t>
  </si>
  <si>
    <t>6f6839573</t>
  </si>
  <si>
    <t>Bug fixed when destroying device context after displaying an image. Ramzi.</t>
  </si>
  <si>
    <t>Bug-fixed-when-destroying-device-context-after-displaying-an-image</t>
  </si>
  <si>
    <t>Tue, 13 Oct 1998 11:59:21 +0000</t>
  </si>
  <si>
    <t>ebe5385f6495b033172ee522ca5842e9e471f811</t>
  </si>
  <si>
    <t>ebe5385f6</t>
  </si>
  <si>
    <t>b21df93982738ba24865c19feb7c1f4209eedbdf</t>
  </si>
  <si>
    <t>b21df9398</t>
  </si>
  <si>
    <t>Moving 2D graphics, resizing area maps, autoscroll and clipping (Windoz). Ramzi.</t>
  </si>
  <si>
    <t>Tue, 13 Oct 1998 11:57:16 +0000</t>
  </si>
  <si>
    <t>45dfb63d6519f967662b9b3ff27e5bdae6eec310</t>
  </si>
  <si>
    <t>45dfb63d6</t>
  </si>
  <si>
    <t>55ad3725f92f60e9c2a31b6482216a8dc98208e9</t>
  </si>
  <si>
    <t>55ad3725f</t>
  </si>
  <si>
    <t>Double clicking validate a word while spell checking (Windoz). Ramzi.</t>
  </si>
  <si>
    <t>Double-clicking-validate-a-word-while-spell-checking-Windoz</t>
  </si>
  <si>
    <t>Tue, 13 Oct 1998 11:55:32 +0000</t>
  </si>
  <si>
    <t>722150554f2a9d73b7d09821a87121e2e5dfe2bb</t>
  </si>
  <si>
    <t>5cf91121ab9a89ab0c3b21726a2849ad7ca18f9f</t>
  </si>
  <si>
    <t>5cf91121a</t>
  </si>
  <si>
    <t>Corrected bug in table formatting + Set version 1.3b Irene</t>
  </si>
  <si>
    <t>Corrected-bug-in-table-formatting-Set-version-1.3b</t>
  </si>
  <si>
    <t>Tue, 13 Oct 1998 11:16:04 +0000</t>
  </si>
  <si>
    <t>d21eabcf67e24f79b67fe2d4f6c2ee3f0c71a60f</t>
  </si>
  <si>
    <t>d21eabcf6</t>
  </si>
  <si>
    <t>15b8d2f7877d15a8fc3d734591fc8f998e29f931</t>
  </si>
  <si>
    <t>15b8d2f78</t>
  </si>
  <si>
    <t>Try to fix a bug in the authentification Allow us to resize images within tables Update of the Amaya dialogue Irene</t>
  </si>
  <si>
    <t>Try-to-fix-a-bug-in-the-authentification</t>
  </si>
  <si>
    <t>Tue, 13 Oct 1998 09:50:21 +0000</t>
  </si>
  <si>
    <t>3106425ef5f3ba9348ebf41ae20fc4977dfd18c7</t>
  </si>
  <si>
    <t>3106425ef</t>
  </si>
  <si>
    <t>8613820a168e5825333d6ffcd64081324707452a</t>
  </si>
  <si>
    <t>8613820a1</t>
  </si>
  <si>
    <t>Bug fixes:  - When Amaya save a document locally, the user can give a relative path or    "~/xxx" path for the images  - Right aligned lines are correctly redisplayed after update Irene</t>
  </si>
  <si>
    <t>Mon, 12 Oct 1998 16:25:01 +0000</t>
  </si>
  <si>
    <t>4f30f1b69324718b8a81d4aee489f3a5c445b970</t>
  </si>
  <si>
    <t>4f30f1b69</t>
  </si>
  <si>
    <t>f9dde1bf3b2861beb10bc29773d2765e7638423a</t>
  </si>
  <si>
    <t>f9dde1bf3</t>
  </si>
  <si>
    <t>JK: Sometimes when pressing the arrow keys, the images of the previous document continued to be loaded.</t>
  </si>
  <si>
    <t>JK-Sometimes-when-pressing-the-arrow-keys-the-images-of-the</t>
  </si>
  <si>
    <t>Mon, 12 Oct 1998 14:21:23 +0000</t>
  </si>
  <si>
    <t>ca34239cb213c1023fd1653afadb5f45b3c28ae4</t>
  </si>
  <si>
    <t>ca34239cb</t>
  </si>
  <si>
    <t>e017033ca82c8ff36912f49025cc0de8c3b14265</t>
  </si>
  <si>
    <t>e017033ca</t>
  </si>
  <si>
    <t>Bug fix in Thot</t>
  </si>
  <si>
    <t>Bug-fix-in-Thot</t>
  </si>
  <si>
    <t xml:space="preserve">  When changing the type of an existing element (for instance changing a H2_x000D_
  into a Paragraph), the following elements (H2 elements in that case) were_x000D_
  not renumbered correctly._x000D_
_x000D_
VQ_x000D_
</t>
  </si>
  <si>
    <t>Mon, 12 Oct 1998 14:00:26 +0000</t>
  </si>
  <si>
    <t>7511e3f726bc1a63efc7a4b8118b6718ad3bc70f</t>
  </si>
  <si>
    <t>7511e3f72</t>
  </si>
  <si>
    <t>d9abe911e728198c6f2e3ecd2d80af4a4c5e6d8c</t>
  </si>
  <si>
    <t>d9abe911e</t>
  </si>
  <si>
    <t>Mon, 12 Oct 1998 13:00:51 +0000</t>
  </si>
  <si>
    <t>6f8e9b547dbdfd18be725e207fa18902f983849c</t>
  </si>
  <si>
    <t>6f8e9b547</t>
  </si>
  <si>
    <t>ee48a3ec317fd2e140e0697e7e1eff1c7f0ed866</t>
  </si>
  <si>
    <t>ee48a3ec3</t>
  </si>
  <si>
    <t>Bug fix in Amaya:  attribute bgcolor in HTML was not always interpreted correctly when the rgb color does not start with a character #</t>
  </si>
  <si>
    <t>Bug-fix-in-Amaya-attribute-bgcolor-in-HTML-was-not-always</t>
  </si>
  <si>
    <t>Mon, 12 Oct 1998 12:13:28 +0000</t>
  </si>
  <si>
    <t>4ce94993e32650129713120d88f74457c7378222</t>
  </si>
  <si>
    <t>4ce94993e</t>
  </si>
  <si>
    <t>7d514535e2f6281f649c9b4c36731533c32f63e5</t>
  </si>
  <si>
    <t>7d514535e</t>
  </si>
  <si>
    <t>Thot bug: additional P schemas were applied in the reverse order of priority    when an attribute was created, removed or changed.    For Amaya, a consequence was that HTML attributes ALINK and VLINK did    not work properly.</t>
  </si>
  <si>
    <t>Thot-bug-additional-P-schemas-were-applied-in-the-reverse-order-of-priority</t>
  </si>
  <si>
    <t>Mon, 12 Oct 1998 09:54:54 +0000</t>
  </si>
  <si>
    <t>57adfa556d9b144b5cecc072aa9a9c29a2a6af0a</t>
  </si>
  <si>
    <t>57adfa556</t>
  </si>
  <si>
    <t>7c65634891a415e42a60630f30e32b500c6257c3</t>
  </si>
  <si>
    <t>7c6563489</t>
  </si>
  <si>
    <t>Mon, 12 Oct 1998 08:36:19 +0000</t>
  </si>
  <si>
    <t>adebf06b7475fae6b823c275362a7e5411db7cb2</t>
  </si>
  <si>
    <t>adebf06b7</t>
  </si>
  <si>
    <t>56aed5a7ad2f57098aad230c170a2ae66096f150</t>
  </si>
  <si>
    <t>56aed5a7a</t>
  </si>
  <si>
    <t>JK: Protected the amaya redirection filter when it's being called by the cache module.</t>
  </si>
  <si>
    <t>JK-Protected-the-amaya-redirection-filter-when-it-s-being-called-by-the</t>
  </si>
  <si>
    <t>Mon, 12 Oct 1998 07:20:22 +0000</t>
  </si>
  <si>
    <t>cdae195dde5494d203b9c694575a5a39600b283e</t>
  </si>
  <si>
    <t>cdae195dd</t>
  </si>
  <si>
    <t>f0df0f37e5aae210f9aa5bed71c40a3198996757</t>
  </si>
  <si>
    <t>f0df0f37e</t>
  </si>
  <si>
    <t>IV &amp; JK the forward button wasn't working anymore</t>
  </si>
  <si>
    <t>IV-JK-the-forward-button-wasn-t-working-anymore</t>
  </si>
  <si>
    <t>Fri, 9 Oct 1998 17:20:13 +0000</t>
  </si>
  <si>
    <t>b6c050bc0615598c37bf81ba466f555cacd664f3</t>
  </si>
  <si>
    <t>b6c050bc0</t>
  </si>
  <si>
    <t>3795325f52c77278133f8fda0198efaa81f755cb</t>
  </si>
  <si>
    <t>3795325f5</t>
  </si>
  <si>
    <t>Bug fix in Amaya:</t>
  </si>
  <si>
    <t>Bug-fix-in-Amaya</t>
  </si>
  <si>
    <t xml:space="preserve">Footer in HTML Tables were transformed into empty elements by the_x000D_
procedure that cleans up tables._x000D_
_x000D_
This bug prevented, for instance, to activate the button that allows_x000D_
to change character size in W3C slides._x000D_
_x000D_
Vincent_x000D_
</t>
  </si>
  <si>
    <t>Fri, 9 Oct 1998 15:53:42 +0000</t>
  </si>
  <si>
    <t>2531acd3cde4e4592bd75e55e0c240390dc8da23</t>
  </si>
  <si>
    <t>2531acd3c</t>
  </si>
  <si>
    <t>ae11d7143a50af5c27c7330262cdf698bf6161d4</t>
  </si>
  <si>
    <t>ae11d7143</t>
  </si>
  <si>
    <t>Hope to solve a table formatting bug Irene</t>
  </si>
  <si>
    <t>Hope-to-solve-a-table-formatting-bug</t>
  </si>
  <si>
    <t>Fri, 9 Oct 1998 13:17:06 +0000</t>
  </si>
  <si>
    <t>df92bd9a1b69c54e1ea361e93e65f1fe0aebb3d2</t>
  </si>
  <si>
    <t>df92bd9a1</t>
  </si>
  <si>
    <t>ecea0b14b77a6f7b3a9c70441bdbf3d2f91b76b7</t>
  </si>
  <si>
    <t>ecea0b14b</t>
  </si>
  <si>
    <t>Fri, 9 Oct 1998 12:16:16 +0000</t>
  </si>
  <si>
    <t>3982537fb397f6553b490815c41a25acbe87a752</t>
  </si>
  <si>
    <t>3982537fb</t>
  </si>
  <si>
    <t>68252b59db6270556373717287db40c755ca11fd</t>
  </si>
  <si>
    <t>68252b59d</t>
  </si>
  <si>
    <t>JK: simplified the name of some entries</t>
  </si>
  <si>
    <t>JK-simplified-the-name-of-some-entries</t>
  </si>
  <si>
    <t>Fri, 9 Oct 1998 00:24:17 +0000</t>
  </si>
  <si>
    <t>e417f907404dadb481652025a61ee4d0d864c98d</t>
  </si>
  <si>
    <t>e417f9074</t>
  </si>
  <si>
    <t>739043edc1ea7a864f9e91d40bb9bc7fbee506f8</t>
  </si>
  <si>
    <t>739043edc</t>
  </si>
  <si>
    <t>JK: Changed the name of the registry keywords for something easier.     Added a dialogue to confirm if we want to save thru a redirection     Cleaning HTMLsave.c</t>
  </si>
  <si>
    <t>JK-Changed-the-name-of-the-registry-keywords-for-something-easier</t>
  </si>
  <si>
    <t>Thu, 8 Oct 1998 22:46:28 +0000</t>
  </si>
  <si>
    <t>0bd7a8299621f321caff5a126f12b4fd7f1ca3bf</t>
  </si>
  <si>
    <t>0bd7a8299</t>
  </si>
  <si>
    <t>3658ef4a09a29aca10cb6aa24b2ff0e23157770e</t>
  </si>
  <si>
    <t>3658ef4a0</t>
  </si>
  <si>
    <t>JK: new messag</t>
  </si>
  <si>
    <t>JK-new-messag</t>
  </si>
  <si>
    <t>Thu, 8 Oct 1998 22:44:39 +0000</t>
  </si>
  <si>
    <t>b6852433c760ddad06a9136b43d5f6710b9eaad6</t>
  </si>
  <si>
    <t>b6852433c</t>
  </si>
  <si>
    <t>c1481daf4d2ad7ccf025499c000eec8424e6a83b</t>
  </si>
  <si>
    <t>c1481daf4</t>
  </si>
  <si>
    <t>JK: added info about network timeouts</t>
  </si>
  <si>
    <t>JK-added-info-about-network-timeouts</t>
  </si>
  <si>
    <t>Thu, 8 Oct 1998 20:53:44 +0000</t>
  </si>
  <si>
    <t>90a7660b55e7b923c669adc12496fa100dd9fc58</t>
  </si>
  <si>
    <t>90a7660b5</t>
  </si>
  <si>
    <t>5715fa667ef5d2021d5d6149975d87394d962e38</t>
  </si>
  <si>
    <t>5715fa667</t>
  </si>
  <si>
    <t>JK: a -x was missing</t>
  </si>
  <si>
    <t>JK-a-x-was-missing</t>
  </si>
  <si>
    <t>Thu, 8 Oct 1998 20:21:49 +0000</t>
  </si>
  <si>
    <t>3605058e4b91e57021aabbc0d82ab8c3b6850d47</t>
  </si>
  <si>
    <t>2598bb589093484780e9161a91a5255c22a15ebd</t>
  </si>
  <si>
    <t>2598bb589</t>
  </si>
  <si>
    <t>JK: corrected a bug introduced during today's simplification     of the libwww part of the makefile     enabled the use of the zlib by libwww</t>
  </si>
  <si>
    <t>JK-corrected-a-bug-introduced-during-today-s-simplification</t>
  </si>
  <si>
    <t>Thu, 8 Oct 1998 18:01:10 +0000</t>
  </si>
  <si>
    <t>bdec11381bfca614215f449ca70cef3be94e0b98</t>
  </si>
  <si>
    <t>bdec11381</t>
  </si>
  <si>
    <t>294262f61c83968e44e39dc73af053cef894816e</t>
  </si>
  <si>
    <t>294262f61</t>
  </si>
  <si>
    <t>New authentication retry dialogue</t>
  </si>
  <si>
    <t>New-authentication-retry-dialogue</t>
  </si>
  <si>
    <t>Thu, 8 Oct 1998 17:49:20 +0000</t>
  </si>
  <si>
    <t>1ebceccf52e38a8c3b50dba0bc571d6159968ca9</t>
  </si>
  <si>
    <t>1ebceccf5</t>
  </si>
  <si>
    <t>2c9e11a3125e3cdd43fb0d1a2eea017818aaa253</t>
  </si>
  <si>
    <t>2c9e11a31</t>
  </si>
  <si>
    <t xml:space="preserve">Save: corrected some libwww bugs concerning the handling of error messages_x000D_
      Simplified the use of the thotrc variables so that it only uses_x000D_
      one called "enable_publish_verify" to control the re-read/file_x000D_
      comparition. This last step is not yet enabled in amaya/libwww_x000D_
      (it was protected by an #ifdef since some time ago, why??)_x000D_
_x000D_
      The default behavior now is to _not_ verify the publishing._x000D_
_x000D_
answer.c: fixed the dialoge asking for authentication retries_x000D_
_x000D_
query.c: the user can now reconfigure the network environment_x000D_
         timeout values_x000D_
_x000D_
other changes concern some remarks by Henrik to increase the amaya/libwww_x000D_
performance._x000D_
</t>
  </si>
  <si>
    <t>Thu, 8 Oct 1998 17:48:48 +0000</t>
  </si>
  <si>
    <t>09bfbe53334ec232a133ce4df551c98d98d48156</t>
  </si>
  <si>
    <t>09bfbe533</t>
  </si>
  <si>
    <t>e31109ef6d0ac93206a6eb0ae5a73821d090daad</t>
  </si>
  <si>
    <t>e31109ef6</t>
  </si>
  <si>
    <t>fixed typo - Arnaud</t>
  </si>
  <si>
    <t>fixed-typo-Arnaud</t>
  </si>
  <si>
    <t>Thu, 8 Oct 1998 16:48:49 +0000</t>
  </si>
  <si>
    <t>99ddb7bab4a16ee7ed7db0f39345d43bb35d2f37</t>
  </si>
  <si>
    <t>99ddb7bab</t>
  </si>
  <si>
    <t>12cdc464d162de02399abbc487456fd6623fa928</t>
  </si>
  <si>
    <t>12cdc464d</t>
  </si>
  <si>
    <t>Avoid gcc warnings Update Makefile.in to avoid the libwww configure each time the lbwww.a is removed Improving the navigation with backward and forward buttons Irene</t>
  </si>
  <si>
    <t>Avoid-gcc-warnings</t>
  </si>
  <si>
    <t>Thu, 8 Oct 1998 12:23:02 +0000</t>
  </si>
  <si>
    <t>1bdad6c05834c9b52da88f00bf5c8f5a3600f6ec</t>
  </si>
  <si>
    <t>1bdad6c05</t>
  </si>
  <si>
    <t>5c9dba909d5a365655114c361f39a6802b1bb339</t>
  </si>
  <si>
    <t>5c9dba909</t>
  </si>
  <si>
    <t>First cut at a Kaffe version from CVS vorking with Amaya, Daniel.</t>
  </si>
  <si>
    <t>First-cut-at-a-Kaffe-version-from-CVS-vorking-with-Amaya-Daniel</t>
  </si>
  <si>
    <t>Wed, 7 Oct 1998 22:24:24 +0000</t>
  </si>
  <si>
    <t>621bbb952f76a5310c76e0d646e9b16acfeec688</t>
  </si>
  <si>
    <t>621bbb952</t>
  </si>
  <si>
    <t>bbcb8f0fce67c45e99e602dd5e47032fb0f244eb</t>
  </si>
  <si>
    <t>bbcb8f0fc</t>
  </si>
  <si>
    <t>Patches for kaffe-cvs, Daniel.</t>
  </si>
  <si>
    <t>Patches-for-kaffe-cvs-Daniel</t>
  </si>
  <si>
    <t>Wed, 7 Oct 1998 21:34:39 +0000</t>
  </si>
  <si>
    <t>7c3bb9d539db1661be4a8ebaacda77f93f70b237</t>
  </si>
  <si>
    <t>7c3bb9d53</t>
  </si>
  <si>
    <t>67851b8ba82263c926ee6a9b7eb2143250b883a8</t>
  </si>
  <si>
    <t>67851b8ba</t>
  </si>
  <si>
    <t>Commit for Amaya-Java with Kaffe 1.0 Beta, Daniel.</t>
  </si>
  <si>
    <t>Commit-for-Amaya-Java-with-Kaffe-1.0-Beta-Daniel</t>
  </si>
  <si>
    <t>Wed, 7 Oct 1998 18:51:38 +0000</t>
  </si>
  <si>
    <t>015bea72e7918f45ed0709ee56e3642e27473a43</t>
  </si>
  <si>
    <t>015bea72e</t>
  </si>
  <si>
    <t>65fd183bae9bbf904275d3028e8d3d9d7a16e3f3</t>
  </si>
  <si>
    <t>65fd183ba</t>
  </si>
  <si>
    <t>Windows. Ramzi</t>
  </si>
  <si>
    <t>Windows</t>
  </si>
  <si>
    <t>Wed, 7 Oct 1998 09:39:59 +0000</t>
  </si>
  <si>
    <t>9f4fffa704825936c20bf9290a0eb90bd23a4ad5</t>
  </si>
  <si>
    <t>9f4fffa70</t>
  </si>
  <si>
    <t>ba796ef75e27fe3933a2b6e9980f39090b3462ca</t>
  </si>
  <si>
    <t>ba796ef75</t>
  </si>
  <si>
    <t>Wed, 7 Oct 1998 09:39:27 +0000</t>
  </si>
  <si>
    <t>b72e083afcf684ad1f5eb6dec6f6af5ec9697642</t>
  </si>
  <si>
    <t>b72e083af</t>
  </si>
  <si>
    <t>afdeba89783014bbb4d4004ff4b7637cedf8e14b</t>
  </si>
  <si>
    <t>afdeba897</t>
  </si>
  <si>
    <t>Windows. Ramzi.</t>
  </si>
  <si>
    <t>Wed, 7 Oct 1998 09:38:47 +0000</t>
  </si>
  <si>
    <t>920657dfa76d9a25a21aa24bd98ed92bf4820fdf</t>
  </si>
  <si>
    <t>920657dfa</t>
  </si>
  <si>
    <t>ba9f9b36cb1e1b78d38ccc3aed3273ae09286314</t>
  </si>
  <si>
    <t>ba9f9b36c</t>
  </si>
  <si>
    <t>Avoid to continue the image loading when a link is followed Irene</t>
  </si>
  <si>
    <t>Avoid-to-continue-the-image-loading-when-a-link-is-followed</t>
  </si>
  <si>
    <t>Wed, 7 Oct 1998 08:14:33 +0000</t>
  </si>
  <si>
    <t>ba2ab28eaabf0691b33a74c7ef77b78d09240b20</t>
  </si>
  <si>
    <t>ba2ab28ea</t>
  </si>
  <si>
    <t>f0494d4d27397f184a7fab53724ad226d05142c8</t>
  </si>
  <si>
    <t>f0494d4d2</t>
  </si>
  <si>
    <t>Bug fix in Amaya CSS parser</t>
  </si>
  <si>
    <t>Bug-fix-in-Amaya-CSS-parser</t>
  </si>
  <si>
    <t xml:space="preserve">When a negative value is encountered for a font-size property,_x000D_
it is simply ignored. (Characters were displayed in the smallest_x000D_
size available)._x000D_
_x000D_
VQ_x000D_
</t>
  </si>
  <si>
    <t>Tue, 6 Oct 1998 15:15:47 +0000</t>
  </si>
  <si>
    <t>983e0f69138abd87757678f881436f5615e13c56</t>
  </si>
  <si>
    <t>983e0f691</t>
  </si>
  <si>
    <t>8317b639dc2cd85634c1077e69a3ef7488d9cbe5</t>
  </si>
  <si>
    <t>8317b639d</t>
  </si>
  <si>
    <t>There was still a bug in vertical table formatting. Irene</t>
  </si>
  <si>
    <t>There-was-still-a-bug-in-vertical-table-formatting</t>
  </si>
  <si>
    <t>Tue, 6 Oct 1998 14:17:06 +0000</t>
  </si>
  <si>
    <t>e7244a68b296433a921554a9645df532b5ece73b</t>
  </si>
  <si>
    <t>e7244a68b</t>
  </si>
  <si>
    <t>74f169b2c7c13a5dabef15f614e30786f7b4bbd0</t>
  </si>
  <si>
    <t>74f169b2c</t>
  </si>
  <si>
    <t>Bug fix in Amaya</t>
  </si>
  <si>
    <t xml:space="preserve">In CSS rules, absolute font sizes (x-small, medium, large, etc.)_x000D_
produced very small characters._x000D_
_x000D_
VQ_x000D_
</t>
  </si>
  <si>
    <t>Tue, 6 Oct 1998 13:45:06 +0000</t>
  </si>
  <si>
    <t>be5f3b92894a148dafffdc04ee6d0e2ed45d472c</t>
  </si>
  <si>
    <t>be5f3b928</t>
  </si>
  <si>
    <t>f33935f449a9b0073b9eda6715d5eeefd04412a3</t>
  </si>
  <si>
    <t>f33935f44</t>
  </si>
  <si>
    <t>Adding a new function TtaIsSelectionEmpty Irene</t>
  </si>
  <si>
    <t>Adding-a-new-function-TtaIsSelectionEmpty</t>
  </si>
  <si>
    <t>Tue, 6 Oct 1998 06:55:37 +0000</t>
  </si>
  <si>
    <t>95702fb70122e02e9ef3f94301f43f47798e1cb1</t>
  </si>
  <si>
    <t>95702fb70</t>
  </si>
  <si>
    <t>6586fcce405c50f4879c73bebd4d7eef21102d12</t>
  </si>
  <si>
    <t>6586fcce4</t>
  </si>
  <si>
    <t>Fixing a bug in HTMLhistory Irene</t>
  </si>
  <si>
    <t>Fixing-a-bug-in-HTMLhistory</t>
  </si>
  <si>
    <t>Tue, 6 Oct 1998 06:53:04 +0000</t>
  </si>
  <si>
    <t>845f2c1170158d1280f1f56f32b875126082590c</t>
  </si>
  <si>
    <t>845f2c117</t>
  </si>
  <si>
    <t>9f6d9f991968eccc8b7090fb86e874ebf0e34b94</t>
  </si>
  <si>
    <t>9f6d9f991</t>
  </si>
  <si>
    <t>Fixing two bugs in Amaya</t>
  </si>
  <si>
    <t>Fixing-two-bugs-in-Amaya</t>
  </si>
  <si>
    <t xml:space="preserve">1 - When a STYLE or SCRIPT element contained long lines, these lines_x000D_
    were broken at saving time._x000D_
_x000D_
2 - The HTML parser removed the contents of STYLE elements having a_x000D_
    "type" attribute different from "text/css"._x000D_
_x000D_
VQ._x000D_
</t>
  </si>
  <si>
    <t>Mon, 5 Oct 1998 17:34:53 +0000</t>
  </si>
  <si>
    <t>5bbe2a4b1a90c76a34ca152de08a6a202ecc907b</t>
  </si>
  <si>
    <t>5bbe2a4b1</t>
  </si>
  <si>
    <t>8d640eacd38e08739538320226b9bc63e00e5220</t>
  </si>
  <si>
    <t>8d640eacd</t>
  </si>
  <si>
    <t>Amaya bug:</t>
  </si>
  <si>
    <t>Amaya-bug</t>
  </si>
  <si>
    <t xml:space="preserve"> When changing the width of an image with the mouse (Ctrl Middle-button),_x000D_
 the width attribute was not updated._x000D_
_x000D_
VQ._x000D_
</t>
  </si>
  <si>
    <t>Mon, 5 Oct 1998 13:59:57 +0000</t>
  </si>
  <si>
    <t>ba6abf23e6ce33aa4083b6d6e4f4f07c298e3ac1</t>
  </si>
  <si>
    <t>ba6abf23e</t>
  </si>
  <si>
    <t>a04df5f079c0b09368f726809e377b24ef290cfe</t>
  </si>
  <si>
    <t>a04df5f07</t>
  </si>
  <si>
    <t xml:space="preserve"> When the caret is in an empty paragraph at the end of the document_x000D_
pressing Return generated a FRAMESET element.  It now generates an_x000D_
additional empty paragraph._x000D_
_x000D_
Vincent._x000D_
</t>
  </si>
  <si>
    <t>Sat, 3 Oct 1998 16:08:23 +0000</t>
  </si>
  <si>
    <t>8f1266b2a0c49359a449f319097e1641b97c7e26</t>
  </si>
  <si>
    <t>8f1266b2a</t>
  </si>
  <si>
    <t>0d19f919e0f0428b3cfba2069737a40dae2d765f</t>
  </si>
  <si>
    <t>0d19f919e</t>
  </si>
  <si>
    <t>Bug fix</t>
  </si>
  <si>
    <t xml:space="preserve">When an image generates a presentation box which is also an image,_x000D_
Thot is confused, it mixes the data about the two images and crashes_x000D_
when releasing the images._x000D_
_x000D_
This occurs in amaya when an IMG has an attribute id. The id attribute_x000D_
generates a taget icon, which is also an image._x000D_
_x000D_
Vincent._x000D_
</t>
  </si>
  <si>
    <t>Sat, 3 Oct 1998 14:58:30 +0000</t>
  </si>
  <si>
    <t>5072b2c18b7bb25692dfd7a87a4783876c8c3459</t>
  </si>
  <si>
    <t>5072b2c18</t>
  </si>
  <si>
    <t>833d57ac126c1e56f107533fa208f344c9dc8805</t>
  </si>
  <si>
    <t>833d57ac1</t>
  </si>
  <si>
    <t>Removing the second button from the Math palette in Amaya. This button is no longer used, as the display attribute is handled separately, by the Attributes menu.</t>
  </si>
  <si>
    <t>Removing-the-second-button-from-the-Math-palette-in-Amaya</t>
  </si>
  <si>
    <t xml:space="preserve">Vincent._x000D_
</t>
  </si>
  <si>
    <t>Sat, 3 Oct 1998 10:19:35 +0000</t>
  </si>
  <si>
    <t>3f2d3cc0305dd6bdbb60779d2d377b466f7f3ae5</t>
  </si>
  <si>
    <t>3f2d3cc03</t>
  </si>
  <si>
    <t>9c5e326e7dfc98894dfee164c2cd155d177a6503</t>
  </si>
  <si>
    <t>9c5e326e7</t>
  </si>
  <si>
    <t>Deleting the first entry of menu Types/Math in Amaya</t>
  </si>
  <si>
    <t>Deleting-the-first-entry-of-menu-Types-Math-in-Amaya</t>
  </si>
  <si>
    <t xml:space="preserve">Entries "Inline Math" and "Display Equation" created the same_x000D_
element, Math. The only difference was the "mode" attribute._x000D_
The "mode" attribute can still be set with the Attribute menu_x000D_
and the Types/Math menu is now simpler!_x000D_
_x000D_
Vincent._x000D_
</t>
  </si>
  <si>
    <t>Fri, 2 Oct 1998 17:24:32 +0000</t>
  </si>
  <si>
    <t>ec631b570b55c134b52802ba49450d105fe8d14c</t>
  </si>
  <si>
    <t>ec631b570</t>
  </si>
  <si>
    <t>652da0aeffa7f10f567130ce7068e42ea4999bc6</t>
  </si>
  <si>
    <t>652da0aef</t>
  </si>
  <si>
    <t>Fri, 2 Oct 1998 16:11:46 +0000</t>
  </si>
  <si>
    <t>2d233fb59469a73cd24b4d11b9924916e7a001e9</t>
  </si>
  <si>
    <t>2d233fb59</t>
  </si>
  <si>
    <t>f6d276ce2bea838bdfffe2fc58bfac7d09ddaffe</t>
  </si>
  <si>
    <t>f6d276ce2</t>
  </si>
  <si>
    <t>When modifying a remote file, the return code of SaveDocumentThroughNet was being evaluated in a bad way.</t>
  </si>
  <si>
    <t>When-modifying-a-remote-file-the-return-code-of-SaveDocumentThroughNet</t>
  </si>
  <si>
    <t xml:space="preserve">Added a missing flag to avoid caching the PUT requests._x000D_
_x000D_
-Jose_x000D_
</t>
  </si>
  <si>
    <t>Wed, 30 Sep 1998 11:48:49 +0000</t>
  </si>
  <si>
    <t>e1804e91e876d33d3490289c0a00ea4df976710e</t>
  </si>
  <si>
    <t>e1804e91e</t>
  </si>
  <si>
    <t>c4a3a20e04082a28a7e64e2ed45134dbbd83cf80</t>
  </si>
  <si>
    <t>c4a3a20e0</t>
  </si>
  <si>
    <t>Windaube. Ramzi.</t>
  </si>
  <si>
    <t>Windaube</t>
  </si>
  <si>
    <t>Wed, 30 Sep 1998 10:50:10 +0000</t>
  </si>
  <si>
    <t>cb70b67248593a8acb9ae9924c4a005e4b313325</t>
  </si>
  <si>
    <t>cb70b6724</t>
  </si>
  <si>
    <t>e9f5871d41f5b470766d545344328773cd9c637a</t>
  </si>
  <si>
    <t>e9f5871d4</t>
  </si>
  <si>
    <t>Fixed Bug: Parsing CSS Rules (Vincent).            RO Color (Windows)            Style Dialog (Windows)            2D Graphics (Windows).</t>
  </si>
  <si>
    <t>Fixed-Bug-Parsing-CSS-Rules-Vincent</t>
  </si>
  <si>
    <t>Wed, 30 Sep 1998 10:47:50 +0000</t>
  </si>
  <si>
    <t>51c34f99c86891c7700d99e357a9045bed435c6d</t>
  </si>
  <si>
    <t>51c34f99c</t>
  </si>
  <si>
    <t>d93bba1bd11cfbeabe5ef558494e37670d0c4127</t>
  </si>
  <si>
    <t>d93bba1bd</t>
  </si>
  <si>
    <t>Bug fix: When using the Del or BackSpace keys, some empty elements were left in the document structure (empty lines in the Structure view). These elements are now deleted.</t>
  </si>
  <si>
    <t>Bug-fix-When-using-the-Del-or-BackSpace-keys-some-empty-elements-were</t>
  </si>
  <si>
    <t xml:space="preserve">Vincent_x000D_
</t>
  </si>
  <si>
    <t>Wed, 30 Sep 1998 09:27:47 +0000</t>
  </si>
  <si>
    <t>e76040b10b30784bc7bc7c97ffa85877b9e5b156</t>
  </si>
  <si>
    <t>e76040b10</t>
  </si>
  <si>
    <t>cf3177af628bfb655721414fe7ac7825be74c0ce</t>
  </si>
  <si>
    <t>cf3177af6</t>
  </si>
  <si>
    <t>Fixing bugs in the libwww IV &amp; JK</t>
  </si>
  <si>
    <t>Fixing-bugs-in-the-libwww</t>
  </si>
  <si>
    <t>Fri, 25 Sep 1998 08:10:36 +0000</t>
  </si>
  <si>
    <t>d4102899d617fad53c4ca86bad6237bc997c6d15</t>
  </si>
  <si>
    <t>d4102899d</t>
  </si>
  <si>
    <t>67440615108f0b671317a6e49f4e111f27266947</t>
  </si>
  <si>
    <t>Updating documentation.</t>
  </si>
  <si>
    <t>Thu, 24 Sep 1998 15:47:21 +0000</t>
  </si>
  <si>
    <t>b1670b45439fb221b7193e7bfdd5d29e388c54e3</t>
  </si>
  <si>
    <t>b1670b454</t>
  </si>
  <si>
    <t>4aa7a5b5eb73b1da042ba40c054a9c63f09fddc0</t>
  </si>
  <si>
    <t>4aa7a5b5e</t>
  </si>
  <si>
    <t>IV</t>
  </si>
  <si>
    <t>Thu, 24 Sep 1998 14:48:36 +0000</t>
  </si>
  <si>
    <t>f01a6c66e1ec28a906f35c18a7de2d1102a5477f</t>
  </si>
  <si>
    <t>f01a6c66e</t>
  </si>
  <si>
    <t>a870b8afb2f4b86ef28b75a4d2647a464254b250</t>
  </si>
  <si>
    <t>a870b8afb</t>
  </si>
  <si>
    <t>Changed the call to GetMessage in StopForLoop (Windows) so that     it's done after checking if the pending request has ended.     This fixes the remote save error where Amaya waited for user     input sometimes during the save.</t>
  </si>
  <si>
    <t>Changed-the-call-to-GetMessage-in-StopForLoop-Windows-so-that</t>
  </si>
  <si>
    <t>Thu, 24 Sep 1998 14:27:08 +0000</t>
  </si>
  <si>
    <t>67c3215f792d233e724a4eb8bfcdd14ea657bf4a</t>
  </si>
  <si>
    <t>67c3215f7</t>
  </si>
  <si>
    <t>8e6b2df1a3ea214ab8497606c9839c292e22fe71</t>
  </si>
  <si>
    <t>8e6b2df1a</t>
  </si>
  <si>
    <t>Thu, 24 Sep 1998 09:14:44 +0000</t>
  </si>
  <si>
    <t>4f3a039a66f9d4cace03e479a584759e82206389</t>
  </si>
  <si>
    <t>4f3a039a6</t>
  </si>
  <si>
    <t>20ff60cc72872ae5fa55ecdb296f9c9bac67a212</t>
  </si>
  <si>
    <t>20ff60cc7</t>
  </si>
  <si>
    <t>Thu, 24 Sep 1998 09:11:03 +0000</t>
  </si>
  <si>
    <t>4c105aaef0b09470eb289a54d563436ce981b46d</t>
  </si>
  <si>
    <t>4c105aaef</t>
  </si>
  <si>
    <t>603d2da99874867ca326663e9a7fb5f8f491faa2</t>
  </si>
  <si>
    <t>603d2da99</t>
  </si>
  <si>
    <t>JK: Modified the behavior of the StopAllRequests function so that it uses HTTimer_expiresAll. The previous version used Timer_deleteAll and didn't clear all the libwww context.</t>
  </si>
  <si>
    <t>JK-Modified-the-behavior-of-the-StopAllRequests</t>
  </si>
  <si>
    <t xml:space="preserve">Cleaned some code on AHTBridge.c_x000D_
</t>
  </si>
  <si>
    <t>Thu, 24 Sep 1998 08:13:22 +0000</t>
  </si>
  <si>
    <t>a231e56d7af67522f09ec3cdb90cfcee53bf487e</t>
  </si>
  <si>
    <t>a231e56d7</t>
  </si>
  <si>
    <t>e77d3e5da2bd3d1f72d1dfc39ea2dee0e5a727c2</t>
  </si>
  <si>
    <t>e77d3e5da</t>
  </si>
  <si>
    <t>Wed, 23 Sep 1998 16:32:36 +0000</t>
  </si>
  <si>
    <t>723f05aaacf5f7cf7550f512e9a26fecaf042c8d</t>
  </si>
  <si>
    <t>723f05aaa</t>
  </si>
  <si>
    <t>de32c46e0470bb4a9267f950fd21e7a76fad32e3</t>
  </si>
  <si>
    <t>de32c46e0</t>
  </si>
  <si>
    <t>Wed, 23 Sep 1998 16:19:33 +0000</t>
  </si>
  <si>
    <t>1c66ce5e77b7b1bf2d10bc2a9036850001caf53a</t>
  </si>
  <si>
    <t>1c66ce5e7</t>
  </si>
  <si>
    <t>3580038e76a1fc3f4edec33014d32b899db9efb4</t>
  </si>
  <si>
    <t>Wed, 23 Sep 1998 16:13:54 +0000</t>
  </si>
  <si>
    <t>0557d3f48a281b561183d3590077a06b147b5503</t>
  </si>
  <si>
    <t>0557d3f48</t>
  </si>
  <si>
    <t>cb7febf081550188ad61c1d0080bf31634c76636</t>
  </si>
  <si>
    <t>cb7febf08</t>
  </si>
  <si>
    <t>Wed, 23 Sep 1998 16:03:36 +0000</t>
  </si>
  <si>
    <t>94929bdca3afa8526f9cc0e9374da601031ec31d</t>
  </si>
  <si>
    <t>94929bdca</t>
  </si>
  <si>
    <t>b4271b708a99f1b36e721d27d3c60a8682ab2b25</t>
  </si>
  <si>
    <t>b4271b708</t>
  </si>
  <si>
    <t>Allow HR, Table and Address within LI element Generate simple quotes around the content attribute text if that text includes double quotes. Irene</t>
  </si>
  <si>
    <t>Allow-HR-Table-and-Address-within-LI-element</t>
  </si>
  <si>
    <t>Wed, 23 Sep 1998 15:22:59 +0000</t>
  </si>
  <si>
    <t>27eacfb8564a14150bc6d33ec5fbcdd13b2fa0c1</t>
  </si>
  <si>
    <t>27eacfb85</t>
  </si>
  <si>
    <t>57177b7d30a23717abf638eeb83cc663c66cbf95</t>
  </si>
  <si>
    <t>57177b7d3</t>
  </si>
  <si>
    <t>JK: Added a protection in GetBaseDoc against NULL (to discuss with Irene) Added another protection in query.c to avoid processing a stop while already doing so.</t>
  </si>
  <si>
    <t>JK-Added-a-protection-in-GetBaseDoc-against-NULL-to-discuss-with</t>
  </si>
  <si>
    <t>Tue, 22 Sep 1998 21:52:35 +0000</t>
  </si>
  <si>
    <t>63ecd47000097f2e7ff4b6020b1a9d16d606c0a7</t>
  </si>
  <si>
    <t>63ecd4700</t>
  </si>
  <si>
    <t>2e8310d54b790891600768f58203e5eed6f5e406</t>
  </si>
  <si>
    <t>2e8310d54</t>
  </si>
  <si>
    <t>JK: protected the comparitions of URLDocuments and URLMeta in NextHTML and PreviousHTML</t>
  </si>
  <si>
    <t>JK-protected-the-comparitions-of-URLDocuments-and-URLMeta-in-NextHTML</t>
  </si>
  <si>
    <t>Tue, 22 Sep 1998 20:32:49 +0000</t>
  </si>
  <si>
    <t>1263065343f04c6805a9c2c9a5719448a48db151</t>
  </si>
  <si>
    <t>71b774bdd1fced1591f0861dd968511001eaa2d5</t>
  </si>
  <si>
    <t>71b774bdd</t>
  </si>
  <si>
    <t>Undo modifications in URLs and SRCs when the saving failed Restore the selection when Apply Style is performed on a piece of text. Fix some compilation errors in HTMLsave.c and init.c Irene</t>
  </si>
  <si>
    <t>Undo-modifications-in-URLs-and-SRCs-when-the-saving-failed</t>
  </si>
  <si>
    <t>Tue, 22 Sep 1998 15:56:42 +0000</t>
  </si>
  <si>
    <t>b316b9e26d2fc4d83a98e3d6c873bf829483b265</t>
  </si>
  <si>
    <t>b316b9e26</t>
  </si>
  <si>
    <t>345bf1ea4ee3e3dfef0bd15d5896eeafd426293c</t>
  </si>
  <si>
    <t>345bf1ea4</t>
  </si>
  <si>
    <t>JK: the StopButton required a different order of libwww     function calls and an extra call to clear all timers</t>
  </si>
  <si>
    <t>JK-the-StopButton-required-a-different-order-of-libwww</t>
  </si>
  <si>
    <t>Tue, 22 Sep 1998 15:22:45 +0000</t>
  </si>
  <si>
    <t>aba571cfdfb585a420a3d5108dccc88a5fa020b2</t>
  </si>
  <si>
    <t>aba571cfd</t>
  </si>
  <si>
    <t>e162a87e4f98d74ca610d2abcd66caadb65bfb77</t>
  </si>
  <si>
    <t>e162a87e4</t>
  </si>
  <si>
    <t>Tue, 22 Sep 1998 14:42:16 +0000</t>
  </si>
  <si>
    <t>f0c12edb701e085948ba29eca9bc070177f34e22</t>
  </si>
  <si>
    <t>f0c12edb7</t>
  </si>
  <si>
    <t>8a2689ad0191fe5ecd0c23fe5377688a042f2fc8</t>
  </si>
  <si>
    <t>8a2689ad0</t>
  </si>
  <si>
    <t>Tue, 22 Sep 1998 13:49:18 +0000</t>
  </si>
  <si>
    <t>b70be3f88caab63de84abcab827d021493d7a8ff</t>
  </si>
  <si>
    <t>b70be3f88</t>
  </si>
  <si>
    <t>d7b7e90370b4ec3be963bef249a62643ea67d397</t>
  </si>
  <si>
    <t>d7b7e9037</t>
  </si>
  <si>
    <t>2d Graphics (windaube). Ramzi.</t>
  </si>
  <si>
    <t>2d-Graphics-windaube</t>
  </si>
  <si>
    <t>Tue, 22 Sep 1998 13:13:50 +0000</t>
  </si>
  <si>
    <t>41eb806befe72ffd05c335e7bf57787a7c4f6a7c</t>
  </si>
  <si>
    <t>41eb806be</t>
  </si>
  <si>
    <t>aa512d75e807fdd2c508df1b0dec85079bf3803a</t>
  </si>
  <si>
    <t>aa512d75e</t>
  </si>
  <si>
    <t>Windaube. Ramzi</t>
  </si>
  <si>
    <t>Tue, 22 Sep 1998 13:13:04 +0000</t>
  </si>
  <si>
    <t>8bcb75a63f4a59723cabc53cd85d3e4b30a488ba</t>
  </si>
  <si>
    <t>8bcb75a63</t>
  </si>
  <si>
    <t>cc8006d346e5334507eb4319ea34830bd244d8a4</t>
  </si>
  <si>
    <t>cc8006d34</t>
  </si>
  <si>
    <t>Tue, 22 Sep 1998 13:10:36 +0000</t>
  </si>
  <si>
    <t>07bdd89088de16596cd610e66880a444d24f6108</t>
  </si>
  <si>
    <t>07bdd8908</t>
  </si>
  <si>
    <t>5ac02667d4fced651ace2c6289c1dc8a4a9e2233</t>
  </si>
  <si>
    <t>5ac02667d</t>
  </si>
  <si>
    <t>Bugs fixed (window Colors and Style dialogs). Ramzi</t>
  </si>
  <si>
    <t>Bugs-fixed-window-Colors-and-Style-dialogs</t>
  </si>
  <si>
    <t>Tue, 22 Sep 1998 13:09:50 +0000</t>
  </si>
  <si>
    <t>9b6a127f6e16f00baf99499b12dccf63523c2637</t>
  </si>
  <si>
    <t>9b6a127f6</t>
  </si>
  <si>
    <t>a97cc4e4ffa71d8ea8c0e2685a0779f176ac4e4c</t>
  </si>
  <si>
    <t>a97cc4e4f</t>
  </si>
  <si>
    <t>Bugs fixed (Windoz): - Colors dlg, - Style/Format Dlg - Style/Create css rule Dlg. Ramzi.</t>
  </si>
  <si>
    <t>Tue, 22 Sep 1998 13:08:48 +0000</t>
  </si>
  <si>
    <t>9902c12a76ef4471b4c99672724c3b76bef50b82</t>
  </si>
  <si>
    <t>9902c12a7</t>
  </si>
  <si>
    <t>d3f623444f59199d1d13ca4edf3dd5299a9a43b9</t>
  </si>
  <si>
    <t>d3f623444</t>
  </si>
  <si>
    <t>Tue, 22 Sep 1998 13:07:45 +0000</t>
  </si>
  <si>
    <t>e2027f9c2c7896e7616909c3d1d6c8fd368ed8b2</t>
  </si>
  <si>
    <t>e2027f9c2</t>
  </si>
  <si>
    <t>f929d613e133b1006070d364fda95e47527ce2c4</t>
  </si>
  <si>
    <t>f929d613e</t>
  </si>
  <si>
    <t>When character strings or unexpected elements appear between cells or rows in a table, they are ignored by the HTML parser.</t>
  </si>
  <si>
    <t>When-character-strings-or-unexpected-elements-appear-between-cells</t>
  </si>
  <si>
    <t>Tue, 22 Sep 1998 12:32:25 +0000</t>
  </si>
  <si>
    <t>3af79b20bd3a500c7ee5e44bdb22cefac7b66d33</t>
  </si>
  <si>
    <t>3af79b20b</t>
  </si>
  <si>
    <t>75cd9dacf90a2aa7a5aaa903eb5db4d9b6db2bb8</t>
  </si>
  <si>
    <t>75cd9dacf</t>
  </si>
  <si>
    <t>JK and IV: the real commit containing the update of the event loop in LoopForStop</t>
  </si>
  <si>
    <t>JK-and-IV-the-real-commit-containing-the-update-of-the-event-loop-in</t>
  </si>
  <si>
    <t>Tue, 22 Sep 1998 10:47:00 +0000</t>
  </si>
  <si>
    <t>2c4a0d1896f50bd9ffb3ee804b0c8d83b7cde6fe</t>
  </si>
  <si>
    <t>2c4a0d189</t>
  </si>
  <si>
    <t>d8d8cfbf3908f376771f0cb43e1f73a21593248c</t>
  </si>
  <si>
    <t>d8d8cfbf3</t>
  </si>
  <si>
    <t>JK and IV: updated the event loop on StopForLoop so that it takes into account the timers</t>
  </si>
  <si>
    <t>JK-and-IV-updated-the-event-loop-on-StopForLoop-so-that-it-takes-into</t>
  </si>
  <si>
    <t>Tue, 22 Sep 1998 10:14:54 +0000</t>
  </si>
  <si>
    <t>ce53824e7808466063d80bd14f07fa42d5b4724c</t>
  </si>
  <si>
    <t>ce53824e7</t>
  </si>
  <si>
    <t>da0c5b3e2c3d083a3b0c685693ff40679e524961</t>
  </si>
  <si>
    <t>da0c5b3e2</t>
  </si>
  <si>
    <t>JK and IV: Added a protection against null pointers</t>
  </si>
  <si>
    <t>JK-and-IV-Added-a-protection-against-null-pointers</t>
  </si>
  <si>
    <t>Tue, 22 Sep 1998 10:01:41 +0000</t>
  </si>
  <si>
    <t>65535f7a309bdeff4b645e2916dbfd2fd5d340a5</t>
  </si>
  <si>
    <t>65535f7a3</t>
  </si>
  <si>
    <t>5a30f5db1bc797550db6039c3d7bfa7dbb4da14e</t>
  </si>
  <si>
    <t>5a30f5db1</t>
  </si>
  <si>
    <t>Code clean-up</t>
  </si>
  <si>
    <t>Mon, 21 Sep 1998 17:21:29 +0000</t>
  </si>
  <si>
    <t>e7247a351947a37aa82d58a6f91ac4078940e051</t>
  </si>
  <si>
    <t>e7247a351</t>
  </si>
  <si>
    <t>eb0591abe5a663e2a681b6627a32aeaee59e765f</t>
  </si>
  <si>
    <t>eb0591abe</t>
  </si>
  <si>
    <t>Fixed bugs: - the URL text zone was not updated after the Save As - shared CSS were not applied after document reload</t>
  </si>
  <si>
    <t>Mon, 21 Sep 1998 16:14:07 +0000</t>
  </si>
  <si>
    <t>46a46aa8bc775e11242b07acd319d7ba9f5294ed</t>
  </si>
  <si>
    <t>46a46aa8b</t>
  </si>
  <si>
    <t>deed5a89b66af745ed288c8b7e2b61118e112751</t>
  </si>
  <si>
    <t>deed5a89b</t>
  </si>
  <si>
    <t>Corrected bugs:  - the menu File vanished sometimes  - background color of split tables overlapped page footers Irene</t>
  </si>
  <si>
    <t>Corrected-bugs</t>
  </si>
  <si>
    <t>Mon, 21 Sep 1998 13:53:16 +0000</t>
  </si>
  <si>
    <t>8ef87b13078c95244160154932c2c9f24ea7467b</t>
  </si>
  <si>
    <t>8ef87b130</t>
  </si>
  <si>
    <t>559a1eabc9140b4e17ce933fa70a6ea1805c8d78</t>
  </si>
  <si>
    <t>559a1eabc</t>
  </si>
  <si>
    <t>Removed the old classes from kaffe pre 1.0, added the Java make macros, Daniel</t>
  </si>
  <si>
    <t>Removed-the-old-classes-from-kaffe-pre-1.0-added-the-Java-make-macros-Daniel</t>
  </si>
  <si>
    <t>Mon, 21 Sep 1998 12:21:30 +0000</t>
  </si>
  <si>
    <t>9f8a2c477e55cbc6afb0140a408f7c7126d85d46</t>
  </si>
  <si>
    <t>9f8a2c477</t>
  </si>
  <si>
    <t>3d3fa6ef6c64d8ef9fe926e95c832292218832a6</t>
  </si>
  <si>
    <t>3d3fa6ef6</t>
  </si>
  <si>
    <t>Mon, 21 Sep 1998 10:22:27 +0000</t>
  </si>
  <si>
    <t>766e4d9175aac189bcb8c06bcc1e383be7ee48da</t>
  </si>
  <si>
    <t>766e4d917</t>
  </si>
  <si>
    <t>de6e0044aa6e15e27b62076ab885771b8e553ffa</t>
  </si>
  <si>
    <t>de6e0044a</t>
  </si>
  <si>
    <t>Mon, 21 Sep 1998 10:17:57 +0000</t>
  </si>
  <si>
    <t>7a89d1da99429790bdaed8339ae29194f3e8b2b6</t>
  </si>
  <si>
    <t>7a89d1da9</t>
  </si>
  <si>
    <t>43d046e6470c74c262d028d6944f4162691dec63</t>
  </si>
  <si>
    <t>43d046e64</t>
  </si>
  <si>
    <t>Mon, 21 Sep 1998 08:46:45 +0000</t>
  </si>
  <si>
    <t>0d4dd2a7de650f9396d65137c7cefb784b9e7acf</t>
  </si>
  <si>
    <t>0d4dd2a7d</t>
  </si>
  <si>
    <t>42faa9a4bb58d2cb6d6d0a33d6c9e0415992ddfb</t>
  </si>
  <si>
    <t>42faa9a4b</t>
  </si>
  <si>
    <t>JK: cleaning code, added a call to free the timers in StopRequest</t>
  </si>
  <si>
    <t>JK-cleaning-code-added-a-call-to-free-the-timers-in-StopRequest</t>
  </si>
  <si>
    <t>Mon, 21 Sep 1998 05:43:41 +0000</t>
  </si>
  <si>
    <t>8e1d6543e3e66b2fec47286903eb384d1cf3c45a</t>
  </si>
  <si>
    <t>8e1d6543e</t>
  </si>
  <si>
    <t>3d7bf5a532076f1b42451edf6bfcaba2caa32bf4</t>
  </si>
  <si>
    <t>3d7bf5a53</t>
  </si>
  <si>
    <t>JK: added macro test for SIGPIPE under AIX</t>
  </si>
  <si>
    <t>JK-added-macro-test-for-SIGPIPE-under-AIX</t>
  </si>
  <si>
    <t>Mon, 21 Sep 1998 05:39:17 +0000</t>
  </si>
  <si>
    <t>441cd0a8efdf5a6f1a12c8edc3cd2d689be69e6b</t>
  </si>
  <si>
    <t>441cd0a8e</t>
  </si>
  <si>
    <t>a94cb3f0d3284da73c32232e12b08b09723891b0</t>
  </si>
  <si>
    <t>a94cb3f0d</t>
  </si>
  <si>
    <t>JK: fixed various bugs related to the stop button</t>
  </si>
  <si>
    <t>JK-fixed-various-bugs-related-to-the-stop-button</t>
  </si>
  <si>
    <t>Mon, 21 Sep 1998 04:58:37 +0000</t>
  </si>
  <si>
    <t>43063d2d321022ad6d4e86ed0f747ef984effd64</t>
  </si>
  <si>
    <t>43063d2d3</t>
  </si>
  <si>
    <t>eae76dc99faba76f1cb1d1933bb687201f9da031</t>
  </si>
  <si>
    <t>eae76dc99</t>
  </si>
  <si>
    <t>JK: when dealing with an image map, the paramets shouldn't be separated from     the URL</t>
  </si>
  <si>
    <t>JK-when-dealing-with-an-image-map-the-paramets-shouldn-t-be-separated-from</t>
  </si>
  <si>
    <t>Mon, 21 Sep 1998 04:19:22 +0000</t>
  </si>
  <si>
    <t>bb3455e4b5d9a465eb8111943bce1313d91562fd</t>
  </si>
  <si>
    <t>bb3455e4b</t>
  </si>
  <si>
    <t>9f8497de42f3804e083031ed7ca12a0c0c336842</t>
  </si>
  <si>
    <t>9f8497de4</t>
  </si>
  <si>
    <t>JK: commented the code relative to the stop of a docid... not supported     for the moment</t>
  </si>
  <si>
    <t>JK-commented-the-code-relative-to-the-stop-of-a-docid.-not-supported</t>
  </si>
  <si>
    <t>Sun, 20 Sep 1998 23:26:59 +0000</t>
  </si>
  <si>
    <t>47b6026f121993d866516e6ac156baac07b3ab75</t>
  </si>
  <si>
    <t>47b6026f1</t>
  </si>
  <si>
    <t>71ac967a1af984dfa6e470aed25eb3d35f86ed90</t>
  </si>
  <si>
    <t>71ac967a1</t>
  </si>
  <si>
    <t xml:space="preserve">-Rewrote the libwww interface for the Stop Button._x000D_
-Beofre purging the cache, we must stop all current requests. I wrote_x000D_
 a new function, RequestKillAll (), to do so and call it from the_x000D_
 Purge cache handler._x000D_
</t>
  </si>
  <si>
    <t>Sun, 20 Sep 1998 21:59:22 +0000</t>
  </si>
  <si>
    <t>a506c2719ffa3fb7646fa117ac3510634546607d</t>
  </si>
  <si>
    <t>a506c2719</t>
  </si>
  <si>
    <t>665880c23b12bf66c948057150820dbfab53e283</t>
  </si>
  <si>
    <t>665880c23</t>
  </si>
  <si>
    <t>Amaya: the "Show target" command (Views menu) controls now the display of the traget icon in the Table_of_contents view in the same way as in the main view.</t>
  </si>
  <si>
    <t>Amaya-the-Show-target-command-Views-menu-controls-now-the</t>
  </si>
  <si>
    <t>Sat, 19 Sep 1998 08:15:55 +0000</t>
  </si>
  <si>
    <t>410f077f9f34962528335d4b576b81326e5a738b</t>
  </si>
  <si>
    <t>410f077f9</t>
  </si>
  <si>
    <t>f9eb3ca02417a29680eaf45b5ab8cfb76773d69c</t>
  </si>
  <si>
    <t>f9eb3ca02</t>
  </si>
  <si>
    <t>Bug fix in CSS parser.</t>
  </si>
  <si>
    <t>Bug-fix-in-CSS-parser</t>
  </si>
  <si>
    <t xml:space="preserve">Such CSS selectors as "DIV.head P" were interpreted as if it were_x000D_
simply "P".  They are ignored now._x000D_
_x000D_
VQ_x000D_
</t>
  </si>
  <si>
    <t>Fri, 18 Sep 1998 16:43:40 +0000</t>
  </si>
  <si>
    <t>9119985205f68adb2c119b09961deea5a0ad7b0f</t>
  </si>
  <si>
    <t>d7ff2b34d21a9b6316774dcc879bf4cb8594d68a</t>
  </si>
  <si>
    <t>d7ff2b34d</t>
  </si>
  <si>
    <t>JK: the pending document message wasn't being correctly updated. As a consequence, we sometimes saw msgs saying "1 pending request", whereas there was none. It had to be displayed after killing the current request</t>
  </si>
  <si>
    <t>JK-the-pending-document-message-wasn-t-being-correctly-updated.-As</t>
  </si>
  <si>
    <t>Fri, 18 Sep 1998 10:11:35 +0000</t>
  </si>
  <si>
    <t>e1163e68e09f9b81ff3160610ad3420dc61efb4a</t>
  </si>
  <si>
    <t>e1163e68e</t>
  </si>
  <si>
    <t>750e11083ce6b7c38d19c78b0b583583afe22f8c</t>
  </si>
  <si>
    <t>750e11083</t>
  </si>
  <si>
    <t>JK: In LoadHTMLDocument_callback, a ptr-&gt;char structure was missing a test to see if ptr != NULL!</t>
  </si>
  <si>
    <t>JK-In-LoadHTMLDocument_callback-a-ptr-char-structure-was-missing-a</t>
  </si>
  <si>
    <t>Fri, 18 Sep 1998 09:51:23 +0000</t>
  </si>
  <si>
    <t>27dc7836abc70b5c82524108229ebfe6f182732f</t>
  </si>
  <si>
    <t>27dc7836a</t>
  </si>
  <si>
    <t>230d076cfa402c07d07b4c1e7d5a30ade8da4a4b</t>
  </si>
  <si>
    <t>230d076cf</t>
  </si>
  <si>
    <t>jk et rg: divers corrections save</t>
  </si>
  <si>
    <t>jk-et-rg-divers-corrections-save</t>
  </si>
  <si>
    <t>Thu, 17 Sep 1998 16:14:31 +0000</t>
  </si>
  <si>
    <t>e4c4eaee19f7b802779bd5b00c518e196369da60</t>
  </si>
  <si>
    <t>e4c4eaee1</t>
  </si>
  <si>
    <t>c5d3fbd1b480ef6ff5234833f2cb53846dd63b08</t>
  </si>
  <si>
    <t>c5d3fbd1b</t>
  </si>
  <si>
    <t>fixing a little mistake in french dialogs stephane.</t>
  </si>
  <si>
    <t>fixing-a-little-mistake-in-french-dialogs</t>
  </si>
  <si>
    <t>Thu, 17 Sep 1998 15:58:41 +0000</t>
  </si>
  <si>
    <t>d553d9a82d0d2b09248ef571dc600924a7229692</t>
  </si>
  <si>
    <t>d553d9a82</t>
  </si>
  <si>
    <t>2271487547f5c7ede941c73cf4528b608797f028</t>
  </si>
  <si>
    <t>JK: changes for windows libww  preemptive requests</t>
  </si>
  <si>
    <t>JK-changes-for-windows-libww-preemptive-requests</t>
  </si>
  <si>
    <t>Thu, 17 Sep 1998 15:15:24 +0000</t>
  </si>
  <si>
    <t>a91f7a794dcc1f8b94d887c107cbb5b9b47567bc</t>
  </si>
  <si>
    <t>a91f7a794</t>
  </si>
  <si>
    <t>af1c65a2b18c9015af3211421bdd6656feb28545</t>
  </si>
  <si>
    <t>af1c65a2b</t>
  </si>
  <si>
    <t>Bug fix in Thot library</t>
  </si>
  <si>
    <t>Bug-fix-in-Thot-library</t>
  </si>
  <si>
    <t xml:space="preserve">Even when a document don't ask for structure checking, all attributes_x000D_
were copied by the TtaCopyTree function only if they are allowed by_x000D_
the DTD._x000D_
_x000D_
Vincent._x000D_
</t>
  </si>
  <si>
    <t>Thu, 17 Sep 1998 15:08:21 +0000</t>
  </si>
  <si>
    <t>827017f5aa3f187030e60e97b84aec373b0d362e</t>
  </si>
  <si>
    <t>827017f5a</t>
  </si>
  <si>
    <t>e1a818f09a32150f9d5587ad8730fbf868828524</t>
  </si>
  <si>
    <t>e1a818f09</t>
  </si>
  <si>
    <t>JK: updated the doc on proxies and cache</t>
  </si>
  <si>
    <t>JK-updated-the-doc-on-proxies-and-cache</t>
  </si>
  <si>
    <t>Thu, 17 Sep 1998 13:14:54 +0000</t>
  </si>
  <si>
    <t>262e2b0264112514b50879b0850a21c2066b6ec5</t>
  </si>
  <si>
    <t>262e2b026</t>
  </si>
  <si>
    <t>08ab7e1daee5f5eeae6e767f2180e64b39eef9de</t>
  </si>
  <si>
    <t>08ab7e1da</t>
  </si>
  <si>
    <t>Updating Math.html.</t>
  </si>
  <si>
    <t>Updating-Math.html</t>
  </si>
  <si>
    <t>Thu, 17 Sep 1998 13:00:12 +0000</t>
  </si>
  <si>
    <t>387c553a0abb2495876054ddacd2018496b74091</t>
  </si>
  <si>
    <t>387c553a0</t>
  </si>
  <si>
    <t>c3886fddea88a206cd67d16d6469c22f75b8dc26</t>
  </si>
  <si>
    <t>c3886fdde</t>
  </si>
  <si>
    <t>Adding more math symbols (entities) to the MathML implementation.</t>
  </si>
  <si>
    <t>Adding-more-math-symbols-entities-to-the-MathML-implementation</t>
  </si>
  <si>
    <t>Thu, 17 Sep 1998 12:38:24 +0000</t>
  </si>
  <si>
    <t>185bc0b5ddecf72a9ad06363a8c3217f2612c621</t>
  </si>
  <si>
    <t>185bc0b5d</t>
  </si>
  <si>
    <t>d2e30f0433a4f31e0890654981e44aca276cd898</t>
  </si>
  <si>
    <t>d2e30f043</t>
  </si>
  <si>
    <t>JK: added README.amaya, notes on libwww</t>
  </si>
  <si>
    <t>JK-added-README.amaya-notes-on-libwww</t>
  </si>
  <si>
    <t>Thu, 17 Sep 1998 12:30:09 +0000</t>
  </si>
  <si>
    <t>6cce9416939e43aad4cd3a282f96a9bd3a7bc4dc</t>
  </si>
  <si>
    <t>6cce94169</t>
  </si>
  <si>
    <t>ee2c1e6b9e219fe8dc21775e5cd5d482453f57cb</t>
  </si>
  <si>
    <t>ee2c1e6b9</t>
  </si>
  <si>
    <t>Thu, 17 Sep 1998 11:14:15 +0000</t>
  </si>
  <si>
    <t>a693a7b4381e890bb18649df169b989c9e82ab7b</t>
  </si>
  <si>
    <t>a693a7b43</t>
  </si>
  <si>
    <t>df7e5498d40f9d50d530bcf52eb629a656d0bfa6</t>
  </si>
  <si>
    <t>df7e5498d</t>
  </si>
  <si>
    <t>Avoid to change the text in Open and Save forms Don't set the document unmodified when the save fails Fixed bug in attribute editing Irene</t>
  </si>
  <si>
    <t>Avoid-to-change-the-text-in-Open-and-Save-forms</t>
  </si>
  <si>
    <t>Thu, 17 Sep 1998 11:07:04 +0000</t>
  </si>
  <si>
    <t>bb34bee461d9209dec6930297f3560457ef02b9e</t>
  </si>
  <si>
    <t>bb34bee46</t>
  </si>
  <si>
    <t>d7d971dcdc4cbd981dc44b4dd9b83c4138c91739</t>
  </si>
  <si>
    <t>d7d971dcd</t>
  </si>
  <si>
    <t>Solve a compiling problem: libDoStop undeclared Irene</t>
  </si>
  <si>
    <t>Solve-a-compiling-problem-libDoStop-undeclared</t>
  </si>
  <si>
    <t>Thu, 17 Sep 1998 10:40:07 +0000</t>
  </si>
  <si>
    <t>103f09af850d4a296f9ba73ece7a29996e41ae53</t>
  </si>
  <si>
    <t>103f09af8</t>
  </si>
  <si>
    <t>c4efbe78e5cdc180414e2b398ffc3594df507d95</t>
  </si>
  <si>
    <t>c4efbe78e</t>
  </si>
  <si>
    <t>Thu, 17 Sep 1998 10:23:24 +0000</t>
  </si>
  <si>
    <t>05f5377a83cc9808f816a37f882ea2812c1ea20f</t>
  </si>
  <si>
    <t>05f5377a8</t>
  </si>
  <si>
    <t>35dbf8ae8bd08f6a81e044bef024c5ed9e23249c</t>
  </si>
  <si>
    <t>35dbf8ae8</t>
  </si>
  <si>
    <t>module for saving in pivot Stephane</t>
  </si>
  <si>
    <t>module-for-saving-in-pivot</t>
  </si>
  <si>
    <t>Thu, 17 Sep 1998 09:55:56 +0000</t>
  </si>
  <si>
    <t>f0a838270e630a76ab71785499cb46161168413f</t>
  </si>
  <si>
    <t>f0a838270</t>
  </si>
  <si>
    <t>94e430353fad3aae70dbd58872ba5fe08be98d9e</t>
  </si>
  <si>
    <t>94e430353</t>
  </si>
  <si>
    <t>header for writedoc.c stephane.</t>
  </si>
  <si>
    <t>header-for-writedoc.c</t>
  </si>
  <si>
    <t>Thu, 17 Sep 1998 09:38:59 +0000</t>
  </si>
  <si>
    <t>6d7677cc6fc8e4f23c0a6c94e7d79b45fa4d6209</t>
  </si>
  <si>
    <t>6d7677cc6</t>
  </si>
  <si>
    <t>03d339fc50cd563483b8ea4c6c6d141ef96a8aa9</t>
  </si>
  <si>
    <t>03d339fc5</t>
  </si>
  <si>
    <t>header file for xml thot stephane et regis</t>
  </si>
  <si>
    <t>header-file-for-xml-thot</t>
  </si>
  <si>
    <t>Thu, 17 Sep 1998 09:23:03 +0000</t>
  </si>
  <si>
    <t>d4457118da7a94a9d80cbd65dd438a2a9eed678a</t>
  </si>
  <si>
    <t>d4457118d</t>
  </si>
  <si>
    <t>a09dc40ffbb214231343f5c4768fbf805be91cd1</t>
  </si>
  <si>
    <t>a09dc40ff</t>
  </si>
  <si>
    <t>header files for xml Stephane et regis</t>
  </si>
  <si>
    <t>header-files-for-xml</t>
  </si>
  <si>
    <t>Thu, 17 Sep 1998 09:18:39 +0000</t>
  </si>
  <si>
    <t>c3612b7d7064f8e3ca476eb51362046fb0a42148</t>
  </si>
  <si>
    <t>c3612b7d7</t>
  </si>
  <si>
    <t>f35e97eab8892f8876bbb86800fc04f57f07cd2c</t>
  </si>
  <si>
    <t>f35e97eab</t>
  </si>
  <si>
    <t>documentation for Xml Thot Regis et stephane.</t>
  </si>
  <si>
    <t>documentation-for-Xml-Thot</t>
  </si>
  <si>
    <t>Thu, 17 Sep 1998 08:43:31 +0000</t>
  </si>
  <si>
    <t>0c922d5d1ffcf4937ec671084c4839afc2591998</t>
  </si>
  <si>
    <t>0c922d5d1</t>
  </si>
  <si>
    <t>94661005f2b906351c75b714514443abbd3f42d2</t>
  </si>
  <si>
    <t>94661005f</t>
  </si>
  <si>
    <t>xml extension for the Thot library adding new checking mode of document structure    (checks structure but does not insert mandatory elements)</t>
  </si>
  <si>
    <t>xml-extension-for-the-Thot-library</t>
  </si>
  <si>
    <t xml:space="preserve">Stephane et Regis_x000D_
</t>
  </si>
  <si>
    <t>Thu, 17 Sep 1998 08:38:23 +0000</t>
  </si>
  <si>
    <t>9919673f6b5867794fd2667622c7a14caade1166</t>
  </si>
  <si>
    <t>9919673f6</t>
  </si>
  <si>
    <t>b77a7abf97e0fc86ec2f6b5cbc97e1af52df7856</t>
  </si>
  <si>
    <t>b77a7abf9</t>
  </si>
  <si>
    <t>Bug fix for Amaya:</t>
  </si>
  <si>
    <t>Bug-fix-for-Amaya</t>
  </si>
  <si>
    <t xml:space="preserve">   When a style sheet is used by a document that is already loaded,_x000D_
   it is not applied to any other document that should use that same_x000D_
   style sheet._x000D_
_x000D_
VQ_x000D_
</t>
  </si>
  <si>
    <t>Wed, 16 Sep 1998 16:56:24 +0000</t>
  </si>
  <si>
    <t>27f66262a02064265c7ac8cd3bc21e291eecee9a</t>
  </si>
  <si>
    <t>27f66262a</t>
  </si>
  <si>
    <t>40bbc1b3b74b8d68d04a42f8fac09c4b5d248e48</t>
  </si>
  <si>
    <t>40bbc1b3b</t>
  </si>
  <si>
    <t>JK: Corrected a syntax error</t>
  </si>
  <si>
    <t>JK-Corrected-a-syntax-error</t>
  </si>
  <si>
    <t>Wed, 16 Sep 1998 10:36:27 +0000</t>
  </si>
  <si>
    <t>bb4c5a11a696b313b07b889fc6fcd3ed20876ee5</t>
  </si>
  <si>
    <t>bb4c5a11a</t>
  </si>
  <si>
    <t>80e5f2e7bb26591910f68a5d2901b1d58e72d00f</t>
  </si>
  <si>
    <t>80e5f2e7b</t>
  </si>
  <si>
    <t>Wed, 16 Sep 1998 08:53:44 +0000</t>
  </si>
  <si>
    <t>cdeb5fbbc648bd5bb7cb51ca32105ee5cc739e86</t>
  </si>
  <si>
    <t>cdeb5fbbc</t>
  </si>
  <si>
    <t>3b3c5de4124f73a5f919e0f0aa2e33a917cc193c</t>
  </si>
  <si>
    <t>3b3c5de41</t>
  </si>
  <si>
    <t>Wed, 16 Sep 1998 08:34:31 +0000</t>
  </si>
  <si>
    <t>8269a2ff934cd14705d4d6eabb581f3d039cff8b</t>
  </si>
  <si>
    <t>8269a2ff9</t>
  </si>
  <si>
    <t>62be7e7dbfc7e8f5a221f289882ed88a14a886cd</t>
  </si>
  <si>
    <t>62be7e7db</t>
  </si>
  <si>
    <t>Bug fix:       In some cases, attributes were used after they are freed.</t>
  </si>
  <si>
    <t>Wed, 16 Sep 1998 07:52:39 +0000</t>
  </si>
  <si>
    <t>37a9f1b4455142018bd12f94f392d1bb2b50cbf9</t>
  </si>
  <si>
    <t>37a9f1b44</t>
  </si>
  <si>
    <t>6ab73fc82872502a7942ac2ae49eecb0bff8496a</t>
  </si>
  <si>
    <t>6ab73fc82</t>
  </si>
  <si>
    <t>JK: needed to add more memory to take into account the ? symbol</t>
  </si>
  <si>
    <t>JK-needed-to-add-more-memory-to-take-into-account-the-symbol</t>
  </si>
  <si>
    <t>Wed, 16 Sep 1998 05:01:36 +0000</t>
  </si>
  <si>
    <t>4dedb27e83354522fc6e8e1db4a72d60fd5076c3</t>
  </si>
  <si>
    <t>4dedb27e8</t>
  </si>
  <si>
    <t>e8faf8221fad2cf56e1011fcc46f0c6a081914d4</t>
  </si>
  <si>
    <t>e8faf8221</t>
  </si>
  <si>
    <t>JK: Added specific code on PutObjectWWW to substitute the call to HTParse which doesn't take into account drive names Put again the PUT on non-preemtpive (X)</t>
  </si>
  <si>
    <t>JK-Added-specific-code-on-PutObjectWWW-to-substitute-the-call-to-HTParse</t>
  </si>
  <si>
    <t>Wed, 16 Sep 1998 01:21:55 +0000</t>
  </si>
  <si>
    <t>b0afa23bae5130349d96507f27864959a2d5a976</t>
  </si>
  <si>
    <t>b0afa23ba</t>
  </si>
  <si>
    <t>c077f931e5fec3877bd001c87e0d7b64aee63e71</t>
  </si>
  <si>
    <t>c077f931e</t>
  </si>
  <si>
    <t>JK: fixed a problem within the win version of recCleanCache</t>
  </si>
  <si>
    <t>JK-fixed-a-problem-within-the-win-version-of-recCleanCache</t>
  </si>
  <si>
    <t>Tue, 15 Sep 1998 20:49:38 +0000</t>
  </si>
  <si>
    <t>c0c7078f69da7da6f0cc41622e091c3271ebd8bd</t>
  </si>
  <si>
    <t>c0c7078f6</t>
  </si>
  <si>
    <t>a8d14e338773cbf39ab530a642f359a2ef4c28df</t>
  </si>
  <si>
    <t>a8d14e338</t>
  </si>
  <si>
    <t>JK: the cache_dir name was being erased by a strcpy, rather than a strcat in the purge cache function</t>
  </si>
  <si>
    <t>JK-the-cache_dir-name-was-being-erased-by-a-strcpy-rather-than-a-strcat</t>
  </si>
  <si>
    <t>Tue, 15 Sep 1998 18:08:05 +0000</t>
  </si>
  <si>
    <t>a22e3e0251c134a17f6c0b0eac3051b2320a9236</t>
  </si>
  <si>
    <t>a22e3e025</t>
  </si>
  <si>
    <t>90f6dc568c6b2cde7f2d97e28724ea46f3e2941a</t>
  </si>
  <si>
    <t>90f6dc568</t>
  </si>
  <si>
    <t>Tue, 15 Sep 1998 15:46:38 +0000</t>
  </si>
  <si>
    <t>c128355272fb4accb7d4292aedd22773f5f66a50</t>
  </si>
  <si>
    <t>c12835527</t>
  </si>
  <si>
    <t>5a51fddbac42bbffcf126fda4218570eda0776ab</t>
  </si>
  <si>
    <t>5a51fddba</t>
  </si>
  <si>
    <t>2D Graphics + Fixed bugs (Windoz). Ramzi.</t>
  </si>
  <si>
    <t>2D-Graphics-Fixed-bugs-Windoz</t>
  </si>
  <si>
    <t>Tue, 15 Sep 1998 15:45:40 +0000</t>
  </si>
  <si>
    <t>09fba683cf130a88bd3644fc2f25a2f3df4a748e</t>
  </si>
  <si>
    <t>09fba683c</t>
  </si>
  <si>
    <t>02626ec57d728c28be2d8f59d4ce483e8fc32381</t>
  </si>
  <si>
    <t>02626ec57</t>
  </si>
  <si>
    <t>Jose</t>
  </si>
  <si>
    <t>Tue, 15 Sep 1998 15:30:21 +0000</t>
  </si>
  <si>
    <t>0012be17d64d5e7c75e3c76d13f255196cbc2108</t>
  </si>
  <si>
    <t>0012be17d</t>
  </si>
  <si>
    <t>a11a9489615955b6cd686e9e47ac7e2867a1b1cf</t>
  </si>
  <si>
    <t>a11a94896</t>
  </si>
  <si>
    <t>Fixed bug in table printing. Irene</t>
  </si>
  <si>
    <t>Fixed-bug-in-table-printing</t>
  </si>
  <si>
    <t>Tue, 15 Sep 1998 15:23:39 +0000</t>
  </si>
  <si>
    <t>d8a7138964625f08bb499a287216a5ee74df39b1</t>
  </si>
  <si>
    <t>d8a713896</t>
  </si>
  <si>
    <t>4597bd2cabc1c93a8b6167b4dda9f66edbdb0403</t>
  </si>
  <si>
    <t>4597bd2ca</t>
  </si>
  <si>
    <t>When making a PUT, an element pointer was stored in LoadedImageDesc. So that element structure was freed two times. Amaya makefile included the whole libwww.a instead of a "-lwww" Irene</t>
  </si>
  <si>
    <t>When-making-a-PUT-an-element-pointer-was-stored-in-LoadedImageDesc</t>
  </si>
  <si>
    <t>Tue, 15 Sep 1998 12:53:31 +0000</t>
  </si>
  <si>
    <t>b5a356ac9df21bfee2fa6b3cc4ab6d53a690e8d3</t>
  </si>
  <si>
    <t>b5a356ac9</t>
  </si>
  <si>
    <t>700f5b9f610b08aad6405e90a83082bd0b7006ae</t>
  </si>
  <si>
    <t>700f5b9f6</t>
  </si>
  <si>
    <t>JK: When making a PUT, AHTReqContext_delete was freeing the output stream with AHFWriter_FREE. This bug came to be as a side-effect of the migration to libwww, something I forgot to check.</t>
  </si>
  <si>
    <t>JK-When-making-a-PUT-AHTReqContext_delete-was-freeing-the-output-stream</t>
  </si>
  <si>
    <t>Tue, 15 Sep 1998 10:47:29 +0000</t>
  </si>
  <si>
    <t>463942776ab8453b63c63224fee4a0371a324926</t>
  </si>
  <si>
    <t>cdeeb6340711a1a84a36bdd30f989012838d5b23</t>
  </si>
  <si>
    <t>cdeeb6340</t>
  </si>
  <si>
    <t>Tue, 15 Sep 1998 07:39:11 +0000</t>
  </si>
  <si>
    <t>a280d8efe5968f592d38e7cc175a98a8f55e0fdf</t>
  </si>
  <si>
    <t>a280d8efe</t>
  </si>
  <si>
    <t>c1ee61f82095272ae11a2bdbe415dbef50fce4ef</t>
  </si>
  <si>
    <t>c1ee61f82</t>
  </si>
  <si>
    <t>Fixed bug in TtaFetchOneAvailableEvent and free doc history structures Irene</t>
  </si>
  <si>
    <t>Fixed-bug-in-TtaFetchOneAvailableEvent</t>
  </si>
  <si>
    <t>Tue, 15 Sep 1998 06:17:44 +0000</t>
  </si>
  <si>
    <t>a198fcfc757a67167a4c4998407d39e72c98d00f</t>
  </si>
  <si>
    <t>a198fcfc7</t>
  </si>
  <si>
    <t>06504ef99006950cfa1dd5766b2b41458d26ba3d</t>
  </si>
  <si>
    <t>06504ef99</t>
  </si>
  <si>
    <t>Avoid deadlocks in events loop Clean attribute structures when freeed Irene</t>
  </si>
  <si>
    <t>Avoid-deadlocks-in-events-loop</t>
  </si>
  <si>
    <t>Mon, 14 Sep 1998 16:04:51 +0000</t>
  </si>
  <si>
    <t>5836067ad61190b02acfd604fd0f4140957f7ee7</t>
  </si>
  <si>
    <t>5836067ad</t>
  </si>
  <si>
    <t>ee662b3d7fd0f541de6242341653c0ad27e65ca6</t>
  </si>
  <si>
    <t>ee662b3d7</t>
  </si>
  <si>
    <t>Mon, 14 Sep 1998 14:36:17 +0000</t>
  </si>
  <si>
    <t>9a0dc942e2308e1d4c04c5862dd964332760bf53</t>
  </si>
  <si>
    <t>9a0dc942e</t>
  </si>
  <si>
    <t>5d2aa46b13fe06fc4dd52a672308cce00c18e819</t>
  </si>
  <si>
    <t>5d2aa46b1</t>
  </si>
  <si>
    <t>Adding bitmaps for Graphics dialog (Windoz). Ramzi.</t>
  </si>
  <si>
    <t>Adding-bitmaps-for-Graphics-dialog-Windoz</t>
  </si>
  <si>
    <t>Mon, 14 Sep 1998 14:24:37 +0000</t>
  </si>
  <si>
    <t>03f92a69a2e474cc7a48755673735915a7205106</t>
  </si>
  <si>
    <t>03f92a69a</t>
  </si>
  <si>
    <t>2530c589bcb3a0ad467165a1c5761cf86997b807</t>
  </si>
  <si>
    <t>2530c589b</t>
  </si>
  <si>
    <t>Mon, 14 Sep 1998 14:24:28 +0000</t>
  </si>
  <si>
    <t>febaa6bb15a2795268c0e71ba40b09b7778d770a</t>
  </si>
  <si>
    <t>febaa6bb1</t>
  </si>
  <si>
    <t>d791db99c825928e1ac9865f7a3776524622ddfb</t>
  </si>
  <si>
    <t>d791db99c</t>
  </si>
  <si>
    <t>JK: added a new error message for connection timeouts Cleaning AHTBridge.c</t>
  </si>
  <si>
    <t>JK-added-a-new-error-message-for-connection-timeouts</t>
  </si>
  <si>
    <t>Mon, 14 Sep 1998 12:29:23 +0000</t>
  </si>
  <si>
    <t>8faa557c45ccbb247aefca6386047b879156aeea</t>
  </si>
  <si>
    <t>8faa557c4</t>
  </si>
  <si>
    <t>99178d039cbdbc18a4f7d677e7534ba8bd50ac41</t>
  </si>
  <si>
    <t>99178d039</t>
  </si>
  <si>
    <t>JK: Cache for windows     In Unix, added a call to fcntl over .lock to see if there are other     active amaya processes. If yes, then we launch amaya without a cache</t>
  </si>
  <si>
    <t>JK-Cache-for-windows</t>
  </si>
  <si>
    <t>Mon, 14 Sep 1998 12:20:34 +0000</t>
  </si>
  <si>
    <t>f540a4fc4979597159f672656c66c3ee8347e17c</t>
  </si>
  <si>
    <t>f540a4fc4</t>
  </si>
  <si>
    <t>3fe29bf2dae8ea2f0fceeb126ff18d83b9807ad9</t>
  </si>
  <si>
    <t>3fe29bf2d</t>
  </si>
  <si>
    <t>Formatting tables. Irene and Ramzi.</t>
  </si>
  <si>
    <t>Formatting-tables</t>
  </si>
  <si>
    <t>Fri, 11 Sep 1998 15:47:45 +0000</t>
  </si>
  <si>
    <t>d5380a8a00e258ba45d1f1b6849bcdd5ee6c2f83</t>
  </si>
  <si>
    <t>d5380a8a0</t>
  </si>
  <si>
    <t>1cc5848b53637bf4a2a68e3326dc76c3be4bd032</t>
  </si>
  <si>
    <t>1cc5848b5</t>
  </si>
  <si>
    <t>JK: changes to take into account the return code of HTLoad ... (it's YEs/NO, and not HT_OK, HT_ERROR</t>
  </si>
  <si>
    <t>JK-changes-to-take-into-account-the-return-code-of-HTLoad-.-it-s-YEs-NO-and-not</t>
  </si>
  <si>
    <t>Fri, 11 Sep 1998 13:55:31 +0000</t>
  </si>
  <si>
    <t>bbccfbe12fd204f665f0b30bf67f9191058bff54</t>
  </si>
  <si>
    <t>bbccfbe12</t>
  </si>
  <si>
    <t>823d2d4ed40cefc8cc62af87cb7ce4babf0096d5</t>
  </si>
  <si>
    <t>823d2d4ed</t>
  </si>
  <si>
    <t>Cleaning code from __COLPAGE__ Ramzi.</t>
  </si>
  <si>
    <t>Cleaning-code-from-__COLPAGE__</t>
  </si>
  <si>
    <t>Fri, 11 Sep 1998 12:27:14 +0000</t>
  </si>
  <si>
    <t>e5fc215eea4ce55a4077faf4618250866d681dc6</t>
  </si>
  <si>
    <t>e5fc215ee</t>
  </si>
  <si>
    <t>f727ff36e45e3a2b1e2354f823cb5d00f5c3cece</t>
  </si>
  <si>
    <t>f727ff36e</t>
  </si>
  <si>
    <t>Cleaning code from: __COLPAGE__ Ramzi.</t>
  </si>
  <si>
    <t>Fri, 11 Sep 1998 12:25:52 +0000</t>
  </si>
  <si>
    <t>182205d24760ef739677a73d2b275eee5cd06ef3</t>
  </si>
  <si>
    <t>182205d24</t>
  </si>
  <si>
    <t>604c83f963fb1d69b4716ff0e46f391762531b95</t>
  </si>
  <si>
    <t>604c83f96</t>
  </si>
  <si>
    <t>lost image for windows. Ramzi.</t>
  </si>
  <si>
    <t>lost-image-for-windows</t>
  </si>
  <si>
    <t>Fri, 11 Sep 1998 12:24:54 +0000</t>
  </si>
  <si>
    <t>26beec308fe660033abc44634b63d476cfda0916</t>
  </si>
  <si>
    <t>26beec308</t>
  </si>
  <si>
    <t>1cf71150a3f7c3576372d7258334f50013df270e</t>
  </si>
  <si>
    <t>1cf71150a</t>
  </si>
  <si>
    <t>Enabling PRINT_DEBUG macro Ramzi.</t>
  </si>
  <si>
    <t>Enabling-PRINT_DEBUG-macro</t>
  </si>
  <si>
    <t>Thu, 10 Sep 1998 14:42:16 +0000</t>
  </si>
  <si>
    <t>583be562fd68f500a11df74eb8abaab901a268be</t>
  </si>
  <si>
    <t>583be562f</t>
  </si>
  <si>
    <t>47ffaf45d696de92582355f4183bec72a4b8c188</t>
  </si>
  <si>
    <t>47ffaf45d</t>
  </si>
  <si>
    <t>Printing. Irene and Ramzi.</t>
  </si>
  <si>
    <t>Printing</t>
  </si>
  <si>
    <t>Thu, 10 Sep 1998 14:27:40 +0000</t>
  </si>
  <si>
    <t>bfe225fc063257882fbb5b6568840f677b630e24</t>
  </si>
  <si>
    <t>bfe225fc0</t>
  </si>
  <si>
    <t>0b8629703be299525e8deff7dd016840cb797eba</t>
  </si>
  <si>
    <t>0b8629703</t>
  </si>
  <si>
    <t>Bugs fixed in Printing. Irene and Ramzi.</t>
  </si>
  <si>
    <t>Bugs-fixed-in-Printing</t>
  </si>
  <si>
    <t>Thu, 10 Sep 1998 14:26:53 +0000</t>
  </si>
  <si>
    <t>e4bc113903852768f6577ef0341966c386f4684f</t>
  </si>
  <si>
    <t>e4bc11390</t>
  </si>
  <si>
    <t>55ef32bd996949db94555675fef0a06c6dfa1dca</t>
  </si>
  <si>
    <t>55ef32bd9</t>
  </si>
  <si>
    <t>JK: added doc about the cache</t>
  </si>
  <si>
    <t>JK-added-doc-about-the-cache</t>
  </si>
  <si>
    <t>Thu, 10 Sep 1998 08:31:09 +0000</t>
  </si>
  <si>
    <t>033d96892debde65bfa42ee05e86334d0ba153ce</t>
  </si>
  <si>
    <t>033d96892</t>
  </si>
  <si>
    <t>ca2363317f734e8dc5dbfedaa13a12ef074d38e9</t>
  </si>
  <si>
    <t>ca2363317</t>
  </si>
  <si>
    <t>Corrected bug in table formatting Irene</t>
  </si>
  <si>
    <t>Corrected-bug-in-table-formatting</t>
  </si>
  <si>
    <t>Wed, 9 Sep 1998 16:03:01 +0000</t>
  </si>
  <si>
    <t>3baf9fe685ca9199a6eabe8d20b3256a672014b4</t>
  </si>
  <si>
    <t>3baf9fe68</t>
  </si>
  <si>
    <t>15fa4735db8a255c27f9d42c7be3b2a6c8bf6976</t>
  </si>
  <si>
    <t>15fa4735d</t>
  </si>
  <si>
    <t>JK: Added a purge cache menu entry and the routines to do so for libwww. Porting the cache interface to windows.</t>
  </si>
  <si>
    <t>JK-Added-a-purge-cache-menu-entry-and-the-routines-to-do-so-for-libwww</t>
  </si>
  <si>
    <t>Wed, 9 Sep 1998 13:59:18 +0000</t>
  </si>
  <si>
    <t>f515cc4532a3eb463dee75870567989549b8e2ad</t>
  </si>
  <si>
    <t>f515cc453</t>
  </si>
  <si>
    <t>b26728248cb14cb87dc10ac6d8953078c24408f6</t>
  </si>
  <si>
    <t>b26728248</t>
  </si>
  <si>
    <t>JK: dialogue messages for the purge cache menu</t>
  </si>
  <si>
    <t>JK-dialogue-messages-for-the-purge-cache-menu</t>
  </si>
  <si>
    <t>Wed, 9 Sep 1998 13:57:47 +0000</t>
  </si>
  <si>
    <t>c21223d346c540ebdd283020354ad29e1b78da3c</t>
  </si>
  <si>
    <t>c21223d34</t>
  </si>
  <si>
    <t>8d0304a1f03c92f6a10f95c5b1895a2beb6acc9e</t>
  </si>
  <si>
    <t>8d0304a1f</t>
  </si>
  <si>
    <t>Remove PRINT_DEBUG Irene</t>
  </si>
  <si>
    <t>Remove-PRINT_DEBUG</t>
  </si>
  <si>
    <t>Wed, 9 Sep 1998 08:56:09 +0000</t>
  </si>
  <si>
    <t>663be43652865bdb68491457697bd86f44fbd2e3</t>
  </si>
  <si>
    <t>663be4365</t>
  </si>
  <si>
    <t>049ae6c8d304a522a8c2d40a604dc03b91b5b7db</t>
  </si>
  <si>
    <t>049ae6c8d</t>
  </si>
  <si>
    <t>Improvement of the printing of tables. Corrected bug in the CSS parser.</t>
  </si>
  <si>
    <t>Improvement-of-the-printing-of-tables</t>
  </si>
  <si>
    <t>Wed, 9 Sep 1998 08:44:39 +0000</t>
  </si>
  <si>
    <t>fe41c64d34b6abec807d4c306712bae67c400693</t>
  </si>
  <si>
    <t>fe41c64d3</t>
  </si>
  <si>
    <t>d74a5b921c6ad1778d64073f0fecbf0dca54bb66</t>
  </si>
  <si>
    <t>d74a5b921</t>
  </si>
  <si>
    <t>Mon, 7 Sep 1998 17:13:16 +0000</t>
  </si>
  <si>
    <t>23b0bd18b920bca36a8839ac1ea096ca9917be73</t>
  </si>
  <si>
    <t>23b0bd18b</t>
  </si>
  <si>
    <t>fddf56d2993ff333d0a9de634d0fbbca74a7dd79</t>
  </si>
  <si>
    <t>fddf56d29</t>
  </si>
  <si>
    <t>VQ.</t>
  </si>
  <si>
    <t>Mon, 7 Sep 1998 14:25:21 +0000</t>
  </si>
  <si>
    <t>41aff0be436e0ca3bab2576e66c5465c5ec44b1e</t>
  </si>
  <si>
    <t>41aff0be4</t>
  </si>
  <si>
    <t>1290ed10670e005521049445c2091c4586460e7c</t>
  </si>
  <si>
    <t>1290ed106</t>
  </si>
  <si>
    <t>First implementation of FRAMES in Amaya. The parser recognizes tags FRAMESET, FRAME, and NOFRAMES as well as their attributes and Amaya displays them as if they were links. You can double click them to fetch the corresponding page.</t>
  </si>
  <si>
    <t>First-implementation-of-FRAMES-in-Amaya</t>
  </si>
  <si>
    <t>Mon, 7 Sep 1998 12:37:52 +0000</t>
  </si>
  <si>
    <t>3ef3a0884ebdcd7fc7d877b449600caaa9881bbf</t>
  </si>
  <si>
    <t>3ef3a0884</t>
  </si>
  <si>
    <t>04639a95c3f898ccba582148168a265a55b8b0b1</t>
  </si>
  <si>
    <t>04639a95c</t>
  </si>
  <si>
    <t>JK: Bug correction (re the separation of parameters)</t>
  </si>
  <si>
    <t>JK-Bug-correction-re-the-separation-of-parameters</t>
  </si>
  <si>
    <t>Fri, 4 Sep 1998 12:59:05 +0000</t>
  </si>
  <si>
    <t>325f9823932a51e3a591cbf259c1f19e27c354a4</t>
  </si>
  <si>
    <t>325f98239</t>
  </si>
  <si>
    <t>15fe0ec7be884ca0d5f9f5c5a6839b5624028783</t>
  </si>
  <si>
    <t>15fe0ec7b</t>
  </si>
  <si>
    <t>JK: Improved form handling and the generation of the query string.     Separation of the parameters from the URL name when following links     and when submitting forms.</t>
  </si>
  <si>
    <t>JK-Improved-form-handling-and-the-generation-of-the-query-string</t>
  </si>
  <si>
    <t xml:space="preserve">*** ATTENTION FOR JAVA PEOPLE***_x000D_
_x000D_
When the separation is done, the parameters are_x000D_
given to the GetObjectWWW function inside the form_data parameter._x000D_
This parameter shouldn't be freed by the function. If the mode has the_x000D_
AMAYA_FORM_PAST flag, you should send the form_data in a post request;_x000D_
otherwise, you should concatenate it to the URL using the '?' char and_x000D_
send it using a GET._x000D_
</t>
  </si>
  <si>
    <t>Fri, 4 Sep 1998 09:14:34 +0000</t>
  </si>
  <si>
    <t>a347b5e1a3244aeedf12f9653c6a1ed7d83b04da</t>
  </si>
  <si>
    <t>a347b5e1a</t>
  </si>
  <si>
    <t>b43c91e2c4540e087ae822f1cb11e93f271004b1</t>
  </si>
  <si>
    <t>b43c91e2c</t>
  </si>
  <si>
    <t>Fri, 4 Sep 1998 09:06:13 +0000</t>
  </si>
  <si>
    <t>2e8fea437e6052bf8392b135776e2c228df31112</t>
  </si>
  <si>
    <t>2e8fea437</t>
  </si>
  <si>
    <t>07d9275f7fb20777a6a8403858ae7901aa5f1a9e</t>
  </si>
  <si>
    <t>07d9275f7</t>
  </si>
  <si>
    <t>Bullets in UL elements didn't grow with the UL size,</t>
  </si>
  <si>
    <t>Bullets-in-UL-elements-didn-t-grow-with-the-UL-size</t>
  </si>
  <si>
    <t>Fri, 4 Sep 1998 06:29:30 +0000</t>
  </si>
  <si>
    <t>a6aac46514278151c9cecfc3b394b2085e95fec1</t>
  </si>
  <si>
    <t>a6aac4651</t>
  </si>
  <si>
    <t>151098f667b62477553ef693f4c87b1e36abb08a</t>
  </si>
  <si>
    <t>151098f66</t>
  </si>
  <si>
    <t>Fixed bug in table formatting + some document updates Irene</t>
  </si>
  <si>
    <t>Fixed-bug-in-table-formatting-some-document-updates</t>
  </si>
  <si>
    <t>Thu, 3 Sep 1998 11:17:22 +0000</t>
  </si>
  <si>
    <t>c895d8c470af19664a3d2c9e70b1af976c4e9b20</t>
  </si>
  <si>
    <t>c895d8c47</t>
  </si>
  <si>
    <t>788d9fd7054e43f8d6a214e24d9b675ff606e38f</t>
  </si>
  <si>
    <t>788d9fd70</t>
  </si>
  <si>
    <t>HTML parser improvement: ignore tags TBODY, CAPTION, THEAD, TFOOT, COLGROUP if they are not within a TABLE.</t>
  </si>
  <si>
    <t>HTML-parser-improvement-ignore-tags-TBODY-CAPTION-THEAD-TFOOT-COLGROUP</t>
  </si>
  <si>
    <t>Wed, 2 Sep 1998 09:28:32 +0000</t>
  </si>
  <si>
    <t>4441e309f6d425b5c0a6c029766b15ab14bd31d0</t>
  </si>
  <si>
    <t>4441e309f</t>
  </si>
  <si>
    <t>54a7a20ad2fdf9815cd4bb377520033964fb2767</t>
  </si>
  <si>
    <t>54a7a20ad</t>
  </si>
  <si>
    <t>* Amaya fixes nested lists generated by Mozilla: when a OL or UL is a child   of another OL or UL, the former is considered by the Amaya parser as a   child of its previous LI sibling. According to the HTML DTD, the only   allowed children for a UL or OL are LIs.</t>
  </si>
  <si>
    <t>Amaya-fixes-nested-lists-generated-by-Mozilla-when-a-OL-or-UL-is-a-child</t>
  </si>
  <si>
    <t>Wed, 2 Sep 1998 09:00:05 +0000</t>
  </si>
  <si>
    <t>c6281479a5a20f4c5b4de3458e3ad9e1e43b802a</t>
  </si>
  <si>
    <t>c6281479a</t>
  </si>
  <si>
    <t>cf01d3bf6ee93816492b991bd1a248c71eae47fd</t>
  </si>
  <si>
    <t>cf01d3bf6</t>
  </si>
  <si>
    <t>Fixing a bug in the drag Set ReadOnly default color to black</t>
  </si>
  <si>
    <t>Fixing-a-bug-in-the-drag</t>
  </si>
  <si>
    <t>Wed, 2 Sep 1998 07:40:26 +0000</t>
  </si>
  <si>
    <t>13d5fe61dc4dcc369e547af3d3e190b88feee6ce</t>
  </si>
  <si>
    <t>13d5fe61d</t>
  </si>
  <si>
    <t>540043b26f96e605c4a1fc056b0fcd146312b713</t>
  </si>
  <si>
    <t>540043b26</t>
  </si>
  <si>
    <t>Fixing a bug in the lines formatting. Irene</t>
  </si>
  <si>
    <t>Fixing-a-bug-in-the-lines-formatting</t>
  </si>
  <si>
    <t>Tue, 1 Sep 1998 13:54:53 +0000</t>
  </si>
  <si>
    <t>fa8eb26ab4f2402ca055aac959cbb51d0fa5126a</t>
  </si>
  <si>
    <t>fa8eb26ab</t>
  </si>
  <si>
    <t>b6b5a7d4bd36a2255e139344cd8b4252d8762b45</t>
  </si>
  <si>
    <t>b6b5a7d4b</t>
  </si>
  <si>
    <t>Windows: GraphML, autoscroll, $HOME. Ramzi.</t>
  </si>
  <si>
    <t>Windows-GraphML-autoscroll-HOME</t>
  </si>
  <si>
    <t>Tue, 1 Sep 1998 11:00:51 +0000</t>
  </si>
  <si>
    <t>44aad5e25301b6b714bb475b11ef670300b669a3</t>
  </si>
  <si>
    <t>44aad5e25</t>
  </si>
  <si>
    <t>9ae7ceb30caad220a2de33698c0bd238dc6a42c5</t>
  </si>
  <si>
    <t>9ae7ceb30</t>
  </si>
  <si>
    <t>Windows stuff. Ramzi.</t>
  </si>
  <si>
    <t>Windows-stuff</t>
  </si>
  <si>
    <t>Tue, 1 Sep 1998 10:59:51 +0000</t>
  </si>
  <si>
    <t>6cce612b66a9cf7c8bacfde8a6148e0269bb2bc4</t>
  </si>
  <si>
    <t>6cce612b6</t>
  </si>
  <si>
    <t>be15a2fd5f6b339221fc582298bfc16c80ad2f89</t>
  </si>
  <si>
    <t>be15a2fd5</t>
  </si>
  <si>
    <t>Tue, 1 Sep 1998 10:58:57 +0000</t>
  </si>
  <si>
    <t>3c77391f7d6a8c6852b62cc46944e7d53197cdf3</t>
  </si>
  <si>
    <t>3c77391f7</t>
  </si>
  <si>
    <t>514c481cdbc804cbb36594ffed3ff081745a14d3</t>
  </si>
  <si>
    <t>514c481cd</t>
  </si>
  <si>
    <t>Windows. Libjpeg stuff. Ramzi.</t>
  </si>
  <si>
    <t>Windows.-Libjpeg-stuff</t>
  </si>
  <si>
    <t>Tue, 1 Sep 1998 10:57:49 +0000</t>
  </si>
  <si>
    <t>8bb368adc3ecf8d6eda0e9bd144ad111b8e5ce57</t>
  </si>
  <si>
    <t>8bb368adc</t>
  </si>
  <si>
    <t>b0568a0587f16620f0a7de48562dcc70098fcd29</t>
  </si>
  <si>
    <t>b0568a058</t>
  </si>
  <si>
    <t>Windows: Autoscroll, $HOME, Mulyikey. Ramzi.</t>
  </si>
  <si>
    <t>Windows-Autoscroll-HOME-Mulyikey</t>
  </si>
  <si>
    <t>Tue, 1 Sep 1998 10:56:56 +0000</t>
  </si>
  <si>
    <t>92b3c8433c12038f7bd9967b7ed73f25079a638b</t>
  </si>
  <si>
    <t>92b3c8433</t>
  </si>
  <si>
    <t>2867e59a6f1ba7044ebe0383278ec4d0d96ad11f</t>
  </si>
  <si>
    <t>2867e59a6</t>
  </si>
  <si>
    <t>Windows: autoscroll, $HOME, Multikey ... Ramzi.</t>
  </si>
  <si>
    <t>Windows-autoscroll-HOME-Multikey</t>
  </si>
  <si>
    <t>Tue, 1 Sep 1998 10:55:55 +0000</t>
  </si>
  <si>
    <t>9811fbb191936812945fb7fe19544267fd40bdac</t>
  </si>
  <si>
    <t>9811fbb19</t>
  </si>
  <si>
    <t>efbe1d2325fae7685e531fb86b3ce882ad97c92b</t>
  </si>
  <si>
    <t>efbe1d232</t>
  </si>
  <si>
    <t>Fixing bugs in HTMLT.T: closing tags for element TEXTAREA, LABEL and BUTTON were misplaced.</t>
  </si>
  <si>
    <t>Fixing-bugs-in-HTMLT.T-closing-tags-for-element-TEXTAREA-LABEL-and</t>
  </si>
  <si>
    <t xml:space="preserve">V. Q._x000D_
</t>
  </si>
  <si>
    <t>Tue, 1 Sep 1998 08:45:07 +0000</t>
  </si>
  <si>
    <t>67183780d1d15d98bd24d1a784b76cb284b5c135</t>
  </si>
  <si>
    <t>67183780d</t>
  </si>
  <si>
    <t>6a944864281ac8eadcd7567c7b4a8faabdf44a54</t>
  </si>
  <si>
    <t>6a9448642</t>
  </si>
  <si>
    <t>Password fields in forms showed the text which is being typed in. When the user filled a form the document was set modified.</t>
  </si>
  <si>
    <t>Password-fields-in-forms-showed-the-text-which-is-being-typed-in</t>
  </si>
  <si>
    <t>Tue, 1 Sep 1998 06:48:14 +0000</t>
  </si>
  <si>
    <t>a20066e1b15952d98bb31115189186a6e404551c</t>
  </si>
  <si>
    <t>a20066e1b</t>
  </si>
  <si>
    <t>069190ae6e0c9d83a82d89ea3b6472c803b9a6bf</t>
  </si>
  <si>
    <t>069190ae6</t>
  </si>
  <si>
    <t>Bug fix:  Doubleclick on a option menu did not work.</t>
  </si>
  <si>
    <t>Bug-fix-Doubleclick-on-a-option-menu-did-not-work</t>
  </si>
  <si>
    <t>Mon, 31 Aug 1998 16:58:29 +0000</t>
  </si>
  <si>
    <t>96762de59ed4c7cbb12b0852cb5f9fabee8b6571</t>
  </si>
  <si>
    <t>96762de59</t>
  </si>
  <si>
    <t>a3bd48d082f7027b261b8efc93eb99ae99684593</t>
  </si>
  <si>
    <t>a3bd48d08</t>
  </si>
  <si>
    <t>Handling double click on BUTTON elements.</t>
  </si>
  <si>
    <t>Handling-double-click-on-BUTTON-elements</t>
  </si>
  <si>
    <t>Mon, 31 Aug 1998 16:37:01 +0000</t>
  </si>
  <si>
    <t>44a79c36317f4fc8195056298ab4a7416fea6290</t>
  </si>
  <si>
    <t>44a79c363</t>
  </si>
  <si>
    <t>1342ca7fbb5bf22b51d94807d91939597b7b7e0b</t>
  </si>
  <si>
    <t>1342ca7fb</t>
  </si>
  <si>
    <t>Handling the new HTML element BUTTON</t>
  </si>
  <si>
    <t>Handling-the-new-HTML-element-BUTTON</t>
  </si>
  <si>
    <t>Mon, 31 Aug 1998 15:55:15 +0000</t>
  </si>
  <si>
    <t>d2c2e328d62930b283238d087ac443c7ca1e911c</t>
  </si>
  <si>
    <t>d2c2e328d</t>
  </si>
  <si>
    <t>8069381bc7777e411164e9e2425463d57eaad15e</t>
  </si>
  <si>
    <t>8069381bc</t>
  </si>
  <si>
    <t>Amaya: adding some new HTML elements: Input/button, Label, Button</t>
  </si>
  <si>
    <t>Amaya-adding-some-new-HTML-elements-Input-button-Label-Button</t>
  </si>
  <si>
    <t>Mon, 31 Aug 1998 12:13:29 +0000</t>
  </si>
  <si>
    <t>f325730c2270c4a4be80a9a4d5e4554e59eb38e1</t>
  </si>
  <si>
    <t>f325730c2</t>
  </si>
  <si>
    <t>cb07aa967234269d2d1069f0a088ef120fe357db</t>
  </si>
  <si>
    <t>cb07aa967</t>
  </si>
  <si>
    <t>Fixing a bug in CopyXClipboard (sometimes the text was not copied) Irene</t>
  </si>
  <si>
    <t>Fixing-a-bug-in-CopyXClipboard-sometimes-the-text-was-not-copied</t>
  </si>
  <si>
    <t>Fri, 28 Aug 1998 16:36:17 +0000</t>
  </si>
  <si>
    <t>754146573ae0871ea53acfffb4a142ea20d4ec04</t>
  </si>
  <si>
    <t>4f0df8a1da90b50092e98fc80e2e477994455090</t>
  </si>
  <si>
    <t>4f0df8a1d</t>
  </si>
  <si>
    <t>Improving  the Amaya Backup</t>
  </si>
  <si>
    <t>Improving-the-Amaya-Backup</t>
  </si>
  <si>
    <t>Fri, 28 Aug 1998 15:55:19 +0000</t>
  </si>
  <si>
    <t>be72cd8d9b0ebd1a235e7441ff8d469ee14cdedd</t>
  </si>
  <si>
    <t>be72cd8d9</t>
  </si>
  <si>
    <t>5a9e2ef9008bfa1d0180b271fa952d1bfdcf6540</t>
  </si>
  <si>
    <t>5a9e2ef90</t>
  </si>
  <si>
    <t>Fixing bugs in the CSS parser Update of the Manual Irene</t>
  </si>
  <si>
    <t>Fixing-bugs-in-the-CSS-parser</t>
  </si>
  <si>
    <t>Fri, 28 Aug 1998 15:47:59 +0000</t>
  </si>
  <si>
    <t>b34b989fce22d48d6ab90551493b021ec9c97994</t>
  </si>
  <si>
    <t>b34b989fc</t>
  </si>
  <si>
    <t>5e42aeb5ab971043be212b8929fb859c5694a5d3</t>
  </si>
  <si>
    <t>5e42aeb5a</t>
  </si>
  <si>
    <t>Thu, 27 Aug 1998 14:43:42 +0000</t>
  </si>
  <si>
    <t>67ea6b9365aee40f4708600d845d3c22ed20b18e</t>
  </si>
  <si>
    <t>67ea6b936</t>
  </si>
  <si>
    <t>4ace34b66cbdc9e93316f7c26a29a6c86f780310</t>
  </si>
  <si>
    <t>4ace34b66</t>
  </si>
  <si>
    <t>Thu, 27 Aug 1998 14:38:22 +0000</t>
  </si>
  <si>
    <t>ba326ffc017558dccda8b18065add1e0a9031e03</t>
  </si>
  <si>
    <t>ba326ffc0</t>
  </si>
  <si>
    <t>ae826c6ec46accee4cf30ad23956701121d95aee</t>
  </si>
  <si>
    <t>ae826c6ec</t>
  </si>
  <si>
    <t>JK and IV: added a protection againt NULL pointer manipulation</t>
  </si>
  <si>
    <t>JK-and-IV-added-a-protection-againt-NULL-pointer-manipulation</t>
  </si>
  <si>
    <t>Thu, 27 Aug 1998 10:22:04 +0000</t>
  </si>
  <si>
    <t>01bead3331a3a286da69f3c195c450abe8516d98</t>
  </si>
  <si>
    <t>01bead333</t>
  </si>
  <si>
    <t>49ad0e11d825bd1598b252a0d7bb18c92f8f3289</t>
  </si>
  <si>
    <t>49ad0e11d</t>
  </si>
  <si>
    <t>Addnig an automatic reload of backup documents after an Amaya crash. Fixing a bug in selection. Irene</t>
  </si>
  <si>
    <t>Addnig-an-automatic-reload-of-backup-documents-after-an-Amaya-crash</t>
  </si>
  <si>
    <t>Thu, 27 Aug 1998 08:26:37 +0000</t>
  </si>
  <si>
    <t>084fc21e9a5074336b8705d98d3d9ca84cb1c044</t>
  </si>
  <si>
    <t>084fc21e9</t>
  </si>
  <si>
    <t>d8040ea408b049d0fe67d78490af7bbb7043de48</t>
  </si>
  <si>
    <t>d8040ea40</t>
  </si>
  <si>
    <t>We need to compile GaphML before MathML. Irene</t>
  </si>
  <si>
    <t>We-need-to-compile-GaphML-before-MathML</t>
  </si>
  <si>
    <t>Wed, 26 Aug 1998 16:19:43 +0000</t>
  </si>
  <si>
    <t>268a0dc5aca38326fe01df38db32e7f6f45eead4</t>
  </si>
  <si>
    <t>268a0dc5a</t>
  </si>
  <si>
    <t>66b0cdb22e67f547589a462c67cd57289f9f3244</t>
  </si>
  <si>
    <t>66b0cdb22</t>
  </si>
  <si>
    <t>JK: windows</t>
  </si>
  <si>
    <t>JK-windows</t>
  </si>
  <si>
    <t>Wed, 26 Aug 1998 12:14:24 +0000</t>
  </si>
  <si>
    <t>9c9ace86d8accae018353650801b6cf2db5e73e1</t>
  </si>
  <si>
    <t>9c9ace86d</t>
  </si>
  <si>
    <t>9d0a05b806f959897662583ea343ab0a65a6cc0e</t>
  </si>
  <si>
    <t>9d0a05b80</t>
  </si>
  <si>
    <t>Wed, 26 Aug 1998 10:22:37 +0000</t>
  </si>
  <si>
    <t>fddd71bb453b19a733b56d4c462f165a93ed31f7</t>
  </si>
  <si>
    <t>fddd71bb4</t>
  </si>
  <si>
    <t>400b37ae3f873e66a986b858896da9902ce2de9f</t>
  </si>
  <si>
    <t>400b37ae3</t>
  </si>
  <si>
    <t>JK: windows stuff         libwww/Library/src/HTInit.c</t>
  </si>
  <si>
    <t>JK-windows-stuff</t>
  </si>
  <si>
    <t>Wed, 26 Aug 1998 10:07:35 +0000</t>
  </si>
  <si>
    <t>9dadbf4daa9fa3d8a24f1cfeaa96c1c52cf0319f</t>
  </si>
  <si>
    <t>9dadbf4da</t>
  </si>
  <si>
    <t>978040b5e7b245f4fc830f64db99d828ce67e73e</t>
  </si>
  <si>
    <t>978040b5e</t>
  </si>
  <si>
    <t>Wed, 26 Aug 1998 08:12:56 +0000</t>
  </si>
  <si>
    <t>24ce401f250012c49754887069aed650a322dcb0</t>
  </si>
  <si>
    <t>24ce401f2</t>
  </si>
  <si>
    <t>e62b9b4e2af360d10e08a5462b3e1024614f0bda</t>
  </si>
  <si>
    <t>e62b9b4e2</t>
  </si>
  <si>
    <t>Tue, 25 Aug 1998 09:20:22 +0000</t>
  </si>
  <si>
    <t>26c70f20a6b9d3f22c177cddac1065887fa6a403</t>
  </si>
  <si>
    <t>26c70f20a</t>
  </si>
  <si>
    <t>80df09a4e1b942d32240f8c50d23031c6511a201</t>
  </si>
  <si>
    <t>80df09a4e</t>
  </si>
  <si>
    <t>Remove the green color of target anchors. Replace them by an optional target icon. Add SpellChecking and Numbering in the Help commands. New version of Configure.html</t>
  </si>
  <si>
    <t>Remove-the-green-color-of-target-anchors.-Replace-them-by-an-optional</t>
  </si>
  <si>
    <t>Mon, 24 Aug 1998 16:04:01 +0000</t>
  </si>
  <si>
    <t>38096ae564a9c6eb24d43f078f623be817167136</t>
  </si>
  <si>
    <t>38096ae56</t>
  </si>
  <si>
    <t>200841a4837d11d15170496d3f80ad42bac73400</t>
  </si>
  <si>
    <t>200841a48</t>
  </si>
  <si>
    <t>Update: Amaya now handles namespaces according to the latest working         draft, dated 2 August 98.</t>
  </si>
  <si>
    <t>Update-Amaya-now-handles-namespaces-according-to-the-latest-working</t>
  </si>
  <si>
    <t>Mon, 24 Aug 1998 13:26:55 +0000</t>
  </si>
  <si>
    <t>5d2002ce86dac915e73a3c9a2749973d1b5a997a</t>
  </si>
  <si>
    <t>5d2002ce8</t>
  </si>
  <si>
    <t>a4aac93acb0929b28a3e3be427f84ad5d5cf6bf7</t>
  </si>
  <si>
    <t>a4aac93ac</t>
  </si>
  <si>
    <t xml:space="preserve">   When parsing a "class" attribute in an HTML file, Amaya was looking for_x000D_
   the corresponding style rules in the whole document.  This was just_x000D_
   wasting time._x000D_
_x000D_
VQ._x000D_
</t>
  </si>
  <si>
    <t>Mon, 24 Aug 1998 10:07:08 +0000</t>
  </si>
  <si>
    <t>b53203e581bd30d01311d648cad1ef701c188126</t>
  </si>
  <si>
    <t>b53203e58</t>
  </si>
  <si>
    <t>bba78e42be25eb7d686d5a3c25e9d053e8a9c336</t>
  </si>
  <si>
    <t>bba78e42b</t>
  </si>
  <si>
    <t>Bug fix in CSS:</t>
  </si>
  <si>
    <t>Bug-fix-in-CSS</t>
  </si>
  <si>
    <t xml:space="preserve">    Rule "font-variant: small-caps" resulted in extremely small characters_x000D_
_x000D_
    When a font name in a font-family rule was quoted, the rule was ignored._x000D_
_x000D_
Vincent._x000D_
</t>
  </si>
  <si>
    <t>Sat, 22 Aug 1998 10:59:55 +0000</t>
  </si>
  <si>
    <t>baa83dca9658f0384aa5edba990fdea4aa508ede</t>
  </si>
  <si>
    <t>baa83dca9</t>
  </si>
  <si>
    <t>b2dc2a1a9257b14e5596b31dfc46734c38ebef4e</t>
  </si>
  <si>
    <t>b2dc2a1a9</t>
  </si>
  <si>
    <t>CSS bug fix:</t>
  </si>
  <si>
    <t>CSS-bug-fix</t>
  </si>
  <si>
    <t xml:space="preserve">   When a font-size is expressed in em with an integer, the text displayed_x000D_
   with that font size was far too big._x000D_
_x000D_
      font-size: 1 em     -&gt; huge characters_x000D_
      font-size: 1.0 em   -&gt; OK_x000D_
_x000D_
Vincent._x000D_
</t>
  </si>
  <si>
    <t>Sat, 22 Aug 1998 07:53:17 +0000</t>
  </si>
  <si>
    <t>b6ec14df9e1dbce0097227059b6178cd2833c248</t>
  </si>
  <si>
    <t>b6ec14df9</t>
  </si>
  <si>
    <t>52fa45ad0c1d3dc855c5effce789ee40d6ba9538</t>
  </si>
  <si>
    <t>52fa45ad0</t>
  </si>
  <si>
    <t>JK: Changed the default amaya cache dir to start on TempFileDirectory. In addition, the cache generated by libwww is stored there in a directory called libwww-cache.</t>
  </si>
  <si>
    <t>JK-Changed-the-default-amaya-cache-dir-to-start-on</t>
  </si>
  <si>
    <t>Fri, 21 Aug 1998 23:14:52 +0000</t>
  </si>
  <si>
    <t>b4260d5142c4e441eeadbf38c6651923cd2d3ab1</t>
  </si>
  <si>
    <t>b4260d514</t>
  </si>
  <si>
    <t>2a914af0560d1da868a64fe825617f252418b3c0</t>
  </si>
  <si>
    <t>2a914af05</t>
  </si>
  <si>
    <t>JK: Cleaning the generation of the query strings Not all reserv. chars were being escaped Spaces were not coded as '+', but as %20 Extra beginning and ending space on option menu values  wasn't being trimmed.</t>
  </si>
  <si>
    <t>JK-Cleaning-the-generation-of-the-query-strings</t>
  </si>
  <si>
    <t xml:space="preserve">Amaya now passes the form test at:_x000D_
_x000D_
	http://www.research.digital.com/nsl/formtest/home.htm_x000D_
_x000D_
except for supporting the CR inside the text areas._x000D_
</t>
  </si>
  <si>
    <t>Fri, 21 Aug 1998 23:10:16 +0000</t>
  </si>
  <si>
    <t>8585f8d684232c486bfdf9ce2ef401615f5f1de6</t>
  </si>
  <si>
    <t>8585f8d68</t>
  </si>
  <si>
    <t>23c100f066f8ac655b942ae94696a3ba09989714</t>
  </si>
  <si>
    <t>23c100f06</t>
  </si>
  <si>
    <t>Fixing a bug in Thot selection Multi-key support is now optional Improvement of the auto-scroll To be conform with other editors, the management of the Backspace is modified NEWS.Amaya.1.3 has been updated</t>
  </si>
  <si>
    <t>Fixing-a-bug-in-Thot-selection</t>
  </si>
  <si>
    <t>Fri, 21 Aug 1998 14:57:21 +0000</t>
  </si>
  <si>
    <t>2fa8f36107267f41bd21465f3d4f0bfe57b0ce20</t>
  </si>
  <si>
    <t>2fa8f3610</t>
  </si>
  <si>
    <t>ba58d8955ed116d1e8af1c16fe9ae6b03d0a8a27</t>
  </si>
  <si>
    <t>ba58d8955</t>
  </si>
  <si>
    <t xml:space="preserve">  - initial value of element INPUT (type=text or type=password) was not_x000D_
    taken into account._x000D_
_x000D_
VQ._x000D_
</t>
  </si>
  <si>
    <t>Fri, 21 Aug 1998 09:04:57 +0000</t>
  </si>
  <si>
    <t>9f7131f44483c8df8df37fe6223515f3a26a8713</t>
  </si>
  <si>
    <t>9f7131f44</t>
  </si>
  <si>
    <t>122a123e9e8fa21aed401ada6ec10322cb7b0a16</t>
  </si>
  <si>
    <t>122a123e9</t>
  </si>
  <si>
    <t>JK: changed the env variable PIPELINING to ENABLE_PIPELINING</t>
  </si>
  <si>
    <t>JK-changed-the-env-variable-PIPELINING-to-ENABLE_PIPELINING</t>
  </si>
  <si>
    <t>Thu, 20 Aug 1998 15:55:09 +0000</t>
  </si>
  <si>
    <t>ec1dccba45b5a3b4dac42e7e053f20fc501c6013</t>
  </si>
  <si>
    <t>ec1dccba4</t>
  </si>
  <si>
    <t>6afd77b4ddab43ba4a4868617e4e14252277e635</t>
  </si>
  <si>
    <t>6afd77b4d</t>
  </si>
  <si>
    <t>JK: fixed a bug with amayajava</t>
  </si>
  <si>
    <t>JK-fixed-a-bug-with-amayajava</t>
  </si>
  <si>
    <t>Thu, 20 Aug 1998 15:10:25 +0000</t>
  </si>
  <si>
    <t>2ed5ec0a0abc1481994ca0f159322067b4fac0d1</t>
  </si>
  <si>
    <t>2ed5ec0a0</t>
  </si>
  <si>
    <t>a7e0d8d3128fc00ce60596e79bbf4d628f89f714</t>
  </si>
  <si>
    <t>a7e0d8d31</t>
  </si>
  <si>
    <t>fixed AMAYA_JAVA</t>
  </si>
  <si>
    <t>fixed-AMAYA_JAVA</t>
  </si>
  <si>
    <t>Thu, 20 Aug 1998 15:10:08 +0000</t>
  </si>
  <si>
    <t>1ae26fb40b1fb648142ab5f3de7705b49210e986</t>
  </si>
  <si>
    <t>1ae26fb40</t>
  </si>
  <si>
    <t>9a91e6c68bcccbc38aac8670185e8d128e80a4be</t>
  </si>
  <si>
    <t>9a91e6c68</t>
  </si>
  <si>
    <t>JK: Cleaning code</t>
  </si>
  <si>
    <t>JK-Cleaning-code</t>
  </si>
  <si>
    <t>Wed, 19 Aug 1998 14:07:42 +0000</t>
  </si>
  <si>
    <t>906147f58354424461553bc928ad27e6de1b78b8</t>
  </si>
  <si>
    <t>906147f58</t>
  </si>
  <si>
    <t>e7f05104134010a1ec15472b02b2e63522507bc4</t>
  </si>
  <si>
    <t>e7f051041</t>
  </si>
  <si>
    <t>Removing GraphMLTX.TRA HTMLTX.TRA MathMLTX.TRA Irene</t>
  </si>
  <si>
    <t>Removing-GraphMLTX.TRA-HTMLTX.TRA-MathMLTX.TRA</t>
  </si>
  <si>
    <t>Wed, 19 Aug 1998 07:33:30 +0000</t>
  </si>
  <si>
    <t>efb4bdcf2aab0040746571da979238bb62280cf9</t>
  </si>
  <si>
    <t>efb4bdcf2</t>
  </si>
  <si>
    <t>f51a79984bafee2adecfc151b2de7f99a72871ea</t>
  </si>
  <si>
    <t>f51a79984</t>
  </si>
  <si>
    <t>The NEW_LINE was badly interpreted by print. Irene</t>
  </si>
  <si>
    <t>The-NEW_LINE-was-badly-interpreted-by-print</t>
  </si>
  <si>
    <t>Wed, 19 Aug 1998 07:17:59 +0000</t>
  </si>
  <si>
    <t>88277aeb5a6ae66a1d1dce13257a17245accc20c</t>
  </si>
  <si>
    <t>88277aeb5</t>
  </si>
  <si>
    <t>e5706acca29af60873cbce2c8ee2b8efbe832117</t>
  </si>
  <si>
    <t>e5706acca</t>
  </si>
  <si>
    <t>Fixing a bug in compilation of Amaya with plugins Irene</t>
  </si>
  <si>
    <t>Fixing-a-bug-in-compilation-of-Amaya-with-plugins</t>
  </si>
  <si>
    <t>Tue, 18 Aug 1998 14:46:34 +0000</t>
  </si>
  <si>
    <t>a26e132a5843bff0a5e8626e38336326bc7d9cd3</t>
  </si>
  <si>
    <t>a26e132a5</t>
  </si>
  <si>
    <t>87d57d1ef6f27a654537a1a7293298628c6ed690</t>
  </si>
  <si>
    <t>87d57d1ef</t>
  </si>
  <si>
    <t>Tue, 18 Aug 1998 14:41:15 +0000</t>
  </si>
  <si>
    <t>639faf941c433f58ba029e64b068f7aaeab37931</t>
  </si>
  <si>
    <t>639faf941</t>
  </si>
  <si>
    <t>d4be9b9c05b7f10cc87cb9361d606479ebd16df0</t>
  </si>
  <si>
    <t>d4be9b9c0</t>
  </si>
  <si>
    <t>Tue, 18 Aug 1998 08:57:36 +0000</t>
  </si>
  <si>
    <t>818c105d61a91c43785acd93e9f708dad416494c</t>
  </si>
  <si>
    <t>818c105d6</t>
  </si>
  <si>
    <t>481c81c16ea53da5136d8ef4b238df937913f527</t>
  </si>
  <si>
    <t>481c81c16</t>
  </si>
  <si>
    <t>Tue, 18 Aug 1998 08:19:18 +0000</t>
  </si>
  <si>
    <t>51be682f0a095755385d369ef6b61f511981b077</t>
  </si>
  <si>
    <t>51be682f0</t>
  </si>
  <si>
    <t>cbec18207bb1fc4d1682a08f764098c4f684e77b</t>
  </si>
  <si>
    <t>cbec18207</t>
  </si>
  <si>
    <t>Tue, 18 Aug 1998 08:12:48 +0000</t>
  </si>
  <si>
    <t>48d865b3672b9b692eeb0f74e1a2cec11c57f25f</t>
  </si>
  <si>
    <t>48d865b36</t>
  </si>
  <si>
    <t>5b4c6b563eee8511995f143897f07cfaf5ef195b</t>
  </si>
  <si>
    <t>5b4c6b563</t>
  </si>
  <si>
    <t>Tue, 18 Aug 1998 08:01:08 +0000</t>
  </si>
  <si>
    <t>09ea2969498ced3e7365b44c287bccc6a1841446</t>
  </si>
  <si>
    <t>09ea29694</t>
  </si>
  <si>
    <t>5f0216e17cdb23d2a9bb5f61af9e0248e657dc90</t>
  </si>
  <si>
    <t>5f0216e17</t>
  </si>
  <si>
    <t>JK: new function for clearing an existing (corrupt) cache-dir</t>
  </si>
  <si>
    <t>JK-new-function-for-clearing-an-existing-corrupt-cache-dir</t>
  </si>
  <si>
    <t>Wed, 12 Aug 1998 11:17:01 +0000</t>
  </si>
  <si>
    <t>10a65c52e87f4721a6726f1f06377b4b08ca36d0</t>
  </si>
  <si>
    <t>10a65c52e</t>
  </si>
  <si>
    <t>2c0d7d66c7ae6dcd0d9140a20d4ce0f78b07b8c2</t>
  </si>
  <si>
    <t>2c0d7d66c</t>
  </si>
  <si>
    <t>exclude FreeTranslation call (for keyboard) from ThotKernel code. steph.</t>
  </si>
  <si>
    <t>exclude-FreeTranslation-call-for-keyboard-from-ThotKernel-code</t>
  </si>
  <si>
    <t>Fri, 31 Jul 1998 09:32:40 +0000</t>
  </si>
  <si>
    <t>7b8f54e44bb1bb9c1fbdac400888ff7fe117b815</t>
  </si>
  <si>
    <t>7b8f54e44</t>
  </si>
  <si>
    <t>1411e3de6079c45f1355ddd60c61db95ffb47368</t>
  </si>
  <si>
    <t>1411e3de6</t>
  </si>
  <si>
    <t>Adding to function to the Thot API:</t>
  </si>
  <si>
    <t>Adding-to-function-to-the-Thot-API</t>
  </si>
  <si>
    <t xml:space="preserve">   TtaGetAttributeValueName_x000D_
   TtaGetAttributeValueFromName_x000D_
_x000D_
Vincent._x000D_
</t>
  </si>
  <si>
    <t>Wed, 29 Jul 1998 09:33:54 +0000</t>
  </si>
  <si>
    <t>ab496253d946fa1c0bbf0c4e20bfaca26e54433e</t>
  </si>
  <si>
    <t>ab496253d</t>
  </si>
  <si>
    <t>f2acc2858857b93b185673a9faeb29a0f7bc2d39</t>
  </si>
  <si>
    <t>f2acc2858</t>
  </si>
  <si>
    <t>Parsing and saving HTML documents written in XML with namespaces.</t>
  </si>
  <si>
    <t>Parsing-and-saving-HTML-documents-written-in-XML-with-namespaces</t>
  </si>
  <si>
    <t>Mon, 27 Jul 1998 17:48:22 +0000</t>
  </si>
  <si>
    <t>e2f726bd3fa1ad6327a30156f1dc69ab0092fb8c</t>
  </si>
  <si>
    <t>e2f726bd3</t>
  </si>
  <si>
    <t>50f3571b9a416c4ae844fb4c27b031f9c3dbe108</t>
  </si>
  <si>
    <t>50f3571b9</t>
  </si>
  <si>
    <t>JK: removed a wrong cache dialogue message</t>
  </si>
  <si>
    <t>JK-removed-a-wrong-cache-dialogue-message</t>
  </si>
  <si>
    <t>Fri, 24 Jul 1998 18:13:08 +0000</t>
  </si>
  <si>
    <t>035df7398344a7d456993fb91218c84430908e7a</t>
  </si>
  <si>
    <t>035df7398</t>
  </si>
  <si>
    <t>35c1fa535b1647dc304a368a94593ad9439c8cec</t>
  </si>
  <si>
    <t>35c1fa535</t>
  </si>
  <si>
    <t>JK: new amaya/libwww version</t>
  </si>
  <si>
    <t>JK-new-amaya-libwww-version</t>
  </si>
  <si>
    <t>Fri, 24 Jul 1998 17:06:24 +0000</t>
  </si>
  <si>
    <t>12670293def4d065ad8bdae743ec08f35a467135</t>
  </si>
  <si>
    <t>12670293d</t>
  </si>
  <si>
    <t>24899a288463989e7c494ae04c1da688d8110bd9</t>
  </si>
  <si>
    <t>24899a288</t>
  </si>
  <si>
    <t>JK: new libwww version</t>
  </si>
  <si>
    <t>JK-new-libwww-version</t>
  </si>
  <si>
    <t>Fri, 24 Jul 1998 17:05:22 +0000</t>
  </si>
  <si>
    <t>a72eb6d96ef1c32e81bdfc7cf8b6a1ab8580a935</t>
  </si>
  <si>
    <t>a72eb6d96</t>
  </si>
  <si>
    <t>1a2a33c92b85a87b459543072b149a60933b89f9</t>
  </si>
  <si>
    <t>1a2a33c92</t>
  </si>
  <si>
    <t>Implementing all HTML 4.0 character entities</t>
  </si>
  <si>
    <t>Implementing-all-HTML-4.0-character-entities</t>
  </si>
  <si>
    <t>Thu, 23 Jul 1998 16:06:45 +0000</t>
  </si>
  <si>
    <t>d21e3dc5022719083ed77d93ee67d66b06368bec</t>
  </si>
  <si>
    <t>d21e3dc50</t>
  </si>
  <si>
    <t>ab4f73ca5701bce754829d4a8ae9e72d6e1f9a33</t>
  </si>
  <si>
    <t>ab4f73ca5</t>
  </si>
  <si>
    <t>Updated sources to version 6b of the Independant JPEG Group, Daniel</t>
  </si>
  <si>
    <t>Updated-sources-to-version-6b-of-the-Independant-JPEG-Group-Daniel</t>
  </si>
  <si>
    <t>Wed, 22 Jul 1998 18:33:30 +0000</t>
  </si>
  <si>
    <t>cfb1a59a3ac85fd3804b4575f3d27e1c7a670790</t>
  </si>
  <si>
    <t>cfb1a59a3</t>
  </si>
  <si>
    <t>2c472b74a4a909ca854dd8ffe602161fbb928873</t>
  </si>
  <si>
    <t>2c472b74a</t>
  </si>
  <si>
    <t>Allowing text editing in the SCRIPT and STYLE elements Replace all Thot new line characters ('\212' or 138) by standard new line '\n'</t>
  </si>
  <si>
    <t>Allowing-text-editing-in-the-SCRIPT-and-STYLE-elements</t>
  </si>
  <si>
    <t>Mon, 20 Jul 1998 15:34:52 +0000</t>
  </si>
  <si>
    <t>a1ed81706f73ee392573d70acf00be1e9993368d</t>
  </si>
  <si>
    <t>a1ed81706</t>
  </si>
  <si>
    <t>cb8e3e45228da6575aa7d7123d49a4bb1aba0598</t>
  </si>
  <si>
    <t>cb8e3e452</t>
  </si>
  <si>
    <t>Adding file GraphML.en</t>
  </si>
  <si>
    <t>Adding-file-GraphML.en</t>
  </si>
  <si>
    <t>Mon, 20 Jul 1998 09:39:40 +0000</t>
  </si>
  <si>
    <t>a406554124d58789b053f0dbec89993cbcb59e30</t>
  </si>
  <si>
    <t>a40655412</t>
  </si>
  <si>
    <t>377fa072527f3fde2bf71d17e3856a75192d166d</t>
  </si>
  <si>
    <t>377fa0725</t>
  </si>
  <si>
    <t>Adding HTML 4.0 attributes in the HTML parser and in the Thot schemas.</t>
  </si>
  <si>
    <t>Adding-HTML-4.0-attributes-in-the-HTML-parser-and-in-the-Thot-schemas</t>
  </si>
  <si>
    <t>Mon, 20 Jul 1998 09:35:51 +0000</t>
  </si>
  <si>
    <t>e867ef330db0f9db52e5d69805c9739d4bbe2ccf</t>
  </si>
  <si>
    <t>e867ef330</t>
  </si>
  <si>
    <t>d02ded66256efe07725a3f4152926721033a70cb</t>
  </si>
  <si>
    <t>d02ded662</t>
  </si>
  <si>
    <t>Adding support for element NOSCRIPT in Amaya</t>
  </si>
  <si>
    <t>Adding-support-for-element-NOSCRIPT-in-Amaya</t>
  </si>
  <si>
    <t>Mon, 13 Jul 1998 15:24:30 +0000</t>
  </si>
  <si>
    <t>edd4ecfc9aab6ad22e39907e49f73b2fa71619a3</t>
  </si>
  <si>
    <t>edd4ecfc9</t>
  </si>
  <si>
    <t>48dd71ef89ad276809c744f7e55da7e5b4cccf10</t>
  </si>
  <si>
    <t>48dd71ef8</t>
  </si>
  <si>
    <t>Mon, 13 Jul 1998 14:31:35 +0000</t>
  </si>
  <si>
    <t>60768fcb8e4fff4dd471ed6eb0f854f0791aff2d</t>
  </si>
  <si>
    <t>60768fcb8</t>
  </si>
  <si>
    <t>2603a3d164cde5f63857ae2344d4b87bbcc48383</t>
  </si>
  <si>
    <t>2603a3d16</t>
  </si>
  <si>
    <t>Mon, 13 Jul 1998 12:28:02 +0000</t>
  </si>
  <si>
    <t>291d86d1fbeb300fc60154f49d0ead63f684c334</t>
  </si>
  <si>
    <t>291d86d1f</t>
  </si>
  <si>
    <t>a6fc64de69c8205546b5725c417d50d8c4fe8492</t>
  </si>
  <si>
    <t>a6fc64de6</t>
  </si>
  <si>
    <t>Mon, 13 Jul 1998 07:47:11 +0000</t>
  </si>
  <si>
    <t>58deadfea3d757ad0f7405c39c7f63896ef90527</t>
  </si>
  <si>
    <t>58deadfea</t>
  </si>
  <si>
    <t>d5044bfade10add1c438299365571cd8316c809b</t>
  </si>
  <si>
    <t>d5044bfad</t>
  </si>
  <si>
    <t>Fri, 10 Jul 1998 16:00:45 +0000</t>
  </si>
  <si>
    <t>860d3864c2d199e5dbfd350f065e1ac615ce52b4</t>
  </si>
  <si>
    <t>860d3864c</t>
  </si>
  <si>
    <t>5521eb6d9ef399f0c2f8adb06b50201674ea99bd</t>
  </si>
  <si>
    <t>5521eb6d9</t>
  </si>
  <si>
    <t>Fri, 10 Jul 1998 15:25:21 +0000</t>
  </si>
  <si>
    <t>3c94eaee851a5d090f3460095a93f31f7eee62d5</t>
  </si>
  <si>
    <t>3c94eaee8</t>
  </si>
  <si>
    <t>65e830c8dc717993c8e040da1f020741a791b150</t>
  </si>
  <si>
    <t>65e830c8d</t>
  </si>
  <si>
    <t>Fri, 10 Jul 1998 14:18:21 +0000</t>
  </si>
  <si>
    <t>65e2691107d7dd4dc035d4603ce777fbb53b84db</t>
  </si>
  <si>
    <t>65e269110</t>
  </si>
  <si>
    <t>f10ba05967fccb8b1542496f0f431e8a95ed7454</t>
  </si>
  <si>
    <t>f10ba0596</t>
  </si>
  <si>
    <t>Fri, 10 Jul 1998 13:42:10 +0000</t>
  </si>
  <si>
    <t>2483d8a52d0a6c3256350755ab0a830fdf93b20f</t>
  </si>
  <si>
    <t>2483d8a52</t>
  </si>
  <si>
    <t>2954aa0aa7bf66fe7c107dcf66da5d58d2aad8c0</t>
  </si>
  <si>
    <t>2954aa0aa</t>
  </si>
  <si>
    <t>Fri, 10 Jul 1998 13:15:19 +0000</t>
  </si>
  <si>
    <t>fb39d0ae578d82bb18fa5f82c282f552d937fbc7</t>
  </si>
  <si>
    <t>fb39d0ae5</t>
  </si>
  <si>
    <t>4269f6d1ee6c78b79d9a7282d887d130fed1792f</t>
  </si>
  <si>
    <t>4269f6d1e</t>
  </si>
  <si>
    <t>Fri, 10 Jul 1998 13:14:27 +0000</t>
  </si>
  <si>
    <t>6a66432454001fe84e43068cc05c9a97b47b3d8d</t>
  </si>
  <si>
    <t>6a6643245</t>
  </si>
  <si>
    <t>c5f040ba5583741ac1ee6650fb6385528b9a808c</t>
  </si>
  <si>
    <t>c5f040ba5</t>
  </si>
  <si>
    <t>Updating Amaya doc.</t>
  </si>
  <si>
    <t>Updating-Amaya-doc</t>
  </si>
  <si>
    <t>Fri, 10 Jul 1998 11:07:12 +0000</t>
  </si>
  <si>
    <t>dac47b60566064becc0d83651e6497d8e0c2888d</t>
  </si>
  <si>
    <t>dac47b605</t>
  </si>
  <si>
    <t>38fede3e65a5b419013c0ec7484efe1477513429</t>
  </si>
  <si>
    <t>38fede3e6</t>
  </si>
  <si>
    <t>Updating AmayaPage</t>
  </si>
  <si>
    <t>Updating-AmayaPage</t>
  </si>
  <si>
    <t>Fri, 10 Jul 1998 10:14:27 +0000</t>
  </si>
  <si>
    <t>f62d50a71eaf058d93fc520a875d82cd6cf6955f</t>
  </si>
  <si>
    <t>f62d50a71</t>
  </si>
  <si>
    <t>d8eabf0b04f6d5af4d5a25df2d846a86f345cfff</t>
  </si>
  <si>
    <t>d8eabf0b0</t>
  </si>
  <si>
    <t>Bug fix in HTML presentation model:    Hairlines at the bottom of elements thead, tbody and tfoot were    sometimes too long or too short.</t>
  </si>
  <si>
    <t>Bug-fix-in-HTML-presentation-model</t>
  </si>
  <si>
    <t>Fri, 10 Jul 1998 08:12:24 +0000</t>
  </si>
  <si>
    <t>056d518723b1a396a27b19b8fc41629e956f3a91</t>
  </si>
  <si>
    <t>056d51872</t>
  </si>
  <si>
    <t>0928998e4ecc70165282421a2e04a9356ea73b9b</t>
  </si>
  <si>
    <t>Fri, 10 Jul 1998 08:10:24 +0000</t>
  </si>
  <si>
    <t>cc641c32f216086637e600a2f0c4dbda9be38747</t>
  </si>
  <si>
    <t>cc641c32f</t>
  </si>
  <si>
    <t>e5d343800663804ab70e3f7adf692d61fa5204b7</t>
  </si>
  <si>
    <t>e5d343800</t>
  </si>
  <si>
    <t>Fri, 10 Jul 1998 07:54:55 +0000</t>
  </si>
  <si>
    <t>a15524a3a126bc0fe8fe99b2259d0cb95ed45bfc</t>
  </si>
  <si>
    <t>a15524a3a</t>
  </si>
  <si>
    <t>da7b3ac1d3b0e1b06d5d3ec2f939fa60bcb2676c</t>
  </si>
  <si>
    <t>da7b3ac1d</t>
  </si>
  <si>
    <t>Elements THEAD and TFOOT were not displayed in the Structure_View.</t>
  </si>
  <si>
    <t>Elements-THEAD-and-TFOOT-were-not-displayed-in-the-Structure_View</t>
  </si>
  <si>
    <t>Fri, 10 Jul 1998 07:52:18 +0000</t>
  </si>
  <si>
    <t>4e28c2654ef42b8a95a97b5c23260bf641a88821</t>
  </si>
  <si>
    <t>4e28c2654</t>
  </si>
  <si>
    <t>567a665985ccf25eb58793856eed2a5daf657976</t>
  </si>
  <si>
    <t>567a66598</t>
  </si>
  <si>
    <t>Bug fix:</t>
  </si>
  <si>
    <t xml:space="preserve">   1- Display the color palette,_x000D_
   2- type some text_x000D_
   3- Select some color from the palette (either text or backgroud color)_x000D_
      -&gt; the text you have just typed change takes that color.  Only the_x000D_
         text that you will type now should have the new color._x000D_
_x000D_
VQ._x000D_
</t>
  </si>
  <si>
    <t>Thu, 9 Jul 1998 17:13:50 +0000</t>
  </si>
  <si>
    <t>a0e1ea9d2e420e8d7d79089efc563ea7cba6c908</t>
  </si>
  <si>
    <t>a0e1ea9d2</t>
  </si>
  <si>
    <t>ec52bcaf2c9429f9218d6409829bbb7e881f3865</t>
  </si>
  <si>
    <t>ec52bcaf2</t>
  </si>
  <si>
    <t>Fixing a bug in the HTML and XML parser. Leading spaces in comment lines are now ignored.</t>
  </si>
  <si>
    <t>Fixing-a-bug-in-the-HTML-and-XML-parser</t>
  </si>
  <si>
    <t>Thu, 9 Jul 1998 15:45:51 +0000</t>
  </si>
  <si>
    <t>197605dbdd433d873af555b81a45c29b9bd4ba5f</t>
  </si>
  <si>
    <t>197605dbd</t>
  </si>
  <si>
    <t>7aedbfa786cf1fc7ee4e28e4e95959e218c59172</t>
  </si>
  <si>
    <t>7aedbfa78</t>
  </si>
  <si>
    <t>Thu, 9 Jul 1998 15:11:28 +0000</t>
  </si>
  <si>
    <t>7543c5a32875ba1fddf1e26995f636701b9b50a0</t>
  </si>
  <si>
    <t>7543c5a32</t>
  </si>
  <si>
    <t>a11a8810216871fabd1aaa7deac8cefbb64527c0</t>
  </si>
  <si>
    <t>a11a88102</t>
  </si>
  <si>
    <t>Adding some transformations in HTML.trans:</t>
  </si>
  <si>
    <t>Adding-some-transformations-in-HTML.trans</t>
  </si>
  <si>
    <t xml:space="preserve">   Remove SUP, SUB, Q, BDO_x000D_
_x000D_
VQ_x000D_
</t>
  </si>
  <si>
    <t>Thu, 9 Jul 1998 14:47:26 +0000</t>
  </si>
  <si>
    <t>91045d518bfb465ba97cf7983f9f7dda0472f05c</t>
  </si>
  <si>
    <t>91045d518</t>
  </si>
  <si>
    <t>e7b75ce8594897ffed553cdf14c45bdecd890571</t>
  </si>
  <si>
    <t>e7b75ce85</t>
  </si>
  <si>
    <t>Thu, 9 Jul 1998 12:53:54 +0000</t>
  </si>
  <si>
    <t>2da9a129c8146583361c789ca906d3810a0ced01</t>
  </si>
  <si>
    <t>2da9a129c</t>
  </si>
  <si>
    <t>f70aa715dd1c57c008a4fdc5d69e9b5e4649d6e4</t>
  </si>
  <si>
    <t>f70aa715d</t>
  </si>
  <si>
    <t>Corrected bug in CSS Corrected bug in input method Irene</t>
  </si>
  <si>
    <t>Corrected-bug-in-CSS</t>
  </si>
  <si>
    <t>Thu, 9 Jul 1998 08:50:07 +0000</t>
  </si>
  <si>
    <t>12833253e844ae10a6587b7491f3e056c8f39076</t>
  </si>
  <si>
    <t>12833253e</t>
  </si>
  <si>
    <t>dd830c3e39df74760c413e26ddfa1afd1d1798be</t>
  </si>
  <si>
    <t>dd830c3e3</t>
  </si>
  <si>
    <t>Thu, 9 Jul 1998 08:46:09 +0000</t>
  </si>
  <si>
    <t>a46a79d7bb25f563a6643ebdfdf42d7887ec937a</t>
  </si>
  <si>
    <t>a46a79d7b</t>
  </si>
  <si>
    <t>dfadd2ad77563bbb5d80d9825bbbf0a16d1a3614</t>
  </si>
  <si>
    <t>dfadd2ad7</t>
  </si>
  <si>
    <t>JK: Support for ".." relative urls Simplification of code</t>
  </si>
  <si>
    <t>Wed, 8 Jul 1998 19:08:47 +0000</t>
  </si>
  <si>
    <t>6a720f525927fec5a0e286fdf813651dbdba2941</t>
  </si>
  <si>
    <t>6a720f525</t>
  </si>
  <si>
    <t>47feff9947b16fbfc70841c613d07645b766bb55</t>
  </si>
  <si>
    <t>47feff994</t>
  </si>
  <si>
    <t>JK: Adding No-Cache feature while reloading images</t>
  </si>
  <si>
    <t>Wed, 8 Jul 1998 16:50:06 +0000</t>
  </si>
  <si>
    <t>6ff51d7dc1697c9852d385e45007ab799c392db4</t>
  </si>
  <si>
    <t>6ff51d7dc</t>
  </si>
  <si>
    <t>5b40339b1e8061884a07ea30a0ad418167fd0376</t>
  </si>
  <si>
    <t>5b40339b1</t>
  </si>
  <si>
    <t>JK: Fix of the CSS hangup Added Cache: refresh support to the reload button Cleaned code related to content-type CVS: CVS:</t>
  </si>
  <si>
    <t>Wed, 8 Jul 1998 16:15:56 +0000</t>
  </si>
  <si>
    <t>75931ca818a3ff407967333762818887ddea76fe</t>
  </si>
  <si>
    <t>75931ca81</t>
  </si>
  <si>
    <t>8336b6931e6c39b986924221e3449e012eaf76d8</t>
  </si>
  <si>
    <t>8336b6931</t>
  </si>
  <si>
    <t>Modification of characters input method Irene</t>
  </si>
  <si>
    <t>Modification-of-characters-input-method</t>
  </si>
  <si>
    <t>Wed, 8 Jul 1998 16:15:25 +0000</t>
  </si>
  <si>
    <t>d885870c24059079e69ee428b54743ed1615b397</t>
  </si>
  <si>
    <t>d885870c2</t>
  </si>
  <si>
    <t>3335383a0fa902b4652f224fde5b2c074282d677</t>
  </si>
  <si>
    <t>3335383a0</t>
  </si>
  <si>
    <t>Picture bug (DD picture case). Ramzi.</t>
  </si>
  <si>
    <t>Picture-bug-DD-picture-case</t>
  </si>
  <si>
    <t>Wed, 8 Jul 1998 14:42:40 +0000</t>
  </si>
  <si>
    <t>a2c9618fcf3893881bd199256f552ed05c202d5a</t>
  </si>
  <si>
    <t>a2c9618fc</t>
  </si>
  <si>
    <t>b836e9dd80e6f4534b595fa12d50e16517d6af29</t>
  </si>
  <si>
    <t>b836e9dd8</t>
  </si>
  <si>
    <t>Printing for Windoze. Ramzi.</t>
  </si>
  <si>
    <t>Printing-for-Windoze</t>
  </si>
  <si>
    <t>Wed, 8 Jul 1998 14:41:38 +0000</t>
  </si>
  <si>
    <t>9c091359e52df9609576c313ceb95f6e1181002c</t>
  </si>
  <si>
    <t>9c091359e</t>
  </si>
  <si>
    <t>b9c26504099d705056937929e4a3f1b8d6c92f17</t>
  </si>
  <si>
    <t>b9c265040</t>
  </si>
  <si>
    <t>Wed, 8 Jul 1998 14:41:01 +0000</t>
  </si>
  <si>
    <t>77fffdae337eff6e9d5e1e1901139df267ba9474</t>
  </si>
  <si>
    <t>77fffdae3</t>
  </si>
  <si>
    <t>a9463f5b97f83e8f7c62db44e51582b90bac1985</t>
  </si>
  <si>
    <t>a9463f5b9</t>
  </si>
  <si>
    <t>CSS Dialog for Windoze. Ramzi.</t>
  </si>
  <si>
    <t>CSS-Dialog-for-Windoze</t>
  </si>
  <si>
    <t>Wed, 8 Jul 1998 14:40:10 +0000</t>
  </si>
  <si>
    <t>9865d2480a33fbbe43f93fd4b501065bc405a12d</t>
  </si>
  <si>
    <t>9865d2480</t>
  </si>
  <si>
    <t>f4f554fcd3070e07966fea819a2910f92880b7fb</t>
  </si>
  <si>
    <t>f4f554fcd</t>
  </si>
  <si>
    <t>Wed, 8 Jul 1998 14:32:20 +0000</t>
  </si>
  <si>
    <t>0c3b88aa298e8692ba56ac4b91ff5045b7d39534</t>
  </si>
  <si>
    <t>0c3b88aa2</t>
  </si>
  <si>
    <t>f29d2937ba91f2f781e04b6e6d746ddc168b927c</t>
  </si>
  <si>
    <t>f29d2937b</t>
  </si>
  <si>
    <t>Wed, 8 Jul 1998 08:50:26 +0000</t>
  </si>
  <si>
    <t>985bf191744de33f98734e5493ed6636c1afdee1</t>
  </si>
  <si>
    <t>985bf1917</t>
  </si>
  <si>
    <t>5f4dd0bf59d5a7ead89b6c6e222a8ffc1f88563a</t>
  </si>
  <si>
    <t>5f4dd0bf5</t>
  </si>
  <si>
    <t>Support for xml:link in MathML and structured graphics. Only simple links are supported, with the href attribute.</t>
  </si>
  <si>
    <t>Support-for-xml-link-in-MathML-and-structured-graphics</t>
  </si>
  <si>
    <t>Wed, 8 Jul 1998 06:59:06 +0000</t>
  </si>
  <si>
    <t>1c655a90fc2acd4a21f7f9f6c06a1cb8f2fc56dd</t>
  </si>
  <si>
    <t>1c655a90f</t>
  </si>
  <si>
    <t>ef406708080d16e9934edad5711207b5ccc8afc1</t>
  </si>
  <si>
    <t>ef4067080</t>
  </si>
  <si>
    <t>Avoid loops in css and refuse replacement and attribute editing in RO documents. Irene</t>
  </si>
  <si>
    <t>Avoid-loops-in-css</t>
  </si>
  <si>
    <t>Tue, 7 Jul 1998 14:14:37 +0000</t>
  </si>
  <si>
    <t>e43b7973db74ac8f2f27491a196f95bf44d4bfd3</t>
  </si>
  <si>
    <t>e43b7973d</t>
  </si>
  <si>
    <t>6bdfff153ce25fdc5ef9892d02bf51428ff7ccdd</t>
  </si>
  <si>
    <t>6bdfff153</t>
  </si>
  <si>
    <t>Adding "\n" as equivalent to BREAK_LINE. Fixing bugs in CSS parser. Allow to move and resize a box when the zoom is active. Update Configure.in to switch on/off support of graphics. Irene</t>
  </si>
  <si>
    <t>Adding-n-as-equivalent-to-BREAK_LINE</t>
  </si>
  <si>
    <t>Tue, 7 Jul 1998 12:17:09 +0000</t>
  </si>
  <si>
    <t>746338ab109749ceff6f113366aee821acd13589</t>
  </si>
  <si>
    <t>746338ab1</t>
  </si>
  <si>
    <t>44fc51cc055a40cdfc3bd131744e9accfb4068dc</t>
  </si>
  <si>
    <t>44fc51cc0</t>
  </si>
  <si>
    <t>Bug fix: spaces after an inline MathML expression were ignored by the HTML parser.</t>
  </si>
  <si>
    <t>Bug-fix-spaces-after-an-inline-MathML-expression-were-ignored-by-the</t>
  </si>
  <si>
    <t>Mon, 6 Jul 1998 16:11:29 +0000</t>
  </si>
  <si>
    <t>d0d0ade1a3d4ed44c6fee094ef259caf700cb009</t>
  </si>
  <si>
    <t>d0d0ade1a</t>
  </si>
  <si>
    <t>1e9485a945db843742f28b2dfca33649ff87dae9</t>
  </si>
  <si>
    <t>1e9485a94</t>
  </si>
  <si>
    <t>Adding elements INS and DEL and attributes cite and datetime from HTML 4.0</t>
  </si>
  <si>
    <t>Adding-elements-INS-and-DEL-and-attributes-cite-and-datetime-from-HTML-4.0</t>
  </si>
  <si>
    <t>Mon, 6 Jul 1998 14:59:38 +0000</t>
  </si>
  <si>
    <t>193bb8dedcf10cd212b51dc88841a820483fe199</t>
  </si>
  <si>
    <t>193bb8ded</t>
  </si>
  <si>
    <t>712a0b26c5626ee4fd4763603b786e28f962e163</t>
  </si>
  <si>
    <t>712a0b26c</t>
  </si>
  <si>
    <t>Adding some HTML 4.0 elements and attributes: ABBR, ACRONYM, Q, BDO, IFRAME Removing obsoloted elements from menus.</t>
  </si>
  <si>
    <t>Adding-some-HTML-4.0-elements-and-attributes-ABBR-ACRONYM-Q-BDO-IFRAME</t>
  </si>
  <si>
    <t>Mon, 6 Jul 1998 09:22:41 +0000</t>
  </si>
  <si>
    <t>92bcf1f64cc4736a9150d063f67f8572ea3bdd92</t>
  </si>
  <si>
    <t>92bcf1f64</t>
  </si>
  <si>
    <t>35fe31e5a78f83d4eae529c9cec36a624f67c0bf</t>
  </si>
  <si>
    <t>35fe31e5a</t>
  </si>
  <si>
    <t>Corrected bugs in CSS parser + minor patches Irene</t>
  </si>
  <si>
    <t>Corrected-bugs-in-CSS-parser</t>
  </si>
  <si>
    <t>Fri, 3 Jul 1998 16:16:57 +0000</t>
  </si>
  <si>
    <t>3449d3b59e623a06514f3dd294435d2a7b204be2</t>
  </si>
  <si>
    <t>3449d3b59</t>
  </si>
  <si>
    <t>ae9de50f7b48b2bbc69335160a01a077769939f6</t>
  </si>
  <si>
    <t>ae9de50f7</t>
  </si>
  <si>
    <t>Adding some HTML 4.0 attributes:</t>
  </si>
  <si>
    <t>Adding-some-HTML-4.0-attributes</t>
  </si>
  <si>
    <t xml:space="preserve">   title, dir, onclick, ondblclick, and other events._x000D_
_x000D_
VQ._x000D_
</t>
  </si>
  <si>
    <t>Fri, 3 Jul 1998 15:12:24 +0000</t>
  </si>
  <si>
    <t>a569cdfae120025bbd7ff2ecba9bd71eb04301fb</t>
  </si>
  <si>
    <t>a569cdfae</t>
  </si>
  <si>
    <t>15221ecac3545d10c75d5e9090cec9e66538fbe2</t>
  </si>
  <si>
    <t>15221ecac</t>
  </si>
  <si>
    <t>New version of CSS suport in Amaya Irene</t>
  </si>
  <si>
    <t>New-version-of-CSS-suport-in-Amaya</t>
  </si>
  <si>
    <t>Thu, 2 Jul 1998 16:32:49 +0000</t>
  </si>
  <si>
    <t>f1866b596d38c0024b94c948ed426d39e057b22e</t>
  </si>
  <si>
    <t>f1866b596</t>
  </si>
  <si>
    <t>cc9df7e2e26d61882afbce7c2a3577c6e5b47a26</t>
  </si>
  <si>
    <t>cc9df7e2e</t>
  </si>
  <si>
    <t>Thu, 2 Jul 1998 14:28:56 +0000</t>
  </si>
  <si>
    <t>57788aaddc4df9b42800583c6042ac2054b0bba1</t>
  </si>
  <si>
    <t>57788aadd</t>
  </si>
  <si>
    <t>c984d5ffad2474ae3a1c0f4dbd06e581139e747e</t>
  </si>
  <si>
    <t>c984d5ffa</t>
  </si>
  <si>
    <t>Thu, 2 Jul 1998 14:07:40 +0000</t>
  </si>
  <si>
    <t>ee1d0a3bed0cdb3aaac1bf40a84a2865fc91815a</t>
  </si>
  <si>
    <t>ee1d0a3be</t>
  </si>
  <si>
    <t>016c6bc9b220c079d8b863b2e156da8bc6ae1359</t>
  </si>
  <si>
    <t>016c6bc9b</t>
  </si>
  <si>
    <t>Thu, 2 Jul 1998 14:06:56 +0000</t>
  </si>
  <si>
    <t>48bdd047ccd064232bf0c7f4477ee9a8c63b5070</t>
  </si>
  <si>
    <t>48bdd047c</t>
  </si>
  <si>
    <t>c41d7ece0131e7bce6b3edc7676a0708a89495a5</t>
  </si>
  <si>
    <t>c41d7ece0</t>
  </si>
  <si>
    <t>Thu, 2 Jul 1998 14:06:06 +0000</t>
  </si>
  <si>
    <t>f73a9470c74193d1d75e79ad55f5048e5349973b</t>
  </si>
  <si>
    <t>f73a9470c</t>
  </si>
  <si>
    <t>c759b9f3ed40c09903ace05eef0e29b8808ecbf6</t>
  </si>
  <si>
    <t>c759b9f3e</t>
  </si>
  <si>
    <t>Corrected bug in Search/Replace Irene</t>
  </si>
  <si>
    <t>Corrected-bug-in-Search-Replace</t>
  </si>
  <si>
    <t>Tue, 30 Jun 1998 14:42:13 +0000</t>
  </si>
  <si>
    <t>5ab4c3e0b2a3ed9d1c9b8b320f6264abae34024d</t>
  </si>
  <si>
    <t>5ab4c3e0b</t>
  </si>
  <si>
    <t>8c386c577de37959bd97385ef464099a09c56c30</t>
  </si>
  <si>
    <t>8c386c577</t>
  </si>
  <si>
    <t>Fixing a bug in function HandleOfPSchema.</t>
  </si>
  <si>
    <t>Fixing-a-bug-in-function-HandleOfPSchema</t>
  </si>
  <si>
    <t>Tue, 30 Jun 1998 11:23:37 +0000</t>
  </si>
  <si>
    <t>073783f7d13ee3faa2b34c0b551ef7100e2d946b</t>
  </si>
  <si>
    <t>073783f7d</t>
  </si>
  <si>
    <t>2f5a009d2a855a1229ac55511f69ebcd990a2d11</t>
  </si>
  <si>
    <t>2f5a009d2</t>
  </si>
  <si>
    <t>Fixing a bug in the HTML parser: when a SCRIPT element contains a '&lt;' the closing &lt;/SCRIPT&gt; tag is misinterpreted and the document structure gets corrupted.</t>
  </si>
  <si>
    <t>Fixing-a-bug-in-the-HTML-parser-when-a-SCRIPT-element-contains-a</t>
  </si>
  <si>
    <t>Mon, 29 Jun 1998 15:31:59 +0000</t>
  </si>
  <si>
    <t>5c8d1b65782ccce796cdeb470ddc70ce8bc0a984</t>
  </si>
  <si>
    <t>5c8d1b657</t>
  </si>
  <si>
    <t>e3c0a8734ccfc4bf2175d0c44815a09e90195e0d</t>
  </si>
  <si>
    <t>e3c0a8734</t>
  </si>
  <si>
    <t>Updating Amaya/Activity page</t>
  </si>
  <si>
    <t>Updating-Amaya-Activity-page</t>
  </si>
  <si>
    <t>Sat, 27 Jun 1998 10:48:51 +0000</t>
  </si>
  <si>
    <t>4bb11282fd9a9cd44ca1d9b296d3f18a61282af7</t>
  </si>
  <si>
    <t>4bb11282f</t>
  </si>
  <si>
    <t>3db025c72b6dff766802f3513e0cc341a615e354</t>
  </si>
  <si>
    <t>3db025c72</t>
  </si>
  <si>
    <t>Resizing Images with CTRL-Click, Tooltips, Jpeg problems Amaya/Windaube. Ramzi.</t>
  </si>
  <si>
    <t>Resizing-Images-with-CTRL-Click-Tooltips-Jpeg-problems</t>
  </si>
  <si>
    <t>Thu, 25 Jun 1998 14:03:02 +0000</t>
  </si>
  <si>
    <t>27ef0b1423c86f4cefd26fbcac852c9dc6825341</t>
  </si>
  <si>
    <t>27ef0b142</t>
  </si>
  <si>
    <t>1dbe5fcaebb7f705c72279e9adf85221488ae0c8</t>
  </si>
  <si>
    <t>1dbe5fcae</t>
  </si>
  <si>
    <t>Tooltips for Amaya/Windoze. Ramzi.</t>
  </si>
  <si>
    <t>Tooltips-for-Amaya-Windoze</t>
  </si>
  <si>
    <t>Thu, 25 Jun 1998 13:59:27 +0000</t>
  </si>
  <si>
    <t>bcd9add5f9d2f24637794c30bb46329a4bec7c3e</t>
  </si>
  <si>
    <t>bcd9add5f</t>
  </si>
  <si>
    <t>a263b9e228634df0fbd4d439bd224e3b116cd709</t>
  </si>
  <si>
    <t>a263b9e22</t>
  </si>
  <si>
    <t>Mon, 22 Jun 1998 12:09:27 +0000</t>
  </si>
  <si>
    <t>559d9cb52ec77fcf3beb4684a578ac2335a0a246</t>
  </si>
  <si>
    <t>559d9cb52</t>
  </si>
  <si>
    <t>e7fb3f5a474ca3593a7ff000ffae7cfa39e80dcc</t>
  </si>
  <si>
    <t>e7fb3f5a4</t>
  </si>
  <si>
    <t>Mon, 22 Jun 1998 12:08:56 +0000</t>
  </si>
  <si>
    <t>f077d58b668c0371f24aa5bdb049270739c4ceb1</t>
  </si>
  <si>
    <t>f077d58b6</t>
  </si>
  <si>
    <t>7a93a44947c61f962adff7c5b04d681126412747</t>
  </si>
  <si>
    <t>7a93a4494</t>
  </si>
  <si>
    <t>Printing on WIndaube. Ramzi.</t>
  </si>
  <si>
    <t>Printing-on-WIndaube</t>
  </si>
  <si>
    <t>Mon, 22 Jun 1998 12:08:38 +0000</t>
  </si>
  <si>
    <t>6a5ae440c0f3ca48097b02271f23a91059dc8169</t>
  </si>
  <si>
    <t>6a5ae440c</t>
  </si>
  <si>
    <t>35d78c88d838b5ba1b3cf6d4023bacda04a139b2</t>
  </si>
  <si>
    <t>35d78c88d</t>
  </si>
  <si>
    <t>New reghistry files for amaya Windaube. Ramzi</t>
  </si>
  <si>
    <t>New-reghistry-files-for-amaya-Windaube</t>
  </si>
  <si>
    <t>Mon, 22 Jun 1998 12:08:09 +0000</t>
  </si>
  <si>
    <t>227478c594ed595cf3ae22807eb89ca6535e5ba4</t>
  </si>
  <si>
    <t>227478c59</t>
  </si>
  <si>
    <t>1055ea13aac053af70631ed74f83569dd41d4d37</t>
  </si>
  <si>
    <t>1055ea13a</t>
  </si>
  <si>
    <t>Fixing bugs in Tooltips. Irene</t>
  </si>
  <si>
    <t>Fixing-bugs-in-Tooltips</t>
  </si>
  <si>
    <t>Fri, 19 Jun 1998 15:26:13 +0000</t>
  </si>
  <si>
    <t>068e1050f52f4197c993bb5bc3f07744e85a4e14</t>
  </si>
  <si>
    <t>068e1050f</t>
  </si>
  <si>
    <t>2746ac965b4f300105ada1e9f5b673c2ae9c6a70</t>
  </si>
  <si>
    <t>2746ac965</t>
  </si>
  <si>
    <t>Improved drawing of large parentheses</t>
  </si>
  <si>
    <t>Improved-drawing-of-large-parentheses</t>
  </si>
  <si>
    <t xml:space="preserve">When creating a matix (MTABLE) in MathML, selection was misplaced_x000D_
_x000D_
Updating Amaya/Activity web page_x000D_
_x000D_
VQ_x000D_
</t>
  </si>
  <si>
    <t>Fri, 19 Jun 1998 13:20:49 +0000</t>
  </si>
  <si>
    <t>a96c4a595625cfb235836e560ec5ac311246199d</t>
  </si>
  <si>
    <t>a96c4a595</t>
  </si>
  <si>
    <t>8898d825a04f7d2260d8d05322786127f44f901d</t>
  </si>
  <si>
    <t>8898d825a</t>
  </si>
  <si>
    <t>Fri, 19 Jun 1998 12:31:40 +0000</t>
  </si>
  <si>
    <t>220546ef573f13ca0dda60f71f2298cba9e70141</t>
  </si>
  <si>
    <t>220546ef5</t>
  </si>
  <si>
    <t>5f8de12ec51066beebe1d0cee6bbe922d1bb88b4</t>
  </si>
  <si>
    <t>5f8de12ec</t>
  </si>
  <si>
    <t>JK: Proxy problem</t>
  </si>
  <si>
    <t>JK-Proxy-problem</t>
  </si>
  <si>
    <t>Thu, 18 Jun 1998 16:33:28 +0000</t>
  </si>
  <si>
    <t>a460d248e082d84e8efb8fdadf8d99b6fd5808ca</t>
  </si>
  <si>
    <t>a460d248e</t>
  </si>
  <si>
    <t>a2f30d14e08a97c4316bf63356bc4bdbad7149a4</t>
  </si>
  <si>
    <t>a2f30d14e</t>
  </si>
  <si>
    <t>JK: fix for the windows proxy bug</t>
  </si>
  <si>
    <t>JK-fix-for-the-windows-proxy-bug</t>
  </si>
  <si>
    <t>Thu, 18 Jun 1998 16:20:30 +0000</t>
  </si>
  <si>
    <t>9ae8cfb77be9fe97f63a0c3afc0eb0b111901897</t>
  </si>
  <si>
    <t>9ae8cfb77</t>
  </si>
  <si>
    <t>7064dad7a7b8938580f88bb3ede372749ed02ce6</t>
  </si>
  <si>
    <t>7064dad7a</t>
  </si>
  <si>
    <t>JK: Fix for the Windows Proxy bug</t>
  </si>
  <si>
    <t>JK-Fix-for-the-Windows-Proxy-bug</t>
  </si>
  <si>
    <t>Thu, 18 Jun 1998 16:20:11 +0000</t>
  </si>
  <si>
    <t>fadd9db58706b680badba4d54cb34d29ae57a97a</t>
  </si>
  <si>
    <t>fadd9db58</t>
  </si>
  <si>
    <t>a2579b0f3fbc152dab00646d8baba331e6c7e3d6</t>
  </si>
  <si>
    <t>a2579b0f3</t>
  </si>
  <si>
    <t>Avoid java segment when not needed. Irene</t>
  </si>
  <si>
    <t>Avoid-java-segment-when-not-needed</t>
  </si>
  <si>
    <t>Wed, 17 Jun 1998 14:21:06 +0000</t>
  </si>
  <si>
    <t>439df2e2582ad215c56c1333b52e29025543b42f</t>
  </si>
  <si>
    <t>439df2e25</t>
  </si>
  <si>
    <t>9198735d652da07045a931d11905684d9789903e</t>
  </si>
  <si>
    <t>9198735d6</t>
  </si>
  <si>
    <t>Corrected bug: only one presentation box of attributes was generated. Irene</t>
  </si>
  <si>
    <t>Corrected-bug-only-one-presentation-box-of-attributes-was-generated</t>
  </si>
  <si>
    <t>Wed, 17 Jun 1998 14:11:13 +0000</t>
  </si>
  <si>
    <t>a04d8ac4ebed17aeaec63fb0bdbfcc330a41000c</t>
  </si>
  <si>
    <t>a04d8ac4e</t>
  </si>
  <si>
    <t>cd146111bb3fa9fd64e6a2656feec69e173ef1c7</t>
  </si>
  <si>
    <t>cd146111b</t>
  </si>
  <si>
    <t>Allow to resize images. Irene</t>
  </si>
  <si>
    <t>Allow-to-resize-images</t>
  </si>
  <si>
    <t>Mon, 15 Jun 1998 10:31:41 +0000</t>
  </si>
  <si>
    <t>b70f14b614e1d28d4556d21c7a839dd070972795</t>
  </si>
  <si>
    <t>b70f14b61</t>
  </si>
  <si>
    <t>fc3f917eb90c6fb45012c2c75ef1d3e637d7260b</t>
  </si>
  <si>
    <t>fc3f917eb</t>
  </si>
  <si>
    <t>Updating the Configure file (thot.rc and amaya.kb files). Ramzi.</t>
  </si>
  <si>
    <t>Updating-the-Configure-file-thot.rc-and-amaya.kb-files</t>
  </si>
  <si>
    <t>Mon, 15 Jun 1998 09:13:01 +0000</t>
  </si>
  <si>
    <t>f9d6ae678a673106c7f6b55324236d8ca026ff81</t>
  </si>
  <si>
    <t>f9d6ae678</t>
  </si>
  <si>
    <t>229d164b31f67444f4ec69d0ada117c76cc301f1</t>
  </si>
  <si>
    <t>229d164b3</t>
  </si>
  <si>
    <t>Support of the standard X-Winodws clipboard (Left and Middle buttons of the mouse). Shift + Left button of the mouse to extend the selection. Auto-scroll on drag. Irene</t>
  </si>
  <si>
    <t>Support-of-the-standard-X-Winodws-clipboard-Left-and-Middle-buttons-of-the-mouse</t>
  </si>
  <si>
    <t>Mon, 15 Jun 1998 09:01:46 +0000</t>
  </si>
  <si>
    <t>e47bb885f0a2b1579db1859a1d148ac3cd43fa7e</t>
  </si>
  <si>
    <t>e47bb885f</t>
  </si>
  <si>
    <t>2e528b967aec9cceeec68922ac4a1cd365ac7e4f</t>
  </si>
  <si>
    <t>2e528b967</t>
  </si>
  <si>
    <t>Added files - thot.rc for windoz (instead of thot.ini and .thotrc) - amaya.kb for windoz (instead of amaya.keyboard) Ramzi.</t>
  </si>
  <si>
    <t>Added-files</t>
  </si>
  <si>
    <t>Mon, 15 Jun 1998 08:40:49 +0000</t>
  </si>
  <si>
    <t>f102a49109ee418c73641e72f5f890788025e039</t>
  </si>
  <si>
    <t>f102a4910</t>
  </si>
  <si>
    <t>817e58b8a5bdf81c9957d5df878aa59c55b889b8</t>
  </si>
  <si>
    <t>817e58b8a</t>
  </si>
  <si>
    <t>added TtaGiveActiveView</t>
  </si>
  <si>
    <t>added-TtaGiveActiveView</t>
  </si>
  <si>
    <t>Fri, 12 Jun 1998 12:31:36 +0000</t>
  </si>
  <si>
    <t>9458578183e062e3d9d05dd083a6fb58a6ee2cc5</t>
  </si>
  <si>
    <t>57001d026ec6bf6d505cf0b7e83b69cd89e32a72</t>
  </si>
  <si>
    <t>57001d026</t>
  </si>
  <si>
    <t>Improving image editing. Irene</t>
  </si>
  <si>
    <t>Improving-image-editing</t>
  </si>
  <si>
    <t>Fri, 12 Jun 1998 07:52:49 +0000</t>
  </si>
  <si>
    <t>287ffb45020cbc7057003a5ae2e65607ad8f388c</t>
  </si>
  <si>
    <t>287ffb450</t>
  </si>
  <si>
    <t>614e5b8d479a3d85d8e35896cd4b59ddf1767b88</t>
  </si>
  <si>
    <t>614e5b8d4</t>
  </si>
  <si>
    <t>Improving wrong structure recognition in the HTML parser.</t>
  </si>
  <si>
    <t>Improving-wrong-structure-recognition-in-the-HTML-parser</t>
  </si>
  <si>
    <t xml:space="preserve">V.Q._x000D_
</t>
  </si>
  <si>
    <t>Thu, 11 Jun 1998 15:26:42 +0000</t>
  </si>
  <si>
    <t>6eaa2ee1a02fa888618ad2cefdeb132848bcecf0</t>
  </si>
  <si>
    <t>6eaa2ee1a</t>
  </si>
  <si>
    <t>bdaa11f79f562a2950d1b0e9ae06db212481b44a</t>
  </si>
  <si>
    <t>bdaa11f79</t>
  </si>
  <si>
    <t>Copy/Cut Paste via Clipboard (Windoz). Ramzi.</t>
  </si>
  <si>
    <t>Copy-Cut-Paste-via-Clipboard-Windoz</t>
  </si>
  <si>
    <t>Thu, 11 Jun 1998 10:50:53 +0000</t>
  </si>
  <si>
    <t>8846f3821e8e221ad9d80f0247d17d2252228281</t>
  </si>
  <si>
    <t>8846f3821</t>
  </si>
  <si>
    <t>cd72984f01d84ebb801d1716389f3ad340ea829b</t>
  </si>
  <si>
    <t>cd72984f0</t>
  </si>
  <si>
    <t>Insertion of form elements within table. Irene</t>
  </si>
  <si>
    <t>Insertion-of-form-elements-within-table</t>
  </si>
  <si>
    <t>Thu, 11 Jun 1998 08:58:09 +0000</t>
  </si>
  <si>
    <t>1793fc65bc32bdc00c087d74506b7c999227af2d</t>
  </si>
  <si>
    <t>1793fc65b</t>
  </si>
  <si>
    <t>3cb4638b556c85bb297fc766f2fbb8515c53e33d</t>
  </si>
  <si>
    <t>3cb4638b5</t>
  </si>
  <si>
    <t>Improving Zoom, tooltips and clipboard Irene</t>
  </si>
  <si>
    <t>Improving-Zoom-tooltips-and-clipboard</t>
  </si>
  <si>
    <t>Wed, 10 Jun 1998 15:56:03 +0000</t>
  </si>
  <si>
    <t>76d483a79d1251888eb16400685218e3c562bdf9</t>
  </si>
  <si>
    <t>76d483a79</t>
  </si>
  <si>
    <t>411502bea00e5e2b0361db2277eb24466288a6e0</t>
  </si>
  <si>
    <t>411502bea</t>
  </si>
  <si>
    <t>print/Copy/Cut/Paste (Clipboard) Windaube. Ramzi.</t>
  </si>
  <si>
    <t>print-Copy-Cut-Paste-Clipboard-Windaube</t>
  </si>
  <si>
    <t>Tue, 9 Jun 1998 13:50:44 +0000</t>
  </si>
  <si>
    <t>350ca8dafe1c03404e4671486ba1bea436f04fc2</t>
  </si>
  <si>
    <t>350ca8daf</t>
  </si>
  <si>
    <t>32be45691c8ae1f5f4f55f453f2da0da471cd977</t>
  </si>
  <si>
    <t>32be45691</t>
  </si>
  <si>
    <t>Printing / clipboard windaube. Ramzi.</t>
  </si>
  <si>
    <t>Printing-clipboard-windaube</t>
  </si>
  <si>
    <t>Tue, 9 Jun 1998 13:49:32 +0000</t>
  </si>
  <si>
    <t>41b120cfe9edc6d25f01b0f298d490d49f0d08b4</t>
  </si>
  <si>
    <t>41b120cfe</t>
  </si>
  <si>
    <t>8b2ec33f762d488ac39dde2264865c15bb81a4dd</t>
  </si>
  <si>
    <t>8b2ec33f7</t>
  </si>
  <si>
    <t>New functions Zoom In and Zoom Out. Replace Command_line by Submit and Reset. Irene</t>
  </si>
  <si>
    <t>New-functions-Zoom-In-and-Zoom-Out</t>
  </si>
  <si>
    <t>Tue, 9 Jun 1998 11:51:26 +0000</t>
  </si>
  <si>
    <t>81e413855543ab70ad0bd4271ce6053b4f7d66c8</t>
  </si>
  <si>
    <t>81e413855</t>
  </si>
  <si>
    <t>3b6a79861a2787b3a82f9cdeb5a1208d6d901bb0</t>
  </si>
  <si>
    <t>3b6a79861</t>
  </si>
  <si>
    <t>New version of LiteClue. Improvement of table formatting. Irene</t>
  </si>
  <si>
    <t>New-version-of-LiteClue</t>
  </si>
  <si>
    <t>Mon, 8 Jun 1998 07:12:45 +0000</t>
  </si>
  <si>
    <t>acae367f3b48090cc6700b40c8560d1d572a4eb1</t>
  </si>
  <si>
    <t>acae367f3</t>
  </si>
  <si>
    <t>60f5fadbad7e391426bbd66d5f932b49b4d359a3</t>
  </si>
  <si>
    <t>60f5fadba</t>
  </si>
  <si>
    <t>Thu, 4 Jun 1998 16:26:22 +0000</t>
  </si>
  <si>
    <t>f201af2b469a58816d510717ddd6129c044cff61</t>
  </si>
  <si>
    <t>f201af2b4</t>
  </si>
  <si>
    <t>0d9a6299b58c134f56e75c2b169331028effbe7f</t>
  </si>
  <si>
    <t>0d9a6299b</t>
  </si>
  <si>
    <t>Table formatting + Menu Attributes Irene</t>
  </si>
  <si>
    <t>Table-formatting-Menu-Attributes</t>
  </si>
  <si>
    <t>Wed, 3 Jun 1998 15:16:25 +0000</t>
  </si>
  <si>
    <t>d8cf5f094bb4572dd2ce48906dcd1dc4f0800d0d</t>
  </si>
  <si>
    <t>d8cf5f094</t>
  </si>
  <si>
    <t>9114be506fed1c84aa1e51a17de9265e012d8cbd</t>
  </si>
  <si>
    <t>9114be506</t>
  </si>
  <si>
    <t>Correcting error in table management. Irene</t>
  </si>
  <si>
    <t>Correcting-error-in-table-management</t>
  </si>
  <si>
    <t>Wed, 3 Jun 1998 09:21:54 +0000</t>
  </si>
  <si>
    <t>857fc426b6d883beed0bda740aad2f6e905ef97c</t>
  </si>
  <si>
    <t>857fc426b</t>
  </si>
  <si>
    <t>81a9d1aabeb67ac0d4a8176fdb3426c14699e0b7</t>
  </si>
  <si>
    <t>81a9d1aab</t>
  </si>
  <si>
    <t>Ajout de byzance.keyboard dans la base Laurent Carcone</t>
  </si>
  <si>
    <t>Ajout-de-byzance.keyboard-dans-la-base</t>
  </si>
  <si>
    <t>Wed, 27 May 1998 10:45:55 +0000</t>
  </si>
  <si>
    <t>904fabb1c38be304aaddc65d14e639711980e7bb</t>
  </si>
  <si>
    <t>904fabb1c</t>
  </si>
  <si>
    <t>39de92c94f93a1e9c0f61d8c7de3000f714e8101</t>
  </si>
  <si>
    <t>39de92c94</t>
  </si>
  <si>
    <t>Modifications de thot.ini pour Byzance Laurent Carcone</t>
  </si>
  <si>
    <t>Modifications-de-thot.ini-pour-Byzance</t>
  </si>
  <si>
    <t>Mon, 25 May 1998 12:20:33 +0000</t>
  </si>
  <si>
    <t>aea53389968eaac8c750d640fd8842e48dfbdf34</t>
  </si>
  <si>
    <t>aea533899</t>
  </si>
  <si>
    <t>25cdc02c1e0927a1885dc7d4808e72cd83dab1f9</t>
  </si>
  <si>
    <t>25cdc02c1</t>
  </si>
  <si>
    <t>adding buttonbar to Thot steph.</t>
  </si>
  <si>
    <t>adding-buttonbar-to-Thot</t>
  </si>
  <si>
    <t>Sat, 23 May 1998 14:17:18 +0000</t>
  </si>
  <si>
    <t>4c6aa4f0701711ad255846a67b258164afa7473b</t>
  </si>
  <si>
    <t>4c6aa4f07</t>
  </si>
  <si>
    <t>fc955116f6132491aef5f0d9fdf26fb8a298b2ef</t>
  </si>
  <si>
    <t>fc955116f</t>
  </si>
  <si>
    <t>Adding button bar to thot Stephane</t>
  </si>
  <si>
    <t>Adding-button-bar-to-thot</t>
  </si>
  <si>
    <t>Sat, 23 May 1998 09:04:35 +0000</t>
  </si>
  <si>
    <t>d9fddf31f6023f8bcc957d3c1eb096ad390070ba</t>
  </si>
  <si>
    <t>d9fddf31f</t>
  </si>
  <si>
    <t>213b427a891530600aec93717b8eb822213ea87e</t>
  </si>
  <si>
    <t>213b427a8</t>
  </si>
  <si>
    <t>1 - Allowing the Return key to create a new cell in MathML matrices</t>
  </si>
  <si>
    <t>1-Allowing-the-Return-key-to-create-a-new-cell-in-MathML-matrices</t>
  </si>
  <si>
    <t xml:space="preserve">2 - Fixing a bug in applying presentation rules for attributes_x000D_
    (in Amaya, the Structure view became sometimes confusing, especially_x000D_
    when deleting a cell in a table)._x000D_
_x000D_
VQ._x000D_
</t>
  </si>
  <si>
    <t>Fri, 22 May 1998 12:40:26 +0000</t>
  </si>
  <si>
    <t>e2b94218983a402be52cc73900f21731f8aa5b24</t>
  </si>
  <si>
    <t>e2b942189</t>
  </si>
  <si>
    <t>dd41e09108c6f87617f2b5c215d15381cca21501</t>
  </si>
  <si>
    <t>dd41e0910</t>
  </si>
  <si>
    <t>Removed two "false" comments, were breaking with GNU cpp, Daniel.</t>
  </si>
  <si>
    <t>Removed-two-false-comments-were-breaking-with-GNU-cpp-Daniel</t>
  </si>
  <si>
    <t>Wed, 20 May 1998 18:41:30 +0000</t>
  </si>
  <si>
    <t>a1905ef0cd5034742edb330627b58d29be6ebab4</t>
  </si>
  <si>
    <t>a1905ef0c</t>
  </si>
  <si>
    <t>55a12eb61563ece5c9bb7ea810c3d0fd9fa10a48</t>
  </si>
  <si>
    <t>55a12eb61</t>
  </si>
  <si>
    <t>Wed, 20 May 1998 16:43:29 +0000</t>
  </si>
  <si>
    <t>3653d7bf0271e78dafe36bc24440d4f3a1a74030</t>
  </si>
  <si>
    <t>3653d7bf0</t>
  </si>
  <si>
    <t>5ab6957c8eaa27a534f8f62ca5fa9bb4d10c87bf</t>
  </si>
  <si>
    <t>5ab6957c8</t>
  </si>
  <si>
    <t>Wed, 20 May 1998 16:21:26 +0000</t>
  </si>
  <si>
    <t>7802f2c4e37a1637e28b24b373adf4a24c39e12b</t>
  </si>
  <si>
    <t>7802f2c4e</t>
  </si>
  <si>
    <t>90ddba1047d1dd94a4647f6ab6ee3ed5f8e124d7</t>
  </si>
  <si>
    <t>90ddba104</t>
  </si>
  <si>
    <t>fixed CLASSPATH setting - Arnaud</t>
  </si>
  <si>
    <t>fixed-CLASSPATH-setting-Arnaud</t>
  </si>
  <si>
    <t>Wed, 20 May 1998 07:43:21 +0000</t>
  </si>
  <si>
    <t>8217aaac9e46056227177667b448abbd71c15441</t>
  </si>
  <si>
    <t>8217aaac9</t>
  </si>
  <si>
    <t>1389204033d0251e477a759844855bf2559bf7f5</t>
  </si>
  <si>
    <t>Tue, 19 May 1998 16:06:57 +0000</t>
  </si>
  <si>
    <t>475f4b85a3b2f713d5d8476a872012e27a86dfb3</t>
  </si>
  <si>
    <t>475f4b85a</t>
  </si>
  <si>
    <t>6e662699af2372f5b16e28306493fed13175acbc</t>
  </si>
  <si>
    <t>6e662699a</t>
  </si>
  <si>
    <t>Documents nicluding tables were abusively modified. Irene</t>
  </si>
  <si>
    <t>Documents-nicluding-tables-were-abusively-modified</t>
  </si>
  <si>
    <t>Tue, 19 May 1998 13:10:52 +0000</t>
  </si>
  <si>
    <t>52fc873ec48ce38f8e57488b046952c622e25939</t>
  </si>
  <si>
    <t>52fc873ec</t>
  </si>
  <si>
    <t>ad7e016ce15b02fb179867d76592beb104b3044e</t>
  </si>
  <si>
    <t>ad7e016ce</t>
  </si>
  <si>
    <t>Large commit,    - make proto    - upgraded to libpng-1.0.1    - zlib-1.1.2    - kaffe-snap (kaffe-0.10 from Tim Wilkinson's CVS tree May 18 1998),    - cleanup of build for Kaffe    - cleanup of amaya build without structured graphics Daniel</t>
  </si>
  <si>
    <t>Large-commit</t>
  </si>
  <si>
    <t>Mon, 18 May 1998 20:31:19 +0000</t>
  </si>
  <si>
    <t>ea1309b2c94864f53437b9145e56be0399e49f1e</t>
  </si>
  <si>
    <t>ea1309b2c</t>
  </si>
  <si>
    <t>825b7e2389eebc2c5261669c3747b5600ea69d80</t>
  </si>
  <si>
    <t>825b7e238</t>
  </si>
  <si>
    <t>Added klasses.zip for kaffe-snap and updated the ZIP files, Daniel.</t>
  </si>
  <si>
    <t>Added-klasses.zip-for-kaffe-snap-and-updated-the-ZIP-files-Daniel</t>
  </si>
  <si>
    <t>Mon, 18 May 1998 19:30:11 +0000</t>
  </si>
  <si>
    <t>a801ed71f52daf02f602647c1d07a1067ab09525</t>
  </si>
  <si>
    <t>a801ed71f</t>
  </si>
  <si>
    <t>659f981bcef669c3741336827f7f67ce0ef0d4b3</t>
  </si>
  <si>
    <t>659f981bc</t>
  </si>
  <si>
    <t>Mon, 18 May 1998 15:39:33 +0000</t>
  </si>
  <si>
    <t>0d6d02685be8ccd211f723d7da0ef284312b2ef4</t>
  </si>
  <si>
    <t>0d6d02685</t>
  </si>
  <si>
    <t>cdb5c0a19ff69225a8d82edf7413b4b9f96b5295</t>
  </si>
  <si>
    <t>cdb5c0a19</t>
  </si>
  <si>
    <t>Management of vertical extension in HTML tables (not complete) Apply the Read Only on attribute values New release of libpng (the code compiles but doesn't display the image) Other bug fixes.</t>
  </si>
  <si>
    <t>Management-of-vertical-extension-in-HTML-tables-not-complete</t>
  </si>
  <si>
    <t>Mon, 18 May 1998 15:34:48 +0000</t>
  </si>
  <si>
    <t>62e5739d8f1078abe7492b25b3590a8cfc575324</t>
  </si>
  <si>
    <t>62e5739d8</t>
  </si>
  <si>
    <t>a7b5a4e35dc3f675d9e69c2c293e596a479f9fb3</t>
  </si>
  <si>
    <t>a7b5a4e35</t>
  </si>
  <si>
    <t>Mon, 18 May 1998 11:07:47 +0000</t>
  </si>
  <si>
    <t>143974d3e06275c33f0e836c25d07cd13934e6cb</t>
  </si>
  <si>
    <t>143974d3e</t>
  </si>
  <si>
    <t>808655a880a38effe70aa7fa598214ed990f991d</t>
  </si>
  <si>
    <t>808655a88</t>
  </si>
  <si>
    <t>more clean up</t>
  </si>
  <si>
    <t>more-clean-up</t>
  </si>
  <si>
    <t>Mon, 18 May 1998 08:59:19 +0000</t>
  </si>
  <si>
    <t>fdf5724b46b7ec2fad195b7b66af7636455a48c0</t>
  </si>
  <si>
    <t>fdf5724b4</t>
  </si>
  <si>
    <t>ade345473b65dd6c0da4e5078a446490fff27576</t>
  </si>
  <si>
    <t>ade345473</t>
  </si>
  <si>
    <t>clean up</t>
  </si>
  <si>
    <t>clean-up</t>
  </si>
  <si>
    <t>Mon, 18 May 1998 08:46:35 +0000</t>
  </si>
  <si>
    <t>d4980a52a567c3a6a211b8b9a375e9bfec2a5006</t>
  </si>
  <si>
    <t>d4980a52a</t>
  </si>
  <si>
    <t>4a8cf9debae1cb849ffa933516aaf3ba4a7907c1</t>
  </si>
  <si>
    <t>4a8cf9deb</t>
  </si>
  <si>
    <t>XPM updated to 3.4k</t>
  </si>
  <si>
    <t>XPM-updated-to-3.4k</t>
  </si>
  <si>
    <t>Fri, 15 May 1998 15:58:03 +0000</t>
  </si>
  <si>
    <t>ed3d7a4a73710f847ae3c6c0ab7a017a6047cb08</t>
  </si>
  <si>
    <t>ed3d7a4a7</t>
  </si>
  <si>
    <t>a291e493d16372176085775b5882b0e1e337fdb9</t>
  </si>
  <si>
    <t>a291e493d</t>
  </si>
  <si>
    <t>disable editing commands of structView for HelpDocuments</t>
  </si>
  <si>
    <t>disable-editing-commands-of-structView-for-HelpDocuments</t>
  </si>
  <si>
    <t>Fri, 15 May 1998 10:15:25 +0000</t>
  </si>
  <si>
    <t>1bd60d638334d1229324dbd22ffe6084d1eb5faa</t>
  </si>
  <si>
    <t>1bd60d638</t>
  </si>
  <si>
    <t>f9bef2017eeb2d29814504d52921975810653c17</t>
  </si>
  <si>
    <t>f9bef2017</t>
  </si>
  <si>
    <t>Printing/Bugs (winDaube). Ramzi.</t>
  </si>
  <si>
    <t>Printing-Bugs-winDaube</t>
  </si>
  <si>
    <t>Thu, 14 May 1998 13:04:29 +0000</t>
  </si>
  <si>
    <t>bb76ab84bfcaa1ad441a4a1ee93aadcc62db73bd</t>
  </si>
  <si>
    <t>bb76ab84b</t>
  </si>
  <si>
    <t>e6fc7608599304c64ae920c09e221836e1b7f81a</t>
  </si>
  <si>
    <t>e6fc76085</t>
  </si>
  <si>
    <t>Printing/bugs (winDaube). Ramzi.</t>
  </si>
  <si>
    <t>Printing-bugs-winDaube</t>
  </si>
  <si>
    <t>Thu, 14 May 1998 13:03:52 +0000</t>
  </si>
  <si>
    <t>bb49a6e3e7ed26a10c7263d7b1b94dbe4d3427e8</t>
  </si>
  <si>
    <t>bb49a6e3e</t>
  </si>
  <si>
    <t>f3a631334b7d660ed9daf47808713c0edd47ca5f</t>
  </si>
  <si>
    <t>f3a631334</t>
  </si>
  <si>
    <t>printing and bugs (windaube). Ramzi.</t>
  </si>
  <si>
    <t>printing-and-bugs-windaube</t>
  </si>
  <si>
    <t>Thu, 14 May 1998 13:03:18 +0000</t>
  </si>
  <si>
    <t>25ee8314c798d09c960e6452715c9d73d5e95e11</t>
  </si>
  <si>
    <t>25ee8314c</t>
  </si>
  <si>
    <t>efea3e7455443ddda71ea3b2427124e6d91227cc</t>
  </si>
  <si>
    <t>efea3e745</t>
  </si>
  <si>
    <t>Printing and fixing some bugs winDaube. Ramzi.</t>
  </si>
  <si>
    <t>Printing-and-fixing-some-bugs-winDaube</t>
  </si>
  <si>
    <t>Thu, 14 May 1998 13:01:46 +0000</t>
  </si>
  <si>
    <t>bddc764d818fef925fcab6b55b15bd5b81682357</t>
  </si>
  <si>
    <t>bddc764d8</t>
  </si>
  <si>
    <t>0c60aadc0d3932a0acda3358babd57ab97866ce2</t>
  </si>
  <si>
    <t>0c60aadc0</t>
  </si>
  <si>
    <t>Tue, 12 May 1998 12:23:55 +0000</t>
  </si>
  <si>
    <t>8084f37de48ad90a2002ea0590c55788b65dca5a</t>
  </si>
  <si>
    <t>8084f37de</t>
  </si>
  <si>
    <t>4d9f01241fac9ed108f9004ca7440725cb6f3ff9</t>
  </si>
  <si>
    <t>4d9f01241</t>
  </si>
  <si>
    <t>Printing for winDaube. Ramzi</t>
  </si>
  <si>
    <t>Printing-for-winDaube</t>
  </si>
  <si>
    <t>Mon, 11 May 1998 13:33:55 +0000</t>
  </si>
  <si>
    <t>a8ae1c15f240ff0db3cf2ebbaceb373514214ca9</t>
  </si>
  <si>
    <t>a8ae1c15f</t>
  </si>
  <si>
    <t>24676aea1a6b51e08c19bb7af3c61ae89d3ec5ea</t>
  </si>
  <si>
    <t>24676aea1</t>
  </si>
  <si>
    <t>Printing for winDaube. Ramzi.</t>
  </si>
  <si>
    <t>Mon, 11 May 1998 13:32:05 +0000</t>
  </si>
  <si>
    <t>8d4499cef1c2018fd457fde99b5827882d102078</t>
  </si>
  <si>
    <t>8d4499cef</t>
  </si>
  <si>
    <t>7f6461f74383612a0b57f26f9c7ebd738187cab4</t>
  </si>
  <si>
    <t>7f6461f74</t>
  </si>
  <si>
    <t>printing for winDaube. Ramzi.</t>
  </si>
  <si>
    <t>printing-for-winDaube</t>
  </si>
  <si>
    <t>Mon, 11 May 1998 13:31:14 +0000</t>
  </si>
  <si>
    <t>d4ab3b956d07721db7928a48d76db8b883197d8e</t>
  </si>
  <si>
    <t>d4ab3b956</t>
  </si>
  <si>
    <t>6ad4f81ba3879d80c02db9336e1d976e9405b5b1</t>
  </si>
  <si>
    <t>6ad4f81ba</t>
  </si>
  <si>
    <t>Mon, 11 May 1998 12:59:45 +0000</t>
  </si>
  <si>
    <t>360b476ccb944540df06f96e6782f30099ae39e6</t>
  </si>
  <si>
    <t>360b476cc</t>
  </si>
  <si>
    <t>5cd6bf4af7d737ebf28b7145b73f8d6c61548809</t>
  </si>
  <si>
    <t>5cd6bf4af</t>
  </si>
  <si>
    <t>Mon, 11 May 1998 12:53:53 +0000</t>
  </si>
  <si>
    <t>20434d37a574390404a9298b5b1e1ec5bc9b60e6</t>
  </si>
  <si>
    <t>20434d37a</t>
  </si>
  <si>
    <t>776e1531ccb84dbb67c687e06aa64ec747ffc4a8</t>
  </si>
  <si>
    <t>776e1531c</t>
  </si>
  <si>
    <t>Mon, 11 May 1998 12:39:30 +0000</t>
  </si>
  <si>
    <t>069b314c5a4cca87a670a6b7376faf2ec06e718b</t>
  </si>
  <si>
    <t>069b314c5</t>
  </si>
  <si>
    <t>dd9e35b02ebb673f86389a0ebb7df683f98c14e9</t>
  </si>
  <si>
    <t>dd9e35b02</t>
  </si>
  <si>
    <t>cvs add thotprinter_f.h for printing dll. Ramzi.</t>
  </si>
  <si>
    <t>cvs-add-thotprinter_f.h-for-printing-dll</t>
  </si>
  <si>
    <t>Tue, 5 May 1998 13:30:04 +0000</t>
  </si>
  <si>
    <t>829b2b4792dda5a2e66d0a25b99801848d3567aa</t>
  </si>
  <si>
    <t>829b2b479</t>
  </si>
  <si>
    <t>02222fed7c1da716da7c4c51c5fbf67f51d007e8</t>
  </si>
  <si>
    <t>02222fed7</t>
  </si>
  <si>
    <t>Printer for Windaube. Ramzi.</t>
  </si>
  <si>
    <t>Printer-for-Windaube</t>
  </si>
  <si>
    <t>Tue, 5 May 1998 10:42:48 +0000</t>
  </si>
  <si>
    <t>043e3dfa5d99db84bfa9d4eaf679ce6f2643f22f</t>
  </si>
  <si>
    <t>043e3dfa5</t>
  </si>
  <si>
    <t>339c86a2b881b9f90e869059d70dcaa2f19a5713</t>
  </si>
  <si>
    <t>339c86a2b</t>
  </si>
  <si>
    <t>Wed, 29 Apr 1998 16:31:08 +0000</t>
  </si>
  <si>
    <t>eabf2af5bcb52e673eb9bedcb1c2cc86896e662c</t>
  </si>
  <si>
    <t>eabf2af5b</t>
  </si>
  <si>
    <t>8cbd50099f2b52cb93c322fb40b3e18f20748dfc</t>
  </si>
  <si>
    <t>8cbd50099</t>
  </si>
  <si>
    <t>Wed, 29 Apr 1998 16:14:32 +0000</t>
  </si>
  <si>
    <t>b6a0fe448a6acc166e0c004e656589e9cd63ce2d</t>
  </si>
  <si>
    <t>b6a0fe448</t>
  </si>
  <si>
    <t>745fb7ece0af48ae678dc5039f4016088b54de1d</t>
  </si>
  <si>
    <t>745fb7ece</t>
  </si>
  <si>
    <t>Bug in conststr.h</t>
  </si>
  <si>
    <t>Bug-in-conststr.h</t>
  </si>
  <si>
    <t>Wed, 29 Apr 1998 16:11:51 +0000</t>
  </si>
  <si>
    <t>403def378b01fffd56eef3a8e234f074b687cdaf</t>
  </si>
  <si>
    <t>403def378</t>
  </si>
  <si>
    <t>1bdf8aed3973918c70de994a3939417f9dd40cef</t>
  </si>
  <si>
    <t>1bdf8aed3</t>
  </si>
  <si>
    <t>More code to edit matrices in MathML.</t>
  </si>
  <si>
    <t>More-code-to-edit-matrices-in-MathML</t>
  </si>
  <si>
    <t>Wed, 29 Apr 1998 08:56:51 +0000</t>
  </si>
  <si>
    <t>64ceca24dd4238565ae70096c96635b16820a75c</t>
  </si>
  <si>
    <t>64ceca24d</t>
  </si>
  <si>
    <t>a4e12e39de397614b76f862f9af35a236726ffee</t>
  </si>
  <si>
    <t>a4e12e39d</t>
  </si>
  <si>
    <t>Wed, 29 Apr 1998 08:11:08 +0000</t>
  </si>
  <si>
    <t>f5b3e6b43ea8e644bbef88dc32f8b49e83ff4353</t>
  </si>
  <si>
    <t>f5b3e6b43</t>
  </si>
  <si>
    <t>4b45c8a712af98aa88e65006fa8908e3b2cdb44b</t>
  </si>
  <si>
    <t>4b45c8a71</t>
  </si>
  <si>
    <t>Revisit of Makefiles to install only amaya, thot and print binaries and not libraries. The make of rescandialogue application has been added. Suppress the generation of "-T" and "-#" options because these options are only supported by "lpr" and not by "lp". Irene</t>
  </si>
  <si>
    <t>Revisit-of-Makefiles-to-install-only-amaya-thot-and-print-binaries-and</t>
  </si>
  <si>
    <t>Wed, 29 Apr 1998 06:50:48 +0000</t>
  </si>
  <si>
    <t>7731d4d93dbe8a8df9f9fec2ddef96b3c6536dcd</t>
  </si>
  <si>
    <t>7731d4d93</t>
  </si>
  <si>
    <t>d12e5ffa56b363bb4c2e0457f78ec8bba4b69de1</t>
  </si>
  <si>
    <t>d12e5ffa5</t>
  </si>
  <si>
    <t>Tue, 28 Apr 1998 16:14:37 +0000</t>
  </si>
  <si>
    <t>b24ce415c7bfb2ef09342aa7e49112a43cca6c36</t>
  </si>
  <si>
    <t>b24ce415c</t>
  </si>
  <si>
    <t>9ceda7aea2675c062d68d09a74aecbb548aa3a47</t>
  </si>
  <si>
    <t>9ceda7aea</t>
  </si>
  <si>
    <t>added a bunch of "..." to some menu item labels</t>
  </si>
  <si>
    <t>added-a-bunch-of-.-to-some-menu-item-labels</t>
  </si>
  <si>
    <t>Tue, 28 Apr 1998 13:02:02 +0000</t>
  </si>
  <si>
    <t>09766449314896a91c3d79a2a770c9f8c24291bf</t>
  </si>
  <si>
    <t>dd68e3beef1590b022e1de99d11b92e07a55fd10</t>
  </si>
  <si>
    <t>dd68e3bee</t>
  </si>
  <si>
    <t>print for winDaube. Ramzi.</t>
  </si>
  <si>
    <t>print-for-winDaube</t>
  </si>
  <si>
    <t>Thu, 23 Apr 1998 10:14:19 +0000</t>
  </si>
  <si>
    <t>8028326afcf41ed7f9683e4438181b0624a1eac2</t>
  </si>
  <si>
    <t>8028326af</t>
  </si>
  <si>
    <t>3270394943990e39df3d03120f16daafddc3b1a2</t>
  </si>
  <si>
    <t>Print for winDaube. Ramzi.</t>
  </si>
  <si>
    <t>Print-for-winDaube</t>
  </si>
  <si>
    <t>Thu, 23 Apr 1998 10:10:06 +0000</t>
  </si>
  <si>
    <t>6acd5c551a87c8da9ce29c27709d610eb905c50c</t>
  </si>
  <si>
    <t>6acd5c551</t>
  </si>
  <si>
    <t>e27145093bde366def86b6724c6d08f1fad4a28c</t>
  </si>
  <si>
    <t>e27145093</t>
  </si>
  <si>
    <t>Print for Win-daube. Ramzi.</t>
  </si>
  <si>
    <t>Print-for-Win-daube</t>
  </si>
  <si>
    <t>Thu, 23 Apr 1998 10:08:53 +0000</t>
  </si>
  <si>
    <t>cd7d5af0be93123aedf1e6618ab10a4a5519b08f</t>
  </si>
  <si>
    <t>cd7d5af0b</t>
  </si>
  <si>
    <t>3d93db0271e88f20259bbf6e73af4a66a728667f</t>
  </si>
  <si>
    <t>3d93db027</t>
  </si>
  <si>
    <t>print for win-daube. Ramzi.</t>
  </si>
  <si>
    <t>print-for-win-daube</t>
  </si>
  <si>
    <t>Thu, 23 Apr 1998 10:07:23 +0000</t>
  </si>
  <si>
    <t>b0b865cf87299113ac8cbd97e6a56d715214baae</t>
  </si>
  <si>
    <t>b0b865cf8</t>
  </si>
  <si>
    <t>8255509779f1d16329335288af1953db68611f44</t>
  </si>
  <si>
    <t>Print for Windoz. Ramzi.</t>
  </si>
  <si>
    <t>Print-for-Windoz</t>
  </si>
  <si>
    <t>Thu, 23 Apr 1998 10:06:32 +0000</t>
  </si>
  <si>
    <t>8e850488e8bc58468136ebf864332965807ee948</t>
  </si>
  <si>
    <t>8e850488e</t>
  </si>
  <si>
    <t>e3f2401e1fe180cd6056cf75ee6378cdfdf63e45</t>
  </si>
  <si>
    <t>e3f2401e1</t>
  </si>
  <si>
    <t>Thu, 23 Apr 1998 07:23:49 +0000</t>
  </si>
  <si>
    <t>c81c7c51a9e037f4954c1291189ece5dcb835f6a</t>
  </si>
  <si>
    <t>c81c7c51a</t>
  </si>
  <si>
    <t>171a5d844e153f2997f790acc0c7ddd7d72e6673</t>
  </si>
  <si>
    <t>171a5d844</t>
  </si>
  <si>
    <t>Thu, 23 Apr 1998 07:17:27 +0000</t>
  </si>
  <si>
    <t>7f688e964d007f619931d57fbd858da99fc20f95</t>
  </si>
  <si>
    <t>7f688e964</t>
  </si>
  <si>
    <t>205bfbebae3d39d51b5fed5d1427089d020bd289</t>
  </si>
  <si>
    <t>205bfbeba</t>
  </si>
  <si>
    <t>Adding header file win_f.h Ramzi.</t>
  </si>
  <si>
    <t>Adding-header-file-win_f.h</t>
  </si>
  <si>
    <t>Mon, 20 Apr 1998 10:09:18 +0000</t>
  </si>
  <si>
    <t>62d783eb2175d13423bd44b2e0f2639dab5b3df0</t>
  </si>
  <si>
    <t>62d783eb2</t>
  </si>
  <si>
    <t>5ee4fc223288281ae958e728d3f8163ce0cffc11</t>
  </si>
  <si>
    <t>5ee4fc223</t>
  </si>
  <si>
    <t>Fri, 10 Apr 1998 16:04:22 +0000</t>
  </si>
  <si>
    <t>0789fa53ed0a10a294a39ac48833426125c474a6</t>
  </si>
  <si>
    <t>0789fa53e</t>
  </si>
  <si>
    <t>63b5eedb79175c5e91841b7d9a8dc146e21b7979</t>
  </si>
  <si>
    <t>63b5eedb7</t>
  </si>
  <si>
    <t>JK: Adding background images. The index is in background.html</t>
  </si>
  <si>
    <t>JK-Adding-background-images.-The-index-is-in-background.html</t>
  </si>
  <si>
    <t>Fri, 10 Apr 1998 15:39:35 +0000</t>
  </si>
  <si>
    <t>5b144fe46cd56de7e4389b5aa75c827b1777da90</t>
  </si>
  <si>
    <t>5b144fe46</t>
  </si>
  <si>
    <t>29edc0eddcf742cb8cb3f40bda94f151c9198d72</t>
  </si>
  <si>
    <t>29edc0edd</t>
  </si>
  <si>
    <t>Corrected bug in selection. Irene</t>
  </si>
  <si>
    <t>Corrected-bug-in-selection</t>
  </si>
  <si>
    <t>Fri, 10 Apr 1998 12:43:32 +0000</t>
  </si>
  <si>
    <t>870881319b9c2c83a78d000e376549d6db0e011c</t>
  </si>
  <si>
    <t>b6dd1b86b13dc720cbc3d8b0ed054f3a049e5aec</t>
  </si>
  <si>
    <t>b6dd1b86b</t>
  </si>
  <si>
    <t>Fri, 10 Apr 1998 09:55:15 +0000</t>
  </si>
  <si>
    <t>d035536fcd3d934add735b12159971a98a0fb69c</t>
  </si>
  <si>
    <t>d035536fc</t>
  </si>
  <si>
    <t>49eda2337a15bf0aa2b2a8a96ae302ead7eb5d30</t>
  </si>
  <si>
    <t>49eda2337</t>
  </si>
  <si>
    <t>Fixing a bug (crash) in command Delete.</t>
  </si>
  <si>
    <t>Fixing-a-bug-crash-in-command-Delete</t>
  </si>
  <si>
    <t>Fri, 10 Apr 1998 08:37:59 +0000</t>
  </si>
  <si>
    <t>fe66547cfb86ccbf7de6a6d7a11e51137d24ea4d</t>
  </si>
  <si>
    <t>fe66547cf</t>
  </si>
  <si>
    <t>1e8ee84cf877f83d60b436c988b1ab4b21806e28</t>
  </si>
  <si>
    <t>1e8ee84cf</t>
  </si>
  <si>
    <t>Improving Graphics editing in amaya</t>
  </si>
  <si>
    <t>Improving-Graphics-editing-in-amaya</t>
  </si>
  <si>
    <t>Fri, 10 Apr 1998 07:49:51 +0000</t>
  </si>
  <si>
    <t>2c9dac083b00f893e407bc8d0d46897893c38cb7</t>
  </si>
  <si>
    <t>2c9dac083</t>
  </si>
  <si>
    <t>a2b5399910616936fd54f9af3c8cd9ae2cc96fe9</t>
  </si>
  <si>
    <t>a2b539991</t>
  </si>
  <si>
    <t>Thu, 9 Apr 1998 18:24:10 +0000</t>
  </si>
  <si>
    <t>2aff9cb550cc99401bab78ecb3f4e0adb312c6b1</t>
  </si>
  <si>
    <t>2aff9cb55</t>
  </si>
  <si>
    <t>4701162125bb9b296dfd1fd80a97bc906c81f640</t>
  </si>
  <si>
    <t>Thu, 9 Apr 1998 16:44:15 +0000</t>
  </si>
  <si>
    <t>6e7ca1bec2dc1f0dfeec45f5178f6508ac890cca</t>
  </si>
  <si>
    <t>6e7ca1bec</t>
  </si>
  <si>
    <t>ae01c40773cbd1f1e517f97e5329d4a40dacb4f5</t>
  </si>
  <si>
    <t>ae01c4077</t>
  </si>
  <si>
    <t>Improving the graphics editor in amaya.</t>
  </si>
  <si>
    <t>Improving-the-graphics-editor-in-amaya</t>
  </si>
  <si>
    <t>Thu, 9 Apr 1998 08:48:24 +0000</t>
  </si>
  <si>
    <t>6366a092cd19b0bda55649328749aeb2f0c1a0f8</t>
  </si>
  <si>
    <t>6366a092c</t>
  </si>
  <si>
    <t>fcc955de4a9f4baae5b8c9da3aef3b335081c462</t>
  </si>
  <si>
    <t>fcc955de4</t>
  </si>
  <si>
    <t>Thu, 9 Apr 1998 08:33:10 +0000</t>
  </si>
  <si>
    <t>2c3dfe686cd44fc1290f6a7f253fc850521105d5</t>
  </si>
  <si>
    <t>2c3dfe686</t>
  </si>
  <si>
    <t>2c731e098ffd150379c3e1c1892fd27797f7d181</t>
  </si>
  <si>
    <t>2c731e098</t>
  </si>
  <si>
    <t>Wed, 8 Apr 1998 16:36:43 +0000</t>
  </si>
  <si>
    <t>17ebae1614aa938ca0d20b31c0c3a485f9b11152</t>
  </si>
  <si>
    <t>17ebae161</t>
  </si>
  <si>
    <t>7d7cdac791e8e9e71b399bb20425d6c433b6ce2b</t>
  </si>
  <si>
    <t>7d7cdac79</t>
  </si>
  <si>
    <t>The rule "min" wasn't correctly interpreted during Control Clic operation. Irene</t>
  </si>
  <si>
    <t>The-rule-min-wasn-t-correctly-interpreted-during-Control-Clic-operation</t>
  </si>
  <si>
    <t>Wed, 8 Apr 1998 15:55:21 +0000</t>
  </si>
  <si>
    <t>ecd7b3e2f667a42a80fa7214207b6d9ae9ca4542</t>
  </si>
  <si>
    <t>ecd7b3e2f</t>
  </si>
  <si>
    <t>7f85f808351ed40b51fc436213916e720e947396</t>
  </si>
  <si>
    <t>7f85f8083</t>
  </si>
  <si>
    <t>Some GraphML features. Irene</t>
  </si>
  <si>
    <t>Some-GraphML-features.-Irene</t>
  </si>
  <si>
    <t>Wed, 8 Apr 1998 15:27:32 +0000</t>
  </si>
  <si>
    <t>0bb872b9d7f8130ac2010fc054e3a2dbf2ac8875</t>
  </si>
  <si>
    <t>0bb872b9d</t>
  </si>
  <si>
    <t>5951aa8f0df037710238d74c73b66f53f129c72b</t>
  </si>
  <si>
    <t>5951aa8f0</t>
  </si>
  <si>
    <t>Improving selection within GraphML.</t>
  </si>
  <si>
    <t>Improving-selection-within-GraphML</t>
  </si>
  <si>
    <t>Wed, 8 Apr 1998 10:20:07 +0000</t>
  </si>
  <si>
    <t>ce68e348cc26c0b7357b19421b5c2320578104f8</t>
  </si>
  <si>
    <t>ce68e348c</t>
  </si>
  <si>
    <t>37c9bfd3b8a7d49f7b7eb33a26b5630e9ba35524</t>
  </si>
  <si>
    <t>37c9bfd3b</t>
  </si>
  <si>
    <t>Wed, 8 Apr 1998 10:01:11 +0000</t>
  </si>
  <si>
    <t>1ff3984025bc85fd0694939b7cc7bad7a795fe72</t>
  </si>
  <si>
    <t>1ff398402</t>
  </si>
  <si>
    <t>16ff310565294de4923d270a9a8a59d54d6210bb</t>
  </si>
  <si>
    <t>16ff31056</t>
  </si>
  <si>
    <t>Wed, 8 Apr 1998 08:08:17 +0000</t>
  </si>
  <si>
    <t>c7898ed500de30aa014bb4db6492cb4a4b7781ba</t>
  </si>
  <si>
    <t>c7898ed50</t>
  </si>
  <si>
    <t>16e04ca9393be45f04c456e73abe249473a23f93</t>
  </si>
  <si>
    <t>16e04ca93</t>
  </si>
  <si>
    <t>Restore the generation of the Alt attribute when an image is created. + some reserve for future concerning GraphML. Irene</t>
  </si>
  <si>
    <t>Restore-the-generation-of-the-Alt-attribute-when-an-image-is-created</t>
  </si>
  <si>
    <t>Tue, 7 Apr 1998 16:00:58 +0000</t>
  </si>
  <si>
    <t>239b3b9996d43424398c83291670d139e740fe6e</t>
  </si>
  <si>
    <t>239b3b999</t>
  </si>
  <si>
    <t>3f57470bb84d112d4a759bf3e510d3dd0deb168d</t>
  </si>
  <si>
    <t>3f57470bb</t>
  </si>
  <si>
    <t>Tue, 7 Apr 1998 13:20:58 +0000</t>
  </si>
  <si>
    <t>419c929ec89a13f78a6e82176227b57c572a5849</t>
  </si>
  <si>
    <t>419c929ec</t>
  </si>
  <si>
    <t>3a8ed336d626c7f2703f1cb9340eace478a0029b</t>
  </si>
  <si>
    <t>3a8ed336d</t>
  </si>
  <si>
    <t>Tue, 7 Apr 1998 11:27:43 +0000</t>
  </si>
  <si>
    <t>a9c589011b5b742937446ca71871a8a0554fe656</t>
  </si>
  <si>
    <t>a9c589011</t>
  </si>
  <si>
    <t>3f8d7d6d9db30d2ac123587d19a0fffb19746cdc</t>
  </si>
  <si>
    <t>3f8d7d6d9</t>
  </si>
  <si>
    <t>Tue, 7 Apr 1998 11:24:41 +0000</t>
  </si>
  <si>
    <t>66d9ae893215423168445c03164efcbea9f3c6bb</t>
  </si>
  <si>
    <t>66d9ae893</t>
  </si>
  <si>
    <t>19358f1db3f7b6501c273d3d8496e5e36e5675aa</t>
  </si>
  <si>
    <t>19358f1db</t>
  </si>
  <si>
    <t>Adding Math screen shots</t>
  </si>
  <si>
    <t>Adding-Math-screen-shots</t>
  </si>
  <si>
    <t>Tue, 7 Apr 1998 11:20:57 +0000</t>
  </si>
  <si>
    <t>a38acbabf97952e6c19aa968d4a62db571a93b69</t>
  </si>
  <si>
    <t>a38acbabf</t>
  </si>
  <si>
    <t>ba97d028f93184459ca942a89ad9fab1d4d795e6</t>
  </si>
  <si>
    <t>ba97d028f</t>
  </si>
  <si>
    <t>Adding MathExamples.html VQ</t>
  </si>
  <si>
    <t>Adding-MathExamples.html</t>
  </si>
  <si>
    <t>Tue, 7 Apr 1998 11:19:37 +0000</t>
  </si>
  <si>
    <t>0b5a2b5872c45dd7b6ec7c111aefa9d44d33abc8</t>
  </si>
  <si>
    <t>0b5a2b587</t>
  </si>
  <si>
    <t>79b00e4670766492b1ea59bfd1c35047de76cf82</t>
  </si>
  <si>
    <t>79b00e467</t>
  </si>
  <si>
    <t>Graphics editor</t>
  </si>
  <si>
    <t>Graphics-editor</t>
  </si>
  <si>
    <t>Mon, 6 Apr 1998 13:57:52 +0000</t>
  </si>
  <si>
    <t>30ae1fa98a4220432e37fa9238cd6aa738c00a24</t>
  </si>
  <si>
    <t>30ae1fa98</t>
  </si>
  <si>
    <t>46448bac0d9a842a5d92aafba4f38b6543c87106</t>
  </si>
  <si>
    <t>46448bac0</t>
  </si>
  <si>
    <t>Fri, 3 Apr 1998 12:58:14 +0000</t>
  </si>
  <si>
    <t>f53101b295f50ff1b74dcd419fb7f61e441c11f6</t>
  </si>
  <si>
    <t>f53101b29</t>
  </si>
  <si>
    <t>6ee5ef8c35aaf33443c55a3d8a7c236958cbc10b</t>
  </si>
  <si>
    <t>6ee5ef8c3</t>
  </si>
  <si>
    <t>New step in GraphML. Irene</t>
  </si>
  <si>
    <t>New-step-in-GraphML.-Irene</t>
  </si>
  <si>
    <t>Fri, 3 Apr 1998 10:40:49 +0000</t>
  </si>
  <si>
    <t>3e5895aca2f2ee02af51871b4a9fd4e13197ce4c</t>
  </si>
  <si>
    <t>3e5895aca</t>
  </si>
  <si>
    <t>e6bbc0912e4325278c225821e11989e3f89fe9f0</t>
  </si>
  <si>
    <t>e6bbc0912</t>
  </si>
  <si>
    <t>fixing memory problems in draws. Stephane.</t>
  </si>
  <si>
    <t>fixing-memory-problems-in-draws</t>
  </si>
  <si>
    <t>Wed, 1 Apr 1998 08:46:18 +0000</t>
  </si>
  <si>
    <t>05fcf2480e7a23ed8bec426b45bacb804bb1ab05</t>
  </si>
  <si>
    <t>05fcf2480</t>
  </si>
  <si>
    <t>6e5c9b2f3104514bb66353ece43bab7f1977af0f</t>
  </si>
  <si>
    <t>6e5c9b2f3</t>
  </si>
  <si>
    <t>There was a confusion concerning Alt, Meta and Compose keys. This patch clarifies the situation: - Alt_left is now equivalent to Meta key and can be used to define   shortcuts. - Alt_right is equivalent to Multi_key or Compose and can be used only  to combine two characters. Irene</t>
  </si>
  <si>
    <t>There-was-a-confusion-concerning-Alt-Meta-and-Compose-keys</t>
  </si>
  <si>
    <t>Tue, 31 Mar 1998 16:17:32 +0000</t>
  </si>
  <si>
    <t>06578744faa63445b930aaca6c8d4de7fa520084</t>
  </si>
  <si>
    <t>06578744f</t>
  </si>
  <si>
    <t>1e1a8abad8c3b78a0fdd8a67b2f1dbd1279f17bb</t>
  </si>
  <si>
    <t>1e1a8abad</t>
  </si>
  <si>
    <t>Fixing a bug that prevented the user from creating new GraphML drawings in a HTML document.</t>
  </si>
  <si>
    <t>Fixing-a-bug-that-prevented-the-user-from-creating-new-GraphML-drawings-in</t>
  </si>
  <si>
    <t>Tue, 31 Mar 1998 07:50:30 +0000</t>
  </si>
  <si>
    <t>564c7f4d59940189d37a216a7f2525d466252b21</t>
  </si>
  <si>
    <t>564c7f4d5</t>
  </si>
  <si>
    <t>644ceebcb43e079917d6d1d9a01dedb71aface95</t>
  </si>
  <si>
    <t>644ceebcb</t>
  </si>
  <si>
    <t>A new graphics editor in Amaya, based on the GraphML syntax.</t>
  </si>
  <si>
    <t>A-new-graphics-editor-in-Amaya-based-on-the-GraphML-syntax</t>
  </si>
  <si>
    <t>Mon, 30 Mar 1998 14:49:07 +0000</t>
  </si>
  <si>
    <t>6795a130a0ef6e83c6367c2cc4cc7eaffe89f0b9</t>
  </si>
  <si>
    <t>6795a130a</t>
  </si>
  <si>
    <t>3110d501d422a52e8c1cf7f700ab539b66fe4704</t>
  </si>
  <si>
    <t>3110d501d</t>
  </si>
  <si>
    <t>Mon, 30 Mar 1998 12:22:34 +0000</t>
  </si>
  <si>
    <t>9a52106ee0427b50a7686001836d62c75505d0ad</t>
  </si>
  <si>
    <t>9a52106ee</t>
  </si>
  <si>
    <t>310ede30f0d390f5450328108fe97c4e1957ba3d</t>
  </si>
  <si>
    <t>310ede30f</t>
  </si>
  <si>
    <t>A return value was missing. Irene</t>
  </si>
  <si>
    <t>A-return-value-was-missing.-Irene</t>
  </si>
  <si>
    <t>Mon, 30 Mar 1998 12:19:35 +0000</t>
  </si>
  <si>
    <t>d7a5f56cd52365713de5864a9a1aed7c3217b894</t>
  </si>
  <si>
    <t>d7a5f56cd</t>
  </si>
  <si>
    <t>34235b4a16c473b673b2e8a4cefd3c63ee31c4ee</t>
  </si>
  <si>
    <t>34235b4a1</t>
  </si>
  <si>
    <t>Changing keyboard mapping. Irene</t>
  </si>
  <si>
    <t>Changing-keyboard-mapping.-Irene</t>
  </si>
  <si>
    <t>Mon, 30 Mar 1998 12:16:09 +0000</t>
  </si>
  <si>
    <t>a88da6de809cfa3ff87ea0f5ed6a72a14d06e184</t>
  </si>
  <si>
    <t>a88da6de8</t>
  </si>
  <si>
    <t>4e0edb1bd05c80afba9d202444e86012fb5ec90f</t>
  </si>
  <si>
    <t>4e0edb1bd</t>
  </si>
  <si>
    <t>Fri, 27 Mar 1998 12:01:33 +0000</t>
  </si>
  <si>
    <t>b072246a948d60cb04d4febf3315021a19d1f1d7</t>
  </si>
  <si>
    <t>b072246a9</t>
  </si>
  <si>
    <t>2baa0355d1229e78940148c23322062df43ba496</t>
  </si>
  <si>
    <t>2baa0355d</t>
  </si>
  <si>
    <t>Fri, 27 Mar 1998 11:57:40 +0000</t>
  </si>
  <si>
    <t>29c22016b25024332d47f870b92bcb3b0625a2be</t>
  </si>
  <si>
    <t>29c22016b</t>
  </si>
  <si>
    <t>967664e975a84a19b803e6641122776df64cace1</t>
  </si>
  <si>
    <t>Fri, 27 Mar 1998 10:55:25 +0000</t>
  </si>
  <si>
    <t>bdb0a09235b60628b448ce679cf604be4f55c4bd</t>
  </si>
  <si>
    <t>bdb0a0923</t>
  </si>
  <si>
    <t>d7821f7f893674779db0d81cfadfeb33e63d142f</t>
  </si>
  <si>
    <t>d7821f7f8</t>
  </si>
  <si>
    <t>Amaya crashed after loading a new page. Irene</t>
  </si>
  <si>
    <t>Amaya-crashed-after-loading-a-new-page.-Irene</t>
  </si>
  <si>
    <t>Fri, 27 Mar 1998 07:58:48 +0000</t>
  </si>
  <si>
    <t>087e1f6e714533eb56378d7f8d569fb9d6414bff</t>
  </si>
  <si>
    <t>087e1f6e7</t>
  </si>
  <si>
    <t>2e257abc9440a92eed3f684f8fdd2d856a23827a</t>
  </si>
  <si>
    <t>2e257abc9</t>
  </si>
  <si>
    <t>Updating amaya pages. Ramzi.</t>
  </si>
  <si>
    <t>Updating-amaya-pages</t>
  </si>
  <si>
    <t>Thu, 26 Mar 1998 16:59:30 +0000</t>
  </si>
  <si>
    <t>7f75f46fd3c0293ab09cd9b9f1d0baf580ff5990</t>
  </si>
  <si>
    <t>7f75f46fd</t>
  </si>
  <si>
    <t>28f580019dc6714bd8b981f3cd288ed0e97a9953</t>
  </si>
  <si>
    <t>28f580019</t>
  </si>
  <si>
    <t>Fixing a fatal bug in Amaya. Irene</t>
  </si>
  <si>
    <t>Fixing-a-fatal-bug-in-Amaya</t>
  </si>
  <si>
    <t>Thu, 26 Mar 1998 16:15:39 +0000</t>
  </si>
  <si>
    <t>89a67358ed8888df54148b0fd1f349253af2580a</t>
  </si>
  <si>
    <t>89a67358e</t>
  </si>
  <si>
    <t>2211a58b3efe8621fad0441310648928bfaba084</t>
  </si>
  <si>
    <t>2211a58b3</t>
  </si>
  <si>
    <t>Wed, 25 Mar 1998 15:10:35 +0000</t>
  </si>
  <si>
    <t>bcf16e02f263aea62bcc2c5f8c22b1cd622769b5</t>
  </si>
  <si>
    <t>bcf16e02f</t>
  </si>
  <si>
    <t>73ee25d3f81e60be908694d41028998e95df3bca</t>
  </si>
  <si>
    <t>73ee25d3f</t>
  </si>
  <si>
    <t>Wed, 25 Mar 1998 14:16:40 +0000</t>
  </si>
  <si>
    <t>13665e2c698e12116d03008ac22f0cda31daecbf</t>
  </si>
  <si>
    <t>13665e2c6</t>
  </si>
  <si>
    <t>d8c28d3c4ec910d3fffc5252c8c95692e2eb345f</t>
  </si>
  <si>
    <t>d8c28d3c4</t>
  </si>
  <si>
    <t>Wed, 25 Mar 1998 12:22:36 +0000</t>
  </si>
  <si>
    <t>3b14deec84e5ba9d52cbd757d138a27649e158f5</t>
  </si>
  <si>
    <t>3b14deec8</t>
  </si>
  <si>
    <t>448873bbbdca3fa9290629f980810ac4d92e3179</t>
  </si>
  <si>
    <t>448873bbb</t>
  </si>
  <si>
    <t>Allow to store User's Preference for Windows in Thot/amaya/amaya.css Irene</t>
  </si>
  <si>
    <t>Allow-to-store-User-s-Preference-for-Windows-in-Thot-amaya-amaya.css</t>
  </si>
  <si>
    <t>Wed, 25 Mar 1998 10:55:33 +0000</t>
  </si>
  <si>
    <t>48a1c3a30f73ac7a3fa53febd8afda2152706613</t>
  </si>
  <si>
    <t>48a1c3a30</t>
  </si>
  <si>
    <t>bf37eff81dc36bb4be8a2cea883975578a32640d</t>
  </si>
  <si>
    <t>bf37eff81</t>
  </si>
  <si>
    <t>Wed, 25 Mar 1998 08:36:57 +0000</t>
  </si>
  <si>
    <t>a930d15c3568a8ccf06157f1fe2fc813812246f0</t>
  </si>
  <si>
    <t>a930d15c3</t>
  </si>
  <si>
    <t>006ea93e6abb7cd1628bad4d2598d2d30839ce3e</t>
  </si>
  <si>
    <t>006ea93e6</t>
  </si>
  <si>
    <t>Wed, 25 Mar 1998 08:24:15 +0000</t>
  </si>
  <si>
    <t>669781f4b4d54d27a68aa5ea8979c1d97f76457a</t>
  </si>
  <si>
    <t>669781f4b</t>
  </si>
  <si>
    <t>e6328911b356ab129a3cbf28e1242f13fd9f8e20</t>
  </si>
  <si>
    <t>e6328911b</t>
  </si>
  <si>
    <t>Attributes menu + some bugs fixed for Windows&gt; Ramzi.</t>
  </si>
  <si>
    <t>Attributes-menu-some-bugs-fixed-for-Windows</t>
  </si>
  <si>
    <t>Tue, 24 Mar 1998 17:35:31 +0000</t>
  </si>
  <si>
    <t>683c7639260d78fdcab67c09ce4a113e3d84ebfa</t>
  </si>
  <si>
    <t>683c76392</t>
  </si>
  <si>
    <t>ecde088c92f05f18d9766fa11ef76e9909688196</t>
  </si>
  <si>
    <t>ecde088c9</t>
  </si>
  <si>
    <t>Tue, 24 Mar 1998 17:30:00 +0000</t>
  </si>
  <si>
    <t>b8f6ffbf961d6db234cd633525701e3cfc1abc66</t>
  </si>
  <si>
    <t>b8f6ffbf9</t>
  </si>
  <si>
    <t>2844e396e6d9d8946f6e71ef666519a4b4d524b0</t>
  </si>
  <si>
    <t>2844e396e</t>
  </si>
  <si>
    <t>Fixing bugs related to editing of src attribute. Irene</t>
  </si>
  <si>
    <t>Fixing-bugs-related-to-editing-of-src-attribute</t>
  </si>
  <si>
    <t>Tue, 24 Mar 1998 16:49:06 +0000</t>
  </si>
  <si>
    <t>715c787a78a5f25ce7e1f65a5681ac6393986c7d</t>
  </si>
  <si>
    <t>715c787a7</t>
  </si>
  <si>
    <t>76d2ca84d3356bd6dd1830bfa9cdeae90b572ee8</t>
  </si>
  <si>
    <t>76d2ca84d</t>
  </si>
  <si>
    <t>Tue, 24 Mar 1998 10:03:26 +0000</t>
  </si>
  <si>
    <t>3df92c9b95cce7aa208500ce8a679f2c5894a5d4</t>
  </si>
  <si>
    <t>3df92c9b9</t>
  </si>
  <si>
    <t>665e3a9dc1a531f4706cfae9a39cc19cd88b1ede</t>
  </si>
  <si>
    <t>665e3a9dc</t>
  </si>
  <si>
    <t>Tue, 24 Mar 1998 08:04:42 +0000</t>
  </si>
  <si>
    <t>ddf886787da2b2acaf2fb7e262d57d1b101c3881</t>
  </si>
  <si>
    <t>ddf886787</t>
  </si>
  <si>
    <t>b992b15da6dd69fbd2fed0a2a39816289e160f39</t>
  </si>
  <si>
    <t>b992b15da</t>
  </si>
  <si>
    <t>Tue, 24 Mar 1998 07:39:49 +0000</t>
  </si>
  <si>
    <t>5576f268f95ae055e1d8116a0fa2ed79e7ee5843</t>
  </si>
  <si>
    <t>5576f268f</t>
  </si>
  <si>
    <t>13562ef9380d583f4dece519a75a680a15b03fd1</t>
  </si>
  <si>
    <t>13562ef93</t>
  </si>
  <si>
    <t>transformation des feuilles de textes (par export HTML) stephane</t>
  </si>
  <si>
    <t>transformation-des-feuilles-de-textes-par-export-HTML</t>
  </si>
  <si>
    <t>Mon, 23 Mar 1998 15:28:20 +0000</t>
  </si>
  <si>
    <t>da5ec1e2f0264733d208189c4d15aa21e10b0f93</t>
  </si>
  <si>
    <t>da5ec1e2f</t>
  </si>
  <si>
    <t>81d7633a31b7498d3f42568c63d777a0ebde2d00</t>
  </si>
  <si>
    <t>81d7633a3</t>
  </si>
  <si>
    <t>Fixing a bug in Thot presentation rules inheritance. With the following CSS rule:  UL { font-size: 80%} Amaya displayed first level lists OK, but lists nested within other lists were displayed with very small characters.</t>
  </si>
  <si>
    <t>Fixing-a-bug-in-Thot-presentation-rules-inheritance</t>
  </si>
  <si>
    <t>Sat, 21 Mar 1998 18:04:22 +0000</t>
  </si>
  <si>
    <t>e2abc2be3c7f910c4635a36e56d8ba1daefb3bd7</t>
  </si>
  <si>
    <t>e2abc2be3</t>
  </si>
  <si>
    <t>8e7f729d23b9b901798298b8ebf2e03981d0164d</t>
  </si>
  <si>
    <t>8e7f729d2</t>
  </si>
  <si>
    <t>Fixing a mistake in NextAssociatedRoot</t>
  </si>
  <si>
    <t>Fixing-a-mistake-in-NextAssociatedRoot</t>
  </si>
  <si>
    <t>Sat, 21 Mar 1998 09:42:51 +0000</t>
  </si>
  <si>
    <t>47743ef1fa6d07744cc7b6a3e54f2811823a12fd</t>
  </si>
  <si>
    <t>47743ef1f</t>
  </si>
  <si>
    <t>f68f57d470b5efd27c20005e5d55cf713f183c02</t>
  </si>
  <si>
    <t>f68f57d47</t>
  </si>
  <si>
    <t>Fri, 20 Mar 1998 08:23:11 +0000</t>
  </si>
  <si>
    <t>65d6d9999c5d697c6b7cbeff78f2986a74f93eb9</t>
  </si>
  <si>
    <t>65d6d9999</t>
  </si>
  <si>
    <t>8be35b7730b48007265016d8adefbd6b4ee11467</t>
  </si>
  <si>
    <t>8be35b773</t>
  </si>
  <si>
    <t>Windows (Scrolling + attributes + dialog positions ...) Ramzi.</t>
  </si>
  <si>
    <t>Windows-Scrolling-attributes-dialog-positions</t>
  </si>
  <si>
    <t>Thu, 19 Mar 1998 16:06:10 +0000</t>
  </si>
  <si>
    <t>5a6c2d556ba22965d250221469904980d28a87b6</t>
  </si>
  <si>
    <t>5a6c2d556</t>
  </si>
  <si>
    <t>fd66a75e8ee6cfb618f1e6ec28ae908e5fa22931</t>
  </si>
  <si>
    <t>fd66a75e8</t>
  </si>
  <si>
    <t>Accept other alphabet than isolatin-1 in dialogues. Irene</t>
  </si>
  <si>
    <t>Accept-other-alphabet-than-isolatin-1-in-dialogues.-Irene</t>
  </si>
  <si>
    <t>Thu, 19 Mar 1998 15:51:43 +0000</t>
  </si>
  <si>
    <t>106d027588b0ffb5c9ee7d94949db20e76e5cc84</t>
  </si>
  <si>
    <t>106d02758</t>
  </si>
  <si>
    <t>37f3bc30738c112f3b11941628896a3a7728360c</t>
  </si>
  <si>
    <t>37f3bc307</t>
  </si>
  <si>
    <t>Wed, 18 Mar 1998 17:20:45 +0000</t>
  </si>
  <si>
    <t>79e45e953f8b07536f7befad05032607680595a6</t>
  </si>
  <si>
    <t>79e45e953</t>
  </si>
  <si>
    <t>ed5781e27acd86ba8c5dabe0910277efe7058bab</t>
  </si>
  <si>
    <t>ed5781e27</t>
  </si>
  <si>
    <t>Limit the size of the parsing buffer and fix a bug in buildlines. Irene</t>
  </si>
  <si>
    <t>Limit-the-size-of-the-parsing-buffer-and-fix-a-bug-in-buildlines</t>
  </si>
  <si>
    <t>Wed, 18 Mar 1998 14:55:18 +0000</t>
  </si>
  <si>
    <t>4385f201167ebf636f7c96342f91d4ada6a0f453</t>
  </si>
  <si>
    <t>4385f2011</t>
  </si>
  <si>
    <t>46aa9eae041ed675ca15f0e79dad6ee984d39ff9</t>
  </si>
  <si>
    <t>46aa9eae0</t>
  </si>
  <si>
    <t>JK: added some missing parentheses</t>
  </si>
  <si>
    <t>JK-added-some-missing-parentheses</t>
  </si>
  <si>
    <t>Tue, 17 Mar 1998 17:56:39 +0000</t>
  </si>
  <si>
    <t>20a3343a99a96c90939cfce163102c857f6649ca</t>
  </si>
  <si>
    <t>20a3343a9</t>
  </si>
  <si>
    <t>8f44e94f2fb71ccf5b35bb308db425cad1b5f545</t>
  </si>
  <si>
    <t>8f44e94f2</t>
  </si>
  <si>
    <t>JK: Changed the DNS timeout to 60s</t>
  </si>
  <si>
    <t>JK-Changed-the-DNS-timeout-to-60s</t>
  </si>
  <si>
    <t>Tue, 17 Mar 1998 17:01:39 +0000</t>
  </si>
  <si>
    <t>9b02a06d5140bcdf13aef7961f26543b7bfbbe0f</t>
  </si>
  <si>
    <t>9b02a06d5</t>
  </si>
  <si>
    <t>84346001ebb462b69a9f3f96d7146cd5acd88b4c</t>
  </si>
  <si>
    <t>84346001e</t>
  </si>
  <si>
    <t>JK: Correcting a bad msg</t>
  </si>
  <si>
    <t>JK-Correcting-a-bad-msg</t>
  </si>
  <si>
    <t>Tue, 17 Mar 1998 16:47:05 +0000</t>
  </si>
  <si>
    <t>98c512c107441c3f58f8e549281e8ebdb84ccc45</t>
  </si>
  <si>
    <t>98c512c10</t>
  </si>
  <si>
    <t>920b5c4b72d5d4ed51fcd01a466a8dd76a7299e3</t>
  </si>
  <si>
    <t>920b5c4b7</t>
  </si>
  <si>
    <t>JK: fixing some stop button bugs</t>
  </si>
  <si>
    <t>JK-fixing-some-stop-button-bugs</t>
  </si>
  <si>
    <t>Tue, 17 Mar 1998 16:21:48 +0000</t>
  </si>
  <si>
    <t>34cc888b6b227ce8b3c1605b7ee5dbbff40da398</t>
  </si>
  <si>
    <t>34cc888b6</t>
  </si>
  <si>
    <t>7521fab33844e4f97a3def49909291f4120ecfb3</t>
  </si>
  <si>
    <t>7521fab33</t>
  </si>
  <si>
    <t>Fixing a bug in table formatting (rowspan + colspan). Suppress a loop in Amaya Fixing a memory leak in messages tables Alternate view for tables Fixing bugs in query.c   Irene</t>
  </si>
  <si>
    <t>Fixing-a-bug-in-table-formatting-rowspan-colspan</t>
  </si>
  <si>
    <t>Tue, 17 Mar 1998 12:15:01 +0000</t>
  </si>
  <si>
    <t>feb4a910d3f6ab00b2d0c56150509ebc2de0a3b7</t>
  </si>
  <si>
    <t>feb4a910d</t>
  </si>
  <si>
    <t>cc56d65dbf6cf8758e2844c6366a79ed318fc5e6</t>
  </si>
  <si>
    <t>cc56d65db</t>
  </si>
  <si>
    <t>Add external function definition. Irene</t>
  </si>
  <si>
    <t>Add-external-function-definition</t>
  </si>
  <si>
    <t>Tue, 17 Mar 1998 10:39:16 +0000</t>
  </si>
  <si>
    <t>1b358abc123197c1ecb4d252c506173dba1543bd</t>
  </si>
  <si>
    <t>1b358abc1</t>
  </si>
  <si>
    <t>0094e7af03ebf3dc493b1dce2811cc165e6a2fa0</t>
  </si>
  <si>
    <t>0094e7af0</t>
  </si>
  <si>
    <t>Bug related to windows Math edition. Vincennt + Ramzi.</t>
  </si>
  <si>
    <t>Bug-related-to-windows-Math-edition</t>
  </si>
  <si>
    <t>Tue, 17 Mar 1998 09:10:29 +0000</t>
  </si>
  <si>
    <t>ee40c9f36422f337c93910c5e23260dc1c8d6b8b</t>
  </si>
  <si>
    <t>ee40c9f36</t>
  </si>
  <si>
    <t>4d5d2656eb938a3acd9c11b4bdb55199834e2064</t>
  </si>
  <si>
    <t>4d5d2656e</t>
  </si>
  <si>
    <t>Mon, 16 Mar 1998 13:20:20 +0000</t>
  </si>
  <si>
    <t>6df3c51180d753e25470bf9476c5ade7056bd424</t>
  </si>
  <si>
    <t>6df3c5118</t>
  </si>
  <si>
    <t>88a361f4dc786fb787d937350a54519b69a7e235</t>
  </si>
  <si>
    <t>88a361f4d</t>
  </si>
  <si>
    <t>Change font management on Windows platform. Irene</t>
  </si>
  <si>
    <t>Change-font-management-on-Windows-platform.-Irene</t>
  </si>
  <si>
    <t>Mon, 16 Mar 1998 10:34:30 +0000</t>
  </si>
  <si>
    <t>cea8c72d691bddf911552990b3616791dc29c156</t>
  </si>
  <si>
    <t>cea8c72d6</t>
  </si>
  <si>
    <t>29357b8fef4c04ed2f4bb8ece14a101ff1904c55</t>
  </si>
  <si>
    <t>29357b8fe</t>
  </si>
  <si>
    <t>Mon, 16 Mar 1998 09:01:58 +0000</t>
  </si>
  <si>
    <t>6c4d23d05924cd1a4c082a84832b5d99163854dd</t>
  </si>
  <si>
    <t>6c4d23d05</t>
  </si>
  <si>
    <t>380d79e2f50442be9b6ae6116fcac69d0a13297b</t>
  </si>
  <si>
    <t>380d79e2f</t>
  </si>
  <si>
    <t>transformation of tables into lists</t>
  </si>
  <si>
    <t>transformation-of-tables-into-lists</t>
  </si>
  <si>
    <t>Mon, 16 Mar 1998 07:33:35 +0000</t>
  </si>
  <si>
    <t>ca62bd57d18ff6a8e185890b9631cfd4372ab4bc</t>
  </si>
  <si>
    <t>ca62bd57d</t>
  </si>
  <si>
    <t>a63b0841e75748cb82be050a5249734263707a54</t>
  </si>
  <si>
    <t>a63b0841e</t>
  </si>
  <si>
    <t>fixed lock management in ButtonCCallbackDispatcher</t>
  </si>
  <si>
    <t>fixed-lock-management-in-ButtonCCallbackDispatcher</t>
  </si>
  <si>
    <t>Fri, 13 Mar 1998 16:47:24 +0000</t>
  </si>
  <si>
    <t>d12dab0f812c16370cc14e6e733eaa6b04bc61ec</t>
  </si>
  <si>
    <t>d12dab0f8</t>
  </si>
  <si>
    <t>2fbaa3a035775f8dce90c20bfb81a7ca1a3dafbe</t>
  </si>
  <si>
    <t>2fbaa3a03</t>
  </si>
  <si>
    <t>Fri, 13 Mar 1998 08:07:40 +0000</t>
  </si>
  <si>
    <t>05a7ffe384582a2a72c93f4873d77a7c946a08e7</t>
  </si>
  <si>
    <t>05a7ffe38</t>
  </si>
  <si>
    <t>99b7e417b14afcf3f199e5731ba8e523b9ad998e</t>
  </si>
  <si>
    <t>99b7e417b</t>
  </si>
  <si>
    <t>Fri, 13 Mar 1998 07:53:45 +0000</t>
  </si>
  <si>
    <t>46b1400722e05216d4de5f5c22bf757a545208b3</t>
  </si>
  <si>
    <t>46b140072</t>
  </si>
  <si>
    <t>e0ac19643efb089a8a833968e3d937eac072490f</t>
  </si>
  <si>
    <t>e0ac19643</t>
  </si>
  <si>
    <t>Fri, 13 Mar 1998 07:35:42 +0000</t>
  </si>
  <si>
    <t>b2e789c831cd52e9bf1e5d102411760a16e38e34</t>
  </si>
  <si>
    <t>b2e789c83</t>
  </si>
  <si>
    <t>76545845f61c04711ba3b88b8d28d895c442e99e</t>
  </si>
  <si>
    <t>76545845f</t>
  </si>
  <si>
    <t>JK: Added Overline</t>
  </si>
  <si>
    <t>JK-Added-Overline</t>
  </si>
  <si>
    <t>Thu, 12 Mar 1998 17:30:11 +0000</t>
  </si>
  <si>
    <t>248708b9216855a65c641b2a8ae1d1f2b3fc35a4</t>
  </si>
  <si>
    <t>248708b92</t>
  </si>
  <si>
    <t>f8f31b5835c679b8112ffbd5735ffb11e830eb81</t>
  </si>
  <si>
    <t>f8f31b583</t>
  </si>
  <si>
    <t>Corrected bug. Irene</t>
  </si>
  <si>
    <t>Corrected-bug.-Irene</t>
  </si>
  <si>
    <t>Thu, 12 Mar 1998 17:21:45 +0000</t>
  </si>
  <si>
    <t>34caa715d9b2f74b8f0ef27cc377c559ae7553c0</t>
  </si>
  <si>
    <t>34caa715d</t>
  </si>
  <si>
    <t>0c69cf2ec9fb26fe687b7fb915d56c7ee009da19</t>
  </si>
  <si>
    <t>0c69cf2ec</t>
  </si>
  <si>
    <t>Thu, 12 Mar 1998 16:55:53 +0000</t>
  </si>
  <si>
    <t>5601ac7fcb3c20226ec29180f6803ea45a7566ea</t>
  </si>
  <si>
    <t>5601ac7fc</t>
  </si>
  <si>
    <t>af039835dbd7192abc5c7d040b3a196a55a2fc9b</t>
  </si>
  <si>
    <t>af039835d</t>
  </si>
  <si>
    <t>Thu, 12 Mar 1998 15:58:36 +0000</t>
  </si>
  <si>
    <t>0d510dafab751df039022c26104bff23377c5b73</t>
  </si>
  <si>
    <t>0d510dafa</t>
  </si>
  <si>
    <t>a34d8bf63c927d99c2eb473196f91fa5cafcc35a</t>
  </si>
  <si>
    <t>a34d8bf63</t>
  </si>
  <si>
    <t>Destroy messages before exit. irene</t>
  </si>
  <si>
    <t>Destroy-messages-before-exit.-irene</t>
  </si>
  <si>
    <t>Thu, 12 Mar 1998 15:24:03 +0000</t>
  </si>
  <si>
    <t>d258680880c47f19fb004e9e450a459028348b1c</t>
  </si>
  <si>
    <t>d25868088</t>
  </si>
  <si>
    <t>d11e762bf36283a0c1dc88dbb52be6e8956db7b6</t>
  </si>
  <si>
    <t>d11e762bf</t>
  </si>
  <si>
    <t>Free allocated memory before closing the application. Irene</t>
  </si>
  <si>
    <t>Free-allocated-memory-before-closing-the-application</t>
  </si>
  <si>
    <t>Thu, 12 Mar 1998 14:06:20 +0000</t>
  </si>
  <si>
    <t>0d99d934325c259c8459e51585b3eccba851c847</t>
  </si>
  <si>
    <t>0d99d9343</t>
  </si>
  <si>
    <t>746f0969674cad3ad0085e499dd6cb5b9522b739</t>
  </si>
  <si>
    <t>746f09696</t>
  </si>
  <si>
    <t>JK: Added nothing to save</t>
  </si>
  <si>
    <t>JK-Added-nothing-to-save</t>
  </si>
  <si>
    <t>Thu, 12 Mar 1998 12:35:37 +0000</t>
  </si>
  <si>
    <t>16f68a558024dd51f0597aa5066a4273a14d247e</t>
  </si>
  <si>
    <t>16f68a558</t>
  </si>
  <si>
    <t>f0d9990da5da52b8455c47644a3fb7d98f851e9d</t>
  </si>
  <si>
    <t>f0d9990da</t>
  </si>
  <si>
    <t>Thu, 12 Mar 1998 11:14:22 +0000</t>
  </si>
  <si>
    <t>f52d4e9815af2b006b8e6677959726f6f4d12291</t>
  </si>
  <si>
    <t>f52d4e981</t>
  </si>
  <si>
    <t>11a4cf32e9cdb793fdc187bfa08418bf01c6e78d</t>
  </si>
  <si>
    <t>11a4cf32e</t>
  </si>
  <si>
    <t>JK: German Amaya! Thanks Erich</t>
  </si>
  <si>
    <t>JK-German-Amaya-Thanks-Erich</t>
  </si>
  <si>
    <t>Thu, 12 Mar 1998 10:01:15 +0000</t>
  </si>
  <si>
    <t>e4fb48216e4d6425243d7954c43ca1fe1067d63d</t>
  </si>
  <si>
    <t>e4fb48216</t>
  </si>
  <si>
    <t>e47e74f7d425595ba22932785dc14465ba26437c</t>
  </si>
  <si>
    <t>e47e74f7d</t>
  </si>
  <si>
    <t>Corrected bug in table formatting. Irene</t>
  </si>
  <si>
    <t>Corrected-bug-in-table-formatting.-Irene</t>
  </si>
  <si>
    <t>Thu, 12 Mar 1998 09:05:57 +0000</t>
  </si>
  <si>
    <t>03f28248c83c49dcd8da367d719fddf22783f5d1</t>
  </si>
  <si>
    <t>03f28248c</t>
  </si>
  <si>
    <t>2cccc3cd0a96f46bc05a0c5c960acc77709923c5</t>
  </si>
  <si>
    <t>2cccc3cd0</t>
  </si>
  <si>
    <t>Thu, 12 Mar 1998 07:43:33 +0000</t>
  </si>
  <si>
    <t>63fe0aad0fecfd63962a367d91c47347ae3fadec</t>
  </si>
  <si>
    <t>63fe0aad0</t>
  </si>
  <si>
    <t>936cf81e6ed66d9a3df7fbbabac3435ee6285902</t>
  </si>
  <si>
    <t>936cf81e6</t>
  </si>
  <si>
    <t>Corrected bugs concerning generic background images and forms editing.</t>
  </si>
  <si>
    <t>Corrected-bugs-concerning-generic-background-images</t>
  </si>
  <si>
    <t>Wed, 11 Mar 1998 17:28:41 +0000</t>
  </si>
  <si>
    <t>e2c08319eb00c380d46710e1215f1ab436abce95</t>
  </si>
  <si>
    <t>e2c08319e</t>
  </si>
  <si>
    <t>c2a36fe186e1fc50c801c7420c119596a0967d0c</t>
  </si>
  <si>
    <t>c2a36fe18</t>
  </si>
  <si>
    <t>JK: Makebook asynchrone     Other minor bugs::</t>
  </si>
  <si>
    <t>JK-Makebook-asynchrone</t>
  </si>
  <si>
    <t>Wed, 11 Mar 1998 17:24:43 +0000</t>
  </si>
  <si>
    <t>cdcc80f8ea47afe032698b901337360fe7edf93c</t>
  </si>
  <si>
    <t>cdcc80f8e</t>
  </si>
  <si>
    <t>7b3ac87a1546aa1d21962a5375d52b6d400644ed</t>
  </si>
  <si>
    <t>7b3ac87a1</t>
  </si>
  <si>
    <t>Background images are now managed like other images in HTML documents. It possible to save them remotely. Fixing some other minor bugs. Irene</t>
  </si>
  <si>
    <t>Background-images-are-now-managed-like-other-images-in-HTML-documents</t>
  </si>
  <si>
    <t>Wed, 11 Mar 1998 15:02:09 +0000</t>
  </si>
  <si>
    <t>2d8d16b2dae4d35d015578c03f6b21b6f966e919</t>
  </si>
  <si>
    <t>2d8d16b2d</t>
  </si>
  <si>
    <t>6fe1cf14a8110c0e597b78444851c6b72cc11546</t>
  </si>
  <si>
    <t>6fe1cf14a</t>
  </si>
  <si>
    <t>JK: Fixed a sigsev on UIcss.c (initialized variable)     Corrected more problems with NormalizeURL/SimplifyURL</t>
  </si>
  <si>
    <t>JK-Fixed-a-sigsev-on-UIcss.c-initialized-variable</t>
  </si>
  <si>
    <t>Tue, 10 Mar 1998 22:24:16 +0000</t>
  </si>
  <si>
    <t>ee9ccbd3a46c9d336be50f0cf20e9db64412a1ec</t>
  </si>
  <si>
    <t>ee9ccbd3a</t>
  </si>
  <si>
    <t>79cac63239028f4b6f86869c0419ab122e635fde</t>
  </si>
  <si>
    <t>79cac6323</t>
  </si>
  <si>
    <t xml:space="preserve">Correction du bug portant sur la simplification des chemins_x000D_
du type:_x000D_
_x000D_
	http://www/../Icons/_x000D_
</t>
  </si>
  <si>
    <t>Tue, 10 Mar 1998 17:03:29 +0000</t>
  </si>
  <si>
    <t>e2b08b6c3fd8d6c1c0c064415697ba99e150bf81</t>
  </si>
  <si>
    <t>e2b08b6c3</t>
  </si>
  <si>
    <t>76a23b9cc2394152c952c813478e981132228880</t>
  </si>
  <si>
    <t>76a23b9cc</t>
  </si>
  <si>
    <t>lost.gif Ramzi.</t>
  </si>
  <si>
    <t>lost.gif</t>
  </si>
  <si>
    <t>Tue, 10 Mar 1998 14:32:49 +0000</t>
  </si>
  <si>
    <t>9bd1333a2efe72bff14d74fca811c936ef652793</t>
  </si>
  <si>
    <t>9bd1333a2</t>
  </si>
  <si>
    <t>de60d2bb9c98be6152d53c0768b37280b0ca7dbc</t>
  </si>
  <si>
    <t>de60d2bb9</t>
  </si>
  <si>
    <t>lost.gif icon. Ramzi.</t>
  </si>
  <si>
    <t>lost.gif-icon</t>
  </si>
  <si>
    <t>Tue, 10 Mar 1998 14:31:58 +0000</t>
  </si>
  <si>
    <t>cccdb1a6d58e82f90bc090d9387d0cdbad065570</t>
  </si>
  <si>
    <t>cccdb1a6d</t>
  </si>
  <si>
    <t>71211e981c0e6b1be75e081e57b652d1979d77ec</t>
  </si>
  <si>
    <t>71211e981</t>
  </si>
  <si>
    <t>Bugs/Memory. Ramzi.</t>
  </si>
  <si>
    <t>Bugs-Memory</t>
  </si>
  <si>
    <t>Tue, 10 Mar 1998 14:31:06 +0000</t>
  </si>
  <si>
    <t>dcbc42f07bba6afebfd37894bd9f354e4c5070e0</t>
  </si>
  <si>
    <t>dcbc42f07</t>
  </si>
  <si>
    <t>fb8a2083c415651fec95f20372b9f8259d25fd7e</t>
  </si>
  <si>
    <t>fb8a2083c</t>
  </si>
  <si>
    <t>Memory and Bugs reported. Ramzi.</t>
  </si>
  <si>
    <t>Memory-and-Bugs-reported</t>
  </si>
  <si>
    <t>Tue, 10 Mar 1998 14:30:05 +0000</t>
  </si>
  <si>
    <t>b2255e8726ef445d91b858d136c6863be6b28873</t>
  </si>
  <si>
    <t>b2255e872</t>
  </si>
  <si>
    <t>07b0df17228aaff7918324448495d667e616e512</t>
  </si>
  <si>
    <t>07b0df172</t>
  </si>
  <si>
    <t>Memory and bugs reported. Ramzi.</t>
  </si>
  <si>
    <t>Memory-and-bugs-reported</t>
  </si>
  <si>
    <t>Tue, 10 Mar 1998 14:28:33 +0000</t>
  </si>
  <si>
    <t>7f0de7fcc4b179e4cf90c6a9fa05743ab9502595</t>
  </si>
  <si>
    <t>7f0de7fcc</t>
  </si>
  <si>
    <t>7e93201b28b21f2ed67827553c53d742e363b76a</t>
  </si>
  <si>
    <t>7e93201b2</t>
  </si>
  <si>
    <t>Support of Turkish language Irene</t>
  </si>
  <si>
    <t>Support-of-Turkish-language</t>
  </si>
  <si>
    <t>Mon, 9 Mar 1998 17:11:42 +0000</t>
  </si>
  <si>
    <t>bc482760ca7105be8723a9cbdcd942acdc0c7021</t>
  </si>
  <si>
    <t>bc482760c</t>
  </si>
  <si>
    <t>be6ca2d373c2000159e29e12e028b377786d44d9</t>
  </si>
  <si>
    <t>be6ca2d37</t>
  </si>
  <si>
    <t>Fixing memory leaks and bad updates of blocks of lines. Irene</t>
  </si>
  <si>
    <t>Fixing-memory-leaks-and-bad-updates-of-blocks-of-lines</t>
  </si>
  <si>
    <t>Mon, 9 Mar 1998 11:59:37 +0000</t>
  </si>
  <si>
    <t>99d3da64b5c17f2d3ae1fad0b19fdf7b2c4bffb4</t>
  </si>
  <si>
    <t>99d3da64b</t>
  </si>
  <si>
    <t>0a4ad0529a4a348fde2e4307db42294ed0fd5e25</t>
  </si>
  <si>
    <t>0a4ad0529</t>
  </si>
  <si>
    <t>Updating Thot API manuals.</t>
  </si>
  <si>
    <t>Updating-Thot-API-manuals</t>
  </si>
  <si>
    <t>Mon, 9 Mar 1998 11:14:30 +0000</t>
  </si>
  <si>
    <t>c51b8876b698f613038e6d62516796d5012b0d19</t>
  </si>
  <si>
    <t>c51b8876b</t>
  </si>
  <si>
    <t>964a440e9ddcff7bbde8d1dad27cf24ba127633a</t>
  </si>
  <si>
    <t>964a440e9</t>
  </si>
  <si>
    <t>transformations in thot stephane.</t>
  </si>
  <si>
    <t>transformations-in-thot</t>
  </si>
  <si>
    <t>Sun, 8 Mar 1998 21:52:43 +0000</t>
  </si>
  <si>
    <t>c4d7676ca3c9553b68a59cded1bab1d1f83d798e</t>
  </si>
  <si>
    <t>c4d7676ca</t>
  </si>
  <si>
    <t>f25cf7b1266842756b079a422dd789444e69aaec</t>
  </si>
  <si>
    <t>f25cf7b12</t>
  </si>
  <si>
    <t>transformations stephane</t>
  </si>
  <si>
    <t>transformations</t>
  </si>
  <si>
    <t>Sat, 7 Mar 1998 15:48:00 +0000</t>
  </si>
  <si>
    <t>ad6535e00b48d7a91ad46292754e92670a60eb24</t>
  </si>
  <si>
    <t>ad6535e00</t>
  </si>
  <si>
    <t>c3cedb472bb932a33e1a25a77aef75dbf2ce07c4</t>
  </si>
  <si>
    <t>c3cedb472</t>
  </si>
  <si>
    <t>Bug fix. When the right side of a picture was selected at the end of a paragraph, it was impossible to insert a mathematical expression right after the picture.</t>
  </si>
  <si>
    <t>Bug-fix.-When-the-right-side-of-a-picture-was-selected-at-the-end-of-a</t>
  </si>
  <si>
    <t>Sat, 7 Mar 1998 10:17:18 +0000</t>
  </si>
  <si>
    <t>98bd8f4990e0fd9519d942b2a7da7ffa5c0f964f</t>
  </si>
  <si>
    <t>98bd8f499</t>
  </si>
  <si>
    <t>790b7886f3716618918b8090a5badb5493b5faa7</t>
  </si>
  <si>
    <t>790b7886f</t>
  </si>
  <si>
    <t>Backward and Forward in the same document didn't work. Irene</t>
  </si>
  <si>
    <t>Backward-and-Forward-in-the-same-document-didn-t-work</t>
  </si>
  <si>
    <t>Fri, 6 Mar 1998 16:28:08 +0000</t>
  </si>
  <si>
    <t>b6347790bed575a936795a8d25087f9970598f2a</t>
  </si>
  <si>
    <t>b6347790b</t>
  </si>
  <si>
    <t>311aff13950ad2891f78701097b2a905f457cf1b</t>
  </si>
  <si>
    <t>311aff139</t>
  </si>
  <si>
    <t>Document is set modified when a span is created Allow insertion of Paragraph before and after Table or HR. Irene</t>
  </si>
  <si>
    <t>Document-is-set-modified-when-a-span-is-created</t>
  </si>
  <si>
    <t>Fri, 6 Mar 1998 12:12:41 +0000</t>
  </si>
  <si>
    <t>dd6b110bd9c99f86bbafe4508130de7e4635df3e</t>
  </si>
  <si>
    <t>dd6b110bd</t>
  </si>
  <si>
    <t>0d42db68f8c8e64463ba1c31d66c768d69eec60b</t>
  </si>
  <si>
    <t>0d42db68f</t>
  </si>
  <si>
    <t>Bug fixes:   -  multiple carriage returns at the beginning or at the end of a table      do not generate an additional table any longer.</t>
  </si>
  <si>
    <t xml:space="preserve">  - A carriage return when a HR is selected simply generates an empty_x000D_
    element after the HR.  It does not create an additional HR any_x000D_
    longer._x000D_
_x000D_
Vincent_x000D_
</t>
  </si>
  <si>
    <t>Fri, 6 Mar 1998 10:53:57 +0000</t>
  </si>
  <si>
    <t>13b7968e72da5cedec18f1fcee036a8e0724f1fd</t>
  </si>
  <si>
    <t>13b7968e7</t>
  </si>
  <si>
    <t>aa573a890cfbb4086255b09feafc6e00cb42631f</t>
  </si>
  <si>
    <t>aa573a890</t>
  </si>
  <si>
    <t>There was a problem with picture display during the scroll. Irene</t>
  </si>
  <si>
    <t>There-was-a-problem-with-picture-display-during-the-scroll</t>
  </si>
  <si>
    <t>Fri, 6 Mar 1998 08:59:30 +0000</t>
  </si>
  <si>
    <t>e174ac6cabbed1094a6b328898733b3b8d0c0835</t>
  </si>
  <si>
    <t>e174ac6ca</t>
  </si>
  <si>
    <t>32694e876da5585fa9674ae64c365c60c9004a87</t>
  </si>
  <si>
    <t>32694e876</t>
  </si>
  <si>
    <t>A set of bugs: - adding an empty element when the document BODY is empty. - table formatting Irene</t>
  </si>
  <si>
    <t>A-set-of-bugs</t>
  </si>
  <si>
    <t>Thu, 5 Mar 1998 15:47:45 +0000</t>
  </si>
  <si>
    <t>0c76a0565683576eeb602474b17641f45714c7bf</t>
  </si>
  <si>
    <t>0c76a0565</t>
  </si>
  <si>
    <t>9a18696c099cc982b271e281fa2034596bd63219</t>
  </si>
  <si>
    <t>9a18696c0</t>
  </si>
  <si>
    <t>JK: Removed libwww's *.html files from the distrib</t>
  </si>
  <si>
    <t>JK-Removed-libwww-s-.html-files-from-the-distrib</t>
  </si>
  <si>
    <t>Thu, 5 Mar 1998 15:04:02 +0000</t>
  </si>
  <si>
    <t>11a64e244fc8dc32c680fe144c610814bc6e2cc0</t>
  </si>
  <si>
    <t>11a64e244</t>
  </si>
  <si>
    <t>a2c2070722c07090ae9e4d22ba1df5beaafee53f</t>
  </si>
  <si>
    <t>a2c207072</t>
  </si>
  <si>
    <t>JK: Pruning libwww</t>
  </si>
  <si>
    <t>JK-Pruning-libwww</t>
  </si>
  <si>
    <t>Thu, 5 Mar 1998 14:38:11 +0000</t>
  </si>
  <si>
    <t>9e179b5a9a2188d7a2006e263aa4f3ebba30a9aa</t>
  </si>
  <si>
    <t>9e179b5a9</t>
  </si>
  <si>
    <t>852ed1f4134201f907d890d1977e8af4acdbdead</t>
  </si>
  <si>
    <t>852ed1f41</t>
  </si>
  <si>
    <t>correcting bug of backspace after a constant element. Irene and Cecile</t>
  </si>
  <si>
    <t>correcting-bug-of-backspace-after-a-constant-element</t>
  </si>
  <si>
    <t>Wed, 4 Mar 1998 17:12:18 +0000</t>
  </si>
  <si>
    <t>5b972a72c0bbf7fe0ae1ed3bde0ae5c87be29057</t>
  </si>
  <si>
    <t>5b972a72c</t>
  </si>
  <si>
    <t>2ca1e3984b0a875ea7f844f3159222fd36f8633a</t>
  </si>
  <si>
    <t>2ca1e3984</t>
  </si>
  <si>
    <t>Scrolling/PNG Ramzi.</t>
  </si>
  <si>
    <t>Scrolling-PNG</t>
  </si>
  <si>
    <t>Wed, 4 Mar 1998 13:55:23 +0000</t>
  </si>
  <si>
    <t>0a61a5d8ec68243ff33b66433671a69968775af2</t>
  </si>
  <si>
    <t>0a61a5d8e</t>
  </si>
  <si>
    <t>5a731432637cb9996ce55b1d4de56c7ba3414845</t>
  </si>
  <si>
    <t>5a7314326</t>
  </si>
  <si>
    <t>Adding icon to amaya. Ramzi</t>
  </si>
  <si>
    <t>Adding-icon-to-amaya</t>
  </si>
  <si>
    <t>Wed, 4 Mar 1998 13:52:47 +0000</t>
  </si>
  <si>
    <t>0de3f0e801322103d0a610e0d9c21c430dcca07b</t>
  </si>
  <si>
    <t>0de3f0e80</t>
  </si>
  <si>
    <t>c73551ade5a33e2293363b2aeef5ad61fba63953</t>
  </si>
  <si>
    <t>c73551ade</t>
  </si>
  <si>
    <t>la mise a jour dynamique du menu selection testait l'existence d'un menu attribut !! =&gt; corrige. stephane</t>
  </si>
  <si>
    <t>la-mise-a-jour-dynamique-du-menu-selection-testait-l-existence-d-un-menu-attribut</t>
  </si>
  <si>
    <t>Tue, 3 Mar 1998 16:30:23 +0000</t>
  </si>
  <si>
    <t>f0f2b4de8cbafdd813c7dfe70e9bd9a4af7a34e9</t>
  </si>
  <si>
    <t>f0f2b4de8</t>
  </si>
  <si>
    <t>e857a5244bf54413df13b4d1350d9f983a7de9ac</t>
  </si>
  <si>
    <t>e857a5244</t>
  </si>
  <si>
    <t>Mon, 2 Mar 1998 08:56:57 +0000</t>
  </si>
  <si>
    <t>279fa4213a957e5d292b3a4c3a16bcb871a524fd</t>
  </si>
  <si>
    <t>279fa4213</t>
  </si>
  <si>
    <t>e5cb92b830f6420282ec88f6a7de3d287f46ad4e</t>
  </si>
  <si>
    <t>e5cb92b83</t>
  </si>
  <si>
    <t>Bug fix in TtaInsertFirstChild (treeapi.c)</t>
  </si>
  <si>
    <t>Bug-fix-in-TtaInsertFirstChild-treeapi.c</t>
  </si>
  <si>
    <t>Mon, 2 Mar 1998 08:18:07 +0000</t>
  </si>
  <si>
    <t>f903c343e2bf2295ff1574851bd7dd7b9765e5e8</t>
  </si>
  <si>
    <t>f903c343e</t>
  </si>
  <si>
    <t>b4f2844edd121dcd0a0f2022d481eea010274d74</t>
  </si>
  <si>
    <t>b4f2844ed</t>
  </si>
  <si>
    <t>Updating the Math page of Amaya documentation.</t>
  </si>
  <si>
    <t>Updating-the-Math-page-of-Amaya-documentation</t>
  </si>
  <si>
    <t>Mon, 2 Mar 1998 08:15:40 +0000</t>
  </si>
  <si>
    <t>4358932229634a63273f47a9305587db1708dcfd</t>
  </si>
  <si>
    <t>6f00d9be430534a92e08a708cb28f9b87624288c</t>
  </si>
  <si>
    <t>6f00d9be4</t>
  </si>
  <si>
    <t>Resizing of map areas. Irene</t>
  </si>
  <si>
    <t>Resizing-of-map-areas</t>
  </si>
  <si>
    <t>Fri, 27 Feb 1998 17:48:37 +0000</t>
  </si>
  <si>
    <t>cc30c07024e933e26e4e48fc3e5382c1f57b6b64</t>
  </si>
  <si>
    <t>cc30c0702</t>
  </si>
  <si>
    <t>dea3cbdd15e661d886e6be93cff95d023abf997d</t>
  </si>
  <si>
    <t>dea3cbdd1</t>
  </si>
  <si>
    <t>Fri, 27 Feb 1998 17:40:49 +0000</t>
  </si>
  <si>
    <t>fb89e519ab4fd49a18003a5efe9541519521b2f7</t>
  </si>
  <si>
    <t>fb89e519a</t>
  </si>
  <si>
    <t>74c631bafc288682a4b947fa4ba804d01aa7da09</t>
  </si>
  <si>
    <t>74c631baf</t>
  </si>
  <si>
    <t>Memory problems (Winduabe). Ramzi.</t>
  </si>
  <si>
    <t>Memory-problems-Winduabe</t>
  </si>
  <si>
    <t>Fri, 27 Feb 1998 13:48:53 +0000</t>
  </si>
  <si>
    <t>bfe33359dd5f8627aed5c6195f3aabd6fe2e556d</t>
  </si>
  <si>
    <t>bfe33359d</t>
  </si>
  <si>
    <t>f5b2e72e269edb3d3da86fc69de2c56bd5a03eda</t>
  </si>
  <si>
    <t>f5b2e72e2</t>
  </si>
  <si>
    <t>Fri, 27 Feb 1998 09:46:29 +0000</t>
  </si>
  <si>
    <t>65dd6038575cbc8ac7135ed20cfbc5ca1a098e6c</t>
  </si>
  <si>
    <t>65dd60385</t>
  </si>
  <si>
    <t>3377985b4bcfc3f8ed5cc5b9b47b0889f5d279a7</t>
  </si>
  <si>
    <t>3377985b4</t>
  </si>
  <si>
    <t>Fixing-memory-leaks.-Irene</t>
  </si>
  <si>
    <t>Fri, 27 Feb 1998 08:09:02 +0000</t>
  </si>
  <si>
    <t>0ec55ff1bb3e8d2af01a81b943ea2500f61e2961</t>
  </si>
  <si>
    <t>0ec55ff1b</t>
  </si>
  <si>
    <t>9ee0468bd7b0651bf26126c8863f1285593b1adf</t>
  </si>
  <si>
    <t>9ee0468bd</t>
  </si>
  <si>
    <t>Rename '\0' into EOS, Fix a bug in buildlines.c Update MAP when image width or height change. Irene</t>
  </si>
  <si>
    <t>Rename-0-into-EOS</t>
  </si>
  <si>
    <t>Thu, 26 Feb 1998 14:27:02 +0000</t>
  </si>
  <si>
    <t>7f5b2f467a015430ad807c9c6f9a7cb4bc7945b5</t>
  </si>
  <si>
    <t>7f5b2f467</t>
  </si>
  <si>
    <t>2547d2e51c8c059fc5410f8603259cad313b0fbb</t>
  </si>
  <si>
    <t>2547d2e51</t>
  </si>
  <si>
    <t>correcting bugs in print:   - after adding a white abstractbox before hairline, recompute the whole     image to set correctly the hairline position.   - setting correct clipping parameters   - resetting root of the document on top of the view before calling     KillAbsBoxBeforePage. Cecile</t>
  </si>
  <si>
    <t>correcting-bugs-in-print</t>
  </si>
  <si>
    <t>Thu, 26 Feb 1998 11:25:57 +0000</t>
  </si>
  <si>
    <t>02d79c5f69380c07f04bcf1667de5e2d0beb3786</t>
  </si>
  <si>
    <t>02d79c5f6</t>
  </si>
  <si>
    <t>ac8e79d9b4163a23e61485feb80e803001b0e8b6</t>
  </si>
  <si>
    <t>ac8e79d9b</t>
  </si>
  <si>
    <t>improving TtaGetPRuleValue, TtaAttachAttribute and NewDimension. Irene.</t>
  </si>
  <si>
    <t>improving-TtaGetPRuleValue-TtaAttachAttribute-and-NewDimension</t>
  </si>
  <si>
    <t>Wed, 25 Feb 1998 08:59:34 +0000</t>
  </si>
  <si>
    <t>cb61361412e0dd63cac3d75a0581c752651d5807</t>
  </si>
  <si>
    <t>cb6136141</t>
  </si>
  <si>
    <t>35d976f3d8501d9e4a96c0e14c71438f8c573523</t>
  </si>
  <si>
    <t>35d976f3d</t>
  </si>
  <si>
    <t>Rename variable free Don't take css into account whitin elements &lt;head&gt; and &lt;map&gt; Ctrl click on &lt;picture&gt;, &lt;object&gt;, &lt;table&gt;, &lt;td&gt;, &lt;th&gt; changes width and height attributes. Irene</t>
  </si>
  <si>
    <t>Rename-variable-free</t>
  </si>
  <si>
    <t>Wed, 25 Feb 1998 08:54:25 +0000</t>
  </si>
  <si>
    <t>f23f0e4a6a37d79177d7eb7a59c82a2faf2d482f</t>
  </si>
  <si>
    <t>f23f0e4a6</t>
  </si>
  <si>
    <t>40ea14d0fcba3adb5a1ad73f58526c3a297b0b99</t>
  </si>
  <si>
    <t>40ea14d0f</t>
  </si>
  <si>
    <t>Fixin some bugs: - Comments within &lt;font&gt; witihn &lt;td&gt; - in table editing - in the area map parser Irene</t>
  </si>
  <si>
    <t>Fixin-some-bugs</t>
  </si>
  <si>
    <t>Tue, 24 Feb 1998 08:55:10 +0000</t>
  </si>
  <si>
    <t>5c49254f3df8f6ff9abd401f02f1ac8b5a36e943</t>
  </si>
  <si>
    <t>5c49254f3</t>
  </si>
  <si>
    <t>c9bdb7acb393cf91800a72614d2ca5e16e027a5d</t>
  </si>
  <si>
    <t>c9bdb7acb</t>
  </si>
  <si>
    <t>Fixing some bugs detected by Insure ++. Irene</t>
  </si>
  <si>
    <t>Fixing-some-bugs-detected-by-Insure</t>
  </si>
  <si>
    <t>Fri, 20 Feb 1998 17:28:32 +0000</t>
  </si>
  <si>
    <t>d5e17fb170abdb518ac6d114fa6d44cb12ff1ca4</t>
  </si>
  <si>
    <t>d5e17fb17</t>
  </si>
  <si>
    <t>b4263949b0672ff7bb9b4877603ca15827311c05</t>
  </si>
  <si>
    <t>b4263949b</t>
  </si>
  <si>
    <t>Fri, 20 Feb 1998 17:25:09 +0000</t>
  </si>
  <si>
    <t>4db6449761104060afdfc1db0b01f83c255d3e98</t>
  </si>
  <si>
    <t>4db644976</t>
  </si>
  <si>
    <t>0f3aa12b6bf226abfbb148335850df61c05b0b46</t>
  </si>
  <si>
    <t>0f3aa12b6</t>
  </si>
  <si>
    <t>Don't reformat the whole document when an element has been transformed.</t>
  </si>
  <si>
    <t>Don-t-reformat-the-whole-document-when-an-element-has-been-transformed</t>
  </si>
  <si>
    <t>Fri, 20 Feb 1998 15:12:09 +0000</t>
  </si>
  <si>
    <t>06b52b5a44edbe2bd82dffa06554e2775cfa80ef</t>
  </si>
  <si>
    <t>06b52b5a4</t>
  </si>
  <si>
    <t>0c262cf1a329bfad74aeb67976104884e78d5360</t>
  </si>
  <si>
    <t>0c262cf1a</t>
  </si>
  <si>
    <t>use new jigsaw classes (V2) (I'll get it right eventually ;)</t>
  </si>
  <si>
    <t>use-new-jigsaw-classes-V2-I-ll-get-it-right-eventually</t>
  </si>
  <si>
    <t>Fri, 20 Feb 1998 14:51:46 +0000</t>
  </si>
  <si>
    <t>35457e4b37ab2c98298b37af40255a8f49265242</t>
  </si>
  <si>
    <t>35457e4b3</t>
  </si>
  <si>
    <t>58a8194efa53068eaaea74dca3c977a2ef813079</t>
  </si>
  <si>
    <t>58a8194ef</t>
  </si>
  <si>
    <t>use new jigsaw classes (V2)</t>
  </si>
  <si>
    <t>use-new-jigsaw-classes-V2</t>
  </si>
  <si>
    <t>Fri, 20 Feb 1998 14:49:54 +0000</t>
  </si>
  <si>
    <t>ec2a4af11bfa8c717b122406049049e44696aaa9</t>
  </si>
  <si>
    <t>ec2a4af11</t>
  </si>
  <si>
    <t>91abf7e291d6ec735aa53da43d8d61f3ea6d7b79</t>
  </si>
  <si>
    <t>91abf7e29</t>
  </si>
  <si>
    <t>Fri, 20 Feb 1998 14:47:59 +0000</t>
  </si>
  <si>
    <t>62e8b54dce595de226384641774d3c1db1fcec41</t>
  </si>
  <si>
    <t>62e8b54dc</t>
  </si>
  <si>
    <t>fd7b2289a67debf33556fbe79bad93d82eae43ba</t>
  </si>
  <si>
    <t>fd7b2289a</t>
  </si>
  <si>
    <t>Bug fix: font family courier was not recognized by the CSS parser.</t>
  </si>
  <si>
    <t>Bug-fix-font-family-courier-was-not-recognized-by-the-CSS-parser</t>
  </si>
  <si>
    <t>Fri, 20 Feb 1998 13:42:43 +0000</t>
  </si>
  <si>
    <t>1fadd6b3ade72dac6fb94610088d8e1794248dcc</t>
  </si>
  <si>
    <t>1fadd6b3a</t>
  </si>
  <si>
    <t>17accd89d5ba0a5c6c3f80b49d8042b434bd4114</t>
  </si>
  <si>
    <t>17accd89d</t>
  </si>
  <si>
    <t>Deleting an used variable.</t>
  </si>
  <si>
    <t>Deleting-an-used-variable</t>
  </si>
  <si>
    <t>Fri, 20 Feb 1998 08:18:29 +0000</t>
  </si>
  <si>
    <t>8f374d75e358ce962e8fb6f2645b1c975588ceb6</t>
  </si>
  <si>
    <t>8f374d75e</t>
  </si>
  <si>
    <t>99430736bd685dbacbd14b03b5c1d86b831de54c</t>
  </si>
  <si>
    <t>99430736b</t>
  </si>
  <si>
    <t>Fri, 20 Feb 1998 08:17:26 +0000</t>
  </si>
  <si>
    <t>985a2997b0fa6035d64fc7f83af677170a0bd0bb</t>
  </si>
  <si>
    <t>985a2997b</t>
  </si>
  <si>
    <t>5fabc49e8d06bb8dca5fcdcffd80595c913d63b4</t>
  </si>
  <si>
    <t>5fabc49e8</t>
  </si>
  <si>
    <t>fixed a bug with strchr() detection, and OS/2 port, Daniel.</t>
  </si>
  <si>
    <t>fixed-a-bug-with-strchr-detection-and-OS-2-port-Daniel</t>
  </si>
  <si>
    <t>Thu, 19 Feb 1998 19:56:50 +0000</t>
  </si>
  <si>
    <t>67769d099582cabfaf26f55328236ecafd6a7289</t>
  </si>
  <si>
    <t>67769d099</t>
  </si>
  <si>
    <t>6812b8fc9a672b79f333447b62e222c29b609a63</t>
  </si>
  <si>
    <t>6812b8fc9</t>
  </si>
  <si>
    <t>patches of transformation modules to follow parser evolution Stephane</t>
  </si>
  <si>
    <t>patches-of-transformation-modules-to-follow-parser-evolution</t>
  </si>
  <si>
    <t>Thu, 19 Feb 1998 17:14:03 +0000</t>
  </si>
  <si>
    <t>ab92c258da47fc879b29271fd6edf8e29be58688</t>
  </si>
  <si>
    <t>ab92c258d</t>
  </si>
  <si>
    <t>c319bdac8aa5e1fdf980691d00be8e37cb0c11c5</t>
  </si>
  <si>
    <t>c319bdac8</t>
  </si>
  <si>
    <t>Thu, 19 Feb 1998 14:08:05 +0000</t>
  </si>
  <si>
    <t>5a9fd5cce6935d4b11c33308d6cb9e7db28bfc24</t>
  </si>
  <si>
    <t>5a9fd5cce</t>
  </si>
  <si>
    <t>5ee591c014e5d9d0e52cb517e1d5fecd9360895d</t>
  </si>
  <si>
    <t>5ee591c01</t>
  </si>
  <si>
    <t>Printing for Windows. Ramzi.</t>
  </si>
  <si>
    <t>Printing-for-Windows</t>
  </si>
  <si>
    <t>Thu, 19 Feb 1998 10:08:08 +0000</t>
  </si>
  <si>
    <t>66973d210d7635ad040bdafa8ce7a17a622de0ae</t>
  </si>
  <si>
    <t>66973d210</t>
  </si>
  <si>
    <t>9553793e9ddc7d051c8e0a3be6764c97f5e3edb2</t>
  </si>
  <si>
    <t>Windows stuff. Ramzi</t>
  </si>
  <si>
    <t>Thu, 19 Feb 1998 10:07:38 +0000</t>
  </si>
  <si>
    <t>c26373019625a90997978e2ababe6f24fa335b3a</t>
  </si>
  <si>
    <t>c26373019</t>
  </si>
  <si>
    <t>969d0d194c797ca5802b231e87800268a2827e13</t>
  </si>
  <si>
    <t>969d0d194</t>
  </si>
  <si>
    <t>Displaying various view of amaya. Ramzi.</t>
  </si>
  <si>
    <t>Displaying-various-view-of-amaya</t>
  </si>
  <si>
    <t>Thu, 19 Feb 1998 10:06:59 +0000</t>
  </si>
  <si>
    <t>6e4e39036796116148a3cf440ef12c4c3853b81b</t>
  </si>
  <si>
    <t>6e4e39036</t>
  </si>
  <si>
    <t>ff6b384d184f63bd403dd9b3f42a5820a577778f</t>
  </si>
  <si>
    <t>ff6b384d1</t>
  </si>
  <si>
    <t>Dealing with Local files/URLs (/ and \). Wiew dislpaying.</t>
  </si>
  <si>
    <t>Dealing-with-Local-files-URLs-and</t>
  </si>
  <si>
    <t>Thu, 19 Feb 1998 10:01:49 +0000</t>
  </si>
  <si>
    <t>36733c5cc00b3b1211344466433f3f78d8642aef</t>
  </si>
  <si>
    <t>36733c5cc</t>
  </si>
  <si>
    <t>fc8e7d590c700cf71d4f95aa3773dafe0ca24736</t>
  </si>
  <si>
    <t>fc8e7d590</t>
  </si>
  <si>
    <t>Thu, 19 Feb 1998 09:54:16 +0000</t>
  </si>
  <si>
    <t>7b59144f7c72e322188099c753ec1489754762cc</t>
  </si>
  <si>
    <t>7b59144f7</t>
  </si>
  <si>
    <t>0de40d72849c9bc80e4d48f80fdd1f1592f7407a</t>
  </si>
  <si>
    <t>0de40d728</t>
  </si>
  <si>
    <t>Fixing bugs in CSS dialog Don't save a document when it's not modified Adding a backup procedure to save documents when Amaya crashes Irene</t>
  </si>
  <si>
    <t>Fixing-bugs-in-CSS-dialog</t>
  </si>
  <si>
    <t>Wed, 18 Feb 1998 17:17:35 +0000</t>
  </si>
  <si>
    <t>edf30e2255c9df1d4c7dcf61116d57b88b5bee07</t>
  </si>
  <si>
    <t>edf30e225</t>
  </si>
  <si>
    <t>dd7d861b680bb2c584aa6226811764b61e1b5b1e</t>
  </si>
  <si>
    <t>dd7d861b6</t>
  </si>
  <si>
    <t>Fixing a memory leak in html2thot.c. Irene</t>
  </si>
  <si>
    <t>Fixing-a-memory-leak-in-html2thot.c.-Irene</t>
  </si>
  <si>
    <t>Tue, 17 Feb 1998 11:56:02 +0000</t>
  </si>
  <si>
    <t>530d39aa73d35b715dcb53dfe58970446807b48c</t>
  </si>
  <si>
    <t>530d39aa7</t>
  </si>
  <si>
    <t>731d0e5c62b381cb70496e04b7daa0d9453652e7</t>
  </si>
  <si>
    <t>731d0e5c6</t>
  </si>
  <si>
    <t>JK: Fixed a bug concerning following a local link (docname#anchor)</t>
  </si>
  <si>
    <t>JK-Fixed-a-bug-concerning-following-a-local-link-docname-anchor</t>
  </si>
  <si>
    <t>Fri, 13 Feb 1998 17:51:17 +0000</t>
  </si>
  <si>
    <t>8e4063391614685583e7f1c35ecb0afa85accdb3</t>
  </si>
  <si>
    <t>8e4063391</t>
  </si>
  <si>
    <t>ff6773439d84c8e5c12f79d9d577b912c63f55a3</t>
  </si>
  <si>
    <t>ff6773439</t>
  </si>
  <si>
    <t>Bug fix:    When parsing a HTML document, Amaya automatically added an attribute    border=1 to all tables.</t>
  </si>
  <si>
    <t>Thu, 12 Feb 1998 14:50:43 +0000</t>
  </si>
  <si>
    <t>88c44ed39ffd70ddf5c8f93c9d26216943207d4a</t>
  </si>
  <si>
    <t>88c44ed39</t>
  </si>
  <si>
    <t>7a4a8aa1e2418b0c1c19959563f3fe7e5985b26d</t>
  </si>
  <si>
    <t>7a4a8aa1e</t>
  </si>
  <si>
    <t>dialogues pour les surlignes. Stephane.</t>
  </si>
  <si>
    <t>dialogues-pour-les-surlignes</t>
  </si>
  <si>
    <t>Thu, 12 Feb 1998 09:11:07 +0000</t>
  </si>
  <si>
    <t>f6a81b984d690c6864c16d173f490dfc5839275e</t>
  </si>
  <si>
    <t>f6a81b984</t>
  </si>
  <si>
    <t>bfd3937f922a559836f3da7610f5d3743b303cad</t>
  </si>
  <si>
    <t>bfd3937f9</t>
  </si>
  <si>
    <t>retoring oveline in present element form stephane.</t>
  </si>
  <si>
    <t>retoring-oveline-in-present-element-form</t>
  </si>
  <si>
    <t>Wed, 11 Feb 1998 11:29:41 +0000</t>
  </si>
  <si>
    <t>80434b8bce98e3fed4550b9323d88cc4dc4843c2</t>
  </si>
  <si>
    <t>80434b8bc</t>
  </si>
  <si>
    <t>a4b64154278d4f3ef9db065695fcf7c83242f8cf</t>
  </si>
  <si>
    <t>a4b641542</t>
  </si>
  <si>
    <t>Fri, 6 Feb 1998 17:25:11 +0000</t>
  </si>
  <si>
    <t>92a6debbc8a7416746f264f3b9ca0d0d0d26bbe5</t>
  </si>
  <si>
    <t>92a6debbc</t>
  </si>
  <si>
    <t>d6e77ae3f1235ff40766c4f6f98459d535831a40</t>
  </si>
  <si>
    <t>d6e77ae3f</t>
  </si>
  <si>
    <t>JK: Added the callback typedef to amaya.h. Fixed up a call to GetHTMLDocument in pluginapi.c.</t>
  </si>
  <si>
    <t>JK-Added-the-callback-typedef-to-amaya.h.-Fixed-up-a-call-to-GetHTMLDocument</t>
  </si>
  <si>
    <t>Thu, 5 Feb 1998 17:52:35 +0000</t>
  </si>
  <si>
    <t>9ac05bb44ee36114eea885c2bbb977a86d4c8e68</t>
  </si>
  <si>
    <t>9ac05bb44</t>
  </si>
  <si>
    <t>15fd0f5d14d6639862762266767120ee52ce07a1</t>
  </si>
  <si>
    <t>15fd0f5d1</t>
  </si>
  <si>
    <t>Wed, 4 Feb 1998 17:15:21 +0000</t>
  </si>
  <si>
    <t>c614843ff799a2fb4756e1e175acf61faee9256f</t>
  </si>
  <si>
    <t>c614843ff</t>
  </si>
  <si>
    <t>b9fa57bc8ff098e17a7538acac57182dcf854e28</t>
  </si>
  <si>
    <t>b9fa57bc8</t>
  </si>
  <si>
    <t>Wed, 4 Feb 1998 17:01:06 +0000</t>
  </si>
  <si>
    <t>958de88db7d9fc4879a8cb2414afa3d65d3c5414</t>
  </si>
  <si>
    <t>958de88db</t>
  </si>
  <si>
    <t>fdfc20fe68b2d8c876593da73ac0d13499648dae</t>
  </si>
  <si>
    <t>fdfc20fe6</t>
  </si>
  <si>
    <t>Wed, 4 Feb 1998 16:28:38 +0000</t>
  </si>
  <si>
    <t>b5115cfefadb51d22fe3167a6bd7695b9c1d18fd</t>
  </si>
  <si>
    <t>b5115cfef</t>
  </si>
  <si>
    <t>817a95ed3aed31cb16f21bfacabf27dfc6f65751</t>
  </si>
  <si>
    <t>817a95ed3</t>
  </si>
  <si>
    <t>Wed, 4 Feb 1998 14:45:00 +0000</t>
  </si>
  <si>
    <t>3822a4d8829bfc4a328bf3f63d9c15c445c6571c</t>
  </si>
  <si>
    <t>3822a4d88</t>
  </si>
  <si>
    <t>4b415151d21105accbaa15fbb1cb418cca782d80</t>
  </si>
  <si>
    <t>4b415151d</t>
  </si>
  <si>
    <t>JK: Proxy doc update (added thot.ini and windows section</t>
  </si>
  <si>
    <t>JK-Proxy-doc-update-added-thot.ini-and-windows-section</t>
  </si>
  <si>
    <t>Wed, 4 Feb 1998 14:18:25 +0000</t>
  </si>
  <si>
    <t>9b185143278ac0210224e8cade09df94e34e46d6</t>
  </si>
  <si>
    <t>9b1851432</t>
  </si>
  <si>
    <t>5b15dc9062c062229d07f16976f6d3cc893becfd</t>
  </si>
  <si>
    <t>5b15dc906</t>
  </si>
  <si>
    <t>Wed, 4 Feb 1998 13:14:48 +0000</t>
  </si>
  <si>
    <t>024d1d0935d98f9282035f4893678eaf2636b9eb</t>
  </si>
  <si>
    <t>024d1d093</t>
  </si>
  <si>
    <t>e156597afcbc54252d21102725b0e34d019a70ac</t>
  </si>
  <si>
    <t>e156597af</t>
  </si>
  <si>
    <t>Wed, 4 Feb 1998 13:08:22 +0000</t>
  </si>
  <si>
    <t>a427495d70ad2c05d1590cab2b42a80f48f00335</t>
  </si>
  <si>
    <t>a427495d7</t>
  </si>
  <si>
    <t>802259c62271d251221ee8820df89f51c1aa2227</t>
  </si>
  <si>
    <t>802259c62</t>
  </si>
  <si>
    <t>Wed, 4 Feb 1998 13:07:42 +0000</t>
  </si>
  <si>
    <t>222b1dcb56dbe7802b06159a1f42f1dbe1c7c2cf</t>
  </si>
  <si>
    <t>222b1dcb5</t>
  </si>
  <si>
    <t>9657df6e7141f1b8c5ad0896c0955ff247098d13</t>
  </si>
  <si>
    <t>9657df6e7</t>
  </si>
  <si>
    <t>Bug fixed: Reload.</t>
  </si>
  <si>
    <t>Bug-fixed-Reload</t>
  </si>
  <si>
    <t>Wed, 4 Feb 1998 10:57:04 +0000</t>
  </si>
  <si>
    <t>87ed9e7e9fea1bb19094bf8e885c4c69d9d5e125</t>
  </si>
  <si>
    <t>87ed9e7e9</t>
  </si>
  <si>
    <t>52a1f81aa4648fa1da0dddee1f1c7b5d73bf8449</t>
  </si>
  <si>
    <t>52a1f81aa</t>
  </si>
  <si>
    <t>Bug fix:    In unstructured editing mode, when the selection was within an empty    element, command Paste inserted new elements *before* the selected    element.  Now, it inserts the new elements *within* the selected element.</t>
  </si>
  <si>
    <t>Wed, 4 Feb 1998 10:53:11 +0000</t>
  </si>
  <si>
    <t>2520f7404ced9dbe81b4c381499a2a1f688dd23b</t>
  </si>
  <si>
    <t>2520f7404</t>
  </si>
  <si>
    <t>3f1a247ce15bc4c7334e85b74add99b5e78faa92</t>
  </si>
  <si>
    <t>3f1a247ce</t>
  </si>
  <si>
    <t>Wed, 4 Feb 1998 10:31:59 +0000</t>
  </si>
  <si>
    <t>d91d27f6f51f6406d5d436371de97a7e845cdfd1</t>
  </si>
  <si>
    <t>d91d27f6f</t>
  </si>
  <si>
    <t>93aea1eb53ff6eef8218e1a903f1c5ba07973de6</t>
  </si>
  <si>
    <t>93aea1eb5</t>
  </si>
  <si>
    <t>JK: Had put __WINDOWS instead of _WINDOWS</t>
  </si>
  <si>
    <t>JK-Had-put-__WINDOWS-instead-of-_WINDOWS</t>
  </si>
  <si>
    <t>Wed, 4 Feb 1998 09:53:34 +0000</t>
  </si>
  <si>
    <t>51fb2c5538aa5a829bce208fcce58fca82ff7000</t>
  </si>
  <si>
    <t>51fb2c553</t>
  </si>
  <si>
    <t>a81fcd3d7580153876496a7173b9ea7afce06b61</t>
  </si>
  <si>
    <t>a81fcd3d7</t>
  </si>
  <si>
    <t>Fixing bug in scroll. Irene</t>
  </si>
  <si>
    <t>Fixing-bug-in-scroll.-Irene</t>
  </si>
  <si>
    <t>Wed, 4 Feb 1998 09:44:22 +0000</t>
  </si>
  <si>
    <t>084b7be882dd55cf531d0ba84229ecc80dd67033</t>
  </si>
  <si>
    <t>084b7be88</t>
  </si>
  <si>
    <t>3fe11dbd35b03d3e089a6d101c6cbcc16b7e14d3</t>
  </si>
  <si>
    <t>3fe11dbd3</t>
  </si>
  <si>
    <t>Table editing. Irene</t>
  </si>
  <si>
    <t>Table-editing.-Irene</t>
  </si>
  <si>
    <t>Wed, 4 Feb 1998 08:57:59 +0000</t>
  </si>
  <si>
    <t>d2bb4325a83abce3be70c70e94a361fc2b00c8ca</t>
  </si>
  <si>
    <t>d2bb4325a</t>
  </si>
  <si>
    <t>61321f82c7391b8ebbe4b3741709f013fa14e116</t>
  </si>
  <si>
    <t>61321f82c</t>
  </si>
  <si>
    <t>JK: Added code to detect the breakdown of a connection (Windows)</t>
  </si>
  <si>
    <t>JK-Added-code-to-detect-the-breakdown-of-a-connection-Windows</t>
  </si>
  <si>
    <t>Tue, 3 Feb 1998 21:38:44 +0000</t>
  </si>
  <si>
    <t>39b07d5387e56e77729e23a8f7252421ed0b6b7e</t>
  </si>
  <si>
    <t>39b07d538</t>
  </si>
  <si>
    <t>8e7cf1ec6d527637280e2c605d24d317bad04d67</t>
  </si>
  <si>
    <t>8e7cf1ec6</t>
  </si>
  <si>
    <t>Improving area coords parser. Irene</t>
  </si>
  <si>
    <t>Improving-area-coords-parser.-Irene</t>
  </si>
  <si>
    <t>Tue, 3 Feb 1998 17:38:09 +0000</t>
  </si>
  <si>
    <t>59d1535291d7a9e71d003e44a4489fbb5d5140de</t>
  </si>
  <si>
    <t>59d153529</t>
  </si>
  <si>
    <t>6349370bd8a5ebf98c205806979703d09a828afb</t>
  </si>
  <si>
    <t>6349370bd</t>
  </si>
  <si>
    <t>Clipping. Irene</t>
  </si>
  <si>
    <t>Clipping.-Irene</t>
  </si>
  <si>
    <t>Tue, 3 Feb 1998 17:36:32 +0000</t>
  </si>
  <si>
    <t>15697c986bec3ed577a6ef370286ed2aefa45b69</t>
  </si>
  <si>
    <t>15697c986</t>
  </si>
  <si>
    <t>9bd0950131ec1c361e13da59cac48a6a895306c2</t>
  </si>
  <si>
    <t>9bd095013</t>
  </si>
  <si>
    <t>Improving table printing and patching font Symbol. Irene</t>
  </si>
  <si>
    <t>Improving-table-printing-and-patching-font-Symbol.-Irene</t>
  </si>
  <si>
    <t>Tue, 3 Feb 1998 09:35:40 +0000</t>
  </si>
  <si>
    <t>2c1503becf3ea5818638d7a85cc16a39e2a42e47</t>
  </si>
  <si>
    <t>2c1503bec</t>
  </si>
  <si>
    <t>d91f3b16ba921f5034075fc559effeb7c6c2c340</t>
  </si>
  <si>
    <t>d91f3b16b</t>
  </si>
  <si>
    <t>JK: Asynchronous requests bug fixes: * Backward and forward button * Color change of links during their traversal. -Jose</t>
  </si>
  <si>
    <t>JK-Asynchronous-requests-bug-fixes</t>
  </si>
  <si>
    <t>Tue, 3 Feb 1998 02:11:34 +0000</t>
  </si>
  <si>
    <t>973b0e0d014e182d5337a8ab1bf3a512636d407f</t>
  </si>
  <si>
    <t>973b0e0d0</t>
  </si>
  <si>
    <t>6ae9ec5ab19294eff50b440b32cd06a87faec071</t>
  </si>
  <si>
    <t>6ae9ec5ab</t>
  </si>
  <si>
    <t>Bug fix: when deleting the last row in a HTML table, the Table element was not deleted and some "ghost" elements remained.</t>
  </si>
  <si>
    <t>Bug-fix-when-deleting-the-last-row-in-a-HTML-table-the-Table-element</t>
  </si>
  <si>
    <t>Fri, 30 Jan 1998 17:56:01 +0000</t>
  </si>
  <si>
    <t>16ffe5dcc5f419f340d56a0a224aa44ee6e6d6cd</t>
  </si>
  <si>
    <t>16ffe5dcc</t>
  </si>
  <si>
    <t>fef134b0a727ff42de6ffd44f8acb31b00f06974</t>
  </si>
  <si>
    <t>fef134b0a</t>
  </si>
  <si>
    <t>JK: updated the API</t>
  </si>
  <si>
    <t>JK-updated-the-API</t>
  </si>
  <si>
    <t>Fri, 30 Jan 1998 17:43:59 +0000</t>
  </si>
  <si>
    <t>6c7afd38fe383362618523070a56114caf7072b6</t>
  </si>
  <si>
    <t>6c7afd38f</t>
  </si>
  <si>
    <t>60c1712549c2602349312432661ececaba248635</t>
  </si>
  <si>
    <t>60c171254</t>
  </si>
  <si>
    <t>JK: Added the proxy directives</t>
  </si>
  <si>
    <t>JK-Added-the-proxy-directives</t>
  </si>
  <si>
    <t>Fri, 30 Jan 1998 16:44:32 +0000</t>
  </si>
  <si>
    <t>951ebc3f7c346f4818934480013cdfb62a1c881f</t>
  </si>
  <si>
    <t>951ebc3f7</t>
  </si>
  <si>
    <t>fe1f67cbbed9a87f1c111110729301878046367a</t>
  </si>
  <si>
    <t>fe1f67cbb</t>
  </si>
  <si>
    <t>Restore the Unix print. Irene</t>
  </si>
  <si>
    <t>Restore-the-Unix-print.-Irene</t>
  </si>
  <si>
    <t>Fri, 30 Jan 1998 16:21:51 +0000</t>
  </si>
  <si>
    <t>a162b77294b71343727e5b694b5322737537ca82</t>
  </si>
  <si>
    <t>a162b7729</t>
  </si>
  <si>
    <t>26873b45c7cf07d2a1a5ebc458692e2c6f761f83</t>
  </si>
  <si>
    <t>26873b45c</t>
  </si>
  <si>
    <t>Bug fix: the HTML parser sometimes generated wrong Pseudo-paragraphs, which led to some overlay.</t>
  </si>
  <si>
    <t>Bug-fix-the-HTML-parser-sometimes-generated-wrong-Pseudo-paragraphs-which</t>
  </si>
  <si>
    <t>Fri, 30 Jan 1998 15:50:37 +0000</t>
  </si>
  <si>
    <t>8447c27e61b0452220c828492b6623d54acb197c</t>
  </si>
  <si>
    <t>8447c27e6</t>
  </si>
  <si>
    <t>96be789c3096ee4a34cc08b347fc0eaa0fd6f76f</t>
  </si>
  <si>
    <t>96be789c3</t>
  </si>
  <si>
    <t>Improving table formatting when a cell include maths. Irene</t>
  </si>
  <si>
    <t>Improving-table-formatting-when-a-cell-include-maths</t>
  </si>
  <si>
    <t>Fri, 30 Jan 1998 14:26:54 +0000</t>
  </si>
  <si>
    <t>7455dcac22b6d138cb00b96364b18309d1fbd0cb</t>
  </si>
  <si>
    <t>7455dcac2</t>
  </si>
  <si>
    <t>c49ebf8294992d6c7b5c062727c8898082e2a0d3</t>
  </si>
  <si>
    <t>c49ebf829</t>
  </si>
  <si>
    <t>Scrolling/Printing/Short cuts: Windozz. Ramzi.</t>
  </si>
  <si>
    <t>Scrolling-Printing-Short-cuts-Windozz</t>
  </si>
  <si>
    <t>Fri, 30 Jan 1998 10:38:27 +0000</t>
  </si>
  <si>
    <t>63a487a1369a0bc556e8049268e94bb565b76ab5</t>
  </si>
  <si>
    <t>63a487a13</t>
  </si>
  <si>
    <t>2cb0c25f42834ef9477534ad5b9a5d1f726461fb</t>
  </si>
  <si>
    <t>2cb0c25f4</t>
  </si>
  <si>
    <t>Don't scroll when a window is resized and allow user to insert a symbol after a text. Irene</t>
  </si>
  <si>
    <t>Don-t-scroll-when-a-window-is-resized-and-allow-user-to-insert-a-symbol</t>
  </si>
  <si>
    <t>Fri, 30 Jan 1998 09:38:50 +0000</t>
  </si>
  <si>
    <t>6e9558253fdf37f886512caf6eb550471d81af10</t>
  </si>
  <si>
    <t>6e9558253</t>
  </si>
  <si>
    <t>f782f15438a341c477e2663000d2cae6b55a9656</t>
  </si>
  <si>
    <t>f782f1543</t>
  </si>
  <si>
    <t>Update for AmayaJava : moving classes from w3c to org.w3c, Daniel.</t>
  </si>
  <si>
    <t>Update-for-AmayaJava-moving-classes-from-w3c-to-org.w3c-Daniel</t>
  </si>
  <si>
    <t>Thu, 29 Jan 1998 21:18:10 +0000</t>
  </si>
  <si>
    <t>ce49a78a41fcfd6a2401a4fd4c6c9f51fa58450d</t>
  </si>
  <si>
    <t>ce49a78a4</t>
  </si>
  <si>
    <t>a8a838c9deb1cbc372567ce181eb37e3a4231240</t>
  </si>
  <si>
    <t>a8a838c9d</t>
  </si>
  <si>
    <t>JK: Fixed a racing condition concerning stop mixed with reload.</t>
  </si>
  <si>
    <t>Thu, 29 Jan 1998 20:56:26 +0000</t>
  </si>
  <si>
    <t>385d0bd42f1f40a99fce1d66dd0dc1eca1796b50</t>
  </si>
  <si>
    <t>385d0bd42</t>
  </si>
  <si>
    <t>4683b36478ac1fc52cc057491ac3ae1b599128c8</t>
  </si>
  <si>
    <t>4683b3647</t>
  </si>
  <si>
    <t>files renamed (org_*), and a couple of functions added</t>
  </si>
  <si>
    <t>files-renamed-org_-and-a-couple-of-functions-added</t>
  </si>
  <si>
    <t>Thu, 29 Jan 1998 17:20:10 +0000</t>
  </si>
  <si>
    <t>0543bc06c565df06582aae2c008d8d48e97b9d72</t>
  </si>
  <si>
    <t>0543bc06c</t>
  </si>
  <si>
    <t>719391c16c247144195e0915f73694c5887164a5</t>
  </si>
  <si>
    <t>719391c16</t>
  </si>
  <si>
    <t>java packages are now in org.w3c.*</t>
  </si>
  <si>
    <t>java-packages-are-now-in-org.w3c</t>
  </si>
  <si>
    <t>Thu, 29 Jan 1998 17:13:08 +0000</t>
  </si>
  <si>
    <t>c2970e838583715f0bf08cdec4e63ddff79d5bca</t>
  </si>
  <si>
    <t>c2970e838</t>
  </si>
  <si>
    <t>e08356ffb2bf669b6c3991131ac55c6abf921b98</t>
  </si>
  <si>
    <t>e08356ffb</t>
  </si>
  <si>
    <t>Bug fix:  when encountering very long words (such as a long sequence of asterisks or hyphens), the spell checker crashed Thot and Amaya.</t>
  </si>
  <si>
    <t>Bug-fix-when-encountering-very-long-words-such-as-a-long-sequence</t>
  </si>
  <si>
    <t>Thu, 29 Jan 1998 16:21:40 +0000</t>
  </si>
  <si>
    <t>3e33234c96af6043c2829d753970f45806bd30c3</t>
  </si>
  <si>
    <t>3e33234c9</t>
  </si>
  <si>
    <t>aa23988c76b3b3e764983e322c36e4a17065a2df</t>
  </si>
  <si>
    <t>aa23988c7</t>
  </si>
  <si>
    <t xml:space="preserve"> store the document in a .SAV file when the editor crashes if the resource  BackupOnFatalError is included in EDITOR.A Stephane.</t>
  </si>
  <si>
    <t>store-the-document-in-a-.SAV-file-when-the-editor-crashes-if-the-resource</t>
  </si>
  <si>
    <t>Thu, 29 Jan 1998 12:03:45 +0000</t>
  </si>
  <si>
    <t>d9c2165bd8bbfb3f10dbf55492248d86ac943be0</t>
  </si>
  <si>
    <t>d9c2165bd</t>
  </si>
  <si>
    <t>7a66feba67c5905720f3698804b902a54406e8e8</t>
  </si>
  <si>
    <t>7a66feba6</t>
  </si>
  <si>
    <t>fixing a bug in MFENCED elements in MathML.</t>
  </si>
  <si>
    <t>fixing-a-bug-in-MFENCED-elements-in-MathML</t>
  </si>
  <si>
    <t>Wed, 28 Jan 1998 17:03:15 +0000</t>
  </si>
  <si>
    <t>dee0ca49ad21bcc58c359a8d0e8bd5fd4b9c6f7c</t>
  </si>
  <si>
    <t>dee0ca49a</t>
  </si>
  <si>
    <t>f4f45a089ba56799400790a00d1c9ed8f18dbff6</t>
  </si>
  <si>
    <t>f4f45a089</t>
  </si>
  <si>
    <t>Doesn't consider that an image with an attribute NAME is automatically within a form Irene</t>
  </si>
  <si>
    <t>Doesn-t-consider-that-an-image-with-an-attribute-NAME-is-automatically</t>
  </si>
  <si>
    <t>Wed, 28 Jan 1998 16:16:03 +0000</t>
  </si>
  <si>
    <t>8985d273168458acee8696d6efb17428e69f5c8a</t>
  </si>
  <si>
    <t>8985d2731</t>
  </si>
  <si>
    <t>b4ae0971c6f4f6e1273c42d37b5e61df0059243b</t>
  </si>
  <si>
    <t>b4ae0971c</t>
  </si>
  <si>
    <t>Wed, 28 Jan 1998 14:33:23 +0000</t>
  </si>
  <si>
    <t>c007031b22a88ffe729dc80e4ad4668f2ef10470</t>
  </si>
  <si>
    <t>c007031b2</t>
  </si>
  <si>
    <t>e7d7a32de67fd98a4ef0cebddc665b0360e43513</t>
  </si>
  <si>
    <t>e7d7a32de</t>
  </si>
  <si>
    <t xml:space="preserve"> coorect bug in transformation. stephane</t>
  </si>
  <si>
    <t>coorect-bug-in-transformation</t>
  </si>
  <si>
    <t>Wed, 28 Jan 1998 13:15:48 +0000</t>
  </si>
  <si>
    <t>bf4e5264c51a1cca59d07dd8fea1aa21907a3536</t>
  </si>
  <si>
    <t>bf4e5264c</t>
  </si>
  <si>
    <t>3de7e3af2ef3007c7ac16c5754beb7c69de590ff</t>
  </si>
  <si>
    <t>3de7e3af2</t>
  </si>
  <si>
    <t>JK: bug fix concerning the creation of links and inclusion of images. Changed the way memory is freed after there's an error in GetHTMLDocument.</t>
  </si>
  <si>
    <t>JK-bug-fix-concerning-the-creation-of-links-and-inclusion-of-images</t>
  </si>
  <si>
    <t>Wed, 28 Jan 1998 12:21:02 +0000</t>
  </si>
  <si>
    <t>54349e9d9999d018f678883a72a8e97efc2bbc86</t>
  </si>
  <si>
    <t>54349e9d9</t>
  </si>
  <si>
    <t>d7418910b81b91d45a5bd485a21d2c6ab8501471</t>
  </si>
  <si>
    <t>d7418910b</t>
  </si>
  <si>
    <t>Fixing a bug in the function ComputeLines. Irene</t>
  </si>
  <si>
    <t>Fixing-a-bug-in-the-function-ComputeLines</t>
  </si>
  <si>
    <t>Wed, 28 Jan 1998 10:33:54 +0000</t>
  </si>
  <si>
    <t>b637fedb7cd135be5dedce005fd7b39392be0479</t>
  </si>
  <si>
    <t>b637fedb7</t>
  </si>
  <si>
    <t>a5f0e4ed85fd88c57dfd2c4aee43cce20bf7cfa2</t>
  </si>
  <si>
    <t>a5f0e4ed8</t>
  </si>
  <si>
    <t>Wed, 28 Jan 1998 07:31:40 +0000</t>
  </si>
  <si>
    <t>cee2588754bb28d78baf91533bed54c955c85b8f</t>
  </si>
  <si>
    <t>cee258875</t>
  </si>
  <si>
    <t>a212636a301c58a6612ca0d6ce7c44ccd557377b</t>
  </si>
  <si>
    <t>a212636a3</t>
  </si>
  <si>
    <t>Fixing some bugs in table formatting. Irene</t>
  </si>
  <si>
    <t>Fixing-some-bugs-in-table-formatting.-Irene</t>
  </si>
  <si>
    <t>Tue, 27 Jan 1998 17:43:51 +0000</t>
  </si>
  <si>
    <t>55ffc1dfe1326e8b528abb3db3b099b21d079635</t>
  </si>
  <si>
    <t>55ffc1dfe</t>
  </si>
  <si>
    <t>15a71288564a51d044e371d620fb6da2a7e2f1d6</t>
  </si>
  <si>
    <t>15a712885</t>
  </si>
  <si>
    <t>Tue, 27 Jan 1998 17:04:32 +0000</t>
  </si>
  <si>
    <t>d1efa94f1159d19eda44c3ba3eb49a71bcc5a4d5</t>
  </si>
  <si>
    <t>d1efa94f1</t>
  </si>
  <si>
    <t>b55d30a6223804bf98bc29869cceda946fb2079d</t>
  </si>
  <si>
    <t>b55d30a62</t>
  </si>
  <si>
    <t>JK: Fixed a bug concerning the "new document" button in GetHTMLDocument_callback. (fallout from the async conversion)</t>
  </si>
  <si>
    <t>JK-Fixed-a-bug-concerning-the-new-document-button-in</t>
  </si>
  <si>
    <t>Tue, 27 Jan 1998 16:29:06 +0000</t>
  </si>
  <si>
    <t>4249591a45adb397ec5eb0c437f7e852a1582d3d</t>
  </si>
  <si>
    <t>4249591a4</t>
  </si>
  <si>
    <t>ab1a8e3a201fa72c4dba20a0db95c88ecfc18ef2</t>
  </si>
  <si>
    <t>ab1a8e3a2</t>
  </si>
  <si>
    <t>Fixing a bug in the HTML parser.  Function ElementComplete was sometimes called twice for the same element.</t>
  </si>
  <si>
    <t>Fixing-a-bug-in-the-HTML-parser.-Function-ElementComplete-was</t>
  </si>
  <si>
    <t>Tue, 27 Jan 1998 15:37:07 +0000</t>
  </si>
  <si>
    <t>96a974019a4c105cb08041512825557fd23357da</t>
  </si>
  <si>
    <t>96a974019</t>
  </si>
  <si>
    <t>17b51e7ba0e732af7d753c4dbc3a869c5320ee54</t>
  </si>
  <si>
    <t>17b51e7ba</t>
  </si>
  <si>
    <t>Editing MFENCED elements and associated attributes in MathML.</t>
  </si>
  <si>
    <t>Editing-MFENCED-elements-and-associated-attributes-in-MathML</t>
  </si>
  <si>
    <t>Tue, 27 Jan 1998 12:17:58 +0000</t>
  </si>
  <si>
    <t>ad1a45a36e2caf8433c3790a776a8fef69b73694</t>
  </si>
  <si>
    <t>ad1a45a36</t>
  </si>
  <si>
    <t>172aff1326bbb9b361d4e84771e37975f677686c</t>
  </si>
  <si>
    <t>172aff132</t>
  </si>
  <si>
    <t>Tue, 27 Jan 1998 11:37:39 +0000</t>
  </si>
  <si>
    <t>e2cd0f4e9d087504f72c04205b73c04399aad02a</t>
  </si>
  <si>
    <t>e2cd0f4e9</t>
  </si>
  <si>
    <t>0d29e35fe2fd87ac3c3119a2e6a9cd00ab997121</t>
  </si>
  <si>
    <t>0d29e35fe</t>
  </si>
  <si>
    <t>Corrected bug in reload function. Irene</t>
  </si>
  <si>
    <t>Corrected-bug-in-reload-function.-Irene</t>
  </si>
  <si>
    <t>Tue, 27 Jan 1998 09:39:57 +0000</t>
  </si>
  <si>
    <t>3a2baf2ea71d303b86fa0ff30e48cdaccaf95e2b</t>
  </si>
  <si>
    <t>3a2baf2ea</t>
  </si>
  <si>
    <t>7044e6973c5d435cd196896d29d7a8d3741b9787</t>
  </si>
  <si>
    <t>7044e6973</t>
  </si>
  <si>
    <t>Patched for AmayaJava support of new WWW interfaces, Daniel.</t>
  </si>
  <si>
    <t>Patched-for-AmayaJava-support-of-new-WWW-interfaces-Daniel</t>
  </si>
  <si>
    <t>Tue, 27 Jan 1998 06:01:51 +0000</t>
  </si>
  <si>
    <t>9d5d26ef6e0b0211a71e6847aeaf9c60b2b7be55</t>
  </si>
  <si>
    <t>9d5d26ef6</t>
  </si>
  <si>
    <t>4d782b1644b690b2e2ef7e9588797bce810d05e6</t>
  </si>
  <si>
    <t>4d782b164</t>
  </si>
  <si>
    <t>JK: corrected typo bug which didn't allow to open files</t>
  </si>
  <si>
    <t>JK-corrected-typo-bug-which-didn-t-allow-to-open-files</t>
  </si>
  <si>
    <t>Mon, 26 Jan 1998 18:31:16 +0000</t>
  </si>
  <si>
    <t>8580c66bd57e07c3041c1186c32306da19db0fbb</t>
  </si>
  <si>
    <t>8580c66bd</t>
  </si>
  <si>
    <t>485edaff17087eeeab3488e3aec8af84c568c21b</t>
  </si>
  <si>
    <t>485edaff1</t>
  </si>
  <si>
    <t>JK: Changes to have async requests (GetHTMLDocument, Reload)</t>
  </si>
  <si>
    <t>JK-Changes-to-have-async-requests-GetHTMLDocument-Reload</t>
  </si>
  <si>
    <t>Mon, 26 Jan 1998 17:26:32 +0000</t>
  </si>
  <si>
    <t>89843049109b52d5ff7ec24f700c6f5d9c936202</t>
  </si>
  <si>
    <t>5109686fceec8b935d366dd0ed02452d1b852135</t>
  </si>
  <si>
    <t>5109686fc</t>
  </si>
  <si>
    <t>Mon, 26 Jan 1998 09:56:57 +0000</t>
  </si>
  <si>
    <t>0ced3962ebc1dcd49fee9311630b5284c58889e7</t>
  </si>
  <si>
    <t>0ced3962e</t>
  </si>
  <si>
    <t>a3ffc5e047a0d693849f1153ab9b94fccfdc4ff5</t>
  </si>
  <si>
    <t>a3ffc5e04</t>
  </si>
  <si>
    <t>Fri, 23 Jan 1998 17:55:46 +0000</t>
  </si>
  <si>
    <t>da0a40de227b81190d17333d9d8c6045dffa1042</t>
  </si>
  <si>
    <t>da0a40de2</t>
  </si>
  <si>
    <t>a98bac97034060be581ad68e55c7835c93bdf0ef</t>
  </si>
  <si>
    <t>a98bac970</t>
  </si>
  <si>
    <t>Tue, 20 Jan 1998 17:38:30 +0000</t>
  </si>
  <si>
    <t>307e1f38bd8a82f9e5dcdd6a50f9685f28317ce2</t>
  </si>
  <si>
    <t>307e1f38b</t>
  </si>
  <si>
    <t>4a72daf87123ac38a75a10baf18bc40b99b03c41</t>
  </si>
  <si>
    <t>4a72daf87</t>
  </si>
  <si>
    <t>New implementation of table formatting. Irene</t>
  </si>
  <si>
    <t>New-implementation-of-table-formatting</t>
  </si>
  <si>
    <t>Tue, 20 Jan 1998 15:42:29 +0000</t>
  </si>
  <si>
    <t>76624588be3d3dbc80aa01133c0a5988b3ecd4a7</t>
  </si>
  <si>
    <t>76624588b</t>
  </si>
  <si>
    <t>6624f3cf3fede50d57de9b3d8a6e0cc88c3f9aa9</t>
  </si>
  <si>
    <t>6624f3cf3</t>
  </si>
  <si>
    <t>Thu, 15 Jan 1998 17:30:02 +0000</t>
  </si>
  <si>
    <t>841d01f9d0a7058168cba7ea6f0e5b118727e8df</t>
  </si>
  <si>
    <t>841d01f9d</t>
  </si>
  <si>
    <t>cac74383e9fab7e74867b336c0a952dbae6caa92</t>
  </si>
  <si>
    <t>cac74383e</t>
  </si>
  <si>
    <t>Thu, 15 Jan 1998 17:15:51 +0000</t>
  </si>
  <si>
    <t>16cb86567207033bb870c68436ba13ed97e616a4</t>
  </si>
  <si>
    <t>16cb86567</t>
  </si>
  <si>
    <t>32f93bea4c6af0cac85466a841125833b95368fc</t>
  </si>
  <si>
    <t>32f93bea4</t>
  </si>
  <si>
    <t>doc for international caracter set support Stephane</t>
  </si>
  <si>
    <t>doc-for-international-caracter-set-support</t>
  </si>
  <si>
    <t>Thu, 15 Jan 1998 16:56:31 +0000</t>
  </si>
  <si>
    <t>227d37e5d33eb59d487b6f4ee66ec738ed9a5cf0</t>
  </si>
  <si>
    <t>227d37e5d</t>
  </si>
  <si>
    <t>1e40d67a02aae0d3ec8d20ad171bb5138743d144</t>
  </si>
  <si>
    <t>1e40d67a0</t>
  </si>
  <si>
    <t>* Support for exotic fonts and languages (thotlib) * fixes bugs in annotations (misc/annotations) * fixes bugs in transformation (thot/*, thotlib/tree/res*)</t>
  </si>
  <si>
    <t>Support-for-exotic-fonts-and-languages-thotlib</t>
  </si>
  <si>
    <t xml:space="preserve">stephane._x000D_
</t>
  </si>
  <si>
    <t>Thu, 15 Jan 1998 12:03:38 +0000</t>
  </si>
  <si>
    <t>3de0fd3feab4ca36d966aabfb8bdc0d89c108b89</t>
  </si>
  <si>
    <t>3de0fd3fe</t>
  </si>
  <si>
    <t>4e315a3983a160ff0103164173ed722244b208cd</t>
  </si>
  <si>
    <t>4e315a398</t>
  </si>
  <si>
    <t>fixed link order</t>
  </si>
  <si>
    <t>fixed-link-order</t>
  </si>
  <si>
    <t>Wed, 14 Jan 1998 08:58:48 +0000</t>
  </si>
  <si>
    <t>834adc90c4c3e027109869c8a561bcdc2bd23ffc</t>
  </si>
  <si>
    <t>834adc90c</t>
  </si>
  <si>
    <t>b72ce79e5f5e20b1fc61f084798a8eb80aff78bc</t>
  </si>
  <si>
    <t>b72ce79e5</t>
  </si>
  <si>
    <t>Wed, 14 Jan 1998 08:56:43 +0000</t>
  </si>
  <si>
    <t>3d53cde8d06118ca13c82fe7b15734d5e1f7c197</t>
  </si>
  <si>
    <t>3d53cde8d</t>
  </si>
  <si>
    <t>d12c6fff20a5ae047f58efdd916ef0f1d4ff7860</t>
  </si>
  <si>
    <t>d12c6fff2</t>
  </si>
  <si>
    <t>Short Cuts for Amaya (Winbug). Ramzi.</t>
  </si>
  <si>
    <t>Short-Cuts-for-Amaya-Winbug</t>
  </si>
  <si>
    <t>Tue, 13 Jan 1998 15:31:52 +0000</t>
  </si>
  <si>
    <t>8bf387e0455b406a273c39cbcb60459432f1e173</t>
  </si>
  <si>
    <t>8bf387e04</t>
  </si>
  <si>
    <t>8097b0fa08cd385e01328e4f2c32dacebccceafc</t>
  </si>
  <si>
    <t>8097b0fa0</t>
  </si>
  <si>
    <t>Windooooooooz. Ramziiiiiiiii.</t>
  </si>
  <si>
    <t>Windooooooooz</t>
  </si>
  <si>
    <t>Tue, 13 Jan 1998 15:30:46 +0000</t>
  </si>
  <si>
    <t>c181e5008bbc6ad467c28a24afd5b17d3bfbc0ae</t>
  </si>
  <si>
    <t>c181e5008</t>
  </si>
  <si>
    <t>10f76dc59376261ea39be640f33fa7da4dfe894d</t>
  </si>
  <si>
    <t>10f76dc59</t>
  </si>
  <si>
    <t>attach open and create standard form to parent widget stephane</t>
  </si>
  <si>
    <t>attach-open-and-create-standard-form-to-parent-widget</t>
  </si>
  <si>
    <t>Tue, 13 Jan 1998 08:48:32 +0000</t>
  </si>
  <si>
    <t>abb35560af4d414551a78059caa942dd1d54714a</t>
  </si>
  <si>
    <t>abb35560a</t>
  </si>
  <si>
    <t>f5ac035b84e6bcc791f61b774cb5c003154b65c3</t>
  </si>
  <si>
    <t>f5ac035b8</t>
  </si>
  <si>
    <t>Function signature for Irix platform. Irene</t>
  </si>
  <si>
    <t>Function-signature-for-Irix-platform</t>
  </si>
  <si>
    <t>Tue, 13 Jan 1998 07:39:42 +0000</t>
  </si>
  <si>
    <t>3636e94582fdc0bdc4eb5b69ff53579086209781</t>
  </si>
  <si>
    <t>3636e9458</t>
  </si>
  <si>
    <t>6e58f5371105fd5121227e909a3668a1773dde6c</t>
  </si>
  <si>
    <t>6e58f5371</t>
  </si>
  <si>
    <t>hortcuts (windob) Ramzi.</t>
  </si>
  <si>
    <t>hortcuts-windob</t>
  </si>
  <si>
    <t>Fri, 9 Jan 1998 15:29:04 +0000</t>
  </si>
  <si>
    <t>0025cfc956a7b3903459a6b814e0aaae3527e888</t>
  </si>
  <si>
    <t>0025cfc95</t>
  </si>
  <si>
    <t>a4826a8edfd14d294b27560903a419246f27f6d4</t>
  </si>
  <si>
    <t>a4826a8ed</t>
  </si>
  <si>
    <t>Short Cuts for amaya/win Ramzi.</t>
  </si>
  <si>
    <t>Short-Cuts-for-amaya-win</t>
  </si>
  <si>
    <t>Fri, 9 Jan 1998 15:15:47 +0000</t>
  </si>
  <si>
    <t>fdba081b91480ee424063ec564f436218b93bc23</t>
  </si>
  <si>
    <t>fdba081b9</t>
  </si>
  <si>
    <t>6b219988350d6d996d1955a2980d91ce7e812db6</t>
  </si>
  <si>
    <t>6b2199883</t>
  </si>
  <si>
    <t>Short cuts for Amaya on Windob. Ramzi.</t>
  </si>
  <si>
    <t>Short-cuts-for-Amaya-on-Windob</t>
  </si>
  <si>
    <t>Fri, 9 Jan 1998 15:15:17 +0000</t>
  </si>
  <si>
    <t>891f409fa2282929b89b9aabbda4762a13adf126</t>
  </si>
  <si>
    <t>891f409fa</t>
  </si>
  <si>
    <t>bd3d2a987021145f3a472a9840568d9dc1b4a5b2</t>
  </si>
  <si>
    <t>bd3d2a987</t>
  </si>
  <si>
    <t>Fri, 9 Jan 1998 15:13:31 +0000</t>
  </si>
  <si>
    <t>6bc90dcbf59210a645b14c840a67c4756ad29df9</t>
  </si>
  <si>
    <t>6bc90dcbf</t>
  </si>
  <si>
    <t>cf9f2fef59d942d6e784870f85a9b541ae8ce3c4</t>
  </si>
  <si>
    <t>cf9f2fef5</t>
  </si>
  <si>
    <t>Shortcuts for Amaya on Windows. Ramzi.</t>
  </si>
  <si>
    <t>Shortcuts-for-Amaya-on-Windows</t>
  </si>
  <si>
    <t>Fri, 9 Jan 1998 15:12:43 +0000</t>
  </si>
  <si>
    <t>d37e84eb3b62991a29b055bca52e827b0513e4a8</t>
  </si>
  <si>
    <t>d37e84eb3</t>
  </si>
  <si>
    <t>bc9cf73896174a26f662dac41e0b51c7a50c3a83</t>
  </si>
  <si>
    <t>bc9cf7389</t>
  </si>
  <si>
    <t>Windoz. Ramzi</t>
  </si>
  <si>
    <t>Fri, 9 Jan 1998 15:11:13 +0000</t>
  </si>
  <si>
    <t>50f2294d95e5d4d4aecd6b93557b938c8974f2df</t>
  </si>
  <si>
    <t>50f2294d9</t>
  </si>
  <si>
    <t>4488f2e659c9a81e23ac7899cf45ea6f6cfc1646</t>
  </si>
  <si>
    <t>4488f2e65</t>
  </si>
  <si>
    <t>Adding some keyboard short cuts.</t>
  </si>
  <si>
    <t>Adding-some-keyboard-short-cuts</t>
  </si>
  <si>
    <t>Tue, 6 Jan 1998 19:13:13 +0000</t>
  </si>
  <si>
    <t>b3dd3bde711fcc78b04ff111506035065cf93895</t>
  </si>
  <si>
    <t>b3dd3bde7</t>
  </si>
  <si>
    <t>5bd4f5f2418218ecc8b6c9e20f30bd8942b4e580</t>
  </si>
  <si>
    <t>5bd4f5f24</t>
  </si>
  <si>
    <t>Mon, 5 Jan 1998 07:53:07 +0000</t>
  </si>
  <si>
    <t>ae6cc8c559d43b2e8fccd678516b2cdf0ad01335</t>
  </si>
  <si>
    <t>ae6cc8c55</t>
  </si>
  <si>
    <t>5815aab1e8ce626b18c3273720a96334eb4db1a9</t>
  </si>
  <si>
    <t>5815aab1e</t>
  </si>
  <si>
    <t>memory bug fixes res.c steph</t>
  </si>
  <si>
    <t>memory-bug-fixes-res.c</t>
  </si>
  <si>
    <t>Fri, 2 Jan 1998 13:39:10 +0000</t>
  </si>
  <si>
    <t>cb16e3f4203833656eb3f81bb1cfba8d35318304</t>
  </si>
  <si>
    <t>cb16e3f42</t>
  </si>
  <si>
    <t>6b8bd0ab0316055bd1b814cf5393e78bc5a9009a</t>
  </si>
  <si>
    <t>6b8bd0ab0</t>
  </si>
  <si>
    <t>Transformations for tables steph.</t>
  </si>
  <si>
    <t>Transformations-for-tables</t>
  </si>
  <si>
    <t>Fri, 2 Jan 1998 13:25:15 +0000</t>
  </si>
  <si>
    <t>a6f9365e6807ab39f952fc7a805bd5d22c3bacc0</t>
  </si>
  <si>
    <t>a6f9365e6</t>
  </si>
  <si>
    <t>ae0c3e57f4177a4a89b6a22fb6241ec206d9cdd4</t>
  </si>
  <si>
    <t>ae0c3e57f</t>
  </si>
  <si>
    <t>Update of Amaya activity page.</t>
  </si>
  <si>
    <t>Update-of-Amaya-activity-page</t>
  </si>
  <si>
    <t>Wed, 31 Dec 1997 11:28:00 +0000</t>
  </si>
  <si>
    <t>d9252b5fdb717d5bbf3cfc5ea4a4a09cda4933be</t>
  </si>
  <si>
    <t>d9252b5fd</t>
  </si>
  <si>
    <t>f7474abcf287e6a2ea55b922db876609048f729b</t>
  </si>
  <si>
    <t>f7474abcf</t>
  </si>
  <si>
    <t>MathML: deletion of such elements as subscript, superscipt, denominator, etc.    is now allowed and the corresponding structure transformation occurs.</t>
  </si>
  <si>
    <t>MathML-deletion-of-such-elements-as-subscript-superscipt-denominator-etc</t>
  </si>
  <si>
    <t>Wed, 31 Dec 1997 09:32:23 +0000</t>
  </si>
  <si>
    <t>a91f84b7cef09a383877ea21fa8939d712b1a2fa</t>
  </si>
  <si>
    <t>a91f84b7c</t>
  </si>
  <si>
    <t>344249d3518bd9332d32d9a3222765e14381b835</t>
  </si>
  <si>
    <t>344249d35</t>
  </si>
  <si>
    <t>Fixes bug in transformation with suppress rules Adds 'remove superscript' and 'remove subscript' from MSUBSUP steph.</t>
  </si>
  <si>
    <t>Fixes-bug-in-transformation-with-suppress-rules</t>
  </si>
  <si>
    <t>Tue, 30 Dec 1997 18:45:52 +0000</t>
  </si>
  <si>
    <t>8d1889502feb319cc3b0aec89ad23b9a15b18fb8</t>
  </si>
  <si>
    <t>8d1889502</t>
  </si>
  <si>
    <t>dbfeeb96b3ce6b750199e922240a1cc45ec7accf</t>
  </si>
  <si>
    <t>dbfeeb96b</t>
  </si>
  <si>
    <t>Tue, 30 Dec 1997 17:39:35 +0000</t>
  </si>
  <si>
    <t>5f98e92266dd56de4b7bb638088acf9b7e32cf21</t>
  </si>
  <si>
    <t>5f98e9226</t>
  </si>
  <si>
    <t>b5fb851f055085ec92377801a79ed4d9a9121ce9</t>
  </si>
  <si>
    <t>b5fb851f0</t>
  </si>
  <si>
    <t>Language P: new keyword ElemWithAttr allows to define the position, height    or width of an element relatively to another element having a given    attribute.</t>
  </si>
  <si>
    <t>Language-P-new-keyword-ElemWithAttr-allows-to-define-the-position-height</t>
  </si>
  <si>
    <t xml:space="preserve">MathML in Amaya: Integrals have now a variable height._x000D_
_x000D_
VQ._x000D_
</t>
  </si>
  <si>
    <t>Tue, 30 Dec 1997 17:22:31 +0000</t>
  </si>
  <si>
    <t>9642da92b6f49953939e536ff5bacc0e413b96e4</t>
  </si>
  <si>
    <t>9642da92b</t>
  </si>
  <si>
    <t>b7c2ae16153b86a317c5a321085c3fab83710b7b</t>
  </si>
  <si>
    <t>b7c2ae161</t>
  </si>
  <si>
    <t>installation de concatps sous batch Cecile</t>
  </si>
  <si>
    <t>installation-de-concatps-sous-batch</t>
  </si>
  <si>
    <t>Tue, 30 Dec 1997 15:34:07 +0000</t>
  </si>
  <si>
    <t>f18007f89d4bef365721961309db70358e9df109</t>
  </si>
  <si>
    <t>f18007f89</t>
  </si>
  <si>
    <t>71fac993bb230ea3915a7a9fc6d13374589af229</t>
  </si>
  <si>
    <t>71fac993b</t>
  </si>
  <si>
    <t>Tue, 30 Dec 1997 15:31:28 +0000</t>
  </si>
  <si>
    <t>b9cf17e571ee3dbcd1fb218f9e8a902b7d5304ed</t>
  </si>
  <si>
    <t>b9cf17e57</t>
  </si>
  <si>
    <t>251f86cd723aa931323b7e7ae61420eed4f1c60f</t>
  </si>
  <si>
    <t>251f86cd7</t>
  </si>
  <si>
    <t>Fixing bug in TtaGiveBoxPosition. Irene</t>
  </si>
  <si>
    <t>Fixing-bug-in-TtaGiveBoxPosition</t>
  </si>
  <si>
    <t>Tue, 30 Dec 1997 10:38:57 +0000</t>
  </si>
  <si>
    <t>334541e9d7335de5eec6054bad402dc0f71dbd54</t>
  </si>
  <si>
    <t>334541e9d</t>
  </si>
  <si>
    <t>b3845e255c6f98ff9ff23bac0183fc225b9b25fb</t>
  </si>
  <si>
    <t>b3845e255</t>
  </si>
  <si>
    <t>Updated code to compile with Java, make proto, Daniel</t>
  </si>
  <si>
    <t>Updated-code-to-compile-with-Java-make-proto-Daniel</t>
  </si>
  <si>
    <t>Fri, 19 Dec 1997 20:26:11 +0000</t>
  </si>
  <si>
    <t>f81f1398e2bb7443881715ee3f4036c8ac0cdf5d</t>
  </si>
  <si>
    <t>f81f1398e</t>
  </si>
  <si>
    <t>0ef3f0a5b6e52fe36623e1124c8b2c356dfd57f5</t>
  </si>
  <si>
    <t>0ef3f0a5b</t>
  </si>
  <si>
    <t>Changing the title of Configure.html into a H2, to be consistent with other pages.</t>
  </si>
  <si>
    <t>Changing-the-title-of-Configure.html-into-a-H2-to-be-consistent-with-other-pages</t>
  </si>
  <si>
    <t>Fri, 19 Dec 1997 12:02:17 +0000</t>
  </si>
  <si>
    <t>f5b35fdd16351f3baf0223f17eb89327f9b4abeb</t>
  </si>
  <si>
    <t>f5b35fdd1</t>
  </si>
  <si>
    <t>76f8f6ffcc11d7864d8dc1e770e1c400d73b5b9f</t>
  </si>
  <si>
    <t>76f8f6ffc</t>
  </si>
  <si>
    <t>When elements are created or deleted in MathML expressions, placeholders are created and deleted accordingly.</t>
  </si>
  <si>
    <t>When-elements-are-created-or-deleted-in-MathML-expressions-placeholders</t>
  </si>
  <si>
    <t>Fri, 19 Dec 1997 10:53:45 +0000</t>
  </si>
  <si>
    <t>85049c0230f4f7819d83175bf701311c33c2d4a0</t>
  </si>
  <si>
    <t>85049c023</t>
  </si>
  <si>
    <t>23a45db73a98842878de0a5e23c9a52df9d3b847</t>
  </si>
  <si>
    <t>23a45db73</t>
  </si>
  <si>
    <t>Cursor for windoz. Ramzi.</t>
  </si>
  <si>
    <t>Cursor-for-windoz</t>
  </si>
  <si>
    <t>Thu, 18 Dec 1997 17:24:51 +0000</t>
  </si>
  <si>
    <t>7b87361b53880191516cd3dc70aca77b4df57ff9</t>
  </si>
  <si>
    <t>7b87361b5</t>
  </si>
  <si>
    <t>d6e71b4acceb2298388f47efef29939876ba3d9a</t>
  </si>
  <si>
    <t>d6e71b4ac</t>
  </si>
  <si>
    <t>C'etait une connerie. Ramzi.</t>
  </si>
  <si>
    <t>C-etait-une-connerie</t>
  </si>
  <si>
    <t>Thu, 18 Dec 1997 16:26:09 +0000</t>
  </si>
  <si>
    <t>709bf8a381a4637a0ed001cc1fa1fe4cf09d783f</t>
  </si>
  <si>
    <t>709bf8a38</t>
  </si>
  <si>
    <t>7154178c41b96c2ba0644345f7fb3be130ffc4b2</t>
  </si>
  <si>
    <t>7154178c4</t>
  </si>
  <si>
    <t>rea maps (Windoz) Ramzi</t>
  </si>
  <si>
    <t>rea-maps-Windoz</t>
  </si>
  <si>
    <t>Thu, 18 Dec 1997 16:20:52 +0000</t>
  </si>
  <si>
    <t>7b2c7465182ab646085a8c5ebe6dea7f462e624c</t>
  </si>
  <si>
    <t>7b2c74651</t>
  </si>
  <si>
    <t>871aa74c797ba43435e7656cedf2a40e7dbacdb7</t>
  </si>
  <si>
    <t>871aa74c7</t>
  </si>
  <si>
    <t>Area Maps (Windoz) Ramzi.</t>
  </si>
  <si>
    <t>Area-Maps-Windoz</t>
  </si>
  <si>
    <t>Thu, 18 Dec 1997 16:05:47 +0000</t>
  </si>
  <si>
    <t>7998f37d75c11529a3547747991e2c70b60f8102</t>
  </si>
  <si>
    <t>7998f37d7</t>
  </si>
  <si>
    <t>7615e51bedc5c630410a073ca1d74a70193d83c1</t>
  </si>
  <si>
    <t>7615e51be</t>
  </si>
  <si>
    <t>Thu, 18 Dec 1997 16:04:34 +0000</t>
  </si>
  <si>
    <t>1fe3904a590937fd9fb8c4845b81e9fe23909aca</t>
  </si>
  <si>
    <t>1fe3904a5</t>
  </si>
  <si>
    <t>fb27c4a6b06a79c82ed5e35050a6cbbfb6fa4239</t>
  </si>
  <si>
    <t>fb27c4a6b</t>
  </si>
  <si>
    <t>Checks buffer overflow in transformations stephane.</t>
  </si>
  <si>
    <t>Checks-buffer-overflow-in-transformations</t>
  </si>
  <si>
    <t>Thu, 18 Dec 1997 09:34:45 +0000</t>
  </si>
  <si>
    <t>ecd21ceb21784812648dacca66d7ad59c25d5eb9</t>
  </si>
  <si>
    <t>ecd21ceb2</t>
  </si>
  <si>
    <t>44861b289d186485056240ef42b40434ddf70cab</t>
  </si>
  <si>
    <t>44861b289</t>
  </si>
  <si>
    <t>When building the select menu : checking that elements have been deleted before stephane</t>
  </si>
  <si>
    <t>When-building-the-select-menu-checking-that-elements-have-been-deleted-before</t>
  </si>
  <si>
    <t>Wed, 17 Dec 1997 18:10:56 +0000</t>
  </si>
  <si>
    <t>8f9bd95b43694337c621804fb6e0b7be4d07ff67</t>
  </si>
  <si>
    <t>8f9bd95b4</t>
  </si>
  <si>
    <t>fb44b6ce92eaa1ce4afbf45cf16c67496c4c7b7c</t>
  </si>
  <si>
    <t>fb44b6ce9</t>
  </si>
  <si>
    <t>1 - The HTML parser now accepts HTML attributes associated with MathML     elements.  This allows a "style" attribute to be safely saved     and reloaded even if its is on a fraction, for instance.</t>
  </si>
  <si>
    <t>1-The-HTML-parser-now-accepts-HTML-attributes-associated-with-MathML</t>
  </si>
  <si>
    <t xml:space="preserve">2 - Bug fix: a "style" attribute can now be deleted using the_x000D_
    Attribute menu._x000D_
_x000D_
VQ._x000D_
</t>
  </si>
  <si>
    <t>Mon, 15 Dec 1997 14:31:58 +0000</t>
  </si>
  <si>
    <t>f3ad4f9743da50704ef4795a171fc9c7755c1c05</t>
  </si>
  <si>
    <t>f3ad4f974</t>
  </si>
  <si>
    <t>c8bb692305892fed4b07809d7ee433ed1a4450f3</t>
  </si>
  <si>
    <t>c8bb69230</t>
  </si>
  <si>
    <t>MathML transformations. Stephane.</t>
  </si>
  <si>
    <t>MathML-transformations</t>
  </si>
  <si>
    <t>Wed, 10 Dec 1997 15:24:43 +0000</t>
  </si>
  <si>
    <t>a262317977ec9d759a531b04cefbbebd9cbaca2e</t>
  </si>
  <si>
    <t>a26231797</t>
  </si>
  <si>
    <t>29fe749b903b5c31abf441b5baf7db687af04b56</t>
  </si>
  <si>
    <t>29fe749b9</t>
  </si>
  <si>
    <t>MathML support in Amaya: handle stretchy operator (at least horizontal arrows) with Thot symbols.</t>
  </si>
  <si>
    <t>MathML-support-in-Amaya-handle-stretchy-operator-at-least-horizontal</t>
  </si>
  <si>
    <t>Tue, 9 Dec 1997 18:15:48 +0000</t>
  </si>
  <si>
    <t>bd4528bfc106decfc5cdbb56842db063d474bf25</t>
  </si>
  <si>
    <t>bd4528bfc</t>
  </si>
  <si>
    <t>b3db9d14167b2a471b024ce59b62fbff5038fa9a</t>
  </si>
  <si>
    <t>b3db9d141</t>
  </si>
  <si>
    <t>JK: Solved a bug with redirections under win95</t>
  </si>
  <si>
    <t>JK-Solved-a-bug-with-redirections-under-win95</t>
  </si>
  <si>
    <t>Tue, 9 Dec 1997 14:50:12 +0000</t>
  </si>
  <si>
    <t>4ce8cb77f8d86766ec5185323013c70cff6eac2d</t>
  </si>
  <si>
    <t>4ce8cb77f</t>
  </si>
  <si>
    <t>b239e0f57535ee7342c3d6c9dfe3752b78b2af78</t>
  </si>
  <si>
    <t>b239e0f57</t>
  </si>
  <si>
    <t>Fix two bugs:  - sometimes the math palette was not displayed  - it was impossible to create the local file when the URL was http://xxx:800 Irene</t>
  </si>
  <si>
    <t>Fix-two-bugs</t>
  </si>
  <si>
    <t>Tue, 9 Dec 1997 10:30:07 +0000</t>
  </si>
  <si>
    <t>f716319d9e4c08016ef060aaabb84c3095e9736d</t>
  </si>
  <si>
    <t>f716319d9</t>
  </si>
  <si>
    <t>00996052db38ae26cf90541d43c49f5f1070329c</t>
  </si>
  <si>
    <t>00996052d</t>
  </si>
  <si>
    <t>Adding new structure transformations for MathML</t>
  </si>
  <si>
    <t>Adding-new-structure-transformations-for-MathML</t>
  </si>
  <si>
    <t>Fri, 5 Dec 1997 11:29:41 +0000</t>
  </si>
  <si>
    <t>5d8c7be618803f7a802983e8493f153fcb00c37f</t>
  </si>
  <si>
    <t>5d8c7be61</t>
  </si>
  <si>
    <t>18d25030739e9f665365c6cc5ec02b3a76c97793</t>
  </si>
  <si>
    <t>18d250307</t>
  </si>
  <si>
    <t>Bug fix:  when a menu contains too many keyboard equivalents, they where not all displayed in the menu.</t>
  </si>
  <si>
    <t>Bug-fix-when-a-menu-contains-too-many-keyboard-equivalents-they</t>
  </si>
  <si>
    <t>Fri, 5 Dec 1997 09:51:48 +0000</t>
  </si>
  <si>
    <t>56acc1751355ab2d0d2b34e70c85ca643fde3808</t>
  </si>
  <si>
    <t>56acc1751</t>
  </si>
  <si>
    <t>f487fdfb1ba6bd89e5a5b7681fba872a8258636e</t>
  </si>
  <si>
    <t>f487fdfb1</t>
  </si>
  <si>
    <t>Adding keyboard equivalent for &lt;HR&gt;</t>
  </si>
  <si>
    <t>Adding-keyboard-equivalent-for-HR</t>
  </si>
  <si>
    <t>Thu, 4 Dec 1997 16:59:38 +0000</t>
  </si>
  <si>
    <t>0b60ef238bc205f03b8ca6bff464eb3f1710849d</t>
  </si>
  <si>
    <t>0b60ef238</t>
  </si>
  <si>
    <t>6fef0e110e308857065abf6f67030b064dda6d8e</t>
  </si>
  <si>
    <t>6fef0e110</t>
  </si>
  <si>
    <t>Adding a Math submenu to the Types menu, with keyboard equivalents for all math constructs.</t>
  </si>
  <si>
    <t>Adding-a-Math-submenu-to-the-Types-menu-with-keyboard-equivalents</t>
  </si>
  <si>
    <t>Thu, 4 Dec 1997 16:27:41 +0000</t>
  </si>
  <si>
    <t>dba4d1e16fb21ba14109a5ddeddc6f94948295c5</t>
  </si>
  <si>
    <t>dba4d1e16</t>
  </si>
  <si>
    <t>fe97f47c8a9ad23af3b4632944e2697968179221</t>
  </si>
  <si>
    <t>fe97f47c8</t>
  </si>
  <si>
    <t>Updating documentation</t>
  </si>
  <si>
    <t>Thu, 4 Dec 1997 10:06:45 +0000</t>
  </si>
  <si>
    <t>d0f59cfd47e9731d7e1436c456009933605d20eb</t>
  </si>
  <si>
    <t>d0f59cfd4</t>
  </si>
  <si>
    <t>6bc6544a84c7d7e80aac68451c86da6281b3bb23</t>
  </si>
  <si>
    <t>6bc6544a8</t>
  </si>
  <si>
    <t>Bug fix: infinite loop when parsing a background CSS rule containing a position expressed as a percentage.</t>
  </si>
  <si>
    <t>Bug-fix-infinite-loop-when-parsing-a-background-CSS-rule-containing</t>
  </si>
  <si>
    <t>Wed, 3 Dec 1997 18:54:45 +0000</t>
  </si>
  <si>
    <t>e1d5092b0ee552456ab2946a45629726bb64798a</t>
  </si>
  <si>
    <t>e1d5092b0</t>
  </si>
  <si>
    <t>38f80e2db246eef4c36f1ff6a4f2497f5d505740</t>
  </si>
  <si>
    <t>38f80e2db</t>
  </si>
  <si>
    <t>Replacing entity dier by uml</t>
  </si>
  <si>
    <t>Replacing-entity-dier-by-uml</t>
  </si>
  <si>
    <t>Tue, 2 Dec 1997 17:08:23 +0000</t>
  </si>
  <si>
    <t>fc5f36177d23e06461465ee312a5ba221f939d6f</t>
  </si>
  <si>
    <t>fc5f36177</t>
  </si>
  <si>
    <t>134fbc5f207dd78e56b1bb10f69a1877dcc3db6e</t>
  </si>
  <si>
    <t>134fbc5f2</t>
  </si>
  <si>
    <t>JK: modifs to read proxy declarations in the thot.ini file</t>
  </si>
  <si>
    <t>JK-modifs-to-read-proxy-declarations-in-the-thot.ini-file</t>
  </si>
  <si>
    <t>Tue, 2 Dec 1997 16:03:37 +0000</t>
  </si>
  <si>
    <t>e9df041dc4c31b7ce65a611342ad0e7beb6b36f2</t>
  </si>
  <si>
    <t>e9df041dc</t>
  </si>
  <si>
    <t>4164be49b0ced2d3bc6e66912f79ec442dd3454b</t>
  </si>
  <si>
    <t>4164be49b</t>
  </si>
  <si>
    <t>Updated size info and title, Daniel.</t>
  </si>
  <si>
    <t>Updated-size-info-and-title-Daniel</t>
  </si>
  <si>
    <t>Fri, 28 Nov 1997 23:28:39 +0000</t>
  </si>
  <si>
    <t>0b458b399fcf56ae687df2dccccd7b4f6d1186bb</t>
  </si>
  <si>
    <t>0b458b399</t>
  </si>
  <si>
    <t>ee4776e9cbacda0677ac2e281732908d0ee7931e</t>
  </si>
  <si>
    <t>ee4776e9c</t>
  </si>
  <si>
    <t>Added pages for the Java API and Java distribution documentation, Daniel.</t>
  </si>
  <si>
    <t>Added-pages-for-the-Java-API-and-Java-distribution-documentation-Daniel</t>
  </si>
  <si>
    <t>Fri, 28 Nov 1997 22:49:17 +0000</t>
  </si>
  <si>
    <t>5be5de2b9136c02cfd07ebde15ccfc8ce3af78e5</t>
  </si>
  <si>
    <t>5be5de2b9</t>
  </si>
  <si>
    <t>f7b849f355b0dc24b7bf016319d94f3f93d8ab3a</t>
  </si>
  <si>
    <t>f7b849f35</t>
  </si>
  <si>
    <t>Fri, 28 Nov 1997 15:49:54 +0000</t>
  </si>
  <si>
    <t>97bc05b721bfb7fc9de9583ddcf5ee123b9e2ae0</t>
  </si>
  <si>
    <t>97bc05b72</t>
  </si>
  <si>
    <t>0e1b35dbc9341012d540fd3645a90119dda32a69</t>
  </si>
  <si>
    <t>0e1b35dbc</t>
  </si>
  <si>
    <t>Thu, 27 Nov 1997 17:21:53 +0000</t>
  </si>
  <si>
    <t>a8841f31d0dfe2f3004d43ebf220f6bf76b565e5</t>
  </si>
  <si>
    <t>a8841f31d</t>
  </si>
  <si>
    <t>cdc6f838bcc9b6b3fef461f8cd1dff389c8d75ab</t>
  </si>
  <si>
    <t>cdc6f838b</t>
  </si>
  <si>
    <t>Compilers (Windoz). Ramzi.</t>
  </si>
  <si>
    <t>Compilers-Windoz</t>
  </si>
  <si>
    <t>Thu, 27 Nov 1997 12:40:09 +0000</t>
  </si>
  <si>
    <t>48a3675317fc20642e6c4125495658a2eb4daffd</t>
  </si>
  <si>
    <t>48a367531</t>
  </si>
  <si>
    <t>3e5294363df0b5aa4f82fee9be119e3162358a67</t>
  </si>
  <si>
    <t>3e5294363</t>
  </si>
  <si>
    <t>Windoz: Clipping. Ramzi.</t>
  </si>
  <si>
    <t>Windoz-Clipping</t>
  </si>
  <si>
    <t>Thu, 27 Nov 1997 12:39:40 +0000</t>
  </si>
  <si>
    <t>c81444a6d03647193722507062105a98eec14d70</t>
  </si>
  <si>
    <t>c81444a6d</t>
  </si>
  <si>
    <t>1df8a898cc8ff5b4893b5812bef434210148d645</t>
  </si>
  <si>
    <t>1df8a898c</t>
  </si>
  <si>
    <t>Windoz. Clipping. Ramzi.</t>
  </si>
  <si>
    <t>Windoz.-Clipping</t>
  </si>
  <si>
    <t>Thu, 27 Nov 1997 12:39:02 +0000</t>
  </si>
  <si>
    <t>d7165b5370eb42f96a9d0c2340ae85011f449be4</t>
  </si>
  <si>
    <t>d7165b537</t>
  </si>
  <si>
    <t>4d9ce5847388919f695e4464813a37136ff60deb</t>
  </si>
  <si>
    <t>4d9ce5847</t>
  </si>
  <si>
    <t>Windoz: Compilers. Ramzi.</t>
  </si>
  <si>
    <t>Windoz-Compilers</t>
  </si>
  <si>
    <t>Thu, 27 Nov 1997 12:38:04 +0000</t>
  </si>
  <si>
    <t>144fc440eccc7c686e4374b0b472d0e1aa279ae0</t>
  </si>
  <si>
    <t>144fc440e</t>
  </si>
  <si>
    <t>4d8b1d83eb7653599881851ee38972bbe98bc38d</t>
  </si>
  <si>
    <t>4d8b1d83e</t>
  </si>
  <si>
    <t>Windoz: clipping. Ramzi.</t>
  </si>
  <si>
    <t>Windoz-clipping</t>
  </si>
  <si>
    <t>Thu, 27 Nov 1997 12:37:39 +0000</t>
  </si>
  <si>
    <t>c55c6c49ab0f41d1f883830345e927de1f99d100</t>
  </si>
  <si>
    <t>c55c6c49a</t>
  </si>
  <si>
    <t>71326ce31ec0e21b653bdc089280e042d5999bd7</t>
  </si>
  <si>
    <t>71326ce31</t>
  </si>
  <si>
    <t>Thu, 27 Nov 1997 12:37:03 +0000</t>
  </si>
  <si>
    <t>abaf23716dc2556c65bfd93e491cc36180552c7b</t>
  </si>
  <si>
    <t>abaf23716</t>
  </si>
  <si>
    <t>ae76d2f634ba132f4df56faa060b1925e83d4b8e</t>
  </si>
  <si>
    <t>ae76d2f63</t>
  </si>
  <si>
    <t>Windows: temp. files management. Ramzi.</t>
  </si>
  <si>
    <t>Windows-temp.-files-management</t>
  </si>
  <si>
    <t>Thu, 27 Nov 1997 12:36:21 +0000</t>
  </si>
  <si>
    <t>0e0c582c32c4ef5d9bd649c4fdfdcb6a372de97b</t>
  </si>
  <si>
    <t>0e0c582c3</t>
  </si>
  <si>
    <t>97a066eee919686b125d34645cff07074558f186</t>
  </si>
  <si>
    <t>97a066eee</t>
  </si>
  <si>
    <t>transformations automatiques gestion du deplacement du cuseur</t>
  </si>
  <si>
    <t>transformations-automatiques</t>
  </si>
  <si>
    <t>Mon, 24 Nov 1997 14:47:58 +0000</t>
  </si>
  <si>
    <t>024955156ad2d5ebeae3632e73ee02ead7ed93d4</t>
  </si>
  <si>
    <t>ed2c5ef32a0e290df46b96a99c5e6033e68525b2</t>
  </si>
  <si>
    <t>ed2c5ef32</t>
  </si>
  <si>
    <t>Fri, 21 Nov 1997 16:14:45 +0000</t>
  </si>
  <si>
    <t>79473422d125d07578c39a2b786710939f01e5eb</t>
  </si>
  <si>
    <t>79473422d</t>
  </si>
  <si>
    <t>e0fd7811b6791845042672420ae3b3770f501daa</t>
  </si>
  <si>
    <t>e0fd7811b</t>
  </si>
  <si>
    <t>Corrected bug in loading local css files. Irene</t>
  </si>
  <si>
    <t>Corrected-bug-in-loading-local-css-files.-Irene</t>
  </si>
  <si>
    <t>Fri, 21 Nov 1997 11:44:21 +0000</t>
  </si>
  <si>
    <t>9631a8e56339af6f65deeacbb0fb9769b3f25e37</t>
  </si>
  <si>
    <t>9631a8e56</t>
  </si>
  <si>
    <t>b2d0aeb268d5eac41e916d109f0eb6fce46467d0</t>
  </si>
  <si>
    <t>b2d0aeb26</t>
  </si>
  <si>
    <t>Cleaning windows related code. Ramzi.</t>
  </si>
  <si>
    <t>Cleaning-windows-related-code</t>
  </si>
  <si>
    <t>Wed, 19 Nov 1997 11:03:31 +0000</t>
  </si>
  <si>
    <t>4d4a83b02e445e278ae4d804c50c9c48b5538666</t>
  </si>
  <si>
    <t>4d4a83b02</t>
  </si>
  <si>
    <t>10a899a4a25eaba454588ba06e4e396a41070067</t>
  </si>
  <si>
    <t>10a899a4a</t>
  </si>
  <si>
    <t>Cleaning Windows related source code. Ramzi.</t>
  </si>
  <si>
    <t>Cleaning-Windows-related-source-code</t>
  </si>
  <si>
    <t>Wed, 19 Nov 1997 11:02:02 +0000</t>
  </si>
  <si>
    <t>a0d75f88593fffad08e36907e46878eabffc42c5</t>
  </si>
  <si>
    <t>a0d75f885</t>
  </si>
  <si>
    <t>a179d8f5e7def818308af181511cd5e5632aefa7</t>
  </si>
  <si>
    <t>a179d8f5e</t>
  </si>
  <si>
    <t>Cleaning windows related source code. Ramzi.</t>
  </si>
  <si>
    <t>Cleaning-windows-related-source-code</t>
  </si>
  <si>
    <t>Wed, 19 Nov 1997 11:01:26 +0000</t>
  </si>
  <si>
    <t>a6d68cfdded62ad175c9fe62ac6269900b747fcd</t>
  </si>
  <si>
    <t>a6d68cfdd</t>
  </si>
  <si>
    <t>b3718da61e7ab35326e6deb2152754a203f07c83</t>
  </si>
  <si>
    <t>b3718da61</t>
  </si>
  <si>
    <t>cleaning windows related code. Ramzi.</t>
  </si>
  <si>
    <t>cleaning-windows-related-code</t>
  </si>
  <si>
    <t>Wed, 19 Nov 1997 11:00:46 +0000</t>
  </si>
  <si>
    <t>a62bb4fc44f9c40e60ccc6da74a13baa7ded886d</t>
  </si>
  <si>
    <t>a62bb4fc4</t>
  </si>
  <si>
    <t>f749c91a00aa741eca316dc3b721fd4a9f2bbd38</t>
  </si>
  <si>
    <t>f749c91a0</t>
  </si>
  <si>
    <t>corrected Bdown.xpm Stephane</t>
  </si>
  <si>
    <t>corrected-Bdown.xpm</t>
  </si>
  <si>
    <t>Wed, 19 Nov 1997 10:43:08 +0000</t>
  </si>
  <si>
    <t>9e4a09cbe9a9e68f7060c45131aead95935d294d</t>
  </si>
  <si>
    <t>9e4a09cbe</t>
  </si>
  <si>
    <t>2471c329b9fdc92aed7a699d57f66dea257b7cdc</t>
  </si>
  <si>
    <t>2471c329b</t>
  </si>
  <si>
    <t>Corrected bug on save object. Irene</t>
  </si>
  <si>
    <t>Corrected-bug-on-save-object.-Irene</t>
  </si>
  <si>
    <t>Tue, 18 Nov 1997 10:56:33 +0000</t>
  </si>
  <si>
    <t>933208bcafda59693eed0c22e361d99c7cc954b5</t>
  </si>
  <si>
    <t>933208bca</t>
  </si>
  <si>
    <t>22dc25622faa2700b22dfca4b36bbc9f2c046ba1</t>
  </si>
  <si>
    <t>22dc25622</t>
  </si>
  <si>
    <t>Tue, 18 Nov 1997 10:49:25 +0000</t>
  </si>
  <si>
    <t>c093c0c50ad8d22bb87622c8766d22f5c0a15628</t>
  </si>
  <si>
    <t>c093c0c50</t>
  </si>
  <si>
    <t>ff749ba9be9e86b6c205d416d9f332442c7756a0</t>
  </si>
  <si>
    <t>ff749ba9b</t>
  </si>
  <si>
    <t>Tue, 18 Nov 1997 08:21:37 +0000</t>
  </si>
  <si>
    <t>23ca686847fbb1fc9933cb5f7400b378c662ce41</t>
  </si>
  <si>
    <t>23ca68684</t>
  </si>
  <si>
    <t>d52fd951bf8e29b12c24cf3202013c4eb6ac02aa</t>
  </si>
  <si>
    <t>d52fd951b</t>
  </si>
  <si>
    <t>Browsing local files (Windows). Ramzi.</t>
  </si>
  <si>
    <t>Browsing-local-files-Windows</t>
  </si>
  <si>
    <t>Mon, 17 Nov 1997 17:31:16 +0000</t>
  </si>
  <si>
    <t>85c8b6d71f2bb6f8c8b84ede15f3654642d9f08b</t>
  </si>
  <si>
    <t>85c8b6d71</t>
  </si>
  <si>
    <t>fc9aa5d886b8c0f51d47cac4af6b9e9a30511f4a</t>
  </si>
  <si>
    <t>fc9aa5d88</t>
  </si>
  <si>
    <t>JK: 1.1c new pages</t>
  </si>
  <si>
    <t>JK-1.1c-new-pages</t>
  </si>
  <si>
    <t>Mon, 17 Nov 1997 16:45:42 +0000</t>
  </si>
  <si>
    <t>db66694eb222b643c467a1f0749d20bdaac19509</t>
  </si>
  <si>
    <t>db66694eb</t>
  </si>
  <si>
    <t>e49ab39b7f999bd31a733069545082a9e3fb695b</t>
  </si>
  <si>
    <t>e49ab39b7</t>
  </si>
  <si>
    <t>Local files (Windoz). Ramzi.</t>
  </si>
  <si>
    <t>Local-files-Windoz</t>
  </si>
  <si>
    <t>Mon, 17 Nov 1997 13:22:06 +0000</t>
  </si>
  <si>
    <t>7e76e21e07e09f7b662b8911a9979461e87dce46</t>
  </si>
  <si>
    <t>7e76e21e0</t>
  </si>
  <si>
    <t>4ea82ceba05eaaf4010ce0ca70c66bcc82429b7c</t>
  </si>
  <si>
    <t>4ea82ceba</t>
  </si>
  <si>
    <t>Windoz (Toolbar). Ramzi.</t>
  </si>
  <si>
    <t>Windoz-Toolbar</t>
  </si>
  <si>
    <t>Mon, 17 Nov 1997 10:42:15 +0000</t>
  </si>
  <si>
    <t>7611da528932f6beab74c8d26aa79cf7aca66498</t>
  </si>
  <si>
    <t>7611da528</t>
  </si>
  <si>
    <t>b08ca2851601e2ac37c7aa33e6304f5eee19d6d8</t>
  </si>
  <si>
    <t>b08ca2851</t>
  </si>
  <si>
    <t>Updating Irene's modifications. Ramzi.</t>
  </si>
  <si>
    <t>Updating-Irene-s-modifications</t>
  </si>
  <si>
    <t>Mon, 17 Nov 1997 10:34:46 +0000</t>
  </si>
  <si>
    <t>befd13cde3a69cfe743e034d80c6f44c0e600675</t>
  </si>
  <si>
    <t>befd13cde</t>
  </si>
  <si>
    <t>e94615891a364c94ff30f0a5c4c400b772f9465b</t>
  </si>
  <si>
    <t>e94615891</t>
  </si>
  <si>
    <t>Mon, 17 Nov 1997 10:07:38 +0000</t>
  </si>
  <si>
    <t>b9e55b9c8f33ce09fb8974898f8a745cd851906a</t>
  </si>
  <si>
    <t>b9e55b9c8</t>
  </si>
  <si>
    <t>77bfb379a2cee76523f8d7bf63dec195d52dea92</t>
  </si>
  <si>
    <t>77bfb379a</t>
  </si>
  <si>
    <t>Mon, 17 Nov 1997 09:04:20 +0000</t>
  </si>
  <si>
    <t>7c545f1a110d040e135e5223a7e909c7fece1905</t>
  </si>
  <si>
    <t>7c545f1a1</t>
  </si>
  <si>
    <t>4b1820f9f2cfdfb1617c0244b2c6219132647fe1</t>
  </si>
  <si>
    <t>4b1820f9f</t>
  </si>
  <si>
    <t>2 corrected bugs: - initialization fo window's button - help windows Irene</t>
  </si>
  <si>
    <t>2-corrected-bugs</t>
  </si>
  <si>
    <t>Mon, 17 Nov 1997 08:20:32 +0000</t>
  </si>
  <si>
    <t>1af507f7f1498ac0efdb3c5e1b1583e0bb86be95</t>
  </si>
  <si>
    <t>1af507f7f</t>
  </si>
  <si>
    <t>472e7e1108a7fca6148e163a7eef93ce2227d235</t>
  </si>
  <si>
    <t>472e7e110</t>
  </si>
  <si>
    <t>JK: doc update for 1.1c</t>
  </si>
  <si>
    <t>JK-doc-update-for-1.1c</t>
  </si>
  <si>
    <t>Mon, 17 Nov 1997 08:13:11 +0000</t>
  </si>
  <si>
    <t>f6e0c792ec614b46a35c7aa77a435e8640af93b7</t>
  </si>
  <si>
    <t>f6e0c792e</t>
  </si>
  <si>
    <t>69350b0c0be4238e76c3bfb87656e76d3670adbf</t>
  </si>
  <si>
    <t>69350b0c0</t>
  </si>
  <si>
    <t>JK: Doc update for 1.1c</t>
  </si>
  <si>
    <t>Mon, 17 Nov 1997 08:07:00 +0000</t>
  </si>
  <si>
    <t>18a7f6aec8ae6be967517387ba9f03fad45d17c2</t>
  </si>
  <si>
    <t>18a7f6aec</t>
  </si>
  <si>
    <t>f18866f52fa195d6c51e93bf23afc63af42e18ac</t>
  </si>
  <si>
    <t>f18866f52</t>
  </si>
  <si>
    <t>Update configuration (release number + install) Corrected bug for plugins. Irene</t>
  </si>
  <si>
    <t>Update-configuration-release-number-install</t>
  </si>
  <si>
    <t>Fri, 14 Nov 1997 17:04:56 +0000</t>
  </si>
  <si>
    <t>8a3b5e79df43bcbf9eacb3c1fef1c6a8db4d98d3</t>
  </si>
  <si>
    <t>8a3b5e79d</t>
  </si>
  <si>
    <t>7999c62603a2e2039546eaf69995bd624292c918</t>
  </si>
  <si>
    <t>7999c6260</t>
  </si>
  <si>
    <t>Fri, 14 Nov 1997 16:49:00 +0000</t>
  </si>
  <si>
    <t>3ea1764e779671494b5a7372555ef9cde3b9673f</t>
  </si>
  <si>
    <t>3ea1764e7</t>
  </si>
  <si>
    <t>c9d89b53848022a672cd9d4393e8144d3bc30bbd</t>
  </si>
  <si>
    <t>c9d89b538</t>
  </si>
  <si>
    <t>Images (Win) Ramzi.</t>
  </si>
  <si>
    <t>Images-Win</t>
  </si>
  <si>
    <t>Fri, 14 Nov 1997 15:42:45 +0000</t>
  </si>
  <si>
    <t>f3f94fd5514262cdf69cbdb0e7c8214d97c71df0</t>
  </si>
  <si>
    <t>f3f94fd55</t>
  </si>
  <si>
    <t>4ef159e1d88cfff95e8f0bb0b396edb6654e4961</t>
  </si>
  <si>
    <t>4ef159e1d</t>
  </si>
  <si>
    <t>(Buttons &amp; toolbar) Windoz. Ramzi.</t>
  </si>
  <si>
    <t>Buttons-toolbar-Windoz</t>
  </si>
  <si>
    <t>Fri, 14 Nov 1997 15:41:10 +0000</t>
  </si>
  <si>
    <t>a50e86e81cde997ec6268a5f21f62ef4527f45fc</t>
  </si>
  <si>
    <t>a50e86e81</t>
  </si>
  <si>
    <t>64dd1830e53554929d8d6f35edb90da1949e979d</t>
  </si>
  <si>
    <t>64dd1830e</t>
  </si>
  <si>
    <t>Fri, 14 Nov 1997 13:26:14 +0000</t>
  </si>
  <si>
    <t>2c21c8e06450402b084162e3bb4d1bb9fd2543e5</t>
  </si>
  <si>
    <t>2c21c8e06</t>
  </si>
  <si>
    <t>fde1fbdd2e9c2953cddde4ee8aa831b203b17517</t>
  </si>
  <si>
    <t>fde1fbdd2</t>
  </si>
  <si>
    <t>Fri, 14 Nov 1997 13:23:51 +0000</t>
  </si>
  <si>
    <t>577a8937657c0a57cde7a7404c66c1d0482bf055</t>
  </si>
  <si>
    <t>577a89376</t>
  </si>
  <si>
    <t>Added some support needed for the Buttons from Java. Corrected a few problems when compiling Amaya-Java, Daniel.</t>
  </si>
  <si>
    <t>Added-some-support-needed-for-the-Buttons-from-Java.-Corrected</t>
  </si>
  <si>
    <t>Fri, 14 Nov 1997 00:51:20 +0000</t>
  </si>
  <si>
    <t>081ccf1c6d1ff40edfbb47a718e2c6402ce1a434</t>
  </si>
  <si>
    <t>081ccf1c6</t>
  </si>
  <si>
    <t>eaf030a768a25429dc540566503fa53e7cc5648f</t>
  </si>
  <si>
    <t>eaf030a76</t>
  </si>
  <si>
    <t>JK: Quelques changements dans la gestion du stop (suite Makebook)     N.B. non testes sur Windows</t>
  </si>
  <si>
    <t>JK-Quelques-changements-dans-la-gestion-du-stop-suite-Makebook</t>
  </si>
  <si>
    <t>Thu, 13 Nov 1997 23:53:03 +0000</t>
  </si>
  <si>
    <t>9f49b842fe352e711bd1bdc5b18c7847579507a0</t>
  </si>
  <si>
    <t>9f49b842f</t>
  </si>
  <si>
    <t>849fd4f630432da4f9f173f2154121b68d936d42</t>
  </si>
  <si>
    <t>849fd4f63</t>
  </si>
  <si>
    <t>Thu, 13 Nov 1997 17:21:55 +0000</t>
  </si>
  <si>
    <t>a3f02c8bb9855f05e0ee34f232f63423437a7f2c</t>
  </si>
  <si>
    <t>a3f02c8bb</t>
  </si>
  <si>
    <t>5ebe4c613a293f60cff0c5b25b97dd0cd81068da</t>
  </si>
  <si>
    <t>5ebe4c613</t>
  </si>
  <si>
    <t>Improving MakeBook. Irene</t>
  </si>
  <si>
    <t>Improving-MakeBook.-Irene</t>
  </si>
  <si>
    <t>Thu, 13 Nov 1997 16:48:14 +0000</t>
  </si>
  <si>
    <t>b7b9f168eeb80053f0a1df8fdd9634d9fc11ff3d</t>
  </si>
  <si>
    <t>b7b9f168e</t>
  </si>
  <si>
    <t>83c2954ef93e80b3398a8d50e6cc526536384000</t>
  </si>
  <si>
    <t>83c2954ef</t>
  </si>
  <si>
    <t>JK: Windows95: Added missing initialization for the MakeBook flag</t>
  </si>
  <si>
    <t>JK-Windows95-Added-missing-initialization-for-the-MakeBook-flag</t>
  </si>
  <si>
    <t>Wed, 12 Nov 1997 16:38:41 +0000</t>
  </si>
  <si>
    <t>b3020508d87ae3ebf11a420612fa8669e7007a25</t>
  </si>
  <si>
    <t>b3020508d</t>
  </si>
  <si>
    <t>0e8d17e84cb16ccf4c0af62838e258ab5fd04120</t>
  </si>
  <si>
    <t>0e8d17e84</t>
  </si>
  <si>
    <t>Wed, 12 Nov 1997 15:58:27 +0000</t>
  </si>
  <si>
    <t>7a6ca180044a61c066057ab4c17a1508d84c9fba</t>
  </si>
  <si>
    <t>7a6ca1800</t>
  </si>
  <si>
    <t>17eafc523a4a503242a442e67f351654846b7d1b</t>
  </si>
  <si>
    <t>17eafc523</t>
  </si>
  <si>
    <t>JK: Windows 95. bug fixes for authentication problem: query.c                 tmp fix for having a demo MakeBook (sync): query.c,                 libwww.h, HTMLbook.c</t>
  </si>
  <si>
    <t>JK-Windows-95.-bug-fixes-for-authentication-problem-query.c</t>
  </si>
  <si>
    <t>Wed, 12 Nov 1997 13:45:43 +0000</t>
  </si>
  <si>
    <t>93f34461d3a008e6f35d216762fb9c2f4a64be53</t>
  </si>
  <si>
    <t>93f34461d</t>
  </si>
  <si>
    <t>3c93a56d620af9bebfde98e582546aed1d0801c5</t>
  </si>
  <si>
    <t>3c93a56d6</t>
  </si>
  <si>
    <t>Come back with suggested transformation of DONE button into CANCEL button in attribute forms. Irene</t>
  </si>
  <si>
    <t>Come-back-with-suggested-transformation-of-DONE-button-into-CANCEL-button</t>
  </si>
  <si>
    <t>Wed, 12 Nov 1997 08:57:29 +0000</t>
  </si>
  <si>
    <t>ce29e1af66f85d0b8fb341bda0ed7118fc30c2d9</t>
  </si>
  <si>
    <t>ce29e1af6</t>
  </si>
  <si>
    <t>ca2feca60b66a01d1ad958bc9a5db48e8040e72d</t>
  </si>
  <si>
    <t>ca2feca60</t>
  </si>
  <si>
    <t>Add .html or .htm suffix when a document is created and don't try to create a link when there is no selection. Irene</t>
  </si>
  <si>
    <t>Add-.html-or-.htm-suffix-when-a-document-is-created-and</t>
  </si>
  <si>
    <t>Fri, 7 Nov 1997 16:12:27 +0000</t>
  </si>
  <si>
    <t>f07daa263ef6d4aa03b8a9a9808e749b25a732d2</t>
  </si>
  <si>
    <t>f07daa263</t>
  </si>
  <si>
    <t>cb6d9caedee91c8e58947886dfd1f1e08d6927f4</t>
  </si>
  <si>
    <t>cb6d9caed</t>
  </si>
  <si>
    <t>Fri, 7 Nov 1997 11:52:15 +0000</t>
  </si>
  <si>
    <t>3ddf6e5aaa1e7c145a504dc15b92eaa579384a04</t>
  </si>
  <si>
    <t>3ddf6e5aa</t>
  </si>
  <si>
    <t>8fd248a231f607624e77fa2a8ce5d2358c69ff59</t>
  </si>
  <si>
    <t>8fd248a23</t>
  </si>
  <si>
    <t>Fri, 7 Nov 1997 11:51:35 +0000</t>
  </si>
  <si>
    <t>e9cdd30827ac18afdd01214c1dc91710bc3da3fb</t>
  </si>
  <si>
    <t>e9cdd3082</t>
  </si>
  <si>
    <t>ad557b164017aa950c6b27aa41cd30a4a8988c8f</t>
  </si>
  <si>
    <t>ad557b164</t>
  </si>
  <si>
    <t>Improving relative local links on Windows version. Irene</t>
  </si>
  <si>
    <t>Improving-relative-local-links-on-Windows-version.-Irene</t>
  </si>
  <si>
    <t>Wed, 5 Nov 1997 17:27:12 +0000</t>
  </si>
  <si>
    <t>b7233c91f0725e70fcc1cbdd752c766971a62c44</t>
  </si>
  <si>
    <t>b7233c91f</t>
  </si>
  <si>
    <t>0de91ab0760ffb2dd0b414f351b97c19ef2cddc9</t>
  </si>
  <si>
    <t>0de91ab07</t>
  </si>
  <si>
    <t>Pictures. Ramzi</t>
  </si>
  <si>
    <t>Pictures</t>
  </si>
  <si>
    <t>Wed, 5 Nov 1997 14:26:38 +0000</t>
  </si>
  <si>
    <t>73b72df8ea18b95f55aa0f07f45642931d380a1c</t>
  </si>
  <si>
    <t>73b72df8e</t>
  </si>
  <si>
    <t>7531e74df6618a7685a262fca08426f510952dbe</t>
  </si>
  <si>
    <t>7531e74df</t>
  </si>
  <si>
    <t>Wed, 5 Nov 1997 14:24:53 +0000</t>
  </si>
  <si>
    <t>c865afe8aac4f2ad09b59201e3522527258c33f8</t>
  </si>
  <si>
    <t>c865afe8a</t>
  </si>
  <si>
    <t>7bf4af6ca59f13e986649fa0a2f24b250dcfb2cd</t>
  </si>
  <si>
    <t>7bf4af6ca</t>
  </si>
  <si>
    <t>2 corrected bugs: - file name when saving in ASCII format - hotzones Irene`</t>
  </si>
  <si>
    <t>Tue, 4 Nov 1997 17:37:51 +0000</t>
  </si>
  <si>
    <t>0770a52e46aa86e01deb7a288114d8e83d3529ae</t>
  </si>
  <si>
    <t>0770a52e4</t>
  </si>
  <si>
    <t>4cdb551fe0c87674ac9fd2c90d5dc263a6c32f43</t>
  </si>
  <si>
    <t>4cdb551fe</t>
  </si>
  <si>
    <t>Restore the clipping on option and radio items. Irene</t>
  </si>
  <si>
    <t>Restore-the-clipping-on-option-and-radio-items.-Irene</t>
  </si>
  <si>
    <t>Tue, 4 Nov 1997 14:16:49 +0000</t>
  </si>
  <si>
    <t>4742f1f1a4765278a65a494bad0de34a8de91e3e</t>
  </si>
  <si>
    <t>4742f1f1a</t>
  </si>
  <si>
    <t>e93d206a74687d7ed1841ed9a1f2834fc353dd56</t>
  </si>
  <si>
    <t>e93d206a7</t>
  </si>
  <si>
    <t>Mon, 3 Nov 1997 09:56:43 +0000</t>
  </si>
  <si>
    <t>b5067bec9290fae2d2dc116ad786a1373fd68e11</t>
  </si>
  <si>
    <t>b5067bec9</t>
  </si>
  <si>
    <t>2aff35ab0fc97dbb7c94868729f6efac9843776b</t>
  </si>
  <si>
    <t>2aff35ab0</t>
  </si>
  <si>
    <t>Improving background CSS rule. Irene</t>
  </si>
  <si>
    <t>Improving-background-CSS-rule.-Irene</t>
  </si>
  <si>
    <t>Mon, 3 Nov 1997 09:33:24 +0000</t>
  </si>
  <si>
    <t>00c966e0897454c6d824d24f1d1b9f9cdd6ea713</t>
  </si>
  <si>
    <t>00c966e08</t>
  </si>
  <si>
    <t>bc8ea7ed237c728a7912954630a412b8bfeef6da</t>
  </si>
  <si>
    <t>bc8ea7ed2</t>
  </si>
  <si>
    <t>Improved support for ILU and Java, Daniel.</t>
  </si>
  <si>
    <t>Improved-support-for-ILU-and-Java-Daniel</t>
  </si>
  <si>
    <t>Sun, 2 Nov 1997 03:11:19 +0000</t>
  </si>
  <si>
    <t>a1d9025b2990536aacb119ba3293b7360b99b2bf</t>
  </si>
  <si>
    <t>a1d9025b2</t>
  </si>
  <si>
    <t>fb6c197eecabf25cab53447e5faf0079ed7078a8</t>
  </si>
  <si>
    <t>fb6c197ee</t>
  </si>
  <si>
    <t>Add the temporary file name in the error messages displayed by the HTML parser.</t>
  </si>
  <si>
    <t>Add-the-temporary-file-name-in-the-error-messages-displayed-by-the</t>
  </si>
  <si>
    <t>Sat, 1 Nov 1997 10:14:03 +0000</t>
  </si>
  <si>
    <t>150b7374a0f6e2fe69ed8dbfb8fd7b900e0704a6</t>
  </si>
  <si>
    <t>150b7374a</t>
  </si>
  <si>
    <t>407c3b2066ce06f5166ec0d3236a8f4d5749a71e</t>
  </si>
  <si>
    <t>407c3b206</t>
  </si>
  <si>
    <t>Cleaning windoz code. Ramzi.</t>
  </si>
  <si>
    <t>Cleaning-windoz-code</t>
  </si>
  <si>
    <t>Thu, 30 Oct 1997 17:25:34 +0000</t>
  </si>
  <si>
    <t>e23b31b23f56e682dd03f1d4918bd6f42fdbf3be</t>
  </si>
  <si>
    <t>e23b31b23</t>
  </si>
  <si>
    <t>b9cb7a15e75e85e6892c5b4b93f420ea2dd8c442</t>
  </si>
  <si>
    <t>b9cb7a15e</t>
  </si>
  <si>
    <t>Formularies for win nt/95. Ramzi.</t>
  </si>
  <si>
    <t>Formularies-for-win-nt-95</t>
  </si>
  <si>
    <t>Thu, 30 Oct 1997 17:23:18 +0000</t>
  </si>
  <si>
    <t>c6d722864c5ca6bb0100bc28958a1b984039daf5</t>
  </si>
  <si>
    <t>c6d722864</t>
  </si>
  <si>
    <t>fc052a3548e9122b969e11ad2e5e499eec9df452</t>
  </si>
  <si>
    <t>fc052a354</t>
  </si>
  <si>
    <t>bg images for win nt/95. Ramzi.</t>
  </si>
  <si>
    <t>bg-images-for-win-nt-95</t>
  </si>
  <si>
    <t>Thu, 30 Oct 1997 13:38:11 +0000</t>
  </si>
  <si>
    <t>a20ce0939ff6fafced55c3f6b176f76201a6cab8</t>
  </si>
  <si>
    <t>a20ce0939</t>
  </si>
  <si>
    <t>beb572fab92d1f59441cae2363394f8ed1d61211</t>
  </si>
  <si>
    <t>beb572fab</t>
  </si>
  <si>
    <t>BG Images for WINNT. Ramzi.</t>
  </si>
  <si>
    <t>BG-Images-for-WINNT</t>
  </si>
  <si>
    <t>Wed, 29 Oct 1997 17:12:43 +0000</t>
  </si>
  <si>
    <t>40d8352b1f1ed919e8a65c20dd09a786ecf888f9</t>
  </si>
  <si>
    <t>40d8352b1</t>
  </si>
  <si>
    <t>00c0ef389778ca9d7241ca79c34aeb7f0900f8a7</t>
  </si>
  <si>
    <t>00c0ef389</t>
  </si>
  <si>
    <t>Windoz version. Ramzi.</t>
  </si>
  <si>
    <t>Windoz-version</t>
  </si>
  <si>
    <t>Wed, 29 Oct 1997 10:00:03 +0000</t>
  </si>
  <si>
    <t>85c19090a1f9f52a933b3f9fb6508d53afe0d35d</t>
  </si>
  <si>
    <t>85c19090a</t>
  </si>
  <si>
    <t>7c323680da333e14e11110e72c0652ee7b65e72f</t>
  </si>
  <si>
    <t>7c323680d</t>
  </si>
  <si>
    <t>Change on Java documentation, and performances tests on kaffe, Daniel.</t>
  </si>
  <si>
    <t>Change-on-Java-documentation-and-performances-tests-on-kaffe-Daniel</t>
  </si>
  <si>
    <t>Wed, 29 Oct 1997 02:19:27 +0000</t>
  </si>
  <si>
    <t>67c8e25d4e5afe8644bd1c506bcd14d22622da4e</t>
  </si>
  <si>
    <t>67c8e25d4</t>
  </si>
  <si>
    <t>0b529d40996caf8287684e15f78e1a113fdf3ca3</t>
  </si>
  <si>
    <t>0b529d409</t>
  </si>
  <si>
    <t>Bug corrected in table display. Irene</t>
  </si>
  <si>
    <t>Bug-corrected-in-table-display.-Irene</t>
  </si>
  <si>
    <t>Mon, 27 Oct 1997 17:41:19 +0000</t>
  </si>
  <si>
    <t>f52d830bf3a14858bdbe17840c1ea46dc5674c24</t>
  </si>
  <si>
    <t>f52d830bf</t>
  </si>
  <si>
    <t>b9f19f1ed6bce3775de3e8adb45ab94407731ed5</t>
  </si>
  <si>
    <t>b9f19f1ed</t>
  </si>
  <si>
    <t>Changing the Copyright URL. Irene</t>
  </si>
  <si>
    <t>Changing-the-Copyright-URL.-Irene</t>
  </si>
  <si>
    <t>Fri, 24 Oct 1997 13:00:04 +0000</t>
  </si>
  <si>
    <t>f9d605f850689a57d4c792052a0d041f377da73e</t>
  </si>
  <si>
    <t>f9d605f85</t>
  </si>
  <si>
    <t>24211aee2f4b1634ed5db1ef919a3996631d7cbe</t>
  </si>
  <si>
    <t>24211aee2</t>
  </si>
  <si>
    <t>Bug correction for RS6000 platform. Irene</t>
  </si>
  <si>
    <t>Bug-correction-for-RS6000-platform.-Irene</t>
  </si>
  <si>
    <t>Fri, 24 Oct 1997 07:28:27 +0000</t>
  </si>
  <si>
    <t>58ba2233cf598df265d543cb8c586bfa18dca4fa</t>
  </si>
  <si>
    <t>58ba2233c</t>
  </si>
  <si>
    <t>854950c0aad37d2f47d057b0a9567d77e8b4d61f</t>
  </si>
  <si>
    <t>854950c0a</t>
  </si>
  <si>
    <t>JK: Some corrections for windows.</t>
  </si>
  <si>
    <t>JK-Some-corrections-for-windows</t>
  </si>
  <si>
    <t>Thu, 23 Oct 1997 15:57:40 +0000</t>
  </si>
  <si>
    <t>35b6c49305783be6290a46b9c00a52c626dfe0ea</t>
  </si>
  <si>
    <t>35b6c4930</t>
  </si>
  <si>
    <t>8bcd09ffe9d736b7a0e76c8a9dc288edef01c40d</t>
  </si>
  <si>
    <t>8bcd09ffe</t>
  </si>
  <si>
    <t>Update SRC attributes. Irene</t>
  </si>
  <si>
    <t>Update-SRC-attributes.-Irene</t>
  </si>
  <si>
    <t>Thu, 23 Oct 1997 14:11:51 +0000</t>
  </si>
  <si>
    <t>fef95a49c6d512090294a63782edce08050908ef</t>
  </si>
  <si>
    <t>fef95a49c</t>
  </si>
  <si>
    <t>9d624caf809ed68d8f15178a0ff4e79c90c3da0a</t>
  </si>
  <si>
    <t>9d624caf8</t>
  </si>
  <si>
    <t>Thu, 23 Oct 1997 13:50:00 +0000</t>
  </si>
  <si>
    <t>6e54633d64f1e28ba6cb204bc6ee8cd957014947</t>
  </si>
  <si>
    <t>6e54633d6</t>
  </si>
  <si>
    <t>819c6f6d5e5983d59a5ccd67eef0cf69a37b172c</t>
  </si>
  <si>
    <t>819c6f6d5</t>
  </si>
  <si>
    <t>Wed, 22 Oct 1997 14:31:16 +0000</t>
  </si>
  <si>
    <t>6c4614e196f75b6c438a0328d88477e8422cde3f</t>
  </si>
  <si>
    <t>6c4614e19</t>
  </si>
  <si>
    <t>1a80041bbcbde00ef2fb9d86b6d00d9210901d87</t>
  </si>
  <si>
    <t>1a80041bb</t>
  </si>
  <si>
    <t>Wed, 22 Oct 1997 12:26:06 +0000</t>
  </si>
  <si>
    <t>30498ef1df7aa96aa36cc59dc11b1edd901b8ef5</t>
  </si>
  <si>
    <t>30498ef1d</t>
  </si>
  <si>
    <t>4ab6acfbe9fe2a7ff1eede3882daead6ff29edec</t>
  </si>
  <si>
    <t>4ab6acfbe</t>
  </si>
  <si>
    <t>Tue, 21 Oct 1997 06:40:23 +0000</t>
  </si>
  <si>
    <t>358d0176c8c6a3db68a0452fa488dbd753e61731</t>
  </si>
  <si>
    <t>358d0176c</t>
  </si>
  <si>
    <t>2dca282f3fd812413f02c516b89bf892c5d84a2c</t>
  </si>
  <si>
    <t>2dca282f3</t>
  </si>
  <si>
    <t>Mon, 20 Oct 1997 16:17:54 +0000</t>
  </si>
  <si>
    <t>2a002d9c2fec43c4af6dbe7f18963255c7261745</t>
  </si>
  <si>
    <t>2a002d9c2</t>
  </si>
  <si>
    <t>6c338941955e5f1933e7aab085b11f5a8f33c87b</t>
  </si>
  <si>
    <t>6c3389419</t>
  </si>
  <si>
    <t>Mon, 20 Oct 1997 15:35:20 +0000</t>
  </si>
  <si>
    <t>9a5885d9313d3872b6799006b52b75de801b6367</t>
  </si>
  <si>
    <t>9a5885d93</t>
  </si>
  <si>
    <t>b8d0d4f9ecc6e008091b166840247afe81de8d31</t>
  </si>
  <si>
    <t>b8d0d4f9e</t>
  </si>
  <si>
    <t>Mon, 20 Oct 1997 14:43:58 +0000</t>
  </si>
  <si>
    <t>56355904422cece97f2428f1c64d7ee602aacef2</t>
  </si>
  <si>
    <t>80a1b3cef69e8e927285d4ed153ca7d37c5109ea</t>
  </si>
  <si>
    <t>80a1b3cef</t>
  </si>
  <si>
    <t>Mon, 20 Oct 1997 14:19:15 +0000</t>
  </si>
  <si>
    <t>63d21c960bdd14aee06fd3cb098bb304e7f75667</t>
  </si>
  <si>
    <t>63d21c960</t>
  </si>
  <si>
    <t>5282a028a311572d56dce6c1b9aa239a14e832f1</t>
  </si>
  <si>
    <t>5282a028a</t>
  </si>
  <si>
    <t>Mon, 20 Oct 1997 13:33:34 +0000</t>
  </si>
  <si>
    <t>667a9ef5305aa42a5aea0e456ea630f7f18e0513</t>
  </si>
  <si>
    <t>667a9ef53</t>
  </si>
  <si>
    <t>bb0e7d05a52f554710a2935b55b0407decd2c941</t>
  </si>
  <si>
    <t>bb0e7d05a</t>
  </si>
  <si>
    <t>Mon, 20 Oct 1997 13:21:36 +0000</t>
  </si>
  <si>
    <t>0755df03a02a6fb47b5091513a91d1c5d9faa168</t>
  </si>
  <si>
    <t>0755df03a</t>
  </si>
  <si>
    <t>b2a6ae21d37f9a2bee5e866ecb8c321316623cf3</t>
  </si>
  <si>
    <t>b2a6ae21d</t>
  </si>
  <si>
    <t>Mon, 20 Oct 1997 12:55:26 +0000</t>
  </si>
  <si>
    <t>d6b21806a028d570862ba0e9b822c31680b3fa5a</t>
  </si>
  <si>
    <t>d6b21806a</t>
  </si>
  <si>
    <t>f2d0b4c5e6dffb8c3cc2418aa77942b6531f8abb</t>
  </si>
  <si>
    <t>f2d0b4c5e</t>
  </si>
  <si>
    <t>Mon, 20 Oct 1997 12:23:06 +0000</t>
  </si>
  <si>
    <t>c28b47d10fdcaf1113f3a85ba95abc2a1f50a252</t>
  </si>
  <si>
    <t>c28b47d10</t>
  </si>
  <si>
    <t>d51bd30c31829e9922a2fc36c26031c30f6597db</t>
  </si>
  <si>
    <t>d51bd30c3</t>
  </si>
  <si>
    <t>Mon, 20 Oct 1997 11:53:17 +0000</t>
  </si>
  <si>
    <t>aabdba20410474d36f00a98ca01077c85cede0fa</t>
  </si>
  <si>
    <t>aabdba204</t>
  </si>
  <si>
    <t>5496aca4ee395ab1e348fc6d42a357eff00bd224</t>
  </si>
  <si>
    <t>5496aca4e</t>
  </si>
  <si>
    <t>JK: Windows: had forgotten to remove the comments from the call to free a request context</t>
  </si>
  <si>
    <t>JK-Windows-had-forgotten-to-remove-the-comments-from-the-call-to-free-a-request-context</t>
  </si>
  <si>
    <t>Mon, 20 Oct 1997 11:01:35 +0000</t>
  </si>
  <si>
    <t>13827138699506a42364fd31b483b9972ac6b5e0</t>
  </si>
  <si>
    <t>d8f3673c142d166bc68472bc9e64db2c8ab4e4b2</t>
  </si>
  <si>
    <t>d8f3673c1</t>
  </si>
  <si>
    <t>JK: Windows: added some corrections for PUT and MakeBook</t>
  </si>
  <si>
    <t>JK-Windows-added-some-corrections-for-PUT-and-MakeBook</t>
  </si>
  <si>
    <t>Mon, 20 Oct 1997 10:21:27 +0000</t>
  </si>
  <si>
    <t>137280178c9c848078f322c163d007766dbd7f4d</t>
  </si>
  <si>
    <t>6de5dd8790bdde67f0e94dc274b66ba84c39afdf</t>
  </si>
  <si>
    <t>6de5dd879</t>
  </si>
  <si>
    <t>Mon, 20 Oct 1997 09:56:15 +0000</t>
  </si>
  <si>
    <t>778969470a152db4e4770a7236cdf26acc9d6020</t>
  </si>
  <si>
    <t>bd8da49ad78a258d560627f74124b36ab75734c3</t>
  </si>
  <si>
    <t>bd8da49ad</t>
  </si>
  <si>
    <t>Mon, 20 Oct 1997 09:08:32 +0000</t>
  </si>
  <si>
    <t>973ff1127fd4441fb4e3de5a849a21ff21ce1871</t>
  </si>
  <si>
    <t>973ff1127</t>
  </si>
  <si>
    <t>f8757b01a3c3530cdfc798f38ca4aaedc1130101</t>
  </si>
  <si>
    <t>f8757b01a</t>
  </si>
  <si>
    <t>Mon, 20 Oct 1997 09:07:03 +0000</t>
  </si>
  <si>
    <t>01c7842244bdd9f5d8299b4411d031f1b44a0192</t>
  </si>
  <si>
    <t>01c784224</t>
  </si>
  <si>
    <t>8034a275e6f32f0ad669fed171b2c338d578e207</t>
  </si>
  <si>
    <t>8034a275e</t>
  </si>
  <si>
    <t>JK: Fixed a wrong msg status</t>
  </si>
  <si>
    <t>JK-Fixed-a-wrong-msg-status</t>
  </si>
  <si>
    <t>Mon, 20 Oct 1997 08:24:46 +0000</t>
  </si>
  <si>
    <t>d3ef4bbf81995592b77682146e16f7fa38fe5533</t>
  </si>
  <si>
    <t>d3ef4bbf8</t>
  </si>
  <si>
    <t>2fe01b5610a5f062e034b5b1e98f062e93490b30</t>
  </si>
  <si>
    <t>2fe01b561</t>
  </si>
  <si>
    <t>Disribution Thot 2.1e stephane.</t>
  </si>
  <si>
    <t>Disribution-Thot-2.1e</t>
  </si>
  <si>
    <t>Sun, 19 Oct 1997 14:15:58 +0000</t>
  </si>
  <si>
    <t>b8506f409554f05bf02678a6636a598747ee5d8e</t>
  </si>
  <si>
    <t>b8506f409</t>
  </si>
  <si>
    <t>2b0443d3bc457dc0a4069fc410614770055a6134</t>
  </si>
  <si>
    <t>2b0443d3b</t>
  </si>
  <si>
    <t>Handling percentage values for the width attribute on IMG.</t>
  </si>
  <si>
    <t>Handling-percentage-values-for-the-width-attribute-on-IMG</t>
  </si>
  <si>
    <t>Sat, 18 Oct 1997 10:42:40 +0000</t>
  </si>
  <si>
    <t>779311abd10fabc84db408c4926384bbadc40dda</t>
  </si>
  <si>
    <t>779311abd</t>
  </si>
  <si>
    <t>cdabc1ffad07a72a480ae158f34d1ab1493aa9f4</t>
  </si>
  <si>
    <t>cdabc1ffa</t>
  </si>
  <si>
    <t>Fri, 17 Oct 1997 16:26:10 +0000</t>
  </si>
  <si>
    <t>cae58549fa122eeb479a33f85997c396d5695777</t>
  </si>
  <si>
    <t>cae58549f</t>
  </si>
  <si>
    <t>ac203e69fa4dd07ea41ee0f21a8e1f14b7835b59</t>
  </si>
  <si>
    <t>ac203e69f</t>
  </si>
  <si>
    <t>Improving form editing and make plugins optional. Irene</t>
  </si>
  <si>
    <t>Improving-form-editing-and-make-plugins-optional</t>
  </si>
  <si>
    <t>Fri, 17 Oct 1997 08:32:05 +0000</t>
  </si>
  <si>
    <t>98c0efa936eb88e7122020c36acf76e0fe4ec827</t>
  </si>
  <si>
    <t>98c0efa93</t>
  </si>
  <si>
    <t>ed4bfb72cf6b00a79791ec68f4645e1510838dd4</t>
  </si>
  <si>
    <t>ed4bfb72c</t>
  </si>
  <si>
    <t>Nabil: Corrects the image size bug that was returning a null pointer</t>
  </si>
  <si>
    <t>Nabil-Corrects-the-image-size-bug-that-was-returning-a-null-pointer</t>
  </si>
  <si>
    <t>Fri, 17 Oct 1997 07:18:25 +0000</t>
  </si>
  <si>
    <t>0f39d185b1a5e025d81ea7f2fae92458dadd5873</t>
  </si>
  <si>
    <t>0f39d185b</t>
  </si>
  <si>
    <t>b0d9d7955a2b00b68deaaec91a98fb8ae939b74a</t>
  </si>
  <si>
    <t>b0d9d7955</t>
  </si>
  <si>
    <t>JK: WINDOWS: Changed the handling of the return codes for the libwww access</t>
  </si>
  <si>
    <t>JK-WINDOWS-Changed-the-handling-of-the-return-codes-for-the-libwww-access</t>
  </si>
  <si>
    <t>Thu, 16 Oct 1997 14:52:37 +0000</t>
  </si>
  <si>
    <t>ab1e0a8c5e5dc685cd9105a673e152af28bb33a5</t>
  </si>
  <si>
    <t>ab1e0a8c5</t>
  </si>
  <si>
    <t>3334dcfbac3321eec2426ac5256ff4226d80db0f</t>
  </si>
  <si>
    <t>3334dcfba</t>
  </si>
  <si>
    <t>Allow percentage value for the WIDTH attribute of an IMG.</t>
  </si>
  <si>
    <t>Allow-percentage-value-for-the-WIDTH-attribute-of-an-IMG</t>
  </si>
  <si>
    <t>Thu, 16 Oct 1997 12:56:59 +0000</t>
  </si>
  <si>
    <t>bd49065470b3c425559d5efa0b7dec39151a943e</t>
  </si>
  <si>
    <t>bd4906547</t>
  </si>
  <si>
    <t>11b4ffb18c19fe7c81e2a1d3fd6e18ae06b83031</t>
  </si>
  <si>
    <t>11b4ffb18</t>
  </si>
  <si>
    <t>bug of graphics line weight corrected Stephane</t>
  </si>
  <si>
    <t>bug-of-graphics-line-weight-corrected</t>
  </si>
  <si>
    <t>Thu, 16 Oct 1997 07:51:25 +0000</t>
  </si>
  <si>
    <t>e53f8c5675ee2845207b97564d2c0faf238588dc</t>
  </si>
  <si>
    <t>e53f8c567</t>
  </si>
  <si>
    <t>ae19e52bcb95fea7301bf250048636acc216b936</t>
  </si>
  <si>
    <t>ae19e52bc</t>
  </si>
  <si>
    <t>improving CSS and updating tarSourcesThot. Irene</t>
  </si>
  <si>
    <t>improving-CSS-and-updating-tarSourcesThot</t>
  </si>
  <si>
    <t>Wed, 15 Oct 1997 15:07:56 +0000</t>
  </si>
  <si>
    <t>e46c8cdc8d69461e2540383656acd662c25696ed</t>
  </si>
  <si>
    <t>e46c8cdc8</t>
  </si>
  <si>
    <t>82c266ecf6913fe3fe64a7c1f69086aec4319d4e</t>
  </si>
  <si>
    <t>82c266ecf</t>
  </si>
  <si>
    <t>Bug fix: the HTML parser had troubles with nested lists.</t>
  </si>
  <si>
    <t>Bug-fix-the-HTML-parser-had-troubles-with-nested-lists</t>
  </si>
  <si>
    <t>Wed, 15 Oct 1997 07:11:35 +0000</t>
  </si>
  <si>
    <t>1dd99e8bd335381731b1d352124b8d27b3d64fb5</t>
  </si>
  <si>
    <t>1dd99e8bd</t>
  </si>
  <si>
    <t>c70005340cd166bc6d2d68a51247c1b0e76aee35</t>
  </si>
  <si>
    <t>c70005340</t>
  </si>
  <si>
    <t>winsys.h: file related to windows code. Ramzi.</t>
  </si>
  <si>
    <t>winsys.h-file-related-to-windows-code</t>
  </si>
  <si>
    <t>Tue, 14 Oct 1997 15:42:55 +0000</t>
  </si>
  <si>
    <t>c5286fc49048c2272a4d6de8b88244a72529e468</t>
  </si>
  <si>
    <t>c5286fc49</t>
  </si>
  <si>
    <t>6ac416e57f123f2fdc9e687d47ea23590b8d5a15</t>
  </si>
  <si>
    <t>6ac416e57</t>
  </si>
  <si>
    <t>regle HorizOverflow: True; forcee pour les elements PAGE_UNIT Cecile</t>
  </si>
  <si>
    <t>regle-HorizOverflow-True-forcee-pour-les-elements-PAGE_UNIT</t>
  </si>
  <si>
    <t>Tue, 14 Oct 1997 13:05:19 +0000</t>
  </si>
  <si>
    <t>dd454dffaaf41e1fe259221834be0221e853ccf6</t>
  </si>
  <si>
    <t>dd454dffa</t>
  </si>
  <si>
    <t>7bb935cdd5fabb52813978ccd0905eba34a9f037</t>
  </si>
  <si>
    <t>7bb935cdd</t>
  </si>
  <si>
    <t>Tue, 14 Oct 1997 12:41:28 +0000</t>
  </si>
  <si>
    <t>2a4764819a9888bbc39e119e4a5eab42e05ffa4b</t>
  </si>
  <si>
    <t>2a4764819</t>
  </si>
  <si>
    <t>548192711582a2f48e614efe901285f0350d342c</t>
  </si>
  <si>
    <t>Allow Control Clic on images and fix a bug on tables. Irene</t>
  </si>
  <si>
    <t>Allow-Control-Clic-on-images-and-fix-a-bug-on-tables</t>
  </si>
  <si>
    <t>Tue, 14 Oct 1997 09:56:42 +0000</t>
  </si>
  <si>
    <t>364771df5f860dc34771535830942909d8ce220e</t>
  </si>
  <si>
    <t>364771df5</t>
  </si>
  <si>
    <t>fe15c593324b1d391405708454c18b6f2c309a0c</t>
  </si>
  <si>
    <t>fe15c5933</t>
  </si>
  <si>
    <t>Bug fix:    The CSS rule line-height: 1.5 produced a very large line spacing.</t>
  </si>
  <si>
    <t>Tue, 14 Oct 1997 07:32:48 +0000</t>
  </si>
  <si>
    <t>f813aeadf119d0a2d23004cda1f311e1282bce02</t>
  </si>
  <si>
    <t>f813aeadf</t>
  </si>
  <si>
    <t>1ee24d40555573d2610c8b8267413dc15da8e397</t>
  </si>
  <si>
    <t>1ee24d405</t>
  </si>
  <si>
    <t>Bug fixed: when the user scrolled a large document, the bottom of the window was not displayed. Irene</t>
  </si>
  <si>
    <t>Bug-fixed-when-the-user-scrolled-a-large-document-the-bottom-of-the-window-was-not-displayed</t>
  </si>
  <si>
    <t>Tue, 14 Oct 1997 06:48:22 +0000</t>
  </si>
  <si>
    <t>f9c765061530d77ffc633a97e846ded7a98e2d75</t>
  </si>
  <si>
    <t>f9c765061</t>
  </si>
  <si>
    <t>679a62ef6b60ca6c92b92c091d3e084f6fe4d43f</t>
  </si>
  <si>
    <t>679a62ef6</t>
  </si>
  <si>
    <t>Upgraded to port on Linux-Sparc, Daniel.</t>
  </si>
  <si>
    <t>Upgraded-to-port-on-Linux-Sparc-Daniel</t>
  </si>
  <si>
    <t>Tue, 14 Oct 1997 02:38:41 +0000</t>
  </si>
  <si>
    <t>da6b10d66886e6d835a8f0b02f1fe4adabccf10f</t>
  </si>
  <si>
    <t>da6b10d66</t>
  </si>
  <si>
    <t>cbd21bc5da71a1fe8cf8fe86107e4e0faa8b484c</t>
  </si>
  <si>
    <t>cbd21bc5d</t>
  </si>
  <si>
    <t>Fixing some bugs in the HTML parser.</t>
  </si>
  <si>
    <t>Fixing-some-bugs-in-the-HTML-parser</t>
  </si>
  <si>
    <t>Mon, 13 Oct 1997 17:05:19 +0000</t>
  </si>
  <si>
    <t>c7323f2e9cbf8b58feb5a7c9483ed323dce7b9b8</t>
  </si>
  <si>
    <t>c7323f2e9</t>
  </si>
  <si>
    <t>16dff17f4a16cf7c9abb2fe2fe3b55d908dd10a3</t>
  </si>
  <si>
    <t>16dff17f4</t>
  </si>
  <si>
    <t># Thot/dicopar/*.tri added to Editor tar script</t>
  </si>
  <si>
    <t>Thot-dicopar-.tri-added-to-Editor-tar-script</t>
  </si>
  <si>
    <t xml:space="preserve"># default document path set to doc/thoteditor_x000D_
_x000D_
# fixes in thot html documentation._x000D_
_x000D_
# bug fixes in transformation._x000D_
_x000D_
# bug fixes in thot css._x000D_
_x000D_
_x000D_
# Support the schema lang for transformation language_x000D_
  functions added to the api :_x000D_
  TtaGetElementTypeOriginalName_x000D_
  TtaGiveTypeFromOriginalName_x000D_
  TtaGiveAttributeTypeFromOriginalName_x000D_
  TtaGetAttributeOriginalName_x000D_
_x000D_
Stephane._x000D_
</t>
  </si>
  <si>
    <t>Mon, 13 Oct 1997 14:22:22 +0000</t>
  </si>
  <si>
    <t>ed9b6b2659eacb1c1bf192ea41e8b3556e59c2b7</t>
  </si>
  <si>
    <t>ed9b6b265</t>
  </si>
  <si>
    <t>a676b1e553d0a0af0a2c3783371842c690790051</t>
  </si>
  <si>
    <t>a676b1e55</t>
  </si>
  <si>
    <t>Mon, 13 Oct 1997 11:58:35 +0000</t>
  </si>
  <si>
    <t>a74f8db3b129a7ee1fe025678cc64535cf1607d8</t>
  </si>
  <si>
    <t>a74f8db3b</t>
  </si>
  <si>
    <t>13f9b946070c7af43de79c0ea24614530fc85991</t>
  </si>
  <si>
    <t>13f9b9460</t>
  </si>
  <si>
    <t>Mon, 13 Oct 1997 11:54:37 +0000</t>
  </si>
  <si>
    <t>5acd1c93b77dd068560b041c544e8499a04956bc</t>
  </si>
  <si>
    <t>5acd1c93b</t>
  </si>
  <si>
    <t>3cc7de57552f9c82e11b0a4e60d12b1a6a01d881</t>
  </si>
  <si>
    <t>3cc7de575</t>
  </si>
  <si>
    <t>Windob Ramzi</t>
  </si>
  <si>
    <t>Windob</t>
  </si>
  <si>
    <t>Mon, 13 Oct 1997 11:54:01 +0000</t>
  </si>
  <si>
    <t>09227052f66283a4de89dab582cb3bfdfed43236</t>
  </si>
  <si>
    <t>09227052f</t>
  </si>
  <si>
    <t>667cc6af85d8903b54417d566dfddec8e7d4d2b9</t>
  </si>
  <si>
    <t>667cc6af8</t>
  </si>
  <si>
    <t>windob. Ramzi</t>
  </si>
  <si>
    <t>windob</t>
  </si>
  <si>
    <t>Mon, 13 Oct 1997 11:50:04 +0000</t>
  </si>
  <si>
    <t>da38d81de64b6becd140aa387c1302f6d73af2b8</t>
  </si>
  <si>
    <t>da38d81de</t>
  </si>
  <si>
    <t>4bea61a1db551b749115416840590cd53bc1a1a4</t>
  </si>
  <si>
    <t>4bea61a1d</t>
  </si>
  <si>
    <t>Windob' Ramzi.</t>
  </si>
  <si>
    <t>Mon, 13 Oct 1997 11:47:24 +0000</t>
  </si>
  <si>
    <t>6a1a632c1897733be3bd5919a300f67f27485ef2</t>
  </si>
  <si>
    <t>6a1a632c1</t>
  </si>
  <si>
    <t>53ced991b2cf5da708ab139a5b7eae513364ffad</t>
  </si>
  <si>
    <t>53ced991b</t>
  </si>
  <si>
    <t>Fixed bugs: - When the background color of the BODY element was changed, the display   was not updated - There was a confusion between saving path and opening path Irene</t>
  </si>
  <si>
    <t>Mon, 13 Oct 1997 08:27:05 +0000</t>
  </si>
  <si>
    <t>c3e7d8eaea9bd3493e2fcbdf9c787d55f52bb30a</t>
  </si>
  <si>
    <t>c3e7d8eae</t>
  </si>
  <si>
    <t>6cb43d1cd323f5c5783c7c016bc37aa5172ee0e7</t>
  </si>
  <si>
    <t>6cb43d1cd</t>
  </si>
  <si>
    <t>JK: corrected two memory problems concerning publication</t>
  </si>
  <si>
    <t>JK-corrected-two-memory-problems-concerning-publication</t>
  </si>
  <si>
    <t>Fri, 10 Oct 1997 18:42:23 +0000</t>
  </si>
  <si>
    <t>b324cce0a90878854ce24f7bf49339d57840c165</t>
  </si>
  <si>
    <t>b324cce0a</t>
  </si>
  <si>
    <t>10fb71b2a837eb2d21b1e8818618b86b4dce1c9c</t>
  </si>
  <si>
    <t>10fb71b2a</t>
  </si>
  <si>
    <t>Fixing some bugs:</t>
  </si>
  <si>
    <t>Fixing-some-bugs</t>
  </si>
  <si>
    <t xml:space="preserve">  - A SPAN element is generated when an ID attribute is put on a character_x000D_
    string._x000D_
  - When the selected element contains nested SPAN elements with the same_x000D_
    character style property (but with different values), selecting Default_x000D_
    in the Character Style dialog box removes these properties in the whole_x000D_
    subtree, not only at the first level._x000D_
  - When the Back (history) button causes a move in the same document, the_x000D_
    document is scrolled properly, but the slider sometimes did'nt move._x000D_
  - The HTML parser now interprets &lt;table border="border"&gt; as_x000D_
    &lt;table border="1"&gt;._x000D_
  - In a document doc.html, you may have internals links like:_x000D_
    &lt;a href="doc.html#target"&gt;_x000D_
    When such an anchor was double-clicked, it was displayed in red, even_x000D_
    after the jump._x000D_
_x000D_
VQ._x000D_
</t>
  </si>
  <si>
    <t>Fri, 10 Oct 1997 17:57:41 +0000</t>
  </si>
  <si>
    <t>938338b1a485ac8bd4cee2cadb67c94c11ab0673</t>
  </si>
  <si>
    <t>938338b1a</t>
  </si>
  <si>
    <t>c53223cfa9efa66059f72e93c457211ca16661c5</t>
  </si>
  <si>
    <t>c53223cfa</t>
  </si>
  <si>
    <t>Transmit the root background color to the window. Irene</t>
  </si>
  <si>
    <t>Transmit-the-root-background-color-to-the-window</t>
  </si>
  <si>
    <t>Fri, 10 Oct 1997 10:08:22 +0000</t>
  </si>
  <si>
    <t>669a6e7bcd3895e077deaf8fa18843d3312f3563</t>
  </si>
  <si>
    <t>669a6e7bc</t>
  </si>
  <si>
    <t>77e2a783396b4e73a40d5389b505f6291cb82ee6</t>
  </si>
  <si>
    <t>77e2a7833</t>
  </si>
  <si>
    <t>Augmented the ILU support to the full Thot API, Daniel.</t>
  </si>
  <si>
    <t>Augmented-the-ILU-support-to-the-full-Thot-API-Daniel</t>
  </si>
  <si>
    <t>Thu, 9 Oct 1997 21:52:27 +0000</t>
  </si>
  <si>
    <t>e57d6e89a5247a9986029c6155eb9dcc5f0be4cb</t>
  </si>
  <si>
    <t>e57d6e89a</t>
  </si>
  <si>
    <t>eb1ff2ca7b636c97cd60892663db760701e6dcd0</t>
  </si>
  <si>
    <t>eb1ff2ca7</t>
  </si>
  <si>
    <t>Bug fix:    Select the whole character string that is enclosed in a SPAN with a CLASS    attribute and set a new class attribute for that string, with the    Attributes menu. Now, it changes the CLASS attribute of the SPAN. Previously    it failed. VQ.</t>
  </si>
  <si>
    <t>Thu, 9 Oct 1997 18:04:23 +0000</t>
  </si>
  <si>
    <t>13a58a3d7e000c74094ba41ce9da4145e052782e</t>
  </si>
  <si>
    <t>13a58a3d7</t>
  </si>
  <si>
    <t>0c26da18caff85d8757780ff0da19f45cfd9762b</t>
  </si>
  <si>
    <t>0c26da18c</t>
  </si>
  <si>
    <t>When there was no selection, just a caret, selecting a color, or changing character style (with the Style menu), or setting an attribute (with the Attributes menu), produced strange results.</t>
  </si>
  <si>
    <t>When-there-was-no-selection-just-a-caret-selecting-a-color-or-changing</t>
  </si>
  <si>
    <t>Thu, 9 Oct 1997 17:35:54 +0000</t>
  </si>
  <si>
    <t>ec339d9bd2fed2693bc61efd1e5500da1e403f8f</t>
  </si>
  <si>
    <t>ec339d9bd</t>
  </si>
  <si>
    <t>fd5e2578d7d6c8413c24bc6106b354d7d5f30091</t>
  </si>
  <si>
    <t>fd5e2578d</t>
  </si>
  <si>
    <t>Improve printing. Irene</t>
  </si>
  <si>
    <t>Improve-printing.-Irene</t>
  </si>
  <si>
    <t>Thu, 9 Oct 1997 15:04:09 +0000</t>
  </si>
  <si>
    <t>edae05991b6494d2818db7e482353fdb6ba6768a</t>
  </si>
  <si>
    <t>edae05991</t>
  </si>
  <si>
    <t>6a38d189193b593215f7dfa6b311c95da7ea8edb</t>
  </si>
  <si>
    <t>6a38d1891</t>
  </si>
  <si>
    <t>transfer by buffer new transformations stephane</t>
  </si>
  <si>
    <t>transfer-by-buffer</t>
  </si>
  <si>
    <t>Thu, 9 Oct 1997 12:36:57 +0000</t>
  </si>
  <si>
    <t>3c62217fa2a2aaa68b98a7568c0be104c35177b9</t>
  </si>
  <si>
    <t>3c62217fa</t>
  </si>
  <si>
    <t>0efe05c2e0b598b1c3cda7939b31515ff3b55bac</t>
  </si>
  <si>
    <t>0efe05c2e</t>
  </si>
  <si>
    <t>Thu, 9 Oct 1997 10:34:51 +0000</t>
  </si>
  <si>
    <t>5502c5327a0a1d03390a212e6ab785ae684161e4</t>
  </si>
  <si>
    <t>5502c5327</t>
  </si>
  <si>
    <t>c416379f7e2169b869f98a31b3904027560b5cd3</t>
  </si>
  <si>
    <t>c416379f7</t>
  </si>
  <si>
    <t>Clean up the css code Improve the publication Improve backspace and delete    Irene</t>
  </si>
  <si>
    <t>Clean-up-the-css-code</t>
  </si>
  <si>
    <t>Thu, 9 Oct 1997 09:26:45 +0000</t>
  </si>
  <si>
    <t>3393c92c6381a93475134685bb2eb89922062d96</t>
  </si>
  <si>
    <t>3393c92c6</t>
  </si>
  <si>
    <t>ee48ce5c11f79745feaf179bff57c43f5b7a7b6e</t>
  </si>
  <si>
    <t>ee48ce5c1</t>
  </si>
  <si>
    <t>remove traces stephane</t>
  </si>
  <si>
    <t>Wed, 8 Oct 1997 10:50:22 +0000</t>
  </si>
  <si>
    <t>3eace4ba4bc663227b62d89398397407f971043d</t>
  </si>
  <si>
    <t>3eace4ba4</t>
  </si>
  <si>
    <t>d85d72ac078d60664680837a1b22d9cf20d910e1</t>
  </si>
  <si>
    <t>d85d72ac0</t>
  </si>
  <si>
    <t>Wed, 8 Oct 1997 08:49:16 +0000</t>
  </si>
  <si>
    <t>d555c2a451fdcea119441f704c059af69f1d9ba0</t>
  </si>
  <si>
    <t>d555c2a45</t>
  </si>
  <si>
    <t>5c96c13bc6767e08bc1846b696a5ee0b79b74011</t>
  </si>
  <si>
    <t>5c96c13bc</t>
  </si>
  <si>
    <t>Wed, 8 Oct 1997 08:08:44 +0000</t>
  </si>
  <si>
    <t>1b7a676c4b5da3c9b5d7f15189f2fe8d2dc4db58</t>
  </si>
  <si>
    <t>1b7a676c4</t>
  </si>
  <si>
    <t>10321bb48e63101f7a424c5145ec934b8b19a8d9</t>
  </si>
  <si>
    <t>10321bb48</t>
  </si>
  <si>
    <t>Ilu + Java integration seems now complete, Daniel.</t>
  </si>
  <si>
    <t>Ilu-Java-integration-seems-now-complete-Daniel</t>
  </si>
  <si>
    <t>Tue, 7 Oct 1997 22:23:29 +0000</t>
  </si>
  <si>
    <t>096ecdb9d78317b0697b5dd9efc0743112a1700c</t>
  </si>
  <si>
    <t>096ecdb9d</t>
  </si>
  <si>
    <t>0606fc90407c5982486537eb7803c2708e77ca1f</t>
  </si>
  <si>
    <t>0606fc904</t>
  </si>
  <si>
    <t>Bug fix: When located in the HEAD of a document, CSS rules for some MathML    elements were not parsed corectly (SSchema was the document's schema,    not the MathML schema).</t>
  </si>
  <si>
    <t>Bug-fix-When-located-in-the-HEAD-of-a-document-CSS-rules-for-some-MathML</t>
  </si>
  <si>
    <t>Tue, 7 Oct 1997 16:57:24 +0000</t>
  </si>
  <si>
    <t>773d416a2562cfb444e69949bc4150c6a8a2aaed</t>
  </si>
  <si>
    <t>773d416a2</t>
  </si>
  <si>
    <t>9631616eb14f08cf65acef8981324fdcde81875c</t>
  </si>
  <si>
    <t>9631616eb</t>
  </si>
  <si>
    <t>Improving the ThotLib. Irene</t>
  </si>
  <si>
    <t>Improving-the-ThotLib.-Irene</t>
  </si>
  <si>
    <t>Tue, 7 Oct 1997 16:13:56 +0000</t>
  </si>
  <si>
    <t>92bf6be3a9dfa2884cbc8355ad2a10f24758a3d6</t>
  </si>
  <si>
    <t>92bf6be3a</t>
  </si>
  <si>
    <t>6e15ab274d2323610ed28b7f7aeb3199e11c4511</t>
  </si>
  <si>
    <t>6e15ab274</t>
  </si>
  <si>
    <t>Accept semicolon in content-type, after "text/html"</t>
  </si>
  <si>
    <t>Accept-semicolon-in-content-type-after-text-html</t>
  </si>
  <si>
    <t>Tue, 7 Oct 1997 07:18:53 +0000</t>
  </si>
  <si>
    <t>2b5820a6e93e752b7a412ba62f2405802a8e8678</t>
  </si>
  <si>
    <t>2b5820a6e</t>
  </si>
  <si>
    <t>7b7133f665d6979544918f73db7227775b43fa00</t>
  </si>
  <si>
    <t>7b7133f66</t>
  </si>
  <si>
    <t>Upgraded to kaffe-0.9.2, corrected a few problems, Daniel.</t>
  </si>
  <si>
    <t>Upgraded-to-kaffe-0.9.2-corrected-a-few-problems-Daniel</t>
  </si>
  <si>
    <t>Mon, 6 Oct 1997 20:21:21 +0000</t>
  </si>
  <si>
    <t>24067cd3bf25eb8ce4ae25975cc79a8fef39d878</t>
  </si>
  <si>
    <t>24067cd3b</t>
  </si>
  <si>
    <t>e850106075c68215859bdccfbdcf6c8931b6c9e1</t>
  </si>
  <si>
    <t>e85010607</t>
  </si>
  <si>
    <t>Mon, 6 Oct 1997 14:05:51 +0000</t>
  </si>
  <si>
    <t>faee9746dfed65d13144018b08f2d75fd350576b</t>
  </si>
  <si>
    <t>faee9746d</t>
  </si>
  <si>
    <t>cd478d7b4f42c9f63bbe34de164fd809433b0d89</t>
  </si>
  <si>
    <t>cd478d7b4</t>
  </si>
  <si>
    <t>Fix bug of the SaveAs in Thot + allow to build the application html2piv. + other small bugs. Irene</t>
  </si>
  <si>
    <t>Fix-bug-of-the-SaveAs-in-Thot-allow-to-build-the-application-html2piv</t>
  </si>
  <si>
    <t>Mon, 6 Oct 1997 14:01:55 +0000</t>
  </si>
  <si>
    <t>450abde4a4cdb0c3c9b6108fa561e3ca6f393ed9</t>
  </si>
  <si>
    <t>450abde4a</t>
  </si>
  <si>
    <t>0bfe000342cff8eece32deff99f2bcdc09156e79</t>
  </si>
  <si>
    <t>0bfe00034</t>
  </si>
  <si>
    <t>Delete temporary files in directories .amaya/n when an image (or another non HTML object) has been received and is saved with a different name or discarded by the user.</t>
  </si>
  <si>
    <t>Delete-temporary-files-in-directories-.amaya-n-when-an-image-or-another</t>
  </si>
  <si>
    <t>Mon, 6 Oct 1997 13:47:50 +0000</t>
  </si>
  <si>
    <t>baa2da7d03ad707b005f6e01a49304a251b126c6</t>
  </si>
  <si>
    <t>baa2da7d0</t>
  </si>
  <si>
    <t>114b244ce4222cf678f7053940ae6f0aaaa51f44</t>
  </si>
  <si>
    <t>114b244ce</t>
  </si>
  <si>
    <t>Fixing bugs in the history.</t>
  </si>
  <si>
    <t>Fixing-bugs-in-the-history</t>
  </si>
  <si>
    <t>Mon, 6 Oct 1997 10:37:04 +0000</t>
  </si>
  <si>
    <t>5437df8ba9577d45cf94b4af1b54698ea3bf7fbf</t>
  </si>
  <si>
    <t>5437df8ba</t>
  </si>
  <si>
    <t>f5bfbfd989a630375c63d649ad5a4003922c05ca</t>
  </si>
  <si>
    <t>f5bfbfd98</t>
  </si>
  <si>
    <t>Added ILU interface to the source tree, Daniel.</t>
  </si>
  <si>
    <t>Added-ILU-interface-to-the-source-tree-Daniel</t>
  </si>
  <si>
    <t>Sat, 4 Oct 1997 15:01:54 +0000</t>
  </si>
  <si>
    <t>725152e2eb54e8c0419a05168d295af36b99043b</t>
  </si>
  <si>
    <t>725152e2e</t>
  </si>
  <si>
    <t>9ff66dddfad6d7d1549e03c50f276066518f3f2d</t>
  </si>
  <si>
    <t>9ff66dddf</t>
  </si>
  <si>
    <t>Updated to new GetObjectWWW signature and to new Ilu version, Daniel.</t>
  </si>
  <si>
    <t>Updated-to-new-GetObjectWWW-signature-and-to-new-Ilu-version-Daniel</t>
  </si>
  <si>
    <t>Sat, 4 Oct 1997 13:57:25 +0000</t>
  </si>
  <si>
    <t>19884e9cf4f81e03f03968dbd8e8401aecee3c0b</t>
  </si>
  <si>
    <t>19884e9cf</t>
  </si>
  <si>
    <t>d6b4b8f83b3a4659a9d830c86fd7ea1f44528f5a</t>
  </si>
  <si>
    <t>d6b4b8f83</t>
  </si>
  <si>
    <t>Record all moves in the history, including moves to a different place in the same document.</t>
  </si>
  <si>
    <t>Record-all-moves-in-the-history-including-moves-to-a-different-place</t>
  </si>
  <si>
    <t>Sat, 4 Oct 1997 09:06:45 +0000</t>
  </si>
  <si>
    <t>8be7116e1cc3251612205805273b3cdef68020d1</t>
  </si>
  <si>
    <t>8be7116e1</t>
  </si>
  <si>
    <t>ce7845258697b8956971444975e7fcb132b925ca</t>
  </si>
  <si>
    <t>ce7845258</t>
  </si>
  <si>
    <t>bug fix:  return to the right position in the previous or next document in the history.</t>
  </si>
  <si>
    <t>bug-fix-return-to-the-right-position-in-the-previous-or-next</t>
  </si>
  <si>
    <t>Fri, 3 Oct 1997 13:31:27 +0000</t>
  </si>
  <si>
    <t>12e2282c5db9a0388056613914a2f6cc280551b6</t>
  </si>
  <si>
    <t>12e2282c5</t>
  </si>
  <si>
    <t>c269396b9135cfb20a82006bfbfcf233aa62a1dc</t>
  </si>
  <si>
    <t>c269396b9</t>
  </si>
  <si>
    <t>Load plain text files as a HTML file containing a single PRE element</t>
  </si>
  <si>
    <t>Load-plain-text-files-as-a-HTML-file-containing-a-single-PRE-element</t>
  </si>
  <si>
    <t>Fri, 3 Oct 1997 11:08:11 +0000</t>
  </si>
  <si>
    <t>2af1631df28c0957f788f1e47d4ba21506d48602</t>
  </si>
  <si>
    <t>2af1631df</t>
  </si>
  <si>
    <t>017b02552454c6d2a85be8a972c51de71eca2bbe</t>
  </si>
  <si>
    <t>017b02552</t>
  </si>
  <si>
    <t>Add a new function into Thot API to locate: TtaGetFirstElementShown Irene</t>
  </si>
  <si>
    <t>Add-a-new-function-into-Thot-API-to-locate-TtaGetFirstElementShown</t>
  </si>
  <si>
    <t>Fri, 3 Oct 1997 10:52:48 +0000</t>
  </si>
  <si>
    <t>3ca8ec7cf26c4a8a3afe6540fe82f8d8f586f5ca</t>
  </si>
  <si>
    <t>3ca8ec7cf</t>
  </si>
  <si>
    <t>a0ef4449aa4d62e416e7843621580649beb510ad</t>
  </si>
  <si>
    <t>a0ef4449a</t>
  </si>
  <si>
    <t>JK: Added content-type negotiation (libwww)</t>
  </si>
  <si>
    <t>JK-Added-content-type-negotiation-libwww</t>
  </si>
  <si>
    <t>Fri, 3 Oct 1997 09:24:26 +0000</t>
  </si>
  <si>
    <t>323dbb4e86253a47e540173b4c883be13cfb9402</t>
  </si>
  <si>
    <t>323dbb4e8</t>
  </si>
  <si>
    <t>41af392660518b4ab90573dbb03620bd7e7f651a</t>
  </si>
  <si>
    <t>41af39266</t>
  </si>
  <si>
    <t>css for thot stphane.</t>
  </si>
  <si>
    <t>css-for-thot</t>
  </si>
  <si>
    <t>Thu, 2 Oct 1997 15:55:30 +0000</t>
  </si>
  <si>
    <t>8de4097bb7cb71a171fe957eb31e33804bd1c571</t>
  </si>
  <si>
    <t>8de4097bb</t>
  </si>
  <si>
    <t>7d55a7558a7249330ec7e3d140982cf28d8665be</t>
  </si>
  <si>
    <t>7d55a7558</t>
  </si>
  <si>
    <t>Improvements to document history.</t>
  </si>
  <si>
    <t>Improvements-to-document-history</t>
  </si>
  <si>
    <t>Thu, 2 Oct 1997 08:04:37 +0000</t>
  </si>
  <si>
    <t>ce424d90e391807c2fe415fab99bd1be3e24be24</t>
  </si>
  <si>
    <t>ce424d90e</t>
  </si>
  <si>
    <t>00031c46a1b80412dc2f89a5d79a48b0d0724b84</t>
  </si>
  <si>
    <t>00031c46a</t>
  </si>
  <si>
    <t>Re-allow ~ in open URL. Irene</t>
  </si>
  <si>
    <t>Re-allow-in-open-URL.-Irene</t>
  </si>
  <si>
    <t>Wed, 1 Oct 1997 16:28:59 +0000</t>
  </si>
  <si>
    <t>dc1c7a84192b9a875a7b1f359ed2aecbba450f8f</t>
  </si>
  <si>
    <t>dc1c7a841</t>
  </si>
  <si>
    <t>db2bfbbbcda6d28cfaf95851ec7e229c70b7e73d</t>
  </si>
  <si>
    <t>db2bfbbbc</t>
  </si>
  <si>
    <t>Try to solve the problem of publishing. Irene</t>
  </si>
  <si>
    <t>Try-to-solve-the-problem-of-publishing.-Irene</t>
  </si>
  <si>
    <t>Wed, 1 Oct 1997 15:49:12 +0000</t>
  </si>
  <si>
    <t>fd92392ecef7f541dbe9c9e14fc4d215efcc49e9</t>
  </si>
  <si>
    <t>fd92392ec</t>
  </si>
  <si>
    <t>385c03365ce1af37f1591b39d6e596157f494c13</t>
  </si>
  <si>
    <t>385c03365</t>
  </si>
  <si>
    <t>Wed, 1 Oct 1997 13:48:11 +0000</t>
  </si>
  <si>
    <t>3376ab0678aeac387161d701be9da1f37526ac5e</t>
  </si>
  <si>
    <t>3376ab067</t>
  </si>
  <si>
    <t>cfa278ea40342eb5fa1d4b96e6ef55474793036c</t>
  </si>
  <si>
    <t>cfa278ea4</t>
  </si>
  <si>
    <t>Set document modified after DeleteAnchor. Irene</t>
  </si>
  <si>
    <t>Set-document-modified-after-DeleteAnchor.-Irene</t>
  </si>
  <si>
    <t>Wed, 1 Oct 1997 10:35:50 +0000</t>
  </si>
  <si>
    <t>f72bdfbcaf9c35fac78aeee36687371bca940bf6</t>
  </si>
  <si>
    <t>f72bdfbca</t>
  </si>
  <si>
    <t>9b95728bc7f5043d6e173111532834b23bd3cfed</t>
  </si>
  <si>
    <t>9b95728bc</t>
  </si>
  <si>
    <t>Oops... Irene</t>
  </si>
  <si>
    <t>Oops.-Irene</t>
  </si>
  <si>
    <t>Wed, 1 Oct 1997 09:35:24 +0000</t>
  </si>
  <si>
    <t>112a6b6a51140b4f945cc682608e20adbc690274</t>
  </si>
  <si>
    <t>112a6b6a5</t>
  </si>
  <si>
    <t>601dea425aab8dbb13d273f3232a98a50f615e48</t>
  </si>
  <si>
    <t>601dea425</t>
  </si>
  <si>
    <t>Wed, 1 Oct 1997 09:32:28 +0000</t>
  </si>
  <si>
    <t>3e43fb4abb0dbfccbded98bf0e35b9ea221ed961</t>
  </si>
  <si>
    <t>3e43fb4ab</t>
  </si>
  <si>
    <t>5edc7e5b9243e2f9dbba4eb83876bb304e58776a</t>
  </si>
  <si>
    <t>5edc7e5b9</t>
  </si>
  <si>
    <t>Test addresses before using them. Irene</t>
  </si>
  <si>
    <t>Test-addresses-before-using-them.-Irene</t>
  </si>
  <si>
    <t>Wed, 1 Oct 1997 09:25:31 +0000</t>
  </si>
  <si>
    <t>80af0dbc2a9c38cddb8a0bd12008cbab35557612</t>
  </si>
  <si>
    <t>80af0dbc2</t>
  </si>
  <si>
    <t>ef73328614b3a4e9f16aaa674f92068453a2582d</t>
  </si>
  <si>
    <t>ef7332861</t>
  </si>
  <si>
    <t>Fix bug in CreateRule (CSS). Irene</t>
  </si>
  <si>
    <t>Fix-bug-in-CreateRule-CSS-.-Irene</t>
  </si>
  <si>
    <t>Tue, 30 Sep 1997 16:38:14 +0000</t>
  </si>
  <si>
    <t>da63fa6b329fb8efa6413f2af7ed1451ed466486</t>
  </si>
  <si>
    <t>da63fa6b3</t>
  </si>
  <si>
    <t>80e550ee7fed7cd63e08d8aa37200910aece2fbd</t>
  </si>
  <si>
    <t>80e550ee7</t>
  </si>
  <si>
    <t>Manage Help pages for Amaya. Irene</t>
  </si>
  <si>
    <t>Manage-Help-pages-for-Amaya.-Irene</t>
  </si>
  <si>
    <t>Tue, 30 Sep 1997 15:44:11 +0000</t>
  </si>
  <si>
    <t>c95d389d243b136f662f90429b1834cbd5bb3bff</t>
  </si>
  <si>
    <t>c95d389d2</t>
  </si>
  <si>
    <t>2f785b5ed4ccbbb0602b774261b1e52f1348f026</t>
  </si>
  <si>
    <t>2f785b5ed</t>
  </si>
  <si>
    <t>Checking Windows/Unix conflicts. Ramzi</t>
  </si>
  <si>
    <t>Checking-Windows-Unix-conflicts</t>
  </si>
  <si>
    <t>Tue, 30 Sep 1997 10:57:33 +0000</t>
  </si>
  <si>
    <t>082cb6ce7c4ff8ecc5989f352e8e0db6fb98ce9b</t>
  </si>
  <si>
    <t>082cb6ce7</t>
  </si>
  <si>
    <t>5cc3fec71c3e0db288fb8bd9abb6d4690b2729df</t>
  </si>
  <si>
    <t>5cc3fec71</t>
  </si>
  <si>
    <t>checking Windows/ Unix conflicts Ramzi.</t>
  </si>
  <si>
    <t>checking-Windows-Unix-conflicts</t>
  </si>
  <si>
    <t>Tue, 30 Sep 1997 10:54:25 +0000</t>
  </si>
  <si>
    <t>db24b6a4150a19a002458e6696c828e37638d158</t>
  </si>
  <si>
    <t>db24b6a41</t>
  </si>
  <si>
    <t>8a82839d6a0ad92dc0a3a28fa150aec224698b8c</t>
  </si>
  <si>
    <t>8a82839d6</t>
  </si>
  <si>
    <t>updates for linux. Ramzi</t>
  </si>
  <si>
    <t>updates-for-linux</t>
  </si>
  <si>
    <t>Tue, 30 Sep 1997 10:43:00 +0000</t>
  </si>
  <si>
    <t>f4b0903443c76a1f3bcf1fffd33b74c83a1ab0c1</t>
  </si>
  <si>
    <t>f4b090344</t>
  </si>
  <si>
    <t>e31af48dddc4f31fdd21b04e179d369cc71b5097</t>
  </si>
  <si>
    <t>e31af48dd</t>
  </si>
  <si>
    <t>ramzi</t>
  </si>
  <si>
    <t>Tue, 30 Sep 1997 10:30:43 +0000</t>
  </si>
  <si>
    <t>f20736f3930da2f18507da0ec37429eaba66d9af</t>
  </si>
  <si>
    <t>f20736f39</t>
  </si>
  <si>
    <t>1a203da1f1bf24554bfef44f483347cbfe03a42f</t>
  </si>
  <si>
    <t>1a203da1f</t>
  </si>
  <si>
    <t>Tue, 30 Sep 1997 10:25:48 +0000</t>
  </si>
  <si>
    <t>309a226ed061e147fb4676926d83a17f73f6f274</t>
  </si>
  <si>
    <t>309a226ed</t>
  </si>
  <si>
    <t>e192b6324bcff9e341ccbf76892e8542b090d14d</t>
  </si>
  <si>
    <t>e192b6324</t>
  </si>
  <si>
    <t>Tue, 30 Sep 1997 10:25:13 +0000</t>
  </si>
  <si>
    <t>e877fc1b08e4a250c4ef17b121e9758a109b3e3f</t>
  </si>
  <si>
    <t>e877fc1b0</t>
  </si>
  <si>
    <t>40f9e193bdb62c4faf0a80562c032278bb528956</t>
  </si>
  <si>
    <t>40f9e193b</t>
  </si>
  <si>
    <t>Tue, 30 Sep 1997 10:13:17 +0000</t>
  </si>
  <si>
    <t>f1633b3ea69d5626d07b01e9c11096f24e826595</t>
  </si>
  <si>
    <t>f1633b3ea</t>
  </si>
  <si>
    <t>4aeeab514e8e59aa4defe25073da8cb47d9fc86f</t>
  </si>
  <si>
    <t>4aeeab514</t>
  </si>
  <si>
    <t>Tue, 30 Sep 1997 10:03:17 +0000</t>
  </si>
  <si>
    <t>787444e6a914c0c0168bb5eb92eed3c835199a26</t>
  </si>
  <si>
    <t>787444e6a</t>
  </si>
  <si>
    <t>fa1bea8d9b1dbc81c69edb2c18868d622bacb91b</t>
  </si>
  <si>
    <t>fa1bea8d9</t>
  </si>
  <si>
    <t>windoz. Ramzi</t>
  </si>
  <si>
    <t>windoz.-Ramzi</t>
  </si>
  <si>
    <t>Tue, 30 Sep 1997 09:58:34 +0000</t>
  </si>
  <si>
    <t>12fd760bb378ad4fe194da237d5b3b91064d0c3d</t>
  </si>
  <si>
    <t>12fd760bb</t>
  </si>
  <si>
    <t>1a00bf2d2ad9d6d9e3b27249630d98f2dec4454f</t>
  </si>
  <si>
    <t>1a00bf2d2</t>
  </si>
  <si>
    <t>Tue, 30 Sep 1997 08:59:31 +0000</t>
  </si>
  <si>
    <t>de7a70c07509a7574db9da95458be7d23860c045</t>
  </si>
  <si>
    <t>de7a70c07</t>
  </si>
  <si>
    <t>87730cb502085e90f3ac26501bff21118c175bda</t>
  </si>
  <si>
    <t>87730cb50</t>
  </si>
  <si>
    <t xml:space="preserve">   If a document has been modified, ask a confirmation from the_x000D_
   user before executing the Bak or Forward command._x000D_
_x000D_
VQ._x000D_
</t>
  </si>
  <si>
    <t>Sat, 27 Sep 1997 08:53:21 +0000</t>
  </si>
  <si>
    <t>594efcb72172d2d4179f637d2a27ce58d69e9179</t>
  </si>
  <si>
    <t>594efcb72</t>
  </si>
  <si>
    <t>ecad1cd726ca19bef89461c1e67fca5112e7788d</t>
  </si>
  <si>
    <t>ecad1cd72</t>
  </si>
  <si>
    <t>Fri, 26 Sep 1997 16:27:39 +0000</t>
  </si>
  <si>
    <t>2d0180206c096799978800499833beb9c7ddaa9d</t>
  </si>
  <si>
    <t>2d0180206</t>
  </si>
  <si>
    <t>17d68c353817f51db1b84293cf417bef0db6a893</t>
  </si>
  <si>
    <t>17d68c353</t>
  </si>
  <si>
    <t>Fri, 26 Sep 1997 14:04:45 +0000</t>
  </si>
  <si>
    <t>556465a75d70c5a35f6f6d4ad66ae76238daa2ff</t>
  </si>
  <si>
    <t>556465a75</t>
  </si>
  <si>
    <t>567041e48c176327fea643834794bf55849bb38b</t>
  </si>
  <si>
    <t>Fri, 26 Sep 1997 13:49:17 +0000</t>
  </si>
  <si>
    <t>042b69eedeeda285ba0e58bbc5d3db4a01f9421d</t>
  </si>
  <si>
    <t>042b69eed</t>
  </si>
  <si>
    <t>a4d516300253d2be8991d6088da39bd901c70a4a</t>
  </si>
  <si>
    <t>a4d516300</t>
  </si>
  <si>
    <t>Fri, 26 Sep 1997 13:44:54 +0000</t>
  </si>
  <si>
    <t>0bfce628fd3c41d06781adcb7dcc63bc9d6cd7aa</t>
  </si>
  <si>
    <t>0bfce628f</t>
  </si>
  <si>
    <t>79d715a45767842b16b39c1acbc33b5daf86de2c</t>
  </si>
  <si>
    <t>79d715a45</t>
  </si>
  <si>
    <t>Improving the browsing history.</t>
  </si>
  <si>
    <t>Improving-the-browsing-history</t>
  </si>
  <si>
    <t>Fri, 26 Sep 1997 12:58:46 +0000</t>
  </si>
  <si>
    <t>c59c911f55a19a8dcf056445e75016d15c0f0ce2</t>
  </si>
  <si>
    <t>c59c911f5</t>
  </si>
  <si>
    <t>8486264d8019d58417d08bc4857153364b1067f0</t>
  </si>
  <si>
    <t>8486264d8</t>
  </si>
  <si>
    <t>Thu, 25 Sep 1997 14:07:09 +0000</t>
  </si>
  <si>
    <t>bee72e00c7bf8d054fe38f312652dc6587fdea58</t>
  </si>
  <si>
    <t>bee72e00c</t>
  </si>
  <si>
    <t>ec5575dd1f4c72454bfe38203cf1c49bdcc77d64</t>
  </si>
  <si>
    <t>ec5575dd1</t>
  </si>
  <si>
    <t>Integrated corrections from Roy Platon, Daniel.</t>
  </si>
  <si>
    <t>Integrated-corrections-from-Roy-Platon-Daniel</t>
  </si>
  <si>
    <t>Wed, 24 Sep 1997 13:51:53 +0000</t>
  </si>
  <si>
    <t>31292c7a6e2646940fbe7bdb40288a3ccc026650</t>
  </si>
  <si>
    <t>31292c7a6</t>
  </si>
  <si>
    <t>bb046ae5b8c1edbf0da973a8c321a0b411897bc7</t>
  </si>
  <si>
    <t>bb046ae5b</t>
  </si>
  <si>
    <t>Integrated Roy Platon corrections, Daniel.</t>
  </si>
  <si>
    <t>Integrated-Roy-Platon-corrections-Daniel</t>
  </si>
  <si>
    <t>Wed, 24 Sep 1997 13:48:54 +0000</t>
  </si>
  <si>
    <t>f9afb757ca2d9be99411adbf36bdb369c2c91e95</t>
  </si>
  <si>
    <t>f9afb757c</t>
  </si>
  <si>
    <t>063d2dd6f9338bc0f3f2db8e1196fe77d1f44932</t>
  </si>
  <si>
    <t>063d2dd6f</t>
  </si>
  <si>
    <t>The HTML parser now processes the LANG attribute properly.</t>
  </si>
  <si>
    <t>The-HTML-parser-now-processes-the-LANG-attribute-properly</t>
  </si>
  <si>
    <t>Wed, 24 Sep 1997 10:46:45 +0000</t>
  </si>
  <si>
    <t>47155685b47aa9faa21122da2b53dd28c53b1a1a</t>
  </si>
  <si>
    <t>47155685b</t>
  </si>
  <si>
    <t>bbe6dd59c930085b839a5480dc38ce96f82617db</t>
  </si>
  <si>
    <t>bbe6dd59c</t>
  </si>
  <si>
    <t>Bug fixes.</t>
  </si>
  <si>
    <t>Tue, 23 Sep 1997 16:40:01 +0000</t>
  </si>
  <si>
    <t>6c52a50864ae8a6e6cf9eb6d6ceddcce150c47ae</t>
  </si>
  <si>
    <t>6c52a5086</t>
  </si>
  <si>
    <t>e2b68d704dd57061bfe7c87e14ce9f4e3cc95193</t>
  </si>
  <si>
    <t>e2b68d704</t>
  </si>
  <si>
    <t>Updated for ILU integration, javaamaya is now a always included, Daniel.</t>
  </si>
  <si>
    <t>Updated-for-ILU-integration-javaamaya-is-now-a-always-included-Daniel</t>
  </si>
  <si>
    <t>Mon, 22 Sep 1997 14:13:36 +0000</t>
  </si>
  <si>
    <t>469bc42f874f769957464fb182671be8d4bd327b</t>
  </si>
  <si>
    <t>469bc42f8</t>
  </si>
  <si>
    <t>8272a2230f1fd3fbdefaf5905f093523c312d6c2</t>
  </si>
  <si>
    <t>8272a2230</t>
  </si>
  <si>
    <t xml:space="preserve">  Popup menus generated by Amaya for representing SELECT elements_x000D_
  sometimes contained strange Keyboard equivalent._x000D_
_x000D_
VQ._x000D_
</t>
  </si>
  <si>
    <t>Mon, 22 Sep 1997 12:56:19 +0000</t>
  </si>
  <si>
    <t>0896bb367f412f151c4a7da989304fe3bd654cbf</t>
  </si>
  <si>
    <t>0896bb367</t>
  </si>
  <si>
    <t>75301a8d6e031045641cd6ef8fd9b00680faac83</t>
  </si>
  <si>
    <t>75301a8d6</t>
  </si>
  <si>
    <t>Modified the way to plug-in ILU support, Daniel.</t>
  </si>
  <si>
    <t>Modified-the-way-to-plug-in-ILU-support-Daniel</t>
  </si>
  <si>
    <t>Sat, 20 Sep 1997 16:23:45 +0000</t>
  </si>
  <si>
    <t>05445d5ed74dc3de9fa7cfd93c91b09b18efbc18</t>
  </si>
  <si>
    <t>05445d5ed</t>
  </si>
  <si>
    <t>7b13448a01b52abf6412a552d4f9caf8595b1dce</t>
  </si>
  <si>
    <t>7b13448a0</t>
  </si>
  <si>
    <t xml:space="preserve">   http://www.cygnus.com caused an infinite loop in the parser._x000D_
_x000D_
VQ._x000D_
</t>
  </si>
  <si>
    <t>Sat, 20 Sep 1997 10:24:42 +0000</t>
  </si>
  <si>
    <t>c9ef595c3cb72a5b58d03309fee4a44d2d5f9b27</t>
  </si>
  <si>
    <t>c9ef595c3</t>
  </si>
  <si>
    <t>d6278d5d2dadd75297e01500dc1d2f884c4e10aa</t>
  </si>
  <si>
    <t>d6278d5d2</t>
  </si>
  <si>
    <t>Sat, 20 Sep 1997 09:14:05 +0000</t>
  </si>
  <si>
    <t>8f804d70ef7d939205009aa66e0cb2d1cd4ec7fd</t>
  </si>
  <si>
    <t>8f804d70e</t>
  </si>
  <si>
    <t>6446fec9b4a3518da95f1d4680b18177d2b14ab9</t>
  </si>
  <si>
    <t>6446fec9b</t>
  </si>
  <si>
    <t>Changing horizontal position rule for LIs to allow item numbers to have variable length.</t>
  </si>
  <si>
    <t>Changing-horizontal-position-rule-for-LIs-to-allow-item-numbers-to</t>
  </si>
  <si>
    <t>Sat, 20 Sep 1997 09:03:09 +0000</t>
  </si>
  <si>
    <t>09c6f08b1543251bd71e74d1480d70645649c199</t>
  </si>
  <si>
    <t>09c6f08b1</t>
  </si>
  <si>
    <t>d95ac678708ced8bcf402b4a422af09b400f3a83</t>
  </si>
  <si>
    <t>d95ac6787</t>
  </si>
  <si>
    <t>bug fix:    If changing the value of an attribute causes a presentation box    to be created, presentation rules were not reevaluated for    all siblings of the new box.</t>
  </si>
  <si>
    <t>Sat, 20 Sep 1997 08:55:07 +0000</t>
  </si>
  <si>
    <t>b1efb4bde3dee330e72d68b1302cfb5267663a5b</t>
  </si>
  <si>
    <t>b1efb4bde</t>
  </si>
  <si>
    <t>8e91c2228023def379d5b30f3f20d2445220d2c2</t>
  </si>
  <si>
    <t>8e91c2228</t>
  </si>
  <si>
    <t>Bug fix: trying to transform a MROOT into a H3 core dumped.</t>
  </si>
  <si>
    <t>Bug-fix-trying-to-transform-a-MROOT-into-a-H3-core-dumped</t>
  </si>
  <si>
    <t>Fri, 19 Sep 1997 07:21:01 +0000</t>
  </si>
  <si>
    <t>8e588e417a0095a0e78e47adc5988dcc55a02559</t>
  </si>
  <si>
    <t>8e588e417</t>
  </si>
  <si>
    <t>6568622baa099c1a126d20dea497bbbbe3b44bcf</t>
  </si>
  <si>
    <t>6568622ba</t>
  </si>
  <si>
    <t>Thu, 18 Sep 1997 16:08:35 +0000</t>
  </si>
  <si>
    <t>0a106fd4af0376df51bd1e49378f6cc992e5e764</t>
  </si>
  <si>
    <t>0a106fd4a</t>
  </si>
  <si>
    <t>4c63979a4c95920e9253af91a0727f4f5f5e2efd</t>
  </si>
  <si>
    <t>4c63979a4</t>
  </si>
  <si>
    <t>Thu, 18 Sep 1997 16:08:34 +0000</t>
  </si>
  <si>
    <t>7ed2e5d712cca80d65a8914808d944c603a3e7fa</t>
  </si>
  <si>
    <t>7ed2e5d71</t>
  </si>
  <si>
    <t>6b97c2fe5f0fc8a64f424eab13601d8ab7039a7a</t>
  </si>
  <si>
    <t>6b97c2fe5</t>
  </si>
  <si>
    <t>Thu, 18 Sep 1997 14:36:54 +0000</t>
  </si>
  <si>
    <t>a38600d9c16c453940b0a32981c107eb12e1fcc5</t>
  </si>
  <si>
    <t>a38600d9c</t>
  </si>
  <si>
    <t>b62e3cbf5e7a63bc9e7ae38d96169e3767eeb1b7</t>
  </si>
  <si>
    <t>b62e3cbf5</t>
  </si>
  <si>
    <t>Fixing broken links to Thot documentation.</t>
  </si>
  <si>
    <t>Fixing-broken-links-to-Thot-documentation</t>
  </si>
  <si>
    <t>Thu, 18 Sep 1997 14:35:46 +0000</t>
  </si>
  <si>
    <t>6e7e65eae4bdf07f60439dfca714730c6e6fc97f</t>
  </si>
  <si>
    <t>6e7e65eae</t>
  </si>
  <si>
    <t>96722157a72aed235920879e9aa04994e85a8108</t>
  </si>
  <si>
    <t>96722157a</t>
  </si>
  <si>
    <t>Thu, 18 Sep 1997 14:15:26 +0000</t>
  </si>
  <si>
    <t>a731f408b72eac9785a11f151d3dc48b8c06c281</t>
  </si>
  <si>
    <t>a731f408b</t>
  </si>
  <si>
    <t>ec89961d1302da336fa7b48c9483bb89eb846c5b</t>
  </si>
  <si>
    <t>ec89961d1</t>
  </si>
  <si>
    <t>Thu, 18 Sep 1997 10:02:09 +0000</t>
  </si>
  <si>
    <t>69420b7d4b40d0bc273187a812144c3271fd95c5</t>
  </si>
  <si>
    <t>69420b7d4</t>
  </si>
  <si>
    <t>6a0a0925ff7f7a3edb8414b5cad8033185f6cbae</t>
  </si>
  <si>
    <t>6a0a0925f</t>
  </si>
  <si>
    <t>JK: added an HTKill for ThreadDelete. Windows sigsevs without this.     Removed a trailing test msg.</t>
  </si>
  <si>
    <t>JK-added-an-HTKill-for-ThreadDelete.-Windows-sigsevs-without-this</t>
  </si>
  <si>
    <t>Thu, 18 Sep 1997 05:52:03 +0000</t>
  </si>
  <si>
    <t>8e91148c0eb76f1a8e690ffd755274df79e1bea9</t>
  </si>
  <si>
    <t>8e91148c0</t>
  </si>
  <si>
    <t>f36042bc056e189c14a5bd4f065a279ea8cb6781</t>
  </si>
  <si>
    <t>f36042bc0</t>
  </si>
  <si>
    <t>Corrected a bug added on previous modification, Daniel.</t>
  </si>
  <si>
    <t>Corrected-a-bug-added-on-previous-modification-Daniel</t>
  </si>
  <si>
    <t>Wed, 17 Sep 1997 22:32:49 +0000</t>
  </si>
  <si>
    <t>ebe94dca041f6fd8f425549bb09ab138a9e0c4f8</t>
  </si>
  <si>
    <t>ebe94dca0</t>
  </si>
  <si>
    <t>346ca675734bcf5f43647a93d3a2c6e7d13c41e2</t>
  </si>
  <si>
    <t>346ca6757</t>
  </si>
  <si>
    <t>Adding and removing some line breaks in lists and definitions in the text output.</t>
  </si>
  <si>
    <t>Adding-and-removing-some-line-breaks-in-lists-and-definitions</t>
  </si>
  <si>
    <t>Wed, 17 Sep 1997 16:45:24 +0000</t>
  </si>
  <si>
    <t>8a504279576c620f02f5702ca95309e54fcfed5f</t>
  </si>
  <si>
    <t>8a5042795</t>
  </si>
  <si>
    <t>e8709214bda37e5c10317a9101c8311b05fb8f0b</t>
  </si>
  <si>
    <t>e8709214b</t>
  </si>
  <si>
    <t>Updated the configure script to default to libWWW, Daniel.</t>
  </si>
  <si>
    <t>Updated-the-configure-script-to-default-to-libWWW-Daniel</t>
  </si>
  <si>
    <t>Wed, 17 Sep 1997 12:52:27 +0000</t>
  </si>
  <si>
    <t>6ef3cb7a640bbcffef61649bd448ed6691ebfe98</t>
  </si>
  <si>
    <t>6ef3cb7a6</t>
  </si>
  <si>
    <t>11e2aec2351777b5328dd2f8d8ce80b90f341867</t>
  </si>
  <si>
    <t>11e2aec23</t>
  </si>
  <si>
    <t>Removed myself as the owner of the page, Daniel.</t>
  </si>
  <si>
    <t>Removed-myself-as-the-owner-of-the-page-Daniel</t>
  </si>
  <si>
    <t>Wed, 17 Sep 1997 12:17:17 +0000</t>
  </si>
  <si>
    <t>20aa294b6cd111dd27df3c64a3fa00350eba9267</t>
  </si>
  <si>
    <t>20aa294b6</t>
  </si>
  <si>
    <t>12c39c1df1a96abd28b7b31ff24bc27ffb371b22</t>
  </si>
  <si>
    <t>12c39c1df</t>
  </si>
  <si>
    <t>Updated the precompiled classes, Daniel.</t>
  </si>
  <si>
    <t>Updated-the-precompiled-classes-Daniel</t>
  </si>
  <si>
    <t>Tue, 16 Sep 1997 09:14:20 +0000</t>
  </si>
  <si>
    <t>fd95cc509da40a98305114e0a56821507ab52202</t>
  </si>
  <si>
    <t>fd95cc509</t>
  </si>
  <si>
    <t>b1acbb08e76d8a1ada50aeb4d1dde17b7dabb8b0</t>
  </si>
  <si>
    <t>b1acbb08e</t>
  </si>
  <si>
    <t>JK: Some fixes for the linux sigpipe problem. It's still not perfect, but it works 90%</t>
  </si>
  <si>
    <t>JK-Some-fixes-for-the-linux-sigpipe-problem.-It-s-still-not-perfect</t>
  </si>
  <si>
    <t>Mon, 15 Sep 1997 16:34:22 +0000</t>
  </si>
  <si>
    <t>b5b6cfdbbd40e1837c25c9ce76106e963a00a326</t>
  </si>
  <si>
    <t>b5b6cfdbb</t>
  </si>
  <si>
    <t>6cc8b401690aa43847ed57b26f104bfe3afe834a</t>
  </si>
  <si>
    <t>6cc8b4016</t>
  </si>
  <si>
    <t>Mon, 15 Sep 1997 16:22:18 +0000</t>
  </si>
  <si>
    <t>19dc26f978c189f82eda9f2ffba00e17fa68875e</t>
  </si>
  <si>
    <t>19dc26f97</t>
  </si>
  <si>
    <t>d1be24203e5512dd10a3d6eb978c09b86ef6ce67</t>
  </si>
  <si>
    <t>d1be24203</t>
  </si>
  <si>
    <t>Mon, 15 Sep 1997 16:12:00 +0000</t>
  </si>
  <si>
    <t>aa2f1d29eee9d9f6ca73eecb6c59245be11012c4</t>
  </si>
  <si>
    <t>aa2f1d29e</t>
  </si>
  <si>
    <t>78c2b75a07967b77f438e7efb33d09590d175ded</t>
  </si>
  <si>
    <t>78c2b75a0</t>
  </si>
  <si>
    <t>Changing tagname to uppercase in MathML.</t>
  </si>
  <si>
    <t>Changing-tagname-to-uppercase-in-MathML</t>
  </si>
  <si>
    <t>Mon, 15 Sep 1997 06:51:10 +0000</t>
  </si>
  <si>
    <t>16262845ff7f9a4a407dd2b8a8d58dce3eb9e906</t>
  </si>
  <si>
    <t>16262845f</t>
  </si>
  <si>
    <t>70df621a0ab5cb49e37c6cba57ee8e4101691037</t>
  </si>
  <si>
    <t>70df621a0</t>
  </si>
  <si>
    <t>Fixing memory leak</t>
  </si>
  <si>
    <t>Fixing-memory-leak</t>
  </si>
  <si>
    <t>Sat, 13 Sep 1997 10:02:28 +0000</t>
  </si>
  <si>
    <t>ed5c5473b8544357aeb129c9b41581d98d058c9f</t>
  </si>
  <si>
    <t>ed5c5473b</t>
  </si>
  <si>
    <t>e482f9523fe36f81fc6f7342f2dc65f4de622f54</t>
  </si>
  <si>
    <t>e482f9523</t>
  </si>
  <si>
    <t>JK: There was an extra TtaFileunlink</t>
  </si>
  <si>
    <t>JK-There-was-an-extra-TtaFileunlink</t>
  </si>
  <si>
    <t>Fri, 12 Sep 1997 23:29:15 +0000</t>
  </si>
  <si>
    <t>12c49ca04cbb6b1ab6368d801984ce1ec59da0eb</t>
  </si>
  <si>
    <t>12c49ca04</t>
  </si>
  <si>
    <t>2815196e6cd5f5ae2334293f446a1cf6f136ccc9</t>
  </si>
  <si>
    <t>JK: Fixed a problem with requests being stopped without breaking the     connection.</t>
  </si>
  <si>
    <t>JK-Fixed-a-problem-with-requests-being-stopped-without-breaking-the</t>
  </si>
  <si>
    <t>Fri, 12 Sep 1997 22:26:05 +0000</t>
  </si>
  <si>
    <t>13b4afbc1e48280cd2c8f798440855091fa6fe4c</t>
  </si>
  <si>
    <t>13b4afbc1</t>
  </si>
  <si>
    <t>4b27e3eaca711689f7554957373ec1dfb9f4d37e</t>
  </si>
  <si>
    <t>4b27e3eac</t>
  </si>
  <si>
    <t>JK: Fixed a memory leak error</t>
  </si>
  <si>
    <t>JK-Fixed-a-memory-leak-error</t>
  </si>
  <si>
    <t>Fri, 12 Sep 1997 16:47:53 +0000</t>
  </si>
  <si>
    <t>777b28faa50b8e462a938e41467b3862f3ffed91</t>
  </si>
  <si>
    <t>777b28faa</t>
  </si>
  <si>
    <t>0fb4c614d7688c959dbf41a9b562b01c79e4579a</t>
  </si>
  <si>
    <t>0fb4c614d</t>
  </si>
  <si>
    <t>suppression de l'impression du filet et des notes de la page precedente lors de l'impression en mode page a page a partir d'une page differente de la premiere page Cecile</t>
  </si>
  <si>
    <t>suppression-de-l-impression-du-filet-et-des-notes-de-la-page-precedente</t>
  </si>
  <si>
    <t>Fri, 12 Sep 1997 16:30:31 +0000</t>
  </si>
  <si>
    <t>e504e3080c4931d5deb76625a4c18e6c2616772f</t>
  </si>
  <si>
    <t>e504e3080</t>
  </si>
  <si>
    <t>f22f10ff9a7f6b7eba179b1ef81ada174fad82fc</t>
  </si>
  <si>
    <t>f22f10ff9</t>
  </si>
  <si>
    <t>jK: repaired a memory overrung</t>
  </si>
  <si>
    <t>jK-repaired-a-memory-overrung</t>
  </si>
  <si>
    <t>Fri, 12 Sep 1997 16:26:20 +0000</t>
  </si>
  <si>
    <t>46a766db1cfcc2f77e03ce38625c011f91907fd4</t>
  </si>
  <si>
    <t>46a766db1</t>
  </si>
  <si>
    <t>607164843d1cc53ca16111af8a66d0bc134b9364</t>
  </si>
  <si>
    <t>Corrected various problems in Makefiles, Daniel.</t>
  </si>
  <si>
    <t>Corrected-various-problems-in-Makefiles-Daniel</t>
  </si>
  <si>
    <t>Fri, 12 Sep 1997 16:11:14 +0000</t>
  </si>
  <si>
    <t>2bfb758e8e66793b2ecca91533b60f3f79f8d212</t>
  </si>
  <si>
    <t>2bfb758e8</t>
  </si>
  <si>
    <t>709b239e505be7465c1b803b00b1643a275c296e</t>
  </si>
  <si>
    <t>709b239e5</t>
  </si>
  <si>
    <t>Fixing bug. Irene</t>
  </si>
  <si>
    <t>Fixing-bug.-Irene</t>
  </si>
  <si>
    <t>Fri, 12 Sep 1997 15:41:04 +0000</t>
  </si>
  <si>
    <t>ae29bae9f9804148f7675c26b86c342d77532081</t>
  </si>
  <si>
    <t>ae29bae9f</t>
  </si>
  <si>
    <t>f68368832d448ff2794617151984739d1e2f60e8</t>
  </si>
  <si>
    <t>f68368832</t>
  </si>
  <si>
    <t>proto of CheckMathElement added stephane</t>
  </si>
  <si>
    <t>proto-of-CheckMathElement-added</t>
  </si>
  <si>
    <t>Fri, 12 Sep 1997 15:12:15 +0000</t>
  </si>
  <si>
    <t>edb7c4303c8eda24e7d0aa9e871de721f877b484</t>
  </si>
  <si>
    <t>edb7c4303</t>
  </si>
  <si>
    <t>0531cb1e501626282cfa80f0e3acb94534ee52ac</t>
  </si>
  <si>
    <t>0531cb1e5</t>
  </si>
  <si>
    <t>Adding-an-initialization.-Irene</t>
  </si>
  <si>
    <t>Fri, 12 Sep 1997 15:05:10 +0000</t>
  </si>
  <si>
    <t>81c41831422f3f10328ded9d80ce22bee154e90a</t>
  </si>
  <si>
    <t>81c418314</t>
  </si>
  <si>
    <t>6ec0eb88d0bfc65660bb05a641416825eaa3a28a</t>
  </si>
  <si>
    <t>6ec0eb88d</t>
  </si>
  <si>
    <t>JK, IV: Added a missing %s</t>
  </si>
  <si>
    <t>JK-IV-Added-a-missing-s</t>
  </si>
  <si>
    <t>Fri, 12 Sep 1997 14:58:40 +0000</t>
  </si>
  <si>
    <t>ea742a605cf4152538bb1775f798ecf128b5cb6f</t>
  </si>
  <si>
    <t>ea742a605</t>
  </si>
  <si>
    <t>5b9d4043ba21be4f14c8c00087c05ed9ab0369a4</t>
  </si>
  <si>
    <t>5b9d4043b</t>
  </si>
  <si>
    <t>New math and html transformations Stef.</t>
  </si>
  <si>
    <t>New-math-and-html-transformations</t>
  </si>
  <si>
    <t>Fri, 12 Sep 1997 14:24:56 +0000</t>
  </si>
  <si>
    <t>284283d787612e9acc8a11e0d9939467e15157dd</t>
  </si>
  <si>
    <t>284283d78</t>
  </si>
  <si>
    <t>0ce1e2c6a44ef5225e5a67de6029325fa374dc21</t>
  </si>
  <si>
    <t>0ce1e2c6a</t>
  </si>
  <si>
    <t>fixed bugs in MathML transformations : insertion of invisible elements needed for editing and formatting use of parenthesis in quoted expressions (parser trans)</t>
  </si>
  <si>
    <t>fixed-bugs-in-MathML-transformations</t>
  </si>
  <si>
    <t xml:space="preserve">Improved the set of math transformations_x000D_
_x000D_
steph._x000D_
</t>
  </si>
  <si>
    <t>Fri, 12 Sep 1997 12:50:01 +0000</t>
  </si>
  <si>
    <t>eb991f37478b13622c2a6b260928f8f395a52f8f</t>
  </si>
  <si>
    <t>eb991f374</t>
  </si>
  <si>
    <t>53be3035fed7b221092e87da38fe10794fa6d212</t>
  </si>
  <si>
    <t>53be3035f</t>
  </si>
  <si>
    <t xml:space="preserve"> An Image with an attribute Usemap that points to a MAP that is not_x000D_
 available caused other images to be not diplayed._x000D_
_x000D_
VQ._x000D_
</t>
  </si>
  <si>
    <t>Fri, 12 Sep 1997 12:30:54 +0000</t>
  </si>
  <si>
    <t>2051e4da1755171ab4e60d6af3b7254e8eedce03</t>
  </si>
  <si>
    <t>2051e4da1</t>
  </si>
  <si>
    <t>7209881f06fd5e24d72852451de5436fc5831fa2</t>
  </si>
  <si>
    <t>7209881f0</t>
  </si>
  <si>
    <t>JK: Removed some warnings</t>
  </si>
  <si>
    <t>JK-Removed-some-warnings</t>
  </si>
  <si>
    <t>Fri, 12 Sep 1997 11:30:16 +0000</t>
  </si>
  <si>
    <t>050daf343ba79b68a3f00a5620b3aca6dfaa9ee7</t>
  </si>
  <si>
    <t>050daf343</t>
  </si>
  <si>
    <t>1ff3c300aa06fb3c8a37a0bd5e259eddf8151402</t>
  </si>
  <si>
    <t>1ff3c300a</t>
  </si>
  <si>
    <t>Corrected pbm with extra libs introduced by Irene, Daniel.</t>
  </si>
  <si>
    <t>Corrected-pbm-with-extra-libs-introduced-by-Irene-Daniel</t>
  </si>
  <si>
    <t>Fri, 12 Sep 1997 11:06:36 +0000</t>
  </si>
  <si>
    <t>6e525cd689b91c9724d81b31c3068135ebe2d509</t>
  </si>
  <si>
    <t>6e525cd68</t>
  </si>
  <si>
    <t>22b22a780e25dfdf801958d9dfee8163ce07a07a</t>
  </si>
  <si>
    <t>22b22a780</t>
  </si>
  <si>
    <t>Thu, 11 Sep 1997 08:44:45 +0000</t>
  </si>
  <si>
    <t>5a0f223f66a3d966c55fe7f4fef50cabef81508f</t>
  </si>
  <si>
    <t>5a0f223f6</t>
  </si>
  <si>
    <t>ff09f7ad130aa4dafd30508398dd0d236fad8974</t>
  </si>
  <si>
    <t>ff09f7ad1</t>
  </si>
  <si>
    <t>version number Cecile</t>
  </si>
  <si>
    <t>version-number</t>
  </si>
  <si>
    <t>Wed, 10 Sep 1997 15:37:24 +0000</t>
  </si>
  <si>
    <t>e90f3328d02351f34a89c165ede2dd524a8dfebf</t>
  </si>
  <si>
    <t>e90f3328d</t>
  </si>
  <si>
    <t>f935f1c8bb84210976509eba1ed8adeb94b8334d</t>
  </si>
  <si>
    <t>f935f1c8b</t>
  </si>
  <si>
    <t>Wed, 10 Sep 1997 15:08:10 +0000</t>
  </si>
  <si>
    <t>05cfaac73a9c9da76a510935a597716eec1cd0e0</t>
  </si>
  <si>
    <t>05cfaac73</t>
  </si>
  <si>
    <t>770f719bf265b0af82fb092da1215bee38afc08e</t>
  </si>
  <si>
    <t>770f719bf</t>
  </si>
  <si>
    <t>JK: more corrections on the sockets interface</t>
  </si>
  <si>
    <t>JK-more-corrections-on-the-sockets-interface</t>
  </si>
  <si>
    <t>Wed, 10 Sep 1997 12:05:33 +0000</t>
  </si>
  <si>
    <t>9d62eadde686b19e07512a77fa82ef06c03c0922</t>
  </si>
  <si>
    <t>9d62eadde</t>
  </si>
  <si>
    <t>6cbe23d8f9e30ad96677a91fb25ff964e020eb96</t>
  </si>
  <si>
    <t>6cbe23d8f</t>
  </si>
  <si>
    <t>Disabling entries "Copy Images" and "Transform URLs" from "SaveAs" dialog box when Output format is text.</t>
  </si>
  <si>
    <t>Disabling-entries-Copy-Images-and-Transform-URLs-from</t>
  </si>
  <si>
    <t>Wed, 10 Sep 1997 11:20:23 +0000</t>
  </si>
  <si>
    <t>ff509d83ccb9b2da97c5dabc15035b8dcef60b31</t>
  </si>
  <si>
    <t>ff509d83c</t>
  </si>
  <si>
    <t>ed4fb942d021617937e8dfb987bdc8fb185e4ad9</t>
  </si>
  <si>
    <t>ed4fb942d</t>
  </si>
  <si>
    <t>Section are now numbered when the document is saved in text form, with the numbering option on.</t>
  </si>
  <si>
    <t>Section-are-now-numbered-when-the-document-is-saved-in-text-form-with</t>
  </si>
  <si>
    <t>Wed, 10 Sep 1997 10:54:06 +0000</t>
  </si>
  <si>
    <t>4a499329384166f88554020b194da3fff4cbb702</t>
  </si>
  <si>
    <t>4a4993293</t>
  </si>
  <si>
    <t>b783bb25613d339ec32ab05b4d80d477696988ef</t>
  </si>
  <si>
    <t>b783bb256</t>
  </si>
  <si>
    <t>File name suffix in dialog box "Save As" is updated automatically according to the output format (.html or .txt)</t>
  </si>
  <si>
    <t>File-name-suffix-in-dialog-box-Save-As-is-updated-automatically</t>
  </si>
  <si>
    <t>Wed, 10 Sep 1997 09:56:28 +0000</t>
  </si>
  <si>
    <t>47c048633f9eae57fe6fbe42e6db2ec000bbec0f</t>
  </si>
  <si>
    <t>47c048633</t>
  </si>
  <si>
    <t>3f92ce7305dca2328d62bf43b07323fc0ca4f12b</t>
  </si>
  <si>
    <t>3f92ce730</t>
  </si>
  <si>
    <t>Tue, 9 Sep 1997 16:13:49 +0000</t>
  </si>
  <si>
    <t>62e0dc21f3f490666a8c68128e454f7c7c2e9b7d</t>
  </si>
  <si>
    <t>62e0dc21f</t>
  </si>
  <si>
    <t>35149a119c7668a429b0774354eb076c4000a699</t>
  </si>
  <si>
    <t>35149a119</t>
  </si>
  <si>
    <t>Bug fix in document translation:</t>
  </si>
  <si>
    <t>Bug-fix-in-document-translation</t>
  </si>
  <si>
    <t xml:space="preserve">   Very long character strings containing no space produced additional_x000D_
   line breaks in the output file._x000D_
_x000D_
VQ._x000D_
</t>
  </si>
  <si>
    <t>Tue, 9 Sep 1997 15:32:35 +0000</t>
  </si>
  <si>
    <t>51c19c1fe9a6403823fbcb93a5bdf9c06636278b</t>
  </si>
  <si>
    <t>51c19c1fe</t>
  </si>
  <si>
    <t>866b03fb1afef3c800b7bbb097491d5e2fafb9d6</t>
  </si>
  <si>
    <t>866b03fb1</t>
  </si>
  <si>
    <t>Limit the stack allocation for Windows. Irene</t>
  </si>
  <si>
    <t>Limit-the-stack-allocation-for-Windows.-Irene</t>
  </si>
  <si>
    <t>Tue, 9 Sep 1997 15:19:04 +0000</t>
  </si>
  <si>
    <t>611d13c59cd0f8a98897dad2f34128aee702efe9</t>
  </si>
  <si>
    <t>611d13c59</t>
  </si>
  <si>
    <t>849ef6c75f441c60a1ad8d3c3812f3d330ed82d5</t>
  </si>
  <si>
    <t>849ef6c75</t>
  </si>
  <si>
    <t xml:space="preserve">   Exception NoCut was ignored by TtaCreateElement and TtaInsertElement_x000D_
_x000D_
VQ._x000D_
</t>
  </si>
  <si>
    <t>Tue, 9 Sep 1997 13:56:47 +0000</t>
  </si>
  <si>
    <t>1d230931c58e4c16af0a0c12710a2eeb424ac3ff</t>
  </si>
  <si>
    <t>1d230931c</t>
  </si>
  <si>
    <t>aa8885038b16b1c44abbbee25ba96caec564d638</t>
  </si>
  <si>
    <t>aa8885038</t>
  </si>
  <si>
    <t>Bug fix: when the caret is at the end of a line terminated by a &lt;BR&gt;, entering a character sometimes caused the new character to be inserted at the beginning of the line.</t>
  </si>
  <si>
    <t>Bug-fix-when-the-caret-is-at-the-end-of-a-line-terminated-by-a-BR</t>
  </si>
  <si>
    <t>Tue, 9 Sep 1997 12:22:36 +0000</t>
  </si>
  <si>
    <t>3584a7b7429ee225bbb1514c5676977e3f472d01</t>
  </si>
  <si>
    <t>3584a7b74</t>
  </si>
  <si>
    <t>df29fdb60623e2f527e273026936f954b86f54dc</t>
  </si>
  <si>
    <t>df29fdb60</t>
  </si>
  <si>
    <t>VQ,</t>
  </si>
  <si>
    <t>Tue, 9 Sep 1997 10:51:44 +0000</t>
  </si>
  <si>
    <t>0c6e8c36a23297e8d4f97e47707231f6cf0fc2dd</t>
  </si>
  <si>
    <t>0c6e8c36a</t>
  </si>
  <si>
    <t>b8e7a13b62b288cecac69e780fde08f4506a5081</t>
  </si>
  <si>
    <t>b8e7a13b6</t>
  </si>
  <si>
    <t>fixed a problem with redirections (missing images)</t>
  </si>
  <si>
    <t>fixed-a-problem-with-redirections-missing-images</t>
  </si>
  <si>
    <t>Mon, 8 Sep 1997 08:14:08 +0000</t>
  </si>
  <si>
    <t>ca047bfdb466f915eede02425e105709fb4c9398</t>
  </si>
  <si>
    <t>ca047bfdb</t>
  </si>
  <si>
    <t>a24e928a72514f8f269b4a5e6564d073daabf2f8</t>
  </si>
  <si>
    <t>a24e928a7</t>
  </si>
  <si>
    <t>Changed the name of a DEBUG macro</t>
  </si>
  <si>
    <t>Changed-the-name-of-a-DEBUG-macro</t>
  </si>
  <si>
    <t>Mon, 8 Sep 1997 08:13:01 +0000</t>
  </si>
  <si>
    <t>7c126cb669bd040b265ee6cef75539af88979914</t>
  </si>
  <si>
    <t>7c126cb66</t>
  </si>
  <si>
    <t>a9094b76b2ecc8360f17157500fc21d151986b2e</t>
  </si>
  <si>
    <t>a9094b76b</t>
  </si>
  <si>
    <t>bug fixed in generation (dynamic transformations) steph.</t>
  </si>
  <si>
    <t>bug-fixed-in-generation-dynamic-transformations</t>
  </si>
  <si>
    <t>Sun, 7 Sep 1997 13:00:45 +0000</t>
  </si>
  <si>
    <t>216b5f8989b6a5d3197aa1d7689ef57953092e80</t>
  </si>
  <si>
    <t>216b5f898</t>
  </si>
  <si>
    <t>f92abc64c9a8316198402012669c5416112c9919</t>
  </si>
  <si>
    <t>f92abc64c</t>
  </si>
  <si>
    <t xml:space="preserve"> thot version number and date Steph</t>
  </si>
  <si>
    <t>thot-version-number-and-date</t>
  </si>
  <si>
    <t>Sun, 7 Sep 1997 12:56:51 +0000</t>
  </si>
  <si>
    <t>2b73b8cc3b3ef65da5a1c481ac8840ae9991fcb0</t>
  </si>
  <si>
    <t>2b73b8cc3</t>
  </si>
  <si>
    <t>781f794509637189b4b545d9ea078e21943328ab</t>
  </si>
  <si>
    <t>781f79450</t>
  </si>
  <si>
    <t>Improved support, Daniel.</t>
  </si>
  <si>
    <t>Improved-support-Daniel</t>
  </si>
  <si>
    <t>Sat, 6 Sep 1997 06:26:08 +0000</t>
  </si>
  <si>
    <t>031b914c4a87533bd1750e176f618ff788590f27</t>
  </si>
  <si>
    <t>031b914c4</t>
  </si>
  <si>
    <t>030a1685501eba3110acbd658cf4821c284eac4a</t>
  </si>
  <si>
    <t>030a16855</t>
  </si>
  <si>
    <t>take .amaya.css into account. Irene</t>
  </si>
  <si>
    <t>take-.amaya.css-into-account.-Irene</t>
  </si>
  <si>
    <t>Fri, 5 Sep 1997 15:27:24 +0000</t>
  </si>
  <si>
    <t>1fbde448fe8c0720a3e67b9815b6443c14244aac</t>
  </si>
  <si>
    <t>1fbde448f</t>
  </si>
  <si>
    <t>b97c811266ae9ee6dd793c8ad6c55d2f60bc811f</t>
  </si>
  <si>
    <t>b97c81126</t>
  </si>
  <si>
    <t>Hiding style sheets extension for diffusion. Cedric</t>
  </si>
  <si>
    <t>Hiding-style-sheets-extension-for-diffusion</t>
  </si>
  <si>
    <t>Fri, 5 Sep 1997 15:06:59 +0000</t>
  </si>
  <si>
    <t>5d2b2a44b8a601d86793742cd27ed289011910c1</t>
  </si>
  <si>
    <t>5d2b2a44b</t>
  </si>
  <si>
    <t>7bff249b65204c47497a99a90d0dacbd0f2ce10b</t>
  </si>
  <si>
    <t>7bff249b6</t>
  </si>
  <si>
    <t>fixed problem with selection and transformations from math palette. stephane</t>
  </si>
  <si>
    <t>fixed-problem-with-selection-and-transformations-from-math-palette</t>
  </si>
  <si>
    <t>Fri, 5 Sep 1997 14:34:58 +0000</t>
  </si>
  <si>
    <t>0ed4b298fa593a798d022945a9602cb42f029dad</t>
  </si>
  <si>
    <t>0ed4b298f</t>
  </si>
  <si>
    <t>1f53716bc0c606f4a5032dc5d988827fef2dee7a</t>
  </si>
  <si>
    <t>1f53716bc</t>
  </si>
  <si>
    <t>corrected minor bugs with math transformation selection and transformations separated HTML.trans and MathML.trans Stephane</t>
  </si>
  <si>
    <t>corrected-minor-bugs-with-math-transformation</t>
  </si>
  <si>
    <t>Fri, 5 Sep 1997 13:34:08 +0000</t>
  </si>
  <si>
    <t>86bfb15bf654890b194850a368a08841dab47460</t>
  </si>
  <si>
    <t>86bfb15bf</t>
  </si>
  <si>
    <t>db295bfb93b8549b793057f01996ec7b0ea98193</t>
  </si>
  <si>
    <t>db295bfb9</t>
  </si>
  <si>
    <t>Corrected configure pbm, Daniel.</t>
  </si>
  <si>
    <t>Corrected-configure-pbm-Daniel</t>
  </si>
  <si>
    <t>Fri, 5 Sep 1997 12:48:37 +0000</t>
  </si>
  <si>
    <t>64a2dd567aa6c74d50b3841bf1615759a0e4a3a9</t>
  </si>
  <si>
    <t>64a2dd567</t>
  </si>
  <si>
    <t>d81ecf209982a63c6f7a6f247f5531b466113f83</t>
  </si>
  <si>
    <t>d81ecf209</t>
  </si>
  <si>
    <t>Upgraded the event model (cleaning and ILU server support), Daniel.</t>
  </si>
  <si>
    <t>Upgraded-the-event-model-cleaning-and-ILU-server-support-Daniel</t>
  </si>
  <si>
    <t>Fri, 5 Sep 1997 12:41:40 +0000</t>
  </si>
  <si>
    <t>a535da5f9deaee219785852ad9deeed76764508e</t>
  </si>
  <si>
    <t>a535da5f9</t>
  </si>
  <si>
    <t>4910bfd26c085deadc017bcb1dd1fb831ddb81bc</t>
  </si>
  <si>
    <t>4910bfd26</t>
  </si>
  <si>
    <t>Fixed bugs for area maps. Irene</t>
  </si>
  <si>
    <t>Fixed-bugs-for-area-maps.-Irene</t>
  </si>
  <si>
    <t>Thu, 4 Sep 1997 16:04:06 +0000</t>
  </si>
  <si>
    <t>cd2be7b86e9e6811b32470417610a9fe0a81602e</t>
  </si>
  <si>
    <t>cd2be7b86</t>
  </si>
  <si>
    <t>18b709df6eaf12e77436d8402fcc22aa16496659</t>
  </si>
  <si>
    <t>18b709df6</t>
  </si>
  <si>
    <t>Adding dependences for HTMLP.P HTMLT.T, MathMLP.P amd MathMLT.T. Irene</t>
  </si>
  <si>
    <t>Adding-dependences-for-HTMLP.P-HTMLT.T-MathMLP.P-amd-MathMLT.T</t>
  </si>
  <si>
    <t>Thu, 4 Sep 1997 14:16:45 +0000</t>
  </si>
  <si>
    <t>6691ed396bd6245b7a4b4ffbadb8e7dd547016a9</t>
  </si>
  <si>
    <t>6691ed396</t>
  </si>
  <si>
    <t>ed407b969445c375e63171d3157bb83c49ecf7a9</t>
  </si>
  <si>
    <t>ed407b969</t>
  </si>
  <si>
    <t>Corrected an error about dirs, Daniel.</t>
  </si>
  <si>
    <t>Corrected-an-error-about-dirs-Daniel</t>
  </si>
  <si>
    <t>Thu, 4 Sep 1997 12:50:59 +0000</t>
  </si>
  <si>
    <t>e4e83305daabfe5878d013b8b5073095086d0571</t>
  </si>
  <si>
    <t>e4e83305d</t>
  </si>
  <si>
    <t>73956fad38a6d7e024a4e47e0dc86a0d37c84f1b</t>
  </si>
  <si>
    <t>73956fad3</t>
  </si>
  <si>
    <t>Improved the X11/Java interface stuff, Daniel.</t>
  </si>
  <si>
    <t>Improved-the-X11-Java-interface-stuff-Daniel</t>
  </si>
  <si>
    <t>Wed, 3 Sep 1997 16:43:24 +0000</t>
  </si>
  <si>
    <t>b7ad35fb188b5139a0fb7072bfa7ec4014c071a5</t>
  </si>
  <si>
    <t>b7ad35fb1</t>
  </si>
  <si>
    <t>4cc9a4f8287a2e134084f29654fe9aab59e6b29b</t>
  </si>
  <si>
    <t>4cc9a4f82</t>
  </si>
  <si>
    <t>Fixing bug in Makefile.math. Irene</t>
  </si>
  <si>
    <t>Fixing-bug-in-Makefile.math.-Irene</t>
  </si>
  <si>
    <t>Tue, 2 Sep 1997 13:01:31 +0000</t>
  </si>
  <si>
    <t>0e88720440ee66bf2e559cff1d3f0e6cb0396523</t>
  </si>
  <si>
    <t>0e8872044</t>
  </si>
  <si>
    <t>1c7f3cad91c6a0023093c03fad8b8bbcca80d1ab</t>
  </si>
  <si>
    <t>1c7f3cad9</t>
  </si>
  <si>
    <t>Fixing bugs. Irene</t>
  </si>
  <si>
    <t>Fixing-bugs.-Irene</t>
  </si>
  <si>
    <t>Mon, 1 Sep 1997 16:23:13 +0000</t>
  </si>
  <si>
    <t>7f989437c53ee443dc1c524ea6b32f9ef7f1ddcb</t>
  </si>
  <si>
    <t>7f989437c</t>
  </si>
  <si>
    <t>7dc3ac832aa0ba09dbd106a946be7d3c224c2f97</t>
  </si>
  <si>
    <t>7dc3ac832</t>
  </si>
  <si>
    <t>Extending CSS to support MathML structure. Irene</t>
  </si>
  <si>
    <t>Extending-CSS-to-support-MathML-structure.-Irene</t>
  </si>
  <si>
    <t>Mon, 1 Sep 1997 13:53:16 +0000</t>
  </si>
  <si>
    <t>bf5be50a6ba6b575d5b6609e540671dbe7028bf7</t>
  </si>
  <si>
    <t>bf5be50a6</t>
  </si>
  <si>
    <t>f7dbfa2279edb176eb7aed7eb3eb90cd7d846ab3</t>
  </si>
  <si>
    <t>f7dbfa227</t>
  </si>
  <si>
    <t>First step toward complete change of the event model, new files are added, Daniel.</t>
  </si>
  <si>
    <t>First-step-toward-complete-change-of-the-event-model-new-files-are</t>
  </si>
  <si>
    <t>Sat, 30 Aug 1997 14:24:47 +0000</t>
  </si>
  <si>
    <t>66e45f01cb874e793402b6ab527e52da9d0a5ddd</t>
  </si>
  <si>
    <t>66e45f01c</t>
  </si>
  <si>
    <t>7159c4a7da565f922b414655f07f6176dffb11b5</t>
  </si>
  <si>
    <t>7159c4a7d</t>
  </si>
  <si>
    <t>JK: Correction for escaping &lt;&gt; in forms</t>
  </si>
  <si>
    <t>JK-Correction-for-escaping-in-forms</t>
  </si>
  <si>
    <t>Sat, 30 Aug 1997 11:11:18 +0000</t>
  </si>
  <si>
    <t>959c6813a0389b6967728e8065b839c4d11c283f</t>
  </si>
  <si>
    <t>959c6813a</t>
  </si>
  <si>
    <t>2938a28f74c06d1564aebc9bb32a913ae831ce55</t>
  </si>
  <si>
    <t>2938a28f7</t>
  </si>
  <si>
    <t>Adding entry Math in Help menu of amaya.</t>
  </si>
  <si>
    <t>Adding-entry-Math-in-Help-menu-of-amaya</t>
  </si>
  <si>
    <t>Sat, 30 Aug 1997 09:48:16 +0000</t>
  </si>
  <si>
    <t>bcaf17f82ddf3a31f42f1d4ede50efc17a7c0174</t>
  </si>
  <si>
    <t>bcaf17f82</t>
  </si>
  <si>
    <t>7b935c003fb1bc8289b88c415fdb95b11d50170a</t>
  </si>
  <si>
    <t>7b935c003</t>
  </si>
  <si>
    <t>Updating HTMLTT.T for Math.</t>
  </si>
  <si>
    <t>Updating-HTMLTT.T-for-Math</t>
  </si>
  <si>
    <t>Sat, 30 Aug 1997 09:19:20 +0000</t>
  </si>
  <si>
    <t>f5a2305e2388bbe4a077c51264d8e496ad1fbbae</t>
  </si>
  <si>
    <t>f5a2305e2</t>
  </si>
  <si>
    <t>8d56479eb35f53dcf35bfb4fa14e33b6ff5b7573</t>
  </si>
  <si>
    <t>8d56479eb</t>
  </si>
  <si>
    <t>Updating the math page of the Amaya user's manual.</t>
  </si>
  <si>
    <t>Updating-the-math-page-of-the-Amaya-user-s-manual</t>
  </si>
  <si>
    <t>Sat, 30 Aug 1997 09:08:22 +0000</t>
  </si>
  <si>
    <t>08b50ea0b942059314ad64bee1941a9f74954162</t>
  </si>
  <si>
    <t>08b50ea0b</t>
  </si>
  <si>
    <t>1eccccedcdfc12d814dbdb0ef920619b0a6b7b53</t>
  </si>
  <si>
    <t>1eccccedc</t>
  </si>
  <si>
    <t>Bug fix in AllowedSibling</t>
  </si>
  <si>
    <t>Bug-fix-in-AllowedSibling</t>
  </si>
  <si>
    <t>Fri, 29 Aug 1997 18:14:15 +0000</t>
  </si>
  <si>
    <t>14cf12c3dec5a7015301d8a66e6c0518e127ba0d</t>
  </si>
  <si>
    <t>14cf12c3d</t>
  </si>
  <si>
    <t>33ad18769362e018b4c12cb9a841373a9f5b48a4</t>
  </si>
  <si>
    <t>33ad18769</t>
  </si>
  <si>
    <t xml:space="preserve">     Correction bug: verification du voisin dans agregat.</t>
  </si>
  <si>
    <t>Correction-bug-verification-du-voisin-dans-agregat</t>
  </si>
  <si>
    <t xml:space="preserve">      VQ &amp; DD    29 08 97._x000D_
</t>
  </si>
  <si>
    <t>Fri, 29 Aug 1997 17:11:37 +0000</t>
  </si>
  <si>
    <t>ac161654e09418b24d3bc0a6c8dc7e513abe73e9</t>
  </si>
  <si>
    <t>ac161654e</t>
  </si>
  <si>
    <t>81cf34d4f0ec905a171b6dd413be7173f5651a30</t>
  </si>
  <si>
    <t>81cf34d4f</t>
  </si>
  <si>
    <t>Bug fix:  compiler str considered all elements as recursive!</t>
  </si>
  <si>
    <t>Bug-fix-compiler-str-considered-all-elements-as-recursive</t>
  </si>
  <si>
    <t>Fri, 29 Aug 1997 15:50:23 +0000</t>
  </si>
  <si>
    <t>ae2d1b346cc054bfe25a4fbbf0648888020a15d7</t>
  </si>
  <si>
    <t>ae2d1b346</t>
  </si>
  <si>
    <t>50eff65454b82378fc7a7f01191473dde2b3f360</t>
  </si>
  <si>
    <t>50eff6545</t>
  </si>
  <si>
    <t>Fri, 29 Aug 1997 14:54:06 +0000</t>
  </si>
  <si>
    <t>174fab985d5b1d2e12dcc373c0ae2447631a9c20</t>
  </si>
  <si>
    <t>174fab985</t>
  </si>
  <si>
    <t>a698e6f4d9d8c2533f3460d08cceb69ebe317517</t>
  </si>
  <si>
    <t>a698e6f4d</t>
  </si>
  <si>
    <t>MathML update.</t>
  </si>
  <si>
    <t>Fri, 29 Aug 1997 14:47:09 +0000</t>
  </si>
  <si>
    <t>64dd0c22ceeb74344f16b85c9ba617abdef187c7</t>
  </si>
  <si>
    <t>64dd0c22c</t>
  </si>
  <si>
    <t>218d0ea25f12ef23ec12f096de305eefcc9b4cd3</t>
  </si>
  <si>
    <t>218d0ea25</t>
  </si>
  <si>
    <t>Fixing bug from Vincent. Irene</t>
  </si>
  <si>
    <t>Fixing-bug-from-Vincent.-Irene</t>
  </si>
  <si>
    <t>Fri, 29 Aug 1997 08:22:14 +0000</t>
  </si>
  <si>
    <t>87aadb66f0d2aed368ab4d674b27384eb3003693</t>
  </si>
  <si>
    <t>87aadb66f</t>
  </si>
  <si>
    <t>7ed0e69effe2c8eaefe6bcee0d24038d5e491a47</t>
  </si>
  <si>
    <t>7ed0e69ef</t>
  </si>
  <si>
    <t>Thu, 28 Aug 1997 18:05:59 +0000</t>
  </si>
  <si>
    <t>7d98524d798020585da7b75b5e4f05ca7a9ba4e8</t>
  </si>
  <si>
    <t>7d98524d7</t>
  </si>
  <si>
    <t>8ae01f0f69e2fdf4206f9790b220cde9e3a0017b</t>
  </si>
  <si>
    <t>8ae01f0f6</t>
  </si>
  <si>
    <t>ajout des fichiers .GRM dans la diffusion binaire Cecile</t>
  </si>
  <si>
    <t>ajout-des-fichiers-.GRM-dans-la-diffusion-binaire</t>
  </si>
  <si>
    <t>Thu, 28 Aug 1997 11:12:00 +0000</t>
  </si>
  <si>
    <t>4ff15605d498e8bbfd5fe2600d46995cf1a859d9</t>
  </si>
  <si>
    <t>4ff15605d</t>
  </si>
  <si>
    <t>bf82efec51d161705fc9004d9de4920005535259</t>
  </si>
  <si>
    <t>bf82efec5</t>
  </si>
  <si>
    <t>Fixing some bugs in the MathML editor.</t>
  </si>
  <si>
    <t>Fixing-some-bugs-in-the-MathML-editor</t>
  </si>
  <si>
    <t>Thu, 28 Aug 1997 11:08:23 +0000</t>
  </si>
  <si>
    <t>57054371a3e60b5bfe0a2ffb9c2bb2c40d75c054</t>
  </si>
  <si>
    <t>57054371a</t>
  </si>
  <si>
    <t>ccd64bc68519084dd0ad4324958b6fe3bcc06518</t>
  </si>
  <si>
    <t>ccd64bc68</t>
  </si>
  <si>
    <t>Fixing bug from previous editing. Irene</t>
  </si>
  <si>
    <t>Fixing-bug-from-previous-editing.-Irene</t>
  </si>
  <si>
    <t>Thu, 28 Aug 1997 06:51:17 +0000</t>
  </si>
  <si>
    <t>474aad7fee86f35cd7c5f86a02d221368672c9ca</t>
  </si>
  <si>
    <t>474aad7fe</t>
  </si>
  <si>
    <t>54aa7ef0ecd47dcbde97a10ea6593c79adee22f6</t>
  </si>
  <si>
    <t>54aa7ef0e</t>
  </si>
  <si>
    <t>Wed, 27 Aug 1997 16:33:11 +0000</t>
  </si>
  <si>
    <t>1e7e5f304560970fbd47e9e525e5e508d3862603</t>
  </si>
  <si>
    <t>1e7e5f304</t>
  </si>
  <si>
    <t>1f30313979a49b069cfc1162de840ec20928da0d</t>
  </si>
  <si>
    <t>1f3031397</t>
  </si>
  <si>
    <t>JK: Ooops, two lines were in bad order. How could that happen? :)</t>
  </si>
  <si>
    <t>JK-Ooops-two-lines-were-in-bad-order.-How-could-that-happen</t>
  </si>
  <si>
    <t>Wed, 27 Aug 1997 16:27:08 +0000</t>
  </si>
  <si>
    <t>beb84ab0d834c17c58aba8735c5211375b5e520c</t>
  </si>
  <si>
    <t>beb84ab0d</t>
  </si>
  <si>
    <t>031d2a4723f4af3c532da95f46ec156295256fe8</t>
  </si>
  <si>
    <t>031d2a472</t>
  </si>
  <si>
    <t>Fixing a bug from Irene.</t>
  </si>
  <si>
    <t>Fixing-a-bug-from-Irene</t>
  </si>
  <si>
    <t>Wed, 27 Aug 1997 16:03:52 +0000</t>
  </si>
  <si>
    <t>f2c506dfd9baa18bbfd9537cdf989230a818a531</t>
  </si>
  <si>
    <t>f2c506dfd</t>
  </si>
  <si>
    <t>5e3f64663a3a77a3c0afd4c1763bb5f5dfadd257</t>
  </si>
  <si>
    <t>5e3f64663</t>
  </si>
  <si>
    <t>correction bug d'application de la regle de position verticale relative a l'englobant lorsque le premier fils est un saut de page : si le pave de saut de page est mort, on ne change pas la regle. Cecile</t>
  </si>
  <si>
    <t>correction-bug-d-application-de-la-regle-de-position-verticale</t>
  </si>
  <si>
    <t>Wed, 27 Aug 1997 14:37:41 +0000</t>
  </si>
  <si>
    <t>d5626a283ed519fff512c3e612bc59697d00f189</t>
  </si>
  <si>
    <t>d5626a283</t>
  </si>
  <si>
    <t>836c47218cc5b59540e3a59a87350673b25e2537</t>
  </si>
  <si>
    <t>836c47218</t>
  </si>
  <si>
    <t>Control that the selection has not been changed during notification. Irene</t>
  </si>
  <si>
    <t>Control-that-the-selection-has-not-been-changed-during-notification</t>
  </si>
  <si>
    <t>Wed, 27 Aug 1997 14:36:20 +0000</t>
  </si>
  <si>
    <t>d01ddc2ecc88dcc500c8f0cbec2b37c16e26cc11</t>
  </si>
  <si>
    <t>d01ddc2ec</t>
  </si>
  <si>
    <t>04f9d183186ef628d4c2cda786f2cacb2cbe0d5c</t>
  </si>
  <si>
    <t>04f9d1831</t>
  </si>
  <si>
    <t>Updating Amaya manual for MathML</t>
  </si>
  <si>
    <t>Updating-Amaya-manual-for-MathML</t>
  </si>
  <si>
    <t>Wed, 27 Aug 1997 13:20:56 +0000</t>
  </si>
  <si>
    <t>6fde708729d1f05c3892df698ab8f325ed551e6e</t>
  </si>
  <si>
    <t>6fde70872</t>
  </si>
  <si>
    <t>3395704cdaac6e95f15cee980adf380541fde462</t>
  </si>
  <si>
    <t>3395704cd</t>
  </si>
  <si>
    <t>Adding new elements in MathML: SEP/ MSPACE/ MSTYLE MERROR MPHANTOM</t>
  </si>
  <si>
    <t>Adding-new-elements-in-MathML-SEP-MSPACE-MSTYLE-MERROR-MPHANTOM</t>
  </si>
  <si>
    <t>Wed, 27 Aug 1997 12:41:03 +0000</t>
  </si>
  <si>
    <t>5d5fd5fbab1c97ea2ab8845bb707c1b09df895bc</t>
  </si>
  <si>
    <t>5d5fd5fba</t>
  </si>
  <si>
    <t>16a08687aa94d371b7db46855519e483fa837670</t>
  </si>
  <si>
    <t>16a08687a</t>
  </si>
  <si>
    <t>Updated classes, Daniel.</t>
  </si>
  <si>
    <t>Updated-classes-Daniel</t>
  </si>
  <si>
    <t>Tue, 26 Aug 1997 17:30:41 +0000</t>
  </si>
  <si>
    <t>756dd99468279588436f3d7b4b527afead3feffe</t>
  </si>
  <si>
    <t>756dd9946</t>
  </si>
  <si>
    <t>0f69e7e2c6db477af8580069fe7809cfb0be62c1</t>
  </si>
  <si>
    <t>0f69e7e2c</t>
  </si>
  <si>
    <t>VQ. (Math editing)</t>
  </si>
  <si>
    <t>VQ.-Math-editing</t>
  </si>
  <si>
    <t>Tue, 26 Aug 1997 15:32:48 +0000</t>
  </si>
  <si>
    <t>667bbaf2d95a24949d747348e8227ab4b6022490</t>
  </si>
  <si>
    <t>667bbaf2d</t>
  </si>
  <si>
    <t>921f99011615e526d85c4f7acd0f636cc9b38f21</t>
  </si>
  <si>
    <t>921f99011</t>
  </si>
  <si>
    <t>JK: Some corrections to the redirection problem. Not yet a complete solution</t>
  </si>
  <si>
    <t>JK-Some-corrections-to-the-redirection-problem.-Not-yet-a-complete-solution</t>
  </si>
  <si>
    <t>Tue, 26 Aug 1997 14:04:18 +0000</t>
  </si>
  <si>
    <t>fe23f67b21987ba9c5b0fedd8887c29b36f0f75f</t>
  </si>
  <si>
    <t>fe23f67b2</t>
  </si>
  <si>
    <t>202df0177c50be9e8ddc9db062a0d08549ee4a7b</t>
  </si>
  <si>
    <t>202df0177</t>
  </si>
  <si>
    <t>Tue, 26 Aug 1997 13:45:42 +0000</t>
  </si>
  <si>
    <t>2e1e10728a7db1807bf468816dbdd667a04cb3a2</t>
  </si>
  <si>
    <t>2e1e10728</t>
  </si>
  <si>
    <t>82aa3fc9d8b77649668656713bcb37f7074d2e41</t>
  </si>
  <si>
    <t>82aa3fc9d</t>
  </si>
  <si>
    <t>npvos.so has expired. Ramzi.</t>
  </si>
  <si>
    <t>npvos.so-has-expired</t>
  </si>
  <si>
    <t>Tue, 26 Aug 1997 09:24:57 +0000</t>
  </si>
  <si>
    <t>f4819df71292813c78274ac31d05def7fd7b5eba</t>
  </si>
  <si>
    <t>f4819df71</t>
  </si>
  <si>
    <t>981b7af2d6ae5d58c1c53bfa01adcf9ef35c9a43</t>
  </si>
  <si>
    <t>981b7af2d</t>
  </si>
  <si>
    <t>Forgot a C file, Daniel.</t>
  </si>
  <si>
    <t>Forgot-a-C-file-Daniel</t>
  </si>
  <si>
    <t>Mon, 25 Aug 1997 16:19:42 +0000</t>
  </si>
  <si>
    <t>81cdaae4ffcc60dbc0b479f38ba5acd691699d86</t>
  </si>
  <si>
    <t>81cdaae4f</t>
  </si>
  <si>
    <t>8cfc454cca306e70b56f1f0950d11d4b366f8745</t>
  </si>
  <si>
    <t>8cfc454cc</t>
  </si>
  <si>
    <t>Added one missing header file, Daniel.</t>
  </si>
  <si>
    <t>Added-one-missing-header-file-Daniel</t>
  </si>
  <si>
    <t>Mon, 25 Aug 1997 16:18:37 +0000</t>
  </si>
  <si>
    <t>67ee423bbc5249969ae20df7dc04e8e3cbd23e39</t>
  </si>
  <si>
    <t>67ee423bb</t>
  </si>
  <si>
    <t>f3fb7deae6af4972568ae73d1f89451335fdd312</t>
  </si>
  <si>
    <t>f3fb7deae</t>
  </si>
  <si>
    <t>Mon, 25 Aug 1997 16:01:51 +0000</t>
  </si>
  <si>
    <t>af887fdd31ebb1d588069d1ddfbe3740554802f1</t>
  </si>
  <si>
    <t>af887fdd3</t>
  </si>
  <si>
    <t>93643d5fe0c046d4d0b4cd5288a02090d1a4a154</t>
  </si>
  <si>
    <t>93643d5fe</t>
  </si>
  <si>
    <t>Added to Makefiles pieces, Daniel.</t>
  </si>
  <si>
    <t>Added-to-Makefiles-pieces-Daniel</t>
  </si>
  <si>
    <t>Mon, 25 Aug 1997 15:36:43 +0000</t>
  </si>
  <si>
    <t>b9cc001797501607e61edf6c7a4714f070daadf6</t>
  </si>
  <si>
    <t>b9cc00179</t>
  </si>
  <si>
    <t>7af7845d9991466628f4b17528ff1320f61691ce</t>
  </si>
  <si>
    <t>7af7845d9</t>
  </si>
  <si>
    <t>Updated to new w3c.xxx naming scheme for Java stuff, Daniel.</t>
  </si>
  <si>
    <t>Updated-to-new-w3c.xxx-naming-scheme-for-Java-stuff-Daniel</t>
  </si>
  <si>
    <t>Mon, 25 Aug 1997 15:30:53 +0000</t>
  </si>
  <si>
    <t>23e1e5cbb02373eec339f50b885ca9c086efe34b</t>
  </si>
  <si>
    <t>23e1e5cbb</t>
  </si>
  <si>
    <t>4a808ea35d660cd459c530318360635f9520a27b</t>
  </si>
  <si>
    <t>4a808ea35</t>
  </si>
  <si>
    <t>Allow to debug structure view. Irene</t>
  </si>
  <si>
    <t>Allow-to-debug-structure-view.-Irene</t>
  </si>
  <si>
    <t>Mon, 25 Aug 1997 10:27:25 +0000</t>
  </si>
  <si>
    <t>dd8e1b8cf77fb0292acfc7f23601ffcebeb5851d</t>
  </si>
  <si>
    <t>dd8e1b8cf</t>
  </si>
  <si>
    <t>09336183b50e557f132d67bc6681d88ec4b5d530</t>
  </si>
  <si>
    <t>09336183b</t>
  </si>
  <si>
    <t>Mon, 25 Aug 1997 09:58:09 +0000</t>
  </si>
  <si>
    <t>25fa6cf7e5be784f3fe16da5eec6533bbba928ae</t>
  </si>
  <si>
    <t>25fa6cf7e</t>
  </si>
  <si>
    <t>2508490b7643b185e7e5b94b621abc2d9190c368</t>
  </si>
  <si>
    <t>2508490b7</t>
  </si>
  <si>
    <t>Fix CSS bugs. Irene</t>
  </si>
  <si>
    <t>Fix-CSS-bugs.-Irene</t>
  </si>
  <si>
    <t>Mon, 25 Aug 1997 09:31:05 +0000</t>
  </si>
  <si>
    <t>e99af6776ca2144da0293b0ea8e7c1bc46eb3ba5</t>
  </si>
  <si>
    <t>e99af6776</t>
  </si>
  <si>
    <t>7aa729d328748e354bf7e1589787c737a0b2f849</t>
  </si>
  <si>
    <t>7aa729d32</t>
  </si>
  <si>
    <t>Some development for supporting style in MathML.</t>
  </si>
  <si>
    <t>Some-development-for-supporting-style-in-MathML</t>
  </si>
  <si>
    <t>Fri, 22 Aug 1997 16:50:36 +0000</t>
  </si>
  <si>
    <t>30ac579eb9d6d02c16f93732cf4345dd32d6d4e4</t>
  </si>
  <si>
    <t>30ac579eb</t>
  </si>
  <si>
    <t>c7a9100af629435a002f0122405bfd8d84200083</t>
  </si>
  <si>
    <t>c7a9100af</t>
  </si>
  <si>
    <t>Some improvements to MathML editing</t>
  </si>
  <si>
    <t>Some-improvements-to-MathML-editing</t>
  </si>
  <si>
    <t>Thu, 21 Aug 1997 11:21:10 +0000</t>
  </si>
  <si>
    <t>cfe2e29cac3f450dde7f9f3eb2e4204a9a222f17</t>
  </si>
  <si>
    <t>cfe2e29ca</t>
  </si>
  <si>
    <t>b3483ec338fe187ec73c5516000787a9eda9adcf</t>
  </si>
  <si>
    <t>b3483ec33</t>
  </si>
  <si>
    <t>Some improvements to the MathML editor.</t>
  </si>
  <si>
    <t>Some-improvements-to-the-MathML-editor</t>
  </si>
  <si>
    <t>Thu, 21 Aug 1997 08:04:59 +0000</t>
  </si>
  <si>
    <t>9de578c7432a5577165f374a2838a5d8680f02a4</t>
  </si>
  <si>
    <t>9de578c74</t>
  </si>
  <si>
    <t>198f7364f85e790928f080badbc36d4e1d3c0bfe</t>
  </si>
  <si>
    <t>198f7364f</t>
  </si>
  <si>
    <t>suppression des fonctions TtaOpenMainWindow et chargement du logo. Cecile</t>
  </si>
  <si>
    <t>suppression-des-fonctions-TtaOpenMainWindow-et-chargement-du-logo</t>
  </si>
  <si>
    <t>Wed, 20 Aug 1997 13:36:51 +0000</t>
  </si>
  <si>
    <t>b3acdb6edb4b97c3ab28a2cdfaf4ed1663f66a54</t>
  </si>
  <si>
    <t>b3acdb6ed</t>
  </si>
  <si>
    <t>ccd9b54cbcb93cb69813149f42f1f3922fb745fb</t>
  </si>
  <si>
    <t>ccd9b54cb</t>
  </si>
  <si>
    <t>Complete CSS editing. Irene</t>
  </si>
  <si>
    <t>Complete-CSS-editing.-Irene</t>
  </si>
  <si>
    <t>Wed, 20 Aug 1997 12:13:17 +0000</t>
  </si>
  <si>
    <t>399880edbe633d94cc22200d5ad4c1860bbcc6a8</t>
  </si>
  <si>
    <t>399880edb</t>
  </si>
  <si>
    <t>6a1b3389cda645213b97a1606c8553fa9e4f3c41</t>
  </si>
  <si>
    <t>6a1b3389c</t>
  </si>
  <si>
    <t xml:space="preserve"> ajout des manuels pour avoir le help dans thot</t>
  </si>
  <si>
    <t>ajout-des-manuels-pour-avoir-le-help-dans-thot</t>
  </si>
  <si>
    <t>Wed, 20 Aug 1997 09:18:39 +0000</t>
  </si>
  <si>
    <t>a7b48d351eef01c781bdbec32d23daa9bc10eb9b</t>
  </si>
  <si>
    <t>a7b48d351</t>
  </si>
  <si>
    <t>44f7bb5928687ad26b24a4473c1c91f7268eff53</t>
  </si>
  <si>
    <t>44f7bb592</t>
  </si>
  <si>
    <t>Fix bug of Create Rule on SPAN element. Irene</t>
  </si>
  <si>
    <t>Fix-bug-of-Create-Rule-on-SPAN-element.-Irene</t>
  </si>
  <si>
    <t>Tue, 19 Aug 1997 14:47:21 +0000</t>
  </si>
  <si>
    <t>f4ff634d3e56504ee3c6af63ae07e8ee94be7aab</t>
  </si>
  <si>
    <t>f4ff634d3</t>
  </si>
  <si>
    <t>70055957ab007b438b93bb1df7fbee7ba26cf4e1</t>
  </si>
  <si>
    <t>70055957a</t>
  </si>
  <si>
    <t>Suppress compiler warnings. Irene</t>
  </si>
  <si>
    <t>Suppress-compiler-warnings.-Irene</t>
  </si>
  <si>
    <t>Tue, 19 Aug 1997 14:06:30 +0000</t>
  </si>
  <si>
    <t>87de06fb80fb8fbfd8c1bfafc36cc96aa5c0a178</t>
  </si>
  <si>
    <t>87de06fb8</t>
  </si>
  <si>
    <t>da86fddb2d3f4c025a8448e800b603d3f36de405</t>
  </si>
  <si>
    <t>da86fddb2</t>
  </si>
  <si>
    <t>Tue, 19 Aug 1997 07:12:52 +0000</t>
  </si>
  <si>
    <t>fa473af6f0b6e7a8be5f4cfb5d4dfc776910c514</t>
  </si>
  <si>
    <t>fa473af6f</t>
  </si>
  <si>
    <t>6d8be6d5812d7d62db487b2800414fba876d6b71</t>
  </si>
  <si>
    <t>6d8be6d58</t>
  </si>
  <si>
    <t>Cleaned the event loop when running with Java, may help using plugins. Updated to latest Jigsaw code for HTTP accesses. Implemented basic support for Link: in HTTP headers, Daniel.</t>
  </si>
  <si>
    <t>Cleaned-the-event-loop-when-running-with-Java-may-help-using-plugins</t>
  </si>
  <si>
    <t>Mon, 18 Aug 1997 12:08:41 +0000</t>
  </si>
  <si>
    <t>f81b8eed14c0c265509ee019212850a083f28f63</t>
  </si>
  <si>
    <t>f81b8eed1</t>
  </si>
  <si>
    <t>67598f827a62218277500ca0ad12536a4cbad917</t>
  </si>
  <si>
    <t>67598f827</t>
  </si>
  <si>
    <t>JK: corrections to libwww memory bugs</t>
  </si>
  <si>
    <t>JK-corrections-to-libwww-memory-bugs</t>
  </si>
  <si>
    <t>Thu, 7 Aug 1997 12:52:02 +0000</t>
  </si>
  <si>
    <t>1ea4d9eabca4bb96f8a042c09ce7905c1851a87f</t>
  </si>
  <si>
    <t>1ea4d9eab</t>
  </si>
  <si>
    <t>4ac976438c7efa160b34dbbac9716c84fb1cb068</t>
  </si>
  <si>
    <t>4ac976438</t>
  </si>
  <si>
    <t>tranformations mathML interface avec palette maths. Steph.</t>
  </si>
  <si>
    <t>tranformations-mathML</t>
  </si>
  <si>
    <t>Thu, 31 Jul 1997 15:58:17 +0000</t>
  </si>
  <si>
    <t>d599a49a23e1764605744ea1b3e5a9ad8a650aeb</t>
  </si>
  <si>
    <t>d599a49a2</t>
  </si>
  <si>
    <t>208c41b06bd4edd3107363f0532f12a67ac15983</t>
  </si>
  <si>
    <t>208c41b06</t>
  </si>
  <si>
    <t>dislogue for tranformations in thot. stephane.</t>
  </si>
  <si>
    <t>dislogue-for-tranformations-in-thot</t>
  </si>
  <si>
    <t>Tue, 29 Jul 1997 09:41:58 +0000</t>
  </si>
  <si>
    <t>f2ac7429f2fa5642073627d0c7e8e05c9c25e95f</t>
  </si>
  <si>
    <t>f2ac7429f</t>
  </si>
  <si>
    <t>f7106ea9d43d4c35470b65a89eb027f0b7f3077e</t>
  </si>
  <si>
    <t>f7106ea9d</t>
  </si>
  <si>
    <t>added generic transformation in thotlib. stephane.</t>
  </si>
  <si>
    <t>added-generic-transformation-in-thotlib</t>
  </si>
  <si>
    <t>Tue, 29 Jul 1997 09:39:36 +0000</t>
  </si>
  <si>
    <t>48fa1b6bcf8d4254f6af018aa71d5d579aacc42a</t>
  </si>
  <si>
    <t>48fa1b6bc</t>
  </si>
  <si>
    <t>702172a653dd11c416b61a946886456b548498c7</t>
  </si>
  <si>
    <t>702172a65</t>
  </si>
  <si>
    <t>Transformation in MathMl added. stephane.</t>
  </si>
  <si>
    <t>Transformation-in-MathMl-added</t>
  </si>
  <si>
    <t>Tue, 29 Jul 1997 09:21:35 +0000</t>
  </si>
  <si>
    <t>b2377654be8833fce41bcbce91ec41a3c5d71cbd</t>
  </si>
  <si>
    <t>b2377654b</t>
  </si>
  <si>
    <t>4c59b65305c554e2735c95cca0e3b31f5e064c34</t>
  </si>
  <si>
    <t>4c59b6530</t>
  </si>
  <si>
    <t>Extension to MathML.</t>
  </si>
  <si>
    <t>Extension-to-MathML</t>
  </si>
  <si>
    <t>Fri, 25 Jul 1997 16:59:37 +0000</t>
  </si>
  <si>
    <t>2520f6d4fcbd3884ae9844ab8d807a965b105ffc</t>
  </si>
  <si>
    <t>2520f6d4f</t>
  </si>
  <si>
    <t>7f22d5cdb6de33fa8ea7f50d8dea8712f514e507</t>
  </si>
  <si>
    <t>7f22d5cdb</t>
  </si>
  <si>
    <t>Corrected various bug pointed out by Insure, Daniel.</t>
  </si>
  <si>
    <t>Corrected-various-bug-pointed-out-by-Insure-Daniel</t>
  </si>
  <si>
    <t>Fri, 25 Jul 1997 13:20:20 +0000</t>
  </si>
  <si>
    <t>83fa9bd87c5559ac1dee70f908945370df1fcda2</t>
  </si>
  <si>
    <t>83fa9bd87</t>
  </si>
  <si>
    <t>4a963830f995865eb327a487c241ae1247915443</t>
  </si>
  <si>
    <t>4a963830f</t>
  </si>
  <si>
    <t>cecile</t>
  </si>
  <si>
    <t>Thu, 24 Jul 1997 09:11:06 +0000</t>
  </si>
  <si>
    <t>f6f2072a851802fd8fc6aa938e43c708e9937e10</t>
  </si>
  <si>
    <t>f6f2072a8</t>
  </si>
  <si>
    <t>1187155496d9bd93c1cc366becf7171569d48d85</t>
  </si>
  <si>
    <t>mise a jour du concaps. Laurent Tardif et Cecile</t>
  </si>
  <si>
    <t>mise-a-jour-du-concaps</t>
  </si>
  <si>
    <t>Thu, 24 Jul 1997 08:03:54 +0000</t>
  </si>
  <si>
    <t>39d2852672b07edd974d85912b325d2ee768e202</t>
  </si>
  <si>
    <t>39d285267</t>
  </si>
  <si>
    <t>d5ada5c17fad21b7cc06e20f318f5dd027e04c4e</t>
  </si>
  <si>
    <t>d5ada5c17</t>
  </si>
  <si>
    <t xml:space="preserve">     Recuperation de la nouvelle version de thot avec Pbs.      Le 23 juillet 1997, 01h26.          Dominique.</t>
  </si>
  <si>
    <t>Recuperation-de-la-nouvelle-version-de-thot-avec-Pbs</t>
  </si>
  <si>
    <t>Tue, 22 Jul 1997 23:22:37 +0000</t>
  </si>
  <si>
    <t>81e68c6d60918d5d54de433472e9bd04ecbbd78f</t>
  </si>
  <si>
    <t>81e68c6d6</t>
  </si>
  <si>
    <t>a5024342bfe15339ab867c48dd3d43c49c6068cb</t>
  </si>
  <si>
    <t>a5024342b</t>
  </si>
  <si>
    <t>Introducing placeholders when parsing a MMULTISCRIPT construct in MathML.</t>
  </si>
  <si>
    <t>Introducing-placeholders-when-parsing-a-MMULTISCRIPT-construct-in-MathML</t>
  </si>
  <si>
    <t>Tue, 22 Jul 1997 10:42:23 +0000</t>
  </si>
  <si>
    <t>59f9c7b66826859925ca77618f8b7f9b155ce067</t>
  </si>
  <si>
    <t>59f9c7b66</t>
  </si>
  <si>
    <t>6364dd3ee90e164b91a56320b75f0895e4721968</t>
  </si>
  <si>
    <t>6364dd3ee</t>
  </si>
  <si>
    <t>transformations with mathml. stephane.</t>
  </si>
  <si>
    <t>transformations-with-mathml</t>
  </si>
  <si>
    <t>Mon, 21 Jul 1997 16:15:32 +0000</t>
  </si>
  <si>
    <t>1a4e1cbd3471f4b5e5ad3b5e013f305e36fbb6e5</t>
  </si>
  <si>
    <t>1a4e1cbd3</t>
  </si>
  <si>
    <t>b8b05ec6cccb398ffc55b47307834f0c9f226fb2</t>
  </si>
  <si>
    <t>b8b05ec6c</t>
  </si>
  <si>
    <t>Mon, 21 Jul 1997 14:12:32 +0000</t>
  </si>
  <si>
    <t>63ca292f120f88abd92466781906e6e69f5a26df</t>
  </si>
  <si>
    <t>63ca292f1</t>
  </si>
  <si>
    <t>03fce53fd55e1d812311fc4e93bea1eb6699f9b5</t>
  </si>
  <si>
    <t>03fce53fd</t>
  </si>
  <si>
    <t>Changing paramater type for functions</t>
  </si>
  <si>
    <t>Changing-paramater-type-for-functions</t>
  </si>
  <si>
    <t xml:space="preserve">  MapGI_x000D_
  GIType_x000D_
  GITagNameByType_x000D_
_x000D_
(int -&gt; ElementType)_x000D_
_x000D_
VQ._x000D_
</t>
  </si>
  <si>
    <t>Mon, 21 Jul 1997 12:25:09 +0000</t>
  </si>
  <si>
    <t>c273282c785b2858c1ca094950163e7c6716a040</t>
  </si>
  <si>
    <t>c273282c7</t>
  </si>
  <si>
    <t>5170fe8502e8aa6615231892aeee94c0e64c34fe</t>
  </si>
  <si>
    <t>5170fe850</t>
  </si>
  <si>
    <t>Mise a jour Mathedit.c</t>
  </si>
  <si>
    <t>Mise-a-jour-Mathedit.c</t>
  </si>
  <si>
    <t>Mon, 21 Jul 1997 07:02:20 +0000</t>
  </si>
  <si>
    <t>25c3f7cb69f60c836aae82d2a6c46789651f4149</t>
  </si>
  <si>
    <t>25c3f7cb6</t>
  </si>
  <si>
    <t>87a588d03f14f685c68d85968c58a77ff7b8ffb0</t>
  </si>
  <si>
    <t>87a588d03</t>
  </si>
  <si>
    <t>Windoo. Ramzi.</t>
  </si>
  <si>
    <t>Windoo</t>
  </si>
  <si>
    <t>Sat, 19 Jul 1997 17:24:54 +0000</t>
  </si>
  <si>
    <t>662d28a4de958606918e888da94ab9612c44de7c</t>
  </si>
  <si>
    <t>662d28a4d</t>
  </si>
  <si>
    <t>0ff2392ad97a7ea218728fbd891e3af398220d08</t>
  </si>
  <si>
    <t>0ff2392ad</t>
  </si>
  <si>
    <t>Windob. Ramzi.</t>
  </si>
  <si>
    <t>Sat, 19 Jul 1997 17:20:19 +0000</t>
  </si>
  <si>
    <t>f837f7a9b31caec81287678521b38bd6d246e8d9</t>
  </si>
  <si>
    <t>f837f7a9b</t>
  </si>
  <si>
    <t>3c2a0789050e00b79fcfc966439866ff018d8d06</t>
  </si>
  <si>
    <t>3c2a07890</t>
  </si>
  <si>
    <t>Sat, 19 Jul 1997 17:19:50 +0000</t>
  </si>
  <si>
    <t>52340d0bb48b20540612ed73ca22b12824ab7d76</t>
  </si>
  <si>
    <t>52340d0bb</t>
  </si>
  <si>
    <t>16e89b61fef3aefd3817fe5837f4d8d2417f1179</t>
  </si>
  <si>
    <t>16e89b61f</t>
  </si>
  <si>
    <t>window/Ramzi.</t>
  </si>
  <si>
    <t>window-Ramzi</t>
  </si>
  <si>
    <t>Sat, 19 Jul 1997 17:19:31 +0000</t>
  </si>
  <si>
    <t>1bb473fdf8fcf2451efc8a77b2c9168e4993121f</t>
  </si>
  <si>
    <t>1bb473fdf</t>
  </si>
  <si>
    <t>df65e5bdfbd975a1cc2290224958c0c5708af401</t>
  </si>
  <si>
    <t>df65e5bdf</t>
  </si>
  <si>
    <t>Windobiiiiii. Ramzi.</t>
  </si>
  <si>
    <t>Windobiiiiii</t>
  </si>
  <si>
    <t>Sat, 19 Jul 1997 17:16:59 +0000</t>
  </si>
  <si>
    <t>7bf7ded5b631227789c206ad8d85333756ab4186</t>
  </si>
  <si>
    <t>7bf7ded5b</t>
  </si>
  <si>
    <t>e839d66df96b086d5ec2c850ae2fffe37dbeb776</t>
  </si>
  <si>
    <t>e839d66df</t>
  </si>
  <si>
    <t>Sat, 19 Jul 1997 10:20:48 +0000</t>
  </si>
  <si>
    <t>eff13cf5b225268621a45a849cb7f21b9be6df7f</t>
  </si>
  <si>
    <t>eff13cf5b</t>
  </si>
  <si>
    <t>98766288809bb7ebbb7dbed4bbcdbe7a148fe1a4</t>
  </si>
  <si>
    <t>Bug fix: when a table cell contains only a single character string within an anchor or within an element like B, STRONG, I, EM, etc., this character string was not formatted as a paragraph, but as a single, infinite line.</t>
  </si>
  <si>
    <t>Bug-fix-when-a-table-cell-contains-only-a-single-character-string</t>
  </si>
  <si>
    <t>Sat, 19 Jul 1997 10:20:11 +0000</t>
  </si>
  <si>
    <t>a08ea6b861ece68a625b33681728b07102bbf313</t>
  </si>
  <si>
    <t>a08ea6b86</t>
  </si>
  <si>
    <t>b88cd7f13563a36e3cdbfb3cb2f3f247045659fc</t>
  </si>
  <si>
    <t>b88cd7f13</t>
  </si>
  <si>
    <t>Suppressing Block and Block_expr from MathML.</t>
  </si>
  <si>
    <t>Suppressing-Block-and-Block_expr-from-MathML</t>
  </si>
  <si>
    <t>Sat, 19 Jul 1997 09:01:32 +0000</t>
  </si>
  <si>
    <t>3097ee7182e3d742c1d898a627e0a105e04feacd</t>
  </si>
  <si>
    <t>3097ee718</t>
  </si>
  <si>
    <t>5e929f50051c4df1c0e0acbb0570c2a25a1d7310</t>
  </si>
  <si>
    <t>5e929f500</t>
  </si>
  <si>
    <t>reorder Views menu item</t>
  </si>
  <si>
    <t>reorder-Views-menu-item</t>
  </si>
  <si>
    <t>Thu, 17 Jul 1997 11:54:58 +0000</t>
  </si>
  <si>
    <t>b073237d09e6e04e0aa1ef8824045c173bb5ba0f</t>
  </si>
  <si>
    <t>b073237d0</t>
  </si>
  <si>
    <t>8c56523f2d65fa25bd6ac89035736f971fb7cb91</t>
  </si>
  <si>
    <t>8c56523f2</t>
  </si>
  <si>
    <t>for external views use push buttons which raise the windows</t>
  </si>
  <si>
    <t>for-external-views-use-push-buttons-which-raise-the-windows</t>
  </si>
  <si>
    <t>Thu, 17 Jul 1997 11:52:31 +0000</t>
  </si>
  <si>
    <t>a003cbc815f16c64113d44aee7d314c773ebd33c</t>
  </si>
  <si>
    <t>a003cbc81</t>
  </si>
  <si>
    <t>60a883f16032fccfe3575b9878c58efc1403f4da</t>
  </si>
  <si>
    <t>60a883f16</t>
  </si>
  <si>
    <t>remove generated file</t>
  </si>
  <si>
    <t>remove-generated-file</t>
  </si>
  <si>
    <t>Wed, 16 Jul 1997 16:11:13 +0000</t>
  </si>
  <si>
    <t>3d0e88c328a340d1ba6ed29c7d324f959398fe8b</t>
  </si>
  <si>
    <t>3d0e88c32</t>
  </si>
  <si>
    <t>2b069be1988fcbe3efa65c4f9007769fe0c9c52f</t>
  </si>
  <si>
    <t>2b069be19</t>
  </si>
  <si>
    <t>Fri, 11 Jul 1997 15:26:12 +0000</t>
  </si>
  <si>
    <t>bb7a10bf55ec7da33c69cef8450c9e6472233981</t>
  </si>
  <si>
    <t>bb7a10bf5</t>
  </si>
  <si>
    <t>3daa27881f4c889d90192560368746f5ace14358</t>
  </si>
  <si>
    <t>3daa27881</t>
  </si>
  <si>
    <t>Fri, 11 Jul 1997 15:24:31 +0000</t>
  </si>
  <si>
    <t>13c4f877c94cf7aaa4af8e7fd99e3b86b545dc2b</t>
  </si>
  <si>
    <t>13c4f877c</t>
  </si>
  <si>
    <t>e565befa6ebdfee7359781210f0d68bc2c50b504</t>
  </si>
  <si>
    <t>e565befa6</t>
  </si>
  <si>
    <t>Fri, 11 Jul 1997 13:55:56 +0000</t>
  </si>
  <si>
    <t>faf57193c263305333fb520cfdae3c72e482be1a</t>
  </si>
  <si>
    <t>faf57193c</t>
  </si>
  <si>
    <t>b7d5051d40b2e6c7483d1fbd30a7ccbdb26ec550</t>
  </si>
  <si>
    <t>b7d5051d4</t>
  </si>
  <si>
    <t>Corrected bug on remote save. Irene</t>
  </si>
  <si>
    <t>Corrected-bug-on-remote-save.-Irene</t>
  </si>
  <si>
    <t>Fri, 11 Jul 1997 13:55:08 +0000</t>
  </si>
  <si>
    <t>9c2f5d9ddbd967d8988391be6f3f7cf1ca2ff3de</t>
  </si>
  <si>
    <t>9c2f5d9dd</t>
  </si>
  <si>
    <t>5be2df8e804550ff238ba4c6274f827b435da831</t>
  </si>
  <si>
    <t>5be2df8e8</t>
  </si>
  <si>
    <t>JK: Doc Update</t>
  </si>
  <si>
    <t>JK-Doc-Update</t>
  </si>
  <si>
    <t>Fri, 11 Jul 1997 13:48:44 +0000</t>
  </si>
  <si>
    <t>22d116d42f112976e412d56235f39690259a6648</t>
  </si>
  <si>
    <t>22d116d42</t>
  </si>
  <si>
    <t>45be16d03d902264c5113e22a1a1c8a2f5d7ede8</t>
  </si>
  <si>
    <t>45be16d03</t>
  </si>
  <si>
    <t>Fri, 11 Jul 1997 12:02:06 +0000</t>
  </si>
  <si>
    <t>e2c2672e56325d12276a1c0c9fcd37ee35fc5eaf</t>
  </si>
  <si>
    <t>e2c2672e5</t>
  </si>
  <si>
    <t>61c6fd51ab3582c1271a923e7fb8f043bd77a8cf</t>
  </si>
  <si>
    <t>61c6fd51a</t>
  </si>
  <si>
    <t>Fri, 11 Jul 1997 10:19:20 +0000</t>
  </si>
  <si>
    <t>7dfc92378025b81739c6addfafc5ed291e1f8634</t>
  </si>
  <si>
    <t>7dfc92378</t>
  </si>
  <si>
    <t>e2e0a5deee08cd84c1830dbcb419071074dcaa28</t>
  </si>
  <si>
    <t>e2e0a5dee</t>
  </si>
  <si>
    <t>Fri, 11 Jul 1997 08:03:53 +0000</t>
  </si>
  <si>
    <t>67b38803e81704c9719b225a3bbafd385a02ff9b</t>
  </si>
  <si>
    <t>67b38803e</t>
  </si>
  <si>
    <t>845ec56fa9116f7dd09ddb2e1c24e06235e0ce78</t>
  </si>
  <si>
    <t>845ec56fa</t>
  </si>
  <si>
    <t>Fri, 11 Jul 1997 07:21:43 +0000</t>
  </si>
  <si>
    <t>a0b6cc6cec7c7661d5d766e4bf7e594bfb2de3e1</t>
  </si>
  <si>
    <t>a0b6cc6ce</t>
  </si>
  <si>
    <t>91c6691da389114366fc9bb47ed68f00c9199c2c</t>
  </si>
  <si>
    <t>91c6691da</t>
  </si>
  <si>
    <t>Updating Amaya activity page</t>
  </si>
  <si>
    <t>Updating-Amaya-activity-page</t>
  </si>
  <si>
    <t>Fri, 11 Jul 1997 07:13:00 +0000</t>
  </si>
  <si>
    <t>278e5af37787384845c82d47522fdcd7e493c24d</t>
  </si>
  <si>
    <t>278e5af37</t>
  </si>
  <si>
    <t>ddc1668b4ec7a8eddc780afd88c51a93d4e10314</t>
  </si>
  <si>
    <t>ddc1668b4</t>
  </si>
  <si>
    <t>New version of APIman and Appman. Irene</t>
  </si>
  <si>
    <t>New-version-of-APIman-and-Appman.-Irene</t>
  </si>
  <si>
    <t>Fri, 11 Jul 1997 06:31:17 +0000</t>
  </si>
  <si>
    <t>232cf68b2e6abedf18bea944c7397d5a5256a124</t>
  </si>
  <si>
    <t>232cf68b2</t>
  </si>
  <si>
    <t>800b4197215fc9eb2dc2ff7d864c1c907cf21b5f</t>
  </si>
  <si>
    <t>800b41972</t>
  </si>
  <si>
    <t>Adding missing files in tarSourcesAmaya. Irene</t>
  </si>
  <si>
    <t>Adding-missing-files-in-tarSourcesAmaya.-Irene</t>
  </si>
  <si>
    <t>Fri, 11 Jul 1997 06:21:20 +0000</t>
  </si>
  <si>
    <t>56df8ebb9556af11f7ed05b307217a3f11b96435</t>
  </si>
  <si>
    <t>56df8ebb9</t>
  </si>
  <si>
    <t>52af8fbdc6b15c94e04f7c9fa5a64cec233b26a1</t>
  </si>
  <si>
    <t>52af8fbdc</t>
  </si>
  <si>
    <t>Updating documentation for Amaya 1.1</t>
  </si>
  <si>
    <t>Updating-documentation-for-Amaya-1.1</t>
  </si>
  <si>
    <t>Thu, 10 Jul 1997 18:22:01 +0000</t>
  </si>
  <si>
    <t>8ec8df22a40b6e3facc44a3939bf73a8a70cff09</t>
  </si>
  <si>
    <t>8ec8df22a</t>
  </si>
  <si>
    <t>39acd0f9d85c550d7dfd581c071cc4419db406e4</t>
  </si>
  <si>
    <t>39acd0f9d</t>
  </si>
  <si>
    <t>Patched the Makefile for the distribution, Daniel.</t>
  </si>
  <si>
    <t>Patched-the-Makefile-for-the-distribution-Daniel</t>
  </si>
  <si>
    <t>Thu, 10 Jul 1997 16:03:35 +0000</t>
  </si>
  <si>
    <t>9b0fac2243ce2bbdc0f141e042330e169dfa3d77</t>
  </si>
  <si>
    <t>9b0fac224</t>
  </si>
  <si>
    <t>804af2cccdca4ac8de3672ef05de2b34b3a6dfe9</t>
  </si>
  <si>
    <t>804af2ccc</t>
  </si>
  <si>
    <t>Thu, 10 Jul 1997 15:54:14 +0000</t>
  </si>
  <si>
    <t>a3a6f167dd0d74f00eeb8afe653c103b1b952cd5</t>
  </si>
  <si>
    <t>a3a6f167d</t>
  </si>
  <si>
    <t>a92a8868e24be67cf89f4133d4a806f5450468d7</t>
  </si>
  <si>
    <t>a92a8868e</t>
  </si>
  <si>
    <t>Preparing of release 1.1. Irene</t>
  </si>
  <si>
    <t>Preparing-of-release-1.1.-Irene</t>
  </si>
  <si>
    <t>Thu, 10 Jul 1997 15:42:24 +0000</t>
  </si>
  <si>
    <t>17706d6f09bd7c0d54cdc0b57f0fb0c47f432ec1</t>
  </si>
  <si>
    <t>17706d6f0</t>
  </si>
  <si>
    <t>35c817b1d243c3c2f582df65e16ce7d295f32ac3</t>
  </si>
  <si>
    <t>35c817b1d</t>
  </si>
  <si>
    <t>JK: Corrections for the POST error and Make Book "Stop" error</t>
  </si>
  <si>
    <t>JK-Corrections-for-the-POST-error-and-Make-Book-Stop-error</t>
  </si>
  <si>
    <t>Thu, 10 Jul 1997 15:39:18 +0000</t>
  </si>
  <si>
    <t>4334c4b6eafb10159eb2c1b64e0c41747338045b</t>
  </si>
  <si>
    <t>4334c4b6e</t>
  </si>
  <si>
    <t>8cb37a9efbbfa510f53e4c01774dfc05d0703246</t>
  </si>
  <si>
    <t>8cb37a9ef</t>
  </si>
  <si>
    <t>Thu, 10 Jul 1997 13:29:11 +0000</t>
  </si>
  <si>
    <t>40cf9ac9353fe4bad3e7206a6c98cfe64a69e06d</t>
  </si>
  <si>
    <t>40cf9ac93</t>
  </si>
  <si>
    <t>ee99e82e1113cf51962182653a8e704743519a7f</t>
  </si>
  <si>
    <t>ee99e82e1</t>
  </si>
  <si>
    <t>Thu, 10 Jul 1997 13:24:30 +0000</t>
  </si>
  <si>
    <t>5b025b7f955c9679fb223f769c1f744b6944ec95</t>
  </si>
  <si>
    <t>5b025b7f9</t>
  </si>
  <si>
    <t>0a8aa7b04992a19e0da991373929bf49b8d34da1</t>
  </si>
  <si>
    <t>0a8aa7b04</t>
  </si>
  <si>
    <t>Updates for release 1.1. Irene</t>
  </si>
  <si>
    <t>Updates-for-release-1.1.-Irene</t>
  </si>
  <si>
    <t>Thu, 10 Jul 1997 10:47:48 +0000</t>
  </si>
  <si>
    <t>31dab931b72bb0d2b4e36e5a58934e350cbdb210</t>
  </si>
  <si>
    <t>31dab931b</t>
  </si>
  <si>
    <t>522822f6fb5ce494df9d7a04f46e21a23130ece1</t>
  </si>
  <si>
    <t>522822f6f</t>
  </si>
  <si>
    <t>Thu, 10 Jul 1997 10:47:00 +0000</t>
  </si>
  <si>
    <t>5b5f68b5a7c129d523de18d5e76d82bffe545072</t>
  </si>
  <si>
    <t>5b5f68b5a</t>
  </si>
  <si>
    <t>a57585ec260cf4d1c387a573cb6d08ac8840039e</t>
  </si>
  <si>
    <t>a57585ec2</t>
  </si>
  <si>
    <t>Updating for release 1.1. Irene</t>
  </si>
  <si>
    <t>Updating-for-release-1.1.-Irene</t>
  </si>
  <si>
    <t>Thu, 10 Jul 1997 10:45:49 +0000</t>
  </si>
  <si>
    <t>6c9dbb0a3832a13b38d7a06637ee282a507ec0ed</t>
  </si>
  <si>
    <t>6c9dbb0a3</t>
  </si>
  <si>
    <t>11e2a4a012cfb81ec17acbf025855e0a53392819</t>
  </si>
  <si>
    <t>11e2a4a01</t>
  </si>
  <si>
    <t>How to compile Amaya under Windows. Ramzi</t>
  </si>
  <si>
    <t>How-to-compile-Amaya-under-Windows</t>
  </si>
  <si>
    <t>Thu, 10 Jul 1997 10:32:57 +0000</t>
  </si>
  <si>
    <t>7a44d4a745dd314956956dcd0f17743f99ef3c9a</t>
  </si>
  <si>
    <t>7a44d4a74</t>
  </si>
  <si>
    <t>fce119e1f3977168d7351bdcbe8d6d89821b4bd7</t>
  </si>
  <si>
    <t>fce119e1f</t>
  </si>
  <si>
    <t>Updating the ZIPs for Amaya Memeber Release, Daniel.</t>
  </si>
  <si>
    <t>Updating-the-ZIPs-for-Amaya-Memeber-Release-Daniel</t>
  </si>
  <si>
    <t>Thu, 10 Jul 1997 09:28:37 +0000</t>
  </si>
  <si>
    <t>b371ebc70453e5fe095f4c8db03804ab0148981b</t>
  </si>
  <si>
    <t>b371ebc70</t>
  </si>
  <si>
    <t>471a3fdd884a33f478f26f8cc80793f5790c5615</t>
  </si>
  <si>
    <t>471a3fdd8</t>
  </si>
  <si>
    <t>Added info about -mx 64000000, Daniel.</t>
  </si>
  <si>
    <t>Added-info-about-mx-64000000-Daniel</t>
  </si>
  <si>
    <t>Thu, 10 Jul 1997 09:08:55 +0000</t>
  </si>
  <si>
    <t>d0315ef93f2b47871c6486b617728179a536aebc</t>
  </si>
  <si>
    <t>d0315ef93</t>
  </si>
  <si>
    <t>7b23bbe963b1d8fc7f8e9d9c0a0ee3311c55abbf</t>
  </si>
  <si>
    <t>7b23bbe96</t>
  </si>
  <si>
    <t>Fixed a dependancies problem, Daniel.</t>
  </si>
  <si>
    <t>Fixed-a-dependancies-problem-Daniel</t>
  </si>
  <si>
    <t>Thu, 10 Jul 1997 09:01:30 +0000</t>
  </si>
  <si>
    <t>a80b8d0e7bd6f1a797f8c290908bc7bf1697c0c5</t>
  </si>
  <si>
    <t>a80b8d0e7</t>
  </si>
  <si>
    <t>f3527fbe3f0548f1143c06a0dc53ed87d12e70de</t>
  </si>
  <si>
    <t>f3527fbe3</t>
  </si>
  <si>
    <t>updating the Math manual page</t>
  </si>
  <si>
    <t>updating-the-Math-manual-page</t>
  </si>
  <si>
    <t>Thu, 10 Jul 1997 07:13:43 +0000</t>
  </si>
  <si>
    <t>30b67dab5b24456f3b78061106f504aa03278dcc</t>
  </si>
  <si>
    <t>30b67dab5</t>
  </si>
  <si>
    <t>327b150e74a538b067560d5062d27bf8013c51f4</t>
  </si>
  <si>
    <t>327b150e7</t>
  </si>
  <si>
    <t>attrmenu.c didn't compile on Unix platform. Irene</t>
  </si>
  <si>
    <t>attrmenu.c-didn-t-compile-on-Unix-platform.-Irene</t>
  </si>
  <si>
    <t>Thu, 10 Jul 1997 07:12:08 +0000</t>
  </si>
  <si>
    <t>adba2da62c78736a5171cdcf0e68943a3c2a0fe2</t>
  </si>
  <si>
    <t>adba2da62</t>
  </si>
  <si>
    <t>6645d04bcd1bc1314f91461f9dc5ef43c94a92ba</t>
  </si>
  <si>
    <t>6645d04bc</t>
  </si>
  <si>
    <t>Change space for math operators.</t>
  </si>
  <si>
    <t>Change-space-for-math-operators</t>
  </si>
  <si>
    <t>Thu, 10 Jul 1997 06:52:26 +0000</t>
  </si>
  <si>
    <t>f10c7599db3a1977cde1b74016711961fde9eab1</t>
  </si>
  <si>
    <t>f10c7599d</t>
  </si>
  <si>
    <t>46d67597b6f1c5d622a410ad98b5c1129c7df448</t>
  </si>
  <si>
    <t>46d67597b</t>
  </si>
  <si>
    <t>Updating the Amaya Manual for math.</t>
  </si>
  <si>
    <t>Updating-the-Amaya-Manual-for-math</t>
  </si>
  <si>
    <t>Wed, 9 Jul 1997 18:57:02 +0000</t>
  </si>
  <si>
    <t>635b63484c65b422b933c706a10d3a2638c6dfe9</t>
  </si>
  <si>
    <t>635b63484</t>
  </si>
  <si>
    <t>6e7bad848ce62fc458e9e439e42bb29f2006346e</t>
  </si>
  <si>
    <t>6e7bad848</t>
  </si>
  <si>
    <t>windooooz. RG</t>
  </si>
  <si>
    <t>windooooz.-RG</t>
  </si>
  <si>
    <t>Wed, 9 Jul 1997 17:04:53 +0000</t>
  </si>
  <si>
    <t>ecee52151efb0c4fd9c128db8e6a7d35117348c7</t>
  </si>
  <si>
    <t>ecee52151</t>
  </si>
  <si>
    <t>4148cc3e5fbd349f843f27691c4942817438630e</t>
  </si>
  <si>
    <t>4148cc3e5</t>
  </si>
  <si>
    <t>windozzzz. RG.</t>
  </si>
  <si>
    <t>windozzzz</t>
  </si>
  <si>
    <t>Wed, 9 Jul 1997 17:03:21 +0000</t>
  </si>
  <si>
    <t>0dd4e2363ecd4650f1e0cbf1529c2f8c839f8678</t>
  </si>
  <si>
    <t>0dd4e2363</t>
  </si>
  <si>
    <t>c19076b7b05ed91031da5bcddba757ebb2dc01a4</t>
  </si>
  <si>
    <t>c19076b7b</t>
  </si>
  <si>
    <t>Wed, 9 Jul 1997 16:17:06 +0000</t>
  </si>
  <si>
    <t>0258fe305845127d19de966abcb8da1b4ac2b75f</t>
  </si>
  <si>
    <t>0258fe305</t>
  </si>
  <si>
    <t>020d98f1e29ef580fb7f52a227a7315097fe59d0</t>
  </si>
  <si>
    <t>020d98f1e</t>
  </si>
  <si>
    <t>Define the future path for member documentation. Irene</t>
  </si>
  <si>
    <t>Define-the-future-path-for-member-documentation.-Irene</t>
  </si>
  <si>
    <t>Wed, 9 Jul 1997 16:05:46 +0000</t>
  </si>
  <si>
    <t>1c5b58ca8adfc7b5ae061082d3b14518b10589e9</t>
  </si>
  <si>
    <t>1c5b58ca8</t>
  </si>
  <si>
    <t>6b3ccab356b5024697fc623daf04f2956b757ef3</t>
  </si>
  <si>
    <t>6b3ccab35</t>
  </si>
  <si>
    <t>Update of "About Amaya" message.</t>
  </si>
  <si>
    <t>Update-of-About-Amaya-message</t>
  </si>
  <si>
    <t>Wed, 9 Jul 1997 15:10:13 +0000</t>
  </si>
  <si>
    <t>08f3db45b80216c7635d7922358e151fb67855f9</t>
  </si>
  <si>
    <t>08f3db45b</t>
  </si>
  <si>
    <t>844dacde31a164526a92f1962b650c5eadb95dfb</t>
  </si>
  <si>
    <t>844dacde3</t>
  </si>
  <si>
    <t>Corrected an error w.r.t. includes order, Daniel.</t>
  </si>
  <si>
    <t>Corrected-an-error-w.r.t.-includes-order-Daniel</t>
  </si>
  <si>
    <t>Wed, 9 Jul 1997 14:07:50 +0000</t>
  </si>
  <si>
    <t>89b515124bb7c43733f400e795f3ea712415c328</t>
  </si>
  <si>
    <t>89b515124</t>
  </si>
  <si>
    <t>3bd77bed19a9105dedda3c03951dbb20f6631cd7</t>
  </si>
  <si>
    <t>3bd77bed1</t>
  </si>
  <si>
    <t>Corrected a dependancies problem, Daniel.</t>
  </si>
  <si>
    <t>Corrected-a-dependancies-problem-Daniel</t>
  </si>
  <si>
    <t>Wed, 9 Jul 1997 13:11:06 +0000</t>
  </si>
  <si>
    <t>6a92b37622ede2917800ffe12973defd49fc5dc9</t>
  </si>
  <si>
    <t>6a92b3762</t>
  </si>
  <si>
    <t>119be7a1d32e2803b77e115b923faf699618ff53</t>
  </si>
  <si>
    <t>119be7a1d</t>
  </si>
  <si>
    <t>Wed, 9 Jul 1997 13:06:51 +0000</t>
  </si>
  <si>
    <t>40bd195bdaedaf9a04526b87cecfe79b8205e8c3</t>
  </si>
  <si>
    <t>40bd195bd</t>
  </si>
  <si>
    <t>e8c2230e4dc9350091112dd12e880ff83e26852e</t>
  </si>
  <si>
    <t>e8c2230e4</t>
  </si>
  <si>
    <t>Wed, 9 Jul 1997 12:58:35 +0000</t>
  </si>
  <si>
    <t>b17291db7f5d19a75ec50d975b4222ca93c35e2e</t>
  </si>
  <si>
    <t>b17291db7</t>
  </si>
  <si>
    <t>bf55f3fea766c1eff36a07d97ebe1d455e1733d9</t>
  </si>
  <si>
    <t>bf55f3fea</t>
  </si>
  <si>
    <t>Wed, 9 Jul 1997 11:14:30 +0000</t>
  </si>
  <si>
    <t>25aea3b8958e8a8437c658b64ed51dc4cdc13d8d</t>
  </si>
  <si>
    <t>25aea3b89</t>
  </si>
  <si>
    <t>02364f424f3e5fe4ed752b3684db0315940af1dc</t>
  </si>
  <si>
    <t>02364f424</t>
  </si>
  <si>
    <t>Improvements to math editing.</t>
  </si>
  <si>
    <t>Improvements-to-math-editing</t>
  </si>
  <si>
    <t>Wed, 9 Jul 1997 10:03:43 +0000</t>
  </si>
  <si>
    <t>53bf95a607b2ba6bd1f641d5dc8ca380982e49f1</t>
  </si>
  <si>
    <t>53bf95a60</t>
  </si>
  <si>
    <t>6b9227efa0680ff5876e580d6f6651cdba448b22</t>
  </si>
  <si>
    <t>6b9227efa</t>
  </si>
  <si>
    <t>Updated Lesstif and Java informations, Daniel.</t>
  </si>
  <si>
    <t>Updated-Lesstif-and-Java-informations-Daniel</t>
  </si>
  <si>
    <t>Wed, 9 Jul 1997 09:02:10 +0000</t>
  </si>
  <si>
    <t>b019041cdda20db1d42753e5766d7675a64c22f4</t>
  </si>
  <si>
    <t>b019041cd</t>
  </si>
  <si>
    <t>455725b5835491665ea9bcfdc789c68adb5a359d</t>
  </si>
  <si>
    <t>455725b58</t>
  </si>
  <si>
    <t>Wed, 9 Jul 1997 08:17:02 +0000</t>
  </si>
  <si>
    <t>b5179288ad4587c064838f076a780b9b58eb95d4</t>
  </si>
  <si>
    <t>b5179288a</t>
  </si>
  <si>
    <t>686727c5678fd1f83c882e3fbbff5e4511f90fbf</t>
  </si>
  <si>
    <t>686727c56</t>
  </si>
  <si>
    <t>Wed, 9 Jul 1997 07:51:36 +0000</t>
  </si>
  <si>
    <t>be0ac981c5e3461e5f25596048ea4c89e97b31b2</t>
  </si>
  <si>
    <t>be0ac981c</t>
  </si>
  <si>
    <t>07d096393b5143d98cb67a1f9ff1a7aed7c75daa</t>
  </si>
  <si>
    <t>07d096393</t>
  </si>
  <si>
    <t>JK: Cleaned up the code.     Stopped writing to stdout in AHTFWrite.c</t>
  </si>
  <si>
    <t>JK-Cleaned-up-the-code</t>
  </si>
  <si>
    <t>Wed, 9 Jul 1997 07:46:41 +0000</t>
  </si>
  <si>
    <t>60edded9823c8f7c3d2b8a6e354f2b6a62c247c0</t>
  </si>
  <si>
    <t>60edded98</t>
  </si>
  <si>
    <t>84d340c257418fb862ffbfd35c2c4a53e9e75a64</t>
  </si>
  <si>
    <t>84d340c25</t>
  </si>
  <si>
    <t>fixed the selection re-display changed access to .trans file</t>
  </si>
  <si>
    <t>fixed-the-selection-re-display</t>
  </si>
  <si>
    <t>Tue, 8 Jul 1997 15:48:04 +0000</t>
  </si>
  <si>
    <t>01b8df326d88c88e9c44d35c6b9959360db32772</t>
  </si>
  <si>
    <t>01b8df326</t>
  </si>
  <si>
    <t>1b2b13ec752ae0cba8f7235351e7f1f30aeb5a1c</t>
  </si>
  <si>
    <t>1b2b13ec7</t>
  </si>
  <si>
    <t>JK: fixing a trailing DDEBUG_LIBWWW definition</t>
  </si>
  <si>
    <t>JK-fixing-a-trailing-DDEBUG_LIBWWW-definition</t>
  </si>
  <si>
    <t>Tue, 8 Jul 1997 15:35:53 +0000</t>
  </si>
  <si>
    <t>d0c03480e62cd6242c8e6b3e56c010e3f3a1809d</t>
  </si>
  <si>
    <t>d0c03480e</t>
  </si>
  <si>
    <t>73fbb3c4f6f9640a6f455aa418461808206d8fe5</t>
  </si>
  <si>
    <t>73fbb3c4f</t>
  </si>
  <si>
    <t>Simplify Size attribute management. Irene</t>
  </si>
  <si>
    <t>Simplify-Size-attribute-management.-Irene</t>
  </si>
  <si>
    <t>Tue, 8 Jul 1997 15:06:19 +0000</t>
  </si>
  <si>
    <t>462c46fa9b111d140debdfa454718388c611ed73</t>
  </si>
  <si>
    <t>462c46fa9</t>
  </si>
  <si>
    <t>c2c51e3b79375aebb2bcc7899021b8cea9678ff3</t>
  </si>
  <si>
    <t>c2c51e3b7</t>
  </si>
  <si>
    <t>Take window events into account. Irene</t>
  </si>
  <si>
    <t>Take-window-events-into-account.-Irene</t>
  </si>
  <si>
    <t>Tue, 8 Jul 1997 15:05:16 +0000</t>
  </si>
  <si>
    <t>a95136f7b0f38c92fdc1851c49446d28406e6787</t>
  </si>
  <si>
    <t>a95136f7b</t>
  </si>
  <si>
    <t>0d432450bde1782a0168b1249d14d2015a38bdfa</t>
  </si>
  <si>
    <t>0d432450b</t>
  </si>
  <si>
    <t>Windob stuff. Ramzi</t>
  </si>
  <si>
    <t>Windob-stuff</t>
  </si>
  <si>
    <t>Tue, 8 Jul 1997 14:36:09 +0000</t>
  </si>
  <si>
    <t>27183b9e533f58d1913522f8a6db13d3378b4435</t>
  </si>
  <si>
    <t>27183b9e5</t>
  </si>
  <si>
    <t>0ee5c391b322eab856b04c27839c9f6dafbdc45f</t>
  </si>
  <si>
    <t>0ee5c391b</t>
  </si>
  <si>
    <t>Sorted out the "const" problem with Java stubs, using CONST #define, Daniel.</t>
  </si>
  <si>
    <t>Sorted-out-the-const-problem-with-Java-stubs-using-CONST-define-Daniel</t>
  </si>
  <si>
    <t>Tue, 8 Jul 1997 14:32:05 +0000</t>
  </si>
  <si>
    <t>ef1d15706c386d8a479342b9b79d31959b8c8d0a</t>
  </si>
  <si>
    <t>ef1d15706</t>
  </si>
  <si>
    <t>255a110c5323177185b62d3a8bab70b346e27ca6</t>
  </si>
  <si>
    <t>255a110c5</t>
  </si>
  <si>
    <t>amaya /winnt (libwww). JK&amp;RG</t>
  </si>
  <si>
    <t>amaya-winnt-libwww</t>
  </si>
  <si>
    <t>Tue, 8 Jul 1997 13:33:02 +0000</t>
  </si>
  <si>
    <t>9f514dab7003089039d773a4fce894ab67f33484</t>
  </si>
  <si>
    <t>9f514dab7</t>
  </si>
  <si>
    <t>98d176776701bfea48693c9adba4e2136e4cf73f</t>
  </si>
  <si>
    <t>98d176776</t>
  </si>
  <si>
    <t>amaya/winnt</t>
  </si>
  <si>
    <t>amaya-winnt</t>
  </si>
  <si>
    <t>Tue, 8 Jul 1997 13:32:12 +0000</t>
  </si>
  <si>
    <t>002eeb3906dda49c0efac47b8f6ee6ba53dadef3</t>
  </si>
  <si>
    <t>002eeb390</t>
  </si>
  <si>
    <t>56a0c228993dc3906cabd3bafa4b757b363fd77b</t>
  </si>
  <si>
    <t>56a0c2289</t>
  </si>
  <si>
    <t>Amaya/Winnt</t>
  </si>
  <si>
    <t>Amaya-Winnt</t>
  </si>
  <si>
    <t>Tue, 8 Jul 1997 13:31:50 +0000</t>
  </si>
  <si>
    <t>fc39ea4ea10c86f768e79fb4e97b24eadd0db05c</t>
  </si>
  <si>
    <t>fc39ea4ea</t>
  </si>
  <si>
    <t>4e03d19d62e19c5cb7ac483c96f59065e08e2f02</t>
  </si>
  <si>
    <t>4e03d19d6</t>
  </si>
  <si>
    <t>Irene (Tag BR)</t>
  </si>
  <si>
    <t>Irene-Tag-BR</t>
  </si>
  <si>
    <t>Tue, 8 Jul 1997 09:01:58 +0000</t>
  </si>
  <si>
    <t>4a7c22c47947d9613958487d6613492bad2d74af</t>
  </si>
  <si>
    <t>4a7c22c47</t>
  </si>
  <si>
    <t>ce19992211d5cb49fdb77139bc3f45d56cb4d77c</t>
  </si>
  <si>
    <t>ce1999221</t>
  </si>
  <si>
    <t>JK: Modifications for HTTP/1.1 publication/persistent connections</t>
  </si>
  <si>
    <t>JK-Modifications-for-HTTP-1.1-publication-persistent-connections</t>
  </si>
  <si>
    <t>Tue, 8 Jul 1997 08:20:10 +0000</t>
  </si>
  <si>
    <t>71f2211abdce1bee96f442ce64373ab68efbce6c</t>
  </si>
  <si>
    <t>71f2211ab</t>
  </si>
  <si>
    <t>ad8eb93df3dbd8a2b7f35dee340f97d45361cb8c</t>
  </si>
  <si>
    <t>ad8eb93df</t>
  </si>
  <si>
    <t>Tue, 8 Jul 1997 08:00:32 +0000</t>
  </si>
  <si>
    <t>b2e5ae2ab2bc0d0fbd4907771031b2cc45ba5beb</t>
  </si>
  <si>
    <t>b2e5ae2ab</t>
  </si>
  <si>
    <t>3266d08e5121c36c0400daef3a6d96cb3c9fade6</t>
  </si>
  <si>
    <t>3266d08e5</t>
  </si>
  <si>
    <t>Don't save background images. Irene</t>
  </si>
  <si>
    <t>Don-t-save-background-images.-Irene</t>
  </si>
  <si>
    <t>Mon, 7 Jul 1997 16:44:07 +0000</t>
  </si>
  <si>
    <t>130db362a63341d1df680bd2025fe6532a5acab7</t>
  </si>
  <si>
    <t>130db362a</t>
  </si>
  <si>
    <t>ea82cc4cd603d4f95103f6fc0d2e0b207c47f7e8</t>
  </si>
  <si>
    <t>ea82cc4cd</t>
  </si>
  <si>
    <t>Mon, 7 Jul 1997 15:22:26 +0000</t>
  </si>
  <si>
    <t>255bb08572e70d8e8dcb737f3cf86dbadfe69aff</t>
  </si>
  <si>
    <t>255bb0857</t>
  </si>
  <si>
    <t>be6e95be175a63584e6f4743767d2e2602d3c529</t>
  </si>
  <si>
    <t>be6e95be1</t>
  </si>
  <si>
    <t>Parsing character string in MathML.</t>
  </si>
  <si>
    <t>Parsing-character-string-in-MathML</t>
  </si>
  <si>
    <t>Mon, 7 Jul 1997 10:04:36 +0000</t>
  </si>
  <si>
    <t>f0474c73ab156e19571484d705c00582cec73156</t>
  </si>
  <si>
    <t>f0474c73a</t>
  </si>
  <si>
    <t>5490ea54b62e17034ae102f5fd14fff5d627baff</t>
  </si>
  <si>
    <t>5490ea54b</t>
  </si>
  <si>
    <t>Transform xpm icons in gif icons for Windows port. Irene</t>
  </si>
  <si>
    <t>Transform-xpm-icons-in-gif-icons-for-Windows-port.-Irene</t>
  </si>
  <si>
    <t>Fri, 4 Jul 1997 16:22:40 +0000</t>
  </si>
  <si>
    <t>53170abdea8aeea363f25a4dc03b2e180e2f57a1</t>
  </si>
  <si>
    <t>53170abde</t>
  </si>
  <si>
    <t>af9d3ff7dcea6494357eafbb0a41ff99a8561753</t>
  </si>
  <si>
    <t>af9d3ff7d</t>
  </si>
  <si>
    <t>resource.h needed by amaya for windob. Ramzi</t>
  </si>
  <si>
    <t>resource.h-needed-by-amaya-for-windob</t>
  </si>
  <si>
    <t>Fri, 4 Jul 1997 16:13:05 +0000</t>
  </si>
  <si>
    <t>1e7f126b25ea4af8fe85246d7ac8efeb820895cf</t>
  </si>
  <si>
    <t>1e7f126b2</t>
  </si>
  <si>
    <t>34bdebed259955fdc71ff3aa5e92cb47f97966e4</t>
  </si>
  <si>
    <t>34bdebed2</t>
  </si>
  <si>
    <t>Bitmaps for amaya/WINNT. Ramzi.</t>
  </si>
  <si>
    <t>Bitmaps-for-amaya-WINNT</t>
  </si>
  <si>
    <t>Fri, 4 Jul 1997 16:08:22 +0000</t>
  </si>
  <si>
    <t>49df4788c294adaf576d6fd620ffbeb3540dff7e</t>
  </si>
  <si>
    <t>49df4788c</t>
  </si>
  <si>
    <t>24960192cbd6eada9d438746e4073999934cbb27</t>
  </si>
  <si>
    <t>24960192c</t>
  </si>
  <si>
    <t>Corrected bugs: - publishing in local mode - underline Irene</t>
  </si>
  <si>
    <t>Fri, 4 Jul 1997 15:02:55 +0000</t>
  </si>
  <si>
    <t>8f2c39fc29f632cc5f5c90979e51c38e650eac67</t>
  </si>
  <si>
    <t>8f2c39fc2</t>
  </si>
  <si>
    <t>0fa0b7ab362a334eeb5f1f41844e1cb02c9433fb</t>
  </si>
  <si>
    <t>0fa0b7ab3</t>
  </si>
  <si>
    <t>Bug fix: In some cases text elements with style were switched by the HTML parser.</t>
  </si>
  <si>
    <t>Bug-fix-In-some-cases-text-elements-with-style-were-switched-by-the-HTML-parser</t>
  </si>
  <si>
    <t>Fri, 4 Jul 1997 13:49:52 +0000</t>
  </si>
  <si>
    <t>c311db490790ba4833e262078f797f3ec222a982</t>
  </si>
  <si>
    <t>c311db490</t>
  </si>
  <si>
    <t>b205243e506c200d9fd08a897eda2ae4a6b731d1</t>
  </si>
  <si>
    <t>b205243e5</t>
  </si>
  <si>
    <t>amaya/winnt develop. Ramzi</t>
  </si>
  <si>
    <t>amaya-winnt-develop</t>
  </si>
  <si>
    <t>Fri, 4 Jul 1997 13:15:50 +0000</t>
  </si>
  <si>
    <t>ccaec247f0d21a77a4b5731e702f9724894c8e83</t>
  </si>
  <si>
    <t>ccaec247f</t>
  </si>
  <si>
    <t>2d40ecbbb415463d1b3044b47e092202d077b2a8</t>
  </si>
  <si>
    <t>2d40ecbbb</t>
  </si>
  <si>
    <t>amaya/winnt develop. Ramzi.</t>
  </si>
  <si>
    <t>Fri, 4 Jul 1997 13:14:35 +0000</t>
  </si>
  <si>
    <t>d1bbd27d44f48dc4819b86b43709ab5e5375f0aa</t>
  </si>
  <si>
    <t>d1bbd27d4</t>
  </si>
  <si>
    <t>aba43ef815d324a90d97faefb95fa66f95420deb</t>
  </si>
  <si>
    <t>aba43ef81</t>
  </si>
  <si>
    <t>Amaya/Winnt development. Ramzi</t>
  </si>
  <si>
    <t>Amaya-Winnt-development</t>
  </si>
  <si>
    <t>Fri, 4 Jul 1997 13:13:55 +0000</t>
  </si>
  <si>
    <t>a36507a88bf74f4661f8994ff46bb8b9d08e8857</t>
  </si>
  <si>
    <t>a36507a88</t>
  </si>
  <si>
    <t>e9d6ccb3f07fedde37b92023f9abae322a1d5161</t>
  </si>
  <si>
    <t>e9d6ccb3f</t>
  </si>
  <si>
    <t>Feuilles de style pour l'editeur Thot Cedric.</t>
  </si>
  <si>
    <t>Feuilles-de-style-pour-l-editeur-Thot</t>
  </si>
  <si>
    <t>Fri, 4 Jul 1997 07:58:18 +0000</t>
  </si>
  <si>
    <t>10afb0f6eff68e30abd48037bad1f05015a045f4</t>
  </si>
  <si>
    <t>10afb0f6e</t>
  </si>
  <si>
    <t>4e5578770438b71a29b45cbf2f05590bbaf78e03</t>
  </si>
  <si>
    <t>4e5578770</t>
  </si>
  <si>
    <t>Fix bug in XPaste function. Irene</t>
  </si>
  <si>
    <t>Fix-bug-in-XPaste-function.-Irene</t>
  </si>
  <si>
    <t>Thu, 3 Jul 1997 14:02:45 +0000</t>
  </si>
  <si>
    <t>55c2cc3f72fa1924562b042d9dca957635976cc7</t>
  </si>
  <si>
    <t>55c2cc3f7</t>
  </si>
  <si>
    <t>f57aabb355a5f34c54df6d29cff967ee68a39243</t>
  </si>
  <si>
    <t>f57aabb35</t>
  </si>
  <si>
    <t>Now accept ~ in location form. Irene</t>
  </si>
  <si>
    <t>Now-accept-in-location-form.-Irene</t>
  </si>
  <si>
    <t>Thu, 3 Jul 1997 13:30:48 +0000</t>
  </si>
  <si>
    <t>8f3dd55bff3ed7dfaa73d7f43e252d67633e3501</t>
  </si>
  <si>
    <t>8f3dd55bf</t>
  </si>
  <si>
    <t>f1e9b2447a7be77bf5e5438047e8cfb2b88467a1</t>
  </si>
  <si>
    <t>f1e9b2447</t>
  </si>
  <si>
    <t>Thu, 3 Jul 1997 12:43:26 +0000</t>
  </si>
  <si>
    <t>8db039360bd25dc83486b6f78f024e1de255c8c9</t>
  </si>
  <si>
    <t>8db039360</t>
  </si>
  <si>
    <t>a530c4c6c392ff802edfd3f96ff99aae4713a230</t>
  </si>
  <si>
    <t>a530c4c6c</t>
  </si>
  <si>
    <t>improvements to MathMLP</t>
  </si>
  <si>
    <t>improvements-to-MathMLP</t>
  </si>
  <si>
    <t>Thu, 3 Jul 1997 07:27:08 +0000</t>
  </si>
  <si>
    <t>069c537546561c97f16e6653f53378346e0bb3a5</t>
  </si>
  <si>
    <t>069c53754</t>
  </si>
  <si>
    <t>a0154be05c10593d2dfcda30a056f620b880417a</t>
  </si>
  <si>
    <t>a0154be05</t>
  </si>
  <si>
    <t>Wed, 2 Jul 1997 16:15:50 +0000</t>
  </si>
  <si>
    <t>c63d5331eb3366eca312638d84c89b2076f9d4dc</t>
  </si>
  <si>
    <t>c63d5331e</t>
  </si>
  <si>
    <t>17b86cc6785d910ee9ee395f249b028ba70331b5</t>
  </si>
  <si>
    <t>17b86cc67</t>
  </si>
  <si>
    <t>Corrected bug in the spell-checker and new step in make book. Irene</t>
  </si>
  <si>
    <t>Corrected-bug-in-the-spell-checker-and-new-step-in-make-book</t>
  </si>
  <si>
    <t>Wed, 2 Jul 1997 15:28:21 +0000</t>
  </si>
  <si>
    <t>354b5cf6a02a936e8dbd9eca26219690c3fc9273</t>
  </si>
  <si>
    <t>354b5cf6a</t>
  </si>
  <si>
    <t>2348e10da7c59dfd712b8c1ec2e1d564f0620c85</t>
  </si>
  <si>
    <t>2348e10da</t>
  </si>
  <si>
    <t>Use symbolic names URL_SEP and EOS. Irene</t>
  </si>
  <si>
    <t>Use-symbolic-names-URL_SEP-and-EOS.-Irene</t>
  </si>
  <si>
    <t>Wed, 2 Jul 1997 12:48:47 +0000</t>
  </si>
  <si>
    <t>4c0f2326cac948bb75e60932ddd0fe1f958caae2</t>
  </si>
  <si>
    <t>4c0f2326c</t>
  </si>
  <si>
    <t>e4b53ea60559995b8907386f0ff21123570711ef</t>
  </si>
  <si>
    <t>e4b53ea60</t>
  </si>
  <si>
    <t>Test null pointer. Irene</t>
  </si>
  <si>
    <t>Test-null-pointer.-Irene</t>
  </si>
  <si>
    <t>Wed, 2 Jul 1997 12:47:33 +0000</t>
  </si>
  <si>
    <t>6d603869654acd91b06dd88b2035128afee2b142</t>
  </si>
  <si>
    <t>6d6038696</t>
  </si>
  <si>
    <t>cb1b911cea9129d8040d19a2d3378764ea45d79c</t>
  </si>
  <si>
    <t>cb1b911ce</t>
  </si>
  <si>
    <t>A typo!!! (jk)</t>
  </si>
  <si>
    <t>A-typo-jk</t>
  </si>
  <si>
    <t>Wed, 2 Jul 1997 11:07:53 +0000</t>
  </si>
  <si>
    <t>92731336dd15a0e4d88e9c075baf87629f08831a</t>
  </si>
  <si>
    <t>92731336d</t>
  </si>
  <si>
    <t>3f98b942c87d8f1b6ee0c2ddb540b67b94f45039</t>
  </si>
  <si>
    <t>3f98b942c</t>
  </si>
  <si>
    <t>A typo !!</t>
  </si>
  <si>
    <t>A-typo</t>
  </si>
  <si>
    <t>Wed, 2 Jul 1997 10:59:40 +0000</t>
  </si>
  <si>
    <t>c37dc044650f9213c450c643477ed4ed719840aa</t>
  </si>
  <si>
    <t>c37dc0446</t>
  </si>
  <si>
    <t>d64d0f1d72ee20887725c8fb896f309aecdfd265</t>
  </si>
  <si>
    <t>d64d0f1d7</t>
  </si>
  <si>
    <t>Wed, 2 Jul 1997 10:58:52 +0000</t>
  </si>
  <si>
    <t>d1112c5aaf14e999bd142a457dac331aa8dc00d4</t>
  </si>
  <si>
    <t>d1112c5aa</t>
  </si>
  <si>
    <t>96f7c65ce63031ccd6ebf35e8aed83454db993bf</t>
  </si>
  <si>
    <t>96f7c65ce</t>
  </si>
  <si>
    <t>Renamed MAX_CHAR to THOT_MAX_CHAR since it is defined in X/Open, Daniel.</t>
  </si>
  <si>
    <t>Renamed-MAX_CHAR-to-THOT_MAX_CHAR-since-it-is-defined-in-X-Open-Daniel</t>
  </si>
  <si>
    <t>Wed, 2 Jul 1997 10:55:46 +0000</t>
  </si>
  <si>
    <t>1bd2d82b2ad76deba9e8e130e4c64e92f91b2f69</t>
  </si>
  <si>
    <t>1bd2d82b2</t>
  </si>
  <si>
    <t>e20e0ec201359f4be215a63679c65beef4b455dc</t>
  </si>
  <si>
    <t>e20e0ec20</t>
  </si>
  <si>
    <t>Suppressed any CC or CFLAGS env value when building Kaffe, Daniel.</t>
  </si>
  <si>
    <t>Suppressed-any-CC-or-CFLAGS-env-value-when-building-Kaffe-Daniel</t>
  </si>
  <si>
    <t>Wed, 2 Jul 1997 09:54:47 +0000</t>
  </si>
  <si>
    <t>45af3281555d1d85c6b3f8021ab2f18bf4dc7d63</t>
  </si>
  <si>
    <t>45af32815</t>
  </si>
  <si>
    <t>3db2712e1cf9a9272fdee96ab855b1821b929d7a</t>
  </si>
  <si>
    <t>3db2712e1</t>
  </si>
  <si>
    <t>Changed to use Java by default only on Linux and Solaris, Daniel.</t>
  </si>
  <si>
    <t>Changed-to-use-Java-by-default-only-on-Linux-and-Solaris-Daniel</t>
  </si>
  <si>
    <t>Wed, 2 Jul 1997 09:50:57 +0000</t>
  </si>
  <si>
    <t>16d5cb84e783d5f441f0d9c4414f70c33d8caceb</t>
  </si>
  <si>
    <t>16d5cb84e</t>
  </si>
  <si>
    <t>3182a1dff19d58e3b481886dc3ec846dc8cf4b4c</t>
  </si>
  <si>
    <t>3182a1dff</t>
  </si>
  <si>
    <t>Extend Make Book function. Irene</t>
  </si>
  <si>
    <t>Extend-Make-Book-function.-Irene</t>
  </si>
  <si>
    <t>Wed, 2 Jul 1997 09:29:20 +0000</t>
  </si>
  <si>
    <t>2080d07358697317c42d4ced0a8e70814fa2b385</t>
  </si>
  <si>
    <t>2080d0735</t>
  </si>
  <si>
    <t>c9638fc87b8276bc187b238f70726f1b6fba9a30</t>
  </si>
  <si>
    <t>c9638fc87</t>
  </si>
  <si>
    <t>Accept dialogue references greater than 32000. Irene</t>
  </si>
  <si>
    <t>Accept-dialogue-references-greater-than-32000.-Irene</t>
  </si>
  <si>
    <t>Wed, 2 Jul 1997 09:20:25 +0000</t>
  </si>
  <si>
    <t>0efb90695e046670d94536725291935724eaec7a</t>
  </si>
  <si>
    <t>0efb90695</t>
  </si>
  <si>
    <t>a1111df4fd5cc929335c3181e1356cc4b7cc7f19</t>
  </si>
  <si>
    <t>a1111df4f</t>
  </si>
  <si>
    <t>Corrected ab bug in target libwww, Daniel.</t>
  </si>
  <si>
    <t>Corrected-ab-bug-in-target-libwww-Daniel</t>
  </si>
  <si>
    <t>Wed, 2 Jul 1997 09:19:57 +0000</t>
  </si>
  <si>
    <t>a347421c41b517dafd8270556878309675802ea7</t>
  </si>
  <si>
    <t>a347421c4</t>
  </si>
  <si>
    <t>631e35ee6446f7e8289d8a048ae83b1faf0cac9f</t>
  </si>
  <si>
    <t>631e35ee6</t>
  </si>
  <si>
    <t>Patched configure, Daniel.</t>
  </si>
  <si>
    <t>Patched-configure-Daniel</t>
  </si>
  <si>
    <t>Tue, 1 Jul 1997 14:16:22 +0000</t>
  </si>
  <si>
    <t>ee7e3e95e79643fa5c0e62556c8f769e19b7cc2c</t>
  </si>
  <si>
    <t>ee7e3e95e</t>
  </si>
  <si>
    <t>4c0fb42d13a2600fdb706a77d85a2670b62774c3</t>
  </si>
  <si>
    <t>4c0fb42d1</t>
  </si>
  <si>
    <t>Adapt reference management for Windows version. Irene</t>
  </si>
  <si>
    <t>Adapt-reference-management-for-Windows-version.-Irene</t>
  </si>
  <si>
    <t>Tue, 1 Jul 1997 11:19:13 +0000</t>
  </si>
  <si>
    <t>b59b50844780fe6a57b60aad93f12ca1f3e98fbd</t>
  </si>
  <si>
    <t>b59b50844</t>
  </si>
  <si>
    <t>d5bd31eff88babc7e13233f4d05e760b3598a5de</t>
  </si>
  <si>
    <t>d5bd31eff</t>
  </si>
  <si>
    <t>Corrected order of java libs, Daniel.</t>
  </si>
  <si>
    <t>Corrected-order-of-java-libs-Daniel</t>
  </si>
  <si>
    <t>Tue, 1 Jul 1997 10:54:51 +0000</t>
  </si>
  <si>
    <t>b12728f221193a4fe2d3c130b3a07f06acb02ec4</t>
  </si>
  <si>
    <t>b12728f22</t>
  </si>
  <si>
    <t>1886be780177db26df2dd76ff8c489846ab43d3f</t>
  </si>
  <si>
    <t>1886be780</t>
  </si>
  <si>
    <t>Patch for Slowlaris, Daniel.</t>
  </si>
  <si>
    <t>Patch-for-Slowlaris-Daniel</t>
  </si>
  <si>
    <t>Tue, 1 Jul 1997 10:41:25 +0000</t>
  </si>
  <si>
    <t>51e3c666f23492c207d159acfa0c84e702bf97d9</t>
  </si>
  <si>
    <t>51e3c666f</t>
  </si>
  <si>
    <t>32843c648fa3cf61c6fa7fe6e7edadb59dde4a3f</t>
  </si>
  <si>
    <t>32843c648</t>
  </si>
  <si>
    <t>Big upgrade to Kaffe-0.9.1 (java 1.1.1), modified a lot of Makefile(s), Daniel.</t>
  </si>
  <si>
    <t>Big-upgrade-to-Kaffe-0.9.1-java-1.1.1-modified-a-lot-of-Makefile-s-Daniel</t>
  </si>
  <si>
    <t>Tue, 1 Jul 1997 09:13:40 +0000</t>
  </si>
  <si>
    <t>7536697fadbe583594ac165ac630e831450666c0</t>
  </si>
  <si>
    <t>7536697fa</t>
  </si>
  <si>
    <t>233c3ead95af6d791609ffb32c28f527341d8427</t>
  </si>
  <si>
    <t>233c3ead9</t>
  </si>
  <si>
    <t>Handling space arounf operators (MO) in MathML.</t>
  </si>
  <si>
    <t>Handling-space-arounf-operators-MO-in-MathML</t>
  </si>
  <si>
    <t>Mon, 30 Jun 1997 18:04:23 +0000</t>
  </si>
  <si>
    <t>66901312264e3c7d7e03d05061606fb901caad3d</t>
  </si>
  <si>
    <t>433ab9cd0fff04385f443d171929e15093e70cd5</t>
  </si>
  <si>
    <t>433ab9cd0</t>
  </si>
  <si>
    <t>Adding MUNDEROVER, MUNDER, MOVER, to MathML implementation</t>
  </si>
  <si>
    <t>Adding-MUNDEROVER-MUNDER-MOVER-to-MathML-implementation</t>
  </si>
  <si>
    <t>Mon, 30 Jun 1997 16:37:13 +0000</t>
  </si>
  <si>
    <t>c5ae8647c08596417ff107bb846745e4c143caa6</t>
  </si>
  <si>
    <t>c5ae8647c</t>
  </si>
  <si>
    <t>caf155b89903b67de0d849881bd48873c1b23451</t>
  </si>
  <si>
    <t>caf155b89</t>
  </si>
  <si>
    <t>Mon, 30 Jun 1997 16:25:13 +0000</t>
  </si>
  <si>
    <t>9933ee8e862e5a6ec5f02becf7eb2d0055ae8788</t>
  </si>
  <si>
    <t>9933ee8e8</t>
  </si>
  <si>
    <t>6aea24bbe7eabce900df699480b19504228ef7ca</t>
  </si>
  <si>
    <t>6aea24bbe</t>
  </si>
  <si>
    <t>All the stubs are now generated in the object directories, so we need to remove them from the CVS base, Daniel.</t>
  </si>
  <si>
    <t>All-the-stubs-are-now-generated-in-the-object-directories-so</t>
  </si>
  <si>
    <t>Mon, 30 Jun 1997 16:15:44 +0000</t>
  </si>
  <si>
    <t>5cea3cc6127b9d3ee90503383d1c755693a1f01d</t>
  </si>
  <si>
    <t>5cea3cc61</t>
  </si>
  <si>
    <t>3ecaf242111f737c737fa5cf32663e515bfb4136</t>
  </si>
  <si>
    <t>3ecaf2421</t>
  </si>
  <si>
    <t>Mon, 30 Jun 1997 16:08:04 +0000</t>
  </si>
  <si>
    <t>0c3f616c4fab7e92b1364ae4bc036e8e2c197a48</t>
  </si>
  <si>
    <t>0c3f616c4</t>
  </si>
  <si>
    <t>a72290e1553f6db3ae6e31ffbb0d51142455b965</t>
  </si>
  <si>
    <t>a72290e15</t>
  </si>
  <si>
    <t>Mon, 30 Jun 1997 14:45:22 +0000</t>
  </si>
  <si>
    <t>18c11df7c02d1a0456751c7020546cae7fc2831f</t>
  </si>
  <si>
    <t>18c11df7c</t>
  </si>
  <si>
    <t>513730217e1d5e6d271adde79e76985276575cd5</t>
  </si>
  <si>
    <t>Mon, 30 Jun 1997 14:14:11 +0000</t>
  </si>
  <si>
    <t>597b6fc7fa6d559e887b70de915d1ca46176eb08</t>
  </si>
  <si>
    <t>597b6fc7f</t>
  </si>
  <si>
    <t>f34c341e85b45790e1e1c9aff94bdc7436ef065e</t>
  </si>
  <si>
    <t>f34c341e8</t>
  </si>
  <si>
    <t>Mon, 30 Jun 1997 14:14:09 +0000</t>
  </si>
  <si>
    <t>975908a5735fa0080af7c2b18376603ab436b524</t>
  </si>
  <si>
    <t>975908a57</t>
  </si>
  <si>
    <t>f7b86ce2d001e58f526b5c043ac7ba6e256c7664</t>
  </si>
  <si>
    <t>f7b86ce2d</t>
  </si>
  <si>
    <t>Adding module MathML.A</t>
  </si>
  <si>
    <t>Adding-module-MathML.A</t>
  </si>
  <si>
    <t>Mon, 30 Jun 1997 10:25:32 +0000</t>
  </si>
  <si>
    <t>09caf2032e07d95d324e7bbf761bf2ad6dfc187b</t>
  </si>
  <si>
    <t>09caf2032</t>
  </si>
  <si>
    <t>46c6484ea9ec376c20c2cfe1a905727e0da2dc9e</t>
  </si>
  <si>
    <t>46c6484ea</t>
  </si>
  <si>
    <t>Some improvements to MathML implementation.</t>
  </si>
  <si>
    <t>Some-improvements-to-MathML-implementation</t>
  </si>
  <si>
    <t>Mon, 30 Jun 1997 10:02:32 +0000</t>
  </si>
  <si>
    <t>889e9b7e9d982b52be5268e582df5021e8517119</t>
  </si>
  <si>
    <t>889e9b7e9</t>
  </si>
  <si>
    <t>20cae2bb52e874324be23fb6987998e64e9bc534</t>
  </si>
  <si>
    <t>20cae2bb5</t>
  </si>
  <si>
    <t>JK: 2 windows functions</t>
  </si>
  <si>
    <t>JK-2-windows-functions</t>
  </si>
  <si>
    <t>Mon, 30 Jun 1997 07:48:40 +0000</t>
  </si>
  <si>
    <t>1b29723991244341c17bdb6076ad671c9e8d8fda</t>
  </si>
  <si>
    <t>1b2972399</t>
  </si>
  <si>
    <t>851c7055a73f17ad8ae1d1404f84d7a7680f77df</t>
  </si>
  <si>
    <t>851c7055a</t>
  </si>
  <si>
    <t>Mon, 30 Jun 1997 07:17:22 +0000</t>
  </si>
  <si>
    <t>ddc009d50c6ffa5a919b0eaffdb9b9bccec81039</t>
  </si>
  <si>
    <t>ddc009d50</t>
  </si>
  <si>
    <t>09a290db11852995514a460a248c8a87adf6f7d9</t>
  </si>
  <si>
    <t>09a290db1</t>
  </si>
  <si>
    <t>Zamaya for windoZ. Ramzi</t>
  </si>
  <si>
    <t>Zamaya-for-windoZ</t>
  </si>
  <si>
    <t>Sat, 28 Jun 1997 13:50:33 +0000</t>
  </si>
  <si>
    <t>e7aa9b892e13d8995703e0080a658fa33055931c</t>
  </si>
  <si>
    <t>e7aa9b892</t>
  </si>
  <si>
    <t>ddd1bf113d7cc19a20acb6b1e876a50a62543540</t>
  </si>
  <si>
    <t>ddd1bf113</t>
  </si>
  <si>
    <t>Zamaya for windoZ. Ramzi.</t>
  </si>
  <si>
    <t>Sat, 28 Jun 1997 13:50:03 +0000</t>
  </si>
  <si>
    <t>5a3ece765146d435f5201e705cca49d38e79b7c6</t>
  </si>
  <si>
    <t>5a3ece765</t>
  </si>
  <si>
    <t>23e2b05172a7f8a347561eff75adb0eface969b2</t>
  </si>
  <si>
    <t>23e2b0517</t>
  </si>
  <si>
    <t>Zamaya for windoZ Ramzi.</t>
  </si>
  <si>
    <t>Sat, 28 Jun 1997 13:48:50 +0000</t>
  </si>
  <si>
    <t>aefbebce8a1d92d7427bf48ec748b8451554d481</t>
  </si>
  <si>
    <t>aefbebce8</t>
  </si>
  <si>
    <t>30ff99b325ac8aa878821b43730d7e58927f60f4</t>
  </si>
  <si>
    <t>30ff99b32</t>
  </si>
  <si>
    <t>Sat, 28 Jun 1997 11:15:49 +0000</t>
  </si>
  <si>
    <t>6e5cf5e4f6a70173cf9f9e49d9dadcdc18f694f3</t>
  </si>
  <si>
    <t>6e5cf5e4f</t>
  </si>
  <si>
    <t>254254af5bb1d20136c6d8ae17f0c5f761976532</t>
  </si>
  <si>
    <t>254254af5</t>
  </si>
  <si>
    <t>Corrected formatting bugs. Irene</t>
  </si>
  <si>
    <t>Corrected-formatting-bugs.-Irene</t>
  </si>
  <si>
    <t>Fri, 27 Jun 1997 16:27:39 +0000</t>
  </si>
  <si>
    <t>b55f8211d5b00756ddcd25cba1345ed4122b0980</t>
  </si>
  <si>
    <t>b55f8211d</t>
  </si>
  <si>
    <t>df9adee510e16250fbca20defa0dc3e04e95afb5</t>
  </si>
  <si>
    <t>df9adee51</t>
  </si>
  <si>
    <t>Bug fix: SELECT can now be displayed properly within paragraphs.</t>
  </si>
  <si>
    <t>Bug-fix-SELECT-can-now-be-displayed-properly-within-paragraphs</t>
  </si>
  <si>
    <t>Fri, 27 Jun 1997 16:27:32 +0000</t>
  </si>
  <si>
    <t>7ffb36614aebd749665ce95d646099fff09fb907</t>
  </si>
  <si>
    <t>7ffb36614</t>
  </si>
  <si>
    <t>647d2e0b2f83e240ebb1468dc81190f3b702f3ea</t>
  </si>
  <si>
    <t>647d2e0b2</t>
  </si>
  <si>
    <t>Fri, 27 Jun 1997 13:52:33 +0000</t>
  </si>
  <si>
    <t>bfc917ffe335b072e2b8925901e00bd20ee4fa0d</t>
  </si>
  <si>
    <t>bfc917ffe</t>
  </si>
  <si>
    <t>6aa7755248a8bf43d1d554a9dfd07c717e5c23c3</t>
  </si>
  <si>
    <t>6aa775524</t>
  </si>
  <si>
    <t>Fri, 27 Jun 1997 12:46:05 +0000</t>
  </si>
  <si>
    <t>7bef23afc2edf648dd8f9863311b7504c7a022df</t>
  </si>
  <si>
    <t>7bef23afc</t>
  </si>
  <si>
    <t>41ef31649aaa0c14db40e65baf7d97d53e708ec4</t>
  </si>
  <si>
    <t>41ef31649</t>
  </si>
  <si>
    <t>Implementation of the NotInLine rule. Irene</t>
  </si>
  <si>
    <t>Implementation-of-the-NotInLine-rule.-Irene</t>
  </si>
  <si>
    <t>Fri, 27 Jun 1997 12:25:34 +0000</t>
  </si>
  <si>
    <t>665020339bf3ff03ee8042c899869302792eaffc</t>
  </si>
  <si>
    <t>0f5e19ea18aa3002628f43666cd16d453322df19</t>
  </si>
  <si>
    <t>0f5e19ea1</t>
  </si>
  <si>
    <t>Bug fix:  When an attribute having a Prule NotInLine is removed, the element kept NotInLine.</t>
  </si>
  <si>
    <t>Bug-fix-When-an-attribute-having-a-Prule-NotInLine-is-removed-the</t>
  </si>
  <si>
    <t>Fri, 27 Jun 1997 11:01:36 +0000</t>
  </si>
  <si>
    <t>50debc45e579102d8f8f2582d70477df37ff3297</t>
  </si>
  <si>
    <t>50debc45e</t>
  </si>
  <si>
    <t>842fa95b546071d6bcc6c64f40efa74fce557965</t>
  </si>
  <si>
    <t>842fa95b5</t>
  </si>
  <si>
    <t>Remove thotmain for Windows version. Irene</t>
  </si>
  <si>
    <t>Remove-thotmain-for-Windows-version.-Irene</t>
  </si>
  <si>
    <t>Fri, 27 Jun 1997 10:44:46 +0000</t>
  </si>
  <si>
    <t>291c45308091aa9f7aba1e06cefe7d747d712cce</t>
  </si>
  <si>
    <t>291c45308</t>
  </si>
  <si>
    <t>8211c652ce1c7d6c9746e13ee5f8be4775857957</t>
  </si>
  <si>
    <t>8211c652c</t>
  </si>
  <si>
    <t>Cleaned up some 32/64 bit issues, Daniel.</t>
  </si>
  <si>
    <t>Cleaned-up-some-32-64-bit-issues-Daniel</t>
  </si>
  <si>
    <t>Thu, 26 Jun 1997 13:08:27 +0000</t>
  </si>
  <si>
    <t>c96f5adedb023e5837b52fb8b676ac0a80eb566f</t>
  </si>
  <si>
    <t>c96f5aded</t>
  </si>
  <si>
    <t>9d4e0346bb6b17efe34f7d6936d5048ebd508eaa</t>
  </si>
  <si>
    <t>9d4e0346b</t>
  </si>
  <si>
    <t>New implementation of presentation rule InLine</t>
  </si>
  <si>
    <t>New-implementation-of-presentation-rule-InLine</t>
  </si>
  <si>
    <t>Thu, 26 Jun 1997 12:47:49 +0000</t>
  </si>
  <si>
    <t>12481ea0e552272d04388dc3afc99a033991e0c0</t>
  </si>
  <si>
    <t>12481ea0e</t>
  </si>
  <si>
    <t>5f39d3e2e8cdb0eaa11416a66140de82805ea516</t>
  </si>
  <si>
    <t>5f39d3e2e</t>
  </si>
  <si>
    <t>Thu, 26 Jun 1997 12:34:59 +0000</t>
  </si>
  <si>
    <t>0c4f7bda9f88c0d464e528f91177a76238d7c052</t>
  </si>
  <si>
    <t>0c4f7bda9</t>
  </si>
  <si>
    <t>c3d64ad3d037993ff49b73b8d6229af4cf979150</t>
  </si>
  <si>
    <t>c3d64ad3d</t>
  </si>
  <si>
    <t xml:space="preserve"> Corrected a few problems left in the Java stubs, Daniel.</t>
  </si>
  <si>
    <t>Corrected-a-few-problems-left-in-the-Java-stubs-Daniel</t>
  </si>
  <si>
    <t>Thu, 26 Jun 1997 11:04:06 +0000</t>
  </si>
  <si>
    <t>ed5f1719acd7ac0b16fb178ef3fe5588c0f2d82e</t>
  </si>
  <si>
    <t>ed5f1719a</t>
  </si>
  <si>
    <t>580ef8c71610cb71fa6813a86b55b8997571b923</t>
  </si>
  <si>
    <t>580ef8c71</t>
  </si>
  <si>
    <t>(WINNT) Ramzi</t>
  </si>
  <si>
    <t>WINNT</t>
  </si>
  <si>
    <t>Wed, 25 Jun 1997 16:30:39 +0000</t>
  </si>
  <si>
    <t>b36f137e3ff30bd3a0aaf82ef58f85fae6913ded</t>
  </si>
  <si>
    <t>b36f137e3</t>
  </si>
  <si>
    <t>0190f9e923b2e0896fd5cabc1f89d43615fdebdd</t>
  </si>
  <si>
    <t>0190f9e92</t>
  </si>
  <si>
    <t>(WINNT) Ramzi.</t>
  </si>
  <si>
    <t>Wed, 25 Jun 1997 16:29:57 +0000</t>
  </si>
  <si>
    <t>086c840407f5a0bdf18614dc2b7c88c7e31a1dc2</t>
  </si>
  <si>
    <t>086c84040</t>
  </si>
  <si>
    <t>79bfcb709362e5d53469ab7d7a5503630c3eea23</t>
  </si>
  <si>
    <t>79bfcb709</t>
  </si>
  <si>
    <t>Dialog Boxes and libwww connection (WINNT). Ramzi.</t>
  </si>
  <si>
    <t>Dialog-Boxes-and-libwww-connection-WINNT</t>
  </si>
  <si>
    <t>Wed, 25 Jun 1997 16:29:27 +0000</t>
  </si>
  <si>
    <t>1b1ab18fb9fe6ce859408df6d05dba9a21079cce</t>
  </si>
  <si>
    <t>1b1ab18fb</t>
  </si>
  <si>
    <t>49dcd37586206b6361f11797b2117a93d61f812e</t>
  </si>
  <si>
    <t>49dcd3758</t>
  </si>
  <si>
    <t>Dialog boxes and libwww connection (amaya / winnt) Ramzi.</t>
  </si>
  <si>
    <t>Dialog-boxes-and-libwww-connection-amaya-winnt</t>
  </si>
  <si>
    <t>Wed, 25 Jun 1997 16:28:50 +0000</t>
  </si>
  <si>
    <t>d89de45b618c54f060854eb8ade2de1a1dc249a6</t>
  </si>
  <si>
    <t>d89de45b6</t>
  </si>
  <si>
    <t>9df48f93476cbf30a8f36e54b70d63f43e5a5771</t>
  </si>
  <si>
    <t>9df48f934</t>
  </si>
  <si>
    <t>Dialog boxes and libwww connection (amaya for winnt). Ramzi.</t>
  </si>
  <si>
    <t>Dialog-boxes-and-libwww-connection-amaya-for-winnt</t>
  </si>
  <si>
    <t>Wed, 25 Jun 1997 16:24:57 +0000</t>
  </si>
  <si>
    <t>ed251e4bb550f1837242f6402db1bed51792feb8</t>
  </si>
  <si>
    <t>ed251e4bb</t>
  </si>
  <si>
    <t>f248ccd0f8ca73777e1f8debfb16dc2263ea0acd</t>
  </si>
  <si>
    <t>f248ccd0f</t>
  </si>
  <si>
    <t>Cleaned-up a bit, Daniel</t>
  </si>
  <si>
    <t>Cleaned-up-a-bit-Daniel</t>
  </si>
  <si>
    <t>Wed, 25 Jun 1997 10:41:01 +0000</t>
  </si>
  <si>
    <t>ef2a43b9c62a091c8c8ef07f164ada6768906348</t>
  </si>
  <si>
    <t>ef2a43b9c</t>
  </si>
  <si>
    <t>ebf5382a55eda366b0ee20b87d286ea9e15004b7</t>
  </si>
  <si>
    <t>ebf5382a5</t>
  </si>
  <si>
    <t>Added strdup() if configure detected it's not in libc, Daniel.</t>
  </si>
  <si>
    <t>Added-strdup-if-configure-detected-it-s-not-in-libc-Daniel</t>
  </si>
  <si>
    <t>Wed, 25 Jun 1997 10:27:30 +0000</t>
  </si>
  <si>
    <t>14f2c5f6cabf878da4dc47d47df2660b4f05dbcc</t>
  </si>
  <si>
    <t>14f2c5f6c</t>
  </si>
  <si>
    <t>428369008045ee6f07c30c5d1ccc8bde73708379</t>
  </si>
  <si>
    <t>Updated ZIPs with new classes, Daniel.</t>
  </si>
  <si>
    <t>Updated-ZIPs-with-new-classes-Daniel</t>
  </si>
  <si>
    <t>Wed, 25 Jun 1997 08:36:42 +0000</t>
  </si>
  <si>
    <t>a922444bef41f5fe7c62458ff35ffaa20010586f</t>
  </si>
  <si>
    <t>a922444be</t>
  </si>
  <si>
    <t>2ea34884de31bf4cfc396eab42742fdbcdec8dc3</t>
  </si>
  <si>
    <t>2ea34884d</t>
  </si>
  <si>
    <t>Finished cleaning for HTTP accesses with Java 1.1.1, Daniel.</t>
  </si>
  <si>
    <t>Finished-cleaning-for-HTTP-accesses-with-Java-1.1.1-Daniel</t>
  </si>
  <si>
    <t>Wed, 25 Jun 1997 08:11:34 +0000</t>
  </si>
  <si>
    <t>0646cea8f8f282ee78db7c618f1bd04624b86bf6</t>
  </si>
  <si>
    <t>0646cea8f</t>
  </si>
  <si>
    <t>121940ffebff9905fb8359733e24a4add4147d54</t>
  </si>
  <si>
    <t>121940ffe</t>
  </si>
  <si>
    <t>added debug_stubs_f.h , Daniel.</t>
  </si>
  <si>
    <t>added-debug_stubs_f.h-Daniel</t>
  </si>
  <si>
    <t>Wed, 25 Jun 1997 07:23:21 +0000</t>
  </si>
  <si>
    <t>b455c59ab4e227c4c16289d262defb9b8d8f8f1e</t>
  </si>
  <si>
    <t>b455c59ab</t>
  </si>
  <si>
    <t>241a74acef129f069778b3047d66c0f0b73b0b79</t>
  </si>
  <si>
    <t>241a74ace</t>
  </si>
  <si>
    <t>More cleaning in Java object content accesses, Daniel.</t>
  </si>
  <si>
    <t>More-cleaning-in-Java-object-content-accesses-Daniel</t>
  </si>
  <si>
    <t>Wed, 25 Jun 1997 07:17:27 +0000</t>
  </si>
  <si>
    <t>f22bc1f9ed9546a311a5f81f4b33dc52c6d3303f</t>
  </si>
  <si>
    <t>f22bc1f9e</t>
  </si>
  <si>
    <t>8945bd2a204516e38c1e5597b785314d1df62792</t>
  </si>
  <si>
    <t>8945bd2a2</t>
  </si>
  <si>
    <t>More cleanups w.r.t. Java Object content accesses, Daniel.</t>
  </si>
  <si>
    <t>More-cleanups-w.r.t.-Java-Object-content-accesses-Daniel</t>
  </si>
  <si>
    <t>Wed, 25 Jun 1997 06:12:14 +0000</t>
  </si>
  <si>
    <t>2e4531e596278247f151b4057943a86686775514</t>
  </si>
  <si>
    <t>2e4531e59</t>
  </si>
  <si>
    <t>87fce1808aa9fbf4831542110e0af525cf9a592f</t>
  </si>
  <si>
    <t>87fce1808</t>
  </si>
  <si>
    <t>Add control + Right button. Irene</t>
  </si>
  <si>
    <t>Add-control-Right-button.-Irene</t>
  </si>
  <si>
    <t>Tue, 24 Jun 1997 16:11:55 +0000</t>
  </si>
  <si>
    <t>fad628c412268ff7e8ae4fbb82214bba77f5ca2e</t>
  </si>
  <si>
    <t>fad628c41</t>
  </si>
  <si>
    <t>add5cc0ed18f340e1f9442dd33964563b9d0e820</t>
  </si>
  <si>
    <t>add5cc0ed</t>
  </si>
  <si>
    <t>Add new header, Daniel.</t>
  </si>
  <si>
    <t>Add-new-header-Daniel</t>
  </si>
  <si>
    <t>Tue, 24 Jun 1997 15:55:25 +0000</t>
  </si>
  <si>
    <t>2188d5aeee732c8597746d57204b799324a2312a</t>
  </si>
  <si>
    <t>2188d5aee</t>
  </si>
  <si>
    <t>97c4780d8e77021103dd4f9c1daf92e20374998b</t>
  </si>
  <si>
    <t>97c4780d8</t>
  </si>
  <si>
    <t>Provided a safer way to access Java objects content from C, Daniel.</t>
  </si>
  <si>
    <t>Provided-a-safer-way-to-access-Java-objects-content-from-C-Daniel</t>
  </si>
  <si>
    <t>Tue, 24 Jun 1997 15:37:59 +0000</t>
  </si>
  <si>
    <t>bddbf8c96893507f187b18de9cd320a4f6f49720</t>
  </si>
  <si>
    <t>bddbf8c96</t>
  </si>
  <si>
    <t>20a32db84427d0c48f7a12aa5d2c81465bd45ed0</t>
  </si>
  <si>
    <t>20a32db84</t>
  </si>
  <si>
    <t>JK/RG: Connecting libwww with win95. This version has a working GET, but publishing is disabled</t>
  </si>
  <si>
    <t>JK-RG-Connecting-libwww-with-win95</t>
  </si>
  <si>
    <t>Tue, 24 Jun 1997 15:09:09 +0000</t>
  </si>
  <si>
    <t>95210c3d8f96489905883bfd8ae33fc7ccd6b357</t>
  </si>
  <si>
    <t>95210c3d8</t>
  </si>
  <si>
    <t>e3ff1b4406a146c27c0ee0036cf2161695881928</t>
  </si>
  <si>
    <t>e3ff1b440</t>
  </si>
  <si>
    <t>(restore previous state) Irene</t>
  </si>
  <si>
    <t>restore-previous-state-Irene</t>
  </si>
  <si>
    <t>Mon, 23 Jun 1997 16:18:11 +0000</t>
  </si>
  <si>
    <t>50f3911fec0899f32b06565d9ef00e820ea52041</t>
  </si>
  <si>
    <t>50f3911fe</t>
  </si>
  <si>
    <t>512ff173a3a4bac6ae6cb1670dc1b6c335777278</t>
  </si>
  <si>
    <t>512ff173a</t>
  </si>
  <si>
    <t>New files for debug purposes, Daniel.</t>
  </si>
  <si>
    <t>New-files-for-debug-purposes-Daniel</t>
  </si>
  <si>
    <t>Mon, 23 Jun 1997 15:37:43 +0000</t>
  </si>
  <si>
    <t>c50baefd54211b82abf0ba2b6e49eeb168f14339</t>
  </si>
  <si>
    <t>c50baefd5</t>
  </si>
  <si>
    <t>7548c8bb417a622b24ee2ceea3772e5178d62198</t>
  </si>
  <si>
    <t>7548c8bb4</t>
  </si>
  <si>
    <t>suppress double definition of AmayaLastHTTPErrorMsg. Irene</t>
  </si>
  <si>
    <t>suppress-double-definition-of-AmayaLastHTTPErrorMsg</t>
  </si>
  <si>
    <t>Mon, 23 Jun 1997 15:29:48 +0000</t>
  </si>
  <si>
    <t>1ebc361058d0636122df872e60c1f054d39f78fd</t>
  </si>
  <si>
    <t>1ebc36105</t>
  </si>
  <si>
    <t>313853fcecf3bd597564224eed4c2b8abf58c7d2</t>
  </si>
  <si>
    <t>313853fce</t>
  </si>
  <si>
    <t>Worked on the JDK-1.1.1 interface, Daniel.</t>
  </si>
  <si>
    <t>Worked-on-the-JDK-1.1.1-interface-Daniel</t>
  </si>
  <si>
    <t>Mon, 23 Jun 1997 15:23:09 +0000</t>
  </si>
  <si>
    <t>71b31cf38b7a689731a32ae140fdd0ba7231f105</t>
  </si>
  <si>
    <t>71b31cf38</t>
  </si>
  <si>
    <t>a0731a80c66edc5365197217839cb6a8ef63894a</t>
  </si>
  <si>
    <t>a0731a80c</t>
  </si>
  <si>
    <t>Fix Thot bug in writepivot.c Irene</t>
  </si>
  <si>
    <t>Fix-Thot-bug-in-writepivot.c</t>
  </si>
  <si>
    <t>Mon, 23 Jun 1997 15:19:15 +0000</t>
  </si>
  <si>
    <t>07b81c70059aa4bb0c2de9c127af6c46331490db</t>
  </si>
  <si>
    <t>07b81c700</t>
  </si>
  <si>
    <t>d95146a3f610eaaf4f8df982c1ce449a58be3a44</t>
  </si>
  <si>
    <t>d95146a3f</t>
  </si>
  <si>
    <t>JK/RG: Converging the WINNT/Unix source code/bugs (if there are)</t>
  </si>
  <si>
    <t>JK-RG-Converging-the-WINNT-Unix-source-code-bugs-if-there-are</t>
  </si>
  <si>
    <t>Mon, 23 Jun 1997 13:14:03 +0000</t>
  </si>
  <si>
    <t>e28f937c10e09669df78b9a53b0c433e8c6c96aa</t>
  </si>
  <si>
    <t>e28f937c1</t>
  </si>
  <si>
    <t>9bf02216626317d849f1555bf502d1f64eec1afa</t>
  </si>
  <si>
    <t>9bf022166</t>
  </si>
  <si>
    <t>test cvs commit from windows. Ramzi.</t>
  </si>
  <si>
    <t>test-cvs-commit-from-windows.-Ramzi</t>
  </si>
  <si>
    <t>Mon, 23 Jun 1997 12:50:01 +0000</t>
  </si>
  <si>
    <t>c68fd46100c2943b7ba29fadfba1d7b9ce2c413c</t>
  </si>
  <si>
    <t>c68fd4610</t>
  </si>
  <si>
    <t>bcdab1628fe460e41d2bcd7dd3c1110fe6dbc125</t>
  </si>
  <si>
    <t>bcdab1628</t>
  </si>
  <si>
    <t>AMaya windoz Ramzi</t>
  </si>
  <si>
    <t>AMaya-windoz</t>
  </si>
  <si>
    <t>Mon, 23 Jun 1997 07:20:49 +0000</t>
  </si>
  <si>
    <t>0583c216614bd3a5598ba35aad377748528e1dfd</t>
  </si>
  <si>
    <t>0583c2166</t>
  </si>
  <si>
    <t>d757d899f8dcbbd3bae8ffcf427230b655a3bc4b</t>
  </si>
  <si>
    <t>d757d899f</t>
  </si>
  <si>
    <t>AMaya windoZ</t>
  </si>
  <si>
    <t>AMaya-windoZ</t>
  </si>
  <si>
    <t>Mon, 23 Jun 1997 07:20:09 +0000</t>
  </si>
  <si>
    <t>8bd5537b88b57cf93786a6e195de564439018143</t>
  </si>
  <si>
    <t>8bd5537b8</t>
  </si>
  <si>
    <t>a1f5e19a9f2e35c28945c56c8f40f3593d647937</t>
  </si>
  <si>
    <t>a1f5e19a9</t>
  </si>
  <si>
    <t>Amaya, windoZ</t>
  </si>
  <si>
    <t>Amaya-windoZ</t>
  </si>
  <si>
    <t>Mon, 23 Jun 1997 07:19:42 +0000</t>
  </si>
  <si>
    <t>dcb8d6f12ee35ef836c74e87da0e534fd629d1b4</t>
  </si>
  <si>
    <t>dcb8d6f12</t>
  </si>
  <si>
    <t>34a09664553a18bf73a4164dc8bad357544ac395</t>
  </si>
  <si>
    <t>34a096645</t>
  </si>
  <si>
    <t>Amaya windob. Ramzi</t>
  </si>
  <si>
    <t>Amaya-windob</t>
  </si>
  <si>
    <t>Mon, 23 Jun 1997 07:19:14 +0000</t>
  </si>
  <si>
    <t>e0b21c6616c463e371b6b80221abd51b93cf6bb9</t>
  </si>
  <si>
    <t>e0b21c661</t>
  </si>
  <si>
    <t>43bc46ccef3a17997455d7590458cd2062946a16</t>
  </si>
  <si>
    <t>43bc46cce</t>
  </si>
  <si>
    <t>Small patch, Daniel.</t>
  </si>
  <si>
    <t>Small-patch-Daniel</t>
  </si>
  <si>
    <t>Sun, 22 Jun 1997 17:04:15 +0000</t>
  </si>
  <si>
    <t>b0b536a290e4558a357926bd66c32b44601378a1</t>
  </si>
  <si>
    <t>b0b536a29</t>
  </si>
  <si>
    <t>e55f5b2d2efc6ec1f44cc3143e4fc51c2d937028</t>
  </si>
  <si>
    <t>e55f5b2d2</t>
  </si>
  <si>
    <t>Problems remaining with java-1.1.1, Daniel.</t>
  </si>
  <si>
    <t>Problems-remaining-with-java-1.1.1-Daniel</t>
  </si>
  <si>
    <t>Sun, 22 Jun 1997 15:37:39 +0000</t>
  </si>
  <si>
    <t>d1f9be17e0d651a6c656e4d04d165ac149503b3d</t>
  </si>
  <si>
    <t>d1f9be17e</t>
  </si>
  <si>
    <t>4918b5ac089f6f8651400684dd057d9229bcaa92</t>
  </si>
  <si>
    <t>4918b5ac0</t>
  </si>
  <si>
    <t>Bugbusting on Java 1.1.1 continues, Daniel.</t>
  </si>
  <si>
    <t>Bugbusting-on-Java-1.1.1-continues-Daniel</t>
  </si>
  <si>
    <t>Sun, 22 Jun 1997 12:24:49 +0000</t>
  </si>
  <si>
    <t>6e419b5291cacbe50c6d094afc8e1c7b87ce2288</t>
  </si>
  <si>
    <t>6e419b529</t>
  </si>
  <si>
    <t>4e11d445a3ab2977f0d433181eea5f40cdd15912</t>
  </si>
  <si>
    <t>4e11d445a</t>
  </si>
  <si>
    <t>New file with kaffe-0.9.0, Daniel.</t>
  </si>
  <si>
    <t>New-file-with-kaffe-0.9.0-Daniel</t>
  </si>
  <si>
    <t>Sat, 21 Jun 1997 14:50:24 +0000</t>
  </si>
  <si>
    <t>d94a86c7ef9220216910a1861a738ca1f9ed852b</t>
  </si>
  <si>
    <t>d94a86c7e</t>
  </si>
  <si>
    <t>8c364608543b192e6b53fbf90a60eb2cc3d19912</t>
  </si>
  <si>
    <t>8c3646085</t>
  </si>
  <si>
    <t>Updated zips with 1.1.1 version, Daniel.</t>
  </si>
  <si>
    <t>Updated-zips-with-1.1.1-version-Daniel</t>
  </si>
  <si>
    <t>Sat, 21 Jun 1997 14:44:42 +0000</t>
  </si>
  <si>
    <t>ef9f8c88f77b9f086516450730a0c7fd26581d10</t>
  </si>
  <si>
    <t>ef9f8c88f</t>
  </si>
  <si>
    <t>53c852f7c8cb4117b83e08d3e06370016e2f13f7</t>
  </si>
  <si>
    <t>53c852f7c</t>
  </si>
  <si>
    <t>First steps toward Kaffe-0.9.0 and JDK-1.1.1, Daniel.</t>
  </si>
  <si>
    <t>First-steps-toward-Kaffe-0.9.0-and-JDK-1.1.1-Daniel</t>
  </si>
  <si>
    <t>Sat, 21 Jun 1997 13:38:21 +0000</t>
  </si>
  <si>
    <t>27f56da3defa332ff0cbe6d484a25953d042936f</t>
  </si>
  <si>
    <t>27f56da3d</t>
  </si>
  <si>
    <t>4244e5a75f6a596cec1d5da8d3e0dac0febdd765</t>
  </si>
  <si>
    <t>4244e5a75</t>
  </si>
  <si>
    <t>Updated configure to allow the use of the interpreter of JIT for Kaffe, Daniel.</t>
  </si>
  <si>
    <t>Updated-configure-to-allow-the-use-of-the-interpreter-of-JIT-for-Kaffe-Daniel</t>
  </si>
  <si>
    <t>Fri, 20 Jun 1997 12:09:17 +0000</t>
  </si>
  <si>
    <t>538ff2fbd91384c3552f40d74a67f6d81aa599d5</t>
  </si>
  <si>
    <t>538ff2fbd</t>
  </si>
  <si>
    <t>a094807b36de7f39e6106782262781abde125e14</t>
  </si>
  <si>
    <t>a094807b3</t>
  </si>
  <si>
    <t>Patched pointer alignment and Unicode order problems, Daniel.</t>
  </si>
  <si>
    <t>Patched-pointer-alignment-and-Unicode-order-problems-Daniel</t>
  </si>
  <si>
    <t>Fri, 20 Jun 1997 08:36:24 +0000</t>
  </si>
  <si>
    <t>c35571f9527b5eb40765bf8ce33caecb2bc90b0c</t>
  </si>
  <si>
    <t>c35571f95</t>
  </si>
  <si>
    <t>bf7d1e3449f7e72aa1d8e42837745ec8fa5e2c11</t>
  </si>
  <si>
    <t>bf7d1e344</t>
  </si>
  <si>
    <t>In the process of debugging a bad bug on address passing, Daniel.</t>
  </si>
  <si>
    <t>In-the-process-of-debugging-a-bad-bug-on-address-passing-Daniel</t>
  </si>
  <si>
    <t>Thu, 19 Jun 1997 13:59:45 +0000</t>
  </si>
  <si>
    <t>725c616e49787b604ab0863abf4a50a2d556d133</t>
  </si>
  <si>
    <t>725c616e4</t>
  </si>
  <si>
    <t>d518c4ee07beb9ab37735e4a5710823247ac6ab8</t>
  </si>
  <si>
    <t>d518c4ee0</t>
  </si>
  <si>
    <t>Default URL. Ramzi.</t>
  </si>
  <si>
    <t>Default-URL</t>
  </si>
  <si>
    <t>Thu, 19 Jun 1997 13:48:44 +0000</t>
  </si>
  <si>
    <t>da405f0bdf0b9867dc5af75752fe26f214759432</t>
  </si>
  <si>
    <t>da405f0bd</t>
  </si>
  <si>
    <t>9bce723985d1581f91c70148ea5674785c6e55af</t>
  </si>
  <si>
    <t>9bce72398</t>
  </si>
  <si>
    <t>Connecting libwww (amaya for windoooooz). Ramzi.</t>
  </si>
  <si>
    <t>Connecting-libwww-amaya-for-windoooooz</t>
  </si>
  <si>
    <t>Thu, 19 Jun 1997 13:44:45 +0000</t>
  </si>
  <si>
    <t>9883044ceaeffb34581c1998fd923849fa41b963</t>
  </si>
  <si>
    <t>9883044ce</t>
  </si>
  <si>
    <t>36b8c0d31ea206fbc2783b4328bece1933b57f66</t>
  </si>
  <si>
    <t>36b8c0d31</t>
  </si>
  <si>
    <t>TtaFreeMemory. Ramzi.</t>
  </si>
  <si>
    <t>TtaFreeMemory</t>
  </si>
  <si>
    <t>Thu, 19 Jun 1997 13:44:01 +0000</t>
  </si>
  <si>
    <t>9b1bb823d13555fd1b19be5e5c745baf2ffc17ad</t>
  </si>
  <si>
    <t>9b1bb823d</t>
  </si>
  <si>
    <t>644cad874a2cb138863e2e2253e8836bda95e34a</t>
  </si>
  <si>
    <t>644cad874</t>
  </si>
  <si>
    <t>Connecting libwww (Amaya for windobe) Ramzi.</t>
  </si>
  <si>
    <t>Connecting-libwww-Amaya-for-windobe</t>
  </si>
  <si>
    <t>Thu, 19 Jun 1997 13:43:00 +0000</t>
  </si>
  <si>
    <t>d83e4995a8db00f45e6de7d955eef9152ce92a9a</t>
  </si>
  <si>
    <t>d83e4995a</t>
  </si>
  <si>
    <t>9fb013689847d85c8948b82eed36bfb7b89015d3</t>
  </si>
  <si>
    <t>9fb013689</t>
  </si>
  <si>
    <t>Zamaya for windoZ. RamZi.</t>
  </si>
  <si>
    <t>Wed, 18 Jun 1997 16:34:31 +0000</t>
  </si>
  <si>
    <t>02198db851b89fff928f5932a98ea70ed67857a4</t>
  </si>
  <si>
    <t>02198db85</t>
  </si>
  <si>
    <t>532d9b8825235636a79c4ae1b6fc7d3436ffd541</t>
  </si>
  <si>
    <t>532d9b882</t>
  </si>
  <si>
    <t>dialog API for windoz. Ramzi.</t>
  </si>
  <si>
    <t>dialog-API-for-windoz</t>
  </si>
  <si>
    <t>Wed, 18 Jun 1997 16:33:54 +0000</t>
  </si>
  <si>
    <t>c7dc0908c891d12835ae26cbbf6d83a9bcde05c3</t>
  </si>
  <si>
    <t>c7dc0908c</t>
  </si>
  <si>
    <t>711a0a7a1ff2f4ff4fdbfd61fb8bceb8c70cf917</t>
  </si>
  <si>
    <t>711a0a7a1</t>
  </si>
  <si>
    <t>Windoz' dialog API. Ramzi.</t>
  </si>
  <si>
    <t>Windoz-dialog-API</t>
  </si>
  <si>
    <t>Wed, 18 Jun 1997 16:32:18 +0000</t>
  </si>
  <si>
    <t>8adcd5c702dd5f768fa5ba5313379e99d79cb3fd</t>
  </si>
  <si>
    <t>8adcd5c70</t>
  </si>
  <si>
    <t>38af11065cc0bed6b180703549fd86666e6d58ad</t>
  </si>
  <si>
    <t>38af11065</t>
  </si>
  <si>
    <t>Amaya windoze. Connecting libwww. Ramzi.</t>
  </si>
  <si>
    <t>Amaya-windoze.-Connecting-libwww</t>
  </si>
  <si>
    <t>Wed, 18 Jun 1997 12:44:52 +0000</t>
  </si>
  <si>
    <t>6d49ea90571edc47a11e7ce33f26e80e0dc8d70f</t>
  </si>
  <si>
    <t>6d49ea905</t>
  </si>
  <si>
    <t>75457bff02942afff768e0a4dda0edef5455c94e</t>
  </si>
  <si>
    <t>75457bff0</t>
  </si>
  <si>
    <t>Windoze. Porting libwww</t>
  </si>
  <si>
    <t>Windoze.-Porting-libwww</t>
  </si>
  <si>
    <t>Wed, 18 Jun 1997 12:42:44 +0000</t>
  </si>
  <si>
    <t>5b956ee203e4752519272950cb527e963861d5bc</t>
  </si>
  <si>
    <t>5b956ee20</t>
  </si>
  <si>
    <t>d721be10731985adb639205557ab85838ee81fdf</t>
  </si>
  <si>
    <t>d721be107</t>
  </si>
  <si>
    <t>Tue, 17 Jun 1997 08:50:50 +0000</t>
  </si>
  <si>
    <t>82672f1e12da2a2693ec78081ea4e2232227d1c9</t>
  </si>
  <si>
    <t>82672f1e1</t>
  </si>
  <si>
    <t>72b9f5d01199cdcdceaf109f95b5b0d053ebef10</t>
  </si>
  <si>
    <t>72b9f5d01</t>
  </si>
  <si>
    <t>Avoid loops in stuct commands.</t>
  </si>
  <si>
    <t>Avoid-loops-in-stuct-commands</t>
  </si>
  <si>
    <t>Sat, 14 Jun 1997 16:09:46 +0000</t>
  </si>
  <si>
    <t>34c5206d894ecacf4ab29293d94e485007fb7a73</t>
  </si>
  <si>
    <t>34c5206d8</t>
  </si>
  <si>
    <t>274b417eb1f6bb3d3f89b4494be45bfc71a5618a</t>
  </si>
  <si>
    <t>274b417eb</t>
  </si>
  <si>
    <t>Fri, 13 Jun 1997 16:24:54 +0000</t>
  </si>
  <si>
    <t>97271bbff140fcca14c05702a7522b0429cde907</t>
  </si>
  <si>
    <t>97271bbff</t>
  </si>
  <si>
    <t>c05b1f9592845bfb0551ea8b52e94343d6f36035</t>
  </si>
  <si>
    <t>c05b1f959</t>
  </si>
  <si>
    <t>d8864e73f662764c4b85332728d2c70bedda1727</t>
  </si>
  <si>
    <t>d8864e73f</t>
  </si>
  <si>
    <t>e969f4954741647ceea91618da2988287116a836</t>
  </si>
  <si>
    <t>e969f4954</t>
  </si>
  <si>
    <t>Corrected bug in Style attribute creation. Irene</t>
  </si>
  <si>
    <t>Corrected-bug-in-Style-attribute-creation.-Irene</t>
  </si>
  <si>
    <t>Fri, 13 Jun 1997 13:57:23 +0000</t>
  </si>
  <si>
    <t>921b13e9e1ac239ec0d0f3b21c1719633948d10c</t>
  </si>
  <si>
    <t>921b13e9e</t>
  </si>
  <si>
    <t>5a02d9f493c08a06e733ce66e209efeabef7e711</t>
  </si>
  <si>
    <t>5a02d9f49</t>
  </si>
  <si>
    <t>Fri, 13 Jun 1997 09:39:47 +0000</t>
  </si>
  <si>
    <t>9ed73136495f93565f8d50224ab61ed0530129e8</t>
  </si>
  <si>
    <t>9ed731364</t>
  </si>
  <si>
    <t>d7eb7a7c42618b2b76112cebdc9a08e665d3b1e3</t>
  </si>
  <si>
    <t>d7eb7a7c4</t>
  </si>
  <si>
    <t>Fri, 13 Jun 1997 09:24:22 +0000</t>
  </si>
  <si>
    <t>20112508c06ebc38a328f90f1d6d2afd7771270d</t>
  </si>
  <si>
    <t>20112508c</t>
  </si>
  <si>
    <t>6ceb5f2e7ce31e228dad4128510050931342543c</t>
  </si>
  <si>
    <t>6ceb5f2e7</t>
  </si>
  <si>
    <t>Check pointer. Irene</t>
  </si>
  <si>
    <t>Check-pointer.-Irene</t>
  </si>
  <si>
    <t>Fri, 13 Jun 1997 08:34:19 +0000</t>
  </si>
  <si>
    <t>f4a7349fc3f3a428688c6099f3862cd736d73e7e</t>
  </si>
  <si>
    <t>f4a7349fc</t>
  </si>
  <si>
    <t>f8af0a6d78014cf39e683a21b30856dba4156743</t>
  </si>
  <si>
    <t>f8af0a6d7</t>
  </si>
  <si>
    <t>Thu, 12 Jun 1997 16:44:19 +0000</t>
  </si>
  <si>
    <t>b4664a875e6f7512a767411e79ff0f4b07c2d44b</t>
  </si>
  <si>
    <t>b4664a875</t>
  </si>
  <si>
    <t>aded5cd8eb37ed6e54df926b6617f7dd21c33ec2</t>
  </si>
  <si>
    <t>aded5cd8e</t>
  </si>
  <si>
    <t>Thu, 12 Jun 1997 12:34:24 +0000</t>
  </si>
  <si>
    <t>5d6c0bdc8d4b6499dd1ba1770881ae53ecd917c4</t>
  </si>
  <si>
    <t>5d6c0bdc8</t>
  </si>
  <si>
    <t>faf7c4f223b231c7a0b5d05169eebac0da3c9304</t>
  </si>
  <si>
    <t>faf7c4f22</t>
  </si>
  <si>
    <t>Thu, 12 Jun 1997 11:47:01 +0000</t>
  </si>
  <si>
    <t>4cda180ea244a303ae080a41dabcdf42dec0d454</t>
  </si>
  <si>
    <t>4cda180ea</t>
  </si>
  <si>
    <t>0f15fc81152aacfb516972e29a4c34a0067f70f3</t>
  </si>
  <si>
    <t>0f15fc811</t>
  </si>
  <si>
    <t>Thu, 12 Jun 1997 10:11:03 +0000</t>
  </si>
  <si>
    <t>b60f9e2f86ca8cd8786c79103b9c60a36122bd46</t>
  </si>
  <si>
    <t>b60f9e2f8</t>
  </si>
  <si>
    <t>6bedfb0688b46486289333d8adfe0d31b41c803c</t>
  </si>
  <si>
    <t>6bedfb068</t>
  </si>
  <si>
    <t>Thu, 12 Jun 1997 09:27:10 +0000</t>
  </si>
  <si>
    <t>fad263a77add75b819a3c8fc2c322224930fa423</t>
  </si>
  <si>
    <t>fad263a77</t>
  </si>
  <si>
    <t>cc7dda18b09e1eabb8bc035aaeb6177c5de21229</t>
  </si>
  <si>
    <t>cc7dda18b</t>
  </si>
  <si>
    <t>Thu, 12 Jun 1997 08:55:32 +0000</t>
  </si>
  <si>
    <t>dd8e36b12e444682fab3aa1bb96897410e5c1039</t>
  </si>
  <si>
    <t>dd8e36b12</t>
  </si>
  <si>
    <t>a4bb98178c6843fafffd88ddf28f3c06dbb4fad4</t>
  </si>
  <si>
    <t>a4bb98178</t>
  </si>
  <si>
    <t>Corrected a big bug in "make stubs", Daniel.</t>
  </si>
  <si>
    <t>Corrected-a-big-bug-in-make-stubs-Daniel</t>
  </si>
  <si>
    <t>Wed, 11 Jun 1997 19:56:50 +0000</t>
  </si>
  <si>
    <t>0a1c1d85ca50b9464ce1161fbd65ae3d4765e58d</t>
  </si>
  <si>
    <t>0a1c1d85c</t>
  </si>
  <si>
    <t>f1284a5335cf084eadca7ee9ded90fab3fbf8eb2</t>
  </si>
  <si>
    <t>f1284a533</t>
  </si>
  <si>
    <t>Problem with relative path when configuring, Daniel.</t>
  </si>
  <si>
    <t>Problem-with-relative-path-when-configuring-Daniel</t>
  </si>
  <si>
    <t>Wed, 11 Jun 1997 18:42:04 +0000</t>
  </si>
  <si>
    <t>24920d1f77ea92f5ff91046d6f6b9470aad2f810</t>
  </si>
  <si>
    <t>24920d1f7</t>
  </si>
  <si>
    <t>c5fd0f557e12871c4d8a7b0e1adf6cd0e8ab38a4</t>
  </si>
  <si>
    <t>c5fd0f557</t>
  </si>
  <si>
    <t>Wed, 11 Jun 1997 16:10:59 +0000</t>
  </si>
  <si>
    <t>e21ef10b9b1d14292eda9cbb39e3285e816d13a3</t>
  </si>
  <si>
    <t>e21ef10b9</t>
  </si>
  <si>
    <t>b6fd66120a2ffedc308c8b352e17b54a68faa2f0</t>
  </si>
  <si>
    <t>b6fd66120</t>
  </si>
  <si>
    <t>Added XML support to autoconf, new demo for actions, Daniel.</t>
  </si>
  <si>
    <t>Added-XML-support-to-autoconf-new-demo-for-actions-Daniel</t>
  </si>
  <si>
    <t>Wed, 11 Jun 1997 16:08:17 +0000</t>
  </si>
  <si>
    <t>a9f8b118869ca9f423a0101abc87501ffa9bf631</t>
  </si>
  <si>
    <t>a9f8b1188</t>
  </si>
  <si>
    <t>90586b943718c2b1f3bd53b3cba94d86a70862db</t>
  </si>
  <si>
    <t>90586b943</t>
  </si>
  <si>
    <t>Wed, 11 Jun 1997 15:28:08 +0000</t>
  </si>
  <si>
    <t>f28ab897eced82346576b92527066f6d12e2dc14</t>
  </si>
  <si>
    <t>f28ab897e</t>
  </si>
  <si>
    <t>6534d78cba607829bcc2bfd6805bed002e123dee</t>
  </si>
  <si>
    <t>6534d78cb</t>
  </si>
  <si>
    <t>Wed, 11 Jun 1997 14:37:54 +0000</t>
  </si>
  <si>
    <t>7923cb328dcda59a6e7e973a2c3bb6193475ef79</t>
  </si>
  <si>
    <t>7923cb328</t>
  </si>
  <si>
    <t>9a60e86c3ed49af038015f799a2e32f9acdd3dd5</t>
  </si>
  <si>
    <t>9a60e86c3</t>
  </si>
  <si>
    <t xml:space="preserve">     Premiers pas vers la gestion coherente et personnalisee de      la presentation des documents.          DD      11 juin 1997</t>
  </si>
  <si>
    <t>Premiers-pas-vers-la-gestion-coherente-et-personnalisee-de</t>
  </si>
  <si>
    <t xml:space="preserve">CVSs ----------------------------------------------------------------------_x000D_
</t>
  </si>
  <si>
    <t>Wed, 11 Jun 1997 13:18:39 +0000</t>
  </si>
  <si>
    <t>2e72ff311bfb2bff9a6d59268366e10af83597d9</t>
  </si>
  <si>
    <t>2e72ff311</t>
  </si>
  <si>
    <t>5a2945e686ce1a6a3127bcf453be0c2dda944a91</t>
  </si>
  <si>
    <t>5a2945e68</t>
  </si>
  <si>
    <t>Registry for windows. Ramzi.</t>
  </si>
  <si>
    <t>Registry-for-windows</t>
  </si>
  <si>
    <t>Wed, 11 Jun 1997 12:35:02 +0000</t>
  </si>
  <si>
    <t>06d282d94271e817cf2e5ef4eeb652a04df73e76</t>
  </si>
  <si>
    <t>06d282d94</t>
  </si>
  <si>
    <t>933737cab5df064e7a6ffab9584c113a28380659</t>
  </si>
  <si>
    <t>933737cab</t>
  </si>
  <si>
    <t>Jump over null characters in source file. Irene</t>
  </si>
  <si>
    <t>Jump-over-null-characters-in-source-file.-Irene</t>
  </si>
  <si>
    <t>Wed, 11 Jun 1997 11:07:58 +0000</t>
  </si>
  <si>
    <t>7187ddf377d5ef66faae5ba21a68c039e3e42fff</t>
  </si>
  <si>
    <t>7187ddf37</t>
  </si>
  <si>
    <t>05a7923f0416cd39ac1a7a7b97e96c4fff5e51ee</t>
  </si>
  <si>
    <t>05a7923f0</t>
  </si>
  <si>
    <t>Wed, 11 Jun 1997 08:28:22 +0000</t>
  </si>
  <si>
    <t>40a002d1a6e9f15f0f8dd9ac3d52b04d7a2eaa2f</t>
  </si>
  <si>
    <t>40a002d1a</t>
  </si>
  <si>
    <t>7fb4e22b926b627afaba1b2646f6a50b470cd01c</t>
  </si>
  <si>
    <t>7fb4e22b9</t>
  </si>
  <si>
    <t>Tracked down a few CSS related bugs, Daniel.</t>
  </si>
  <si>
    <t>Tracked-down-a-few-CSS-related-bugs-Daniel</t>
  </si>
  <si>
    <t>Tue, 10 Jun 1997 16:07:40 +0000</t>
  </si>
  <si>
    <t>dce364b3e608f4d317aca309a6ba9dee9c1dbf35</t>
  </si>
  <si>
    <t>dce364b3e</t>
  </si>
  <si>
    <t>59c40943c6aa8d2fbb165293fe8a7281732eae28</t>
  </si>
  <si>
    <t>59c40943c</t>
  </si>
  <si>
    <t>Tue, 10 Jun 1997 13:21:26 +0000</t>
  </si>
  <si>
    <t>054737ab7e78b680010ef71450b4189f5b1db4a8</t>
  </si>
  <si>
    <t>054737ab7</t>
  </si>
  <si>
    <t>7eb3340c4f9848baa6a02bc4bafea8fb72764ecc</t>
  </si>
  <si>
    <t>7eb3340c4</t>
  </si>
  <si>
    <t>MathML + Java. Irene</t>
  </si>
  <si>
    <t>MathML-Java.-Irene</t>
  </si>
  <si>
    <t>Tue, 10 Jun 1997 12:39:55 +0000</t>
  </si>
  <si>
    <t>1af2252de352d443c25abd21c15d42df9349db27</t>
  </si>
  <si>
    <t>1af2252de</t>
  </si>
  <si>
    <t>3f52c25e21a0bce8bbdf17a32c30299390a96450</t>
  </si>
  <si>
    <t>3f52c25e2</t>
  </si>
  <si>
    <t>Mon, 9 Jun 1997 16:12:31 +0000</t>
  </si>
  <si>
    <t>07a32718ebfe547b3a41b0caa3bc0e733a6db830</t>
  </si>
  <si>
    <t>07a32718e</t>
  </si>
  <si>
    <t>e64f05180bca0ccc58573fb1722ba05b0e3d7de7</t>
  </si>
  <si>
    <t>e64f05180</t>
  </si>
  <si>
    <t>Reworked Java stubs, especially ElementType and AttributeType. Improved the TOC demo, Daniel.</t>
  </si>
  <si>
    <t>Reworked-Java-stubs-especially-ElementType-and-AttributeType</t>
  </si>
  <si>
    <t>Mon, 9 Jun 1997 13:46:37 +0000</t>
  </si>
  <si>
    <t>ad2ba7382daefffa39b10c4c6ed176653d4bf666</t>
  </si>
  <si>
    <t>ad2ba7382</t>
  </si>
  <si>
    <t>f3376a48d1bd58ca5d217654f3acfa3ec5c393d3</t>
  </si>
  <si>
    <t>f3376a48d</t>
  </si>
  <si>
    <t>Mon, 9 Jun 1997 09:54:35 +0000</t>
  </si>
  <si>
    <t>7c5642095755d24a8c2d5d28955305daf14b43a6</t>
  </si>
  <si>
    <t>7c5642095</t>
  </si>
  <si>
    <t>6d2bd541b129ffe9257c8ccfc9451a8f132681ad</t>
  </si>
  <si>
    <t>6d2bd541b</t>
  </si>
  <si>
    <t>adding MathML.fr MathML.en</t>
  </si>
  <si>
    <t>adding-MathML.fr-MathML.en</t>
  </si>
  <si>
    <t>Mon, 9 Jun 1997 07:05:50 +0000</t>
  </si>
  <si>
    <t>65b68f8781112521c48276e595b9eab67320381a</t>
  </si>
  <si>
    <t>65b68f878</t>
  </si>
  <si>
    <t>ce615e1581b5fc8272f9ab6b3437fe15df1f09bf</t>
  </si>
  <si>
    <t>ce615e158</t>
  </si>
  <si>
    <t>Some developments for MathML.</t>
  </si>
  <si>
    <t>Some-developments-for-MathML</t>
  </si>
  <si>
    <t>Sat, 7 Jun 1997 12:21:51 +0000</t>
  </si>
  <si>
    <t>71e865f93822489d4f93ca3075b0248bb8427815</t>
  </si>
  <si>
    <t>71e865f93</t>
  </si>
  <si>
    <t>421afca87e5116bbcc123185a8438486c684f5ee</t>
  </si>
  <si>
    <t>421afca87</t>
  </si>
  <si>
    <t>Fri, 6 Jun 1997 16:45:08 +0000</t>
  </si>
  <si>
    <t>a2f2cb516a38cf95930154ebcfe14fd93e9c2f40</t>
  </si>
  <si>
    <t>a2f2cb516</t>
  </si>
  <si>
    <t>e7a20d9ca7d135d566075814b8951a142bc76ba7</t>
  </si>
  <si>
    <t>e7a20d9ca</t>
  </si>
  <si>
    <t>Adjonction de la documentation de la fonction TtaCopyIncludedElem. Date : 06/06/97 Maria SERRANO.</t>
  </si>
  <si>
    <t>Adjonction-de-la-documentation-de-la-fonction-TtaCopyIncludedElem</t>
  </si>
  <si>
    <t>Fri, 6 Jun 1997 16:22:28 +0000</t>
  </si>
  <si>
    <t>7e9c72d59dfd00f7af68c9a4b991c9f2934ab871</t>
  </si>
  <si>
    <t>7e9c72d59</t>
  </si>
  <si>
    <t>0d1ebf62353f3e499f2cd52011eebf3d2b787981</t>
  </si>
  <si>
    <t>0d1ebf623</t>
  </si>
  <si>
    <t>Adjonction du code d'Alliance qui traite l'evenement TteElemFetchInclude, adjonction de la fonction TtaCopyIncludedElem dans la l'API de Thot et correccion de la fonction TtaGiveReferredElement pour quelle traite aussi le cas des inclusions. Date : 06/06/97 Maria SERRANO.</t>
  </si>
  <si>
    <t>Adjonction-du-code-d-Alliance-qui-traite-l-evenement-TteElemFetchInclude</t>
  </si>
  <si>
    <t>Fri, 6 Jun 1997 15:51:44 +0000</t>
  </si>
  <si>
    <t>4f6e285ad0c2b19425471c5308af63737333b2c5</t>
  </si>
  <si>
    <t>4f6e285ad</t>
  </si>
  <si>
    <t>b7cd2f787ab63db1ffa7a09a25e574d1cf6fbc20</t>
  </si>
  <si>
    <t>b7cd2f787</t>
  </si>
  <si>
    <t>Add TtaGetSelectedDocument Irene</t>
  </si>
  <si>
    <t>Add-TtaGetSelectedDocument</t>
  </si>
  <si>
    <t>Fri, 6 Jun 1997 15:19:15 +0000</t>
  </si>
  <si>
    <t>bf10691b6e7405ae65cd8f0a841a45a102643065</t>
  </si>
  <si>
    <t>bf10691b6</t>
  </si>
  <si>
    <t>66cadeec942a87b228ee16cd71a8ae0f6bf22144</t>
  </si>
  <si>
    <t>66cadeec9</t>
  </si>
  <si>
    <t>default visibility set to 5 stephane.</t>
  </si>
  <si>
    <t>default-visibility-set-to-5</t>
  </si>
  <si>
    <t>Fri, 6 Jun 1997 12:17:58 +0000</t>
  </si>
  <si>
    <t>b0053df06f1a923ec4ca2e83a5707b60a2bc4f27</t>
  </si>
  <si>
    <t>b0053df06</t>
  </si>
  <si>
    <t>e1258ea3119216e0c5dba22ab18320de7b4983b6</t>
  </si>
  <si>
    <t>e1258ea31</t>
  </si>
  <si>
    <t>MathML + corrected bug on title creation. 	rene</t>
  </si>
  <si>
    <t>MathML-corrected-bug-on-title-creation.-rene</t>
  </si>
  <si>
    <t>Fri, 6 Jun 1997 11:27:21 +0000</t>
  </si>
  <si>
    <t>a408f467302a330a7fe676f796d8ab6dbb065b6d</t>
  </si>
  <si>
    <t>a408f4673</t>
  </si>
  <si>
    <t>49e059c8024d5dfdb01ab08f0eade639ae5682d5</t>
  </si>
  <si>
    <t>49e059c80</t>
  </si>
  <si>
    <t>Fri, 6 Jun 1997 11:18:00 +0000</t>
  </si>
  <si>
    <t>5984072230c453f6fbe60d17eeb246cf56a3ba7c</t>
  </si>
  <si>
    <t>4caf03f1e881ad2f1a9bd53946d2c31a8bb48c90</t>
  </si>
  <si>
    <t>4caf03f1e</t>
  </si>
  <si>
    <t>Fri, 6 Jun 1997 10:29:24 +0000</t>
  </si>
  <si>
    <t>ffc1938d14072fe0faa7c36e71881c12550ead3c</t>
  </si>
  <si>
    <t>ffc1938d1</t>
  </si>
  <si>
    <t>29dbf7c3dac9bf7cecb9bbd70dde865b26e1d7fb</t>
  </si>
  <si>
    <t>29dbf7c3d</t>
  </si>
  <si>
    <t>Fri, 6 Jun 1997 09:51:05 +0000</t>
  </si>
  <si>
    <t>18f7a173f3ceb088a0f9f63a7aeec8ff28e586f3</t>
  </si>
  <si>
    <t>18f7a173f</t>
  </si>
  <si>
    <t>505831be0e8acde9c3cb692f1b928f571660e794</t>
  </si>
  <si>
    <t>505831be0</t>
  </si>
  <si>
    <t>Updated classes, stubs, etc... Daniel.</t>
  </si>
  <si>
    <t>Updated-classes-stubs-etc.-Daniel</t>
  </si>
  <si>
    <t>Fri, 6 Jun 1997 07:17:21 +0000</t>
  </si>
  <si>
    <t>81d53c2c49ce970539718fe1d75e705ec989fdf3</t>
  </si>
  <si>
    <t>81d53c2c4</t>
  </si>
  <si>
    <t>79f5b0725f250e5b69c7094c77344c14d3ab0925</t>
  </si>
  <si>
    <t>79f5b0725</t>
  </si>
  <si>
    <t>Adjonction de la documentation associee avec l'evenement TteElemFetchInclude et des evenements TteElemMouseOver, TteElemMouseOut, TteDocTmpOpen. Date : 5/06/97 Maria SERRANO.</t>
  </si>
  <si>
    <t>Adjonction-de-la-documentation-associee-avec-l-evenement-TteElemFetchInclude</t>
  </si>
  <si>
    <t>Thu, 5 Jun 1997 11:03:33 +0000</t>
  </si>
  <si>
    <t>2c83c35d275a2f4d46ef80623b099ea6f9a3116d</t>
  </si>
  <si>
    <t>2c83c35d2</t>
  </si>
  <si>
    <t>fda82c16a03c373851443282f9466ba4c56d58fa</t>
  </si>
  <si>
    <t>fda82c16a</t>
  </si>
  <si>
    <t>Adjonction de l'envoi de la notification de l'evenement TteElemFetchInclude pre et post. Date : 5/06/97 Maria SERRANO.</t>
  </si>
  <si>
    <t>Adjonction-de-l-envoi-de-la-notification-de-l-evenement-TteElemFetchInclude</t>
  </si>
  <si>
    <t>Thu, 5 Jun 1997 10:06:50 +0000</t>
  </si>
  <si>
    <t>87dc754b79af972127da6a5316304c72fdf2271f</t>
  </si>
  <si>
    <t>87dc754b7</t>
  </si>
  <si>
    <t>478e0fb9f7d278acd2a3ad05f5a114cc712b9961</t>
  </si>
  <si>
    <t>478e0fb9f</t>
  </si>
  <si>
    <t>Change publishing policy. Irene</t>
  </si>
  <si>
    <t>Change-publishing-policy.-Irene</t>
  </si>
  <si>
    <t>Thu, 5 Jun 1997 06:40:32 +0000</t>
  </si>
  <si>
    <t>d7e5a0822285f62712609b2b3a05fb2d65897991</t>
  </si>
  <si>
    <t>d7e5a0822</t>
  </si>
  <si>
    <t>6b93bfdac3278e47d0774d423c5ea6a0bf79efe8</t>
  </si>
  <si>
    <t>6b93bfdac</t>
  </si>
  <si>
    <t>Remove absolute links. Irene</t>
  </si>
  <si>
    <t>Remove-absolute-links.-Irene</t>
  </si>
  <si>
    <t>Wed, 4 Jun 1997 13:02:24 +0000</t>
  </si>
  <si>
    <t>6f6db3dca46004a735ce54afc64e41c3e6cff274</t>
  </si>
  <si>
    <t>6f6db3dca</t>
  </si>
  <si>
    <t>99cc1559b44060c4c2fcc1fb96b5ed359a4d6b34</t>
  </si>
  <si>
    <t>99cc1559b</t>
  </si>
  <si>
    <t>Adding file NEWS.Amaya.1.1</t>
  </si>
  <si>
    <t>Adding-file-NEWS.Amaya.1.1</t>
  </si>
  <si>
    <t>Wed, 4 Jun 1997 11:01:36 +0000</t>
  </si>
  <si>
    <t>549feabc3177622fcb3472b2e68b23a22d8f3095</t>
  </si>
  <si>
    <t>549feabc3</t>
  </si>
  <si>
    <t>7a06906b3af126fdf7c5e07a182effb9ade9f3cc</t>
  </si>
  <si>
    <t>7a06906b3</t>
  </si>
  <si>
    <t>Removing empty line after list items in the text output of Amaya.</t>
  </si>
  <si>
    <t>Removing-empty-line-after-list-items-in-the-text-output-of-Amaya</t>
  </si>
  <si>
    <t>Tue, 3 Jun 1997 17:31:43 +0000</t>
  </si>
  <si>
    <t>99a928a273c4cfd33d9ed1a1ad0577c6e0e886a7</t>
  </si>
  <si>
    <t>99a928a27</t>
  </si>
  <si>
    <t>34557049e3aad563664ec788c22a86f38fced8d8</t>
  </si>
  <si>
    <t>34557049e</t>
  </si>
  <si>
    <t>Adjonction des evenements :   TteElemMouseOver   TteElemMouseOut   TteElemFetchInclude   TteDocTmpOpen</t>
  </si>
  <si>
    <t>Adjonction-des-evenements</t>
  </si>
  <si>
    <t xml:space="preserve">Date : 3/06/97_x000D_
Maria SERRANO._x000D_
</t>
  </si>
  <si>
    <t>Tue, 3 Jun 1997 14:44:53 +0000</t>
  </si>
  <si>
    <t>87a72adf1cea587e3517442fb2426a6c0da83bbf</t>
  </si>
  <si>
    <t>87a72adf1</t>
  </si>
  <si>
    <t>5e30e3010e15cda9dd6a4779ad7592bf56022032</t>
  </si>
  <si>
    <t>5e30e3010</t>
  </si>
  <si>
    <t>Fix autoconf problem. Irene</t>
  </si>
  <si>
    <t>Fix-autoconf-problem.-Irene</t>
  </si>
  <si>
    <t>Mon, 2 Jun 1997 10:50:13 +0000</t>
  </si>
  <si>
    <t>2a67d09adff58109f0d074dead931f7720d7ea1b</t>
  </si>
  <si>
    <t>2a67d09ad</t>
  </si>
  <si>
    <t>a963a9d595d1aa1fa73feb5334cb8826264f3f82</t>
  </si>
  <si>
    <t>a963a9d59</t>
  </si>
  <si>
    <t>Network connection (amaya wind'oz). Ramzi.</t>
  </si>
  <si>
    <t>Network-connection-amaya-wind-oz</t>
  </si>
  <si>
    <t>Mon, 2 Jun 1997 10:19:26 +0000</t>
  </si>
  <si>
    <t>65294adb7cf6e354219a3d582ff3270ed38b8b29</t>
  </si>
  <si>
    <t>65294adb7</t>
  </si>
  <si>
    <t>fddf385f8f35e1b86bf93e2f0d0608420dd272e6</t>
  </si>
  <si>
    <t>fddf385f8</t>
  </si>
  <si>
    <t>generate new lines before Hn in output file.</t>
  </si>
  <si>
    <t>generate-new-lines-before-Hn-in-output-file</t>
  </si>
  <si>
    <t>Sat, 31 May 1997 13:53:58 +0000</t>
  </si>
  <si>
    <t>70365720e888576eae117d708985c747e2f76451</t>
  </si>
  <si>
    <t>70365720e</t>
  </si>
  <si>
    <t>cfc8ca6a2ee7413ed7bc50c31d79145106b9358e</t>
  </si>
  <si>
    <t>cfc8ca6a2</t>
  </si>
  <si>
    <t>Fixing the 16 HTML color values.</t>
  </si>
  <si>
    <t>Fixing-the-16-HTML-color-values</t>
  </si>
  <si>
    <t>Sat, 31 May 1997 08:10:59 +0000</t>
  </si>
  <si>
    <t>38060f3e6d333dccad279ad845c5edabfb665c88</t>
  </si>
  <si>
    <t>38060f3e6</t>
  </si>
  <si>
    <t>c32d08c9b3a6a33bea04c145292c8062948fb4ce</t>
  </si>
  <si>
    <t>c32d08c9b</t>
  </si>
  <si>
    <t>Fri, 30 May 1997 15:42:48 +0000</t>
  </si>
  <si>
    <t>2844aea177ea004fca0c9dc36f9ed70cfec96af1</t>
  </si>
  <si>
    <t>2844aea17</t>
  </si>
  <si>
    <t>46d6244c80cee69041356bcc328306f34be7f38d</t>
  </si>
  <si>
    <t>46d6244c8</t>
  </si>
  <si>
    <t>Fri, 30 May 1997 15:22:57 +0000</t>
  </si>
  <si>
    <t>3cc1a83620a8f116af32364b80a9942c2b2d04a3</t>
  </si>
  <si>
    <t>3cc1a8362</t>
  </si>
  <si>
    <t>0038afec17e9ceebcacd03c81c8bc55b8f2a29ab</t>
  </si>
  <si>
    <t>0038afec1</t>
  </si>
  <si>
    <t>amaya windoz. Ramzi</t>
  </si>
  <si>
    <t>amaya-windoz</t>
  </si>
  <si>
    <t>Fri, 30 May 1997 15:20:02 +0000</t>
  </si>
  <si>
    <t>488cbb20ce7295c693bfe1d46bacdecee26c9927</t>
  </si>
  <si>
    <t>488cbb20c</t>
  </si>
  <si>
    <t>4013037ad83b31545fc6210654c7805cf14a8581</t>
  </si>
  <si>
    <t>4013037ad</t>
  </si>
  <si>
    <t>Generate ALT attribute with each new IMG. Irene</t>
  </si>
  <si>
    <t>Generate-ALT-attribute-with-each-new-IMG.-Irene</t>
  </si>
  <si>
    <t>Fri, 30 May 1997 10:29:01 +0000</t>
  </si>
  <si>
    <t>b2ccc101ecc43a2c47cff2fd50dff46b807d37a1</t>
  </si>
  <si>
    <t>b2ccc101e</t>
  </si>
  <si>
    <t>03d743a18e32f9be8c7ff86cf9c7281e93824f5d</t>
  </si>
  <si>
    <t>03d743a18</t>
  </si>
  <si>
    <t>Allow insertion of new element before a Picture element. Irene</t>
  </si>
  <si>
    <t>Allow-insertion-of-new-element-before-a-Picture-element.-Irene</t>
  </si>
  <si>
    <t>Fri, 30 May 1997 10:27:53 +0000</t>
  </si>
  <si>
    <t>d8ba15b86ab3a965d20aedaaae0530dc17b95f68</t>
  </si>
  <si>
    <t>d8ba15b86</t>
  </si>
  <si>
    <t>7a08caf09314f074838b2564a17df07df7aa9b04</t>
  </si>
  <si>
    <t>7a08caf09</t>
  </si>
  <si>
    <t>Build relative URLs for iamges. Irene</t>
  </si>
  <si>
    <t>Build-relative-URLs-for-iamges.-Irene</t>
  </si>
  <si>
    <t>Thu, 29 May 1997 16:21:28 +0000</t>
  </si>
  <si>
    <t>3a0f086a8cfafae6322252878e6600595c5384df</t>
  </si>
  <si>
    <t>3a0f086a8</t>
  </si>
  <si>
    <t>601b31dc78e1135408e4e853f5577fa6ce8937b0</t>
  </si>
  <si>
    <t>601b31dc7</t>
  </si>
  <si>
    <t>Modification de la documentation de la fonction TtaUpdateInclusionElements. Date : 29/05/97 Maria SERRANO.</t>
  </si>
  <si>
    <t>Modification-de-la-documentation-de-la-fonction-TtaUpdateInclusionElements</t>
  </si>
  <si>
    <t>Thu, 29 May 1997 14:08:00 +0000</t>
  </si>
  <si>
    <t>a01b53b600615e72c716e70f0cc151c66dbeffe3</t>
  </si>
  <si>
    <t>a01b53b60</t>
  </si>
  <si>
    <t>6f857eaccaae6d8b16fee691cd1650c4a245dbc7</t>
  </si>
  <si>
    <t>6f857eacc</t>
  </si>
  <si>
    <t>Thu, 29 May 1997 14:02:36 +0000</t>
  </si>
  <si>
    <t>f36cda586a02e1a6a3a5f2af92e54eaaa13d3f3a</t>
  </si>
  <si>
    <t>f36cda586</t>
  </si>
  <si>
    <t>876bd23aae9716d34640d16758aa202be1028145</t>
  </si>
  <si>
    <t>876bd23aa</t>
  </si>
  <si>
    <t>CreateLink and Paste of HREF create relative URLs. Irene</t>
  </si>
  <si>
    <t>CreateLink-and-Paste-of-HREF-create-relative-URLs</t>
  </si>
  <si>
    <t>Thu, 29 May 1997 13:50:20 +0000</t>
  </si>
  <si>
    <t>5443e0b20f72478019137405edd3202f043a2a75</t>
  </si>
  <si>
    <t>5443e0b20</t>
  </si>
  <si>
    <t>b6af7a5b7211a30f5662098cca658cc422fc5dab</t>
  </si>
  <si>
    <t>b6af7a5b7</t>
  </si>
  <si>
    <t>Modifications par rapport a la fonction de l'API TtaUpdateInclusionElements et a la fonction interne UpdateInclusionElements. Date : 29/05/97 Maria SERRANO.</t>
  </si>
  <si>
    <t>Modifications-par-rapport-a-la-fonction-de-l-API-TtaUpdateInclusionElements</t>
  </si>
  <si>
    <t>Thu, 29 May 1997 13:40:43 +0000</t>
  </si>
  <si>
    <t>bcd695b1ff19f038ccd6c7199146da2954f5de32</t>
  </si>
  <si>
    <t>bcd695b1f</t>
  </si>
  <si>
    <t>0d8bcbabd03e9724af49777c14ac849d11c24b11</t>
  </si>
  <si>
    <t>0d8bcbabd</t>
  </si>
  <si>
    <t>Links on ID. Irene</t>
  </si>
  <si>
    <t>Links-on-ID.-Irene</t>
  </si>
  <si>
    <t>Thu, 29 May 1997 13:04:14 +0000</t>
  </si>
  <si>
    <t>8833c671a6e1c4c9552ecdb5d87e71a01bd8bb5d</t>
  </si>
  <si>
    <t>8833c671a</t>
  </si>
  <si>
    <t>179fa0cb3f70d80cb1110ba909a57007ea4a6881</t>
  </si>
  <si>
    <t>179fa0cb3</t>
  </si>
  <si>
    <t>Corrected bugs, Daniel.</t>
  </si>
  <si>
    <t>Corrected-bugs-Daniel</t>
  </si>
  <si>
    <t>Thu, 29 May 1997 11:17:09 +0000</t>
  </si>
  <si>
    <t>01b9379f11ac923ec19dc626b4f81ba3eaa29297</t>
  </si>
  <si>
    <t>01b9379f1</t>
  </si>
  <si>
    <t>ea913acf26a23a20ccadf768806e912ae6031123</t>
  </si>
  <si>
    <t>ea913acf2</t>
  </si>
  <si>
    <t>Fix bug in Thotlib:  When attributes created new boxes the creation could be refused if  the image was full. Change name generation in Amaya Irene</t>
  </si>
  <si>
    <t>Fix-bug-in-Thotlib</t>
  </si>
  <si>
    <t>Thu, 29 May 1997 09:33:51 +0000</t>
  </si>
  <si>
    <t>4541e740c759451ca704e04153916c6f327c5ed2</t>
  </si>
  <si>
    <t>4541e740c</t>
  </si>
  <si>
    <t>b18406f455bfee3d403779f8814f45e0680f1e5a</t>
  </si>
  <si>
    <t>b18406f45</t>
  </si>
  <si>
    <t xml:space="preserve">     On ne doit pas envoyer d'evenement lorsqu'on "split" un element      de texte qui se trouve stocker dans le buffer de l'editeur.          DD    28 mai 1997</t>
  </si>
  <si>
    <t>On-ne-doit-pas-envoyer-d-evenement-lorsqu-on-split-un-element</t>
  </si>
  <si>
    <t>Wed, 28 May 1997 12:39:08 +0000</t>
  </si>
  <si>
    <t>59ea08a8b9cf0e1cb7e2283caa7228cc366dfefd</t>
  </si>
  <si>
    <t>59ea08a8b</t>
  </si>
  <si>
    <t>6abad2d238b7bb214b1d4f25a8f3f51d7c661606</t>
  </si>
  <si>
    <t>6abad2d23</t>
  </si>
  <si>
    <t>Corrected javastub and Makefile.in, Daniel.</t>
  </si>
  <si>
    <t>Corrected-javastub-and-Makefile.in-Daniel</t>
  </si>
  <si>
    <t>Wed, 28 May 1997 12:12:59 +0000</t>
  </si>
  <si>
    <t>a0435627fa73999f2fc51ea0fb624a20c0192896</t>
  </si>
  <si>
    <t>a0435627f</t>
  </si>
  <si>
    <t>8aa79e49972821cea96b763d9735f5b1487e8ebc</t>
  </si>
  <si>
    <t>8aa79e499</t>
  </si>
  <si>
    <t>Corrected the Makefile.in(s) , Daniel.</t>
  </si>
  <si>
    <t>Corrected-the-Makefile.in-s-Daniel</t>
  </si>
  <si>
    <t>Wed, 28 May 1997 10:41:53 +0000</t>
  </si>
  <si>
    <t>57b2a9ca988f3f8a1b1f34b33757fc917a5131e4</t>
  </si>
  <si>
    <t>57b2a9ca9</t>
  </si>
  <si>
    <t>5c143cc185ccc2061f9a995855b4abbf5d0b10a3</t>
  </si>
  <si>
    <t>5c143cc18</t>
  </si>
  <si>
    <t>Windo'bb. Connecting Amaya with the net by libwww. Ramzi.</t>
  </si>
  <si>
    <t>Windo-bb.-Connecting-Amaya-with-the-net-by-libwww</t>
  </si>
  <si>
    <t>Wed, 28 May 1997 06:42:20 +0000</t>
  </si>
  <si>
    <t>791b4987e29d34aeb2f6cf67d8d4e58847022640</t>
  </si>
  <si>
    <t>791b4987e</t>
  </si>
  <si>
    <t>4a21329883f5ddb5be2b9b49de840cb944120504</t>
  </si>
  <si>
    <t>4a2132988</t>
  </si>
  <si>
    <t>Adding attributes on Object element. Irene</t>
  </si>
  <si>
    <t>Adding-attributes-on-Object-element.-Irene</t>
  </si>
  <si>
    <t>Tue, 27 May 1997 08:01:48 +0000</t>
  </si>
  <si>
    <t>945dc22b57fb8bec92f9d26f636fc3b405b013f8</t>
  </si>
  <si>
    <t>945dc22b5</t>
  </si>
  <si>
    <t>6dd1f5d68ebee1b1b0fd1f9b4a202420dbd8ad8a</t>
  </si>
  <si>
    <t>6dd1f5d68</t>
  </si>
  <si>
    <t xml:space="preserve">   &lt;ul&gt;&lt;li&gt;&lt;a href="foo"&gt;aaaaa&lt;/a&gt; bbbb&lt;/li&gt;_x000D_
_x000D_
produced:_x000D_
_x000D_
   *  bbbbaaaaa_x000D_
_x000D_
VQ._x000D_
</t>
  </si>
  <si>
    <t>Mon, 26 May 1997 18:13:37 +0000</t>
  </si>
  <si>
    <t>d2ca81687cb8e25788faf67ecc2cf45743e4059f</t>
  </si>
  <si>
    <t>d2ca81687</t>
  </si>
  <si>
    <t>383bac4d4e9b86fed462350693a05528df5aaf68</t>
  </si>
  <si>
    <t>383bac4d4</t>
  </si>
  <si>
    <t>fixing column width in CSSStatus.html</t>
  </si>
  <si>
    <t>fixing-column-width-in-CSSStatus.html</t>
  </si>
  <si>
    <t>Mon, 26 May 1997 16:30:13 +0000</t>
  </si>
  <si>
    <t>029b256490197de351211b2552a6d1964a1deeed</t>
  </si>
  <si>
    <t>029b25649</t>
  </si>
  <si>
    <t>78b56e907452313875c19cc1ba2b8038fcb35e45</t>
  </si>
  <si>
    <t>78b56e907</t>
  </si>
  <si>
    <t>Updated selectors, Daniel.</t>
  </si>
  <si>
    <t>Updated-selectors-Daniel</t>
  </si>
  <si>
    <t>Mon, 26 May 1997 16:11:34 +0000</t>
  </si>
  <si>
    <t>b57c834b8e41a5e575e7f9bef0e76a52c05d41ab</t>
  </si>
  <si>
    <t>b57c834b8</t>
  </si>
  <si>
    <t>be43b2d003e65174027894aee567669eb9a1a6eb</t>
  </si>
  <si>
    <t>be43b2d00</t>
  </si>
  <si>
    <t>Added a descritpion of current CSS implementation status and limitations, Daniel.</t>
  </si>
  <si>
    <t>Added-a-descritpion-of-current-CSS-implementation-status-and-limitations-Daniel</t>
  </si>
  <si>
    <t>Mon, 26 May 1997 15:30:15 +0000</t>
  </si>
  <si>
    <t>701bde596544c0e4db1fae65d2f0fb55d0eb7654</t>
  </si>
  <si>
    <t>701bde596</t>
  </si>
  <si>
    <t>517620abb390f295d187dc30c03674954c02ee01</t>
  </si>
  <si>
    <t>517620abb</t>
  </si>
  <si>
    <t>Adjonction d'un parametre a la fonction TtaUpdateInclusionElements. Maria SERRANO Date : 26/05/97</t>
  </si>
  <si>
    <t>Adjonction-d-un-parametre-a-la-fonction-TtaUpdateInclusionElements</t>
  </si>
  <si>
    <t>Mon, 26 May 1997 10:51:21 +0000</t>
  </si>
  <si>
    <t>36c392f56af10ec74ce1fa15c49876cae63f33d5</t>
  </si>
  <si>
    <t>36c392f56</t>
  </si>
  <si>
    <t>1a285e75f06010475cb1c5bca5cf113599eb3328</t>
  </si>
  <si>
    <t>1a285e75f</t>
  </si>
  <si>
    <t>Updated the Makefiles, Daniel.</t>
  </si>
  <si>
    <t>Updated-the-Makefiles-Daniel</t>
  </si>
  <si>
    <t>Mon, 26 May 1997 10:23:19 +0000</t>
  </si>
  <si>
    <t>aad67706efc1c1163f6d52a809ce8ea20deecb25</t>
  </si>
  <si>
    <t>aad67706e</t>
  </si>
  <si>
    <t>9dbed2ae15d1a5913c45d6e2ae0e60cea115fcdf</t>
  </si>
  <si>
    <t>9dbed2ae1</t>
  </si>
  <si>
    <t>Mon, 26 May 1997 09:01:50 +0000</t>
  </si>
  <si>
    <t>baa5fc8fe66bc1b78fe8667ac3699e32209a3de0</t>
  </si>
  <si>
    <t>baa5fc8fe</t>
  </si>
  <si>
    <t>9ee91ab3d54299d50343f5eedf4548467e40b31d</t>
  </si>
  <si>
    <t>9ee91ab3d</t>
  </si>
  <si>
    <t>OBJECT element (parameters). Ramzi.</t>
  </si>
  <si>
    <t>OBJECT-element-parameters</t>
  </si>
  <si>
    <t>Mon, 26 May 1997 07:25:13 +0000</t>
  </si>
  <si>
    <t>b487cd0e92a5bc31f6066f0933af2c2f904bd22e</t>
  </si>
  <si>
    <t>b487cd0e9</t>
  </si>
  <si>
    <t>62279fb112ec8e1b2db91f6f30b24eab53f47807</t>
  </si>
  <si>
    <t>62279fb11</t>
  </si>
  <si>
    <t>Adding some space at the bottom of each document in Amaya.</t>
  </si>
  <si>
    <t>Adding-some-space-at-the-bottom-of-each-document-in-Amaya</t>
  </si>
  <si>
    <t>Sat, 24 May 1997 09:16:04 +0000</t>
  </si>
  <si>
    <t>5c8bbdf6257bc1f121fbef9ad6452bdc2ebf9338</t>
  </si>
  <si>
    <t>5c8bbdf62</t>
  </si>
  <si>
    <t>d90d3d08dd2195a1292a729b9d59a169fc5b3c0c</t>
  </si>
  <si>
    <t>d90d3d08d</t>
  </si>
  <si>
    <t>Bug fix:  When parsing the following markup:    &lt;LI&gt;&lt;A name="foo"&gt;&lt;/A&gt;some text&lt;/LI&gt;    Amaya generated an empty line before the text within the list item.</t>
  </si>
  <si>
    <t>Bug-fix-When-parsing-the-following-markup</t>
  </si>
  <si>
    <t>Sat, 24 May 1997 08:53:49 +0000</t>
  </si>
  <si>
    <t>4e3e05b094be871e96bdd35e05e5822d5f6ab807</t>
  </si>
  <si>
    <t>4e3e05b09</t>
  </si>
  <si>
    <t>a50bf48f2bf2577dcb197b84f543222b5cb101d3</t>
  </si>
  <si>
    <t>a50bf48f2</t>
  </si>
  <si>
    <t>Fri, 23 May 1997 15:52:07 +0000</t>
  </si>
  <si>
    <t>498b150e61f007c9f9b805eaaf6d01505776d4e5</t>
  </si>
  <si>
    <t>498b150e6</t>
  </si>
  <si>
    <t>8c852e9993c4308a132bb248d9143cba11c0db92</t>
  </si>
  <si>
    <t>8c852e999</t>
  </si>
  <si>
    <t>Bug fix in HTMLP.P:  invalid attributes were sometimes overlaying some   text in the Structure view.</t>
  </si>
  <si>
    <t>Bug-fix-in-HTMLP.P-invalid-attributes-were-sometimes-overlaying-some</t>
  </si>
  <si>
    <t>Fri, 23 May 1997 15:35:24 +0000</t>
  </si>
  <si>
    <t>3b672158a7e6ec60545f29f7b3a053827a162c48</t>
  </si>
  <si>
    <t>3b672158a</t>
  </si>
  <si>
    <t>01a882c5aafcbb3b6157e75a2d24f4093d937736</t>
  </si>
  <si>
    <t>01a882c5a</t>
  </si>
  <si>
    <t>Petite correcion sur TtaUpdateInclusionElements Maria SERRANO Date : 23/05/97</t>
  </si>
  <si>
    <t>Petite-correcion-sur-TtaUpdateInclusionElements</t>
  </si>
  <si>
    <t>Fri, 23 May 1997 14:48:24 +0000</t>
  </si>
  <si>
    <t>8a7ca933ed91a0c91f208bd85452c10c57f50176</t>
  </si>
  <si>
    <t>8a7ca933e</t>
  </si>
  <si>
    <t>67d0b726231ab87b496004202afd996ca7cb660d</t>
  </si>
  <si>
    <t>67d0b7262</t>
  </si>
  <si>
    <t>Correccion error de compil. Maria SERRANO Date : 23/05/97</t>
  </si>
  <si>
    <t>Correccion-error-de-compil</t>
  </si>
  <si>
    <t>Fri, 23 May 1997 14:28:36 +0000</t>
  </si>
  <si>
    <t>f27a83a9babb2f028621ff17e770a5bc107061fe</t>
  </si>
  <si>
    <t>f27a83a9b</t>
  </si>
  <si>
    <t>770178349d04d34e73418a2eed4fc2c2fd7eece8</t>
  </si>
  <si>
    <t>Addition of TtaUpdateInclusionElements fonction documentation. Maria SERRANO. Date : 23/05/97</t>
  </si>
  <si>
    <t>Addition-of-TtaUpdateInclusionElements-fonction-documentation</t>
  </si>
  <si>
    <t>Fri, 23 May 1997 10:55:51 +0000</t>
  </si>
  <si>
    <t>9294b9aa75fd244bfb092c6c9a335b6d055abce1</t>
  </si>
  <si>
    <t>9294b9aa7</t>
  </si>
  <si>
    <t>1934a1b0a871ed0b29d9d6218d9d18ff26498c51</t>
  </si>
  <si>
    <t>1934a1b0a</t>
  </si>
  <si>
    <t>Adjonction de la fonction TtaUpdateInclusionElements dans l'API de Thot, necessaire pour ne pas perdre les contenus des inclusions a l'ouverture d'un document Alliance. Maria SERRANO. Date : 23/05/97</t>
  </si>
  <si>
    <t>Adjonction-de-la-fonction-TtaUpdateInclusionElements-dans-l-API-de-Thot</t>
  </si>
  <si>
    <t>Fri, 23 May 1997 10:23:42 +0000</t>
  </si>
  <si>
    <t>7d19929e7413e8597b3f3495b576afe3b8b2616e</t>
  </si>
  <si>
    <t>7d19929e7</t>
  </si>
  <si>
    <t>3b51523b39249b46c1a0306f388e0e86e5fb2c3e</t>
  </si>
  <si>
    <t>3b51523b3</t>
  </si>
  <si>
    <t>Print:  do not delete excluded elements (in SGML sense) when reading         a PIV file.</t>
  </si>
  <si>
    <t>Print-do-not-delete-excluded-elements-in-SGML-sense-when-reading</t>
  </si>
  <si>
    <t xml:space="preserve">Amaya:  FONT elements within PRE elements were deleted when printing, due_x000D_
        to the above bug._x000D_
VQ._x000D_
</t>
  </si>
  <si>
    <t>Fri, 23 May 1997 09:18:39 +0000</t>
  </si>
  <si>
    <t>4da6ee49c3596b7cc6f629b97fd6e5c6b95939db</t>
  </si>
  <si>
    <t>4da6ee49c</t>
  </si>
  <si>
    <t>b863058fbefa05aad8ca438ffc4e5496de7efff1</t>
  </si>
  <si>
    <t>b863058fb</t>
  </si>
  <si>
    <t>superposition whien printing Cecile</t>
  </si>
  <si>
    <t>superposition-whien-printing</t>
  </si>
  <si>
    <t>Fri, 23 May 1997 08:41:43 +0000</t>
  </si>
  <si>
    <t>e9a4c7d5796f6bad1f3806834e8b463131ee6292</t>
  </si>
  <si>
    <t>e9a4c7d57</t>
  </si>
  <si>
    <t>8e4214e34256f5c74d4c8e7546ed3aef7fb72a0e</t>
  </si>
  <si>
    <t>8e4214e34</t>
  </si>
  <si>
    <t>correct supperposition whien printing Cecile</t>
  </si>
  <si>
    <t>correct-supperposition-whien-printing</t>
  </si>
  <si>
    <t>Fri, 23 May 1997 08:40:33 +0000</t>
  </si>
  <si>
    <t>25cd1f91da86a73e05d714edcaa2a4bd4e57b835</t>
  </si>
  <si>
    <t>25cd1f91d</t>
  </si>
  <si>
    <t>fdf69a236b88e95914de63492c56b58bd5d853bf</t>
  </si>
  <si>
    <t>fdf69a236</t>
  </si>
  <si>
    <t>Extending language P: a With or Without clause can be associated to counters    to take into acount the presence or absence of a given attribute.</t>
  </si>
  <si>
    <t>Extending-language-P-a-With-or-Without-clause-can-be-associated-to-counters</t>
  </si>
  <si>
    <t xml:space="preserve">Amaya: use of the Within clause in counters to discard internal links when_x000D_
   numbering links._x000D_
_x000D_
VQ._x000D_
</t>
  </si>
  <si>
    <t>Fri, 23 May 1997 07:47:51 +0000</t>
  </si>
  <si>
    <t>02fe7fc3f158604b6513ddab8fb196cc4d5106cb</t>
  </si>
  <si>
    <t>02fe7fc3f</t>
  </si>
  <si>
    <t>b169c244fa5146308772970d269b83f599dc3581</t>
  </si>
  <si>
    <t>b169c244f</t>
  </si>
  <si>
    <t>Fri, 23 May 1997 07:40:11 +0000</t>
  </si>
  <si>
    <t>7ce509785cfd93134e50229a008c837507ee144c</t>
  </si>
  <si>
    <t>7ce509785</t>
  </si>
  <si>
    <t>598a38a35fe6e4f66a7209954fe7ab75a2917aad</t>
  </si>
  <si>
    <t>598a38a35</t>
  </si>
  <si>
    <t>fixed bugs with inclusions and api. stephane.</t>
  </si>
  <si>
    <t>fixed-bugs-with-inclusions-and-api</t>
  </si>
  <si>
    <t>Thu, 22 May 1997 17:31:48 +0000</t>
  </si>
  <si>
    <t>b654866a02d40f9799315243c26414cfc703cfaf</t>
  </si>
  <si>
    <t>b654866a0</t>
  </si>
  <si>
    <t>55d18b0c788f85f9275ee1a2e03e5e1cd76d5ddb</t>
  </si>
  <si>
    <t>55d18b0c7</t>
  </si>
  <si>
    <t>Managing double click (mouse) and web navigation for windoz. Ramzi.</t>
  </si>
  <si>
    <t>Managing-double-click-mouse-and-web-navigation</t>
  </si>
  <si>
    <t>Thu, 22 May 1997 08:45:26 +0000</t>
  </si>
  <si>
    <t>b7353b708e46982f392fcf606b473660e330b251</t>
  </si>
  <si>
    <t>b7353b708</t>
  </si>
  <si>
    <t>74b8f599180b001c319d5a6be2197f48c988a5f7</t>
  </si>
  <si>
    <t>74b8f5991</t>
  </si>
  <si>
    <t>Wed, 21 May 1997 16:22:43 +0000</t>
  </si>
  <si>
    <t>1b6b499e540dcd04fad037bfab631156d0f139e9</t>
  </si>
  <si>
    <t>1b6b499e5</t>
  </si>
  <si>
    <t>e3a6b1e706c0939a095fd15b3f62fc73667d49d8</t>
  </si>
  <si>
    <t>e3a6b1e70</t>
  </si>
  <si>
    <t>Wed, 21 May 1997 16:06:49 +0000</t>
  </si>
  <si>
    <t>0a8e9f2a40d1590f781be4eafc69b0e64a261c6f</t>
  </si>
  <si>
    <t>0a8e9f2a4</t>
  </si>
  <si>
    <t>dd517e441750676fed6f12f3515cfedc3dfe6bbc</t>
  </si>
  <si>
    <t>dd517e441</t>
  </si>
  <si>
    <t>Updated the documentation on building Amaya for autoconf, Daniel.</t>
  </si>
  <si>
    <t>Updated-the-documentation-on-building-Amaya-for-autoconf-Daniel</t>
  </si>
  <si>
    <t>Wed, 21 May 1997 13:00:34 +0000</t>
  </si>
  <si>
    <t>7b590dea9dcb36d1842623b5e2398595aacfebca</t>
  </si>
  <si>
    <t>7b590dea9</t>
  </si>
  <si>
    <t>91487f9f0a6158b72f1dfc832f3bea957a8ae46c</t>
  </si>
  <si>
    <t>91487f9f0</t>
  </si>
  <si>
    <t>Wed, 21 May 1997 11:31:09 +0000</t>
  </si>
  <si>
    <t>d968e0b312a76654d69399124547abc9e1a66bdb</t>
  </si>
  <si>
    <t>d968e0b31</t>
  </si>
  <si>
    <t>2e584ceda88e2a3362fe3cebbbff4502007f1eb9</t>
  </si>
  <si>
    <t>2e584ceda</t>
  </si>
  <si>
    <t>Wed, 21 May 1997 11:05:33 +0000</t>
  </si>
  <si>
    <t>dd8a97d796adc33a47d04c8ebf3fe2696c65147e</t>
  </si>
  <si>
    <t>dd8a97d79</t>
  </si>
  <si>
    <t>318913b04512923b0e075af2b76fa2ef883d5e68</t>
  </si>
  <si>
    <t>318913b04</t>
  </si>
  <si>
    <t>Split the Amaya doc Irene</t>
  </si>
  <si>
    <t>Split-the-Amaya-doc</t>
  </si>
  <si>
    <t>Wed, 21 May 1997 11:05:16 +0000</t>
  </si>
  <si>
    <t>9ef2c00590b52364be9f8560f85c2666b97a43f3</t>
  </si>
  <si>
    <t>9ef2c0059</t>
  </si>
  <si>
    <t>571719a468188dcaac1cbf82da8e8d3fd76231c1</t>
  </si>
  <si>
    <t>571719a46</t>
  </si>
  <si>
    <t>Patched bugs in saving, Daniel.</t>
  </si>
  <si>
    <t>Patched-bugs-in-saving-Daniel</t>
  </si>
  <si>
    <t>Wed, 21 May 1997 09:24:12 +0000</t>
  </si>
  <si>
    <t>5532026a8a642fd03312e2df791d6cec5fbc982c</t>
  </si>
  <si>
    <t>5532026a8</t>
  </si>
  <si>
    <t>c501dee99df889229d12d415585aa47f88161dc6</t>
  </si>
  <si>
    <t>c501dee99</t>
  </si>
  <si>
    <t>Wed, 21 May 1997 09:02:47 +0000</t>
  </si>
  <si>
    <t>d442d9d22504bf837c5d967186ea057f1e06c9f2</t>
  </si>
  <si>
    <t>d442d9d22</t>
  </si>
  <si>
    <t>e3b4ac1350459b4619538e6ab325f3b185720caa</t>
  </si>
  <si>
    <t>e3b4ac135</t>
  </si>
  <si>
    <t>Gifs moved in Thoteditor directory Irene</t>
  </si>
  <si>
    <t>Gifs-moved-in-Thoteditor-directory</t>
  </si>
  <si>
    <t>Wed, 21 May 1997 09:00:20 +0000</t>
  </si>
  <si>
    <t>6acd5891470d62193b555c3994c79b629fabd40d</t>
  </si>
  <si>
    <t>6acd58914</t>
  </si>
  <si>
    <t>2c8622aaf6ad074212a7f52648d00dc243c75867</t>
  </si>
  <si>
    <t>2c8622aaf</t>
  </si>
  <si>
    <t>added default autosave interval in registry. Stephane.</t>
  </si>
  <si>
    <t>added-default-autosave-interval-in-registry</t>
  </si>
  <si>
    <t>Wed, 21 May 1997 08:52:28 +0000</t>
  </si>
  <si>
    <t>a8a26d16a0b6f508e443289df5a0b428192953cb</t>
  </si>
  <si>
    <t>a8a26d16a</t>
  </si>
  <si>
    <t>5b19a099d3d692dd67ef39c78afb2753048c74c0</t>
  </si>
  <si>
    <t>5b19a099d</t>
  </si>
  <si>
    <t>Tue, 20 May 1997 17:00:51 +0000</t>
  </si>
  <si>
    <t>82144ade4420a5bf12a4dcb5dff457c6e0daf35e</t>
  </si>
  <si>
    <t>82144ade4</t>
  </si>
  <si>
    <t>cead3711b87d805a9aad84f8747b6712a4de320f</t>
  </si>
  <si>
    <t>cead3711b</t>
  </si>
  <si>
    <t>Improve CSS. Irene</t>
  </si>
  <si>
    <t>Improve-CSS</t>
  </si>
  <si>
    <t>Tue, 20 May 1997 16:36:31 +0000</t>
  </si>
  <si>
    <t>ed6868f178120c23b1961322251d2a9f551f2922</t>
  </si>
  <si>
    <t>ed6868f17</t>
  </si>
  <si>
    <t>d40b0a2f1acdf1bda2c771e7db47baab183cac66</t>
  </si>
  <si>
    <t>d40b0a2f1</t>
  </si>
  <si>
    <t>Corrected a bug w.r.t. images in structure view, and Makefiles, Daniel.</t>
  </si>
  <si>
    <t>Corrected-a-bug-w.r.t.-images-in-structure-view-and-Makefiles-Daniel</t>
  </si>
  <si>
    <t>Tue, 20 May 1997 12:38:42 +0000</t>
  </si>
  <si>
    <t>e6b4a436707de3ead59190648774e66cfeb98200</t>
  </si>
  <si>
    <t>e6b4a4367</t>
  </si>
  <si>
    <t>e035161e74654d9a662283326134eb35e101f393</t>
  </si>
  <si>
    <t>e035161e7</t>
  </si>
  <si>
    <t>Updated for CygWin32, Ramzi.</t>
  </si>
  <si>
    <t>Updated-for-CygWin32-Ramzi</t>
  </si>
  <si>
    <t>Tue, 20 May 1997 08:35:51 +0000</t>
  </si>
  <si>
    <t>f3ef520eb411a9eec7697e7755e21a4f6dd75a28</t>
  </si>
  <si>
    <t>f3ef520eb</t>
  </si>
  <si>
    <t>b2394ba8ef585f6807b422a3dd51f79bcbaf2625</t>
  </si>
  <si>
    <t>b2394ba8e</t>
  </si>
  <si>
    <t>changed version number updated News file. stephane.</t>
  </si>
  <si>
    <t>changed-version-number</t>
  </si>
  <si>
    <t>Fri, 16 May 1997 17:41:01 +0000</t>
  </si>
  <si>
    <t>6e6d4208b71289f5b2b519a7cd55e837ae971d26</t>
  </si>
  <si>
    <t>6e6d4208b</t>
  </si>
  <si>
    <t>023cb9357cc2b142643a46aa83f57c7b8060d791</t>
  </si>
  <si>
    <t>023cb9357</t>
  </si>
  <si>
    <t>fixed problem of menu entry in change type. stephane</t>
  </si>
  <si>
    <t>fixed-problem-of-menu-entry-in-change-type</t>
  </si>
  <si>
    <t>Fri, 16 May 1997 16:52:58 +0000</t>
  </si>
  <si>
    <t>0b8806ba584b2b023690ce3d5ae6c2877873c0d1</t>
  </si>
  <si>
    <t>0b8806ba5</t>
  </si>
  <si>
    <t>1f81510d94bb8a2f01a201715ee212f8055eb8ab</t>
  </si>
  <si>
    <t>1f81510d9</t>
  </si>
  <si>
    <t>added html version of thot manual to thot editor (bin+src) distribution stephane</t>
  </si>
  <si>
    <t>added-html-version-of-thot-manual-to-thot-editor-bin-src-distribution</t>
  </si>
  <si>
    <t>Fri, 16 May 1997 16:29:44 +0000</t>
  </si>
  <si>
    <t>87a322c1d9e9fe2f64f21881cf1a9a2eff96ddba</t>
  </si>
  <si>
    <t>87a322c1d</t>
  </si>
  <si>
    <t>bf16421b37d9cdb2f5273b969ead77ce275a62df</t>
  </si>
  <si>
    <t>bf16421b3</t>
  </si>
  <si>
    <t>added command TtcStandardGeometry added registry for default values of zoom and visibility moved html version of thot manual under doc/thoteditor/manual_html direcory stephane.</t>
  </si>
  <si>
    <t>added-command-TtcStandardGeometry</t>
  </si>
  <si>
    <t>Fri, 16 May 1997 16:28:29 +0000</t>
  </si>
  <si>
    <t>0605c75671f42515e7b554320ba9c4b78f3165a4</t>
  </si>
  <si>
    <t>0605c7567</t>
  </si>
  <si>
    <t>2d8a7207d75f7a32db859d1a3d590a3bd2ff85cb</t>
  </si>
  <si>
    <t>2d8a7207d</t>
  </si>
  <si>
    <t>remove Thotman.DIc, .EXT stephane</t>
  </si>
  <si>
    <t>remove-Thotman.DIc-.EXT</t>
  </si>
  <si>
    <t>Fri, 16 May 1997 15:29:16 +0000</t>
  </si>
  <si>
    <t>27ba7bacdd3091d5c042f4764b2ab005d474d5d1</t>
  </si>
  <si>
    <t>27ba7bacd</t>
  </si>
  <si>
    <t>4a4bbfbcd72a64d16e6f2df5de33f40b87fc3515</t>
  </si>
  <si>
    <t>4a4bbfbcd</t>
  </si>
  <si>
    <t>deplacement des manuels Thot editeur Cecile</t>
  </si>
  <si>
    <t>deplacement-des-manuels-Thot-editeur</t>
  </si>
  <si>
    <t>Fri, 16 May 1997 15:12:55 +0000</t>
  </si>
  <si>
    <t>a0d87e9fb7f0b1a537cc956111f57fb2bf06f93e</t>
  </si>
  <si>
    <t>a0d87e9fb</t>
  </si>
  <si>
    <t>140684e68f359b3c1a794face8bc9752cf429c90</t>
  </si>
  <si>
    <t>ajout d'une commande TtcStandardGeometry et de son interface dans thot (remplace presentation standard) ajout de deux parametres registry : ZOOM, VISIBILITY Stephane.</t>
  </si>
  <si>
    <t>ajout-d-une-commande-TtcStandardGeometry</t>
  </si>
  <si>
    <t>Fri, 16 May 1997 14:44:20 +0000</t>
  </si>
  <si>
    <t>e71a49287c26d9a687b966eb8161ab60c7ed53d2</t>
  </si>
  <si>
    <t>e71a49287</t>
  </si>
  <si>
    <t>e000e585898a9de92c9bd9e6e51477bfd93a0508</t>
  </si>
  <si>
    <t>e000e5858</t>
  </si>
  <si>
    <t>Destroy mode for Image background Irene</t>
  </si>
  <si>
    <t>Destroy-mode-for-Image-background</t>
  </si>
  <si>
    <t>Fri, 16 May 1997 13:12:26 +0000</t>
  </si>
  <si>
    <t>b0d5668da35c76f3dab1088c59a75559f486888a</t>
  </si>
  <si>
    <t>b0d5668da</t>
  </si>
  <si>
    <t>a06d361ac5105f25fe0d3711f4ba9419d8d2ba88</t>
  </si>
  <si>
    <t>a06d361ac</t>
  </si>
  <si>
    <t>deplacement des manuels de l'editeur Thot Cecile</t>
  </si>
  <si>
    <t>deplacement-des-manuels-de-l-editeur-Thot</t>
  </si>
  <si>
    <t>Fri, 16 May 1997 13:09:52 +0000</t>
  </si>
  <si>
    <t>aea124beea8a9528ee458994f029737c51b67ca6</t>
  </si>
  <si>
    <t>aea124bee</t>
  </si>
  <si>
    <t>8fdc816f272a4bf2126c75520325afe35ebbcac1</t>
  </si>
  <si>
    <t>8fdc816f2</t>
  </si>
  <si>
    <t>Updates to be able to build in the source tree, Daniel.</t>
  </si>
  <si>
    <t>Updates-to-be-able-to-build-in-the-source-tree-Daniel</t>
  </si>
  <si>
    <t>Fri, 16 May 1997 10:00:47 +0000</t>
  </si>
  <si>
    <t>411f4f667bb438cd2767308bd7ab558736f51648</t>
  </si>
  <si>
    <t>411f4f667</t>
  </si>
  <si>
    <t>1e79ac8b89e9c331b3326a20b1cb372c2feab86b</t>
  </si>
  <si>
    <t>1e79ac8b8</t>
  </si>
  <si>
    <t>Updated the autoconf thing, Daniel.</t>
  </si>
  <si>
    <t>Updated-the-autoconf-thing-Daniel</t>
  </si>
  <si>
    <t>Fri, 16 May 1997 09:59:15 +0000</t>
  </si>
  <si>
    <t>ada87c0bdd5997aa7dcadec3636edbe15e6ee2b1</t>
  </si>
  <si>
    <t>ada87c0bd</t>
  </si>
  <si>
    <t>06ba97caa8a419473e5011e983b81235451ce6c1</t>
  </si>
  <si>
    <t>06ba97caa</t>
  </si>
  <si>
    <t>Updated to code to tune CFLAGS, Daniel.</t>
  </si>
  <si>
    <t>Updated-to-code-to-tune-CFLAGS-Daniel</t>
  </si>
  <si>
    <t>Fri, 16 May 1997 09:56:34 +0000</t>
  </si>
  <si>
    <t>b9f083c7229da6826e74449788b91997eb73cc65</t>
  </si>
  <si>
    <t>b9f083c72</t>
  </si>
  <si>
    <t>64644d00085d6eb4ad94efec9cc820945cec0300</t>
  </si>
  <si>
    <t>64644d000</t>
  </si>
  <si>
    <t>Improved Autoconf and Makefiles : install and uninstall work, Daniel.</t>
  </si>
  <si>
    <t>Improved-Autoconf-and-Makefiles-install-and-uninstall-work-Daniel</t>
  </si>
  <si>
    <t>Fri, 16 May 1997 07:41:45 +0000</t>
  </si>
  <si>
    <t>c80748ae04c1676507458b6df2f005e2afb2dfbd</t>
  </si>
  <si>
    <t>c80748ae0</t>
  </si>
  <si>
    <t>385daff05799a1883d803759b74ceb820c4a75d5</t>
  </si>
  <si>
    <t>385daff05</t>
  </si>
  <si>
    <t>Put the Amaya doc in a separate tar file. Irene</t>
  </si>
  <si>
    <t>Put-the-Amaya-doc-in-a-separate-tar-file.-Irene</t>
  </si>
  <si>
    <t>Fri, 16 May 1997 06:26:58 +0000</t>
  </si>
  <si>
    <t>b5c5c9f055e1d8507695ed22edf931339f96dfa5</t>
  </si>
  <si>
    <t>b5c5c9f05</t>
  </si>
  <si>
    <t>4da396dfb4f015210b84d744c4d4896b94b1a72f</t>
  </si>
  <si>
    <t>4da396dfb</t>
  </si>
  <si>
    <t>Improve HTMLsave form and Background Image form Irene</t>
  </si>
  <si>
    <t>Improve-HTMLsave-form-and-Background-Image-form</t>
  </si>
  <si>
    <t>Thu, 15 May 1997 15:53:13 +0000</t>
  </si>
  <si>
    <t>49d06bea6cc2cbc35cf98ef32b315e9a366ed936</t>
  </si>
  <si>
    <t>49d06bea6</t>
  </si>
  <si>
    <t>b86189602e1f8617606d8bfd9c9e69b42823d09c</t>
  </si>
  <si>
    <t>b86189602</t>
  </si>
  <si>
    <t>Thot core dumped Irene</t>
  </si>
  <si>
    <t>Thot-core-dumped</t>
  </si>
  <si>
    <t>Thu, 15 May 1997 15:50:30 +0000</t>
  </si>
  <si>
    <t>e05dcb2f1fc3e111e3a32086e07975741d51c1ff</t>
  </si>
  <si>
    <t>e05dcb2f1</t>
  </si>
  <si>
    <t>ced8005cf7c373ab60ee4cda1bf564b98256c800</t>
  </si>
  <si>
    <t>ced8005cf</t>
  </si>
  <si>
    <t xml:space="preserve">     Modification de la fonction TtaAlloacteDocument        DD   15 mai 1997.</t>
  </si>
  <si>
    <t>Modification-de-la-fonction-TtaAlloacteDocument</t>
  </si>
  <si>
    <t>Thu, 15 May 1997 15:15:43 +0000</t>
  </si>
  <si>
    <t>6157deaaa6c745f75ecdb2cf54382904e7fbff57</t>
  </si>
  <si>
    <t>6157deaaa</t>
  </si>
  <si>
    <t>b94d4240ffdcced2b6ccf28dc9587e443e4a829d</t>
  </si>
  <si>
    <t>b94d4240f</t>
  </si>
  <si>
    <t xml:space="preserve">     Mofification de la fonction TtaAllocateDocument        DD    15 mai 1997</t>
  </si>
  <si>
    <t>Mofification-de-la-fonction-TtaAllocateDocument</t>
  </si>
  <si>
    <t>Thu, 15 May 1997 15:14:26 +0000</t>
  </si>
  <si>
    <t>019ee23a2a511340526070d3a91024e28d8bb4bb</t>
  </si>
  <si>
    <t>019ee23a2</t>
  </si>
  <si>
    <t>d37280112cad30a08fce0b14c6d1f0351c441ab4</t>
  </si>
  <si>
    <t>d37280112</t>
  </si>
  <si>
    <t>fixed bug : apply default presentation to a root element chrashed. stephane.</t>
  </si>
  <si>
    <t>fixed-bug-apply-default-presentation-to-a-root-element-chrashed</t>
  </si>
  <si>
    <t>Thu, 15 May 1997 12:11:21 +0000</t>
  </si>
  <si>
    <t>d011504e8dd4e3cac9183cd5b5908f815bfdbde7</t>
  </si>
  <si>
    <t>d011504e8</t>
  </si>
  <si>
    <t>2428118c4939096d3a889532d8d6499529595c42</t>
  </si>
  <si>
    <t>2428118c4</t>
  </si>
  <si>
    <t>Updated autoconf for make proto and Options versions, Daniel.</t>
  </si>
  <si>
    <t>Updated-autoconf-for-make-proto-and-Options-versions-Daniel</t>
  </si>
  <si>
    <t>Thu, 15 May 1997 10:12:45 +0000</t>
  </si>
  <si>
    <t>4aa5228956edb8efcb9a6b5626fd3185d4988206</t>
  </si>
  <si>
    <t>4aa522895</t>
  </si>
  <si>
    <t>efbaabd10f77d4b697b653e49e6de094bc713aba</t>
  </si>
  <si>
    <t>efbaabd10</t>
  </si>
  <si>
    <t>Bug fix:  Amaya crashed when parsing a TEXTAREA with an initial value.</t>
  </si>
  <si>
    <t>Bug-fix-Amaya-crashed-when-parsing-a-TEXTAREA-with-an-initial-value</t>
  </si>
  <si>
    <t>Wed, 14 May 1997 17:22:57 +0000</t>
  </si>
  <si>
    <t>bffc47f87f84f889d198aba227a34dea3f9fe302</t>
  </si>
  <si>
    <t>bffc47f87</t>
  </si>
  <si>
    <t>bb53f67b5ca667691bb638a53fa78e80d8b6e87d</t>
  </si>
  <si>
    <t>bb53f67b5</t>
  </si>
  <si>
    <t>Improvement to interactive creation of AREAs.</t>
  </si>
  <si>
    <t>Improvement-to-interactive-creation-of-AREAs</t>
  </si>
  <si>
    <t>Wed, 14 May 1997 16:29:27 +0000</t>
  </si>
  <si>
    <t>d1e4a49a6e45ea3784978ed8469bbfd4e0f5361a</t>
  </si>
  <si>
    <t>d1e4a49a6</t>
  </si>
  <si>
    <t>747d83968e2a7fa3241b8ed858f9c9881c05a311</t>
  </si>
  <si>
    <t>747d83968</t>
  </si>
  <si>
    <t>Fix bug on map area. Irene</t>
  </si>
  <si>
    <t>Fix-bug-on-map-area.-Irene</t>
  </si>
  <si>
    <t>Wed, 14 May 1997 15:50:43 +0000</t>
  </si>
  <si>
    <t>4d640999667cd0b726058ed021b67623572bd4ff</t>
  </si>
  <si>
    <t>4d6409996</t>
  </si>
  <si>
    <t>b8b3c7192c0be85c4a5f06ba62ad4e8ceb6f6cea</t>
  </si>
  <si>
    <t>b8b3c7192</t>
  </si>
  <si>
    <t>Improve the printing popup menu. Irene</t>
  </si>
  <si>
    <t>Improve-the-printing-popup-menu.-Irene</t>
  </si>
  <si>
    <t>Wed, 14 May 1997 14:55:26 +0000</t>
  </si>
  <si>
    <t>2f9ba42eb80cfab031dc7ae3b65dc884467c1e38</t>
  </si>
  <si>
    <t>2f9ba42eb</t>
  </si>
  <si>
    <t>b56ce0e07fa23a8eb56bae062292a9fe4a16860e</t>
  </si>
  <si>
    <t>b56ce0e07</t>
  </si>
  <si>
    <t>Changing the FPI in the HTML files produced by Amaya.</t>
  </si>
  <si>
    <t>Changing-the-FPI-in-the-HTML-files-produced-by-Amaya</t>
  </si>
  <si>
    <t>Wed, 14 May 1997 14:50:48 +0000</t>
  </si>
  <si>
    <t>9f5ca45b92f2a56df3f3d5820534369e2368fa23</t>
  </si>
  <si>
    <t>9f5ca45b9</t>
  </si>
  <si>
    <t>40904fd22f17820d3c909ed98e0aada6863da93c</t>
  </si>
  <si>
    <t>40904fd22</t>
  </si>
  <si>
    <t>Removed dependancies to Biss API when compiling in Windows, Daniel.</t>
  </si>
  <si>
    <t>Removed-dependancies-to-Biss-API-when-compiling-in-Windows-Daniel</t>
  </si>
  <si>
    <t>Wed, 14 May 1997 14:36:05 +0000</t>
  </si>
  <si>
    <t>2aec18f191f207bc63b7e154d080be585a26b681</t>
  </si>
  <si>
    <t>2aec18f19</t>
  </si>
  <si>
    <t>ede182c18d4a2359fd3a628d001a73e39d1faeba</t>
  </si>
  <si>
    <t>ede182c18</t>
  </si>
  <si>
    <t>Patched a bug on starting Java apps, corrected ApplyClass popup, Daniel.</t>
  </si>
  <si>
    <t>Patched-a-bug-on-starting-Java-apps-corrected-ApplyClass-popup-Daniel</t>
  </si>
  <si>
    <t>Wed, 14 May 1997 14:15:45 +0000</t>
  </si>
  <si>
    <t>efc84692e704677e9b0b81c89885746a74921da2</t>
  </si>
  <si>
    <t>efc84692e</t>
  </si>
  <si>
    <t>f4636336c316173375130ea51e654618a1e9e41f</t>
  </si>
  <si>
    <t>f4636336c</t>
  </si>
  <si>
    <t>Remove printf. Irene</t>
  </si>
  <si>
    <t>Remove-printf.-Irene</t>
  </si>
  <si>
    <t>Wed, 14 May 1997 13:49:24 +0000</t>
  </si>
  <si>
    <t>5e0e0afb1620b5f0e66ccd4d3cc75993bf4e3168</t>
  </si>
  <si>
    <t>5e0e0afb1</t>
  </si>
  <si>
    <t>420ed748da36852b6434f127a2cb9a0bdd6a562c</t>
  </si>
  <si>
    <t>420ed748d</t>
  </si>
  <si>
    <t>Improve the printing of rescaled pictures Irene</t>
  </si>
  <si>
    <t>Improve-the-printing-of-rescaled-pictures</t>
  </si>
  <si>
    <t>Wed, 14 May 1997 13:44:41 +0000</t>
  </si>
  <si>
    <t>f12282a58532c0bfd697f348270cad2bb82ea85f</t>
  </si>
  <si>
    <t>f12282a58</t>
  </si>
  <si>
    <t>06c75f2125fc912aac749647e69256151ef452bb</t>
  </si>
  <si>
    <t>06c75f212</t>
  </si>
  <si>
    <t>Bug Fix:  double clicking an area in an image map caused a crash.</t>
  </si>
  <si>
    <t>Bug-Fix-double-clicking-an-area-in-an-image-map-caused-a-crash</t>
  </si>
  <si>
    <t>Wed, 14 May 1997 13:19:55 +0000</t>
  </si>
  <si>
    <t>3d4c03a1d5a257fb614dc1fd1a74270b2833ae14</t>
  </si>
  <si>
    <t>3d4c03a1d</t>
  </si>
  <si>
    <t>9982ba7f3d0875fe556f1ef43d7b8c61ab7f1bc6</t>
  </si>
  <si>
    <t>9982ba7f3</t>
  </si>
  <si>
    <t>Action indections added. Initialisation of MenuActionTable in specific modules. Stephane.</t>
  </si>
  <si>
    <t>Action-indections-added</t>
  </si>
  <si>
    <t>Wed, 14 May 1997 13:03:53 +0000</t>
  </si>
  <si>
    <t>92a797148cc80a82f9fcf575772b8642fd17e536</t>
  </si>
  <si>
    <t>92a797148</t>
  </si>
  <si>
    <t>e8210c01c85a143416a55a3757e9a66f0a180864</t>
  </si>
  <si>
    <t>e8210c01c</t>
  </si>
  <si>
    <t>Bug fix:  when reading an AREA with shape=circle, the size of the Thot element generated was wrong.</t>
  </si>
  <si>
    <t>Bug-fix-when-reading-an-AREA-with-shape-circle-the-size-of-the</t>
  </si>
  <si>
    <t>Wed, 14 May 1997 12:55:48 +0000</t>
  </si>
  <si>
    <t>9d14dc54cf7cf9f460eed4694412f27f013c238a</t>
  </si>
  <si>
    <t>9d14dc54c</t>
  </si>
  <si>
    <t>841d1ba3eb8dd1b2274846f9eb0d26e785bef348</t>
  </si>
  <si>
    <t>841d1ba3e</t>
  </si>
  <si>
    <t>Updating dialogue files.</t>
  </si>
  <si>
    <t>Updating-dialogue-files</t>
  </si>
  <si>
    <t>Wed, 14 May 1997 09:56:00 +0000</t>
  </si>
  <si>
    <t>c0d53c83379127018e90c425d8b30d65ee191357</t>
  </si>
  <si>
    <t>c0d53c833</t>
  </si>
  <si>
    <t>2da90acc36c10d7010cb28967dc431b9eb0dc424</t>
  </si>
  <si>
    <t>2da90acc3</t>
  </si>
  <si>
    <t>Corrected a logo pbm with amaya, and augmented the max nr of buttons, Daniel.</t>
  </si>
  <si>
    <t>Corrected-a-logo-pbm-with-amaya-and-augmented-the-max-nr-of-buttons-Daniel</t>
  </si>
  <si>
    <t>Wed, 14 May 1997 09:23:05 +0000</t>
  </si>
  <si>
    <t>091dd0bc9e8af3d7daf01d9e8e04ea3b9a9b12b6</t>
  </si>
  <si>
    <t>091dd0bc9</t>
  </si>
  <si>
    <t>139a84944ed2ad814d41cca3c72fcc3ad7ad0e01</t>
  </si>
  <si>
    <t>139a84944</t>
  </si>
  <si>
    <t>Improved the Autoconf scripts and Makefiles.in, especially Motif detection, Daniel.</t>
  </si>
  <si>
    <t>Improved-the-Autoconf-scripts-and-Makefiles.in-especially-Motif-detection-Daniel</t>
  </si>
  <si>
    <t>Wed, 14 May 1997 08:52:39 +0000</t>
  </si>
  <si>
    <t>faf3006a009c50ba01ac954b1c02a2460bb74e73</t>
  </si>
  <si>
    <t>faf3006a0</t>
  </si>
  <si>
    <t>9a5ae1a963af0c26c4593e7df184bd3792b088e0</t>
  </si>
  <si>
    <t>9a5ae1a96</t>
  </si>
  <si>
    <t>Added a glitch when compiling with openwin + XLOOKUP, Daniel.</t>
  </si>
  <si>
    <t>Added-a-glitch-when-compiling-with-openwin-XLOOKUP-Daniel</t>
  </si>
  <si>
    <t>Wed, 14 May 1997 06:46:34 +0000</t>
  </si>
  <si>
    <t>5e833da7b3db1fb97f44549630d16e2a052aef72</t>
  </si>
  <si>
    <t>5e833da7b</t>
  </si>
  <si>
    <t>9a802984aec47b3ad8abc08a66f74226901353b8</t>
  </si>
  <si>
    <t>9a802984a</t>
  </si>
  <si>
    <t>Initialize stop button in switch off mode. Irene</t>
  </si>
  <si>
    <t>Initialize-stop-button-in-switch-off-mode</t>
  </si>
  <si>
    <t>Wed, 14 May 1997 06:34:26 +0000</t>
  </si>
  <si>
    <t>b208bdcf521f622ad3c26f6e9c403d3aa2d422e7</t>
  </si>
  <si>
    <t>b208bdcf5</t>
  </si>
  <si>
    <t>fdc6c08fff35d06cb32d3f1f0ed0e817024a43a4</t>
  </si>
  <si>
    <t>fdc6c08ff</t>
  </si>
  <si>
    <t>Corrected bug wrt Motif, Daniel.</t>
  </si>
  <si>
    <t>Corrected-bug-wrt-Motif-Daniel</t>
  </si>
  <si>
    <t>Tue, 13 May 1997 15:50:13 +0000</t>
  </si>
  <si>
    <t>215b804403b127e5027428f691321a8fef895435</t>
  </si>
  <si>
    <t>215b80440</t>
  </si>
  <si>
    <t>386e6188bf4b59c77a9202c62ddf658474c5312a</t>
  </si>
  <si>
    <t>386e6188b</t>
  </si>
  <si>
    <t>Added detection of Motif includes and libraries, added support for #ID in CSS, Daniel.</t>
  </si>
  <si>
    <t>Added-detection-of-Motif-includes-and-libraries-added-support-for</t>
  </si>
  <si>
    <t>Tue, 13 May 1997 15:41:02 +0000</t>
  </si>
  <si>
    <t>20e957817367235a4b9997d90ac5a70e439aaa3b</t>
  </si>
  <si>
    <t>20e957817</t>
  </si>
  <si>
    <t>a39160e71b10df9e163f7409bce424a454f5a1ee</t>
  </si>
  <si>
    <t>a39160e71</t>
  </si>
  <si>
    <t>Corrected bug of document modified Irene</t>
  </si>
  <si>
    <t>Corrected-bug-of-document-modified</t>
  </si>
  <si>
    <t>Tue, 13 May 1997 14:37:36 +0000</t>
  </si>
  <si>
    <t>c5f0c53ada4511d8e62487d01ba6c0e79f0ff9c7</t>
  </si>
  <si>
    <t>c5f0c53ad</t>
  </si>
  <si>
    <t>7d40c1e969e25b65744eef01be5e8ae633311560</t>
  </si>
  <si>
    <t>7d40c1e96</t>
  </si>
  <si>
    <t>Make remanent the background image form Irene</t>
  </si>
  <si>
    <t>Make-remanent-the-background-image-form</t>
  </si>
  <si>
    <t>Tue, 13 May 1997 13:03:27 +0000</t>
  </si>
  <si>
    <t>89e1e867f32ca2f94a76786c9fbb86a71292c3e8</t>
  </si>
  <si>
    <t>89e1e867f</t>
  </si>
  <si>
    <t>ac86d3576aa62e6136028adc42c51364c25bc8f6</t>
  </si>
  <si>
    <t>ac86d3576</t>
  </si>
  <si>
    <t>Updtaed the autoconf makefiles, more Options. Corrected a bug related to Save dialogs, Daniel.</t>
  </si>
  <si>
    <t>Updtaed-the-autoconf-makefiles-more-Options.-Corrected-a-bug-related</t>
  </si>
  <si>
    <t>Tue, 13 May 1997 12:31:34 +0000</t>
  </si>
  <si>
    <t>2eec9be85168a280ea1cae5a27c5bd218b74b606</t>
  </si>
  <si>
    <t>2eec9be85</t>
  </si>
  <si>
    <t>65348df4a3a9d05b227a1b9450b81622a7eeac4b</t>
  </si>
  <si>
    <t>65348df4a</t>
  </si>
  <si>
    <t>Updating installAmaya to copy java classes Irene</t>
  </si>
  <si>
    <t>Updating-installAmaya-to-copy-java-classes</t>
  </si>
  <si>
    <t>Tue, 13 May 1997 12:14:41 +0000</t>
  </si>
  <si>
    <t>4ba66bf1a8267b7eb55ef050e0463c4014a4867d</t>
  </si>
  <si>
    <t>4ba66bf1a</t>
  </si>
  <si>
    <t>1075c30b92a1384cd4e7b35fc6167a2321ba5771</t>
  </si>
  <si>
    <t>1075c30b9</t>
  </si>
  <si>
    <t>Added mail addresses needed to subscribe, Daniel.</t>
  </si>
  <si>
    <t>Added-mail-addresses-needed-to-subscribe-Daniel</t>
  </si>
  <si>
    <t>Tue, 13 May 1997 11:13:57 +0000</t>
  </si>
  <si>
    <t>00328ff6ab3d3ee785ba54f5b61087b3732d50b1</t>
  </si>
  <si>
    <t>00328ff6a</t>
  </si>
  <si>
    <t>034873c694fce19592c2a77cfe0413834c72a934</t>
  </si>
  <si>
    <t>034873c69</t>
  </si>
  <si>
    <t>Bug Fix:  The HTML parser converted entity &amp;ft; into &gt;</t>
  </si>
  <si>
    <t>Bug-Fix-The-HTML-parser-converted-entity-ft-into</t>
  </si>
  <si>
    <t>Tue, 13 May 1997 09:07:21 +0000</t>
  </si>
  <si>
    <t>9819a485fdb8167d149eaa2f662f42ea8f333f9a</t>
  </si>
  <si>
    <t>9819a485f</t>
  </si>
  <si>
    <t>78f0a1b70c53074f7eca5397d56bae4553f83376</t>
  </si>
  <si>
    <t>78f0a1b70</t>
  </si>
  <si>
    <t>Various patches introduced during the Amaya 1.0a dristrib, Daniel.</t>
  </si>
  <si>
    <t>Various-patches-introduced-during-the-Amaya-1.0a-dristrib-Daniel</t>
  </si>
  <si>
    <t>Mon, 12 May 1997 15:32:11 +0000</t>
  </si>
  <si>
    <t>3ef517270e1c6510f8f36e643973dc8e520fd016</t>
  </si>
  <si>
    <t>3ef517270</t>
  </si>
  <si>
    <t>fe83658966c014cacbbc95aab829955599c48851</t>
  </si>
  <si>
    <t>fe8365896</t>
  </si>
  <si>
    <t>Corrected a dependancy hog, Daniel.</t>
  </si>
  <si>
    <t>Corrected-a-dependancy-hog-Daniel</t>
  </si>
  <si>
    <t>Mon, 12 May 1997 14:40:03 +0000</t>
  </si>
  <si>
    <t>166a1a57ff31632e8fd7dd3a7251b621bcccf001</t>
  </si>
  <si>
    <t>166a1a57f</t>
  </si>
  <si>
    <t>a21e2bf3a9e2e80c94f70af947e5d2e639473192</t>
  </si>
  <si>
    <t>a21e2bf3a</t>
  </si>
  <si>
    <t>Forgot it first time, Daniel.</t>
  </si>
  <si>
    <t>Forgot-it-first-time-Daniel</t>
  </si>
  <si>
    <t>Mon, 12 May 1997 14:19:10 +0000</t>
  </si>
  <si>
    <t>07cf23d4928ab6dfd5d49621ed193b302a731f42</t>
  </si>
  <si>
    <t>07cf23d49</t>
  </si>
  <si>
    <t>62914fd2af3b23722e33825aa335ca7bae37851c</t>
  </si>
  <si>
    <t>62914fd2a</t>
  </si>
  <si>
    <t>Corrected one more bug, Daniel.</t>
  </si>
  <si>
    <t>Corrected-one-more-bug-Daniel</t>
  </si>
  <si>
    <t>Mon, 12 May 1997 14:07:12 +0000</t>
  </si>
  <si>
    <t>df856aa7fe8378c0b390b1f41f6e8a7d41c80f87</t>
  </si>
  <si>
    <t>df856aa7f</t>
  </si>
  <si>
    <t>a12995c4af5869f44f189f6ae21264d2c693f808</t>
  </si>
  <si>
    <t>a12995c4a</t>
  </si>
  <si>
    <t>Updated autoconf stuff to support an Option file, Daniel.</t>
  </si>
  <si>
    <t>Updated-autoconf-stuff-to-support-an-Option-file-Daniel</t>
  </si>
  <si>
    <t>Mon, 12 May 1997 14:04:13 +0000</t>
  </si>
  <si>
    <t>c222368d6cb134783ce088d7ae38ce675719315a</t>
  </si>
  <si>
    <t>c222368d6</t>
  </si>
  <si>
    <t>9667bcc87c364e5498bc36b5a438574d6ee779fc</t>
  </si>
  <si>
    <t>9667bcc87</t>
  </si>
  <si>
    <t>Bug fix: spaves following a &lt;sup&gt; or &lt;sub&gt; element where deleted by the HTML parser.</t>
  </si>
  <si>
    <t>Bug-fix-spaves-following-a-sup-or-sub-element-where-deleted-by</t>
  </si>
  <si>
    <t>Mon, 12 May 1997 12:41:09 +0000</t>
  </si>
  <si>
    <t>b897987ce37e79e4555d61be35b1e5573f06eb99</t>
  </si>
  <si>
    <t>b897987ce</t>
  </si>
  <si>
    <t>decbc2c17f10e805343ff18904dcc4ae0f1f881d</t>
  </si>
  <si>
    <t>decbc2c17</t>
  </si>
  <si>
    <t>Corrected a few bugs in the autoconf stuff, Daniel.</t>
  </si>
  <si>
    <t>Corrected-a-few-bugs-in-the-autoconf-stuff-Daniel</t>
  </si>
  <si>
    <t>Mon, 12 May 1997 12:28:06 +0000</t>
  </si>
  <si>
    <t>d382631c06fa9bff57ee101e7e00523c669ea204</t>
  </si>
  <si>
    <t>d382631c0</t>
  </si>
  <si>
    <t>3abdf6bb4d89cea6812294d0f41f37cd3e78267e</t>
  </si>
  <si>
    <t>3abdf6bb4</t>
  </si>
  <si>
    <t>Patched, bug, Daniel.</t>
  </si>
  <si>
    <t>Patched-bug-Daniel</t>
  </si>
  <si>
    <t>Mon, 12 May 1997 09:22:11 +0000</t>
  </si>
  <si>
    <t>a9356211ecbcd08f7a3625f64a76080a29a4a4ab</t>
  </si>
  <si>
    <t>a9356211e</t>
  </si>
  <si>
    <t>af7b84d38d1d6916637dd0d0f34fe72ee8fcec40</t>
  </si>
  <si>
    <t>af7b84d38</t>
  </si>
  <si>
    <t>Added support for Autoconf, Daniel.</t>
  </si>
  <si>
    <t>Added-support-for-Autoconf-Daniel</t>
  </si>
  <si>
    <t>Mon, 12 May 1997 09:11:11 +0000</t>
  </si>
  <si>
    <t>ae0b80636c078b1a32d61719dd72add65c0c5116</t>
  </si>
  <si>
    <t>ae0b80636</t>
  </si>
  <si>
    <t>cab334b1904ec4f5f997245150ce88c938a3a218</t>
  </si>
  <si>
    <t>cab334b19</t>
  </si>
  <si>
    <t>Cleaned a few things, Daniel.</t>
  </si>
  <si>
    <t>Cleaned-a-few-things-Daniel</t>
  </si>
  <si>
    <t>Sat, 10 May 1997 12:22:36 +0000</t>
  </si>
  <si>
    <t>2c45f3f8b2797fa90f697b1bb7a414b2d5878269</t>
  </si>
  <si>
    <t>2c45f3f8b</t>
  </si>
  <si>
    <t>33d03c470194e5271ae0af6e6c80169af99bf897</t>
  </si>
  <si>
    <t>33d03c470</t>
  </si>
  <si>
    <t>256 Colors images for windob'. Ramzi.</t>
  </si>
  <si>
    <t>256-Colors-images-for-windob</t>
  </si>
  <si>
    <t>Fri, 9 May 1997 15:47:04 +0000</t>
  </si>
  <si>
    <t>83a45a1ed5f1cc91193fc4536fa811bb1261ba7c</t>
  </si>
  <si>
    <t>83a45a1ed</t>
  </si>
  <si>
    <t>7e963c49c56971fbdb5c733c7fee05abf524e938</t>
  </si>
  <si>
    <t>7e963c49c</t>
  </si>
  <si>
    <t>Bug fix: some spaces were deleted by the HTML parser.     For instance in:</t>
  </si>
  <si>
    <t>Bug-fix-some-spaces-were-deleted-by-the-HTML-parser</t>
  </si>
  <si>
    <t xml:space="preserve">    &lt;LI&gt;&lt;A href="some.url"&gt;AAAAA &lt;/A&gt;BBBBB&lt;/LI&gt;_x000D_
_x000D_
    the space after AAAAA was deleted._x000D_
_x000D_
VQ._x000D_
</t>
  </si>
  <si>
    <t>Fri, 9 May 1997 09:07:42 +0000</t>
  </si>
  <si>
    <t>132df80787e3962578b9f7fe9b94b18e30ba922b</t>
  </si>
  <si>
    <t>132df8078</t>
  </si>
  <si>
    <t>f1ea5367d7beb4b41cb3c89a1d78c2eecc4d5d1e</t>
  </si>
  <si>
    <t>f1ea5367d</t>
  </si>
  <si>
    <t>Wed, 7 May 1997 16:54:39 +0000</t>
  </si>
  <si>
    <t>0cc09c00cd3c1cc10e31f409de97acb48d028ebc</t>
  </si>
  <si>
    <t>0cc09c00c</t>
  </si>
  <si>
    <t>64f00117c555bbabe90d77d0d71f8fa053bfb86d</t>
  </si>
  <si>
    <t>64f00117c</t>
  </si>
  <si>
    <t>Cecile</t>
  </si>
  <si>
    <t>Wed, 7 May 1997 15:05:14 +0000</t>
  </si>
  <si>
    <t>076f598932b4debe72e6ac2507afe4e49f7542f3</t>
  </si>
  <si>
    <t>076f59893</t>
  </si>
  <si>
    <t>1400449a5c2ab18f8d816fad6f02c40d3010f796</t>
  </si>
  <si>
    <t>1400449a5</t>
  </si>
  <si>
    <t>Wed, 7 May 1997 15:04:03 +0000</t>
  </si>
  <si>
    <t>d280c5cf250b6f24ccbf0439a95a809257f516a8</t>
  </si>
  <si>
    <t>d280c5cf2</t>
  </si>
  <si>
    <t>d4d95bcce8688401874b68dc19a7efdc3ab41c4a</t>
  </si>
  <si>
    <t>d4d95bcce</t>
  </si>
  <si>
    <t>Wed, 7 May 1997 14:41:14 +0000</t>
  </si>
  <si>
    <t>8c3679ad622c499e1f673ebbae00ae8c74e6a12c</t>
  </si>
  <si>
    <t>8c3679ad6</t>
  </si>
  <si>
    <t>6ca757f9388dac8880887e8b88ce47ff520d8a66</t>
  </si>
  <si>
    <t>6ca757f93</t>
  </si>
  <si>
    <t>Bug fix in the HTML parser.</t>
  </si>
  <si>
    <t>Bug-fix-in-the-HTML-parser</t>
  </si>
  <si>
    <t>Wed, 7 May 1997 14:16:17 +0000</t>
  </si>
  <si>
    <t>24ff1ff7a2c02deefa102d24b30408cbcbb469cc</t>
  </si>
  <si>
    <t>24ff1ff7a</t>
  </si>
  <si>
    <t>7ba2667f57310f29ae41811ad4c68bf4169cf8c2</t>
  </si>
  <si>
    <t>7ba2667f5</t>
  </si>
  <si>
    <t>Scrolling with windobe (it's ok NOW !!!) Ramzi.</t>
  </si>
  <si>
    <t>Scrolling-with-windobe-it-s-ok-NOW</t>
  </si>
  <si>
    <t>Wed, 7 May 1997 13:17:47 +0000</t>
  </si>
  <si>
    <t>fed1c6b08fb80e2017d810d2f653bb9a4945c959</t>
  </si>
  <si>
    <t>fed1c6b08</t>
  </si>
  <si>
    <t>d5e0b9077e9505f75ea5cac0e14fe5db1d647639</t>
  </si>
  <si>
    <t>d5e0b9077</t>
  </si>
  <si>
    <t>Discovered a bug when compiling on SGI, Daniel.</t>
  </si>
  <si>
    <t>Discovered-a-bug-when-compiling-on-SGI-Daniel</t>
  </si>
  <si>
    <t>Wed, 7 May 1997 12:21:24 +0000</t>
  </si>
  <si>
    <t>bdec852873dbd918c81756f19196aec1ed919c2c</t>
  </si>
  <si>
    <t>bdec85287</t>
  </si>
  <si>
    <t>147e7c18ca6c4359e9da49170d8dadb430c94e10</t>
  </si>
  <si>
    <t>147e7c18c</t>
  </si>
  <si>
    <t>Added lacking prototypes, Daniel.</t>
  </si>
  <si>
    <t>Added-lacking-prototypes-Daniel</t>
  </si>
  <si>
    <t>Wed, 7 May 1997 11:52:34 +0000</t>
  </si>
  <si>
    <t>ac1944d60a03569bc30be96318bddc16ed6aa46e</t>
  </si>
  <si>
    <t>ac1944d60</t>
  </si>
  <si>
    <t>4fe5f44a87c721daf9614f530630836fac8bce0a</t>
  </si>
  <si>
    <t>4fe5f44a8</t>
  </si>
  <si>
    <t>new version of html files of Thot docs Cecile</t>
  </si>
  <si>
    <t>new-version-of-html-files-of-Thot-docs</t>
  </si>
  <si>
    <t>Wed, 7 May 1997 11:06:46 +0000</t>
  </si>
  <si>
    <t>c8361c80badc1e77a059e0a3e62104b1b46c2b65</t>
  </si>
  <si>
    <t>c8361c80b</t>
  </si>
  <si>
    <t>83b2ee4d6457b7e0888db8bcdb581745463ffb75</t>
  </si>
  <si>
    <t>83b2ee4d6</t>
  </si>
  <si>
    <t>A new bug. Irene</t>
  </si>
  <si>
    <t>A-new-bug.-Irene</t>
  </si>
  <si>
    <t>Wed, 7 May 1997 10:58:14 +0000</t>
  </si>
  <si>
    <t>8d0a9b60731f5dd018aa94ff869fdfd57a8f3bf7</t>
  </si>
  <si>
    <t>8d0a9b607</t>
  </si>
  <si>
    <t>e9aa8b5fc2b80a76a7d969b442a751fb38f817df</t>
  </si>
  <si>
    <t>e9aa8b5fc</t>
  </si>
  <si>
    <t>update date and version for 2.1a Cecile</t>
  </si>
  <si>
    <t>update-date-and-version-for-2.1a</t>
  </si>
  <si>
    <t>Wed, 7 May 1997 10:55:41 +0000</t>
  </si>
  <si>
    <t>6a1386114688e37b244a78e7ddc2f380744ec5af</t>
  </si>
  <si>
    <t>6a1386114</t>
  </si>
  <si>
    <t>6bb8ba8d0a3c21b6814885e45c3e753ef534103e</t>
  </si>
  <si>
    <t>6bb8ba8d0</t>
  </si>
  <si>
    <t>Wed, 7 May 1997 10:52:03 +0000</t>
  </si>
  <si>
    <t>27c6f953507d2492875f7ca63684a2b6812700a9</t>
  </si>
  <si>
    <t>27c6f9535</t>
  </si>
  <si>
    <t>3219f345abedbaae1c2cb363708378aa6f55d7f8</t>
  </si>
  <si>
    <t>3219f345a</t>
  </si>
  <si>
    <t>date update for 2.1a version Cecile</t>
  </si>
  <si>
    <t>date-update-for-2.1a-version</t>
  </si>
  <si>
    <t>Wed, 7 May 1997 10:41:26 +0000</t>
  </si>
  <si>
    <t>688e3b49651e2aa13be9568ba489f0da3d4a94e4</t>
  </si>
  <si>
    <t>688e3b496</t>
  </si>
  <si>
    <t>257ab9e8f85dda6496a4a9bc8cf7bc14cd638052</t>
  </si>
  <si>
    <t>257ab9e8f</t>
  </si>
  <si>
    <t>Bug fix: loop in writing .PRS files (prs compiler).</t>
  </si>
  <si>
    <t>Bug-fix-loop-in-writing-.PRS-files-prs-compiler</t>
  </si>
  <si>
    <t>Wed, 7 May 1997 10:06:31 +0000</t>
  </si>
  <si>
    <t>254d67cfd7a4264a0537250f179d41cb0dbfea02</t>
  </si>
  <si>
    <t>254d67cfd</t>
  </si>
  <si>
    <t>b7a9b83fc847bad928f8df4001e05c4b272d82c1</t>
  </si>
  <si>
    <t>b7a9b83fc</t>
  </si>
  <si>
    <t>Tasking care of gcc warning messages</t>
  </si>
  <si>
    <t>Tasking-care-of-gcc-warning-messages</t>
  </si>
  <si>
    <t>Wed, 7 May 1997 09:40:53 +0000</t>
  </si>
  <si>
    <t>45913496f19415506fd513fd6c796380668436eb</t>
  </si>
  <si>
    <t>45913496f</t>
  </si>
  <si>
    <t>114e53d8c1ac7f744112de4cb5fa90754d7833da</t>
  </si>
  <si>
    <t>114e53d8c</t>
  </si>
  <si>
    <t>Taking care of gcc warning messages</t>
  </si>
  <si>
    <t>Taking-care-of-gcc-warning-messages</t>
  </si>
  <si>
    <t>Wed, 7 May 1997 08:09:58 +0000</t>
  </si>
  <si>
    <t>cf19bf2b710d2310027d782620b69e2cae005631</t>
  </si>
  <si>
    <t>cf19bf2b7</t>
  </si>
  <si>
    <t>1835c6f7a06278524e376a45375b6faabc34077d</t>
  </si>
  <si>
    <t>1835c6f7a</t>
  </si>
  <si>
    <t>Wed, 7 May 1997 08:05:45 +0000</t>
  </si>
  <si>
    <t>9e32c87c43f0b7f2968fda86c4b7519ee1504352</t>
  </si>
  <si>
    <t>9e32c87c4</t>
  </si>
  <si>
    <t>4ebfdff730ca62196c35f7ad985b7c0d7e557248</t>
  </si>
  <si>
    <t>4ebfdff73</t>
  </si>
  <si>
    <t>Wed, 7 May 1997 07:36:21 +0000</t>
  </si>
  <si>
    <t>5d851ff85417b93ecab5202eda6d5e208646c925</t>
  </si>
  <si>
    <t>5d851ff85</t>
  </si>
  <si>
    <t>59053377192f4268e0d9a281949ac49be73ce191</t>
  </si>
  <si>
    <t>Wed, 7 May 1997 07:35:58 +0000</t>
  </si>
  <si>
    <t>40fac27bd7165636fb61ba766a0e163f0bfb9313</t>
  </si>
  <si>
    <t>40fac27bd</t>
  </si>
  <si>
    <t>b261409b7c8c3d8b56c0218cdd1d5054e82e1e32</t>
  </si>
  <si>
    <t>b261409b7</t>
  </si>
  <si>
    <t>Wed, 7 May 1997 07:23:32 +0000</t>
  </si>
  <si>
    <t>0bc400788744db48158b0782ae4aab7a9ef2316d</t>
  </si>
  <si>
    <t>0bc400788</t>
  </si>
  <si>
    <t>abe53b029c234163006821c6dfdea749faae5d7c</t>
  </si>
  <si>
    <t>abe53b029</t>
  </si>
  <si>
    <t>Wed, 7 May 1997 07:16:28 +0000</t>
  </si>
  <si>
    <t>8cf8838942f526223d118a4ad0e0c0327a991b4e</t>
  </si>
  <si>
    <t>8cf883894</t>
  </si>
  <si>
    <t>be2604c8d0158d3c02c6da8e4a6cbb3e01fe8333</t>
  </si>
  <si>
    <t>be2604c8d</t>
  </si>
  <si>
    <t>Wed, 7 May 1997 06:54:41 +0000</t>
  </si>
  <si>
    <t>49209e67251d40914d31f4afac5e862b58cd7184</t>
  </si>
  <si>
    <t>49209e672</t>
  </si>
  <si>
    <t>6421b55db0e85a9cc6cee2a40c1764c98b3d6cd5</t>
  </si>
  <si>
    <t>6421b55db</t>
  </si>
  <si>
    <t>Fix bug in FetchImage Irene</t>
  </si>
  <si>
    <t>Fix-bug-in-FetchImage</t>
  </si>
  <si>
    <t>Wed, 7 May 1997 06:50:31 +0000</t>
  </si>
  <si>
    <t>3a746cbdb474e8fa8a83cce49ee56e905b6fb7e1</t>
  </si>
  <si>
    <t>3a746cbdb</t>
  </si>
  <si>
    <t>94b5ea1646a0d4d81df8be54b97e8099b9634438</t>
  </si>
  <si>
    <t>94b5ea164</t>
  </si>
  <si>
    <t>Wed, 7 May 1997 06:02:39 +0000</t>
  </si>
  <si>
    <t>2986df24683b50a59a3e775986622cce63c45fd3</t>
  </si>
  <si>
    <t>2986df246</t>
  </si>
  <si>
    <t>942963e5fba39e3da7cfa980f55f4cfa7327fd81</t>
  </si>
  <si>
    <t>942963e5f</t>
  </si>
  <si>
    <t>Improvements to Format dialogue box.</t>
  </si>
  <si>
    <t>Improvements-to-Format-dialogue-box</t>
  </si>
  <si>
    <t>Tue, 6 May 1997 17:30:06 +0000</t>
  </si>
  <si>
    <t>41ba33dcdf96ae3943ee99fbbde4409d3e807a47</t>
  </si>
  <si>
    <t>41ba33dcd</t>
  </si>
  <si>
    <t>53a2547a9882078265787cf76cc97e4d25d3162b</t>
  </si>
  <si>
    <t>53a2547a9</t>
  </si>
  <si>
    <t>Tue, 6 May 1997 16:43:10 +0000</t>
  </si>
  <si>
    <t>421b1c0f0d5ca0e54d0e49ec68583598f2b1eeb9</t>
  </si>
  <si>
    <t>421b1c0f0</t>
  </si>
  <si>
    <t>fcd1b88d895b204858d997558ee2d4c26026028f</t>
  </si>
  <si>
    <t>fcd1b88d8</t>
  </si>
  <si>
    <t>exc_tableau.h -&gt; exc_Table.h stephane.</t>
  </si>
  <si>
    <t>exc_tableau.h-exc_Table.h</t>
  </si>
  <si>
    <t>Tue, 6 May 1997 16:33:40 +0000</t>
  </si>
  <si>
    <t>31e78ec94cd14ce8bcae0cb548a5b00e2cc55831</t>
  </si>
  <si>
    <t>31e78ec94</t>
  </si>
  <si>
    <t>f959a59dee107fb12627d2ff4b0522387cb2b018</t>
  </si>
  <si>
    <t>f959a59de</t>
  </si>
  <si>
    <t>patches :</t>
  </si>
  <si>
    <t>patches</t>
  </si>
  <si>
    <t xml:space="preserve">* gestion de l'evenement mousedrag_x000D_
* nom de fichier ; recherche de suffix pour des nom de fichier dont la longueur est inferieure a celle du suffixe_x000D_
* compilation en c++_x000D_
_x000D_
stephane._x000D_
</t>
  </si>
  <si>
    <t>Tue, 6 May 1997 16:30:32 +0000</t>
  </si>
  <si>
    <t>63dda95c9d9954c04d2e3b7f88bfc778dd53072b</t>
  </si>
  <si>
    <t>63dda95c9</t>
  </si>
  <si>
    <t>f14f3f75fa97c5165b94b73347ee802ee8aa66fa</t>
  </si>
  <si>
    <t>f14f3f75f</t>
  </si>
  <si>
    <t xml:space="preserve"> readme et news files Cecile</t>
  </si>
  <si>
    <t>readme-et-news-files</t>
  </si>
  <si>
    <t>Tue, 6 May 1997 16:23:35 +0000</t>
  </si>
  <si>
    <t>45f6afd86273513bc26bf06a367e6ce1ffb15646</t>
  </si>
  <si>
    <t>45f6afd86</t>
  </si>
  <si>
    <t>a86ceefaa8556cb93c7cc1e038be75fd9ec8655d</t>
  </si>
  <si>
    <t>a86ceefaa</t>
  </si>
  <si>
    <t>Changed image saving, try to build html2thot as a standalone parser, Daniel.</t>
  </si>
  <si>
    <t>Changed-image-saving-try-to-build-html2thot-as-a-standalone-parser-Daniel</t>
  </si>
  <si>
    <t>Tue, 6 May 1997 16:07:09 +0000</t>
  </si>
  <si>
    <t>7c05978b5685ee516697e31eeadb06b4e47ccd90</t>
  </si>
  <si>
    <t>7c05978b5</t>
  </si>
  <si>
    <t>2caeda212ae7eba8a64e0a08e3e9bc02214e9f85</t>
  </si>
  <si>
    <t>2caeda212</t>
  </si>
  <si>
    <t>Extending support of background images on splitted elements Irene</t>
  </si>
  <si>
    <t>Extending-support-of-background-images-on-splitted-elements</t>
  </si>
  <si>
    <t>Tue, 6 May 1997 14:50:52 +0000</t>
  </si>
  <si>
    <t>c55f3cfa67021ab410f793a38c2250751fe0434d</t>
  </si>
  <si>
    <t>c55f3cfa6</t>
  </si>
  <si>
    <t>713325b9ef2bd51b276d9c787474978da03a4dcc</t>
  </si>
  <si>
    <t>713325b9e</t>
  </si>
  <si>
    <t>bug fixes in index EquivalenSRules did mark a recursive rule applied without unmarking it (assoc trees) stephane.</t>
  </si>
  <si>
    <t>bug-fixes-in-index</t>
  </si>
  <si>
    <t>Tue, 6 May 1997 14:11:27 +0000</t>
  </si>
  <si>
    <t>dc5c60b863e57360f5ccae5b666a28bbfb074b3d</t>
  </si>
  <si>
    <t>dc5c60b86</t>
  </si>
  <si>
    <t>432b0c21819706b3d368c02bb2bafad8d5ee511c</t>
  </si>
  <si>
    <t>432b0c218</t>
  </si>
  <si>
    <t>Fixed a problem with BODY/HTML, Daniel.</t>
  </si>
  <si>
    <t>Fixed-a-problem-with-BODY-HTML-Daniel</t>
  </si>
  <si>
    <t>Tue, 6 May 1997 12:11:48 +0000</t>
  </si>
  <si>
    <t>dd6d43f258ba0d82b7b9d634ebebf041073079b5</t>
  </si>
  <si>
    <t>dd6d43f25</t>
  </si>
  <si>
    <t>57c38a150ec2d73792380c810ac573afdfa51db4</t>
  </si>
  <si>
    <t>57c38a150</t>
  </si>
  <si>
    <t>Tue, 6 May 1997 11:04:58 +0000</t>
  </si>
  <si>
    <t>901fc1914c2fc04f1fbe2ebe55614cdeff094437</t>
  </si>
  <si>
    <t>901fc1914</t>
  </si>
  <si>
    <t>f7da06dba09a50c17ab1653d20464c1a3de32b5d</t>
  </si>
  <si>
    <t>f7da06dba</t>
  </si>
  <si>
    <t>Bug fix:  when specific presentation is associated with a Pseudo-paragraph, the corresponding CSS rule is moved to the enclosing element.</t>
  </si>
  <si>
    <t>Bug-fix-when-specific-presentation-is-associated-with-a-Pseudo-paragraph</t>
  </si>
  <si>
    <t>Tue, 6 May 1997 09:32:39 +0000</t>
  </si>
  <si>
    <t>fc915f81b0805929a0ba3f8c2461cdb6f5a218b7</t>
  </si>
  <si>
    <t>fc915f81b</t>
  </si>
  <si>
    <t>0b7a9e5e74b5eab70e2e81ee3d6889a3bef3646b</t>
  </si>
  <si>
    <t>0b7a9e5e7</t>
  </si>
  <si>
    <t>Tue, 6 May 1997 08:43:43 +0000</t>
  </si>
  <si>
    <t>4be8e444850252bf59d181619836d94f00a8bc25</t>
  </si>
  <si>
    <t>4be8e4448</t>
  </si>
  <si>
    <t>e1505243b5055ab2ca20f70a85f5ce403fb272e5</t>
  </si>
  <si>
    <t>e1505243b</t>
  </si>
  <si>
    <t>Tue, 6 May 1997 07:40:50 +0000</t>
  </si>
  <si>
    <t>6d8f6c7bb9528d19f94b38c9411f0748a96e643a</t>
  </si>
  <si>
    <t>6d8f6c7bb</t>
  </si>
  <si>
    <t>c592b23392cb84934e57e8c537b2868d02db7c5a</t>
  </si>
  <si>
    <t>c592b2339</t>
  </si>
  <si>
    <t>Set style attribute when a background image is added Irene</t>
  </si>
  <si>
    <t>Set-style-attribute-when-a-background-image-is-added</t>
  </si>
  <si>
    <t>Mon, 5 May 1997 16:40:35 +0000</t>
  </si>
  <si>
    <t>861dd2fe6ab932d4c04ac5cb181d6d4dabd64e0d</t>
  </si>
  <si>
    <t>861dd2fe6</t>
  </si>
  <si>
    <t>c671ac49464fc0c860952d0d988b448ca82fad5c</t>
  </si>
  <si>
    <t>c671ac494</t>
  </si>
  <si>
    <t>\/\/ | |\| D O B E Ramzi.</t>
  </si>
  <si>
    <t>D-O-B-E</t>
  </si>
  <si>
    <t>Mon, 5 May 1997 15:51:43 +0000</t>
  </si>
  <si>
    <t>3dace0b23378951b37b9daab30d3b587a1ab7a55</t>
  </si>
  <si>
    <t>3dace0b23</t>
  </si>
  <si>
    <t>d2e0aaf8842c8eec94270cdd35cc652e6dce1e64</t>
  </si>
  <si>
    <t>d2e0aaf88</t>
  </si>
  <si>
    <t>changed thot version number stephane.</t>
  </si>
  <si>
    <t>changed-thot-version-number</t>
  </si>
  <si>
    <t>Mon, 5 May 1997 15:01:58 +0000</t>
  </si>
  <si>
    <t>c587cdb5caf2286b467e50e17c72042bab40491d</t>
  </si>
  <si>
    <t>c587cdb5c</t>
  </si>
  <si>
    <t>0e3daaf2d805d42cfa2c8316f3cbfe34c8da2bad</t>
  </si>
  <si>
    <t>0e3daaf2d</t>
  </si>
  <si>
    <t>Improvements on the background image handling, Daniel.</t>
  </si>
  <si>
    <t>Improvements-on-the-background-image-handling-Daniel</t>
  </si>
  <si>
    <t>Mon, 5 May 1997 14:39:36 +0000</t>
  </si>
  <si>
    <t>ff7442e0813e6b66bc32d8d9b83d6b232f9e3a60</t>
  </si>
  <si>
    <t>ff7442e08</t>
  </si>
  <si>
    <t>7ddd99606571370508a8ff17fa9e17523570ebe4</t>
  </si>
  <si>
    <t>7ddd99606</t>
  </si>
  <si>
    <t>Bug fix in commands Default for specific format.</t>
  </si>
  <si>
    <t>Bug-fix-in-commands-Default-for-specific-format</t>
  </si>
  <si>
    <t>Mon, 5 May 1997 14:26:16 +0000</t>
  </si>
  <si>
    <t>f2bd61961511aa13fd7103baeedab2aad5bb13f3</t>
  </si>
  <si>
    <t>f2bd61961</t>
  </si>
  <si>
    <t>7add229ad1a1a9cf59e592aa428e4b603ac00d48</t>
  </si>
  <si>
    <t>7add229ad</t>
  </si>
  <si>
    <t>Fix bugs. Irene</t>
  </si>
  <si>
    <t>Fix-bugs.-Irene</t>
  </si>
  <si>
    <t>Mon, 5 May 1997 13:55:16 +0000</t>
  </si>
  <si>
    <t>e61f6f0dabe975ccd634d4a13cf073d90e443db4</t>
  </si>
  <si>
    <t>e61f6f0da</t>
  </si>
  <si>
    <t>8343cdb00168821534bec0a9a99c16afbf333aa4</t>
  </si>
  <si>
    <t>8343cdb00</t>
  </si>
  <si>
    <t>Add ChangeBackgroundImage command in style menu of amaya Irene</t>
  </si>
  <si>
    <t>Add-ChangeBackgroundImage-command-in-style-menu-of-amaya</t>
  </si>
  <si>
    <t>Mon, 5 May 1997 13:21:28 +0000</t>
  </si>
  <si>
    <t>2474cb33c9e760251538ea3bef7ab49c94fdd4d7</t>
  </si>
  <si>
    <t>2474cb33c</t>
  </si>
  <si>
    <t>8ed1cb4b4c6ce77f637af040942f66f3e224e7a1</t>
  </si>
  <si>
    <t>8ed1cb4b4</t>
  </si>
  <si>
    <t>Improvements to specific presentation in Thot.</t>
  </si>
  <si>
    <t>Improvements-to-specific-presentation-in-Thot</t>
  </si>
  <si>
    <t>Mon, 5 May 1997 13:13:43 +0000</t>
  </si>
  <si>
    <t>688afbbe8570fd807c06ab58d296910753811fb4</t>
  </si>
  <si>
    <t>688afbbe8</t>
  </si>
  <si>
    <t>2745ab7c488efba61fef4c2213520883f5af61ea</t>
  </si>
  <si>
    <t>2745ab7c4</t>
  </si>
  <si>
    <t>Mon, 5 May 1997 12:34:11 +0000</t>
  </si>
  <si>
    <t>66e680d467d4f58d6823b9e9ae3934b025e0494a</t>
  </si>
  <si>
    <t>66e680d46</t>
  </si>
  <si>
    <t>6c866f39baf3e5c673a08ab420db711acfb3a163</t>
  </si>
  <si>
    <t>6c866f39b</t>
  </si>
  <si>
    <t>Refined the destructive mode of the CSS parser, improved the presentation drivers accordingly, Daniel.</t>
  </si>
  <si>
    <t>Refined-the-destructive-mode-of-the-CSS-parser-improved-the</t>
  </si>
  <si>
    <t>Mon, 5 May 1997 10:56:17 +0000</t>
  </si>
  <si>
    <t>5d5e2738de8c0a69d4d531a734afabde95d5740a</t>
  </si>
  <si>
    <t>5d5e2738d</t>
  </si>
  <si>
    <t>6a0c6b1d06f5014b307a5b55454990ec195b2243</t>
  </si>
  <si>
    <t>6a0c6b1d0</t>
  </si>
  <si>
    <t>Cleaned a few warning messages, Daniel.</t>
  </si>
  <si>
    <t>Cleaned-a-few-warning-messages-Daniel</t>
  </si>
  <si>
    <t>Mon, 5 May 1997 09:23:10 +0000</t>
  </si>
  <si>
    <t>feed66c904ad461955d43367255d4b3116bb5edb</t>
  </si>
  <si>
    <t>feed66c90</t>
  </si>
  <si>
    <t>0f4efea87aebd1385290f27b16232fb892513751</t>
  </si>
  <si>
    <t>0f4efea87</t>
  </si>
  <si>
    <t>Mon, 5 May 1997 09:08:58 +0000</t>
  </si>
  <si>
    <t>0cf9b858e97f6f317a1f514d4c8c9a41ce29d7d9</t>
  </si>
  <si>
    <t>0cf9b858e</t>
  </si>
  <si>
    <t>4ea456b5b50cf37c0552d96da087334a47691d41</t>
  </si>
  <si>
    <t>4ea456b5b</t>
  </si>
  <si>
    <t>Cleaned (cast lacking), Daniel.</t>
  </si>
  <si>
    <t>Cleaned-cast-lacking-Daniel</t>
  </si>
  <si>
    <t>Mon, 5 May 1997 08:45:42 +0000</t>
  </si>
  <si>
    <t>e7dea2ce80cbff56c07ca77ddee01ef533e7bd68</t>
  </si>
  <si>
    <t>e7dea2ce8</t>
  </si>
  <si>
    <t>25c76fb4a2bf4779e479ee2a9f5549a649b77722</t>
  </si>
  <si>
    <t>25c76fb4a</t>
  </si>
  <si>
    <t>Corrected a few bugs, Daniel.</t>
  </si>
  <si>
    <t>Corrected-a-few-bugs-Daniel</t>
  </si>
  <si>
    <t>Mon, 5 May 1997 08:17:59 +0000</t>
  </si>
  <si>
    <t>75a711e1a3e31c6bc03fa83adaf1dd56c582e44e</t>
  </si>
  <si>
    <t>75a711e1a</t>
  </si>
  <si>
    <t>f8d9108bbe01bf15e9846ac3cf3492ec53540a8f</t>
  </si>
  <si>
    <t>f8d9108bb</t>
  </si>
  <si>
    <t>Updates in HTML documentation and tarfiles for Thot editor v2.2. Stephane.</t>
  </si>
  <si>
    <t>Updates-in-HTML-documentation-and-tarfiles-for-Thot-editor-v2.2</t>
  </si>
  <si>
    <t>Mon, 5 May 1997 07:16:40 +0000</t>
  </si>
  <si>
    <t>0cc82c141ed8a5de79961530c2de98fa6fea926e</t>
  </si>
  <si>
    <t>0cc82c141</t>
  </si>
  <si>
    <t>1b9fc3418fcf970d4c4bb61afaa1bfff734e8f83</t>
  </si>
  <si>
    <t>1b9fc3418</t>
  </si>
  <si>
    <t>Windoze. Ramzi.</t>
  </si>
  <si>
    <t>Windoze</t>
  </si>
  <si>
    <t>Sat, 3 May 1997 14:34:26 +0000</t>
  </si>
  <si>
    <t>527241578f18265467626b3862b5cf3972f51b0e</t>
  </si>
  <si>
    <t>7962ffbc409f549a4ea6be69ef7de2b3c0071e24</t>
  </si>
  <si>
    <t>7962ffbc4</t>
  </si>
  <si>
    <t>Improvement on associating Format properties to block elements.</t>
  </si>
  <si>
    <t>Improvement-on-associating-Format-properties-to-block-elements</t>
  </si>
  <si>
    <t>Sat, 3 May 1997 11:18:05 +0000</t>
  </si>
  <si>
    <t>68b17e7db020f650872b97fbf6c6ee6e3202fb4d</t>
  </si>
  <si>
    <t>68b17e7db</t>
  </si>
  <si>
    <t>0327ab30b4c9bafd9b40a6b11cb163326086f0c6</t>
  </si>
  <si>
    <t>0327ab30b</t>
  </si>
  <si>
    <t>bug fix: restructuring block elements nested inn character level elements</t>
  </si>
  <si>
    <t>bug-fix-restructuring-block-elements-nested-inn-character-level-elements</t>
  </si>
  <si>
    <t>Sat, 3 May 1997 09:06:17 +0000</t>
  </si>
  <si>
    <t>8d7d4f4e67ebe2871e46032d76656118239c7313</t>
  </si>
  <si>
    <t>8d7d4f4e6</t>
  </si>
  <si>
    <t>b304176cf302981b4e149a44737fda016520e540</t>
  </si>
  <si>
    <t>b304176cf</t>
  </si>
  <si>
    <t>Corrected one small bug, Daniel.</t>
  </si>
  <si>
    <t>Corrected-one-small-bug-Daniel</t>
  </si>
  <si>
    <t>Fri, 2 May 1997 17:21:08 +0000</t>
  </si>
  <si>
    <t>862c08d697cefc2699aa459e2178f983d737a5d9</t>
  </si>
  <si>
    <t>862c08d69</t>
  </si>
  <si>
    <t>dfa9e741de5f179d0fa8adbd9d3ccd0554e12248</t>
  </si>
  <si>
    <t>dfa9e741d</t>
  </si>
  <si>
    <t>Bug fixed. Irene</t>
  </si>
  <si>
    <t>Bug-fixed.-Irene</t>
  </si>
  <si>
    <t>Fri, 2 May 1997 16:49:12 +0000</t>
  </si>
  <si>
    <t>05be8c61b9d8533d38de33c04486700c2b51f45a</t>
  </si>
  <si>
    <t>05be8c61b</t>
  </si>
  <si>
    <t>d461718a1a6f0b0f7202e49e8beb20233cd13a71</t>
  </si>
  <si>
    <t>d461718a1</t>
  </si>
  <si>
    <t>Windoze imaging. Ramzi.</t>
  </si>
  <si>
    <t>Windoze-imaging</t>
  </si>
  <si>
    <t>Fri, 2 May 1997 16:45:10 +0000</t>
  </si>
  <si>
    <t>9cad3bd5cdbbb112d01136737cf9e965b4e448da</t>
  </si>
  <si>
    <t>9cad3bd5c</t>
  </si>
  <si>
    <t>2a84d883db7e5ba312981d6ed3295840aaa276f1</t>
  </si>
  <si>
    <t>2a84d883d</t>
  </si>
  <si>
    <t>Corrected bug in cextract and changepresent, Daniel.</t>
  </si>
  <si>
    <t>Corrected-bug-in-cextract-and-changepresent-Daniel</t>
  </si>
  <si>
    <t>Fri, 2 May 1997 14:56:02 +0000</t>
  </si>
  <si>
    <t>51471f213aa0b9e1c4b48c82a5c6c0fd51161944</t>
  </si>
  <si>
    <t>51471f213</t>
  </si>
  <si>
    <t>6281482e8767d3b1ea5f1cff47ab4d6fd329e813</t>
  </si>
  <si>
    <t>fixes bug about associated tree (lang attribute), index (inf. loop, icons in views). adds an about Thot entry in help menu of main window Stephane.</t>
  </si>
  <si>
    <t>fixes-bug-about-associated-tree-lang-attribute-index-inf.-loop-icons-in-views</t>
  </si>
  <si>
    <t>Fri, 2 May 1997 14:19:40 +0000</t>
  </si>
  <si>
    <t>29cbfcfbdd078c5e43760a90938230bd90edb4be</t>
  </si>
  <si>
    <t>29cbfcfbd</t>
  </si>
  <si>
    <t>839e65c5be6a2fca12b62d40b5f7cb3aa2628fc4</t>
  </si>
  <si>
    <t>839e65c5b</t>
  </si>
  <si>
    <t>Thot worked with a dead abstract box. Irene</t>
  </si>
  <si>
    <t>Thot-worked-with-a-dead-abstract-box.-Irene</t>
  </si>
  <si>
    <t>Fri, 2 May 1997 13:51:46 +0000</t>
  </si>
  <si>
    <t>53ca08c2bc179b84ac57b9814baf6b4ddb7a1e40</t>
  </si>
  <si>
    <t>53ca08c2b</t>
  </si>
  <si>
    <t>7f79618519aea0a24b4de88109ab53a9bc2e5b99</t>
  </si>
  <si>
    <t>7f7961851</t>
  </si>
  <si>
    <t>Corrected a bug on external style sheet, Daniel.</t>
  </si>
  <si>
    <t>Corrected-a-bug-on-external-style-sheet-Daniel</t>
  </si>
  <si>
    <t>Fri, 2 May 1997 13:26:15 +0000</t>
  </si>
  <si>
    <t>8c140850ccc133e90e61fe87a6e05b488c9d29a4</t>
  </si>
  <si>
    <t>8c140850c</t>
  </si>
  <si>
    <t>5246a8f5a945081cec6a71b2286a7cf401937654</t>
  </si>
  <si>
    <t>5246a8f5a</t>
  </si>
  <si>
    <t>Add a filter selector in browsing forms. Irene</t>
  </si>
  <si>
    <t>Add-a-filter-selector-in-browsing-forms.-Irene</t>
  </si>
  <si>
    <t>Fri, 2 May 1997 09:54:07 +0000</t>
  </si>
  <si>
    <t>00548c21c9ab701c120eaee6542426f533c9e730</t>
  </si>
  <si>
    <t>00548c21c</t>
  </si>
  <si>
    <t>35fa14fc4666d9ad68f5e3de731298e263b1aef1</t>
  </si>
  <si>
    <t>35fa14fc4</t>
  </si>
  <si>
    <t>Fix of a bug when pEl == NULL in fonctions :     ChangeLanguage     ChangeLanguageLeaves</t>
  </si>
  <si>
    <t>Fix-of-a-bug-when-pEl-NULL-in-fonctions</t>
  </si>
  <si>
    <t xml:space="preserve">Date : 02/05/97_x000D_
Maria SERRANO._x000D_
</t>
  </si>
  <si>
    <t>Fri, 2 May 1997 09:18:17 +0000</t>
  </si>
  <si>
    <t>82942b6167aedf88c5316dce22b2a688d204c3e7</t>
  </si>
  <si>
    <t>82942b616</t>
  </si>
  <si>
    <t>e5dfc90b16c4136cbcdd06532aac773363095571</t>
  </si>
  <si>
    <t>e5dfc90b1</t>
  </si>
  <si>
    <t>JK: Removed the [] chars from the ALT element. Reason: They are usually given inside the ALT element itself</t>
  </si>
  <si>
    <t>JK-Removed-the-chars-from-the-ALT-element</t>
  </si>
  <si>
    <t>Wed, 30 Apr 1997 23:34:49 +0000</t>
  </si>
  <si>
    <t>8216f923731efa1d4234ad3dc60067bd873f5d75</t>
  </si>
  <si>
    <t>8216f9237</t>
  </si>
  <si>
    <t>0659c1de670d1abfa9f2f9ffefa66ae8af570711</t>
  </si>
  <si>
    <t>0659c1de6</t>
  </si>
  <si>
    <t>Fix uninitialized variable. Irene</t>
  </si>
  <si>
    <t>Fix-uninitialized-variable.-Irene</t>
  </si>
  <si>
    <t>Wed, 30 Apr 1997 16:30:41 +0000</t>
  </si>
  <si>
    <t>5b94388ef62bd1efa53bf0efb845c3e1e44f5c4d</t>
  </si>
  <si>
    <t>5b94388ef</t>
  </si>
  <si>
    <t>e068b85b81bea3f1dc127c6879901b94edb79078</t>
  </si>
  <si>
    <t>e068b85b8</t>
  </si>
  <si>
    <t xml:space="preserve"> correct bug: delete page break in a Thot table  Cecile</t>
  </si>
  <si>
    <t>correct-bug-delete-page-break-in-a-Thot-table</t>
  </si>
  <si>
    <t>Wed, 30 Apr 1997 16:12:30 +0000</t>
  </si>
  <si>
    <t>a7f78d857fafff5e1bbb03b22af4669bc61fc029</t>
  </si>
  <si>
    <t>a7f78d857</t>
  </si>
  <si>
    <t>b899d49587506279e7e2b6cb9ce59496bd77d42f</t>
  </si>
  <si>
    <t>b899d4958</t>
  </si>
  <si>
    <t>Patched CSS for HTML/BODY special cases, Daniel.</t>
  </si>
  <si>
    <t>Patched-CSS-for-HTML-BODY-special-cases-Daniel</t>
  </si>
  <si>
    <t>Wed, 30 Apr 1997 16:03:03 +0000</t>
  </si>
  <si>
    <t>caa88ce18d36d3c2f8719bd1d6a7d4a2ca2d08aa</t>
  </si>
  <si>
    <t>caa88ce18</t>
  </si>
  <si>
    <t>6de960c1c8edffc4254ee9307b4e6a35de53535e</t>
  </si>
  <si>
    <t>6de960c1c</t>
  </si>
  <si>
    <t>Fix bug on generic background image Irene</t>
  </si>
  <si>
    <t>Fix-bug-on-generic-background-image</t>
  </si>
  <si>
    <t>Wed, 30 Apr 1997 15:38:20 +0000</t>
  </si>
  <si>
    <t>b8d7305677cd5166e2fe495386f8edb19e7682a6</t>
  </si>
  <si>
    <t>b8d730567</t>
  </si>
  <si>
    <t>886bc903ae4bb7d32f730e7af81cbf71d2dea847</t>
  </si>
  <si>
    <t>886bc903a</t>
  </si>
  <si>
    <t>Corrected bugs on specific driver and publishing, Daniel.</t>
  </si>
  <si>
    <t>Corrected-bugs-on-specific-driver-and-publishing-Daniel</t>
  </si>
  <si>
    <t>Wed, 30 Apr 1997 14:28:54 +0000</t>
  </si>
  <si>
    <t>6a7732f5df7873a545d8cc0ccf8d9adc65bfe68b</t>
  </si>
  <si>
    <t>6a7732f5d</t>
  </si>
  <si>
    <t>93d543a1bde49e94416749ceab3d1fbc383d1760</t>
  </si>
  <si>
    <t>93d543a1b</t>
  </si>
  <si>
    <t>Redisplay the document after css modifications. Irene</t>
  </si>
  <si>
    <t>Redisplay-the-document-after-css-modifications</t>
  </si>
  <si>
    <t>Wed, 30 Apr 1997 13:36:45 +0000</t>
  </si>
  <si>
    <t>b01ae8c7aef513df7cd7b62a825e14ac7ded47cd</t>
  </si>
  <si>
    <t>b01ae8c7a</t>
  </si>
  <si>
    <t>4574506508f7f94817900ff60944f27c2750948e</t>
  </si>
  <si>
    <t>Allow Amaya to load a URL with an extension #name and fix a toolkit error when closing a css. Irene</t>
  </si>
  <si>
    <t>Allow-Amaya-to-load-a-URL-with-an-extension-name-and-fix-a-toolkit-error</t>
  </si>
  <si>
    <t>Wed, 30 Apr 1997 12:52:18 +0000</t>
  </si>
  <si>
    <t>eadf6bed65943e6ea18b44c067002764b57b7f64</t>
  </si>
  <si>
    <t>eadf6bed6</t>
  </si>
  <si>
    <t>be3fc8efc65fb24f1b6712ccff27bae48cfc953a</t>
  </si>
  <si>
    <t>be3fc8efc</t>
  </si>
  <si>
    <t>Improved the Action support for Java, Daniel.</t>
  </si>
  <si>
    <t>Improved-the-Action-support-for-Java-Daniel</t>
  </si>
  <si>
    <t>Wed, 30 Apr 1997 06:59:50 +0000</t>
  </si>
  <si>
    <t>aea790f943b324f07c886393eb4b85dcb6000eda</t>
  </si>
  <si>
    <t>aea790f94</t>
  </si>
  <si>
    <t>81231b703f4fbe94e28b7195dc3028144fadbd23</t>
  </si>
  <si>
    <t>81231b703</t>
  </si>
  <si>
    <t>Tue, 29 Apr 1997 18:15:27 +0000</t>
  </si>
  <si>
    <t>f24a6caf6c038aa542a6424380846777a368ff8f</t>
  </si>
  <si>
    <t>f24a6caf6</t>
  </si>
  <si>
    <t>ae254f5e55f0c44525d67ddc1f95f40691845237</t>
  </si>
  <si>
    <t>ae254f5e5</t>
  </si>
  <si>
    <t>Forgot a few new files in the previous commit, Daniel.</t>
  </si>
  <si>
    <t>Forgot-a-few-new-files-in-the-previous-commit-Daniel</t>
  </si>
  <si>
    <t>Tue, 29 Apr 1997 16:51:45 +0000</t>
  </si>
  <si>
    <t>be41e4cfeeb5c8f06b1a617f3203a119da622f8a</t>
  </si>
  <si>
    <t>be41e4cfe</t>
  </si>
  <si>
    <t>e9ea9f9deda42a7265fda0ff5dd75806f67b1cc2</t>
  </si>
  <si>
    <t>e9ea9f9de</t>
  </si>
  <si>
    <t>Connected the Thot Actions to Java (added dynamic users' action in Thot + stubs and new classes). Various bug fixes, Daniel.</t>
  </si>
  <si>
    <t>Connected-the-Thot-Actions-to-Java-added-dynamic-users-action-in-Thot</t>
  </si>
  <si>
    <t>Tue, 29 Apr 1997 16:47:36 +0000</t>
  </si>
  <si>
    <t>33a1e469cc4838f8123c1c98b00074180a918296</t>
  </si>
  <si>
    <t>33a1e469c</t>
  </si>
  <si>
    <t>294f1dff8512c3e740f8b56d5b1195c4648b6302</t>
  </si>
  <si>
    <t>294f1dff8</t>
  </si>
  <si>
    <t>Windoze image. Ramzi.</t>
  </si>
  <si>
    <t>Windoze-image</t>
  </si>
  <si>
    <t>Tue, 29 Apr 1997 15:52:41 +0000</t>
  </si>
  <si>
    <t>5022024e6d088e985e3d875eb85056c773a2e91e</t>
  </si>
  <si>
    <t>97e6ff8512c471d5a338d8b11400f04fab102c30</t>
  </si>
  <si>
    <t>97e6ff851</t>
  </si>
  <si>
    <t>Fonction PrintDocument retourne maintenant un entier. Si le fichier temporaire ps qui doit etre genere ne l'est pas, cette function retourne -1, dans le cas contraire, elle retourne 0. Si le fichier temporaire n'est pas genere,  il ne vaut pas le cout d'envoyer la commande au spooler pour l'imprimer. Un message est ecrit dans stderr en indiquant ce fait.</t>
  </si>
  <si>
    <t>Fonction-PrintDocument-retourne-maintenant-un-entier.-Si-le-fichier</t>
  </si>
  <si>
    <t xml:space="preserve">Date : 29/04/97_x000D_
Maria SERRANO._x000D_
</t>
  </si>
  <si>
    <t>Tue, 29 Apr 1997 15:36:46 +0000</t>
  </si>
  <si>
    <t>84e1b564e7ee59418d2881e1d366e5cbcfb3701b</t>
  </si>
  <si>
    <t>84e1b564e</t>
  </si>
  <si>
    <t>a87e58194f1e9f1da69cee2935ce52aea1bd7bb1</t>
  </si>
  <si>
    <t>a87e58194</t>
  </si>
  <si>
    <t>Fix a set of bugs concerning image in background Irene</t>
  </si>
  <si>
    <t>Fix-a-set-of-bugs-concerning-image-in-background</t>
  </si>
  <si>
    <t>Tue, 29 Apr 1997 14:52:16 +0000</t>
  </si>
  <si>
    <t>54b287c540c823943ca80ebdfd76bbeedef80beb</t>
  </si>
  <si>
    <t>54b287c54</t>
  </si>
  <si>
    <t>92a1ae629baf17c10bb6f7bb09a740ae0aee52e1</t>
  </si>
  <si>
    <t>92a1ae629</t>
  </si>
  <si>
    <t>Fix a bug par rapport a l'impression des documents de type Feuille. Vue_Unique pas Vue Unique\n. Date : 29/04/97 Maria SERRANO.</t>
  </si>
  <si>
    <t>Fix-a-bug-par-rapport-a-l-impression-des-documents-de-type-Feuille</t>
  </si>
  <si>
    <t>Tue, 29 Apr 1997 12:59:47 +0000</t>
  </si>
  <si>
    <t>debd6a928f5fd49bbb70c37b54063e5ebd42c5f4</t>
  </si>
  <si>
    <t>debd6a928</t>
  </si>
  <si>
    <t>19fae4d8a36a504f2501e3bb779cc7a4fd37576d</t>
  </si>
  <si>
    <t>19fae4d8a</t>
  </si>
  <si>
    <t>Bug fix:  an infinite loop occured when opening the Table of contents of an empty document.</t>
  </si>
  <si>
    <t>Bug-fix-an-infinite-loop-occured-when-opening-the-Table-of-contents</t>
  </si>
  <si>
    <t>Tue, 29 Apr 1997 12:53:07 +0000</t>
  </si>
  <si>
    <t>6862eb71a73b9f00aa6abd1b45d3ba1ffc33da54</t>
  </si>
  <si>
    <t>6862eb71a</t>
  </si>
  <si>
    <t>ca95af243ecfa36baaa29de882798886b3233ea5</t>
  </si>
  <si>
    <t>ca95af243</t>
  </si>
  <si>
    <t>Improvement in drawing HR in Amaya.</t>
  </si>
  <si>
    <t>Improvement-in-drawing-HR-in-Amaya</t>
  </si>
  <si>
    <t>Tue, 29 Apr 1997 09:46:42 +0000</t>
  </si>
  <si>
    <t>cc0b575cacd4d51c0ab9c9fe9580692aaf6a5f86</t>
  </si>
  <si>
    <t>cc0b575ca</t>
  </si>
  <si>
    <t>da3dd4d2cb3a4d4a3b4839143ce9da9bb6710057</t>
  </si>
  <si>
    <t>da3dd4d2c</t>
  </si>
  <si>
    <t>annulation de priniting doc a la fermeture du document. stephane.</t>
  </si>
  <si>
    <t>annulation-de-priniting-doc-a-la-fermeture-du-document</t>
  </si>
  <si>
    <t>Mon, 28 Apr 1997 17:09:01 +0000</t>
  </si>
  <si>
    <t>8db4c8423922c6ddfb21f48d3bad2cd4b00eccc8</t>
  </si>
  <si>
    <t>8db4c8423</t>
  </si>
  <si>
    <t>4676a9c44220d46d29819cb5e3be07d7e6194cec</t>
  </si>
  <si>
    <t>4676a9c44</t>
  </si>
  <si>
    <t>Windobe colors. Ramzi.</t>
  </si>
  <si>
    <t>Windobe-colors</t>
  </si>
  <si>
    <t>Mon, 28 Apr 1997 16:52:23 +0000</t>
  </si>
  <si>
    <t>d141f7ba53385356df121a2324f0e9b2a01423d7</t>
  </si>
  <si>
    <t>d141f7ba5</t>
  </si>
  <si>
    <t>2e1a5c8aba42167b83f93cc0a42feccb37c4c9f9</t>
  </si>
  <si>
    <t>2e1a5c8ab</t>
  </si>
  <si>
    <t>Call ApplyPRules when using the specific driver. Cleaned inclusion for const*.h and type*.h. Begin to add User actions replacing or extending built-in ones, Daniel.</t>
  </si>
  <si>
    <t>Call-ApplyPRules-when-using-the-specific-driver</t>
  </si>
  <si>
    <t>Mon, 28 Apr 1997 15:45:12 +0000</t>
  </si>
  <si>
    <t>47ccd1e155a076120cef1f94995a7e837174a6a7</t>
  </si>
  <si>
    <t>47ccd1e15</t>
  </si>
  <si>
    <t>bc37a6fc6d5a74ef89191ae104b60388bfd7109d</t>
  </si>
  <si>
    <t>bc37a6fc6</t>
  </si>
  <si>
    <t>Try to fix bug on background images Irene</t>
  </si>
  <si>
    <t>Try-to-fix-bug-on-background-images</t>
  </si>
  <si>
    <t>Mon, 28 Apr 1997 14:16:56 +0000</t>
  </si>
  <si>
    <t>eccd68300416dd93273c1c65878a65b107563e45</t>
  </si>
  <si>
    <t>eccd68300</t>
  </si>
  <si>
    <t>526893ded9bd895d2dbbd84083941241862489ae</t>
  </si>
  <si>
    <t>526893ded</t>
  </si>
  <si>
    <t>Attempt at correcting background image bug, Daniel.</t>
  </si>
  <si>
    <t>Attempt-at-correcting-background-image-bug-Daniel</t>
  </si>
  <si>
    <t>Mon, 28 Apr 1997 13:07:21 +0000</t>
  </si>
  <si>
    <t>a488b36f7f4c01b68f904d23bd00ec0f39adec09</t>
  </si>
  <si>
    <t>a488b36f7</t>
  </si>
  <si>
    <t>0659df4c1db2e7cb46efbeddfed259cfb62a7073</t>
  </si>
  <si>
    <t>0659df4c1</t>
  </si>
  <si>
    <t>Bug fix: erroneous structures like:</t>
  </si>
  <si>
    <t>Bug-fix-erroneous-structures-like</t>
  </si>
  <si>
    <t xml:space="preserve">   &lt;BLOCKQUOTE&gt;&lt;FONT&gt;&lt;I&gt;&lt;STRONG&gt;text....&lt;/STRONG&gt;&lt;/I&gt;&lt;/FONT&gt;&lt;/BLOCKQUOTE&gt;_x000D_
_x000D_
were not transfromed correctly._x000D_
_x000D_
VQ._x000D_
</t>
  </si>
  <si>
    <t>Mon, 28 Apr 1997 08:25:57 +0000</t>
  </si>
  <si>
    <t>064c475f87a67fbf40ddfa41a38bf136cc31f759</t>
  </si>
  <si>
    <t>064c475f8</t>
  </si>
  <si>
    <t>821fa3283d0933bf782ab0f8ad0feb07b9b316c3</t>
  </si>
  <si>
    <t>821fa3283</t>
  </si>
  <si>
    <t>Bug fix:   1 - In Amaya, a document was not considered modified when changing       character style (buttons I, B, TT, etc.)   2 - Rule ShowBox was not corectly generated when changing backgroud color.</t>
  </si>
  <si>
    <t>Sat, 26 Apr 1997 11:21:31 +0000</t>
  </si>
  <si>
    <t>c42c60b4e329f8c3ae8ee0dfb38f9aaa68090fc2</t>
  </si>
  <si>
    <t>c42c60b4e</t>
  </si>
  <si>
    <t>0b0b0c8e426cbd91b634ef443590ef5611f61d26</t>
  </si>
  <si>
    <t>0b0b0c8e4</t>
  </si>
  <si>
    <t>Progress on the Java/Applet support. Start/Kill + Dialog, Daniel.</t>
  </si>
  <si>
    <t>Progress-on-the-Java-Applet-support.-Start-Kill-Dialog-Daniel</t>
  </si>
  <si>
    <t>Fri, 25 Apr 1997 21:57:18 +0000</t>
  </si>
  <si>
    <t>e482e09545eddbc40c6196fec6b850d9fb4ea56c</t>
  </si>
  <si>
    <t>e482e0954</t>
  </si>
  <si>
    <t>2d51af3e39d7911e2aef22b2a02cbc9a7c07c909</t>
  </si>
  <si>
    <t>2d51af3e3</t>
  </si>
  <si>
    <t>Added icon for Java, Daniel.</t>
  </si>
  <si>
    <t>Added-icon-for-Java-Daniel</t>
  </si>
  <si>
    <t>Fri, 25 Apr 1997 16:53:25 +0000</t>
  </si>
  <si>
    <t>eee7b69221072192bed3ae44ebf63c3109d33514</t>
  </si>
  <si>
    <t>eee7b6922</t>
  </si>
  <si>
    <t>f75906d00d6782b66b9509f3f4ff007bac01d6e2</t>
  </si>
  <si>
    <t>f75906d00</t>
  </si>
  <si>
    <t>Updated HTM / BODY special handling, attempt at correcting repeat pbm, Daniel.</t>
  </si>
  <si>
    <t>Updated-HTM-BODY-special-handling-attempt-at-correcting-repeat-pbm-Daniel</t>
  </si>
  <si>
    <t>Fri, 25 Apr 1997 16:52:38 +0000</t>
  </si>
  <si>
    <t>9f89b2a07d257e3f6f07f8bb3bef022ccb06327a</t>
  </si>
  <si>
    <t>9f89b2a07</t>
  </si>
  <si>
    <t>a960a37de9b7a03245f5e2de68d51b756d2dd6fa</t>
  </si>
  <si>
    <t>a960a37de</t>
  </si>
  <si>
    <t>Fri, 25 Apr 1997 16:45:52 +0000</t>
  </si>
  <si>
    <t>3068712de5dc36389dbfbd47c92d06e8f6bf85f9</t>
  </si>
  <si>
    <t>3068712de</t>
  </si>
  <si>
    <t>563125a04b6a668be3d2fd5e49c36de70f87cdb8</t>
  </si>
  <si>
    <t>563125a04</t>
  </si>
  <si>
    <t>Image widobe. Ramzi.</t>
  </si>
  <si>
    <t>Image-widobe</t>
  </si>
  <si>
    <t>Fri, 25 Apr 1997 16:45:26 +0000</t>
  </si>
  <si>
    <t>d13296f823d912c92473f3a929b95280707fbb32</t>
  </si>
  <si>
    <t>d13296f82</t>
  </si>
  <si>
    <t>7f68b3c7439112f3074ce07992fb76a6c771ee58</t>
  </si>
  <si>
    <t>7f68b3c74</t>
  </si>
  <si>
    <t>Specific presentation</t>
  </si>
  <si>
    <t>Specific-presentation</t>
  </si>
  <si>
    <t>Fri, 25 Apr 1997 16:33:28 +0000</t>
  </si>
  <si>
    <t>dc470a15afa984fb5fb90a4ac2611ad037279cc5</t>
  </si>
  <si>
    <t>dc470a15a</t>
  </si>
  <si>
    <t>ba962af5ffa16989ce5fb4a90b024188515d0a46</t>
  </si>
  <si>
    <t>ba962af5f</t>
  </si>
  <si>
    <t>Fri, 25 Apr 1997 15:27:04 +0000</t>
  </si>
  <si>
    <t>07428eec288ed94f97d9341859589000c45ce818</t>
  </si>
  <si>
    <t>07428eec2</t>
  </si>
  <si>
    <t>bce289dfeaf4d2d390564a65fcec32c81dfaf437</t>
  </si>
  <si>
    <t>bce289dfe</t>
  </si>
  <si>
    <t>Fri, 25 Apr 1997 15:06:44 +0000</t>
  </si>
  <si>
    <t>b0e6ac68eda18b517a6666a996c7031851f73cce</t>
  </si>
  <si>
    <t>b0e6ac68e</t>
  </si>
  <si>
    <t>119f86e36f5f200d98603434d3db8405fe4d3e70</t>
  </si>
  <si>
    <t>119f86e36</t>
  </si>
  <si>
    <t>Fri, 25 Apr 1997 14:54:02 +0000</t>
  </si>
  <si>
    <t>94449e0378f3cc4988a08a5cf0ec2ebb77bfab84</t>
  </si>
  <si>
    <t>64da8417a1f4cc1d7c63aad007070d104c14dfcd</t>
  </si>
  <si>
    <t>64da8417a</t>
  </si>
  <si>
    <t>Amaya can now load Java classes on the fly :-) Changed the mechanisms to updated rendering when using Pdrivers, Daniel.</t>
  </si>
  <si>
    <t>Amaya-can-now-load-Java-classes-on-the-fly</t>
  </si>
  <si>
    <t>Fri, 25 Apr 1997 14:34:26 +0000</t>
  </si>
  <si>
    <t>3e3a7e16bb46ddc62205e531b50049708aebeef1</t>
  </si>
  <si>
    <t>3e3a7e16b</t>
  </si>
  <si>
    <t>ce7371e0a20e715a9b08f0090acb6eaf06d3192b</t>
  </si>
  <si>
    <t>ce7371e0a</t>
  </si>
  <si>
    <t>Fix the bug of double click on internal references in Amaya Irene</t>
  </si>
  <si>
    <t>Fix-the-bug-of-double-click-on-internal-references-in-Amaya</t>
  </si>
  <si>
    <t>Fri, 25 Apr 1997 13:39:26 +0000</t>
  </si>
  <si>
    <t>92bf0172db72ab151b07e8fec41f5d9e45335b7c</t>
  </si>
  <si>
    <t>92bf0172d</t>
  </si>
  <si>
    <t>c0a11857c50d164ef9e91d4f1d4219a250f50a13</t>
  </si>
  <si>
    <t>c0a11857c</t>
  </si>
  <si>
    <t>correct bug : copy/paste operation between two documents failed when there are internal attribute-references (example: copy a table from one document to another). Cecile</t>
  </si>
  <si>
    <t>correct-bug-copy-paste-operation-between-two-documents-failed-when</t>
  </si>
  <si>
    <t>Fri, 25 Apr 1997 13:38:39 +0000</t>
  </si>
  <si>
    <t>cf23c3797a54e4d50777f39dcf6c059d6c276551</t>
  </si>
  <si>
    <t>cf23c3797</t>
  </si>
  <si>
    <t>db2c052f7161ec03d7efd7e128cee5249313cea0</t>
  </si>
  <si>
    <t>db2c052f7</t>
  </si>
  <si>
    <t>Adding a function that allows the presentation driver to update views when modifying Presentation Rules. Fix clipping bug for image background. Irene</t>
  </si>
  <si>
    <t>Adding-a-function-that-allows-the-presentation-driver-to-update-views-when</t>
  </si>
  <si>
    <t>Fri, 25 Apr 1997 12:36:59 +0000</t>
  </si>
  <si>
    <t>7b6d4d865fccd95b3bd2483e698941b12ae93e76</t>
  </si>
  <si>
    <t>7b6d4d865</t>
  </si>
  <si>
    <t>0eb4ec387be4019abf185957d0ac4e32cfcd697d</t>
  </si>
  <si>
    <t>0eb4ec387</t>
  </si>
  <si>
    <t>Fix an Alliance bug Irene</t>
  </si>
  <si>
    <t>Fix-an-Alliance-bug</t>
  </si>
  <si>
    <t>Fri, 25 Apr 1997 09:36:20 +0000</t>
  </si>
  <si>
    <t>59dc433c953c09bb181f40f8324f98ce07ea5ac5</t>
  </si>
  <si>
    <t>59dc433c9</t>
  </si>
  <si>
    <t>447817e65445888953bf1db0f8faab16889a8c79</t>
  </si>
  <si>
    <t>Thu, 24 Apr 1997 16:04:54 +0000</t>
  </si>
  <si>
    <t>6bc8eff3027d05e7758a4ba4466c46e8bd35ee5f</t>
  </si>
  <si>
    <t>6bc8eff30</t>
  </si>
  <si>
    <t>930fc75fe06cd25a78b267cc46f66faf7a027852</t>
  </si>
  <si>
    <t>930fc75fe</t>
  </si>
  <si>
    <t>Added two missing files, Daniel.</t>
  </si>
  <si>
    <t>Added-two-missing-files-Daniel</t>
  </si>
  <si>
    <t>Thu, 24 Apr 1997 16:03:38 +0000</t>
  </si>
  <si>
    <t>337e1d61da0fb655efaf2c92379097857d148f0a</t>
  </si>
  <si>
    <t>337e1d61d</t>
  </si>
  <si>
    <t>85246b3d75839193592140221233c5f551f2ef83</t>
  </si>
  <si>
    <t>85246b3d7</t>
  </si>
  <si>
    <t>correction de bug : creation d'une reference ou d'un attribut reference vers un element d'arbre associe n'existant pas. Stephane.</t>
  </si>
  <si>
    <t>correction-de-bug-creation-d-une-reference-ou-d-un-attribut-reference-vers-un</t>
  </si>
  <si>
    <t>Thu, 24 Apr 1997 15:48:32 +0000</t>
  </si>
  <si>
    <t>e4b94ebdf64c25ab8fb4b47552931aa8b9f42d55</t>
  </si>
  <si>
    <t>e4b94ebdf</t>
  </si>
  <si>
    <t>ab5ad691d79a5cf22a3e387cac90697e8e35f9ac</t>
  </si>
  <si>
    <t>ab5ad691d</t>
  </si>
  <si>
    <t>Fix 2 bugs: - sometimes the print command didn't work because the generated temporary name   included dot characters. - amaya core dumped when the whole Concrete Image was rebuilt and there was   a background image attached to the BODY element. Irene</t>
  </si>
  <si>
    <t>Fix-2-bugs</t>
  </si>
  <si>
    <t>Thu, 24 Apr 1997 09:40:31 +0000</t>
  </si>
  <si>
    <t>4f32f8c7f5c2800100c23ecc1637c0a45de59af2</t>
  </si>
  <si>
    <t>4f32f8c7f</t>
  </si>
  <si>
    <t>33250c8af8dc5c6c4b267816d854be0ff7999450</t>
  </si>
  <si>
    <t>33250c8af</t>
  </si>
  <si>
    <t>Updated to Kaffe-0.8.4, improved javastub a lot (comment + IN/OUT), modified the Thot Library include files accordingly, Daniel.</t>
  </si>
  <si>
    <t>Updated-to-Kaffe-0.8.4-improved-javastub-a-lot-comment-IN-OUT</t>
  </si>
  <si>
    <t>Thu, 24 Apr 1997 09:31:07 +0000</t>
  </si>
  <si>
    <t>dff38808401e470f4b3815e56d6cf89b25bc9b97</t>
  </si>
  <si>
    <t>dff388084</t>
  </si>
  <si>
    <t>9b4dd37ee10331413d130ee5ddd18b16f6236b5c</t>
  </si>
  <si>
    <t>9b4dd37ee</t>
  </si>
  <si>
    <t>When doubleclick opens a new window, this window is no longer overlapped by the old window. Irene</t>
  </si>
  <si>
    <t>When-doubleclick-opens-a-new-window-this-window-is-no-longer-overlapped</t>
  </si>
  <si>
    <t>Wed, 23 Apr 1997 16:28:06 +0000</t>
  </si>
  <si>
    <t>e0153b1c7d7a281bd4871400d7de8956cf1e16ed</t>
  </si>
  <si>
    <t>e0153b1c7</t>
  </si>
  <si>
    <t>bcea23a72071405d464e1940d3263f14b5718edb</t>
  </si>
  <si>
    <t>bcea23a72</t>
  </si>
  <si>
    <t>Suppress the specific presentation rule to register presentation mode and type of images. Informations are directly stored in the element. Irene</t>
  </si>
  <si>
    <t>Suppress-the-specific-presentation-rule-to-register-presentation-mode-and</t>
  </si>
  <si>
    <t>Wed, 23 Apr 1997 15:53:16 +0000</t>
  </si>
  <si>
    <t>a66560b1c016f90d950bfd9976d71b587e573ef6</t>
  </si>
  <si>
    <t>a66560b1c</t>
  </si>
  <si>
    <t>16208037b4d9d2b1d82bca0857f1dc1d5b7bc001</t>
  </si>
  <si>
    <t>16208037b</t>
  </si>
  <si>
    <t>correction : selection d'element avec exception ContentSelect par une boite de presentation. Stephane.</t>
  </si>
  <si>
    <t>correction-selection-d-element-avec-exception-ContentSelect-par-une</t>
  </si>
  <si>
    <t>Wed, 23 Apr 1997 10:04:01 +0000</t>
  </si>
  <si>
    <t>0e075f3c32dff1f45482b97036bf311ba730fc20</t>
  </si>
  <si>
    <t>0e075f3c3</t>
  </si>
  <si>
    <t>f683452b4486cd714de6469acedb3cc5160283e7</t>
  </si>
  <si>
    <t>f683452b4</t>
  </si>
  <si>
    <t xml:space="preserve">     Gros bug dans CopyTree pour la copie d'arbre associe dont la      racine est definie par un schema d'extension ... et qui contient      des elements d'autres schemas d'extension.         Dominique.      22 avril 1997.</t>
  </si>
  <si>
    <t>Gros-bug-dans-CopyTree-pour-la-copie-d-arbre-associe-dont-la</t>
  </si>
  <si>
    <t>Tue, 22 Apr 1997 15:56:24 +0000</t>
  </si>
  <si>
    <t>8dba31d6ece7e4799681d7e87164a9b336824384</t>
  </si>
  <si>
    <t>8dba31d6e</t>
  </si>
  <si>
    <t>a8b76ede470b8a99e0f5a6b93e919128d8e01100</t>
  </si>
  <si>
    <t>a8b76ede4</t>
  </si>
  <si>
    <t>Bug fix: a sequence of IMGs were diplayed on top of each other. They are now lined up.</t>
  </si>
  <si>
    <t>Bug-fix-a-sequence-of-IMGs-were-diplayed-on-top-of-each-other.-They</t>
  </si>
  <si>
    <t>Tue, 22 Apr 1997 09:57:00 +0000</t>
  </si>
  <si>
    <t>41138e1ce21637fb9b53c8c4fe580dc9ff9a2b56</t>
  </si>
  <si>
    <t>41138e1ce</t>
  </si>
  <si>
    <t>3e8cfbe6436d54858ae6686fe56e6e64110728f4</t>
  </si>
  <si>
    <t>3e8cfbe64</t>
  </si>
  <si>
    <t>Fix warnings detected by Insure ++ Irene</t>
  </si>
  <si>
    <t>Fix-warnings-detected-by-Insure</t>
  </si>
  <si>
    <t>Tue, 22 Apr 1997 08:36:11 +0000</t>
  </si>
  <si>
    <t>722da3fc6651409e0aee04607bb5bb486d56963b</t>
  </si>
  <si>
    <t>722da3fc6</t>
  </si>
  <si>
    <t>d771ed5be333a2ddf2408b6ae901268214cae82a</t>
  </si>
  <si>
    <t>d771ed5be</t>
  </si>
  <si>
    <t>Windoze Ramzi.</t>
  </si>
  <si>
    <t>Sun, 20 Apr 1997 14:31:40 +0000</t>
  </si>
  <si>
    <t>dc381b77e21551e0319f735ec1d2244ec3de86e6</t>
  </si>
  <si>
    <t>dc381b77e</t>
  </si>
  <si>
    <t>6cab21f2ac37a43d6267cbbae3dab244715c3ee4</t>
  </si>
  <si>
    <t>6cab21f2a</t>
  </si>
  <si>
    <t>Changing structure when the source document contains character-level elements containing block-level elements.</t>
  </si>
  <si>
    <t>Changing-structure-when-the-source-document-contains-character-level</t>
  </si>
  <si>
    <t>Sat, 19 Apr 1997 17:30:39 +0000</t>
  </si>
  <si>
    <t>d91fad6a5bd946b871e229bae0f9fc28895eedef</t>
  </si>
  <si>
    <t>d91fad6a5</t>
  </si>
  <si>
    <t>25e2383e813bfbea78207f69f7093ee91235bb7d</t>
  </si>
  <si>
    <t>25e2383e8</t>
  </si>
  <si>
    <t>The HTML parser moves character level elements within block elements when they enclose block elements.</t>
  </si>
  <si>
    <t>The-HTML-parser-moves-character-level-elements-within-block-elements</t>
  </si>
  <si>
    <t>Fri, 18 Apr 1997 11:59:49 +0000</t>
  </si>
  <si>
    <t>2058d53d98a657eb23f75add915c933723a8a6e3</t>
  </si>
  <si>
    <t>2058d53d9</t>
  </si>
  <si>
    <t>e1b12ebd9860319e82548b418ba5ec18d9efa82a</t>
  </si>
  <si>
    <t>e1b12ebd9</t>
  </si>
  <si>
    <t>Some improvements in command Make Book. You can use REL="subdocument" and REL="chapter" as well No structure checking during document construction.</t>
  </si>
  <si>
    <t>Some-improvements-in-command-Make-Book</t>
  </si>
  <si>
    <t>Thu, 17 Apr 1997 17:40:45 +0000</t>
  </si>
  <si>
    <t>8e0e36f8467ee0ecaded6b46acceba8491730567</t>
  </si>
  <si>
    <t>8e0e36f84</t>
  </si>
  <si>
    <t>6628a1c3c7cb9f0235f24b002c79bd889235e492</t>
  </si>
  <si>
    <t>6628a1c3c</t>
  </si>
  <si>
    <t xml:space="preserve">     Correction Pb avec destruction elements de tableaux.        Dominique.              15 avril 1997.</t>
  </si>
  <si>
    <t>Correction-Pb-avec-destruction-elements-de-tableaux</t>
  </si>
  <si>
    <t>Tue, 15 Apr 1997 15:26:32 +0000</t>
  </si>
  <si>
    <t>4d4c8bbf1fd525ddf3f3f1c40be7ceebf2b61c2c</t>
  </si>
  <si>
    <t>4d4c8bbf1</t>
  </si>
  <si>
    <t>0557abb5f89b9871d9faaadd094c07d6fe4ec2fe</t>
  </si>
  <si>
    <t>0557abb5f</t>
  </si>
  <si>
    <t>bug corrige : dans la cas ou pusieurs doc ont le meme nom, c'est le premier de documentPath qui est systematiquement ouvert. Stepahne.</t>
  </si>
  <si>
    <t>bug-corrige-dans-la-cas-ou-pusieurs-doc-ont-le-meme-nom-c-est-le-premier</t>
  </si>
  <si>
    <t>Mon, 14 Apr 1997 15:26:11 +0000</t>
  </si>
  <si>
    <t>483a76556fe015438c61b60c8c47359f74f74baf</t>
  </si>
  <si>
    <t>483a76556</t>
  </si>
  <si>
    <t>55d979cfd4a59d4ca49d350a2b0f70bfe10f24c5</t>
  </si>
  <si>
    <t>55d979cfd</t>
  </si>
  <si>
    <t xml:space="preserve">     Gros bug introduit par la precedente modification dans la      procedure : AbstractImageUpdated          Dominique.    14 avril 1997.</t>
  </si>
  <si>
    <t>Gros-bug-introduit-par-la-precedente-modification-dans-la</t>
  </si>
  <si>
    <t>Mon, 14 Apr 1997 15:04:53 +0000</t>
  </si>
  <si>
    <t>cc1ef82fa668bafc4fda7529878d782e6313ca1e</t>
  </si>
  <si>
    <t>cc1ef82fa</t>
  </si>
  <si>
    <t>b18f695071c78f9addcc7994c6e6d034ba9f2d04</t>
  </si>
  <si>
    <t>b18f69507</t>
  </si>
  <si>
    <t>Added new Amaya HTML stubs, Daniel.</t>
  </si>
  <si>
    <t>Added-new-Amaya-HTML-stubs-Daniel</t>
  </si>
  <si>
    <t>Mon, 14 Apr 1997 10:42:29 +0000</t>
  </si>
  <si>
    <t>ef40661f19e0c58d29957cf20eca58c18bff4acb</t>
  </si>
  <si>
    <t>ef40661f1</t>
  </si>
  <si>
    <t>d70799718cf069711ff984a614ca46ad975cac15</t>
  </si>
  <si>
    <t>d70799718</t>
  </si>
  <si>
    <t>Bug fixes and enhancements done while at WWW6, Daniel.</t>
  </si>
  <si>
    <t>Bug-fixes-and-enhancements-done-while-at-WWW6-Daniel</t>
  </si>
  <si>
    <t>Mon, 14 Apr 1997 07:25:16 +0000</t>
  </si>
  <si>
    <t>7170a54eee4cafd42f7d3e229ce78e11a921d962</t>
  </si>
  <si>
    <t>7170a54ee</t>
  </si>
  <si>
    <t>36fd126eba9cc0d19f3feecf691190177f33072f</t>
  </si>
  <si>
    <t>36fd126eb</t>
  </si>
  <si>
    <t xml:space="preserve">     Remise a niveau avec la version de reference.      Ajouts des patchs issus du travail sur Alliance.</t>
  </si>
  <si>
    <t>Remise-a-niveau-avec-la-version-de-reference</t>
  </si>
  <si>
    <t xml:space="preserve">      Dominique.    10 avril 1997._x000D_
</t>
  </si>
  <si>
    <t>Thu, 10 Apr 1997 09:18:00 +0000</t>
  </si>
  <si>
    <t>983c5913ec420c6f3b7d8224f395b7b3206b1783</t>
  </si>
  <si>
    <t>983c5913e</t>
  </si>
  <si>
    <t>f31435960dc5a8b6e73c6ba0ff301cf9376650a3</t>
  </si>
  <si>
    <t>f31435960</t>
  </si>
  <si>
    <t>added change presentation schema in thotlib. stephane.</t>
  </si>
  <si>
    <t>added-change-presentation-schema-in-thotlib</t>
  </si>
  <si>
    <t>Wed, 9 Apr 1997 12:34:11 +0000</t>
  </si>
  <si>
    <t>1b8c3c8e07dc34535d09e41379f4d6ec55d4958c</t>
  </si>
  <si>
    <t>1b8c3c8e0</t>
  </si>
  <si>
    <t>7ad02ba43baecc2a7fcd45e2bacf9ce0ab468c4a</t>
  </si>
  <si>
    <t>7ad02ba43</t>
  </si>
  <si>
    <t>added change presentation schema in thotlib stephane.</t>
  </si>
  <si>
    <t>Wed, 9 Apr 1997 12:27:50 +0000</t>
  </si>
  <si>
    <t>42f6bc55f2665d25c52e835b6273ad3c9f3b94ed</t>
  </si>
  <si>
    <t>42f6bc55f</t>
  </si>
  <si>
    <t>30ca67fcd6e8b85bd66c7f2782c8d144759cba1b</t>
  </si>
  <si>
    <t>30ca67fcd</t>
  </si>
  <si>
    <t>added change schema presentation in thotlib. stephane.</t>
  </si>
  <si>
    <t>added-change-schema-presentation-in-thotlib</t>
  </si>
  <si>
    <t>Wed, 9 Apr 1997 12:17:47 +0000</t>
  </si>
  <si>
    <t>23afc192864eab121a92b5c15b91fc7cb82fe064</t>
  </si>
  <si>
    <t>23afc1928</t>
  </si>
  <si>
    <t>1fb8816225e26c053dd007bea23b0f45ad7763be</t>
  </si>
  <si>
    <t>1fb881622</t>
  </si>
  <si>
    <t>Wed, 9 Apr 1997 12:15:22 +0000</t>
  </si>
  <si>
    <t>6e553a9808d6ccb494eba818eba1c9ebac1ae42b</t>
  </si>
  <si>
    <t>6e553a980</t>
  </si>
  <si>
    <t>94e273144d778f9f34c627b2df4fef32df96f443</t>
  </si>
  <si>
    <t>94e273144</t>
  </si>
  <si>
    <t>added change presentation schema in thotlib. Stephane</t>
  </si>
  <si>
    <t>Wed, 9 Apr 1997 12:14:21 +0000</t>
  </si>
  <si>
    <t>52cb9582df5043819b664e8c2e48080876874bb4</t>
  </si>
  <si>
    <t>52cb9582d</t>
  </si>
  <si>
    <t>04c5cad7a848087d689f34c90ef181e2635d8b7d</t>
  </si>
  <si>
    <t>04c5cad7a</t>
  </si>
  <si>
    <t>Ajout du changement de schema de pres dans la ThotLib stephane.</t>
  </si>
  <si>
    <t>Ajout-du-changement-de-schema-de-pres-dans-la-ThotLib</t>
  </si>
  <si>
    <t>Wed, 9 Apr 1997 12:08:33 +0000</t>
  </si>
  <si>
    <t>72a8f52d33d1b45014494cb1c2e4d038a38c3b3b</t>
  </si>
  <si>
    <t>72a8f52d3</t>
  </si>
  <si>
    <t>055d2edbcbe930c2e4f646c26817f5122af67c2d</t>
  </si>
  <si>
    <t>055d2edbc</t>
  </si>
  <si>
    <t>Removing indentation in the HTML files produced by HTMLT.T</t>
  </si>
  <si>
    <t>Removing-indentation-in-the-HTML-files-produced-by-HTMLT.T</t>
  </si>
  <si>
    <t>Fri, 4 Apr 1997 12:31:39 +0000</t>
  </si>
  <si>
    <t>d7f5139c44a8b2225a6002584699bf6960b81f5d</t>
  </si>
  <si>
    <t>d7f5139c4</t>
  </si>
  <si>
    <t>8ad47b8537a3e1767f4157e29d63035e90dff799</t>
  </si>
  <si>
    <t>8ad47b853</t>
  </si>
  <si>
    <t>JK: Corrected the url pointing to the Distribution directory</t>
  </si>
  <si>
    <t>JK-Corrected-the-url-pointing-to-the-Distribution-directory</t>
  </si>
  <si>
    <t>Fri, 4 Apr 1997 11:12:27 +0000</t>
  </si>
  <si>
    <t>19e7b4636aa7044877b72a15151a6473b917778b</t>
  </si>
  <si>
    <t>19e7b4636</t>
  </si>
  <si>
    <t>4243663bd41a8bee6e56624f906364a5ada4ec62</t>
  </si>
  <si>
    <t>4243663bd</t>
  </si>
  <si>
    <t>Still more updates for the distribution, Daniel.</t>
  </si>
  <si>
    <t>Still-more-updates-for-the-distribution-Daniel</t>
  </si>
  <si>
    <t>Fri, 4 Apr 1997 02:52:49 +0000</t>
  </si>
  <si>
    <t>bdbdc1c2821e05498228958c4cdca2c57328b1c6</t>
  </si>
  <si>
    <t>bdbdc1c28</t>
  </si>
  <si>
    <t>d90c6e0f42ff7f952e31c56f483e787b7a299bab</t>
  </si>
  <si>
    <t>d90c6e0f4</t>
  </si>
  <si>
    <t>Updated for Java Amaya, Daniel.</t>
  </si>
  <si>
    <t>Updated-for-Java-Amaya-Daniel</t>
  </si>
  <si>
    <t>Fri, 4 Apr 1997 01:50:11 +0000</t>
  </si>
  <si>
    <t>8ab14a7f5c500d00141377abbfec1166139f7d4c</t>
  </si>
  <si>
    <t>8ab14a7f5</t>
  </si>
  <si>
    <t>0b006cddd2f1e9e64b8bfab12f307b54777b0932</t>
  </si>
  <si>
    <t>0b006cddd</t>
  </si>
  <si>
    <t>JK: Some corrections</t>
  </si>
  <si>
    <t>JK-Some-corrections</t>
  </si>
  <si>
    <t>Thu, 3 Apr 1997 23:59:30 +0000</t>
  </si>
  <si>
    <t>7065f8ecb7059eabad8b24ed998177959ba183dc</t>
  </si>
  <si>
    <t>7065f8ecb</t>
  </si>
  <si>
    <t>395efa615768e4fa8c169904eb3a5d93b439a3c9</t>
  </si>
  <si>
    <t>395efa615</t>
  </si>
  <si>
    <t>Thu, 3 Apr 1997 18:05:21 +0000</t>
  </si>
  <si>
    <t>6be04035c1ccf1cd7c691f994122ea5ff81dcfaa</t>
  </si>
  <si>
    <t>6be04035c</t>
  </si>
  <si>
    <t>6d589001bf6e7d3153be2735dcd6c1c4895ed7ad</t>
  </si>
  <si>
    <t>6d589001b</t>
  </si>
  <si>
    <t>JK: Added Save as Text limitation</t>
  </si>
  <si>
    <t>JK-Added-Save-as-Text-limitation</t>
  </si>
  <si>
    <t>Thu, 3 Apr 1997 17:56:30 +0000</t>
  </si>
  <si>
    <t>a0d810ae1a6c133eefc6091e9c0065d46a54e7a1</t>
  </si>
  <si>
    <t>a0d810ae1</t>
  </si>
  <si>
    <t>a971c5429ec7af6799d9c2666c0d72700963666a</t>
  </si>
  <si>
    <t>a971c5429</t>
  </si>
  <si>
    <t>Updated for 1.0 distribution, Daniel.</t>
  </si>
  <si>
    <t>Updated-for-1.0-distribution-Daniel</t>
  </si>
  <si>
    <t>Thu, 3 Apr 1997 17:54:32 +0000</t>
  </si>
  <si>
    <t>095f3696059ddb0059285aaa8e24087f00a56711</t>
  </si>
  <si>
    <t>095f36960</t>
  </si>
  <si>
    <t>c79e8993d0bea28d330654d1ead3711a043dc439</t>
  </si>
  <si>
    <t>c79e8993d</t>
  </si>
  <si>
    <t>Thu, 3 Apr 1997 16:27:34 +0000</t>
  </si>
  <si>
    <t>2f20a4789099784841abae46146ab7e24d881085</t>
  </si>
  <si>
    <t>2f20a4789</t>
  </si>
  <si>
    <t>b079a035f6a31a5cfdabfe6d434ee0b699f9bbcc</t>
  </si>
  <si>
    <t>b079a035f</t>
  </si>
  <si>
    <t>Thu, 3 Apr 1997 16:20:34 +0000</t>
  </si>
  <si>
    <t>cf9e4769aa4334d65e24db1eea7ecaf7371a670a</t>
  </si>
  <si>
    <t>cf9e4769a</t>
  </si>
  <si>
    <t>1718224ac10d59bf7b743e39027344921b23f870</t>
  </si>
  <si>
    <t>1718224ac</t>
  </si>
  <si>
    <t>Ooops, error on image paths, Daniel.</t>
  </si>
  <si>
    <t>Ooops-error-on-image-paths-Daniel</t>
  </si>
  <si>
    <t>Thu, 3 Apr 1997 14:29:23 +0000</t>
  </si>
  <si>
    <t>ca11bd520bb6a6e7d28c7c65a08a089c73759086</t>
  </si>
  <si>
    <t>ca11bd520</t>
  </si>
  <si>
    <t>4eb601f26768dbb5aca5eecb26e100a19bf314f1</t>
  </si>
  <si>
    <t>4eb601f26</t>
  </si>
  <si>
    <t>Updated Platform.html, Daniel.</t>
  </si>
  <si>
    <t>Updated-Platform.html-Daniel</t>
  </si>
  <si>
    <t>Thu, 3 Apr 1997 14:26:13 +0000</t>
  </si>
  <si>
    <t>aa545e254584e8dc554a033867e9d14c23c35db9</t>
  </si>
  <si>
    <t>aa545e254</t>
  </si>
  <si>
    <t>a15d80bb88c829b1d54e335c3d5bd53084daa9d8</t>
  </si>
  <si>
    <t>a15d80bb8</t>
  </si>
  <si>
    <t>Update Amaya pages Irene</t>
  </si>
  <si>
    <t>Update-Amaya-pages</t>
  </si>
  <si>
    <t>Thu, 3 Apr 1997 13:44:00 +0000</t>
  </si>
  <si>
    <t>2f98927fabc0497d60b818a5bb7b83a14c91e7b3</t>
  </si>
  <si>
    <t>2f98927fa</t>
  </si>
  <si>
    <t>47d5a7849af6c6454c411cee3fe1290707f78e5d</t>
  </si>
  <si>
    <t>47d5a7849</t>
  </si>
  <si>
    <t>updating the Amaya manual</t>
  </si>
  <si>
    <t>updating-the-Amaya-manual</t>
  </si>
  <si>
    <t>Thu, 3 Apr 1997 13:21:13 +0000</t>
  </si>
  <si>
    <t>2da4881f0d6b074f9877bffd98c841ffc26a03e8</t>
  </si>
  <si>
    <t>2da4881f0</t>
  </si>
  <si>
    <t>9d934f7d189b3914fe2740bd9a6f6173e55469f1</t>
  </si>
  <si>
    <t>9d934f7d1</t>
  </si>
  <si>
    <t>Documentation update.</t>
  </si>
  <si>
    <t>Thu, 3 Apr 1997 11:05:55 +0000</t>
  </si>
  <si>
    <t>7adea8f9a3fd643ca698ac31435d487a3a0df92e</t>
  </si>
  <si>
    <t>7adea8f9a</t>
  </si>
  <si>
    <t>e8a66f8329721fa634ed1415348801faf397e14f</t>
  </si>
  <si>
    <t>e8a66f832</t>
  </si>
  <si>
    <t>Fix bug in printing rescaled pictures Irene</t>
  </si>
  <si>
    <t>Fix-bug-in-printing-rescaled-pictures</t>
  </si>
  <si>
    <t>Thu, 3 Apr 1997 10:39:18 +0000</t>
  </si>
  <si>
    <t>ee1c97b1262c0d5805d4cdb71d16da18ade88087</t>
  </si>
  <si>
    <t>ee1c97b12</t>
  </si>
  <si>
    <t>b9f8869c130b4b07d99afbe804a4daf96ec6766c</t>
  </si>
  <si>
    <t>b9f8869c1</t>
  </si>
  <si>
    <t>Added biss.awt.kernel I forgot, Daniel.</t>
  </si>
  <si>
    <t>Added-biss.awt.kernel-I-forgot-Daniel</t>
  </si>
  <si>
    <t>Thu, 3 Apr 1997 10:06:32 +0000</t>
  </si>
  <si>
    <t>56743ac20b0c7db75743fb51dd7c34b21e069c7e</t>
  </si>
  <si>
    <t>56743ac20</t>
  </si>
  <si>
    <t>93ca85d85e4706338d02d8711c1a62d29e3a4392</t>
  </si>
  <si>
    <t>93ca85d85</t>
  </si>
  <si>
    <t>table non coupee par saut de page Cecile</t>
  </si>
  <si>
    <t>table-non-coupee-par-saut-de-page</t>
  </si>
  <si>
    <t>Thu, 3 Apr 1997 08:29:03 +0000</t>
  </si>
  <si>
    <t>6487dbe1ca85ff149eb1bb28239407b513e6cccb</t>
  </si>
  <si>
    <t>6487dbe1c</t>
  </si>
  <si>
    <t>d46fb308c9009dc697bafcafe874863100d18f1a</t>
  </si>
  <si>
    <t>d46fb308c</t>
  </si>
  <si>
    <t>Fix a bug in FetchImage Irene</t>
  </si>
  <si>
    <t>Fix-a-bug-in-FetchImage</t>
  </si>
  <si>
    <t>Thu, 3 Apr 1997 08:18:20 +0000</t>
  </si>
  <si>
    <t>897c0304b138dbbe7a2ffcc14d2671937f3f5e9f</t>
  </si>
  <si>
    <t>897c0304b</t>
  </si>
  <si>
    <t>ef5a9a6fbdd89af3674e05988b1eda1eb8670e90</t>
  </si>
  <si>
    <t>ef5a9a6fb</t>
  </si>
  <si>
    <t>Fix a bug of image display Irene</t>
  </si>
  <si>
    <t>Fix-a-bug-of-image-display</t>
  </si>
  <si>
    <t>Thu, 3 Apr 1997 07:30:43 +0000</t>
  </si>
  <si>
    <t>1eef92b37486bbfb0cd4885bd32b6e9dab678e49</t>
  </si>
  <si>
    <t>1eef92b37</t>
  </si>
  <si>
    <t>9a73f6e16e157d2b23377541275c6c4addc08827</t>
  </si>
  <si>
    <t>9a73f6e16</t>
  </si>
  <si>
    <t>Changed the size of a buffer. Was breaking Java threads when saving, Daniel.</t>
  </si>
  <si>
    <t>Changed-the-size-of-a-buffer.-Was-breaking-Java-threads-when-saving-Daniel</t>
  </si>
  <si>
    <t>Thu, 3 Apr 1997 02:16:14 +0000</t>
  </si>
  <si>
    <t>ded8dc209f0184288346ebae39d912a4866bae2b</t>
  </si>
  <si>
    <t>ded8dc209</t>
  </si>
  <si>
    <t>65e63878b7ea9ca81f06338c98d81af3e2e94b66</t>
  </si>
  <si>
    <t>65e63878b</t>
  </si>
  <si>
    <t>Patched yab, Daniel.</t>
  </si>
  <si>
    <t>Patched-yab-Daniel</t>
  </si>
  <si>
    <t>Wed, 2 Apr 1997 18:50:43 +0000</t>
  </si>
  <si>
    <t>572783d0a6cf445f590783172f364f033d75d9b2</t>
  </si>
  <si>
    <t>572783d0a</t>
  </si>
  <si>
    <t>53e29e8ab7f980cf92b46622ffe08093f31af4f0</t>
  </si>
  <si>
    <t>53e29e8ab</t>
  </si>
  <si>
    <t>JK: bug correction</t>
  </si>
  <si>
    <t>JK-bug-correction</t>
  </si>
  <si>
    <t>Wed, 2 Apr 1997 16:35:44 +0000</t>
  </si>
  <si>
    <t>05c543731768788422c636ff07c932429effc246</t>
  </si>
  <si>
    <t>05c543731</t>
  </si>
  <si>
    <t>38ad546b8820983f177d0aff3feeb5423bd5c393</t>
  </si>
  <si>
    <t>38ad546b8</t>
  </si>
  <si>
    <t>Wed, 2 Apr 1997 16:18:51 +0000</t>
  </si>
  <si>
    <t>cb47c13f21ca3ad2c4c26ef1a55b419c8c4b4bb8</t>
  </si>
  <si>
    <t>cb47c13f2</t>
  </si>
  <si>
    <t>fd7fb908d96d1246896ad1dc292311dd8310638b</t>
  </si>
  <si>
    <t>fd7fb908d</t>
  </si>
  <si>
    <t>JK: The HTML error message when trying to open a connection to a non-existent host or post wasn't being generated anymore.</t>
  </si>
  <si>
    <t>JK-The-HTML-error-message-when-trying-to-open-a-connection-to</t>
  </si>
  <si>
    <t>Wed, 2 Apr 1997 14:43:57 +0000</t>
  </si>
  <si>
    <t>2c7edd35c55810cf3df1d0be1814d408d7021e82</t>
  </si>
  <si>
    <t>2c7edd35c</t>
  </si>
  <si>
    <t>ade3f5d1386d784eac8d796dcbfbd24cf5510ab9</t>
  </si>
  <si>
    <t>ade3f5d13</t>
  </si>
  <si>
    <t>JK: When opening a document which did not exist, the stop button wasn't reseted</t>
  </si>
  <si>
    <t>JK-When-opening-a-document-which-did-not-exist-the-stop-button</t>
  </si>
  <si>
    <t>Wed, 2 Apr 1997 14:42:21 +0000</t>
  </si>
  <si>
    <t>818f2ac8fe594a30adceb1a95095a40079cf4bf4</t>
  </si>
  <si>
    <t>818f2ac8f</t>
  </si>
  <si>
    <t>7320f23f308d303cc044e687287880fb196e1c54</t>
  </si>
  <si>
    <t>7320f23f3</t>
  </si>
  <si>
    <t>JK: Invalidated the ftp url's</t>
  </si>
  <si>
    <t>JK-Invalidated-the-ftp-url-s</t>
  </si>
  <si>
    <t>Wed, 2 Apr 1997 14:41:05 +0000</t>
  </si>
  <si>
    <t>d19ac568eba19973bc8628f688effb118ca6348b</t>
  </si>
  <si>
    <t>d19ac568e</t>
  </si>
  <si>
    <t>b5a972be42e65c085ee00bce28775bbf5e6a1f34</t>
  </si>
  <si>
    <t>b5a972be4</t>
  </si>
  <si>
    <t>Corrected a name clash between variable and type, Daniel.</t>
  </si>
  <si>
    <t>Corrected-a-name-clash-between-variable-and-type-Daniel</t>
  </si>
  <si>
    <t>Wed, 2 Apr 1997 14:07:03 +0000</t>
  </si>
  <si>
    <t>fa58f4267990cc57517f1cec8c604b5afd6b4a6e</t>
  </si>
  <si>
    <t>fa58f4267</t>
  </si>
  <si>
    <t>b15a75bd940a2191de0b64e9e301428c7680ad79</t>
  </si>
  <si>
    <t>b15a75bd9</t>
  </si>
  <si>
    <t>Patched a bug in the specific driver, corrected bg images default behaviour to follow Netscapisms, Daniel.</t>
  </si>
  <si>
    <t>Patched-a-bug-in-the-specific-driver-corrected-bg-images-default-behaviour</t>
  </si>
  <si>
    <t>Wed, 2 Apr 1997 13:56:01 +0000</t>
  </si>
  <si>
    <t>bd83ef6b4f2494a3c77bbde9e157c4278ae9de7e</t>
  </si>
  <si>
    <t>bd83ef6b4</t>
  </si>
  <si>
    <t>5356024253376cf7f5ab7ab0129ded3f1a8b4fa2</t>
  </si>
  <si>
    <t>Fixing Amaya version number</t>
  </si>
  <si>
    <t>Fixing-Amaya-version-number</t>
  </si>
  <si>
    <t>Wed, 2 Apr 1997 13:23:19 +0000</t>
  </si>
  <si>
    <t>0c2d408e2bb90048791d5107ec377a5770a4790f</t>
  </si>
  <si>
    <t>0c2d408e2</t>
  </si>
  <si>
    <t>1b8c5b48ff7efa96dce6737d95bc97f733f3d915</t>
  </si>
  <si>
    <t>1b8c5b48f</t>
  </si>
  <si>
    <t>Added NO_BG_IMAGES, Daniel.</t>
  </si>
  <si>
    <t>Added-NO_BG_IMAGES-Daniel</t>
  </si>
  <si>
    <t>Wed, 2 Apr 1997 13:13:53 +0000</t>
  </si>
  <si>
    <t>cb556258737d8b4a2e759c731d50c5680a294de4</t>
  </si>
  <si>
    <t>cb5562587</t>
  </si>
  <si>
    <t>e29177acb41f9ad22012628bbac55a1a299a3d75</t>
  </si>
  <si>
    <t>e29177acb</t>
  </si>
  <si>
    <t>JK: Version with CRLF.</t>
  </si>
  <si>
    <t>JK-Version-with-CRLF</t>
  </si>
  <si>
    <t>Wed, 2 Apr 1997 12:43:38 +0000</t>
  </si>
  <si>
    <t>abaec069708ce7cdf6fc1479866dbd0de001928f</t>
  </si>
  <si>
    <t>abaec0697</t>
  </si>
  <si>
    <t>441cbf29b149f25746fccc2c3bd783de08299d8e</t>
  </si>
  <si>
    <t>441cbf29b</t>
  </si>
  <si>
    <t>Bug fix:    Pasted elements copied from external documents were displayed in the    Structure view with the same aspect as in the Main view.</t>
  </si>
  <si>
    <t>Wed, 2 Apr 1997 10:30:41 +0000</t>
  </si>
  <si>
    <t>121e9d091af2398907ab4652b9d7be393fdf62ea</t>
  </si>
  <si>
    <t>121e9d091</t>
  </si>
  <si>
    <t>102b67f01afc78b9d8e68af818944dad7e9df822</t>
  </si>
  <si>
    <t>102b67f01</t>
  </si>
  <si>
    <t>Updated batches needed for 1.0/2.1 distribution, Daniel.</t>
  </si>
  <si>
    <t>Updated-batches-needed-for-1.0-2.1-distribution-Daniel</t>
  </si>
  <si>
    <t>Wed, 2 Apr 1997 08:13:54 +0000</t>
  </si>
  <si>
    <t>40de384804571cbb5eab2fcdb4f22b6d31b9c145</t>
  </si>
  <si>
    <t>40de38480</t>
  </si>
  <si>
    <t>36d7c5dffb8ec5ef0da112b11207eface240cc34</t>
  </si>
  <si>
    <t>36d7c5dff</t>
  </si>
  <si>
    <t>Add function TtaSelectView in API doc. Irene</t>
  </si>
  <si>
    <t>Add-function-TtaSelectView-in-API-doc</t>
  </si>
  <si>
    <t>Wed, 2 Apr 1997 07:44:25 +0000</t>
  </si>
  <si>
    <t>83824fe56a124b7b376cd9b5a67b487cabea6af3</t>
  </si>
  <si>
    <t>83824fe56</t>
  </si>
  <si>
    <t>f43640d10f10dcef7c8c6df64bf47798ea3bad82</t>
  </si>
  <si>
    <t>f43640d10</t>
  </si>
  <si>
    <t>Fix bugs on image display and presentation Irene</t>
  </si>
  <si>
    <t>Fix-bugs-on-image-display-and-presentation</t>
  </si>
  <si>
    <t>Wed, 2 Apr 1997 07:09:11 +0000</t>
  </si>
  <si>
    <t>a6189d956b8b9d7a8760beca93e3055c16a60ee0</t>
  </si>
  <si>
    <t>a6189d956</t>
  </si>
  <si>
    <t>7d2b6b4479d0656ecd68c7c75fb85677c0755085</t>
  </si>
  <si>
    <t>7d2b6b447</t>
  </si>
  <si>
    <t>Bug fixes, cleaning, Daniel.</t>
  </si>
  <si>
    <t>Bug-fixes-cleaning-Daniel</t>
  </si>
  <si>
    <t>Tue, 1 Apr 1997 23:08:27 +0000</t>
  </si>
  <si>
    <t>ebdab54b267bc50a2f8204dfc64c6722acb485f9</t>
  </si>
  <si>
    <t>ebdab54b2</t>
  </si>
  <si>
    <t>456030d8f58a343b2c5c8f892144707480fa31e8</t>
  </si>
  <si>
    <t>456030d8f</t>
  </si>
  <si>
    <t>Corrected a bug when THOTDIR is set, Daniel.</t>
  </si>
  <si>
    <t>Corrected-a-bug-when-THOTDIR-is-set-Daniel</t>
  </si>
  <si>
    <t>Tue, 1 Apr 1997 22:55:37 +0000</t>
  </si>
  <si>
    <t>1738dc65800dd75898401fff75f2196fca473405</t>
  </si>
  <si>
    <t>1738dc658</t>
  </si>
  <si>
    <t>ef330acecc271f2f82a27a706a78ffef63e4a653</t>
  </si>
  <si>
    <t>ef330acec</t>
  </si>
  <si>
    <t>unit_f.h doesn't exist anymore, renamed units_f.h, Daniel.</t>
  </si>
  <si>
    <t>unit_f.h-doesn-t-exist-anymore-renamed-units_f.h-Daniel</t>
  </si>
  <si>
    <t>Tue, 1 Apr 1997 20:24:44 +0000</t>
  </si>
  <si>
    <t>d5c79043989a7528d8476143922efe68acc6d7ac</t>
  </si>
  <si>
    <t>d5c790439</t>
  </si>
  <si>
    <t>061365f5b35ab26e670a90b16d9f003e9bc452fb</t>
  </si>
  <si>
    <t>061365f5b</t>
  </si>
  <si>
    <t>Change : still reference an old file, Daniel.</t>
  </si>
  <si>
    <t>Change-still-reference-an-old-file-Daniel</t>
  </si>
  <si>
    <t>Tue, 1 Apr 1997 20:20:34 +0000</t>
  </si>
  <si>
    <t>698caaf2bfb9503432f83ad8985d6b0ca0fb12af</t>
  </si>
  <si>
    <t>698caaf2b</t>
  </si>
  <si>
    <t>237b01402cf71d99c689db0f273fa8e13dadf5f7</t>
  </si>
  <si>
    <t>237b01402</t>
  </si>
  <si>
    <t>Update for packaging of Amaya 1.0 and Thot 2.1, Daniel.</t>
  </si>
  <si>
    <t>Update-for-packaging-of-Amaya-1.0-and-Thot-2.1-Daniel</t>
  </si>
  <si>
    <t>Tue, 1 Apr 1997 19:37:38 +0000</t>
  </si>
  <si>
    <t>7f277e868607dfec6da8b2b3dbd90785bbdba1e7</t>
  </si>
  <si>
    <t>7f277e868</t>
  </si>
  <si>
    <t>0597506b6194f713f564f50279cf2a59bf572371</t>
  </si>
  <si>
    <t>0597506b6</t>
  </si>
  <si>
    <t>Upgraded to Anselm new classes, Daniel.</t>
  </si>
  <si>
    <t>Upgraded-to-Anselm-new-classes-Daniel</t>
  </si>
  <si>
    <t>Tue, 1 Apr 1997 18:11:04 +0000</t>
  </si>
  <si>
    <t>56635a8fad15f16ee5501c7d8b9ac1629de06555</t>
  </si>
  <si>
    <t>56635a8fa</t>
  </si>
  <si>
    <t>fe297bcc00d5e3b0de3f58c03d79b8f632ef82da</t>
  </si>
  <si>
    <t>fe297bcc0</t>
  </si>
  <si>
    <t>add Plugin directory in thot.ini Irene</t>
  </si>
  <si>
    <t>add-Plugin-directory-in-thot.ini</t>
  </si>
  <si>
    <t>Tue, 1 Apr 1997 15:26:28 +0000</t>
  </si>
  <si>
    <t>2e69ad3378aefd04279cb4d4a3ef983366c70ef4</t>
  </si>
  <si>
    <t>2e69ad337</t>
  </si>
  <si>
    <t>5b3f2c759544c35d6ae7c3b04da3e73538e99f88</t>
  </si>
  <si>
    <t>5b3f2c759</t>
  </si>
  <si>
    <t>Corrected yet another mistake, Daniel.</t>
  </si>
  <si>
    <t>Corrected-yet-another-mistake-Daniel</t>
  </si>
  <si>
    <t>Tue, 1 Apr 1997 13:08:29 +0000</t>
  </si>
  <si>
    <t>8281b9a1addf12c7b3762fecc91686ea849127b2</t>
  </si>
  <si>
    <t>8281b9a1a</t>
  </si>
  <si>
    <t>9f77b4c8ec4a587144183af5f80572bf51f510c9</t>
  </si>
  <si>
    <t>9f77b4c8e</t>
  </si>
  <si>
    <t>Corrected bug, Daniel.</t>
  </si>
  <si>
    <t>Corrected-bug-Daniel</t>
  </si>
  <si>
    <t>Tue, 1 Apr 1997 12:51:12 +0000</t>
  </si>
  <si>
    <t>1328a75e81f4cd796821a13c707446af71da1da7</t>
  </si>
  <si>
    <t>1328a75e8</t>
  </si>
  <si>
    <t>962b3f0257affad626bcb47bc07d9c34359a45b2</t>
  </si>
  <si>
    <t>962b3f025</t>
  </si>
  <si>
    <t>Tue, 1 Apr 1997 12:40:05 +0000</t>
  </si>
  <si>
    <t>a8378c4363bf22d575f0c48fa1345fe813ac72d1</t>
  </si>
  <si>
    <t>a8378c436</t>
  </si>
  <si>
    <t>fac1b0a5f26490f073c1202f61b04cde79bf7a2f</t>
  </si>
  <si>
    <t>fac1b0a5f</t>
  </si>
  <si>
    <t>Adding rule RemoveFile in language T.</t>
  </si>
  <si>
    <t>Adding-rule-RemoveFile-in-language-T</t>
  </si>
  <si>
    <t>Tue, 1 Apr 1997 12:19:09 +0000</t>
  </si>
  <si>
    <t>8f68bc45f695046f50024d93c5bf837ff6de2725</t>
  </si>
  <si>
    <t>8f68bc45f</t>
  </si>
  <si>
    <t>957b6be3bda03f4b3738f9382cb7971415062543</t>
  </si>
  <si>
    <t>957b6be3b</t>
  </si>
  <si>
    <t>Adaptation for Java.</t>
  </si>
  <si>
    <t>Adaptation-for-Java</t>
  </si>
  <si>
    <t>Tue, 1 Apr 1997 11:16:01 +0000</t>
  </si>
  <si>
    <t>849b9f3fc09de0336d5602c0bd73da3dcde82143</t>
  </si>
  <si>
    <t>849b9f3fc</t>
  </si>
  <si>
    <t>d5d01ebae31993ffa01f061d8b1a2e1a9b6a6df3</t>
  </si>
  <si>
    <t>d5d01ebae</t>
  </si>
  <si>
    <t>Added an entry for AMAYA_PLUGIN_DIR, Daniel.</t>
  </si>
  <si>
    <t>Added-an-entry-for-AMAYA_PLUGIN_DIR-Daniel</t>
  </si>
  <si>
    <t>Tue, 1 Apr 1997 10:57:58 +0000</t>
  </si>
  <si>
    <t>692f1fb988ce400a172b1af90336ce764d44cee8</t>
  </si>
  <si>
    <t>692f1fb98</t>
  </si>
  <si>
    <t>013c031598595659cc211d5c2073300fb120a450</t>
  </si>
  <si>
    <t>013c03159</t>
  </si>
  <si>
    <t>Added plugin shared libs, Daniel.</t>
  </si>
  <si>
    <t>Added-plugin-shared-libs-Daniel</t>
  </si>
  <si>
    <t>Tue, 1 Apr 1997 10:54:53 +0000</t>
  </si>
  <si>
    <t>229ce91b4ac006afeeaec551aceeceb6638c42bc</t>
  </si>
  <si>
    <t>229ce91b4</t>
  </si>
  <si>
    <t>9ebcc45edbfc4323c2d3888ec931dac4290f01c8</t>
  </si>
  <si>
    <t>9ebcc45ed</t>
  </si>
  <si>
    <t>JK: No CR version</t>
  </si>
  <si>
    <t>JK-No-CR-version</t>
  </si>
  <si>
    <t>Tue, 1 Apr 1997 10:43:12 +0000</t>
  </si>
  <si>
    <t>e8a49ebfcfce7abaefc506ebbe79970c18e94633</t>
  </si>
  <si>
    <t>e8a49ebfc</t>
  </si>
  <si>
    <t>817431c839d966e49499ede43b61ecb1e11b45b4</t>
  </si>
  <si>
    <t>817431c83</t>
  </si>
  <si>
    <t>HTMLTT.T: link numbers are sequential. Target anchors ans local links are  not counted.</t>
  </si>
  <si>
    <t>HTMLTT.T-link-numbers-are-sequential.-Target-anchors-ans-local-links-are</t>
  </si>
  <si>
    <t>Tue, 1 Apr 1997 07:59:09 +0000</t>
  </si>
  <si>
    <t>eefbb0092040d82ffabadaa41c466485e4b70784</t>
  </si>
  <si>
    <t>eefbb0092</t>
  </si>
  <si>
    <t>9b347c5a9d03207a6abd6bb24d2434d06303621c</t>
  </si>
  <si>
    <t>9b347c5a9</t>
  </si>
  <si>
    <t>Make presentation forms more active Irene</t>
  </si>
  <si>
    <t>Make-presentation-forms-more-active</t>
  </si>
  <si>
    <t>Tue, 1 Apr 1997 07:45:30 +0000</t>
  </si>
  <si>
    <t>28efbee4850b06d0d43b929b54527b36fb7c4bf5</t>
  </si>
  <si>
    <t>28efbee48</t>
  </si>
  <si>
    <t>081b0c1ea988fc323ccc2dc7bf6ca24c66fca51f</t>
  </si>
  <si>
    <t>081b0c1ea</t>
  </si>
  <si>
    <t>Tue, 1 Apr 1997 06:02:23 +0000</t>
  </si>
  <si>
    <t>d45e091115292d7d709431014b4ad7d8cbf42f8a</t>
  </si>
  <si>
    <t>d45e09111</t>
  </si>
  <si>
    <t>d53e78a49df7b1be55639bd61fc2a83b935cf5fa</t>
  </si>
  <si>
    <t>d53e78a49</t>
  </si>
  <si>
    <t>Handling Span elements</t>
  </si>
  <si>
    <t>Handling-Span-elements</t>
  </si>
  <si>
    <t>Mon, 31 Mar 1997 17:48:46 +0000</t>
  </si>
  <si>
    <t>9b9c9f5fd7cf8fcf356d21647bc05215fc58c138</t>
  </si>
  <si>
    <t>9b9c9f5fd</t>
  </si>
  <si>
    <t>b456e6c6653c56de7cc949c7ed06bcfa2ed294cd</t>
  </si>
  <si>
    <t>b456e6c66</t>
  </si>
  <si>
    <t>Corrected two small bugs in CSS background image handling, Daniel.</t>
  </si>
  <si>
    <t>Corrected-two-small-bugs-in-CSS-background-image-handling-Daniel</t>
  </si>
  <si>
    <t>Mon, 31 Mar 1997 14:57:07 +0000</t>
  </si>
  <si>
    <t>6adb6b974be5704843f633ea8e6620af944c6481</t>
  </si>
  <si>
    <t>6adb6b974</t>
  </si>
  <si>
    <t>09de084add6ddde887d59aa3f53ce668a6c2387e</t>
  </si>
  <si>
    <t>09de084ad</t>
  </si>
  <si>
    <t>Patch on the CSS background image support callback, Daniel.</t>
  </si>
  <si>
    <t>Patch-on-the-CSS-background-image-support-callback-Daniel</t>
  </si>
  <si>
    <t>Mon, 31 Mar 1997 12:21:16 +0000</t>
  </si>
  <si>
    <t>7aa53e3e01142032c5573d6c7d5d0e910470bf40</t>
  </si>
  <si>
    <t>7aa53e3e0</t>
  </si>
  <si>
    <t>62927ad4fcc0dfad5c347bfe0396a0ec0d2a315b</t>
  </si>
  <si>
    <t>62927ad4f</t>
  </si>
  <si>
    <t>Background images support on CSS got better, Daniel.</t>
  </si>
  <si>
    <t>Background-images-support-on-CSS-got-better-Daniel</t>
  </si>
  <si>
    <t>Mon, 31 Mar 1997 11:56:20 +0000</t>
  </si>
  <si>
    <t>340180f58f5b2b1031a84411aeacd2d491bfaa43</t>
  </si>
  <si>
    <t>340180f58</t>
  </si>
  <si>
    <t>77facafe3fa0613e6f4f6b8c7dc6e2a48146bb48</t>
  </si>
  <si>
    <t>77facafe3</t>
  </si>
  <si>
    <t>Bug fix: tag &lt;span&gt; was generated twice in some cases.</t>
  </si>
  <si>
    <t>Bug-fix-tag-span-was-generated-twice-in-some-cases</t>
  </si>
  <si>
    <t>Mon, 31 Mar 1997 08:32:57 +0000</t>
  </si>
  <si>
    <t>f9f7e2419fe23e53889a906693815b192ea81943</t>
  </si>
  <si>
    <t>f9f7e2419</t>
  </si>
  <si>
    <t>695ff184842b882a173bee93a30c986d099449f0</t>
  </si>
  <si>
    <t>695ff1848</t>
  </si>
  <si>
    <t>Corrected bugs introduced for background images support, Daniel.</t>
  </si>
  <si>
    <t>Corrected-bugs-introduced-for-background-images-support-Daniel</t>
  </si>
  <si>
    <t>Mon, 31 Mar 1997 00:16:54 +0000</t>
  </si>
  <si>
    <t>fc554ca16aa76cd227432a7c0211c5bb194f5201</t>
  </si>
  <si>
    <t>fc554ca16</t>
  </si>
  <si>
    <t>b06e9e0cd29ec506c251a8f6686116f558d39c3b</t>
  </si>
  <si>
    <t>b06e9e0cd</t>
  </si>
  <si>
    <t>General cleanup of CSS + presentation drivers. More work toward background images support in CSS, Daniel.</t>
  </si>
  <si>
    <t>General-cleanup-of-CSS-presentation-drivers.-More-work-toward</t>
  </si>
  <si>
    <t>Sun, 30 Mar 1997 19:57:23 +0000</t>
  </si>
  <si>
    <t>e7aacced901527e971cffd8a3533d4103053de29</t>
  </si>
  <si>
    <t>e7aacced9</t>
  </si>
  <si>
    <t>73e8683aa796f358244bf7175e182b50e792d222</t>
  </si>
  <si>
    <t>73e8683aa</t>
  </si>
  <si>
    <t>Function: Ap_GetURLNotify for connections Plug-ins/web. Ramzi.</t>
  </si>
  <si>
    <t>Function-Ap_GetURLNotify-for-connections-Plug-ins-web</t>
  </si>
  <si>
    <t>Sun, 30 Mar 1997 11:53:29 +0000</t>
  </si>
  <si>
    <t>b6cfb0fe0260ca31775f27d9d466a755d84163a4</t>
  </si>
  <si>
    <t>b6cfb0fe0</t>
  </si>
  <si>
    <t>e1d152eedd5c62699ec52c606af1cf43406fe998</t>
  </si>
  <si>
    <t>e1d152eed</t>
  </si>
  <si>
    <t>Improved and cleaned the presentation drivers, and the CSS code, Daniel.</t>
  </si>
  <si>
    <t>Improved-and-cleaned-the-presentation-drivers-and-the-CSS-code-Daniel</t>
  </si>
  <si>
    <t>Sun, 30 Mar 1997 00:19:01 +0000</t>
  </si>
  <si>
    <t>f9ca4c705d23c3a964ab47685d5186e35f5f4b5a</t>
  </si>
  <si>
    <t>f9ca4c705</t>
  </si>
  <si>
    <t>925f384b239538ea0371c4697949154c26ddace5</t>
  </si>
  <si>
    <t>925f384b2</t>
  </si>
  <si>
    <t>JK: second version of the translation</t>
  </si>
  <si>
    <t>JK-second-version-of-the-translation</t>
  </si>
  <si>
    <t>Sat, 29 Mar 1997 17:52:13 +0000</t>
  </si>
  <si>
    <t>8df0245203a4420efc871315b41491ab106fd236</t>
  </si>
  <si>
    <t>8df024520</t>
  </si>
  <si>
    <t>a4f33abe4c9ba70bf57ab5bccc126342702e247c</t>
  </si>
  <si>
    <t>a4f33abe4</t>
  </si>
  <si>
    <t>Translator flushes a file before including it (Include statement in language T) if is open.</t>
  </si>
  <si>
    <t>Translator-flushes-a-file-before-including-it-Include-statement-in-language-T</t>
  </si>
  <si>
    <t>Sat, 29 Mar 1997 12:02:58 +0000</t>
  </si>
  <si>
    <t>c0680adc080ab5093064f2e87d1d365fc38bac98</t>
  </si>
  <si>
    <t>c0680adc0</t>
  </si>
  <si>
    <t>8fd25315f1b2bcef519bd21bb3bacf49b89be3d1</t>
  </si>
  <si>
    <t>8fd25315f</t>
  </si>
  <si>
    <t>JK: Made SetInternalLinks a public function (used in the save html as text)</t>
  </si>
  <si>
    <t>JK-Made-SetInternalLinks-a-public-function-used-in-the-save-html-as-text</t>
  </si>
  <si>
    <t>Sat, 29 Mar 1997 09:56:51 +0000</t>
  </si>
  <si>
    <t>fbc735846f0df13284c1e79a8b6fdb16e8256b78</t>
  </si>
  <si>
    <t>fbc735846</t>
  </si>
  <si>
    <t>6ab8716f074a563d0bfdb3ad199cc5d435d44eb8</t>
  </si>
  <si>
    <t>6ab8716f0</t>
  </si>
  <si>
    <t>JK: Corrections made with Vincent</t>
  </si>
  <si>
    <t>JK-Corrections-made-with-Vincent</t>
  </si>
  <si>
    <t>Sat, 29 Mar 1997 09:49:56 +0000</t>
  </si>
  <si>
    <t>63645b1873a2ce184142218d1e35ac19bdd48db3</t>
  </si>
  <si>
    <t>63645b187</t>
  </si>
  <si>
    <t>822fcbdb3735587c5480c40e5e08e8003176cfe5</t>
  </si>
  <si>
    <t>822fcbdb3</t>
  </si>
  <si>
    <t>JK: Correct TT</t>
  </si>
  <si>
    <t>JK-Correct-TT</t>
  </si>
  <si>
    <t>Sat, 29 Mar 1997 09:36:28 +0000</t>
  </si>
  <si>
    <t>7f1d0b8b5325e01cd90f222a57e2e0f37be9b9de</t>
  </si>
  <si>
    <t>7f1d0b8b5</t>
  </si>
  <si>
    <t>321bf546adcd4dae8eec7b7960346fbb8c897048</t>
  </si>
  <si>
    <t>321bf546a</t>
  </si>
  <si>
    <t>JK: Here's a version which does tables, forms, and most everything.     A problem remains in that there are still too many white lines.</t>
  </si>
  <si>
    <t>JK-Here-s-a-version-which-does-tables-forms-and-most-everything</t>
  </si>
  <si>
    <t>Sat, 29 Mar 1997 07:54:31 +0000</t>
  </si>
  <si>
    <t>57d3355f087093d106ea84e5050afe751b117a80</t>
  </si>
  <si>
    <t>57d3355f0</t>
  </si>
  <si>
    <t>bae7f42992437b8dc52395bdb11e781b5a2ed940</t>
  </si>
  <si>
    <t>bae7f4299</t>
  </si>
  <si>
    <t>JK: Started to add forms</t>
  </si>
  <si>
    <t>JK-Started-to-add-forms</t>
  </si>
  <si>
    <t>Sat, 29 Mar 1997 02:42:25 +0000</t>
  </si>
  <si>
    <t>f4d3cebc7f7b9c9f92b760fa5a979f43883b4342</t>
  </si>
  <si>
    <t>f4d3cebc7</t>
  </si>
  <si>
    <t>77250fb034090722cddaaea7244ec387de4e50d9</t>
  </si>
  <si>
    <t>77250fb03</t>
  </si>
  <si>
    <t>JK: Added base, simplified the logic for using HREF</t>
  </si>
  <si>
    <t>JK-Added-base-simplified-the-logic-for-using-HREF</t>
  </si>
  <si>
    <t>Sat, 29 Mar 1997 01:16:01 +0000</t>
  </si>
  <si>
    <t>04ab4f2de2605af2ab0ee1775e314e86b860fa11</t>
  </si>
  <si>
    <t>04ab4f2de</t>
  </si>
  <si>
    <t>14bd8066cb121ba0cdcebe29773818017f6fb265</t>
  </si>
  <si>
    <t>14bd8066c</t>
  </si>
  <si>
    <t>Adding rules SowBox, BackgroundPicture and PictureMode in the language document.</t>
  </si>
  <si>
    <t>Adding-rules-SowBox-BackgroundPicture-and-PictureMode-in-the</t>
  </si>
  <si>
    <t>Fri, 28 Mar 1997 19:21:31 +0000</t>
  </si>
  <si>
    <t>1b532692a5e0977ab6c9fc5a1e9e31b354fc1072</t>
  </si>
  <si>
    <t>1b532692a</t>
  </si>
  <si>
    <t>39047919afe6576b57c5cc8d67b3b3302b952214</t>
  </si>
  <si>
    <t>39047919a</t>
  </si>
  <si>
    <t>Fix bugs on background images Irene</t>
  </si>
  <si>
    <t>Fix-bugs-on-background-images</t>
  </si>
  <si>
    <t>Fri, 28 Mar 1997 14:01:20 +0000</t>
  </si>
  <si>
    <t>17ea31e65b996f615d9031e85bd85d75bf009a69</t>
  </si>
  <si>
    <t>17ea31e65</t>
  </si>
  <si>
    <t>817ff0835dc172de5d241bc534b01e4e725ba5a6</t>
  </si>
  <si>
    <t>817ff0835</t>
  </si>
  <si>
    <t>Corrected problem with PUT, moved pointers to Java long type, moved *APP.c files to the binary directory, Daniel.</t>
  </si>
  <si>
    <t>Corrected-problem-with-PUT-moved-pointers-to-Java-long-type-moved</t>
  </si>
  <si>
    <t>Fri, 28 Mar 1997 12:09:18 +0000</t>
  </si>
  <si>
    <t>eb039348992ed2a7247001a85abfda97090d5573</t>
  </si>
  <si>
    <t>eb0393489</t>
  </si>
  <si>
    <t>c3211f79076d6885cd88446aacc0adc190077062</t>
  </si>
  <si>
    <t>c3211f790</t>
  </si>
  <si>
    <t>Background images Irene</t>
  </si>
  <si>
    <t>Background-images</t>
  </si>
  <si>
    <t>Fri, 28 Mar 1997 11:13:26 +0000</t>
  </si>
  <si>
    <t>d5df1f2a09f1b57dc427315c79fc52435bef14d3</t>
  </si>
  <si>
    <t>d5df1f2a0</t>
  </si>
  <si>
    <t>d05feca08360a301d0184467dd0247931f42b025</t>
  </si>
  <si>
    <t>d05feca08</t>
  </si>
  <si>
    <t>Three new rules in P language: ShowBox, BackgroundPicture, PictureMode.</t>
  </si>
  <si>
    <t>Three-new-rules-in-P-language-ShowBox-BackgroundPicture-PictureMode</t>
  </si>
  <si>
    <t>Thu, 27 Mar 1997 19:14:39 +0000</t>
  </si>
  <si>
    <t>f29360f489beb49ab2d8268641021a2b0e5d32ad</t>
  </si>
  <si>
    <t>f29360f48</t>
  </si>
  <si>
    <t>bd90cb6fa2a5ef4bf49ae109930e9fc404e5c159</t>
  </si>
  <si>
    <t>bd90cb6fa</t>
  </si>
  <si>
    <t>Make now has to be lauched by make stubs from main directory, Daniel.</t>
  </si>
  <si>
    <t>Make-now-has-to-be-lauched-by-make-stubs-from-main-directory-Daniel</t>
  </si>
  <si>
    <t>Thu, 27 Mar 1997 18:55:46 +0000</t>
  </si>
  <si>
    <t>e7821f7ab872ebf7f54520edb9ffecbd6564a5a5</t>
  </si>
  <si>
    <t>e7821f7ab</t>
  </si>
  <si>
    <t>1912e257df6baa8b62d5816e5c876426a7a7bf5a</t>
  </si>
  <si>
    <t>1912e257d</t>
  </si>
  <si>
    <t>Plug-ins. Ramzi.</t>
  </si>
  <si>
    <t>Plug-ins</t>
  </si>
  <si>
    <t>Thu, 27 Mar 1997 18:11:23 +0000</t>
  </si>
  <si>
    <t>4f32fa49faf15672eff3eb7128147d653404fae4</t>
  </si>
  <si>
    <t>4f32fa49f</t>
  </si>
  <si>
    <t>0a6d11a502588d5fbf017af9b8a08e728f610fc1</t>
  </si>
  <si>
    <t>0a6d11a50</t>
  </si>
  <si>
    <t>Fix a bug on image loading for amaya Irene</t>
  </si>
  <si>
    <t>Fix-a-bug-on-image-loading-for-amaya</t>
  </si>
  <si>
    <t>Thu, 27 Mar 1997 17:09:11 +0000</t>
  </si>
  <si>
    <t>c35a247a52721e4aae1a26339cf29d3d8ca06f58</t>
  </si>
  <si>
    <t>c35a247a5</t>
  </si>
  <si>
    <t>f30a811cbad7102ad2fca499bb3a61f8ea2e06f3</t>
  </si>
  <si>
    <t>f30a811cb</t>
  </si>
  <si>
    <t>Thu, 27 Mar 1997 16:31:32 +0000</t>
  </si>
  <si>
    <t>907ff67556db9e3b5a137047890bbf3c1089ab10</t>
  </si>
  <si>
    <t>907ff6755</t>
  </si>
  <si>
    <t>fed557d05ef9ad87938c4b871315bbd4423d233e</t>
  </si>
  <si>
    <t>fed557d05</t>
  </si>
  <si>
    <t>Cleaned the exit problem, Daniel.</t>
  </si>
  <si>
    <t>Cleaned-the-exit-problem-Daniel</t>
  </si>
  <si>
    <t>Thu, 27 Mar 1997 14:59:54 +0000</t>
  </si>
  <si>
    <t>bc55393ee2ce148a6fe83e67562dcdb8381c63a9</t>
  </si>
  <si>
    <t>bc55393ee</t>
  </si>
  <si>
    <t>62bf657495fa447aa981c301f80a423ec346960d</t>
  </si>
  <si>
    <t>62bf65749</t>
  </si>
  <si>
    <t>Updated the ZIP files to the new release of Anselm classes, Daniel.</t>
  </si>
  <si>
    <t>Updated-the-ZIP-files-to-the-new-release-of-Anselm-classes-Daniel</t>
  </si>
  <si>
    <t>Thu, 27 Mar 1997 14:32:39 +0000</t>
  </si>
  <si>
    <t>d84e11bcad7ac07ab2e53eefa125fbcfd7328224</t>
  </si>
  <si>
    <t>d84e11bca</t>
  </si>
  <si>
    <t>19c702d36cd6833ccca8395cb231a946e4a2b951</t>
  </si>
  <si>
    <t>19c702d36</t>
  </si>
  <si>
    <t>Corrected a reentrancy bug, Daniel.</t>
  </si>
  <si>
    <t>Corrected-a-reentrancy-bug-Daniel</t>
  </si>
  <si>
    <t>Thu, 27 Mar 1997 13:50:09 +0000</t>
  </si>
  <si>
    <t>e40d621a13504c03907e5468c73bf94395919f7a</t>
  </si>
  <si>
    <t>e40d621a1</t>
  </si>
  <si>
    <t>b3809d549d78acc42b539473026b2fb780deae37</t>
  </si>
  <si>
    <t>b3809d549</t>
  </si>
  <si>
    <t>JK: Upgrading the file</t>
  </si>
  <si>
    <t>JK-Upgrading-the-file</t>
  </si>
  <si>
    <t>Thu, 27 Mar 1997 13:24:43 +0000</t>
  </si>
  <si>
    <t>ec58c896064ba182015f39be4f9167c5ad3c5ddb</t>
  </si>
  <si>
    <t>ec58c8960</t>
  </si>
  <si>
    <t>330dd5c07c6498cbdb876d46941dcdec241f28bb</t>
  </si>
  <si>
    <t>330dd5c07</t>
  </si>
  <si>
    <t>Support of repeated images Irene</t>
  </si>
  <si>
    <t>Support-of-repeated-images</t>
  </si>
  <si>
    <t>Thu, 27 Mar 1997 11:47:59 +0000</t>
  </si>
  <si>
    <t>fe93c2533ff0d9f9bd9fc6310c3fac64c587e8b7</t>
  </si>
  <si>
    <t>fe93c2533</t>
  </si>
  <si>
    <t>5aac2ee0f85ed197089d2bc2889c9b5e2a9e49c7</t>
  </si>
  <si>
    <t>5aac2ee0f</t>
  </si>
  <si>
    <t>Get/Post for plug-ins. Ramzi.</t>
  </si>
  <si>
    <t>Get-Post-for-plug-ins</t>
  </si>
  <si>
    <t>Thu, 27 Mar 1997 11:03:21 +0000</t>
  </si>
  <si>
    <t>7071c3cc155c87d37f96f23d402761d605491829</t>
  </si>
  <si>
    <t>7071c3cc1</t>
  </si>
  <si>
    <t>a79138edb0e20bd33796f2879a34d36a8abb36a9</t>
  </si>
  <si>
    <t>a79138edb</t>
  </si>
  <si>
    <t>Work done to stabilize on Solaris platform, Daniel.</t>
  </si>
  <si>
    <t>Work-done-to-stabilize-on-Solaris-platform-Daniel</t>
  </si>
  <si>
    <t>Thu, 27 Mar 1997 10:32:47 +0000</t>
  </si>
  <si>
    <t>980dd2614ef5410e932636946f0d17787aff58bc</t>
  </si>
  <si>
    <t>980dd2614</t>
  </si>
  <si>
    <t>e2933b19c647c18af79c1cb4dfe03dfd8a1611d1</t>
  </si>
  <si>
    <t>e2933b19c</t>
  </si>
  <si>
    <t>Prepare background image Irene</t>
  </si>
  <si>
    <t>Prepare-background-image</t>
  </si>
  <si>
    <t>Thu, 27 Mar 1997 08:11:12 +0000</t>
  </si>
  <si>
    <t>60c8b1653f56ec1c977f70c1bf6882140e5adbbc</t>
  </si>
  <si>
    <t>60c8b1653</t>
  </si>
  <si>
    <t>03c613b13fddcf00867ac3687524a54b9d5690e5</t>
  </si>
  <si>
    <t>03c613b13</t>
  </si>
  <si>
    <t>JK: Finally, fixed the Thread_deleteAll error which gave sigbus problems</t>
  </si>
  <si>
    <t>JK-Finally-fixed-the-Thread_deleteAll-error-which-gave-sigbus-problems</t>
  </si>
  <si>
    <t>Wed, 26 Mar 1997 19:32:40 +0000</t>
  </si>
  <si>
    <t>663c8fb0c311d27e50a9e25045fc0a6a7dd4a01f</t>
  </si>
  <si>
    <t>663c8fb0c</t>
  </si>
  <si>
    <t>7f1b6e4d066c8d74b68f2a86ac393e51eaf35604</t>
  </si>
  <si>
    <t>7f1b6e4d0</t>
  </si>
  <si>
    <t>Plug-ins again.</t>
  </si>
  <si>
    <t>Plug-ins-again</t>
  </si>
  <si>
    <t>Wed, 26 Mar 1997 17:30:16 +0000</t>
  </si>
  <si>
    <t>f04b4d2bb3602e827a6d675542672e486cb929a7</t>
  </si>
  <si>
    <t>f04b4d2bb</t>
  </si>
  <si>
    <t>aef346c4223d569b5f3e482013d3fb018be98854</t>
  </si>
  <si>
    <t>aef346c42</t>
  </si>
  <si>
    <t>Extending Include statement in language T.</t>
  </si>
  <si>
    <t>Extending-Include-statement-in-language-T</t>
  </si>
  <si>
    <t>Wed, 26 Mar 1997 14:43:20 +0000</t>
  </si>
  <si>
    <t>1295365e7da04565cc3bed3a54672cd0b24dedf8</t>
  </si>
  <si>
    <t>21f7324786d7392b061234f8c2efe3e4a07521c6</t>
  </si>
  <si>
    <t>21f732478</t>
  </si>
  <si>
    <t>Plugins. Ramzi.</t>
  </si>
  <si>
    <t>Plugins</t>
  </si>
  <si>
    <t>Wed, 26 Mar 1997 13:46:51 +0000</t>
  </si>
  <si>
    <t>337bd652db07612360cb2d567df29e70405e3e2a</t>
  </si>
  <si>
    <t>337bd652d</t>
  </si>
  <si>
    <t>429feac713bfc83a6ccbf140f077aa2806cd7e70</t>
  </si>
  <si>
    <t>429feac71</t>
  </si>
  <si>
    <t>JK: Second version of the html2text filter</t>
  </si>
  <si>
    <t>JK-Second-version-of-the-html2text-filter</t>
  </si>
  <si>
    <t>Wed, 26 Mar 1997 12:13:21 +0000</t>
  </si>
  <si>
    <t>42de1e1c2cf4e3817e32cb1f861e5c9406d99c21</t>
  </si>
  <si>
    <t>42de1e1c2</t>
  </si>
  <si>
    <t>a0b852210a048a040b2df115f059c29be26c64bc</t>
  </si>
  <si>
    <t>a0b852210</t>
  </si>
  <si>
    <t>bug fixed: ChangeConcreteImage is executed in NoComputedDisplay mode when the root is dead Cecile</t>
  </si>
  <si>
    <t>bug-fixed-ChangeConcreteImage-is-executed-in-NoComputedDisplay-mode</t>
  </si>
  <si>
    <t>Wed, 26 Mar 1997 11:53:04 +0000</t>
  </si>
  <si>
    <t>2ff17f98c757e68426d6c7b699849014053b315a</t>
  </si>
  <si>
    <t>2ff17f98c</t>
  </si>
  <si>
    <t>e3df9d5811a24aae4c2d3e52eb83c09fe0b4b4ca</t>
  </si>
  <si>
    <t>e3df9d581</t>
  </si>
  <si>
    <t>Updates of zips, Daniel.</t>
  </si>
  <si>
    <t>Updates-of-zips-Daniel</t>
  </si>
  <si>
    <t>Wed, 26 Mar 1997 11:51:05 +0000</t>
  </si>
  <si>
    <t>8c3da227fc6e9d0f6e10144e6c27d15840028889</t>
  </si>
  <si>
    <t>8c3da227f</t>
  </si>
  <si>
    <t>c57d0a4b6c02c64fbbbcf238f2b0e34da6e208c9</t>
  </si>
  <si>
    <t>c57d0a4b6</t>
  </si>
  <si>
    <t>Moved properties wrt the cache to thot.ini, Daniel.</t>
  </si>
  <si>
    <t>Moved-properties-wrt-the-cache-to-thot.ini-Daniel</t>
  </si>
  <si>
    <t>Wed, 26 Mar 1997 11:47:52 +0000</t>
  </si>
  <si>
    <t>cb68b51409169bf12a5f2d7134d3d10c22f60e42</t>
  </si>
  <si>
    <t>cb68b5140</t>
  </si>
  <si>
    <t>446eeef79096feb7dfdaeabf5d6bc2e4626177f2</t>
  </si>
  <si>
    <t>446eeef79</t>
  </si>
  <si>
    <t>JK: Corrected the pbms for bgn images downloading. Cleaned up the Stop Button (display) routines</t>
  </si>
  <si>
    <t>JK-Corrected-the-pbms-for-bgn-images-downloading.-Cleaned-up-the</t>
  </si>
  <si>
    <t>Wed, 26 Mar 1997 11:35:12 +0000</t>
  </si>
  <si>
    <t>25438286e322fa554c99184ec8353a4943cc7e90</t>
  </si>
  <si>
    <t>25438286e</t>
  </si>
  <si>
    <t>cb82f629ebae36e97a0ccb951b5ba422e597d74e</t>
  </si>
  <si>
    <t>cb82f629e</t>
  </si>
  <si>
    <t>Added patches suggesting more flexibility with THOTDIR, Daniel.</t>
  </si>
  <si>
    <t>Added-patches-suggesting-more-flexibility-with-THOTDIR-Daniel</t>
  </si>
  <si>
    <t>Wed, 26 Mar 1997 10:51:23 +0000</t>
  </si>
  <si>
    <t>a464bf328236e2f506d97da16168c8020615528e</t>
  </si>
  <si>
    <t>a464bf328</t>
  </si>
  <si>
    <t>c6012168c83b243a9788a4bf9ed75fb20e45fa31</t>
  </si>
  <si>
    <t>c6012168c</t>
  </si>
  <si>
    <t>Updated Makefile, Daniel.</t>
  </si>
  <si>
    <t>Updated-Makefile-Daniel</t>
  </si>
  <si>
    <t>Wed, 26 Mar 1997 09:50:32 +0000</t>
  </si>
  <si>
    <t>d1d955a8eb0251c37592ca9297c153a14ba47b27</t>
  </si>
  <si>
    <t>d1d955a8e</t>
  </si>
  <si>
    <t>4092c05714ed23005471b2e2f27afd117ea7ed91</t>
  </si>
  <si>
    <t>4092c0571</t>
  </si>
  <si>
    <t>Removed a bug in Makefile, Daniel.</t>
  </si>
  <si>
    <t>Removed-a-bug-in-Makefile-Daniel</t>
  </si>
  <si>
    <t>Wed, 26 Mar 1997 09:48:30 +0000</t>
  </si>
  <si>
    <t>577b342f2562397e9dd2ef75acc7a5067f958e10</t>
  </si>
  <si>
    <t>577b342f2</t>
  </si>
  <si>
    <t>4fea46a46a69b5314818e266143301d17760c315</t>
  </si>
  <si>
    <t>4fea46a46</t>
  </si>
  <si>
    <t>Forced a HOME_PAGE for amaya, added cache informations, Daniel.</t>
  </si>
  <si>
    <t>Forced-a-HOME_PAGE-for-amaya-added-cache-informations-Daniel</t>
  </si>
  <si>
    <t>Wed, 26 Mar 1997 09:14:50 +0000</t>
  </si>
  <si>
    <t>4e42dbcd773c2817c508107fafb3732a60ae3dbe</t>
  </si>
  <si>
    <t>4e42dbcd7</t>
  </si>
  <si>
    <t>c9f30a7accdded188a9b6a3b2c752d1867bcf014</t>
  </si>
  <si>
    <t>c9f30a7ac</t>
  </si>
  <si>
    <t>Check usage of AbLanguage Irene</t>
  </si>
  <si>
    <t>Check-usage-of-AbLanguage</t>
  </si>
  <si>
    <t>Wed, 26 Mar 1997 08:05:20 +0000</t>
  </si>
  <si>
    <t>89824564dd45ffcb80164acd72f9514ed1d176dc</t>
  </si>
  <si>
    <t>89824564d</t>
  </si>
  <si>
    <t>4d9681704fe2a0a1e9189e7ed5cbb6756dd2245a</t>
  </si>
  <si>
    <t>4d9681704</t>
  </si>
  <si>
    <t>Fix a set of bugs Irene</t>
  </si>
  <si>
    <t>Fix-a-set-of-bugs</t>
  </si>
  <si>
    <t>Tue, 25 Mar 1997 17:23:03 +0000</t>
  </si>
  <si>
    <t>5fc688d6304eb253b8cee0ec0e2f14b29ed62060</t>
  </si>
  <si>
    <t>5fc688d63</t>
  </si>
  <si>
    <t>b751666b00a773ced7b2445871768e8dcc558da3</t>
  </si>
  <si>
    <t>b751666b0</t>
  </si>
  <si>
    <t>Tue, 25 Mar 1997 17:19:08 +0000</t>
  </si>
  <si>
    <t>c481361c230bffc92e5c20eab5b55152680e28d9</t>
  </si>
  <si>
    <t>c481361c2</t>
  </si>
  <si>
    <t>50b6f51f9d03cf88bed73c9d7894006cfcd0b767</t>
  </si>
  <si>
    <t>50b6f51f9</t>
  </si>
  <si>
    <t>Connecting submenus for WINNT. Ramzi.</t>
  </si>
  <si>
    <t>Connecting-submenus-for-WINNT</t>
  </si>
  <si>
    <t>Tue, 25 Mar 1997 16:08:50 +0000</t>
  </si>
  <si>
    <t>483388a9d77eb0ccd5cc97d95212b2ebc5854e32</t>
  </si>
  <si>
    <t>483388a9d</t>
  </si>
  <si>
    <t>d17832124440e7ba3b926c2a31f3b1fde534a274</t>
  </si>
  <si>
    <t>d17832124</t>
  </si>
  <si>
    <t>Upgraded a few things wrt Java + added a dependancy in Make.rules, Daniel.</t>
  </si>
  <si>
    <t>Upgraded-a-few-things-wrt-Java-added-a-dependancy-in-Make.rules-Daniel</t>
  </si>
  <si>
    <t>Tue, 25 Mar 1997 15:52:13 +0000</t>
  </si>
  <si>
    <t>f6b9b2e6420ff9dd12bf6ae59dfb6feeeba0f3d2</t>
  </si>
  <si>
    <t>f6b9b2e64</t>
  </si>
  <si>
    <t>7144b41be591ddc32ca896281fa3015b4ce371e9</t>
  </si>
  <si>
    <t>7144b41be</t>
  </si>
  <si>
    <t>Added support for enums, Daniel.</t>
  </si>
  <si>
    <t>Added-support-for-enums-Daniel</t>
  </si>
  <si>
    <t>Tue, 25 Mar 1997 10:53:20 +0000</t>
  </si>
  <si>
    <t>350415515cd010bf44bc86e1aa944eecb5189e8f</t>
  </si>
  <si>
    <t>d0d0cfe946dc138c6f98c7870f7a14028a82b69e</t>
  </si>
  <si>
    <t>d0d0cfe94</t>
  </si>
  <si>
    <t>Fixing a bug (Language not found).</t>
  </si>
  <si>
    <t>Fixing-a-bug-Language-not-found</t>
  </si>
  <si>
    <t>Tue, 25 Mar 1997 09:31:25 +0000</t>
  </si>
  <si>
    <t>27334f682e7e6a1924b3ac489764a8faaf2a484c</t>
  </si>
  <si>
    <t>27334f682</t>
  </si>
  <si>
    <t>7fd6e31cbf7948e45049c69604165738b49e78d9</t>
  </si>
  <si>
    <t>7fd6e31cb</t>
  </si>
  <si>
    <t>added clean, zips, daniel.</t>
  </si>
  <si>
    <t>added-clean-zips-daniel</t>
  </si>
  <si>
    <t>Tue, 25 Mar 1997 08:50:02 +0000</t>
  </si>
  <si>
    <t>5d7de8965218ec73be17fb5e5b4973ee7e4c5942</t>
  </si>
  <si>
    <t>5d7de8965</t>
  </si>
  <si>
    <t>3700ee67abeb9251da958082572c78d3d5c71b20</t>
  </si>
  <si>
    <t>3700ee67a</t>
  </si>
  <si>
    <t>Inserting support of Background color. Irene</t>
  </si>
  <si>
    <t>Inserting-support-of-Background-color</t>
  </si>
  <si>
    <t>Tue, 25 Mar 1997 08:43:52 +0000</t>
  </si>
  <si>
    <t>90ed8d5a1757f3703a5388d59271ce8658cd8119</t>
  </si>
  <si>
    <t>90ed8d5a1</t>
  </si>
  <si>
    <t>232cb4e7c36e9c149220acaaf62f8d740c13be05</t>
  </si>
  <si>
    <t>232cb4e7c</t>
  </si>
  <si>
    <t>Scroling improved for Windows. Ramzi.</t>
  </si>
  <si>
    <t>Scroling-improved-for-Windows</t>
  </si>
  <si>
    <t>Mon, 24 Mar 1997 18:20:15 +0000</t>
  </si>
  <si>
    <t>9f06dc886aa164e999a8917e1fbfb97f29410514</t>
  </si>
  <si>
    <t>9f06dc886</t>
  </si>
  <si>
    <t>14f25eb24a1a9b380c3aee0c76abf52219e6f6ab</t>
  </si>
  <si>
    <t>14f25eb24</t>
  </si>
  <si>
    <t>Handling the LANG attribute in Amaya</t>
  </si>
  <si>
    <t>Handling-the-LANG-attribute-in-Amaya</t>
  </si>
  <si>
    <t>Mon, 24 Mar 1997 15:47:54 +0000</t>
  </si>
  <si>
    <t>d09f8bdb8bb7860898a274e2cfc69e5ccfae00ab</t>
  </si>
  <si>
    <t>d09f8bdb8</t>
  </si>
  <si>
    <t>9000cecfb2a98a0254abc33a72fe1bc95669e19b</t>
  </si>
  <si>
    <t>9000cecfb</t>
  </si>
  <si>
    <t>Mon, 24 Mar 1997 06:33:43 +0000</t>
  </si>
  <si>
    <t>fa0f4b231390280093c4a2cc1a78f34013a2606f</t>
  </si>
  <si>
    <t>fa0f4b231</t>
  </si>
  <si>
    <t>fd3494f71b55775e476ae309849fca32ca257138</t>
  </si>
  <si>
    <t>fd3494f71</t>
  </si>
  <si>
    <t>New versions : Kaffe only support uncompressed zip archives, Daniel.</t>
  </si>
  <si>
    <t>New-versions-Kaffe-only-support-uncompressed-zip-archives-Daniel</t>
  </si>
  <si>
    <t>Sat, 22 Mar 1997 19:00:28 +0000</t>
  </si>
  <si>
    <t>50bb6e40c1c0ec4ac7c85d2d2f2c4f65aaf514c6</t>
  </si>
  <si>
    <t>50bb6e40c</t>
  </si>
  <si>
    <t>cbaa44b6972687aa5cb11049266174e8b1f8629a</t>
  </si>
  <si>
    <t>cbaa44b69</t>
  </si>
  <si>
    <t>Added extra ZIP files to CLASSPATH, Daniel.</t>
  </si>
  <si>
    <t>Added-extra-ZIP-files-to-CLASSPATH-Daniel</t>
  </si>
  <si>
    <t>Sat, 22 Mar 1997 17:23:02 +0000</t>
  </si>
  <si>
    <t>b7de2300695d667535988a75af24a30354a3cb35</t>
  </si>
  <si>
    <t>b7de23006</t>
  </si>
  <si>
    <t>a960ab273490c3a5e1dea1ec0fce36a436ec08e8</t>
  </si>
  <si>
    <t>a960ab273</t>
  </si>
  <si>
    <t>Accept to not have sources trees, Daniel.</t>
  </si>
  <si>
    <t>Accept-to-not-have-sources-trees-Daniel</t>
  </si>
  <si>
    <t>Sat, 22 Mar 1997 17:19:36 +0000</t>
  </si>
  <si>
    <t>c83714680762de39b047b02aa4844a90c177bfe9</t>
  </si>
  <si>
    <t>c83714680</t>
  </si>
  <si>
    <t>fac64e01a26cdadad51a79ed50076908ba99d075</t>
  </si>
  <si>
    <t>fac64e01a</t>
  </si>
  <si>
    <t>Updated precompiled archives, Daniel.</t>
  </si>
  <si>
    <t>Updated-precompiled-archives-Daniel</t>
  </si>
  <si>
    <t>Sat, 22 Mar 1997 17:12:37 +0000</t>
  </si>
  <si>
    <t>cc50529217265a1598d81654d5ee5fe276d5edcd</t>
  </si>
  <si>
    <t>cc5052921</t>
  </si>
  <si>
    <t>4282ec26e5521121f4c0379f70a7e49ea68ceb7d</t>
  </si>
  <si>
    <t>4282ec26e</t>
  </si>
  <si>
    <t>Updated Makefile and added jigsaw.zip, Daniel.</t>
  </si>
  <si>
    <t>Updated-Makefile-and-added-jigsaw.zip-Daniel</t>
  </si>
  <si>
    <t>Sat, 22 Mar 1997 17:00:29 +0000</t>
  </si>
  <si>
    <t>98d8685157ac58b4e4330050ad65317463dec0a0</t>
  </si>
  <si>
    <t>98d868515</t>
  </si>
  <si>
    <t>23ae928c256f8988462d6b9c4f389106aa384577</t>
  </si>
  <si>
    <t>23ae928c2</t>
  </si>
  <si>
    <t>Added rule to make in w3c, Daniel.</t>
  </si>
  <si>
    <t>Added-rule-to-make-in-w3c-Daniel</t>
  </si>
  <si>
    <t>Sat, 22 Mar 1997 16:46:54 +0000</t>
  </si>
  <si>
    <t>85521c2a6d3694204fd24423268bbc63574267fd</t>
  </si>
  <si>
    <t>85521c2a6</t>
  </si>
  <si>
    <t>657c0d8f20471191cd719d2546690137c2848e05</t>
  </si>
  <si>
    <t>657c0d8f2</t>
  </si>
  <si>
    <t>Windows. RG.</t>
  </si>
  <si>
    <t>Sat, 22 Mar 1997 16:32:31 +0000</t>
  </si>
  <si>
    <t>311903cd41fcbc08cc9e3f09419eafc74ba0f04d</t>
  </si>
  <si>
    <t>311903cd4</t>
  </si>
  <si>
    <t>ae779ac08a0eaa35f31521990b458b25a8c66fdc</t>
  </si>
  <si>
    <t>ae779ac08</t>
  </si>
  <si>
    <t>Updated Makefile.template and Makefile.orig files for JAVA, Daniel.</t>
  </si>
  <si>
    <t>Updated-Makefile.template-and-Makefile.orig-files-for-JAVA-Daniel</t>
  </si>
  <si>
    <t>Sat, 22 Mar 1997 16:08:49 +0000</t>
  </si>
  <si>
    <t>a33af9226a3ea00d9d47367b4850d801ec804182</t>
  </si>
  <si>
    <t>a33af9226</t>
  </si>
  <si>
    <t>3ad5d6fdb70286d1d186eb2bdd01dc82a6262922</t>
  </si>
  <si>
    <t>3ad5d6fdb</t>
  </si>
  <si>
    <t>Corrected integration with Kaffe-0.8.3 on Solaris, non blocking DNS also work now, Daniel.</t>
  </si>
  <si>
    <t>Corrected-integration-with-Kaffe-0.8.3-on-Solaris-non-blocking</t>
  </si>
  <si>
    <t>Sat, 22 Mar 1997 15:09:05 +0000</t>
  </si>
  <si>
    <t>32ac5fb1e7c484684fce53081f606f9eebdf6b36</t>
  </si>
  <si>
    <t>32ac5fb1e</t>
  </si>
  <si>
    <t>5c8d3ff5dc7c7e29d67f40c34f34bf1155cf5f5e</t>
  </si>
  <si>
    <t>5c8d3ff5d</t>
  </si>
  <si>
    <t>Update of language T: adding condition "if type" for translation rules of attributes.</t>
  </si>
  <si>
    <t>Update-of-language-T-adding-condition-if-type-for-translation-rules-of</t>
  </si>
  <si>
    <t>Sat, 22 Mar 1997 10:11:30 +0000</t>
  </si>
  <si>
    <t>77b62f34f69053d099ffde6717883896aa46c984</t>
  </si>
  <si>
    <t>77b62f34f</t>
  </si>
  <si>
    <t>4ac7a34e55d7ff7e38ab3ff678a85ed0922d11fa</t>
  </si>
  <si>
    <t>4ac7a34e5</t>
  </si>
  <si>
    <t>Correction. RG.</t>
  </si>
  <si>
    <t>Correction</t>
  </si>
  <si>
    <t>Sat, 22 Mar 1997 10:01:00 +0000</t>
  </si>
  <si>
    <t>97d839f1367709a1c69010e75730a02b7bea2bda</t>
  </si>
  <si>
    <t>97d839f13</t>
  </si>
  <si>
    <t>8e247dda985462a0b583a7b161790c57292e55a6</t>
  </si>
  <si>
    <t>8e247dda9</t>
  </si>
  <si>
    <t>Added support for POST method, moved to Kaffe-0.8.3, corrected a few bugs, Daniel.</t>
  </si>
  <si>
    <t>Added-support-for-POST-method-moved-to-Kaffe-0.8.3-corrected-a</t>
  </si>
  <si>
    <t>Fri, 21 Mar 1997 19:25:39 +0000</t>
  </si>
  <si>
    <t>6baa0390b7570003c323d0d47425eb8b54c1eadb</t>
  </si>
  <si>
    <t>6baa0390b</t>
  </si>
  <si>
    <t>2500e513094f95c1e2b0b5851b3835f12a902b99</t>
  </si>
  <si>
    <t>2500e5130</t>
  </si>
  <si>
    <t>Windobe, work in progress (may be). RG</t>
  </si>
  <si>
    <t>Windobe-work-in-progress-may-be</t>
  </si>
  <si>
    <t>Fri, 21 Mar 1997 18:39:05 +0000</t>
  </si>
  <si>
    <t>a220a59bc29e536279aa5d138a7620a4fa6877b6</t>
  </si>
  <si>
    <t>a220a59bc</t>
  </si>
  <si>
    <t>396099944d00ddaff7cce5fd087e41923929cc7c</t>
  </si>
  <si>
    <t>Add function TtaGetBoxMaxWidth Irene</t>
  </si>
  <si>
    <t>Add-function-TtaGetBoxMaxWidth</t>
  </si>
  <si>
    <t>Fri, 21 Mar 1997 17:26:03 +0000</t>
  </si>
  <si>
    <t>3964f46c18381a99d2324c47e55ce686ac9b4fd0</t>
  </si>
  <si>
    <t>3964f46c1</t>
  </si>
  <si>
    <t>a1faaabf6a373994feb2a53edb92c3e9cc440495</t>
  </si>
  <si>
    <t>a1faaabf6</t>
  </si>
  <si>
    <t>Introducing standadr representation of languages in Thot and Amaya (RFC-1766 and ISO-639)</t>
  </si>
  <si>
    <t>Introducing-standadr-representation-of-languages-in-Thot-and-Amaya</t>
  </si>
  <si>
    <t>Fri, 21 Mar 1997 15:28:45 +0000</t>
  </si>
  <si>
    <t>c942ad7a245285db9497f7cdac3b59a333d38117</t>
  </si>
  <si>
    <t>c942ad7a2</t>
  </si>
  <si>
    <t>b3bfb756b4aa221be4ae17b6547ebde62f89023a</t>
  </si>
  <si>
    <t>b3bfb756b</t>
  </si>
  <si>
    <t>Bug detected by insure Irene</t>
  </si>
  <si>
    <t>Bug-detected-by-insure</t>
  </si>
  <si>
    <t>Fri, 21 Mar 1997 12:11:54 +0000</t>
  </si>
  <si>
    <t>07677ccedd5fa6c687f04718a23103222d25333c</t>
  </si>
  <si>
    <t>07677cced</t>
  </si>
  <si>
    <t>5c394ac6becd1cea94a752e7abbaae7425948bee</t>
  </si>
  <si>
    <t>5c394ac6b</t>
  </si>
  <si>
    <t>Fri, 21 Mar 1997 11:49:26 +0000</t>
  </si>
  <si>
    <t>9646b044bae17a1ed81b9b4c5ed697cb45a12610</t>
  </si>
  <si>
    <t>9646b044b</t>
  </si>
  <si>
    <t>95f5a42c4f2fb6fadbaec8c5f3f10acab66edb0d</t>
  </si>
  <si>
    <t>95f5a42c4</t>
  </si>
  <si>
    <t>Two additional function in API documentation : TtaGetLanguageNameFromCode, TtaGetLanguageCodeFromName</t>
  </si>
  <si>
    <t>Two-additional-function-in-API-documentation</t>
  </si>
  <si>
    <t>Fri, 21 Mar 1997 10:34:11 +0000</t>
  </si>
  <si>
    <t>c3ed39dd396709c6148d3fb21bb26af00b9c6e8d</t>
  </si>
  <si>
    <t>c3ed39dd3</t>
  </si>
  <si>
    <t>73b27ddcbf1b3b7f5923a8de98051e13c69081ae</t>
  </si>
  <si>
    <t>73b27ddcb</t>
  </si>
  <si>
    <t>Fix bug of preformatted lines in Amaya Irene</t>
  </si>
  <si>
    <t>Fix-bug-of-preformatted-lines-in-Amaya</t>
  </si>
  <si>
    <t>Fri, 21 Mar 1997 07:13:45 +0000</t>
  </si>
  <si>
    <t>bb5a6da2f02926a748433fcf45b97a3fa7020510</t>
  </si>
  <si>
    <t>bb5a6da2f</t>
  </si>
  <si>
    <t>ce69e34444f527e6f37ed3de4b23b40315d4614c</t>
  </si>
  <si>
    <t>ce69e3444</t>
  </si>
  <si>
    <t>Bugbusting on Java/HTTP, internals, locks, deadlocks, Daniel.</t>
  </si>
  <si>
    <t>Bugbusting-on-Java-HTTP-internals-locks-deadlocks-Daniel</t>
  </si>
  <si>
    <t>Thu, 20 Mar 1997 19:14:05 +0000</t>
  </si>
  <si>
    <t>6c27d8aab9ea42cfa364223c2ca4f9231efe7dc6</t>
  </si>
  <si>
    <t>6c27d8aab</t>
  </si>
  <si>
    <t>4fc8535e141a472283294509ca612431ec501799</t>
  </si>
  <si>
    <t>4fc8535e1</t>
  </si>
  <si>
    <t>Removed use of mmap on non-linux platforms, pbm with osf1, Daniel.</t>
  </si>
  <si>
    <t>Removed-use-of-mmap-on-non-linux-platforms-pbm-with-osf1-Daniel</t>
  </si>
  <si>
    <t>Thu, 20 Mar 1997 11:30:06 +0000</t>
  </si>
  <si>
    <t>a1d64db3b6c0cda5e3bc9d1e0b0e54ed26f11dee</t>
  </si>
  <si>
    <t>a1d64db3b</t>
  </si>
  <si>
    <t>6959dd7a9224201dda29dadf8cdd8a35ad6531d7</t>
  </si>
  <si>
    <t>6959dd7a9</t>
  </si>
  <si>
    <t>Suppressed use of mmap on non-linux platforms, fails on osf1, Daniel.</t>
  </si>
  <si>
    <t>Suppressed-use-of-mmap-on-non-linux-platforms-fails-on-osf1-Daniel</t>
  </si>
  <si>
    <t>Thu, 20 Mar 1997 11:21:41 +0000</t>
  </si>
  <si>
    <t>694635189c553e8c199c02cc86ebd055bec056c9</t>
  </si>
  <si>
    <t>6adb22de51b87ef2e20ea5d7b02681b1cbb5bc7a</t>
  </si>
  <si>
    <t>6adb22de5</t>
  </si>
  <si>
    <t>Thu, 20 Mar 1997 11:13:17 +0000</t>
  </si>
  <si>
    <t>30579b0431fcf5875dc1b4594a031c24b10cd216</t>
  </si>
  <si>
    <t>30579b043</t>
  </si>
  <si>
    <t>36a0456e5cd1b31862b264428a574bbbdb60fda1</t>
  </si>
  <si>
    <t>36a0456e5</t>
  </si>
  <si>
    <t>Add two new presentation schema for printing HTML documents Irene</t>
  </si>
  <si>
    <t>Add-two-new-presentation-schema-for-printing-HTML-documents</t>
  </si>
  <si>
    <t>Thu, 20 Mar 1997 10:57:37 +0000</t>
  </si>
  <si>
    <t>30976c2491da6c98e7b3342a3098b0214519cdc8</t>
  </si>
  <si>
    <t>30976c249</t>
  </si>
  <si>
    <t>952526da69b3ac22f2e23f734af420110648c2e7</t>
  </si>
  <si>
    <t>952526da6</t>
  </si>
  <si>
    <t>Allow Amaya to control the print through API functions Irene</t>
  </si>
  <si>
    <t>Allow-Amaya-to-control-the-print-through-API-functions</t>
  </si>
  <si>
    <t>Wed, 19 Mar 1997 17:13:26 +0000</t>
  </si>
  <si>
    <t>1cbe815d9b7e79fc3fbeb5b18f8577e1cbe07ab8</t>
  </si>
  <si>
    <t>1cbe815d9</t>
  </si>
  <si>
    <t>cd6d8f758269bd7f7a7c3bae4478d451673980b3</t>
  </si>
  <si>
    <t>cd6d8f758</t>
  </si>
  <si>
    <t>Improvements on Kaffe, non-blocking DNS using external process, Daniel.</t>
  </si>
  <si>
    <t>Improvements-on-Kaffe-non-blocking-DNS-using-external-process-Daniel</t>
  </si>
  <si>
    <t>Wed, 19 Mar 1997 14:48:08 +0000</t>
  </si>
  <si>
    <t>79ad39d5714f58318b08143aa78cc18f745d56fe</t>
  </si>
  <si>
    <t>79ad39d57</t>
  </si>
  <si>
    <t>b42027e21027bee85ad0f676c1f19b8d04bfb4cc</t>
  </si>
  <si>
    <t>b42027e21</t>
  </si>
  <si>
    <t>Wed, 19 Mar 1997 14:07:21 +0000</t>
  </si>
  <si>
    <t>1a203405c38f68e83ec8795b951a4a5fdbed7f5b</t>
  </si>
  <si>
    <t>1a203405c</t>
  </si>
  <si>
    <t>8ca3b1eedae390e6ee71279778b9f7d152fda0ae</t>
  </si>
  <si>
    <t>8ca3b1eed</t>
  </si>
  <si>
    <t>Example for APIman Irene</t>
  </si>
  <si>
    <t>Example-for-APIman</t>
  </si>
  <si>
    <t>Wed, 19 Mar 1997 13:24:29 +0000</t>
  </si>
  <si>
    <t>66910beed753bf8038fa9acabd128ce0e2e35dac</t>
  </si>
  <si>
    <t>66910beed</t>
  </si>
  <si>
    <t>6c598cb08ff7131c8344b5a03f0dd865c940e5d9</t>
  </si>
  <si>
    <t>6c598cb08</t>
  </si>
  <si>
    <t>Registry section of Thot manual revised. Corrections in english dialogues.</t>
  </si>
  <si>
    <t>Registry-section-of-Thot-manual-revised</t>
  </si>
  <si>
    <t xml:space="preserve">Stephane._x000D_
</t>
  </si>
  <si>
    <t>Wed, 19 Mar 1997 09:32:26 +0000</t>
  </si>
  <si>
    <t>983a4924ebc820d1dc26378324630f7b2325a313</t>
  </si>
  <si>
    <t>983a4924e</t>
  </si>
  <si>
    <t>d7dc0a6a61c5b05b3bb7ef2857caeb485bc42e40</t>
  </si>
  <si>
    <t>d7dc0a6a6</t>
  </si>
  <si>
    <t>Added a small DNS requester daemon, Daniel.</t>
  </si>
  <si>
    <t>Added-a-small-DNS-requester-daemon-Daniel</t>
  </si>
  <si>
    <t>Tue, 18 Mar 1997 22:37:29 +0000</t>
  </si>
  <si>
    <t>49010642346987445fb51525159e0e6be69393b4</t>
  </si>
  <si>
    <t>5c5a2cd8e815163be12e3bf1b6a90773d4a7ad96</t>
  </si>
  <si>
    <t>5c5a2cd8e</t>
  </si>
  <si>
    <t>Added HTMLbook.c f/HTMLbook_f.h forgotten by Irene, Daniel.</t>
  </si>
  <si>
    <t>Added-HTMLbook.c-f-HTMLbook_f.h-forgotten-by-Irene-Daniel</t>
  </si>
  <si>
    <t>Tue, 18 Mar 1997 18:04:46 +0000</t>
  </si>
  <si>
    <t>47dc7a126160b4d1c8e1234064c63d1265193865</t>
  </si>
  <si>
    <t>47dc7a126</t>
  </si>
  <si>
    <t>9ab881646fca5b12db71c09f1979cb4abc03109c</t>
  </si>
  <si>
    <t>9ab881646</t>
  </si>
  <si>
    <t>Change print command in Amaya Irene</t>
  </si>
  <si>
    <t>Change-print-command-in-Amaya</t>
  </si>
  <si>
    <t>Tue, 18 Mar 1997 17:33:15 +0000</t>
  </si>
  <si>
    <t>da64a7764eaf0a961d5d726a6f3a1c8c986838d1</t>
  </si>
  <si>
    <t>da64a7764</t>
  </si>
  <si>
    <t>4168b5b24444c4d1168b028524e990131acbd4e4</t>
  </si>
  <si>
    <t>4168b5b24</t>
  </si>
  <si>
    <t>Exaple for Thot manual. stephane</t>
  </si>
  <si>
    <t>Exaple-for-Thot-manual</t>
  </si>
  <si>
    <t>Tue, 18 Mar 1997 15:01:41 +0000</t>
  </si>
  <si>
    <t>ac3233cb246ed54ae3ef504e07af4087107eb5c4</t>
  </si>
  <si>
    <t>ac3233cb2</t>
  </si>
  <si>
    <t>7d1a41bbfe918bc2a644e03c14961c29aad8d57d</t>
  </si>
  <si>
    <t>7d1a41bbf</t>
  </si>
  <si>
    <t>Cleanly identified and separated the dependancies between Amaya and the libWWW. The Java version now compiles without -lwww, Daniel.</t>
  </si>
  <si>
    <t>Cleanly-identified-and-separated-the-dependancies-between-Amaya-and</t>
  </si>
  <si>
    <t>Tue, 18 Mar 1997 12:06:50 +0000</t>
  </si>
  <si>
    <t>e5e6773cebafed37ec82901a30da69bf62732982</t>
  </si>
  <si>
    <t>e5e6773ce</t>
  </si>
  <si>
    <t>f8a09f95f14ffdd1aed2c25bd60a241c41cd03b9</t>
  </si>
  <si>
    <t>f8a09f95f</t>
  </si>
  <si>
    <t xml:space="preserve"> A connerie again. RG.</t>
  </si>
  <si>
    <t>A-connerie-again</t>
  </si>
  <si>
    <t>Tue, 18 Mar 1997 11:51:39 +0000</t>
  </si>
  <si>
    <t>27d83b5abd807f7398442e4fd3b24c0f70b4f3a8</t>
  </si>
  <si>
    <t>27d83b5ab</t>
  </si>
  <si>
    <t>31d933062e1564e36307fe78138c2db3d1939796</t>
  </si>
  <si>
    <t>31d933062</t>
  </si>
  <si>
    <t>Correct a Connerie done by myself. RG.</t>
  </si>
  <si>
    <t>Correct-a-Connerie-done-by-myself</t>
  </si>
  <si>
    <t>Tue, 18 Mar 1997 11:50:56 +0000</t>
  </si>
  <si>
    <t>1cc0eefddddc5c4e803dfadeaf691cc48290f75e</t>
  </si>
  <si>
    <t>1cc0eefdd</t>
  </si>
  <si>
    <t>54f521d8d10cdf0c15da898f8feb916464649385</t>
  </si>
  <si>
    <t>54f521d8d</t>
  </si>
  <si>
    <t>Fix scrolling bug Irene</t>
  </si>
  <si>
    <t>Fix-scrolling-bug</t>
  </si>
  <si>
    <t>Tue, 18 Mar 1997 11:35:24 +0000</t>
  </si>
  <si>
    <t>8b39766f4a1ac6a65508c3d7e8d1e353c276e000</t>
  </si>
  <si>
    <t>8b39766f4</t>
  </si>
  <si>
    <t>1fa31a7dbd1ecf8add09e178c2d9a5274bc34256</t>
  </si>
  <si>
    <t>1fa31a7db</t>
  </si>
  <si>
    <t>Windoz on the road again again ... R.G.</t>
  </si>
  <si>
    <t>Windoz-on-the-road-again-again</t>
  </si>
  <si>
    <t>Tue, 18 Mar 1997 10:34:31 +0000</t>
  </si>
  <si>
    <t>cb281a7e2801f23299064f0b87ea68c8541ae399</t>
  </si>
  <si>
    <t>cb281a7e2</t>
  </si>
  <si>
    <t>9f05144025b76cbf682fcc032777bf81af393b80</t>
  </si>
  <si>
    <t>9f0514402</t>
  </si>
  <si>
    <t>Updated distribution scripts. Added support for OSF/1 Alpha, Daniel.</t>
  </si>
  <si>
    <t>Updated-distribution-scripts.-Added-support-for-OSF-1-Alpha-Daniel</t>
  </si>
  <si>
    <t>Tue, 18 Mar 1997 09:36:28 +0000</t>
  </si>
  <si>
    <t>52f6de54e319a7b237ec2538afa83fcb67a1320c</t>
  </si>
  <si>
    <t>52f6de54e</t>
  </si>
  <si>
    <t>6be0a0a83e8c8d61750507a951cd2afd41604c92</t>
  </si>
  <si>
    <t>6be0a0a83</t>
  </si>
  <si>
    <t>registry documentation. stephane.</t>
  </si>
  <si>
    <t>registry-documentation</t>
  </si>
  <si>
    <t>Tue, 18 Mar 1997 09:11:49 +0000</t>
  </si>
  <si>
    <t>10c87b6eacd7e983101b19532483947d33317fd7</t>
  </si>
  <si>
    <t>10c87b6ea</t>
  </si>
  <si>
    <t>fbe2b09509ac7451c5dc8a2544297b02210c5b49</t>
  </si>
  <si>
    <t>fbe2b0950</t>
  </si>
  <si>
    <t>Cleaned. Libwww and Java are no more designed to work together. Simplified greatly the Java Select() code, Daniel.</t>
  </si>
  <si>
    <t>Cleaned.-Libwww-and-Java-are-no-more-designed-to-work-together</t>
  </si>
  <si>
    <t>Mon, 17 Mar 1997 18:19:23 +0000</t>
  </si>
  <si>
    <t>e960329caf5718d91cdae5200ffe5807e4498d5e</t>
  </si>
  <si>
    <t>e960329ca</t>
  </si>
  <si>
    <t>8db43c3a3a26fbcaaed4f840c5628c9ca3ff9890</t>
  </si>
  <si>
    <t>8db43c3a3</t>
  </si>
  <si>
    <t>Fix the bug of alignment Irene</t>
  </si>
  <si>
    <t>Fix-the-bug-of-alignment</t>
  </si>
  <si>
    <t>Mon, 17 Mar 1997 16:18:53 +0000</t>
  </si>
  <si>
    <t>1e62d09ae6338f44e7f8c91a02ba003810e84e79</t>
  </si>
  <si>
    <t>1e62d09ae</t>
  </si>
  <si>
    <t>ebaef7dc84def1db149154c1779be6e709e539a5</t>
  </si>
  <si>
    <t>ebaef7dc8</t>
  </si>
  <si>
    <t>Improvements on the Java/HTTP side, Daniel.</t>
  </si>
  <si>
    <t>Improvements-on-the-Java-HTTP-side-Daniel</t>
  </si>
  <si>
    <t>Mon, 17 Mar 1997 16:09:25 +0000</t>
  </si>
  <si>
    <t>c975159d920ddc30a68814dada2b2218ef156fb8</t>
  </si>
  <si>
    <t>c975159d9</t>
  </si>
  <si>
    <t>22823942441057582f9d3087cee883386ed2f198</t>
  </si>
  <si>
    <t>Changement de la taille des images, Taille de la police dans BiblioP.P Registry : ajout de TMPDIR Menu natures de la recherche structuree re'tabli.</t>
  </si>
  <si>
    <t>Changement-de-la-taille-des-images</t>
  </si>
  <si>
    <t>Mon, 17 Mar 1997 15:44:10 +0000</t>
  </si>
  <si>
    <t>3e1d8238fcaef27717745cd8101ec8c121a4b494</t>
  </si>
  <si>
    <t>3e1d8238f</t>
  </si>
  <si>
    <t>52607feea8fd7eb59e9b2410f0a97ed9757416f9</t>
  </si>
  <si>
    <t>52607feea</t>
  </si>
  <si>
    <t>Remove lines to allow libwww Irene</t>
  </si>
  <si>
    <t>Remove-lines-to-allow-libwww</t>
  </si>
  <si>
    <t>Mon, 17 Mar 1997 14:20:48 +0000</t>
  </si>
  <si>
    <t>7b2cee2a66b106a4cad85bbcca3793d4ca49ad78</t>
  </si>
  <si>
    <t>7b2cee2a6</t>
  </si>
  <si>
    <t>ab5a540a480b99df5f6a7ca97aeeb152e5be5490</t>
  </si>
  <si>
    <t>ab5a540a4</t>
  </si>
  <si>
    <t>Added picturebase.c, Daniel.</t>
  </si>
  <si>
    <t>Added-picturebase.c-Daniel</t>
  </si>
  <si>
    <t>Mon, 17 Mar 1997 12:51:34 +0000</t>
  </si>
  <si>
    <t>3704f8d594778235d1c20c1f317f90e6571cabb2</t>
  </si>
  <si>
    <t>3704f8d59</t>
  </si>
  <si>
    <t>3b9ebf66f2233ccc1952e6039efd29df3ecf6704</t>
  </si>
  <si>
    <t>3b9ebf66f</t>
  </si>
  <si>
    <t>Added an image store to the API, updated Jigsaw/Java especially authentification, increased the API, better messages, improved JavaPollLoop significantly, Daniel.</t>
  </si>
  <si>
    <t>Added-an-image-store-to-the-API-updated-Jigsaw-Java-especially</t>
  </si>
  <si>
    <t>Sun, 16 Mar 1997 20:21:57 +0000</t>
  </si>
  <si>
    <t>07fa7082091f300792757d17d980073d62ca2077</t>
  </si>
  <si>
    <t>07fa70820</t>
  </si>
  <si>
    <t>52387ab89ea3ad6b7f62ccf9a6be17af2ea701b5</t>
  </si>
  <si>
    <t>52387ab89</t>
  </si>
  <si>
    <t>Updated with informations concerning Sunsite Incoming, Daniel.</t>
  </si>
  <si>
    <t>Updated-with-informations-concerning-Sunsite-Incoming-Daniel</t>
  </si>
  <si>
    <t>Sun, 16 Mar 1997 17:31:09 +0000</t>
  </si>
  <si>
    <t>01b34849297952c11b5921431de2c19f88d80816</t>
  </si>
  <si>
    <t>01b348492</t>
  </si>
  <si>
    <t>871802811370f7829a907f75e9dc1c68009ef36f</t>
  </si>
  <si>
    <t>The "Show Map Areas" command use now an attribute on the root of the document to control lineweight of areas. There no longer any conflict with table borders.</t>
  </si>
  <si>
    <t>The-Show-Map-Areas-command-use-now-an-attribute-on-the-root-of-the</t>
  </si>
  <si>
    <t>Sat, 15 Mar 1997 12:04:55 +0000</t>
  </si>
  <si>
    <t>4f265d1729e70bdb586bd40c448935a9aa9e0604</t>
  </si>
  <si>
    <t>4f265d172</t>
  </si>
  <si>
    <t>c02ce9a43761181d887dcd1db6a773c4509ad48c</t>
  </si>
  <si>
    <t>c02ce9a43</t>
  </si>
  <si>
    <t>Sauve qui peux?. Ramzi.</t>
  </si>
  <si>
    <t>Sauve-qui-peux</t>
  </si>
  <si>
    <t>Sat, 15 Mar 1997 11:43:55 +0000</t>
  </si>
  <si>
    <t>fe0ad7e87ffeb3f2852e83bccdee344e5441784f</t>
  </si>
  <si>
    <t>fe0ad7e87</t>
  </si>
  <si>
    <t>ed0e2ef115ba47c6b7f8fffd34f8b24f5bb8cec5</t>
  </si>
  <si>
    <t>ed0e2ef11</t>
  </si>
  <si>
    <t>Changed GetMessage into AmayaGetMessage, for Windows compat, Daniel.</t>
  </si>
  <si>
    <t>Changed-GetMessage-into-AmayaGetMessage-for-Windows-compat-Daniel</t>
  </si>
  <si>
    <t>Sat, 15 Mar 1997 09:26:49 +0000</t>
  </si>
  <si>
    <t>0615354e43882f60fa1e2bc935279b8a07ed85b7</t>
  </si>
  <si>
    <t>3bc1b8ed473a2681d3074103ae6f9eff510dd85e</t>
  </si>
  <si>
    <t>3bc1b8ed4</t>
  </si>
  <si>
    <t>Bug fix : presentation rule for PICTURE depth was ignored.</t>
  </si>
  <si>
    <t>Bug-fix-presentation-rule-for-PICTURE-depth-was-ignored</t>
  </si>
  <si>
    <t>Fri, 14 Mar 1997 19:18:16 +0000</t>
  </si>
  <si>
    <t>e6cfcc985d4df1416ae16666ff2603d4d8480521</t>
  </si>
  <si>
    <t>e6cfcc985</t>
  </si>
  <si>
    <t>e263a5fea02eb9264070de745e4f068a5ddd95b7</t>
  </si>
  <si>
    <t>e263a5fea</t>
  </si>
  <si>
    <t>Change scroll policy Irene</t>
  </si>
  <si>
    <t>Change-scroll-policy</t>
  </si>
  <si>
    <t>Fri, 14 Mar 1997 17:27:58 +0000</t>
  </si>
  <si>
    <t>d2bb25c933e941300a1370b2d75a2c09b17bcc25</t>
  </si>
  <si>
    <t>d2bb25c93</t>
  </si>
  <si>
    <t>2e2d1b59516acf3be13334482e325888832a286d</t>
  </si>
  <si>
    <t>2e2d1b595</t>
  </si>
  <si>
    <t>Corrected small bug on backgrounds, Daniel.</t>
  </si>
  <si>
    <t>Corrected-small-bug-on-backgrounds-Daniel</t>
  </si>
  <si>
    <t>Fri, 14 Mar 1997 14:39:40 +0000</t>
  </si>
  <si>
    <t>8dcef7f324b087380aea2feaf164045a52a04847</t>
  </si>
  <si>
    <t>8dcef7f32</t>
  </si>
  <si>
    <t>a5a60b98c68b39d4ac3fb8d2ea80578421d2471b</t>
  </si>
  <si>
    <t>a5a60b98c</t>
  </si>
  <si>
    <t>Updated the Java/HTTP side, especially messages. Started an Amaya API, Daniel.</t>
  </si>
  <si>
    <t>Updated-the-Java-HTTP-side-especially-messages.-Started-an-Amaya-API-Daniel</t>
  </si>
  <si>
    <t>Fri, 14 Mar 1997 13:30:50 +0000</t>
  </si>
  <si>
    <t>09f633fb73efc91ac09eb459b1796d8e7deaa9f3</t>
  </si>
  <si>
    <t>09f633fb7</t>
  </si>
  <si>
    <t>575a97795a4d6c1c2c682fb26bd0aafb793d2008</t>
  </si>
  <si>
    <t>575a97795</t>
  </si>
  <si>
    <t>script caduque. Stephane</t>
  </si>
  <si>
    <t>script-caduque</t>
  </si>
  <si>
    <t>Fri, 14 Mar 1997 11:48:55 +0000</t>
  </si>
  <si>
    <t>a1628cbbc28a185e228cece3698f1cd718a49984</t>
  </si>
  <si>
    <t>a1628cbbc</t>
  </si>
  <si>
    <t>b3865e07998e19ac0e1653a8fb5a236bcd462079</t>
  </si>
  <si>
    <t>b3865e079</t>
  </si>
  <si>
    <t>Link numbering is performed by a separate P schema (HTMLPP with LINK_NUMBER), no longer by an attribute associated with the document root.</t>
  </si>
  <si>
    <t>Link-numbering-is-performed-by-a-separate-P-schema-HTMLPP-with</t>
  </si>
  <si>
    <t>Fri, 14 Mar 1997 10:57:59 +0000</t>
  </si>
  <si>
    <t>742ea980f2c824a463654b3ba00f1095815f19f6</t>
  </si>
  <si>
    <t>742ea980f</t>
  </si>
  <si>
    <t>39a97c22cb39d76a9e9006c6a5a516332fd68464</t>
  </si>
  <si>
    <t>39a97c22c</t>
  </si>
  <si>
    <t>Print did not print at all.</t>
  </si>
  <si>
    <t>Print-did-not-print-at-all</t>
  </si>
  <si>
    <t>Fri, 14 Mar 1997 10:05:20 +0000</t>
  </si>
  <si>
    <t>da98ff6a4b482f031b9c2ee07eadb6219229eaf9</t>
  </si>
  <si>
    <t>da98ff6a4</t>
  </si>
  <si>
    <t>882f2b984d5c6765731dc3d981399ae934a2070b</t>
  </si>
  <si>
    <t>882f2b984</t>
  </si>
  <si>
    <t>An additional '&gt;' was generated after tag &lt;hr&gt; when saving a document.</t>
  </si>
  <si>
    <t>An-additional-was-generated-after-tag-hr-when-saving-a-document</t>
  </si>
  <si>
    <t>Fri, 14 Mar 1997 08:25:00 +0000</t>
  </si>
  <si>
    <t>79956cb65e2a25825ce57107d31d9feec5b3d757</t>
  </si>
  <si>
    <t>79956cb65</t>
  </si>
  <si>
    <t>fb6e4d7b2c82545b361ce84217c01c1f38decfc8</t>
  </si>
  <si>
    <t>fb6e4d7b2</t>
  </si>
  <si>
    <t>Adding translation schema HTMLTT.T</t>
  </si>
  <si>
    <t>Adding-translation-schema-HTMLTT.T</t>
  </si>
  <si>
    <t>Thu, 13 Mar 1997 17:06:18 +0000</t>
  </si>
  <si>
    <t>da6ae99028ec058ec903bd80ba4202ed284397ee</t>
  </si>
  <si>
    <t>da6ae9902</t>
  </si>
  <si>
    <t>d36105bf2ea03f26197741743f3fbe7fd262abbc</t>
  </si>
  <si>
    <t>d36105bf2</t>
  </si>
  <si>
    <t>Extend Toggle menu Irene</t>
  </si>
  <si>
    <t>Extend-Toggle-menu</t>
  </si>
  <si>
    <t>Thu, 13 Mar 1997 16:59:54 +0000</t>
  </si>
  <si>
    <t>36fd6384ab2e2eef9279935666099cc6000b969e</t>
  </si>
  <si>
    <t>36fd6384a</t>
  </si>
  <si>
    <t>1cbc6d2ec0feac3cf2b6a10b3c479e4499a79d3d</t>
  </si>
  <si>
    <t>1cbc6d2ec</t>
  </si>
  <si>
    <t>Added a warning message in case the LOCK/UNLOCK macro are undefined, Daniel.</t>
  </si>
  <si>
    <t>Added-a-warning-message-in-case-the-LOCK-UNLOCK-macro-are-undefined-Daniel</t>
  </si>
  <si>
    <t>Thu, 13 Mar 1997 16:45:29 +0000</t>
  </si>
  <si>
    <t>5208b9519d46b07276b69f2ddc4386cbaabe8916</t>
  </si>
  <si>
    <t>5208b9519</t>
  </si>
  <si>
    <t>362880b80354e27bdc103fca813df4a10d232a0e</t>
  </si>
  <si>
    <t>362880b80</t>
  </si>
  <si>
    <t>First steps towad an Amaya API. More on the Java stuff. Integrated patches from Eric Paire (OSF) on dialogapi, Daniel.</t>
  </si>
  <si>
    <t>First-steps-towad-an-Amaya-API.-More-on-the-Java-stuff</t>
  </si>
  <si>
    <t>Thu, 13 Mar 1997 14:07:19 +0000</t>
  </si>
  <si>
    <t>c263ecb9cd6795ab5292166f4050de73e4eb533d</t>
  </si>
  <si>
    <t>c263ecb9c</t>
  </si>
  <si>
    <t>153e87778084f923248bbdb0f607c1470900da2d</t>
  </si>
  <si>
    <t>153e87778</t>
  </si>
  <si>
    <t>Image scaling. N. Layaida (alias zeby)</t>
  </si>
  <si>
    <t>Image-scaling</t>
  </si>
  <si>
    <t>Thu, 13 Mar 1997 13:00:58 +0000</t>
  </si>
  <si>
    <t>8ac9927fc31af29f4d76fbc1628a6f171c73a4e1</t>
  </si>
  <si>
    <t>8ac9927fc</t>
  </si>
  <si>
    <t>69b95ae57b69b9827675b72596a89266f31223ef</t>
  </si>
  <si>
    <t>69b95ae57</t>
  </si>
  <si>
    <t>Thu, 13 Mar 1997 11:54:43 +0000</t>
  </si>
  <si>
    <t>0887f2bf6f65f84e18948c0d9ace1c49aa59fb49</t>
  </si>
  <si>
    <t>0887f2bf6</t>
  </si>
  <si>
    <t>627a9694c4692725ce9394815cb7738c95f656a4</t>
  </si>
  <si>
    <t>627a9694c</t>
  </si>
  <si>
    <t>Thu, 13 Mar 1997 11:24:49 +0000</t>
  </si>
  <si>
    <t>7ba42a3c9af5e6d82507cf23b19132bb860a7a45</t>
  </si>
  <si>
    <t>7ba42a3c9</t>
  </si>
  <si>
    <t>a8c6e15f2a42c7a836a1afd01ce2a97218713441</t>
  </si>
  <si>
    <t>a8c6e15f2</t>
  </si>
  <si>
    <t>Thu, 13 Mar 1997 11:15:24 +0000</t>
  </si>
  <si>
    <t>b70ca04767d10a4d963a59ccad439d74b810b024</t>
  </si>
  <si>
    <t>b70ca0476</t>
  </si>
  <si>
    <t>3e95b51c51bc874fe34a5efa93a4b6e659f6219c</t>
  </si>
  <si>
    <t>3e95b51c5</t>
  </si>
  <si>
    <t>Fix bugs of concrete image redisplays Irene</t>
  </si>
  <si>
    <t>Fix-bugs-of-concrete-image-redisplays</t>
  </si>
  <si>
    <t>Thu, 13 Mar 1997 10:36:34 +0000</t>
  </si>
  <si>
    <t>c75b175b0281e987393cf7af805c71d8660d07fd</t>
  </si>
  <si>
    <t>c75b175b0</t>
  </si>
  <si>
    <t>8e6412fecd098fc3b27491d26e919b265cc43502</t>
  </si>
  <si>
    <t>8e6412fec</t>
  </si>
  <si>
    <t>art2rap really work thot handles WM message close window (no more core dump!) Selection is now also displayed in assoc view Stephane.</t>
  </si>
  <si>
    <t>art2rap-really-work</t>
  </si>
  <si>
    <t>Wed, 12 Mar 1997 15:20:20 +0000</t>
  </si>
  <si>
    <t>458eaa820928adc0a528b2a6169dd9537c617076</t>
  </si>
  <si>
    <t>458eaa820</t>
  </si>
  <si>
    <t>540776e24fe64127d03d61c77e658a8091145b33</t>
  </si>
  <si>
    <t>Big update on the Java/Http side, seems stable now, Daniel.</t>
  </si>
  <si>
    <t>Big-update-on-the-Java-Http-side-seems-stable-now-Daniel</t>
  </si>
  <si>
    <t>Wed, 12 Mar 1997 14:06:36 +0000</t>
  </si>
  <si>
    <t>4adcbe73aed4c386f1afc5d68f4ba7825239dca8</t>
  </si>
  <si>
    <t>4adcbe73a</t>
  </si>
  <si>
    <t>48b65ce41e3dd83590eb215d7dae168be74f301b</t>
  </si>
  <si>
    <t>48b65ce41</t>
  </si>
  <si>
    <t>Wed, 12 Mar 1997 11:28:33 +0000</t>
  </si>
  <si>
    <t>71494e15d9ef9f00a81e3bbe524e8bbc25dbfe42</t>
  </si>
  <si>
    <t>71494e15d</t>
  </si>
  <si>
    <t>f97e8bafaf8cc10a09ff032692632ed874d39377</t>
  </si>
  <si>
    <t>f97e8bafa</t>
  </si>
  <si>
    <t>Change interface of FetchImage Irene</t>
  </si>
  <si>
    <t>Change-interface-of-FetchImage</t>
  </si>
  <si>
    <t>Wed, 12 Mar 1997 11:28:12 +0000</t>
  </si>
  <si>
    <t>c4be845d341d6393cd3e25d37daf3cb507a1868f</t>
  </si>
  <si>
    <t>c4be845d3</t>
  </si>
  <si>
    <t>40d2a8648f684f2e5016ff328f8b9cbac4db154e</t>
  </si>
  <si>
    <t>40d2a8648</t>
  </si>
  <si>
    <t>New element Pseudo_paragraph for representing paragraph without explicit &lt;P&gt; tag.</t>
  </si>
  <si>
    <t>New-element-Pseudo_paragraph-for-representing-paragraph-without</t>
  </si>
  <si>
    <t>Wed, 12 Mar 1997 10:56:00 +0000</t>
  </si>
  <si>
    <t>8c182cea44b093b9fb786620d7eb0e1ca8f86f43</t>
  </si>
  <si>
    <t>8c182cea4</t>
  </si>
  <si>
    <t>87b72da5051f90a260daa556181b756883cd4fec</t>
  </si>
  <si>
    <t>87b72da50</t>
  </si>
  <si>
    <t>Windoze: sub menus management. Ramzi.</t>
  </si>
  <si>
    <t>Windoze-sub-menus-management</t>
  </si>
  <si>
    <t>Wed, 12 Mar 1997 08:59:06 +0000</t>
  </si>
  <si>
    <t>87bb409718d714b1d282ec311305e7a02d5335b0</t>
  </si>
  <si>
    <t>87bb40971</t>
  </si>
  <si>
    <t>4cc9b0fadbd79fbb2a056504180680f64032d7df</t>
  </si>
  <si>
    <t>4cc9b0fad</t>
  </si>
  <si>
    <t>Patches for compiling with ThotKernel. Stepahen.</t>
  </si>
  <si>
    <t>Patches-for-compiling-with-ThotKernel</t>
  </si>
  <si>
    <t>Tue, 11 Mar 1997 15:54:55 +0000</t>
  </si>
  <si>
    <t>f31aa2c624cd53b2f3286ac0883f65337b3565fe</t>
  </si>
  <si>
    <t>f31aa2c62</t>
  </si>
  <si>
    <t>8c3748199e7bfcfb04c72193f86b0538c7476d33</t>
  </si>
  <si>
    <t>8c3748199</t>
  </si>
  <si>
    <t>Patches for compiling with ThotKernel. Staphane.</t>
  </si>
  <si>
    <t>Tue, 11 Mar 1997 15:48:34 +0000</t>
  </si>
  <si>
    <t>21651665819ce2a5bf0b26b1a0482f95ceeadffc</t>
  </si>
  <si>
    <t>902a827530654078275e8cde32084e7fe218da0c</t>
  </si>
  <si>
    <t>902a82753</t>
  </si>
  <si>
    <t>patches for compiling with libThotKernel. Stephane.</t>
  </si>
  <si>
    <t>patches-for-compiling-with-libThotKernel</t>
  </si>
  <si>
    <t>Tue, 11 Mar 1997 15:47:40 +0000</t>
  </si>
  <si>
    <t>9c7a4069bfc2549c7dc8fd843d6e0a5e26ff234e</t>
  </si>
  <si>
    <t>9c7a4069b</t>
  </si>
  <si>
    <t>20055c8e388ca0ef7155eebd11311a289e706118</t>
  </si>
  <si>
    <t>20055c8e3</t>
  </si>
  <si>
    <t>Patches for compiling with libThotKernel Stephane.</t>
  </si>
  <si>
    <t>Patches-for-compiling-with-libThotKernel</t>
  </si>
  <si>
    <t>Tue, 11 Mar 1997 15:41:36 +0000</t>
  </si>
  <si>
    <t>9eef09c47a4a26ffd3354282255737464aa25859</t>
  </si>
  <si>
    <t>9eef09c47</t>
  </si>
  <si>
    <t>79c68038b03a6ca7c98bf06ac7aa76a93cbc67f6</t>
  </si>
  <si>
    <t>79c68038b</t>
  </si>
  <si>
    <t>First steps toward reload, Daniel.</t>
  </si>
  <si>
    <t>First-steps-toward-reload-Daniel</t>
  </si>
  <si>
    <t>Mon, 10 Mar 1997 11:56:25 +0000</t>
  </si>
  <si>
    <t>142313ba2750ac75fa1ddcdf3338e1754391d2dd</t>
  </si>
  <si>
    <t>142313ba2</t>
  </si>
  <si>
    <t>90dab8e65818e334a662e133eaab1604f7a96847</t>
  </si>
  <si>
    <t>90dab8e65</t>
  </si>
  <si>
    <t>Adding the Indent rule in language T.</t>
  </si>
  <si>
    <t>Adding-the-Indent-rule-in-language-T</t>
  </si>
  <si>
    <t>Mon, 10 Mar 1997 11:45:43 +0000</t>
  </si>
  <si>
    <t>78b75dde648c479f8d1088d817ff99ef5752a452</t>
  </si>
  <si>
    <t>78b75dde6</t>
  </si>
  <si>
    <t>3b372e3e85a71d8cc11e5cbb4f4c39e9331ac320</t>
  </si>
  <si>
    <t>3b372e3e8</t>
  </si>
  <si>
    <t>Fix bugs: - sometimes plug-ins were not displayed - images were printed on page bottom Irene</t>
  </si>
  <si>
    <t>Fix-bugs</t>
  </si>
  <si>
    <t>Mon, 10 Mar 1997 10:55:48 +0000</t>
  </si>
  <si>
    <t>31afc0ea2aadbd88ccde09cc196fc617359b9247</t>
  </si>
  <si>
    <t>31afc0ea2</t>
  </si>
  <si>
    <t>95959c807beb8ae9650e4cd99f509ee49c624a67</t>
  </si>
  <si>
    <t>95959c807</t>
  </si>
  <si>
    <t>&lt;PRE&gt; is no longer represented by a list of lines, but simply by raw text containing line break characters.</t>
  </si>
  <si>
    <t>PRE-is-no-longer-represented-by-a-list-of-lines-but-simply-by</t>
  </si>
  <si>
    <t xml:space="preserve">This allows a &lt;PRE&gt; to contain such elements as &lt;SPAN&gt;, &lt;EM&gt;, &lt;STRONG&gt;_x000D_
etc. These character level elements can now span across several lines_x000D_
within the &lt;PRE&gt;._x000D_
_x000D_
VQ._x000D_
</t>
  </si>
  <si>
    <t>Sat, 8 Mar 1997 17:00:49 +0000</t>
  </si>
  <si>
    <t>11c0d5f7bdd50f7161340f76502bd2a872689981</t>
  </si>
  <si>
    <t>11c0d5f7b</t>
  </si>
  <si>
    <t>b899190f8990f5d76eeb44730c26e15ca51417c9</t>
  </si>
  <si>
    <t>b899190f8</t>
  </si>
  <si>
    <t>Moved to Kaffe-0.8.2, Daniel.</t>
  </si>
  <si>
    <t>Moved-to-Kaffe-0.8.2-Daniel</t>
  </si>
  <si>
    <t>Fri, 7 Mar 1997 11:46:50 +0000</t>
  </si>
  <si>
    <t>e9945b9ef6833b433d6d68a4d2ab1b058bfe96fa</t>
  </si>
  <si>
    <t>e9945b9ef</t>
  </si>
  <si>
    <t>bc62f1dc6b18cd309d648544acb44aa512a90667</t>
  </si>
  <si>
    <t>bc62f1dc6</t>
  </si>
  <si>
    <t>Portage wind osons. Ramzi.</t>
  </si>
  <si>
    <t>Portage-wind-osons</t>
  </si>
  <si>
    <t>Fri, 7 Mar 1997 10:34:00 +0000</t>
  </si>
  <si>
    <t>2a6cab848a49028ea93fc6c56b5bc16bf68d2cfe</t>
  </si>
  <si>
    <t>2a6cab848</t>
  </si>
  <si>
    <t>23d122888c58702fadd9a1cf05159c7005294ad9</t>
  </si>
  <si>
    <t>23d122888</t>
  </si>
  <si>
    <t>Restore history and application of local CSS Irene</t>
  </si>
  <si>
    <t>Restore-history-and-application-of-local-CSS</t>
  </si>
  <si>
    <t>Fri, 7 Mar 1997 09:34:17 +0000</t>
  </si>
  <si>
    <t>457aaa062ba8f2edbf0712aaf5b6ecc16937fb82</t>
  </si>
  <si>
    <t>457aaa062</t>
  </si>
  <si>
    <t>02d95d05f3c42bcfa6bc262a17606bbee5e699dc</t>
  </si>
  <si>
    <t>02d95d05f</t>
  </si>
  <si>
    <t xml:space="preserve">     Modification de l'interface de TtaAllocateDocument</t>
  </si>
  <si>
    <t>Modification-de-l-interface-de-TtaAllocateDocument</t>
  </si>
  <si>
    <t xml:space="preserve">        DD    7 mars 1997._x000D_
</t>
  </si>
  <si>
    <t>Fri, 7 Mar 1997 08:19:03 +0000</t>
  </si>
  <si>
    <t>dad3784f4addba60d0c710dd2ba862c83de86754</t>
  </si>
  <si>
    <t>dad3784f4</t>
  </si>
  <si>
    <t>8fa2ceed481d08bcff65b3c4773f512bf30b69a8</t>
  </si>
  <si>
    <t>8fa2ceed4</t>
  </si>
  <si>
    <t>Fix bug of magnification Irene</t>
  </si>
  <si>
    <t>Fix-bug-of-magnification</t>
  </si>
  <si>
    <t>Thu, 6 Mar 1997 16:53:14 +0000</t>
  </si>
  <si>
    <t>bb11d4ffd909a9321616b270936ea930eada0b23</t>
  </si>
  <si>
    <t>bb11d4ffd</t>
  </si>
  <si>
    <t>66bb4fb07f7e42fb397b13430893f8e1f2b90284</t>
  </si>
  <si>
    <t>66bb4fb07</t>
  </si>
  <si>
    <t>Implement extension dictionary for spell-checker Irene</t>
  </si>
  <si>
    <t>Implement-extension-dictionary-for-spell-checker</t>
  </si>
  <si>
    <t>Thu, 6 Mar 1997 10:50:33 +0000</t>
  </si>
  <si>
    <t>d4c1523d13465cacece2311d65b6273276d9c6dc</t>
  </si>
  <si>
    <t>d4c1523d1</t>
  </si>
  <si>
    <t>7a098af7212f3842cb1f3d6a46eac89e7ffcee08</t>
  </si>
  <si>
    <t>7a098af72</t>
  </si>
  <si>
    <t>New improvement on the HTTP + Java front, added cache, Daniel.</t>
  </si>
  <si>
    <t>New-improvement-on-the-HTTP-Java-front-added-cache-Daniel</t>
  </si>
  <si>
    <t>Wed, 5 Mar 1997 23:01:10 +0000</t>
  </si>
  <si>
    <t>1012b9e0c8094ebb43109d35fa84a7892b2b25ff</t>
  </si>
  <si>
    <t>1012b9e0c</t>
  </si>
  <si>
    <t>322be5cb92607141e8ff732f4a976b90974ea480</t>
  </si>
  <si>
    <t>322be5cb9</t>
  </si>
  <si>
    <t>Started moving to new Java API, still beta, Daniel.</t>
  </si>
  <si>
    <t>Started-moving-to-new-Java-API-still-beta-Daniel</t>
  </si>
  <si>
    <t>Wed, 5 Mar 1997 17:37:21 +0000</t>
  </si>
  <si>
    <t>613d4edd3b546412ae4c92cc3aa3dcee80698ff0</t>
  </si>
  <si>
    <t>613d4edd3</t>
  </si>
  <si>
    <t>c6320d1598ad62cf1bb5e9120da7dd1dbb71c4e2</t>
  </si>
  <si>
    <t>c6320d159</t>
  </si>
  <si>
    <t>Win Over Doze. Ramzi.</t>
  </si>
  <si>
    <t>Win-Over-Doze</t>
  </si>
  <si>
    <t>Wed, 5 Mar 1997 16:41:16 +0000</t>
  </si>
  <si>
    <t>e091823f79b7dcf296a6f069c8ced46ca1a27b8b</t>
  </si>
  <si>
    <t>e091823f7</t>
  </si>
  <si>
    <t>6903fb97bd33959a418fb9dcbaf4d5d88c40a1b3</t>
  </si>
  <si>
    <t>6903fb97b</t>
  </si>
  <si>
    <t>Corrected a few typos, Daniel.</t>
  </si>
  <si>
    <t>Corrected-a-few-typos-Daniel</t>
  </si>
  <si>
    <t>Wed, 5 Mar 1997 11:12:11 +0000</t>
  </si>
  <si>
    <t>240150e2230bda7dedaa068fa18b92259efe5548</t>
  </si>
  <si>
    <t>5a74159f8962bd2961243b6230d52adc180f7ead</t>
  </si>
  <si>
    <t>5a74159f8</t>
  </si>
  <si>
    <t>Adding command Link Numbering in the Special menu</t>
  </si>
  <si>
    <t>Adding-command-Link-Numbering-in-the-Special-menu</t>
  </si>
  <si>
    <t>Tue, 4 Mar 1997 17:48:10 +0000</t>
  </si>
  <si>
    <t>3c3cbb2e991c8d0325f75eb34cb26efe5308043d</t>
  </si>
  <si>
    <t>3c3cbb2e9</t>
  </si>
  <si>
    <t>70065aaceb166a8b709fa0d3797f614964dd2026</t>
  </si>
  <si>
    <t>70065aace</t>
  </si>
  <si>
    <t>Corrections de problemes de palette, Correction de la selection. Desactivation du menu attribut si le doc est read only. Stephane.</t>
  </si>
  <si>
    <t>Corrections-de-problemes-de-palette</t>
  </si>
  <si>
    <t>Tue, 4 Mar 1997 17:34:58 +0000</t>
  </si>
  <si>
    <t>f4fe8d61279e13b2909f2f737a21e0d0739643bf</t>
  </si>
  <si>
    <t>f4fe8d612</t>
  </si>
  <si>
    <t>4e3a6b4f33e0196dda240c2f4e10940d66859b73</t>
  </si>
  <si>
    <t>4e3a6b4f3</t>
  </si>
  <si>
    <t>load table resources for correct formatting of Thot tables Cecile</t>
  </si>
  <si>
    <t>load-table-resources-for-correct-formatting-of-Thot-tables</t>
  </si>
  <si>
    <t>Tue, 4 Mar 1997 16:03:11 +0000</t>
  </si>
  <si>
    <t>f457f61af815b780fc152f07615e6b77ab7800b2</t>
  </si>
  <si>
    <t>f457f61af</t>
  </si>
  <si>
    <t>837a86f4065a868e54ce6c45d92fec5b21ff63a5</t>
  </si>
  <si>
    <t>837a86f40</t>
  </si>
  <si>
    <t>adding Table2LoadResources for print Cecile</t>
  </si>
  <si>
    <t>adding-Table2LoadResources-for-print</t>
  </si>
  <si>
    <t>Tue, 4 Mar 1997 16:01:22 +0000</t>
  </si>
  <si>
    <t>06a21a8a9cd3b6e7619b325dfa86d6138d8dab87</t>
  </si>
  <si>
    <t>06a21a8a9</t>
  </si>
  <si>
    <t>22b16f47fe7e731279d018f78e331e356c5ab1d9</t>
  </si>
  <si>
    <t>22b16f47f</t>
  </si>
  <si>
    <t>Removed a small bug, Daniel.</t>
  </si>
  <si>
    <t>Removed-a-small-bug-Daniel</t>
  </si>
  <si>
    <t>Tue, 4 Mar 1997 15:07:01 +0000</t>
  </si>
  <si>
    <t>d6819903abafefbf742d94af2a8d8bcd3fbabacf</t>
  </si>
  <si>
    <t>d6819903a</t>
  </si>
  <si>
    <t>912e28484f12c60044c41b396903bcf8dfa8ab53</t>
  </si>
  <si>
    <t>912e28484</t>
  </si>
  <si>
    <t>Clean up the printing code Irene</t>
  </si>
  <si>
    <t>Clean-up-the-printing-code</t>
  </si>
  <si>
    <t>Tue, 4 Mar 1997 13:54:43 +0000</t>
  </si>
  <si>
    <t>0012c913be3b00cfbcc6457764e675a64c2d9277</t>
  </si>
  <si>
    <t>0012c913b</t>
  </si>
  <si>
    <t>6a791de6a9f69e2955ed21d057412cb5fd2ba45f</t>
  </si>
  <si>
    <t>6a791de6a</t>
  </si>
  <si>
    <t>Change printing algorithm Irene</t>
  </si>
  <si>
    <t>Change-printing-algorithm</t>
  </si>
  <si>
    <t>Tue, 4 Mar 1997 13:13:29 +0000</t>
  </si>
  <si>
    <t>a250d11cac734fd0c621f1c7dc30cbad963d27c2</t>
  </si>
  <si>
    <t>a250d11ca</t>
  </si>
  <si>
    <t>945ae875fccbfb9ff4c3ad60e9d893120763e8b6</t>
  </si>
  <si>
    <t>945ae875f</t>
  </si>
  <si>
    <t>Corrected bug on String return handling, Daniel.</t>
  </si>
  <si>
    <t>Corrected-bug-on-String-return-handling-Daniel</t>
  </si>
  <si>
    <t>Tue, 4 Mar 1997 11:22:07 +0000</t>
  </si>
  <si>
    <t>9c1434dbcb1bf6e11e6329acf36c7123d5668775</t>
  </si>
  <si>
    <t>9c1434dbc</t>
  </si>
  <si>
    <t>83ceddf83df4820122462bbb1d249988c581d78e</t>
  </si>
  <si>
    <t>83ceddf83</t>
  </si>
  <si>
    <t>version intermediaire, Daniel.</t>
  </si>
  <si>
    <t>version-intermediaire-Daniel</t>
  </si>
  <si>
    <t>Tue, 4 Mar 1997 11:03:49 +0000</t>
  </si>
  <si>
    <t>58833f10a9d9d204d7c8d2381e76206c7b9cba21</t>
  </si>
  <si>
    <t>58833f10a</t>
  </si>
  <si>
    <t>499adbbef4c55bbdee6bd75ee6528f23a85ecd11</t>
  </si>
  <si>
    <t>499adbbef</t>
  </si>
  <si>
    <t>Tue, 4 Mar 1997 10:59:34 +0000</t>
  </si>
  <si>
    <t>73fd415d66e8979012f915a4146a130b9a1c9abe</t>
  </si>
  <si>
    <t>73fd415d6</t>
  </si>
  <si>
    <t>ffab5dd64782510fdb1ff3a1fb35f9d3dae2031e</t>
  </si>
  <si>
    <t>ffab5dd64</t>
  </si>
  <si>
    <t>Supporting selection out of document limits and changing "OpenLocation" form. Irene</t>
  </si>
  <si>
    <t>Supporting-selection-out-of-document-limits-and-changing-OpenLocation-form</t>
  </si>
  <si>
    <t>Mon, 3 Mar 1997 15:27:53 +0000</t>
  </si>
  <si>
    <t>549e0df546f0c97668901204bedda1d0efb46578</t>
  </si>
  <si>
    <t>549e0df54</t>
  </si>
  <si>
    <t>2d540a58da5c13786b7e267da727f7f84b8f6f4f</t>
  </si>
  <si>
    <t>2d540a58d</t>
  </si>
  <si>
    <t>Default color (gainsboro). Ramzi.</t>
  </si>
  <si>
    <t>Default-color-gainsboro</t>
  </si>
  <si>
    <t>Mon, 3 Mar 1997 13:07:07 +0000</t>
  </si>
  <si>
    <t>a5c22722d49e045593c37a97e347e1d78d8d220a</t>
  </si>
  <si>
    <t>a5c22722d</t>
  </si>
  <si>
    <t>200a40a3458c182756f2fe70e07e534d6ad02523</t>
  </si>
  <si>
    <t>200a40a34</t>
  </si>
  <si>
    <t>Mon, 3 Mar 1997 12:41:00 +0000</t>
  </si>
  <si>
    <t>c1cca89dfa855cbceef23b3eeedc5fcbbc71c770</t>
  </si>
  <si>
    <t>c1cca89df</t>
  </si>
  <si>
    <t>66822b0908ac2c21b1d5bba7efb3d43fc4aaa51f</t>
  </si>
  <si>
    <t>66822b090</t>
  </si>
  <si>
    <t xml:space="preserve">     Prise en compte du refus de creation d'un arbre associe par      la fonction "OpenView".         DD    3 mars 1997</t>
  </si>
  <si>
    <t>Prise-en-compte-du-refus-de-creation-d-un-arbre-associe-par</t>
  </si>
  <si>
    <t>Mon, 3 Mar 1997 11:34:07 +0000</t>
  </si>
  <si>
    <t>fcd8f6509c7451273a3e8ec84ddd9397de692f5d</t>
  </si>
  <si>
    <t>fcd8f6509</t>
  </si>
  <si>
    <t>08959c197524425215d828098201c2e89fde4ad5</t>
  </si>
  <si>
    <t>08959c197</t>
  </si>
  <si>
    <t>Handles X warnings Stephane.</t>
  </si>
  <si>
    <t>Handles-X-warnings</t>
  </si>
  <si>
    <t>Mon, 3 Mar 1997 10:45:20 +0000</t>
  </si>
  <si>
    <t>0f0235f9e1f9c11745b4ec3a5289e605a45d63ec</t>
  </si>
  <si>
    <t>0f0235f9e</t>
  </si>
  <si>
    <t>e183ba1e973153542f3f438274a562553386163e</t>
  </si>
  <si>
    <t>e183ba1e9</t>
  </si>
  <si>
    <t>Windows Porting (Colors pb.) Ramzi.</t>
  </si>
  <si>
    <t>Windows-Porting-Colors-pb</t>
  </si>
  <si>
    <t>Sun, 2 Mar 1997 16:50:40 +0000</t>
  </si>
  <si>
    <t>ce88239c94b7abe601bb83645f16964043a0335b</t>
  </si>
  <si>
    <t>ce88239c9</t>
  </si>
  <si>
    <t>13fbf018018d98cb4589cf17b94ed69a2b8bd8cf</t>
  </si>
  <si>
    <t>13fbf0180</t>
  </si>
  <si>
    <t>Windows Porting. Ramzi.</t>
  </si>
  <si>
    <t>Windows-Porting.-Ramzi</t>
  </si>
  <si>
    <t>Fri, 28 Feb 1997 15:04:17 +0000</t>
  </si>
  <si>
    <t>08cdf89ac74d2ac3f969c38cb23d9d5066071bec</t>
  </si>
  <si>
    <t>08cdf89ac</t>
  </si>
  <si>
    <t>74a7f7a10955b0aa85074cd496672d66a3d77ef5</t>
  </si>
  <si>
    <t>74a7f7a10</t>
  </si>
  <si>
    <t>restore sepcific presentation steohane</t>
  </si>
  <si>
    <t>restore-sepcific-presentation</t>
  </si>
  <si>
    <t>Fri, 28 Feb 1997 14:48:08 +0000</t>
  </si>
  <si>
    <t>7d75ee233f2b55af8ea435b54161de3d17f85123</t>
  </si>
  <si>
    <t>7d75ee233</t>
  </si>
  <si>
    <t>b57d761b02176b3dd176f6314924cb126602b32c</t>
  </si>
  <si>
    <t>b57d761b0</t>
  </si>
  <si>
    <t>More improvements on the Java stuff, Daniel.</t>
  </si>
  <si>
    <t>More-improvements-on-the-Java-stuff-Daniel</t>
  </si>
  <si>
    <t>Fri, 28 Feb 1997 11:48:47 +0000</t>
  </si>
  <si>
    <t>50d740f83345297ed3ade6d692bbff3f9748793a</t>
  </si>
  <si>
    <t>50d740f83</t>
  </si>
  <si>
    <t>e5e614bb81d7e68bf4e026153195c52618f914c2</t>
  </si>
  <si>
    <t>e5e614bb8</t>
  </si>
  <si>
    <t>Use of a Thread Pool for HTTP Requests, Daniel.</t>
  </si>
  <si>
    <t>Use-of-a-Thread-Pool-for-HTTP-Requests-Daniel</t>
  </si>
  <si>
    <t>Thu, 27 Feb 1997 17:56:49 +0000</t>
  </si>
  <si>
    <t>9d4a1c849aad9bab19a803cd2129baca22e834e9</t>
  </si>
  <si>
    <t>9d4a1c849</t>
  </si>
  <si>
    <t>8cf054dacf71b6477eaf29a9348d3c0fc223a079</t>
  </si>
  <si>
    <t>8cf054dac</t>
  </si>
  <si>
    <t xml:space="preserve">     1- OpenViewByMenu         Prise en compte du refus de l'application de laisser creer         un arbre associe.      2- TtaAllocateDocument         Modification de l'interface : possibilite de donner un nom         externe different du nom interne.               DD. 26 devrier 1997.</t>
  </si>
  <si>
    <t>1-OpenViewByMenu</t>
  </si>
  <si>
    <t>Thu, 27 Feb 1997 14:32:29 +0000</t>
  </si>
  <si>
    <t>02763184f46f781c016d72dbd66dad1b353c4531</t>
  </si>
  <si>
    <t>02763184f</t>
  </si>
  <si>
    <t>442c6a82d773a4e17514431a821c17f510e86d06</t>
  </si>
  <si>
    <t>442c6a82d</t>
  </si>
  <si>
    <t>Fonction de sï¿½lection de chaï¿½nes avec point d'insertion. stephane.</t>
  </si>
  <si>
    <t>Fonction-de-s-lection-de-cha-nes-avec-point-d-insertion</t>
  </si>
  <si>
    <t>Thu, 27 Feb 1997 14:13:08 +0000</t>
  </si>
  <si>
    <t>cfbd3a002354f45556516018ecfb91bda8a9392f</t>
  </si>
  <si>
    <t>cfbd3a002</t>
  </si>
  <si>
    <t>fcd48c2e96c3b808b6e872dbb90e192528438e90</t>
  </si>
  <si>
    <t>fcd48c2e9</t>
  </si>
  <si>
    <t>iFin de l'interventyion sur la selection stephane</t>
  </si>
  <si>
    <t>iFin-de-l-interventyion-sur-la-selection</t>
  </si>
  <si>
    <t>Thu, 27 Feb 1997 13:49:44 +0000</t>
  </si>
  <si>
    <t>c05dcfe02b6cac9734603eb89c1ec6953347fda3</t>
  </si>
  <si>
    <t>c05dcfe02</t>
  </si>
  <si>
    <t>992395b62acd68bb17808b1a3b610215ba20422c</t>
  </si>
  <si>
    <t>992395b62</t>
  </si>
  <si>
    <t>&lt;&lt; Nettoyage du mode de selection &gt;&gt; : Correction de TtaSelectString (qui sï¿½lectionnait un caractï¿½re de trop). =&gt;correction des bugs delete anchor dans Amaya                       apply style avec selction = caret.</t>
  </si>
  <si>
    <t>Nettoyage-du-mode-de-selection</t>
  </si>
  <si>
    <t xml:space="preserve">Le point d'insertion est maintenant gï¿½rï¿½ dans thot._x000D_
stephane._x000D_
</t>
  </si>
  <si>
    <t>Thu, 27 Feb 1997 13:02:48 +0000</t>
  </si>
  <si>
    <t>f65b3cae5b32c516a48599c1c77d788da2c5689c</t>
  </si>
  <si>
    <t>f65b3cae5</t>
  </si>
  <si>
    <t>2ffcf70fc19ebda9bdcd877915b8e4e8d800e0d5</t>
  </si>
  <si>
    <t>2ffcf70fc</t>
  </si>
  <si>
    <t>Improvement to table formatting in Amaya: when a cell contains only an &lt;IMG&gt; with an attribute width, it takes the width of that image.</t>
  </si>
  <si>
    <t>Improvement-to-table-formatting-in-Amaya-when-a-cell-contains-only</t>
  </si>
  <si>
    <t>Wed, 26 Feb 1997 19:26:31 +0000</t>
  </si>
  <si>
    <t>ea681f22be12e6c4a161c70ee4364ddd19d4dc1f</t>
  </si>
  <si>
    <t>ea681f22b</t>
  </si>
  <si>
    <t>a26f12273858b882159ced8c92a312539346b599</t>
  </si>
  <si>
    <t>a26f12273</t>
  </si>
  <si>
    <t>New version of Java 's WWW Amaya accesses, Daniel.</t>
  </si>
  <si>
    <t>New-version-of-Java-s-WWW-Amaya-accesses-Daniel</t>
  </si>
  <si>
    <t>Wed, 26 Feb 1997 19:23:11 +0000</t>
  </si>
  <si>
    <t>d30f8f1b1c680ef44e8040c3ef0f9fb3be5f604c</t>
  </si>
  <si>
    <t>d30f8f1b1</t>
  </si>
  <si>
    <t>0c0c96560f7eebe54c46110b7b2ab1d2650d779c</t>
  </si>
  <si>
    <t>0c0c96560</t>
  </si>
  <si>
    <t>Wed, 26 Feb 1997 14:15:12 +0000</t>
  </si>
  <si>
    <t>3a6ae13123de2701df64c43e79e7ac2d7c2e91d7</t>
  </si>
  <si>
    <t>3a6ae1312</t>
  </si>
  <si>
    <t>96372331bdda916009f532141b52505acd700bbf</t>
  </si>
  <si>
    <t>96372331b</t>
  </si>
  <si>
    <t xml:space="preserve">When the STYLE element in the HEAD contains style rules with:_x000D_
   text-align : center_x000D_
   text-align : left_x000D_
   text-align : right_x000D_
These rules are ignored when parsing._x000D_
They are also ignored when creating style rules with the editor._x000D_
_x000D_
VQ._x000D_
</t>
  </si>
  <si>
    <t>Wed, 26 Feb 1997 13:15:43 +0000</t>
  </si>
  <si>
    <t>13bbb873835103af1d134029d4da699f28eded22</t>
  </si>
  <si>
    <t>13bbb8738</t>
  </si>
  <si>
    <t>4c0376e0cf8f418ad4d951b96cc9dd90f68581ee</t>
  </si>
  <si>
    <t>4c0376e0c</t>
  </si>
  <si>
    <t>Java version of Amaya now use Jigsaw classes for GETs, experimental ! Cleaned WINDOWS defines, now uses _WINDOWS everywhere, Daniel.</t>
  </si>
  <si>
    <t>Java-version-of-Amaya-now-use-Jigsaw-classes-for-GETs-experimental</t>
  </si>
  <si>
    <t>Wed, 26 Feb 1997 12:13:45 +0000</t>
  </si>
  <si>
    <t>413f6c7a121019054a899ae987d434ccb9b2961b</t>
  </si>
  <si>
    <t>413f6c7a1</t>
  </si>
  <si>
    <t>da4a0cffb7b1440a9cdfd5f144f706a980789bbe</t>
  </si>
  <si>
    <t>da4a0cffb</t>
  </si>
  <si>
    <t xml:space="preserve">     Re-correction de la fonction "FwdSkipPageBreakAndExtension"        DD    26 fevrier 1997.</t>
  </si>
  <si>
    <t>Re-correction-de-la-fonction-FwdSkipPageBreakAndExtension</t>
  </si>
  <si>
    <t>Wed, 26 Feb 1997 11:49:53 +0000</t>
  </si>
  <si>
    <t>9dd23c4631fe97378d80b8a70a499273dfe95f01</t>
  </si>
  <si>
    <t>9dd23c463</t>
  </si>
  <si>
    <t>591d00d8141ac212ff8130de7484aa8b8e8b5805</t>
  </si>
  <si>
    <t>591d00d81</t>
  </si>
  <si>
    <t>Bug Fix</t>
  </si>
  <si>
    <t>Bug-Fix</t>
  </si>
  <si>
    <t xml:space="preserve">When a &lt;TD&gt; tag follows a &lt;TABLE&gt; tag without a &lt;TR&gt; in between, a WIDTH_x000D_
attribute associated with &lt;TD&gt; was condidered invalid._x000D_
_x000D_
VQ._x000D_
</t>
  </si>
  <si>
    <t>Wed, 26 Feb 1997 11:39:38 +0000</t>
  </si>
  <si>
    <t>e0231e690fb07c958ae26b0083277e4350a15f24</t>
  </si>
  <si>
    <t>e0231e690</t>
  </si>
  <si>
    <t>0d2063fb72a41c0f7c5ecedc3803e91230796261</t>
  </si>
  <si>
    <t>0d2063fb7</t>
  </si>
  <si>
    <t xml:space="preserve">     Re-correction de la fonction "FwdSkipPageBreakAndExtension"        DD    25 fevrier 1997.</t>
  </si>
  <si>
    <t>Tue, 25 Feb 1997 17:13:15 +0000</t>
  </si>
  <si>
    <t>115ba070735aae10b065faf6e2ef96e073bf18db</t>
  </si>
  <si>
    <t>115ba0707</t>
  </si>
  <si>
    <t>1ff72ccb7b47a78128f08849251961ddcad8f381</t>
  </si>
  <si>
    <t>1ff72ccb7</t>
  </si>
  <si>
    <t xml:space="preserve">    Correction de la fonction "FwdSkipPageBreakAndExtension" pour sauter      les sauts de pages et les elements provenant de schemas      autres que le schema de leur pere.        SB   25 fevrier 1997.</t>
  </si>
  <si>
    <t>Correction-de-la-fonction-FwdSkipPageBreakAndExtension-pour-sauter</t>
  </si>
  <si>
    <t>Tue, 25 Feb 1997 15:20:09 +0000</t>
  </si>
  <si>
    <t>6259404f81fcdfce44cffca17578018214e35d4b</t>
  </si>
  <si>
    <t>6259404f8</t>
  </si>
  <si>
    <t>cc26529cf8be82881cda1f803cfb57fa9356a7bf</t>
  </si>
  <si>
    <t>cc26529cf</t>
  </si>
  <si>
    <t>Bug fix. Printing the table of contents of an HTML document produces (allmost) completely white pages, except for the last page.</t>
  </si>
  <si>
    <t>Tue, 25 Feb 1997 12:14:30 +0000</t>
  </si>
  <si>
    <t>a36b6b031488116f117eeec514ec208c55cc43f5</t>
  </si>
  <si>
    <t>a36b6b031</t>
  </si>
  <si>
    <t>fd1a0cc347efbd1c9966f8fab50eba35351042c0</t>
  </si>
  <si>
    <t>fd1a0cc34</t>
  </si>
  <si>
    <t>Windows porting. Ramzi.</t>
  </si>
  <si>
    <t>Windows-porting.-Ramzi</t>
  </si>
  <si>
    <t>Mon, 24 Feb 1997 18:07:36 +0000</t>
  </si>
  <si>
    <t>1f8b9ae7693daa8597df0478e2d1f5c410155151</t>
  </si>
  <si>
    <t>1f8b9ae76</t>
  </si>
  <si>
    <t>83ad669564b2dac12b4dd293522553415a5c1c01</t>
  </si>
  <si>
    <t>83ad66956</t>
  </si>
  <si>
    <t>Window porting. Ramzi</t>
  </si>
  <si>
    <t>Window-porting.-Ramzi</t>
  </si>
  <si>
    <t>Mon, 24 Feb 1997 18:01:28 +0000</t>
  </si>
  <si>
    <t>e0e680e4dd5f8541e7d447548d1d12bd10d27e99</t>
  </si>
  <si>
    <t>e0e680e4d</t>
  </si>
  <si>
    <t>a9474e3d65de50dbd2722c943d625647c2eeec10</t>
  </si>
  <si>
    <t>a9474e3d6</t>
  </si>
  <si>
    <t xml:space="preserve">     Ajout de la fonction "FwdSkipPageBreakAndExtension" pour sauter      les sauts de pages et les elements provenant de schemas      d'extensions. =&gt; modification de l'appel a "FwdSkipPageBreak"      dans le fonction "FirstAssociatedElement".        DD   24 fevrier 1997.</t>
  </si>
  <si>
    <t>Ajout-de-la-fonction-FwdSkipPageBreakAndExtension-pour-sauter</t>
  </si>
  <si>
    <t>Mon, 24 Feb 1997 16:13:00 +0000</t>
  </si>
  <si>
    <t>8fdc69e33fd9c102cc24e404163ba6a6ba2e396b</t>
  </si>
  <si>
    <t>8fdc69e33</t>
  </si>
  <si>
    <t>91d852b3697f4186be1f50085240b9f6de3d7ee8</t>
  </si>
  <si>
    <t>91d852b36</t>
  </si>
  <si>
    <t xml:space="preserve">     Lignes dupliquees dans TtaCloseDocument (bug !)         DD   24 fevrier 1997.</t>
  </si>
  <si>
    <t>Lignes-dupliquees-dans-TtaCloseDocument-bug</t>
  </si>
  <si>
    <t>Mon, 24 Feb 1997 14:20:41 +0000</t>
  </si>
  <si>
    <t>9c34d07db5c30d34c74780d21e1bb929f84eb646</t>
  </si>
  <si>
    <t>9c34d07db</t>
  </si>
  <si>
    <t>6334511be96c12aea724b4775c85721bba7eed1b</t>
  </si>
  <si>
    <t>6334511be</t>
  </si>
  <si>
    <t>Corrected bug, Amaya lauched in 1997 not 1977 !, Daniel.</t>
  </si>
  <si>
    <t>Corrected-bug-Amaya-lauched-in-1997-not-1977-Daniel</t>
  </si>
  <si>
    <t>Mon, 24 Feb 1997 13:51:05 +0000</t>
  </si>
  <si>
    <t>b7fa36b8bd25d10b628054326da6b166b3a7d86f</t>
  </si>
  <si>
    <t>b7fa36b8b</t>
  </si>
  <si>
    <t>def3fc6ba57b8e2640ce9a9246b92c7239eced21</t>
  </si>
  <si>
    <t>def3fc6ba</t>
  </si>
  <si>
    <t>Don't print a warning (Invalid entity) when a '&amp;' is followed by a non letter in the HTML source file.</t>
  </si>
  <si>
    <t>Don-t-print-a-warning-Invalid-entity-when-a-is-followed-by-a-non-letter</t>
  </si>
  <si>
    <t>Mon, 24 Feb 1997 13:22:28 +0000</t>
  </si>
  <si>
    <t>a57e214d0cdddd01ea8eb64aba73e9a6fbbc8d83</t>
  </si>
  <si>
    <t>a57e214d0</t>
  </si>
  <si>
    <t>e08ed1707287c55e855ddfb6541cda2f61cc4bf4</t>
  </si>
  <si>
    <t>e08ed1707</t>
  </si>
  <si>
    <t>Two new views: Links_view and Table_of_contents. New command "Section numbering".</t>
  </si>
  <si>
    <t>Two-new-views-Links_view-and-Table_of_contents</t>
  </si>
  <si>
    <t>Mon, 24 Feb 1997 12:19:04 +0000</t>
  </si>
  <si>
    <t>e06b5a796ea4a51647ea1cc93fd70da33db32b25</t>
  </si>
  <si>
    <t>e06b5a796</t>
  </si>
  <si>
    <t>818665c89fb72542b7998bc5c9b8f5918a6c19c6</t>
  </si>
  <si>
    <t>818665c89</t>
  </si>
  <si>
    <t>update tar for tablelib Cecile</t>
  </si>
  <si>
    <t>update-tar-for-tablelib</t>
  </si>
  <si>
    <t>Mon, 24 Feb 1997 11:24:52 +0000</t>
  </si>
  <si>
    <t>d8b21eb1b4edca148675f3d8c2e41431fbf4151b</t>
  </si>
  <si>
    <t>d8b21eb1b</t>
  </si>
  <si>
    <t>9f9ab4539206518a26ee4296be90e67bc6a8865c</t>
  </si>
  <si>
    <t>9f9ab4539</t>
  </si>
  <si>
    <t>bug correction : CloseView for associated view Cecile</t>
  </si>
  <si>
    <t>bug-correction-CloseView-for-associated-view</t>
  </si>
  <si>
    <t>Mon, 24 Feb 1997 11:11:54 +0000</t>
  </si>
  <si>
    <t>52bc26f308a3cb284cc4f8b546a21e0a7116efc1</t>
  </si>
  <si>
    <t>52bc26f30</t>
  </si>
  <si>
    <t>87fbf7e9fbc02c1d64bd2f496f2b5a81da911354</t>
  </si>
  <si>
    <t>87fbf7e9f</t>
  </si>
  <si>
    <t>correct bug in updating menus of associated views Cecile</t>
  </si>
  <si>
    <t>correct-bug-in-updating-menus-of-associated-views</t>
  </si>
  <si>
    <t>Mon, 24 Feb 1997 11:10:07 +0000</t>
  </si>
  <si>
    <t>1e693b6130f165360ec9b61e7a6b9ccbad4ba6ec</t>
  </si>
  <si>
    <t>1e693b613</t>
  </si>
  <si>
    <t>3cf55e1c1a0434ee53647f599309bdc9e442cf61</t>
  </si>
  <si>
    <t>3cf55e1c1</t>
  </si>
  <si>
    <t>ajout des fichiers de tri pour l'index. Cecile</t>
  </si>
  <si>
    <t>ajout-des-fichiers-de-tri-pour-l-index</t>
  </si>
  <si>
    <t>Mon, 24 Feb 1997 11:07:02 +0000</t>
  </si>
  <si>
    <t>f742b317e5239cdd2b8a948a3df05afd0d8ae5e0</t>
  </si>
  <si>
    <t>f742b317e</t>
  </si>
  <si>
    <t>d90ed55b8dde049a63a43b80497e03524011a627</t>
  </si>
  <si>
    <t>d90ed55b8</t>
  </si>
  <si>
    <t>Suppress &lt;P&gt; and &lt;/P&gt; tags for the first paragraph in a table cell.</t>
  </si>
  <si>
    <t>Suppress-P-and-P-tags-for-the-first-paragraph-in-a-table-cell</t>
  </si>
  <si>
    <t>Sat, 22 Feb 1997 18:27:46 +0000</t>
  </si>
  <si>
    <t>e3663111ad05b443341ad1dc893a5bcc6e991def</t>
  </si>
  <si>
    <t>e3663111a</t>
  </si>
  <si>
    <t>b312c1efd1ca025bdc93e620e24966375149d78d</t>
  </si>
  <si>
    <t>b312c1efd</t>
  </si>
  <si>
    <t>Improvements to the "unstructured" user interface to create more complex structures.</t>
  </si>
  <si>
    <t>Improvements-to-the-unstructured-user-interface-to-create-more-complex</t>
  </si>
  <si>
    <t>Sat, 22 Feb 1997 17:39:34 +0000</t>
  </si>
  <si>
    <t>dfff9d0bc287aa34a6c04960e0d95d6dc8cd4e64</t>
  </si>
  <si>
    <t>dfff9d0bc</t>
  </si>
  <si>
    <t>09ea5e9622fe4f843d68f995d9ded0ac67de675b</t>
  </si>
  <si>
    <t>09ea5e962</t>
  </si>
  <si>
    <t>Extension to HTML.S and HTML.P to number elements A</t>
  </si>
  <si>
    <t>Extension-to-HTML.S-and-HTML.P-to-number-elements-A</t>
  </si>
  <si>
    <t>Sat, 22 Feb 1997 17:37:49 +0000</t>
  </si>
  <si>
    <t>038d4b0944efc9180b02da48dd13ca7a65092dfc</t>
  </si>
  <si>
    <t>038d4b094</t>
  </si>
  <si>
    <t>1ca3d706e40c951628068ea3471c70e02cb54f4e</t>
  </si>
  <si>
    <t>1ca3d706e</t>
  </si>
  <si>
    <t>More progress on the Kaffe integration, Daniel.</t>
  </si>
  <si>
    <t>More-progress-on-the-Kaffe-integration-Daniel</t>
  </si>
  <si>
    <t>Fri, 21 Feb 1997 22:47:20 +0000</t>
  </si>
  <si>
    <t>e2af79bc63d40a92f7ba43df6cebe3e3350caa17</t>
  </si>
  <si>
    <t>e2af79bc6</t>
  </si>
  <si>
    <t>c83f1e7f46793ee57ce7146341f489ed642035bc</t>
  </si>
  <si>
    <t>c83f1e7f4</t>
  </si>
  <si>
    <t>JK: adding libwww support</t>
  </si>
  <si>
    <t>JK-adding-libwww-support</t>
  </si>
  <si>
    <t>Fri, 21 Feb 1997 17:53:38 +0000</t>
  </si>
  <si>
    <t>0ddf02490a2103efe1b0e5cc876fd07b08ba6fde</t>
  </si>
  <si>
    <t>0ddf02490</t>
  </si>
  <si>
    <t>7de2e3851034a64bb13139b4509cab980cfefa41</t>
  </si>
  <si>
    <t>7de2e3851</t>
  </si>
  <si>
    <t>%%Page instead of %%%%Page (reported by Bert Bos). Ramzi.</t>
  </si>
  <si>
    <t>Page-instead-of-Page-reported-by-Bert-Bos</t>
  </si>
  <si>
    <t>Fri, 21 Feb 1997 17:19:31 +0000</t>
  </si>
  <si>
    <t>aafafba7ecf44fcb795bc33a2c7095768ca6635a</t>
  </si>
  <si>
    <t>aafafba7e</t>
  </si>
  <si>
    <t>2e551be96461d97943c2303aa8543396f1de802a</t>
  </si>
  <si>
    <t>2e551be96</t>
  </si>
  <si>
    <t>Option paginate in print, ViewName in Biblio.conf,</t>
  </si>
  <si>
    <t>Option-paginate-in-print</t>
  </si>
  <si>
    <t>Fri, 21 Feb 1997 09:44:13 +0000</t>
  </si>
  <si>
    <t>94c883e97f1322c0788d204537a110a4eef462aa</t>
  </si>
  <si>
    <t>94c883e97</t>
  </si>
  <si>
    <t>c9be6601adb55429bf92950d0ccc7263d96b1e21</t>
  </si>
  <si>
    <t>c9be6601a</t>
  </si>
  <si>
    <t xml:space="preserve">     Suppression de l'appel a "access" dans la fonction TtaCheckDirectory.      =&gt; C'etait une grosse betise !         DD      21 fevrier 1997.</t>
  </si>
  <si>
    <t>Suppression-de-l-appel-a-access-dans-la-fonction-TtaCheckDirectory</t>
  </si>
  <si>
    <t>Fri, 21 Feb 1997 08:36:16 +0000</t>
  </si>
  <si>
    <t>7b295eb6369a08fefeee22e58bddc1c549826c36</t>
  </si>
  <si>
    <t>7b295eb63</t>
  </si>
  <si>
    <t>c68d537d74dcd331d73aa47fcf3a3f0335396504</t>
  </si>
  <si>
    <t>c68d537d7</t>
  </si>
  <si>
    <t>Plugin again, again (comme la chanson "encore et encore"). Ramzi.</t>
  </si>
  <si>
    <t>Plugin-again-again-comme-la-chanson-encore-et-encore</t>
  </si>
  <si>
    <t>Thu, 20 Feb 1997 14:05:47 +0000</t>
  </si>
  <si>
    <t>bc3c3cc323ae143516ac3c0adb799f68b3f0539a</t>
  </si>
  <si>
    <t>bc3c3cc32</t>
  </si>
  <si>
    <t>e6e91b17976bcb425766f4a3093dabd09fc415dc</t>
  </si>
  <si>
    <t>e6e91b179</t>
  </si>
  <si>
    <t>Always plugins. Ramzi.</t>
  </si>
  <si>
    <t>Always-plugins</t>
  </si>
  <si>
    <t>Wed, 19 Feb 1997 15:23:31 +0000</t>
  </si>
  <si>
    <t>fede147c02f30e4161dbd877e3222859c13fae5a</t>
  </si>
  <si>
    <t>fede147c0</t>
  </si>
  <si>
    <t>40b46bf23d282a2a076d26d65dc513eb9da11192</t>
  </si>
  <si>
    <t>40b46bf23</t>
  </si>
  <si>
    <t>Initialisation of SchemasPath corrected. stephane.</t>
  </si>
  <si>
    <t>Initialisation-of-SchemasPath-corrected</t>
  </si>
  <si>
    <t>Wed, 19 Feb 1997 15:05:44 +0000</t>
  </si>
  <si>
    <t>b4a50ed4ab83eae736d93c5f45469f582dbd773a</t>
  </si>
  <si>
    <t>b4a50ed4a</t>
  </si>
  <si>
    <t>fba548870d5404427b89950f225fd65038ddabbe</t>
  </si>
  <si>
    <t>fba548870</t>
  </si>
  <si>
    <t>chemas directory management in thot. Stephane.</t>
  </si>
  <si>
    <t>chemas-directory-management-in-thot</t>
  </si>
  <si>
    <t>Tue, 18 Feb 1997 15:20:26 +0000</t>
  </si>
  <si>
    <t>1437eabfbc31a517e78a50fa96015040143a1e19</t>
  </si>
  <si>
    <t>1437eabfb</t>
  </si>
  <si>
    <t>621cc1fd7610eef922d3d37653aa086c4cdbee22</t>
  </si>
  <si>
    <t>621cc1fd7</t>
  </si>
  <si>
    <t>JK: Corrected the URL to the Amaya home page</t>
  </si>
  <si>
    <t>JK-Corrected-the-URL-to-the-Amaya-home-page</t>
  </si>
  <si>
    <t>Tue, 18 Feb 1997 15:07:09 +0000</t>
  </si>
  <si>
    <t>74ffcc8fcd547a95e9a18b18a07b71d37e30c3e7</t>
  </si>
  <si>
    <t>74ffcc8fc</t>
  </si>
  <si>
    <t>303c72430a4a4abe6c13e3b11e15a0f880b83716</t>
  </si>
  <si>
    <t>303c72430</t>
  </si>
  <si>
    <t>JK: Added a function to shorthen the URL name displayed on the status bar</t>
  </si>
  <si>
    <t>JK-Added-a-function-to-shorthen-the-URL-name-displayed-on-the-status-bar</t>
  </si>
  <si>
    <t>Tue, 18 Feb 1997 15:04:55 +0000</t>
  </si>
  <si>
    <t>ae4bd79e9a833f4300c8e1041f5eb2128350e64a</t>
  </si>
  <si>
    <t>ae4bd79e9</t>
  </si>
  <si>
    <t>ef0a063146d44f2fccd7479df258956c3dd4e09e</t>
  </si>
  <si>
    <t>ef0a06314</t>
  </si>
  <si>
    <t>Some new plugin features. Ramzi.</t>
  </si>
  <si>
    <t>Some-new-plugin-features</t>
  </si>
  <si>
    <t>Tue, 18 Feb 1997 14:31:55 +0000</t>
  </si>
  <si>
    <t>9b05df56e465a2cfe62bfaaee52f146f3d4f3c24</t>
  </si>
  <si>
    <t>9b05df56e</t>
  </si>
  <si>
    <t>de10ce6f71f9db97ecca0e7125fa236839661bf4</t>
  </si>
  <si>
    <t>de10ce6f7</t>
  </si>
  <si>
    <t>Value of attribute Value was not saved in the HTML file.</t>
  </si>
  <si>
    <t>Value-of-attribute-Value-was-not-saved-in-the-HTML-file</t>
  </si>
  <si>
    <t>Tue, 18 Feb 1997 14:12:38 +0000</t>
  </si>
  <si>
    <t>f0ff46f5da7b94ef6ae4de29c660cdf64e5b6988</t>
  </si>
  <si>
    <t>f0ff46f5d</t>
  </si>
  <si>
    <t>12bfccb3e388ca5b466d49fa47e119dd80b5f092</t>
  </si>
  <si>
    <t>12bfccb3e</t>
  </si>
  <si>
    <t>Printing Web Collection Irene</t>
  </si>
  <si>
    <t>Printing-Web-Collection</t>
  </si>
  <si>
    <t>Tue, 18 Feb 1997 08:17:08 +0000</t>
  </si>
  <si>
    <t>23aa1e0b7f2aaa6c4d0dbed6f8fd35865d662f2c</t>
  </si>
  <si>
    <t>23aa1e0b7</t>
  </si>
  <si>
    <t>06746140e108f1c717d873c1ae1cb9a30599ff56</t>
  </si>
  <si>
    <t>06746140e</t>
  </si>
  <si>
    <t>Adding a missing &lt;/UL? in the table of contents of document languages.html</t>
  </si>
  <si>
    <t>Adding-a-missing-UL-in-the-table-of-contents-of-document-languages.html</t>
  </si>
  <si>
    <t>Tue, 18 Feb 1997 07:35:04 +0000</t>
  </si>
  <si>
    <t>b64716437f78803af8820852e81573b5f2ba86a2</t>
  </si>
  <si>
    <t>b64716437</t>
  </si>
  <si>
    <t>660df996ab7ff6cdeb44fa6ab8000a05d59cd1cf</t>
  </si>
  <si>
    <t>660df996a</t>
  </si>
  <si>
    <t xml:space="preserve">     Correction d'un bug lors de la construction de la commande Print.        DD     17 fevrier 1997.</t>
  </si>
  <si>
    <t>Correction-d-un-bug-lors-de-la-construction-de-la-commande-Print</t>
  </si>
  <si>
    <t>Mon, 17 Feb 1997 15:22:29 +0000</t>
  </si>
  <si>
    <t>26e736a122de4e03db4c0bee0ea1cedfb8501e9d</t>
  </si>
  <si>
    <t>26e736a12</t>
  </si>
  <si>
    <t>49fc6a55616d8ec18c08aaf08a434271e936d3d2</t>
  </si>
  <si>
    <t>49fc6a556</t>
  </si>
  <si>
    <t>Adding support for views Table of contents and Links.</t>
  </si>
  <si>
    <t>Adding-support-for-views-Table-of-contents-and-Links</t>
  </si>
  <si>
    <t xml:space="preserve">V. Quint_x000D_
</t>
  </si>
  <si>
    <t>Mon, 17 Feb 1997 09:49:03 +0000</t>
  </si>
  <si>
    <t>b7637a960e6fc918fea869e70fda6fe582773cc7</t>
  </si>
  <si>
    <t>b7637a960</t>
  </si>
  <si>
    <t>8cbafa830cae8d4cdf9d8a7b5b91720009a0a8a0</t>
  </si>
  <si>
    <t>8cbafa830</t>
  </si>
  <si>
    <t>Fix bug in HTMLsave.c Irene</t>
  </si>
  <si>
    <t>Fix-bug-in-HTMLsave.c</t>
  </si>
  <si>
    <t>Mon, 17 Feb 1997 09:09:11 +0000</t>
  </si>
  <si>
    <t>26377a85881db41b20644d383d67de4d4dc9cf4a</t>
  </si>
  <si>
    <t>26377a858</t>
  </si>
  <si>
    <t>c1c495ca48d41d819e2df6a8c9e712187b507e3e</t>
  </si>
  <si>
    <t>c1c495ca4</t>
  </si>
  <si>
    <t>Updated conf for solaris, Daniel.</t>
  </si>
  <si>
    <t>Updated-conf-for-solaris-Daniel</t>
  </si>
  <si>
    <t>Sat, 15 Feb 1997 18:57:20 +0000</t>
  </si>
  <si>
    <t>c1480e3457c0b742de18d852a0bfd42f813382ea</t>
  </si>
  <si>
    <t>c1480e345</t>
  </si>
  <si>
    <t>78bbbd887c6b0929029d8eff5e6740ad06394885</t>
  </si>
  <si>
    <t>78bbbd887</t>
  </si>
  <si>
    <t>LibWWW and Kaffe now work together, Cleaned all the event management int the Thotlib, Daniel.</t>
  </si>
  <si>
    <t>LibWWW-and-Kaffe-now-work-together-Cleaned-all-the-event-management</t>
  </si>
  <si>
    <t>Sat, 15 Feb 1997 17:27:28 +0000</t>
  </si>
  <si>
    <t>fc4d7b09575bc276c131c54ea7250b2ec6687b62</t>
  </si>
  <si>
    <t>fc4d7b095</t>
  </si>
  <si>
    <t>568de5f1c099dc46c39e6657ce342427d9abc0c0</t>
  </si>
  <si>
    <t>568de5f1c</t>
  </si>
  <si>
    <t>Nearly working integration of libWWW and Kaffe, Daniel.</t>
  </si>
  <si>
    <t>Nearly-working-integration-of-libWWW-and-Kaffe-Daniel</t>
  </si>
  <si>
    <t>Sat, 15 Feb 1997 15:47:57 +0000</t>
  </si>
  <si>
    <t>f2d7a755f27e9eb69f0d18e18e987d9376012d68</t>
  </si>
  <si>
    <t>f2d7a755f</t>
  </si>
  <si>
    <t>c6466f484d9178f127ac7d601048ec20875aa967</t>
  </si>
  <si>
    <t>c6466f484</t>
  </si>
  <si>
    <t>Bug fix in table of contents of document "The languages of Thot"</t>
  </si>
  <si>
    <t>Bug-fix-in-table-of-contents-of-document-The-languages-of-Thot</t>
  </si>
  <si>
    <t>Sat, 15 Feb 1997 09:04:05 +0000</t>
  </si>
  <si>
    <t>8989dd52edb153e80511e4ddd34004bd9eb05e9a</t>
  </si>
  <si>
    <t>8989dd52e</t>
  </si>
  <si>
    <t>21566ac9419f095f96d9f0b3edeabb5cbde9f78d</t>
  </si>
  <si>
    <t>21566ac94</t>
  </si>
  <si>
    <t>JK: modification for Java. Initialization of me-&gt;xx_sock to INVSOC</t>
  </si>
  <si>
    <t>JK-modification-for-Java.-Initialization-of-me-xx_sock-to-INVSOC</t>
  </si>
  <si>
    <t>Fri, 14 Feb 1997 20:01:34 +0000</t>
  </si>
  <si>
    <t>2a13f8b85b17c5c6d73f667899ca788c9a19e1e1</t>
  </si>
  <si>
    <t>2a13f8b85</t>
  </si>
  <si>
    <t>9ced8d32a0ae485cb60860d2b88246e389ae8a59</t>
  </si>
  <si>
    <t>9ced8d32a</t>
  </si>
  <si>
    <t>JK: Some more modifications for Daniel/Java</t>
  </si>
  <si>
    <t>JK-Some-more-modifications-for-Daniel-Java</t>
  </si>
  <si>
    <t>Fri, 14 Feb 1997 19:54:52 +0000</t>
  </si>
  <si>
    <t>dc20b36a5424155dee43c9d712b38cfa4d2a6229</t>
  </si>
  <si>
    <t>dc20b36a5</t>
  </si>
  <si>
    <t>5265d96ce20229e27c0df2fb03965c46bcdf2def</t>
  </si>
  <si>
    <t>5265d96ce</t>
  </si>
  <si>
    <t>JK: Added new functions calls for Java, as requested by Daniel</t>
  </si>
  <si>
    <t>JK-Added-new-functions-calls-for-Java-as-requested-by-Daniel</t>
  </si>
  <si>
    <t>Fri, 14 Feb 1997 18:46:25 +0000</t>
  </si>
  <si>
    <t>f8aafab1796bd37c07edb9cb6e396c27868ca258</t>
  </si>
  <si>
    <t>f8aafab17</t>
  </si>
  <si>
    <t>146aaea8933d7a3965de29f97db693319021097f</t>
  </si>
  <si>
    <t>146aaea89</t>
  </si>
  <si>
    <t>Cleaned the integration of Java, this is now a compile-time option int the EDITOR.A file. Works now with Thot. Daniel.</t>
  </si>
  <si>
    <t>Cleaned-the-integration-of-Java-this-is-now-a-compile-time-option</t>
  </si>
  <si>
    <t>Fri, 14 Feb 1997 16:39:54 +0000</t>
  </si>
  <si>
    <t>5f7fcddff1d3d26cdcaa990c2c6c91bc71912344</t>
  </si>
  <si>
    <t>5f7fcddff</t>
  </si>
  <si>
    <t>0d5ce951d674c42343d7c26273548cb26ad27a9b</t>
  </si>
  <si>
    <t>0d5ce951d</t>
  </si>
  <si>
    <t>Numbering links in HTMLP.P</t>
  </si>
  <si>
    <t>Numbering-links-in-HTMLP.P</t>
  </si>
  <si>
    <t>Thu, 13 Feb 1997 19:25:21 +0000</t>
  </si>
  <si>
    <t>2564c24d2fc0247e915b0afea1a91c69fdf86076</t>
  </si>
  <si>
    <t>2564c24d2</t>
  </si>
  <si>
    <t>697edb2a56b531f8c5bfeaba1739d514c1fa6490</t>
  </si>
  <si>
    <t>697edb2a5</t>
  </si>
  <si>
    <t>Leading to make a book Irene</t>
  </si>
  <si>
    <t>Leading-to-make-a-book</t>
  </si>
  <si>
    <t>Thu, 13 Feb 1997 17:33:09 +0000</t>
  </si>
  <si>
    <t>b31986bef8934b08ca31b99d7d3a03bfab2c3e8d</t>
  </si>
  <si>
    <t>b31986bef</t>
  </si>
  <si>
    <t>f5683a356e61f30d8e9462ca3bb70c34cb295d73</t>
  </si>
  <si>
    <t>f5683a356</t>
  </si>
  <si>
    <t>Plugins stuff (Ramzi).</t>
  </si>
  <si>
    <t>Plugins-stuff-Ramzi</t>
  </si>
  <si>
    <t>Thu, 13 Feb 1997 15:57:44 +0000</t>
  </si>
  <si>
    <t>460b410b06f6c38323fef110a04fcc833811a5b5</t>
  </si>
  <si>
    <t>460b410b0</t>
  </si>
  <si>
    <t>09818fd72454d70ad44a13c18e9a51a546ef913d</t>
  </si>
  <si>
    <t>09818fd72</t>
  </si>
  <si>
    <t>Corrected a bug, Daniel.</t>
  </si>
  <si>
    <t>Corrected-a-bug-Daniel</t>
  </si>
  <si>
    <t>Thu, 13 Feb 1997 15:55:50 +0000</t>
  </si>
  <si>
    <t>f2b248623b44aaf8e79f0bb68b0e311a5dda4496</t>
  </si>
  <si>
    <t>f2b248623</t>
  </si>
  <si>
    <t>1b9f6f54897e1f7d938929f455c1b05adc7699b9</t>
  </si>
  <si>
    <t>1b9f6f548</t>
  </si>
  <si>
    <t>Another patch for GNUWIN port, Daniel.</t>
  </si>
  <si>
    <t>Another-patch-for-GNUWIN-port-Daniel</t>
  </si>
  <si>
    <t>Thu, 13 Feb 1997 15:00:25 +0000</t>
  </si>
  <si>
    <t>8aa7e241ef6fe29fcc877214e958412a28165b47</t>
  </si>
  <si>
    <t>8aa7e241e</t>
  </si>
  <si>
    <t>0b975c964f1eaac694df465e14d21a309f6eeec3</t>
  </si>
  <si>
    <t>0b975c964</t>
  </si>
  <si>
    <t>Small patch for GNUWIN port, Daniel.</t>
  </si>
  <si>
    <t>Small-patch-for-GNUWIN-port-Daniel</t>
  </si>
  <si>
    <t>Thu, 13 Feb 1997 14:55:37 +0000</t>
  </si>
  <si>
    <t>20a5d83b77019baebd9e2b07e21939fd4b956189</t>
  </si>
  <si>
    <t>20a5d83b7</t>
  </si>
  <si>
    <t>43d0d2e9d1ccb991ebfd0620a4d7aab828fb314e</t>
  </si>
  <si>
    <t>43d0d2e9d</t>
  </si>
  <si>
    <t>changed the message LIB_CREATE_WINDOW_FOR_OPENED_VIEW Stephane.</t>
  </si>
  <si>
    <t>changed-the-message-LIB_CREATE_WINDOW_FOR_OPENED_VIEW</t>
  </si>
  <si>
    <t>Thu, 13 Feb 1997 14:50:33 +0000</t>
  </si>
  <si>
    <t>a8e8ac0a08532440d50907bcf0ea73c2f0478677</t>
  </si>
  <si>
    <t>a8e8ac0a0</t>
  </si>
  <si>
    <t>4ca54dffc98c9b0cc34d7c72aaf46b7d17ef2cb0</t>
  </si>
  <si>
    <t>4ca54dffc</t>
  </si>
  <si>
    <t>pDocPrint is reset when closing a document. default width of view is increased. when view size is  not specified in Schema.conf file, message is now displayed on stderr, only if debug mode is on. stephane</t>
  </si>
  <si>
    <t>pDocPrint-is-reset-when-closing-a-document</t>
  </si>
  <si>
    <t>Thu, 13 Feb 1997 14:49:20 +0000</t>
  </si>
  <si>
    <t>a06319a4fff4f6367ba2e76d45fbd7a9d4ad81c8</t>
  </si>
  <si>
    <t>a06319a4f</t>
  </si>
  <si>
    <t>58a148f557643ffd4ae7292ff38ddc4faba9affc</t>
  </si>
  <si>
    <t>58a148f55</t>
  </si>
  <si>
    <t>Thu, 13 Feb 1997 14:48:53 +0000</t>
  </si>
  <si>
    <t>4dfadc2c31816f6388aa04d190248f1a84a8b09a</t>
  </si>
  <si>
    <t>4dfadc2c3</t>
  </si>
  <si>
    <t>717dbc40fe8c49dfb0fb29a65e6c42ab63f6f73f</t>
  </si>
  <si>
    <t>717dbc40f</t>
  </si>
  <si>
    <t>Small changes for GNUWIN port, Daniel.</t>
  </si>
  <si>
    <t>Small-changes-for-GNUWIN-port-Daniel</t>
  </si>
  <si>
    <t>Thu, 13 Feb 1997 14:40:56 +0000</t>
  </si>
  <si>
    <t>971fa21da4f00e9947477d438f32b6c70bdaa2b8</t>
  </si>
  <si>
    <t>971fa21da</t>
  </si>
  <si>
    <t>a79805b9447aaeed95e6adf089f510020901c73e</t>
  </si>
  <si>
    <t>a79805b94</t>
  </si>
  <si>
    <t xml:space="preserve">     Suppression de l'appel de : ReadEnv        DD  13 fevrier 1997.</t>
  </si>
  <si>
    <t>Suppression-de-l-appel-de-ReadEnv</t>
  </si>
  <si>
    <t>Thu, 13 Feb 1997 14:22:25 +0000</t>
  </si>
  <si>
    <t>d95b5bc71afcca1ca0f9a1f1080766e7aea5e293</t>
  </si>
  <si>
    <t>d95b5bc71</t>
  </si>
  <si>
    <t>6e0477cf987fd0d972743ce03ed61eaeb4ee9a8e</t>
  </si>
  <si>
    <t>6e0477cf9</t>
  </si>
  <si>
    <t>orrected bug pointed out buy Jose, Daniel.</t>
  </si>
  <si>
    <t>orrected-bug-pointed-out-buy-Jose-Daniel</t>
  </si>
  <si>
    <t>Thu, 13 Feb 1997 14:17:12 +0000</t>
  </si>
  <si>
    <t>dcbc0f25f80d6c68bb48424a87e3760830a721ce</t>
  </si>
  <si>
    <t>dcbc0f25f</t>
  </si>
  <si>
    <t>59643d46d613148a2199bb5e0aa69d99d5a2d3d4</t>
  </si>
  <si>
    <t>59643d46d</t>
  </si>
  <si>
    <t>Free elements before notifying that the document is closed. Irene</t>
  </si>
  <si>
    <t>Free-elements-before-notifying-that-the-document-is-closed</t>
  </si>
  <si>
    <t>Thu, 13 Feb 1997 14:15:29 +0000</t>
  </si>
  <si>
    <t>a40c7a1a6f77c108438f6cef1f1a25e4ad86a239</t>
  </si>
  <si>
    <t>a40c7a1a6</t>
  </si>
  <si>
    <t>d88711a3fef3b24e282209597633dfc4a598a98a</t>
  </si>
  <si>
    <t>d88711a3f</t>
  </si>
  <si>
    <t>Removing AMAYA_PLUGIN. Ramzi.</t>
  </si>
  <si>
    <t>Removing-AMAYA_PLUGIN</t>
  </si>
  <si>
    <t>Thu, 13 Feb 1997 13:38:02 +0000</t>
  </si>
  <si>
    <t>94eb5017a239680cbf1fbb97a72e54c79e724430</t>
  </si>
  <si>
    <t>94eb5017a</t>
  </si>
  <si>
    <t>fc59aaa628d521b4980533f4be306bb338296937</t>
  </si>
  <si>
    <t>fc59aaa62</t>
  </si>
  <si>
    <t>correction bug (recalcul des filets apres destruction d'une marque page. Cecile</t>
  </si>
  <si>
    <t>correction-bug-recalcul-des-filets-apres-destruction-d-une-marque-page</t>
  </si>
  <si>
    <t>Thu, 13 Feb 1997 12:10:29 +0000</t>
  </si>
  <si>
    <t>e8f91f14f982171ef6475f6d15b5e2ec4f4d1b5f</t>
  </si>
  <si>
    <t>e8f91f14f</t>
  </si>
  <si>
    <t>803cfc6787b6145136826194c93020940f2e5021</t>
  </si>
  <si>
    <t>803cfc678</t>
  </si>
  <si>
    <t xml:space="preserve">     Ajouts de deux fonctions dans l'API de Thot.         - TtaConfigReadConfigFiles         - TtaConfigSSchemaExternalName</t>
  </si>
  <si>
    <t>Ajouts-de-deux-fonctions-dans-l-API-de-Thot</t>
  </si>
  <si>
    <t xml:space="preserve">       D.D.      13 fevrier 1997._x000D_
</t>
  </si>
  <si>
    <t>Thu, 13 Feb 1997 12:02:58 +0000</t>
  </si>
  <si>
    <t>0738c4e5a55035192e0beb3f671fa44c4d1614b9</t>
  </si>
  <si>
    <t>0738c4e5a</t>
  </si>
  <si>
    <t>022aaf07b9eddb20a4ae10165bde94febb7134fa</t>
  </si>
  <si>
    <t>022aaf07b</t>
  </si>
  <si>
    <t>added entry HelpDocument for Thot. stephane.</t>
  </si>
  <si>
    <t>added-entry-HelpDocument-for-Thot</t>
  </si>
  <si>
    <t>Thu, 13 Feb 1997 10:57:03 +0000</t>
  </si>
  <si>
    <t>0f3d7a4a526855e3fb4d9409fbc14fb2e82e0eba</t>
  </si>
  <si>
    <t>0f3d7a4a5</t>
  </si>
  <si>
    <t>22a1c6fc4b2f78db6ce0a73d98bd9b84296bda1e</t>
  </si>
  <si>
    <t>22a1c6fc4</t>
  </si>
  <si>
    <t>retrait des anciens fichiers tableaux de la base Cecile</t>
  </si>
  <si>
    <t>retrait-des-anciens-fichiers-tableaux-de-la-base</t>
  </si>
  <si>
    <t>Thu, 13 Feb 1997 10:21:49 +0000</t>
  </si>
  <si>
    <t>69203d0fec57baebe531d4a25808cd75143fe0fe</t>
  </si>
  <si>
    <t>69203d0fe</t>
  </si>
  <si>
    <t>5b2fcac314e08a4e1c4e8c4b8b3f30b0a3aa2292</t>
  </si>
  <si>
    <t>5b2fcac31</t>
  </si>
  <si>
    <t>New file introduced with Kaffe 0.8.0, Daniel.</t>
  </si>
  <si>
    <t>New-file-introduced-with-Kaffe-0.8.0-Daniel</t>
  </si>
  <si>
    <t>Wed, 12 Feb 1997 21:01:48 +0000</t>
  </si>
  <si>
    <t>4ce35e6ed317636c85bea05a3e722202185409bf</t>
  </si>
  <si>
    <t>4ce35e6ed</t>
  </si>
  <si>
    <t>7e288587be35766ed3759b088c503078bf8f7d94</t>
  </si>
  <si>
    <t>7e288587b</t>
  </si>
  <si>
    <t>Upgraded to Kaffe 0.8.0, improved the Java interface, set up Java as a module, cleaned THOTSCH and created THOTSYSSCH, Daniel.</t>
  </si>
  <si>
    <t>Upgraded-to-Kaffe-0.8.0-improved-the-Java-interface-set-up-Java-as</t>
  </si>
  <si>
    <t>Wed, 12 Feb 1997 20:49:11 +0000</t>
  </si>
  <si>
    <t>34e9de2f4337fc7c5eefc61a08f296d9887e8f93</t>
  </si>
  <si>
    <t>34e9de2f4</t>
  </si>
  <si>
    <t>4a3e14ce4702a997c89827e90e98a16bcb4633e5</t>
  </si>
  <si>
    <t>4a3e14ce4</t>
  </si>
  <si>
    <t>Cleaning some bugs founded thanks to plugins. Ramzi.</t>
  </si>
  <si>
    <t>Cleaning-some-bugs-founded-thanks-to-plugins</t>
  </si>
  <si>
    <t>Wed, 12 Feb 1997 15:46:54 +0000</t>
  </si>
  <si>
    <t>be564a841fad76946853864c5fd9942301bc87c4</t>
  </si>
  <si>
    <t>be564a841</t>
  </si>
  <si>
    <t>ef9d3dc7b1cd2b35c6aa3882c7b0ca3a49c2a5be</t>
  </si>
  <si>
    <t>ef9d3dc7b</t>
  </si>
  <si>
    <t>traduction des tableaux Cecile</t>
  </si>
  <si>
    <t>traduction-des-tableaux</t>
  </si>
  <si>
    <t>Wed, 12 Feb 1997 15:33:19 +0000</t>
  </si>
  <si>
    <t>b9aceec658de09e4be1390b872055fe86209ab78</t>
  </si>
  <si>
    <t>b9aceec65</t>
  </si>
  <si>
    <t>b6073d1eb8f77e15d7322fbc048b543a4fe38362</t>
  </si>
  <si>
    <t>b6073d1eb</t>
  </si>
  <si>
    <t>correction de fautes d'anglais Cecile</t>
  </si>
  <si>
    <t>correction-de-fautes-d-anglais</t>
  </si>
  <si>
    <t>Wed, 12 Feb 1997 15:24:53 +0000</t>
  </si>
  <si>
    <t>b2b2b3731b597e4f93a0c8762c0534e9527f0e24</t>
  </si>
  <si>
    <t>b2b2b3731</t>
  </si>
  <si>
    <t>48ddd761ec227a28dcc6fb4d17b9acebe1e496c0</t>
  </si>
  <si>
    <t>48ddd761e</t>
  </si>
  <si>
    <t>Remove CNRS from copyright Irene</t>
  </si>
  <si>
    <t>Remove-CNRS-from-copyright</t>
  </si>
  <si>
    <t>Wed, 12 Feb 1997 11:18:02 +0000</t>
  </si>
  <si>
    <t>9333dce3b8bf616b701fd5a2bccd27d36c0c3a62</t>
  </si>
  <si>
    <t>9333dce3b</t>
  </si>
  <si>
    <t>1993891c7aa36f4e7743afaecfa5af748c988a9e</t>
  </si>
  <si>
    <t>1993891c7</t>
  </si>
  <si>
    <t>Add new command in Amaya menus Irene</t>
  </si>
  <si>
    <t>Add-new-command-in-Amaya-menus</t>
  </si>
  <si>
    <t>Wed, 12 Feb 1997 11:00:28 +0000</t>
  </si>
  <si>
    <t>5c42fd76946cc5b61b8f942c8d02fdd72bd8b7db</t>
  </si>
  <si>
    <t>5c42fd769</t>
  </si>
  <si>
    <t>bc5a56f92eaca14e9241a05df274f4b4e2babed6</t>
  </si>
  <si>
    <t>bc5a56f92</t>
  </si>
  <si>
    <t>changed the default selection color on W&amp;B screens stephane.</t>
  </si>
  <si>
    <t>changed-the-default-selection-color-on-W-B-screens</t>
  </si>
  <si>
    <t>Wed, 12 Feb 1997 10:42:46 +0000</t>
  </si>
  <si>
    <t>c0af291287c1f754e58986b28551b4b1034447b7</t>
  </si>
  <si>
    <t>c0af29128</t>
  </si>
  <si>
    <t>76ab035fd34d4cc1840ea7cb8451dd8e5c8c5725</t>
  </si>
  <si>
    <t>76ab035fd</t>
  </si>
  <si>
    <t>looks register parameter for coorect display of buuton on 1bit/pixel screens stephane.</t>
  </si>
  <si>
    <t>looks-register-parameter-for-coorect-display-of-buuton-on-1bit-pixel-screens</t>
  </si>
  <si>
    <t>Wed, 12 Feb 1997 10:26:47 +0000</t>
  </si>
  <si>
    <t>5099d451a345f4bc5de59df4eb81d0bd0026051e</t>
  </si>
  <si>
    <t>5099d451a</t>
  </si>
  <si>
    <t>4776fbfe05a961c5df7f1e28b4b3cbf991f836a8</t>
  </si>
  <si>
    <t>4776fbfe0</t>
  </si>
  <si>
    <t>Adding double quotes around attribute values in HTMLT.T</t>
  </si>
  <si>
    <t>Adding-double-quotes-around-attribute-values-in-HTMLT.T</t>
  </si>
  <si>
    <t>Wed, 12 Feb 1997 08:36:02 +0000</t>
  </si>
  <si>
    <t>c636943bf6847bb33fa0885982ced09f8f4e1057</t>
  </si>
  <si>
    <t>c636943bf</t>
  </si>
  <si>
    <t>09f2bcf8f3cb1f4c1c0f314aa9ee562e608e6766</t>
  </si>
  <si>
    <t>09f2bcf8f</t>
  </si>
  <si>
    <t>First attempt to make a "Build book" command.</t>
  </si>
  <si>
    <t>First-attempt-to-make-a-Build-book-command</t>
  </si>
  <si>
    <t>Tue, 11 Feb 1997 19:05:16 +0000</t>
  </si>
  <si>
    <t>2ab620a22f71e9c2949d0a82cfa15390fcc372a0</t>
  </si>
  <si>
    <t>2ab620a22</t>
  </si>
  <si>
    <t>23781118617b2b3a630fdb322bd615fb6ca89964</t>
  </si>
  <si>
    <t>Added the java type converter signatures, Daniel.</t>
  </si>
  <si>
    <t>Added-the-java-type-converter-signatures-Daniel</t>
  </si>
  <si>
    <t>Tue, 11 Feb 1997 17:32:39 +0000</t>
  </si>
  <si>
    <t>ff3f05855e246190e9bb835c265b4646ff613e42</t>
  </si>
  <si>
    <t>ff3f05855</t>
  </si>
  <si>
    <t>d639d405ac92f078ef40942fa31f13e831bf7508</t>
  </si>
  <si>
    <t>d639d405a</t>
  </si>
  <si>
    <t>Updated Kaffef stubs, Daniel.</t>
  </si>
  <si>
    <t>Updated-Kaffef-stubs-Daniel</t>
  </si>
  <si>
    <t>Tue, 11 Feb 1997 17:27:05 +0000</t>
  </si>
  <si>
    <t>d6f2329af48d7fac553fd125098e308891923b0c</t>
  </si>
  <si>
    <t>d6f2329af</t>
  </si>
  <si>
    <t>6d382a6a8a0ff835e6dfed807538c5ea495bc0e1</t>
  </si>
  <si>
    <t>6d382a6a8</t>
  </si>
  <si>
    <t>corrected the initialization of FrameTable for the main window. Steph.</t>
  </si>
  <si>
    <t>corrected-the-initialization-of-FrameTable-for-the-main-window</t>
  </si>
  <si>
    <t>Tue, 11 Feb 1997 16:35:59 +0000</t>
  </si>
  <si>
    <t>457320e8a98ba6b8447bdb89975052dc0cc6f71e</t>
  </si>
  <si>
    <t>457320e8a</t>
  </si>
  <si>
    <t>ba319fbed40f0aa44adfcc57552942ef00b7cf15</t>
  </si>
  <si>
    <t>ba319fbed</t>
  </si>
  <si>
    <t>tag: THOT_2_0b</t>
  </si>
  <si>
    <t>Tue, 11 Feb 1997 15:00:38 +0000</t>
  </si>
  <si>
    <t>d7f608a4d91ff587d31260a931796c4489010961</t>
  </si>
  <si>
    <t>d7f608a4d</t>
  </si>
  <si>
    <t>9b4cff0c37b1c71378f2c15b9d7bdf91037fb598</t>
  </si>
  <si>
    <t>9b4cff0c3</t>
  </si>
  <si>
    <t>Script to install Thot on INRIA server Irene</t>
  </si>
  <si>
    <t>Script-to-install-Thot-on-INRIA-server</t>
  </si>
  <si>
    <t>Tue, 11 Feb 1997 14:19:20 +0000</t>
  </si>
  <si>
    <t>c3fe1fd0b9b3f64484edc9705c4a0d58a72d5bea</t>
  </si>
  <si>
    <t>c3fe1fd0b</t>
  </si>
  <si>
    <t>5fa14547b2aca7efcd6c585a36468e80dc99213c</t>
  </si>
  <si>
    <t>5fa14547b</t>
  </si>
  <si>
    <t>Adding script for merging several PostScript files into unique file. Irene</t>
  </si>
  <si>
    <t>Adding-script-for-merging-several-PostScript-files-into-unique-file</t>
  </si>
  <si>
    <t>Tue, 11 Feb 1997 14:15:21 +0000</t>
  </si>
  <si>
    <t>44cd8efc8415033f6b0038d82ebbd96dfe23bf84</t>
  </si>
  <si>
    <t>44cd8efc8</t>
  </si>
  <si>
    <t>609f41383edb51e1c864b8acf28065ba566a0d23</t>
  </si>
  <si>
    <t>609f41383</t>
  </si>
  <si>
    <t>Fix bug that prevented scrolling after a delete at end of a paragraph. Irene</t>
  </si>
  <si>
    <t>Fix-bug-that-prevented-scrolling-after-a-delete-at-end-of-a-paragraph</t>
  </si>
  <si>
    <t>Tue, 11 Feb 1997 11:27:48 +0000</t>
  </si>
  <si>
    <t>ddd8a99645e9cbdd0037dae1baefca210d2006ba</t>
  </si>
  <si>
    <t>ddd8a9964</t>
  </si>
  <si>
    <t>8292b6543ad61e25f714d5eb39617eaab5bd92a2</t>
  </si>
  <si>
    <t>8292b6543</t>
  </si>
  <si>
    <t>Updated Distribution files, Daniel.</t>
  </si>
  <si>
    <t>Updated-Distribution-files-Daniel</t>
  </si>
  <si>
    <t>Mon, 10 Feb 1997 17:15:52 +0000</t>
  </si>
  <si>
    <t>fd74c6b849619d18afb675c74d860bfef9d05583</t>
  </si>
  <si>
    <t>fd74c6b84</t>
  </si>
  <si>
    <t>9dbc8f13654e1bbc11a5ca296e46a50df6fe9af9</t>
  </si>
  <si>
    <t>9dbc8f136</t>
  </si>
  <si>
    <t>JK: updated this file</t>
  </si>
  <si>
    <t>JK-updated-this-file</t>
  </si>
  <si>
    <t>Mon, 10 Feb 1997 14:40:02 +0000</t>
  </si>
  <si>
    <t>707dc05f00fddf1a820aa0bdb868c5fae9a425bd</t>
  </si>
  <si>
    <t>707dc05f0</t>
  </si>
  <si>
    <t>6f7c690debd315bf0c2562d9dca1272aaf09ee46</t>
  </si>
  <si>
    <t>6f7c690de</t>
  </si>
  <si>
    <t>JK: New entries</t>
  </si>
  <si>
    <t>JK-New-entries</t>
  </si>
  <si>
    <t>Mon, 10 Feb 1997 14:10:56 +0000</t>
  </si>
  <si>
    <t>698128c0c366055f31ff0bcf3b724bbd4ab3a392</t>
  </si>
  <si>
    <t>698128c0c</t>
  </si>
  <si>
    <t>315f987931a8e831a5226478b7fd276f0925ce23</t>
  </si>
  <si>
    <t>315f98793</t>
  </si>
  <si>
    <t>Fix bug of break-line Irene</t>
  </si>
  <si>
    <t>Fix-bug-of-break-line</t>
  </si>
  <si>
    <t>Mon, 10 Feb 1997 14:08:00 +0000</t>
  </si>
  <si>
    <t>6d0d9b148d226d0fd8ebdd81f8ff2c985539fbf8</t>
  </si>
  <si>
    <t>6d0d9b148</t>
  </si>
  <si>
    <t>301bba771b1a5b62be422f95f2815c124a489a7a</t>
  </si>
  <si>
    <t>301bba771</t>
  </si>
  <si>
    <t>changed the schema of graphices (Draw -&gt; Draw2) iStephane.</t>
  </si>
  <si>
    <t>changed-the-schema-of-graphices-Draw-Draw2</t>
  </si>
  <si>
    <t>Mon, 10 Feb 1997 11:55:52 +0000</t>
  </si>
  <si>
    <t>e3e33d675455b758b70399f8847dd613d6a4cd23</t>
  </si>
  <si>
    <t>e3e33d675</t>
  </si>
  <si>
    <t>dfc29681ea65f6d6cea92e2dc5985dbcc19fa62b</t>
  </si>
  <si>
    <t>dfc29681e</t>
  </si>
  <si>
    <t>Fix bug inserted by Ramzi Irene</t>
  </si>
  <si>
    <t>Fix-bug-inserted-by-Ramzi</t>
  </si>
  <si>
    <t>Mon, 10 Feb 1997 11:41:49 +0000</t>
  </si>
  <si>
    <t>77c978e02455e9ef8dcd7ef1f07e0e2ac10d7637</t>
  </si>
  <si>
    <t>77c978e02</t>
  </si>
  <si>
    <t>8fc227aafb8452c15ee3048fab216f7290b241d4</t>
  </si>
  <si>
    <t>8fc227aaf</t>
  </si>
  <si>
    <t>JK: changed a string saying "postcriptm" to "postscript".</t>
  </si>
  <si>
    <t>JK-changed-a-string-saying-postcriptm-to-postscript</t>
  </si>
  <si>
    <t>Mon, 10 Feb 1997 10:42:26 +0000</t>
  </si>
  <si>
    <t>f11ac3b884a0b41b51d202e17962971f7ad590ca</t>
  </si>
  <si>
    <t>f11ac3b88</t>
  </si>
  <si>
    <t>9c95859933105f7f1c0f0d2796bb3fcc6a54c0b7</t>
  </si>
  <si>
    <t>9c9585993</t>
  </si>
  <si>
    <t xml:space="preserve">  Counter (language P) got wrong values with "flat structures", like HTML._x000D_
_x000D_
VQ._x000D_
</t>
  </si>
  <si>
    <t>Mon, 10 Feb 1997 10:03:29 +0000</t>
  </si>
  <si>
    <t>02f6482fd4c8ebc09b72c3f9eddad549d68f4ffe</t>
  </si>
  <si>
    <t>02f6482fd</t>
  </si>
  <si>
    <t>6bac607b61a7829fbcbdfc3895691a673529048c</t>
  </si>
  <si>
    <t>6bac607b6</t>
  </si>
  <si>
    <t>Updated for 0.95b distribution, Daniel.</t>
  </si>
  <si>
    <t>Updated-for-0.95b-distribution-Daniel</t>
  </si>
  <si>
    <t>Mon, 10 Feb 1997 04:16:50 +0000</t>
  </si>
  <si>
    <t>e96cb89b85a07aebaf90e9567690c1eeb190fa8d</t>
  </si>
  <si>
    <t>e96cb89b8</t>
  </si>
  <si>
    <t>7cdd53cd751aae8aa4f9da779c6146f0822bd6fe</t>
  </si>
  <si>
    <t>7cdd53cd7</t>
  </si>
  <si>
    <t>Spurious bug on opening documents with long names corrected, Daniel.</t>
  </si>
  <si>
    <t>Spurious-bug-on-opening-documents-with-long-names-corrected-Daniel</t>
  </si>
  <si>
    <t>Mon, 10 Feb 1997 02:04:45 +0000</t>
  </si>
  <si>
    <t>fd8fc2d0561afb0fb19d3822fd7f9c2ab20658b7</t>
  </si>
  <si>
    <t>fd8fc2d05</t>
  </si>
  <si>
    <t>c159c3d881d49e2424b388a9418675be1a96a03a</t>
  </si>
  <si>
    <t>c159c3d88</t>
  </si>
  <si>
    <t>Added package doing all tars and asking for tests, Daniel.</t>
  </si>
  <si>
    <t>Added-package-doing-all-tars-and-asking-for-tests-Daniel</t>
  </si>
  <si>
    <t>Sun, 9 Feb 1997 23:40:20 +0000</t>
  </si>
  <si>
    <t>816845d9c6f38f652141abfc9949e12c0e26d06c</t>
  </si>
  <si>
    <t>816845d9c</t>
  </si>
  <si>
    <t>0359a4911ee7c2ec75558cde579e957ff8c71280</t>
  </si>
  <si>
    <t>0359a4911</t>
  </si>
  <si>
    <t>Package the binary distribution for Thot editor, Daniel.</t>
  </si>
  <si>
    <t>Package-the-binary-distribution-for-Thot-editor-Daniel</t>
  </si>
  <si>
    <t>Sun, 9 Feb 1997 22:16:00 +0000</t>
  </si>
  <si>
    <t>001b254a4e6f168f45c63845c455f76a2a0de82c</t>
  </si>
  <si>
    <t>001b254a4</t>
  </si>
  <si>
    <t>dd7f3b2fc820890111359b77a757bbab3c18414d</t>
  </si>
  <si>
    <t>dd7f3b2fc</t>
  </si>
  <si>
    <t xml:space="preserve">A new line after some characters following a &lt;BR&gt; was not replaced by a space._x000D_
_x000D_
VQ._x000D_
</t>
  </si>
  <si>
    <t>Sat, 8 Feb 1997 10:23:00 +0000</t>
  </si>
  <si>
    <t>adbb1a65f02e9f8852fd3fce7d12074fba8037e0</t>
  </si>
  <si>
    <t>adbb1a65f</t>
  </si>
  <si>
    <t>87c44f286a65ca600f78b0f8681b25104e1a45c5</t>
  </si>
  <si>
    <t>87c44f286</t>
  </si>
  <si>
    <t>Etat /tahiti/diffusion avant la diffusion, Daniel.</t>
  </si>
  <si>
    <t>Etat-tahiti-diffusion-avant-la-diffusion-Daniel</t>
  </si>
  <si>
    <t>Sat, 8 Feb 1997 04:51:56 +0000</t>
  </si>
  <si>
    <t>7322c0d904408871d10fa59a491f0d6ccf102645</t>
  </si>
  <si>
    <t>7322c0d90</t>
  </si>
  <si>
    <t>f6a4ae151c013230e064ee58c8c6378b5f8821d9</t>
  </si>
  <si>
    <t>f6a4ae151</t>
  </si>
  <si>
    <t>removed protos for external editing libs. steph.</t>
  </si>
  <si>
    <t>removed-protos-for-external-editing-libs</t>
  </si>
  <si>
    <t>Fri, 7 Feb 1997 19:16:21 +0000</t>
  </si>
  <si>
    <t>8d49ec92da45078e77491a2ba3261886d2d154d2</t>
  </si>
  <si>
    <t>8d49ec92d</t>
  </si>
  <si>
    <t>8fdaffa93a59f1f868a123b61f66f5cf8e5a6db1</t>
  </si>
  <si>
    <t>8fdaffa93</t>
  </si>
  <si>
    <t>moved to indexlib directory steph.</t>
  </si>
  <si>
    <t>moved-to-indexlib-directory</t>
  </si>
  <si>
    <t>Fri, 7 Feb 1997 19:06:23 +0000</t>
  </si>
  <si>
    <t>c961a2c750959558615b1e61fcc27ec72722a6ae</t>
  </si>
  <si>
    <t>c961a2c75</t>
  </si>
  <si>
    <t>f5f640cd2fba77ca878712a81ba6b3ad4d517aef</t>
  </si>
  <si>
    <t>f5f640cd2</t>
  </si>
  <si>
    <t>maoved to indexlib directory steph.</t>
  </si>
  <si>
    <t>maoved-to-indexlib-directory</t>
  </si>
  <si>
    <t>Fri, 7 Feb 1997 19:04:08 +0000</t>
  </si>
  <si>
    <t>c2497b471e3665db4ecb06853f20913b4554eae6</t>
  </si>
  <si>
    <t>c2497b471</t>
  </si>
  <si>
    <t>4f9419546a7e0ce9ad12febeddc0256f80b75ecd</t>
  </si>
  <si>
    <t>4f9419546</t>
  </si>
  <si>
    <t>final version. steph.</t>
  </si>
  <si>
    <t>final-version</t>
  </si>
  <si>
    <t>Fri, 7 Feb 1997 18:54:09 +0000</t>
  </si>
  <si>
    <t>852ec27351d6328057e2757b966c5051ecd633e0</t>
  </si>
  <si>
    <t>852ec2735</t>
  </si>
  <si>
    <t>2f987cdefd0718dd2cc994295a06383ba04614be</t>
  </si>
  <si>
    <t>2f987cdef</t>
  </si>
  <si>
    <t>added copyright GrifS.A. steph.</t>
  </si>
  <si>
    <t>added-copyright-GrifS.A</t>
  </si>
  <si>
    <t>Fri, 7 Feb 1997 18:49:29 +0000</t>
  </si>
  <si>
    <t>e36d69a5505083568da078c8dfbc22bd9757b769</t>
  </si>
  <si>
    <t>e36d69a55</t>
  </si>
  <si>
    <t>8f5d39b0ed63f9f024d02937dc064cc52f2a2dde</t>
  </si>
  <si>
    <t>8f5d39b0e</t>
  </si>
  <si>
    <t>final tar script for thot editor sources.</t>
  </si>
  <si>
    <t>final-tar-script-for-thot-editor-sources</t>
  </si>
  <si>
    <t>Fri, 7 Feb 1997 18:48:59 +0000</t>
  </si>
  <si>
    <t>d07b06615b67d1c3f6cbef493fcecf7adc21cd91</t>
  </si>
  <si>
    <t>d07b06615</t>
  </si>
  <si>
    <t>75336784013b31fb627b97c6cc7a5ce76e838bdc</t>
  </si>
  <si>
    <t>moved to index directory stephane.</t>
  </si>
  <si>
    <t>moved-to-index-directory</t>
  </si>
  <si>
    <t>Fri, 7 Feb 1997 15:13:00 +0000</t>
  </si>
  <si>
    <t>6dddc8758106d388f17e2f24409aaaaffc795eda</t>
  </si>
  <si>
    <t>6dddc8758</t>
  </si>
  <si>
    <t>f702b98ab3e7be7ef22b4483c53e4e40eaa6e538</t>
  </si>
  <si>
    <t>f702b98ab</t>
  </si>
  <si>
    <t>JK: Made some modif's to printout error messages (as requested by Daniel)</t>
  </si>
  <si>
    <t>JK-Made-some-modif-s-to-printout-error-messages-as-requested-by-Daniel</t>
  </si>
  <si>
    <t>Fri, 7 Feb 1997 14:37:19 +0000</t>
  </si>
  <si>
    <t>d9a4f68a4db31119a3b3c64c62cb49fafe3e4e68</t>
  </si>
  <si>
    <t>d9a4f68a4</t>
  </si>
  <si>
    <t>53268b964b02a71ea34eb5fb5901e591d8a69b40</t>
  </si>
  <si>
    <t>53268b964</t>
  </si>
  <si>
    <t>Added verification after publish. More stuff on the Java API, Daniel.</t>
  </si>
  <si>
    <t>Added-verification-after-publish.-More-stuff-on-the-Java-API-Daniel</t>
  </si>
  <si>
    <t>Fri, 7 Feb 1997 14:25:07 +0000</t>
  </si>
  <si>
    <t>0e1785eb2b87aff97550b89cff25786b454f84b5</t>
  </si>
  <si>
    <t>0e1785eb2</t>
  </si>
  <si>
    <t>bd29f91667cf0061d7a7417c47bb7ae186fc9dcf</t>
  </si>
  <si>
    <t>bd29f9166</t>
  </si>
  <si>
    <t xml:space="preserve">     Oubli de : #include "content.h"         D.D.  7 fevrier 1997</t>
  </si>
  <si>
    <t>Oubli-de-include-content.h</t>
  </si>
  <si>
    <t>Fri, 7 Feb 1997 13:46:06 +0000</t>
  </si>
  <si>
    <t>4e0d27a867fdd9e707eefeb412b272b23bf0a8f6</t>
  </si>
  <si>
    <t>4e0d27a86</t>
  </si>
  <si>
    <t>e4a0cbf5b2a3e2805c783702a12c959c61f8718d</t>
  </si>
  <si>
    <t>e4a0cbf5b</t>
  </si>
  <si>
    <t>JK: Changed the reset of AmayaLastHTTPErrorMsg</t>
  </si>
  <si>
    <t>JK-Changed-the-reset-of-AmayaLastHTTPErrorMsg</t>
  </si>
  <si>
    <t>Fri, 7 Feb 1997 12:26:01 +0000</t>
  </si>
  <si>
    <t>c03535aafa47bc426777d77b26e1c20428c2898b</t>
  </si>
  <si>
    <t>c03535aaf</t>
  </si>
  <si>
    <t>40f740d0dd51ad2e0e7682a9bcab507029967a95</t>
  </si>
  <si>
    <t>40f740d0d</t>
  </si>
  <si>
    <t>JK: Added the variable AmayaLastHTTPErrorMsg. It's used to store an error message during a PUT and POST operations.</t>
  </si>
  <si>
    <t>JK-Added-the-variable-AmayaLastHTTPErrorMsg</t>
  </si>
  <si>
    <t>Fri, 7 Feb 1997 11:58:48 +0000</t>
  </si>
  <si>
    <t>aece6ff92dcff3a57f418487a7a406ea2f3867a7</t>
  </si>
  <si>
    <t>aece6ff92</t>
  </si>
  <si>
    <t>8a8be478fe45a0c693b19f74d567837152151d98</t>
  </si>
  <si>
    <t>8a8be478f</t>
  </si>
  <si>
    <t>Parsing OBJECT tag. Irene.</t>
  </si>
  <si>
    <t>Parsing-OBJECT-tag</t>
  </si>
  <si>
    <t>Fri, 7 Feb 1997 10:44:31 +0000</t>
  </si>
  <si>
    <t>655f7f7421542a4c410a1602139e4157b20d8033</t>
  </si>
  <si>
    <t>655f7f742</t>
  </si>
  <si>
    <t>a06143a65d2d1f1e19738d41a05842ad09a6fd0f</t>
  </si>
  <si>
    <t>a06143a65</t>
  </si>
  <si>
    <t xml:space="preserve">     Correction des directory de schemas Alliance.        D.D.</t>
  </si>
  <si>
    <t>Correction-des-directory-de-schemas-Alliance</t>
  </si>
  <si>
    <t>Fri, 7 Feb 1997 10:32:14 +0000</t>
  </si>
  <si>
    <t>2a3c01d6a5b2b7f5242a176f4e511507e807d199</t>
  </si>
  <si>
    <t>2a3c01d6a</t>
  </si>
  <si>
    <t>47c25b934fa2b8e47416d5b34f77b97bb740a8b5</t>
  </si>
  <si>
    <t>47c25b934</t>
  </si>
  <si>
    <t>Cleaning output debugging messages. Ramzi.</t>
  </si>
  <si>
    <t>Cleaning-output-debugging-messages</t>
  </si>
  <si>
    <t>Fri, 7 Feb 1997 10:06:50 +0000</t>
  </si>
  <si>
    <t>a08fb79450e014d403245d5838b19d1ad139d405</t>
  </si>
  <si>
    <t>a08fb7945</t>
  </si>
  <si>
    <t>61f61dfe75c598c5310085016b56ff54827f8ba2</t>
  </si>
  <si>
    <t>61f61dfe7</t>
  </si>
  <si>
    <t>Fri, 7 Feb 1997 07:47:54 +0000</t>
  </si>
  <si>
    <t>fe59ef3a5c061a875ce4e0d5c0e33d828be8d66f</t>
  </si>
  <si>
    <t>fe59ef3a5</t>
  </si>
  <si>
    <t>3a89a2215a969cb67065ba5b3c508cc2a24ba44e</t>
  </si>
  <si>
    <t>3a89a2215</t>
  </si>
  <si>
    <t>JK: removed some unnecessary TtaHandleInputs I was experimenting with</t>
  </si>
  <si>
    <t>JK-removed-some-unnecessary-TtaHandleInputs-I-was-experimenting-with</t>
  </si>
  <si>
    <t>Fri, 7 Feb 1997 05:39:42 +0000</t>
  </si>
  <si>
    <t>bad152e0ce665d538ec876085d8ba0fcf437c72c</t>
  </si>
  <si>
    <t>bad152e0c</t>
  </si>
  <si>
    <t>6d0bf4a44551b3eaabacee779f1d8d9dbfc379df</t>
  </si>
  <si>
    <t>6d0bf4a44</t>
  </si>
  <si>
    <t>script for tar ThotEditor source package. Stephane.</t>
  </si>
  <si>
    <t>script-for-tar-ThotEditor-source-package</t>
  </si>
  <si>
    <t>Thu, 6 Feb 1997 23:43:20 +0000</t>
  </si>
  <si>
    <t>cd60a0dea09a47c695bcd2aea6387a9d96e52843</t>
  </si>
  <si>
    <t>cd60a0dea</t>
  </si>
  <si>
    <t>c2a0c2e67289c530ba5f5b0de8cb03a21c8616f5</t>
  </si>
  <si>
    <t>c2a0c2e67</t>
  </si>
  <si>
    <t>Thu, 6 Feb 1997 20:10:43 +0000</t>
  </si>
  <si>
    <t>5e0c050398d4ac34ad588b4a674446dd85551d9e</t>
  </si>
  <si>
    <t>5e0c05039</t>
  </si>
  <si>
    <t>a3a455c3a0fe245390a2cb1b7e5b3c0942fbdc83</t>
  </si>
  <si>
    <t>a3a455c3a</t>
  </si>
  <si>
    <t>Thu, 6 Feb 1997 11:44:03 +0000</t>
  </si>
  <si>
    <t>cfe53924e548d153a303a82b8bea01835b3a4be5</t>
  </si>
  <si>
    <t>cfe53924e</t>
  </si>
  <si>
    <t>0320e82fb49cb3206a300fd112ff4c4c92406b7c</t>
  </si>
  <si>
    <t>0320e82fb</t>
  </si>
  <si>
    <t>JK: oops, committed a query.c by accident. This is the version I really wanted to commit. Changed two lines in AHTBridge.c to avoid reading a NULL structure</t>
  </si>
  <si>
    <t>JK-oops-committed-a-query.c-by-accident.-This-is-the-version-I-really-wanted-to-commit.-Changed-two-lines-in-AHTBridge.c-to-avoid-reading-a-NULL-structure</t>
  </si>
  <si>
    <t>Thu, 6 Feb 1997 06:04:19 +0000</t>
  </si>
  <si>
    <t>0b02041437295b7ad43686c41c9f7873cb35e9b3</t>
  </si>
  <si>
    <t>0b0204143</t>
  </si>
  <si>
    <t>2b7ddca1ff1e109f8820f25cb303c530ba136f32</t>
  </si>
  <si>
    <t>2b7ddca1f</t>
  </si>
  <si>
    <t>JK: new status messages processing</t>
  </si>
  <si>
    <t>JK-new-status-messages-processing</t>
  </si>
  <si>
    <t>Thu, 6 Feb 1997 05:35:12 +0000</t>
  </si>
  <si>
    <t>111b9e6c7154d5b5794e10c6d473cf37999a33e2</t>
  </si>
  <si>
    <t>111b9e6c7</t>
  </si>
  <si>
    <t>17abb5e7c4dd2fa464d09fdfd1e37e785770877b</t>
  </si>
  <si>
    <t>17abb5e7c</t>
  </si>
  <si>
    <t>JK: new status messages</t>
  </si>
  <si>
    <t>JK-new-status-messages</t>
  </si>
  <si>
    <t>Thu, 6 Feb 1997 05:14:21 +0000</t>
  </si>
  <si>
    <t>8de1162480d446f124d7910d9824744962efdc67</t>
  </si>
  <si>
    <t>8de116248</t>
  </si>
  <si>
    <t>16f621e49fd670dee4b9b962d5035e130d26d397</t>
  </si>
  <si>
    <t>16f621e49</t>
  </si>
  <si>
    <t>JK: Modif. to NormalizeURL. Commented the line that removes the end / of a pathname. It's not necessary anymore. In addition, it gave problems with the reload button</t>
  </si>
  <si>
    <t>JK-Modif.-to-NormalizeURL.-Commented-the-line-that-removes-the-end-of-a-pathname.-It-s-not-necessary-anymore.-In-addition-it-gave-problems-with-the-reload-button</t>
  </si>
  <si>
    <t>Thu, 6 Feb 1997 03:34:38 +0000</t>
  </si>
  <si>
    <t>8326b55e7aef3c6f99ead2c555947f27329e5792</t>
  </si>
  <si>
    <t>8326b55e7</t>
  </si>
  <si>
    <t>cda59c6cca8246d8b5bfbdc71005105284baca44</t>
  </si>
  <si>
    <t>cda59c6cc</t>
  </si>
  <si>
    <t>JK: the missing prototypes</t>
  </si>
  <si>
    <t>JK-the-missing-prototypes</t>
  </si>
  <si>
    <t>Wed, 5 Feb 1997 23:00:07 +0000</t>
  </si>
  <si>
    <t>e5bc7bbe2d3c1ecdbc7794a811fe660d01dc4678</t>
  </si>
  <si>
    <t>e5bc7bbe2</t>
  </si>
  <si>
    <t>8041f9bf23d2433153b7c2f1ee5c1deabd39766f</t>
  </si>
  <si>
    <t>8041f9bf2</t>
  </si>
  <si>
    <t>Corrected bugs introduced by a name change, Daniel.</t>
  </si>
  <si>
    <t>Corrected-bugs-introduced-by-a-name-change-Daniel</t>
  </si>
  <si>
    <t>Wed, 5 Feb 1997 22:49:07 +0000</t>
  </si>
  <si>
    <t>8dfaf59da28183cdf19ce719eee3f5877b90b139</t>
  </si>
  <si>
    <t>8dfaf59da</t>
  </si>
  <si>
    <t>29272b6bd5f1fee898192efdf5c5ac709c8bf640</t>
  </si>
  <si>
    <t>29272b6bd</t>
  </si>
  <si>
    <t>JK: Added Content Negotiation: Accept: headers for GET Content-Type: headers for PUT Content-Type guessing either from the picture driver or from the file extension. The default value is text/html</t>
  </si>
  <si>
    <t>JK-Added-Content-Negotiation</t>
  </si>
  <si>
    <t>Wed, 5 Feb 1997 22:06:44 +0000</t>
  </si>
  <si>
    <t>14896ba2123ea0f2caa34b63b973aaf9e02708d9</t>
  </si>
  <si>
    <t>14896ba21</t>
  </si>
  <si>
    <t>04deed9deda02700949bbe22c62d7d5881da08a2</t>
  </si>
  <si>
    <t>04deed9de</t>
  </si>
  <si>
    <t>JK: Added the generation of an error message</t>
  </si>
  <si>
    <t>JK-Added-the-generation-of-an-error-message</t>
  </si>
  <si>
    <t>Wed, 5 Feb 1997 22:03:44 +0000</t>
  </si>
  <si>
    <t>5e13d45114532bdfac3986bfda1f54a288f410f5</t>
  </si>
  <si>
    <t>5e13d4511</t>
  </si>
  <si>
    <t>a05f2413eca007cd0e32ea0b6b7978e9d101a04a</t>
  </si>
  <si>
    <t>a05f2413e</t>
  </si>
  <si>
    <t>Improving presentation of view Table_of_contents</t>
  </si>
  <si>
    <t>Improving-presentation-of-view-Table_of_contents</t>
  </si>
  <si>
    <t xml:space="preserve">Bugs fix:_x000D_
  - Prevent splitting element TITLE, and more generally, splitting an_x000D_
    element that is part of an aggregate._x000D_
  - Keep Images and text in the right order, even when they are not surrounded_x000D_
   by a block element._x000D_
_x000D_
VQ._x000D_
</t>
  </si>
  <si>
    <t>Wed, 5 Feb 1997 18:54:09 +0000</t>
  </si>
  <si>
    <t>0cc0b167177fa80b6024ca4a29e1609c5378941d</t>
  </si>
  <si>
    <t>0cc0b1671</t>
  </si>
  <si>
    <t>14e260891b8459bd1be53b59cb3e7586b82ebb62</t>
  </si>
  <si>
    <t>14e260891</t>
  </si>
  <si>
    <t>Adding contentType in PutObject function Irene</t>
  </si>
  <si>
    <t>Adding-contentType-in-PutObject-function</t>
  </si>
  <si>
    <t>Wed, 5 Feb 1997 17:40:32 +0000</t>
  </si>
  <si>
    <t>4933d261b0f148f65adc48c78ec0c13eaab2695f</t>
  </si>
  <si>
    <t>4933d261b</t>
  </si>
  <si>
    <t>843c4d82253d38d464cce61005d3446b77ea53e2</t>
  </si>
  <si>
    <t>843c4d822</t>
  </si>
  <si>
    <t>Adding new function TtaGetPictureType Irene</t>
  </si>
  <si>
    <t>Adding-new-function-TtaGetPictureType</t>
  </si>
  <si>
    <t>Wed, 5 Feb 1997 17:10:09 +0000</t>
  </si>
  <si>
    <t>b6beb1aa4642c02faf69b173ba71d775b94ac348</t>
  </si>
  <si>
    <t>b6beb1aa4</t>
  </si>
  <si>
    <t>c7b6fc9c25081607f7c4a395b912681197d276c1</t>
  </si>
  <si>
    <t>c7b6fc9c2</t>
  </si>
  <si>
    <t>Wed, 5 Feb 1997 17:09:24 +0000</t>
  </si>
  <si>
    <t>291e260b88a7c02cc1038502c91fc96048597425</t>
  </si>
  <si>
    <t>291e260b8</t>
  </si>
  <si>
    <t>6aa5fa584b112032986ce75d95432d843ea1663e</t>
  </si>
  <si>
    <t>6aa5fa584</t>
  </si>
  <si>
    <t>Adding TtaGetPictureType Irene</t>
  </si>
  <si>
    <t>Adding-TtaGetPictureType</t>
  </si>
  <si>
    <t>Wed, 5 Feb 1997 16:54:20 +0000</t>
  </si>
  <si>
    <t>e651625a8a9bebac620ac94c39c8dd5f5e6db9ed</t>
  </si>
  <si>
    <t>e651625a8</t>
  </si>
  <si>
    <t>aa013e1ca0615244a57eabce78e988bf776fc377</t>
  </si>
  <si>
    <t>aa013e1ca</t>
  </si>
  <si>
    <t>Last modifications concerning print and plugins. Ramzi.</t>
  </si>
  <si>
    <t>Last-modifications-concerning-print-and-plugins</t>
  </si>
  <si>
    <t>Wed, 5 Feb 1997 16:29:53 +0000</t>
  </si>
  <si>
    <t>fc65abc672b99bccc4ccf39dc0842e6f46fab981</t>
  </si>
  <si>
    <t>fc65abc67</t>
  </si>
  <si>
    <t>20c28f361610bd6710947e3ff9bdb689aa8cb3da</t>
  </si>
  <si>
    <t>20c28f361</t>
  </si>
  <si>
    <t>Fix bug of NormalizeURL Irene</t>
  </si>
  <si>
    <t>Fix-bug-of-NormalizeURL</t>
  </si>
  <si>
    <t>Wed, 5 Feb 1997 15:28:41 +0000</t>
  </si>
  <si>
    <t>4bd98927576b9b28ed4a260f28db01ac1bb719e2</t>
  </si>
  <si>
    <t>4bd989275</t>
  </si>
  <si>
    <t>1bdadf09dd2af35ae0f9108d95c6ed26cc7ae01e</t>
  </si>
  <si>
    <t>1bdadf09d</t>
  </si>
  <si>
    <t>Corrected a wrong function name. Stephane.</t>
  </si>
  <si>
    <t>Corrected-a-wrong-function-name</t>
  </si>
  <si>
    <t>Wed, 5 Feb 1997 14:33:26 +0000</t>
  </si>
  <si>
    <t>d68eedf85abfa5171f0fd596fcc18b2cf2b5f0d9</t>
  </si>
  <si>
    <t>d68eedf85</t>
  </si>
  <si>
    <t>f6d7dbac85419fd68c9e0707f081b31369f04605</t>
  </si>
  <si>
    <t>f6d7dbac8</t>
  </si>
  <si>
    <t>Corrected outdated informations, Daniel.</t>
  </si>
  <si>
    <t>Corrected-outdated-informations-Daniel</t>
  </si>
  <si>
    <t>Wed, 5 Feb 1997 14:19:26 +0000</t>
  </si>
  <si>
    <t>98a01b3459bf54ee882e68d666210bf47ca036e3</t>
  </si>
  <si>
    <t>98a01b345</t>
  </si>
  <si>
    <t>a7afe1c043b72d001b400fc464df9d6a0fce8b83</t>
  </si>
  <si>
    <t>a7afe1c04</t>
  </si>
  <si>
    <t>Wed, 5 Feb 1997 13:38:17 +0000</t>
  </si>
  <si>
    <t>8039b36150c0fd3b23a74937a31950e7a05e21d7</t>
  </si>
  <si>
    <t>8039b3615</t>
  </si>
  <si>
    <t>f9f0c81ae1381535cc0c60202a255918047d90c2</t>
  </si>
  <si>
    <t>f9f0c81ae</t>
  </si>
  <si>
    <t>Dealing with print parameters Irene</t>
  </si>
  <si>
    <t>Dealing-with-print-parameters</t>
  </si>
  <si>
    <t>Wed, 5 Feb 1997 13:29:17 +0000</t>
  </si>
  <si>
    <t>825a37b8ea882f3a15692af16a330865217de380</t>
  </si>
  <si>
    <t>825a37b8e</t>
  </si>
  <si>
    <t>f725d5d8343c2fd33bc5a4fb6d49218e7421328c</t>
  </si>
  <si>
    <t>f725d5d83</t>
  </si>
  <si>
    <t>New version of Kaffe integration, stubs are far betters now, Daniel.</t>
  </si>
  <si>
    <t>New-version-of-Kaffe-integration-stubs-are-far-betters-now-Daniel</t>
  </si>
  <si>
    <t>Wed, 5 Feb 1997 13:24:51 +0000</t>
  </si>
  <si>
    <t>b30443ea0826e9f501ca905fc056b9a05ef0dd8d</t>
  </si>
  <si>
    <t>b30443ea0</t>
  </si>
  <si>
    <t>21ca88cc4e714ab5a4a31e7421b4573922b0b431</t>
  </si>
  <si>
    <t>21ca88cc4</t>
  </si>
  <si>
    <t>JK: slight modif</t>
  </si>
  <si>
    <t>JK-slight-modif</t>
  </si>
  <si>
    <t>Wed, 5 Feb 1997 04:17:42 +0000</t>
  </si>
  <si>
    <t>936c310a296fdae0364752072e858c9d39d1c2fb</t>
  </si>
  <si>
    <t>936c310a2</t>
  </si>
  <si>
    <t>752bcd9d5d560a5237b245d004e0e10c921327a7</t>
  </si>
  <si>
    <t>752bcd9d5</t>
  </si>
  <si>
    <t>JK: Added a new case. 100% Netscape behavior + 1% Mosaic behavior</t>
  </si>
  <si>
    <t>JK-Added-a-new-case.-100-Netscape-behavior-1-Mosaic-behavior</t>
  </si>
  <si>
    <t>Wed, 5 Feb 1997 00:19:15 +0000</t>
  </si>
  <si>
    <t>ae51494a5f82cb000988826ca79dbdf7df4306a4</t>
  </si>
  <si>
    <t>ae51494a5</t>
  </si>
  <si>
    <t>4cc02c76cd0489b0c014b56d39f799c7e31ed959</t>
  </si>
  <si>
    <t>4cc02c76c</t>
  </si>
  <si>
    <t>JK: Modified two messages which had HTML errors</t>
  </si>
  <si>
    <t>JK-Modified-two-messages-which-had-HTML-errors</t>
  </si>
  <si>
    <t>Tue, 4 Feb 1997 22:24:38 +0000</t>
  </si>
  <si>
    <t>6d3bb2493468de2d1b1fbbf2c7289d013418207c</t>
  </si>
  <si>
    <t>6d3bb2493</t>
  </si>
  <si>
    <t>6bd8894af11c05a08a54a81df1d6a0e5c0428182</t>
  </si>
  <si>
    <t>6bd8894af</t>
  </si>
  <si>
    <t>JK: New simplified NormalizeURL</t>
  </si>
  <si>
    <t>JK-New-simplified-NormalizeURL</t>
  </si>
  <si>
    <t>Tue, 4 Feb 1997 17:52:57 +0000</t>
  </si>
  <si>
    <t>201f26b6105e77d290f880f8aca01e809820dc15</t>
  </si>
  <si>
    <t>201f26b61</t>
  </si>
  <si>
    <t>e3dab1f62a77c181bebc65b3f956f4efb446be06</t>
  </si>
  <si>
    <t>e3dab1f62</t>
  </si>
  <si>
    <t>Print default parameters. Ramzi.</t>
  </si>
  <si>
    <t>Print-default-parameters</t>
  </si>
  <si>
    <t>Tue, 4 Feb 1997 17:45:39 +0000</t>
  </si>
  <si>
    <t>00d9aa05a462b53b7e4009635096fcd1fd46495d</t>
  </si>
  <si>
    <t>00d9aa05a</t>
  </si>
  <si>
    <t>bd54c995c4f537f8f0ceba02756e7abec3e135b8</t>
  </si>
  <si>
    <t>bd54c995c</t>
  </si>
  <si>
    <t>A new step towards a printing running Irene</t>
  </si>
  <si>
    <t>A-new-step-towards-a-printing-running</t>
  </si>
  <si>
    <t>Tue, 4 Feb 1997 14:57:21 +0000</t>
  </si>
  <si>
    <t>08ad272848faca6654b36c86293e316d4b9fe99d</t>
  </si>
  <si>
    <t>08ad27284</t>
  </si>
  <si>
    <t>9a74ae38d94a2d7724a18ec3eeb2b08b0b1932cc</t>
  </si>
  <si>
    <t>9a74ae38d</t>
  </si>
  <si>
    <t>Bug fix: suppress leading spaces in block elements.</t>
  </si>
  <si>
    <t>Bug-fix-suppress-leading-spaces-in-block-elements</t>
  </si>
  <si>
    <t>Tue, 4 Feb 1997 13:17:55 +0000</t>
  </si>
  <si>
    <t>f12b7a5fcfe045a4e679fdbee7eab84c6c3110ff</t>
  </si>
  <si>
    <t>f12b7a5fc</t>
  </si>
  <si>
    <t>cd7b71ed413a8bf0bfca6d7e62e251b7d0826e11</t>
  </si>
  <si>
    <t>cd7b71ed4</t>
  </si>
  <si>
    <t>Suppress ifdef PLUGIN in Thotlib Irene</t>
  </si>
  <si>
    <t>Suppress-ifdef-PLUGIN-in-Thotlib</t>
  </si>
  <si>
    <t>Tue, 4 Feb 1997 12:13:42 +0000</t>
  </si>
  <si>
    <t>df1e285e66cea07b964f85dbceacc31885cccfbd</t>
  </si>
  <si>
    <t>df1e285e6</t>
  </si>
  <si>
    <t>36c05b2e03cf0071876831f611b1fb621be548c7</t>
  </si>
  <si>
    <t>36c05b2e0</t>
  </si>
  <si>
    <t>Making a difference between attributes value and Default_Value in forms.</t>
  </si>
  <si>
    <t>Making-a-difference-between-attributes-value-and-Default_Value-in-forms</t>
  </si>
  <si>
    <t xml:space="preserve">Bug fix: DEL at the end of a paragraph did not work._x000D_
_x000D_
VQ._x000D_
</t>
  </si>
  <si>
    <t>Tue, 4 Feb 1997 10:45:52 +0000</t>
  </si>
  <si>
    <t>0b21d260aba68520d6a1085da684ece2bdad330b</t>
  </si>
  <si>
    <t>0b21d260a</t>
  </si>
  <si>
    <t>ab0baa2455be216fba6a24ca4c3cba69d92fd3fd</t>
  </si>
  <si>
    <t>ab0baa245</t>
  </si>
  <si>
    <t>Cleaned the type definition, Now generate a complete Java module wrapper, Daniel.</t>
  </si>
  <si>
    <t>Cleaned-the-type-definition-Now-generate-a-complete-Java-module-wrapper-Daniel</t>
  </si>
  <si>
    <t>Tue, 4 Feb 1997 09:25:58 +0000</t>
  </si>
  <si>
    <t>368d6d9018d7233aae80a509d08189d16af54e2e</t>
  </si>
  <si>
    <t>368d6d901</t>
  </si>
  <si>
    <t>4d8aa2f908e1050fcf847e8ef099b42740fd18de</t>
  </si>
  <si>
    <t>4d8aa2f90</t>
  </si>
  <si>
    <t>Added support for a file describing Types, Daniel.</t>
  </si>
  <si>
    <t>Added-support-for-a-file-describing-Types-Daniel</t>
  </si>
  <si>
    <t>Tue, 4 Feb 1997 09:23:55 +0000</t>
  </si>
  <si>
    <t>a93e76c682a70ceb754bad6684654693364d2c36</t>
  </si>
  <si>
    <t>a93e76c68</t>
  </si>
  <si>
    <t>3f1276352d8644c15041da1fcc9788e0e3eed57d</t>
  </si>
  <si>
    <t>3f1276352</t>
  </si>
  <si>
    <t>added -v flag before each view name in command line for print. stephane.</t>
  </si>
  <si>
    <t>added-v-flag-before-each-view-name-in-command-line-for-print</t>
  </si>
  <si>
    <t>Mon, 3 Feb 1997 17:54:45 +0000</t>
  </si>
  <si>
    <t>31b66c94cdae6bf97b57e910c06b44c5cd8b16ce</t>
  </si>
  <si>
    <t>31b66c94c</t>
  </si>
  <si>
    <t>97ab02514b6a1e86a957ce67a3b77d25f5d6346a</t>
  </si>
  <si>
    <t>97ab02514</t>
  </si>
  <si>
    <t>New improvements on the Kaffe integration, stubs are better, Daniel.</t>
  </si>
  <si>
    <t>New-improvements-on-the-Kaffe-integration-stubs-are-better-Daniel</t>
  </si>
  <si>
    <t>Mon, 3 Feb 1997 16:11:02 +0000</t>
  </si>
  <si>
    <t>6b6ea23a8e51f4547edf7f3cd1c441fd9c416c94</t>
  </si>
  <si>
    <t>6b6ea23a8</t>
  </si>
  <si>
    <t>bb19345d6e07f4fd19d0bd9ecef2fad3f0af85e2</t>
  </si>
  <si>
    <t>bb19345d6</t>
  </si>
  <si>
    <t xml:space="preserve">     Modifications pour retablir le Cut et Delete.      De meme, les equivalents claviers de Ctrl-D, Del et Ctrl-w ont      ete redefinis.</t>
  </si>
  <si>
    <t>Modifications-pour-retablir-le-Cut-et-Delete</t>
  </si>
  <si>
    <t xml:space="preserve">     Dominique.     3 fevrier 1997._x000D_
</t>
  </si>
  <si>
    <t>Mon, 3 Feb 1997 15:35:09 +0000</t>
  </si>
  <si>
    <t>e3737f4aba57e7eb215c86b1221040009cf3715e</t>
  </si>
  <si>
    <t>e3737f4ab</t>
  </si>
  <si>
    <t>2f55a43990688e7e058e458cf6fe337fe3e747d6</t>
  </si>
  <si>
    <t>2f55a4399</t>
  </si>
  <si>
    <t>Added clavier, Daniel.</t>
  </si>
  <si>
    <t>Added-clavier-Daniel</t>
  </si>
  <si>
    <t>Mon, 3 Feb 1997 13:56:12 +0000</t>
  </si>
  <si>
    <t>109602af29a123764a1314dc21cc98ad02c36615</t>
  </si>
  <si>
    <t>109602af2</t>
  </si>
  <si>
    <t>883b1d9fae425a864ca19a0e8435b5ec242962a4</t>
  </si>
  <si>
    <t>883b1d9fa</t>
  </si>
  <si>
    <t>Supporting -Doption in app compiler Irene</t>
  </si>
  <si>
    <t>Supporting-Doption-in-app-compiler</t>
  </si>
  <si>
    <t>Mon, 3 Feb 1997 13:52:23 +0000</t>
  </si>
  <si>
    <t>e839e5af51b85cf5575ad5b2470f0df6f3ad4a86</t>
  </si>
  <si>
    <t>e839e5af5</t>
  </si>
  <si>
    <t>7920312950c3c159fe27dab3999935312391472c</t>
  </si>
  <si>
    <t xml:space="preserve">     Dernieres modiufs pour Alliance.         Dominique. 3 fevrier 1997.</t>
  </si>
  <si>
    <t>Dernieres-modiufs-pour-Alliance</t>
  </si>
  <si>
    <t>Mon, 3 Feb 1997 13:01:54 +0000</t>
  </si>
  <si>
    <t>11913064340fabf9a23049c216c8fd25aff6c034</t>
  </si>
  <si>
    <t>b1107e2a85dd1b729b2340800e0bfeda66d4487f</t>
  </si>
  <si>
    <t>b1107e2a8</t>
  </si>
  <si>
    <t>Accept newline in attribute SRC (IMG) Create &lt;META name=GENERATOR ...&gt; for new documents</t>
  </si>
  <si>
    <t>Accept-newline-in-attribute-SRC-IMG</t>
  </si>
  <si>
    <t>Mon, 3 Feb 1997 12:16:19 +0000</t>
  </si>
  <si>
    <t>e066077858108844e02244c2b246a9c2e0c8a84a</t>
  </si>
  <si>
    <t>e06607785</t>
  </si>
  <si>
    <t>a3b58f33d33c5c8e7d22c8a0c6e63666fa5eb60e</t>
  </si>
  <si>
    <t>a3b58f33d</t>
  </si>
  <si>
    <t>New version of java stuff, Daniel.</t>
  </si>
  <si>
    <t>New-version-of-java-stuff-Daniel</t>
  </si>
  <si>
    <t>Mon, 3 Feb 1997 11:08:15 +0000</t>
  </si>
  <si>
    <t>5f83495570450edf57ed0c4140cfc8b533496ec8</t>
  </si>
  <si>
    <t>5f8349557</t>
  </si>
  <si>
    <t>798675c7b33d97b22ca6f823b19e3c41bb4a5e1a</t>
  </si>
  <si>
    <t>798675c7b</t>
  </si>
  <si>
    <t>Adding file languages.toc.html</t>
  </si>
  <si>
    <t>Adding-file-languages.toc.html</t>
  </si>
  <si>
    <t>Mon, 3 Feb 1997 09:24:50 +0000</t>
  </si>
  <si>
    <t>3ade0443f27f06ded866dae748d04cdbd81a6b26</t>
  </si>
  <si>
    <t>3ade0443f</t>
  </si>
  <si>
    <t>0ae56d050f03c89851fa8f1a650ae785c5c6dc62</t>
  </si>
  <si>
    <t>0ae56d050</t>
  </si>
  <si>
    <t>adding a table of contents in document "languages.html"</t>
  </si>
  <si>
    <t>adding-a-table-of-contents-in-document-languages.html</t>
  </si>
  <si>
    <t>Mon, 3 Feb 1997 09:23:54 +0000</t>
  </si>
  <si>
    <t>879b44964e7ccdff991a95984ce67f3585e2f8c7</t>
  </si>
  <si>
    <t>879b44964</t>
  </si>
  <si>
    <t>38c15b480772971c491bb3bc18b3e7344234a641</t>
  </si>
  <si>
    <t>38c15b480</t>
  </si>
  <si>
    <t>Mon, 3 Feb 1997 09:18:18 +0000</t>
  </si>
  <si>
    <t>b2696f02299dbb70ea10915c57f9261f1374cbea</t>
  </si>
  <si>
    <t>b2696f022</t>
  </si>
  <si>
    <t>f4312366e00200a6f4bf6df5f9159af7cc8b58e8</t>
  </si>
  <si>
    <t>f4312366e</t>
  </si>
  <si>
    <t>Added stubs generated for some thotlib modules, Daniel.</t>
  </si>
  <si>
    <t>Added-stubs-generated-for-some-thotlib-modules-Daniel</t>
  </si>
  <si>
    <t>Mon, 3 Feb 1997 00:42:08 +0000</t>
  </si>
  <si>
    <t>95bfc42a9befc180e9fdaaf593336d5a00790938</t>
  </si>
  <si>
    <t>95bfc42a9</t>
  </si>
  <si>
    <t>017732c9521ea6a76e576545c8620ddb4cc752fc</t>
  </si>
  <si>
    <t>017732c95</t>
  </si>
  <si>
    <t>Stub generation for Kaffe from includes, Daniel.</t>
  </si>
  <si>
    <t>Stub-generation-for-Kaffe-from-includes-Daniel</t>
  </si>
  <si>
    <t>Mon, 3 Feb 1997 00:25:15 +0000</t>
  </si>
  <si>
    <t>4f3d8177a6ee8f5e547de1ae3e7e55a1c4c82f01</t>
  </si>
  <si>
    <t>4f3d8177a</t>
  </si>
  <si>
    <t>fbfa6750c2c5d953ff804236c321bac8c3402dd2</t>
  </si>
  <si>
    <t>fbfa6750c</t>
  </si>
  <si>
    <t>Makefile for the javalib interface, Daniel.</t>
  </si>
  <si>
    <t>Makefile-for-the-javalib-interface-Daniel</t>
  </si>
  <si>
    <t>Sun, 2 Feb 1997 20:45:33 +0000</t>
  </si>
  <si>
    <t>8d9ac9f37292046a3883911be83fc07a4a82dc3c</t>
  </si>
  <si>
    <t>8d9ac9f37</t>
  </si>
  <si>
    <t>7fc8ff05ad94e96f2847382604852c079a1d35d4</t>
  </si>
  <si>
    <t>7fc8ff05a</t>
  </si>
  <si>
    <t>Cleaning warning errors from libPlugin. Ramzi.</t>
  </si>
  <si>
    <t>Cleaning-warning-errors-from-libPlugin</t>
  </si>
  <si>
    <t>Sun, 2 Feb 1997 14:59:38 +0000</t>
  </si>
  <si>
    <t>b271b29f6eb9aae40225da194710f97e37acf29a</t>
  </si>
  <si>
    <t>b271b29f6</t>
  </si>
  <si>
    <t>ce3a1db85027a3b40e602c7771aebda9cd18e0be</t>
  </si>
  <si>
    <t>ce3a1db85</t>
  </si>
  <si>
    <t>Added a few new header files, Daniel.</t>
  </si>
  <si>
    <t>Added-a-few-new-header-files-Daniel</t>
  </si>
  <si>
    <t>Sun, 2 Feb 1997 13:06:16 +0000</t>
  </si>
  <si>
    <t>c475a42e83a4e3335217db116ad7ec1c420a6b33</t>
  </si>
  <si>
    <t>c475a42e8</t>
  </si>
  <si>
    <t>5e5d943ce8359a2e068412a1edf51725bc31793b</t>
  </si>
  <si>
    <t>5e5d943ce</t>
  </si>
  <si>
    <t>Next step in Kaffe integration, the base exec model seems Ok, Daniel.</t>
  </si>
  <si>
    <t>Next-step-in-Kaffe-integration-the-base-exec-model-seems-Ok-Daniel</t>
  </si>
  <si>
    <t>Sun, 2 Feb 1997 01:01:50 +0000</t>
  </si>
  <si>
    <t>4c82985d3624da6ff18e3806a08870d2803d0fdb</t>
  </si>
  <si>
    <t>4c82985d3</t>
  </si>
  <si>
    <t>2aea555432797a2aba114bba4930d17b3459ea23</t>
  </si>
  <si>
    <t>2aea55543</t>
  </si>
  <si>
    <t>First successul attemps with integrating Kaffe and Thot, Daniel.</t>
  </si>
  <si>
    <t>First-successul-attemps-with-integrating-Kaffe-and-Thot-Daniel</t>
  </si>
  <si>
    <t>Sat, 1 Feb 1997 20:32:05 +0000</t>
  </si>
  <si>
    <t>a5039bed4f5bdf7370239eae8e2dae5f3ab7709e</t>
  </si>
  <si>
    <t>a5039bed4</t>
  </si>
  <si>
    <t>cf0e6e4e42296943f43c7985dcb48fc6f972d2ab</t>
  </si>
  <si>
    <t>cf0e6e4e4</t>
  </si>
  <si>
    <t>Dealing with print options and parameters. Ramzi.</t>
  </si>
  <si>
    <t>Dealing-with-print-options-and-parameters</t>
  </si>
  <si>
    <t>Sat, 1 Feb 1997 16:16:27 +0000</t>
  </si>
  <si>
    <t>3950aaf91d3c30c88f60ea00dfc76d4e37d786bf</t>
  </si>
  <si>
    <t>3950aaf91</t>
  </si>
  <si>
    <t>ffab7171bcc858cfc468a631277699ef87a0d8fd</t>
  </si>
  <si>
    <t>ffab7171b</t>
  </si>
  <si>
    <t>Adding tag &lt;U&gt; plus various bug fixes</t>
  </si>
  <si>
    <t>Adding-tag-U-plus-various-bug-fixes</t>
  </si>
  <si>
    <t>Sat, 1 Feb 1997 11:53:59 +0000</t>
  </si>
  <si>
    <t>14bff470e7bc671feb383b797b8a90d93f1dcd09</t>
  </si>
  <si>
    <t>14bff470e</t>
  </si>
  <si>
    <t>6f212cb152d7a7e77a877b06d3538d9dfcc489db</t>
  </si>
  <si>
    <t>6f212cb15</t>
  </si>
  <si>
    <t>First attempt at integrating Kaffe to Amaya, Daniel.</t>
  </si>
  <si>
    <t>First-attempt-at-integrating-Kaffe-to-Amaya-Daniel</t>
  </si>
  <si>
    <t>Fri, 31 Jan 1997 19:00:24 +0000</t>
  </si>
  <si>
    <t>1405fe41e1cf1b4c9dde3c7d68b94573cf51604f</t>
  </si>
  <si>
    <t>1405fe41e</t>
  </si>
  <si>
    <t>7777fc8e07eb24e03d77673bd388ce075b1479fe</t>
  </si>
  <si>
    <t>7777fc8e0</t>
  </si>
  <si>
    <t>First step at defining a Kaffe front-end Library, Daniel.</t>
  </si>
  <si>
    <t>First-step-at-defining-a-Kaffe-front-end-Library-Daniel</t>
  </si>
  <si>
    <t>Fri, 31 Jan 1997 18:57:56 +0000</t>
  </si>
  <si>
    <t>0b48df1c37024f0d127e9aafb7eda72030d9c747</t>
  </si>
  <si>
    <t>0b48df1c3</t>
  </si>
  <si>
    <t>a3de2bb038a7ee9e68f14c0aa9e7360b8933245b</t>
  </si>
  <si>
    <t>a3de2bb03</t>
  </si>
  <si>
    <t>Sorry. Ramzi.</t>
  </si>
  <si>
    <t>Sorry</t>
  </si>
  <si>
    <t>Fri, 31 Jan 1997 16:05:15 +0000</t>
  </si>
  <si>
    <t>7f8775cde934266431ab5006a11a6c56c11ac5f3</t>
  </si>
  <si>
    <t>7f8775cde</t>
  </si>
  <si>
    <t>2b26775503df55df8498e5d089f231d693a830c4</t>
  </si>
  <si>
    <t>2b2677550</t>
  </si>
  <si>
    <t>Fri, 31 Jan 1997 16:04:32 +0000</t>
  </si>
  <si>
    <t>52e5fcfe49ff511c192abe26ee4297bb99a04b42</t>
  </si>
  <si>
    <t>52e5fcfe4</t>
  </si>
  <si>
    <t>bf525004dea93dda11739a7037c6859dff1e0def</t>
  </si>
  <si>
    <t>bf525004d</t>
  </si>
  <si>
    <t>Suppress 2 parameters in dialogue functions TtaNewForm, TtaNewSheet, TtaNewDialogSheet Irene</t>
  </si>
  <si>
    <t>Suppress-2-parameters-in-dialogue-functions</t>
  </si>
  <si>
    <t>Fri, 31 Jan 1997 13:39:55 +0000</t>
  </si>
  <si>
    <t>f20c81a3e0338fb6cb24d9eed757c5743dee10d3</t>
  </si>
  <si>
    <t>f20c81a3e</t>
  </si>
  <si>
    <t>fc13598bfaf90bfb82e4625daf43e4f5791327a2</t>
  </si>
  <si>
    <t>fc13598bf</t>
  </si>
  <si>
    <t>Modified EXPORT en THOT_EXPORT, first steps for Kaffe integration and event loop rewriting, Daniel.</t>
  </si>
  <si>
    <t>Modified-EXPORT-en-THOT_EXPORT-first-steps-for-Kaffe-integration-and</t>
  </si>
  <si>
    <t>Fri, 31 Jan 1997 11:29:31 +0000</t>
  </si>
  <si>
    <t>7a3be3be0b0a9e3fca3d369037dee1618bdbb405</t>
  </si>
  <si>
    <t>7a3be3be0</t>
  </si>
  <si>
    <t>28b8a391f7494d76385a41cd42fe52fec266c9d8</t>
  </si>
  <si>
    <t>28b8a391f</t>
  </si>
  <si>
    <t>Plugins Ramzi.</t>
  </si>
  <si>
    <t>Fri, 31 Jan 1997 08:53:28 +0000</t>
  </si>
  <si>
    <t>fc1931e662e2f8f515b2fd0faa6f34f7b3058240</t>
  </si>
  <si>
    <t>fc1931e66</t>
  </si>
  <si>
    <t>b76c73594581f87876e8a9a20eeab1ab289a52cb</t>
  </si>
  <si>
    <t>b76c73594</t>
  </si>
  <si>
    <t xml:space="preserve">When a "&gt;" appeared in an attribute value surrounded by double quotes,_x000D_
it was considered as the end of the attribute value and of the tag._x000D_
_x000D_
VQ._x000D_
</t>
  </si>
  <si>
    <t>Thu, 30 Jan 1997 18:04:56 +0000</t>
  </si>
  <si>
    <t>010f5bd7ebc6299c71048f774e02b6412d6e6f61</t>
  </si>
  <si>
    <t>010f5bd7e</t>
  </si>
  <si>
    <t>60da615252b6e09d5ecc98a953b3706d75fb3f84</t>
  </si>
  <si>
    <t>60da61525</t>
  </si>
  <si>
    <t>version of 01 30 1997 stephane.</t>
  </si>
  <si>
    <t>version-of-01-30-1997</t>
  </si>
  <si>
    <t>Thu, 30 Jan 1997 16:07:12 +0000</t>
  </si>
  <si>
    <t>2d6809b5630e02d92a47db4962c6f88438f25a87</t>
  </si>
  <si>
    <t>2d6809b56</t>
  </si>
  <si>
    <t>65fba758e29e3a2e10111c665aab48c016c7c089</t>
  </si>
  <si>
    <t>65fba758e</t>
  </si>
  <si>
    <t>Thu, 30 Jan 1997 14:22:00 +0000</t>
  </si>
  <si>
    <t>7fb3ee2c7e46745b4c315183c9a51d4d67c9e6e9</t>
  </si>
  <si>
    <t>7fb3ee2c7</t>
  </si>
  <si>
    <t>9f1dbd1429321cae455b836015e1a2341ec503b7</t>
  </si>
  <si>
    <t>9f1dbd142</t>
  </si>
  <si>
    <t>Thu, 30 Jan 1997 10:10:57 +0000</t>
  </si>
  <si>
    <t>19965e1f5849ee39faad7951aa9cc3ce41c52920</t>
  </si>
  <si>
    <t>19965e1f5</t>
  </si>
  <si>
    <t>95baaa621639d56608634113046b0cf26ea3e98a</t>
  </si>
  <si>
    <t>95baaa621</t>
  </si>
  <si>
    <t>Adding some #ifdef AMAYA_PLUGIN</t>
  </si>
  <si>
    <t>Adding-some-ifdef-AMAYA_PLUGIN</t>
  </si>
  <si>
    <t>Thu, 30 Jan 1997 10:09:45 +0000</t>
  </si>
  <si>
    <t>14f57e2c907b350f16edbf7e17b3da2b29738969</t>
  </si>
  <si>
    <t>14f57e2c9</t>
  </si>
  <si>
    <t>c522d49b75f8f3adb9828120b3abd31ae5695a30</t>
  </si>
  <si>
    <t>c522d49b7</t>
  </si>
  <si>
    <t>Thu, 30 Jan 1997 10:04:56 +0000</t>
  </si>
  <si>
    <t>7835a7d650d187b969934251819d86d455a3a993</t>
  </si>
  <si>
    <t>7835a7d65</t>
  </si>
  <si>
    <t>2e4e574f6793b01bd55075ab65da975e280efbfa</t>
  </si>
  <si>
    <t>2e4e574f6</t>
  </si>
  <si>
    <t>Plugin's stuff. Ramzi</t>
  </si>
  <si>
    <t>Plugin-s-stuff.-Ramzi</t>
  </si>
  <si>
    <t>Thu, 30 Jan 1997 08:56:08 +0000</t>
  </si>
  <si>
    <t>454e395dbcc41019e4e857026e2f1c7c2c20d1d9</t>
  </si>
  <si>
    <t>454e395db</t>
  </si>
  <si>
    <t>a2b3e2c9893641d9d1091f3bdb15194a9ce57664</t>
  </si>
  <si>
    <t>a2b3e2c98</t>
  </si>
  <si>
    <t>Thu, 30 Jan 1997 08:53:32 +0000</t>
  </si>
  <si>
    <t>81b13350d7e96d72f940cfc47df019fd87181e57</t>
  </si>
  <si>
    <t>81b13350d</t>
  </si>
  <si>
    <t>d46d806088c90b641e3208d7fb8622f0d41a8dd8</t>
  </si>
  <si>
    <t>d46d80608</t>
  </si>
  <si>
    <t>Plugins stuff. Ramzi.</t>
  </si>
  <si>
    <t>Plugins-stuff</t>
  </si>
  <si>
    <t>Thu, 30 Jan 1997 08:52:54 +0000</t>
  </si>
  <si>
    <t>f74e5ada98ced64e8369a6935f7ccaea00fe3337</t>
  </si>
  <si>
    <t>f74e5ada9</t>
  </si>
  <si>
    <t>1bde1433d438589ccb641a5684b8717744cbb269</t>
  </si>
  <si>
    <t>1bde1433d</t>
  </si>
  <si>
    <t>Wed, 29 Jan 1997 18:32:43 +0000</t>
  </si>
  <si>
    <t>a0b04356aa1cb811375a3d295ad8fc281abae277</t>
  </si>
  <si>
    <t>a0b04356a</t>
  </si>
  <si>
    <t>e80a7d4a878bd75ec3d9a79875f044c6a130501c</t>
  </si>
  <si>
    <t>e80a7d4a8</t>
  </si>
  <si>
    <t>Plugin. Ramzi.</t>
  </si>
  <si>
    <t>Plugin</t>
  </si>
  <si>
    <t>Wed, 29 Jan 1997 17:57:28 +0000</t>
  </si>
  <si>
    <t>a35f4464bb499318f2486b5442317ced86705c07</t>
  </si>
  <si>
    <t>a35f4464b</t>
  </si>
  <si>
    <t>68fa711c94eacac5b05bab2809daddb5f1775e5a</t>
  </si>
  <si>
    <t>68fa711c9</t>
  </si>
  <si>
    <t>Wed, 29 Jan 1997 17:27:52 +0000</t>
  </si>
  <si>
    <t>60f84e6b51c88dd59210b43cf7e128c86d1ed442</t>
  </si>
  <si>
    <t>60f84e6b5</t>
  </si>
  <si>
    <t>6dc6dbca178fa7f3fc89b420cb1378221f92be52</t>
  </si>
  <si>
    <t>6dc6dbca1</t>
  </si>
  <si>
    <t>Remove unused includes Irene</t>
  </si>
  <si>
    <t>Remove-unused-includes</t>
  </si>
  <si>
    <t>Wed, 29 Jan 1997 17:18:29 +0000</t>
  </si>
  <si>
    <t>bba50b75a962a4928d2e874bf70f38b856010af6</t>
  </si>
  <si>
    <t>bba50b75a</t>
  </si>
  <si>
    <t>a48c60c4d5d0efd161da46ccb3fb1fbadfac5c86</t>
  </si>
  <si>
    <t>a48c60c4d</t>
  </si>
  <si>
    <t>Plugin icon. Ramzi.</t>
  </si>
  <si>
    <t>Plugin-icon</t>
  </si>
  <si>
    <t>Wed, 29 Jan 1997 15:50:11 +0000</t>
  </si>
  <si>
    <t>733917fbc74d8dc087ba25bebfa897c00be7c467</t>
  </si>
  <si>
    <t>733917fbc</t>
  </si>
  <si>
    <t>2da33f18db95246a7d07a3fb23ce7640bc0ce175</t>
  </si>
  <si>
    <t>2da33f18d</t>
  </si>
  <si>
    <t>Wed, 29 Jan 1997 15:21:39 +0000</t>
  </si>
  <si>
    <t>b9378931b8228385de95399306bb54d195d8398e</t>
  </si>
  <si>
    <t>b9378931b</t>
  </si>
  <si>
    <t>6016433de9084280b3fa15fad35e2539d0f78dda</t>
  </si>
  <si>
    <t>6016433de</t>
  </si>
  <si>
    <t>Plugins. ramzi</t>
  </si>
  <si>
    <t>Plugins.-ramzi</t>
  </si>
  <si>
    <t>Wed, 29 Jan 1997 15:21:00 +0000</t>
  </si>
  <si>
    <t>ceb4fc07f5e27c07527d8f186a5d2818f90078f3</t>
  </si>
  <si>
    <t>ceb4fc07f</t>
  </si>
  <si>
    <t>8d5f995dfe193abe7c0d2c6b9c7d00efcf938bd6</t>
  </si>
  <si>
    <t>8d5f995df</t>
  </si>
  <si>
    <t>Dealing with plugins. Ramzi.</t>
  </si>
  <si>
    <t>Dealing-with-plugins</t>
  </si>
  <si>
    <t>Wed, 29 Jan 1997 14:59:13 +0000</t>
  </si>
  <si>
    <t>23300aa8b039958467d57f4a1b4041f16089304b</t>
  </si>
  <si>
    <t>23300aa8b</t>
  </si>
  <si>
    <t>7b89d80b54b58d7368dedbe5f48e9aaace7d9922</t>
  </si>
  <si>
    <t>7b89d80b5</t>
  </si>
  <si>
    <t>Wed, 29 Jan 1997 13:30:04 +0000</t>
  </si>
  <si>
    <t>74f03351dc3d0be5a8206fea8f53afc796f96c0f</t>
  </si>
  <si>
    <t>74f03351d</t>
  </si>
  <si>
    <t>03a0b9a339e65695ac19d859d4be863b58254d4f</t>
  </si>
  <si>
    <t>03a0b9a33</t>
  </si>
  <si>
    <t>reading invalid structure in pivot with rw mode if registry DEBUG is set to YES. Stephane.</t>
  </si>
  <si>
    <t>reading-invalid-structure-in-pivot-with-rw-mode-if-registry-DEBUG-is-set-to-YES</t>
  </si>
  <si>
    <t>Wed, 29 Jan 1997 11:33:41 +0000</t>
  </si>
  <si>
    <t>80f018028eaf94dc555f59c8956d6b4037161d2a</t>
  </si>
  <si>
    <t>80f018028</t>
  </si>
  <si>
    <t>438ce3ab92155db3c0081f857818db17c3993ecd</t>
  </si>
  <si>
    <t>438ce3ab9</t>
  </si>
  <si>
    <t>commande lister added if registry DEBUG is YES Stephane.</t>
  </si>
  <si>
    <t>commande-lister-added-if-registry-DEBUG-is-YES</t>
  </si>
  <si>
    <t>Wed, 29 Jan 1997 11:30:48 +0000</t>
  </si>
  <si>
    <t>53696da980b72b4ae1498a18eecfbe617ab4c3e2</t>
  </si>
  <si>
    <t>53696da98</t>
  </si>
  <si>
    <t>252a5366030d0e221d4882fb4adb9e80e9362570</t>
  </si>
  <si>
    <t>252a53660</t>
  </si>
  <si>
    <t>Supporting of Object tag Irene</t>
  </si>
  <si>
    <t>Supporting-of-Object-tag</t>
  </si>
  <si>
    <t>Wed, 29 Jan 1997 11:24:32 +0000</t>
  </si>
  <si>
    <t>84e321bbe5db7db91cf5977dac8fc94cbc868491</t>
  </si>
  <si>
    <t>84e321bbe</t>
  </si>
  <si>
    <t>8141474fa55389409f49f58a44202da236b07967</t>
  </si>
  <si>
    <t>8141474fa</t>
  </si>
  <si>
    <t>JK: File obsoletted by New.html</t>
  </si>
  <si>
    <t>JK-File-obsoletted-by-New.html</t>
  </si>
  <si>
    <t>Tue, 28 Jan 1997 17:47:07 +0000</t>
  </si>
  <si>
    <t>23d06d88c827eecc6e6fdd023045fb4a0c48b947</t>
  </si>
  <si>
    <t>23d06d88c</t>
  </si>
  <si>
    <t>5a39581e42c7a927c26a567df4eda066a0227563</t>
  </si>
  <si>
    <t>5a39581e4</t>
  </si>
  <si>
    <t>Reflected the change of user' registry name, Daniel.</t>
  </si>
  <si>
    <t>Reflected-the-change-of-user-registry-name-Daniel</t>
  </si>
  <si>
    <t>Tue, 28 Jan 1997 17:42:22 +0000</t>
  </si>
  <si>
    <t>9d7c02f9436ac3c1aa63d48d3313099c0987b464</t>
  </si>
  <si>
    <t>9d7c02f94</t>
  </si>
  <si>
    <t>0c3dbcfd492b26560dd5f22c1d74316715ec8a74</t>
  </si>
  <si>
    <t>0c3dbcfd4</t>
  </si>
  <si>
    <t>JK: Updated the doc, so it corresponds to the one there's on afs</t>
  </si>
  <si>
    <t>JK-Updated-the-doc-so-it-corresponds-to-the-one-there-s-on-afs</t>
  </si>
  <si>
    <t>Tue, 28 Jan 1997 16:12:24 +0000</t>
  </si>
  <si>
    <t>5cc84bf19f898e8ce136b7f91f4a8b8180ea4240</t>
  </si>
  <si>
    <t>5cc84bf19</t>
  </si>
  <si>
    <t>f4c471123765b85a8a1c885d4ed0e5342140aaf2</t>
  </si>
  <si>
    <t>f4c471123</t>
  </si>
  <si>
    <t>Corrected typo on LINUX vs linux ... Daniel.</t>
  </si>
  <si>
    <t>Corrected-typo-on-LINUX-vs-linux-.-Daniel</t>
  </si>
  <si>
    <t>Tue, 28 Jan 1997 15:49:54 +0000</t>
  </si>
  <si>
    <t>419e35cbd25cff5f9147329b5cf20818d93db295</t>
  </si>
  <si>
    <t>419e35cbd</t>
  </si>
  <si>
    <t>40deece29ec183ecdf8692970fa5acaf9a79606c</t>
  </si>
  <si>
    <t>40deece29</t>
  </si>
  <si>
    <t>Complete management of &lt;BR&gt; tag Irene</t>
  </si>
  <si>
    <t>Complete-management-of-BR-tag</t>
  </si>
  <si>
    <t>Tue, 28 Jan 1997 15:28:18 +0000</t>
  </si>
  <si>
    <t>e422ccfd0355952ad15faa753eba139e1c643b93</t>
  </si>
  <si>
    <t>e422ccfd0</t>
  </si>
  <si>
    <t>fb22c7835709f0558266efd6a20a6cae3767a6f8</t>
  </si>
  <si>
    <t>fb22c7835</t>
  </si>
  <si>
    <t>JK: Re-established the graphic submit buttons</t>
  </si>
  <si>
    <t>JK-Re-established-the-graphic-submit-buttons</t>
  </si>
  <si>
    <t>Tue, 28 Jan 1997 14:15:57 +0000</t>
  </si>
  <si>
    <t>fb948e28b87f306a4d73a8db66f9ec52bbff91cb</t>
  </si>
  <si>
    <t>fb948e28b</t>
  </si>
  <si>
    <t>271b860e8c3abbf23ea69beb44859d3f1a938ae9</t>
  </si>
  <si>
    <t>271b860e8</t>
  </si>
  <si>
    <t>Take in account the -Doptions in str compiler Irene</t>
  </si>
  <si>
    <t>Take-in-account-the-Doptions-in-str-compiler</t>
  </si>
  <si>
    <t>Tue, 28 Jan 1997 13:50:03 +0000</t>
  </si>
  <si>
    <t>98b7ed2face36ee211219e2a7c7d1eaee7f62534</t>
  </si>
  <si>
    <t>98b7ed2fa</t>
  </si>
  <si>
    <t>6b2033ca2bb7d1b0d4f3f207d6f587372308772e</t>
  </si>
  <si>
    <t>6b2033ca2</t>
  </si>
  <si>
    <t>Bug fix (loop when hitting DEL at the end of a character string)</t>
  </si>
  <si>
    <t>Bug-fix-loop-when-hitting-DEL-at-the-end-of-a-character-string</t>
  </si>
  <si>
    <t>Tue, 28 Jan 1997 11:29:58 +0000</t>
  </si>
  <si>
    <t>5d4f9d1fc1712fd95a78cb823836bf7d2e64d6eb</t>
  </si>
  <si>
    <t>5d4f9d1fc</t>
  </si>
  <si>
    <t>ef14370ffc7fc31fd2fc0e5163a56d19dc449484</t>
  </si>
  <si>
    <t>ef14370ff</t>
  </si>
  <si>
    <t xml:space="preserve">     Ajout de TtcSurround dans app.h        Dominique.     27 janvier 1997.</t>
  </si>
  <si>
    <t>Ajout-de-TtcSurround-dans-app.h</t>
  </si>
  <si>
    <t>Mon, 27 Jan 1997 13:26:28 +0000</t>
  </si>
  <si>
    <t>d71cfb3892a6b01b6c6fc199ec17f746362bfefa</t>
  </si>
  <si>
    <t>d71cfb389</t>
  </si>
  <si>
    <t>75e286dd01d18aee177452e7a4100f2f9044df33</t>
  </si>
  <si>
    <t>75e286dd0</t>
  </si>
  <si>
    <t xml:space="preserve">     Corrections bugs divers.        Dominique.   27 janvier 1997.</t>
  </si>
  <si>
    <t>Corrections-bugs-divers</t>
  </si>
  <si>
    <t>Mon, 27 Jan 1997 11:17:04 +0000</t>
  </si>
  <si>
    <t>de19b6bc41acb0c8835406de2ebabb7d7821a568</t>
  </si>
  <si>
    <t>de19b6bc4</t>
  </si>
  <si>
    <t>9d668bf01828c8b5a4b7c59f15c9b3efb0002a50</t>
  </si>
  <si>
    <t>9d668bf01</t>
  </si>
  <si>
    <t>tag: THOT_2_0a</t>
  </si>
  <si>
    <t>Commit modifications made for Amaya distribution, Daniel.</t>
  </si>
  <si>
    <t>Commit-modifications-made-for-Amaya-distribution-Daniel</t>
  </si>
  <si>
    <t>Sun, 26 Jan 1997 16:14:51 +0000</t>
  </si>
  <si>
    <t>9a6f32e8ac593d30a092fdfc58a9aed83ba5fad6</t>
  </si>
  <si>
    <t>9a6f32e8a</t>
  </si>
  <si>
    <t>7b04d929533d5e90173977975361c1bf0b78e6d2</t>
  </si>
  <si>
    <t>7b04d9295</t>
  </si>
  <si>
    <t>Move AREAs out from Block elements.</t>
  </si>
  <si>
    <t>Move-AREAs-out-from-Block-elements</t>
  </si>
  <si>
    <t>Sat, 25 Jan 1997 17:54:50 +0000</t>
  </si>
  <si>
    <t>62978535754f6801e0e6a66f3c0f7ac073cffa96</t>
  </si>
  <si>
    <t>8af4d97b85b253d61862da15fcfb20000d41d3cb</t>
  </si>
  <si>
    <t>8af4d97b8</t>
  </si>
  <si>
    <t>Bug fix in Search command</t>
  </si>
  <si>
    <t>Bug-fix-in-Search-command</t>
  </si>
  <si>
    <t>Sat, 25 Jan 1997 16:57:37 +0000</t>
  </si>
  <si>
    <t>decf0c8daeafeba613240c5778a40c6f0417f75f</t>
  </si>
  <si>
    <t>decf0c8da</t>
  </si>
  <si>
    <t>530c1fd1a7130b74416564ce8efe4045b3a01cd7</t>
  </si>
  <si>
    <t>530c1fd1a</t>
  </si>
  <si>
    <t>Improving table formatting</t>
  </si>
  <si>
    <t>Sat, 25 Jan 1997 10:56:24 +0000</t>
  </si>
  <si>
    <t>df4bdefcdf1368ac703f1261b565e03f8a5ab55e</t>
  </si>
  <si>
    <t>df4bdefcd</t>
  </si>
  <si>
    <t>c4c474262cd4ad937f7e32dafd57cc55622080d5</t>
  </si>
  <si>
    <t>c4c474262</t>
  </si>
  <si>
    <t xml:space="preserve">     Suppression du glitch pour Alliance dans la thotlib.      Phase finale.      Reste a faire une passe sur toute l'API Thot.      Dominique.      24 janvier 1997.</t>
  </si>
  <si>
    <t>Suppression-du-glitch-pour-Alliance-dans-la-thotlib</t>
  </si>
  <si>
    <t>Fri, 24 Jan 1997 16:47:49 +0000</t>
  </si>
  <si>
    <t>e8da0954938a74807369727c054e1866d8797051</t>
  </si>
  <si>
    <t>e8da09549</t>
  </si>
  <si>
    <t>7ce3170696559619f61c21a2ba27b4c7f794ccd9</t>
  </si>
  <si>
    <t>7ce317069</t>
  </si>
  <si>
    <t xml:space="preserve">     Branchement et test de la fonction CannotInsertNearElement.         Dominique.    24 janvier 1997.</t>
  </si>
  <si>
    <t>Branchement-et-test-de-la-fonction-CannotInsertNearElement</t>
  </si>
  <si>
    <t>Fri, 24 Jan 1997 11:17:47 +0000</t>
  </si>
  <si>
    <t>932ffd81d85b5b97d27b36fef82b8058e86412f7</t>
  </si>
  <si>
    <t>932ffd81d</t>
  </si>
  <si>
    <t>aa947aa6ea20e3d5265a7cad4cc07859ab0ba3f2</t>
  </si>
  <si>
    <t>aa947aa6e</t>
  </si>
  <si>
    <t>new file</t>
  </si>
  <si>
    <t>new-file</t>
  </si>
  <si>
    <t>Thu, 23 Jan 1997 18:04:14 +0000</t>
  </si>
  <si>
    <t>55188e0790be469f02797336040500b3f238e784</t>
  </si>
  <si>
    <t>838c39f3a9a09f714a0d3efc325673d373924213</t>
  </si>
  <si>
    <t>838c39f3a</t>
  </si>
  <si>
    <t>New version for Amaya 0.95a and Thot 2.0a distribution, Daniel.</t>
  </si>
  <si>
    <t>New-version-for-Amaya-0.95a-and-Thot-2.0a-distribution-Daniel</t>
  </si>
  <si>
    <t>Thu, 23 Jan 1997 17:47:12 +0000</t>
  </si>
  <si>
    <t>5ead36dcb9ecc72d3d90c34204856c1ae817025e</t>
  </si>
  <si>
    <t>5ead36dcb</t>
  </si>
  <si>
    <t>edf306b6e920888005e1b5e79dadf0ea6f68809e</t>
  </si>
  <si>
    <t>edf306b6e</t>
  </si>
  <si>
    <t>Bug fixed in form submission: the first widget in a form was ignored.</t>
  </si>
  <si>
    <t>Bug-fixed-in-form-submission-the-first-widget-in-a-form-was-ignored</t>
  </si>
  <si>
    <t>Thu, 23 Jan 1997 17:11:04 +0000</t>
  </si>
  <si>
    <t>40c5d2c6cc418283c476cb0cec674446bb85fdb1</t>
  </si>
  <si>
    <t>40c5d2c6c</t>
  </si>
  <si>
    <t>c51b60b2737bd8c610cf39891ec9f84a9c8d3690</t>
  </si>
  <si>
    <t>c51b60b27</t>
  </si>
  <si>
    <t xml:space="preserve">     Traitement des insertions avant et apres les elements      selectionnes.      =&gt; Ajout d;une nouvelle ThotLocalAction.</t>
  </si>
  <si>
    <t>Traitement-des-insertions-avant-et-apres-les-elements</t>
  </si>
  <si>
    <t xml:space="preserve">        Dominique.    23 janvier 1997._x000D_
</t>
  </si>
  <si>
    <t>Thu, 23 Jan 1997 15:04:17 +0000</t>
  </si>
  <si>
    <t>08a2a3c7aa54efd5e9412d42c5939292bd8a1716</t>
  </si>
  <si>
    <t>08a2a3c7a</t>
  </si>
  <si>
    <t>f6eddd02f22fa3d7cc87de00cca56e79efa875e2</t>
  </si>
  <si>
    <t>f6eddd02f</t>
  </si>
  <si>
    <t>JK: corrected the icons and changed a mailto</t>
  </si>
  <si>
    <t>JK-corrected-the-icons-and-changed-a-mailto</t>
  </si>
  <si>
    <t>Thu, 23 Jan 1997 14:20:18 +0000</t>
  </si>
  <si>
    <t>36f503d330208f099cb01daf03ac89bb9fff2a31</t>
  </si>
  <si>
    <t>36f503d33</t>
  </si>
  <si>
    <t>d90960f2ab9e3f763d4fc845bded84867ce1e632</t>
  </si>
  <si>
    <t>d90960f2a</t>
  </si>
  <si>
    <t>Fix bug in text input Irene</t>
  </si>
  <si>
    <t>Fix-bug-in-text-input</t>
  </si>
  <si>
    <t>Thu, 23 Jan 1997 13:42:04 +0000</t>
  </si>
  <si>
    <t>eece0616a8191c2edd490e634e81c13a029ee907</t>
  </si>
  <si>
    <t>eece0616a</t>
  </si>
  <si>
    <t>457399bd948d91dbe7bcb20ec7786491562ae090</t>
  </si>
  <si>
    <t>457399bd9</t>
  </si>
  <si>
    <t>Fix bug of mailto. Irene</t>
  </si>
  <si>
    <t>Fix-bug-of-mailto</t>
  </si>
  <si>
    <t>Thu, 23 Jan 1997 08:08:12 +0000</t>
  </si>
  <si>
    <t>751f83368918baaa0991f94cc8d1bcc6386faa11</t>
  </si>
  <si>
    <t>751f83368</t>
  </si>
  <si>
    <t>ca4855fe06853675793ecb05a23ebc763b30465f</t>
  </si>
  <si>
    <t>ca4855fe0</t>
  </si>
  <si>
    <t>Accepting tag &lt;p&gt; within Preformatted</t>
  </si>
  <si>
    <t>Accepting-tag-p-within-Preformatted</t>
  </si>
  <si>
    <t>Wed, 22 Jan 1997 17:55:06 +0000</t>
  </si>
  <si>
    <t>049532cf93826a83622a3d8d8c76df24c8906793</t>
  </si>
  <si>
    <t>049532cf9</t>
  </si>
  <si>
    <t>53806553cd435a0f0db7b2666410024324b4d9dd</t>
  </si>
  <si>
    <t>53806553c</t>
  </si>
  <si>
    <t>Wed, 22 Jan 1997 17:20:52 +0000</t>
  </si>
  <si>
    <t>6f169f2f6f1cb5e73eeed0d371f6c771505fe6d9</t>
  </si>
  <si>
    <t>6f169f2f6</t>
  </si>
  <si>
    <t>8048e5060d8682652d4bb7ac2f7602b28140913b</t>
  </si>
  <si>
    <t>8048e5060</t>
  </si>
  <si>
    <t>Nabil</t>
  </si>
  <si>
    <t>Wed, 22 Jan 1997 17:20:26 +0000</t>
  </si>
  <si>
    <t>d149f209f291cda9d031bfbe986c6c626c785283</t>
  </si>
  <si>
    <t>d149f209f</t>
  </si>
  <si>
    <t>39ae20035ac754bd7a5b71a90301735f169b0032</t>
  </si>
  <si>
    <t>39ae20035</t>
  </si>
  <si>
    <t>Remove suffix .gz when publishing Irene</t>
  </si>
  <si>
    <t>Remove-suffix-.gz-when-publishing</t>
  </si>
  <si>
    <t>Wed, 22 Jan 1997 16:01:06 +0000</t>
  </si>
  <si>
    <t>7c927cb764fdd0e0ad84fa72d26595a0dd631f1a</t>
  </si>
  <si>
    <t>7c927cb76</t>
  </si>
  <si>
    <t>0bbb97f5b01157e93d9260e3bdfbc9b0ac2f3e39</t>
  </si>
  <si>
    <t>0bbb97f5b</t>
  </si>
  <si>
    <t>JK: added code to handle an intempestive quit of Amaya</t>
  </si>
  <si>
    <t>JK-added-code-to-handle-an-intempestive-quit-of-Amaya</t>
  </si>
  <si>
    <t>Wed, 22 Jan 1997 14:26:29 +0000</t>
  </si>
  <si>
    <t>2595c7e18691b46a396ef53f2a58ecf16097e5a6</t>
  </si>
  <si>
    <t>2595c7e18</t>
  </si>
  <si>
    <t>cbd52e7c551f9c995b7dc78ac754241653491025</t>
  </si>
  <si>
    <t>cbd52e7c5</t>
  </si>
  <si>
    <t xml:space="preserve">     Premiere modification pour permettre aux applications de      controler les protections d'acces aux elements.      =&gt; Specifications des criteres suivants lesquels un element         est declare Hidden ou ReadOnly.</t>
  </si>
  <si>
    <t>Premiere-modification-pour-permettre-aux-applications-de</t>
  </si>
  <si>
    <t xml:space="preserve">     Dominique.    22 janvier 1997._x000D_
</t>
  </si>
  <si>
    <t>Wed, 22 Jan 1997 14:10:31 +0000</t>
  </si>
  <si>
    <t>75c513932c500e14df6908acbd0c66b44a2aa99a</t>
  </si>
  <si>
    <t>75c513932</t>
  </si>
  <si>
    <t>853e7a18080061692904d8093877d6fd492f8340</t>
  </si>
  <si>
    <t>853e7a180</t>
  </si>
  <si>
    <t>Parsing INPUT elements in Forms</t>
  </si>
  <si>
    <t>Parsing-INPUT-elements-in-Forms</t>
  </si>
  <si>
    <t>Wed, 22 Jan 1997 13:03:43 +0000</t>
  </si>
  <si>
    <t>f9f68a7d88a1c2b5887c8b3b9f9829af8ee8c1ee</t>
  </si>
  <si>
    <t>f9f68a7d8</t>
  </si>
  <si>
    <t>fbddbb54011b548a9e07e3838c736279a9f20504</t>
  </si>
  <si>
    <t>fbddbb540</t>
  </si>
  <si>
    <t>JK: HTAlert bug</t>
  </si>
  <si>
    <t>JK-HTAlert-bug</t>
  </si>
  <si>
    <t>Wed, 22 Jan 1997 12:15:22 +0000</t>
  </si>
  <si>
    <t>f4a4d65b94ecc6e7a02e44ee726d81c6938a202f</t>
  </si>
  <si>
    <t>f4a4d65b9</t>
  </si>
  <si>
    <t>0d988cba26670965e4fdcb4435419d970654b74f</t>
  </si>
  <si>
    <t>0d988cba2</t>
  </si>
  <si>
    <t>Fix NormalizeURL bug and support compressed documents Irene</t>
  </si>
  <si>
    <t>Fix-NormalizeURL-bug-and-support-compressed-documents</t>
  </si>
  <si>
    <t>Wed, 22 Jan 1997 10:18:19 +0000</t>
  </si>
  <si>
    <t>ec17815dc5065fdeb538a1cd3d53bf9c633d91a7</t>
  </si>
  <si>
    <t>ec17815dc</t>
  </si>
  <si>
    <t>176cde16a66679100c4974fdd05fda96fd8cb2dc</t>
  </si>
  <si>
    <t>176cde16a</t>
  </si>
  <si>
    <t>Updated distribution documentation, Daniel.</t>
  </si>
  <si>
    <t>Updated-distribution-documentation-Daniel</t>
  </si>
  <si>
    <t>Tue, 21 Jan 1997 19:21:46 +0000</t>
  </si>
  <si>
    <t>b35e1e6a859ccc1bd7b26544985ee31fc718608f</t>
  </si>
  <si>
    <t>b35e1e6a8</t>
  </si>
  <si>
    <t>cc4116f6335218b2fea1a56fb321836c029ca80a</t>
  </si>
  <si>
    <t>cc4116f63</t>
  </si>
  <si>
    <t>Improving form handling. Adding attribute size to element Select. Handling attribute Selected for Options.</t>
  </si>
  <si>
    <t>Improving-form-handling</t>
  </si>
  <si>
    <t>Tue, 21 Jan 1997 19:21:45 +0000</t>
  </si>
  <si>
    <t>6733192c33a8705a63c4e19005de94a6886c4923</t>
  </si>
  <si>
    <t>6733192c3</t>
  </si>
  <si>
    <t>2ad7a5f76973d753255582b918f8b957aa6a93fe</t>
  </si>
  <si>
    <t>2ad7a5f76</t>
  </si>
  <si>
    <t>JK: file update</t>
  </si>
  <si>
    <t>JK-file-update</t>
  </si>
  <si>
    <t>Tue, 21 Jan 1997 18:37:18 +0000</t>
  </si>
  <si>
    <t>019bd8e86c1e03470fd351417e5f36c937f31d21</t>
  </si>
  <si>
    <t>019bd8e86</t>
  </si>
  <si>
    <t>28f0ce82aba34ab523f8e4c23a99633b3a2495c1</t>
  </si>
  <si>
    <t>28f0ce82a</t>
  </si>
  <si>
    <t>JK: New files, modification of other files</t>
  </si>
  <si>
    <t>JK-New-files-modification-of-other-files</t>
  </si>
  <si>
    <t>Tue, 21 Jan 1997 18:11:41 +0000</t>
  </si>
  <si>
    <t>9e0836f49893890b6adf1c70feade51fb01d6f4b</t>
  </si>
  <si>
    <t>9e0836f49</t>
  </si>
  <si>
    <t>63781307c63f5c9d2c2b99227a520d8f85bc6558</t>
  </si>
  <si>
    <t>63781307c</t>
  </si>
  <si>
    <t>Made protos, Daniel.</t>
  </si>
  <si>
    <t>Made-protos-Daniel</t>
  </si>
  <si>
    <t>Tue, 21 Jan 1997 16:59:11 +0000</t>
  </si>
  <si>
    <t>954c763d3d8d4f1fe7a299d2fc65facb9f6f0988</t>
  </si>
  <si>
    <t>954c763d3</t>
  </si>
  <si>
    <t>88d27cd87005e89425fb1223af87f9ca880a0733</t>
  </si>
  <si>
    <t>88d27cd87</t>
  </si>
  <si>
    <t>New version of thot manual/ Stephane.</t>
  </si>
  <si>
    <t>New-version-of-thot-manual</t>
  </si>
  <si>
    <t>Tue, 21 Jan 1997 16:35:38 +0000</t>
  </si>
  <si>
    <t>7917d2623872440115af766eba2394c4798bf2af</t>
  </si>
  <si>
    <t>7917d2623</t>
  </si>
  <si>
    <t>735dff9b7f1bf5fd97ce6d25f17857a7caf63455</t>
  </si>
  <si>
    <t>735dff9b7</t>
  </si>
  <si>
    <t>light bug corrected in TtaGiveConstructorsOfType Stephane.</t>
  </si>
  <si>
    <t>light-bug-corrected-in-TtaGiveConstructorsOfType</t>
  </si>
  <si>
    <t>Tue, 21 Jan 1997 16:33:31 +0000</t>
  </si>
  <si>
    <t>2441ccafc99e14f4284c088d029ac7643c9eaf6e</t>
  </si>
  <si>
    <t>2441ccafc</t>
  </si>
  <si>
    <t>7e29fc5dfb534437ef413c00cbcf8f44dfdccf0e</t>
  </si>
  <si>
    <t>7e29fc5df</t>
  </si>
  <si>
    <t>light bug corrected Stephane.</t>
  </si>
  <si>
    <t>light-bug-corrected</t>
  </si>
  <si>
    <t>Tue, 21 Jan 1997 16:32:12 +0000</t>
  </si>
  <si>
    <t>33c512b568e440a5d1b357d46d82597a95d5258e</t>
  </si>
  <si>
    <t>33c512b56</t>
  </si>
  <si>
    <t>f4d1fbf36bd9cf204d0d84a50ba769da700feca5</t>
  </si>
  <si>
    <t>f4d1fbf36</t>
  </si>
  <si>
    <t>Fix bugs in NormalizeURL and images publishing Irene</t>
  </si>
  <si>
    <t>Fix-bugs-in-NormalizeURL-and-images-publishing</t>
  </si>
  <si>
    <t>Tue, 21 Jan 1997 16:18:42 +0000</t>
  </si>
  <si>
    <t>86fb6f8ecbc6971c7d4934eaaea422838f41b467</t>
  </si>
  <si>
    <t>86fb6f8ec</t>
  </si>
  <si>
    <t>3cbbf2ee5bb7c551e179508d54ebf29d47c25135</t>
  </si>
  <si>
    <t>3cbbf2ee5</t>
  </si>
  <si>
    <t xml:space="preserve">     Ajout de deux nouvelles actions pour parametrer la determination      d'elements Hidden ou ReadOnly.</t>
  </si>
  <si>
    <t>Ajout-de-deux-nouvelles-actions-pour-parametrer-la-determination</t>
  </si>
  <si>
    <t xml:space="preserve">       Dominique.    21 janvier 1997._x000D_
</t>
  </si>
  <si>
    <t>Tue, 21 Jan 1997 12:34:57 +0000</t>
  </si>
  <si>
    <t>85c13d6aa2dbd3ba6b3bfd05cd110ef974dde7b7</t>
  </si>
  <si>
    <t>85c13d6aa</t>
  </si>
  <si>
    <t>630368482c93a5c6adc78c6b8182791156c8af39</t>
  </si>
  <si>
    <t>Update publication process Irene</t>
  </si>
  <si>
    <t>Update-publication-process</t>
  </si>
  <si>
    <t>Tue, 21 Jan 1997 10:39:10 +0000</t>
  </si>
  <si>
    <t>6a6244484fffbfcc94c30a0afb607f4caf0314db</t>
  </si>
  <si>
    <t>6a6244484</t>
  </si>
  <si>
    <t>f2980cbbb520663eb6294eaadd9d8cc45005e3a1</t>
  </si>
  <si>
    <t>f2980cbbb</t>
  </si>
  <si>
    <t>Button Link now allows to create or MODIFY links.</t>
  </si>
  <si>
    <t>Button-Link-now-allows-to-create-or-MODIFY-links</t>
  </si>
  <si>
    <t xml:space="preserve">Adding an item Form in the Form submenu._x000D_
_x000D_
VQ._x000D_
</t>
  </si>
  <si>
    <t>Tue, 21 Jan 1997 10:01:14 +0000</t>
  </si>
  <si>
    <t>db4668afd68b03c32b76c58075c9cdae4f290127</t>
  </si>
  <si>
    <t>db4668afd</t>
  </si>
  <si>
    <t>5657f215a868c5bc1f2947453d91221518d62081</t>
  </si>
  <si>
    <t>5657f215a</t>
  </si>
  <si>
    <t>JK: Had forgotten to remove a #define DEBUG</t>
  </si>
  <si>
    <t>JK-Had-forgotten-to-remove-a-define-DEBUG</t>
  </si>
  <si>
    <t>Mon, 20 Jan 1997 22:39:55 +0000</t>
  </si>
  <si>
    <t>3130ab648af3640b4d03b4c6c412b6405c0573d7</t>
  </si>
  <si>
    <t>3130ab648</t>
  </si>
  <si>
    <t>e1e5e2c7f825cb93df15b66517dc02e906419278</t>
  </si>
  <si>
    <t>e1e5e2c7f</t>
  </si>
  <si>
    <t>Improvement in creation of Definition lists.</t>
  </si>
  <si>
    <t>Improvement-in-creation-of-Definition-lists</t>
  </si>
  <si>
    <t>Mon, 20 Jan 1997 19:03:13 +0000</t>
  </si>
  <si>
    <t>3a65d0a7e78552b99e8b209fba930be8d73980fb</t>
  </si>
  <si>
    <t>3a65d0a7e</t>
  </si>
  <si>
    <t>9caa601591e19309c3946dbd347520eef872be72</t>
  </si>
  <si>
    <t>9caa60159</t>
  </si>
  <si>
    <t>More on the amaya event handling rebuild, added on the fly decompression to Amaya, corrected a bug in zlib (Insure), Daniel.</t>
  </si>
  <si>
    <t>More-on-the-amaya-event-handling-rebuild-added-on-the-fly-decompression</t>
  </si>
  <si>
    <t>Mon, 20 Jan 1997 18:35:14 +0000</t>
  </si>
  <si>
    <t>5875d41d88feb0234ca0e93dbecf83b5d67fde01</t>
  </si>
  <si>
    <t>5875d41d8</t>
  </si>
  <si>
    <t>5150dce455acc303ad7aae3ff91cc8b48b0636e7</t>
  </si>
  <si>
    <t>5150dce45</t>
  </si>
  <si>
    <t xml:space="preserve">When there is no &lt;BODY&gt; tag, a BODY element is created by the HTML parser,_x000D_
but most comments were moved after the BODY element._x000D_
_x000D_
VQ._x000D_
</t>
  </si>
  <si>
    <t>Mon, 20 Jan 1997 14:36:45 +0000</t>
  </si>
  <si>
    <t>692f1fce511b6982d558c8750149dfd795c891a5</t>
  </si>
  <si>
    <t>692f1fce5</t>
  </si>
  <si>
    <t>dec1fde92c81b59316d6f12f18cd1f6c6bfbff56</t>
  </si>
  <si>
    <t>dec1fde92</t>
  </si>
  <si>
    <t>JK: Changed the order of some frees in QueryClose</t>
  </si>
  <si>
    <t>JK-Changed-the-order-of-some-frees-in-QueryClose</t>
  </si>
  <si>
    <t>Mon, 20 Jan 1997 14:31:55 +0000</t>
  </si>
  <si>
    <t>a9715e3265655040f8ce261f4fda9b82728f2915</t>
  </si>
  <si>
    <t>a9715e326</t>
  </si>
  <si>
    <t>91d3c6b9deb77eee37b59c851259752316a5566e</t>
  </si>
  <si>
    <t>91d3c6b9d</t>
  </si>
  <si>
    <t>printing with distant display. Ramzi.</t>
  </si>
  <si>
    <t>printing-with-distant-display</t>
  </si>
  <si>
    <t>Mon, 20 Jan 1997 14:16:34 +0000</t>
  </si>
  <si>
    <t>4ad6fe15d918b1e12183e9245471f5e9058d9fa0</t>
  </si>
  <si>
    <t>4ad6fe15d</t>
  </si>
  <si>
    <t>e39ae1ea0bdedee2590d2c2f829fc3c4a2ae8e48</t>
  </si>
  <si>
    <t>e39ae1ea0</t>
  </si>
  <si>
    <t>Prinitng with distant display. Ramzi.</t>
  </si>
  <si>
    <t>Prinitng-with-distant-display</t>
  </si>
  <si>
    <t>Mon, 20 Jan 1997 14:13:41 +0000</t>
  </si>
  <si>
    <t>c0dbec6c2c1aa2838dca3be5139e621434d86061</t>
  </si>
  <si>
    <t>c0dbec6c2</t>
  </si>
  <si>
    <t>9694e86482265948cc5992174587a6fffde66042</t>
  </si>
  <si>
    <t>9694e8648</t>
  </si>
  <si>
    <t>Printing with distant display. Ramzi.</t>
  </si>
  <si>
    <t>Printing-with-distant-display</t>
  </si>
  <si>
    <t>Mon, 20 Jan 1997 14:12:45 +0000</t>
  </si>
  <si>
    <t>1e6f506221715c7ee74ecccf5cfc2b06e84c06ea</t>
  </si>
  <si>
    <t>1e6f50622</t>
  </si>
  <si>
    <t>74f06f399aed7b41f5c2670711db9402e86d67ed</t>
  </si>
  <si>
    <t>74f06f399</t>
  </si>
  <si>
    <t>JK: Added graphic submit buttons</t>
  </si>
  <si>
    <t>JK-Added-graphic-submit-buttons</t>
  </si>
  <si>
    <t>Mon, 20 Jan 1997 13:54:08 +0000</t>
  </si>
  <si>
    <t>a08e3dff23eea34d99218ef85f5c30b3f4a4e7fc</t>
  </si>
  <si>
    <t>a08e3dff2</t>
  </si>
  <si>
    <t>6b30123e59b4b339998a56d5b8351d5494f5144f</t>
  </si>
  <si>
    <t>6b30123e5</t>
  </si>
  <si>
    <t>Initialize automaton for HTML parser only once, at intialization time.</t>
  </si>
  <si>
    <t>Initialize-automaton-for-HTML-parser-only-once-at-intialization-time</t>
  </si>
  <si>
    <t>Mon, 20 Jan 1997 13:51:04 +0000</t>
  </si>
  <si>
    <t>4ec99efab5302ebb139c43449c95f3bb43325dd9</t>
  </si>
  <si>
    <t>4ec99efab</t>
  </si>
  <si>
    <t>0a39cdcc60bc6c587686aa84c38768251d996d70</t>
  </si>
  <si>
    <t>0a39cdcc6</t>
  </si>
  <si>
    <t xml:space="preserve">A crash occured when deleting the first cell of a new row that has been_x000D_
created in a table._x000D_
_x000D_
VQ._x000D_
</t>
  </si>
  <si>
    <t>Mon, 20 Jan 1997 13:14:55 +0000</t>
  </si>
  <si>
    <t>614c6c39a76196903b4958d5655779ff5ab101e4</t>
  </si>
  <si>
    <t>614c6c39a</t>
  </si>
  <si>
    <t>cd559f743b3302943a20912187e4cc5e700c76d7</t>
  </si>
  <si>
    <t>cd559f743</t>
  </si>
  <si>
    <t>bug fixed : loses of elements when automatically generating intermediate elements. Stephane.</t>
  </si>
  <si>
    <t>bug-fixed-loses-of-elements-when-automatically-generating-intermediate-elements</t>
  </si>
  <si>
    <t>Mon, 20 Jan 1997 12:06:42 +0000</t>
  </si>
  <si>
    <t>e57f46f215e01c9176a13b0470914417d1811ad3</t>
  </si>
  <si>
    <t>e57f46f21</t>
  </si>
  <si>
    <t>b0a08a70e30e476388135e2c536bec42562af04f</t>
  </si>
  <si>
    <t>b0a08a70e</t>
  </si>
  <si>
    <t>printing API documentation. Stphane.</t>
  </si>
  <si>
    <t>printing-API-documentation</t>
  </si>
  <si>
    <t>Mon, 20 Jan 1997 11:12:21 +0000</t>
  </si>
  <si>
    <t>63a244efb468dd9653def98be3d94b616202a394</t>
  </si>
  <si>
    <t>63a244efb</t>
  </si>
  <si>
    <t>be0f33922bd5206c7b247b2a04c58a98f3aef002</t>
  </si>
  <si>
    <t>be0f33922</t>
  </si>
  <si>
    <t>stant display. Ramzi.</t>
  </si>
  <si>
    <t>stant-display</t>
  </si>
  <si>
    <t>Mon, 20 Jan 1997 10:34:56 +0000</t>
  </si>
  <si>
    <t>b7bff5a31e9488af8eaa0e1f9cd025c34f8bb218</t>
  </si>
  <si>
    <t>b7bff5a31</t>
  </si>
  <si>
    <t>1b933c13c8be481fddd2bb46f30b4ac02800d384</t>
  </si>
  <si>
    <t>1b933c13c</t>
  </si>
  <si>
    <t xml:space="preserve">When launching the spell checker, current selection was changed._x000D_
_x000D_
VQ._x000D_
</t>
  </si>
  <si>
    <t>Mon, 20 Jan 1997 08:33:30 +0000</t>
  </si>
  <si>
    <t>2ca7e39dbeea4b1aab55a1da672c1f8aa95e806a</t>
  </si>
  <si>
    <t>2ca7e39db</t>
  </si>
  <si>
    <t>21d7c223d03f0cb1e2ca02a24c438da6fbc751d9</t>
  </si>
  <si>
    <t>21d7c223d</t>
  </si>
  <si>
    <t>Bug fix in command Paste (unstructured mode)</t>
  </si>
  <si>
    <t>Bug-fix-in-command-Paste-unstructured-mode</t>
  </si>
  <si>
    <t>Sat, 18 Jan 1997 18:59:48 +0000</t>
  </si>
  <si>
    <t>22adb681ee845db23c5ef01c4e649cd2a88bad43</t>
  </si>
  <si>
    <t>22adb681e</t>
  </si>
  <si>
    <t>3096ace7b85eddda2bfd23911444a3a42980fa46</t>
  </si>
  <si>
    <t>3096ace7b</t>
  </si>
  <si>
    <t>bug fix</t>
  </si>
  <si>
    <t xml:space="preserve">The current selection was changed when launching the spelling checker in_x000D_
Amaya._x000D_
_x000D_
VQ._x000D_
</t>
  </si>
  <si>
    <t>Sat, 18 Jan 1997 18:01:44 +0000</t>
  </si>
  <si>
    <t>7ca5fd9ddee4931b97d5d905f5d740b18dc0e17f</t>
  </si>
  <si>
    <t>7ca5fd9dd</t>
  </si>
  <si>
    <t>d2662f8d26f46b424f1135bc7ea51b4c5edc8cd4</t>
  </si>
  <si>
    <t>d2662f8d2</t>
  </si>
  <si>
    <t xml:space="preserve">fixing memory leak caused by the HTML parser (InitAutomaton)._x000D_
_x000D_
VQ._x000D_
</t>
  </si>
  <si>
    <t>Sat, 18 Jan 1997 17:05:40 +0000</t>
  </si>
  <si>
    <t>263576af91f03463966276c9a6231cccf54fe31c</t>
  </si>
  <si>
    <t>263576af9</t>
  </si>
  <si>
    <t>201d854ca86327520d83a51ae8a6f19b8c4a1750</t>
  </si>
  <si>
    <t>201d854ca</t>
  </si>
  <si>
    <t xml:space="preserve">The HTML parser now moves to the BODY elements that are not allowed_x000D_
in the HEAD._x000D_
_x000D_
VQ._x000D_
</t>
  </si>
  <si>
    <t>Sat, 18 Jan 1997 11:56:39 +0000</t>
  </si>
  <si>
    <t>f21eb1ae1ec41d8ab0b2a09d3967425679219b10</t>
  </si>
  <si>
    <t>f21eb1ae1</t>
  </si>
  <si>
    <t>16713a99b0f6198996448d4965f23f3911904a48</t>
  </si>
  <si>
    <t>16713a99b</t>
  </si>
  <si>
    <t>JK: added support for receiving HTTP responses that don't include a Content-length header</t>
  </si>
  <si>
    <t>JK-added-support-for-receiving-HTTP-responses-that-don-t-include-a</t>
  </si>
  <si>
    <t>Sat, 18 Jan 1997 08:49:28 +0000</t>
  </si>
  <si>
    <t>70bf13f92b87d61e1bd440d9064081a38d0cc19e</t>
  </si>
  <si>
    <t>70bf13f92</t>
  </si>
  <si>
    <t>0718fd5112b1ac752ce51b7bb37029879dd206af</t>
  </si>
  <si>
    <t>0718fd511</t>
  </si>
  <si>
    <t>JK: Changed some other interfaces</t>
  </si>
  <si>
    <t>JK-Changed-some-other-interfaces</t>
  </si>
  <si>
    <t>Sat, 18 Jan 1997 06:49:40 +0000</t>
  </si>
  <si>
    <t>a5a6dd42f584bcd67da2bd74937fad97a11a4ab1</t>
  </si>
  <si>
    <t>a5a6dd42f</t>
  </si>
  <si>
    <t>768d9a4848c7677ef51c4f80cdb982a0cf73c621</t>
  </si>
  <si>
    <t>768d9a484</t>
  </si>
  <si>
    <t>JK: Removed an instruction I had added as part of the previous commit.</t>
  </si>
  <si>
    <t>JK-Removed-an-instruction-I-had-added-as-part-of-the-previous-commit</t>
  </si>
  <si>
    <t>Sat, 18 Jan 1997 02:48:34 +0000</t>
  </si>
  <si>
    <t>5066754624c9bf7aafe0aded87d023b4081ba75b</t>
  </si>
  <si>
    <t>934cc61efa3899df5e5255ca387132b189c27d33</t>
  </si>
  <si>
    <t>934cc61ef</t>
  </si>
  <si>
    <t>JK: changed the signature of two functions, from priv to pub</t>
  </si>
  <si>
    <t>JK-changed-the-signature-of-two-functions-from-priv-to-pub</t>
  </si>
  <si>
    <t>Sat, 18 Jan 1997 00:59:46 +0000</t>
  </si>
  <si>
    <t>525e8240db2a6a0e0d269ac8020f49ed505d06d5</t>
  </si>
  <si>
    <t>525e8240d</t>
  </si>
  <si>
    <t>510b4a5003e9bcc7799caa459c9870d4172d0191</t>
  </si>
  <si>
    <t>510b4a500</t>
  </si>
  <si>
    <t>JK: simplified the status evaluation after the call to GetObjectWWW.     added a control condition so that if for whatever reason an image     could not be loaded, the image  FilesLoading[doc] will be decremented.</t>
  </si>
  <si>
    <t>JK-simplified-the-status-evaluation-after-the-call-to-GetObjectWWW</t>
  </si>
  <si>
    <t>Sat, 18 Jan 1997 00:50:56 +0000</t>
  </si>
  <si>
    <t>3340e4f6fbf1bd7af45a439d033f59a6eccde27b</t>
  </si>
  <si>
    <t>3340e4f6f</t>
  </si>
  <si>
    <t>ffec43435d9cb64ae24742b7260fe85ec7d11912</t>
  </si>
  <si>
    <t>ffec43435</t>
  </si>
  <si>
    <t>JK: Corrected some memory errors and problems with Reset, Submit choice and multiple menus.</t>
  </si>
  <si>
    <t>JK-Corrected-some-memory-errors-and-problems-with-Reset-Submit-choice-and-multiple-menus</t>
  </si>
  <si>
    <t>Sat, 18 Jan 1997 00:33:38 +0000</t>
  </si>
  <si>
    <t>2c71347b5d25d5cdd04e917ef43a2a44dfcd0d8d</t>
  </si>
  <si>
    <t>2c71347b5</t>
  </si>
  <si>
    <t>b6730890a177d527106c9e8b7f5e17635803fe06</t>
  </si>
  <si>
    <t>b6730890a</t>
  </si>
  <si>
    <t>Patches to scripts on building distribs, Daniel.</t>
  </si>
  <si>
    <t>Patches-to-scripts-on-building-distribs-Daniel</t>
  </si>
  <si>
    <t>Fri, 17 Jan 1997 17:59:59 +0000</t>
  </si>
  <si>
    <t>6412677b22b797adfbdc20825b5cc9dc42c2fa18</t>
  </si>
  <si>
    <t>6412677b2</t>
  </si>
  <si>
    <t>80072fe33f577d5627932ffd26363793512667f1</t>
  </si>
  <si>
    <t>80072fe33</t>
  </si>
  <si>
    <t xml:space="preserve">     Leger bug du print. Cf. Stephane Bonhomme.</t>
  </si>
  <si>
    <t>Leger-bug-du-print.-Cf.-Stephane-Bonhomme</t>
  </si>
  <si>
    <t>Fri, 17 Jan 1997 15:52:13 +0000</t>
  </si>
  <si>
    <t>9ec879c6ba4a64f2c32176b71c75edc440d392d6</t>
  </si>
  <si>
    <t>9ec879c6b</t>
  </si>
  <si>
    <t>a936eb442c3eb9c021d093c13e6134d694202765</t>
  </si>
  <si>
    <t>a936eb442</t>
  </si>
  <si>
    <t>prototype for print api. stephane.</t>
  </si>
  <si>
    <t>prototype-for-print-api</t>
  </si>
  <si>
    <t>Fri, 17 Jan 1997 15:13:16 +0000</t>
  </si>
  <si>
    <t>f85e8ae842ac10e5590bc57448a7a52ae8674cf0</t>
  </si>
  <si>
    <t>f85e8ae84</t>
  </si>
  <si>
    <t>c90952e68dc51f660ce119477c09e66b34cae8ea</t>
  </si>
  <si>
    <t>c90952e68</t>
  </si>
  <si>
    <t>Api pour l'impression. Stephane.</t>
  </si>
  <si>
    <t>Api-pour-l-impression</t>
  </si>
  <si>
    <t>Fri, 17 Jan 1997 15:07:46 +0000</t>
  </si>
  <si>
    <t>2516c4578c25456d8f34009b8e7f75a2bfccd455</t>
  </si>
  <si>
    <t>2516c4578</t>
  </si>
  <si>
    <t>843805d7d7f47a36403940568b427c9b03029564</t>
  </si>
  <si>
    <t>843805d7d</t>
  </si>
  <si>
    <t>Fri, 17 Jan 1997 14:22:30 +0000</t>
  </si>
  <si>
    <t>d9070df77b4c94c7328f2141391c1ef2689c1686</t>
  </si>
  <si>
    <t>d9070df77</t>
  </si>
  <si>
    <t>5da0d50b9c640278b95f8eafec58506af7ce4f52</t>
  </si>
  <si>
    <t>5da0d50b9</t>
  </si>
  <si>
    <t>Bugbusting and cleaning with INSURE. Updates on Amaya event handling, Daniel.</t>
  </si>
  <si>
    <t>Bugbusting-and-cleaning-with-INSURE.-Updates-on-Amaya-event-handling-Daniel</t>
  </si>
  <si>
    <t>Fri, 17 Jan 1997 11:54:18 +0000</t>
  </si>
  <si>
    <t>74008675c6b619dbd7c2b70ee720f8cbb325becf</t>
  </si>
  <si>
    <t>74008675c</t>
  </si>
  <si>
    <t>a1d5215cd441bd6c11579e9a32ebcda86ec865af</t>
  </si>
  <si>
    <t>a1d5215cd</t>
  </si>
  <si>
    <t>IV, JK: Corrected a memory leak, added a memset</t>
  </si>
  <si>
    <t>IV-JK-Corrected-a-memory-leak-added-a-memset</t>
  </si>
  <si>
    <t>Fri, 17 Jan 1997 11:52:40 +0000</t>
  </si>
  <si>
    <t>6ee18e3645208c872ae63159cba834108fd5cc8e</t>
  </si>
  <si>
    <t>6ee18e364</t>
  </si>
  <si>
    <t>9f7dd1000f80b37e66f37bc5c7fc8b0afab5f7bb</t>
  </si>
  <si>
    <t>9f7dd1000</t>
  </si>
  <si>
    <t>Change affection order in FreeBox Irene</t>
  </si>
  <si>
    <t>Change-affection-order-in-FreeBox</t>
  </si>
  <si>
    <t>Fri, 17 Jan 1997 10:06:22 +0000</t>
  </si>
  <si>
    <t>e92bc493efabadbc22b353838e05193b6432b6e4</t>
  </si>
  <si>
    <t>e92bc493e</t>
  </si>
  <si>
    <t>708e0e62657d57b89aca24bc0518a2fb40c07395</t>
  </si>
  <si>
    <t>708e0e626</t>
  </si>
  <si>
    <t>ouups  ca compile maintenant... Stef.</t>
  </si>
  <si>
    <t>ouups-ca-compile-maintenant</t>
  </si>
  <si>
    <t>Fri, 17 Jan 1997 09:42:10 +0000</t>
  </si>
  <si>
    <t>132b436383474017692a346acb5feab3e1e204aa</t>
  </si>
  <si>
    <t>132b43638</t>
  </si>
  <si>
    <t>f75324f453787d6f7faa41260b96f4de0eb635f7</t>
  </si>
  <si>
    <t>f75324f45</t>
  </si>
  <si>
    <t xml:space="preserve"> changed TtaSetExportPrintProc in TtaSetExportPrintFunc</t>
  </si>
  <si>
    <t>changed-TtaSetExportPrintProc-in-TtaSetExportPrintFunc</t>
  </si>
  <si>
    <t>Fri, 17 Jan 1997 09:16:30 +0000</t>
  </si>
  <si>
    <t>d7e0118a86a27ee3a1de86a7beba1968f84268db</t>
  </si>
  <si>
    <t>d7e0118a8</t>
  </si>
  <si>
    <t>57ae8f82526f880fdbf399405221b1fe13d64832</t>
  </si>
  <si>
    <t>57ae8f825</t>
  </si>
  <si>
    <t>JK: Improved a bit the handling of multiple forms in the same document</t>
  </si>
  <si>
    <t>JK-Improved-a-bit-the-handling-of-multiple-forms-in-the-same-document</t>
  </si>
  <si>
    <t>Thu, 16 Jan 1997 19:37:25 +0000</t>
  </si>
  <si>
    <t>d7e4908ffa8efe3b2ee3c7caf6a51f537b87c697</t>
  </si>
  <si>
    <t>d7e4908ff</t>
  </si>
  <si>
    <t>a245b64e7bd9df76b3ee0aae08f6154172e6f67b</t>
  </si>
  <si>
    <t>a245b64e7</t>
  </si>
  <si>
    <t>JK: Corrected processing of HTML documents having more than one form</t>
  </si>
  <si>
    <t>JK-Corrected-processing-of-HTML-documents-having-more-than-one-form</t>
  </si>
  <si>
    <t>Thu, 16 Jan 1997 19:28:13 +0000</t>
  </si>
  <si>
    <t>9f533a16ce6811b5130fdd7f46ac36b6ad0578e3</t>
  </si>
  <si>
    <t>9f533a16c</t>
  </si>
  <si>
    <t>68c167937e4239a3ffa059b8244f230f6398dd0b</t>
  </si>
  <si>
    <t>68c167937</t>
  </si>
  <si>
    <t>JK: Added default value for a selected checbox not having     an explicit value.</t>
  </si>
  <si>
    <t>JK-Added-default-value-for-a-selected-checbox-not-having</t>
  </si>
  <si>
    <t>Thu, 16 Jan 1997 17:58:05 +0000</t>
  </si>
  <si>
    <t>7f7a2e8afc2a606f7e22a7bb6adfe6f7be7f2015</t>
  </si>
  <si>
    <t>7f7a2e8af</t>
  </si>
  <si>
    <t>bd5678ac68ffa25b8608560c714bb3c94e7d218f</t>
  </si>
  <si>
    <t>bd5678ac6</t>
  </si>
  <si>
    <t>Fix bug of lines Irene</t>
  </si>
  <si>
    <t>Fix-bug-of-lines</t>
  </si>
  <si>
    <t>Thu, 16 Jan 1997 17:32:12 +0000</t>
  </si>
  <si>
    <t>03930781a40314ab495a44ddad477078c6a928ff</t>
  </si>
  <si>
    <t>03930781a</t>
  </si>
  <si>
    <t>e0799bdca7edf84a6cc4af1fbfecf7d7793b669e</t>
  </si>
  <si>
    <t>e0799bdca</t>
  </si>
  <si>
    <t>Daniel</t>
  </si>
  <si>
    <t>Thu, 16 Jan 1997 16:49:16 +0000</t>
  </si>
  <si>
    <t>de41f99f5cddc5b916e6ab2d213b7c5d06c35cdc</t>
  </si>
  <si>
    <t>de41f99f5</t>
  </si>
  <si>
    <t>1412758cbb1f9b7f1a4b75cbbfdc0f4a259d8e47</t>
  </si>
  <si>
    <t>1412758cb</t>
  </si>
  <si>
    <t>Add 2 new buttons Irene</t>
  </si>
  <si>
    <t>Add-2-new-buttons</t>
  </si>
  <si>
    <t>Thu, 16 Jan 1997 16:46:40 +0000</t>
  </si>
  <si>
    <t>dc8fac824aa55a7dc398d8aa5e07671b4e6da00b</t>
  </si>
  <si>
    <t>dc8fac824</t>
  </si>
  <si>
    <t>c5e76687949224f7280b36345db6c799ea12f6e1</t>
  </si>
  <si>
    <t>c5e766879</t>
  </si>
  <si>
    <t>Thu, 16 Jan 1997 16:40:11 +0000</t>
  </si>
  <si>
    <t>2dcd4345dc69e9b2bc282493190bef6c5a647f83</t>
  </si>
  <si>
    <t>2dcd4345d</t>
  </si>
  <si>
    <t>3824a337f3ce328eea4f8a815d303cb868b3168d</t>
  </si>
  <si>
    <t>3824a337f</t>
  </si>
  <si>
    <t>New messages Irene</t>
  </si>
  <si>
    <t>New-messages</t>
  </si>
  <si>
    <t>Thu, 16 Jan 1997 16:26:17 +0000</t>
  </si>
  <si>
    <t>8e79c209f85c97cebee180d9871b3a43d2acbcfa</t>
  </si>
  <si>
    <t>8e79c209f</t>
  </si>
  <si>
    <t>6c2eb4338a3c9549d25284b3f80a2b324b2b68a4</t>
  </si>
  <si>
    <t>6c2eb4338</t>
  </si>
  <si>
    <t>print : message si changement de presentation. Steph.</t>
  </si>
  <si>
    <t>print-message-si-changement-de-presentation</t>
  </si>
  <si>
    <t>Thu, 16 Jan 1997 16:25:27 +0000</t>
  </si>
  <si>
    <t>2eb9e4b96bb3239784dd18ec34999c0fe4e5162d</t>
  </si>
  <si>
    <t>2eb9e4b96</t>
  </si>
  <si>
    <t>a8411f33b672fd0e5dba3cab590f76635b178707</t>
  </si>
  <si>
    <t>a8411f33b</t>
  </si>
  <si>
    <t>Thu, 16 Jan 1997 13:42:57 +0000</t>
  </si>
  <si>
    <t>50558e835d0dac039733f484f36b0ae1c6bd4b54</t>
  </si>
  <si>
    <t>50558e835</t>
  </si>
  <si>
    <t>71281cc2370e20f27358fc38ef2c95b982ea6646</t>
  </si>
  <si>
    <t>71281cc23</t>
  </si>
  <si>
    <t>Ajout des options d'afiichage des espaces (thot) Mise ï¿½ jour manuel Thot. Stephane.</t>
  </si>
  <si>
    <t>Ajout-des-options-d-afiichage-des-espaces-thot</t>
  </si>
  <si>
    <t>Thu, 16 Jan 1997 11:00:36 +0000</t>
  </si>
  <si>
    <t>c2c2838bd0c8854c2ffb31f2103887ee615ac5f3</t>
  </si>
  <si>
    <t>c2c2838bd</t>
  </si>
  <si>
    <t>57f928d066498480b8646fb958efc7858e29359d</t>
  </si>
  <si>
    <t>57f928d06</t>
  </si>
  <si>
    <t>Corrected a bug due to the limit of the mmap semantic on solaris, Daniel.</t>
  </si>
  <si>
    <t>Corrected-a-bug-due-to-the-limit-of-the-mmap-semantic-on-solaris-Daniel</t>
  </si>
  <si>
    <t>Thu, 16 Jan 1997 09:02:23 +0000</t>
  </si>
  <si>
    <t>72d171ca5d96390c500f9354d00271946c3b5662</t>
  </si>
  <si>
    <t>72d171ca5</t>
  </si>
  <si>
    <t>20685d24d13d176b11becb795b1b6c9c1f77fa6a</t>
  </si>
  <si>
    <t>20685d24d</t>
  </si>
  <si>
    <t>Corrected a small bug pointed out by Insure, Daniel.</t>
  </si>
  <si>
    <t>Corrected-a-small-bug-pointed-out-by-Insure-Daniel</t>
  </si>
  <si>
    <t>Wed, 15 Jan 1997 18:19:07 +0000</t>
  </si>
  <si>
    <t>1f8f35236322dae525b260beb8533ffaf2de29fd</t>
  </si>
  <si>
    <t>1f8f35236</t>
  </si>
  <si>
    <t>7bd22d381791a82bfa61ae81dc0acc2f154b4e81</t>
  </si>
  <si>
    <t>7bd22d381</t>
  </si>
  <si>
    <t>Fix bug of prs Irene</t>
  </si>
  <si>
    <t>Fix-bug-of-prs</t>
  </si>
  <si>
    <t>Wed, 15 Jan 1997 15:56:54 +0000</t>
  </si>
  <si>
    <t>98770d0135ad6d8137be24ac988282bae158285d</t>
  </si>
  <si>
    <t>98770d013</t>
  </si>
  <si>
    <t>0a3f5d43f625fdc2cd272fa7694b232dd966a3b6</t>
  </si>
  <si>
    <t>0a3f5d43f</t>
  </si>
  <si>
    <t>Wed, 15 Jan 1997 14:42:20 +0000</t>
  </si>
  <si>
    <t>929448bae46251a1bf7a5c975231746f5ce60609</t>
  </si>
  <si>
    <t>929448bae</t>
  </si>
  <si>
    <t>cf556cc757d71ce3ab68305b082426a2e63dabdb</t>
  </si>
  <si>
    <t>cf556cc75</t>
  </si>
  <si>
    <t xml:space="preserve">     Documentation des nouvelles fonctionnalites de traitement      des evenements : ElemDelete.Pre</t>
  </si>
  <si>
    <t>Documentation-des-nouvelles-fonctionnalites-de-traitement</t>
  </si>
  <si>
    <t xml:space="preserve">        Dominique.   156 janvier 1997._x000D_
</t>
  </si>
  <si>
    <t>Wed, 15 Jan 1997 14:16:05 +0000</t>
  </si>
  <si>
    <t>78814b94e10df2b16ec07b1af870f818cc6e7d9c</t>
  </si>
  <si>
    <t>78814b94e</t>
  </si>
  <si>
    <t>c32d1322818f80e9a9efb2c6dbfd36ae140a3c79</t>
  </si>
  <si>
    <t>c32d13228</t>
  </si>
  <si>
    <t>Wed, 15 Jan 1997 13:33:25 +0000</t>
  </si>
  <si>
    <t>4920198e2c825bf1fb8744599c8a011d02d4aa17</t>
  </si>
  <si>
    <t>cb6cc96971d2a4ae73a219c699093f7ba937dd9c</t>
  </si>
  <si>
    <t>cb6cc9697</t>
  </si>
  <si>
    <t>Fix bugs detected by Insure ++ Irene</t>
  </si>
  <si>
    <t>Fix-bugs-detected-by-Insure</t>
  </si>
  <si>
    <t>Wed, 15 Jan 1997 13:15:24 +0000</t>
  </si>
  <si>
    <t>8dd253f31754bb80fd79b6b79e74a5290e15ef6f</t>
  </si>
  <si>
    <t>8dd253f31</t>
  </si>
  <si>
    <t>09dd3b446992aed1de69555002cf6fd41d0c041c</t>
  </si>
  <si>
    <t>09dd3b446</t>
  </si>
  <si>
    <t>Added a picture of new event handling for Amaya, Daniel.</t>
  </si>
  <si>
    <t>Added-a-picture-of-new-event-handling-for-Amaya-Daniel</t>
  </si>
  <si>
    <t>Wed, 15 Jan 1997 12:21:56 +0000</t>
  </si>
  <si>
    <t>ab1f3ebe91182c5cd2c30acdf0a3cd816fe17c34</t>
  </si>
  <si>
    <t>ab1f3ebe9</t>
  </si>
  <si>
    <t>1a2f8fe09cdb07756150a9735ec789a6a1c0417c</t>
  </si>
  <si>
    <t>1a2f8fe09</t>
  </si>
  <si>
    <t>Added eventamaya.c eventloop.c eventwww.c for new_amaya. Separated History and CSS modules, Daniel.</t>
  </si>
  <si>
    <t>Added-eventamaya.c-eventloop.c-eventwww.c-for-new_amaya</t>
  </si>
  <si>
    <t>Wed, 15 Jan 1997 11:51:05 +0000</t>
  </si>
  <si>
    <t>5adeb0ed4874e7a6b8827f887c38fa81e4212d99</t>
  </si>
  <si>
    <t>5adeb0ed4</t>
  </si>
  <si>
    <t>398887cfaa8837dd538365e46b6b6262be04c5aa</t>
  </si>
  <si>
    <t>398887cfa</t>
  </si>
  <si>
    <t xml:space="preserve">     Renommage TTE_MERGE_DELETE_LAST_ITEM en                TTE_MERGE_DELETE_ITEM         Dominique.      15 janvier 1997.</t>
  </si>
  <si>
    <t>Renommage-TTE_MERGE_DELETE_LAST_ITEM-en</t>
  </si>
  <si>
    <t>Wed, 15 Jan 1997 10:45:29 +0000</t>
  </si>
  <si>
    <t>792b414f3355a086b9a252649fe9edafeb1024af</t>
  </si>
  <si>
    <t>792b414f3</t>
  </si>
  <si>
    <t>95bcb4890c85f890eed143358cc335603902193d</t>
  </si>
  <si>
    <t>95bcb4890</t>
  </si>
  <si>
    <t>TtcSetupAndPrint Added Stephane.</t>
  </si>
  <si>
    <t>TtcSetupAndPrint-Added</t>
  </si>
  <si>
    <t>Wed, 15 Jan 1997 09:02:52 +0000</t>
  </si>
  <si>
    <t>df7a6a46813fcd5b57014702ecb1c274a6945b32</t>
  </si>
  <si>
    <t>df7a6a468</t>
  </si>
  <si>
    <t>b62900c1d02044209b94c78066b867549144afaf</t>
  </si>
  <si>
    <t>b62900c1d</t>
  </si>
  <si>
    <t>TtcSetupAndPrint takes views into account Stephane.</t>
  </si>
  <si>
    <t>TtcSetupAndPrint-takes-views-into-account</t>
  </si>
  <si>
    <t>Tue, 14 Jan 1997 17:05:54 +0000</t>
  </si>
  <si>
    <t>bae8468979d95c5871bee84645e004c64539de99</t>
  </si>
  <si>
    <t>bae846897</t>
  </si>
  <si>
    <t>b19e1f8d561550addad8049a42de821d3741e7ee</t>
  </si>
  <si>
    <t>b19e1f8d5</t>
  </si>
  <si>
    <t xml:space="preserve">     Modifications pour correction des fonctions de destruction      d'elements. (TteElemDelete)</t>
  </si>
  <si>
    <t>Modifications-pour-correction-des-fonctions-de-destruction</t>
  </si>
  <si>
    <t xml:space="preserve">      Dominique.   14 janvier 1997._x000D_
</t>
  </si>
  <si>
    <t>Tue, 14 Jan 1997 15:38:39 +0000</t>
  </si>
  <si>
    <t>a140426aae16173278f94dc200409bd41382091c</t>
  </si>
  <si>
    <t>a140426aa</t>
  </si>
  <si>
    <t>7719952132b55fc0464b5674b08423857f59e0e9</t>
  </si>
  <si>
    <t xml:space="preserve">          Modifications pour correction des fonctions de destruction      d'elements. (TteElemDelete)</t>
  </si>
  <si>
    <t>Tue, 14 Jan 1997 15:24:39 +0000</t>
  </si>
  <si>
    <t>880f88518e68e8eafda985d2684ddb9eabb31751</t>
  </si>
  <si>
    <t>880f88518</t>
  </si>
  <si>
    <t>8c12f2faf3ce26726f1b40afa7107d7fc1caf6b1</t>
  </si>
  <si>
    <t>8c12f2faf</t>
  </si>
  <si>
    <t>Tue, 14 Jan 1997 15:21:24 +0000</t>
  </si>
  <si>
    <t>c53120d13ef9e0c62700cf1bb91d19dfe84c716f</t>
  </si>
  <si>
    <t>c53120d13</t>
  </si>
  <si>
    <t>f930f21f5b6b6ae3be8ad7ff56d67891b86ca820</t>
  </si>
  <si>
    <t>f930f21f5</t>
  </si>
  <si>
    <t>Tue, 14 Jan 1997 15:13:25 +0000</t>
  </si>
  <si>
    <t>20d20e1243b4f1be5613423413162ed904f16630</t>
  </si>
  <si>
    <t>20d20e124</t>
  </si>
  <si>
    <t>6153be60b4997bfbeaff3206a4ae46714c512b3b</t>
  </si>
  <si>
    <t>6153be60b</t>
  </si>
  <si>
    <t>Tue, 14 Jan 1997 14:44:07 +0000</t>
  </si>
  <si>
    <t>4b9b998caa409d7ae39d063ef96793941fa17dfc</t>
  </si>
  <si>
    <t>4b9b998ca</t>
  </si>
  <si>
    <t>8de03997d1183483be414a9a89f27dcd58a7dca0</t>
  </si>
  <si>
    <t>8de03997d</t>
  </si>
  <si>
    <t>Small upgrades to the make process, Daniel.</t>
  </si>
  <si>
    <t>Small-upgrades-to-the-make-process-Daniel</t>
  </si>
  <si>
    <t>Tue, 14 Jan 1997 14:39:35 +0000</t>
  </si>
  <si>
    <t>a208b967bd4ed287e2489bceb5e8f5af73671737</t>
  </si>
  <si>
    <t>a208b967b</t>
  </si>
  <si>
    <t>c0c65894a3dd304e838ca4b8617fc2c7f5fe0807</t>
  </si>
  <si>
    <t>c0c65894a</t>
  </si>
  <si>
    <t>Removed a memory leak pointed by Insure, Daniel.</t>
  </si>
  <si>
    <t>Removed-a-memory-leak-pointed-by-Insure-Daniel</t>
  </si>
  <si>
    <t>Tue, 14 Jan 1997 13:56:07 +0000</t>
  </si>
  <si>
    <t>0af2c2385cdd33bfb23fa3b7b55566be45a2ff08</t>
  </si>
  <si>
    <t>0af2c2385</t>
  </si>
  <si>
    <t>bd46b4a42dd5bb0e9908a1775f40b4713aba6395</t>
  </si>
  <si>
    <t>bd46b4a42</t>
  </si>
  <si>
    <t>Insure ++ + Authors in Amaya code + new printmenu Irene</t>
  </si>
  <si>
    <t>Insure</t>
  </si>
  <si>
    <t>Tue, 14 Jan 1997 12:21:35 +0000</t>
  </si>
  <si>
    <t>4503f92522af11f1d57bdcf3cb5152f38f980fe3</t>
  </si>
  <si>
    <t>4503f9252</t>
  </si>
  <si>
    <t>c2835eff59aa7f6d6284a4d539684b197e61bfab</t>
  </si>
  <si>
    <t>c2835eff5</t>
  </si>
  <si>
    <t>Mon, 13 Jan 1997 19:17:20 +0000</t>
  </si>
  <si>
    <t>43c1ad57c0931bc64b633dad1b77f1df6906d270</t>
  </si>
  <si>
    <t>43c1ad57c</t>
  </si>
  <si>
    <t>f91f4c45a263617273f6bf088d008de3feba8325</t>
  </si>
  <si>
    <t>f91f4c45a</t>
  </si>
  <si>
    <t>Adding document AmayaArchi.html</t>
  </si>
  <si>
    <t>Adding-document-AmayaArchi.html</t>
  </si>
  <si>
    <t>Mon, 13 Jan 1997 17:19:02 +0000</t>
  </si>
  <si>
    <t>8be910b714899ac655d509a5a3d49c873602f782</t>
  </si>
  <si>
    <t>8be910b71</t>
  </si>
  <si>
    <t>31022111c2deb78e31aa228bb86d20b3ac5151aa</t>
  </si>
  <si>
    <t>31022111c</t>
  </si>
  <si>
    <t>Mon, 13 Jan 1997 17:09:01 +0000</t>
  </si>
  <si>
    <t>1d7ebcb1d36c521dfa2006e6450f50ac4f4fe57e</t>
  </si>
  <si>
    <t>1d7ebcb1d</t>
  </si>
  <si>
    <t>c80333c09abad536c500a9b9fbec6c50ed728b53</t>
  </si>
  <si>
    <t>c80333c09</t>
  </si>
  <si>
    <t>Updating document Transform.html</t>
  </si>
  <si>
    <t>Updating-document-Transform.html</t>
  </si>
  <si>
    <t>Mon, 13 Jan 1997 16:15:32 +0000</t>
  </si>
  <si>
    <t>edd9d6635ca1e66b375eb18807f5bab604819a14</t>
  </si>
  <si>
    <t>edd9d6635</t>
  </si>
  <si>
    <t>c44af217d29791ba05e0fa0324c032fd6ce93202</t>
  </si>
  <si>
    <t>c44af217d</t>
  </si>
  <si>
    <t>Mon, 13 Jan 1997 16:12:28 +0000</t>
  </si>
  <si>
    <t>bc19c0831f2a336c161fe08ff1a66631aa3138ce</t>
  </si>
  <si>
    <t>bc19c0831</t>
  </si>
  <si>
    <t>e49bea79eb8c2184299e7cbbdb878cb7c02c8a98</t>
  </si>
  <si>
    <t>e49bea79e</t>
  </si>
  <si>
    <t>Added tarSourcesAmaya and tarSourcesThot used to build the sources ditributions, Daniel.</t>
  </si>
  <si>
    <t>Added-tarSourcesAmaya-and-tarSourcesThot-used-to-build-the-sources</t>
  </si>
  <si>
    <t>Mon, 13 Jan 1997 15:55:02 +0000</t>
  </si>
  <si>
    <t>5474210081ab7377f1b3535aab5db3feb50186e5</t>
  </si>
  <si>
    <t>50c5f8aabe7fcc681d1dda9b60dad2fb35bc9e15</t>
  </si>
  <si>
    <t>50c5f8aab</t>
  </si>
  <si>
    <t>Added the transformation doc, Daniel.</t>
  </si>
  <si>
    <t>Added-the-transformation-doc-Daniel</t>
  </si>
  <si>
    <t>Mon, 13 Jan 1997 15:44:29 +0000</t>
  </si>
  <si>
    <t>4a70a6c50bdac75d29eac47b58d61a011bfe90b0</t>
  </si>
  <si>
    <t>4a70a6c50</t>
  </si>
  <si>
    <t>4ac9ab1aee78e1bf5af7a86efe9873f199bce829</t>
  </si>
  <si>
    <t>4ac9ab1ae</t>
  </si>
  <si>
    <t>Mon, 13 Jan 1997 13:22:03 +0000</t>
  </si>
  <si>
    <t>7c3a3b56ff47f19d906726d98b43b140d345a8bd</t>
  </si>
  <si>
    <t>7c3a3b56f</t>
  </si>
  <si>
    <t>aa0d50eac27dc986678a0077bef5b0c1ba39de08</t>
  </si>
  <si>
    <t>aa0d50eac</t>
  </si>
  <si>
    <t>bug fixed in ExtPrijntMenu. Stephane.</t>
  </si>
  <si>
    <t>bug-fixed-in-ExtPrijntMenu</t>
  </si>
  <si>
    <t>Mon, 13 Jan 1997 11:04:39 +0000</t>
  </si>
  <si>
    <t>009729ffb4ee5f15649e20ca1eb244db51b3db0d</t>
  </si>
  <si>
    <t>009729ffb</t>
  </si>
  <si>
    <t>2e4a6f1561ce5a7aa440abe44b060ffdf954e279</t>
  </si>
  <si>
    <t>2e4a6f156</t>
  </si>
  <si>
    <t>Two priting mode are avaible. Change Pschema before printing with the right paper size. Context preserved in dialog sheets. Import works now. Stephane.</t>
  </si>
  <si>
    <t>Two-priting-mode-are-avaible</t>
  </si>
  <si>
    <t>Mon, 13 Jan 1997 10:44:07 +0000</t>
  </si>
  <si>
    <t>3da51e208fac79c780435661c9943e81bee5cdbb</t>
  </si>
  <si>
    <t>3da51e208</t>
  </si>
  <si>
    <t>34bd87e37aa0ebe4cfe738fef9516b7e53038ddd</t>
  </si>
  <si>
    <t>34bd87e37</t>
  </si>
  <si>
    <t>Fix bugs detected by insure++ Irene</t>
  </si>
  <si>
    <t>Fix-bugs-detected-by-insure</t>
  </si>
  <si>
    <t>Mon, 13 Jan 1997 10:19:39 +0000</t>
  </si>
  <si>
    <t>ecd838bdfd0de087b8a229d30c2c1b72d6a885b1</t>
  </si>
  <si>
    <t>ecd838bdf</t>
  </si>
  <si>
    <t>1fbf7e5220634c3f4fbef221e68ab4c4c8e8ab18</t>
  </si>
  <si>
    <t>1fbf7e522</t>
  </si>
  <si>
    <t>Cleaned up the unit convertion code, Daniel.</t>
  </si>
  <si>
    <t>Cleaned-up-the-unit-convertion-code-Daniel</t>
  </si>
  <si>
    <t>Mon, 13 Jan 1997 10:01:37 +0000</t>
  </si>
  <si>
    <t>73b4059304d98d69bf5d81144b8e792c17418c20</t>
  </si>
  <si>
    <t>73b405930</t>
  </si>
  <si>
    <t>94e0e8b9bc028f3bb04f7a7c86fa539b6997a194</t>
  </si>
  <si>
    <t>94e0e8b9b</t>
  </si>
  <si>
    <t>Bug fix Allow selection within text input and text area in forms.</t>
  </si>
  <si>
    <t>Mon, 13 Jan 1997 08:49:23 +0000</t>
  </si>
  <si>
    <t>3d8f168a81b823c323920aa549ba384a05c18dc2</t>
  </si>
  <si>
    <t>3d8f168a8</t>
  </si>
  <si>
    <t>8e105acf5e4b3ac51c0ba23373e07fce110f4d29</t>
  </si>
  <si>
    <t>8e105acf5</t>
  </si>
  <si>
    <t>Allow selection of text within Text_input and Text_area (in forms)</t>
  </si>
  <si>
    <t>Allow-selection-of-text-within-Text_input-and-Text_area-in-forms</t>
  </si>
  <si>
    <t>Sat, 11 Jan 1997 11:58:06 +0000</t>
  </si>
  <si>
    <t>9c4a3612cc92c249a44b3f32bde1ce636441983d</t>
  </si>
  <si>
    <t>9c4a3612c</t>
  </si>
  <si>
    <t>5ca6ef1d64b1498fa3b04127b21babf52514b764</t>
  </si>
  <si>
    <t>5ca6ef1d6</t>
  </si>
  <si>
    <t xml:space="preserve">     m.a.j. traitement des evts ElemDelete          Dominique. 10 janvier 1997</t>
  </si>
  <si>
    <t>m.a.j.-traitement-des-evts-ElemDelete</t>
  </si>
  <si>
    <t>Fri, 10 Jan 1997 12:27:38 +0000</t>
  </si>
  <si>
    <t>99d4cf45d94f81dbe433b2655c4aa07a8413a402</t>
  </si>
  <si>
    <t>99d4cf45d</t>
  </si>
  <si>
    <t>7b869a7c22f6be87186b2b17349d7413071544a9</t>
  </si>
  <si>
    <t>7b869a7c2</t>
  </si>
  <si>
    <t xml:space="preserve">     m.j.a. traitement des evts ElemDelete          Dominique. 10 janvier 1997</t>
  </si>
  <si>
    <t>m.j.a.-traitement-des-evts-ElemDelete</t>
  </si>
  <si>
    <t>Fri, 10 Jan 1997 12:17:57 +0000</t>
  </si>
  <si>
    <t>6d9d132268f5a7c1fc830e76678246566c660d03</t>
  </si>
  <si>
    <t>6d9d13226</t>
  </si>
  <si>
    <t>e17c5e17c7bb6e90ee37a719c7ae880bbb4f6135</t>
  </si>
  <si>
    <t>e17c5e17c</t>
  </si>
  <si>
    <t>Fri, 10 Jan 1997 11:31:34 +0000</t>
  </si>
  <si>
    <t>fcd7c6281474cdf8b4e6bcf8346e77e250ccdf99</t>
  </si>
  <si>
    <t>fcd7c6281</t>
  </si>
  <si>
    <t>6bc4a0221b7512381d65155eee6b0fe6339c558e</t>
  </si>
  <si>
    <t>6bc4a0221</t>
  </si>
  <si>
    <t xml:space="preserve">     Definitions pour les events ElemDelete.         Dominique.   10 janvier 1997.</t>
  </si>
  <si>
    <t>Definitions-pour-les-events-ElemDelete</t>
  </si>
  <si>
    <t>Fri, 10 Jan 1997 11:26:10 +0000</t>
  </si>
  <si>
    <t>81cf04013809a40b2973453354b3c97683d69814</t>
  </si>
  <si>
    <t>81cf04013</t>
  </si>
  <si>
    <t>ca36cfaf8f5fc071fc0e54475cb51c417c409130</t>
  </si>
  <si>
    <t>ca36cfaf8</t>
  </si>
  <si>
    <t>Updating en-corrdialogue</t>
  </si>
  <si>
    <t>Updating-en-corrdialogue</t>
  </si>
  <si>
    <t>Fri, 10 Jan 1997 09:14:23 +0000</t>
  </si>
  <si>
    <t>8b984741bc4da109a8141102a39a6c349dead412</t>
  </si>
  <si>
    <t>8b984741b</t>
  </si>
  <si>
    <t>5d2df553f47f4380d8ae2ff8ef0cd148ea03579c</t>
  </si>
  <si>
    <t>5d2df553f</t>
  </si>
  <si>
    <t>tag: AMAYA_SOURCES_0_95</t>
  </si>
  <si>
    <t>Corrections for the Source Distribution, Daniel.</t>
  </si>
  <si>
    <t>Corrections-for-the-Source-Distribution-Daniel</t>
  </si>
  <si>
    <t>Fri, 10 Jan 1997 08:05:12 +0000</t>
  </si>
  <si>
    <t>484ca53e060eaf09bc1c54b774fb1b0ef1f1be4f</t>
  </si>
  <si>
    <t>484ca53e0</t>
  </si>
  <si>
    <t>c705929d0f13023e11b6351ce70c5028e045abd8</t>
  </si>
  <si>
    <t>c705929d0</t>
  </si>
  <si>
    <t>Updating README.amaya</t>
  </si>
  <si>
    <t>Updating-README.amaya</t>
  </si>
  <si>
    <t>Thu, 9 Jan 1997 18:37:45 +0000</t>
  </si>
  <si>
    <t>3948ddb8611118af430c5361dd55f2abd994b377</t>
  </si>
  <si>
    <t>3948ddb86</t>
  </si>
  <si>
    <t>9ea07a44ff8df981986429373b86da01206ea3aa</t>
  </si>
  <si>
    <t>9ea07a44f</t>
  </si>
  <si>
    <t>Added Readme file for the Amaya 0.95 source distribution, Daniel.</t>
  </si>
  <si>
    <t>Added-Readme-file-for-the-Amaya-0.95-source-distribution-Daniel</t>
  </si>
  <si>
    <t>Thu, 9 Jan 1997 18:20:24 +0000</t>
  </si>
  <si>
    <t>23816cd6bf9f3f08692aed3b1d7f09dac5a13b22</t>
  </si>
  <si>
    <t>23816cd6b</t>
  </si>
  <si>
    <t>2acf4d21db30a61fe387e6f6f9a328a8dbb67a65</t>
  </si>
  <si>
    <t>2acf4d21d</t>
  </si>
  <si>
    <t>Update of installation instructions</t>
  </si>
  <si>
    <t>Update-of-installation-instructions</t>
  </si>
  <si>
    <t>Thu, 9 Jan 1997 18:10:15 +0000</t>
  </si>
  <si>
    <t>f6be39ab5c1f4a406bf93a3d50abc588012f89ca</t>
  </si>
  <si>
    <t>f6be39ab5</t>
  </si>
  <si>
    <t>824509895c1f3412e79a8a6e31308afdf107bb97</t>
  </si>
  <si>
    <t>Updated doc for new icons path on W3C server, Daniel.</t>
  </si>
  <si>
    <t>Updated-doc-for-new-icons-path-on-W3C-server-Daniel</t>
  </si>
  <si>
    <t>Thu, 9 Jan 1997 16:38:38 +0000</t>
  </si>
  <si>
    <t>d791ba525abc9849a3ba1a6965259ded1d39cc6a</t>
  </si>
  <si>
    <t>d791ba525</t>
  </si>
  <si>
    <t>d721cf4ab45bb66a55c1048c736e087280b53e10</t>
  </si>
  <si>
    <t>d721cf4ab</t>
  </si>
  <si>
    <t>Updated documentation for separated Thot and Amaya archives, Daniel.</t>
  </si>
  <si>
    <t>Updated-documentation-for-separated-Thot-and-Amaya-archives-Daniel</t>
  </si>
  <si>
    <t>Thu, 9 Jan 1997 15:51:04 +0000</t>
  </si>
  <si>
    <t>8340a78903b2ac914e8b6f52eb3e459f00d358a2</t>
  </si>
  <si>
    <t>8340a7890</t>
  </si>
  <si>
    <t>dcc174ba2fc99dfd95ba7ec2201a43e5c7b58e28</t>
  </si>
  <si>
    <t>dcc174ba2</t>
  </si>
  <si>
    <t>compilation du schema Dossier possible : Dossier reference Dossier Cecile</t>
  </si>
  <si>
    <t>compilation-du-schema-Dossier-possible-Dossier-reference-Dossier</t>
  </si>
  <si>
    <t>Thu, 9 Jan 1997 15:49:39 +0000</t>
  </si>
  <si>
    <t>bc01af546964fdcba3eb8a3602fa3698e6e20708</t>
  </si>
  <si>
    <t>bc01af546</t>
  </si>
  <si>
    <t>d82b0dacbf88e25232e4b3a13bb33c27b423a15c</t>
  </si>
  <si>
    <t>d82b0dacb</t>
  </si>
  <si>
    <t>Add comment for automatic generation of code Irene</t>
  </si>
  <si>
    <t>Add-comment-for-automatic-generation-of-code</t>
  </si>
  <si>
    <t>Thu, 9 Jan 1997 15:39:19 +0000</t>
  </si>
  <si>
    <t>9d221c177a832f2958ad9ef410d37dfb92056b69</t>
  </si>
  <si>
    <t>9d221c177</t>
  </si>
  <si>
    <t>e440e879be22ce81486e0c567180a90f30e22d06</t>
  </si>
  <si>
    <t>e440e879b</t>
  </si>
  <si>
    <t>Thu, 9 Jan 1997 15:38:24 +0000</t>
  </si>
  <si>
    <t>6a93d226334c417545b70acbd221f5886cdedc19</t>
  </si>
  <si>
    <t>6a93d2263</t>
  </si>
  <si>
    <t>7e772a8c679072481fac03a9c45df00ade8f8b6b</t>
  </si>
  <si>
    <t>7e772a8c6</t>
  </si>
  <si>
    <t>Add Appman documentation Irene</t>
  </si>
  <si>
    <t>Add-Appman-documentation</t>
  </si>
  <si>
    <t>Thu, 9 Jan 1997 15:38:07 +0000</t>
  </si>
  <si>
    <t>d5a1c7c02133640794dd53a26292565e40226004</t>
  </si>
  <si>
    <t>d5a1c7c02</t>
  </si>
  <si>
    <t>0a8f329e375f7858149f80015ac8b7d5c2f464f4</t>
  </si>
  <si>
    <t>0a8f329e3</t>
  </si>
  <si>
    <t>correction de la signature de CloseADocument pour cc Cecile</t>
  </si>
  <si>
    <t>correction-de-la-signature-de-CloseADocument-pour-cc</t>
  </si>
  <si>
    <t>Thu, 9 Jan 1997 13:13:11 +0000</t>
  </si>
  <si>
    <t>33e7ed76e9055bf4dcaf8544d886faeaea4de2f2</t>
  </si>
  <si>
    <t>33e7ed76e</t>
  </si>
  <si>
    <t>eff8a1b93f855c44aa8af6fc5c988d08e147695b</t>
  </si>
  <si>
    <t>eff8a1b93</t>
  </si>
  <si>
    <t>correction bug : plantage de closewiew si le document etait modifie ajout de la connexion de AskToConfirm Cecile</t>
  </si>
  <si>
    <t>correction-bug-plantage-de-closewiew-si-le-document-etait-modifie</t>
  </si>
  <si>
    <t>Thu, 9 Jan 1997 12:23:24 +0000</t>
  </si>
  <si>
    <t>7bbe7ae05e0d5db516453609e296aa71f5c12d04</t>
  </si>
  <si>
    <t>7bbe7ae05</t>
  </si>
  <si>
    <t>96d5d20712cc9b1671166d63be0190dbe6386672</t>
  </si>
  <si>
    <t>96d5d2071</t>
  </si>
  <si>
    <t>Add authors Irene</t>
  </si>
  <si>
    <t>Add-authors</t>
  </si>
  <si>
    <t>Thu, 9 Jan 1997 11:58:11 +0000</t>
  </si>
  <si>
    <t>4ec1ca07ed8c60737cbf1fd617542dd64179df2b</t>
  </si>
  <si>
    <t>4ec1ca07e</t>
  </si>
  <si>
    <t>f67407ad52988786cdf9460c99d5fcebe1255064</t>
  </si>
  <si>
    <t>f67407ad5</t>
  </si>
  <si>
    <t>Updating document Appman-E.PIV</t>
  </si>
  <si>
    <t>Updating-document-Appman-E.PIV</t>
  </si>
  <si>
    <t>Thu, 9 Jan 1997 10:56:34 +0000</t>
  </si>
  <si>
    <t>6d3324c18759afef60fa3ac501e795dbb7a787ce</t>
  </si>
  <si>
    <t>6d3324c18</t>
  </si>
  <si>
    <t>4e00547f58966ebadd6293e7d982e3e7dddddb08</t>
  </si>
  <si>
    <t>4e00547f5</t>
  </si>
  <si>
    <t>Ramzi. (Irene comment).</t>
  </si>
  <si>
    <t>Ramzi.-Irene-comment</t>
  </si>
  <si>
    <t>Thu, 9 Jan 1997 08:25:00 +0000</t>
  </si>
  <si>
    <t>8c29b1a1e4ac56a08932bba7acde5449b6417a9e</t>
  </si>
  <si>
    <t>8c29b1a1e</t>
  </si>
  <si>
    <t>a2f7b2085a7fc0f6afe1e05eef81bb96ac9938fd</t>
  </si>
  <si>
    <t>a2f7b2085</t>
  </si>
  <si>
    <t>Thu, 9 Jan 1997 07:09:11 +0000</t>
  </si>
  <si>
    <t>48846a9bfd40aec2454781b98d1469dbd4a33442</t>
  </si>
  <si>
    <t>48846a9bf</t>
  </si>
  <si>
    <t>ca5e47d6d01e5a5a44587c0ae0e40cd795b7b921</t>
  </si>
  <si>
    <t>ca5e47d6d</t>
  </si>
  <si>
    <t>Update translation schema ParagraphH.T and APIman document Irene</t>
  </si>
  <si>
    <t>Update-translation-schema-ParagraphH.T-and-APIman-document</t>
  </si>
  <si>
    <t>Wed, 8 Jan 1997 15:52:33 +0000</t>
  </si>
  <si>
    <t>0030b1ee58c1fda774204eda0cd39296b136c1b4</t>
  </si>
  <si>
    <t>0030b1ee5</t>
  </si>
  <si>
    <t>ebe977c887a9439d2361e23807010104a3a112c5</t>
  </si>
  <si>
    <t>ebe977c88</t>
  </si>
  <si>
    <t>Wed, 8 Jan 1997 15:24:47 +0000</t>
  </si>
  <si>
    <t>81375228c634b5346a5610d2f201f1308ee432fd</t>
  </si>
  <si>
    <t>81375228c</t>
  </si>
  <si>
    <t>b697c460d0e894321de7dead147c968e8973562c</t>
  </si>
  <si>
    <t>b697c460d</t>
  </si>
  <si>
    <t>Fix the bug of printing HTML documents and update the API documentation Irene</t>
  </si>
  <si>
    <t>Fix-the-bug-of-printing-HTML-documents</t>
  </si>
  <si>
    <t>Wed, 8 Jan 1997 15:22:11 +0000</t>
  </si>
  <si>
    <t>f9659cd384be9224d1200ec3c2dfdeb24085226a</t>
  </si>
  <si>
    <t>f9659cd38</t>
  </si>
  <si>
    <t>d6368b9b4c975232f3d1ca644285d991b4db6597</t>
  </si>
  <si>
    <t>d6368b9b4</t>
  </si>
  <si>
    <t>Updating API manual</t>
  </si>
  <si>
    <t>Updating-API-manual</t>
  </si>
  <si>
    <t>Wed, 8 Jan 1997 10:59:07 +0000</t>
  </si>
  <si>
    <t>f3c5674f0735e8837c0b983df6b7b9d9032d4f5f</t>
  </si>
  <si>
    <t>f3c5674f0</t>
  </si>
  <si>
    <t>4babd400fb641f81a840f37dc40983295e5a7b62</t>
  </si>
  <si>
    <t>4babd400f</t>
  </si>
  <si>
    <t>Added specific copyright for Amaya. Updated the Makefile stuff. Improvements on CSS and presentation drivers, Daniel.</t>
  </si>
  <si>
    <t>Added-specific-copyright-for-Amaya.-Updated-the-Makefile-stuff</t>
  </si>
  <si>
    <t>Wed, 8 Jan 1997 10:37:20 +0000</t>
  </si>
  <si>
    <t>183373d6f737acb8601a01d757756e15020473c2</t>
  </si>
  <si>
    <t>183373d6f</t>
  </si>
  <si>
    <t>b5cd19339e9647b12a33d3f16d3596fe1bef2bf0</t>
  </si>
  <si>
    <t>b5cd19339</t>
  </si>
  <si>
    <t>Fix bugs in moving commands (next and previous character) Irene</t>
  </si>
  <si>
    <t>Fix-bugs-in-moving-commands-next-and-previous-character</t>
  </si>
  <si>
    <t>Wed, 8 Jan 1997 08:51:22 +0000</t>
  </si>
  <si>
    <t>3b2bfa07b507879fa06570ff732a0f90e04012de</t>
  </si>
  <si>
    <t>3b2bfa07b</t>
  </si>
  <si>
    <t>4ac1dd9ede11fc25663392560f501d13802f6bb0</t>
  </si>
  <si>
    <t>4ac1dd9ed</t>
  </si>
  <si>
    <t>Handle backspace and delete around images Irene.</t>
  </si>
  <si>
    <t>Handle-backspace-and-delete-around-images</t>
  </si>
  <si>
    <t>Tue, 7 Jan 1997 17:57:43 +0000</t>
  </si>
  <si>
    <t>26f94717b9cc95856b474741e57b42d5ad24d226</t>
  </si>
  <si>
    <t>26f94717b</t>
  </si>
  <si>
    <t>df5bd1b46572d3920f9d99da07550c435512338c</t>
  </si>
  <si>
    <t>df5bd1b46</t>
  </si>
  <si>
    <t xml:space="preserve">Create an empty paragraph (hit Enter at the end of a paragraph),_x000D_
press button B (or I, or TT) and type some text. That text is not_x000D_
bold and the button is depressed._x000D_
_x000D_
VQ._x000D_
</t>
  </si>
  <si>
    <t>Tue, 7 Jan 1997 13:21:47 +0000</t>
  </si>
  <si>
    <t>abb9409c902910148989242d65fb77d7ac4badbe</t>
  </si>
  <si>
    <t>abb9409c9</t>
  </si>
  <si>
    <t>8373a1d865ede06f93870b4408cf6bc3cd716144</t>
  </si>
  <si>
    <t>8373a1d86</t>
  </si>
  <si>
    <t>Plugins.-Ramzi</t>
  </si>
  <si>
    <t>Tue, 7 Jan 1997 13:04:40 +0000</t>
  </si>
  <si>
    <t>26402c263ebb941cd46c330de1f356022621c0b9</t>
  </si>
  <si>
    <t>26402c263</t>
  </si>
  <si>
    <t>3db998c1c9410e8075f2dd2be4d440c9c85db2ba</t>
  </si>
  <si>
    <t>3db998c1c</t>
  </si>
  <si>
    <t xml:space="preserve">Handle the Enter key in the same way when the border of a picture is_x000D_
selected and when the caret is before or after a character in a string._x000D_
_x000D_
VQ._x000D_
</t>
  </si>
  <si>
    <t>Tue, 7 Jan 1997 10:07:46 +0000</t>
  </si>
  <si>
    <t>493ff3ddf9819a34c083789fac3b25ae847aca33</t>
  </si>
  <si>
    <t>493ff3ddf</t>
  </si>
  <si>
    <t>a48c479055f07da63ef7c0c2f7eab49f03de3226</t>
  </si>
  <si>
    <t>a48c47905</t>
  </si>
  <si>
    <t xml:space="preserve">     Petit bug sur coupure de chaines de caracteres C.           Dominique. 7 janvier 1997</t>
  </si>
  <si>
    <t>Petit-bug-sur-coupure-de-chaines-de-caracteres-C</t>
  </si>
  <si>
    <t>Tue, 7 Jan 1997 08:30:14 +0000</t>
  </si>
  <si>
    <t>fe6af2802d78bfc38c5637a1ed1ba14856a54349</t>
  </si>
  <si>
    <t>fe6af2802</t>
  </si>
  <si>
    <t>881bb7769bd8eda6c527c368d927bb32457526ae</t>
  </si>
  <si>
    <t>881bb7769</t>
  </si>
  <si>
    <t>An event has been added for type transformation (used in Amaya) bugs fixed : multiple free on same string when re-reading config files.              makefile for schemas A</t>
  </si>
  <si>
    <t>An-event-has-been-added-for-type-transformation-used-in-Amaya</t>
  </si>
  <si>
    <t>Mon, 6 Jan 1997 17:33:57 +0000</t>
  </si>
  <si>
    <t>b7139522969fd4b9c3ac611dfdc0d346efdeefbb</t>
  </si>
  <si>
    <t>b71395229</t>
  </si>
  <si>
    <t>c90b87c8de5115e9039d60d4b0ac57d1b972087d</t>
  </si>
  <si>
    <t>c90b87c8d</t>
  </si>
  <si>
    <t>Added Amaya HTML documentation to the CVS base, Daniel.</t>
  </si>
  <si>
    <t>Added-Amaya-HTML-documentation-to-the-CVS-base-Daniel</t>
  </si>
  <si>
    <t>Mon, 6 Jan 1997 17:31:38 +0000</t>
  </si>
  <si>
    <t>56d2ec7e6c9c65561aae78d91bde73d78a9279d5</t>
  </si>
  <si>
    <t>56d2ec7e6</t>
  </si>
  <si>
    <t>d4b0917c556b7ef06bb3be740c199b2767f6d997</t>
  </si>
  <si>
    <t>d4b0917c5</t>
  </si>
  <si>
    <t xml:space="preserve">Attribute width can now be changed freely_x000D_
_x000D_
VQ._x000D_
</t>
  </si>
  <si>
    <t>Mon, 6 Jan 1997 17:26:45 +0000</t>
  </si>
  <si>
    <t>29c65ebe1b663ce8d37db23004efd73d3ed5dc94</t>
  </si>
  <si>
    <t>29c65ebe1</t>
  </si>
  <si>
    <t>ce9658cc117620b95441c94c9fd7e9c631b84907</t>
  </si>
  <si>
    <t>ce9658cc1</t>
  </si>
  <si>
    <t>Translate to english amaya.h Irene.</t>
  </si>
  <si>
    <t>Translate-to-english-amaya.h</t>
  </si>
  <si>
    <t>Mon, 6 Jan 1997 16:40:11 +0000</t>
  </si>
  <si>
    <t>2f5b4a4a0fb52659896368ead15c3e7ca32a9eb3</t>
  </si>
  <si>
    <t>2f5b4a4a0</t>
  </si>
  <si>
    <t>6f434ba5ad97dd189f859518ae96c3f4b44fe9b3</t>
  </si>
  <si>
    <t>6f434ba5a</t>
  </si>
  <si>
    <t>Correct the message sequence. Irene</t>
  </si>
  <si>
    <t>Correct-the-message-sequence</t>
  </si>
  <si>
    <t>Mon, 6 Jan 1997 16:19:23 +0000</t>
  </si>
  <si>
    <t>ea6353d820924fd78ac35b7fab5b16e129be0437</t>
  </si>
  <si>
    <t>ea6353d82</t>
  </si>
  <si>
    <t>3be2c01fd3f6d2ef8b529dbc11abcc336a8905e7</t>
  </si>
  <si>
    <t>3be2c01fd</t>
  </si>
  <si>
    <t>correction du francais Cecile</t>
  </si>
  <si>
    <t>correction-du-francais-Cecile</t>
  </si>
  <si>
    <t>Mon, 6 Jan 1997 16:13:32 +0000</t>
  </si>
  <si>
    <t>ce0552f109329a933490ae3ce3d201cc9acc35b2</t>
  </si>
  <si>
    <t>ce0552f10</t>
  </si>
  <si>
    <t>01074543d617a552ff5dc514ff1e09d46210c281</t>
  </si>
  <si>
    <t>01074543d</t>
  </si>
  <si>
    <t>Patched the registry to use $HOME/.thotrc instead of $HOME/thot.ini, update to Makefile, removed a bug in initpses.c, Daniel.</t>
  </si>
  <si>
    <t>Patched-the-registry-to-use-HOME-.thotrc-instead-of-HOME-thot.ini</t>
  </si>
  <si>
    <t>Mon, 6 Jan 1997 16:12:34 +0000</t>
  </si>
  <si>
    <t>2156fee1ae10cceea2a587a53ac8b8c61e957519</t>
  </si>
  <si>
    <t>2156fee1a</t>
  </si>
  <si>
    <t>65a48e131726d402632b6e648629b5be00444988</t>
  </si>
  <si>
    <t>65a48e131</t>
  </si>
  <si>
    <t>Don't take in account dead absbox when reformatting Lines Irene</t>
  </si>
  <si>
    <t>Don-t-take-in-account-dead-absbox-when-reformatting-Lines</t>
  </si>
  <si>
    <t>Mon, 6 Jan 1997 16:07:41 +0000</t>
  </si>
  <si>
    <t>ddc4e2994ff2638bdc63030cd7b95cc14f54aefd</t>
  </si>
  <si>
    <t>ddc4e2994</t>
  </si>
  <si>
    <t>a1c4c115b5e5948b7e8d5205423eba7386ef7d94</t>
  </si>
  <si>
    <t>a1c4c115b</t>
  </si>
  <si>
    <t>Add TteElemTransform and adjust the management of TteTextModify Irene</t>
  </si>
  <si>
    <t>Add-TteElemTransform-and-adjust-the-management-of-TteTextModify</t>
  </si>
  <si>
    <t>Mon, 6 Jan 1997 15:13:08 +0000</t>
  </si>
  <si>
    <t>9411263dff09fd59be01c9e0e84ef366717728e6</t>
  </si>
  <si>
    <t>9411263df</t>
  </si>
  <si>
    <t>616a53a6ceaf38e61cd2f40237c431d790f5584c</t>
  </si>
  <si>
    <t>616a53a6c</t>
  </si>
  <si>
    <t>Deleting a message from *-amayamsg</t>
  </si>
  <si>
    <t>Deleting-a-message-from-amayamsg</t>
  </si>
  <si>
    <t>Mon, 6 Jan 1997 11:38:56 +0000</t>
  </si>
  <si>
    <t>24ba454b305c229c0016eb7641103750489a1b16</t>
  </si>
  <si>
    <t>24ba454b3</t>
  </si>
  <si>
    <t>72241739ed3eae022bc3fe927d1b6009737e6dc9</t>
  </si>
  <si>
    <t>72241739e</t>
  </si>
  <si>
    <t>Do not call structure transformation by patterns for each selected element.</t>
  </si>
  <si>
    <t>Do-not-call-structure-transformation-by-patterns-for-each</t>
  </si>
  <si>
    <t>Mon, 6 Jan 1997 11:33:17 +0000</t>
  </si>
  <si>
    <t>415d468e3f2f3e4dcd369d6e9fc1f7a31fdc2efe</t>
  </si>
  <si>
    <t>415d468e3</t>
  </si>
  <si>
    <t>1ebfc36ddda48f3d90d97faf5e80b246b7e7ca2d</t>
  </si>
  <si>
    <t>1ebfc36dd</t>
  </si>
  <si>
    <t>edits in file HTML.trans</t>
  </si>
  <si>
    <t>edits-in-file-HTML.trans</t>
  </si>
  <si>
    <t>Mon, 6 Jan 1997 11:04:37 +0000</t>
  </si>
  <si>
    <t>3091c9b75f9f74fc994528b57260ef0d4119be98</t>
  </si>
  <si>
    <t>3091c9b75</t>
  </si>
  <si>
    <t>8ee4770982020e17e17d26093bd7d6f2c313e778</t>
  </si>
  <si>
    <t>8ee477098</t>
  </si>
  <si>
    <t>Cheking warning messages (amaya directory). Ramzi.</t>
  </si>
  <si>
    <t>Cheking-warning-messages-amaya-directory</t>
  </si>
  <si>
    <t>Mon, 6 Jan 1997 10:51:12 +0000</t>
  </si>
  <si>
    <t>b8ecca887fc0a3c9c7187e72f56a4242dbb09115</t>
  </si>
  <si>
    <t>b8ecca887</t>
  </si>
  <si>
    <t>eee0baa57d5101275e23779045e0850c73d9af96</t>
  </si>
  <si>
    <t>eee0baa57</t>
  </si>
  <si>
    <t>Translation to english. Stephane.</t>
  </si>
  <si>
    <t>Translation-to-english</t>
  </si>
  <si>
    <t>Mon, 6 Jan 1997 10:15:21 +0000</t>
  </si>
  <si>
    <t>735413091b5488ac9c9d3a258473c2b74f8e095c</t>
  </si>
  <si>
    <t>3021bed324372c4bfe170848aa1f6fe3f46d3326</t>
  </si>
  <si>
    <t>3021bed32</t>
  </si>
  <si>
    <t>Some edits in languages.html</t>
  </si>
  <si>
    <t>Some-edits-in-languages.html</t>
  </si>
  <si>
    <t>Mon, 6 Jan 1997 07:39:59 +0000</t>
  </si>
  <si>
    <t>b87db698fe731ad6b985571e8b6f7861a6d8e261</t>
  </si>
  <si>
    <t>b87db698f</t>
  </si>
  <si>
    <t>b73820d1b82d91577de63f6060ba698b1a8851ae</t>
  </si>
  <si>
    <t>b73820d1b</t>
  </si>
  <si>
    <t>Translating comments of module strucselect.c into English</t>
  </si>
  <si>
    <t>Translating-comments-of-module-strucselect.c-into-English</t>
  </si>
  <si>
    <t>Mon, 6 Jan 1997 07:31:48 +0000</t>
  </si>
  <si>
    <t>4ce26f41b945463b4c90db021d9c8cc42c974a68</t>
  </si>
  <si>
    <t>4ce26f41b</t>
  </si>
  <si>
    <t>50177a44cb69bbc01da8b3ba1903a26406709d81</t>
  </si>
  <si>
    <t>50177a44c</t>
  </si>
  <si>
    <t>Translation of JK Files Ramzi.</t>
  </si>
  <si>
    <t>Translation-of-JK-Files</t>
  </si>
  <si>
    <t>Sun, 5 Jan 1997 14:45:10 +0000</t>
  </si>
  <si>
    <t>c90891c44843f57c890fdbbe469fb278f59002cf</t>
  </si>
  <si>
    <t>c90891c44</t>
  </si>
  <si>
    <t>72977dbdd394301463cb4949cc445a7715aea2af</t>
  </si>
  <si>
    <t>72977dbdd</t>
  </si>
  <si>
    <t>Sat, 4 Jan 1997 11:49:44 +0000</t>
  </si>
  <si>
    <t>91d7e3e4a56028e57de6ce0bde36549d5ba3e12b</t>
  </si>
  <si>
    <t>91d7e3e4a</t>
  </si>
  <si>
    <t>02c8955f850a9f5f7418b43fc77adc9be26248d7</t>
  </si>
  <si>
    <t>02c8955f8</t>
  </si>
  <si>
    <t>Translation of comments in module attrpresent.c</t>
  </si>
  <si>
    <t>Translation-of-comments-in-module-attrpresent.c</t>
  </si>
  <si>
    <t>Sat, 4 Jan 1997 11:49:13 +0000</t>
  </si>
  <si>
    <t>33af1682a0c58cacb7c7ae70c710cd9e8370e548</t>
  </si>
  <si>
    <t>33af1682a</t>
  </si>
  <si>
    <t>1088b7193392c660521262e80b6578b045e292c9</t>
  </si>
  <si>
    <t>1088b7193</t>
  </si>
  <si>
    <t>Changing the content of a message</t>
  </si>
  <si>
    <t>Changing-the-content-of-a-message</t>
  </si>
  <si>
    <t>Sat, 4 Jan 1997 10:36:18 +0000</t>
  </si>
  <si>
    <t>b29043ded4930e29b44705d77b8be6eb0131462e</t>
  </si>
  <si>
    <t>b29043ded</t>
  </si>
  <si>
    <t>3571d9728815b3c30b220559703770a540a0728b</t>
  </si>
  <si>
    <t>3571d9728</t>
  </si>
  <si>
    <t>HTMLP.P: elements &lt;HR&gt; are now centered by default</t>
  </si>
  <si>
    <t>HTMLP.P-elements-HR-are-now-centered-by-default</t>
  </si>
  <si>
    <t>Sat, 4 Jan 1997 09:53:55 +0000</t>
  </si>
  <si>
    <t>050ff024758a3d7e68db1b21e67a2471861ab3d9</t>
  </si>
  <si>
    <t>050ff0247</t>
  </si>
  <si>
    <t>51fc3868b6aa4d2918c3c5e72d38958ccbe07f43</t>
  </si>
  <si>
    <t>51fc3868b</t>
  </si>
  <si>
    <t>Updated tarSources to current set of sources, Daniel.</t>
  </si>
  <si>
    <t>Updated-tarSources-to-current-set-of-sources-Daniel</t>
  </si>
  <si>
    <t>Fri, 3 Jan 1997 18:07:57 +0000</t>
  </si>
  <si>
    <t>b4534bd68c73a3cf8a2e02f5d00b0b5890778664</t>
  </si>
  <si>
    <t>b4534bd68</t>
  </si>
  <si>
    <t>92f04b9c4172c0df3f645b43d09174a6c7f29032</t>
  </si>
  <si>
    <t>92f04b9c4</t>
  </si>
  <si>
    <t>Removed include of XmAll.h , not available on old Motif versions (SUN4), Daniel.</t>
  </si>
  <si>
    <t>Removed-include-of-XmAll.h-not-available-on-old-Motif-versions-SUN4-Daniel</t>
  </si>
  <si>
    <t>Fri, 3 Jan 1997 17:46:57 +0000</t>
  </si>
  <si>
    <t>79efbc48d370682c1c3db54ca03a2e763a568337</t>
  </si>
  <si>
    <t>79efbc48d</t>
  </si>
  <si>
    <t>44a5e7ef498fc8ecbd8efc82800d3764b17802f5</t>
  </si>
  <si>
    <t>44a5e7ef4</t>
  </si>
  <si>
    <t>Adding warning message to files not completely translated in english. Ramzi.</t>
  </si>
  <si>
    <t>Adding-warning-message-to-files-not-completely-translated-in-english</t>
  </si>
  <si>
    <t>Fri, 3 Jan 1997 16:54:44 +0000</t>
  </si>
  <si>
    <t>419a0c505ba65927e4fe38de1cc4486222ecd635</t>
  </si>
  <si>
    <t>419a0c505</t>
  </si>
  <si>
    <t>2afe5b3af19d193f38bf74a48912d6813da514c9</t>
  </si>
  <si>
    <t>2afe5b3af</t>
  </si>
  <si>
    <t>Adding Warning message to files not completely translated in english. Ramzi.</t>
  </si>
  <si>
    <t>Adding-Warning-message-to-files-not-completely-translated-in-english</t>
  </si>
  <si>
    <t>Fri, 3 Jan 1997 16:43:53 +0000</t>
  </si>
  <si>
    <t>354083a5613e48ca52c661ca349c5a57ae426bd4</t>
  </si>
  <si>
    <t>354083a56</t>
  </si>
  <si>
    <t>c40eda7976168b27e063c7509997e2bf4eb09da4</t>
  </si>
  <si>
    <t>c40eda797</t>
  </si>
  <si>
    <t>Moved thotlib/edition to thotlib/editing, Daniel.</t>
  </si>
  <si>
    <t>Moved-thotlib-edition-to-thotlib-editing-Daniel</t>
  </si>
  <si>
    <t>Fri, 3 Jan 1997 16:22:08 +0000</t>
  </si>
  <si>
    <t>51c503c199834dc56f13863172d7e218df240d5f</t>
  </si>
  <si>
    <t>51c503c19</t>
  </si>
  <si>
    <t>5599c1a9a0fc67bc8fc0f9993abc2f9e8943e5de</t>
  </si>
  <si>
    <t>5599c1a9a</t>
  </si>
  <si>
    <t>Fri, 3 Jan 1997 15:56:05 +0000</t>
  </si>
  <si>
    <t>1062c458dacc59fbcd201bd4fbfe04f11c0e2981</t>
  </si>
  <si>
    <t>1062c458d</t>
  </si>
  <si>
    <t>6b740999bb0e7f21510ab457aa3c7c52e7b06659</t>
  </si>
  <si>
    <t>6b740999b</t>
  </si>
  <si>
    <t>Message pour les documents sauves et nettoyage des messages amayamsg.h Irene</t>
  </si>
  <si>
    <t>Message-pour-les-documents-sauves-et-nettoyage-des-messages-amayamsg.h</t>
  </si>
  <si>
    <t>Fri, 3 Jan 1997 15:54:00 +0000</t>
  </si>
  <si>
    <t>fb2e477ba10c9b5e211365b0a7bacb1ea09e3ad6</t>
  </si>
  <si>
    <t>fb2e477ba</t>
  </si>
  <si>
    <t>0471c605bed8350c65572ba4f85838089c737772</t>
  </si>
  <si>
    <t>0471c605b</t>
  </si>
  <si>
    <t>Small patch (ugly) to not dump inline function definitions, Daniel.</t>
  </si>
  <si>
    <t>Small-patch-ugly-to-not-dump-inline-function-definitions-Daniel</t>
  </si>
  <si>
    <t>Fri, 3 Jan 1997 15:39:33 +0000</t>
  </si>
  <si>
    <t>6ec9cb417b9c5e52a4ba9c7a3b6bec832990da38</t>
  </si>
  <si>
    <t>6ec9cb417</t>
  </si>
  <si>
    <t>9b6127166e8cbbf78a48b4c54c2e45a48d952aa3</t>
  </si>
  <si>
    <t>9b6127166</t>
  </si>
  <si>
    <t>Cleaned French names and comments left out. Improved tips, Daniel.</t>
  </si>
  <si>
    <t>Cleaned-French-names-and-comments-left-out.-Improved-tips-Daniel</t>
  </si>
  <si>
    <t>Fri, 3 Jan 1997 15:09:40 +0000</t>
  </si>
  <si>
    <t>8da7afcbda5b93611131853fda583163a5ff214d</t>
  </si>
  <si>
    <t>8da7afcbd</t>
  </si>
  <si>
    <t>06f618c2e4035fdbcb9529de4cfb68acd395b0ab</t>
  </si>
  <si>
    <t>06f618c2e</t>
  </si>
  <si>
    <t>Modify text of bubles associated with buttons</t>
  </si>
  <si>
    <t>Modify-text-of-bubles-associated-with-buttons</t>
  </si>
  <si>
    <t>Fri, 3 Jan 1997 14:05:40 +0000</t>
  </si>
  <si>
    <t>342a584789fbdc8d8104a5f5b23afea978927fb9</t>
  </si>
  <si>
    <t>342a58478</t>
  </si>
  <si>
    <t>90b4bbaffd8acce2252a0f97d4d2e532ec8e75ec</t>
  </si>
  <si>
    <t>90b4bbaff</t>
  </si>
  <si>
    <t xml:space="preserve">Default value in form was not initialized properly by the HTML parser._x000D_
_x000D_
VQ._x000D_
</t>
  </si>
  <si>
    <t>Fri, 3 Jan 1997 13:50:22 +0000</t>
  </si>
  <si>
    <t>057c69a652979a89bd7a8f0ad4bc146091683edd</t>
  </si>
  <si>
    <t>057c69a65</t>
  </si>
  <si>
    <t>263582b0d836cd2453ff222e2443105872df0cb2</t>
  </si>
  <si>
    <t>263582b0d</t>
  </si>
  <si>
    <t>Traite la fermeture des fenetres par le Window manager Irene.</t>
  </si>
  <si>
    <t>Traite-la-fermeture-des-fenetres-par-le-Window-manager</t>
  </si>
  <si>
    <t>Fri, 3 Jan 1997 13:40:15 +0000</t>
  </si>
  <si>
    <t>9cb8d8e40fc9ceb3f5880c40ac1cfea717a89b55</t>
  </si>
  <si>
    <t>9cb8d8e40</t>
  </si>
  <si>
    <t>3d7b7f4ffb49050d495106ed09baa23c202075ea</t>
  </si>
  <si>
    <t>3d7b7f4ff</t>
  </si>
  <si>
    <t>Correction de l'edition des tableaux Irene</t>
  </si>
  <si>
    <t>Correction-de-l-edition-des-tableaux</t>
  </si>
  <si>
    <t>Fri, 3 Jan 1997 11:21:52 +0000</t>
  </si>
  <si>
    <t>144400ca23f2523e93f46f8b83c33597736929f1</t>
  </si>
  <si>
    <t>144400ca2</t>
  </si>
  <si>
    <t>24e547e162d93fc27e117bffce54e56c7af7ae1f</t>
  </si>
  <si>
    <t>24e547e16</t>
  </si>
  <si>
    <t>Ajout de la fonction TtaListBoxes Irene</t>
  </si>
  <si>
    <t>Ajout-de-la-fonction-TtaListBoxes</t>
  </si>
  <si>
    <t>Thu, 2 Jan 1997 14:52:52 +0000</t>
  </si>
  <si>
    <t>f1c73f3a41810c0b58dd35e9d87307a38036796a</t>
  </si>
  <si>
    <t>f1c73f3a4</t>
  </si>
  <si>
    <t>de4a9af59d0c3f3fcf905932970012568b3e28c9</t>
  </si>
  <si>
    <t>de4a9af59</t>
  </si>
  <si>
    <t>Added the tooltips for Amaya, Daniel.</t>
  </si>
  <si>
    <t>Added-the-tooltips-for-Amaya-Daniel</t>
  </si>
  <si>
    <t>Thu, 2 Jan 1997 14:06:03 +0000</t>
  </si>
  <si>
    <t>a3009cafb3329cd72ef31ffe27d66428cabf496d</t>
  </si>
  <si>
    <t>a3009cafb</t>
  </si>
  <si>
    <t>ab6fc17946361992d51933449439af01202d6c7c</t>
  </si>
  <si>
    <t>ab6fc1794</t>
  </si>
  <si>
    <t xml:space="preserve">It was possible to create a table cell immediately within another table cell!_x000D_
_x000D_
VQ._x000D_
</t>
  </si>
  <si>
    <t>Thu, 2 Jan 1997 12:04:39 +0000</t>
  </si>
  <si>
    <t>447c660b1dda269f34c0fa5024b2d5902bdce823</t>
  </si>
  <si>
    <t>447c660b1</t>
  </si>
  <si>
    <t>0348bc7bde3215da5738d3b96286074b7323e598</t>
  </si>
  <si>
    <t>0348bc7bd</t>
  </si>
  <si>
    <t>Added support for clues (tooltips) on buttons, Daniel.</t>
  </si>
  <si>
    <t>Added-support-for-clues-tooltips-on-buttons-Daniel</t>
  </si>
  <si>
    <t>Thu, 2 Jan 1997 11:52:08 +0000</t>
  </si>
  <si>
    <t>e307e2ddabbd254fec2b6129c3f0502573a24105</t>
  </si>
  <si>
    <t>e307e2dda</t>
  </si>
  <si>
    <t>6b6028370af9d0fe4fdf882f9b0185e5f4463e9d</t>
  </si>
  <si>
    <t>6b6028370</t>
  </si>
  <si>
    <t>Copyrights. Ramzi.</t>
  </si>
  <si>
    <t>Copyrights</t>
  </si>
  <si>
    <t>Thu, 2 Jan 1997 10:45:03 +0000</t>
  </si>
  <si>
    <t>67523c8044c37c9becd0411a09cca23615c18817</t>
  </si>
  <si>
    <t>67523c804</t>
  </si>
  <si>
    <t>222fa4fb94df717bbf069c20b96295b8daec19e5</t>
  </si>
  <si>
    <t>222fa4fb9</t>
  </si>
  <si>
    <t>messages for tooltips added in drawlib Stephane.</t>
  </si>
  <si>
    <t>messages-for-tooltips-added-in-drawlib</t>
  </si>
  <si>
    <t>Thu, 2 Jan 1997 09:51:37 +0000</t>
  </si>
  <si>
    <t>4988926615bf048b0a5a3749f18e23f100c42acd</t>
  </si>
  <si>
    <t>f8c3c00962618f582162e2ad6c5d7ed0bafa70e9</t>
  </si>
  <si>
    <t>f8c3c0096</t>
  </si>
  <si>
    <t>Added an arg to TtaAddButton for tooltip support, Daniel.</t>
  </si>
  <si>
    <t>Added-an-arg-to-TtaAddButton-for-tooltip-support-Daniel</t>
  </si>
  <si>
    <t>Thu, 2 Jan 1997 08:55:40 +0000</t>
  </si>
  <si>
    <t>7a90a663d0f712ae0165e81400171fdd0a7942be</t>
  </si>
  <si>
    <t>7a90a663d</t>
  </si>
  <si>
    <t>0da2927ff8eb3e5e4db0b9c13deb667e65a147b7</t>
  </si>
  <si>
    <t>0da2927ff</t>
  </si>
  <si>
    <t>Accelerated the building of dependencies when working on multiple files, Daniel.</t>
  </si>
  <si>
    <t>Accelerated-the-building-of-dependencies-when-working-on-multiple-files-Daniel</t>
  </si>
  <si>
    <t>Wed, 1 Jan 1997 18:22:51 +0000</t>
  </si>
  <si>
    <t>e9769f2a31cc38d8614f3929684d977386ad7256</t>
  </si>
  <si>
    <t>e9769f2a3</t>
  </si>
  <si>
    <t>49c74e4e128615f1a1f1df0120abb567ebda573a</t>
  </si>
  <si>
    <t>49c74e4e1</t>
  </si>
  <si>
    <t>A few modifications for Windows port, Daniel.</t>
  </si>
  <si>
    <t>A-few-modifications-for-Windows-port-Daniel</t>
  </si>
  <si>
    <t>Wed, 1 Jan 1997 18:21:35 +0000</t>
  </si>
  <si>
    <t>d5c5fba095e2ec3e0a2ec1151c764c75080550a1</t>
  </si>
  <si>
    <t>d5c5fba09</t>
  </si>
  <si>
    <t>9faa875e86354c8170f548fb8ea7424c8d3d37f0</t>
  </si>
  <si>
    <t>9faa875e8</t>
  </si>
  <si>
    <t>Some name changes</t>
  </si>
  <si>
    <t>Some-name-changes</t>
  </si>
  <si>
    <t>Tue, 31 Dec 1996 09:39:27 +0000</t>
  </si>
  <si>
    <t>f2d531d1345daede0292ccfac415076227d42536</t>
  </si>
  <si>
    <t>f2d531d13</t>
  </si>
  <si>
    <t>74feac3cdada3957bea3809e1e2448837cc0a9e4</t>
  </si>
  <si>
    <t>74feac3cd</t>
  </si>
  <si>
    <t xml:space="preserve">In tables columns containing badly structred cells were sometimes moved_x000D_
to the left side of the table._x000D_
_x000D_
VQ._x000D_
</t>
  </si>
  <si>
    <t>Tue, 31 Dec 1996 09:18:11 +0000</t>
  </si>
  <si>
    <t>f81a03800b25a17d6d59e14d5c0e8ffdcba443e7</t>
  </si>
  <si>
    <t>f81a03800</t>
  </si>
  <si>
    <t>c2bad263e9287124e4dc570cbc520f1f0c9d0f2d</t>
  </si>
  <si>
    <t>c2bad263e</t>
  </si>
  <si>
    <t>Some details</t>
  </si>
  <si>
    <t>Some-details</t>
  </si>
  <si>
    <t>Mon, 30 Dec 1996 18:32:32 +0000</t>
  </si>
  <si>
    <t>83f0a0d3e1c5697199b37e667591b694ae69bccc</t>
  </si>
  <si>
    <t>83f0a0d3e</t>
  </si>
  <si>
    <t>5263d456c4a885ed49c5afa245b7dfb4f1a79683</t>
  </si>
  <si>
    <t>5263d456c</t>
  </si>
  <si>
    <t>New version of Thot Manual. Stephane.</t>
  </si>
  <si>
    <t>New-version-of-Thot-Manual</t>
  </si>
  <si>
    <t>Sun, 29 Dec 1996 16:45:21 +0000</t>
  </si>
  <si>
    <t>74dbe6bf6cae0cf4e13cac3d69218963a7032748</t>
  </si>
  <si>
    <t>74dbe6bf6</t>
  </si>
  <si>
    <t>3f4826bef2f2a98d15c299671a618562d3c3aac8</t>
  </si>
  <si>
    <t>3f4826bef</t>
  </si>
  <si>
    <t>Translation of comments in typeint.h</t>
  </si>
  <si>
    <t>Translation-of-comments-in-typeint.h</t>
  </si>
  <si>
    <t>Sat, 28 Dec 1996 10:34:06 +0000</t>
  </si>
  <si>
    <t>511ba80ad59be27462ad1d01d2a87a21035c869b</t>
  </si>
  <si>
    <t>511ba80ad</t>
  </si>
  <si>
    <t>407b1837049251794168ac9269dae6f183ae5fef</t>
  </si>
  <si>
    <t>407b18370</t>
  </si>
  <si>
    <t>JK: Added new messages</t>
  </si>
  <si>
    <t>JK-Added-new-messages</t>
  </si>
  <si>
    <t>Sat, 28 Dec 1996 06:41:29 +0000</t>
  </si>
  <si>
    <t>ce1363095ac78c25085d64db85a044071054b239</t>
  </si>
  <si>
    <t>ce1363095</t>
  </si>
  <si>
    <t>81d1e9e5296f027d43e31104da0e4766183d8ae0</t>
  </si>
  <si>
    <t>81d1e9e52</t>
  </si>
  <si>
    <t>JK: finished FVC comments on this module</t>
  </si>
  <si>
    <t>JK-finished-FVC-comments-on-this-module</t>
  </si>
  <si>
    <t>Sat, 28 Dec 1996 04:53:26 +0000</t>
  </si>
  <si>
    <t>dca4498e752fd7b82e4a5cfc0f1e1ddb766fd547</t>
  </si>
  <si>
    <t>dca4498e7</t>
  </si>
  <si>
    <t>192c802757d07bfceac3d249d0e8fcd371308102</t>
  </si>
  <si>
    <t>192c80275</t>
  </si>
  <si>
    <t>JK: finished FVC comments on this modules</t>
  </si>
  <si>
    <t>JK-finished-FVC-comments-on-this-modules</t>
  </si>
  <si>
    <t>Sat, 28 Dec 1996 04:52:19 +0000</t>
  </si>
  <si>
    <t>1068bed219eab258898f2af75869e1cebe4d73d1</t>
  </si>
  <si>
    <t>1068bed21</t>
  </si>
  <si>
    <t>9df1927d144fe57976a2833085b885f58e767785</t>
  </si>
  <si>
    <t>9df1927d1</t>
  </si>
  <si>
    <t>Corrige la copie des images Irene</t>
  </si>
  <si>
    <t>Corrige-la-copie-des-images</t>
  </si>
  <si>
    <t>Fri, 27 Dec 1996 17:35:41 +0000</t>
  </si>
  <si>
    <t>85615e85e8cf8c3450967f23081b22631dab870c</t>
  </si>
  <si>
    <t>85615e85e</t>
  </si>
  <si>
    <t>84769aa5caa7a7c7cc16139b87d3242426647654</t>
  </si>
  <si>
    <t>84769aa5c</t>
  </si>
  <si>
    <t>builds the type transformation on the top of the API adds some functions in treeapi.c: TtaGetCardinalOfType, TtaGiveConstructorOfType, TtaIsOptionalInAggregate. Stephane.</t>
  </si>
  <si>
    <t>builds-the-type-transformation-on-the-top-of-the-API</t>
  </si>
  <si>
    <t>Fri, 27 Dec 1996 17:14:41 +0000</t>
  </si>
  <si>
    <t>59ebe903a5d624bbb5f7b5c2c835f1681f4ad2fb</t>
  </si>
  <si>
    <t>59ebe903a</t>
  </si>
  <si>
    <t>9f914e693835a547ce679615b1d00818e7621bfc</t>
  </si>
  <si>
    <t>9f914e693</t>
  </si>
  <si>
    <t>Some improvements in the presentation schema.</t>
  </si>
  <si>
    <t>Some-improvements-in-the-presentation-schema</t>
  </si>
  <si>
    <t>Fri, 27 Dec 1996 17:11:36 +0000</t>
  </si>
  <si>
    <t>e8ed7c55233b6f9bdf5c9084e869812e48f49911</t>
  </si>
  <si>
    <t>e8ed7c552</t>
  </si>
  <si>
    <t>51ecb31b355c9deb6029864c64539464c893e6c8</t>
  </si>
  <si>
    <t>51ecb31b3</t>
  </si>
  <si>
    <t xml:space="preserve">The rigth hand side hairline of a cell having an attribute rowspan_x000D_
was deleted when the rowspan attribute was removed._x000D_
_x000D_
VQ._x000D_
</t>
  </si>
  <si>
    <t>Fri, 27 Dec 1996 09:06:21 +0000</t>
  </si>
  <si>
    <t>891cd7886afb244ddcac4c7848a1f3b2d0297ced</t>
  </si>
  <si>
    <t>891cd7886</t>
  </si>
  <si>
    <t>fbe143f8f7705a97852ff70f8b8670a04bf6ccd7</t>
  </si>
  <si>
    <t>fbe143f8f</t>
  </si>
  <si>
    <t>Fri, 27 Dec 1996 08:59:59 +0000</t>
  </si>
  <si>
    <t>8bb61be05b3cc34776a57a852cc8a4b79050d4e6</t>
  </si>
  <si>
    <t>8bb61be05</t>
  </si>
  <si>
    <t>49018131987908f54826f6c71920f9160dba4fe6</t>
  </si>
  <si>
    <t>Separation propre de amaya et de la thotlib : ajout de fonctions dans l'API. Irene</t>
  </si>
  <si>
    <t>Separation-propre-de-amaya-et-de-la-thotlib-ajout-de-fonctions-dans</t>
  </si>
  <si>
    <t>Fri, 27 Dec 1996 08:18:17 +0000</t>
  </si>
  <si>
    <t>6ffa0709cc32a2be62504e6586835314668d122f</t>
  </si>
  <si>
    <t>6ffa0709c</t>
  </si>
  <si>
    <t>ccfa051aa229825f044fc6b69ccd4157a25bec32</t>
  </si>
  <si>
    <t>ccfa051aa</t>
  </si>
  <si>
    <t>Suppression des fichiers .h Irene</t>
  </si>
  <si>
    <t>Suppression-des-fichiers-.h</t>
  </si>
  <si>
    <t>Fri, 27 Dec 1996 08:16:25 +0000</t>
  </si>
  <si>
    <t>fa4282342f3def0ff7904b4b50f82e1fc37b93be</t>
  </si>
  <si>
    <t>fa4282342</t>
  </si>
  <si>
    <t>d1ddb0e1d0c880d678413e3382fa12ad38ac407a</t>
  </si>
  <si>
    <t>d1ddb0e1d</t>
  </si>
  <si>
    <t>Moving the contents of module absboxlist.c into structlist.c Deleting module absboxlist.c</t>
  </si>
  <si>
    <t>Moving-the-contents-of-module-absboxlist.c-into-structlist.c</t>
  </si>
  <si>
    <t>Thu, 26 Dec 1996 17:53:20 +0000</t>
  </si>
  <si>
    <t>56d1033c650b97e49c23368bdab5e2411749d01e</t>
  </si>
  <si>
    <t>56d1033c6</t>
  </si>
  <si>
    <t>6d8039b963f4eaf874c8236ee5fc295274fbe0f7</t>
  </si>
  <si>
    <t>6d8039b96</t>
  </si>
  <si>
    <t>JK: only did c comments</t>
  </si>
  <si>
    <t>JK-only-did-c-comments</t>
  </si>
  <si>
    <t>Thu, 26 Dec 1996 16:41:13 +0000</t>
  </si>
  <si>
    <t>80a4dd69570d7be929f0bfbd9974ecd6b3fe880d</t>
  </si>
  <si>
    <t>80a4dd695</t>
  </si>
  <si>
    <t>ffe72ecbdecb55a96baf85fee5bc5c0742ec451b</t>
  </si>
  <si>
    <t>ffe72ecbd</t>
  </si>
  <si>
    <t>Bug Fix:</t>
  </si>
  <si>
    <t xml:space="preserve">Tables with cells having an attribute rowspan are now properly formatted._x000D_
_x000D_
VQ._x000D_
</t>
  </si>
  <si>
    <t>Thu, 26 Dec 1996 16:39:45 +0000</t>
  </si>
  <si>
    <t>2465e169d29b701dc9ab372546d2abc380e2d7fb</t>
  </si>
  <si>
    <t>2465e169d</t>
  </si>
  <si>
    <t>45dbceb4a1ab83ad14b0788d9da10dd52b55a99e</t>
  </si>
  <si>
    <t>45dbceb4a</t>
  </si>
  <si>
    <t>JK: small c trans. correction</t>
  </si>
  <si>
    <t>JK-small-c-trans.-correction</t>
  </si>
  <si>
    <t>Thu, 26 Dec 1996 14:51:53 +0000</t>
  </si>
  <si>
    <t>51c390ab74ec2875ec263c7442cf50ab26df4937</t>
  </si>
  <si>
    <t>51c390ab7</t>
  </si>
  <si>
    <t>7f8a597c3f4f796351aac3e7845914d1f96a0930</t>
  </si>
  <si>
    <t>7f8a597c3</t>
  </si>
  <si>
    <t>JK: did c comments</t>
  </si>
  <si>
    <t>JK-did-c-comments</t>
  </si>
  <si>
    <t>Thu, 26 Dec 1996 14:46:32 +0000</t>
  </si>
  <si>
    <t>ce4090091f950950a1eafa2ff398e5c7a1072410</t>
  </si>
  <si>
    <t>ce4090091</t>
  </si>
  <si>
    <t>6cf267cb438b8f888cd80cb2c1e6e3a6e5a1b91f</t>
  </si>
  <si>
    <t>6cf267cb4</t>
  </si>
  <si>
    <t>The HTML parser created P elements only when there is some text. No P elements are generated when there is only images.</t>
  </si>
  <si>
    <t>The-HTML-parser-created-P-elements-only-when-there-is-some-text</t>
  </si>
  <si>
    <t>Thu, 26 Dec 1996 13:36:52 +0000</t>
  </si>
  <si>
    <t>8bba3000be802c89435dc03a0ae882e024966532</t>
  </si>
  <si>
    <t>8bba3000b</t>
  </si>
  <si>
    <t>e67223758421a5228227c39820be0cdd093b4b66</t>
  </si>
  <si>
    <t>e67223758</t>
  </si>
  <si>
    <t>JK: c comments added</t>
  </si>
  <si>
    <t>JK-c-comments-added</t>
  </si>
  <si>
    <t>Thu, 26 Dec 1996 13:02:41 +0000</t>
  </si>
  <si>
    <t>b8fd8c987ecc65c4bfdd4e85db22841d51243482</t>
  </si>
  <si>
    <t>b8fd8c987</t>
  </si>
  <si>
    <t>1615c1be40a091a8af7fed5740f6c8ba09f69bfd</t>
  </si>
  <si>
    <t>1615c1be4</t>
  </si>
  <si>
    <t>Adding COPYRIGHT files</t>
  </si>
  <si>
    <t>Adding-COPYRIGHT-files</t>
  </si>
  <si>
    <t>Thu, 26 Dec 1996 09:52:25 +0000</t>
  </si>
  <si>
    <t>64c86ca3429971bf96462195c6d0d3cb6034360f</t>
  </si>
  <si>
    <t>64c86ca34</t>
  </si>
  <si>
    <t>5a76751998158d2d8a5699176050e8e7aac86c50</t>
  </si>
  <si>
    <t>5a7675199</t>
  </si>
  <si>
    <t>Correction des map areas Irene.</t>
  </si>
  <si>
    <t>Correction-des-map-areas</t>
  </si>
  <si>
    <t>Thu, 26 Dec 1996 08:24:36 +0000</t>
  </si>
  <si>
    <t>f6bb6976ee1b8017782f9ea81a0a0912a5a72d71</t>
  </si>
  <si>
    <t>f6bb6976e</t>
  </si>
  <si>
    <t>c73d549ebeacc530c84bf106d8ce16d303d9530d</t>
  </si>
  <si>
    <t>c73d549eb</t>
  </si>
  <si>
    <t>New copyright statement for the thot library. Ramzi.</t>
  </si>
  <si>
    <t>New-copyright-statement-for-the-thot-library</t>
  </si>
  <si>
    <t>Wed, 25 Dec 1996 15:11:10 +0000</t>
  </si>
  <si>
    <t>0996aad94f08c330ce2bf8c6917800e2fa1b1097</t>
  </si>
  <si>
    <t>0996aad94</t>
  </si>
  <si>
    <t>b628d6fd092ad0dd337741dd70b318f1b315c573</t>
  </si>
  <si>
    <t>b628d6fd0</t>
  </si>
  <si>
    <t>New copyright statement for amaya (directory): /*  *  * (c) COPYRIGHT MIT and INRIA, 1996.  * Please first read the full copyright statement in file COPYRIGHT.  *  */</t>
  </si>
  <si>
    <t>New-copyright-statement-for-amaya-directory</t>
  </si>
  <si>
    <t>Wed, 25 Dec 1996 13:09:09 +0000</t>
  </si>
  <si>
    <t>f00adb20a090422830525465bcc0b1b2f11f92f2</t>
  </si>
  <si>
    <t>f00adb20a</t>
  </si>
  <si>
    <t>a675a786ce2a7f1d4cd9b60715bf6cc9c3d8cc3e</t>
  </si>
  <si>
    <t>a675a786c</t>
  </si>
  <si>
    <t>Traductions. Ramzi.</t>
  </si>
  <si>
    <t>Traductions</t>
  </si>
  <si>
    <t>Wed, 25 Dec 1996 10:48:49 +0000</t>
  </si>
  <si>
    <t>fd38ca2ff4db7c5854552cc179dfe569b13136f7</t>
  </si>
  <si>
    <t>fd38ca2ff</t>
  </si>
  <si>
    <t>87f3fc6c7e07934ebaa6e6e0b0a6aef88df0a535</t>
  </si>
  <si>
    <t>87f3fc6c7</t>
  </si>
  <si>
    <t>JK: first support for response status of type 204, 200, 201. Publishing looks nicer now.</t>
  </si>
  <si>
    <t>JK-first-support-for-response-status-of-type-204-200-201.-Publishing</t>
  </si>
  <si>
    <t>Wed, 25 Dec 1996 04:44:17 +0000</t>
  </si>
  <si>
    <t>dd2d0136c10a4cc964d8ebcd693c06eeacf97290</t>
  </si>
  <si>
    <t>dd2d0136c</t>
  </si>
  <si>
    <t>257cb9060681ca9ba7a48ba4a63fd789128df331</t>
  </si>
  <si>
    <t>257cb9060</t>
  </si>
  <si>
    <t>Changing some names. Removing unused functions.</t>
  </si>
  <si>
    <t>Changing-some-names</t>
  </si>
  <si>
    <t>Tue, 24 Dec 1996 15:05:21 +0000</t>
  </si>
  <si>
    <t>8045f874a09ba99caa027a3177f177829305955b</t>
  </si>
  <si>
    <t>8045f874a</t>
  </si>
  <si>
    <t>06b05614f9d8e7d64c9faaf50615fb18d8a538f2</t>
  </si>
  <si>
    <t>06b05614f</t>
  </si>
  <si>
    <t>Debwith Insure. Ramzi.</t>
  </si>
  <si>
    <t>Debwith-Insure</t>
  </si>
  <si>
    <t>Tue, 24 Dec 1996 14:34:06 +0000</t>
  </si>
  <si>
    <t>a94d13d95e6649fb4a7ad0fc9541c51236c0b6b8</t>
  </si>
  <si>
    <t>a94d13d95</t>
  </si>
  <si>
    <t>5680218983bc9c2123f536ae08bd02ecb29f96c1</t>
  </si>
  <si>
    <t>New cextract file: sortmenu_f.h Ramzi.</t>
  </si>
  <si>
    <t>New-cextract-file-sortmenu_f.h</t>
  </si>
  <si>
    <t>Tue, 24 Dec 1996 14:03:13 +0000</t>
  </si>
  <si>
    <t>8f43a83376d8d69582a27e167a553184b0d75eec</t>
  </si>
  <si>
    <t>8f43a8337</t>
  </si>
  <si>
    <t>6cbb34ad4a50f11265d8448740eea71ba9a3a476</t>
  </si>
  <si>
    <t>6cbb34ad4</t>
  </si>
  <si>
    <t>creating file languages.html</t>
  </si>
  <si>
    <t>creating-file-languages.html</t>
  </si>
  <si>
    <t>Tue, 24 Dec 1996 14:01:00 +0000</t>
  </si>
  <si>
    <t>e294bdfd9fc8b5bb5930382d2e407d6f8852c182</t>
  </si>
  <si>
    <t>e294bdfd9</t>
  </si>
  <si>
    <t>4f0c038f03d8ca267cc71152b0d8b0c1e54ebb52</t>
  </si>
  <si>
    <t>4f0c038f0</t>
  </si>
  <si>
    <t>Some improvements in HTMLT.T</t>
  </si>
  <si>
    <t>Some-improvements-in-HTMLT.T</t>
  </si>
  <si>
    <t>Tue, 24 Dec 1996 13:59:57 +0000</t>
  </si>
  <si>
    <t>57af2961b28c82d877cccabcdd405d2f019e9b41</t>
  </si>
  <si>
    <t>57af2961b</t>
  </si>
  <si>
    <t>9981bca6fdfcd054d40c58bf0b2c30f3e7c94e58</t>
  </si>
  <si>
    <t>9981bca6f</t>
  </si>
  <si>
    <t>some done buttons changed into cancel in forms. added entries in actin table for callback of search dialog sheets (search  references and empty elements) corrected the bug of null height of dialogs attached to the main window bug corrected : inclusions were not treated in AllowedSibling (structschema.c). Stephane.</t>
  </si>
  <si>
    <t>some-done-buttons-changed-into-cancel-in-forms</t>
  </si>
  <si>
    <t>Tue, 24 Dec 1996 13:50:26 +0000</t>
  </si>
  <si>
    <t>6003c12066c7952a03791d0ccc13881cb300de4e</t>
  </si>
  <si>
    <t>6003c1206</t>
  </si>
  <si>
    <t>e81f41d926029cbe4b97ea1f685b4bdf82b59e4c</t>
  </si>
  <si>
    <t>e81f41d92</t>
  </si>
  <si>
    <t>jk: C comments</t>
  </si>
  <si>
    <t>jk-C-comments</t>
  </si>
  <si>
    <t>Tue, 24 Dec 1996 13:44:09 +0000</t>
  </si>
  <si>
    <t>de84c4e3f823c15cd03ab7b006db155543d40310</t>
  </si>
  <si>
    <t>de84c4e3f</t>
  </si>
  <si>
    <t>c3a331a6ea4ffa4ae57e500d44e0b74be8506f3e</t>
  </si>
  <si>
    <t>c3a331a6e</t>
  </si>
  <si>
    <t>jk: c comments</t>
  </si>
  <si>
    <t>jk-c-comments</t>
  </si>
  <si>
    <t>Tue, 24 Dec 1996 13:39:16 +0000</t>
  </si>
  <si>
    <t>ce4841015080368c2f26952f0d1294737e6161b5</t>
  </si>
  <si>
    <t>ce4841015</t>
  </si>
  <si>
    <t>803d973caabebee34f03d499c4694e7d7eefb6ee</t>
  </si>
  <si>
    <t>803d973ca</t>
  </si>
  <si>
    <t>Tue, 24 Dec 1996 13:34:19 +0000</t>
  </si>
  <si>
    <t>604892599c6c0d007c79febe3ed2636b8c980ba6</t>
  </si>
  <si>
    <t>f6b123e0aeae3be3e651976c1c0b72c072ca3b6d</t>
  </si>
  <si>
    <t>f6b123e0a</t>
  </si>
  <si>
    <t>Removing regular expressions</t>
  </si>
  <si>
    <t>Removing-regular-expressions</t>
  </si>
  <si>
    <t>Tue, 24 Dec 1996 13:32:15 +0000</t>
  </si>
  <si>
    <t>63e1e0eb475a23efef3d69e7dfd1d2d52019be9d</t>
  </si>
  <si>
    <t>63e1e0eb4</t>
  </si>
  <si>
    <t>63c0ab3dece36b297a19a9466aa8aaecd6f8bcba</t>
  </si>
  <si>
    <t>63c0ab3de</t>
  </si>
  <si>
    <t>Changing maximum length of waiting presentation rules queue.</t>
  </si>
  <si>
    <t>Changing-maximum-length-of-waiting-presentation-rules-queue</t>
  </si>
  <si>
    <t>Tue, 24 Dec 1996 10:38:24 +0000</t>
  </si>
  <si>
    <t>6390db79fd7660e48f2c9b66b1ec3e206589eff2</t>
  </si>
  <si>
    <t>6390db79f</t>
  </si>
  <si>
    <t>7a985ecc093d137cac4eaf09b1469126d71c6ef9</t>
  </si>
  <si>
    <t>7a985ecc0</t>
  </si>
  <si>
    <t>Attribute width for table cells (TD, TH) can now be either a number of pixels or a relative size (% of table width).</t>
  </si>
  <si>
    <t>Attribute-width-for-table-cells-TD-TH-can-now-be-either-a-number</t>
  </si>
  <si>
    <t>Tue, 24 Dec 1996 08:47:02 +0000</t>
  </si>
  <si>
    <t>0254e77df9916b9ff6d079fc3d9bbba4bbde057c</t>
  </si>
  <si>
    <t>0254e77df</t>
  </si>
  <si>
    <t>701f38dfad98b251f85a1c53111927dcbe7bad61</t>
  </si>
  <si>
    <t>701f38dfa</t>
  </si>
  <si>
    <t>New actions for attribute Cell_width</t>
  </si>
  <si>
    <t>New-actions-for-attribute-Cell_width</t>
  </si>
  <si>
    <t>Mon, 23 Dec 1996 17:03:18 +0000</t>
  </si>
  <si>
    <t>ccb41f320f8c1400ca86190c16f39a1a9e022554</t>
  </si>
  <si>
    <t>ccb41f320</t>
  </si>
  <si>
    <t>b8d9bb00a734e215a216d3327ec9570d9411db9f</t>
  </si>
  <si>
    <t>b8d9bb00a</t>
  </si>
  <si>
    <t>jk: Did c comments</t>
  </si>
  <si>
    <t>jk-Did-c-comments</t>
  </si>
  <si>
    <t>Mon, 23 Dec 1996 16:44:34 +0000</t>
  </si>
  <si>
    <t>3993e7e2022cf8ada596ea3eeec2d5e5f1799588</t>
  </si>
  <si>
    <t>3993e7e20</t>
  </si>
  <si>
    <t>84680177171defa9099b4d51f3b6b1fbef7209a2</t>
  </si>
  <si>
    <t>Mon, 23 Dec 1996 16:07:07 +0000</t>
  </si>
  <si>
    <t>79815d3399da439d16724935b2c4e2fa6853f563</t>
  </si>
  <si>
    <t>79815d339</t>
  </si>
  <si>
    <t>33f0ff3434accf2fb62281e05831e3a86baf4ecd</t>
  </si>
  <si>
    <t>33f0ff343</t>
  </si>
  <si>
    <t>Retire -DACTION et retire des fonctions inutiles de print.c Irene</t>
  </si>
  <si>
    <t>Retire-DACTION-et-retire-des-fonctions-inutiles-de-print.c</t>
  </si>
  <si>
    <t>Mon, 23 Dec 1996 15:34:03 +0000</t>
  </si>
  <si>
    <t>a3755625fc51cb9d462c27fdbbf878f534b59206</t>
  </si>
  <si>
    <t>a3755625f</t>
  </si>
  <si>
    <t>c489933ab0ce2e6fd387f11a6b0088d89081d929</t>
  </si>
  <si>
    <t>c489933ab</t>
  </si>
  <si>
    <t>J: did c comments</t>
  </si>
  <si>
    <t>J-did-c-comments</t>
  </si>
  <si>
    <t>Mon, 23 Dec 1996 15:14:10 +0000</t>
  </si>
  <si>
    <t>b751da3f2f6bf95a2ac0d71042c7f1e63841e14b</t>
  </si>
  <si>
    <t>b751da3f2</t>
  </si>
  <si>
    <t>9eafd5bb598fa9fa68d9841052a1c4e49028839c</t>
  </si>
  <si>
    <t>9eafd5bb5</t>
  </si>
  <si>
    <t>Mon, 23 Dec 1996 15:06:19 +0000</t>
  </si>
  <si>
    <t>4b1746db0f5c45d91bdce130f1a409423e230d73</t>
  </si>
  <si>
    <t>4b1746db0</t>
  </si>
  <si>
    <t>b4dd4c6c1f892b76ee093e698b5921328e9a1a07</t>
  </si>
  <si>
    <t>b4dd4c6c1</t>
  </si>
  <si>
    <t>Mon, 23 Dec 1996 14:52:30 +0000</t>
  </si>
  <si>
    <t>93a783fa908c32292540f22121009a4afe26406d</t>
  </si>
  <si>
    <t>93a783fa9</t>
  </si>
  <si>
    <t>9c7019627ed37fa0ccd4296ba92fc9ca32d60a6d</t>
  </si>
  <si>
    <t>9c7019627</t>
  </si>
  <si>
    <t>Modification du compilateur tra Irene</t>
  </si>
  <si>
    <t>Modification-du-compilateur-tra</t>
  </si>
  <si>
    <t>Mon, 23 Dec 1996 14:51:10 +0000</t>
  </si>
  <si>
    <t>2a6b6ea5c36f3c50afcc864948dc338726ca355b</t>
  </si>
  <si>
    <t>2a6b6ea5c</t>
  </si>
  <si>
    <t>d900b544932ac6bf0461c485a7e739339aff64d9</t>
  </si>
  <si>
    <t>d900b5449</t>
  </si>
  <si>
    <t>Mon, 23 Dec 1996 13:58:13 +0000</t>
  </si>
  <si>
    <t>47613a846fc9e0bca4da9229e95efe9115815568</t>
  </si>
  <si>
    <t>47613a846</t>
  </si>
  <si>
    <t>eb87dcb4ae4f6c089887e7d7690f0109bfc69df7</t>
  </si>
  <si>
    <t>eb87dcb4a</t>
  </si>
  <si>
    <t>Nouvelle version de app et modification des messages d'erreur str et prs Irene</t>
  </si>
  <si>
    <t>Nouvelle-version-de-app-et-modification-des-messages-d-erreur-str-et-prs</t>
  </si>
  <si>
    <t>Mon, 23 Dec 1996 13:30:30 +0000</t>
  </si>
  <si>
    <t>706a27ff06ad6497b46a419ae4ae2867364835e1</t>
  </si>
  <si>
    <t>706a27ff0</t>
  </si>
  <si>
    <t>0022af1283e521e39b93549f15a94e60d6bb7ec6</t>
  </si>
  <si>
    <t>0022af128</t>
  </si>
  <si>
    <t xml:space="preserve">     On enleve les .ps , .ps.Z et .OLD de la base.         Dominique.</t>
  </si>
  <si>
    <t>On-enleve-les-.ps-.ps.Z-et-.OLD-de-la-base</t>
  </si>
  <si>
    <t>Mon, 23 Dec 1996 13:14:53 +0000</t>
  </si>
  <si>
    <t>8876b22bf311ec302d19bdf5f39f63079656f968</t>
  </si>
  <si>
    <t>8876b22bf</t>
  </si>
  <si>
    <t>d1f11a8b7434c56c7840abce895d14ff1c922a45</t>
  </si>
  <si>
    <t>d1f11a8b7</t>
  </si>
  <si>
    <t>Fixing some small bugs:</t>
  </si>
  <si>
    <t>Fixing-some-small-bugs</t>
  </si>
  <si>
    <t xml:space="preserve">- attribute height and width are taken into account for IMG and table cells_x000D_
_x000D_
VQ._x000D_
</t>
  </si>
  <si>
    <t>Mon, 23 Dec 1996 12:19:48 +0000</t>
  </si>
  <si>
    <t>be6ebc17034b59ba7601d88dc451858e60afee09</t>
  </si>
  <si>
    <t>be6ebc170</t>
  </si>
  <si>
    <t>1863e60fd8d332eca1312ce08f41e0d94575f843</t>
  </si>
  <si>
    <t>1863e60fd</t>
  </si>
  <si>
    <t>Mon, 23 Dec 1996 11:57:27 +0000</t>
  </si>
  <si>
    <t>aed74f12c27f23ee8837bd2c327e520c77d17f3a</t>
  </si>
  <si>
    <t>aed74f12c</t>
  </si>
  <si>
    <t>2d4e341f13010736a3b1f224f24edea76fea9b52</t>
  </si>
  <si>
    <t>2d4e341f1</t>
  </si>
  <si>
    <t>JK: Finished c comments</t>
  </si>
  <si>
    <t>JK-Finished-c-comments</t>
  </si>
  <si>
    <t>Mon, 23 Dec 1996 10:43:31 +0000</t>
  </si>
  <si>
    <t>2c980df95c82d06a480d097078870a12c8d0442c</t>
  </si>
  <si>
    <t>2c980df95</t>
  </si>
  <si>
    <t>a2e2e5af9d8b26344f2ad8b0ad7cfa20c18aa53f</t>
  </si>
  <si>
    <t>a2e2e5af9</t>
  </si>
  <si>
    <t>Ajout de la fonction TteAddAction Irene</t>
  </si>
  <si>
    <t>Ajout-de-la-fonction-TteAddAction</t>
  </si>
  <si>
    <t>Mon, 23 Dec 1996 09:00:11 +0000</t>
  </si>
  <si>
    <t>1921706b8f5f878479a9f51c23452926944154ea</t>
  </si>
  <si>
    <t>1921706b8</t>
  </si>
  <si>
    <t>48c35e66f21cb43f055bc815630fc731860f66ef</t>
  </si>
  <si>
    <t>48c35e66f</t>
  </si>
  <si>
    <t>creates a library for Index. stephane.</t>
  </si>
  <si>
    <t>creates-a-library-for-Index</t>
  </si>
  <si>
    <t>Sat, 21 Dec 1996 12:03:56 +0000</t>
  </si>
  <si>
    <t>961f7be37efd78de7a672f61314934dd4ab16919</t>
  </si>
  <si>
    <t>961f7be37</t>
  </si>
  <si>
    <t>e84ba8500ee0c376d6c88138b5272b06b7854371</t>
  </si>
  <si>
    <t>e84ba8500</t>
  </si>
  <si>
    <t>TtcExtPrintSetup commend added Stephane.</t>
  </si>
  <si>
    <t>TtcExtPrintSetup-commend-added</t>
  </si>
  <si>
    <t>Sat, 21 Dec 1996 10:26:53 +0000</t>
  </si>
  <si>
    <t>16e44241d60cc3137dddb0f68bbaf1267045e5e7</t>
  </si>
  <si>
    <t>16e44241d</t>
  </si>
  <si>
    <t>5b32bdd66ac36e0ffc2a294c09e6c1da56b642ee</t>
  </si>
  <si>
    <t>5b32bdd66</t>
  </si>
  <si>
    <t>Fixing several small bugs</t>
  </si>
  <si>
    <t>Fixing-several-small-bugs</t>
  </si>
  <si>
    <t>Sat, 21 Dec 1996 10:25:02 +0000</t>
  </si>
  <si>
    <t>83064b8c38c3edbf1f6ba459305ee3459fdbdc40</t>
  </si>
  <si>
    <t>83064b8c3</t>
  </si>
  <si>
    <t>dbbdece8625e5b07145f2cfa9b2e7224fe654610</t>
  </si>
  <si>
    <t>dbbdece86</t>
  </si>
  <si>
    <t xml:space="preserve"> added configuration for annotations. Stephane.</t>
  </si>
  <si>
    <t>added-configuration-for-annotations</t>
  </si>
  <si>
    <t>Sat, 21 Dec 1996 10:11:20 +0000</t>
  </si>
  <si>
    <t>c76f50c2880e5bc7f82a97523192f85b7ba6946d</t>
  </si>
  <si>
    <t>c76f50c28</t>
  </si>
  <si>
    <t>77f43842b63f0b753cdc4a801cbfcd5e1165ecd4</t>
  </si>
  <si>
    <t>77f43842b</t>
  </si>
  <si>
    <t>messages for extended print setup form added. Stephane.</t>
  </si>
  <si>
    <t>messages-for-extended-print-setup-form-added</t>
  </si>
  <si>
    <t>Sat, 21 Dec 1996 10:10:10 +0000</t>
  </si>
  <si>
    <t>ce6ad45f3d810df3a6a3990335821a2331bb7140</t>
  </si>
  <si>
    <t>ce6ad45f3</t>
  </si>
  <si>
    <t>100de7600d2f7cc1a7249591a7fed1b6b8ba754b</t>
  </si>
  <si>
    <t>100de7600</t>
  </si>
  <si>
    <t>extended print setup form added (command TtcExtPrintSetup) Stephane.</t>
  </si>
  <si>
    <t>extended-print-setup-form-added-command-TtcExtPrintSetup</t>
  </si>
  <si>
    <t>Sat, 21 Dec 1996 10:02:40 +0000</t>
  </si>
  <si>
    <t>6f0d8b7a41302b93ad4c14e2bcd43ff9bd395f94</t>
  </si>
  <si>
    <t>6f0d8b7a4</t>
  </si>
  <si>
    <t>995b6cd24020a6659ee3e6e28cb3608cd9027b00</t>
  </si>
  <si>
    <t>995b6cd24</t>
  </si>
  <si>
    <t>Removing file exc_tableau.h</t>
  </si>
  <si>
    <t>Removing-file-exc_tableau.h</t>
  </si>
  <si>
    <t>Sat, 21 Dec 1996 09:41:37 +0000</t>
  </si>
  <si>
    <t>dc06e194485885862e8fb84cb1cc87aa22ee63fa</t>
  </si>
  <si>
    <t>dc06e1944</t>
  </si>
  <si>
    <t>5f2b87eaad516f1f3a724be329d40da7926ce0c9</t>
  </si>
  <si>
    <t>5f2b87eaa</t>
  </si>
  <si>
    <t xml:space="preserve">The main view (Formatted_view) of HTML documents was always placed_x000D_
at the top left corner of the screen. The position specified in the_x000D_
HTML.conf file was ignored._x000D_
_x000D_
VQ._x000D_
</t>
  </si>
  <si>
    <t>Sat, 21 Dec 1996 09:39:49 +0000</t>
  </si>
  <si>
    <t>e3fa68a1926a63f0c785816d27b8047ca5b34479</t>
  </si>
  <si>
    <t>e3fa68a19</t>
  </si>
  <si>
    <t>83e2444d42aef321da282063aee4dcfae8fe22aa</t>
  </si>
  <si>
    <t>83e2444d4</t>
  </si>
  <si>
    <t>Remove unused views (Table_of_contents, Anchor_view) from file HTML.conf</t>
  </si>
  <si>
    <t>Remove-unused-views-Table_of_contents-Anchor_view-from-file-HTML.conf</t>
  </si>
  <si>
    <t>Sat, 21 Dec 1996 09:16:57 +0000</t>
  </si>
  <si>
    <t>c70d080484a0e1f411d74f1b2f50e528e76ad267</t>
  </si>
  <si>
    <t>c70d08048</t>
  </si>
  <si>
    <t>b3fb70b095d33c02a274011e849afa303d28641f</t>
  </si>
  <si>
    <t>b3fb70b09</t>
  </si>
  <si>
    <t>JK: c comments</t>
  </si>
  <si>
    <t>JK-c-comments</t>
  </si>
  <si>
    <t>Sat, 21 Dec 1996 00:42:18 +0000</t>
  </si>
  <si>
    <t>7ac3bc00e737588be1226d01c9485d1787da9fad</t>
  </si>
  <si>
    <t>7ac3bc00e</t>
  </si>
  <si>
    <t>97652c3f27ed7fb75ccaeac0df3e39bed7749578</t>
  </si>
  <si>
    <t>97652c3f2</t>
  </si>
  <si>
    <t>Sat, 21 Dec 1996 00:25:19 +0000</t>
  </si>
  <si>
    <t>5701db3f585e1e6b8be98830e682f1043c7965e5</t>
  </si>
  <si>
    <t>5701db3f5</t>
  </si>
  <si>
    <t>afc54088ba25a09f6ceb4cbd70873adbcca0b922</t>
  </si>
  <si>
    <t>afc54088b</t>
  </si>
  <si>
    <t>JK c comments</t>
  </si>
  <si>
    <t>Fri, 20 Dec 1996 23:32:41 +0000</t>
  </si>
  <si>
    <t>36a42f097240a92ce78e98f939479c54bc81597d</t>
  </si>
  <si>
    <t>36a42f097</t>
  </si>
  <si>
    <t>1961824fa80b89d47d11448b1f4688eac14f8572</t>
  </si>
  <si>
    <t>1961824fa</t>
  </si>
  <si>
    <t>Fri, 20 Dec 1996 23:08:48 +0000</t>
  </si>
  <si>
    <t>71356ac7a308ce294bc9a38b1f1b625eee0564fa</t>
  </si>
  <si>
    <t>71356ac7a</t>
  </si>
  <si>
    <t>bcd57f25be7b26dacab50de3f6dec80a69f9b79a</t>
  </si>
  <si>
    <t>bcd57f25b</t>
  </si>
  <si>
    <t>Correction to tarSources , Daniel.</t>
  </si>
  <si>
    <t>Correction-to-tarSources-Daniel</t>
  </si>
  <si>
    <t>Fri, 20 Dec 1996 22:55:32 +0000</t>
  </si>
  <si>
    <t>cbfc4a19158b863dd046a54281ab1340a3fba3b1</t>
  </si>
  <si>
    <t>cbfc4a191</t>
  </si>
  <si>
    <t>9fc1b5ef50292ae53cdfd3f561392243a01e02c4</t>
  </si>
  <si>
    <t>9fc1b5ef5</t>
  </si>
  <si>
    <t>JK: translated the function headers</t>
  </si>
  <si>
    <t>JK-translated-the-function-headers</t>
  </si>
  <si>
    <t>Fri, 20 Dec 1996 22:38:40 +0000</t>
  </si>
  <si>
    <t>680577164599d5700323d977bbcd00c759268c72</t>
  </si>
  <si>
    <t>c92a995389d961f491f69e261ca9d3b727485c2a</t>
  </si>
  <si>
    <t>c92a99538</t>
  </si>
  <si>
    <t>Added new protos for drawlib and tablelib libraries, Daniel.</t>
  </si>
  <si>
    <t>Added-new-protos-for-drawlib-and-tablelib-libraries-Daniel</t>
  </si>
  <si>
    <t>Fri, 20 Dec 1996 22:18:23 +0000</t>
  </si>
  <si>
    <t>d1c1afd4266a897ec1a63933d3b072c94aa14b03</t>
  </si>
  <si>
    <t>d1c1afd42</t>
  </si>
  <si>
    <t>ed2147d8e2eb4bafccf99ca77d3a726c509281f4</t>
  </si>
  <si>
    <t>ed2147d8e</t>
  </si>
  <si>
    <t>Cleaned and enhanced the Make files, work for source distrib, Daniel.</t>
  </si>
  <si>
    <t>Cleaned-and-enhanced-the-Make-files-work-for-source-distrib-Daniel</t>
  </si>
  <si>
    <t>Fri, 20 Dec 1996 21:55:15 +0000</t>
  </si>
  <si>
    <t>3fb1728f7244a6c62dfdf60554eb0c4996db2676</t>
  </si>
  <si>
    <t>3fb1728f7</t>
  </si>
  <si>
    <t>4d9b09b17b9b926e3ecd4828a3d0920a21851f73</t>
  </si>
  <si>
    <t>4d9b09b17</t>
  </si>
  <si>
    <t>JK: Added comments</t>
  </si>
  <si>
    <t>JK-Added-comments</t>
  </si>
  <si>
    <t>Fri, 20 Dec 1996 21:17:17 +0000</t>
  </si>
  <si>
    <t>d8105ae094092a07bf0927536ce954d3c451dd23</t>
  </si>
  <si>
    <t>d8105ae09</t>
  </si>
  <si>
    <t>0791aaccfe8d12ad7fc69c28c412e527a4b401c5</t>
  </si>
  <si>
    <t>0791aaccf</t>
  </si>
  <si>
    <t>It's now impossible to delete TITLE, HEAD, BODY, etc.</t>
  </si>
  <si>
    <t>It-s-now-impossible-to-delete-TITLE-HEAD-BODY-etc</t>
  </si>
  <si>
    <t>Fri, 20 Dec 1996 19:09:57 +0000</t>
  </si>
  <si>
    <t>7dab4f4267bfca184e3f66bb75cf25c353451bcc</t>
  </si>
  <si>
    <t>7dab4f426</t>
  </si>
  <si>
    <t>61ba5571b71c0a6b0a2e64fd0cf2b8fd4554775b</t>
  </si>
  <si>
    <t>61ba5571b</t>
  </si>
  <si>
    <t>Lot of cleaning, preparing the source distribution, Daniel.</t>
  </si>
  <si>
    <t>Lot-of-cleaning-preparing-the-source-distribution-Daniel</t>
  </si>
  <si>
    <t>Fri, 20 Dec 1996 15:52:30 +0000</t>
  </si>
  <si>
    <t>8987699cd8a48e66093dd24bf5f9b26322791be7</t>
  </si>
  <si>
    <t>8987699cd</t>
  </si>
  <si>
    <t>5a389bd7fb41252c73f929159ad7cb71379493bf</t>
  </si>
  <si>
    <t>5a389bd7f</t>
  </si>
  <si>
    <t>deplacement du repertoire thotlib/draw dans drawlib Cecile</t>
  </si>
  <si>
    <t>deplacement-du-repertoire-thotlib-draw-dans-drawlib</t>
  </si>
  <si>
    <t>Fri, 20 Dec 1996 14:53:58 +0000</t>
  </si>
  <si>
    <t>299029fc31301d2ccac549ad2ab7105f505ae312</t>
  </si>
  <si>
    <t>299029fc3</t>
  </si>
  <si>
    <t>991ddc9dd1a46ce5ba81e64bbbfa17eb70ba1c18</t>
  </si>
  <si>
    <t>991ddc9dd</t>
  </si>
  <si>
    <t>librairie separee pour les tableaux</t>
  </si>
  <si>
    <t>librairie-separee-pour-les-tableaux</t>
  </si>
  <si>
    <t>Fri, 20 Dec 1996 14:24:16 +0000</t>
  </si>
  <si>
    <t>961a00a5f2c33312b0b17dacc30fb9e73272b011</t>
  </si>
  <si>
    <t>961a00a5f</t>
  </si>
  <si>
    <t>b108c6dc73b48f2c255bb909e6a3e4544e933fce</t>
  </si>
  <si>
    <t>b108c6dc7</t>
  </si>
  <si>
    <t>Retire l'include indcharge_f.h Irene</t>
  </si>
  <si>
    <t>Retire-l-include-indcharge_f.h</t>
  </si>
  <si>
    <t>Fri, 20 Dec 1996 13:32:55 +0000</t>
  </si>
  <si>
    <t>23416978df8abffe94a22e0f86a04f8b42cce5f9</t>
  </si>
  <si>
    <t>23416978d</t>
  </si>
  <si>
    <t>11d1ab8b96ee69a036c80dcc893d25fdb1ad4782</t>
  </si>
  <si>
    <t>11d1ab8b9</t>
  </si>
  <si>
    <t>Ramzi. Checking problems when opening new documents with amaya.</t>
  </si>
  <si>
    <t>Fri, 20 Dec 1996 11:37:31 +0000</t>
  </si>
  <si>
    <t>95d8373d565894b0284a601d849fdbf46354b7a0</t>
  </si>
  <si>
    <t>95d8373d5</t>
  </si>
  <si>
    <t>c87bcd1d01cbd0f71beff61fc1d21283000a9e1c</t>
  </si>
  <si>
    <t>c87bcd1d0</t>
  </si>
  <si>
    <t>Retire stdarg du fichier message.c Irene</t>
  </si>
  <si>
    <t>Retire-stdarg-du-fichier-message.c</t>
  </si>
  <si>
    <t>Fri, 20 Dec 1996 10:52:22 +0000</t>
  </si>
  <si>
    <t>66e1a4d383c4021c46623f1e6c788bcebac12a5c</t>
  </si>
  <si>
    <t>66e1a4d38</t>
  </si>
  <si>
    <t>3d5f6feca4c74e4b79dce3e2b91e8b8760432aea</t>
  </si>
  <si>
    <t>3d5f6feca</t>
  </si>
  <si>
    <t>Removed dlsym.c since it break the Plug-in implementation in Amaya, Daniel.</t>
  </si>
  <si>
    <t>Removed-dlsym.c-since-it-break-the-Plug-in-implementation-in-Amaya-Daniel</t>
  </si>
  <si>
    <t>Fri, 20 Dec 1996 09:31:42 +0000</t>
  </si>
  <si>
    <t>f4eb14a28a54dbfa3f32bd82f1cc43e3a9ceae8e</t>
  </si>
  <si>
    <t>f4eb14a28</t>
  </si>
  <si>
    <t>20ac5eeed135418184271157cbd497633034bea2</t>
  </si>
  <si>
    <t>20ac5eeed</t>
  </si>
  <si>
    <t>Checking message tables. Ramzi.</t>
  </si>
  <si>
    <t>Checking-message-tables</t>
  </si>
  <si>
    <t>Thu, 19 Dec 1996 07:33:56 +0000</t>
  </si>
  <si>
    <t>c080eb3eb9789f3b2caa027efec0711bcb6a02e9</t>
  </si>
  <si>
    <t>c080eb3eb</t>
  </si>
  <si>
    <t>572e5eb81c708f90ca44b6e4b9ec3a252e9e0497</t>
  </si>
  <si>
    <t>572e5eb81</t>
  </si>
  <si>
    <t>bug corrected : the first entry of menu Open A View was not processed. Now it is. Stephane.</t>
  </si>
  <si>
    <t>bug-corrected-the-first-entry-of-menu-Open-A-View-was-not-processed</t>
  </si>
  <si>
    <t>Wed, 18 Dec 1996 16:45:10 +0000</t>
  </si>
  <si>
    <t>406f06a3253c95b50e0c837b7e5b22c6e44f6e5f</t>
  </si>
  <si>
    <t>406f06a32</t>
  </si>
  <si>
    <t>33173733fd33a1989e16d66d27b3d5ff50108c63</t>
  </si>
  <si>
    <t>33173733f</t>
  </si>
  <si>
    <t>Cleaning some warning messages. Ramzi.</t>
  </si>
  <si>
    <t>Cleaning-some-warning-messages</t>
  </si>
  <si>
    <t>Wed, 18 Dec 1996 07:39:59 +0000</t>
  </si>
  <si>
    <t>89d5beb51927f42dae5123f4c562fc8f7e6b971f</t>
  </si>
  <si>
    <t>89d5beb51</t>
  </si>
  <si>
    <t>4f0ffd655ce03fdd44c5bca87de687509463da19</t>
  </si>
  <si>
    <t>4f0ffd655</t>
  </si>
  <si>
    <t>Added the Eprinc and Fprinc dictionnaries, forgotten when moving to opera tree, Daniel.</t>
  </si>
  <si>
    <t>Added-the-Eprinc-and-Fprinc-dictionnaries-forgotten-when-moving-to-opera</t>
  </si>
  <si>
    <t>Tue, 17 Dec 1996 18:00:04 +0000</t>
  </si>
  <si>
    <t>98ee2a45b4514a933c6ff7d0cdf7baa6c4c3754e</t>
  </si>
  <si>
    <t>98ee2a45b</t>
  </si>
  <si>
    <t>41f12458fbcbcb8aa6c46856d2da6375ec46237b</t>
  </si>
  <si>
    <t>41f12458f</t>
  </si>
  <si>
    <t>Tue, 17 Dec 1996 17:18:19 +0000</t>
  </si>
  <si>
    <t>36dd26723dca4d5362559155ee17e4c28e034942</t>
  </si>
  <si>
    <t>36dd26723</t>
  </si>
  <si>
    <t>928596c4155eb6e668fcc0ad92cbf7b9470a30af</t>
  </si>
  <si>
    <t>928596c41</t>
  </si>
  <si>
    <t>Corrige le bug de selection Irene</t>
  </si>
  <si>
    <t>Corrige-le-bug-de-selection</t>
  </si>
  <si>
    <t>Tue, 17 Dec 1996 16:27:57 +0000</t>
  </si>
  <si>
    <t>62f0dc8f2f19b366aaa5d50548de253ad95ad2d2</t>
  </si>
  <si>
    <t>62f0dc8f2</t>
  </si>
  <si>
    <t>83f1e4a69935dae27ed296a291586ba89a5f07ec</t>
  </si>
  <si>
    <t>83f1e4a69</t>
  </si>
  <si>
    <t>paginate document shifted the view to paginated. Corrected Stephane</t>
  </si>
  <si>
    <t>paginate-document-shifted-the-view-to-paginated.-Corrected</t>
  </si>
  <si>
    <t>Tue, 17 Dec 1996 11:24:24 +0000</t>
  </si>
  <si>
    <t>8b296c9d3efd61af644f3f5821e834682c1f8875</t>
  </si>
  <si>
    <t>8b296c9d3</t>
  </si>
  <si>
    <t>d0143902a84eff57ab8cfa56180a35ba9315b9ba</t>
  </si>
  <si>
    <t>d0143902a</t>
  </si>
  <si>
    <t>generated file ! Steph.</t>
  </si>
  <si>
    <t>generated-file</t>
  </si>
  <si>
    <t>Tue, 17 Dec 1996 11:21:01 +0000</t>
  </si>
  <si>
    <t>8559e827d453aa50fcafd2e3b656acd34dbb5064</t>
  </si>
  <si>
    <t>8559e827d</t>
  </si>
  <si>
    <t>e750ed76c557d6ecb69d40586b22f9a8654cf65a</t>
  </si>
  <si>
    <t>e750ed76c</t>
  </si>
  <si>
    <t>link positions link palette changed. Steph.</t>
  </si>
  <si>
    <t>link-positions</t>
  </si>
  <si>
    <t>Tue, 17 Dec 1996 11:19:56 +0000</t>
  </si>
  <si>
    <t>7a013d01036ed1b31439721fb05a1d509091e203</t>
  </si>
  <si>
    <t>7a013d010</t>
  </si>
  <si>
    <t>3e6f6cbb2f6b1428ad0858b0feec302399831168</t>
  </si>
  <si>
    <t>3e6f6cbb2</t>
  </si>
  <si>
    <t>Nouuvelle version de prs Irene</t>
  </si>
  <si>
    <t>Nouuvelle-version-de-prs</t>
  </si>
  <si>
    <t>Tue, 17 Dec 1996 09:31:41 +0000</t>
  </si>
  <si>
    <t>d5c2db3e5e078c068cc3394b481e1530f1d767ae</t>
  </si>
  <si>
    <t>d5c2db3e5</t>
  </si>
  <si>
    <t>1e8880c898cc1caa9e2c955e49ad4e226a460d5c</t>
  </si>
  <si>
    <t>1e8880c89</t>
  </si>
  <si>
    <t>correction bug dans Tableau_CreeLigneSimple. Cecile</t>
  </si>
  <si>
    <t>correction-bug-dans-Tableau_CreeLigneSimple</t>
  </si>
  <si>
    <t>Tue, 17 Dec 1996 09:30:01 +0000</t>
  </si>
  <si>
    <t>ed76f8d14afdaefa6925f3b4e74ae92bf8dd2a0d</t>
  </si>
  <si>
    <t>ed76f8d14</t>
  </si>
  <si>
    <t>18279b911f246923d5eb376a173472753164f55b</t>
  </si>
  <si>
    <t>18279b911</t>
  </si>
  <si>
    <t>Bug fix:     in P language, such rules as:   Size: 90%;     produced weired results</t>
  </si>
  <si>
    <t>Tue, 17 Dec 1996 08:41:34 +0000</t>
  </si>
  <si>
    <t>eaf67630735968132abb5e30c2fbff3a32d630df</t>
  </si>
  <si>
    <t>eaf676307</t>
  </si>
  <si>
    <t>ddc3d7e5e0736d6a0eb3838876a864a0e2aed2ad</t>
  </si>
  <si>
    <t>ddc3d7e5e</t>
  </si>
  <si>
    <t>JK: going back to v. 1.9</t>
  </si>
  <si>
    <t>JK-going-back-to-v.-1.9</t>
  </si>
  <si>
    <t>Mon, 16 Dec 1996 17:29:43 +0000</t>
  </si>
  <si>
    <t>df069008cfd000ec6ba9fa33204b3884dbe36008</t>
  </si>
  <si>
    <t>df069008c</t>
  </si>
  <si>
    <t>5e6c284c34af7cc88428ecfb5a54ea9ac3965298</t>
  </si>
  <si>
    <t>5e6c284c3</t>
  </si>
  <si>
    <t>Fixed a bug: JK</t>
  </si>
  <si>
    <t>Fixed-a-bug-JK</t>
  </si>
  <si>
    <t>Mon, 16 Dec 1996 16:53:40 +0000</t>
  </si>
  <si>
    <t>015a2035d34b71fe543741e4ffa80e857b8051e6</t>
  </si>
  <si>
    <t>015a2035d</t>
  </si>
  <si>
    <t>d2f010ac712983aa83da7df67802f55e4d54420e</t>
  </si>
  <si>
    <t>d2f010ac7</t>
  </si>
  <si>
    <t>Correction erreur debordement vertical des cellules de tableaux</t>
  </si>
  <si>
    <t>Correction-erreur-debordement-vertical-des-cellules-de-tableaux</t>
  </si>
  <si>
    <t>Mon, 16 Dec 1996 16:27:59 +0000</t>
  </si>
  <si>
    <t>96a49adf5984688cdc1e578872c94b4c8cb669a1</t>
  </si>
  <si>
    <t>96a49adf5</t>
  </si>
  <si>
    <t>027f71da411bc563fc5a2bf8f7cd8da51cde2148</t>
  </si>
  <si>
    <t>027f71da4</t>
  </si>
  <si>
    <t>Printing. Ramzi.</t>
  </si>
  <si>
    <t>Mon, 16 Dec 1996 16:17:18 +0000</t>
  </si>
  <si>
    <t>e03f30ef9b539e989ea25d9c80158972fbdd07a9</t>
  </si>
  <si>
    <t>e03f30ef9</t>
  </si>
  <si>
    <t>3d995deb7aaa7d02c12c01b049d065dd627ee6e0</t>
  </si>
  <si>
    <t>3d995deb7</t>
  </si>
  <si>
    <t>Added some code so that Amaya exists in a clean fashion</t>
  </si>
  <si>
    <t>Added-some-code-so-that-Amaya-exists-in-a-clean-fashion</t>
  </si>
  <si>
    <t>Mon, 16 Dec 1996 15:52:48 +0000</t>
  </si>
  <si>
    <t>01f49471ce2373558aca0e5cfa7abf3f0cd937c6</t>
  </si>
  <si>
    <t>01f49471c</t>
  </si>
  <si>
    <t>1cc78b812e9794c4e74aa01e180195fea2805ad8</t>
  </si>
  <si>
    <t>1cc78b812</t>
  </si>
  <si>
    <t>Mon, 16 Dec 1996 14:33:48 +0000</t>
  </si>
  <si>
    <t>9c89de91def94430276261da3c93a869d33acaa9</t>
  </si>
  <si>
    <t>9c89de91d</t>
  </si>
  <si>
    <t>9d6b2d1b91b046c7798e1875606eb604141544e9</t>
  </si>
  <si>
    <t>9d6b2d1b9</t>
  </si>
  <si>
    <t>Force la fermeture des transferts W3 sur AmayaClose Irene</t>
  </si>
  <si>
    <t>Force-la-fermeture-des-transferts-W3-sur-AmayaClose</t>
  </si>
  <si>
    <t>Mon, 16 Dec 1996 13:59:02 +0000</t>
  </si>
  <si>
    <t>99cd7ed074e4a92c1aaa8fd780b0b8b74e7502db</t>
  </si>
  <si>
    <t>99cd7ed07</t>
  </si>
  <si>
    <t>ae5cab82cb634d1bcf2b23c27ae534f985244db8</t>
  </si>
  <si>
    <t>ae5cab82c</t>
  </si>
  <si>
    <t>Mon, 16 Dec 1996 13:58:21 +0000</t>
  </si>
  <si>
    <t>92a7f4779f5cfa83237c7ae79fcdf28d23209c80</t>
  </si>
  <si>
    <t>92a7f4779</t>
  </si>
  <si>
    <t>8f34304352df13103863f88fc10b16dc199ef5d2</t>
  </si>
  <si>
    <t>8f3430435</t>
  </si>
  <si>
    <t>Ramzi. Printing.</t>
  </si>
  <si>
    <t>Mon, 16 Dec 1996 09:07:26 +0000</t>
  </si>
  <si>
    <t>b84c8c0f87b79a20258d380aae01769495f36afb</t>
  </si>
  <si>
    <t>b84c8c0f8</t>
  </si>
  <si>
    <t>ef3c67f56decd0a5856b350f1087cb99f18c4d9f</t>
  </si>
  <si>
    <t>ef3c67f56</t>
  </si>
  <si>
    <t>Multi-view printing. There is a new function `TtaPrint' in printmenu.c. The parameters of this functions are the document concerned by the printing operation and the names of the different views to be printed. This latter is a string containing the different names separated by the space character. At the present time, amaya application calls the TtcPrint function which looks for the name of the view to print and calls the function TtaPrint. The code relating to the printing operation into thot application should be modified in order to be adapted to new function TtaPrint. Ramzi.</t>
  </si>
  <si>
    <t>Multi-view-printing</t>
  </si>
  <si>
    <t>Sat, 14 Dec 1996 17:15:39 +0000</t>
  </si>
  <si>
    <t>1641053863eb3f484d3084a686e747222a6570a3</t>
  </si>
  <si>
    <t>393ea35c6bb62cc5e8163987a41b439ce49f07a3</t>
  </si>
  <si>
    <t>393ea35c6</t>
  </si>
  <si>
    <t>Two new rules in P language: VertOverflow ans HorizOverflow.</t>
  </si>
  <si>
    <t>Two-new-rules-in-P-language-VertOverflow-ans-HorizOverflow</t>
  </si>
  <si>
    <t>Sat, 14 Dec 1996 10:58:54 +0000</t>
  </si>
  <si>
    <t>319c41631bc2ed280ca37a55acce6ceb5f2f0f0c</t>
  </si>
  <si>
    <t>319c41631</t>
  </si>
  <si>
    <t>0bf4f8fcc5d6e5027161147c919e7f60bbf79c8e</t>
  </si>
  <si>
    <t>0bf4f8fcc</t>
  </si>
  <si>
    <t>Cleaning, cleaning all the file and filesystem interfaces, Daniel.</t>
  </si>
  <si>
    <t>Cleaning-cleaning-all-the-file-and-filesystem-interfaces-Daniel</t>
  </si>
  <si>
    <t>Fri, 13 Dec 1996 20:15:30 +0000</t>
  </si>
  <si>
    <t>6f08aad663e91ad3a5a026096720474bca66485c</t>
  </si>
  <si>
    <t>6f08aad66</t>
  </si>
  <si>
    <t>a9ea3843b5fa4801428899b81b364c96cde0bc8f</t>
  </si>
  <si>
    <t>a9ea3843b</t>
  </si>
  <si>
    <t>Fri, 13 Dec 1996 17:25:05 +0000</t>
  </si>
  <si>
    <t>c22d90fff6307d80978947cca86e771c0158f194</t>
  </si>
  <si>
    <t>c22d90fff</t>
  </si>
  <si>
    <t>aaffe3ba4e92deabd7453a918d7896d6f79bcf74</t>
  </si>
  <si>
    <t>aaffe3ba4</t>
  </si>
  <si>
    <t>Multi-view printing. Ramzi.</t>
  </si>
  <si>
    <t>Fri, 13 Dec 1996 16:35:16 +0000</t>
  </si>
  <si>
    <t>e96ea05b80a7fd5b833732c5a360fb44656543d5</t>
  </si>
  <si>
    <t>e96ea05b8</t>
  </si>
  <si>
    <t>f60423810b0a8d939f00d93cb32909fa8c01a286</t>
  </si>
  <si>
    <t>f60423810</t>
  </si>
  <si>
    <t>Cleaning, renamed NEW_WILLOWS to _WINDOWS, started port using xdev to NT from Linux, Daniel.</t>
  </si>
  <si>
    <t>Cleaning-renamed-NEW_WILLOWS-to-_WINDOWS-started-port-using-xdev-to-NT</t>
  </si>
  <si>
    <t>Fri, 13 Dec 1996 14:54:54 +0000</t>
  </si>
  <si>
    <t>27af02fda8a6d0e5bc2f89b62948c84ff875984d</t>
  </si>
  <si>
    <t>27af02fda</t>
  </si>
  <si>
    <t>27d4be83ae77b12818207c4b3c5048c968125868</t>
  </si>
  <si>
    <t>27d4be83a</t>
  </si>
  <si>
    <t>Corrige l'invertion des traces verticaux et horizontaux. Irene</t>
  </si>
  <si>
    <t>Corrige-l-invertion-des-traces-verticaux-et-horizontaux</t>
  </si>
  <si>
    <t>Fri, 13 Dec 1996 14:40:44 +0000</t>
  </si>
  <si>
    <t>f6acf7332e5176ba842bb60b03b93734e0cf8c04</t>
  </si>
  <si>
    <t>f6acf7332</t>
  </si>
  <si>
    <t>ad125f77ac0e3295cd67240dc905a0285c834e54</t>
  </si>
  <si>
    <t>ad125f77a</t>
  </si>
  <si>
    <t>Bug fix in prs compiler. Rules like:  Width: Enclosing . Wdth * n % produced boxes with a zero width.</t>
  </si>
  <si>
    <t>Bug-fix-in-prs-compiler</t>
  </si>
  <si>
    <t>Fri, 13 Dec 1996 14:07:56 +0000</t>
  </si>
  <si>
    <t>1a5531b676d4ffbd08990f4a12328f442b007b11</t>
  </si>
  <si>
    <t>1a5531b67</t>
  </si>
  <si>
    <t>e20fa6c0b0a0ec8e09477b6e4f310e12a5655d45</t>
  </si>
  <si>
    <t>e20fa6c0b</t>
  </si>
  <si>
    <t>Ressurected a buch of C files, Daniel.</t>
  </si>
  <si>
    <t>Ressurected-a-buch-of-C-files-Daniel</t>
  </si>
  <si>
    <t>Fri, 13 Dec 1996 10:51:51 +0000</t>
  </si>
  <si>
    <t>c659bdecf80655050d19fb83207442f5db83731e</t>
  </si>
  <si>
    <t>c659bdecf</t>
  </si>
  <si>
    <t>f28a9030703feaad1a7d2557334baddca4462e01</t>
  </si>
  <si>
    <t>f28a90307</t>
  </si>
  <si>
    <t>Mise ajour des messages str Irene</t>
  </si>
  <si>
    <t>Mise-ajour-des-messages-str</t>
  </si>
  <si>
    <t>Fri, 13 Dec 1996 10:27:43 +0000</t>
  </si>
  <si>
    <t>8560eb29aa4dcb19094bc822d94ff566371c5c63</t>
  </si>
  <si>
    <t>8560eb29a</t>
  </si>
  <si>
    <t>8294a0685e69300f2f098e06511ac68679a3ae31</t>
  </si>
  <si>
    <t>8294a0685</t>
  </si>
  <si>
    <t>Fri, 13 Dec 1996 09:57:35 +0000</t>
  </si>
  <si>
    <t>ba436b87ec174267424c21f017108c9bc6c449fe</t>
  </si>
  <si>
    <t>ba436b87e</t>
  </si>
  <si>
    <t>356813a1987d1957c4ae3c3ea4d6449221e56e6e</t>
  </si>
  <si>
    <t>356813a19</t>
  </si>
  <si>
    <t>Fri, 13 Dec 1996 08:19:00 +0000</t>
  </si>
  <si>
    <t>968b9d8895e57a5038ddb0db56357e5644d9cad9</t>
  </si>
  <si>
    <t>968b9d889</t>
  </si>
  <si>
    <t>3e2492bfd887fb23c3cfed5e3fe3d130c73fef07</t>
  </si>
  <si>
    <t>3e2492bfd</t>
  </si>
  <si>
    <t>Printing problems with amaya. Not ready yet. Ramzi.</t>
  </si>
  <si>
    <t>Printing-problems-with-amaya.-Not-ready-yet</t>
  </si>
  <si>
    <t>Fri, 13 Dec 1996 07:45:00 +0000</t>
  </si>
  <si>
    <t>79c792a54e68ead87fa35573ad63a6bca3f0e090</t>
  </si>
  <si>
    <t>79c792a54</t>
  </si>
  <si>
    <t>3a728ffeed1e8df2e896c4e5d86097b574721ce6</t>
  </si>
  <si>
    <t>3a728ffee</t>
  </si>
  <si>
    <t>Modification du compilateur str Irene</t>
  </si>
  <si>
    <t>Modification-du-compilateur-str</t>
  </si>
  <si>
    <t>Thu, 12 Dec 1996 17:41:03 +0000</t>
  </si>
  <si>
    <t>45ba3caffc201ed0a67f7affe9e1a6e3df5a40d2</t>
  </si>
  <si>
    <t>45ba3caff</t>
  </si>
  <si>
    <t>02f55c47179899d3183de0b9d8b9fb6c751202b1</t>
  </si>
  <si>
    <t>02f55c471</t>
  </si>
  <si>
    <t xml:space="preserve">     Integration de mon apport a une definition plus jolie des      fonctions d/E/S de base pour Thot. Dominique.</t>
  </si>
  <si>
    <t>Integration-de-mon-apport-a-une-definition-plus-jolie-des</t>
  </si>
  <si>
    <t>Thu, 12 Dec 1996 15:03:25 +0000</t>
  </si>
  <si>
    <t>0cd60bcbd33ad70c89244a1107034119a2a134dc</t>
  </si>
  <si>
    <t>0cd60bcbd</t>
  </si>
  <si>
    <t>f0cbe7b9f9b0eb04defe5ac1599b376a7bca04f5</t>
  </si>
  <si>
    <t>f0cbe7b9f</t>
  </si>
  <si>
    <t>Changed back to generate #ifdef __STDC__ instead of #if __STDC__ , Daniel.</t>
  </si>
  <si>
    <t>Changed-back-to-generate-ifdef-__STDC__-instead-of-if-__STDC__-Daniel</t>
  </si>
  <si>
    <t>Thu, 12 Dec 1996 13:54:27 +0000</t>
  </si>
  <si>
    <t>5d2a04704fc27d431174573b1f4924f020bfe77b</t>
  </si>
  <si>
    <t>5d2a04704</t>
  </si>
  <si>
    <t>a9f8dc749e94e9612de406b39b7f95ba60821eb7</t>
  </si>
  <si>
    <t>a9f8dc749</t>
  </si>
  <si>
    <t>Thu, 12 Dec 1996 13:30:18 +0000</t>
  </si>
  <si>
    <t>b461afe5d6311799f09d85a71dec5705919c6306</t>
  </si>
  <si>
    <t>b461afe5d</t>
  </si>
  <si>
    <t>23e9265a91eaed9cabb2f97c62063ffd1d310fc9</t>
  </si>
  <si>
    <t>23e9265a9</t>
  </si>
  <si>
    <t>Corrige la synchronisation des vues Irene</t>
  </si>
  <si>
    <t>Corrige-la-synchronisation-des-vues</t>
  </si>
  <si>
    <t>Thu, 12 Dec 1996 09:24:18 +0000</t>
  </si>
  <si>
    <t>e1b6e868063dae6a84f904924420aceba3c956af</t>
  </si>
  <si>
    <t>e1b6e8680</t>
  </si>
  <si>
    <t>afee0c6e77a927ac5cecf202e9d431974403a4c4</t>
  </si>
  <si>
    <t>afee0c6e7</t>
  </si>
  <si>
    <t>Thu, 12 Dec 1996 07:26:02 +0000</t>
  </si>
  <si>
    <t>a3202ebf9aa85275258e30a0087831bc91ea0d94</t>
  </si>
  <si>
    <t>a3202ebf9</t>
  </si>
  <si>
    <t>bacc5f96d7b7a4d73ffbf204027ca465ef1ee28a</t>
  </si>
  <si>
    <t>bacc5f96d</t>
  </si>
  <si>
    <t>Corrections : - plantage du control click sur image - erreur d'ecriture des graphiques vides dans le fichier pivot - variable non initialisee dans CheckAbsBox Irene</t>
  </si>
  <si>
    <t>Corrections</t>
  </si>
  <si>
    <t>Thu, 12 Dec 1996 07:25:44 +0000</t>
  </si>
  <si>
    <t>023756735855d0ad339b2042d763346da45f40f1</t>
  </si>
  <si>
    <t>8f2becd58b325e9a7f54aa2f5900c096d437c2b1</t>
  </si>
  <si>
    <t>8f2becd58</t>
  </si>
  <si>
    <t xml:space="preserve"> Cecile</t>
  </si>
  <si>
    <t>Wed, 11 Dec 1996 17:25:01 +0000</t>
  </si>
  <si>
    <t>21259b99340e728b06c89146bf8fca2d16dea5f2</t>
  </si>
  <si>
    <t>21259b993</t>
  </si>
  <si>
    <t>e494225541841ab0d621f5ee2cecc5a824660a51</t>
  </si>
  <si>
    <t>e49422554</t>
  </si>
  <si>
    <t>Pretty priniting. Ramzi.</t>
  </si>
  <si>
    <t>Pretty-priniting</t>
  </si>
  <si>
    <t>Wed, 11 Dec 1996 17:04:40 +0000</t>
  </si>
  <si>
    <t>1b7da5c00031f0b09156b723698f8f243ff65d0d</t>
  </si>
  <si>
    <t>1b7da5c00</t>
  </si>
  <si>
    <t>de3d704b0569df29ba1bcb54d94dbdb81bdb0cd1</t>
  </si>
  <si>
    <t>de3d704b0</t>
  </si>
  <si>
    <t>Pretty printing. Ramzi.</t>
  </si>
  <si>
    <t>Pretty-printing</t>
  </si>
  <si>
    <t>Wed, 11 Dec 1996 16:58:20 +0000</t>
  </si>
  <si>
    <t>20d32482b3322cec024f89d93769a4ee9459b33f</t>
  </si>
  <si>
    <t>20d32482b</t>
  </si>
  <si>
    <t>63e2ea1125aca1e0f6bf18f7211db0a74eab705c</t>
  </si>
  <si>
    <t>63e2ea112</t>
  </si>
  <si>
    <t>Wed, 11 Dec 1996 16:46:54 +0000</t>
  </si>
  <si>
    <t>58b523de1f1a2811b0b9832b63ab7246f8bfe716</t>
  </si>
  <si>
    <t>58b523de1</t>
  </si>
  <si>
    <t>6084648029916995c82c673fda4089b576230602</t>
  </si>
  <si>
    <t>Wed, 11 Dec 1996 16:40:16 +0000</t>
  </si>
  <si>
    <t>3267722d75a2a37a89e35090e69d03c990062110</t>
  </si>
  <si>
    <t>3267722d7</t>
  </si>
  <si>
    <t>382f708b0caf04a91cb3d4d225068dbb2c6d2f67</t>
  </si>
  <si>
    <t>382f708b0</t>
  </si>
  <si>
    <t>Wed, 11 Dec 1996 16:29:42 +0000</t>
  </si>
  <si>
    <t>f78e9b019d003fa1cee3801cfd70e60ad67389e4</t>
  </si>
  <si>
    <t>f78e9b019</t>
  </si>
  <si>
    <t>92e9c654051c04b7195d464540452a7ecda7b5a9</t>
  </si>
  <si>
    <t>92e9c6540</t>
  </si>
  <si>
    <t>Wed, 11 Dec 1996 16:21:50 +0000</t>
  </si>
  <si>
    <t>3d4c1777c988f7b247b39a16c1c7a21724525ca0</t>
  </si>
  <si>
    <t>3d4c1777c</t>
  </si>
  <si>
    <t>747072cd9ea35e273f1ad81a7a19998b30d4d018</t>
  </si>
  <si>
    <t>747072cd9</t>
  </si>
  <si>
    <t>Wed, 11 Dec 1996 15:59:46 +0000</t>
  </si>
  <si>
    <t>507e88d166ac39c1b7d4dcfd018dc2058c5e99b5</t>
  </si>
  <si>
    <t>507e88d16</t>
  </si>
  <si>
    <t>de228f3e8678369da4926207508e38440de740e7</t>
  </si>
  <si>
    <t>de228f3e8</t>
  </si>
  <si>
    <t>Wed, 11 Dec 1996 15:53:43 +0000</t>
  </si>
  <si>
    <t>4316cb971685f7904c271d7463cfa0f004d6709e</t>
  </si>
  <si>
    <t>4316cb971</t>
  </si>
  <si>
    <t>8507e017a04c79e45f9eddde1727e9a09e219881</t>
  </si>
  <si>
    <t>8507e017a</t>
  </si>
  <si>
    <t>Wed, 11 Dec 1996 15:26:55 +0000</t>
  </si>
  <si>
    <t>300a5608bc422326c52fbed7b4536407f5c3cb69</t>
  </si>
  <si>
    <t>300a5608b</t>
  </si>
  <si>
    <t>f65770458d59f349bef4a316bb13a0e03ae4e017</t>
  </si>
  <si>
    <t>f65770458</t>
  </si>
  <si>
    <t>Removing file ransparse.h. Use opera/amaya/f/transparse_f.h instead of transparse.h. Ramzi.</t>
  </si>
  <si>
    <t>Removing-file-ransparse.h</t>
  </si>
  <si>
    <t>Wed, 11 Dec 1996 15:23:01 +0000</t>
  </si>
  <si>
    <t>7a3a8d3143c97b200366aacf1cc4f82b049b67b8</t>
  </si>
  <si>
    <t>7a3a8d314</t>
  </si>
  <si>
    <t>614388048228ae0f6170d091cedfd8fc2d71c274</t>
  </si>
  <si>
    <t>Wed, 11 Dec 1996 14:48:49 +0000</t>
  </si>
  <si>
    <t>a64c5bdfad44b32600eaaa347ec013cf00c3c47a</t>
  </si>
  <si>
    <t>a64c5bdfa</t>
  </si>
  <si>
    <t>fdbaa2aaf5d61dc3719479300b2c76507c5dc9ca</t>
  </si>
  <si>
    <t>fdbaa2aaf</t>
  </si>
  <si>
    <t>Fichier efface a cause de renommage Date: 11/12/96 Maria SERRANO</t>
  </si>
  <si>
    <t>Fichier-efface-a-cause-de-renommage</t>
  </si>
  <si>
    <t>Wed, 11 Dec 1996 10:38:14 +0000</t>
  </si>
  <si>
    <t>3320afe9eb507e35bc517a45c2beed6614cba439</t>
  </si>
  <si>
    <t>3320afe9e</t>
  </si>
  <si>
    <t>1f7a9769678083ebaffb2d431af1710d6a470a62</t>
  </si>
  <si>
    <t>1f7a97696</t>
  </si>
  <si>
    <t>Fichier efface a cause de renommage Date:11/12/96 Maria SERRANO</t>
  </si>
  <si>
    <t>Wed, 11 Dec 1996 10:37:16 +0000</t>
  </si>
  <si>
    <t>cc40d52fdf34df327970a270fe134ca6f141f3ec</t>
  </si>
  <si>
    <t>cc40d52fd</t>
  </si>
  <si>
    <t>12960e35c6c1937894299404661684ea22855494</t>
  </si>
  <si>
    <t>12960e35c</t>
  </si>
  <si>
    <t>Insertion d'une section por l'application Alliance dans le fichier thot.ini Date:11/12/96 Maria SERRANO</t>
  </si>
  <si>
    <t>Insertion-d-une-section-por-l-application-Alliance-dans-le-fichier</t>
  </si>
  <si>
    <t>Wed, 11 Dec 1996 10:27:12 +0000</t>
  </si>
  <si>
    <t>0a01fc2de8c16fabc16663e3d2be602e877bacf8</t>
  </si>
  <si>
    <t>0a01fc2de</t>
  </si>
  <si>
    <t>537296d8990d329d4ff41e92c2aa80c2cbb0c3de</t>
  </si>
  <si>
    <t>537296d89</t>
  </si>
  <si>
    <t>Insertion du fichier alliance.keyboard Date: 11/12/96 Maria SERRANO</t>
  </si>
  <si>
    <t>Insertion-du-fichier-alliance.keyboard</t>
  </si>
  <si>
    <t>Wed, 11 Dec 1996 10:23:57 +0000</t>
  </si>
  <si>
    <t>5c4518af78c6c9ee496d08319cf414d6539efb3e</t>
  </si>
  <si>
    <t>5c4518af7</t>
  </si>
  <si>
    <t>13dcbb9680c1c4764213ea30b706c6c03602abf3</t>
  </si>
  <si>
    <t>13dcbb968</t>
  </si>
  <si>
    <t>Solution probleme de compilation dans l'appel de ReadAttributePiv Date: 11/12/96 Maria SERRANO</t>
  </si>
  <si>
    <t>Solution-probleme-de-compilation-dans-l-appel-de-ReadAttributePiv</t>
  </si>
  <si>
    <t>Wed, 11 Dec 1996 08:20:19 +0000</t>
  </si>
  <si>
    <t>b943c5b56d4844eca7333d8f094029fbbab2195d</t>
  </si>
  <si>
    <t>b943c5b56</t>
  </si>
  <si>
    <t>d62824a5bf37f173435c86aed32c7e6995a78e4d</t>
  </si>
  <si>
    <t>d62824a5b</t>
  </si>
  <si>
    <t>Changement de nom de la fonction ReadAttr</t>
  </si>
  <si>
    <t>Changement-de-nom-de-la-fonction-ReadAttr</t>
  </si>
  <si>
    <t>Tue, 10 Dec 1996 17:46:11 +0000</t>
  </si>
  <si>
    <t>2ca14d92a43d8729c43f52ee10b6dabab412cb2f</t>
  </si>
  <si>
    <t>2ca14d92a</t>
  </si>
  <si>
    <t>4e38bcfccfc6e1569904e2c43ec29f8880ca1959</t>
  </si>
  <si>
    <t>4e38bcfcc</t>
  </si>
  <si>
    <t>Turning ReadAttribute into static function (a little mistake in the previous commit). Ramzi.</t>
  </si>
  <si>
    <t>Turning-ReadAttribute-into-static-function-a-little-mistake</t>
  </si>
  <si>
    <t>Tue, 10 Dec 1996 17:23:27 +0000</t>
  </si>
  <si>
    <t>b76de3ea8d766b142182426c26750defa7feb5f1</t>
  </si>
  <si>
    <t>b76de3ea8</t>
  </si>
  <si>
    <t>8d20ce6c62fdae2700d8e4b2ed283ced835b0f55</t>
  </si>
  <si>
    <t>8d20ce6c6</t>
  </si>
  <si>
    <t>Checking files readpivot.c and pivot.c. Conflicts in functions ReadAttr, ReadAttribute and ReadAttributePiv. Ramzi.</t>
  </si>
  <si>
    <t>Checking-files-readpivot.c-and-pivot.c</t>
  </si>
  <si>
    <t>Tue, 10 Dec 1996 17:21:58 +0000</t>
  </si>
  <si>
    <t>90f369b1d7d45648d963c6f259d8d932bc0d0533</t>
  </si>
  <si>
    <t>90f369b1d</t>
  </si>
  <si>
    <t>02e900bbbe59742d989eedc2a634206e8fed189e</t>
  </si>
  <si>
    <t>02e900bbb</t>
  </si>
  <si>
    <t>Patch du probleme relatione avec la fonction ReadAttributePiv Date: 10/12/96 Maria SERRANO</t>
  </si>
  <si>
    <t>Patch-du-probleme-relatione-avec-la-fonction-ReadAttributePiv</t>
  </si>
  <si>
    <t>Tue, 10 Dec 1996 16:57:33 +0000</t>
  </si>
  <si>
    <t>eafdab1cffc167a10252706c697296938f9386c1</t>
  </si>
  <si>
    <t>eafdab1cf</t>
  </si>
  <si>
    <t>07b4d2e716f2e3c32c06a73a9c27b11025c5c794</t>
  </si>
  <si>
    <t>07b4d2e71</t>
  </si>
  <si>
    <t>Corrige le bug d'edition de texte. Irene</t>
  </si>
  <si>
    <t>Corrige-le-bug-d-edition-de-texte</t>
  </si>
  <si>
    <t>Tue, 10 Dec 1996 15:57:37 +0000</t>
  </si>
  <si>
    <t>306e92357eea75383b99d598e3f46150548cc39a</t>
  </si>
  <si>
    <t>306e92357</t>
  </si>
  <si>
    <t>eaa7c5f64618f021e61a2ac965bb18ee715161e9</t>
  </si>
  <si>
    <t>eaa7c5f64</t>
  </si>
  <si>
    <t>JK: Corrected some slight bugs with forms. Seems to work now.</t>
  </si>
  <si>
    <t>JK-Corrected-some-slight-bugs-with-forms.-Seems-to-work-now</t>
  </si>
  <si>
    <t>Tue, 10 Dec 1996 15:49:56 +0000</t>
  </si>
  <si>
    <t>d0382d266dc6db0f61687a7866094dba66e5743f</t>
  </si>
  <si>
    <t>d0382d266</t>
  </si>
  <si>
    <t>7a7500d42f4659d1d0d46b6fd40d65f6668bc682</t>
  </si>
  <si>
    <t>7a7500d42</t>
  </si>
  <si>
    <t>Checking comments. Ramzi.</t>
  </si>
  <si>
    <t>Checking-comments</t>
  </si>
  <si>
    <t>Tue, 10 Dec 1996 11:05:56 +0000</t>
  </si>
  <si>
    <t>17e31e76e60800f6880684394efc3f37b787318c</t>
  </si>
  <si>
    <t>17e31e76e</t>
  </si>
  <si>
    <t>d091e9b8fe05b5a1d65a82b782f08fdb9dd881d6</t>
  </si>
  <si>
    <t>d091e9b8f</t>
  </si>
  <si>
    <t>Separated the label allocator to allow overriding std behaviour, cleaning, Daniel.</t>
  </si>
  <si>
    <t>Separated-the-label-allocator-to-allow-overriding-std-behaviour-cleaning-Daniel</t>
  </si>
  <si>
    <t>Tue, 10 Dec 1996 10:17:16 +0000</t>
  </si>
  <si>
    <t>6eee93c72245640a8f0b331fe0eb883719cdd879</t>
  </si>
  <si>
    <t>6eee93c72</t>
  </si>
  <si>
    <t>501aed7b5c03601e4aab8ea5a310ef201ca78dbc</t>
  </si>
  <si>
    <t>501aed7b5</t>
  </si>
  <si>
    <t>Cleaning for Windows, Daniel.</t>
  </si>
  <si>
    <t>Cleaning-for-Windows-Daniel</t>
  </si>
  <si>
    <t>Mon, 9 Dec 1996 10:19:10 +0000</t>
  </si>
  <si>
    <t>0668d30e1959d2b249531283106807dc51cf296c</t>
  </si>
  <si>
    <t>0668d30e1</t>
  </si>
  <si>
    <t>c073bc7e72d61a4d1b6cca37ebccdf245e91a749</t>
  </si>
  <si>
    <t>c073bc7e7</t>
  </si>
  <si>
    <t>Mon, 9 Dec 1996 08:52:20 +0000</t>
  </si>
  <si>
    <t>fb9465848e471666fe82688a2a86b72ba568c8c3</t>
  </si>
  <si>
    <t>fb9465848</t>
  </si>
  <si>
    <t>fa35b81b3d2a18f0a6887b1142d6917e2f41117e</t>
  </si>
  <si>
    <t>fa35b81b3</t>
  </si>
  <si>
    <t>Checking comments in amaya directory Ramzi.</t>
  </si>
  <si>
    <t>Checking-comments-in-amaya-directory</t>
  </si>
  <si>
    <t>Sat, 7 Dec 1996 15:10:39 +0000</t>
  </si>
  <si>
    <t>0402778480e8173e8f2a2baa56a1979c1b5f525d</t>
  </si>
  <si>
    <t>98169c9cc4846b9ce3dd813a75b169ea8b4d5fc3</t>
  </si>
  <si>
    <t>98169c9cc</t>
  </si>
  <si>
    <t>Renamed APP.h PRESEN.h STRUCT.h TRANS.h and TYP.h to appdef.h prsdef.h strdef.h tradef.h and typdef.h since there was name conflicts in Windows, Daniel.</t>
  </si>
  <si>
    <t>Renamed-APP.h-PRESEN.h-STRUCT.h-TRANS.h-and-TYP.h-to-appdef.h-prsdef.h</t>
  </si>
  <si>
    <t>Fri, 6 Dec 1996 18:54:04 +0000</t>
  </si>
  <si>
    <t>344fa6224a3cedd98efb277bd3d47137cf2adec3</t>
  </si>
  <si>
    <t>344fa6224</t>
  </si>
  <si>
    <t>ebf394349b0db6bd1d8b4741341c352b9ebdf79a</t>
  </si>
  <si>
    <t>ebf394349</t>
  </si>
  <si>
    <t>Checking comments in amaya directory. Ramzi.</t>
  </si>
  <si>
    <t>Fri, 6 Dec 1996 17:52:30 +0000</t>
  </si>
  <si>
    <t>9e626748d178d49e65182c34073044c37058df89</t>
  </si>
  <si>
    <t>9e626748d</t>
  </si>
  <si>
    <t>d16cd1c7dc35403ce91ba5e54c1b3ae4b519bcda</t>
  </si>
  <si>
    <t>d16cd1c7d</t>
  </si>
  <si>
    <t>corrected undefine METHODDEF in proto. stephane.</t>
  </si>
  <si>
    <t>corrected-undefine-METHODDEF-in-proto</t>
  </si>
  <si>
    <t>Fri, 6 Dec 1996 13:47:25 +0000</t>
  </si>
  <si>
    <t>fb7300a770804dbbbc2c4ccebf68e9a5f661ecc4</t>
  </si>
  <si>
    <t>fb7300a77</t>
  </si>
  <si>
    <t>7a722af96ff32923f19a717e712d5feb37be4fbe</t>
  </si>
  <si>
    <t>7a722af96</t>
  </si>
  <si>
    <t>Patched to have it build and run properly on Solaris, Daniel.</t>
  </si>
  <si>
    <t>Patched-to-have-it-build-and-run-properly-on-Solaris-Daniel</t>
  </si>
  <si>
    <t>Thu, 5 Dec 1996 11:18:48 +0000</t>
  </si>
  <si>
    <t>8597199703311cd733a98af0040dd7d4f33effb1</t>
  </si>
  <si>
    <t>436f1da60c4b41b1efe2be3cfce20ada5821195b</t>
  </si>
  <si>
    <t>436f1da60</t>
  </si>
  <si>
    <t>Patch of Makefile and Imakefile for auto build of Make.files and Make.depend, and some cleaning, Daniel.</t>
  </si>
  <si>
    <t>Patch-of-Makefile-and-Imakefile-for-auto-build-of-Make.files-and</t>
  </si>
  <si>
    <t>Thu, 5 Dec 1996 10:43:07 +0000</t>
  </si>
  <si>
    <t>17534347f9c8ccd95f674c7172b780d4c53b0439</t>
  </si>
  <si>
    <t>17534347f</t>
  </si>
  <si>
    <t>4842eee266064a54e66b856c49984b5ddd45f433</t>
  </si>
  <si>
    <t>4842eee26</t>
  </si>
  <si>
    <t>Corrected alignment, cosmetic, Daniel.</t>
  </si>
  <si>
    <t>Corrected-alignment-cosmetic-Daniel</t>
  </si>
  <si>
    <t>Wed, 4 Dec 1996 17:58:24 +0000</t>
  </si>
  <si>
    <t>39cd6b92348e46b3b4877761e7352301d58e992f</t>
  </si>
  <si>
    <t>39cd6b923</t>
  </si>
  <si>
    <t>ca767ffb50ad548370e50745c8c579ecf97066d5</t>
  </si>
  <si>
    <t>ca767ffb5</t>
  </si>
  <si>
    <t>Added a fast dependency builder, Daniel.</t>
  </si>
  <si>
    <t>Added-a-fast-dependency-builder-Daniel</t>
  </si>
  <si>
    <t>Wed, 4 Dec 1996 17:33:07 +0000</t>
  </si>
  <si>
    <t>22e75305345738a68cb4297600bbf0ea4f34382f</t>
  </si>
  <si>
    <t>22e753053</t>
  </si>
  <si>
    <t>07f03916aa7ffa20c8c1fa05adde7691ec4361b1</t>
  </si>
  <si>
    <t>07f03916a</t>
  </si>
  <si>
    <t>Cleaning warning messages (amaya application). Ramzi.</t>
  </si>
  <si>
    <t>Cleaning-warning-messages-amaya-application</t>
  </si>
  <si>
    <t>Wed, 4 Dec 1996 11:19:35 +0000</t>
  </si>
  <si>
    <t>706119acafaa18b75a47803e43658de4c9dfaefb</t>
  </si>
  <si>
    <t>706119aca</t>
  </si>
  <si>
    <t>884e8ec1ff027c1c01f20bdf4df63f28296d5610</t>
  </si>
  <si>
    <t>884e8ec1f</t>
  </si>
  <si>
    <t>Cleaning warning messages. Ramzi.</t>
  </si>
  <si>
    <t>Cleaning-warning-messages</t>
  </si>
  <si>
    <t>Wed, 4 Dec 1996 11:06:45 +0000</t>
  </si>
  <si>
    <t>f7bc2e0be27043445a1a027fc9842895df8c5ec3</t>
  </si>
  <si>
    <t>f7bc2e0be</t>
  </si>
  <si>
    <t>4520f800de26f2c7284a3c10fe82daa6171d0fef</t>
  </si>
  <si>
    <t>4520f800d</t>
  </si>
  <si>
    <t>Tue, 3 Dec 1996 18:26:25 +0000</t>
  </si>
  <si>
    <t>b8527d7467236a5466fdab2d08c53ceff92c9b03</t>
  </si>
  <si>
    <t>b8527d746</t>
  </si>
  <si>
    <t>9116d8f48597652a4d154a242b145ce7609db5dc</t>
  </si>
  <si>
    <t>9116d8f48</t>
  </si>
  <si>
    <t>Cleaning, mostly cosmetic, Daniel.</t>
  </si>
  <si>
    <t>Cleaning-mostly-cosmetic-Daniel</t>
  </si>
  <si>
    <t>Tue, 3 Dec 1996 16:45:22 +0000</t>
  </si>
  <si>
    <t>48fa240bea4faa1e4e51872ba1e051ac2be1338b</t>
  </si>
  <si>
    <t>48fa240be</t>
  </si>
  <si>
    <t>7679b4a638e86678ec365fd731419cc24f41dcae</t>
  </si>
  <si>
    <t>7679b4a63</t>
  </si>
  <si>
    <t>Tue, 3 Dec 1996 15:39:10 +0000</t>
  </si>
  <si>
    <t>e8689558ee6a01a770ce9d20cc5ff88de135c813</t>
  </si>
  <si>
    <t>e8689558e</t>
  </si>
  <si>
    <t>33e94eee7fdc957b3e532a19f992a41552ff06be</t>
  </si>
  <si>
    <t>33e94eee7</t>
  </si>
  <si>
    <t>Restored old CreateReference routine since the new one core-dump, Daniel.</t>
  </si>
  <si>
    <t>Restored-old-CreateReference-routine-since-the-new-one-core-dump-Daniel</t>
  </si>
  <si>
    <t>Tue, 3 Dec 1996 14:55:01 +0000</t>
  </si>
  <si>
    <t>954bd5addb827f1f93e655026c874b3ea62d8cf6</t>
  </si>
  <si>
    <t>954bd5add</t>
  </si>
  <si>
    <t>cce43fb1b0f76cadb389f58dd0b7e9d5fbaeaad3</t>
  </si>
  <si>
    <t>cce43fb1b</t>
  </si>
  <si>
    <t>Cleaned Thot lib messages define, prefixing with TMSG_ , Daniel.</t>
  </si>
  <si>
    <t>Cleaned-Thot-lib-messages-define-prefixing-with-TMSG_-Daniel</t>
  </si>
  <si>
    <t>Tue, 3 Dec 1996 13:42:50 +0000</t>
  </si>
  <si>
    <t>10e9d94e34419b282a879746b4ed718e1c6db61f</t>
  </si>
  <si>
    <t>10e9d94e3</t>
  </si>
  <si>
    <t>fa6d44e3a2c02a17394278973044ead7e3f44be5</t>
  </si>
  <si>
    <t>fa6d44e3a</t>
  </si>
  <si>
    <t>Correction du bug dans le changement de type &lt;OL&gt; -&gt; &lt;UL&gt;</t>
  </si>
  <si>
    <t>Correction-du-bug-dans-le-changement-de-type-OL-UL</t>
  </si>
  <si>
    <t>Mon, 2 Dec 1996 18:48:14 +0000</t>
  </si>
  <si>
    <t>08880d96e7b665531f545e4d0d99d4c4cf63cfd6</t>
  </si>
  <si>
    <t>08880d96e</t>
  </si>
  <si>
    <t>94b0f3bbc2abe2ee59c54a526feab3cb498e2bed</t>
  </si>
  <si>
    <t>94b0f3bbc</t>
  </si>
  <si>
    <t>Mon, 2 Dec 1996 17:21:47 +0000</t>
  </si>
  <si>
    <t>68e9e985bc7c1ba3c0b2bd26df311c81a9a4c3f3</t>
  </si>
  <si>
    <t>68e9e985b</t>
  </si>
  <si>
    <t>a003eb3915d8a9b93dcd72a60adc7066ce2a6f6d</t>
  </si>
  <si>
    <t>a003eb391</t>
  </si>
  <si>
    <t>Updating of Make.file, Make.depend, protos, tests, Daniel.</t>
  </si>
  <si>
    <t>Updating-of-Make.file-Make.depend-protos-tests-Daniel</t>
  </si>
  <si>
    <t>Mon, 2 Dec 1996 15:51:26 +0000</t>
  </si>
  <si>
    <t>a5e8e319a99b31a2eb7bc45779a8a3050c2949c4</t>
  </si>
  <si>
    <t>a5e8e319a</t>
  </si>
  <si>
    <t>5311d7f0c721598f424c480e4bac9c4a59199f92</t>
  </si>
  <si>
    <t>5311d7f0c</t>
  </si>
  <si>
    <t>Mon, 2 Dec 1996 15:39:50 +0000</t>
  </si>
  <si>
    <t>37586fa23874aa519da34b8a0194e078f1471152</t>
  </si>
  <si>
    <t>37586fa23</t>
  </si>
  <si>
    <t>fd35fbeb02379de06178cee6500a53dd18380e9f</t>
  </si>
  <si>
    <t>fd35fbeb0</t>
  </si>
  <si>
    <t>Mon, 2 Dec 1996 15:14:04 +0000</t>
  </si>
  <si>
    <t>f144d71070e2d060d1dc7f29021dc7a160735919</t>
  </si>
  <si>
    <t>f144d7107</t>
  </si>
  <si>
    <t>4ae01fe5383743482412c3aac4c71c267068f751</t>
  </si>
  <si>
    <t>4ae01fe53</t>
  </si>
  <si>
    <t>Correction erreur (amaya, batch) Cecile</t>
  </si>
  <si>
    <t>Correction-erreur-amaya-batch-Cecile</t>
  </si>
  <si>
    <t>Mon, 2 Dec 1996 15:02:53 +0000</t>
  </si>
  <si>
    <t>dfd62c36c03764c1156421c3e802a30489b12807</t>
  </si>
  <si>
    <t>dfd62c36c</t>
  </si>
  <si>
    <t>b76eabcce54400863b76b367c18ad3bd0330e5e3</t>
  </si>
  <si>
    <t>b76eabcce</t>
  </si>
  <si>
    <t>Mon, 2 Dec 1996 13:35:54 +0000</t>
  </si>
  <si>
    <t>0638b3ddcde1a77714db94f0fd9f56bc9239a0ed</t>
  </si>
  <si>
    <t>0638b3ddc</t>
  </si>
  <si>
    <t>4d25d04d0ae3729a8818451f85d17ce44f27b3ba</t>
  </si>
  <si>
    <t>4d25d04d0</t>
  </si>
  <si>
    <t>Mon, 2 Dec 1996 13:28:59 +0000</t>
  </si>
  <si>
    <t>5fcbbc0f2ee749de52271c7fd26a8d48e8ec716c</t>
  </si>
  <si>
    <t>5fcbbc0f2</t>
  </si>
  <si>
    <t>46fe46521acadcbf3fb3b4c17742bbb6643ce236</t>
  </si>
  <si>
    <t>46fe46521</t>
  </si>
  <si>
    <t>traductions generales Cecile</t>
  </si>
  <si>
    <t>traductions-generales-Cecile</t>
  </si>
  <si>
    <t>Mon, 2 Dec 1996 12:21:02 +0000</t>
  </si>
  <si>
    <t>c8752859636da7456a8f90ed54f38f90903e68b8</t>
  </si>
  <si>
    <t>c87528596</t>
  </si>
  <si>
    <t>65530a38fd00de62e7bb593504d6061531c6c62b</t>
  </si>
  <si>
    <t>65530a38f</t>
  </si>
  <si>
    <t xml:space="preserve"> destruction de dofile_f.h ouvre_f.h printmsg_f.h label_f.h cecile</t>
  </si>
  <si>
    <t>destruction-de-dofile_f.h-ouvre_f.h-printmsg_f.h-label_f.h</t>
  </si>
  <si>
    <t>Mon, 2 Dec 1996 12:01:55 +0000</t>
  </si>
  <si>
    <t>9e97cc788b9119449b28455e308312faf8967ba7</t>
  </si>
  <si>
    <t>9e97cc788</t>
  </si>
  <si>
    <t>c5a133660461d3236b33fceac23bec3b5c481d87</t>
  </si>
  <si>
    <t>c5a133660</t>
  </si>
  <si>
    <t>compilation de print OK Irene</t>
  </si>
  <si>
    <t>compilation-de-print-OK</t>
  </si>
  <si>
    <t>Mon, 2 Dec 1996 11:35:49 +0000</t>
  </si>
  <si>
    <t>db25f545781a5bf1d353cccb39b17ea52957455f</t>
  </si>
  <si>
    <t>db25f5457</t>
  </si>
  <si>
    <t>890e1536d88e491b835691c359b6df356ebf92e7</t>
  </si>
  <si>
    <t>890e1536d</t>
  </si>
  <si>
    <t>Irene ATTENTION pd d'edition de lien sur print</t>
  </si>
  <si>
    <t>Mon, 2 Dec 1996 11:24:17 +0000</t>
  </si>
  <si>
    <t>fba24a027a3111a49e1cf71b7c8dcbd49d4e8311</t>
  </si>
  <si>
    <t>fba24a027</t>
  </si>
  <si>
    <t>156cce17e99ae648f96b09996d3d12a3fa4ce721</t>
  </si>
  <si>
    <t>156cce17e</t>
  </si>
  <si>
    <t>correction printmenu.c / print.c</t>
  </si>
  <si>
    <t>correction-printmenu.c-print.c</t>
  </si>
  <si>
    <t>Mon, 2 Dec 1996 11:10:18 +0000</t>
  </si>
  <si>
    <t>88c7364554a4f5e2ed5a90afaabba38a91427c33</t>
  </si>
  <si>
    <t>88c736455</t>
  </si>
  <si>
    <t>87b29d3a759d791c828f46a2fc04764810f97a32</t>
  </si>
  <si>
    <t>87b29d3a7</t>
  </si>
  <si>
    <t>Mon, 2 Dec 1996 10:25:53 +0000</t>
  </si>
  <si>
    <t>d18da334359fa29f658e97517d5b87d8ff88be8d</t>
  </si>
  <si>
    <t>d18da3343</t>
  </si>
  <si>
    <t>04d911d1078c6b5220fb6fe6c79fa7c77e3b6a05</t>
  </si>
  <si>
    <t>04d911d10</t>
  </si>
  <si>
    <t>traduction Cecile</t>
  </si>
  <si>
    <t>traduction-Cecile</t>
  </si>
  <si>
    <t>Mon, 2 Dec 1996 10:19:08 +0000</t>
  </si>
  <si>
    <t>0317f23938bfef9833b06fd7a830df08038b191a</t>
  </si>
  <si>
    <t>0317f2393</t>
  </si>
  <si>
    <t>501b126522d358e8ff2db86036717b5245ef0eb6</t>
  </si>
  <si>
    <t>501b12652</t>
  </si>
  <si>
    <t>quelques renommages</t>
  </si>
  <si>
    <t>quelques-renommages</t>
  </si>
  <si>
    <t>Mon, 2 Dec 1996 09:57:39 +0000</t>
  </si>
  <si>
    <t>d95bab4056bb097ce497283503bdffe8bb30cd4f</t>
  </si>
  <si>
    <t>d95bab405</t>
  </si>
  <si>
    <t>acdb959b92630988e1b3dc97cec8d8b3e8a2e10a</t>
  </si>
  <si>
    <t>acdb959b9</t>
  </si>
  <si>
    <t>Mon, 2 Dec 1996 09:23:13 +0000</t>
  </si>
  <si>
    <t>e4d6df84f95eb854fea54ad54081e24d6b107b76</t>
  </si>
  <si>
    <t>e4d6df84f</t>
  </si>
  <si>
    <t>d0149fe7438353621e5227f02b64be21dd0df0b1</t>
  </si>
  <si>
    <t>d0149fe74</t>
  </si>
  <si>
    <t>traduction absboxes.c (fin) Cecile</t>
  </si>
  <si>
    <t>traduction-absboxes.c-fin-Cecile</t>
  </si>
  <si>
    <t>Mon, 2 Dec 1996 08:37:49 +0000</t>
  </si>
  <si>
    <t>82c351fc38379462cd1c6230c531d72f4e63990c</t>
  </si>
  <si>
    <t>82c351fc3</t>
  </si>
  <si>
    <t>3c4e5e8f00c10b9d735c20f9cbc96a7a523ba02b</t>
  </si>
  <si>
    <t>3c4e5e8f0</t>
  </si>
  <si>
    <t>Dealing with comments. Ramzi.</t>
  </si>
  <si>
    <t>Dealing-with-comments</t>
  </si>
  <si>
    <t>Mon, 2 Dec 1996 05:38:28 +0000</t>
  </si>
  <si>
    <t>d93d6ff5d5b2401b63b89ea34840fcde9ea5195c</t>
  </si>
  <si>
    <t>d93d6ff5d</t>
  </si>
  <si>
    <t>dbe60c15d9785c3e9e3b2e0b57bee080f0c38578</t>
  </si>
  <si>
    <t>dbe60c15d</t>
  </si>
  <si>
    <t>Dealing with comments (directory document) Ramzi.</t>
  </si>
  <si>
    <t>Dealing-with-comments-directory-document</t>
  </si>
  <si>
    <t>Mon, 2 Dec 1996 02:08:30 +0000</t>
  </si>
  <si>
    <t>456506177c3df9e1f7c62c3bcf3cdf2f1c015f4a</t>
  </si>
  <si>
    <t>7f4dfbdf79960d58d8ad2c17abdea1fa858b5505</t>
  </si>
  <si>
    <t>7f4dfbdf7</t>
  </si>
  <si>
    <t>Dealing with comments (directory dialogue) Ramzi.</t>
  </si>
  <si>
    <t>Dealing-with-comments-directory-dialogue</t>
  </si>
  <si>
    <t>Mon, 2 Dec 1996 01:33:10 +0000</t>
  </si>
  <si>
    <t>ae7c11d40aa04ab571f3c7a33b0f1bd8db583467</t>
  </si>
  <si>
    <t>ae7c11d40</t>
  </si>
  <si>
    <t>1bc8a5154865488b47d52700026987bd7ae4494d</t>
  </si>
  <si>
    <t>1bc8a5154</t>
  </si>
  <si>
    <t>Dealing with comments (directory (base). Ramzi.</t>
  </si>
  <si>
    <t>Dealing-with-comments-directory-base</t>
  </si>
  <si>
    <t>Mon, 2 Dec 1996 00:36:36 +0000</t>
  </si>
  <si>
    <t>7c594dd926da73edc3b8d7b509f2c78310db9b73</t>
  </si>
  <si>
    <t>7c594dd92</t>
  </si>
  <si>
    <t>80159edfc9c58e4bf918f3a1ae9005471e0f6513</t>
  </si>
  <si>
    <t>80159edfc</t>
  </si>
  <si>
    <t>Dealing with comments (directory content). Ramzi.</t>
  </si>
  <si>
    <t>Dealing-with-comments-directory-content</t>
  </si>
  <si>
    <t>Mon, 2 Dec 1996 00:36:04 +0000</t>
  </si>
  <si>
    <t>7001e9086ea20fcbcf9d8cd5d23efaa70e875ed4</t>
  </si>
  <si>
    <t>7001e9086</t>
  </si>
  <si>
    <t>c67cbc13004ec2b2a115be42073489504a047277</t>
  </si>
  <si>
    <t>c67cbc130</t>
  </si>
  <si>
    <t>Translation: chagepresent.dat (from Cecile). Ramzi.</t>
  </si>
  <si>
    <t>Translation-chagepresent.dat-from-Cecile</t>
  </si>
  <si>
    <t>Sun, 1 Dec 1996 23:47:00 +0000</t>
  </si>
  <si>
    <t>a3e88027a0ddc212ce355705b0e3c00d1c767ae3</t>
  </si>
  <si>
    <t>a3e88027a</t>
  </si>
  <si>
    <t>de521bf3349d158acce4c93ee4ffe63296e8059f</t>
  </si>
  <si>
    <t>de521bf33</t>
  </si>
  <si>
    <t>Traduction des modules de lecture des schemas.</t>
  </si>
  <si>
    <t>Traduction-des-modules-de-lecture-des-schemas</t>
  </si>
  <si>
    <t>Sun, 1 Dec 1996 16:52:06 +0000</t>
  </si>
  <si>
    <t>181e6086d71dc4fe27796167a80e6ad4c486f565</t>
  </si>
  <si>
    <t>181e6086d</t>
  </si>
  <si>
    <t>9b8f61208e57887100b19ba36c165a8110cd4bc6</t>
  </si>
  <si>
    <t>9b8f61208</t>
  </si>
  <si>
    <t>Translation of pagecommands.c Ramzi.</t>
  </si>
  <si>
    <t>Translation-of-pagecommands.c</t>
  </si>
  <si>
    <t>Sun, 1 Dec 1996 16:27:36 +0000</t>
  </si>
  <si>
    <t>8831a0f687027f49c813af96b8037a69c1154de1</t>
  </si>
  <si>
    <t>8831a0f68</t>
  </si>
  <si>
    <t>dedf0049c47d5ee1e4de4c722d5afbb814dbe79c</t>
  </si>
  <si>
    <t>dedf0049c</t>
  </si>
  <si>
    <t>Translation of paginate.c Ramzi.</t>
  </si>
  <si>
    <t>Translation-of-paginate.c</t>
  </si>
  <si>
    <t>Sun, 1 Dec 1996 16:18:41 +0000</t>
  </si>
  <si>
    <t>b879d73fb3f53af78923beb509d3d179d1b218d8</t>
  </si>
  <si>
    <t>b879d73fb</t>
  </si>
  <si>
    <t>c70ac4311a602fd741f326b1613353ea2bdfb6e6</t>
  </si>
  <si>
    <t>c70ac4311</t>
  </si>
  <si>
    <t>uppressing old copyrights. Ramzi.</t>
  </si>
  <si>
    <t>uppressing-old-copyrights</t>
  </si>
  <si>
    <t>Sun, 1 Dec 1996 13:33:38 +0000</t>
  </si>
  <si>
    <t>3384d7fad25f0e5532d74b0e8d35d81716627475</t>
  </si>
  <si>
    <t>3384d7fad</t>
  </si>
  <si>
    <t>2fafde93eda2d7912b53d50b4fad8baad0cf9120</t>
  </si>
  <si>
    <t>2fafde93e</t>
  </si>
  <si>
    <t>Deux petits bugs fixes</t>
  </si>
  <si>
    <t>Deux-petits-bugs-fixes</t>
  </si>
  <si>
    <t>Sun, 1 Dec 1996 11:53:02 +0000</t>
  </si>
  <si>
    <t>32c5e126294e020edf80c2141f83216a362d7acb</t>
  </si>
  <si>
    <t>32c5e1262</t>
  </si>
  <si>
    <t>e4e917599a5941fc1f6a2a321e071eb78b431aad</t>
  </si>
  <si>
    <t>e4e917599</t>
  </si>
  <si>
    <t>Traduction des modules batch/write*.c et print.c</t>
  </si>
  <si>
    <t>Traduction-des-modules-batch-write-.c-et-print.c</t>
  </si>
  <si>
    <t>Sun, 1 Dec 1996 11:39:27 +0000</t>
  </si>
  <si>
    <t>14e2ecaf29ef27a69e99eaa90516722d248ce31d</t>
  </si>
  <si>
    <t>14e2ecaf2</t>
  </si>
  <si>
    <t>be873346fad9eb6cb2c036799e8bf88ddfecc1be</t>
  </si>
  <si>
    <t>be873346f</t>
  </si>
  <si>
    <t>Suppress old copyrights. Ramzi.</t>
  </si>
  <si>
    <t>Suppress-old-copyrights</t>
  </si>
  <si>
    <t>Sat, 30 Nov 1996 18:18:03 +0000</t>
  </si>
  <si>
    <t>e1d15e8cf55bddc44946004a20338d72d045fa32</t>
  </si>
  <si>
    <t>e1d15e8cf</t>
  </si>
  <si>
    <t>9655df26aab16fc1cf9f5923120b461ba0e22af4</t>
  </si>
  <si>
    <t>9655df26a</t>
  </si>
  <si>
    <t>Traduction de viewcommands</t>
  </si>
  <si>
    <t>Traduction-de-viewcommands</t>
  </si>
  <si>
    <t>Sat, 30 Nov 1996 17:17:49 +0000</t>
  </si>
  <si>
    <t>535998dd7698e6683fd59a9394ccc764220c560a</t>
  </si>
  <si>
    <t>535998dd7</t>
  </si>
  <si>
    <t>7c4b435c259979558417ace99040871cffe8d3d0</t>
  </si>
  <si>
    <t>7c4b435c2</t>
  </si>
  <si>
    <t>Traduction de structmodif.c</t>
  </si>
  <si>
    <t>Traduction-de-structmodif.c</t>
  </si>
  <si>
    <t>Sat, 30 Nov 1996 16:04:32 +0000</t>
  </si>
  <si>
    <t>d089ea01d812c90be9ca1a3e82e31a21719d9966</t>
  </si>
  <si>
    <t>d089ea01d</t>
  </si>
  <si>
    <t>f6e12bdcc9a262a5405f79c917830a90dd269ccc</t>
  </si>
  <si>
    <t>f6e12bdcc</t>
  </si>
  <si>
    <t>Sat, 30 Nov 1996 15:17:08 +0000</t>
  </si>
  <si>
    <t>b460071de2425b22bd269c58fda3b4bece2e68ab</t>
  </si>
  <si>
    <t>b460071de</t>
  </si>
  <si>
    <t>ea8157e2864a2ff976765da60da44d3e28432b64</t>
  </si>
  <si>
    <t>ea8157e28</t>
  </si>
  <si>
    <t>Sat, 30 Nov 1996 14:31:40 +0000</t>
  </si>
  <si>
    <t>7a386ccbf74874828707cc978d4a864053fdc08f</t>
  </si>
  <si>
    <t>7a386ccbf</t>
  </si>
  <si>
    <t>7d28479452222b21839683295cf4f5e184f939c4</t>
  </si>
  <si>
    <t>7d2847945</t>
  </si>
  <si>
    <t>JK: local var translation</t>
  </si>
  <si>
    <t>JK-local-var-translation</t>
  </si>
  <si>
    <t>Sat, 30 Nov 1996 06:01:43 +0000</t>
  </si>
  <si>
    <t>11d9fcf87acb0c6e9742ec1e4cfd4665f4d0cc15</t>
  </si>
  <si>
    <t>11d9fcf87</t>
  </si>
  <si>
    <t>dc408a7b6f82c77d450f7e6040682fb1a40f2418</t>
  </si>
  <si>
    <t>dc408a7b6</t>
  </si>
  <si>
    <t>JK: translated local var</t>
  </si>
  <si>
    <t>JK-translated-local-var</t>
  </si>
  <si>
    <t>Sat, 30 Nov 1996 02:19:31 +0000</t>
  </si>
  <si>
    <t>159a96a07adf1c5e80ab19b0e30363663f345b91</t>
  </si>
  <si>
    <t>159a96a07</t>
  </si>
  <si>
    <t>eaee5f6621e18e889dac4452d358a58e94f80996</t>
  </si>
  <si>
    <t>eaee5f662</t>
  </si>
  <si>
    <t>JK: local var. translation</t>
  </si>
  <si>
    <t>JK-local-var.-translation</t>
  </si>
  <si>
    <t>Sat, 30 Nov 1996 01:59:38 +0000</t>
  </si>
  <si>
    <t>5ac0fe7046073cddcbdde17a453cd8379aa3c2b6</t>
  </si>
  <si>
    <t>5ac0fe704</t>
  </si>
  <si>
    <t>8b136bd7b43fdc522f49e52b60997da84744c085</t>
  </si>
  <si>
    <t>8b136bd7b</t>
  </si>
  <si>
    <t>Sat, 30 Nov 1996 01:50:12 +0000</t>
  </si>
  <si>
    <t>bdd9507fa7ee532047c74237700125b5071bcb8e</t>
  </si>
  <si>
    <t>bdd9507fa</t>
  </si>
  <si>
    <t>147437541c201831b70083820e4a90c6af89796e</t>
  </si>
  <si>
    <t>Fri, 29 Nov 1996 22:06:24 +0000</t>
  </si>
  <si>
    <t>7de758bdea249acf1dafc438f99f9754ff390119</t>
  </si>
  <si>
    <t>7de758bde</t>
  </si>
  <si>
    <t>553bc7e2d1a2c280faa77fe658e7ff9e7d803b13</t>
  </si>
  <si>
    <t>553bc7e2d</t>
  </si>
  <si>
    <t>JK: local translation</t>
  </si>
  <si>
    <t>JK-local-translation</t>
  </si>
  <si>
    <t>Fri, 29 Nov 1996 21:38:24 +0000</t>
  </si>
  <si>
    <t>e53c4bdfd39c0fa16ba85e75e352032f62e0ca72</t>
  </si>
  <si>
    <t>e53c4bdfd</t>
  </si>
  <si>
    <t>543d2bc6b333b121c5146aca73c5eaa908687e92</t>
  </si>
  <si>
    <t>543d2bc6b</t>
  </si>
  <si>
    <t>JK: translated local variables</t>
  </si>
  <si>
    <t>JK-translated-local-variables</t>
  </si>
  <si>
    <t>Fri, 29 Nov 1996 21:16:41 +0000</t>
  </si>
  <si>
    <t>a2ec616718d188b74042a95b2a2e1c81bf1f87e8</t>
  </si>
  <si>
    <t>a2ec61671</t>
  </si>
  <si>
    <t>1e0eb57e85ad1900bcfb8c892185797bcdd6e124</t>
  </si>
  <si>
    <t>1e0eb57e8</t>
  </si>
  <si>
    <t>Moved tree/attrherit.c to presentation/attrpresent.c. Celaned psdisplay.c and rebuild makefiles, proto and dependancies, Daniel.</t>
  </si>
  <si>
    <t>Moved-tree-attrherit.c-to-presentation-attrpresent.c</t>
  </si>
  <si>
    <t>Fri, 29 Nov 1996 18:54:51 +0000</t>
  </si>
  <si>
    <t>58733afac3bc6ea78ee988dad8bab04ff5d2790d</t>
  </si>
  <si>
    <t>58733afac</t>
  </si>
  <si>
    <t>1ba5b2fbdd0b04929cd2d3ecac57073a88826d6d</t>
  </si>
  <si>
    <t>1ba5b2fbd</t>
  </si>
  <si>
    <t>traduction des variables Cecile</t>
  </si>
  <si>
    <t>traduction-des-variables-Cecile</t>
  </si>
  <si>
    <t>Fri, 29 Nov 1996 17:35:20 +0000</t>
  </si>
  <si>
    <t>33ed7815fff396ccdf0d575740e77dedbb4f2bef</t>
  </si>
  <si>
    <t>33ed7815f</t>
  </si>
  <si>
    <t>4dbb33424a608e50036c14587876dd2241a25dba</t>
  </si>
  <si>
    <t>4dbb33424</t>
  </si>
  <si>
    <t>Fri, 29 Nov 1996 17:25:04 +0000</t>
  </si>
  <si>
    <t>d64e524a546c1bcc196e66043e57b283b0a537d8</t>
  </si>
  <si>
    <t>d64e524a5</t>
  </si>
  <si>
    <t>0dda272b6b419cda0adf644a9c7fd64af390d12c</t>
  </si>
  <si>
    <t>0dda272b6</t>
  </si>
  <si>
    <t>Fri, 29 Nov 1996 17:06:10 +0000</t>
  </si>
  <si>
    <t>97c087b486507121e77ea2727c2e664c1ebeaa69</t>
  </si>
  <si>
    <t>97c087b48</t>
  </si>
  <si>
    <t>f388efe4be2374c5e5a0805aaa42fdca8c10d8c8</t>
  </si>
  <si>
    <t>f388efe4b</t>
  </si>
  <si>
    <t>traduction de presvariables.c Cecile</t>
  </si>
  <si>
    <t>traduction-de-presvariables.c-Cecile</t>
  </si>
  <si>
    <t>Fri, 29 Nov 1996 16:43:29 +0000</t>
  </si>
  <si>
    <t>9095d2e23b7688bd02e97d424fb3f98798ae5c0d</t>
  </si>
  <si>
    <t>9095d2e23</t>
  </si>
  <si>
    <t>be791bfb5aa355b672878c10af0072bff8933f5c</t>
  </si>
  <si>
    <t>be791bfb5</t>
  </si>
  <si>
    <t>Fri, 29 Nov 1996 16:10:48 +0000</t>
  </si>
  <si>
    <t>e48f6ba8f7fee80c868f0d8190589c034d50b7f7</t>
  </si>
  <si>
    <t>e48f6ba8f</t>
  </si>
  <si>
    <t>11c96a9b0210b343ca3d3f72c1be24e7c71566ac</t>
  </si>
  <si>
    <t>11c96a9b0</t>
  </si>
  <si>
    <t>traduction de changepresent.c (fin) Cecile</t>
  </si>
  <si>
    <t>traduction-de-changepresent.c-fin-Cecile</t>
  </si>
  <si>
    <t>Fri, 29 Nov 1996 16:08:31 +0000</t>
  </si>
  <si>
    <t>a47a967f86a60b06606d499a856c508a19ae65ad</t>
  </si>
  <si>
    <t>a47a967f8</t>
  </si>
  <si>
    <t>a9a51aa4d71675984a0c8f7a50d9883071450f13</t>
  </si>
  <si>
    <t>a9a51aa4d</t>
  </si>
  <si>
    <t>Traduction des modules schema*</t>
  </si>
  <si>
    <t>Traduction-des-modules-schema</t>
  </si>
  <si>
    <t>Fri, 29 Nov 1996 14:56:16 +0000</t>
  </si>
  <si>
    <t>fd806f8f7c9f9629642eb7964b3674f25eb1a3f2</t>
  </si>
  <si>
    <t>fd806f8f7</t>
  </si>
  <si>
    <t>14f68bd58a70468df93dfb2093aa5514f38d285d</t>
  </si>
  <si>
    <t>14f68bd58</t>
  </si>
  <si>
    <t>traduction + suppresion de PavResizable et PavMovable Cecile</t>
  </si>
  <si>
    <t>traduction-suppresion-de-PavResizable-et-PavMovable-Cecile</t>
  </si>
  <si>
    <t>Fri, 29 Nov 1996 14:48:06 +0000</t>
  </si>
  <si>
    <t>a42425f0cdbdc8a59d595debf52db36a0110e223</t>
  </si>
  <si>
    <t>a42425f0c</t>
  </si>
  <si>
    <t>78dcb5ea479dcb3ccbc28d73eed1c17b24f59582</t>
  </si>
  <si>
    <t>78dcb5ea4</t>
  </si>
  <si>
    <t>suppression de deux procedures inutiles Cecile</t>
  </si>
  <si>
    <t>suppression-de-deux-procedures-inutiles</t>
  </si>
  <si>
    <t>Fri, 29 Nov 1996 14:46:26 +0000</t>
  </si>
  <si>
    <t>bb4c0583e05d45fcab6e94dbf934395051c4b979</t>
  </si>
  <si>
    <t>bb4c0583e</t>
  </si>
  <si>
    <t>5f4e0960997f17442d3a4393ac7a3c5a50a81da1</t>
  </si>
  <si>
    <t>5f4e09609</t>
  </si>
  <si>
    <t>Suppression des fonctions PavResizable et PavMovable Irene</t>
  </si>
  <si>
    <t>Suppression-des-fonctions-PavResizable-et-PavMovable</t>
  </si>
  <si>
    <t>Fri, 29 Nov 1996 14:43:45 +0000</t>
  </si>
  <si>
    <t>2bd3521a94d168d94fbf42b0a61bb3db3389a9fc</t>
  </si>
  <si>
    <t>2bd3521a9</t>
  </si>
  <si>
    <t>3ef6633243ca9c855c0566c05adf698bd8e47d89</t>
  </si>
  <si>
    <t>3ef663324</t>
  </si>
  <si>
    <t>traduction changepresent.c suite Cecile</t>
  </si>
  <si>
    <t>traduction-changepresent.c-suite-Cecile</t>
  </si>
  <si>
    <t>Fri, 29 Nov 1996 14:16:28 +0000</t>
  </si>
  <si>
    <t>0557702e46f75f2c6051af129525abe098ad8740</t>
  </si>
  <si>
    <t>91640a649b1d4a102094678e6e4c062c01504229</t>
  </si>
  <si>
    <t>91640a649</t>
  </si>
  <si>
    <t>Translation of viewapi.c Ramzi.</t>
  </si>
  <si>
    <t>Translation-of-viewapi.c</t>
  </si>
  <si>
    <t>Fri, 29 Nov 1996 14:04:47 +0000</t>
  </si>
  <si>
    <t>0ba90fba2fdfe0193dbf98b7f3412762cfbad1b0</t>
  </si>
  <si>
    <t>0ba90fba2</t>
  </si>
  <si>
    <t>fb99c75ff47f6eed85af28733528dccdb2304153</t>
  </si>
  <si>
    <t>fb99c75ff</t>
  </si>
  <si>
    <t>Translation of modules: others.dat (from Irene) and tramsg.dat (from Jose). Ramzi</t>
  </si>
  <si>
    <t>Translation-of-modules-others.dat-from-Irene-and-tramsg.dat-from-Jose</t>
  </si>
  <si>
    <t>Fri, 29 Nov 1996 12:00:27 +0000</t>
  </si>
  <si>
    <t>29090f8edafa7ab7da0b8ff8e724599922660bb7</t>
  </si>
  <si>
    <t>29090f8ed</t>
  </si>
  <si>
    <t>f9ecc48f18e8d3bbde298d5b74ae842937e184f2</t>
  </si>
  <si>
    <t>f9ecc48f1</t>
  </si>
  <si>
    <t>Fri, 29 Nov 1996 10:56:02 +0000</t>
  </si>
  <si>
    <t>f371d2832ee02be614cd2bafb826b9194c431f8a</t>
  </si>
  <si>
    <t>f371d2832</t>
  </si>
  <si>
    <t>48a656c0f0cd3f6f40fcf835b3231b7a7d731bb0</t>
  </si>
  <si>
    <t>48a656c0f</t>
  </si>
  <si>
    <t>Traduction de structselect.c</t>
  </si>
  <si>
    <t>Traduction-de-structselect.c</t>
  </si>
  <si>
    <t>Fri, 29 Nov 1996 10:51:17 +0000</t>
  </si>
  <si>
    <t>089d95bcedb50cd1c6c5e3eb6d40f52af2af193f</t>
  </si>
  <si>
    <t>089d95bce</t>
  </si>
  <si>
    <t>470e4a7002647ee8dcb932b1f2cf2640729fcd47</t>
  </si>
  <si>
    <t>470e4a700</t>
  </si>
  <si>
    <t>traducion changepresent.c (debut) Cecile</t>
  </si>
  <si>
    <t>traducion-changepresent.c-debut-Cecile</t>
  </si>
  <si>
    <t>Fri, 29 Nov 1996 10:46:17 +0000</t>
  </si>
  <si>
    <t>19fc5e095cb4b4340254e19e07576b3667012047</t>
  </si>
  <si>
    <t>19fc5e095</t>
  </si>
  <si>
    <t>5f9c77731aa6e8d564360c08bd1d530a5664d115</t>
  </si>
  <si>
    <t>5f9c77731</t>
  </si>
  <si>
    <t>Translation. Ramzi.</t>
  </si>
  <si>
    <t>Translation</t>
  </si>
  <si>
    <t>Fri, 29 Nov 1996 09:36:16 +0000</t>
  </si>
  <si>
    <t>983bd285e27ae97d653b746716a37bab9257ac20</t>
  </si>
  <si>
    <t>983bd285e</t>
  </si>
  <si>
    <t>76fc89a565ce94f5c12c3c94e6b249ae1786ac66</t>
  </si>
  <si>
    <t>76fc89a56</t>
  </si>
  <si>
    <t>Thu, 28 Nov 1996 23:48:31 +0000</t>
  </si>
  <si>
    <t>63e5bb6fab204c700e5e8413ab710f9ac8b44bff</t>
  </si>
  <si>
    <t>63e5bb6fa</t>
  </si>
  <si>
    <t>bf018bb5552709392fc56f8b4eeb9005e3bfc565</t>
  </si>
  <si>
    <t>bf018bb55</t>
  </si>
  <si>
    <t>JK: local translation (just erased the copyright)</t>
  </si>
  <si>
    <t>JK-local-translation-just-erased-the-copyright</t>
  </si>
  <si>
    <t>Thu, 28 Nov 1996 23:19:11 +0000</t>
  </si>
  <si>
    <t>78b8d74b33cd3388ad72339090c87a3515d3368d</t>
  </si>
  <si>
    <t>78b8d74b3</t>
  </si>
  <si>
    <t>607d2c655920fee0814201cdd8fe118c3ac1a9f2</t>
  </si>
  <si>
    <t>607d2c655</t>
  </si>
  <si>
    <t>Thu, 28 Nov 1996 23:15:24 +0000</t>
  </si>
  <si>
    <t>bc5897d3b820ff9c5036359bac146a42f28ce19b</t>
  </si>
  <si>
    <t>bc5897d3b</t>
  </si>
  <si>
    <t>fcfa5ea488de79a36d3a2ee73f732aa47c887e51</t>
  </si>
  <si>
    <t>fcfa5ea48</t>
  </si>
  <si>
    <t>JK: Removed a trailing copyright</t>
  </si>
  <si>
    <t>JK-Removed-a-trailing-copyright</t>
  </si>
  <si>
    <t>Thu, 28 Nov 1996 22:29:10 +0000</t>
  </si>
  <si>
    <t>07e4f731d3af4352e2e72959dc8352f51dfbcb7b</t>
  </si>
  <si>
    <t>07e4f731d</t>
  </si>
  <si>
    <t>d8105466768f66089be72e22b369240082360781</t>
  </si>
  <si>
    <t>d81054667</t>
  </si>
  <si>
    <t>Thu, 28 Nov 1996 22:27:47 +0000</t>
  </si>
  <si>
    <t>f6e3a96471f8a97b2800969b2444a280d5b0022b</t>
  </si>
  <si>
    <t>f6e3a9647</t>
  </si>
  <si>
    <t>35e14c166c22ffb5d8c3840a59a0544f4c924eb1</t>
  </si>
  <si>
    <t>35e14c166</t>
  </si>
  <si>
    <t>Thu, 28 Nov 1996 22:09:33 +0000</t>
  </si>
  <si>
    <t>af34ac0dd23d2be09304f9928c5abfc3f28d1d6e</t>
  </si>
  <si>
    <t>af34ac0dd</t>
  </si>
  <si>
    <t>1e19a53b6bbc2db0bceca72d1d10b5887bc65f5a</t>
  </si>
  <si>
    <t>1e19a53b6</t>
  </si>
  <si>
    <t>Thu, 28 Nov 1996 21:36:39 +0000</t>
  </si>
  <si>
    <t>11f58a03d8468fe55e7b7a67b07a787abffbccee</t>
  </si>
  <si>
    <t>11f58a03d</t>
  </si>
  <si>
    <t>4976a730710a7094322438088fc758f99d791bfe</t>
  </si>
  <si>
    <t>4976a7307</t>
  </si>
  <si>
    <t>Thu, 28 Nov 1996 18:10:01 +0000</t>
  </si>
  <si>
    <t>d6850349b91a8e9957a20f90945841b806c3733b</t>
  </si>
  <si>
    <t>d6850349b</t>
  </si>
  <si>
    <t>a5decb09e48f462f1d9af1d57a5cba7e0f1aff0d</t>
  </si>
  <si>
    <t>a5decb09e</t>
  </si>
  <si>
    <t>Traduction de readpivot.c</t>
  </si>
  <si>
    <t>Traduction-de-readpivot.c</t>
  </si>
  <si>
    <t>Thu, 28 Nov 1996 17:33:06 +0000</t>
  </si>
  <si>
    <t>ed99aec66662992c30f4004fff0535008187d7ba</t>
  </si>
  <si>
    <t>ed99aec66</t>
  </si>
  <si>
    <t>56bbd82173b199153d8d07f95438bb495ee310b2</t>
  </si>
  <si>
    <t>56bbd8217</t>
  </si>
  <si>
    <t>JK: local traduction</t>
  </si>
  <si>
    <t>JK-local-traduction</t>
  </si>
  <si>
    <t>Thu, 28 Nov 1996 17:32:53 +0000</t>
  </si>
  <si>
    <t>8a34c358cba94798a1332f8f11a4071ed216c3ba</t>
  </si>
  <si>
    <t>8a34c358c</t>
  </si>
  <si>
    <t>156718814d9e4fce6270dc99ca5260d60c84f6e6</t>
  </si>
  <si>
    <t>JK: Local traduction</t>
  </si>
  <si>
    <t>JK-Local-traduction</t>
  </si>
  <si>
    <t>Thu, 28 Nov 1996 17:28:20 +0000</t>
  </si>
  <si>
    <t>488e2c27d8ed14f8936ca2a359e18d3a99a26ba7</t>
  </si>
  <si>
    <t>488e2c27d</t>
  </si>
  <si>
    <t>c86083798aef50d29b6a3d778c48aee85a547924</t>
  </si>
  <si>
    <t>c86083798</t>
  </si>
  <si>
    <t>Thu, 28 Nov 1996 17:28:02 +0000</t>
  </si>
  <si>
    <t>037a72bee2866e742c72be602a966e0c4482cbd1</t>
  </si>
  <si>
    <t>037a72bee</t>
  </si>
  <si>
    <t>eaecc72b214934cb38fc7968d643d8db577432c4</t>
  </si>
  <si>
    <t>eaecc72b2</t>
  </si>
  <si>
    <t>Translation of treeapi.c Ramzi.</t>
  </si>
  <si>
    <t>Translation-of-treeapi.c</t>
  </si>
  <si>
    <t>Thu, 28 Nov 1996 16:46:40 +0000</t>
  </si>
  <si>
    <t>45fa2e72537c8c6099cced09f793e541e016ceb0</t>
  </si>
  <si>
    <t>45fa2e725</t>
  </si>
  <si>
    <t>cadd8f637f2e43bdc205670a68fca37f69430cce</t>
  </si>
  <si>
    <t>cadd8f637</t>
  </si>
  <si>
    <t>Thu, 28 Nov 1996 16:40:08 +0000</t>
  </si>
  <si>
    <t>8100695a999cebecf015d95328674139167e39bc</t>
  </si>
  <si>
    <t>8100695a9</t>
  </si>
  <si>
    <t>0b53aa383546526679ec077ee90c42b583194194</t>
  </si>
  <si>
    <t>0b53aa383</t>
  </si>
  <si>
    <t>Thu, 28 Nov 1996 16:16:53 +0000</t>
  </si>
  <si>
    <t>be5773cb334231a4ca6425c209da9e5513a7dcad</t>
  </si>
  <si>
    <t>be5773cb3</t>
  </si>
  <si>
    <t>7540b9be2eb332c0dc05e1122a4847f2c59f0093</t>
  </si>
  <si>
    <t>7540b9be2</t>
  </si>
  <si>
    <t>fin de traduction de presrules.c Cecile</t>
  </si>
  <si>
    <t>fin-de-traduction-de-presrules.c-Cecile</t>
  </si>
  <si>
    <t>Thu, 28 Nov 1996 16:14:24 +0000</t>
  </si>
  <si>
    <t>41804d20f4d095f756660fb965d92826fdf0afdf</t>
  </si>
  <si>
    <t>41804d20f</t>
  </si>
  <si>
    <t>2fe093be0f6f074ca93abef31e992e41078a0469</t>
  </si>
  <si>
    <t>2fe093be0</t>
  </si>
  <si>
    <t>Thu, 28 Nov 1996 16:06:34 +0000</t>
  </si>
  <si>
    <t>2e6a6e804ce6c9f8804886b1c5be460a5e3e8e2d</t>
  </si>
  <si>
    <t>2e6a6e804</t>
  </si>
  <si>
    <t>85769b9e40e273cc09d76f9d39502a69e1ab8c8e</t>
  </si>
  <si>
    <t>85769b9e4</t>
  </si>
  <si>
    <t>Translation of referenceapi.c Ramzi.</t>
  </si>
  <si>
    <t>Translation-of-referenceapi.c</t>
  </si>
  <si>
    <t>Thu, 28 Nov 1996 14:54:09 +0000</t>
  </si>
  <si>
    <t>c48c972332e0bc43068df68b867181546d888e04</t>
  </si>
  <si>
    <t>c48c97233</t>
  </si>
  <si>
    <t>7afacf62cd163af0be1521419e90533f9733ccc5</t>
  </si>
  <si>
    <t>7afacf62c</t>
  </si>
  <si>
    <t>traduction presrules.c suite - Cecile</t>
  </si>
  <si>
    <t>traduction-presrules.c-suite-Cecile</t>
  </si>
  <si>
    <t>Thu, 28 Nov 1996 14:30:46 +0000</t>
  </si>
  <si>
    <t>ef409eb4570c110e75d5bb1c7a012c287abe3af1</t>
  </si>
  <si>
    <t>ef409eb45</t>
  </si>
  <si>
    <t>4eae03c2dbb43335f9de915d0073561e9a5ed97b</t>
  </si>
  <si>
    <t>4eae03c2d</t>
  </si>
  <si>
    <t>Cleaned initpses.c, Daniel.</t>
  </si>
  <si>
    <t>Cleaned-initpses.c-Daniel</t>
  </si>
  <si>
    <t>Thu, 28 Nov 1996 14:17:20 +0000</t>
  </si>
  <si>
    <t>d630eed6c4d10819de303a4bf84180e195d879f5</t>
  </si>
  <si>
    <t>d630eed6c</t>
  </si>
  <si>
    <t>2b4dfe14e0a3988acf1668638e72a026e29cdcd9</t>
  </si>
  <si>
    <t>2b4dfe14e</t>
  </si>
  <si>
    <t>Thu, 28 Nov 1996 14:15:46 +0000</t>
  </si>
  <si>
    <t>2b4b173b6a18e486f9c0079b1a45619abf812828</t>
  </si>
  <si>
    <t>2b4b173b6</t>
  </si>
  <si>
    <t>1c75cda82d91d9ed77aa637b030c02f21ecc3cf0</t>
  </si>
  <si>
    <t>1c75cda82</t>
  </si>
  <si>
    <t>Cleaned inites.c, Daniel.</t>
  </si>
  <si>
    <t>Cleaned-inites.c-Daniel</t>
  </si>
  <si>
    <t>Thu, 28 Nov 1996 13:58:56 +0000</t>
  </si>
  <si>
    <t>60c9f84e6de20d1c6bbe578b4a6b2e14d4ec7e21</t>
  </si>
  <si>
    <t>60c9f84e6</t>
  </si>
  <si>
    <t>5ccf2359cd7b047ac0e694012031d8b933a84377</t>
  </si>
  <si>
    <t>5ccf2359c</t>
  </si>
  <si>
    <t>Translation of pschemaapi.c Ramzi.</t>
  </si>
  <si>
    <t>Translation-of-pschemaapi.c</t>
  </si>
  <si>
    <t>Thu, 28 Nov 1996 13:54:55 +0000</t>
  </si>
  <si>
    <t>967b056ab490474a5db6c6cd0b1d8f939a7f9af0</t>
  </si>
  <si>
    <t>967b056ab</t>
  </si>
  <si>
    <t>4280dc493fbea18ea89887a33c431161513124f3</t>
  </si>
  <si>
    <t>4280dc493</t>
  </si>
  <si>
    <t>Translation of presentationapi.c Ramzi.</t>
  </si>
  <si>
    <t>Translation-of-presentationapi.c</t>
  </si>
  <si>
    <t>Thu, 28 Nov 1996 13:45:27 +0000</t>
  </si>
  <si>
    <t>610ae588bfc21591ca1017351a5931b3f5e20bbe</t>
  </si>
  <si>
    <t>610ae588b</t>
  </si>
  <si>
    <t>84f0f40f64a6cb8bb591c5c8ec492741bf140d55</t>
  </si>
  <si>
    <t>84f0f40f6</t>
  </si>
  <si>
    <t>Finished frame.c cleanup. Updated proto's, and dependancies, Daniel.</t>
  </si>
  <si>
    <t>Finished-frame.c-cleanup.-Updated-proto-s-and-dependancies-Daniel</t>
  </si>
  <si>
    <t>Thu, 28 Nov 1996 13:24:47 +0000</t>
  </si>
  <si>
    <t>1690d65c820967eff89eec6f062653cb1d665aea</t>
  </si>
  <si>
    <t>1690d65c8</t>
  </si>
  <si>
    <t>e5993aa22d146f9fdbe8c032403b7730c40d1cbb</t>
  </si>
  <si>
    <t>e5993aa22</t>
  </si>
  <si>
    <t>Translation of file language.c Ramzi.</t>
  </si>
  <si>
    <t>Translation-of-file-language.c</t>
  </si>
  <si>
    <t>Thu, 28 Nov 1996 12:58:34 +0000</t>
  </si>
  <si>
    <t>5637f9e62aa47b02f754ceec3ff848d9e9a11275</t>
  </si>
  <si>
    <t>5637f9e62</t>
  </si>
  <si>
    <t>4b2d866d1724d0061f6884697703df203f60877e</t>
  </si>
  <si>
    <t>4b2d866d1</t>
  </si>
  <si>
    <t>traduction presrules.c presvariables.c changepresent.c (debut) deplacement de la procedure Attach (Chaine) dans createabsbox.c Cecile</t>
  </si>
  <si>
    <t>traduction-presrules.c-presvariables.c-changepresent.c-debut</t>
  </si>
  <si>
    <t>Thu, 28 Nov 1996 12:06:56 +0000</t>
  </si>
  <si>
    <t>5debc58ffc05f8df213270a984d1ec1ca9550912</t>
  </si>
  <si>
    <t>5debc58ff</t>
  </si>
  <si>
    <t>1974ac6529e214d88216bcb44f26573e56053713</t>
  </si>
  <si>
    <t>1974ac652</t>
  </si>
  <si>
    <t>Translation of interface.c Ramzi.</t>
  </si>
  <si>
    <t>Translation-of-interface.c</t>
  </si>
  <si>
    <t>Thu, 28 Nov 1996 11:39:10 +0000</t>
  </si>
  <si>
    <t>9fdb9f1c937555bd8c5a2b7acd07f0326308d37c</t>
  </si>
  <si>
    <t>9fdb9f1c9</t>
  </si>
  <si>
    <t>68dfbf5758000bbe61ddcb078cb1d8bc646db47c</t>
  </si>
  <si>
    <t>68dfbf575</t>
  </si>
  <si>
    <t>Translation of the file pictureapi.c Ramzi.</t>
  </si>
  <si>
    <t>Translation-of-the-file-pictureapi.c</t>
  </si>
  <si>
    <t>Thu, 28 Nov 1996 11:38:36 +0000</t>
  </si>
  <si>
    <t>fdea8d50dfaaa86b6c20e5092adba41b49284266</t>
  </si>
  <si>
    <t>fdea8d50d</t>
  </si>
  <si>
    <t>e592b0a94aef5cbe3dda5612a41949275df3f45a</t>
  </si>
  <si>
    <t>e592b0a94</t>
  </si>
  <si>
    <t>Thu, 28 Nov 1996 11:35:32 +0000</t>
  </si>
  <si>
    <t>4ddefb5cafc4268666379da28aa37752af4e4a72</t>
  </si>
  <si>
    <t>4ddefb5ca</t>
  </si>
  <si>
    <t>91c5346220a9c1affde27c04fcc35afca9c53da7</t>
  </si>
  <si>
    <t>91c534622</t>
  </si>
  <si>
    <t>traduction de fileaccess.c</t>
  </si>
  <si>
    <t>traduction-de-fileaccess.c</t>
  </si>
  <si>
    <t>Thu, 28 Nov 1996 11:29:27 +0000</t>
  </si>
  <si>
    <t>0614f7cfa5c60e7372439e4ae2fabdd0980cd552</t>
  </si>
  <si>
    <t>0614f7cfa</t>
  </si>
  <si>
    <t>34a1a5cd160610436569e8d91abe9f5289006c4c</t>
  </si>
  <si>
    <t>34a1a5cd1</t>
  </si>
  <si>
    <t>Thu, 28 Nov 1996 10:56:44 +0000</t>
  </si>
  <si>
    <t>f84a049b2343de746d2fda0984f9e9a70a083442</t>
  </si>
  <si>
    <t>f84a049b2</t>
  </si>
  <si>
    <t>c3cad79731420dac55171b529ab03a4da4612fad</t>
  </si>
  <si>
    <t>c3cad7973</t>
  </si>
  <si>
    <t>Splitting module views.c and creating module docs.c</t>
  </si>
  <si>
    <t>Splitting-module-views.c-and-creating-module-docs.c</t>
  </si>
  <si>
    <t>Thu, 28 Nov 1996 10:26:35 +0000</t>
  </si>
  <si>
    <t>4ff5e5f5234e2a4edf2450d43f871b931f10d26d</t>
  </si>
  <si>
    <t>4ff5e5f52</t>
  </si>
  <si>
    <t>a310076413694ae9727285707475f36612d98b53</t>
  </si>
  <si>
    <t>a31007641</t>
  </si>
  <si>
    <t>Thu, 28 Nov 1996 10:09:13 +0000</t>
  </si>
  <si>
    <t>3168f96b6a399f9b9fe83ebc2c4699f09ba21a54</t>
  </si>
  <si>
    <t>3168f96b6</t>
  </si>
  <si>
    <t>c5e6a1911bc9dd2055efbb1e3aeb1ecf3b8702f5</t>
  </si>
  <si>
    <t>c5e6a1911</t>
  </si>
  <si>
    <t>traduction changeabsbox.c et correction absboxes.c Cecile</t>
  </si>
  <si>
    <t>traduction-changeabsbox.c-et-correction-absboxes.c-Cecile</t>
  </si>
  <si>
    <t>Thu, 28 Nov 1996 09:49:24 +0000</t>
  </si>
  <si>
    <t>0d3bb259f3a5651576b14fe2f3ee01340b4097bf</t>
  </si>
  <si>
    <t>0d3bb259f</t>
  </si>
  <si>
    <t>364e3f158c35c724acd8b3e32c1c60dcaf1b312e</t>
  </si>
  <si>
    <t>364e3f158</t>
  </si>
  <si>
    <t>Traduction du module views.c</t>
  </si>
  <si>
    <t>Traduction-du-module-views.c</t>
  </si>
  <si>
    <t>Thu, 28 Nov 1996 09:30:38 +0000</t>
  </si>
  <si>
    <t>e529cb3a4bf495e574cf40348b77b2a88603b79b</t>
  </si>
  <si>
    <t>e529cb3a4</t>
  </si>
  <si>
    <t>05527491679eda3f3c28a78b89f43357a0d63c83</t>
  </si>
  <si>
    <t>Evite redefinition de HAVE_STDLIB_H Irene</t>
  </si>
  <si>
    <t>Evite-redefinition-de-HAVE_STDLIB_H</t>
  </si>
  <si>
    <t>Thu, 28 Nov 1996 09:01:02 +0000</t>
  </si>
  <si>
    <t>c78b96b3e44bdd4c79ed9fbe7e71816cbf2e0925</t>
  </si>
  <si>
    <t>c78b96b3e</t>
  </si>
  <si>
    <t>6753c7ec01d3423955c2d101a23ecda1f5f126ce</t>
  </si>
  <si>
    <t>6753c7ec0</t>
  </si>
  <si>
    <t>Thu, 28 Nov 1996 08:46:59 +0000</t>
  </si>
  <si>
    <t>cbb1de74bcb8ad904ce27e658e468b20dbc58671</t>
  </si>
  <si>
    <t>cbb1de74b</t>
  </si>
  <si>
    <t>17a58908b60e25d06f59f64cfeb87e99981cb230</t>
  </si>
  <si>
    <t>17a58908b</t>
  </si>
  <si>
    <t>Retrait de functions.h Irene</t>
  </si>
  <si>
    <t>Retrait-de-functions.h</t>
  </si>
  <si>
    <t>Thu, 28 Nov 1996 08:20:56 +0000</t>
  </si>
  <si>
    <t>d3e07dcf1128808745dab159ebebba855929cc32</t>
  </si>
  <si>
    <t>d3e07dcf1</t>
  </si>
  <si>
    <t>fe4e78f7df43d0095ecfecb4047dd48c40eb36e4</t>
  </si>
  <si>
    <t>fe4e78f7d</t>
  </si>
  <si>
    <t>Removal of .var files, replaced by _tv.h equivalents, Daniel.</t>
  </si>
  <si>
    <t>Removal-of-.var-files-replaced-by-_tv.h-equivalents-Daniel</t>
  </si>
  <si>
    <t>Wed, 27 Nov 1996 19:29:16 +0000</t>
  </si>
  <si>
    <t>01cbea872db03dc108827dddc1bed5ba852a1748</t>
  </si>
  <si>
    <t>01cbea872</t>
  </si>
  <si>
    <t>6fa025489938056ac44468c815dea04a940e864f</t>
  </si>
  <si>
    <t>6fa025489</t>
  </si>
  <si>
    <t>JK: English translation</t>
  </si>
  <si>
    <t>JK-English-translation</t>
  </si>
  <si>
    <t>Wed, 27 Nov 1996 18:43:56 +0000</t>
  </si>
  <si>
    <t>0569575d177867a5da4bef27743ef9b086476aed</t>
  </si>
  <si>
    <t>0569575d1</t>
  </si>
  <si>
    <t>55b5759b5c9cc027634ca127a1f992a0821ee117</t>
  </si>
  <si>
    <t>55b5759b5</t>
  </si>
  <si>
    <t>Wed, 27 Nov 1996 17:42:50 +0000</t>
  </si>
  <si>
    <t>e91f2b20d57098bfd7f00b36438ca159ba381c0a</t>
  </si>
  <si>
    <t>e91f2b20d</t>
  </si>
  <si>
    <t>06597c96c36a0b9add71aef96ae39cfac882ffec</t>
  </si>
  <si>
    <t>06597c96c</t>
  </si>
  <si>
    <t>Wed, 27 Nov 1996 17:37:37 +0000</t>
  </si>
  <si>
    <t>d6f0ebed78c2a06164bca3ead161fbea6adbc60d</t>
  </si>
  <si>
    <t>d6f0ebed7</t>
  </si>
  <si>
    <t>ec6c9242c9aee3dd58fa0fad0bae82610334c93f</t>
  </si>
  <si>
    <t>ec6c9242c</t>
  </si>
  <si>
    <t>Wed, 27 Nov 1996 17:21:58 +0000</t>
  </si>
  <si>
    <t>8451703641a5eb1781034f33921d5eef5cac3941</t>
  </si>
  <si>
    <t>c617507ee069fd6ba742c0041bafd1c8e5a0b921</t>
  </si>
  <si>
    <t>c617507ee</t>
  </si>
  <si>
    <t>Wed, 27 Nov 1996 16:17:52 +0000</t>
  </si>
  <si>
    <t>452d58a07ef9a60ca7ec87f056db07f5001f058a</t>
  </si>
  <si>
    <t>452d58a07</t>
  </si>
  <si>
    <t>91fba3f9b3abc1b8fc7c7c8dddf63bbb284e565f</t>
  </si>
  <si>
    <t>91fba3f9b</t>
  </si>
  <si>
    <t>Wed, 27 Nov 1996 15:53:51 +0000</t>
  </si>
  <si>
    <t>23bd597a989c5dcf89c3ea49a92ae70c55355a65</t>
  </si>
  <si>
    <t>23bd597a9</t>
  </si>
  <si>
    <t>a39c0e566b7131a7cf6b28a0e291a641adcf88c9</t>
  </si>
  <si>
    <t>a39c0e566</t>
  </si>
  <si>
    <t>Translation of identifiers in documentapi.c Ramzi.</t>
  </si>
  <si>
    <t>Translation-of-identifiers-in-documentapi.c</t>
  </si>
  <si>
    <t>Wed, 27 Nov 1996 15:27:23 +0000</t>
  </si>
  <si>
    <t>28d94493366c19e99c952d250ff4ae97a4d1cc67</t>
  </si>
  <si>
    <t>28d944933</t>
  </si>
  <si>
    <t>eb845de30adb377c73f006662dce33de09845e84</t>
  </si>
  <si>
    <t>eb845de30</t>
  </si>
  <si>
    <t>Cleaned windowdisplay.c, updated function prototypes, Daniel.</t>
  </si>
  <si>
    <t>Cleaned-windowdisplay.c-updated-function-prototypes-Daniel</t>
  </si>
  <si>
    <t>Wed, 27 Nov 1996 15:07:43 +0000</t>
  </si>
  <si>
    <t>c3bdbab2ec1acaa6f8b1c134eef33edad9f9ab57</t>
  </si>
  <si>
    <t>c3bdbab2e</t>
  </si>
  <si>
    <t>7c7d9ed533689ee2d6fea7ac4072e4e17bdd40a9</t>
  </si>
  <si>
    <t>7c7d9ed53</t>
  </si>
  <si>
    <t>Translation of identifiers of dictionary.c Ramzi.</t>
  </si>
  <si>
    <t>Translation-of-identifiers-of-dictionary.c</t>
  </si>
  <si>
    <t>Wed, 27 Nov 1996 12:55:48 +0000</t>
  </si>
  <si>
    <t>0719e6571f7e2c6bcac7b27a53cf736644d946a9</t>
  </si>
  <si>
    <t>0719e6571</t>
  </si>
  <si>
    <t>be88c357eca3e5691895f1c9a7707fc4d4bb8902</t>
  </si>
  <si>
    <t>be88c357e</t>
  </si>
  <si>
    <t>Wed, 27 Nov 1996 12:24:39 +0000</t>
  </si>
  <si>
    <t>f62d86d1fd9d6efab2d97b4ed2d5390a8bca8a7e</t>
  </si>
  <si>
    <t>f62d86d1f</t>
  </si>
  <si>
    <t>a7de369daed36f50399c6cb0c35ae99d82cec8e9</t>
  </si>
  <si>
    <t>a7de369da</t>
  </si>
  <si>
    <t>Traduction du module translation.c</t>
  </si>
  <si>
    <t>Traduction-du-module-translation.c</t>
  </si>
  <si>
    <t>Wed, 27 Nov 1996 12:03:10 +0000</t>
  </si>
  <si>
    <t>ff931c3bb7cf0a8bda5054b938778d9d4432f41e</t>
  </si>
  <si>
    <t>ff931c3bb</t>
  </si>
  <si>
    <t>60bdb4cf77d6b7f317de97f91e004c49a7cb25c7</t>
  </si>
  <si>
    <t>60bdb4cf7</t>
  </si>
  <si>
    <t>traduction changeabsbox (debut) et createpages (fin) Cecile</t>
  </si>
  <si>
    <t>traduction-changeabsbox-debut-et-createpages-fin-Cecile</t>
  </si>
  <si>
    <t>Wed, 27 Nov 1996 11:57:13 +0000</t>
  </si>
  <si>
    <t>c6f6879b010ed617f2cd4661ef0910da088c408d</t>
  </si>
  <si>
    <t>c6f6879b0</t>
  </si>
  <si>
    <t>816d32497491dfbb88091f1c8b25f65a0894dc0d</t>
  </si>
  <si>
    <t>816d32497</t>
  </si>
  <si>
    <t>traduction createpages.c Cecile</t>
  </si>
  <si>
    <t>traduction-createpages.c-Cecile</t>
  </si>
  <si>
    <t>Wed, 27 Nov 1996 10:02:35 +0000</t>
  </si>
  <si>
    <t>fea196a3d4ad4673f0e07b1ec7f7cbfd0e474bea</t>
  </si>
  <si>
    <t>fea196a3d</t>
  </si>
  <si>
    <t>4b1c3fa512bbf2147113defd8f2fe3781cc272ef</t>
  </si>
  <si>
    <t>4b1c3fa51</t>
  </si>
  <si>
    <t>Wed, 27 Nov 1996 07:50:33 +0000</t>
  </si>
  <si>
    <t>e88db907248d236d0ba9c681a26e5e47cc2ad239</t>
  </si>
  <si>
    <t>e88db9072</t>
  </si>
  <si>
    <t>7aa0aadd4325436a662c06c7a7db11c4c8863a7d</t>
  </si>
  <si>
    <t>7aa0aadd4</t>
  </si>
  <si>
    <t>Translation of files: batch (Vincent), boxrelations (Irene), buildlines (Irene), constcoor (Vincent), constmenu (Jose) and regexp (Vincent). Ramzi.</t>
  </si>
  <si>
    <t>Translation-of-files-batch-Vincent-boxrelations-Irene-buildlines-Irene</t>
  </si>
  <si>
    <t>Tue, 26 Nov 1996 18:20:34 +0000</t>
  </si>
  <si>
    <t>2b6e2011745da449e773138080adb87e6d3367d5</t>
  </si>
  <si>
    <t>2b6e20117</t>
  </si>
  <si>
    <t>90982c4542900381b6e249dc843fbfc6983bbff6</t>
  </si>
  <si>
    <t>90982c454</t>
  </si>
  <si>
    <t>JK: Translated local variables into English</t>
  </si>
  <si>
    <t>JK-Translated-local-variables-into-English</t>
  </si>
  <si>
    <t>Tue, 26 Nov 1996 17:17:09 +0000</t>
  </si>
  <si>
    <t>165f3f94f2b04852c64d3952c7cf0a6978e46f84</t>
  </si>
  <si>
    <t>165f3f94f</t>
  </si>
  <si>
    <t>dc68711f1eadcbddbb32c29d328d0505ae533a26</t>
  </si>
  <si>
    <t>dc68711f1</t>
  </si>
  <si>
    <t>createabsbox.c (fin) Cecile</t>
  </si>
  <si>
    <t>createabsbox.c-fin-Cecile</t>
  </si>
  <si>
    <t>Tue, 26 Nov 1996 16:57:11 +0000</t>
  </si>
  <si>
    <t>c8796e07d0006220a509b1884364c49ec917a359</t>
  </si>
  <si>
    <t>c8796e07d</t>
  </si>
  <si>
    <t>3c26f1d35e4613191b007f426bbabae7fb099207</t>
  </si>
  <si>
    <t>3c26f1d35</t>
  </si>
  <si>
    <t>Conversion de externalref.c</t>
  </si>
  <si>
    <t>Conversion-de-externalref.c</t>
  </si>
  <si>
    <t>Tue, 26 Nov 1996 16:24:24 +0000</t>
  </si>
  <si>
    <t>7ceac8ad854beb09fae86f3b97998d88a641c30a</t>
  </si>
  <si>
    <t>7ceac8ad8</t>
  </si>
  <si>
    <t>6cce18faba4ad49741b1c1ea8dd32b83bb796e3a</t>
  </si>
  <si>
    <t>6cce18fab</t>
  </si>
  <si>
    <t>Cleaned displaybox.c, Daniel.</t>
  </si>
  <si>
    <t>Cleaned-displaybox.c-Daniel</t>
  </si>
  <si>
    <t>Tue, 26 Nov 1996 15:41:52 +0000</t>
  </si>
  <si>
    <t>6c9574e0358c42d58a026640e911ba07b8454183</t>
  </si>
  <si>
    <t>6c9574e03</t>
  </si>
  <si>
    <t>8d10dca65f9e6f807df964dfbd9d465d70a58bf3</t>
  </si>
  <si>
    <t>8d10dca65</t>
  </si>
  <si>
    <t>absboxes.c et createabsbox.c (debut). Cecile</t>
  </si>
  <si>
    <t>absboxes.c-et-createabsbox.c-debut-.-Cecile</t>
  </si>
  <si>
    <t>Tue, 26 Nov 1996 15:41:30 +0000</t>
  </si>
  <si>
    <t>8cdfac6f2cf0e1dbc4d80ae7a1132ed7a8b84f17</t>
  </si>
  <si>
    <t>8cdfac6f2</t>
  </si>
  <si>
    <t>762837980170e98894eaf1feafe491e2a7ef9150</t>
  </si>
  <si>
    <t>Tue, 26 Nov 1996 15:28:30 +0000</t>
  </si>
  <si>
    <t>daea1c78fc4fcbc9d532784ec7b565eac5d99953</t>
  </si>
  <si>
    <t>daea1c78f</t>
  </si>
  <si>
    <t>169767ce85a02958fd63b62a01d68585c78fb9ef</t>
  </si>
  <si>
    <t>169767ce8</t>
  </si>
  <si>
    <t>Traduction du module word.c</t>
  </si>
  <si>
    <t>Traduction-du-module-word.c</t>
  </si>
  <si>
    <t>Tue, 26 Nov 1996 15:17:42 +0000</t>
  </si>
  <si>
    <t>42675d2d5c6e91614ef10a3417a96f17b3a1cfdc</t>
  </si>
  <si>
    <t>42675d2d5</t>
  </si>
  <si>
    <t>2387d068f3cdc8100beba9c8f9f30a0e3cef90e9</t>
  </si>
  <si>
    <t>2387d068f</t>
  </si>
  <si>
    <t>Translation of local identifiers. Ramzi.</t>
  </si>
  <si>
    <t>Translation-of-local-identifiers</t>
  </si>
  <si>
    <t>Tue, 26 Nov 1996 14:57:12 +0000</t>
  </si>
  <si>
    <t>b1f4efa01f3208e62dc7cd84fc8f9fa7ff2e189c</t>
  </si>
  <si>
    <t>b1f4efa01</t>
  </si>
  <si>
    <t>c62216ac2718fef7fcd2ac944bb6fb18fe8a7813</t>
  </si>
  <si>
    <t>c62216ac2</t>
  </si>
  <si>
    <t>Tue, 26 Nov 1996 13:57:16 +0000</t>
  </si>
  <si>
    <t>ddd3422b97e66ec0077b24eb3983a444910fcae6</t>
  </si>
  <si>
    <t>ddd3422b9</t>
  </si>
  <si>
    <t>f32a6bfcbb252a32d57cc84f614c11c55663c3a4</t>
  </si>
  <si>
    <t>f32a6bfcb</t>
  </si>
  <si>
    <t>Traduction du module regexp.c</t>
  </si>
  <si>
    <t>Traduction-du-module-regexp.c</t>
  </si>
  <si>
    <t>Tue, 26 Nov 1996 12:21:04 +0000</t>
  </si>
  <si>
    <t>11cd544fc2ef95e6d23143d0e347180f8a839561</t>
  </si>
  <si>
    <t>11cd544fc</t>
  </si>
  <si>
    <t>5d7375ccf44c09e194ccd32bcb224c8c4619eeb8</t>
  </si>
  <si>
    <t>5d7375ccf</t>
  </si>
  <si>
    <t>Began cleaning of displaybox.c . Renamed all Afxxx drawing functions to Drawyyy English names, Daniel.</t>
  </si>
  <si>
    <t>Began-cleaning-of-displaybox.c-.-Renamed-all-Afxxx-drawing-functions-to</t>
  </si>
  <si>
    <t>Tue, 26 Nov 1996 12:11:21 +0000</t>
  </si>
  <si>
    <t>e813c802c2877722bfdfafe683aca4dd3e0679c7</t>
  </si>
  <si>
    <t>e813c802c</t>
  </si>
  <si>
    <t>08053b8eb5fce6b6107fefcc3d759ce8ec039e34</t>
  </si>
  <si>
    <t>08053b8eb</t>
  </si>
  <si>
    <t>Remise en forme de boxrelations.c buildboxes.c Irene</t>
  </si>
  <si>
    <t>Remise-en-forme-de-boxrelations.c-buildboxes.c</t>
  </si>
  <si>
    <t>Tue, 26 Nov 1996 12:07:38 +0000</t>
  </si>
  <si>
    <t>b89593636250d8b9c7b194d977bc07b607b9c32f</t>
  </si>
  <si>
    <t>b89593636</t>
  </si>
  <si>
    <t>78b85fb25d80082dbc690b18364948595101c7e1</t>
  </si>
  <si>
    <t>78b85fb25</t>
  </si>
  <si>
    <t>Translation of comments and local identifiers from french to english in the file contentapi.c Ramzi.</t>
  </si>
  <si>
    <t>Translation-of-comments-and-local-identifiers-from-french-to-english</t>
  </si>
  <si>
    <t>Tue, 26 Nov 1996 11:19:09 +0000</t>
  </si>
  <si>
    <t>d82fe826c3dc3d8e9c90e32543020be90cdb95c0</t>
  </si>
  <si>
    <t>d82fe826c</t>
  </si>
  <si>
    <t>1188c135b8c18ef7e55e5f1080104f544baa1cb9</t>
  </si>
  <si>
    <t>1188c135b</t>
  </si>
  <si>
    <t>Tue, 26 Nov 1996 11:15:03 +0000</t>
  </si>
  <si>
    <t>3325330cf3cfa730389192fa678cb9c93806d3c8</t>
  </si>
  <si>
    <t>3325330cf</t>
  </si>
  <si>
    <t>50c72f10a45d5ad248e391a6d8329142dd4c8dac</t>
  </si>
  <si>
    <t>50c72f10a</t>
  </si>
  <si>
    <t>Retire les pRe1, addim et adpos Irene</t>
  </si>
  <si>
    <t>Retire-les-pRe1-addim-et-adpos</t>
  </si>
  <si>
    <t>Tue, 26 Nov 1996 10:59:05 +0000</t>
  </si>
  <si>
    <t>7387e4239de37fb759473f917dbe332bf9cb20e3</t>
  </si>
  <si>
    <t>7387e4239</t>
  </si>
  <si>
    <t>e91f72aa8941b475172c3deb02d9bd163e9e6c58</t>
  </si>
  <si>
    <t>e91f72aa8</t>
  </si>
  <si>
    <t>Cleaning of geom.c and amaya/cssInc.h, Daniel.</t>
  </si>
  <si>
    <t>Cleaning-of-geom.c-and-amaya-cssInc.h-Daniel</t>
  </si>
  <si>
    <t>Tue, 26 Nov 1996 10:42:01 +0000</t>
  </si>
  <si>
    <t>4742cf6e5c52a6aabcfda47531824d2fcee627fe</t>
  </si>
  <si>
    <t>4742cf6e5</t>
  </si>
  <si>
    <t>ee7a1d6382cab4f021e3e4110d75a79dc24ce6c5</t>
  </si>
  <si>
    <t>ee7a1d638</t>
  </si>
  <si>
    <t>Remise en forme des fichiers Irene</t>
  </si>
  <si>
    <t>Remise-en-forme-des-fichiers</t>
  </si>
  <si>
    <t>Tue, 26 Nov 1996 10:34:52 +0000</t>
  </si>
  <si>
    <t>1a2198693bd28e454b20f305896b9875794c219a</t>
  </si>
  <si>
    <t>1a2198693</t>
  </si>
  <si>
    <t>e181646609911a4d157269176f8e77ee064a2eb1</t>
  </si>
  <si>
    <t>e18164660</t>
  </si>
  <si>
    <t>Nettoyage des constantes globales</t>
  </si>
  <si>
    <t>Nettoyage-des-constantes-globales</t>
  </si>
  <si>
    <t>Tue, 26 Nov 1996 09:53:05 +0000</t>
  </si>
  <si>
    <t>e833460e8756659307015d12851ec6193437473d</t>
  </si>
  <si>
    <t>e833460e8</t>
  </si>
  <si>
    <t>62a413ebc8fafdd9232d42dbd9bedf3c2d4f5157</t>
  </si>
  <si>
    <t>62a413ebc</t>
  </si>
  <si>
    <t>Translation of appdialogue, buildboxes, prsmsg and thotmsg. Ramzi.</t>
  </si>
  <si>
    <t>Translation-of-appdialogue-buildboxes-prsmsg-and-thotmsg</t>
  </si>
  <si>
    <t>Tue, 26 Nov 1996 09:15:56 +0000</t>
  </si>
  <si>
    <t>30382866cd6177767b90f02c50077f3988ebe510</t>
  </si>
  <si>
    <t>30382866c</t>
  </si>
  <si>
    <t>e4c7e193a09b00eaf5b51a2a66da07b435140605</t>
  </si>
  <si>
    <t>e4c7e193a</t>
  </si>
  <si>
    <t>Translation of the identifiers of local variables and comments from french to english in applicationapi.c and attributeapi.c Ramzi.</t>
  </si>
  <si>
    <t>Translation-of-the-identifiers-of-local-variables-and</t>
  </si>
  <si>
    <t>Mon, 25 Nov 1996 19:06:45 +0000</t>
  </si>
  <si>
    <t>80a8b32f56762f2be8b20e95e9ede4d243123d5e</t>
  </si>
  <si>
    <t>80a8b32f5</t>
  </si>
  <si>
    <t>4601924f92a7643c59b9372edd6267c3e0471aef</t>
  </si>
  <si>
    <t>4601924f9</t>
  </si>
  <si>
    <t>translation of variables.</t>
  </si>
  <si>
    <t>translation-of-variables</t>
  </si>
  <si>
    <t>Mon, 25 Nov 1996 17:41:16 +0000</t>
  </si>
  <si>
    <t>057c1993163f6ba6328997d58f3fe23c4ef039a8</t>
  </si>
  <si>
    <t>057c19931</t>
  </si>
  <si>
    <t>fec8737a706dc71aae1a378c8ffc48f765403ba2</t>
  </si>
  <si>
    <t>fec8737a7</t>
  </si>
  <si>
    <t>Mise a jour du fichier buildlines Irene</t>
  </si>
  <si>
    <t>Mise-a-jour-du-fichier-buildlines</t>
  </si>
  <si>
    <t>Mon, 25 Nov 1996 17:22:06 +0000</t>
  </si>
  <si>
    <t>7e7f91f808ac8a0a36aa4b3ee30959139d7bb208</t>
  </si>
  <si>
    <t>7e7f91f80</t>
  </si>
  <si>
    <t>b28b0cc4b814a00809816c709243dbce52b279e7</t>
  </si>
  <si>
    <t>b28b0cc4b</t>
  </si>
  <si>
    <t>fixes the bug of callback uncalled when an dialog has the reference 0 now dialogs can be defined from reference 0 to n-1. stephane.</t>
  </si>
  <si>
    <t>fixes-the-bug-of-callback-uncalled-when-an-dialog-has-the-reference-0</t>
  </si>
  <si>
    <t>Mon, 25 Nov 1996 17:03:14 +0000</t>
  </si>
  <si>
    <t>12b4ca953466fb1f796fbe904822beac9dac8f92</t>
  </si>
  <si>
    <t>12b4ca953</t>
  </si>
  <si>
    <t>b1ea01f55ab7a7319db9d6fd9de4fc96d70383d6</t>
  </si>
  <si>
    <t>b1ea01f55</t>
  </si>
  <si>
    <t>Cleaned font.c, moved curs.c in context.c, Daniel.</t>
  </si>
  <si>
    <t>Cleaned-font.c-moved-curs.c-in-context.c-Daniel</t>
  </si>
  <si>
    <t>Mon, 25 Nov 1996 16:11:15 +0000</t>
  </si>
  <si>
    <t>50eba43d30acdae120f64c75941bad80260ee37f</t>
  </si>
  <si>
    <t>50eba43d3</t>
  </si>
  <si>
    <t>8a1994aebe2b86eb67570882b6890b6c28e4e1cf</t>
  </si>
  <si>
    <t>8a1994aeb</t>
  </si>
  <si>
    <t>Commiting in Irene changes, Daniel.</t>
  </si>
  <si>
    <t>Commiting-in-Irene-changes-Daniel</t>
  </si>
  <si>
    <t>Mon, 25 Nov 1996 15:57:20 +0000</t>
  </si>
  <si>
    <t>1276951243b4eb30d28182afb174088a24b7a3d4</t>
  </si>
  <si>
    <t>fd24eb81a0196675516e03222cf3e6761a7c9e54</t>
  </si>
  <si>
    <t>fd24eb81a</t>
  </si>
  <si>
    <t>Modification de builboxes Irene</t>
  </si>
  <si>
    <t>Modification-de-builboxes</t>
  </si>
  <si>
    <t>Mon, 25 Nov 1996 15:08:11 +0000</t>
  </si>
  <si>
    <t>460079499e1a210eb771ff0ed6a082c5a4f034a5</t>
  </si>
  <si>
    <t>a7a712d1da2313794cde085be225a94817bf8ff7</t>
  </si>
  <si>
    <t>a7a712d1d</t>
  </si>
  <si>
    <t>Traduction du module  writepivot.c</t>
  </si>
  <si>
    <t>Traduction-du-module-writepivot.c</t>
  </si>
  <si>
    <t>Mon, 25 Nov 1996 13:34:43 +0000</t>
  </si>
  <si>
    <t>37af9819eca0025764394661f4ca11f3122373db</t>
  </si>
  <si>
    <t>37af9819e</t>
  </si>
  <si>
    <t>672d7750129e250a8106da7aa11279cd3e10f96d</t>
  </si>
  <si>
    <t>672d77501</t>
  </si>
  <si>
    <t>Modification of function's identifiers in structcreation.C Ramzi.</t>
  </si>
  <si>
    <t>Modification-of-function-s-identifiers-in-structcreation.C</t>
  </si>
  <si>
    <t>Mon, 25 Nov 1996 11:43:52 +0000</t>
  </si>
  <si>
    <t>4f99d1487eca29c122d553557dd634c6abd358a0</t>
  </si>
  <si>
    <t>4f99d1487</t>
  </si>
  <si>
    <t>798fb1a10718519164ddb127be926107384c74ef</t>
  </si>
  <si>
    <t>798fb1a10</t>
  </si>
  <si>
    <t>JK: More english</t>
  </si>
  <si>
    <t>JK-More-english</t>
  </si>
  <si>
    <t>Mon, 25 Nov 1996 11:36:42 +0000</t>
  </si>
  <si>
    <t>1d2d2a7601ca473a1a909648fa6212a0b9f38b2d</t>
  </si>
  <si>
    <t>1d2d2a760</t>
  </si>
  <si>
    <t>b9000c42b76ab9ff2f2a0a0272633a583115c2e9</t>
  </si>
  <si>
    <t>b9000c42b</t>
  </si>
  <si>
    <t>Started clean-up : context.c translated to English, Daniel.</t>
  </si>
  <si>
    <t>Started-clean-up-context.c-translated-to-English-Daniel</t>
  </si>
  <si>
    <t>Mon, 25 Nov 1996 11:15:44 +0000</t>
  </si>
  <si>
    <t>2000b0db0a4e70e79bc94adcfaef6be3d19f403c</t>
  </si>
  <si>
    <t>2000b0db0</t>
  </si>
  <si>
    <t>0bc2e38a169ac38d5feadb7b95fdb705a4fc5018</t>
  </si>
  <si>
    <t>0bc2e38a1</t>
  </si>
  <si>
    <t>Mon, 25 Nov 1996 09:52:02 +0000</t>
  </si>
  <si>
    <t>ef9dea0b47b34f2beaab89041da96b4c98ab57c0</t>
  </si>
  <si>
    <t>ef9dea0b4</t>
  </si>
  <si>
    <t>2d0f3548dacd975ae6392a54d1287cba16a949a2</t>
  </si>
  <si>
    <t>2d0f3548d</t>
  </si>
  <si>
    <t>Fichier vide</t>
  </si>
  <si>
    <t>Fichier-vide</t>
  </si>
  <si>
    <t>Mon, 25 Nov 1996 09:50:35 +0000</t>
  </si>
  <si>
    <t>7d46a9422b304dfc631cb3e64a31f7e14da03c32</t>
  </si>
  <si>
    <t>7d46a9422</t>
  </si>
  <si>
    <t>4c8661fcd7a0c392eff4f9bf9522f99d40a5201c</t>
  </si>
  <si>
    <t>4c8661fcd</t>
  </si>
  <si>
    <t>Traduction en anglais des commentaires dans const*.h</t>
  </si>
  <si>
    <t>Traduction-en-anglais-des-commentaires-dans-const-.h</t>
  </si>
  <si>
    <t xml:space="preserve">Traduction du fichier structcreation.c_x000D_
_x000D_
VQ._x000D_
</t>
  </si>
  <si>
    <t>Mon, 25 Nov 1996 09:27:00 +0000</t>
  </si>
  <si>
    <t>191e0aa474856ef1bb04a958c59c94fe5769a8c2</t>
  </si>
  <si>
    <t>191e0aa47</t>
  </si>
  <si>
    <t>c3acb1ae7735cfebf2909e1d0cd24cd8a65749f3</t>
  </si>
  <si>
    <t>c3acb1ae7</t>
  </si>
  <si>
    <t>Ajout d'un nouveau fichier de varaibles globales Irene</t>
  </si>
  <si>
    <t>Ajout-d-un-nouveau-fichier-de-varaibles-globales</t>
  </si>
  <si>
    <t>Mon, 25 Nov 1996 08:06:02 +0000</t>
  </si>
  <si>
    <t>8af13dd33aee92bece5c8b263686dc50856d1bd5</t>
  </si>
  <si>
    <t>8af13dd33</t>
  </si>
  <si>
    <t>01ba48126859c4537898f9b37fe3b648a56ed70b</t>
  </si>
  <si>
    <t>01ba48126</t>
  </si>
  <si>
    <t>Translation according to new identifiers of: compilmsg.h, corrmsg.h grmmsg.h and libmsg.h Ramzi.</t>
  </si>
  <si>
    <t>Translation-according-to-new-identifiers-of-compilmsg.h-corrmsg.h</t>
  </si>
  <si>
    <t>Sun, 24 Nov 1996 16:31:39 +0000</t>
  </si>
  <si>
    <t>1efeb0cda9a578fb2da3de21232509bb103622de</t>
  </si>
  <si>
    <t>1efeb0cda</t>
  </si>
  <si>
    <t>5b1b58fd1dc8fa6b98d5c4bc613fd3350fe997d3</t>
  </si>
  <si>
    <t>5b1b58fd1</t>
  </si>
  <si>
    <t>Translation with respect to ouvre.c Ramzi.</t>
  </si>
  <si>
    <t>Translation-with-respect-to-ouvre.c</t>
  </si>
  <si>
    <t>Sat, 23 Nov 1996 18:20:34 +0000</t>
  </si>
  <si>
    <t>5b5bef5b3017a19aa678e7fa485c7ae7dad0b545</t>
  </si>
  <si>
    <t>5b5bef5b3</t>
  </si>
  <si>
    <t>d36063633c07f4e7a6319418daf5ebfd0d5f88b3</t>
  </si>
  <si>
    <t>d36063633</t>
  </si>
  <si>
    <t>Traductions according to abs.dat, appmsg.dat, callback.dat and searchref.dat. Ramzi.</t>
  </si>
  <si>
    <t>Traductions-according-to-abs.dat-appmsg.dat-callback.dat-and-searchref.dat</t>
  </si>
  <si>
    <t>Sat, 23 Nov 1996 17:50:28 +0000</t>
  </si>
  <si>
    <t>c08a7ccb3f257e08888e82459462bebc4154afde</t>
  </si>
  <si>
    <t>c08a7ccb3</t>
  </si>
  <si>
    <t>f8594d2f0a073a35631b5792ad9dc0f6ce5324dc</t>
  </si>
  <si>
    <t>f8594d2f0</t>
  </si>
  <si>
    <t>Fixing a bug in search.c</t>
  </si>
  <si>
    <t>Fixing-a-bug-in-search.c</t>
  </si>
  <si>
    <t>Sat, 23 Nov 1996 16:51:42 +0000</t>
  </si>
  <si>
    <t>8cdc3e52c766fb6666490ceee19127e7bfa381d2</t>
  </si>
  <si>
    <t>8cdc3e52c</t>
  </si>
  <si>
    <t>5ab206e4f540c4ab2eb2a14b97e8b5b65e6a75f6</t>
  </si>
  <si>
    <t>5ab206e4f</t>
  </si>
  <si>
    <t>ious updates, Daniel.</t>
  </si>
  <si>
    <t>ious-updates-Daniel</t>
  </si>
  <si>
    <t>Sat, 23 Nov 1996 16:49:52 +0000</t>
  </si>
  <si>
    <t>e7173a3bc9bfd42d9a9e830ca43979fed7d3db35</t>
  </si>
  <si>
    <t>e7173a3bc</t>
  </si>
  <si>
    <t>c5097dba316573d3129838715608b5a7b247dd84</t>
  </si>
  <si>
    <t>c5097dba3</t>
  </si>
  <si>
    <t>Traduction du module searchref.c</t>
  </si>
  <si>
    <t>Traduction-du-module-searchref.c</t>
  </si>
  <si>
    <t>Sat, 23 Nov 1996 16:38:36 +0000</t>
  </si>
  <si>
    <t>11bab11226215f7eea4fb88cc5c194bc9fa69609</t>
  </si>
  <si>
    <t>11bab1122</t>
  </si>
  <si>
    <t>98da3ed152205a913845c6e9d5df13e1433ebfdb</t>
  </si>
  <si>
    <t>98da3ed15</t>
  </si>
  <si>
    <t>Nettoyage et traduction du module search.c</t>
  </si>
  <si>
    <t>Nettoyage-et-traduction-du-module-search.c</t>
  </si>
  <si>
    <t>Sat, 23 Nov 1996 15:31:36 +0000</t>
  </si>
  <si>
    <t>40cefd43730492e15318cc2b9bed60f28950e6d6</t>
  </si>
  <si>
    <t>40cefd437</t>
  </si>
  <si>
    <t>199b7829369d6c3a25cbc74c58c5484e8d5cd7d5</t>
  </si>
  <si>
    <t>199b78293</t>
  </si>
  <si>
    <t>Removing *_f.h files relating to opera/batch directory. Ramzi.</t>
  </si>
  <si>
    <t>Removing-_f.h-files-relating-to-opera-batch-directory</t>
  </si>
  <si>
    <t>Sat, 23 Nov 1996 14:30:55 +0000</t>
  </si>
  <si>
    <t>44ea949d123904073c94270af7f4cb1454ab88c3</t>
  </si>
  <si>
    <t>44ea949d1</t>
  </si>
  <si>
    <t>673b307977411585c65f1ba41de8964d78b0b0ee</t>
  </si>
  <si>
    <t>673b30797</t>
  </si>
  <si>
    <t>Adding files parse_f.h printstr_f.h prs_f.h type_f.h writeapp_f.h writeprs_f.h writestr_f.h writetra_f.h and writetyp_f.h. Ramzi.</t>
  </si>
  <si>
    <t>Adding-files-parse_f.h-printstr_f.h-prs_f.h-type_f.h-writeapp_f.h</t>
  </si>
  <si>
    <t>Sat, 23 Nov 1996 12:45:39 +0000</t>
  </si>
  <si>
    <t>0b35068e04870591adb651f99b2ca8cff0db6bd6</t>
  </si>
  <si>
    <t>0b35068e0</t>
  </si>
  <si>
    <t>1644fcc7c32fce36d0920a0a4abbbe7e2efd8301</t>
  </si>
  <si>
    <t>1644fcc7c</t>
  </si>
  <si>
    <t>Merging sysexec.c into printmenu.c</t>
  </si>
  <si>
    <t>Merging-sysexec.c-into-printmenu.c</t>
  </si>
  <si>
    <t>Sat, 23 Nov 1996 10:22:06 +0000</t>
  </si>
  <si>
    <t>e0a26ad661da9da670d869b3f677144b860e8448</t>
  </si>
  <si>
    <t>e0a26ad66</t>
  </si>
  <si>
    <t>0a2f5bf8d2d09edbc9e558231086f9bab5abc3c7</t>
  </si>
  <si>
    <t>0a2f5bf8d</t>
  </si>
  <si>
    <t>Big changes : removal of all .f files, upgrade to _f.h automatically generated, updated of Imakefile and ID, Daniel.</t>
  </si>
  <si>
    <t>Big-changes-removal-of-all-.f-files-upgrade-to-_f.h-automatically</t>
  </si>
  <si>
    <t>Fri, 22 Nov 1996 22:43:05 +0000</t>
  </si>
  <si>
    <t>586902913e787ce0bd0d183c7927166859c50ed0</t>
  </si>
  <si>
    <t>5b0cdd017eefed046fe1c504b33bfd94d4bac42c</t>
  </si>
  <si>
    <t>5b0cdd017</t>
  </si>
  <si>
    <t>debugging print.c</t>
  </si>
  <si>
    <t>debugging-print.c</t>
  </si>
  <si>
    <t>Fri, 22 Nov 1996 19:24:22 +0000</t>
  </si>
  <si>
    <t>6d695370d21727273b6d9a232f952bee530e2da7</t>
  </si>
  <si>
    <t>6d695370d</t>
  </si>
  <si>
    <t>44bb6c05db3678d478ef9a0d0ea5e7d5d338fee4</t>
  </si>
  <si>
    <t>44bb6c05d</t>
  </si>
  <si>
    <t>Updated to new opera tree structure, Daniel.</t>
  </si>
  <si>
    <t>Updated-to-new-opera-tree-structure-Daniel</t>
  </si>
  <si>
    <t>Fri, 22 Nov 1996 18:24:39 +0000</t>
  </si>
  <si>
    <t>c4132e42f5e2651bc5feb1742d5a2a1d27f0d420</t>
  </si>
  <si>
    <t>c4132e42f</t>
  </si>
  <si>
    <t>14b5429ad4d64aec2e8f9a542a84e4807129deb9</t>
  </si>
  <si>
    <t>14b5429ad</t>
  </si>
  <si>
    <t>Fri, 22 Nov 1996 14:45:18 +0000</t>
  </si>
  <si>
    <t>ac0ec42b4c2c8ca592f5180ddcbf2ee435063591</t>
  </si>
  <si>
    <t>ac0ec42b4</t>
  </si>
  <si>
    <t>086e059c9139887450711b3f0239d238946097f0</t>
  </si>
  <si>
    <t>086e059c9</t>
  </si>
  <si>
    <t>Fri, 22 Nov 1996 14:43:42 +0000</t>
  </si>
  <si>
    <t>89a3978cb56b5d65940d7dbc4af82f47f53de927</t>
  </si>
  <si>
    <t>89a3978cb</t>
  </si>
  <si>
    <t>efbdff3fba712e57cd13d1f83102c8aaad64d15d</t>
  </si>
  <si>
    <t>efbdff3fb</t>
  </si>
  <si>
    <t>changement des noms de variables relatives aux paves Cecile</t>
  </si>
  <si>
    <t>changement-des-noms-de-variables-relatives-aux-paves-Cecile</t>
  </si>
  <si>
    <t>Fri, 22 Nov 1996 14:26:19 +0000</t>
  </si>
  <si>
    <t>2e4319d7469f1bbdf09c09ce472538772f6d87be</t>
  </si>
  <si>
    <t>2e4319d74</t>
  </si>
  <si>
    <t>9837931f2b7cdd1d75a4f788e42c3c1db8b5d0e2</t>
  </si>
  <si>
    <t>9837931f2</t>
  </si>
  <si>
    <t>Nettoyage du module grammar.c</t>
  </si>
  <si>
    <t>Nettoyage-du-module-grammar.c</t>
  </si>
  <si>
    <t>Fri, 22 Nov 1996 14:21:50 +0000</t>
  </si>
  <si>
    <t>47e0f10240ed4e35a8952b3fb4f871e8a0d85f8a</t>
  </si>
  <si>
    <t>47e0f1024</t>
  </si>
  <si>
    <t>8b78c589813040a2355e5a331af43b7dbffe078b</t>
  </si>
  <si>
    <t>8b78c5898</t>
  </si>
  <si>
    <t>Modification des noms de fichier des drivers Irene</t>
  </si>
  <si>
    <t>Modification-des-noms-de-fichier-des-drivers</t>
  </si>
  <si>
    <t>Fri, 22 Nov 1996 14:13:52 +0000</t>
  </si>
  <si>
    <t>2749b546165243f106503d1877330dd5604b5193</t>
  </si>
  <si>
    <t>2749b5461</t>
  </si>
  <si>
    <t>dcf043de4d1f1d4d8a54c84da86e88dc9cc93bb9</t>
  </si>
  <si>
    <t>dcf043de4</t>
  </si>
  <si>
    <t>Fri, 22 Nov 1996 14:02:58 +0000</t>
  </si>
  <si>
    <t>45f22824930663245a0bcc87aac77f6517960378</t>
  </si>
  <si>
    <t>45f228249</t>
  </si>
  <si>
    <t>06e22b4116693ee5d2089d016617065aec061b9c</t>
  </si>
  <si>
    <t>06e22b411</t>
  </si>
  <si>
    <t>changement de type Cecile</t>
  </si>
  <si>
    <t>changement-de-type-Cecile</t>
  </si>
  <si>
    <t>Fri, 22 Nov 1996 13:41:01 +0000</t>
  </si>
  <si>
    <t>8cde36adb9f6a31fb64df68e6dd4fdb3f31f7fb6</t>
  </si>
  <si>
    <t>8cde36adb</t>
  </si>
  <si>
    <t>909f457655d9d193b29705fa880de66a546f4778</t>
  </si>
  <si>
    <t>909f45765</t>
  </si>
  <si>
    <t>Reinserted jpegdrvr.f , daniel.</t>
  </si>
  <si>
    <t>Reinserted-jpegdrvr.f-daniel</t>
  </si>
  <si>
    <t>Fri, 22 Nov 1996 13:18:27 +0000</t>
  </si>
  <si>
    <t>1fcc75929bb916b2943ec972be23cf4d5a3263d5</t>
  </si>
  <si>
    <t>1fcc75929</t>
  </si>
  <si>
    <t>4452f16edad8d661e93dd66636c92d266c2ac3f9</t>
  </si>
  <si>
    <t>4452f16ed</t>
  </si>
  <si>
    <t>Fri, 22 Nov 1996 12:28:55 +0000</t>
  </si>
  <si>
    <t>6d4e53f60e88ff078d7df85aa8eb716bde89e39b</t>
  </si>
  <si>
    <t>6d4e53f60</t>
  </si>
  <si>
    <t>4fb022ce643c6ad7b7142a25a798159150e43a68</t>
  </si>
  <si>
    <t>4fb022ce6</t>
  </si>
  <si>
    <t>Changement de noms dans typegrm.h VQ</t>
  </si>
  <si>
    <t>Changement-de-noms-dans-typegrm.h</t>
  </si>
  <si>
    <t>Fri, 22 Nov 1996 12:15:52 +0000</t>
  </si>
  <si>
    <t>c14b355446e41bad502a88d48dfcaa814393770b</t>
  </si>
  <si>
    <t>c14b35544</t>
  </si>
  <si>
    <t>46637a3bc4e35c9f94942299653e059425789a2a</t>
  </si>
  <si>
    <t>46637a3bc</t>
  </si>
  <si>
    <t>Renaming Irene's identifiers. Ramzi.</t>
  </si>
  <si>
    <t>Renaming-Irene-s-identifiers</t>
  </si>
  <si>
    <t>Fri, 22 Nov 1996 12:14:25 +0000</t>
  </si>
  <si>
    <t>08e3dd1c02b2d5922e448d8e0c64b0182a7a3b83</t>
  </si>
  <si>
    <t>08e3dd1c0</t>
  </si>
  <si>
    <t>5ad221740dad2b5c791d1e92dffcb86ff2155b38</t>
  </si>
  <si>
    <t>5ad221740</t>
  </si>
  <si>
    <t>Renaming Irene's Identifiers. Ramzi.</t>
  </si>
  <si>
    <t>Renaming-Irene-s-Identifiers</t>
  </si>
  <si>
    <t>Fri, 22 Nov 1996 12:13:01 +0000</t>
  </si>
  <si>
    <t>e5f78243fe1c832efb5ae0057433308d8cd6111d</t>
  </si>
  <si>
    <t>e5f78243f</t>
  </si>
  <si>
    <t>578f538c8da3e4cb9545c01c7814612a2dba6477</t>
  </si>
  <si>
    <t>578f538c8</t>
  </si>
  <si>
    <t>Fri, 22 Nov 1996 11:01:25 +0000</t>
  </si>
  <si>
    <t>cf8a6f11b547bac2975f1d7757d3f8b97946a99f</t>
  </si>
  <si>
    <t>cf8a6f11b</t>
  </si>
  <si>
    <t>c47d761d9a421399d3cabe4c543789b3a62f81b6</t>
  </si>
  <si>
    <t>c47d761d9</t>
  </si>
  <si>
    <t>Fri, 22 Nov 1996 10:52:45 +0000</t>
  </si>
  <si>
    <t>662aa17e4c6591d5ed818c65ec28b04e682eab4e</t>
  </si>
  <si>
    <t>662aa17e4</t>
  </si>
  <si>
    <t>dfc009e696fb87a7157b40ddf2a1670bddb0a81f</t>
  </si>
  <si>
    <t>dfc009e69</t>
  </si>
  <si>
    <t>Supprime des fonctions inutiles Irene</t>
  </si>
  <si>
    <t>Supprime-des-fonctions-inutiles</t>
  </si>
  <si>
    <t>Fri, 22 Nov 1996 10:33:46 +0000</t>
  </si>
  <si>
    <t>ae97e60279d8c3c80041fa81af626804a7f82162</t>
  </si>
  <si>
    <t>ae97e6027</t>
  </si>
  <si>
    <t>9f577f864243891787663ac7079f42371214434a</t>
  </si>
  <si>
    <t>9f577f864</t>
  </si>
  <si>
    <t>Renaming Identifiers of structure image (Irene). Ramzi.</t>
  </si>
  <si>
    <t>Renaming-Identifiers-of-structure-image-Irene</t>
  </si>
  <si>
    <t>Fri, 22 Nov 1996 10:05:24 +0000</t>
  </si>
  <si>
    <t>66a5a771de331d90b8f12be87de9184fede394cf</t>
  </si>
  <si>
    <t>66a5a771d</t>
  </si>
  <si>
    <t>d54c4254ba491e7599aa17f1769ddca502ce152b</t>
  </si>
  <si>
    <t>d54c4254b</t>
  </si>
  <si>
    <t>Mise a jour des drivers d'image</t>
  </si>
  <si>
    <t>Mise-a-jour-des-drivers-d-image</t>
  </si>
  <si>
    <t>Fri, 22 Nov 1996 09:27:18 +0000</t>
  </si>
  <si>
    <t>2003692527e914443925784d193a12e28a4cbcbd</t>
  </si>
  <si>
    <t>8217bc5298b248954f4e7acccef89c2d9ccc0e4d</t>
  </si>
  <si>
    <t>8217bc529</t>
  </si>
  <si>
    <t>Fri, 22 Nov 1996 09:18:07 +0000</t>
  </si>
  <si>
    <t>e00c129bb002299a94e2bd61cbeafce041301529</t>
  </si>
  <si>
    <t>e00c129bb</t>
  </si>
  <si>
    <t>971b85b43e8c99a222388b893440d73b3661f4b6</t>
  </si>
  <si>
    <t>971b85b43</t>
  </si>
  <si>
    <t>Nettoyage des compilateurs</t>
  </si>
  <si>
    <t>Nettoyage-des-compilateurs</t>
  </si>
  <si>
    <t>Fri, 22 Nov 1996 07:52:19 +0000</t>
  </si>
  <si>
    <t>2923e3476bed3b4c961e91694d1bff48cc6c5129</t>
  </si>
  <si>
    <t>2923e3476</t>
  </si>
  <si>
    <t>da32129751562c5322b4454426df2766d056c8c8</t>
  </si>
  <si>
    <t>da3212975</t>
  </si>
  <si>
    <t>JK: more comments</t>
  </si>
  <si>
    <t>JK-more-comments</t>
  </si>
  <si>
    <t>Thu, 21 Nov 1996 17:31:04 +0000</t>
  </si>
  <si>
    <t>8051427ce333735f451707edd14099c4beb62b3d</t>
  </si>
  <si>
    <t>8051427ce</t>
  </si>
  <si>
    <t>5c9301c63438b9927695ff10b0008997dd30864b</t>
  </si>
  <si>
    <t>5c9301c63</t>
  </si>
  <si>
    <t>Nettoyage Irene</t>
  </si>
  <si>
    <t>Nettoyage</t>
  </si>
  <si>
    <t>Thu, 21 Nov 1996 17:19:02 +0000</t>
  </si>
  <si>
    <t>9abe4677b53e4def02633a9870e649ac5612afb1</t>
  </si>
  <si>
    <t>9abe4677b</t>
  </si>
  <si>
    <t>47215c279ed783b612f1154bbfe104a215d96533</t>
  </si>
  <si>
    <t>47215c279</t>
  </si>
  <si>
    <t>Supprime XCurs et YCurs (non utilises) Irene</t>
  </si>
  <si>
    <t>Supprime-XCurs-et-YCurs-non-utilises</t>
  </si>
  <si>
    <t>Thu, 21 Nov 1996 17:16:16 +0000</t>
  </si>
  <si>
    <t>fa5f0a3f644e043e43a9fad1b5133fedb3ba0059</t>
  </si>
  <si>
    <t>fa5f0a3f6</t>
  </si>
  <si>
    <t>2e9631e181b056bfb5dab4bf31ee17140b654ec3</t>
  </si>
  <si>
    <t>2e9631e18</t>
  </si>
  <si>
    <t>Thu, 21 Nov 1996 16:54:15 +0000</t>
  </si>
  <si>
    <t>bfbb9f1c6f574731974b4913fb71935bd7031490</t>
  </si>
  <si>
    <t>bfbb9f1c6</t>
  </si>
  <si>
    <t>e206adbf1bc7b876535aa7fb3e99590b1457e2e8</t>
  </si>
  <si>
    <t>e206adbf1</t>
  </si>
  <si>
    <t>Renaming underscored identifiers. Ramzi.</t>
  </si>
  <si>
    <t>Renaming-underscored-identifiers</t>
  </si>
  <si>
    <t>Thu, 21 Nov 1996 16:46:49 +0000</t>
  </si>
  <si>
    <t>5120b78699e3658a364bc16c69117172ebe892d3</t>
  </si>
  <si>
    <t>5120b7869</t>
  </si>
  <si>
    <t>e93820cb96e31b558e60541f6fe34df36638c593</t>
  </si>
  <si>
    <t>e93820cb9</t>
  </si>
  <si>
    <t>Switched InputLinte to unsigned char, Daniel.</t>
  </si>
  <si>
    <t>Switched-InputLinte-to-unsigned-char-Daniel</t>
  </si>
  <si>
    <t>Thu, 21 Nov 1996 16:45:10 +0000</t>
  </si>
  <si>
    <t>140d0f43961bcd72dcd32089c7d8b1d2944b9424</t>
  </si>
  <si>
    <t>140d0f439</t>
  </si>
  <si>
    <t>bb6811f58f1201a5150a2b85b4bf41a5f0287533</t>
  </si>
  <si>
    <t>bb6811f58</t>
  </si>
  <si>
    <t>Corrected side effect with signed/unsigned chars, Daniel.</t>
  </si>
  <si>
    <t>Corrected-side-effect-with-signed-unsigned-chars-Daniel</t>
  </si>
  <si>
    <t>Thu, 21 Nov 1996 16:44:24 +0000</t>
  </si>
  <si>
    <t>fa2a75f95132bb402b53777d979128e61da38a2e</t>
  </si>
  <si>
    <t>fa2a75f95</t>
  </si>
  <si>
    <t>9c98285ecd7f68f501f9ab095bf184eb51211edc</t>
  </si>
  <si>
    <t>9c98285ec</t>
  </si>
  <si>
    <t>nettoyage imagedrvr Irene</t>
  </si>
  <si>
    <t>nettoyage-imagedrvr</t>
  </si>
  <si>
    <t>Thu, 21 Nov 1996 16:44:08 +0000</t>
  </si>
  <si>
    <t>ccf214e4ed2b477356cfe22cf0f34d069f337d09</t>
  </si>
  <si>
    <t>ccf214e4e</t>
  </si>
  <si>
    <t>2428861fea8fa06ec8f6e31bf63084b6f504e78f</t>
  </si>
  <si>
    <t>2428861fe</t>
  </si>
  <si>
    <t>Nettoyage du module ouvre.c</t>
  </si>
  <si>
    <t>Nettoyage-du-module-ouvre.c</t>
  </si>
  <si>
    <t>Thu, 21 Nov 1996 15:56:39 +0000</t>
  </si>
  <si>
    <t>cb0f53daf9221b2bd1c27fcbfc8ef15d2528d1d6</t>
  </si>
  <si>
    <t>cb0f53daf</t>
  </si>
  <si>
    <t>d1d7547b36792e459fac2cb5f6d322123bf4097c</t>
  </si>
  <si>
    <t>d1d7547b3</t>
  </si>
  <si>
    <t>Added -O options for one arg per line, for Dominique, Daniel.</t>
  </si>
  <si>
    <t>Added-O-options-for-one-arg-per-line-for-Dominique-Daniel</t>
  </si>
  <si>
    <t>Thu, 21 Nov 1996 15:40:09 +0000</t>
  </si>
  <si>
    <t>63699ccc57ba343a0124b9c359ad19b8dad5f753</t>
  </si>
  <si>
    <t>63699ccc5</t>
  </si>
  <si>
    <t>3a67a16d28842b4c58a0ff7443e5dd99d366b593</t>
  </si>
  <si>
    <t>3a67a16d2</t>
  </si>
  <si>
    <t>Retouche sur les ord(x) Irene</t>
  </si>
  <si>
    <t>Retouche-sur-les-ord-x</t>
  </si>
  <si>
    <t>Thu, 21 Nov 1996 15:35:20 +0000</t>
  </si>
  <si>
    <t>9dda9fa0fd6be7698b311de961b6efd82883901f</t>
  </si>
  <si>
    <t>9dda9fa0f</t>
  </si>
  <si>
    <t>15e61fbb2cf97602419354132985b304dc3c5a1e</t>
  </si>
  <si>
    <t>15e61fbb2</t>
  </si>
  <si>
    <t>Suppression des fonctions ord(x) Irene</t>
  </si>
  <si>
    <t>Suppression-des-fonctions-ord-x</t>
  </si>
  <si>
    <t>Thu, 21 Nov 1996 15:05:49 +0000</t>
  </si>
  <si>
    <t>528ef979a97e0868f6141bb8c5c4bd24b4afff63</t>
  </si>
  <si>
    <t>528ef979a</t>
  </si>
  <si>
    <t>11b47527a798f0dfda26e463838fe4eba8a1147e</t>
  </si>
  <si>
    <t>11b47527a</t>
  </si>
  <si>
    <t>Gestion des images (suite) Irene.</t>
  </si>
  <si>
    <t>Gestion-des-images-suite</t>
  </si>
  <si>
    <t>Thu, 21 Nov 1996 14:38:17 +0000</t>
  </si>
  <si>
    <t>730ad4f60ef733c6fb98fed79925b1f6c60776da</t>
  </si>
  <si>
    <t>730ad4f60</t>
  </si>
  <si>
    <t>341ab442d3ea0ba8d4d7f3a3ac01641eb5e3983a</t>
  </si>
  <si>
    <t>341ab442d</t>
  </si>
  <si>
    <t>Simplification des procedure image Irene.</t>
  </si>
  <si>
    <t>Simplification-des-procedure-image</t>
  </si>
  <si>
    <t>Thu, 21 Nov 1996 13:41:14 +0000</t>
  </si>
  <si>
    <t>026c381d926715b8e53204e09d9a6a8152c0c6d7</t>
  </si>
  <si>
    <t>026c381d9</t>
  </si>
  <si>
    <t>0f5ec1cf2f718d64505f14dbdcfca95632ed257e</t>
  </si>
  <si>
    <t>0f5ec1cf2</t>
  </si>
  <si>
    <t>Fichier non utilise xdumpdrvr.f Irene</t>
  </si>
  <si>
    <t>Fichier-non-utilise-xdumpdrvr.f</t>
  </si>
  <si>
    <t>Thu, 21 Nov 1996 13:34:03 +0000</t>
  </si>
  <si>
    <t>e87bdc91725b02f50b252ccf9280bd0895f92d04</t>
  </si>
  <si>
    <t>e87bdc917</t>
  </si>
  <si>
    <t>7630f8bf7cf7e9047d375b3483d97962a6c9d00e</t>
  </si>
  <si>
    <t>7630f8bf7</t>
  </si>
  <si>
    <t>Ajout du fichier registry.f</t>
  </si>
  <si>
    <t>Ajout-du-fichier-registry.f</t>
  </si>
  <si>
    <t>Thu, 21 Nov 1996 13:22:34 +0000</t>
  </si>
  <si>
    <t>a711123b7087a7da7c1b08ad29c0aaed4c2ef7a5</t>
  </si>
  <si>
    <t>a711123b7</t>
  </si>
  <si>
    <t>1d49811f08ef7c585c3eba1d3f392e334f57e58b</t>
  </si>
  <si>
    <t>1d49811f0</t>
  </si>
  <si>
    <t>Suppression du module environ.c</t>
  </si>
  <si>
    <t>Suppression-du-module-environ.c</t>
  </si>
  <si>
    <t>Thu, 21 Nov 1996 12:23:19 +0000</t>
  </si>
  <si>
    <t>57751469890fd4f1d102be4fd049ff77261f8601</t>
  </si>
  <si>
    <t>e021448dbebfb7014641b5d36bfc9999c36127c9</t>
  </si>
  <si>
    <t>e021448db</t>
  </si>
  <si>
    <t>more english: jk</t>
  </si>
  <si>
    <t>more-english-jk</t>
  </si>
  <si>
    <t>Thu, 21 Nov 1996 12:11:23 +0000</t>
  </si>
  <si>
    <t>75d71f14f51230994cac447bf0b41ed7eea3313a</t>
  </si>
  <si>
    <t>75d71f14f</t>
  </si>
  <si>
    <t>63045f258fcf19f5a749dfc17d4ea0a136f046e3</t>
  </si>
  <si>
    <t>63045f258</t>
  </si>
  <si>
    <t>JK: english</t>
  </si>
  <si>
    <t>JK-english</t>
  </si>
  <si>
    <t>Thu, 21 Nov 1996 11:48:14 +0000</t>
  </si>
  <si>
    <t>6e40da58577369bd6c8beda5994c7864ad40707a</t>
  </si>
  <si>
    <t>6e40da585</t>
  </si>
  <si>
    <t>ecaf100a672077754b2296ba78f19017a9e1660b</t>
  </si>
  <si>
    <t>ecaf100a6</t>
  </si>
  <si>
    <t>New set of utilities based on ID, cleaning and improve Imakefile, Daniel.</t>
  </si>
  <si>
    <t>New-set-of-utilities-based-on-ID-cleaning-and-improve-Imakefile-Daniel</t>
  </si>
  <si>
    <t>Thu, 21 Nov 1996 11:18:49 +0000</t>
  </si>
  <si>
    <t>734980193ebd69f7fb28d3c42a2f96d6c872eb21</t>
  </si>
  <si>
    <t>d12c3272d7965ff8623a98f84beb923f5303e7cb</t>
  </si>
  <si>
    <t>d12c3272d</t>
  </si>
  <si>
    <t xml:space="preserve"> Destruction de cdialog.c</t>
  </si>
  <si>
    <t>Destruction-de-cdialog.c</t>
  </si>
  <si>
    <t>Thu, 21 Nov 1996 10:52:30 +0000</t>
  </si>
  <si>
    <t>ff26cfafe9393e31ec7ccbb32025be8d387e4841</t>
  </si>
  <si>
    <t>ff26cfafe</t>
  </si>
  <si>
    <t>fc7b76ec6580e9d083348eca839938998594cd93</t>
  </si>
  <si>
    <t>fc7b76ec6</t>
  </si>
  <si>
    <t>Derniere mise a jour des messages Irene.</t>
  </si>
  <si>
    <t>Derniere-mise-a-jour-des-messages</t>
  </si>
  <si>
    <t>Thu, 21 Nov 1996 10:26:48 +0000</t>
  </si>
  <si>
    <t>bc6e69eed35c978c8855167a8c16df33ecdc9556</t>
  </si>
  <si>
    <t>bc6e69eed</t>
  </si>
  <si>
    <t>4bff2de67c86bd8ea186afa02d2ecd21d8969637</t>
  </si>
  <si>
    <t>4bff2de67</t>
  </si>
  <si>
    <t>Changement de nom imagedrvr.h Irene</t>
  </si>
  <si>
    <t>Changement-de-nom-imagedrvr.h</t>
  </si>
  <si>
    <t>Thu, 21 Nov 1996 10:04:07 +0000</t>
  </si>
  <si>
    <t>c0e037486f3da0f6a4cdfdcd7d74c03324e386b6</t>
  </si>
  <si>
    <t>c0e037486</t>
  </si>
  <si>
    <t>3049b617e87c01527b19c2c1f135c241e5d50f7b</t>
  </si>
  <si>
    <t>3049b617e</t>
  </si>
  <si>
    <t>Suppression des procedures inutiles de environ.c</t>
  </si>
  <si>
    <t>Suppression-des-procedures-inutiles-de-environ.c</t>
  </si>
  <si>
    <t>Thu, 21 Nov 1996 09:51:47 +0000</t>
  </si>
  <si>
    <t>6d2e351d330e3b0952da02c41d72fc914cf63ffe</t>
  </si>
  <si>
    <t>6d2e351d3</t>
  </si>
  <si>
    <t>cb9c665af7ecd0c8fcb0c5640cebd040b092f46f</t>
  </si>
  <si>
    <t>cb9c665af</t>
  </si>
  <si>
    <t>Updated Imakefile, CommonMake, and registry.c, Daniel.</t>
  </si>
  <si>
    <t>Updated-Imakefile-CommonMake-and-registry.c-Daniel</t>
  </si>
  <si>
    <t>Thu, 21 Nov 1996 09:36:56 +0000</t>
  </si>
  <si>
    <t>ed5bb70103bca3ced2f5081da74ae6ccc0bee2c9</t>
  </si>
  <si>
    <t>ed5bb7010</t>
  </si>
  <si>
    <t>b86b8e160930b90d61a5e007c45c772597855658</t>
  </si>
  <si>
    <t>b86b8e160</t>
  </si>
  <si>
    <t>Mise a jour des messages Irene</t>
  </si>
  <si>
    <t>Mise-a-jour-des-messages</t>
  </si>
  <si>
    <t>Thu, 21 Nov 1996 09:30:38 +0000</t>
  </si>
  <si>
    <t>6d71e49d0be9fef3d6e2df80b528b8920f5c590c</t>
  </si>
  <si>
    <t>6d71e49d0</t>
  </si>
  <si>
    <t>fd1e9518d1018c23f7c68f55513c46ab54189fc7</t>
  </si>
  <si>
    <t>fd1e9518d</t>
  </si>
  <si>
    <t>Thu, 21 Nov 1996 07:27:22 +0000</t>
  </si>
  <si>
    <t>2e0c97dcb2b98fa3fe155737a2f573788bc94660</t>
  </si>
  <si>
    <t>2e0c97dcb</t>
  </si>
  <si>
    <t>e8a7973bedd59c5d05741660016325544df9b9fa</t>
  </si>
  <si>
    <t>e8a7973be</t>
  </si>
  <si>
    <t>Renaming identifiers of functions and variables Ramzi.</t>
  </si>
  <si>
    <t>Renaming-identifiers-of-functions-and-variables</t>
  </si>
  <si>
    <t>Wed, 20 Nov 1996 19:36:46 +0000</t>
  </si>
  <si>
    <t>0acbff6f820e71e8fc13dfef1d522e3fd4593579</t>
  </si>
  <si>
    <t>0acbff6f8</t>
  </si>
  <si>
    <t>3a4a639bc4c1fb4421f6ff641bf54ab51c8cf11e</t>
  </si>
  <si>
    <t>3a4a639bc</t>
  </si>
  <si>
    <t>Nettoyage du module label.c</t>
  </si>
  <si>
    <t>Nettoyage-du-module-label.c</t>
  </si>
  <si>
    <t>Wed, 20 Nov 1996 18:48:52 +0000</t>
  </si>
  <si>
    <t>7fb15dbad666a8701b98eba1c855029692d50ef1</t>
  </si>
  <si>
    <t>7fb15dbad</t>
  </si>
  <si>
    <t>a5fae207b226740b40c6f928d3b750d99a581a53</t>
  </si>
  <si>
    <t>a5fae207b</t>
  </si>
  <si>
    <t>correction bug Cecile</t>
  </si>
  <si>
    <t>correction-bug</t>
  </si>
  <si>
    <t>Wed, 20 Nov 1996 17:43:52 +0000</t>
  </si>
  <si>
    <t>613e7e31b25ab6f9ee9a518a06384a0af3b0c9e4</t>
  </si>
  <si>
    <t>613e7e31b</t>
  </si>
  <si>
    <t>24175f693ac60a013d9955fb13f5996a9b616b78</t>
  </si>
  <si>
    <t>24175f693</t>
  </si>
  <si>
    <t>deplacements Irene et Cecile</t>
  </si>
  <si>
    <t>deplacements-Irene-et-Cecile</t>
  </si>
  <si>
    <t>Wed, 20 Nov 1996 17:29:02 +0000</t>
  </si>
  <si>
    <t>15887c7da03199d16d917248cdc8e0079086561d</t>
  </si>
  <si>
    <t>15887c7da</t>
  </si>
  <si>
    <t>df7a56760692412df14ed11a0c7493f0457544b1</t>
  </si>
  <si>
    <t>df7a56760</t>
  </si>
  <si>
    <t>Restaure la modif</t>
  </si>
  <si>
    <t>Restaure-la-modif</t>
  </si>
  <si>
    <t>Wed, 20 Nov 1996 17:18:07 +0000</t>
  </si>
  <si>
    <t>450fa4c3d90bb791b50f83862bea4bd287e6d202</t>
  </si>
  <si>
    <t>450fa4c3d</t>
  </si>
  <si>
    <t>c490b60b8e087d6e96fe60d2021703660d881667</t>
  </si>
  <si>
    <t>c490b60b8</t>
  </si>
  <si>
    <t xml:space="preserve"> demenagement</t>
  </si>
  <si>
    <t>demenagement</t>
  </si>
  <si>
    <t>Wed, 20 Nov 1996 17:14:28 +0000</t>
  </si>
  <si>
    <t>b6dbc369f32a8f6ecda3a4446ccd3696a48024d3</t>
  </si>
  <si>
    <t>b6dbc369f</t>
  </si>
  <si>
    <t>b9c128143e482e08a1b401c852e0b8a8718165ff</t>
  </si>
  <si>
    <t>b9c128143</t>
  </si>
  <si>
    <t>Draw3APP.c  PaletteAPP.c retires</t>
  </si>
  <si>
    <t>Draw3APP.c-PaletteAPP.c</t>
  </si>
  <si>
    <t>Wed, 20 Nov 1996 16:55:03 +0000</t>
  </si>
  <si>
    <t>0aa9ca4fb4eb0a9a70c413b136d52d2db1c0b18c</t>
  </si>
  <si>
    <t>0aa9ca4fb</t>
  </si>
  <si>
    <t>211a0573841f30fc9a87b18d6625632f72acf14e</t>
  </si>
  <si>
    <t>211a05738</t>
  </si>
  <si>
    <t>Demenagement Cecile et Irene</t>
  </si>
  <si>
    <t>Demenagement-Cecile-et-Irene</t>
  </si>
  <si>
    <t>Wed, 20 Nov 1996 16:51:17 +0000</t>
  </si>
  <si>
    <t>166ddb8717d5493f2622ec83b4162d384745ee35</t>
  </si>
  <si>
    <t>166ddb871</t>
  </si>
  <si>
    <t>0767d4367b692f62ca314f86a2cc0f88d3783920</t>
  </si>
  <si>
    <t>0767d4367</t>
  </si>
  <si>
    <t>demenagement Irene et Cecile</t>
  </si>
  <si>
    <t>demenagement-Irene-et-Cecile</t>
  </si>
  <si>
    <t>Wed, 20 Nov 1996 16:44:21 +0000</t>
  </si>
  <si>
    <t>5c9a9343712b87e8d01eb4717db7cfdd611cdb80</t>
  </si>
  <si>
    <t>5c9a93437</t>
  </si>
  <si>
    <t>83dbe82170376f6fe767b998ac405f6edb06baeb</t>
  </si>
  <si>
    <t>83dbe8217</t>
  </si>
  <si>
    <t>Only one function ThotEnd in source code. Irene</t>
  </si>
  <si>
    <t>Only-one-function-ThotEnd-in-source-code</t>
  </si>
  <si>
    <t>Wed, 20 Nov 1996 15:23:25 +0000</t>
  </si>
  <si>
    <t>4c58f14df57cf7b3d152b50e702e1a65646fb73b</t>
  </si>
  <si>
    <t>4c58f14df</t>
  </si>
  <si>
    <t>0368a11141901882f5fd088847a702ea09f23b3a</t>
  </si>
  <si>
    <t>0368a1114</t>
  </si>
  <si>
    <t>Initial revision</t>
  </si>
  <si>
    <t>Initial-revision</t>
  </si>
  <si>
    <t>Wed, 20 Nov 1996 13:26:41 +0000</t>
  </si>
  <si>
    <t>5f8f10ec5cb7564d7970bec1cfeb21fa532e2fe9</t>
  </si>
  <si>
    <t>5f8f10ec5</t>
  </si>
  <si>
    <t>686626b26339d352185dde94cdec9f67065daba0</t>
  </si>
  <si>
    <t>686626b26</t>
  </si>
  <si>
    <t>Wed, 20 Nov 1996 13:08:13 +0000</t>
  </si>
  <si>
    <t>a749ca873d7ff421e79e42d6074ba8b46f913d56</t>
  </si>
  <si>
    <t>a749ca873</t>
  </si>
  <si>
    <t>7b49911c2537cc98cea7676b054dbed4e5da6e48</t>
  </si>
  <si>
    <t>7b49911c2</t>
  </si>
  <si>
    <t>deplacement et renemmage de la fonction FindExceptedElem</t>
  </si>
  <si>
    <t>deplacement-et-renemmage-de-la-fonction-FindExceptedElem</t>
  </si>
  <si>
    <t>Wed, 20 Nov 1996 12:25:32 +0000</t>
  </si>
  <si>
    <t>1a79c11a521d73915ef54bf8a71c9048dc148619</t>
  </si>
  <si>
    <t>1a79c11a5</t>
  </si>
  <si>
    <t>22d5291c7c84f7e61a43e9603fc56d9a801f8307</t>
  </si>
  <si>
    <t>22d5291c7</t>
  </si>
  <si>
    <t>Suppression deu fichier prs.var</t>
  </si>
  <si>
    <t>Suppression-deu-fichier-prs.var</t>
  </si>
  <si>
    <t>Wed, 20 Nov 1996 12:04:49 +0000</t>
  </si>
  <si>
    <t>28cb8ece4b6d56693cb282feffa02fc5a2272826</t>
  </si>
  <si>
    <t>28cb8ece4</t>
  </si>
  <si>
    <t>9646189b3d5bc3b6cbfa802ebb07c0ed97ee0d8a</t>
  </si>
  <si>
    <t>9646189b3</t>
  </si>
  <si>
    <t>Wed, 20 Nov 1996 11:58:07 +0000</t>
  </si>
  <si>
    <t>baeb7f2e2f204ace75c806f3a539553550affc47</t>
  </si>
  <si>
    <t>baeb7f2e2</t>
  </si>
  <si>
    <t>4437ca6981992d6fc81b43802f8b682faebdd33a</t>
  </si>
  <si>
    <t>4437ca698</t>
  </si>
  <si>
    <t>Update of the app compiler Irene</t>
  </si>
  <si>
    <t>Update-of-the-app-compiler</t>
  </si>
  <si>
    <t>Wed, 20 Nov 1996 11:38:00 +0000</t>
  </si>
  <si>
    <t>cfbb35dceb039222efd3bcba4634a05301bee325</t>
  </si>
  <si>
    <t>cfbb35dce</t>
  </si>
  <si>
    <t>9b0eceaa0a30a43cb9e6d5668bec452c44cbaa7e</t>
  </si>
  <si>
    <t>9b0eceaa0</t>
  </si>
  <si>
    <t>Suppress *.rc files Irene</t>
  </si>
  <si>
    <t>Suppress-.rc-files</t>
  </si>
  <si>
    <t>Wed, 20 Nov 1996 11:28:08 +0000</t>
  </si>
  <si>
    <t>307019a7b5a28ffc4b3ce01fba0dde12ca77c427</t>
  </si>
  <si>
    <t>307019a7b</t>
  </si>
  <si>
    <t>e97f826ffb57ffb48843ff8caf874e1312aa7bf9</t>
  </si>
  <si>
    <t>e97f826ff</t>
  </si>
  <si>
    <t>Add afterward all the binary files (PIV, gif, .Z etc..), Daniel.</t>
  </si>
  <si>
    <t>Add-afterward-all-the-binary-files-PIV-gif-.Z-etc.-Daniel</t>
  </si>
  <si>
    <t>Wed, 20 Nov 1996 02:50:49 +0000</t>
  </si>
  <si>
    <t>3688fd128f9fa6f756785e6cbcf423c52abcde58</t>
  </si>
  <si>
    <t>3688fd128</t>
  </si>
  <si>
    <t>cc07d0554274fae92a71c8d9bd007c421340b319</t>
  </si>
  <si>
    <t>cc07d0554</t>
  </si>
  <si>
    <t>New set of modification for compiling in new tree, Daniel.</t>
  </si>
  <si>
    <t>New-set-of-modification-for-compiling-in-new-tree-Daniel</t>
  </si>
  <si>
    <t>Wed, 20 Nov 1996 01:42:52 +0000</t>
  </si>
  <si>
    <t>e1631c3348d880cb5d89c8ff917ee22262727930</t>
  </si>
  <si>
    <t>e1631c334</t>
  </si>
  <si>
    <t>7bb0dfe48a2ca4853f4e3ff2778f836a70864cd8</t>
  </si>
  <si>
    <t>7bb0dfe48</t>
  </si>
  <si>
    <t>First step toward new tree rebuilding, Daniel.</t>
  </si>
  <si>
    <t>First-step-toward-new-tree-rebuilding-Daniel</t>
  </si>
  <si>
    <t>Wed, 20 Nov 1996 01:19:56 +0000</t>
  </si>
  <si>
    <t>8af3f331c05fb3eed97587f18fa7eda8f923bd67</t>
  </si>
  <si>
    <t>8af3f331c</t>
  </si>
  <si>
    <t>Wed, 20 Nov 1996 00:40:59 +0000</t>
  </si>
  <si>
    <t>Irène Vatton</t>
  </si>
  <si>
    <t>Laurent Carcone</t>
  </si>
  <si>
    <t>Vincent Quint</t>
  </si>
  <si>
    <t>Dominique</t>
  </si>
  <si>
    <t>Maria</t>
  </si>
  <si>
    <t>DD</t>
  </si>
  <si>
    <t>Cédric</t>
  </si>
  <si>
    <t>Art Barstow</t>
  </si>
  <si>
    <t>Cécile Roisin</t>
  </si>
  <si>
    <t>Charles McCathieNevile</t>
  </si>
  <si>
    <t>Paul Cheyrou-Lagreze</t>
  </si>
  <si>
    <t>Daniel Veillard</t>
  </si>
  <si>
    <t>Identité introuvées</t>
  </si>
  <si>
    <t>Duerst</t>
  </si>
  <si>
    <t>Emilien Kia</t>
  </si>
  <si>
    <t>Etienne Bonnet</t>
  </si>
  <si>
    <t>Francesc</t>
  </si>
  <si>
    <t>Stéphane Gully</t>
  </si>
  <si>
    <t>José Kahan</t>
  </si>
  <si>
    <t>kirshpi</t>
  </si>
  <si>
    <t>Manuele Kirsch?</t>
  </si>
  <si>
    <t>Manuele Kirsch</t>
  </si>
  <si>
    <t xml:space="preserve">Abderrahim Maz </t>
  </si>
  <si>
    <t>Magali Vatton</t>
  </si>
  <si>
    <t>Nabil Layaïda</t>
  </si>
  <si>
    <t>Pierre Genevés</t>
  </si>
  <si>
    <t>Ramzi Guétari</t>
  </si>
  <si>
    <t>Ralph R. Swick</t>
  </si>
  <si>
    <t>Antoine Tollenaere</t>
  </si>
  <si>
    <t>Valentine Giordani</t>
  </si>
  <si>
    <t>Frederic Wang</t>
  </si>
  <si>
    <t>Parsed year</t>
  </si>
  <si>
    <t>Year</t>
  </si>
  <si>
    <t>Commits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</si>
</sst>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0" fillId="0" borderId="0" xfId="0" applyAlignment="1">
      <alignment wrapText="1"/>
    </xf>
    <xf numFmtId="14" fontId="0" fillId="0" borderId="0" xfId="0" applyNumberFormat="1"/>
    <xf numFmtId="2" fontId="0" fillId="0" borderId="0" xfId="0" applyNumberFormat="1"/>
    <xf numFmtId="49"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43320744924231"/>
          <c:y val="0.12928035158395898"/>
          <c:w val="0.85182973550682572"/>
          <c:h val="0.56245742537996701"/>
        </c:manualLayout>
      </c:layout>
      <c:areaChart>
        <c:grouping val="stacked"/>
        <c:varyColors val="0"/>
        <c:ser>
          <c:idx val="1"/>
          <c:order val="1"/>
          <c:tx>
            <c:strRef>
              <c:f>Tables!$G$2</c:f>
              <c:strCache>
                <c:ptCount val="1"/>
                <c:pt idx="0">
                  <c:v>Irène Vatton</c:v>
                </c:pt>
              </c:strCache>
            </c:strRef>
          </c:tx>
          <c:spPr>
            <a:solidFill>
              <a:schemeClr val="accent2"/>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Tables!$H$2:$Y$2</c:f>
              <c:numCache>
                <c:formatCode>General</c:formatCode>
                <c:ptCount val="18"/>
                <c:pt idx="0">
                  <c:v>94</c:v>
                </c:pt>
                <c:pt idx="1">
                  <c:v>389</c:v>
                </c:pt>
                <c:pt idx="2">
                  <c:v>246</c:v>
                </c:pt>
                <c:pt idx="3">
                  <c:v>398</c:v>
                </c:pt>
                <c:pt idx="4">
                  <c:v>577</c:v>
                </c:pt>
                <c:pt idx="5">
                  <c:v>610</c:v>
                </c:pt>
                <c:pt idx="6">
                  <c:v>579</c:v>
                </c:pt>
                <c:pt idx="7">
                  <c:v>673</c:v>
                </c:pt>
                <c:pt idx="8">
                  <c:v>742</c:v>
                </c:pt>
                <c:pt idx="9">
                  <c:v>575</c:v>
                </c:pt>
                <c:pt idx="10">
                  <c:v>683</c:v>
                </c:pt>
                <c:pt idx="11">
                  <c:v>713</c:v>
                </c:pt>
                <c:pt idx="12">
                  <c:v>1047</c:v>
                </c:pt>
                <c:pt idx="13">
                  <c:v>530</c:v>
                </c:pt>
                <c:pt idx="14">
                  <c:v>1</c:v>
                </c:pt>
                <c:pt idx="15">
                  <c:v>3</c:v>
                </c:pt>
                <c:pt idx="16">
                  <c:v>0</c:v>
                </c:pt>
                <c:pt idx="17">
                  <c:v>0</c:v>
                </c:pt>
              </c:numCache>
            </c:numRef>
          </c:val>
          <c:extLst>
            <c:ext xmlns:c16="http://schemas.microsoft.com/office/drawing/2014/chart" uri="{C3380CC4-5D6E-409C-BE32-E72D297353CC}">
              <c16:uniqueId val="{00000001-87D2-4441-86BC-FCE5A4A2DDB0}"/>
            </c:ext>
          </c:extLst>
        </c:ser>
        <c:ser>
          <c:idx val="2"/>
          <c:order val="2"/>
          <c:tx>
            <c:strRef>
              <c:f>Tables!$G$3</c:f>
              <c:strCache>
                <c:ptCount val="1"/>
                <c:pt idx="0">
                  <c:v>Vincent Quint</c:v>
                </c:pt>
              </c:strCache>
            </c:strRef>
          </c:tx>
          <c:spPr>
            <a:solidFill>
              <a:schemeClr val="accent3"/>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Tables!$H$3:$Y$3</c:f>
              <c:numCache>
                <c:formatCode>General</c:formatCode>
                <c:ptCount val="18"/>
                <c:pt idx="0">
                  <c:v>1</c:v>
                </c:pt>
                <c:pt idx="1">
                  <c:v>17</c:v>
                </c:pt>
                <c:pt idx="2">
                  <c:v>25</c:v>
                </c:pt>
                <c:pt idx="3">
                  <c:v>60</c:v>
                </c:pt>
                <c:pt idx="4">
                  <c:v>277</c:v>
                </c:pt>
                <c:pt idx="5">
                  <c:v>284</c:v>
                </c:pt>
                <c:pt idx="6">
                  <c:v>222</c:v>
                </c:pt>
                <c:pt idx="7">
                  <c:v>245</c:v>
                </c:pt>
                <c:pt idx="8">
                  <c:v>192</c:v>
                </c:pt>
                <c:pt idx="9">
                  <c:v>73</c:v>
                </c:pt>
                <c:pt idx="10">
                  <c:v>79</c:v>
                </c:pt>
                <c:pt idx="11">
                  <c:v>68</c:v>
                </c:pt>
                <c:pt idx="12">
                  <c:v>87</c:v>
                </c:pt>
                <c:pt idx="13">
                  <c:v>55</c:v>
                </c:pt>
                <c:pt idx="14">
                  <c:v>20</c:v>
                </c:pt>
                <c:pt idx="15">
                  <c:v>1</c:v>
                </c:pt>
                <c:pt idx="16">
                  <c:v>0</c:v>
                </c:pt>
                <c:pt idx="17">
                  <c:v>0</c:v>
                </c:pt>
              </c:numCache>
            </c:numRef>
          </c:val>
          <c:extLst>
            <c:ext xmlns:c16="http://schemas.microsoft.com/office/drawing/2014/chart" uri="{C3380CC4-5D6E-409C-BE32-E72D297353CC}">
              <c16:uniqueId val="{00000002-87D2-4441-86BC-FCE5A4A2DDB0}"/>
            </c:ext>
          </c:extLst>
        </c:ser>
        <c:ser>
          <c:idx val="3"/>
          <c:order val="3"/>
          <c:tx>
            <c:strRef>
              <c:f>Tables!$G$4</c:f>
              <c:strCache>
                <c:ptCount val="1"/>
                <c:pt idx="0">
                  <c:v>José Kahan</c:v>
                </c:pt>
              </c:strCache>
            </c:strRef>
          </c:tx>
          <c:spPr>
            <a:solidFill>
              <a:schemeClr val="accent4"/>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Tables!$H$4:$Y$4</c:f>
              <c:numCache>
                <c:formatCode>General</c:formatCode>
                <c:ptCount val="18"/>
                <c:pt idx="0">
                  <c:v>46</c:v>
                </c:pt>
                <c:pt idx="1">
                  <c:v>107</c:v>
                </c:pt>
                <c:pt idx="2">
                  <c:v>109</c:v>
                </c:pt>
                <c:pt idx="3">
                  <c:v>232</c:v>
                </c:pt>
                <c:pt idx="4">
                  <c:v>428</c:v>
                </c:pt>
                <c:pt idx="5">
                  <c:v>307</c:v>
                </c:pt>
                <c:pt idx="6">
                  <c:v>188</c:v>
                </c:pt>
                <c:pt idx="7">
                  <c:v>187</c:v>
                </c:pt>
                <c:pt idx="8">
                  <c:v>41</c:v>
                </c:pt>
                <c:pt idx="9">
                  <c:v>1</c:v>
                </c:pt>
                <c:pt idx="10">
                  <c:v>0</c:v>
                </c:pt>
                <c:pt idx="11">
                  <c:v>0</c:v>
                </c:pt>
                <c:pt idx="12">
                  <c:v>0</c:v>
                </c:pt>
                <c:pt idx="13">
                  <c:v>0</c:v>
                </c:pt>
                <c:pt idx="14">
                  <c:v>0</c:v>
                </c:pt>
                <c:pt idx="15">
                  <c:v>10</c:v>
                </c:pt>
                <c:pt idx="16">
                  <c:v>0</c:v>
                </c:pt>
                <c:pt idx="17">
                  <c:v>0</c:v>
                </c:pt>
              </c:numCache>
            </c:numRef>
          </c:val>
          <c:extLst>
            <c:ext xmlns:c16="http://schemas.microsoft.com/office/drawing/2014/chart" uri="{C3380CC4-5D6E-409C-BE32-E72D297353CC}">
              <c16:uniqueId val="{00000003-87D2-4441-86BC-FCE5A4A2DDB0}"/>
            </c:ext>
          </c:extLst>
        </c:ser>
        <c:ser>
          <c:idx val="4"/>
          <c:order val="4"/>
          <c:tx>
            <c:strRef>
              <c:f>Tables!$G$5</c:f>
              <c:strCache>
                <c:ptCount val="1"/>
                <c:pt idx="0">
                  <c:v>Laurent Carcone</c:v>
                </c:pt>
              </c:strCache>
            </c:strRef>
          </c:tx>
          <c:spPr>
            <a:solidFill>
              <a:schemeClr val="accent5"/>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Tables!$H$5:$Y$5</c:f>
              <c:numCache>
                <c:formatCode>General</c:formatCode>
                <c:ptCount val="18"/>
                <c:pt idx="0">
                  <c:v>0</c:v>
                </c:pt>
                <c:pt idx="1">
                  <c:v>2</c:v>
                </c:pt>
                <c:pt idx="2">
                  <c:v>3</c:v>
                </c:pt>
                <c:pt idx="3">
                  <c:v>2</c:v>
                </c:pt>
                <c:pt idx="4">
                  <c:v>160</c:v>
                </c:pt>
                <c:pt idx="5">
                  <c:v>165</c:v>
                </c:pt>
                <c:pt idx="6">
                  <c:v>188</c:v>
                </c:pt>
                <c:pt idx="7">
                  <c:v>147</c:v>
                </c:pt>
                <c:pt idx="8">
                  <c:v>113</c:v>
                </c:pt>
                <c:pt idx="9">
                  <c:v>126</c:v>
                </c:pt>
                <c:pt idx="10">
                  <c:v>91</c:v>
                </c:pt>
                <c:pt idx="11">
                  <c:v>64</c:v>
                </c:pt>
                <c:pt idx="12">
                  <c:v>76</c:v>
                </c:pt>
                <c:pt idx="13">
                  <c:v>25</c:v>
                </c:pt>
                <c:pt idx="14">
                  <c:v>7</c:v>
                </c:pt>
                <c:pt idx="15">
                  <c:v>12</c:v>
                </c:pt>
                <c:pt idx="16">
                  <c:v>3</c:v>
                </c:pt>
                <c:pt idx="17">
                  <c:v>7</c:v>
                </c:pt>
              </c:numCache>
            </c:numRef>
          </c:val>
          <c:extLst>
            <c:ext xmlns:c16="http://schemas.microsoft.com/office/drawing/2014/chart" uri="{C3380CC4-5D6E-409C-BE32-E72D297353CC}">
              <c16:uniqueId val="{00000004-87D2-4441-86BC-FCE5A4A2DDB0}"/>
            </c:ext>
          </c:extLst>
        </c:ser>
        <c:ser>
          <c:idx val="5"/>
          <c:order val="5"/>
          <c:tx>
            <c:strRef>
              <c:f>Tables!$G$6</c:f>
              <c:strCache>
                <c:ptCount val="1"/>
                <c:pt idx="0">
                  <c:v>Stéphane Gully</c:v>
                </c:pt>
              </c:strCache>
            </c:strRef>
          </c:tx>
          <c:spPr>
            <a:solidFill>
              <a:schemeClr val="accent6"/>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Tables!$H$6:$Y$6</c:f>
              <c:numCache>
                <c:formatCode>General</c:formatCode>
                <c:ptCount val="18"/>
                <c:pt idx="0">
                  <c:v>14</c:v>
                </c:pt>
                <c:pt idx="1">
                  <c:v>91</c:v>
                </c:pt>
                <c:pt idx="2">
                  <c:v>30</c:v>
                </c:pt>
                <c:pt idx="3">
                  <c:v>15</c:v>
                </c:pt>
                <c:pt idx="4">
                  <c:v>0</c:v>
                </c:pt>
                <c:pt idx="5">
                  <c:v>62</c:v>
                </c:pt>
                <c:pt idx="6">
                  <c:v>0</c:v>
                </c:pt>
                <c:pt idx="7">
                  <c:v>38</c:v>
                </c:pt>
                <c:pt idx="8">
                  <c:v>607</c:v>
                </c:pt>
                <c:pt idx="9">
                  <c:v>310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87D2-4441-86BC-FCE5A4A2DDB0}"/>
            </c:ext>
          </c:extLst>
        </c:ser>
        <c:ser>
          <c:idx val="6"/>
          <c:order val="6"/>
          <c:tx>
            <c:strRef>
              <c:f>Tables!$G$7</c:f>
              <c:strCache>
                <c:ptCount val="1"/>
                <c:pt idx="0">
                  <c:v>Ramzi Guétari</c:v>
                </c:pt>
              </c:strCache>
            </c:strRef>
          </c:tx>
          <c:spPr>
            <a:solidFill>
              <a:schemeClr val="accent1">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Tables!$H$7:$Y$7</c:f>
              <c:numCache>
                <c:formatCode>General</c:formatCode>
                <c:ptCount val="18"/>
                <c:pt idx="0">
                  <c:v>69</c:v>
                </c:pt>
                <c:pt idx="1">
                  <c:v>154</c:v>
                </c:pt>
                <c:pt idx="2">
                  <c:v>98</c:v>
                </c:pt>
                <c:pt idx="3">
                  <c:v>120</c:v>
                </c:pt>
                <c:pt idx="4">
                  <c:v>19</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87D2-4441-86BC-FCE5A4A2DDB0}"/>
            </c:ext>
          </c:extLst>
        </c:ser>
        <c:ser>
          <c:idx val="7"/>
          <c:order val="7"/>
          <c:tx>
            <c:strRef>
              <c:f>Tables!$G$8</c:f>
              <c:strCache>
                <c:ptCount val="1"/>
                <c:pt idx="0">
                  <c:v>Paul Cheyrou-Lagreze</c:v>
                </c:pt>
              </c:strCache>
            </c:strRef>
          </c:tx>
          <c:spPr>
            <a:solidFill>
              <a:schemeClr val="accent2">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Tables!$H$8:$Y$8</c:f>
              <c:numCache>
                <c:formatCode>General</c:formatCode>
                <c:ptCount val="18"/>
                <c:pt idx="0">
                  <c:v>0</c:v>
                </c:pt>
                <c:pt idx="1">
                  <c:v>0</c:v>
                </c:pt>
                <c:pt idx="2">
                  <c:v>0</c:v>
                </c:pt>
                <c:pt idx="3">
                  <c:v>0</c:v>
                </c:pt>
                <c:pt idx="4">
                  <c:v>0</c:v>
                </c:pt>
                <c:pt idx="5">
                  <c:v>63</c:v>
                </c:pt>
                <c:pt idx="6">
                  <c:v>214</c:v>
                </c:pt>
                <c:pt idx="7">
                  <c:v>154</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7-87D2-4441-86BC-FCE5A4A2DDB0}"/>
            </c:ext>
          </c:extLst>
        </c:ser>
        <c:ser>
          <c:idx val="8"/>
          <c:order val="8"/>
          <c:tx>
            <c:strRef>
              <c:f>Tables!$G$9</c:f>
              <c:strCache>
                <c:ptCount val="1"/>
                <c:pt idx="0">
                  <c:v>Emilien Kia</c:v>
                </c:pt>
              </c:strCache>
            </c:strRef>
          </c:tx>
          <c:spPr>
            <a:solidFill>
              <a:schemeClr val="accent3">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Tables!$H$9:$Y$9</c:f>
              <c:numCache>
                <c:formatCode>General</c:formatCode>
                <c:ptCount val="18"/>
                <c:pt idx="0">
                  <c:v>0</c:v>
                </c:pt>
                <c:pt idx="1">
                  <c:v>0</c:v>
                </c:pt>
                <c:pt idx="2">
                  <c:v>0</c:v>
                </c:pt>
                <c:pt idx="3">
                  <c:v>0</c:v>
                </c:pt>
                <c:pt idx="4">
                  <c:v>0</c:v>
                </c:pt>
                <c:pt idx="5">
                  <c:v>0</c:v>
                </c:pt>
                <c:pt idx="6">
                  <c:v>0</c:v>
                </c:pt>
                <c:pt idx="7">
                  <c:v>0</c:v>
                </c:pt>
                <c:pt idx="8">
                  <c:v>0</c:v>
                </c:pt>
                <c:pt idx="9">
                  <c:v>0</c:v>
                </c:pt>
                <c:pt idx="10">
                  <c:v>22</c:v>
                </c:pt>
                <c:pt idx="11">
                  <c:v>214</c:v>
                </c:pt>
                <c:pt idx="12">
                  <c:v>157</c:v>
                </c:pt>
                <c:pt idx="13">
                  <c:v>0</c:v>
                </c:pt>
                <c:pt idx="14">
                  <c:v>0</c:v>
                </c:pt>
                <c:pt idx="15">
                  <c:v>0</c:v>
                </c:pt>
                <c:pt idx="16">
                  <c:v>0</c:v>
                </c:pt>
                <c:pt idx="17">
                  <c:v>0</c:v>
                </c:pt>
              </c:numCache>
            </c:numRef>
          </c:val>
          <c:extLst>
            <c:ext xmlns:c16="http://schemas.microsoft.com/office/drawing/2014/chart" uri="{C3380CC4-5D6E-409C-BE32-E72D297353CC}">
              <c16:uniqueId val="{00000008-87D2-4441-86BC-FCE5A4A2DDB0}"/>
            </c:ext>
          </c:extLst>
        </c:ser>
        <c:ser>
          <c:idx val="9"/>
          <c:order val="9"/>
          <c:tx>
            <c:strRef>
              <c:f>Tables!$G$10</c:f>
              <c:strCache>
                <c:ptCount val="1"/>
                <c:pt idx="0">
                  <c:v>Daniel Veillard</c:v>
                </c:pt>
              </c:strCache>
            </c:strRef>
          </c:tx>
          <c:spPr>
            <a:solidFill>
              <a:schemeClr val="accent4">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Tables!$H$10:$Y$10</c:f>
              <c:numCache>
                <c:formatCode>General</c:formatCode>
                <c:ptCount val="18"/>
                <c:pt idx="0">
                  <c:v>44</c:v>
                </c:pt>
                <c:pt idx="1">
                  <c:v>296</c:v>
                </c:pt>
                <c:pt idx="2">
                  <c:v>12</c:v>
                </c:pt>
                <c:pt idx="3">
                  <c:v>13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9-87D2-4441-86BC-FCE5A4A2DDB0}"/>
            </c:ext>
          </c:extLst>
        </c:ser>
        <c:ser>
          <c:idx val="10"/>
          <c:order val="10"/>
          <c:tx>
            <c:strRef>
              <c:f>Tables!$G$11</c:f>
              <c:strCache>
                <c:ptCount val="1"/>
                <c:pt idx="0">
                  <c:v>Ralph R. Swick</c:v>
                </c:pt>
              </c:strCache>
            </c:strRef>
          </c:tx>
          <c:spPr>
            <a:solidFill>
              <a:schemeClr val="accent5">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Tables!$H$11:$Y$11</c:f>
              <c:numCache>
                <c:formatCode>General</c:formatCode>
                <c:ptCount val="18"/>
                <c:pt idx="0">
                  <c:v>0</c:v>
                </c:pt>
                <c:pt idx="1">
                  <c:v>0</c:v>
                </c:pt>
                <c:pt idx="2">
                  <c:v>0</c:v>
                </c:pt>
                <c:pt idx="3">
                  <c:v>0</c:v>
                </c:pt>
                <c:pt idx="4">
                  <c:v>77</c:v>
                </c:pt>
                <c:pt idx="5">
                  <c:v>14</c:v>
                </c:pt>
                <c:pt idx="6">
                  <c:v>14</c:v>
                </c:pt>
                <c:pt idx="7">
                  <c:v>8</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A-87D2-4441-86BC-FCE5A4A2DDB0}"/>
            </c:ext>
          </c:extLst>
        </c:ser>
        <c:ser>
          <c:idx val="11"/>
          <c:order val="11"/>
          <c:tx>
            <c:strRef>
              <c:f>Tables!$G$12</c:f>
              <c:strCache>
                <c:ptCount val="1"/>
                <c:pt idx="0">
                  <c:v>Cécile Roisin</c:v>
                </c:pt>
              </c:strCache>
            </c:strRef>
          </c:tx>
          <c:spPr>
            <a:solidFill>
              <a:schemeClr val="accent6">
                <a:lumMod val="6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Tables!$H$12:$Y$12</c:f>
              <c:numCache>
                <c:formatCode>General</c:formatCode>
                <c:ptCount val="18"/>
                <c:pt idx="0">
                  <c:v>27</c:v>
                </c:pt>
                <c:pt idx="1">
                  <c:v>36</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B-87D2-4441-86BC-FCE5A4A2DDB0}"/>
            </c:ext>
          </c:extLst>
        </c:ser>
        <c:ser>
          <c:idx val="12"/>
          <c:order val="12"/>
          <c:tx>
            <c:strRef>
              <c:f>Tables!$G$13</c:f>
              <c:strCache>
                <c:ptCount val="1"/>
                <c:pt idx="0">
                  <c:v>Frederic Wang</c:v>
                </c:pt>
              </c:strCache>
            </c:strRef>
          </c:tx>
          <c:spPr>
            <a:solidFill>
              <a:schemeClr val="accent1">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Tables!$H$13:$Y$13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14</c:v>
                </c:pt>
                <c:pt idx="13">
                  <c:v>27</c:v>
                </c:pt>
                <c:pt idx="14">
                  <c:v>6</c:v>
                </c:pt>
                <c:pt idx="15">
                  <c:v>0</c:v>
                </c:pt>
                <c:pt idx="16">
                  <c:v>0</c:v>
                </c:pt>
                <c:pt idx="17">
                  <c:v>0</c:v>
                </c:pt>
              </c:numCache>
            </c:numRef>
          </c:val>
          <c:extLst>
            <c:ext xmlns:c16="http://schemas.microsoft.com/office/drawing/2014/chart" uri="{C3380CC4-5D6E-409C-BE32-E72D297353CC}">
              <c16:uniqueId val="{0000000C-87D2-4441-86BC-FCE5A4A2DDB0}"/>
            </c:ext>
          </c:extLst>
        </c:ser>
        <c:ser>
          <c:idx val="13"/>
          <c:order val="13"/>
          <c:tx>
            <c:strRef>
              <c:f>Tables!$G$14</c:f>
              <c:strCache>
                <c:ptCount val="1"/>
                <c:pt idx="0">
                  <c:v>Antoine Tollenaere</c:v>
                </c:pt>
              </c:strCache>
            </c:strRef>
          </c:tx>
          <c:spPr>
            <a:solidFill>
              <a:schemeClr val="accent2">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Tables!$H$14:$Y$14</c:f>
              <c:numCache>
                <c:formatCode>General</c:formatCode>
                <c:ptCount val="18"/>
                <c:pt idx="0">
                  <c:v>0</c:v>
                </c:pt>
                <c:pt idx="1">
                  <c:v>0</c:v>
                </c:pt>
                <c:pt idx="2">
                  <c:v>0</c:v>
                </c:pt>
                <c:pt idx="3">
                  <c:v>0</c:v>
                </c:pt>
                <c:pt idx="4">
                  <c:v>0</c:v>
                </c:pt>
                <c:pt idx="5">
                  <c:v>0</c:v>
                </c:pt>
                <c:pt idx="6">
                  <c:v>0</c:v>
                </c:pt>
                <c:pt idx="7">
                  <c:v>0</c:v>
                </c:pt>
                <c:pt idx="8">
                  <c:v>0</c:v>
                </c:pt>
                <c:pt idx="9">
                  <c:v>45</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D-87D2-4441-86BC-FCE5A4A2DDB0}"/>
            </c:ext>
          </c:extLst>
        </c:ser>
        <c:ser>
          <c:idx val="14"/>
          <c:order val="14"/>
          <c:tx>
            <c:strRef>
              <c:f>Tables!$G$15</c:f>
              <c:strCache>
                <c:ptCount val="1"/>
                <c:pt idx="0">
                  <c:v>Pierre Genevés</c:v>
                </c:pt>
              </c:strCache>
            </c:strRef>
          </c:tx>
          <c:spPr>
            <a:solidFill>
              <a:schemeClr val="accent3">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Tables!$H$15:$Y$15</c:f>
              <c:numCache>
                <c:formatCode>General</c:formatCode>
                <c:ptCount val="18"/>
                <c:pt idx="0">
                  <c:v>0</c:v>
                </c:pt>
                <c:pt idx="1">
                  <c:v>0</c:v>
                </c:pt>
                <c:pt idx="2">
                  <c:v>0</c:v>
                </c:pt>
                <c:pt idx="3">
                  <c:v>0</c:v>
                </c:pt>
                <c:pt idx="4">
                  <c:v>0</c:v>
                </c:pt>
                <c:pt idx="5">
                  <c:v>0</c:v>
                </c:pt>
                <c:pt idx="6">
                  <c:v>44</c:v>
                </c:pt>
                <c:pt idx="7">
                  <c:v>1</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E-87D2-4441-86BC-FCE5A4A2DDB0}"/>
            </c:ext>
          </c:extLst>
        </c:ser>
        <c:ser>
          <c:idx val="15"/>
          <c:order val="15"/>
          <c:tx>
            <c:strRef>
              <c:f>Tables!$G$16</c:f>
              <c:strCache>
                <c:ptCount val="1"/>
                <c:pt idx="0">
                  <c:v>Valentine Giordani</c:v>
                </c:pt>
              </c:strCache>
            </c:strRef>
          </c:tx>
          <c:spPr>
            <a:solidFill>
              <a:schemeClr val="accent4">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Tables!$H$16:$Y$16</c:f>
              <c:numCache>
                <c:formatCode>General</c:formatCode>
                <c:ptCount val="18"/>
                <c:pt idx="0">
                  <c:v>0</c:v>
                </c:pt>
                <c:pt idx="1">
                  <c:v>0</c:v>
                </c:pt>
                <c:pt idx="2">
                  <c:v>0</c:v>
                </c:pt>
                <c:pt idx="3">
                  <c:v>0</c:v>
                </c:pt>
                <c:pt idx="4">
                  <c:v>40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F-87D2-4441-86BC-FCE5A4A2DDB0}"/>
            </c:ext>
          </c:extLst>
        </c:ser>
        <c:ser>
          <c:idx val="16"/>
          <c:order val="16"/>
          <c:tx>
            <c:strRef>
              <c:f>Tables!$G$17</c:f>
              <c:strCache>
                <c:ptCount val="1"/>
                <c:pt idx="0">
                  <c:v>Manuele Kirsch</c:v>
                </c:pt>
              </c:strCache>
            </c:strRef>
          </c:tx>
          <c:spPr>
            <a:solidFill>
              <a:schemeClr val="accent5">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Tables!$H$17:$Y$17</c:f>
              <c:numCache>
                <c:formatCode>General</c:formatCode>
                <c:ptCount val="18"/>
                <c:pt idx="0">
                  <c:v>0</c:v>
                </c:pt>
                <c:pt idx="1">
                  <c:v>0</c:v>
                </c:pt>
                <c:pt idx="2">
                  <c:v>0</c:v>
                </c:pt>
                <c:pt idx="3">
                  <c:v>0</c:v>
                </c:pt>
                <c:pt idx="4">
                  <c:v>0</c:v>
                </c:pt>
                <c:pt idx="5">
                  <c:v>0</c:v>
                </c:pt>
                <c:pt idx="6">
                  <c:v>28</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0-87D2-4441-86BC-FCE5A4A2DDB0}"/>
            </c:ext>
          </c:extLst>
        </c:ser>
        <c:ser>
          <c:idx val="17"/>
          <c:order val="17"/>
          <c:tx>
            <c:strRef>
              <c:f>Tables!$G$18</c:f>
              <c:strCache>
                <c:ptCount val="1"/>
                <c:pt idx="0">
                  <c:v>Charles McCathieNevile</c:v>
                </c:pt>
              </c:strCache>
            </c:strRef>
          </c:tx>
          <c:spPr>
            <a:solidFill>
              <a:schemeClr val="accent6">
                <a:lumMod val="80000"/>
                <a:lumOff val="2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Tables!$H$18:$Y$18</c:f>
              <c:numCache>
                <c:formatCode>General</c:formatCode>
                <c:ptCount val="18"/>
                <c:pt idx="0">
                  <c:v>0</c:v>
                </c:pt>
                <c:pt idx="1">
                  <c:v>0</c:v>
                </c:pt>
                <c:pt idx="2">
                  <c:v>0</c:v>
                </c:pt>
                <c:pt idx="3">
                  <c:v>26</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87D2-4441-86BC-FCE5A4A2DDB0}"/>
            </c:ext>
          </c:extLst>
        </c:ser>
        <c:ser>
          <c:idx val="18"/>
          <c:order val="18"/>
          <c:tx>
            <c:strRef>
              <c:f>Tables!$G$19</c:f>
              <c:strCache>
                <c:ptCount val="1"/>
                <c:pt idx="0">
                  <c:v>Etienne Bonnet</c:v>
                </c:pt>
              </c:strCache>
            </c:strRef>
          </c:tx>
          <c:spPr>
            <a:solidFill>
              <a:schemeClr val="accent1">
                <a:lumMod val="8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Tables!$H$19:$Y$19</c:f>
              <c:numCache>
                <c:formatCode>General</c:formatCode>
                <c:ptCount val="18"/>
                <c:pt idx="0">
                  <c:v>0</c:v>
                </c:pt>
                <c:pt idx="1">
                  <c:v>0</c:v>
                </c:pt>
                <c:pt idx="2">
                  <c:v>0</c:v>
                </c:pt>
                <c:pt idx="3">
                  <c:v>0</c:v>
                </c:pt>
                <c:pt idx="4">
                  <c:v>0</c:v>
                </c:pt>
                <c:pt idx="5">
                  <c:v>0</c:v>
                </c:pt>
                <c:pt idx="6">
                  <c:v>22</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2-87D2-4441-86BC-FCE5A4A2DDB0}"/>
            </c:ext>
          </c:extLst>
        </c:ser>
        <c:ser>
          <c:idx val="19"/>
          <c:order val="19"/>
          <c:tx>
            <c:strRef>
              <c:f>Tables!$G$20</c:f>
              <c:strCache>
                <c:ptCount val="1"/>
                <c:pt idx="0">
                  <c:v>Magali Vatton</c:v>
                </c:pt>
              </c:strCache>
            </c:strRef>
          </c:tx>
          <c:spPr>
            <a:solidFill>
              <a:schemeClr val="accent2">
                <a:lumMod val="8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Tables!$H$20:$Y$20</c:f>
              <c:numCache>
                <c:formatCode>General</c:formatCode>
                <c:ptCount val="18"/>
                <c:pt idx="0">
                  <c:v>0</c:v>
                </c:pt>
                <c:pt idx="1">
                  <c:v>0</c:v>
                </c:pt>
                <c:pt idx="2">
                  <c:v>0</c:v>
                </c:pt>
                <c:pt idx="3">
                  <c:v>0</c:v>
                </c:pt>
                <c:pt idx="4">
                  <c:v>22</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3-87D2-4441-86BC-FCE5A4A2DDB0}"/>
            </c:ext>
          </c:extLst>
        </c:ser>
        <c:ser>
          <c:idx val="20"/>
          <c:order val="20"/>
          <c:tx>
            <c:strRef>
              <c:f>Tables!$G$21</c:f>
              <c:strCache>
                <c:ptCount val="1"/>
                <c:pt idx="0">
                  <c:v>Abderrahim Maz </c:v>
                </c:pt>
              </c:strCache>
            </c:strRef>
          </c:tx>
          <c:spPr>
            <a:solidFill>
              <a:schemeClr val="accent3">
                <a:lumMod val="8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Tables!$H$21:$Y$21</c:f>
              <c:numCache>
                <c:formatCode>General</c:formatCode>
                <c:ptCount val="18"/>
                <c:pt idx="0">
                  <c:v>0</c:v>
                </c:pt>
                <c:pt idx="1">
                  <c:v>0</c:v>
                </c:pt>
                <c:pt idx="2">
                  <c:v>0</c:v>
                </c:pt>
                <c:pt idx="3">
                  <c:v>0</c:v>
                </c:pt>
                <c:pt idx="4">
                  <c:v>0</c:v>
                </c:pt>
                <c:pt idx="5">
                  <c:v>0</c:v>
                </c:pt>
                <c:pt idx="6">
                  <c:v>0</c:v>
                </c:pt>
                <c:pt idx="7">
                  <c:v>11</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4-87D2-4441-86BC-FCE5A4A2DDB0}"/>
            </c:ext>
          </c:extLst>
        </c:ser>
        <c:ser>
          <c:idx val="21"/>
          <c:order val="21"/>
          <c:tx>
            <c:strRef>
              <c:f>Tables!$G$22</c:f>
              <c:strCache>
                <c:ptCount val="1"/>
                <c:pt idx="0">
                  <c:v>Art Barstow</c:v>
                </c:pt>
              </c:strCache>
            </c:strRef>
          </c:tx>
          <c:spPr>
            <a:solidFill>
              <a:schemeClr val="accent4">
                <a:lumMod val="8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Tables!$H$22:$Y$22</c:f>
              <c:numCache>
                <c:formatCode>General</c:formatCode>
                <c:ptCount val="18"/>
                <c:pt idx="0">
                  <c:v>0</c:v>
                </c:pt>
                <c:pt idx="1">
                  <c:v>0</c:v>
                </c:pt>
                <c:pt idx="2">
                  <c:v>0</c:v>
                </c:pt>
                <c:pt idx="3">
                  <c:v>0</c:v>
                </c:pt>
                <c:pt idx="4">
                  <c:v>6</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5-87D2-4441-86BC-FCE5A4A2DDB0}"/>
            </c:ext>
          </c:extLst>
        </c:ser>
        <c:ser>
          <c:idx val="22"/>
          <c:order val="22"/>
          <c:tx>
            <c:strRef>
              <c:f>Tables!$G$23</c:f>
              <c:strCache>
                <c:ptCount val="1"/>
                <c:pt idx="0">
                  <c:v>Nabil Layaïda</c:v>
                </c:pt>
              </c:strCache>
            </c:strRef>
          </c:tx>
          <c:spPr>
            <a:solidFill>
              <a:schemeClr val="accent5">
                <a:lumMod val="80000"/>
              </a:schemeClr>
            </a:solidFill>
            <a:ln>
              <a:noFill/>
            </a:ln>
            <a:effectLst/>
          </c:spPr>
          <c:cat>
            <c:numRef>
              <c:f>Tables!$H$1:$Y$1</c:f>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f>Tables!$H$23:$Y$23</c:f>
              <c:numCache>
                <c:formatCode>General</c:formatCode>
                <c:ptCount val="18"/>
                <c:pt idx="0">
                  <c:v>0</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6-87D2-4441-86BC-FCE5A4A2DDB0}"/>
            </c:ext>
          </c:extLst>
        </c:ser>
        <c:dLbls>
          <c:showLegendKey val="0"/>
          <c:showVal val="0"/>
          <c:showCatName val="0"/>
          <c:showSerName val="0"/>
          <c:showPercent val="0"/>
          <c:showBubbleSize val="0"/>
        </c:dLbls>
        <c:axId val="733978383"/>
        <c:axId val="717166671"/>
        <c:extLst>
          <c:ext xmlns:c15="http://schemas.microsoft.com/office/drawing/2012/chart" uri="{02D57815-91ED-43cb-92C2-25804820EDAC}">
            <c15:filteredAreaSeries>
              <c15:ser>
                <c:idx val="0"/>
                <c:order val="0"/>
                <c:tx>
                  <c:strRef>
                    <c:extLst>
                      <c:ext uri="{02D57815-91ED-43cb-92C2-25804820EDAC}">
                        <c15:formulaRef>
                          <c15:sqref>Tables!$G$1</c15:sqref>
                        </c15:formulaRef>
                      </c:ext>
                    </c:extLst>
                    <c:strCache>
                      <c:ptCount val="1"/>
                      <c:pt idx="0">
                        <c:v>author/name</c:v>
                      </c:pt>
                    </c:strCache>
                  </c:strRef>
                </c:tx>
                <c:spPr>
                  <a:solidFill>
                    <a:schemeClr val="accent1"/>
                  </a:solidFill>
                  <a:ln>
                    <a:noFill/>
                  </a:ln>
                  <a:effectLst/>
                </c:spPr>
                <c:cat>
                  <c:numRef>
                    <c:extLst>
                      <c:ext uri="{02D57815-91ED-43cb-92C2-25804820EDAC}">
                        <c15:formulaRef>
                          <c15:sqref>Tables!$H$1:$Y$1</c15:sqref>
                        </c15:formulaRef>
                      </c:ext>
                    </c:extLst>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cat>
                <c:val>
                  <c:numRef>
                    <c:extLst>
                      <c:ext uri="{02D57815-91ED-43cb-92C2-25804820EDAC}">
                        <c15:formulaRef>
                          <c15:sqref>Tables!$H$1:$Y$1</c15:sqref>
                        </c15:formulaRef>
                      </c:ext>
                    </c:extLst>
                    <c:numCache>
                      <c:formatCode>@</c:formatCode>
                      <c:ptCount val="18"/>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numCache>
                  </c:numRef>
                </c:val>
                <c:extLst>
                  <c:ext xmlns:c16="http://schemas.microsoft.com/office/drawing/2014/chart" uri="{C3380CC4-5D6E-409C-BE32-E72D297353CC}">
                    <c16:uniqueId val="{00000000-87D2-4441-86BC-FCE5A4A2DDB0}"/>
                  </c:ext>
                </c:extLst>
              </c15:ser>
            </c15:filteredAreaSeries>
          </c:ext>
        </c:extLst>
      </c:areaChart>
      <c:catAx>
        <c:axId val="73397838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fr-FR"/>
                  <a:t>Number of commits</a:t>
                </a:r>
              </a:p>
            </c:rich>
          </c:tx>
          <c:layout>
            <c:manualLayout>
              <c:xMode val="edge"/>
              <c:yMode val="edge"/>
              <c:x val="6.4706926811945564E-2"/>
              <c:y val="3.233656839406701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fr-FR"/>
            </a:p>
          </c:txPr>
        </c:title>
        <c:numFmt formatCode="@"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fr-FR"/>
          </a:p>
        </c:txPr>
        <c:crossAx val="717166671"/>
        <c:crosses val="autoZero"/>
        <c:auto val="1"/>
        <c:lblAlgn val="ctr"/>
        <c:lblOffset val="100"/>
        <c:noMultiLvlLbl val="0"/>
      </c:catAx>
      <c:valAx>
        <c:axId val="71716667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crossAx val="733978383"/>
        <c:crosses val="autoZero"/>
        <c:crossBetween val="midCat"/>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0.10920147889961478"/>
          <c:y val="0.79361601608309595"/>
          <c:w val="0.80918004856227399"/>
          <c:h val="0.14027730593187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371475</xdr:colOff>
      <xdr:row>5</xdr:row>
      <xdr:rowOff>47626</xdr:rowOff>
    </xdr:from>
    <xdr:to>
      <xdr:col>15</xdr:col>
      <xdr:colOff>342901</xdr:colOff>
      <xdr:row>38</xdr:row>
      <xdr:rowOff>44451</xdr:rowOff>
    </xdr:to>
    <xdr:graphicFrame macro="">
      <xdr:nvGraphicFramePr>
        <xdr:cNvPr id="3" name="Graphique 2">
          <a:extLst>
            <a:ext uri="{FF2B5EF4-FFF2-40B4-BE49-F238E27FC236}">
              <a16:creationId xmlns:a16="http://schemas.microsoft.com/office/drawing/2014/main" id="{2C9FAA59-43D1-4513-95E4-49B3B1C10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6912"/>
  <sheetViews>
    <sheetView workbookViewId="0">
      <selection activeCell="M7678" sqref="M7678"/>
    </sheetView>
  </sheetViews>
  <sheetFormatPr baseColWidth="10" defaultRowHeight="14.5" x14ac:dyDescent="0.35"/>
  <cols>
    <col min="9" max="9" width="15.08984375" customWidth="1"/>
    <col min="15" max="15" width="10.90625" style="3"/>
    <col min="19" max="19" width="10.90625" style="4"/>
  </cols>
  <sheetData>
    <row r="1" spans="1:20" x14ac:dyDescent="0.35">
      <c r="A1" t="s">
        <v>0</v>
      </c>
      <c r="B1" t="s">
        <v>1</v>
      </c>
      <c r="C1" t="s">
        <v>2</v>
      </c>
      <c r="D1" t="s">
        <v>3</v>
      </c>
      <c r="E1" t="s">
        <v>4</v>
      </c>
      <c r="F1" t="s">
        <v>5</v>
      </c>
      <c r="G1" t="s">
        <v>6</v>
      </c>
      <c r="H1" t="s">
        <v>7</v>
      </c>
      <c r="I1" t="s">
        <v>8</v>
      </c>
      <c r="J1" t="s">
        <v>9</v>
      </c>
      <c r="K1" t="s">
        <v>10</v>
      </c>
      <c r="L1" t="s">
        <v>11</v>
      </c>
      <c r="M1" t="s">
        <v>12</v>
      </c>
      <c r="N1" t="s">
        <v>13</v>
      </c>
      <c r="O1" s="3" t="s">
        <v>14</v>
      </c>
      <c r="P1" t="s">
        <v>15</v>
      </c>
      <c r="Q1" t="s">
        <v>16</v>
      </c>
      <c r="R1" t="s">
        <v>17</v>
      </c>
      <c r="S1" s="4" t="s">
        <v>112328</v>
      </c>
    </row>
    <row r="2" spans="1:20" hidden="1" x14ac:dyDescent="0.35">
      <c r="A2" t="s">
        <v>18</v>
      </c>
      <c r="B2" t="s">
        <v>19</v>
      </c>
      <c r="C2" t="s">
        <v>20</v>
      </c>
      <c r="D2" t="s">
        <v>21</v>
      </c>
      <c r="E2" t="s">
        <v>22</v>
      </c>
      <c r="F2" t="s">
        <v>23</v>
      </c>
      <c r="G2" t="s">
        <v>24</v>
      </c>
      <c r="I2" t="s">
        <v>25</v>
      </c>
      <c r="J2" t="s">
        <v>26</v>
      </c>
      <c r="M2" t="s">
        <v>112298</v>
      </c>
      <c r="N2" t="s">
        <v>28</v>
      </c>
      <c r="O2" s="3" t="s">
        <v>29</v>
      </c>
      <c r="P2" t="s">
        <v>27</v>
      </c>
      <c r="Q2" t="s">
        <v>28</v>
      </c>
      <c r="R2" t="s">
        <v>29</v>
      </c>
      <c r="S2" s="4" t="str">
        <f>LEFT(RIGHT(R2,19),4)</f>
        <v>2014</v>
      </c>
      <c r="T2" s="4"/>
    </row>
    <row r="3" spans="1:20" hidden="1" x14ac:dyDescent="0.35">
      <c r="A3" t="s">
        <v>22</v>
      </c>
      <c r="B3" t="s">
        <v>23</v>
      </c>
      <c r="C3" t="s">
        <v>30</v>
      </c>
      <c r="D3" t="s">
        <v>31</v>
      </c>
      <c r="E3" t="s">
        <v>32</v>
      </c>
      <c r="F3" t="s">
        <v>33</v>
      </c>
      <c r="I3" t="s">
        <v>34</v>
      </c>
      <c r="J3" t="s">
        <v>35</v>
      </c>
      <c r="M3" t="s">
        <v>112298</v>
      </c>
      <c r="N3" t="s">
        <v>28</v>
      </c>
      <c r="O3" s="3" t="s">
        <v>36</v>
      </c>
      <c r="P3" t="s">
        <v>27</v>
      </c>
      <c r="Q3" t="s">
        <v>28</v>
      </c>
      <c r="R3" t="s">
        <v>36</v>
      </c>
      <c r="S3" s="4" t="str">
        <f t="shared" ref="S3:S66" si="0">LEFT(RIGHT(R3,19),4)</f>
        <v>2014</v>
      </c>
    </row>
    <row r="4" spans="1:20" hidden="1" x14ac:dyDescent="0.35">
      <c r="A4" t="s">
        <v>32</v>
      </c>
      <c r="B4" t="s">
        <v>33</v>
      </c>
      <c r="C4" t="s">
        <v>37</v>
      </c>
      <c r="D4" t="s">
        <v>38</v>
      </c>
      <c r="E4" t="s">
        <v>39</v>
      </c>
      <c r="F4">
        <v>775845711</v>
      </c>
      <c r="I4" t="s">
        <v>40</v>
      </c>
      <c r="J4" t="s">
        <v>41</v>
      </c>
      <c r="M4" t="s">
        <v>112298</v>
      </c>
      <c r="N4" t="s">
        <v>28</v>
      </c>
      <c r="O4" s="3" t="s">
        <v>43</v>
      </c>
      <c r="P4" t="s">
        <v>42</v>
      </c>
      <c r="Q4" t="s">
        <v>28</v>
      </c>
      <c r="R4" t="s">
        <v>43</v>
      </c>
      <c r="S4" s="4" t="str">
        <f t="shared" si="0"/>
        <v>2014</v>
      </c>
    </row>
    <row r="5" spans="1:20" hidden="1" x14ac:dyDescent="0.35">
      <c r="A5" t="s">
        <v>39</v>
      </c>
      <c r="B5">
        <v>775845711</v>
      </c>
      <c r="C5" t="s">
        <v>44</v>
      </c>
      <c r="D5" t="s">
        <v>45</v>
      </c>
      <c r="E5" t="s">
        <v>46</v>
      </c>
      <c r="F5">
        <v>17413134</v>
      </c>
      <c r="G5" t="s">
        <v>47</v>
      </c>
      <c r="I5" t="s">
        <v>48</v>
      </c>
      <c r="J5" t="s">
        <v>49</v>
      </c>
      <c r="M5" t="s">
        <v>112298</v>
      </c>
      <c r="N5" t="s">
        <v>28</v>
      </c>
      <c r="O5" s="3" t="s">
        <v>51</v>
      </c>
      <c r="P5" t="s">
        <v>50</v>
      </c>
      <c r="Q5" t="s">
        <v>50</v>
      </c>
      <c r="R5" t="s">
        <v>51</v>
      </c>
      <c r="S5" s="4" t="str">
        <f t="shared" si="0"/>
        <v>2013</v>
      </c>
    </row>
    <row r="6" spans="1:20" hidden="1" x14ac:dyDescent="0.35">
      <c r="A6" t="s">
        <v>46</v>
      </c>
      <c r="B6">
        <v>17413134</v>
      </c>
      <c r="C6" t="s">
        <v>52</v>
      </c>
      <c r="D6" t="s">
        <v>53</v>
      </c>
      <c r="E6" t="s">
        <v>54</v>
      </c>
      <c r="F6" t="s">
        <v>55</v>
      </c>
      <c r="I6" t="s">
        <v>56</v>
      </c>
      <c r="J6" t="s">
        <v>57</v>
      </c>
      <c r="M6" t="s">
        <v>112298</v>
      </c>
      <c r="N6" t="s">
        <v>28</v>
      </c>
      <c r="O6" s="3" t="s">
        <v>58</v>
      </c>
      <c r="P6" t="s">
        <v>50</v>
      </c>
      <c r="Q6" t="s">
        <v>50</v>
      </c>
      <c r="R6" t="s">
        <v>58</v>
      </c>
      <c r="S6" s="4" t="str">
        <f t="shared" si="0"/>
        <v>2013</v>
      </c>
    </row>
    <row r="7" spans="1:20" hidden="1" x14ac:dyDescent="0.35">
      <c r="A7" t="s">
        <v>54</v>
      </c>
      <c r="B7" t="s">
        <v>55</v>
      </c>
      <c r="C7" t="s">
        <v>59</v>
      </c>
      <c r="D7" t="s">
        <v>60</v>
      </c>
      <c r="E7" t="s">
        <v>61</v>
      </c>
      <c r="F7" t="s">
        <v>62</v>
      </c>
      <c r="I7" t="s">
        <v>63</v>
      </c>
      <c r="J7" t="s">
        <v>64</v>
      </c>
      <c r="M7" t="s">
        <v>112298</v>
      </c>
      <c r="N7" t="s">
        <v>28</v>
      </c>
      <c r="O7" s="3" t="s">
        <v>65</v>
      </c>
      <c r="P7" t="s">
        <v>50</v>
      </c>
      <c r="Q7" t="s">
        <v>50</v>
      </c>
      <c r="R7" t="s">
        <v>65</v>
      </c>
      <c r="S7" s="4" t="str">
        <f t="shared" si="0"/>
        <v>2013</v>
      </c>
    </row>
    <row r="8" spans="1:20" hidden="1" x14ac:dyDescent="0.35">
      <c r="A8" t="s">
        <v>61</v>
      </c>
      <c r="B8" t="s">
        <v>62</v>
      </c>
      <c r="C8" t="s">
        <v>66</v>
      </c>
      <c r="D8" t="s">
        <v>67</v>
      </c>
      <c r="E8" t="s">
        <v>68</v>
      </c>
      <c r="F8" t="s">
        <v>69</v>
      </c>
      <c r="I8" t="s">
        <v>70</v>
      </c>
      <c r="J8" t="s">
        <v>71</v>
      </c>
      <c r="M8" t="s">
        <v>112298</v>
      </c>
      <c r="N8" t="s">
        <v>28</v>
      </c>
      <c r="O8" s="3" t="s">
        <v>72</v>
      </c>
      <c r="P8" t="s">
        <v>50</v>
      </c>
      <c r="Q8" t="s">
        <v>50</v>
      </c>
      <c r="R8" t="s">
        <v>72</v>
      </c>
      <c r="S8" s="4" t="str">
        <f t="shared" si="0"/>
        <v>2013</v>
      </c>
    </row>
    <row r="9" spans="1:20" hidden="1" x14ac:dyDescent="0.35">
      <c r="A9" t="s">
        <v>68</v>
      </c>
      <c r="B9" t="s">
        <v>69</v>
      </c>
      <c r="C9" t="s">
        <v>73</v>
      </c>
      <c r="D9" t="s">
        <v>74</v>
      </c>
      <c r="E9" t="s">
        <v>75</v>
      </c>
      <c r="F9" t="s">
        <v>76</v>
      </c>
      <c r="I9" t="s">
        <v>70</v>
      </c>
      <c r="J9" t="s">
        <v>71</v>
      </c>
      <c r="M9" t="s">
        <v>112298</v>
      </c>
      <c r="N9" t="s">
        <v>28</v>
      </c>
      <c r="O9" s="3" t="s">
        <v>77</v>
      </c>
      <c r="P9" t="s">
        <v>50</v>
      </c>
      <c r="Q9" t="s">
        <v>50</v>
      </c>
      <c r="R9" t="s">
        <v>77</v>
      </c>
      <c r="S9" s="4" t="str">
        <f t="shared" si="0"/>
        <v>2013</v>
      </c>
    </row>
    <row r="10" spans="1:20" hidden="1" x14ac:dyDescent="0.35">
      <c r="A10" t="s">
        <v>75</v>
      </c>
      <c r="B10" t="s">
        <v>76</v>
      </c>
      <c r="C10" t="s">
        <v>78</v>
      </c>
      <c r="D10" t="s">
        <v>79</v>
      </c>
      <c r="E10" t="s">
        <v>80</v>
      </c>
      <c r="F10" t="s">
        <v>81</v>
      </c>
      <c r="I10" t="s">
        <v>82</v>
      </c>
      <c r="J10" t="s">
        <v>83</v>
      </c>
      <c r="M10" t="s">
        <v>112298</v>
      </c>
      <c r="N10" t="s">
        <v>28</v>
      </c>
      <c r="O10" s="3" t="s">
        <v>84</v>
      </c>
      <c r="P10" t="s">
        <v>50</v>
      </c>
      <c r="Q10" t="s">
        <v>50</v>
      </c>
      <c r="R10" t="s">
        <v>84</v>
      </c>
      <c r="S10" s="4" t="str">
        <f t="shared" si="0"/>
        <v>2013</v>
      </c>
    </row>
    <row r="11" spans="1:20" hidden="1" x14ac:dyDescent="0.35">
      <c r="A11" t="s">
        <v>80</v>
      </c>
      <c r="B11" t="s">
        <v>81</v>
      </c>
      <c r="C11" t="s">
        <v>85</v>
      </c>
      <c r="D11" t="s">
        <v>86</v>
      </c>
      <c r="E11" t="s">
        <v>87</v>
      </c>
      <c r="F11" t="s">
        <v>88</v>
      </c>
      <c r="I11" t="s">
        <v>89</v>
      </c>
      <c r="J11" t="s">
        <v>90</v>
      </c>
      <c r="M11" t="s">
        <v>112298</v>
      </c>
      <c r="N11" t="s">
        <v>28</v>
      </c>
      <c r="O11" s="3" t="s">
        <v>91</v>
      </c>
      <c r="P11" t="s">
        <v>50</v>
      </c>
      <c r="Q11" t="s">
        <v>50</v>
      </c>
      <c r="R11" t="s">
        <v>91</v>
      </c>
      <c r="S11" s="4" t="str">
        <f t="shared" si="0"/>
        <v>2013</v>
      </c>
    </row>
    <row r="12" spans="1:20" hidden="1" x14ac:dyDescent="0.35">
      <c r="A12" t="s">
        <v>87</v>
      </c>
      <c r="B12" t="s">
        <v>88</v>
      </c>
      <c r="C12" t="s">
        <v>92</v>
      </c>
      <c r="D12" t="s">
        <v>93</v>
      </c>
      <c r="E12" t="s">
        <v>94</v>
      </c>
      <c r="F12" t="s">
        <v>95</v>
      </c>
      <c r="I12" t="s">
        <v>96</v>
      </c>
      <c r="J12" t="s">
        <v>97</v>
      </c>
      <c r="M12" t="s">
        <v>112298</v>
      </c>
      <c r="N12" t="s">
        <v>28</v>
      </c>
      <c r="O12" s="3" t="s">
        <v>98</v>
      </c>
      <c r="P12" t="s">
        <v>50</v>
      </c>
      <c r="Q12" t="s">
        <v>50</v>
      </c>
      <c r="R12" t="s">
        <v>98</v>
      </c>
      <c r="S12" s="4" t="str">
        <f t="shared" si="0"/>
        <v>2012</v>
      </c>
    </row>
    <row r="13" spans="1:20" hidden="1" x14ac:dyDescent="0.35">
      <c r="A13" t="s">
        <v>94</v>
      </c>
      <c r="B13" t="s">
        <v>95</v>
      </c>
      <c r="C13" t="s">
        <v>99</v>
      </c>
      <c r="D13" t="s">
        <v>100</v>
      </c>
      <c r="E13" t="s">
        <v>101</v>
      </c>
      <c r="F13" t="s">
        <v>102</v>
      </c>
      <c r="I13" t="s">
        <v>103</v>
      </c>
      <c r="J13" t="s">
        <v>104</v>
      </c>
      <c r="M13" t="s">
        <v>112298</v>
      </c>
      <c r="N13" t="s">
        <v>28</v>
      </c>
      <c r="O13" s="3" t="s">
        <v>105</v>
      </c>
      <c r="P13" t="s">
        <v>50</v>
      </c>
      <c r="Q13" t="s">
        <v>50</v>
      </c>
      <c r="R13" t="s">
        <v>105</v>
      </c>
      <c r="S13" s="4" t="str">
        <f t="shared" si="0"/>
        <v>2012</v>
      </c>
    </row>
    <row r="14" spans="1:20" hidden="1" x14ac:dyDescent="0.35">
      <c r="A14" t="s">
        <v>101</v>
      </c>
      <c r="B14" t="s">
        <v>102</v>
      </c>
      <c r="C14" t="s">
        <v>106</v>
      </c>
      <c r="D14" t="s">
        <v>107</v>
      </c>
      <c r="E14" t="s">
        <v>108</v>
      </c>
      <c r="F14" t="s">
        <v>109</v>
      </c>
      <c r="I14" t="s">
        <v>110</v>
      </c>
      <c r="J14" t="s">
        <v>111</v>
      </c>
      <c r="M14" t="s">
        <v>112298</v>
      </c>
      <c r="N14" t="s">
        <v>28</v>
      </c>
      <c r="O14" s="3" t="s">
        <v>112</v>
      </c>
      <c r="P14" t="s">
        <v>50</v>
      </c>
      <c r="Q14" t="s">
        <v>50</v>
      </c>
      <c r="R14" t="s">
        <v>112</v>
      </c>
      <c r="S14" s="4" t="str">
        <f t="shared" si="0"/>
        <v>2012</v>
      </c>
    </row>
    <row r="15" spans="1:20" hidden="1" x14ac:dyDescent="0.35">
      <c r="A15" t="s">
        <v>108</v>
      </c>
      <c r="B15" t="s">
        <v>109</v>
      </c>
      <c r="C15" t="s">
        <v>113</v>
      </c>
      <c r="D15" t="s">
        <v>114</v>
      </c>
      <c r="E15" t="s">
        <v>115</v>
      </c>
      <c r="F15" t="s">
        <v>116</v>
      </c>
      <c r="I15" t="s">
        <v>117</v>
      </c>
      <c r="J15" t="s">
        <v>118</v>
      </c>
      <c r="M15" t="s">
        <v>112298</v>
      </c>
      <c r="N15" t="s">
        <v>28</v>
      </c>
      <c r="O15" s="3" t="s">
        <v>119</v>
      </c>
      <c r="P15" t="s">
        <v>50</v>
      </c>
      <c r="Q15" t="s">
        <v>50</v>
      </c>
      <c r="R15" t="s">
        <v>119</v>
      </c>
      <c r="S15" s="4" t="str">
        <f t="shared" si="0"/>
        <v>2011</v>
      </c>
    </row>
    <row r="16" spans="1:20" hidden="1" x14ac:dyDescent="0.35">
      <c r="A16" t="s">
        <v>115</v>
      </c>
      <c r="B16" t="s">
        <v>116</v>
      </c>
      <c r="C16" t="s">
        <v>120</v>
      </c>
      <c r="D16" t="s">
        <v>121</v>
      </c>
      <c r="E16" t="s">
        <v>122</v>
      </c>
      <c r="F16" t="s">
        <v>123</v>
      </c>
      <c r="I16" t="s">
        <v>117</v>
      </c>
      <c r="J16" t="s">
        <v>118</v>
      </c>
      <c r="M16" t="s">
        <v>112297</v>
      </c>
      <c r="N16" t="s">
        <v>124</v>
      </c>
      <c r="O16" s="3" t="s">
        <v>125</v>
      </c>
      <c r="P16" t="s">
        <v>124</v>
      </c>
      <c r="Q16" t="s">
        <v>124</v>
      </c>
      <c r="R16" t="s">
        <v>125</v>
      </c>
      <c r="S16" s="4" t="str">
        <f t="shared" si="0"/>
        <v>2011</v>
      </c>
    </row>
    <row r="17" spans="1:19" hidden="1" x14ac:dyDescent="0.35">
      <c r="A17" t="s">
        <v>122</v>
      </c>
      <c r="B17" t="s">
        <v>123</v>
      </c>
      <c r="C17" s="1" t="s">
        <v>126</v>
      </c>
      <c r="D17" s="1" t="s">
        <v>127</v>
      </c>
      <c r="E17" t="s">
        <v>128</v>
      </c>
      <c r="F17" t="s">
        <v>129</v>
      </c>
      <c r="I17" t="s">
        <v>130</v>
      </c>
      <c r="J17" t="s">
        <v>131</v>
      </c>
      <c r="M17" t="s">
        <v>112297</v>
      </c>
      <c r="N17" t="s">
        <v>124</v>
      </c>
      <c r="O17" s="3" t="s">
        <v>132</v>
      </c>
      <c r="P17" t="s">
        <v>124</v>
      </c>
      <c r="Q17" t="s">
        <v>124</v>
      </c>
      <c r="R17" t="s">
        <v>132</v>
      </c>
      <c r="S17" s="4" t="str">
        <f t="shared" si="0"/>
        <v>2011</v>
      </c>
    </row>
    <row r="18" spans="1:19" hidden="1" x14ac:dyDescent="0.35">
      <c r="A18" t="s">
        <v>128</v>
      </c>
      <c r="B18" t="s">
        <v>129</v>
      </c>
      <c r="C18" t="s">
        <v>133</v>
      </c>
      <c r="D18" t="s">
        <v>134</v>
      </c>
      <c r="E18" t="s">
        <v>135</v>
      </c>
      <c r="F18" t="s">
        <v>136</v>
      </c>
      <c r="I18" t="s">
        <v>137</v>
      </c>
      <c r="J18" t="s">
        <v>138</v>
      </c>
      <c r="M18" t="s">
        <v>112298</v>
      </c>
      <c r="N18" t="s">
        <v>28</v>
      </c>
      <c r="O18" s="3" t="s">
        <v>139</v>
      </c>
      <c r="P18" t="s">
        <v>50</v>
      </c>
      <c r="Q18" t="s">
        <v>50</v>
      </c>
      <c r="R18" t="s">
        <v>139</v>
      </c>
      <c r="S18" s="4" t="str">
        <f t="shared" si="0"/>
        <v>2011</v>
      </c>
    </row>
    <row r="19" spans="1:19" hidden="1" x14ac:dyDescent="0.35">
      <c r="A19" t="s">
        <v>135</v>
      </c>
      <c r="B19" t="s">
        <v>136</v>
      </c>
      <c r="C19" t="s">
        <v>140</v>
      </c>
      <c r="D19" t="s">
        <v>141</v>
      </c>
      <c r="E19" t="s">
        <v>142</v>
      </c>
      <c r="F19" t="s">
        <v>143</v>
      </c>
      <c r="I19" t="s">
        <v>144</v>
      </c>
      <c r="J19" t="s">
        <v>145</v>
      </c>
      <c r="M19" t="s">
        <v>112298</v>
      </c>
      <c r="N19" t="s">
        <v>28</v>
      </c>
      <c r="O19" s="3" t="s">
        <v>146</v>
      </c>
      <c r="P19" t="s">
        <v>50</v>
      </c>
      <c r="Q19" t="s">
        <v>50</v>
      </c>
      <c r="R19" t="s">
        <v>146</v>
      </c>
      <c r="S19" s="4" t="str">
        <f t="shared" si="0"/>
        <v>2011</v>
      </c>
    </row>
    <row r="20" spans="1:19" hidden="1" x14ac:dyDescent="0.35">
      <c r="A20" t="s">
        <v>142</v>
      </c>
      <c r="B20" t="s">
        <v>143</v>
      </c>
      <c r="C20" t="s">
        <v>147</v>
      </c>
      <c r="D20" t="s">
        <v>148</v>
      </c>
      <c r="E20" t="s">
        <v>149</v>
      </c>
      <c r="F20" t="s">
        <v>150</v>
      </c>
      <c r="I20" t="s">
        <v>151</v>
      </c>
      <c r="J20" t="s">
        <v>152</v>
      </c>
      <c r="M20" t="s">
        <v>112298</v>
      </c>
      <c r="N20" t="s">
        <v>28</v>
      </c>
      <c r="O20" s="3" t="s">
        <v>153</v>
      </c>
      <c r="P20" t="s">
        <v>50</v>
      </c>
      <c r="Q20" t="s">
        <v>50</v>
      </c>
      <c r="R20" t="s">
        <v>153</v>
      </c>
      <c r="S20" s="4" t="str">
        <f t="shared" si="0"/>
        <v>2011</v>
      </c>
    </row>
    <row r="21" spans="1:19" hidden="1" x14ac:dyDescent="0.35">
      <c r="A21" t="s">
        <v>149</v>
      </c>
      <c r="B21" t="s">
        <v>150</v>
      </c>
      <c r="C21" t="s">
        <v>154</v>
      </c>
      <c r="D21" t="s">
        <v>155</v>
      </c>
      <c r="E21" t="s">
        <v>156</v>
      </c>
      <c r="F21" t="s">
        <v>157</v>
      </c>
      <c r="I21" t="s">
        <v>158</v>
      </c>
      <c r="J21" t="s">
        <v>158</v>
      </c>
      <c r="M21" t="s">
        <v>112315</v>
      </c>
      <c r="N21" t="s">
        <v>159</v>
      </c>
      <c r="O21" s="3" t="s">
        <v>160</v>
      </c>
      <c r="P21" t="s">
        <v>159</v>
      </c>
      <c r="Q21" t="s">
        <v>159</v>
      </c>
      <c r="R21" t="s">
        <v>160</v>
      </c>
      <c r="S21" s="4" t="str">
        <f t="shared" si="0"/>
        <v>2011</v>
      </c>
    </row>
    <row r="22" spans="1:19" hidden="1" x14ac:dyDescent="0.35">
      <c r="A22" t="s">
        <v>156</v>
      </c>
      <c r="B22" t="s">
        <v>157</v>
      </c>
      <c r="C22" t="s">
        <v>161</v>
      </c>
      <c r="D22" t="s">
        <v>162</v>
      </c>
      <c r="E22" t="s">
        <v>163</v>
      </c>
      <c r="F22" t="s">
        <v>164</v>
      </c>
      <c r="I22" t="s">
        <v>158</v>
      </c>
      <c r="J22" t="s">
        <v>158</v>
      </c>
      <c r="M22" t="s">
        <v>112315</v>
      </c>
      <c r="N22" t="s">
        <v>159</v>
      </c>
      <c r="O22" s="3" t="s">
        <v>165</v>
      </c>
      <c r="P22" t="s">
        <v>159</v>
      </c>
      <c r="Q22" t="s">
        <v>159</v>
      </c>
      <c r="R22" t="s">
        <v>165</v>
      </c>
      <c r="S22" s="4" t="str">
        <f t="shared" si="0"/>
        <v>2011</v>
      </c>
    </row>
    <row r="23" spans="1:19" hidden="1" x14ac:dyDescent="0.35">
      <c r="A23" t="s">
        <v>163</v>
      </c>
      <c r="B23" t="s">
        <v>164</v>
      </c>
      <c r="C23" t="s">
        <v>166</v>
      </c>
      <c r="D23" t="s">
        <v>167</v>
      </c>
      <c r="E23" t="s">
        <v>168</v>
      </c>
      <c r="F23" t="s">
        <v>169</v>
      </c>
      <c r="I23" t="s">
        <v>158</v>
      </c>
      <c r="J23" t="s">
        <v>158</v>
      </c>
      <c r="M23" t="s">
        <v>112315</v>
      </c>
      <c r="N23" t="s">
        <v>159</v>
      </c>
      <c r="O23" s="3" t="s">
        <v>170</v>
      </c>
      <c r="P23" t="s">
        <v>159</v>
      </c>
      <c r="Q23" t="s">
        <v>159</v>
      </c>
      <c r="R23" t="s">
        <v>170</v>
      </c>
      <c r="S23" s="4" t="str">
        <f t="shared" si="0"/>
        <v>2011</v>
      </c>
    </row>
    <row r="24" spans="1:19" hidden="1" x14ac:dyDescent="0.35">
      <c r="A24" t="s">
        <v>168</v>
      </c>
      <c r="B24" t="s">
        <v>169</v>
      </c>
      <c r="C24" t="s">
        <v>154</v>
      </c>
      <c r="D24" t="s">
        <v>155</v>
      </c>
      <c r="E24" t="s">
        <v>171</v>
      </c>
      <c r="F24" t="s">
        <v>172</v>
      </c>
      <c r="I24" t="s">
        <v>158</v>
      </c>
      <c r="J24" t="s">
        <v>158</v>
      </c>
      <c r="M24" t="s">
        <v>112315</v>
      </c>
      <c r="N24" t="s">
        <v>159</v>
      </c>
      <c r="O24" s="3" t="s">
        <v>173</v>
      </c>
      <c r="P24" t="s">
        <v>159</v>
      </c>
      <c r="Q24" t="s">
        <v>159</v>
      </c>
      <c r="R24" t="s">
        <v>173</v>
      </c>
      <c r="S24" s="4" t="str">
        <f t="shared" si="0"/>
        <v>2011</v>
      </c>
    </row>
    <row r="25" spans="1:19" hidden="1" x14ac:dyDescent="0.35">
      <c r="A25" t="s">
        <v>171</v>
      </c>
      <c r="B25" t="s">
        <v>172</v>
      </c>
      <c r="C25" t="s">
        <v>161</v>
      </c>
      <c r="D25" t="s">
        <v>162</v>
      </c>
      <c r="E25" t="s">
        <v>174</v>
      </c>
      <c r="F25" t="s">
        <v>175</v>
      </c>
      <c r="I25" t="s">
        <v>158</v>
      </c>
      <c r="J25" t="s">
        <v>158</v>
      </c>
      <c r="M25" t="s">
        <v>112315</v>
      </c>
      <c r="N25" t="s">
        <v>159</v>
      </c>
      <c r="O25" s="3" t="s">
        <v>176</v>
      </c>
      <c r="P25" t="s">
        <v>159</v>
      </c>
      <c r="Q25" t="s">
        <v>159</v>
      </c>
      <c r="R25" t="s">
        <v>176</v>
      </c>
      <c r="S25" s="4" t="str">
        <f t="shared" si="0"/>
        <v>2011</v>
      </c>
    </row>
    <row r="26" spans="1:19" hidden="1" x14ac:dyDescent="0.35">
      <c r="A26" t="s">
        <v>174</v>
      </c>
      <c r="B26" t="s">
        <v>175</v>
      </c>
      <c r="C26" t="s">
        <v>166</v>
      </c>
      <c r="D26" t="s">
        <v>167</v>
      </c>
      <c r="E26" t="s">
        <v>177</v>
      </c>
      <c r="F26" t="s">
        <v>178</v>
      </c>
      <c r="I26" t="s">
        <v>158</v>
      </c>
      <c r="J26" t="s">
        <v>158</v>
      </c>
      <c r="M26" t="s">
        <v>112315</v>
      </c>
      <c r="N26" t="s">
        <v>159</v>
      </c>
      <c r="O26" s="3" t="s">
        <v>179</v>
      </c>
      <c r="P26" t="s">
        <v>159</v>
      </c>
      <c r="Q26" t="s">
        <v>159</v>
      </c>
      <c r="R26" t="s">
        <v>179</v>
      </c>
      <c r="S26" s="4" t="str">
        <f t="shared" si="0"/>
        <v>2011</v>
      </c>
    </row>
    <row r="27" spans="1:19" hidden="1" x14ac:dyDescent="0.35">
      <c r="A27" t="s">
        <v>177</v>
      </c>
      <c r="B27" t="s">
        <v>178</v>
      </c>
      <c r="C27" t="s">
        <v>161</v>
      </c>
      <c r="D27" t="s">
        <v>162</v>
      </c>
      <c r="E27" t="s">
        <v>180</v>
      </c>
      <c r="F27" t="s">
        <v>181</v>
      </c>
      <c r="I27" t="s">
        <v>158</v>
      </c>
      <c r="J27" t="s">
        <v>158</v>
      </c>
      <c r="M27" t="s">
        <v>112315</v>
      </c>
      <c r="N27" t="s">
        <v>159</v>
      </c>
      <c r="O27" s="3" t="s">
        <v>182</v>
      </c>
      <c r="P27" t="s">
        <v>159</v>
      </c>
      <c r="Q27" t="s">
        <v>159</v>
      </c>
      <c r="R27" t="s">
        <v>182</v>
      </c>
      <c r="S27" s="4" t="str">
        <f t="shared" si="0"/>
        <v>2011</v>
      </c>
    </row>
    <row r="28" spans="1:19" hidden="1" x14ac:dyDescent="0.35">
      <c r="A28" t="s">
        <v>180</v>
      </c>
      <c r="B28" t="s">
        <v>181</v>
      </c>
      <c r="C28" t="s">
        <v>166</v>
      </c>
      <c r="D28" t="s">
        <v>167</v>
      </c>
      <c r="E28" t="s">
        <v>183</v>
      </c>
      <c r="F28" t="s">
        <v>184</v>
      </c>
      <c r="I28" t="s">
        <v>158</v>
      </c>
      <c r="J28" t="s">
        <v>158</v>
      </c>
      <c r="M28" t="s">
        <v>112315</v>
      </c>
      <c r="N28" t="s">
        <v>159</v>
      </c>
      <c r="O28" s="3" t="s">
        <v>185</v>
      </c>
      <c r="P28" t="s">
        <v>159</v>
      </c>
      <c r="Q28" t="s">
        <v>159</v>
      </c>
      <c r="R28" t="s">
        <v>185</v>
      </c>
      <c r="S28" s="4" t="str">
        <f t="shared" si="0"/>
        <v>2011</v>
      </c>
    </row>
    <row r="29" spans="1:19" hidden="1" x14ac:dyDescent="0.35">
      <c r="A29" t="s">
        <v>183</v>
      </c>
      <c r="B29" t="s">
        <v>184</v>
      </c>
      <c r="C29" t="s">
        <v>161</v>
      </c>
      <c r="D29" t="s">
        <v>162</v>
      </c>
      <c r="E29" t="s">
        <v>186</v>
      </c>
      <c r="F29" t="s">
        <v>187</v>
      </c>
      <c r="I29" t="s">
        <v>188</v>
      </c>
      <c r="J29" t="s">
        <v>189</v>
      </c>
      <c r="M29" t="s">
        <v>112315</v>
      </c>
      <c r="N29" t="s">
        <v>159</v>
      </c>
      <c r="O29" s="3" t="s">
        <v>190</v>
      </c>
      <c r="P29" t="s">
        <v>159</v>
      </c>
      <c r="Q29" t="s">
        <v>159</v>
      </c>
      <c r="R29" t="s">
        <v>190</v>
      </c>
      <c r="S29" s="4" t="str">
        <f t="shared" si="0"/>
        <v>2011</v>
      </c>
    </row>
    <row r="30" spans="1:19" hidden="1" x14ac:dyDescent="0.35">
      <c r="A30" t="s">
        <v>186</v>
      </c>
      <c r="B30" t="s">
        <v>187</v>
      </c>
      <c r="C30" t="s">
        <v>166</v>
      </c>
      <c r="D30" t="s">
        <v>167</v>
      </c>
      <c r="E30" t="s">
        <v>191</v>
      </c>
      <c r="F30" t="s">
        <v>192</v>
      </c>
      <c r="I30" t="s">
        <v>193</v>
      </c>
      <c r="J30" t="s">
        <v>194</v>
      </c>
      <c r="M30" t="s">
        <v>112315</v>
      </c>
      <c r="N30" t="s">
        <v>159</v>
      </c>
      <c r="O30" s="3" t="s">
        <v>195</v>
      </c>
      <c r="P30" t="s">
        <v>159</v>
      </c>
      <c r="Q30" t="s">
        <v>159</v>
      </c>
      <c r="R30" t="s">
        <v>195</v>
      </c>
      <c r="S30" s="4" t="str">
        <f t="shared" si="0"/>
        <v>2011</v>
      </c>
    </row>
    <row r="31" spans="1:19" hidden="1" x14ac:dyDescent="0.35">
      <c r="A31" t="s">
        <v>191</v>
      </c>
      <c r="B31" t="s">
        <v>192</v>
      </c>
      <c r="C31" t="s">
        <v>161</v>
      </c>
      <c r="D31" t="s">
        <v>162</v>
      </c>
      <c r="E31" t="s">
        <v>196</v>
      </c>
      <c r="F31" t="s">
        <v>197</v>
      </c>
      <c r="I31" t="s">
        <v>151</v>
      </c>
      <c r="J31" t="s">
        <v>152</v>
      </c>
      <c r="M31" t="s">
        <v>112298</v>
      </c>
      <c r="N31" t="s">
        <v>28</v>
      </c>
      <c r="O31" s="3" t="s">
        <v>198</v>
      </c>
      <c r="P31" t="s">
        <v>50</v>
      </c>
      <c r="Q31" t="s">
        <v>50</v>
      </c>
      <c r="R31" t="s">
        <v>198</v>
      </c>
      <c r="S31" s="4" t="str">
        <f t="shared" si="0"/>
        <v>2011</v>
      </c>
    </row>
    <row r="32" spans="1:19" hidden="1" x14ac:dyDescent="0.35">
      <c r="A32" t="s">
        <v>196</v>
      </c>
      <c r="B32" t="s">
        <v>197</v>
      </c>
      <c r="C32" t="s">
        <v>199</v>
      </c>
      <c r="D32" t="s">
        <v>200</v>
      </c>
      <c r="E32" t="s">
        <v>201</v>
      </c>
      <c r="F32" t="s">
        <v>202</v>
      </c>
      <c r="I32" t="s">
        <v>203</v>
      </c>
      <c r="J32" t="s">
        <v>204</v>
      </c>
      <c r="M32" t="s">
        <v>112298</v>
      </c>
      <c r="N32" t="s">
        <v>28</v>
      </c>
      <c r="O32" s="3" t="s">
        <v>205</v>
      </c>
      <c r="P32" t="s">
        <v>50</v>
      </c>
      <c r="Q32" t="s">
        <v>50</v>
      </c>
      <c r="R32" t="s">
        <v>205</v>
      </c>
      <c r="S32" s="4" t="str">
        <f t="shared" si="0"/>
        <v>2011</v>
      </c>
    </row>
    <row r="33" spans="1:19" hidden="1" x14ac:dyDescent="0.35">
      <c r="A33" t="s">
        <v>201</v>
      </c>
      <c r="B33" t="s">
        <v>202</v>
      </c>
      <c r="C33" t="s">
        <v>206</v>
      </c>
      <c r="D33" t="s">
        <v>207</v>
      </c>
      <c r="E33" t="s">
        <v>208</v>
      </c>
      <c r="F33" t="s">
        <v>209</v>
      </c>
      <c r="I33" t="s">
        <v>210</v>
      </c>
      <c r="J33" t="s">
        <v>211</v>
      </c>
      <c r="M33" t="s">
        <v>112298</v>
      </c>
      <c r="N33" t="s">
        <v>28</v>
      </c>
      <c r="O33" s="3" t="s">
        <v>212</v>
      </c>
      <c r="P33" t="s">
        <v>50</v>
      </c>
      <c r="Q33" t="s">
        <v>50</v>
      </c>
      <c r="R33" t="s">
        <v>212</v>
      </c>
      <c r="S33" s="4" t="str">
        <f t="shared" si="0"/>
        <v>2011</v>
      </c>
    </row>
    <row r="34" spans="1:19" hidden="1" x14ac:dyDescent="0.35">
      <c r="A34" t="s">
        <v>208</v>
      </c>
      <c r="B34" t="s">
        <v>209</v>
      </c>
      <c r="C34" t="s">
        <v>213</v>
      </c>
      <c r="D34" t="s">
        <v>214</v>
      </c>
      <c r="E34" t="s">
        <v>215</v>
      </c>
      <c r="F34" t="s">
        <v>216</v>
      </c>
      <c r="I34" t="s">
        <v>217</v>
      </c>
      <c r="J34" t="s">
        <v>218</v>
      </c>
      <c r="M34" t="s">
        <v>112298</v>
      </c>
      <c r="N34" t="s">
        <v>28</v>
      </c>
      <c r="O34" s="3" t="s">
        <v>219</v>
      </c>
      <c r="P34" t="s">
        <v>50</v>
      </c>
      <c r="Q34" t="s">
        <v>50</v>
      </c>
      <c r="R34" t="s">
        <v>219</v>
      </c>
      <c r="S34" s="4" t="str">
        <f t="shared" si="0"/>
        <v>2011</v>
      </c>
    </row>
    <row r="35" spans="1:19" hidden="1" x14ac:dyDescent="0.35">
      <c r="A35" t="s">
        <v>215</v>
      </c>
      <c r="B35" t="s">
        <v>216</v>
      </c>
      <c r="C35" t="s">
        <v>220</v>
      </c>
      <c r="D35" t="s">
        <v>221</v>
      </c>
      <c r="E35" t="s">
        <v>222</v>
      </c>
      <c r="F35" t="s">
        <v>223</v>
      </c>
      <c r="I35" t="s">
        <v>224</v>
      </c>
      <c r="J35" t="s">
        <v>225</v>
      </c>
      <c r="M35" t="s">
        <v>112298</v>
      </c>
      <c r="N35" t="s">
        <v>28</v>
      </c>
      <c r="O35" s="3" t="s">
        <v>226</v>
      </c>
      <c r="P35" t="s">
        <v>50</v>
      </c>
      <c r="Q35" t="s">
        <v>50</v>
      </c>
      <c r="R35" t="s">
        <v>226</v>
      </c>
      <c r="S35" s="4" t="str">
        <f t="shared" si="0"/>
        <v>2011</v>
      </c>
    </row>
    <row r="36" spans="1:19" hidden="1" x14ac:dyDescent="0.35">
      <c r="A36" t="s">
        <v>222</v>
      </c>
      <c r="B36" t="s">
        <v>223</v>
      </c>
      <c r="C36" t="s">
        <v>227</v>
      </c>
      <c r="D36" t="s">
        <v>228</v>
      </c>
      <c r="E36" t="s">
        <v>229</v>
      </c>
      <c r="F36" t="s">
        <v>230</v>
      </c>
      <c r="I36" t="s">
        <v>231</v>
      </c>
      <c r="J36" t="s">
        <v>232</v>
      </c>
      <c r="M36" t="s">
        <v>112298</v>
      </c>
      <c r="N36" t="s">
        <v>28</v>
      </c>
      <c r="O36" s="3" t="s">
        <v>233</v>
      </c>
      <c r="P36" t="s">
        <v>50</v>
      </c>
      <c r="Q36" t="s">
        <v>50</v>
      </c>
      <c r="R36" t="s">
        <v>233</v>
      </c>
      <c r="S36" s="4" t="str">
        <f t="shared" si="0"/>
        <v>2011</v>
      </c>
    </row>
    <row r="37" spans="1:19" hidden="1" x14ac:dyDescent="0.35">
      <c r="A37" t="s">
        <v>229</v>
      </c>
      <c r="B37" t="s">
        <v>230</v>
      </c>
      <c r="C37" t="s">
        <v>234</v>
      </c>
      <c r="D37" t="s">
        <v>235</v>
      </c>
      <c r="E37" t="s">
        <v>236</v>
      </c>
      <c r="F37" t="s">
        <v>237</v>
      </c>
      <c r="I37" t="s">
        <v>238</v>
      </c>
      <c r="J37" t="s">
        <v>239</v>
      </c>
      <c r="M37" t="s">
        <v>112297</v>
      </c>
      <c r="N37" t="s">
        <v>124</v>
      </c>
      <c r="O37" s="3" t="s">
        <v>240</v>
      </c>
      <c r="P37" t="s">
        <v>124</v>
      </c>
      <c r="Q37" t="s">
        <v>124</v>
      </c>
      <c r="R37" t="s">
        <v>240</v>
      </c>
      <c r="S37" s="4" t="str">
        <f t="shared" si="0"/>
        <v>2011</v>
      </c>
    </row>
    <row r="38" spans="1:19" hidden="1" x14ac:dyDescent="0.35">
      <c r="A38" t="s">
        <v>236</v>
      </c>
      <c r="B38" t="s">
        <v>237</v>
      </c>
      <c r="C38" t="s">
        <v>241</v>
      </c>
      <c r="D38" t="s">
        <v>242</v>
      </c>
      <c r="E38" t="s">
        <v>243</v>
      </c>
      <c r="F38" t="s">
        <v>244</v>
      </c>
      <c r="I38" t="s">
        <v>245</v>
      </c>
      <c r="J38" t="s">
        <v>246</v>
      </c>
      <c r="M38" t="s">
        <v>112299</v>
      </c>
      <c r="N38" t="s">
        <v>247</v>
      </c>
      <c r="O38" s="3" t="s">
        <v>248</v>
      </c>
      <c r="P38" t="s">
        <v>247</v>
      </c>
      <c r="Q38" t="s">
        <v>247</v>
      </c>
      <c r="R38" t="s">
        <v>248</v>
      </c>
      <c r="S38" s="4" t="str">
        <f t="shared" si="0"/>
        <v>2011</v>
      </c>
    </row>
    <row r="39" spans="1:19" hidden="1" x14ac:dyDescent="0.35">
      <c r="A39" t="s">
        <v>243</v>
      </c>
      <c r="B39" t="s">
        <v>244</v>
      </c>
      <c r="C39" t="s">
        <v>249</v>
      </c>
      <c r="D39" t="s">
        <v>250</v>
      </c>
      <c r="E39" t="s">
        <v>251</v>
      </c>
      <c r="F39" t="s">
        <v>252</v>
      </c>
      <c r="I39" t="s">
        <v>253</v>
      </c>
      <c r="J39" t="s">
        <v>254</v>
      </c>
      <c r="M39" t="s">
        <v>112298</v>
      </c>
      <c r="N39" t="s">
        <v>28</v>
      </c>
      <c r="O39" s="3" t="s">
        <v>255</v>
      </c>
      <c r="P39" t="s">
        <v>50</v>
      </c>
      <c r="Q39" t="s">
        <v>50</v>
      </c>
      <c r="R39" t="s">
        <v>255</v>
      </c>
      <c r="S39" s="4" t="str">
        <f t="shared" si="0"/>
        <v>2011</v>
      </c>
    </row>
    <row r="40" spans="1:19" hidden="1" x14ac:dyDescent="0.35">
      <c r="A40" t="s">
        <v>251</v>
      </c>
      <c r="B40" t="s">
        <v>252</v>
      </c>
      <c r="C40" t="s">
        <v>256</v>
      </c>
      <c r="D40" t="s">
        <v>257</v>
      </c>
      <c r="E40" t="s">
        <v>258</v>
      </c>
      <c r="F40" t="s">
        <v>259</v>
      </c>
      <c r="I40" t="s">
        <v>260</v>
      </c>
      <c r="J40" t="s">
        <v>261</v>
      </c>
      <c r="M40" t="s">
        <v>112298</v>
      </c>
      <c r="N40" t="s">
        <v>28</v>
      </c>
      <c r="O40" s="3" t="s">
        <v>262</v>
      </c>
      <c r="P40" t="s">
        <v>50</v>
      </c>
      <c r="Q40" t="s">
        <v>50</v>
      </c>
      <c r="R40" t="s">
        <v>262</v>
      </c>
      <c r="S40" s="4" t="str">
        <f t="shared" si="0"/>
        <v>2011</v>
      </c>
    </row>
    <row r="41" spans="1:19" hidden="1" x14ac:dyDescent="0.35">
      <c r="A41" t="s">
        <v>258</v>
      </c>
      <c r="B41" t="s">
        <v>259</v>
      </c>
      <c r="C41" s="1" t="s">
        <v>263</v>
      </c>
      <c r="D41" s="1" t="s">
        <v>264</v>
      </c>
      <c r="E41" t="s">
        <v>265</v>
      </c>
      <c r="F41" t="s">
        <v>266</v>
      </c>
      <c r="I41" t="s">
        <v>267</v>
      </c>
      <c r="J41" t="s">
        <v>268</v>
      </c>
      <c r="M41" t="s">
        <v>112298</v>
      </c>
      <c r="N41" t="s">
        <v>28</v>
      </c>
      <c r="O41" s="3" t="s">
        <v>269</v>
      </c>
      <c r="P41" t="s">
        <v>50</v>
      </c>
      <c r="Q41" t="s">
        <v>50</v>
      </c>
      <c r="R41" t="s">
        <v>269</v>
      </c>
      <c r="S41" s="4" t="str">
        <f t="shared" si="0"/>
        <v>2010</v>
      </c>
    </row>
    <row r="42" spans="1:19" hidden="1" x14ac:dyDescent="0.35">
      <c r="A42" t="s">
        <v>265</v>
      </c>
      <c r="B42" t="s">
        <v>266</v>
      </c>
      <c r="C42" t="s">
        <v>270</v>
      </c>
      <c r="D42" t="s">
        <v>271</v>
      </c>
      <c r="E42" t="s">
        <v>272</v>
      </c>
      <c r="F42" t="s">
        <v>273</v>
      </c>
      <c r="I42" t="s">
        <v>274</v>
      </c>
      <c r="J42" t="s">
        <v>275</v>
      </c>
      <c r="M42" t="s">
        <v>112297</v>
      </c>
      <c r="N42" t="s">
        <v>124</v>
      </c>
      <c r="O42" s="3" t="s">
        <v>276</v>
      </c>
      <c r="P42" t="s">
        <v>124</v>
      </c>
      <c r="Q42" t="s">
        <v>124</v>
      </c>
      <c r="R42" t="s">
        <v>276</v>
      </c>
      <c r="S42" s="4" t="str">
        <f t="shared" si="0"/>
        <v>2010</v>
      </c>
    </row>
    <row r="43" spans="1:19" hidden="1" x14ac:dyDescent="0.35">
      <c r="A43" t="s">
        <v>272</v>
      </c>
      <c r="B43" t="s">
        <v>273</v>
      </c>
      <c r="C43" t="s">
        <v>277</v>
      </c>
      <c r="D43" t="s">
        <v>278</v>
      </c>
      <c r="E43" t="s">
        <v>279</v>
      </c>
      <c r="F43" t="s">
        <v>280</v>
      </c>
      <c r="I43" t="s">
        <v>281</v>
      </c>
      <c r="J43" t="s">
        <v>281</v>
      </c>
      <c r="M43" t="s">
        <v>112298</v>
      </c>
      <c r="N43" t="s">
        <v>28</v>
      </c>
      <c r="O43" s="3" t="s">
        <v>282</v>
      </c>
      <c r="P43" t="s">
        <v>50</v>
      </c>
      <c r="Q43" t="s">
        <v>50</v>
      </c>
      <c r="R43" t="s">
        <v>282</v>
      </c>
      <c r="S43" s="4" t="str">
        <f t="shared" si="0"/>
        <v>2010</v>
      </c>
    </row>
    <row r="44" spans="1:19" hidden="1" x14ac:dyDescent="0.35">
      <c r="A44" t="s">
        <v>279</v>
      </c>
      <c r="B44" t="s">
        <v>280</v>
      </c>
      <c r="C44" t="s">
        <v>283</v>
      </c>
      <c r="D44" t="s">
        <v>284</v>
      </c>
      <c r="E44" t="s">
        <v>285</v>
      </c>
      <c r="F44" t="s">
        <v>286</v>
      </c>
      <c r="I44" t="s">
        <v>287</v>
      </c>
      <c r="J44" t="s">
        <v>288</v>
      </c>
      <c r="M44" t="s">
        <v>112298</v>
      </c>
      <c r="N44" t="s">
        <v>28</v>
      </c>
      <c r="O44" s="3" t="s">
        <v>289</v>
      </c>
      <c r="P44" t="s">
        <v>50</v>
      </c>
      <c r="Q44" t="s">
        <v>50</v>
      </c>
      <c r="R44" t="s">
        <v>289</v>
      </c>
      <c r="S44" s="4" t="str">
        <f t="shared" si="0"/>
        <v>2010</v>
      </c>
    </row>
    <row r="45" spans="1:19" hidden="1" x14ac:dyDescent="0.35">
      <c r="A45" t="s">
        <v>285</v>
      </c>
      <c r="B45" t="s">
        <v>286</v>
      </c>
      <c r="C45" t="s">
        <v>290</v>
      </c>
      <c r="D45" t="s">
        <v>291</v>
      </c>
      <c r="E45" t="s">
        <v>292</v>
      </c>
      <c r="F45" t="s">
        <v>293</v>
      </c>
      <c r="I45" t="s">
        <v>294</v>
      </c>
      <c r="J45" t="s">
        <v>295</v>
      </c>
      <c r="M45" t="s">
        <v>112298</v>
      </c>
      <c r="N45" t="s">
        <v>28</v>
      </c>
      <c r="O45" s="3" t="s">
        <v>296</v>
      </c>
      <c r="P45" t="s">
        <v>50</v>
      </c>
      <c r="Q45" t="s">
        <v>50</v>
      </c>
      <c r="R45" t="s">
        <v>296</v>
      </c>
      <c r="S45" s="4" t="str">
        <f t="shared" si="0"/>
        <v>2010</v>
      </c>
    </row>
    <row r="46" spans="1:19" hidden="1" x14ac:dyDescent="0.35">
      <c r="A46" t="s">
        <v>292</v>
      </c>
      <c r="B46" t="s">
        <v>293</v>
      </c>
      <c r="C46" t="s">
        <v>297</v>
      </c>
      <c r="D46" t="s">
        <v>298</v>
      </c>
      <c r="E46" t="s">
        <v>299</v>
      </c>
      <c r="F46" t="s">
        <v>300</v>
      </c>
      <c r="I46" t="s">
        <v>301</v>
      </c>
      <c r="J46" t="s">
        <v>302</v>
      </c>
      <c r="M46" t="s">
        <v>112299</v>
      </c>
      <c r="N46" t="s">
        <v>247</v>
      </c>
      <c r="O46" s="3" t="s">
        <v>303</v>
      </c>
      <c r="P46" t="s">
        <v>247</v>
      </c>
      <c r="Q46" t="s">
        <v>247</v>
      </c>
      <c r="R46" t="s">
        <v>303</v>
      </c>
      <c r="S46" s="4" t="str">
        <f t="shared" si="0"/>
        <v>2010</v>
      </c>
    </row>
    <row r="47" spans="1:19" hidden="1" x14ac:dyDescent="0.35">
      <c r="A47" t="s">
        <v>299</v>
      </c>
      <c r="B47" t="s">
        <v>300</v>
      </c>
      <c r="C47" t="s">
        <v>304</v>
      </c>
      <c r="D47" t="s">
        <v>305</v>
      </c>
      <c r="E47" t="s">
        <v>306</v>
      </c>
      <c r="F47" t="s">
        <v>307</v>
      </c>
      <c r="I47" t="s">
        <v>308</v>
      </c>
      <c r="J47" t="s">
        <v>309</v>
      </c>
      <c r="M47" t="s">
        <v>112299</v>
      </c>
      <c r="N47" t="s">
        <v>247</v>
      </c>
      <c r="O47" s="3" t="s">
        <v>310</v>
      </c>
      <c r="P47" t="s">
        <v>247</v>
      </c>
      <c r="Q47" t="s">
        <v>247</v>
      </c>
      <c r="R47" t="s">
        <v>310</v>
      </c>
      <c r="S47" s="4" t="str">
        <f t="shared" si="0"/>
        <v>2010</v>
      </c>
    </row>
    <row r="48" spans="1:19" hidden="1" x14ac:dyDescent="0.35">
      <c r="A48" t="s">
        <v>306</v>
      </c>
      <c r="B48" t="s">
        <v>307</v>
      </c>
      <c r="C48" t="s">
        <v>311</v>
      </c>
      <c r="D48" t="s">
        <v>312</v>
      </c>
      <c r="E48" t="s">
        <v>313</v>
      </c>
      <c r="F48" t="s">
        <v>314</v>
      </c>
      <c r="I48" t="s">
        <v>315</v>
      </c>
      <c r="J48" t="s">
        <v>316</v>
      </c>
      <c r="M48" t="s">
        <v>112299</v>
      </c>
      <c r="N48" t="s">
        <v>247</v>
      </c>
      <c r="O48" s="3" t="s">
        <v>317</v>
      </c>
      <c r="P48" t="s">
        <v>247</v>
      </c>
      <c r="Q48" t="s">
        <v>247</v>
      </c>
      <c r="R48" t="s">
        <v>317</v>
      </c>
      <c r="S48" s="4" t="str">
        <f t="shared" si="0"/>
        <v>2010</v>
      </c>
    </row>
    <row r="49" spans="1:19" hidden="1" x14ac:dyDescent="0.35">
      <c r="A49" t="s">
        <v>313</v>
      </c>
      <c r="B49" t="s">
        <v>314</v>
      </c>
      <c r="C49" t="s">
        <v>318</v>
      </c>
      <c r="D49" t="s">
        <v>319</v>
      </c>
      <c r="E49" t="s">
        <v>320</v>
      </c>
      <c r="F49" t="s">
        <v>321</v>
      </c>
      <c r="I49" t="s">
        <v>322</v>
      </c>
      <c r="J49" t="s">
        <v>323</v>
      </c>
      <c r="M49" t="s">
        <v>112299</v>
      </c>
      <c r="N49" t="s">
        <v>247</v>
      </c>
      <c r="O49" s="3" t="s">
        <v>324</v>
      </c>
      <c r="P49" t="s">
        <v>247</v>
      </c>
      <c r="Q49" t="s">
        <v>247</v>
      </c>
      <c r="R49" t="s">
        <v>324</v>
      </c>
      <c r="S49" s="4" t="str">
        <f t="shared" si="0"/>
        <v>2010</v>
      </c>
    </row>
    <row r="50" spans="1:19" hidden="1" x14ac:dyDescent="0.35">
      <c r="A50" t="s">
        <v>320</v>
      </c>
      <c r="B50" t="s">
        <v>321</v>
      </c>
      <c r="C50" t="s">
        <v>325</v>
      </c>
      <c r="D50" t="s">
        <v>326</v>
      </c>
      <c r="E50" t="s">
        <v>327</v>
      </c>
      <c r="F50" t="s">
        <v>328</v>
      </c>
      <c r="I50" t="s">
        <v>329</v>
      </c>
      <c r="J50" t="s">
        <v>330</v>
      </c>
      <c r="M50" t="s">
        <v>112299</v>
      </c>
      <c r="N50" t="s">
        <v>247</v>
      </c>
      <c r="O50" s="3" t="s">
        <v>331</v>
      </c>
      <c r="P50" t="s">
        <v>247</v>
      </c>
      <c r="Q50" t="s">
        <v>247</v>
      </c>
      <c r="R50" t="s">
        <v>331</v>
      </c>
      <c r="S50" s="4" t="str">
        <f t="shared" si="0"/>
        <v>2010</v>
      </c>
    </row>
    <row r="51" spans="1:19" hidden="1" x14ac:dyDescent="0.35">
      <c r="A51" t="s">
        <v>327</v>
      </c>
      <c r="B51" t="s">
        <v>328</v>
      </c>
      <c r="C51" t="s">
        <v>332</v>
      </c>
      <c r="D51" t="s">
        <v>333</v>
      </c>
      <c r="E51" t="s">
        <v>334</v>
      </c>
      <c r="F51" t="s">
        <v>335</v>
      </c>
      <c r="I51" t="s">
        <v>336</v>
      </c>
      <c r="J51" t="s">
        <v>337</v>
      </c>
      <c r="M51" t="s">
        <v>112299</v>
      </c>
      <c r="N51" t="s">
        <v>247</v>
      </c>
      <c r="O51" s="3" t="s">
        <v>338</v>
      </c>
      <c r="P51" t="s">
        <v>247</v>
      </c>
      <c r="Q51" t="s">
        <v>247</v>
      </c>
      <c r="R51" t="s">
        <v>338</v>
      </c>
      <c r="S51" s="4" t="str">
        <f t="shared" si="0"/>
        <v>2010</v>
      </c>
    </row>
    <row r="52" spans="1:19" hidden="1" x14ac:dyDescent="0.35">
      <c r="A52" t="s">
        <v>334</v>
      </c>
      <c r="B52" t="s">
        <v>335</v>
      </c>
      <c r="C52" t="s">
        <v>339</v>
      </c>
      <c r="D52" t="s">
        <v>340</v>
      </c>
      <c r="E52" t="s">
        <v>341</v>
      </c>
      <c r="F52" t="s">
        <v>342</v>
      </c>
      <c r="I52" t="s">
        <v>343</v>
      </c>
      <c r="J52" t="s">
        <v>344</v>
      </c>
      <c r="M52" t="s">
        <v>112299</v>
      </c>
      <c r="N52" t="s">
        <v>247</v>
      </c>
      <c r="O52" s="3" t="s">
        <v>345</v>
      </c>
      <c r="P52" t="s">
        <v>247</v>
      </c>
      <c r="Q52" t="s">
        <v>247</v>
      </c>
      <c r="R52" t="s">
        <v>345</v>
      </c>
      <c r="S52" s="4" t="str">
        <f t="shared" si="0"/>
        <v>2010</v>
      </c>
    </row>
    <row r="53" spans="1:19" hidden="1" x14ac:dyDescent="0.35">
      <c r="A53" t="s">
        <v>341</v>
      </c>
      <c r="B53" t="s">
        <v>342</v>
      </c>
      <c r="C53" t="s">
        <v>346</v>
      </c>
      <c r="D53" t="s">
        <v>347</v>
      </c>
      <c r="E53" t="s">
        <v>348</v>
      </c>
      <c r="F53" t="s">
        <v>349</v>
      </c>
      <c r="I53" t="s">
        <v>350</v>
      </c>
      <c r="J53" t="s">
        <v>351</v>
      </c>
      <c r="M53" t="s">
        <v>112299</v>
      </c>
      <c r="N53" t="s">
        <v>247</v>
      </c>
      <c r="O53" s="3" t="s">
        <v>352</v>
      </c>
      <c r="P53" t="s">
        <v>247</v>
      </c>
      <c r="Q53" t="s">
        <v>247</v>
      </c>
      <c r="R53" t="s">
        <v>352</v>
      </c>
      <c r="S53" s="4" t="str">
        <f t="shared" si="0"/>
        <v>2010</v>
      </c>
    </row>
    <row r="54" spans="1:19" hidden="1" x14ac:dyDescent="0.35">
      <c r="A54" t="s">
        <v>348</v>
      </c>
      <c r="B54" t="s">
        <v>349</v>
      </c>
      <c r="C54" t="s">
        <v>353</v>
      </c>
      <c r="D54" t="s">
        <v>354</v>
      </c>
      <c r="E54" t="s">
        <v>355</v>
      </c>
      <c r="F54" t="s">
        <v>356</v>
      </c>
      <c r="I54" t="s">
        <v>357</v>
      </c>
      <c r="J54" t="s">
        <v>358</v>
      </c>
      <c r="M54" t="s">
        <v>112299</v>
      </c>
      <c r="N54" t="s">
        <v>247</v>
      </c>
      <c r="O54" s="3" t="s">
        <v>359</v>
      </c>
      <c r="P54" t="s">
        <v>247</v>
      </c>
      <c r="Q54" t="s">
        <v>247</v>
      </c>
      <c r="R54" t="s">
        <v>359</v>
      </c>
      <c r="S54" s="4" t="str">
        <f t="shared" si="0"/>
        <v>2010</v>
      </c>
    </row>
    <row r="55" spans="1:19" hidden="1" x14ac:dyDescent="0.35">
      <c r="A55" t="s">
        <v>355</v>
      </c>
      <c r="B55" t="s">
        <v>356</v>
      </c>
      <c r="C55" t="s">
        <v>360</v>
      </c>
      <c r="D55" t="s">
        <v>361</v>
      </c>
      <c r="E55" t="s">
        <v>362</v>
      </c>
      <c r="F55" t="s">
        <v>363</v>
      </c>
      <c r="I55" t="s">
        <v>364</v>
      </c>
      <c r="J55" t="s">
        <v>365</v>
      </c>
      <c r="M55" t="s">
        <v>112299</v>
      </c>
      <c r="N55" t="s">
        <v>247</v>
      </c>
      <c r="O55" s="3" t="s">
        <v>366</v>
      </c>
      <c r="P55" t="s">
        <v>247</v>
      </c>
      <c r="Q55" t="s">
        <v>247</v>
      </c>
      <c r="R55" t="s">
        <v>366</v>
      </c>
      <c r="S55" s="4" t="str">
        <f t="shared" si="0"/>
        <v>2010</v>
      </c>
    </row>
    <row r="56" spans="1:19" hidden="1" x14ac:dyDescent="0.35">
      <c r="A56" t="s">
        <v>362</v>
      </c>
      <c r="B56" t="s">
        <v>363</v>
      </c>
      <c r="C56" t="s">
        <v>367</v>
      </c>
      <c r="D56" t="s">
        <v>368</v>
      </c>
      <c r="E56" t="s">
        <v>369</v>
      </c>
      <c r="F56" t="s">
        <v>370</v>
      </c>
      <c r="I56" t="s">
        <v>371</v>
      </c>
      <c r="J56" t="s">
        <v>372</v>
      </c>
      <c r="M56" t="s">
        <v>112299</v>
      </c>
      <c r="N56" t="s">
        <v>247</v>
      </c>
      <c r="O56" s="3" t="s">
        <v>373</v>
      </c>
      <c r="P56" t="s">
        <v>247</v>
      </c>
      <c r="Q56" t="s">
        <v>247</v>
      </c>
      <c r="R56" t="s">
        <v>373</v>
      </c>
      <c r="S56" s="4" t="str">
        <f t="shared" si="0"/>
        <v>2010</v>
      </c>
    </row>
    <row r="57" spans="1:19" hidden="1" x14ac:dyDescent="0.35">
      <c r="A57" t="s">
        <v>369</v>
      </c>
      <c r="B57" t="s">
        <v>370</v>
      </c>
      <c r="C57" t="s">
        <v>374</v>
      </c>
      <c r="D57" t="s">
        <v>375</v>
      </c>
      <c r="E57" t="s">
        <v>376</v>
      </c>
      <c r="F57" t="s">
        <v>377</v>
      </c>
      <c r="I57" t="s">
        <v>378</v>
      </c>
      <c r="J57" t="s">
        <v>379</v>
      </c>
      <c r="M57" t="s">
        <v>112327</v>
      </c>
      <c r="N57" t="s">
        <v>380</v>
      </c>
      <c r="O57" s="3" t="s">
        <v>381</v>
      </c>
      <c r="P57" t="s">
        <v>380</v>
      </c>
      <c r="Q57" t="s">
        <v>380</v>
      </c>
      <c r="R57" t="s">
        <v>381</v>
      </c>
      <c r="S57" s="4" t="str">
        <f t="shared" si="0"/>
        <v>2010</v>
      </c>
    </row>
    <row r="58" spans="1:19" hidden="1" x14ac:dyDescent="0.35">
      <c r="A58" t="s">
        <v>376</v>
      </c>
      <c r="B58" t="s">
        <v>377</v>
      </c>
      <c r="C58" t="s">
        <v>382</v>
      </c>
      <c r="D58" t="s">
        <v>383</v>
      </c>
      <c r="E58" t="s">
        <v>384</v>
      </c>
      <c r="F58" t="s">
        <v>385</v>
      </c>
      <c r="I58" t="s">
        <v>386</v>
      </c>
      <c r="J58" t="s">
        <v>387</v>
      </c>
      <c r="M58" t="s">
        <v>112327</v>
      </c>
      <c r="N58" t="s">
        <v>380</v>
      </c>
      <c r="O58" s="3" t="s">
        <v>388</v>
      </c>
      <c r="P58" t="s">
        <v>380</v>
      </c>
      <c r="Q58" t="s">
        <v>380</v>
      </c>
      <c r="R58" t="s">
        <v>388</v>
      </c>
      <c r="S58" s="4" t="str">
        <f t="shared" si="0"/>
        <v>2010</v>
      </c>
    </row>
    <row r="59" spans="1:19" hidden="1" x14ac:dyDescent="0.35">
      <c r="A59" t="s">
        <v>384</v>
      </c>
      <c r="B59" t="s">
        <v>385</v>
      </c>
      <c r="C59" t="s">
        <v>389</v>
      </c>
      <c r="D59" t="s">
        <v>390</v>
      </c>
      <c r="E59" t="s">
        <v>391</v>
      </c>
      <c r="F59" t="s">
        <v>392</v>
      </c>
      <c r="I59" t="s">
        <v>393</v>
      </c>
      <c r="J59" t="s">
        <v>394</v>
      </c>
      <c r="M59" t="s">
        <v>112298</v>
      </c>
      <c r="N59" t="s">
        <v>28</v>
      </c>
      <c r="O59" s="3" t="s">
        <v>395</v>
      </c>
      <c r="P59" t="s">
        <v>50</v>
      </c>
      <c r="Q59" t="s">
        <v>50</v>
      </c>
      <c r="R59" t="s">
        <v>395</v>
      </c>
      <c r="S59" s="4" t="str">
        <f t="shared" si="0"/>
        <v>2010</v>
      </c>
    </row>
    <row r="60" spans="1:19" hidden="1" x14ac:dyDescent="0.35">
      <c r="A60" t="s">
        <v>391</v>
      </c>
      <c r="B60" t="s">
        <v>392</v>
      </c>
      <c r="C60" t="s">
        <v>396</v>
      </c>
      <c r="D60" t="s">
        <v>397</v>
      </c>
      <c r="E60" t="s">
        <v>398</v>
      </c>
      <c r="F60" t="s">
        <v>399</v>
      </c>
      <c r="I60" t="s">
        <v>400</v>
      </c>
      <c r="J60" t="s">
        <v>401</v>
      </c>
      <c r="M60" t="s">
        <v>112298</v>
      </c>
      <c r="N60" t="s">
        <v>28</v>
      </c>
      <c r="O60" s="3" t="s">
        <v>402</v>
      </c>
      <c r="P60" t="s">
        <v>50</v>
      </c>
      <c r="Q60" t="s">
        <v>50</v>
      </c>
      <c r="R60" t="s">
        <v>402</v>
      </c>
      <c r="S60" s="4" t="str">
        <f t="shared" si="0"/>
        <v>2010</v>
      </c>
    </row>
    <row r="61" spans="1:19" hidden="1" x14ac:dyDescent="0.35">
      <c r="A61" t="s">
        <v>398</v>
      </c>
      <c r="B61" t="s">
        <v>399</v>
      </c>
      <c r="C61" t="s">
        <v>403</v>
      </c>
      <c r="D61" t="s">
        <v>404</v>
      </c>
      <c r="E61" t="s">
        <v>405</v>
      </c>
      <c r="F61" t="s">
        <v>406</v>
      </c>
      <c r="I61" t="s">
        <v>407</v>
      </c>
      <c r="J61" t="s">
        <v>408</v>
      </c>
      <c r="M61" t="s">
        <v>112299</v>
      </c>
      <c r="N61" t="s">
        <v>247</v>
      </c>
      <c r="O61" s="3" t="s">
        <v>409</v>
      </c>
      <c r="P61" t="s">
        <v>247</v>
      </c>
      <c r="Q61" t="s">
        <v>247</v>
      </c>
      <c r="R61" t="s">
        <v>409</v>
      </c>
      <c r="S61" s="4" t="str">
        <f t="shared" si="0"/>
        <v>2010</v>
      </c>
    </row>
    <row r="62" spans="1:19" hidden="1" x14ac:dyDescent="0.35">
      <c r="A62" t="s">
        <v>405</v>
      </c>
      <c r="B62" t="s">
        <v>406</v>
      </c>
      <c r="C62" t="s">
        <v>410</v>
      </c>
      <c r="D62" t="s">
        <v>411</v>
      </c>
      <c r="E62" t="s">
        <v>412</v>
      </c>
      <c r="F62" t="s">
        <v>413</v>
      </c>
      <c r="I62" t="s">
        <v>414</v>
      </c>
      <c r="J62" t="s">
        <v>414</v>
      </c>
      <c r="M62" t="s">
        <v>112299</v>
      </c>
      <c r="N62" t="s">
        <v>247</v>
      </c>
      <c r="O62" s="3" t="s">
        <v>415</v>
      </c>
      <c r="P62" t="s">
        <v>247</v>
      </c>
      <c r="Q62" t="s">
        <v>247</v>
      </c>
      <c r="R62" t="s">
        <v>415</v>
      </c>
      <c r="S62" s="4" t="str">
        <f t="shared" si="0"/>
        <v>2010</v>
      </c>
    </row>
    <row r="63" spans="1:19" hidden="1" x14ac:dyDescent="0.35">
      <c r="A63" t="s">
        <v>412</v>
      </c>
      <c r="B63" t="s">
        <v>413</v>
      </c>
      <c r="C63" t="s">
        <v>416</v>
      </c>
      <c r="D63" t="s">
        <v>417</v>
      </c>
      <c r="E63" t="s">
        <v>418</v>
      </c>
      <c r="F63" t="s">
        <v>419</v>
      </c>
      <c r="I63" t="s">
        <v>414</v>
      </c>
      <c r="J63" t="s">
        <v>414</v>
      </c>
      <c r="M63" t="s">
        <v>112299</v>
      </c>
      <c r="N63" t="s">
        <v>247</v>
      </c>
      <c r="O63" s="3" t="s">
        <v>415</v>
      </c>
      <c r="P63" t="s">
        <v>247</v>
      </c>
      <c r="Q63" t="s">
        <v>247</v>
      </c>
      <c r="R63" t="s">
        <v>415</v>
      </c>
      <c r="S63" s="4" t="str">
        <f t="shared" si="0"/>
        <v>2010</v>
      </c>
    </row>
    <row r="64" spans="1:19" hidden="1" x14ac:dyDescent="0.35">
      <c r="A64" t="s">
        <v>418</v>
      </c>
      <c r="B64" t="s">
        <v>419</v>
      </c>
      <c r="C64" t="s">
        <v>420</v>
      </c>
      <c r="D64" t="s">
        <v>421</v>
      </c>
      <c r="E64" t="s">
        <v>422</v>
      </c>
      <c r="F64" t="s">
        <v>423</v>
      </c>
      <c r="I64" t="s">
        <v>424</v>
      </c>
      <c r="J64" t="s">
        <v>425</v>
      </c>
      <c r="M64" t="s">
        <v>112299</v>
      </c>
      <c r="N64" t="s">
        <v>247</v>
      </c>
      <c r="O64" s="3" t="s">
        <v>426</v>
      </c>
      <c r="P64" t="s">
        <v>247</v>
      </c>
      <c r="Q64" t="s">
        <v>247</v>
      </c>
      <c r="R64" t="s">
        <v>426</v>
      </c>
      <c r="S64" s="4" t="str">
        <f t="shared" si="0"/>
        <v>2010</v>
      </c>
    </row>
    <row r="65" spans="1:19" hidden="1" x14ac:dyDescent="0.35">
      <c r="A65" t="s">
        <v>422</v>
      </c>
      <c r="B65" t="s">
        <v>423</v>
      </c>
      <c r="C65" t="s">
        <v>427</v>
      </c>
      <c r="D65" t="s">
        <v>428</v>
      </c>
      <c r="E65" t="s">
        <v>429</v>
      </c>
      <c r="F65" t="s">
        <v>430</v>
      </c>
      <c r="I65" t="s">
        <v>431</v>
      </c>
      <c r="J65" t="s">
        <v>432</v>
      </c>
      <c r="M65" t="s">
        <v>112299</v>
      </c>
      <c r="N65" t="s">
        <v>247</v>
      </c>
      <c r="O65" s="3" t="s">
        <v>433</v>
      </c>
      <c r="P65" t="s">
        <v>247</v>
      </c>
      <c r="Q65" t="s">
        <v>247</v>
      </c>
      <c r="R65" t="s">
        <v>433</v>
      </c>
      <c r="S65" s="4" t="str">
        <f t="shared" si="0"/>
        <v>2010</v>
      </c>
    </row>
    <row r="66" spans="1:19" hidden="1" x14ac:dyDescent="0.35">
      <c r="A66" t="s">
        <v>429</v>
      </c>
      <c r="B66" t="s">
        <v>430</v>
      </c>
      <c r="C66" t="s">
        <v>434</v>
      </c>
      <c r="D66">
        <v>529811753</v>
      </c>
      <c r="E66" t="s">
        <v>435</v>
      </c>
      <c r="F66" t="s">
        <v>436</v>
      </c>
      <c r="I66" t="s">
        <v>437</v>
      </c>
      <c r="J66" t="s">
        <v>438</v>
      </c>
      <c r="M66" t="s">
        <v>112299</v>
      </c>
      <c r="N66" t="s">
        <v>247</v>
      </c>
      <c r="O66" s="3" t="s">
        <v>439</v>
      </c>
      <c r="P66" t="s">
        <v>247</v>
      </c>
      <c r="Q66" t="s">
        <v>247</v>
      </c>
      <c r="R66" t="s">
        <v>439</v>
      </c>
      <c r="S66" s="4" t="str">
        <f t="shared" si="0"/>
        <v>2010</v>
      </c>
    </row>
    <row r="67" spans="1:19" hidden="1" x14ac:dyDescent="0.35">
      <c r="A67" t="s">
        <v>435</v>
      </c>
      <c r="B67" t="s">
        <v>436</v>
      </c>
      <c r="C67" t="s">
        <v>440</v>
      </c>
      <c r="D67" t="s">
        <v>441</v>
      </c>
      <c r="E67" t="s">
        <v>442</v>
      </c>
      <c r="F67" t="s">
        <v>443</v>
      </c>
      <c r="I67" t="s">
        <v>444</v>
      </c>
      <c r="J67" t="s">
        <v>445</v>
      </c>
      <c r="M67" t="s">
        <v>112298</v>
      </c>
      <c r="N67" t="s">
        <v>28</v>
      </c>
      <c r="O67" s="3" t="s">
        <v>446</v>
      </c>
      <c r="P67" t="s">
        <v>50</v>
      </c>
      <c r="Q67" t="s">
        <v>50</v>
      </c>
      <c r="R67" t="s">
        <v>446</v>
      </c>
      <c r="S67" s="4" t="str">
        <f t="shared" ref="S67:S130" si="1">LEFT(RIGHT(R67,19),4)</f>
        <v>2010</v>
      </c>
    </row>
    <row r="68" spans="1:19" hidden="1" x14ac:dyDescent="0.35">
      <c r="A68" t="s">
        <v>442</v>
      </c>
      <c r="B68" t="s">
        <v>443</v>
      </c>
      <c r="C68" t="s">
        <v>447</v>
      </c>
      <c r="D68" t="s">
        <v>448</v>
      </c>
      <c r="E68" t="s">
        <v>449</v>
      </c>
      <c r="F68" t="s">
        <v>450</v>
      </c>
      <c r="I68" t="s">
        <v>451</v>
      </c>
      <c r="J68" t="s">
        <v>452</v>
      </c>
      <c r="M68" t="s">
        <v>112327</v>
      </c>
      <c r="N68" t="s">
        <v>380</v>
      </c>
      <c r="O68" s="3" t="s">
        <v>453</v>
      </c>
      <c r="P68" t="s">
        <v>380</v>
      </c>
      <c r="Q68" t="s">
        <v>380</v>
      </c>
      <c r="R68" t="s">
        <v>453</v>
      </c>
      <c r="S68" s="4" t="str">
        <f t="shared" si="1"/>
        <v>2010</v>
      </c>
    </row>
    <row r="69" spans="1:19" hidden="1" x14ac:dyDescent="0.35">
      <c r="A69" t="s">
        <v>449</v>
      </c>
      <c r="B69" t="s">
        <v>450</v>
      </c>
      <c r="C69" t="s">
        <v>454</v>
      </c>
      <c r="D69" t="s">
        <v>455</v>
      </c>
      <c r="E69" t="s">
        <v>456</v>
      </c>
      <c r="F69" t="s">
        <v>457</v>
      </c>
      <c r="I69" t="s">
        <v>458</v>
      </c>
      <c r="J69" t="s">
        <v>459</v>
      </c>
      <c r="M69" t="s">
        <v>112327</v>
      </c>
      <c r="N69" t="s">
        <v>380</v>
      </c>
      <c r="O69" s="3" t="s">
        <v>460</v>
      </c>
      <c r="P69" t="s">
        <v>380</v>
      </c>
      <c r="Q69" t="s">
        <v>380</v>
      </c>
      <c r="R69" t="s">
        <v>460</v>
      </c>
      <c r="S69" s="4" t="str">
        <f t="shared" si="1"/>
        <v>2010</v>
      </c>
    </row>
    <row r="70" spans="1:19" hidden="1" x14ac:dyDescent="0.35">
      <c r="A70" t="s">
        <v>456</v>
      </c>
      <c r="B70" t="s">
        <v>457</v>
      </c>
      <c r="C70" t="s">
        <v>461</v>
      </c>
      <c r="D70" t="s">
        <v>462</v>
      </c>
      <c r="E70" t="s">
        <v>463</v>
      </c>
      <c r="F70">
        <v>827868813</v>
      </c>
      <c r="I70" t="s">
        <v>464</v>
      </c>
      <c r="J70" t="s">
        <v>465</v>
      </c>
      <c r="M70" t="s">
        <v>112327</v>
      </c>
      <c r="N70" t="s">
        <v>380</v>
      </c>
      <c r="O70" s="3" t="s">
        <v>466</v>
      </c>
      <c r="P70" t="s">
        <v>380</v>
      </c>
      <c r="Q70" t="s">
        <v>380</v>
      </c>
      <c r="R70" t="s">
        <v>466</v>
      </c>
      <c r="S70" s="4" t="str">
        <f t="shared" si="1"/>
        <v>2010</v>
      </c>
    </row>
    <row r="71" spans="1:19" hidden="1" x14ac:dyDescent="0.35">
      <c r="A71" t="s">
        <v>463</v>
      </c>
      <c r="B71">
        <v>827868813</v>
      </c>
      <c r="C71" t="s">
        <v>467</v>
      </c>
      <c r="D71" t="s">
        <v>468</v>
      </c>
      <c r="E71" t="s">
        <v>469</v>
      </c>
      <c r="F71" t="s">
        <v>470</v>
      </c>
      <c r="I71" t="s">
        <v>471</v>
      </c>
      <c r="J71" t="s">
        <v>472</v>
      </c>
      <c r="M71" t="s">
        <v>112327</v>
      </c>
      <c r="N71" t="s">
        <v>380</v>
      </c>
      <c r="O71" s="3" t="s">
        <v>473</v>
      </c>
      <c r="P71" t="s">
        <v>380</v>
      </c>
      <c r="Q71" t="s">
        <v>380</v>
      </c>
      <c r="R71" t="s">
        <v>473</v>
      </c>
      <c r="S71" s="4" t="str">
        <f t="shared" si="1"/>
        <v>2010</v>
      </c>
    </row>
    <row r="72" spans="1:19" hidden="1" x14ac:dyDescent="0.35">
      <c r="A72" t="s">
        <v>469</v>
      </c>
      <c r="B72" t="s">
        <v>470</v>
      </c>
      <c r="C72" t="s">
        <v>474</v>
      </c>
      <c r="D72" t="s">
        <v>475</v>
      </c>
      <c r="E72" t="s">
        <v>476</v>
      </c>
      <c r="F72" t="s">
        <v>477</v>
      </c>
      <c r="I72" t="s">
        <v>478</v>
      </c>
      <c r="J72" t="s">
        <v>479</v>
      </c>
      <c r="M72" t="s">
        <v>112299</v>
      </c>
      <c r="N72" t="s">
        <v>247</v>
      </c>
      <c r="O72" s="3" t="s">
        <v>480</v>
      </c>
      <c r="P72" t="s">
        <v>247</v>
      </c>
      <c r="Q72" t="s">
        <v>247</v>
      </c>
      <c r="R72" t="s">
        <v>480</v>
      </c>
      <c r="S72" s="4" t="str">
        <f t="shared" si="1"/>
        <v>2010</v>
      </c>
    </row>
    <row r="73" spans="1:19" hidden="1" x14ac:dyDescent="0.35">
      <c r="A73" t="s">
        <v>476</v>
      </c>
      <c r="B73" t="s">
        <v>477</v>
      </c>
      <c r="C73" t="s">
        <v>481</v>
      </c>
      <c r="D73" t="s">
        <v>482</v>
      </c>
      <c r="E73" t="s">
        <v>483</v>
      </c>
      <c r="F73" t="s">
        <v>484</v>
      </c>
      <c r="I73" t="s">
        <v>485</v>
      </c>
      <c r="J73" t="s">
        <v>486</v>
      </c>
      <c r="M73" t="s">
        <v>112299</v>
      </c>
      <c r="N73" t="s">
        <v>247</v>
      </c>
      <c r="O73" s="3" t="s">
        <v>487</v>
      </c>
      <c r="P73" t="s">
        <v>247</v>
      </c>
      <c r="Q73" t="s">
        <v>247</v>
      </c>
      <c r="R73" t="s">
        <v>487</v>
      </c>
      <c r="S73" s="4" t="str">
        <f t="shared" si="1"/>
        <v>2010</v>
      </c>
    </row>
    <row r="74" spans="1:19" hidden="1" x14ac:dyDescent="0.35">
      <c r="A74" t="s">
        <v>483</v>
      </c>
      <c r="B74" t="s">
        <v>484</v>
      </c>
      <c r="C74" t="s">
        <v>488</v>
      </c>
      <c r="D74" t="s">
        <v>489</v>
      </c>
      <c r="E74" t="s">
        <v>490</v>
      </c>
      <c r="F74">
        <v>855873270</v>
      </c>
      <c r="I74" t="s">
        <v>491</v>
      </c>
      <c r="J74" t="s">
        <v>492</v>
      </c>
      <c r="M74" t="s">
        <v>112299</v>
      </c>
      <c r="N74" t="s">
        <v>247</v>
      </c>
      <c r="O74" s="3" t="s">
        <v>493</v>
      </c>
      <c r="P74" t="s">
        <v>247</v>
      </c>
      <c r="Q74" t="s">
        <v>247</v>
      </c>
      <c r="R74" t="s">
        <v>493</v>
      </c>
      <c r="S74" s="4" t="str">
        <f t="shared" si="1"/>
        <v>2010</v>
      </c>
    </row>
    <row r="75" spans="1:19" hidden="1" x14ac:dyDescent="0.35">
      <c r="A75" t="s">
        <v>490</v>
      </c>
      <c r="B75">
        <v>855873270</v>
      </c>
      <c r="C75" t="s">
        <v>494</v>
      </c>
      <c r="D75" t="s">
        <v>495</v>
      </c>
      <c r="E75" t="s">
        <v>496</v>
      </c>
      <c r="F75" t="s">
        <v>497</v>
      </c>
      <c r="I75" t="s">
        <v>498</v>
      </c>
      <c r="J75" t="s">
        <v>499</v>
      </c>
      <c r="M75" t="s">
        <v>112327</v>
      </c>
      <c r="N75" t="s">
        <v>380</v>
      </c>
      <c r="O75" s="3" t="s">
        <v>500</v>
      </c>
      <c r="P75" t="s">
        <v>380</v>
      </c>
      <c r="Q75" t="s">
        <v>380</v>
      </c>
      <c r="R75" t="s">
        <v>500</v>
      </c>
      <c r="S75" s="4" t="str">
        <f t="shared" si="1"/>
        <v>2009</v>
      </c>
    </row>
    <row r="76" spans="1:19" hidden="1" x14ac:dyDescent="0.35">
      <c r="A76" t="s">
        <v>496</v>
      </c>
      <c r="B76" t="s">
        <v>497</v>
      </c>
      <c r="C76" t="s">
        <v>501</v>
      </c>
      <c r="D76" t="s">
        <v>502</v>
      </c>
      <c r="E76" t="s">
        <v>503</v>
      </c>
      <c r="F76" t="s">
        <v>504</v>
      </c>
      <c r="I76" t="s">
        <v>505</v>
      </c>
      <c r="J76" t="s">
        <v>506</v>
      </c>
      <c r="M76" t="s">
        <v>112297</v>
      </c>
      <c r="N76" t="s">
        <v>124</v>
      </c>
      <c r="O76" s="3" t="s">
        <v>507</v>
      </c>
      <c r="P76" t="s">
        <v>124</v>
      </c>
      <c r="Q76" t="s">
        <v>124</v>
      </c>
      <c r="R76" t="s">
        <v>507</v>
      </c>
      <c r="S76" s="4" t="str">
        <f t="shared" si="1"/>
        <v>2009</v>
      </c>
    </row>
    <row r="77" spans="1:19" hidden="1" x14ac:dyDescent="0.35">
      <c r="A77" t="s">
        <v>503</v>
      </c>
      <c r="B77" t="s">
        <v>504</v>
      </c>
      <c r="C77" t="s">
        <v>508</v>
      </c>
      <c r="D77" t="s">
        <v>509</v>
      </c>
      <c r="E77" t="s">
        <v>510</v>
      </c>
      <c r="F77" t="s">
        <v>511</v>
      </c>
      <c r="I77" t="s">
        <v>512</v>
      </c>
      <c r="J77" t="s">
        <v>512</v>
      </c>
      <c r="M77" t="s">
        <v>112297</v>
      </c>
      <c r="N77" t="s">
        <v>124</v>
      </c>
      <c r="O77" s="3" t="s">
        <v>513</v>
      </c>
      <c r="P77" t="s">
        <v>124</v>
      </c>
      <c r="Q77" t="s">
        <v>124</v>
      </c>
      <c r="R77" t="s">
        <v>513</v>
      </c>
      <c r="S77" s="4" t="str">
        <f t="shared" si="1"/>
        <v>2009</v>
      </c>
    </row>
    <row r="78" spans="1:19" hidden="1" x14ac:dyDescent="0.35">
      <c r="A78" t="s">
        <v>510</v>
      </c>
      <c r="B78" t="s">
        <v>511</v>
      </c>
      <c r="C78" t="s">
        <v>514</v>
      </c>
      <c r="D78" t="s">
        <v>515</v>
      </c>
      <c r="E78" t="s">
        <v>516</v>
      </c>
      <c r="F78" t="s">
        <v>517</v>
      </c>
      <c r="G78" t="s">
        <v>518</v>
      </c>
      <c r="I78" t="s">
        <v>519</v>
      </c>
      <c r="J78" t="s">
        <v>520</v>
      </c>
      <c r="M78" t="s">
        <v>112297</v>
      </c>
      <c r="N78" t="s">
        <v>124</v>
      </c>
      <c r="O78" s="3" t="s">
        <v>521</v>
      </c>
      <c r="P78" t="s">
        <v>124</v>
      </c>
      <c r="Q78" t="s">
        <v>124</v>
      </c>
      <c r="R78" t="s">
        <v>521</v>
      </c>
      <c r="S78" s="4" t="str">
        <f t="shared" si="1"/>
        <v>2009</v>
      </c>
    </row>
    <row r="79" spans="1:19" hidden="1" x14ac:dyDescent="0.35">
      <c r="A79" t="s">
        <v>516</v>
      </c>
      <c r="B79" t="s">
        <v>517</v>
      </c>
      <c r="C79" t="s">
        <v>522</v>
      </c>
      <c r="D79" t="s">
        <v>523</v>
      </c>
      <c r="E79" t="s">
        <v>524</v>
      </c>
      <c r="F79" t="s">
        <v>525</v>
      </c>
      <c r="I79" t="s">
        <v>526</v>
      </c>
      <c r="J79" t="s">
        <v>527</v>
      </c>
      <c r="M79" t="s">
        <v>112297</v>
      </c>
      <c r="N79" t="s">
        <v>124</v>
      </c>
      <c r="O79" s="3" t="s">
        <v>528</v>
      </c>
      <c r="P79" t="s">
        <v>124</v>
      </c>
      <c r="Q79" t="s">
        <v>124</v>
      </c>
      <c r="R79" t="s">
        <v>528</v>
      </c>
      <c r="S79" s="4" t="str">
        <f t="shared" si="1"/>
        <v>2009</v>
      </c>
    </row>
    <row r="80" spans="1:19" hidden="1" x14ac:dyDescent="0.35">
      <c r="A80" t="s">
        <v>524</v>
      </c>
      <c r="B80" t="s">
        <v>525</v>
      </c>
      <c r="C80" t="s">
        <v>529</v>
      </c>
      <c r="D80" t="s">
        <v>530</v>
      </c>
      <c r="E80" t="s">
        <v>531</v>
      </c>
      <c r="F80" t="s">
        <v>532</v>
      </c>
      <c r="I80" t="s">
        <v>533</v>
      </c>
      <c r="J80" t="s">
        <v>534</v>
      </c>
      <c r="M80" t="s">
        <v>112297</v>
      </c>
      <c r="N80" t="s">
        <v>124</v>
      </c>
      <c r="O80" s="3" t="s">
        <v>535</v>
      </c>
      <c r="P80" t="s">
        <v>124</v>
      </c>
      <c r="Q80" t="s">
        <v>124</v>
      </c>
      <c r="R80" t="s">
        <v>535</v>
      </c>
      <c r="S80" s="4" t="str">
        <f t="shared" si="1"/>
        <v>2009</v>
      </c>
    </row>
    <row r="81" spans="1:19" hidden="1" x14ac:dyDescent="0.35">
      <c r="A81" t="s">
        <v>531</v>
      </c>
      <c r="B81" t="s">
        <v>532</v>
      </c>
      <c r="C81" t="s">
        <v>536</v>
      </c>
      <c r="D81" t="s">
        <v>537</v>
      </c>
      <c r="E81" t="s">
        <v>538</v>
      </c>
      <c r="F81" t="s">
        <v>539</v>
      </c>
      <c r="I81" t="s">
        <v>540</v>
      </c>
      <c r="J81" t="s">
        <v>541</v>
      </c>
      <c r="M81" t="s">
        <v>112297</v>
      </c>
      <c r="N81" t="s">
        <v>124</v>
      </c>
      <c r="O81" s="3" t="s">
        <v>542</v>
      </c>
      <c r="P81" t="s">
        <v>124</v>
      </c>
      <c r="Q81" t="s">
        <v>124</v>
      </c>
      <c r="R81" t="s">
        <v>542</v>
      </c>
      <c r="S81" s="4" t="str">
        <f t="shared" si="1"/>
        <v>2009</v>
      </c>
    </row>
    <row r="82" spans="1:19" hidden="1" x14ac:dyDescent="0.35">
      <c r="A82" t="s">
        <v>538</v>
      </c>
      <c r="B82" t="s">
        <v>539</v>
      </c>
      <c r="C82" t="s">
        <v>543</v>
      </c>
      <c r="D82" t="s">
        <v>544</v>
      </c>
      <c r="E82" t="s">
        <v>545</v>
      </c>
      <c r="F82" t="s">
        <v>546</v>
      </c>
      <c r="I82" t="s">
        <v>547</v>
      </c>
      <c r="J82" t="s">
        <v>548</v>
      </c>
      <c r="M82" t="s">
        <v>112298</v>
      </c>
      <c r="N82" t="s">
        <v>28</v>
      </c>
      <c r="O82" s="3" t="s">
        <v>549</v>
      </c>
      <c r="P82" t="s">
        <v>50</v>
      </c>
      <c r="Q82" t="s">
        <v>50</v>
      </c>
      <c r="R82" t="s">
        <v>549</v>
      </c>
      <c r="S82" s="4" t="str">
        <f t="shared" si="1"/>
        <v>2009</v>
      </c>
    </row>
    <row r="83" spans="1:19" hidden="1" x14ac:dyDescent="0.35">
      <c r="A83" t="s">
        <v>545</v>
      </c>
      <c r="B83" t="s">
        <v>546</v>
      </c>
      <c r="C83" t="s">
        <v>550</v>
      </c>
      <c r="D83" t="s">
        <v>551</v>
      </c>
      <c r="E83" t="s">
        <v>552</v>
      </c>
      <c r="F83" t="s">
        <v>553</v>
      </c>
      <c r="I83" t="s">
        <v>554</v>
      </c>
      <c r="J83" t="s">
        <v>555</v>
      </c>
      <c r="M83" t="s">
        <v>112297</v>
      </c>
      <c r="N83" t="s">
        <v>124</v>
      </c>
      <c r="O83" s="3" t="s">
        <v>556</v>
      </c>
      <c r="P83" t="s">
        <v>124</v>
      </c>
      <c r="Q83" t="s">
        <v>124</v>
      </c>
      <c r="R83" t="s">
        <v>556</v>
      </c>
      <c r="S83" s="4" t="str">
        <f t="shared" si="1"/>
        <v>2009</v>
      </c>
    </row>
    <row r="84" spans="1:19" hidden="1" x14ac:dyDescent="0.35">
      <c r="A84" t="s">
        <v>552</v>
      </c>
      <c r="B84" t="s">
        <v>553</v>
      </c>
      <c r="C84" t="s">
        <v>557</v>
      </c>
      <c r="D84" t="s">
        <v>558</v>
      </c>
      <c r="E84" t="s">
        <v>559</v>
      </c>
      <c r="F84" t="s">
        <v>560</v>
      </c>
      <c r="I84" t="s">
        <v>561</v>
      </c>
      <c r="J84" t="s">
        <v>562</v>
      </c>
      <c r="M84" t="s">
        <v>112297</v>
      </c>
      <c r="N84" t="s">
        <v>124</v>
      </c>
      <c r="O84" s="3" t="s">
        <v>563</v>
      </c>
      <c r="P84" t="s">
        <v>124</v>
      </c>
      <c r="Q84" t="s">
        <v>124</v>
      </c>
      <c r="R84" t="s">
        <v>563</v>
      </c>
      <c r="S84" s="4" t="str">
        <f t="shared" si="1"/>
        <v>2009</v>
      </c>
    </row>
    <row r="85" spans="1:19" hidden="1" x14ac:dyDescent="0.35">
      <c r="A85" t="s">
        <v>559</v>
      </c>
      <c r="B85" t="s">
        <v>560</v>
      </c>
      <c r="C85" t="s">
        <v>564</v>
      </c>
      <c r="D85" t="s">
        <v>565</v>
      </c>
      <c r="E85" t="s">
        <v>566</v>
      </c>
      <c r="F85" t="s">
        <v>567</v>
      </c>
      <c r="I85" t="s">
        <v>568</v>
      </c>
      <c r="J85" t="s">
        <v>569</v>
      </c>
      <c r="M85" t="s">
        <v>112297</v>
      </c>
      <c r="N85" t="s">
        <v>124</v>
      </c>
      <c r="O85" s="3" t="s">
        <v>570</v>
      </c>
      <c r="P85" t="s">
        <v>124</v>
      </c>
      <c r="Q85" t="s">
        <v>124</v>
      </c>
      <c r="R85" t="s">
        <v>570</v>
      </c>
      <c r="S85" s="4" t="str">
        <f t="shared" si="1"/>
        <v>2009</v>
      </c>
    </row>
    <row r="86" spans="1:19" hidden="1" x14ac:dyDescent="0.35">
      <c r="A86" t="s">
        <v>566</v>
      </c>
      <c r="B86" t="s">
        <v>567</v>
      </c>
      <c r="C86" t="s">
        <v>571</v>
      </c>
      <c r="D86" t="s">
        <v>572</v>
      </c>
      <c r="E86" t="s">
        <v>573</v>
      </c>
      <c r="F86" t="s">
        <v>574</v>
      </c>
      <c r="I86" t="s">
        <v>575</v>
      </c>
      <c r="J86" t="s">
        <v>576</v>
      </c>
      <c r="M86" t="s">
        <v>112297</v>
      </c>
      <c r="N86" t="s">
        <v>124</v>
      </c>
      <c r="O86" s="3" t="s">
        <v>577</v>
      </c>
      <c r="P86" t="s">
        <v>124</v>
      </c>
      <c r="Q86" t="s">
        <v>124</v>
      </c>
      <c r="R86" t="s">
        <v>577</v>
      </c>
      <c r="S86" s="4" t="str">
        <f t="shared" si="1"/>
        <v>2009</v>
      </c>
    </row>
    <row r="87" spans="1:19" hidden="1" x14ac:dyDescent="0.35">
      <c r="A87" t="s">
        <v>573</v>
      </c>
      <c r="B87" t="s">
        <v>574</v>
      </c>
      <c r="C87" t="s">
        <v>578</v>
      </c>
      <c r="D87" t="s">
        <v>579</v>
      </c>
      <c r="E87" t="s">
        <v>580</v>
      </c>
      <c r="F87" t="s">
        <v>581</v>
      </c>
      <c r="I87" t="s">
        <v>582</v>
      </c>
      <c r="J87" t="s">
        <v>583</v>
      </c>
      <c r="M87" t="s">
        <v>112297</v>
      </c>
      <c r="N87" t="s">
        <v>124</v>
      </c>
      <c r="O87" s="3" t="s">
        <v>584</v>
      </c>
      <c r="P87" t="s">
        <v>124</v>
      </c>
      <c r="Q87" t="s">
        <v>124</v>
      </c>
      <c r="R87" t="s">
        <v>584</v>
      </c>
      <c r="S87" s="4" t="str">
        <f t="shared" si="1"/>
        <v>2009</v>
      </c>
    </row>
    <row r="88" spans="1:19" hidden="1" x14ac:dyDescent="0.35">
      <c r="A88" t="s">
        <v>580</v>
      </c>
      <c r="B88" t="s">
        <v>581</v>
      </c>
      <c r="C88" t="s">
        <v>585</v>
      </c>
      <c r="D88" t="s">
        <v>586</v>
      </c>
      <c r="E88" t="s">
        <v>587</v>
      </c>
      <c r="F88" t="s">
        <v>588</v>
      </c>
      <c r="I88" t="s">
        <v>589</v>
      </c>
      <c r="J88" t="s">
        <v>590</v>
      </c>
      <c r="M88" t="s">
        <v>112297</v>
      </c>
      <c r="N88" t="s">
        <v>124</v>
      </c>
      <c r="O88" s="3" t="s">
        <v>591</v>
      </c>
      <c r="P88" t="s">
        <v>124</v>
      </c>
      <c r="Q88" t="s">
        <v>124</v>
      </c>
      <c r="R88" t="s">
        <v>591</v>
      </c>
      <c r="S88" s="4" t="str">
        <f t="shared" si="1"/>
        <v>2009</v>
      </c>
    </row>
    <row r="89" spans="1:19" hidden="1" x14ac:dyDescent="0.35">
      <c r="A89" t="s">
        <v>587</v>
      </c>
      <c r="B89" t="s">
        <v>588</v>
      </c>
      <c r="C89" t="s">
        <v>592</v>
      </c>
      <c r="D89" t="s">
        <v>593</v>
      </c>
      <c r="E89" t="s">
        <v>594</v>
      </c>
      <c r="F89" t="s">
        <v>595</v>
      </c>
      <c r="I89" t="s">
        <v>596</v>
      </c>
      <c r="J89" t="s">
        <v>597</v>
      </c>
      <c r="M89" t="s">
        <v>112297</v>
      </c>
      <c r="N89" t="s">
        <v>124</v>
      </c>
      <c r="O89" s="3" t="s">
        <v>598</v>
      </c>
      <c r="P89" t="s">
        <v>124</v>
      </c>
      <c r="Q89" t="s">
        <v>124</v>
      </c>
      <c r="R89" t="s">
        <v>598</v>
      </c>
      <c r="S89" s="4" t="str">
        <f t="shared" si="1"/>
        <v>2009</v>
      </c>
    </row>
    <row r="90" spans="1:19" hidden="1" x14ac:dyDescent="0.35">
      <c r="A90" t="s">
        <v>594</v>
      </c>
      <c r="B90" t="s">
        <v>595</v>
      </c>
      <c r="C90" t="s">
        <v>599</v>
      </c>
      <c r="D90" t="s">
        <v>600</v>
      </c>
      <c r="E90" t="s">
        <v>601</v>
      </c>
      <c r="F90" t="s">
        <v>602</v>
      </c>
      <c r="I90" t="s">
        <v>603</v>
      </c>
      <c r="J90" t="s">
        <v>604</v>
      </c>
      <c r="M90" t="s">
        <v>112297</v>
      </c>
      <c r="N90" t="s">
        <v>124</v>
      </c>
      <c r="O90" s="3" t="s">
        <v>605</v>
      </c>
      <c r="P90" t="s">
        <v>124</v>
      </c>
      <c r="Q90" t="s">
        <v>124</v>
      </c>
      <c r="R90" t="s">
        <v>605</v>
      </c>
      <c r="S90" s="4" t="str">
        <f t="shared" si="1"/>
        <v>2009</v>
      </c>
    </row>
    <row r="91" spans="1:19" hidden="1" x14ac:dyDescent="0.35">
      <c r="A91" t="s">
        <v>601</v>
      </c>
      <c r="B91" t="s">
        <v>602</v>
      </c>
      <c r="C91" t="s">
        <v>606</v>
      </c>
      <c r="D91" t="s">
        <v>607</v>
      </c>
      <c r="E91" t="s">
        <v>608</v>
      </c>
      <c r="F91" t="s">
        <v>609</v>
      </c>
      <c r="I91" t="s">
        <v>610</v>
      </c>
      <c r="J91" t="s">
        <v>611</v>
      </c>
      <c r="M91" t="s">
        <v>112297</v>
      </c>
      <c r="N91" t="s">
        <v>124</v>
      </c>
      <c r="O91" s="3" t="s">
        <v>612</v>
      </c>
      <c r="P91" t="s">
        <v>124</v>
      </c>
      <c r="Q91" t="s">
        <v>124</v>
      </c>
      <c r="R91" t="s">
        <v>612</v>
      </c>
      <c r="S91" s="4" t="str">
        <f t="shared" si="1"/>
        <v>2009</v>
      </c>
    </row>
    <row r="92" spans="1:19" hidden="1" x14ac:dyDescent="0.35">
      <c r="A92" t="s">
        <v>608</v>
      </c>
      <c r="B92" t="s">
        <v>609</v>
      </c>
      <c r="C92" t="s">
        <v>613</v>
      </c>
      <c r="D92" t="s">
        <v>614</v>
      </c>
      <c r="E92" t="s">
        <v>615</v>
      </c>
      <c r="F92" t="s">
        <v>616</v>
      </c>
      <c r="I92" t="s">
        <v>617</v>
      </c>
      <c r="J92" t="s">
        <v>618</v>
      </c>
      <c r="M92" t="s">
        <v>112297</v>
      </c>
      <c r="N92" t="s">
        <v>124</v>
      </c>
      <c r="O92" s="3" t="s">
        <v>619</v>
      </c>
      <c r="P92" t="s">
        <v>124</v>
      </c>
      <c r="Q92" t="s">
        <v>124</v>
      </c>
      <c r="R92" t="s">
        <v>619</v>
      </c>
      <c r="S92" s="4" t="str">
        <f t="shared" si="1"/>
        <v>2009</v>
      </c>
    </row>
    <row r="93" spans="1:19" hidden="1" x14ac:dyDescent="0.35">
      <c r="A93" t="s">
        <v>615</v>
      </c>
      <c r="B93" t="s">
        <v>616</v>
      </c>
      <c r="C93" t="s">
        <v>620</v>
      </c>
      <c r="D93" t="s">
        <v>621</v>
      </c>
      <c r="E93" t="s">
        <v>622</v>
      </c>
      <c r="F93" t="s">
        <v>623</v>
      </c>
      <c r="I93" t="s">
        <v>624</v>
      </c>
      <c r="J93" t="s">
        <v>625</v>
      </c>
      <c r="M93" t="s">
        <v>112297</v>
      </c>
      <c r="N93" t="s">
        <v>124</v>
      </c>
      <c r="O93" s="3" t="s">
        <v>626</v>
      </c>
      <c r="P93" t="s">
        <v>124</v>
      </c>
      <c r="Q93" t="s">
        <v>124</v>
      </c>
      <c r="R93" t="s">
        <v>626</v>
      </c>
      <c r="S93" s="4" t="str">
        <f t="shared" si="1"/>
        <v>2009</v>
      </c>
    </row>
    <row r="94" spans="1:19" hidden="1" x14ac:dyDescent="0.35">
      <c r="A94" t="s">
        <v>622</v>
      </c>
      <c r="B94" t="s">
        <v>623</v>
      </c>
      <c r="C94" t="s">
        <v>627</v>
      </c>
      <c r="D94" t="s">
        <v>628</v>
      </c>
      <c r="E94" t="s">
        <v>629</v>
      </c>
      <c r="F94" t="s">
        <v>630</v>
      </c>
      <c r="I94" t="s">
        <v>631</v>
      </c>
      <c r="J94" t="s">
        <v>632</v>
      </c>
      <c r="M94" t="s">
        <v>112297</v>
      </c>
      <c r="N94" t="s">
        <v>124</v>
      </c>
      <c r="O94" s="3" t="s">
        <v>633</v>
      </c>
      <c r="P94" t="s">
        <v>124</v>
      </c>
      <c r="Q94" t="s">
        <v>124</v>
      </c>
      <c r="R94" t="s">
        <v>633</v>
      </c>
      <c r="S94" s="4" t="str">
        <f t="shared" si="1"/>
        <v>2009</v>
      </c>
    </row>
    <row r="95" spans="1:19" hidden="1" x14ac:dyDescent="0.35">
      <c r="A95" t="s">
        <v>629</v>
      </c>
      <c r="B95" t="s">
        <v>630</v>
      </c>
      <c r="C95" t="s">
        <v>634</v>
      </c>
      <c r="D95" t="s">
        <v>635</v>
      </c>
      <c r="E95" t="s">
        <v>636</v>
      </c>
      <c r="F95" t="s">
        <v>637</v>
      </c>
      <c r="I95" t="s">
        <v>638</v>
      </c>
      <c r="J95" t="s">
        <v>639</v>
      </c>
      <c r="M95" t="s">
        <v>112297</v>
      </c>
      <c r="N95" t="s">
        <v>124</v>
      </c>
      <c r="O95" s="3" t="s">
        <v>640</v>
      </c>
      <c r="P95" t="s">
        <v>124</v>
      </c>
      <c r="Q95" t="s">
        <v>124</v>
      </c>
      <c r="R95" t="s">
        <v>640</v>
      </c>
      <c r="S95" s="4" t="str">
        <f t="shared" si="1"/>
        <v>2009</v>
      </c>
    </row>
    <row r="96" spans="1:19" hidden="1" x14ac:dyDescent="0.35">
      <c r="A96" t="s">
        <v>636</v>
      </c>
      <c r="B96" t="s">
        <v>637</v>
      </c>
      <c r="C96" t="s">
        <v>641</v>
      </c>
      <c r="D96" t="s">
        <v>642</v>
      </c>
      <c r="E96" t="s">
        <v>643</v>
      </c>
      <c r="F96" t="s">
        <v>644</v>
      </c>
      <c r="I96" t="s">
        <v>645</v>
      </c>
      <c r="J96" t="s">
        <v>646</v>
      </c>
      <c r="M96" t="s">
        <v>112297</v>
      </c>
      <c r="N96" t="s">
        <v>124</v>
      </c>
      <c r="O96" s="3" t="s">
        <v>647</v>
      </c>
      <c r="P96" t="s">
        <v>124</v>
      </c>
      <c r="Q96" t="s">
        <v>124</v>
      </c>
      <c r="R96" t="s">
        <v>647</v>
      </c>
      <c r="S96" s="4" t="str">
        <f t="shared" si="1"/>
        <v>2009</v>
      </c>
    </row>
    <row r="97" spans="1:19" hidden="1" x14ac:dyDescent="0.35">
      <c r="A97" t="s">
        <v>643</v>
      </c>
      <c r="B97" t="s">
        <v>644</v>
      </c>
      <c r="C97" t="s">
        <v>648</v>
      </c>
      <c r="D97" t="s">
        <v>649</v>
      </c>
      <c r="E97" t="s">
        <v>650</v>
      </c>
      <c r="F97" t="s">
        <v>651</v>
      </c>
      <c r="I97" t="s">
        <v>652</v>
      </c>
      <c r="J97" t="s">
        <v>653</v>
      </c>
      <c r="M97" t="s">
        <v>112297</v>
      </c>
      <c r="N97" t="s">
        <v>124</v>
      </c>
      <c r="O97" s="3" t="s">
        <v>654</v>
      </c>
      <c r="P97" t="s">
        <v>124</v>
      </c>
      <c r="Q97" t="s">
        <v>124</v>
      </c>
      <c r="R97" t="s">
        <v>654</v>
      </c>
      <c r="S97" s="4" t="str">
        <f t="shared" si="1"/>
        <v>2009</v>
      </c>
    </row>
    <row r="98" spans="1:19" hidden="1" x14ac:dyDescent="0.35">
      <c r="A98" t="s">
        <v>650</v>
      </c>
      <c r="B98" t="s">
        <v>651</v>
      </c>
      <c r="C98" t="s">
        <v>655</v>
      </c>
      <c r="D98" t="s">
        <v>656</v>
      </c>
      <c r="E98" t="s">
        <v>657</v>
      </c>
      <c r="F98" t="s">
        <v>658</v>
      </c>
      <c r="I98" t="s">
        <v>512</v>
      </c>
      <c r="J98" t="s">
        <v>512</v>
      </c>
      <c r="M98" t="s">
        <v>112297</v>
      </c>
      <c r="N98" t="s">
        <v>124</v>
      </c>
      <c r="O98" s="3" t="s">
        <v>659</v>
      </c>
      <c r="P98" t="s">
        <v>124</v>
      </c>
      <c r="Q98" t="s">
        <v>124</v>
      </c>
      <c r="R98" t="s">
        <v>659</v>
      </c>
      <c r="S98" s="4" t="str">
        <f t="shared" si="1"/>
        <v>2009</v>
      </c>
    </row>
    <row r="99" spans="1:19" hidden="1" x14ac:dyDescent="0.35">
      <c r="A99" t="s">
        <v>657</v>
      </c>
      <c r="B99" t="s">
        <v>658</v>
      </c>
      <c r="C99" t="s">
        <v>660</v>
      </c>
      <c r="D99" t="s">
        <v>661</v>
      </c>
      <c r="E99" t="s">
        <v>662</v>
      </c>
      <c r="F99" t="s">
        <v>663</v>
      </c>
      <c r="I99" t="s">
        <v>664</v>
      </c>
      <c r="J99" t="s">
        <v>665</v>
      </c>
      <c r="M99" t="s">
        <v>112297</v>
      </c>
      <c r="N99" t="s">
        <v>124</v>
      </c>
      <c r="O99" s="3" t="s">
        <v>666</v>
      </c>
      <c r="P99" t="s">
        <v>124</v>
      </c>
      <c r="Q99" t="s">
        <v>124</v>
      </c>
      <c r="R99" t="s">
        <v>666</v>
      </c>
      <c r="S99" s="4" t="str">
        <f t="shared" si="1"/>
        <v>2009</v>
      </c>
    </row>
    <row r="100" spans="1:19" hidden="1" x14ac:dyDescent="0.35">
      <c r="A100" t="s">
        <v>662</v>
      </c>
      <c r="B100" t="s">
        <v>663</v>
      </c>
      <c r="C100" t="s">
        <v>667</v>
      </c>
      <c r="D100" t="s">
        <v>668</v>
      </c>
      <c r="E100" t="s">
        <v>669</v>
      </c>
      <c r="F100" t="s">
        <v>670</v>
      </c>
      <c r="G100" t="s">
        <v>671</v>
      </c>
      <c r="I100" t="s">
        <v>512</v>
      </c>
      <c r="J100" t="s">
        <v>512</v>
      </c>
      <c r="M100" t="s">
        <v>112297</v>
      </c>
      <c r="N100" t="s">
        <v>124</v>
      </c>
      <c r="O100" s="3" t="s">
        <v>672</v>
      </c>
      <c r="P100" t="s">
        <v>124</v>
      </c>
      <c r="Q100" t="s">
        <v>124</v>
      </c>
      <c r="R100" t="s">
        <v>672</v>
      </c>
      <c r="S100" s="4" t="str">
        <f t="shared" si="1"/>
        <v>2009</v>
      </c>
    </row>
    <row r="101" spans="1:19" hidden="1" x14ac:dyDescent="0.35">
      <c r="A101" t="s">
        <v>669</v>
      </c>
      <c r="B101" t="s">
        <v>670</v>
      </c>
      <c r="C101" s="1" t="s">
        <v>673</v>
      </c>
      <c r="D101" s="1" t="s">
        <v>674</v>
      </c>
      <c r="E101" t="s">
        <v>675</v>
      </c>
      <c r="F101" t="s">
        <v>676</v>
      </c>
      <c r="I101" t="s">
        <v>677</v>
      </c>
      <c r="J101" t="s">
        <v>678</v>
      </c>
      <c r="M101" t="s">
        <v>112298</v>
      </c>
      <c r="N101" t="s">
        <v>28</v>
      </c>
      <c r="O101" s="3" t="s">
        <v>679</v>
      </c>
      <c r="P101" t="s">
        <v>50</v>
      </c>
      <c r="Q101" t="s">
        <v>50</v>
      </c>
      <c r="R101" t="s">
        <v>679</v>
      </c>
      <c r="S101" s="4" t="str">
        <f t="shared" si="1"/>
        <v>2009</v>
      </c>
    </row>
    <row r="102" spans="1:19" hidden="1" x14ac:dyDescent="0.35">
      <c r="A102" t="s">
        <v>675</v>
      </c>
      <c r="B102" t="s">
        <v>676</v>
      </c>
      <c r="C102" t="s">
        <v>680</v>
      </c>
      <c r="D102" t="s">
        <v>681</v>
      </c>
      <c r="E102" t="s">
        <v>682</v>
      </c>
      <c r="F102" t="s">
        <v>683</v>
      </c>
      <c r="I102" t="s">
        <v>684</v>
      </c>
      <c r="J102" t="s">
        <v>685</v>
      </c>
      <c r="M102" t="s">
        <v>112297</v>
      </c>
      <c r="N102" t="s">
        <v>124</v>
      </c>
      <c r="O102" s="3" t="s">
        <v>686</v>
      </c>
      <c r="P102" t="s">
        <v>124</v>
      </c>
      <c r="Q102" t="s">
        <v>124</v>
      </c>
      <c r="R102" t="s">
        <v>686</v>
      </c>
      <c r="S102" s="4" t="str">
        <f t="shared" si="1"/>
        <v>2009</v>
      </c>
    </row>
    <row r="103" spans="1:19" hidden="1" x14ac:dyDescent="0.35">
      <c r="A103" t="s">
        <v>682</v>
      </c>
      <c r="B103" t="s">
        <v>683</v>
      </c>
      <c r="C103" t="s">
        <v>687</v>
      </c>
      <c r="D103" t="s">
        <v>688</v>
      </c>
      <c r="E103" t="s">
        <v>689</v>
      </c>
      <c r="F103" t="s">
        <v>690</v>
      </c>
      <c r="I103" t="s">
        <v>691</v>
      </c>
      <c r="J103" t="s">
        <v>692</v>
      </c>
      <c r="M103" t="s">
        <v>112297</v>
      </c>
      <c r="N103" t="s">
        <v>124</v>
      </c>
      <c r="O103" s="3" t="s">
        <v>693</v>
      </c>
      <c r="P103" t="s">
        <v>124</v>
      </c>
      <c r="Q103" t="s">
        <v>124</v>
      </c>
      <c r="R103" t="s">
        <v>693</v>
      </c>
      <c r="S103" s="4" t="str">
        <f t="shared" si="1"/>
        <v>2009</v>
      </c>
    </row>
    <row r="104" spans="1:19" hidden="1" x14ac:dyDescent="0.35">
      <c r="A104" t="s">
        <v>689</v>
      </c>
      <c r="B104" t="s">
        <v>690</v>
      </c>
      <c r="C104" t="s">
        <v>694</v>
      </c>
      <c r="D104" t="s">
        <v>695</v>
      </c>
      <c r="E104" t="s">
        <v>696</v>
      </c>
      <c r="F104" t="s">
        <v>697</v>
      </c>
      <c r="I104" t="s">
        <v>281</v>
      </c>
      <c r="J104" t="s">
        <v>281</v>
      </c>
      <c r="M104" t="s">
        <v>112298</v>
      </c>
      <c r="N104" t="s">
        <v>28</v>
      </c>
      <c r="O104" s="3" t="s">
        <v>698</v>
      </c>
      <c r="P104" t="s">
        <v>50</v>
      </c>
      <c r="Q104" t="s">
        <v>50</v>
      </c>
      <c r="R104" t="s">
        <v>698</v>
      </c>
      <c r="S104" s="4" t="str">
        <f t="shared" si="1"/>
        <v>2009</v>
      </c>
    </row>
    <row r="105" spans="1:19" hidden="1" x14ac:dyDescent="0.35">
      <c r="A105" t="s">
        <v>696</v>
      </c>
      <c r="B105" t="s">
        <v>697</v>
      </c>
      <c r="C105" t="s">
        <v>699</v>
      </c>
      <c r="D105" t="s">
        <v>700</v>
      </c>
      <c r="E105" t="s">
        <v>701</v>
      </c>
      <c r="F105" t="s">
        <v>702</v>
      </c>
      <c r="I105" t="s">
        <v>703</v>
      </c>
      <c r="J105" t="s">
        <v>704</v>
      </c>
      <c r="M105" t="s">
        <v>112297</v>
      </c>
      <c r="N105" t="s">
        <v>124</v>
      </c>
      <c r="O105" s="3" t="s">
        <v>705</v>
      </c>
      <c r="P105" t="s">
        <v>124</v>
      </c>
      <c r="Q105" t="s">
        <v>124</v>
      </c>
      <c r="R105" t="s">
        <v>705</v>
      </c>
      <c r="S105" s="4" t="str">
        <f t="shared" si="1"/>
        <v>2009</v>
      </c>
    </row>
    <row r="106" spans="1:19" hidden="1" x14ac:dyDescent="0.35">
      <c r="A106" t="s">
        <v>701</v>
      </c>
      <c r="B106" t="s">
        <v>702</v>
      </c>
      <c r="C106" t="s">
        <v>706</v>
      </c>
      <c r="D106" t="s">
        <v>707</v>
      </c>
      <c r="E106" t="s">
        <v>708</v>
      </c>
      <c r="F106" t="s">
        <v>709</v>
      </c>
      <c r="I106" t="s">
        <v>710</v>
      </c>
      <c r="J106" t="s">
        <v>711</v>
      </c>
      <c r="M106" t="s">
        <v>112297</v>
      </c>
      <c r="N106" t="s">
        <v>124</v>
      </c>
      <c r="O106" s="3" t="s">
        <v>712</v>
      </c>
      <c r="P106" t="s">
        <v>124</v>
      </c>
      <c r="Q106" t="s">
        <v>124</v>
      </c>
      <c r="R106" t="s">
        <v>712</v>
      </c>
      <c r="S106" s="4" t="str">
        <f t="shared" si="1"/>
        <v>2009</v>
      </c>
    </row>
    <row r="107" spans="1:19" hidden="1" x14ac:dyDescent="0.35">
      <c r="A107" t="s">
        <v>708</v>
      </c>
      <c r="B107" t="s">
        <v>709</v>
      </c>
      <c r="C107" t="s">
        <v>713</v>
      </c>
      <c r="D107" t="s">
        <v>714</v>
      </c>
      <c r="E107" t="s">
        <v>715</v>
      </c>
      <c r="F107" t="s">
        <v>716</v>
      </c>
      <c r="I107" t="s">
        <v>717</v>
      </c>
      <c r="J107" t="s">
        <v>718</v>
      </c>
      <c r="M107" t="s">
        <v>112297</v>
      </c>
      <c r="N107" t="s">
        <v>124</v>
      </c>
      <c r="O107" s="3" t="s">
        <v>719</v>
      </c>
      <c r="P107" t="s">
        <v>124</v>
      </c>
      <c r="Q107" t="s">
        <v>124</v>
      </c>
      <c r="R107" t="s">
        <v>719</v>
      </c>
      <c r="S107" s="4" t="str">
        <f t="shared" si="1"/>
        <v>2009</v>
      </c>
    </row>
    <row r="108" spans="1:19" hidden="1" x14ac:dyDescent="0.35">
      <c r="A108" t="s">
        <v>715</v>
      </c>
      <c r="B108" t="s">
        <v>716</v>
      </c>
      <c r="C108" t="s">
        <v>720</v>
      </c>
      <c r="D108" t="s">
        <v>721</v>
      </c>
      <c r="E108" t="s">
        <v>722</v>
      </c>
      <c r="F108" t="s">
        <v>723</v>
      </c>
      <c r="I108" t="s">
        <v>724</v>
      </c>
      <c r="J108" t="s">
        <v>725</v>
      </c>
      <c r="M108" t="s">
        <v>112297</v>
      </c>
      <c r="N108" t="s">
        <v>124</v>
      </c>
      <c r="O108" s="3" t="s">
        <v>726</v>
      </c>
      <c r="P108" t="s">
        <v>124</v>
      </c>
      <c r="Q108" t="s">
        <v>124</v>
      </c>
      <c r="R108" t="s">
        <v>726</v>
      </c>
      <c r="S108" s="4" t="str">
        <f t="shared" si="1"/>
        <v>2009</v>
      </c>
    </row>
    <row r="109" spans="1:19" hidden="1" x14ac:dyDescent="0.35">
      <c r="A109" t="s">
        <v>722</v>
      </c>
      <c r="B109" t="s">
        <v>723</v>
      </c>
      <c r="C109" t="s">
        <v>727</v>
      </c>
      <c r="D109" t="s">
        <v>728</v>
      </c>
      <c r="E109" s="1" t="s">
        <v>729</v>
      </c>
      <c r="F109" s="1" t="s">
        <v>730</v>
      </c>
      <c r="I109" t="s">
        <v>731</v>
      </c>
      <c r="J109" t="s">
        <v>732</v>
      </c>
      <c r="M109" t="s">
        <v>112297</v>
      </c>
      <c r="N109" t="s">
        <v>124</v>
      </c>
      <c r="O109" s="3" t="s">
        <v>733</v>
      </c>
      <c r="P109" t="s">
        <v>124</v>
      </c>
      <c r="Q109" t="s">
        <v>124</v>
      </c>
      <c r="R109" t="s">
        <v>733</v>
      </c>
      <c r="S109" s="4" t="str">
        <f t="shared" si="1"/>
        <v>2009</v>
      </c>
    </row>
    <row r="110" spans="1:19" hidden="1" x14ac:dyDescent="0.35">
      <c r="A110" s="1" t="s">
        <v>729</v>
      </c>
      <c r="B110" s="1" t="s">
        <v>730</v>
      </c>
      <c r="C110" t="s">
        <v>734</v>
      </c>
      <c r="D110" t="s">
        <v>735</v>
      </c>
      <c r="E110" t="s">
        <v>736</v>
      </c>
      <c r="F110" t="s">
        <v>737</v>
      </c>
      <c r="I110" t="s">
        <v>738</v>
      </c>
      <c r="J110" t="s">
        <v>739</v>
      </c>
      <c r="M110" t="s">
        <v>112297</v>
      </c>
      <c r="N110" t="s">
        <v>124</v>
      </c>
      <c r="O110" s="3" t="s">
        <v>740</v>
      </c>
      <c r="P110" t="s">
        <v>124</v>
      </c>
      <c r="Q110" t="s">
        <v>124</v>
      </c>
      <c r="R110" t="s">
        <v>740</v>
      </c>
      <c r="S110" s="4" t="str">
        <f t="shared" si="1"/>
        <v>2009</v>
      </c>
    </row>
    <row r="111" spans="1:19" hidden="1" x14ac:dyDescent="0.35">
      <c r="A111" t="s">
        <v>736</v>
      </c>
      <c r="B111" t="s">
        <v>737</v>
      </c>
      <c r="C111" t="s">
        <v>741</v>
      </c>
      <c r="D111" t="s">
        <v>742</v>
      </c>
      <c r="E111" t="s">
        <v>743</v>
      </c>
      <c r="F111" t="s">
        <v>744</v>
      </c>
      <c r="I111" t="s">
        <v>745</v>
      </c>
      <c r="J111" t="s">
        <v>746</v>
      </c>
      <c r="M111" t="s">
        <v>112297</v>
      </c>
      <c r="N111" t="s">
        <v>124</v>
      </c>
      <c r="O111" s="3" t="s">
        <v>747</v>
      </c>
      <c r="P111" t="s">
        <v>124</v>
      </c>
      <c r="Q111" t="s">
        <v>124</v>
      </c>
      <c r="R111" t="s">
        <v>747</v>
      </c>
      <c r="S111" s="4" t="str">
        <f t="shared" si="1"/>
        <v>2009</v>
      </c>
    </row>
    <row r="112" spans="1:19" hidden="1" x14ac:dyDescent="0.35">
      <c r="A112" t="s">
        <v>743</v>
      </c>
      <c r="B112" t="s">
        <v>744</v>
      </c>
      <c r="C112" t="s">
        <v>748</v>
      </c>
      <c r="D112" t="s">
        <v>749</v>
      </c>
      <c r="E112" t="s">
        <v>750</v>
      </c>
      <c r="F112" t="s">
        <v>751</v>
      </c>
      <c r="I112" t="s">
        <v>752</v>
      </c>
      <c r="J112" t="s">
        <v>753</v>
      </c>
      <c r="M112" t="s">
        <v>112297</v>
      </c>
      <c r="N112" t="s">
        <v>124</v>
      </c>
      <c r="O112" s="3" t="s">
        <v>754</v>
      </c>
      <c r="P112" t="s">
        <v>124</v>
      </c>
      <c r="Q112" t="s">
        <v>124</v>
      </c>
      <c r="R112" t="s">
        <v>754</v>
      </c>
      <c r="S112" s="4" t="str">
        <f t="shared" si="1"/>
        <v>2009</v>
      </c>
    </row>
    <row r="113" spans="1:19" hidden="1" x14ac:dyDescent="0.35">
      <c r="A113" t="s">
        <v>750</v>
      </c>
      <c r="B113" t="s">
        <v>751</v>
      </c>
      <c r="C113" t="s">
        <v>755</v>
      </c>
      <c r="D113" t="s">
        <v>756</v>
      </c>
      <c r="E113" t="s">
        <v>757</v>
      </c>
      <c r="F113" t="s">
        <v>758</v>
      </c>
      <c r="I113" t="s">
        <v>759</v>
      </c>
      <c r="J113" t="s">
        <v>760</v>
      </c>
      <c r="M113" t="s">
        <v>112297</v>
      </c>
      <c r="N113" t="s">
        <v>124</v>
      </c>
      <c r="O113" s="3" t="s">
        <v>761</v>
      </c>
      <c r="P113" t="s">
        <v>124</v>
      </c>
      <c r="Q113" t="s">
        <v>124</v>
      </c>
      <c r="R113" t="s">
        <v>761</v>
      </c>
      <c r="S113" s="4" t="str">
        <f t="shared" si="1"/>
        <v>2009</v>
      </c>
    </row>
    <row r="114" spans="1:19" hidden="1" x14ac:dyDescent="0.35">
      <c r="A114" t="s">
        <v>757</v>
      </c>
      <c r="B114" t="s">
        <v>758</v>
      </c>
      <c r="C114" t="s">
        <v>762</v>
      </c>
      <c r="D114" t="s">
        <v>763</v>
      </c>
      <c r="E114" t="s">
        <v>764</v>
      </c>
      <c r="F114" t="s">
        <v>765</v>
      </c>
      <c r="I114" t="s">
        <v>766</v>
      </c>
      <c r="J114" t="s">
        <v>767</v>
      </c>
      <c r="M114" t="s">
        <v>112297</v>
      </c>
      <c r="N114" t="s">
        <v>124</v>
      </c>
      <c r="O114" s="3" t="s">
        <v>768</v>
      </c>
      <c r="P114" t="s">
        <v>124</v>
      </c>
      <c r="Q114" t="s">
        <v>124</v>
      </c>
      <c r="R114" t="s">
        <v>768</v>
      </c>
      <c r="S114" s="4" t="str">
        <f t="shared" si="1"/>
        <v>2009</v>
      </c>
    </row>
    <row r="115" spans="1:19" hidden="1" x14ac:dyDescent="0.35">
      <c r="A115" t="s">
        <v>764</v>
      </c>
      <c r="B115" t="s">
        <v>765</v>
      </c>
      <c r="C115" t="s">
        <v>769</v>
      </c>
      <c r="D115" t="s">
        <v>770</v>
      </c>
      <c r="E115" t="s">
        <v>771</v>
      </c>
      <c r="F115" t="s">
        <v>772</v>
      </c>
      <c r="I115" t="s">
        <v>773</v>
      </c>
      <c r="J115" t="s">
        <v>774</v>
      </c>
      <c r="M115" t="s">
        <v>112297</v>
      </c>
      <c r="N115" t="s">
        <v>124</v>
      </c>
      <c r="O115" s="3" t="s">
        <v>775</v>
      </c>
      <c r="P115" t="s">
        <v>124</v>
      </c>
      <c r="Q115" t="s">
        <v>124</v>
      </c>
      <c r="R115" t="s">
        <v>775</v>
      </c>
      <c r="S115" s="4" t="str">
        <f t="shared" si="1"/>
        <v>2009</v>
      </c>
    </row>
    <row r="116" spans="1:19" hidden="1" x14ac:dyDescent="0.35">
      <c r="A116" t="s">
        <v>771</v>
      </c>
      <c r="B116" t="s">
        <v>772</v>
      </c>
      <c r="C116" t="s">
        <v>776</v>
      </c>
      <c r="D116" t="s">
        <v>777</v>
      </c>
      <c r="E116" t="s">
        <v>778</v>
      </c>
      <c r="F116" t="s">
        <v>779</v>
      </c>
      <c r="I116" t="s">
        <v>512</v>
      </c>
      <c r="J116" t="s">
        <v>512</v>
      </c>
      <c r="M116" t="s">
        <v>112297</v>
      </c>
      <c r="N116" t="s">
        <v>124</v>
      </c>
      <c r="O116" s="3" t="s">
        <v>780</v>
      </c>
      <c r="P116" t="s">
        <v>124</v>
      </c>
      <c r="Q116" t="s">
        <v>124</v>
      </c>
      <c r="R116" t="s">
        <v>780</v>
      </c>
      <c r="S116" s="4" t="str">
        <f t="shared" si="1"/>
        <v>2009</v>
      </c>
    </row>
    <row r="117" spans="1:19" hidden="1" x14ac:dyDescent="0.35">
      <c r="A117" t="s">
        <v>778</v>
      </c>
      <c r="B117" t="s">
        <v>779</v>
      </c>
      <c r="C117" t="s">
        <v>781</v>
      </c>
      <c r="D117" t="s">
        <v>782</v>
      </c>
      <c r="E117" t="s">
        <v>783</v>
      </c>
      <c r="F117" t="s">
        <v>784</v>
      </c>
      <c r="I117" t="s">
        <v>785</v>
      </c>
      <c r="J117" t="s">
        <v>786</v>
      </c>
      <c r="M117" t="s">
        <v>112297</v>
      </c>
      <c r="N117" t="s">
        <v>124</v>
      </c>
      <c r="O117" s="3" t="s">
        <v>787</v>
      </c>
      <c r="P117" t="s">
        <v>124</v>
      </c>
      <c r="Q117" t="s">
        <v>124</v>
      </c>
      <c r="R117" t="s">
        <v>787</v>
      </c>
      <c r="S117" s="4" t="str">
        <f t="shared" si="1"/>
        <v>2009</v>
      </c>
    </row>
    <row r="118" spans="1:19" hidden="1" x14ac:dyDescent="0.35">
      <c r="A118" t="s">
        <v>783</v>
      </c>
      <c r="B118" t="s">
        <v>784</v>
      </c>
      <c r="C118" t="s">
        <v>788</v>
      </c>
      <c r="D118" t="s">
        <v>789</v>
      </c>
      <c r="E118" t="s">
        <v>790</v>
      </c>
      <c r="F118" t="s">
        <v>791</v>
      </c>
      <c r="I118" t="s">
        <v>792</v>
      </c>
      <c r="J118" t="s">
        <v>793</v>
      </c>
      <c r="M118" t="s">
        <v>112297</v>
      </c>
      <c r="N118" t="s">
        <v>124</v>
      </c>
      <c r="O118" s="3" t="s">
        <v>794</v>
      </c>
      <c r="P118" t="s">
        <v>124</v>
      </c>
      <c r="Q118" t="s">
        <v>124</v>
      </c>
      <c r="R118" t="s">
        <v>794</v>
      </c>
      <c r="S118" s="4" t="str">
        <f t="shared" si="1"/>
        <v>2009</v>
      </c>
    </row>
    <row r="119" spans="1:19" hidden="1" x14ac:dyDescent="0.35">
      <c r="A119" t="s">
        <v>790</v>
      </c>
      <c r="B119" t="s">
        <v>791</v>
      </c>
      <c r="C119" t="s">
        <v>795</v>
      </c>
      <c r="D119" t="s">
        <v>796</v>
      </c>
      <c r="E119" t="s">
        <v>797</v>
      </c>
      <c r="F119" t="s">
        <v>798</v>
      </c>
      <c r="I119" t="s">
        <v>799</v>
      </c>
      <c r="J119" t="s">
        <v>800</v>
      </c>
      <c r="M119" t="s">
        <v>112297</v>
      </c>
      <c r="N119" t="s">
        <v>124</v>
      </c>
      <c r="O119" s="3" t="s">
        <v>801</v>
      </c>
      <c r="P119" t="s">
        <v>124</v>
      </c>
      <c r="Q119" t="s">
        <v>124</v>
      </c>
      <c r="R119" t="s">
        <v>801</v>
      </c>
      <c r="S119" s="4" t="str">
        <f t="shared" si="1"/>
        <v>2009</v>
      </c>
    </row>
    <row r="120" spans="1:19" hidden="1" x14ac:dyDescent="0.35">
      <c r="A120" t="s">
        <v>797</v>
      </c>
      <c r="B120" t="s">
        <v>798</v>
      </c>
      <c r="C120" t="s">
        <v>802</v>
      </c>
      <c r="D120" t="s">
        <v>803</v>
      </c>
      <c r="E120" t="s">
        <v>804</v>
      </c>
      <c r="F120" t="s">
        <v>805</v>
      </c>
      <c r="I120" t="s">
        <v>806</v>
      </c>
      <c r="J120" t="s">
        <v>807</v>
      </c>
      <c r="M120" t="s">
        <v>112297</v>
      </c>
      <c r="N120" t="s">
        <v>124</v>
      </c>
      <c r="O120" s="3" t="s">
        <v>808</v>
      </c>
      <c r="P120" t="s">
        <v>124</v>
      </c>
      <c r="Q120" t="s">
        <v>124</v>
      </c>
      <c r="R120" t="s">
        <v>808</v>
      </c>
      <c r="S120" s="4" t="str">
        <f t="shared" si="1"/>
        <v>2009</v>
      </c>
    </row>
    <row r="121" spans="1:19" hidden="1" x14ac:dyDescent="0.35">
      <c r="A121" t="s">
        <v>804</v>
      </c>
      <c r="B121" t="s">
        <v>805</v>
      </c>
      <c r="C121" t="s">
        <v>809</v>
      </c>
      <c r="D121" t="s">
        <v>810</v>
      </c>
      <c r="E121" t="s">
        <v>811</v>
      </c>
      <c r="F121" t="s">
        <v>812</v>
      </c>
      <c r="I121" t="s">
        <v>813</v>
      </c>
      <c r="J121" t="s">
        <v>814</v>
      </c>
      <c r="M121" t="s">
        <v>112297</v>
      </c>
      <c r="N121" t="s">
        <v>124</v>
      </c>
      <c r="O121" s="3" t="s">
        <v>815</v>
      </c>
      <c r="P121" t="s">
        <v>124</v>
      </c>
      <c r="Q121" t="s">
        <v>124</v>
      </c>
      <c r="R121" t="s">
        <v>815</v>
      </c>
      <c r="S121" s="4" t="str">
        <f t="shared" si="1"/>
        <v>2009</v>
      </c>
    </row>
    <row r="122" spans="1:19" hidden="1" x14ac:dyDescent="0.35">
      <c r="A122" t="s">
        <v>811</v>
      </c>
      <c r="B122" t="s">
        <v>812</v>
      </c>
      <c r="C122" t="s">
        <v>816</v>
      </c>
      <c r="D122" t="s">
        <v>817</v>
      </c>
      <c r="E122" t="s">
        <v>818</v>
      </c>
      <c r="F122" t="s">
        <v>819</v>
      </c>
      <c r="I122" t="s">
        <v>820</v>
      </c>
      <c r="J122" t="s">
        <v>821</v>
      </c>
      <c r="M122" t="s">
        <v>112297</v>
      </c>
      <c r="N122" t="s">
        <v>124</v>
      </c>
      <c r="O122" s="3" t="s">
        <v>822</v>
      </c>
      <c r="P122" t="s">
        <v>124</v>
      </c>
      <c r="Q122" t="s">
        <v>124</v>
      </c>
      <c r="R122" t="s">
        <v>822</v>
      </c>
      <c r="S122" s="4" t="str">
        <f t="shared" si="1"/>
        <v>2009</v>
      </c>
    </row>
    <row r="123" spans="1:19" hidden="1" x14ac:dyDescent="0.35">
      <c r="A123" t="s">
        <v>818</v>
      </c>
      <c r="B123" t="s">
        <v>819</v>
      </c>
      <c r="C123" t="s">
        <v>823</v>
      </c>
      <c r="D123" t="s">
        <v>824</v>
      </c>
      <c r="E123" t="s">
        <v>825</v>
      </c>
      <c r="F123" t="s">
        <v>826</v>
      </c>
      <c r="I123" t="s">
        <v>827</v>
      </c>
      <c r="J123" t="s">
        <v>828</v>
      </c>
      <c r="M123" t="s">
        <v>112297</v>
      </c>
      <c r="N123" t="s">
        <v>124</v>
      </c>
      <c r="O123" s="3" t="s">
        <v>829</v>
      </c>
      <c r="P123" t="s">
        <v>124</v>
      </c>
      <c r="Q123" t="s">
        <v>124</v>
      </c>
      <c r="R123" t="s">
        <v>829</v>
      </c>
      <c r="S123" s="4" t="str">
        <f t="shared" si="1"/>
        <v>2009</v>
      </c>
    </row>
    <row r="124" spans="1:19" hidden="1" x14ac:dyDescent="0.35">
      <c r="A124" t="s">
        <v>825</v>
      </c>
      <c r="B124" t="s">
        <v>826</v>
      </c>
      <c r="C124" t="s">
        <v>830</v>
      </c>
      <c r="D124" t="s">
        <v>831</v>
      </c>
      <c r="E124" t="s">
        <v>832</v>
      </c>
      <c r="F124" t="s">
        <v>833</v>
      </c>
      <c r="I124" t="s">
        <v>834</v>
      </c>
      <c r="J124" t="s">
        <v>835</v>
      </c>
      <c r="M124" t="s">
        <v>112297</v>
      </c>
      <c r="N124" t="s">
        <v>124</v>
      </c>
      <c r="O124" s="3" t="s">
        <v>836</v>
      </c>
      <c r="P124" t="s">
        <v>124</v>
      </c>
      <c r="Q124" t="s">
        <v>124</v>
      </c>
      <c r="R124" t="s">
        <v>836</v>
      </c>
      <c r="S124" s="4" t="str">
        <f t="shared" si="1"/>
        <v>2009</v>
      </c>
    </row>
    <row r="125" spans="1:19" hidden="1" x14ac:dyDescent="0.35">
      <c r="A125" t="s">
        <v>832</v>
      </c>
      <c r="B125" t="s">
        <v>833</v>
      </c>
      <c r="C125" t="s">
        <v>837</v>
      </c>
      <c r="D125" t="s">
        <v>838</v>
      </c>
      <c r="E125" t="s">
        <v>839</v>
      </c>
      <c r="F125" t="s">
        <v>840</v>
      </c>
      <c r="I125" t="s">
        <v>841</v>
      </c>
      <c r="J125" t="s">
        <v>842</v>
      </c>
      <c r="M125" t="s">
        <v>112297</v>
      </c>
      <c r="N125" t="s">
        <v>124</v>
      </c>
      <c r="O125" s="3" t="s">
        <v>843</v>
      </c>
      <c r="P125" t="s">
        <v>124</v>
      </c>
      <c r="Q125" t="s">
        <v>124</v>
      </c>
      <c r="R125" t="s">
        <v>843</v>
      </c>
      <c r="S125" s="4" t="str">
        <f t="shared" si="1"/>
        <v>2009</v>
      </c>
    </row>
    <row r="126" spans="1:19" hidden="1" x14ac:dyDescent="0.35">
      <c r="A126" t="s">
        <v>839</v>
      </c>
      <c r="B126" t="s">
        <v>840</v>
      </c>
      <c r="C126" t="s">
        <v>844</v>
      </c>
      <c r="D126" t="s">
        <v>845</v>
      </c>
      <c r="E126" t="s">
        <v>846</v>
      </c>
      <c r="F126" t="s">
        <v>847</v>
      </c>
      <c r="I126" t="s">
        <v>848</v>
      </c>
      <c r="J126" t="s">
        <v>849</v>
      </c>
      <c r="M126" t="s">
        <v>112297</v>
      </c>
      <c r="N126" t="s">
        <v>124</v>
      </c>
      <c r="O126" s="3" t="s">
        <v>850</v>
      </c>
      <c r="P126" t="s">
        <v>124</v>
      </c>
      <c r="Q126" t="s">
        <v>124</v>
      </c>
      <c r="R126" t="s">
        <v>850</v>
      </c>
      <c r="S126" s="4" t="str">
        <f t="shared" si="1"/>
        <v>2009</v>
      </c>
    </row>
    <row r="127" spans="1:19" hidden="1" x14ac:dyDescent="0.35">
      <c r="A127" t="s">
        <v>846</v>
      </c>
      <c r="B127" t="s">
        <v>847</v>
      </c>
      <c r="C127" t="s">
        <v>851</v>
      </c>
      <c r="D127" t="s">
        <v>852</v>
      </c>
      <c r="E127" t="s">
        <v>853</v>
      </c>
      <c r="F127" t="s">
        <v>854</v>
      </c>
      <c r="I127" t="s">
        <v>855</v>
      </c>
      <c r="J127" t="s">
        <v>856</v>
      </c>
      <c r="M127" t="s">
        <v>112297</v>
      </c>
      <c r="N127" t="s">
        <v>124</v>
      </c>
      <c r="O127" s="3" t="s">
        <v>857</v>
      </c>
      <c r="P127" t="s">
        <v>124</v>
      </c>
      <c r="Q127" t="s">
        <v>124</v>
      </c>
      <c r="R127" t="s">
        <v>857</v>
      </c>
      <c r="S127" s="4" t="str">
        <f t="shared" si="1"/>
        <v>2009</v>
      </c>
    </row>
    <row r="128" spans="1:19" hidden="1" x14ac:dyDescent="0.35">
      <c r="A128" t="s">
        <v>853</v>
      </c>
      <c r="B128" t="s">
        <v>854</v>
      </c>
      <c r="C128" t="s">
        <v>858</v>
      </c>
      <c r="D128" t="s">
        <v>859</v>
      </c>
      <c r="E128" t="s">
        <v>860</v>
      </c>
      <c r="F128" t="s">
        <v>861</v>
      </c>
      <c r="I128" t="s">
        <v>862</v>
      </c>
      <c r="J128" t="s">
        <v>863</v>
      </c>
      <c r="M128" t="s">
        <v>112297</v>
      </c>
      <c r="N128" t="s">
        <v>124</v>
      </c>
      <c r="O128" s="3" t="s">
        <v>864</v>
      </c>
      <c r="P128" t="s">
        <v>124</v>
      </c>
      <c r="Q128" t="s">
        <v>124</v>
      </c>
      <c r="R128" t="s">
        <v>864</v>
      </c>
      <c r="S128" s="4" t="str">
        <f t="shared" si="1"/>
        <v>2009</v>
      </c>
    </row>
    <row r="129" spans="1:19" hidden="1" x14ac:dyDescent="0.35">
      <c r="A129" t="s">
        <v>860</v>
      </c>
      <c r="B129" t="s">
        <v>861</v>
      </c>
      <c r="C129" t="s">
        <v>865</v>
      </c>
      <c r="D129" t="s">
        <v>866</v>
      </c>
      <c r="E129" t="s">
        <v>867</v>
      </c>
      <c r="F129" t="s">
        <v>868</v>
      </c>
      <c r="I129" t="s">
        <v>869</v>
      </c>
      <c r="J129" t="s">
        <v>870</v>
      </c>
      <c r="M129" t="s">
        <v>112297</v>
      </c>
      <c r="N129" t="s">
        <v>124</v>
      </c>
      <c r="O129" s="3" t="s">
        <v>871</v>
      </c>
      <c r="P129" t="s">
        <v>124</v>
      </c>
      <c r="Q129" t="s">
        <v>124</v>
      </c>
      <c r="R129" t="s">
        <v>871</v>
      </c>
      <c r="S129" s="4" t="str">
        <f t="shared" si="1"/>
        <v>2009</v>
      </c>
    </row>
    <row r="130" spans="1:19" hidden="1" x14ac:dyDescent="0.35">
      <c r="A130" t="s">
        <v>867</v>
      </c>
      <c r="B130" t="s">
        <v>868</v>
      </c>
      <c r="C130" t="s">
        <v>872</v>
      </c>
      <c r="D130" t="s">
        <v>873</v>
      </c>
      <c r="E130" t="s">
        <v>874</v>
      </c>
      <c r="F130" t="s">
        <v>875</v>
      </c>
      <c r="I130" t="s">
        <v>876</v>
      </c>
      <c r="J130" t="s">
        <v>877</v>
      </c>
      <c r="M130" t="s">
        <v>112297</v>
      </c>
      <c r="N130" t="s">
        <v>124</v>
      </c>
      <c r="O130" s="3" t="s">
        <v>878</v>
      </c>
      <c r="P130" t="s">
        <v>124</v>
      </c>
      <c r="Q130" t="s">
        <v>124</v>
      </c>
      <c r="R130" t="s">
        <v>878</v>
      </c>
      <c r="S130" s="4" t="str">
        <f t="shared" si="1"/>
        <v>2009</v>
      </c>
    </row>
    <row r="131" spans="1:19" hidden="1" x14ac:dyDescent="0.35">
      <c r="A131" t="s">
        <v>874</v>
      </c>
      <c r="B131" t="s">
        <v>875</v>
      </c>
      <c r="C131" t="s">
        <v>879</v>
      </c>
      <c r="D131" t="s">
        <v>880</v>
      </c>
      <c r="E131" t="s">
        <v>881</v>
      </c>
      <c r="F131" t="s">
        <v>882</v>
      </c>
      <c r="I131" t="s">
        <v>883</v>
      </c>
      <c r="J131" t="s">
        <v>884</v>
      </c>
      <c r="M131" t="s">
        <v>112297</v>
      </c>
      <c r="N131" t="s">
        <v>124</v>
      </c>
      <c r="O131" s="3" t="s">
        <v>885</v>
      </c>
      <c r="P131" t="s">
        <v>124</v>
      </c>
      <c r="Q131" t="s">
        <v>124</v>
      </c>
      <c r="R131" t="s">
        <v>885</v>
      </c>
      <c r="S131" s="4" t="str">
        <f t="shared" ref="S131:S194" si="2">LEFT(RIGHT(R131,19),4)</f>
        <v>2009</v>
      </c>
    </row>
    <row r="132" spans="1:19" hidden="1" x14ac:dyDescent="0.35">
      <c r="A132" t="s">
        <v>881</v>
      </c>
      <c r="B132" t="s">
        <v>882</v>
      </c>
      <c r="C132" s="1" t="s">
        <v>886</v>
      </c>
      <c r="D132" s="1" t="s">
        <v>887</v>
      </c>
      <c r="E132" t="s">
        <v>888</v>
      </c>
      <c r="F132" t="s">
        <v>889</v>
      </c>
      <c r="I132" t="s">
        <v>890</v>
      </c>
      <c r="J132" t="s">
        <v>891</v>
      </c>
      <c r="M132" t="s">
        <v>112297</v>
      </c>
      <c r="N132" t="s">
        <v>124</v>
      </c>
      <c r="O132" s="3" t="s">
        <v>892</v>
      </c>
      <c r="P132" t="s">
        <v>124</v>
      </c>
      <c r="Q132" t="s">
        <v>124</v>
      </c>
      <c r="R132" t="s">
        <v>892</v>
      </c>
      <c r="S132" s="4" t="str">
        <f t="shared" si="2"/>
        <v>2009</v>
      </c>
    </row>
    <row r="133" spans="1:19" hidden="1" x14ac:dyDescent="0.35">
      <c r="A133" t="s">
        <v>888</v>
      </c>
      <c r="B133" t="s">
        <v>889</v>
      </c>
      <c r="C133" t="s">
        <v>893</v>
      </c>
      <c r="D133" t="s">
        <v>894</v>
      </c>
      <c r="E133" t="s">
        <v>895</v>
      </c>
      <c r="F133" t="s">
        <v>896</v>
      </c>
      <c r="I133" t="s">
        <v>897</v>
      </c>
      <c r="J133" t="s">
        <v>898</v>
      </c>
      <c r="M133" t="s">
        <v>112297</v>
      </c>
      <c r="N133" t="s">
        <v>124</v>
      </c>
      <c r="O133" s="3" t="s">
        <v>899</v>
      </c>
      <c r="P133" t="s">
        <v>124</v>
      </c>
      <c r="Q133" t="s">
        <v>124</v>
      </c>
      <c r="R133" t="s">
        <v>899</v>
      </c>
      <c r="S133" s="4" t="str">
        <f t="shared" si="2"/>
        <v>2009</v>
      </c>
    </row>
    <row r="134" spans="1:19" hidden="1" x14ac:dyDescent="0.35">
      <c r="A134" t="s">
        <v>895</v>
      </c>
      <c r="B134" t="s">
        <v>896</v>
      </c>
      <c r="C134" t="s">
        <v>900</v>
      </c>
      <c r="D134" t="s">
        <v>901</v>
      </c>
      <c r="E134" t="s">
        <v>902</v>
      </c>
      <c r="F134" t="s">
        <v>903</v>
      </c>
      <c r="I134" t="s">
        <v>904</v>
      </c>
      <c r="J134" t="s">
        <v>905</v>
      </c>
      <c r="M134" t="s">
        <v>112297</v>
      </c>
      <c r="N134" t="s">
        <v>124</v>
      </c>
      <c r="O134" s="3" t="s">
        <v>906</v>
      </c>
      <c r="P134" t="s">
        <v>124</v>
      </c>
      <c r="Q134" t="s">
        <v>124</v>
      </c>
      <c r="R134" t="s">
        <v>906</v>
      </c>
      <c r="S134" s="4" t="str">
        <f t="shared" si="2"/>
        <v>2009</v>
      </c>
    </row>
    <row r="135" spans="1:19" hidden="1" x14ac:dyDescent="0.35">
      <c r="A135" t="s">
        <v>902</v>
      </c>
      <c r="B135" t="s">
        <v>903</v>
      </c>
      <c r="C135" t="s">
        <v>907</v>
      </c>
      <c r="D135" t="s">
        <v>908</v>
      </c>
      <c r="E135" t="s">
        <v>909</v>
      </c>
      <c r="F135" t="s">
        <v>910</v>
      </c>
      <c r="I135" t="s">
        <v>512</v>
      </c>
      <c r="J135" t="s">
        <v>512</v>
      </c>
      <c r="M135" t="s">
        <v>112297</v>
      </c>
      <c r="N135" t="s">
        <v>124</v>
      </c>
      <c r="O135" s="3" t="s">
        <v>911</v>
      </c>
      <c r="P135" t="s">
        <v>124</v>
      </c>
      <c r="Q135" t="s">
        <v>124</v>
      </c>
      <c r="R135" t="s">
        <v>911</v>
      </c>
      <c r="S135" s="4" t="str">
        <f t="shared" si="2"/>
        <v>2009</v>
      </c>
    </row>
    <row r="136" spans="1:19" hidden="1" x14ac:dyDescent="0.35">
      <c r="A136" t="s">
        <v>909</v>
      </c>
      <c r="B136" t="s">
        <v>910</v>
      </c>
      <c r="C136" t="s">
        <v>912</v>
      </c>
      <c r="D136" t="s">
        <v>913</v>
      </c>
      <c r="E136" t="s">
        <v>914</v>
      </c>
      <c r="F136" t="s">
        <v>915</v>
      </c>
      <c r="I136" t="s">
        <v>512</v>
      </c>
      <c r="J136" t="s">
        <v>512</v>
      </c>
      <c r="M136" t="s">
        <v>112297</v>
      </c>
      <c r="N136" t="s">
        <v>124</v>
      </c>
      <c r="O136" s="3" t="s">
        <v>916</v>
      </c>
      <c r="P136" t="s">
        <v>124</v>
      </c>
      <c r="Q136" t="s">
        <v>124</v>
      </c>
      <c r="R136" t="s">
        <v>916</v>
      </c>
      <c r="S136" s="4" t="str">
        <f t="shared" si="2"/>
        <v>2009</v>
      </c>
    </row>
    <row r="137" spans="1:19" hidden="1" x14ac:dyDescent="0.35">
      <c r="A137" t="s">
        <v>914</v>
      </c>
      <c r="B137" t="s">
        <v>915</v>
      </c>
      <c r="C137" t="s">
        <v>917</v>
      </c>
      <c r="D137" t="s">
        <v>918</v>
      </c>
      <c r="E137" t="s">
        <v>919</v>
      </c>
      <c r="F137" t="s">
        <v>920</v>
      </c>
      <c r="I137" t="s">
        <v>921</v>
      </c>
      <c r="J137" t="s">
        <v>922</v>
      </c>
      <c r="M137" t="s">
        <v>112297</v>
      </c>
      <c r="N137" t="s">
        <v>124</v>
      </c>
      <c r="O137" s="3" t="s">
        <v>923</v>
      </c>
      <c r="P137" t="s">
        <v>124</v>
      </c>
      <c r="Q137" t="s">
        <v>124</v>
      </c>
      <c r="R137" t="s">
        <v>923</v>
      </c>
      <c r="S137" s="4" t="str">
        <f t="shared" si="2"/>
        <v>2009</v>
      </c>
    </row>
    <row r="138" spans="1:19" hidden="1" x14ac:dyDescent="0.35">
      <c r="A138" t="s">
        <v>919</v>
      </c>
      <c r="B138" t="s">
        <v>920</v>
      </c>
      <c r="C138" t="s">
        <v>924</v>
      </c>
      <c r="D138" t="s">
        <v>925</v>
      </c>
      <c r="E138" t="s">
        <v>926</v>
      </c>
      <c r="F138" t="s">
        <v>927</v>
      </c>
      <c r="I138" t="s">
        <v>928</v>
      </c>
      <c r="J138" t="s">
        <v>929</v>
      </c>
      <c r="M138" t="s">
        <v>112297</v>
      </c>
      <c r="N138" t="s">
        <v>124</v>
      </c>
      <c r="O138" s="3" t="s">
        <v>930</v>
      </c>
      <c r="P138" t="s">
        <v>124</v>
      </c>
      <c r="Q138" t="s">
        <v>124</v>
      </c>
      <c r="R138" t="s">
        <v>930</v>
      </c>
      <c r="S138" s="4" t="str">
        <f t="shared" si="2"/>
        <v>2009</v>
      </c>
    </row>
    <row r="139" spans="1:19" hidden="1" x14ac:dyDescent="0.35">
      <c r="A139" t="s">
        <v>926</v>
      </c>
      <c r="B139" t="s">
        <v>927</v>
      </c>
      <c r="C139" t="s">
        <v>931</v>
      </c>
      <c r="D139" t="s">
        <v>932</v>
      </c>
      <c r="E139" t="s">
        <v>933</v>
      </c>
      <c r="F139" t="s">
        <v>934</v>
      </c>
      <c r="I139" t="s">
        <v>935</v>
      </c>
      <c r="J139" t="s">
        <v>936</v>
      </c>
      <c r="M139" t="s">
        <v>112299</v>
      </c>
      <c r="N139" t="s">
        <v>247</v>
      </c>
      <c r="O139" s="3" t="s">
        <v>937</v>
      </c>
      <c r="P139" t="s">
        <v>247</v>
      </c>
      <c r="Q139" t="s">
        <v>247</v>
      </c>
      <c r="R139" t="s">
        <v>937</v>
      </c>
      <c r="S139" s="4" t="str">
        <f t="shared" si="2"/>
        <v>2009</v>
      </c>
    </row>
    <row r="140" spans="1:19" hidden="1" x14ac:dyDescent="0.35">
      <c r="A140" t="s">
        <v>933</v>
      </c>
      <c r="B140" t="s">
        <v>934</v>
      </c>
      <c r="C140" t="s">
        <v>938</v>
      </c>
      <c r="D140" t="s">
        <v>939</v>
      </c>
      <c r="E140" t="s">
        <v>940</v>
      </c>
      <c r="F140">
        <v>791162967</v>
      </c>
      <c r="I140" t="s">
        <v>941</v>
      </c>
      <c r="J140" t="s">
        <v>942</v>
      </c>
      <c r="M140" t="s">
        <v>112297</v>
      </c>
      <c r="N140" t="s">
        <v>124</v>
      </c>
      <c r="O140" s="3" t="s">
        <v>943</v>
      </c>
      <c r="P140" t="s">
        <v>124</v>
      </c>
      <c r="Q140" t="s">
        <v>124</v>
      </c>
      <c r="R140" t="s">
        <v>943</v>
      </c>
      <c r="S140" s="4" t="str">
        <f t="shared" si="2"/>
        <v>2009</v>
      </c>
    </row>
    <row r="141" spans="1:19" hidden="1" x14ac:dyDescent="0.35">
      <c r="A141" t="s">
        <v>940</v>
      </c>
      <c r="B141">
        <v>791162967</v>
      </c>
      <c r="C141" t="s">
        <v>944</v>
      </c>
      <c r="D141" t="s">
        <v>945</v>
      </c>
      <c r="E141" t="s">
        <v>946</v>
      </c>
      <c r="F141" t="s">
        <v>947</v>
      </c>
      <c r="I141" t="s">
        <v>948</v>
      </c>
      <c r="J141" t="s">
        <v>949</v>
      </c>
      <c r="M141" t="s">
        <v>112297</v>
      </c>
      <c r="N141" t="s">
        <v>124</v>
      </c>
      <c r="O141" s="3" t="s">
        <v>950</v>
      </c>
      <c r="P141" t="s">
        <v>124</v>
      </c>
      <c r="Q141" t="s">
        <v>124</v>
      </c>
      <c r="R141" t="s">
        <v>950</v>
      </c>
      <c r="S141" s="4" t="str">
        <f t="shared" si="2"/>
        <v>2009</v>
      </c>
    </row>
    <row r="142" spans="1:19" hidden="1" x14ac:dyDescent="0.35">
      <c r="A142" t="s">
        <v>946</v>
      </c>
      <c r="B142" t="s">
        <v>947</v>
      </c>
      <c r="C142" t="s">
        <v>951</v>
      </c>
      <c r="D142" t="s">
        <v>952</v>
      </c>
      <c r="E142" t="s">
        <v>953</v>
      </c>
      <c r="F142" t="s">
        <v>954</v>
      </c>
      <c r="I142" t="s">
        <v>955</v>
      </c>
      <c r="J142" t="s">
        <v>956</v>
      </c>
      <c r="M142" t="s">
        <v>112297</v>
      </c>
      <c r="N142" t="s">
        <v>124</v>
      </c>
      <c r="O142" s="3" t="s">
        <v>957</v>
      </c>
      <c r="P142" t="s">
        <v>124</v>
      </c>
      <c r="Q142" t="s">
        <v>124</v>
      </c>
      <c r="R142" t="s">
        <v>957</v>
      </c>
      <c r="S142" s="4" t="str">
        <f t="shared" si="2"/>
        <v>2009</v>
      </c>
    </row>
    <row r="143" spans="1:19" hidden="1" x14ac:dyDescent="0.35">
      <c r="A143" t="s">
        <v>953</v>
      </c>
      <c r="B143" t="s">
        <v>954</v>
      </c>
      <c r="C143" t="s">
        <v>958</v>
      </c>
      <c r="D143" t="s">
        <v>959</v>
      </c>
      <c r="E143" t="s">
        <v>960</v>
      </c>
      <c r="F143" t="s">
        <v>961</v>
      </c>
      <c r="I143" t="s">
        <v>512</v>
      </c>
      <c r="J143" t="s">
        <v>512</v>
      </c>
      <c r="M143" t="s">
        <v>112297</v>
      </c>
      <c r="N143" t="s">
        <v>124</v>
      </c>
      <c r="O143" s="3" t="s">
        <v>962</v>
      </c>
      <c r="P143" t="s">
        <v>124</v>
      </c>
      <c r="Q143" t="s">
        <v>124</v>
      </c>
      <c r="R143" t="s">
        <v>962</v>
      </c>
      <c r="S143" s="4" t="str">
        <f t="shared" si="2"/>
        <v>2009</v>
      </c>
    </row>
    <row r="144" spans="1:19" hidden="1" x14ac:dyDescent="0.35">
      <c r="A144" t="s">
        <v>960</v>
      </c>
      <c r="B144" t="s">
        <v>961</v>
      </c>
      <c r="C144" t="s">
        <v>963</v>
      </c>
      <c r="D144" t="s">
        <v>964</v>
      </c>
      <c r="E144" t="s">
        <v>965</v>
      </c>
      <c r="F144" t="s">
        <v>966</v>
      </c>
      <c r="I144" t="s">
        <v>967</v>
      </c>
      <c r="J144" t="s">
        <v>968</v>
      </c>
      <c r="M144" t="s">
        <v>112297</v>
      </c>
      <c r="N144" t="s">
        <v>124</v>
      </c>
      <c r="O144" s="3" t="s">
        <v>969</v>
      </c>
      <c r="P144" t="s">
        <v>124</v>
      </c>
      <c r="Q144" t="s">
        <v>124</v>
      </c>
      <c r="R144" t="s">
        <v>969</v>
      </c>
      <c r="S144" s="4" t="str">
        <f t="shared" si="2"/>
        <v>2009</v>
      </c>
    </row>
    <row r="145" spans="1:19" hidden="1" x14ac:dyDescent="0.35">
      <c r="A145" t="s">
        <v>965</v>
      </c>
      <c r="B145" t="s">
        <v>966</v>
      </c>
      <c r="C145" t="s">
        <v>970</v>
      </c>
      <c r="D145" t="s">
        <v>971</v>
      </c>
      <c r="E145" t="s">
        <v>972</v>
      </c>
      <c r="F145" t="s">
        <v>973</v>
      </c>
      <c r="I145" t="s">
        <v>974</v>
      </c>
      <c r="J145" t="s">
        <v>975</v>
      </c>
      <c r="M145" t="s">
        <v>112297</v>
      </c>
      <c r="N145" t="s">
        <v>124</v>
      </c>
      <c r="O145" s="3" t="s">
        <v>976</v>
      </c>
      <c r="P145" t="s">
        <v>124</v>
      </c>
      <c r="Q145" t="s">
        <v>124</v>
      </c>
      <c r="R145" t="s">
        <v>976</v>
      </c>
      <c r="S145" s="4" t="str">
        <f t="shared" si="2"/>
        <v>2009</v>
      </c>
    </row>
    <row r="146" spans="1:19" hidden="1" x14ac:dyDescent="0.35">
      <c r="A146" t="s">
        <v>972</v>
      </c>
      <c r="B146" t="s">
        <v>973</v>
      </c>
      <c r="C146" t="s">
        <v>977</v>
      </c>
      <c r="D146" t="s">
        <v>978</v>
      </c>
      <c r="E146" t="s">
        <v>979</v>
      </c>
      <c r="F146" t="s">
        <v>980</v>
      </c>
      <c r="I146" t="s">
        <v>981</v>
      </c>
      <c r="J146" t="s">
        <v>982</v>
      </c>
      <c r="M146" t="s">
        <v>112297</v>
      </c>
      <c r="N146" t="s">
        <v>124</v>
      </c>
      <c r="O146" s="3" t="s">
        <v>983</v>
      </c>
      <c r="P146" t="s">
        <v>124</v>
      </c>
      <c r="Q146" t="s">
        <v>124</v>
      </c>
      <c r="R146" t="s">
        <v>983</v>
      </c>
      <c r="S146" s="4" t="str">
        <f t="shared" si="2"/>
        <v>2009</v>
      </c>
    </row>
    <row r="147" spans="1:19" hidden="1" x14ac:dyDescent="0.35">
      <c r="A147" t="s">
        <v>979</v>
      </c>
      <c r="B147" t="s">
        <v>980</v>
      </c>
      <c r="C147" t="s">
        <v>984</v>
      </c>
      <c r="D147" t="s">
        <v>985</v>
      </c>
      <c r="E147" t="s">
        <v>986</v>
      </c>
      <c r="F147" t="s">
        <v>987</v>
      </c>
      <c r="I147" t="s">
        <v>988</v>
      </c>
      <c r="J147" t="s">
        <v>989</v>
      </c>
      <c r="M147" t="s">
        <v>112299</v>
      </c>
      <c r="N147" t="s">
        <v>247</v>
      </c>
      <c r="O147" s="3" t="s">
        <v>990</v>
      </c>
      <c r="P147" t="s">
        <v>247</v>
      </c>
      <c r="Q147" t="s">
        <v>247</v>
      </c>
      <c r="R147" t="s">
        <v>990</v>
      </c>
      <c r="S147" s="4" t="str">
        <f t="shared" si="2"/>
        <v>2009</v>
      </c>
    </row>
    <row r="148" spans="1:19" hidden="1" x14ac:dyDescent="0.35">
      <c r="A148" t="s">
        <v>986</v>
      </c>
      <c r="B148" t="s">
        <v>987</v>
      </c>
      <c r="C148" t="s">
        <v>991</v>
      </c>
      <c r="D148" t="s">
        <v>992</v>
      </c>
      <c r="E148" t="s">
        <v>993</v>
      </c>
      <c r="F148" t="s">
        <v>994</v>
      </c>
      <c r="I148" t="s">
        <v>995</v>
      </c>
      <c r="J148" t="s">
        <v>996</v>
      </c>
      <c r="M148" t="s">
        <v>112297</v>
      </c>
      <c r="N148" t="s">
        <v>124</v>
      </c>
      <c r="O148" s="3" t="s">
        <v>997</v>
      </c>
      <c r="P148" t="s">
        <v>124</v>
      </c>
      <c r="Q148" t="s">
        <v>124</v>
      </c>
      <c r="R148" t="s">
        <v>997</v>
      </c>
      <c r="S148" s="4" t="str">
        <f t="shared" si="2"/>
        <v>2009</v>
      </c>
    </row>
    <row r="149" spans="1:19" hidden="1" x14ac:dyDescent="0.35">
      <c r="A149" t="s">
        <v>993</v>
      </c>
      <c r="B149" t="s">
        <v>994</v>
      </c>
      <c r="C149" t="s">
        <v>998</v>
      </c>
      <c r="D149" t="s">
        <v>999</v>
      </c>
      <c r="E149" t="s">
        <v>1000</v>
      </c>
      <c r="F149" t="s">
        <v>1001</v>
      </c>
      <c r="I149" t="s">
        <v>1002</v>
      </c>
      <c r="J149" t="s">
        <v>1003</v>
      </c>
      <c r="M149" t="s">
        <v>112297</v>
      </c>
      <c r="N149" t="s">
        <v>124</v>
      </c>
      <c r="O149" s="3" t="s">
        <v>1004</v>
      </c>
      <c r="P149" t="s">
        <v>124</v>
      </c>
      <c r="Q149" t="s">
        <v>124</v>
      </c>
      <c r="R149" t="s">
        <v>1004</v>
      </c>
      <c r="S149" s="4" t="str">
        <f t="shared" si="2"/>
        <v>2009</v>
      </c>
    </row>
    <row r="150" spans="1:19" hidden="1" x14ac:dyDescent="0.35">
      <c r="A150" t="s">
        <v>1000</v>
      </c>
      <c r="B150" t="s">
        <v>1001</v>
      </c>
      <c r="C150" t="s">
        <v>1005</v>
      </c>
      <c r="D150" t="s">
        <v>1006</v>
      </c>
      <c r="E150" t="s">
        <v>1007</v>
      </c>
      <c r="F150" t="s">
        <v>1008</v>
      </c>
      <c r="I150" t="s">
        <v>1009</v>
      </c>
      <c r="J150" t="s">
        <v>1010</v>
      </c>
      <c r="M150" t="s">
        <v>112297</v>
      </c>
      <c r="N150" t="s">
        <v>124</v>
      </c>
      <c r="O150" s="3" t="s">
        <v>1011</v>
      </c>
      <c r="P150" t="s">
        <v>124</v>
      </c>
      <c r="Q150" t="s">
        <v>124</v>
      </c>
      <c r="R150" t="s">
        <v>1011</v>
      </c>
      <c r="S150" s="4" t="str">
        <f t="shared" si="2"/>
        <v>2009</v>
      </c>
    </row>
    <row r="151" spans="1:19" hidden="1" x14ac:dyDescent="0.35">
      <c r="A151" t="s">
        <v>1007</v>
      </c>
      <c r="B151" t="s">
        <v>1008</v>
      </c>
      <c r="C151" t="s">
        <v>1012</v>
      </c>
      <c r="D151" t="s">
        <v>1013</v>
      </c>
      <c r="E151" t="s">
        <v>1014</v>
      </c>
      <c r="F151" t="s">
        <v>1015</v>
      </c>
      <c r="I151" t="s">
        <v>512</v>
      </c>
      <c r="J151" t="s">
        <v>512</v>
      </c>
      <c r="M151" t="s">
        <v>112297</v>
      </c>
      <c r="N151" t="s">
        <v>124</v>
      </c>
      <c r="O151" s="3" t="s">
        <v>1016</v>
      </c>
      <c r="P151" t="s">
        <v>124</v>
      </c>
      <c r="Q151" t="s">
        <v>124</v>
      </c>
      <c r="R151" t="s">
        <v>1016</v>
      </c>
      <c r="S151" s="4" t="str">
        <f t="shared" si="2"/>
        <v>2009</v>
      </c>
    </row>
    <row r="152" spans="1:19" hidden="1" x14ac:dyDescent="0.35">
      <c r="A152" t="s">
        <v>1014</v>
      </c>
      <c r="B152" t="s">
        <v>1015</v>
      </c>
      <c r="C152" t="s">
        <v>1017</v>
      </c>
      <c r="D152" t="s">
        <v>1018</v>
      </c>
      <c r="E152" t="s">
        <v>1019</v>
      </c>
      <c r="F152" t="s">
        <v>1020</v>
      </c>
      <c r="I152" t="s">
        <v>1021</v>
      </c>
      <c r="J152" t="s">
        <v>1022</v>
      </c>
      <c r="M152" t="s">
        <v>112297</v>
      </c>
      <c r="N152" t="s">
        <v>124</v>
      </c>
      <c r="O152" s="3" t="s">
        <v>1023</v>
      </c>
      <c r="P152" t="s">
        <v>124</v>
      </c>
      <c r="Q152" t="s">
        <v>124</v>
      </c>
      <c r="R152" t="s">
        <v>1023</v>
      </c>
      <c r="S152" s="4" t="str">
        <f t="shared" si="2"/>
        <v>2009</v>
      </c>
    </row>
    <row r="153" spans="1:19" hidden="1" x14ac:dyDescent="0.35">
      <c r="A153" t="s">
        <v>1019</v>
      </c>
      <c r="B153" t="s">
        <v>1020</v>
      </c>
      <c r="C153" t="s">
        <v>1024</v>
      </c>
      <c r="D153" t="s">
        <v>1025</v>
      </c>
      <c r="E153" t="s">
        <v>1026</v>
      </c>
      <c r="F153" t="s">
        <v>1027</v>
      </c>
      <c r="I153" t="s">
        <v>1028</v>
      </c>
      <c r="J153" t="s">
        <v>1029</v>
      </c>
      <c r="M153" t="s">
        <v>112297</v>
      </c>
      <c r="N153" t="s">
        <v>124</v>
      </c>
      <c r="O153" s="3" t="s">
        <v>1030</v>
      </c>
      <c r="P153" t="s">
        <v>124</v>
      </c>
      <c r="Q153" t="s">
        <v>124</v>
      </c>
      <c r="R153" t="s">
        <v>1030</v>
      </c>
      <c r="S153" s="4" t="str">
        <f t="shared" si="2"/>
        <v>2009</v>
      </c>
    </row>
    <row r="154" spans="1:19" hidden="1" x14ac:dyDescent="0.35">
      <c r="A154" t="s">
        <v>1026</v>
      </c>
      <c r="B154" t="s">
        <v>1027</v>
      </c>
      <c r="C154" t="s">
        <v>1031</v>
      </c>
      <c r="D154" t="s">
        <v>1032</v>
      </c>
      <c r="E154" t="s">
        <v>1033</v>
      </c>
      <c r="F154" t="s">
        <v>1034</v>
      </c>
      <c r="I154" t="s">
        <v>1035</v>
      </c>
      <c r="J154" t="s">
        <v>1036</v>
      </c>
      <c r="M154" t="s">
        <v>112297</v>
      </c>
      <c r="N154" t="s">
        <v>124</v>
      </c>
      <c r="O154" s="3" t="s">
        <v>1037</v>
      </c>
      <c r="P154" t="s">
        <v>124</v>
      </c>
      <c r="Q154" t="s">
        <v>124</v>
      </c>
      <c r="R154" t="s">
        <v>1037</v>
      </c>
      <c r="S154" s="4" t="str">
        <f t="shared" si="2"/>
        <v>2009</v>
      </c>
    </row>
    <row r="155" spans="1:19" hidden="1" x14ac:dyDescent="0.35">
      <c r="A155" t="s">
        <v>1033</v>
      </c>
      <c r="B155" t="s">
        <v>1034</v>
      </c>
      <c r="C155" t="s">
        <v>1038</v>
      </c>
      <c r="D155" t="s">
        <v>1039</v>
      </c>
      <c r="E155" t="s">
        <v>1040</v>
      </c>
      <c r="F155" t="s">
        <v>1041</v>
      </c>
      <c r="I155" t="s">
        <v>1042</v>
      </c>
      <c r="J155" t="s">
        <v>1043</v>
      </c>
      <c r="M155" t="s">
        <v>112297</v>
      </c>
      <c r="N155" t="s">
        <v>124</v>
      </c>
      <c r="O155" s="3" t="s">
        <v>1044</v>
      </c>
      <c r="P155" t="s">
        <v>124</v>
      </c>
      <c r="Q155" t="s">
        <v>124</v>
      </c>
      <c r="R155" t="s">
        <v>1044</v>
      </c>
      <c r="S155" s="4" t="str">
        <f t="shared" si="2"/>
        <v>2009</v>
      </c>
    </row>
    <row r="156" spans="1:19" hidden="1" x14ac:dyDescent="0.35">
      <c r="A156" t="s">
        <v>1040</v>
      </c>
      <c r="B156" t="s">
        <v>1041</v>
      </c>
      <c r="C156" t="s">
        <v>1045</v>
      </c>
      <c r="D156" t="s">
        <v>1046</v>
      </c>
      <c r="E156" t="s">
        <v>1047</v>
      </c>
      <c r="F156" t="s">
        <v>1048</v>
      </c>
      <c r="I156" t="s">
        <v>1049</v>
      </c>
      <c r="J156" t="s">
        <v>1050</v>
      </c>
      <c r="M156" t="s">
        <v>112297</v>
      </c>
      <c r="N156" t="s">
        <v>124</v>
      </c>
      <c r="O156" s="3" t="s">
        <v>1051</v>
      </c>
      <c r="P156" t="s">
        <v>124</v>
      </c>
      <c r="Q156" t="s">
        <v>124</v>
      </c>
      <c r="R156" t="s">
        <v>1051</v>
      </c>
      <c r="S156" s="4" t="str">
        <f t="shared" si="2"/>
        <v>2009</v>
      </c>
    </row>
    <row r="157" spans="1:19" hidden="1" x14ac:dyDescent="0.35">
      <c r="A157" t="s">
        <v>1047</v>
      </c>
      <c r="B157" t="s">
        <v>1048</v>
      </c>
      <c r="C157" t="s">
        <v>1052</v>
      </c>
      <c r="D157" t="s">
        <v>1053</v>
      </c>
      <c r="E157" t="s">
        <v>1054</v>
      </c>
      <c r="F157" t="s">
        <v>1055</v>
      </c>
      <c r="I157" t="s">
        <v>1056</v>
      </c>
      <c r="J157" t="s">
        <v>1057</v>
      </c>
      <c r="M157" t="s">
        <v>112297</v>
      </c>
      <c r="N157" t="s">
        <v>124</v>
      </c>
      <c r="O157" s="3" t="s">
        <v>1058</v>
      </c>
      <c r="P157" t="s">
        <v>124</v>
      </c>
      <c r="Q157" t="s">
        <v>124</v>
      </c>
      <c r="R157" t="s">
        <v>1058</v>
      </c>
      <c r="S157" s="4" t="str">
        <f t="shared" si="2"/>
        <v>2009</v>
      </c>
    </row>
    <row r="158" spans="1:19" hidden="1" x14ac:dyDescent="0.35">
      <c r="A158" t="s">
        <v>1054</v>
      </c>
      <c r="B158" t="s">
        <v>1055</v>
      </c>
      <c r="C158" t="s">
        <v>1059</v>
      </c>
      <c r="D158" t="s">
        <v>1060</v>
      </c>
      <c r="E158" t="s">
        <v>1061</v>
      </c>
      <c r="F158" t="s">
        <v>1062</v>
      </c>
      <c r="I158" t="s">
        <v>1063</v>
      </c>
      <c r="J158" t="s">
        <v>1064</v>
      </c>
      <c r="M158" t="s">
        <v>112297</v>
      </c>
      <c r="N158" t="s">
        <v>124</v>
      </c>
      <c r="O158" s="3" t="s">
        <v>1065</v>
      </c>
      <c r="P158" t="s">
        <v>124</v>
      </c>
      <c r="Q158" t="s">
        <v>124</v>
      </c>
      <c r="R158" t="s">
        <v>1065</v>
      </c>
      <c r="S158" s="4" t="str">
        <f t="shared" si="2"/>
        <v>2009</v>
      </c>
    </row>
    <row r="159" spans="1:19" hidden="1" x14ac:dyDescent="0.35">
      <c r="A159" t="s">
        <v>1061</v>
      </c>
      <c r="B159" t="s">
        <v>1062</v>
      </c>
      <c r="C159" t="s">
        <v>1066</v>
      </c>
      <c r="D159" t="s">
        <v>1067</v>
      </c>
      <c r="E159" t="s">
        <v>1068</v>
      </c>
      <c r="F159" t="s">
        <v>1069</v>
      </c>
      <c r="I159" t="s">
        <v>1070</v>
      </c>
      <c r="J159" t="s">
        <v>1071</v>
      </c>
      <c r="M159" t="s">
        <v>112297</v>
      </c>
      <c r="N159" t="s">
        <v>124</v>
      </c>
      <c r="O159" s="3" t="s">
        <v>1072</v>
      </c>
      <c r="P159" t="s">
        <v>124</v>
      </c>
      <c r="Q159" t="s">
        <v>124</v>
      </c>
      <c r="R159" t="s">
        <v>1072</v>
      </c>
      <c r="S159" s="4" t="str">
        <f t="shared" si="2"/>
        <v>2009</v>
      </c>
    </row>
    <row r="160" spans="1:19" hidden="1" x14ac:dyDescent="0.35">
      <c r="A160" t="s">
        <v>1068</v>
      </c>
      <c r="B160" t="s">
        <v>1069</v>
      </c>
      <c r="C160" t="s">
        <v>1073</v>
      </c>
      <c r="D160" t="s">
        <v>1074</v>
      </c>
      <c r="E160" t="s">
        <v>1075</v>
      </c>
      <c r="F160" t="s">
        <v>1076</v>
      </c>
      <c r="I160" t="s">
        <v>1077</v>
      </c>
      <c r="J160" t="s">
        <v>1078</v>
      </c>
      <c r="M160" t="s">
        <v>112297</v>
      </c>
      <c r="N160" t="s">
        <v>124</v>
      </c>
      <c r="O160" s="3" t="s">
        <v>1079</v>
      </c>
      <c r="P160" t="s">
        <v>124</v>
      </c>
      <c r="Q160" t="s">
        <v>124</v>
      </c>
      <c r="R160" t="s">
        <v>1079</v>
      </c>
      <c r="S160" s="4" t="str">
        <f t="shared" si="2"/>
        <v>2009</v>
      </c>
    </row>
    <row r="161" spans="1:19" hidden="1" x14ac:dyDescent="0.35">
      <c r="A161" t="s">
        <v>1075</v>
      </c>
      <c r="B161" t="s">
        <v>1076</v>
      </c>
      <c r="C161" t="s">
        <v>1080</v>
      </c>
      <c r="D161" t="s">
        <v>1081</v>
      </c>
      <c r="E161" t="s">
        <v>1082</v>
      </c>
      <c r="F161" t="s">
        <v>1083</v>
      </c>
      <c r="I161" t="s">
        <v>512</v>
      </c>
      <c r="J161" t="s">
        <v>512</v>
      </c>
      <c r="M161" t="s">
        <v>112297</v>
      </c>
      <c r="N161" t="s">
        <v>124</v>
      </c>
      <c r="O161" s="3" t="s">
        <v>1084</v>
      </c>
      <c r="P161" t="s">
        <v>124</v>
      </c>
      <c r="Q161" t="s">
        <v>124</v>
      </c>
      <c r="R161" t="s">
        <v>1084</v>
      </c>
      <c r="S161" s="4" t="str">
        <f t="shared" si="2"/>
        <v>2009</v>
      </c>
    </row>
    <row r="162" spans="1:19" hidden="1" x14ac:dyDescent="0.35">
      <c r="A162" t="s">
        <v>1082</v>
      </c>
      <c r="B162" t="s">
        <v>1083</v>
      </c>
      <c r="C162" t="s">
        <v>1085</v>
      </c>
      <c r="D162" t="s">
        <v>1086</v>
      </c>
      <c r="E162" t="s">
        <v>1087</v>
      </c>
      <c r="F162" t="s">
        <v>1088</v>
      </c>
      <c r="I162" t="s">
        <v>512</v>
      </c>
      <c r="J162" t="s">
        <v>512</v>
      </c>
      <c r="M162" t="s">
        <v>112297</v>
      </c>
      <c r="N162" t="s">
        <v>124</v>
      </c>
      <c r="O162" s="3" t="s">
        <v>1089</v>
      </c>
      <c r="P162" t="s">
        <v>124</v>
      </c>
      <c r="Q162" t="s">
        <v>124</v>
      </c>
      <c r="R162" t="s">
        <v>1089</v>
      </c>
      <c r="S162" s="4" t="str">
        <f t="shared" si="2"/>
        <v>2009</v>
      </c>
    </row>
    <row r="163" spans="1:19" hidden="1" x14ac:dyDescent="0.35">
      <c r="A163" t="s">
        <v>1087</v>
      </c>
      <c r="B163" t="s">
        <v>1088</v>
      </c>
      <c r="C163" t="s">
        <v>1090</v>
      </c>
      <c r="D163" t="s">
        <v>1091</v>
      </c>
      <c r="E163" t="s">
        <v>1092</v>
      </c>
      <c r="F163" t="s">
        <v>1093</v>
      </c>
      <c r="I163" t="s">
        <v>1094</v>
      </c>
      <c r="J163" t="s">
        <v>1095</v>
      </c>
      <c r="M163" t="s">
        <v>112297</v>
      </c>
      <c r="N163" t="s">
        <v>124</v>
      </c>
      <c r="O163" s="3" t="s">
        <v>1096</v>
      </c>
      <c r="P163" t="s">
        <v>124</v>
      </c>
      <c r="Q163" t="s">
        <v>124</v>
      </c>
      <c r="R163" t="s">
        <v>1096</v>
      </c>
      <c r="S163" s="4" t="str">
        <f t="shared" si="2"/>
        <v>2009</v>
      </c>
    </row>
    <row r="164" spans="1:19" hidden="1" x14ac:dyDescent="0.35">
      <c r="A164" t="s">
        <v>1092</v>
      </c>
      <c r="B164" t="s">
        <v>1093</v>
      </c>
      <c r="C164" t="s">
        <v>1097</v>
      </c>
      <c r="D164" t="s">
        <v>1098</v>
      </c>
      <c r="E164" t="s">
        <v>1099</v>
      </c>
      <c r="F164" t="s">
        <v>1100</v>
      </c>
      <c r="I164" t="s">
        <v>1101</v>
      </c>
      <c r="J164" t="s">
        <v>1102</v>
      </c>
      <c r="M164" t="s">
        <v>112297</v>
      </c>
      <c r="N164" t="s">
        <v>124</v>
      </c>
      <c r="O164" s="3" t="s">
        <v>1103</v>
      </c>
      <c r="P164" t="s">
        <v>124</v>
      </c>
      <c r="Q164" t="s">
        <v>124</v>
      </c>
      <c r="R164" t="s">
        <v>1103</v>
      </c>
      <c r="S164" s="4" t="str">
        <f t="shared" si="2"/>
        <v>2009</v>
      </c>
    </row>
    <row r="165" spans="1:19" hidden="1" x14ac:dyDescent="0.35">
      <c r="A165" t="s">
        <v>1099</v>
      </c>
      <c r="B165" t="s">
        <v>1100</v>
      </c>
      <c r="C165" t="s">
        <v>1104</v>
      </c>
      <c r="D165" t="s">
        <v>1105</v>
      </c>
      <c r="E165" t="s">
        <v>1106</v>
      </c>
      <c r="F165" t="s">
        <v>1107</v>
      </c>
      <c r="I165" t="s">
        <v>1108</v>
      </c>
      <c r="J165" t="s">
        <v>1109</v>
      </c>
      <c r="M165" t="s">
        <v>112297</v>
      </c>
      <c r="N165" t="s">
        <v>124</v>
      </c>
      <c r="O165" s="3" t="s">
        <v>1110</v>
      </c>
      <c r="P165" t="s">
        <v>124</v>
      </c>
      <c r="Q165" t="s">
        <v>124</v>
      </c>
      <c r="R165" t="s">
        <v>1110</v>
      </c>
      <c r="S165" s="4" t="str">
        <f t="shared" si="2"/>
        <v>2009</v>
      </c>
    </row>
    <row r="166" spans="1:19" hidden="1" x14ac:dyDescent="0.35">
      <c r="A166" t="s">
        <v>1106</v>
      </c>
      <c r="B166" t="s">
        <v>1107</v>
      </c>
      <c r="C166" s="1" t="s">
        <v>1111</v>
      </c>
      <c r="D166" s="1" t="s">
        <v>1112</v>
      </c>
      <c r="E166" t="s">
        <v>1113</v>
      </c>
      <c r="F166" t="s">
        <v>1114</v>
      </c>
      <c r="I166" t="s">
        <v>1115</v>
      </c>
      <c r="J166" t="s">
        <v>1116</v>
      </c>
      <c r="M166" t="s">
        <v>112297</v>
      </c>
      <c r="N166" t="s">
        <v>124</v>
      </c>
      <c r="O166" s="3" t="s">
        <v>1117</v>
      </c>
      <c r="P166" t="s">
        <v>124</v>
      </c>
      <c r="Q166" t="s">
        <v>124</v>
      </c>
      <c r="R166" t="s">
        <v>1117</v>
      </c>
      <c r="S166" s="4" t="str">
        <f t="shared" si="2"/>
        <v>2009</v>
      </c>
    </row>
    <row r="167" spans="1:19" hidden="1" x14ac:dyDescent="0.35">
      <c r="A167" t="s">
        <v>1113</v>
      </c>
      <c r="B167" t="s">
        <v>1114</v>
      </c>
      <c r="C167" t="s">
        <v>1118</v>
      </c>
      <c r="D167" t="s">
        <v>1119</v>
      </c>
      <c r="E167" t="s">
        <v>1120</v>
      </c>
      <c r="F167" t="s">
        <v>1121</v>
      </c>
      <c r="I167" t="s">
        <v>1122</v>
      </c>
      <c r="J167" t="s">
        <v>1123</v>
      </c>
      <c r="M167" t="s">
        <v>112297</v>
      </c>
      <c r="N167" t="s">
        <v>124</v>
      </c>
      <c r="O167" s="3" t="s">
        <v>1124</v>
      </c>
      <c r="P167" t="s">
        <v>124</v>
      </c>
      <c r="Q167" t="s">
        <v>124</v>
      </c>
      <c r="R167" t="s">
        <v>1124</v>
      </c>
      <c r="S167" s="4" t="str">
        <f t="shared" si="2"/>
        <v>2009</v>
      </c>
    </row>
    <row r="168" spans="1:19" hidden="1" x14ac:dyDescent="0.35">
      <c r="A168" t="s">
        <v>1120</v>
      </c>
      <c r="B168" t="s">
        <v>1121</v>
      </c>
      <c r="C168" t="s">
        <v>1125</v>
      </c>
      <c r="D168" t="s">
        <v>1126</v>
      </c>
      <c r="E168" t="s">
        <v>1127</v>
      </c>
      <c r="F168" t="s">
        <v>1128</v>
      </c>
      <c r="I168" t="s">
        <v>1129</v>
      </c>
      <c r="J168" t="s">
        <v>1130</v>
      </c>
      <c r="M168" t="s">
        <v>112297</v>
      </c>
      <c r="N168" t="s">
        <v>124</v>
      </c>
      <c r="O168" s="3" t="s">
        <v>1131</v>
      </c>
      <c r="P168" t="s">
        <v>124</v>
      </c>
      <c r="Q168" t="s">
        <v>124</v>
      </c>
      <c r="R168" t="s">
        <v>1131</v>
      </c>
      <c r="S168" s="4" t="str">
        <f t="shared" si="2"/>
        <v>2009</v>
      </c>
    </row>
    <row r="169" spans="1:19" hidden="1" x14ac:dyDescent="0.35">
      <c r="A169" t="s">
        <v>1127</v>
      </c>
      <c r="B169" t="s">
        <v>1128</v>
      </c>
      <c r="C169" t="s">
        <v>1132</v>
      </c>
      <c r="D169" t="s">
        <v>1133</v>
      </c>
      <c r="E169" t="s">
        <v>1134</v>
      </c>
      <c r="F169" t="s">
        <v>1135</v>
      </c>
      <c r="I169" t="s">
        <v>1136</v>
      </c>
      <c r="J169" t="s">
        <v>1137</v>
      </c>
      <c r="M169" t="s">
        <v>112297</v>
      </c>
      <c r="N169" t="s">
        <v>124</v>
      </c>
      <c r="O169" s="3" t="s">
        <v>1138</v>
      </c>
      <c r="P169" t="s">
        <v>124</v>
      </c>
      <c r="Q169" t="s">
        <v>124</v>
      </c>
      <c r="R169" t="s">
        <v>1138</v>
      </c>
      <c r="S169" s="4" t="str">
        <f t="shared" si="2"/>
        <v>2009</v>
      </c>
    </row>
    <row r="170" spans="1:19" hidden="1" x14ac:dyDescent="0.35">
      <c r="A170" t="s">
        <v>1134</v>
      </c>
      <c r="B170" t="s">
        <v>1135</v>
      </c>
      <c r="C170" t="s">
        <v>1139</v>
      </c>
      <c r="D170" t="s">
        <v>1140</v>
      </c>
      <c r="E170" t="s">
        <v>1141</v>
      </c>
      <c r="F170" t="s">
        <v>1142</v>
      </c>
      <c r="I170" t="s">
        <v>1143</v>
      </c>
      <c r="J170" t="s">
        <v>1144</v>
      </c>
      <c r="M170" t="s">
        <v>112297</v>
      </c>
      <c r="N170" t="s">
        <v>124</v>
      </c>
      <c r="O170" s="3" t="s">
        <v>1145</v>
      </c>
      <c r="P170" t="s">
        <v>124</v>
      </c>
      <c r="Q170" t="s">
        <v>124</v>
      </c>
      <c r="R170" t="s">
        <v>1145</v>
      </c>
      <c r="S170" s="4" t="str">
        <f t="shared" si="2"/>
        <v>2009</v>
      </c>
    </row>
    <row r="171" spans="1:19" hidden="1" x14ac:dyDescent="0.35">
      <c r="A171" t="s">
        <v>1141</v>
      </c>
      <c r="B171" t="s">
        <v>1142</v>
      </c>
      <c r="C171" t="s">
        <v>1146</v>
      </c>
      <c r="D171" t="s">
        <v>1147</v>
      </c>
      <c r="E171" t="s">
        <v>1148</v>
      </c>
      <c r="F171" t="s">
        <v>1149</v>
      </c>
      <c r="I171" t="s">
        <v>1150</v>
      </c>
      <c r="J171" t="s">
        <v>1151</v>
      </c>
      <c r="M171" t="s">
        <v>112297</v>
      </c>
      <c r="N171" t="s">
        <v>124</v>
      </c>
      <c r="O171" s="3" t="s">
        <v>1152</v>
      </c>
      <c r="P171" t="s">
        <v>124</v>
      </c>
      <c r="Q171" t="s">
        <v>124</v>
      </c>
      <c r="R171" t="s">
        <v>1152</v>
      </c>
      <c r="S171" s="4" t="str">
        <f t="shared" si="2"/>
        <v>2009</v>
      </c>
    </row>
    <row r="172" spans="1:19" hidden="1" x14ac:dyDescent="0.35">
      <c r="A172" t="s">
        <v>1148</v>
      </c>
      <c r="B172" t="s">
        <v>1149</v>
      </c>
      <c r="C172" t="s">
        <v>1153</v>
      </c>
      <c r="D172" t="s">
        <v>1154</v>
      </c>
      <c r="E172" s="1" t="s">
        <v>1155</v>
      </c>
      <c r="F172" s="1" t="s">
        <v>1156</v>
      </c>
      <c r="I172" t="s">
        <v>1157</v>
      </c>
      <c r="J172" t="s">
        <v>1158</v>
      </c>
      <c r="M172" t="s">
        <v>112297</v>
      </c>
      <c r="N172" t="s">
        <v>124</v>
      </c>
      <c r="O172" s="3" t="s">
        <v>1159</v>
      </c>
      <c r="P172" t="s">
        <v>124</v>
      </c>
      <c r="Q172" t="s">
        <v>124</v>
      </c>
      <c r="R172" t="s">
        <v>1159</v>
      </c>
      <c r="S172" s="4" t="str">
        <f t="shared" si="2"/>
        <v>2009</v>
      </c>
    </row>
    <row r="173" spans="1:19" hidden="1" x14ac:dyDescent="0.35">
      <c r="A173" s="1" t="s">
        <v>1155</v>
      </c>
      <c r="B173" s="1" t="s">
        <v>1156</v>
      </c>
      <c r="C173" t="s">
        <v>1160</v>
      </c>
      <c r="D173" t="s">
        <v>1161</v>
      </c>
      <c r="E173" t="s">
        <v>1162</v>
      </c>
      <c r="F173" t="s">
        <v>1163</v>
      </c>
      <c r="I173" t="s">
        <v>1164</v>
      </c>
      <c r="J173" t="s">
        <v>1165</v>
      </c>
      <c r="M173" t="s">
        <v>112297</v>
      </c>
      <c r="N173" t="s">
        <v>124</v>
      </c>
      <c r="O173" s="3" t="s">
        <v>1166</v>
      </c>
      <c r="P173" t="s">
        <v>124</v>
      </c>
      <c r="Q173" t="s">
        <v>124</v>
      </c>
      <c r="R173" t="s">
        <v>1166</v>
      </c>
      <c r="S173" s="4" t="str">
        <f t="shared" si="2"/>
        <v>2009</v>
      </c>
    </row>
    <row r="174" spans="1:19" hidden="1" x14ac:dyDescent="0.35">
      <c r="A174" t="s">
        <v>1162</v>
      </c>
      <c r="B174" t="s">
        <v>1163</v>
      </c>
      <c r="C174" t="s">
        <v>1167</v>
      </c>
      <c r="D174" t="s">
        <v>1168</v>
      </c>
      <c r="E174" t="s">
        <v>1169</v>
      </c>
      <c r="F174" t="s">
        <v>1170</v>
      </c>
      <c r="I174" t="s">
        <v>1171</v>
      </c>
      <c r="J174" t="s">
        <v>1172</v>
      </c>
      <c r="M174" t="s">
        <v>112297</v>
      </c>
      <c r="N174" t="s">
        <v>124</v>
      </c>
      <c r="O174" s="3" t="s">
        <v>1173</v>
      </c>
      <c r="P174" t="s">
        <v>124</v>
      </c>
      <c r="Q174" t="s">
        <v>124</v>
      </c>
      <c r="R174" t="s">
        <v>1173</v>
      </c>
      <c r="S174" s="4" t="str">
        <f t="shared" si="2"/>
        <v>2009</v>
      </c>
    </row>
    <row r="175" spans="1:19" hidden="1" x14ac:dyDescent="0.35">
      <c r="A175" t="s">
        <v>1169</v>
      </c>
      <c r="B175" t="s">
        <v>1170</v>
      </c>
      <c r="C175" t="s">
        <v>1174</v>
      </c>
      <c r="D175" t="s">
        <v>1175</v>
      </c>
      <c r="E175" t="s">
        <v>1176</v>
      </c>
      <c r="F175" t="s">
        <v>1177</v>
      </c>
      <c r="I175" t="s">
        <v>1178</v>
      </c>
      <c r="J175" t="s">
        <v>1179</v>
      </c>
      <c r="M175" t="s">
        <v>112297</v>
      </c>
      <c r="N175" t="s">
        <v>124</v>
      </c>
      <c r="O175" s="3" t="s">
        <v>1180</v>
      </c>
      <c r="P175" t="s">
        <v>124</v>
      </c>
      <c r="Q175" t="s">
        <v>124</v>
      </c>
      <c r="R175" t="s">
        <v>1180</v>
      </c>
      <c r="S175" s="4" t="str">
        <f t="shared" si="2"/>
        <v>2009</v>
      </c>
    </row>
    <row r="176" spans="1:19" hidden="1" x14ac:dyDescent="0.35">
      <c r="A176" t="s">
        <v>1176</v>
      </c>
      <c r="B176" t="s">
        <v>1177</v>
      </c>
      <c r="C176" t="s">
        <v>1181</v>
      </c>
      <c r="D176" t="s">
        <v>1182</v>
      </c>
      <c r="E176" t="s">
        <v>1183</v>
      </c>
      <c r="F176" t="s">
        <v>1184</v>
      </c>
      <c r="I176" t="s">
        <v>1185</v>
      </c>
      <c r="J176" t="s">
        <v>1186</v>
      </c>
      <c r="M176" t="s">
        <v>112297</v>
      </c>
      <c r="N176" t="s">
        <v>124</v>
      </c>
      <c r="O176" s="3" t="s">
        <v>1187</v>
      </c>
      <c r="P176" t="s">
        <v>124</v>
      </c>
      <c r="Q176" t="s">
        <v>124</v>
      </c>
      <c r="R176" t="s">
        <v>1187</v>
      </c>
      <c r="S176" s="4" t="str">
        <f t="shared" si="2"/>
        <v>2009</v>
      </c>
    </row>
    <row r="177" spans="1:19" hidden="1" x14ac:dyDescent="0.35">
      <c r="A177" t="s">
        <v>1183</v>
      </c>
      <c r="B177" t="s">
        <v>1184</v>
      </c>
      <c r="C177" t="s">
        <v>1188</v>
      </c>
      <c r="D177" t="s">
        <v>1189</v>
      </c>
      <c r="E177" t="s">
        <v>1190</v>
      </c>
      <c r="F177" t="s">
        <v>1191</v>
      </c>
      <c r="I177" t="s">
        <v>1192</v>
      </c>
      <c r="J177" t="s">
        <v>1193</v>
      </c>
      <c r="M177" t="s">
        <v>112297</v>
      </c>
      <c r="N177" t="s">
        <v>124</v>
      </c>
      <c r="O177" s="3" t="s">
        <v>1194</v>
      </c>
      <c r="P177" t="s">
        <v>124</v>
      </c>
      <c r="Q177" t="s">
        <v>124</v>
      </c>
      <c r="R177" t="s">
        <v>1194</v>
      </c>
      <c r="S177" s="4" t="str">
        <f t="shared" si="2"/>
        <v>2009</v>
      </c>
    </row>
    <row r="178" spans="1:19" hidden="1" x14ac:dyDescent="0.35">
      <c r="A178" t="s">
        <v>1190</v>
      </c>
      <c r="B178" t="s">
        <v>1191</v>
      </c>
      <c r="C178" t="s">
        <v>1195</v>
      </c>
      <c r="D178" t="s">
        <v>1196</v>
      </c>
      <c r="E178" t="s">
        <v>1197</v>
      </c>
      <c r="F178" t="s">
        <v>1198</v>
      </c>
      <c r="I178" t="s">
        <v>1199</v>
      </c>
      <c r="J178" t="s">
        <v>1200</v>
      </c>
      <c r="M178" t="s">
        <v>112297</v>
      </c>
      <c r="N178" t="s">
        <v>124</v>
      </c>
      <c r="O178" s="3" t="s">
        <v>1201</v>
      </c>
      <c r="P178" t="s">
        <v>124</v>
      </c>
      <c r="Q178" t="s">
        <v>124</v>
      </c>
      <c r="R178" t="s">
        <v>1201</v>
      </c>
      <c r="S178" s="4" t="str">
        <f t="shared" si="2"/>
        <v>2009</v>
      </c>
    </row>
    <row r="179" spans="1:19" hidden="1" x14ac:dyDescent="0.35">
      <c r="A179" t="s">
        <v>1197</v>
      </c>
      <c r="B179" t="s">
        <v>1198</v>
      </c>
      <c r="C179" t="s">
        <v>1202</v>
      </c>
      <c r="D179" t="s">
        <v>1203</v>
      </c>
      <c r="E179" t="s">
        <v>1204</v>
      </c>
      <c r="F179" t="s">
        <v>1205</v>
      </c>
      <c r="I179" t="s">
        <v>1206</v>
      </c>
      <c r="J179" t="s">
        <v>1207</v>
      </c>
      <c r="M179" t="s">
        <v>112297</v>
      </c>
      <c r="N179" t="s">
        <v>124</v>
      </c>
      <c r="O179" s="3" t="s">
        <v>1208</v>
      </c>
      <c r="P179" t="s">
        <v>124</v>
      </c>
      <c r="Q179" t="s">
        <v>124</v>
      </c>
      <c r="R179" t="s">
        <v>1208</v>
      </c>
      <c r="S179" s="4" t="str">
        <f t="shared" si="2"/>
        <v>2009</v>
      </c>
    </row>
    <row r="180" spans="1:19" hidden="1" x14ac:dyDescent="0.35">
      <c r="A180" t="s">
        <v>1204</v>
      </c>
      <c r="B180" t="s">
        <v>1205</v>
      </c>
      <c r="C180" t="s">
        <v>1209</v>
      </c>
      <c r="D180" t="s">
        <v>1210</v>
      </c>
      <c r="E180" t="s">
        <v>1211</v>
      </c>
      <c r="F180" t="s">
        <v>1212</v>
      </c>
      <c r="I180" t="s">
        <v>1213</v>
      </c>
      <c r="J180" t="s">
        <v>1214</v>
      </c>
      <c r="M180" t="s">
        <v>112297</v>
      </c>
      <c r="N180" t="s">
        <v>124</v>
      </c>
      <c r="O180" s="3" t="s">
        <v>1215</v>
      </c>
      <c r="P180" t="s">
        <v>124</v>
      </c>
      <c r="Q180" t="s">
        <v>124</v>
      </c>
      <c r="R180" t="s">
        <v>1215</v>
      </c>
      <c r="S180" s="4" t="str">
        <f t="shared" si="2"/>
        <v>2009</v>
      </c>
    </row>
    <row r="181" spans="1:19" hidden="1" x14ac:dyDescent="0.35">
      <c r="A181" t="s">
        <v>1211</v>
      </c>
      <c r="B181" t="s">
        <v>1212</v>
      </c>
      <c r="C181" t="s">
        <v>1216</v>
      </c>
      <c r="D181" t="s">
        <v>1217</v>
      </c>
      <c r="E181" t="s">
        <v>1218</v>
      </c>
      <c r="F181">
        <v>549966347</v>
      </c>
      <c r="I181" t="s">
        <v>1219</v>
      </c>
      <c r="J181" t="s">
        <v>1220</v>
      </c>
      <c r="M181" t="s">
        <v>112297</v>
      </c>
      <c r="N181" t="s">
        <v>124</v>
      </c>
      <c r="O181" s="3" t="s">
        <v>1221</v>
      </c>
      <c r="P181" t="s">
        <v>124</v>
      </c>
      <c r="Q181" t="s">
        <v>124</v>
      </c>
      <c r="R181" t="s">
        <v>1221</v>
      </c>
      <c r="S181" s="4" t="str">
        <f t="shared" si="2"/>
        <v>2009</v>
      </c>
    </row>
    <row r="182" spans="1:19" hidden="1" x14ac:dyDescent="0.35">
      <c r="A182" t="s">
        <v>1218</v>
      </c>
      <c r="B182">
        <v>549966347</v>
      </c>
      <c r="C182" t="s">
        <v>1222</v>
      </c>
      <c r="D182" t="s">
        <v>1223</v>
      </c>
      <c r="E182" t="s">
        <v>1224</v>
      </c>
      <c r="F182" t="s">
        <v>1225</v>
      </c>
      <c r="I182" t="s">
        <v>1226</v>
      </c>
      <c r="J182" t="s">
        <v>1227</v>
      </c>
      <c r="M182" t="s">
        <v>112297</v>
      </c>
      <c r="N182" t="s">
        <v>124</v>
      </c>
      <c r="O182" s="3" t="s">
        <v>1228</v>
      </c>
      <c r="P182" t="s">
        <v>124</v>
      </c>
      <c r="Q182" t="s">
        <v>124</v>
      </c>
      <c r="R182" t="s">
        <v>1228</v>
      </c>
      <c r="S182" s="4" t="str">
        <f t="shared" si="2"/>
        <v>2009</v>
      </c>
    </row>
    <row r="183" spans="1:19" hidden="1" x14ac:dyDescent="0.35">
      <c r="A183" t="s">
        <v>1224</v>
      </c>
      <c r="B183" t="s">
        <v>1225</v>
      </c>
      <c r="C183" t="s">
        <v>1229</v>
      </c>
      <c r="D183" t="s">
        <v>1230</v>
      </c>
      <c r="E183" t="s">
        <v>1231</v>
      </c>
      <c r="F183" t="s">
        <v>1232</v>
      </c>
      <c r="I183" t="s">
        <v>1233</v>
      </c>
      <c r="J183" t="s">
        <v>1234</v>
      </c>
      <c r="M183" t="s">
        <v>112297</v>
      </c>
      <c r="N183" t="s">
        <v>124</v>
      </c>
      <c r="O183" s="3" t="s">
        <v>1235</v>
      </c>
      <c r="P183" t="s">
        <v>124</v>
      </c>
      <c r="Q183" t="s">
        <v>124</v>
      </c>
      <c r="R183" t="s">
        <v>1235</v>
      </c>
      <c r="S183" s="4" t="str">
        <f t="shared" si="2"/>
        <v>2009</v>
      </c>
    </row>
    <row r="184" spans="1:19" hidden="1" x14ac:dyDescent="0.35">
      <c r="A184" t="s">
        <v>1231</v>
      </c>
      <c r="B184" t="s">
        <v>1232</v>
      </c>
      <c r="C184" t="s">
        <v>1236</v>
      </c>
      <c r="D184" t="s">
        <v>1237</v>
      </c>
      <c r="E184" t="s">
        <v>1238</v>
      </c>
      <c r="F184" t="s">
        <v>1239</v>
      </c>
      <c r="I184" t="s">
        <v>1240</v>
      </c>
      <c r="J184" t="s">
        <v>1241</v>
      </c>
      <c r="M184" t="s">
        <v>112297</v>
      </c>
      <c r="N184" t="s">
        <v>124</v>
      </c>
      <c r="O184" s="3" t="s">
        <v>1242</v>
      </c>
      <c r="P184" t="s">
        <v>124</v>
      </c>
      <c r="Q184" t="s">
        <v>124</v>
      </c>
      <c r="R184" t="s">
        <v>1242</v>
      </c>
      <c r="S184" s="4" t="str">
        <f t="shared" si="2"/>
        <v>2009</v>
      </c>
    </row>
    <row r="185" spans="1:19" hidden="1" x14ac:dyDescent="0.35">
      <c r="A185" t="s">
        <v>1238</v>
      </c>
      <c r="B185" t="s">
        <v>1239</v>
      </c>
      <c r="C185" t="s">
        <v>1243</v>
      </c>
      <c r="D185" t="s">
        <v>1244</v>
      </c>
      <c r="E185" t="s">
        <v>1245</v>
      </c>
      <c r="F185" t="s">
        <v>1246</v>
      </c>
      <c r="I185" t="s">
        <v>1247</v>
      </c>
      <c r="J185" t="s">
        <v>1248</v>
      </c>
      <c r="M185" t="s">
        <v>112297</v>
      </c>
      <c r="N185" t="s">
        <v>124</v>
      </c>
      <c r="O185" s="3" t="s">
        <v>1249</v>
      </c>
      <c r="P185" t="s">
        <v>124</v>
      </c>
      <c r="Q185" t="s">
        <v>124</v>
      </c>
      <c r="R185" t="s">
        <v>1249</v>
      </c>
      <c r="S185" s="4" t="str">
        <f t="shared" si="2"/>
        <v>2009</v>
      </c>
    </row>
    <row r="186" spans="1:19" hidden="1" x14ac:dyDescent="0.35">
      <c r="A186" t="s">
        <v>1245</v>
      </c>
      <c r="B186" t="s">
        <v>1246</v>
      </c>
      <c r="C186" t="s">
        <v>1250</v>
      </c>
      <c r="D186" t="s">
        <v>1251</v>
      </c>
      <c r="E186" t="s">
        <v>1252</v>
      </c>
      <c r="F186" t="s">
        <v>1253</v>
      </c>
      <c r="I186" t="s">
        <v>1254</v>
      </c>
      <c r="J186" t="s">
        <v>1255</v>
      </c>
      <c r="M186" t="s">
        <v>112297</v>
      </c>
      <c r="N186" t="s">
        <v>124</v>
      </c>
      <c r="O186" s="3" t="s">
        <v>1256</v>
      </c>
      <c r="P186" t="s">
        <v>124</v>
      </c>
      <c r="Q186" t="s">
        <v>124</v>
      </c>
      <c r="R186" t="s">
        <v>1256</v>
      </c>
      <c r="S186" s="4" t="str">
        <f t="shared" si="2"/>
        <v>2009</v>
      </c>
    </row>
    <row r="187" spans="1:19" hidden="1" x14ac:dyDescent="0.35">
      <c r="A187" t="s">
        <v>1252</v>
      </c>
      <c r="B187" t="s">
        <v>1253</v>
      </c>
      <c r="C187" s="1" t="s">
        <v>1257</v>
      </c>
      <c r="D187" s="1" t="s">
        <v>1258</v>
      </c>
      <c r="E187" t="s">
        <v>1259</v>
      </c>
      <c r="F187" t="s">
        <v>1260</v>
      </c>
      <c r="I187" t="s">
        <v>1261</v>
      </c>
      <c r="J187" t="s">
        <v>1262</v>
      </c>
      <c r="M187" t="s">
        <v>112297</v>
      </c>
      <c r="N187" t="s">
        <v>124</v>
      </c>
      <c r="O187" s="3" t="s">
        <v>1263</v>
      </c>
      <c r="P187" t="s">
        <v>124</v>
      </c>
      <c r="Q187" t="s">
        <v>124</v>
      </c>
      <c r="R187" t="s">
        <v>1263</v>
      </c>
      <c r="S187" s="4" t="str">
        <f t="shared" si="2"/>
        <v>2009</v>
      </c>
    </row>
    <row r="188" spans="1:19" hidden="1" x14ac:dyDescent="0.35">
      <c r="A188" t="s">
        <v>1259</v>
      </c>
      <c r="B188" t="s">
        <v>1260</v>
      </c>
      <c r="C188" t="s">
        <v>1264</v>
      </c>
      <c r="D188" t="s">
        <v>1265</v>
      </c>
      <c r="E188" t="s">
        <v>1266</v>
      </c>
      <c r="F188" t="s">
        <v>1267</v>
      </c>
      <c r="I188" t="s">
        <v>1268</v>
      </c>
      <c r="J188" t="s">
        <v>1269</v>
      </c>
      <c r="M188" t="s">
        <v>112297</v>
      </c>
      <c r="N188" t="s">
        <v>124</v>
      </c>
      <c r="O188" s="3" t="s">
        <v>1270</v>
      </c>
      <c r="P188" t="s">
        <v>124</v>
      </c>
      <c r="Q188" t="s">
        <v>124</v>
      </c>
      <c r="R188" t="s">
        <v>1270</v>
      </c>
      <c r="S188" s="4" t="str">
        <f t="shared" si="2"/>
        <v>2009</v>
      </c>
    </row>
    <row r="189" spans="1:19" hidden="1" x14ac:dyDescent="0.35">
      <c r="A189" t="s">
        <v>1266</v>
      </c>
      <c r="B189" t="s">
        <v>1267</v>
      </c>
      <c r="C189" t="s">
        <v>1271</v>
      </c>
      <c r="D189" t="s">
        <v>1272</v>
      </c>
      <c r="E189" s="1" t="s">
        <v>1273</v>
      </c>
      <c r="F189" s="1" t="s">
        <v>1274</v>
      </c>
      <c r="I189" t="s">
        <v>1275</v>
      </c>
      <c r="J189" t="s">
        <v>1276</v>
      </c>
      <c r="M189" t="s">
        <v>112297</v>
      </c>
      <c r="N189" t="s">
        <v>124</v>
      </c>
      <c r="O189" s="3" t="s">
        <v>1277</v>
      </c>
      <c r="P189" t="s">
        <v>124</v>
      </c>
      <c r="Q189" t="s">
        <v>124</v>
      </c>
      <c r="R189" t="s">
        <v>1277</v>
      </c>
      <c r="S189" s="4" t="str">
        <f t="shared" si="2"/>
        <v>2009</v>
      </c>
    </row>
    <row r="190" spans="1:19" hidden="1" x14ac:dyDescent="0.35">
      <c r="A190" s="1" t="s">
        <v>1273</v>
      </c>
      <c r="B190" s="1" t="s">
        <v>1274</v>
      </c>
      <c r="C190" s="1" t="s">
        <v>1278</v>
      </c>
      <c r="D190" s="1" t="s">
        <v>1279</v>
      </c>
      <c r="E190" t="s">
        <v>1280</v>
      </c>
      <c r="F190" t="s">
        <v>1281</v>
      </c>
      <c r="I190" t="s">
        <v>1282</v>
      </c>
      <c r="J190" t="s">
        <v>1283</v>
      </c>
      <c r="M190" t="s">
        <v>112297</v>
      </c>
      <c r="N190" t="s">
        <v>124</v>
      </c>
      <c r="O190" s="3" t="s">
        <v>1284</v>
      </c>
      <c r="P190" t="s">
        <v>124</v>
      </c>
      <c r="Q190" t="s">
        <v>124</v>
      </c>
      <c r="R190" t="s">
        <v>1284</v>
      </c>
      <c r="S190" s="4" t="str">
        <f t="shared" si="2"/>
        <v>2009</v>
      </c>
    </row>
    <row r="191" spans="1:19" hidden="1" x14ac:dyDescent="0.35">
      <c r="A191" t="s">
        <v>1280</v>
      </c>
      <c r="B191" t="s">
        <v>1281</v>
      </c>
      <c r="C191" t="s">
        <v>1285</v>
      </c>
      <c r="D191" t="s">
        <v>1286</v>
      </c>
      <c r="E191" t="s">
        <v>1287</v>
      </c>
      <c r="F191" t="s">
        <v>1288</v>
      </c>
      <c r="I191" t="s">
        <v>1289</v>
      </c>
      <c r="J191" t="s">
        <v>1290</v>
      </c>
      <c r="M191" t="s">
        <v>112297</v>
      </c>
      <c r="N191" t="s">
        <v>124</v>
      </c>
      <c r="O191" s="3" t="s">
        <v>1291</v>
      </c>
      <c r="P191" t="s">
        <v>124</v>
      </c>
      <c r="Q191" t="s">
        <v>124</v>
      </c>
      <c r="R191" t="s">
        <v>1291</v>
      </c>
      <c r="S191" s="4" t="str">
        <f t="shared" si="2"/>
        <v>2009</v>
      </c>
    </row>
    <row r="192" spans="1:19" hidden="1" x14ac:dyDescent="0.35">
      <c r="A192" t="s">
        <v>1287</v>
      </c>
      <c r="B192" t="s">
        <v>1288</v>
      </c>
      <c r="C192" t="s">
        <v>1292</v>
      </c>
      <c r="D192" t="s">
        <v>1293</v>
      </c>
      <c r="E192" t="s">
        <v>1294</v>
      </c>
      <c r="F192" t="s">
        <v>1295</v>
      </c>
      <c r="I192" t="s">
        <v>512</v>
      </c>
      <c r="J192" t="s">
        <v>512</v>
      </c>
      <c r="M192" t="s">
        <v>112297</v>
      </c>
      <c r="N192" t="s">
        <v>124</v>
      </c>
      <c r="O192" s="3" t="s">
        <v>1296</v>
      </c>
      <c r="P192" t="s">
        <v>124</v>
      </c>
      <c r="Q192" t="s">
        <v>124</v>
      </c>
      <c r="R192" t="s">
        <v>1296</v>
      </c>
      <c r="S192" s="4" t="str">
        <f t="shared" si="2"/>
        <v>2009</v>
      </c>
    </row>
    <row r="193" spans="1:19" hidden="1" x14ac:dyDescent="0.35">
      <c r="A193" t="s">
        <v>1294</v>
      </c>
      <c r="B193" t="s">
        <v>1295</v>
      </c>
      <c r="C193" t="s">
        <v>1297</v>
      </c>
      <c r="D193" t="s">
        <v>1298</v>
      </c>
      <c r="E193" t="s">
        <v>1299</v>
      </c>
      <c r="F193" t="s">
        <v>1300</v>
      </c>
      <c r="I193" t="s">
        <v>1301</v>
      </c>
      <c r="J193" t="s">
        <v>1302</v>
      </c>
      <c r="M193" t="s">
        <v>112297</v>
      </c>
      <c r="N193" t="s">
        <v>124</v>
      </c>
      <c r="O193" s="3" t="s">
        <v>1303</v>
      </c>
      <c r="P193" t="s">
        <v>124</v>
      </c>
      <c r="Q193" t="s">
        <v>124</v>
      </c>
      <c r="R193" t="s">
        <v>1303</v>
      </c>
      <c r="S193" s="4" t="str">
        <f t="shared" si="2"/>
        <v>2009</v>
      </c>
    </row>
    <row r="194" spans="1:19" hidden="1" x14ac:dyDescent="0.35">
      <c r="A194" t="s">
        <v>1299</v>
      </c>
      <c r="B194" t="s">
        <v>1300</v>
      </c>
      <c r="C194" s="1" t="s">
        <v>1304</v>
      </c>
      <c r="D194" s="1" t="s">
        <v>1305</v>
      </c>
      <c r="E194" t="s">
        <v>1306</v>
      </c>
      <c r="F194" t="s">
        <v>1307</v>
      </c>
      <c r="I194" t="s">
        <v>1308</v>
      </c>
      <c r="J194" t="s">
        <v>1309</v>
      </c>
      <c r="M194" t="s">
        <v>112297</v>
      </c>
      <c r="N194" t="s">
        <v>124</v>
      </c>
      <c r="O194" s="3" t="s">
        <v>1310</v>
      </c>
      <c r="P194" t="s">
        <v>124</v>
      </c>
      <c r="Q194" t="s">
        <v>124</v>
      </c>
      <c r="R194" t="s">
        <v>1310</v>
      </c>
      <c r="S194" s="4" t="str">
        <f t="shared" si="2"/>
        <v>2009</v>
      </c>
    </row>
    <row r="195" spans="1:19" hidden="1" x14ac:dyDescent="0.35">
      <c r="A195" t="s">
        <v>1306</v>
      </c>
      <c r="B195" t="s">
        <v>1307</v>
      </c>
      <c r="C195" t="s">
        <v>1311</v>
      </c>
      <c r="D195" t="s">
        <v>1312</v>
      </c>
      <c r="E195" t="s">
        <v>1313</v>
      </c>
      <c r="F195" t="s">
        <v>1314</v>
      </c>
      <c r="I195" t="s">
        <v>1315</v>
      </c>
      <c r="J195" t="s">
        <v>1316</v>
      </c>
      <c r="M195" t="s">
        <v>112297</v>
      </c>
      <c r="N195" t="s">
        <v>124</v>
      </c>
      <c r="O195" s="3" t="s">
        <v>1317</v>
      </c>
      <c r="P195" t="s">
        <v>124</v>
      </c>
      <c r="Q195" t="s">
        <v>124</v>
      </c>
      <c r="R195" t="s">
        <v>1317</v>
      </c>
      <c r="S195" s="4" t="str">
        <f t="shared" ref="S195:S258" si="3">LEFT(RIGHT(R195,19),4)</f>
        <v>2009</v>
      </c>
    </row>
    <row r="196" spans="1:19" hidden="1" x14ac:dyDescent="0.35">
      <c r="A196" t="s">
        <v>1313</v>
      </c>
      <c r="B196" t="s">
        <v>1314</v>
      </c>
      <c r="C196" t="s">
        <v>1318</v>
      </c>
      <c r="D196" t="s">
        <v>1319</v>
      </c>
      <c r="E196" t="s">
        <v>1320</v>
      </c>
      <c r="F196" t="s">
        <v>1321</v>
      </c>
      <c r="I196" t="s">
        <v>1021</v>
      </c>
      <c r="J196" t="s">
        <v>1022</v>
      </c>
      <c r="M196" t="s">
        <v>112297</v>
      </c>
      <c r="N196" t="s">
        <v>124</v>
      </c>
      <c r="O196" s="3" t="s">
        <v>1322</v>
      </c>
      <c r="P196" t="s">
        <v>124</v>
      </c>
      <c r="Q196" t="s">
        <v>124</v>
      </c>
      <c r="R196" t="s">
        <v>1322</v>
      </c>
      <c r="S196" s="4" t="str">
        <f t="shared" si="3"/>
        <v>2009</v>
      </c>
    </row>
    <row r="197" spans="1:19" hidden="1" x14ac:dyDescent="0.35">
      <c r="A197" t="s">
        <v>1320</v>
      </c>
      <c r="B197" t="s">
        <v>1321</v>
      </c>
      <c r="C197" t="s">
        <v>1323</v>
      </c>
      <c r="D197" t="s">
        <v>1324</v>
      </c>
      <c r="E197" t="s">
        <v>1325</v>
      </c>
      <c r="F197" t="s">
        <v>1326</v>
      </c>
      <c r="I197" t="s">
        <v>1327</v>
      </c>
      <c r="J197" t="s">
        <v>1328</v>
      </c>
      <c r="M197" t="s">
        <v>112297</v>
      </c>
      <c r="N197" t="s">
        <v>124</v>
      </c>
      <c r="O197" s="3" t="s">
        <v>1329</v>
      </c>
      <c r="P197" t="s">
        <v>124</v>
      </c>
      <c r="Q197" t="s">
        <v>124</v>
      </c>
      <c r="R197" t="s">
        <v>1329</v>
      </c>
      <c r="S197" s="4" t="str">
        <f t="shared" si="3"/>
        <v>2009</v>
      </c>
    </row>
    <row r="198" spans="1:19" hidden="1" x14ac:dyDescent="0.35">
      <c r="A198" t="s">
        <v>1325</v>
      </c>
      <c r="B198" t="s">
        <v>1326</v>
      </c>
      <c r="C198" t="s">
        <v>1330</v>
      </c>
      <c r="D198" t="s">
        <v>1331</v>
      </c>
      <c r="E198" t="s">
        <v>1332</v>
      </c>
      <c r="F198" t="s">
        <v>1333</v>
      </c>
      <c r="I198" t="s">
        <v>1334</v>
      </c>
      <c r="J198" t="s">
        <v>1335</v>
      </c>
      <c r="M198" t="s">
        <v>112297</v>
      </c>
      <c r="N198" t="s">
        <v>124</v>
      </c>
      <c r="O198" s="3" t="s">
        <v>1336</v>
      </c>
      <c r="P198" t="s">
        <v>124</v>
      </c>
      <c r="Q198" t="s">
        <v>124</v>
      </c>
      <c r="R198" t="s">
        <v>1336</v>
      </c>
      <c r="S198" s="4" t="str">
        <f t="shared" si="3"/>
        <v>2009</v>
      </c>
    </row>
    <row r="199" spans="1:19" hidden="1" x14ac:dyDescent="0.35">
      <c r="A199" t="s">
        <v>1332</v>
      </c>
      <c r="B199" t="s">
        <v>1333</v>
      </c>
      <c r="C199" t="s">
        <v>1337</v>
      </c>
      <c r="D199" t="s">
        <v>1338</v>
      </c>
      <c r="E199" t="s">
        <v>1339</v>
      </c>
      <c r="F199" t="s">
        <v>1340</v>
      </c>
      <c r="I199" t="s">
        <v>1341</v>
      </c>
      <c r="J199" t="s">
        <v>1342</v>
      </c>
      <c r="M199" t="s">
        <v>112297</v>
      </c>
      <c r="N199" t="s">
        <v>124</v>
      </c>
      <c r="O199" s="3" t="s">
        <v>1343</v>
      </c>
      <c r="P199" t="s">
        <v>124</v>
      </c>
      <c r="Q199" t="s">
        <v>124</v>
      </c>
      <c r="R199" t="s">
        <v>1343</v>
      </c>
      <c r="S199" s="4" t="str">
        <f t="shared" si="3"/>
        <v>2009</v>
      </c>
    </row>
    <row r="200" spans="1:19" hidden="1" x14ac:dyDescent="0.35">
      <c r="A200" t="s">
        <v>1339</v>
      </c>
      <c r="B200" t="s">
        <v>1340</v>
      </c>
      <c r="C200" s="1" t="s">
        <v>1344</v>
      </c>
      <c r="D200" s="1" t="s">
        <v>1345</v>
      </c>
      <c r="E200" t="s">
        <v>1346</v>
      </c>
      <c r="F200" t="s">
        <v>1347</v>
      </c>
      <c r="I200" t="s">
        <v>1348</v>
      </c>
      <c r="J200" t="s">
        <v>1349</v>
      </c>
      <c r="M200" t="s">
        <v>112297</v>
      </c>
      <c r="N200" t="s">
        <v>124</v>
      </c>
      <c r="O200" s="3" t="s">
        <v>1350</v>
      </c>
      <c r="P200" t="s">
        <v>124</v>
      </c>
      <c r="Q200" t="s">
        <v>124</v>
      </c>
      <c r="R200" t="s">
        <v>1350</v>
      </c>
      <c r="S200" s="4" t="str">
        <f t="shared" si="3"/>
        <v>2009</v>
      </c>
    </row>
    <row r="201" spans="1:19" hidden="1" x14ac:dyDescent="0.35">
      <c r="A201" t="s">
        <v>1346</v>
      </c>
      <c r="B201" t="s">
        <v>1347</v>
      </c>
      <c r="C201" t="s">
        <v>1351</v>
      </c>
      <c r="D201" t="s">
        <v>1352</v>
      </c>
      <c r="E201" t="s">
        <v>1353</v>
      </c>
      <c r="F201" t="s">
        <v>1354</v>
      </c>
      <c r="I201" t="s">
        <v>1028</v>
      </c>
      <c r="J201" t="s">
        <v>1029</v>
      </c>
      <c r="M201" t="s">
        <v>112297</v>
      </c>
      <c r="N201" t="s">
        <v>124</v>
      </c>
      <c r="O201" s="3" t="s">
        <v>1355</v>
      </c>
      <c r="P201" t="s">
        <v>124</v>
      </c>
      <c r="Q201" t="s">
        <v>124</v>
      </c>
      <c r="R201" t="s">
        <v>1355</v>
      </c>
      <c r="S201" s="4" t="str">
        <f t="shared" si="3"/>
        <v>2009</v>
      </c>
    </row>
    <row r="202" spans="1:19" hidden="1" x14ac:dyDescent="0.35">
      <c r="A202" t="s">
        <v>1353</v>
      </c>
      <c r="B202" t="s">
        <v>1354</v>
      </c>
      <c r="C202" s="1" t="s">
        <v>1356</v>
      </c>
      <c r="D202" s="1" t="s">
        <v>1357</v>
      </c>
      <c r="E202" t="s">
        <v>1358</v>
      </c>
      <c r="F202" t="s">
        <v>1359</v>
      </c>
      <c r="I202" t="s">
        <v>1360</v>
      </c>
      <c r="J202" t="s">
        <v>1361</v>
      </c>
      <c r="M202" t="s">
        <v>112297</v>
      </c>
      <c r="N202" t="s">
        <v>124</v>
      </c>
      <c r="O202" s="3" t="s">
        <v>1362</v>
      </c>
      <c r="P202" t="s">
        <v>124</v>
      </c>
      <c r="Q202" t="s">
        <v>124</v>
      </c>
      <c r="R202" t="s">
        <v>1362</v>
      </c>
      <c r="S202" s="4" t="str">
        <f t="shared" si="3"/>
        <v>2009</v>
      </c>
    </row>
    <row r="203" spans="1:19" hidden="1" x14ac:dyDescent="0.35">
      <c r="A203" t="s">
        <v>1358</v>
      </c>
      <c r="B203" t="s">
        <v>1359</v>
      </c>
      <c r="C203" t="s">
        <v>1363</v>
      </c>
      <c r="D203" t="s">
        <v>1364</v>
      </c>
      <c r="E203" t="s">
        <v>1365</v>
      </c>
      <c r="F203" t="s">
        <v>1366</v>
      </c>
      <c r="I203" t="s">
        <v>1367</v>
      </c>
      <c r="J203" t="s">
        <v>1368</v>
      </c>
      <c r="M203" t="s">
        <v>112297</v>
      </c>
      <c r="N203" t="s">
        <v>124</v>
      </c>
      <c r="O203" s="3" t="s">
        <v>1369</v>
      </c>
      <c r="P203" t="s">
        <v>124</v>
      </c>
      <c r="Q203" t="s">
        <v>124</v>
      </c>
      <c r="R203" t="s">
        <v>1369</v>
      </c>
      <c r="S203" s="4" t="str">
        <f t="shared" si="3"/>
        <v>2009</v>
      </c>
    </row>
    <row r="204" spans="1:19" hidden="1" x14ac:dyDescent="0.35">
      <c r="A204" t="s">
        <v>1365</v>
      </c>
      <c r="B204" t="s">
        <v>1366</v>
      </c>
      <c r="C204" t="s">
        <v>1370</v>
      </c>
      <c r="D204" t="s">
        <v>1371</v>
      </c>
      <c r="E204" t="s">
        <v>1372</v>
      </c>
      <c r="F204" t="s">
        <v>1373</v>
      </c>
      <c r="I204" t="s">
        <v>1374</v>
      </c>
      <c r="J204" t="s">
        <v>1375</v>
      </c>
      <c r="M204" t="s">
        <v>112297</v>
      </c>
      <c r="N204" t="s">
        <v>124</v>
      </c>
      <c r="O204" s="3" t="s">
        <v>1376</v>
      </c>
      <c r="P204" t="s">
        <v>124</v>
      </c>
      <c r="Q204" t="s">
        <v>124</v>
      </c>
      <c r="R204" t="s">
        <v>1376</v>
      </c>
      <c r="S204" s="4" t="str">
        <f t="shared" si="3"/>
        <v>2009</v>
      </c>
    </row>
    <row r="205" spans="1:19" hidden="1" x14ac:dyDescent="0.35">
      <c r="A205" t="s">
        <v>1372</v>
      </c>
      <c r="B205" t="s">
        <v>1373</v>
      </c>
      <c r="C205" t="s">
        <v>1377</v>
      </c>
      <c r="D205" t="s">
        <v>1378</v>
      </c>
      <c r="E205" t="s">
        <v>1379</v>
      </c>
      <c r="F205" t="s">
        <v>1380</v>
      </c>
      <c r="I205" t="s">
        <v>1381</v>
      </c>
      <c r="J205" t="s">
        <v>1382</v>
      </c>
      <c r="M205" t="s">
        <v>112297</v>
      </c>
      <c r="N205" t="s">
        <v>124</v>
      </c>
      <c r="O205" s="3" t="s">
        <v>1383</v>
      </c>
      <c r="P205" t="s">
        <v>124</v>
      </c>
      <c r="Q205" t="s">
        <v>124</v>
      </c>
      <c r="R205" t="s">
        <v>1383</v>
      </c>
      <c r="S205" s="4" t="str">
        <f t="shared" si="3"/>
        <v>2009</v>
      </c>
    </row>
    <row r="206" spans="1:19" hidden="1" x14ac:dyDescent="0.35">
      <c r="A206" t="s">
        <v>1379</v>
      </c>
      <c r="B206" t="s">
        <v>1380</v>
      </c>
      <c r="C206" t="s">
        <v>1384</v>
      </c>
      <c r="D206" t="s">
        <v>1385</v>
      </c>
      <c r="E206" t="s">
        <v>1386</v>
      </c>
      <c r="F206" t="s">
        <v>1387</v>
      </c>
      <c r="I206" t="s">
        <v>1388</v>
      </c>
      <c r="J206" t="s">
        <v>1389</v>
      </c>
      <c r="M206" t="s">
        <v>112297</v>
      </c>
      <c r="N206" t="s">
        <v>124</v>
      </c>
      <c r="O206" s="3" t="s">
        <v>1390</v>
      </c>
      <c r="P206" t="s">
        <v>124</v>
      </c>
      <c r="Q206" t="s">
        <v>124</v>
      </c>
      <c r="R206" t="s">
        <v>1390</v>
      </c>
      <c r="S206" s="4" t="str">
        <f t="shared" si="3"/>
        <v>2009</v>
      </c>
    </row>
    <row r="207" spans="1:19" hidden="1" x14ac:dyDescent="0.35">
      <c r="A207" t="s">
        <v>1386</v>
      </c>
      <c r="B207" t="s">
        <v>1387</v>
      </c>
      <c r="C207" t="s">
        <v>1391</v>
      </c>
      <c r="D207" t="s">
        <v>1392</v>
      </c>
      <c r="E207" t="s">
        <v>1393</v>
      </c>
      <c r="F207" t="s">
        <v>1394</v>
      </c>
      <c r="I207" t="s">
        <v>1395</v>
      </c>
      <c r="J207" t="s">
        <v>1396</v>
      </c>
      <c r="M207" t="s">
        <v>112297</v>
      </c>
      <c r="N207" t="s">
        <v>124</v>
      </c>
      <c r="O207" s="3" t="s">
        <v>1397</v>
      </c>
      <c r="P207" t="s">
        <v>124</v>
      </c>
      <c r="Q207" t="s">
        <v>124</v>
      </c>
      <c r="R207" t="s">
        <v>1397</v>
      </c>
      <c r="S207" s="4" t="str">
        <f t="shared" si="3"/>
        <v>2009</v>
      </c>
    </row>
    <row r="208" spans="1:19" hidden="1" x14ac:dyDescent="0.35">
      <c r="A208" t="s">
        <v>1393</v>
      </c>
      <c r="B208" t="s">
        <v>1394</v>
      </c>
      <c r="C208" t="s">
        <v>1398</v>
      </c>
      <c r="D208" t="s">
        <v>1399</v>
      </c>
      <c r="E208" t="s">
        <v>1400</v>
      </c>
      <c r="F208" t="s">
        <v>1401</v>
      </c>
      <c r="I208" t="s">
        <v>1402</v>
      </c>
      <c r="J208" t="s">
        <v>1403</v>
      </c>
      <c r="M208" t="s">
        <v>112297</v>
      </c>
      <c r="N208" t="s">
        <v>124</v>
      </c>
      <c r="O208" s="3" t="s">
        <v>1404</v>
      </c>
      <c r="P208" t="s">
        <v>124</v>
      </c>
      <c r="Q208" t="s">
        <v>124</v>
      </c>
      <c r="R208" t="s">
        <v>1404</v>
      </c>
      <c r="S208" s="4" t="str">
        <f t="shared" si="3"/>
        <v>2009</v>
      </c>
    </row>
    <row r="209" spans="1:19" hidden="1" x14ac:dyDescent="0.35">
      <c r="A209" t="s">
        <v>1400</v>
      </c>
      <c r="B209" t="s">
        <v>1401</v>
      </c>
      <c r="C209" t="s">
        <v>1405</v>
      </c>
      <c r="D209" t="s">
        <v>1406</v>
      </c>
      <c r="E209" t="s">
        <v>1407</v>
      </c>
      <c r="F209" t="s">
        <v>1408</v>
      </c>
      <c r="I209" t="s">
        <v>1409</v>
      </c>
      <c r="J209" t="s">
        <v>1410</v>
      </c>
      <c r="M209" t="s">
        <v>112297</v>
      </c>
      <c r="N209" t="s">
        <v>124</v>
      </c>
      <c r="O209" s="3" t="s">
        <v>1411</v>
      </c>
      <c r="P209" t="s">
        <v>124</v>
      </c>
      <c r="Q209" t="s">
        <v>124</v>
      </c>
      <c r="R209" t="s">
        <v>1411</v>
      </c>
      <c r="S209" s="4" t="str">
        <f t="shared" si="3"/>
        <v>2009</v>
      </c>
    </row>
    <row r="210" spans="1:19" hidden="1" x14ac:dyDescent="0.35">
      <c r="A210" t="s">
        <v>1407</v>
      </c>
      <c r="B210" t="s">
        <v>1408</v>
      </c>
      <c r="C210" t="s">
        <v>1412</v>
      </c>
      <c r="D210" t="s">
        <v>1413</v>
      </c>
      <c r="E210" t="s">
        <v>1414</v>
      </c>
      <c r="F210" t="s">
        <v>1415</v>
      </c>
      <c r="I210" t="s">
        <v>1416</v>
      </c>
      <c r="J210" t="s">
        <v>1417</v>
      </c>
      <c r="M210" t="s">
        <v>112297</v>
      </c>
      <c r="N210" t="s">
        <v>124</v>
      </c>
      <c r="O210" s="3" t="s">
        <v>1418</v>
      </c>
      <c r="P210" t="s">
        <v>124</v>
      </c>
      <c r="Q210" t="s">
        <v>124</v>
      </c>
      <c r="R210" t="s">
        <v>1418</v>
      </c>
      <c r="S210" s="4" t="str">
        <f t="shared" si="3"/>
        <v>2009</v>
      </c>
    </row>
    <row r="211" spans="1:19" hidden="1" x14ac:dyDescent="0.35">
      <c r="A211" t="s">
        <v>1414</v>
      </c>
      <c r="B211" t="s">
        <v>1415</v>
      </c>
      <c r="C211" t="s">
        <v>1419</v>
      </c>
      <c r="D211" t="s">
        <v>1420</v>
      </c>
      <c r="E211" t="s">
        <v>1421</v>
      </c>
      <c r="F211" t="s">
        <v>1422</v>
      </c>
      <c r="I211" t="s">
        <v>1423</v>
      </c>
      <c r="J211" t="s">
        <v>1424</v>
      </c>
      <c r="M211" t="s">
        <v>112297</v>
      </c>
      <c r="N211" t="s">
        <v>124</v>
      </c>
      <c r="O211" s="3" t="s">
        <v>1425</v>
      </c>
      <c r="P211" t="s">
        <v>124</v>
      </c>
      <c r="Q211" t="s">
        <v>124</v>
      </c>
      <c r="R211" t="s">
        <v>1425</v>
      </c>
      <c r="S211" s="4" t="str">
        <f t="shared" si="3"/>
        <v>2009</v>
      </c>
    </row>
    <row r="212" spans="1:19" hidden="1" x14ac:dyDescent="0.35">
      <c r="A212" t="s">
        <v>1421</v>
      </c>
      <c r="B212" t="s">
        <v>1422</v>
      </c>
      <c r="C212" t="s">
        <v>1426</v>
      </c>
      <c r="D212" t="s">
        <v>1427</v>
      </c>
      <c r="E212" t="s">
        <v>1428</v>
      </c>
      <c r="F212" t="s">
        <v>1429</v>
      </c>
      <c r="I212" t="s">
        <v>1430</v>
      </c>
      <c r="J212" t="s">
        <v>1431</v>
      </c>
      <c r="M212" t="s">
        <v>112297</v>
      </c>
      <c r="N212" t="s">
        <v>124</v>
      </c>
      <c r="O212" s="3" t="s">
        <v>1432</v>
      </c>
      <c r="P212" t="s">
        <v>124</v>
      </c>
      <c r="Q212" t="s">
        <v>124</v>
      </c>
      <c r="R212" t="s">
        <v>1432</v>
      </c>
      <c r="S212" s="4" t="str">
        <f t="shared" si="3"/>
        <v>2009</v>
      </c>
    </row>
    <row r="213" spans="1:19" hidden="1" x14ac:dyDescent="0.35">
      <c r="A213" t="s">
        <v>1428</v>
      </c>
      <c r="B213" t="s">
        <v>1429</v>
      </c>
      <c r="C213" t="s">
        <v>1433</v>
      </c>
      <c r="D213" t="s">
        <v>1434</v>
      </c>
      <c r="E213" t="s">
        <v>1435</v>
      </c>
      <c r="F213" t="s">
        <v>1436</v>
      </c>
      <c r="I213" t="s">
        <v>1437</v>
      </c>
      <c r="J213" t="s">
        <v>1438</v>
      </c>
      <c r="M213" t="s">
        <v>112297</v>
      </c>
      <c r="N213" t="s">
        <v>124</v>
      </c>
      <c r="O213" s="3" t="s">
        <v>1439</v>
      </c>
      <c r="P213" t="s">
        <v>124</v>
      </c>
      <c r="Q213" t="s">
        <v>124</v>
      </c>
      <c r="R213" t="s">
        <v>1439</v>
      </c>
      <c r="S213" s="4" t="str">
        <f t="shared" si="3"/>
        <v>2009</v>
      </c>
    </row>
    <row r="214" spans="1:19" hidden="1" x14ac:dyDescent="0.35">
      <c r="A214" t="s">
        <v>1435</v>
      </c>
      <c r="B214" t="s">
        <v>1436</v>
      </c>
      <c r="C214" t="s">
        <v>1440</v>
      </c>
      <c r="D214" t="s">
        <v>1441</v>
      </c>
      <c r="E214" t="s">
        <v>1442</v>
      </c>
      <c r="F214" t="s">
        <v>1443</v>
      </c>
      <c r="I214" t="s">
        <v>1444</v>
      </c>
      <c r="J214" t="s">
        <v>1445</v>
      </c>
      <c r="M214" t="s">
        <v>112297</v>
      </c>
      <c r="N214" t="s">
        <v>124</v>
      </c>
      <c r="O214" s="3" t="s">
        <v>1446</v>
      </c>
      <c r="P214" t="s">
        <v>124</v>
      </c>
      <c r="Q214" t="s">
        <v>124</v>
      </c>
      <c r="R214" t="s">
        <v>1446</v>
      </c>
      <c r="S214" s="4" t="str">
        <f t="shared" si="3"/>
        <v>2009</v>
      </c>
    </row>
    <row r="215" spans="1:19" hidden="1" x14ac:dyDescent="0.35">
      <c r="A215" t="s">
        <v>1442</v>
      </c>
      <c r="B215" t="s">
        <v>1443</v>
      </c>
      <c r="C215" t="s">
        <v>1447</v>
      </c>
      <c r="D215" t="s">
        <v>1448</v>
      </c>
      <c r="E215" t="s">
        <v>1449</v>
      </c>
      <c r="F215" t="s">
        <v>1450</v>
      </c>
      <c r="I215" t="s">
        <v>1451</v>
      </c>
      <c r="J215" t="s">
        <v>1452</v>
      </c>
      <c r="M215" t="s">
        <v>112297</v>
      </c>
      <c r="N215" t="s">
        <v>124</v>
      </c>
      <c r="O215" s="3" t="s">
        <v>1453</v>
      </c>
      <c r="P215" t="s">
        <v>124</v>
      </c>
      <c r="Q215" t="s">
        <v>124</v>
      </c>
      <c r="R215" t="s">
        <v>1453</v>
      </c>
      <c r="S215" s="4" t="str">
        <f t="shared" si="3"/>
        <v>2009</v>
      </c>
    </row>
    <row r="216" spans="1:19" hidden="1" x14ac:dyDescent="0.35">
      <c r="A216" t="s">
        <v>1449</v>
      </c>
      <c r="B216" t="s">
        <v>1450</v>
      </c>
      <c r="C216" t="s">
        <v>1454</v>
      </c>
      <c r="D216" t="s">
        <v>1455</v>
      </c>
      <c r="E216" t="s">
        <v>1456</v>
      </c>
      <c r="F216" t="s">
        <v>1457</v>
      </c>
      <c r="I216" t="s">
        <v>1458</v>
      </c>
      <c r="J216" t="s">
        <v>1459</v>
      </c>
      <c r="M216" t="s">
        <v>112297</v>
      </c>
      <c r="N216" t="s">
        <v>124</v>
      </c>
      <c r="O216" s="3" t="s">
        <v>1460</v>
      </c>
      <c r="P216" t="s">
        <v>124</v>
      </c>
      <c r="Q216" t="s">
        <v>124</v>
      </c>
      <c r="R216" t="s">
        <v>1460</v>
      </c>
      <c r="S216" s="4" t="str">
        <f t="shared" si="3"/>
        <v>2009</v>
      </c>
    </row>
    <row r="217" spans="1:19" hidden="1" x14ac:dyDescent="0.35">
      <c r="A217" t="s">
        <v>1456</v>
      </c>
      <c r="B217" t="s">
        <v>1457</v>
      </c>
      <c r="C217" t="s">
        <v>1461</v>
      </c>
      <c r="D217" t="s">
        <v>1462</v>
      </c>
      <c r="E217" t="s">
        <v>1463</v>
      </c>
      <c r="F217" t="s">
        <v>1464</v>
      </c>
      <c r="I217" t="s">
        <v>1465</v>
      </c>
      <c r="J217" t="s">
        <v>1466</v>
      </c>
      <c r="M217" t="s">
        <v>112298</v>
      </c>
      <c r="N217" t="s">
        <v>28</v>
      </c>
      <c r="O217" s="3" t="s">
        <v>1467</v>
      </c>
      <c r="P217" t="s">
        <v>50</v>
      </c>
      <c r="Q217" t="s">
        <v>50</v>
      </c>
      <c r="R217" t="s">
        <v>1467</v>
      </c>
      <c r="S217" s="4" t="str">
        <f t="shared" si="3"/>
        <v>2009</v>
      </c>
    </row>
    <row r="218" spans="1:19" hidden="1" x14ac:dyDescent="0.35">
      <c r="A218" t="s">
        <v>1463</v>
      </c>
      <c r="B218" t="s">
        <v>1464</v>
      </c>
      <c r="C218" t="s">
        <v>1468</v>
      </c>
      <c r="D218" t="s">
        <v>1469</v>
      </c>
      <c r="E218" t="s">
        <v>1470</v>
      </c>
      <c r="F218" t="s">
        <v>1471</v>
      </c>
      <c r="I218" t="s">
        <v>1472</v>
      </c>
      <c r="J218" t="s">
        <v>1473</v>
      </c>
      <c r="M218" t="s">
        <v>112297</v>
      </c>
      <c r="N218" t="s">
        <v>124</v>
      </c>
      <c r="O218" s="3" t="s">
        <v>1474</v>
      </c>
      <c r="P218" t="s">
        <v>124</v>
      </c>
      <c r="Q218" t="s">
        <v>124</v>
      </c>
      <c r="R218" t="s">
        <v>1474</v>
      </c>
      <c r="S218" s="4" t="str">
        <f t="shared" si="3"/>
        <v>2009</v>
      </c>
    </row>
    <row r="219" spans="1:19" hidden="1" x14ac:dyDescent="0.35">
      <c r="A219" t="s">
        <v>1470</v>
      </c>
      <c r="B219" t="s">
        <v>1471</v>
      </c>
      <c r="C219" t="s">
        <v>1475</v>
      </c>
      <c r="D219" t="s">
        <v>1476</v>
      </c>
      <c r="E219" t="s">
        <v>1477</v>
      </c>
      <c r="F219" t="s">
        <v>1478</v>
      </c>
      <c r="I219" t="s">
        <v>1479</v>
      </c>
      <c r="J219" t="s">
        <v>1480</v>
      </c>
      <c r="M219" t="s">
        <v>112297</v>
      </c>
      <c r="N219" t="s">
        <v>124</v>
      </c>
      <c r="O219" s="3" t="s">
        <v>1481</v>
      </c>
      <c r="P219" t="s">
        <v>124</v>
      </c>
      <c r="Q219" t="s">
        <v>124</v>
      </c>
      <c r="R219" t="s">
        <v>1481</v>
      </c>
      <c r="S219" s="4" t="str">
        <f t="shared" si="3"/>
        <v>2009</v>
      </c>
    </row>
    <row r="220" spans="1:19" hidden="1" x14ac:dyDescent="0.35">
      <c r="A220" t="s">
        <v>1477</v>
      </c>
      <c r="B220" t="s">
        <v>1478</v>
      </c>
      <c r="C220" t="s">
        <v>1482</v>
      </c>
      <c r="D220" t="s">
        <v>1483</v>
      </c>
      <c r="E220" t="s">
        <v>1484</v>
      </c>
      <c r="F220" t="s">
        <v>1485</v>
      </c>
      <c r="I220" t="s">
        <v>1486</v>
      </c>
      <c r="J220" t="s">
        <v>1022</v>
      </c>
      <c r="M220" t="s">
        <v>112299</v>
      </c>
      <c r="N220" t="s">
        <v>247</v>
      </c>
      <c r="O220" s="3" t="s">
        <v>1487</v>
      </c>
      <c r="P220" t="s">
        <v>247</v>
      </c>
      <c r="Q220" t="s">
        <v>247</v>
      </c>
      <c r="R220" t="s">
        <v>1487</v>
      </c>
      <c r="S220" s="4" t="str">
        <f t="shared" si="3"/>
        <v>2009</v>
      </c>
    </row>
    <row r="221" spans="1:19" hidden="1" x14ac:dyDescent="0.35">
      <c r="A221" t="s">
        <v>1484</v>
      </c>
      <c r="B221" t="s">
        <v>1485</v>
      </c>
      <c r="C221" t="s">
        <v>1488</v>
      </c>
      <c r="D221" t="s">
        <v>1489</v>
      </c>
      <c r="E221" t="s">
        <v>1490</v>
      </c>
      <c r="F221" t="s">
        <v>1491</v>
      </c>
      <c r="I221" t="s">
        <v>1492</v>
      </c>
      <c r="J221" t="s">
        <v>1493</v>
      </c>
      <c r="M221" t="s">
        <v>112297</v>
      </c>
      <c r="N221" t="s">
        <v>124</v>
      </c>
      <c r="O221" s="3" t="s">
        <v>1494</v>
      </c>
      <c r="P221" t="s">
        <v>124</v>
      </c>
      <c r="Q221" t="s">
        <v>124</v>
      </c>
      <c r="R221" t="s">
        <v>1494</v>
      </c>
      <c r="S221" s="4" t="str">
        <f t="shared" si="3"/>
        <v>2009</v>
      </c>
    </row>
    <row r="222" spans="1:19" ht="29" hidden="1" x14ac:dyDescent="0.35">
      <c r="A222" t="s">
        <v>1490</v>
      </c>
      <c r="B222" t="s">
        <v>1491</v>
      </c>
      <c r="C222" t="s">
        <v>1495</v>
      </c>
      <c r="D222" t="s">
        <v>1496</v>
      </c>
      <c r="E222" t="s">
        <v>1497</v>
      </c>
      <c r="F222" t="s">
        <v>1498</v>
      </c>
      <c r="I222" t="s">
        <v>1499</v>
      </c>
      <c r="J222" t="s">
        <v>1500</v>
      </c>
      <c r="K222" s="2" t="s">
        <v>1501</v>
      </c>
      <c r="M222" t="s">
        <v>112297</v>
      </c>
      <c r="N222" t="s">
        <v>124</v>
      </c>
      <c r="O222" s="3" t="s">
        <v>1502</v>
      </c>
      <c r="P222" t="s">
        <v>124</v>
      </c>
      <c r="Q222" t="s">
        <v>124</v>
      </c>
      <c r="R222" t="s">
        <v>1502</v>
      </c>
      <c r="S222" s="4" t="str">
        <f t="shared" si="3"/>
        <v>2009</v>
      </c>
    </row>
    <row r="223" spans="1:19" hidden="1" x14ac:dyDescent="0.35">
      <c r="A223" t="s">
        <v>1497</v>
      </c>
      <c r="B223" t="s">
        <v>1498</v>
      </c>
      <c r="C223" t="s">
        <v>1503</v>
      </c>
      <c r="D223" t="s">
        <v>1504</v>
      </c>
      <c r="E223" t="s">
        <v>1505</v>
      </c>
      <c r="F223" t="s">
        <v>1506</v>
      </c>
      <c r="I223" t="s">
        <v>1507</v>
      </c>
      <c r="J223" t="s">
        <v>1022</v>
      </c>
      <c r="M223" t="s">
        <v>112299</v>
      </c>
      <c r="N223" t="s">
        <v>247</v>
      </c>
      <c r="O223" s="3" t="s">
        <v>1508</v>
      </c>
      <c r="P223" t="s">
        <v>247</v>
      </c>
      <c r="Q223" t="s">
        <v>247</v>
      </c>
      <c r="R223" t="s">
        <v>1508</v>
      </c>
      <c r="S223" s="4" t="str">
        <f t="shared" si="3"/>
        <v>2009</v>
      </c>
    </row>
    <row r="224" spans="1:19" hidden="1" x14ac:dyDescent="0.35">
      <c r="A224" t="s">
        <v>1505</v>
      </c>
      <c r="B224" t="s">
        <v>1506</v>
      </c>
      <c r="C224" t="s">
        <v>1509</v>
      </c>
      <c r="D224" t="s">
        <v>1510</v>
      </c>
      <c r="E224" t="s">
        <v>1511</v>
      </c>
      <c r="F224" t="s">
        <v>1512</v>
      </c>
      <c r="I224" t="s">
        <v>1513</v>
      </c>
      <c r="J224" t="s">
        <v>1514</v>
      </c>
      <c r="M224" t="s">
        <v>112297</v>
      </c>
      <c r="N224" t="s">
        <v>124</v>
      </c>
      <c r="O224" s="3" t="s">
        <v>1515</v>
      </c>
      <c r="P224" t="s">
        <v>124</v>
      </c>
      <c r="Q224" t="s">
        <v>124</v>
      </c>
      <c r="R224" t="s">
        <v>1515</v>
      </c>
      <c r="S224" s="4" t="str">
        <f t="shared" si="3"/>
        <v>2009</v>
      </c>
    </row>
    <row r="225" spans="1:19" hidden="1" x14ac:dyDescent="0.35">
      <c r="A225" t="s">
        <v>1511</v>
      </c>
      <c r="B225" t="s">
        <v>1512</v>
      </c>
      <c r="C225" t="s">
        <v>1516</v>
      </c>
      <c r="D225" t="s">
        <v>1517</v>
      </c>
      <c r="E225" t="s">
        <v>1518</v>
      </c>
      <c r="F225" t="s">
        <v>1519</v>
      </c>
      <c r="I225" t="s">
        <v>1520</v>
      </c>
      <c r="J225" t="s">
        <v>1521</v>
      </c>
      <c r="M225" t="s">
        <v>112297</v>
      </c>
      <c r="N225" t="s">
        <v>124</v>
      </c>
      <c r="O225" s="3" t="s">
        <v>1522</v>
      </c>
      <c r="P225" t="s">
        <v>124</v>
      </c>
      <c r="Q225" t="s">
        <v>124</v>
      </c>
      <c r="R225" t="s">
        <v>1522</v>
      </c>
      <c r="S225" s="4" t="str">
        <f t="shared" si="3"/>
        <v>2009</v>
      </c>
    </row>
    <row r="226" spans="1:19" hidden="1" x14ac:dyDescent="0.35">
      <c r="A226" t="s">
        <v>1518</v>
      </c>
      <c r="B226" t="s">
        <v>1519</v>
      </c>
      <c r="C226" t="s">
        <v>1523</v>
      </c>
      <c r="D226" t="s">
        <v>1524</v>
      </c>
      <c r="E226" t="s">
        <v>1525</v>
      </c>
      <c r="F226" t="s">
        <v>1526</v>
      </c>
      <c r="I226" t="s">
        <v>1527</v>
      </c>
      <c r="J226" t="s">
        <v>1528</v>
      </c>
      <c r="M226" t="s">
        <v>112297</v>
      </c>
      <c r="N226" t="s">
        <v>124</v>
      </c>
      <c r="O226" s="3" t="s">
        <v>1529</v>
      </c>
      <c r="P226" t="s">
        <v>124</v>
      </c>
      <c r="Q226" t="s">
        <v>124</v>
      </c>
      <c r="R226" t="s">
        <v>1529</v>
      </c>
      <c r="S226" s="4" t="str">
        <f t="shared" si="3"/>
        <v>2009</v>
      </c>
    </row>
    <row r="227" spans="1:19" hidden="1" x14ac:dyDescent="0.35">
      <c r="A227" t="s">
        <v>1525</v>
      </c>
      <c r="B227" t="s">
        <v>1526</v>
      </c>
      <c r="C227" t="s">
        <v>1530</v>
      </c>
      <c r="D227" t="s">
        <v>1531</v>
      </c>
      <c r="E227" t="s">
        <v>1532</v>
      </c>
      <c r="F227" t="s">
        <v>1533</v>
      </c>
      <c r="I227" t="s">
        <v>1534</v>
      </c>
      <c r="J227" t="s">
        <v>1535</v>
      </c>
      <c r="M227" t="s">
        <v>112297</v>
      </c>
      <c r="N227" t="s">
        <v>124</v>
      </c>
      <c r="O227" s="3" t="s">
        <v>1536</v>
      </c>
      <c r="P227" t="s">
        <v>124</v>
      </c>
      <c r="Q227" t="s">
        <v>124</v>
      </c>
      <c r="R227" t="s">
        <v>1536</v>
      </c>
      <c r="S227" s="4" t="str">
        <f t="shared" si="3"/>
        <v>2009</v>
      </c>
    </row>
    <row r="228" spans="1:19" hidden="1" x14ac:dyDescent="0.35">
      <c r="A228" t="s">
        <v>1532</v>
      </c>
      <c r="B228" t="s">
        <v>1533</v>
      </c>
      <c r="C228" t="s">
        <v>1537</v>
      </c>
      <c r="D228" t="s">
        <v>1538</v>
      </c>
      <c r="E228" t="s">
        <v>1539</v>
      </c>
      <c r="F228" t="s">
        <v>1540</v>
      </c>
      <c r="I228" t="s">
        <v>1541</v>
      </c>
      <c r="J228" t="s">
        <v>1542</v>
      </c>
      <c r="M228" t="s">
        <v>112297</v>
      </c>
      <c r="N228" t="s">
        <v>124</v>
      </c>
      <c r="O228" s="3" t="s">
        <v>1543</v>
      </c>
      <c r="P228" t="s">
        <v>124</v>
      </c>
      <c r="Q228" t="s">
        <v>124</v>
      </c>
      <c r="R228" t="s">
        <v>1543</v>
      </c>
      <c r="S228" s="4" t="str">
        <f t="shared" si="3"/>
        <v>2009</v>
      </c>
    </row>
    <row r="229" spans="1:19" hidden="1" x14ac:dyDescent="0.35">
      <c r="A229" t="s">
        <v>1539</v>
      </c>
      <c r="B229" t="s">
        <v>1540</v>
      </c>
      <c r="C229" t="s">
        <v>1544</v>
      </c>
      <c r="D229" t="s">
        <v>1545</v>
      </c>
      <c r="E229" t="s">
        <v>1546</v>
      </c>
      <c r="F229" t="s">
        <v>1547</v>
      </c>
      <c r="I229" t="s">
        <v>1548</v>
      </c>
      <c r="J229" t="s">
        <v>1549</v>
      </c>
      <c r="M229" t="s">
        <v>112297</v>
      </c>
      <c r="N229" t="s">
        <v>124</v>
      </c>
      <c r="O229" s="3" t="s">
        <v>1550</v>
      </c>
      <c r="P229" t="s">
        <v>124</v>
      </c>
      <c r="Q229" t="s">
        <v>124</v>
      </c>
      <c r="R229" t="s">
        <v>1550</v>
      </c>
      <c r="S229" s="4" t="str">
        <f t="shared" si="3"/>
        <v>2009</v>
      </c>
    </row>
    <row r="230" spans="1:19" hidden="1" x14ac:dyDescent="0.35">
      <c r="A230" t="s">
        <v>1546</v>
      </c>
      <c r="B230" t="s">
        <v>1547</v>
      </c>
      <c r="C230" t="s">
        <v>1551</v>
      </c>
      <c r="D230" t="s">
        <v>1552</v>
      </c>
      <c r="E230" t="s">
        <v>1553</v>
      </c>
      <c r="F230" t="s">
        <v>1554</v>
      </c>
      <c r="I230" t="s">
        <v>1555</v>
      </c>
      <c r="J230" t="s">
        <v>1556</v>
      </c>
      <c r="M230" t="s">
        <v>112297</v>
      </c>
      <c r="N230" t="s">
        <v>124</v>
      </c>
      <c r="O230" s="3" t="s">
        <v>1557</v>
      </c>
      <c r="P230" t="s">
        <v>124</v>
      </c>
      <c r="Q230" t="s">
        <v>124</v>
      </c>
      <c r="R230" t="s">
        <v>1557</v>
      </c>
      <c r="S230" s="4" t="str">
        <f t="shared" si="3"/>
        <v>2009</v>
      </c>
    </row>
    <row r="231" spans="1:19" hidden="1" x14ac:dyDescent="0.35">
      <c r="A231" t="s">
        <v>1553</v>
      </c>
      <c r="B231" t="s">
        <v>1554</v>
      </c>
      <c r="C231" t="s">
        <v>1558</v>
      </c>
      <c r="D231" t="s">
        <v>1559</v>
      </c>
      <c r="E231" t="s">
        <v>1560</v>
      </c>
      <c r="F231" t="s">
        <v>1561</v>
      </c>
      <c r="I231" t="s">
        <v>1562</v>
      </c>
      <c r="J231" t="s">
        <v>1563</v>
      </c>
      <c r="M231" t="s">
        <v>112297</v>
      </c>
      <c r="N231" t="s">
        <v>124</v>
      </c>
      <c r="O231" s="3" t="s">
        <v>1564</v>
      </c>
      <c r="P231" t="s">
        <v>124</v>
      </c>
      <c r="Q231" t="s">
        <v>124</v>
      </c>
      <c r="R231" t="s">
        <v>1564</v>
      </c>
      <c r="S231" s="4" t="str">
        <f t="shared" si="3"/>
        <v>2009</v>
      </c>
    </row>
    <row r="232" spans="1:19" ht="29" hidden="1" x14ac:dyDescent="0.35">
      <c r="A232" t="s">
        <v>1560</v>
      </c>
      <c r="B232" t="s">
        <v>1561</v>
      </c>
      <c r="C232" t="s">
        <v>1565</v>
      </c>
      <c r="D232" t="s">
        <v>1566</v>
      </c>
      <c r="E232" t="s">
        <v>1567</v>
      </c>
      <c r="F232" t="s">
        <v>1568</v>
      </c>
      <c r="I232" t="s">
        <v>1569</v>
      </c>
      <c r="J232" t="s">
        <v>1570</v>
      </c>
      <c r="K232" s="2" t="s">
        <v>1501</v>
      </c>
      <c r="M232" t="s">
        <v>112297</v>
      </c>
      <c r="N232" t="s">
        <v>124</v>
      </c>
      <c r="O232" s="3" t="s">
        <v>1571</v>
      </c>
      <c r="P232" t="s">
        <v>124</v>
      </c>
      <c r="Q232" t="s">
        <v>124</v>
      </c>
      <c r="R232" t="s">
        <v>1571</v>
      </c>
      <c r="S232" s="4" t="str">
        <f t="shared" si="3"/>
        <v>2009</v>
      </c>
    </row>
    <row r="233" spans="1:19" hidden="1" x14ac:dyDescent="0.35">
      <c r="A233" t="s">
        <v>1567</v>
      </c>
      <c r="B233" t="s">
        <v>1568</v>
      </c>
      <c r="C233" t="s">
        <v>1572</v>
      </c>
      <c r="D233" t="s">
        <v>1573</v>
      </c>
      <c r="E233" t="s">
        <v>1574</v>
      </c>
      <c r="F233" t="s">
        <v>1575</v>
      </c>
      <c r="I233" t="s">
        <v>1576</v>
      </c>
      <c r="J233" t="s">
        <v>1577</v>
      </c>
      <c r="M233" t="s">
        <v>112297</v>
      </c>
      <c r="N233" t="s">
        <v>124</v>
      </c>
      <c r="O233" s="3" t="s">
        <v>1578</v>
      </c>
      <c r="P233" t="s">
        <v>124</v>
      </c>
      <c r="Q233" t="s">
        <v>124</v>
      </c>
      <c r="R233" t="s">
        <v>1578</v>
      </c>
      <c r="S233" s="4" t="str">
        <f t="shared" si="3"/>
        <v>2009</v>
      </c>
    </row>
    <row r="234" spans="1:19" hidden="1" x14ac:dyDescent="0.35">
      <c r="A234" t="s">
        <v>1574</v>
      </c>
      <c r="B234" t="s">
        <v>1575</v>
      </c>
      <c r="C234" s="1" t="s">
        <v>1579</v>
      </c>
      <c r="D234" s="1" t="s">
        <v>1580</v>
      </c>
      <c r="E234" t="s">
        <v>1581</v>
      </c>
      <c r="F234" t="s">
        <v>1582</v>
      </c>
      <c r="I234" t="s">
        <v>1583</v>
      </c>
      <c r="J234" t="s">
        <v>1584</v>
      </c>
      <c r="M234" t="s">
        <v>112297</v>
      </c>
      <c r="N234" t="s">
        <v>124</v>
      </c>
      <c r="O234" s="3" t="s">
        <v>1585</v>
      </c>
      <c r="P234" t="s">
        <v>124</v>
      </c>
      <c r="Q234" t="s">
        <v>124</v>
      </c>
      <c r="R234" t="s">
        <v>1585</v>
      </c>
      <c r="S234" s="4" t="str">
        <f t="shared" si="3"/>
        <v>2009</v>
      </c>
    </row>
    <row r="235" spans="1:19" hidden="1" x14ac:dyDescent="0.35">
      <c r="A235" t="s">
        <v>1581</v>
      </c>
      <c r="B235" t="s">
        <v>1582</v>
      </c>
      <c r="C235" t="s">
        <v>1586</v>
      </c>
      <c r="D235" t="s">
        <v>1587</v>
      </c>
      <c r="E235" t="s">
        <v>1588</v>
      </c>
      <c r="F235" t="s">
        <v>1589</v>
      </c>
      <c r="I235" t="s">
        <v>512</v>
      </c>
      <c r="J235" t="s">
        <v>512</v>
      </c>
      <c r="M235" t="s">
        <v>112297</v>
      </c>
      <c r="N235" t="s">
        <v>124</v>
      </c>
      <c r="O235" s="3" t="s">
        <v>1590</v>
      </c>
      <c r="P235" t="s">
        <v>124</v>
      </c>
      <c r="Q235" t="s">
        <v>124</v>
      </c>
      <c r="R235" t="s">
        <v>1590</v>
      </c>
      <c r="S235" s="4" t="str">
        <f t="shared" si="3"/>
        <v>2009</v>
      </c>
    </row>
    <row r="236" spans="1:19" hidden="1" x14ac:dyDescent="0.35">
      <c r="A236" t="s">
        <v>1588</v>
      </c>
      <c r="B236" t="s">
        <v>1589</v>
      </c>
      <c r="C236" t="s">
        <v>1591</v>
      </c>
      <c r="D236" t="s">
        <v>1592</v>
      </c>
      <c r="E236" s="1" t="s">
        <v>1593</v>
      </c>
      <c r="F236" s="1" t="s">
        <v>1594</v>
      </c>
      <c r="I236" t="s">
        <v>1595</v>
      </c>
      <c r="J236" t="s">
        <v>1596</v>
      </c>
      <c r="M236" t="s">
        <v>112297</v>
      </c>
      <c r="N236" t="s">
        <v>124</v>
      </c>
      <c r="O236" s="3" t="s">
        <v>1597</v>
      </c>
      <c r="P236" t="s">
        <v>124</v>
      </c>
      <c r="Q236" t="s">
        <v>124</v>
      </c>
      <c r="R236" t="s">
        <v>1597</v>
      </c>
      <c r="S236" s="4" t="str">
        <f t="shared" si="3"/>
        <v>2009</v>
      </c>
    </row>
    <row r="237" spans="1:19" hidden="1" x14ac:dyDescent="0.35">
      <c r="A237" s="1" t="s">
        <v>1593</v>
      </c>
      <c r="B237" s="1" t="s">
        <v>1594</v>
      </c>
      <c r="C237" t="s">
        <v>1598</v>
      </c>
      <c r="D237" t="s">
        <v>1599</v>
      </c>
      <c r="E237" t="s">
        <v>1600</v>
      </c>
      <c r="F237" t="s">
        <v>1601</v>
      </c>
      <c r="I237" t="s">
        <v>1602</v>
      </c>
      <c r="J237" t="s">
        <v>1603</v>
      </c>
      <c r="M237" t="s">
        <v>112297</v>
      </c>
      <c r="N237" t="s">
        <v>124</v>
      </c>
      <c r="O237" s="3" t="s">
        <v>1604</v>
      </c>
      <c r="P237" t="s">
        <v>124</v>
      </c>
      <c r="Q237" t="s">
        <v>124</v>
      </c>
      <c r="R237" t="s">
        <v>1604</v>
      </c>
      <c r="S237" s="4" t="str">
        <f t="shared" si="3"/>
        <v>2009</v>
      </c>
    </row>
    <row r="238" spans="1:19" hidden="1" x14ac:dyDescent="0.35">
      <c r="A238" t="s">
        <v>1600</v>
      </c>
      <c r="B238" t="s">
        <v>1601</v>
      </c>
      <c r="C238" t="s">
        <v>1605</v>
      </c>
      <c r="D238" t="s">
        <v>1606</v>
      </c>
      <c r="E238" t="s">
        <v>1607</v>
      </c>
      <c r="F238" t="s">
        <v>1608</v>
      </c>
      <c r="I238" t="s">
        <v>1609</v>
      </c>
      <c r="J238" t="s">
        <v>1610</v>
      </c>
      <c r="M238" t="s">
        <v>112297</v>
      </c>
      <c r="N238" t="s">
        <v>124</v>
      </c>
      <c r="O238" s="3" t="s">
        <v>1611</v>
      </c>
      <c r="P238" t="s">
        <v>124</v>
      </c>
      <c r="Q238" t="s">
        <v>124</v>
      </c>
      <c r="R238" t="s">
        <v>1611</v>
      </c>
      <c r="S238" s="4" t="str">
        <f t="shared" si="3"/>
        <v>2009</v>
      </c>
    </row>
    <row r="239" spans="1:19" hidden="1" x14ac:dyDescent="0.35">
      <c r="A239" t="s">
        <v>1607</v>
      </c>
      <c r="B239" t="s">
        <v>1608</v>
      </c>
      <c r="C239" t="s">
        <v>1612</v>
      </c>
      <c r="D239" t="s">
        <v>1613</v>
      </c>
      <c r="E239" t="s">
        <v>1614</v>
      </c>
      <c r="F239" t="s">
        <v>1615</v>
      </c>
      <c r="I239" t="s">
        <v>1616</v>
      </c>
      <c r="J239" t="s">
        <v>1617</v>
      </c>
      <c r="M239" t="s">
        <v>112297</v>
      </c>
      <c r="N239" t="s">
        <v>124</v>
      </c>
      <c r="O239" s="3" t="s">
        <v>1618</v>
      </c>
      <c r="P239" t="s">
        <v>124</v>
      </c>
      <c r="Q239" t="s">
        <v>124</v>
      </c>
      <c r="R239" t="s">
        <v>1618</v>
      </c>
      <c r="S239" s="4" t="str">
        <f t="shared" si="3"/>
        <v>2009</v>
      </c>
    </row>
    <row r="240" spans="1:19" hidden="1" x14ac:dyDescent="0.35">
      <c r="A240" t="s">
        <v>1614</v>
      </c>
      <c r="B240" t="s">
        <v>1615</v>
      </c>
      <c r="C240" t="s">
        <v>1619</v>
      </c>
      <c r="D240" t="s">
        <v>1620</v>
      </c>
      <c r="E240" t="s">
        <v>1621</v>
      </c>
      <c r="F240" t="s">
        <v>1622</v>
      </c>
      <c r="I240" t="s">
        <v>1623</v>
      </c>
      <c r="J240" t="s">
        <v>1624</v>
      </c>
      <c r="M240" t="s">
        <v>112297</v>
      </c>
      <c r="N240" t="s">
        <v>124</v>
      </c>
      <c r="O240" s="3" t="s">
        <v>1625</v>
      </c>
      <c r="P240" t="s">
        <v>124</v>
      </c>
      <c r="Q240" t="s">
        <v>124</v>
      </c>
      <c r="R240" t="s">
        <v>1625</v>
      </c>
      <c r="S240" s="4" t="str">
        <f t="shared" si="3"/>
        <v>2009</v>
      </c>
    </row>
    <row r="241" spans="1:19" hidden="1" x14ac:dyDescent="0.35">
      <c r="A241" t="s">
        <v>1621</v>
      </c>
      <c r="B241" t="s">
        <v>1622</v>
      </c>
      <c r="C241" t="s">
        <v>1626</v>
      </c>
      <c r="D241" t="s">
        <v>1627</v>
      </c>
      <c r="E241" t="s">
        <v>1628</v>
      </c>
      <c r="F241" t="s">
        <v>1629</v>
      </c>
      <c r="I241" t="s">
        <v>1630</v>
      </c>
      <c r="J241" t="s">
        <v>1631</v>
      </c>
      <c r="M241" t="s">
        <v>112297</v>
      </c>
      <c r="N241" t="s">
        <v>124</v>
      </c>
      <c r="O241" s="3" t="s">
        <v>1632</v>
      </c>
      <c r="P241" t="s">
        <v>124</v>
      </c>
      <c r="Q241" t="s">
        <v>124</v>
      </c>
      <c r="R241" t="s">
        <v>1632</v>
      </c>
      <c r="S241" s="4" t="str">
        <f t="shared" si="3"/>
        <v>2009</v>
      </c>
    </row>
    <row r="242" spans="1:19" hidden="1" x14ac:dyDescent="0.35">
      <c r="A242" t="s">
        <v>1628</v>
      </c>
      <c r="B242" t="s">
        <v>1629</v>
      </c>
      <c r="C242" t="s">
        <v>1633</v>
      </c>
      <c r="D242" t="s">
        <v>1634</v>
      </c>
      <c r="E242" t="s">
        <v>1635</v>
      </c>
      <c r="F242" t="s">
        <v>1636</v>
      </c>
      <c r="I242" t="s">
        <v>1637</v>
      </c>
      <c r="J242" t="s">
        <v>1638</v>
      </c>
      <c r="M242" t="s">
        <v>112297</v>
      </c>
      <c r="N242" t="s">
        <v>124</v>
      </c>
      <c r="O242" s="3" t="s">
        <v>1639</v>
      </c>
      <c r="P242" t="s">
        <v>124</v>
      </c>
      <c r="Q242" t="s">
        <v>124</v>
      </c>
      <c r="R242" t="s">
        <v>1639</v>
      </c>
      <c r="S242" s="4" t="str">
        <f t="shared" si="3"/>
        <v>2009</v>
      </c>
    </row>
    <row r="243" spans="1:19" hidden="1" x14ac:dyDescent="0.35">
      <c r="A243" t="s">
        <v>1635</v>
      </c>
      <c r="B243" t="s">
        <v>1636</v>
      </c>
      <c r="C243" t="s">
        <v>1640</v>
      </c>
      <c r="D243" t="s">
        <v>1641</v>
      </c>
      <c r="E243" t="s">
        <v>1642</v>
      </c>
      <c r="F243" t="s">
        <v>1643</v>
      </c>
      <c r="I243" t="s">
        <v>1644</v>
      </c>
      <c r="J243" t="s">
        <v>1645</v>
      </c>
      <c r="M243" t="s">
        <v>112297</v>
      </c>
      <c r="N243" t="s">
        <v>124</v>
      </c>
      <c r="O243" s="3" t="s">
        <v>1646</v>
      </c>
      <c r="P243" t="s">
        <v>124</v>
      </c>
      <c r="Q243" t="s">
        <v>124</v>
      </c>
      <c r="R243" t="s">
        <v>1646</v>
      </c>
      <c r="S243" s="4" t="str">
        <f t="shared" si="3"/>
        <v>2009</v>
      </c>
    </row>
    <row r="244" spans="1:19" hidden="1" x14ac:dyDescent="0.35">
      <c r="A244" t="s">
        <v>1642</v>
      </c>
      <c r="B244" t="s">
        <v>1643</v>
      </c>
      <c r="C244" t="s">
        <v>1647</v>
      </c>
      <c r="D244" t="s">
        <v>1648</v>
      </c>
      <c r="E244" t="s">
        <v>1649</v>
      </c>
      <c r="F244" t="s">
        <v>1650</v>
      </c>
      <c r="I244" t="s">
        <v>512</v>
      </c>
      <c r="J244" t="s">
        <v>512</v>
      </c>
      <c r="M244" t="s">
        <v>112297</v>
      </c>
      <c r="N244" t="s">
        <v>124</v>
      </c>
      <c r="O244" s="3" t="s">
        <v>1651</v>
      </c>
      <c r="P244" t="s">
        <v>124</v>
      </c>
      <c r="Q244" t="s">
        <v>124</v>
      </c>
      <c r="R244" t="s">
        <v>1651</v>
      </c>
      <c r="S244" s="4" t="str">
        <f t="shared" si="3"/>
        <v>2009</v>
      </c>
    </row>
    <row r="245" spans="1:19" hidden="1" x14ac:dyDescent="0.35">
      <c r="A245" t="s">
        <v>1649</v>
      </c>
      <c r="B245" t="s">
        <v>1650</v>
      </c>
      <c r="C245" t="s">
        <v>1652</v>
      </c>
      <c r="D245" t="s">
        <v>1653</v>
      </c>
      <c r="E245" t="s">
        <v>1654</v>
      </c>
      <c r="F245" t="s">
        <v>1655</v>
      </c>
      <c r="I245" t="s">
        <v>512</v>
      </c>
      <c r="J245" t="s">
        <v>512</v>
      </c>
      <c r="M245" t="s">
        <v>112297</v>
      </c>
      <c r="N245" t="s">
        <v>124</v>
      </c>
      <c r="O245" s="3" t="s">
        <v>1656</v>
      </c>
      <c r="P245" t="s">
        <v>124</v>
      </c>
      <c r="Q245" t="s">
        <v>124</v>
      </c>
      <c r="R245" t="s">
        <v>1656</v>
      </c>
      <c r="S245" s="4" t="str">
        <f t="shared" si="3"/>
        <v>2009</v>
      </c>
    </row>
    <row r="246" spans="1:19" hidden="1" x14ac:dyDescent="0.35">
      <c r="A246" t="s">
        <v>1654</v>
      </c>
      <c r="B246" t="s">
        <v>1655</v>
      </c>
      <c r="C246" t="s">
        <v>1657</v>
      </c>
      <c r="D246" t="s">
        <v>1658</v>
      </c>
      <c r="E246" t="s">
        <v>1659</v>
      </c>
      <c r="F246" t="s">
        <v>1660</v>
      </c>
      <c r="I246" t="s">
        <v>1661</v>
      </c>
      <c r="J246" t="s">
        <v>1662</v>
      </c>
      <c r="M246" t="s">
        <v>112297</v>
      </c>
      <c r="N246" t="s">
        <v>124</v>
      </c>
      <c r="O246" s="3" t="s">
        <v>1663</v>
      </c>
      <c r="P246" t="s">
        <v>124</v>
      </c>
      <c r="Q246" t="s">
        <v>124</v>
      </c>
      <c r="R246" t="s">
        <v>1663</v>
      </c>
      <c r="S246" s="4" t="str">
        <f t="shared" si="3"/>
        <v>2009</v>
      </c>
    </row>
    <row r="247" spans="1:19" hidden="1" x14ac:dyDescent="0.35">
      <c r="A247" t="s">
        <v>1659</v>
      </c>
      <c r="B247" t="s">
        <v>1660</v>
      </c>
      <c r="C247" t="s">
        <v>1664</v>
      </c>
      <c r="D247" t="s">
        <v>1665</v>
      </c>
      <c r="E247" t="s">
        <v>1666</v>
      </c>
      <c r="F247" t="s">
        <v>1667</v>
      </c>
      <c r="I247" t="s">
        <v>1668</v>
      </c>
      <c r="J247" t="s">
        <v>1669</v>
      </c>
      <c r="M247" t="s">
        <v>112297</v>
      </c>
      <c r="N247" t="s">
        <v>124</v>
      </c>
      <c r="O247" s="3" t="s">
        <v>1670</v>
      </c>
      <c r="P247" t="s">
        <v>124</v>
      </c>
      <c r="Q247" t="s">
        <v>124</v>
      </c>
      <c r="R247" t="s">
        <v>1670</v>
      </c>
      <c r="S247" s="4" t="str">
        <f t="shared" si="3"/>
        <v>2009</v>
      </c>
    </row>
    <row r="248" spans="1:19" hidden="1" x14ac:dyDescent="0.35">
      <c r="A248" t="s">
        <v>1666</v>
      </c>
      <c r="B248" t="s">
        <v>1667</v>
      </c>
      <c r="C248" t="s">
        <v>1671</v>
      </c>
      <c r="D248" t="s">
        <v>1672</v>
      </c>
      <c r="E248" t="s">
        <v>1673</v>
      </c>
      <c r="F248" t="s">
        <v>1674</v>
      </c>
      <c r="I248" t="s">
        <v>512</v>
      </c>
      <c r="J248" t="s">
        <v>512</v>
      </c>
      <c r="M248" t="s">
        <v>112297</v>
      </c>
      <c r="N248" t="s">
        <v>124</v>
      </c>
      <c r="O248" s="3" t="s">
        <v>1675</v>
      </c>
      <c r="P248" t="s">
        <v>124</v>
      </c>
      <c r="Q248" t="s">
        <v>124</v>
      </c>
      <c r="R248" t="s">
        <v>1675</v>
      </c>
      <c r="S248" s="4" t="str">
        <f t="shared" si="3"/>
        <v>2009</v>
      </c>
    </row>
    <row r="249" spans="1:19" hidden="1" x14ac:dyDescent="0.35">
      <c r="A249" t="s">
        <v>1673</v>
      </c>
      <c r="B249" t="s">
        <v>1674</v>
      </c>
      <c r="C249" t="s">
        <v>1676</v>
      </c>
      <c r="D249" t="s">
        <v>1677</v>
      </c>
      <c r="E249" t="s">
        <v>1678</v>
      </c>
      <c r="F249" t="s">
        <v>1679</v>
      </c>
      <c r="I249" t="s">
        <v>1680</v>
      </c>
      <c r="J249" t="s">
        <v>1681</v>
      </c>
      <c r="M249" t="s">
        <v>112297</v>
      </c>
      <c r="N249" t="s">
        <v>124</v>
      </c>
      <c r="O249" s="3" t="s">
        <v>1682</v>
      </c>
      <c r="P249" t="s">
        <v>124</v>
      </c>
      <c r="Q249" t="s">
        <v>124</v>
      </c>
      <c r="R249" t="s">
        <v>1682</v>
      </c>
      <c r="S249" s="4" t="str">
        <f t="shared" si="3"/>
        <v>2009</v>
      </c>
    </row>
    <row r="250" spans="1:19" hidden="1" x14ac:dyDescent="0.35">
      <c r="A250" t="s">
        <v>1678</v>
      </c>
      <c r="B250" t="s">
        <v>1679</v>
      </c>
      <c r="C250" t="s">
        <v>1683</v>
      </c>
      <c r="D250" t="s">
        <v>1684</v>
      </c>
      <c r="E250" t="s">
        <v>1685</v>
      </c>
      <c r="F250" t="s">
        <v>1686</v>
      </c>
      <c r="I250" t="s">
        <v>1687</v>
      </c>
      <c r="J250" t="s">
        <v>1688</v>
      </c>
      <c r="M250" t="s">
        <v>112297</v>
      </c>
      <c r="N250" t="s">
        <v>124</v>
      </c>
      <c r="O250" s="3" t="s">
        <v>1689</v>
      </c>
      <c r="P250" t="s">
        <v>124</v>
      </c>
      <c r="Q250" t="s">
        <v>124</v>
      </c>
      <c r="R250" t="s">
        <v>1689</v>
      </c>
      <c r="S250" s="4" t="str">
        <f t="shared" si="3"/>
        <v>2009</v>
      </c>
    </row>
    <row r="251" spans="1:19" hidden="1" x14ac:dyDescent="0.35">
      <c r="A251" t="s">
        <v>1685</v>
      </c>
      <c r="B251" t="s">
        <v>1686</v>
      </c>
      <c r="C251" t="s">
        <v>1690</v>
      </c>
      <c r="D251" t="s">
        <v>1691</v>
      </c>
      <c r="E251" t="s">
        <v>1692</v>
      </c>
      <c r="F251" s="1">
        <v>6.0835000000000002E+200</v>
      </c>
      <c r="I251" t="s">
        <v>1693</v>
      </c>
      <c r="J251" t="s">
        <v>1694</v>
      </c>
      <c r="M251" t="s">
        <v>112297</v>
      </c>
      <c r="N251" t="s">
        <v>124</v>
      </c>
      <c r="O251" s="3" t="s">
        <v>1695</v>
      </c>
      <c r="P251" t="s">
        <v>124</v>
      </c>
      <c r="Q251" t="s">
        <v>124</v>
      </c>
      <c r="R251" t="s">
        <v>1695</v>
      </c>
      <c r="S251" s="4" t="str">
        <f t="shared" si="3"/>
        <v>2009</v>
      </c>
    </row>
    <row r="252" spans="1:19" hidden="1" x14ac:dyDescent="0.35">
      <c r="A252" t="s">
        <v>1692</v>
      </c>
      <c r="B252" s="1">
        <v>6.0835000000000002E+200</v>
      </c>
      <c r="C252" t="s">
        <v>1696</v>
      </c>
      <c r="D252" t="s">
        <v>1697</v>
      </c>
      <c r="E252" t="s">
        <v>1698</v>
      </c>
      <c r="F252" t="s">
        <v>1699</v>
      </c>
      <c r="I252" t="s">
        <v>1700</v>
      </c>
      <c r="J252" t="s">
        <v>1701</v>
      </c>
      <c r="M252" t="s">
        <v>112297</v>
      </c>
      <c r="N252" t="s">
        <v>124</v>
      </c>
      <c r="O252" s="3" t="s">
        <v>1702</v>
      </c>
      <c r="P252" t="s">
        <v>124</v>
      </c>
      <c r="Q252" t="s">
        <v>124</v>
      </c>
      <c r="R252" t="s">
        <v>1702</v>
      </c>
      <c r="S252" s="4" t="str">
        <f t="shared" si="3"/>
        <v>2009</v>
      </c>
    </row>
    <row r="253" spans="1:19" hidden="1" x14ac:dyDescent="0.35">
      <c r="A253" t="s">
        <v>1698</v>
      </c>
      <c r="B253" t="s">
        <v>1699</v>
      </c>
      <c r="C253" t="s">
        <v>1703</v>
      </c>
      <c r="D253" t="s">
        <v>1704</v>
      </c>
      <c r="E253" t="s">
        <v>1705</v>
      </c>
      <c r="F253" t="s">
        <v>1706</v>
      </c>
      <c r="I253" t="s">
        <v>1707</v>
      </c>
      <c r="J253" t="s">
        <v>1708</v>
      </c>
      <c r="M253" t="s">
        <v>112299</v>
      </c>
      <c r="N253" t="s">
        <v>247</v>
      </c>
      <c r="O253" s="3" t="s">
        <v>1709</v>
      </c>
      <c r="P253" t="s">
        <v>247</v>
      </c>
      <c r="Q253" t="s">
        <v>247</v>
      </c>
      <c r="R253" t="s">
        <v>1709</v>
      </c>
      <c r="S253" s="4" t="str">
        <f t="shared" si="3"/>
        <v>2009</v>
      </c>
    </row>
    <row r="254" spans="1:19" hidden="1" x14ac:dyDescent="0.35">
      <c r="A254" t="s">
        <v>1705</v>
      </c>
      <c r="B254" t="s">
        <v>1706</v>
      </c>
      <c r="C254" t="s">
        <v>1710</v>
      </c>
      <c r="D254" t="s">
        <v>1711</v>
      </c>
      <c r="E254" t="s">
        <v>1712</v>
      </c>
      <c r="F254" t="s">
        <v>1713</v>
      </c>
      <c r="I254" t="s">
        <v>512</v>
      </c>
      <c r="J254" t="s">
        <v>512</v>
      </c>
      <c r="M254" t="s">
        <v>112297</v>
      </c>
      <c r="N254" t="s">
        <v>124</v>
      </c>
      <c r="O254" s="3" t="s">
        <v>1714</v>
      </c>
      <c r="P254" t="s">
        <v>124</v>
      </c>
      <c r="Q254" t="s">
        <v>124</v>
      </c>
      <c r="R254" t="s">
        <v>1714</v>
      </c>
      <c r="S254" s="4" t="str">
        <f t="shared" si="3"/>
        <v>2009</v>
      </c>
    </row>
    <row r="255" spans="1:19" hidden="1" x14ac:dyDescent="0.35">
      <c r="A255" t="s">
        <v>1712</v>
      </c>
      <c r="B255" t="s">
        <v>1713</v>
      </c>
      <c r="C255" t="s">
        <v>1715</v>
      </c>
      <c r="D255" t="s">
        <v>1716</v>
      </c>
      <c r="E255" t="s">
        <v>1717</v>
      </c>
      <c r="F255" t="s">
        <v>1718</v>
      </c>
      <c r="I255" t="s">
        <v>512</v>
      </c>
      <c r="J255" t="s">
        <v>512</v>
      </c>
      <c r="M255" t="s">
        <v>112297</v>
      </c>
      <c r="N255" t="s">
        <v>124</v>
      </c>
      <c r="O255" s="3" t="s">
        <v>1719</v>
      </c>
      <c r="P255" t="s">
        <v>124</v>
      </c>
      <c r="Q255" t="s">
        <v>124</v>
      </c>
      <c r="R255" t="s">
        <v>1719</v>
      </c>
      <c r="S255" s="4" t="str">
        <f t="shared" si="3"/>
        <v>2009</v>
      </c>
    </row>
    <row r="256" spans="1:19" hidden="1" x14ac:dyDescent="0.35">
      <c r="A256" t="s">
        <v>1717</v>
      </c>
      <c r="B256" t="s">
        <v>1718</v>
      </c>
      <c r="C256" t="s">
        <v>1720</v>
      </c>
      <c r="D256" t="s">
        <v>1721</v>
      </c>
      <c r="E256" t="s">
        <v>1722</v>
      </c>
      <c r="F256" t="s">
        <v>1723</v>
      </c>
      <c r="I256" t="s">
        <v>1724</v>
      </c>
      <c r="J256" t="s">
        <v>1725</v>
      </c>
      <c r="M256" t="s">
        <v>112297</v>
      </c>
      <c r="N256" t="s">
        <v>124</v>
      </c>
      <c r="O256" s="3" t="s">
        <v>1726</v>
      </c>
      <c r="P256" t="s">
        <v>124</v>
      </c>
      <c r="Q256" t="s">
        <v>124</v>
      </c>
      <c r="R256" t="s">
        <v>1726</v>
      </c>
      <c r="S256" s="4" t="str">
        <f t="shared" si="3"/>
        <v>2009</v>
      </c>
    </row>
    <row r="257" spans="1:19" ht="29" hidden="1" x14ac:dyDescent="0.35">
      <c r="A257" t="s">
        <v>1722</v>
      </c>
      <c r="B257" t="s">
        <v>1723</v>
      </c>
      <c r="C257" t="s">
        <v>1727</v>
      </c>
      <c r="D257" t="s">
        <v>1728</v>
      </c>
      <c r="E257" t="s">
        <v>1729</v>
      </c>
      <c r="F257" t="s">
        <v>1730</v>
      </c>
      <c r="I257" t="s">
        <v>1731</v>
      </c>
      <c r="J257" t="s">
        <v>1732</v>
      </c>
      <c r="K257" s="2" t="s">
        <v>1501</v>
      </c>
      <c r="M257" t="s">
        <v>112297</v>
      </c>
      <c r="N257" t="s">
        <v>124</v>
      </c>
      <c r="O257" s="3" t="s">
        <v>1733</v>
      </c>
      <c r="P257" t="s">
        <v>124</v>
      </c>
      <c r="Q257" t="s">
        <v>124</v>
      </c>
      <c r="R257" t="s">
        <v>1733</v>
      </c>
      <c r="S257" s="4" t="str">
        <f t="shared" si="3"/>
        <v>2009</v>
      </c>
    </row>
    <row r="258" spans="1:19" hidden="1" x14ac:dyDescent="0.35">
      <c r="A258" t="s">
        <v>1729</v>
      </c>
      <c r="B258" t="s">
        <v>1730</v>
      </c>
      <c r="C258" t="s">
        <v>1734</v>
      </c>
      <c r="D258" t="s">
        <v>1735</v>
      </c>
      <c r="E258" t="s">
        <v>1736</v>
      </c>
      <c r="F258" t="s">
        <v>1737</v>
      </c>
      <c r="I258" t="s">
        <v>1738</v>
      </c>
      <c r="J258" t="s">
        <v>1739</v>
      </c>
      <c r="M258" t="s">
        <v>112297</v>
      </c>
      <c r="N258" t="s">
        <v>124</v>
      </c>
      <c r="O258" s="3" t="s">
        <v>1740</v>
      </c>
      <c r="P258" t="s">
        <v>124</v>
      </c>
      <c r="Q258" t="s">
        <v>124</v>
      </c>
      <c r="R258" t="s">
        <v>1740</v>
      </c>
      <c r="S258" s="4" t="str">
        <f t="shared" si="3"/>
        <v>2009</v>
      </c>
    </row>
    <row r="259" spans="1:19" hidden="1" x14ac:dyDescent="0.35">
      <c r="A259" t="s">
        <v>1736</v>
      </c>
      <c r="B259" t="s">
        <v>1737</v>
      </c>
      <c r="C259" t="s">
        <v>1741</v>
      </c>
      <c r="D259" t="s">
        <v>1742</v>
      </c>
      <c r="E259" t="s">
        <v>1743</v>
      </c>
      <c r="F259" t="s">
        <v>1744</v>
      </c>
      <c r="I259" t="s">
        <v>1745</v>
      </c>
      <c r="J259" t="s">
        <v>1746</v>
      </c>
      <c r="M259" t="s">
        <v>112299</v>
      </c>
      <c r="N259" t="s">
        <v>247</v>
      </c>
      <c r="O259" s="3" t="s">
        <v>1747</v>
      </c>
      <c r="P259" t="s">
        <v>247</v>
      </c>
      <c r="Q259" t="s">
        <v>247</v>
      </c>
      <c r="R259" t="s">
        <v>1747</v>
      </c>
      <c r="S259" s="4" t="str">
        <f t="shared" ref="S259:S322" si="4">LEFT(RIGHT(R259,19),4)</f>
        <v>2009</v>
      </c>
    </row>
    <row r="260" spans="1:19" hidden="1" x14ac:dyDescent="0.35">
      <c r="A260" t="s">
        <v>1743</v>
      </c>
      <c r="B260" t="s">
        <v>1744</v>
      </c>
      <c r="C260" t="s">
        <v>1748</v>
      </c>
      <c r="D260" t="s">
        <v>1749</v>
      </c>
      <c r="E260" t="s">
        <v>1750</v>
      </c>
      <c r="F260" t="s">
        <v>1751</v>
      </c>
      <c r="I260" t="s">
        <v>1261</v>
      </c>
      <c r="J260" t="s">
        <v>1262</v>
      </c>
      <c r="M260" t="s">
        <v>112297</v>
      </c>
      <c r="N260" t="s">
        <v>124</v>
      </c>
      <c r="O260" s="3" t="s">
        <v>1752</v>
      </c>
      <c r="P260" t="s">
        <v>124</v>
      </c>
      <c r="Q260" t="s">
        <v>124</v>
      </c>
      <c r="R260" t="s">
        <v>1752</v>
      </c>
      <c r="S260" s="4" t="str">
        <f t="shared" si="4"/>
        <v>2009</v>
      </c>
    </row>
    <row r="261" spans="1:19" hidden="1" x14ac:dyDescent="0.35">
      <c r="A261" t="s">
        <v>1750</v>
      </c>
      <c r="B261" t="s">
        <v>1751</v>
      </c>
      <c r="C261" t="s">
        <v>1753</v>
      </c>
      <c r="D261" t="s">
        <v>1754</v>
      </c>
      <c r="E261" t="s">
        <v>1755</v>
      </c>
      <c r="F261" t="s">
        <v>1756</v>
      </c>
      <c r="I261" t="s">
        <v>1757</v>
      </c>
      <c r="J261" t="s">
        <v>1758</v>
      </c>
      <c r="M261" t="s">
        <v>112297</v>
      </c>
      <c r="N261" t="s">
        <v>124</v>
      </c>
      <c r="O261" s="3" t="s">
        <v>1759</v>
      </c>
      <c r="P261" t="s">
        <v>124</v>
      </c>
      <c r="Q261" t="s">
        <v>124</v>
      </c>
      <c r="R261" t="s">
        <v>1759</v>
      </c>
      <c r="S261" s="4" t="str">
        <f t="shared" si="4"/>
        <v>2009</v>
      </c>
    </row>
    <row r="262" spans="1:19" ht="29" hidden="1" x14ac:dyDescent="0.35">
      <c r="A262" t="s">
        <v>1755</v>
      </c>
      <c r="B262" t="s">
        <v>1756</v>
      </c>
      <c r="C262" t="s">
        <v>1760</v>
      </c>
      <c r="D262" t="s">
        <v>1761</v>
      </c>
      <c r="E262" t="s">
        <v>1762</v>
      </c>
      <c r="F262" t="s">
        <v>1763</v>
      </c>
      <c r="I262" t="s">
        <v>1764</v>
      </c>
      <c r="J262" t="s">
        <v>1765</v>
      </c>
      <c r="K262" s="2" t="s">
        <v>1766</v>
      </c>
      <c r="M262" t="s">
        <v>112297</v>
      </c>
      <c r="N262" t="s">
        <v>124</v>
      </c>
      <c r="O262" s="3" t="s">
        <v>1767</v>
      </c>
      <c r="P262" t="s">
        <v>124</v>
      </c>
      <c r="Q262" t="s">
        <v>124</v>
      </c>
      <c r="R262" t="s">
        <v>1767</v>
      </c>
      <c r="S262" s="4" t="str">
        <f t="shared" si="4"/>
        <v>2009</v>
      </c>
    </row>
    <row r="263" spans="1:19" hidden="1" x14ac:dyDescent="0.35">
      <c r="A263" t="s">
        <v>1762</v>
      </c>
      <c r="B263" t="s">
        <v>1763</v>
      </c>
      <c r="C263" t="s">
        <v>1768</v>
      </c>
      <c r="D263" t="s">
        <v>1769</v>
      </c>
      <c r="E263" t="s">
        <v>1770</v>
      </c>
      <c r="F263" t="s">
        <v>1771</v>
      </c>
      <c r="I263" t="s">
        <v>1772</v>
      </c>
      <c r="J263" t="s">
        <v>1773</v>
      </c>
      <c r="M263" t="s">
        <v>112297</v>
      </c>
      <c r="N263" t="s">
        <v>124</v>
      </c>
      <c r="O263" s="3" t="s">
        <v>1774</v>
      </c>
      <c r="P263" t="s">
        <v>124</v>
      </c>
      <c r="Q263" t="s">
        <v>124</v>
      </c>
      <c r="R263" t="s">
        <v>1774</v>
      </c>
      <c r="S263" s="4" t="str">
        <f t="shared" si="4"/>
        <v>2009</v>
      </c>
    </row>
    <row r="264" spans="1:19" hidden="1" x14ac:dyDescent="0.35">
      <c r="A264" t="s">
        <v>1770</v>
      </c>
      <c r="B264" t="s">
        <v>1771</v>
      </c>
      <c r="C264" t="s">
        <v>1775</v>
      </c>
      <c r="D264" t="s">
        <v>1776</v>
      </c>
      <c r="E264" t="s">
        <v>1777</v>
      </c>
      <c r="F264">
        <v>694200243</v>
      </c>
      <c r="I264" t="s">
        <v>1778</v>
      </c>
      <c r="J264" t="s">
        <v>1779</v>
      </c>
      <c r="M264" t="s">
        <v>112297</v>
      </c>
      <c r="N264" t="s">
        <v>124</v>
      </c>
      <c r="O264" s="3" t="s">
        <v>1780</v>
      </c>
      <c r="P264" t="s">
        <v>124</v>
      </c>
      <c r="Q264" t="s">
        <v>124</v>
      </c>
      <c r="R264" t="s">
        <v>1780</v>
      </c>
      <c r="S264" s="4" t="str">
        <f t="shared" si="4"/>
        <v>2009</v>
      </c>
    </row>
    <row r="265" spans="1:19" hidden="1" x14ac:dyDescent="0.35">
      <c r="A265" t="s">
        <v>1777</v>
      </c>
      <c r="B265">
        <v>694200243</v>
      </c>
      <c r="C265" t="s">
        <v>1781</v>
      </c>
      <c r="D265" t="s">
        <v>1782</v>
      </c>
      <c r="E265" t="s">
        <v>1783</v>
      </c>
      <c r="F265" t="s">
        <v>1784</v>
      </c>
      <c r="I265" t="s">
        <v>1785</v>
      </c>
      <c r="J265" t="s">
        <v>1786</v>
      </c>
      <c r="M265" t="s">
        <v>112297</v>
      </c>
      <c r="N265" t="s">
        <v>124</v>
      </c>
      <c r="O265" s="3" t="s">
        <v>1787</v>
      </c>
      <c r="P265" t="s">
        <v>124</v>
      </c>
      <c r="Q265" t="s">
        <v>124</v>
      </c>
      <c r="R265" t="s">
        <v>1787</v>
      </c>
      <c r="S265" s="4" t="str">
        <f t="shared" si="4"/>
        <v>2009</v>
      </c>
    </row>
    <row r="266" spans="1:19" hidden="1" x14ac:dyDescent="0.35">
      <c r="A266" t="s">
        <v>1783</v>
      </c>
      <c r="B266" t="s">
        <v>1784</v>
      </c>
      <c r="C266" t="s">
        <v>1788</v>
      </c>
      <c r="D266" t="s">
        <v>1789</v>
      </c>
      <c r="E266" t="s">
        <v>1790</v>
      </c>
      <c r="F266" t="s">
        <v>1791</v>
      </c>
      <c r="I266" t="s">
        <v>1792</v>
      </c>
      <c r="J266" t="s">
        <v>1793</v>
      </c>
      <c r="M266" t="s">
        <v>112299</v>
      </c>
      <c r="N266" t="s">
        <v>247</v>
      </c>
      <c r="O266" s="3" t="s">
        <v>1794</v>
      </c>
      <c r="P266" t="s">
        <v>247</v>
      </c>
      <c r="Q266" t="s">
        <v>247</v>
      </c>
      <c r="R266" t="s">
        <v>1794</v>
      </c>
      <c r="S266" s="4" t="str">
        <f t="shared" si="4"/>
        <v>2009</v>
      </c>
    </row>
    <row r="267" spans="1:19" hidden="1" x14ac:dyDescent="0.35">
      <c r="A267" t="s">
        <v>1790</v>
      </c>
      <c r="B267" t="s">
        <v>1791</v>
      </c>
      <c r="C267" t="s">
        <v>1795</v>
      </c>
      <c r="D267" t="s">
        <v>1796</v>
      </c>
      <c r="E267" t="s">
        <v>1797</v>
      </c>
      <c r="F267" t="s">
        <v>1798</v>
      </c>
      <c r="I267" t="s">
        <v>1799</v>
      </c>
      <c r="J267" t="s">
        <v>1800</v>
      </c>
      <c r="M267" t="s">
        <v>112297</v>
      </c>
      <c r="N267" t="s">
        <v>124</v>
      </c>
      <c r="O267" s="3" t="s">
        <v>1801</v>
      </c>
      <c r="P267" t="s">
        <v>124</v>
      </c>
      <c r="Q267" t="s">
        <v>124</v>
      </c>
      <c r="R267" t="s">
        <v>1801</v>
      </c>
      <c r="S267" s="4" t="str">
        <f t="shared" si="4"/>
        <v>2009</v>
      </c>
    </row>
    <row r="268" spans="1:19" hidden="1" x14ac:dyDescent="0.35">
      <c r="A268" t="s">
        <v>1797</v>
      </c>
      <c r="B268" t="s">
        <v>1798</v>
      </c>
      <c r="C268" t="s">
        <v>1802</v>
      </c>
      <c r="D268" t="s">
        <v>1803</v>
      </c>
      <c r="E268" t="s">
        <v>1804</v>
      </c>
      <c r="F268" t="s">
        <v>1805</v>
      </c>
      <c r="I268" t="s">
        <v>1806</v>
      </c>
      <c r="J268" t="s">
        <v>1807</v>
      </c>
      <c r="M268" t="s">
        <v>112297</v>
      </c>
      <c r="N268" t="s">
        <v>124</v>
      </c>
      <c r="O268" s="3" t="s">
        <v>1808</v>
      </c>
      <c r="P268" t="s">
        <v>124</v>
      </c>
      <c r="Q268" t="s">
        <v>124</v>
      </c>
      <c r="R268" t="s">
        <v>1808</v>
      </c>
      <c r="S268" s="4" t="str">
        <f t="shared" si="4"/>
        <v>2009</v>
      </c>
    </row>
    <row r="269" spans="1:19" hidden="1" x14ac:dyDescent="0.35">
      <c r="A269" t="s">
        <v>1804</v>
      </c>
      <c r="B269" t="s">
        <v>1805</v>
      </c>
      <c r="C269" t="s">
        <v>1809</v>
      </c>
      <c r="D269" t="s">
        <v>1810</v>
      </c>
      <c r="E269" t="s">
        <v>1811</v>
      </c>
      <c r="F269" t="s">
        <v>1812</v>
      </c>
      <c r="I269" t="s">
        <v>1813</v>
      </c>
      <c r="J269" t="s">
        <v>1814</v>
      </c>
      <c r="M269" t="s">
        <v>112299</v>
      </c>
      <c r="N269" t="s">
        <v>247</v>
      </c>
      <c r="O269" s="3" t="s">
        <v>1815</v>
      </c>
      <c r="P269" t="s">
        <v>247</v>
      </c>
      <c r="Q269" t="s">
        <v>247</v>
      </c>
      <c r="R269" t="s">
        <v>1815</v>
      </c>
      <c r="S269" s="4" t="str">
        <f t="shared" si="4"/>
        <v>2009</v>
      </c>
    </row>
    <row r="270" spans="1:19" hidden="1" x14ac:dyDescent="0.35">
      <c r="A270" t="s">
        <v>1811</v>
      </c>
      <c r="B270" t="s">
        <v>1812</v>
      </c>
      <c r="C270" t="s">
        <v>1816</v>
      </c>
      <c r="D270" t="s">
        <v>1817</v>
      </c>
      <c r="E270" t="s">
        <v>1818</v>
      </c>
      <c r="F270" t="s">
        <v>1819</v>
      </c>
      <c r="I270" t="s">
        <v>1820</v>
      </c>
      <c r="J270" t="s">
        <v>1694</v>
      </c>
      <c r="M270" t="s">
        <v>112297</v>
      </c>
      <c r="N270" t="s">
        <v>124</v>
      </c>
      <c r="O270" s="3" t="s">
        <v>1821</v>
      </c>
      <c r="P270" t="s">
        <v>124</v>
      </c>
      <c r="Q270" t="s">
        <v>124</v>
      </c>
      <c r="R270" t="s">
        <v>1821</v>
      </c>
      <c r="S270" s="4" t="str">
        <f t="shared" si="4"/>
        <v>2009</v>
      </c>
    </row>
    <row r="271" spans="1:19" hidden="1" x14ac:dyDescent="0.35">
      <c r="A271" t="s">
        <v>1818</v>
      </c>
      <c r="B271" t="s">
        <v>1819</v>
      </c>
      <c r="C271" t="s">
        <v>1822</v>
      </c>
      <c r="D271" t="s">
        <v>1823</v>
      </c>
      <c r="E271" t="s">
        <v>1824</v>
      </c>
      <c r="F271" t="s">
        <v>1825</v>
      </c>
      <c r="I271" t="s">
        <v>1826</v>
      </c>
      <c r="J271" t="s">
        <v>1827</v>
      </c>
      <c r="M271" t="s">
        <v>112297</v>
      </c>
      <c r="N271" t="s">
        <v>124</v>
      </c>
      <c r="O271" s="3" t="s">
        <v>1828</v>
      </c>
      <c r="P271" t="s">
        <v>124</v>
      </c>
      <c r="Q271" t="s">
        <v>124</v>
      </c>
      <c r="R271" t="s">
        <v>1828</v>
      </c>
      <c r="S271" s="4" t="str">
        <f t="shared" si="4"/>
        <v>2009</v>
      </c>
    </row>
    <row r="272" spans="1:19" hidden="1" x14ac:dyDescent="0.35">
      <c r="A272" t="s">
        <v>1824</v>
      </c>
      <c r="B272" t="s">
        <v>1825</v>
      </c>
      <c r="C272" t="s">
        <v>1829</v>
      </c>
      <c r="D272" t="s">
        <v>1830</v>
      </c>
      <c r="E272" t="s">
        <v>1831</v>
      </c>
      <c r="F272" t="s">
        <v>1832</v>
      </c>
      <c r="I272" t="s">
        <v>1833</v>
      </c>
      <c r="J272" t="s">
        <v>1834</v>
      </c>
      <c r="M272" t="s">
        <v>112297</v>
      </c>
      <c r="N272" t="s">
        <v>124</v>
      </c>
      <c r="O272" s="3" t="s">
        <v>1835</v>
      </c>
      <c r="P272" t="s">
        <v>124</v>
      </c>
      <c r="Q272" t="s">
        <v>124</v>
      </c>
      <c r="R272" t="s">
        <v>1835</v>
      </c>
      <c r="S272" s="4" t="str">
        <f t="shared" si="4"/>
        <v>2009</v>
      </c>
    </row>
    <row r="273" spans="1:19" hidden="1" x14ac:dyDescent="0.35">
      <c r="A273" t="s">
        <v>1831</v>
      </c>
      <c r="B273" t="s">
        <v>1832</v>
      </c>
      <c r="C273" t="s">
        <v>1836</v>
      </c>
      <c r="D273" t="s">
        <v>1837</v>
      </c>
      <c r="E273" t="s">
        <v>1838</v>
      </c>
      <c r="F273" t="s">
        <v>1839</v>
      </c>
      <c r="I273" t="s">
        <v>1021</v>
      </c>
      <c r="J273" t="s">
        <v>1022</v>
      </c>
      <c r="M273" t="s">
        <v>112297</v>
      </c>
      <c r="N273" t="s">
        <v>124</v>
      </c>
      <c r="O273" s="3" t="s">
        <v>1840</v>
      </c>
      <c r="P273" t="s">
        <v>124</v>
      </c>
      <c r="Q273" t="s">
        <v>124</v>
      </c>
      <c r="R273" t="s">
        <v>1840</v>
      </c>
      <c r="S273" s="4" t="str">
        <f t="shared" si="4"/>
        <v>2009</v>
      </c>
    </row>
    <row r="274" spans="1:19" ht="29" hidden="1" x14ac:dyDescent="0.35">
      <c r="A274" t="s">
        <v>1838</v>
      </c>
      <c r="B274" t="s">
        <v>1839</v>
      </c>
      <c r="C274" t="s">
        <v>1841</v>
      </c>
      <c r="D274" t="s">
        <v>1842</v>
      </c>
      <c r="E274" t="s">
        <v>1843</v>
      </c>
      <c r="F274" t="s">
        <v>1844</v>
      </c>
      <c r="I274" t="s">
        <v>1845</v>
      </c>
      <c r="J274" t="s">
        <v>1846</v>
      </c>
      <c r="K274" s="2" t="s">
        <v>1501</v>
      </c>
      <c r="M274" t="s">
        <v>112297</v>
      </c>
      <c r="N274" t="s">
        <v>124</v>
      </c>
      <c r="O274" s="3" t="s">
        <v>1847</v>
      </c>
      <c r="P274" t="s">
        <v>124</v>
      </c>
      <c r="Q274" t="s">
        <v>124</v>
      </c>
      <c r="R274" t="s">
        <v>1847</v>
      </c>
      <c r="S274" s="4" t="str">
        <f t="shared" si="4"/>
        <v>2009</v>
      </c>
    </row>
    <row r="275" spans="1:19" hidden="1" x14ac:dyDescent="0.35">
      <c r="A275" t="s">
        <v>1843</v>
      </c>
      <c r="B275" t="s">
        <v>1844</v>
      </c>
      <c r="C275" t="s">
        <v>1848</v>
      </c>
      <c r="D275">
        <v>896908198</v>
      </c>
      <c r="E275" t="s">
        <v>1849</v>
      </c>
      <c r="F275" t="s">
        <v>1850</v>
      </c>
      <c r="I275" t="s">
        <v>1851</v>
      </c>
      <c r="J275" t="s">
        <v>1852</v>
      </c>
      <c r="M275" t="s">
        <v>112298</v>
      </c>
      <c r="N275" t="s">
        <v>28</v>
      </c>
      <c r="O275" s="3" t="s">
        <v>1853</v>
      </c>
      <c r="P275" t="s">
        <v>50</v>
      </c>
      <c r="Q275" t="s">
        <v>50</v>
      </c>
      <c r="R275" t="s">
        <v>1853</v>
      </c>
      <c r="S275" s="4" t="str">
        <f t="shared" si="4"/>
        <v>2009</v>
      </c>
    </row>
    <row r="276" spans="1:19" hidden="1" x14ac:dyDescent="0.35">
      <c r="A276" t="s">
        <v>1849</v>
      </c>
      <c r="B276" t="s">
        <v>1850</v>
      </c>
      <c r="C276" t="s">
        <v>1854</v>
      </c>
      <c r="D276" t="s">
        <v>1855</v>
      </c>
      <c r="E276" t="s">
        <v>1856</v>
      </c>
      <c r="F276" t="s">
        <v>1857</v>
      </c>
      <c r="I276" t="s">
        <v>1858</v>
      </c>
      <c r="J276" t="s">
        <v>1859</v>
      </c>
      <c r="M276" t="s">
        <v>112297</v>
      </c>
      <c r="N276" t="s">
        <v>124</v>
      </c>
      <c r="O276" s="3" t="s">
        <v>1860</v>
      </c>
      <c r="P276" t="s">
        <v>124</v>
      </c>
      <c r="Q276" t="s">
        <v>124</v>
      </c>
      <c r="R276" t="s">
        <v>1860</v>
      </c>
      <c r="S276" s="4" t="str">
        <f t="shared" si="4"/>
        <v>2009</v>
      </c>
    </row>
    <row r="277" spans="1:19" hidden="1" x14ac:dyDescent="0.35">
      <c r="A277" t="s">
        <v>1856</v>
      </c>
      <c r="B277" t="s">
        <v>1857</v>
      </c>
      <c r="C277" t="s">
        <v>1861</v>
      </c>
      <c r="D277" t="s">
        <v>1862</v>
      </c>
      <c r="E277" t="s">
        <v>1863</v>
      </c>
      <c r="F277" t="s">
        <v>1864</v>
      </c>
      <c r="I277" t="s">
        <v>1865</v>
      </c>
      <c r="J277" t="s">
        <v>1866</v>
      </c>
      <c r="M277" t="s">
        <v>112297</v>
      </c>
      <c r="N277" t="s">
        <v>124</v>
      </c>
      <c r="O277" s="3" t="s">
        <v>1867</v>
      </c>
      <c r="P277" t="s">
        <v>124</v>
      </c>
      <c r="Q277" t="s">
        <v>124</v>
      </c>
      <c r="R277" t="s">
        <v>1867</v>
      </c>
      <c r="S277" s="4" t="str">
        <f t="shared" si="4"/>
        <v>2009</v>
      </c>
    </row>
    <row r="278" spans="1:19" hidden="1" x14ac:dyDescent="0.35">
      <c r="A278" t="s">
        <v>1863</v>
      </c>
      <c r="B278" t="s">
        <v>1864</v>
      </c>
      <c r="C278" t="s">
        <v>1868</v>
      </c>
      <c r="D278" t="s">
        <v>1869</v>
      </c>
      <c r="E278" t="s">
        <v>1870</v>
      </c>
      <c r="F278" t="s">
        <v>1871</v>
      </c>
      <c r="I278" t="s">
        <v>1872</v>
      </c>
      <c r="J278" t="s">
        <v>1873</v>
      </c>
      <c r="M278" t="s">
        <v>112297</v>
      </c>
      <c r="N278" t="s">
        <v>124</v>
      </c>
      <c r="O278" s="3" t="s">
        <v>1874</v>
      </c>
      <c r="P278" t="s">
        <v>124</v>
      </c>
      <c r="Q278" t="s">
        <v>124</v>
      </c>
      <c r="R278" t="s">
        <v>1874</v>
      </c>
      <c r="S278" s="4" t="str">
        <f t="shared" si="4"/>
        <v>2009</v>
      </c>
    </row>
    <row r="279" spans="1:19" hidden="1" x14ac:dyDescent="0.35">
      <c r="A279" t="s">
        <v>1870</v>
      </c>
      <c r="B279" t="s">
        <v>1871</v>
      </c>
      <c r="C279" s="1" t="s">
        <v>1875</v>
      </c>
      <c r="D279" s="1" t="s">
        <v>1876</v>
      </c>
      <c r="E279" t="s">
        <v>1877</v>
      </c>
      <c r="F279" t="s">
        <v>1878</v>
      </c>
      <c r="I279" t="s">
        <v>1879</v>
      </c>
      <c r="J279" t="s">
        <v>1880</v>
      </c>
      <c r="M279" t="s">
        <v>112297</v>
      </c>
      <c r="N279" t="s">
        <v>124</v>
      </c>
      <c r="O279" s="3" t="s">
        <v>1881</v>
      </c>
      <c r="P279" t="s">
        <v>124</v>
      </c>
      <c r="Q279" t="s">
        <v>124</v>
      </c>
      <c r="R279" t="s">
        <v>1881</v>
      </c>
      <c r="S279" s="4" t="str">
        <f t="shared" si="4"/>
        <v>2009</v>
      </c>
    </row>
    <row r="280" spans="1:19" hidden="1" x14ac:dyDescent="0.35">
      <c r="A280" t="s">
        <v>1877</v>
      </c>
      <c r="B280" t="s">
        <v>1878</v>
      </c>
      <c r="C280" s="1" t="s">
        <v>1882</v>
      </c>
      <c r="D280" s="1" t="s">
        <v>1883</v>
      </c>
      <c r="E280" t="s">
        <v>1884</v>
      </c>
      <c r="F280" t="s">
        <v>1885</v>
      </c>
      <c r="I280" t="s">
        <v>1886</v>
      </c>
      <c r="J280" t="s">
        <v>372</v>
      </c>
      <c r="M280" t="s">
        <v>112299</v>
      </c>
      <c r="N280" t="s">
        <v>247</v>
      </c>
      <c r="O280" s="3" t="s">
        <v>1887</v>
      </c>
      <c r="P280" t="s">
        <v>247</v>
      </c>
      <c r="Q280" t="s">
        <v>247</v>
      </c>
      <c r="R280" t="s">
        <v>1887</v>
      </c>
      <c r="S280" s="4" t="str">
        <f t="shared" si="4"/>
        <v>2009</v>
      </c>
    </row>
    <row r="281" spans="1:19" hidden="1" x14ac:dyDescent="0.35">
      <c r="A281" t="s">
        <v>1884</v>
      </c>
      <c r="B281" t="s">
        <v>1885</v>
      </c>
      <c r="C281" t="s">
        <v>1888</v>
      </c>
      <c r="D281" t="s">
        <v>1889</v>
      </c>
      <c r="E281" t="s">
        <v>1890</v>
      </c>
      <c r="F281" t="s">
        <v>1891</v>
      </c>
      <c r="I281" t="s">
        <v>1892</v>
      </c>
      <c r="J281" t="s">
        <v>1893</v>
      </c>
      <c r="M281" t="s">
        <v>112299</v>
      </c>
      <c r="N281" t="s">
        <v>247</v>
      </c>
      <c r="O281" s="3" t="s">
        <v>1894</v>
      </c>
      <c r="P281" t="s">
        <v>247</v>
      </c>
      <c r="Q281" t="s">
        <v>247</v>
      </c>
      <c r="R281" t="s">
        <v>1894</v>
      </c>
      <c r="S281" s="4" t="str">
        <f t="shared" si="4"/>
        <v>2009</v>
      </c>
    </row>
    <row r="282" spans="1:19" ht="29" hidden="1" x14ac:dyDescent="0.35">
      <c r="A282" t="s">
        <v>1890</v>
      </c>
      <c r="B282" t="s">
        <v>1891</v>
      </c>
      <c r="C282" t="s">
        <v>1895</v>
      </c>
      <c r="D282" t="s">
        <v>1896</v>
      </c>
      <c r="E282" t="s">
        <v>1897</v>
      </c>
      <c r="F282">
        <v>976906297</v>
      </c>
      <c r="I282" t="s">
        <v>1898</v>
      </c>
      <c r="J282" t="s">
        <v>1899</v>
      </c>
      <c r="K282" s="2" t="s">
        <v>1501</v>
      </c>
      <c r="M282" t="s">
        <v>112297</v>
      </c>
      <c r="N282" t="s">
        <v>124</v>
      </c>
      <c r="O282" s="3" t="s">
        <v>1900</v>
      </c>
      <c r="P282" t="s">
        <v>124</v>
      </c>
      <c r="Q282" t="s">
        <v>124</v>
      </c>
      <c r="R282" t="s">
        <v>1900</v>
      </c>
      <c r="S282" s="4" t="str">
        <f t="shared" si="4"/>
        <v>2009</v>
      </c>
    </row>
    <row r="283" spans="1:19" ht="29" hidden="1" x14ac:dyDescent="0.35">
      <c r="A283" t="s">
        <v>1897</v>
      </c>
      <c r="B283">
        <v>976906297</v>
      </c>
      <c r="C283" t="s">
        <v>1901</v>
      </c>
      <c r="D283" t="s">
        <v>1902</v>
      </c>
      <c r="E283" t="s">
        <v>1903</v>
      </c>
      <c r="F283" t="s">
        <v>1904</v>
      </c>
      <c r="I283" t="s">
        <v>1905</v>
      </c>
      <c r="J283" t="s">
        <v>1906</v>
      </c>
      <c r="K283" s="2" t="s">
        <v>1501</v>
      </c>
      <c r="M283" t="s">
        <v>112297</v>
      </c>
      <c r="N283" t="s">
        <v>124</v>
      </c>
      <c r="O283" s="3" t="s">
        <v>1907</v>
      </c>
      <c r="P283" t="s">
        <v>124</v>
      </c>
      <c r="Q283" t="s">
        <v>124</v>
      </c>
      <c r="R283" t="s">
        <v>1907</v>
      </c>
      <c r="S283" s="4" t="str">
        <f t="shared" si="4"/>
        <v>2009</v>
      </c>
    </row>
    <row r="284" spans="1:19" hidden="1" x14ac:dyDescent="0.35">
      <c r="A284" t="s">
        <v>1903</v>
      </c>
      <c r="B284" t="s">
        <v>1904</v>
      </c>
      <c r="C284" t="s">
        <v>1908</v>
      </c>
      <c r="D284" t="s">
        <v>1909</v>
      </c>
      <c r="E284" t="s">
        <v>1910</v>
      </c>
      <c r="F284" t="s">
        <v>1911</v>
      </c>
      <c r="I284" t="s">
        <v>1912</v>
      </c>
      <c r="J284" t="s">
        <v>1913</v>
      </c>
      <c r="M284" t="s">
        <v>112297</v>
      </c>
      <c r="N284" t="s">
        <v>124</v>
      </c>
      <c r="O284" s="3" t="s">
        <v>1914</v>
      </c>
      <c r="P284" t="s">
        <v>124</v>
      </c>
      <c r="Q284" t="s">
        <v>124</v>
      </c>
      <c r="R284" t="s">
        <v>1914</v>
      </c>
      <c r="S284" s="4" t="str">
        <f t="shared" si="4"/>
        <v>2009</v>
      </c>
    </row>
    <row r="285" spans="1:19" hidden="1" x14ac:dyDescent="0.35">
      <c r="A285" t="s">
        <v>1910</v>
      </c>
      <c r="B285" t="s">
        <v>1911</v>
      </c>
      <c r="C285" t="s">
        <v>1915</v>
      </c>
      <c r="D285" t="s">
        <v>1916</v>
      </c>
      <c r="E285" t="s">
        <v>1917</v>
      </c>
      <c r="F285" t="s">
        <v>1918</v>
      </c>
      <c r="I285" t="s">
        <v>1919</v>
      </c>
      <c r="J285" t="s">
        <v>1920</v>
      </c>
      <c r="M285" t="s">
        <v>112297</v>
      </c>
      <c r="N285" t="s">
        <v>124</v>
      </c>
      <c r="O285" s="3" t="s">
        <v>1921</v>
      </c>
      <c r="P285" t="s">
        <v>124</v>
      </c>
      <c r="Q285" t="s">
        <v>124</v>
      </c>
      <c r="R285" t="s">
        <v>1921</v>
      </c>
      <c r="S285" s="4" t="str">
        <f t="shared" si="4"/>
        <v>2009</v>
      </c>
    </row>
    <row r="286" spans="1:19" ht="29" hidden="1" x14ac:dyDescent="0.35">
      <c r="A286" t="s">
        <v>1917</v>
      </c>
      <c r="B286" t="s">
        <v>1918</v>
      </c>
      <c r="C286" t="s">
        <v>1922</v>
      </c>
      <c r="D286">
        <v>885818443</v>
      </c>
      <c r="E286" t="s">
        <v>1923</v>
      </c>
      <c r="F286" t="s">
        <v>1924</v>
      </c>
      <c r="I286" t="s">
        <v>1925</v>
      </c>
      <c r="J286" t="s">
        <v>1926</v>
      </c>
      <c r="K286" s="2" t="s">
        <v>1501</v>
      </c>
      <c r="M286" t="s">
        <v>112297</v>
      </c>
      <c r="N286" t="s">
        <v>124</v>
      </c>
      <c r="O286" s="3" t="s">
        <v>1927</v>
      </c>
      <c r="P286" t="s">
        <v>124</v>
      </c>
      <c r="Q286" t="s">
        <v>124</v>
      </c>
      <c r="R286" t="s">
        <v>1927</v>
      </c>
      <c r="S286" s="4" t="str">
        <f t="shared" si="4"/>
        <v>2009</v>
      </c>
    </row>
    <row r="287" spans="1:19" hidden="1" x14ac:dyDescent="0.35">
      <c r="A287" t="s">
        <v>1923</v>
      </c>
      <c r="B287" t="s">
        <v>1924</v>
      </c>
      <c r="C287" t="s">
        <v>1928</v>
      </c>
      <c r="D287" t="s">
        <v>1929</v>
      </c>
      <c r="E287" t="s">
        <v>1930</v>
      </c>
      <c r="F287" t="s">
        <v>1931</v>
      </c>
      <c r="I287" t="s">
        <v>1932</v>
      </c>
      <c r="J287" t="s">
        <v>1933</v>
      </c>
      <c r="M287" t="s">
        <v>112297</v>
      </c>
      <c r="N287" t="s">
        <v>124</v>
      </c>
      <c r="O287" s="3" t="s">
        <v>1934</v>
      </c>
      <c r="P287" t="s">
        <v>124</v>
      </c>
      <c r="Q287" t="s">
        <v>124</v>
      </c>
      <c r="R287" t="s">
        <v>1934</v>
      </c>
      <c r="S287" s="4" t="str">
        <f t="shared" si="4"/>
        <v>2009</v>
      </c>
    </row>
    <row r="288" spans="1:19" hidden="1" x14ac:dyDescent="0.35">
      <c r="A288" t="s">
        <v>1930</v>
      </c>
      <c r="B288" t="s">
        <v>1931</v>
      </c>
      <c r="C288" t="s">
        <v>1935</v>
      </c>
      <c r="D288">
        <v>708708655</v>
      </c>
      <c r="E288" t="s">
        <v>1936</v>
      </c>
      <c r="F288" t="s">
        <v>1937</v>
      </c>
      <c r="I288" t="s">
        <v>1938</v>
      </c>
      <c r="J288" t="s">
        <v>1939</v>
      </c>
      <c r="M288" t="s">
        <v>112297</v>
      </c>
      <c r="N288" t="s">
        <v>124</v>
      </c>
      <c r="O288" s="3" t="s">
        <v>1940</v>
      </c>
      <c r="P288" t="s">
        <v>124</v>
      </c>
      <c r="Q288" t="s">
        <v>124</v>
      </c>
      <c r="R288" t="s">
        <v>1940</v>
      </c>
      <c r="S288" s="4" t="str">
        <f t="shared" si="4"/>
        <v>2009</v>
      </c>
    </row>
    <row r="289" spans="1:19" hidden="1" x14ac:dyDescent="0.35">
      <c r="A289" t="s">
        <v>1936</v>
      </c>
      <c r="B289" t="s">
        <v>1937</v>
      </c>
      <c r="C289" t="s">
        <v>1941</v>
      </c>
      <c r="D289" t="s">
        <v>1942</v>
      </c>
      <c r="E289" t="s">
        <v>1943</v>
      </c>
      <c r="F289" t="s">
        <v>1944</v>
      </c>
      <c r="I289" t="s">
        <v>1021</v>
      </c>
      <c r="J289" t="s">
        <v>1022</v>
      </c>
      <c r="M289" t="s">
        <v>112297</v>
      </c>
      <c r="N289" t="s">
        <v>124</v>
      </c>
      <c r="O289" s="3" t="s">
        <v>1945</v>
      </c>
      <c r="P289" t="s">
        <v>124</v>
      </c>
      <c r="Q289" t="s">
        <v>124</v>
      </c>
      <c r="R289" t="s">
        <v>1945</v>
      </c>
      <c r="S289" s="4" t="str">
        <f t="shared" si="4"/>
        <v>2009</v>
      </c>
    </row>
    <row r="290" spans="1:19" hidden="1" x14ac:dyDescent="0.35">
      <c r="A290" t="s">
        <v>1943</v>
      </c>
      <c r="B290" t="s">
        <v>1944</v>
      </c>
      <c r="C290" t="s">
        <v>1946</v>
      </c>
      <c r="D290" t="s">
        <v>1947</v>
      </c>
      <c r="E290" t="s">
        <v>1948</v>
      </c>
      <c r="F290" t="s">
        <v>1949</v>
      </c>
      <c r="I290" t="s">
        <v>1950</v>
      </c>
      <c r="J290" t="s">
        <v>1951</v>
      </c>
      <c r="M290" t="s">
        <v>112297</v>
      </c>
      <c r="N290" t="s">
        <v>124</v>
      </c>
      <c r="O290" s="3" t="s">
        <v>1952</v>
      </c>
      <c r="P290" t="s">
        <v>124</v>
      </c>
      <c r="Q290" t="s">
        <v>124</v>
      </c>
      <c r="R290" t="s">
        <v>1952</v>
      </c>
      <c r="S290" s="4" t="str">
        <f t="shared" si="4"/>
        <v>2009</v>
      </c>
    </row>
    <row r="291" spans="1:19" hidden="1" x14ac:dyDescent="0.35">
      <c r="A291" t="s">
        <v>1948</v>
      </c>
      <c r="B291" t="s">
        <v>1949</v>
      </c>
      <c r="C291" t="s">
        <v>1953</v>
      </c>
      <c r="D291" t="s">
        <v>1954</v>
      </c>
      <c r="E291" t="s">
        <v>1955</v>
      </c>
      <c r="F291" t="s">
        <v>1956</v>
      </c>
      <c r="I291" t="s">
        <v>1957</v>
      </c>
      <c r="J291" t="s">
        <v>1958</v>
      </c>
      <c r="M291" t="s">
        <v>112297</v>
      </c>
      <c r="N291" t="s">
        <v>124</v>
      </c>
      <c r="O291" s="3" t="s">
        <v>1959</v>
      </c>
      <c r="P291" t="s">
        <v>124</v>
      </c>
      <c r="Q291" t="s">
        <v>124</v>
      </c>
      <c r="R291" t="s">
        <v>1959</v>
      </c>
      <c r="S291" s="4" t="str">
        <f t="shared" si="4"/>
        <v>2009</v>
      </c>
    </row>
    <row r="292" spans="1:19" hidden="1" x14ac:dyDescent="0.35">
      <c r="A292" t="s">
        <v>1955</v>
      </c>
      <c r="B292" t="s">
        <v>1956</v>
      </c>
      <c r="C292" t="s">
        <v>1960</v>
      </c>
      <c r="D292" t="s">
        <v>1961</v>
      </c>
      <c r="E292" t="s">
        <v>1962</v>
      </c>
      <c r="F292" t="s">
        <v>1963</v>
      </c>
      <c r="I292" t="s">
        <v>1964</v>
      </c>
      <c r="J292" t="s">
        <v>1965</v>
      </c>
      <c r="M292" t="s">
        <v>112297</v>
      </c>
      <c r="N292" t="s">
        <v>124</v>
      </c>
      <c r="O292" s="3" t="s">
        <v>1966</v>
      </c>
      <c r="P292" t="s">
        <v>124</v>
      </c>
      <c r="Q292" t="s">
        <v>124</v>
      </c>
      <c r="R292" t="s">
        <v>1966</v>
      </c>
      <c r="S292" s="4" t="str">
        <f t="shared" si="4"/>
        <v>2009</v>
      </c>
    </row>
    <row r="293" spans="1:19" hidden="1" x14ac:dyDescent="0.35">
      <c r="A293" t="s">
        <v>1962</v>
      </c>
      <c r="B293" t="s">
        <v>1963</v>
      </c>
      <c r="C293" t="s">
        <v>1967</v>
      </c>
      <c r="D293" t="s">
        <v>1968</v>
      </c>
      <c r="E293" t="s">
        <v>1969</v>
      </c>
      <c r="F293" t="s">
        <v>1970</v>
      </c>
      <c r="I293" t="s">
        <v>1971</v>
      </c>
      <c r="J293" t="s">
        <v>1972</v>
      </c>
      <c r="M293" t="s">
        <v>112297</v>
      </c>
      <c r="N293" t="s">
        <v>124</v>
      </c>
      <c r="O293" s="3" t="s">
        <v>1973</v>
      </c>
      <c r="P293" t="s">
        <v>124</v>
      </c>
      <c r="Q293" t="s">
        <v>124</v>
      </c>
      <c r="R293" t="s">
        <v>1973</v>
      </c>
      <c r="S293" s="4" t="str">
        <f t="shared" si="4"/>
        <v>2009</v>
      </c>
    </row>
    <row r="294" spans="1:19" hidden="1" x14ac:dyDescent="0.35">
      <c r="A294" t="s">
        <v>1969</v>
      </c>
      <c r="B294" t="s">
        <v>1970</v>
      </c>
      <c r="C294" t="s">
        <v>1974</v>
      </c>
      <c r="D294" t="s">
        <v>1975</v>
      </c>
      <c r="E294" t="s">
        <v>1976</v>
      </c>
      <c r="F294" t="s">
        <v>1977</v>
      </c>
      <c r="I294" t="s">
        <v>512</v>
      </c>
      <c r="J294" t="s">
        <v>512</v>
      </c>
      <c r="M294" t="s">
        <v>112297</v>
      </c>
      <c r="N294" t="s">
        <v>124</v>
      </c>
      <c r="O294" s="3" t="s">
        <v>1978</v>
      </c>
      <c r="P294" t="s">
        <v>124</v>
      </c>
      <c r="Q294" t="s">
        <v>124</v>
      </c>
      <c r="R294" t="s">
        <v>1978</v>
      </c>
      <c r="S294" s="4" t="str">
        <f t="shared" si="4"/>
        <v>2009</v>
      </c>
    </row>
    <row r="295" spans="1:19" ht="87" hidden="1" x14ac:dyDescent="0.35">
      <c r="A295" t="s">
        <v>1976</v>
      </c>
      <c r="B295" t="s">
        <v>1977</v>
      </c>
      <c r="C295" t="s">
        <v>1979</v>
      </c>
      <c r="D295" t="s">
        <v>1980</v>
      </c>
      <c r="E295" t="s">
        <v>1981</v>
      </c>
      <c r="F295" t="s">
        <v>1982</v>
      </c>
      <c r="I295" t="s">
        <v>1983</v>
      </c>
      <c r="J295" t="s">
        <v>1984</v>
      </c>
      <c r="K295" s="2" t="s">
        <v>1985</v>
      </c>
      <c r="M295" t="s">
        <v>112297</v>
      </c>
      <c r="N295" t="s">
        <v>124</v>
      </c>
      <c r="O295" s="3" t="s">
        <v>1986</v>
      </c>
      <c r="P295" t="s">
        <v>124</v>
      </c>
      <c r="Q295" t="s">
        <v>124</v>
      </c>
      <c r="R295" t="s">
        <v>1986</v>
      </c>
      <c r="S295" s="4" t="str">
        <f t="shared" si="4"/>
        <v>2009</v>
      </c>
    </row>
    <row r="296" spans="1:19" hidden="1" x14ac:dyDescent="0.35">
      <c r="A296" t="s">
        <v>1981</v>
      </c>
      <c r="B296" t="s">
        <v>1982</v>
      </c>
      <c r="C296" t="s">
        <v>1987</v>
      </c>
      <c r="D296" t="s">
        <v>1988</v>
      </c>
      <c r="E296" t="s">
        <v>1989</v>
      </c>
      <c r="F296" t="s">
        <v>1990</v>
      </c>
      <c r="I296" t="s">
        <v>1991</v>
      </c>
      <c r="J296" t="s">
        <v>1992</v>
      </c>
      <c r="M296" t="s">
        <v>112299</v>
      </c>
      <c r="N296" t="s">
        <v>247</v>
      </c>
      <c r="O296" s="3" t="s">
        <v>1993</v>
      </c>
      <c r="P296" t="s">
        <v>247</v>
      </c>
      <c r="Q296" t="s">
        <v>247</v>
      </c>
      <c r="R296" t="s">
        <v>1993</v>
      </c>
      <c r="S296" s="4" t="str">
        <f t="shared" si="4"/>
        <v>2009</v>
      </c>
    </row>
    <row r="297" spans="1:19" hidden="1" x14ac:dyDescent="0.35">
      <c r="A297" t="s">
        <v>1989</v>
      </c>
      <c r="B297" t="s">
        <v>1990</v>
      </c>
      <c r="C297" t="s">
        <v>1994</v>
      </c>
      <c r="D297" t="s">
        <v>1995</v>
      </c>
      <c r="E297" t="s">
        <v>1996</v>
      </c>
      <c r="F297" t="s">
        <v>1997</v>
      </c>
      <c r="I297" t="s">
        <v>1998</v>
      </c>
      <c r="J297" t="s">
        <v>1999</v>
      </c>
      <c r="M297" t="s">
        <v>112298</v>
      </c>
      <c r="N297" t="s">
        <v>28</v>
      </c>
      <c r="O297" s="3" t="s">
        <v>2000</v>
      </c>
      <c r="P297" t="s">
        <v>50</v>
      </c>
      <c r="Q297" t="s">
        <v>50</v>
      </c>
      <c r="R297" t="s">
        <v>2000</v>
      </c>
      <c r="S297" s="4" t="str">
        <f t="shared" si="4"/>
        <v>2009</v>
      </c>
    </row>
    <row r="298" spans="1:19" hidden="1" x14ac:dyDescent="0.35">
      <c r="A298" t="s">
        <v>1996</v>
      </c>
      <c r="B298" t="s">
        <v>1997</v>
      </c>
      <c r="C298" t="s">
        <v>2001</v>
      </c>
      <c r="D298" t="s">
        <v>2002</v>
      </c>
      <c r="E298" t="s">
        <v>2003</v>
      </c>
      <c r="F298" t="s">
        <v>2004</v>
      </c>
      <c r="I298" t="s">
        <v>2005</v>
      </c>
      <c r="J298" t="s">
        <v>2006</v>
      </c>
      <c r="M298" t="s">
        <v>112297</v>
      </c>
      <c r="N298" t="s">
        <v>124</v>
      </c>
      <c r="O298" s="3" t="s">
        <v>2007</v>
      </c>
      <c r="P298" t="s">
        <v>124</v>
      </c>
      <c r="Q298" t="s">
        <v>124</v>
      </c>
      <c r="R298" t="s">
        <v>2007</v>
      </c>
      <c r="S298" s="4" t="str">
        <f t="shared" si="4"/>
        <v>2009</v>
      </c>
    </row>
    <row r="299" spans="1:19" hidden="1" x14ac:dyDescent="0.35">
      <c r="A299" t="s">
        <v>2003</v>
      </c>
      <c r="B299" t="s">
        <v>2004</v>
      </c>
      <c r="C299" t="s">
        <v>2008</v>
      </c>
      <c r="D299" t="s">
        <v>2009</v>
      </c>
      <c r="E299" t="s">
        <v>2010</v>
      </c>
      <c r="F299" t="s">
        <v>2011</v>
      </c>
      <c r="I299" t="s">
        <v>2012</v>
      </c>
      <c r="J299" t="s">
        <v>2013</v>
      </c>
      <c r="M299" t="s">
        <v>112297</v>
      </c>
      <c r="N299" t="s">
        <v>124</v>
      </c>
      <c r="O299" s="3" t="s">
        <v>2014</v>
      </c>
      <c r="P299" t="s">
        <v>124</v>
      </c>
      <c r="Q299" t="s">
        <v>124</v>
      </c>
      <c r="R299" t="s">
        <v>2014</v>
      </c>
      <c r="S299" s="4" t="str">
        <f t="shared" si="4"/>
        <v>2009</v>
      </c>
    </row>
    <row r="300" spans="1:19" hidden="1" x14ac:dyDescent="0.35">
      <c r="A300" t="s">
        <v>2010</v>
      </c>
      <c r="B300" t="s">
        <v>2011</v>
      </c>
      <c r="C300" t="s">
        <v>2015</v>
      </c>
      <c r="D300" t="s">
        <v>2016</v>
      </c>
      <c r="E300" t="s">
        <v>2017</v>
      </c>
      <c r="F300" t="s">
        <v>2018</v>
      </c>
      <c r="I300" t="s">
        <v>2019</v>
      </c>
      <c r="J300" t="s">
        <v>2020</v>
      </c>
      <c r="M300" t="s">
        <v>112297</v>
      </c>
      <c r="N300" t="s">
        <v>124</v>
      </c>
      <c r="O300" s="3" t="s">
        <v>2021</v>
      </c>
      <c r="P300" t="s">
        <v>124</v>
      </c>
      <c r="Q300" t="s">
        <v>124</v>
      </c>
      <c r="R300" t="s">
        <v>2021</v>
      </c>
      <c r="S300" s="4" t="str">
        <f t="shared" si="4"/>
        <v>2009</v>
      </c>
    </row>
    <row r="301" spans="1:19" hidden="1" x14ac:dyDescent="0.35">
      <c r="A301" t="s">
        <v>2017</v>
      </c>
      <c r="B301" t="s">
        <v>2018</v>
      </c>
      <c r="C301" t="s">
        <v>2022</v>
      </c>
      <c r="D301" t="s">
        <v>2023</v>
      </c>
      <c r="E301" t="s">
        <v>2024</v>
      </c>
      <c r="F301" t="s">
        <v>2025</v>
      </c>
      <c r="I301" t="s">
        <v>2026</v>
      </c>
      <c r="J301" t="s">
        <v>2027</v>
      </c>
      <c r="M301" t="s">
        <v>112297</v>
      </c>
      <c r="N301" t="s">
        <v>124</v>
      </c>
      <c r="O301" s="3" t="s">
        <v>2028</v>
      </c>
      <c r="P301" t="s">
        <v>124</v>
      </c>
      <c r="Q301" t="s">
        <v>124</v>
      </c>
      <c r="R301" t="s">
        <v>2028</v>
      </c>
      <c r="S301" s="4" t="str">
        <f t="shared" si="4"/>
        <v>2009</v>
      </c>
    </row>
    <row r="302" spans="1:19" hidden="1" x14ac:dyDescent="0.35">
      <c r="A302" t="s">
        <v>2024</v>
      </c>
      <c r="B302" t="s">
        <v>2025</v>
      </c>
      <c r="C302" t="s">
        <v>2029</v>
      </c>
      <c r="D302" t="s">
        <v>2030</v>
      </c>
      <c r="E302" t="s">
        <v>2031</v>
      </c>
      <c r="F302" t="s">
        <v>2032</v>
      </c>
      <c r="I302" t="s">
        <v>2033</v>
      </c>
      <c r="J302" t="s">
        <v>2034</v>
      </c>
      <c r="M302" t="s">
        <v>112297</v>
      </c>
      <c r="N302" t="s">
        <v>124</v>
      </c>
      <c r="O302" s="3" t="s">
        <v>2035</v>
      </c>
      <c r="P302" t="s">
        <v>124</v>
      </c>
      <c r="Q302" t="s">
        <v>124</v>
      </c>
      <c r="R302" t="s">
        <v>2035</v>
      </c>
      <c r="S302" s="4" t="str">
        <f t="shared" si="4"/>
        <v>2009</v>
      </c>
    </row>
    <row r="303" spans="1:19" hidden="1" x14ac:dyDescent="0.35">
      <c r="A303" t="s">
        <v>2031</v>
      </c>
      <c r="B303" t="s">
        <v>2032</v>
      </c>
      <c r="C303" t="s">
        <v>2036</v>
      </c>
      <c r="D303" t="s">
        <v>2037</v>
      </c>
      <c r="E303" t="s">
        <v>2038</v>
      </c>
      <c r="F303" t="s">
        <v>2039</v>
      </c>
      <c r="I303" t="s">
        <v>2040</v>
      </c>
      <c r="J303" t="s">
        <v>2041</v>
      </c>
      <c r="M303" t="s">
        <v>112297</v>
      </c>
      <c r="N303" t="s">
        <v>124</v>
      </c>
      <c r="O303" s="3" t="s">
        <v>2042</v>
      </c>
      <c r="P303" t="s">
        <v>124</v>
      </c>
      <c r="Q303" t="s">
        <v>124</v>
      </c>
      <c r="R303" t="s">
        <v>2042</v>
      </c>
      <c r="S303" s="4" t="str">
        <f t="shared" si="4"/>
        <v>2009</v>
      </c>
    </row>
    <row r="304" spans="1:19" hidden="1" x14ac:dyDescent="0.35">
      <c r="A304" t="s">
        <v>2038</v>
      </c>
      <c r="B304" t="s">
        <v>2039</v>
      </c>
      <c r="C304" t="s">
        <v>2043</v>
      </c>
      <c r="D304" t="s">
        <v>2044</v>
      </c>
      <c r="E304" t="s">
        <v>2045</v>
      </c>
      <c r="F304" t="s">
        <v>2046</v>
      </c>
      <c r="I304" t="s">
        <v>2047</v>
      </c>
      <c r="J304" t="s">
        <v>2048</v>
      </c>
      <c r="M304" t="s">
        <v>112297</v>
      </c>
      <c r="N304" t="s">
        <v>124</v>
      </c>
      <c r="O304" s="3" t="s">
        <v>2049</v>
      </c>
      <c r="P304" t="s">
        <v>124</v>
      </c>
      <c r="Q304" t="s">
        <v>124</v>
      </c>
      <c r="R304" t="s">
        <v>2049</v>
      </c>
      <c r="S304" s="4" t="str">
        <f t="shared" si="4"/>
        <v>2009</v>
      </c>
    </row>
    <row r="305" spans="1:19" hidden="1" x14ac:dyDescent="0.35">
      <c r="A305" t="s">
        <v>2045</v>
      </c>
      <c r="B305" t="s">
        <v>2046</v>
      </c>
      <c r="C305" t="s">
        <v>2050</v>
      </c>
      <c r="D305" t="s">
        <v>2051</v>
      </c>
      <c r="E305" t="s">
        <v>2052</v>
      </c>
      <c r="F305" t="s">
        <v>2053</v>
      </c>
      <c r="I305" t="s">
        <v>2054</v>
      </c>
      <c r="J305" t="s">
        <v>2055</v>
      </c>
      <c r="M305" t="s">
        <v>112297</v>
      </c>
      <c r="N305" t="s">
        <v>124</v>
      </c>
      <c r="O305" s="3" t="s">
        <v>2056</v>
      </c>
      <c r="P305" t="s">
        <v>124</v>
      </c>
      <c r="Q305" t="s">
        <v>124</v>
      </c>
      <c r="R305" t="s">
        <v>2056</v>
      </c>
      <c r="S305" s="4" t="str">
        <f t="shared" si="4"/>
        <v>2009</v>
      </c>
    </row>
    <row r="306" spans="1:19" hidden="1" x14ac:dyDescent="0.35">
      <c r="A306" t="s">
        <v>2052</v>
      </c>
      <c r="B306" t="s">
        <v>2053</v>
      </c>
      <c r="C306" t="s">
        <v>2057</v>
      </c>
      <c r="D306" t="s">
        <v>2058</v>
      </c>
      <c r="E306" t="s">
        <v>2059</v>
      </c>
      <c r="F306" t="s">
        <v>2060</v>
      </c>
      <c r="I306" t="s">
        <v>2061</v>
      </c>
      <c r="J306" t="s">
        <v>2062</v>
      </c>
      <c r="M306" t="s">
        <v>112297</v>
      </c>
      <c r="N306" t="s">
        <v>124</v>
      </c>
      <c r="O306" s="3" t="s">
        <v>2063</v>
      </c>
      <c r="P306" t="s">
        <v>124</v>
      </c>
      <c r="Q306" t="s">
        <v>124</v>
      </c>
      <c r="R306" t="s">
        <v>2063</v>
      </c>
      <c r="S306" s="4" t="str">
        <f t="shared" si="4"/>
        <v>2009</v>
      </c>
    </row>
    <row r="307" spans="1:19" hidden="1" x14ac:dyDescent="0.35">
      <c r="A307" t="s">
        <v>2059</v>
      </c>
      <c r="B307" t="s">
        <v>2060</v>
      </c>
      <c r="C307" t="s">
        <v>2064</v>
      </c>
      <c r="D307" t="s">
        <v>2065</v>
      </c>
      <c r="E307" t="s">
        <v>2066</v>
      </c>
      <c r="F307" t="s">
        <v>2067</v>
      </c>
      <c r="I307" t="s">
        <v>2068</v>
      </c>
      <c r="J307" t="s">
        <v>2069</v>
      </c>
      <c r="M307" t="s">
        <v>112297</v>
      </c>
      <c r="N307" t="s">
        <v>124</v>
      </c>
      <c r="O307" s="3" t="s">
        <v>2070</v>
      </c>
      <c r="P307" t="s">
        <v>124</v>
      </c>
      <c r="Q307" t="s">
        <v>124</v>
      </c>
      <c r="R307" t="s">
        <v>2070</v>
      </c>
      <c r="S307" s="4" t="str">
        <f t="shared" si="4"/>
        <v>2009</v>
      </c>
    </row>
    <row r="308" spans="1:19" hidden="1" x14ac:dyDescent="0.35">
      <c r="A308" t="s">
        <v>2066</v>
      </c>
      <c r="B308" t="s">
        <v>2067</v>
      </c>
      <c r="C308" t="s">
        <v>2071</v>
      </c>
      <c r="D308" t="s">
        <v>2072</v>
      </c>
      <c r="E308" t="s">
        <v>2073</v>
      </c>
      <c r="F308" t="s">
        <v>2074</v>
      </c>
      <c r="I308" t="s">
        <v>512</v>
      </c>
      <c r="J308" t="s">
        <v>512</v>
      </c>
      <c r="M308" t="s">
        <v>112297</v>
      </c>
      <c r="N308" t="s">
        <v>124</v>
      </c>
      <c r="O308" s="3" t="s">
        <v>2075</v>
      </c>
      <c r="P308" t="s">
        <v>124</v>
      </c>
      <c r="Q308" t="s">
        <v>124</v>
      </c>
      <c r="R308" t="s">
        <v>2075</v>
      </c>
      <c r="S308" s="4" t="str">
        <f t="shared" si="4"/>
        <v>2009</v>
      </c>
    </row>
    <row r="309" spans="1:19" hidden="1" x14ac:dyDescent="0.35">
      <c r="A309" t="s">
        <v>2073</v>
      </c>
      <c r="B309" t="s">
        <v>2074</v>
      </c>
      <c r="C309" t="s">
        <v>2076</v>
      </c>
      <c r="D309" t="s">
        <v>2077</v>
      </c>
      <c r="E309" t="s">
        <v>2078</v>
      </c>
      <c r="F309" t="s">
        <v>2079</v>
      </c>
      <c r="I309" t="s">
        <v>2080</v>
      </c>
      <c r="J309" t="s">
        <v>2081</v>
      </c>
      <c r="M309" t="s">
        <v>112297</v>
      </c>
      <c r="N309" t="s">
        <v>124</v>
      </c>
      <c r="O309" s="3" t="s">
        <v>2082</v>
      </c>
      <c r="P309" t="s">
        <v>124</v>
      </c>
      <c r="Q309" t="s">
        <v>124</v>
      </c>
      <c r="R309" t="s">
        <v>2082</v>
      </c>
      <c r="S309" s="4" t="str">
        <f t="shared" si="4"/>
        <v>2009</v>
      </c>
    </row>
    <row r="310" spans="1:19" ht="29" hidden="1" x14ac:dyDescent="0.35">
      <c r="A310" t="s">
        <v>2078</v>
      </c>
      <c r="B310" t="s">
        <v>2079</v>
      </c>
      <c r="C310" t="s">
        <v>2083</v>
      </c>
      <c r="D310" t="s">
        <v>2084</v>
      </c>
      <c r="E310" t="s">
        <v>2085</v>
      </c>
      <c r="F310" t="s">
        <v>2086</v>
      </c>
      <c r="I310" t="s">
        <v>2087</v>
      </c>
      <c r="J310" t="s">
        <v>2088</v>
      </c>
      <c r="K310" s="2" t="s">
        <v>1501</v>
      </c>
      <c r="M310" t="s">
        <v>112297</v>
      </c>
      <c r="N310" t="s">
        <v>124</v>
      </c>
      <c r="O310" s="3" t="s">
        <v>2089</v>
      </c>
      <c r="P310" t="s">
        <v>124</v>
      </c>
      <c r="Q310" t="s">
        <v>124</v>
      </c>
      <c r="R310" t="s">
        <v>2089</v>
      </c>
      <c r="S310" s="4" t="str">
        <f t="shared" si="4"/>
        <v>2009</v>
      </c>
    </row>
    <row r="311" spans="1:19" hidden="1" x14ac:dyDescent="0.35">
      <c r="A311" t="s">
        <v>2085</v>
      </c>
      <c r="B311" t="s">
        <v>2086</v>
      </c>
      <c r="C311" t="s">
        <v>2090</v>
      </c>
      <c r="D311" t="s">
        <v>2091</v>
      </c>
      <c r="E311" t="s">
        <v>2092</v>
      </c>
      <c r="F311" t="s">
        <v>2093</v>
      </c>
      <c r="I311" t="s">
        <v>2094</v>
      </c>
      <c r="J311" t="s">
        <v>2095</v>
      </c>
      <c r="M311" t="s">
        <v>112297</v>
      </c>
      <c r="N311" t="s">
        <v>124</v>
      </c>
      <c r="O311" s="3" t="s">
        <v>2096</v>
      </c>
      <c r="P311" t="s">
        <v>124</v>
      </c>
      <c r="Q311" t="s">
        <v>124</v>
      </c>
      <c r="R311" t="s">
        <v>2096</v>
      </c>
      <c r="S311" s="4" t="str">
        <f t="shared" si="4"/>
        <v>2009</v>
      </c>
    </row>
    <row r="312" spans="1:19" hidden="1" x14ac:dyDescent="0.35">
      <c r="A312" t="s">
        <v>2092</v>
      </c>
      <c r="B312" t="s">
        <v>2093</v>
      </c>
      <c r="C312" t="s">
        <v>2097</v>
      </c>
      <c r="D312" t="s">
        <v>2098</v>
      </c>
      <c r="E312" t="s">
        <v>2099</v>
      </c>
      <c r="F312" t="s">
        <v>2100</v>
      </c>
      <c r="I312" t="s">
        <v>2101</v>
      </c>
      <c r="J312" t="s">
        <v>2102</v>
      </c>
      <c r="M312" t="s">
        <v>112297</v>
      </c>
      <c r="N312" t="s">
        <v>124</v>
      </c>
      <c r="O312" s="3" t="s">
        <v>2103</v>
      </c>
      <c r="P312" t="s">
        <v>124</v>
      </c>
      <c r="Q312" t="s">
        <v>124</v>
      </c>
      <c r="R312" t="s">
        <v>2103</v>
      </c>
      <c r="S312" s="4" t="str">
        <f t="shared" si="4"/>
        <v>2009</v>
      </c>
    </row>
    <row r="313" spans="1:19" hidden="1" x14ac:dyDescent="0.35">
      <c r="A313" t="s">
        <v>2099</v>
      </c>
      <c r="B313" t="s">
        <v>2100</v>
      </c>
      <c r="C313" t="s">
        <v>2104</v>
      </c>
      <c r="D313" t="s">
        <v>2105</v>
      </c>
      <c r="E313" t="s">
        <v>2106</v>
      </c>
      <c r="F313" t="s">
        <v>2107</v>
      </c>
      <c r="I313" t="s">
        <v>2108</v>
      </c>
      <c r="J313" t="s">
        <v>2109</v>
      </c>
      <c r="M313" t="s">
        <v>112297</v>
      </c>
      <c r="N313" t="s">
        <v>124</v>
      </c>
      <c r="O313" s="3" t="s">
        <v>2110</v>
      </c>
      <c r="P313" t="s">
        <v>124</v>
      </c>
      <c r="Q313" t="s">
        <v>124</v>
      </c>
      <c r="R313" t="s">
        <v>2110</v>
      </c>
      <c r="S313" s="4" t="str">
        <f t="shared" si="4"/>
        <v>2009</v>
      </c>
    </row>
    <row r="314" spans="1:19" hidden="1" x14ac:dyDescent="0.35">
      <c r="A314" t="s">
        <v>2106</v>
      </c>
      <c r="B314" t="s">
        <v>2107</v>
      </c>
      <c r="C314" t="s">
        <v>2111</v>
      </c>
      <c r="D314" t="s">
        <v>2112</v>
      </c>
      <c r="E314" t="s">
        <v>2113</v>
      </c>
      <c r="F314" t="s">
        <v>2114</v>
      </c>
      <c r="I314" t="s">
        <v>2115</v>
      </c>
      <c r="J314" t="s">
        <v>2116</v>
      </c>
      <c r="M314" t="s">
        <v>112297</v>
      </c>
      <c r="N314" t="s">
        <v>124</v>
      </c>
      <c r="O314" s="3" t="s">
        <v>2117</v>
      </c>
      <c r="P314" t="s">
        <v>124</v>
      </c>
      <c r="Q314" t="s">
        <v>124</v>
      </c>
      <c r="R314" t="s">
        <v>2117</v>
      </c>
      <c r="S314" s="4" t="str">
        <f t="shared" si="4"/>
        <v>2009</v>
      </c>
    </row>
    <row r="315" spans="1:19" hidden="1" x14ac:dyDescent="0.35">
      <c r="A315" t="s">
        <v>2113</v>
      </c>
      <c r="B315" t="s">
        <v>2114</v>
      </c>
      <c r="C315" t="s">
        <v>2118</v>
      </c>
      <c r="D315" t="s">
        <v>2119</v>
      </c>
      <c r="E315" t="s">
        <v>2120</v>
      </c>
      <c r="F315" t="s">
        <v>2121</v>
      </c>
      <c r="I315" t="s">
        <v>2122</v>
      </c>
      <c r="J315" t="s">
        <v>2123</v>
      </c>
      <c r="M315" t="s">
        <v>112297</v>
      </c>
      <c r="N315" t="s">
        <v>124</v>
      </c>
      <c r="O315" s="3" t="s">
        <v>2124</v>
      </c>
      <c r="P315" t="s">
        <v>124</v>
      </c>
      <c r="Q315" t="s">
        <v>124</v>
      </c>
      <c r="R315" t="s">
        <v>2124</v>
      </c>
      <c r="S315" s="4" t="str">
        <f t="shared" si="4"/>
        <v>2009</v>
      </c>
    </row>
    <row r="316" spans="1:19" ht="29" hidden="1" x14ac:dyDescent="0.35">
      <c r="A316" t="s">
        <v>2120</v>
      </c>
      <c r="B316" t="s">
        <v>2121</v>
      </c>
      <c r="C316" t="s">
        <v>2125</v>
      </c>
      <c r="D316" t="s">
        <v>2126</v>
      </c>
      <c r="E316" t="s">
        <v>2127</v>
      </c>
      <c r="F316" t="s">
        <v>2128</v>
      </c>
      <c r="I316" t="s">
        <v>2129</v>
      </c>
      <c r="J316" t="s">
        <v>2130</v>
      </c>
      <c r="K316" s="2" t="s">
        <v>1501</v>
      </c>
      <c r="M316" t="s">
        <v>112297</v>
      </c>
      <c r="N316" t="s">
        <v>124</v>
      </c>
      <c r="O316" s="3" t="s">
        <v>2131</v>
      </c>
      <c r="P316" t="s">
        <v>124</v>
      </c>
      <c r="Q316" t="s">
        <v>124</v>
      </c>
      <c r="R316" t="s">
        <v>2131</v>
      </c>
      <c r="S316" s="4" t="str">
        <f t="shared" si="4"/>
        <v>2009</v>
      </c>
    </row>
    <row r="317" spans="1:19" hidden="1" x14ac:dyDescent="0.35">
      <c r="A317" t="s">
        <v>2127</v>
      </c>
      <c r="B317" t="s">
        <v>2128</v>
      </c>
      <c r="C317" t="s">
        <v>2132</v>
      </c>
      <c r="D317" t="s">
        <v>2133</v>
      </c>
      <c r="E317" t="s">
        <v>2134</v>
      </c>
      <c r="F317" t="s">
        <v>2135</v>
      </c>
      <c r="I317" t="s">
        <v>2136</v>
      </c>
      <c r="J317" t="s">
        <v>2137</v>
      </c>
      <c r="M317" t="s">
        <v>112297</v>
      </c>
      <c r="N317" t="s">
        <v>124</v>
      </c>
      <c r="O317" s="3" t="s">
        <v>2138</v>
      </c>
      <c r="P317" t="s">
        <v>124</v>
      </c>
      <c r="Q317" t="s">
        <v>124</v>
      </c>
      <c r="R317" t="s">
        <v>2138</v>
      </c>
      <c r="S317" s="4" t="str">
        <f t="shared" si="4"/>
        <v>2009</v>
      </c>
    </row>
    <row r="318" spans="1:19" hidden="1" x14ac:dyDescent="0.35">
      <c r="A318" t="s">
        <v>2134</v>
      </c>
      <c r="B318" t="s">
        <v>2135</v>
      </c>
      <c r="C318" t="s">
        <v>2139</v>
      </c>
      <c r="D318">
        <v>703287169</v>
      </c>
      <c r="E318" t="s">
        <v>2140</v>
      </c>
      <c r="F318" t="s">
        <v>2141</v>
      </c>
      <c r="I318" t="s">
        <v>2142</v>
      </c>
      <c r="J318" t="s">
        <v>2143</v>
      </c>
      <c r="M318" t="s">
        <v>112297</v>
      </c>
      <c r="N318" t="s">
        <v>124</v>
      </c>
      <c r="O318" s="3" t="s">
        <v>2144</v>
      </c>
      <c r="P318" t="s">
        <v>124</v>
      </c>
      <c r="Q318" t="s">
        <v>124</v>
      </c>
      <c r="R318" t="s">
        <v>2144</v>
      </c>
      <c r="S318" s="4" t="str">
        <f t="shared" si="4"/>
        <v>2009</v>
      </c>
    </row>
    <row r="319" spans="1:19" hidden="1" x14ac:dyDescent="0.35">
      <c r="A319" t="s">
        <v>2140</v>
      </c>
      <c r="B319" t="s">
        <v>2141</v>
      </c>
      <c r="C319" t="s">
        <v>2145</v>
      </c>
      <c r="D319" t="s">
        <v>2146</v>
      </c>
      <c r="E319" t="s">
        <v>2147</v>
      </c>
      <c r="F319" t="s">
        <v>2148</v>
      </c>
      <c r="I319" t="s">
        <v>2149</v>
      </c>
      <c r="J319" t="s">
        <v>2150</v>
      </c>
      <c r="M319" t="s">
        <v>112327</v>
      </c>
      <c r="N319" t="s">
        <v>380</v>
      </c>
      <c r="O319" s="3" t="s">
        <v>2151</v>
      </c>
      <c r="P319" t="s">
        <v>380</v>
      </c>
      <c r="Q319" t="s">
        <v>380</v>
      </c>
      <c r="R319" t="s">
        <v>2151</v>
      </c>
      <c r="S319" s="4" t="str">
        <f t="shared" si="4"/>
        <v>2009</v>
      </c>
    </row>
    <row r="320" spans="1:19" hidden="1" x14ac:dyDescent="0.35">
      <c r="A320" t="s">
        <v>2147</v>
      </c>
      <c r="B320" t="s">
        <v>2148</v>
      </c>
      <c r="C320" t="s">
        <v>2152</v>
      </c>
      <c r="D320" t="s">
        <v>2153</v>
      </c>
      <c r="E320" t="s">
        <v>2154</v>
      </c>
      <c r="F320" t="s">
        <v>2155</v>
      </c>
      <c r="I320" t="s">
        <v>2156</v>
      </c>
      <c r="J320" t="s">
        <v>2157</v>
      </c>
      <c r="M320" t="s">
        <v>112327</v>
      </c>
      <c r="N320" t="s">
        <v>380</v>
      </c>
      <c r="O320" s="3" t="s">
        <v>2158</v>
      </c>
      <c r="P320" t="s">
        <v>380</v>
      </c>
      <c r="Q320" t="s">
        <v>380</v>
      </c>
      <c r="R320" t="s">
        <v>2158</v>
      </c>
      <c r="S320" s="4" t="str">
        <f t="shared" si="4"/>
        <v>2009</v>
      </c>
    </row>
    <row r="321" spans="1:19" hidden="1" x14ac:dyDescent="0.35">
      <c r="A321" t="s">
        <v>2154</v>
      </c>
      <c r="B321" t="s">
        <v>2155</v>
      </c>
      <c r="C321" t="s">
        <v>2159</v>
      </c>
      <c r="D321" t="s">
        <v>2160</v>
      </c>
      <c r="E321" t="s">
        <v>2161</v>
      </c>
      <c r="F321" t="s">
        <v>2162</v>
      </c>
      <c r="I321" t="s">
        <v>2163</v>
      </c>
      <c r="J321" t="s">
        <v>2164</v>
      </c>
      <c r="M321" t="s">
        <v>112299</v>
      </c>
      <c r="N321" t="s">
        <v>247</v>
      </c>
      <c r="O321" s="3" t="s">
        <v>2165</v>
      </c>
      <c r="P321" t="s">
        <v>247</v>
      </c>
      <c r="Q321" t="s">
        <v>247</v>
      </c>
      <c r="R321" t="s">
        <v>2165</v>
      </c>
      <c r="S321" s="4" t="str">
        <f t="shared" si="4"/>
        <v>2009</v>
      </c>
    </row>
    <row r="322" spans="1:19" hidden="1" x14ac:dyDescent="0.35">
      <c r="A322" t="s">
        <v>2161</v>
      </c>
      <c r="B322" t="s">
        <v>2162</v>
      </c>
      <c r="C322" t="s">
        <v>2166</v>
      </c>
      <c r="D322" t="s">
        <v>2167</v>
      </c>
      <c r="E322" t="s">
        <v>2168</v>
      </c>
      <c r="F322" t="s">
        <v>2169</v>
      </c>
      <c r="I322" t="s">
        <v>414</v>
      </c>
      <c r="J322" t="s">
        <v>414</v>
      </c>
      <c r="M322" t="s">
        <v>112299</v>
      </c>
      <c r="N322" t="s">
        <v>247</v>
      </c>
      <c r="O322" s="3" t="s">
        <v>2170</v>
      </c>
      <c r="P322" t="s">
        <v>247</v>
      </c>
      <c r="Q322" t="s">
        <v>247</v>
      </c>
      <c r="R322" t="s">
        <v>2170</v>
      </c>
      <c r="S322" s="4" t="str">
        <f t="shared" si="4"/>
        <v>2009</v>
      </c>
    </row>
    <row r="323" spans="1:19" hidden="1" x14ac:dyDescent="0.35">
      <c r="A323" t="s">
        <v>2168</v>
      </c>
      <c r="B323" t="s">
        <v>2169</v>
      </c>
      <c r="C323" t="s">
        <v>2171</v>
      </c>
      <c r="D323" t="s">
        <v>2172</v>
      </c>
      <c r="E323" t="s">
        <v>2173</v>
      </c>
      <c r="F323" t="s">
        <v>2174</v>
      </c>
      <c r="I323" t="s">
        <v>2175</v>
      </c>
      <c r="J323" t="s">
        <v>2176</v>
      </c>
      <c r="M323" t="s">
        <v>112299</v>
      </c>
      <c r="N323" t="s">
        <v>247</v>
      </c>
      <c r="O323" s="3" t="s">
        <v>2177</v>
      </c>
      <c r="P323" t="s">
        <v>247</v>
      </c>
      <c r="Q323" t="s">
        <v>247</v>
      </c>
      <c r="R323" t="s">
        <v>2177</v>
      </c>
      <c r="S323" s="4" t="str">
        <f t="shared" ref="S323:S386" si="5">LEFT(RIGHT(R323,19),4)</f>
        <v>2009</v>
      </c>
    </row>
    <row r="324" spans="1:19" hidden="1" x14ac:dyDescent="0.35">
      <c r="A324" t="s">
        <v>2173</v>
      </c>
      <c r="B324" t="s">
        <v>2174</v>
      </c>
      <c r="C324" t="s">
        <v>2178</v>
      </c>
      <c r="D324" t="s">
        <v>2179</v>
      </c>
      <c r="E324" t="s">
        <v>2180</v>
      </c>
      <c r="F324" t="s">
        <v>2181</v>
      </c>
      <c r="I324" t="s">
        <v>2182</v>
      </c>
      <c r="J324" t="s">
        <v>2183</v>
      </c>
      <c r="M324" t="s">
        <v>112299</v>
      </c>
      <c r="N324" t="s">
        <v>247</v>
      </c>
      <c r="O324" s="3" t="s">
        <v>2184</v>
      </c>
      <c r="P324" t="s">
        <v>247</v>
      </c>
      <c r="Q324" t="s">
        <v>247</v>
      </c>
      <c r="R324" t="s">
        <v>2184</v>
      </c>
      <c r="S324" s="4" t="str">
        <f t="shared" si="5"/>
        <v>2009</v>
      </c>
    </row>
    <row r="325" spans="1:19" hidden="1" x14ac:dyDescent="0.35">
      <c r="A325" t="s">
        <v>2180</v>
      </c>
      <c r="B325" t="s">
        <v>2181</v>
      </c>
      <c r="C325" t="s">
        <v>2185</v>
      </c>
      <c r="D325" t="s">
        <v>2186</v>
      </c>
      <c r="E325" t="s">
        <v>2187</v>
      </c>
      <c r="F325" t="s">
        <v>2188</v>
      </c>
      <c r="I325" t="s">
        <v>2189</v>
      </c>
      <c r="J325" t="s">
        <v>2190</v>
      </c>
      <c r="M325" t="s">
        <v>112299</v>
      </c>
      <c r="N325" t="s">
        <v>247</v>
      </c>
      <c r="O325" s="3" t="s">
        <v>2191</v>
      </c>
      <c r="P325" t="s">
        <v>247</v>
      </c>
      <c r="Q325" t="s">
        <v>247</v>
      </c>
      <c r="R325" t="s">
        <v>2191</v>
      </c>
      <c r="S325" s="4" t="str">
        <f t="shared" si="5"/>
        <v>2009</v>
      </c>
    </row>
    <row r="326" spans="1:19" hidden="1" x14ac:dyDescent="0.35">
      <c r="A326" t="s">
        <v>2187</v>
      </c>
      <c r="B326" t="s">
        <v>2188</v>
      </c>
      <c r="C326" t="s">
        <v>2192</v>
      </c>
      <c r="D326" t="s">
        <v>2193</v>
      </c>
      <c r="E326" t="s">
        <v>2194</v>
      </c>
      <c r="F326" t="s">
        <v>2195</v>
      </c>
      <c r="I326" t="s">
        <v>2196</v>
      </c>
      <c r="J326" t="s">
        <v>2197</v>
      </c>
      <c r="M326" t="s">
        <v>112299</v>
      </c>
      <c r="N326" t="s">
        <v>247</v>
      </c>
      <c r="O326" s="3" t="s">
        <v>2198</v>
      </c>
      <c r="P326" t="s">
        <v>247</v>
      </c>
      <c r="Q326" t="s">
        <v>247</v>
      </c>
      <c r="R326" t="s">
        <v>2198</v>
      </c>
      <c r="S326" s="4" t="str">
        <f t="shared" si="5"/>
        <v>2009</v>
      </c>
    </row>
    <row r="327" spans="1:19" hidden="1" x14ac:dyDescent="0.35">
      <c r="A327" t="s">
        <v>2194</v>
      </c>
      <c r="B327" t="s">
        <v>2195</v>
      </c>
      <c r="C327" t="s">
        <v>2199</v>
      </c>
      <c r="D327" t="s">
        <v>2200</v>
      </c>
      <c r="E327" t="s">
        <v>2201</v>
      </c>
      <c r="F327" t="s">
        <v>2202</v>
      </c>
      <c r="I327" t="s">
        <v>2203</v>
      </c>
      <c r="J327" t="s">
        <v>2204</v>
      </c>
      <c r="M327" t="s">
        <v>112327</v>
      </c>
      <c r="N327" t="s">
        <v>380</v>
      </c>
      <c r="O327" s="3" t="s">
        <v>2205</v>
      </c>
      <c r="P327" t="s">
        <v>380</v>
      </c>
      <c r="Q327" t="s">
        <v>380</v>
      </c>
      <c r="R327" t="s">
        <v>2205</v>
      </c>
      <c r="S327" s="4" t="str">
        <f t="shared" si="5"/>
        <v>2009</v>
      </c>
    </row>
    <row r="328" spans="1:19" hidden="1" x14ac:dyDescent="0.35">
      <c r="A328" t="s">
        <v>2201</v>
      </c>
      <c r="B328" t="s">
        <v>2202</v>
      </c>
      <c r="C328" t="s">
        <v>2206</v>
      </c>
      <c r="D328" t="s">
        <v>2207</v>
      </c>
      <c r="E328" t="s">
        <v>2208</v>
      </c>
      <c r="F328" t="s">
        <v>2209</v>
      </c>
      <c r="I328" t="s">
        <v>2210</v>
      </c>
      <c r="J328" t="s">
        <v>2211</v>
      </c>
      <c r="M328" t="s">
        <v>112327</v>
      </c>
      <c r="N328" t="s">
        <v>380</v>
      </c>
      <c r="O328" s="3" t="s">
        <v>2212</v>
      </c>
      <c r="P328" t="s">
        <v>380</v>
      </c>
      <c r="Q328" t="s">
        <v>380</v>
      </c>
      <c r="R328" t="s">
        <v>2212</v>
      </c>
      <c r="S328" s="4" t="str">
        <f t="shared" si="5"/>
        <v>2009</v>
      </c>
    </row>
    <row r="329" spans="1:19" hidden="1" x14ac:dyDescent="0.35">
      <c r="A329" t="s">
        <v>2208</v>
      </c>
      <c r="B329" t="s">
        <v>2209</v>
      </c>
      <c r="C329" t="s">
        <v>2213</v>
      </c>
      <c r="D329" t="s">
        <v>2214</v>
      </c>
      <c r="E329" t="s">
        <v>2215</v>
      </c>
      <c r="F329" t="s">
        <v>2216</v>
      </c>
      <c r="I329" t="s">
        <v>2217</v>
      </c>
      <c r="J329" t="s">
        <v>2218</v>
      </c>
      <c r="M329" t="s">
        <v>112299</v>
      </c>
      <c r="N329" t="s">
        <v>247</v>
      </c>
      <c r="O329" s="3" t="s">
        <v>2219</v>
      </c>
      <c r="P329" t="s">
        <v>247</v>
      </c>
      <c r="Q329" t="s">
        <v>247</v>
      </c>
      <c r="R329" t="s">
        <v>2219</v>
      </c>
      <c r="S329" s="4" t="str">
        <f t="shared" si="5"/>
        <v>2009</v>
      </c>
    </row>
    <row r="330" spans="1:19" hidden="1" x14ac:dyDescent="0.35">
      <c r="A330" t="s">
        <v>2215</v>
      </c>
      <c r="B330" t="s">
        <v>2216</v>
      </c>
      <c r="C330" t="s">
        <v>2220</v>
      </c>
      <c r="D330" t="s">
        <v>2221</v>
      </c>
      <c r="E330" t="s">
        <v>2222</v>
      </c>
      <c r="F330" t="s">
        <v>2223</v>
      </c>
      <c r="I330" t="s">
        <v>2224</v>
      </c>
      <c r="J330" t="s">
        <v>2225</v>
      </c>
      <c r="M330" t="s">
        <v>112298</v>
      </c>
      <c r="N330" t="s">
        <v>28</v>
      </c>
      <c r="O330" s="3" t="s">
        <v>2226</v>
      </c>
      <c r="P330" t="s">
        <v>50</v>
      </c>
      <c r="Q330" t="s">
        <v>50</v>
      </c>
      <c r="R330" t="s">
        <v>2226</v>
      </c>
      <c r="S330" s="4" t="str">
        <f t="shared" si="5"/>
        <v>2009</v>
      </c>
    </row>
    <row r="331" spans="1:19" hidden="1" x14ac:dyDescent="0.35">
      <c r="A331" t="s">
        <v>2222</v>
      </c>
      <c r="B331" t="s">
        <v>2223</v>
      </c>
      <c r="C331" t="s">
        <v>2227</v>
      </c>
      <c r="D331" t="s">
        <v>2228</v>
      </c>
      <c r="E331" t="s">
        <v>2229</v>
      </c>
      <c r="F331" t="s">
        <v>2230</v>
      </c>
      <c r="I331" t="s">
        <v>2231</v>
      </c>
      <c r="J331" t="s">
        <v>2232</v>
      </c>
      <c r="M331" t="s">
        <v>112298</v>
      </c>
      <c r="N331" t="s">
        <v>28</v>
      </c>
      <c r="O331" s="3" t="s">
        <v>2233</v>
      </c>
      <c r="P331" t="s">
        <v>50</v>
      </c>
      <c r="Q331" t="s">
        <v>50</v>
      </c>
      <c r="R331" t="s">
        <v>2233</v>
      </c>
      <c r="S331" s="4" t="str">
        <f t="shared" si="5"/>
        <v>2009</v>
      </c>
    </row>
    <row r="332" spans="1:19" hidden="1" x14ac:dyDescent="0.35">
      <c r="A332" t="s">
        <v>2229</v>
      </c>
      <c r="B332" t="s">
        <v>2230</v>
      </c>
      <c r="C332" t="s">
        <v>2234</v>
      </c>
      <c r="D332" t="s">
        <v>2235</v>
      </c>
      <c r="E332" t="s">
        <v>2236</v>
      </c>
      <c r="F332" t="s">
        <v>2237</v>
      </c>
      <c r="I332" t="s">
        <v>512</v>
      </c>
      <c r="J332" t="s">
        <v>512</v>
      </c>
      <c r="M332" t="s">
        <v>112297</v>
      </c>
      <c r="N332" t="s">
        <v>124</v>
      </c>
      <c r="O332" s="3" t="s">
        <v>2238</v>
      </c>
      <c r="P332" t="s">
        <v>124</v>
      </c>
      <c r="Q332" t="s">
        <v>124</v>
      </c>
      <c r="R332" t="s">
        <v>2238</v>
      </c>
      <c r="S332" s="4" t="str">
        <f t="shared" si="5"/>
        <v>2009</v>
      </c>
    </row>
    <row r="333" spans="1:19" hidden="1" x14ac:dyDescent="0.35">
      <c r="A333" t="s">
        <v>2236</v>
      </c>
      <c r="B333" t="s">
        <v>2237</v>
      </c>
      <c r="C333" t="s">
        <v>2239</v>
      </c>
      <c r="D333" t="s">
        <v>2240</v>
      </c>
      <c r="E333" t="s">
        <v>2241</v>
      </c>
      <c r="F333" t="s">
        <v>2242</v>
      </c>
      <c r="I333" t="s">
        <v>2243</v>
      </c>
      <c r="J333" t="s">
        <v>2244</v>
      </c>
      <c r="M333" t="s">
        <v>112297</v>
      </c>
      <c r="N333" t="s">
        <v>124</v>
      </c>
      <c r="O333" s="3" t="s">
        <v>2245</v>
      </c>
      <c r="P333" t="s">
        <v>124</v>
      </c>
      <c r="Q333" t="s">
        <v>124</v>
      </c>
      <c r="R333" t="s">
        <v>2245</v>
      </c>
      <c r="S333" s="4" t="str">
        <f t="shared" si="5"/>
        <v>2009</v>
      </c>
    </row>
    <row r="334" spans="1:19" hidden="1" x14ac:dyDescent="0.35">
      <c r="A334" t="s">
        <v>2241</v>
      </c>
      <c r="B334" t="s">
        <v>2242</v>
      </c>
      <c r="C334" t="s">
        <v>2246</v>
      </c>
      <c r="D334" t="s">
        <v>2247</v>
      </c>
      <c r="E334" t="s">
        <v>2248</v>
      </c>
      <c r="F334" t="s">
        <v>2249</v>
      </c>
      <c r="I334" t="s">
        <v>2250</v>
      </c>
      <c r="J334" t="s">
        <v>2251</v>
      </c>
      <c r="M334" t="s">
        <v>112297</v>
      </c>
      <c r="N334" t="s">
        <v>124</v>
      </c>
      <c r="O334" s="3" t="s">
        <v>2252</v>
      </c>
      <c r="P334" t="s">
        <v>124</v>
      </c>
      <c r="Q334" t="s">
        <v>124</v>
      </c>
      <c r="R334" t="s">
        <v>2252</v>
      </c>
      <c r="S334" s="4" t="str">
        <f t="shared" si="5"/>
        <v>2009</v>
      </c>
    </row>
    <row r="335" spans="1:19" hidden="1" x14ac:dyDescent="0.35">
      <c r="A335" t="s">
        <v>2248</v>
      </c>
      <c r="B335" t="s">
        <v>2249</v>
      </c>
      <c r="C335" t="s">
        <v>2253</v>
      </c>
      <c r="D335" t="s">
        <v>2254</v>
      </c>
      <c r="E335" t="s">
        <v>2255</v>
      </c>
      <c r="F335" t="s">
        <v>2256</v>
      </c>
      <c r="I335" t="s">
        <v>2257</v>
      </c>
      <c r="J335" t="s">
        <v>2258</v>
      </c>
      <c r="M335" t="s">
        <v>112297</v>
      </c>
      <c r="N335" t="s">
        <v>124</v>
      </c>
      <c r="O335" s="3" t="s">
        <v>2259</v>
      </c>
      <c r="P335" t="s">
        <v>124</v>
      </c>
      <c r="Q335" t="s">
        <v>124</v>
      </c>
      <c r="R335" t="s">
        <v>2259</v>
      </c>
      <c r="S335" s="4" t="str">
        <f t="shared" si="5"/>
        <v>2009</v>
      </c>
    </row>
    <row r="336" spans="1:19" hidden="1" x14ac:dyDescent="0.35">
      <c r="A336" t="s">
        <v>2255</v>
      </c>
      <c r="B336" t="s">
        <v>2256</v>
      </c>
      <c r="C336" t="s">
        <v>2260</v>
      </c>
      <c r="D336" t="s">
        <v>2261</v>
      </c>
      <c r="E336" t="s">
        <v>2262</v>
      </c>
      <c r="F336" t="s">
        <v>2263</v>
      </c>
      <c r="I336" t="s">
        <v>2264</v>
      </c>
      <c r="J336" t="s">
        <v>2265</v>
      </c>
      <c r="M336" t="s">
        <v>112297</v>
      </c>
      <c r="N336" t="s">
        <v>124</v>
      </c>
      <c r="O336" s="3" t="s">
        <v>2266</v>
      </c>
      <c r="P336" t="s">
        <v>124</v>
      </c>
      <c r="Q336" t="s">
        <v>124</v>
      </c>
      <c r="R336" t="s">
        <v>2266</v>
      </c>
      <c r="S336" s="4" t="str">
        <f t="shared" si="5"/>
        <v>2009</v>
      </c>
    </row>
    <row r="337" spans="1:19" hidden="1" x14ac:dyDescent="0.35">
      <c r="A337" t="s">
        <v>2262</v>
      </c>
      <c r="B337" t="s">
        <v>2263</v>
      </c>
      <c r="C337" t="s">
        <v>2267</v>
      </c>
      <c r="D337" t="s">
        <v>2268</v>
      </c>
      <c r="E337" t="s">
        <v>2269</v>
      </c>
      <c r="F337" t="s">
        <v>2270</v>
      </c>
      <c r="I337" t="s">
        <v>512</v>
      </c>
      <c r="J337" t="s">
        <v>512</v>
      </c>
      <c r="M337" t="s">
        <v>112297</v>
      </c>
      <c r="N337" t="s">
        <v>124</v>
      </c>
      <c r="O337" s="3" t="s">
        <v>2271</v>
      </c>
      <c r="P337" t="s">
        <v>124</v>
      </c>
      <c r="Q337" t="s">
        <v>124</v>
      </c>
      <c r="R337" t="s">
        <v>2271</v>
      </c>
      <c r="S337" s="4" t="str">
        <f t="shared" si="5"/>
        <v>2009</v>
      </c>
    </row>
    <row r="338" spans="1:19" hidden="1" x14ac:dyDescent="0.35">
      <c r="A338" t="s">
        <v>2269</v>
      </c>
      <c r="B338" t="s">
        <v>2270</v>
      </c>
      <c r="C338" t="s">
        <v>2272</v>
      </c>
      <c r="D338" t="s">
        <v>2273</v>
      </c>
      <c r="E338" t="s">
        <v>2274</v>
      </c>
      <c r="F338" t="s">
        <v>2275</v>
      </c>
      <c r="I338" t="s">
        <v>2276</v>
      </c>
      <c r="J338" t="s">
        <v>2277</v>
      </c>
      <c r="M338" t="s">
        <v>112297</v>
      </c>
      <c r="N338" t="s">
        <v>124</v>
      </c>
      <c r="O338" s="3" t="s">
        <v>2278</v>
      </c>
      <c r="P338" t="s">
        <v>124</v>
      </c>
      <c r="Q338" t="s">
        <v>124</v>
      </c>
      <c r="R338" t="s">
        <v>2278</v>
      </c>
      <c r="S338" s="4" t="str">
        <f t="shared" si="5"/>
        <v>2009</v>
      </c>
    </row>
    <row r="339" spans="1:19" hidden="1" x14ac:dyDescent="0.35">
      <c r="A339" t="s">
        <v>2274</v>
      </c>
      <c r="B339" t="s">
        <v>2275</v>
      </c>
      <c r="C339" t="s">
        <v>2279</v>
      </c>
      <c r="D339" t="s">
        <v>2280</v>
      </c>
      <c r="E339" t="s">
        <v>2281</v>
      </c>
      <c r="F339" t="s">
        <v>2282</v>
      </c>
      <c r="I339" t="s">
        <v>512</v>
      </c>
      <c r="J339" t="s">
        <v>512</v>
      </c>
      <c r="M339" t="s">
        <v>112297</v>
      </c>
      <c r="N339" t="s">
        <v>124</v>
      </c>
      <c r="O339" s="3" t="s">
        <v>2283</v>
      </c>
      <c r="P339" t="s">
        <v>124</v>
      </c>
      <c r="Q339" t="s">
        <v>124</v>
      </c>
      <c r="R339" t="s">
        <v>2283</v>
      </c>
      <c r="S339" s="4" t="str">
        <f t="shared" si="5"/>
        <v>2009</v>
      </c>
    </row>
    <row r="340" spans="1:19" hidden="1" x14ac:dyDescent="0.35">
      <c r="A340" t="s">
        <v>2281</v>
      </c>
      <c r="B340" t="s">
        <v>2282</v>
      </c>
      <c r="C340" t="s">
        <v>2284</v>
      </c>
      <c r="D340" t="s">
        <v>2285</v>
      </c>
      <c r="E340" t="s">
        <v>2286</v>
      </c>
      <c r="F340" t="s">
        <v>2287</v>
      </c>
      <c r="I340" t="s">
        <v>2288</v>
      </c>
      <c r="J340" t="s">
        <v>2289</v>
      </c>
      <c r="M340" t="s">
        <v>112297</v>
      </c>
      <c r="N340" t="s">
        <v>124</v>
      </c>
      <c r="O340" s="3" t="s">
        <v>2290</v>
      </c>
      <c r="P340" t="s">
        <v>124</v>
      </c>
      <c r="Q340" t="s">
        <v>124</v>
      </c>
      <c r="R340" t="s">
        <v>2290</v>
      </c>
      <c r="S340" s="4" t="str">
        <f t="shared" si="5"/>
        <v>2009</v>
      </c>
    </row>
    <row r="341" spans="1:19" hidden="1" x14ac:dyDescent="0.35">
      <c r="A341" t="s">
        <v>2286</v>
      </c>
      <c r="B341" t="s">
        <v>2287</v>
      </c>
      <c r="C341" t="s">
        <v>2291</v>
      </c>
      <c r="D341" t="s">
        <v>2292</v>
      </c>
      <c r="E341" t="s">
        <v>2293</v>
      </c>
      <c r="F341" t="s">
        <v>2294</v>
      </c>
      <c r="I341" t="s">
        <v>2295</v>
      </c>
      <c r="J341" t="s">
        <v>2296</v>
      </c>
      <c r="M341" t="s">
        <v>112297</v>
      </c>
      <c r="N341" t="s">
        <v>124</v>
      </c>
      <c r="O341" s="3" t="s">
        <v>2297</v>
      </c>
      <c r="P341" t="s">
        <v>124</v>
      </c>
      <c r="Q341" t="s">
        <v>124</v>
      </c>
      <c r="R341" t="s">
        <v>2297</v>
      </c>
      <c r="S341" s="4" t="str">
        <f t="shared" si="5"/>
        <v>2009</v>
      </c>
    </row>
    <row r="342" spans="1:19" hidden="1" x14ac:dyDescent="0.35">
      <c r="A342" t="s">
        <v>2293</v>
      </c>
      <c r="B342" t="s">
        <v>2294</v>
      </c>
      <c r="C342" t="s">
        <v>2298</v>
      </c>
      <c r="D342" t="s">
        <v>2299</v>
      </c>
      <c r="E342" t="s">
        <v>2300</v>
      </c>
      <c r="F342">
        <v>995238968</v>
      </c>
      <c r="I342" t="s">
        <v>2301</v>
      </c>
      <c r="J342" t="s">
        <v>2302</v>
      </c>
      <c r="M342" t="s">
        <v>112297</v>
      </c>
      <c r="N342" t="s">
        <v>124</v>
      </c>
      <c r="O342" s="3" t="s">
        <v>2303</v>
      </c>
      <c r="P342" t="s">
        <v>124</v>
      </c>
      <c r="Q342" t="s">
        <v>124</v>
      </c>
      <c r="R342" t="s">
        <v>2303</v>
      </c>
      <c r="S342" s="4" t="str">
        <f t="shared" si="5"/>
        <v>2009</v>
      </c>
    </row>
    <row r="343" spans="1:19" hidden="1" x14ac:dyDescent="0.35">
      <c r="A343" t="s">
        <v>2300</v>
      </c>
      <c r="B343">
        <v>995238968</v>
      </c>
      <c r="C343" t="s">
        <v>2304</v>
      </c>
      <c r="D343" t="s">
        <v>2305</v>
      </c>
      <c r="E343" t="s">
        <v>2306</v>
      </c>
      <c r="F343" t="s">
        <v>2307</v>
      </c>
      <c r="I343" t="s">
        <v>2308</v>
      </c>
      <c r="J343" t="s">
        <v>2309</v>
      </c>
      <c r="M343" t="s">
        <v>112297</v>
      </c>
      <c r="N343" t="s">
        <v>124</v>
      </c>
      <c r="O343" s="3" t="s">
        <v>2310</v>
      </c>
      <c r="P343" t="s">
        <v>124</v>
      </c>
      <c r="Q343" t="s">
        <v>124</v>
      </c>
      <c r="R343" t="s">
        <v>2310</v>
      </c>
      <c r="S343" s="4" t="str">
        <f t="shared" si="5"/>
        <v>2009</v>
      </c>
    </row>
    <row r="344" spans="1:19" hidden="1" x14ac:dyDescent="0.35">
      <c r="A344" t="s">
        <v>2306</v>
      </c>
      <c r="B344" t="s">
        <v>2307</v>
      </c>
      <c r="C344" t="s">
        <v>2311</v>
      </c>
      <c r="D344" t="s">
        <v>2312</v>
      </c>
      <c r="E344" t="s">
        <v>2313</v>
      </c>
      <c r="F344" t="s">
        <v>2314</v>
      </c>
      <c r="I344" t="s">
        <v>2315</v>
      </c>
      <c r="J344" t="s">
        <v>2316</v>
      </c>
      <c r="M344" t="s">
        <v>112297</v>
      </c>
      <c r="N344" t="s">
        <v>124</v>
      </c>
      <c r="O344" s="3" t="s">
        <v>2317</v>
      </c>
      <c r="P344" t="s">
        <v>124</v>
      </c>
      <c r="Q344" t="s">
        <v>124</v>
      </c>
      <c r="R344" t="s">
        <v>2317</v>
      </c>
      <c r="S344" s="4" t="str">
        <f t="shared" si="5"/>
        <v>2009</v>
      </c>
    </row>
    <row r="345" spans="1:19" hidden="1" x14ac:dyDescent="0.35">
      <c r="A345" t="s">
        <v>2313</v>
      </c>
      <c r="B345" t="s">
        <v>2314</v>
      </c>
      <c r="C345" t="s">
        <v>2318</v>
      </c>
      <c r="D345" t="s">
        <v>2319</v>
      </c>
      <c r="E345" t="s">
        <v>2320</v>
      </c>
      <c r="F345" t="s">
        <v>2321</v>
      </c>
      <c r="I345" t="s">
        <v>2322</v>
      </c>
      <c r="J345" t="s">
        <v>2323</v>
      </c>
      <c r="M345" t="s">
        <v>112297</v>
      </c>
      <c r="N345" t="s">
        <v>124</v>
      </c>
      <c r="O345" s="3" t="s">
        <v>2324</v>
      </c>
      <c r="P345" t="s">
        <v>124</v>
      </c>
      <c r="Q345" t="s">
        <v>124</v>
      </c>
      <c r="R345" t="s">
        <v>2324</v>
      </c>
      <c r="S345" s="4" t="str">
        <f t="shared" si="5"/>
        <v>2009</v>
      </c>
    </row>
    <row r="346" spans="1:19" hidden="1" x14ac:dyDescent="0.35">
      <c r="A346" t="s">
        <v>2320</v>
      </c>
      <c r="B346" t="s">
        <v>2321</v>
      </c>
      <c r="C346" t="s">
        <v>2325</v>
      </c>
      <c r="D346" t="s">
        <v>2326</v>
      </c>
      <c r="E346" t="s">
        <v>2327</v>
      </c>
      <c r="F346" t="s">
        <v>2328</v>
      </c>
      <c r="I346" t="s">
        <v>512</v>
      </c>
      <c r="J346" t="s">
        <v>512</v>
      </c>
      <c r="M346" t="s">
        <v>112297</v>
      </c>
      <c r="N346" t="s">
        <v>124</v>
      </c>
      <c r="O346" s="3" t="s">
        <v>2329</v>
      </c>
      <c r="P346" t="s">
        <v>124</v>
      </c>
      <c r="Q346" t="s">
        <v>124</v>
      </c>
      <c r="R346" t="s">
        <v>2329</v>
      </c>
      <c r="S346" s="4" t="str">
        <f t="shared" si="5"/>
        <v>2009</v>
      </c>
    </row>
    <row r="347" spans="1:19" hidden="1" x14ac:dyDescent="0.35">
      <c r="A347" t="s">
        <v>2327</v>
      </c>
      <c r="B347" t="s">
        <v>2328</v>
      </c>
      <c r="C347" t="s">
        <v>2330</v>
      </c>
      <c r="D347" t="s">
        <v>2331</v>
      </c>
      <c r="E347" t="s">
        <v>2332</v>
      </c>
      <c r="F347" t="s">
        <v>2333</v>
      </c>
      <c r="I347" t="s">
        <v>512</v>
      </c>
      <c r="J347" t="s">
        <v>512</v>
      </c>
      <c r="M347" t="s">
        <v>112297</v>
      </c>
      <c r="N347" t="s">
        <v>124</v>
      </c>
      <c r="O347" s="3" t="s">
        <v>2334</v>
      </c>
      <c r="P347" t="s">
        <v>124</v>
      </c>
      <c r="Q347" t="s">
        <v>124</v>
      </c>
      <c r="R347" t="s">
        <v>2334</v>
      </c>
      <c r="S347" s="4" t="str">
        <f t="shared" si="5"/>
        <v>2009</v>
      </c>
    </row>
    <row r="348" spans="1:19" hidden="1" x14ac:dyDescent="0.35">
      <c r="A348" t="s">
        <v>2332</v>
      </c>
      <c r="B348" t="s">
        <v>2333</v>
      </c>
      <c r="C348" t="s">
        <v>2335</v>
      </c>
      <c r="D348" t="s">
        <v>2336</v>
      </c>
      <c r="E348" t="s">
        <v>2337</v>
      </c>
      <c r="F348" t="s">
        <v>2338</v>
      </c>
      <c r="I348" t="s">
        <v>512</v>
      </c>
      <c r="J348" t="s">
        <v>512</v>
      </c>
      <c r="M348" t="s">
        <v>112297</v>
      </c>
      <c r="N348" t="s">
        <v>124</v>
      </c>
      <c r="O348" s="3" t="s">
        <v>2339</v>
      </c>
      <c r="P348" t="s">
        <v>124</v>
      </c>
      <c r="Q348" t="s">
        <v>124</v>
      </c>
      <c r="R348" t="s">
        <v>2339</v>
      </c>
      <c r="S348" s="4" t="str">
        <f t="shared" si="5"/>
        <v>2009</v>
      </c>
    </row>
    <row r="349" spans="1:19" hidden="1" x14ac:dyDescent="0.35">
      <c r="A349" t="s">
        <v>2337</v>
      </c>
      <c r="B349" t="s">
        <v>2338</v>
      </c>
      <c r="C349" t="s">
        <v>2340</v>
      </c>
      <c r="D349" t="s">
        <v>2341</v>
      </c>
      <c r="E349" t="s">
        <v>2342</v>
      </c>
      <c r="F349">
        <v>492285352</v>
      </c>
      <c r="I349" t="s">
        <v>512</v>
      </c>
      <c r="J349" t="s">
        <v>512</v>
      </c>
      <c r="M349" t="s">
        <v>112297</v>
      </c>
      <c r="N349" t="s">
        <v>124</v>
      </c>
      <c r="O349" s="3" t="s">
        <v>2343</v>
      </c>
      <c r="P349" t="s">
        <v>124</v>
      </c>
      <c r="Q349" t="s">
        <v>124</v>
      </c>
      <c r="R349" t="s">
        <v>2343</v>
      </c>
      <c r="S349" s="4" t="str">
        <f t="shared" si="5"/>
        <v>2009</v>
      </c>
    </row>
    <row r="350" spans="1:19" hidden="1" x14ac:dyDescent="0.35">
      <c r="A350" t="s">
        <v>2342</v>
      </c>
      <c r="B350">
        <v>492285352</v>
      </c>
      <c r="C350" t="s">
        <v>2344</v>
      </c>
      <c r="D350" t="s">
        <v>2345</v>
      </c>
      <c r="E350" t="s">
        <v>2346</v>
      </c>
      <c r="F350" t="s">
        <v>2347</v>
      </c>
      <c r="I350" t="s">
        <v>512</v>
      </c>
      <c r="J350" t="s">
        <v>512</v>
      </c>
      <c r="M350" t="s">
        <v>112297</v>
      </c>
      <c r="N350" t="s">
        <v>124</v>
      </c>
      <c r="O350" s="3" t="s">
        <v>2348</v>
      </c>
      <c r="P350" t="s">
        <v>124</v>
      </c>
      <c r="Q350" t="s">
        <v>124</v>
      </c>
      <c r="R350" t="s">
        <v>2348</v>
      </c>
      <c r="S350" s="4" t="str">
        <f t="shared" si="5"/>
        <v>2009</v>
      </c>
    </row>
    <row r="351" spans="1:19" hidden="1" x14ac:dyDescent="0.35">
      <c r="A351" t="s">
        <v>2346</v>
      </c>
      <c r="B351" t="s">
        <v>2347</v>
      </c>
      <c r="C351" t="s">
        <v>2349</v>
      </c>
      <c r="D351" t="s">
        <v>2350</v>
      </c>
      <c r="E351" t="s">
        <v>2351</v>
      </c>
      <c r="F351" t="s">
        <v>2352</v>
      </c>
      <c r="G351" t="s">
        <v>2353</v>
      </c>
      <c r="I351" t="s">
        <v>512</v>
      </c>
      <c r="J351" t="s">
        <v>512</v>
      </c>
      <c r="M351" t="s">
        <v>112297</v>
      </c>
      <c r="N351" t="s">
        <v>124</v>
      </c>
      <c r="O351" s="3" t="s">
        <v>2354</v>
      </c>
      <c r="P351" t="s">
        <v>124</v>
      </c>
      <c r="Q351" t="s">
        <v>124</v>
      </c>
      <c r="R351" t="s">
        <v>2354</v>
      </c>
      <c r="S351" s="4" t="str">
        <f t="shared" si="5"/>
        <v>2009</v>
      </c>
    </row>
    <row r="352" spans="1:19" hidden="1" x14ac:dyDescent="0.35">
      <c r="A352" t="s">
        <v>2351</v>
      </c>
      <c r="B352" t="s">
        <v>2352</v>
      </c>
      <c r="C352" t="s">
        <v>2355</v>
      </c>
      <c r="D352" t="s">
        <v>2356</v>
      </c>
      <c r="E352" t="s">
        <v>2357</v>
      </c>
      <c r="F352" t="s">
        <v>2358</v>
      </c>
      <c r="I352" t="s">
        <v>512</v>
      </c>
      <c r="J352" t="s">
        <v>512</v>
      </c>
      <c r="M352" t="s">
        <v>112297</v>
      </c>
      <c r="N352" t="s">
        <v>124</v>
      </c>
      <c r="O352" s="3" t="s">
        <v>2359</v>
      </c>
      <c r="P352" t="s">
        <v>124</v>
      </c>
      <c r="Q352" t="s">
        <v>124</v>
      </c>
      <c r="R352" t="s">
        <v>2359</v>
      </c>
      <c r="S352" s="4" t="str">
        <f t="shared" si="5"/>
        <v>2009</v>
      </c>
    </row>
    <row r="353" spans="1:19" hidden="1" x14ac:dyDescent="0.35">
      <c r="A353" t="s">
        <v>2357</v>
      </c>
      <c r="B353" t="s">
        <v>2358</v>
      </c>
      <c r="C353" t="s">
        <v>2360</v>
      </c>
      <c r="D353" t="s">
        <v>2361</v>
      </c>
      <c r="E353" t="s">
        <v>2362</v>
      </c>
      <c r="F353" t="s">
        <v>2363</v>
      </c>
      <c r="I353" t="s">
        <v>512</v>
      </c>
      <c r="J353" t="s">
        <v>512</v>
      </c>
      <c r="M353" t="s">
        <v>112297</v>
      </c>
      <c r="N353" t="s">
        <v>124</v>
      </c>
      <c r="O353" s="3" t="s">
        <v>2364</v>
      </c>
      <c r="P353" t="s">
        <v>124</v>
      </c>
      <c r="Q353" t="s">
        <v>124</v>
      </c>
      <c r="R353" t="s">
        <v>2364</v>
      </c>
      <c r="S353" s="4" t="str">
        <f t="shared" si="5"/>
        <v>2009</v>
      </c>
    </row>
    <row r="354" spans="1:19" hidden="1" x14ac:dyDescent="0.35">
      <c r="A354" t="s">
        <v>2362</v>
      </c>
      <c r="B354" t="s">
        <v>2363</v>
      </c>
      <c r="C354" t="s">
        <v>2365</v>
      </c>
      <c r="D354" t="s">
        <v>2366</v>
      </c>
      <c r="E354" t="s">
        <v>2367</v>
      </c>
      <c r="F354" t="s">
        <v>2368</v>
      </c>
      <c r="I354" t="s">
        <v>512</v>
      </c>
      <c r="J354" t="s">
        <v>512</v>
      </c>
      <c r="M354" t="s">
        <v>112297</v>
      </c>
      <c r="N354" t="s">
        <v>124</v>
      </c>
      <c r="O354" s="3" t="s">
        <v>2369</v>
      </c>
      <c r="P354" t="s">
        <v>124</v>
      </c>
      <c r="Q354" t="s">
        <v>124</v>
      </c>
      <c r="R354" t="s">
        <v>2369</v>
      </c>
      <c r="S354" s="4" t="str">
        <f t="shared" si="5"/>
        <v>2009</v>
      </c>
    </row>
    <row r="355" spans="1:19" hidden="1" x14ac:dyDescent="0.35">
      <c r="A355" t="s">
        <v>2367</v>
      </c>
      <c r="B355" t="s">
        <v>2368</v>
      </c>
      <c r="C355" t="s">
        <v>2370</v>
      </c>
      <c r="D355" t="s">
        <v>2371</v>
      </c>
      <c r="E355" t="s">
        <v>2372</v>
      </c>
      <c r="F355" t="s">
        <v>2373</v>
      </c>
      <c r="I355" t="s">
        <v>512</v>
      </c>
      <c r="J355" t="s">
        <v>512</v>
      </c>
      <c r="M355" t="s">
        <v>112297</v>
      </c>
      <c r="N355" t="s">
        <v>124</v>
      </c>
      <c r="O355" s="3" t="s">
        <v>2374</v>
      </c>
      <c r="P355" t="s">
        <v>124</v>
      </c>
      <c r="Q355" t="s">
        <v>124</v>
      </c>
      <c r="R355" t="s">
        <v>2374</v>
      </c>
      <c r="S355" s="4" t="str">
        <f t="shared" si="5"/>
        <v>2009</v>
      </c>
    </row>
    <row r="356" spans="1:19" hidden="1" x14ac:dyDescent="0.35">
      <c r="A356" t="s">
        <v>2372</v>
      </c>
      <c r="B356" t="s">
        <v>2373</v>
      </c>
      <c r="C356" t="s">
        <v>2375</v>
      </c>
      <c r="D356" t="s">
        <v>2376</v>
      </c>
      <c r="E356" t="s">
        <v>2377</v>
      </c>
      <c r="F356" t="s">
        <v>2378</v>
      </c>
      <c r="I356" t="s">
        <v>512</v>
      </c>
      <c r="J356" t="s">
        <v>512</v>
      </c>
      <c r="M356" t="s">
        <v>112297</v>
      </c>
      <c r="N356" t="s">
        <v>124</v>
      </c>
      <c r="O356" s="3" t="s">
        <v>2379</v>
      </c>
      <c r="P356" t="s">
        <v>124</v>
      </c>
      <c r="Q356" t="s">
        <v>124</v>
      </c>
      <c r="R356" t="s">
        <v>2379</v>
      </c>
      <c r="S356" s="4" t="str">
        <f t="shared" si="5"/>
        <v>2009</v>
      </c>
    </row>
    <row r="357" spans="1:19" hidden="1" x14ac:dyDescent="0.35">
      <c r="A357" t="s">
        <v>2377</v>
      </c>
      <c r="B357" t="s">
        <v>2378</v>
      </c>
      <c r="C357" t="s">
        <v>2380</v>
      </c>
      <c r="D357" t="s">
        <v>2381</v>
      </c>
      <c r="E357" t="s">
        <v>2382</v>
      </c>
      <c r="F357" t="s">
        <v>2383</v>
      </c>
      <c r="I357" t="s">
        <v>2384</v>
      </c>
      <c r="J357" t="s">
        <v>2385</v>
      </c>
      <c r="M357" t="s">
        <v>112298</v>
      </c>
      <c r="N357" t="s">
        <v>28</v>
      </c>
      <c r="O357" s="3" t="s">
        <v>2386</v>
      </c>
      <c r="P357" t="s">
        <v>50</v>
      </c>
      <c r="Q357" t="s">
        <v>50</v>
      </c>
      <c r="R357" t="s">
        <v>2386</v>
      </c>
      <c r="S357" s="4" t="str">
        <f t="shared" si="5"/>
        <v>2009</v>
      </c>
    </row>
    <row r="358" spans="1:19" hidden="1" x14ac:dyDescent="0.35">
      <c r="A358" t="s">
        <v>2382</v>
      </c>
      <c r="B358" t="s">
        <v>2383</v>
      </c>
      <c r="C358" t="s">
        <v>2387</v>
      </c>
      <c r="D358" t="s">
        <v>2388</v>
      </c>
      <c r="E358" t="s">
        <v>2389</v>
      </c>
      <c r="F358" t="s">
        <v>2390</v>
      </c>
      <c r="I358" t="s">
        <v>2391</v>
      </c>
      <c r="J358" t="s">
        <v>2392</v>
      </c>
      <c r="M358" t="s">
        <v>112298</v>
      </c>
      <c r="N358" t="s">
        <v>28</v>
      </c>
      <c r="O358" s="3" t="s">
        <v>2393</v>
      </c>
      <c r="P358" t="s">
        <v>50</v>
      </c>
      <c r="Q358" t="s">
        <v>50</v>
      </c>
      <c r="R358" t="s">
        <v>2393</v>
      </c>
      <c r="S358" s="4" t="str">
        <f t="shared" si="5"/>
        <v>2009</v>
      </c>
    </row>
    <row r="359" spans="1:19" hidden="1" x14ac:dyDescent="0.35">
      <c r="A359" t="s">
        <v>2389</v>
      </c>
      <c r="B359" t="s">
        <v>2390</v>
      </c>
      <c r="C359" t="s">
        <v>2394</v>
      </c>
      <c r="D359" t="s">
        <v>2395</v>
      </c>
      <c r="E359" t="s">
        <v>2396</v>
      </c>
      <c r="F359" t="s">
        <v>2397</v>
      </c>
      <c r="I359" t="s">
        <v>512</v>
      </c>
      <c r="J359" t="s">
        <v>512</v>
      </c>
      <c r="M359" t="s">
        <v>112297</v>
      </c>
      <c r="N359" t="s">
        <v>124</v>
      </c>
      <c r="O359" s="3" t="s">
        <v>2398</v>
      </c>
      <c r="P359" t="s">
        <v>124</v>
      </c>
      <c r="Q359" t="s">
        <v>124</v>
      </c>
      <c r="R359" t="s">
        <v>2398</v>
      </c>
      <c r="S359" s="4" t="str">
        <f t="shared" si="5"/>
        <v>2009</v>
      </c>
    </row>
    <row r="360" spans="1:19" hidden="1" x14ac:dyDescent="0.35">
      <c r="A360" t="s">
        <v>2396</v>
      </c>
      <c r="B360" t="s">
        <v>2397</v>
      </c>
      <c r="C360" t="s">
        <v>2399</v>
      </c>
      <c r="D360" t="s">
        <v>2400</v>
      </c>
      <c r="E360" t="s">
        <v>2401</v>
      </c>
      <c r="F360" t="s">
        <v>2402</v>
      </c>
      <c r="I360" t="s">
        <v>512</v>
      </c>
      <c r="J360" t="s">
        <v>512</v>
      </c>
      <c r="M360" t="s">
        <v>112297</v>
      </c>
      <c r="N360" t="s">
        <v>124</v>
      </c>
      <c r="O360" s="3" t="s">
        <v>2403</v>
      </c>
      <c r="P360" t="s">
        <v>124</v>
      </c>
      <c r="Q360" t="s">
        <v>124</v>
      </c>
      <c r="R360" t="s">
        <v>2403</v>
      </c>
      <c r="S360" s="4" t="str">
        <f t="shared" si="5"/>
        <v>2009</v>
      </c>
    </row>
    <row r="361" spans="1:19" hidden="1" x14ac:dyDescent="0.35">
      <c r="A361" t="s">
        <v>2401</v>
      </c>
      <c r="B361" t="s">
        <v>2402</v>
      </c>
      <c r="C361" t="s">
        <v>2404</v>
      </c>
      <c r="D361" t="s">
        <v>2405</v>
      </c>
      <c r="E361" t="s">
        <v>2406</v>
      </c>
      <c r="F361" t="s">
        <v>2407</v>
      </c>
      <c r="I361" t="s">
        <v>2408</v>
      </c>
      <c r="J361" t="s">
        <v>2409</v>
      </c>
      <c r="M361" t="s">
        <v>112297</v>
      </c>
      <c r="N361" t="s">
        <v>124</v>
      </c>
      <c r="O361" s="3" t="s">
        <v>2410</v>
      </c>
      <c r="P361" t="s">
        <v>124</v>
      </c>
      <c r="Q361" t="s">
        <v>124</v>
      </c>
      <c r="R361" t="s">
        <v>2410</v>
      </c>
      <c r="S361" s="4" t="str">
        <f t="shared" si="5"/>
        <v>2009</v>
      </c>
    </row>
    <row r="362" spans="1:19" hidden="1" x14ac:dyDescent="0.35">
      <c r="A362" t="s">
        <v>2406</v>
      </c>
      <c r="B362" t="s">
        <v>2407</v>
      </c>
      <c r="C362" t="s">
        <v>2411</v>
      </c>
      <c r="D362" t="s">
        <v>2412</v>
      </c>
      <c r="E362" t="s">
        <v>2413</v>
      </c>
      <c r="F362" t="s">
        <v>2414</v>
      </c>
      <c r="I362" t="s">
        <v>512</v>
      </c>
      <c r="J362" t="s">
        <v>512</v>
      </c>
      <c r="M362" t="s">
        <v>112297</v>
      </c>
      <c r="N362" t="s">
        <v>124</v>
      </c>
      <c r="O362" s="3" t="s">
        <v>2415</v>
      </c>
      <c r="P362" t="s">
        <v>124</v>
      </c>
      <c r="Q362" t="s">
        <v>124</v>
      </c>
      <c r="R362" t="s">
        <v>2415</v>
      </c>
      <c r="S362" s="4" t="str">
        <f t="shared" si="5"/>
        <v>2009</v>
      </c>
    </row>
    <row r="363" spans="1:19" hidden="1" x14ac:dyDescent="0.35">
      <c r="A363" t="s">
        <v>2413</v>
      </c>
      <c r="B363" t="s">
        <v>2414</v>
      </c>
      <c r="C363" t="s">
        <v>2416</v>
      </c>
      <c r="D363" t="s">
        <v>2417</v>
      </c>
      <c r="E363" t="s">
        <v>2418</v>
      </c>
      <c r="F363" t="s">
        <v>2419</v>
      </c>
      <c r="I363" t="s">
        <v>2420</v>
      </c>
      <c r="J363" t="s">
        <v>2421</v>
      </c>
      <c r="M363" t="s">
        <v>112297</v>
      </c>
      <c r="N363" t="s">
        <v>124</v>
      </c>
      <c r="O363" s="3" t="s">
        <v>2422</v>
      </c>
      <c r="P363" t="s">
        <v>124</v>
      </c>
      <c r="Q363" t="s">
        <v>124</v>
      </c>
      <c r="R363" t="s">
        <v>2422</v>
      </c>
      <c r="S363" s="4" t="str">
        <f t="shared" si="5"/>
        <v>2009</v>
      </c>
    </row>
    <row r="364" spans="1:19" hidden="1" x14ac:dyDescent="0.35">
      <c r="A364" t="s">
        <v>2418</v>
      </c>
      <c r="B364" t="s">
        <v>2419</v>
      </c>
      <c r="C364" t="s">
        <v>2423</v>
      </c>
      <c r="D364" t="s">
        <v>2424</v>
      </c>
      <c r="E364" t="s">
        <v>2425</v>
      </c>
      <c r="F364" t="s">
        <v>2426</v>
      </c>
      <c r="I364" t="s">
        <v>2427</v>
      </c>
      <c r="J364" t="s">
        <v>2428</v>
      </c>
      <c r="M364" t="s">
        <v>112299</v>
      </c>
      <c r="N364" t="s">
        <v>247</v>
      </c>
      <c r="O364" s="3" t="s">
        <v>2429</v>
      </c>
      <c r="P364" t="s">
        <v>247</v>
      </c>
      <c r="Q364" t="s">
        <v>247</v>
      </c>
      <c r="R364" t="s">
        <v>2429</v>
      </c>
      <c r="S364" s="4" t="str">
        <f t="shared" si="5"/>
        <v>2009</v>
      </c>
    </row>
    <row r="365" spans="1:19" hidden="1" x14ac:dyDescent="0.35">
      <c r="A365" t="s">
        <v>2425</v>
      </c>
      <c r="B365" t="s">
        <v>2426</v>
      </c>
      <c r="C365" t="s">
        <v>2430</v>
      </c>
      <c r="D365" t="s">
        <v>2431</v>
      </c>
      <c r="E365" t="s">
        <v>2432</v>
      </c>
      <c r="F365" t="s">
        <v>2433</v>
      </c>
      <c r="I365" t="s">
        <v>2434</v>
      </c>
      <c r="J365" t="s">
        <v>2435</v>
      </c>
      <c r="M365" t="s">
        <v>112297</v>
      </c>
      <c r="N365" t="s">
        <v>124</v>
      </c>
      <c r="O365" s="3" t="s">
        <v>2436</v>
      </c>
      <c r="P365" t="s">
        <v>124</v>
      </c>
      <c r="Q365" t="s">
        <v>124</v>
      </c>
      <c r="R365" t="s">
        <v>2436</v>
      </c>
      <c r="S365" s="4" t="str">
        <f t="shared" si="5"/>
        <v>2009</v>
      </c>
    </row>
    <row r="366" spans="1:19" hidden="1" x14ac:dyDescent="0.35">
      <c r="A366" t="s">
        <v>2432</v>
      </c>
      <c r="B366" t="s">
        <v>2433</v>
      </c>
      <c r="C366" t="s">
        <v>2437</v>
      </c>
      <c r="D366" t="s">
        <v>2438</v>
      </c>
      <c r="E366" t="s">
        <v>2439</v>
      </c>
      <c r="F366" t="s">
        <v>2440</v>
      </c>
      <c r="I366" t="s">
        <v>2441</v>
      </c>
      <c r="J366" t="s">
        <v>2442</v>
      </c>
      <c r="M366" t="s">
        <v>112297</v>
      </c>
      <c r="N366" t="s">
        <v>124</v>
      </c>
      <c r="O366" s="3" t="s">
        <v>2443</v>
      </c>
      <c r="P366" t="s">
        <v>124</v>
      </c>
      <c r="Q366" t="s">
        <v>124</v>
      </c>
      <c r="R366" t="s">
        <v>2443</v>
      </c>
      <c r="S366" s="4" t="str">
        <f t="shared" si="5"/>
        <v>2009</v>
      </c>
    </row>
    <row r="367" spans="1:19" hidden="1" x14ac:dyDescent="0.35">
      <c r="A367" t="s">
        <v>2439</v>
      </c>
      <c r="B367" t="s">
        <v>2440</v>
      </c>
      <c r="C367" t="s">
        <v>2444</v>
      </c>
      <c r="D367" t="s">
        <v>2445</v>
      </c>
      <c r="E367" t="s">
        <v>2446</v>
      </c>
      <c r="F367" t="s">
        <v>2447</v>
      </c>
      <c r="I367" t="s">
        <v>2448</v>
      </c>
      <c r="J367" t="s">
        <v>2449</v>
      </c>
      <c r="M367" t="s">
        <v>112297</v>
      </c>
      <c r="N367" t="s">
        <v>124</v>
      </c>
      <c r="O367" s="3" t="s">
        <v>2450</v>
      </c>
      <c r="P367" t="s">
        <v>124</v>
      </c>
      <c r="Q367" t="s">
        <v>124</v>
      </c>
      <c r="R367" t="s">
        <v>2450</v>
      </c>
      <c r="S367" s="4" t="str">
        <f t="shared" si="5"/>
        <v>2009</v>
      </c>
    </row>
    <row r="368" spans="1:19" hidden="1" x14ac:dyDescent="0.35">
      <c r="A368" t="s">
        <v>2446</v>
      </c>
      <c r="B368" t="s">
        <v>2447</v>
      </c>
      <c r="C368" t="s">
        <v>2451</v>
      </c>
      <c r="D368" t="s">
        <v>2452</v>
      </c>
      <c r="E368" t="s">
        <v>2453</v>
      </c>
      <c r="F368" t="s">
        <v>2454</v>
      </c>
      <c r="I368" t="s">
        <v>2455</v>
      </c>
      <c r="J368" t="s">
        <v>2456</v>
      </c>
      <c r="M368" t="s">
        <v>112297</v>
      </c>
      <c r="N368" t="s">
        <v>124</v>
      </c>
      <c r="O368" s="3" t="s">
        <v>2457</v>
      </c>
      <c r="P368" t="s">
        <v>124</v>
      </c>
      <c r="Q368" t="s">
        <v>124</v>
      </c>
      <c r="R368" t="s">
        <v>2457</v>
      </c>
      <c r="S368" s="4" t="str">
        <f t="shared" si="5"/>
        <v>2009</v>
      </c>
    </row>
    <row r="369" spans="1:19" hidden="1" x14ac:dyDescent="0.35">
      <c r="A369" t="s">
        <v>2453</v>
      </c>
      <c r="B369" t="s">
        <v>2454</v>
      </c>
      <c r="C369" t="s">
        <v>2458</v>
      </c>
      <c r="D369" t="s">
        <v>2459</v>
      </c>
      <c r="E369" t="s">
        <v>2460</v>
      </c>
      <c r="F369" t="s">
        <v>2461</v>
      </c>
      <c r="I369" t="s">
        <v>2462</v>
      </c>
      <c r="J369" t="s">
        <v>2463</v>
      </c>
      <c r="M369" t="s">
        <v>112297</v>
      </c>
      <c r="N369" t="s">
        <v>124</v>
      </c>
      <c r="O369" s="3" t="s">
        <v>2464</v>
      </c>
      <c r="P369" t="s">
        <v>124</v>
      </c>
      <c r="Q369" t="s">
        <v>124</v>
      </c>
      <c r="R369" t="s">
        <v>2464</v>
      </c>
      <c r="S369" s="4" t="str">
        <f t="shared" si="5"/>
        <v>2009</v>
      </c>
    </row>
    <row r="370" spans="1:19" hidden="1" x14ac:dyDescent="0.35">
      <c r="A370" t="s">
        <v>2460</v>
      </c>
      <c r="B370" t="s">
        <v>2461</v>
      </c>
      <c r="C370" t="s">
        <v>2465</v>
      </c>
      <c r="D370" t="s">
        <v>2466</v>
      </c>
      <c r="E370" t="s">
        <v>2467</v>
      </c>
      <c r="F370" t="s">
        <v>2468</v>
      </c>
      <c r="I370" t="s">
        <v>2469</v>
      </c>
      <c r="J370" t="s">
        <v>2470</v>
      </c>
      <c r="M370" t="s">
        <v>112297</v>
      </c>
      <c r="N370" t="s">
        <v>124</v>
      </c>
      <c r="O370" s="3" t="s">
        <v>2471</v>
      </c>
      <c r="P370" t="s">
        <v>124</v>
      </c>
      <c r="Q370" t="s">
        <v>124</v>
      </c>
      <c r="R370" t="s">
        <v>2471</v>
      </c>
      <c r="S370" s="4" t="str">
        <f t="shared" si="5"/>
        <v>2009</v>
      </c>
    </row>
    <row r="371" spans="1:19" hidden="1" x14ac:dyDescent="0.35">
      <c r="A371" t="s">
        <v>2467</v>
      </c>
      <c r="B371" t="s">
        <v>2468</v>
      </c>
      <c r="C371" t="s">
        <v>2472</v>
      </c>
      <c r="D371" t="s">
        <v>2473</v>
      </c>
      <c r="E371" t="s">
        <v>2474</v>
      </c>
      <c r="F371" t="s">
        <v>2475</v>
      </c>
      <c r="I371" t="s">
        <v>2476</v>
      </c>
      <c r="J371" t="s">
        <v>2477</v>
      </c>
      <c r="M371" t="s">
        <v>112297</v>
      </c>
      <c r="N371" t="s">
        <v>124</v>
      </c>
      <c r="O371" s="3" t="s">
        <v>2478</v>
      </c>
      <c r="P371" t="s">
        <v>124</v>
      </c>
      <c r="Q371" t="s">
        <v>124</v>
      </c>
      <c r="R371" t="s">
        <v>2478</v>
      </c>
      <c r="S371" s="4" t="str">
        <f t="shared" si="5"/>
        <v>2009</v>
      </c>
    </row>
    <row r="372" spans="1:19" hidden="1" x14ac:dyDescent="0.35">
      <c r="A372" t="s">
        <v>2474</v>
      </c>
      <c r="B372" t="s">
        <v>2475</v>
      </c>
      <c r="C372" t="s">
        <v>2479</v>
      </c>
      <c r="D372" t="s">
        <v>2480</v>
      </c>
      <c r="E372" t="s">
        <v>2481</v>
      </c>
      <c r="F372" t="s">
        <v>2482</v>
      </c>
      <c r="I372" t="s">
        <v>2483</v>
      </c>
      <c r="J372" t="s">
        <v>2484</v>
      </c>
      <c r="M372" t="s">
        <v>112299</v>
      </c>
      <c r="N372" t="s">
        <v>247</v>
      </c>
      <c r="O372" s="3" t="s">
        <v>2485</v>
      </c>
      <c r="P372" t="s">
        <v>247</v>
      </c>
      <c r="Q372" t="s">
        <v>247</v>
      </c>
      <c r="R372" t="s">
        <v>2485</v>
      </c>
      <c r="S372" s="4" t="str">
        <f t="shared" si="5"/>
        <v>2009</v>
      </c>
    </row>
    <row r="373" spans="1:19" hidden="1" x14ac:dyDescent="0.35">
      <c r="A373" t="s">
        <v>2481</v>
      </c>
      <c r="B373" t="s">
        <v>2482</v>
      </c>
      <c r="C373" t="s">
        <v>2486</v>
      </c>
      <c r="D373" t="s">
        <v>2487</v>
      </c>
      <c r="E373" t="s">
        <v>2488</v>
      </c>
      <c r="F373" t="s">
        <v>2489</v>
      </c>
      <c r="I373" t="s">
        <v>2490</v>
      </c>
      <c r="J373" t="s">
        <v>2491</v>
      </c>
      <c r="M373" t="s">
        <v>112297</v>
      </c>
      <c r="N373" t="s">
        <v>124</v>
      </c>
      <c r="O373" s="3" t="s">
        <v>2492</v>
      </c>
      <c r="P373" t="s">
        <v>124</v>
      </c>
      <c r="Q373" t="s">
        <v>124</v>
      </c>
      <c r="R373" t="s">
        <v>2492</v>
      </c>
      <c r="S373" s="4" t="str">
        <f t="shared" si="5"/>
        <v>2009</v>
      </c>
    </row>
    <row r="374" spans="1:19" hidden="1" x14ac:dyDescent="0.35">
      <c r="A374" t="s">
        <v>2488</v>
      </c>
      <c r="B374" t="s">
        <v>2489</v>
      </c>
      <c r="C374" t="s">
        <v>2493</v>
      </c>
      <c r="D374" t="s">
        <v>2494</v>
      </c>
      <c r="E374" t="s">
        <v>2495</v>
      </c>
      <c r="F374" t="s">
        <v>2496</v>
      </c>
      <c r="I374" t="s">
        <v>2497</v>
      </c>
      <c r="J374" t="s">
        <v>2498</v>
      </c>
      <c r="M374" t="s">
        <v>112297</v>
      </c>
      <c r="N374" t="s">
        <v>124</v>
      </c>
      <c r="O374" s="3" t="s">
        <v>2499</v>
      </c>
      <c r="P374" t="s">
        <v>124</v>
      </c>
      <c r="Q374" t="s">
        <v>124</v>
      </c>
      <c r="R374" t="s">
        <v>2499</v>
      </c>
      <c r="S374" s="4" t="str">
        <f t="shared" si="5"/>
        <v>2009</v>
      </c>
    </row>
    <row r="375" spans="1:19" hidden="1" x14ac:dyDescent="0.35">
      <c r="A375" t="s">
        <v>2495</v>
      </c>
      <c r="B375" t="s">
        <v>2496</v>
      </c>
      <c r="C375" t="s">
        <v>2500</v>
      </c>
      <c r="D375" t="s">
        <v>2501</v>
      </c>
      <c r="E375" t="s">
        <v>2502</v>
      </c>
      <c r="F375" t="s">
        <v>2503</v>
      </c>
      <c r="I375" t="s">
        <v>2504</v>
      </c>
      <c r="J375" t="s">
        <v>2505</v>
      </c>
      <c r="M375" t="s">
        <v>112297</v>
      </c>
      <c r="N375" t="s">
        <v>124</v>
      </c>
      <c r="O375" s="3" t="s">
        <v>2506</v>
      </c>
      <c r="P375" t="s">
        <v>124</v>
      </c>
      <c r="Q375" t="s">
        <v>124</v>
      </c>
      <c r="R375" t="s">
        <v>2506</v>
      </c>
      <c r="S375" s="4" t="str">
        <f t="shared" si="5"/>
        <v>2009</v>
      </c>
    </row>
    <row r="376" spans="1:19" hidden="1" x14ac:dyDescent="0.35">
      <c r="A376" t="s">
        <v>2502</v>
      </c>
      <c r="B376" t="s">
        <v>2503</v>
      </c>
      <c r="C376" t="s">
        <v>2507</v>
      </c>
      <c r="D376" t="s">
        <v>2508</v>
      </c>
      <c r="E376" t="s">
        <v>2509</v>
      </c>
      <c r="F376" t="s">
        <v>2510</v>
      </c>
      <c r="I376" t="s">
        <v>2511</v>
      </c>
      <c r="J376" t="s">
        <v>2512</v>
      </c>
      <c r="M376" t="s">
        <v>112297</v>
      </c>
      <c r="N376" t="s">
        <v>124</v>
      </c>
      <c r="O376" s="3" t="s">
        <v>2513</v>
      </c>
      <c r="P376" t="s">
        <v>124</v>
      </c>
      <c r="Q376" t="s">
        <v>124</v>
      </c>
      <c r="R376" t="s">
        <v>2513</v>
      </c>
      <c r="S376" s="4" t="str">
        <f t="shared" si="5"/>
        <v>2009</v>
      </c>
    </row>
    <row r="377" spans="1:19" hidden="1" x14ac:dyDescent="0.35">
      <c r="A377" t="s">
        <v>2509</v>
      </c>
      <c r="B377" t="s">
        <v>2510</v>
      </c>
      <c r="C377" t="s">
        <v>2514</v>
      </c>
      <c r="D377" t="s">
        <v>2515</v>
      </c>
      <c r="E377" t="s">
        <v>2516</v>
      </c>
      <c r="F377" t="s">
        <v>2517</v>
      </c>
      <c r="I377" t="s">
        <v>2518</v>
      </c>
      <c r="J377" t="s">
        <v>2519</v>
      </c>
      <c r="M377" t="s">
        <v>112297</v>
      </c>
      <c r="N377" t="s">
        <v>124</v>
      </c>
      <c r="O377" s="3" t="s">
        <v>2520</v>
      </c>
      <c r="P377" t="s">
        <v>124</v>
      </c>
      <c r="Q377" t="s">
        <v>124</v>
      </c>
      <c r="R377" t="s">
        <v>2520</v>
      </c>
      <c r="S377" s="4" t="str">
        <f t="shared" si="5"/>
        <v>2009</v>
      </c>
    </row>
    <row r="378" spans="1:19" hidden="1" x14ac:dyDescent="0.35">
      <c r="A378" t="s">
        <v>2516</v>
      </c>
      <c r="B378" t="s">
        <v>2517</v>
      </c>
      <c r="C378" t="s">
        <v>2521</v>
      </c>
      <c r="D378" t="s">
        <v>2522</v>
      </c>
      <c r="E378" t="s">
        <v>2523</v>
      </c>
      <c r="F378" t="s">
        <v>2524</v>
      </c>
      <c r="I378" t="s">
        <v>2525</v>
      </c>
      <c r="J378" t="s">
        <v>2526</v>
      </c>
      <c r="M378" t="s">
        <v>112297</v>
      </c>
      <c r="N378" t="s">
        <v>124</v>
      </c>
      <c r="O378" s="3" t="s">
        <v>2527</v>
      </c>
      <c r="P378" t="s">
        <v>124</v>
      </c>
      <c r="Q378" t="s">
        <v>124</v>
      </c>
      <c r="R378" t="s">
        <v>2527</v>
      </c>
      <c r="S378" s="4" t="str">
        <f t="shared" si="5"/>
        <v>2009</v>
      </c>
    </row>
    <row r="379" spans="1:19" hidden="1" x14ac:dyDescent="0.35">
      <c r="A379" t="s">
        <v>2523</v>
      </c>
      <c r="B379" t="s">
        <v>2524</v>
      </c>
      <c r="C379" t="s">
        <v>2528</v>
      </c>
      <c r="D379" t="s">
        <v>2529</v>
      </c>
      <c r="E379" t="s">
        <v>2530</v>
      </c>
      <c r="F379" t="s">
        <v>2531</v>
      </c>
      <c r="I379" t="s">
        <v>512</v>
      </c>
      <c r="J379" t="s">
        <v>512</v>
      </c>
      <c r="M379" t="s">
        <v>112297</v>
      </c>
      <c r="N379" t="s">
        <v>124</v>
      </c>
      <c r="O379" s="3" t="s">
        <v>2532</v>
      </c>
      <c r="P379" t="s">
        <v>124</v>
      </c>
      <c r="Q379" t="s">
        <v>124</v>
      </c>
      <c r="R379" t="s">
        <v>2532</v>
      </c>
      <c r="S379" s="4" t="str">
        <f t="shared" si="5"/>
        <v>2009</v>
      </c>
    </row>
    <row r="380" spans="1:19" hidden="1" x14ac:dyDescent="0.35">
      <c r="A380" t="s">
        <v>2530</v>
      </c>
      <c r="B380" t="s">
        <v>2531</v>
      </c>
      <c r="C380" t="s">
        <v>2533</v>
      </c>
      <c r="D380" t="s">
        <v>2534</v>
      </c>
      <c r="E380" t="s">
        <v>2535</v>
      </c>
      <c r="F380" t="s">
        <v>2536</v>
      </c>
      <c r="I380" t="s">
        <v>2537</v>
      </c>
      <c r="J380" t="s">
        <v>2538</v>
      </c>
      <c r="M380" t="s">
        <v>112297</v>
      </c>
      <c r="N380" t="s">
        <v>124</v>
      </c>
      <c r="O380" s="3" t="s">
        <v>2539</v>
      </c>
      <c r="P380" t="s">
        <v>124</v>
      </c>
      <c r="Q380" t="s">
        <v>124</v>
      </c>
      <c r="R380" t="s">
        <v>2539</v>
      </c>
      <c r="S380" s="4" t="str">
        <f t="shared" si="5"/>
        <v>2009</v>
      </c>
    </row>
    <row r="381" spans="1:19" hidden="1" x14ac:dyDescent="0.35">
      <c r="A381" t="s">
        <v>2535</v>
      </c>
      <c r="B381" t="s">
        <v>2536</v>
      </c>
      <c r="C381" t="s">
        <v>2540</v>
      </c>
      <c r="D381" t="s">
        <v>2541</v>
      </c>
      <c r="E381" t="s">
        <v>2542</v>
      </c>
      <c r="F381" t="s">
        <v>2543</v>
      </c>
      <c r="I381" t="s">
        <v>1077</v>
      </c>
      <c r="J381" t="s">
        <v>1078</v>
      </c>
      <c r="M381" t="s">
        <v>112297</v>
      </c>
      <c r="N381" t="s">
        <v>124</v>
      </c>
      <c r="O381" s="3" t="s">
        <v>2544</v>
      </c>
      <c r="P381" t="s">
        <v>124</v>
      </c>
      <c r="Q381" t="s">
        <v>124</v>
      </c>
      <c r="R381" t="s">
        <v>2544</v>
      </c>
      <c r="S381" s="4" t="str">
        <f t="shared" si="5"/>
        <v>2009</v>
      </c>
    </row>
    <row r="382" spans="1:19" hidden="1" x14ac:dyDescent="0.35">
      <c r="A382" t="s">
        <v>2542</v>
      </c>
      <c r="B382" t="s">
        <v>2543</v>
      </c>
      <c r="C382" t="s">
        <v>2545</v>
      </c>
      <c r="D382" t="s">
        <v>2546</v>
      </c>
      <c r="E382" t="s">
        <v>2547</v>
      </c>
      <c r="F382" t="s">
        <v>2548</v>
      </c>
      <c r="I382" t="s">
        <v>2549</v>
      </c>
      <c r="J382" t="s">
        <v>2550</v>
      </c>
      <c r="M382" t="s">
        <v>112297</v>
      </c>
      <c r="N382" t="s">
        <v>124</v>
      </c>
      <c r="O382" s="3" t="s">
        <v>2551</v>
      </c>
      <c r="P382" t="s">
        <v>124</v>
      </c>
      <c r="Q382" t="s">
        <v>124</v>
      </c>
      <c r="R382" t="s">
        <v>2551</v>
      </c>
      <c r="S382" s="4" t="str">
        <f t="shared" si="5"/>
        <v>2009</v>
      </c>
    </row>
    <row r="383" spans="1:19" hidden="1" x14ac:dyDescent="0.35">
      <c r="A383" t="s">
        <v>2547</v>
      </c>
      <c r="B383" t="s">
        <v>2548</v>
      </c>
      <c r="C383" t="s">
        <v>2552</v>
      </c>
      <c r="D383" t="s">
        <v>2553</v>
      </c>
      <c r="E383" t="s">
        <v>2554</v>
      </c>
      <c r="F383" t="s">
        <v>2555</v>
      </c>
      <c r="I383" t="s">
        <v>2556</v>
      </c>
      <c r="J383" t="s">
        <v>2557</v>
      </c>
      <c r="M383" t="s">
        <v>112299</v>
      </c>
      <c r="N383" t="s">
        <v>247</v>
      </c>
      <c r="O383" s="3" t="s">
        <v>2558</v>
      </c>
      <c r="P383" t="s">
        <v>247</v>
      </c>
      <c r="Q383" t="s">
        <v>247</v>
      </c>
      <c r="R383" t="s">
        <v>2558</v>
      </c>
      <c r="S383" s="4" t="str">
        <f t="shared" si="5"/>
        <v>2009</v>
      </c>
    </row>
    <row r="384" spans="1:19" hidden="1" x14ac:dyDescent="0.35">
      <c r="A384" t="s">
        <v>2554</v>
      </c>
      <c r="B384" t="s">
        <v>2555</v>
      </c>
      <c r="C384" t="s">
        <v>2559</v>
      </c>
      <c r="D384" t="s">
        <v>2560</v>
      </c>
      <c r="E384" t="s">
        <v>2561</v>
      </c>
      <c r="F384" t="s">
        <v>2562</v>
      </c>
      <c r="I384" t="s">
        <v>2563</v>
      </c>
      <c r="J384" t="s">
        <v>2564</v>
      </c>
      <c r="M384" t="s">
        <v>112297</v>
      </c>
      <c r="N384" t="s">
        <v>124</v>
      </c>
      <c r="O384" s="3" t="s">
        <v>2565</v>
      </c>
      <c r="P384" t="s">
        <v>124</v>
      </c>
      <c r="Q384" t="s">
        <v>124</v>
      </c>
      <c r="R384" t="s">
        <v>2565</v>
      </c>
      <c r="S384" s="4" t="str">
        <f t="shared" si="5"/>
        <v>2009</v>
      </c>
    </row>
    <row r="385" spans="1:19" hidden="1" x14ac:dyDescent="0.35">
      <c r="A385" t="s">
        <v>2561</v>
      </c>
      <c r="B385" t="s">
        <v>2562</v>
      </c>
      <c r="C385" t="s">
        <v>2566</v>
      </c>
      <c r="D385" t="s">
        <v>2567</v>
      </c>
      <c r="E385" t="s">
        <v>2568</v>
      </c>
      <c r="F385" t="s">
        <v>2569</v>
      </c>
      <c r="I385" t="s">
        <v>2570</v>
      </c>
      <c r="J385" t="s">
        <v>2571</v>
      </c>
      <c r="M385" t="s">
        <v>112297</v>
      </c>
      <c r="N385" t="s">
        <v>124</v>
      </c>
      <c r="O385" s="3" t="s">
        <v>2572</v>
      </c>
      <c r="P385" t="s">
        <v>124</v>
      </c>
      <c r="Q385" t="s">
        <v>124</v>
      </c>
      <c r="R385" t="s">
        <v>2572</v>
      </c>
      <c r="S385" s="4" t="str">
        <f t="shared" si="5"/>
        <v>2009</v>
      </c>
    </row>
    <row r="386" spans="1:19" hidden="1" x14ac:dyDescent="0.35">
      <c r="A386" t="s">
        <v>2568</v>
      </c>
      <c r="B386" t="s">
        <v>2569</v>
      </c>
      <c r="C386" t="s">
        <v>2573</v>
      </c>
      <c r="D386" t="s">
        <v>2574</v>
      </c>
      <c r="E386" t="s">
        <v>2575</v>
      </c>
      <c r="F386" t="s">
        <v>2576</v>
      </c>
      <c r="I386" t="s">
        <v>2577</v>
      </c>
      <c r="J386" t="s">
        <v>2578</v>
      </c>
      <c r="M386" t="s">
        <v>112297</v>
      </c>
      <c r="N386" t="s">
        <v>124</v>
      </c>
      <c r="O386" s="3" t="s">
        <v>2579</v>
      </c>
      <c r="P386" t="s">
        <v>124</v>
      </c>
      <c r="Q386" t="s">
        <v>124</v>
      </c>
      <c r="R386" t="s">
        <v>2579</v>
      </c>
      <c r="S386" s="4" t="str">
        <f t="shared" si="5"/>
        <v>2009</v>
      </c>
    </row>
    <row r="387" spans="1:19" hidden="1" x14ac:dyDescent="0.35">
      <c r="A387" t="s">
        <v>2575</v>
      </c>
      <c r="B387" t="s">
        <v>2576</v>
      </c>
      <c r="C387" t="s">
        <v>2580</v>
      </c>
      <c r="D387" t="s">
        <v>2581</v>
      </c>
      <c r="E387" t="s">
        <v>2582</v>
      </c>
      <c r="F387" t="s">
        <v>2583</v>
      </c>
      <c r="I387" t="s">
        <v>1261</v>
      </c>
      <c r="J387" t="s">
        <v>1262</v>
      </c>
      <c r="M387" t="s">
        <v>112297</v>
      </c>
      <c r="N387" t="s">
        <v>124</v>
      </c>
      <c r="O387" s="3" t="s">
        <v>2584</v>
      </c>
      <c r="P387" t="s">
        <v>124</v>
      </c>
      <c r="Q387" t="s">
        <v>124</v>
      </c>
      <c r="R387" t="s">
        <v>2584</v>
      </c>
      <c r="S387" s="4" t="str">
        <f t="shared" ref="S387:S450" si="6">LEFT(RIGHT(R387,19),4)</f>
        <v>2009</v>
      </c>
    </row>
    <row r="388" spans="1:19" hidden="1" x14ac:dyDescent="0.35">
      <c r="A388" t="s">
        <v>2582</v>
      </c>
      <c r="B388" t="s">
        <v>2583</v>
      </c>
      <c r="C388" t="s">
        <v>2585</v>
      </c>
      <c r="D388" t="s">
        <v>2586</v>
      </c>
      <c r="E388" t="s">
        <v>2587</v>
      </c>
      <c r="F388" t="s">
        <v>2588</v>
      </c>
      <c r="I388" t="s">
        <v>2589</v>
      </c>
      <c r="J388" t="s">
        <v>2590</v>
      </c>
      <c r="M388" t="s">
        <v>112297</v>
      </c>
      <c r="N388" t="s">
        <v>124</v>
      </c>
      <c r="O388" s="3" t="s">
        <v>2591</v>
      </c>
      <c r="P388" t="s">
        <v>124</v>
      </c>
      <c r="Q388" t="s">
        <v>124</v>
      </c>
      <c r="R388" t="s">
        <v>2591</v>
      </c>
      <c r="S388" s="4" t="str">
        <f t="shared" si="6"/>
        <v>2009</v>
      </c>
    </row>
    <row r="389" spans="1:19" hidden="1" x14ac:dyDescent="0.35">
      <c r="A389" t="s">
        <v>2587</v>
      </c>
      <c r="B389" t="s">
        <v>2588</v>
      </c>
      <c r="C389" s="1" t="s">
        <v>2592</v>
      </c>
      <c r="D389" s="1" t="s">
        <v>2593</v>
      </c>
      <c r="E389" t="s">
        <v>2594</v>
      </c>
      <c r="F389" t="s">
        <v>2595</v>
      </c>
      <c r="I389" t="s">
        <v>512</v>
      </c>
      <c r="J389" t="s">
        <v>512</v>
      </c>
      <c r="M389" t="s">
        <v>112297</v>
      </c>
      <c r="N389" t="s">
        <v>124</v>
      </c>
      <c r="O389" s="3" t="s">
        <v>2596</v>
      </c>
      <c r="P389" t="s">
        <v>124</v>
      </c>
      <c r="Q389" t="s">
        <v>124</v>
      </c>
      <c r="R389" t="s">
        <v>2596</v>
      </c>
      <c r="S389" s="4" t="str">
        <f t="shared" si="6"/>
        <v>2009</v>
      </c>
    </row>
    <row r="390" spans="1:19" hidden="1" x14ac:dyDescent="0.35">
      <c r="A390" t="s">
        <v>2594</v>
      </c>
      <c r="B390" t="s">
        <v>2595</v>
      </c>
      <c r="C390" t="s">
        <v>2597</v>
      </c>
      <c r="D390" t="s">
        <v>2598</v>
      </c>
      <c r="E390" t="s">
        <v>2599</v>
      </c>
      <c r="F390" t="s">
        <v>2600</v>
      </c>
      <c r="I390" t="s">
        <v>2601</v>
      </c>
      <c r="J390" t="s">
        <v>2602</v>
      </c>
      <c r="M390" t="s">
        <v>112297</v>
      </c>
      <c r="N390" t="s">
        <v>124</v>
      </c>
      <c r="O390" s="3" t="s">
        <v>2603</v>
      </c>
      <c r="P390" t="s">
        <v>124</v>
      </c>
      <c r="Q390" t="s">
        <v>124</v>
      </c>
      <c r="R390" t="s">
        <v>2603</v>
      </c>
      <c r="S390" s="4" t="str">
        <f t="shared" si="6"/>
        <v>2009</v>
      </c>
    </row>
    <row r="391" spans="1:19" hidden="1" x14ac:dyDescent="0.35">
      <c r="A391" t="s">
        <v>2599</v>
      </c>
      <c r="B391" t="s">
        <v>2600</v>
      </c>
      <c r="C391" t="s">
        <v>2604</v>
      </c>
      <c r="D391" t="s">
        <v>2605</v>
      </c>
      <c r="E391" s="1" t="s">
        <v>2606</v>
      </c>
      <c r="F391" s="1" t="s">
        <v>2607</v>
      </c>
      <c r="I391" t="s">
        <v>512</v>
      </c>
      <c r="J391" t="s">
        <v>512</v>
      </c>
      <c r="M391" t="s">
        <v>112297</v>
      </c>
      <c r="N391" t="s">
        <v>124</v>
      </c>
      <c r="O391" s="3" t="s">
        <v>2608</v>
      </c>
      <c r="P391" t="s">
        <v>124</v>
      </c>
      <c r="Q391" t="s">
        <v>124</v>
      </c>
      <c r="R391" t="s">
        <v>2608</v>
      </c>
      <c r="S391" s="4" t="str">
        <f t="shared" si="6"/>
        <v>2009</v>
      </c>
    </row>
    <row r="392" spans="1:19" hidden="1" x14ac:dyDescent="0.35">
      <c r="A392" s="1" t="s">
        <v>2606</v>
      </c>
      <c r="B392" s="1" t="s">
        <v>2607</v>
      </c>
      <c r="C392" t="s">
        <v>2609</v>
      </c>
      <c r="D392" t="s">
        <v>2610</v>
      </c>
      <c r="E392" t="s">
        <v>2611</v>
      </c>
      <c r="F392" t="s">
        <v>2612</v>
      </c>
      <c r="I392" t="s">
        <v>512</v>
      </c>
      <c r="J392" t="s">
        <v>512</v>
      </c>
      <c r="M392" t="s">
        <v>112297</v>
      </c>
      <c r="N392" t="s">
        <v>124</v>
      </c>
      <c r="O392" s="3" t="s">
        <v>2613</v>
      </c>
      <c r="P392" t="s">
        <v>124</v>
      </c>
      <c r="Q392" t="s">
        <v>124</v>
      </c>
      <c r="R392" t="s">
        <v>2613</v>
      </c>
      <c r="S392" s="4" t="str">
        <f t="shared" si="6"/>
        <v>2009</v>
      </c>
    </row>
    <row r="393" spans="1:19" hidden="1" x14ac:dyDescent="0.35">
      <c r="A393" t="s">
        <v>2611</v>
      </c>
      <c r="B393" t="s">
        <v>2612</v>
      </c>
      <c r="C393" t="s">
        <v>2614</v>
      </c>
      <c r="D393" t="s">
        <v>2615</v>
      </c>
      <c r="E393" t="s">
        <v>2616</v>
      </c>
      <c r="F393" t="s">
        <v>2617</v>
      </c>
      <c r="I393" t="s">
        <v>2618</v>
      </c>
      <c r="J393" t="s">
        <v>2619</v>
      </c>
      <c r="M393" t="s">
        <v>112297</v>
      </c>
      <c r="N393" t="s">
        <v>124</v>
      </c>
      <c r="O393" s="3" t="s">
        <v>2620</v>
      </c>
      <c r="P393" t="s">
        <v>124</v>
      </c>
      <c r="Q393" t="s">
        <v>124</v>
      </c>
      <c r="R393" t="s">
        <v>2620</v>
      </c>
      <c r="S393" s="4" t="str">
        <f t="shared" si="6"/>
        <v>2009</v>
      </c>
    </row>
    <row r="394" spans="1:19" hidden="1" x14ac:dyDescent="0.35">
      <c r="A394" t="s">
        <v>2616</v>
      </c>
      <c r="B394" t="s">
        <v>2617</v>
      </c>
      <c r="C394" t="s">
        <v>2621</v>
      </c>
      <c r="D394" t="s">
        <v>2622</v>
      </c>
      <c r="E394" t="s">
        <v>2623</v>
      </c>
      <c r="F394" t="s">
        <v>2624</v>
      </c>
      <c r="I394" t="s">
        <v>2625</v>
      </c>
      <c r="J394" t="s">
        <v>2626</v>
      </c>
      <c r="M394" t="s">
        <v>112297</v>
      </c>
      <c r="N394" t="s">
        <v>124</v>
      </c>
      <c r="O394" s="3" t="s">
        <v>2627</v>
      </c>
      <c r="P394" t="s">
        <v>124</v>
      </c>
      <c r="Q394" t="s">
        <v>124</v>
      </c>
      <c r="R394" t="s">
        <v>2627</v>
      </c>
      <c r="S394" s="4" t="str">
        <f t="shared" si="6"/>
        <v>2009</v>
      </c>
    </row>
    <row r="395" spans="1:19" hidden="1" x14ac:dyDescent="0.35">
      <c r="A395" t="s">
        <v>2623</v>
      </c>
      <c r="B395" t="s">
        <v>2624</v>
      </c>
      <c r="C395" t="s">
        <v>2628</v>
      </c>
      <c r="D395" t="s">
        <v>2629</v>
      </c>
      <c r="E395" t="s">
        <v>2630</v>
      </c>
      <c r="F395" t="s">
        <v>2631</v>
      </c>
      <c r="I395" t="s">
        <v>512</v>
      </c>
      <c r="J395" t="s">
        <v>512</v>
      </c>
      <c r="M395" t="s">
        <v>112297</v>
      </c>
      <c r="N395" t="s">
        <v>124</v>
      </c>
      <c r="O395" s="3" t="s">
        <v>2632</v>
      </c>
      <c r="P395" t="s">
        <v>124</v>
      </c>
      <c r="Q395" t="s">
        <v>124</v>
      </c>
      <c r="R395" t="s">
        <v>2632</v>
      </c>
      <c r="S395" s="4" t="str">
        <f t="shared" si="6"/>
        <v>2009</v>
      </c>
    </row>
    <row r="396" spans="1:19" hidden="1" x14ac:dyDescent="0.35">
      <c r="A396" t="s">
        <v>2630</v>
      </c>
      <c r="B396" t="s">
        <v>2631</v>
      </c>
      <c r="C396" t="s">
        <v>2633</v>
      </c>
      <c r="D396" t="s">
        <v>2634</v>
      </c>
      <c r="E396" s="1" t="s">
        <v>2635</v>
      </c>
      <c r="F396" s="1" t="s">
        <v>2636</v>
      </c>
      <c r="I396" t="s">
        <v>1724</v>
      </c>
      <c r="J396" t="s">
        <v>1725</v>
      </c>
      <c r="M396" t="s">
        <v>112297</v>
      </c>
      <c r="N396" t="s">
        <v>124</v>
      </c>
      <c r="O396" s="3" t="s">
        <v>2637</v>
      </c>
      <c r="P396" t="s">
        <v>124</v>
      </c>
      <c r="Q396" t="s">
        <v>124</v>
      </c>
      <c r="R396" t="s">
        <v>2637</v>
      </c>
      <c r="S396" s="4" t="str">
        <f t="shared" si="6"/>
        <v>2009</v>
      </c>
    </row>
    <row r="397" spans="1:19" hidden="1" x14ac:dyDescent="0.35">
      <c r="A397" s="1" t="s">
        <v>2635</v>
      </c>
      <c r="B397" s="1" t="s">
        <v>2636</v>
      </c>
      <c r="C397" t="s">
        <v>2638</v>
      </c>
      <c r="D397" t="s">
        <v>2639</v>
      </c>
      <c r="E397" t="s">
        <v>2640</v>
      </c>
      <c r="F397" t="s">
        <v>2641</v>
      </c>
      <c r="I397" t="s">
        <v>512</v>
      </c>
      <c r="J397" t="s">
        <v>512</v>
      </c>
      <c r="M397" t="s">
        <v>112297</v>
      </c>
      <c r="N397" t="s">
        <v>124</v>
      </c>
      <c r="O397" s="3" t="s">
        <v>2642</v>
      </c>
      <c r="P397" t="s">
        <v>124</v>
      </c>
      <c r="Q397" t="s">
        <v>124</v>
      </c>
      <c r="R397" t="s">
        <v>2642</v>
      </c>
      <c r="S397" s="4" t="str">
        <f t="shared" si="6"/>
        <v>2009</v>
      </c>
    </row>
    <row r="398" spans="1:19" hidden="1" x14ac:dyDescent="0.35">
      <c r="A398" t="s">
        <v>2640</v>
      </c>
      <c r="B398" t="s">
        <v>2641</v>
      </c>
      <c r="C398" t="s">
        <v>2643</v>
      </c>
      <c r="D398" t="s">
        <v>2644</v>
      </c>
      <c r="E398" t="s">
        <v>2645</v>
      </c>
      <c r="F398" t="s">
        <v>2646</v>
      </c>
      <c r="I398" t="s">
        <v>2647</v>
      </c>
      <c r="J398" t="s">
        <v>2648</v>
      </c>
      <c r="M398" t="s">
        <v>112297</v>
      </c>
      <c r="N398" t="s">
        <v>124</v>
      </c>
      <c r="O398" s="3" t="s">
        <v>2649</v>
      </c>
      <c r="P398" t="s">
        <v>124</v>
      </c>
      <c r="Q398" t="s">
        <v>124</v>
      </c>
      <c r="R398" t="s">
        <v>2649</v>
      </c>
      <c r="S398" s="4" t="str">
        <f t="shared" si="6"/>
        <v>2009</v>
      </c>
    </row>
    <row r="399" spans="1:19" hidden="1" x14ac:dyDescent="0.35">
      <c r="A399" t="s">
        <v>2645</v>
      </c>
      <c r="B399" t="s">
        <v>2646</v>
      </c>
      <c r="C399" t="s">
        <v>2650</v>
      </c>
      <c r="D399" t="s">
        <v>2651</v>
      </c>
      <c r="E399" t="s">
        <v>2652</v>
      </c>
      <c r="F399" t="s">
        <v>2653</v>
      </c>
      <c r="I399" t="s">
        <v>2654</v>
      </c>
      <c r="J399" t="s">
        <v>2655</v>
      </c>
      <c r="M399" t="s">
        <v>112297</v>
      </c>
      <c r="N399" t="s">
        <v>124</v>
      </c>
      <c r="O399" s="3" t="s">
        <v>2656</v>
      </c>
      <c r="P399" t="s">
        <v>124</v>
      </c>
      <c r="Q399" t="s">
        <v>124</v>
      </c>
      <c r="R399" t="s">
        <v>2656</v>
      </c>
      <c r="S399" s="4" t="str">
        <f t="shared" si="6"/>
        <v>2009</v>
      </c>
    </row>
    <row r="400" spans="1:19" hidden="1" x14ac:dyDescent="0.35">
      <c r="A400" t="s">
        <v>2652</v>
      </c>
      <c r="B400" t="s">
        <v>2653</v>
      </c>
      <c r="C400" t="s">
        <v>2657</v>
      </c>
      <c r="D400" t="s">
        <v>2658</v>
      </c>
      <c r="E400" t="s">
        <v>2659</v>
      </c>
      <c r="F400" t="s">
        <v>2660</v>
      </c>
      <c r="I400" t="s">
        <v>512</v>
      </c>
      <c r="J400" t="s">
        <v>512</v>
      </c>
      <c r="M400" t="s">
        <v>112297</v>
      </c>
      <c r="N400" t="s">
        <v>124</v>
      </c>
      <c r="O400" s="3" t="s">
        <v>2661</v>
      </c>
      <c r="P400" t="s">
        <v>124</v>
      </c>
      <c r="Q400" t="s">
        <v>124</v>
      </c>
      <c r="R400" t="s">
        <v>2661</v>
      </c>
      <c r="S400" s="4" t="str">
        <f t="shared" si="6"/>
        <v>2009</v>
      </c>
    </row>
    <row r="401" spans="1:19" hidden="1" x14ac:dyDescent="0.35">
      <c r="A401" t="s">
        <v>2659</v>
      </c>
      <c r="B401" t="s">
        <v>2660</v>
      </c>
      <c r="C401" t="s">
        <v>2662</v>
      </c>
      <c r="D401" t="s">
        <v>2663</v>
      </c>
      <c r="E401" t="s">
        <v>2664</v>
      </c>
      <c r="F401" t="s">
        <v>2665</v>
      </c>
      <c r="I401" t="s">
        <v>2666</v>
      </c>
      <c r="J401" t="s">
        <v>2667</v>
      </c>
      <c r="M401" t="s">
        <v>112297</v>
      </c>
      <c r="N401" t="s">
        <v>124</v>
      </c>
      <c r="O401" s="3" t="s">
        <v>2668</v>
      </c>
      <c r="P401" t="s">
        <v>124</v>
      </c>
      <c r="Q401" t="s">
        <v>124</v>
      </c>
      <c r="R401" t="s">
        <v>2668</v>
      </c>
      <c r="S401" s="4" t="str">
        <f t="shared" si="6"/>
        <v>2009</v>
      </c>
    </row>
    <row r="402" spans="1:19" hidden="1" x14ac:dyDescent="0.35">
      <c r="A402" t="s">
        <v>2664</v>
      </c>
      <c r="B402" t="s">
        <v>2665</v>
      </c>
      <c r="C402" t="s">
        <v>2669</v>
      </c>
      <c r="D402" t="s">
        <v>2670</v>
      </c>
      <c r="E402" t="s">
        <v>2671</v>
      </c>
      <c r="F402" t="s">
        <v>2672</v>
      </c>
      <c r="I402" t="s">
        <v>2673</v>
      </c>
      <c r="J402" t="s">
        <v>2674</v>
      </c>
      <c r="M402" t="s">
        <v>112297</v>
      </c>
      <c r="N402" t="s">
        <v>124</v>
      </c>
      <c r="O402" s="3" t="s">
        <v>2675</v>
      </c>
      <c r="P402" t="s">
        <v>124</v>
      </c>
      <c r="Q402" t="s">
        <v>124</v>
      </c>
      <c r="R402" t="s">
        <v>2675</v>
      </c>
      <c r="S402" s="4" t="str">
        <f t="shared" si="6"/>
        <v>2009</v>
      </c>
    </row>
    <row r="403" spans="1:19" hidden="1" x14ac:dyDescent="0.35">
      <c r="A403" t="s">
        <v>2671</v>
      </c>
      <c r="B403" t="s">
        <v>2672</v>
      </c>
      <c r="C403" t="s">
        <v>2676</v>
      </c>
      <c r="D403" t="s">
        <v>2677</v>
      </c>
      <c r="E403" t="s">
        <v>2678</v>
      </c>
      <c r="F403" t="s">
        <v>2679</v>
      </c>
      <c r="I403" t="s">
        <v>2680</v>
      </c>
      <c r="J403" t="s">
        <v>2681</v>
      </c>
      <c r="M403" t="s">
        <v>112297</v>
      </c>
      <c r="N403" t="s">
        <v>124</v>
      </c>
      <c r="O403" s="3" t="s">
        <v>2682</v>
      </c>
      <c r="P403" t="s">
        <v>124</v>
      </c>
      <c r="Q403" t="s">
        <v>124</v>
      </c>
      <c r="R403" t="s">
        <v>2682</v>
      </c>
      <c r="S403" s="4" t="str">
        <f t="shared" si="6"/>
        <v>2009</v>
      </c>
    </row>
    <row r="404" spans="1:19" hidden="1" x14ac:dyDescent="0.35">
      <c r="A404" t="s">
        <v>2678</v>
      </c>
      <c r="B404" t="s">
        <v>2679</v>
      </c>
      <c r="C404" t="s">
        <v>2683</v>
      </c>
      <c r="D404" t="s">
        <v>2684</v>
      </c>
      <c r="E404" t="s">
        <v>2685</v>
      </c>
      <c r="F404" t="s">
        <v>2686</v>
      </c>
      <c r="I404" t="s">
        <v>2687</v>
      </c>
      <c r="J404" t="s">
        <v>2688</v>
      </c>
      <c r="M404" t="s">
        <v>112297</v>
      </c>
      <c r="N404" t="s">
        <v>124</v>
      </c>
      <c r="O404" s="3" t="s">
        <v>2689</v>
      </c>
      <c r="P404" t="s">
        <v>124</v>
      </c>
      <c r="Q404" t="s">
        <v>124</v>
      </c>
      <c r="R404" t="s">
        <v>2689</v>
      </c>
      <c r="S404" s="4" t="str">
        <f t="shared" si="6"/>
        <v>2009</v>
      </c>
    </row>
    <row r="405" spans="1:19" hidden="1" x14ac:dyDescent="0.35">
      <c r="A405" t="s">
        <v>2685</v>
      </c>
      <c r="B405" t="s">
        <v>2686</v>
      </c>
      <c r="C405" t="s">
        <v>2690</v>
      </c>
      <c r="D405" t="s">
        <v>2691</v>
      </c>
      <c r="E405" t="s">
        <v>2692</v>
      </c>
      <c r="F405" t="s">
        <v>2693</v>
      </c>
      <c r="I405" t="s">
        <v>2694</v>
      </c>
      <c r="J405" t="s">
        <v>2695</v>
      </c>
      <c r="M405" t="s">
        <v>112297</v>
      </c>
      <c r="N405" t="s">
        <v>124</v>
      </c>
      <c r="O405" s="3" t="s">
        <v>2696</v>
      </c>
      <c r="P405" t="s">
        <v>124</v>
      </c>
      <c r="Q405" t="s">
        <v>124</v>
      </c>
      <c r="R405" t="s">
        <v>2696</v>
      </c>
      <c r="S405" s="4" t="str">
        <f t="shared" si="6"/>
        <v>2009</v>
      </c>
    </row>
    <row r="406" spans="1:19" hidden="1" x14ac:dyDescent="0.35">
      <c r="A406" t="s">
        <v>2692</v>
      </c>
      <c r="B406" t="s">
        <v>2693</v>
      </c>
      <c r="C406" t="s">
        <v>2697</v>
      </c>
      <c r="D406" t="s">
        <v>2698</v>
      </c>
      <c r="E406" t="s">
        <v>2699</v>
      </c>
      <c r="F406" t="s">
        <v>2700</v>
      </c>
      <c r="I406" t="s">
        <v>2701</v>
      </c>
      <c r="J406" t="s">
        <v>2702</v>
      </c>
      <c r="M406" t="s">
        <v>112297</v>
      </c>
      <c r="N406" t="s">
        <v>124</v>
      </c>
      <c r="O406" s="3" t="s">
        <v>2703</v>
      </c>
      <c r="P406" t="s">
        <v>124</v>
      </c>
      <c r="Q406" t="s">
        <v>124</v>
      </c>
      <c r="R406" t="s">
        <v>2703</v>
      </c>
      <c r="S406" s="4" t="str">
        <f t="shared" si="6"/>
        <v>2009</v>
      </c>
    </row>
    <row r="407" spans="1:19" hidden="1" x14ac:dyDescent="0.35">
      <c r="A407" t="s">
        <v>2699</v>
      </c>
      <c r="B407" t="s">
        <v>2700</v>
      </c>
      <c r="C407" t="s">
        <v>2704</v>
      </c>
      <c r="D407" t="s">
        <v>2705</v>
      </c>
      <c r="E407" s="1" t="s">
        <v>2706</v>
      </c>
      <c r="F407" s="1" t="s">
        <v>2707</v>
      </c>
      <c r="I407" t="s">
        <v>2708</v>
      </c>
      <c r="J407" t="s">
        <v>2709</v>
      </c>
      <c r="M407" t="s">
        <v>112297</v>
      </c>
      <c r="N407" t="s">
        <v>124</v>
      </c>
      <c r="O407" s="3" t="s">
        <v>2710</v>
      </c>
      <c r="P407" t="s">
        <v>124</v>
      </c>
      <c r="Q407" t="s">
        <v>124</v>
      </c>
      <c r="R407" t="s">
        <v>2710</v>
      </c>
      <c r="S407" s="4" t="str">
        <f t="shared" si="6"/>
        <v>2009</v>
      </c>
    </row>
    <row r="408" spans="1:19" hidden="1" x14ac:dyDescent="0.35">
      <c r="A408" s="1" t="s">
        <v>2706</v>
      </c>
      <c r="B408" s="1" t="s">
        <v>2707</v>
      </c>
      <c r="C408" t="s">
        <v>2711</v>
      </c>
      <c r="D408" t="s">
        <v>2712</v>
      </c>
      <c r="E408" t="s">
        <v>2713</v>
      </c>
      <c r="F408" t="s">
        <v>2714</v>
      </c>
      <c r="I408" t="s">
        <v>2715</v>
      </c>
      <c r="J408" t="s">
        <v>2716</v>
      </c>
      <c r="M408" t="s">
        <v>112297</v>
      </c>
      <c r="N408" t="s">
        <v>124</v>
      </c>
      <c r="O408" s="3" t="s">
        <v>2717</v>
      </c>
      <c r="P408" t="s">
        <v>124</v>
      </c>
      <c r="Q408" t="s">
        <v>124</v>
      </c>
      <c r="R408" t="s">
        <v>2717</v>
      </c>
      <c r="S408" s="4" t="str">
        <f t="shared" si="6"/>
        <v>2009</v>
      </c>
    </row>
    <row r="409" spans="1:19" hidden="1" x14ac:dyDescent="0.35">
      <c r="A409" t="s">
        <v>2713</v>
      </c>
      <c r="B409" t="s">
        <v>2714</v>
      </c>
      <c r="C409" t="s">
        <v>2718</v>
      </c>
      <c r="D409" t="s">
        <v>2719</v>
      </c>
      <c r="E409" t="s">
        <v>2720</v>
      </c>
      <c r="F409" t="s">
        <v>2721</v>
      </c>
      <c r="I409" t="s">
        <v>2715</v>
      </c>
      <c r="J409" t="s">
        <v>2716</v>
      </c>
      <c r="M409" t="s">
        <v>112297</v>
      </c>
      <c r="N409" t="s">
        <v>124</v>
      </c>
      <c r="O409" s="3" t="s">
        <v>2722</v>
      </c>
      <c r="P409" t="s">
        <v>124</v>
      </c>
      <c r="Q409" t="s">
        <v>124</v>
      </c>
      <c r="R409" t="s">
        <v>2722</v>
      </c>
      <c r="S409" s="4" t="str">
        <f t="shared" si="6"/>
        <v>2009</v>
      </c>
    </row>
    <row r="410" spans="1:19" hidden="1" x14ac:dyDescent="0.35">
      <c r="A410" t="s">
        <v>2720</v>
      </c>
      <c r="B410" t="s">
        <v>2721</v>
      </c>
      <c r="C410" t="s">
        <v>2723</v>
      </c>
      <c r="D410" t="s">
        <v>2724</v>
      </c>
      <c r="E410" t="s">
        <v>2725</v>
      </c>
      <c r="F410" t="s">
        <v>2726</v>
      </c>
      <c r="I410" t="s">
        <v>2727</v>
      </c>
      <c r="J410" t="s">
        <v>2728</v>
      </c>
      <c r="M410" t="s">
        <v>112297</v>
      </c>
      <c r="N410" t="s">
        <v>124</v>
      </c>
      <c r="O410" s="3" t="s">
        <v>2729</v>
      </c>
      <c r="P410" t="s">
        <v>124</v>
      </c>
      <c r="Q410" t="s">
        <v>124</v>
      </c>
      <c r="R410" t="s">
        <v>2729</v>
      </c>
      <c r="S410" s="4" t="str">
        <f t="shared" si="6"/>
        <v>2009</v>
      </c>
    </row>
    <row r="411" spans="1:19" hidden="1" x14ac:dyDescent="0.35">
      <c r="A411" t="s">
        <v>2725</v>
      </c>
      <c r="B411" t="s">
        <v>2726</v>
      </c>
      <c r="C411" t="s">
        <v>2730</v>
      </c>
      <c r="D411" t="s">
        <v>2731</v>
      </c>
      <c r="E411" t="s">
        <v>2732</v>
      </c>
      <c r="F411" t="s">
        <v>2733</v>
      </c>
      <c r="I411" t="s">
        <v>2734</v>
      </c>
      <c r="J411" t="s">
        <v>2735</v>
      </c>
      <c r="M411" t="s">
        <v>112297</v>
      </c>
      <c r="N411" t="s">
        <v>124</v>
      </c>
      <c r="O411" s="3" t="s">
        <v>2736</v>
      </c>
      <c r="P411" t="s">
        <v>124</v>
      </c>
      <c r="Q411" t="s">
        <v>124</v>
      </c>
      <c r="R411" t="s">
        <v>2736</v>
      </c>
      <c r="S411" s="4" t="str">
        <f t="shared" si="6"/>
        <v>2009</v>
      </c>
    </row>
    <row r="412" spans="1:19" hidden="1" x14ac:dyDescent="0.35">
      <c r="A412" t="s">
        <v>2732</v>
      </c>
      <c r="B412" t="s">
        <v>2733</v>
      </c>
      <c r="C412" t="s">
        <v>2737</v>
      </c>
      <c r="D412" t="s">
        <v>2738</v>
      </c>
      <c r="E412" t="s">
        <v>2739</v>
      </c>
      <c r="F412" t="s">
        <v>2740</v>
      </c>
      <c r="I412" t="s">
        <v>2741</v>
      </c>
      <c r="J412" t="s">
        <v>2742</v>
      </c>
      <c r="M412" t="s">
        <v>112297</v>
      </c>
      <c r="N412" t="s">
        <v>124</v>
      </c>
      <c r="O412" s="3" t="s">
        <v>2743</v>
      </c>
      <c r="P412" t="s">
        <v>124</v>
      </c>
      <c r="Q412" t="s">
        <v>124</v>
      </c>
      <c r="R412" t="s">
        <v>2743</v>
      </c>
      <c r="S412" s="4" t="str">
        <f t="shared" si="6"/>
        <v>2009</v>
      </c>
    </row>
    <row r="413" spans="1:19" hidden="1" x14ac:dyDescent="0.35">
      <c r="A413" t="s">
        <v>2739</v>
      </c>
      <c r="B413" t="s">
        <v>2740</v>
      </c>
      <c r="C413" t="s">
        <v>2744</v>
      </c>
      <c r="D413" t="s">
        <v>2745</v>
      </c>
      <c r="E413" t="s">
        <v>2746</v>
      </c>
      <c r="F413" t="s">
        <v>2747</v>
      </c>
      <c r="I413" t="s">
        <v>2748</v>
      </c>
      <c r="J413" t="s">
        <v>2749</v>
      </c>
      <c r="M413" t="s">
        <v>112297</v>
      </c>
      <c r="N413" t="s">
        <v>124</v>
      </c>
      <c r="O413" s="3" t="s">
        <v>2750</v>
      </c>
      <c r="P413" t="s">
        <v>124</v>
      </c>
      <c r="Q413" t="s">
        <v>124</v>
      </c>
      <c r="R413" t="s">
        <v>2750</v>
      </c>
      <c r="S413" s="4" t="str">
        <f t="shared" si="6"/>
        <v>2009</v>
      </c>
    </row>
    <row r="414" spans="1:19" hidden="1" x14ac:dyDescent="0.35">
      <c r="A414" t="s">
        <v>2746</v>
      </c>
      <c r="B414" t="s">
        <v>2747</v>
      </c>
      <c r="C414" t="s">
        <v>2751</v>
      </c>
      <c r="D414" t="s">
        <v>2752</v>
      </c>
      <c r="E414" t="s">
        <v>2753</v>
      </c>
      <c r="F414" t="s">
        <v>2754</v>
      </c>
      <c r="I414" t="s">
        <v>512</v>
      </c>
      <c r="J414" t="s">
        <v>512</v>
      </c>
      <c r="M414" t="s">
        <v>112297</v>
      </c>
      <c r="N414" t="s">
        <v>124</v>
      </c>
      <c r="O414" s="3" t="s">
        <v>2755</v>
      </c>
      <c r="P414" t="s">
        <v>124</v>
      </c>
      <c r="Q414" t="s">
        <v>124</v>
      </c>
      <c r="R414" t="s">
        <v>2755</v>
      </c>
      <c r="S414" s="4" t="str">
        <f t="shared" si="6"/>
        <v>2009</v>
      </c>
    </row>
    <row r="415" spans="1:19" hidden="1" x14ac:dyDescent="0.35">
      <c r="A415" t="s">
        <v>2753</v>
      </c>
      <c r="B415" t="s">
        <v>2754</v>
      </c>
      <c r="C415" t="s">
        <v>2756</v>
      </c>
      <c r="D415" t="s">
        <v>2757</v>
      </c>
      <c r="E415" t="s">
        <v>2758</v>
      </c>
      <c r="F415" t="s">
        <v>2759</v>
      </c>
      <c r="I415" t="s">
        <v>2760</v>
      </c>
      <c r="J415" t="s">
        <v>2761</v>
      </c>
      <c r="M415" t="s">
        <v>112297</v>
      </c>
      <c r="N415" t="s">
        <v>124</v>
      </c>
      <c r="O415" s="3" t="s">
        <v>2762</v>
      </c>
      <c r="P415" t="s">
        <v>124</v>
      </c>
      <c r="Q415" t="s">
        <v>124</v>
      </c>
      <c r="R415" t="s">
        <v>2762</v>
      </c>
      <c r="S415" s="4" t="str">
        <f t="shared" si="6"/>
        <v>2009</v>
      </c>
    </row>
    <row r="416" spans="1:19" hidden="1" x14ac:dyDescent="0.35">
      <c r="A416" t="s">
        <v>2758</v>
      </c>
      <c r="B416" t="s">
        <v>2759</v>
      </c>
      <c r="C416" t="s">
        <v>2763</v>
      </c>
      <c r="D416" t="s">
        <v>2764</v>
      </c>
      <c r="E416" t="s">
        <v>2765</v>
      </c>
      <c r="F416" t="s">
        <v>2766</v>
      </c>
      <c r="I416" t="s">
        <v>2767</v>
      </c>
      <c r="J416" t="s">
        <v>2768</v>
      </c>
      <c r="M416" t="s">
        <v>112297</v>
      </c>
      <c r="N416" t="s">
        <v>124</v>
      </c>
      <c r="O416" s="3" t="s">
        <v>2769</v>
      </c>
      <c r="P416" t="s">
        <v>124</v>
      </c>
      <c r="Q416" t="s">
        <v>124</v>
      </c>
      <c r="R416" t="s">
        <v>2769</v>
      </c>
      <c r="S416" s="4" t="str">
        <f t="shared" si="6"/>
        <v>2009</v>
      </c>
    </row>
    <row r="417" spans="1:19" hidden="1" x14ac:dyDescent="0.35">
      <c r="A417" t="s">
        <v>2765</v>
      </c>
      <c r="B417" t="s">
        <v>2766</v>
      </c>
      <c r="C417" t="s">
        <v>2770</v>
      </c>
      <c r="D417" t="s">
        <v>2771</v>
      </c>
      <c r="E417" t="s">
        <v>2772</v>
      </c>
      <c r="F417" t="s">
        <v>2773</v>
      </c>
      <c r="I417" t="s">
        <v>2774</v>
      </c>
      <c r="J417" t="s">
        <v>2775</v>
      </c>
      <c r="M417" t="s">
        <v>112297</v>
      </c>
      <c r="N417" t="s">
        <v>124</v>
      </c>
      <c r="O417" s="3" t="s">
        <v>2776</v>
      </c>
      <c r="P417" t="s">
        <v>124</v>
      </c>
      <c r="Q417" t="s">
        <v>124</v>
      </c>
      <c r="R417" t="s">
        <v>2776</v>
      </c>
      <c r="S417" s="4" t="str">
        <f t="shared" si="6"/>
        <v>2009</v>
      </c>
    </row>
    <row r="418" spans="1:19" hidden="1" x14ac:dyDescent="0.35">
      <c r="A418" t="s">
        <v>2772</v>
      </c>
      <c r="B418" t="s">
        <v>2773</v>
      </c>
      <c r="C418" t="s">
        <v>2777</v>
      </c>
      <c r="D418" t="s">
        <v>2778</v>
      </c>
      <c r="E418" t="s">
        <v>2779</v>
      </c>
      <c r="F418" t="s">
        <v>2780</v>
      </c>
      <c r="I418" t="s">
        <v>2781</v>
      </c>
      <c r="J418" t="s">
        <v>2782</v>
      </c>
      <c r="M418" t="s">
        <v>112297</v>
      </c>
      <c r="N418" t="s">
        <v>124</v>
      </c>
      <c r="O418" s="3" t="s">
        <v>2783</v>
      </c>
      <c r="P418" t="s">
        <v>124</v>
      </c>
      <c r="Q418" t="s">
        <v>124</v>
      </c>
      <c r="R418" t="s">
        <v>2783</v>
      </c>
      <c r="S418" s="4" t="str">
        <f t="shared" si="6"/>
        <v>2009</v>
      </c>
    </row>
    <row r="419" spans="1:19" hidden="1" x14ac:dyDescent="0.35">
      <c r="A419" t="s">
        <v>2779</v>
      </c>
      <c r="B419" t="s">
        <v>2780</v>
      </c>
      <c r="C419" s="1" t="s">
        <v>2784</v>
      </c>
      <c r="D419" s="1" t="s">
        <v>2785</v>
      </c>
      <c r="E419" t="s">
        <v>2786</v>
      </c>
      <c r="F419" t="s">
        <v>2787</v>
      </c>
      <c r="I419" t="s">
        <v>2788</v>
      </c>
      <c r="J419" t="s">
        <v>2789</v>
      </c>
      <c r="M419" t="s">
        <v>112297</v>
      </c>
      <c r="N419" t="s">
        <v>124</v>
      </c>
      <c r="O419" s="3" t="s">
        <v>2790</v>
      </c>
      <c r="P419" t="s">
        <v>124</v>
      </c>
      <c r="Q419" t="s">
        <v>124</v>
      </c>
      <c r="R419" t="s">
        <v>2790</v>
      </c>
      <c r="S419" s="4" t="str">
        <f t="shared" si="6"/>
        <v>2009</v>
      </c>
    </row>
    <row r="420" spans="1:19" hidden="1" x14ac:dyDescent="0.35">
      <c r="A420" t="s">
        <v>2786</v>
      </c>
      <c r="B420" t="s">
        <v>2787</v>
      </c>
      <c r="C420" t="s">
        <v>2791</v>
      </c>
      <c r="D420" t="s">
        <v>2792</v>
      </c>
      <c r="E420" t="s">
        <v>2793</v>
      </c>
      <c r="F420" t="s">
        <v>2794</v>
      </c>
      <c r="I420" t="s">
        <v>2795</v>
      </c>
      <c r="J420" t="s">
        <v>2796</v>
      </c>
      <c r="M420" t="s">
        <v>112297</v>
      </c>
      <c r="N420" t="s">
        <v>124</v>
      </c>
      <c r="O420" s="3" t="s">
        <v>2797</v>
      </c>
      <c r="P420" t="s">
        <v>124</v>
      </c>
      <c r="Q420" t="s">
        <v>124</v>
      </c>
      <c r="R420" t="s">
        <v>2797</v>
      </c>
      <c r="S420" s="4" t="str">
        <f t="shared" si="6"/>
        <v>2009</v>
      </c>
    </row>
    <row r="421" spans="1:19" hidden="1" x14ac:dyDescent="0.35">
      <c r="A421" t="s">
        <v>2793</v>
      </c>
      <c r="B421" t="s">
        <v>2794</v>
      </c>
      <c r="C421" t="s">
        <v>2798</v>
      </c>
      <c r="D421" t="s">
        <v>2799</v>
      </c>
      <c r="E421" t="s">
        <v>2800</v>
      </c>
      <c r="F421" t="s">
        <v>2801</v>
      </c>
      <c r="I421" t="s">
        <v>2802</v>
      </c>
      <c r="J421" t="s">
        <v>2803</v>
      </c>
      <c r="M421" t="s">
        <v>112299</v>
      </c>
      <c r="N421" t="s">
        <v>247</v>
      </c>
      <c r="O421" s="3" t="s">
        <v>2804</v>
      </c>
      <c r="P421" t="s">
        <v>247</v>
      </c>
      <c r="Q421" t="s">
        <v>247</v>
      </c>
      <c r="R421" t="s">
        <v>2804</v>
      </c>
      <c r="S421" s="4" t="str">
        <f t="shared" si="6"/>
        <v>2009</v>
      </c>
    </row>
    <row r="422" spans="1:19" hidden="1" x14ac:dyDescent="0.35">
      <c r="A422" t="s">
        <v>2800</v>
      </c>
      <c r="B422" t="s">
        <v>2801</v>
      </c>
      <c r="C422" s="1" t="s">
        <v>2805</v>
      </c>
      <c r="D422" s="1" t="s">
        <v>2806</v>
      </c>
      <c r="E422" t="s">
        <v>2807</v>
      </c>
      <c r="F422" t="s">
        <v>2808</v>
      </c>
      <c r="I422" t="s">
        <v>2809</v>
      </c>
      <c r="J422" t="s">
        <v>2810</v>
      </c>
      <c r="M422" t="s">
        <v>112297</v>
      </c>
      <c r="N422" t="s">
        <v>124</v>
      </c>
      <c r="O422" s="3" t="s">
        <v>2811</v>
      </c>
      <c r="P422" t="s">
        <v>124</v>
      </c>
      <c r="Q422" t="s">
        <v>124</v>
      </c>
      <c r="R422" t="s">
        <v>2811</v>
      </c>
      <c r="S422" s="4" t="str">
        <f t="shared" si="6"/>
        <v>2009</v>
      </c>
    </row>
    <row r="423" spans="1:19" hidden="1" x14ac:dyDescent="0.35">
      <c r="A423" t="s">
        <v>2807</v>
      </c>
      <c r="B423" t="s">
        <v>2808</v>
      </c>
      <c r="C423" t="s">
        <v>2812</v>
      </c>
      <c r="D423" t="s">
        <v>2813</v>
      </c>
      <c r="E423" t="s">
        <v>2814</v>
      </c>
      <c r="F423" t="s">
        <v>2815</v>
      </c>
      <c r="I423" t="s">
        <v>2816</v>
      </c>
      <c r="J423" t="s">
        <v>2817</v>
      </c>
      <c r="M423" t="s">
        <v>112297</v>
      </c>
      <c r="N423" t="s">
        <v>124</v>
      </c>
      <c r="O423" s="3" t="s">
        <v>2818</v>
      </c>
      <c r="P423" t="s">
        <v>124</v>
      </c>
      <c r="Q423" t="s">
        <v>124</v>
      </c>
      <c r="R423" t="s">
        <v>2818</v>
      </c>
      <c r="S423" s="4" t="str">
        <f t="shared" si="6"/>
        <v>2009</v>
      </c>
    </row>
    <row r="424" spans="1:19" hidden="1" x14ac:dyDescent="0.35">
      <c r="A424" t="s">
        <v>2814</v>
      </c>
      <c r="B424" t="s">
        <v>2815</v>
      </c>
      <c r="C424" t="s">
        <v>2819</v>
      </c>
      <c r="D424" t="s">
        <v>2820</v>
      </c>
      <c r="E424" t="s">
        <v>2821</v>
      </c>
      <c r="F424" t="s">
        <v>2822</v>
      </c>
      <c r="I424" t="s">
        <v>2823</v>
      </c>
      <c r="J424" t="s">
        <v>2824</v>
      </c>
      <c r="M424" t="s">
        <v>112297</v>
      </c>
      <c r="N424" t="s">
        <v>124</v>
      </c>
      <c r="O424" s="3" t="s">
        <v>2825</v>
      </c>
      <c r="P424" t="s">
        <v>124</v>
      </c>
      <c r="Q424" t="s">
        <v>124</v>
      </c>
      <c r="R424" t="s">
        <v>2825</v>
      </c>
      <c r="S424" s="4" t="str">
        <f t="shared" si="6"/>
        <v>2009</v>
      </c>
    </row>
    <row r="425" spans="1:19" hidden="1" x14ac:dyDescent="0.35">
      <c r="A425" t="s">
        <v>2821</v>
      </c>
      <c r="B425" t="s">
        <v>2822</v>
      </c>
      <c r="C425" t="s">
        <v>2826</v>
      </c>
      <c r="D425" t="s">
        <v>2827</v>
      </c>
      <c r="E425" t="s">
        <v>2828</v>
      </c>
      <c r="F425" t="s">
        <v>2829</v>
      </c>
      <c r="I425" t="s">
        <v>2830</v>
      </c>
      <c r="J425" t="s">
        <v>2831</v>
      </c>
      <c r="M425" t="s">
        <v>112297</v>
      </c>
      <c r="N425" t="s">
        <v>124</v>
      </c>
      <c r="O425" s="3" t="s">
        <v>2832</v>
      </c>
      <c r="P425" t="s">
        <v>124</v>
      </c>
      <c r="Q425" t="s">
        <v>124</v>
      </c>
      <c r="R425" t="s">
        <v>2832</v>
      </c>
      <c r="S425" s="4" t="str">
        <f t="shared" si="6"/>
        <v>2009</v>
      </c>
    </row>
    <row r="426" spans="1:19" hidden="1" x14ac:dyDescent="0.35">
      <c r="A426" t="s">
        <v>2828</v>
      </c>
      <c r="B426" t="s">
        <v>2829</v>
      </c>
      <c r="C426" t="s">
        <v>2833</v>
      </c>
      <c r="D426" t="s">
        <v>2834</v>
      </c>
      <c r="E426" t="s">
        <v>2835</v>
      </c>
      <c r="F426" t="s">
        <v>2836</v>
      </c>
      <c r="I426" t="s">
        <v>2837</v>
      </c>
      <c r="J426" t="s">
        <v>2838</v>
      </c>
      <c r="M426" t="s">
        <v>112297</v>
      </c>
      <c r="N426" t="s">
        <v>124</v>
      </c>
      <c r="O426" s="3" t="s">
        <v>2839</v>
      </c>
      <c r="P426" t="s">
        <v>124</v>
      </c>
      <c r="Q426" t="s">
        <v>124</v>
      </c>
      <c r="R426" t="s">
        <v>2839</v>
      </c>
      <c r="S426" s="4" t="str">
        <f t="shared" si="6"/>
        <v>2009</v>
      </c>
    </row>
    <row r="427" spans="1:19" hidden="1" x14ac:dyDescent="0.35">
      <c r="A427" t="s">
        <v>2835</v>
      </c>
      <c r="B427" t="s">
        <v>2836</v>
      </c>
      <c r="C427" t="s">
        <v>2840</v>
      </c>
      <c r="D427" t="s">
        <v>2841</v>
      </c>
      <c r="E427" t="s">
        <v>2842</v>
      </c>
      <c r="F427" t="s">
        <v>2843</v>
      </c>
      <c r="I427" t="s">
        <v>2844</v>
      </c>
      <c r="J427" t="s">
        <v>2845</v>
      </c>
      <c r="M427" t="s">
        <v>112297</v>
      </c>
      <c r="N427" t="s">
        <v>124</v>
      </c>
      <c r="O427" s="3" t="s">
        <v>2846</v>
      </c>
      <c r="P427" t="s">
        <v>124</v>
      </c>
      <c r="Q427" t="s">
        <v>124</v>
      </c>
      <c r="R427" t="s">
        <v>2846</v>
      </c>
      <c r="S427" s="4" t="str">
        <f t="shared" si="6"/>
        <v>2009</v>
      </c>
    </row>
    <row r="428" spans="1:19" hidden="1" x14ac:dyDescent="0.35">
      <c r="A428" t="s">
        <v>2842</v>
      </c>
      <c r="B428" t="s">
        <v>2843</v>
      </c>
      <c r="C428" t="s">
        <v>2847</v>
      </c>
      <c r="D428" t="s">
        <v>2848</v>
      </c>
      <c r="E428" t="s">
        <v>2849</v>
      </c>
      <c r="F428" t="s">
        <v>2850</v>
      </c>
      <c r="I428" t="s">
        <v>2851</v>
      </c>
      <c r="J428" t="s">
        <v>2852</v>
      </c>
      <c r="M428" t="s">
        <v>112297</v>
      </c>
      <c r="N428" t="s">
        <v>124</v>
      </c>
      <c r="O428" s="3" t="s">
        <v>2853</v>
      </c>
      <c r="P428" t="s">
        <v>124</v>
      </c>
      <c r="Q428" t="s">
        <v>124</v>
      </c>
      <c r="R428" t="s">
        <v>2853</v>
      </c>
      <c r="S428" s="4" t="str">
        <f t="shared" si="6"/>
        <v>2009</v>
      </c>
    </row>
    <row r="429" spans="1:19" hidden="1" x14ac:dyDescent="0.35">
      <c r="A429" t="s">
        <v>2849</v>
      </c>
      <c r="B429" t="s">
        <v>2850</v>
      </c>
      <c r="C429" t="s">
        <v>2854</v>
      </c>
      <c r="D429" t="s">
        <v>2855</v>
      </c>
      <c r="E429" t="s">
        <v>2856</v>
      </c>
      <c r="F429" t="s">
        <v>2857</v>
      </c>
      <c r="I429" t="s">
        <v>2858</v>
      </c>
      <c r="J429" t="s">
        <v>2859</v>
      </c>
      <c r="M429" t="s">
        <v>112297</v>
      </c>
      <c r="N429" t="s">
        <v>124</v>
      </c>
      <c r="O429" s="3" t="s">
        <v>2860</v>
      </c>
      <c r="P429" t="s">
        <v>124</v>
      </c>
      <c r="Q429" t="s">
        <v>124</v>
      </c>
      <c r="R429" t="s">
        <v>2860</v>
      </c>
      <c r="S429" s="4" t="str">
        <f t="shared" si="6"/>
        <v>2009</v>
      </c>
    </row>
    <row r="430" spans="1:19" hidden="1" x14ac:dyDescent="0.35">
      <c r="A430" t="s">
        <v>2856</v>
      </c>
      <c r="B430" t="s">
        <v>2857</v>
      </c>
      <c r="C430" t="s">
        <v>2861</v>
      </c>
      <c r="D430" t="s">
        <v>2862</v>
      </c>
      <c r="E430" t="s">
        <v>2863</v>
      </c>
      <c r="F430" t="s">
        <v>2864</v>
      </c>
      <c r="I430" t="s">
        <v>512</v>
      </c>
      <c r="J430" t="s">
        <v>512</v>
      </c>
      <c r="M430" t="s">
        <v>112297</v>
      </c>
      <c r="N430" t="s">
        <v>124</v>
      </c>
      <c r="O430" s="3" t="s">
        <v>2865</v>
      </c>
      <c r="P430" t="s">
        <v>124</v>
      </c>
      <c r="Q430" t="s">
        <v>124</v>
      </c>
      <c r="R430" t="s">
        <v>2865</v>
      </c>
      <c r="S430" s="4" t="str">
        <f t="shared" si="6"/>
        <v>2009</v>
      </c>
    </row>
    <row r="431" spans="1:19" hidden="1" x14ac:dyDescent="0.35">
      <c r="A431" t="s">
        <v>2863</v>
      </c>
      <c r="B431" t="s">
        <v>2864</v>
      </c>
      <c r="C431" t="s">
        <v>2866</v>
      </c>
      <c r="D431" t="s">
        <v>2867</v>
      </c>
      <c r="E431" t="s">
        <v>2868</v>
      </c>
      <c r="F431" t="s">
        <v>2869</v>
      </c>
      <c r="I431" t="s">
        <v>2870</v>
      </c>
      <c r="J431" t="s">
        <v>2871</v>
      </c>
      <c r="M431" t="s">
        <v>112297</v>
      </c>
      <c r="N431" t="s">
        <v>124</v>
      </c>
      <c r="O431" s="3" t="s">
        <v>2872</v>
      </c>
      <c r="P431" t="s">
        <v>124</v>
      </c>
      <c r="Q431" t="s">
        <v>124</v>
      </c>
      <c r="R431" t="s">
        <v>2872</v>
      </c>
      <c r="S431" s="4" t="str">
        <f t="shared" si="6"/>
        <v>2009</v>
      </c>
    </row>
    <row r="432" spans="1:19" hidden="1" x14ac:dyDescent="0.35">
      <c r="A432" t="s">
        <v>2868</v>
      </c>
      <c r="B432" t="s">
        <v>2869</v>
      </c>
      <c r="C432" t="s">
        <v>2873</v>
      </c>
      <c r="D432" t="s">
        <v>2874</v>
      </c>
      <c r="E432" t="s">
        <v>2875</v>
      </c>
      <c r="F432" t="s">
        <v>2876</v>
      </c>
      <c r="I432" t="s">
        <v>2877</v>
      </c>
      <c r="J432" t="s">
        <v>2878</v>
      </c>
      <c r="M432" t="s">
        <v>112297</v>
      </c>
      <c r="N432" t="s">
        <v>124</v>
      </c>
      <c r="O432" s="3" t="s">
        <v>2879</v>
      </c>
      <c r="P432" t="s">
        <v>124</v>
      </c>
      <c r="Q432" t="s">
        <v>124</v>
      </c>
      <c r="R432" t="s">
        <v>2879</v>
      </c>
      <c r="S432" s="4" t="str">
        <f t="shared" si="6"/>
        <v>2009</v>
      </c>
    </row>
    <row r="433" spans="1:19" hidden="1" x14ac:dyDescent="0.35">
      <c r="A433" t="s">
        <v>2875</v>
      </c>
      <c r="B433" t="s">
        <v>2876</v>
      </c>
      <c r="C433" t="s">
        <v>2880</v>
      </c>
      <c r="D433" t="s">
        <v>2881</v>
      </c>
      <c r="E433" t="s">
        <v>2882</v>
      </c>
      <c r="F433" t="s">
        <v>2883</v>
      </c>
      <c r="I433" t="s">
        <v>512</v>
      </c>
      <c r="J433" t="s">
        <v>512</v>
      </c>
      <c r="M433" t="s">
        <v>112297</v>
      </c>
      <c r="N433" t="s">
        <v>124</v>
      </c>
      <c r="O433" s="3" t="s">
        <v>2884</v>
      </c>
      <c r="P433" t="s">
        <v>124</v>
      </c>
      <c r="Q433" t="s">
        <v>124</v>
      </c>
      <c r="R433" t="s">
        <v>2884</v>
      </c>
      <c r="S433" s="4" t="str">
        <f t="shared" si="6"/>
        <v>2009</v>
      </c>
    </row>
    <row r="434" spans="1:19" hidden="1" x14ac:dyDescent="0.35">
      <c r="A434" t="s">
        <v>2882</v>
      </c>
      <c r="B434" t="s">
        <v>2883</v>
      </c>
      <c r="C434" t="s">
        <v>2885</v>
      </c>
      <c r="D434" t="s">
        <v>2886</v>
      </c>
      <c r="E434" t="s">
        <v>2887</v>
      </c>
      <c r="F434" t="s">
        <v>2888</v>
      </c>
      <c r="I434" t="s">
        <v>2889</v>
      </c>
      <c r="J434" t="s">
        <v>2890</v>
      </c>
      <c r="M434" t="s">
        <v>112297</v>
      </c>
      <c r="N434" t="s">
        <v>124</v>
      </c>
      <c r="O434" s="3" t="s">
        <v>2891</v>
      </c>
      <c r="P434" t="s">
        <v>124</v>
      </c>
      <c r="Q434" t="s">
        <v>124</v>
      </c>
      <c r="R434" t="s">
        <v>2891</v>
      </c>
      <c r="S434" s="4" t="str">
        <f t="shared" si="6"/>
        <v>2009</v>
      </c>
    </row>
    <row r="435" spans="1:19" hidden="1" x14ac:dyDescent="0.35">
      <c r="A435" t="s">
        <v>2887</v>
      </c>
      <c r="B435" t="s">
        <v>2888</v>
      </c>
      <c r="C435" t="s">
        <v>2892</v>
      </c>
      <c r="D435" t="s">
        <v>2893</v>
      </c>
      <c r="E435" t="s">
        <v>2894</v>
      </c>
      <c r="F435" t="s">
        <v>2895</v>
      </c>
      <c r="I435" t="s">
        <v>2896</v>
      </c>
      <c r="J435" t="s">
        <v>2897</v>
      </c>
      <c r="M435" t="s">
        <v>112297</v>
      </c>
      <c r="N435" t="s">
        <v>124</v>
      </c>
      <c r="O435" s="3" t="s">
        <v>2898</v>
      </c>
      <c r="P435" t="s">
        <v>124</v>
      </c>
      <c r="Q435" t="s">
        <v>124</v>
      </c>
      <c r="R435" t="s">
        <v>2898</v>
      </c>
      <c r="S435" s="4" t="str">
        <f t="shared" si="6"/>
        <v>2009</v>
      </c>
    </row>
    <row r="436" spans="1:19" hidden="1" x14ac:dyDescent="0.35">
      <c r="A436" t="s">
        <v>2894</v>
      </c>
      <c r="B436" t="s">
        <v>2895</v>
      </c>
      <c r="C436" t="s">
        <v>2899</v>
      </c>
      <c r="D436" t="s">
        <v>2900</v>
      </c>
      <c r="E436" t="s">
        <v>2901</v>
      </c>
      <c r="F436" t="s">
        <v>2902</v>
      </c>
      <c r="I436" t="s">
        <v>2903</v>
      </c>
      <c r="J436" t="s">
        <v>2904</v>
      </c>
      <c r="M436" t="s">
        <v>112297</v>
      </c>
      <c r="N436" t="s">
        <v>124</v>
      </c>
      <c r="O436" s="3" t="s">
        <v>2905</v>
      </c>
      <c r="P436" t="s">
        <v>124</v>
      </c>
      <c r="Q436" t="s">
        <v>124</v>
      </c>
      <c r="R436" t="s">
        <v>2905</v>
      </c>
      <c r="S436" s="4" t="str">
        <f t="shared" si="6"/>
        <v>2009</v>
      </c>
    </row>
    <row r="437" spans="1:19" hidden="1" x14ac:dyDescent="0.35">
      <c r="A437" t="s">
        <v>2901</v>
      </c>
      <c r="B437" t="s">
        <v>2902</v>
      </c>
      <c r="C437" t="s">
        <v>2906</v>
      </c>
      <c r="D437" t="s">
        <v>2907</v>
      </c>
      <c r="E437" t="s">
        <v>2908</v>
      </c>
      <c r="F437" t="s">
        <v>2909</v>
      </c>
      <c r="I437" t="s">
        <v>2910</v>
      </c>
      <c r="J437" t="s">
        <v>2911</v>
      </c>
      <c r="M437" t="s">
        <v>112297</v>
      </c>
      <c r="N437" t="s">
        <v>124</v>
      </c>
      <c r="O437" s="3" t="s">
        <v>2912</v>
      </c>
      <c r="P437" t="s">
        <v>124</v>
      </c>
      <c r="Q437" t="s">
        <v>124</v>
      </c>
      <c r="R437" t="s">
        <v>2912</v>
      </c>
      <c r="S437" s="4" t="str">
        <f t="shared" si="6"/>
        <v>2009</v>
      </c>
    </row>
    <row r="438" spans="1:19" hidden="1" x14ac:dyDescent="0.35">
      <c r="A438" t="s">
        <v>2908</v>
      </c>
      <c r="B438" t="s">
        <v>2909</v>
      </c>
      <c r="C438" t="s">
        <v>2913</v>
      </c>
      <c r="D438" t="s">
        <v>2914</v>
      </c>
      <c r="E438" t="s">
        <v>2915</v>
      </c>
      <c r="F438" t="s">
        <v>2916</v>
      </c>
      <c r="I438" t="s">
        <v>2917</v>
      </c>
      <c r="J438" t="s">
        <v>2918</v>
      </c>
      <c r="M438" t="s">
        <v>112297</v>
      </c>
      <c r="N438" t="s">
        <v>124</v>
      </c>
      <c r="O438" s="3" t="s">
        <v>2919</v>
      </c>
      <c r="P438" t="s">
        <v>124</v>
      </c>
      <c r="Q438" t="s">
        <v>124</v>
      </c>
      <c r="R438" t="s">
        <v>2919</v>
      </c>
      <c r="S438" s="4" t="str">
        <f t="shared" si="6"/>
        <v>2009</v>
      </c>
    </row>
    <row r="439" spans="1:19" hidden="1" x14ac:dyDescent="0.35">
      <c r="A439" t="s">
        <v>2915</v>
      </c>
      <c r="B439" t="s">
        <v>2916</v>
      </c>
      <c r="C439" t="s">
        <v>2920</v>
      </c>
      <c r="D439" t="s">
        <v>2921</v>
      </c>
      <c r="E439" t="s">
        <v>2922</v>
      </c>
      <c r="F439" t="s">
        <v>2923</v>
      </c>
      <c r="I439" t="s">
        <v>2924</v>
      </c>
      <c r="J439" t="s">
        <v>2925</v>
      </c>
      <c r="M439" t="s">
        <v>112299</v>
      </c>
      <c r="N439" t="s">
        <v>247</v>
      </c>
      <c r="O439" s="3" t="s">
        <v>2926</v>
      </c>
      <c r="P439" t="s">
        <v>247</v>
      </c>
      <c r="Q439" t="s">
        <v>247</v>
      </c>
      <c r="R439" t="s">
        <v>2926</v>
      </c>
      <c r="S439" s="4" t="str">
        <f t="shared" si="6"/>
        <v>2009</v>
      </c>
    </row>
    <row r="440" spans="1:19" hidden="1" x14ac:dyDescent="0.35">
      <c r="A440" t="s">
        <v>2922</v>
      </c>
      <c r="B440" t="s">
        <v>2923</v>
      </c>
      <c r="C440" t="s">
        <v>2927</v>
      </c>
      <c r="D440" t="s">
        <v>2928</v>
      </c>
      <c r="E440" t="s">
        <v>2929</v>
      </c>
      <c r="F440" t="s">
        <v>2930</v>
      </c>
      <c r="I440" t="s">
        <v>2931</v>
      </c>
      <c r="J440" t="s">
        <v>2932</v>
      </c>
      <c r="M440" t="s">
        <v>112297</v>
      </c>
      <c r="N440" t="s">
        <v>124</v>
      </c>
      <c r="O440" s="3" t="s">
        <v>2933</v>
      </c>
      <c r="P440" t="s">
        <v>124</v>
      </c>
      <c r="Q440" t="s">
        <v>124</v>
      </c>
      <c r="R440" t="s">
        <v>2933</v>
      </c>
      <c r="S440" s="4" t="str">
        <f t="shared" si="6"/>
        <v>2009</v>
      </c>
    </row>
    <row r="441" spans="1:19" hidden="1" x14ac:dyDescent="0.35">
      <c r="A441" t="s">
        <v>2929</v>
      </c>
      <c r="B441" t="s">
        <v>2930</v>
      </c>
      <c r="C441" t="s">
        <v>2934</v>
      </c>
      <c r="D441" t="s">
        <v>2935</v>
      </c>
      <c r="E441" t="s">
        <v>2936</v>
      </c>
      <c r="F441" t="s">
        <v>2937</v>
      </c>
      <c r="I441" t="s">
        <v>512</v>
      </c>
      <c r="J441" t="s">
        <v>512</v>
      </c>
      <c r="M441" t="s">
        <v>112297</v>
      </c>
      <c r="N441" t="s">
        <v>124</v>
      </c>
      <c r="O441" s="3" t="s">
        <v>2938</v>
      </c>
      <c r="P441" t="s">
        <v>124</v>
      </c>
      <c r="Q441" t="s">
        <v>124</v>
      </c>
      <c r="R441" t="s">
        <v>2938</v>
      </c>
      <c r="S441" s="4" t="str">
        <f t="shared" si="6"/>
        <v>2009</v>
      </c>
    </row>
    <row r="442" spans="1:19" hidden="1" x14ac:dyDescent="0.35">
      <c r="A442" t="s">
        <v>2936</v>
      </c>
      <c r="B442" t="s">
        <v>2937</v>
      </c>
      <c r="C442" s="1" t="s">
        <v>2939</v>
      </c>
      <c r="D442" s="1" t="s">
        <v>2940</v>
      </c>
      <c r="E442" t="s">
        <v>2941</v>
      </c>
      <c r="F442" t="s">
        <v>2942</v>
      </c>
      <c r="I442" t="s">
        <v>2943</v>
      </c>
      <c r="J442" t="s">
        <v>2944</v>
      </c>
      <c r="M442" t="s">
        <v>112297</v>
      </c>
      <c r="N442" t="s">
        <v>124</v>
      </c>
      <c r="O442" s="3" t="s">
        <v>2945</v>
      </c>
      <c r="P442" t="s">
        <v>124</v>
      </c>
      <c r="Q442" t="s">
        <v>124</v>
      </c>
      <c r="R442" t="s">
        <v>2945</v>
      </c>
      <c r="S442" s="4" t="str">
        <f t="shared" si="6"/>
        <v>2009</v>
      </c>
    </row>
    <row r="443" spans="1:19" hidden="1" x14ac:dyDescent="0.35">
      <c r="A443" t="s">
        <v>2941</v>
      </c>
      <c r="B443" t="s">
        <v>2942</v>
      </c>
      <c r="C443" t="s">
        <v>2946</v>
      </c>
      <c r="D443" t="s">
        <v>2947</v>
      </c>
      <c r="E443" t="s">
        <v>2948</v>
      </c>
      <c r="F443" t="s">
        <v>2949</v>
      </c>
      <c r="I443" t="s">
        <v>2950</v>
      </c>
      <c r="J443" t="s">
        <v>2951</v>
      </c>
      <c r="M443" t="s">
        <v>112298</v>
      </c>
      <c r="N443" t="s">
        <v>28</v>
      </c>
      <c r="O443" s="3" t="s">
        <v>2952</v>
      </c>
      <c r="P443" t="s">
        <v>50</v>
      </c>
      <c r="Q443" t="s">
        <v>50</v>
      </c>
      <c r="R443" t="s">
        <v>2952</v>
      </c>
      <c r="S443" s="4" t="str">
        <f t="shared" si="6"/>
        <v>2009</v>
      </c>
    </row>
    <row r="444" spans="1:19" hidden="1" x14ac:dyDescent="0.35">
      <c r="A444" t="s">
        <v>2948</v>
      </c>
      <c r="B444" t="s">
        <v>2949</v>
      </c>
      <c r="C444" t="s">
        <v>2953</v>
      </c>
      <c r="D444" t="s">
        <v>2954</v>
      </c>
      <c r="E444" t="s">
        <v>2955</v>
      </c>
      <c r="F444" t="s">
        <v>2956</v>
      </c>
      <c r="I444" t="s">
        <v>2957</v>
      </c>
      <c r="J444" t="s">
        <v>2958</v>
      </c>
      <c r="M444" t="s">
        <v>112297</v>
      </c>
      <c r="N444" t="s">
        <v>124</v>
      </c>
      <c r="O444" s="3" t="s">
        <v>2959</v>
      </c>
      <c r="P444" t="s">
        <v>124</v>
      </c>
      <c r="Q444" t="s">
        <v>124</v>
      </c>
      <c r="R444" t="s">
        <v>2959</v>
      </c>
      <c r="S444" s="4" t="str">
        <f t="shared" si="6"/>
        <v>2009</v>
      </c>
    </row>
    <row r="445" spans="1:19" hidden="1" x14ac:dyDescent="0.35">
      <c r="A445" t="s">
        <v>2955</v>
      </c>
      <c r="B445" t="s">
        <v>2956</v>
      </c>
      <c r="C445" t="s">
        <v>2960</v>
      </c>
      <c r="D445" t="s">
        <v>2961</v>
      </c>
      <c r="E445" t="s">
        <v>2962</v>
      </c>
      <c r="F445" t="s">
        <v>2963</v>
      </c>
      <c r="I445" t="s">
        <v>2964</v>
      </c>
      <c r="J445" t="s">
        <v>2964</v>
      </c>
      <c r="M445" t="s">
        <v>112298</v>
      </c>
      <c r="N445" t="s">
        <v>28</v>
      </c>
      <c r="O445" s="3" t="s">
        <v>2965</v>
      </c>
      <c r="P445" t="s">
        <v>50</v>
      </c>
      <c r="Q445" t="s">
        <v>50</v>
      </c>
      <c r="R445" t="s">
        <v>2965</v>
      </c>
      <c r="S445" s="4" t="str">
        <f t="shared" si="6"/>
        <v>2009</v>
      </c>
    </row>
    <row r="446" spans="1:19" hidden="1" x14ac:dyDescent="0.35">
      <c r="A446" t="s">
        <v>2962</v>
      </c>
      <c r="B446" t="s">
        <v>2963</v>
      </c>
      <c r="C446" t="s">
        <v>2966</v>
      </c>
      <c r="D446" t="s">
        <v>2967</v>
      </c>
      <c r="E446" t="s">
        <v>2968</v>
      </c>
      <c r="F446" t="s">
        <v>2969</v>
      </c>
      <c r="I446" t="s">
        <v>2970</v>
      </c>
      <c r="J446" t="s">
        <v>2971</v>
      </c>
      <c r="M446" t="s">
        <v>112297</v>
      </c>
      <c r="N446" t="s">
        <v>124</v>
      </c>
      <c r="O446" s="3" t="s">
        <v>2972</v>
      </c>
      <c r="P446" t="s">
        <v>124</v>
      </c>
      <c r="Q446" t="s">
        <v>124</v>
      </c>
      <c r="R446" t="s">
        <v>2972</v>
      </c>
      <c r="S446" s="4" t="str">
        <f t="shared" si="6"/>
        <v>2009</v>
      </c>
    </row>
    <row r="447" spans="1:19" hidden="1" x14ac:dyDescent="0.35">
      <c r="A447" t="s">
        <v>2968</v>
      </c>
      <c r="B447" t="s">
        <v>2969</v>
      </c>
      <c r="C447" t="s">
        <v>2973</v>
      </c>
      <c r="D447" t="s">
        <v>2974</v>
      </c>
      <c r="E447" t="s">
        <v>2975</v>
      </c>
      <c r="F447" t="s">
        <v>2976</v>
      </c>
      <c r="I447" t="s">
        <v>2977</v>
      </c>
      <c r="J447" t="s">
        <v>2978</v>
      </c>
      <c r="M447" t="s">
        <v>112297</v>
      </c>
      <c r="N447" t="s">
        <v>124</v>
      </c>
      <c r="O447" s="3" t="s">
        <v>2979</v>
      </c>
      <c r="P447" t="s">
        <v>124</v>
      </c>
      <c r="Q447" t="s">
        <v>124</v>
      </c>
      <c r="R447" t="s">
        <v>2979</v>
      </c>
      <c r="S447" s="4" t="str">
        <f t="shared" si="6"/>
        <v>2009</v>
      </c>
    </row>
    <row r="448" spans="1:19" hidden="1" x14ac:dyDescent="0.35">
      <c r="A448" t="s">
        <v>2975</v>
      </c>
      <c r="B448" t="s">
        <v>2976</v>
      </c>
      <c r="C448" t="s">
        <v>2980</v>
      </c>
      <c r="D448" t="s">
        <v>2981</v>
      </c>
      <c r="E448" t="s">
        <v>2982</v>
      </c>
      <c r="F448" t="s">
        <v>2983</v>
      </c>
      <c r="I448" t="s">
        <v>2984</v>
      </c>
      <c r="J448" t="s">
        <v>2985</v>
      </c>
      <c r="M448" t="s">
        <v>112297</v>
      </c>
      <c r="N448" t="s">
        <v>124</v>
      </c>
      <c r="O448" s="3" t="s">
        <v>2986</v>
      </c>
      <c r="P448" t="s">
        <v>124</v>
      </c>
      <c r="Q448" t="s">
        <v>124</v>
      </c>
      <c r="R448" t="s">
        <v>2986</v>
      </c>
      <c r="S448" s="4" t="str">
        <f t="shared" si="6"/>
        <v>2009</v>
      </c>
    </row>
    <row r="449" spans="1:19" hidden="1" x14ac:dyDescent="0.35">
      <c r="A449" t="s">
        <v>2982</v>
      </c>
      <c r="B449" t="s">
        <v>2983</v>
      </c>
      <c r="C449" t="s">
        <v>2987</v>
      </c>
      <c r="D449" t="s">
        <v>2988</v>
      </c>
      <c r="E449" t="s">
        <v>2989</v>
      </c>
      <c r="F449" t="s">
        <v>2990</v>
      </c>
      <c r="I449" t="s">
        <v>2991</v>
      </c>
      <c r="J449" t="s">
        <v>2992</v>
      </c>
      <c r="M449" t="s">
        <v>112297</v>
      </c>
      <c r="N449" t="s">
        <v>124</v>
      </c>
      <c r="O449" s="3" t="s">
        <v>2993</v>
      </c>
      <c r="P449" t="s">
        <v>124</v>
      </c>
      <c r="Q449" t="s">
        <v>124</v>
      </c>
      <c r="R449" t="s">
        <v>2993</v>
      </c>
      <c r="S449" s="4" t="str">
        <f t="shared" si="6"/>
        <v>2009</v>
      </c>
    </row>
    <row r="450" spans="1:19" hidden="1" x14ac:dyDescent="0.35">
      <c r="A450" t="s">
        <v>2989</v>
      </c>
      <c r="B450" t="s">
        <v>2990</v>
      </c>
      <c r="C450" t="s">
        <v>2994</v>
      </c>
      <c r="D450" t="s">
        <v>2995</v>
      </c>
      <c r="E450" t="s">
        <v>2996</v>
      </c>
      <c r="F450" t="s">
        <v>2997</v>
      </c>
      <c r="I450" t="s">
        <v>2998</v>
      </c>
      <c r="J450" t="s">
        <v>2999</v>
      </c>
      <c r="M450" t="s">
        <v>112297</v>
      </c>
      <c r="N450" t="s">
        <v>124</v>
      </c>
      <c r="O450" s="3" t="s">
        <v>3000</v>
      </c>
      <c r="P450" t="s">
        <v>124</v>
      </c>
      <c r="Q450" t="s">
        <v>124</v>
      </c>
      <c r="R450" t="s">
        <v>3000</v>
      </c>
      <c r="S450" s="4" t="str">
        <f t="shared" si="6"/>
        <v>2009</v>
      </c>
    </row>
    <row r="451" spans="1:19" hidden="1" x14ac:dyDescent="0.35">
      <c r="A451" t="s">
        <v>2996</v>
      </c>
      <c r="B451" t="s">
        <v>2997</v>
      </c>
      <c r="C451" t="s">
        <v>3001</v>
      </c>
      <c r="D451" t="s">
        <v>3002</v>
      </c>
      <c r="E451" t="s">
        <v>3003</v>
      </c>
      <c r="F451" t="s">
        <v>3004</v>
      </c>
      <c r="I451" t="s">
        <v>3005</v>
      </c>
      <c r="J451" t="s">
        <v>3006</v>
      </c>
      <c r="M451" t="s">
        <v>112297</v>
      </c>
      <c r="N451" t="s">
        <v>124</v>
      </c>
      <c r="O451" s="3" t="s">
        <v>3007</v>
      </c>
      <c r="P451" t="s">
        <v>124</v>
      </c>
      <c r="Q451" t="s">
        <v>124</v>
      </c>
      <c r="R451" t="s">
        <v>3007</v>
      </c>
      <c r="S451" s="4" t="str">
        <f t="shared" ref="S451:S514" si="7">LEFT(RIGHT(R451,19),4)</f>
        <v>2009</v>
      </c>
    </row>
    <row r="452" spans="1:19" hidden="1" x14ac:dyDescent="0.35">
      <c r="A452" t="s">
        <v>3003</v>
      </c>
      <c r="B452" t="s">
        <v>3004</v>
      </c>
      <c r="C452" t="s">
        <v>3008</v>
      </c>
      <c r="D452" t="s">
        <v>3009</v>
      </c>
      <c r="E452" t="s">
        <v>3010</v>
      </c>
      <c r="F452" t="s">
        <v>3011</v>
      </c>
      <c r="I452" t="s">
        <v>3012</v>
      </c>
      <c r="J452" t="s">
        <v>3013</v>
      </c>
      <c r="M452" t="s">
        <v>112297</v>
      </c>
      <c r="N452" t="s">
        <v>124</v>
      </c>
      <c r="O452" s="3" t="s">
        <v>3014</v>
      </c>
      <c r="P452" t="s">
        <v>124</v>
      </c>
      <c r="Q452" t="s">
        <v>124</v>
      </c>
      <c r="R452" t="s">
        <v>3014</v>
      </c>
      <c r="S452" s="4" t="str">
        <f t="shared" si="7"/>
        <v>2009</v>
      </c>
    </row>
    <row r="453" spans="1:19" hidden="1" x14ac:dyDescent="0.35">
      <c r="A453" t="s">
        <v>3010</v>
      </c>
      <c r="B453" t="s">
        <v>3011</v>
      </c>
      <c r="C453" t="s">
        <v>3015</v>
      </c>
      <c r="D453" t="s">
        <v>3016</v>
      </c>
      <c r="E453" t="s">
        <v>3017</v>
      </c>
      <c r="F453" t="s">
        <v>3018</v>
      </c>
      <c r="I453" t="s">
        <v>3019</v>
      </c>
      <c r="J453" t="s">
        <v>3020</v>
      </c>
      <c r="M453" t="s">
        <v>112297</v>
      </c>
      <c r="N453" t="s">
        <v>124</v>
      </c>
      <c r="O453" s="3" t="s">
        <v>3021</v>
      </c>
      <c r="P453" t="s">
        <v>124</v>
      </c>
      <c r="Q453" t="s">
        <v>124</v>
      </c>
      <c r="R453" t="s">
        <v>3021</v>
      </c>
      <c r="S453" s="4" t="str">
        <f t="shared" si="7"/>
        <v>2009</v>
      </c>
    </row>
    <row r="454" spans="1:19" hidden="1" x14ac:dyDescent="0.35">
      <c r="A454" t="s">
        <v>3017</v>
      </c>
      <c r="B454" t="s">
        <v>3018</v>
      </c>
      <c r="C454" t="s">
        <v>3022</v>
      </c>
      <c r="D454" t="s">
        <v>3023</v>
      </c>
      <c r="E454" t="s">
        <v>3024</v>
      </c>
      <c r="F454" t="s">
        <v>3025</v>
      </c>
      <c r="I454" t="s">
        <v>3026</v>
      </c>
      <c r="J454" t="s">
        <v>3027</v>
      </c>
      <c r="M454" t="s">
        <v>112297</v>
      </c>
      <c r="N454" t="s">
        <v>124</v>
      </c>
      <c r="O454" s="3" t="s">
        <v>3028</v>
      </c>
      <c r="P454" t="s">
        <v>124</v>
      </c>
      <c r="Q454" t="s">
        <v>124</v>
      </c>
      <c r="R454" t="s">
        <v>3028</v>
      </c>
      <c r="S454" s="4" t="str">
        <f t="shared" si="7"/>
        <v>2009</v>
      </c>
    </row>
    <row r="455" spans="1:19" hidden="1" x14ac:dyDescent="0.35">
      <c r="A455" t="s">
        <v>3024</v>
      </c>
      <c r="B455" t="s">
        <v>3025</v>
      </c>
      <c r="C455" t="s">
        <v>3029</v>
      </c>
      <c r="D455" t="s">
        <v>3030</v>
      </c>
      <c r="E455" t="s">
        <v>3031</v>
      </c>
      <c r="F455" t="s">
        <v>3032</v>
      </c>
      <c r="I455" t="s">
        <v>3033</v>
      </c>
      <c r="J455" t="s">
        <v>3034</v>
      </c>
      <c r="M455" t="s">
        <v>112299</v>
      </c>
      <c r="N455" t="s">
        <v>247</v>
      </c>
      <c r="O455" s="3" t="s">
        <v>3035</v>
      </c>
      <c r="P455" t="s">
        <v>247</v>
      </c>
      <c r="Q455" t="s">
        <v>247</v>
      </c>
      <c r="R455" t="s">
        <v>3035</v>
      </c>
      <c r="S455" s="4" t="str">
        <f t="shared" si="7"/>
        <v>2009</v>
      </c>
    </row>
    <row r="456" spans="1:19" hidden="1" x14ac:dyDescent="0.35">
      <c r="A456" t="s">
        <v>3031</v>
      </c>
      <c r="B456" t="s">
        <v>3032</v>
      </c>
      <c r="C456" t="s">
        <v>3036</v>
      </c>
      <c r="D456" t="s">
        <v>3037</v>
      </c>
      <c r="E456" t="s">
        <v>3038</v>
      </c>
      <c r="F456" t="s">
        <v>3039</v>
      </c>
      <c r="I456" t="s">
        <v>3040</v>
      </c>
      <c r="J456" t="s">
        <v>3041</v>
      </c>
      <c r="M456" t="s">
        <v>112297</v>
      </c>
      <c r="N456" t="s">
        <v>124</v>
      </c>
      <c r="O456" s="3" t="s">
        <v>3042</v>
      </c>
      <c r="P456" t="s">
        <v>124</v>
      </c>
      <c r="Q456" t="s">
        <v>124</v>
      </c>
      <c r="R456" t="s">
        <v>3042</v>
      </c>
      <c r="S456" s="4" t="str">
        <f t="shared" si="7"/>
        <v>2009</v>
      </c>
    </row>
    <row r="457" spans="1:19" hidden="1" x14ac:dyDescent="0.35">
      <c r="A457" t="s">
        <v>3038</v>
      </c>
      <c r="B457" t="s">
        <v>3039</v>
      </c>
      <c r="C457" t="s">
        <v>3043</v>
      </c>
      <c r="D457" t="s">
        <v>3044</v>
      </c>
      <c r="E457" t="s">
        <v>3045</v>
      </c>
      <c r="F457" t="s">
        <v>3046</v>
      </c>
      <c r="I457" t="s">
        <v>3047</v>
      </c>
      <c r="J457" t="s">
        <v>3048</v>
      </c>
      <c r="M457" t="s">
        <v>112299</v>
      </c>
      <c r="N457" t="s">
        <v>247</v>
      </c>
      <c r="O457" s="3" t="s">
        <v>3049</v>
      </c>
      <c r="P457" t="s">
        <v>247</v>
      </c>
      <c r="Q457" t="s">
        <v>247</v>
      </c>
      <c r="R457" t="s">
        <v>3049</v>
      </c>
      <c r="S457" s="4" t="str">
        <f t="shared" si="7"/>
        <v>2009</v>
      </c>
    </row>
    <row r="458" spans="1:19" hidden="1" x14ac:dyDescent="0.35">
      <c r="A458" t="s">
        <v>3045</v>
      </c>
      <c r="B458" t="s">
        <v>3046</v>
      </c>
      <c r="C458" t="s">
        <v>3050</v>
      </c>
      <c r="D458" t="s">
        <v>3051</v>
      </c>
      <c r="E458" t="s">
        <v>3052</v>
      </c>
      <c r="F458" t="s">
        <v>3053</v>
      </c>
      <c r="I458" t="s">
        <v>3054</v>
      </c>
      <c r="J458" t="s">
        <v>1179</v>
      </c>
      <c r="M458" t="s">
        <v>112297</v>
      </c>
      <c r="N458" t="s">
        <v>124</v>
      </c>
      <c r="O458" s="3" t="s">
        <v>3055</v>
      </c>
      <c r="P458" t="s">
        <v>124</v>
      </c>
      <c r="Q458" t="s">
        <v>124</v>
      </c>
      <c r="R458" t="s">
        <v>3055</v>
      </c>
      <c r="S458" s="4" t="str">
        <f t="shared" si="7"/>
        <v>2009</v>
      </c>
    </row>
    <row r="459" spans="1:19" hidden="1" x14ac:dyDescent="0.35">
      <c r="A459" t="s">
        <v>3052</v>
      </c>
      <c r="B459" t="s">
        <v>3053</v>
      </c>
      <c r="C459" t="s">
        <v>3056</v>
      </c>
      <c r="D459" t="s">
        <v>3057</v>
      </c>
      <c r="E459" t="s">
        <v>3058</v>
      </c>
      <c r="F459" t="s">
        <v>3059</v>
      </c>
      <c r="I459" t="s">
        <v>3060</v>
      </c>
      <c r="J459" t="s">
        <v>3061</v>
      </c>
      <c r="M459" t="s">
        <v>112297</v>
      </c>
      <c r="N459" t="s">
        <v>124</v>
      </c>
      <c r="O459" s="3" t="s">
        <v>3062</v>
      </c>
      <c r="P459" t="s">
        <v>124</v>
      </c>
      <c r="Q459" t="s">
        <v>124</v>
      </c>
      <c r="R459" t="s">
        <v>3062</v>
      </c>
      <c r="S459" s="4" t="str">
        <f t="shared" si="7"/>
        <v>2009</v>
      </c>
    </row>
    <row r="460" spans="1:19" hidden="1" x14ac:dyDescent="0.35">
      <c r="A460" t="s">
        <v>3058</v>
      </c>
      <c r="B460" t="s">
        <v>3059</v>
      </c>
      <c r="C460" t="s">
        <v>3063</v>
      </c>
      <c r="D460" t="s">
        <v>3064</v>
      </c>
      <c r="E460" t="s">
        <v>3065</v>
      </c>
      <c r="F460" t="s">
        <v>3066</v>
      </c>
      <c r="I460" t="s">
        <v>3067</v>
      </c>
      <c r="J460" t="s">
        <v>3068</v>
      </c>
      <c r="M460" t="s">
        <v>112299</v>
      </c>
      <c r="N460" t="s">
        <v>247</v>
      </c>
      <c r="O460" s="3" t="s">
        <v>3069</v>
      </c>
      <c r="P460" t="s">
        <v>247</v>
      </c>
      <c r="Q460" t="s">
        <v>247</v>
      </c>
      <c r="R460" t="s">
        <v>3069</v>
      </c>
      <c r="S460" s="4" t="str">
        <f t="shared" si="7"/>
        <v>2009</v>
      </c>
    </row>
    <row r="461" spans="1:19" hidden="1" x14ac:dyDescent="0.35">
      <c r="A461" t="s">
        <v>3065</v>
      </c>
      <c r="B461" t="s">
        <v>3066</v>
      </c>
      <c r="C461" t="s">
        <v>3070</v>
      </c>
      <c r="D461" t="s">
        <v>3071</v>
      </c>
      <c r="E461" t="s">
        <v>3072</v>
      </c>
      <c r="F461" t="s">
        <v>3073</v>
      </c>
      <c r="I461" t="s">
        <v>3074</v>
      </c>
      <c r="J461" t="s">
        <v>3075</v>
      </c>
      <c r="M461" t="s">
        <v>112297</v>
      </c>
      <c r="N461" t="s">
        <v>124</v>
      </c>
      <c r="O461" s="3" t="s">
        <v>3076</v>
      </c>
      <c r="P461" t="s">
        <v>124</v>
      </c>
      <c r="Q461" t="s">
        <v>124</v>
      </c>
      <c r="R461" t="s">
        <v>3076</v>
      </c>
      <c r="S461" s="4" t="str">
        <f t="shared" si="7"/>
        <v>2009</v>
      </c>
    </row>
    <row r="462" spans="1:19" hidden="1" x14ac:dyDescent="0.35">
      <c r="A462" t="s">
        <v>3072</v>
      </c>
      <c r="B462" t="s">
        <v>3073</v>
      </c>
      <c r="C462" t="s">
        <v>3077</v>
      </c>
      <c r="D462" t="s">
        <v>3078</v>
      </c>
      <c r="E462" t="s">
        <v>3079</v>
      </c>
      <c r="F462" t="s">
        <v>3080</v>
      </c>
      <c r="I462" t="s">
        <v>3081</v>
      </c>
      <c r="J462" t="s">
        <v>3082</v>
      </c>
      <c r="M462" t="s">
        <v>112298</v>
      </c>
      <c r="N462" t="s">
        <v>28</v>
      </c>
      <c r="O462" s="3" t="s">
        <v>3083</v>
      </c>
      <c r="P462" t="s">
        <v>50</v>
      </c>
      <c r="Q462" t="s">
        <v>50</v>
      </c>
      <c r="R462" t="s">
        <v>3083</v>
      </c>
      <c r="S462" s="4" t="str">
        <f t="shared" si="7"/>
        <v>2009</v>
      </c>
    </row>
    <row r="463" spans="1:19" hidden="1" x14ac:dyDescent="0.35">
      <c r="A463" t="s">
        <v>3079</v>
      </c>
      <c r="B463" t="s">
        <v>3080</v>
      </c>
      <c r="C463" t="s">
        <v>3084</v>
      </c>
      <c r="D463" t="s">
        <v>3085</v>
      </c>
      <c r="E463" t="s">
        <v>3086</v>
      </c>
      <c r="F463" t="s">
        <v>3087</v>
      </c>
      <c r="I463" t="s">
        <v>3088</v>
      </c>
      <c r="J463" t="s">
        <v>3089</v>
      </c>
      <c r="M463" t="s">
        <v>112297</v>
      </c>
      <c r="N463" t="s">
        <v>124</v>
      </c>
      <c r="O463" s="3" t="s">
        <v>3090</v>
      </c>
      <c r="P463" t="s">
        <v>124</v>
      </c>
      <c r="Q463" t="s">
        <v>124</v>
      </c>
      <c r="R463" t="s">
        <v>3090</v>
      </c>
      <c r="S463" s="4" t="str">
        <f t="shared" si="7"/>
        <v>2009</v>
      </c>
    </row>
    <row r="464" spans="1:19" hidden="1" x14ac:dyDescent="0.35">
      <c r="A464" t="s">
        <v>3086</v>
      </c>
      <c r="B464" t="s">
        <v>3087</v>
      </c>
      <c r="C464" t="s">
        <v>3091</v>
      </c>
      <c r="D464" t="s">
        <v>3092</v>
      </c>
      <c r="E464" t="s">
        <v>3093</v>
      </c>
      <c r="F464" t="s">
        <v>3094</v>
      </c>
      <c r="I464" t="s">
        <v>3095</v>
      </c>
      <c r="J464" t="s">
        <v>3096</v>
      </c>
      <c r="M464" t="s">
        <v>112297</v>
      </c>
      <c r="N464" t="s">
        <v>124</v>
      </c>
      <c r="O464" s="3" t="s">
        <v>3097</v>
      </c>
      <c r="P464" t="s">
        <v>124</v>
      </c>
      <c r="Q464" t="s">
        <v>124</v>
      </c>
      <c r="R464" t="s">
        <v>3097</v>
      </c>
      <c r="S464" s="4" t="str">
        <f t="shared" si="7"/>
        <v>2009</v>
      </c>
    </row>
    <row r="465" spans="1:19" hidden="1" x14ac:dyDescent="0.35">
      <c r="A465" t="s">
        <v>3093</v>
      </c>
      <c r="B465" t="s">
        <v>3094</v>
      </c>
      <c r="C465" t="s">
        <v>3098</v>
      </c>
      <c r="D465" t="s">
        <v>3099</v>
      </c>
      <c r="E465" t="s">
        <v>3100</v>
      </c>
      <c r="F465" t="s">
        <v>3101</v>
      </c>
      <c r="I465" t="s">
        <v>3102</v>
      </c>
      <c r="J465" t="s">
        <v>3103</v>
      </c>
      <c r="M465" t="s">
        <v>112299</v>
      </c>
      <c r="N465" t="s">
        <v>247</v>
      </c>
      <c r="O465" s="3" t="s">
        <v>3104</v>
      </c>
      <c r="P465" t="s">
        <v>247</v>
      </c>
      <c r="Q465" t="s">
        <v>247</v>
      </c>
      <c r="R465" t="s">
        <v>3104</v>
      </c>
      <c r="S465" s="4" t="str">
        <f t="shared" si="7"/>
        <v>2009</v>
      </c>
    </row>
    <row r="466" spans="1:19" hidden="1" x14ac:dyDescent="0.35">
      <c r="A466" t="s">
        <v>3100</v>
      </c>
      <c r="B466" t="s">
        <v>3101</v>
      </c>
      <c r="C466" t="s">
        <v>3105</v>
      </c>
      <c r="D466" t="s">
        <v>3106</v>
      </c>
      <c r="E466" t="s">
        <v>3107</v>
      </c>
      <c r="F466" t="s">
        <v>3108</v>
      </c>
      <c r="I466" t="s">
        <v>3109</v>
      </c>
      <c r="J466" t="s">
        <v>3110</v>
      </c>
      <c r="M466" t="s">
        <v>112297</v>
      </c>
      <c r="N466" t="s">
        <v>124</v>
      </c>
      <c r="O466" s="3" t="s">
        <v>3111</v>
      </c>
      <c r="P466" t="s">
        <v>124</v>
      </c>
      <c r="Q466" t="s">
        <v>124</v>
      </c>
      <c r="R466" t="s">
        <v>3111</v>
      </c>
      <c r="S466" s="4" t="str">
        <f t="shared" si="7"/>
        <v>2009</v>
      </c>
    </row>
    <row r="467" spans="1:19" hidden="1" x14ac:dyDescent="0.35">
      <c r="A467" t="s">
        <v>3107</v>
      </c>
      <c r="B467" t="s">
        <v>3108</v>
      </c>
      <c r="C467" t="s">
        <v>3112</v>
      </c>
      <c r="D467" t="s">
        <v>3113</v>
      </c>
      <c r="E467" t="s">
        <v>3114</v>
      </c>
      <c r="F467" t="s">
        <v>3115</v>
      </c>
      <c r="I467" t="s">
        <v>3116</v>
      </c>
      <c r="J467" t="s">
        <v>3117</v>
      </c>
      <c r="M467" t="s">
        <v>112297</v>
      </c>
      <c r="N467" t="s">
        <v>124</v>
      </c>
      <c r="O467" s="3" t="s">
        <v>3118</v>
      </c>
      <c r="P467" t="s">
        <v>124</v>
      </c>
      <c r="Q467" t="s">
        <v>124</v>
      </c>
      <c r="R467" t="s">
        <v>3118</v>
      </c>
      <c r="S467" s="4" t="str">
        <f t="shared" si="7"/>
        <v>2009</v>
      </c>
    </row>
    <row r="468" spans="1:19" hidden="1" x14ac:dyDescent="0.35">
      <c r="A468" t="s">
        <v>3114</v>
      </c>
      <c r="B468" t="s">
        <v>3115</v>
      </c>
      <c r="C468" t="s">
        <v>3119</v>
      </c>
      <c r="D468" t="s">
        <v>3120</v>
      </c>
      <c r="E468" t="s">
        <v>3121</v>
      </c>
      <c r="F468" t="s">
        <v>3122</v>
      </c>
      <c r="I468" t="s">
        <v>3123</v>
      </c>
      <c r="J468" t="s">
        <v>3124</v>
      </c>
      <c r="M468" t="s">
        <v>112297</v>
      </c>
      <c r="N468" t="s">
        <v>124</v>
      </c>
      <c r="O468" s="3" t="s">
        <v>3125</v>
      </c>
      <c r="P468" t="s">
        <v>124</v>
      </c>
      <c r="Q468" t="s">
        <v>124</v>
      </c>
      <c r="R468" t="s">
        <v>3125</v>
      </c>
      <c r="S468" s="4" t="str">
        <f t="shared" si="7"/>
        <v>2009</v>
      </c>
    </row>
    <row r="469" spans="1:19" hidden="1" x14ac:dyDescent="0.35">
      <c r="A469" t="s">
        <v>3121</v>
      </c>
      <c r="B469" t="s">
        <v>3122</v>
      </c>
      <c r="C469" t="s">
        <v>3126</v>
      </c>
      <c r="D469" t="s">
        <v>3127</v>
      </c>
      <c r="E469" t="s">
        <v>3128</v>
      </c>
      <c r="F469" t="s">
        <v>3129</v>
      </c>
      <c r="I469" t="s">
        <v>2870</v>
      </c>
      <c r="J469" t="s">
        <v>2871</v>
      </c>
      <c r="M469" t="s">
        <v>112297</v>
      </c>
      <c r="N469" t="s">
        <v>124</v>
      </c>
      <c r="O469" s="3" t="s">
        <v>3130</v>
      </c>
      <c r="P469" t="s">
        <v>124</v>
      </c>
      <c r="Q469" t="s">
        <v>124</v>
      </c>
      <c r="R469" t="s">
        <v>3130</v>
      </c>
      <c r="S469" s="4" t="str">
        <f t="shared" si="7"/>
        <v>2009</v>
      </c>
    </row>
    <row r="470" spans="1:19" hidden="1" x14ac:dyDescent="0.35">
      <c r="A470" t="s">
        <v>3128</v>
      </c>
      <c r="B470" t="s">
        <v>3129</v>
      </c>
      <c r="C470" t="s">
        <v>3131</v>
      </c>
      <c r="D470" t="s">
        <v>3132</v>
      </c>
      <c r="E470" t="s">
        <v>3133</v>
      </c>
      <c r="F470" t="s">
        <v>3134</v>
      </c>
      <c r="I470" t="s">
        <v>3135</v>
      </c>
      <c r="J470" t="s">
        <v>3136</v>
      </c>
      <c r="M470" t="s">
        <v>112297</v>
      </c>
      <c r="N470" t="s">
        <v>124</v>
      </c>
      <c r="O470" s="3" t="s">
        <v>3137</v>
      </c>
      <c r="P470" t="s">
        <v>124</v>
      </c>
      <c r="Q470" t="s">
        <v>124</v>
      </c>
      <c r="R470" t="s">
        <v>3137</v>
      </c>
      <c r="S470" s="4" t="str">
        <f t="shared" si="7"/>
        <v>2009</v>
      </c>
    </row>
    <row r="471" spans="1:19" hidden="1" x14ac:dyDescent="0.35">
      <c r="A471" t="s">
        <v>3133</v>
      </c>
      <c r="B471" t="s">
        <v>3134</v>
      </c>
      <c r="C471" t="s">
        <v>3138</v>
      </c>
      <c r="D471" t="s">
        <v>3139</v>
      </c>
      <c r="E471" t="s">
        <v>3140</v>
      </c>
      <c r="F471" t="s">
        <v>3141</v>
      </c>
      <c r="I471" t="s">
        <v>3142</v>
      </c>
      <c r="J471" t="s">
        <v>3143</v>
      </c>
      <c r="M471" t="s">
        <v>112297</v>
      </c>
      <c r="N471" t="s">
        <v>124</v>
      </c>
      <c r="O471" s="3" t="s">
        <v>3144</v>
      </c>
      <c r="P471" t="s">
        <v>124</v>
      </c>
      <c r="Q471" t="s">
        <v>124</v>
      </c>
      <c r="R471" t="s">
        <v>3144</v>
      </c>
      <c r="S471" s="4" t="str">
        <f t="shared" si="7"/>
        <v>2009</v>
      </c>
    </row>
    <row r="472" spans="1:19" hidden="1" x14ac:dyDescent="0.35">
      <c r="A472" t="s">
        <v>3140</v>
      </c>
      <c r="B472" t="s">
        <v>3141</v>
      </c>
      <c r="C472" t="s">
        <v>3145</v>
      </c>
      <c r="D472" t="s">
        <v>3146</v>
      </c>
      <c r="E472" t="s">
        <v>3147</v>
      </c>
      <c r="F472" t="s">
        <v>3148</v>
      </c>
      <c r="I472" t="s">
        <v>3149</v>
      </c>
      <c r="J472" t="s">
        <v>3150</v>
      </c>
      <c r="M472" t="s">
        <v>112297</v>
      </c>
      <c r="N472" t="s">
        <v>124</v>
      </c>
      <c r="O472" s="3" t="s">
        <v>3151</v>
      </c>
      <c r="P472" t="s">
        <v>124</v>
      </c>
      <c r="Q472" t="s">
        <v>124</v>
      </c>
      <c r="R472" t="s">
        <v>3151</v>
      </c>
      <c r="S472" s="4" t="str">
        <f t="shared" si="7"/>
        <v>2009</v>
      </c>
    </row>
    <row r="473" spans="1:19" hidden="1" x14ac:dyDescent="0.35">
      <c r="A473" t="s">
        <v>3147</v>
      </c>
      <c r="B473" t="s">
        <v>3148</v>
      </c>
      <c r="C473" t="s">
        <v>3152</v>
      </c>
      <c r="D473" t="s">
        <v>3153</v>
      </c>
      <c r="E473" t="s">
        <v>3154</v>
      </c>
      <c r="F473" t="s">
        <v>3155</v>
      </c>
      <c r="I473" t="s">
        <v>3156</v>
      </c>
      <c r="J473" t="s">
        <v>3157</v>
      </c>
      <c r="M473" t="s">
        <v>112297</v>
      </c>
      <c r="N473" t="s">
        <v>124</v>
      </c>
      <c r="O473" s="3" t="s">
        <v>3158</v>
      </c>
      <c r="P473" t="s">
        <v>124</v>
      </c>
      <c r="Q473" t="s">
        <v>124</v>
      </c>
      <c r="R473" t="s">
        <v>3158</v>
      </c>
      <c r="S473" s="4" t="str">
        <f t="shared" si="7"/>
        <v>2009</v>
      </c>
    </row>
    <row r="474" spans="1:19" hidden="1" x14ac:dyDescent="0.35">
      <c r="A474" t="s">
        <v>3154</v>
      </c>
      <c r="B474" t="s">
        <v>3155</v>
      </c>
      <c r="C474" t="s">
        <v>3159</v>
      </c>
      <c r="D474" t="s">
        <v>3160</v>
      </c>
      <c r="E474" t="s">
        <v>3161</v>
      </c>
      <c r="F474" t="s">
        <v>3162</v>
      </c>
      <c r="I474" t="s">
        <v>3163</v>
      </c>
      <c r="J474" t="s">
        <v>3164</v>
      </c>
      <c r="M474" t="s">
        <v>112298</v>
      </c>
      <c r="N474" t="s">
        <v>28</v>
      </c>
      <c r="O474" s="3" t="s">
        <v>3165</v>
      </c>
      <c r="P474" t="s">
        <v>50</v>
      </c>
      <c r="Q474" t="s">
        <v>50</v>
      </c>
      <c r="R474" t="s">
        <v>3165</v>
      </c>
      <c r="S474" s="4" t="str">
        <f t="shared" si="7"/>
        <v>2009</v>
      </c>
    </row>
    <row r="475" spans="1:19" hidden="1" x14ac:dyDescent="0.35">
      <c r="A475" t="s">
        <v>3161</v>
      </c>
      <c r="B475" t="s">
        <v>3162</v>
      </c>
      <c r="C475" t="s">
        <v>3166</v>
      </c>
      <c r="D475" t="s">
        <v>3167</v>
      </c>
      <c r="E475" t="s">
        <v>3168</v>
      </c>
      <c r="F475" t="s">
        <v>3169</v>
      </c>
      <c r="I475" t="s">
        <v>3170</v>
      </c>
      <c r="J475" t="s">
        <v>3171</v>
      </c>
      <c r="M475" t="s">
        <v>112297</v>
      </c>
      <c r="N475" t="s">
        <v>124</v>
      </c>
      <c r="O475" s="3" t="s">
        <v>3172</v>
      </c>
      <c r="P475" t="s">
        <v>124</v>
      </c>
      <c r="Q475" t="s">
        <v>124</v>
      </c>
      <c r="R475" t="s">
        <v>3172</v>
      </c>
      <c r="S475" s="4" t="str">
        <f t="shared" si="7"/>
        <v>2009</v>
      </c>
    </row>
    <row r="476" spans="1:19" hidden="1" x14ac:dyDescent="0.35">
      <c r="A476" t="s">
        <v>3168</v>
      </c>
      <c r="B476" t="s">
        <v>3169</v>
      </c>
      <c r="C476" t="s">
        <v>3173</v>
      </c>
      <c r="D476" t="s">
        <v>3174</v>
      </c>
      <c r="E476" t="s">
        <v>3175</v>
      </c>
      <c r="F476" t="s">
        <v>3176</v>
      </c>
      <c r="I476" t="s">
        <v>3177</v>
      </c>
      <c r="J476" t="s">
        <v>3178</v>
      </c>
      <c r="M476" t="s">
        <v>112297</v>
      </c>
      <c r="N476" t="s">
        <v>124</v>
      </c>
      <c r="O476" s="3" t="s">
        <v>3179</v>
      </c>
      <c r="P476" t="s">
        <v>124</v>
      </c>
      <c r="Q476" t="s">
        <v>124</v>
      </c>
      <c r="R476" t="s">
        <v>3179</v>
      </c>
      <c r="S476" s="4" t="str">
        <f t="shared" si="7"/>
        <v>2009</v>
      </c>
    </row>
    <row r="477" spans="1:19" hidden="1" x14ac:dyDescent="0.35">
      <c r="A477" t="s">
        <v>3175</v>
      </c>
      <c r="B477" t="s">
        <v>3176</v>
      </c>
      <c r="C477" t="s">
        <v>3180</v>
      </c>
      <c r="D477" t="s">
        <v>3181</v>
      </c>
      <c r="E477" t="s">
        <v>3182</v>
      </c>
      <c r="F477" t="s">
        <v>3183</v>
      </c>
      <c r="I477" t="s">
        <v>512</v>
      </c>
      <c r="J477" t="s">
        <v>512</v>
      </c>
      <c r="M477" t="s">
        <v>112297</v>
      </c>
      <c r="N477" t="s">
        <v>124</v>
      </c>
      <c r="O477" s="3" t="s">
        <v>3184</v>
      </c>
      <c r="P477" t="s">
        <v>124</v>
      </c>
      <c r="Q477" t="s">
        <v>124</v>
      </c>
      <c r="R477" t="s">
        <v>3184</v>
      </c>
      <c r="S477" s="4" t="str">
        <f t="shared" si="7"/>
        <v>2009</v>
      </c>
    </row>
    <row r="478" spans="1:19" hidden="1" x14ac:dyDescent="0.35">
      <c r="A478" t="s">
        <v>3182</v>
      </c>
      <c r="B478" t="s">
        <v>3183</v>
      </c>
      <c r="C478" t="s">
        <v>3185</v>
      </c>
      <c r="D478" t="s">
        <v>3186</v>
      </c>
      <c r="E478" t="s">
        <v>3187</v>
      </c>
      <c r="F478" t="s">
        <v>3188</v>
      </c>
      <c r="I478" t="s">
        <v>3189</v>
      </c>
      <c r="J478" t="s">
        <v>3190</v>
      </c>
      <c r="M478" t="s">
        <v>112297</v>
      </c>
      <c r="N478" t="s">
        <v>124</v>
      </c>
      <c r="O478" s="3" t="s">
        <v>3191</v>
      </c>
      <c r="P478" t="s">
        <v>124</v>
      </c>
      <c r="Q478" t="s">
        <v>124</v>
      </c>
      <c r="R478" t="s">
        <v>3191</v>
      </c>
      <c r="S478" s="4" t="str">
        <f t="shared" si="7"/>
        <v>2009</v>
      </c>
    </row>
    <row r="479" spans="1:19" hidden="1" x14ac:dyDescent="0.35">
      <c r="A479" t="s">
        <v>3187</v>
      </c>
      <c r="B479" t="s">
        <v>3188</v>
      </c>
      <c r="C479" t="s">
        <v>3192</v>
      </c>
      <c r="D479" t="s">
        <v>3193</v>
      </c>
      <c r="E479" t="s">
        <v>3194</v>
      </c>
      <c r="F479" t="s">
        <v>3195</v>
      </c>
      <c r="I479" t="s">
        <v>281</v>
      </c>
      <c r="J479" t="s">
        <v>281</v>
      </c>
      <c r="M479" t="s">
        <v>112298</v>
      </c>
      <c r="N479" t="s">
        <v>28</v>
      </c>
      <c r="O479" s="3" t="s">
        <v>3196</v>
      </c>
      <c r="P479" t="s">
        <v>50</v>
      </c>
      <c r="Q479" t="s">
        <v>50</v>
      </c>
      <c r="R479" t="s">
        <v>3196</v>
      </c>
      <c r="S479" s="4" t="str">
        <f t="shared" si="7"/>
        <v>2009</v>
      </c>
    </row>
    <row r="480" spans="1:19" hidden="1" x14ac:dyDescent="0.35">
      <c r="A480" t="s">
        <v>3194</v>
      </c>
      <c r="B480" t="s">
        <v>3195</v>
      </c>
      <c r="C480" t="s">
        <v>3197</v>
      </c>
      <c r="D480" t="s">
        <v>3198</v>
      </c>
      <c r="E480" t="s">
        <v>3199</v>
      </c>
      <c r="F480" t="s">
        <v>3200</v>
      </c>
      <c r="I480" t="s">
        <v>3201</v>
      </c>
      <c r="J480" t="s">
        <v>3202</v>
      </c>
      <c r="M480" t="s">
        <v>112297</v>
      </c>
      <c r="N480" t="s">
        <v>124</v>
      </c>
      <c r="O480" s="3" t="s">
        <v>3203</v>
      </c>
      <c r="P480" t="s">
        <v>124</v>
      </c>
      <c r="Q480" t="s">
        <v>124</v>
      </c>
      <c r="R480" t="s">
        <v>3203</v>
      </c>
      <c r="S480" s="4" t="str">
        <f t="shared" si="7"/>
        <v>2009</v>
      </c>
    </row>
    <row r="481" spans="1:19" hidden="1" x14ac:dyDescent="0.35">
      <c r="A481" t="s">
        <v>3199</v>
      </c>
      <c r="B481" t="s">
        <v>3200</v>
      </c>
      <c r="C481" t="s">
        <v>3204</v>
      </c>
      <c r="D481" t="s">
        <v>3205</v>
      </c>
      <c r="E481" t="s">
        <v>3206</v>
      </c>
      <c r="F481" t="s">
        <v>3207</v>
      </c>
      <c r="I481" t="s">
        <v>3208</v>
      </c>
      <c r="J481" t="s">
        <v>3209</v>
      </c>
      <c r="M481" t="s">
        <v>112299</v>
      </c>
      <c r="N481" t="s">
        <v>247</v>
      </c>
      <c r="O481" s="3" t="s">
        <v>3210</v>
      </c>
      <c r="P481" t="s">
        <v>247</v>
      </c>
      <c r="Q481" t="s">
        <v>247</v>
      </c>
      <c r="R481" t="s">
        <v>3210</v>
      </c>
      <c r="S481" s="4" t="str">
        <f t="shared" si="7"/>
        <v>2009</v>
      </c>
    </row>
    <row r="482" spans="1:19" hidden="1" x14ac:dyDescent="0.35">
      <c r="A482" t="s">
        <v>3206</v>
      </c>
      <c r="B482" t="s">
        <v>3207</v>
      </c>
      <c r="C482" t="s">
        <v>3211</v>
      </c>
      <c r="D482" t="s">
        <v>3212</v>
      </c>
      <c r="E482" t="s">
        <v>3213</v>
      </c>
      <c r="F482" t="s">
        <v>3214</v>
      </c>
      <c r="I482" t="s">
        <v>512</v>
      </c>
      <c r="J482" t="s">
        <v>512</v>
      </c>
      <c r="M482" t="s">
        <v>112297</v>
      </c>
      <c r="N482" t="s">
        <v>124</v>
      </c>
      <c r="O482" s="3" t="s">
        <v>3215</v>
      </c>
      <c r="P482" t="s">
        <v>124</v>
      </c>
      <c r="Q482" t="s">
        <v>124</v>
      </c>
      <c r="R482" t="s">
        <v>3215</v>
      </c>
      <c r="S482" s="4" t="str">
        <f t="shared" si="7"/>
        <v>2009</v>
      </c>
    </row>
    <row r="483" spans="1:19" hidden="1" x14ac:dyDescent="0.35">
      <c r="A483" t="s">
        <v>3213</v>
      </c>
      <c r="B483" t="s">
        <v>3214</v>
      </c>
      <c r="C483" t="s">
        <v>3216</v>
      </c>
      <c r="D483" t="s">
        <v>3217</v>
      </c>
      <c r="E483" t="s">
        <v>3218</v>
      </c>
      <c r="F483" t="s">
        <v>3219</v>
      </c>
      <c r="I483" t="s">
        <v>512</v>
      </c>
      <c r="J483" t="s">
        <v>512</v>
      </c>
      <c r="M483" t="s">
        <v>112297</v>
      </c>
      <c r="N483" t="s">
        <v>124</v>
      </c>
      <c r="O483" s="3" t="s">
        <v>3220</v>
      </c>
      <c r="P483" t="s">
        <v>124</v>
      </c>
      <c r="Q483" t="s">
        <v>124</v>
      </c>
      <c r="R483" t="s">
        <v>3220</v>
      </c>
      <c r="S483" s="4" t="str">
        <f t="shared" si="7"/>
        <v>2009</v>
      </c>
    </row>
    <row r="484" spans="1:19" hidden="1" x14ac:dyDescent="0.35">
      <c r="A484" t="s">
        <v>3218</v>
      </c>
      <c r="B484" t="s">
        <v>3219</v>
      </c>
      <c r="C484" t="s">
        <v>3221</v>
      </c>
      <c r="D484" t="s">
        <v>3222</v>
      </c>
      <c r="E484" t="s">
        <v>3223</v>
      </c>
      <c r="F484" t="s">
        <v>3224</v>
      </c>
      <c r="I484" t="s">
        <v>3225</v>
      </c>
      <c r="J484" t="s">
        <v>3226</v>
      </c>
      <c r="M484" t="s">
        <v>112297</v>
      </c>
      <c r="N484" t="s">
        <v>124</v>
      </c>
      <c r="O484" s="3" t="s">
        <v>3227</v>
      </c>
      <c r="P484" t="s">
        <v>124</v>
      </c>
      <c r="Q484" t="s">
        <v>124</v>
      </c>
      <c r="R484" t="s">
        <v>3227</v>
      </c>
      <c r="S484" s="4" t="str">
        <f t="shared" si="7"/>
        <v>2009</v>
      </c>
    </row>
    <row r="485" spans="1:19" hidden="1" x14ac:dyDescent="0.35">
      <c r="A485" t="s">
        <v>3223</v>
      </c>
      <c r="B485" t="s">
        <v>3224</v>
      </c>
      <c r="C485" t="s">
        <v>3228</v>
      </c>
      <c r="D485" t="s">
        <v>3229</v>
      </c>
      <c r="E485" t="s">
        <v>3230</v>
      </c>
      <c r="F485" t="s">
        <v>3231</v>
      </c>
      <c r="I485" t="s">
        <v>3232</v>
      </c>
      <c r="J485" t="s">
        <v>3233</v>
      </c>
      <c r="M485" t="s">
        <v>112297</v>
      </c>
      <c r="N485" t="s">
        <v>124</v>
      </c>
      <c r="O485" s="3" t="s">
        <v>3234</v>
      </c>
      <c r="P485" t="s">
        <v>124</v>
      </c>
      <c r="Q485" t="s">
        <v>124</v>
      </c>
      <c r="R485" t="s">
        <v>3234</v>
      </c>
      <c r="S485" s="4" t="str">
        <f t="shared" si="7"/>
        <v>2009</v>
      </c>
    </row>
    <row r="486" spans="1:19" hidden="1" x14ac:dyDescent="0.35">
      <c r="A486" t="s">
        <v>3230</v>
      </c>
      <c r="B486" t="s">
        <v>3231</v>
      </c>
      <c r="C486" t="s">
        <v>3235</v>
      </c>
      <c r="D486" t="s">
        <v>3236</v>
      </c>
      <c r="E486" t="s">
        <v>3237</v>
      </c>
      <c r="F486" t="s">
        <v>3238</v>
      </c>
      <c r="I486" t="s">
        <v>1178</v>
      </c>
      <c r="J486" t="s">
        <v>1179</v>
      </c>
      <c r="M486" t="s">
        <v>112297</v>
      </c>
      <c r="N486" t="s">
        <v>124</v>
      </c>
      <c r="O486" s="3" t="s">
        <v>3239</v>
      </c>
      <c r="P486" t="s">
        <v>124</v>
      </c>
      <c r="Q486" t="s">
        <v>124</v>
      </c>
      <c r="R486" t="s">
        <v>3239</v>
      </c>
      <c r="S486" s="4" t="str">
        <f t="shared" si="7"/>
        <v>2009</v>
      </c>
    </row>
    <row r="487" spans="1:19" hidden="1" x14ac:dyDescent="0.35">
      <c r="A487" t="s">
        <v>3237</v>
      </c>
      <c r="B487" t="s">
        <v>3238</v>
      </c>
      <c r="C487" t="s">
        <v>3240</v>
      </c>
      <c r="D487" t="s">
        <v>3241</v>
      </c>
      <c r="E487" t="s">
        <v>3242</v>
      </c>
      <c r="F487" t="s">
        <v>3243</v>
      </c>
      <c r="I487" t="s">
        <v>1028</v>
      </c>
      <c r="J487" t="s">
        <v>1029</v>
      </c>
      <c r="M487" t="s">
        <v>112297</v>
      </c>
      <c r="N487" t="s">
        <v>124</v>
      </c>
      <c r="O487" s="3" t="s">
        <v>3244</v>
      </c>
      <c r="P487" t="s">
        <v>124</v>
      </c>
      <c r="Q487" t="s">
        <v>124</v>
      </c>
      <c r="R487" t="s">
        <v>3244</v>
      </c>
      <c r="S487" s="4" t="str">
        <f t="shared" si="7"/>
        <v>2009</v>
      </c>
    </row>
    <row r="488" spans="1:19" hidden="1" x14ac:dyDescent="0.35">
      <c r="A488" t="s">
        <v>3242</v>
      </c>
      <c r="B488" t="s">
        <v>3243</v>
      </c>
      <c r="C488" t="s">
        <v>3245</v>
      </c>
      <c r="D488" t="s">
        <v>3246</v>
      </c>
      <c r="E488" t="s">
        <v>3247</v>
      </c>
      <c r="F488" t="s">
        <v>3248</v>
      </c>
      <c r="I488" t="s">
        <v>3249</v>
      </c>
      <c r="J488" t="s">
        <v>3250</v>
      </c>
      <c r="M488" t="s">
        <v>112297</v>
      </c>
      <c r="N488" t="s">
        <v>124</v>
      </c>
      <c r="O488" s="3" t="s">
        <v>3251</v>
      </c>
      <c r="P488" t="s">
        <v>124</v>
      </c>
      <c r="Q488" t="s">
        <v>124</v>
      </c>
      <c r="R488" t="s">
        <v>3251</v>
      </c>
      <c r="S488" s="4" t="str">
        <f t="shared" si="7"/>
        <v>2009</v>
      </c>
    </row>
    <row r="489" spans="1:19" hidden="1" x14ac:dyDescent="0.35">
      <c r="A489" t="s">
        <v>3247</v>
      </c>
      <c r="B489" t="s">
        <v>3248</v>
      </c>
      <c r="C489" t="s">
        <v>3252</v>
      </c>
      <c r="D489" t="s">
        <v>3253</v>
      </c>
      <c r="E489" t="s">
        <v>3254</v>
      </c>
      <c r="F489" t="s">
        <v>3255</v>
      </c>
      <c r="I489" t="s">
        <v>3256</v>
      </c>
      <c r="J489" t="s">
        <v>3257</v>
      </c>
      <c r="M489" t="s">
        <v>112297</v>
      </c>
      <c r="N489" t="s">
        <v>124</v>
      </c>
      <c r="O489" s="3" t="s">
        <v>3258</v>
      </c>
      <c r="P489" t="s">
        <v>124</v>
      </c>
      <c r="Q489" t="s">
        <v>124</v>
      </c>
      <c r="R489" t="s">
        <v>3258</v>
      </c>
      <c r="S489" s="4" t="str">
        <f t="shared" si="7"/>
        <v>2009</v>
      </c>
    </row>
    <row r="490" spans="1:19" hidden="1" x14ac:dyDescent="0.35">
      <c r="A490" t="s">
        <v>3254</v>
      </c>
      <c r="B490" t="s">
        <v>3255</v>
      </c>
      <c r="C490" t="s">
        <v>3259</v>
      </c>
      <c r="D490" t="s">
        <v>3260</v>
      </c>
      <c r="E490" t="s">
        <v>3261</v>
      </c>
      <c r="F490" t="s">
        <v>3262</v>
      </c>
      <c r="I490" t="s">
        <v>3263</v>
      </c>
      <c r="J490" t="s">
        <v>3264</v>
      </c>
      <c r="M490" t="s">
        <v>112299</v>
      </c>
      <c r="N490" t="s">
        <v>247</v>
      </c>
      <c r="O490" s="3" t="s">
        <v>3265</v>
      </c>
      <c r="P490" t="s">
        <v>247</v>
      </c>
      <c r="Q490" t="s">
        <v>247</v>
      </c>
      <c r="R490" t="s">
        <v>3265</v>
      </c>
      <c r="S490" s="4" t="str">
        <f t="shared" si="7"/>
        <v>2009</v>
      </c>
    </row>
    <row r="491" spans="1:19" hidden="1" x14ac:dyDescent="0.35">
      <c r="A491" t="s">
        <v>3261</v>
      </c>
      <c r="B491" t="s">
        <v>3262</v>
      </c>
      <c r="C491" t="s">
        <v>3266</v>
      </c>
      <c r="D491" t="s">
        <v>3267</v>
      </c>
      <c r="E491" t="s">
        <v>3268</v>
      </c>
      <c r="F491" t="s">
        <v>3269</v>
      </c>
      <c r="I491" t="s">
        <v>2889</v>
      </c>
      <c r="J491" t="s">
        <v>2890</v>
      </c>
      <c r="M491" t="s">
        <v>112297</v>
      </c>
      <c r="N491" t="s">
        <v>124</v>
      </c>
      <c r="O491" s="3" t="s">
        <v>3270</v>
      </c>
      <c r="P491" t="s">
        <v>124</v>
      </c>
      <c r="Q491" t="s">
        <v>124</v>
      </c>
      <c r="R491" t="s">
        <v>3270</v>
      </c>
      <c r="S491" s="4" t="str">
        <f t="shared" si="7"/>
        <v>2009</v>
      </c>
    </row>
    <row r="492" spans="1:19" hidden="1" x14ac:dyDescent="0.35">
      <c r="A492" t="s">
        <v>3268</v>
      </c>
      <c r="B492" t="s">
        <v>3269</v>
      </c>
      <c r="C492" t="s">
        <v>3271</v>
      </c>
      <c r="D492" t="s">
        <v>3272</v>
      </c>
      <c r="E492" t="s">
        <v>3273</v>
      </c>
      <c r="F492" t="s">
        <v>3274</v>
      </c>
      <c r="I492" t="s">
        <v>1028</v>
      </c>
      <c r="J492" t="s">
        <v>1029</v>
      </c>
      <c r="M492" t="s">
        <v>112297</v>
      </c>
      <c r="N492" t="s">
        <v>124</v>
      </c>
      <c r="O492" s="3" t="s">
        <v>3275</v>
      </c>
      <c r="P492" t="s">
        <v>124</v>
      </c>
      <c r="Q492" t="s">
        <v>124</v>
      </c>
      <c r="R492" t="s">
        <v>3275</v>
      </c>
      <c r="S492" s="4" t="str">
        <f t="shared" si="7"/>
        <v>2009</v>
      </c>
    </row>
    <row r="493" spans="1:19" hidden="1" x14ac:dyDescent="0.35">
      <c r="A493" t="s">
        <v>3273</v>
      </c>
      <c r="B493" t="s">
        <v>3274</v>
      </c>
      <c r="C493" t="s">
        <v>3276</v>
      </c>
      <c r="D493" t="s">
        <v>3277</v>
      </c>
      <c r="E493" t="s">
        <v>3278</v>
      </c>
      <c r="F493" t="s">
        <v>3279</v>
      </c>
      <c r="I493" t="s">
        <v>3280</v>
      </c>
      <c r="J493" t="s">
        <v>3281</v>
      </c>
      <c r="M493" t="s">
        <v>112299</v>
      </c>
      <c r="N493" t="s">
        <v>247</v>
      </c>
      <c r="O493" s="3" t="s">
        <v>3282</v>
      </c>
      <c r="P493" t="s">
        <v>247</v>
      </c>
      <c r="Q493" t="s">
        <v>247</v>
      </c>
      <c r="R493" t="s">
        <v>3282</v>
      </c>
      <c r="S493" s="4" t="str">
        <f t="shared" si="7"/>
        <v>2009</v>
      </c>
    </row>
    <row r="494" spans="1:19" hidden="1" x14ac:dyDescent="0.35">
      <c r="A494" t="s">
        <v>3278</v>
      </c>
      <c r="B494" t="s">
        <v>3279</v>
      </c>
      <c r="C494" t="s">
        <v>3283</v>
      </c>
      <c r="D494" t="s">
        <v>3284</v>
      </c>
      <c r="E494" t="s">
        <v>3285</v>
      </c>
      <c r="F494" t="s">
        <v>3286</v>
      </c>
      <c r="I494" t="s">
        <v>3287</v>
      </c>
      <c r="J494" t="s">
        <v>3288</v>
      </c>
      <c r="M494" t="s">
        <v>112299</v>
      </c>
      <c r="N494" t="s">
        <v>247</v>
      </c>
      <c r="O494" s="3" t="s">
        <v>3289</v>
      </c>
      <c r="P494" t="s">
        <v>247</v>
      </c>
      <c r="Q494" t="s">
        <v>247</v>
      </c>
      <c r="R494" t="s">
        <v>3289</v>
      </c>
      <c r="S494" s="4" t="str">
        <f t="shared" si="7"/>
        <v>2009</v>
      </c>
    </row>
    <row r="495" spans="1:19" hidden="1" x14ac:dyDescent="0.35">
      <c r="A495" t="s">
        <v>3285</v>
      </c>
      <c r="B495" t="s">
        <v>3286</v>
      </c>
      <c r="C495" t="s">
        <v>3290</v>
      </c>
      <c r="D495" t="s">
        <v>3291</v>
      </c>
      <c r="E495" t="s">
        <v>3292</v>
      </c>
      <c r="F495" t="s">
        <v>3293</v>
      </c>
      <c r="I495" t="s">
        <v>3294</v>
      </c>
      <c r="J495" t="s">
        <v>3295</v>
      </c>
      <c r="M495" t="s">
        <v>112297</v>
      </c>
      <c r="N495" t="s">
        <v>124</v>
      </c>
      <c r="O495" s="3" t="s">
        <v>3296</v>
      </c>
      <c r="P495" t="s">
        <v>124</v>
      </c>
      <c r="Q495" t="s">
        <v>124</v>
      </c>
      <c r="R495" t="s">
        <v>3296</v>
      </c>
      <c r="S495" s="4" t="str">
        <f t="shared" si="7"/>
        <v>2009</v>
      </c>
    </row>
    <row r="496" spans="1:19" hidden="1" x14ac:dyDescent="0.35">
      <c r="A496" t="s">
        <v>3292</v>
      </c>
      <c r="B496" t="s">
        <v>3293</v>
      </c>
      <c r="C496" t="s">
        <v>3297</v>
      </c>
      <c r="D496" t="s">
        <v>3298</v>
      </c>
      <c r="E496" t="s">
        <v>3299</v>
      </c>
      <c r="F496" t="s">
        <v>3300</v>
      </c>
      <c r="I496" t="s">
        <v>3301</v>
      </c>
      <c r="J496" t="s">
        <v>3302</v>
      </c>
      <c r="M496" t="s">
        <v>112299</v>
      </c>
      <c r="N496" t="s">
        <v>247</v>
      </c>
      <c r="O496" s="3" t="s">
        <v>3303</v>
      </c>
      <c r="P496" t="s">
        <v>247</v>
      </c>
      <c r="Q496" t="s">
        <v>247</v>
      </c>
      <c r="R496" t="s">
        <v>3303</v>
      </c>
      <c r="S496" s="4" t="str">
        <f t="shared" si="7"/>
        <v>2009</v>
      </c>
    </row>
    <row r="497" spans="1:19" hidden="1" x14ac:dyDescent="0.35">
      <c r="A497" t="s">
        <v>3299</v>
      </c>
      <c r="B497" t="s">
        <v>3300</v>
      </c>
      <c r="C497" t="s">
        <v>3304</v>
      </c>
      <c r="D497" t="s">
        <v>3305</v>
      </c>
      <c r="E497" t="s">
        <v>3306</v>
      </c>
      <c r="F497" t="s">
        <v>3307</v>
      </c>
      <c r="I497" t="s">
        <v>3308</v>
      </c>
      <c r="J497" t="s">
        <v>3309</v>
      </c>
      <c r="M497" t="s">
        <v>112297</v>
      </c>
      <c r="N497" t="s">
        <v>124</v>
      </c>
      <c r="O497" s="3" t="s">
        <v>3310</v>
      </c>
      <c r="P497" t="s">
        <v>124</v>
      </c>
      <c r="Q497" t="s">
        <v>124</v>
      </c>
      <c r="R497" t="s">
        <v>3310</v>
      </c>
      <c r="S497" s="4" t="str">
        <f t="shared" si="7"/>
        <v>2009</v>
      </c>
    </row>
    <row r="498" spans="1:19" hidden="1" x14ac:dyDescent="0.35">
      <c r="A498" t="s">
        <v>3306</v>
      </c>
      <c r="B498" t="s">
        <v>3307</v>
      </c>
      <c r="C498" t="s">
        <v>3311</v>
      </c>
      <c r="D498" t="s">
        <v>3312</v>
      </c>
      <c r="E498" t="s">
        <v>3313</v>
      </c>
      <c r="F498" t="s">
        <v>3314</v>
      </c>
      <c r="I498" t="s">
        <v>3315</v>
      </c>
      <c r="J498" t="s">
        <v>3316</v>
      </c>
      <c r="M498" t="s">
        <v>112299</v>
      </c>
      <c r="N498" t="s">
        <v>247</v>
      </c>
      <c r="O498" s="3" t="s">
        <v>3317</v>
      </c>
      <c r="P498" t="s">
        <v>247</v>
      </c>
      <c r="Q498" t="s">
        <v>247</v>
      </c>
      <c r="R498" t="s">
        <v>3317</v>
      </c>
      <c r="S498" s="4" t="str">
        <f t="shared" si="7"/>
        <v>2009</v>
      </c>
    </row>
    <row r="499" spans="1:19" hidden="1" x14ac:dyDescent="0.35">
      <c r="A499" t="s">
        <v>3313</v>
      </c>
      <c r="B499" t="s">
        <v>3314</v>
      </c>
      <c r="C499" t="s">
        <v>3318</v>
      </c>
      <c r="D499" t="s">
        <v>3319</v>
      </c>
      <c r="E499" t="s">
        <v>3320</v>
      </c>
      <c r="F499" t="s">
        <v>3321</v>
      </c>
      <c r="I499" t="s">
        <v>3322</v>
      </c>
      <c r="J499" t="s">
        <v>3323</v>
      </c>
      <c r="M499" t="s">
        <v>112297</v>
      </c>
      <c r="N499" t="s">
        <v>124</v>
      </c>
      <c r="O499" s="3" t="s">
        <v>3324</v>
      </c>
      <c r="P499" t="s">
        <v>124</v>
      </c>
      <c r="Q499" t="s">
        <v>124</v>
      </c>
      <c r="R499" t="s">
        <v>3324</v>
      </c>
      <c r="S499" s="4" t="str">
        <f t="shared" si="7"/>
        <v>2009</v>
      </c>
    </row>
    <row r="500" spans="1:19" hidden="1" x14ac:dyDescent="0.35">
      <c r="A500" t="s">
        <v>3320</v>
      </c>
      <c r="B500" t="s">
        <v>3321</v>
      </c>
      <c r="C500" t="s">
        <v>3325</v>
      </c>
      <c r="D500" t="s">
        <v>3326</v>
      </c>
      <c r="E500" t="s">
        <v>3327</v>
      </c>
      <c r="F500" t="s">
        <v>3328</v>
      </c>
      <c r="I500" t="s">
        <v>3329</v>
      </c>
      <c r="J500" t="s">
        <v>3330</v>
      </c>
      <c r="M500" t="s">
        <v>112297</v>
      </c>
      <c r="N500" t="s">
        <v>124</v>
      </c>
      <c r="O500" s="3" t="s">
        <v>3331</v>
      </c>
      <c r="P500" t="s">
        <v>124</v>
      </c>
      <c r="Q500" t="s">
        <v>124</v>
      </c>
      <c r="R500" t="s">
        <v>3331</v>
      </c>
      <c r="S500" s="4" t="str">
        <f t="shared" si="7"/>
        <v>2009</v>
      </c>
    </row>
    <row r="501" spans="1:19" hidden="1" x14ac:dyDescent="0.35">
      <c r="A501" t="s">
        <v>3327</v>
      </c>
      <c r="B501" t="s">
        <v>3328</v>
      </c>
      <c r="C501" t="s">
        <v>3332</v>
      </c>
      <c r="D501" t="s">
        <v>3333</v>
      </c>
      <c r="E501" t="s">
        <v>3334</v>
      </c>
      <c r="F501" t="s">
        <v>3335</v>
      </c>
      <c r="I501" t="s">
        <v>2858</v>
      </c>
      <c r="J501" t="s">
        <v>2859</v>
      </c>
      <c r="M501" t="s">
        <v>112297</v>
      </c>
      <c r="N501" t="s">
        <v>124</v>
      </c>
      <c r="O501" s="3" t="s">
        <v>3336</v>
      </c>
      <c r="P501" t="s">
        <v>124</v>
      </c>
      <c r="Q501" t="s">
        <v>124</v>
      </c>
      <c r="R501" t="s">
        <v>3336</v>
      </c>
      <c r="S501" s="4" t="str">
        <f t="shared" si="7"/>
        <v>2009</v>
      </c>
    </row>
    <row r="502" spans="1:19" hidden="1" x14ac:dyDescent="0.35">
      <c r="A502" t="s">
        <v>3334</v>
      </c>
      <c r="B502" t="s">
        <v>3335</v>
      </c>
      <c r="C502" t="s">
        <v>3337</v>
      </c>
      <c r="D502" t="s">
        <v>3338</v>
      </c>
      <c r="E502" t="s">
        <v>3339</v>
      </c>
      <c r="F502" t="s">
        <v>3340</v>
      </c>
      <c r="I502" t="s">
        <v>3341</v>
      </c>
      <c r="J502" t="s">
        <v>3342</v>
      </c>
      <c r="M502" t="s">
        <v>112297</v>
      </c>
      <c r="N502" t="s">
        <v>124</v>
      </c>
      <c r="O502" s="3" t="s">
        <v>3343</v>
      </c>
      <c r="P502" t="s">
        <v>124</v>
      </c>
      <c r="Q502" t="s">
        <v>124</v>
      </c>
      <c r="R502" t="s">
        <v>3343</v>
      </c>
      <c r="S502" s="4" t="str">
        <f t="shared" si="7"/>
        <v>2009</v>
      </c>
    </row>
    <row r="503" spans="1:19" hidden="1" x14ac:dyDescent="0.35">
      <c r="A503" t="s">
        <v>3339</v>
      </c>
      <c r="B503" t="s">
        <v>3340</v>
      </c>
      <c r="C503" t="s">
        <v>3344</v>
      </c>
      <c r="D503" t="s">
        <v>3345</v>
      </c>
      <c r="E503" t="s">
        <v>3346</v>
      </c>
      <c r="F503" t="s">
        <v>3347</v>
      </c>
      <c r="I503" t="s">
        <v>512</v>
      </c>
      <c r="J503" t="s">
        <v>512</v>
      </c>
      <c r="M503" t="s">
        <v>112297</v>
      </c>
      <c r="N503" t="s">
        <v>124</v>
      </c>
      <c r="O503" s="3" t="s">
        <v>3348</v>
      </c>
      <c r="P503" t="s">
        <v>124</v>
      </c>
      <c r="Q503" t="s">
        <v>124</v>
      </c>
      <c r="R503" t="s">
        <v>3348</v>
      </c>
      <c r="S503" s="4" t="str">
        <f t="shared" si="7"/>
        <v>2009</v>
      </c>
    </row>
    <row r="504" spans="1:19" hidden="1" x14ac:dyDescent="0.35">
      <c r="A504" t="s">
        <v>3346</v>
      </c>
      <c r="B504" t="s">
        <v>3347</v>
      </c>
      <c r="C504" t="s">
        <v>3349</v>
      </c>
      <c r="D504" t="s">
        <v>3350</v>
      </c>
      <c r="E504" t="s">
        <v>3351</v>
      </c>
      <c r="F504" t="s">
        <v>3352</v>
      </c>
      <c r="I504" t="s">
        <v>3353</v>
      </c>
      <c r="J504" t="s">
        <v>3354</v>
      </c>
      <c r="M504" t="s">
        <v>112297</v>
      </c>
      <c r="N504" t="s">
        <v>124</v>
      </c>
      <c r="O504" s="3" t="s">
        <v>3355</v>
      </c>
      <c r="P504" t="s">
        <v>124</v>
      </c>
      <c r="Q504" t="s">
        <v>124</v>
      </c>
      <c r="R504" t="s">
        <v>3355</v>
      </c>
      <c r="S504" s="4" t="str">
        <f t="shared" si="7"/>
        <v>2009</v>
      </c>
    </row>
    <row r="505" spans="1:19" hidden="1" x14ac:dyDescent="0.35">
      <c r="A505" t="s">
        <v>3351</v>
      </c>
      <c r="B505" t="s">
        <v>3352</v>
      </c>
      <c r="C505" t="s">
        <v>3356</v>
      </c>
      <c r="D505" t="s">
        <v>3357</v>
      </c>
      <c r="E505" t="s">
        <v>3358</v>
      </c>
      <c r="F505" t="s">
        <v>3359</v>
      </c>
      <c r="I505" t="s">
        <v>3360</v>
      </c>
      <c r="J505" t="s">
        <v>3361</v>
      </c>
      <c r="M505" t="s">
        <v>112299</v>
      </c>
      <c r="N505" t="s">
        <v>247</v>
      </c>
      <c r="O505" s="3" t="s">
        <v>3362</v>
      </c>
      <c r="P505" t="s">
        <v>247</v>
      </c>
      <c r="Q505" t="s">
        <v>247</v>
      </c>
      <c r="R505" t="s">
        <v>3362</v>
      </c>
      <c r="S505" s="4" t="str">
        <f t="shared" si="7"/>
        <v>2009</v>
      </c>
    </row>
    <row r="506" spans="1:19" hidden="1" x14ac:dyDescent="0.35">
      <c r="A506" t="s">
        <v>3358</v>
      </c>
      <c r="B506" t="s">
        <v>3359</v>
      </c>
      <c r="C506" t="s">
        <v>3363</v>
      </c>
      <c r="D506" t="s">
        <v>3364</v>
      </c>
      <c r="E506" t="s">
        <v>3365</v>
      </c>
      <c r="F506" t="s">
        <v>3366</v>
      </c>
      <c r="I506" t="s">
        <v>3367</v>
      </c>
      <c r="J506" t="s">
        <v>3368</v>
      </c>
      <c r="M506" t="s">
        <v>112299</v>
      </c>
      <c r="N506" t="s">
        <v>247</v>
      </c>
      <c r="O506" s="3" t="s">
        <v>3369</v>
      </c>
      <c r="P506" t="s">
        <v>247</v>
      </c>
      <c r="Q506" t="s">
        <v>247</v>
      </c>
      <c r="R506" t="s">
        <v>3369</v>
      </c>
      <c r="S506" s="4" t="str">
        <f t="shared" si="7"/>
        <v>2009</v>
      </c>
    </row>
    <row r="507" spans="1:19" hidden="1" x14ac:dyDescent="0.35">
      <c r="A507" t="s">
        <v>3365</v>
      </c>
      <c r="B507" t="s">
        <v>3366</v>
      </c>
      <c r="C507" t="s">
        <v>3370</v>
      </c>
      <c r="D507" t="s">
        <v>3371</v>
      </c>
      <c r="E507" t="s">
        <v>3372</v>
      </c>
      <c r="F507" t="s">
        <v>3373</v>
      </c>
      <c r="I507" t="s">
        <v>3374</v>
      </c>
      <c r="J507" t="s">
        <v>3375</v>
      </c>
      <c r="M507" t="s">
        <v>112297</v>
      </c>
      <c r="N507" t="s">
        <v>124</v>
      </c>
      <c r="O507" s="3" t="s">
        <v>3376</v>
      </c>
      <c r="P507" t="s">
        <v>124</v>
      </c>
      <c r="Q507" t="s">
        <v>124</v>
      </c>
      <c r="R507" t="s">
        <v>3376</v>
      </c>
      <c r="S507" s="4" t="str">
        <f t="shared" si="7"/>
        <v>2009</v>
      </c>
    </row>
    <row r="508" spans="1:19" hidden="1" x14ac:dyDescent="0.35">
      <c r="A508" t="s">
        <v>3372</v>
      </c>
      <c r="B508" t="s">
        <v>3373</v>
      </c>
      <c r="C508" t="s">
        <v>3377</v>
      </c>
      <c r="D508" t="s">
        <v>3378</v>
      </c>
      <c r="E508" t="s">
        <v>3379</v>
      </c>
      <c r="F508" t="s">
        <v>3380</v>
      </c>
      <c r="I508" t="s">
        <v>3381</v>
      </c>
      <c r="J508" t="s">
        <v>3382</v>
      </c>
      <c r="M508" t="s">
        <v>112297</v>
      </c>
      <c r="N508" t="s">
        <v>124</v>
      </c>
      <c r="O508" s="3" t="s">
        <v>3383</v>
      </c>
      <c r="P508" t="s">
        <v>124</v>
      </c>
      <c r="Q508" t="s">
        <v>124</v>
      </c>
      <c r="R508" t="s">
        <v>3383</v>
      </c>
      <c r="S508" s="4" t="str">
        <f t="shared" si="7"/>
        <v>2009</v>
      </c>
    </row>
    <row r="509" spans="1:19" hidden="1" x14ac:dyDescent="0.35">
      <c r="A509" t="s">
        <v>3379</v>
      </c>
      <c r="B509" t="s">
        <v>3380</v>
      </c>
      <c r="C509" t="s">
        <v>3384</v>
      </c>
      <c r="D509" t="s">
        <v>3385</v>
      </c>
      <c r="E509" t="s">
        <v>3386</v>
      </c>
      <c r="F509" t="s">
        <v>3387</v>
      </c>
      <c r="I509" t="s">
        <v>3388</v>
      </c>
      <c r="J509" t="s">
        <v>3389</v>
      </c>
      <c r="M509" t="s">
        <v>112298</v>
      </c>
      <c r="N509" t="s">
        <v>28</v>
      </c>
      <c r="O509" s="3" t="s">
        <v>3390</v>
      </c>
      <c r="P509" t="s">
        <v>50</v>
      </c>
      <c r="Q509" t="s">
        <v>50</v>
      </c>
      <c r="R509" t="s">
        <v>3390</v>
      </c>
      <c r="S509" s="4" t="str">
        <f t="shared" si="7"/>
        <v>2009</v>
      </c>
    </row>
    <row r="510" spans="1:19" hidden="1" x14ac:dyDescent="0.35">
      <c r="A510" t="s">
        <v>3386</v>
      </c>
      <c r="B510" t="s">
        <v>3387</v>
      </c>
      <c r="C510" t="s">
        <v>3391</v>
      </c>
      <c r="D510" t="s">
        <v>3392</v>
      </c>
      <c r="E510" t="s">
        <v>3393</v>
      </c>
      <c r="F510" t="s">
        <v>3394</v>
      </c>
      <c r="I510" t="s">
        <v>3395</v>
      </c>
      <c r="J510" t="s">
        <v>3396</v>
      </c>
      <c r="M510" t="s">
        <v>112299</v>
      </c>
      <c r="N510" t="s">
        <v>247</v>
      </c>
      <c r="O510" s="3" t="s">
        <v>3397</v>
      </c>
      <c r="P510" t="s">
        <v>247</v>
      </c>
      <c r="Q510" t="s">
        <v>247</v>
      </c>
      <c r="R510" t="s">
        <v>3397</v>
      </c>
      <c r="S510" s="4" t="str">
        <f t="shared" si="7"/>
        <v>2009</v>
      </c>
    </row>
    <row r="511" spans="1:19" hidden="1" x14ac:dyDescent="0.35">
      <c r="A511" t="s">
        <v>3393</v>
      </c>
      <c r="B511" t="s">
        <v>3394</v>
      </c>
      <c r="C511" t="s">
        <v>3398</v>
      </c>
      <c r="D511" t="s">
        <v>3399</v>
      </c>
      <c r="E511" t="s">
        <v>3400</v>
      </c>
      <c r="F511" t="s">
        <v>3401</v>
      </c>
      <c r="I511" t="s">
        <v>3402</v>
      </c>
      <c r="J511" t="s">
        <v>3403</v>
      </c>
      <c r="M511" t="s">
        <v>112299</v>
      </c>
      <c r="N511" t="s">
        <v>247</v>
      </c>
      <c r="O511" s="3" t="s">
        <v>3404</v>
      </c>
      <c r="P511" t="s">
        <v>247</v>
      </c>
      <c r="Q511" t="s">
        <v>247</v>
      </c>
      <c r="R511" t="s">
        <v>3404</v>
      </c>
      <c r="S511" s="4" t="str">
        <f t="shared" si="7"/>
        <v>2009</v>
      </c>
    </row>
    <row r="512" spans="1:19" hidden="1" x14ac:dyDescent="0.35">
      <c r="A512" t="s">
        <v>3400</v>
      </c>
      <c r="B512" t="s">
        <v>3401</v>
      </c>
      <c r="C512" t="s">
        <v>3405</v>
      </c>
      <c r="D512" t="s">
        <v>3406</v>
      </c>
      <c r="E512" t="s">
        <v>3407</v>
      </c>
      <c r="F512" t="s">
        <v>3408</v>
      </c>
      <c r="I512" t="s">
        <v>3409</v>
      </c>
      <c r="J512" t="s">
        <v>3410</v>
      </c>
      <c r="M512" t="s">
        <v>112299</v>
      </c>
      <c r="N512" t="s">
        <v>247</v>
      </c>
      <c r="O512" s="3" t="s">
        <v>3411</v>
      </c>
      <c r="P512" t="s">
        <v>247</v>
      </c>
      <c r="Q512" t="s">
        <v>247</v>
      </c>
      <c r="R512" t="s">
        <v>3411</v>
      </c>
      <c r="S512" s="4" t="str">
        <f t="shared" si="7"/>
        <v>2009</v>
      </c>
    </row>
    <row r="513" spans="1:19" hidden="1" x14ac:dyDescent="0.35">
      <c r="A513" t="s">
        <v>3407</v>
      </c>
      <c r="B513" t="s">
        <v>3408</v>
      </c>
      <c r="C513" t="s">
        <v>3412</v>
      </c>
      <c r="D513" t="s">
        <v>3413</v>
      </c>
      <c r="E513" t="s">
        <v>3414</v>
      </c>
      <c r="F513" t="s">
        <v>3415</v>
      </c>
      <c r="I513" t="s">
        <v>3416</v>
      </c>
      <c r="J513" t="s">
        <v>3417</v>
      </c>
      <c r="M513" t="s">
        <v>112297</v>
      </c>
      <c r="N513" t="s">
        <v>124</v>
      </c>
      <c r="O513" s="3" t="s">
        <v>3418</v>
      </c>
      <c r="P513" t="s">
        <v>124</v>
      </c>
      <c r="Q513" t="s">
        <v>124</v>
      </c>
      <c r="R513" t="s">
        <v>3418</v>
      </c>
      <c r="S513" s="4" t="str">
        <f t="shared" si="7"/>
        <v>2009</v>
      </c>
    </row>
    <row r="514" spans="1:19" hidden="1" x14ac:dyDescent="0.35">
      <c r="A514" t="s">
        <v>3414</v>
      </c>
      <c r="B514" t="s">
        <v>3415</v>
      </c>
      <c r="C514" t="s">
        <v>3419</v>
      </c>
      <c r="D514" t="s">
        <v>3420</v>
      </c>
      <c r="E514" t="s">
        <v>3421</v>
      </c>
      <c r="F514" t="s">
        <v>3422</v>
      </c>
      <c r="I514" t="s">
        <v>3423</v>
      </c>
      <c r="J514" t="s">
        <v>3424</v>
      </c>
      <c r="M514" t="s">
        <v>112299</v>
      </c>
      <c r="N514" t="s">
        <v>247</v>
      </c>
      <c r="O514" s="3" t="s">
        <v>3425</v>
      </c>
      <c r="P514" t="s">
        <v>247</v>
      </c>
      <c r="Q514" t="s">
        <v>247</v>
      </c>
      <c r="R514" t="s">
        <v>3425</v>
      </c>
      <c r="S514" s="4" t="str">
        <f t="shared" si="7"/>
        <v>2009</v>
      </c>
    </row>
    <row r="515" spans="1:19" hidden="1" x14ac:dyDescent="0.35">
      <c r="A515" t="s">
        <v>3421</v>
      </c>
      <c r="B515" t="s">
        <v>3422</v>
      </c>
      <c r="C515" t="s">
        <v>3426</v>
      </c>
      <c r="D515" t="s">
        <v>3427</v>
      </c>
      <c r="E515" t="s">
        <v>3428</v>
      </c>
      <c r="F515" t="s">
        <v>3429</v>
      </c>
      <c r="I515" t="s">
        <v>3430</v>
      </c>
      <c r="J515" t="s">
        <v>3431</v>
      </c>
      <c r="M515" t="s">
        <v>112297</v>
      </c>
      <c r="N515" t="s">
        <v>124</v>
      </c>
      <c r="O515" s="3" t="s">
        <v>3432</v>
      </c>
      <c r="P515" t="s">
        <v>124</v>
      </c>
      <c r="Q515" t="s">
        <v>124</v>
      </c>
      <c r="R515" t="s">
        <v>3432</v>
      </c>
      <c r="S515" s="4" t="str">
        <f t="shared" ref="S515:S578" si="8">LEFT(RIGHT(R515,19),4)</f>
        <v>2009</v>
      </c>
    </row>
    <row r="516" spans="1:19" hidden="1" x14ac:dyDescent="0.35">
      <c r="A516" t="s">
        <v>3428</v>
      </c>
      <c r="B516" t="s">
        <v>3429</v>
      </c>
      <c r="C516" t="s">
        <v>3433</v>
      </c>
      <c r="D516" t="s">
        <v>3434</v>
      </c>
      <c r="E516" t="s">
        <v>3435</v>
      </c>
      <c r="F516" t="s">
        <v>3436</v>
      </c>
      <c r="I516" t="s">
        <v>3437</v>
      </c>
      <c r="J516" t="s">
        <v>3438</v>
      </c>
      <c r="M516" t="s">
        <v>112297</v>
      </c>
      <c r="N516" t="s">
        <v>124</v>
      </c>
      <c r="O516" s="3" t="s">
        <v>3439</v>
      </c>
      <c r="P516" t="s">
        <v>124</v>
      </c>
      <c r="Q516" t="s">
        <v>124</v>
      </c>
      <c r="R516" t="s">
        <v>3439</v>
      </c>
      <c r="S516" s="4" t="str">
        <f t="shared" si="8"/>
        <v>2009</v>
      </c>
    </row>
    <row r="517" spans="1:19" hidden="1" x14ac:dyDescent="0.35">
      <c r="A517" t="s">
        <v>3435</v>
      </c>
      <c r="B517" t="s">
        <v>3436</v>
      </c>
      <c r="C517" t="s">
        <v>3440</v>
      </c>
      <c r="D517" t="s">
        <v>3441</v>
      </c>
      <c r="E517" t="s">
        <v>3442</v>
      </c>
      <c r="F517" t="s">
        <v>3443</v>
      </c>
      <c r="I517" t="s">
        <v>3444</v>
      </c>
      <c r="J517" t="s">
        <v>3445</v>
      </c>
      <c r="M517" t="s">
        <v>112297</v>
      </c>
      <c r="N517" t="s">
        <v>124</v>
      </c>
      <c r="O517" s="3" t="s">
        <v>3446</v>
      </c>
      <c r="P517" t="s">
        <v>124</v>
      </c>
      <c r="Q517" t="s">
        <v>124</v>
      </c>
      <c r="R517" t="s">
        <v>3446</v>
      </c>
      <c r="S517" s="4" t="str">
        <f t="shared" si="8"/>
        <v>2009</v>
      </c>
    </row>
    <row r="518" spans="1:19" hidden="1" x14ac:dyDescent="0.35">
      <c r="A518" t="s">
        <v>3442</v>
      </c>
      <c r="B518" t="s">
        <v>3443</v>
      </c>
      <c r="C518" t="s">
        <v>3447</v>
      </c>
      <c r="D518" t="s">
        <v>3448</v>
      </c>
      <c r="E518" t="s">
        <v>3449</v>
      </c>
      <c r="F518" t="s">
        <v>3450</v>
      </c>
      <c r="I518" t="s">
        <v>3451</v>
      </c>
      <c r="J518" t="s">
        <v>3452</v>
      </c>
      <c r="M518" t="s">
        <v>112297</v>
      </c>
      <c r="N518" t="s">
        <v>124</v>
      </c>
      <c r="O518" s="3" t="s">
        <v>3453</v>
      </c>
      <c r="P518" t="s">
        <v>124</v>
      </c>
      <c r="Q518" t="s">
        <v>124</v>
      </c>
      <c r="R518" t="s">
        <v>3453</v>
      </c>
      <c r="S518" s="4" t="str">
        <f t="shared" si="8"/>
        <v>2009</v>
      </c>
    </row>
    <row r="519" spans="1:19" hidden="1" x14ac:dyDescent="0.35">
      <c r="A519" t="s">
        <v>3449</v>
      </c>
      <c r="B519" t="s">
        <v>3450</v>
      </c>
      <c r="C519" t="s">
        <v>3454</v>
      </c>
      <c r="D519" t="s">
        <v>3455</v>
      </c>
      <c r="E519" t="s">
        <v>3456</v>
      </c>
      <c r="F519" t="s">
        <v>3457</v>
      </c>
      <c r="I519" t="s">
        <v>3458</v>
      </c>
      <c r="J519" t="s">
        <v>3459</v>
      </c>
      <c r="M519" t="s">
        <v>112297</v>
      </c>
      <c r="N519" t="s">
        <v>124</v>
      </c>
      <c r="O519" s="3" t="s">
        <v>3460</v>
      </c>
      <c r="P519" t="s">
        <v>124</v>
      </c>
      <c r="Q519" t="s">
        <v>124</v>
      </c>
      <c r="R519" t="s">
        <v>3460</v>
      </c>
      <c r="S519" s="4" t="str">
        <f t="shared" si="8"/>
        <v>2009</v>
      </c>
    </row>
    <row r="520" spans="1:19" hidden="1" x14ac:dyDescent="0.35">
      <c r="A520" t="s">
        <v>3456</v>
      </c>
      <c r="B520" t="s">
        <v>3457</v>
      </c>
      <c r="C520" t="s">
        <v>3461</v>
      </c>
      <c r="D520" t="s">
        <v>3462</v>
      </c>
      <c r="E520" t="s">
        <v>3463</v>
      </c>
      <c r="F520" t="s">
        <v>3464</v>
      </c>
      <c r="I520" t="s">
        <v>3465</v>
      </c>
      <c r="J520" t="s">
        <v>3466</v>
      </c>
      <c r="M520" t="s">
        <v>112299</v>
      </c>
      <c r="N520" t="s">
        <v>247</v>
      </c>
      <c r="O520" s="3" t="s">
        <v>3467</v>
      </c>
      <c r="P520" t="s">
        <v>247</v>
      </c>
      <c r="Q520" t="s">
        <v>247</v>
      </c>
      <c r="R520" t="s">
        <v>3467</v>
      </c>
      <c r="S520" s="4" t="str">
        <f t="shared" si="8"/>
        <v>2009</v>
      </c>
    </row>
    <row r="521" spans="1:19" hidden="1" x14ac:dyDescent="0.35">
      <c r="A521" t="s">
        <v>3463</v>
      </c>
      <c r="B521" t="s">
        <v>3464</v>
      </c>
      <c r="C521" t="s">
        <v>3468</v>
      </c>
      <c r="D521" t="s">
        <v>3469</v>
      </c>
      <c r="E521" t="s">
        <v>3470</v>
      </c>
      <c r="F521" t="s">
        <v>3471</v>
      </c>
      <c r="I521" t="s">
        <v>3472</v>
      </c>
      <c r="J521" t="s">
        <v>3473</v>
      </c>
      <c r="M521" t="s">
        <v>112299</v>
      </c>
      <c r="N521" t="s">
        <v>247</v>
      </c>
      <c r="O521" s="3" t="s">
        <v>3474</v>
      </c>
      <c r="P521" t="s">
        <v>247</v>
      </c>
      <c r="Q521" t="s">
        <v>247</v>
      </c>
      <c r="R521" t="s">
        <v>3474</v>
      </c>
      <c r="S521" s="4" t="str">
        <f t="shared" si="8"/>
        <v>2009</v>
      </c>
    </row>
    <row r="522" spans="1:19" hidden="1" x14ac:dyDescent="0.35">
      <c r="A522" t="s">
        <v>3470</v>
      </c>
      <c r="B522" t="s">
        <v>3471</v>
      </c>
      <c r="C522" t="s">
        <v>3475</v>
      </c>
      <c r="D522" t="s">
        <v>3476</v>
      </c>
      <c r="E522" t="s">
        <v>3477</v>
      </c>
      <c r="F522" t="s">
        <v>3478</v>
      </c>
      <c r="I522" t="s">
        <v>3479</v>
      </c>
      <c r="J522" t="s">
        <v>3480</v>
      </c>
      <c r="M522" t="s">
        <v>112297</v>
      </c>
      <c r="N522" t="s">
        <v>124</v>
      </c>
      <c r="O522" s="3" t="s">
        <v>3481</v>
      </c>
      <c r="P522" t="s">
        <v>124</v>
      </c>
      <c r="Q522" t="s">
        <v>124</v>
      </c>
      <c r="R522" t="s">
        <v>3481</v>
      </c>
      <c r="S522" s="4" t="str">
        <f t="shared" si="8"/>
        <v>2009</v>
      </c>
    </row>
    <row r="523" spans="1:19" hidden="1" x14ac:dyDescent="0.35">
      <c r="A523" t="s">
        <v>3477</v>
      </c>
      <c r="B523" t="s">
        <v>3478</v>
      </c>
      <c r="C523" t="s">
        <v>3482</v>
      </c>
      <c r="D523" t="s">
        <v>3483</v>
      </c>
      <c r="E523" t="s">
        <v>3484</v>
      </c>
      <c r="F523" t="s">
        <v>3485</v>
      </c>
      <c r="I523" t="s">
        <v>3486</v>
      </c>
      <c r="J523" t="s">
        <v>3487</v>
      </c>
      <c r="M523" t="s">
        <v>112297</v>
      </c>
      <c r="N523" t="s">
        <v>124</v>
      </c>
      <c r="O523" s="3" t="s">
        <v>3488</v>
      </c>
      <c r="P523" t="s">
        <v>124</v>
      </c>
      <c r="Q523" t="s">
        <v>124</v>
      </c>
      <c r="R523" t="s">
        <v>3488</v>
      </c>
      <c r="S523" s="4" t="str">
        <f t="shared" si="8"/>
        <v>2009</v>
      </c>
    </row>
    <row r="524" spans="1:19" hidden="1" x14ac:dyDescent="0.35">
      <c r="A524" t="s">
        <v>3484</v>
      </c>
      <c r="B524" t="s">
        <v>3485</v>
      </c>
      <c r="C524" t="s">
        <v>3489</v>
      </c>
      <c r="D524" t="s">
        <v>3490</v>
      </c>
      <c r="E524" t="s">
        <v>3491</v>
      </c>
      <c r="F524" t="s">
        <v>3492</v>
      </c>
      <c r="I524" t="s">
        <v>3493</v>
      </c>
      <c r="J524" t="s">
        <v>3494</v>
      </c>
      <c r="M524" t="s">
        <v>112299</v>
      </c>
      <c r="N524" t="s">
        <v>247</v>
      </c>
      <c r="O524" s="3" t="s">
        <v>3495</v>
      </c>
      <c r="P524" t="s">
        <v>247</v>
      </c>
      <c r="Q524" t="s">
        <v>247</v>
      </c>
      <c r="R524" t="s">
        <v>3495</v>
      </c>
      <c r="S524" s="4" t="str">
        <f t="shared" si="8"/>
        <v>2009</v>
      </c>
    </row>
    <row r="525" spans="1:19" hidden="1" x14ac:dyDescent="0.35">
      <c r="A525" t="s">
        <v>3491</v>
      </c>
      <c r="B525" t="s">
        <v>3492</v>
      </c>
      <c r="C525" t="s">
        <v>3496</v>
      </c>
      <c r="D525" t="s">
        <v>3497</v>
      </c>
      <c r="E525" t="s">
        <v>3498</v>
      </c>
      <c r="F525" t="s">
        <v>3499</v>
      </c>
      <c r="I525" t="s">
        <v>3500</v>
      </c>
      <c r="J525" t="s">
        <v>3501</v>
      </c>
      <c r="M525" t="s">
        <v>112299</v>
      </c>
      <c r="N525" t="s">
        <v>247</v>
      </c>
      <c r="O525" s="3" t="s">
        <v>3502</v>
      </c>
      <c r="P525" t="s">
        <v>247</v>
      </c>
      <c r="Q525" t="s">
        <v>247</v>
      </c>
      <c r="R525" t="s">
        <v>3502</v>
      </c>
      <c r="S525" s="4" t="str">
        <f t="shared" si="8"/>
        <v>2009</v>
      </c>
    </row>
    <row r="526" spans="1:19" hidden="1" x14ac:dyDescent="0.35">
      <c r="A526" t="s">
        <v>3498</v>
      </c>
      <c r="B526" t="s">
        <v>3499</v>
      </c>
      <c r="C526" t="s">
        <v>3503</v>
      </c>
      <c r="D526">
        <v>995606026</v>
      </c>
      <c r="E526" t="s">
        <v>3504</v>
      </c>
      <c r="F526" t="s">
        <v>3505</v>
      </c>
      <c r="I526" t="s">
        <v>3506</v>
      </c>
      <c r="J526" t="s">
        <v>3507</v>
      </c>
      <c r="M526" t="s">
        <v>112299</v>
      </c>
      <c r="N526" t="s">
        <v>247</v>
      </c>
      <c r="O526" s="3" t="s">
        <v>3508</v>
      </c>
      <c r="P526" t="s">
        <v>247</v>
      </c>
      <c r="Q526" t="s">
        <v>247</v>
      </c>
      <c r="R526" t="s">
        <v>3508</v>
      </c>
      <c r="S526" s="4" t="str">
        <f t="shared" si="8"/>
        <v>2009</v>
      </c>
    </row>
    <row r="527" spans="1:19" hidden="1" x14ac:dyDescent="0.35">
      <c r="A527" t="s">
        <v>3504</v>
      </c>
      <c r="B527" t="s">
        <v>3505</v>
      </c>
      <c r="C527" t="s">
        <v>3509</v>
      </c>
      <c r="D527" t="s">
        <v>3510</v>
      </c>
      <c r="E527" t="s">
        <v>3511</v>
      </c>
      <c r="F527" t="s">
        <v>3512</v>
      </c>
      <c r="I527" t="s">
        <v>3513</v>
      </c>
      <c r="J527" t="s">
        <v>3514</v>
      </c>
      <c r="M527" t="s">
        <v>112299</v>
      </c>
      <c r="N527" t="s">
        <v>247</v>
      </c>
      <c r="O527" s="3" t="s">
        <v>3515</v>
      </c>
      <c r="P527" t="s">
        <v>247</v>
      </c>
      <c r="Q527" t="s">
        <v>247</v>
      </c>
      <c r="R527" t="s">
        <v>3515</v>
      </c>
      <c r="S527" s="4" t="str">
        <f t="shared" si="8"/>
        <v>2009</v>
      </c>
    </row>
    <row r="528" spans="1:19" hidden="1" x14ac:dyDescent="0.35">
      <c r="A528" t="s">
        <v>3511</v>
      </c>
      <c r="B528" t="s">
        <v>3512</v>
      </c>
      <c r="C528" t="s">
        <v>3516</v>
      </c>
      <c r="D528" t="s">
        <v>3517</v>
      </c>
      <c r="E528" t="s">
        <v>3518</v>
      </c>
      <c r="F528" t="s">
        <v>3519</v>
      </c>
      <c r="I528" t="s">
        <v>3520</v>
      </c>
      <c r="J528" t="s">
        <v>3521</v>
      </c>
      <c r="M528" t="s">
        <v>112299</v>
      </c>
      <c r="N528" t="s">
        <v>247</v>
      </c>
      <c r="O528" s="3" t="s">
        <v>3522</v>
      </c>
      <c r="P528" t="s">
        <v>247</v>
      </c>
      <c r="Q528" t="s">
        <v>247</v>
      </c>
      <c r="R528" t="s">
        <v>3522</v>
      </c>
      <c r="S528" s="4" t="str">
        <f t="shared" si="8"/>
        <v>2009</v>
      </c>
    </row>
    <row r="529" spans="1:19" hidden="1" x14ac:dyDescent="0.35">
      <c r="A529" t="s">
        <v>3518</v>
      </c>
      <c r="B529" t="s">
        <v>3519</v>
      </c>
      <c r="C529" t="s">
        <v>3523</v>
      </c>
      <c r="D529" t="s">
        <v>3524</v>
      </c>
      <c r="E529" t="s">
        <v>3525</v>
      </c>
      <c r="F529" t="s">
        <v>3526</v>
      </c>
      <c r="I529" t="s">
        <v>3527</v>
      </c>
      <c r="J529" t="s">
        <v>3528</v>
      </c>
      <c r="M529" t="s">
        <v>112327</v>
      </c>
      <c r="N529" t="s">
        <v>380</v>
      </c>
      <c r="O529" s="3" t="s">
        <v>3529</v>
      </c>
      <c r="P529" t="s">
        <v>380</v>
      </c>
      <c r="Q529" t="s">
        <v>380</v>
      </c>
      <c r="R529" t="s">
        <v>3529</v>
      </c>
      <c r="S529" s="4" t="str">
        <f t="shared" si="8"/>
        <v>2009</v>
      </c>
    </row>
    <row r="530" spans="1:19" hidden="1" x14ac:dyDescent="0.35">
      <c r="A530" t="s">
        <v>3525</v>
      </c>
      <c r="B530" t="s">
        <v>3526</v>
      </c>
      <c r="C530" t="s">
        <v>3530</v>
      </c>
      <c r="D530" t="s">
        <v>3531</v>
      </c>
      <c r="E530" t="s">
        <v>3532</v>
      </c>
      <c r="F530" t="s">
        <v>3533</v>
      </c>
      <c r="I530" t="s">
        <v>3534</v>
      </c>
      <c r="J530" t="s">
        <v>3535</v>
      </c>
      <c r="M530" t="s">
        <v>112327</v>
      </c>
      <c r="N530" t="s">
        <v>380</v>
      </c>
      <c r="O530" s="3" t="s">
        <v>3536</v>
      </c>
      <c r="P530" t="s">
        <v>380</v>
      </c>
      <c r="Q530" t="s">
        <v>380</v>
      </c>
      <c r="R530" t="s">
        <v>3536</v>
      </c>
      <c r="S530" s="4" t="str">
        <f t="shared" si="8"/>
        <v>2009</v>
      </c>
    </row>
    <row r="531" spans="1:19" hidden="1" x14ac:dyDescent="0.35">
      <c r="A531" t="s">
        <v>3532</v>
      </c>
      <c r="B531" t="s">
        <v>3533</v>
      </c>
      <c r="C531" t="s">
        <v>3537</v>
      </c>
      <c r="D531" t="s">
        <v>3538</v>
      </c>
      <c r="E531" t="s">
        <v>3539</v>
      </c>
      <c r="F531" t="s">
        <v>3540</v>
      </c>
      <c r="I531" t="s">
        <v>3541</v>
      </c>
      <c r="J531" t="s">
        <v>3542</v>
      </c>
      <c r="M531" t="s">
        <v>112297</v>
      </c>
      <c r="N531" t="s">
        <v>124</v>
      </c>
      <c r="O531" s="3" t="s">
        <v>3543</v>
      </c>
      <c r="P531" t="s">
        <v>124</v>
      </c>
      <c r="Q531" t="s">
        <v>124</v>
      </c>
      <c r="R531" t="s">
        <v>3543</v>
      </c>
      <c r="S531" s="4" t="str">
        <f t="shared" si="8"/>
        <v>2009</v>
      </c>
    </row>
    <row r="532" spans="1:19" hidden="1" x14ac:dyDescent="0.35">
      <c r="A532" t="s">
        <v>3539</v>
      </c>
      <c r="B532" t="s">
        <v>3540</v>
      </c>
      <c r="C532" t="s">
        <v>3544</v>
      </c>
      <c r="D532">
        <v>92323358</v>
      </c>
      <c r="E532" t="s">
        <v>3545</v>
      </c>
      <c r="F532" t="s">
        <v>3546</v>
      </c>
      <c r="I532" t="s">
        <v>3547</v>
      </c>
      <c r="J532" t="s">
        <v>3548</v>
      </c>
      <c r="M532" t="s">
        <v>112297</v>
      </c>
      <c r="N532" t="s">
        <v>124</v>
      </c>
      <c r="O532" s="3" t="s">
        <v>3549</v>
      </c>
      <c r="P532" t="s">
        <v>124</v>
      </c>
      <c r="Q532" t="s">
        <v>124</v>
      </c>
      <c r="R532" t="s">
        <v>3549</v>
      </c>
      <c r="S532" s="4" t="str">
        <f t="shared" si="8"/>
        <v>2009</v>
      </c>
    </row>
    <row r="533" spans="1:19" hidden="1" x14ac:dyDescent="0.35">
      <c r="A533" t="s">
        <v>3545</v>
      </c>
      <c r="B533" t="s">
        <v>3546</v>
      </c>
      <c r="C533" t="s">
        <v>3550</v>
      </c>
      <c r="D533" t="s">
        <v>3551</v>
      </c>
      <c r="E533" t="s">
        <v>3552</v>
      </c>
      <c r="F533" t="s">
        <v>3553</v>
      </c>
      <c r="I533" t="s">
        <v>3554</v>
      </c>
      <c r="J533" t="s">
        <v>3555</v>
      </c>
      <c r="M533" t="s">
        <v>112297</v>
      </c>
      <c r="N533" t="s">
        <v>124</v>
      </c>
      <c r="O533" s="3" t="s">
        <v>3556</v>
      </c>
      <c r="P533" t="s">
        <v>124</v>
      </c>
      <c r="Q533" t="s">
        <v>124</v>
      </c>
      <c r="R533" t="s">
        <v>3556</v>
      </c>
      <c r="S533" s="4" t="str">
        <f t="shared" si="8"/>
        <v>2009</v>
      </c>
    </row>
    <row r="534" spans="1:19" hidden="1" x14ac:dyDescent="0.35">
      <c r="A534" t="s">
        <v>3552</v>
      </c>
      <c r="B534" t="s">
        <v>3553</v>
      </c>
      <c r="C534" t="s">
        <v>3557</v>
      </c>
      <c r="D534" t="s">
        <v>3558</v>
      </c>
      <c r="E534" t="s">
        <v>3559</v>
      </c>
      <c r="F534" t="s">
        <v>3560</v>
      </c>
      <c r="I534" t="s">
        <v>3561</v>
      </c>
      <c r="J534" t="s">
        <v>3562</v>
      </c>
      <c r="M534" t="s">
        <v>112299</v>
      </c>
      <c r="N534" t="s">
        <v>247</v>
      </c>
      <c r="O534" s="3" t="s">
        <v>3563</v>
      </c>
      <c r="P534" t="s">
        <v>247</v>
      </c>
      <c r="Q534" t="s">
        <v>247</v>
      </c>
      <c r="R534" t="s">
        <v>3563</v>
      </c>
      <c r="S534" s="4" t="str">
        <f t="shared" si="8"/>
        <v>2009</v>
      </c>
    </row>
    <row r="535" spans="1:19" hidden="1" x14ac:dyDescent="0.35">
      <c r="A535" t="s">
        <v>3559</v>
      </c>
      <c r="B535" t="s">
        <v>3560</v>
      </c>
      <c r="C535" t="s">
        <v>3564</v>
      </c>
      <c r="D535" t="s">
        <v>3565</v>
      </c>
      <c r="E535" t="s">
        <v>3566</v>
      </c>
      <c r="F535" t="s">
        <v>3567</v>
      </c>
      <c r="I535" t="s">
        <v>3568</v>
      </c>
      <c r="J535" t="s">
        <v>3569</v>
      </c>
      <c r="M535" t="s">
        <v>112299</v>
      </c>
      <c r="N535" t="s">
        <v>247</v>
      </c>
      <c r="O535" s="3" t="s">
        <v>3570</v>
      </c>
      <c r="P535" t="s">
        <v>247</v>
      </c>
      <c r="Q535" t="s">
        <v>247</v>
      </c>
      <c r="R535" t="s">
        <v>3570</v>
      </c>
      <c r="S535" s="4" t="str">
        <f t="shared" si="8"/>
        <v>2009</v>
      </c>
    </row>
    <row r="536" spans="1:19" hidden="1" x14ac:dyDescent="0.35">
      <c r="A536" t="s">
        <v>3566</v>
      </c>
      <c r="B536" t="s">
        <v>3567</v>
      </c>
      <c r="C536" t="s">
        <v>3571</v>
      </c>
      <c r="D536" t="s">
        <v>3572</v>
      </c>
      <c r="E536" t="s">
        <v>3573</v>
      </c>
      <c r="F536" t="s">
        <v>3574</v>
      </c>
      <c r="I536" t="s">
        <v>3575</v>
      </c>
      <c r="J536" t="s">
        <v>3576</v>
      </c>
      <c r="M536" t="s">
        <v>112297</v>
      </c>
      <c r="N536" t="s">
        <v>124</v>
      </c>
      <c r="O536" s="3" t="s">
        <v>3577</v>
      </c>
      <c r="P536" t="s">
        <v>124</v>
      </c>
      <c r="Q536" t="s">
        <v>124</v>
      </c>
      <c r="R536" t="s">
        <v>3577</v>
      </c>
      <c r="S536" s="4" t="str">
        <f t="shared" si="8"/>
        <v>2009</v>
      </c>
    </row>
    <row r="537" spans="1:19" hidden="1" x14ac:dyDescent="0.35">
      <c r="A537" t="s">
        <v>3573</v>
      </c>
      <c r="B537" t="s">
        <v>3574</v>
      </c>
      <c r="C537" t="s">
        <v>3578</v>
      </c>
      <c r="D537" t="s">
        <v>3579</v>
      </c>
      <c r="E537" t="s">
        <v>3580</v>
      </c>
      <c r="F537" t="s">
        <v>3581</v>
      </c>
      <c r="I537" t="s">
        <v>512</v>
      </c>
      <c r="J537" t="s">
        <v>512</v>
      </c>
      <c r="M537" t="s">
        <v>112297</v>
      </c>
      <c r="N537" t="s">
        <v>124</v>
      </c>
      <c r="O537" s="3" t="s">
        <v>3582</v>
      </c>
      <c r="P537" t="s">
        <v>124</v>
      </c>
      <c r="Q537" t="s">
        <v>124</v>
      </c>
      <c r="R537" t="s">
        <v>3582</v>
      </c>
      <c r="S537" s="4" t="str">
        <f t="shared" si="8"/>
        <v>2009</v>
      </c>
    </row>
    <row r="538" spans="1:19" hidden="1" x14ac:dyDescent="0.35">
      <c r="A538" t="s">
        <v>3580</v>
      </c>
      <c r="B538" t="s">
        <v>3581</v>
      </c>
      <c r="C538" t="s">
        <v>3583</v>
      </c>
      <c r="D538" t="s">
        <v>3584</v>
      </c>
      <c r="E538" t="s">
        <v>3585</v>
      </c>
      <c r="F538" t="s">
        <v>3586</v>
      </c>
      <c r="I538" t="s">
        <v>512</v>
      </c>
      <c r="J538" t="s">
        <v>512</v>
      </c>
      <c r="M538" t="s">
        <v>112297</v>
      </c>
      <c r="N538" t="s">
        <v>124</v>
      </c>
      <c r="O538" s="3" t="s">
        <v>3587</v>
      </c>
      <c r="P538" t="s">
        <v>124</v>
      </c>
      <c r="Q538" t="s">
        <v>124</v>
      </c>
      <c r="R538" t="s">
        <v>3587</v>
      </c>
      <c r="S538" s="4" t="str">
        <f t="shared" si="8"/>
        <v>2009</v>
      </c>
    </row>
    <row r="539" spans="1:19" hidden="1" x14ac:dyDescent="0.35">
      <c r="A539" t="s">
        <v>3585</v>
      </c>
      <c r="B539" t="s">
        <v>3586</v>
      </c>
      <c r="C539" t="s">
        <v>3588</v>
      </c>
      <c r="D539" t="s">
        <v>3589</v>
      </c>
      <c r="E539" t="s">
        <v>3590</v>
      </c>
      <c r="F539" t="s">
        <v>3591</v>
      </c>
      <c r="I539" t="s">
        <v>512</v>
      </c>
      <c r="J539" t="s">
        <v>512</v>
      </c>
      <c r="M539" t="s">
        <v>112297</v>
      </c>
      <c r="N539" t="s">
        <v>124</v>
      </c>
      <c r="O539" s="3" t="s">
        <v>3592</v>
      </c>
      <c r="P539" t="s">
        <v>124</v>
      </c>
      <c r="Q539" t="s">
        <v>124</v>
      </c>
      <c r="R539" t="s">
        <v>3592</v>
      </c>
      <c r="S539" s="4" t="str">
        <f t="shared" si="8"/>
        <v>2009</v>
      </c>
    </row>
    <row r="540" spans="1:19" hidden="1" x14ac:dyDescent="0.35">
      <c r="A540" t="s">
        <v>3590</v>
      </c>
      <c r="B540" t="s">
        <v>3591</v>
      </c>
      <c r="C540" t="s">
        <v>3593</v>
      </c>
      <c r="D540" t="s">
        <v>3594</v>
      </c>
      <c r="E540" t="s">
        <v>3595</v>
      </c>
      <c r="F540" t="s">
        <v>3596</v>
      </c>
      <c r="I540" t="s">
        <v>3597</v>
      </c>
      <c r="J540" t="s">
        <v>3598</v>
      </c>
      <c r="M540" t="s">
        <v>112297</v>
      </c>
      <c r="N540" t="s">
        <v>124</v>
      </c>
      <c r="O540" s="3" t="s">
        <v>3599</v>
      </c>
      <c r="P540" t="s">
        <v>124</v>
      </c>
      <c r="Q540" t="s">
        <v>124</v>
      </c>
      <c r="R540" t="s">
        <v>3599</v>
      </c>
      <c r="S540" s="4" t="str">
        <f t="shared" si="8"/>
        <v>2009</v>
      </c>
    </row>
    <row r="541" spans="1:19" hidden="1" x14ac:dyDescent="0.35">
      <c r="A541" t="s">
        <v>3595</v>
      </c>
      <c r="B541" t="s">
        <v>3596</v>
      </c>
      <c r="C541" t="s">
        <v>3600</v>
      </c>
      <c r="D541" t="s">
        <v>3601</v>
      </c>
      <c r="E541" t="s">
        <v>3602</v>
      </c>
      <c r="F541" t="s">
        <v>3603</v>
      </c>
      <c r="I541" t="s">
        <v>3604</v>
      </c>
      <c r="J541" t="s">
        <v>3605</v>
      </c>
      <c r="M541" t="s">
        <v>112297</v>
      </c>
      <c r="N541" t="s">
        <v>124</v>
      </c>
      <c r="O541" s="3" t="s">
        <v>3606</v>
      </c>
      <c r="P541" t="s">
        <v>124</v>
      </c>
      <c r="Q541" t="s">
        <v>124</v>
      </c>
      <c r="R541" t="s">
        <v>3606</v>
      </c>
      <c r="S541" s="4" t="str">
        <f t="shared" si="8"/>
        <v>2009</v>
      </c>
    </row>
    <row r="542" spans="1:19" hidden="1" x14ac:dyDescent="0.35">
      <c r="A542" t="s">
        <v>3602</v>
      </c>
      <c r="B542" t="s">
        <v>3603</v>
      </c>
      <c r="C542" t="s">
        <v>3607</v>
      </c>
      <c r="D542" t="s">
        <v>3608</v>
      </c>
      <c r="E542" t="s">
        <v>3609</v>
      </c>
      <c r="F542" t="s">
        <v>3610</v>
      </c>
      <c r="I542" t="s">
        <v>3611</v>
      </c>
      <c r="J542" t="s">
        <v>3612</v>
      </c>
      <c r="M542" t="s">
        <v>112297</v>
      </c>
      <c r="N542" t="s">
        <v>124</v>
      </c>
      <c r="O542" s="3" t="s">
        <v>3613</v>
      </c>
      <c r="P542" t="s">
        <v>124</v>
      </c>
      <c r="Q542" t="s">
        <v>124</v>
      </c>
      <c r="R542" t="s">
        <v>3613</v>
      </c>
      <c r="S542" s="4" t="str">
        <f t="shared" si="8"/>
        <v>2009</v>
      </c>
    </row>
    <row r="543" spans="1:19" hidden="1" x14ac:dyDescent="0.35">
      <c r="A543" t="s">
        <v>3609</v>
      </c>
      <c r="B543" t="s">
        <v>3610</v>
      </c>
      <c r="C543" t="s">
        <v>3614</v>
      </c>
      <c r="D543" t="s">
        <v>3615</v>
      </c>
      <c r="E543" t="s">
        <v>3616</v>
      </c>
      <c r="F543" t="s">
        <v>3617</v>
      </c>
      <c r="I543" t="s">
        <v>3618</v>
      </c>
      <c r="J543" t="s">
        <v>3619</v>
      </c>
      <c r="M543" t="s">
        <v>112297</v>
      </c>
      <c r="N543" t="s">
        <v>124</v>
      </c>
      <c r="O543" s="3" t="s">
        <v>3620</v>
      </c>
      <c r="P543" t="s">
        <v>124</v>
      </c>
      <c r="Q543" t="s">
        <v>124</v>
      </c>
      <c r="R543" t="s">
        <v>3620</v>
      </c>
      <c r="S543" s="4" t="str">
        <f t="shared" si="8"/>
        <v>2009</v>
      </c>
    </row>
    <row r="544" spans="1:19" hidden="1" x14ac:dyDescent="0.35">
      <c r="A544" t="s">
        <v>3616</v>
      </c>
      <c r="B544" t="s">
        <v>3617</v>
      </c>
      <c r="C544" t="s">
        <v>3621</v>
      </c>
      <c r="D544" t="s">
        <v>3622</v>
      </c>
      <c r="E544" t="s">
        <v>3623</v>
      </c>
      <c r="F544" t="s">
        <v>3624</v>
      </c>
      <c r="I544" t="s">
        <v>3625</v>
      </c>
      <c r="J544" t="s">
        <v>3626</v>
      </c>
      <c r="M544" t="s">
        <v>112297</v>
      </c>
      <c r="N544" t="s">
        <v>124</v>
      </c>
      <c r="O544" s="3" t="s">
        <v>3627</v>
      </c>
      <c r="P544" t="s">
        <v>124</v>
      </c>
      <c r="Q544" t="s">
        <v>124</v>
      </c>
      <c r="R544" t="s">
        <v>3627</v>
      </c>
      <c r="S544" s="4" t="str">
        <f t="shared" si="8"/>
        <v>2009</v>
      </c>
    </row>
    <row r="545" spans="1:19" hidden="1" x14ac:dyDescent="0.35">
      <c r="A545" t="s">
        <v>3623</v>
      </c>
      <c r="B545" t="s">
        <v>3624</v>
      </c>
      <c r="C545" t="s">
        <v>3628</v>
      </c>
      <c r="D545" t="s">
        <v>3629</v>
      </c>
      <c r="E545" t="s">
        <v>3630</v>
      </c>
      <c r="F545" t="s">
        <v>3631</v>
      </c>
      <c r="I545" t="s">
        <v>3632</v>
      </c>
      <c r="J545" t="s">
        <v>3633</v>
      </c>
      <c r="M545" t="s">
        <v>112297</v>
      </c>
      <c r="N545" t="s">
        <v>124</v>
      </c>
      <c r="O545" s="3" t="s">
        <v>3634</v>
      </c>
      <c r="P545" t="s">
        <v>124</v>
      </c>
      <c r="Q545" t="s">
        <v>124</v>
      </c>
      <c r="R545" t="s">
        <v>3634</v>
      </c>
      <c r="S545" s="4" t="str">
        <f t="shared" si="8"/>
        <v>2009</v>
      </c>
    </row>
    <row r="546" spans="1:19" hidden="1" x14ac:dyDescent="0.35">
      <c r="A546" t="s">
        <v>3630</v>
      </c>
      <c r="B546" t="s">
        <v>3631</v>
      </c>
      <c r="C546" t="s">
        <v>3635</v>
      </c>
      <c r="D546" t="s">
        <v>3636</v>
      </c>
      <c r="E546" t="s">
        <v>3637</v>
      </c>
      <c r="F546" t="s">
        <v>3638</v>
      </c>
      <c r="I546" t="s">
        <v>1254</v>
      </c>
      <c r="J546" t="s">
        <v>1255</v>
      </c>
      <c r="M546" t="s">
        <v>112297</v>
      </c>
      <c r="N546" t="s">
        <v>124</v>
      </c>
      <c r="O546" s="3" t="s">
        <v>3639</v>
      </c>
      <c r="P546" t="s">
        <v>124</v>
      </c>
      <c r="Q546" t="s">
        <v>124</v>
      </c>
      <c r="R546" t="s">
        <v>3639</v>
      </c>
      <c r="S546" s="4" t="str">
        <f t="shared" si="8"/>
        <v>2009</v>
      </c>
    </row>
    <row r="547" spans="1:19" hidden="1" x14ac:dyDescent="0.35">
      <c r="A547" t="s">
        <v>3637</v>
      </c>
      <c r="B547" t="s">
        <v>3638</v>
      </c>
      <c r="C547" t="s">
        <v>3640</v>
      </c>
      <c r="D547" t="s">
        <v>3641</v>
      </c>
      <c r="E547" t="s">
        <v>3642</v>
      </c>
      <c r="F547" t="s">
        <v>3643</v>
      </c>
      <c r="I547" t="s">
        <v>3644</v>
      </c>
      <c r="J547" t="s">
        <v>3645</v>
      </c>
      <c r="M547" t="s">
        <v>112297</v>
      </c>
      <c r="N547" t="s">
        <v>124</v>
      </c>
      <c r="O547" s="3" t="s">
        <v>3646</v>
      </c>
      <c r="P547" t="s">
        <v>124</v>
      </c>
      <c r="Q547" t="s">
        <v>124</v>
      </c>
      <c r="R547" t="s">
        <v>3646</v>
      </c>
      <c r="S547" s="4" t="str">
        <f t="shared" si="8"/>
        <v>2009</v>
      </c>
    </row>
    <row r="548" spans="1:19" hidden="1" x14ac:dyDescent="0.35">
      <c r="A548" t="s">
        <v>3642</v>
      </c>
      <c r="B548" t="s">
        <v>3643</v>
      </c>
      <c r="C548" t="s">
        <v>3647</v>
      </c>
      <c r="D548">
        <v>533266070</v>
      </c>
      <c r="E548" t="s">
        <v>3648</v>
      </c>
      <c r="F548" t="s">
        <v>3649</v>
      </c>
      <c r="I548" t="s">
        <v>3650</v>
      </c>
      <c r="J548" t="s">
        <v>3651</v>
      </c>
      <c r="M548" t="s">
        <v>112327</v>
      </c>
      <c r="N548" t="s">
        <v>380</v>
      </c>
      <c r="O548" s="3" t="s">
        <v>3652</v>
      </c>
      <c r="P548" t="s">
        <v>380</v>
      </c>
      <c r="Q548" t="s">
        <v>380</v>
      </c>
      <c r="R548" t="s">
        <v>3652</v>
      </c>
      <c r="S548" s="4" t="str">
        <f t="shared" si="8"/>
        <v>2009</v>
      </c>
    </row>
    <row r="549" spans="1:19" hidden="1" x14ac:dyDescent="0.35">
      <c r="A549" t="s">
        <v>3648</v>
      </c>
      <c r="B549" t="s">
        <v>3649</v>
      </c>
      <c r="C549" t="s">
        <v>3653</v>
      </c>
      <c r="D549" t="s">
        <v>3654</v>
      </c>
      <c r="E549" t="s">
        <v>3655</v>
      </c>
      <c r="F549" t="s">
        <v>3656</v>
      </c>
      <c r="I549" t="s">
        <v>3657</v>
      </c>
      <c r="J549" t="s">
        <v>3658</v>
      </c>
      <c r="M549" t="s">
        <v>112297</v>
      </c>
      <c r="N549" t="s">
        <v>124</v>
      </c>
      <c r="O549" s="3" t="s">
        <v>3659</v>
      </c>
      <c r="P549" t="s">
        <v>124</v>
      </c>
      <c r="Q549" t="s">
        <v>124</v>
      </c>
      <c r="R549" t="s">
        <v>3659</v>
      </c>
      <c r="S549" s="4" t="str">
        <f t="shared" si="8"/>
        <v>2009</v>
      </c>
    </row>
    <row r="550" spans="1:19" hidden="1" x14ac:dyDescent="0.35">
      <c r="A550" t="s">
        <v>3655</v>
      </c>
      <c r="B550" t="s">
        <v>3656</v>
      </c>
      <c r="C550" t="s">
        <v>3660</v>
      </c>
      <c r="D550" t="s">
        <v>3661</v>
      </c>
      <c r="E550" t="s">
        <v>3662</v>
      </c>
      <c r="F550" t="s">
        <v>3663</v>
      </c>
      <c r="I550" t="s">
        <v>512</v>
      </c>
      <c r="J550" t="s">
        <v>512</v>
      </c>
      <c r="M550" t="s">
        <v>112297</v>
      </c>
      <c r="N550" t="s">
        <v>124</v>
      </c>
      <c r="O550" s="3" t="s">
        <v>3664</v>
      </c>
      <c r="P550" t="s">
        <v>124</v>
      </c>
      <c r="Q550" t="s">
        <v>124</v>
      </c>
      <c r="R550" t="s">
        <v>3664</v>
      </c>
      <c r="S550" s="4" t="str">
        <f t="shared" si="8"/>
        <v>2009</v>
      </c>
    </row>
    <row r="551" spans="1:19" hidden="1" x14ac:dyDescent="0.35">
      <c r="A551" t="s">
        <v>3662</v>
      </c>
      <c r="B551" t="s">
        <v>3663</v>
      </c>
      <c r="C551" t="s">
        <v>3665</v>
      </c>
      <c r="D551" t="s">
        <v>3666</v>
      </c>
      <c r="E551" t="s">
        <v>3667</v>
      </c>
      <c r="F551" t="s">
        <v>3668</v>
      </c>
      <c r="I551" t="s">
        <v>3669</v>
      </c>
      <c r="J551" t="s">
        <v>3670</v>
      </c>
      <c r="M551" t="s">
        <v>112299</v>
      </c>
      <c r="N551" t="s">
        <v>247</v>
      </c>
      <c r="O551" s="3" t="s">
        <v>3671</v>
      </c>
      <c r="P551" t="s">
        <v>247</v>
      </c>
      <c r="Q551" t="s">
        <v>247</v>
      </c>
      <c r="R551" t="s">
        <v>3671</v>
      </c>
      <c r="S551" s="4" t="str">
        <f t="shared" si="8"/>
        <v>2009</v>
      </c>
    </row>
    <row r="552" spans="1:19" hidden="1" x14ac:dyDescent="0.35">
      <c r="A552" t="s">
        <v>3667</v>
      </c>
      <c r="B552" t="s">
        <v>3668</v>
      </c>
      <c r="C552" t="s">
        <v>3672</v>
      </c>
      <c r="D552" t="s">
        <v>3673</v>
      </c>
      <c r="E552" t="s">
        <v>3674</v>
      </c>
      <c r="F552" t="s">
        <v>3675</v>
      </c>
      <c r="I552" t="s">
        <v>3676</v>
      </c>
      <c r="J552" t="s">
        <v>3677</v>
      </c>
      <c r="M552" t="s">
        <v>112299</v>
      </c>
      <c r="N552" t="s">
        <v>247</v>
      </c>
      <c r="O552" s="3" t="s">
        <v>3678</v>
      </c>
      <c r="P552" t="s">
        <v>247</v>
      </c>
      <c r="Q552" t="s">
        <v>247</v>
      </c>
      <c r="R552" t="s">
        <v>3678</v>
      </c>
      <c r="S552" s="4" t="str">
        <f t="shared" si="8"/>
        <v>2009</v>
      </c>
    </row>
    <row r="553" spans="1:19" hidden="1" x14ac:dyDescent="0.35">
      <c r="A553" t="s">
        <v>3674</v>
      </c>
      <c r="B553" t="s">
        <v>3675</v>
      </c>
      <c r="C553" t="s">
        <v>3679</v>
      </c>
      <c r="D553" t="s">
        <v>3680</v>
      </c>
      <c r="E553" t="s">
        <v>3681</v>
      </c>
      <c r="F553" t="s">
        <v>3682</v>
      </c>
      <c r="I553" t="s">
        <v>3683</v>
      </c>
      <c r="J553" t="s">
        <v>3684</v>
      </c>
      <c r="M553" t="s">
        <v>112297</v>
      </c>
      <c r="N553" t="s">
        <v>124</v>
      </c>
      <c r="O553" s="3" t="s">
        <v>3685</v>
      </c>
      <c r="P553" t="s">
        <v>124</v>
      </c>
      <c r="Q553" t="s">
        <v>124</v>
      </c>
      <c r="R553" t="s">
        <v>3685</v>
      </c>
      <c r="S553" s="4" t="str">
        <f t="shared" si="8"/>
        <v>2009</v>
      </c>
    </row>
    <row r="554" spans="1:19" hidden="1" x14ac:dyDescent="0.35">
      <c r="A554" t="s">
        <v>3681</v>
      </c>
      <c r="B554" t="s">
        <v>3682</v>
      </c>
      <c r="C554" t="s">
        <v>3686</v>
      </c>
      <c r="D554" t="s">
        <v>3687</v>
      </c>
      <c r="E554" t="s">
        <v>3688</v>
      </c>
      <c r="F554" t="s">
        <v>3689</v>
      </c>
      <c r="I554" t="s">
        <v>3690</v>
      </c>
      <c r="J554" t="s">
        <v>3691</v>
      </c>
      <c r="M554" t="s">
        <v>112299</v>
      </c>
      <c r="N554" t="s">
        <v>247</v>
      </c>
      <c r="O554" s="3" t="s">
        <v>3692</v>
      </c>
      <c r="P554" t="s">
        <v>247</v>
      </c>
      <c r="Q554" t="s">
        <v>247</v>
      </c>
      <c r="R554" t="s">
        <v>3692</v>
      </c>
      <c r="S554" s="4" t="str">
        <f t="shared" si="8"/>
        <v>2009</v>
      </c>
    </row>
    <row r="555" spans="1:19" hidden="1" x14ac:dyDescent="0.35">
      <c r="A555" t="s">
        <v>3688</v>
      </c>
      <c r="B555" t="s">
        <v>3689</v>
      </c>
      <c r="C555" t="s">
        <v>3693</v>
      </c>
      <c r="D555" t="s">
        <v>3694</v>
      </c>
      <c r="E555" t="s">
        <v>3695</v>
      </c>
      <c r="F555" t="s">
        <v>3696</v>
      </c>
      <c r="I555" t="s">
        <v>3697</v>
      </c>
      <c r="J555" t="s">
        <v>3698</v>
      </c>
      <c r="M555" t="s">
        <v>112297</v>
      </c>
      <c r="N555" t="s">
        <v>124</v>
      </c>
      <c r="O555" s="3" t="s">
        <v>3699</v>
      </c>
      <c r="P555" t="s">
        <v>124</v>
      </c>
      <c r="Q555" t="s">
        <v>124</v>
      </c>
      <c r="R555" t="s">
        <v>3699</v>
      </c>
      <c r="S555" s="4" t="str">
        <f t="shared" si="8"/>
        <v>2009</v>
      </c>
    </row>
    <row r="556" spans="1:19" hidden="1" x14ac:dyDescent="0.35">
      <c r="A556" t="s">
        <v>3695</v>
      </c>
      <c r="B556" t="s">
        <v>3696</v>
      </c>
      <c r="C556" t="s">
        <v>3700</v>
      </c>
      <c r="D556" t="s">
        <v>3701</v>
      </c>
      <c r="E556" t="s">
        <v>3702</v>
      </c>
      <c r="F556" t="s">
        <v>3703</v>
      </c>
      <c r="I556" t="s">
        <v>3704</v>
      </c>
      <c r="J556" t="s">
        <v>3705</v>
      </c>
      <c r="M556" t="s">
        <v>112297</v>
      </c>
      <c r="N556" t="s">
        <v>124</v>
      </c>
      <c r="O556" s="3" t="s">
        <v>3706</v>
      </c>
      <c r="P556" t="s">
        <v>124</v>
      </c>
      <c r="Q556" t="s">
        <v>124</v>
      </c>
      <c r="R556" t="s">
        <v>3706</v>
      </c>
      <c r="S556" s="4" t="str">
        <f t="shared" si="8"/>
        <v>2009</v>
      </c>
    </row>
    <row r="557" spans="1:19" hidden="1" x14ac:dyDescent="0.35">
      <c r="A557" t="s">
        <v>3702</v>
      </c>
      <c r="B557" t="s">
        <v>3703</v>
      </c>
      <c r="C557" t="s">
        <v>3707</v>
      </c>
      <c r="D557" t="s">
        <v>3708</v>
      </c>
      <c r="E557" t="s">
        <v>3709</v>
      </c>
      <c r="F557" t="s">
        <v>3710</v>
      </c>
      <c r="I557" t="s">
        <v>3711</v>
      </c>
      <c r="J557" t="s">
        <v>3712</v>
      </c>
      <c r="M557" t="s">
        <v>112297</v>
      </c>
      <c r="N557" t="s">
        <v>124</v>
      </c>
      <c r="O557" s="3" t="s">
        <v>3713</v>
      </c>
      <c r="P557" t="s">
        <v>124</v>
      </c>
      <c r="Q557" t="s">
        <v>124</v>
      </c>
      <c r="R557" t="s">
        <v>3713</v>
      </c>
      <c r="S557" s="4" t="str">
        <f t="shared" si="8"/>
        <v>2009</v>
      </c>
    </row>
    <row r="558" spans="1:19" hidden="1" x14ac:dyDescent="0.35">
      <c r="A558" t="s">
        <v>3709</v>
      </c>
      <c r="B558" t="s">
        <v>3710</v>
      </c>
      <c r="C558" t="s">
        <v>3714</v>
      </c>
      <c r="D558" t="s">
        <v>3715</v>
      </c>
      <c r="E558" t="s">
        <v>3716</v>
      </c>
      <c r="F558" t="s">
        <v>3717</v>
      </c>
      <c r="I558" t="s">
        <v>3718</v>
      </c>
      <c r="J558" t="s">
        <v>3719</v>
      </c>
      <c r="M558" t="s">
        <v>112297</v>
      </c>
      <c r="N558" t="s">
        <v>124</v>
      </c>
      <c r="O558" s="3" t="s">
        <v>3720</v>
      </c>
      <c r="P558" t="s">
        <v>124</v>
      </c>
      <c r="Q558" t="s">
        <v>124</v>
      </c>
      <c r="R558" t="s">
        <v>3720</v>
      </c>
      <c r="S558" s="4" t="str">
        <f t="shared" si="8"/>
        <v>2009</v>
      </c>
    </row>
    <row r="559" spans="1:19" hidden="1" x14ac:dyDescent="0.35">
      <c r="A559" t="s">
        <v>3716</v>
      </c>
      <c r="B559" t="s">
        <v>3717</v>
      </c>
      <c r="C559" t="s">
        <v>3721</v>
      </c>
      <c r="D559" t="s">
        <v>3722</v>
      </c>
      <c r="E559" t="s">
        <v>3723</v>
      </c>
      <c r="F559" t="s">
        <v>3724</v>
      </c>
      <c r="I559" t="s">
        <v>3725</v>
      </c>
      <c r="J559" t="s">
        <v>3726</v>
      </c>
      <c r="M559" t="s">
        <v>112297</v>
      </c>
      <c r="N559" t="s">
        <v>124</v>
      </c>
      <c r="O559" s="3" t="s">
        <v>3727</v>
      </c>
      <c r="P559" t="s">
        <v>124</v>
      </c>
      <c r="Q559" t="s">
        <v>124</v>
      </c>
      <c r="R559" t="s">
        <v>3727</v>
      </c>
      <c r="S559" s="4" t="str">
        <f t="shared" si="8"/>
        <v>2009</v>
      </c>
    </row>
    <row r="560" spans="1:19" hidden="1" x14ac:dyDescent="0.35">
      <c r="A560" t="s">
        <v>3723</v>
      </c>
      <c r="B560" t="s">
        <v>3724</v>
      </c>
      <c r="C560" t="s">
        <v>3728</v>
      </c>
      <c r="D560" t="s">
        <v>3729</v>
      </c>
      <c r="E560" t="s">
        <v>3730</v>
      </c>
      <c r="F560" t="s">
        <v>3731</v>
      </c>
      <c r="I560" t="s">
        <v>3732</v>
      </c>
      <c r="J560" t="s">
        <v>3733</v>
      </c>
      <c r="M560" t="s">
        <v>112297</v>
      </c>
      <c r="N560" t="s">
        <v>124</v>
      </c>
      <c r="O560" s="3" t="s">
        <v>3734</v>
      </c>
      <c r="P560" t="s">
        <v>124</v>
      </c>
      <c r="Q560" t="s">
        <v>124</v>
      </c>
      <c r="R560" t="s">
        <v>3734</v>
      </c>
      <c r="S560" s="4" t="str">
        <f t="shared" si="8"/>
        <v>2009</v>
      </c>
    </row>
    <row r="561" spans="1:19" hidden="1" x14ac:dyDescent="0.35">
      <c r="A561" t="s">
        <v>3730</v>
      </c>
      <c r="B561" t="s">
        <v>3731</v>
      </c>
      <c r="C561" t="s">
        <v>3735</v>
      </c>
      <c r="D561" t="s">
        <v>3736</v>
      </c>
      <c r="E561" t="s">
        <v>3737</v>
      </c>
      <c r="F561" t="s">
        <v>3738</v>
      </c>
      <c r="I561" t="s">
        <v>3739</v>
      </c>
      <c r="J561" t="s">
        <v>3740</v>
      </c>
      <c r="M561" t="s">
        <v>112327</v>
      </c>
      <c r="N561" t="s">
        <v>380</v>
      </c>
      <c r="O561" s="3" t="s">
        <v>3741</v>
      </c>
      <c r="P561" t="s">
        <v>380</v>
      </c>
      <c r="Q561" t="s">
        <v>380</v>
      </c>
      <c r="R561" t="s">
        <v>3741</v>
      </c>
      <c r="S561" s="4" t="str">
        <f t="shared" si="8"/>
        <v>2009</v>
      </c>
    </row>
    <row r="562" spans="1:19" hidden="1" x14ac:dyDescent="0.35">
      <c r="A562" t="s">
        <v>3737</v>
      </c>
      <c r="B562" t="s">
        <v>3738</v>
      </c>
      <c r="C562" t="s">
        <v>3742</v>
      </c>
      <c r="D562" t="s">
        <v>3743</v>
      </c>
      <c r="E562" t="s">
        <v>3744</v>
      </c>
      <c r="F562" t="s">
        <v>3745</v>
      </c>
      <c r="I562" t="s">
        <v>3746</v>
      </c>
      <c r="J562" t="s">
        <v>3747</v>
      </c>
      <c r="M562" t="s">
        <v>112298</v>
      </c>
      <c r="N562" t="s">
        <v>28</v>
      </c>
      <c r="O562" s="3" t="s">
        <v>3748</v>
      </c>
      <c r="P562" t="s">
        <v>50</v>
      </c>
      <c r="Q562" t="s">
        <v>50</v>
      </c>
      <c r="R562" t="s">
        <v>3748</v>
      </c>
      <c r="S562" s="4" t="str">
        <f t="shared" si="8"/>
        <v>2009</v>
      </c>
    </row>
    <row r="563" spans="1:19" hidden="1" x14ac:dyDescent="0.35">
      <c r="A563" t="s">
        <v>3744</v>
      </c>
      <c r="B563" t="s">
        <v>3745</v>
      </c>
      <c r="C563" t="s">
        <v>3749</v>
      </c>
      <c r="D563" t="s">
        <v>3750</v>
      </c>
      <c r="E563" t="s">
        <v>3751</v>
      </c>
      <c r="F563" t="s">
        <v>3752</v>
      </c>
      <c r="I563" t="s">
        <v>3753</v>
      </c>
      <c r="J563" t="s">
        <v>3754</v>
      </c>
      <c r="M563" t="s">
        <v>112297</v>
      </c>
      <c r="N563" t="s">
        <v>124</v>
      </c>
      <c r="O563" s="3" t="s">
        <v>3755</v>
      </c>
      <c r="P563" t="s">
        <v>124</v>
      </c>
      <c r="Q563" t="s">
        <v>124</v>
      </c>
      <c r="R563" t="s">
        <v>3755</v>
      </c>
      <c r="S563" s="4" t="str">
        <f t="shared" si="8"/>
        <v>2009</v>
      </c>
    </row>
    <row r="564" spans="1:19" hidden="1" x14ac:dyDescent="0.35">
      <c r="A564" t="s">
        <v>3751</v>
      </c>
      <c r="B564" t="s">
        <v>3752</v>
      </c>
      <c r="C564" t="s">
        <v>3756</v>
      </c>
      <c r="D564" t="s">
        <v>3757</v>
      </c>
      <c r="E564" t="s">
        <v>3758</v>
      </c>
      <c r="F564" t="s">
        <v>3759</v>
      </c>
      <c r="I564" t="s">
        <v>3760</v>
      </c>
      <c r="J564" t="s">
        <v>3761</v>
      </c>
      <c r="M564" t="s">
        <v>112297</v>
      </c>
      <c r="N564" t="s">
        <v>124</v>
      </c>
      <c r="O564" s="3" t="s">
        <v>3762</v>
      </c>
      <c r="P564" t="s">
        <v>124</v>
      </c>
      <c r="Q564" t="s">
        <v>124</v>
      </c>
      <c r="R564" t="s">
        <v>3762</v>
      </c>
      <c r="S564" s="4" t="str">
        <f t="shared" si="8"/>
        <v>2009</v>
      </c>
    </row>
    <row r="565" spans="1:19" hidden="1" x14ac:dyDescent="0.35">
      <c r="A565" t="s">
        <v>3758</v>
      </c>
      <c r="B565" t="s">
        <v>3759</v>
      </c>
      <c r="C565" t="s">
        <v>3763</v>
      </c>
      <c r="D565" t="s">
        <v>3764</v>
      </c>
      <c r="E565" t="s">
        <v>3765</v>
      </c>
      <c r="F565" t="s">
        <v>3766</v>
      </c>
      <c r="I565" t="s">
        <v>512</v>
      </c>
      <c r="J565" t="s">
        <v>512</v>
      </c>
      <c r="M565" t="s">
        <v>112297</v>
      </c>
      <c r="N565" t="s">
        <v>124</v>
      </c>
      <c r="O565" s="3" t="s">
        <v>3767</v>
      </c>
      <c r="P565" t="s">
        <v>124</v>
      </c>
      <c r="Q565" t="s">
        <v>124</v>
      </c>
      <c r="R565" t="s">
        <v>3767</v>
      </c>
      <c r="S565" s="4" t="str">
        <f t="shared" si="8"/>
        <v>2009</v>
      </c>
    </row>
    <row r="566" spans="1:19" hidden="1" x14ac:dyDescent="0.35">
      <c r="A566" t="s">
        <v>3765</v>
      </c>
      <c r="B566" t="s">
        <v>3766</v>
      </c>
      <c r="C566" t="s">
        <v>3768</v>
      </c>
      <c r="D566" t="s">
        <v>3769</v>
      </c>
      <c r="E566" t="s">
        <v>3770</v>
      </c>
      <c r="F566" t="s">
        <v>3771</v>
      </c>
      <c r="I566" t="s">
        <v>3772</v>
      </c>
      <c r="J566" t="s">
        <v>3773</v>
      </c>
      <c r="M566" t="s">
        <v>112297</v>
      </c>
      <c r="N566" t="s">
        <v>124</v>
      </c>
      <c r="O566" s="3" t="s">
        <v>3774</v>
      </c>
      <c r="P566" t="s">
        <v>124</v>
      </c>
      <c r="Q566" t="s">
        <v>124</v>
      </c>
      <c r="R566" t="s">
        <v>3774</v>
      </c>
      <c r="S566" s="4" t="str">
        <f t="shared" si="8"/>
        <v>2009</v>
      </c>
    </row>
    <row r="567" spans="1:19" hidden="1" x14ac:dyDescent="0.35">
      <c r="A567" t="s">
        <v>3770</v>
      </c>
      <c r="B567" t="s">
        <v>3771</v>
      </c>
      <c r="C567" t="s">
        <v>3775</v>
      </c>
      <c r="D567" t="s">
        <v>3776</v>
      </c>
      <c r="E567" t="s">
        <v>3777</v>
      </c>
      <c r="F567" t="s">
        <v>3778</v>
      </c>
      <c r="I567" t="s">
        <v>3779</v>
      </c>
      <c r="J567" t="s">
        <v>3780</v>
      </c>
      <c r="M567" t="s">
        <v>112297</v>
      </c>
      <c r="N567" t="s">
        <v>124</v>
      </c>
      <c r="O567" s="3" t="s">
        <v>3781</v>
      </c>
      <c r="P567" t="s">
        <v>124</v>
      </c>
      <c r="Q567" t="s">
        <v>124</v>
      </c>
      <c r="R567" t="s">
        <v>3781</v>
      </c>
      <c r="S567" s="4" t="str">
        <f t="shared" si="8"/>
        <v>2009</v>
      </c>
    </row>
    <row r="568" spans="1:19" hidden="1" x14ac:dyDescent="0.35">
      <c r="A568" t="s">
        <v>3777</v>
      </c>
      <c r="B568" t="s">
        <v>3778</v>
      </c>
      <c r="C568" t="s">
        <v>3782</v>
      </c>
      <c r="D568" t="s">
        <v>3783</v>
      </c>
      <c r="E568" t="s">
        <v>3784</v>
      </c>
      <c r="F568" t="s">
        <v>3785</v>
      </c>
      <c r="I568" t="s">
        <v>3786</v>
      </c>
      <c r="J568" t="s">
        <v>3787</v>
      </c>
      <c r="M568" t="s">
        <v>112327</v>
      </c>
      <c r="N568" t="s">
        <v>380</v>
      </c>
      <c r="O568" s="3" t="s">
        <v>3788</v>
      </c>
      <c r="P568" t="s">
        <v>380</v>
      </c>
      <c r="Q568" t="s">
        <v>380</v>
      </c>
      <c r="R568" t="s">
        <v>3788</v>
      </c>
      <c r="S568" s="4" t="str">
        <f t="shared" si="8"/>
        <v>2009</v>
      </c>
    </row>
    <row r="569" spans="1:19" hidden="1" x14ac:dyDescent="0.35">
      <c r="A569" t="s">
        <v>3784</v>
      </c>
      <c r="B569" t="s">
        <v>3785</v>
      </c>
      <c r="C569" t="s">
        <v>3789</v>
      </c>
      <c r="D569" t="s">
        <v>3790</v>
      </c>
      <c r="E569" t="s">
        <v>3791</v>
      </c>
      <c r="F569" t="s">
        <v>3792</v>
      </c>
      <c r="I569" t="s">
        <v>3793</v>
      </c>
      <c r="J569" t="s">
        <v>3794</v>
      </c>
      <c r="M569" t="s">
        <v>112327</v>
      </c>
      <c r="N569" t="s">
        <v>380</v>
      </c>
      <c r="O569" s="3" t="s">
        <v>3795</v>
      </c>
      <c r="P569" t="s">
        <v>380</v>
      </c>
      <c r="Q569" t="s">
        <v>380</v>
      </c>
      <c r="R569" t="s">
        <v>3795</v>
      </c>
      <c r="S569" s="4" t="str">
        <f t="shared" si="8"/>
        <v>2009</v>
      </c>
    </row>
    <row r="570" spans="1:19" hidden="1" x14ac:dyDescent="0.35">
      <c r="A570" t="s">
        <v>3791</v>
      </c>
      <c r="B570" t="s">
        <v>3792</v>
      </c>
      <c r="C570" t="s">
        <v>3796</v>
      </c>
      <c r="D570" t="s">
        <v>3797</v>
      </c>
      <c r="E570" t="s">
        <v>3798</v>
      </c>
      <c r="F570" t="s">
        <v>3799</v>
      </c>
      <c r="I570" t="s">
        <v>3800</v>
      </c>
      <c r="J570" t="s">
        <v>3801</v>
      </c>
      <c r="M570" t="s">
        <v>112327</v>
      </c>
      <c r="N570" t="s">
        <v>380</v>
      </c>
      <c r="O570" s="3" t="s">
        <v>3802</v>
      </c>
      <c r="P570" t="s">
        <v>380</v>
      </c>
      <c r="Q570" t="s">
        <v>380</v>
      </c>
      <c r="R570" t="s">
        <v>3802</v>
      </c>
      <c r="S570" s="4" t="str">
        <f t="shared" si="8"/>
        <v>2009</v>
      </c>
    </row>
    <row r="571" spans="1:19" hidden="1" x14ac:dyDescent="0.35">
      <c r="A571" t="s">
        <v>3798</v>
      </c>
      <c r="B571" t="s">
        <v>3799</v>
      </c>
      <c r="C571" t="s">
        <v>3803</v>
      </c>
      <c r="D571" t="s">
        <v>3804</v>
      </c>
      <c r="E571" t="s">
        <v>3805</v>
      </c>
      <c r="F571" t="s">
        <v>3806</v>
      </c>
      <c r="I571" t="s">
        <v>3807</v>
      </c>
      <c r="J571" t="s">
        <v>3808</v>
      </c>
      <c r="M571" t="s">
        <v>112297</v>
      </c>
      <c r="N571" t="s">
        <v>124</v>
      </c>
      <c r="O571" s="3" t="s">
        <v>3809</v>
      </c>
      <c r="P571" t="s">
        <v>124</v>
      </c>
      <c r="Q571" t="s">
        <v>124</v>
      </c>
      <c r="R571" t="s">
        <v>3809</v>
      </c>
      <c r="S571" s="4" t="str">
        <f t="shared" si="8"/>
        <v>2009</v>
      </c>
    </row>
    <row r="572" spans="1:19" hidden="1" x14ac:dyDescent="0.35">
      <c r="A572" t="s">
        <v>3805</v>
      </c>
      <c r="B572" t="s">
        <v>3806</v>
      </c>
      <c r="C572" t="s">
        <v>3810</v>
      </c>
      <c r="D572" t="s">
        <v>3811</v>
      </c>
      <c r="E572" t="s">
        <v>3812</v>
      </c>
      <c r="F572" t="s">
        <v>3813</v>
      </c>
      <c r="I572" t="s">
        <v>3814</v>
      </c>
      <c r="J572" t="s">
        <v>3815</v>
      </c>
      <c r="M572" t="s">
        <v>112297</v>
      </c>
      <c r="N572" t="s">
        <v>124</v>
      </c>
      <c r="O572" s="3" t="s">
        <v>3816</v>
      </c>
      <c r="P572" t="s">
        <v>124</v>
      </c>
      <c r="Q572" t="s">
        <v>124</v>
      </c>
      <c r="R572" t="s">
        <v>3816</v>
      </c>
      <c r="S572" s="4" t="str">
        <f t="shared" si="8"/>
        <v>2009</v>
      </c>
    </row>
    <row r="573" spans="1:19" hidden="1" x14ac:dyDescent="0.35">
      <c r="A573" t="s">
        <v>3812</v>
      </c>
      <c r="B573" t="s">
        <v>3813</v>
      </c>
      <c r="C573" t="s">
        <v>3817</v>
      </c>
      <c r="D573" t="s">
        <v>3818</v>
      </c>
      <c r="E573" t="s">
        <v>3819</v>
      </c>
      <c r="F573" t="s">
        <v>3820</v>
      </c>
      <c r="I573" t="s">
        <v>2889</v>
      </c>
      <c r="J573" t="s">
        <v>2890</v>
      </c>
      <c r="M573" t="s">
        <v>112297</v>
      </c>
      <c r="N573" t="s">
        <v>124</v>
      </c>
      <c r="O573" s="3" t="s">
        <v>3821</v>
      </c>
      <c r="P573" t="s">
        <v>124</v>
      </c>
      <c r="Q573" t="s">
        <v>124</v>
      </c>
      <c r="R573" t="s">
        <v>3821</v>
      </c>
      <c r="S573" s="4" t="str">
        <f t="shared" si="8"/>
        <v>2009</v>
      </c>
    </row>
    <row r="574" spans="1:19" hidden="1" x14ac:dyDescent="0.35">
      <c r="A574" t="s">
        <v>3819</v>
      </c>
      <c r="B574" t="s">
        <v>3820</v>
      </c>
      <c r="C574" t="s">
        <v>3822</v>
      </c>
      <c r="D574" t="s">
        <v>3823</v>
      </c>
      <c r="E574" t="s">
        <v>3824</v>
      </c>
      <c r="F574" t="s">
        <v>3825</v>
      </c>
      <c r="I574" t="s">
        <v>3826</v>
      </c>
      <c r="J574" t="s">
        <v>3827</v>
      </c>
      <c r="M574" t="s">
        <v>112297</v>
      </c>
      <c r="N574" t="s">
        <v>124</v>
      </c>
      <c r="O574" s="3" t="s">
        <v>3828</v>
      </c>
      <c r="P574" t="s">
        <v>124</v>
      </c>
      <c r="Q574" t="s">
        <v>124</v>
      </c>
      <c r="R574" t="s">
        <v>3828</v>
      </c>
      <c r="S574" s="4" t="str">
        <f t="shared" si="8"/>
        <v>2009</v>
      </c>
    </row>
    <row r="575" spans="1:19" ht="29" hidden="1" x14ac:dyDescent="0.35">
      <c r="A575" t="s">
        <v>3824</v>
      </c>
      <c r="B575" t="s">
        <v>3825</v>
      </c>
      <c r="C575" t="s">
        <v>3829</v>
      </c>
      <c r="D575" t="s">
        <v>3830</v>
      </c>
      <c r="E575" t="s">
        <v>3831</v>
      </c>
      <c r="F575" t="s">
        <v>3832</v>
      </c>
      <c r="I575" t="s">
        <v>3833</v>
      </c>
      <c r="J575" t="s">
        <v>3834</v>
      </c>
      <c r="K575" s="2" t="s">
        <v>1501</v>
      </c>
      <c r="M575" t="s">
        <v>112297</v>
      </c>
      <c r="N575" t="s">
        <v>124</v>
      </c>
      <c r="O575" s="3" t="s">
        <v>3835</v>
      </c>
      <c r="P575" t="s">
        <v>124</v>
      </c>
      <c r="Q575" t="s">
        <v>124</v>
      </c>
      <c r="R575" t="s">
        <v>3835</v>
      </c>
      <c r="S575" s="4" t="str">
        <f t="shared" si="8"/>
        <v>2009</v>
      </c>
    </row>
    <row r="576" spans="1:19" ht="29" hidden="1" x14ac:dyDescent="0.35">
      <c r="A576" t="s">
        <v>3831</v>
      </c>
      <c r="B576" t="s">
        <v>3832</v>
      </c>
      <c r="C576" t="s">
        <v>3836</v>
      </c>
      <c r="D576" t="s">
        <v>3837</v>
      </c>
      <c r="E576" t="s">
        <v>3838</v>
      </c>
      <c r="F576" t="s">
        <v>3839</v>
      </c>
      <c r="I576" t="s">
        <v>3840</v>
      </c>
      <c r="J576" t="s">
        <v>3841</v>
      </c>
      <c r="K576" s="2" t="s">
        <v>1501</v>
      </c>
      <c r="M576" t="s">
        <v>112297</v>
      </c>
      <c r="N576" t="s">
        <v>124</v>
      </c>
      <c r="O576" s="3" t="s">
        <v>3842</v>
      </c>
      <c r="P576" t="s">
        <v>124</v>
      </c>
      <c r="Q576" t="s">
        <v>124</v>
      </c>
      <c r="R576" t="s">
        <v>3842</v>
      </c>
      <c r="S576" s="4" t="str">
        <f t="shared" si="8"/>
        <v>2009</v>
      </c>
    </row>
    <row r="577" spans="1:19" hidden="1" x14ac:dyDescent="0.35">
      <c r="A577" t="s">
        <v>3838</v>
      </c>
      <c r="B577" t="s">
        <v>3839</v>
      </c>
      <c r="C577" t="s">
        <v>3843</v>
      </c>
      <c r="D577" t="s">
        <v>3844</v>
      </c>
      <c r="E577" t="s">
        <v>3845</v>
      </c>
      <c r="F577" t="s">
        <v>3846</v>
      </c>
      <c r="I577" t="s">
        <v>3847</v>
      </c>
      <c r="J577" t="s">
        <v>3848</v>
      </c>
      <c r="M577" t="s">
        <v>112297</v>
      </c>
      <c r="N577" t="s">
        <v>124</v>
      </c>
      <c r="O577" s="3" t="s">
        <v>3849</v>
      </c>
      <c r="P577" t="s">
        <v>124</v>
      </c>
      <c r="Q577" t="s">
        <v>124</v>
      </c>
      <c r="R577" t="s">
        <v>3849</v>
      </c>
      <c r="S577" s="4" t="str">
        <f t="shared" si="8"/>
        <v>2009</v>
      </c>
    </row>
    <row r="578" spans="1:19" hidden="1" x14ac:dyDescent="0.35">
      <c r="A578" t="s">
        <v>3845</v>
      </c>
      <c r="B578" t="s">
        <v>3846</v>
      </c>
      <c r="C578" t="s">
        <v>3850</v>
      </c>
      <c r="D578">
        <v>245052504</v>
      </c>
      <c r="E578" t="s">
        <v>3851</v>
      </c>
      <c r="F578" t="s">
        <v>3852</v>
      </c>
      <c r="I578" t="s">
        <v>3853</v>
      </c>
      <c r="J578" t="s">
        <v>3854</v>
      </c>
      <c r="M578" t="s">
        <v>112297</v>
      </c>
      <c r="N578" t="s">
        <v>124</v>
      </c>
      <c r="O578" s="3" t="s">
        <v>3855</v>
      </c>
      <c r="P578" t="s">
        <v>124</v>
      </c>
      <c r="Q578" t="s">
        <v>124</v>
      </c>
      <c r="R578" t="s">
        <v>3855</v>
      </c>
      <c r="S578" s="4" t="str">
        <f t="shared" si="8"/>
        <v>2009</v>
      </c>
    </row>
    <row r="579" spans="1:19" hidden="1" x14ac:dyDescent="0.35">
      <c r="A579" t="s">
        <v>3851</v>
      </c>
      <c r="B579" t="s">
        <v>3852</v>
      </c>
      <c r="C579" t="s">
        <v>3856</v>
      </c>
      <c r="D579" t="s">
        <v>3857</v>
      </c>
      <c r="E579" t="s">
        <v>3858</v>
      </c>
      <c r="F579" t="s">
        <v>3859</v>
      </c>
      <c r="I579" t="s">
        <v>512</v>
      </c>
      <c r="J579" t="s">
        <v>512</v>
      </c>
      <c r="M579" t="s">
        <v>112297</v>
      </c>
      <c r="N579" t="s">
        <v>124</v>
      </c>
      <c r="O579" s="3" t="s">
        <v>3860</v>
      </c>
      <c r="P579" t="s">
        <v>124</v>
      </c>
      <c r="Q579" t="s">
        <v>124</v>
      </c>
      <c r="R579" t="s">
        <v>3860</v>
      </c>
      <c r="S579" s="4" t="str">
        <f t="shared" ref="S579:S642" si="9">LEFT(RIGHT(R579,19),4)</f>
        <v>2009</v>
      </c>
    </row>
    <row r="580" spans="1:19" hidden="1" x14ac:dyDescent="0.35">
      <c r="A580" t="s">
        <v>3858</v>
      </c>
      <c r="B580" t="s">
        <v>3859</v>
      </c>
      <c r="C580" t="s">
        <v>3861</v>
      </c>
      <c r="D580" t="s">
        <v>3862</v>
      </c>
      <c r="E580" t="s">
        <v>3863</v>
      </c>
      <c r="F580" t="s">
        <v>3864</v>
      </c>
      <c r="I580" t="s">
        <v>3865</v>
      </c>
      <c r="J580" t="s">
        <v>3866</v>
      </c>
      <c r="M580" t="s">
        <v>112297</v>
      </c>
      <c r="N580" t="s">
        <v>124</v>
      </c>
      <c r="O580" s="3" t="s">
        <v>3867</v>
      </c>
      <c r="P580" t="s">
        <v>124</v>
      </c>
      <c r="Q580" t="s">
        <v>124</v>
      </c>
      <c r="R580" t="s">
        <v>3867</v>
      </c>
      <c r="S580" s="4" t="str">
        <f t="shared" si="9"/>
        <v>2009</v>
      </c>
    </row>
    <row r="581" spans="1:19" hidden="1" x14ac:dyDescent="0.35">
      <c r="A581" t="s">
        <v>3863</v>
      </c>
      <c r="B581" t="s">
        <v>3864</v>
      </c>
      <c r="C581" t="s">
        <v>3868</v>
      </c>
      <c r="D581" t="s">
        <v>3869</v>
      </c>
      <c r="E581" t="s">
        <v>3870</v>
      </c>
      <c r="F581" t="s">
        <v>3871</v>
      </c>
      <c r="I581" t="s">
        <v>3872</v>
      </c>
      <c r="J581" t="s">
        <v>3873</v>
      </c>
      <c r="M581" t="s">
        <v>112297</v>
      </c>
      <c r="N581" t="s">
        <v>124</v>
      </c>
      <c r="O581" s="3" t="s">
        <v>3874</v>
      </c>
      <c r="P581" t="s">
        <v>124</v>
      </c>
      <c r="Q581" t="s">
        <v>124</v>
      </c>
      <c r="R581" t="s">
        <v>3874</v>
      </c>
      <c r="S581" s="4" t="str">
        <f t="shared" si="9"/>
        <v>2009</v>
      </c>
    </row>
    <row r="582" spans="1:19" hidden="1" x14ac:dyDescent="0.35">
      <c r="A582" t="s">
        <v>3870</v>
      </c>
      <c r="B582" t="s">
        <v>3871</v>
      </c>
      <c r="C582" t="s">
        <v>3875</v>
      </c>
      <c r="D582" t="s">
        <v>3876</v>
      </c>
      <c r="E582" t="s">
        <v>3877</v>
      </c>
      <c r="F582" t="s">
        <v>3878</v>
      </c>
      <c r="I582" t="s">
        <v>3879</v>
      </c>
      <c r="J582" t="s">
        <v>3880</v>
      </c>
      <c r="M582" t="s">
        <v>112297</v>
      </c>
      <c r="N582" t="s">
        <v>124</v>
      </c>
      <c r="O582" s="3" t="s">
        <v>3881</v>
      </c>
      <c r="P582" t="s">
        <v>124</v>
      </c>
      <c r="Q582" t="s">
        <v>124</v>
      </c>
      <c r="R582" t="s">
        <v>3881</v>
      </c>
      <c r="S582" s="4" t="str">
        <f t="shared" si="9"/>
        <v>2009</v>
      </c>
    </row>
    <row r="583" spans="1:19" hidden="1" x14ac:dyDescent="0.35">
      <c r="A583" t="s">
        <v>3877</v>
      </c>
      <c r="B583" t="s">
        <v>3878</v>
      </c>
      <c r="C583" t="s">
        <v>3882</v>
      </c>
      <c r="D583" t="s">
        <v>3883</v>
      </c>
      <c r="E583" t="s">
        <v>3884</v>
      </c>
      <c r="F583" t="s">
        <v>3885</v>
      </c>
      <c r="I583" t="s">
        <v>2301</v>
      </c>
      <c r="J583" t="s">
        <v>2302</v>
      </c>
      <c r="M583" t="s">
        <v>112327</v>
      </c>
      <c r="N583" t="s">
        <v>380</v>
      </c>
      <c r="O583" s="3" t="s">
        <v>3886</v>
      </c>
      <c r="P583" t="s">
        <v>380</v>
      </c>
      <c r="Q583" t="s">
        <v>380</v>
      </c>
      <c r="R583" t="s">
        <v>3886</v>
      </c>
      <c r="S583" s="4" t="str">
        <f t="shared" si="9"/>
        <v>2009</v>
      </c>
    </row>
    <row r="584" spans="1:19" hidden="1" x14ac:dyDescent="0.35">
      <c r="A584" t="s">
        <v>3884</v>
      </c>
      <c r="B584" t="s">
        <v>3885</v>
      </c>
      <c r="C584" t="s">
        <v>3887</v>
      </c>
      <c r="D584" t="s">
        <v>3888</v>
      </c>
      <c r="E584" t="s">
        <v>3889</v>
      </c>
      <c r="F584" t="s">
        <v>3890</v>
      </c>
      <c r="I584" t="s">
        <v>3891</v>
      </c>
      <c r="J584" t="s">
        <v>3891</v>
      </c>
      <c r="M584" t="s">
        <v>112327</v>
      </c>
      <c r="N584" t="s">
        <v>380</v>
      </c>
      <c r="O584" s="3" t="s">
        <v>3892</v>
      </c>
      <c r="P584" t="s">
        <v>380</v>
      </c>
      <c r="Q584" t="s">
        <v>380</v>
      </c>
      <c r="R584" t="s">
        <v>3892</v>
      </c>
      <c r="S584" s="4" t="str">
        <f t="shared" si="9"/>
        <v>2009</v>
      </c>
    </row>
    <row r="585" spans="1:19" hidden="1" x14ac:dyDescent="0.35">
      <c r="A585" t="s">
        <v>3889</v>
      </c>
      <c r="B585" t="s">
        <v>3890</v>
      </c>
      <c r="C585" t="s">
        <v>3893</v>
      </c>
      <c r="D585" t="s">
        <v>3894</v>
      </c>
      <c r="E585" t="s">
        <v>3895</v>
      </c>
      <c r="F585" t="s">
        <v>3896</v>
      </c>
      <c r="I585" t="s">
        <v>3897</v>
      </c>
      <c r="J585" t="s">
        <v>3898</v>
      </c>
      <c r="M585" t="s">
        <v>112327</v>
      </c>
      <c r="N585" t="s">
        <v>380</v>
      </c>
      <c r="O585" s="3" t="s">
        <v>3899</v>
      </c>
      <c r="P585" t="s">
        <v>380</v>
      </c>
      <c r="Q585" t="s">
        <v>380</v>
      </c>
      <c r="R585" t="s">
        <v>3899</v>
      </c>
      <c r="S585" s="4" t="str">
        <f t="shared" si="9"/>
        <v>2009</v>
      </c>
    </row>
    <row r="586" spans="1:19" hidden="1" x14ac:dyDescent="0.35">
      <c r="A586" t="s">
        <v>3895</v>
      </c>
      <c r="B586" t="s">
        <v>3896</v>
      </c>
      <c r="C586" t="s">
        <v>3900</v>
      </c>
      <c r="D586" t="s">
        <v>3901</v>
      </c>
      <c r="E586" t="s">
        <v>3902</v>
      </c>
      <c r="F586" t="s">
        <v>3903</v>
      </c>
      <c r="I586" t="s">
        <v>512</v>
      </c>
      <c r="J586" t="s">
        <v>512</v>
      </c>
      <c r="M586" t="s">
        <v>112297</v>
      </c>
      <c r="N586" t="s">
        <v>124</v>
      </c>
      <c r="O586" s="3" t="s">
        <v>3904</v>
      </c>
      <c r="P586" t="s">
        <v>124</v>
      </c>
      <c r="Q586" t="s">
        <v>124</v>
      </c>
      <c r="R586" t="s">
        <v>3904</v>
      </c>
      <c r="S586" s="4" t="str">
        <f t="shared" si="9"/>
        <v>2009</v>
      </c>
    </row>
    <row r="587" spans="1:19" hidden="1" x14ac:dyDescent="0.35">
      <c r="A587" t="s">
        <v>3902</v>
      </c>
      <c r="B587" t="s">
        <v>3903</v>
      </c>
      <c r="C587" t="s">
        <v>3905</v>
      </c>
      <c r="D587" t="s">
        <v>3906</v>
      </c>
      <c r="E587" t="s">
        <v>3907</v>
      </c>
      <c r="F587" t="s">
        <v>3908</v>
      </c>
      <c r="I587" t="s">
        <v>3909</v>
      </c>
      <c r="J587" t="s">
        <v>3910</v>
      </c>
      <c r="M587" t="s">
        <v>112299</v>
      </c>
      <c r="N587" t="s">
        <v>247</v>
      </c>
      <c r="O587" s="3" t="s">
        <v>3911</v>
      </c>
      <c r="P587" t="s">
        <v>247</v>
      </c>
      <c r="Q587" t="s">
        <v>247</v>
      </c>
      <c r="R587" t="s">
        <v>3911</v>
      </c>
      <c r="S587" s="4" t="str">
        <f t="shared" si="9"/>
        <v>2009</v>
      </c>
    </row>
    <row r="588" spans="1:19" hidden="1" x14ac:dyDescent="0.35">
      <c r="A588" t="s">
        <v>3907</v>
      </c>
      <c r="B588" t="s">
        <v>3908</v>
      </c>
      <c r="C588" t="s">
        <v>3912</v>
      </c>
      <c r="D588" t="s">
        <v>3913</v>
      </c>
      <c r="E588" t="s">
        <v>3914</v>
      </c>
      <c r="F588" t="s">
        <v>3915</v>
      </c>
      <c r="I588" t="s">
        <v>3916</v>
      </c>
      <c r="J588" t="s">
        <v>3917</v>
      </c>
      <c r="M588" t="s">
        <v>112299</v>
      </c>
      <c r="N588" t="s">
        <v>247</v>
      </c>
      <c r="O588" s="3" t="s">
        <v>3918</v>
      </c>
      <c r="P588" t="s">
        <v>247</v>
      </c>
      <c r="Q588" t="s">
        <v>247</v>
      </c>
      <c r="R588" t="s">
        <v>3918</v>
      </c>
      <c r="S588" s="4" t="str">
        <f t="shared" si="9"/>
        <v>2009</v>
      </c>
    </row>
    <row r="589" spans="1:19" hidden="1" x14ac:dyDescent="0.35">
      <c r="A589" t="s">
        <v>3914</v>
      </c>
      <c r="B589" t="s">
        <v>3915</v>
      </c>
      <c r="C589" t="s">
        <v>3919</v>
      </c>
      <c r="D589" t="s">
        <v>3920</v>
      </c>
      <c r="E589" t="s">
        <v>3921</v>
      </c>
      <c r="F589" t="s">
        <v>3922</v>
      </c>
      <c r="I589" t="s">
        <v>3923</v>
      </c>
      <c r="J589" t="s">
        <v>3924</v>
      </c>
      <c r="M589" t="s">
        <v>112299</v>
      </c>
      <c r="N589" t="s">
        <v>247</v>
      </c>
      <c r="O589" s="3" t="s">
        <v>3925</v>
      </c>
      <c r="P589" t="s">
        <v>247</v>
      </c>
      <c r="Q589" t="s">
        <v>247</v>
      </c>
      <c r="R589" t="s">
        <v>3925</v>
      </c>
      <c r="S589" s="4" t="str">
        <f t="shared" si="9"/>
        <v>2009</v>
      </c>
    </row>
    <row r="590" spans="1:19" hidden="1" x14ac:dyDescent="0.35">
      <c r="A590" t="s">
        <v>3921</v>
      </c>
      <c r="B590" t="s">
        <v>3922</v>
      </c>
      <c r="C590" t="s">
        <v>3926</v>
      </c>
      <c r="D590" t="s">
        <v>3927</v>
      </c>
      <c r="E590" t="s">
        <v>3928</v>
      </c>
      <c r="F590" t="s">
        <v>3929</v>
      </c>
      <c r="I590" t="s">
        <v>3930</v>
      </c>
      <c r="J590" t="s">
        <v>3931</v>
      </c>
      <c r="M590" t="s">
        <v>112297</v>
      </c>
      <c r="N590" t="s">
        <v>124</v>
      </c>
      <c r="O590" s="3" t="s">
        <v>3932</v>
      </c>
      <c r="P590" t="s">
        <v>124</v>
      </c>
      <c r="Q590" t="s">
        <v>124</v>
      </c>
      <c r="R590" t="s">
        <v>3932</v>
      </c>
      <c r="S590" s="4" t="str">
        <f t="shared" si="9"/>
        <v>2009</v>
      </c>
    </row>
    <row r="591" spans="1:19" hidden="1" x14ac:dyDescent="0.35">
      <c r="A591" t="s">
        <v>3928</v>
      </c>
      <c r="B591" t="s">
        <v>3929</v>
      </c>
      <c r="C591" t="s">
        <v>3933</v>
      </c>
      <c r="D591" t="s">
        <v>3934</v>
      </c>
      <c r="E591" t="s">
        <v>3935</v>
      </c>
      <c r="F591" t="s">
        <v>3936</v>
      </c>
      <c r="I591" t="s">
        <v>3937</v>
      </c>
      <c r="J591" t="s">
        <v>3938</v>
      </c>
      <c r="M591" t="s">
        <v>112297</v>
      </c>
      <c r="N591" t="s">
        <v>124</v>
      </c>
      <c r="O591" s="3" t="s">
        <v>3939</v>
      </c>
      <c r="P591" t="s">
        <v>124</v>
      </c>
      <c r="Q591" t="s">
        <v>124</v>
      </c>
      <c r="R591" t="s">
        <v>3939</v>
      </c>
      <c r="S591" s="4" t="str">
        <f t="shared" si="9"/>
        <v>2009</v>
      </c>
    </row>
    <row r="592" spans="1:19" hidden="1" x14ac:dyDescent="0.35">
      <c r="A592" t="s">
        <v>3935</v>
      </c>
      <c r="B592" t="s">
        <v>3936</v>
      </c>
      <c r="C592" t="s">
        <v>3940</v>
      </c>
      <c r="D592" t="s">
        <v>3941</v>
      </c>
      <c r="E592" t="s">
        <v>3942</v>
      </c>
      <c r="F592" t="s">
        <v>3943</v>
      </c>
      <c r="I592" t="s">
        <v>3944</v>
      </c>
      <c r="J592" t="s">
        <v>3945</v>
      </c>
      <c r="M592" t="s">
        <v>112297</v>
      </c>
      <c r="N592" t="s">
        <v>124</v>
      </c>
      <c r="O592" s="3" t="s">
        <v>3946</v>
      </c>
      <c r="P592" t="s">
        <v>124</v>
      </c>
      <c r="Q592" t="s">
        <v>124</v>
      </c>
      <c r="R592" t="s">
        <v>3946</v>
      </c>
      <c r="S592" s="4" t="str">
        <f t="shared" si="9"/>
        <v>2009</v>
      </c>
    </row>
    <row r="593" spans="1:19" hidden="1" x14ac:dyDescent="0.35">
      <c r="A593" t="s">
        <v>3942</v>
      </c>
      <c r="B593" t="s">
        <v>3943</v>
      </c>
      <c r="C593" t="s">
        <v>3947</v>
      </c>
      <c r="D593" t="s">
        <v>3948</v>
      </c>
      <c r="E593" t="s">
        <v>3949</v>
      </c>
      <c r="F593" t="s">
        <v>3950</v>
      </c>
      <c r="I593" t="s">
        <v>3951</v>
      </c>
      <c r="J593" t="s">
        <v>3952</v>
      </c>
      <c r="M593" t="s">
        <v>112297</v>
      </c>
      <c r="N593" t="s">
        <v>124</v>
      </c>
      <c r="O593" s="3" t="s">
        <v>3953</v>
      </c>
      <c r="P593" t="s">
        <v>124</v>
      </c>
      <c r="Q593" t="s">
        <v>124</v>
      </c>
      <c r="R593" t="s">
        <v>3953</v>
      </c>
      <c r="S593" s="4" t="str">
        <f t="shared" si="9"/>
        <v>2009</v>
      </c>
    </row>
    <row r="594" spans="1:19" hidden="1" x14ac:dyDescent="0.35">
      <c r="A594" t="s">
        <v>3949</v>
      </c>
      <c r="B594" t="s">
        <v>3950</v>
      </c>
      <c r="C594" t="s">
        <v>3954</v>
      </c>
      <c r="D594" t="s">
        <v>3955</v>
      </c>
      <c r="E594" t="s">
        <v>3956</v>
      </c>
      <c r="F594" t="s">
        <v>3957</v>
      </c>
      <c r="I594" t="s">
        <v>512</v>
      </c>
      <c r="J594" t="s">
        <v>512</v>
      </c>
      <c r="M594" t="s">
        <v>112297</v>
      </c>
      <c r="N594" t="s">
        <v>124</v>
      </c>
      <c r="O594" s="3" t="s">
        <v>3958</v>
      </c>
      <c r="P594" t="s">
        <v>124</v>
      </c>
      <c r="Q594" t="s">
        <v>124</v>
      </c>
      <c r="R594" t="s">
        <v>3958</v>
      </c>
      <c r="S594" s="4" t="str">
        <f t="shared" si="9"/>
        <v>2009</v>
      </c>
    </row>
    <row r="595" spans="1:19" hidden="1" x14ac:dyDescent="0.35">
      <c r="A595" t="s">
        <v>3956</v>
      </c>
      <c r="B595" t="s">
        <v>3957</v>
      </c>
      <c r="C595" t="s">
        <v>3959</v>
      </c>
      <c r="D595" t="s">
        <v>3960</v>
      </c>
      <c r="E595" t="s">
        <v>3961</v>
      </c>
      <c r="F595" t="s">
        <v>3962</v>
      </c>
      <c r="I595" t="s">
        <v>3963</v>
      </c>
      <c r="J595" t="s">
        <v>3964</v>
      </c>
      <c r="M595" t="s">
        <v>112297</v>
      </c>
      <c r="N595" t="s">
        <v>124</v>
      </c>
      <c r="O595" s="3" t="s">
        <v>3965</v>
      </c>
      <c r="P595" t="s">
        <v>124</v>
      </c>
      <c r="Q595" t="s">
        <v>124</v>
      </c>
      <c r="R595" t="s">
        <v>3965</v>
      </c>
      <c r="S595" s="4" t="str">
        <f t="shared" si="9"/>
        <v>2009</v>
      </c>
    </row>
    <row r="596" spans="1:19" hidden="1" x14ac:dyDescent="0.35">
      <c r="A596" t="s">
        <v>3961</v>
      </c>
      <c r="B596" t="s">
        <v>3962</v>
      </c>
      <c r="C596" t="s">
        <v>3966</v>
      </c>
      <c r="D596" t="s">
        <v>3967</v>
      </c>
      <c r="E596" t="s">
        <v>3968</v>
      </c>
      <c r="F596" t="s">
        <v>3969</v>
      </c>
      <c r="I596" t="s">
        <v>3970</v>
      </c>
      <c r="J596" t="s">
        <v>3971</v>
      </c>
      <c r="M596" t="s">
        <v>112297</v>
      </c>
      <c r="N596" t="s">
        <v>124</v>
      </c>
      <c r="O596" s="3" t="s">
        <v>3972</v>
      </c>
      <c r="P596" t="s">
        <v>124</v>
      </c>
      <c r="Q596" t="s">
        <v>124</v>
      </c>
      <c r="R596" t="s">
        <v>3972</v>
      </c>
      <c r="S596" s="4" t="str">
        <f t="shared" si="9"/>
        <v>2009</v>
      </c>
    </row>
    <row r="597" spans="1:19" hidden="1" x14ac:dyDescent="0.35">
      <c r="A597" t="s">
        <v>3968</v>
      </c>
      <c r="B597" t="s">
        <v>3969</v>
      </c>
      <c r="C597" t="s">
        <v>3973</v>
      </c>
      <c r="D597" t="s">
        <v>3974</v>
      </c>
      <c r="E597" t="s">
        <v>3975</v>
      </c>
      <c r="F597" t="s">
        <v>3976</v>
      </c>
      <c r="I597" t="s">
        <v>512</v>
      </c>
      <c r="J597" t="s">
        <v>512</v>
      </c>
      <c r="M597" t="s">
        <v>112297</v>
      </c>
      <c r="N597" t="s">
        <v>124</v>
      </c>
      <c r="O597" s="3" t="s">
        <v>3977</v>
      </c>
      <c r="P597" t="s">
        <v>124</v>
      </c>
      <c r="Q597" t="s">
        <v>124</v>
      </c>
      <c r="R597" t="s">
        <v>3977</v>
      </c>
      <c r="S597" s="4" t="str">
        <f t="shared" si="9"/>
        <v>2009</v>
      </c>
    </row>
    <row r="598" spans="1:19" hidden="1" x14ac:dyDescent="0.35">
      <c r="A598" t="s">
        <v>3975</v>
      </c>
      <c r="B598" t="s">
        <v>3976</v>
      </c>
      <c r="C598" s="1" t="s">
        <v>3978</v>
      </c>
      <c r="D598" s="1" t="s">
        <v>3979</v>
      </c>
      <c r="E598" t="s">
        <v>3980</v>
      </c>
      <c r="F598" t="s">
        <v>3981</v>
      </c>
      <c r="I598" t="s">
        <v>1261</v>
      </c>
      <c r="J598" t="s">
        <v>1262</v>
      </c>
      <c r="M598" t="s">
        <v>112297</v>
      </c>
      <c r="N598" t="s">
        <v>124</v>
      </c>
      <c r="O598" s="3" t="s">
        <v>3982</v>
      </c>
      <c r="P598" t="s">
        <v>124</v>
      </c>
      <c r="Q598" t="s">
        <v>124</v>
      </c>
      <c r="R598" t="s">
        <v>3982</v>
      </c>
      <c r="S598" s="4" t="str">
        <f t="shared" si="9"/>
        <v>2009</v>
      </c>
    </row>
    <row r="599" spans="1:19" hidden="1" x14ac:dyDescent="0.35">
      <c r="A599" t="s">
        <v>3980</v>
      </c>
      <c r="B599" t="s">
        <v>3981</v>
      </c>
      <c r="C599" t="s">
        <v>3983</v>
      </c>
      <c r="D599" t="s">
        <v>3984</v>
      </c>
      <c r="E599" t="s">
        <v>3985</v>
      </c>
      <c r="F599" t="s">
        <v>3986</v>
      </c>
      <c r="I599" t="s">
        <v>3987</v>
      </c>
      <c r="J599" t="s">
        <v>3988</v>
      </c>
      <c r="M599" t="s">
        <v>112297</v>
      </c>
      <c r="N599" t="s">
        <v>124</v>
      </c>
      <c r="O599" s="3" t="s">
        <v>3989</v>
      </c>
      <c r="P599" t="s">
        <v>124</v>
      </c>
      <c r="Q599" t="s">
        <v>124</v>
      </c>
      <c r="R599" t="s">
        <v>3989</v>
      </c>
      <c r="S599" s="4" t="str">
        <f t="shared" si="9"/>
        <v>2009</v>
      </c>
    </row>
    <row r="600" spans="1:19" hidden="1" x14ac:dyDescent="0.35">
      <c r="A600" t="s">
        <v>3985</v>
      </c>
      <c r="B600" t="s">
        <v>3986</v>
      </c>
      <c r="C600" t="s">
        <v>3990</v>
      </c>
      <c r="D600" t="s">
        <v>3991</v>
      </c>
      <c r="E600" t="s">
        <v>3992</v>
      </c>
      <c r="F600" t="s">
        <v>3993</v>
      </c>
      <c r="I600" t="s">
        <v>3994</v>
      </c>
      <c r="J600" t="s">
        <v>3995</v>
      </c>
      <c r="M600" t="s">
        <v>112297</v>
      </c>
      <c r="N600" t="s">
        <v>124</v>
      </c>
      <c r="O600" s="3" t="s">
        <v>3996</v>
      </c>
      <c r="P600" t="s">
        <v>124</v>
      </c>
      <c r="Q600" t="s">
        <v>124</v>
      </c>
      <c r="R600" t="s">
        <v>3996</v>
      </c>
      <c r="S600" s="4" t="str">
        <f t="shared" si="9"/>
        <v>2009</v>
      </c>
    </row>
    <row r="601" spans="1:19" hidden="1" x14ac:dyDescent="0.35">
      <c r="A601" t="s">
        <v>3992</v>
      </c>
      <c r="B601" t="s">
        <v>3993</v>
      </c>
      <c r="C601" t="s">
        <v>3997</v>
      </c>
      <c r="D601" t="s">
        <v>3998</v>
      </c>
      <c r="E601" t="s">
        <v>3999</v>
      </c>
      <c r="F601" t="s">
        <v>4000</v>
      </c>
      <c r="I601" t="s">
        <v>4001</v>
      </c>
      <c r="J601" t="s">
        <v>4002</v>
      </c>
      <c r="M601" t="s">
        <v>112327</v>
      </c>
      <c r="N601" t="s">
        <v>380</v>
      </c>
      <c r="O601" s="3" t="s">
        <v>4003</v>
      </c>
      <c r="P601" t="s">
        <v>380</v>
      </c>
      <c r="Q601" t="s">
        <v>380</v>
      </c>
      <c r="R601" t="s">
        <v>4003</v>
      </c>
      <c r="S601" s="4" t="str">
        <f t="shared" si="9"/>
        <v>2009</v>
      </c>
    </row>
    <row r="602" spans="1:19" hidden="1" x14ac:dyDescent="0.35">
      <c r="A602" t="s">
        <v>3999</v>
      </c>
      <c r="B602" t="s">
        <v>4000</v>
      </c>
      <c r="C602" t="s">
        <v>4004</v>
      </c>
      <c r="D602" t="s">
        <v>4005</v>
      </c>
      <c r="E602" t="s">
        <v>4006</v>
      </c>
      <c r="F602" t="s">
        <v>4007</v>
      </c>
      <c r="I602" t="s">
        <v>4008</v>
      </c>
      <c r="J602" t="s">
        <v>4009</v>
      </c>
      <c r="M602" t="s">
        <v>112297</v>
      </c>
      <c r="N602" t="s">
        <v>124</v>
      </c>
      <c r="O602" s="3" t="s">
        <v>4010</v>
      </c>
      <c r="P602" t="s">
        <v>124</v>
      </c>
      <c r="Q602" t="s">
        <v>124</v>
      </c>
      <c r="R602" t="s">
        <v>4010</v>
      </c>
      <c r="S602" s="4" t="str">
        <f t="shared" si="9"/>
        <v>2009</v>
      </c>
    </row>
    <row r="603" spans="1:19" hidden="1" x14ac:dyDescent="0.35">
      <c r="A603" t="s">
        <v>4006</v>
      </c>
      <c r="B603" t="s">
        <v>4007</v>
      </c>
      <c r="C603" t="s">
        <v>4011</v>
      </c>
      <c r="D603" t="s">
        <v>4012</v>
      </c>
      <c r="E603" t="s">
        <v>4013</v>
      </c>
      <c r="F603" t="s">
        <v>4014</v>
      </c>
      <c r="I603" t="s">
        <v>2525</v>
      </c>
      <c r="J603" t="s">
        <v>2526</v>
      </c>
      <c r="M603" t="s">
        <v>112297</v>
      </c>
      <c r="N603" t="s">
        <v>124</v>
      </c>
      <c r="O603" s="3" t="s">
        <v>4015</v>
      </c>
      <c r="P603" t="s">
        <v>124</v>
      </c>
      <c r="Q603" t="s">
        <v>124</v>
      </c>
      <c r="R603" t="s">
        <v>4015</v>
      </c>
      <c r="S603" s="4" t="str">
        <f t="shared" si="9"/>
        <v>2009</v>
      </c>
    </row>
    <row r="604" spans="1:19" hidden="1" x14ac:dyDescent="0.35">
      <c r="A604" t="s">
        <v>4013</v>
      </c>
      <c r="B604" t="s">
        <v>4014</v>
      </c>
      <c r="C604" t="s">
        <v>4016</v>
      </c>
      <c r="D604" t="s">
        <v>4017</v>
      </c>
      <c r="E604" t="s">
        <v>4018</v>
      </c>
      <c r="F604" t="s">
        <v>4019</v>
      </c>
      <c r="I604" t="s">
        <v>4020</v>
      </c>
      <c r="J604" t="s">
        <v>4021</v>
      </c>
      <c r="M604" t="s">
        <v>112297</v>
      </c>
      <c r="N604" t="s">
        <v>124</v>
      </c>
      <c r="O604" s="3" t="s">
        <v>4022</v>
      </c>
      <c r="P604" t="s">
        <v>124</v>
      </c>
      <c r="Q604" t="s">
        <v>124</v>
      </c>
      <c r="R604" t="s">
        <v>4022</v>
      </c>
      <c r="S604" s="4" t="str">
        <f t="shared" si="9"/>
        <v>2009</v>
      </c>
    </row>
    <row r="605" spans="1:19" hidden="1" x14ac:dyDescent="0.35">
      <c r="A605" t="s">
        <v>4018</v>
      </c>
      <c r="B605" t="s">
        <v>4019</v>
      </c>
      <c r="C605" t="s">
        <v>4023</v>
      </c>
      <c r="D605" t="s">
        <v>4024</v>
      </c>
      <c r="E605" t="s">
        <v>4025</v>
      </c>
      <c r="F605" t="s">
        <v>4026</v>
      </c>
      <c r="I605" t="s">
        <v>2301</v>
      </c>
      <c r="J605" t="s">
        <v>2302</v>
      </c>
      <c r="M605" t="s">
        <v>112327</v>
      </c>
      <c r="N605" t="s">
        <v>380</v>
      </c>
      <c r="O605" s="3" t="s">
        <v>4027</v>
      </c>
      <c r="P605" t="s">
        <v>380</v>
      </c>
      <c r="Q605" t="s">
        <v>380</v>
      </c>
      <c r="R605" t="s">
        <v>4027</v>
      </c>
      <c r="S605" s="4" t="str">
        <f t="shared" si="9"/>
        <v>2009</v>
      </c>
    </row>
    <row r="606" spans="1:19" hidden="1" x14ac:dyDescent="0.35">
      <c r="A606" t="s">
        <v>4025</v>
      </c>
      <c r="B606" t="s">
        <v>4026</v>
      </c>
      <c r="C606" t="s">
        <v>4028</v>
      </c>
      <c r="D606" t="s">
        <v>4029</v>
      </c>
      <c r="E606" t="s">
        <v>4030</v>
      </c>
      <c r="F606">
        <v>905031600</v>
      </c>
      <c r="I606" t="s">
        <v>4031</v>
      </c>
      <c r="J606" t="s">
        <v>4032</v>
      </c>
      <c r="M606" t="s">
        <v>112327</v>
      </c>
      <c r="N606" t="s">
        <v>380</v>
      </c>
      <c r="O606" s="3" t="s">
        <v>4033</v>
      </c>
      <c r="P606" t="s">
        <v>380</v>
      </c>
      <c r="Q606" t="s">
        <v>380</v>
      </c>
      <c r="R606" t="s">
        <v>4033</v>
      </c>
      <c r="S606" s="4" t="str">
        <f t="shared" si="9"/>
        <v>2009</v>
      </c>
    </row>
    <row r="607" spans="1:19" hidden="1" x14ac:dyDescent="0.35">
      <c r="A607" t="s">
        <v>4030</v>
      </c>
      <c r="B607">
        <v>905031600</v>
      </c>
      <c r="C607" t="s">
        <v>4034</v>
      </c>
      <c r="D607" t="s">
        <v>4035</v>
      </c>
      <c r="E607" t="s">
        <v>4036</v>
      </c>
      <c r="F607" t="s">
        <v>4037</v>
      </c>
      <c r="I607" t="s">
        <v>4038</v>
      </c>
      <c r="J607" t="s">
        <v>4039</v>
      </c>
      <c r="M607" t="s">
        <v>112297</v>
      </c>
      <c r="N607" t="s">
        <v>124</v>
      </c>
      <c r="O607" s="3" t="s">
        <v>4040</v>
      </c>
      <c r="P607" t="s">
        <v>124</v>
      </c>
      <c r="Q607" t="s">
        <v>124</v>
      </c>
      <c r="R607" t="s">
        <v>4040</v>
      </c>
      <c r="S607" s="4" t="str">
        <f t="shared" si="9"/>
        <v>2009</v>
      </c>
    </row>
    <row r="608" spans="1:19" hidden="1" x14ac:dyDescent="0.35">
      <c r="A608" t="s">
        <v>4036</v>
      </c>
      <c r="B608" t="s">
        <v>4037</v>
      </c>
      <c r="C608" t="s">
        <v>4041</v>
      </c>
      <c r="D608" t="s">
        <v>4042</v>
      </c>
      <c r="E608" t="s">
        <v>4043</v>
      </c>
      <c r="F608" t="s">
        <v>4044</v>
      </c>
      <c r="I608" t="s">
        <v>4045</v>
      </c>
      <c r="J608" t="s">
        <v>4046</v>
      </c>
      <c r="M608" t="s">
        <v>112297</v>
      </c>
      <c r="N608" t="s">
        <v>124</v>
      </c>
      <c r="O608" s="3" t="s">
        <v>4047</v>
      </c>
      <c r="P608" t="s">
        <v>124</v>
      </c>
      <c r="Q608" t="s">
        <v>124</v>
      </c>
      <c r="R608" t="s">
        <v>4047</v>
      </c>
      <c r="S608" s="4" t="str">
        <f t="shared" si="9"/>
        <v>2009</v>
      </c>
    </row>
    <row r="609" spans="1:19" hidden="1" x14ac:dyDescent="0.35">
      <c r="A609" t="s">
        <v>4043</v>
      </c>
      <c r="B609" t="s">
        <v>4044</v>
      </c>
      <c r="C609" t="s">
        <v>4048</v>
      </c>
      <c r="D609" t="s">
        <v>4049</v>
      </c>
      <c r="E609" t="s">
        <v>4050</v>
      </c>
      <c r="F609" t="s">
        <v>4051</v>
      </c>
      <c r="I609" t="s">
        <v>4052</v>
      </c>
      <c r="J609" t="s">
        <v>4053</v>
      </c>
      <c r="M609" t="s">
        <v>112297</v>
      </c>
      <c r="N609" t="s">
        <v>124</v>
      </c>
      <c r="O609" s="3" t="s">
        <v>4054</v>
      </c>
      <c r="P609" t="s">
        <v>124</v>
      </c>
      <c r="Q609" t="s">
        <v>124</v>
      </c>
      <c r="R609" t="s">
        <v>4054</v>
      </c>
      <c r="S609" s="4" t="str">
        <f t="shared" si="9"/>
        <v>2009</v>
      </c>
    </row>
    <row r="610" spans="1:19" hidden="1" x14ac:dyDescent="0.35">
      <c r="A610" t="s">
        <v>4050</v>
      </c>
      <c r="B610" t="s">
        <v>4051</v>
      </c>
      <c r="C610" t="s">
        <v>4055</v>
      </c>
      <c r="D610" t="s">
        <v>4056</v>
      </c>
      <c r="E610" t="s">
        <v>4057</v>
      </c>
      <c r="F610" t="s">
        <v>4058</v>
      </c>
      <c r="I610" t="s">
        <v>4059</v>
      </c>
      <c r="J610" t="s">
        <v>4060</v>
      </c>
      <c r="M610" t="s">
        <v>112297</v>
      </c>
      <c r="N610" t="s">
        <v>124</v>
      </c>
      <c r="O610" s="3" t="s">
        <v>4061</v>
      </c>
      <c r="P610" t="s">
        <v>124</v>
      </c>
      <c r="Q610" t="s">
        <v>124</v>
      </c>
      <c r="R610" t="s">
        <v>4061</v>
      </c>
      <c r="S610" s="4" t="str">
        <f t="shared" si="9"/>
        <v>2009</v>
      </c>
    </row>
    <row r="611" spans="1:19" hidden="1" x14ac:dyDescent="0.35">
      <c r="A611" t="s">
        <v>4057</v>
      </c>
      <c r="B611" t="s">
        <v>4058</v>
      </c>
      <c r="C611" t="s">
        <v>4062</v>
      </c>
      <c r="D611" t="s">
        <v>4063</v>
      </c>
      <c r="E611" t="s">
        <v>4064</v>
      </c>
      <c r="F611" t="s">
        <v>4065</v>
      </c>
      <c r="I611" t="s">
        <v>4066</v>
      </c>
      <c r="J611" t="s">
        <v>4067</v>
      </c>
      <c r="M611" t="s">
        <v>112297</v>
      </c>
      <c r="N611" t="s">
        <v>124</v>
      </c>
      <c r="O611" s="3" t="s">
        <v>4068</v>
      </c>
      <c r="P611" t="s">
        <v>124</v>
      </c>
      <c r="Q611" t="s">
        <v>124</v>
      </c>
      <c r="R611" t="s">
        <v>4068</v>
      </c>
      <c r="S611" s="4" t="str">
        <f t="shared" si="9"/>
        <v>2009</v>
      </c>
    </row>
    <row r="612" spans="1:19" hidden="1" x14ac:dyDescent="0.35">
      <c r="A612" t="s">
        <v>4064</v>
      </c>
      <c r="B612" t="s">
        <v>4065</v>
      </c>
      <c r="C612" t="s">
        <v>4069</v>
      </c>
      <c r="D612" t="s">
        <v>4070</v>
      </c>
      <c r="E612" t="s">
        <v>4071</v>
      </c>
      <c r="F612" t="s">
        <v>4072</v>
      </c>
      <c r="I612" t="s">
        <v>4073</v>
      </c>
      <c r="J612" t="s">
        <v>4074</v>
      </c>
      <c r="M612" t="s">
        <v>112297</v>
      </c>
      <c r="N612" t="s">
        <v>124</v>
      </c>
      <c r="O612" s="3" t="s">
        <v>4075</v>
      </c>
      <c r="P612" t="s">
        <v>124</v>
      </c>
      <c r="Q612" t="s">
        <v>124</v>
      </c>
      <c r="R612" t="s">
        <v>4075</v>
      </c>
      <c r="S612" s="4" t="str">
        <f t="shared" si="9"/>
        <v>2009</v>
      </c>
    </row>
    <row r="613" spans="1:19" hidden="1" x14ac:dyDescent="0.35">
      <c r="A613" t="s">
        <v>4071</v>
      </c>
      <c r="B613" t="s">
        <v>4072</v>
      </c>
      <c r="C613" t="s">
        <v>4076</v>
      </c>
      <c r="D613" t="s">
        <v>4077</v>
      </c>
      <c r="E613" t="s">
        <v>4078</v>
      </c>
      <c r="F613" t="s">
        <v>4079</v>
      </c>
      <c r="I613" t="s">
        <v>4080</v>
      </c>
      <c r="J613" t="s">
        <v>4081</v>
      </c>
      <c r="M613" t="s">
        <v>112297</v>
      </c>
      <c r="N613" t="s">
        <v>124</v>
      </c>
      <c r="O613" s="3" t="s">
        <v>4082</v>
      </c>
      <c r="P613" t="s">
        <v>124</v>
      </c>
      <c r="Q613" t="s">
        <v>124</v>
      </c>
      <c r="R613" t="s">
        <v>4082</v>
      </c>
      <c r="S613" s="4" t="str">
        <f t="shared" si="9"/>
        <v>2009</v>
      </c>
    </row>
    <row r="614" spans="1:19" hidden="1" x14ac:dyDescent="0.35">
      <c r="A614" t="s">
        <v>4078</v>
      </c>
      <c r="B614" t="s">
        <v>4079</v>
      </c>
      <c r="C614" t="s">
        <v>4083</v>
      </c>
      <c r="D614" t="s">
        <v>4084</v>
      </c>
      <c r="E614" t="s">
        <v>4085</v>
      </c>
      <c r="F614" t="s">
        <v>4086</v>
      </c>
      <c r="I614" t="s">
        <v>4087</v>
      </c>
      <c r="J614" t="s">
        <v>4088</v>
      </c>
      <c r="M614" t="s">
        <v>112297</v>
      </c>
      <c r="N614" t="s">
        <v>124</v>
      </c>
      <c r="O614" s="3" t="s">
        <v>4089</v>
      </c>
      <c r="P614" t="s">
        <v>124</v>
      </c>
      <c r="Q614" t="s">
        <v>124</v>
      </c>
      <c r="R614" t="s">
        <v>4089</v>
      </c>
      <c r="S614" s="4" t="str">
        <f t="shared" si="9"/>
        <v>2009</v>
      </c>
    </row>
    <row r="615" spans="1:19" hidden="1" x14ac:dyDescent="0.35">
      <c r="A615" t="s">
        <v>4085</v>
      </c>
      <c r="B615" t="s">
        <v>4086</v>
      </c>
      <c r="C615" t="s">
        <v>4090</v>
      </c>
      <c r="D615" t="s">
        <v>4091</v>
      </c>
      <c r="E615" t="s">
        <v>4092</v>
      </c>
      <c r="F615" t="s">
        <v>4093</v>
      </c>
      <c r="I615" t="s">
        <v>4094</v>
      </c>
      <c r="J615" t="s">
        <v>4095</v>
      </c>
      <c r="M615" t="s">
        <v>112297</v>
      </c>
      <c r="N615" t="s">
        <v>124</v>
      </c>
      <c r="O615" s="3" t="s">
        <v>4096</v>
      </c>
      <c r="P615" t="s">
        <v>124</v>
      </c>
      <c r="Q615" t="s">
        <v>124</v>
      </c>
      <c r="R615" t="s">
        <v>4096</v>
      </c>
      <c r="S615" s="4" t="str">
        <f t="shared" si="9"/>
        <v>2009</v>
      </c>
    </row>
    <row r="616" spans="1:19" hidden="1" x14ac:dyDescent="0.35">
      <c r="A616" t="s">
        <v>4092</v>
      </c>
      <c r="B616" t="s">
        <v>4093</v>
      </c>
      <c r="C616" t="s">
        <v>4097</v>
      </c>
      <c r="D616" t="s">
        <v>4098</v>
      </c>
      <c r="E616" t="s">
        <v>4099</v>
      </c>
      <c r="F616" t="s">
        <v>4100</v>
      </c>
      <c r="I616" t="s">
        <v>4101</v>
      </c>
      <c r="J616" t="s">
        <v>4102</v>
      </c>
      <c r="M616" t="s">
        <v>112297</v>
      </c>
      <c r="N616" t="s">
        <v>124</v>
      </c>
      <c r="O616" s="3" t="s">
        <v>4103</v>
      </c>
      <c r="P616" t="s">
        <v>124</v>
      </c>
      <c r="Q616" t="s">
        <v>124</v>
      </c>
      <c r="R616" t="s">
        <v>4103</v>
      </c>
      <c r="S616" s="4" t="str">
        <f t="shared" si="9"/>
        <v>2009</v>
      </c>
    </row>
    <row r="617" spans="1:19" hidden="1" x14ac:dyDescent="0.35">
      <c r="A617" t="s">
        <v>4099</v>
      </c>
      <c r="B617" t="s">
        <v>4100</v>
      </c>
      <c r="C617" t="s">
        <v>4104</v>
      </c>
      <c r="D617" t="s">
        <v>4105</v>
      </c>
      <c r="E617" t="s">
        <v>4106</v>
      </c>
      <c r="F617" t="s">
        <v>4107</v>
      </c>
      <c r="I617" t="s">
        <v>4108</v>
      </c>
      <c r="J617" t="s">
        <v>4109</v>
      </c>
      <c r="M617" t="s">
        <v>112299</v>
      </c>
      <c r="N617" t="s">
        <v>247</v>
      </c>
      <c r="O617" s="3" t="s">
        <v>4110</v>
      </c>
      <c r="P617" t="s">
        <v>247</v>
      </c>
      <c r="Q617" t="s">
        <v>247</v>
      </c>
      <c r="R617" t="s">
        <v>4110</v>
      </c>
      <c r="S617" s="4" t="str">
        <f t="shared" si="9"/>
        <v>2009</v>
      </c>
    </row>
    <row r="618" spans="1:19" hidden="1" x14ac:dyDescent="0.35">
      <c r="A618" t="s">
        <v>4106</v>
      </c>
      <c r="B618" t="s">
        <v>4107</v>
      </c>
      <c r="C618" t="s">
        <v>4111</v>
      </c>
      <c r="D618" t="s">
        <v>4112</v>
      </c>
      <c r="E618" t="s">
        <v>4113</v>
      </c>
      <c r="F618" t="s">
        <v>4114</v>
      </c>
      <c r="I618" t="s">
        <v>4115</v>
      </c>
      <c r="J618" t="s">
        <v>4116</v>
      </c>
      <c r="M618" t="s">
        <v>112297</v>
      </c>
      <c r="N618" t="s">
        <v>124</v>
      </c>
      <c r="O618" s="3" t="s">
        <v>4117</v>
      </c>
      <c r="P618" t="s">
        <v>124</v>
      </c>
      <c r="Q618" t="s">
        <v>124</v>
      </c>
      <c r="R618" t="s">
        <v>4117</v>
      </c>
      <c r="S618" s="4" t="str">
        <f t="shared" si="9"/>
        <v>2009</v>
      </c>
    </row>
    <row r="619" spans="1:19" hidden="1" x14ac:dyDescent="0.35">
      <c r="A619" t="s">
        <v>4113</v>
      </c>
      <c r="B619" t="s">
        <v>4114</v>
      </c>
      <c r="C619" t="s">
        <v>4118</v>
      </c>
      <c r="D619" t="s">
        <v>4119</v>
      </c>
      <c r="E619" t="s">
        <v>4120</v>
      </c>
      <c r="F619" t="s">
        <v>4121</v>
      </c>
      <c r="I619" t="s">
        <v>4122</v>
      </c>
      <c r="J619" t="s">
        <v>4123</v>
      </c>
      <c r="M619" t="s">
        <v>112298</v>
      </c>
      <c r="N619" t="s">
        <v>28</v>
      </c>
      <c r="O619" s="3" t="s">
        <v>4124</v>
      </c>
      <c r="P619" t="s">
        <v>50</v>
      </c>
      <c r="Q619" t="s">
        <v>50</v>
      </c>
      <c r="R619" t="s">
        <v>4124</v>
      </c>
      <c r="S619" s="4" t="str">
        <f t="shared" si="9"/>
        <v>2009</v>
      </c>
    </row>
    <row r="620" spans="1:19" hidden="1" x14ac:dyDescent="0.35">
      <c r="A620" t="s">
        <v>4120</v>
      </c>
      <c r="B620" t="s">
        <v>4121</v>
      </c>
      <c r="C620" t="s">
        <v>4125</v>
      </c>
      <c r="D620" t="s">
        <v>4126</v>
      </c>
      <c r="E620" t="s">
        <v>4127</v>
      </c>
      <c r="F620" t="s">
        <v>4128</v>
      </c>
      <c r="I620" t="s">
        <v>4129</v>
      </c>
      <c r="J620" t="s">
        <v>4130</v>
      </c>
      <c r="M620" t="s">
        <v>112297</v>
      </c>
      <c r="N620" t="s">
        <v>124</v>
      </c>
      <c r="O620" s="3" t="s">
        <v>4131</v>
      </c>
      <c r="P620" t="s">
        <v>124</v>
      </c>
      <c r="Q620" t="s">
        <v>124</v>
      </c>
      <c r="R620" t="s">
        <v>4131</v>
      </c>
      <c r="S620" s="4" t="str">
        <f t="shared" si="9"/>
        <v>2009</v>
      </c>
    </row>
    <row r="621" spans="1:19" hidden="1" x14ac:dyDescent="0.35">
      <c r="A621" t="s">
        <v>4127</v>
      </c>
      <c r="B621" t="s">
        <v>4128</v>
      </c>
      <c r="C621" t="s">
        <v>4132</v>
      </c>
      <c r="D621" t="s">
        <v>4133</v>
      </c>
      <c r="E621" t="s">
        <v>4134</v>
      </c>
      <c r="F621" t="s">
        <v>4135</v>
      </c>
      <c r="I621" t="s">
        <v>4136</v>
      </c>
      <c r="J621" t="s">
        <v>4137</v>
      </c>
      <c r="M621" t="s">
        <v>112297</v>
      </c>
      <c r="N621" t="s">
        <v>124</v>
      </c>
      <c r="O621" s="3" t="s">
        <v>4138</v>
      </c>
      <c r="P621" t="s">
        <v>124</v>
      </c>
      <c r="Q621" t="s">
        <v>124</v>
      </c>
      <c r="R621" t="s">
        <v>4138</v>
      </c>
      <c r="S621" s="4" t="str">
        <f t="shared" si="9"/>
        <v>2009</v>
      </c>
    </row>
    <row r="622" spans="1:19" hidden="1" x14ac:dyDescent="0.35">
      <c r="A622" t="s">
        <v>4134</v>
      </c>
      <c r="B622" t="s">
        <v>4135</v>
      </c>
      <c r="C622" t="s">
        <v>4139</v>
      </c>
      <c r="D622" t="s">
        <v>4140</v>
      </c>
      <c r="E622" t="s">
        <v>4141</v>
      </c>
      <c r="F622" t="s">
        <v>4142</v>
      </c>
      <c r="I622" t="s">
        <v>4143</v>
      </c>
      <c r="J622" t="s">
        <v>4144</v>
      </c>
      <c r="M622" t="s">
        <v>112297</v>
      </c>
      <c r="N622" t="s">
        <v>124</v>
      </c>
      <c r="O622" s="3" t="s">
        <v>4145</v>
      </c>
      <c r="P622" t="s">
        <v>124</v>
      </c>
      <c r="Q622" t="s">
        <v>124</v>
      </c>
      <c r="R622" t="s">
        <v>4145</v>
      </c>
      <c r="S622" s="4" t="str">
        <f t="shared" si="9"/>
        <v>2009</v>
      </c>
    </row>
    <row r="623" spans="1:19" hidden="1" x14ac:dyDescent="0.35">
      <c r="A623" t="s">
        <v>4141</v>
      </c>
      <c r="B623" t="s">
        <v>4142</v>
      </c>
      <c r="C623" t="s">
        <v>4146</v>
      </c>
      <c r="D623" t="s">
        <v>4147</v>
      </c>
      <c r="E623" t="s">
        <v>4148</v>
      </c>
      <c r="F623" t="s">
        <v>4149</v>
      </c>
      <c r="I623" t="s">
        <v>4150</v>
      </c>
      <c r="J623" t="s">
        <v>4151</v>
      </c>
      <c r="M623" t="s">
        <v>112297</v>
      </c>
      <c r="N623" t="s">
        <v>124</v>
      </c>
      <c r="O623" s="3" t="s">
        <v>4152</v>
      </c>
      <c r="P623" t="s">
        <v>124</v>
      </c>
      <c r="Q623" t="s">
        <v>124</v>
      </c>
      <c r="R623" t="s">
        <v>4152</v>
      </c>
      <c r="S623" s="4" t="str">
        <f t="shared" si="9"/>
        <v>2009</v>
      </c>
    </row>
    <row r="624" spans="1:19" hidden="1" x14ac:dyDescent="0.35">
      <c r="A624" t="s">
        <v>4148</v>
      </c>
      <c r="B624" t="s">
        <v>4149</v>
      </c>
      <c r="C624" t="s">
        <v>4153</v>
      </c>
      <c r="D624" t="s">
        <v>4154</v>
      </c>
      <c r="E624" t="s">
        <v>4155</v>
      </c>
      <c r="F624" t="s">
        <v>4156</v>
      </c>
      <c r="I624" t="s">
        <v>4157</v>
      </c>
      <c r="J624" t="s">
        <v>4158</v>
      </c>
      <c r="M624" t="s">
        <v>112297</v>
      </c>
      <c r="N624" t="s">
        <v>124</v>
      </c>
      <c r="O624" s="3" t="s">
        <v>4159</v>
      </c>
      <c r="P624" t="s">
        <v>124</v>
      </c>
      <c r="Q624" t="s">
        <v>124</v>
      </c>
      <c r="R624" t="s">
        <v>4159</v>
      </c>
      <c r="S624" s="4" t="str">
        <f t="shared" si="9"/>
        <v>2009</v>
      </c>
    </row>
    <row r="625" spans="1:19" hidden="1" x14ac:dyDescent="0.35">
      <c r="A625" t="s">
        <v>4155</v>
      </c>
      <c r="B625" t="s">
        <v>4156</v>
      </c>
      <c r="C625" t="s">
        <v>4160</v>
      </c>
      <c r="D625" t="s">
        <v>4161</v>
      </c>
      <c r="E625" t="s">
        <v>4162</v>
      </c>
      <c r="F625" t="s">
        <v>4163</v>
      </c>
      <c r="I625" t="s">
        <v>4164</v>
      </c>
      <c r="J625" t="s">
        <v>4165</v>
      </c>
      <c r="M625" t="s">
        <v>112297</v>
      </c>
      <c r="N625" t="s">
        <v>124</v>
      </c>
      <c r="O625" s="3" t="s">
        <v>4166</v>
      </c>
      <c r="P625" t="s">
        <v>124</v>
      </c>
      <c r="Q625" t="s">
        <v>124</v>
      </c>
      <c r="R625" t="s">
        <v>4166</v>
      </c>
      <c r="S625" s="4" t="str">
        <f t="shared" si="9"/>
        <v>2009</v>
      </c>
    </row>
    <row r="626" spans="1:19" hidden="1" x14ac:dyDescent="0.35">
      <c r="A626" t="s">
        <v>4162</v>
      </c>
      <c r="B626" t="s">
        <v>4163</v>
      </c>
      <c r="C626" t="s">
        <v>4167</v>
      </c>
      <c r="D626" t="s">
        <v>4168</v>
      </c>
      <c r="E626" t="s">
        <v>4169</v>
      </c>
      <c r="F626" t="s">
        <v>4170</v>
      </c>
      <c r="I626" t="s">
        <v>4171</v>
      </c>
      <c r="J626" t="s">
        <v>4172</v>
      </c>
      <c r="M626" t="s">
        <v>112297</v>
      </c>
      <c r="N626" t="s">
        <v>124</v>
      </c>
      <c r="O626" s="3" t="s">
        <v>4173</v>
      </c>
      <c r="P626" t="s">
        <v>124</v>
      </c>
      <c r="Q626" t="s">
        <v>124</v>
      </c>
      <c r="R626" t="s">
        <v>4173</v>
      </c>
      <c r="S626" s="4" t="str">
        <f t="shared" si="9"/>
        <v>2009</v>
      </c>
    </row>
    <row r="627" spans="1:19" hidden="1" x14ac:dyDescent="0.35">
      <c r="A627" t="s">
        <v>4169</v>
      </c>
      <c r="B627" t="s">
        <v>4170</v>
      </c>
      <c r="C627" t="s">
        <v>4174</v>
      </c>
      <c r="D627" t="s">
        <v>4175</v>
      </c>
      <c r="E627" t="s">
        <v>4176</v>
      </c>
      <c r="F627" t="s">
        <v>4177</v>
      </c>
      <c r="I627" t="s">
        <v>4178</v>
      </c>
      <c r="J627" t="s">
        <v>4179</v>
      </c>
      <c r="M627" t="s">
        <v>112297</v>
      </c>
      <c r="N627" t="s">
        <v>124</v>
      </c>
      <c r="O627" s="3" t="s">
        <v>4180</v>
      </c>
      <c r="P627" t="s">
        <v>124</v>
      </c>
      <c r="Q627" t="s">
        <v>124</v>
      </c>
      <c r="R627" t="s">
        <v>4180</v>
      </c>
      <c r="S627" s="4" t="str">
        <f t="shared" si="9"/>
        <v>2009</v>
      </c>
    </row>
    <row r="628" spans="1:19" hidden="1" x14ac:dyDescent="0.35">
      <c r="A628" t="s">
        <v>4176</v>
      </c>
      <c r="B628" t="s">
        <v>4177</v>
      </c>
      <c r="C628" t="s">
        <v>4181</v>
      </c>
      <c r="D628" t="s">
        <v>4182</v>
      </c>
      <c r="E628" t="s">
        <v>4183</v>
      </c>
      <c r="F628" t="s">
        <v>4184</v>
      </c>
      <c r="I628" t="s">
        <v>4185</v>
      </c>
      <c r="J628" t="s">
        <v>4186</v>
      </c>
      <c r="M628" t="s">
        <v>112297</v>
      </c>
      <c r="N628" t="s">
        <v>124</v>
      </c>
      <c r="O628" s="3" t="s">
        <v>4187</v>
      </c>
      <c r="P628" t="s">
        <v>124</v>
      </c>
      <c r="Q628" t="s">
        <v>124</v>
      </c>
      <c r="R628" t="s">
        <v>4187</v>
      </c>
      <c r="S628" s="4" t="str">
        <f t="shared" si="9"/>
        <v>2009</v>
      </c>
    </row>
    <row r="629" spans="1:19" hidden="1" x14ac:dyDescent="0.35">
      <c r="A629" t="s">
        <v>4183</v>
      </c>
      <c r="B629" t="s">
        <v>4184</v>
      </c>
      <c r="C629" t="s">
        <v>4188</v>
      </c>
      <c r="D629" t="s">
        <v>4189</v>
      </c>
      <c r="E629" t="s">
        <v>4190</v>
      </c>
      <c r="F629" t="s">
        <v>4191</v>
      </c>
      <c r="I629" t="s">
        <v>4192</v>
      </c>
      <c r="J629" t="s">
        <v>4193</v>
      </c>
      <c r="M629" t="s">
        <v>112297</v>
      </c>
      <c r="N629" t="s">
        <v>124</v>
      </c>
      <c r="O629" s="3" t="s">
        <v>4194</v>
      </c>
      <c r="P629" t="s">
        <v>124</v>
      </c>
      <c r="Q629" t="s">
        <v>124</v>
      </c>
      <c r="R629" t="s">
        <v>4194</v>
      </c>
      <c r="S629" s="4" t="str">
        <f t="shared" si="9"/>
        <v>2009</v>
      </c>
    </row>
    <row r="630" spans="1:19" hidden="1" x14ac:dyDescent="0.35">
      <c r="A630" t="s">
        <v>4190</v>
      </c>
      <c r="B630" t="s">
        <v>4191</v>
      </c>
      <c r="C630" t="s">
        <v>4195</v>
      </c>
      <c r="D630" t="s">
        <v>4196</v>
      </c>
      <c r="E630" t="s">
        <v>4197</v>
      </c>
      <c r="F630" t="s">
        <v>4198</v>
      </c>
      <c r="I630" t="s">
        <v>2040</v>
      </c>
      <c r="J630" t="s">
        <v>2041</v>
      </c>
      <c r="M630" t="s">
        <v>112297</v>
      </c>
      <c r="N630" t="s">
        <v>124</v>
      </c>
      <c r="O630" s="3" t="s">
        <v>4199</v>
      </c>
      <c r="P630" t="s">
        <v>124</v>
      </c>
      <c r="Q630" t="s">
        <v>124</v>
      </c>
      <c r="R630" t="s">
        <v>4199</v>
      </c>
      <c r="S630" s="4" t="str">
        <f t="shared" si="9"/>
        <v>2009</v>
      </c>
    </row>
    <row r="631" spans="1:19" hidden="1" x14ac:dyDescent="0.35">
      <c r="A631" t="s">
        <v>4197</v>
      </c>
      <c r="B631" t="s">
        <v>4198</v>
      </c>
      <c r="C631" t="s">
        <v>4200</v>
      </c>
      <c r="D631" t="s">
        <v>4201</v>
      </c>
      <c r="E631" t="s">
        <v>4202</v>
      </c>
      <c r="F631" t="s">
        <v>4203</v>
      </c>
      <c r="I631" t="s">
        <v>4204</v>
      </c>
      <c r="J631" t="s">
        <v>4205</v>
      </c>
      <c r="M631" t="s">
        <v>112297</v>
      </c>
      <c r="N631" t="s">
        <v>124</v>
      </c>
      <c r="O631" s="3" t="s">
        <v>4206</v>
      </c>
      <c r="P631" t="s">
        <v>124</v>
      </c>
      <c r="Q631" t="s">
        <v>124</v>
      </c>
      <c r="R631" t="s">
        <v>4206</v>
      </c>
      <c r="S631" s="4" t="str">
        <f t="shared" si="9"/>
        <v>2009</v>
      </c>
    </row>
    <row r="632" spans="1:19" hidden="1" x14ac:dyDescent="0.35">
      <c r="A632" t="s">
        <v>4202</v>
      </c>
      <c r="B632" t="s">
        <v>4203</v>
      </c>
      <c r="C632" t="s">
        <v>4207</v>
      </c>
      <c r="D632" t="s">
        <v>4208</v>
      </c>
      <c r="E632" t="s">
        <v>4209</v>
      </c>
      <c r="F632" t="s">
        <v>4210</v>
      </c>
      <c r="I632" t="s">
        <v>4211</v>
      </c>
      <c r="J632" t="s">
        <v>4212</v>
      </c>
      <c r="M632" t="s">
        <v>112297</v>
      </c>
      <c r="N632" t="s">
        <v>124</v>
      </c>
      <c r="O632" s="3" t="s">
        <v>4213</v>
      </c>
      <c r="P632" t="s">
        <v>124</v>
      </c>
      <c r="Q632" t="s">
        <v>124</v>
      </c>
      <c r="R632" t="s">
        <v>4213</v>
      </c>
      <c r="S632" s="4" t="str">
        <f t="shared" si="9"/>
        <v>2009</v>
      </c>
    </row>
    <row r="633" spans="1:19" hidden="1" x14ac:dyDescent="0.35">
      <c r="A633" t="s">
        <v>4209</v>
      </c>
      <c r="B633" t="s">
        <v>4210</v>
      </c>
      <c r="C633" t="s">
        <v>4214</v>
      </c>
      <c r="D633" t="s">
        <v>4215</v>
      </c>
      <c r="E633" t="s">
        <v>4216</v>
      </c>
      <c r="F633" t="s">
        <v>4217</v>
      </c>
      <c r="I633" t="s">
        <v>4218</v>
      </c>
      <c r="J633" t="s">
        <v>4219</v>
      </c>
      <c r="M633" t="s">
        <v>112297</v>
      </c>
      <c r="N633" t="s">
        <v>124</v>
      </c>
      <c r="O633" s="3" t="s">
        <v>4220</v>
      </c>
      <c r="P633" t="s">
        <v>124</v>
      </c>
      <c r="Q633" t="s">
        <v>124</v>
      </c>
      <c r="R633" t="s">
        <v>4220</v>
      </c>
      <c r="S633" s="4" t="str">
        <f t="shared" si="9"/>
        <v>2009</v>
      </c>
    </row>
    <row r="634" spans="1:19" hidden="1" x14ac:dyDescent="0.35">
      <c r="A634" t="s">
        <v>4216</v>
      </c>
      <c r="B634" t="s">
        <v>4217</v>
      </c>
      <c r="C634" t="s">
        <v>4221</v>
      </c>
      <c r="D634" t="s">
        <v>4222</v>
      </c>
      <c r="E634" t="s">
        <v>4223</v>
      </c>
      <c r="F634" t="s">
        <v>4224</v>
      </c>
      <c r="I634" t="s">
        <v>4225</v>
      </c>
      <c r="J634" t="s">
        <v>4226</v>
      </c>
      <c r="M634" t="s">
        <v>112298</v>
      </c>
      <c r="N634" t="s">
        <v>28</v>
      </c>
      <c r="O634" s="3" t="s">
        <v>4227</v>
      </c>
      <c r="P634" t="s">
        <v>50</v>
      </c>
      <c r="Q634" t="s">
        <v>50</v>
      </c>
      <c r="R634" t="s">
        <v>4227</v>
      </c>
      <c r="S634" s="4" t="str">
        <f t="shared" si="9"/>
        <v>2009</v>
      </c>
    </row>
    <row r="635" spans="1:19" hidden="1" x14ac:dyDescent="0.35">
      <c r="A635" t="s">
        <v>4223</v>
      </c>
      <c r="B635" t="s">
        <v>4224</v>
      </c>
      <c r="C635" t="s">
        <v>4228</v>
      </c>
      <c r="D635" t="s">
        <v>4229</v>
      </c>
      <c r="E635" t="s">
        <v>4230</v>
      </c>
      <c r="F635" t="s">
        <v>4231</v>
      </c>
      <c r="I635" t="s">
        <v>2301</v>
      </c>
      <c r="J635" t="s">
        <v>2302</v>
      </c>
      <c r="M635" t="s">
        <v>112327</v>
      </c>
      <c r="N635" t="s">
        <v>380</v>
      </c>
      <c r="O635" s="3" t="s">
        <v>4232</v>
      </c>
      <c r="P635" t="s">
        <v>380</v>
      </c>
      <c r="Q635" t="s">
        <v>380</v>
      </c>
      <c r="R635" t="s">
        <v>4232</v>
      </c>
      <c r="S635" s="4" t="str">
        <f t="shared" si="9"/>
        <v>2009</v>
      </c>
    </row>
    <row r="636" spans="1:19" hidden="1" x14ac:dyDescent="0.35">
      <c r="A636" t="s">
        <v>4230</v>
      </c>
      <c r="B636" t="s">
        <v>4231</v>
      </c>
      <c r="C636" t="s">
        <v>4233</v>
      </c>
      <c r="D636" t="s">
        <v>4234</v>
      </c>
      <c r="E636" t="s">
        <v>4235</v>
      </c>
      <c r="F636" t="s">
        <v>4236</v>
      </c>
      <c r="G636" t="s">
        <v>4237</v>
      </c>
      <c r="I636" t="s">
        <v>512</v>
      </c>
      <c r="J636" t="s">
        <v>512</v>
      </c>
      <c r="M636" t="s">
        <v>112297</v>
      </c>
      <c r="N636" t="s">
        <v>124</v>
      </c>
      <c r="O636" s="3" t="s">
        <v>4238</v>
      </c>
      <c r="P636" t="s">
        <v>124</v>
      </c>
      <c r="Q636" t="s">
        <v>124</v>
      </c>
      <c r="R636" t="s">
        <v>4238</v>
      </c>
      <c r="S636" s="4" t="str">
        <f t="shared" si="9"/>
        <v>2009</v>
      </c>
    </row>
    <row r="637" spans="1:19" hidden="1" x14ac:dyDescent="0.35">
      <c r="A637" t="s">
        <v>4235</v>
      </c>
      <c r="B637" t="s">
        <v>4236</v>
      </c>
      <c r="C637" t="s">
        <v>4239</v>
      </c>
      <c r="D637" t="s">
        <v>4240</v>
      </c>
      <c r="E637" t="s">
        <v>4241</v>
      </c>
      <c r="F637" t="s">
        <v>4242</v>
      </c>
      <c r="I637" t="s">
        <v>1261</v>
      </c>
      <c r="J637" t="s">
        <v>1262</v>
      </c>
      <c r="M637" t="s">
        <v>112297</v>
      </c>
      <c r="N637" t="s">
        <v>124</v>
      </c>
      <c r="O637" s="3" t="s">
        <v>4243</v>
      </c>
      <c r="P637" t="s">
        <v>124</v>
      </c>
      <c r="Q637" t="s">
        <v>124</v>
      </c>
      <c r="R637" t="s">
        <v>4243</v>
      </c>
      <c r="S637" s="4" t="str">
        <f t="shared" si="9"/>
        <v>2009</v>
      </c>
    </row>
    <row r="638" spans="1:19" hidden="1" x14ac:dyDescent="0.35">
      <c r="A638" t="s">
        <v>4241</v>
      </c>
      <c r="B638" t="s">
        <v>4242</v>
      </c>
      <c r="C638" t="s">
        <v>4244</v>
      </c>
      <c r="D638" t="s">
        <v>4245</v>
      </c>
      <c r="E638" t="s">
        <v>4246</v>
      </c>
      <c r="F638" t="s">
        <v>4247</v>
      </c>
      <c r="I638" t="s">
        <v>4248</v>
      </c>
      <c r="J638" t="s">
        <v>4249</v>
      </c>
      <c r="M638" t="s">
        <v>112297</v>
      </c>
      <c r="N638" t="s">
        <v>124</v>
      </c>
      <c r="O638" s="3" t="s">
        <v>4250</v>
      </c>
      <c r="P638" t="s">
        <v>124</v>
      </c>
      <c r="Q638" t="s">
        <v>124</v>
      </c>
      <c r="R638" t="s">
        <v>4250</v>
      </c>
      <c r="S638" s="4" t="str">
        <f t="shared" si="9"/>
        <v>2009</v>
      </c>
    </row>
    <row r="639" spans="1:19" hidden="1" x14ac:dyDescent="0.35">
      <c r="A639" t="s">
        <v>4246</v>
      </c>
      <c r="B639" t="s">
        <v>4247</v>
      </c>
      <c r="C639" t="s">
        <v>4251</v>
      </c>
      <c r="D639" t="s">
        <v>4252</v>
      </c>
      <c r="E639" t="s">
        <v>4253</v>
      </c>
      <c r="F639" t="s">
        <v>4254</v>
      </c>
      <c r="I639" t="s">
        <v>512</v>
      </c>
      <c r="J639" t="s">
        <v>512</v>
      </c>
      <c r="M639" t="s">
        <v>112297</v>
      </c>
      <c r="N639" t="s">
        <v>124</v>
      </c>
      <c r="O639" s="3" t="s">
        <v>4255</v>
      </c>
      <c r="P639" t="s">
        <v>124</v>
      </c>
      <c r="Q639" t="s">
        <v>124</v>
      </c>
      <c r="R639" t="s">
        <v>4255</v>
      </c>
      <c r="S639" s="4" t="str">
        <f t="shared" si="9"/>
        <v>2009</v>
      </c>
    </row>
    <row r="640" spans="1:19" hidden="1" x14ac:dyDescent="0.35">
      <c r="A640" t="s">
        <v>4253</v>
      </c>
      <c r="B640" t="s">
        <v>4254</v>
      </c>
      <c r="C640" t="s">
        <v>4256</v>
      </c>
      <c r="D640" t="s">
        <v>4257</v>
      </c>
      <c r="E640" t="s">
        <v>4258</v>
      </c>
      <c r="F640" t="s">
        <v>4259</v>
      </c>
      <c r="I640" t="s">
        <v>4260</v>
      </c>
      <c r="J640" t="s">
        <v>4261</v>
      </c>
      <c r="M640" t="s">
        <v>112297</v>
      </c>
      <c r="N640" t="s">
        <v>124</v>
      </c>
      <c r="O640" s="3" t="s">
        <v>4262</v>
      </c>
      <c r="P640" t="s">
        <v>124</v>
      </c>
      <c r="Q640" t="s">
        <v>124</v>
      </c>
      <c r="R640" t="s">
        <v>4262</v>
      </c>
      <c r="S640" s="4" t="str">
        <f t="shared" si="9"/>
        <v>2009</v>
      </c>
    </row>
    <row r="641" spans="1:19" hidden="1" x14ac:dyDescent="0.35">
      <c r="A641" t="s">
        <v>4258</v>
      </c>
      <c r="B641" t="s">
        <v>4259</v>
      </c>
      <c r="C641" t="s">
        <v>4263</v>
      </c>
      <c r="D641" t="s">
        <v>4264</v>
      </c>
      <c r="E641" t="s">
        <v>4265</v>
      </c>
      <c r="F641" t="s">
        <v>4266</v>
      </c>
      <c r="I641" t="s">
        <v>4267</v>
      </c>
      <c r="J641" t="s">
        <v>4268</v>
      </c>
      <c r="M641" t="s">
        <v>112297</v>
      </c>
      <c r="N641" t="s">
        <v>124</v>
      </c>
      <c r="O641" s="3" t="s">
        <v>4269</v>
      </c>
      <c r="P641" t="s">
        <v>124</v>
      </c>
      <c r="Q641" t="s">
        <v>124</v>
      </c>
      <c r="R641" t="s">
        <v>4269</v>
      </c>
      <c r="S641" s="4" t="str">
        <f t="shared" si="9"/>
        <v>2009</v>
      </c>
    </row>
    <row r="642" spans="1:19" hidden="1" x14ac:dyDescent="0.35">
      <c r="A642" t="s">
        <v>4265</v>
      </c>
      <c r="B642" t="s">
        <v>4266</v>
      </c>
      <c r="C642" t="s">
        <v>4270</v>
      </c>
      <c r="D642" t="s">
        <v>4271</v>
      </c>
      <c r="E642" t="s">
        <v>4272</v>
      </c>
      <c r="F642" t="s">
        <v>4273</v>
      </c>
      <c r="I642" t="s">
        <v>4274</v>
      </c>
      <c r="J642" t="s">
        <v>4275</v>
      </c>
      <c r="M642" t="s">
        <v>112297</v>
      </c>
      <c r="N642" t="s">
        <v>124</v>
      </c>
      <c r="O642" s="3" t="s">
        <v>4276</v>
      </c>
      <c r="P642" t="s">
        <v>124</v>
      </c>
      <c r="Q642" t="s">
        <v>124</v>
      </c>
      <c r="R642" t="s">
        <v>4276</v>
      </c>
      <c r="S642" s="4" t="str">
        <f t="shared" si="9"/>
        <v>2009</v>
      </c>
    </row>
    <row r="643" spans="1:19" hidden="1" x14ac:dyDescent="0.35">
      <c r="A643" t="s">
        <v>4272</v>
      </c>
      <c r="B643" t="s">
        <v>4273</v>
      </c>
      <c r="C643" t="s">
        <v>4277</v>
      </c>
      <c r="D643" t="s">
        <v>4278</v>
      </c>
      <c r="E643" t="s">
        <v>4279</v>
      </c>
      <c r="F643" t="s">
        <v>4280</v>
      </c>
      <c r="I643" t="s">
        <v>4281</v>
      </c>
      <c r="J643" t="s">
        <v>4282</v>
      </c>
      <c r="M643" t="s">
        <v>112297</v>
      </c>
      <c r="N643" t="s">
        <v>124</v>
      </c>
      <c r="O643" s="3" t="s">
        <v>4283</v>
      </c>
      <c r="P643" t="s">
        <v>124</v>
      </c>
      <c r="Q643" t="s">
        <v>124</v>
      </c>
      <c r="R643" t="s">
        <v>4283</v>
      </c>
      <c r="S643" s="4" t="str">
        <f t="shared" ref="S643:S706" si="10">LEFT(RIGHT(R643,19),4)</f>
        <v>2009</v>
      </c>
    </row>
    <row r="644" spans="1:19" hidden="1" x14ac:dyDescent="0.35">
      <c r="A644" t="s">
        <v>4279</v>
      </c>
      <c r="B644" t="s">
        <v>4280</v>
      </c>
      <c r="C644" t="s">
        <v>4284</v>
      </c>
      <c r="D644" t="s">
        <v>4285</v>
      </c>
      <c r="E644" t="s">
        <v>4286</v>
      </c>
      <c r="F644" t="s">
        <v>4287</v>
      </c>
      <c r="I644" t="s">
        <v>4288</v>
      </c>
      <c r="J644" t="s">
        <v>4289</v>
      </c>
      <c r="M644" t="s">
        <v>112297</v>
      </c>
      <c r="N644" t="s">
        <v>124</v>
      </c>
      <c r="O644" s="3" t="s">
        <v>4290</v>
      </c>
      <c r="P644" t="s">
        <v>124</v>
      </c>
      <c r="Q644" t="s">
        <v>124</v>
      </c>
      <c r="R644" t="s">
        <v>4290</v>
      </c>
      <c r="S644" s="4" t="str">
        <f t="shared" si="10"/>
        <v>2009</v>
      </c>
    </row>
    <row r="645" spans="1:19" hidden="1" x14ac:dyDescent="0.35">
      <c r="A645" t="s">
        <v>4286</v>
      </c>
      <c r="B645" t="s">
        <v>4287</v>
      </c>
      <c r="C645" t="s">
        <v>4291</v>
      </c>
      <c r="D645" t="s">
        <v>4292</v>
      </c>
      <c r="E645" t="s">
        <v>4293</v>
      </c>
      <c r="F645" t="s">
        <v>4294</v>
      </c>
      <c r="I645" t="s">
        <v>4295</v>
      </c>
      <c r="J645" t="s">
        <v>4296</v>
      </c>
      <c r="M645" t="s">
        <v>112297</v>
      </c>
      <c r="N645" t="s">
        <v>124</v>
      </c>
      <c r="O645" s="3" t="s">
        <v>4297</v>
      </c>
      <c r="P645" t="s">
        <v>124</v>
      </c>
      <c r="Q645" t="s">
        <v>124</v>
      </c>
      <c r="R645" t="s">
        <v>4297</v>
      </c>
      <c r="S645" s="4" t="str">
        <f t="shared" si="10"/>
        <v>2009</v>
      </c>
    </row>
    <row r="646" spans="1:19" hidden="1" x14ac:dyDescent="0.35">
      <c r="A646" t="s">
        <v>4293</v>
      </c>
      <c r="B646" t="s">
        <v>4294</v>
      </c>
      <c r="C646" t="s">
        <v>4298</v>
      </c>
      <c r="D646" t="s">
        <v>4299</v>
      </c>
      <c r="E646" t="s">
        <v>4300</v>
      </c>
      <c r="F646" t="s">
        <v>4301</v>
      </c>
      <c r="I646" t="s">
        <v>4302</v>
      </c>
      <c r="J646" t="s">
        <v>4303</v>
      </c>
      <c r="M646" t="s">
        <v>112297</v>
      </c>
      <c r="N646" t="s">
        <v>124</v>
      </c>
      <c r="O646" s="3" t="s">
        <v>4304</v>
      </c>
      <c r="P646" t="s">
        <v>124</v>
      </c>
      <c r="Q646" t="s">
        <v>124</v>
      </c>
      <c r="R646" t="s">
        <v>4304</v>
      </c>
      <c r="S646" s="4" t="str">
        <f t="shared" si="10"/>
        <v>2009</v>
      </c>
    </row>
    <row r="647" spans="1:19" hidden="1" x14ac:dyDescent="0.35">
      <c r="A647" t="s">
        <v>4300</v>
      </c>
      <c r="B647" t="s">
        <v>4301</v>
      </c>
      <c r="C647" t="s">
        <v>4305</v>
      </c>
      <c r="D647" t="s">
        <v>4306</v>
      </c>
      <c r="E647" t="s">
        <v>4307</v>
      </c>
      <c r="F647" t="s">
        <v>4308</v>
      </c>
      <c r="I647" t="s">
        <v>4309</v>
      </c>
      <c r="J647" t="s">
        <v>4310</v>
      </c>
      <c r="M647" t="s">
        <v>112298</v>
      </c>
      <c r="N647" t="s">
        <v>28</v>
      </c>
      <c r="O647" s="3" t="s">
        <v>4311</v>
      </c>
      <c r="P647" t="s">
        <v>50</v>
      </c>
      <c r="Q647" t="s">
        <v>50</v>
      </c>
      <c r="R647" t="s">
        <v>4311</v>
      </c>
      <c r="S647" s="4" t="str">
        <f t="shared" si="10"/>
        <v>2009</v>
      </c>
    </row>
    <row r="648" spans="1:19" hidden="1" x14ac:dyDescent="0.35">
      <c r="A648" t="s">
        <v>4307</v>
      </c>
      <c r="B648" t="s">
        <v>4308</v>
      </c>
      <c r="C648" t="s">
        <v>4312</v>
      </c>
      <c r="D648" t="s">
        <v>4313</v>
      </c>
      <c r="E648" t="s">
        <v>4314</v>
      </c>
      <c r="F648" t="s">
        <v>4315</v>
      </c>
      <c r="I648" t="s">
        <v>4316</v>
      </c>
      <c r="J648" t="s">
        <v>4317</v>
      </c>
      <c r="M648" t="s">
        <v>112298</v>
      </c>
      <c r="N648" t="s">
        <v>28</v>
      </c>
      <c r="O648" s="3" t="s">
        <v>4318</v>
      </c>
      <c r="P648" t="s">
        <v>50</v>
      </c>
      <c r="Q648" t="s">
        <v>50</v>
      </c>
      <c r="R648" t="s">
        <v>4318</v>
      </c>
      <c r="S648" s="4" t="str">
        <f t="shared" si="10"/>
        <v>2009</v>
      </c>
    </row>
    <row r="649" spans="1:19" hidden="1" x14ac:dyDescent="0.35">
      <c r="A649" t="s">
        <v>4314</v>
      </c>
      <c r="B649" t="s">
        <v>4315</v>
      </c>
      <c r="C649" t="s">
        <v>4319</v>
      </c>
      <c r="D649" t="s">
        <v>4320</v>
      </c>
      <c r="E649" t="s">
        <v>4321</v>
      </c>
      <c r="F649" t="s">
        <v>4322</v>
      </c>
      <c r="I649" t="s">
        <v>4323</v>
      </c>
      <c r="J649" t="s">
        <v>4324</v>
      </c>
      <c r="M649" t="s">
        <v>112297</v>
      </c>
      <c r="N649" t="s">
        <v>124</v>
      </c>
      <c r="O649" s="3" t="s">
        <v>4325</v>
      </c>
      <c r="P649" t="s">
        <v>124</v>
      </c>
      <c r="Q649" t="s">
        <v>124</v>
      </c>
      <c r="R649" t="s">
        <v>4325</v>
      </c>
      <c r="S649" s="4" t="str">
        <f t="shared" si="10"/>
        <v>2009</v>
      </c>
    </row>
    <row r="650" spans="1:19" hidden="1" x14ac:dyDescent="0.35">
      <c r="A650" t="s">
        <v>4321</v>
      </c>
      <c r="B650" t="s">
        <v>4322</v>
      </c>
      <c r="C650" t="s">
        <v>4326</v>
      </c>
      <c r="D650" t="s">
        <v>4327</v>
      </c>
      <c r="E650" t="s">
        <v>4328</v>
      </c>
      <c r="F650" t="s">
        <v>4329</v>
      </c>
      <c r="I650" t="s">
        <v>4330</v>
      </c>
      <c r="J650" t="s">
        <v>4331</v>
      </c>
      <c r="M650" t="s">
        <v>112297</v>
      </c>
      <c r="N650" t="s">
        <v>124</v>
      </c>
      <c r="O650" s="3" t="s">
        <v>4332</v>
      </c>
      <c r="P650" t="s">
        <v>124</v>
      </c>
      <c r="Q650" t="s">
        <v>124</v>
      </c>
      <c r="R650" t="s">
        <v>4332</v>
      </c>
      <c r="S650" s="4" t="str">
        <f t="shared" si="10"/>
        <v>2009</v>
      </c>
    </row>
    <row r="651" spans="1:19" hidden="1" x14ac:dyDescent="0.35">
      <c r="A651" t="s">
        <v>4328</v>
      </c>
      <c r="B651" t="s">
        <v>4329</v>
      </c>
      <c r="C651" t="s">
        <v>4333</v>
      </c>
      <c r="D651" t="s">
        <v>4334</v>
      </c>
      <c r="E651" t="s">
        <v>4335</v>
      </c>
      <c r="F651" t="s">
        <v>4336</v>
      </c>
      <c r="I651" t="s">
        <v>4337</v>
      </c>
      <c r="J651" t="s">
        <v>4338</v>
      </c>
      <c r="M651" t="s">
        <v>112297</v>
      </c>
      <c r="N651" t="s">
        <v>124</v>
      </c>
      <c r="O651" s="3" t="s">
        <v>4339</v>
      </c>
      <c r="P651" t="s">
        <v>124</v>
      </c>
      <c r="Q651" t="s">
        <v>124</v>
      </c>
      <c r="R651" t="s">
        <v>4339</v>
      </c>
      <c r="S651" s="4" t="str">
        <f t="shared" si="10"/>
        <v>2009</v>
      </c>
    </row>
    <row r="652" spans="1:19" hidden="1" x14ac:dyDescent="0.35">
      <c r="A652" t="s">
        <v>4335</v>
      </c>
      <c r="B652" t="s">
        <v>4336</v>
      </c>
      <c r="C652" t="s">
        <v>4340</v>
      </c>
      <c r="D652" t="s">
        <v>4341</v>
      </c>
      <c r="E652" t="s">
        <v>4342</v>
      </c>
      <c r="F652" t="s">
        <v>4343</v>
      </c>
      <c r="I652" t="s">
        <v>4344</v>
      </c>
      <c r="J652" t="s">
        <v>4345</v>
      </c>
      <c r="M652" t="s">
        <v>112327</v>
      </c>
      <c r="N652" t="s">
        <v>380</v>
      </c>
      <c r="O652" s="3" t="s">
        <v>4346</v>
      </c>
      <c r="P652" t="s">
        <v>380</v>
      </c>
      <c r="Q652" t="s">
        <v>380</v>
      </c>
      <c r="R652" t="s">
        <v>4346</v>
      </c>
      <c r="S652" s="4" t="str">
        <f t="shared" si="10"/>
        <v>2009</v>
      </c>
    </row>
    <row r="653" spans="1:19" hidden="1" x14ac:dyDescent="0.35">
      <c r="A653" t="s">
        <v>4342</v>
      </c>
      <c r="B653" t="s">
        <v>4343</v>
      </c>
      <c r="C653" t="s">
        <v>4347</v>
      </c>
      <c r="D653" t="s">
        <v>4348</v>
      </c>
      <c r="E653" t="s">
        <v>4349</v>
      </c>
      <c r="F653" t="s">
        <v>4350</v>
      </c>
      <c r="I653" t="s">
        <v>4351</v>
      </c>
      <c r="J653" t="s">
        <v>4352</v>
      </c>
      <c r="M653" t="s">
        <v>112327</v>
      </c>
      <c r="N653" t="s">
        <v>380</v>
      </c>
      <c r="O653" s="3" t="s">
        <v>4353</v>
      </c>
      <c r="P653" t="s">
        <v>380</v>
      </c>
      <c r="Q653" t="s">
        <v>380</v>
      </c>
      <c r="R653" t="s">
        <v>4353</v>
      </c>
      <c r="S653" s="4" t="str">
        <f t="shared" si="10"/>
        <v>2009</v>
      </c>
    </row>
    <row r="654" spans="1:19" hidden="1" x14ac:dyDescent="0.35">
      <c r="A654" t="s">
        <v>4349</v>
      </c>
      <c r="B654" t="s">
        <v>4350</v>
      </c>
      <c r="C654" s="1" t="s">
        <v>4354</v>
      </c>
      <c r="D654" s="1" t="s">
        <v>4355</v>
      </c>
      <c r="E654" t="s">
        <v>4356</v>
      </c>
      <c r="F654" t="s">
        <v>4357</v>
      </c>
      <c r="I654" t="s">
        <v>4358</v>
      </c>
      <c r="J654" t="s">
        <v>4359</v>
      </c>
      <c r="M654" t="s">
        <v>112297</v>
      </c>
      <c r="N654" t="s">
        <v>124</v>
      </c>
      <c r="O654" s="3" t="s">
        <v>4360</v>
      </c>
      <c r="P654" t="s">
        <v>124</v>
      </c>
      <c r="Q654" t="s">
        <v>124</v>
      </c>
      <c r="R654" t="s">
        <v>4360</v>
      </c>
      <c r="S654" s="4" t="str">
        <f t="shared" si="10"/>
        <v>2009</v>
      </c>
    </row>
    <row r="655" spans="1:19" hidden="1" x14ac:dyDescent="0.35">
      <c r="A655" t="s">
        <v>4356</v>
      </c>
      <c r="B655" t="s">
        <v>4357</v>
      </c>
      <c r="C655" t="s">
        <v>4361</v>
      </c>
      <c r="D655" t="s">
        <v>4362</v>
      </c>
      <c r="E655" t="s">
        <v>4363</v>
      </c>
      <c r="F655" t="s">
        <v>4364</v>
      </c>
      <c r="I655" t="s">
        <v>4365</v>
      </c>
      <c r="J655" t="s">
        <v>4366</v>
      </c>
      <c r="M655" t="s">
        <v>112297</v>
      </c>
      <c r="N655" t="s">
        <v>124</v>
      </c>
      <c r="O655" s="3" t="s">
        <v>4367</v>
      </c>
      <c r="P655" t="s">
        <v>124</v>
      </c>
      <c r="Q655" t="s">
        <v>124</v>
      </c>
      <c r="R655" t="s">
        <v>4367</v>
      </c>
      <c r="S655" s="4" t="str">
        <f t="shared" si="10"/>
        <v>2009</v>
      </c>
    </row>
    <row r="656" spans="1:19" hidden="1" x14ac:dyDescent="0.35">
      <c r="A656" t="s">
        <v>4363</v>
      </c>
      <c r="B656" t="s">
        <v>4364</v>
      </c>
      <c r="C656" t="s">
        <v>4368</v>
      </c>
      <c r="D656" t="s">
        <v>4369</v>
      </c>
      <c r="E656" t="s">
        <v>4370</v>
      </c>
      <c r="F656" t="s">
        <v>4371</v>
      </c>
      <c r="I656" t="s">
        <v>4372</v>
      </c>
      <c r="J656" t="s">
        <v>4373</v>
      </c>
      <c r="M656" t="s">
        <v>112297</v>
      </c>
      <c r="N656" t="s">
        <v>124</v>
      </c>
      <c r="O656" s="3" t="s">
        <v>4374</v>
      </c>
      <c r="P656" t="s">
        <v>124</v>
      </c>
      <c r="Q656" t="s">
        <v>124</v>
      </c>
      <c r="R656" t="s">
        <v>4374</v>
      </c>
      <c r="S656" s="4" t="str">
        <f t="shared" si="10"/>
        <v>2009</v>
      </c>
    </row>
    <row r="657" spans="1:19" hidden="1" x14ac:dyDescent="0.35">
      <c r="A657" t="s">
        <v>4370</v>
      </c>
      <c r="B657" t="s">
        <v>4371</v>
      </c>
      <c r="C657" t="s">
        <v>4375</v>
      </c>
      <c r="D657" t="s">
        <v>4376</v>
      </c>
      <c r="E657" t="s">
        <v>4377</v>
      </c>
      <c r="F657" t="s">
        <v>4378</v>
      </c>
      <c r="I657" t="s">
        <v>4379</v>
      </c>
      <c r="J657" t="s">
        <v>4380</v>
      </c>
      <c r="M657" t="s">
        <v>112297</v>
      </c>
      <c r="N657" t="s">
        <v>124</v>
      </c>
      <c r="O657" s="3" t="s">
        <v>4381</v>
      </c>
      <c r="P657" t="s">
        <v>124</v>
      </c>
      <c r="Q657" t="s">
        <v>124</v>
      </c>
      <c r="R657" t="s">
        <v>4381</v>
      </c>
      <c r="S657" s="4" t="str">
        <f t="shared" si="10"/>
        <v>2009</v>
      </c>
    </row>
    <row r="658" spans="1:19" hidden="1" x14ac:dyDescent="0.35">
      <c r="A658" t="s">
        <v>4377</v>
      </c>
      <c r="B658" t="s">
        <v>4378</v>
      </c>
      <c r="C658" t="s">
        <v>4382</v>
      </c>
      <c r="D658" t="s">
        <v>4383</v>
      </c>
      <c r="E658" t="s">
        <v>4384</v>
      </c>
      <c r="F658" t="s">
        <v>4385</v>
      </c>
      <c r="I658" t="s">
        <v>4386</v>
      </c>
      <c r="J658" t="s">
        <v>4387</v>
      </c>
      <c r="M658" t="s">
        <v>112297</v>
      </c>
      <c r="N658" t="s">
        <v>124</v>
      </c>
      <c r="O658" s="3" t="s">
        <v>4388</v>
      </c>
      <c r="P658" t="s">
        <v>124</v>
      </c>
      <c r="Q658" t="s">
        <v>124</v>
      </c>
      <c r="R658" t="s">
        <v>4388</v>
      </c>
      <c r="S658" s="4" t="str">
        <f t="shared" si="10"/>
        <v>2009</v>
      </c>
    </row>
    <row r="659" spans="1:19" hidden="1" x14ac:dyDescent="0.35">
      <c r="A659" t="s">
        <v>4384</v>
      </c>
      <c r="B659" t="s">
        <v>4385</v>
      </c>
      <c r="C659" t="s">
        <v>4389</v>
      </c>
      <c r="D659" t="s">
        <v>4390</v>
      </c>
      <c r="E659" t="s">
        <v>4391</v>
      </c>
      <c r="F659" t="s">
        <v>4392</v>
      </c>
      <c r="I659" t="s">
        <v>1021</v>
      </c>
      <c r="J659" t="s">
        <v>1022</v>
      </c>
      <c r="M659" t="s">
        <v>112297</v>
      </c>
      <c r="N659" t="s">
        <v>124</v>
      </c>
      <c r="O659" s="3" t="s">
        <v>4393</v>
      </c>
      <c r="P659" t="s">
        <v>124</v>
      </c>
      <c r="Q659" t="s">
        <v>124</v>
      </c>
      <c r="R659" t="s">
        <v>4393</v>
      </c>
      <c r="S659" s="4" t="str">
        <f t="shared" si="10"/>
        <v>2009</v>
      </c>
    </row>
    <row r="660" spans="1:19" hidden="1" x14ac:dyDescent="0.35">
      <c r="A660" t="s">
        <v>4391</v>
      </c>
      <c r="B660" t="s">
        <v>4392</v>
      </c>
      <c r="C660" t="s">
        <v>4394</v>
      </c>
      <c r="D660" t="s">
        <v>4395</v>
      </c>
      <c r="E660" t="s">
        <v>4396</v>
      </c>
      <c r="F660" t="s">
        <v>4397</v>
      </c>
      <c r="I660" t="s">
        <v>512</v>
      </c>
      <c r="J660" t="s">
        <v>512</v>
      </c>
      <c r="M660" t="s">
        <v>112297</v>
      </c>
      <c r="N660" t="s">
        <v>124</v>
      </c>
      <c r="O660" s="3" t="s">
        <v>4398</v>
      </c>
      <c r="P660" t="s">
        <v>124</v>
      </c>
      <c r="Q660" t="s">
        <v>124</v>
      </c>
      <c r="R660" t="s">
        <v>4398</v>
      </c>
      <c r="S660" s="4" t="str">
        <f t="shared" si="10"/>
        <v>2009</v>
      </c>
    </row>
    <row r="661" spans="1:19" hidden="1" x14ac:dyDescent="0.35">
      <c r="A661" t="s">
        <v>4396</v>
      </c>
      <c r="B661" t="s">
        <v>4397</v>
      </c>
      <c r="C661" t="s">
        <v>4399</v>
      </c>
      <c r="D661" t="s">
        <v>4400</v>
      </c>
      <c r="E661" t="s">
        <v>4401</v>
      </c>
      <c r="F661" t="s">
        <v>4402</v>
      </c>
      <c r="I661" t="s">
        <v>2408</v>
      </c>
      <c r="J661" t="s">
        <v>2409</v>
      </c>
      <c r="M661" t="s">
        <v>112297</v>
      </c>
      <c r="N661" t="s">
        <v>124</v>
      </c>
      <c r="O661" s="3" t="s">
        <v>4403</v>
      </c>
      <c r="P661" t="s">
        <v>124</v>
      </c>
      <c r="Q661" t="s">
        <v>124</v>
      </c>
      <c r="R661" t="s">
        <v>4403</v>
      </c>
      <c r="S661" s="4" t="str">
        <f t="shared" si="10"/>
        <v>2009</v>
      </c>
    </row>
    <row r="662" spans="1:19" hidden="1" x14ac:dyDescent="0.35">
      <c r="A662" t="s">
        <v>4401</v>
      </c>
      <c r="B662" t="s">
        <v>4402</v>
      </c>
      <c r="C662" t="s">
        <v>4404</v>
      </c>
      <c r="D662" t="s">
        <v>4405</v>
      </c>
      <c r="E662" t="s">
        <v>4406</v>
      </c>
      <c r="F662" t="s">
        <v>4407</v>
      </c>
      <c r="I662" t="s">
        <v>512</v>
      </c>
      <c r="J662" t="s">
        <v>512</v>
      </c>
      <c r="M662" t="s">
        <v>112297</v>
      </c>
      <c r="N662" t="s">
        <v>124</v>
      </c>
      <c r="O662" s="3" t="s">
        <v>4408</v>
      </c>
      <c r="P662" t="s">
        <v>124</v>
      </c>
      <c r="Q662" t="s">
        <v>124</v>
      </c>
      <c r="R662" t="s">
        <v>4408</v>
      </c>
      <c r="S662" s="4" t="str">
        <f t="shared" si="10"/>
        <v>2009</v>
      </c>
    </row>
    <row r="663" spans="1:19" hidden="1" x14ac:dyDescent="0.35">
      <c r="A663" t="s">
        <v>4406</v>
      </c>
      <c r="B663" t="s">
        <v>4407</v>
      </c>
      <c r="C663" t="s">
        <v>4409</v>
      </c>
      <c r="D663" t="s">
        <v>4410</v>
      </c>
      <c r="E663" t="s">
        <v>4411</v>
      </c>
      <c r="F663" t="s">
        <v>4412</v>
      </c>
      <c r="I663" t="s">
        <v>512</v>
      </c>
      <c r="J663" t="s">
        <v>512</v>
      </c>
      <c r="M663" t="s">
        <v>112297</v>
      </c>
      <c r="N663" t="s">
        <v>124</v>
      </c>
      <c r="O663" s="3" t="s">
        <v>4413</v>
      </c>
      <c r="P663" t="s">
        <v>124</v>
      </c>
      <c r="Q663" t="s">
        <v>124</v>
      </c>
      <c r="R663" t="s">
        <v>4413</v>
      </c>
      <c r="S663" s="4" t="str">
        <f t="shared" si="10"/>
        <v>2009</v>
      </c>
    </row>
    <row r="664" spans="1:19" hidden="1" x14ac:dyDescent="0.35">
      <c r="A664" t="s">
        <v>4411</v>
      </c>
      <c r="B664" t="s">
        <v>4412</v>
      </c>
      <c r="C664" t="s">
        <v>4414</v>
      </c>
      <c r="D664" t="s">
        <v>4415</v>
      </c>
      <c r="E664" t="s">
        <v>4416</v>
      </c>
      <c r="F664" t="s">
        <v>4417</v>
      </c>
      <c r="I664" t="s">
        <v>1028</v>
      </c>
      <c r="J664" t="s">
        <v>1029</v>
      </c>
      <c r="M664" t="s">
        <v>112297</v>
      </c>
      <c r="N664" t="s">
        <v>124</v>
      </c>
      <c r="O664" s="3" t="s">
        <v>4418</v>
      </c>
      <c r="P664" t="s">
        <v>124</v>
      </c>
      <c r="Q664" t="s">
        <v>124</v>
      </c>
      <c r="R664" t="s">
        <v>4418</v>
      </c>
      <c r="S664" s="4" t="str">
        <f t="shared" si="10"/>
        <v>2009</v>
      </c>
    </row>
    <row r="665" spans="1:19" hidden="1" x14ac:dyDescent="0.35">
      <c r="A665" t="s">
        <v>4416</v>
      </c>
      <c r="B665" t="s">
        <v>4417</v>
      </c>
      <c r="C665" t="s">
        <v>4419</v>
      </c>
      <c r="D665" t="s">
        <v>4420</v>
      </c>
      <c r="E665" t="s">
        <v>4421</v>
      </c>
      <c r="F665" t="s">
        <v>4422</v>
      </c>
      <c r="I665" t="s">
        <v>4423</v>
      </c>
      <c r="J665" t="s">
        <v>4424</v>
      </c>
      <c r="M665" t="s">
        <v>112297</v>
      </c>
      <c r="N665" t="s">
        <v>124</v>
      </c>
      <c r="O665" s="3" t="s">
        <v>4425</v>
      </c>
      <c r="P665" t="s">
        <v>124</v>
      </c>
      <c r="Q665" t="s">
        <v>124</v>
      </c>
      <c r="R665" t="s">
        <v>4425</v>
      </c>
      <c r="S665" s="4" t="str">
        <f t="shared" si="10"/>
        <v>2009</v>
      </c>
    </row>
    <row r="666" spans="1:19" hidden="1" x14ac:dyDescent="0.35">
      <c r="A666" t="s">
        <v>4421</v>
      </c>
      <c r="B666" t="s">
        <v>4422</v>
      </c>
      <c r="C666" t="s">
        <v>4426</v>
      </c>
      <c r="D666" t="s">
        <v>4427</v>
      </c>
      <c r="E666" t="s">
        <v>4428</v>
      </c>
      <c r="F666" t="s">
        <v>4429</v>
      </c>
      <c r="I666" t="s">
        <v>4430</v>
      </c>
      <c r="J666" t="s">
        <v>4431</v>
      </c>
      <c r="M666" t="s">
        <v>112297</v>
      </c>
      <c r="N666" t="s">
        <v>124</v>
      </c>
      <c r="O666" s="3" t="s">
        <v>4432</v>
      </c>
      <c r="P666" t="s">
        <v>124</v>
      </c>
      <c r="Q666" t="s">
        <v>124</v>
      </c>
      <c r="R666" t="s">
        <v>4432</v>
      </c>
      <c r="S666" s="4" t="str">
        <f t="shared" si="10"/>
        <v>2009</v>
      </c>
    </row>
    <row r="667" spans="1:19" hidden="1" x14ac:dyDescent="0.35">
      <c r="A667" t="s">
        <v>4428</v>
      </c>
      <c r="B667" t="s">
        <v>4429</v>
      </c>
      <c r="C667" t="s">
        <v>4433</v>
      </c>
      <c r="D667" t="s">
        <v>4434</v>
      </c>
      <c r="E667" t="s">
        <v>4435</v>
      </c>
      <c r="F667" t="s">
        <v>4436</v>
      </c>
      <c r="I667" t="s">
        <v>4437</v>
      </c>
      <c r="J667" t="s">
        <v>4438</v>
      </c>
      <c r="M667" t="s">
        <v>112297</v>
      </c>
      <c r="N667" t="s">
        <v>124</v>
      </c>
      <c r="O667" s="3" t="s">
        <v>4439</v>
      </c>
      <c r="P667" t="s">
        <v>124</v>
      </c>
      <c r="Q667" t="s">
        <v>124</v>
      </c>
      <c r="R667" t="s">
        <v>4439</v>
      </c>
      <c r="S667" s="4" t="str">
        <f t="shared" si="10"/>
        <v>2009</v>
      </c>
    </row>
    <row r="668" spans="1:19" hidden="1" x14ac:dyDescent="0.35">
      <c r="A668" t="s">
        <v>4435</v>
      </c>
      <c r="B668" t="s">
        <v>4436</v>
      </c>
      <c r="C668" t="s">
        <v>4440</v>
      </c>
      <c r="D668" t="s">
        <v>4441</v>
      </c>
      <c r="E668" t="s">
        <v>4442</v>
      </c>
      <c r="F668" t="s">
        <v>4443</v>
      </c>
      <c r="I668" t="s">
        <v>512</v>
      </c>
      <c r="J668" t="s">
        <v>512</v>
      </c>
      <c r="M668" t="s">
        <v>112297</v>
      </c>
      <c r="N668" t="s">
        <v>124</v>
      </c>
      <c r="O668" s="3" t="s">
        <v>4444</v>
      </c>
      <c r="P668" t="s">
        <v>124</v>
      </c>
      <c r="Q668" t="s">
        <v>124</v>
      </c>
      <c r="R668" t="s">
        <v>4444</v>
      </c>
      <c r="S668" s="4" t="str">
        <f t="shared" si="10"/>
        <v>2009</v>
      </c>
    </row>
    <row r="669" spans="1:19" hidden="1" x14ac:dyDescent="0.35">
      <c r="A669" t="s">
        <v>4442</v>
      </c>
      <c r="B669" t="s">
        <v>4443</v>
      </c>
      <c r="C669" t="s">
        <v>4445</v>
      </c>
      <c r="D669" t="s">
        <v>4446</v>
      </c>
      <c r="E669" t="s">
        <v>4447</v>
      </c>
      <c r="F669" t="s">
        <v>4448</v>
      </c>
      <c r="I669" t="s">
        <v>4449</v>
      </c>
      <c r="J669" t="s">
        <v>4450</v>
      </c>
      <c r="M669" t="s">
        <v>112327</v>
      </c>
      <c r="N669" t="s">
        <v>380</v>
      </c>
      <c r="O669" s="3" t="s">
        <v>4451</v>
      </c>
      <c r="P669" t="s">
        <v>380</v>
      </c>
      <c r="Q669" t="s">
        <v>380</v>
      </c>
      <c r="R669" t="s">
        <v>4451</v>
      </c>
      <c r="S669" s="4" t="str">
        <f t="shared" si="10"/>
        <v>2009</v>
      </c>
    </row>
    <row r="670" spans="1:19" hidden="1" x14ac:dyDescent="0.35">
      <c r="A670" t="s">
        <v>4447</v>
      </c>
      <c r="B670" t="s">
        <v>4448</v>
      </c>
      <c r="C670" t="s">
        <v>4452</v>
      </c>
      <c r="D670" t="s">
        <v>4453</v>
      </c>
      <c r="E670" t="s">
        <v>4454</v>
      </c>
      <c r="F670" t="s">
        <v>4455</v>
      </c>
      <c r="I670" t="s">
        <v>4456</v>
      </c>
      <c r="J670" t="s">
        <v>4457</v>
      </c>
      <c r="M670" t="s">
        <v>112327</v>
      </c>
      <c r="N670" t="s">
        <v>380</v>
      </c>
      <c r="O670" s="3" t="s">
        <v>4458</v>
      </c>
      <c r="P670" t="s">
        <v>380</v>
      </c>
      <c r="Q670" t="s">
        <v>380</v>
      </c>
      <c r="R670" t="s">
        <v>4458</v>
      </c>
      <c r="S670" s="4" t="str">
        <f t="shared" si="10"/>
        <v>2009</v>
      </c>
    </row>
    <row r="671" spans="1:19" hidden="1" x14ac:dyDescent="0.35">
      <c r="A671" t="s">
        <v>4454</v>
      </c>
      <c r="B671" t="s">
        <v>4455</v>
      </c>
      <c r="C671" t="s">
        <v>4459</v>
      </c>
      <c r="D671" t="s">
        <v>4460</v>
      </c>
      <c r="E671" t="s">
        <v>4461</v>
      </c>
      <c r="F671" t="s">
        <v>4462</v>
      </c>
      <c r="I671" t="s">
        <v>4463</v>
      </c>
      <c r="J671" t="s">
        <v>4464</v>
      </c>
      <c r="M671" t="s">
        <v>112327</v>
      </c>
      <c r="N671" t="s">
        <v>380</v>
      </c>
      <c r="O671" s="3" t="s">
        <v>4465</v>
      </c>
      <c r="P671" t="s">
        <v>380</v>
      </c>
      <c r="Q671" t="s">
        <v>380</v>
      </c>
      <c r="R671" t="s">
        <v>4465</v>
      </c>
      <c r="S671" s="4" t="str">
        <f t="shared" si="10"/>
        <v>2009</v>
      </c>
    </row>
    <row r="672" spans="1:19" hidden="1" x14ac:dyDescent="0.35">
      <c r="A672" t="s">
        <v>4461</v>
      </c>
      <c r="B672" t="s">
        <v>4462</v>
      </c>
      <c r="C672" t="s">
        <v>4466</v>
      </c>
      <c r="D672" t="s">
        <v>4467</v>
      </c>
      <c r="E672" t="s">
        <v>4468</v>
      </c>
      <c r="F672" t="s">
        <v>4469</v>
      </c>
      <c r="I672" t="s">
        <v>4470</v>
      </c>
      <c r="J672" t="s">
        <v>4471</v>
      </c>
      <c r="M672" t="s">
        <v>112327</v>
      </c>
      <c r="N672" t="s">
        <v>380</v>
      </c>
      <c r="O672" s="3" t="s">
        <v>4472</v>
      </c>
      <c r="P672" t="s">
        <v>380</v>
      </c>
      <c r="Q672" t="s">
        <v>380</v>
      </c>
      <c r="R672" t="s">
        <v>4472</v>
      </c>
      <c r="S672" s="4" t="str">
        <f t="shared" si="10"/>
        <v>2009</v>
      </c>
    </row>
    <row r="673" spans="1:19" hidden="1" x14ac:dyDescent="0.35">
      <c r="A673" t="s">
        <v>4468</v>
      </c>
      <c r="B673" t="s">
        <v>4469</v>
      </c>
      <c r="C673" t="s">
        <v>4473</v>
      </c>
      <c r="D673" t="s">
        <v>4474</v>
      </c>
      <c r="E673" t="s">
        <v>4475</v>
      </c>
      <c r="F673" t="s">
        <v>4476</v>
      </c>
      <c r="I673" t="s">
        <v>4477</v>
      </c>
      <c r="J673" t="s">
        <v>4478</v>
      </c>
      <c r="M673" t="s">
        <v>112327</v>
      </c>
      <c r="N673" t="s">
        <v>380</v>
      </c>
      <c r="O673" s="3" t="s">
        <v>4479</v>
      </c>
      <c r="P673" t="s">
        <v>380</v>
      </c>
      <c r="Q673" t="s">
        <v>380</v>
      </c>
      <c r="R673" t="s">
        <v>4479</v>
      </c>
      <c r="S673" s="4" t="str">
        <f t="shared" si="10"/>
        <v>2009</v>
      </c>
    </row>
    <row r="674" spans="1:19" hidden="1" x14ac:dyDescent="0.35">
      <c r="A674" t="s">
        <v>4475</v>
      </c>
      <c r="B674" t="s">
        <v>4476</v>
      </c>
      <c r="C674" t="s">
        <v>4480</v>
      </c>
      <c r="D674" t="s">
        <v>4481</v>
      </c>
      <c r="E674" t="s">
        <v>4482</v>
      </c>
      <c r="F674" t="s">
        <v>4483</v>
      </c>
      <c r="I674" t="s">
        <v>4484</v>
      </c>
      <c r="J674" t="s">
        <v>4485</v>
      </c>
      <c r="M674" t="s">
        <v>112327</v>
      </c>
      <c r="N674" t="s">
        <v>380</v>
      </c>
      <c r="O674" s="3" t="s">
        <v>4486</v>
      </c>
      <c r="P674" t="s">
        <v>380</v>
      </c>
      <c r="Q674" t="s">
        <v>380</v>
      </c>
      <c r="R674" t="s">
        <v>4486</v>
      </c>
      <c r="S674" s="4" t="str">
        <f t="shared" si="10"/>
        <v>2009</v>
      </c>
    </row>
    <row r="675" spans="1:19" hidden="1" x14ac:dyDescent="0.35">
      <c r="A675" t="s">
        <v>4482</v>
      </c>
      <c r="B675" t="s">
        <v>4483</v>
      </c>
      <c r="C675" t="s">
        <v>4487</v>
      </c>
      <c r="D675" t="s">
        <v>4488</v>
      </c>
      <c r="E675" t="s">
        <v>4489</v>
      </c>
      <c r="F675" t="s">
        <v>4490</v>
      </c>
      <c r="I675" t="s">
        <v>4491</v>
      </c>
      <c r="J675" t="s">
        <v>4492</v>
      </c>
      <c r="M675" t="s">
        <v>112297</v>
      </c>
      <c r="N675" t="s">
        <v>124</v>
      </c>
      <c r="O675" s="3" t="s">
        <v>4493</v>
      </c>
      <c r="P675" t="s">
        <v>124</v>
      </c>
      <c r="Q675" t="s">
        <v>124</v>
      </c>
      <c r="R675" t="s">
        <v>4493</v>
      </c>
      <c r="S675" s="4" t="str">
        <f t="shared" si="10"/>
        <v>2009</v>
      </c>
    </row>
    <row r="676" spans="1:19" hidden="1" x14ac:dyDescent="0.35">
      <c r="A676" t="s">
        <v>4489</v>
      </c>
      <c r="B676" t="s">
        <v>4490</v>
      </c>
      <c r="C676" t="s">
        <v>4494</v>
      </c>
      <c r="D676" t="s">
        <v>4495</v>
      </c>
      <c r="E676" t="s">
        <v>4496</v>
      </c>
      <c r="F676" t="s">
        <v>4497</v>
      </c>
      <c r="I676" t="s">
        <v>4498</v>
      </c>
      <c r="J676" t="s">
        <v>4499</v>
      </c>
      <c r="M676" t="s">
        <v>112297</v>
      </c>
      <c r="N676" t="s">
        <v>124</v>
      </c>
      <c r="O676" s="3" t="s">
        <v>4500</v>
      </c>
      <c r="P676" t="s">
        <v>124</v>
      </c>
      <c r="Q676" t="s">
        <v>124</v>
      </c>
      <c r="R676" t="s">
        <v>4500</v>
      </c>
      <c r="S676" s="4" t="str">
        <f t="shared" si="10"/>
        <v>2009</v>
      </c>
    </row>
    <row r="677" spans="1:19" hidden="1" x14ac:dyDescent="0.35">
      <c r="A677" t="s">
        <v>4496</v>
      </c>
      <c r="B677" t="s">
        <v>4497</v>
      </c>
      <c r="C677" t="s">
        <v>4501</v>
      </c>
      <c r="D677">
        <v>994374163</v>
      </c>
      <c r="E677" t="s">
        <v>4502</v>
      </c>
      <c r="F677" t="s">
        <v>4503</v>
      </c>
      <c r="I677" t="s">
        <v>4504</v>
      </c>
      <c r="J677" t="s">
        <v>4505</v>
      </c>
      <c r="M677" t="s">
        <v>112297</v>
      </c>
      <c r="N677" t="s">
        <v>124</v>
      </c>
      <c r="O677" s="3" t="s">
        <v>4506</v>
      </c>
      <c r="P677" t="s">
        <v>124</v>
      </c>
      <c r="Q677" t="s">
        <v>124</v>
      </c>
      <c r="R677" t="s">
        <v>4506</v>
      </c>
      <c r="S677" s="4" t="str">
        <f t="shared" si="10"/>
        <v>2009</v>
      </c>
    </row>
    <row r="678" spans="1:19" hidden="1" x14ac:dyDescent="0.35">
      <c r="A678" t="s">
        <v>4502</v>
      </c>
      <c r="B678" t="s">
        <v>4503</v>
      </c>
      <c r="C678" t="s">
        <v>4507</v>
      </c>
      <c r="D678" t="s">
        <v>4508</v>
      </c>
      <c r="E678" t="s">
        <v>4509</v>
      </c>
      <c r="F678" t="s">
        <v>4510</v>
      </c>
      <c r="I678" t="s">
        <v>4511</v>
      </c>
      <c r="J678" t="s">
        <v>4512</v>
      </c>
      <c r="M678" t="s">
        <v>112297</v>
      </c>
      <c r="N678" t="s">
        <v>124</v>
      </c>
      <c r="O678" s="3" t="s">
        <v>4513</v>
      </c>
      <c r="P678" t="s">
        <v>124</v>
      </c>
      <c r="Q678" t="s">
        <v>124</v>
      </c>
      <c r="R678" t="s">
        <v>4513</v>
      </c>
      <c r="S678" s="4" t="str">
        <f t="shared" si="10"/>
        <v>2009</v>
      </c>
    </row>
    <row r="679" spans="1:19" hidden="1" x14ac:dyDescent="0.35">
      <c r="A679" t="s">
        <v>4509</v>
      </c>
      <c r="B679" t="s">
        <v>4510</v>
      </c>
      <c r="C679" s="1" t="s">
        <v>4514</v>
      </c>
      <c r="D679" s="1" t="s">
        <v>4515</v>
      </c>
      <c r="E679" t="s">
        <v>4516</v>
      </c>
      <c r="F679" t="s">
        <v>4517</v>
      </c>
      <c r="I679" t="s">
        <v>512</v>
      </c>
      <c r="J679" t="s">
        <v>512</v>
      </c>
      <c r="M679" t="s">
        <v>112297</v>
      </c>
      <c r="N679" t="s">
        <v>124</v>
      </c>
      <c r="O679" s="3" t="s">
        <v>4518</v>
      </c>
      <c r="P679" t="s">
        <v>124</v>
      </c>
      <c r="Q679" t="s">
        <v>124</v>
      </c>
      <c r="R679" t="s">
        <v>4518</v>
      </c>
      <c r="S679" s="4" t="str">
        <f t="shared" si="10"/>
        <v>2009</v>
      </c>
    </row>
    <row r="680" spans="1:19" hidden="1" x14ac:dyDescent="0.35">
      <c r="A680" t="s">
        <v>4516</v>
      </c>
      <c r="B680" t="s">
        <v>4517</v>
      </c>
      <c r="C680" t="s">
        <v>4519</v>
      </c>
      <c r="D680" t="s">
        <v>4520</v>
      </c>
      <c r="E680" t="s">
        <v>4521</v>
      </c>
      <c r="F680" t="s">
        <v>4522</v>
      </c>
      <c r="I680" t="s">
        <v>4523</v>
      </c>
      <c r="J680" t="s">
        <v>4524</v>
      </c>
      <c r="M680" t="s">
        <v>112297</v>
      </c>
      <c r="N680" t="s">
        <v>124</v>
      </c>
      <c r="O680" s="3" t="s">
        <v>4525</v>
      </c>
      <c r="P680" t="s">
        <v>124</v>
      </c>
      <c r="Q680" t="s">
        <v>124</v>
      </c>
      <c r="R680" t="s">
        <v>4525</v>
      </c>
      <c r="S680" s="4" t="str">
        <f t="shared" si="10"/>
        <v>2009</v>
      </c>
    </row>
    <row r="681" spans="1:19" hidden="1" x14ac:dyDescent="0.35">
      <c r="A681" t="s">
        <v>4521</v>
      </c>
      <c r="B681" t="s">
        <v>4522</v>
      </c>
      <c r="C681" t="s">
        <v>4526</v>
      </c>
      <c r="D681" t="s">
        <v>4527</v>
      </c>
      <c r="E681" t="s">
        <v>4528</v>
      </c>
      <c r="F681" t="s">
        <v>4529</v>
      </c>
      <c r="I681" t="s">
        <v>4530</v>
      </c>
      <c r="J681" t="s">
        <v>4531</v>
      </c>
      <c r="M681" t="s">
        <v>112298</v>
      </c>
      <c r="N681" t="s">
        <v>28</v>
      </c>
      <c r="O681" s="3" t="s">
        <v>4532</v>
      </c>
      <c r="P681" t="s">
        <v>50</v>
      </c>
      <c r="Q681" t="s">
        <v>50</v>
      </c>
      <c r="R681" t="s">
        <v>4532</v>
      </c>
      <c r="S681" s="4" t="str">
        <f t="shared" si="10"/>
        <v>2009</v>
      </c>
    </row>
    <row r="682" spans="1:19" hidden="1" x14ac:dyDescent="0.35">
      <c r="A682" t="s">
        <v>4528</v>
      </c>
      <c r="B682" t="s">
        <v>4529</v>
      </c>
      <c r="C682" t="s">
        <v>4533</v>
      </c>
      <c r="D682" t="s">
        <v>4534</v>
      </c>
      <c r="E682" t="s">
        <v>4535</v>
      </c>
      <c r="F682" t="s">
        <v>4536</v>
      </c>
      <c r="I682" t="s">
        <v>4537</v>
      </c>
      <c r="J682" t="s">
        <v>4538</v>
      </c>
      <c r="M682" t="s">
        <v>112297</v>
      </c>
      <c r="N682" t="s">
        <v>124</v>
      </c>
      <c r="O682" s="3" t="s">
        <v>4539</v>
      </c>
      <c r="P682" t="s">
        <v>124</v>
      </c>
      <c r="Q682" t="s">
        <v>124</v>
      </c>
      <c r="R682" t="s">
        <v>4539</v>
      </c>
      <c r="S682" s="4" t="str">
        <f t="shared" si="10"/>
        <v>2009</v>
      </c>
    </row>
    <row r="683" spans="1:19" hidden="1" x14ac:dyDescent="0.35">
      <c r="A683" t="s">
        <v>4535</v>
      </c>
      <c r="B683" t="s">
        <v>4536</v>
      </c>
      <c r="C683" t="s">
        <v>4540</v>
      </c>
      <c r="D683" t="s">
        <v>4541</v>
      </c>
      <c r="E683" t="s">
        <v>4542</v>
      </c>
      <c r="F683" t="s">
        <v>4543</v>
      </c>
      <c r="I683" t="s">
        <v>4544</v>
      </c>
      <c r="J683" t="s">
        <v>4545</v>
      </c>
      <c r="M683" t="s">
        <v>112297</v>
      </c>
      <c r="N683" t="s">
        <v>124</v>
      </c>
      <c r="O683" s="3" t="s">
        <v>4546</v>
      </c>
      <c r="P683" t="s">
        <v>124</v>
      </c>
      <c r="Q683" t="s">
        <v>124</v>
      </c>
      <c r="R683" t="s">
        <v>4546</v>
      </c>
      <c r="S683" s="4" t="str">
        <f t="shared" si="10"/>
        <v>2009</v>
      </c>
    </row>
    <row r="684" spans="1:19" hidden="1" x14ac:dyDescent="0.35">
      <c r="A684" t="s">
        <v>4542</v>
      </c>
      <c r="B684" t="s">
        <v>4543</v>
      </c>
      <c r="C684" t="s">
        <v>4547</v>
      </c>
      <c r="D684" t="s">
        <v>4548</v>
      </c>
      <c r="E684" t="s">
        <v>4549</v>
      </c>
      <c r="F684" t="s">
        <v>4550</v>
      </c>
      <c r="I684" t="s">
        <v>4551</v>
      </c>
      <c r="J684" t="s">
        <v>4552</v>
      </c>
      <c r="M684" t="s">
        <v>112297</v>
      </c>
      <c r="N684" t="s">
        <v>124</v>
      </c>
      <c r="O684" s="3" t="s">
        <v>4553</v>
      </c>
      <c r="P684" t="s">
        <v>124</v>
      </c>
      <c r="Q684" t="s">
        <v>124</v>
      </c>
      <c r="R684" t="s">
        <v>4553</v>
      </c>
      <c r="S684" s="4" t="str">
        <f t="shared" si="10"/>
        <v>2009</v>
      </c>
    </row>
    <row r="685" spans="1:19" hidden="1" x14ac:dyDescent="0.35">
      <c r="A685" t="s">
        <v>4549</v>
      </c>
      <c r="B685" t="s">
        <v>4550</v>
      </c>
      <c r="C685" t="s">
        <v>4554</v>
      </c>
      <c r="D685" t="s">
        <v>4555</v>
      </c>
      <c r="E685" t="s">
        <v>4556</v>
      </c>
      <c r="F685" t="s">
        <v>4557</v>
      </c>
      <c r="I685" t="s">
        <v>4558</v>
      </c>
      <c r="J685" t="s">
        <v>4559</v>
      </c>
      <c r="M685" t="s">
        <v>112297</v>
      </c>
      <c r="N685" t="s">
        <v>124</v>
      </c>
      <c r="O685" s="3" t="s">
        <v>4560</v>
      </c>
      <c r="P685" t="s">
        <v>124</v>
      </c>
      <c r="Q685" t="s">
        <v>124</v>
      </c>
      <c r="R685" t="s">
        <v>4560</v>
      </c>
      <c r="S685" s="4" t="str">
        <f t="shared" si="10"/>
        <v>2009</v>
      </c>
    </row>
    <row r="686" spans="1:19" hidden="1" x14ac:dyDescent="0.35">
      <c r="A686" t="s">
        <v>4556</v>
      </c>
      <c r="B686" t="s">
        <v>4557</v>
      </c>
      <c r="C686" t="s">
        <v>4561</v>
      </c>
      <c r="D686" t="s">
        <v>4562</v>
      </c>
      <c r="E686" t="s">
        <v>4563</v>
      </c>
      <c r="F686" t="s">
        <v>4564</v>
      </c>
      <c r="I686" t="s">
        <v>4565</v>
      </c>
      <c r="J686" t="s">
        <v>4566</v>
      </c>
      <c r="M686" t="s">
        <v>112297</v>
      </c>
      <c r="N686" t="s">
        <v>124</v>
      </c>
      <c r="O686" s="3" t="s">
        <v>4567</v>
      </c>
      <c r="P686" t="s">
        <v>124</v>
      </c>
      <c r="Q686" t="s">
        <v>124</v>
      </c>
      <c r="R686" t="s">
        <v>4567</v>
      </c>
      <c r="S686" s="4" t="str">
        <f t="shared" si="10"/>
        <v>2009</v>
      </c>
    </row>
    <row r="687" spans="1:19" hidden="1" x14ac:dyDescent="0.35">
      <c r="A687" t="s">
        <v>4563</v>
      </c>
      <c r="B687" t="s">
        <v>4564</v>
      </c>
      <c r="C687" t="s">
        <v>4568</v>
      </c>
      <c r="D687" t="s">
        <v>4569</v>
      </c>
      <c r="E687" t="s">
        <v>4570</v>
      </c>
      <c r="F687" t="s">
        <v>4571</v>
      </c>
      <c r="I687" t="s">
        <v>4572</v>
      </c>
      <c r="J687" t="s">
        <v>4573</v>
      </c>
      <c r="M687" t="s">
        <v>112298</v>
      </c>
      <c r="N687" t="s">
        <v>28</v>
      </c>
      <c r="O687" s="3" t="s">
        <v>4574</v>
      </c>
      <c r="P687" t="s">
        <v>50</v>
      </c>
      <c r="Q687" t="s">
        <v>50</v>
      </c>
      <c r="R687" t="s">
        <v>4574</v>
      </c>
      <c r="S687" s="4" t="str">
        <f t="shared" si="10"/>
        <v>2009</v>
      </c>
    </row>
    <row r="688" spans="1:19" hidden="1" x14ac:dyDescent="0.35">
      <c r="A688" t="s">
        <v>4570</v>
      </c>
      <c r="B688" t="s">
        <v>4571</v>
      </c>
      <c r="C688" t="s">
        <v>4575</v>
      </c>
      <c r="D688" t="s">
        <v>4576</v>
      </c>
      <c r="E688" t="s">
        <v>4577</v>
      </c>
      <c r="F688" t="s">
        <v>4578</v>
      </c>
      <c r="I688" t="s">
        <v>4579</v>
      </c>
      <c r="J688" t="s">
        <v>4580</v>
      </c>
      <c r="M688" t="s">
        <v>112298</v>
      </c>
      <c r="N688" t="s">
        <v>28</v>
      </c>
      <c r="O688" s="3" t="s">
        <v>4581</v>
      </c>
      <c r="P688" t="s">
        <v>50</v>
      </c>
      <c r="Q688" t="s">
        <v>50</v>
      </c>
      <c r="R688" t="s">
        <v>4581</v>
      </c>
      <c r="S688" s="4" t="str">
        <f t="shared" si="10"/>
        <v>2009</v>
      </c>
    </row>
    <row r="689" spans="1:19" hidden="1" x14ac:dyDescent="0.35">
      <c r="A689" t="s">
        <v>4577</v>
      </c>
      <c r="B689" t="s">
        <v>4578</v>
      </c>
      <c r="C689" t="s">
        <v>4582</v>
      </c>
      <c r="D689" t="s">
        <v>4583</v>
      </c>
      <c r="E689" t="s">
        <v>4584</v>
      </c>
      <c r="F689" t="s">
        <v>4585</v>
      </c>
      <c r="I689" t="s">
        <v>4586</v>
      </c>
      <c r="J689" t="s">
        <v>4587</v>
      </c>
      <c r="M689" t="s">
        <v>112297</v>
      </c>
      <c r="N689" t="s">
        <v>124</v>
      </c>
      <c r="O689" s="3" t="s">
        <v>4588</v>
      </c>
      <c r="P689" t="s">
        <v>124</v>
      </c>
      <c r="Q689" t="s">
        <v>124</v>
      </c>
      <c r="R689" t="s">
        <v>4588</v>
      </c>
      <c r="S689" s="4" t="str">
        <f t="shared" si="10"/>
        <v>2009</v>
      </c>
    </row>
    <row r="690" spans="1:19" hidden="1" x14ac:dyDescent="0.35">
      <c r="A690" t="s">
        <v>4584</v>
      </c>
      <c r="B690" t="s">
        <v>4585</v>
      </c>
      <c r="C690" t="s">
        <v>4589</v>
      </c>
      <c r="D690" t="s">
        <v>4590</v>
      </c>
      <c r="E690" t="s">
        <v>4591</v>
      </c>
      <c r="F690" t="s">
        <v>4592</v>
      </c>
      <c r="I690" t="s">
        <v>4593</v>
      </c>
      <c r="J690" t="s">
        <v>4594</v>
      </c>
      <c r="M690" t="s">
        <v>112297</v>
      </c>
      <c r="N690" t="s">
        <v>124</v>
      </c>
      <c r="O690" s="3" t="s">
        <v>4595</v>
      </c>
      <c r="P690" t="s">
        <v>124</v>
      </c>
      <c r="Q690" t="s">
        <v>124</v>
      </c>
      <c r="R690" t="s">
        <v>4595</v>
      </c>
      <c r="S690" s="4" t="str">
        <f t="shared" si="10"/>
        <v>2009</v>
      </c>
    </row>
    <row r="691" spans="1:19" hidden="1" x14ac:dyDescent="0.35">
      <c r="A691" t="s">
        <v>4591</v>
      </c>
      <c r="B691" t="s">
        <v>4592</v>
      </c>
      <c r="C691" t="s">
        <v>4596</v>
      </c>
      <c r="D691" t="s">
        <v>4597</v>
      </c>
      <c r="E691" t="s">
        <v>4598</v>
      </c>
      <c r="F691" t="s">
        <v>4599</v>
      </c>
      <c r="I691" t="s">
        <v>4600</v>
      </c>
      <c r="J691" t="s">
        <v>4601</v>
      </c>
      <c r="M691" t="s">
        <v>112297</v>
      </c>
      <c r="N691" t="s">
        <v>124</v>
      </c>
      <c r="O691" s="3" t="s">
        <v>4602</v>
      </c>
      <c r="P691" t="s">
        <v>124</v>
      </c>
      <c r="Q691" t="s">
        <v>124</v>
      </c>
      <c r="R691" t="s">
        <v>4602</v>
      </c>
      <c r="S691" s="4" t="str">
        <f t="shared" si="10"/>
        <v>2009</v>
      </c>
    </row>
    <row r="692" spans="1:19" ht="29" hidden="1" x14ac:dyDescent="0.35">
      <c r="A692" t="s">
        <v>4598</v>
      </c>
      <c r="B692" t="s">
        <v>4599</v>
      </c>
      <c r="C692" t="s">
        <v>4603</v>
      </c>
      <c r="D692" t="s">
        <v>4604</v>
      </c>
      <c r="E692" t="s">
        <v>4605</v>
      </c>
      <c r="F692" t="s">
        <v>4606</v>
      </c>
      <c r="I692" t="s">
        <v>4607</v>
      </c>
      <c r="J692" t="s">
        <v>4608</v>
      </c>
      <c r="K692" s="2" t="s">
        <v>1501</v>
      </c>
      <c r="M692" t="s">
        <v>112297</v>
      </c>
      <c r="N692" t="s">
        <v>124</v>
      </c>
      <c r="O692" s="3" t="s">
        <v>4609</v>
      </c>
      <c r="P692" t="s">
        <v>124</v>
      </c>
      <c r="Q692" t="s">
        <v>124</v>
      </c>
      <c r="R692" t="s">
        <v>4609</v>
      </c>
      <c r="S692" s="4" t="str">
        <f t="shared" si="10"/>
        <v>2009</v>
      </c>
    </row>
    <row r="693" spans="1:19" hidden="1" x14ac:dyDescent="0.35">
      <c r="A693" t="s">
        <v>4605</v>
      </c>
      <c r="B693" t="s">
        <v>4606</v>
      </c>
      <c r="C693" t="s">
        <v>4610</v>
      </c>
      <c r="D693" t="s">
        <v>4611</v>
      </c>
      <c r="E693" t="s">
        <v>4612</v>
      </c>
      <c r="F693" t="s">
        <v>4613</v>
      </c>
      <c r="I693" t="s">
        <v>4614</v>
      </c>
      <c r="J693" t="s">
        <v>4615</v>
      </c>
      <c r="M693" t="s">
        <v>112297</v>
      </c>
      <c r="N693" t="s">
        <v>124</v>
      </c>
      <c r="O693" s="3" t="s">
        <v>4616</v>
      </c>
      <c r="P693" t="s">
        <v>124</v>
      </c>
      <c r="Q693" t="s">
        <v>124</v>
      </c>
      <c r="R693" t="s">
        <v>4616</v>
      </c>
      <c r="S693" s="4" t="str">
        <f t="shared" si="10"/>
        <v>2009</v>
      </c>
    </row>
    <row r="694" spans="1:19" hidden="1" x14ac:dyDescent="0.35">
      <c r="A694" t="s">
        <v>4612</v>
      </c>
      <c r="B694" t="s">
        <v>4613</v>
      </c>
      <c r="C694" t="s">
        <v>4617</v>
      </c>
      <c r="D694" t="s">
        <v>4618</v>
      </c>
      <c r="E694" t="s">
        <v>4619</v>
      </c>
      <c r="F694" t="s">
        <v>4620</v>
      </c>
      <c r="I694" t="s">
        <v>4621</v>
      </c>
      <c r="J694" t="s">
        <v>4622</v>
      </c>
      <c r="M694" t="s">
        <v>112297</v>
      </c>
      <c r="N694" t="s">
        <v>124</v>
      </c>
      <c r="O694" s="3" t="s">
        <v>4623</v>
      </c>
      <c r="P694" t="s">
        <v>124</v>
      </c>
      <c r="Q694" t="s">
        <v>124</v>
      </c>
      <c r="R694" t="s">
        <v>4623</v>
      </c>
      <c r="S694" s="4" t="str">
        <f t="shared" si="10"/>
        <v>2009</v>
      </c>
    </row>
    <row r="695" spans="1:19" hidden="1" x14ac:dyDescent="0.35">
      <c r="A695" t="s">
        <v>4619</v>
      </c>
      <c r="B695" t="s">
        <v>4620</v>
      </c>
      <c r="C695" t="s">
        <v>4624</v>
      </c>
      <c r="D695" t="s">
        <v>4625</v>
      </c>
      <c r="E695" t="s">
        <v>4626</v>
      </c>
      <c r="F695" t="s">
        <v>4627</v>
      </c>
      <c r="I695" t="s">
        <v>4628</v>
      </c>
      <c r="J695" t="s">
        <v>4629</v>
      </c>
      <c r="M695" t="s">
        <v>112297</v>
      </c>
      <c r="N695" t="s">
        <v>124</v>
      </c>
      <c r="O695" s="3" t="s">
        <v>4630</v>
      </c>
      <c r="P695" t="s">
        <v>124</v>
      </c>
      <c r="Q695" t="s">
        <v>124</v>
      </c>
      <c r="R695" t="s">
        <v>4630</v>
      </c>
      <c r="S695" s="4" t="str">
        <f t="shared" si="10"/>
        <v>2009</v>
      </c>
    </row>
    <row r="696" spans="1:19" hidden="1" x14ac:dyDescent="0.35">
      <c r="A696" t="s">
        <v>4626</v>
      </c>
      <c r="B696" t="s">
        <v>4627</v>
      </c>
      <c r="C696" t="s">
        <v>4631</v>
      </c>
      <c r="D696" t="s">
        <v>4632</v>
      </c>
      <c r="E696" t="s">
        <v>4633</v>
      </c>
      <c r="F696" t="s">
        <v>4634</v>
      </c>
      <c r="I696" t="s">
        <v>4635</v>
      </c>
      <c r="J696" t="s">
        <v>4636</v>
      </c>
      <c r="M696" t="s">
        <v>112297</v>
      </c>
      <c r="N696" t="s">
        <v>124</v>
      </c>
      <c r="O696" s="3" t="s">
        <v>4637</v>
      </c>
      <c r="P696" t="s">
        <v>124</v>
      </c>
      <c r="Q696" t="s">
        <v>124</v>
      </c>
      <c r="R696" t="s">
        <v>4637</v>
      </c>
      <c r="S696" s="4" t="str">
        <f t="shared" si="10"/>
        <v>2009</v>
      </c>
    </row>
    <row r="697" spans="1:19" hidden="1" x14ac:dyDescent="0.35">
      <c r="A697" t="s">
        <v>4633</v>
      </c>
      <c r="B697" t="s">
        <v>4634</v>
      </c>
      <c r="C697" t="s">
        <v>4638</v>
      </c>
      <c r="D697" t="s">
        <v>4639</v>
      </c>
      <c r="E697" t="s">
        <v>4640</v>
      </c>
      <c r="F697" t="s">
        <v>4641</v>
      </c>
      <c r="I697" t="s">
        <v>4642</v>
      </c>
      <c r="J697" t="s">
        <v>4643</v>
      </c>
      <c r="M697" t="s">
        <v>112297</v>
      </c>
      <c r="N697" t="s">
        <v>124</v>
      </c>
      <c r="O697" s="3" t="s">
        <v>4644</v>
      </c>
      <c r="P697" t="s">
        <v>124</v>
      </c>
      <c r="Q697" t="s">
        <v>124</v>
      </c>
      <c r="R697" t="s">
        <v>4644</v>
      </c>
      <c r="S697" s="4" t="str">
        <f t="shared" si="10"/>
        <v>2009</v>
      </c>
    </row>
    <row r="698" spans="1:19" hidden="1" x14ac:dyDescent="0.35">
      <c r="A698" t="s">
        <v>4640</v>
      </c>
      <c r="B698" t="s">
        <v>4641</v>
      </c>
      <c r="C698" t="s">
        <v>4645</v>
      </c>
      <c r="D698" t="s">
        <v>4646</v>
      </c>
      <c r="E698" t="s">
        <v>4647</v>
      </c>
      <c r="F698" t="s">
        <v>4648</v>
      </c>
      <c r="I698" t="s">
        <v>4649</v>
      </c>
      <c r="J698" t="s">
        <v>4650</v>
      </c>
      <c r="M698" t="s">
        <v>112297</v>
      </c>
      <c r="N698" t="s">
        <v>124</v>
      </c>
      <c r="O698" s="3" t="s">
        <v>4651</v>
      </c>
      <c r="P698" t="s">
        <v>124</v>
      </c>
      <c r="Q698" t="s">
        <v>124</v>
      </c>
      <c r="R698" t="s">
        <v>4651</v>
      </c>
      <c r="S698" s="4" t="str">
        <f t="shared" si="10"/>
        <v>2009</v>
      </c>
    </row>
    <row r="699" spans="1:19" hidden="1" x14ac:dyDescent="0.35">
      <c r="A699" t="s">
        <v>4647</v>
      </c>
      <c r="B699" t="s">
        <v>4648</v>
      </c>
      <c r="C699" t="s">
        <v>4652</v>
      </c>
      <c r="D699" t="s">
        <v>4653</v>
      </c>
      <c r="E699" t="s">
        <v>4654</v>
      </c>
      <c r="F699" t="s">
        <v>4655</v>
      </c>
      <c r="I699" t="s">
        <v>4656</v>
      </c>
      <c r="J699" t="s">
        <v>4657</v>
      </c>
      <c r="M699" t="s">
        <v>112297</v>
      </c>
      <c r="N699" t="s">
        <v>124</v>
      </c>
      <c r="O699" s="3" t="s">
        <v>4658</v>
      </c>
      <c r="P699" t="s">
        <v>124</v>
      </c>
      <c r="Q699" t="s">
        <v>124</v>
      </c>
      <c r="R699" t="s">
        <v>4658</v>
      </c>
      <c r="S699" s="4" t="str">
        <f t="shared" si="10"/>
        <v>2009</v>
      </c>
    </row>
    <row r="700" spans="1:19" hidden="1" x14ac:dyDescent="0.35">
      <c r="A700" t="s">
        <v>4654</v>
      </c>
      <c r="B700" t="s">
        <v>4655</v>
      </c>
      <c r="C700" t="s">
        <v>4659</v>
      </c>
      <c r="D700" t="s">
        <v>4660</v>
      </c>
      <c r="E700" t="s">
        <v>4661</v>
      </c>
      <c r="F700" t="s">
        <v>4662</v>
      </c>
      <c r="I700" t="s">
        <v>4663</v>
      </c>
      <c r="J700" t="s">
        <v>4664</v>
      </c>
      <c r="M700" t="s">
        <v>112297</v>
      </c>
      <c r="N700" t="s">
        <v>124</v>
      </c>
      <c r="O700" s="3" t="s">
        <v>4665</v>
      </c>
      <c r="P700" t="s">
        <v>124</v>
      </c>
      <c r="Q700" t="s">
        <v>124</v>
      </c>
      <c r="R700" t="s">
        <v>4665</v>
      </c>
      <c r="S700" s="4" t="str">
        <f t="shared" si="10"/>
        <v>2009</v>
      </c>
    </row>
    <row r="701" spans="1:19" hidden="1" x14ac:dyDescent="0.35">
      <c r="A701" t="s">
        <v>4661</v>
      </c>
      <c r="B701" t="s">
        <v>4662</v>
      </c>
      <c r="C701" t="s">
        <v>4666</v>
      </c>
      <c r="D701" t="s">
        <v>4667</v>
      </c>
      <c r="E701" t="s">
        <v>4668</v>
      </c>
      <c r="F701" t="s">
        <v>4669</v>
      </c>
      <c r="I701" t="s">
        <v>4670</v>
      </c>
      <c r="J701" t="s">
        <v>4671</v>
      </c>
      <c r="M701" t="s">
        <v>112297</v>
      </c>
      <c r="N701" t="s">
        <v>124</v>
      </c>
      <c r="O701" s="3" t="s">
        <v>4672</v>
      </c>
      <c r="P701" t="s">
        <v>124</v>
      </c>
      <c r="Q701" t="s">
        <v>124</v>
      </c>
      <c r="R701" t="s">
        <v>4672</v>
      </c>
      <c r="S701" s="4" t="str">
        <f t="shared" si="10"/>
        <v>2009</v>
      </c>
    </row>
    <row r="702" spans="1:19" hidden="1" x14ac:dyDescent="0.35">
      <c r="A702" t="s">
        <v>4668</v>
      </c>
      <c r="B702" t="s">
        <v>4669</v>
      </c>
      <c r="C702" t="s">
        <v>4673</v>
      </c>
      <c r="D702" t="s">
        <v>4674</v>
      </c>
      <c r="E702" t="s">
        <v>4675</v>
      </c>
      <c r="F702" t="s">
        <v>4676</v>
      </c>
      <c r="I702" t="s">
        <v>4677</v>
      </c>
      <c r="J702" t="s">
        <v>4678</v>
      </c>
      <c r="M702" t="s">
        <v>112297</v>
      </c>
      <c r="N702" t="s">
        <v>124</v>
      </c>
      <c r="O702" s="3" t="s">
        <v>4679</v>
      </c>
      <c r="P702" t="s">
        <v>124</v>
      </c>
      <c r="Q702" t="s">
        <v>124</v>
      </c>
      <c r="R702" t="s">
        <v>4679</v>
      </c>
      <c r="S702" s="4" t="str">
        <f t="shared" si="10"/>
        <v>2009</v>
      </c>
    </row>
    <row r="703" spans="1:19" hidden="1" x14ac:dyDescent="0.35">
      <c r="A703" t="s">
        <v>4675</v>
      </c>
      <c r="B703" t="s">
        <v>4676</v>
      </c>
      <c r="C703" t="s">
        <v>4680</v>
      </c>
      <c r="D703" t="s">
        <v>4681</v>
      </c>
      <c r="E703" t="s">
        <v>4682</v>
      </c>
      <c r="F703" t="s">
        <v>4683</v>
      </c>
      <c r="I703" t="s">
        <v>4684</v>
      </c>
      <c r="J703" t="s">
        <v>4685</v>
      </c>
      <c r="M703" t="s">
        <v>112297</v>
      </c>
      <c r="N703" t="s">
        <v>124</v>
      </c>
      <c r="O703" s="3" t="s">
        <v>4686</v>
      </c>
      <c r="P703" t="s">
        <v>124</v>
      </c>
      <c r="Q703" t="s">
        <v>124</v>
      </c>
      <c r="R703" t="s">
        <v>4686</v>
      </c>
      <c r="S703" s="4" t="str">
        <f t="shared" si="10"/>
        <v>2009</v>
      </c>
    </row>
    <row r="704" spans="1:19" hidden="1" x14ac:dyDescent="0.35">
      <c r="A704" t="s">
        <v>4682</v>
      </c>
      <c r="B704" t="s">
        <v>4683</v>
      </c>
      <c r="C704" t="s">
        <v>4687</v>
      </c>
      <c r="D704" t="s">
        <v>4688</v>
      </c>
      <c r="E704" t="s">
        <v>4689</v>
      </c>
      <c r="F704" t="s">
        <v>4690</v>
      </c>
      <c r="I704" t="s">
        <v>4691</v>
      </c>
      <c r="J704" t="s">
        <v>4692</v>
      </c>
      <c r="M704" t="s">
        <v>112297</v>
      </c>
      <c r="N704" t="s">
        <v>124</v>
      </c>
      <c r="O704" s="3" t="s">
        <v>4693</v>
      </c>
      <c r="P704" t="s">
        <v>124</v>
      </c>
      <c r="Q704" t="s">
        <v>124</v>
      </c>
      <c r="R704" t="s">
        <v>4693</v>
      </c>
      <c r="S704" s="4" t="str">
        <f t="shared" si="10"/>
        <v>2009</v>
      </c>
    </row>
    <row r="705" spans="1:19" hidden="1" x14ac:dyDescent="0.35">
      <c r="A705" t="s">
        <v>4689</v>
      </c>
      <c r="B705" t="s">
        <v>4690</v>
      </c>
      <c r="C705" t="s">
        <v>4694</v>
      </c>
      <c r="D705" t="s">
        <v>4695</v>
      </c>
      <c r="E705" t="s">
        <v>4696</v>
      </c>
      <c r="F705" t="s">
        <v>4697</v>
      </c>
      <c r="I705" t="s">
        <v>4698</v>
      </c>
      <c r="J705" t="s">
        <v>4699</v>
      </c>
      <c r="M705" t="s">
        <v>112298</v>
      </c>
      <c r="N705" t="s">
        <v>28</v>
      </c>
      <c r="O705" s="3" t="s">
        <v>4700</v>
      </c>
      <c r="P705" t="s">
        <v>50</v>
      </c>
      <c r="Q705" t="s">
        <v>50</v>
      </c>
      <c r="R705" t="s">
        <v>4700</v>
      </c>
      <c r="S705" s="4" t="str">
        <f t="shared" si="10"/>
        <v>2009</v>
      </c>
    </row>
    <row r="706" spans="1:19" hidden="1" x14ac:dyDescent="0.35">
      <c r="A706" t="s">
        <v>4696</v>
      </c>
      <c r="B706" t="s">
        <v>4697</v>
      </c>
      <c r="C706" t="s">
        <v>4701</v>
      </c>
      <c r="D706" t="s">
        <v>4702</v>
      </c>
      <c r="E706" t="s">
        <v>4703</v>
      </c>
      <c r="F706" t="s">
        <v>4704</v>
      </c>
      <c r="I706" t="s">
        <v>4705</v>
      </c>
      <c r="J706" t="s">
        <v>4706</v>
      </c>
      <c r="M706" t="s">
        <v>112297</v>
      </c>
      <c r="N706" t="s">
        <v>124</v>
      </c>
      <c r="O706" s="3" t="s">
        <v>4707</v>
      </c>
      <c r="P706" t="s">
        <v>124</v>
      </c>
      <c r="Q706" t="s">
        <v>124</v>
      </c>
      <c r="R706" t="s">
        <v>4707</v>
      </c>
      <c r="S706" s="4" t="str">
        <f t="shared" si="10"/>
        <v>2009</v>
      </c>
    </row>
    <row r="707" spans="1:19" hidden="1" x14ac:dyDescent="0.35">
      <c r="A707" t="s">
        <v>4703</v>
      </c>
      <c r="B707" t="s">
        <v>4704</v>
      </c>
      <c r="C707" t="s">
        <v>4708</v>
      </c>
      <c r="D707" t="s">
        <v>4709</v>
      </c>
      <c r="E707" t="s">
        <v>4710</v>
      </c>
      <c r="F707" t="s">
        <v>4711</v>
      </c>
      <c r="I707" t="s">
        <v>1028</v>
      </c>
      <c r="J707" t="s">
        <v>1029</v>
      </c>
      <c r="M707" t="s">
        <v>112297</v>
      </c>
      <c r="N707" t="s">
        <v>124</v>
      </c>
      <c r="O707" s="3" t="s">
        <v>4712</v>
      </c>
      <c r="P707" t="s">
        <v>124</v>
      </c>
      <c r="Q707" t="s">
        <v>124</v>
      </c>
      <c r="R707" t="s">
        <v>4712</v>
      </c>
      <c r="S707" s="4" t="str">
        <f t="shared" ref="S707:S770" si="11">LEFT(RIGHT(R707,19),4)</f>
        <v>2009</v>
      </c>
    </row>
    <row r="708" spans="1:19" hidden="1" x14ac:dyDescent="0.35">
      <c r="A708" t="s">
        <v>4710</v>
      </c>
      <c r="B708" t="s">
        <v>4711</v>
      </c>
      <c r="C708" t="s">
        <v>4713</v>
      </c>
      <c r="D708" t="s">
        <v>4714</v>
      </c>
      <c r="E708" t="s">
        <v>4715</v>
      </c>
      <c r="F708" t="s">
        <v>4716</v>
      </c>
      <c r="I708" t="s">
        <v>4717</v>
      </c>
      <c r="J708" t="s">
        <v>4718</v>
      </c>
      <c r="M708" t="s">
        <v>112297</v>
      </c>
      <c r="N708" t="s">
        <v>124</v>
      </c>
      <c r="O708" s="3" t="s">
        <v>4719</v>
      </c>
      <c r="P708" t="s">
        <v>124</v>
      </c>
      <c r="Q708" t="s">
        <v>124</v>
      </c>
      <c r="R708" t="s">
        <v>4719</v>
      </c>
      <c r="S708" s="4" t="str">
        <f t="shared" si="11"/>
        <v>2009</v>
      </c>
    </row>
    <row r="709" spans="1:19" hidden="1" x14ac:dyDescent="0.35">
      <c r="A709" t="s">
        <v>4715</v>
      </c>
      <c r="B709" t="s">
        <v>4716</v>
      </c>
      <c r="C709" t="s">
        <v>4720</v>
      </c>
      <c r="D709" t="s">
        <v>4721</v>
      </c>
      <c r="E709" t="s">
        <v>4722</v>
      </c>
      <c r="F709" t="s">
        <v>4723</v>
      </c>
      <c r="I709" t="s">
        <v>4724</v>
      </c>
      <c r="J709" t="s">
        <v>4725</v>
      </c>
      <c r="M709" t="s">
        <v>112297</v>
      </c>
      <c r="N709" t="s">
        <v>124</v>
      </c>
      <c r="O709" s="3" t="s">
        <v>4726</v>
      </c>
      <c r="P709" t="s">
        <v>124</v>
      </c>
      <c r="Q709" t="s">
        <v>124</v>
      </c>
      <c r="R709" t="s">
        <v>4726</v>
      </c>
      <c r="S709" s="4" t="str">
        <f t="shared" si="11"/>
        <v>2009</v>
      </c>
    </row>
    <row r="710" spans="1:19" hidden="1" x14ac:dyDescent="0.35">
      <c r="A710" t="s">
        <v>4722</v>
      </c>
      <c r="B710" t="s">
        <v>4723</v>
      </c>
      <c r="C710" t="s">
        <v>4727</v>
      </c>
      <c r="D710" t="s">
        <v>4728</v>
      </c>
      <c r="E710" t="s">
        <v>4729</v>
      </c>
      <c r="F710" t="s">
        <v>4730</v>
      </c>
      <c r="I710" t="s">
        <v>4731</v>
      </c>
      <c r="J710" t="s">
        <v>4732</v>
      </c>
      <c r="M710" t="s">
        <v>112297</v>
      </c>
      <c r="N710" t="s">
        <v>124</v>
      </c>
      <c r="O710" s="3" t="s">
        <v>4733</v>
      </c>
      <c r="P710" t="s">
        <v>124</v>
      </c>
      <c r="Q710" t="s">
        <v>124</v>
      </c>
      <c r="R710" t="s">
        <v>4733</v>
      </c>
      <c r="S710" s="4" t="str">
        <f t="shared" si="11"/>
        <v>2009</v>
      </c>
    </row>
    <row r="711" spans="1:19" hidden="1" x14ac:dyDescent="0.35">
      <c r="A711" t="s">
        <v>4729</v>
      </c>
      <c r="B711" t="s">
        <v>4730</v>
      </c>
      <c r="C711" t="s">
        <v>4734</v>
      </c>
      <c r="D711" t="s">
        <v>4735</v>
      </c>
      <c r="E711" t="s">
        <v>4736</v>
      </c>
      <c r="F711" t="s">
        <v>4737</v>
      </c>
      <c r="I711" t="s">
        <v>4738</v>
      </c>
      <c r="J711" t="s">
        <v>4739</v>
      </c>
      <c r="M711" t="s">
        <v>112297</v>
      </c>
      <c r="N711" t="s">
        <v>124</v>
      </c>
      <c r="O711" s="3" t="s">
        <v>4740</v>
      </c>
      <c r="P711" t="s">
        <v>124</v>
      </c>
      <c r="Q711" t="s">
        <v>124</v>
      </c>
      <c r="R711" t="s">
        <v>4740</v>
      </c>
      <c r="S711" s="4" t="str">
        <f t="shared" si="11"/>
        <v>2009</v>
      </c>
    </row>
    <row r="712" spans="1:19" hidden="1" x14ac:dyDescent="0.35">
      <c r="A712" t="s">
        <v>4736</v>
      </c>
      <c r="B712" t="s">
        <v>4737</v>
      </c>
      <c r="C712" t="s">
        <v>4741</v>
      </c>
      <c r="D712" t="s">
        <v>4742</v>
      </c>
      <c r="E712" t="s">
        <v>4743</v>
      </c>
      <c r="F712" t="s">
        <v>4744</v>
      </c>
      <c r="I712" t="s">
        <v>4745</v>
      </c>
      <c r="J712" t="s">
        <v>4746</v>
      </c>
      <c r="M712" t="s">
        <v>112297</v>
      </c>
      <c r="N712" t="s">
        <v>124</v>
      </c>
      <c r="O712" s="3" t="s">
        <v>4747</v>
      </c>
      <c r="P712" t="s">
        <v>124</v>
      </c>
      <c r="Q712" t="s">
        <v>124</v>
      </c>
      <c r="R712" t="s">
        <v>4747</v>
      </c>
      <c r="S712" s="4" t="str">
        <f t="shared" si="11"/>
        <v>2008</v>
      </c>
    </row>
    <row r="713" spans="1:19" hidden="1" x14ac:dyDescent="0.35">
      <c r="A713" t="s">
        <v>4743</v>
      </c>
      <c r="B713" t="s">
        <v>4744</v>
      </c>
      <c r="C713" t="s">
        <v>4748</v>
      </c>
      <c r="D713" t="s">
        <v>4749</v>
      </c>
      <c r="E713" t="s">
        <v>4750</v>
      </c>
      <c r="F713" t="s">
        <v>4751</v>
      </c>
      <c r="I713" t="s">
        <v>4752</v>
      </c>
      <c r="J713" t="s">
        <v>4753</v>
      </c>
      <c r="M713" t="s">
        <v>112297</v>
      </c>
      <c r="N713" t="s">
        <v>124</v>
      </c>
      <c r="O713" s="3" t="s">
        <v>4754</v>
      </c>
      <c r="P713" t="s">
        <v>124</v>
      </c>
      <c r="Q713" t="s">
        <v>124</v>
      </c>
      <c r="R713" t="s">
        <v>4754</v>
      </c>
      <c r="S713" s="4" t="str">
        <f t="shared" si="11"/>
        <v>2008</v>
      </c>
    </row>
    <row r="714" spans="1:19" hidden="1" x14ac:dyDescent="0.35">
      <c r="A714" t="s">
        <v>4750</v>
      </c>
      <c r="B714" t="s">
        <v>4751</v>
      </c>
      <c r="C714" t="s">
        <v>4755</v>
      </c>
      <c r="D714" t="s">
        <v>4756</v>
      </c>
      <c r="E714" t="s">
        <v>4757</v>
      </c>
      <c r="F714" t="s">
        <v>4758</v>
      </c>
      <c r="I714" t="s">
        <v>4759</v>
      </c>
      <c r="J714" t="s">
        <v>4760</v>
      </c>
      <c r="M714" t="s">
        <v>112297</v>
      </c>
      <c r="N714" t="s">
        <v>124</v>
      </c>
      <c r="O714" s="3" t="s">
        <v>4761</v>
      </c>
      <c r="P714" t="s">
        <v>124</v>
      </c>
      <c r="Q714" t="s">
        <v>124</v>
      </c>
      <c r="R714" t="s">
        <v>4761</v>
      </c>
      <c r="S714" s="4" t="str">
        <f t="shared" si="11"/>
        <v>2008</v>
      </c>
    </row>
    <row r="715" spans="1:19" hidden="1" x14ac:dyDescent="0.35">
      <c r="A715" t="s">
        <v>4757</v>
      </c>
      <c r="B715" t="s">
        <v>4758</v>
      </c>
      <c r="C715" t="s">
        <v>4762</v>
      </c>
      <c r="D715" t="s">
        <v>4763</v>
      </c>
      <c r="E715" t="s">
        <v>4764</v>
      </c>
      <c r="F715" t="s">
        <v>4765</v>
      </c>
      <c r="I715" t="s">
        <v>4766</v>
      </c>
      <c r="J715" t="s">
        <v>4767</v>
      </c>
      <c r="M715" t="s">
        <v>112297</v>
      </c>
      <c r="N715" t="s">
        <v>124</v>
      </c>
      <c r="O715" s="3" t="s">
        <v>4768</v>
      </c>
      <c r="P715" t="s">
        <v>124</v>
      </c>
      <c r="Q715" t="s">
        <v>124</v>
      </c>
      <c r="R715" t="s">
        <v>4768</v>
      </c>
      <c r="S715" s="4" t="str">
        <f t="shared" si="11"/>
        <v>2008</v>
      </c>
    </row>
    <row r="716" spans="1:19" hidden="1" x14ac:dyDescent="0.35">
      <c r="A716" t="s">
        <v>4764</v>
      </c>
      <c r="B716" t="s">
        <v>4765</v>
      </c>
      <c r="C716" t="s">
        <v>4769</v>
      </c>
      <c r="D716" t="s">
        <v>4770</v>
      </c>
      <c r="E716" t="s">
        <v>4771</v>
      </c>
      <c r="F716" t="s">
        <v>4772</v>
      </c>
      <c r="I716" t="s">
        <v>4773</v>
      </c>
      <c r="J716" t="s">
        <v>4774</v>
      </c>
      <c r="M716" t="s">
        <v>112297</v>
      </c>
      <c r="N716" t="s">
        <v>124</v>
      </c>
      <c r="O716" s="3" t="s">
        <v>4775</v>
      </c>
      <c r="P716" t="s">
        <v>124</v>
      </c>
      <c r="Q716" t="s">
        <v>124</v>
      </c>
      <c r="R716" t="s">
        <v>4775</v>
      </c>
      <c r="S716" s="4" t="str">
        <f t="shared" si="11"/>
        <v>2008</v>
      </c>
    </row>
    <row r="717" spans="1:19" hidden="1" x14ac:dyDescent="0.35">
      <c r="A717" t="s">
        <v>4771</v>
      </c>
      <c r="B717" t="s">
        <v>4772</v>
      </c>
      <c r="C717" t="s">
        <v>4776</v>
      </c>
      <c r="D717" t="s">
        <v>4777</v>
      </c>
      <c r="E717" t="s">
        <v>4778</v>
      </c>
      <c r="F717" t="s">
        <v>4779</v>
      </c>
      <c r="I717" t="s">
        <v>4780</v>
      </c>
      <c r="J717" t="s">
        <v>4781</v>
      </c>
      <c r="M717" t="s">
        <v>112297</v>
      </c>
      <c r="N717" t="s">
        <v>124</v>
      </c>
      <c r="O717" s="3" t="s">
        <v>4782</v>
      </c>
      <c r="P717" t="s">
        <v>124</v>
      </c>
      <c r="Q717" t="s">
        <v>124</v>
      </c>
      <c r="R717" t="s">
        <v>4782</v>
      </c>
      <c r="S717" s="4" t="str">
        <f t="shared" si="11"/>
        <v>2008</v>
      </c>
    </row>
    <row r="718" spans="1:19" hidden="1" x14ac:dyDescent="0.35">
      <c r="A718" t="s">
        <v>4778</v>
      </c>
      <c r="B718" t="s">
        <v>4779</v>
      </c>
      <c r="C718" t="s">
        <v>4783</v>
      </c>
      <c r="D718">
        <v>157005369</v>
      </c>
      <c r="E718" t="s">
        <v>4784</v>
      </c>
      <c r="F718" t="s">
        <v>4785</v>
      </c>
      <c r="I718" t="s">
        <v>512</v>
      </c>
      <c r="J718" t="s">
        <v>512</v>
      </c>
      <c r="M718" t="s">
        <v>112297</v>
      </c>
      <c r="N718" t="s">
        <v>124</v>
      </c>
      <c r="O718" s="3" t="s">
        <v>4786</v>
      </c>
      <c r="P718" t="s">
        <v>124</v>
      </c>
      <c r="Q718" t="s">
        <v>124</v>
      </c>
      <c r="R718" t="s">
        <v>4786</v>
      </c>
      <c r="S718" s="4" t="str">
        <f t="shared" si="11"/>
        <v>2008</v>
      </c>
    </row>
    <row r="719" spans="1:19" hidden="1" x14ac:dyDescent="0.35">
      <c r="A719" t="s">
        <v>4784</v>
      </c>
      <c r="B719" t="s">
        <v>4785</v>
      </c>
      <c r="C719" t="s">
        <v>4787</v>
      </c>
      <c r="D719" t="s">
        <v>4788</v>
      </c>
      <c r="E719" t="s">
        <v>4789</v>
      </c>
      <c r="F719" t="s">
        <v>4790</v>
      </c>
      <c r="I719" t="s">
        <v>4791</v>
      </c>
      <c r="J719" t="s">
        <v>4792</v>
      </c>
      <c r="M719" t="s">
        <v>112297</v>
      </c>
      <c r="N719" t="s">
        <v>124</v>
      </c>
      <c r="O719" s="3" t="s">
        <v>4793</v>
      </c>
      <c r="P719" t="s">
        <v>124</v>
      </c>
      <c r="Q719" t="s">
        <v>124</v>
      </c>
      <c r="R719" t="s">
        <v>4793</v>
      </c>
      <c r="S719" s="4" t="str">
        <f t="shared" si="11"/>
        <v>2008</v>
      </c>
    </row>
    <row r="720" spans="1:19" hidden="1" x14ac:dyDescent="0.35">
      <c r="A720" t="s">
        <v>4789</v>
      </c>
      <c r="B720" t="s">
        <v>4790</v>
      </c>
      <c r="C720" t="s">
        <v>4794</v>
      </c>
      <c r="D720" t="s">
        <v>4795</v>
      </c>
      <c r="E720" t="s">
        <v>4796</v>
      </c>
      <c r="F720" t="s">
        <v>4797</v>
      </c>
      <c r="I720" t="s">
        <v>4798</v>
      </c>
      <c r="J720" t="s">
        <v>4799</v>
      </c>
      <c r="M720" t="s">
        <v>112297</v>
      </c>
      <c r="N720" t="s">
        <v>124</v>
      </c>
      <c r="O720" s="3" t="s">
        <v>4800</v>
      </c>
      <c r="P720" t="s">
        <v>124</v>
      </c>
      <c r="Q720" t="s">
        <v>124</v>
      </c>
      <c r="R720" t="s">
        <v>4800</v>
      </c>
      <c r="S720" s="4" t="str">
        <f t="shared" si="11"/>
        <v>2008</v>
      </c>
    </row>
    <row r="721" spans="1:19" hidden="1" x14ac:dyDescent="0.35">
      <c r="A721" t="s">
        <v>4796</v>
      </c>
      <c r="B721" t="s">
        <v>4797</v>
      </c>
      <c r="C721" t="s">
        <v>4801</v>
      </c>
      <c r="D721" t="s">
        <v>4802</v>
      </c>
      <c r="E721" t="s">
        <v>4803</v>
      </c>
      <c r="F721" t="s">
        <v>4804</v>
      </c>
      <c r="I721" t="s">
        <v>4805</v>
      </c>
      <c r="J721" t="s">
        <v>4806</v>
      </c>
      <c r="M721" t="s">
        <v>112297</v>
      </c>
      <c r="N721" t="s">
        <v>124</v>
      </c>
      <c r="O721" s="3" t="s">
        <v>4807</v>
      </c>
      <c r="P721" t="s">
        <v>124</v>
      </c>
      <c r="Q721" t="s">
        <v>124</v>
      </c>
      <c r="R721" t="s">
        <v>4807</v>
      </c>
      <c r="S721" s="4" t="str">
        <f t="shared" si="11"/>
        <v>2008</v>
      </c>
    </row>
    <row r="722" spans="1:19" hidden="1" x14ac:dyDescent="0.35">
      <c r="A722" t="s">
        <v>4803</v>
      </c>
      <c r="B722" t="s">
        <v>4804</v>
      </c>
      <c r="C722" t="s">
        <v>4808</v>
      </c>
      <c r="D722" t="s">
        <v>4809</v>
      </c>
      <c r="E722" t="s">
        <v>4810</v>
      </c>
      <c r="F722" t="s">
        <v>4811</v>
      </c>
      <c r="I722" t="s">
        <v>4812</v>
      </c>
      <c r="J722" t="s">
        <v>4813</v>
      </c>
      <c r="M722" t="s">
        <v>112297</v>
      </c>
      <c r="N722" t="s">
        <v>124</v>
      </c>
      <c r="O722" s="3" t="s">
        <v>4814</v>
      </c>
      <c r="P722" t="s">
        <v>124</v>
      </c>
      <c r="Q722" t="s">
        <v>124</v>
      </c>
      <c r="R722" t="s">
        <v>4814</v>
      </c>
      <c r="S722" s="4" t="str">
        <f t="shared" si="11"/>
        <v>2008</v>
      </c>
    </row>
    <row r="723" spans="1:19" hidden="1" x14ac:dyDescent="0.35">
      <c r="A723" t="s">
        <v>4810</v>
      </c>
      <c r="B723" t="s">
        <v>4811</v>
      </c>
      <c r="C723" t="s">
        <v>4815</v>
      </c>
      <c r="D723" t="s">
        <v>4816</v>
      </c>
      <c r="E723" t="s">
        <v>4817</v>
      </c>
      <c r="F723" t="s">
        <v>4818</v>
      </c>
      <c r="I723" t="s">
        <v>4819</v>
      </c>
      <c r="J723" t="s">
        <v>4820</v>
      </c>
      <c r="M723" t="s">
        <v>112297</v>
      </c>
      <c r="N723" t="s">
        <v>124</v>
      </c>
      <c r="O723" s="3" t="s">
        <v>4821</v>
      </c>
      <c r="P723" t="s">
        <v>124</v>
      </c>
      <c r="Q723" t="s">
        <v>124</v>
      </c>
      <c r="R723" t="s">
        <v>4821</v>
      </c>
      <c r="S723" s="4" t="str">
        <f t="shared" si="11"/>
        <v>2008</v>
      </c>
    </row>
    <row r="724" spans="1:19" hidden="1" x14ac:dyDescent="0.35">
      <c r="A724" t="s">
        <v>4817</v>
      </c>
      <c r="B724" t="s">
        <v>4818</v>
      </c>
      <c r="C724" t="s">
        <v>4822</v>
      </c>
      <c r="D724" t="s">
        <v>4823</v>
      </c>
      <c r="E724" t="s">
        <v>4824</v>
      </c>
      <c r="F724" t="s">
        <v>4825</v>
      </c>
      <c r="I724" t="s">
        <v>4826</v>
      </c>
      <c r="J724" t="s">
        <v>4827</v>
      </c>
      <c r="M724" t="s">
        <v>112297</v>
      </c>
      <c r="N724" t="s">
        <v>124</v>
      </c>
      <c r="O724" s="3" t="s">
        <v>4828</v>
      </c>
      <c r="P724" t="s">
        <v>124</v>
      </c>
      <c r="Q724" t="s">
        <v>124</v>
      </c>
      <c r="R724" t="s">
        <v>4828</v>
      </c>
      <c r="S724" s="4" t="str">
        <f t="shared" si="11"/>
        <v>2008</v>
      </c>
    </row>
    <row r="725" spans="1:19" hidden="1" x14ac:dyDescent="0.35">
      <c r="A725" t="s">
        <v>4824</v>
      </c>
      <c r="B725" t="s">
        <v>4825</v>
      </c>
      <c r="C725" t="s">
        <v>4829</v>
      </c>
      <c r="D725" t="s">
        <v>4830</v>
      </c>
      <c r="E725" t="s">
        <v>4831</v>
      </c>
      <c r="F725" t="s">
        <v>4832</v>
      </c>
      <c r="I725" t="s">
        <v>4833</v>
      </c>
      <c r="J725" t="s">
        <v>4834</v>
      </c>
      <c r="M725" t="s">
        <v>112297</v>
      </c>
      <c r="N725" t="s">
        <v>124</v>
      </c>
      <c r="O725" s="3" t="s">
        <v>4835</v>
      </c>
      <c r="P725" t="s">
        <v>124</v>
      </c>
      <c r="Q725" t="s">
        <v>124</v>
      </c>
      <c r="R725" t="s">
        <v>4835</v>
      </c>
      <c r="S725" s="4" t="str">
        <f t="shared" si="11"/>
        <v>2008</v>
      </c>
    </row>
    <row r="726" spans="1:19" hidden="1" x14ac:dyDescent="0.35">
      <c r="A726" t="s">
        <v>4831</v>
      </c>
      <c r="B726" t="s">
        <v>4832</v>
      </c>
      <c r="C726" t="s">
        <v>4836</v>
      </c>
      <c r="D726" t="s">
        <v>4837</v>
      </c>
      <c r="E726" s="1" t="s">
        <v>4838</v>
      </c>
      <c r="F726" s="1" t="s">
        <v>4839</v>
      </c>
      <c r="I726" t="s">
        <v>4840</v>
      </c>
      <c r="J726" t="s">
        <v>4840</v>
      </c>
      <c r="M726" t="s">
        <v>112297</v>
      </c>
      <c r="N726" t="s">
        <v>124</v>
      </c>
      <c r="O726" s="3" t="s">
        <v>4841</v>
      </c>
      <c r="P726" t="s">
        <v>124</v>
      </c>
      <c r="Q726" t="s">
        <v>124</v>
      </c>
      <c r="R726" t="s">
        <v>4841</v>
      </c>
      <c r="S726" s="4" t="str">
        <f t="shared" si="11"/>
        <v>2008</v>
      </c>
    </row>
    <row r="727" spans="1:19" hidden="1" x14ac:dyDescent="0.35">
      <c r="A727" s="1" t="s">
        <v>4838</v>
      </c>
      <c r="B727" s="1" t="s">
        <v>4839</v>
      </c>
      <c r="C727" t="s">
        <v>4842</v>
      </c>
      <c r="D727" t="s">
        <v>4843</v>
      </c>
      <c r="E727" t="s">
        <v>4844</v>
      </c>
      <c r="F727" t="s">
        <v>4845</v>
      </c>
      <c r="I727" t="s">
        <v>4846</v>
      </c>
      <c r="J727" t="s">
        <v>4847</v>
      </c>
      <c r="M727" t="s">
        <v>112297</v>
      </c>
      <c r="N727" t="s">
        <v>124</v>
      </c>
      <c r="O727" s="3" t="s">
        <v>4848</v>
      </c>
      <c r="P727" t="s">
        <v>124</v>
      </c>
      <c r="Q727" t="s">
        <v>124</v>
      </c>
      <c r="R727" t="s">
        <v>4848</v>
      </c>
      <c r="S727" s="4" t="str">
        <f t="shared" si="11"/>
        <v>2008</v>
      </c>
    </row>
    <row r="728" spans="1:19" hidden="1" x14ac:dyDescent="0.35">
      <c r="A728" t="s">
        <v>4844</v>
      </c>
      <c r="B728" t="s">
        <v>4845</v>
      </c>
      <c r="C728" t="s">
        <v>4849</v>
      </c>
      <c r="D728" t="s">
        <v>4850</v>
      </c>
      <c r="E728" t="s">
        <v>4851</v>
      </c>
      <c r="F728" t="s">
        <v>4852</v>
      </c>
      <c r="I728" t="s">
        <v>4853</v>
      </c>
      <c r="J728" t="s">
        <v>4854</v>
      </c>
      <c r="M728" t="s">
        <v>112297</v>
      </c>
      <c r="N728" t="s">
        <v>124</v>
      </c>
      <c r="O728" s="3" t="s">
        <v>4855</v>
      </c>
      <c r="P728" t="s">
        <v>124</v>
      </c>
      <c r="Q728" t="s">
        <v>124</v>
      </c>
      <c r="R728" t="s">
        <v>4855</v>
      </c>
      <c r="S728" s="4" t="str">
        <f t="shared" si="11"/>
        <v>2008</v>
      </c>
    </row>
    <row r="729" spans="1:19" hidden="1" x14ac:dyDescent="0.35">
      <c r="A729" t="s">
        <v>4851</v>
      </c>
      <c r="B729" t="s">
        <v>4852</v>
      </c>
      <c r="C729" t="s">
        <v>4856</v>
      </c>
      <c r="D729" t="s">
        <v>4857</v>
      </c>
      <c r="E729" t="s">
        <v>4858</v>
      </c>
      <c r="F729" t="s">
        <v>4859</v>
      </c>
      <c r="I729" t="s">
        <v>4860</v>
      </c>
      <c r="J729" t="s">
        <v>372</v>
      </c>
      <c r="M729" t="s">
        <v>112297</v>
      </c>
      <c r="N729" t="s">
        <v>124</v>
      </c>
      <c r="O729" s="3" t="s">
        <v>4861</v>
      </c>
      <c r="P729" t="s">
        <v>124</v>
      </c>
      <c r="Q729" t="s">
        <v>124</v>
      </c>
      <c r="R729" t="s">
        <v>4861</v>
      </c>
      <c r="S729" s="4" t="str">
        <f t="shared" si="11"/>
        <v>2008</v>
      </c>
    </row>
    <row r="730" spans="1:19" ht="29" hidden="1" x14ac:dyDescent="0.35">
      <c r="A730" t="s">
        <v>4858</v>
      </c>
      <c r="B730" t="s">
        <v>4859</v>
      </c>
      <c r="C730" t="s">
        <v>4862</v>
      </c>
      <c r="D730" t="s">
        <v>4863</v>
      </c>
      <c r="E730" t="s">
        <v>4864</v>
      </c>
      <c r="F730" t="s">
        <v>4865</v>
      </c>
      <c r="I730" t="s">
        <v>4866</v>
      </c>
      <c r="J730" t="s">
        <v>4867</v>
      </c>
      <c r="K730" s="2" t="s">
        <v>1501</v>
      </c>
      <c r="M730" t="s">
        <v>112297</v>
      </c>
      <c r="N730" t="s">
        <v>124</v>
      </c>
      <c r="O730" s="3" t="s">
        <v>4868</v>
      </c>
      <c r="P730" t="s">
        <v>124</v>
      </c>
      <c r="Q730" t="s">
        <v>124</v>
      </c>
      <c r="R730" t="s">
        <v>4868</v>
      </c>
      <c r="S730" s="4" t="str">
        <f t="shared" si="11"/>
        <v>2008</v>
      </c>
    </row>
    <row r="731" spans="1:19" hidden="1" x14ac:dyDescent="0.35">
      <c r="A731" t="s">
        <v>4864</v>
      </c>
      <c r="B731" t="s">
        <v>4865</v>
      </c>
      <c r="C731" t="s">
        <v>4869</v>
      </c>
      <c r="D731" t="s">
        <v>4870</v>
      </c>
      <c r="E731" t="s">
        <v>4871</v>
      </c>
      <c r="F731" t="s">
        <v>4872</v>
      </c>
      <c r="I731" t="s">
        <v>4873</v>
      </c>
      <c r="J731" t="s">
        <v>4874</v>
      </c>
      <c r="M731" t="s">
        <v>112297</v>
      </c>
      <c r="N731" t="s">
        <v>124</v>
      </c>
      <c r="O731" s="3" t="s">
        <v>4875</v>
      </c>
      <c r="P731" t="s">
        <v>124</v>
      </c>
      <c r="Q731" t="s">
        <v>124</v>
      </c>
      <c r="R731" t="s">
        <v>4875</v>
      </c>
      <c r="S731" s="4" t="str">
        <f t="shared" si="11"/>
        <v>2008</v>
      </c>
    </row>
    <row r="732" spans="1:19" hidden="1" x14ac:dyDescent="0.35">
      <c r="A732" t="s">
        <v>4871</v>
      </c>
      <c r="B732" t="s">
        <v>4872</v>
      </c>
      <c r="C732" t="s">
        <v>4876</v>
      </c>
      <c r="D732" t="s">
        <v>4877</v>
      </c>
      <c r="E732" t="s">
        <v>4878</v>
      </c>
      <c r="F732" t="s">
        <v>4879</v>
      </c>
      <c r="G732" t="s">
        <v>4880</v>
      </c>
      <c r="I732" t="s">
        <v>512</v>
      </c>
      <c r="J732" t="s">
        <v>512</v>
      </c>
      <c r="M732" t="s">
        <v>112297</v>
      </c>
      <c r="N732" t="s">
        <v>124</v>
      </c>
      <c r="O732" s="3" t="s">
        <v>4881</v>
      </c>
      <c r="P732" t="s">
        <v>124</v>
      </c>
      <c r="Q732" t="s">
        <v>124</v>
      </c>
      <c r="R732" t="s">
        <v>4881</v>
      </c>
      <c r="S732" s="4" t="str">
        <f t="shared" si="11"/>
        <v>2008</v>
      </c>
    </row>
    <row r="733" spans="1:19" hidden="1" x14ac:dyDescent="0.35">
      <c r="A733" t="s">
        <v>4878</v>
      </c>
      <c r="B733" t="s">
        <v>4879</v>
      </c>
      <c r="C733" t="s">
        <v>4882</v>
      </c>
      <c r="D733" t="s">
        <v>4883</v>
      </c>
      <c r="E733" t="s">
        <v>4884</v>
      </c>
      <c r="F733" t="s">
        <v>4885</v>
      </c>
      <c r="I733" t="s">
        <v>4886</v>
      </c>
      <c r="J733" t="s">
        <v>4887</v>
      </c>
      <c r="M733" t="s">
        <v>112297</v>
      </c>
      <c r="N733" t="s">
        <v>124</v>
      </c>
      <c r="O733" s="3" t="s">
        <v>4888</v>
      </c>
      <c r="P733" t="s">
        <v>124</v>
      </c>
      <c r="Q733" t="s">
        <v>124</v>
      </c>
      <c r="R733" t="s">
        <v>4888</v>
      </c>
      <c r="S733" s="4" t="str">
        <f t="shared" si="11"/>
        <v>2008</v>
      </c>
    </row>
    <row r="734" spans="1:19" hidden="1" x14ac:dyDescent="0.35">
      <c r="A734" t="s">
        <v>4884</v>
      </c>
      <c r="B734" t="s">
        <v>4885</v>
      </c>
      <c r="C734" t="s">
        <v>4889</v>
      </c>
      <c r="D734" t="s">
        <v>4890</v>
      </c>
      <c r="E734" t="s">
        <v>4891</v>
      </c>
      <c r="F734" t="s">
        <v>4892</v>
      </c>
      <c r="I734" t="s">
        <v>512</v>
      </c>
      <c r="J734" t="s">
        <v>512</v>
      </c>
      <c r="M734" t="s">
        <v>112297</v>
      </c>
      <c r="N734" t="s">
        <v>124</v>
      </c>
      <c r="O734" s="3" t="s">
        <v>4893</v>
      </c>
      <c r="P734" t="s">
        <v>124</v>
      </c>
      <c r="Q734" t="s">
        <v>124</v>
      </c>
      <c r="R734" t="s">
        <v>4893</v>
      </c>
      <c r="S734" s="4" t="str">
        <f t="shared" si="11"/>
        <v>2008</v>
      </c>
    </row>
    <row r="735" spans="1:19" hidden="1" x14ac:dyDescent="0.35">
      <c r="A735" t="s">
        <v>4891</v>
      </c>
      <c r="B735" t="s">
        <v>4892</v>
      </c>
      <c r="C735" t="s">
        <v>4894</v>
      </c>
      <c r="D735" t="s">
        <v>4895</v>
      </c>
      <c r="E735" t="s">
        <v>4896</v>
      </c>
      <c r="F735" t="s">
        <v>4897</v>
      </c>
      <c r="I735" t="s">
        <v>4898</v>
      </c>
      <c r="J735" t="s">
        <v>4899</v>
      </c>
      <c r="M735" t="s">
        <v>112327</v>
      </c>
      <c r="N735" t="s">
        <v>380</v>
      </c>
      <c r="O735" s="3" t="s">
        <v>4900</v>
      </c>
      <c r="P735" t="s">
        <v>380</v>
      </c>
      <c r="Q735" t="s">
        <v>380</v>
      </c>
      <c r="R735" t="s">
        <v>4900</v>
      </c>
      <c r="S735" s="4" t="str">
        <f t="shared" si="11"/>
        <v>2008</v>
      </c>
    </row>
    <row r="736" spans="1:19" hidden="1" x14ac:dyDescent="0.35">
      <c r="A736" t="s">
        <v>4896</v>
      </c>
      <c r="B736" t="s">
        <v>4897</v>
      </c>
      <c r="C736" t="s">
        <v>4901</v>
      </c>
      <c r="D736" t="s">
        <v>4902</v>
      </c>
      <c r="E736" t="s">
        <v>4903</v>
      </c>
      <c r="F736" t="s">
        <v>4904</v>
      </c>
      <c r="I736" t="s">
        <v>4905</v>
      </c>
      <c r="J736" t="s">
        <v>4906</v>
      </c>
      <c r="M736" t="s">
        <v>112297</v>
      </c>
      <c r="N736" t="s">
        <v>124</v>
      </c>
      <c r="O736" s="3" t="s">
        <v>4907</v>
      </c>
      <c r="P736" t="s">
        <v>124</v>
      </c>
      <c r="Q736" t="s">
        <v>124</v>
      </c>
      <c r="R736" t="s">
        <v>4907</v>
      </c>
      <c r="S736" s="4" t="str">
        <f t="shared" si="11"/>
        <v>2008</v>
      </c>
    </row>
    <row r="737" spans="1:19" hidden="1" x14ac:dyDescent="0.35">
      <c r="A737" t="s">
        <v>4903</v>
      </c>
      <c r="B737" t="s">
        <v>4904</v>
      </c>
      <c r="C737" t="s">
        <v>4908</v>
      </c>
      <c r="D737" t="s">
        <v>4909</v>
      </c>
      <c r="E737" t="s">
        <v>4910</v>
      </c>
      <c r="F737" t="s">
        <v>4911</v>
      </c>
      <c r="I737" t="s">
        <v>4912</v>
      </c>
      <c r="J737" t="s">
        <v>4913</v>
      </c>
      <c r="M737" t="s">
        <v>112297</v>
      </c>
      <c r="N737" t="s">
        <v>124</v>
      </c>
      <c r="O737" s="3" t="s">
        <v>4914</v>
      </c>
      <c r="P737" t="s">
        <v>124</v>
      </c>
      <c r="Q737" t="s">
        <v>124</v>
      </c>
      <c r="R737" t="s">
        <v>4914</v>
      </c>
      <c r="S737" s="4" t="str">
        <f t="shared" si="11"/>
        <v>2008</v>
      </c>
    </row>
    <row r="738" spans="1:19" hidden="1" x14ac:dyDescent="0.35">
      <c r="A738" t="s">
        <v>4910</v>
      </c>
      <c r="B738" t="s">
        <v>4911</v>
      </c>
      <c r="C738" t="s">
        <v>4915</v>
      </c>
      <c r="D738" t="s">
        <v>4916</v>
      </c>
      <c r="E738" t="s">
        <v>4917</v>
      </c>
      <c r="F738" t="s">
        <v>4918</v>
      </c>
      <c r="I738" t="s">
        <v>4919</v>
      </c>
      <c r="J738" t="s">
        <v>4920</v>
      </c>
      <c r="M738" t="s">
        <v>112297</v>
      </c>
      <c r="N738" t="s">
        <v>124</v>
      </c>
      <c r="O738" s="3" t="s">
        <v>4921</v>
      </c>
      <c r="P738" t="s">
        <v>124</v>
      </c>
      <c r="Q738" t="s">
        <v>124</v>
      </c>
      <c r="R738" t="s">
        <v>4921</v>
      </c>
      <c r="S738" s="4" t="str">
        <f t="shared" si="11"/>
        <v>2008</v>
      </c>
    </row>
    <row r="739" spans="1:19" hidden="1" x14ac:dyDescent="0.35">
      <c r="A739" t="s">
        <v>4917</v>
      </c>
      <c r="B739" t="s">
        <v>4918</v>
      </c>
      <c r="C739" t="s">
        <v>4922</v>
      </c>
      <c r="D739" t="s">
        <v>4923</v>
      </c>
      <c r="E739" t="s">
        <v>4924</v>
      </c>
      <c r="F739" t="s">
        <v>4925</v>
      </c>
      <c r="I739" t="s">
        <v>4926</v>
      </c>
      <c r="J739" t="s">
        <v>4927</v>
      </c>
      <c r="M739" t="s">
        <v>112297</v>
      </c>
      <c r="N739" t="s">
        <v>124</v>
      </c>
      <c r="O739" s="3" t="s">
        <v>4928</v>
      </c>
      <c r="P739" t="s">
        <v>124</v>
      </c>
      <c r="Q739" t="s">
        <v>124</v>
      </c>
      <c r="R739" t="s">
        <v>4928</v>
      </c>
      <c r="S739" s="4" t="str">
        <f t="shared" si="11"/>
        <v>2008</v>
      </c>
    </row>
    <row r="740" spans="1:19" hidden="1" x14ac:dyDescent="0.35">
      <c r="A740" t="s">
        <v>4924</v>
      </c>
      <c r="B740" t="s">
        <v>4925</v>
      </c>
      <c r="C740" t="s">
        <v>4929</v>
      </c>
      <c r="D740" t="s">
        <v>4930</v>
      </c>
      <c r="E740" t="s">
        <v>4931</v>
      </c>
      <c r="F740" t="s">
        <v>4932</v>
      </c>
      <c r="I740" t="s">
        <v>4933</v>
      </c>
      <c r="J740" t="s">
        <v>4934</v>
      </c>
      <c r="M740" t="s">
        <v>112297</v>
      </c>
      <c r="N740" t="s">
        <v>124</v>
      </c>
      <c r="O740" s="3" t="s">
        <v>4935</v>
      </c>
      <c r="P740" t="s">
        <v>124</v>
      </c>
      <c r="Q740" t="s">
        <v>124</v>
      </c>
      <c r="R740" t="s">
        <v>4935</v>
      </c>
      <c r="S740" s="4" t="str">
        <f t="shared" si="11"/>
        <v>2008</v>
      </c>
    </row>
    <row r="741" spans="1:19" hidden="1" x14ac:dyDescent="0.35">
      <c r="A741" t="s">
        <v>4931</v>
      </c>
      <c r="B741" t="s">
        <v>4932</v>
      </c>
      <c r="C741" t="s">
        <v>4936</v>
      </c>
      <c r="D741" t="s">
        <v>4937</v>
      </c>
      <c r="E741" t="s">
        <v>4938</v>
      </c>
      <c r="F741" t="s">
        <v>4939</v>
      </c>
      <c r="I741" t="s">
        <v>512</v>
      </c>
      <c r="J741" t="s">
        <v>512</v>
      </c>
      <c r="M741" t="s">
        <v>112297</v>
      </c>
      <c r="N741" t="s">
        <v>124</v>
      </c>
      <c r="O741" s="3" t="s">
        <v>4940</v>
      </c>
      <c r="P741" t="s">
        <v>124</v>
      </c>
      <c r="Q741" t="s">
        <v>124</v>
      </c>
      <c r="R741" t="s">
        <v>4940</v>
      </c>
      <c r="S741" s="4" t="str">
        <f t="shared" si="11"/>
        <v>2008</v>
      </c>
    </row>
    <row r="742" spans="1:19" hidden="1" x14ac:dyDescent="0.35">
      <c r="A742" t="s">
        <v>4938</v>
      </c>
      <c r="B742" t="s">
        <v>4939</v>
      </c>
      <c r="C742" t="s">
        <v>4941</v>
      </c>
      <c r="D742" t="s">
        <v>4942</v>
      </c>
      <c r="E742" t="s">
        <v>4943</v>
      </c>
      <c r="F742" t="s">
        <v>4944</v>
      </c>
      <c r="I742" t="s">
        <v>4945</v>
      </c>
      <c r="J742" t="s">
        <v>4946</v>
      </c>
      <c r="M742" t="s">
        <v>112297</v>
      </c>
      <c r="N742" t="s">
        <v>124</v>
      </c>
      <c r="O742" s="3" t="s">
        <v>4947</v>
      </c>
      <c r="P742" t="s">
        <v>124</v>
      </c>
      <c r="Q742" t="s">
        <v>124</v>
      </c>
      <c r="R742" t="s">
        <v>4947</v>
      </c>
      <c r="S742" s="4" t="str">
        <f t="shared" si="11"/>
        <v>2008</v>
      </c>
    </row>
    <row r="743" spans="1:19" hidden="1" x14ac:dyDescent="0.35">
      <c r="A743" t="s">
        <v>4943</v>
      </c>
      <c r="B743" t="s">
        <v>4944</v>
      </c>
      <c r="C743" t="s">
        <v>4948</v>
      </c>
      <c r="D743" t="s">
        <v>4949</v>
      </c>
      <c r="E743" t="s">
        <v>4950</v>
      </c>
      <c r="F743" t="s">
        <v>4951</v>
      </c>
      <c r="I743" t="s">
        <v>4952</v>
      </c>
      <c r="J743" t="s">
        <v>4953</v>
      </c>
      <c r="M743" t="s">
        <v>112297</v>
      </c>
      <c r="N743" t="s">
        <v>124</v>
      </c>
      <c r="O743" s="3" t="s">
        <v>4954</v>
      </c>
      <c r="P743" t="s">
        <v>124</v>
      </c>
      <c r="Q743" t="s">
        <v>124</v>
      </c>
      <c r="R743" t="s">
        <v>4954</v>
      </c>
      <c r="S743" s="4" t="str">
        <f t="shared" si="11"/>
        <v>2008</v>
      </c>
    </row>
    <row r="744" spans="1:19" hidden="1" x14ac:dyDescent="0.35">
      <c r="A744" t="s">
        <v>4950</v>
      </c>
      <c r="B744" t="s">
        <v>4951</v>
      </c>
      <c r="C744" t="s">
        <v>4955</v>
      </c>
      <c r="D744" t="s">
        <v>4956</v>
      </c>
      <c r="E744" t="s">
        <v>4957</v>
      </c>
      <c r="F744" t="s">
        <v>4958</v>
      </c>
      <c r="I744" t="s">
        <v>4959</v>
      </c>
      <c r="J744" t="s">
        <v>4960</v>
      </c>
      <c r="M744" t="s">
        <v>112297</v>
      </c>
      <c r="N744" t="s">
        <v>124</v>
      </c>
      <c r="O744" s="3" t="s">
        <v>4961</v>
      </c>
      <c r="P744" t="s">
        <v>124</v>
      </c>
      <c r="Q744" t="s">
        <v>124</v>
      </c>
      <c r="R744" t="s">
        <v>4961</v>
      </c>
      <c r="S744" s="4" t="str">
        <f t="shared" si="11"/>
        <v>2008</v>
      </c>
    </row>
    <row r="745" spans="1:19" hidden="1" x14ac:dyDescent="0.35">
      <c r="A745" t="s">
        <v>4957</v>
      </c>
      <c r="B745" t="s">
        <v>4958</v>
      </c>
      <c r="C745" t="s">
        <v>4962</v>
      </c>
      <c r="D745" t="s">
        <v>4963</v>
      </c>
      <c r="E745" t="s">
        <v>4964</v>
      </c>
      <c r="F745" t="s">
        <v>4965</v>
      </c>
      <c r="I745" t="s">
        <v>4966</v>
      </c>
      <c r="J745" t="s">
        <v>4967</v>
      </c>
      <c r="M745" t="s">
        <v>112297</v>
      </c>
      <c r="N745" t="s">
        <v>124</v>
      </c>
      <c r="O745" s="3" t="s">
        <v>4968</v>
      </c>
      <c r="P745" t="s">
        <v>124</v>
      </c>
      <c r="Q745" t="s">
        <v>124</v>
      </c>
      <c r="R745" t="s">
        <v>4968</v>
      </c>
      <c r="S745" s="4" t="str">
        <f t="shared" si="11"/>
        <v>2008</v>
      </c>
    </row>
    <row r="746" spans="1:19" hidden="1" x14ac:dyDescent="0.35">
      <c r="A746" t="s">
        <v>4964</v>
      </c>
      <c r="B746" t="s">
        <v>4965</v>
      </c>
      <c r="C746" t="s">
        <v>4969</v>
      </c>
      <c r="D746" t="s">
        <v>4970</v>
      </c>
      <c r="E746" t="s">
        <v>4971</v>
      </c>
      <c r="F746" t="s">
        <v>4972</v>
      </c>
      <c r="I746" t="s">
        <v>4973</v>
      </c>
      <c r="J746" t="s">
        <v>4974</v>
      </c>
      <c r="M746" t="s">
        <v>112297</v>
      </c>
      <c r="N746" t="s">
        <v>124</v>
      </c>
      <c r="O746" s="3" t="s">
        <v>4975</v>
      </c>
      <c r="P746" t="s">
        <v>124</v>
      </c>
      <c r="Q746" t="s">
        <v>124</v>
      </c>
      <c r="R746" t="s">
        <v>4975</v>
      </c>
      <c r="S746" s="4" t="str">
        <f t="shared" si="11"/>
        <v>2008</v>
      </c>
    </row>
    <row r="747" spans="1:19" hidden="1" x14ac:dyDescent="0.35">
      <c r="A747" t="s">
        <v>4971</v>
      </c>
      <c r="B747" t="s">
        <v>4972</v>
      </c>
      <c r="C747" t="s">
        <v>4976</v>
      </c>
      <c r="D747" t="s">
        <v>4977</v>
      </c>
      <c r="E747" t="s">
        <v>4978</v>
      </c>
      <c r="F747" t="s">
        <v>4979</v>
      </c>
      <c r="I747" t="s">
        <v>4980</v>
      </c>
      <c r="J747" t="s">
        <v>4981</v>
      </c>
      <c r="M747" t="s">
        <v>112297</v>
      </c>
      <c r="N747" t="s">
        <v>124</v>
      </c>
      <c r="O747" s="3" t="s">
        <v>4982</v>
      </c>
      <c r="P747" t="s">
        <v>124</v>
      </c>
      <c r="Q747" t="s">
        <v>124</v>
      </c>
      <c r="R747" t="s">
        <v>4982</v>
      </c>
      <c r="S747" s="4" t="str">
        <f t="shared" si="11"/>
        <v>2008</v>
      </c>
    </row>
    <row r="748" spans="1:19" hidden="1" x14ac:dyDescent="0.35">
      <c r="A748" t="s">
        <v>4978</v>
      </c>
      <c r="B748" t="s">
        <v>4979</v>
      </c>
      <c r="C748" t="s">
        <v>4983</v>
      </c>
      <c r="D748" t="s">
        <v>4984</v>
      </c>
      <c r="E748" t="s">
        <v>4985</v>
      </c>
      <c r="F748" t="s">
        <v>4986</v>
      </c>
      <c r="I748" t="s">
        <v>4987</v>
      </c>
      <c r="J748" t="s">
        <v>4988</v>
      </c>
      <c r="M748" t="s">
        <v>112297</v>
      </c>
      <c r="N748" t="s">
        <v>124</v>
      </c>
      <c r="O748" s="3" t="s">
        <v>4989</v>
      </c>
      <c r="P748" t="s">
        <v>124</v>
      </c>
      <c r="Q748" t="s">
        <v>124</v>
      </c>
      <c r="R748" t="s">
        <v>4989</v>
      </c>
      <c r="S748" s="4" t="str">
        <f t="shared" si="11"/>
        <v>2008</v>
      </c>
    </row>
    <row r="749" spans="1:19" hidden="1" x14ac:dyDescent="0.35">
      <c r="A749" t="s">
        <v>4985</v>
      </c>
      <c r="B749" t="s">
        <v>4986</v>
      </c>
      <c r="C749" t="s">
        <v>4990</v>
      </c>
      <c r="D749" t="s">
        <v>4991</v>
      </c>
      <c r="E749" t="s">
        <v>4992</v>
      </c>
      <c r="F749" t="s">
        <v>4993</v>
      </c>
      <c r="I749" t="s">
        <v>4994</v>
      </c>
      <c r="J749" t="s">
        <v>4995</v>
      </c>
      <c r="M749" t="s">
        <v>112298</v>
      </c>
      <c r="N749" t="s">
        <v>28</v>
      </c>
      <c r="O749" s="3" t="s">
        <v>4996</v>
      </c>
      <c r="P749" t="s">
        <v>50</v>
      </c>
      <c r="Q749" t="s">
        <v>50</v>
      </c>
      <c r="R749" t="s">
        <v>4996</v>
      </c>
      <c r="S749" s="4" t="str">
        <f t="shared" si="11"/>
        <v>2008</v>
      </c>
    </row>
    <row r="750" spans="1:19" hidden="1" x14ac:dyDescent="0.35">
      <c r="A750" t="s">
        <v>4992</v>
      </c>
      <c r="B750" t="s">
        <v>4993</v>
      </c>
      <c r="C750" t="s">
        <v>4997</v>
      </c>
      <c r="D750" t="s">
        <v>4998</v>
      </c>
      <c r="E750" t="s">
        <v>4999</v>
      </c>
      <c r="F750" t="s">
        <v>5000</v>
      </c>
      <c r="I750" t="s">
        <v>512</v>
      </c>
      <c r="J750" t="s">
        <v>512</v>
      </c>
      <c r="M750" t="s">
        <v>112297</v>
      </c>
      <c r="N750" t="s">
        <v>124</v>
      </c>
      <c r="O750" s="3" t="s">
        <v>5001</v>
      </c>
      <c r="P750" t="s">
        <v>124</v>
      </c>
      <c r="Q750" t="s">
        <v>124</v>
      </c>
      <c r="R750" t="s">
        <v>5001</v>
      </c>
      <c r="S750" s="4" t="str">
        <f t="shared" si="11"/>
        <v>2008</v>
      </c>
    </row>
    <row r="751" spans="1:19" hidden="1" x14ac:dyDescent="0.35">
      <c r="A751" t="s">
        <v>4999</v>
      </c>
      <c r="B751" t="s">
        <v>5000</v>
      </c>
      <c r="C751" t="s">
        <v>5002</v>
      </c>
      <c r="D751" t="s">
        <v>5003</v>
      </c>
      <c r="E751" t="s">
        <v>5004</v>
      </c>
      <c r="F751" t="s">
        <v>5005</v>
      </c>
      <c r="I751" t="s">
        <v>5006</v>
      </c>
      <c r="J751" t="s">
        <v>5007</v>
      </c>
      <c r="M751" t="s">
        <v>112297</v>
      </c>
      <c r="N751" t="s">
        <v>124</v>
      </c>
      <c r="O751" s="3" t="s">
        <v>5008</v>
      </c>
      <c r="P751" t="s">
        <v>124</v>
      </c>
      <c r="Q751" t="s">
        <v>124</v>
      </c>
      <c r="R751" t="s">
        <v>5008</v>
      </c>
      <c r="S751" s="4" t="str">
        <f t="shared" si="11"/>
        <v>2008</v>
      </c>
    </row>
    <row r="752" spans="1:19" hidden="1" x14ac:dyDescent="0.35">
      <c r="A752" t="s">
        <v>5004</v>
      </c>
      <c r="B752" t="s">
        <v>5005</v>
      </c>
      <c r="C752" t="s">
        <v>5009</v>
      </c>
      <c r="D752" t="s">
        <v>5010</v>
      </c>
      <c r="E752" t="s">
        <v>5011</v>
      </c>
      <c r="F752" t="s">
        <v>5012</v>
      </c>
      <c r="I752" t="s">
        <v>5013</v>
      </c>
      <c r="J752" t="s">
        <v>5014</v>
      </c>
      <c r="M752" t="s">
        <v>112297</v>
      </c>
      <c r="N752" t="s">
        <v>124</v>
      </c>
      <c r="O752" s="3" t="s">
        <v>5015</v>
      </c>
      <c r="P752" t="s">
        <v>124</v>
      </c>
      <c r="Q752" t="s">
        <v>124</v>
      </c>
      <c r="R752" t="s">
        <v>5015</v>
      </c>
      <c r="S752" s="4" t="str">
        <f t="shared" si="11"/>
        <v>2008</v>
      </c>
    </row>
    <row r="753" spans="1:19" hidden="1" x14ac:dyDescent="0.35">
      <c r="A753" t="s">
        <v>5011</v>
      </c>
      <c r="B753" t="s">
        <v>5012</v>
      </c>
      <c r="C753" t="s">
        <v>5016</v>
      </c>
      <c r="D753" t="s">
        <v>5017</v>
      </c>
      <c r="E753" t="s">
        <v>5018</v>
      </c>
      <c r="F753" t="s">
        <v>5019</v>
      </c>
      <c r="I753" t="s">
        <v>5020</v>
      </c>
      <c r="J753" t="s">
        <v>5021</v>
      </c>
      <c r="M753" t="s">
        <v>112297</v>
      </c>
      <c r="N753" t="s">
        <v>124</v>
      </c>
      <c r="O753" s="3" t="s">
        <v>5022</v>
      </c>
      <c r="P753" t="s">
        <v>124</v>
      </c>
      <c r="Q753" t="s">
        <v>124</v>
      </c>
      <c r="R753" t="s">
        <v>5022</v>
      </c>
      <c r="S753" s="4" t="str">
        <f t="shared" si="11"/>
        <v>2008</v>
      </c>
    </row>
    <row r="754" spans="1:19" hidden="1" x14ac:dyDescent="0.35">
      <c r="A754" t="s">
        <v>5018</v>
      </c>
      <c r="B754" t="s">
        <v>5019</v>
      </c>
      <c r="C754" t="s">
        <v>5023</v>
      </c>
      <c r="D754" t="s">
        <v>5024</v>
      </c>
      <c r="E754" t="s">
        <v>5025</v>
      </c>
      <c r="F754" t="s">
        <v>5026</v>
      </c>
      <c r="I754" t="s">
        <v>5027</v>
      </c>
      <c r="J754" t="s">
        <v>5028</v>
      </c>
      <c r="M754" t="s">
        <v>112297</v>
      </c>
      <c r="N754" t="s">
        <v>124</v>
      </c>
      <c r="O754" s="3" t="s">
        <v>5029</v>
      </c>
      <c r="P754" t="s">
        <v>124</v>
      </c>
      <c r="Q754" t="s">
        <v>124</v>
      </c>
      <c r="R754" t="s">
        <v>5029</v>
      </c>
      <c r="S754" s="4" t="str">
        <f t="shared" si="11"/>
        <v>2008</v>
      </c>
    </row>
    <row r="755" spans="1:19" hidden="1" x14ac:dyDescent="0.35">
      <c r="A755" t="s">
        <v>5025</v>
      </c>
      <c r="B755" t="s">
        <v>5026</v>
      </c>
      <c r="C755" t="s">
        <v>5030</v>
      </c>
      <c r="D755" t="s">
        <v>5031</v>
      </c>
      <c r="E755" t="s">
        <v>5032</v>
      </c>
      <c r="F755" t="s">
        <v>5033</v>
      </c>
      <c r="I755" t="s">
        <v>5034</v>
      </c>
      <c r="J755" t="s">
        <v>5035</v>
      </c>
      <c r="M755" t="s">
        <v>112297</v>
      </c>
      <c r="N755" t="s">
        <v>124</v>
      </c>
      <c r="O755" s="3" t="s">
        <v>5036</v>
      </c>
      <c r="P755" t="s">
        <v>124</v>
      </c>
      <c r="Q755" t="s">
        <v>124</v>
      </c>
      <c r="R755" t="s">
        <v>5036</v>
      </c>
      <c r="S755" s="4" t="str">
        <f t="shared" si="11"/>
        <v>2008</v>
      </c>
    </row>
    <row r="756" spans="1:19" hidden="1" x14ac:dyDescent="0.35">
      <c r="A756" t="s">
        <v>5032</v>
      </c>
      <c r="B756" t="s">
        <v>5033</v>
      </c>
      <c r="C756" t="s">
        <v>5037</v>
      </c>
      <c r="D756" t="s">
        <v>5038</v>
      </c>
      <c r="E756" t="s">
        <v>5039</v>
      </c>
      <c r="F756" t="s">
        <v>5040</v>
      </c>
      <c r="I756" t="s">
        <v>5041</v>
      </c>
      <c r="J756" t="s">
        <v>5042</v>
      </c>
      <c r="M756" t="s">
        <v>112297</v>
      </c>
      <c r="N756" t="s">
        <v>124</v>
      </c>
      <c r="O756" s="3" t="s">
        <v>5043</v>
      </c>
      <c r="P756" t="s">
        <v>124</v>
      </c>
      <c r="Q756" t="s">
        <v>124</v>
      </c>
      <c r="R756" t="s">
        <v>5043</v>
      </c>
      <c r="S756" s="4" t="str">
        <f t="shared" si="11"/>
        <v>2008</v>
      </c>
    </row>
    <row r="757" spans="1:19" hidden="1" x14ac:dyDescent="0.35">
      <c r="A757" t="s">
        <v>5039</v>
      </c>
      <c r="B757" t="s">
        <v>5040</v>
      </c>
      <c r="C757" t="s">
        <v>5044</v>
      </c>
      <c r="D757" t="s">
        <v>5045</v>
      </c>
      <c r="E757" t="s">
        <v>5046</v>
      </c>
      <c r="F757" t="s">
        <v>5047</v>
      </c>
      <c r="I757" t="s">
        <v>5048</v>
      </c>
      <c r="J757" t="s">
        <v>5049</v>
      </c>
      <c r="M757" t="s">
        <v>112297</v>
      </c>
      <c r="N757" t="s">
        <v>124</v>
      </c>
      <c r="O757" s="3" t="s">
        <v>5050</v>
      </c>
      <c r="P757" t="s">
        <v>124</v>
      </c>
      <c r="Q757" t="s">
        <v>124</v>
      </c>
      <c r="R757" t="s">
        <v>5050</v>
      </c>
      <c r="S757" s="4" t="str">
        <f t="shared" si="11"/>
        <v>2008</v>
      </c>
    </row>
    <row r="758" spans="1:19" hidden="1" x14ac:dyDescent="0.35">
      <c r="A758" t="s">
        <v>5046</v>
      </c>
      <c r="B758" t="s">
        <v>5047</v>
      </c>
      <c r="C758" t="s">
        <v>5051</v>
      </c>
      <c r="D758" t="s">
        <v>5052</v>
      </c>
      <c r="E758" t="s">
        <v>5053</v>
      </c>
      <c r="F758" t="s">
        <v>5054</v>
      </c>
      <c r="I758" t="s">
        <v>5055</v>
      </c>
      <c r="J758" t="s">
        <v>5056</v>
      </c>
      <c r="M758" t="s">
        <v>112297</v>
      </c>
      <c r="N758" t="s">
        <v>124</v>
      </c>
      <c r="O758" s="3" t="s">
        <v>5057</v>
      </c>
      <c r="P758" t="s">
        <v>124</v>
      </c>
      <c r="Q758" t="s">
        <v>124</v>
      </c>
      <c r="R758" t="s">
        <v>5057</v>
      </c>
      <c r="S758" s="4" t="str">
        <f t="shared" si="11"/>
        <v>2008</v>
      </c>
    </row>
    <row r="759" spans="1:19" hidden="1" x14ac:dyDescent="0.35">
      <c r="A759" t="s">
        <v>5053</v>
      </c>
      <c r="B759" t="s">
        <v>5054</v>
      </c>
      <c r="C759" t="s">
        <v>5058</v>
      </c>
      <c r="D759" t="s">
        <v>5059</v>
      </c>
      <c r="E759" t="s">
        <v>5060</v>
      </c>
      <c r="F759" t="s">
        <v>5061</v>
      </c>
      <c r="I759" t="s">
        <v>5062</v>
      </c>
      <c r="J759" t="s">
        <v>5063</v>
      </c>
      <c r="M759" t="s">
        <v>112297</v>
      </c>
      <c r="N759" t="s">
        <v>124</v>
      </c>
      <c r="O759" s="3" t="s">
        <v>5064</v>
      </c>
      <c r="P759" t="s">
        <v>124</v>
      </c>
      <c r="Q759" t="s">
        <v>124</v>
      </c>
      <c r="R759" t="s">
        <v>5064</v>
      </c>
      <c r="S759" s="4" t="str">
        <f t="shared" si="11"/>
        <v>2008</v>
      </c>
    </row>
    <row r="760" spans="1:19" hidden="1" x14ac:dyDescent="0.35">
      <c r="A760" t="s">
        <v>5060</v>
      </c>
      <c r="B760" t="s">
        <v>5061</v>
      </c>
      <c r="C760" t="s">
        <v>5065</v>
      </c>
      <c r="D760" t="s">
        <v>5066</v>
      </c>
      <c r="E760" t="s">
        <v>5067</v>
      </c>
      <c r="F760" t="s">
        <v>5068</v>
      </c>
      <c r="I760" t="s">
        <v>3322</v>
      </c>
      <c r="J760" t="s">
        <v>3323</v>
      </c>
      <c r="M760" t="s">
        <v>112297</v>
      </c>
      <c r="N760" t="s">
        <v>124</v>
      </c>
      <c r="O760" s="3" t="s">
        <v>5069</v>
      </c>
      <c r="P760" t="s">
        <v>124</v>
      </c>
      <c r="Q760" t="s">
        <v>124</v>
      </c>
      <c r="R760" t="s">
        <v>5069</v>
      </c>
      <c r="S760" s="4" t="str">
        <f t="shared" si="11"/>
        <v>2008</v>
      </c>
    </row>
    <row r="761" spans="1:19" hidden="1" x14ac:dyDescent="0.35">
      <c r="A761" t="s">
        <v>5067</v>
      </c>
      <c r="B761" t="s">
        <v>5068</v>
      </c>
      <c r="C761" t="s">
        <v>5070</v>
      </c>
      <c r="D761" t="s">
        <v>5071</v>
      </c>
      <c r="E761" t="s">
        <v>5072</v>
      </c>
      <c r="F761" t="s">
        <v>5073</v>
      </c>
      <c r="I761" t="s">
        <v>5074</v>
      </c>
      <c r="J761" t="s">
        <v>5075</v>
      </c>
      <c r="M761" t="s">
        <v>112297</v>
      </c>
      <c r="N761" t="s">
        <v>124</v>
      </c>
      <c r="O761" s="3" t="s">
        <v>5076</v>
      </c>
      <c r="P761" t="s">
        <v>124</v>
      </c>
      <c r="Q761" t="s">
        <v>124</v>
      </c>
      <c r="R761" t="s">
        <v>5076</v>
      </c>
      <c r="S761" s="4" t="str">
        <f t="shared" si="11"/>
        <v>2008</v>
      </c>
    </row>
    <row r="762" spans="1:19" hidden="1" x14ac:dyDescent="0.35">
      <c r="A762" t="s">
        <v>5072</v>
      </c>
      <c r="B762" t="s">
        <v>5073</v>
      </c>
      <c r="C762" t="s">
        <v>5077</v>
      </c>
      <c r="D762" t="s">
        <v>5078</v>
      </c>
      <c r="E762" t="s">
        <v>5079</v>
      </c>
      <c r="F762" t="s">
        <v>5080</v>
      </c>
      <c r="I762" t="s">
        <v>5081</v>
      </c>
      <c r="J762" t="s">
        <v>5082</v>
      </c>
      <c r="M762" t="s">
        <v>112297</v>
      </c>
      <c r="N762" t="s">
        <v>124</v>
      </c>
      <c r="O762" s="3" t="s">
        <v>5083</v>
      </c>
      <c r="P762" t="s">
        <v>124</v>
      </c>
      <c r="Q762" t="s">
        <v>124</v>
      </c>
      <c r="R762" t="s">
        <v>5083</v>
      </c>
      <c r="S762" s="4" t="str">
        <f t="shared" si="11"/>
        <v>2008</v>
      </c>
    </row>
    <row r="763" spans="1:19" hidden="1" x14ac:dyDescent="0.35">
      <c r="A763" t="s">
        <v>5079</v>
      </c>
      <c r="B763" t="s">
        <v>5080</v>
      </c>
      <c r="C763" t="s">
        <v>5084</v>
      </c>
      <c r="D763" t="s">
        <v>5085</v>
      </c>
      <c r="E763" t="s">
        <v>5086</v>
      </c>
      <c r="F763" t="s">
        <v>5087</v>
      </c>
      <c r="I763" t="s">
        <v>5088</v>
      </c>
      <c r="J763" t="s">
        <v>5089</v>
      </c>
      <c r="M763" t="s">
        <v>112297</v>
      </c>
      <c r="N763" t="s">
        <v>124</v>
      </c>
      <c r="O763" s="3" t="s">
        <v>5090</v>
      </c>
      <c r="P763" t="s">
        <v>124</v>
      </c>
      <c r="Q763" t="s">
        <v>124</v>
      </c>
      <c r="R763" t="s">
        <v>5090</v>
      </c>
      <c r="S763" s="4" t="str">
        <f t="shared" si="11"/>
        <v>2008</v>
      </c>
    </row>
    <row r="764" spans="1:19" hidden="1" x14ac:dyDescent="0.35">
      <c r="A764" t="s">
        <v>5086</v>
      </c>
      <c r="B764" t="s">
        <v>5087</v>
      </c>
      <c r="C764" t="s">
        <v>5091</v>
      </c>
      <c r="D764" t="s">
        <v>5092</v>
      </c>
      <c r="E764" t="s">
        <v>5093</v>
      </c>
      <c r="F764">
        <v>738870349</v>
      </c>
      <c r="I764" t="s">
        <v>5094</v>
      </c>
      <c r="J764" t="s">
        <v>5095</v>
      </c>
      <c r="M764" t="s">
        <v>112297</v>
      </c>
      <c r="N764" t="s">
        <v>124</v>
      </c>
      <c r="O764" s="3" t="s">
        <v>5096</v>
      </c>
      <c r="P764" t="s">
        <v>124</v>
      </c>
      <c r="Q764" t="s">
        <v>124</v>
      </c>
      <c r="R764" t="s">
        <v>5096</v>
      </c>
      <c r="S764" s="4" t="str">
        <f t="shared" si="11"/>
        <v>2008</v>
      </c>
    </row>
    <row r="765" spans="1:19" hidden="1" x14ac:dyDescent="0.35">
      <c r="A765" t="s">
        <v>5093</v>
      </c>
      <c r="B765">
        <v>738870349</v>
      </c>
      <c r="C765" t="s">
        <v>5097</v>
      </c>
      <c r="D765" t="s">
        <v>5098</v>
      </c>
      <c r="E765" t="s">
        <v>5099</v>
      </c>
      <c r="F765" t="s">
        <v>5100</v>
      </c>
      <c r="I765" t="s">
        <v>512</v>
      </c>
      <c r="J765" t="s">
        <v>512</v>
      </c>
      <c r="M765" t="s">
        <v>112297</v>
      </c>
      <c r="N765" t="s">
        <v>124</v>
      </c>
      <c r="O765" s="3" t="s">
        <v>5101</v>
      </c>
      <c r="P765" t="s">
        <v>124</v>
      </c>
      <c r="Q765" t="s">
        <v>124</v>
      </c>
      <c r="R765" t="s">
        <v>5101</v>
      </c>
      <c r="S765" s="4" t="str">
        <f t="shared" si="11"/>
        <v>2008</v>
      </c>
    </row>
    <row r="766" spans="1:19" hidden="1" x14ac:dyDescent="0.35">
      <c r="A766" t="s">
        <v>5099</v>
      </c>
      <c r="B766" t="s">
        <v>5100</v>
      </c>
      <c r="C766" t="s">
        <v>5102</v>
      </c>
      <c r="D766" t="s">
        <v>5103</v>
      </c>
      <c r="E766" t="s">
        <v>5104</v>
      </c>
      <c r="F766" t="s">
        <v>5105</v>
      </c>
      <c r="I766" t="s">
        <v>5106</v>
      </c>
      <c r="J766" t="s">
        <v>5107</v>
      </c>
      <c r="M766" t="s">
        <v>112297</v>
      </c>
      <c r="N766" t="s">
        <v>124</v>
      </c>
      <c r="O766" s="3" t="s">
        <v>5108</v>
      </c>
      <c r="P766" t="s">
        <v>124</v>
      </c>
      <c r="Q766" t="s">
        <v>124</v>
      </c>
      <c r="R766" t="s">
        <v>5108</v>
      </c>
      <c r="S766" s="4" t="str">
        <f t="shared" si="11"/>
        <v>2008</v>
      </c>
    </row>
    <row r="767" spans="1:19" hidden="1" x14ac:dyDescent="0.35">
      <c r="A767" t="s">
        <v>5104</v>
      </c>
      <c r="B767" t="s">
        <v>5105</v>
      </c>
      <c r="C767" t="s">
        <v>5109</v>
      </c>
      <c r="D767" t="s">
        <v>5110</v>
      </c>
      <c r="E767" t="s">
        <v>5111</v>
      </c>
      <c r="F767" t="s">
        <v>5112</v>
      </c>
      <c r="I767" t="s">
        <v>3322</v>
      </c>
      <c r="J767" t="s">
        <v>3323</v>
      </c>
      <c r="M767" t="s">
        <v>112297</v>
      </c>
      <c r="N767" t="s">
        <v>124</v>
      </c>
      <c r="O767" s="3" t="s">
        <v>5113</v>
      </c>
      <c r="P767" t="s">
        <v>124</v>
      </c>
      <c r="Q767" t="s">
        <v>124</v>
      </c>
      <c r="R767" t="s">
        <v>5113</v>
      </c>
      <c r="S767" s="4" t="str">
        <f t="shared" si="11"/>
        <v>2008</v>
      </c>
    </row>
    <row r="768" spans="1:19" ht="29" hidden="1" x14ac:dyDescent="0.35">
      <c r="A768" t="s">
        <v>5111</v>
      </c>
      <c r="B768" t="s">
        <v>5112</v>
      </c>
      <c r="C768" t="s">
        <v>5114</v>
      </c>
      <c r="D768" t="s">
        <v>5115</v>
      </c>
      <c r="E768" t="s">
        <v>5116</v>
      </c>
      <c r="F768" t="s">
        <v>5117</v>
      </c>
      <c r="I768" t="s">
        <v>5118</v>
      </c>
      <c r="J768" t="s">
        <v>5119</v>
      </c>
      <c r="K768" s="2" t="s">
        <v>1501</v>
      </c>
      <c r="M768" t="s">
        <v>112297</v>
      </c>
      <c r="N768" t="s">
        <v>124</v>
      </c>
      <c r="O768" s="3" t="s">
        <v>5120</v>
      </c>
      <c r="P768" t="s">
        <v>124</v>
      </c>
      <c r="Q768" t="s">
        <v>124</v>
      </c>
      <c r="R768" t="s">
        <v>5120</v>
      </c>
      <c r="S768" s="4" t="str">
        <f t="shared" si="11"/>
        <v>2008</v>
      </c>
    </row>
    <row r="769" spans="1:19" hidden="1" x14ac:dyDescent="0.35">
      <c r="A769" t="s">
        <v>5116</v>
      </c>
      <c r="B769" t="s">
        <v>5117</v>
      </c>
      <c r="C769" t="s">
        <v>5121</v>
      </c>
      <c r="D769" t="s">
        <v>5122</v>
      </c>
      <c r="E769" t="s">
        <v>5123</v>
      </c>
      <c r="F769" t="s">
        <v>5124</v>
      </c>
      <c r="I769" t="s">
        <v>5125</v>
      </c>
      <c r="J769" t="s">
        <v>5126</v>
      </c>
      <c r="M769" t="s">
        <v>112297</v>
      </c>
      <c r="N769" t="s">
        <v>124</v>
      </c>
      <c r="O769" s="3" t="s">
        <v>5127</v>
      </c>
      <c r="P769" t="s">
        <v>124</v>
      </c>
      <c r="Q769" t="s">
        <v>124</v>
      </c>
      <c r="R769" t="s">
        <v>5127</v>
      </c>
      <c r="S769" s="4" t="str">
        <f t="shared" si="11"/>
        <v>2008</v>
      </c>
    </row>
    <row r="770" spans="1:19" hidden="1" x14ac:dyDescent="0.35">
      <c r="A770" t="s">
        <v>5123</v>
      </c>
      <c r="B770" t="s">
        <v>5124</v>
      </c>
      <c r="C770" t="s">
        <v>5128</v>
      </c>
      <c r="D770" t="s">
        <v>5129</v>
      </c>
      <c r="E770" t="s">
        <v>5130</v>
      </c>
      <c r="F770" t="s">
        <v>5131</v>
      </c>
      <c r="I770" t="s">
        <v>512</v>
      </c>
      <c r="J770" t="s">
        <v>512</v>
      </c>
      <c r="M770" t="s">
        <v>112297</v>
      </c>
      <c r="N770" t="s">
        <v>124</v>
      </c>
      <c r="O770" s="3" t="s">
        <v>5132</v>
      </c>
      <c r="P770" t="s">
        <v>124</v>
      </c>
      <c r="Q770" t="s">
        <v>124</v>
      </c>
      <c r="R770" t="s">
        <v>5132</v>
      </c>
      <c r="S770" s="4" t="str">
        <f t="shared" si="11"/>
        <v>2008</v>
      </c>
    </row>
    <row r="771" spans="1:19" hidden="1" x14ac:dyDescent="0.35">
      <c r="A771" t="s">
        <v>5130</v>
      </c>
      <c r="B771" t="s">
        <v>5131</v>
      </c>
      <c r="C771" t="s">
        <v>5133</v>
      </c>
      <c r="D771" t="s">
        <v>5134</v>
      </c>
      <c r="E771" t="s">
        <v>5135</v>
      </c>
      <c r="F771" t="s">
        <v>5136</v>
      </c>
      <c r="I771" t="s">
        <v>5137</v>
      </c>
      <c r="J771" t="s">
        <v>5138</v>
      </c>
      <c r="M771" t="s">
        <v>112297</v>
      </c>
      <c r="N771" t="s">
        <v>124</v>
      </c>
      <c r="O771" s="3" t="s">
        <v>5139</v>
      </c>
      <c r="P771" t="s">
        <v>124</v>
      </c>
      <c r="Q771" t="s">
        <v>124</v>
      </c>
      <c r="R771" t="s">
        <v>5139</v>
      </c>
      <c r="S771" s="4" t="str">
        <f t="shared" ref="S771:S834" si="12">LEFT(RIGHT(R771,19),4)</f>
        <v>2008</v>
      </c>
    </row>
    <row r="772" spans="1:19" hidden="1" x14ac:dyDescent="0.35">
      <c r="A772" t="s">
        <v>5135</v>
      </c>
      <c r="B772" t="s">
        <v>5136</v>
      </c>
      <c r="C772" t="s">
        <v>5140</v>
      </c>
      <c r="D772" t="s">
        <v>5141</v>
      </c>
      <c r="E772" t="s">
        <v>5142</v>
      </c>
      <c r="F772" t="s">
        <v>5143</v>
      </c>
      <c r="I772" t="s">
        <v>512</v>
      </c>
      <c r="J772" t="s">
        <v>512</v>
      </c>
      <c r="M772" t="s">
        <v>112297</v>
      </c>
      <c r="N772" t="s">
        <v>124</v>
      </c>
      <c r="O772" s="3" t="s">
        <v>5144</v>
      </c>
      <c r="P772" t="s">
        <v>124</v>
      </c>
      <c r="Q772" t="s">
        <v>124</v>
      </c>
      <c r="R772" t="s">
        <v>5144</v>
      </c>
      <c r="S772" s="4" t="str">
        <f t="shared" si="12"/>
        <v>2008</v>
      </c>
    </row>
    <row r="773" spans="1:19" hidden="1" x14ac:dyDescent="0.35">
      <c r="A773" t="s">
        <v>5142</v>
      </c>
      <c r="B773" t="s">
        <v>5143</v>
      </c>
      <c r="C773" t="s">
        <v>5145</v>
      </c>
      <c r="D773" t="s">
        <v>5146</v>
      </c>
      <c r="E773" t="s">
        <v>5147</v>
      </c>
      <c r="F773" t="s">
        <v>5148</v>
      </c>
      <c r="I773" t="s">
        <v>5149</v>
      </c>
      <c r="J773" t="s">
        <v>5150</v>
      </c>
      <c r="M773" t="s">
        <v>112297</v>
      </c>
      <c r="N773" t="s">
        <v>124</v>
      </c>
      <c r="O773" s="3" t="s">
        <v>5151</v>
      </c>
      <c r="P773" t="s">
        <v>124</v>
      </c>
      <c r="Q773" t="s">
        <v>124</v>
      </c>
      <c r="R773" t="s">
        <v>5151</v>
      </c>
      <c r="S773" s="4" t="str">
        <f t="shared" si="12"/>
        <v>2008</v>
      </c>
    </row>
    <row r="774" spans="1:19" hidden="1" x14ac:dyDescent="0.35">
      <c r="A774" t="s">
        <v>5147</v>
      </c>
      <c r="B774" t="s">
        <v>5148</v>
      </c>
      <c r="C774" s="1" t="s">
        <v>5152</v>
      </c>
      <c r="D774" s="1" t="s">
        <v>5153</v>
      </c>
      <c r="E774" t="s">
        <v>5154</v>
      </c>
      <c r="F774" t="s">
        <v>5155</v>
      </c>
      <c r="I774" t="s">
        <v>5156</v>
      </c>
      <c r="J774" t="s">
        <v>5157</v>
      </c>
      <c r="M774" t="s">
        <v>112297</v>
      </c>
      <c r="N774" t="s">
        <v>124</v>
      </c>
      <c r="O774" s="3" t="s">
        <v>5158</v>
      </c>
      <c r="P774" t="s">
        <v>124</v>
      </c>
      <c r="Q774" t="s">
        <v>124</v>
      </c>
      <c r="R774" t="s">
        <v>5158</v>
      </c>
      <c r="S774" s="4" t="str">
        <f t="shared" si="12"/>
        <v>2008</v>
      </c>
    </row>
    <row r="775" spans="1:19" hidden="1" x14ac:dyDescent="0.35">
      <c r="A775" t="s">
        <v>5154</v>
      </c>
      <c r="B775" t="s">
        <v>5155</v>
      </c>
      <c r="C775" t="s">
        <v>5159</v>
      </c>
      <c r="D775" t="s">
        <v>5160</v>
      </c>
      <c r="E775" t="s">
        <v>5161</v>
      </c>
      <c r="F775" t="s">
        <v>5162</v>
      </c>
      <c r="I775" t="s">
        <v>512</v>
      </c>
      <c r="J775" t="s">
        <v>512</v>
      </c>
      <c r="M775" t="s">
        <v>112297</v>
      </c>
      <c r="N775" t="s">
        <v>124</v>
      </c>
      <c r="O775" s="3" t="s">
        <v>5163</v>
      </c>
      <c r="P775" t="s">
        <v>124</v>
      </c>
      <c r="Q775" t="s">
        <v>124</v>
      </c>
      <c r="R775" t="s">
        <v>5163</v>
      </c>
      <c r="S775" s="4" t="str">
        <f t="shared" si="12"/>
        <v>2008</v>
      </c>
    </row>
    <row r="776" spans="1:19" hidden="1" x14ac:dyDescent="0.35">
      <c r="A776" t="s">
        <v>5161</v>
      </c>
      <c r="B776" t="s">
        <v>5162</v>
      </c>
      <c r="C776" t="s">
        <v>5164</v>
      </c>
      <c r="D776" t="s">
        <v>5165</v>
      </c>
      <c r="E776" t="s">
        <v>5166</v>
      </c>
      <c r="F776" t="s">
        <v>5167</v>
      </c>
      <c r="I776" t="s">
        <v>5168</v>
      </c>
      <c r="J776" t="s">
        <v>5169</v>
      </c>
      <c r="M776" t="s">
        <v>112297</v>
      </c>
      <c r="N776" t="s">
        <v>124</v>
      </c>
      <c r="O776" s="3" t="s">
        <v>5170</v>
      </c>
      <c r="P776" t="s">
        <v>124</v>
      </c>
      <c r="Q776" t="s">
        <v>124</v>
      </c>
      <c r="R776" t="s">
        <v>5170</v>
      </c>
      <c r="S776" s="4" t="str">
        <f t="shared" si="12"/>
        <v>2008</v>
      </c>
    </row>
    <row r="777" spans="1:19" hidden="1" x14ac:dyDescent="0.35">
      <c r="A777" t="s">
        <v>5166</v>
      </c>
      <c r="B777" t="s">
        <v>5167</v>
      </c>
      <c r="C777" t="s">
        <v>5171</v>
      </c>
      <c r="D777" t="s">
        <v>5172</v>
      </c>
      <c r="E777" t="s">
        <v>5173</v>
      </c>
      <c r="F777" t="s">
        <v>5174</v>
      </c>
      <c r="I777" t="s">
        <v>5175</v>
      </c>
      <c r="J777" t="s">
        <v>5176</v>
      </c>
      <c r="M777" t="s">
        <v>112299</v>
      </c>
      <c r="N777" t="s">
        <v>247</v>
      </c>
      <c r="O777" s="3" t="s">
        <v>5177</v>
      </c>
      <c r="P777" t="s">
        <v>247</v>
      </c>
      <c r="Q777" t="s">
        <v>247</v>
      </c>
      <c r="R777" t="s">
        <v>5177</v>
      </c>
      <c r="S777" s="4" t="str">
        <f t="shared" si="12"/>
        <v>2008</v>
      </c>
    </row>
    <row r="778" spans="1:19" hidden="1" x14ac:dyDescent="0.35">
      <c r="A778" t="s">
        <v>5173</v>
      </c>
      <c r="B778" t="s">
        <v>5174</v>
      </c>
      <c r="C778" t="s">
        <v>5178</v>
      </c>
      <c r="D778" t="s">
        <v>5179</v>
      </c>
      <c r="E778" t="s">
        <v>5180</v>
      </c>
      <c r="F778" t="s">
        <v>5181</v>
      </c>
      <c r="I778" t="s">
        <v>5182</v>
      </c>
      <c r="J778" t="s">
        <v>5183</v>
      </c>
      <c r="M778" t="s">
        <v>112297</v>
      </c>
      <c r="N778" t="s">
        <v>124</v>
      </c>
      <c r="O778" s="3" t="s">
        <v>5184</v>
      </c>
      <c r="P778" t="s">
        <v>124</v>
      </c>
      <c r="Q778" t="s">
        <v>124</v>
      </c>
      <c r="R778" t="s">
        <v>5184</v>
      </c>
      <c r="S778" s="4" t="str">
        <f t="shared" si="12"/>
        <v>2008</v>
      </c>
    </row>
    <row r="779" spans="1:19" hidden="1" x14ac:dyDescent="0.35">
      <c r="A779" t="s">
        <v>5180</v>
      </c>
      <c r="B779" t="s">
        <v>5181</v>
      </c>
      <c r="C779" t="s">
        <v>5185</v>
      </c>
      <c r="D779" t="s">
        <v>5186</v>
      </c>
      <c r="E779" t="s">
        <v>5187</v>
      </c>
      <c r="F779" t="s">
        <v>5188</v>
      </c>
      <c r="I779" t="s">
        <v>512</v>
      </c>
      <c r="J779" t="s">
        <v>512</v>
      </c>
      <c r="M779" t="s">
        <v>112297</v>
      </c>
      <c r="N779" t="s">
        <v>124</v>
      </c>
      <c r="O779" s="3" t="s">
        <v>5189</v>
      </c>
      <c r="P779" t="s">
        <v>124</v>
      </c>
      <c r="Q779" t="s">
        <v>124</v>
      </c>
      <c r="R779" t="s">
        <v>5189</v>
      </c>
      <c r="S779" s="4" t="str">
        <f t="shared" si="12"/>
        <v>2008</v>
      </c>
    </row>
    <row r="780" spans="1:19" hidden="1" x14ac:dyDescent="0.35">
      <c r="A780" t="s">
        <v>5187</v>
      </c>
      <c r="B780" t="s">
        <v>5188</v>
      </c>
      <c r="C780" t="s">
        <v>5190</v>
      </c>
      <c r="D780" t="s">
        <v>5191</v>
      </c>
      <c r="E780" t="s">
        <v>5192</v>
      </c>
      <c r="F780" t="s">
        <v>5193</v>
      </c>
      <c r="I780" t="s">
        <v>5194</v>
      </c>
      <c r="J780" t="s">
        <v>5195</v>
      </c>
      <c r="M780" t="s">
        <v>112297</v>
      </c>
      <c r="N780" t="s">
        <v>124</v>
      </c>
      <c r="O780" s="3" t="s">
        <v>5196</v>
      </c>
      <c r="P780" t="s">
        <v>124</v>
      </c>
      <c r="Q780" t="s">
        <v>124</v>
      </c>
      <c r="R780" t="s">
        <v>5196</v>
      </c>
      <c r="S780" s="4" t="str">
        <f t="shared" si="12"/>
        <v>2008</v>
      </c>
    </row>
    <row r="781" spans="1:19" hidden="1" x14ac:dyDescent="0.35">
      <c r="A781" t="s">
        <v>5192</v>
      </c>
      <c r="B781" t="s">
        <v>5193</v>
      </c>
      <c r="C781" t="s">
        <v>5197</v>
      </c>
      <c r="D781" t="s">
        <v>5198</v>
      </c>
      <c r="E781" t="s">
        <v>5199</v>
      </c>
      <c r="F781" t="s">
        <v>5200</v>
      </c>
      <c r="I781" t="s">
        <v>5201</v>
      </c>
      <c r="J781" t="s">
        <v>5202</v>
      </c>
      <c r="M781" t="s">
        <v>112297</v>
      </c>
      <c r="N781" t="s">
        <v>124</v>
      </c>
      <c r="O781" s="3" t="s">
        <v>5203</v>
      </c>
      <c r="P781" t="s">
        <v>124</v>
      </c>
      <c r="Q781" t="s">
        <v>124</v>
      </c>
      <c r="R781" t="s">
        <v>5203</v>
      </c>
      <c r="S781" s="4" t="str">
        <f t="shared" si="12"/>
        <v>2008</v>
      </c>
    </row>
    <row r="782" spans="1:19" hidden="1" x14ac:dyDescent="0.35">
      <c r="A782" t="s">
        <v>5199</v>
      </c>
      <c r="B782" t="s">
        <v>5200</v>
      </c>
      <c r="C782" t="s">
        <v>5204</v>
      </c>
      <c r="D782" t="s">
        <v>5205</v>
      </c>
      <c r="E782" t="s">
        <v>5206</v>
      </c>
      <c r="F782" t="s">
        <v>5207</v>
      </c>
      <c r="I782" t="s">
        <v>5208</v>
      </c>
      <c r="J782" t="s">
        <v>5209</v>
      </c>
      <c r="M782" t="s">
        <v>112297</v>
      </c>
      <c r="N782" t="s">
        <v>124</v>
      </c>
      <c r="O782" s="3" t="s">
        <v>5210</v>
      </c>
      <c r="P782" t="s">
        <v>124</v>
      </c>
      <c r="Q782" t="s">
        <v>124</v>
      </c>
      <c r="R782" t="s">
        <v>5210</v>
      </c>
      <c r="S782" s="4" t="str">
        <f t="shared" si="12"/>
        <v>2008</v>
      </c>
    </row>
    <row r="783" spans="1:19" hidden="1" x14ac:dyDescent="0.35">
      <c r="A783" t="s">
        <v>5206</v>
      </c>
      <c r="B783" t="s">
        <v>5207</v>
      </c>
      <c r="C783" t="s">
        <v>5211</v>
      </c>
      <c r="D783" t="s">
        <v>5212</v>
      </c>
      <c r="E783" t="s">
        <v>5213</v>
      </c>
      <c r="F783" t="s">
        <v>5214</v>
      </c>
      <c r="I783" t="s">
        <v>5215</v>
      </c>
      <c r="J783" t="s">
        <v>5216</v>
      </c>
      <c r="M783" t="s">
        <v>112297</v>
      </c>
      <c r="N783" t="s">
        <v>124</v>
      </c>
      <c r="O783" s="3" t="s">
        <v>5217</v>
      </c>
      <c r="P783" t="s">
        <v>124</v>
      </c>
      <c r="Q783" t="s">
        <v>124</v>
      </c>
      <c r="R783" t="s">
        <v>5217</v>
      </c>
      <c r="S783" s="4" t="str">
        <f t="shared" si="12"/>
        <v>2008</v>
      </c>
    </row>
    <row r="784" spans="1:19" hidden="1" x14ac:dyDescent="0.35">
      <c r="A784" t="s">
        <v>5213</v>
      </c>
      <c r="B784" t="s">
        <v>5214</v>
      </c>
      <c r="C784" t="s">
        <v>5218</v>
      </c>
      <c r="D784" t="s">
        <v>5219</v>
      </c>
      <c r="E784" t="s">
        <v>5220</v>
      </c>
      <c r="F784" t="s">
        <v>5221</v>
      </c>
      <c r="I784" t="s">
        <v>5222</v>
      </c>
      <c r="J784" t="s">
        <v>5223</v>
      </c>
      <c r="M784" t="s">
        <v>112327</v>
      </c>
      <c r="N784" t="s">
        <v>380</v>
      </c>
      <c r="O784" s="3" t="s">
        <v>5224</v>
      </c>
      <c r="P784" t="s">
        <v>380</v>
      </c>
      <c r="Q784" t="s">
        <v>380</v>
      </c>
      <c r="R784" t="s">
        <v>5224</v>
      </c>
      <c r="S784" s="4" t="str">
        <f t="shared" si="12"/>
        <v>2008</v>
      </c>
    </row>
    <row r="785" spans="1:19" hidden="1" x14ac:dyDescent="0.35">
      <c r="A785" t="s">
        <v>5220</v>
      </c>
      <c r="B785" t="s">
        <v>5221</v>
      </c>
      <c r="C785" t="s">
        <v>5225</v>
      </c>
      <c r="D785" t="s">
        <v>5226</v>
      </c>
      <c r="E785" s="1" t="s">
        <v>5227</v>
      </c>
      <c r="F785" t="s">
        <v>5228</v>
      </c>
      <c r="I785" t="s">
        <v>5229</v>
      </c>
      <c r="J785" t="s">
        <v>5230</v>
      </c>
      <c r="M785" t="s">
        <v>112297</v>
      </c>
      <c r="N785" t="s">
        <v>124</v>
      </c>
      <c r="O785" s="3" t="s">
        <v>5231</v>
      </c>
      <c r="P785" t="s">
        <v>124</v>
      </c>
      <c r="Q785" t="s">
        <v>124</v>
      </c>
      <c r="R785" t="s">
        <v>5231</v>
      </c>
      <c r="S785" s="4" t="str">
        <f t="shared" si="12"/>
        <v>2008</v>
      </c>
    </row>
    <row r="786" spans="1:19" hidden="1" x14ac:dyDescent="0.35">
      <c r="A786" s="1" t="s">
        <v>5227</v>
      </c>
      <c r="B786" t="s">
        <v>5228</v>
      </c>
      <c r="C786" t="s">
        <v>5232</v>
      </c>
      <c r="D786" t="s">
        <v>5233</v>
      </c>
      <c r="E786" t="s">
        <v>5234</v>
      </c>
      <c r="F786" t="s">
        <v>5235</v>
      </c>
      <c r="I786" t="s">
        <v>2870</v>
      </c>
      <c r="J786" t="s">
        <v>2871</v>
      </c>
      <c r="M786" t="s">
        <v>112297</v>
      </c>
      <c r="N786" t="s">
        <v>124</v>
      </c>
      <c r="O786" s="3" t="s">
        <v>5236</v>
      </c>
      <c r="P786" t="s">
        <v>124</v>
      </c>
      <c r="Q786" t="s">
        <v>124</v>
      </c>
      <c r="R786" t="s">
        <v>5236</v>
      </c>
      <c r="S786" s="4" t="str">
        <f t="shared" si="12"/>
        <v>2008</v>
      </c>
    </row>
    <row r="787" spans="1:19" hidden="1" x14ac:dyDescent="0.35">
      <c r="A787" t="s">
        <v>5234</v>
      </c>
      <c r="B787" t="s">
        <v>5235</v>
      </c>
      <c r="C787" t="s">
        <v>5237</v>
      </c>
      <c r="D787" t="s">
        <v>5238</v>
      </c>
      <c r="E787" t="s">
        <v>5239</v>
      </c>
      <c r="F787" t="s">
        <v>5240</v>
      </c>
      <c r="I787" t="s">
        <v>5241</v>
      </c>
      <c r="J787" t="s">
        <v>5242</v>
      </c>
      <c r="M787" t="s">
        <v>112297</v>
      </c>
      <c r="N787" t="s">
        <v>124</v>
      </c>
      <c r="O787" s="3" t="s">
        <v>5243</v>
      </c>
      <c r="P787" t="s">
        <v>124</v>
      </c>
      <c r="Q787" t="s">
        <v>124</v>
      </c>
      <c r="R787" t="s">
        <v>5243</v>
      </c>
      <c r="S787" s="4" t="str">
        <f t="shared" si="12"/>
        <v>2008</v>
      </c>
    </row>
    <row r="788" spans="1:19" hidden="1" x14ac:dyDescent="0.35">
      <c r="A788" t="s">
        <v>5239</v>
      </c>
      <c r="B788" t="s">
        <v>5240</v>
      </c>
      <c r="C788" t="s">
        <v>5244</v>
      </c>
      <c r="D788" t="s">
        <v>5245</v>
      </c>
      <c r="E788" t="s">
        <v>5246</v>
      </c>
      <c r="F788" t="s">
        <v>5247</v>
      </c>
      <c r="I788" t="s">
        <v>2870</v>
      </c>
      <c r="J788" t="s">
        <v>2871</v>
      </c>
      <c r="M788" t="s">
        <v>112297</v>
      </c>
      <c r="N788" t="s">
        <v>124</v>
      </c>
      <c r="O788" s="3" t="s">
        <v>5248</v>
      </c>
      <c r="P788" t="s">
        <v>124</v>
      </c>
      <c r="Q788" t="s">
        <v>124</v>
      </c>
      <c r="R788" t="s">
        <v>5248</v>
      </c>
      <c r="S788" s="4" t="str">
        <f t="shared" si="12"/>
        <v>2008</v>
      </c>
    </row>
    <row r="789" spans="1:19" hidden="1" x14ac:dyDescent="0.35">
      <c r="A789" t="s">
        <v>5246</v>
      </c>
      <c r="B789" t="s">
        <v>5247</v>
      </c>
      <c r="C789" t="s">
        <v>5249</v>
      </c>
      <c r="D789" t="s">
        <v>5250</v>
      </c>
      <c r="E789" t="s">
        <v>5251</v>
      </c>
      <c r="F789" t="s">
        <v>5252</v>
      </c>
      <c r="I789" t="s">
        <v>5253</v>
      </c>
      <c r="J789" t="s">
        <v>5254</v>
      </c>
      <c r="M789" t="s">
        <v>112297</v>
      </c>
      <c r="N789" t="s">
        <v>124</v>
      </c>
      <c r="O789" s="3" t="s">
        <v>5255</v>
      </c>
      <c r="P789" t="s">
        <v>124</v>
      </c>
      <c r="Q789" t="s">
        <v>124</v>
      </c>
      <c r="R789" t="s">
        <v>5255</v>
      </c>
      <c r="S789" s="4" t="str">
        <f t="shared" si="12"/>
        <v>2008</v>
      </c>
    </row>
    <row r="790" spans="1:19" hidden="1" x14ac:dyDescent="0.35">
      <c r="A790" t="s">
        <v>5251</v>
      </c>
      <c r="B790" t="s">
        <v>5252</v>
      </c>
      <c r="C790" t="s">
        <v>5256</v>
      </c>
      <c r="D790" t="s">
        <v>5257</v>
      </c>
      <c r="E790" t="s">
        <v>5258</v>
      </c>
      <c r="F790">
        <v>765302283</v>
      </c>
      <c r="I790" t="s">
        <v>5259</v>
      </c>
      <c r="J790" t="s">
        <v>5260</v>
      </c>
      <c r="M790" t="s">
        <v>112297</v>
      </c>
      <c r="N790" t="s">
        <v>124</v>
      </c>
      <c r="O790" s="3" t="s">
        <v>5261</v>
      </c>
      <c r="P790" t="s">
        <v>124</v>
      </c>
      <c r="Q790" t="s">
        <v>124</v>
      </c>
      <c r="R790" t="s">
        <v>5261</v>
      </c>
      <c r="S790" s="4" t="str">
        <f t="shared" si="12"/>
        <v>2008</v>
      </c>
    </row>
    <row r="791" spans="1:19" hidden="1" x14ac:dyDescent="0.35">
      <c r="A791" t="s">
        <v>5258</v>
      </c>
      <c r="B791">
        <v>765302283</v>
      </c>
      <c r="C791" t="s">
        <v>5262</v>
      </c>
      <c r="D791" t="s">
        <v>5263</v>
      </c>
      <c r="E791" t="s">
        <v>5264</v>
      </c>
      <c r="F791" t="s">
        <v>5265</v>
      </c>
      <c r="I791" t="s">
        <v>5266</v>
      </c>
      <c r="J791" t="s">
        <v>5267</v>
      </c>
      <c r="M791" t="s">
        <v>112297</v>
      </c>
      <c r="N791" t="s">
        <v>124</v>
      </c>
      <c r="O791" s="3" t="s">
        <v>5268</v>
      </c>
      <c r="P791" t="s">
        <v>124</v>
      </c>
      <c r="Q791" t="s">
        <v>124</v>
      </c>
      <c r="R791" t="s">
        <v>5268</v>
      </c>
      <c r="S791" s="4" t="str">
        <f t="shared" si="12"/>
        <v>2008</v>
      </c>
    </row>
    <row r="792" spans="1:19" hidden="1" x14ac:dyDescent="0.35">
      <c r="A792" t="s">
        <v>5264</v>
      </c>
      <c r="B792" t="s">
        <v>5265</v>
      </c>
      <c r="C792" t="s">
        <v>5269</v>
      </c>
      <c r="D792" t="s">
        <v>5270</v>
      </c>
      <c r="E792" t="s">
        <v>5271</v>
      </c>
      <c r="F792" t="s">
        <v>5272</v>
      </c>
      <c r="I792" t="s">
        <v>5273</v>
      </c>
      <c r="J792" t="s">
        <v>5274</v>
      </c>
      <c r="M792" t="s">
        <v>112297</v>
      </c>
      <c r="N792" t="s">
        <v>124</v>
      </c>
      <c r="O792" s="3" t="s">
        <v>5275</v>
      </c>
      <c r="P792" t="s">
        <v>124</v>
      </c>
      <c r="Q792" t="s">
        <v>124</v>
      </c>
      <c r="R792" t="s">
        <v>5275</v>
      </c>
      <c r="S792" s="4" t="str">
        <f t="shared" si="12"/>
        <v>2008</v>
      </c>
    </row>
    <row r="793" spans="1:19" hidden="1" x14ac:dyDescent="0.35">
      <c r="A793" t="s">
        <v>5271</v>
      </c>
      <c r="B793" t="s">
        <v>5272</v>
      </c>
      <c r="C793" t="s">
        <v>5276</v>
      </c>
      <c r="D793" t="s">
        <v>5277</v>
      </c>
      <c r="E793" t="s">
        <v>5278</v>
      </c>
      <c r="F793" t="s">
        <v>5279</v>
      </c>
      <c r="I793" t="s">
        <v>5280</v>
      </c>
      <c r="J793" t="s">
        <v>5281</v>
      </c>
      <c r="M793" t="s">
        <v>112297</v>
      </c>
      <c r="N793" t="s">
        <v>124</v>
      </c>
      <c r="O793" s="3" t="s">
        <v>5282</v>
      </c>
      <c r="P793" t="s">
        <v>124</v>
      </c>
      <c r="Q793" t="s">
        <v>124</v>
      </c>
      <c r="R793" t="s">
        <v>5282</v>
      </c>
      <c r="S793" s="4" t="str">
        <f t="shared" si="12"/>
        <v>2008</v>
      </c>
    </row>
    <row r="794" spans="1:19" hidden="1" x14ac:dyDescent="0.35">
      <c r="A794" t="s">
        <v>5278</v>
      </c>
      <c r="B794" t="s">
        <v>5279</v>
      </c>
      <c r="C794" t="s">
        <v>5283</v>
      </c>
      <c r="D794" t="s">
        <v>5284</v>
      </c>
      <c r="E794" t="s">
        <v>5285</v>
      </c>
      <c r="F794" t="s">
        <v>5286</v>
      </c>
      <c r="I794" t="s">
        <v>5287</v>
      </c>
      <c r="J794" t="s">
        <v>5288</v>
      </c>
      <c r="M794" t="s">
        <v>112297</v>
      </c>
      <c r="N794" t="s">
        <v>124</v>
      </c>
      <c r="O794" s="3" t="s">
        <v>5289</v>
      </c>
      <c r="P794" t="s">
        <v>124</v>
      </c>
      <c r="Q794" t="s">
        <v>124</v>
      </c>
      <c r="R794" t="s">
        <v>5289</v>
      </c>
      <c r="S794" s="4" t="str">
        <f t="shared" si="12"/>
        <v>2008</v>
      </c>
    </row>
    <row r="795" spans="1:19" hidden="1" x14ac:dyDescent="0.35">
      <c r="A795" t="s">
        <v>5285</v>
      </c>
      <c r="B795" t="s">
        <v>5286</v>
      </c>
      <c r="C795" t="s">
        <v>5290</v>
      </c>
      <c r="D795" t="s">
        <v>5291</v>
      </c>
      <c r="E795" t="s">
        <v>5292</v>
      </c>
      <c r="F795" t="s">
        <v>5293</v>
      </c>
      <c r="I795" t="s">
        <v>5294</v>
      </c>
      <c r="J795" t="s">
        <v>5295</v>
      </c>
      <c r="M795" t="s">
        <v>112297</v>
      </c>
      <c r="N795" t="s">
        <v>124</v>
      </c>
      <c r="O795" s="3" t="s">
        <v>5296</v>
      </c>
      <c r="P795" t="s">
        <v>124</v>
      </c>
      <c r="Q795" t="s">
        <v>124</v>
      </c>
      <c r="R795" t="s">
        <v>5296</v>
      </c>
      <c r="S795" s="4" t="str">
        <f t="shared" si="12"/>
        <v>2008</v>
      </c>
    </row>
    <row r="796" spans="1:19" hidden="1" x14ac:dyDescent="0.35">
      <c r="A796" t="s">
        <v>5292</v>
      </c>
      <c r="B796" t="s">
        <v>5293</v>
      </c>
      <c r="C796" t="s">
        <v>5297</v>
      </c>
      <c r="D796" t="s">
        <v>5298</v>
      </c>
      <c r="E796" t="s">
        <v>5299</v>
      </c>
      <c r="F796" t="s">
        <v>5300</v>
      </c>
      <c r="I796" t="s">
        <v>5301</v>
      </c>
      <c r="J796" t="s">
        <v>5302</v>
      </c>
      <c r="M796" t="s">
        <v>112297</v>
      </c>
      <c r="N796" t="s">
        <v>124</v>
      </c>
      <c r="O796" s="3" t="s">
        <v>5303</v>
      </c>
      <c r="P796" t="s">
        <v>124</v>
      </c>
      <c r="Q796" t="s">
        <v>124</v>
      </c>
      <c r="R796" t="s">
        <v>5303</v>
      </c>
      <c r="S796" s="4" t="str">
        <f t="shared" si="12"/>
        <v>2008</v>
      </c>
    </row>
    <row r="797" spans="1:19" hidden="1" x14ac:dyDescent="0.35">
      <c r="A797" t="s">
        <v>5299</v>
      </c>
      <c r="B797" t="s">
        <v>5300</v>
      </c>
      <c r="C797" t="s">
        <v>5304</v>
      </c>
      <c r="D797" t="s">
        <v>5305</v>
      </c>
      <c r="E797" t="s">
        <v>5306</v>
      </c>
      <c r="F797" t="s">
        <v>5307</v>
      </c>
      <c r="I797" t="s">
        <v>512</v>
      </c>
      <c r="J797" t="s">
        <v>512</v>
      </c>
      <c r="M797" t="s">
        <v>112297</v>
      </c>
      <c r="N797" t="s">
        <v>124</v>
      </c>
      <c r="O797" s="3" t="s">
        <v>5308</v>
      </c>
      <c r="P797" t="s">
        <v>124</v>
      </c>
      <c r="Q797" t="s">
        <v>124</v>
      </c>
      <c r="R797" t="s">
        <v>5308</v>
      </c>
      <c r="S797" s="4" t="str">
        <f t="shared" si="12"/>
        <v>2008</v>
      </c>
    </row>
    <row r="798" spans="1:19" hidden="1" x14ac:dyDescent="0.35">
      <c r="A798" t="s">
        <v>5306</v>
      </c>
      <c r="B798" t="s">
        <v>5307</v>
      </c>
      <c r="C798" t="s">
        <v>5309</v>
      </c>
      <c r="D798" t="s">
        <v>5310</v>
      </c>
      <c r="E798" t="s">
        <v>5311</v>
      </c>
      <c r="F798" t="s">
        <v>5312</v>
      </c>
      <c r="I798" t="s">
        <v>5313</v>
      </c>
      <c r="J798" t="s">
        <v>5314</v>
      </c>
      <c r="M798" t="s">
        <v>112297</v>
      </c>
      <c r="N798" t="s">
        <v>124</v>
      </c>
      <c r="O798" s="3" t="s">
        <v>5315</v>
      </c>
      <c r="P798" t="s">
        <v>124</v>
      </c>
      <c r="Q798" t="s">
        <v>124</v>
      </c>
      <c r="R798" t="s">
        <v>5315</v>
      </c>
      <c r="S798" s="4" t="str">
        <f t="shared" si="12"/>
        <v>2008</v>
      </c>
    </row>
    <row r="799" spans="1:19" hidden="1" x14ac:dyDescent="0.35">
      <c r="A799" t="s">
        <v>5311</v>
      </c>
      <c r="B799" t="s">
        <v>5312</v>
      </c>
      <c r="C799" t="s">
        <v>5316</v>
      </c>
      <c r="D799" t="s">
        <v>5317</v>
      </c>
      <c r="E799" t="s">
        <v>5318</v>
      </c>
      <c r="F799" t="s">
        <v>5319</v>
      </c>
      <c r="I799" t="s">
        <v>5320</v>
      </c>
      <c r="J799" t="s">
        <v>5321</v>
      </c>
      <c r="M799" t="s">
        <v>112297</v>
      </c>
      <c r="N799" t="s">
        <v>124</v>
      </c>
      <c r="O799" s="3" t="s">
        <v>5322</v>
      </c>
      <c r="P799" t="s">
        <v>124</v>
      </c>
      <c r="Q799" t="s">
        <v>124</v>
      </c>
      <c r="R799" t="s">
        <v>5322</v>
      </c>
      <c r="S799" s="4" t="str">
        <f t="shared" si="12"/>
        <v>2008</v>
      </c>
    </row>
    <row r="800" spans="1:19" hidden="1" x14ac:dyDescent="0.35">
      <c r="A800" t="s">
        <v>5318</v>
      </c>
      <c r="B800" t="s">
        <v>5319</v>
      </c>
      <c r="C800" t="s">
        <v>5323</v>
      </c>
      <c r="D800" t="s">
        <v>5324</v>
      </c>
      <c r="E800" t="s">
        <v>5325</v>
      </c>
      <c r="F800" t="s">
        <v>5326</v>
      </c>
      <c r="I800" t="s">
        <v>5327</v>
      </c>
      <c r="J800" t="s">
        <v>5328</v>
      </c>
      <c r="M800" t="s">
        <v>112297</v>
      </c>
      <c r="N800" t="s">
        <v>124</v>
      </c>
      <c r="O800" s="3" t="s">
        <v>5329</v>
      </c>
      <c r="P800" t="s">
        <v>124</v>
      </c>
      <c r="Q800" t="s">
        <v>124</v>
      </c>
      <c r="R800" t="s">
        <v>5329</v>
      </c>
      <c r="S800" s="4" t="str">
        <f t="shared" si="12"/>
        <v>2008</v>
      </c>
    </row>
    <row r="801" spans="1:19" hidden="1" x14ac:dyDescent="0.35">
      <c r="A801" t="s">
        <v>5325</v>
      </c>
      <c r="B801" t="s">
        <v>5326</v>
      </c>
      <c r="C801" t="s">
        <v>5330</v>
      </c>
      <c r="D801" t="s">
        <v>5331</v>
      </c>
      <c r="E801" t="s">
        <v>5332</v>
      </c>
      <c r="F801" t="s">
        <v>5333</v>
      </c>
      <c r="I801" t="s">
        <v>5334</v>
      </c>
      <c r="J801" t="s">
        <v>5335</v>
      </c>
      <c r="M801" t="s">
        <v>112297</v>
      </c>
      <c r="N801" t="s">
        <v>124</v>
      </c>
      <c r="O801" s="3" t="s">
        <v>5336</v>
      </c>
      <c r="P801" t="s">
        <v>124</v>
      </c>
      <c r="Q801" t="s">
        <v>124</v>
      </c>
      <c r="R801" t="s">
        <v>5336</v>
      </c>
      <c r="S801" s="4" t="str">
        <f t="shared" si="12"/>
        <v>2008</v>
      </c>
    </row>
    <row r="802" spans="1:19" hidden="1" x14ac:dyDescent="0.35">
      <c r="A802" t="s">
        <v>5332</v>
      </c>
      <c r="B802" t="s">
        <v>5333</v>
      </c>
      <c r="C802" t="s">
        <v>5337</v>
      </c>
      <c r="D802" t="s">
        <v>5338</v>
      </c>
      <c r="E802" t="s">
        <v>5339</v>
      </c>
      <c r="F802" t="s">
        <v>5340</v>
      </c>
      <c r="I802" t="s">
        <v>5341</v>
      </c>
      <c r="J802" t="s">
        <v>5342</v>
      </c>
      <c r="M802" t="s">
        <v>112297</v>
      </c>
      <c r="N802" t="s">
        <v>124</v>
      </c>
      <c r="O802" s="3" t="s">
        <v>5343</v>
      </c>
      <c r="P802" t="s">
        <v>124</v>
      </c>
      <c r="Q802" t="s">
        <v>124</v>
      </c>
      <c r="R802" t="s">
        <v>5343</v>
      </c>
      <c r="S802" s="4" t="str">
        <f t="shared" si="12"/>
        <v>2008</v>
      </c>
    </row>
    <row r="803" spans="1:19" hidden="1" x14ac:dyDescent="0.35">
      <c r="A803" t="s">
        <v>5339</v>
      </c>
      <c r="B803" t="s">
        <v>5340</v>
      </c>
      <c r="C803" t="s">
        <v>5344</v>
      </c>
      <c r="D803" t="s">
        <v>5345</v>
      </c>
      <c r="E803" t="s">
        <v>5346</v>
      </c>
      <c r="F803" t="s">
        <v>5347</v>
      </c>
      <c r="I803" t="s">
        <v>5348</v>
      </c>
      <c r="J803" t="s">
        <v>5349</v>
      </c>
      <c r="M803" t="s">
        <v>112297</v>
      </c>
      <c r="N803" t="s">
        <v>124</v>
      </c>
      <c r="O803" s="3" t="s">
        <v>5350</v>
      </c>
      <c r="P803" t="s">
        <v>124</v>
      </c>
      <c r="Q803" t="s">
        <v>124</v>
      </c>
      <c r="R803" t="s">
        <v>5350</v>
      </c>
      <c r="S803" s="4" t="str">
        <f t="shared" si="12"/>
        <v>2008</v>
      </c>
    </row>
    <row r="804" spans="1:19" hidden="1" x14ac:dyDescent="0.35">
      <c r="A804" t="s">
        <v>5346</v>
      </c>
      <c r="B804" t="s">
        <v>5347</v>
      </c>
      <c r="C804" t="s">
        <v>5351</v>
      </c>
      <c r="D804" t="s">
        <v>5352</v>
      </c>
      <c r="E804" t="s">
        <v>5353</v>
      </c>
      <c r="F804" t="s">
        <v>5354</v>
      </c>
      <c r="I804" t="s">
        <v>5355</v>
      </c>
      <c r="J804" t="s">
        <v>5356</v>
      </c>
      <c r="M804" t="s">
        <v>112297</v>
      </c>
      <c r="N804" t="s">
        <v>124</v>
      </c>
      <c r="O804" s="3" t="s">
        <v>5357</v>
      </c>
      <c r="P804" t="s">
        <v>124</v>
      </c>
      <c r="Q804" t="s">
        <v>124</v>
      </c>
      <c r="R804" t="s">
        <v>5357</v>
      </c>
      <c r="S804" s="4" t="str">
        <f t="shared" si="12"/>
        <v>2008</v>
      </c>
    </row>
    <row r="805" spans="1:19" hidden="1" x14ac:dyDescent="0.35">
      <c r="A805" t="s">
        <v>5353</v>
      </c>
      <c r="B805" t="s">
        <v>5354</v>
      </c>
      <c r="C805" t="s">
        <v>5358</v>
      </c>
      <c r="D805" t="s">
        <v>5359</v>
      </c>
      <c r="E805" t="s">
        <v>5360</v>
      </c>
      <c r="F805" t="s">
        <v>5361</v>
      </c>
      <c r="I805" t="s">
        <v>5362</v>
      </c>
      <c r="J805" t="s">
        <v>5363</v>
      </c>
      <c r="M805" t="s">
        <v>112297</v>
      </c>
      <c r="N805" t="s">
        <v>124</v>
      </c>
      <c r="O805" s="3" t="s">
        <v>5364</v>
      </c>
      <c r="P805" t="s">
        <v>124</v>
      </c>
      <c r="Q805" t="s">
        <v>124</v>
      </c>
      <c r="R805" t="s">
        <v>5364</v>
      </c>
      <c r="S805" s="4" t="str">
        <f t="shared" si="12"/>
        <v>2008</v>
      </c>
    </row>
    <row r="806" spans="1:19" hidden="1" x14ac:dyDescent="0.35">
      <c r="A806" t="s">
        <v>5360</v>
      </c>
      <c r="B806" t="s">
        <v>5361</v>
      </c>
      <c r="C806" t="s">
        <v>5365</v>
      </c>
      <c r="D806" t="s">
        <v>5366</v>
      </c>
      <c r="E806" t="s">
        <v>5367</v>
      </c>
      <c r="F806" t="s">
        <v>5368</v>
      </c>
      <c r="I806" t="s">
        <v>5369</v>
      </c>
      <c r="J806" t="s">
        <v>5370</v>
      </c>
      <c r="M806" t="s">
        <v>112297</v>
      </c>
      <c r="N806" t="s">
        <v>124</v>
      </c>
      <c r="O806" s="3" t="s">
        <v>5371</v>
      </c>
      <c r="P806" t="s">
        <v>124</v>
      </c>
      <c r="Q806" t="s">
        <v>124</v>
      </c>
      <c r="R806" t="s">
        <v>5371</v>
      </c>
      <c r="S806" s="4" t="str">
        <f t="shared" si="12"/>
        <v>2008</v>
      </c>
    </row>
    <row r="807" spans="1:19" hidden="1" x14ac:dyDescent="0.35">
      <c r="A807" t="s">
        <v>5367</v>
      </c>
      <c r="B807" t="s">
        <v>5368</v>
      </c>
      <c r="C807" t="s">
        <v>5372</v>
      </c>
      <c r="D807" t="s">
        <v>5373</v>
      </c>
      <c r="E807" t="s">
        <v>5374</v>
      </c>
      <c r="F807" t="s">
        <v>5375</v>
      </c>
      <c r="I807" t="s">
        <v>5376</v>
      </c>
      <c r="J807" t="s">
        <v>5377</v>
      </c>
      <c r="M807" t="s">
        <v>112297</v>
      </c>
      <c r="N807" t="s">
        <v>124</v>
      </c>
      <c r="O807" s="3" t="s">
        <v>5378</v>
      </c>
      <c r="P807" t="s">
        <v>124</v>
      </c>
      <c r="Q807" t="s">
        <v>124</v>
      </c>
      <c r="R807" t="s">
        <v>5378</v>
      </c>
      <c r="S807" s="4" t="str">
        <f t="shared" si="12"/>
        <v>2008</v>
      </c>
    </row>
    <row r="808" spans="1:19" hidden="1" x14ac:dyDescent="0.35">
      <c r="A808" t="s">
        <v>5374</v>
      </c>
      <c r="B808" t="s">
        <v>5375</v>
      </c>
      <c r="C808" t="s">
        <v>5379</v>
      </c>
      <c r="D808" t="s">
        <v>5380</v>
      </c>
      <c r="E808" t="s">
        <v>5381</v>
      </c>
      <c r="F808" t="s">
        <v>5382</v>
      </c>
      <c r="I808" t="s">
        <v>5383</v>
      </c>
      <c r="J808" t="s">
        <v>5384</v>
      </c>
      <c r="M808" t="s">
        <v>112297</v>
      </c>
      <c r="N808" t="s">
        <v>124</v>
      </c>
      <c r="O808" s="3" t="s">
        <v>5385</v>
      </c>
      <c r="P808" t="s">
        <v>124</v>
      </c>
      <c r="Q808" t="s">
        <v>124</v>
      </c>
      <c r="R808" t="s">
        <v>5385</v>
      </c>
      <c r="S808" s="4" t="str">
        <f t="shared" si="12"/>
        <v>2008</v>
      </c>
    </row>
    <row r="809" spans="1:19" hidden="1" x14ac:dyDescent="0.35">
      <c r="A809" t="s">
        <v>5381</v>
      </c>
      <c r="B809" t="s">
        <v>5382</v>
      </c>
      <c r="C809" t="s">
        <v>5386</v>
      </c>
      <c r="D809" t="s">
        <v>5387</v>
      </c>
      <c r="E809" t="s">
        <v>5388</v>
      </c>
      <c r="F809" t="s">
        <v>5389</v>
      </c>
      <c r="I809" t="s">
        <v>5390</v>
      </c>
      <c r="J809" t="s">
        <v>5391</v>
      </c>
      <c r="M809" t="s">
        <v>112297</v>
      </c>
      <c r="N809" t="s">
        <v>124</v>
      </c>
      <c r="O809" s="3" t="s">
        <v>5392</v>
      </c>
      <c r="P809" t="s">
        <v>124</v>
      </c>
      <c r="Q809" t="s">
        <v>124</v>
      </c>
      <c r="R809" t="s">
        <v>5392</v>
      </c>
      <c r="S809" s="4" t="str">
        <f t="shared" si="12"/>
        <v>2008</v>
      </c>
    </row>
    <row r="810" spans="1:19" hidden="1" x14ac:dyDescent="0.35">
      <c r="A810" t="s">
        <v>5388</v>
      </c>
      <c r="B810" t="s">
        <v>5389</v>
      </c>
      <c r="C810" t="s">
        <v>5393</v>
      </c>
      <c r="D810" t="s">
        <v>5394</v>
      </c>
      <c r="E810" t="s">
        <v>5395</v>
      </c>
      <c r="F810" t="s">
        <v>5396</v>
      </c>
      <c r="I810" t="s">
        <v>5397</v>
      </c>
      <c r="J810" t="s">
        <v>5398</v>
      </c>
      <c r="M810" t="s">
        <v>112298</v>
      </c>
      <c r="N810" t="s">
        <v>28</v>
      </c>
      <c r="O810" s="3" t="s">
        <v>5399</v>
      </c>
      <c r="P810" t="s">
        <v>50</v>
      </c>
      <c r="Q810" t="s">
        <v>50</v>
      </c>
      <c r="R810" t="s">
        <v>5399</v>
      </c>
      <c r="S810" s="4" t="str">
        <f t="shared" si="12"/>
        <v>2008</v>
      </c>
    </row>
    <row r="811" spans="1:19" hidden="1" x14ac:dyDescent="0.35">
      <c r="A811" t="s">
        <v>5395</v>
      </c>
      <c r="B811" t="s">
        <v>5396</v>
      </c>
      <c r="C811" t="s">
        <v>5400</v>
      </c>
      <c r="D811" t="s">
        <v>5401</v>
      </c>
      <c r="E811" t="s">
        <v>5402</v>
      </c>
      <c r="F811" t="s">
        <v>5403</v>
      </c>
      <c r="I811" t="s">
        <v>5404</v>
      </c>
      <c r="J811" t="s">
        <v>5405</v>
      </c>
      <c r="M811" t="s">
        <v>112297</v>
      </c>
      <c r="N811" t="s">
        <v>124</v>
      </c>
      <c r="O811" s="3" t="s">
        <v>5406</v>
      </c>
      <c r="P811" t="s">
        <v>124</v>
      </c>
      <c r="Q811" t="s">
        <v>124</v>
      </c>
      <c r="R811" t="s">
        <v>5406</v>
      </c>
      <c r="S811" s="4" t="str">
        <f t="shared" si="12"/>
        <v>2008</v>
      </c>
    </row>
    <row r="812" spans="1:19" hidden="1" x14ac:dyDescent="0.35">
      <c r="A812" t="s">
        <v>5402</v>
      </c>
      <c r="B812" t="s">
        <v>5403</v>
      </c>
      <c r="C812" t="s">
        <v>5407</v>
      </c>
      <c r="D812" t="s">
        <v>5408</v>
      </c>
      <c r="E812" t="s">
        <v>5409</v>
      </c>
      <c r="F812" t="s">
        <v>5410</v>
      </c>
      <c r="I812" t="s">
        <v>5411</v>
      </c>
      <c r="J812" t="s">
        <v>5412</v>
      </c>
      <c r="M812" t="s">
        <v>112297</v>
      </c>
      <c r="N812" t="s">
        <v>124</v>
      </c>
      <c r="O812" s="3" t="s">
        <v>5413</v>
      </c>
      <c r="P812" t="s">
        <v>124</v>
      </c>
      <c r="Q812" t="s">
        <v>124</v>
      </c>
      <c r="R812" t="s">
        <v>5413</v>
      </c>
      <c r="S812" s="4" t="str">
        <f t="shared" si="12"/>
        <v>2008</v>
      </c>
    </row>
    <row r="813" spans="1:19" hidden="1" x14ac:dyDescent="0.35">
      <c r="A813" t="s">
        <v>5409</v>
      </c>
      <c r="B813" t="s">
        <v>5410</v>
      </c>
      <c r="C813" t="s">
        <v>5414</v>
      </c>
      <c r="D813" t="s">
        <v>5415</v>
      </c>
      <c r="E813" t="s">
        <v>5416</v>
      </c>
      <c r="F813" t="s">
        <v>5417</v>
      </c>
      <c r="I813" t="s">
        <v>5418</v>
      </c>
      <c r="J813" t="s">
        <v>5419</v>
      </c>
      <c r="M813" t="s">
        <v>112297</v>
      </c>
      <c r="N813" t="s">
        <v>124</v>
      </c>
      <c r="O813" s="3" t="s">
        <v>5420</v>
      </c>
      <c r="P813" t="s">
        <v>124</v>
      </c>
      <c r="Q813" t="s">
        <v>124</v>
      </c>
      <c r="R813" t="s">
        <v>5420</v>
      </c>
      <c r="S813" s="4" t="str">
        <f t="shared" si="12"/>
        <v>2008</v>
      </c>
    </row>
    <row r="814" spans="1:19" hidden="1" x14ac:dyDescent="0.35">
      <c r="A814" t="s">
        <v>5416</v>
      </c>
      <c r="B814" t="s">
        <v>5417</v>
      </c>
      <c r="C814" t="s">
        <v>5421</v>
      </c>
      <c r="D814" t="s">
        <v>5422</v>
      </c>
      <c r="E814" t="s">
        <v>5423</v>
      </c>
      <c r="F814" t="s">
        <v>5424</v>
      </c>
      <c r="I814" t="s">
        <v>4860</v>
      </c>
      <c r="J814" t="s">
        <v>372</v>
      </c>
      <c r="M814" t="s">
        <v>112297</v>
      </c>
      <c r="N814" t="s">
        <v>124</v>
      </c>
      <c r="O814" s="3" t="s">
        <v>5425</v>
      </c>
      <c r="P814" t="s">
        <v>124</v>
      </c>
      <c r="Q814" t="s">
        <v>124</v>
      </c>
      <c r="R814" t="s">
        <v>5425</v>
      </c>
      <c r="S814" s="4" t="str">
        <f t="shared" si="12"/>
        <v>2008</v>
      </c>
    </row>
    <row r="815" spans="1:19" hidden="1" x14ac:dyDescent="0.35">
      <c r="A815" t="s">
        <v>5423</v>
      </c>
      <c r="B815" t="s">
        <v>5424</v>
      </c>
      <c r="C815" t="s">
        <v>5426</v>
      </c>
      <c r="D815" t="s">
        <v>5427</v>
      </c>
      <c r="E815" t="s">
        <v>5428</v>
      </c>
      <c r="F815" t="s">
        <v>5429</v>
      </c>
      <c r="I815" t="s">
        <v>5430</v>
      </c>
      <c r="J815" t="s">
        <v>5431</v>
      </c>
      <c r="M815" t="s">
        <v>112327</v>
      </c>
      <c r="N815" t="s">
        <v>380</v>
      </c>
      <c r="O815" s="3" t="s">
        <v>5432</v>
      </c>
      <c r="P815" t="s">
        <v>380</v>
      </c>
      <c r="Q815" t="s">
        <v>380</v>
      </c>
      <c r="R815" t="s">
        <v>5432</v>
      </c>
      <c r="S815" s="4" t="str">
        <f t="shared" si="12"/>
        <v>2008</v>
      </c>
    </row>
    <row r="816" spans="1:19" hidden="1" x14ac:dyDescent="0.35">
      <c r="A816" t="s">
        <v>5428</v>
      </c>
      <c r="B816" t="s">
        <v>5429</v>
      </c>
      <c r="C816" t="s">
        <v>5433</v>
      </c>
      <c r="D816" t="s">
        <v>5434</v>
      </c>
      <c r="E816" t="s">
        <v>5435</v>
      </c>
      <c r="F816" t="s">
        <v>5436</v>
      </c>
      <c r="I816" t="s">
        <v>2525</v>
      </c>
      <c r="J816" t="s">
        <v>2526</v>
      </c>
      <c r="M816" t="s">
        <v>112297</v>
      </c>
      <c r="N816" t="s">
        <v>124</v>
      </c>
      <c r="O816" s="3" t="s">
        <v>5437</v>
      </c>
      <c r="P816" t="s">
        <v>124</v>
      </c>
      <c r="Q816" t="s">
        <v>124</v>
      </c>
      <c r="R816" t="s">
        <v>5437</v>
      </c>
      <c r="S816" s="4" t="str">
        <f t="shared" si="12"/>
        <v>2008</v>
      </c>
    </row>
    <row r="817" spans="1:19" hidden="1" x14ac:dyDescent="0.35">
      <c r="A817" t="s">
        <v>5435</v>
      </c>
      <c r="B817" t="s">
        <v>5436</v>
      </c>
      <c r="C817" t="s">
        <v>5438</v>
      </c>
      <c r="D817" t="s">
        <v>5439</v>
      </c>
      <c r="E817" t="s">
        <v>5440</v>
      </c>
      <c r="F817" t="s">
        <v>5441</v>
      </c>
      <c r="I817" t="s">
        <v>5442</v>
      </c>
      <c r="J817" t="s">
        <v>5443</v>
      </c>
      <c r="M817" t="s">
        <v>112297</v>
      </c>
      <c r="N817" t="s">
        <v>124</v>
      </c>
      <c r="O817" s="3" t="s">
        <v>5444</v>
      </c>
      <c r="P817" t="s">
        <v>124</v>
      </c>
      <c r="Q817" t="s">
        <v>124</v>
      </c>
      <c r="R817" t="s">
        <v>5444</v>
      </c>
      <c r="S817" s="4" t="str">
        <f t="shared" si="12"/>
        <v>2008</v>
      </c>
    </row>
    <row r="818" spans="1:19" hidden="1" x14ac:dyDescent="0.35">
      <c r="A818" t="s">
        <v>5440</v>
      </c>
      <c r="B818" t="s">
        <v>5441</v>
      </c>
      <c r="C818" t="s">
        <v>5445</v>
      </c>
      <c r="D818" t="s">
        <v>5446</v>
      </c>
      <c r="E818" t="s">
        <v>5447</v>
      </c>
      <c r="F818" t="s">
        <v>5448</v>
      </c>
      <c r="I818" t="s">
        <v>5449</v>
      </c>
      <c r="J818" t="s">
        <v>5450</v>
      </c>
      <c r="M818" t="s">
        <v>112297</v>
      </c>
      <c r="N818" t="s">
        <v>124</v>
      </c>
      <c r="O818" s="3" t="s">
        <v>5451</v>
      </c>
      <c r="P818" t="s">
        <v>124</v>
      </c>
      <c r="Q818" t="s">
        <v>124</v>
      </c>
      <c r="R818" t="s">
        <v>5451</v>
      </c>
      <c r="S818" s="4" t="str">
        <f t="shared" si="12"/>
        <v>2008</v>
      </c>
    </row>
    <row r="819" spans="1:19" hidden="1" x14ac:dyDescent="0.35">
      <c r="A819" t="s">
        <v>5447</v>
      </c>
      <c r="B819" t="s">
        <v>5448</v>
      </c>
      <c r="C819" t="s">
        <v>5452</v>
      </c>
      <c r="D819" t="s">
        <v>5453</v>
      </c>
      <c r="E819" t="s">
        <v>5454</v>
      </c>
      <c r="F819" t="s">
        <v>5455</v>
      </c>
      <c r="I819" t="s">
        <v>5456</v>
      </c>
      <c r="J819" t="s">
        <v>5457</v>
      </c>
      <c r="M819" t="s">
        <v>112297</v>
      </c>
      <c r="N819" t="s">
        <v>124</v>
      </c>
      <c r="O819" s="3" t="s">
        <v>5458</v>
      </c>
      <c r="P819" t="s">
        <v>124</v>
      </c>
      <c r="Q819" t="s">
        <v>124</v>
      </c>
      <c r="R819" t="s">
        <v>5458</v>
      </c>
      <c r="S819" s="4" t="str">
        <f t="shared" si="12"/>
        <v>2008</v>
      </c>
    </row>
    <row r="820" spans="1:19" hidden="1" x14ac:dyDescent="0.35">
      <c r="A820" t="s">
        <v>5454</v>
      </c>
      <c r="B820" t="s">
        <v>5455</v>
      </c>
      <c r="C820" t="s">
        <v>5459</v>
      </c>
      <c r="D820" t="s">
        <v>5460</v>
      </c>
      <c r="E820" t="s">
        <v>5461</v>
      </c>
      <c r="F820" t="s">
        <v>5462</v>
      </c>
      <c r="I820" t="s">
        <v>5463</v>
      </c>
      <c r="J820" t="s">
        <v>5464</v>
      </c>
      <c r="M820" t="s">
        <v>112297</v>
      </c>
      <c r="N820" t="s">
        <v>124</v>
      </c>
      <c r="O820" s="3" t="s">
        <v>5465</v>
      </c>
      <c r="P820" t="s">
        <v>124</v>
      </c>
      <c r="Q820" t="s">
        <v>124</v>
      </c>
      <c r="R820" t="s">
        <v>5465</v>
      </c>
      <c r="S820" s="4" t="str">
        <f t="shared" si="12"/>
        <v>2008</v>
      </c>
    </row>
    <row r="821" spans="1:19" hidden="1" x14ac:dyDescent="0.35">
      <c r="A821" t="s">
        <v>5461</v>
      </c>
      <c r="B821" t="s">
        <v>5462</v>
      </c>
      <c r="C821" t="s">
        <v>5466</v>
      </c>
      <c r="D821" t="s">
        <v>5467</v>
      </c>
      <c r="E821" t="s">
        <v>5468</v>
      </c>
      <c r="F821" t="s">
        <v>5469</v>
      </c>
      <c r="I821" t="s">
        <v>5470</v>
      </c>
      <c r="J821" t="s">
        <v>5471</v>
      </c>
      <c r="M821" t="s">
        <v>112297</v>
      </c>
      <c r="N821" t="s">
        <v>124</v>
      </c>
      <c r="O821" s="3" t="s">
        <v>5472</v>
      </c>
      <c r="P821" t="s">
        <v>124</v>
      </c>
      <c r="Q821" t="s">
        <v>124</v>
      </c>
      <c r="R821" t="s">
        <v>5472</v>
      </c>
      <c r="S821" s="4" t="str">
        <f t="shared" si="12"/>
        <v>2008</v>
      </c>
    </row>
    <row r="822" spans="1:19" hidden="1" x14ac:dyDescent="0.35">
      <c r="A822" t="s">
        <v>5468</v>
      </c>
      <c r="B822" t="s">
        <v>5469</v>
      </c>
      <c r="C822" t="s">
        <v>5473</v>
      </c>
      <c r="D822" t="s">
        <v>5474</v>
      </c>
      <c r="E822" t="s">
        <v>5475</v>
      </c>
      <c r="F822" t="s">
        <v>5476</v>
      </c>
      <c r="I822" t="s">
        <v>5477</v>
      </c>
      <c r="J822" t="s">
        <v>5478</v>
      </c>
      <c r="M822" t="s">
        <v>112298</v>
      </c>
      <c r="N822" t="s">
        <v>28</v>
      </c>
      <c r="O822" s="3" t="s">
        <v>5479</v>
      </c>
      <c r="P822" t="s">
        <v>50</v>
      </c>
      <c r="Q822" t="s">
        <v>50</v>
      </c>
      <c r="R822" t="s">
        <v>5479</v>
      </c>
      <c r="S822" s="4" t="str">
        <f t="shared" si="12"/>
        <v>2008</v>
      </c>
    </row>
    <row r="823" spans="1:19" hidden="1" x14ac:dyDescent="0.35">
      <c r="A823" t="s">
        <v>5475</v>
      </c>
      <c r="B823" t="s">
        <v>5476</v>
      </c>
      <c r="C823" t="s">
        <v>5480</v>
      </c>
      <c r="D823" t="s">
        <v>5481</v>
      </c>
      <c r="E823" t="s">
        <v>5482</v>
      </c>
      <c r="F823" t="s">
        <v>5483</v>
      </c>
      <c r="I823" t="s">
        <v>5484</v>
      </c>
      <c r="J823" t="s">
        <v>5485</v>
      </c>
      <c r="M823" t="s">
        <v>112297</v>
      </c>
      <c r="N823" t="s">
        <v>124</v>
      </c>
      <c r="O823" s="3" t="s">
        <v>5486</v>
      </c>
      <c r="P823" t="s">
        <v>124</v>
      </c>
      <c r="Q823" t="s">
        <v>124</v>
      </c>
      <c r="R823" t="s">
        <v>5486</v>
      </c>
      <c r="S823" s="4" t="str">
        <f t="shared" si="12"/>
        <v>2008</v>
      </c>
    </row>
    <row r="824" spans="1:19" ht="29" hidden="1" x14ac:dyDescent="0.35">
      <c r="A824" t="s">
        <v>5482</v>
      </c>
      <c r="B824" t="s">
        <v>5483</v>
      </c>
      <c r="C824" t="s">
        <v>5487</v>
      </c>
      <c r="D824" t="s">
        <v>5488</v>
      </c>
      <c r="E824" t="s">
        <v>5489</v>
      </c>
      <c r="F824" t="s">
        <v>5490</v>
      </c>
      <c r="I824" t="s">
        <v>5491</v>
      </c>
      <c r="J824" t="s">
        <v>5492</v>
      </c>
      <c r="K824" s="2" t="s">
        <v>1501</v>
      </c>
      <c r="M824" t="s">
        <v>112297</v>
      </c>
      <c r="N824" t="s">
        <v>124</v>
      </c>
      <c r="O824" s="3" t="s">
        <v>5493</v>
      </c>
      <c r="P824" t="s">
        <v>124</v>
      </c>
      <c r="Q824" t="s">
        <v>124</v>
      </c>
      <c r="R824" t="s">
        <v>5493</v>
      </c>
      <c r="S824" s="4" t="str">
        <f t="shared" si="12"/>
        <v>2008</v>
      </c>
    </row>
    <row r="825" spans="1:19" hidden="1" x14ac:dyDescent="0.35">
      <c r="A825" t="s">
        <v>5489</v>
      </c>
      <c r="B825" t="s">
        <v>5490</v>
      </c>
      <c r="C825" t="s">
        <v>5494</v>
      </c>
      <c r="D825" t="s">
        <v>5495</v>
      </c>
      <c r="E825" t="s">
        <v>5496</v>
      </c>
      <c r="F825" t="s">
        <v>5497</v>
      </c>
      <c r="I825" t="s">
        <v>5498</v>
      </c>
      <c r="J825" t="s">
        <v>5499</v>
      </c>
      <c r="M825" t="s">
        <v>112297</v>
      </c>
      <c r="N825" t="s">
        <v>124</v>
      </c>
      <c r="O825" s="3" t="s">
        <v>5500</v>
      </c>
      <c r="P825" t="s">
        <v>124</v>
      </c>
      <c r="Q825" t="s">
        <v>124</v>
      </c>
      <c r="R825" t="s">
        <v>5500</v>
      </c>
      <c r="S825" s="4" t="str">
        <f t="shared" si="12"/>
        <v>2008</v>
      </c>
    </row>
    <row r="826" spans="1:19" hidden="1" x14ac:dyDescent="0.35">
      <c r="A826" t="s">
        <v>5496</v>
      </c>
      <c r="B826" t="s">
        <v>5497</v>
      </c>
      <c r="C826" t="s">
        <v>5501</v>
      </c>
      <c r="D826" t="s">
        <v>5502</v>
      </c>
      <c r="E826" t="s">
        <v>5503</v>
      </c>
      <c r="F826" t="s">
        <v>5504</v>
      </c>
      <c r="I826" t="s">
        <v>5505</v>
      </c>
      <c r="J826" t="s">
        <v>5506</v>
      </c>
      <c r="M826" t="s">
        <v>112297</v>
      </c>
      <c r="N826" t="s">
        <v>124</v>
      </c>
      <c r="O826" s="3" t="s">
        <v>5507</v>
      </c>
      <c r="P826" t="s">
        <v>124</v>
      </c>
      <c r="Q826" t="s">
        <v>124</v>
      </c>
      <c r="R826" t="s">
        <v>5507</v>
      </c>
      <c r="S826" s="4" t="str">
        <f t="shared" si="12"/>
        <v>2008</v>
      </c>
    </row>
    <row r="827" spans="1:19" hidden="1" x14ac:dyDescent="0.35">
      <c r="A827" t="s">
        <v>5503</v>
      </c>
      <c r="B827" t="s">
        <v>5504</v>
      </c>
      <c r="C827" t="s">
        <v>5508</v>
      </c>
      <c r="D827" t="s">
        <v>5509</v>
      </c>
      <c r="E827" t="s">
        <v>5510</v>
      </c>
      <c r="F827" t="s">
        <v>5511</v>
      </c>
      <c r="I827" t="s">
        <v>5512</v>
      </c>
      <c r="J827" t="s">
        <v>5513</v>
      </c>
      <c r="M827" t="s">
        <v>112297</v>
      </c>
      <c r="N827" t="s">
        <v>124</v>
      </c>
      <c r="O827" s="3" t="s">
        <v>5514</v>
      </c>
      <c r="P827" t="s">
        <v>124</v>
      </c>
      <c r="Q827" t="s">
        <v>124</v>
      </c>
      <c r="R827" t="s">
        <v>5514</v>
      </c>
      <c r="S827" s="4" t="str">
        <f t="shared" si="12"/>
        <v>2008</v>
      </c>
    </row>
    <row r="828" spans="1:19" hidden="1" x14ac:dyDescent="0.35">
      <c r="A828" t="s">
        <v>5510</v>
      </c>
      <c r="B828" t="s">
        <v>5511</v>
      </c>
      <c r="C828" t="s">
        <v>5515</v>
      </c>
      <c r="D828" t="s">
        <v>5516</v>
      </c>
      <c r="E828" t="s">
        <v>5517</v>
      </c>
      <c r="F828" t="s">
        <v>5518</v>
      </c>
      <c r="I828" t="s">
        <v>5519</v>
      </c>
      <c r="J828" t="s">
        <v>5520</v>
      </c>
      <c r="M828" t="s">
        <v>112297</v>
      </c>
      <c r="N828" t="s">
        <v>124</v>
      </c>
      <c r="O828" s="3" t="s">
        <v>5521</v>
      </c>
      <c r="P828" t="s">
        <v>124</v>
      </c>
      <c r="Q828" t="s">
        <v>124</v>
      </c>
      <c r="R828" t="s">
        <v>5521</v>
      </c>
      <c r="S828" s="4" t="str">
        <f t="shared" si="12"/>
        <v>2008</v>
      </c>
    </row>
    <row r="829" spans="1:19" hidden="1" x14ac:dyDescent="0.35">
      <c r="A829" t="s">
        <v>5517</v>
      </c>
      <c r="B829" t="s">
        <v>5518</v>
      </c>
      <c r="C829" t="s">
        <v>5522</v>
      </c>
      <c r="D829" t="s">
        <v>5523</v>
      </c>
      <c r="E829" t="s">
        <v>5524</v>
      </c>
      <c r="F829" t="s">
        <v>5525</v>
      </c>
      <c r="I829" t="s">
        <v>5526</v>
      </c>
      <c r="J829" t="s">
        <v>5527</v>
      </c>
      <c r="M829" t="s">
        <v>112297</v>
      </c>
      <c r="N829" t="s">
        <v>124</v>
      </c>
      <c r="O829" s="3" t="s">
        <v>5528</v>
      </c>
      <c r="P829" t="s">
        <v>124</v>
      </c>
      <c r="Q829" t="s">
        <v>124</v>
      </c>
      <c r="R829" t="s">
        <v>5528</v>
      </c>
      <c r="S829" s="4" t="str">
        <f t="shared" si="12"/>
        <v>2008</v>
      </c>
    </row>
    <row r="830" spans="1:19" hidden="1" x14ac:dyDescent="0.35">
      <c r="A830" t="s">
        <v>5524</v>
      </c>
      <c r="B830" t="s">
        <v>5525</v>
      </c>
      <c r="C830" t="s">
        <v>5529</v>
      </c>
      <c r="D830" t="s">
        <v>5530</v>
      </c>
      <c r="E830" t="s">
        <v>5531</v>
      </c>
      <c r="F830" t="s">
        <v>5532</v>
      </c>
      <c r="I830" t="s">
        <v>5533</v>
      </c>
      <c r="J830" t="s">
        <v>5534</v>
      </c>
      <c r="M830" t="s">
        <v>112327</v>
      </c>
      <c r="N830" t="s">
        <v>380</v>
      </c>
      <c r="O830" s="3" t="s">
        <v>5535</v>
      </c>
      <c r="P830" t="s">
        <v>380</v>
      </c>
      <c r="Q830" t="s">
        <v>380</v>
      </c>
      <c r="R830" t="s">
        <v>5535</v>
      </c>
      <c r="S830" s="4" t="str">
        <f t="shared" si="12"/>
        <v>2008</v>
      </c>
    </row>
    <row r="831" spans="1:19" hidden="1" x14ac:dyDescent="0.35">
      <c r="A831" t="s">
        <v>5531</v>
      </c>
      <c r="B831" t="s">
        <v>5532</v>
      </c>
      <c r="C831" t="s">
        <v>5536</v>
      </c>
      <c r="D831" t="s">
        <v>5537</v>
      </c>
      <c r="E831" t="s">
        <v>5538</v>
      </c>
      <c r="F831" t="s">
        <v>5539</v>
      </c>
      <c r="I831" t="s">
        <v>512</v>
      </c>
      <c r="J831" t="s">
        <v>512</v>
      </c>
      <c r="M831" t="s">
        <v>112297</v>
      </c>
      <c r="N831" t="s">
        <v>124</v>
      </c>
      <c r="O831" s="3" t="s">
        <v>5540</v>
      </c>
      <c r="P831" t="s">
        <v>124</v>
      </c>
      <c r="Q831" t="s">
        <v>124</v>
      </c>
      <c r="R831" t="s">
        <v>5540</v>
      </c>
      <c r="S831" s="4" t="str">
        <f t="shared" si="12"/>
        <v>2008</v>
      </c>
    </row>
    <row r="832" spans="1:19" hidden="1" x14ac:dyDescent="0.35">
      <c r="A832" t="s">
        <v>5538</v>
      </c>
      <c r="B832" t="s">
        <v>5539</v>
      </c>
      <c r="C832" t="s">
        <v>5541</v>
      </c>
      <c r="D832" t="s">
        <v>5542</v>
      </c>
      <c r="E832" t="s">
        <v>5543</v>
      </c>
      <c r="F832" t="s">
        <v>5544</v>
      </c>
      <c r="I832" t="s">
        <v>512</v>
      </c>
      <c r="J832" t="s">
        <v>512</v>
      </c>
      <c r="M832" t="s">
        <v>112297</v>
      </c>
      <c r="N832" t="s">
        <v>124</v>
      </c>
      <c r="O832" s="3" t="s">
        <v>5545</v>
      </c>
      <c r="P832" t="s">
        <v>124</v>
      </c>
      <c r="Q832" t="s">
        <v>124</v>
      </c>
      <c r="R832" t="s">
        <v>5545</v>
      </c>
      <c r="S832" s="4" t="str">
        <f t="shared" si="12"/>
        <v>2008</v>
      </c>
    </row>
    <row r="833" spans="1:19" hidden="1" x14ac:dyDescent="0.35">
      <c r="A833" t="s">
        <v>5543</v>
      </c>
      <c r="B833" t="s">
        <v>5544</v>
      </c>
      <c r="C833" t="s">
        <v>5546</v>
      </c>
      <c r="D833" t="s">
        <v>5547</v>
      </c>
      <c r="E833" t="s">
        <v>5548</v>
      </c>
      <c r="F833" t="s">
        <v>5549</v>
      </c>
      <c r="I833" t="s">
        <v>5550</v>
      </c>
      <c r="J833" t="s">
        <v>5551</v>
      </c>
      <c r="M833" t="s">
        <v>112297</v>
      </c>
      <c r="N833" t="s">
        <v>124</v>
      </c>
      <c r="O833" s="3" t="s">
        <v>5552</v>
      </c>
      <c r="P833" t="s">
        <v>124</v>
      </c>
      <c r="Q833" t="s">
        <v>124</v>
      </c>
      <c r="R833" t="s">
        <v>5552</v>
      </c>
      <c r="S833" s="4" t="str">
        <f t="shared" si="12"/>
        <v>2008</v>
      </c>
    </row>
    <row r="834" spans="1:19" hidden="1" x14ac:dyDescent="0.35">
      <c r="A834" t="s">
        <v>5548</v>
      </c>
      <c r="B834" t="s">
        <v>5549</v>
      </c>
      <c r="C834" t="s">
        <v>5553</v>
      </c>
      <c r="D834" t="s">
        <v>5554</v>
      </c>
      <c r="E834" t="s">
        <v>5555</v>
      </c>
      <c r="F834" t="s">
        <v>5556</v>
      </c>
      <c r="I834" t="s">
        <v>2040</v>
      </c>
      <c r="J834" t="s">
        <v>2041</v>
      </c>
      <c r="M834" t="s">
        <v>112297</v>
      </c>
      <c r="N834" t="s">
        <v>124</v>
      </c>
      <c r="O834" s="3" t="s">
        <v>5557</v>
      </c>
      <c r="P834" t="s">
        <v>124</v>
      </c>
      <c r="Q834" t="s">
        <v>124</v>
      </c>
      <c r="R834" t="s">
        <v>5557</v>
      </c>
      <c r="S834" s="4" t="str">
        <f t="shared" si="12"/>
        <v>2008</v>
      </c>
    </row>
    <row r="835" spans="1:19" hidden="1" x14ac:dyDescent="0.35">
      <c r="A835" t="s">
        <v>5555</v>
      </c>
      <c r="B835" t="s">
        <v>5556</v>
      </c>
      <c r="C835" t="s">
        <v>5558</v>
      </c>
      <c r="D835" t="s">
        <v>5559</v>
      </c>
      <c r="E835" t="s">
        <v>5560</v>
      </c>
      <c r="F835" t="s">
        <v>5561</v>
      </c>
      <c r="I835" t="s">
        <v>5562</v>
      </c>
      <c r="J835" t="s">
        <v>5563</v>
      </c>
      <c r="M835" t="s">
        <v>112297</v>
      </c>
      <c r="N835" t="s">
        <v>124</v>
      </c>
      <c r="O835" s="3" t="s">
        <v>5564</v>
      </c>
      <c r="P835" t="s">
        <v>124</v>
      </c>
      <c r="Q835" t="s">
        <v>124</v>
      </c>
      <c r="R835" t="s">
        <v>5564</v>
      </c>
      <c r="S835" s="4" t="str">
        <f t="shared" ref="S835:S898" si="13">LEFT(RIGHT(R835,19),4)</f>
        <v>2008</v>
      </c>
    </row>
    <row r="836" spans="1:19" hidden="1" x14ac:dyDescent="0.35">
      <c r="A836" t="s">
        <v>5560</v>
      </c>
      <c r="B836" t="s">
        <v>5561</v>
      </c>
      <c r="C836" t="s">
        <v>5565</v>
      </c>
      <c r="D836" t="s">
        <v>5566</v>
      </c>
      <c r="E836" t="s">
        <v>5567</v>
      </c>
      <c r="F836" t="s">
        <v>5568</v>
      </c>
      <c r="I836" t="s">
        <v>5569</v>
      </c>
      <c r="J836" t="s">
        <v>5570</v>
      </c>
      <c r="M836" t="s">
        <v>112297</v>
      </c>
      <c r="N836" t="s">
        <v>124</v>
      </c>
      <c r="O836" s="3" t="s">
        <v>5571</v>
      </c>
      <c r="P836" t="s">
        <v>124</v>
      </c>
      <c r="Q836" t="s">
        <v>124</v>
      </c>
      <c r="R836" t="s">
        <v>5571</v>
      </c>
      <c r="S836" s="4" t="str">
        <f t="shared" si="13"/>
        <v>2008</v>
      </c>
    </row>
    <row r="837" spans="1:19" hidden="1" x14ac:dyDescent="0.35">
      <c r="A837" t="s">
        <v>5567</v>
      </c>
      <c r="B837" t="s">
        <v>5568</v>
      </c>
      <c r="C837" t="s">
        <v>5572</v>
      </c>
      <c r="D837" t="s">
        <v>5573</v>
      </c>
      <c r="E837" t="s">
        <v>5574</v>
      </c>
      <c r="F837" t="s">
        <v>5575</v>
      </c>
      <c r="I837" t="s">
        <v>5576</v>
      </c>
      <c r="J837" t="s">
        <v>5577</v>
      </c>
      <c r="M837" t="s">
        <v>112297</v>
      </c>
      <c r="N837" t="s">
        <v>124</v>
      </c>
      <c r="O837" s="3" t="s">
        <v>5578</v>
      </c>
      <c r="P837" t="s">
        <v>124</v>
      </c>
      <c r="Q837" t="s">
        <v>124</v>
      </c>
      <c r="R837" t="s">
        <v>5578</v>
      </c>
      <c r="S837" s="4" t="str">
        <f t="shared" si="13"/>
        <v>2008</v>
      </c>
    </row>
    <row r="838" spans="1:19" hidden="1" x14ac:dyDescent="0.35">
      <c r="A838" t="s">
        <v>5574</v>
      </c>
      <c r="B838" t="s">
        <v>5575</v>
      </c>
      <c r="C838" t="s">
        <v>5579</v>
      </c>
      <c r="D838" t="s">
        <v>5580</v>
      </c>
      <c r="E838" t="s">
        <v>5581</v>
      </c>
      <c r="F838" t="s">
        <v>5582</v>
      </c>
      <c r="I838" t="s">
        <v>5583</v>
      </c>
      <c r="J838" t="s">
        <v>5584</v>
      </c>
      <c r="M838" t="s">
        <v>112297</v>
      </c>
      <c r="N838" t="s">
        <v>124</v>
      </c>
      <c r="O838" s="3" t="s">
        <v>5585</v>
      </c>
      <c r="P838" t="s">
        <v>124</v>
      </c>
      <c r="Q838" t="s">
        <v>124</v>
      </c>
      <c r="R838" t="s">
        <v>5585</v>
      </c>
      <c r="S838" s="4" t="str">
        <f t="shared" si="13"/>
        <v>2008</v>
      </c>
    </row>
    <row r="839" spans="1:19" hidden="1" x14ac:dyDescent="0.35">
      <c r="A839" t="s">
        <v>5581</v>
      </c>
      <c r="B839" t="s">
        <v>5582</v>
      </c>
      <c r="C839" t="s">
        <v>5586</v>
      </c>
      <c r="D839" t="s">
        <v>5587</v>
      </c>
      <c r="E839" t="s">
        <v>5588</v>
      </c>
      <c r="F839" t="s">
        <v>5589</v>
      </c>
      <c r="I839" t="s">
        <v>5590</v>
      </c>
      <c r="J839" t="s">
        <v>5591</v>
      </c>
      <c r="M839" t="s">
        <v>112297</v>
      </c>
      <c r="N839" t="s">
        <v>124</v>
      </c>
      <c r="O839" s="3" t="s">
        <v>5592</v>
      </c>
      <c r="P839" t="s">
        <v>124</v>
      </c>
      <c r="Q839" t="s">
        <v>124</v>
      </c>
      <c r="R839" t="s">
        <v>5592</v>
      </c>
      <c r="S839" s="4" t="str">
        <f t="shared" si="13"/>
        <v>2008</v>
      </c>
    </row>
    <row r="840" spans="1:19" hidden="1" x14ac:dyDescent="0.35">
      <c r="A840" t="s">
        <v>5588</v>
      </c>
      <c r="B840" t="s">
        <v>5589</v>
      </c>
      <c r="C840" t="s">
        <v>5593</v>
      </c>
      <c r="D840" t="s">
        <v>5594</v>
      </c>
      <c r="E840" t="s">
        <v>5595</v>
      </c>
      <c r="F840" t="s">
        <v>5596</v>
      </c>
      <c r="I840" t="s">
        <v>5597</v>
      </c>
      <c r="J840" t="s">
        <v>5598</v>
      </c>
      <c r="M840" t="s">
        <v>112297</v>
      </c>
      <c r="N840" t="s">
        <v>124</v>
      </c>
      <c r="O840" s="3" t="s">
        <v>5599</v>
      </c>
      <c r="P840" t="s">
        <v>124</v>
      </c>
      <c r="Q840" t="s">
        <v>124</v>
      </c>
      <c r="R840" t="s">
        <v>5599</v>
      </c>
      <c r="S840" s="4" t="str">
        <f t="shared" si="13"/>
        <v>2008</v>
      </c>
    </row>
    <row r="841" spans="1:19" hidden="1" x14ac:dyDescent="0.35">
      <c r="A841" t="s">
        <v>5595</v>
      </c>
      <c r="B841" t="s">
        <v>5596</v>
      </c>
      <c r="C841" t="s">
        <v>5600</v>
      </c>
      <c r="D841" t="s">
        <v>5601</v>
      </c>
      <c r="E841" t="s">
        <v>5602</v>
      </c>
      <c r="F841" t="s">
        <v>5603</v>
      </c>
      <c r="I841" t="s">
        <v>5604</v>
      </c>
      <c r="J841" t="s">
        <v>5605</v>
      </c>
      <c r="M841" t="s">
        <v>112297</v>
      </c>
      <c r="N841" t="s">
        <v>124</v>
      </c>
      <c r="O841" s="3" t="s">
        <v>5606</v>
      </c>
      <c r="P841" t="s">
        <v>124</v>
      </c>
      <c r="Q841" t="s">
        <v>124</v>
      </c>
      <c r="R841" t="s">
        <v>5606</v>
      </c>
      <c r="S841" s="4" t="str">
        <f t="shared" si="13"/>
        <v>2008</v>
      </c>
    </row>
    <row r="842" spans="1:19" hidden="1" x14ac:dyDescent="0.35">
      <c r="A842" t="s">
        <v>5602</v>
      </c>
      <c r="B842" t="s">
        <v>5603</v>
      </c>
      <c r="C842" t="s">
        <v>5607</v>
      </c>
      <c r="D842" t="s">
        <v>5608</v>
      </c>
      <c r="E842" t="s">
        <v>5609</v>
      </c>
      <c r="F842" t="s">
        <v>5610</v>
      </c>
      <c r="I842" t="s">
        <v>5611</v>
      </c>
      <c r="J842" t="s">
        <v>5612</v>
      </c>
      <c r="M842" t="s">
        <v>112297</v>
      </c>
      <c r="N842" t="s">
        <v>124</v>
      </c>
      <c r="O842" s="3" t="s">
        <v>5613</v>
      </c>
      <c r="P842" t="s">
        <v>124</v>
      </c>
      <c r="Q842" t="s">
        <v>124</v>
      </c>
      <c r="R842" t="s">
        <v>5613</v>
      </c>
      <c r="S842" s="4" t="str">
        <f t="shared" si="13"/>
        <v>2008</v>
      </c>
    </row>
    <row r="843" spans="1:19" hidden="1" x14ac:dyDescent="0.35">
      <c r="A843" t="s">
        <v>5609</v>
      </c>
      <c r="B843" t="s">
        <v>5610</v>
      </c>
      <c r="C843" t="s">
        <v>5614</v>
      </c>
      <c r="D843" t="s">
        <v>5615</v>
      </c>
      <c r="E843" t="s">
        <v>5616</v>
      </c>
      <c r="F843" t="s">
        <v>5617</v>
      </c>
      <c r="I843" t="s">
        <v>5618</v>
      </c>
      <c r="J843" t="s">
        <v>5619</v>
      </c>
      <c r="M843" t="s">
        <v>112298</v>
      </c>
      <c r="N843" t="s">
        <v>28</v>
      </c>
      <c r="O843" s="3" t="s">
        <v>5620</v>
      </c>
      <c r="P843" t="s">
        <v>50</v>
      </c>
      <c r="Q843" t="s">
        <v>50</v>
      </c>
      <c r="R843" t="s">
        <v>5620</v>
      </c>
      <c r="S843" s="4" t="str">
        <f t="shared" si="13"/>
        <v>2008</v>
      </c>
    </row>
    <row r="844" spans="1:19" hidden="1" x14ac:dyDescent="0.35">
      <c r="A844" t="s">
        <v>5616</v>
      </c>
      <c r="B844" t="s">
        <v>5617</v>
      </c>
      <c r="C844" t="s">
        <v>5621</v>
      </c>
      <c r="D844" t="s">
        <v>5622</v>
      </c>
      <c r="E844" t="s">
        <v>5623</v>
      </c>
      <c r="F844" t="s">
        <v>5624</v>
      </c>
      <c r="I844" t="s">
        <v>5625</v>
      </c>
      <c r="J844" t="s">
        <v>5626</v>
      </c>
      <c r="M844" t="s">
        <v>112297</v>
      </c>
      <c r="N844" t="s">
        <v>124</v>
      </c>
      <c r="O844" s="3" t="s">
        <v>5627</v>
      </c>
      <c r="P844" t="s">
        <v>124</v>
      </c>
      <c r="Q844" t="s">
        <v>124</v>
      </c>
      <c r="R844" t="s">
        <v>5627</v>
      </c>
      <c r="S844" s="4" t="str">
        <f t="shared" si="13"/>
        <v>2008</v>
      </c>
    </row>
    <row r="845" spans="1:19" hidden="1" x14ac:dyDescent="0.35">
      <c r="A845" t="s">
        <v>5623</v>
      </c>
      <c r="B845" t="s">
        <v>5624</v>
      </c>
      <c r="C845" t="s">
        <v>5628</v>
      </c>
      <c r="D845" t="s">
        <v>5629</v>
      </c>
      <c r="E845" t="s">
        <v>5630</v>
      </c>
      <c r="F845" t="s">
        <v>5631</v>
      </c>
      <c r="I845" t="s">
        <v>5632</v>
      </c>
      <c r="J845" t="s">
        <v>5633</v>
      </c>
      <c r="M845" t="s">
        <v>112297</v>
      </c>
      <c r="N845" t="s">
        <v>124</v>
      </c>
      <c r="O845" s="3" t="s">
        <v>5634</v>
      </c>
      <c r="P845" t="s">
        <v>124</v>
      </c>
      <c r="Q845" t="s">
        <v>124</v>
      </c>
      <c r="R845" t="s">
        <v>5634</v>
      </c>
      <c r="S845" s="4" t="str">
        <f t="shared" si="13"/>
        <v>2008</v>
      </c>
    </row>
    <row r="846" spans="1:19" hidden="1" x14ac:dyDescent="0.35">
      <c r="A846" t="s">
        <v>5630</v>
      </c>
      <c r="B846" t="s">
        <v>5631</v>
      </c>
      <c r="C846" t="s">
        <v>5635</v>
      </c>
      <c r="D846" t="s">
        <v>5636</v>
      </c>
      <c r="E846" t="s">
        <v>5637</v>
      </c>
      <c r="F846" t="s">
        <v>5638</v>
      </c>
      <c r="I846" t="s">
        <v>5639</v>
      </c>
      <c r="J846" t="s">
        <v>5640</v>
      </c>
      <c r="M846" t="s">
        <v>112297</v>
      </c>
      <c r="N846" t="s">
        <v>124</v>
      </c>
      <c r="O846" s="3" t="s">
        <v>5641</v>
      </c>
      <c r="P846" t="s">
        <v>124</v>
      </c>
      <c r="Q846" t="s">
        <v>124</v>
      </c>
      <c r="R846" t="s">
        <v>5641</v>
      </c>
      <c r="S846" s="4" t="str">
        <f t="shared" si="13"/>
        <v>2008</v>
      </c>
    </row>
    <row r="847" spans="1:19" hidden="1" x14ac:dyDescent="0.35">
      <c r="A847" t="s">
        <v>5637</v>
      </c>
      <c r="B847" t="s">
        <v>5638</v>
      </c>
      <c r="C847" t="s">
        <v>5642</v>
      </c>
      <c r="D847" t="s">
        <v>5643</v>
      </c>
      <c r="E847" t="s">
        <v>5644</v>
      </c>
      <c r="F847" t="s">
        <v>5645</v>
      </c>
      <c r="I847" t="s">
        <v>5646</v>
      </c>
      <c r="J847" t="s">
        <v>5647</v>
      </c>
      <c r="M847" t="s">
        <v>112299</v>
      </c>
      <c r="N847" t="s">
        <v>247</v>
      </c>
      <c r="O847" s="3" t="s">
        <v>5648</v>
      </c>
      <c r="P847" t="s">
        <v>247</v>
      </c>
      <c r="Q847" t="s">
        <v>247</v>
      </c>
      <c r="R847" t="s">
        <v>5648</v>
      </c>
      <c r="S847" s="4" t="str">
        <f t="shared" si="13"/>
        <v>2008</v>
      </c>
    </row>
    <row r="848" spans="1:19" hidden="1" x14ac:dyDescent="0.35">
      <c r="A848" t="s">
        <v>5644</v>
      </c>
      <c r="B848" t="s">
        <v>5645</v>
      </c>
      <c r="C848" t="s">
        <v>5649</v>
      </c>
      <c r="D848" t="s">
        <v>5650</v>
      </c>
      <c r="E848" t="s">
        <v>5651</v>
      </c>
      <c r="F848" t="s">
        <v>5652</v>
      </c>
      <c r="I848" t="s">
        <v>5653</v>
      </c>
      <c r="J848" t="s">
        <v>5654</v>
      </c>
      <c r="M848" t="s">
        <v>112297</v>
      </c>
      <c r="N848" t="s">
        <v>124</v>
      </c>
      <c r="O848" s="3" t="s">
        <v>5655</v>
      </c>
      <c r="P848" t="s">
        <v>124</v>
      </c>
      <c r="Q848" t="s">
        <v>124</v>
      </c>
      <c r="R848" t="s">
        <v>5655</v>
      </c>
      <c r="S848" s="4" t="str">
        <f t="shared" si="13"/>
        <v>2008</v>
      </c>
    </row>
    <row r="849" spans="1:19" hidden="1" x14ac:dyDescent="0.35">
      <c r="A849" t="s">
        <v>5651</v>
      </c>
      <c r="B849" t="s">
        <v>5652</v>
      </c>
      <c r="C849" t="s">
        <v>5656</v>
      </c>
      <c r="D849" t="s">
        <v>5657</v>
      </c>
      <c r="E849" t="s">
        <v>5658</v>
      </c>
      <c r="F849" t="s">
        <v>5659</v>
      </c>
      <c r="I849" t="s">
        <v>512</v>
      </c>
      <c r="J849" t="s">
        <v>512</v>
      </c>
      <c r="M849" t="s">
        <v>112297</v>
      </c>
      <c r="N849" t="s">
        <v>124</v>
      </c>
      <c r="O849" s="3" t="s">
        <v>5660</v>
      </c>
      <c r="P849" t="s">
        <v>124</v>
      </c>
      <c r="Q849" t="s">
        <v>124</v>
      </c>
      <c r="R849" t="s">
        <v>5660</v>
      </c>
      <c r="S849" s="4" t="str">
        <f t="shared" si="13"/>
        <v>2008</v>
      </c>
    </row>
    <row r="850" spans="1:19" hidden="1" x14ac:dyDescent="0.35">
      <c r="A850" t="s">
        <v>5658</v>
      </c>
      <c r="B850" t="s">
        <v>5659</v>
      </c>
      <c r="C850" t="s">
        <v>5661</v>
      </c>
      <c r="D850" t="s">
        <v>5662</v>
      </c>
      <c r="E850" t="s">
        <v>5663</v>
      </c>
      <c r="F850" t="s">
        <v>5664</v>
      </c>
      <c r="I850" t="s">
        <v>2889</v>
      </c>
      <c r="J850" t="s">
        <v>2890</v>
      </c>
      <c r="M850" t="s">
        <v>112297</v>
      </c>
      <c r="N850" t="s">
        <v>124</v>
      </c>
      <c r="O850" s="3" t="s">
        <v>5665</v>
      </c>
      <c r="P850" t="s">
        <v>124</v>
      </c>
      <c r="Q850" t="s">
        <v>124</v>
      </c>
      <c r="R850" t="s">
        <v>5665</v>
      </c>
      <c r="S850" s="4" t="str">
        <f t="shared" si="13"/>
        <v>2008</v>
      </c>
    </row>
    <row r="851" spans="1:19" hidden="1" x14ac:dyDescent="0.35">
      <c r="A851" t="s">
        <v>5663</v>
      </c>
      <c r="B851" t="s">
        <v>5664</v>
      </c>
      <c r="C851" t="s">
        <v>5666</v>
      </c>
      <c r="D851" t="s">
        <v>5667</v>
      </c>
      <c r="E851" t="s">
        <v>5668</v>
      </c>
      <c r="F851" t="s">
        <v>5669</v>
      </c>
      <c r="I851" t="s">
        <v>5670</v>
      </c>
      <c r="J851" t="s">
        <v>5671</v>
      </c>
      <c r="M851" t="s">
        <v>112297</v>
      </c>
      <c r="N851" t="s">
        <v>124</v>
      </c>
      <c r="O851" s="3" t="s">
        <v>5672</v>
      </c>
      <c r="P851" t="s">
        <v>124</v>
      </c>
      <c r="Q851" t="s">
        <v>124</v>
      </c>
      <c r="R851" t="s">
        <v>5672</v>
      </c>
      <c r="S851" s="4" t="str">
        <f t="shared" si="13"/>
        <v>2008</v>
      </c>
    </row>
    <row r="852" spans="1:19" hidden="1" x14ac:dyDescent="0.35">
      <c r="A852" t="s">
        <v>5668</v>
      </c>
      <c r="B852" t="s">
        <v>5669</v>
      </c>
      <c r="C852" t="s">
        <v>5673</v>
      </c>
      <c r="D852" t="s">
        <v>5674</v>
      </c>
      <c r="E852" t="s">
        <v>5675</v>
      </c>
      <c r="F852" t="s">
        <v>5676</v>
      </c>
      <c r="I852" t="s">
        <v>5677</v>
      </c>
      <c r="J852" t="s">
        <v>5678</v>
      </c>
      <c r="M852" t="s">
        <v>112297</v>
      </c>
      <c r="N852" t="s">
        <v>124</v>
      </c>
      <c r="O852" s="3" t="s">
        <v>5679</v>
      </c>
      <c r="P852" t="s">
        <v>124</v>
      </c>
      <c r="Q852" t="s">
        <v>124</v>
      </c>
      <c r="R852" t="s">
        <v>5679</v>
      </c>
      <c r="S852" s="4" t="str">
        <f t="shared" si="13"/>
        <v>2008</v>
      </c>
    </row>
    <row r="853" spans="1:19" hidden="1" x14ac:dyDescent="0.35">
      <c r="A853" t="s">
        <v>5675</v>
      </c>
      <c r="B853" t="s">
        <v>5676</v>
      </c>
      <c r="C853" t="s">
        <v>5680</v>
      </c>
      <c r="D853" t="s">
        <v>5681</v>
      </c>
      <c r="E853" t="s">
        <v>5682</v>
      </c>
      <c r="F853" t="s">
        <v>5683</v>
      </c>
      <c r="I853" t="s">
        <v>2964</v>
      </c>
      <c r="J853" t="s">
        <v>2964</v>
      </c>
      <c r="M853" t="s">
        <v>112298</v>
      </c>
      <c r="N853" t="s">
        <v>28</v>
      </c>
      <c r="O853" s="3" t="s">
        <v>5684</v>
      </c>
      <c r="P853" t="s">
        <v>50</v>
      </c>
      <c r="Q853" t="s">
        <v>50</v>
      </c>
      <c r="R853" t="s">
        <v>5684</v>
      </c>
      <c r="S853" s="4" t="str">
        <f t="shared" si="13"/>
        <v>2008</v>
      </c>
    </row>
    <row r="854" spans="1:19" hidden="1" x14ac:dyDescent="0.35">
      <c r="A854" t="s">
        <v>5682</v>
      </c>
      <c r="B854" t="s">
        <v>5683</v>
      </c>
      <c r="C854" t="s">
        <v>5685</v>
      </c>
      <c r="D854" t="s">
        <v>5686</v>
      </c>
      <c r="E854" t="s">
        <v>5687</v>
      </c>
      <c r="F854" t="s">
        <v>5688</v>
      </c>
      <c r="I854" t="s">
        <v>5689</v>
      </c>
      <c r="J854" t="s">
        <v>5690</v>
      </c>
      <c r="M854" t="s">
        <v>112297</v>
      </c>
      <c r="N854" t="s">
        <v>124</v>
      </c>
      <c r="O854" s="3" t="s">
        <v>5691</v>
      </c>
      <c r="P854" t="s">
        <v>124</v>
      </c>
      <c r="Q854" t="s">
        <v>124</v>
      </c>
      <c r="R854" t="s">
        <v>5691</v>
      </c>
      <c r="S854" s="4" t="str">
        <f t="shared" si="13"/>
        <v>2008</v>
      </c>
    </row>
    <row r="855" spans="1:19" hidden="1" x14ac:dyDescent="0.35">
      <c r="A855" t="s">
        <v>5687</v>
      </c>
      <c r="B855" t="s">
        <v>5688</v>
      </c>
      <c r="C855" t="s">
        <v>5692</v>
      </c>
      <c r="D855" t="s">
        <v>5693</v>
      </c>
      <c r="E855" t="s">
        <v>5694</v>
      </c>
      <c r="F855" t="s">
        <v>5695</v>
      </c>
      <c r="I855" t="s">
        <v>5696</v>
      </c>
      <c r="J855" t="s">
        <v>1262</v>
      </c>
      <c r="M855" t="s">
        <v>112297</v>
      </c>
      <c r="N855" t="s">
        <v>124</v>
      </c>
      <c r="O855" s="3" t="s">
        <v>5697</v>
      </c>
      <c r="P855" t="s">
        <v>124</v>
      </c>
      <c r="Q855" t="s">
        <v>124</v>
      </c>
      <c r="R855" t="s">
        <v>5697</v>
      </c>
      <c r="S855" s="4" t="str">
        <f t="shared" si="13"/>
        <v>2008</v>
      </c>
    </row>
    <row r="856" spans="1:19" hidden="1" x14ac:dyDescent="0.35">
      <c r="A856" t="s">
        <v>5694</v>
      </c>
      <c r="B856" t="s">
        <v>5695</v>
      </c>
      <c r="C856" t="s">
        <v>5698</v>
      </c>
      <c r="D856" t="s">
        <v>5699</v>
      </c>
      <c r="E856" t="s">
        <v>5700</v>
      </c>
      <c r="F856" t="s">
        <v>5701</v>
      </c>
      <c r="I856" t="s">
        <v>5702</v>
      </c>
      <c r="J856" t="s">
        <v>5703</v>
      </c>
      <c r="M856" t="s">
        <v>112297</v>
      </c>
      <c r="N856" t="s">
        <v>124</v>
      </c>
      <c r="O856" s="3" t="s">
        <v>5704</v>
      </c>
      <c r="P856" t="s">
        <v>124</v>
      </c>
      <c r="Q856" t="s">
        <v>124</v>
      </c>
      <c r="R856" t="s">
        <v>5704</v>
      </c>
      <c r="S856" s="4" t="str">
        <f t="shared" si="13"/>
        <v>2008</v>
      </c>
    </row>
    <row r="857" spans="1:19" hidden="1" x14ac:dyDescent="0.35">
      <c r="A857" t="s">
        <v>5700</v>
      </c>
      <c r="B857" t="s">
        <v>5701</v>
      </c>
      <c r="C857" t="s">
        <v>5705</v>
      </c>
      <c r="D857" t="s">
        <v>5706</v>
      </c>
      <c r="E857" t="s">
        <v>5707</v>
      </c>
      <c r="F857" t="s">
        <v>5708</v>
      </c>
      <c r="I857" t="s">
        <v>5709</v>
      </c>
      <c r="J857" t="s">
        <v>5710</v>
      </c>
      <c r="M857" t="s">
        <v>112297</v>
      </c>
      <c r="N857" t="s">
        <v>124</v>
      </c>
      <c r="O857" s="3" t="s">
        <v>5711</v>
      </c>
      <c r="P857" t="s">
        <v>124</v>
      </c>
      <c r="Q857" t="s">
        <v>124</v>
      </c>
      <c r="R857" t="s">
        <v>5711</v>
      </c>
      <c r="S857" s="4" t="str">
        <f t="shared" si="13"/>
        <v>2008</v>
      </c>
    </row>
    <row r="858" spans="1:19" hidden="1" x14ac:dyDescent="0.35">
      <c r="A858" t="s">
        <v>5707</v>
      </c>
      <c r="B858" t="s">
        <v>5708</v>
      </c>
      <c r="C858" t="s">
        <v>5712</v>
      </c>
      <c r="D858" t="s">
        <v>5713</v>
      </c>
      <c r="E858" t="s">
        <v>5714</v>
      </c>
      <c r="F858" t="s">
        <v>5715</v>
      </c>
      <c r="I858" t="s">
        <v>5716</v>
      </c>
      <c r="J858" t="s">
        <v>5717</v>
      </c>
      <c r="M858" t="s">
        <v>112297</v>
      </c>
      <c r="N858" t="s">
        <v>124</v>
      </c>
      <c r="O858" s="3" t="s">
        <v>5718</v>
      </c>
      <c r="P858" t="s">
        <v>124</v>
      </c>
      <c r="Q858" t="s">
        <v>124</v>
      </c>
      <c r="R858" t="s">
        <v>5718</v>
      </c>
      <c r="S858" s="4" t="str">
        <f t="shared" si="13"/>
        <v>2008</v>
      </c>
    </row>
    <row r="859" spans="1:19" hidden="1" x14ac:dyDescent="0.35">
      <c r="A859" t="s">
        <v>5714</v>
      </c>
      <c r="B859" t="s">
        <v>5715</v>
      </c>
      <c r="C859" t="s">
        <v>5719</v>
      </c>
      <c r="D859" t="s">
        <v>5720</v>
      </c>
      <c r="E859" t="s">
        <v>5721</v>
      </c>
      <c r="F859" t="s">
        <v>5722</v>
      </c>
      <c r="I859" t="s">
        <v>5723</v>
      </c>
      <c r="J859" t="s">
        <v>5724</v>
      </c>
      <c r="M859" t="s">
        <v>112297</v>
      </c>
      <c r="N859" t="s">
        <v>124</v>
      </c>
      <c r="O859" s="3" t="s">
        <v>5725</v>
      </c>
      <c r="P859" t="s">
        <v>124</v>
      </c>
      <c r="Q859" t="s">
        <v>124</v>
      </c>
      <c r="R859" t="s">
        <v>5725</v>
      </c>
      <c r="S859" s="4" t="str">
        <f t="shared" si="13"/>
        <v>2008</v>
      </c>
    </row>
    <row r="860" spans="1:19" hidden="1" x14ac:dyDescent="0.35">
      <c r="A860" t="s">
        <v>5721</v>
      </c>
      <c r="B860" t="s">
        <v>5722</v>
      </c>
      <c r="C860" t="s">
        <v>5726</v>
      </c>
      <c r="D860" t="s">
        <v>5727</v>
      </c>
      <c r="E860" t="s">
        <v>5728</v>
      </c>
      <c r="F860" t="s">
        <v>5729</v>
      </c>
      <c r="I860" t="s">
        <v>2525</v>
      </c>
      <c r="J860" t="s">
        <v>2526</v>
      </c>
      <c r="M860" t="s">
        <v>112297</v>
      </c>
      <c r="N860" t="s">
        <v>124</v>
      </c>
      <c r="O860" s="3" t="s">
        <v>5730</v>
      </c>
      <c r="P860" t="s">
        <v>124</v>
      </c>
      <c r="Q860" t="s">
        <v>124</v>
      </c>
      <c r="R860" t="s">
        <v>5730</v>
      </c>
      <c r="S860" s="4" t="str">
        <f t="shared" si="13"/>
        <v>2008</v>
      </c>
    </row>
    <row r="861" spans="1:19" hidden="1" x14ac:dyDescent="0.35">
      <c r="A861" t="s">
        <v>5728</v>
      </c>
      <c r="B861" t="s">
        <v>5729</v>
      </c>
      <c r="C861" t="s">
        <v>5731</v>
      </c>
      <c r="D861" t="s">
        <v>5732</v>
      </c>
      <c r="E861" t="s">
        <v>5733</v>
      </c>
      <c r="F861" t="s">
        <v>5734</v>
      </c>
      <c r="I861" t="s">
        <v>512</v>
      </c>
      <c r="J861" t="s">
        <v>512</v>
      </c>
      <c r="M861" t="s">
        <v>112297</v>
      </c>
      <c r="N861" t="s">
        <v>124</v>
      </c>
      <c r="O861" s="3" t="s">
        <v>5735</v>
      </c>
      <c r="P861" t="s">
        <v>124</v>
      </c>
      <c r="Q861" t="s">
        <v>124</v>
      </c>
      <c r="R861" t="s">
        <v>5735</v>
      </c>
      <c r="S861" s="4" t="str">
        <f t="shared" si="13"/>
        <v>2008</v>
      </c>
    </row>
    <row r="862" spans="1:19" hidden="1" x14ac:dyDescent="0.35">
      <c r="A862" t="s">
        <v>5733</v>
      </c>
      <c r="B862" t="s">
        <v>5734</v>
      </c>
      <c r="C862" t="s">
        <v>5736</v>
      </c>
      <c r="D862" t="s">
        <v>5737</v>
      </c>
      <c r="E862" t="s">
        <v>5738</v>
      </c>
      <c r="F862" t="s">
        <v>5739</v>
      </c>
      <c r="I862" t="s">
        <v>512</v>
      </c>
      <c r="J862" t="s">
        <v>512</v>
      </c>
      <c r="M862" t="s">
        <v>112297</v>
      </c>
      <c r="N862" t="s">
        <v>124</v>
      </c>
      <c r="O862" s="3" t="s">
        <v>5740</v>
      </c>
      <c r="P862" t="s">
        <v>124</v>
      </c>
      <c r="Q862" t="s">
        <v>124</v>
      </c>
      <c r="R862" t="s">
        <v>5740</v>
      </c>
      <c r="S862" s="4" t="str">
        <f t="shared" si="13"/>
        <v>2008</v>
      </c>
    </row>
    <row r="863" spans="1:19" hidden="1" x14ac:dyDescent="0.35">
      <c r="A863" t="s">
        <v>5738</v>
      </c>
      <c r="B863" t="s">
        <v>5739</v>
      </c>
      <c r="C863" t="s">
        <v>5741</v>
      </c>
      <c r="D863" t="s">
        <v>5742</v>
      </c>
      <c r="E863" t="s">
        <v>5743</v>
      </c>
      <c r="F863" t="s">
        <v>5744</v>
      </c>
      <c r="I863" t="s">
        <v>5745</v>
      </c>
      <c r="J863" t="s">
        <v>5746</v>
      </c>
      <c r="M863" t="s">
        <v>112297</v>
      </c>
      <c r="N863" t="s">
        <v>124</v>
      </c>
      <c r="O863" s="3" t="s">
        <v>5747</v>
      </c>
      <c r="P863" t="s">
        <v>124</v>
      </c>
      <c r="Q863" t="s">
        <v>124</v>
      </c>
      <c r="R863" t="s">
        <v>5747</v>
      </c>
      <c r="S863" s="4" t="str">
        <f t="shared" si="13"/>
        <v>2008</v>
      </c>
    </row>
    <row r="864" spans="1:19" hidden="1" x14ac:dyDescent="0.35">
      <c r="A864" t="s">
        <v>5743</v>
      </c>
      <c r="B864" t="s">
        <v>5744</v>
      </c>
      <c r="C864" t="s">
        <v>5748</v>
      </c>
      <c r="D864" t="s">
        <v>5749</v>
      </c>
      <c r="E864" t="s">
        <v>5750</v>
      </c>
      <c r="F864" t="s">
        <v>5751</v>
      </c>
      <c r="I864" t="s">
        <v>5752</v>
      </c>
      <c r="J864" t="s">
        <v>5753</v>
      </c>
      <c r="M864" t="s">
        <v>112297</v>
      </c>
      <c r="N864" t="s">
        <v>124</v>
      </c>
      <c r="O864" s="3" t="s">
        <v>5754</v>
      </c>
      <c r="P864" t="s">
        <v>124</v>
      </c>
      <c r="Q864" t="s">
        <v>124</v>
      </c>
      <c r="R864" t="s">
        <v>5754</v>
      </c>
      <c r="S864" s="4" t="str">
        <f t="shared" si="13"/>
        <v>2008</v>
      </c>
    </row>
    <row r="865" spans="1:19" hidden="1" x14ac:dyDescent="0.35">
      <c r="A865" t="s">
        <v>5750</v>
      </c>
      <c r="B865" t="s">
        <v>5751</v>
      </c>
      <c r="C865" t="s">
        <v>5755</v>
      </c>
      <c r="D865" t="s">
        <v>5756</v>
      </c>
      <c r="E865" t="s">
        <v>5757</v>
      </c>
      <c r="F865" t="s">
        <v>5758</v>
      </c>
      <c r="I865" t="s">
        <v>512</v>
      </c>
      <c r="J865" t="s">
        <v>512</v>
      </c>
      <c r="M865" t="s">
        <v>112297</v>
      </c>
      <c r="N865" t="s">
        <v>124</v>
      </c>
      <c r="O865" s="3" t="s">
        <v>5759</v>
      </c>
      <c r="P865" t="s">
        <v>124</v>
      </c>
      <c r="Q865" t="s">
        <v>124</v>
      </c>
      <c r="R865" t="s">
        <v>5759</v>
      </c>
      <c r="S865" s="4" t="str">
        <f t="shared" si="13"/>
        <v>2008</v>
      </c>
    </row>
    <row r="866" spans="1:19" hidden="1" x14ac:dyDescent="0.35">
      <c r="A866" t="s">
        <v>5757</v>
      </c>
      <c r="B866" t="s">
        <v>5758</v>
      </c>
      <c r="C866" t="s">
        <v>5760</v>
      </c>
      <c r="D866" t="s">
        <v>5761</v>
      </c>
      <c r="E866" t="s">
        <v>5762</v>
      </c>
      <c r="F866" t="s">
        <v>5763</v>
      </c>
      <c r="I866" t="s">
        <v>5764</v>
      </c>
      <c r="J866" t="s">
        <v>5765</v>
      </c>
      <c r="M866" t="s">
        <v>112297</v>
      </c>
      <c r="N866" t="s">
        <v>124</v>
      </c>
      <c r="O866" s="3" t="s">
        <v>5766</v>
      </c>
      <c r="P866" t="s">
        <v>124</v>
      </c>
      <c r="Q866" t="s">
        <v>124</v>
      </c>
      <c r="R866" t="s">
        <v>5766</v>
      </c>
      <c r="S866" s="4" t="str">
        <f t="shared" si="13"/>
        <v>2008</v>
      </c>
    </row>
    <row r="867" spans="1:19" hidden="1" x14ac:dyDescent="0.35">
      <c r="A867" t="s">
        <v>5762</v>
      </c>
      <c r="B867" t="s">
        <v>5763</v>
      </c>
      <c r="C867" t="s">
        <v>5767</v>
      </c>
      <c r="D867" t="s">
        <v>5768</v>
      </c>
      <c r="E867" t="s">
        <v>5769</v>
      </c>
      <c r="F867" t="s">
        <v>5770</v>
      </c>
      <c r="I867" t="s">
        <v>5771</v>
      </c>
      <c r="J867" t="s">
        <v>5772</v>
      </c>
      <c r="M867" t="s">
        <v>112299</v>
      </c>
      <c r="N867" t="s">
        <v>247</v>
      </c>
      <c r="O867" s="3" t="s">
        <v>5773</v>
      </c>
      <c r="P867" t="s">
        <v>247</v>
      </c>
      <c r="Q867" t="s">
        <v>247</v>
      </c>
      <c r="R867" t="s">
        <v>5773</v>
      </c>
      <c r="S867" s="4" t="str">
        <f t="shared" si="13"/>
        <v>2008</v>
      </c>
    </row>
    <row r="868" spans="1:19" hidden="1" x14ac:dyDescent="0.35">
      <c r="A868" t="s">
        <v>5769</v>
      </c>
      <c r="B868" t="s">
        <v>5770</v>
      </c>
      <c r="C868" t="s">
        <v>5774</v>
      </c>
      <c r="D868" t="s">
        <v>5775</v>
      </c>
      <c r="E868" t="s">
        <v>5776</v>
      </c>
      <c r="F868" t="s">
        <v>5777</v>
      </c>
      <c r="I868" t="s">
        <v>5778</v>
      </c>
      <c r="J868" t="s">
        <v>5779</v>
      </c>
      <c r="M868" t="s">
        <v>112297</v>
      </c>
      <c r="N868" t="s">
        <v>124</v>
      </c>
      <c r="O868" s="3" t="s">
        <v>5780</v>
      </c>
      <c r="P868" t="s">
        <v>124</v>
      </c>
      <c r="Q868" t="s">
        <v>124</v>
      </c>
      <c r="R868" t="s">
        <v>5780</v>
      </c>
      <c r="S868" s="4" t="str">
        <f t="shared" si="13"/>
        <v>2008</v>
      </c>
    </row>
    <row r="869" spans="1:19" hidden="1" x14ac:dyDescent="0.35">
      <c r="A869" t="s">
        <v>5776</v>
      </c>
      <c r="B869" t="s">
        <v>5777</v>
      </c>
      <c r="C869" t="s">
        <v>5781</v>
      </c>
      <c r="D869" t="s">
        <v>5782</v>
      </c>
      <c r="E869" t="s">
        <v>5783</v>
      </c>
      <c r="F869" t="s">
        <v>5784</v>
      </c>
      <c r="I869" t="s">
        <v>1261</v>
      </c>
      <c r="J869" t="s">
        <v>1262</v>
      </c>
      <c r="M869" t="s">
        <v>112297</v>
      </c>
      <c r="N869" t="s">
        <v>124</v>
      </c>
      <c r="O869" s="3" t="s">
        <v>5785</v>
      </c>
      <c r="P869" t="s">
        <v>124</v>
      </c>
      <c r="Q869" t="s">
        <v>124</v>
      </c>
      <c r="R869" t="s">
        <v>5785</v>
      </c>
      <c r="S869" s="4" t="str">
        <f t="shared" si="13"/>
        <v>2008</v>
      </c>
    </row>
    <row r="870" spans="1:19" hidden="1" x14ac:dyDescent="0.35">
      <c r="A870" t="s">
        <v>5783</v>
      </c>
      <c r="B870" t="s">
        <v>5784</v>
      </c>
      <c r="C870" t="s">
        <v>5786</v>
      </c>
      <c r="D870" t="s">
        <v>5787</v>
      </c>
      <c r="E870" t="s">
        <v>5788</v>
      </c>
      <c r="F870" t="s">
        <v>5789</v>
      </c>
      <c r="I870" t="s">
        <v>5790</v>
      </c>
      <c r="J870" t="s">
        <v>5791</v>
      </c>
      <c r="M870" t="s">
        <v>112327</v>
      </c>
      <c r="N870" t="s">
        <v>380</v>
      </c>
      <c r="O870" s="3" t="s">
        <v>5792</v>
      </c>
      <c r="P870" t="s">
        <v>380</v>
      </c>
      <c r="Q870" t="s">
        <v>380</v>
      </c>
      <c r="R870" t="s">
        <v>5792</v>
      </c>
      <c r="S870" s="4" t="str">
        <f t="shared" si="13"/>
        <v>2008</v>
      </c>
    </row>
    <row r="871" spans="1:19" hidden="1" x14ac:dyDescent="0.35">
      <c r="A871" t="s">
        <v>5788</v>
      </c>
      <c r="B871" t="s">
        <v>5789</v>
      </c>
      <c r="C871" t="s">
        <v>5793</v>
      </c>
      <c r="D871" t="s">
        <v>5794</v>
      </c>
      <c r="E871" t="s">
        <v>5795</v>
      </c>
      <c r="F871" t="s">
        <v>5796</v>
      </c>
      <c r="I871" t="s">
        <v>5797</v>
      </c>
      <c r="J871" t="s">
        <v>5798</v>
      </c>
      <c r="M871" t="s">
        <v>112327</v>
      </c>
      <c r="N871" t="s">
        <v>380</v>
      </c>
      <c r="O871" s="3" t="s">
        <v>5799</v>
      </c>
      <c r="P871" t="s">
        <v>380</v>
      </c>
      <c r="Q871" t="s">
        <v>380</v>
      </c>
      <c r="R871" t="s">
        <v>5799</v>
      </c>
      <c r="S871" s="4" t="str">
        <f t="shared" si="13"/>
        <v>2008</v>
      </c>
    </row>
    <row r="872" spans="1:19" hidden="1" x14ac:dyDescent="0.35">
      <c r="A872" t="s">
        <v>5795</v>
      </c>
      <c r="B872" t="s">
        <v>5796</v>
      </c>
      <c r="C872" t="s">
        <v>5800</v>
      </c>
      <c r="D872" t="s">
        <v>5801</v>
      </c>
      <c r="E872" t="s">
        <v>5802</v>
      </c>
      <c r="F872" t="s">
        <v>5803</v>
      </c>
      <c r="I872" t="s">
        <v>5804</v>
      </c>
      <c r="J872" t="s">
        <v>5805</v>
      </c>
      <c r="M872" t="s">
        <v>112327</v>
      </c>
      <c r="N872" t="s">
        <v>380</v>
      </c>
      <c r="O872" s="3" t="s">
        <v>5806</v>
      </c>
      <c r="P872" t="s">
        <v>380</v>
      </c>
      <c r="Q872" t="s">
        <v>380</v>
      </c>
      <c r="R872" t="s">
        <v>5806</v>
      </c>
      <c r="S872" s="4" t="str">
        <f t="shared" si="13"/>
        <v>2008</v>
      </c>
    </row>
    <row r="873" spans="1:19" hidden="1" x14ac:dyDescent="0.35">
      <c r="A873" t="s">
        <v>5802</v>
      </c>
      <c r="B873" t="s">
        <v>5803</v>
      </c>
      <c r="C873" t="s">
        <v>5807</v>
      </c>
      <c r="D873" t="s">
        <v>5808</v>
      </c>
      <c r="E873" t="s">
        <v>5809</v>
      </c>
      <c r="F873" t="s">
        <v>5810</v>
      </c>
      <c r="I873" t="s">
        <v>5811</v>
      </c>
      <c r="J873" t="s">
        <v>5812</v>
      </c>
      <c r="M873" t="s">
        <v>112297</v>
      </c>
      <c r="N873" t="s">
        <v>124</v>
      </c>
      <c r="O873" s="3" t="s">
        <v>5813</v>
      </c>
      <c r="P873" t="s">
        <v>124</v>
      </c>
      <c r="Q873" t="s">
        <v>124</v>
      </c>
      <c r="R873" t="s">
        <v>5813</v>
      </c>
      <c r="S873" s="4" t="str">
        <f t="shared" si="13"/>
        <v>2008</v>
      </c>
    </row>
    <row r="874" spans="1:19" hidden="1" x14ac:dyDescent="0.35">
      <c r="A874" t="s">
        <v>5809</v>
      </c>
      <c r="B874" t="s">
        <v>5810</v>
      </c>
      <c r="C874" t="s">
        <v>5814</v>
      </c>
      <c r="D874" t="s">
        <v>5815</v>
      </c>
      <c r="E874" t="s">
        <v>5816</v>
      </c>
      <c r="F874" t="s">
        <v>5817</v>
      </c>
      <c r="I874" t="s">
        <v>512</v>
      </c>
      <c r="J874" t="s">
        <v>512</v>
      </c>
      <c r="M874" t="s">
        <v>112297</v>
      </c>
      <c r="N874" t="s">
        <v>124</v>
      </c>
      <c r="O874" s="3" t="s">
        <v>5818</v>
      </c>
      <c r="P874" t="s">
        <v>124</v>
      </c>
      <c r="Q874" t="s">
        <v>124</v>
      </c>
      <c r="R874" t="s">
        <v>5818</v>
      </c>
      <c r="S874" s="4" t="str">
        <f t="shared" si="13"/>
        <v>2008</v>
      </c>
    </row>
    <row r="875" spans="1:19" hidden="1" x14ac:dyDescent="0.35">
      <c r="A875" t="s">
        <v>5816</v>
      </c>
      <c r="B875" t="s">
        <v>5817</v>
      </c>
      <c r="C875" t="s">
        <v>5819</v>
      </c>
      <c r="D875" t="s">
        <v>5820</v>
      </c>
      <c r="E875" t="s">
        <v>5821</v>
      </c>
      <c r="F875" t="s">
        <v>5822</v>
      </c>
      <c r="I875" t="s">
        <v>512</v>
      </c>
      <c r="J875" t="s">
        <v>512</v>
      </c>
      <c r="M875" t="s">
        <v>112297</v>
      </c>
      <c r="N875" t="s">
        <v>124</v>
      </c>
      <c r="O875" s="3" t="s">
        <v>5823</v>
      </c>
      <c r="P875" t="s">
        <v>124</v>
      </c>
      <c r="Q875" t="s">
        <v>124</v>
      </c>
      <c r="R875" t="s">
        <v>5823</v>
      </c>
      <c r="S875" s="4" t="str">
        <f t="shared" si="13"/>
        <v>2008</v>
      </c>
    </row>
    <row r="876" spans="1:19" hidden="1" x14ac:dyDescent="0.35">
      <c r="A876" t="s">
        <v>5821</v>
      </c>
      <c r="B876" t="s">
        <v>5822</v>
      </c>
      <c r="C876" t="s">
        <v>5824</v>
      </c>
      <c r="D876" t="s">
        <v>5825</v>
      </c>
      <c r="E876" t="s">
        <v>5826</v>
      </c>
      <c r="F876" t="s">
        <v>5827</v>
      </c>
      <c r="I876" t="s">
        <v>512</v>
      </c>
      <c r="J876" t="s">
        <v>512</v>
      </c>
      <c r="M876" t="s">
        <v>112297</v>
      </c>
      <c r="N876" t="s">
        <v>124</v>
      </c>
      <c r="O876" s="3" t="s">
        <v>5828</v>
      </c>
      <c r="P876" t="s">
        <v>124</v>
      </c>
      <c r="Q876" t="s">
        <v>124</v>
      </c>
      <c r="R876" t="s">
        <v>5828</v>
      </c>
      <c r="S876" s="4" t="str">
        <f t="shared" si="13"/>
        <v>2008</v>
      </c>
    </row>
    <row r="877" spans="1:19" hidden="1" x14ac:dyDescent="0.35">
      <c r="A877" t="s">
        <v>5826</v>
      </c>
      <c r="B877" t="s">
        <v>5827</v>
      </c>
      <c r="C877" t="s">
        <v>5829</v>
      </c>
      <c r="D877" t="s">
        <v>5830</v>
      </c>
      <c r="E877" s="1" t="s">
        <v>5831</v>
      </c>
      <c r="F877" s="1" t="s">
        <v>5832</v>
      </c>
      <c r="I877" t="s">
        <v>5833</v>
      </c>
      <c r="J877" t="s">
        <v>5834</v>
      </c>
      <c r="M877" t="s">
        <v>112297</v>
      </c>
      <c r="N877" t="s">
        <v>124</v>
      </c>
      <c r="O877" s="3" t="s">
        <v>5835</v>
      </c>
      <c r="P877" t="s">
        <v>124</v>
      </c>
      <c r="Q877" t="s">
        <v>124</v>
      </c>
      <c r="R877" t="s">
        <v>5835</v>
      </c>
      <c r="S877" s="4" t="str">
        <f t="shared" si="13"/>
        <v>2008</v>
      </c>
    </row>
    <row r="878" spans="1:19" hidden="1" x14ac:dyDescent="0.35">
      <c r="A878" s="1" t="s">
        <v>5831</v>
      </c>
      <c r="B878" s="1" t="s">
        <v>5832</v>
      </c>
      <c r="C878" s="1" t="s">
        <v>5836</v>
      </c>
      <c r="D878" s="1" t="s">
        <v>5837</v>
      </c>
      <c r="E878" t="s">
        <v>5838</v>
      </c>
      <c r="F878" t="s">
        <v>5839</v>
      </c>
      <c r="I878" t="s">
        <v>5840</v>
      </c>
      <c r="J878" t="s">
        <v>5841</v>
      </c>
      <c r="M878" t="s">
        <v>112297</v>
      </c>
      <c r="N878" t="s">
        <v>124</v>
      </c>
      <c r="O878" s="3" t="s">
        <v>5842</v>
      </c>
      <c r="P878" t="s">
        <v>124</v>
      </c>
      <c r="Q878" t="s">
        <v>124</v>
      </c>
      <c r="R878" t="s">
        <v>5842</v>
      </c>
      <c r="S878" s="4" t="str">
        <f t="shared" si="13"/>
        <v>2008</v>
      </c>
    </row>
    <row r="879" spans="1:19" hidden="1" x14ac:dyDescent="0.35">
      <c r="A879" t="s">
        <v>5838</v>
      </c>
      <c r="B879" t="s">
        <v>5839</v>
      </c>
      <c r="C879" t="s">
        <v>5843</v>
      </c>
      <c r="D879" t="s">
        <v>5844</v>
      </c>
      <c r="E879" t="s">
        <v>5845</v>
      </c>
      <c r="F879" t="s">
        <v>5846</v>
      </c>
      <c r="I879" t="s">
        <v>5847</v>
      </c>
      <c r="J879" t="s">
        <v>5848</v>
      </c>
      <c r="M879" t="s">
        <v>112327</v>
      </c>
      <c r="N879" t="s">
        <v>380</v>
      </c>
      <c r="O879" s="3" t="s">
        <v>5849</v>
      </c>
      <c r="P879" t="s">
        <v>380</v>
      </c>
      <c r="Q879" t="s">
        <v>380</v>
      </c>
      <c r="R879" t="s">
        <v>5849</v>
      </c>
      <c r="S879" s="4" t="str">
        <f t="shared" si="13"/>
        <v>2008</v>
      </c>
    </row>
    <row r="880" spans="1:19" hidden="1" x14ac:dyDescent="0.35">
      <c r="A880" t="s">
        <v>5845</v>
      </c>
      <c r="B880" t="s">
        <v>5846</v>
      </c>
      <c r="C880" t="s">
        <v>5850</v>
      </c>
      <c r="D880" t="s">
        <v>5851</v>
      </c>
      <c r="E880" t="s">
        <v>5852</v>
      </c>
      <c r="F880" t="s">
        <v>5853</v>
      </c>
      <c r="I880" t="s">
        <v>5854</v>
      </c>
      <c r="J880" t="s">
        <v>5855</v>
      </c>
      <c r="M880" t="s">
        <v>112327</v>
      </c>
      <c r="N880" t="s">
        <v>380</v>
      </c>
      <c r="O880" s="3" t="s">
        <v>5856</v>
      </c>
      <c r="P880" t="s">
        <v>380</v>
      </c>
      <c r="Q880" t="s">
        <v>380</v>
      </c>
      <c r="R880" t="s">
        <v>5856</v>
      </c>
      <c r="S880" s="4" t="str">
        <f t="shared" si="13"/>
        <v>2008</v>
      </c>
    </row>
    <row r="881" spans="1:19" hidden="1" x14ac:dyDescent="0.35">
      <c r="A881" t="s">
        <v>5852</v>
      </c>
      <c r="B881" t="s">
        <v>5853</v>
      </c>
      <c r="C881" t="s">
        <v>5857</v>
      </c>
      <c r="D881" t="s">
        <v>5858</v>
      </c>
      <c r="E881" t="s">
        <v>5859</v>
      </c>
      <c r="F881" t="s">
        <v>5860</v>
      </c>
      <c r="I881" t="s">
        <v>5861</v>
      </c>
      <c r="J881" t="s">
        <v>5862</v>
      </c>
      <c r="M881" t="s">
        <v>112297</v>
      </c>
      <c r="N881" t="s">
        <v>124</v>
      </c>
      <c r="O881" s="3" t="s">
        <v>5863</v>
      </c>
      <c r="P881" t="s">
        <v>124</v>
      </c>
      <c r="Q881" t="s">
        <v>124</v>
      </c>
      <c r="R881" t="s">
        <v>5863</v>
      </c>
      <c r="S881" s="4" t="str">
        <f t="shared" si="13"/>
        <v>2008</v>
      </c>
    </row>
    <row r="882" spans="1:19" hidden="1" x14ac:dyDescent="0.35">
      <c r="A882" t="s">
        <v>5859</v>
      </c>
      <c r="B882" t="s">
        <v>5860</v>
      </c>
      <c r="C882" t="s">
        <v>5864</v>
      </c>
      <c r="D882" t="s">
        <v>5865</v>
      </c>
      <c r="E882" t="s">
        <v>5866</v>
      </c>
      <c r="F882" t="s">
        <v>5867</v>
      </c>
      <c r="I882" t="s">
        <v>5868</v>
      </c>
      <c r="J882" t="s">
        <v>5869</v>
      </c>
      <c r="M882" t="s">
        <v>112297</v>
      </c>
      <c r="N882" t="s">
        <v>124</v>
      </c>
      <c r="O882" s="3" t="s">
        <v>5870</v>
      </c>
      <c r="P882" t="s">
        <v>124</v>
      </c>
      <c r="Q882" t="s">
        <v>124</v>
      </c>
      <c r="R882" t="s">
        <v>5870</v>
      </c>
      <c r="S882" s="4" t="str">
        <f t="shared" si="13"/>
        <v>2008</v>
      </c>
    </row>
    <row r="883" spans="1:19" hidden="1" x14ac:dyDescent="0.35">
      <c r="A883" t="s">
        <v>5866</v>
      </c>
      <c r="B883" t="s">
        <v>5867</v>
      </c>
      <c r="C883" t="s">
        <v>5871</v>
      </c>
      <c r="D883" t="s">
        <v>5872</v>
      </c>
      <c r="E883" t="s">
        <v>5873</v>
      </c>
      <c r="F883" t="s">
        <v>5874</v>
      </c>
      <c r="I883" t="s">
        <v>5875</v>
      </c>
      <c r="J883" t="s">
        <v>5876</v>
      </c>
      <c r="M883" t="s">
        <v>112311</v>
      </c>
      <c r="N883" t="s">
        <v>5877</v>
      </c>
      <c r="O883" s="3" t="s">
        <v>5878</v>
      </c>
      <c r="P883" t="s">
        <v>5877</v>
      </c>
      <c r="Q883" t="s">
        <v>5877</v>
      </c>
      <c r="R883" t="s">
        <v>5878</v>
      </c>
      <c r="S883" s="4" t="str">
        <f t="shared" si="13"/>
        <v>2008</v>
      </c>
    </row>
    <row r="884" spans="1:19" hidden="1" x14ac:dyDescent="0.35">
      <c r="A884" t="s">
        <v>5873</v>
      </c>
      <c r="B884" t="s">
        <v>5874</v>
      </c>
      <c r="C884" t="s">
        <v>5879</v>
      </c>
      <c r="D884" t="s">
        <v>5880</v>
      </c>
      <c r="E884" t="s">
        <v>5881</v>
      </c>
      <c r="F884" t="s">
        <v>5882</v>
      </c>
      <c r="I884" t="s">
        <v>5883</v>
      </c>
      <c r="J884" t="s">
        <v>5884</v>
      </c>
      <c r="M884" t="s">
        <v>112297</v>
      </c>
      <c r="N884" t="s">
        <v>124</v>
      </c>
      <c r="O884" s="3" t="s">
        <v>5885</v>
      </c>
      <c r="P884" t="s">
        <v>124</v>
      </c>
      <c r="Q884" t="s">
        <v>124</v>
      </c>
      <c r="R884" t="s">
        <v>5885</v>
      </c>
      <c r="S884" s="4" t="str">
        <f t="shared" si="13"/>
        <v>2008</v>
      </c>
    </row>
    <row r="885" spans="1:19" hidden="1" x14ac:dyDescent="0.35">
      <c r="A885" t="s">
        <v>5881</v>
      </c>
      <c r="B885" t="s">
        <v>5882</v>
      </c>
      <c r="C885" t="s">
        <v>5886</v>
      </c>
      <c r="D885" t="s">
        <v>5887</v>
      </c>
      <c r="E885" t="s">
        <v>5888</v>
      </c>
      <c r="F885" t="s">
        <v>5889</v>
      </c>
      <c r="I885" t="s">
        <v>5890</v>
      </c>
      <c r="J885" t="s">
        <v>5891</v>
      </c>
      <c r="M885" t="s">
        <v>112297</v>
      </c>
      <c r="N885" t="s">
        <v>124</v>
      </c>
      <c r="O885" s="3" t="s">
        <v>5892</v>
      </c>
      <c r="P885" t="s">
        <v>124</v>
      </c>
      <c r="Q885" t="s">
        <v>124</v>
      </c>
      <c r="R885" t="s">
        <v>5892</v>
      </c>
      <c r="S885" s="4" t="str">
        <f t="shared" si="13"/>
        <v>2008</v>
      </c>
    </row>
    <row r="886" spans="1:19" hidden="1" x14ac:dyDescent="0.35">
      <c r="A886" t="s">
        <v>5888</v>
      </c>
      <c r="B886" t="s">
        <v>5889</v>
      </c>
      <c r="C886" t="s">
        <v>5893</v>
      </c>
      <c r="D886" t="s">
        <v>5894</v>
      </c>
      <c r="E886" t="s">
        <v>5895</v>
      </c>
      <c r="F886" t="s">
        <v>5896</v>
      </c>
      <c r="I886" t="s">
        <v>5897</v>
      </c>
      <c r="J886" t="s">
        <v>5898</v>
      </c>
      <c r="M886" t="s">
        <v>112311</v>
      </c>
      <c r="N886" t="s">
        <v>5877</v>
      </c>
      <c r="O886" s="3" t="s">
        <v>5899</v>
      </c>
      <c r="P886" t="s">
        <v>5877</v>
      </c>
      <c r="Q886" t="s">
        <v>5877</v>
      </c>
      <c r="R886" t="s">
        <v>5899</v>
      </c>
      <c r="S886" s="4" t="str">
        <f t="shared" si="13"/>
        <v>2008</v>
      </c>
    </row>
    <row r="887" spans="1:19" hidden="1" x14ac:dyDescent="0.35">
      <c r="A887" t="s">
        <v>5895</v>
      </c>
      <c r="B887" t="s">
        <v>5896</v>
      </c>
      <c r="C887" t="s">
        <v>5900</v>
      </c>
      <c r="D887" t="s">
        <v>5901</v>
      </c>
      <c r="E887" t="s">
        <v>5902</v>
      </c>
      <c r="F887" t="s">
        <v>5903</v>
      </c>
      <c r="I887" t="s">
        <v>5904</v>
      </c>
      <c r="J887" t="s">
        <v>5905</v>
      </c>
      <c r="M887" t="s">
        <v>112311</v>
      </c>
      <c r="N887" t="s">
        <v>5877</v>
      </c>
      <c r="O887" s="3" t="s">
        <v>5906</v>
      </c>
      <c r="P887" t="s">
        <v>5877</v>
      </c>
      <c r="Q887" t="s">
        <v>5877</v>
      </c>
      <c r="R887" t="s">
        <v>5906</v>
      </c>
      <c r="S887" s="4" t="str">
        <f t="shared" si="13"/>
        <v>2008</v>
      </c>
    </row>
    <row r="888" spans="1:19" hidden="1" x14ac:dyDescent="0.35">
      <c r="A888" t="s">
        <v>5902</v>
      </c>
      <c r="B888" t="s">
        <v>5903</v>
      </c>
      <c r="C888" t="s">
        <v>5907</v>
      </c>
      <c r="D888" t="s">
        <v>5908</v>
      </c>
      <c r="E888" t="s">
        <v>5909</v>
      </c>
      <c r="F888" t="s">
        <v>5910</v>
      </c>
      <c r="I888" t="s">
        <v>5911</v>
      </c>
      <c r="J888" t="s">
        <v>5912</v>
      </c>
      <c r="M888" t="s">
        <v>112327</v>
      </c>
      <c r="N888" t="s">
        <v>380</v>
      </c>
      <c r="O888" s="3" t="s">
        <v>5913</v>
      </c>
      <c r="P888" t="s">
        <v>380</v>
      </c>
      <c r="Q888" t="s">
        <v>380</v>
      </c>
      <c r="R888" t="s">
        <v>5913</v>
      </c>
      <c r="S888" s="4" t="str">
        <f t="shared" si="13"/>
        <v>2008</v>
      </c>
    </row>
    <row r="889" spans="1:19" hidden="1" x14ac:dyDescent="0.35">
      <c r="A889" t="s">
        <v>5909</v>
      </c>
      <c r="B889" t="s">
        <v>5910</v>
      </c>
      <c r="C889" t="s">
        <v>5914</v>
      </c>
      <c r="D889" t="s">
        <v>5915</v>
      </c>
      <c r="E889" t="s">
        <v>5916</v>
      </c>
      <c r="F889" t="s">
        <v>5917</v>
      </c>
      <c r="I889" t="s">
        <v>5918</v>
      </c>
      <c r="J889" t="s">
        <v>5919</v>
      </c>
      <c r="M889" t="s">
        <v>112297</v>
      </c>
      <c r="N889" t="s">
        <v>124</v>
      </c>
      <c r="O889" s="3" t="s">
        <v>5920</v>
      </c>
      <c r="P889" t="s">
        <v>124</v>
      </c>
      <c r="Q889" t="s">
        <v>124</v>
      </c>
      <c r="R889" t="s">
        <v>5920</v>
      </c>
      <c r="S889" s="4" t="str">
        <f t="shared" si="13"/>
        <v>2008</v>
      </c>
    </row>
    <row r="890" spans="1:19" hidden="1" x14ac:dyDescent="0.35">
      <c r="A890" t="s">
        <v>5916</v>
      </c>
      <c r="B890" t="s">
        <v>5917</v>
      </c>
      <c r="C890" t="s">
        <v>5921</v>
      </c>
      <c r="D890" t="s">
        <v>5922</v>
      </c>
      <c r="E890" t="s">
        <v>5923</v>
      </c>
      <c r="F890" t="s">
        <v>5924</v>
      </c>
      <c r="I890" t="s">
        <v>5925</v>
      </c>
      <c r="J890" t="s">
        <v>5926</v>
      </c>
      <c r="M890" t="s">
        <v>112297</v>
      </c>
      <c r="N890" t="s">
        <v>124</v>
      </c>
      <c r="O890" s="3" t="s">
        <v>5927</v>
      </c>
      <c r="P890" t="s">
        <v>124</v>
      </c>
      <c r="Q890" t="s">
        <v>124</v>
      </c>
      <c r="R890" t="s">
        <v>5927</v>
      </c>
      <c r="S890" s="4" t="str">
        <f t="shared" si="13"/>
        <v>2008</v>
      </c>
    </row>
    <row r="891" spans="1:19" hidden="1" x14ac:dyDescent="0.35">
      <c r="A891" t="s">
        <v>5923</v>
      </c>
      <c r="B891" t="s">
        <v>5924</v>
      </c>
      <c r="C891" t="s">
        <v>5928</v>
      </c>
      <c r="D891" t="s">
        <v>5929</v>
      </c>
      <c r="E891" t="s">
        <v>5930</v>
      </c>
      <c r="F891" t="s">
        <v>5931</v>
      </c>
      <c r="I891" t="s">
        <v>5932</v>
      </c>
      <c r="J891" t="s">
        <v>5933</v>
      </c>
      <c r="M891" t="s">
        <v>112297</v>
      </c>
      <c r="N891" t="s">
        <v>124</v>
      </c>
      <c r="O891" s="3" t="s">
        <v>5934</v>
      </c>
      <c r="P891" t="s">
        <v>124</v>
      </c>
      <c r="Q891" t="s">
        <v>124</v>
      </c>
      <c r="R891" t="s">
        <v>5934</v>
      </c>
      <c r="S891" s="4" t="str">
        <f t="shared" si="13"/>
        <v>2008</v>
      </c>
    </row>
    <row r="892" spans="1:19" hidden="1" x14ac:dyDescent="0.35">
      <c r="A892" t="s">
        <v>5930</v>
      </c>
      <c r="B892" t="s">
        <v>5931</v>
      </c>
      <c r="C892" t="s">
        <v>5935</v>
      </c>
      <c r="D892" t="s">
        <v>5936</v>
      </c>
      <c r="E892" t="s">
        <v>5937</v>
      </c>
      <c r="F892" t="s">
        <v>5938</v>
      </c>
      <c r="I892" t="s">
        <v>5939</v>
      </c>
      <c r="J892" t="s">
        <v>5940</v>
      </c>
      <c r="M892" t="s">
        <v>112297</v>
      </c>
      <c r="N892" t="s">
        <v>124</v>
      </c>
      <c r="O892" s="3" t="s">
        <v>5941</v>
      </c>
      <c r="P892" t="s">
        <v>124</v>
      </c>
      <c r="Q892" t="s">
        <v>124</v>
      </c>
      <c r="R892" t="s">
        <v>5941</v>
      </c>
      <c r="S892" s="4" t="str">
        <f t="shared" si="13"/>
        <v>2008</v>
      </c>
    </row>
    <row r="893" spans="1:19" hidden="1" x14ac:dyDescent="0.35">
      <c r="A893" t="s">
        <v>5937</v>
      </c>
      <c r="B893" t="s">
        <v>5938</v>
      </c>
      <c r="C893" t="s">
        <v>5942</v>
      </c>
      <c r="D893" t="s">
        <v>5943</v>
      </c>
      <c r="E893" t="s">
        <v>5944</v>
      </c>
      <c r="F893" t="s">
        <v>5945</v>
      </c>
      <c r="I893" t="s">
        <v>5946</v>
      </c>
      <c r="J893" t="s">
        <v>5947</v>
      </c>
      <c r="M893" t="s">
        <v>112297</v>
      </c>
      <c r="N893" t="s">
        <v>124</v>
      </c>
      <c r="O893" s="3" t="s">
        <v>5948</v>
      </c>
      <c r="P893" t="s">
        <v>124</v>
      </c>
      <c r="Q893" t="s">
        <v>124</v>
      </c>
      <c r="R893" t="s">
        <v>5948</v>
      </c>
      <c r="S893" s="4" t="str">
        <f t="shared" si="13"/>
        <v>2008</v>
      </c>
    </row>
    <row r="894" spans="1:19" hidden="1" x14ac:dyDescent="0.35">
      <c r="A894" t="s">
        <v>5944</v>
      </c>
      <c r="B894" t="s">
        <v>5945</v>
      </c>
      <c r="C894" t="s">
        <v>5949</v>
      </c>
      <c r="D894" t="s">
        <v>5950</v>
      </c>
      <c r="E894" t="s">
        <v>5951</v>
      </c>
      <c r="F894" t="s">
        <v>5952</v>
      </c>
      <c r="I894" t="s">
        <v>512</v>
      </c>
      <c r="J894" t="s">
        <v>512</v>
      </c>
      <c r="M894" t="s">
        <v>112297</v>
      </c>
      <c r="N894" t="s">
        <v>124</v>
      </c>
      <c r="O894" s="3" t="s">
        <v>5953</v>
      </c>
      <c r="P894" t="s">
        <v>124</v>
      </c>
      <c r="Q894" t="s">
        <v>124</v>
      </c>
      <c r="R894" t="s">
        <v>5953</v>
      </c>
      <c r="S894" s="4" t="str">
        <f t="shared" si="13"/>
        <v>2008</v>
      </c>
    </row>
    <row r="895" spans="1:19" hidden="1" x14ac:dyDescent="0.35">
      <c r="A895" t="s">
        <v>5951</v>
      </c>
      <c r="B895" t="s">
        <v>5952</v>
      </c>
      <c r="C895" t="s">
        <v>5954</v>
      </c>
      <c r="D895" t="s">
        <v>5955</v>
      </c>
      <c r="E895" t="s">
        <v>5956</v>
      </c>
      <c r="F895" t="s">
        <v>5957</v>
      </c>
      <c r="I895" t="s">
        <v>5958</v>
      </c>
      <c r="J895" t="s">
        <v>5959</v>
      </c>
      <c r="M895" t="s">
        <v>112297</v>
      </c>
      <c r="N895" t="s">
        <v>124</v>
      </c>
      <c r="O895" s="3" t="s">
        <v>5960</v>
      </c>
      <c r="P895" t="s">
        <v>124</v>
      </c>
      <c r="Q895" t="s">
        <v>124</v>
      </c>
      <c r="R895" t="s">
        <v>5960</v>
      </c>
      <c r="S895" s="4" t="str">
        <f t="shared" si="13"/>
        <v>2008</v>
      </c>
    </row>
    <row r="896" spans="1:19" hidden="1" x14ac:dyDescent="0.35">
      <c r="A896" t="s">
        <v>5956</v>
      </c>
      <c r="B896" t="s">
        <v>5957</v>
      </c>
      <c r="C896" t="s">
        <v>5961</v>
      </c>
      <c r="D896" t="s">
        <v>5962</v>
      </c>
      <c r="E896" t="s">
        <v>5963</v>
      </c>
      <c r="F896" t="s">
        <v>5964</v>
      </c>
      <c r="I896" t="s">
        <v>5965</v>
      </c>
      <c r="J896" t="s">
        <v>5966</v>
      </c>
      <c r="M896" t="s">
        <v>112327</v>
      </c>
      <c r="N896" t="s">
        <v>380</v>
      </c>
      <c r="O896" s="3" t="s">
        <v>5967</v>
      </c>
      <c r="P896" t="s">
        <v>380</v>
      </c>
      <c r="Q896" t="s">
        <v>380</v>
      </c>
      <c r="R896" t="s">
        <v>5967</v>
      </c>
      <c r="S896" s="4" t="str">
        <f t="shared" si="13"/>
        <v>2008</v>
      </c>
    </row>
    <row r="897" spans="1:19" hidden="1" x14ac:dyDescent="0.35">
      <c r="A897" t="s">
        <v>5963</v>
      </c>
      <c r="B897" t="s">
        <v>5964</v>
      </c>
      <c r="C897" t="s">
        <v>5968</v>
      </c>
      <c r="D897" t="s">
        <v>5969</v>
      </c>
      <c r="E897" t="s">
        <v>5970</v>
      </c>
      <c r="F897" t="s">
        <v>5971</v>
      </c>
      <c r="I897" t="s">
        <v>5972</v>
      </c>
      <c r="J897" t="s">
        <v>5973</v>
      </c>
      <c r="M897" t="s">
        <v>112298</v>
      </c>
      <c r="N897" t="s">
        <v>28</v>
      </c>
      <c r="O897" s="3" t="s">
        <v>5974</v>
      </c>
      <c r="P897" t="s">
        <v>50</v>
      </c>
      <c r="Q897" t="s">
        <v>50</v>
      </c>
      <c r="R897" t="s">
        <v>5974</v>
      </c>
      <c r="S897" s="4" t="str">
        <f t="shared" si="13"/>
        <v>2008</v>
      </c>
    </row>
    <row r="898" spans="1:19" hidden="1" x14ac:dyDescent="0.35">
      <c r="A898" t="s">
        <v>5970</v>
      </c>
      <c r="B898" t="s">
        <v>5971</v>
      </c>
      <c r="C898" t="s">
        <v>5975</v>
      </c>
      <c r="D898" t="s">
        <v>5976</v>
      </c>
      <c r="E898" t="s">
        <v>5977</v>
      </c>
      <c r="F898" t="s">
        <v>5978</v>
      </c>
      <c r="I898" t="s">
        <v>5979</v>
      </c>
      <c r="J898" t="s">
        <v>5980</v>
      </c>
      <c r="M898" t="s">
        <v>112297</v>
      </c>
      <c r="N898" t="s">
        <v>124</v>
      </c>
      <c r="O898" s="3" t="s">
        <v>5981</v>
      </c>
      <c r="P898" t="s">
        <v>124</v>
      </c>
      <c r="Q898" t="s">
        <v>124</v>
      </c>
      <c r="R898" t="s">
        <v>5981</v>
      </c>
      <c r="S898" s="4" t="str">
        <f t="shared" si="13"/>
        <v>2008</v>
      </c>
    </row>
    <row r="899" spans="1:19" hidden="1" x14ac:dyDescent="0.35">
      <c r="A899" t="s">
        <v>5977</v>
      </c>
      <c r="B899" t="s">
        <v>5978</v>
      </c>
      <c r="C899" t="s">
        <v>5982</v>
      </c>
      <c r="D899" t="s">
        <v>5983</v>
      </c>
      <c r="E899" t="s">
        <v>5984</v>
      </c>
      <c r="F899" t="s">
        <v>5985</v>
      </c>
      <c r="I899" t="s">
        <v>5986</v>
      </c>
      <c r="J899" t="s">
        <v>5987</v>
      </c>
      <c r="M899" t="s">
        <v>112297</v>
      </c>
      <c r="N899" t="s">
        <v>124</v>
      </c>
      <c r="O899" s="3" t="s">
        <v>5988</v>
      </c>
      <c r="P899" t="s">
        <v>124</v>
      </c>
      <c r="Q899" t="s">
        <v>124</v>
      </c>
      <c r="R899" t="s">
        <v>5988</v>
      </c>
      <c r="S899" s="4" t="str">
        <f t="shared" ref="S899:S962" si="14">LEFT(RIGHT(R899,19),4)</f>
        <v>2008</v>
      </c>
    </row>
    <row r="900" spans="1:19" hidden="1" x14ac:dyDescent="0.35">
      <c r="A900" t="s">
        <v>5984</v>
      </c>
      <c r="B900" t="s">
        <v>5985</v>
      </c>
      <c r="C900" t="s">
        <v>5989</v>
      </c>
      <c r="D900" t="s">
        <v>5990</v>
      </c>
      <c r="E900" t="s">
        <v>5991</v>
      </c>
      <c r="F900" t="s">
        <v>5992</v>
      </c>
      <c r="I900" t="s">
        <v>5993</v>
      </c>
      <c r="J900" t="s">
        <v>5994</v>
      </c>
      <c r="M900" t="s">
        <v>112297</v>
      </c>
      <c r="N900" t="s">
        <v>124</v>
      </c>
      <c r="O900" s="3" t="s">
        <v>5995</v>
      </c>
      <c r="P900" t="s">
        <v>124</v>
      </c>
      <c r="Q900" t="s">
        <v>124</v>
      </c>
      <c r="R900" t="s">
        <v>5995</v>
      </c>
      <c r="S900" s="4" t="str">
        <f t="shared" si="14"/>
        <v>2008</v>
      </c>
    </row>
    <row r="901" spans="1:19" hidden="1" x14ac:dyDescent="0.35">
      <c r="A901" t="s">
        <v>5991</v>
      </c>
      <c r="B901" t="s">
        <v>5992</v>
      </c>
      <c r="C901" t="s">
        <v>5996</v>
      </c>
      <c r="D901" t="s">
        <v>5997</v>
      </c>
      <c r="E901" t="s">
        <v>5998</v>
      </c>
      <c r="F901" t="s">
        <v>5999</v>
      </c>
      <c r="I901" t="s">
        <v>6000</v>
      </c>
      <c r="J901" t="s">
        <v>6001</v>
      </c>
      <c r="M901" t="s">
        <v>112327</v>
      </c>
      <c r="N901" t="s">
        <v>380</v>
      </c>
      <c r="O901" s="3" t="s">
        <v>6002</v>
      </c>
      <c r="P901" t="s">
        <v>380</v>
      </c>
      <c r="Q901" t="s">
        <v>380</v>
      </c>
      <c r="R901" t="s">
        <v>6002</v>
      </c>
      <c r="S901" s="4" t="str">
        <f t="shared" si="14"/>
        <v>2008</v>
      </c>
    </row>
    <row r="902" spans="1:19" hidden="1" x14ac:dyDescent="0.35">
      <c r="A902" t="s">
        <v>5998</v>
      </c>
      <c r="B902" t="s">
        <v>5999</v>
      </c>
      <c r="C902" t="s">
        <v>6003</v>
      </c>
      <c r="D902" t="s">
        <v>6004</v>
      </c>
      <c r="E902" t="s">
        <v>6005</v>
      </c>
      <c r="F902" t="s">
        <v>6006</v>
      </c>
      <c r="I902" t="s">
        <v>6007</v>
      </c>
      <c r="J902" t="s">
        <v>6008</v>
      </c>
      <c r="M902" t="s">
        <v>112297</v>
      </c>
      <c r="N902" t="s">
        <v>124</v>
      </c>
      <c r="O902" s="3" t="s">
        <v>6009</v>
      </c>
      <c r="P902" t="s">
        <v>124</v>
      </c>
      <c r="Q902" t="s">
        <v>124</v>
      </c>
      <c r="R902" t="s">
        <v>6009</v>
      </c>
      <c r="S902" s="4" t="str">
        <f t="shared" si="14"/>
        <v>2008</v>
      </c>
    </row>
    <row r="903" spans="1:19" hidden="1" x14ac:dyDescent="0.35">
      <c r="A903" t="s">
        <v>6005</v>
      </c>
      <c r="B903" t="s">
        <v>6006</v>
      </c>
      <c r="C903" t="s">
        <v>6010</v>
      </c>
      <c r="D903" t="s">
        <v>6011</v>
      </c>
      <c r="E903" t="s">
        <v>6012</v>
      </c>
      <c r="F903" t="s">
        <v>6013</v>
      </c>
      <c r="I903" t="s">
        <v>6014</v>
      </c>
      <c r="J903" t="s">
        <v>6015</v>
      </c>
      <c r="M903" t="s">
        <v>112298</v>
      </c>
      <c r="N903" t="s">
        <v>28</v>
      </c>
      <c r="O903" s="3" t="s">
        <v>6016</v>
      </c>
      <c r="P903" t="s">
        <v>50</v>
      </c>
      <c r="Q903" t="s">
        <v>50</v>
      </c>
      <c r="R903" t="s">
        <v>6016</v>
      </c>
      <c r="S903" s="4" t="str">
        <f t="shared" si="14"/>
        <v>2008</v>
      </c>
    </row>
    <row r="904" spans="1:19" hidden="1" x14ac:dyDescent="0.35">
      <c r="A904" t="s">
        <v>6012</v>
      </c>
      <c r="B904" t="s">
        <v>6013</v>
      </c>
      <c r="C904" t="s">
        <v>6017</v>
      </c>
      <c r="D904" t="s">
        <v>6018</v>
      </c>
      <c r="E904" t="s">
        <v>6019</v>
      </c>
      <c r="F904" t="s">
        <v>6020</v>
      </c>
      <c r="I904" t="s">
        <v>6021</v>
      </c>
      <c r="J904" t="s">
        <v>6022</v>
      </c>
      <c r="M904" t="s">
        <v>112298</v>
      </c>
      <c r="N904" t="s">
        <v>28</v>
      </c>
      <c r="O904" s="3" t="s">
        <v>6023</v>
      </c>
      <c r="P904" t="s">
        <v>50</v>
      </c>
      <c r="Q904" t="s">
        <v>50</v>
      </c>
      <c r="R904" t="s">
        <v>6023</v>
      </c>
      <c r="S904" s="4" t="str">
        <f t="shared" si="14"/>
        <v>2008</v>
      </c>
    </row>
    <row r="905" spans="1:19" hidden="1" x14ac:dyDescent="0.35">
      <c r="A905" t="s">
        <v>6019</v>
      </c>
      <c r="B905" t="s">
        <v>6020</v>
      </c>
      <c r="C905" t="s">
        <v>6024</v>
      </c>
      <c r="D905" t="s">
        <v>6025</v>
      </c>
      <c r="E905" t="s">
        <v>6026</v>
      </c>
      <c r="F905" t="s">
        <v>6027</v>
      </c>
      <c r="I905" t="s">
        <v>6028</v>
      </c>
      <c r="J905" t="s">
        <v>6029</v>
      </c>
      <c r="M905" t="s">
        <v>112297</v>
      </c>
      <c r="N905" t="s">
        <v>124</v>
      </c>
      <c r="O905" s="3" t="s">
        <v>6030</v>
      </c>
      <c r="P905" t="s">
        <v>124</v>
      </c>
      <c r="Q905" t="s">
        <v>124</v>
      </c>
      <c r="R905" t="s">
        <v>6030</v>
      </c>
      <c r="S905" s="4" t="str">
        <f t="shared" si="14"/>
        <v>2008</v>
      </c>
    </row>
    <row r="906" spans="1:19" hidden="1" x14ac:dyDescent="0.35">
      <c r="A906" t="s">
        <v>6026</v>
      </c>
      <c r="B906" t="s">
        <v>6027</v>
      </c>
      <c r="C906" t="s">
        <v>6031</v>
      </c>
      <c r="D906" t="s">
        <v>6032</v>
      </c>
      <c r="E906" s="1" t="s">
        <v>6033</v>
      </c>
      <c r="F906" s="1" t="s">
        <v>6034</v>
      </c>
      <c r="I906" t="s">
        <v>6035</v>
      </c>
      <c r="J906" t="s">
        <v>6036</v>
      </c>
      <c r="M906" t="s">
        <v>112297</v>
      </c>
      <c r="N906" t="s">
        <v>124</v>
      </c>
      <c r="O906" s="3" t="s">
        <v>6037</v>
      </c>
      <c r="P906" t="s">
        <v>124</v>
      </c>
      <c r="Q906" t="s">
        <v>124</v>
      </c>
      <c r="R906" t="s">
        <v>6037</v>
      </c>
      <c r="S906" s="4" t="str">
        <f t="shared" si="14"/>
        <v>2008</v>
      </c>
    </row>
    <row r="907" spans="1:19" hidden="1" x14ac:dyDescent="0.35">
      <c r="A907" s="1" t="s">
        <v>6033</v>
      </c>
      <c r="B907" s="1" t="s">
        <v>6034</v>
      </c>
      <c r="C907" t="s">
        <v>6038</v>
      </c>
      <c r="D907" t="s">
        <v>6039</v>
      </c>
      <c r="E907" s="1" t="s">
        <v>6040</v>
      </c>
      <c r="F907" s="1" t="s">
        <v>6041</v>
      </c>
      <c r="I907" t="s">
        <v>6042</v>
      </c>
      <c r="J907" t="s">
        <v>6043</v>
      </c>
      <c r="M907" t="s">
        <v>112297</v>
      </c>
      <c r="N907" t="s">
        <v>124</v>
      </c>
      <c r="O907" s="3" t="s">
        <v>6044</v>
      </c>
      <c r="P907" t="s">
        <v>124</v>
      </c>
      <c r="Q907" t="s">
        <v>124</v>
      </c>
      <c r="R907" t="s">
        <v>6044</v>
      </c>
      <c r="S907" s="4" t="str">
        <f t="shared" si="14"/>
        <v>2008</v>
      </c>
    </row>
    <row r="908" spans="1:19" hidden="1" x14ac:dyDescent="0.35">
      <c r="A908" s="1" t="s">
        <v>6040</v>
      </c>
      <c r="B908" s="1" t="s">
        <v>6041</v>
      </c>
      <c r="C908" t="s">
        <v>6045</v>
      </c>
      <c r="D908" t="s">
        <v>6046</v>
      </c>
      <c r="E908" t="s">
        <v>6047</v>
      </c>
      <c r="F908" t="s">
        <v>6048</v>
      </c>
      <c r="I908" t="s">
        <v>2301</v>
      </c>
      <c r="J908" t="s">
        <v>2302</v>
      </c>
      <c r="M908" t="s">
        <v>112311</v>
      </c>
      <c r="N908" t="s">
        <v>5877</v>
      </c>
      <c r="O908" s="3" t="s">
        <v>6049</v>
      </c>
      <c r="P908" t="s">
        <v>5877</v>
      </c>
      <c r="Q908" t="s">
        <v>5877</v>
      </c>
      <c r="R908" t="s">
        <v>6049</v>
      </c>
      <c r="S908" s="4" t="str">
        <f t="shared" si="14"/>
        <v>2008</v>
      </c>
    </row>
    <row r="909" spans="1:19" hidden="1" x14ac:dyDescent="0.35">
      <c r="A909" t="s">
        <v>6047</v>
      </c>
      <c r="B909" t="s">
        <v>6048</v>
      </c>
      <c r="C909" t="s">
        <v>6050</v>
      </c>
      <c r="D909" t="s">
        <v>6051</v>
      </c>
      <c r="E909" t="s">
        <v>6052</v>
      </c>
      <c r="F909" t="s">
        <v>6053</v>
      </c>
      <c r="I909" t="s">
        <v>6054</v>
      </c>
      <c r="J909" t="s">
        <v>6054</v>
      </c>
      <c r="M909" t="s">
        <v>112311</v>
      </c>
      <c r="N909" t="s">
        <v>5877</v>
      </c>
      <c r="O909" s="3" t="s">
        <v>6055</v>
      </c>
      <c r="P909" t="s">
        <v>5877</v>
      </c>
      <c r="Q909" t="s">
        <v>5877</v>
      </c>
      <c r="R909" t="s">
        <v>6055</v>
      </c>
      <c r="S909" s="4" t="str">
        <f t="shared" si="14"/>
        <v>2008</v>
      </c>
    </row>
    <row r="910" spans="1:19" hidden="1" x14ac:dyDescent="0.35">
      <c r="A910" t="s">
        <v>6052</v>
      </c>
      <c r="B910" t="s">
        <v>6053</v>
      </c>
      <c r="C910" t="s">
        <v>6056</v>
      </c>
      <c r="D910" t="s">
        <v>6057</v>
      </c>
      <c r="E910" t="s">
        <v>6058</v>
      </c>
      <c r="F910" t="s">
        <v>6059</v>
      </c>
      <c r="I910" t="s">
        <v>6060</v>
      </c>
      <c r="J910" t="s">
        <v>6061</v>
      </c>
      <c r="M910" t="s">
        <v>112311</v>
      </c>
      <c r="N910" t="s">
        <v>5877</v>
      </c>
      <c r="O910" s="3" t="s">
        <v>6062</v>
      </c>
      <c r="P910" t="s">
        <v>5877</v>
      </c>
      <c r="Q910" t="s">
        <v>5877</v>
      </c>
      <c r="R910" t="s">
        <v>6062</v>
      </c>
      <c r="S910" s="4" t="str">
        <f t="shared" si="14"/>
        <v>2008</v>
      </c>
    </row>
    <row r="911" spans="1:19" hidden="1" x14ac:dyDescent="0.35">
      <c r="A911" t="s">
        <v>6058</v>
      </c>
      <c r="B911" t="s">
        <v>6059</v>
      </c>
      <c r="C911" t="s">
        <v>6063</v>
      </c>
      <c r="D911" t="s">
        <v>6064</v>
      </c>
      <c r="E911" t="s">
        <v>6065</v>
      </c>
      <c r="F911" t="s">
        <v>6066</v>
      </c>
      <c r="I911" t="s">
        <v>512</v>
      </c>
      <c r="J911" t="s">
        <v>512</v>
      </c>
      <c r="M911" t="s">
        <v>112297</v>
      </c>
      <c r="N911" t="s">
        <v>124</v>
      </c>
      <c r="O911" s="3" t="s">
        <v>6067</v>
      </c>
      <c r="P911" t="s">
        <v>124</v>
      </c>
      <c r="Q911" t="s">
        <v>124</v>
      </c>
      <c r="R911" t="s">
        <v>6067</v>
      </c>
      <c r="S911" s="4" t="str">
        <f t="shared" si="14"/>
        <v>2008</v>
      </c>
    </row>
    <row r="912" spans="1:19" hidden="1" x14ac:dyDescent="0.35">
      <c r="A912" t="s">
        <v>6065</v>
      </c>
      <c r="B912" t="s">
        <v>6066</v>
      </c>
      <c r="C912" t="s">
        <v>6068</v>
      </c>
      <c r="D912" t="s">
        <v>6069</v>
      </c>
      <c r="E912" t="s">
        <v>6070</v>
      </c>
      <c r="F912" t="s">
        <v>6071</v>
      </c>
      <c r="I912" t="s">
        <v>6072</v>
      </c>
      <c r="J912" t="s">
        <v>6073</v>
      </c>
      <c r="M912" t="s">
        <v>112311</v>
      </c>
      <c r="N912" t="s">
        <v>5877</v>
      </c>
      <c r="O912" s="3" t="s">
        <v>6074</v>
      </c>
      <c r="P912" t="s">
        <v>5877</v>
      </c>
      <c r="Q912" t="s">
        <v>5877</v>
      </c>
      <c r="R912" t="s">
        <v>6074</v>
      </c>
      <c r="S912" s="4" t="str">
        <f t="shared" si="14"/>
        <v>2008</v>
      </c>
    </row>
    <row r="913" spans="1:19" hidden="1" x14ac:dyDescent="0.35">
      <c r="A913" t="s">
        <v>6070</v>
      </c>
      <c r="B913" t="s">
        <v>6071</v>
      </c>
      <c r="C913" t="s">
        <v>6075</v>
      </c>
      <c r="D913" t="s">
        <v>6076</v>
      </c>
      <c r="E913" t="s">
        <v>6077</v>
      </c>
      <c r="F913" t="s">
        <v>6078</v>
      </c>
      <c r="I913" t="s">
        <v>6079</v>
      </c>
      <c r="J913" t="s">
        <v>6080</v>
      </c>
      <c r="M913" t="s">
        <v>112297</v>
      </c>
      <c r="N913" t="s">
        <v>124</v>
      </c>
      <c r="O913" s="3" t="s">
        <v>6081</v>
      </c>
      <c r="P913" t="s">
        <v>124</v>
      </c>
      <c r="Q913" t="s">
        <v>124</v>
      </c>
      <c r="R913" t="s">
        <v>6081</v>
      </c>
      <c r="S913" s="4" t="str">
        <f t="shared" si="14"/>
        <v>2008</v>
      </c>
    </row>
    <row r="914" spans="1:19" hidden="1" x14ac:dyDescent="0.35">
      <c r="A914" t="s">
        <v>6077</v>
      </c>
      <c r="B914" t="s">
        <v>6078</v>
      </c>
      <c r="C914" t="s">
        <v>6082</v>
      </c>
      <c r="D914" t="s">
        <v>6083</v>
      </c>
      <c r="E914" t="s">
        <v>6084</v>
      </c>
      <c r="F914" t="s">
        <v>6085</v>
      </c>
      <c r="I914" t="s">
        <v>6086</v>
      </c>
      <c r="J914" t="s">
        <v>6087</v>
      </c>
      <c r="M914" t="s">
        <v>112311</v>
      </c>
      <c r="N914" t="s">
        <v>5877</v>
      </c>
      <c r="O914" s="3" t="s">
        <v>6088</v>
      </c>
      <c r="P914" t="s">
        <v>5877</v>
      </c>
      <c r="Q914" t="s">
        <v>5877</v>
      </c>
      <c r="R914" t="s">
        <v>6088</v>
      </c>
      <c r="S914" s="4" t="str">
        <f t="shared" si="14"/>
        <v>2008</v>
      </c>
    </row>
    <row r="915" spans="1:19" hidden="1" x14ac:dyDescent="0.35">
      <c r="A915" t="s">
        <v>6084</v>
      </c>
      <c r="B915" t="s">
        <v>6085</v>
      </c>
      <c r="C915" t="s">
        <v>6089</v>
      </c>
      <c r="D915" t="s">
        <v>6090</v>
      </c>
      <c r="E915" s="1" t="s">
        <v>6091</v>
      </c>
      <c r="F915" s="1" t="s">
        <v>6092</v>
      </c>
      <c r="I915" t="s">
        <v>6093</v>
      </c>
      <c r="J915" t="s">
        <v>6094</v>
      </c>
      <c r="M915" t="s">
        <v>112327</v>
      </c>
      <c r="N915" t="s">
        <v>380</v>
      </c>
      <c r="O915" s="3" t="s">
        <v>6095</v>
      </c>
      <c r="P915" t="s">
        <v>380</v>
      </c>
      <c r="Q915" t="s">
        <v>380</v>
      </c>
      <c r="R915" t="s">
        <v>6095</v>
      </c>
      <c r="S915" s="4" t="str">
        <f t="shared" si="14"/>
        <v>2008</v>
      </c>
    </row>
    <row r="916" spans="1:19" hidden="1" x14ac:dyDescent="0.35">
      <c r="A916" s="1" t="s">
        <v>6091</v>
      </c>
      <c r="B916" s="1" t="s">
        <v>6092</v>
      </c>
      <c r="C916" t="s">
        <v>6096</v>
      </c>
      <c r="D916" t="s">
        <v>6097</v>
      </c>
      <c r="E916" t="s">
        <v>6098</v>
      </c>
      <c r="F916" t="s">
        <v>6099</v>
      </c>
      <c r="I916" t="s">
        <v>6100</v>
      </c>
      <c r="J916" t="s">
        <v>6101</v>
      </c>
      <c r="M916" t="s">
        <v>112327</v>
      </c>
      <c r="N916" t="s">
        <v>380</v>
      </c>
      <c r="O916" s="3" t="s">
        <v>6102</v>
      </c>
      <c r="P916" t="s">
        <v>380</v>
      </c>
      <c r="Q916" t="s">
        <v>380</v>
      </c>
      <c r="R916" t="s">
        <v>6102</v>
      </c>
      <c r="S916" s="4" t="str">
        <f t="shared" si="14"/>
        <v>2008</v>
      </c>
    </row>
    <row r="917" spans="1:19" hidden="1" x14ac:dyDescent="0.35">
      <c r="A917" t="s">
        <v>6098</v>
      </c>
      <c r="B917" t="s">
        <v>6099</v>
      </c>
      <c r="C917" t="s">
        <v>6103</v>
      </c>
      <c r="D917" t="s">
        <v>6104</v>
      </c>
      <c r="E917" t="s">
        <v>6105</v>
      </c>
      <c r="F917" t="s">
        <v>6106</v>
      </c>
      <c r="I917" t="s">
        <v>6107</v>
      </c>
      <c r="J917" t="s">
        <v>6108</v>
      </c>
      <c r="M917" t="s">
        <v>112297</v>
      </c>
      <c r="N917" t="s">
        <v>124</v>
      </c>
      <c r="O917" s="3" t="s">
        <v>6109</v>
      </c>
      <c r="P917" t="s">
        <v>124</v>
      </c>
      <c r="Q917" t="s">
        <v>124</v>
      </c>
      <c r="R917" t="s">
        <v>6109</v>
      </c>
      <c r="S917" s="4" t="str">
        <f t="shared" si="14"/>
        <v>2008</v>
      </c>
    </row>
    <row r="918" spans="1:19" hidden="1" x14ac:dyDescent="0.35">
      <c r="A918" t="s">
        <v>6105</v>
      </c>
      <c r="B918" t="s">
        <v>6106</v>
      </c>
      <c r="C918" t="s">
        <v>6110</v>
      </c>
      <c r="D918" t="s">
        <v>6111</v>
      </c>
      <c r="E918" t="s">
        <v>6112</v>
      </c>
      <c r="F918" t="s">
        <v>6113</v>
      </c>
      <c r="I918" t="s">
        <v>6114</v>
      </c>
      <c r="J918" t="s">
        <v>6115</v>
      </c>
      <c r="M918" t="s">
        <v>112299</v>
      </c>
      <c r="N918" t="s">
        <v>247</v>
      </c>
      <c r="O918" s="3" t="s">
        <v>6116</v>
      </c>
      <c r="P918" t="s">
        <v>247</v>
      </c>
      <c r="Q918" t="s">
        <v>247</v>
      </c>
      <c r="R918" t="s">
        <v>6116</v>
      </c>
      <c r="S918" s="4" t="str">
        <f t="shared" si="14"/>
        <v>2008</v>
      </c>
    </row>
    <row r="919" spans="1:19" hidden="1" x14ac:dyDescent="0.35">
      <c r="A919" t="s">
        <v>6112</v>
      </c>
      <c r="B919" t="s">
        <v>6113</v>
      </c>
      <c r="C919" t="s">
        <v>6117</v>
      </c>
      <c r="D919" t="s">
        <v>6118</v>
      </c>
      <c r="E919" t="s">
        <v>6119</v>
      </c>
      <c r="F919" t="s">
        <v>6120</v>
      </c>
      <c r="I919" t="s">
        <v>6121</v>
      </c>
      <c r="J919" t="s">
        <v>6122</v>
      </c>
      <c r="M919" t="s">
        <v>112297</v>
      </c>
      <c r="N919" t="s">
        <v>124</v>
      </c>
      <c r="O919" s="3" t="s">
        <v>6123</v>
      </c>
      <c r="P919" t="s">
        <v>124</v>
      </c>
      <c r="Q919" t="s">
        <v>124</v>
      </c>
      <c r="R919" t="s">
        <v>6123</v>
      </c>
      <c r="S919" s="4" t="str">
        <f t="shared" si="14"/>
        <v>2008</v>
      </c>
    </row>
    <row r="920" spans="1:19" hidden="1" x14ac:dyDescent="0.35">
      <c r="A920" t="s">
        <v>6119</v>
      </c>
      <c r="B920" t="s">
        <v>6120</v>
      </c>
      <c r="C920" t="s">
        <v>6124</v>
      </c>
      <c r="D920" t="s">
        <v>6125</v>
      </c>
      <c r="E920" t="s">
        <v>6126</v>
      </c>
      <c r="F920" t="s">
        <v>6127</v>
      </c>
      <c r="I920" t="s">
        <v>6128</v>
      </c>
      <c r="J920" t="s">
        <v>6129</v>
      </c>
      <c r="M920" t="s">
        <v>112297</v>
      </c>
      <c r="N920" t="s">
        <v>124</v>
      </c>
      <c r="O920" s="3" t="s">
        <v>6130</v>
      </c>
      <c r="P920" t="s">
        <v>124</v>
      </c>
      <c r="Q920" t="s">
        <v>124</v>
      </c>
      <c r="R920" t="s">
        <v>6130</v>
      </c>
      <c r="S920" s="4" t="str">
        <f t="shared" si="14"/>
        <v>2008</v>
      </c>
    </row>
    <row r="921" spans="1:19" hidden="1" x14ac:dyDescent="0.35">
      <c r="A921" t="s">
        <v>6126</v>
      </c>
      <c r="B921" t="s">
        <v>6127</v>
      </c>
      <c r="C921" t="s">
        <v>6131</v>
      </c>
      <c r="D921" t="s">
        <v>6132</v>
      </c>
      <c r="E921" t="s">
        <v>6133</v>
      </c>
      <c r="F921" t="s">
        <v>6134</v>
      </c>
      <c r="I921" t="s">
        <v>6135</v>
      </c>
      <c r="J921" t="s">
        <v>6136</v>
      </c>
      <c r="M921" t="s">
        <v>112297</v>
      </c>
      <c r="N921" t="s">
        <v>124</v>
      </c>
      <c r="O921" s="3" t="s">
        <v>6137</v>
      </c>
      <c r="P921" t="s">
        <v>124</v>
      </c>
      <c r="Q921" t="s">
        <v>124</v>
      </c>
      <c r="R921" t="s">
        <v>6137</v>
      </c>
      <c r="S921" s="4" t="str">
        <f t="shared" si="14"/>
        <v>2008</v>
      </c>
    </row>
    <row r="922" spans="1:19" hidden="1" x14ac:dyDescent="0.35">
      <c r="A922" t="s">
        <v>6133</v>
      </c>
      <c r="B922" t="s">
        <v>6134</v>
      </c>
      <c r="C922" t="s">
        <v>6138</v>
      </c>
      <c r="D922" t="s">
        <v>6139</v>
      </c>
      <c r="E922" t="s">
        <v>6140</v>
      </c>
      <c r="F922" t="s">
        <v>6141</v>
      </c>
      <c r="I922" t="s">
        <v>6142</v>
      </c>
      <c r="J922" t="s">
        <v>6143</v>
      </c>
      <c r="M922" t="s">
        <v>112297</v>
      </c>
      <c r="N922" t="s">
        <v>124</v>
      </c>
      <c r="O922" s="3" t="s">
        <v>6144</v>
      </c>
      <c r="P922" t="s">
        <v>124</v>
      </c>
      <c r="Q922" t="s">
        <v>124</v>
      </c>
      <c r="R922" t="s">
        <v>6144</v>
      </c>
      <c r="S922" s="4" t="str">
        <f t="shared" si="14"/>
        <v>2008</v>
      </c>
    </row>
    <row r="923" spans="1:19" hidden="1" x14ac:dyDescent="0.35">
      <c r="A923" t="s">
        <v>6140</v>
      </c>
      <c r="B923" t="s">
        <v>6141</v>
      </c>
      <c r="C923" t="s">
        <v>6145</v>
      </c>
      <c r="D923" t="s">
        <v>6146</v>
      </c>
      <c r="E923" t="s">
        <v>6147</v>
      </c>
      <c r="F923">
        <v>17138571</v>
      </c>
      <c r="I923" t="s">
        <v>6148</v>
      </c>
      <c r="J923" t="s">
        <v>6149</v>
      </c>
      <c r="M923" t="s">
        <v>112311</v>
      </c>
      <c r="N923" t="s">
        <v>5877</v>
      </c>
      <c r="O923" s="3" t="s">
        <v>6150</v>
      </c>
      <c r="P923" t="s">
        <v>5877</v>
      </c>
      <c r="Q923" t="s">
        <v>5877</v>
      </c>
      <c r="R923" t="s">
        <v>6150</v>
      </c>
      <c r="S923" s="4" t="str">
        <f t="shared" si="14"/>
        <v>2008</v>
      </c>
    </row>
    <row r="924" spans="1:19" hidden="1" x14ac:dyDescent="0.35">
      <c r="A924" t="s">
        <v>6147</v>
      </c>
      <c r="B924">
        <v>17138571</v>
      </c>
      <c r="C924" t="s">
        <v>6151</v>
      </c>
      <c r="D924" t="s">
        <v>6152</v>
      </c>
      <c r="E924" t="s">
        <v>6153</v>
      </c>
      <c r="F924" t="s">
        <v>6154</v>
      </c>
      <c r="I924" t="s">
        <v>6155</v>
      </c>
      <c r="J924" t="s">
        <v>6156</v>
      </c>
      <c r="M924" t="s">
        <v>112297</v>
      </c>
      <c r="N924" t="s">
        <v>124</v>
      </c>
      <c r="O924" s="3" t="s">
        <v>6157</v>
      </c>
      <c r="P924" t="s">
        <v>124</v>
      </c>
      <c r="Q924" t="s">
        <v>124</v>
      </c>
      <c r="R924" t="s">
        <v>6157</v>
      </c>
      <c r="S924" s="4" t="str">
        <f t="shared" si="14"/>
        <v>2008</v>
      </c>
    </row>
    <row r="925" spans="1:19" hidden="1" x14ac:dyDescent="0.35">
      <c r="A925" t="s">
        <v>6153</v>
      </c>
      <c r="B925" t="s">
        <v>6154</v>
      </c>
      <c r="C925" t="s">
        <v>6158</v>
      </c>
      <c r="D925" t="s">
        <v>6159</v>
      </c>
      <c r="E925" t="s">
        <v>6160</v>
      </c>
      <c r="F925" t="s">
        <v>6161</v>
      </c>
      <c r="I925" t="s">
        <v>6162</v>
      </c>
      <c r="J925" t="s">
        <v>6163</v>
      </c>
      <c r="M925" t="s">
        <v>112299</v>
      </c>
      <c r="N925" t="s">
        <v>247</v>
      </c>
      <c r="O925" s="3" t="s">
        <v>6164</v>
      </c>
      <c r="P925" t="s">
        <v>247</v>
      </c>
      <c r="Q925" t="s">
        <v>247</v>
      </c>
      <c r="R925" t="s">
        <v>6164</v>
      </c>
      <c r="S925" s="4" t="str">
        <f t="shared" si="14"/>
        <v>2008</v>
      </c>
    </row>
    <row r="926" spans="1:19" hidden="1" x14ac:dyDescent="0.35">
      <c r="A926" t="s">
        <v>6160</v>
      </c>
      <c r="B926" t="s">
        <v>6161</v>
      </c>
      <c r="C926" t="s">
        <v>6165</v>
      </c>
      <c r="D926" t="s">
        <v>6166</v>
      </c>
      <c r="E926" t="s">
        <v>6167</v>
      </c>
      <c r="F926" t="s">
        <v>6168</v>
      </c>
      <c r="I926" t="s">
        <v>6169</v>
      </c>
      <c r="J926" t="s">
        <v>6170</v>
      </c>
      <c r="M926" t="s">
        <v>112297</v>
      </c>
      <c r="N926" t="s">
        <v>124</v>
      </c>
      <c r="O926" s="3" t="s">
        <v>6171</v>
      </c>
      <c r="P926" t="s">
        <v>124</v>
      </c>
      <c r="Q926" t="s">
        <v>124</v>
      </c>
      <c r="R926" t="s">
        <v>6171</v>
      </c>
      <c r="S926" s="4" t="str">
        <f t="shared" si="14"/>
        <v>2008</v>
      </c>
    </row>
    <row r="927" spans="1:19" hidden="1" x14ac:dyDescent="0.35">
      <c r="A927" t="s">
        <v>6167</v>
      </c>
      <c r="B927" t="s">
        <v>6168</v>
      </c>
      <c r="C927" t="s">
        <v>6172</v>
      </c>
      <c r="D927" t="s">
        <v>6173</v>
      </c>
      <c r="E927" t="s">
        <v>6174</v>
      </c>
      <c r="F927" t="s">
        <v>6175</v>
      </c>
      <c r="I927" t="s">
        <v>6176</v>
      </c>
      <c r="J927" t="s">
        <v>6177</v>
      </c>
      <c r="M927" t="s">
        <v>112311</v>
      </c>
      <c r="N927" t="s">
        <v>5877</v>
      </c>
      <c r="O927" s="3" t="s">
        <v>6178</v>
      </c>
      <c r="P927" t="s">
        <v>5877</v>
      </c>
      <c r="Q927" t="s">
        <v>5877</v>
      </c>
      <c r="R927" t="s">
        <v>6178</v>
      </c>
      <c r="S927" s="4" t="str">
        <f t="shared" si="14"/>
        <v>2008</v>
      </c>
    </row>
    <row r="928" spans="1:19" hidden="1" x14ac:dyDescent="0.35">
      <c r="A928" t="s">
        <v>6174</v>
      </c>
      <c r="B928" t="s">
        <v>6175</v>
      </c>
      <c r="C928" t="s">
        <v>6179</v>
      </c>
      <c r="D928" t="s">
        <v>6180</v>
      </c>
      <c r="E928" t="s">
        <v>6181</v>
      </c>
      <c r="F928" t="s">
        <v>6182</v>
      </c>
      <c r="I928" t="s">
        <v>6183</v>
      </c>
      <c r="J928" t="s">
        <v>6184</v>
      </c>
      <c r="M928" t="s">
        <v>112297</v>
      </c>
      <c r="N928" t="s">
        <v>124</v>
      </c>
      <c r="O928" s="3" t="s">
        <v>6185</v>
      </c>
      <c r="P928" t="s">
        <v>124</v>
      </c>
      <c r="Q928" t="s">
        <v>124</v>
      </c>
      <c r="R928" t="s">
        <v>6185</v>
      </c>
      <c r="S928" s="4" t="str">
        <f t="shared" si="14"/>
        <v>2008</v>
      </c>
    </row>
    <row r="929" spans="1:19" hidden="1" x14ac:dyDescent="0.35">
      <c r="A929" t="s">
        <v>6181</v>
      </c>
      <c r="B929" t="s">
        <v>6182</v>
      </c>
      <c r="C929" t="s">
        <v>6186</v>
      </c>
      <c r="D929" t="s">
        <v>6187</v>
      </c>
      <c r="E929" t="s">
        <v>6188</v>
      </c>
      <c r="F929" t="s">
        <v>6189</v>
      </c>
      <c r="I929" t="s">
        <v>6190</v>
      </c>
      <c r="J929" t="s">
        <v>6191</v>
      </c>
      <c r="M929" t="s">
        <v>112297</v>
      </c>
      <c r="N929" t="s">
        <v>124</v>
      </c>
      <c r="O929" s="3" t="s">
        <v>6192</v>
      </c>
      <c r="P929" t="s">
        <v>124</v>
      </c>
      <c r="Q929" t="s">
        <v>124</v>
      </c>
      <c r="R929" t="s">
        <v>6192</v>
      </c>
      <c r="S929" s="4" t="str">
        <f t="shared" si="14"/>
        <v>2008</v>
      </c>
    </row>
    <row r="930" spans="1:19" hidden="1" x14ac:dyDescent="0.35">
      <c r="A930" t="s">
        <v>6188</v>
      </c>
      <c r="B930" t="s">
        <v>6189</v>
      </c>
      <c r="C930" t="s">
        <v>6193</v>
      </c>
      <c r="D930" t="s">
        <v>6194</v>
      </c>
      <c r="E930" t="s">
        <v>6195</v>
      </c>
      <c r="F930" t="s">
        <v>6196</v>
      </c>
      <c r="I930" t="s">
        <v>6197</v>
      </c>
      <c r="J930" t="s">
        <v>6198</v>
      </c>
      <c r="M930" t="s">
        <v>112311</v>
      </c>
      <c r="N930" t="s">
        <v>5877</v>
      </c>
      <c r="O930" s="3" t="s">
        <v>6199</v>
      </c>
      <c r="P930" t="s">
        <v>5877</v>
      </c>
      <c r="Q930" t="s">
        <v>5877</v>
      </c>
      <c r="R930" t="s">
        <v>6199</v>
      </c>
      <c r="S930" s="4" t="str">
        <f t="shared" si="14"/>
        <v>2008</v>
      </c>
    </row>
    <row r="931" spans="1:19" hidden="1" x14ac:dyDescent="0.35">
      <c r="A931" t="s">
        <v>6195</v>
      </c>
      <c r="B931" t="s">
        <v>6196</v>
      </c>
      <c r="C931" t="s">
        <v>6200</v>
      </c>
      <c r="D931" t="s">
        <v>6201</v>
      </c>
      <c r="E931" t="s">
        <v>6202</v>
      </c>
      <c r="F931" t="s">
        <v>6203</v>
      </c>
      <c r="I931" t="s">
        <v>6204</v>
      </c>
      <c r="J931" t="s">
        <v>6205</v>
      </c>
      <c r="M931" t="s">
        <v>112299</v>
      </c>
      <c r="N931" t="s">
        <v>247</v>
      </c>
      <c r="O931" s="3" t="s">
        <v>6206</v>
      </c>
      <c r="P931" t="s">
        <v>247</v>
      </c>
      <c r="Q931" t="s">
        <v>247</v>
      </c>
      <c r="R931" t="s">
        <v>6206</v>
      </c>
      <c r="S931" s="4" t="str">
        <f t="shared" si="14"/>
        <v>2008</v>
      </c>
    </row>
    <row r="932" spans="1:19" hidden="1" x14ac:dyDescent="0.35">
      <c r="A932" t="s">
        <v>6202</v>
      </c>
      <c r="B932" t="s">
        <v>6203</v>
      </c>
      <c r="C932" t="s">
        <v>6207</v>
      </c>
      <c r="D932" t="s">
        <v>6208</v>
      </c>
      <c r="E932" t="s">
        <v>6209</v>
      </c>
      <c r="F932" t="s">
        <v>6210</v>
      </c>
      <c r="I932" t="s">
        <v>6211</v>
      </c>
      <c r="J932" t="s">
        <v>6212</v>
      </c>
      <c r="M932" t="s">
        <v>112299</v>
      </c>
      <c r="N932" t="s">
        <v>247</v>
      </c>
      <c r="O932" s="3" t="s">
        <v>6213</v>
      </c>
      <c r="P932" t="s">
        <v>247</v>
      </c>
      <c r="Q932" t="s">
        <v>247</v>
      </c>
      <c r="R932" t="s">
        <v>6213</v>
      </c>
      <c r="S932" s="4" t="str">
        <f t="shared" si="14"/>
        <v>2008</v>
      </c>
    </row>
    <row r="933" spans="1:19" hidden="1" x14ac:dyDescent="0.35">
      <c r="A933" t="s">
        <v>6209</v>
      </c>
      <c r="B933" t="s">
        <v>6210</v>
      </c>
      <c r="C933" t="s">
        <v>6214</v>
      </c>
      <c r="D933" t="s">
        <v>6215</v>
      </c>
      <c r="E933" t="s">
        <v>6216</v>
      </c>
      <c r="F933" t="s">
        <v>6217</v>
      </c>
      <c r="I933" t="s">
        <v>6218</v>
      </c>
      <c r="J933" t="s">
        <v>6219</v>
      </c>
      <c r="M933" t="s">
        <v>112311</v>
      </c>
      <c r="N933" t="s">
        <v>5877</v>
      </c>
      <c r="O933" s="3" t="s">
        <v>6220</v>
      </c>
      <c r="P933" t="s">
        <v>5877</v>
      </c>
      <c r="Q933" t="s">
        <v>5877</v>
      </c>
      <c r="R933" t="s">
        <v>6220</v>
      </c>
      <c r="S933" s="4" t="str">
        <f t="shared" si="14"/>
        <v>2008</v>
      </c>
    </row>
    <row r="934" spans="1:19" hidden="1" x14ac:dyDescent="0.35">
      <c r="A934" t="s">
        <v>6216</v>
      </c>
      <c r="B934" t="s">
        <v>6217</v>
      </c>
      <c r="C934" t="s">
        <v>6221</v>
      </c>
      <c r="D934" t="s">
        <v>6222</v>
      </c>
      <c r="E934" t="s">
        <v>6223</v>
      </c>
      <c r="F934" t="s">
        <v>6224</v>
      </c>
      <c r="I934" t="s">
        <v>6225</v>
      </c>
      <c r="J934" t="s">
        <v>6226</v>
      </c>
      <c r="M934" t="s">
        <v>112297</v>
      </c>
      <c r="N934" t="s">
        <v>124</v>
      </c>
      <c r="O934" s="3" t="s">
        <v>6227</v>
      </c>
      <c r="P934" t="s">
        <v>124</v>
      </c>
      <c r="Q934" t="s">
        <v>124</v>
      </c>
      <c r="R934" t="s">
        <v>6227</v>
      </c>
      <c r="S934" s="4" t="str">
        <f t="shared" si="14"/>
        <v>2008</v>
      </c>
    </row>
    <row r="935" spans="1:19" hidden="1" x14ac:dyDescent="0.35">
      <c r="A935" t="s">
        <v>6223</v>
      </c>
      <c r="B935" t="s">
        <v>6224</v>
      </c>
      <c r="C935" t="s">
        <v>6228</v>
      </c>
      <c r="D935" t="s">
        <v>6229</v>
      </c>
      <c r="E935" t="s">
        <v>6230</v>
      </c>
      <c r="F935" t="s">
        <v>6231</v>
      </c>
      <c r="I935" t="s">
        <v>6232</v>
      </c>
      <c r="J935" t="s">
        <v>6233</v>
      </c>
      <c r="M935" t="s">
        <v>112297</v>
      </c>
      <c r="N935" t="s">
        <v>124</v>
      </c>
      <c r="O935" s="3" t="s">
        <v>6234</v>
      </c>
      <c r="P935" t="s">
        <v>124</v>
      </c>
      <c r="Q935" t="s">
        <v>124</v>
      </c>
      <c r="R935" t="s">
        <v>6234</v>
      </c>
      <c r="S935" s="4" t="str">
        <f t="shared" si="14"/>
        <v>2008</v>
      </c>
    </row>
    <row r="936" spans="1:19" hidden="1" x14ac:dyDescent="0.35">
      <c r="A936" t="s">
        <v>6230</v>
      </c>
      <c r="B936" t="s">
        <v>6231</v>
      </c>
      <c r="C936" t="s">
        <v>6235</v>
      </c>
      <c r="D936" t="s">
        <v>6236</v>
      </c>
      <c r="E936" t="s">
        <v>6237</v>
      </c>
      <c r="F936" t="s">
        <v>6238</v>
      </c>
      <c r="I936" t="s">
        <v>2964</v>
      </c>
      <c r="J936" t="s">
        <v>2964</v>
      </c>
      <c r="M936" t="s">
        <v>112298</v>
      </c>
      <c r="N936" t="s">
        <v>28</v>
      </c>
      <c r="O936" s="3" t="s">
        <v>6239</v>
      </c>
      <c r="P936" t="s">
        <v>50</v>
      </c>
      <c r="Q936" t="s">
        <v>50</v>
      </c>
      <c r="R936" t="s">
        <v>6239</v>
      </c>
      <c r="S936" s="4" t="str">
        <f t="shared" si="14"/>
        <v>2008</v>
      </c>
    </row>
    <row r="937" spans="1:19" hidden="1" x14ac:dyDescent="0.35">
      <c r="A937" t="s">
        <v>6237</v>
      </c>
      <c r="B937" t="s">
        <v>6238</v>
      </c>
      <c r="C937" t="s">
        <v>6240</v>
      </c>
      <c r="D937" t="s">
        <v>6241</v>
      </c>
      <c r="E937" t="s">
        <v>6242</v>
      </c>
      <c r="F937" t="s">
        <v>6243</v>
      </c>
      <c r="I937" t="s">
        <v>6244</v>
      </c>
      <c r="J937" t="s">
        <v>6245</v>
      </c>
      <c r="M937" t="s">
        <v>112298</v>
      </c>
      <c r="N937" t="s">
        <v>28</v>
      </c>
      <c r="O937" s="3" t="s">
        <v>6246</v>
      </c>
      <c r="P937" t="s">
        <v>50</v>
      </c>
      <c r="Q937" t="s">
        <v>50</v>
      </c>
      <c r="R937" t="s">
        <v>6246</v>
      </c>
      <c r="S937" s="4" t="str">
        <f t="shared" si="14"/>
        <v>2008</v>
      </c>
    </row>
    <row r="938" spans="1:19" hidden="1" x14ac:dyDescent="0.35">
      <c r="A938" t="s">
        <v>6242</v>
      </c>
      <c r="B938" t="s">
        <v>6243</v>
      </c>
      <c r="C938" t="s">
        <v>6247</v>
      </c>
      <c r="D938" t="s">
        <v>6248</v>
      </c>
      <c r="E938" t="s">
        <v>6249</v>
      </c>
      <c r="F938" t="s">
        <v>6250</v>
      </c>
      <c r="I938" t="s">
        <v>6251</v>
      </c>
      <c r="J938" t="s">
        <v>6252</v>
      </c>
      <c r="M938" t="s">
        <v>112298</v>
      </c>
      <c r="N938" t="s">
        <v>28</v>
      </c>
      <c r="O938" s="3" t="s">
        <v>6253</v>
      </c>
      <c r="P938" t="s">
        <v>50</v>
      </c>
      <c r="Q938" t="s">
        <v>50</v>
      </c>
      <c r="R938" t="s">
        <v>6253</v>
      </c>
      <c r="S938" s="4" t="str">
        <f t="shared" si="14"/>
        <v>2008</v>
      </c>
    </row>
    <row r="939" spans="1:19" hidden="1" x14ac:dyDescent="0.35">
      <c r="A939" t="s">
        <v>6249</v>
      </c>
      <c r="B939" t="s">
        <v>6250</v>
      </c>
      <c r="C939" t="s">
        <v>6254</v>
      </c>
      <c r="D939" t="s">
        <v>6255</v>
      </c>
      <c r="E939" t="s">
        <v>6256</v>
      </c>
      <c r="F939">
        <v>435972851</v>
      </c>
      <c r="I939" t="s">
        <v>6257</v>
      </c>
      <c r="J939" t="s">
        <v>6258</v>
      </c>
      <c r="M939" t="s">
        <v>112299</v>
      </c>
      <c r="N939" t="s">
        <v>247</v>
      </c>
      <c r="O939" s="3" t="s">
        <v>6259</v>
      </c>
      <c r="P939" t="s">
        <v>247</v>
      </c>
      <c r="Q939" t="s">
        <v>247</v>
      </c>
      <c r="R939" t="s">
        <v>6259</v>
      </c>
      <c r="S939" s="4" t="str">
        <f t="shared" si="14"/>
        <v>2008</v>
      </c>
    </row>
    <row r="940" spans="1:19" hidden="1" x14ac:dyDescent="0.35">
      <c r="A940" t="s">
        <v>6256</v>
      </c>
      <c r="B940">
        <v>435972851</v>
      </c>
      <c r="C940" t="s">
        <v>6260</v>
      </c>
      <c r="D940" t="s">
        <v>6261</v>
      </c>
      <c r="E940" t="s">
        <v>6262</v>
      </c>
      <c r="F940" t="s">
        <v>6263</v>
      </c>
      <c r="I940" t="s">
        <v>6264</v>
      </c>
      <c r="J940" t="s">
        <v>6265</v>
      </c>
      <c r="M940" t="s">
        <v>112298</v>
      </c>
      <c r="N940" t="s">
        <v>28</v>
      </c>
      <c r="O940" s="3" t="s">
        <v>6266</v>
      </c>
      <c r="P940" t="s">
        <v>50</v>
      </c>
      <c r="Q940" t="s">
        <v>50</v>
      </c>
      <c r="R940" t="s">
        <v>6266</v>
      </c>
      <c r="S940" s="4" t="str">
        <f t="shared" si="14"/>
        <v>2008</v>
      </c>
    </row>
    <row r="941" spans="1:19" hidden="1" x14ac:dyDescent="0.35">
      <c r="A941" t="s">
        <v>6262</v>
      </c>
      <c r="B941" t="s">
        <v>6263</v>
      </c>
      <c r="C941" t="s">
        <v>6267</v>
      </c>
      <c r="D941" t="s">
        <v>6268</v>
      </c>
      <c r="E941" t="s">
        <v>6269</v>
      </c>
      <c r="F941" t="s">
        <v>6270</v>
      </c>
      <c r="I941" t="s">
        <v>6271</v>
      </c>
      <c r="J941" t="s">
        <v>6272</v>
      </c>
      <c r="M941" t="s">
        <v>112297</v>
      </c>
      <c r="N941" t="s">
        <v>124</v>
      </c>
      <c r="O941" s="3" t="s">
        <v>6273</v>
      </c>
      <c r="P941" t="s">
        <v>124</v>
      </c>
      <c r="Q941" t="s">
        <v>124</v>
      </c>
      <c r="R941" t="s">
        <v>6273</v>
      </c>
      <c r="S941" s="4" t="str">
        <f t="shared" si="14"/>
        <v>2008</v>
      </c>
    </row>
    <row r="942" spans="1:19" hidden="1" x14ac:dyDescent="0.35">
      <c r="A942" t="s">
        <v>6269</v>
      </c>
      <c r="B942" t="s">
        <v>6270</v>
      </c>
      <c r="C942" t="s">
        <v>6274</v>
      </c>
      <c r="D942" t="s">
        <v>6275</v>
      </c>
      <c r="E942" t="s">
        <v>6276</v>
      </c>
      <c r="F942" t="s">
        <v>6277</v>
      </c>
      <c r="I942" t="s">
        <v>6278</v>
      </c>
      <c r="J942" t="s">
        <v>6279</v>
      </c>
      <c r="M942" t="s">
        <v>112299</v>
      </c>
      <c r="N942" t="s">
        <v>247</v>
      </c>
      <c r="O942" s="3" t="s">
        <v>6280</v>
      </c>
      <c r="P942" t="s">
        <v>247</v>
      </c>
      <c r="Q942" t="s">
        <v>247</v>
      </c>
      <c r="R942" t="s">
        <v>6280</v>
      </c>
      <c r="S942" s="4" t="str">
        <f t="shared" si="14"/>
        <v>2008</v>
      </c>
    </row>
    <row r="943" spans="1:19" hidden="1" x14ac:dyDescent="0.35">
      <c r="A943" t="s">
        <v>6276</v>
      </c>
      <c r="B943" t="s">
        <v>6277</v>
      </c>
      <c r="C943" t="s">
        <v>6281</v>
      </c>
      <c r="D943" t="s">
        <v>6282</v>
      </c>
      <c r="E943" t="s">
        <v>6283</v>
      </c>
      <c r="F943" t="s">
        <v>6284</v>
      </c>
      <c r="I943" t="s">
        <v>6285</v>
      </c>
      <c r="J943" t="s">
        <v>6286</v>
      </c>
      <c r="M943" t="s">
        <v>112297</v>
      </c>
      <c r="N943" t="s">
        <v>124</v>
      </c>
      <c r="O943" s="3" t="s">
        <v>6287</v>
      </c>
      <c r="P943" t="s">
        <v>124</v>
      </c>
      <c r="Q943" t="s">
        <v>124</v>
      </c>
      <c r="R943" t="s">
        <v>6287</v>
      </c>
      <c r="S943" s="4" t="str">
        <f t="shared" si="14"/>
        <v>2008</v>
      </c>
    </row>
    <row r="944" spans="1:19" hidden="1" x14ac:dyDescent="0.35">
      <c r="A944" t="s">
        <v>6283</v>
      </c>
      <c r="B944" t="s">
        <v>6284</v>
      </c>
      <c r="C944" t="s">
        <v>6288</v>
      </c>
      <c r="D944" t="s">
        <v>6289</v>
      </c>
      <c r="E944" s="1" t="s">
        <v>6290</v>
      </c>
      <c r="F944" s="1" t="s">
        <v>6291</v>
      </c>
      <c r="I944" t="s">
        <v>6292</v>
      </c>
      <c r="J944" t="s">
        <v>6293</v>
      </c>
      <c r="M944" t="s">
        <v>112298</v>
      </c>
      <c r="N944" t="s">
        <v>28</v>
      </c>
      <c r="O944" s="3" t="s">
        <v>6294</v>
      </c>
      <c r="P944" t="s">
        <v>50</v>
      </c>
      <c r="Q944" t="s">
        <v>50</v>
      </c>
      <c r="R944" t="s">
        <v>6294</v>
      </c>
      <c r="S944" s="4" t="str">
        <f t="shared" si="14"/>
        <v>2008</v>
      </c>
    </row>
    <row r="945" spans="1:19" hidden="1" x14ac:dyDescent="0.35">
      <c r="A945" s="1" t="s">
        <v>6290</v>
      </c>
      <c r="B945" s="1" t="s">
        <v>6291</v>
      </c>
      <c r="C945" t="s">
        <v>6295</v>
      </c>
      <c r="D945" t="s">
        <v>6296</v>
      </c>
      <c r="E945" t="s">
        <v>6297</v>
      </c>
      <c r="F945" t="s">
        <v>6298</v>
      </c>
      <c r="I945" t="s">
        <v>6299</v>
      </c>
      <c r="J945" t="s">
        <v>6300</v>
      </c>
      <c r="M945" t="s">
        <v>112297</v>
      </c>
      <c r="N945" t="s">
        <v>124</v>
      </c>
      <c r="O945" s="3" t="s">
        <v>6301</v>
      </c>
      <c r="P945" t="s">
        <v>124</v>
      </c>
      <c r="Q945" t="s">
        <v>124</v>
      </c>
      <c r="R945" t="s">
        <v>6301</v>
      </c>
      <c r="S945" s="4" t="str">
        <f t="shared" si="14"/>
        <v>2008</v>
      </c>
    </row>
    <row r="946" spans="1:19" hidden="1" x14ac:dyDescent="0.35">
      <c r="A946" t="s">
        <v>6297</v>
      </c>
      <c r="B946" t="s">
        <v>6298</v>
      </c>
      <c r="C946" t="s">
        <v>6302</v>
      </c>
      <c r="D946" t="s">
        <v>6303</v>
      </c>
      <c r="E946" t="s">
        <v>6304</v>
      </c>
      <c r="F946" t="s">
        <v>6305</v>
      </c>
      <c r="I946" t="s">
        <v>6306</v>
      </c>
      <c r="J946" t="s">
        <v>6307</v>
      </c>
      <c r="M946" t="s">
        <v>112298</v>
      </c>
      <c r="N946" t="s">
        <v>28</v>
      </c>
      <c r="O946" s="3" t="s">
        <v>6308</v>
      </c>
      <c r="P946" t="s">
        <v>50</v>
      </c>
      <c r="Q946" t="s">
        <v>50</v>
      </c>
      <c r="R946" t="s">
        <v>6308</v>
      </c>
      <c r="S946" s="4" t="str">
        <f t="shared" si="14"/>
        <v>2008</v>
      </c>
    </row>
    <row r="947" spans="1:19" hidden="1" x14ac:dyDescent="0.35">
      <c r="A947" t="s">
        <v>6304</v>
      </c>
      <c r="B947" t="s">
        <v>6305</v>
      </c>
      <c r="C947" t="s">
        <v>6309</v>
      </c>
      <c r="D947" t="s">
        <v>6310</v>
      </c>
      <c r="E947" t="s">
        <v>6311</v>
      </c>
      <c r="F947" t="s">
        <v>6312</v>
      </c>
      <c r="I947" t="s">
        <v>6313</v>
      </c>
      <c r="J947" t="s">
        <v>6314</v>
      </c>
      <c r="M947" t="s">
        <v>112297</v>
      </c>
      <c r="N947" t="s">
        <v>124</v>
      </c>
      <c r="O947" s="3" t="s">
        <v>6315</v>
      </c>
      <c r="P947" t="s">
        <v>124</v>
      </c>
      <c r="Q947" t="s">
        <v>124</v>
      </c>
      <c r="R947" t="s">
        <v>6315</v>
      </c>
      <c r="S947" s="4" t="str">
        <f t="shared" si="14"/>
        <v>2008</v>
      </c>
    </row>
    <row r="948" spans="1:19" hidden="1" x14ac:dyDescent="0.35">
      <c r="A948" t="s">
        <v>6311</v>
      </c>
      <c r="B948" t="s">
        <v>6312</v>
      </c>
      <c r="C948" s="1" t="s">
        <v>6316</v>
      </c>
      <c r="D948" s="1" t="s">
        <v>6317</v>
      </c>
      <c r="E948" t="s">
        <v>6318</v>
      </c>
      <c r="F948" t="s">
        <v>6319</v>
      </c>
      <c r="I948" t="s">
        <v>6320</v>
      </c>
      <c r="J948" t="s">
        <v>6321</v>
      </c>
      <c r="M948" t="s">
        <v>112297</v>
      </c>
      <c r="N948" t="s">
        <v>124</v>
      </c>
      <c r="O948" s="3" t="s">
        <v>6322</v>
      </c>
      <c r="P948" t="s">
        <v>124</v>
      </c>
      <c r="Q948" t="s">
        <v>124</v>
      </c>
      <c r="R948" t="s">
        <v>6322</v>
      </c>
      <c r="S948" s="4" t="str">
        <f t="shared" si="14"/>
        <v>2008</v>
      </c>
    </row>
    <row r="949" spans="1:19" hidden="1" x14ac:dyDescent="0.35">
      <c r="A949" t="s">
        <v>6318</v>
      </c>
      <c r="B949" t="s">
        <v>6319</v>
      </c>
      <c r="C949" t="s">
        <v>6323</v>
      </c>
      <c r="D949" t="s">
        <v>6324</v>
      </c>
      <c r="E949" t="s">
        <v>6325</v>
      </c>
      <c r="F949" t="s">
        <v>6326</v>
      </c>
      <c r="I949" t="s">
        <v>6327</v>
      </c>
      <c r="J949" t="s">
        <v>6328</v>
      </c>
      <c r="M949" t="s">
        <v>112297</v>
      </c>
      <c r="N949" t="s">
        <v>124</v>
      </c>
      <c r="O949" s="3" t="s">
        <v>6329</v>
      </c>
      <c r="P949" t="s">
        <v>124</v>
      </c>
      <c r="Q949" t="s">
        <v>124</v>
      </c>
      <c r="R949" t="s">
        <v>6329</v>
      </c>
      <c r="S949" s="4" t="str">
        <f t="shared" si="14"/>
        <v>2008</v>
      </c>
    </row>
    <row r="950" spans="1:19" hidden="1" x14ac:dyDescent="0.35">
      <c r="A950" t="s">
        <v>6325</v>
      </c>
      <c r="B950" t="s">
        <v>6326</v>
      </c>
      <c r="C950" t="s">
        <v>6330</v>
      </c>
      <c r="D950" t="s">
        <v>6331</v>
      </c>
      <c r="E950" t="s">
        <v>6332</v>
      </c>
      <c r="F950" t="s">
        <v>6333</v>
      </c>
      <c r="I950" t="s">
        <v>512</v>
      </c>
      <c r="J950" t="s">
        <v>512</v>
      </c>
      <c r="M950" t="s">
        <v>112297</v>
      </c>
      <c r="N950" t="s">
        <v>124</v>
      </c>
      <c r="O950" s="3" t="s">
        <v>6334</v>
      </c>
      <c r="P950" t="s">
        <v>124</v>
      </c>
      <c r="Q950" t="s">
        <v>124</v>
      </c>
      <c r="R950" t="s">
        <v>6334</v>
      </c>
      <c r="S950" s="4" t="str">
        <f t="shared" si="14"/>
        <v>2008</v>
      </c>
    </row>
    <row r="951" spans="1:19" hidden="1" x14ac:dyDescent="0.35">
      <c r="A951" t="s">
        <v>6332</v>
      </c>
      <c r="B951" t="s">
        <v>6333</v>
      </c>
      <c r="C951" t="s">
        <v>6335</v>
      </c>
      <c r="D951" t="s">
        <v>6336</v>
      </c>
      <c r="E951" t="s">
        <v>6337</v>
      </c>
      <c r="F951" t="s">
        <v>6338</v>
      </c>
      <c r="I951" t="s">
        <v>6339</v>
      </c>
      <c r="J951" t="s">
        <v>6340</v>
      </c>
      <c r="M951" t="s">
        <v>112297</v>
      </c>
      <c r="N951" t="s">
        <v>124</v>
      </c>
      <c r="O951" s="3" t="s">
        <v>6341</v>
      </c>
      <c r="P951" t="s">
        <v>124</v>
      </c>
      <c r="Q951" t="s">
        <v>124</v>
      </c>
      <c r="R951" t="s">
        <v>6341</v>
      </c>
      <c r="S951" s="4" t="str">
        <f t="shared" si="14"/>
        <v>2008</v>
      </c>
    </row>
    <row r="952" spans="1:19" hidden="1" x14ac:dyDescent="0.35">
      <c r="A952" t="s">
        <v>6337</v>
      </c>
      <c r="B952" t="s">
        <v>6338</v>
      </c>
      <c r="C952" t="s">
        <v>6342</v>
      </c>
      <c r="D952" t="s">
        <v>6343</v>
      </c>
      <c r="E952" t="s">
        <v>6344</v>
      </c>
      <c r="F952" t="s">
        <v>6345</v>
      </c>
      <c r="I952" t="s">
        <v>6346</v>
      </c>
      <c r="J952" t="s">
        <v>6347</v>
      </c>
      <c r="M952" t="s">
        <v>112297</v>
      </c>
      <c r="N952" t="s">
        <v>124</v>
      </c>
      <c r="O952" s="3" t="s">
        <v>6348</v>
      </c>
      <c r="P952" t="s">
        <v>124</v>
      </c>
      <c r="Q952" t="s">
        <v>124</v>
      </c>
      <c r="R952" t="s">
        <v>6348</v>
      </c>
      <c r="S952" s="4" t="str">
        <f t="shared" si="14"/>
        <v>2008</v>
      </c>
    </row>
    <row r="953" spans="1:19" hidden="1" x14ac:dyDescent="0.35">
      <c r="A953" t="s">
        <v>6344</v>
      </c>
      <c r="B953" t="s">
        <v>6345</v>
      </c>
      <c r="C953" t="s">
        <v>6349</v>
      </c>
      <c r="D953" t="s">
        <v>6350</v>
      </c>
      <c r="E953" t="s">
        <v>6351</v>
      </c>
      <c r="F953" t="s">
        <v>6352</v>
      </c>
      <c r="I953" t="s">
        <v>6353</v>
      </c>
      <c r="J953" t="s">
        <v>6354</v>
      </c>
      <c r="M953" t="s">
        <v>112297</v>
      </c>
      <c r="N953" t="s">
        <v>124</v>
      </c>
      <c r="O953" s="3" t="s">
        <v>6355</v>
      </c>
      <c r="P953" t="s">
        <v>124</v>
      </c>
      <c r="Q953" t="s">
        <v>124</v>
      </c>
      <c r="R953" t="s">
        <v>6355</v>
      </c>
      <c r="S953" s="4" t="str">
        <f t="shared" si="14"/>
        <v>2008</v>
      </c>
    </row>
    <row r="954" spans="1:19" hidden="1" x14ac:dyDescent="0.35">
      <c r="A954" t="s">
        <v>6351</v>
      </c>
      <c r="B954" t="s">
        <v>6352</v>
      </c>
      <c r="C954" s="1" t="s">
        <v>6356</v>
      </c>
      <c r="D954" s="1" t="s">
        <v>6357</v>
      </c>
      <c r="E954" t="s">
        <v>6358</v>
      </c>
      <c r="F954" t="s">
        <v>6359</v>
      </c>
      <c r="I954" t="s">
        <v>6360</v>
      </c>
      <c r="J954" t="s">
        <v>6361</v>
      </c>
      <c r="M954" t="s">
        <v>112297</v>
      </c>
      <c r="N954" t="s">
        <v>124</v>
      </c>
      <c r="O954" s="3" t="s">
        <v>6362</v>
      </c>
      <c r="P954" t="s">
        <v>124</v>
      </c>
      <c r="Q954" t="s">
        <v>124</v>
      </c>
      <c r="R954" t="s">
        <v>6362</v>
      </c>
      <c r="S954" s="4" t="str">
        <f t="shared" si="14"/>
        <v>2008</v>
      </c>
    </row>
    <row r="955" spans="1:19" hidden="1" x14ac:dyDescent="0.35">
      <c r="A955" t="s">
        <v>6358</v>
      </c>
      <c r="B955" t="s">
        <v>6359</v>
      </c>
      <c r="C955" t="s">
        <v>6363</v>
      </c>
      <c r="D955" t="s">
        <v>6364</v>
      </c>
      <c r="E955" t="s">
        <v>6365</v>
      </c>
      <c r="F955" t="s">
        <v>6366</v>
      </c>
      <c r="I955" t="s">
        <v>6367</v>
      </c>
      <c r="J955" t="s">
        <v>6368</v>
      </c>
      <c r="M955" t="s">
        <v>112297</v>
      </c>
      <c r="N955" t="s">
        <v>124</v>
      </c>
      <c r="O955" s="3" t="s">
        <v>6369</v>
      </c>
      <c r="P955" t="s">
        <v>124</v>
      </c>
      <c r="Q955" t="s">
        <v>124</v>
      </c>
      <c r="R955" t="s">
        <v>6369</v>
      </c>
      <c r="S955" s="4" t="str">
        <f t="shared" si="14"/>
        <v>2008</v>
      </c>
    </row>
    <row r="956" spans="1:19" hidden="1" x14ac:dyDescent="0.35">
      <c r="A956" t="s">
        <v>6365</v>
      </c>
      <c r="B956" t="s">
        <v>6366</v>
      </c>
      <c r="C956" t="s">
        <v>6370</v>
      </c>
      <c r="D956" t="s">
        <v>6371</v>
      </c>
      <c r="E956" t="s">
        <v>6372</v>
      </c>
      <c r="F956" t="s">
        <v>6373</v>
      </c>
      <c r="I956" t="s">
        <v>6374</v>
      </c>
      <c r="J956" t="s">
        <v>6375</v>
      </c>
      <c r="M956" t="s">
        <v>112297</v>
      </c>
      <c r="N956" t="s">
        <v>124</v>
      </c>
      <c r="O956" s="3" t="s">
        <v>6376</v>
      </c>
      <c r="P956" t="s">
        <v>124</v>
      </c>
      <c r="Q956" t="s">
        <v>124</v>
      </c>
      <c r="R956" t="s">
        <v>6376</v>
      </c>
      <c r="S956" s="4" t="str">
        <f t="shared" si="14"/>
        <v>2008</v>
      </c>
    </row>
    <row r="957" spans="1:19" hidden="1" x14ac:dyDescent="0.35">
      <c r="A957" t="s">
        <v>6372</v>
      </c>
      <c r="B957" t="s">
        <v>6373</v>
      </c>
      <c r="C957" t="s">
        <v>6377</v>
      </c>
      <c r="D957" t="s">
        <v>6378</v>
      </c>
      <c r="E957" t="s">
        <v>6379</v>
      </c>
      <c r="F957" t="s">
        <v>6380</v>
      </c>
      <c r="I957" t="s">
        <v>2301</v>
      </c>
      <c r="J957" t="s">
        <v>2302</v>
      </c>
      <c r="M957" t="s">
        <v>112297</v>
      </c>
      <c r="N957" t="s">
        <v>124</v>
      </c>
      <c r="O957" s="3" t="s">
        <v>6381</v>
      </c>
      <c r="P957" t="s">
        <v>124</v>
      </c>
      <c r="Q957" t="s">
        <v>124</v>
      </c>
      <c r="R957" t="s">
        <v>6381</v>
      </c>
      <c r="S957" s="4" t="str">
        <f t="shared" si="14"/>
        <v>2008</v>
      </c>
    </row>
    <row r="958" spans="1:19" hidden="1" x14ac:dyDescent="0.35">
      <c r="A958" t="s">
        <v>6379</v>
      </c>
      <c r="B958" t="s">
        <v>6380</v>
      </c>
      <c r="C958" t="s">
        <v>6382</v>
      </c>
      <c r="D958" t="s">
        <v>6383</v>
      </c>
      <c r="E958" t="s">
        <v>6384</v>
      </c>
      <c r="F958" t="s">
        <v>6385</v>
      </c>
      <c r="I958" t="s">
        <v>6386</v>
      </c>
      <c r="J958" t="s">
        <v>6387</v>
      </c>
      <c r="M958" t="s">
        <v>112297</v>
      </c>
      <c r="N958" t="s">
        <v>124</v>
      </c>
      <c r="O958" s="3" t="s">
        <v>6388</v>
      </c>
      <c r="P958" t="s">
        <v>124</v>
      </c>
      <c r="Q958" t="s">
        <v>124</v>
      </c>
      <c r="R958" t="s">
        <v>6388</v>
      </c>
      <c r="S958" s="4" t="str">
        <f t="shared" si="14"/>
        <v>2008</v>
      </c>
    </row>
    <row r="959" spans="1:19" hidden="1" x14ac:dyDescent="0.35">
      <c r="A959" t="s">
        <v>6384</v>
      </c>
      <c r="B959" t="s">
        <v>6385</v>
      </c>
      <c r="C959" t="s">
        <v>6389</v>
      </c>
      <c r="D959" t="s">
        <v>6390</v>
      </c>
      <c r="E959" t="s">
        <v>6391</v>
      </c>
      <c r="F959" t="s">
        <v>6392</v>
      </c>
      <c r="I959" t="s">
        <v>6393</v>
      </c>
      <c r="J959" t="s">
        <v>6394</v>
      </c>
      <c r="M959" t="s">
        <v>112297</v>
      </c>
      <c r="N959" t="s">
        <v>124</v>
      </c>
      <c r="O959" s="3" t="s">
        <v>6395</v>
      </c>
      <c r="P959" t="s">
        <v>124</v>
      </c>
      <c r="Q959" t="s">
        <v>124</v>
      </c>
      <c r="R959" t="s">
        <v>6395</v>
      </c>
      <c r="S959" s="4" t="str">
        <f t="shared" si="14"/>
        <v>2008</v>
      </c>
    </row>
    <row r="960" spans="1:19" hidden="1" x14ac:dyDescent="0.35">
      <c r="A960" t="s">
        <v>6391</v>
      </c>
      <c r="B960" t="s">
        <v>6392</v>
      </c>
      <c r="C960" t="s">
        <v>6396</v>
      </c>
      <c r="D960" t="s">
        <v>6397</v>
      </c>
      <c r="E960" t="s">
        <v>6398</v>
      </c>
      <c r="F960" t="s">
        <v>6399</v>
      </c>
      <c r="I960" t="s">
        <v>512</v>
      </c>
      <c r="J960" t="s">
        <v>512</v>
      </c>
      <c r="M960" t="s">
        <v>112297</v>
      </c>
      <c r="N960" t="s">
        <v>124</v>
      </c>
      <c r="O960" s="3" t="s">
        <v>6400</v>
      </c>
      <c r="P960" t="s">
        <v>124</v>
      </c>
      <c r="Q960" t="s">
        <v>124</v>
      </c>
      <c r="R960" t="s">
        <v>6400</v>
      </c>
      <c r="S960" s="4" t="str">
        <f t="shared" si="14"/>
        <v>2008</v>
      </c>
    </row>
    <row r="961" spans="1:19" hidden="1" x14ac:dyDescent="0.35">
      <c r="A961" t="s">
        <v>6398</v>
      </c>
      <c r="B961" t="s">
        <v>6399</v>
      </c>
      <c r="C961" t="s">
        <v>6401</v>
      </c>
      <c r="D961" t="s">
        <v>6402</v>
      </c>
      <c r="E961" t="s">
        <v>6403</v>
      </c>
      <c r="F961" t="s">
        <v>6404</v>
      </c>
      <c r="I961" t="s">
        <v>6405</v>
      </c>
      <c r="J961" t="s">
        <v>6406</v>
      </c>
      <c r="M961" t="s">
        <v>112297</v>
      </c>
      <c r="N961" t="s">
        <v>124</v>
      </c>
      <c r="O961" s="3" t="s">
        <v>6407</v>
      </c>
      <c r="P961" t="s">
        <v>124</v>
      </c>
      <c r="Q961" t="s">
        <v>124</v>
      </c>
      <c r="R961" t="s">
        <v>6407</v>
      </c>
      <c r="S961" s="4" t="str">
        <f t="shared" si="14"/>
        <v>2008</v>
      </c>
    </row>
    <row r="962" spans="1:19" hidden="1" x14ac:dyDescent="0.35">
      <c r="A962" t="s">
        <v>6403</v>
      </c>
      <c r="B962" t="s">
        <v>6404</v>
      </c>
      <c r="C962" t="s">
        <v>6408</v>
      </c>
      <c r="D962" t="s">
        <v>6409</v>
      </c>
      <c r="E962" t="s">
        <v>6410</v>
      </c>
      <c r="F962" t="s">
        <v>6411</v>
      </c>
      <c r="I962" t="s">
        <v>6412</v>
      </c>
      <c r="J962" t="s">
        <v>6413</v>
      </c>
      <c r="M962" t="s">
        <v>112297</v>
      </c>
      <c r="N962" t="s">
        <v>124</v>
      </c>
      <c r="O962" s="3" t="s">
        <v>6414</v>
      </c>
      <c r="P962" t="s">
        <v>124</v>
      </c>
      <c r="Q962" t="s">
        <v>124</v>
      </c>
      <c r="R962" t="s">
        <v>6414</v>
      </c>
      <c r="S962" s="4" t="str">
        <f t="shared" si="14"/>
        <v>2008</v>
      </c>
    </row>
    <row r="963" spans="1:19" hidden="1" x14ac:dyDescent="0.35">
      <c r="A963" t="s">
        <v>6410</v>
      </c>
      <c r="B963" t="s">
        <v>6411</v>
      </c>
      <c r="C963" t="s">
        <v>6415</v>
      </c>
      <c r="D963" t="s">
        <v>6416</v>
      </c>
      <c r="E963" t="s">
        <v>6417</v>
      </c>
      <c r="F963" t="s">
        <v>6418</v>
      </c>
      <c r="I963" t="s">
        <v>6419</v>
      </c>
      <c r="J963" t="s">
        <v>6420</v>
      </c>
      <c r="M963" t="s">
        <v>112297</v>
      </c>
      <c r="N963" t="s">
        <v>124</v>
      </c>
      <c r="O963" s="3" t="s">
        <v>6421</v>
      </c>
      <c r="P963" t="s">
        <v>124</v>
      </c>
      <c r="Q963" t="s">
        <v>124</v>
      </c>
      <c r="R963" t="s">
        <v>6421</v>
      </c>
      <c r="S963" s="4" t="str">
        <f t="shared" ref="S963:S1026" si="15">LEFT(RIGHT(R963,19),4)</f>
        <v>2008</v>
      </c>
    </row>
    <row r="964" spans="1:19" hidden="1" x14ac:dyDescent="0.35">
      <c r="A964" t="s">
        <v>6417</v>
      </c>
      <c r="B964" t="s">
        <v>6418</v>
      </c>
      <c r="C964" t="s">
        <v>6422</v>
      </c>
      <c r="D964" t="s">
        <v>6423</v>
      </c>
      <c r="E964" t="s">
        <v>6424</v>
      </c>
      <c r="F964" t="s">
        <v>6425</v>
      </c>
      <c r="I964" t="s">
        <v>6426</v>
      </c>
      <c r="J964" t="s">
        <v>6427</v>
      </c>
      <c r="M964" t="s">
        <v>112297</v>
      </c>
      <c r="N964" t="s">
        <v>124</v>
      </c>
      <c r="O964" s="3" t="s">
        <v>6428</v>
      </c>
      <c r="P964" t="s">
        <v>124</v>
      </c>
      <c r="Q964" t="s">
        <v>124</v>
      </c>
      <c r="R964" t="s">
        <v>6428</v>
      </c>
      <c r="S964" s="4" t="str">
        <f t="shared" si="15"/>
        <v>2008</v>
      </c>
    </row>
    <row r="965" spans="1:19" hidden="1" x14ac:dyDescent="0.35">
      <c r="A965" t="s">
        <v>6424</v>
      </c>
      <c r="B965" t="s">
        <v>6425</v>
      </c>
      <c r="C965" t="s">
        <v>6429</v>
      </c>
      <c r="D965" t="s">
        <v>6430</v>
      </c>
      <c r="E965" t="s">
        <v>6431</v>
      </c>
      <c r="F965" t="s">
        <v>6432</v>
      </c>
      <c r="I965" t="s">
        <v>6433</v>
      </c>
      <c r="J965" t="s">
        <v>6434</v>
      </c>
      <c r="M965" t="s">
        <v>112299</v>
      </c>
      <c r="N965" t="s">
        <v>247</v>
      </c>
      <c r="O965" s="3" t="s">
        <v>6435</v>
      </c>
      <c r="P965" t="s">
        <v>247</v>
      </c>
      <c r="Q965" t="s">
        <v>247</v>
      </c>
      <c r="R965" t="s">
        <v>6435</v>
      </c>
      <c r="S965" s="4" t="str">
        <f t="shared" si="15"/>
        <v>2008</v>
      </c>
    </row>
    <row r="966" spans="1:19" hidden="1" x14ac:dyDescent="0.35">
      <c r="A966" t="s">
        <v>6431</v>
      </c>
      <c r="B966" t="s">
        <v>6432</v>
      </c>
      <c r="C966" t="s">
        <v>6436</v>
      </c>
      <c r="D966" t="s">
        <v>6437</v>
      </c>
      <c r="E966" t="s">
        <v>6438</v>
      </c>
      <c r="F966" t="s">
        <v>6439</v>
      </c>
      <c r="I966" t="s">
        <v>6440</v>
      </c>
      <c r="J966" t="s">
        <v>6441</v>
      </c>
      <c r="M966" t="s">
        <v>112297</v>
      </c>
      <c r="N966" t="s">
        <v>124</v>
      </c>
      <c r="O966" s="3" t="s">
        <v>6442</v>
      </c>
      <c r="P966" t="s">
        <v>124</v>
      </c>
      <c r="Q966" t="s">
        <v>124</v>
      </c>
      <c r="R966" t="s">
        <v>6442</v>
      </c>
      <c r="S966" s="4" t="str">
        <f t="shared" si="15"/>
        <v>2008</v>
      </c>
    </row>
    <row r="967" spans="1:19" hidden="1" x14ac:dyDescent="0.35">
      <c r="A967" t="s">
        <v>6438</v>
      </c>
      <c r="B967" t="s">
        <v>6439</v>
      </c>
      <c r="C967" t="s">
        <v>6443</v>
      </c>
      <c r="D967" t="s">
        <v>6444</v>
      </c>
      <c r="E967" t="s">
        <v>6445</v>
      </c>
      <c r="F967" t="s">
        <v>6446</v>
      </c>
      <c r="I967" t="s">
        <v>6447</v>
      </c>
      <c r="J967" t="s">
        <v>6448</v>
      </c>
      <c r="M967" t="s">
        <v>112297</v>
      </c>
      <c r="N967" t="s">
        <v>124</v>
      </c>
      <c r="O967" s="3" t="s">
        <v>6449</v>
      </c>
      <c r="P967" t="s">
        <v>124</v>
      </c>
      <c r="Q967" t="s">
        <v>124</v>
      </c>
      <c r="R967" t="s">
        <v>6449</v>
      </c>
      <c r="S967" s="4" t="str">
        <f t="shared" si="15"/>
        <v>2008</v>
      </c>
    </row>
    <row r="968" spans="1:19" hidden="1" x14ac:dyDescent="0.35">
      <c r="A968" t="s">
        <v>6445</v>
      </c>
      <c r="B968" t="s">
        <v>6446</v>
      </c>
      <c r="C968" t="s">
        <v>6450</v>
      </c>
      <c r="D968" t="s">
        <v>6451</v>
      </c>
      <c r="E968" t="s">
        <v>6452</v>
      </c>
      <c r="F968" t="s">
        <v>6453</v>
      </c>
      <c r="I968" t="s">
        <v>6454</v>
      </c>
      <c r="J968" t="s">
        <v>6455</v>
      </c>
      <c r="M968" t="s">
        <v>112297</v>
      </c>
      <c r="N968" t="s">
        <v>124</v>
      </c>
      <c r="O968" s="3" t="s">
        <v>6456</v>
      </c>
      <c r="P968" t="s">
        <v>124</v>
      </c>
      <c r="Q968" t="s">
        <v>124</v>
      </c>
      <c r="R968" t="s">
        <v>6456</v>
      </c>
      <c r="S968" s="4" t="str">
        <f t="shared" si="15"/>
        <v>2008</v>
      </c>
    </row>
    <row r="969" spans="1:19" hidden="1" x14ac:dyDescent="0.35">
      <c r="A969" t="s">
        <v>6452</v>
      </c>
      <c r="B969" t="s">
        <v>6453</v>
      </c>
      <c r="C969" t="s">
        <v>6457</v>
      </c>
      <c r="D969" t="s">
        <v>6458</v>
      </c>
      <c r="E969" t="s">
        <v>6459</v>
      </c>
      <c r="F969" t="s">
        <v>6460</v>
      </c>
      <c r="I969" t="s">
        <v>6461</v>
      </c>
      <c r="J969" t="s">
        <v>6462</v>
      </c>
      <c r="M969" t="s">
        <v>112297</v>
      </c>
      <c r="N969" t="s">
        <v>124</v>
      </c>
      <c r="O969" s="3" t="s">
        <v>6463</v>
      </c>
      <c r="P969" t="s">
        <v>124</v>
      </c>
      <c r="Q969" t="s">
        <v>124</v>
      </c>
      <c r="R969" t="s">
        <v>6463</v>
      </c>
      <c r="S969" s="4" t="str">
        <f t="shared" si="15"/>
        <v>2008</v>
      </c>
    </row>
    <row r="970" spans="1:19" hidden="1" x14ac:dyDescent="0.35">
      <c r="A970" t="s">
        <v>6459</v>
      </c>
      <c r="B970" t="s">
        <v>6460</v>
      </c>
      <c r="C970" t="s">
        <v>6464</v>
      </c>
      <c r="D970" t="s">
        <v>6465</v>
      </c>
      <c r="E970" t="s">
        <v>6466</v>
      </c>
      <c r="F970" t="s">
        <v>6467</v>
      </c>
      <c r="I970" t="s">
        <v>512</v>
      </c>
      <c r="J970" t="s">
        <v>512</v>
      </c>
      <c r="M970" t="s">
        <v>112297</v>
      </c>
      <c r="N970" t="s">
        <v>124</v>
      </c>
      <c r="O970" s="3" t="s">
        <v>6468</v>
      </c>
      <c r="P970" t="s">
        <v>124</v>
      </c>
      <c r="Q970" t="s">
        <v>124</v>
      </c>
      <c r="R970" t="s">
        <v>6468</v>
      </c>
      <c r="S970" s="4" t="str">
        <f t="shared" si="15"/>
        <v>2008</v>
      </c>
    </row>
    <row r="971" spans="1:19" hidden="1" x14ac:dyDescent="0.35">
      <c r="A971" t="s">
        <v>6466</v>
      </c>
      <c r="B971" t="s">
        <v>6467</v>
      </c>
      <c r="C971" t="s">
        <v>6469</v>
      </c>
      <c r="D971" t="s">
        <v>6470</v>
      </c>
      <c r="E971" t="s">
        <v>6471</v>
      </c>
      <c r="F971" t="s">
        <v>6472</v>
      </c>
      <c r="I971" t="s">
        <v>6473</v>
      </c>
      <c r="J971" t="s">
        <v>6474</v>
      </c>
      <c r="M971" t="s">
        <v>112297</v>
      </c>
      <c r="N971" t="s">
        <v>124</v>
      </c>
      <c r="O971" s="3" t="s">
        <v>6475</v>
      </c>
      <c r="P971" t="s">
        <v>124</v>
      </c>
      <c r="Q971" t="s">
        <v>124</v>
      </c>
      <c r="R971" t="s">
        <v>6475</v>
      </c>
      <c r="S971" s="4" t="str">
        <f t="shared" si="15"/>
        <v>2008</v>
      </c>
    </row>
    <row r="972" spans="1:19" hidden="1" x14ac:dyDescent="0.35">
      <c r="A972" t="s">
        <v>6471</v>
      </c>
      <c r="B972" t="s">
        <v>6472</v>
      </c>
      <c r="C972" t="s">
        <v>6476</v>
      </c>
      <c r="D972" t="s">
        <v>6477</v>
      </c>
      <c r="E972" t="s">
        <v>6478</v>
      </c>
      <c r="F972" t="s">
        <v>6479</v>
      </c>
      <c r="I972" t="s">
        <v>6480</v>
      </c>
      <c r="J972" t="s">
        <v>6481</v>
      </c>
      <c r="M972" t="s">
        <v>112298</v>
      </c>
      <c r="N972" t="s">
        <v>28</v>
      </c>
      <c r="O972" s="3" t="s">
        <v>6482</v>
      </c>
      <c r="P972" t="s">
        <v>50</v>
      </c>
      <c r="Q972" t="s">
        <v>50</v>
      </c>
      <c r="R972" t="s">
        <v>6482</v>
      </c>
      <c r="S972" s="4" t="str">
        <f t="shared" si="15"/>
        <v>2008</v>
      </c>
    </row>
    <row r="973" spans="1:19" hidden="1" x14ac:dyDescent="0.35">
      <c r="A973" t="s">
        <v>6478</v>
      </c>
      <c r="B973" t="s">
        <v>6479</v>
      </c>
      <c r="C973" t="s">
        <v>6483</v>
      </c>
      <c r="D973" t="s">
        <v>6484</v>
      </c>
      <c r="E973" t="s">
        <v>6485</v>
      </c>
      <c r="F973" t="s">
        <v>6486</v>
      </c>
      <c r="I973" t="s">
        <v>6487</v>
      </c>
      <c r="J973" t="s">
        <v>6488</v>
      </c>
      <c r="M973" t="s">
        <v>112297</v>
      </c>
      <c r="N973" t="s">
        <v>124</v>
      </c>
      <c r="O973" s="3" t="s">
        <v>6489</v>
      </c>
      <c r="P973" t="s">
        <v>124</v>
      </c>
      <c r="Q973" t="s">
        <v>124</v>
      </c>
      <c r="R973" t="s">
        <v>6489</v>
      </c>
      <c r="S973" s="4" t="str">
        <f t="shared" si="15"/>
        <v>2008</v>
      </c>
    </row>
    <row r="974" spans="1:19" hidden="1" x14ac:dyDescent="0.35">
      <c r="A974" t="s">
        <v>6485</v>
      </c>
      <c r="B974" t="s">
        <v>6486</v>
      </c>
      <c r="C974" t="s">
        <v>6490</v>
      </c>
      <c r="D974" t="s">
        <v>6491</v>
      </c>
      <c r="E974" t="s">
        <v>6492</v>
      </c>
      <c r="F974" t="s">
        <v>6493</v>
      </c>
      <c r="I974" t="s">
        <v>6494</v>
      </c>
      <c r="J974" t="s">
        <v>6495</v>
      </c>
      <c r="M974" t="s">
        <v>112299</v>
      </c>
      <c r="N974" t="s">
        <v>247</v>
      </c>
      <c r="O974" s="3" t="s">
        <v>6496</v>
      </c>
      <c r="P974" t="s">
        <v>247</v>
      </c>
      <c r="Q974" t="s">
        <v>247</v>
      </c>
      <c r="R974" t="s">
        <v>6496</v>
      </c>
      <c r="S974" s="4" t="str">
        <f t="shared" si="15"/>
        <v>2008</v>
      </c>
    </row>
    <row r="975" spans="1:19" hidden="1" x14ac:dyDescent="0.35">
      <c r="A975" t="s">
        <v>6492</v>
      </c>
      <c r="B975" t="s">
        <v>6493</v>
      </c>
      <c r="C975" t="s">
        <v>6497</v>
      </c>
      <c r="D975" t="s">
        <v>6498</v>
      </c>
      <c r="E975" t="s">
        <v>6499</v>
      </c>
      <c r="F975" t="s">
        <v>6500</v>
      </c>
      <c r="I975" t="s">
        <v>6501</v>
      </c>
      <c r="J975" t="s">
        <v>6502</v>
      </c>
      <c r="M975" t="s">
        <v>112297</v>
      </c>
      <c r="N975" t="s">
        <v>124</v>
      </c>
      <c r="O975" s="3" t="s">
        <v>6503</v>
      </c>
      <c r="P975" t="s">
        <v>124</v>
      </c>
      <c r="Q975" t="s">
        <v>124</v>
      </c>
      <c r="R975" t="s">
        <v>6503</v>
      </c>
      <c r="S975" s="4" t="str">
        <f t="shared" si="15"/>
        <v>2008</v>
      </c>
    </row>
    <row r="976" spans="1:19" hidden="1" x14ac:dyDescent="0.35">
      <c r="A976" t="s">
        <v>6499</v>
      </c>
      <c r="B976" t="s">
        <v>6500</v>
      </c>
      <c r="C976" t="s">
        <v>6504</v>
      </c>
      <c r="D976" t="s">
        <v>6505</v>
      </c>
      <c r="E976" t="s">
        <v>6506</v>
      </c>
      <c r="F976" t="s">
        <v>6507</v>
      </c>
      <c r="I976" t="s">
        <v>6508</v>
      </c>
      <c r="J976" t="s">
        <v>6509</v>
      </c>
      <c r="M976" t="s">
        <v>112297</v>
      </c>
      <c r="N976" t="s">
        <v>124</v>
      </c>
      <c r="O976" s="3" t="s">
        <v>6510</v>
      </c>
      <c r="P976" t="s">
        <v>124</v>
      </c>
      <c r="Q976" t="s">
        <v>124</v>
      </c>
      <c r="R976" t="s">
        <v>6510</v>
      </c>
      <c r="S976" s="4" t="str">
        <f t="shared" si="15"/>
        <v>2008</v>
      </c>
    </row>
    <row r="977" spans="1:19" hidden="1" x14ac:dyDescent="0.35">
      <c r="A977" t="s">
        <v>6506</v>
      </c>
      <c r="B977" t="s">
        <v>6507</v>
      </c>
      <c r="C977" t="s">
        <v>6511</v>
      </c>
      <c r="D977" t="s">
        <v>6512</v>
      </c>
      <c r="E977" t="s">
        <v>6513</v>
      </c>
      <c r="F977" t="s">
        <v>6514</v>
      </c>
      <c r="I977" t="s">
        <v>6515</v>
      </c>
      <c r="J977" t="s">
        <v>6516</v>
      </c>
      <c r="M977" t="s">
        <v>112297</v>
      </c>
      <c r="N977" t="s">
        <v>124</v>
      </c>
      <c r="O977" s="3" t="s">
        <v>6517</v>
      </c>
      <c r="P977" t="s">
        <v>124</v>
      </c>
      <c r="Q977" t="s">
        <v>124</v>
      </c>
      <c r="R977" t="s">
        <v>6517</v>
      </c>
      <c r="S977" s="4" t="str">
        <f t="shared" si="15"/>
        <v>2008</v>
      </c>
    </row>
    <row r="978" spans="1:19" hidden="1" x14ac:dyDescent="0.35">
      <c r="A978" t="s">
        <v>6513</v>
      </c>
      <c r="B978" t="s">
        <v>6514</v>
      </c>
      <c r="C978" t="s">
        <v>6518</v>
      </c>
      <c r="D978" t="s">
        <v>6519</v>
      </c>
      <c r="E978" t="s">
        <v>6520</v>
      </c>
      <c r="F978" t="s">
        <v>6521</v>
      </c>
      <c r="I978" t="s">
        <v>6522</v>
      </c>
      <c r="J978" t="s">
        <v>6523</v>
      </c>
      <c r="M978" t="s">
        <v>112297</v>
      </c>
      <c r="N978" t="s">
        <v>124</v>
      </c>
      <c r="O978" s="3" t="s">
        <v>6524</v>
      </c>
      <c r="P978" t="s">
        <v>124</v>
      </c>
      <c r="Q978" t="s">
        <v>124</v>
      </c>
      <c r="R978" t="s">
        <v>6524</v>
      </c>
      <c r="S978" s="4" t="str">
        <f t="shared" si="15"/>
        <v>2008</v>
      </c>
    </row>
    <row r="979" spans="1:19" hidden="1" x14ac:dyDescent="0.35">
      <c r="A979" t="s">
        <v>6520</v>
      </c>
      <c r="B979" t="s">
        <v>6521</v>
      </c>
      <c r="C979" t="s">
        <v>6525</v>
      </c>
      <c r="D979" t="s">
        <v>6526</v>
      </c>
      <c r="E979" t="s">
        <v>6527</v>
      </c>
      <c r="F979" t="s">
        <v>6528</v>
      </c>
      <c r="I979" t="s">
        <v>6529</v>
      </c>
      <c r="J979" t="s">
        <v>6530</v>
      </c>
      <c r="M979" t="s">
        <v>112297</v>
      </c>
      <c r="N979" t="s">
        <v>124</v>
      </c>
      <c r="O979" s="3" t="s">
        <v>6531</v>
      </c>
      <c r="P979" t="s">
        <v>124</v>
      </c>
      <c r="Q979" t="s">
        <v>124</v>
      </c>
      <c r="R979" t="s">
        <v>6531</v>
      </c>
      <c r="S979" s="4" t="str">
        <f t="shared" si="15"/>
        <v>2008</v>
      </c>
    </row>
    <row r="980" spans="1:19" hidden="1" x14ac:dyDescent="0.35">
      <c r="A980" t="s">
        <v>6527</v>
      </c>
      <c r="B980" t="s">
        <v>6528</v>
      </c>
      <c r="C980" t="s">
        <v>6532</v>
      </c>
      <c r="D980" t="s">
        <v>6533</v>
      </c>
      <c r="E980" t="s">
        <v>6534</v>
      </c>
      <c r="F980" t="s">
        <v>6535</v>
      </c>
      <c r="I980" t="s">
        <v>6536</v>
      </c>
      <c r="J980" t="s">
        <v>6537</v>
      </c>
      <c r="M980" t="s">
        <v>112297</v>
      </c>
      <c r="N980" t="s">
        <v>124</v>
      </c>
      <c r="O980" s="3" t="s">
        <v>6538</v>
      </c>
      <c r="P980" t="s">
        <v>124</v>
      </c>
      <c r="Q980" t="s">
        <v>124</v>
      </c>
      <c r="R980" t="s">
        <v>6538</v>
      </c>
      <c r="S980" s="4" t="str">
        <f t="shared" si="15"/>
        <v>2008</v>
      </c>
    </row>
    <row r="981" spans="1:19" hidden="1" x14ac:dyDescent="0.35">
      <c r="A981" t="s">
        <v>6534</v>
      </c>
      <c r="B981" t="s">
        <v>6535</v>
      </c>
      <c r="C981" t="s">
        <v>6539</v>
      </c>
      <c r="D981" t="s">
        <v>6540</v>
      </c>
      <c r="E981" t="s">
        <v>6541</v>
      </c>
      <c r="F981" s="1">
        <v>887591100000000</v>
      </c>
      <c r="I981" t="s">
        <v>6542</v>
      </c>
      <c r="J981" t="s">
        <v>6543</v>
      </c>
      <c r="M981" t="s">
        <v>112298</v>
      </c>
      <c r="N981" t="s">
        <v>28</v>
      </c>
      <c r="O981" s="3" t="s">
        <v>6544</v>
      </c>
      <c r="P981" t="s">
        <v>50</v>
      </c>
      <c r="Q981" t="s">
        <v>50</v>
      </c>
      <c r="R981" t="s">
        <v>6544</v>
      </c>
      <c r="S981" s="4" t="str">
        <f t="shared" si="15"/>
        <v>2008</v>
      </c>
    </row>
    <row r="982" spans="1:19" hidden="1" x14ac:dyDescent="0.35">
      <c r="A982" t="s">
        <v>6541</v>
      </c>
      <c r="B982" s="1">
        <v>887591100000000</v>
      </c>
      <c r="C982" t="s">
        <v>6545</v>
      </c>
      <c r="D982" t="s">
        <v>6546</v>
      </c>
      <c r="E982" t="s">
        <v>6547</v>
      </c>
      <c r="F982" t="s">
        <v>6548</v>
      </c>
      <c r="I982" t="s">
        <v>6549</v>
      </c>
      <c r="J982" t="s">
        <v>6550</v>
      </c>
      <c r="M982" t="s">
        <v>112297</v>
      </c>
      <c r="N982" t="s">
        <v>124</v>
      </c>
      <c r="O982" s="3" t="s">
        <v>6551</v>
      </c>
      <c r="P982" t="s">
        <v>124</v>
      </c>
      <c r="Q982" t="s">
        <v>124</v>
      </c>
      <c r="R982" t="s">
        <v>6551</v>
      </c>
      <c r="S982" s="4" t="str">
        <f t="shared" si="15"/>
        <v>2008</v>
      </c>
    </row>
    <row r="983" spans="1:19" hidden="1" x14ac:dyDescent="0.35">
      <c r="A983" t="s">
        <v>6547</v>
      </c>
      <c r="B983" t="s">
        <v>6548</v>
      </c>
      <c r="C983" t="s">
        <v>6552</v>
      </c>
      <c r="D983" t="s">
        <v>6553</v>
      </c>
      <c r="E983" t="s">
        <v>6554</v>
      </c>
      <c r="F983" t="s">
        <v>6555</v>
      </c>
      <c r="I983" t="s">
        <v>6556</v>
      </c>
      <c r="J983" t="s">
        <v>6557</v>
      </c>
      <c r="M983" t="s">
        <v>112297</v>
      </c>
      <c r="N983" t="s">
        <v>124</v>
      </c>
      <c r="O983" s="3" t="s">
        <v>6558</v>
      </c>
      <c r="P983" t="s">
        <v>124</v>
      </c>
      <c r="Q983" t="s">
        <v>124</v>
      </c>
      <c r="R983" t="s">
        <v>6558</v>
      </c>
      <c r="S983" s="4" t="str">
        <f t="shared" si="15"/>
        <v>2008</v>
      </c>
    </row>
    <row r="984" spans="1:19" hidden="1" x14ac:dyDescent="0.35">
      <c r="A984" t="s">
        <v>6554</v>
      </c>
      <c r="B984" t="s">
        <v>6555</v>
      </c>
      <c r="C984" t="s">
        <v>6559</v>
      </c>
      <c r="D984" t="s">
        <v>6560</v>
      </c>
      <c r="E984" t="s">
        <v>6561</v>
      </c>
      <c r="F984" t="s">
        <v>6562</v>
      </c>
      <c r="I984" t="s">
        <v>6563</v>
      </c>
      <c r="J984" t="s">
        <v>6564</v>
      </c>
      <c r="M984" t="s">
        <v>112297</v>
      </c>
      <c r="N984" t="s">
        <v>124</v>
      </c>
      <c r="O984" s="3" t="s">
        <v>6565</v>
      </c>
      <c r="P984" t="s">
        <v>124</v>
      </c>
      <c r="Q984" t="s">
        <v>124</v>
      </c>
      <c r="R984" t="s">
        <v>6565</v>
      </c>
      <c r="S984" s="4" t="str">
        <f t="shared" si="15"/>
        <v>2008</v>
      </c>
    </row>
    <row r="985" spans="1:19" hidden="1" x14ac:dyDescent="0.35">
      <c r="A985" t="s">
        <v>6561</v>
      </c>
      <c r="B985" t="s">
        <v>6562</v>
      </c>
      <c r="C985" t="s">
        <v>6566</v>
      </c>
      <c r="D985" t="s">
        <v>6567</v>
      </c>
      <c r="E985" t="s">
        <v>6568</v>
      </c>
      <c r="F985" t="s">
        <v>6569</v>
      </c>
      <c r="I985" t="s">
        <v>6570</v>
      </c>
      <c r="J985" t="s">
        <v>6571</v>
      </c>
      <c r="M985" t="s">
        <v>112299</v>
      </c>
      <c r="N985" t="s">
        <v>247</v>
      </c>
      <c r="O985" s="3" t="s">
        <v>6572</v>
      </c>
      <c r="P985" t="s">
        <v>247</v>
      </c>
      <c r="Q985" t="s">
        <v>247</v>
      </c>
      <c r="R985" t="s">
        <v>6572</v>
      </c>
      <c r="S985" s="4" t="str">
        <f t="shared" si="15"/>
        <v>2008</v>
      </c>
    </row>
    <row r="986" spans="1:19" hidden="1" x14ac:dyDescent="0.35">
      <c r="A986" t="s">
        <v>6568</v>
      </c>
      <c r="B986" t="s">
        <v>6569</v>
      </c>
      <c r="C986" t="s">
        <v>6573</v>
      </c>
      <c r="D986" t="s">
        <v>6574</v>
      </c>
      <c r="E986" t="s">
        <v>6575</v>
      </c>
      <c r="F986" t="s">
        <v>6576</v>
      </c>
      <c r="I986" t="s">
        <v>512</v>
      </c>
      <c r="J986" t="s">
        <v>512</v>
      </c>
      <c r="M986" t="s">
        <v>112297</v>
      </c>
      <c r="N986" t="s">
        <v>124</v>
      </c>
      <c r="O986" s="3" t="s">
        <v>6577</v>
      </c>
      <c r="P986" t="s">
        <v>124</v>
      </c>
      <c r="Q986" t="s">
        <v>124</v>
      </c>
      <c r="R986" t="s">
        <v>6577</v>
      </c>
      <c r="S986" s="4" t="str">
        <f t="shared" si="15"/>
        <v>2008</v>
      </c>
    </row>
    <row r="987" spans="1:19" hidden="1" x14ac:dyDescent="0.35">
      <c r="A987" t="s">
        <v>6575</v>
      </c>
      <c r="B987" t="s">
        <v>6576</v>
      </c>
      <c r="C987" t="s">
        <v>6578</v>
      </c>
      <c r="D987" t="s">
        <v>6579</v>
      </c>
      <c r="E987" t="s">
        <v>6580</v>
      </c>
      <c r="F987" t="s">
        <v>6581</v>
      </c>
      <c r="I987" t="s">
        <v>6582</v>
      </c>
      <c r="J987" t="s">
        <v>6583</v>
      </c>
      <c r="M987" t="s">
        <v>112297</v>
      </c>
      <c r="N987" t="s">
        <v>124</v>
      </c>
      <c r="O987" s="3" t="s">
        <v>6584</v>
      </c>
      <c r="P987" t="s">
        <v>124</v>
      </c>
      <c r="Q987" t="s">
        <v>124</v>
      </c>
      <c r="R987" t="s">
        <v>6584</v>
      </c>
      <c r="S987" s="4" t="str">
        <f t="shared" si="15"/>
        <v>2008</v>
      </c>
    </row>
    <row r="988" spans="1:19" hidden="1" x14ac:dyDescent="0.35">
      <c r="A988" t="s">
        <v>6580</v>
      </c>
      <c r="B988" t="s">
        <v>6581</v>
      </c>
      <c r="C988" t="s">
        <v>6585</v>
      </c>
      <c r="D988" t="s">
        <v>6586</v>
      </c>
      <c r="E988" t="s">
        <v>6587</v>
      </c>
      <c r="F988" t="s">
        <v>6588</v>
      </c>
      <c r="I988" t="s">
        <v>6589</v>
      </c>
      <c r="J988" t="s">
        <v>6590</v>
      </c>
      <c r="M988" t="s">
        <v>112299</v>
      </c>
      <c r="N988" t="s">
        <v>247</v>
      </c>
      <c r="O988" s="3" t="s">
        <v>6591</v>
      </c>
      <c r="P988" t="s">
        <v>247</v>
      </c>
      <c r="Q988" t="s">
        <v>247</v>
      </c>
      <c r="R988" t="s">
        <v>6591</v>
      </c>
      <c r="S988" s="4" t="str">
        <f t="shared" si="15"/>
        <v>2008</v>
      </c>
    </row>
    <row r="989" spans="1:19" hidden="1" x14ac:dyDescent="0.35">
      <c r="A989" t="s">
        <v>6587</v>
      </c>
      <c r="B989" t="s">
        <v>6588</v>
      </c>
      <c r="C989" t="s">
        <v>6592</v>
      </c>
      <c r="D989" t="s">
        <v>6593</v>
      </c>
      <c r="E989" t="s">
        <v>6594</v>
      </c>
      <c r="F989" t="s">
        <v>6595</v>
      </c>
      <c r="I989" t="s">
        <v>6596</v>
      </c>
      <c r="J989" t="s">
        <v>6597</v>
      </c>
      <c r="M989" t="s">
        <v>112297</v>
      </c>
      <c r="N989" t="s">
        <v>124</v>
      </c>
      <c r="O989" s="3" t="s">
        <v>6598</v>
      </c>
      <c r="P989" t="s">
        <v>124</v>
      </c>
      <c r="Q989" t="s">
        <v>124</v>
      </c>
      <c r="R989" t="s">
        <v>6598</v>
      </c>
      <c r="S989" s="4" t="str">
        <f t="shared" si="15"/>
        <v>2008</v>
      </c>
    </row>
    <row r="990" spans="1:19" hidden="1" x14ac:dyDescent="0.35">
      <c r="A990" t="s">
        <v>6594</v>
      </c>
      <c r="B990" t="s">
        <v>6595</v>
      </c>
      <c r="C990" s="1" t="s">
        <v>6599</v>
      </c>
      <c r="D990" s="1" t="s">
        <v>6600</v>
      </c>
      <c r="E990" t="s">
        <v>6601</v>
      </c>
      <c r="F990" t="s">
        <v>6602</v>
      </c>
      <c r="I990" t="s">
        <v>6603</v>
      </c>
      <c r="J990" t="s">
        <v>6604</v>
      </c>
      <c r="M990" t="s">
        <v>112297</v>
      </c>
      <c r="N990" t="s">
        <v>124</v>
      </c>
      <c r="O990" s="3" t="s">
        <v>6605</v>
      </c>
      <c r="P990" t="s">
        <v>124</v>
      </c>
      <c r="Q990" t="s">
        <v>124</v>
      </c>
      <c r="R990" t="s">
        <v>6605</v>
      </c>
      <c r="S990" s="4" t="str">
        <f t="shared" si="15"/>
        <v>2008</v>
      </c>
    </row>
    <row r="991" spans="1:19" hidden="1" x14ac:dyDescent="0.35">
      <c r="A991" t="s">
        <v>6601</v>
      </c>
      <c r="B991" t="s">
        <v>6602</v>
      </c>
      <c r="C991" t="s">
        <v>6606</v>
      </c>
      <c r="D991" t="s">
        <v>6607</v>
      </c>
      <c r="E991" t="s">
        <v>6608</v>
      </c>
      <c r="F991" t="s">
        <v>6609</v>
      </c>
      <c r="I991" t="s">
        <v>2889</v>
      </c>
      <c r="J991" t="s">
        <v>2890</v>
      </c>
      <c r="M991" t="s">
        <v>112297</v>
      </c>
      <c r="N991" t="s">
        <v>124</v>
      </c>
      <c r="O991" s="3" t="s">
        <v>6610</v>
      </c>
      <c r="P991" t="s">
        <v>124</v>
      </c>
      <c r="Q991" t="s">
        <v>124</v>
      </c>
      <c r="R991" t="s">
        <v>6610</v>
      </c>
      <c r="S991" s="4" t="str">
        <f t="shared" si="15"/>
        <v>2008</v>
      </c>
    </row>
    <row r="992" spans="1:19" hidden="1" x14ac:dyDescent="0.35">
      <c r="A992" t="s">
        <v>6608</v>
      </c>
      <c r="B992" t="s">
        <v>6609</v>
      </c>
      <c r="C992" t="s">
        <v>6611</v>
      </c>
      <c r="D992" t="s">
        <v>6612</v>
      </c>
      <c r="E992" t="s">
        <v>6613</v>
      </c>
      <c r="F992" t="s">
        <v>6614</v>
      </c>
      <c r="I992" t="s">
        <v>6615</v>
      </c>
      <c r="J992" t="s">
        <v>6616</v>
      </c>
      <c r="M992" t="s">
        <v>112297</v>
      </c>
      <c r="N992" t="s">
        <v>124</v>
      </c>
      <c r="O992" s="3" t="s">
        <v>6617</v>
      </c>
      <c r="P992" t="s">
        <v>124</v>
      </c>
      <c r="Q992" t="s">
        <v>124</v>
      </c>
      <c r="R992" t="s">
        <v>6617</v>
      </c>
      <c r="S992" s="4" t="str">
        <f t="shared" si="15"/>
        <v>2008</v>
      </c>
    </row>
    <row r="993" spans="1:19" hidden="1" x14ac:dyDescent="0.35">
      <c r="A993" t="s">
        <v>6613</v>
      </c>
      <c r="B993" t="s">
        <v>6614</v>
      </c>
      <c r="C993" t="s">
        <v>6618</v>
      </c>
      <c r="D993" t="s">
        <v>6619</v>
      </c>
      <c r="E993" t="s">
        <v>6620</v>
      </c>
      <c r="F993" t="s">
        <v>6621</v>
      </c>
      <c r="I993" t="s">
        <v>6622</v>
      </c>
      <c r="J993" t="s">
        <v>6623</v>
      </c>
      <c r="M993" t="s">
        <v>112297</v>
      </c>
      <c r="N993" t="s">
        <v>124</v>
      </c>
      <c r="O993" s="3" t="s">
        <v>6624</v>
      </c>
      <c r="P993" t="s">
        <v>124</v>
      </c>
      <c r="Q993" t="s">
        <v>124</v>
      </c>
      <c r="R993" t="s">
        <v>6624</v>
      </c>
      <c r="S993" s="4" t="str">
        <f t="shared" si="15"/>
        <v>2008</v>
      </c>
    </row>
    <row r="994" spans="1:19" hidden="1" x14ac:dyDescent="0.35">
      <c r="A994" t="s">
        <v>6620</v>
      </c>
      <c r="B994" t="s">
        <v>6621</v>
      </c>
      <c r="C994" t="s">
        <v>6625</v>
      </c>
      <c r="D994" t="s">
        <v>6626</v>
      </c>
      <c r="E994" t="s">
        <v>6627</v>
      </c>
      <c r="F994" t="s">
        <v>6628</v>
      </c>
      <c r="I994" t="s">
        <v>6629</v>
      </c>
      <c r="J994" t="s">
        <v>6630</v>
      </c>
      <c r="M994" t="s">
        <v>112297</v>
      </c>
      <c r="N994" t="s">
        <v>124</v>
      </c>
      <c r="O994" s="3" t="s">
        <v>6631</v>
      </c>
      <c r="P994" t="s">
        <v>124</v>
      </c>
      <c r="Q994" t="s">
        <v>124</v>
      </c>
      <c r="R994" t="s">
        <v>6631</v>
      </c>
      <c r="S994" s="4" t="str">
        <f t="shared" si="15"/>
        <v>2008</v>
      </c>
    </row>
    <row r="995" spans="1:19" hidden="1" x14ac:dyDescent="0.35">
      <c r="A995" t="s">
        <v>6627</v>
      </c>
      <c r="B995" t="s">
        <v>6628</v>
      </c>
      <c r="C995" t="s">
        <v>6632</v>
      </c>
      <c r="D995" t="s">
        <v>6633</v>
      </c>
      <c r="E995" t="s">
        <v>6634</v>
      </c>
      <c r="F995" t="s">
        <v>6635</v>
      </c>
      <c r="I995" t="s">
        <v>6636</v>
      </c>
      <c r="J995" t="s">
        <v>6637</v>
      </c>
      <c r="M995" t="s">
        <v>112297</v>
      </c>
      <c r="N995" t="s">
        <v>124</v>
      </c>
      <c r="O995" s="3" t="s">
        <v>6638</v>
      </c>
      <c r="P995" t="s">
        <v>124</v>
      </c>
      <c r="Q995" t="s">
        <v>124</v>
      </c>
      <c r="R995" t="s">
        <v>6638</v>
      </c>
      <c r="S995" s="4" t="str">
        <f t="shared" si="15"/>
        <v>2008</v>
      </c>
    </row>
    <row r="996" spans="1:19" hidden="1" x14ac:dyDescent="0.35">
      <c r="A996" t="s">
        <v>6634</v>
      </c>
      <c r="B996" t="s">
        <v>6635</v>
      </c>
      <c r="C996" t="s">
        <v>6639</v>
      </c>
      <c r="D996" t="s">
        <v>6640</v>
      </c>
      <c r="E996" t="s">
        <v>6641</v>
      </c>
      <c r="F996" t="s">
        <v>6642</v>
      </c>
      <c r="I996" t="s">
        <v>6643</v>
      </c>
      <c r="J996" t="s">
        <v>6644</v>
      </c>
      <c r="M996" t="s">
        <v>112297</v>
      </c>
      <c r="N996" t="s">
        <v>124</v>
      </c>
      <c r="O996" s="3" t="s">
        <v>6645</v>
      </c>
      <c r="P996" t="s">
        <v>124</v>
      </c>
      <c r="Q996" t="s">
        <v>124</v>
      </c>
      <c r="R996" t="s">
        <v>6645</v>
      </c>
      <c r="S996" s="4" t="str">
        <f t="shared" si="15"/>
        <v>2008</v>
      </c>
    </row>
    <row r="997" spans="1:19" hidden="1" x14ac:dyDescent="0.35">
      <c r="A997" t="s">
        <v>6641</v>
      </c>
      <c r="B997" t="s">
        <v>6642</v>
      </c>
      <c r="C997" s="1" t="s">
        <v>6646</v>
      </c>
      <c r="D997" s="1">
        <v>988250000</v>
      </c>
      <c r="E997" t="s">
        <v>6647</v>
      </c>
      <c r="F997" t="s">
        <v>6648</v>
      </c>
      <c r="I997" t="s">
        <v>6649</v>
      </c>
      <c r="J997" t="s">
        <v>6650</v>
      </c>
      <c r="M997" t="s">
        <v>112297</v>
      </c>
      <c r="N997" t="s">
        <v>124</v>
      </c>
      <c r="O997" s="3" t="s">
        <v>6651</v>
      </c>
      <c r="P997" t="s">
        <v>124</v>
      </c>
      <c r="Q997" t="s">
        <v>124</v>
      </c>
      <c r="R997" t="s">
        <v>6651</v>
      </c>
      <c r="S997" s="4" t="str">
        <f t="shared" si="15"/>
        <v>2008</v>
      </c>
    </row>
    <row r="998" spans="1:19" hidden="1" x14ac:dyDescent="0.35">
      <c r="A998" t="s">
        <v>6647</v>
      </c>
      <c r="B998" t="s">
        <v>6648</v>
      </c>
      <c r="C998" t="s">
        <v>6652</v>
      </c>
      <c r="D998" t="s">
        <v>6653</v>
      </c>
      <c r="E998" t="s">
        <v>6654</v>
      </c>
      <c r="F998" t="s">
        <v>6655</v>
      </c>
      <c r="I998" t="s">
        <v>6656</v>
      </c>
      <c r="J998" t="s">
        <v>6657</v>
      </c>
      <c r="M998" t="s">
        <v>112299</v>
      </c>
      <c r="N998" t="s">
        <v>247</v>
      </c>
      <c r="O998" s="3" t="s">
        <v>6658</v>
      </c>
      <c r="P998" t="s">
        <v>247</v>
      </c>
      <c r="Q998" t="s">
        <v>247</v>
      </c>
      <c r="R998" t="s">
        <v>6658</v>
      </c>
      <c r="S998" s="4" t="str">
        <f t="shared" si="15"/>
        <v>2008</v>
      </c>
    </row>
    <row r="999" spans="1:19" hidden="1" x14ac:dyDescent="0.35">
      <c r="A999" t="s">
        <v>6654</v>
      </c>
      <c r="B999" t="s">
        <v>6655</v>
      </c>
      <c r="C999" t="s">
        <v>6659</v>
      </c>
      <c r="D999" t="s">
        <v>6660</v>
      </c>
      <c r="E999" t="s">
        <v>6661</v>
      </c>
      <c r="F999" t="s">
        <v>6662</v>
      </c>
      <c r="I999" t="s">
        <v>1094</v>
      </c>
      <c r="J999" t="s">
        <v>1095</v>
      </c>
      <c r="M999" t="s">
        <v>112297</v>
      </c>
      <c r="N999" t="s">
        <v>124</v>
      </c>
      <c r="O999" s="3" t="s">
        <v>6663</v>
      </c>
      <c r="P999" t="s">
        <v>124</v>
      </c>
      <c r="Q999" t="s">
        <v>124</v>
      </c>
      <c r="R999" t="s">
        <v>6663</v>
      </c>
      <c r="S999" s="4" t="str">
        <f t="shared" si="15"/>
        <v>2008</v>
      </c>
    </row>
    <row r="1000" spans="1:19" hidden="1" x14ac:dyDescent="0.35">
      <c r="A1000" t="s">
        <v>6661</v>
      </c>
      <c r="B1000" t="s">
        <v>6662</v>
      </c>
      <c r="C1000" t="s">
        <v>6664</v>
      </c>
      <c r="D1000" t="s">
        <v>6665</v>
      </c>
      <c r="E1000" t="s">
        <v>6666</v>
      </c>
      <c r="F1000" t="s">
        <v>6667</v>
      </c>
      <c r="I1000" t="s">
        <v>6668</v>
      </c>
      <c r="J1000" t="s">
        <v>6669</v>
      </c>
      <c r="M1000" t="s">
        <v>112297</v>
      </c>
      <c r="N1000" t="s">
        <v>124</v>
      </c>
      <c r="O1000" s="3" t="s">
        <v>6670</v>
      </c>
      <c r="P1000" t="s">
        <v>124</v>
      </c>
      <c r="Q1000" t="s">
        <v>124</v>
      </c>
      <c r="R1000" t="s">
        <v>6670</v>
      </c>
      <c r="S1000" s="4" t="str">
        <f t="shared" si="15"/>
        <v>2008</v>
      </c>
    </row>
    <row r="1001" spans="1:19" hidden="1" x14ac:dyDescent="0.35">
      <c r="A1001" t="s">
        <v>6666</v>
      </c>
      <c r="B1001" t="s">
        <v>6667</v>
      </c>
      <c r="C1001" t="s">
        <v>6671</v>
      </c>
      <c r="D1001" t="s">
        <v>6672</v>
      </c>
      <c r="E1001" t="s">
        <v>6673</v>
      </c>
      <c r="F1001">
        <v>257542</v>
      </c>
      <c r="I1001" t="s">
        <v>6674</v>
      </c>
      <c r="J1001" t="s">
        <v>6675</v>
      </c>
      <c r="M1001" t="s">
        <v>112297</v>
      </c>
      <c r="N1001" t="s">
        <v>124</v>
      </c>
      <c r="O1001" s="3" t="s">
        <v>6676</v>
      </c>
      <c r="P1001" t="s">
        <v>124</v>
      </c>
      <c r="Q1001" t="s">
        <v>124</v>
      </c>
      <c r="R1001" t="s">
        <v>6676</v>
      </c>
      <c r="S1001" s="4" t="str">
        <f t="shared" si="15"/>
        <v>2008</v>
      </c>
    </row>
    <row r="1002" spans="1:19" hidden="1" x14ac:dyDescent="0.35">
      <c r="A1002" t="s">
        <v>6673</v>
      </c>
      <c r="B1002">
        <v>257542</v>
      </c>
      <c r="C1002" t="s">
        <v>6677</v>
      </c>
      <c r="D1002" t="s">
        <v>6678</v>
      </c>
      <c r="E1002" t="s">
        <v>6679</v>
      </c>
      <c r="F1002" t="s">
        <v>6680</v>
      </c>
      <c r="I1002" t="s">
        <v>6681</v>
      </c>
      <c r="J1002" t="s">
        <v>6682</v>
      </c>
      <c r="M1002" t="s">
        <v>112297</v>
      </c>
      <c r="N1002" t="s">
        <v>124</v>
      </c>
      <c r="O1002" s="3" t="s">
        <v>6683</v>
      </c>
      <c r="P1002" t="s">
        <v>124</v>
      </c>
      <c r="Q1002" t="s">
        <v>124</v>
      </c>
      <c r="R1002" t="s">
        <v>6683</v>
      </c>
      <c r="S1002" s="4" t="str">
        <f t="shared" si="15"/>
        <v>2008</v>
      </c>
    </row>
    <row r="1003" spans="1:19" hidden="1" x14ac:dyDescent="0.35">
      <c r="A1003" t="s">
        <v>6679</v>
      </c>
      <c r="B1003" t="s">
        <v>6680</v>
      </c>
      <c r="C1003" t="s">
        <v>6684</v>
      </c>
      <c r="D1003" t="s">
        <v>6685</v>
      </c>
      <c r="E1003" t="s">
        <v>6686</v>
      </c>
      <c r="F1003" t="s">
        <v>6687</v>
      </c>
      <c r="I1003" t="s">
        <v>6688</v>
      </c>
      <c r="J1003" t="s">
        <v>6689</v>
      </c>
      <c r="M1003" t="s">
        <v>112297</v>
      </c>
      <c r="N1003" t="s">
        <v>124</v>
      </c>
      <c r="O1003" s="3" t="s">
        <v>6690</v>
      </c>
      <c r="P1003" t="s">
        <v>124</v>
      </c>
      <c r="Q1003" t="s">
        <v>124</v>
      </c>
      <c r="R1003" t="s">
        <v>6690</v>
      </c>
      <c r="S1003" s="4" t="str">
        <f t="shared" si="15"/>
        <v>2008</v>
      </c>
    </row>
    <row r="1004" spans="1:19" hidden="1" x14ac:dyDescent="0.35">
      <c r="A1004" t="s">
        <v>6686</v>
      </c>
      <c r="B1004" t="s">
        <v>6687</v>
      </c>
      <c r="C1004" t="s">
        <v>6691</v>
      </c>
      <c r="D1004" t="s">
        <v>6692</v>
      </c>
      <c r="E1004" t="s">
        <v>6693</v>
      </c>
      <c r="F1004" t="s">
        <v>6694</v>
      </c>
      <c r="I1004" t="s">
        <v>6695</v>
      </c>
      <c r="J1004" t="s">
        <v>6696</v>
      </c>
      <c r="M1004" t="s">
        <v>112297</v>
      </c>
      <c r="N1004" t="s">
        <v>124</v>
      </c>
      <c r="O1004" s="3" t="s">
        <v>6697</v>
      </c>
      <c r="P1004" t="s">
        <v>124</v>
      </c>
      <c r="Q1004" t="s">
        <v>124</v>
      </c>
      <c r="R1004" t="s">
        <v>6697</v>
      </c>
      <c r="S1004" s="4" t="str">
        <f t="shared" si="15"/>
        <v>2008</v>
      </c>
    </row>
    <row r="1005" spans="1:19" hidden="1" x14ac:dyDescent="0.35">
      <c r="A1005" t="s">
        <v>6693</v>
      </c>
      <c r="B1005" t="s">
        <v>6694</v>
      </c>
      <c r="C1005" t="s">
        <v>6698</v>
      </c>
      <c r="D1005" t="s">
        <v>6699</v>
      </c>
      <c r="E1005" t="s">
        <v>6700</v>
      </c>
      <c r="F1005" t="s">
        <v>6701</v>
      </c>
      <c r="I1005" t="s">
        <v>6702</v>
      </c>
      <c r="J1005" t="s">
        <v>6703</v>
      </c>
      <c r="M1005" t="s">
        <v>112297</v>
      </c>
      <c r="N1005" t="s">
        <v>124</v>
      </c>
      <c r="O1005" s="3" t="s">
        <v>6704</v>
      </c>
      <c r="P1005" t="s">
        <v>124</v>
      </c>
      <c r="Q1005" t="s">
        <v>124</v>
      </c>
      <c r="R1005" t="s">
        <v>6704</v>
      </c>
      <c r="S1005" s="4" t="str">
        <f t="shared" si="15"/>
        <v>2008</v>
      </c>
    </row>
    <row r="1006" spans="1:19" hidden="1" x14ac:dyDescent="0.35">
      <c r="A1006" t="s">
        <v>6700</v>
      </c>
      <c r="B1006" t="s">
        <v>6701</v>
      </c>
      <c r="C1006" t="s">
        <v>6705</v>
      </c>
      <c r="D1006" t="s">
        <v>6706</v>
      </c>
      <c r="E1006" t="s">
        <v>6707</v>
      </c>
      <c r="F1006" t="s">
        <v>6708</v>
      </c>
      <c r="I1006" t="s">
        <v>512</v>
      </c>
      <c r="J1006" t="s">
        <v>512</v>
      </c>
      <c r="M1006" t="s">
        <v>112297</v>
      </c>
      <c r="N1006" t="s">
        <v>124</v>
      </c>
      <c r="O1006" s="3" t="s">
        <v>6709</v>
      </c>
      <c r="P1006" t="s">
        <v>124</v>
      </c>
      <c r="Q1006" t="s">
        <v>124</v>
      </c>
      <c r="R1006" t="s">
        <v>6709</v>
      </c>
      <c r="S1006" s="4" t="str">
        <f t="shared" si="15"/>
        <v>2008</v>
      </c>
    </row>
    <row r="1007" spans="1:19" hidden="1" x14ac:dyDescent="0.35">
      <c r="A1007" t="s">
        <v>6707</v>
      </c>
      <c r="B1007" t="s">
        <v>6708</v>
      </c>
      <c r="C1007" t="s">
        <v>6710</v>
      </c>
      <c r="D1007" t="s">
        <v>6711</v>
      </c>
      <c r="E1007" t="s">
        <v>6712</v>
      </c>
      <c r="F1007" t="s">
        <v>6713</v>
      </c>
      <c r="I1007" t="s">
        <v>6714</v>
      </c>
      <c r="J1007" t="s">
        <v>6715</v>
      </c>
      <c r="M1007" t="s">
        <v>112297</v>
      </c>
      <c r="N1007" t="s">
        <v>124</v>
      </c>
      <c r="O1007" s="3" t="s">
        <v>6716</v>
      </c>
      <c r="P1007" t="s">
        <v>124</v>
      </c>
      <c r="Q1007" t="s">
        <v>124</v>
      </c>
      <c r="R1007" t="s">
        <v>6716</v>
      </c>
      <c r="S1007" s="4" t="str">
        <f t="shared" si="15"/>
        <v>2008</v>
      </c>
    </row>
    <row r="1008" spans="1:19" hidden="1" x14ac:dyDescent="0.35">
      <c r="A1008" t="s">
        <v>6712</v>
      </c>
      <c r="B1008" t="s">
        <v>6713</v>
      </c>
      <c r="C1008" t="s">
        <v>6717</v>
      </c>
      <c r="D1008">
        <v>996677236</v>
      </c>
      <c r="E1008" t="s">
        <v>6718</v>
      </c>
      <c r="F1008" t="s">
        <v>6719</v>
      </c>
      <c r="I1008" t="s">
        <v>6720</v>
      </c>
      <c r="J1008" t="s">
        <v>6721</v>
      </c>
      <c r="M1008" t="s">
        <v>112297</v>
      </c>
      <c r="N1008" t="s">
        <v>124</v>
      </c>
      <c r="O1008" s="3" t="s">
        <v>6722</v>
      </c>
      <c r="P1008" t="s">
        <v>124</v>
      </c>
      <c r="Q1008" t="s">
        <v>124</v>
      </c>
      <c r="R1008" t="s">
        <v>6722</v>
      </c>
      <c r="S1008" s="4" t="str">
        <f t="shared" si="15"/>
        <v>2008</v>
      </c>
    </row>
    <row r="1009" spans="1:19" hidden="1" x14ac:dyDescent="0.35">
      <c r="A1009" t="s">
        <v>6718</v>
      </c>
      <c r="B1009" t="s">
        <v>6719</v>
      </c>
      <c r="C1009" t="s">
        <v>6723</v>
      </c>
      <c r="D1009" t="s">
        <v>6724</v>
      </c>
      <c r="E1009" t="s">
        <v>6725</v>
      </c>
      <c r="F1009" t="s">
        <v>6726</v>
      </c>
      <c r="I1009" t="s">
        <v>6727</v>
      </c>
      <c r="J1009" t="s">
        <v>6728</v>
      </c>
      <c r="M1009" t="s">
        <v>112297</v>
      </c>
      <c r="N1009" t="s">
        <v>124</v>
      </c>
      <c r="O1009" s="3" t="s">
        <v>6729</v>
      </c>
      <c r="P1009" t="s">
        <v>124</v>
      </c>
      <c r="Q1009" t="s">
        <v>124</v>
      </c>
      <c r="R1009" t="s">
        <v>6729</v>
      </c>
      <c r="S1009" s="4" t="str">
        <f t="shared" si="15"/>
        <v>2008</v>
      </c>
    </row>
    <row r="1010" spans="1:19" hidden="1" x14ac:dyDescent="0.35">
      <c r="A1010" t="s">
        <v>6725</v>
      </c>
      <c r="B1010" t="s">
        <v>6726</v>
      </c>
      <c r="C1010" t="s">
        <v>6730</v>
      </c>
      <c r="D1010" t="s">
        <v>6731</v>
      </c>
      <c r="E1010" t="s">
        <v>6732</v>
      </c>
      <c r="F1010" t="s">
        <v>6733</v>
      </c>
      <c r="I1010" t="s">
        <v>6734</v>
      </c>
      <c r="J1010" t="s">
        <v>6735</v>
      </c>
      <c r="M1010" t="s">
        <v>112297</v>
      </c>
      <c r="N1010" t="s">
        <v>124</v>
      </c>
      <c r="O1010" s="3" t="s">
        <v>6736</v>
      </c>
      <c r="P1010" t="s">
        <v>124</v>
      </c>
      <c r="Q1010" t="s">
        <v>124</v>
      </c>
      <c r="R1010" t="s">
        <v>6736</v>
      </c>
      <c r="S1010" s="4" t="str">
        <f t="shared" si="15"/>
        <v>2008</v>
      </c>
    </row>
    <row r="1011" spans="1:19" hidden="1" x14ac:dyDescent="0.35">
      <c r="A1011" t="s">
        <v>6732</v>
      </c>
      <c r="B1011" t="s">
        <v>6733</v>
      </c>
      <c r="C1011" t="s">
        <v>6737</v>
      </c>
      <c r="D1011" t="s">
        <v>6738</v>
      </c>
      <c r="E1011" t="s">
        <v>6739</v>
      </c>
      <c r="F1011" t="s">
        <v>6740</v>
      </c>
      <c r="I1011" t="s">
        <v>6741</v>
      </c>
      <c r="J1011" t="s">
        <v>6742</v>
      </c>
      <c r="M1011" t="s">
        <v>112297</v>
      </c>
      <c r="N1011" t="s">
        <v>124</v>
      </c>
      <c r="O1011" s="3" t="s">
        <v>6743</v>
      </c>
      <c r="P1011" t="s">
        <v>124</v>
      </c>
      <c r="Q1011" t="s">
        <v>124</v>
      </c>
      <c r="R1011" t="s">
        <v>6743</v>
      </c>
      <c r="S1011" s="4" t="str">
        <f t="shared" si="15"/>
        <v>2008</v>
      </c>
    </row>
    <row r="1012" spans="1:19" hidden="1" x14ac:dyDescent="0.35">
      <c r="A1012" t="s">
        <v>6739</v>
      </c>
      <c r="B1012" t="s">
        <v>6740</v>
      </c>
      <c r="C1012" t="s">
        <v>6744</v>
      </c>
      <c r="D1012" t="s">
        <v>6745</v>
      </c>
      <c r="E1012" t="s">
        <v>6746</v>
      </c>
      <c r="F1012" t="s">
        <v>6747</v>
      </c>
      <c r="I1012" t="s">
        <v>6748</v>
      </c>
      <c r="J1012" t="s">
        <v>6749</v>
      </c>
      <c r="M1012" t="s">
        <v>112297</v>
      </c>
      <c r="N1012" t="s">
        <v>124</v>
      </c>
      <c r="O1012" s="3" t="s">
        <v>6750</v>
      </c>
      <c r="P1012" t="s">
        <v>124</v>
      </c>
      <c r="Q1012" t="s">
        <v>124</v>
      </c>
      <c r="R1012" t="s">
        <v>6750</v>
      </c>
      <c r="S1012" s="4" t="str">
        <f t="shared" si="15"/>
        <v>2008</v>
      </c>
    </row>
    <row r="1013" spans="1:19" hidden="1" x14ac:dyDescent="0.35">
      <c r="A1013" t="s">
        <v>6746</v>
      </c>
      <c r="B1013" t="s">
        <v>6747</v>
      </c>
      <c r="C1013" t="s">
        <v>6751</v>
      </c>
      <c r="D1013" t="s">
        <v>6752</v>
      </c>
      <c r="E1013" t="s">
        <v>6753</v>
      </c>
      <c r="F1013" t="s">
        <v>6754</v>
      </c>
      <c r="I1013" t="s">
        <v>2301</v>
      </c>
      <c r="J1013" t="s">
        <v>2302</v>
      </c>
      <c r="M1013" t="s">
        <v>112297</v>
      </c>
      <c r="N1013" t="s">
        <v>124</v>
      </c>
      <c r="O1013" s="3" t="s">
        <v>6755</v>
      </c>
      <c r="P1013" t="s">
        <v>124</v>
      </c>
      <c r="Q1013" t="s">
        <v>124</v>
      </c>
      <c r="R1013" t="s">
        <v>6755</v>
      </c>
      <c r="S1013" s="4" t="str">
        <f t="shared" si="15"/>
        <v>2008</v>
      </c>
    </row>
    <row r="1014" spans="1:19" hidden="1" x14ac:dyDescent="0.35">
      <c r="A1014" t="s">
        <v>6753</v>
      </c>
      <c r="B1014" t="s">
        <v>6754</v>
      </c>
      <c r="C1014" t="s">
        <v>6756</v>
      </c>
      <c r="D1014" t="s">
        <v>6757</v>
      </c>
      <c r="E1014" t="s">
        <v>6758</v>
      </c>
      <c r="F1014" t="s">
        <v>6759</v>
      </c>
      <c r="I1014" t="s">
        <v>6760</v>
      </c>
      <c r="J1014" t="s">
        <v>6761</v>
      </c>
      <c r="M1014" t="s">
        <v>112297</v>
      </c>
      <c r="N1014" t="s">
        <v>124</v>
      </c>
      <c r="O1014" s="3" t="s">
        <v>6762</v>
      </c>
      <c r="P1014" t="s">
        <v>124</v>
      </c>
      <c r="Q1014" t="s">
        <v>124</v>
      </c>
      <c r="R1014" t="s">
        <v>6762</v>
      </c>
      <c r="S1014" s="4" t="str">
        <f t="shared" si="15"/>
        <v>2008</v>
      </c>
    </row>
    <row r="1015" spans="1:19" hidden="1" x14ac:dyDescent="0.35">
      <c r="A1015" t="s">
        <v>6758</v>
      </c>
      <c r="B1015" t="s">
        <v>6759</v>
      </c>
      <c r="C1015" t="s">
        <v>6763</v>
      </c>
      <c r="D1015" t="s">
        <v>6764</v>
      </c>
      <c r="E1015" t="s">
        <v>6765</v>
      </c>
      <c r="F1015" t="s">
        <v>6766</v>
      </c>
      <c r="I1015" t="s">
        <v>6767</v>
      </c>
      <c r="J1015" t="s">
        <v>6768</v>
      </c>
      <c r="M1015" t="s">
        <v>112297</v>
      </c>
      <c r="N1015" t="s">
        <v>124</v>
      </c>
      <c r="O1015" s="3" t="s">
        <v>6769</v>
      </c>
      <c r="P1015" t="s">
        <v>124</v>
      </c>
      <c r="Q1015" t="s">
        <v>124</v>
      </c>
      <c r="R1015" t="s">
        <v>6769</v>
      </c>
      <c r="S1015" s="4" t="str">
        <f t="shared" si="15"/>
        <v>2008</v>
      </c>
    </row>
    <row r="1016" spans="1:19" hidden="1" x14ac:dyDescent="0.35">
      <c r="A1016" t="s">
        <v>6765</v>
      </c>
      <c r="B1016" t="s">
        <v>6766</v>
      </c>
      <c r="C1016" t="s">
        <v>6770</v>
      </c>
      <c r="D1016" t="s">
        <v>6771</v>
      </c>
      <c r="E1016" t="s">
        <v>6772</v>
      </c>
      <c r="F1016" t="s">
        <v>6773</v>
      </c>
      <c r="I1016" t="s">
        <v>6774</v>
      </c>
      <c r="J1016" t="s">
        <v>6775</v>
      </c>
      <c r="M1016" t="s">
        <v>112297</v>
      </c>
      <c r="N1016" t="s">
        <v>124</v>
      </c>
      <c r="O1016" s="3" t="s">
        <v>6776</v>
      </c>
      <c r="P1016" t="s">
        <v>124</v>
      </c>
      <c r="Q1016" t="s">
        <v>124</v>
      </c>
      <c r="R1016" t="s">
        <v>6776</v>
      </c>
      <c r="S1016" s="4" t="str">
        <f t="shared" si="15"/>
        <v>2008</v>
      </c>
    </row>
    <row r="1017" spans="1:19" hidden="1" x14ac:dyDescent="0.35">
      <c r="A1017" t="s">
        <v>6772</v>
      </c>
      <c r="B1017" t="s">
        <v>6773</v>
      </c>
      <c r="C1017" t="s">
        <v>6777</v>
      </c>
      <c r="D1017" t="s">
        <v>6778</v>
      </c>
      <c r="E1017" t="s">
        <v>6779</v>
      </c>
      <c r="F1017" t="s">
        <v>6780</v>
      </c>
      <c r="I1017" t="s">
        <v>6781</v>
      </c>
      <c r="J1017" t="s">
        <v>6782</v>
      </c>
      <c r="M1017" t="s">
        <v>112297</v>
      </c>
      <c r="N1017" t="s">
        <v>124</v>
      </c>
      <c r="O1017" s="3" t="s">
        <v>6783</v>
      </c>
      <c r="P1017" t="s">
        <v>124</v>
      </c>
      <c r="Q1017" t="s">
        <v>124</v>
      </c>
      <c r="R1017" t="s">
        <v>6783</v>
      </c>
      <c r="S1017" s="4" t="str">
        <f t="shared" si="15"/>
        <v>2008</v>
      </c>
    </row>
    <row r="1018" spans="1:19" hidden="1" x14ac:dyDescent="0.35">
      <c r="A1018" t="s">
        <v>6779</v>
      </c>
      <c r="B1018" t="s">
        <v>6780</v>
      </c>
      <c r="C1018" t="s">
        <v>6784</v>
      </c>
      <c r="D1018" t="s">
        <v>6785</v>
      </c>
      <c r="E1018" t="s">
        <v>6786</v>
      </c>
      <c r="F1018" t="s">
        <v>6787</v>
      </c>
      <c r="I1018" t="s">
        <v>6788</v>
      </c>
      <c r="J1018" t="s">
        <v>6789</v>
      </c>
      <c r="M1018" t="s">
        <v>112297</v>
      </c>
      <c r="N1018" t="s">
        <v>124</v>
      </c>
      <c r="O1018" s="3" t="s">
        <v>6790</v>
      </c>
      <c r="P1018" t="s">
        <v>124</v>
      </c>
      <c r="Q1018" t="s">
        <v>124</v>
      </c>
      <c r="R1018" t="s">
        <v>6790</v>
      </c>
      <c r="S1018" s="4" t="str">
        <f t="shared" si="15"/>
        <v>2008</v>
      </c>
    </row>
    <row r="1019" spans="1:19" hidden="1" x14ac:dyDescent="0.35">
      <c r="A1019" t="s">
        <v>6786</v>
      </c>
      <c r="B1019" t="s">
        <v>6787</v>
      </c>
      <c r="C1019" t="s">
        <v>6791</v>
      </c>
      <c r="D1019" t="s">
        <v>6792</v>
      </c>
      <c r="E1019" t="s">
        <v>6793</v>
      </c>
      <c r="F1019" t="s">
        <v>6794</v>
      </c>
      <c r="I1019" t="s">
        <v>6795</v>
      </c>
      <c r="J1019" t="s">
        <v>6796</v>
      </c>
      <c r="M1019" t="s">
        <v>112297</v>
      </c>
      <c r="N1019" t="s">
        <v>124</v>
      </c>
      <c r="O1019" s="3" t="s">
        <v>6797</v>
      </c>
      <c r="P1019" t="s">
        <v>124</v>
      </c>
      <c r="Q1019" t="s">
        <v>124</v>
      </c>
      <c r="R1019" t="s">
        <v>6797</v>
      </c>
      <c r="S1019" s="4" t="str">
        <f t="shared" si="15"/>
        <v>2008</v>
      </c>
    </row>
    <row r="1020" spans="1:19" hidden="1" x14ac:dyDescent="0.35">
      <c r="A1020" t="s">
        <v>6793</v>
      </c>
      <c r="B1020" t="s">
        <v>6794</v>
      </c>
      <c r="C1020" t="s">
        <v>6798</v>
      </c>
      <c r="D1020" t="s">
        <v>6799</v>
      </c>
      <c r="E1020" t="s">
        <v>6800</v>
      </c>
      <c r="F1020" t="s">
        <v>6801</v>
      </c>
      <c r="I1020" t="s">
        <v>6802</v>
      </c>
      <c r="J1020" t="s">
        <v>6803</v>
      </c>
      <c r="M1020" t="s">
        <v>112297</v>
      </c>
      <c r="N1020" t="s">
        <v>124</v>
      </c>
      <c r="O1020" s="3" t="s">
        <v>6804</v>
      </c>
      <c r="P1020" t="s">
        <v>124</v>
      </c>
      <c r="Q1020" t="s">
        <v>124</v>
      </c>
      <c r="R1020" t="s">
        <v>6804</v>
      </c>
      <c r="S1020" s="4" t="str">
        <f t="shared" si="15"/>
        <v>2008</v>
      </c>
    </row>
    <row r="1021" spans="1:19" hidden="1" x14ac:dyDescent="0.35">
      <c r="A1021" t="s">
        <v>6800</v>
      </c>
      <c r="B1021" t="s">
        <v>6801</v>
      </c>
      <c r="C1021" t="s">
        <v>6805</v>
      </c>
      <c r="D1021" t="s">
        <v>6806</v>
      </c>
      <c r="E1021" t="s">
        <v>6807</v>
      </c>
      <c r="F1021" t="s">
        <v>6808</v>
      </c>
      <c r="I1021" t="s">
        <v>6809</v>
      </c>
      <c r="J1021" t="s">
        <v>6810</v>
      </c>
      <c r="M1021" t="s">
        <v>112297</v>
      </c>
      <c r="N1021" t="s">
        <v>124</v>
      </c>
      <c r="O1021" s="3" t="s">
        <v>6811</v>
      </c>
      <c r="P1021" t="s">
        <v>124</v>
      </c>
      <c r="Q1021" t="s">
        <v>124</v>
      </c>
      <c r="R1021" t="s">
        <v>6811</v>
      </c>
      <c r="S1021" s="4" t="str">
        <f t="shared" si="15"/>
        <v>2008</v>
      </c>
    </row>
    <row r="1022" spans="1:19" hidden="1" x14ac:dyDescent="0.35">
      <c r="A1022" t="s">
        <v>6807</v>
      </c>
      <c r="B1022" t="s">
        <v>6808</v>
      </c>
      <c r="C1022" t="s">
        <v>6812</v>
      </c>
      <c r="D1022" t="s">
        <v>6813</v>
      </c>
      <c r="E1022" t="s">
        <v>6814</v>
      </c>
      <c r="F1022" t="s">
        <v>6815</v>
      </c>
      <c r="I1022" t="s">
        <v>6816</v>
      </c>
      <c r="J1022" t="s">
        <v>6817</v>
      </c>
      <c r="M1022" t="s">
        <v>112297</v>
      </c>
      <c r="N1022" t="s">
        <v>124</v>
      </c>
      <c r="O1022" s="3" t="s">
        <v>6818</v>
      </c>
      <c r="P1022" t="s">
        <v>124</v>
      </c>
      <c r="Q1022" t="s">
        <v>124</v>
      </c>
      <c r="R1022" t="s">
        <v>6818</v>
      </c>
      <c r="S1022" s="4" t="str">
        <f t="shared" si="15"/>
        <v>2008</v>
      </c>
    </row>
    <row r="1023" spans="1:19" hidden="1" x14ac:dyDescent="0.35">
      <c r="A1023" t="s">
        <v>6814</v>
      </c>
      <c r="B1023" t="s">
        <v>6815</v>
      </c>
      <c r="C1023" t="s">
        <v>6819</v>
      </c>
      <c r="D1023" t="s">
        <v>6820</v>
      </c>
      <c r="E1023" t="s">
        <v>6821</v>
      </c>
      <c r="F1023" t="s">
        <v>6822</v>
      </c>
      <c r="I1023" t="s">
        <v>6823</v>
      </c>
      <c r="J1023" t="s">
        <v>6824</v>
      </c>
      <c r="M1023" t="s">
        <v>112297</v>
      </c>
      <c r="N1023" t="s">
        <v>124</v>
      </c>
      <c r="O1023" s="3" t="s">
        <v>6825</v>
      </c>
      <c r="P1023" t="s">
        <v>124</v>
      </c>
      <c r="Q1023" t="s">
        <v>124</v>
      </c>
      <c r="R1023" t="s">
        <v>6825</v>
      </c>
      <c r="S1023" s="4" t="str">
        <f t="shared" si="15"/>
        <v>2008</v>
      </c>
    </row>
    <row r="1024" spans="1:19" hidden="1" x14ac:dyDescent="0.35">
      <c r="A1024" t="s">
        <v>6821</v>
      </c>
      <c r="B1024" t="s">
        <v>6822</v>
      </c>
      <c r="C1024" t="s">
        <v>6826</v>
      </c>
      <c r="D1024" t="s">
        <v>6827</v>
      </c>
      <c r="E1024" t="s">
        <v>6828</v>
      </c>
      <c r="F1024" t="s">
        <v>6829</v>
      </c>
      <c r="I1024" t="s">
        <v>6830</v>
      </c>
      <c r="J1024" t="s">
        <v>6831</v>
      </c>
      <c r="M1024" t="s">
        <v>112297</v>
      </c>
      <c r="N1024" t="s">
        <v>124</v>
      </c>
      <c r="O1024" s="3" t="s">
        <v>6832</v>
      </c>
      <c r="P1024" t="s">
        <v>124</v>
      </c>
      <c r="Q1024" t="s">
        <v>124</v>
      </c>
      <c r="R1024" t="s">
        <v>6832</v>
      </c>
      <c r="S1024" s="4" t="str">
        <f t="shared" si="15"/>
        <v>2008</v>
      </c>
    </row>
    <row r="1025" spans="1:19" hidden="1" x14ac:dyDescent="0.35">
      <c r="A1025" t="s">
        <v>6828</v>
      </c>
      <c r="B1025" t="s">
        <v>6829</v>
      </c>
      <c r="C1025" t="s">
        <v>6833</v>
      </c>
      <c r="D1025" t="s">
        <v>6834</v>
      </c>
      <c r="E1025" t="s">
        <v>6835</v>
      </c>
      <c r="F1025" t="s">
        <v>6836</v>
      </c>
      <c r="I1025" t="s">
        <v>6837</v>
      </c>
      <c r="J1025" t="s">
        <v>6838</v>
      </c>
      <c r="M1025" t="s">
        <v>112297</v>
      </c>
      <c r="N1025" t="s">
        <v>124</v>
      </c>
      <c r="O1025" s="3" t="s">
        <v>6839</v>
      </c>
      <c r="P1025" t="s">
        <v>124</v>
      </c>
      <c r="Q1025" t="s">
        <v>124</v>
      </c>
      <c r="R1025" t="s">
        <v>6839</v>
      </c>
      <c r="S1025" s="4" t="str">
        <f t="shared" si="15"/>
        <v>2008</v>
      </c>
    </row>
    <row r="1026" spans="1:19" hidden="1" x14ac:dyDescent="0.35">
      <c r="A1026" t="s">
        <v>6835</v>
      </c>
      <c r="B1026" t="s">
        <v>6836</v>
      </c>
      <c r="C1026" t="s">
        <v>6840</v>
      </c>
      <c r="D1026" t="s">
        <v>6841</v>
      </c>
      <c r="E1026" t="s">
        <v>6842</v>
      </c>
      <c r="F1026" t="s">
        <v>6843</v>
      </c>
      <c r="I1026" t="s">
        <v>6844</v>
      </c>
      <c r="J1026" t="s">
        <v>6845</v>
      </c>
      <c r="M1026" t="s">
        <v>112297</v>
      </c>
      <c r="N1026" t="s">
        <v>124</v>
      </c>
      <c r="O1026" s="3" t="s">
        <v>6846</v>
      </c>
      <c r="P1026" t="s">
        <v>124</v>
      </c>
      <c r="Q1026" t="s">
        <v>124</v>
      </c>
      <c r="R1026" t="s">
        <v>6846</v>
      </c>
      <c r="S1026" s="4" t="str">
        <f t="shared" si="15"/>
        <v>2008</v>
      </c>
    </row>
    <row r="1027" spans="1:19" hidden="1" x14ac:dyDescent="0.35">
      <c r="A1027" t="s">
        <v>6842</v>
      </c>
      <c r="B1027" t="s">
        <v>6843</v>
      </c>
      <c r="C1027" t="s">
        <v>6847</v>
      </c>
      <c r="D1027" t="s">
        <v>6848</v>
      </c>
      <c r="E1027" t="s">
        <v>6849</v>
      </c>
      <c r="F1027" t="s">
        <v>6850</v>
      </c>
      <c r="I1027" t="s">
        <v>6851</v>
      </c>
      <c r="J1027" t="s">
        <v>6852</v>
      </c>
      <c r="M1027" t="s">
        <v>112297</v>
      </c>
      <c r="N1027" t="s">
        <v>124</v>
      </c>
      <c r="O1027" s="3" t="s">
        <v>6853</v>
      </c>
      <c r="P1027" t="s">
        <v>124</v>
      </c>
      <c r="Q1027" t="s">
        <v>124</v>
      </c>
      <c r="R1027" t="s">
        <v>6853</v>
      </c>
      <c r="S1027" s="4" t="str">
        <f t="shared" ref="S1027:S1090" si="16">LEFT(RIGHT(R1027,19),4)</f>
        <v>2008</v>
      </c>
    </row>
    <row r="1028" spans="1:19" hidden="1" x14ac:dyDescent="0.35">
      <c r="A1028" t="s">
        <v>6849</v>
      </c>
      <c r="B1028" t="s">
        <v>6850</v>
      </c>
      <c r="C1028" t="s">
        <v>6854</v>
      </c>
      <c r="D1028" t="s">
        <v>6855</v>
      </c>
      <c r="E1028" t="s">
        <v>6856</v>
      </c>
      <c r="F1028" t="s">
        <v>6857</v>
      </c>
      <c r="I1028" t="s">
        <v>6858</v>
      </c>
      <c r="J1028" t="s">
        <v>6859</v>
      </c>
      <c r="M1028" t="s">
        <v>112297</v>
      </c>
      <c r="N1028" t="s">
        <v>124</v>
      </c>
      <c r="O1028" s="3" t="s">
        <v>6860</v>
      </c>
      <c r="P1028" t="s">
        <v>124</v>
      </c>
      <c r="Q1028" t="s">
        <v>124</v>
      </c>
      <c r="R1028" t="s">
        <v>6860</v>
      </c>
      <c r="S1028" s="4" t="str">
        <f t="shared" si="16"/>
        <v>2008</v>
      </c>
    </row>
    <row r="1029" spans="1:19" hidden="1" x14ac:dyDescent="0.35">
      <c r="A1029" t="s">
        <v>6856</v>
      </c>
      <c r="B1029" t="s">
        <v>6857</v>
      </c>
      <c r="C1029" t="s">
        <v>6861</v>
      </c>
      <c r="D1029" t="s">
        <v>6862</v>
      </c>
      <c r="E1029" t="s">
        <v>6863</v>
      </c>
      <c r="F1029" t="s">
        <v>6864</v>
      </c>
      <c r="I1029" t="s">
        <v>6865</v>
      </c>
      <c r="J1029" t="s">
        <v>6866</v>
      </c>
      <c r="M1029" t="s">
        <v>112297</v>
      </c>
      <c r="N1029" t="s">
        <v>124</v>
      </c>
      <c r="O1029" s="3" t="s">
        <v>6867</v>
      </c>
      <c r="P1029" t="s">
        <v>124</v>
      </c>
      <c r="Q1029" t="s">
        <v>124</v>
      </c>
      <c r="R1029" t="s">
        <v>6867</v>
      </c>
      <c r="S1029" s="4" t="str">
        <f t="shared" si="16"/>
        <v>2008</v>
      </c>
    </row>
    <row r="1030" spans="1:19" hidden="1" x14ac:dyDescent="0.35">
      <c r="A1030" t="s">
        <v>6863</v>
      </c>
      <c r="B1030" t="s">
        <v>6864</v>
      </c>
      <c r="C1030" t="s">
        <v>6868</v>
      </c>
      <c r="D1030" t="s">
        <v>6869</v>
      </c>
      <c r="E1030" t="s">
        <v>6870</v>
      </c>
      <c r="F1030" t="s">
        <v>6871</v>
      </c>
      <c r="I1030" t="s">
        <v>6872</v>
      </c>
      <c r="J1030" t="s">
        <v>6873</v>
      </c>
      <c r="M1030" t="s">
        <v>112297</v>
      </c>
      <c r="N1030" t="s">
        <v>124</v>
      </c>
      <c r="O1030" s="3" t="s">
        <v>6874</v>
      </c>
      <c r="P1030" t="s">
        <v>124</v>
      </c>
      <c r="Q1030" t="s">
        <v>124</v>
      </c>
      <c r="R1030" t="s">
        <v>6874</v>
      </c>
      <c r="S1030" s="4" t="str">
        <f t="shared" si="16"/>
        <v>2008</v>
      </c>
    </row>
    <row r="1031" spans="1:19" hidden="1" x14ac:dyDescent="0.35">
      <c r="A1031" t="s">
        <v>6870</v>
      </c>
      <c r="B1031" t="s">
        <v>6871</v>
      </c>
      <c r="C1031" t="s">
        <v>6875</v>
      </c>
      <c r="D1031" t="s">
        <v>6876</v>
      </c>
      <c r="E1031" t="s">
        <v>6877</v>
      </c>
      <c r="F1031" t="s">
        <v>6878</v>
      </c>
      <c r="I1031" t="s">
        <v>6879</v>
      </c>
      <c r="J1031" t="s">
        <v>6880</v>
      </c>
      <c r="M1031" t="s">
        <v>112297</v>
      </c>
      <c r="N1031" t="s">
        <v>124</v>
      </c>
      <c r="O1031" s="3" t="s">
        <v>6881</v>
      </c>
      <c r="P1031" t="s">
        <v>124</v>
      </c>
      <c r="Q1031" t="s">
        <v>124</v>
      </c>
      <c r="R1031" t="s">
        <v>6881</v>
      </c>
      <c r="S1031" s="4" t="str">
        <f t="shared" si="16"/>
        <v>2008</v>
      </c>
    </row>
    <row r="1032" spans="1:19" hidden="1" x14ac:dyDescent="0.35">
      <c r="A1032" t="s">
        <v>6877</v>
      </c>
      <c r="B1032" t="s">
        <v>6878</v>
      </c>
      <c r="C1032" t="s">
        <v>6882</v>
      </c>
      <c r="D1032" t="s">
        <v>6883</v>
      </c>
      <c r="E1032" t="s">
        <v>6884</v>
      </c>
      <c r="F1032" t="s">
        <v>6885</v>
      </c>
      <c r="I1032" t="s">
        <v>6886</v>
      </c>
      <c r="J1032" t="s">
        <v>6886</v>
      </c>
      <c r="M1032" t="s">
        <v>112297</v>
      </c>
      <c r="N1032" t="s">
        <v>124</v>
      </c>
      <c r="O1032" s="3" t="s">
        <v>6887</v>
      </c>
      <c r="P1032" t="s">
        <v>124</v>
      </c>
      <c r="Q1032" t="s">
        <v>124</v>
      </c>
      <c r="R1032" t="s">
        <v>6887</v>
      </c>
      <c r="S1032" s="4" t="str">
        <f t="shared" si="16"/>
        <v>2008</v>
      </c>
    </row>
    <row r="1033" spans="1:19" hidden="1" x14ac:dyDescent="0.35">
      <c r="A1033" t="s">
        <v>6884</v>
      </c>
      <c r="B1033" t="s">
        <v>6885</v>
      </c>
      <c r="C1033" t="s">
        <v>6888</v>
      </c>
      <c r="D1033" t="s">
        <v>6889</v>
      </c>
      <c r="E1033" t="s">
        <v>6890</v>
      </c>
      <c r="F1033" t="s">
        <v>6891</v>
      </c>
      <c r="I1033" t="s">
        <v>6892</v>
      </c>
      <c r="J1033" t="s">
        <v>6893</v>
      </c>
      <c r="M1033" t="s">
        <v>112297</v>
      </c>
      <c r="N1033" t="s">
        <v>124</v>
      </c>
      <c r="O1033" s="3" t="s">
        <v>6894</v>
      </c>
      <c r="P1033" t="s">
        <v>124</v>
      </c>
      <c r="Q1033" t="s">
        <v>124</v>
      </c>
      <c r="R1033" t="s">
        <v>6894</v>
      </c>
      <c r="S1033" s="4" t="str">
        <f t="shared" si="16"/>
        <v>2008</v>
      </c>
    </row>
    <row r="1034" spans="1:19" hidden="1" x14ac:dyDescent="0.35">
      <c r="A1034" t="s">
        <v>6890</v>
      </c>
      <c r="B1034" t="s">
        <v>6891</v>
      </c>
      <c r="C1034" t="s">
        <v>6895</v>
      </c>
      <c r="D1034" t="s">
        <v>6896</v>
      </c>
      <c r="E1034" t="s">
        <v>6897</v>
      </c>
      <c r="F1034" t="s">
        <v>6898</v>
      </c>
      <c r="I1034" t="s">
        <v>6899</v>
      </c>
      <c r="J1034" t="s">
        <v>6900</v>
      </c>
      <c r="M1034" t="s">
        <v>112297</v>
      </c>
      <c r="N1034" t="s">
        <v>124</v>
      </c>
      <c r="O1034" s="3" t="s">
        <v>6901</v>
      </c>
      <c r="P1034" t="s">
        <v>124</v>
      </c>
      <c r="Q1034" t="s">
        <v>124</v>
      </c>
      <c r="R1034" t="s">
        <v>6901</v>
      </c>
      <c r="S1034" s="4" t="str">
        <f t="shared" si="16"/>
        <v>2008</v>
      </c>
    </row>
    <row r="1035" spans="1:19" hidden="1" x14ac:dyDescent="0.35">
      <c r="A1035" t="s">
        <v>6897</v>
      </c>
      <c r="B1035" t="s">
        <v>6898</v>
      </c>
      <c r="C1035" t="s">
        <v>6902</v>
      </c>
      <c r="D1035" t="s">
        <v>6903</v>
      </c>
      <c r="E1035" t="s">
        <v>6904</v>
      </c>
      <c r="F1035" t="s">
        <v>6905</v>
      </c>
      <c r="I1035" t="s">
        <v>6906</v>
      </c>
      <c r="J1035" t="s">
        <v>6907</v>
      </c>
      <c r="M1035" t="s">
        <v>112297</v>
      </c>
      <c r="N1035" t="s">
        <v>124</v>
      </c>
      <c r="O1035" s="3" t="s">
        <v>6908</v>
      </c>
      <c r="P1035" t="s">
        <v>124</v>
      </c>
      <c r="Q1035" t="s">
        <v>124</v>
      </c>
      <c r="R1035" t="s">
        <v>6908</v>
      </c>
      <c r="S1035" s="4" t="str">
        <f t="shared" si="16"/>
        <v>2008</v>
      </c>
    </row>
    <row r="1036" spans="1:19" hidden="1" x14ac:dyDescent="0.35">
      <c r="A1036" t="s">
        <v>6904</v>
      </c>
      <c r="B1036" t="s">
        <v>6905</v>
      </c>
      <c r="C1036" t="s">
        <v>6909</v>
      </c>
      <c r="D1036" t="s">
        <v>6910</v>
      </c>
      <c r="E1036" t="s">
        <v>6911</v>
      </c>
      <c r="F1036" t="s">
        <v>6912</v>
      </c>
      <c r="I1036" t="s">
        <v>6913</v>
      </c>
      <c r="J1036" t="s">
        <v>6914</v>
      </c>
      <c r="M1036" t="s">
        <v>112297</v>
      </c>
      <c r="N1036" t="s">
        <v>124</v>
      </c>
      <c r="O1036" s="3" t="s">
        <v>6915</v>
      </c>
      <c r="P1036" t="s">
        <v>124</v>
      </c>
      <c r="Q1036" t="s">
        <v>124</v>
      </c>
      <c r="R1036" t="s">
        <v>6915</v>
      </c>
      <c r="S1036" s="4" t="str">
        <f t="shared" si="16"/>
        <v>2008</v>
      </c>
    </row>
    <row r="1037" spans="1:19" hidden="1" x14ac:dyDescent="0.35">
      <c r="A1037" t="s">
        <v>6911</v>
      </c>
      <c r="B1037" t="s">
        <v>6912</v>
      </c>
      <c r="C1037" t="s">
        <v>6916</v>
      </c>
      <c r="D1037" t="s">
        <v>6917</v>
      </c>
      <c r="E1037" t="s">
        <v>6918</v>
      </c>
      <c r="F1037" t="s">
        <v>6919</v>
      </c>
      <c r="I1037" t="s">
        <v>6920</v>
      </c>
      <c r="J1037" t="s">
        <v>6921</v>
      </c>
      <c r="M1037" t="s">
        <v>112311</v>
      </c>
      <c r="N1037" t="s">
        <v>5877</v>
      </c>
      <c r="O1037" s="3" t="s">
        <v>6922</v>
      </c>
      <c r="P1037" t="s">
        <v>5877</v>
      </c>
      <c r="Q1037" t="s">
        <v>5877</v>
      </c>
      <c r="R1037" t="s">
        <v>6922</v>
      </c>
      <c r="S1037" s="4" t="str">
        <f t="shared" si="16"/>
        <v>2008</v>
      </c>
    </row>
    <row r="1038" spans="1:19" hidden="1" x14ac:dyDescent="0.35">
      <c r="A1038" t="s">
        <v>6918</v>
      </c>
      <c r="B1038" t="s">
        <v>6919</v>
      </c>
      <c r="C1038" t="s">
        <v>6923</v>
      </c>
      <c r="D1038" t="s">
        <v>6924</v>
      </c>
      <c r="E1038" t="s">
        <v>6925</v>
      </c>
      <c r="F1038" t="s">
        <v>6926</v>
      </c>
      <c r="I1038" t="s">
        <v>6927</v>
      </c>
      <c r="J1038" t="s">
        <v>6928</v>
      </c>
      <c r="M1038" t="s">
        <v>112311</v>
      </c>
      <c r="N1038" t="s">
        <v>5877</v>
      </c>
      <c r="O1038" s="3" t="s">
        <v>6929</v>
      </c>
      <c r="P1038" t="s">
        <v>5877</v>
      </c>
      <c r="Q1038" t="s">
        <v>5877</v>
      </c>
      <c r="R1038" t="s">
        <v>6929</v>
      </c>
      <c r="S1038" s="4" t="str">
        <f t="shared" si="16"/>
        <v>2008</v>
      </c>
    </row>
    <row r="1039" spans="1:19" hidden="1" x14ac:dyDescent="0.35">
      <c r="A1039" t="s">
        <v>6925</v>
      </c>
      <c r="B1039" t="s">
        <v>6926</v>
      </c>
      <c r="C1039" t="s">
        <v>6930</v>
      </c>
      <c r="D1039" t="s">
        <v>6931</v>
      </c>
      <c r="E1039" t="s">
        <v>6932</v>
      </c>
      <c r="F1039" t="s">
        <v>6933</v>
      </c>
      <c r="I1039" t="s">
        <v>2301</v>
      </c>
      <c r="J1039" t="s">
        <v>2302</v>
      </c>
      <c r="M1039" t="s">
        <v>112297</v>
      </c>
      <c r="N1039" t="s">
        <v>124</v>
      </c>
      <c r="O1039" s="3" t="s">
        <v>6934</v>
      </c>
      <c r="P1039" t="s">
        <v>124</v>
      </c>
      <c r="Q1039" t="s">
        <v>124</v>
      </c>
      <c r="R1039" t="s">
        <v>6934</v>
      </c>
      <c r="S1039" s="4" t="str">
        <f t="shared" si="16"/>
        <v>2008</v>
      </c>
    </row>
    <row r="1040" spans="1:19" hidden="1" x14ac:dyDescent="0.35">
      <c r="A1040" t="s">
        <v>6932</v>
      </c>
      <c r="B1040" t="s">
        <v>6933</v>
      </c>
      <c r="C1040" t="s">
        <v>6935</v>
      </c>
      <c r="D1040" t="s">
        <v>6936</v>
      </c>
      <c r="E1040" t="s">
        <v>6937</v>
      </c>
      <c r="F1040" t="s">
        <v>6938</v>
      </c>
      <c r="I1040" t="s">
        <v>6939</v>
      </c>
      <c r="J1040" t="s">
        <v>6940</v>
      </c>
      <c r="M1040" t="s">
        <v>112297</v>
      </c>
      <c r="N1040" t="s">
        <v>124</v>
      </c>
      <c r="O1040" s="3" t="s">
        <v>6941</v>
      </c>
      <c r="P1040" t="s">
        <v>124</v>
      </c>
      <c r="Q1040" t="s">
        <v>124</v>
      </c>
      <c r="R1040" t="s">
        <v>6941</v>
      </c>
      <c r="S1040" s="4" t="str">
        <f t="shared" si="16"/>
        <v>2008</v>
      </c>
    </row>
    <row r="1041" spans="1:19" hidden="1" x14ac:dyDescent="0.35">
      <c r="A1041" t="s">
        <v>6937</v>
      </c>
      <c r="B1041" t="s">
        <v>6938</v>
      </c>
      <c r="C1041" t="s">
        <v>6942</v>
      </c>
      <c r="D1041" t="s">
        <v>6943</v>
      </c>
      <c r="E1041" t="s">
        <v>6944</v>
      </c>
      <c r="F1041" t="s">
        <v>6945</v>
      </c>
      <c r="I1041" t="s">
        <v>6946</v>
      </c>
      <c r="J1041" t="s">
        <v>6947</v>
      </c>
      <c r="M1041" t="s">
        <v>112297</v>
      </c>
      <c r="N1041" t="s">
        <v>124</v>
      </c>
      <c r="O1041" s="3" t="s">
        <v>6948</v>
      </c>
      <c r="P1041" t="s">
        <v>124</v>
      </c>
      <c r="Q1041" t="s">
        <v>124</v>
      </c>
      <c r="R1041" t="s">
        <v>6948</v>
      </c>
      <c r="S1041" s="4" t="str">
        <f t="shared" si="16"/>
        <v>2008</v>
      </c>
    </row>
    <row r="1042" spans="1:19" hidden="1" x14ac:dyDescent="0.35">
      <c r="A1042" t="s">
        <v>6944</v>
      </c>
      <c r="B1042" t="s">
        <v>6945</v>
      </c>
      <c r="C1042" t="s">
        <v>6949</v>
      </c>
      <c r="D1042" t="s">
        <v>6950</v>
      </c>
      <c r="E1042" t="s">
        <v>6951</v>
      </c>
      <c r="F1042" t="s">
        <v>6952</v>
      </c>
      <c r="I1042" t="s">
        <v>6953</v>
      </c>
      <c r="J1042" t="s">
        <v>6954</v>
      </c>
      <c r="M1042" t="s">
        <v>112311</v>
      </c>
      <c r="N1042" t="s">
        <v>5877</v>
      </c>
      <c r="O1042" s="3" t="s">
        <v>6955</v>
      </c>
      <c r="P1042" t="s">
        <v>5877</v>
      </c>
      <c r="Q1042" t="s">
        <v>5877</v>
      </c>
      <c r="R1042" t="s">
        <v>6955</v>
      </c>
      <c r="S1042" s="4" t="str">
        <f t="shared" si="16"/>
        <v>2008</v>
      </c>
    </row>
    <row r="1043" spans="1:19" hidden="1" x14ac:dyDescent="0.35">
      <c r="A1043" t="s">
        <v>6951</v>
      </c>
      <c r="B1043" t="s">
        <v>6952</v>
      </c>
      <c r="C1043" t="s">
        <v>6956</v>
      </c>
      <c r="D1043" t="s">
        <v>6957</v>
      </c>
      <c r="E1043" t="s">
        <v>6958</v>
      </c>
      <c r="F1043" t="s">
        <v>6959</v>
      </c>
      <c r="I1043" t="s">
        <v>6960</v>
      </c>
      <c r="J1043" t="s">
        <v>6961</v>
      </c>
      <c r="M1043" t="s">
        <v>112297</v>
      </c>
      <c r="N1043" t="s">
        <v>124</v>
      </c>
      <c r="O1043" s="3" t="s">
        <v>6962</v>
      </c>
      <c r="P1043" t="s">
        <v>124</v>
      </c>
      <c r="Q1043" t="s">
        <v>124</v>
      </c>
      <c r="R1043" t="s">
        <v>6962</v>
      </c>
      <c r="S1043" s="4" t="str">
        <f t="shared" si="16"/>
        <v>2008</v>
      </c>
    </row>
    <row r="1044" spans="1:19" hidden="1" x14ac:dyDescent="0.35">
      <c r="A1044" t="s">
        <v>6958</v>
      </c>
      <c r="B1044" t="s">
        <v>6959</v>
      </c>
      <c r="C1044" t="s">
        <v>6963</v>
      </c>
      <c r="D1044" t="s">
        <v>6964</v>
      </c>
      <c r="E1044" t="s">
        <v>6965</v>
      </c>
      <c r="F1044" t="s">
        <v>6966</v>
      </c>
      <c r="I1044" t="s">
        <v>6967</v>
      </c>
      <c r="J1044" t="s">
        <v>6968</v>
      </c>
      <c r="M1044" t="s">
        <v>112297</v>
      </c>
      <c r="N1044" t="s">
        <v>124</v>
      </c>
      <c r="O1044" s="3" t="s">
        <v>6969</v>
      </c>
      <c r="P1044" t="s">
        <v>124</v>
      </c>
      <c r="Q1044" t="s">
        <v>124</v>
      </c>
      <c r="R1044" t="s">
        <v>6969</v>
      </c>
      <c r="S1044" s="4" t="str">
        <f t="shared" si="16"/>
        <v>2008</v>
      </c>
    </row>
    <row r="1045" spans="1:19" hidden="1" x14ac:dyDescent="0.35">
      <c r="A1045" t="s">
        <v>6965</v>
      </c>
      <c r="B1045" t="s">
        <v>6966</v>
      </c>
      <c r="C1045" t="s">
        <v>6970</v>
      </c>
      <c r="D1045" t="s">
        <v>6971</v>
      </c>
      <c r="E1045" t="s">
        <v>6972</v>
      </c>
      <c r="F1045" t="s">
        <v>6973</v>
      </c>
      <c r="I1045" t="s">
        <v>6974</v>
      </c>
      <c r="J1045" t="s">
        <v>6975</v>
      </c>
      <c r="M1045" t="s">
        <v>112297</v>
      </c>
      <c r="N1045" t="s">
        <v>124</v>
      </c>
      <c r="O1045" s="3" t="s">
        <v>6976</v>
      </c>
      <c r="P1045" t="s">
        <v>124</v>
      </c>
      <c r="Q1045" t="s">
        <v>124</v>
      </c>
      <c r="R1045" t="s">
        <v>6976</v>
      </c>
      <c r="S1045" s="4" t="str">
        <f t="shared" si="16"/>
        <v>2008</v>
      </c>
    </row>
    <row r="1046" spans="1:19" hidden="1" x14ac:dyDescent="0.35">
      <c r="A1046" t="s">
        <v>6972</v>
      </c>
      <c r="B1046" t="s">
        <v>6973</v>
      </c>
      <c r="C1046" t="s">
        <v>6977</v>
      </c>
      <c r="D1046" t="s">
        <v>6978</v>
      </c>
      <c r="E1046" t="s">
        <v>6979</v>
      </c>
      <c r="F1046" t="s">
        <v>6980</v>
      </c>
      <c r="I1046" t="s">
        <v>6981</v>
      </c>
      <c r="J1046" t="s">
        <v>6982</v>
      </c>
      <c r="M1046" t="s">
        <v>112297</v>
      </c>
      <c r="N1046" t="s">
        <v>124</v>
      </c>
      <c r="O1046" s="3" t="s">
        <v>6983</v>
      </c>
      <c r="P1046" t="s">
        <v>124</v>
      </c>
      <c r="Q1046" t="s">
        <v>124</v>
      </c>
      <c r="R1046" t="s">
        <v>6983</v>
      </c>
      <c r="S1046" s="4" t="str">
        <f t="shared" si="16"/>
        <v>2008</v>
      </c>
    </row>
    <row r="1047" spans="1:19" hidden="1" x14ac:dyDescent="0.35">
      <c r="A1047" t="s">
        <v>6979</v>
      </c>
      <c r="B1047" t="s">
        <v>6980</v>
      </c>
      <c r="C1047" t="s">
        <v>6984</v>
      </c>
      <c r="D1047" t="s">
        <v>6985</v>
      </c>
      <c r="E1047" t="s">
        <v>6986</v>
      </c>
      <c r="F1047" t="s">
        <v>6987</v>
      </c>
      <c r="I1047" t="s">
        <v>6988</v>
      </c>
      <c r="J1047" t="s">
        <v>6989</v>
      </c>
      <c r="M1047" t="s">
        <v>112297</v>
      </c>
      <c r="N1047" t="s">
        <v>124</v>
      </c>
      <c r="O1047" s="3" t="s">
        <v>6990</v>
      </c>
      <c r="P1047" t="s">
        <v>124</v>
      </c>
      <c r="Q1047" t="s">
        <v>124</v>
      </c>
      <c r="R1047" t="s">
        <v>6990</v>
      </c>
      <c r="S1047" s="4" t="str">
        <f t="shared" si="16"/>
        <v>2008</v>
      </c>
    </row>
    <row r="1048" spans="1:19" hidden="1" x14ac:dyDescent="0.35">
      <c r="A1048" t="s">
        <v>6986</v>
      </c>
      <c r="B1048" t="s">
        <v>6987</v>
      </c>
      <c r="C1048" t="s">
        <v>6991</v>
      </c>
      <c r="D1048" t="s">
        <v>6992</v>
      </c>
      <c r="E1048" t="s">
        <v>6993</v>
      </c>
      <c r="F1048" t="s">
        <v>6994</v>
      </c>
      <c r="I1048" t="s">
        <v>6995</v>
      </c>
      <c r="J1048" t="s">
        <v>6996</v>
      </c>
      <c r="M1048" t="s">
        <v>112297</v>
      </c>
      <c r="N1048" t="s">
        <v>124</v>
      </c>
      <c r="O1048" s="3" t="s">
        <v>6997</v>
      </c>
      <c r="P1048" t="s">
        <v>124</v>
      </c>
      <c r="Q1048" t="s">
        <v>124</v>
      </c>
      <c r="R1048" t="s">
        <v>6997</v>
      </c>
      <c r="S1048" s="4" t="str">
        <f t="shared" si="16"/>
        <v>2008</v>
      </c>
    </row>
    <row r="1049" spans="1:19" hidden="1" x14ac:dyDescent="0.35">
      <c r="A1049" t="s">
        <v>6993</v>
      </c>
      <c r="B1049" t="s">
        <v>6994</v>
      </c>
      <c r="C1049" t="s">
        <v>6998</v>
      </c>
      <c r="D1049" t="s">
        <v>6999</v>
      </c>
      <c r="E1049" t="s">
        <v>7000</v>
      </c>
      <c r="F1049" t="s">
        <v>7001</v>
      </c>
      <c r="I1049" t="s">
        <v>7002</v>
      </c>
      <c r="J1049" t="s">
        <v>7003</v>
      </c>
      <c r="M1049" t="s">
        <v>112297</v>
      </c>
      <c r="N1049" t="s">
        <v>124</v>
      </c>
      <c r="O1049" s="3" t="s">
        <v>7004</v>
      </c>
      <c r="P1049" t="s">
        <v>124</v>
      </c>
      <c r="Q1049" t="s">
        <v>124</v>
      </c>
      <c r="R1049" t="s">
        <v>7004</v>
      </c>
      <c r="S1049" s="4" t="str">
        <f t="shared" si="16"/>
        <v>2008</v>
      </c>
    </row>
    <row r="1050" spans="1:19" hidden="1" x14ac:dyDescent="0.35">
      <c r="A1050" t="s">
        <v>7000</v>
      </c>
      <c r="B1050" t="s">
        <v>7001</v>
      </c>
      <c r="C1050" t="s">
        <v>7005</v>
      </c>
      <c r="D1050" t="s">
        <v>7006</v>
      </c>
      <c r="E1050" t="s">
        <v>7007</v>
      </c>
      <c r="F1050" t="s">
        <v>7008</v>
      </c>
      <c r="I1050" t="s">
        <v>7009</v>
      </c>
      <c r="J1050" t="s">
        <v>7010</v>
      </c>
      <c r="M1050" t="s">
        <v>112297</v>
      </c>
      <c r="N1050" t="s">
        <v>124</v>
      </c>
      <c r="O1050" s="3" t="s">
        <v>7011</v>
      </c>
      <c r="P1050" t="s">
        <v>124</v>
      </c>
      <c r="Q1050" t="s">
        <v>124</v>
      </c>
      <c r="R1050" t="s">
        <v>7011</v>
      </c>
      <c r="S1050" s="4" t="str">
        <f t="shared" si="16"/>
        <v>2008</v>
      </c>
    </row>
    <row r="1051" spans="1:19" hidden="1" x14ac:dyDescent="0.35">
      <c r="A1051" t="s">
        <v>7007</v>
      </c>
      <c r="B1051" t="s">
        <v>7008</v>
      </c>
      <c r="C1051" t="s">
        <v>7012</v>
      </c>
      <c r="D1051" t="s">
        <v>7013</v>
      </c>
      <c r="E1051" t="s">
        <v>7014</v>
      </c>
      <c r="F1051" t="s">
        <v>7015</v>
      </c>
      <c r="I1051" t="s">
        <v>7016</v>
      </c>
      <c r="J1051" t="s">
        <v>7017</v>
      </c>
      <c r="M1051" t="s">
        <v>112297</v>
      </c>
      <c r="N1051" t="s">
        <v>124</v>
      </c>
      <c r="O1051" s="3" t="s">
        <v>7018</v>
      </c>
      <c r="P1051" t="s">
        <v>124</v>
      </c>
      <c r="Q1051" t="s">
        <v>124</v>
      </c>
      <c r="R1051" t="s">
        <v>7018</v>
      </c>
      <c r="S1051" s="4" t="str">
        <f t="shared" si="16"/>
        <v>2008</v>
      </c>
    </row>
    <row r="1052" spans="1:19" hidden="1" x14ac:dyDescent="0.35">
      <c r="A1052" t="s">
        <v>7014</v>
      </c>
      <c r="B1052" t="s">
        <v>7015</v>
      </c>
      <c r="C1052" t="s">
        <v>7019</v>
      </c>
      <c r="D1052" t="s">
        <v>7020</v>
      </c>
      <c r="E1052" t="s">
        <v>7021</v>
      </c>
      <c r="F1052" t="s">
        <v>7022</v>
      </c>
      <c r="I1052" t="s">
        <v>7023</v>
      </c>
      <c r="J1052" t="s">
        <v>7024</v>
      </c>
      <c r="M1052" t="s">
        <v>112297</v>
      </c>
      <c r="N1052" t="s">
        <v>124</v>
      </c>
      <c r="O1052" s="3" t="s">
        <v>7025</v>
      </c>
      <c r="P1052" t="s">
        <v>124</v>
      </c>
      <c r="Q1052" t="s">
        <v>124</v>
      </c>
      <c r="R1052" t="s">
        <v>7025</v>
      </c>
      <c r="S1052" s="4" t="str">
        <f t="shared" si="16"/>
        <v>2008</v>
      </c>
    </row>
    <row r="1053" spans="1:19" hidden="1" x14ac:dyDescent="0.35">
      <c r="A1053" t="s">
        <v>7021</v>
      </c>
      <c r="B1053" t="s">
        <v>7022</v>
      </c>
      <c r="C1053" t="s">
        <v>7026</v>
      </c>
      <c r="D1053" t="s">
        <v>7027</v>
      </c>
      <c r="E1053" t="s">
        <v>7028</v>
      </c>
      <c r="F1053" t="s">
        <v>7029</v>
      </c>
      <c r="I1053" t="s">
        <v>7030</v>
      </c>
      <c r="J1053" t="s">
        <v>7031</v>
      </c>
      <c r="M1053" t="s">
        <v>112297</v>
      </c>
      <c r="N1053" t="s">
        <v>124</v>
      </c>
      <c r="O1053" s="3" t="s">
        <v>7032</v>
      </c>
      <c r="P1053" t="s">
        <v>124</v>
      </c>
      <c r="Q1053" t="s">
        <v>124</v>
      </c>
      <c r="R1053" t="s">
        <v>7032</v>
      </c>
      <c r="S1053" s="4" t="str">
        <f t="shared" si="16"/>
        <v>2008</v>
      </c>
    </row>
    <row r="1054" spans="1:19" hidden="1" x14ac:dyDescent="0.35">
      <c r="A1054" t="s">
        <v>7028</v>
      </c>
      <c r="B1054" t="s">
        <v>7029</v>
      </c>
      <c r="C1054" t="s">
        <v>7033</v>
      </c>
      <c r="D1054" t="s">
        <v>7034</v>
      </c>
      <c r="E1054" t="s">
        <v>7035</v>
      </c>
      <c r="F1054" t="s">
        <v>7036</v>
      </c>
      <c r="I1054" t="s">
        <v>7037</v>
      </c>
      <c r="J1054" t="s">
        <v>7038</v>
      </c>
      <c r="M1054" t="s">
        <v>112297</v>
      </c>
      <c r="N1054" t="s">
        <v>124</v>
      </c>
      <c r="O1054" s="3" t="s">
        <v>7039</v>
      </c>
      <c r="P1054" t="s">
        <v>124</v>
      </c>
      <c r="Q1054" t="s">
        <v>124</v>
      </c>
      <c r="R1054" t="s">
        <v>7039</v>
      </c>
      <c r="S1054" s="4" t="str">
        <f t="shared" si="16"/>
        <v>2008</v>
      </c>
    </row>
    <row r="1055" spans="1:19" hidden="1" x14ac:dyDescent="0.35">
      <c r="A1055" t="s">
        <v>7035</v>
      </c>
      <c r="B1055" t="s">
        <v>7036</v>
      </c>
      <c r="C1055" t="s">
        <v>7040</v>
      </c>
      <c r="D1055" t="s">
        <v>7041</v>
      </c>
      <c r="E1055" t="s">
        <v>7042</v>
      </c>
      <c r="F1055" t="s">
        <v>7043</v>
      </c>
      <c r="I1055" t="s">
        <v>1261</v>
      </c>
      <c r="J1055" t="s">
        <v>1262</v>
      </c>
      <c r="M1055" t="s">
        <v>112297</v>
      </c>
      <c r="N1055" t="s">
        <v>124</v>
      </c>
      <c r="O1055" s="3" t="s">
        <v>7044</v>
      </c>
      <c r="P1055" t="s">
        <v>124</v>
      </c>
      <c r="Q1055" t="s">
        <v>124</v>
      </c>
      <c r="R1055" t="s">
        <v>7044</v>
      </c>
      <c r="S1055" s="4" t="str">
        <f t="shared" si="16"/>
        <v>2008</v>
      </c>
    </row>
    <row r="1056" spans="1:19" hidden="1" x14ac:dyDescent="0.35">
      <c r="A1056" t="s">
        <v>7042</v>
      </c>
      <c r="B1056" t="s">
        <v>7043</v>
      </c>
      <c r="C1056" t="s">
        <v>7045</v>
      </c>
      <c r="D1056" t="s">
        <v>7046</v>
      </c>
      <c r="E1056" t="s">
        <v>7047</v>
      </c>
      <c r="F1056" t="s">
        <v>7048</v>
      </c>
      <c r="I1056" t="s">
        <v>7049</v>
      </c>
      <c r="J1056" t="s">
        <v>7050</v>
      </c>
      <c r="M1056" t="s">
        <v>112297</v>
      </c>
      <c r="N1056" t="s">
        <v>124</v>
      </c>
      <c r="O1056" s="3" t="s">
        <v>7051</v>
      </c>
      <c r="P1056" t="s">
        <v>124</v>
      </c>
      <c r="Q1056" t="s">
        <v>124</v>
      </c>
      <c r="R1056" t="s">
        <v>7051</v>
      </c>
      <c r="S1056" s="4" t="str">
        <f t="shared" si="16"/>
        <v>2008</v>
      </c>
    </row>
    <row r="1057" spans="1:19" hidden="1" x14ac:dyDescent="0.35">
      <c r="A1057" t="s">
        <v>7047</v>
      </c>
      <c r="B1057" t="s">
        <v>7048</v>
      </c>
      <c r="C1057" t="s">
        <v>7052</v>
      </c>
      <c r="D1057" t="s">
        <v>7053</v>
      </c>
      <c r="E1057" t="s">
        <v>7054</v>
      </c>
      <c r="F1057" t="s">
        <v>7055</v>
      </c>
      <c r="I1057" t="s">
        <v>7056</v>
      </c>
      <c r="J1057" t="s">
        <v>7057</v>
      </c>
      <c r="M1057" t="s">
        <v>112297</v>
      </c>
      <c r="N1057" t="s">
        <v>124</v>
      </c>
      <c r="O1057" s="3" t="s">
        <v>7058</v>
      </c>
      <c r="P1057" t="s">
        <v>124</v>
      </c>
      <c r="Q1057" t="s">
        <v>124</v>
      </c>
      <c r="R1057" t="s">
        <v>7058</v>
      </c>
      <c r="S1057" s="4" t="str">
        <f t="shared" si="16"/>
        <v>2008</v>
      </c>
    </row>
    <row r="1058" spans="1:19" hidden="1" x14ac:dyDescent="0.35">
      <c r="A1058" t="s">
        <v>7054</v>
      </c>
      <c r="B1058" t="s">
        <v>7055</v>
      </c>
      <c r="C1058" t="s">
        <v>7059</v>
      </c>
      <c r="D1058" t="s">
        <v>7060</v>
      </c>
      <c r="E1058" t="s">
        <v>7061</v>
      </c>
      <c r="F1058" t="s">
        <v>7062</v>
      </c>
      <c r="I1058" t="s">
        <v>7063</v>
      </c>
      <c r="J1058" t="s">
        <v>7064</v>
      </c>
      <c r="M1058" t="s">
        <v>112297</v>
      </c>
      <c r="N1058" t="s">
        <v>124</v>
      </c>
      <c r="O1058" s="3" t="s">
        <v>7065</v>
      </c>
      <c r="P1058" t="s">
        <v>124</v>
      </c>
      <c r="Q1058" t="s">
        <v>124</v>
      </c>
      <c r="R1058" t="s">
        <v>7065</v>
      </c>
      <c r="S1058" s="4" t="str">
        <f t="shared" si="16"/>
        <v>2008</v>
      </c>
    </row>
    <row r="1059" spans="1:19" hidden="1" x14ac:dyDescent="0.35">
      <c r="A1059" t="s">
        <v>7061</v>
      </c>
      <c r="B1059" t="s">
        <v>7062</v>
      </c>
      <c r="C1059" t="s">
        <v>7066</v>
      </c>
      <c r="D1059" t="s">
        <v>7067</v>
      </c>
      <c r="E1059" t="s">
        <v>7068</v>
      </c>
      <c r="F1059" t="s">
        <v>7069</v>
      </c>
      <c r="I1059" t="s">
        <v>7070</v>
      </c>
      <c r="J1059" t="s">
        <v>7071</v>
      </c>
      <c r="M1059" t="s">
        <v>112297</v>
      </c>
      <c r="N1059" t="s">
        <v>124</v>
      </c>
      <c r="O1059" s="3" t="s">
        <v>7072</v>
      </c>
      <c r="P1059" t="s">
        <v>124</v>
      </c>
      <c r="Q1059" t="s">
        <v>124</v>
      </c>
      <c r="R1059" t="s">
        <v>7072</v>
      </c>
      <c r="S1059" s="4" t="str">
        <f t="shared" si="16"/>
        <v>2008</v>
      </c>
    </row>
    <row r="1060" spans="1:19" hidden="1" x14ac:dyDescent="0.35">
      <c r="A1060" t="s">
        <v>7068</v>
      </c>
      <c r="B1060" t="s">
        <v>7069</v>
      </c>
      <c r="C1060" t="s">
        <v>7073</v>
      </c>
      <c r="D1060" t="s">
        <v>7074</v>
      </c>
      <c r="E1060" t="s">
        <v>7075</v>
      </c>
      <c r="F1060" t="s">
        <v>7076</v>
      </c>
      <c r="I1060" t="s">
        <v>7077</v>
      </c>
      <c r="J1060" t="s">
        <v>7078</v>
      </c>
      <c r="M1060" t="s">
        <v>112297</v>
      </c>
      <c r="N1060" t="s">
        <v>124</v>
      </c>
      <c r="O1060" s="3" t="s">
        <v>7079</v>
      </c>
      <c r="P1060" t="s">
        <v>124</v>
      </c>
      <c r="Q1060" t="s">
        <v>124</v>
      </c>
      <c r="R1060" t="s">
        <v>7079</v>
      </c>
      <c r="S1060" s="4" t="str">
        <f t="shared" si="16"/>
        <v>2008</v>
      </c>
    </row>
    <row r="1061" spans="1:19" hidden="1" x14ac:dyDescent="0.35">
      <c r="A1061" t="s">
        <v>7075</v>
      </c>
      <c r="B1061" t="s">
        <v>7076</v>
      </c>
      <c r="C1061" t="s">
        <v>7080</v>
      </c>
      <c r="D1061" t="s">
        <v>7081</v>
      </c>
      <c r="E1061" t="s">
        <v>7082</v>
      </c>
      <c r="F1061" t="s">
        <v>7083</v>
      </c>
      <c r="I1061" t="s">
        <v>7084</v>
      </c>
      <c r="J1061" t="s">
        <v>7085</v>
      </c>
      <c r="M1061" t="s">
        <v>112297</v>
      </c>
      <c r="N1061" t="s">
        <v>124</v>
      </c>
      <c r="O1061" s="3" t="s">
        <v>7086</v>
      </c>
      <c r="P1061" t="s">
        <v>124</v>
      </c>
      <c r="Q1061" t="s">
        <v>124</v>
      </c>
      <c r="R1061" t="s">
        <v>7086</v>
      </c>
      <c r="S1061" s="4" t="str">
        <f t="shared" si="16"/>
        <v>2008</v>
      </c>
    </row>
    <row r="1062" spans="1:19" hidden="1" x14ac:dyDescent="0.35">
      <c r="A1062" t="s">
        <v>7082</v>
      </c>
      <c r="B1062" t="s">
        <v>7083</v>
      </c>
      <c r="C1062" t="s">
        <v>7087</v>
      </c>
      <c r="D1062" t="s">
        <v>7088</v>
      </c>
      <c r="E1062" t="s">
        <v>7089</v>
      </c>
      <c r="F1062" t="s">
        <v>7090</v>
      </c>
      <c r="I1062" t="s">
        <v>7091</v>
      </c>
      <c r="J1062" t="s">
        <v>7092</v>
      </c>
      <c r="M1062" t="s">
        <v>112297</v>
      </c>
      <c r="N1062" t="s">
        <v>124</v>
      </c>
      <c r="O1062" s="3" t="s">
        <v>7093</v>
      </c>
      <c r="P1062" t="s">
        <v>124</v>
      </c>
      <c r="Q1062" t="s">
        <v>124</v>
      </c>
      <c r="R1062" t="s">
        <v>7093</v>
      </c>
      <c r="S1062" s="4" t="str">
        <f t="shared" si="16"/>
        <v>2008</v>
      </c>
    </row>
    <row r="1063" spans="1:19" hidden="1" x14ac:dyDescent="0.35">
      <c r="A1063" t="s">
        <v>7089</v>
      </c>
      <c r="B1063" t="s">
        <v>7090</v>
      </c>
      <c r="C1063" t="s">
        <v>7094</v>
      </c>
      <c r="D1063" t="s">
        <v>7095</v>
      </c>
      <c r="E1063" t="s">
        <v>7096</v>
      </c>
      <c r="F1063" t="s">
        <v>7097</v>
      </c>
      <c r="I1063" t="s">
        <v>7098</v>
      </c>
      <c r="J1063" t="s">
        <v>7099</v>
      </c>
      <c r="M1063" t="s">
        <v>112297</v>
      </c>
      <c r="N1063" t="s">
        <v>124</v>
      </c>
      <c r="O1063" s="3" t="s">
        <v>7100</v>
      </c>
      <c r="P1063" t="s">
        <v>124</v>
      </c>
      <c r="Q1063" t="s">
        <v>124</v>
      </c>
      <c r="R1063" t="s">
        <v>7100</v>
      </c>
      <c r="S1063" s="4" t="str">
        <f t="shared" si="16"/>
        <v>2008</v>
      </c>
    </row>
    <row r="1064" spans="1:19" hidden="1" x14ac:dyDescent="0.35">
      <c r="A1064" t="s">
        <v>7096</v>
      </c>
      <c r="B1064" t="s">
        <v>7097</v>
      </c>
      <c r="C1064" t="s">
        <v>7101</v>
      </c>
      <c r="D1064" t="s">
        <v>7102</v>
      </c>
      <c r="E1064" t="s">
        <v>7103</v>
      </c>
      <c r="F1064" t="s">
        <v>7104</v>
      </c>
      <c r="I1064" t="s">
        <v>7105</v>
      </c>
      <c r="J1064" t="s">
        <v>7106</v>
      </c>
      <c r="M1064" t="s">
        <v>112311</v>
      </c>
      <c r="N1064" t="s">
        <v>5877</v>
      </c>
      <c r="O1064" s="3" t="s">
        <v>7107</v>
      </c>
      <c r="P1064" t="s">
        <v>5877</v>
      </c>
      <c r="Q1064" t="s">
        <v>5877</v>
      </c>
      <c r="R1064" t="s">
        <v>7107</v>
      </c>
      <c r="S1064" s="4" t="str">
        <f t="shared" si="16"/>
        <v>2008</v>
      </c>
    </row>
    <row r="1065" spans="1:19" hidden="1" x14ac:dyDescent="0.35">
      <c r="A1065" t="s">
        <v>7103</v>
      </c>
      <c r="B1065" t="s">
        <v>7104</v>
      </c>
      <c r="C1065" s="1" t="s">
        <v>7108</v>
      </c>
      <c r="D1065" s="1" t="s">
        <v>7109</v>
      </c>
      <c r="E1065" t="s">
        <v>7110</v>
      </c>
      <c r="F1065" t="s">
        <v>7111</v>
      </c>
      <c r="I1065" t="s">
        <v>7112</v>
      </c>
      <c r="J1065" t="s">
        <v>7113</v>
      </c>
      <c r="M1065" t="s">
        <v>112297</v>
      </c>
      <c r="N1065" t="s">
        <v>124</v>
      </c>
      <c r="O1065" s="3" t="s">
        <v>7114</v>
      </c>
      <c r="P1065" t="s">
        <v>124</v>
      </c>
      <c r="Q1065" t="s">
        <v>124</v>
      </c>
      <c r="R1065" t="s">
        <v>7114</v>
      </c>
      <c r="S1065" s="4" t="str">
        <f t="shared" si="16"/>
        <v>2008</v>
      </c>
    </row>
    <row r="1066" spans="1:19" hidden="1" x14ac:dyDescent="0.35">
      <c r="A1066" t="s">
        <v>7110</v>
      </c>
      <c r="B1066" t="s">
        <v>7111</v>
      </c>
      <c r="C1066" t="s">
        <v>7115</v>
      </c>
      <c r="D1066" t="s">
        <v>7116</v>
      </c>
      <c r="E1066" t="s">
        <v>7117</v>
      </c>
      <c r="F1066" t="s">
        <v>7118</v>
      </c>
      <c r="I1066" t="s">
        <v>7119</v>
      </c>
      <c r="J1066" t="s">
        <v>7120</v>
      </c>
      <c r="M1066" t="s">
        <v>112297</v>
      </c>
      <c r="N1066" t="s">
        <v>124</v>
      </c>
      <c r="O1066" s="3" t="s">
        <v>7121</v>
      </c>
      <c r="P1066" t="s">
        <v>124</v>
      </c>
      <c r="Q1066" t="s">
        <v>124</v>
      </c>
      <c r="R1066" t="s">
        <v>7121</v>
      </c>
      <c r="S1066" s="4" t="str">
        <f t="shared" si="16"/>
        <v>2008</v>
      </c>
    </row>
    <row r="1067" spans="1:19" hidden="1" x14ac:dyDescent="0.35">
      <c r="A1067" t="s">
        <v>7117</v>
      </c>
      <c r="B1067" t="s">
        <v>7118</v>
      </c>
      <c r="C1067" t="s">
        <v>7122</v>
      </c>
      <c r="D1067" t="s">
        <v>7123</v>
      </c>
      <c r="E1067" t="s">
        <v>7124</v>
      </c>
      <c r="F1067" t="s">
        <v>7125</v>
      </c>
      <c r="I1067" t="s">
        <v>7126</v>
      </c>
      <c r="J1067" t="s">
        <v>7127</v>
      </c>
      <c r="M1067" t="s">
        <v>112297</v>
      </c>
      <c r="N1067" t="s">
        <v>124</v>
      </c>
      <c r="O1067" s="3" t="s">
        <v>7128</v>
      </c>
      <c r="P1067" t="s">
        <v>124</v>
      </c>
      <c r="Q1067" t="s">
        <v>124</v>
      </c>
      <c r="R1067" t="s">
        <v>7128</v>
      </c>
      <c r="S1067" s="4" t="str">
        <f t="shared" si="16"/>
        <v>2008</v>
      </c>
    </row>
    <row r="1068" spans="1:19" hidden="1" x14ac:dyDescent="0.35">
      <c r="A1068" t="s">
        <v>7124</v>
      </c>
      <c r="B1068" t="s">
        <v>7125</v>
      </c>
      <c r="C1068" t="s">
        <v>7129</v>
      </c>
      <c r="D1068" t="s">
        <v>7130</v>
      </c>
      <c r="E1068" t="s">
        <v>7131</v>
      </c>
      <c r="F1068" t="s">
        <v>7132</v>
      </c>
      <c r="I1068" t="s">
        <v>7133</v>
      </c>
      <c r="J1068" t="s">
        <v>7134</v>
      </c>
      <c r="M1068" t="s">
        <v>112297</v>
      </c>
      <c r="N1068" t="s">
        <v>124</v>
      </c>
      <c r="O1068" s="3" t="s">
        <v>7135</v>
      </c>
      <c r="P1068" t="s">
        <v>124</v>
      </c>
      <c r="Q1068" t="s">
        <v>124</v>
      </c>
      <c r="R1068" t="s">
        <v>7135</v>
      </c>
      <c r="S1068" s="4" t="str">
        <f t="shared" si="16"/>
        <v>2008</v>
      </c>
    </row>
    <row r="1069" spans="1:19" hidden="1" x14ac:dyDescent="0.35">
      <c r="A1069" t="s">
        <v>7131</v>
      </c>
      <c r="B1069" t="s">
        <v>7132</v>
      </c>
      <c r="C1069" t="s">
        <v>7136</v>
      </c>
      <c r="D1069" t="s">
        <v>7137</v>
      </c>
      <c r="E1069" t="s">
        <v>7138</v>
      </c>
      <c r="F1069" t="s">
        <v>7139</v>
      </c>
      <c r="I1069" t="s">
        <v>7140</v>
      </c>
      <c r="J1069" t="s">
        <v>7141</v>
      </c>
      <c r="M1069" t="s">
        <v>112297</v>
      </c>
      <c r="N1069" t="s">
        <v>124</v>
      </c>
      <c r="O1069" s="3" t="s">
        <v>7142</v>
      </c>
      <c r="P1069" t="s">
        <v>124</v>
      </c>
      <c r="Q1069" t="s">
        <v>124</v>
      </c>
      <c r="R1069" t="s">
        <v>7142</v>
      </c>
      <c r="S1069" s="4" t="str">
        <f t="shared" si="16"/>
        <v>2008</v>
      </c>
    </row>
    <row r="1070" spans="1:19" hidden="1" x14ac:dyDescent="0.35">
      <c r="A1070" t="s">
        <v>7138</v>
      </c>
      <c r="B1070" t="s">
        <v>7139</v>
      </c>
      <c r="C1070" t="s">
        <v>7143</v>
      </c>
      <c r="D1070" t="s">
        <v>7144</v>
      </c>
      <c r="E1070" t="s">
        <v>7145</v>
      </c>
      <c r="F1070" t="s">
        <v>7146</v>
      </c>
      <c r="I1070" t="s">
        <v>7147</v>
      </c>
      <c r="J1070" t="s">
        <v>7148</v>
      </c>
      <c r="M1070" t="s">
        <v>112297</v>
      </c>
      <c r="N1070" t="s">
        <v>124</v>
      </c>
      <c r="O1070" s="3" t="s">
        <v>7149</v>
      </c>
      <c r="P1070" t="s">
        <v>124</v>
      </c>
      <c r="Q1070" t="s">
        <v>124</v>
      </c>
      <c r="R1070" t="s">
        <v>7149</v>
      </c>
      <c r="S1070" s="4" t="str">
        <f t="shared" si="16"/>
        <v>2008</v>
      </c>
    </row>
    <row r="1071" spans="1:19" hidden="1" x14ac:dyDescent="0.35">
      <c r="A1071" t="s">
        <v>7145</v>
      </c>
      <c r="B1071" t="s">
        <v>7146</v>
      </c>
      <c r="C1071" t="s">
        <v>7150</v>
      </c>
      <c r="D1071" t="s">
        <v>7151</v>
      </c>
      <c r="E1071" t="s">
        <v>7152</v>
      </c>
      <c r="F1071" t="s">
        <v>7153</v>
      </c>
      <c r="I1071" t="s">
        <v>7154</v>
      </c>
      <c r="J1071" t="s">
        <v>7155</v>
      </c>
      <c r="M1071" t="s">
        <v>112297</v>
      </c>
      <c r="N1071" t="s">
        <v>124</v>
      </c>
      <c r="O1071" s="3" t="s">
        <v>7156</v>
      </c>
      <c r="P1071" t="s">
        <v>124</v>
      </c>
      <c r="Q1071" t="s">
        <v>124</v>
      </c>
      <c r="R1071" t="s">
        <v>7156</v>
      </c>
      <c r="S1071" s="4" t="str">
        <f t="shared" si="16"/>
        <v>2008</v>
      </c>
    </row>
    <row r="1072" spans="1:19" hidden="1" x14ac:dyDescent="0.35">
      <c r="A1072" t="s">
        <v>7152</v>
      </c>
      <c r="B1072" t="s">
        <v>7153</v>
      </c>
      <c r="C1072" t="s">
        <v>7157</v>
      </c>
      <c r="D1072" t="s">
        <v>7158</v>
      </c>
      <c r="E1072" t="s">
        <v>7159</v>
      </c>
      <c r="F1072" t="s">
        <v>7160</v>
      </c>
      <c r="I1072" t="s">
        <v>7161</v>
      </c>
      <c r="J1072" t="s">
        <v>7162</v>
      </c>
      <c r="M1072" t="s">
        <v>112297</v>
      </c>
      <c r="N1072" t="s">
        <v>124</v>
      </c>
      <c r="O1072" s="3" t="s">
        <v>7163</v>
      </c>
      <c r="P1072" t="s">
        <v>124</v>
      </c>
      <c r="Q1072" t="s">
        <v>124</v>
      </c>
      <c r="R1072" t="s">
        <v>7163</v>
      </c>
      <c r="S1072" s="4" t="str">
        <f t="shared" si="16"/>
        <v>2008</v>
      </c>
    </row>
    <row r="1073" spans="1:19" hidden="1" x14ac:dyDescent="0.35">
      <c r="A1073" t="s">
        <v>7159</v>
      </c>
      <c r="B1073" t="s">
        <v>7160</v>
      </c>
      <c r="C1073" t="s">
        <v>7164</v>
      </c>
      <c r="D1073" t="s">
        <v>7165</v>
      </c>
      <c r="E1073" t="s">
        <v>7166</v>
      </c>
      <c r="F1073" t="s">
        <v>7167</v>
      </c>
      <c r="I1073" t="s">
        <v>7168</v>
      </c>
      <c r="J1073" t="s">
        <v>7169</v>
      </c>
      <c r="M1073" t="s">
        <v>112297</v>
      </c>
      <c r="N1073" t="s">
        <v>124</v>
      </c>
      <c r="O1073" s="3" t="s">
        <v>7170</v>
      </c>
      <c r="P1073" t="s">
        <v>124</v>
      </c>
      <c r="Q1073" t="s">
        <v>124</v>
      </c>
      <c r="R1073" t="s">
        <v>7170</v>
      </c>
      <c r="S1073" s="4" t="str">
        <f t="shared" si="16"/>
        <v>2008</v>
      </c>
    </row>
    <row r="1074" spans="1:19" hidden="1" x14ac:dyDescent="0.35">
      <c r="A1074" t="s">
        <v>7166</v>
      </c>
      <c r="B1074" t="s">
        <v>7167</v>
      </c>
      <c r="C1074" t="s">
        <v>7171</v>
      </c>
      <c r="D1074" t="s">
        <v>7172</v>
      </c>
      <c r="E1074" t="s">
        <v>7173</v>
      </c>
      <c r="F1074">
        <v>863520293</v>
      </c>
      <c r="I1074" t="s">
        <v>7174</v>
      </c>
      <c r="J1074" t="s">
        <v>7175</v>
      </c>
      <c r="M1074" t="s">
        <v>112297</v>
      </c>
      <c r="N1074" t="s">
        <v>124</v>
      </c>
      <c r="O1074" s="3" t="s">
        <v>7176</v>
      </c>
      <c r="P1074" t="s">
        <v>124</v>
      </c>
      <c r="Q1074" t="s">
        <v>124</v>
      </c>
      <c r="R1074" t="s">
        <v>7176</v>
      </c>
      <c r="S1074" s="4" t="str">
        <f t="shared" si="16"/>
        <v>2008</v>
      </c>
    </row>
    <row r="1075" spans="1:19" hidden="1" x14ac:dyDescent="0.35">
      <c r="A1075" t="s">
        <v>7173</v>
      </c>
      <c r="B1075">
        <v>863520293</v>
      </c>
      <c r="C1075" t="s">
        <v>7177</v>
      </c>
      <c r="D1075" t="s">
        <v>7178</v>
      </c>
      <c r="E1075" t="s">
        <v>7179</v>
      </c>
      <c r="F1075" t="s">
        <v>7180</v>
      </c>
      <c r="I1075" t="s">
        <v>7181</v>
      </c>
      <c r="J1075" t="s">
        <v>7182</v>
      </c>
      <c r="M1075" t="s">
        <v>112311</v>
      </c>
      <c r="N1075" t="s">
        <v>5877</v>
      </c>
      <c r="O1075" s="3" t="s">
        <v>7183</v>
      </c>
      <c r="P1075" t="s">
        <v>5877</v>
      </c>
      <c r="Q1075" t="s">
        <v>5877</v>
      </c>
      <c r="R1075" t="s">
        <v>7183</v>
      </c>
      <c r="S1075" s="4" t="str">
        <f t="shared" si="16"/>
        <v>2008</v>
      </c>
    </row>
    <row r="1076" spans="1:19" hidden="1" x14ac:dyDescent="0.35">
      <c r="A1076" t="s">
        <v>7179</v>
      </c>
      <c r="B1076" t="s">
        <v>7180</v>
      </c>
      <c r="C1076" t="s">
        <v>7184</v>
      </c>
      <c r="D1076" t="s">
        <v>7185</v>
      </c>
      <c r="E1076" t="s">
        <v>7186</v>
      </c>
      <c r="F1076" t="s">
        <v>7187</v>
      </c>
      <c r="I1076" t="s">
        <v>7188</v>
      </c>
      <c r="J1076" t="s">
        <v>7189</v>
      </c>
      <c r="M1076" t="s">
        <v>112297</v>
      </c>
      <c r="N1076" t="s">
        <v>124</v>
      </c>
      <c r="O1076" s="3" t="s">
        <v>7190</v>
      </c>
      <c r="P1076" t="s">
        <v>124</v>
      </c>
      <c r="Q1076" t="s">
        <v>124</v>
      </c>
      <c r="R1076" t="s">
        <v>7190</v>
      </c>
      <c r="S1076" s="4" t="str">
        <f t="shared" si="16"/>
        <v>2008</v>
      </c>
    </row>
    <row r="1077" spans="1:19" hidden="1" x14ac:dyDescent="0.35">
      <c r="A1077" t="s">
        <v>7186</v>
      </c>
      <c r="B1077" t="s">
        <v>7187</v>
      </c>
      <c r="C1077" t="s">
        <v>7191</v>
      </c>
      <c r="D1077" t="s">
        <v>7192</v>
      </c>
      <c r="E1077" t="s">
        <v>7193</v>
      </c>
      <c r="F1077" t="s">
        <v>7194</v>
      </c>
      <c r="I1077" t="s">
        <v>7195</v>
      </c>
      <c r="J1077" t="s">
        <v>7196</v>
      </c>
      <c r="M1077" t="s">
        <v>112297</v>
      </c>
      <c r="N1077" t="s">
        <v>124</v>
      </c>
      <c r="O1077" s="3" t="s">
        <v>7197</v>
      </c>
      <c r="P1077" t="s">
        <v>124</v>
      </c>
      <c r="Q1077" t="s">
        <v>124</v>
      </c>
      <c r="R1077" t="s">
        <v>7197</v>
      </c>
      <c r="S1077" s="4" t="str">
        <f t="shared" si="16"/>
        <v>2008</v>
      </c>
    </row>
    <row r="1078" spans="1:19" hidden="1" x14ac:dyDescent="0.35">
      <c r="A1078" t="s">
        <v>7193</v>
      </c>
      <c r="B1078" t="s">
        <v>7194</v>
      </c>
      <c r="C1078" t="s">
        <v>7198</v>
      </c>
      <c r="D1078" t="s">
        <v>7199</v>
      </c>
      <c r="E1078" t="s">
        <v>7200</v>
      </c>
      <c r="F1078" t="s">
        <v>7201</v>
      </c>
      <c r="I1078" t="s">
        <v>512</v>
      </c>
      <c r="J1078" t="s">
        <v>512</v>
      </c>
      <c r="M1078" t="s">
        <v>112297</v>
      </c>
      <c r="N1078" t="s">
        <v>124</v>
      </c>
      <c r="O1078" s="3" t="s">
        <v>7202</v>
      </c>
      <c r="P1078" t="s">
        <v>124</v>
      </c>
      <c r="Q1078" t="s">
        <v>124</v>
      </c>
      <c r="R1078" t="s">
        <v>7202</v>
      </c>
      <c r="S1078" s="4" t="str">
        <f t="shared" si="16"/>
        <v>2008</v>
      </c>
    </row>
    <row r="1079" spans="1:19" hidden="1" x14ac:dyDescent="0.35">
      <c r="A1079" t="s">
        <v>7200</v>
      </c>
      <c r="B1079" t="s">
        <v>7201</v>
      </c>
      <c r="C1079" t="s">
        <v>7203</v>
      </c>
      <c r="D1079" t="s">
        <v>7204</v>
      </c>
      <c r="E1079" t="s">
        <v>7205</v>
      </c>
      <c r="F1079" t="s">
        <v>7206</v>
      </c>
      <c r="I1079" t="s">
        <v>7207</v>
      </c>
      <c r="J1079" t="s">
        <v>7208</v>
      </c>
      <c r="M1079" t="s">
        <v>112297</v>
      </c>
      <c r="N1079" t="s">
        <v>124</v>
      </c>
      <c r="O1079" s="3" t="s">
        <v>7209</v>
      </c>
      <c r="P1079" t="s">
        <v>124</v>
      </c>
      <c r="Q1079" t="s">
        <v>124</v>
      </c>
      <c r="R1079" t="s">
        <v>7209</v>
      </c>
      <c r="S1079" s="4" t="str">
        <f t="shared" si="16"/>
        <v>2008</v>
      </c>
    </row>
    <row r="1080" spans="1:19" hidden="1" x14ac:dyDescent="0.35">
      <c r="A1080" t="s">
        <v>7205</v>
      </c>
      <c r="B1080" t="s">
        <v>7206</v>
      </c>
      <c r="C1080" t="s">
        <v>7210</v>
      </c>
      <c r="D1080" t="s">
        <v>7211</v>
      </c>
      <c r="E1080" t="s">
        <v>7212</v>
      </c>
      <c r="F1080" t="s">
        <v>7213</v>
      </c>
      <c r="I1080" t="s">
        <v>7214</v>
      </c>
      <c r="J1080" t="s">
        <v>7215</v>
      </c>
      <c r="M1080" t="s">
        <v>112297</v>
      </c>
      <c r="N1080" t="s">
        <v>124</v>
      </c>
      <c r="O1080" s="3" t="s">
        <v>7216</v>
      </c>
      <c r="P1080" t="s">
        <v>124</v>
      </c>
      <c r="Q1080" t="s">
        <v>124</v>
      </c>
      <c r="R1080" t="s">
        <v>7216</v>
      </c>
      <c r="S1080" s="4" t="str">
        <f t="shared" si="16"/>
        <v>2008</v>
      </c>
    </row>
    <row r="1081" spans="1:19" hidden="1" x14ac:dyDescent="0.35">
      <c r="A1081" t="s">
        <v>7212</v>
      </c>
      <c r="B1081" t="s">
        <v>7213</v>
      </c>
      <c r="C1081" t="s">
        <v>7217</v>
      </c>
      <c r="D1081" t="s">
        <v>7218</v>
      </c>
      <c r="E1081" t="s">
        <v>7219</v>
      </c>
      <c r="F1081" t="s">
        <v>7220</v>
      </c>
      <c r="I1081" t="s">
        <v>7221</v>
      </c>
      <c r="J1081" t="s">
        <v>7222</v>
      </c>
      <c r="M1081" t="s">
        <v>112311</v>
      </c>
      <c r="N1081" t="s">
        <v>5877</v>
      </c>
      <c r="O1081" s="3" t="s">
        <v>7223</v>
      </c>
      <c r="P1081" t="s">
        <v>5877</v>
      </c>
      <c r="Q1081" t="s">
        <v>5877</v>
      </c>
      <c r="R1081" t="s">
        <v>7223</v>
      </c>
      <c r="S1081" s="4" t="str">
        <f t="shared" si="16"/>
        <v>2008</v>
      </c>
    </row>
    <row r="1082" spans="1:19" hidden="1" x14ac:dyDescent="0.35">
      <c r="A1082" t="s">
        <v>7219</v>
      </c>
      <c r="B1082" t="s">
        <v>7220</v>
      </c>
      <c r="C1082" t="s">
        <v>7224</v>
      </c>
      <c r="D1082" t="s">
        <v>7225</v>
      </c>
      <c r="E1082" t="s">
        <v>7226</v>
      </c>
      <c r="F1082" t="s">
        <v>7227</v>
      </c>
      <c r="I1082" t="s">
        <v>7228</v>
      </c>
      <c r="J1082" t="s">
        <v>7229</v>
      </c>
      <c r="M1082" t="s">
        <v>112311</v>
      </c>
      <c r="N1082" t="s">
        <v>5877</v>
      </c>
      <c r="O1082" s="3" t="s">
        <v>7230</v>
      </c>
      <c r="P1082" t="s">
        <v>5877</v>
      </c>
      <c r="Q1082" t="s">
        <v>5877</v>
      </c>
      <c r="R1082" t="s">
        <v>7230</v>
      </c>
      <c r="S1082" s="4" t="str">
        <f t="shared" si="16"/>
        <v>2008</v>
      </c>
    </row>
    <row r="1083" spans="1:19" hidden="1" x14ac:dyDescent="0.35">
      <c r="A1083" t="s">
        <v>7226</v>
      </c>
      <c r="B1083" t="s">
        <v>7227</v>
      </c>
      <c r="C1083" t="s">
        <v>7231</v>
      </c>
      <c r="D1083" t="s">
        <v>7232</v>
      </c>
      <c r="E1083" t="s">
        <v>7233</v>
      </c>
      <c r="F1083" t="s">
        <v>7234</v>
      </c>
      <c r="I1083" t="s">
        <v>7235</v>
      </c>
      <c r="J1083" t="s">
        <v>7236</v>
      </c>
      <c r="M1083" t="s">
        <v>112297</v>
      </c>
      <c r="N1083" t="s">
        <v>124</v>
      </c>
      <c r="O1083" s="3" t="s">
        <v>7237</v>
      </c>
      <c r="P1083" t="s">
        <v>124</v>
      </c>
      <c r="Q1083" t="s">
        <v>124</v>
      </c>
      <c r="R1083" t="s">
        <v>7237</v>
      </c>
      <c r="S1083" s="4" t="str">
        <f t="shared" si="16"/>
        <v>2008</v>
      </c>
    </row>
    <row r="1084" spans="1:19" hidden="1" x14ac:dyDescent="0.35">
      <c r="A1084" t="s">
        <v>7233</v>
      </c>
      <c r="B1084" t="s">
        <v>7234</v>
      </c>
      <c r="C1084" t="s">
        <v>7238</v>
      </c>
      <c r="D1084" t="s">
        <v>7239</v>
      </c>
      <c r="E1084" t="s">
        <v>7240</v>
      </c>
      <c r="F1084" t="s">
        <v>7241</v>
      </c>
      <c r="I1084" t="s">
        <v>2301</v>
      </c>
      <c r="J1084" t="s">
        <v>2302</v>
      </c>
      <c r="M1084" t="s">
        <v>112297</v>
      </c>
      <c r="N1084" t="s">
        <v>124</v>
      </c>
      <c r="O1084" s="3" t="s">
        <v>7242</v>
      </c>
      <c r="P1084" t="s">
        <v>124</v>
      </c>
      <c r="Q1084" t="s">
        <v>124</v>
      </c>
      <c r="R1084" t="s">
        <v>7242</v>
      </c>
      <c r="S1084" s="4" t="str">
        <f t="shared" si="16"/>
        <v>2008</v>
      </c>
    </row>
    <row r="1085" spans="1:19" hidden="1" x14ac:dyDescent="0.35">
      <c r="A1085" t="s">
        <v>7240</v>
      </c>
      <c r="B1085" t="s">
        <v>7241</v>
      </c>
      <c r="C1085" t="s">
        <v>7243</v>
      </c>
      <c r="D1085" t="s">
        <v>7244</v>
      </c>
      <c r="E1085" t="s">
        <v>7245</v>
      </c>
      <c r="F1085" t="s">
        <v>7246</v>
      </c>
      <c r="I1085" t="s">
        <v>7247</v>
      </c>
      <c r="J1085" t="s">
        <v>7248</v>
      </c>
      <c r="M1085" t="s">
        <v>112297</v>
      </c>
      <c r="N1085" t="s">
        <v>124</v>
      </c>
      <c r="O1085" s="3" t="s">
        <v>7249</v>
      </c>
      <c r="P1085" t="s">
        <v>124</v>
      </c>
      <c r="Q1085" t="s">
        <v>124</v>
      </c>
      <c r="R1085" t="s">
        <v>7249</v>
      </c>
      <c r="S1085" s="4" t="str">
        <f t="shared" si="16"/>
        <v>2008</v>
      </c>
    </row>
    <row r="1086" spans="1:19" hidden="1" x14ac:dyDescent="0.35">
      <c r="A1086" t="s">
        <v>7245</v>
      </c>
      <c r="B1086" t="s">
        <v>7246</v>
      </c>
      <c r="C1086" t="s">
        <v>7250</v>
      </c>
      <c r="D1086" t="s">
        <v>7251</v>
      </c>
      <c r="E1086" t="s">
        <v>7252</v>
      </c>
      <c r="F1086" t="s">
        <v>7253</v>
      </c>
      <c r="I1086" t="s">
        <v>7254</v>
      </c>
      <c r="J1086" t="s">
        <v>7255</v>
      </c>
      <c r="M1086" t="s">
        <v>112297</v>
      </c>
      <c r="N1086" t="s">
        <v>124</v>
      </c>
      <c r="O1086" s="3" t="s">
        <v>7256</v>
      </c>
      <c r="P1086" t="s">
        <v>124</v>
      </c>
      <c r="Q1086" t="s">
        <v>124</v>
      </c>
      <c r="R1086" t="s">
        <v>7256</v>
      </c>
      <c r="S1086" s="4" t="str">
        <f t="shared" si="16"/>
        <v>2008</v>
      </c>
    </row>
    <row r="1087" spans="1:19" hidden="1" x14ac:dyDescent="0.35">
      <c r="A1087" t="s">
        <v>7252</v>
      </c>
      <c r="B1087" t="s">
        <v>7253</v>
      </c>
      <c r="C1087" t="s">
        <v>7257</v>
      </c>
      <c r="D1087" t="s">
        <v>7258</v>
      </c>
      <c r="E1087" t="s">
        <v>7259</v>
      </c>
      <c r="F1087" t="s">
        <v>7260</v>
      </c>
      <c r="I1087" t="s">
        <v>7261</v>
      </c>
      <c r="J1087" t="s">
        <v>7262</v>
      </c>
      <c r="M1087" t="s">
        <v>112297</v>
      </c>
      <c r="N1087" t="s">
        <v>124</v>
      </c>
      <c r="O1087" s="3" t="s">
        <v>7263</v>
      </c>
      <c r="P1087" t="s">
        <v>124</v>
      </c>
      <c r="Q1087" t="s">
        <v>124</v>
      </c>
      <c r="R1087" t="s">
        <v>7263</v>
      </c>
      <c r="S1087" s="4" t="str">
        <f t="shared" si="16"/>
        <v>2008</v>
      </c>
    </row>
    <row r="1088" spans="1:19" hidden="1" x14ac:dyDescent="0.35">
      <c r="A1088" t="s">
        <v>7259</v>
      </c>
      <c r="B1088" t="s">
        <v>7260</v>
      </c>
      <c r="C1088" t="s">
        <v>7264</v>
      </c>
      <c r="D1088" t="s">
        <v>7265</v>
      </c>
      <c r="E1088" t="s">
        <v>7266</v>
      </c>
      <c r="F1088" t="s">
        <v>7267</v>
      </c>
      <c r="I1088" t="s">
        <v>7268</v>
      </c>
      <c r="J1088" t="s">
        <v>7269</v>
      </c>
      <c r="M1088" t="s">
        <v>112297</v>
      </c>
      <c r="N1088" t="s">
        <v>124</v>
      </c>
      <c r="O1088" s="3" t="s">
        <v>7270</v>
      </c>
      <c r="P1088" t="s">
        <v>124</v>
      </c>
      <c r="Q1088" t="s">
        <v>124</v>
      </c>
      <c r="R1088" t="s">
        <v>7270</v>
      </c>
      <c r="S1088" s="4" t="str">
        <f t="shared" si="16"/>
        <v>2008</v>
      </c>
    </row>
    <row r="1089" spans="1:19" hidden="1" x14ac:dyDescent="0.35">
      <c r="A1089" t="s">
        <v>7266</v>
      </c>
      <c r="B1089" t="s">
        <v>7267</v>
      </c>
      <c r="C1089" t="s">
        <v>7271</v>
      </c>
      <c r="D1089" t="s">
        <v>7272</v>
      </c>
      <c r="E1089" t="s">
        <v>7273</v>
      </c>
      <c r="F1089" t="s">
        <v>7274</v>
      </c>
      <c r="I1089" t="s">
        <v>512</v>
      </c>
      <c r="J1089" t="s">
        <v>512</v>
      </c>
      <c r="M1089" t="s">
        <v>112297</v>
      </c>
      <c r="N1089" t="s">
        <v>124</v>
      </c>
      <c r="O1089" s="3" t="s">
        <v>7275</v>
      </c>
      <c r="P1089" t="s">
        <v>124</v>
      </c>
      <c r="Q1089" t="s">
        <v>124</v>
      </c>
      <c r="R1089" t="s">
        <v>7275</v>
      </c>
      <c r="S1089" s="4" t="str">
        <f t="shared" si="16"/>
        <v>2008</v>
      </c>
    </row>
    <row r="1090" spans="1:19" hidden="1" x14ac:dyDescent="0.35">
      <c r="A1090" t="s">
        <v>7273</v>
      </c>
      <c r="B1090" t="s">
        <v>7274</v>
      </c>
      <c r="C1090" t="s">
        <v>7276</v>
      </c>
      <c r="D1090">
        <v>761421543</v>
      </c>
      <c r="E1090" t="s">
        <v>7277</v>
      </c>
      <c r="F1090" t="s">
        <v>7278</v>
      </c>
      <c r="I1090" t="s">
        <v>7279</v>
      </c>
      <c r="J1090" t="s">
        <v>7280</v>
      </c>
      <c r="M1090" t="s">
        <v>112297</v>
      </c>
      <c r="N1090" t="s">
        <v>124</v>
      </c>
      <c r="O1090" s="3" t="s">
        <v>7281</v>
      </c>
      <c r="P1090" t="s">
        <v>124</v>
      </c>
      <c r="Q1090" t="s">
        <v>124</v>
      </c>
      <c r="R1090" t="s">
        <v>7281</v>
      </c>
      <c r="S1090" s="4" t="str">
        <f t="shared" si="16"/>
        <v>2008</v>
      </c>
    </row>
    <row r="1091" spans="1:19" hidden="1" x14ac:dyDescent="0.35">
      <c r="A1091" t="s">
        <v>7277</v>
      </c>
      <c r="B1091" t="s">
        <v>7278</v>
      </c>
      <c r="C1091" t="s">
        <v>7282</v>
      </c>
      <c r="D1091" t="s">
        <v>7283</v>
      </c>
      <c r="E1091" t="s">
        <v>7284</v>
      </c>
      <c r="F1091" t="s">
        <v>7285</v>
      </c>
      <c r="I1091" t="s">
        <v>7286</v>
      </c>
      <c r="J1091" t="s">
        <v>7287</v>
      </c>
      <c r="M1091" t="s">
        <v>112297</v>
      </c>
      <c r="N1091" t="s">
        <v>124</v>
      </c>
      <c r="O1091" s="3" t="s">
        <v>7288</v>
      </c>
      <c r="P1091" t="s">
        <v>124</v>
      </c>
      <c r="Q1091" t="s">
        <v>124</v>
      </c>
      <c r="R1091" t="s">
        <v>7288</v>
      </c>
      <c r="S1091" s="4" t="str">
        <f t="shared" ref="S1091:S1154" si="17">LEFT(RIGHT(R1091,19),4)</f>
        <v>2008</v>
      </c>
    </row>
    <row r="1092" spans="1:19" hidden="1" x14ac:dyDescent="0.35">
      <c r="A1092" t="s">
        <v>7284</v>
      </c>
      <c r="B1092" t="s">
        <v>7285</v>
      </c>
      <c r="C1092" t="s">
        <v>7289</v>
      </c>
      <c r="D1092" t="s">
        <v>7290</v>
      </c>
      <c r="E1092" t="s">
        <v>7291</v>
      </c>
      <c r="F1092" t="s">
        <v>7292</v>
      </c>
      <c r="I1092" t="s">
        <v>6886</v>
      </c>
      <c r="J1092" t="s">
        <v>6886</v>
      </c>
      <c r="M1092" t="s">
        <v>112297</v>
      </c>
      <c r="N1092" t="s">
        <v>124</v>
      </c>
      <c r="O1092" s="3" t="s">
        <v>7293</v>
      </c>
      <c r="P1092" t="s">
        <v>124</v>
      </c>
      <c r="Q1092" t="s">
        <v>124</v>
      </c>
      <c r="R1092" t="s">
        <v>7293</v>
      </c>
      <c r="S1092" s="4" t="str">
        <f t="shared" si="17"/>
        <v>2008</v>
      </c>
    </row>
    <row r="1093" spans="1:19" hidden="1" x14ac:dyDescent="0.35">
      <c r="A1093" t="s">
        <v>7291</v>
      </c>
      <c r="B1093" t="s">
        <v>7292</v>
      </c>
      <c r="C1093" t="s">
        <v>7294</v>
      </c>
      <c r="D1093" t="s">
        <v>7295</v>
      </c>
      <c r="E1093" t="s">
        <v>7296</v>
      </c>
      <c r="F1093" t="s">
        <v>7297</v>
      </c>
      <c r="I1093" t="s">
        <v>7298</v>
      </c>
      <c r="J1093" t="s">
        <v>7299</v>
      </c>
      <c r="M1093" t="s">
        <v>112297</v>
      </c>
      <c r="N1093" t="s">
        <v>124</v>
      </c>
      <c r="O1093" s="3" t="s">
        <v>7300</v>
      </c>
      <c r="P1093" t="s">
        <v>124</v>
      </c>
      <c r="Q1093" t="s">
        <v>124</v>
      </c>
      <c r="R1093" t="s">
        <v>7300</v>
      </c>
      <c r="S1093" s="4" t="str">
        <f t="shared" si="17"/>
        <v>2008</v>
      </c>
    </row>
    <row r="1094" spans="1:19" hidden="1" x14ac:dyDescent="0.35">
      <c r="A1094" t="s">
        <v>7296</v>
      </c>
      <c r="B1094" t="s">
        <v>7297</v>
      </c>
      <c r="C1094" t="s">
        <v>7301</v>
      </c>
      <c r="D1094" t="s">
        <v>7302</v>
      </c>
      <c r="E1094" t="s">
        <v>7303</v>
      </c>
      <c r="F1094" t="s">
        <v>7304</v>
      </c>
      <c r="I1094" t="s">
        <v>7305</v>
      </c>
      <c r="J1094" t="s">
        <v>7306</v>
      </c>
      <c r="M1094" t="s">
        <v>112311</v>
      </c>
      <c r="N1094" t="s">
        <v>5877</v>
      </c>
      <c r="O1094" s="3" t="s">
        <v>7307</v>
      </c>
      <c r="P1094" t="s">
        <v>5877</v>
      </c>
      <c r="Q1094" t="s">
        <v>5877</v>
      </c>
      <c r="R1094" t="s">
        <v>7307</v>
      </c>
      <c r="S1094" s="4" t="str">
        <f t="shared" si="17"/>
        <v>2008</v>
      </c>
    </row>
    <row r="1095" spans="1:19" hidden="1" x14ac:dyDescent="0.35">
      <c r="A1095" t="s">
        <v>7303</v>
      </c>
      <c r="B1095" t="s">
        <v>7304</v>
      </c>
      <c r="C1095" t="s">
        <v>7308</v>
      </c>
      <c r="D1095" t="s">
        <v>7309</v>
      </c>
      <c r="E1095" t="s">
        <v>7310</v>
      </c>
      <c r="F1095" t="s">
        <v>7311</v>
      </c>
      <c r="I1095" t="s">
        <v>7305</v>
      </c>
      <c r="J1095" t="s">
        <v>7306</v>
      </c>
      <c r="M1095" t="s">
        <v>112311</v>
      </c>
      <c r="N1095" t="s">
        <v>5877</v>
      </c>
      <c r="O1095" s="3" t="s">
        <v>7312</v>
      </c>
      <c r="P1095" t="s">
        <v>5877</v>
      </c>
      <c r="Q1095" t="s">
        <v>5877</v>
      </c>
      <c r="R1095" t="s">
        <v>7312</v>
      </c>
      <c r="S1095" s="4" t="str">
        <f t="shared" si="17"/>
        <v>2008</v>
      </c>
    </row>
    <row r="1096" spans="1:19" hidden="1" x14ac:dyDescent="0.35">
      <c r="A1096" t="s">
        <v>7310</v>
      </c>
      <c r="B1096" t="s">
        <v>7311</v>
      </c>
      <c r="C1096" t="s">
        <v>7313</v>
      </c>
      <c r="D1096" t="s">
        <v>7314</v>
      </c>
      <c r="E1096" t="s">
        <v>7315</v>
      </c>
      <c r="F1096" t="s">
        <v>7316</v>
      </c>
      <c r="I1096" t="s">
        <v>6886</v>
      </c>
      <c r="J1096" t="s">
        <v>6886</v>
      </c>
      <c r="M1096" t="s">
        <v>112297</v>
      </c>
      <c r="N1096" t="s">
        <v>124</v>
      </c>
      <c r="O1096" s="3" t="s">
        <v>7317</v>
      </c>
      <c r="P1096" t="s">
        <v>124</v>
      </c>
      <c r="Q1096" t="s">
        <v>124</v>
      </c>
      <c r="R1096" t="s">
        <v>7317</v>
      </c>
      <c r="S1096" s="4" t="str">
        <f t="shared" si="17"/>
        <v>2008</v>
      </c>
    </row>
    <row r="1097" spans="1:19" hidden="1" x14ac:dyDescent="0.35">
      <c r="A1097" t="s">
        <v>7315</v>
      </c>
      <c r="B1097" t="s">
        <v>7316</v>
      </c>
      <c r="C1097" t="s">
        <v>7318</v>
      </c>
      <c r="D1097" t="s">
        <v>7319</v>
      </c>
      <c r="E1097" t="s">
        <v>7320</v>
      </c>
      <c r="F1097" t="s">
        <v>7321</v>
      </c>
      <c r="I1097" t="s">
        <v>7322</v>
      </c>
      <c r="J1097" t="s">
        <v>7323</v>
      </c>
      <c r="M1097" t="s">
        <v>112297</v>
      </c>
      <c r="N1097" t="s">
        <v>124</v>
      </c>
      <c r="O1097" s="3" t="s">
        <v>7324</v>
      </c>
      <c r="P1097" t="s">
        <v>124</v>
      </c>
      <c r="Q1097" t="s">
        <v>124</v>
      </c>
      <c r="R1097" t="s">
        <v>7324</v>
      </c>
      <c r="S1097" s="4" t="str">
        <f t="shared" si="17"/>
        <v>2008</v>
      </c>
    </row>
    <row r="1098" spans="1:19" hidden="1" x14ac:dyDescent="0.35">
      <c r="A1098" t="s">
        <v>7320</v>
      </c>
      <c r="B1098" t="s">
        <v>7321</v>
      </c>
      <c r="C1098" t="s">
        <v>7325</v>
      </c>
      <c r="D1098">
        <v>422163804</v>
      </c>
      <c r="E1098" t="s">
        <v>7326</v>
      </c>
      <c r="F1098" t="s">
        <v>7327</v>
      </c>
      <c r="I1098" t="s">
        <v>7328</v>
      </c>
      <c r="J1098" t="s">
        <v>7329</v>
      </c>
      <c r="M1098" t="s">
        <v>112297</v>
      </c>
      <c r="N1098" t="s">
        <v>124</v>
      </c>
      <c r="O1098" s="3" t="s">
        <v>7330</v>
      </c>
      <c r="P1098" t="s">
        <v>124</v>
      </c>
      <c r="Q1098" t="s">
        <v>124</v>
      </c>
      <c r="R1098" t="s">
        <v>7330</v>
      </c>
      <c r="S1098" s="4" t="str">
        <f t="shared" si="17"/>
        <v>2008</v>
      </c>
    </row>
    <row r="1099" spans="1:19" hidden="1" x14ac:dyDescent="0.35">
      <c r="A1099" t="s">
        <v>7326</v>
      </c>
      <c r="B1099" t="s">
        <v>7327</v>
      </c>
      <c r="C1099" t="s">
        <v>7331</v>
      </c>
      <c r="D1099" t="s">
        <v>7332</v>
      </c>
      <c r="E1099" t="s">
        <v>7333</v>
      </c>
      <c r="F1099" t="s">
        <v>7334</v>
      </c>
      <c r="I1099" t="s">
        <v>6886</v>
      </c>
      <c r="J1099" t="s">
        <v>6886</v>
      </c>
      <c r="M1099" t="s">
        <v>112297</v>
      </c>
      <c r="N1099" t="s">
        <v>124</v>
      </c>
      <c r="O1099" s="3" t="s">
        <v>7335</v>
      </c>
      <c r="P1099" t="s">
        <v>124</v>
      </c>
      <c r="Q1099" t="s">
        <v>124</v>
      </c>
      <c r="R1099" t="s">
        <v>7335</v>
      </c>
      <c r="S1099" s="4" t="str">
        <f t="shared" si="17"/>
        <v>2008</v>
      </c>
    </row>
    <row r="1100" spans="1:19" hidden="1" x14ac:dyDescent="0.35">
      <c r="A1100" t="s">
        <v>7333</v>
      </c>
      <c r="B1100" t="s">
        <v>7334</v>
      </c>
      <c r="C1100" t="s">
        <v>7336</v>
      </c>
      <c r="D1100" t="s">
        <v>7337</v>
      </c>
      <c r="E1100" t="s">
        <v>7338</v>
      </c>
      <c r="F1100" t="s">
        <v>7339</v>
      </c>
      <c r="I1100" t="s">
        <v>7340</v>
      </c>
      <c r="J1100" t="s">
        <v>7341</v>
      </c>
      <c r="M1100" t="s">
        <v>112297</v>
      </c>
      <c r="N1100" t="s">
        <v>124</v>
      </c>
      <c r="O1100" s="3" t="s">
        <v>7342</v>
      </c>
      <c r="P1100" t="s">
        <v>124</v>
      </c>
      <c r="Q1100" t="s">
        <v>124</v>
      </c>
      <c r="R1100" t="s">
        <v>7342</v>
      </c>
      <c r="S1100" s="4" t="str">
        <f t="shared" si="17"/>
        <v>2008</v>
      </c>
    </row>
    <row r="1101" spans="1:19" hidden="1" x14ac:dyDescent="0.35">
      <c r="A1101" t="s">
        <v>7338</v>
      </c>
      <c r="B1101" t="s">
        <v>7339</v>
      </c>
      <c r="C1101" t="s">
        <v>7343</v>
      </c>
      <c r="D1101" t="s">
        <v>7344</v>
      </c>
      <c r="E1101" t="s">
        <v>7345</v>
      </c>
      <c r="F1101" t="s">
        <v>7346</v>
      </c>
      <c r="I1101" t="s">
        <v>7347</v>
      </c>
      <c r="J1101" t="s">
        <v>7348</v>
      </c>
      <c r="M1101" t="s">
        <v>112297</v>
      </c>
      <c r="N1101" t="s">
        <v>124</v>
      </c>
      <c r="O1101" s="3" t="s">
        <v>7349</v>
      </c>
      <c r="P1101" t="s">
        <v>124</v>
      </c>
      <c r="Q1101" t="s">
        <v>124</v>
      </c>
      <c r="R1101" t="s">
        <v>7349</v>
      </c>
      <c r="S1101" s="4" t="str">
        <f t="shared" si="17"/>
        <v>2008</v>
      </c>
    </row>
    <row r="1102" spans="1:19" hidden="1" x14ac:dyDescent="0.35">
      <c r="A1102" t="s">
        <v>7345</v>
      </c>
      <c r="B1102" t="s">
        <v>7346</v>
      </c>
      <c r="C1102" t="s">
        <v>7350</v>
      </c>
      <c r="D1102" t="s">
        <v>7351</v>
      </c>
      <c r="E1102" t="s">
        <v>7352</v>
      </c>
      <c r="F1102" t="s">
        <v>7353</v>
      </c>
      <c r="I1102" t="s">
        <v>7354</v>
      </c>
      <c r="J1102" t="s">
        <v>7355</v>
      </c>
      <c r="M1102" t="s">
        <v>112297</v>
      </c>
      <c r="N1102" t="s">
        <v>124</v>
      </c>
      <c r="O1102" s="3" t="s">
        <v>7356</v>
      </c>
      <c r="P1102" t="s">
        <v>124</v>
      </c>
      <c r="Q1102" t="s">
        <v>124</v>
      </c>
      <c r="R1102" t="s">
        <v>7356</v>
      </c>
      <c r="S1102" s="4" t="str">
        <f t="shared" si="17"/>
        <v>2008</v>
      </c>
    </row>
    <row r="1103" spans="1:19" hidden="1" x14ac:dyDescent="0.35">
      <c r="A1103" t="s">
        <v>7352</v>
      </c>
      <c r="B1103" t="s">
        <v>7353</v>
      </c>
      <c r="C1103" t="s">
        <v>7357</v>
      </c>
      <c r="D1103" t="s">
        <v>7358</v>
      </c>
      <c r="E1103" t="s">
        <v>7359</v>
      </c>
      <c r="F1103" t="s">
        <v>7360</v>
      </c>
      <c r="I1103" t="s">
        <v>7361</v>
      </c>
      <c r="J1103" t="s">
        <v>7362</v>
      </c>
      <c r="M1103" t="s">
        <v>112297</v>
      </c>
      <c r="N1103" t="s">
        <v>124</v>
      </c>
      <c r="O1103" s="3" t="s">
        <v>7363</v>
      </c>
      <c r="P1103" t="s">
        <v>124</v>
      </c>
      <c r="Q1103" t="s">
        <v>124</v>
      </c>
      <c r="R1103" t="s">
        <v>7363</v>
      </c>
      <c r="S1103" s="4" t="str">
        <f t="shared" si="17"/>
        <v>2008</v>
      </c>
    </row>
    <row r="1104" spans="1:19" hidden="1" x14ac:dyDescent="0.35">
      <c r="A1104" t="s">
        <v>7359</v>
      </c>
      <c r="B1104" t="s">
        <v>7360</v>
      </c>
      <c r="C1104" t="s">
        <v>7364</v>
      </c>
      <c r="D1104" t="s">
        <v>7365</v>
      </c>
      <c r="E1104" t="s">
        <v>7366</v>
      </c>
      <c r="F1104" t="s">
        <v>7367</v>
      </c>
      <c r="I1104" t="s">
        <v>6886</v>
      </c>
      <c r="J1104" t="s">
        <v>6886</v>
      </c>
      <c r="M1104" t="s">
        <v>112297</v>
      </c>
      <c r="N1104" t="s">
        <v>124</v>
      </c>
      <c r="O1104" s="3" t="s">
        <v>7368</v>
      </c>
      <c r="P1104" t="s">
        <v>124</v>
      </c>
      <c r="Q1104" t="s">
        <v>124</v>
      </c>
      <c r="R1104" t="s">
        <v>7368</v>
      </c>
      <c r="S1104" s="4" t="str">
        <f t="shared" si="17"/>
        <v>2008</v>
      </c>
    </row>
    <row r="1105" spans="1:19" hidden="1" x14ac:dyDescent="0.35">
      <c r="A1105" t="s">
        <v>7366</v>
      </c>
      <c r="B1105" t="s">
        <v>7367</v>
      </c>
      <c r="C1105" t="s">
        <v>7369</v>
      </c>
      <c r="D1105" t="s">
        <v>7370</v>
      </c>
      <c r="E1105" t="s">
        <v>7371</v>
      </c>
      <c r="F1105" t="s">
        <v>7372</v>
      </c>
      <c r="I1105" t="s">
        <v>7373</v>
      </c>
      <c r="J1105" t="s">
        <v>7374</v>
      </c>
      <c r="M1105" t="s">
        <v>112297</v>
      </c>
      <c r="N1105" t="s">
        <v>124</v>
      </c>
      <c r="O1105" s="3" t="s">
        <v>7375</v>
      </c>
      <c r="P1105" t="s">
        <v>124</v>
      </c>
      <c r="Q1105" t="s">
        <v>124</v>
      </c>
      <c r="R1105" t="s">
        <v>7375</v>
      </c>
      <c r="S1105" s="4" t="str">
        <f t="shared" si="17"/>
        <v>2008</v>
      </c>
    </row>
    <row r="1106" spans="1:19" hidden="1" x14ac:dyDescent="0.35">
      <c r="A1106" t="s">
        <v>7371</v>
      </c>
      <c r="B1106" t="s">
        <v>7372</v>
      </c>
      <c r="C1106" t="s">
        <v>7376</v>
      </c>
      <c r="D1106" t="s">
        <v>7377</v>
      </c>
      <c r="E1106" t="s">
        <v>7378</v>
      </c>
      <c r="F1106" t="s">
        <v>7379</v>
      </c>
      <c r="I1106" t="s">
        <v>7380</v>
      </c>
      <c r="J1106" t="s">
        <v>7381</v>
      </c>
      <c r="M1106" t="s">
        <v>112297</v>
      </c>
      <c r="N1106" t="s">
        <v>124</v>
      </c>
      <c r="O1106" s="3" t="s">
        <v>7382</v>
      </c>
      <c r="P1106" t="s">
        <v>124</v>
      </c>
      <c r="Q1106" t="s">
        <v>124</v>
      </c>
      <c r="R1106" t="s">
        <v>7382</v>
      </c>
      <c r="S1106" s="4" t="str">
        <f t="shared" si="17"/>
        <v>2008</v>
      </c>
    </row>
    <row r="1107" spans="1:19" hidden="1" x14ac:dyDescent="0.35">
      <c r="A1107" t="s">
        <v>7378</v>
      </c>
      <c r="B1107" t="s">
        <v>7379</v>
      </c>
      <c r="C1107" t="s">
        <v>7383</v>
      </c>
      <c r="D1107" t="s">
        <v>7384</v>
      </c>
      <c r="E1107" t="s">
        <v>7385</v>
      </c>
      <c r="F1107" t="s">
        <v>7386</v>
      </c>
      <c r="I1107" t="s">
        <v>7387</v>
      </c>
      <c r="J1107" t="s">
        <v>7388</v>
      </c>
      <c r="M1107" t="s">
        <v>112297</v>
      </c>
      <c r="N1107" t="s">
        <v>124</v>
      </c>
      <c r="O1107" s="3" t="s">
        <v>7389</v>
      </c>
      <c r="P1107" t="s">
        <v>124</v>
      </c>
      <c r="Q1107" t="s">
        <v>124</v>
      </c>
      <c r="R1107" t="s">
        <v>7389</v>
      </c>
      <c r="S1107" s="4" t="str">
        <f t="shared" si="17"/>
        <v>2008</v>
      </c>
    </row>
    <row r="1108" spans="1:19" hidden="1" x14ac:dyDescent="0.35">
      <c r="A1108" t="s">
        <v>7385</v>
      </c>
      <c r="B1108" t="s">
        <v>7386</v>
      </c>
      <c r="C1108" t="s">
        <v>7390</v>
      </c>
      <c r="D1108" t="s">
        <v>7391</v>
      </c>
      <c r="E1108" t="s">
        <v>7392</v>
      </c>
      <c r="F1108" t="s">
        <v>7393</v>
      </c>
      <c r="I1108" t="s">
        <v>7394</v>
      </c>
      <c r="J1108" t="s">
        <v>7395</v>
      </c>
      <c r="M1108" t="s">
        <v>112297</v>
      </c>
      <c r="N1108" t="s">
        <v>124</v>
      </c>
      <c r="O1108" s="3" t="s">
        <v>7396</v>
      </c>
      <c r="P1108" t="s">
        <v>124</v>
      </c>
      <c r="Q1108" t="s">
        <v>124</v>
      </c>
      <c r="R1108" t="s">
        <v>7396</v>
      </c>
      <c r="S1108" s="4" t="str">
        <f t="shared" si="17"/>
        <v>2008</v>
      </c>
    </row>
    <row r="1109" spans="1:19" hidden="1" x14ac:dyDescent="0.35">
      <c r="A1109" t="s">
        <v>7392</v>
      </c>
      <c r="B1109" t="s">
        <v>7393</v>
      </c>
      <c r="C1109" t="s">
        <v>7397</v>
      </c>
      <c r="D1109" t="s">
        <v>7398</v>
      </c>
      <c r="E1109" s="1" t="s">
        <v>7399</v>
      </c>
      <c r="F1109" s="1" t="s">
        <v>7400</v>
      </c>
      <c r="I1109" t="s">
        <v>7401</v>
      </c>
      <c r="J1109" t="s">
        <v>7402</v>
      </c>
      <c r="M1109" t="s">
        <v>112297</v>
      </c>
      <c r="N1109" t="s">
        <v>124</v>
      </c>
      <c r="O1109" s="3" t="s">
        <v>7403</v>
      </c>
      <c r="P1109" t="s">
        <v>124</v>
      </c>
      <c r="Q1109" t="s">
        <v>124</v>
      </c>
      <c r="R1109" t="s">
        <v>7403</v>
      </c>
      <c r="S1109" s="4" t="str">
        <f t="shared" si="17"/>
        <v>2008</v>
      </c>
    </row>
    <row r="1110" spans="1:19" hidden="1" x14ac:dyDescent="0.35">
      <c r="A1110" s="1" t="s">
        <v>7399</v>
      </c>
      <c r="B1110" s="1" t="s">
        <v>7400</v>
      </c>
      <c r="C1110" t="s">
        <v>7404</v>
      </c>
      <c r="D1110" t="s">
        <v>7405</v>
      </c>
      <c r="E1110" t="s">
        <v>7406</v>
      </c>
      <c r="F1110" t="s">
        <v>7407</v>
      </c>
      <c r="I1110" t="s">
        <v>2301</v>
      </c>
      <c r="J1110" t="s">
        <v>2302</v>
      </c>
      <c r="M1110" t="s">
        <v>112297</v>
      </c>
      <c r="N1110" t="s">
        <v>124</v>
      </c>
      <c r="O1110" s="3" t="s">
        <v>7408</v>
      </c>
      <c r="P1110" t="s">
        <v>124</v>
      </c>
      <c r="Q1110" t="s">
        <v>124</v>
      </c>
      <c r="R1110" t="s">
        <v>7408</v>
      </c>
      <c r="S1110" s="4" t="str">
        <f t="shared" si="17"/>
        <v>2008</v>
      </c>
    </row>
    <row r="1111" spans="1:19" hidden="1" x14ac:dyDescent="0.35">
      <c r="A1111" t="s">
        <v>7406</v>
      </c>
      <c r="B1111" t="s">
        <v>7407</v>
      </c>
      <c r="C1111" t="s">
        <v>7409</v>
      </c>
      <c r="D1111" t="s">
        <v>7410</v>
      </c>
      <c r="E1111" t="s">
        <v>7411</v>
      </c>
      <c r="F1111" t="s">
        <v>7412</v>
      </c>
      <c r="I1111" t="s">
        <v>7413</v>
      </c>
      <c r="J1111" t="s">
        <v>7413</v>
      </c>
      <c r="M1111" t="s">
        <v>112297</v>
      </c>
      <c r="N1111" t="s">
        <v>124</v>
      </c>
      <c r="O1111" s="3" t="s">
        <v>7414</v>
      </c>
      <c r="P1111" t="s">
        <v>124</v>
      </c>
      <c r="Q1111" t="s">
        <v>124</v>
      </c>
      <c r="R1111" t="s">
        <v>7414</v>
      </c>
      <c r="S1111" s="4" t="str">
        <f t="shared" si="17"/>
        <v>2008</v>
      </c>
    </row>
    <row r="1112" spans="1:19" hidden="1" x14ac:dyDescent="0.35">
      <c r="A1112" t="s">
        <v>7411</v>
      </c>
      <c r="B1112" t="s">
        <v>7412</v>
      </c>
      <c r="C1112" t="s">
        <v>7415</v>
      </c>
      <c r="D1112" t="s">
        <v>7416</v>
      </c>
      <c r="E1112" t="s">
        <v>7417</v>
      </c>
      <c r="F1112" t="s">
        <v>7418</v>
      </c>
      <c r="I1112" t="s">
        <v>7419</v>
      </c>
      <c r="J1112" t="s">
        <v>7420</v>
      </c>
      <c r="M1112" t="s">
        <v>112297</v>
      </c>
      <c r="N1112" t="s">
        <v>124</v>
      </c>
      <c r="O1112" s="3" t="s">
        <v>7421</v>
      </c>
      <c r="P1112" t="s">
        <v>124</v>
      </c>
      <c r="Q1112" t="s">
        <v>124</v>
      </c>
      <c r="R1112" t="s">
        <v>7421</v>
      </c>
      <c r="S1112" s="4" t="str">
        <f t="shared" si="17"/>
        <v>2008</v>
      </c>
    </row>
    <row r="1113" spans="1:19" hidden="1" x14ac:dyDescent="0.35">
      <c r="A1113" t="s">
        <v>7417</v>
      </c>
      <c r="B1113" t="s">
        <v>7418</v>
      </c>
      <c r="C1113" t="s">
        <v>7422</v>
      </c>
      <c r="D1113" t="s">
        <v>7423</v>
      </c>
      <c r="E1113" t="s">
        <v>7424</v>
      </c>
      <c r="F1113" t="s">
        <v>7425</v>
      </c>
      <c r="I1113" t="s">
        <v>7426</v>
      </c>
      <c r="J1113" t="s">
        <v>7427</v>
      </c>
      <c r="M1113" t="s">
        <v>112297</v>
      </c>
      <c r="N1113" t="s">
        <v>124</v>
      </c>
      <c r="O1113" s="3" t="s">
        <v>7428</v>
      </c>
      <c r="P1113" t="s">
        <v>124</v>
      </c>
      <c r="Q1113" t="s">
        <v>124</v>
      </c>
      <c r="R1113" t="s">
        <v>7428</v>
      </c>
      <c r="S1113" s="4" t="str">
        <f t="shared" si="17"/>
        <v>2008</v>
      </c>
    </row>
    <row r="1114" spans="1:19" hidden="1" x14ac:dyDescent="0.35">
      <c r="A1114" t="s">
        <v>7424</v>
      </c>
      <c r="B1114" t="s">
        <v>7425</v>
      </c>
      <c r="C1114" t="s">
        <v>7429</v>
      </c>
      <c r="D1114" t="s">
        <v>7430</v>
      </c>
      <c r="E1114" t="s">
        <v>7431</v>
      </c>
      <c r="F1114" t="s">
        <v>7432</v>
      </c>
      <c r="I1114" t="s">
        <v>2301</v>
      </c>
      <c r="J1114" t="s">
        <v>2302</v>
      </c>
      <c r="M1114" t="s">
        <v>112297</v>
      </c>
      <c r="N1114" t="s">
        <v>124</v>
      </c>
      <c r="O1114" s="3" t="s">
        <v>7433</v>
      </c>
      <c r="P1114" t="s">
        <v>124</v>
      </c>
      <c r="Q1114" t="s">
        <v>124</v>
      </c>
      <c r="R1114" t="s">
        <v>7433</v>
      </c>
      <c r="S1114" s="4" t="str">
        <f t="shared" si="17"/>
        <v>2008</v>
      </c>
    </row>
    <row r="1115" spans="1:19" hidden="1" x14ac:dyDescent="0.35">
      <c r="A1115" t="s">
        <v>7431</v>
      </c>
      <c r="B1115" t="s">
        <v>7432</v>
      </c>
      <c r="C1115" t="s">
        <v>7434</v>
      </c>
      <c r="D1115" t="s">
        <v>7435</v>
      </c>
      <c r="E1115" t="s">
        <v>7436</v>
      </c>
      <c r="F1115" t="s">
        <v>7437</v>
      </c>
      <c r="I1115" t="s">
        <v>7380</v>
      </c>
      <c r="J1115" t="s">
        <v>7381</v>
      </c>
      <c r="M1115" t="s">
        <v>112297</v>
      </c>
      <c r="N1115" t="s">
        <v>124</v>
      </c>
      <c r="O1115" s="3" t="s">
        <v>7438</v>
      </c>
      <c r="P1115" t="s">
        <v>124</v>
      </c>
      <c r="Q1115" t="s">
        <v>124</v>
      </c>
      <c r="R1115" t="s">
        <v>7438</v>
      </c>
      <c r="S1115" s="4" t="str">
        <f t="shared" si="17"/>
        <v>2008</v>
      </c>
    </row>
    <row r="1116" spans="1:19" hidden="1" x14ac:dyDescent="0.35">
      <c r="A1116" t="s">
        <v>7436</v>
      </c>
      <c r="B1116" t="s">
        <v>7437</v>
      </c>
      <c r="C1116" t="s">
        <v>7439</v>
      </c>
      <c r="D1116" t="s">
        <v>7440</v>
      </c>
      <c r="E1116" t="s">
        <v>7441</v>
      </c>
      <c r="F1116" t="s">
        <v>7442</v>
      </c>
      <c r="I1116" t="s">
        <v>7380</v>
      </c>
      <c r="J1116" t="s">
        <v>7381</v>
      </c>
      <c r="M1116" t="s">
        <v>112297</v>
      </c>
      <c r="N1116" t="s">
        <v>124</v>
      </c>
      <c r="O1116" s="3" t="s">
        <v>7443</v>
      </c>
      <c r="P1116" t="s">
        <v>124</v>
      </c>
      <c r="Q1116" t="s">
        <v>124</v>
      </c>
      <c r="R1116" t="s">
        <v>7443</v>
      </c>
      <c r="S1116" s="4" t="str">
        <f t="shared" si="17"/>
        <v>2008</v>
      </c>
    </row>
    <row r="1117" spans="1:19" hidden="1" x14ac:dyDescent="0.35">
      <c r="A1117" t="s">
        <v>7441</v>
      </c>
      <c r="B1117" t="s">
        <v>7442</v>
      </c>
      <c r="C1117" t="s">
        <v>7444</v>
      </c>
      <c r="D1117" t="s">
        <v>7445</v>
      </c>
      <c r="E1117" t="s">
        <v>7446</v>
      </c>
      <c r="F1117" t="s">
        <v>7447</v>
      </c>
      <c r="I1117" t="s">
        <v>7380</v>
      </c>
      <c r="J1117" t="s">
        <v>7381</v>
      </c>
      <c r="M1117" t="s">
        <v>112297</v>
      </c>
      <c r="N1117" t="s">
        <v>124</v>
      </c>
      <c r="O1117" s="3" t="s">
        <v>7448</v>
      </c>
      <c r="P1117" t="s">
        <v>124</v>
      </c>
      <c r="Q1117" t="s">
        <v>124</v>
      </c>
      <c r="R1117" t="s">
        <v>7448</v>
      </c>
      <c r="S1117" s="4" t="str">
        <f t="shared" si="17"/>
        <v>2008</v>
      </c>
    </row>
    <row r="1118" spans="1:19" hidden="1" x14ac:dyDescent="0.35">
      <c r="A1118" t="s">
        <v>7446</v>
      </c>
      <c r="B1118" t="s">
        <v>7447</v>
      </c>
      <c r="C1118" t="s">
        <v>7449</v>
      </c>
      <c r="D1118" t="s">
        <v>7450</v>
      </c>
      <c r="E1118" t="s">
        <v>7451</v>
      </c>
      <c r="F1118" t="s">
        <v>7452</v>
      </c>
      <c r="I1118" t="s">
        <v>7380</v>
      </c>
      <c r="J1118" t="s">
        <v>7381</v>
      </c>
      <c r="M1118" t="s">
        <v>112297</v>
      </c>
      <c r="N1118" t="s">
        <v>124</v>
      </c>
      <c r="O1118" s="3" t="s">
        <v>7453</v>
      </c>
      <c r="P1118" t="s">
        <v>124</v>
      </c>
      <c r="Q1118" t="s">
        <v>124</v>
      </c>
      <c r="R1118" t="s">
        <v>7453</v>
      </c>
      <c r="S1118" s="4" t="str">
        <f t="shared" si="17"/>
        <v>2008</v>
      </c>
    </row>
    <row r="1119" spans="1:19" hidden="1" x14ac:dyDescent="0.35">
      <c r="A1119" t="s">
        <v>7451</v>
      </c>
      <c r="B1119" t="s">
        <v>7452</v>
      </c>
      <c r="C1119" t="s">
        <v>7454</v>
      </c>
      <c r="D1119" t="s">
        <v>7455</v>
      </c>
      <c r="E1119" t="s">
        <v>7456</v>
      </c>
      <c r="F1119" t="s">
        <v>7457</v>
      </c>
      <c r="I1119" t="s">
        <v>7458</v>
      </c>
      <c r="J1119" t="s">
        <v>7459</v>
      </c>
      <c r="M1119" t="s">
        <v>112297</v>
      </c>
      <c r="N1119" t="s">
        <v>124</v>
      </c>
      <c r="O1119" s="3" t="s">
        <v>7460</v>
      </c>
      <c r="P1119" t="s">
        <v>124</v>
      </c>
      <c r="Q1119" t="s">
        <v>124</v>
      </c>
      <c r="R1119" t="s">
        <v>7460</v>
      </c>
      <c r="S1119" s="4" t="str">
        <f t="shared" si="17"/>
        <v>2008</v>
      </c>
    </row>
    <row r="1120" spans="1:19" hidden="1" x14ac:dyDescent="0.35">
      <c r="A1120" t="s">
        <v>7456</v>
      </c>
      <c r="B1120" t="s">
        <v>7457</v>
      </c>
      <c r="C1120" t="s">
        <v>7461</v>
      </c>
      <c r="D1120" t="s">
        <v>7462</v>
      </c>
      <c r="E1120" t="s">
        <v>7463</v>
      </c>
      <c r="F1120" t="s">
        <v>7464</v>
      </c>
      <c r="I1120" t="s">
        <v>6886</v>
      </c>
      <c r="J1120" t="s">
        <v>6886</v>
      </c>
      <c r="M1120" t="s">
        <v>112297</v>
      </c>
      <c r="N1120" t="s">
        <v>124</v>
      </c>
      <c r="O1120" s="3" t="s">
        <v>7465</v>
      </c>
      <c r="P1120" t="s">
        <v>124</v>
      </c>
      <c r="Q1120" t="s">
        <v>124</v>
      </c>
      <c r="R1120" t="s">
        <v>7465</v>
      </c>
      <c r="S1120" s="4" t="str">
        <f t="shared" si="17"/>
        <v>2008</v>
      </c>
    </row>
    <row r="1121" spans="1:19" hidden="1" x14ac:dyDescent="0.35">
      <c r="A1121" t="s">
        <v>7463</v>
      </c>
      <c r="B1121" t="s">
        <v>7464</v>
      </c>
      <c r="C1121" t="s">
        <v>7466</v>
      </c>
      <c r="D1121" t="s">
        <v>7467</v>
      </c>
      <c r="E1121" t="s">
        <v>7468</v>
      </c>
      <c r="F1121" t="s">
        <v>7469</v>
      </c>
      <c r="I1121" t="s">
        <v>7380</v>
      </c>
      <c r="J1121" t="s">
        <v>7381</v>
      </c>
      <c r="M1121" t="s">
        <v>112297</v>
      </c>
      <c r="N1121" t="s">
        <v>124</v>
      </c>
      <c r="O1121" s="3" t="s">
        <v>7470</v>
      </c>
      <c r="P1121" t="s">
        <v>124</v>
      </c>
      <c r="Q1121" t="s">
        <v>124</v>
      </c>
      <c r="R1121" t="s">
        <v>7470</v>
      </c>
      <c r="S1121" s="4" t="str">
        <f t="shared" si="17"/>
        <v>2008</v>
      </c>
    </row>
    <row r="1122" spans="1:19" hidden="1" x14ac:dyDescent="0.35">
      <c r="A1122" t="s">
        <v>7468</v>
      </c>
      <c r="B1122" t="s">
        <v>7469</v>
      </c>
      <c r="C1122" t="s">
        <v>7471</v>
      </c>
      <c r="D1122" t="s">
        <v>7472</v>
      </c>
      <c r="E1122" t="s">
        <v>7473</v>
      </c>
      <c r="F1122" t="s">
        <v>7474</v>
      </c>
      <c r="I1122" t="s">
        <v>7380</v>
      </c>
      <c r="J1122" t="s">
        <v>7381</v>
      </c>
      <c r="M1122" t="s">
        <v>112297</v>
      </c>
      <c r="N1122" t="s">
        <v>124</v>
      </c>
      <c r="O1122" s="3" t="s">
        <v>7475</v>
      </c>
      <c r="P1122" t="s">
        <v>124</v>
      </c>
      <c r="Q1122" t="s">
        <v>124</v>
      </c>
      <c r="R1122" t="s">
        <v>7475</v>
      </c>
      <c r="S1122" s="4" t="str">
        <f t="shared" si="17"/>
        <v>2008</v>
      </c>
    </row>
    <row r="1123" spans="1:19" hidden="1" x14ac:dyDescent="0.35">
      <c r="A1123" t="s">
        <v>7473</v>
      </c>
      <c r="B1123" t="s">
        <v>7474</v>
      </c>
      <c r="C1123" t="s">
        <v>7476</v>
      </c>
      <c r="D1123" t="s">
        <v>7477</v>
      </c>
      <c r="E1123" t="s">
        <v>7478</v>
      </c>
      <c r="F1123" t="s">
        <v>7479</v>
      </c>
      <c r="I1123" t="s">
        <v>7373</v>
      </c>
      <c r="J1123" t="s">
        <v>7374</v>
      </c>
      <c r="M1123" t="s">
        <v>112297</v>
      </c>
      <c r="N1123" t="s">
        <v>124</v>
      </c>
      <c r="O1123" s="3" t="s">
        <v>7480</v>
      </c>
      <c r="P1123" t="s">
        <v>124</v>
      </c>
      <c r="Q1123" t="s">
        <v>124</v>
      </c>
      <c r="R1123" t="s">
        <v>7480</v>
      </c>
      <c r="S1123" s="4" t="str">
        <f t="shared" si="17"/>
        <v>2008</v>
      </c>
    </row>
    <row r="1124" spans="1:19" hidden="1" x14ac:dyDescent="0.35">
      <c r="A1124" t="s">
        <v>7478</v>
      </c>
      <c r="B1124" t="s">
        <v>7479</v>
      </c>
      <c r="C1124" t="s">
        <v>7481</v>
      </c>
      <c r="D1124" t="s">
        <v>7482</v>
      </c>
      <c r="E1124" t="s">
        <v>7483</v>
      </c>
      <c r="F1124" t="s">
        <v>7484</v>
      </c>
      <c r="I1124" t="s">
        <v>6886</v>
      </c>
      <c r="J1124" t="s">
        <v>6886</v>
      </c>
      <c r="M1124" t="s">
        <v>112297</v>
      </c>
      <c r="N1124" t="s">
        <v>124</v>
      </c>
      <c r="O1124" s="3" t="s">
        <v>7485</v>
      </c>
      <c r="P1124" t="s">
        <v>124</v>
      </c>
      <c r="Q1124" t="s">
        <v>124</v>
      </c>
      <c r="R1124" t="s">
        <v>7485</v>
      </c>
      <c r="S1124" s="4" t="str">
        <f t="shared" si="17"/>
        <v>2008</v>
      </c>
    </row>
    <row r="1125" spans="1:19" hidden="1" x14ac:dyDescent="0.35">
      <c r="A1125" t="s">
        <v>7483</v>
      </c>
      <c r="B1125" t="s">
        <v>7484</v>
      </c>
      <c r="C1125" t="s">
        <v>7486</v>
      </c>
      <c r="D1125" t="s">
        <v>7487</v>
      </c>
      <c r="E1125" t="s">
        <v>7488</v>
      </c>
      <c r="F1125" t="s">
        <v>7489</v>
      </c>
      <c r="I1125" t="s">
        <v>6886</v>
      </c>
      <c r="J1125" t="s">
        <v>6886</v>
      </c>
      <c r="M1125" t="s">
        <v>112297</v>
      </c>
      <c r="N1125" t="s">
        <v>124</v>
      </c>
      <c r="O1125" s="3" t="s">
        <v>7490</v>
      </c>
      <c r="P1125" t="s">
        <v>124</v>
      </c>
      <c r="Q1125" t="s">
        <v>124</v>
      </c>
      <c r="R1125" t="s">
        <v>7490</v>
      </c>
      <c r="S1125" s="4" t="str">
        <f t="shared" si="17"/>
        <v>2008</v>
      </c>
    </row>
    <row r="1126" spans="1:19" hidden="1" x14ac:dyDescent="0.35">
      <c r="A1126" t="s">
        <v>7488</v>
      </c>
      <c r="B1126" t="s">
        <v>7489</v>
      </c>
      <c r="C1126" t="s">
        <v>7491</v>
      </c>
      <c r="D1126" t="s">
        <v>7492</v>
      </c>
      <c r="E1126" t="s">
        <v>7493</v>
      </c>
      <c r="F1126" t="s">
        <v>7494</v>
      </c>
      <c r="I1126" t="s">
        <v>6886</v>
      </c>
      <c r="J1126" t="s">
        <v>6886</v>
      </c>
      <c r="M1126" t="s">
        <v>112297</v>
      </c>
      <c r="N1126" t="s">
        <v>124</v>
      </c>
      <c r="O1126" s="3" t="s">
        <v>7495</v>
      </c>
      <c r="P1126" t="s">
        <v>124</v>
      </c>
      <c r="Q1126" t="s">
        <v>124</v>
      </c>
      <c r="R1126" t="s">
        <v>7495</v>
      </c>
      <c r="S1126" s="4" t="str">
        <f t="shared" si="17"/>
        <v>2008</v>
      </c>
    </row>
    <row r="1127" spans="1:19" hidden="1" x14ac:dyDescent="0.35">
      <c r="A1127" t="s">
        <v>7493</v>
      </c>
      <c r="B1127" t="s">
        <v>7494</v>
      </c>
      <c r="C1127" t="s">
        <v>7496</v>
      </c>
      <c r="D1127" t="s">
        <v>7497</v>
      </c>
      <c r="E1127" t="s">
        <v>7498</v>
      </c>
      <c r="F1127" t="s">
        <v>7499</v>
      </c>
      <c r="I1127" t="s">
        <v>6886</v>
      </c>
      <c r="J1127" t="s">
        <v>6886</v>
      </c>
      <c r="M1127" t="s">
        <v>112297</v>
      </c>
      <c r="N1127" t="s">
        <v>124</v>
      </c>
      <c r="O1127" s="3" t="s">
        <v>7500</v>
      </c>
      <c r="P1127" t="s">
        <v>124</v>
      </c>
      <c r="Q1127" t="s">
        <v>124</v>
      </c>
      <c r="R1127" t="s">
        <v>7500</v>
      </c>
      <c r="S1127" s="4" t="str">
        <f t="shared" si="17"/>
        <v>2008</v>
      </c>
    </row>
    <row r="1128" spans="1:19" hidden="1" x14ac:dyDescent="0.35">
      <c r="A1128" t="s">
        <v>7498</v>
      </c>
      <c r="B1128" t="s">
        <v>7499</v>
      </c>
      <c r="C1128" t="s">
        <v>7501</v>
      </c>
      <c r="D1128" t="s">
        <v>7502</v>
      </c>
      <c r="E1128" t="s">
        <v>7503</v>
      </c>
      <c r="F1128" t="s">
        <v>7504</v>
      </c>
      <c r="I1128" t="s">
        <v>7505</v>
      </c>
      <c r="J1128" t="s">
        <v>7506</v>
      </c>
      <c r="M1128" t="s">
        <v>112297</v>
      </c>
      <c r="N1128" t="s">
        <v>124</v>
      </c>
      <c r="O1128" s="3" t="s">
        <v>7507</v>
      </c>
      <c r="P1128" t="s">
        <v>124</v>
      </c>
      <c r="Q1128" t="s">
        <v>124</v>
      </c>
      <c r="R1128" t="s">
        <v>7507</v>
      </c>
      <c r="S1128" s="4" t="str">
        <f t="shared" si="17"/>
        <v>2008</v>
      </c>
    </row>
    <row r="1129" spans="1:19" hidden="1" x14ac:dyDescent="0.35">
      <c r="A1129" t="s">
        <v>7503</v>
      </c>
      <c r="B1129" t="s">
        <v>7504</v>
      </c>
      <c r="C1129" t="s">
        <v>7508</v>
      </c>
      <c r="D1129" t="s">
        <v>7509</v>
      </c>
      <c r="E1129" t="s">
        <v>7510</v>
      </c>
      <c r="F1129" t="s">
        <v>7511</v>
      </c>
      <c r="I1129" t="s">
        <v>7512</v>
      </c>
      <c r="J1129" t="s">
        <v>7513</v>
      </c>
      <c r="M1129" t="s">
        <v>112297</v>
      </c>
      <c r="N1129" t="s">
        <v>124</v>
      </c>
      <c r="O1129" s="3" t="s">
        <v>7514</v>
      </c>
      <c r="P1129" t="s">
        <v>124</v>
      </c>
      <c r="Q1129" t="s">
        <v>124</v>
      </c>
      <c r="R1129" t="s">
        <v>7514</v>
      </c>
      <c r="S1129" s="4" t="str">
        <f t="shared" si="17"/>
        <v>2008</v>
      </c>
    </row>
    <row r="1130" spans="1:19" hidden="1" x14ac:dyDescent="0.35">
      <c r="A1130" t="s">
        <v>7510</v>
      </c>
      <c r="B1130" t="s">
        <v>7511</v>
      </c>
      <c r="C1130" t="s">
        <v>7515</v>
      </c>
      <c r="D1130" t="s">
        <v>7516</v>
      </c>
      <c r="E1130" t="s">
        <v>7517</v>
      </c>
      <c r="F1130" t="s">
        <v>7518</v>
      </c>
      <c r="I1130" t="s">
        <v>6886</v>
      </c>
      <c r="J1130" t="s">
        <v>6886</v>
      </c>
      <c r="M1130" t="s">
        <v>112297</v>
      </c>
      <c r="N1130" t="s">
        <v>124</v>
      </c>
      <c r="O1130" s="3" t="s">
        <v>7519</v>
      </c>
      <c r="P1130" t="s">
        <v>124</v>
      </c>
      <c r="Q1130" t="s">
        <v>124</v>
      </c>
      <c r="R1130" t="s">
        <v>7519</v>
      </c>
      <c r="S1130" s="4" t="str">
        <f t="shared" si="17"/>
        <v>2008</v>
      </c>
    </row>
    <row r="1131" spans="1:19" hidden="1" x14ac:dyDescent="0.35">
      <c r="A1131" t="s">
        <v>7517</v>
      </c>
      <c r="B1131" t="s">
        <v>7518</v>
      </c>
      <c r="C1131" t="s">
        <v>7520</v>
      </c>
      <c r="D1131" t="s">
        <v>7521</v>
      </c>
      <c r="E1131" t="s">
        <v>7522</v>
      </c>
      <c r="F1131" t="s">
        <v>7523</v>
      </c>
      <c r="I1131" t="s">
        <v>6886</v>
      </c>
      <c r="J1131" t="s">
        <v>6886</v>
      </c>
      <c r="M1131" t="s">
        <v>112297</v>
      </c>
      <c r="N1131" t="s">
        <v>124</v>
      </c>
      <c r="O1131" s="3" t="s">
        <v>7524</v>
      </c>
      <c r="P1131" t="s">
        <v>124</v>
      </c>
      <c r="Q1131" t="s">
        <v>124</v>
      </c>
      <c r="R1131" t="s">
        <v>7524</v>
      </c>
      <c r="S1131" s="4" t="str">
        <f t="shared" si="17"/>
        <v>2008</v>
      </c>
    </row>
    <row r="1132" spans="1:19" hidden="1" x14ac:dyDescent="0.35">
      <c r="A1132" t="s">
        <v>7522</v>
      </c>
      <c r="B1132" t="s">
        <v>7523</v>
      </c>
      <c r="C1132" t="s">
        <v>7525</v>
      </c>
      <c r="D1132" t="s">
        <v>7526</v>
      </c>
      <c r="E1132" t="s">
        <v>7527</v>
      </c>
      <c r="F1132" t="s">
        <v>7528</v>
      </c>
      <c r="I1132" t="s">
        <v>6886</v>
      </c>
      <c r="J1132" t="s">
        <v>6886</v>
      </c>
      <c r="M1132" t="s">
        <v>112297</v>
      </c>
      <c r="N1132" t="s">
        <v>124</v>
      </c>
      <c r="O1132" s="3" t="s">
        <v>7529</v>
      </c>
      <c r="P1132" t="s">
        <v>124</v>
      </c>
      <c r="Q1132" t="s">
        <v>124</v>
      </c>
      <c r="R1132" t="s">
        <v>7529</v>
      </c>
      <c r="S1132" s="4" t="str">
        <f t="shared" si="17"/>
        <v>2008</v>
      </c>
    </row>
    <row r="1133" spans="1:19" hidden="1" x14ac:dyDescent="0.35">
      <c r="A1133" t="s">
        <v>7527</v>
      </c>
      <c r="B1133" t="s">
        <v>7528</v>
      </c>
      <c r="C1133" t="s">
        <v>7520</v>
      </c>
      <c r="D1133" t="s">
        <v>7521</v>
      </c>
      <c r="E1133" t="s">
        <v>7530</v>
      </c>
      <c r="F1133" t="s">
        <v>7531</v>
      </c>
      <c r="I1133" t="s">
        <v>6886</v>
      </c>
      <c r="J1133" t="s">
        <v>6886</v>
      </c>
      <c r="M1133" t="s">
        <v>112297</v>
      </c>
      <c r="N1133" t="s">
        <v>124</v>
      </c>
      <c r="O1133" s="3" t="s">
        <v>7532</v>
      </c>
      <c r="P1133" t="s">
        <v>124</v>
      </c>
      <c r="Q1133" t="s">
        <v>124</v>
      </c>
      <c r="R1133" t="s">
        <v>7532</v>
      </c>
      <c r="S1133" s="4" t="str">
        <f t="shared" si="17"/>
        <v>2008</v>
      </c>
    </row>
    <row r="1134" spans="1:19" hidden="1" x14ac:dyDescent="0.35">
      <c r="A1134" t="s">
        <v>7530</v>
      </c>
      <c r="B1134" t="s">
        <v>7531</v>
      </c>
      <c r="C1134" t="s">
        <v>7533</v>
      </c>
      <c r="D1134" t="s">
        <v>7534</v>
      </c>
      <c r="E1134" t="s">
        <v>7535</v>
      </c>
      <c r="F1134" t="s">
        <v>7536</v>
      </c>
      <c r="I1134" t="s">
        <v>7380</v>
      </c>
      <c r="J1134" t="s">
        <v>7381</v>
      </c>
      <c r="M1134" t="s">
        <v>112297</v>
      </c>
      <c r="N1134" t="s">
        <v>124</v>
      </c>
      <c r="O1134" s="3" t="s">
        <v>7537</v>
      </c>
      <c r="P1134" t="s">
        <v>124</v>
      </c>
      <c r="Q1134" t="s">
        <v>124</v>
      </c>
      <c r="R1134" t="s">
        <v>7537</v>
      </c>
      <c r="S1134" s="4" t="str">
        <f t="shared" si="17"/>
        <v>2008</v>
      </c>
    </row>
    <row r="1135" spans="1:19" hidden="1" x14ac:dyDescent="0.35">
      <c r="A1135" t="s">
        <v>7535</v>
      </c>
      <c r="B1135" t="s">
        <v>7536</v>
      </c>
      <c r="C1135" t="s">
        <v>7538</v>
      </c>
      <c r="D1135" t="s">
        <v>7539</v>
      </c>
      <c r="E1135" t="s">
        <v>7540</v>
      </c>
      <c r="F1135" t="s">
        <v>7541</v>
      </c>
      <c r="I1135" t="s">
        <v>7542</v>
      </c>
      <c r="J1135" t="s">
        <v>7543</v>
      </c>
      <c r="M1135" t="s">
        <v>112311</v>
      </c>
      <c r="N1135" t="s">
        <v>5877</v>
      </c>
      <c r="O1135" s="3" t="s">
        <v>7544</v>
      </c>
      <c r="P1135" t="s">
        <v>5877</v>
      </c>
      <c r="Q1135" t="s">
        <v>5877</v>
      </c>
      <c r="R1135" t="s">
        <v>7544</v>
      </c>
      <c r="S1135" s="4" t="str">
        <f t="shared" si="17"/>
        <v>2008</v>
      </c>
    </row>
    <row r="1136" spans="1:19" hidden="1" x14ac:dyDescent="0.35">
      <c r="A1136" t="s">
        <v>7540</v>
      </c>
      <c r="B1136" t="s">
        <v>7541</v>
      </c>
      <c r="C1136" t="s">
        <v>7545</v>
      </c>
      <c r="D1136" t="s">
        <v>7546</v>
      </c>
      <c r="E1136" t="s">
        <v>7547</v>
      </c>
      <c r="F1136" t="s">
        <v>7548</v>
      </c>
      <c r="I1136" t="s">
        <v>6886</v>
      </c>
      <c r="J1136" t="s">
        <v>6886</v>
      </c>
      <c r="M1136" t="s">
        <v>112297</v>
      </c>
      <c r="N1136" t="s">
        <v>124</v>
      </c>
      <c r="O1136" s="3" t="s">
        <v>7549</v>
      </c>
      <c r="P1136" t="s">
        <v>124</v>
      </c>
      <c r="Q1136" t="s">
        <v>124</v>
      </c>
      <c r="R1136" t="s">
        <v>7549</v>
      </c>
      <c r="S1136" s="4" t="str">
        <f t="shared" si="17"/>
        <v>2008</v>
      </c>
    </row>
    <row r="1137" spans="1:19" hidden="1" x14ac:dyDescent="0.35">
      <c r="A1137" t="s">
        <v>7547</v>
      </c>
      <c r="B1137" t="s">
        <v>7548</v>
      </c>
      <c r="C1137" s="1" t="s">
        <v>7550</v>
      </c>
      <c r="D1137" s="1" t="s">
        <v>7551</v>
      </c>
      <c r="E1137" t="s">
        <v>7552</v>
      </c>
      <c r="F1137" t="s">
        <v>7553</v>
      </c>
      <c r="I1137" t="s">
        <v>6886</v>
      </c>
      <c r="J1137" t="s">
        <v>6886</v>
      </c>
      <c r="M1137" t="s">
        <v>112297</v>
      </c>
      <c r="N1137" t="s">
        <v>124</v>
      </c>
      <c r="O1137" s="3" t="s">
        <v>7554</v>
      </c>
      <c r="P1137" t="s">
        <v>124</v>
      </c>
      <c r="Q1137" t="s">
        <v>124</v>
      </c>
      <c r="R1137" t="s">
        <v>7554</v>
      </c>
      <c r="S1137" s="4" t="str">
        <f t="shared" si="17"/>
        <v>2008</v>
      </c>
    </row>
    <row r="1138" spans="1:19" hidden="1" x14ac:dyDescent="0.35">
      <c r="A1138" t="s">
        <v>7552</v>
      </c>
      <c r="B1138" t="s">
        <v>7553</v>
      </c>
      <c r="C1138" t="s">
        <v>7555</v>
      </c>
      <c r="D1138" t="s">
        <v>7556</v>
      </c>
      <c r="E1138" t="s">
        <v>7557</v>
      </c>
      <c r="F1138" t="s">
        <v>7558</v>
      </c>
      <c r="I1138" t="s">
        <v>7559</v>
      </c>
      <c r="J1138" t="s">
        <v>7560</v>
      </c>
      <c r="M1138" t="s">
        <v>112311</v>
      </c>
      <c r="N1138" t="s">
        <v>5877</v>
      </c>
      <c r="O1138" s="3" t="s">
        <v>7561</v>
      </c>
      <c r="P1138" t="s">
        <v>5877</v>
      </c>
      <c r="Q1138" t="s">
        <v>5877</v>
      </c>
      <c r="R1138" t="s">
        <v>7561</v>
      </c>
      <c r="S1138" s="4" t="str">
        <f t="shared" si="17"/>
        <v>2008</v>
      </c>
    </row>
    <row r="1139" spans="1:19" hidden="1" x14ac:dyDescent="0.35">
      <c r="A1139" t="s">
        <v>7557</v>
      </c>
      <c r="B1139" t="s">
        <v>7558</v>
      </c>
      <c r="C1139" t="s">
        <v>7562</v>
      </c>
      <c r="D1139" t="s">
        <v>7563</v>
      </c>
      <c r="E1139" t="s">
        <v>7564</v>
      </c>
      <c r="F1139" t="s">
        <v>7565</v>
      </c>
      <c r="I1139" t="s">
        <v>6886</v>
      </c>
      <c r="J1139" t="s">
        <v>6886</v>
      </c>
      <c r="M1139" t="s">
        <v>112297</v>
      </c>
      <c r="N1139" t="s">
        <v>124</v>
      </c>
      <c r="O1139" s="3" t="s">
        <v>7566</v>
      </c>
      <c r="P1139" t="s">
        <v>124</v>
      </c>
      <c r="Q1139" t="s">
        <v>124</v>
      </c>
      <c r="R1139" t="s">
        <v>7566</v>
      </c>
      <c r="S1139" s="4" t="str">
        <f t="shared" si="17"/>
        <v>2008</v>
      </c>
    </row>
    <row r="1140" spans="1:19" hidden="1" x14ac:dyDescent="0.35">
      <c r="A1140" t="s">
        <v>7564</v>
      </c>
      <c r="B1140" t="s">
        <v>7565</v>
      </c>
      <c r="C1140" t="s">
        <v>7567</v>
      </c>
      <c r="D1140" t="s">
        <v>7568</v>
      </c>
      <c r="E1140" t="s">
        <v>7569</v>
      </c>
      <c r="F1140" t="s">
        <v>7570</v>
      </c>
      <c r="I1140" t="s">
        <v>7380</v>
      </c>
      <c r="J1140" t="s">
        <v>7381</v>
      </c>
      <c r="M1140" t="s">
        <v>112297</v>
      </c>
      <c r="N1140" t="s">
        <v>124</v>
      </c>
      <c r="O1140" s="3" t="s">
        <v>7571</v>
      </c>
      <c r="P1140" t="s">
        <v>124</v>
      </c>
      <c r="Q1140" t="s">
        <v>124</v>
      </c>
      <c r="R1140" t="s">
        <v>7571</v>
      </c>
      <c r="S1140" s="4" t="str">
        <f t="shared" si="17"/>
        <v>2008</v>
      </c>
    </row>
    <row r="1141" spans="1:19" hidden="1" x14ac:dyDescent="0.35">
      <c r="A1141" t="s">
        <v>7569</v>
      </c>
      <c r="B1141" t="s">
        <v>7570</v>
      </c>
      <c r="C1141" t="s">
        <v>7572</v>
      </c>
      <c r="D1141" t="s">
        <v>7573</v>
      </c>
      <c r="E1141" t="s">
        <v>7574</v>
      </c>
      <c r="F1141" t="s">
        <v>7575</v>
      </c>
      <c r="I1141" t="s">
        <v>7576</v>
      </c>
      <c r="J1141" t="s">
        <v>7577</v>
      </c>
      <c r="M1141" t="s">
        <v>112297</v>
      </c>
      <c r="N1141" t="s">
        <v>124</v>
      </c>
      <c r="O1141" s="3" t="s">
        <v>7578</v>
      </c>
      <c r="P1141" t="s">
        <v>124</v>
      </c>
      <c r="Q1141" t="s">
        <v>124</v>
      </c>
      <c r="R1141" t="s">
        <v>7578</v>
      </c>
      <c r="S1141" s="4" t="str">
        <f t="shared" si="17"/>
        <v>2008</v>
      </c>
    </row>
    <row r="1142" spans="1:19" hidden="1" x14ac:dyDescent="0.35">
      <c r="A1142" t="s">
        <v>7574</v>
      </c>
      <c r="B1142" t="s">
        <v>7575</v>
      </c>
      <c r="C1142" t="s">
        <v>7579</v>
      </c>
      <c r="D1142" t="s">
        <v>7580</v>
      </c>
      <c r="E1142" t="s">
        <v>7581</v>
      </c>
      <c r="F1142" t="s">
        <v>7582</v>
      </c>
      <c r="I1142" t="s">
        <v>7583</v>
      </c>
      <c r="J1142" t="s">
        <v>7584</v>
      </c>
      <c r="M1142" t="s">
        <v>112297</v>
      </c>
      <c r="N1142" t="s">
        <v>124</v>
      </c>
      <c r="O1142" s="3" t="s">
        <v>7585</v>
      </c>
      <c r="P1142" t="s">
        <v>124</v>
      </c>
      <c r="Q1142" t="s">
        <v>124</v>
      </c>
      <c r="R1142" t="s">
        <v>7585</v>
      </c>
      <c r="S1142" s="4" t="str">
        <f t="shared" si="17"/>
        <v>2008</v>
      </c>
    </row>
    <row r="1143" spans="1:19" hidden="1" x14ac:dyDescent="0.35">
      <c r="A1143" t="s">
        <v>7581</v>
      </c>
      <c r="B1143" t="s">
        <v>7582</v>
      </c>
      <c r="C1143" t="s">
        <v>7586</v>
      </c>
      <c r="D1143" t="s">
        <v>7587</v>
      </c>
      <c r="E1143" t="s">
        <v>7588</v>
      </c>
      <c r="F1143" t="s">
        <v>7589</v>
      </c>
      <c r="I1143" t="s">
        <v>7590</v>
      </c>
      <c r="J1143" t="s">
        <v>7591</v>
      </c>
      <c r="M1143" t="s">
        <v>112311</v>
      </c>
      <c r="N1143" t="s">
        <v>5877</v>
      </c>
      <c r="O1143" s="3" t="s">
        <v>7592</v>
      </c>
      <c r="P1143" t="s">
        <v>5877</v>
      </c>
      <c r="Q1143" t="s">
        <v>5877</v>
      </c>
      <c r="R1143" t="s">
        <v>7592</v>
      </c>
      <c r="S1143" s="4" t="str">
        <f t="shared" si="17"/>
        <v>2008</v>
      </c>
    </row>
    <row r="1144" spans="1:19" hidden="1" x14ac:dyDescent="0.35">
      <c r="A1144" t="s">
        <v>7588</v>
      </c>
      <c r="B1144" t="s">
        <v>7589</v>
      </c>
      <c r="C1144" t="s">
        <v>7593</v>
      </c>
      <c r="D1144" t="s">
        <v>7594</v>
      </c>
      <c r="E1144" t="s">
        <v>7595</v>
      </c>
      <c r="F1144">
        <v>353074802</v>
      </c>
      <c r="I1144" t="s">
        <v>2301</v>
      </c>
      <c r="J1144" t="s">
        <v>2302</v>
      </c>
      <c r="M1144" t="s">
        <v>112297</v>
      </c>
      <c r="N1144" t="s">
        <v>124</v>
      </c>
      <c r="O1144" s="3" t="s">
        <v>7596</v>
      </c>
      <c r="P1144" t="s">
        <v>124</v>
      </c>
      <c r="Q1144" t="s">
        <v>124</v>
      </c>
      <c r="R1144" t="s">
        <v>7596</v>
      </c>
      <c r="S1144" s="4" t="str">
        <f t="shared" si="17"/>
        <v>2008</v>
      </c>
    </row>
    <row r="1145" spans="1:19" hidden="1" x14ac:dyDescent="0.35">
      <c r="A1145" t="s">
        <v>7595</v>
      </c>
      <c r="B1145">
        <v>353074802</v>
      </c>
      <c r="C1145" t="s">
        <v>7597</v>
      </c>
      <c r="D1145" t="s">
        <v>7598</v>
      </c>
      <c r="E1145" t="s">
        <v>7599</v>
      </c>
      <c r="F1145" t="s">
        <v>7600</v>
      </c>
      <c r="I1145" t="s">
        <v>7601</v>
      </c>
      <c r="J1145" t="s">
        <v>7602</v>
      </c>
      <c r="M1145" t="s">
        <v>112297</v>
      </c>
      <c r="N1145" t="s">
        <v>124</v>
      </c>
      <c r="O1145" s="3" t="s">
        <v>7603</v>
      </c>
      <c r="P1145" t="s">
        <v>124</v>
      </c>
      <c r="Q1145" t="s">
        <v>124</v>
      </c>
      <c r="R1145" t="s">
        <v>7603</v>
      </c>
      <c r="S1145" s="4" t="str">
        <f t="shared" si="17"/>
        <v>2008</v>
      </c>
    </row>
    <row r="1146" spans="1:19" hidden="1" x14ac:dyDescent="0.35">
      <c r="A1146" t="s">
        <v>7599</v>
      </c>
      <c r="B1146" t="s">
        <v>7600</v>
      </c>
      <c r="C1146" t="s">
        <v>7604</v>
      </c>
      <c r="D1146" t="s">
        <v>7605</v>
      </c>
      <c r="E1146" t="s">
        <v>7606</v>
      </c>
      <c r="F1146" t="s">
        <v>7607</v>
      </c>
      <c r="I1146" t="s">
        <v>7608</v>
      </c>
      <c r="J1146" t="s">
        <v>7609</v>
      </c>
      <c r="M1146" t="s">
        <v>112297</v>
      </c>
      <c r="N1146" t="s">
        <v>124</v>
      </c>
      <c r="O1146" s="3" t="s">
        <v>7610</v>
      </c>
      <c r="P1146" t="s">
        <v>124</v>
      </c>
      <c r="Q1146" t="s">
        <v>124</v>
      </c>
      <c r="R1146" t="s">
        <v>7610</v>
      </c>
      <c r="S1146" s="4" t="str">
        <f t="shared" si="17"/>
        <v>2008</v>
      </c>
    </row>
    <row r="1147" spans="1:19" hidden="1" x14ac:dyDescent="0.35">
      <c r="A1147" t="s">
        <v>7606</v>
      </c>
      <c r="B1147" t="s">
        <v>7607</v>
      </c>
      <c r="C1147" t="s">
        <v>7611</v>
      </c>
      <c r="D1147" t="s">
        <v>7612</v>
      </c>
      <c r="E1147" t="s">
        <v>7613</v>
      </c>
      <c r="F1147" t="s">
        <v>7614</v>
      </c>
      <c r="I1147" t="s">
        <v>7615</v>
      </c>
      <c r="J1147" t="s">
        <v>7616</v>
      </c>
      <c r="M1147" t="s">
        <v>112297</v>
      </c>
      <c r="N1147" t="s">
        <v>124</v>
      </c>
      <c r="O1147" s="3" t="s">
        <v>7617</v>
      </c>
      <c r="P1147" t="s">
        <v>124</v>
      </c>
      <c r="Q1147" t="s">
        <v>124</v>
      </c>
      <c r="R1147" t="s">
        <v>7617</v>
      </c>
      <c r="S1147" s="4" t="str">
        <f t="shared" si="17"/>
        <v>2008</v>
      </c>
    </row>
    <row r="1148" spans="1:19" hidden="1" x14ac:dyDescent="0.35">
      <c r="A1148" t="s">
        <v>7613</v>
      </c>
      <c r="B1148" t="s">
        <v>7614</v>
      </c>
      <c r="C1148" t="s">
        <v>7618</v>
      </c>
      <c r="D1148" t="s">
        <v>7619</v>
      </c>
      <c r="E1148" t="s">
        <v>7620</v>
      </c>
      <c r="F1148" t="s">
        <v>7621</v>
      </c>
      <c r="I1148" t="s">
        <v>7622</v>
      </c>
      <c r="J1148" t="s">
        <v>7623</v>
      </c>
      <c r="M1148" t="s">
        <v>112297</v>
      </c>
      <c r="N1148" t="s">
        <v>124</v>
      </c>
      <c r="O1148" s="3" t="s">
        <v>7624</v>
      </c>
      <c r="P1148" t="s">
        <v>124</v>
      </c>
      <c r="Q1148" t="s">
        <v>124</v>
      </c>
      <c r="R1148" t="s">
        <v>7624</v>
      </c>
      <c r="S1148" s="4" t="str">
        <f t="shared" si="17"/>
        <v>2008</v>
      </c>
    </row>
    <row r="1149" spans="1:19" hidden="1" x14ac:dyDescent="0.35">
      <c r="A1149" t="s">
        <v>7620</v>
      </c>
      <c r="B1149" t="s">
        <v>7621</v>
      </c>
      <c r="C1149" t="s">
        <v>7625</v>
      </c>
      <c r="D1149" t="s">
        <v>7626</v>
      </c>
      <c r="E1149" t="s">
        <v>7627</v>
      </c>
      <c r="F1149" t="s">
        <v>7628</v>
      </c>
      <c r="I1149" t="s">
        <v>6886</v>
      </c>
      <c r="J1149" t="s">
        <v>6886</v>
      </c>
      <c r="M1149" t="s">
        <v>112297</v>
      </c>
      <c r="N1149" t="s">
        <v>124</v>
      </c>
      <c r="O1149" s="3" t="s">
        <v>7629</v>
      </c>
      <c r="P1149" t="s">
        <v>124</v>
      </c>
      <c r="Q1149" t="s">
        <v>124</v>
      </c>
      <c r="R1149" t="s">
        <v>7629</v>
      </c>
      <c r="S1149" s="4" t="str">
        <f t="shared" si="17"/>
        <v>2008</v>
      </c>
    </row>
    <row r="1150" spans="1:19" hidden="1" x14ac:dyDescent="0.35">
      <c r="A1150" t="s">
        <v>7627</v>
      </c>
      <c r="B1150" t="s">
        <v>7628</v>
      </c>
      <c r="C1150" t="s">
        <v>7630</v>
      </c>
      <c r="D1150" t="s">
        <v>7631</v>
      </c>
      <c r="E1150" s="1" t="s">
        <v>7632</v>
      </c>
      <c r="F1150" s="1" t="s">
        <v>7633</v>
      </c>
      <c r="I1150" t="s">
        <v>7622</v>
      </c>
      <c r="J1150" t="s">
        <v>7623</v>
      </c>
      <c r="M1150" t="s">
        <v>112297</v>
      </c>
      <c r="N1150" t="s">
        <v>124</v>
      </c>
      <c r="O1150" s="3" t="s">
        <v>7634</v>
      </c>
      <c r="P1150" t="s">
        <v>124</v>
      </c>
      <c r="Q1150" t="s">
        <v>124</v>
      </c>
      <c r="R1150" t="s">
        <v>7634</v>
      </c>
      <c r="S1150" s="4" t="str">
        <f t="shared" si="17"/>
        <v>2008</v>
      </c>
    </row>
    <row r="1151" spans="1:19" hidden="1" x14ac:dyDescent="0.35">
      <c r="A1151" s="1" t="s">
        <v>7632</v>
      </c>
      <c r="B1151" s="1" t="s">
        <v>7633</v>
      </c>
      <c r="C1151" t="s">
        <v>7635</v>
      </c>
      <c r="D1151" t="s">
        <v>7636</v>
      </c>
      <c r="E1151" t="s">
        <v>7637</v>
      </c>
      <c r="F1151" t="s">
        <v>7638</v>
      </c>
      <c r="I1151" t="s">
        <v>7639</v>
      </c>
      <c r="J1151" t="s">
        <v>7640</v>
      </c>
      <c r="M1151" t="s">
        <v>112297</v>
      </c>
      <c r="N1151" t="s">
        <v>124</v>
      </c>
      <c r="O1151" s="3" t="s">
        <v>7641</v>
      </c>
      <c r="P1151" t="s">
        <v>124</v>
      </c>
      <c r="Q1151" t="s">
        <v>124</v>
      </c>
      <c r="R1151" t="s">
        <v>7641</v>
      </c>
      <c r="S1151" s="4" t="str">
        <f t="shared" si="17"/>
        <v>2008</v>
      </c>
    </row>
    <row r="1152" spans="1:19" hidden="1" x14ac:dyDescent="0.35">
      <c r="A1152" t="s">
        <v>7637</v>
      </c>
      <c r="B1152" t="s">
        <v>7638</v>
      </c>
      <c r="C1152" t="s">
        <v>7642</v>
      </c>
      <c r="D1152" t="s">
        <v>7643</v>
      </c>
      <c r="E1152" t="s">
        <v>7644</v>
      </c>
      <c r="F1152" t="s">
        <v>7645</v>
      </c>
      <c r="I1152" t="s">
        <v>7622</v>
      </c>
      <c r="J1152" t="s">
        <v>7623</v>
      </c>
      <c r="M1152" t="s">
        <v>112297</v>
      </c>
      <c r="N1152" t="s">
        <v>124</v>
      </c>
      <c r="O1152" s="3" t="s">
        <v>7646</v>
      </c>
      <c r="P1152" t="s">
        <v>124</v>
      </c>
      <c r="Q1152" t="s">
        <v>124</v>
      </c>
      <c r="R1152" t="s">
        <v>7646</v>
      </c>
      <c r="S1152" s="4" t="str">
        <f t="shared" si="17"/>
        <v>2008</v>
      </c>
    </row>
    <row r="1153" spans="1:19" hidden="1" x14ac:dyDescent="0.35">
      <c r="A1153" t="s">
        <v>7644</v>
      </c>
      <c r="B1153" t="s">
        <v>7645</v>
      </c>
      <c r="C1153" t="s">
        <v>7647</v>
      </c>
      <c r="D1153" t="s">
        <v>7648</v>
      </c>
      <c r="E1153" t="s">
        <v>7649</v>
      </c>
      <c r="F1153" t="s">
        <v>7650</v>
      </c>
      <c r="I1153" t="s">
        <v>7651</v>
      </c>
      <c r="J1153" t="s">
        <v>7652</v>
      </c>
      <c r="M1153" t="s">
        <v>112297</v>
      </c>
      <c r="N1153" t="s">
        <v>124</v>
      </c>
      <c r="O1153" s="3" t="s">
        <v>7653</v>
      </c>
      <c r="P1153" t="s">
        <v>124</v>
      </c>
      <c r="Q1153" t="s">
        <v>124</v>
      </c>
      <c r="R1153" t="s">
        <v>7653</v>
      </c>
      <c r="S1153" s="4" t="str">
        <f t="shared" si="17"/>
        <v>2008</v>
      </c>
    </row>
    <row r="1154" spans="1:19" hidden="1" x14ac:dyDescent="0.35">
      <c r="A1154" t="s">
        <v>7649</v>
      </c>
      <c r="B1154" t="s">
        <v>7650</v>
      </c>
      <c r="C1154" t="s">
        <v>7654</v>
      </c>
      <c r="D1154" t="s">
        <v>7655</v>
      </c>
      <c r="E1154" t="s">
        <v>7656</v>
      </c>
      <c r="F1154" t="s">
        <v>7657</v>
      </c>
      <c r="I1154" t="s">
        <v>6886</v>
      </c>
      <c r="J1154" t="s">
        <v>6886</v>
      </c>
      <c r="M1154" t="s">
        <v>112297</v>
      </c>
      <c r="N1154" t="s">
        <v>124</v>
      </c>
      <c r="O1154" s="3" t="s">
        <v>7658</v>
      </c>
      <c r="P1154" t="s">
        <v>124</v>
      </c>
      <c r="Q1154" t="s">
        <v>124</v>
      </c>
      <c r="R1154" t="s">
        <v>7658</v>
      </c>
      <c r="S1154" s="4" t="str">
        <f t="shared" si="17"/>
        <v>2008</v>
      </c>
    </row>
    <row r="1155" spans="1:19" hidden="1" x14ac:dyDescent="0.35">
      <c r="A1155" t="s">
        <v>7656</v>
      </c>
      <c r="B1155" t="s">
        <v>7657</v>
      </c>
      <c r="C1155" t="s">
        <v>7659</v>
      </c>
      <c r="D1155" t="s">
        <v>7660</v>
      </c>
      <c r="E1155" t="s">
        <v>7661</v>
      </c>
      <c r="F1155" t="s">
        <v>7662</v>
      </c>
      <c r="I1155" t="s">
        <v>6886</v>
      </c>
      <c r="J1155" t="s">
        <v>6886</v>
      </c>
      <c r="M1155" t="s">
        <v>112297</v>
      </c>
      <c r="N1155" t="s">
        <v>124</v>
      </c>
      <c r="O1155" s="3" t="s">
        <v>7663</v>
      </c>
      <c r="P1155" t="s">
        <v>124</v>
      </c>
      <c r="Q1155" t="s">
        <v>124</v>
      </c>
      <c r="R1155" t="s">
        <v>7663</v>
      </c>
      <c r="S1155" s="4" t="str">
        <f t="shared" ref="S1155:S1218" si="18">LEFT(RIGHT(R1155,19),4)</f>
        <v>2008</v>
      </c>
    </row>
    <row r="1156" spans="1:19" hidden="1" x14ac:dyDescent="0.35">
      <c r="A1156" t="s">
        <v>7661</v>
      </c>
      <c r="B1156" t="s">
        <v>7662</v>
      </c>
      <c r="C1156" t="s">
        <v>7664</v>
      </c>
      <c r="D1156" t="s">
        <v>7665</v>
      </c>
      <c r="E1156" t="s">
        <v>7666</v>
      </c>
      <c r="F1156" t="s">
        <v>7667</v>
      </c>
      <c r="I1156" t="s">
        <v>7668</v>
      </c>
      <c r="J1156" t="s">
        <v>7668</v>
      </c>
      <c r="M1156" t="s">
        <v>112311</v>
      </c>
      <c r="N1156" t="s">
        <v>5877</v>
      </c>
      <c r="O1156" s="3" t="s">
        <v>7669</v>
      </c>
      <c r="P1156" t="s">
        <v>5877</v>
      </c>
      <c r="Q1156" t="s">
        <v>5877</v>
      </c>
      <c r="R1156" t="s">
        <v>7669</v>
      </c>
      <c r="S1156" s="4" t="str">
        <f t="shared" si="18"/>
        <v>2008</v>
      </c>
    </row>
    <row r="1157" spans="1:19" hidden="1" x14ac:dyDescent="0.35">
      <c r="A1157" t="s">
        <v>7666</v>
      </c>
      <c r="B1157" t="s">
        <v>7667</v>
      </c>
      <c r="C1157" t="s">
        <v>7670</v>
      </c>
      <c r="D1157" t="s">
        <v>7671</v>
      </c>
      <c r="E1157" t="s">
        <v>7672</v>
      </c>
      <c r="F1157" t="s">
        <v>7673</v>
      </c>
      <c r="I1157" t="s">
        <v>7674</v>
      </c>
      <c r="J1157" t="s">
        <v>7675</v>
      </c>
      <c r="M1157" t="s">
        <v>112297</v>
      </c>
      <c r="N1157" t="s">
        <v>124</v>
      </c>
      <c r="O1157" s="3" t="s">
        <v>7676</v>
      </c>
      <c r="P1157" t="s">
        <v>124</v>
      </c>
      <c r="Q1157" t="s">
        <v>124</v>
      </c>
      <c r="R1157" t="s">
        <v>7676</v>
      </c>
      <c r="S1157" s="4" t="str">
        <f t="shared" si="18"/>
        <v>2008</v>
      </c>
    </row>
    <row r="1158" spans="1:19" hidden="1" x14ac:dyDescent="0.35">
      <c r="A1158" t="s">
        <v>7672</v>
      </c>
      <c r="B1158" t="s">
        <v>7673</v>
      </c>
      <c r="C1158" t="s">
        <v>7677</v>
      </c>
      <c r="D1158" t="s">
        <v>7678</v>
      </c>
      <c r="E1158" t="s">
        <v>7679</v>
      </c>
      <c r="F1158" t="s">
        <v>7680</v>
      </c>
      <c r="I1158" t="s">
        <v>7681</v>
      </c>
      <c r="J1158" t="s">
        <v>7682</v>
      </c>
      <c r="M1158" t="s">
        <v>112311</v>
      </c>
      <c r="N1158" t="s">
        <v>5877</v>
      </c>
      <c r="O1158" s="3" t="s">
        <v>7683</v>
      </c>
      <c r="P1158" t="s">
        <v>5877</v>
      </c>
      <c r="Q1158" t="s">
        <v>5877</v>
      </c>
      <c r="R1158" t="s">
        <v>7683</v>
      </c>
      <c r="S1158" s="4" t="str">
        <f t="shared" si="18"/>
        <v>2008</v>
      </c>
    </row>
    <row r="1159" spans="1:19" hidden="1" x14ac:dyDescent="0.35">
      <c r="A1159" t="s">
        <v>7679</v>
      </c>
      <c r="B1159" t="s">
        <v>7680</v>
      </c>
      <c r="C1159" t="s">
        <v>7684</v>
      </c>
      <c r="D1159" t="s">
        <v>7685</v>
      </c>
      <c r="E1159" t="s">
        <v>7686</v>
      </c>
      <c r="F1159" t="s">
        <v>7687</v>
      </c>
      <c r="I1159" t="s">
        <v>7688</v>
      </c>
      <c r="J1159" t="s">
        <v>7689</v>
      </c>
      <c r="M1159" t="s">
        <v>112311</v>
      </c>
      <c r="N1159" t="s">
        <v>5877</v>
      </c>
      <c r="O1159" s="3" t="s">
        <v>7690</v>
      </c>
      <c r="P1159" t="s">
        <v>5877</v>
      </c>
      <c r="Q1159" t="s">
        <v>5877</v>
      </c>
      <c r="R1159" t="s">
        <v>7690</v>
      </c>
      <c r="S1159" s="4" t="str">
        <f t="shared" si="18"/>
        <v>2008</v>
      </c>
    </row>
    <row r="1160" spans="1:19" hidden="1" x14ac:dyDescent="0.35">
      <c r="A1160" t="s">
        <v>7686</v>
      </c>
      <c r="B1160" t="s">
        <v>7687</v>
      </c>
      <c r="C1160" t="s">
        <v>7691</v>
      </c>
      <c r="D1160" t="s">
        <v>7692</v>
      </c>
      <c r="E1160" t="s">
        <v>7693</v>
      </c>
      <c r="F1160" t="s">
        <v>7694</v>
      </c>
      <c r="I1160" t="s">
        <v>7695</v>
      </c>
      <c r="J1160" t="s">
        <v>7696</v>
      </c>
      <c r="M1160" t="s">
        <v>112297</v>
      </c>
      <c r="N1160" t="s">
        <v>124</v>
      </c>
      <c r="O1160" s="3" t="s">
        <v>7697</v>
      </c>
      <c r="P1160" t="s">
        <v>124</v>
      </c>
      <c r="Q1160" t="s">
        <v>124</v>
      </c>
      <c r="R1160" t="s">
        <v>7697</v>
      </c>
      <c r="S1160" s="4" t="str">
        <f t="shared" si="18"/>
        <v>2008</v>
      </c>
    </row>
    <row r="1161" spans="1:19" hidden="1" x14ac:dyDescent="0.35">
      <c r="A1161" t="s">
        <v>7693</v>
      </c>
      <c r="B1161" t="s">
        <v>7694</v>
      </c>
      <c r="C1161" s="1" t="s">
        <v>7698</v>
      </c>
      <c r="D1161" s="1" t="s">
        <v>7699</v>
      </c>
      <c r="E1161" t="s">
        <v>7700</v>
      </c>
      <c r="F1161" t="s">
        <v>7701</v>
      </c>
      <c r="I1161" t="s">
        <v>7702</v>
      </c>
      <c r="J1161" t="s">
        <v>7703</v>
      </c>
      <c r="M1161" t="s">
        <v>112297</v>
      </c>
      <c r="N1161" t="s">
        <v>124</v>
      </c>
      <c r="O1161" s="3" t="s">
        <v>7704</v>
      </c>
      <c r="P1161" t="s">
        <v>124</v>
      </c>
      <c r="Q1161" t="s">
        <v>124</v>
      </c>
      <c r="R1161" t="s">
        <v>7704</v>
      </c>
      <c r="S1161" s="4" t="str">
        <f t="shared" si="18"/>
        <v>2008</v>
      </c>
    </row>
    <row r="1162" spans="1:19" hidden="1" x14ac:dyDescent="0.35">
      <c r="A1162" t="s">
        <v>7700</v>
      </c>
      <c r="B1162" t="s">
        <v>7701</v>
      </c>
      <c r="C1162" s="1" t="s">
        <v>7705</v>
      </c>
      <c r="D1162" s="1" t="s">
        <v>7706</v>
      </c>
      <c r="E1162" s="1" t="s">
        <v>7707</v>
      </c>
      <c r="F1162" s="1" t="s">
        <v>7708</v>
      </c>
      <c r="I1162" t="s">
        <v>7709</v>
      </c>
      <c r="J1162" t="s">
        <v>7710</v>
      </c>
      <c r="M1162" t="s">
        <v>112297</v>
      </c>
      <c r="N1162" t="s">
        <v>124</v>
      </c>
      <c r="O1162" s="3" t="s">
        <v>7711</v>
      </c>
      <c r="P1162" t="s">
        <v>124</v>
      </c>
      <c r="Q1162" t="s">
        <v>124</v>
      </c>
      <c r="R1162" t="s">
        <v>7711</v>
      </c>
      <c r="S1162" s="4" t="str">
        <f t="shared" si="18"/>
        <v>2008</v>
      </c>
    </row>
    <row r="1163" spans="1:19" hidden="1" x14ac:dyDescent="0.35">
      <c r="A1163" s="1" t="s">
        <v>7707</v>
      </c>
      <c r="B1163" s="1" t="s">
        <v>7708</v>
      </c>
      <c r="C1163" t="s">
        <v>7712</v>
      </c>
      <c r="D1163" t="s">
        <v>7713</v>
      </c>
      <c r="E1163" t="s">
        <v>7714</v>
      </c>
      <c r="F1163" t="s">
        <v>7715</v>
      </c>
      <c r="I1163" t="s">
        <v>7716</v>
      </c>
      <c r="J1163" t="s">
        <v>7717</v>
      </c>
      <c r="M1163" t="s">
        <v>112297</v>
      </c>
      <c r="N1163" t="s">
        <v>124</v>
      </c>
      <c r="O1163" s="3" t="s">
        <v>7718</v>
      </c>
      <c r="P1163" t="s">
        <v>124</v>
      </c>
      <c r="Q1163" t="s">
        <v>124</v>
      </c>
      <c r="R1163" t="s">
        <v>7718</v>
      </c>
      <c r="S1163" s="4" t="str">
        <f t="shared" si="18"/>
        <v>2008</v>
      </c>
    </row>
    <row r="1164" spans="1:19" hidden="1" x14ac:dyDescent="0.35">
      <c r="A1164" t="s">
        <v>7714</v>
      </c>
      <c r="B1164" t="s">
        <v>7715</v>
      </c>
      <c r="C1164" t="s">
        <v>7719</v>
      </c>
      <c r="D1164" t="s">
        <v>7720</v>
      </c>
      <c r="E1164" t="s">
        <v>7721</v>
      </c>
      <c r="F1164" t="s">
        <v>7722</v>
      </c>
      <c r="I1164" t="s">
        <v>7723</v>
      </c>
      <c r="J1164" t="s">
        <v>7724</v>
      </c>
      <c r="M1164" t="s">
        <v>112297</v>
      </c>
      <c r="N1164" t="s">
        <v>124</v>
      </c>
      <c r="O1164" s="3" t="s">
        <v>7725</v>
      </c>
      <c r="P1164" t="s">
        <v>124</v>
      </c>
      <c r="Q1164" t="s">
        <v>124</v>
      </c>
      <c r="R1164" t="s">
        <v>7725</v>
      </c>
      <c r="S1164" s="4" t="str">
        <f t="shared" si="18"/>
        <v>2008</v>
      </c>
    </row>
    <row r="1165" spans="1:19" hidden="1" x14ac:dyDescent="0.35">
      <c r="A1165" t="s">
        <v>7721</v>
      </c>
      <c r="B1165" t="s">
        <v>7722</v>
      </c>
      <c r="C1165" t="s">
        <v>7726</v>
      </c>
      <c r="D1165" t="s">
        <v>7727</v>
      </c>
      <c r="E1165" t="s">
        <v>7728</v>
      </c>
      <c r="F1165" t="s">
        <v>7729</v>
      </c>
      <c r="I1165" t="s">
        <v>6886</v>
      </c>
      <c r="J1165" t="s">
        <v>6886</v>
      </c>
      <c r="M1165" t="s">
        <v>112297</v>
      </c>
      <c r="N1165" t="s">
        <v>124</v>
      </c>
      <c r="O1165" s="3" t="s">
        <v>7730</v>
      </c>
      <c r="P1165" t="s">
        <v>124</v>
      </c>
      <c r="Q1165" t="s">
        <v>124</v>
      </c>
      <c r="R1165" t="s">
        <v>7730</v>
      </c>
      <c r="S1165" s="4" t="str">
        <f t="shared" si="18"/>
        <v>2008</v>
      </c>
    </row>
    <row r="1166" spans="1:19" hidden="1" x14ac:dyDescent="0.35">
      <c r="A1166" t="s">
        <v>7728</v>
      </c>
      <c r="B1166" t="s">
        <v>7729</v>
      </c>
      <c r="C1166" t="s">
        <v>7731</v>
      </c>
      <c r="D1166" t="s">
        <v>7732</v>
      </c>
      <c r="E1166" t="s">
        <v>7733</v>
      </c>
      <c r="F1166" t="s">
        <v>7734</v>
      </c>
      <c r="I1166" t="s">
        <v>6886</v>
      </c>
      <c r="J1166" t="s">
        <v>6886</v>
      </c>
      <c r="M1166" t="s">
        <v>112297</v>
      </c>
      <c r="N1166" t="s">
        <v>124</v>
      </c>
      <c r="O1166" s="3" t="s">
        <v>7735</v>
      </c>
      <c r="P1166" t="s">
        <v>124</v>
      </c>
      <c r="Q1166" t="s">
        <v>124</v>
      </c>
      <c r="R1166" t="s">
        <v>7735</v>
      </c>
      <c r="S1166" s="4" t="str">
        <f t="shared" si="18"/>
        <v>2008</v>
      </c>
    </row>
    <row r="1167" spans="1:19" hidden="1" x14ac:dyDescent="0.35">
      <c r="A1167" t="s">
        <v>7733</v>
      </c>
      <c r="B1167" t="s">
        <v>7734</v>
      </c>
      <c r="C1167" t="s">
        <v>7736</v>
      </c>
      <c r="D1167" t="s">
        <v>7737</v>
      </c>
      <c r="E1167" t="s">
        <v>7738</v>
      </c>
      <c r="F1167" t="s">
        <v>7739</v>
      </c>
      <c r="I1167" t="s">
        <v>7740</v>
      </c>
      <c r="J1167" t="s">
        <v>7741</v>
      </c>
      <c r="M1167" t="s">
        <v>112297</v>
      </c>
      <c r="N1167" t="s">
        <v>124</v>
      </c>
      <c r="O1167" s="3" t="s">
        <v>7742</v>
      </c>
      <c r="P1167" t="s">
        <v>124</v>
      </c>
      <c r="Q1167" t="s">
        <v>124</v>
      </c>
      <c r="R1167" t="s">
        <v>7742</v>
      </c>
      <c r="S1167" s="4" t="str">
        <f t="shared" si="18"/>
        <v>2008</v>
      </c>
    </row>
    <row r="1168" spans="1:19" hidden="1" x14ac:dyDescent="0.35">
      <c r="A1168" t="s">
        <v>7738</v>
      </c>
      <c r="B1168" t="s">
        <v>7739</v>
      </c>
      <c r="C1168" t="s">
        <v>7743</v>
      </c>
      <c r="D1168" t="s">
        <v>7744</v>
      </c>
      <c r="E1168" t="s">
        <v>7745</v>
      </c>
      <c r="F1168" t="s">
        <v>7746</v>
      </c>
      <c r="I1168" t="s">
        <v>2301</v>
      </c>
      <c r="J1168" t="s">
        <v>2302</v>
      </c>
      <c r="M1168" t="s">
        <v>112297</v>
      </c>
      <c r="N1168" t="s">
        <v>124</v>
      </c>
      <c r="O1168" s="3" t="s">
        <v>7747</v>
      </c>
      <c r="P1168" t="s">
        <v>124</v>
      </c>
      <c r="Q1168" t="s">
        <v>124</v>
      </c>
      <c r="R1168" t="s">
        <v>7747</v>
      </c>
      <c r="S1168" s="4" t="str">
        <f t="shared" si="18"/>
        <v>2008</v>
      </c>
    </row>
    <row r="1169" spans="1:19" hidden="1" x14ac:dyDescent="0.35">
      <c r="A1169" t="s">
        <v>7745</v>
      </c>
      <c r="B1169" t="s">
        <v>7746</v>
      </c>
      <c r="C1169" t="s">
        <v>7748</v>
      </c>
      <c r="D1169" t="s">
        <v>7749</v>
      </c>
      <c r="E1169" t="s">
        <v>7750</v>
      </c>
      <c r="F1169" t="s">
        <v>7751</v>
      </c>
      <c r="I1169" t="s">
        <v>2301</v>
      </c>
      <c r="J1169" t="s">
        <v>2302</v>
      </c>
      <c r="M1169" t="s">
        <v>112297</v>
      </c>
      <c r="N1169" t="s">
        <v>124</v>
      </c>
      <c r="O1169" s="3" t="s">
        <v>7752</v>
      </c>
      <c r="P1169" t="s">
        <v>124</v>
      </c>
      <c r="Q1169" t="s">
        <v>124</v>
      </c>
      <c r="R1169" t="s">
        <v>7752</v>
      </c>
      <c r="S1169" s="4" t="str">
        <f t="shared" si="18"/>
        <v>2008</v>
      </c>
    </row>
    <row r="1170" spans="1:19" hidden="1" x14ac:dyDescent="0.35">
      <c r="A1170" t="s">
        <v>7750</v>
      </c>
      <c r="B1170" t="s">
        <v>7751</v>
      </c>
      <c r="C1170" t="s">
        <v>7753</v>
      </c>
      <c r="D1170" t="s">
        <v>7754</v>
      </c>
      <c r="E1170" t="s">
        <v>7755</v>
      </c>
      <c r="F1170" t="s">
        <v>7756</v>
      </c>
      <c r="I1170" t="s">
        <v>7757</v>
      </c>
      <c r="J1170" t="s">
        <v>7758</v>
      </c>
      <c r="M1170" t="s">
        <v>112297</v>
      </c>
      <c r="N1170" t="s">
        <v>124</v>
      </c>
      <c r="O1170" s="3" t="s">
        <v>7759</v>
      </c>
      <c r="P1170" t="s">
        <v>124</v>
      </c>
      <c r="Q1170" t="s">
        <v>124</v>
      </c>
      <c r="R1170" t="s">
        <v>7759</v>
      </c>
      <c r="S1170" s="4" t="str">
        <f t="shared" si="18"/>
        <v>2008</v>
      </c>
    </row>
    <row r="1171" spans="1:19" hidden="1" x14ac:dyDescent="0.35">
      <c r="A1171" t="s">
        <v>7755</v>
      </c>
      <c r="B1171" t="s">
        <v>7756</v>
      </c>
      <c r="C1171" t="s">
        <v>7760</v>
      </c>
      <c r="D1171" t="s">
        <v>7761</v>
      </c>
      <c r="E1171" t="s">
        <v>7762</v>
      </c>
      <c r="F1171" t="s">
        <v>7763</v>
      </c>
      <c r="I1171" t="s">
        <v>7764</v>
      </c>
      <c r="J1171" t="s">
        <v>7765</v>
      </c>
      <c r="M1171" t="s">
        <v>112297</v>
      </c>
      <c r="N1171" t="s">
        <v>124</v>
      </c>
      <c r="O1171" s="3" t="s">
        <v>7766</v>
      </c>
      <c r="P1171" t="s">
        <v>124</v>
      </c>
      <c r="Q1171" t="s">
        <v>124</v>
      </c>
      <c r="R1171" t="s">
        <v>7766</v>
      </c>
      <c r="S1171" s="4" t="str">
        <f t="shared" si="18"/>
        <v>2008</v>
      </c>
    </row>
    <row r="1172" spans="1:19" hidden="1" x14ac:dyDescent="0.35">
      <c r="A1172" t="s">
        <v>7762</v>
      </c>
      <c r="B1172" t="s">
        <v>7763</v>
      </c>
      <c r="C1172" t="s">
        <v>7767</v>
      </c>
      <c r="D1172" t="s">
        <v>7768</v>
      </c>
      <c r="E1172" t="s">
        <v>7769</v>
      </c>
      <c r="F1172" t="s">
        <v>7770</v>
      </c>
      <c r="I1172" t="s">
        <v>7771</v>
      </c>
      <c r="J1172" t="s">
        <v>7772</v>
      </c>
      <c r="M1172" t="s">
        <v>112297</v>
      </c>
      <c r="N1172" t="s">
        <v>124</v>
      </c>
      <c r="O1172" s="3" t="s">
        <v>7773</v>
      </c>
      <c r="P1172" t="s">
        <v>124</v>
      </c>
      <c r="Q1172" t="s">
        <v>124</v>
      </c>
      <c r="R1172" t="s">
        <v>7773</v>
      </c>
      <c r="S1172" s="4" t="str">
        <f t="shared" si="18"/>
        <v>2008</v>
      </c>
    </row>
    <row r="1173" spans="1:19" hidden="1" x14ac:dyDescent="0.35">
      <c r="A1173" t="s">
        <v>7769</v>
      </c>
      <c r="B1173" t="s">
        <v>7770</v>
      </c>
      <c r="C1173" t="s">
        <v>7774</v>
      </c>
      <c r="D1173" t="s">
        <v>7775</v>
      </c>
      <c r="E1173" t="s">
        <v>7776</v>
      </c>
      <c r="F1173" t="s">
        <v>7777</v>
      </c>
      <c r="I1173" t="s">
        <v>6886</v>
      </c>
      <c r="J1173" t="s">
        <v>6886</v>
      </c>
      <c r="M1173" t="s">
        <v>112297</v>
      </c>
      <c r="N1173" t="s">
        <v>124</v>
      </c>
      <c r="O1173" s="3" t="s">
        <v>7778</v>
      </c>
      <c r="P1173" t="s">
        <v>124</v>
      </c>
      <c r="Q1173" t="s">
        <v>124</v>
      </c>
      <c r="R1173" t="s">
        <v>7778</v>
      </c>
      <c r="S1173" s="4" t="str">
        <f t="shared" si="18"/>
        <v>2008</v>
      </c>
    </row>
    <row r="1174" spans="1:19" hidden="1" x14ac:dyDescent="0.35">
      <c r="A1174" t="s">
        <v>7776</v>
      </c>
      <c r="B1174" t="s">
        <v>7777</v>
      </c>
      <c r="C1174" t="s">
        <v>7779</v>
      </c>
      <c r="D1174" t="s">
        <v>7780</v>
      </c>
      <c r="E1174" t="s">
        <v>7781</v>
      </c>
      <c r="F1174" t="s">
        <v>7782</v>
      </c>
      <c r="I1174" t="s">
        <v>6886</v>
      </c>
      <c r="J1174" t="s">
        <v>6886</v>
      </c>
      <c r="M1174" t="s">
        <v>112297</v>
      </c>
      <c r="N1174" t="s">
        <v>124</v>
      </c>
      <c r="O1174" s="3" t="s">
        <v>7783</v>
      </c>
      <c r="P1174" t="s">
        <v>124</v>
      </c>
      <c r="Q1174" t="s">
        <v>124</v>
      </c>
      <c r="R1174" t="s">
        <v>7783</v>
      </c>
      <c r="S1174" s="4" t="str">
        <f t="shared" si="18"/>
        <v>2008</v>
      </c>
    </row>
    <row r="1175" spans="1:19" hidden="1" x14ac:dyDescent="0.35">
      <c r="A1175" t="s">
        <v>7781</v>
      </c>
      <c r="B1175" t="s">
        <v>7782</v>
      </c>
      <c r="C1175" t="s">
        <v>7784</v>
      </c>
      <c r="D1175" t="s">
        <v>7785</v>
      </c>
      <c r="E1175" t="s">
        <v>7786</v>
      </c>
      <c r="F1175" t="s">
        <v>7787</v>
      </c>
      <c r="I1175" t="s">
        <v>7788</v>
      </c>
      <c r="J1175" t="s">
        <v>7789</v>
      </c>
      <c r="M1175" t="s">
        <v>112297</v>
      </c>
      <c r="N1175" t="s">
        <v>124</v>
      </c>
      <c r="O1175" s="3" t="s">
        <v>7790</v>
      </c>
      <c r="P1175" t="s">
        <v>124</v>
      </c>
      <c r="Q1175" t="s">
        <v>124</v>
      </c>
      <c r="R1175" t="s">
        <v>7790</v>
      </c>
      <c r="S1175" s="4" t="str">
        <f t="shared" si="18"/>
        <v>2008</v>
      </c>
    </row>
    <row r="1176" spans="1:19" hidden="1" x14ac:dyDescent="0.35">
      <c r="A1176" t="s">
        <v>7786</v>
      </c>
      <c r="B1176" t="s">
        <v>7787</v>
      </c>
      <c r="C1176" t="s">
        <v>7791</v>
      </c>
      <c r="D1176" t="s">
        <v>7792</v>
      </c>
      <c r="E1176" t="s">
        <v>7793</v>
      </c>
      <c r="F1176" t="s">
        <v>7794</v>
      </c>
      <c r="I1176" t="s">
        <v>7795</v>
      </c>
      <c r="J1176" t="s">
        <v>7796</v>
      </c>
      <c r="M1176" t="s">
        <v>112297</v>
      </c>
      <c r="N1176" t="s">
        <v>124</v>
      </c>
      <c r="O1176" s="3" t="s">
        <v>7797</v>
      </c>
      <c r="P1176" t="s">
        <v>124</v>
      </c>
      <c r="Q1176" t="s">
        <v>124</v>
      </c>
      <c r="R1176" t="s">
        <v>7797</v>
      </c>
      <c r="S1176" s="4" t="str">
        <f t="shared" si="18"/>
        <v>2008</v>
      </c>
    </row>
    <row r="1177" spans="1:19" hidden="1" x14ac:dyDescent="0.35">
      <c r="A1177" t="s">
        <v>7793</v>
      </c>
      <c r="B1177" t="s">
        <v>7794</v>
      </c>
      <c r="C1177" t="s">
        <v>7798</v>
      </c>
      <c r="D1177" t="s">
        <v>7799</v>
      </c>
      <c r="E1177" t="s">
        <v>7800</v>
      </c>
      <c r="F1177" t="s">
        <v>7801</v>
      </c>
      <c r="I1177" t="s">
        <v>7802</v>
      </c>
      <c r="J1177" t="s">
        <v>7803</v>
      </c>
      <c r="M1177" t="s">
        <v>112297</v>
      </c>
      <c r="N1177" t="s">
        <v>124</v>
      </c>
      <c r="O1177" s="3" t="s">
        <v>7804</v>
      </c>
      <c r="P1177" t="s">
        <v>124</v>
      </c>
      <c r="Q1177" t="s">
        <v>124</v>
      </c>
      <c r="R1177" t="s">
        <v>7804</v>
      </c>
      <c r="S1177" s="4" t="str">
        <f t="shared" si="18"/>
        <v>2008</v>
      </c>
    </row>
    <row r="1178" spans="1:19" hidden="1" x14ac:dyDescent="0.35">
      <c r="A1178" t="s">
        <v>7800</v>
      </c>
      <c r="B1178" t="s">
        <v>7801</v>
      </c>
      <c r="C1178" t="s">
        <v>7805</v>
      </c>
      <c r="D1178" t="s">
        <v>7806</v>
      </c>
      <c r="E1178" t="s">
        <v>7807</v>
      </c>
      <c r="F1178" t="s">
        <v>7808</v>
      </c>
      <c r="I1178" t="s">
        <v>7809</v>
      </c>
      <c r="J1178" t="s">
        <v>7810</v>
      </c>
      <c r="M1178" t="s">
        <v>112297</v>
      </c>
      <c r="N1178" t="s">
        <v>124</v>
      </c>
      <c r="O1178" s="3" t="s">
        <v>7811</v>
      </c>
      <c r="P1178" t="s">
        <v>124</v>
      </c>
      <c r="Q1178" t="s">
        <v>124</v>
      </c>
      <c r="R1178" t="s">
        <v>7811</v>
      </c>
      <c r="S1178" s="4" t="str">
        <f t="shared" si="18"/>
        <v>2008</v>
      </c>
    </row>
    <row r="1179" spans="1:19" hidden="1" x14ac:dyDescent="0.35">
      <c r="A1179" t="s">
        <v>7807</v>
      </c>
      <c r="B1179" t="s">
        <v>7808</v>
      </c>
      <c r="C1179" t="s">
        <v>7812</v>
      </c>
      <c r="D1179" t="s">
        <v>7813</v>
      </c>
      <c r="E1179" t="s">
        <v>7814</v>
      </c>
      <c r="F1179" t="s">
        <v>7815</v>
      </c>
      <c r="I1179" t="s">
        <v>7816</v>
      </c>
      <c r="J1179" t="s">
        <v>7817</v>
      </c>
      <c r="M1179" t="s">
        <v>112297</v>
      </c>
      <c r="N1179" t="s">
        <v>124</v>
      </c>
      <c r="O1179" s="3" t="s">
        <v>7818</v>
      </c>
      <c r="P1179" t="s">
        <v>124</v>
      </c>
      <c r="Q1179" t="s">
        <v>124</v>
      </c>
      <c r="R1179" t="s">
        <v>7818</v>
      </c>
      <c r="S1179" s="4" t="str">
        <f t="shared" si="18"/>
        <v>2008</v>
      </c>
    </row>
    <row r="1180" spans="1:19" hidden="1" x14ac:dyDescent="0.35">
      <c r="A1180" t="s">
        <v>7814</v>
      </c>
      <c r="B1180" t="s">
        <v>7815</v>
      </c>
      <c r="C1180" t="s">
        <v>7819</v>
      </c>
      <c r="D1180" t="s">
        <v>7820</v>
      </c>
      <c r="E1180" t="s">
        <v>7821</v>
      </c>
      <c r="F1180" t="s">
        <v>7822</v>
      </c>
      <c r="I1180" t="s">
        <v>7823</v>
      </c>
      <c r="J1180" t="s">
        <v>7824</v>
      </c>
      <c r="M1180" t="s">
        <v>112297</v>
      </c>
      <c r="N1180" t="s">
        <v>124</v>
      </c>
      <c r="O1180" s="3" t="s">
        <v>7825</v>
      </c>
      <c r="P1180" t="s">
        <v>124</v>
      </c>
      <c r="Q1180" t="s">
        <v>124</v>
      </c>
      <c r="R1180" t="s">
        <v>7825</v>
      </c>
      <c r="S1180" s="4" t="str">
        <f t="shared" si="18"/>
        <v>2008</v>
      </c>
    </row>
    <row r="1181" spans="1:19" hidden="1" x14ac:dyDescent="0.35">
      <c r="A1181" t="s">
        <v>7821</v>
      </c>
      <c r="B1181" t="s">
        <v>7822</v>
      </c>
      <c r="C1181" t="s">
        <v>7826</v>
      </c>
      <c r="D1181" t="s">
        <v>7827</v>
      </c>
      <c r="E1181" t="s">
        <v>7828</v>
      </c>
      <c r="F1181" t="s">
        <v>7829</v>
      </c>
      <c r="I1181" t="s">
        <v>7830</v>
      </c>
      <c r="J1181" t="s">
        <v>7831</v>
      </c>
      <c r="M1181" t="s">
        <v>112297</v>
      </c>
      <c r="N1181" t="s">
        <v>124</v>
      </c>
      <c r="O1181" s="3" t="s">
        <v>7832</v>
      </c>
      <c r="P1181" t="s">
        <v>124</v>
      </c>
      <c r="Q1181" t="s">
        <v>124</v>
      </c>
      <c r="R1181" t="s">
        <v>7832</v>
      </c>
      <c r="S1181" s="4" t="str">
        <f t="shared" si="18"/>
        <v>2008</v>
      </c>
    </row>
    <row r="1182" spans="1:19" hidden="1" x14ac:dyDescent="0.35">
      <c r="A1182" t="s">
        <v>7828</v>
      </c>
      <c r="B1182" t="s">
        <v>7829</v>
      </c>
      <c r="C1182" t="s">
        <v>7833</v>
      </c>
      <c r="D1182" t="s">
        <v>7834</v>
      </c>
      <c r="E1182" t="s">
        <v>7835</v>
      </c>
      <c r="F1182" t="s">
        <v>7836</v>
      </c>
      <c r="I1182" t="s">
        <v>7830</v>
      </c>
      <c r="J1182" t="s">
        <v>7831</v>
      </c>
      <c r="M1182" t="s">
        <v>112297</v>
      </c>
      <c r="N1182" t="s">
        <v>124</v>
      </c>
      <c r="O1182" s="3" t="s">
        <v>7837</v>
      </c>
      <c r="P1182" t="s">
        <v>124</v>
      </c>
      <c r="Q1182" t="s">
        <v>124</v>
      </c>
      <c r="R1182" t="s">
        <v>7837</v>
      </c>
      <c r="S1182" s="4" t="str">
        <f t="shared" si="18"/>
        <v>2008</v>
      </c>
    </row>
    <row r="1183" spans="1:19" hidden="1" x14ac:dyDescent="0.35">
      <c r="A1183" t="s">
        <v>7835</v>
      </c>
      <c r="B1183" t="s">
        <v>7836</v>
      </c>
      <c r="C1183" t="s">
        <v>7838</v>
      </c>
      <c r="D1183" t="s">
        <v>7839</v>
      </c>
      <c r="E1183" t="s">
        <v>7840</v>
      </c>
      <c r="F1183" t="s">
        <v>7841</v>
      </c>
      <c r="I1183" t="s">
        <v>7830</v>
      </c>
      <c r="J1183" t="s">
        <v>7831</v>
      </c>
      <c r="M1183" t="s">
        <v>112297</v>
      </c>
      <c r="N1183" t="s">
        <v>124</v>
      </c>
      <c r="O1183" s="3" t="s">
        <v>7842</v>
      </c>
      <c r="P1183" t="s">
        <v>124</v>
      </c>
      <c r="Q1183" t="s">
        <v>124</v>
      </c>
      <c r="R1183" t="s">
        <v>7842</v>
      </c>
      <c r="S1183" s="4" t="str">
        <f t="shared" si="18"/>
        <v>2008</v>
      </c>
    </row>
    <row r="1184" spans="1:19" hidden="1" x14ac:dyDescent="0.35">
      <c r="A1184" t="s">
        <v>7840</v>
      </c>
      <c r="B1184" t="s">
        <v>7841</v>
      </c>
      <c r="C1184" t="s">
        <v>7843</v>
      </c>
      <c r="D1184" t="s">
        <v>7844</v>
      </c>
      <c r="E1184" t="s">
        <v>7845</v>
      </c>
      <c r="F1184" t="s">
        <v>7846</v>
      </c>
      <c r="I1184" t="s">
        <v>7830</v>
      </c>
      <c r="J1184" t="s">
        <v>7831</v>
      </c>
      <c r="M1184" t="s">
        <v>112297</v>
      </c>
      <c r="N1184" t="s">
        <v>124</v>
      </c>
      <c r="O1184" s="3" t="s">
        <v>7847</v>
      </c>
      <c r="P1184" t="s">
        <v>124</v>
      </c>
      <c r="Q1184" t="s">
        <v>124</v>
      </c>
      <c r="R1184" t="s">
        <v>7847</v>
      </c>
      <c r="S1184" s="4" t="str">
        <f t="shared" si="18"/>
        <v>2008</v>
      </c>
    </row>
    <row r="1185" spans="1:19" hidden="1" x14ac:dyDescent="0.35">
      <c r="A1185" t="s">
        <v>7845</v>
      </c>
      <c r="B1185" t="s">
        <v>7846</v>
      </c>
      <c r="C1185" t="s">
        <v>7848</v>
      </c>
      <c r="D1185" t="s">
        <v>7849</v>
      </c>
      <c r="E1185" t="s">
        <v>7850</v>
      </c>
      <c r="F1185" t="s">
        <v>7851</v>
      </c>
      <c r="I1185" t="s">
        <v>7830</v>
      </c>
      <c r="J1185" t="s">
        <v>7831</v>
      </c>
      <c r="M1185" t="s">
        <v>112297</v>
      </c>
      <c r="N1185" t="s">
        <v>124</v>
      </c>
      <c r="O1185" s="3" t="s">
        <v>7852</v>
      </c>
      <c r="P1185" t="s">
        <v>124</v>
      </c>
      <c r="Q1185" t="s">
        <v>124</v>
      </c>
      <c r="R1185" t="s">
        <v>7852</v>
      </c>
      <c r="S1185" s="4" t="str">
        <f t="shared" si="18"/>
        <v>2008</v>
      </c>
    </row>
    <row r="1186" spans="1:19" hidden="1" x14ac:dyDescent="0.35">
      <c r="A1186" t="s">
        <v>7850</v>
      </c>
      <c r="B1186" t="s">
        <v>7851</v>
      </c>
      <c r="C1186" t="s">
        <v>7853</v>
      </c>
      <c r="D1186" t="s">
        <v>7854</v>
      </c>
      <c r="E1186" t="s">
        <v>7855</v>
      </c>
      <c r="F1186" t="s">
        <v>7856</v>
      </c>
      <c r="I1186" t="s">
        <v>7857</v>
      </c>
      <c r="J1186" t="s">
        <v>7858</v>
      </c>
      <c r="M1186" t="s">
        <v>112297</v>
      </c>
      <c r="N1186" t="s">
        <v>124</v>
      </c>
      <c r="O1186" s="3" t="s">
        <v>7859</v>
      </c>
      <c r="P1186" t="s">
        <v>124</v>
      </c>
      <c r="Q1186" t="s">
        <v>124</v>
      </c>
      <c r="R1186" t="s">
        <v>7859</v>
      </c>
      <c r="S1186" s="4" t="str">
        <f t="shared" si="18"/>
        <v>2008</v>
      </c>
    </row>
    <row r="1187" spans="1:19" hidden="1" x14ac:dyDescent="0.35">
      <c r="A1187" t="s">
        <v>7855</v>
      </c>
      <c r="B1187" t="s">
        <v>7856</v>
      </c>
      <c r="C1187" t="s">
        <v>7860</v>
      </c>
      <c r="D1187" t="s">
        <v>7861</v>
      </c>
      <c r="E1187" t="s">
        <v>7862</v>
      </c>
      <c r="F1187" t="s">
        <v>7863</v>
      </c>
      <c r="I1187" t="s">
        <v>7864</v>
      </c>
      <c r="J1187" t="s">
        <v>7865</v>
      </c>
      <c r="M1187" t="s">
        <v>112297</v>
      </c>
      <c r="N1187" t="s">
        <v>124</v>
      </c>
      <c r="O1187" s="3" t="s">
        <v>7866</v>
      </c>
      <c r="P1187" t="s">
        <v>124</v>
      </c>
      <c r="Q1187" t="s">
        <v>124</v>
      </c>
      <c r="R1187" t="s">
        <v>7866</v>
      </c>
      <c r="S1187" s="4" t="str">
        <f t="shared" si="18"/>
        <v>2008</v>
      </c>
    </row>
    <row r="1188" spans="1:19" hidden="1" x14ac:dyDescent="0.35">
      <c r="A1188" t="s">
        <v>7862</v>
      </c>
      <c r="B1188" t="s">
        <v>7863</v>
      </c>
      <c r="C1188" t="s">
        <v>7867</v>
      </c>
      <c r="D1188" t="s">
        <v>7868</v>
      </c>
      <c r="E1188" t="s">
        <v>7869</v>
      </c>
      <c r="F1188" t="s">
        <v>7870</v>
      </c>
      <c r="I1188" t="s">
        <v>7871</v>
      </c>
      <c r="J1188" t="s">
        <v>7872</v>
      </c>
      <c r="M1188" t="s">
        <v>112297</v>
      </c>
      <c r="N1188" t="s">
        <v>124</v>
      </c>
      <c r="O1188" s="3" t="s">
        <v>7873</v>
      </c>
      <c r="P1188" t="s">
        <v>124</v>
      </c>
      <c r="Q1188" t="s">
        <v>124</v>
      </c>
      <c r="R1188" t="s">
        <v>7873</v>
      </c>
      <c r="S1188" s="4" t="str">
        <f t="shared" si="18"/>
        <v>2008</v>
      </c>
    </row>
    <row r="1189" spans="1:19" hidden="1" x14ac:dyDescent="0.35">
      <c r="A1189" t="s">
        <v>7869</v>
      </c>
      <c r="B1189" t="s">
        <v>7870</v>
      </c>
      <c r="C1189" t="s">
        <v>7874</v>
      </c>
      <c r="D1189" t="s">
        <v>7875</v>
      </c>
      <c r="E1189" t="s">
        <v>7876</v>
      </c>
      <c r="F1189" t="s">
        <v>7877</v>
      </c>
      <c r="I1189" t="s">
        <v>7878</v>
      </c>
      <c r="J1189" t="s">
        <v>7879</v>
      </c>
      <c r="M1189" t="s">
        <v>112297</v>
      </c>
      <c r="N1189" t="s">
        <v>124</v>
      </c>
      <c r="O1189" s="3" t="s">
        <v>7880</v>
      </c>
      <c r="P1189" t="s">
        <v>124</v>
      </c>
      <c r="Q1189" t="s">
        <v>124</v>
      </c>
      <c r="R1189" t="s">
        <v>7880</v>
      </c>
      <c r="S1189" s="4" t="str">
        <f t="shared" si="18"/>
        <v>2008</v>
      </c>
    </row>
    <row r="1190" spans="1:19" hidden="1" x14ac:dyDescent="0.35">
      <c r="A1190" t="s">
        <v>7876</v>
      </c>
      <c r="B1190" t="s">
        <v>7877</v>
      </c>
      <c r="C1190" t="s">
        <v>7881</v>
      </c>
      <c r="D1190" t="s">
        <v>7882</v>
      </c>
      <c r="E1190" t="s">
        <v>7883</v>
      </c>
      <c r="F1190" t="s">
        <v>7884</v>
      </c>
      <c r="I1190" t="s">
        <v>7373</v>
      </c>
      <c r="J1190" t="s">
        <v>7374</v>
      </c>
      <c r="M1190" t="s">
        <v>112297</v>
      </c>
      <c r="N1190" t="s">
        <v>124</v>
      </c>
      <c r="O1190" s="3" t="s">
        <v>7885</v>
      </c>
      <c r="P1190" t="s">
        <v>124</v>
      </c>
      <c r="Q1190" t="s">
        <v>124</v>
      </c>
      <c r="R1190" t="s">
        <v>7885</v>
      </c>
      <c r="S1190" s="4" t="str">
        <f t="shared" si="18"/>
        <v>2008</v>
      </c>
    </row>
    <row r="1191" spans="1:19" hidden="1" x14ac:dyDescent="0.35">
      <c r="A1191" t="s">
        <v>7883</v>
      </c>
      <c r="B1191" t="s">
        <v>7884</v>
      </c>
      <c r="C1191" t="s">
        <v>7886</v>
      </c>
      <c r="D1191" t="s">
        <v>7887</v>
      </c>
      <c r="E1191" t="s">
        <v>7888</v>
      </c>
      <c r="F1191" t="s">
        <v>7889</v>
      </c>
      <c r="I1191" t="s">
        <v>7890</v>
      </c>
      <c r="J1191" t="s">
        <v>7891</v>
      </c>
      <c r="M1191" t="s">
        <v>112297</v>
      </c>
      <c r="N1191" t="s">
        <v>124</v>
      </c>
      <c r="O1191" s="3" t="s">
        <v>7892</v>
      </c>
      <c r="P1191" t="s">
        <v>124</v>
      </c>
      <c r="Q1191" t="s">
        <v>124</v>
      </c>
      <c r="R1191" t="s">
        <v>7892</v>
      </c>
      <c r="S1191" s="4" t="str">
        <f t="shared" si="18"/>
        <v>2008</v>
      </c>
    </row>
    <row r="1192" spans="1:19" ht="29" hidden="1" x14ac:dyDescent="0.35">
      <c r="A1192" t="s">
        <v>7888</v>
      </c>
      <c r="B1192" t="s">
        <v>7889</v>
      </c>
      <c r="C1192" t="s">
        <v>7893</v>
      </c>
      <c r="D1192" t="s">
        <v>7894</v>
      </c>
      <c r="E1192" t="s">
        <v>7895</v>
      </c>
      <c r="F1192" t="s">
        <v>7896</v>
      </c>
      <c r="I1192" t="s">
        <v>7897</v>
      </c>
      <c r="J1192" t="s">
        <v>7898</v>
      </c>
      <c r="K1192" s="2" t="s">
        <v>7899</v>
      </c>
      <c r="M1192" t="s">
        <v>112297</v>
      </c>
      <c r="N1192" t="s">
        <v>124</v>
      </c>
      <c r="O1192" s="3" t="s">
        <v>7900</v>
      </c>
      <c r="P1192" t="s">
        <v>124</v>
      </c>
      <c r="Q1192" t="s">
        <v>124</v>
      </c>
      <c r="R1192" t="s">
        <v>7900</v>
      </c>
      <c r="S1192" s="4" t="str">
        <f t="shared" si="18"/>
        <v>2008</v>
      </c>
    </row>
    <row r="1193" spans="1:19" hidden="1" x14ac:dyDescent="0.35">
      <c r="A1193" t="s">
        <v>7895</v>
      </c>
      <c r="B1193" t="s">
        <v>7896</v>
      </c>
      <c r="C1193" t="s">
        <v>7901</v>
      </c>
      <c r="D1193" t="s">
        <v>7902</v>
      </c>
      <c r="E1193" t="s">
        <v>7903</v>
      </c>
      <c r="F1193" t="s">
        <v>7904</v>
      </c>
      <c r="I1193" t="s">
        <v>7905</v>
      </c>
      <c r="J1193" t="s">
        <v>7906</v>
      </c>
      <c r="M1193" t="s">
        <v>112297</v>
      </c>
      <c r="N1193" t="s">
        <v>124</v>
      </c>
      <c r="O1193" s="3" t="s">
        <v>7907</v>
      </c>
      <c r="P1193" t="s">
        <v>124</v>
      </c>
      <c r="Q1193" t="s">
        <v>124</v>
      </c>
      <c r="R1193" t="s">
        <v>7907</v>
      </c>
      <c r="S1193" s="4" t="str">
        <f t="shared" si="18"/>
        <v>2008</v>
      </c>
    </row>
    <row r="1194" spans="1:19" hidden="1" x14ac:dyDescent="0.35">
      <c r="A1194" t="s">
        <v>7903</v>
      </c>
      <c r="B1194" t="s">
        <v>7904</v>
      </c>
      <c r="C1194" t="s">
        <v>7908</v>
      </c>
      <c r="D1194" t="s">
        <v>7909</v>
      </c>
      <c r="E1194" t="s">
        <v>7910</v>
      </c>
      <c r="F1194" t="s">
        <v>7911</v>
      </c>
      <c r="I1194" t="s">
        <v>2301</v>
      </c>
      <c r="J1194" t="s">
        <v>2302</v>
      </c>
      <c r="M1194" t="s">
        <v>112297</v>
      </c>
      <c r="N1194" t="s">
        <v>124</v>
      </c>
      <c r="O1194" s="3" t="s">
        <v>7912</v>
      </c>
      <c r="P1194" t="s">
        <v>124</v>
      </c>
      <c r="Q1194" t="s">
        <v>124</v>
      </c>
      <c r="R1194" t="s">
        <v>7912</v>
      </c>
      <c r="S1194" s="4" t="str">
        <f t="shared" si="18"/>
        <v>2008</v>
      </c>
    </row>
    <row r="1195" spans="1:19" hidden="1" x14ac:dyDescent="0.35">
      <c r="A1195" t="s">
        <v>7910</v>
      </c>
      <c r="B1195" t="s">
        <v>7911</v>
      </c>
      <c r="C1195" t="s">
        <v>7913</v>
      </c>
      <c r="D1195" t="s">
        <v>7914</v>
      </c>
      <c r="E1195" t="s">
        <v>7915</v>
      </c>
      <c r="F1195" t="s">
        <v>7916</v>
      </c>
      <c r="I1195" t="s">
        <v>7917</v>
      </c>
      <c r="J1195" t="s">
        <v>7918</v>
      </c>
      <c r="M1195" t="s">
        <v>112297</v>
      </c>
      <c r="N1195" t="s">
        <v>124</v>
      </c>
      <c r="O1195" s="3" t="s">
        <v>7919</v>
      </c>
      <c r="P1195" t="s">
        <v>124</v>
      </c>
      <c r="Q1195" t="s">
        <v>124</v>
      </c>
      <c r="R1195" t="s">
        <v>7919</v>
      </c>
      <c r="S1195" s="4" t="str">
        <f t="shared" si="18"/>
        <v>2008</v>
      </c>
    </row>
    <row r="1196" spans="1:19" hidden="1" x14ac:dyDescent="0.35">
      <c r="A1196" t="s">
        <v>7915</v>
      </c>
      <c r="B1196" t="s">
        <v>7916</v>
      </c>
      <c r="C1196" t="s">
        <v>7920</v>
      </c>
      <c r="D1196" t="s">
        <v>7921</v>
      </c>
      <c r="E1196" t="s">
        <v>7922</v>
      </c>
      <c r="F1196" t="s">
        <v>7923</v>
      </c>
      <c r="I1196" t="s">
        <v>7924</v>
      </c>
      <c r="J1196" t="s">
        <v>7925</v>
      </c>
      <c r="M1196" t="s">
        <v>112297</v>
      </c>
      <c r="N1196" t="s">
        <v>124</v>
      </c>
      <c r="O1196" s="3" t="s">
        <v>7926</v>
      </c>
      <c r="P1196" t="s">
        <v>124</v>
      </c>
      <c r="Q1196" t="s">
        <v>124</v>
      </c>
      <c r="R1196" t="s">
        <v>7926</v>
      </c>
      <c r="S1196" s="4" t="str">
        <f t="shared" si="18"/>
        <v>2008</v>
      </c>
    </row>
    <row r="1197" spans="1:19" hidden="1" x14ac:dyDescent="0.35">
      <c r="A1197" t="s">
        <v>7922</v>
      </c>
      <c r="B1197" t="s">
        <v>7923</v>
      </c>
      <c r="C1197" t="s">
        <v>7927</v>
      </c>
      <c r="D1197" t="s">
        <v>7928</v>
      </c>
      <c r="E1197" t="s">
        <v>7929</v>
      </c>
      <c r="F1197" t="s">
        <v>7930</v>
      </c>
      <c r="I1197" t="s">
        <v>7931</v>
      </c>
      <c r="J1197" t="s">
        <v>7932</v>
      </c>
      <c r="M1197" t="s">
        <v>112297</v>
      </c>
      <c r="N1197" t="s">
        <v>124</v>
      </c>
      <c r="O1197" s="3" t="s">
        <v>7933</v>
      </c>
      <c r="P1197" t="s">
        <v>124</v>
      </c>
      <c r="Q1197" t="s">
        <v>124</v>
      </c>
      <c r="R1197" t="s">
        <v>7933</v>
      </c>
      <c r="S1197" s="4" t="str">
        <f t="shared" si="18"/>
        <v>2008</v>
      </c>
    </row>
    <row r="1198" spans="1:19" hidden="1" x14ac:dyDescent="0.35">
      <c r="A1198" t="s">
        <v>7929</v>
      </c>
      <c r="B1198" t="s">
        <v>7930</v>
      </c>
      <c r="C1198" s="1" t="s">
        <v>7934</v>
      </c>
      <c r="D1198" s="1" t="s">
        <v>7935</v>
      </c>
      <c r="E1198" t="s">
        <v>7936</v>
      </c>
      <c r="F1198" t="s">
        <v>7937</v>
      </c>
      <c r="I1198" t="s">
        <v>7938</v>
      </c>
      <c r="J1198" t="s">
        <v>7939</v>
      </c>
      <c r="M1198" t="s">
        <v>112299</v>
      </c>
      <c r="N1198" t="s">
        <v>247</v>
      </c>
      <c r="O1198" s="3" t="s">
        <v>7940</v>
      </c>
      <c r="P1198" t="s">
        <v>247</v>
      </c>
      <c r="Q1198" t="s">
        <v>247</v>
      </c>
      <c r="R1198" t="s">
        <v>7940</v>
      </c>
      <c r="S1198" s="4" t="str">
        <f t="shared" si="18"/>
        <v>2008</v>
      </c>
    </row>
    <row r="1199" spans="1:19" hidden="1" x14ac:dyDescent="0.35">
      <c r="A1199" t="s">
        <v>7936</v>
      </c>
      <c r="B1199" t="s">
        <v>7937</v>
      </c>
      <c r="C1199" t="s">
        <v>7941</v>
      </c>
      <c r="D1199" t="s">
        <v>7942</v>
      </c>
      <c r="E1199" t="s">
        <v>7943</v>
      </c>
      <c r="F1199" t="s">
        <v>7944</v>
      </c>
      <c r="I1199" t="s">
        <v>7945</v>
      </c>
      <c r="J1199" t="s">
        <v>7946</v>
      </c>
      <c r="M1199" t="s">
        <v>112297</v>
      </c>
      <c r="N1199" t="s">
        <v>124</v>
      </c>
      <c r="O1199" s="3" t="s">
        <v>7947</v>
      </c>
      <c r="P1199" t="s">
        <v>124</v>
      </c>
      <c r="Q1199" t="s">
        <v>124</v>
      </c>
      <c r="R1199" t="s">
        <v>7947</v>
      </c>
      <c r="S1199" s="4" t="str">
        <f t="shared" si="18"/>
        <v>2008</v>
      </c>
    </row>
    <row r="1200" spans="1:19" hidden="1" x14ac:dyDescent="0.35">
      <c r="A1200" t="s">
        <v>7943</v>
      </c>
      <c r="B1200" t="s">
        <v>7944</v>
      </c>
      <c r="C1200" t="s">
        <v>7948</v>
      </c>
      <c r="D1200" t="s">
        <v>7949</v>
      </c>
      <c r="E1200" t="s">
        <v>7950</v>
      </c>
      <c r="F1200" t="s">
        <v>7951</v>
      </c>
      <c r="I1200" t="s">
        <v>7952</v>
      </c>
      <c r="J1200" t="s">
        <v>7953</v>
      </c>
      <c r="M1200" t="s">
        <v>112297</v>
      </c>
      <c r="N1200" t="s">
        <v>124</v>
      </c>
      <c r="O1200" s="3" t="s">
        <v>7954</v>
      </c>
      <c r="P1200" t="s">
        <v>124</v>
      </c>
      <c r="Q1200" t="s">
        <v>124</v>
      </c>
      <c r="R1200" t="s">
        <v>7954</v>
      </c>
      <c r="S1200" s="4" t="str">
        <f t="shared" si="18"/>
        <v>2008</v>
      </c>
    </row>
    <row r="1201" spans="1:19" hidden="1" x14ac:dyDescent="0.35">
      <c r="A1201" t="s">
        <v>7950</v>
      </c>
      <c r="B1201" t="s">
        <v>7951</v>
      </c>
      <c r="C1201" t="s">
        <v>7955</v>
      </c>
      <c r="D1201" t="s">
        <v>7956</v>
      </c>
      <c r="E1201" t="s">
        <v>7957</v>
      </c>
      <c r="F1201" t="s">
        <v>7958</v>
      </c>
      <c r="I1201" t="s">
        <v>7959</v>
      </c>
      <c r="J1201" t="s">
        <v>7960</v>
      </c>
      <c r="M1201" t="s">
        <v>112297</v>
      </c>
      <c r="N1201" t="s">
        <v>124</v>
      </c>
      <c r="O1201" s="3" t="s">
        <v>7961</v>
      </c>
      <c r="P1201" t="s">
        <v>124</v>
      </c>
      <c r="Q1201" t="s">
        <v>124</v>
      </c>
      <c r="R1201" t="s">
        <v>7961</v>
      </c>
      <c r="S1201" s="4" t="str">
        <f t="shared" si="18"/>
        <v>2008</v>
      </c>
    </row>
    <row r="1202" spans="1:19" hidden="1" x14ac:dyDescent="0.35">
      <c r="A1202" t="s">
        <v>7957</v>
      </c>
      <c r="B1202" t="s">
        <v>7958</v>
      </c>
      <c r="C1202" t="s">
        <v>7962</v>
      </c>
      <c r="D1202" t="s">
        <v>7963</v>
      </c>
      <c r="E1202" t="s">
        <v>7964</v>
      </c>
      <c r="F1202" t="s">
        <v>7965</v>
      </c>
      <c r="I1202" t="s">
        <v>7966</v>
      </c>
      <c r="J1202" t="s">
        <v>7967</v>
      </c>
      <c r="M1202" t="s">
        <v>112297</v>
      </c>
      <c r="N1202" t="s">
        <v>124</v>
      </c>
      <c r="O1202" s="3" t="s">
        <v>7968</v>
      </c>
      <c r="P1202" t="s">
        <v>124</v>
      </c>
      <c r="Q1202" t="s">
        <v>124</v>
      </c>
      <c r="R1202" t="s">
        <v>7968</v>
      </c>
      <c r="S1202" s="4" t="str">
        <f t="shared" si="18"/>
        <v>2008</v>
      </c>
    </row>
    <row r="1203" spans="1:19" hidden="1" x14ac:dyDescent="0.35">
      <c r="A1203" t="s">
        <v>7964</v>
      </c>
      <c r="B1203" t="s">
        <v>7965</v>
      </c>
      <c r="C1203" t="s">
        <v>7969</v>
      </c>
      <c r="D1203" t="s">
        <v>7970</v>
      </c>
      <c r="E1203" t="s">
        <v>7971</v>
      </c>
      <c r="F1203" t="s">
        <v>7972</v>
      </c>
      <c r="I1203" t="s">
        <v>6886</v>
      </c>
      <c r="J1203" t="s">
        <v>6886</v>
      </c>
      <c r="M1203" t="s">
        <v>112297</v>
      </c>
      <c r="N1203" t="s">
        <v>124</v>
      </c>
      <c r="O1203" s="3" t="s">
        <v>7973</v>
      </c>
      <c r="P1203" t="s">
        <v>124</v>
      </c>
      <c r="Q1203" t="s">
        <v>124</v>
      </c>
      <c r="R1203" t="s">
        <v>7973</v>
      </c>
      <c r="S1203" s="4" t="str">
        <f t="shared" si="18"/>
        <v>2008</v>
      </c>
    </row>
    <row r="1204" spans="1:19" hidden="1" x14ac:dyDescent="0.35">
      <c r="A1204" t="s">
        <v>7971</v>
      </c>
      <c r="B1204" t="s">
        <v>7972</v>
      </c>
      <c r="C1204" t="s">
        <v>7974</v>
      </c>
      <c r="D1204" t="s">
        <v>7975</v>
      </c>
      <c r="E1204" t="s">
        <v>7976</v>
      </c>
      <c r="F1204" t="s">
        <v>7977</v>
      </c>
      <c r="I1204" t="s">
        <v>7978</v>
      </c>
      <c r="J1204" t="s">
        <v>7979</v>
      </c>
      <c r="M1204" t="s">
        <v>112297</v>
      </c>
      <c r="N1204" t="s">
        <v>124</v>
      </c>
      <c r="O1204" s="3" t="s">
        <v>7980</v>
      </c>
      <c r="P1204" t="s">
        <v>124</v>
      </c>
      <c r="Q1204" t="s">
        <v>124</v>
      </c>
      <c r="R1204" t="s">
        <v>7980</v>
      </c>
      <c r="S1204" s="4" t="str">
        <f t="shared" si="18"/>
        <v>2008</v>
      </c>
    </row>
    <row r="1205" spans="1:19" hidden="1" x14ac:dyDescent="0.35">
      <c r="A1205" t="s">
        <v>7976</v>
      </c>
      <c r="B1205" t="s">
        <v>7977</v>
      </c>
      <c r="C1205" t="s">
        <v>7981</v>
      </c>
      <c r="D1205" t="s">
        <v>7982</v>
      </c>
      <c r="E1205" t="s">
        <v>7983</v>
      </c>
      <c r="F1205" t="s">
        <v>7984</v>
      </c>
      <c r="I1205" t="s">
        <v>7985</v>
      </c>
      <c r="J1205" t="s">
        <v>7986</v>
      </c>
      <c r="M1205" t="s">
        <v>112297</v>
      </c>
      <c r="N1205" t="s">
        <v>124</v>
      </c>
      <c r="O1205" s="3" t="s">
        <v>7987</v>
      </c>
      <c r="P1205" t="s">
        <v>124</v>
      </c>
      <c r="Q1205" t="s">
        <v>124</v>
      </c>
      <c r="R1205" t="s">
        <v>7987</v>
      </c>
      <c r="S1205" s="4" t="str">
        <f t="shared" si="18"/>
        <v>2008</v>
      </c>
    </row>
    <row r="1206" spans="1:19" hidden="1" x14ac:dyDescent="0.35">
      <c r="A1206" t="s">
        <v>7983</v>
      </c>
      <c r="B1206" t="s">
        <v>7984</v>
      </c>
      <c r="C1206" t="s">
        <v>7988</v>
      </c>
      <c r="D1206" t="s">
        <v>7989</v>
      </c>
      <c r="E1206" t="s">
        <v>7990</v>
      </c>
      <c r="F1206" t="s">
        <v>7991</v>
      </c>
      <c r="I1206" t="s">
        <v>7992</v>
      </c>
      <c r="J1206" t="s">
        <v>7993</v>
      </c>
      <c r="M1206" t="s">
        <v>112299</v>
      </c>
      <c r="N1206" t="s">
        <v>247</v>
      </c>
      <c r="O1206" s="3" t="s">
        <v>7994</v>
      </c>
      <c r="P1206" t="s">
        <v>247</v>
      </c>
      <c r="Q1206" t="s">
        <v>247</v>
      </c>
      <c r="R1206" t="s">
        <v>7994</v>
      </c>
      <c r="S1206" s="4" t="str">
        <f t="shared" si="18"/>
        <v>2008</v>
      </c>
    </row>
    <row r="1207" spans="1:19" hidden="1" x14ac:dyDescent="0.35">
      <c r="A1207" t="s">
        <v>7990</v>
      </c>
      <c r="B1207" t="s">
        <v>7991</v>
      </c>
      <c r="C1207" t="s">
        <v>7995</v>
      </c>
      <c r="D1207" t="s">
        <v>7996</v>
      </c>
      <c r="E1207" t="s">
        <v>7997</v>
      </c>
      <c r="F1207" t="s">
        <v>7998</v>
      </c>
      <c r="I1207" t="s">
        <v>7999</v>
      </c>
      <c r="J1207" t="s">
        <v>8000</v>
      </c>
      <c r="M1207" t="s">
        <v>112297</v>
      </c>
      <c r="N1207" t="s">
        <v>124</v>
      </c>
      <c r="O1207" s="3" t="s">
        <v>8001</v>
      </c>
      <c r="P1207" t="s">
        <v>124</v>
      </c>
      <c r="Q1207" t="s">
        <v>124</v>
      </c>
      <c r="R1207" t="s">
        <v>8001</v>
      </c>
      <c r="S1207" s="4" t="str">
        <f t="shared" si="18"/>
        <v>2008</v>
      </c>
    </row>
    <row r="1208" spans="1:19" hidden="1" x14ac:dyDescent="0.35">
      <c r="A1208" t="s">
        <v>7997</v>
      </c>
      <c r="B1208" t="s">
        <v>7998</v>
      </c>
      <c r="C1208" t="s">
        <v>8002</v>
      </c>
      <c r="D1208" t="s">
        <v>8003</v>
      </c>
      <c r="E1208" t="s">
        <v>8004</v>
      </c>
      <c r="F1208" t="s">
        <v>8005</v>
      </c>
      <c r="I1208" t="s">
        <v>8006</v>
      </c>
      <c r="J1208" t="s">
        <v>8007</v>
      </c>
      <c r="M1208" t="s">
        <v>112297</v>
      </c>
      <c r="N1208" t="s">
        <v>124</v>
      </c>
      <c r="O1208" s="3" t="s">
        <v>8008</v>
      </c>
      <c r="P1208" t="s">
        <v>124</v>
      </c>
      <c r="Q1208" t="s">
        <v>124</v>
      </c>
      <c r="R1208" t="s">
        <v>8008</v>
      </c>
      <c r="S1208" s="4" t="str">
        <f t="shared" si="18"/>
        <v>2008</v>
      </c>
    </row>
    <row r="1209" spans="1:19" hidden="1" x14ac:dyDescent="0.35">
      <c r="A1209" t="s">
        <v>8004</v>
      </c>
      <c r="B1209" t="s">
        <v>8005</v>
      </c>
      <c r="C1209" t="s">
        <v>8009</v>
      </c>
      <c r="D1209" t="s">
        <v>8010</v>
      </c>
      <c r="E1209" t="s">
        <v>8011</v>
      </c>
      <c r="F1209" t="s">
        <v>8012</v>
      </c>
      <c r="I1209" t="s">
        <v>8013</v>
      </c>
      <c r="J1209" t="s">
        <v>8014</v>
      </c>
      <c r="M1209" t="s">
        <v>112297</v>
      </c>
      <c r="N1209" t="s">
        <v>124</v>
      </c>
      <c r="O1209" s="3" t="s">
        <v>8015</v>
      </c>
      <c r="P1209" t="s">
        <v>124</v>
      </c>
      <c r="Q1209" t="s">
        <v>124</v>
      </c>
      <c r="R1209" t="s">
        <v>8015</v>
      </c>
      <c r="S1209" s="4" t="str">
        <f t="shared" si="18"/>
        <v>2008</v>
      </c>
    </row>
    <row r="1210" spans="1:19" hidden="1" x14ac:dyDescent="0.35">
      <c r="A1210" t="s">
        <v>8011</v>
      </c>
      <c r="B1210" t="s">
        <v>8012</v>
      </c>
      <c r="C1210" t="s">
        <v>8016</v>
      </c>
      <c r="D1210" t="s">
        <v>8017</v>
      </c>
      <c r="E1210" t="s">
        <v>8018</v>
      </c>
      <c r="F1210" t="s">
        <v>8019</v>
      </c>
      <c r="I1210" t="s">
        <v>8020</v>
      </c>
      <c r="J1210" t="s">
        <v>8021</v>
      </c>
      <c r="M1210" t="s">
        <v>112297</v>
      </c>
      <c r="N1210" t="s">
        <v>124</v>
      </c>
      <c r="O1210" s="3" t="s">
        <v>8022</v>
      </c>
      <c r="P1210" t="s">
        <v>124</v>
      </c>
      <c r="Q1210" t="s">
        <v>124</v>
      </c>
      <c r="R1210" t="s">
        <v>8022</v>
      </c>
      <c r="S1210" s="4" t="str">
        <f t="shared" si="18"/>
        <v>2008</v>
      </c>
    </row>
    <row r="1211" spans="1:19" hidden="1" x14ac:dyDescent="0.35">
      <c r="A1211" t="s">
        <v>8018</v>
      </c>
      <c r="B1211" t="s">
        <v>8019</v>
      </c>
      <c r="C1211" t="s">
        <v>8023</v>
      </c>
      <c r="D1211" t="s">
        <v>8024</v>
      </c>
      <c r="E1211" t="s">
        <v>8025</v>
      </c>
      <c r="F1211" t="s">
        <v>8026</v>
      </c>
      <c r="I1211" t="s">
        <v>8027</v>
      </c>
      <c r="J1211" t="s">
        <v>8028</v>
      </c>
      <c r="M1211" t="s">
        <v>112311</v>
      </c>
      <c r="N1211" t="s">
        <v>5877</v>
      </c>
      <c r="O1211" s="3" t="s">
        <v>8029</v>
      </c>
      <c r="P1211" t="s">
        <v>5877</v>
      </c>
      <c r="Q1211" t="s">
        <v>5877</v>
      </c>
      <c r="R1211" t="s">
        <v>8029</v>
      </c>
      <c r="S1211" s="4" t="str">
        <f t="shared" si="18"/>
        <v>2008</v>
      </c>
    </row>
    <row r="1212" spans="1:19" hidden="1" x14ac:dyDescent="0.35">
      <c r="A1212" t="s">
        <v>8025</v>
      </c>
      <c r="B1212" t="s">
        <v>8026</v>
      </c>
      <c r="C1212" s="1" t="s">
        <v>8030</v>
      </c>
      <c r="D1212" s="1" t="s">
        <v>8031</v>
      </c>
      <c r="E1212" t="s">
        <v>8032</v>
      </c>
      <c r="F1212" t="s">
        <v>8033</v>
      </c>
      <c r="I1212" t="s">
        <v>8034</v>
      </c>
      <c r="J1212" t="s">
        <v>8035</v>
      </c>
      <c r="M1212" t="s">
        <v>112297</v>
      </c>
      <c r="N1212" t="s">
        <v>124</v>
      </c>
      <c r="O1212" s="3" t="s">
        <v>8036</v>
      </c>
      <c r="P1212" t="s">
        <v>124</v>
      </c>
      <c r="Q1212" t="s">
        <v>124</v>
      </c>
      <c r="R1212" t="s">
        <v>8036</v>
      </c>
      <c r="S1212" s="4" t="str">
        <f t="shared" si="18"/>
        <v>2008</v>
      </c>
    </row>
    <row r="1213" spans="1:19" hidden="1" x14ac:dyDescent="0.35">
      <c r="A1213" t="s">
        <v>8032</v>
      </c>
      <c r="B1213" t="s">
        <v>8033</v>
      </c>
      <c r="C1213" t="s">
        <v>8037</v>
      </c>
      <c r="D1213" t="s">
        <v>8038</v>
      </c>
      <c r="E1213" t="s">
        <v>8039</v>
      </c>
      <c r="F1213" t="s">
        <v>8040</v>
      </c>
      <c r="I1213" t="s">
        <v>8041</v>
      </c>
      <c r="J1213" t="s">
        <v>8042</v>
      </c>
      <c r="M1213" t="s">
        <v>112297</v>
      </c>
      <c r="N1213" t="s">
        <v>124</v>
      </c>
      <c r="O1213" s="3" t="s">
        <v>8043</v>
      </c>
      <c r="P1213" t="s">
        <v>124</v>
      </c>
      <c r="Q1213" t="s">
        <v>124</v>
      </c>
      <c r="R1213" t="s">
        <v>8043</v>
      </c>
      <c r="S1213" s="4" t="str">
        <f t="shared" si="18"/>
        <v>2008</v>
      </c>
    </row>
    <row r="1214" spans="1:19" hidden="1" x14ac:dyDescent="0.35">
      <c r="A1214" t="s">
        <v>8039</v>
      </c>
      <c r="B1214" t="s">
        <v>8040</v>
      </c>
      <c r="C1214" t="s">
        <v>8044</v>
      </c>
      <c r="D1214" t="s">
        <v>8045</v>
      </c>
      <c r="E1214" t="s">
        <v>8046</v>
      </c>
      <c r="F1214" t="s">
        <v>8047</v>
      </c>
      <c r="I1214" t="s">
        <v>8048</v>
      </c>
      <c r="J1214" t="s">
        <v>8049</v>
      </c>
      <c r="M1214" t="s">
        <v>112297</v>
      </c>
      <c r="N1214" t="s">
        <v>124</v>
      </c>
      <c r="O1214" s="3" t="s">
        <v>8050</v>
      </c>
      <c r="P1214" t="s">
        <v>124</v>
      </c>
      <c r="Q1214" t="s">
        <v>124</v>
      </c>
      <c r="R1214" t="s">
        <v>8050</v>
      </c>
      <c r="S1214" s="4" t="str">
        <f t="shared" si="18"/>
        <v>2008</v>
      </c>
    </row>
    <row r="1215" spans="1:19" hidden="1" x14ac:dyDescent="0.35">
      <c r="A1215" t="s">
        <v>8046</v>
      </c>
      <c r="B1215" t="s">
        <v>8047</v>
      </c>
      <c r="C1215" t="s">
        <v>8051</v>
      </c>
      <c r="D1215" t="s">
        <v>8052</v>
      </c>
      <c r="E1215" t="s">
        <v>8053</v>
      </c>
      <c r="F1215" t="s">
        <v>8054</v>
      </c>
      <c r="I1215" t="s">
        <v>8055</v>
      </c>
      <c r="J1215" t="s">
        <v>8056</v>
      </c>
      <c r="M1215" t="s">
        <v>112297</v>
      </c>
      <c r="N1215" t="s">
        <v>124</v>
      </c>
      <c r="O1215" s="3" t="s">
        <v>8057</v>
      </c>
      <c r="P1215" t="s">
        <v>124</v>
      </c>
      <c r="Q1215" t="s">
        <v>124</v>
      </c>
      <c r="R1215" t="s">
        <v>8057</v>
      </c>
      <c r="S1215" s="4" t="str">
        <f t="shared" si="18"/>
        <v>2008</v>
      </c>
    </row>
    <row r="1216" spans="1:19" hidden="1" x14ac:dyDescent="0.35">
      <c r="A1216" t="s">
        <v>8053</v>
      </c>
      <c r="B1216" t="s">
        <v>8054</v>
      </c>
      <c r="C1216" t="s">
        <v>8058</v>
      </c>
      <c r="D1216" t="s">
        <v>8059</v>
      </c>
      <c r="E1216" t="s">
        <v>8060</v>
      </c>
      <c r="F1216" t="s">
        <v>8061</v>
      </c>
      <c r="I1216" t="s">
        <v>8062</v>
      </c>
      <c r="J1216" t="s">
        <v>8063</v>
      </c>
      <c r="M1216" t="s">
        <v>112297</v>
      </c>
      <c r="N1216" t="s">
        <v>124</v>
      </c>
      <c r="O1216" s="3" t="s">
        <v>8064</v>
      </c>
      <c r="P1216" t="s">
        <v>124</v>
      </c>
      <c r="Q1216" t="s">
        <v>124</v>
      </c>
      <c r="R1216" t="s">
        <v>8064</v>
      </c>
      <c r="S1216" s="4" t="str">
        <f t="shared" si="18"/>
        <v>2008</v>
      </c>
    </row>
    <row r="1217" spans="1:19" hidden="1" x14ac:dyDescent="0.35">
      <c r="A1217" t="s">
        <v>8060</v>
      </c>
      <c r="B1217" t="s">
        <v>8061</v>
      </c>
      <c r="C1217" t="s">
        <v>8065</v>
      </c>
      <c r="D1217" t="s">
        <v>8066</v>
      </c>
      <c r="E1217" t="s">
        <v>8067</v>
      </c>
      <c r="F1217" t="s">
        <v>8068</v>
      </c>
      <c r="I1217" t="s">
        <v>8069</v>
      </c>
      <c r="J1217" t="s">
        <v>8070</v>
      </c>
      <c r="M1217" t="s">
        <v>112297</v>
      </c>
      <c r="N1217" t="s">
        <v>124</v>
      </c>
      <c r="O1217" s="3" t="s">
        <v>8071</v>
      </c>
      <c r="P1217" t="s">
        <v>124</v>
      </c>
      <c r="Q1217" t="s">
        <v>124</v>
      </c>
      <c r="R1217" t="s">
        <v>8071</v>
      </c>
      <c r="S1217" s="4" t="str">
        <f t="shared" si="18"/>
        <v>2008</v>
      </c>
    </row>
    <row r="1218" spans="1:19" hidden="1" x14ac:dyDescent="0.35">
      <c r="A1218" t="s">
        <v>8067</v>
      </c>
      <c r="B1218" t="s">
        <v>8068</v>
      </c>
      <c r="C1218" t="s">
        <v>8072</v>
      </c>
      <c r="D1218" t="s">
        <v>8073</v>
      </c>
      <c r="E1218" t="s">
        <v>8074</v>
      </c>
      <c r="F1218" t="s">
        <v>8075</v>
      </c>
      <c r="I1218" t="s">
        <v>8076</v>
      </c>
      <c r="J1218" t="s">
        <v>8077</v>
      </c>
      <c r="M1218" t="s">
        <v>112297</v>
      </c>
      <c r="N1218" t="s">
        <v>124</v>
      </c>
      <c r="O1218" s="3" t="s">
        <v>8078</v>
      </c>
      <c r="P1218" t="s">
        <v>124</v>
      </c>
      <c r="Q1218" t="s">
        <v>124</v>
      </c>
      <c r="R1218" t="s">
        <v>8078</v>
      </c>
      <c r="S1218" s="4" t="str">
        <f t="shared" si="18"/>
        <v>2008</v>
      </c>
    </row>
    <row r="1219" spans="1:19" hidden="1" x14ac:dyDescent="0.35">
      <c r="A1219" t="s">
        <v>8074</v>
      </c>
      <c r="B1219" t="s">
        <v>8075</v>
      </c>
      <c r="C1219" t="s">
        <v>8079</v>
      </c>
      <c r="D1219" t="s">
        <v>8080</v>
      </c>
      <c r="E1219" t="s">
        <v>8081</v>
      </c>
      <c r="F1219" t="s">
        <v>8082</v>
      </c>
      <c r="I1219" t="s">
        <v>8083</v>
      </c>
      <c r="J1219" t="s">
        <v>8084</v>
      </c>
      <c r="M1219" t="s">
        <v>112297</v>
      </c>
      <c r="N1219" t="s">
        <v>124</v>
      </c>
      <c r="O1219" s="3" t="s">
        <v>8085</v>
      </c>
      <c r="P1219" t="s">
        <v>124</v>
      </c>
      <c r="Q1219" t="s">
        <v>124</v>
      </c>
      <c r="R1219" t="s">
        <v>8085</v>
      </c>
      <c r="S1219" s="4" t="str">
        <f t="shared" ref="S1219:S1282" si="19">LEFT(RIGHT(R1219,19),4)</f>
        <v>2008</v>
      </c>
    </row>
    <row r="1220" spans="1:19" hidden="1" x14ac:dyDescent="0.35">
      <c r="A1220" t="s">
        <v>8081</v>
      </c>
      <c r="B1220" t="s">
        <v>8082</v>
      </c>
      <c r="C1220" t="s">
        <v>8086</v>
      </c>
      <c r="D1220" t="s">
        <v>8087</v>
      </c>
      <c r="E1220" t="s">
        <v>8088</v>
      </c>
      <c r="F1220" t="s">
        <v>8089</v>
      </c>
      <c r="I1220" t="s">
        <v>8090</v>
      </c>
      <c r="J1220" t="s">
        <v>8091</v>
      </c>
      <c r="M1220" t="s">
        <v>112297</v>
      </c>
      <c r="N1220" t="s">
        <v>124</v>
      </c>
      <c r="O1220" s="3" t="s">
        <v>8092</v>
      </c>
      <c r="P1220" t="s">
        <v>124</v>
      </c>
      <c r="Q1220" t="s">
        <v>124</v>
      </c>
      <c r="R1220" t="s">
        <v>8092</v>
      </c>
      <c r="S1220" s="4" t="str">
        <f t="shared" si="19"/>
        <v>2008</v>
      </c>
    </row>
    <row r="1221" spans="1:19" hidden="1" x14ac:dyDescent="0.35">
      <c r="A1221" t="s">
        <v>8088</v>
      </c>
      <c r="B1221" t="s">
        <v>8089</v>
      </c>
      <c r="C1221" t="s">
        <v>8093</v>
      </c>
      <c r="D1221" t="s">
        <v>8094</v>
      </c>
      <c r="E1221" t="s">
        <v>8095</v>
      </c>
      <c r="F1221" t="s">
        <v>8096</v>
      </c>
      <c r="I1221" t="s">
        <v>8097</v>
      </c>
      <c r="J1221" t="s">
        <v>8098</v>
      </c>
      <c r="M1221" t="s">
        <v>112297</v>
      </c>
      <c r="N1221" t="s">
        <v>124</v>
      </c>
      <c r="O1221" s="3" t="s">
        <v>8099</v>
      </c>
      <c r="P1221" t="s">
        <v>124</v>
      </c>
      <c r="Q1221" t="s">
        <v>124</v>
      </c>
      <c r="R1221" t="s">
        <v>8099</v>
      </c>
      <c r="S1221" s="4" t="str">
        <f t="shared" si="19"/>
        <v>2008</v>
      </c>
    </row>
    <row r="1222" spans="1:19" hidden="1" x14ac:dyDescent="0.35">
      <c r="A1222" t="s">
        <v>8095</v>
      </c>
      <c r="B1222" t="s">
        <v>8096</v>
      </c>
      <c r="C1222" t="s">
        <v>8100</v>
      </c>
      <c r="D1222" t="s">
        <v>8101</v>
      </c>
      <c r="E1222" t="s">
        <v>8102</v>
      </c>
      <c r="F1222" t="s">
        <v>8103</v>
      </c>
      <c r="I1222" t="s">
        <v>8104</v>
      </c>
      <c r="J1222" t="s">
        <v>8105</v>
      </c>
      <c r="M1222" t="s">
        <v>112297</v>
      </c>
      <c r="N1222" t="s">
        <v>124</v>
      </c>
      <c r="O1222" s="3" t="s">
        <v>8106</v>
      </c>
      <c r="P1222" t="s">
        <v>124</v>
      </c>
      <c r="Q1222" t="s">
        <v>124</v>
      </c>
      <c r="R1222" t="s">
        <v>8106</v>
      </c>
      <c r="S1222" s="4" t="str">
        <f t="shared" si="19"/>
        <v>2008</v>
      </c>
    </row>
    <row r="1223" spans="1:19" hidden="1" x14ac:dyDescent="0.35">
      <c r="A1223" t="s">
        <v>8102</v>
      </c>
      <c r="B1223" t="s">
        <v>8103</v>
      </c>
      <c r="C1223" t="s">
        <v>8107</v>
      </c>
      <c r="D1223" t="s">
        <v>8108</v>
      </c>
      <c r="E1223" t="s">
        <v>8109</v>
      </c>
      <c r="F1223" t="s">
        <v>8110</v>
      </c>
      <c r="I1223" t="s">
        <v>8111</v>
      </c>
      <c r="J1223" t="s">
        <v>8112</v>
      </c>
      <c r="M1223" t="s">
        <v>112297</v>
      </c>
      <c r="N1223" t="s">
        <v>124</v>
      </c>
      <c r="O1223" s="3" t="s">
        <v>8113</v>
      </c>
      <c r="P1223" t="s">
        <v>124</v>
      </c>
      <c r="Q1223" t="s">
        <v>124</v>
      </c>
      <c r="R1223" t="s">
        <v>8113</v>
      </c>
      <c r="S1223" s="4" t="str">
        <f t="shared" si="19"/>
        <v>2008</v>
      </c>
    </row>
    <row r="1224" spans="1:19" hidden="1" x14ac:dyDescent="0.35">
      <c r="A1224" t="s">
        <v>8109</v>
      </c>
      <c r="B1224" t="s">
        <v>8110</v>
      </c>
      <c r="C1224" t="s">
        <v>8114</v>
      </c>
      <c r="D1224" t="s">
        <v>8115</v>
      </c>
      <c r="E1224" t="s">
        <v>8116</v>
      </c>
      <c r="F1224" t="s">
        <v>8117</v>
      </c>
      <c r="I1224" t="s">
        <v>8118</v>
      </c>
      <c r="J1224" t="s">
        <v>8119</v>
      </c>
      <c r="M1224" t="s">
        <v>112311</v>
      </c>
      <c r="N1224" t="s">
        <v>5877</v>
      </c>
      <c r="O1224" s="3" t="s">
        <v>8120</v>
      </c>
      <c r="P1224" t="s">
        <v>5877</v>
      </c>
      <c r="Q1224" t="s">
        <v>5877</v>
      </c>
      <c r="R1224" t="s">
        <v>8120</v>
      </c>
      <c r="S1224" s="4" t="str">
        <f t="shared" si="19"/>
        <v>2008</v>
      </c>
    </row>
    <row r="1225" spans="1:19" hidden="1" x14ac:dyDescent="0.35">
      <c r="A1225" t="s">
        <v>8116</v>
      </c>
      <c r="B1225" t="s">
        <v>8117</v>
      </c>
      <c r="C1225" t="s">
        <v>8121</v>
      </c>
      <c r="D1225" t="s">
        <v>8122</v>
      </c>
      <c r="E1225" t="s">
        <v>8123</v>
      </c>
      <c r="F1225" t="s">
        <v>8124</v>
      </c>
      <c r="I1225" t="s">
        <v>8125</v>
      </c>
      <c r="J1225" t="s">
        <v>8126</v>
      </c>
      <c r="M1225" t="s">
        <v>112297</v>
      </c>
      <c r="N1225" t="s">
        <v>124</v>
      </c>
      <c r="O1225" s="3" t="s">
        <v>8127</v>
      </c>
      <c r="P1225" t="s">
        <v>124</v>
      </c>
      <c r="Q1225" t="s">
        <v>124</v>
      </c>
      <c r="R1225" t="s">
        <v>8127</v>
      </c>
      <c r="S1225" s="4" t="str">
        <f t="shared" si="19"/>
        <v>2008</v>
      </c>
    </row>
    <row r="1226" spans="1:19" hidden="1" x14ac:dyDescent="0.35">
      <c r="A1226" t="s">
        <v>8123</v>
      </c>
      <c r="B1226" t="s">
        <v>8124</v>
      </c>
      <c r="C1226" t="s">
        <v>8128</v>
      </c>
      <c r="D1226" t="s">
        <v>8129</v>
      </c>
      <c r="E1226" t="s">
        <v>8130</v>
      </c>
      <c r="F1226" t="s">
        <v>8131</v>
      </c>
      <c r="I1226" t="s">
        <v>8132</v>
      </c>
      <c r="J1226" t="s">
        <v>8133</v>
      </c>
      <c r="M1226" t="s">
        <v>112297</v>
      </c>
      <c r="N1226" t="s">
        <v>124</v>
      </c>
      <c r="O1226" s="3" t="s">
        <v>8134</v>
      </c>
      <c r="P1226" t="s">
        <v>124</v>
      </c>
      <c r="Q1226" t="s">
        <v>124</v>
      </c>
      <c r="R1226" t="s">
        <v>8134</v>
      </c>
      <c r="S1226" s="4" t="str">
        <f t="shared" si="19"/>
        <v>2008</v>
      </c>
    </row>
    <row r="1227" spans="1:19" hidden="1" x14ac:dyDescent="0.35">
      <c r="A1227" t="s">
        <v>8130</v>
      </c>
      <c r="B1227" t="s">
        <v>8131</v>
      </c>
      <c r="C1227" t="s">
        <v>8135</v>
      </c>
      <c r="D1227" t="s">
        <v>8136</v>
      </c>
      <c r="E1227" t="s">
        <v>8137</v>
      </c>
      <c r="F1227" t="s">
        <v>8138</v>
      </c>
      <c r="I1227" t="s">
        <v>8139</v>
      </c>
      <c r="J1227" t="s">
        <v>8140</v>
      </c>
      <c r="M1227" t="s">
        <v>112297</v>
      </c>
      <c r="N1227" t="s">
        <v>124</v>
      </c>
      <c r="O1227" s="3" t="s">
        <v>8141</v>
      </c>
      <c r="P1227" t="s">
        <v>124</v>
      </c>
      <c r="Q1227" t="s">
        <v>124</v>
      </c>
      <c r="R1227" t="s">
        <v>8141</v>
      </c>
      <c r="S1227" s="4" t="str">
        <f t="shared" si="19"/>
        <v>2008</v>
      </c>
    </row>
    <row r="1228" spans="1:19" hidden="1" x14ac:dyDescent="0.35">
      <c r="A1228" t="s">
        <v>8137</v>
      </c>
      <c r="B1228" t="s">
        <v>8138</v>
      </c>
      <c r="C1228" t="s">
        <v>8142</v>
      </c>
      <c r="D1228" t="s">
        <v>8143</v>
      </c>
      <c r="E1228" t="s">
        <v>8144</v>
      </c>
      <c r="F1228" t="s">
        <v>8145</v>
      </c>
      <c r="I1228" t="s">
        <v>8146</v>
      </c>
      <c r="J1228" t="s">
        <v>8147</v>
      </c>
      <c r="M1228" t="s">
        <v>112297</v>
      </c>
      <c r="N1228" t="s">
        <v>124</v>
      </c>
      <c r="O1228" s="3" t="s">
        <v>8148</v>
      </c>
      <c r="P1228" t="s">
        <v>124</v>
      </c>
      <c r="Q1228" t="s">
        <v>124</v>
      </c>
      <c r="R1228" t="s">
        <v>8148</v>
      </c>
      <c r="S1228" s="4" t="str">
        <f t="shared" si="19"/>
        <v>2008</v>
      </c>
    </row>
    <row r="1229" spans="1:19" hidden="1" x14ac:dyDescent="0.35">
      <c r="A1229" t="s">
        <v>8144</v>
      </c>
      <c r="B1229" t="s">
        <v>8145</v>
      </c>
      <c r="C1229" t="s">
        <v>8149</v>
      </c>
      <c r="D1229" t="s">
        <v>8150</v>
      </c>
      <c r="E1229" t="s">
        <v>8151</v>
      </c>
      <c r="F1229" t="s">
        <v>8152</v>
      </c>
      <c r="I1229" t="s">
        <v>8153</v>
      </c>
      <c r="J1229" t="s">
        <v>8154</v>
      </c>
      <c r="M1229" t="s">
        <v>112297</v>
      </c>
      <c r="N1229" t="s">
        <v>124</v>
      </c>
      <c r="O1229" s="3" t="s">
        <v>8155</v>
      </c>
      <c r="P1229" t="s">
        <v>124</v>
      </c>
      <c r="Q1229" t="s">
        <v>124</v>
      </c>
      <c r="R1229" t="s">
        <v>8155</v>
      </c>
      <c r="S1229" s="4" t="str">
        <f t="shared" si="19"/>
        <v>2008</v>
      </c>
    </row>
    <row r="1230" spans="1:19" hidden="1" x14ac:dyDescent="0.35">
      <c r="A1230" t="s">
        <v>8151</v>
      </c>
      <c r="B1230" t="s">
        <v>8152</v>
      </c>
      <c r="C1230" t="s">
        <v>8156</v>
      </c>
      <c r="D1230" t="s">
        <v>8157</v>
      </c>
      <c r="E1230" t="s">
        <v>8158</v>
      </c>
      <c r="F1230" t="s">
        <v>8159</v>
      </c>
      <c r="I1230" t="s">
        <v>2301</v>
      </c>
      <c r="J1230" t="s">
        <v>2302</v>
      </c>
      <c r="M1230" t="s">
        <v>112297</v>
      </c>
      <c r="N1230" t="s">
        <v>124</v>
      </c>
      <c r="O1230" s="3" t="s">
        <v>8160</v>
      </c>
      <c r="P1230" t="s">
        <v>124</v>
      </c>
      <c r="Q1230" t="s">
        <v>124</v>
      </c>
      <c r="R1230" t="s">
        <v>8160</v>
      </c>
      <c r="S1230" s="4" t="str">
        <f t="shared" si="19"/>
        <v>2008</v>
      </c>
    </row>
    <row r="1231" spans="1:19" hidden="1" x14ac:dyDescent="0.35">
      <c r="A1231" t="s">
        <v>8158</v>
      </c>
      <c r="B1231" t="s">
        <v>8159</v>
      </c>
      <c r="C1231" t="s">
        <v>8161</v>
      </c>
      <c r="D1231" t="s">
        <v>8162</v>
      </c>
      <c r="E1231" t="s">
        <v>8163</v>
      </c>
      <c r="F1231" t="s">
        <v>8164</v>
      </c>
      <c r="I1231" t="s">
        <v>8165</v>
      </c>
      <c r="J1231" t="s">
        <v>8166</v>
      </c>
      <c r="M1231" t="s">
        <v>112297</v>
      </c>
      <c r="N1231" t="s">
        <v>124</v>
      </c>
      <c r="O1231" s="3" t="s">
        <v>8167</v>
      </c>
      <c r="P1231" t="s">
        <v>124</v>
      </c>
      <c r="Q1231" t="s">
        <v>124</v>
      </c>
      <c r="R1231" t="s">
        <v>8167</v>
      </c>
      <c r="S1231" s="4" t="str">
        <f t="shared" si="19"/>
        <v>2008</v>
      </c>
    </row>
    <row r="1232" spans="1:19" hidden="1" x14ac:dyDescent="0.35">
      <c r="A1232" t="s">
        <v>8163</v>
      </c>
      <c r="B1232" t="s">
        <v>8164</v>
      </c>
      <c r="C1232" t="s">
        <v>8168</v>
      </c>
      <c r="D1232" t="s">
        <v>8169</v>
      </c>
      <c r="E1232" t="s">
        <v>8170</v>
      </c>
      <c r="F1232" t="s">
        <v>8171</v>
      </c>
      <c r="I1232" t="s">
        <v>8172</v>
      </c>
      <c r="J1232" t="s">
        <v>8173</v>
      </c>
      <c r="M1232" t="s">
        <v>112311</v>
      </c>
      <c r="N1232" t="s">
        <v>5877</v>
      </c>
      <c r="O1232" s="3" t="s">
        <v>8174</v>
      </c>
      <c r="P1232" t="s">
        <v>5877</v>
      </c>
      <c r="Q1232" t="s">
        <v>5877</v>
      </c>
      <c r="R1232" t="s">
        <v>8174</v>
      </c>
      <c r="S1232" s="4" t="str">
        <f t="shared" si="19"/>
        <v>2008</v>
      </c>
    </row>
    <row r="1233" spans="1:19" hidden="1" x14ac:dyDescent="0.35">
      <c r="A1233" t="s">
        <v>8170</v>
      </c>
      <c r="B1233" t="s">
        <v>8171</v>
      </c>
      <c r="C1233" t="s">
        <v>8175</v>
      </c>
      <c r="D1233" t="s">
        <v>8176</v>
      </c>
      <c r="E1233" t="s">
        <v>8177</v>
      </c>
      <c r="F1233" t="s">
        <v>8178</v>
      </c>
      <c r="I1233" t="s">
        <v>8179</v>
      </c>
      <c r="J1233" t="s">
        <v>8180</v>
      </c>
      <c r="M1233" t="s">
        <v>112297</v>
      </c>
      <c r="N1233" t="s">
        <v>124</v>
      </c>
      <c r="O1233" s="3" t="s">
        <v>8181</v>
      </c>
      <c r="P1233" t="s">
        <v>124</v>
      </c>
      <c r="Q1233" t="s">
        <v>124</v>
      </c>
      <c r="R1233" t="s">
        <v>8181</v>
      </c>
      <c r="S1233" s="4" t="str">
        <f t="shared" si="19"/>
        <v>2008</v>
      </c>
    </row>
    <row r="1234" spans="1:19" hidden="1" x14ac:dyDescent="0.35">
      <c r="A1234" t="s">
        <v>8177</v>
      </c>
      <c r="B1234" t="s">
        <v>8178</v>
      </c>
      <c r="C1234" t="s">
        <v>8182</v>
      </c>
      <c r="D1234" t="s">
        <v>8183</v>
      </c>
      <c r="E1234" t="s">
        <v>8184</v>
      </c>
      <c r="F1234" t="s">
        <v>8185</v>
      </c>
      <c r="I1234" t="s">
        <v>8186</v>
      </c>
      <c r="J1234" t="s">
        <v>8187</v>
      </c>
      <c r="M1234" t="s">
        <v>112297</v>
      </c>
      <c r="N1234" t="s">
        <v>124</v>
      </c>
      <c r="O1234" s="3" t="s">
        <v>8188</v>
      </c>
      <c r="P1234" t="s">
        <v>124</v>
      </c>
      <c r="Q1234" t="s">
        <v>124</v>
      </c>
      <c r="R1234" t="s">
        <v>8188</v>
      </c>
      <c r="S1234" s="4" t="str">
        <f t="shared" si="19"/>
        <v>2008</v>
      </c>
    </row>
    <row r="1235" spans="1:19" hidden="1" x14ac:dyDescent="0.35">
      <c r="A1235" t="s">
        <v>8184</v>
      </c>
      <c r="B1235" t="s">
        <v>8185</v>
      </c>
      <c r="C1235" t="s">
        <v>8189</v>
      </c>
      <c r="D1235" t="s">
        <v>8190</v>
      </c>
      <c r="E1235" t="s">
        <v>8191</v>
      </c>
      <c r="F1235" t="s">
        <v>8192</v>
      </c>
      <c r="I1235" t="s">
        <v>8193</v>
      </c>
      <c r="J1235" t="s">
        <v>8194</v>
      </c>
      <c r="M1235" t="s">
        <v>112297</v>
      </c>
      <c r="N1235" t="s">
        <v>124</v>
      </c>
      <c r="O1235" s="3" t="s">
        <v>8195</v>
      </c>
      <c r="P1235" t="s">
        <v>124</v>
      </c>
      <c r="Q1235" t="s">
        <v>124</v>
      </c>
      <c r="R1235" t="s">
        <v>8195</v>
      </c>
      <c r="S1235" s="4" t="str">
        <f t="shared" si="19"/>
        <v>2008</v>
      </c>
    </row>
    <row r="1236" spans="1:19" hidden="1" x14ac:dyDescent="0.35">
      <c r="A1236" t="s">
        <v>8191</v>
      </c>
      <c r="B1236" t="s">
        <v>8192</v>
      </c>
      <c r="C1236" t="s">
        <v>8196</v>
      </c>
      <c r="D1236" t="s">
        <v>8197</v>
      </c>
      <c r="E1236" t="s">
        <v>8198</v>
      </c>
      <c r="F1236" t="s">
        <v>8199</v>
      </c>
      <c r="I1236" t="s">
        <v>8200</v>
      </c>
      <c r="J1236" t="s">
        <v>8201</v>
      </c>
      <c r="M1236" t="s">
        <v>112297</v>
      </c>
      <c r="N1236" t="s">
        <v>124</v>
      </c>
      <c r="O1236" s="3" t="s">
        <v>8202</v>
      </c>
      <c r="P1236" t="s">
        <v>124</v>
      </c>
      <c r="Q1236" t="s">
        <v>124</v>
      </c>
      <c r="R1236" t="s">
        <v>8202</v>
      </c>
      <c r="S1236" s="4" t="str">
        <f t="shared" si="19"/>
        <v>2008</v>
      </c>
    </row>
    <row r="1237" spans="1:19" hidden="1" x14ac:dyDescent="0.35">
      <c r="A1237" t="s">
        <v>8198</v>
      </c>
      <c r="B1237" t="s">
        <v>8199</v>
      </c>
      <c r="C1237" t="s">
        <v>8203</v>
      </c>
      <c r="D1237" t="s">
        <v>8204</v>
      </c>
      <c r="E1237" t="s">
        <v>8205</v>
      </c>
      <c r="F1237" t="s">
        <v>8206</v>
      </c>
      <c r="I1237" t="s">
        <v>8207</v>
      </c>
      <c r="J1237" t="s">
        <v>8208</v>
      </c>
      <c r="M1237" t="s">
        <v>112311</v>
      </c>
      <c r="N1237" t="s">
        <v>5877</v>
      </c>
      <c r="O1237" s="3" t="s">
        <v>8209</v>
      </c>
      <c r="P1237" t="s">
        <v>5877</v>
      </c>
      <c r="Q1237" t="s">
        <v>5877</v>
      </c>
      <c r="R1237" t="s">
        <v>8209</v>
      </c>
      <c r="S1237" s="4" t="str">
        <f t="shared" si="19"/>
        <v>2008</v>
      </c>
    </row>
    <row r="1238" spans="1:19" hidden="1" x14ac:dyDescent="0.35">
      <c r="A1238" t="s">
        <v>8205</v>
      </c>
      <c r="B1238" t="s">
        <v>8206</v>
      </c>
      <c r="C1238" t="s">
        <v>8210</v>
      </c>
      <c r="D1238" t="s">
        <v>8211</v>
      </c>
      <c r="E1238" t="s">
        <v>8212</v>
      </c>
      <c r="F1238" t="s">
        <v>8213</v>
      </c>
      <c r="I1238" t="s">
        <v>8214</v>
      </c>
      <c r="J1238" t="s">
        <v>8215</v>
      </c>
      <c r="M1238" t="s">
        <v>112297</v>
      </c>
      <c r="N1238" t="s">
        <v>124</v>
      </c>
      <c r="O1238" s="3" t="s">
        <v>8216</v>
      </c>
      <c r="P1238" t="s">
        <v>124</v>
      </c>
      <c r="Q1238" t="s">
        <v>124</v>
      </c>
      <c r="R1238" t="s">
        <v>8216</v>
      </c>
      <c r="S1238" s="4" t="str">
        <f t="shared" si="19"/>
        <v>2008</v>
      </c>
    </row>
    <row r="1239" spans="1:19" hidden="1" x14ac:dyDescent="0.35">
      <c r="A1239" t="s">
        <v>8212</v>
      </c>
      <c r="B1239" t="s">
        <v>8213</v>
      </c>
      <c r="C1239" t="s">
        <v>8217</v>
      </c>
      <c r="D1239" t="s">
        <v>8218</v>
      </c>
      <c r="E1239" t="s">
        <v>8219</v>
      </c>
      <c r="F1239" t="s">
        <v>8220</v>
      </c>
      <c r="I1239" t="s">
        <v>8221</v>
      </c>
      <c r="J1239" t="s">
        <v>8222</v>
      </c>
      <c r="M1239" t="s">
        <v>112297</v>
      </c>
      <c r="N1239" t="s">
        <v>124</v>
      </c>
      <c r="O1239" s="3" t="s">
        <v>8223</v>
      </c>
      <c r="P1239" t="s">
        <v>124</v>
      </c>
      <c r="Q1239" t="s">
        <v>124</v>
      </c>
      <c r="R1239" t="s">
        <v>8223</v>
      </c>
      <c r="S1239" s="4" t="str">
        <f t="shared" si="19"/>
        <v>2008</v>
      </c>
    </row>
    <row r="1240" spans="1:19" hidden="1" x14ac:dyDescent="0.35">
      <c r="A1240" t="s">
        <v>8219</v>
      </c>
      <c r="B1240" t="s">
        <v>8220</v>
      </c>
      <c r="C1240" t="s">
        <v>8224</v>
      </c>
      <c r="D1240" t="s">
        <v>8225</v>
      </c>
      <c r="E1240" t="s">
        <v>8226</v>
      </c>
      <c r="F1240" t="s">
        <v>8227</v>
      </c>
      <c r="I1240" t="s">
        <v>8228</v>
      </c>
      <c r="J1240" t="s">
        <v>8229</v>
      </c>
      <c r="M1240" t="s">
        <v>112297</v>
      </c>
      <c r="N1240" t="s">
        <v>124</v>
      </c>
      <c r="O1240" s="3" t="s">
        <v>8230</v>
      </c>
      <c r="P1240" t="s">
        <v>124</v>
      </c>
      <c r="Q1240" t="s">
        <v>124</v>
      </c>
      <c r="R1240" t="s">
        <v>8230</v>
      </c>
      <c r="S1240" s="4" t="str">
        <f t="shared" si="19"/>
        <v>2008</v>
      </c>
    </row>
    <row r="1241" spans="1:19" hidden="1" x14ac:dyDescent="0.35">
      <c r="A1241" t="s">
        <v>8226</v>
      </c>
      <c r="B1241" t="s">
        <v>8227</v>
      </c>
      <c r="C1241" t="s">
        <v>8231</v>
      </c>
      <c r="D1241" t="s">
        <v>8232</v>
      </c>
      <c r="E1241" t="s">
        <v>8233</v>
      </c>
      <c r="F1241" t="s">
        <v>8234</v>
      </c>
      <c r="I1241" t="s">
        <v>8235</v>
      </c>
      <c r="J1241" t="s">
        <v>8236</v>
      </c>
      <c r="M1241" t="s">
        <v>112297</v>
      </c>
      <c r="N1241" t="s">
        <v>124</v>
      </c>
      <c r="O1241" s="3" t="s">
        <v>8237</v>
      </c>
      <c r="P1241" t="s">
        <v>124</v>
      </c>
      <c r="Q1241" t="s">
        <v>124</v>
      </c>
      <c r="R1241" t="s">
        <v>8237</v>
      </c>
      <c r="S1241" s="4" t="str">
        <f t="shared" si="19"/>
        <v>2008</v>
      </c>
    </row>
    <row r="1242" spans="1:19" hidden="1" x14ac:dyDescent="0.35">
      <c r="A1242" t="s">
        <v>8233</v>
      </c>
      <c r="B1242" t="s">
        <v>8234</v>
      </c>
      <c r="C1242" t="s">
        <v>8238</v>
      </c>
      <c r="D1242" t="s">
        <v>8239</v>
      </c>
      <c r="E1242" t="s">
        <v>8240</v>
      </c>
      <c r="F1242" t="s">
        <v>8241</v>
      </c>
      <c r="I1242" t="s">
        <v>8242</v>
      </c>
      <c r="J1242" t="s">
        <v>8243</v>
      </c>
      <c r="M1242" t="s">
        <v>112297</v>
      </c>
      <c r="N1242" t="s">
        <v>124</v>
      </c>
      <c r="O1242" s="3" t="s">
        <v>8244</v>
      </c>
      <c r="P1242" t="s">
        <v>124</v>
      </c>
      <c r="Q1242" t="s">
        <v>124</v>
      </c>
      <c r="R1242" t="s">
        <v>8244</v>
      </c>
      <c r="S1242" s="4" t="str">
        <f t="shared" si="19"/>
        <v>2008</v>
      </c>
    </row>
    <row r="1243" spans="1:19" hidden="1" x14ac:dyDescent="0.35">
      <c r="A1243" t="s">
        <v>8240</v>
      </c>
      <c r="B1243" t="s">
        <v>8241</v>
      </c>
      <c r="C1243" t="s">
        <v>8245</v>
      </c>
      <c r="D1243" t="s">
        <v>8246</v>
      </c>
      <c r="E1243" t="s">
        <v>8247</v>
      </c>
      <c r="F1243" t="s">
        <v>8248</v>
      </c>
      <c r="I1243" t="s">
        <v>8249</v>
      </c>
      <c r="J1243" t="s">
        <v>8250</v>
      </c>
      <c r="M1243" t="s">
        <v>112311</v>
      </c>
      <c r="N1243" t="s">
        <v>5877</v>
      </c>
      <c r="O1243" s="3" t="s">
        <v>8251</v>
      </c>
      <c r="P1243" t="s">
        <v>5877</v>
      </c>
      <c r="Q1243" t="s">
        <v>5877</v>
      </c>
      <c r="R1243" t="s">
        <v>8251</v>
      </c>
      <c r="S1243" s="4" t="str">
        <f t="shared" si="19"/>
        <v>2008</v>
      </c>
    </row>
    <row r="1244" spans="1:19" hidden="1" x14ac:dyDescent="0.35">
      <c r="A1244" t="s">
        <v>8247</v>
      </c>
      <c r="B1244" t="s">
        <v>8248</v>
      </c>
      <c r="C1244" t="s">
        <v>8252</v>
      </c>
      <c r="D1244" t="s">
        <v>8253</v>
      </c>
      <c r="E1244" t="s">
        <v>8254</v>
      </c>
      <c r="F1244" t="s">
        <v>8255</v>
      </c>
      <c r="I1244" t="s">
        <v>8256</v>
      </c>
      <c r="J1244" t="s">
        <v>8257</v>
      </c>
      <c r="M1244" t="s">
        <v>112297</v>
      </c>
      <c r="N1244" t="s">
        <v>124</v>
      </c>
      <c r="O1244" s="3" t="s">
        <v>8258</v>
      </c>
      <c r="P1244" t="s">
        <v>124</v>
      </c>
      <c r="Q1244" t="s">
        <v>124</v>
      </c>
      <c r="R1244" t="s">
        <v>8258</v>
      </c>
      <c r="S1244" s="4" t="str">
        <f t="shared" si="19"/>
        <v>2008</v>
      </c>
    </row>
    <row r="1245" spans="1:19" hidden="1" x14ac:dyDescent="0.35">
      <c r="A1245" t="s">
        <v>8254</v>
      </c>
      <c r="B1245" t="s">
        <v>8255</v>
      </c>
      <c r="C1245" t="s">
        <v>8259</v>
      </c>
      <c r="D1245" t="s">
        <v>8260</v>
      </c>
      <c r="E1245" t="s">
        <v>8261</v>
      </c>
      <c r="F1245" t="s">
        <v>8262</v>
      </c>
      <c r="I1245" t="s">
        <v>8263</v>
      </c>
      <c r="J1245" t="s">
        <v>8264</v>
      </c>
      <c r="M1245" t="s">
        <v>112311</v>
      </c>
      <c r="N1245" t="s">
        <v>5877</v>
      </c>
      <c r="O1245" s="3" t="s">
        <v>8265</v>
      </c>
      <c r="P1245" t="s">
        <v>5877</v>
      </c>
      <c r="Q1245" t="s">
        <v>5877</v>
      </c>
      <c r="R1245" t="s">
        <v>8265</v>
      </c>
      <c r="S1245" s="4" t="str">
        <f t="shared" si="19"/>
        <v>2008</v>
      </c>
    </row>
    <row r="1246" spans="1:19" hidden="1" x14ac:dyDescent="0.35">
      <c r="A1246" t="s">
        <v>8261</v>
      </c>
      <c r="B1246" t="s">
        <v>8262</v>
      </c>
      <c r="C1246" t="s">
        <v>8266</v>
      </c>
      <c r="D1246" t="s">
        <v>8267</v>
      </c>
      <c r="E1246" t="s">
        <v>8268</v>
      </c>
      <c r="F1246" t="s">
        <v>8269</v>
      </c>
      <c r="I1246" t="s">
        <v>8270</v>
      </c>
      <c r="J1246" t="s">
        <v>8271</v>
      </c>
      <c r="M1246" t="s">
        <v>112297</v>
      </c>
      <c r="N1246" t="s">
        <v>124</v>
      </c>
      <c r="O1246" s="3" t="s">
        <v>8272</v>
      </c>
      <c r="P1246" t="s">
        <v>124</v>
      </c>
      <c r="Q1246" t="s">
        <v>124</v>
      </c>
      <c r="R1246" t="s">
        <v>8272</v>
      </c>
      <c r="S1246" s="4" t="str">
        <f t="shared" si="19"/>
        <v>2008</v>
      </c>
    </row>
    <row r="1247" spans="1:19" hidden="1" x14ac:dyDescent="0.35">
      <c r="A1247" t="s">
        <v>8268</v>
      </c>
      <c r="B1247" t="s">
        <v>8269</v>
      </c>
      <c r="C1247" t="s">
        <v>8273</v>
      </c>
      <c r="D1247" t="s">
        <v>8274</v>
      </c>
      <c r="E1247" t="s">
        <v>8275</v>
      </c>
      <c r="F1247" t="s">
        <v>8276</v>
      </c>
      <c r="I1247" t="s">
        <v>8277</v>
      </c>
      <c r="J1247" t="s">
        <v>8278</v>
      </c>
      <c r="M1247" t="s">
        <v>112297</v>
      </c>
      <c r="N1247" t="s">
        <v>124</v>
      </c>
      <c r="O1247" s="3" t="s">
        <v>8279</v>
      </c>
      <c r="P1247" t="s">
        <v>124</v>
      </c>
      <c r="Q1247" t="s">
        <v>124</v>
      </c>
      <c r="R1247" t="s">
        <v>8279</v>
      </c>
      <c r="S1247" s="4" t="str">
        <f t="shared" si="19"/>
        <v>2008</v>
      </c>
    </row>
    <row r="1248" spans="1:19" hidden="1" x14ac:dyDescent="0.35">
      <c r="A1248" t="s">
        <v>8275</v>
      </c>
      <c r="B1248" t="s">
        <v>8276</v>
      </c>
      <c r="C1248" t="s">
        <v>8280</v>
      </c>
      <c r="D1248" t="s">
        <v>8281</v>
      </c>
      <c r="E1248" t="s">
        <v>8282</v>
      </c>
      <c r="F1248" t="s">
        <v>8283</v>
      </c>
      <c r="I1248" t="s">
        <v>8284</v>
      </c>
      <c r="J1248" t="s">
        <v>8285</v>
      </c>
      <c r="M1248" t="s">
        <v>112297</v>
      </c>
      <c r="N1248" t="s">
        <v>124</v>
      </c>
      <c r="O1248" s="3" t="s">
        <v>8286</v>
      </c>
      <c r="P1248" t="s">
        <v>124</v>
      </c>
      <c r="Q1248" t="s">
        <v>124</v>
      </c>
      <c r="R1248" t="s">
        <v>8286</v>
      </c>
      <c r="S1248" s="4" t="str">
        <f t="shared" si="19"/>
        <v>2008</v>
      </c>
    </row>
    <row r="1249" spans="1:19" hidden="1" x14ac:dyDescent="0.35">
      <c r="A1249" t="s">
        <v>8282</v>
      </c>
      <c r="B1249" t="s">
        <v>8283</v>
      </c>
      <c r="C1249" t="s">
        <v>8287</v>
      </c>
      <c r="D1249" t="s">
        <v>8288</v>
      </c>
      <c r="E1249" t="s">
        <v>8289</v>
      </c>
      <c r="F1249" t="s">
        <v>8290</v>
      </c>
      <c r="I1249" t="s">
        <v>8291</v>
      </c>
      <c r="J1249" t="s">
        <v>8292</v>
      </c>
      <c r="M1249" t="s">
        <v>112311</v>
      </c>
      <c r="N1249" t="s">
        <v>5877</v>
      </c>
      <c r="O1249" s="3" t="s">
        <v>8293</v>
      </c>
      <c r="P1249" t="s">
        <v>5877</v>
      </c>
      <c r="Q1249" t="s">
        <v>5877</v>
      </c>
      <c r="R1249" t="s">
        <v>8293</v>
      </c>
      <c r="S1249" s="4" t="str">
        <f t="shared" si="19"/>
        <v>2008</v>
      </c>
    </row>
    <row r="1250" spans="1:19" hidden="1" x14ac:dyDescent="0.35">
      <c r="A1250" t="s">
        <v>8289</v>
      </c>
      <c r="B1250" t="s">
        <v>8290</v>
      </c>
      <c r="C1250" t="s">
        <v>8294</v>
      </c>
      <c r="D1250" t="s">
        <v>8295</v>
      </c>
      <c r="E1250" t="s">
        <v>8296</v>
      </c>
      <c r="F1250" t="s">
        <v>8297</v>
      </c>
      <c r="I1250" t="s">
        <v>8298</v>
      </c>
      <c r="J1250" t="s">
        <v>8299</v>
      </c>
      <c r="M1250" t="s">
        <v>112297</v>
      </c>
      <c r="N1250" t="s">
        <v>124</v>
      </c>
      <c r="O1250" s="3" t="s">
        <v>8300</v>
      </c>
      <c r="P1250" t="s">
        <v>124</v>
      </c>
      <c r="Q1250" t="s">
        <v>124</v>
      </c>
      <c r="R1250" t="s">
        <v>8300</v>
      </c>
      <c r="S1250" s="4" t="str">
        <f t="shared" si="19"/>
        <v>2008</v>
      </c>
    </row>
    <row r="1251" spans="1:19" hidden="1" x14ac:dyDescent="0.35">
      <c r="A1251" t="s">
        <v>8296</v>
      </c>
      <c r="B1251" t="s">
        <v>8297</v>
      </c>
      <c r="C1251" t="s">
        <v>8301</v>
      </c>
      <c r="D1251" t="s">
        <v>8302</v>
      </c>
      <c r="E1251" t="s">
        <v>8303</v>
      </c>
      <c r="F1251" t="s">
        <v>8304</v>
      </c>
      <c r="I1251" t="s">
        <v>8305</v>
      </c>
      <c r="J1251" t="s">
        <v>8306</v>
      </c>
      <c r="M1251" t="s">
        <v>112311</v>
      </c>
      <c r="N1251" t="s">
        <v>5877</v>
      </c>
      <c r="O1251" s="3" t="s">
        <v>8307</v>
      </c>
      <c r="P1251" t="s">
        <v>5877</v>
      </c>
      <c r="Q1251" t="s">
        <v>5877</v>
      </c>
      <c r="R1251" t="s">
        <v>8307</v>
      </c>
      <c r="S1251" s="4" t="str">
        <f t="shared" si="19"/>
        <v>2008</v>
      </c>
    </row>
    <row r="1252" spans="1:19" hidden="1" x14ac:dyDescent="0.35">
      <c r="A1252" t="s">
        <v>8303</v>
      </c>
      <c r="B1252" t="s">
        <v>8304</v>
      </c>
      <c r="C1252" t="s">
        <v>8308</v>
      </c>
      <c r="D1252" t="s">
        <v>8309</v>
      </c>
      <c r="E1252" t="s">
        <v>8310</v>
      </c>
      <c r="F1252" t="s">
        <v>8311</v>
      </c>
      <c r="I1252" t="s">
        <v>8312</v>
      </c>
      <c r="J1252" t="s">
        <v>8313</v>
      </c>
      <c r="M1252" t="s">
        <v>112311</v>
      </c>
      <c r="N1252" t="s">
        <v>5877</v>
      </c>
      <c r="O1252" s="3" t="s">
        <v>8314</v>
      </c>
      <c r="P1252" t="s">
        <v>5877</v>
      </c>
      <c r="Q1252" t="s">
        <v>5877</v>
      </c>
      <c r="R1252" t="s">
        <v>8314</v>
      </c>
      <c r="S1252" s="4" t="str">
        <f t="shared" si="19"/>
        <v>2008</v>
      </c>
    </row>
    <row r="1253" spans="1:19" hidden="1" x14ac:dyDescent="0.35">
      <c r="A1253" t="s">
        <v>8310</v>
      </c>
      <c r="B1253" t="s">
        <v>8311</v>
      </c>
      <c r="C1253" t="s">
        <v>8315</v>
      </c>
      <c r="D1253" t="s">
        <v>8316</v>
      </c>
      <c r="E1253" t="s">
        <v>8317</v>
      </c>
      <c r="F1253" t="s">
        <v>8318</v>
      </c>
      <c r="I1253" t="s">
        <v>8319</v>
      </c>
      <c r="J1253" t="s">
        <v>8320</v>
      </c>
      <c r="M1253" t="s">
        <v>112311</v>
      </c>
      <c r="N1253" t="s">
        <v>5877</v>
      </c>
      <c r="O1253" s="3" t="s">
        <v>8321</v>
      </c>
      <c r="P1253" t="s">
        <v>5877</v>
      </c>
      <c r="Q1253" t="s">
        <v>5877</v>
      </c>
      <c r="R1253" t="s">
        <v>8321</v>
      </c>
      <c r="S1253" s="4" t="str">
        <f t="shared" si="19"/>
        <v>2008</v>
      </c>
    </row>
    <row r="1254" spans="1:19" hidden="1" x14ac:dyDescent="0.35">
      <c r="A1254" t="s">
        <v>8317</v>
      </c>
      <c r="B1254" t="s">
        <v>8318</v>
      </c>
      <c r="C1254" t="s">
        <v>8322</v>
      </c>
      <c r="D1254" t="s">
        <v>8323</v>
      </c>
      <c r="E1254" t="s">
        <v>8324</v>
      </c>
      <c r="F1254" t="s">
        <v>8325</v>
      </c>
      <c r="I1254" t="s">
        <v>8326</v>
      </c>
      <c r="J1254" t="s">
        <v>8327</v>
      </c>
      <c r="M1254" t="s">
        <v>112297</v>
      </c>
      <c r="N1254" t="s">
        <v>124</v>
      </c>
      <c r="O1254" s="3" t="s">
        <v>8328</v>
      </c>
      <c r="P1254" t="s">
        <v>124</v>
      </c>
      <c r="Q1254" t="s">
        <v>124</v>
      </c>
      <c r="R1254" t="s">
        <v>8328</v>
      </c>
      <c r="S1254" s="4" t="str">
        <f t="shared" si="19"/>
        <v>2008</v>
      </c>
    </row>
    <row r="1255" spans="1:19" hidden="1" x14ac:dyDescent="0.35">
      <c r="A1255" t="s">
        <v>8324</v>
      </c>
      <c r="B1255" t="s">
        <v>8325</v>
      </c>
      <c r="C1255" t="s">
        <v>8329</v>
      </c>
      <c r="D1255" t="s">
        <v>8330</v>
      </c>
      <c r="E1255" s="1" t="s">
        <v>8331</v>
      </c>
      <c r="F1255" s="1" t="s">
        <v>8332</v>
      </c>
      <c r="I1255" t="s">
        <v>8333</v>
      </c>
      <c r="J1255" t="s">
        <v>8334</v>
      </c>
      <c r="M1255" t="s">
        <v>112297</v>
      </c>
      <c r="N1255" t="s">
        <v>124</v>
      </c>
      <c r="O1255" s="3" t="s">
        <v>8335</v>
      </c>
      <c r="P1255" t="s">
        <v>124</v>
      </c>
      <c r="Q1255" t="s">
        <v>124</v>
      </c>
      <c r="R1255" t="s">
        <v>8335</v>
      </c>
      <c r="S1255" s="4" t="str">
        <f t="shared" si="19"/>
        <v>2008</v>
      </c>
    </row>
    <row r="1256" spans="1:19" hidden="1" x14ac:dyDescent="0.35">
      <c r="A1256" s="1" t="s">
        <v>8331</v>
      </c>
      <c r="B1256" s="1" t="s">
        <v>8332</v>
      </c>
      <c r="C1256" t="s">
        <v>8336</v>
      </c>
      <c r="D1256" t="s">
        <v>8337</v>
      </c>
      <c r="E1256" t="s">
        <v>8338</v>
      </c>
      <c r="F1256" t="s">
        <v>8339</v>
      </c>
      <c r="I1256" t="s">
        <v>8340</v>
      </c>
      <c r="J1256" t="s">
        <v>8341</v>
      </c>
      <c r="M1256" t="s">
        <v>112297</v>
      </c>
      <c r="N1256" t="s">
        <v>124</v>
      </c>
      <c r="O1256" s="3" t="s">
        <v>8342</v>
      </c>
      <c r="P1256" t="s">
        <v>124</v>
      </c>
      <c r="Q1256" t="s">
        <v>124</v>
      </c>
      <c r="R1256" t="s">
        <v>8342</v>
      </c>
      <c r="S1256" s="4" t="str">
        <f t="shared" si="19"/>
        <v>2008</v>
      </c>
    </row>
    <row r="1257" spans="1:19" hidden="1" x14ac:dyDescent="0.35">
      <c r="A1257" t="s">
        <v>8338</v>
      </c>
      <c r="B1257" t="s">
        <v>8339</v>
      </c>
      <c r="C1257" t="s">
        <v>8343</v>
      </c>
      <c r="D1257" t="s">
        <v>8344</v>
      </c>
      <c r="E1257" t="s">
        <v>8345</v>
      </c>
      <c r="F1257" t="s">
        <v>8346</v>
      </c>
      <c r="I1257" t="s">
        <v>8347</v>
      </c>
      <c r="J1257" t="s">
        <v>8348</v>
      </c>
      <c r="M1257" t="s">
        <v>112297</v>
      </c>
      <c r="N1257" t="s">
        <v>124</v>
      </c>
      <c r="O1257" s="3" t="s">
        <v>8349</v>
      </c>
      <c r="P1257" t="s">
        <v>124</v>
      </c>
      <c r="Q1257" t="s">
        <v>124</v>
      </c>
      <c r="R1257" t="s">
        <v>8349</v>
      </c>
      <c r="S1257" s="4" t="str">
        <f t="shared" si="19"/>
        <v>2008</v>
      </c>
    </row>
    <row r="1258" spans="1:19" hidden="1" x14ac:dyDescent="0.35">
      <c r="A1258" t="s">
        <v>8345</v>
      </c>
      <c r="B1258" t="s">
        <v>8346</v>
      </c>
      <c r="C1258" t="s">
        <v>8350</v>
      </c>
      <c r="D1258" t="s">
        <v>8351</v>
      </c>
      <c r="E1258" t="s">
        <v>8352</v>
      </c>
      <c r="F1258" t="s">
        <v>8353</v>
      </c>
      <c r="I1258" t="s">
        <v>8354</v>
      </c>
      <c r="J1258" t="s">
        <v>8355</v>
      </c>
      <c r="M1258" t="s">
        <v>112297</v>
      </c>
      <c r="N1258" t="s">
        <v>124</v>
      </c>
      <c r="O1258" s="3" t="s">
        <v>8356</v>
      </c>
      <c r="P1258" t="s">
        <v>124</v>
      </c>
      <c r="Q1258" t="s">
        <v>124</v>
      </c>
      <c r="R1258" t="s">
        <v>8356</v>
      </c>
      <c r="S1258" s="4" t="str">
        <f t="shared" si="19"/>
        <v>2008</v>
      </c>
    </row>
    <row r="1259" spans="1:19" hidden="1" x14ac:dyDescent="0.35">
      <c r="A1259" t="s">
        <v>8352</v>
      </c>
      <c r="B1259" t="s">
        <v>8353</v>
      </c>
      <c r="C1259" t="s">
        <v>8357</v>
      </c>
      <c r="D1259" t="s">
        <v>8358</v>
      </c>
      <c r="E1259" t="s">
        <v>8359</v>
      </c>
      <c r="F1259" t="s">
        <v>8360</v>
      </c>
      <c r="I1259" t="s">
        <v>2301</v>
      </c>
      <c r="J1259" t="s">
        <v>2302</v>
      </c>
      <c r="M1259" t="s">
        <v>112297</v>
      </c>
      <c r="N1259" t="s">
        <v>124</v>
      </c>
      <c r="O1259" s="3" t="s">
        <v>8361</v>
      </c>
      <c r="P1259" t="s">
        <v>124</v>
      </c>
      <c r="Q1259" t="s">
        <v>124</v>
      </c>
      <c r="R1259" t="s">
        <v>8361</v>
      </c>
      <c r="S1259" s="4" t="str">
        <f t="shared" si="19"/>
        <v>2008</v>
      </c>
    </row>
    <row r="1260" spans="1:19" hidden="1" x14ac:dyDescent="0.35">
      <c r="A1260" t="s">
        <v>8359</v>
      </c>
      <c r="B1260" t="s">
        <v>8360</v>
      </c>
      <c r="C1260" t="s">
        <v>8362</v>
      </c>
      <c r="D1260" t="s">
        <v>8363</v>
      </c>
      <c r="E1260" t="s">
        <v>8364</v>
      </c>
      <c r="F1260" t="s">
        <v>8365</v>
      </c>
      <c r="I1260" t="s">
        <v>8366</v>
      </c>
      <c r="J1260" t="s">
        <v>8367</v>
      </c>
      <c r="M1260" t="s">
        <v>112297</v>
      </c>
      <c r="N1260" t="s">
        <v>124</v>
      </c>
      <c r="O1260" s="3" t="s">
        <v>8368</v>
      </c>
      <c r="P1260" t="s">
        <v>124</v>
      </c>
      <c r="Q1260" t="s">
        <v>124</v>
      </c>
      <c r="R1260" t="s">
        <v>8368</v>
      </c>
      <c r="S1260" s="4" t="str">
        <f t="shared" si="19"/>
        <v>2008</v>
      </c>
    </row>
    <row r="1261" spans="1:19" hidden="1" x14ac:dyDescent="0.35">
      <c r="A1261" t="s">
        <v>8364</v>
      </c>
      <c r="B1261" t="s">
        <v>8365</v>
      </c>
      <c r="C1261" t="s">
        <v>8369</v>
      </c>
      <c r="D1261">
        <v>669647818</v>
      </c>
      <c r="E1261" t="s">
        <v>8370</v>
      </c>
      <c r="F1261" t="s">
        <v>8371</v>
      </c>
      <c r="I1261" t="s">
        <v>8372</v>
      </c>
      <c r="J1261" t="s">
        <v>8373</v>
      </c>
      <c r="M1261" t="s">
        <v>112297</v>
      </c>
      <c r="N1261" t="s">
        <v>124</v>
      </c>
      <c r="O1261" s="3" t="s">
        <v>8374</v>
      </c>
      <c r="P1261" t="s">
        <v>124</v>
      </c>
      <c r="Q1261" t="s">
        <v>124</v>
      </c>
      <c r="R1261" t="s">
        <v>8374</v>
      </c>
      <c r="S1261" s="4" t="str">
        <f t="shared" si="19"/>
        <v>2008</v>
      </c>
    </row>
    <row r="1262" spans="1:19" hidden="1" x14ac:dyDescent="0.35">
      <c r="A1262" t="s">
        <v>8370</v>
      </c>
      <c r="B1262" t="s">
        <v>8371</v>
      </c>
      <c r="C1262" t="s">
        <v>8375</v>
      </c>
      <c r="D1262" t="s">
        <v>8376</v>
      </c>
      <c r="E1262" t="s">
        <v>8377</v>
      </c>
      <c r="F1262" t="s">
        <v>8378</v>
      </c>
      <c r="I1262" t="s">
        <v>8379</v>
      </c>
      <c r="J1262" t="s">
        <v>8380</v>
      </c>
      <c r="M1262" t="s">
        <v>112311</v>
      </c>
      <c r="N1262" t="s">
        <v>5877</v>
      </c>
      <c r="O1262" s="3" t="s">
        <v>8381</v>
      </c>
      <c r="P1262" t="s">
        <v>5877</v>
      </c>
      <c r="Q1262" t="s">
        <v>5877</v>
      </c>
      <c r="R1262" t="s">
        <v>8381</v>
      </c>
      <c r="S1262" s="4" t="str">
        <f t="shared" si="19"/>
        <v>2008</v>
      </c>
    </row>
    <row r="1263" spans="1:19" hidden="1" x14ac:dyDescent="0.35">
      <c r="A1263" t="s">
        <v>8377</v>
      </c>
      <c r="B1263" t="s">
        <v>8378</v>
      </c>
      <c r="C1263" t="s">
        <v>8382</v>
      </c>
      <c r="D1263" t="s">
        <v>8383</v>
      </c>
      <c r="E1263" t="s">
        <v>8384</v>
      </c>
      <c r="F1263" t="s">
        <v>8385</v>
      </c>
      <c r="I1263" t="s">
        <v>8386</v>
      </c>
      <c r="J1263" t="s">
        <v>8387</v>
      </c>
      <c r="M1263" t="s">
        <v>112297</v>
      </c>
      <c r="N1263" t="s">
        <v>124</v>
      </c>
      <c r="O1263" s="3" t="s">
        <v>8388</v>
      </c>
      <c r="P1263" t="s">
        <v>124</v>
      </c>
      <c r="Q1263" t="s">
        <v>124</v>
      </c>
      <c r="R1263" t="s">
        <v>8388</v>
      </c>
      <c r="S1263" s="4" t="str">
        <f t="shared" si="19"/>
        <v>2008</v>
      </c>
    </row>
    <row r="1264" spans="1:19" hidden="1" x14ac:dyDescent="0.35">
      <c r="A1264" t="s">
        <v>8384</v>
      </c>
      <c r="B1264" t="s">
        <v>8385</v>
      </c>
      <c r="C1264" t="s">
        <v>8389</v>
      </c>
      <c r="D1264" t="s">
        <v>8390</v>
      </c>
      <c r="E1264" t="s">
        <v>8391</v>
      </c>
      <c r="F1264" t="s">
        <v>8392</v>
      </c>
      <c r="I1264" t="s">
        <v>8393</v>
      </c>
      <c r="J1264" t="s">
        <v>8394</v>
      </c>
      <c r="M1264" t="s">
        <v>112297</v>
      </c>
      <c r="N1264" t="s">
        <v>124</v>
      </c>
      <c r="O1264" s="3" t="s">
        <v>8395</v>
      </c>
      <c r="P1264" t="s">
        <v>124</v>
      </c>
      <c r="Q1264" t="s">
        <v>124</v>
      </c>
      <c r="R1264" t="s">
        <v>8395</v>
      </c>
      <c r="S1264" s="4" t="str">
        <f t="shared" si="19"/>
        <v>2008</v>
      </c>
    </row>
    <row r="1265" spans="1:19" hidden="1" x14ac:dyDescent="0.35">
      <c r="A1265" t="s">
        <v>8391</v>
      </c>
      <c r="B1265" t="s">
        <v>8392</v>
      </c>
      <c r="C1265" t="s">
        <v>8396</v>
      </c>
      <c r="D1265" t="s">
        <v>8397</v>
      </c>
      <c r="E1265" t="s">
        <v>8398</v>
      </c>
      <c r="F1265" t="s">
        <v>8399</v>
      </c>
      <c r="I1265" t="s">
        <v>8400</v>
      </c>
      <c r="J1265" t="s">
        <v>7113</v>
      </c>
      <c r="M1265" t="s">
        <v>112297</v>
      </c>
      <c r="N1265" t="s">
        <v>124</v>
      </c>
      <c r="O1265" s="3" t="s">
        <v>8401</v>
      </c>
      <c r="P1265" t="s">
        <v>124</v>
      </c>
      <c r="Q1265" t="s">
        <v>124</v>
      </c>
      <c r="R1265" t="s">
        <v>8401</v>
      </c>
      <c r="S1265" s="4" t="str">
        <f t="shared" si="19"/>
        <v>2008</v>
      </c>
    </row>
    <row r="1266" spans="1:19" hidden="1" x14ac:dyDescent="0.35">
      <c r="A1266" t="s">
        <v>8398</v>
      </c>
      <c r="B1266" t="s">
        <v>8399</v>
      </c>
      <c r="C1266" t="s">
        <v>8402</v>
      </c>
      <c r="D1266" t="s">
        <v>8403</v>
      </c>
      <c r="E1266" t="s">
        <v>8404</v>
      </c>
      <c r="F1266" t="s">
        <v>8405</v>
      </c>
      <c r="I1266" t="s">
        <v>8406</v>
      </c>
      <c r="J1266" t="s">
        <v>8407</v>
      </c>
      <c r="M1266" t="s">
        <v>112297</v>
      </c>
      <c r="N1266" t="s">
        <v>124</v>
      </c>
      <c r="O1266" s="3" t="s">
        <v>8408</v>
      </c>
      <c r="P1266" t="s">
        <v>124</v>
      </c>
      <c r="Q1266" t="s">
        <v>124</v>
      </c>
      <c r="R1266" t="s">
        <v>8408</v>
      </c>
      <c r="S1266" s="4" t="str">
        <f t="shared" si="19"/>
        <v>2008</v>
      </c>
    </row>
    <row r="1267" spans="1:19" hidden="1" x14ac:dyDescent="0.35">
      <c r="A1267" t="s">
        <v>8404</v>
      </c>
      <c r="B1267" t="s">
        <v>8405</v>
      </c>
      <c r="C1267" t="s">
        <v>8409</v>
      </c>
      <c r="D1267" t="s">
        <v>8410</v>
      </c>
      <c r="E1267" t="s">
        <v>8411</v>
      </c>
      <c r="F1267" t="s">
        <v>8412</v>
      </c>
      <c r="I1267" t="s">
        <v>8413</v>
      </c>
      <c r="J1267" t="s">
        <v>8414</v>
      </c>
      <c r="M1267" t="s">
        <v>112297</v>
      </c>
      <c r="N1267" t="s">
        <v>124</v>
      </c>
      <c r="O1267" s="3" t="s">
        <v>8415</v>
      </c>
      <c r="P1267" t="s">
        <v>124</v>
      </c>
      <c r="Q1267" t="s">
        <v>124</v>
      </c>
      <c r="R1267" t="s">
        <v>8415</v>
      </c>
      <c r="S1267" s="4" t="str">
        <f t="shared" si="19"/>
        <v>2008</v>
      </c>
    </row>
    <row r="1268" spans="1:19" hidden="1" x14ac:dyDescent="0.35">
      <c r="A1268" t="s">
        <v>8411</v>
      </c>
      <c r="B1268" t="s">
        <v>8412</v>
      </c>
      <c r="C1268" t="s">
        <v>8416</v>
      </c>
      <c r="D1268" t="s">
        <v>8417</v>
      </c>
      <c r="E1268" t="s">
        <v>8418</v>
      </c>
      <c r="F1268" s="1">
        <v>7587173000000</v>
      </c>
      <c r="I1268" t="s">
        <v>8419</v>
      </c>
      <c r="J1268" t="s">
        <v>8420</v>
      </c>
      <c r="M1268" t="s">
        <v>112297</v>
      </c>
      <c r="N1268" t="s">
        <v>124</v>
      </c>
      <c r="O1268" s="3" t="s">
        <v>8421</v>
      </c>
      <c r="P1268" t="s">
        <v>124</v>
      </c>
      <c r="Q1268" t="s">
        <v>124</v>
      </c>
      <c r="R1268" t="s">
        <v>8421</v>
      </c>
      <c r="S1268" s="4" t="str">
        <f t="shared" si="19"/>
        <v>2008</v>
      </c>
    </row>
    <row r="1269" spans="1:19" hidden="1" x14ac:dyDescent="0.35">
      <c r="A1269" t="s">
        <v>8418</v>
      </c>
      <c r="B1269" s="1">
        <v>7587173000000</v>
      </c>
      <c r="C1269" s="1" t="s">
        <v>8422</v>
      </c>
      <c r="D1269" s="1" t="s">
        <v>8423</v>
      </c>
      <c r="E1269" t="s">
        <v>8424</v>
      </c>
      <c r="F1269" t="s">
        <v>8425</v>
      </c>
      <c r="I1269" t="s">
        <v>8426</v>
      </c>
      <c r="J1269" t="s">
        <v>8427</v>
      </c>
      <c r="M1269" t="s">
        <v>112297</v>
      </c>
      <c r="N1269" t="s">
        <v>124</v>
      </c>
      <c r="O1269" s="3" t="s">
        <v>8428</v>
      </c>
      <c r="P1269" t="s">
        <v>124</v>
      </c>
      <c r="Q1269" t="s">
        <v>124</v>
      </c>
      <c r="R1269" t="s">
        <v>8428</v>
      </c>
      <c r="S1269" s="4" t="str">
        <f t="shared" si="19"/>
        <v>2008</v>
      </c>
    </row>
    <row r="1270" spans="1:19" hidden="1" x14ac:dyDescent="0.35">
      <c r="A1270" t="s">
        <v>8424</v>
      </c>
      <c r="B1270" t="s">
        <v>8425</v>
      </c>
      <c r="C1270" t="s">
        <v>8429</v>
      </c>
      <c r="D1270" t="s">
        <v>8430</v>
      </c>
      <c r="E1270" t="s">
        <v>8431</v>
      </c>
      <c r="F1270" t="s">
        <v>8432</v>
      </c>
      <c r="I1270" t="s">
        <v>8433</v>
      </c>
      <c r="J1270" t="s">
        <v>8434</v>
      </c>
      <c r="M1270" t="s">
        <v>112297</v>
      </c>
      <c r="N1270" t="s">
        <v>124</v>
      </c>
      <c r="O1270" s="3" t="s">
        <v>8435</v>
      </c>
      <c r="P1270" t="s">
        <v>124</v>
      </c>
      <c r="Q1270" t="s">
        <v>124</v>
      </c>
      <c r="R1270" t="s">
        <v>8435</v>
      </c>
      <c r="S1270" s="4" t="str">
        <f t="shared" si="19"/>
        <v>2008</v>
      </c>
    </row>
    <row r="1271" spans="1:19" hidden="1" x14ac:dyDescent="0.35">
      <c r="A1271" t="s">
        <v>8431</v>
      </c>
      <c r="B1271" t="s">
        <v>8432</v>
      </c>
      <c r="C1271" t="s">
        <v>8436</v>
      </c>
      <c r="D1271" t="s">
        <v>8437</v>
      </c>
      <c r="E1271" t="s">
        <v>8438</v>
      </c>
      <c r="F1271" t="s">
        <v>8439</v>
      </c>
      <c r="I1271" t="s">
        <v>8440</v>
      </c>
      <c r="J1271" t="s">
        <v>8441</v>
      </c>
      <c r="M1271" t="s">
        <v>112297</v>
      </c>
      <c r="N1271" t="s">
        <v>124</v>
      </c>
      <c r="O1271" s="3" t="s">
        <v>8442</v>
      </c>
      <c r="P1271" t="s">
        <v>124</v>
      </c>
      <c r="Q1271" t="s">
        <v>124</v>
      </c>
      <c r="R1271" t="s">
        <v>8442</v>
      </c>
      <c r="S1271" s="4" t="str">
        <f t="shared" si="19"/>
        <v>2008</v>
      </c>
    </row>
    <row r="1272" spans="1:19" hidden="1" x14ac:dyDescent="0.35">
      <c r="A1272" t="s">
        <v>8438</v>
      </c>
      <c r="B1272" t="s">
        <v>8439</v>
      </c>
      <c r="C1272" t="s">
        <v>8443</v>
      </c>
      <c r="D1272" t="s">
        <v>8444</v>
      </c>
      <c r="E1272" t="s">
        <v>8445</v>
      </c>
      <c r="F1272" t="s">
        <v>8446</v>
      </c>
      <c r="I1272" t="s">
        <v>710</v>
      </c>
      <c r="J1272" t="s">
        <v>711</v>
      </c>
      <c r="M1272" t="s">
        <v>112297</v>
      </c>
      <c r="N1272" t="s">
        <v>124</v>
      </c>
      <c r="O1272" s="3" t="s">
        <v>8447</v>
      </c>
      <c r="P1272" t="s">
        <v>124</v>
      </c>
      <c r="Q1272" t="s">
        <v>124</v>
      </c>
      <c r="R1272" t="s">
        <v>8447</v>
      </c>
      <c r="S1272" s="4" t="str">
        <f t="shared" si="19"/>
        <v>2008</v>
      </c>
    </row>
    <row r="1273" spans="1:19" hidden="1" x14ac:dyDescent="0.35">
      <c r="A1273" t="s">
        <v>8445</v>
      </c>
      <c r="B1273" t="s">
        <v>8446</v>
      </c>
      <c r="C1273" t="s">
        <v>8448</v>
      </c>
      <c r="D1273" t="s">
        <v>8449</v>
      </c>
      <c r="E1273" t="s">
        <v>8450</v>
      </c>
      <c r="F1273" t="s">
        <v>8451</v>
      </c>
      <c r="I1273" t="s">
        <v>8452</v>
      </c>
      <c r="J1273" t="s">
        <v>8453</v>
      </c>
      <c r="M1273" t="s">
        <v>112297</v>
      </c>
      <c r="N1273" t="s">
        <v>124</v>
      </c>
      <c r="O1273" s="3" t="s">
        <v>8454</v>
      </c>
      <c r="P1273" t="s">
        <v>124</v>
      </c>
      <c r="Q1273" t="s">
        <v>124</v>
      </c>
      <c r="R1273" t="s">
        <v>8454</v>
      </c>
      <c r="S1273" s="4" t="str">
        <f t="shared" si="19"/>
        <v>2008</v>
      </c>
    </row>
    <row r="1274" spans="1:19" hidden="1" x14ac:dyDescent="0.35">
      <c r="A1274" t="s">
        <v>8450</v>
      </c>
      <c r="B1274" t="s">
        <v>8451</v>
      </c>
      <c r="C1274" t="s">
        <v>8455</v>
      </c>
      <c r="D1274" t="s">
        <v>8456</v>
      </c>
      <c r="E1274" t="s">
        <v>8457</v>
      </c>
      <c r="F1274" t="s">
        <v>8458</v>
      </c>
      <c r="I1274" t="s">
        <v>6988</v>
      </c>
      <c r="J1274" t="s">
        <v>6989</v>
      </c>
      <c r="M1274" t="s">
        <v>112297</v>
      </c>
      <c r="N1274" t="s">
        <v>124</v>
      </c>
      <c r="O1274" s="3" t="s">
        <v>8459</v>
      </c>
      <c r="P1274" t="s">
        <v>124</v>
      </c>
      <c r="Q1274" t="s">
        <v>124</v>
      </c>
      <c r="R1274" t="s">
        <v>8459</v>
      </c>
      <c r="S1274" s="4" t="str">
        <f t="shared" si="19"/>
        <v>2008</v>
      </c>
    </row>
    <row r="1275" spans="1:19" hidden="1" x14ac:dyDescent="0.35">
      <c r="A1275" t="s">
        <v>8457</v>
      </c>
      <c r="B1275" t="s">
        <v>8458</v>
      </c>
      <c r="C1275" t="s">
        <v>8460</v>
      </c>
      <c r="D1275" t="s">
        <v>8461</v>
      </c>
      <c r="E1275" t="s">
        <v>8462</v>
      </c>
      <c r="F1275" t="s">
        <v>8463</v>
      </c>
      <c r="I1275" t="s">
        <v>8464</v>
      </c>
      <c r="J1275" t="s">
        <v>8465</v>
      </c>
      <c r="M1275" t="s">
        <v>112297</v>
      </c>
      <c r="N1275" t="s">
        <v>124</v>
      </c>
      <c r="O1275" s="3" t="s">
        <v>8466</v>
      </c>
      <c r="P1275" t="s">
        <v>124</v>
      </c>
      <c r="Q1275" t="s">
        <v>124</v>
      </c>
      <c r="R1275" t="s">
        <v>8466</v>
      </c>
      <c r="S1275" s="4" t="str">
        <f t="shared" si="19"/>
        <v>2008</v>
      </c>
    </row>
    <row r="1276" spans="1:19" hidden="1" x14ac:dyDescent="0.35">
      <c r="A1276" t="s">
        <v>8462</v>
      </c>
      <c r="B1276" t="s">
        <v>8463</v>
      </c>
      <c r="C1276" t="s">
        <v>8467</v>
      </c>
      <c r="D1276" t="s">
        <v>8468</v>
      </c>
      <c r="E1276" t="s">
        <v>8469</v>
      </c>
      <c r="F1276" t="s">
        <v>8470</v>
      </c>
      <c r="I1276" t="s">
        <v>8471</v>
      </c>
      <c r="J1276" t="s">
        <v>8472</v>
      </c>
      <c r="M1276" t="s">
        <v>112297</v>
      </c>
      <c r="N1276" t="s">
        <v>124</v>
      </c>
      <c r="O1276" s="3" t="s">
        <v>8473</v>
      </c>
      <c r="P1276" t="s">
        <v>124</v>
      </c>
      <c r="Q1276" t="s">
        <v>124</v>
      </c>
      <c r="R1276" t="s">
        <v>8473</v>
      </c>
      <c r="S1276" s="4" t="str">
        <f t="shared" si="19"/>
        <v>2008</v>
      </c>
    </row>
    <row r="1277" spans="1:19" hidden="1" x14ac:dyDescent="0.35">
      <c r="A1277" t="s">
        <v>8469</v>
      </c>
      <c r="B1277" t="s">
        <v>8470</v>
      </c>
      <c r="C1277" t="s">
        <v>8474</v>
      </c>
      <c r="D1277" t="s">
        <v>8475</v>
      </c>
      <c r="E1277" t="s">
        <v>8476</v>
      </c>
      <c r="F1277" t="s">
        <v>8477</v>
      </c>
      <c r="I1277" t="s">
        <v>8478</v>
      </c>
      <c r="J1277" t="s">
        <v>8479</v>
      </c>
      <c r="M1277" t="s">
        <v>112297</v>
      </c>
      <c r="N1277" t="s">
        <v>124</v>
      </c>
      <c r="O1277" s="3" t="s">
        <v>8480</v>
      </c>
      <c r="P1277" t="s">
        <v>124</v>
      </c>
      <c r="Q1277" t="s">
        <v>124</v>
      </c>
      <c r="R1277" t="s">
        <v>8480</v>
      </c>
      <c r="S1277" s="4" t="str">
        <f t="shared" si="19"/>
        <v>2008</v>
      </c>
    </row>
    <row r="1278" spans="1:19" hidden="1" x14ac:dyDescent="0.35">
      <c r="A1278" t="s">
        <v>8476</v>
      </c>
      <c r="B1278" t="s">
        <v>8477</v>
      </c>
      <c r="C1278" t="s">
        <v>8481</v>
      </c>
      <c r="D1278" t="s">
        <v>8482</v>
      </c>
      <c r="E1278" t="s">
        <v>8483</v>
      </c>
      <c r="F1278" t="s">
        <v>8484</v>
      </c>
      <c r="I1278" t="s">
        <v>8485</v>
      </c>
      <c r="J1278" t="s">
        <v>8486</v>
      </c>
      <c r="M1278" t="s">
        <v>112297</v>
      </c>
      <c r="N1278" t="s">
        <v>124</v>
      </c>
      <c r="O1278" s="3" t="s">
        <v>8487</v>
      </c>
      <c r="P1278" t="s">
        <v>124</v>
      </c>
      <c r="Q1278" t="s">
        <v>124</v>
      </c>
      <c r="R1278" t="s">
        <v>8487</v>
      </c>
      <c r="S1278" s="4" t="str">
        <f t="shared" si="19"/>
        <v>2008</v>
      </c>
    </row>
    <row r="1279" spans="1:19" hidden="1" x14ac:dyDescent="0.35">
      <c r="A1279" t="s">
        <v>8483</v>
      </c>
      <c r="B1279" t="s">
        <v>8484</v>
      </c>
      <c r="C1279" t="s">
        <v>8488</v>
      </c>
      <c r="D1279" t="s">
        <v>8489</v>
      </c>
      <c r="E1279" t="s">
        <v>8490</v>
      </c>
      <c r="F1279" t="s">
        <v>8491</v>
      </c>
      <c r="I1279" t="s">
        <v>8492</v>
      </c>
      <c r="J1279" t="s">
        <v>8493</v>
      </c>
      <c r="M1279" t="s">
        <v>112297</v>
      </c>
      <c r="N1279" t="s">
        <v>124</v>
      </c>
      <c r="O1279" s="3" t="s">
        <v>8494</v>
      </c>
      <c r="P1279" t="s">
        <v>124</v>
      </c>
      <c r="Q1279" t="s">
        <v>124</v>
      </c>
      <c r="R1279" t="s">
        <v>8494</v>
      </c>
      <c r="S1279" s="4" t="str">
        <f t="shared" si="19"/>
        <v>2008</v>
      </c>
    </row>
    <row r="1280" spans="1:19" hidden="1" x14ac:dyDescent="0.35">
      <c r="A1280" t="s">
        <v>8490</v>
      </c>
      <c r="B1280" t="s">
        <v>8491</v>
      </c>
      <c r="C1280" t="s">
        <v>8495</v>
      </c>
      <c r="D1280" t="s">
        <v>8496</v>
      </c>
      <c r="E1280" t="s">
        <v>8497</v>
      </c>
      <c r="F1280" t="s">
        <v>8498</v>
      </c>
      <c r="I1280" t="s">
        <v>8499</v>
      </c>
      <c r="J1280" t="s">
        <v>8500</v>
      </c>
      <c r="M1280" t="s">
        <v>112297</v>
      </c>
      <c r="N1280" t="s">
        <v>124</v>
      </c>
      <c r="O1280" s="3" t="s">
        <v>8501</v>
      </c>
      <c r="P1280" t="s">
        <v>124</v>
      </c>
      <c r="Q1280" t="s">
        <v>124</v>
      </c>
      <c r="R1280" t="s">
        <v>8501</v>
      </c>
      <c r="S1280" s="4" t="str">
        <f t="shared" si="19"/>
        <v>2008</v>
      </c>
    </row>
    <row r="1281" spans="1:19" hidden="1" x14ac:dyDescent="0.35">
      <c r="A1281" t="s">
        <v>8497</v>
      </c>
      <c r="B1281" t="s">
        <v>8498</v>
      </c>
      <c r="C1281" t="s">
        <v>8502</v>
      </c>
      <c r="D1281" t="s">
        <v>8503</v>
      </c>
      <c r="E1281" t="s">
        <v>8504</v>
      </c>
      <c r="F1281" t="s">
        <v>8505</v>
      </c>
      <c r="I1281" t="s">
        <v>512</v>
      </c>
      <c r="J1281" t="s">
        <v>512</v>
      </c>
      <c r="M1281" t="s">
        <v>112297</v>
      </c>
      <c r="N1281" t="s">
        <v>124</v>
      </c>
      <c r="O1281" s="3" t="s">
        <v>8506</v>
      </c>
      <c r="P1281" t="s">
        <v>124</v>
      </c>
      <c r="Q1281" t="s">
        <v>124</v>
      </c>
      <c r="R1281" t="s">
        <v>8506</v>
      </c>
      <c r="S1281" s="4" t="str">
        <f t="shared" si="19"/>
        <v>2008</v>
      </c>
    </row>
    <row r="1282" spans="1:19" hidden="1" x14ac:dyDescent="0.35">
      <c r="A1282" t="s">
        <v>8504</v>
      </c>
      <c r="B1282" t="s">
        <v>8505</v>
      </c>
      <c r="C1282" t="s">
        <v>8507</v>
      </c>
      <c r="D1282" t="s">
        <v>8508</v>
      </c>
      <c r="E1282" t="s">
        <v>8509</v>
      </c>
      <c r="F1282" t="s">
        <v>8510</v>
      </c>
      <c r="I1282" t="s">
        <v>512</v>
      </c>
      <c r="J1282" t="s">
        <v>512</v>
      </c>
      <c r="M1282" t="s">
        <v>112297</v>
      </c>
      <c r="N1282" t="s">
        <v>124</v>
      </c>
      <c r="O1282" s="3" t="s">
        <v>8511</v>
      </c>
      <c r="P1282" t="s">
        <v>124</v>
      </c>
      <c r="Q1282" t="s">
        <v>124</v>
      </c>
      <c r="R1282" t="s">
        <v>8511</v>
      </c>
      <c r="S1282" s="4" t="str">
        <f t="shared" si="19"/>
        <v>2008</v>
      </c>
    </row>
    <row r="1283" spans="1:19" hidden="1" x14ac:dyDescent="0.35">
      <c r="A1283" t="s">
        <v>8509</v>
      </c>
      <c r="B1283" t="s">
        <v>8510</v>
      </c>
      <c r="C1283" t="s">
        <v>8512</v>
      </c>
      <c r="D1283" t="s">
        <v>8513</v>
      </c>
      <c r="E1283" t="s">
        <v>8514</v>
      </c>
      <c r="F1283" t="s">
        <v>8515</v>
      </c>
      <c r="I1283" t="s">
        <v>8516</v>
      </c>
      <c r="J1283" t="s">
        <v>8517</v>
      </c>
      <c r="M1283" t="s">
        <v>112297</v>
      </c>
      <c r="N1283" t="s">
        <v>124</v>
      </c>
      <c r="O1283" s="3" t="s">
        <v>8518</v>
      </c>
      <c r="P1283" t="s">
        <v>124</v>
      </c>
      <c r="Q1283" t="s">
        <v>124</v>
      </c>
      <c r="R1283" t="s">
        <v>8518</v>
      </c>
      <c r="S1283" s="4" t="str">
        <f t="shared" ref="S1283:S1346" si="20">LEFT(RIGHT(R1283,19),4)</f>
        <v>2008</v>
      </c>
    </row>
    <row r="1284" spans="1:19" hidden="1" x14ac:dyDescent="0.35">
      <c r="A1284" t="s">
        <v>8514</v>
      </c>
      <c r="B1284" t="s">
        <v>8515</v>
      </c>
      <c r="C1284" t="s">
        <v>8519</v>
      </c>
      <c r="D1284" t="s">
        <v>8520</v>
      </c>
      <c r="E1284" t="s">
        <v>8521</v>
      </c>
      <c r="F1284" t="s">
        <v>8522</v>
      </c>
      <c r="I1284" t="s">
        <v>8523</v>
      </c>
      <c r="J1284" t="s">
        <v>8524</v>
      </c>
      <c r="M1284" t="s">
        <v>112297</v>
      </c>
      <c r="N1284" t="s">
        <v>124</v>
      </c>
      <c r="O1284" s="3" t="s">
        <v>8525</v>
      </c>
      <c r="P1284" t="s">
        <v>124</v>
      </c>
      <c r="Q1284" t="s">
        <v>124</v>
      </c>
      <c r="R1284" t="s">
        <v>8525</v>
      </c>
      <c r="S1284" s="4" t="str">
        <f t="shared" si="20"/>
        <v>2008</v>
      </c>
    </row>
    <row r="1285" spans="1:19" hidden="1" x14ac:dyDescent="0.35">
      <c r="A1285" t="s">
        <v>8521</v>
      </c>
      <c r="B1285" t="s">
        <v>8522</v>
      </c>
      <c r="C1285" t="s">
        <v>8526</v>
      </c>
      <c r="D1285" t="s">
        <v>8527</v>
      </c>
      <c r="E1285" t="s">
        <v>8528</v>
      </c>
      <c r="F1285" t="s">
        <v>8529</v>
      </c>
      <c r="I1285" t="e">
        <f>- fred</f>
        <v>#NAME?</v>
      </c>
      <c r="J1285" t="s">
        <v>6886</v>
      </c>
      <c r="M1285" t="s">
        <v>112297</v>
      </c>
      <c r="N1285" t="s">
        <v>124</v>
      </c>
      <c r="O1285" s="3" t="s">
        <v>8530</v>
      </c>
      <c r="P1285" t="s">
        <v>124</v>
      </c>
      <c r="Q1285" t="s">
        <v>124</v>
      </c>
      <c r="R1285" t="s">
        <v>8530</v>
      </c>
      <c r="S1285" s="4" t="str">
        <f t="shared" si="20"/>
        <v>2008</v>
      </c>
    </row>
    <row r="1286" spans="1:19" hidden="1" x14ac:dyDescent="0.35">
      <c r="A1286" t="s">
        <v>8528</v>
      </c>
      <c r="B1286" t="s">
        <v>8529</v>
      </c>
      <c r="C1286" t="s">
        <v>8531</v>
      </c>
      <c r="D1286" t="s">
        <v>8532</v>
      </c>
      <c r="E1286" t="s">
        <v>8533</v>
      </c>
      <c r="F1286" t="s">
        <v>8534</v>
      </c>
      <c r="I1286" t="s">
        <v>8535</v>
      </c>
      <c r="J1286" t="s">
        <v>8536</v>
      </c>
      <c r="M1286" t="s">
        <v>112297</v>
      </c>
      <c r="N1286" t="s">
        <v>124</v>
      </c>
      <c r="O1286" s="3" t="s">
        <v>8537</v>
      </c>
      <c r="P1286" t="s">
        <v>124</v>
      </c>
      <c r="Q1286" t="s">
        <v>124</v>
      </c>
      <c r="R1286" t="s">
        <v>8537</v>
      </c>
      <c r="S1286" s="4" t="str">
        <f t="shared" si="20"/>
        <v>2008</v>
      </c>
    </row>
    <row r="1287" spans="1:19" hidden="1" x14ac:dyDescent="0.35">
      <c r="A1287" t="s">
        <v>8533</v>
      </c>
      <c r="B1287" t="s">
        <v>8534</v>
      </c>
      <c r="C1287" t="s">
        <v>8538</v>
      </c>
      <c r="D1287" t="s">
        <v>8539</v>
      </c>
      <c r="E1287" t="s">
        <v>8540</v>
      </c>
      <c r="F1287" s="1">
        <v>281457100</v>
      </c>
      <c r="I1287" t="s">
        <v>8541</v>
      </c>
      <c r="J1287" t="s">
        <v>8542</v>
      </c>
      <c r="M1287" t="s">
        <v>112297</v>
      </c>
      <c r="N1287" t="s">
        <v>124</v>
      </c>
      <c r="O1287" s="3" t="s">
        <v>8543</v>
      </c>
      <c r="P1287" t="s">
        <v>124</v>
      </c>
      <c r="Q1287" t="s">
        <v>124</v>
      </c>
      <c r="R1287" t="s">
        <v>8543</v>
      </c>
      <c r="S1287" s="4" t="str">
        <f t="shared" si="20"/>
        <v>2008</v>
      </c>
    </row>
    <row r="1288" spans="1:19" hidden="1" x14ac:dyDescent="0.35">
      <c r="A1288" t="s">
        <v>8540</v>
      </c>
      <c r="B1288" s="1">
        <v>281457100</v>
      </c>
      <c r="C1288" t="s">
        <v>8544</v>
      </c>
      <c r="D1288" t="s">
        <v>8545</v>
      </c>
      <c r="E1288" t="s">
        <v>8546</v>
      </c>
      <c r="F1288" t="s">
        <v>8547</v>
      </c>
      <c r="I1288" t="s">
        <v>512</v>
      </c>
      <c r="J1288" t="s">
        <v>512</v>
      </c>
      <c r="M1288" t="s">
        <v>112297</v>
      </c>
      <c r="N1288" t="s">
        <v>124</v>
      </c>
      <c r="O1288" s="3" t="s">
        <v>8548</v>
      </c>
      <c r="P1288" t="s">
        <v>124</v>
      </c>
      <c r="Q1288" t="s">
        <v>124</v>
      </c>
      <c r="R1288" t="s">
        <v>8548</v>
      </c>
      <c r="S1288" s="4" t="str">
        <f t="shared" si="20"/>
        <v>2008</v>
      </c>
    </row>
    <row r="1289" spans="1:19" hidden="1" x14ac:dyDescent="0.35">
      <c r="A1289" t="s">
        <v>8546</v>
      </c>
      <c r="B1289" t="s">
        <v>8547</v>
      </c>
      <c r="C1289" t="s">
        <v>8549</v>
      </c>
      <c r="D1289" t="s">
        <v>8550</v>
      </c>
      <c r="E1289" t="s">
        <v>8551</v>
      </c>
      <c r="F1289" t="s">
        <v>8552</v>
      </c>
      <c r="I1289" t="s">
        <v>8553</v>
      </c>
      <c r="J1289" t="s">
        <v>8554</v>
      </c>
      <c r="M1289" t="s">
        <v>112297</v>
      </c>
      <c r="N1289" t="s">
        <v>124</v>
      </c>
      <c r="O1289" s="3" t="s">
        <v>8555</v>
      </c>
      <c r="P1289" t="s">
        <v>124</v>
      </c>
      <c r="Q1289" t="s">
        <v>124</v>
      </c>
      <c r="R1289" t="s">
        <v>8555</v>
      </c>
      <c r="S1289" s="4" t="str">
        <f t="shared" si="20"/>
        <v>2008</v>
      </c>
    </row>
    <row r="1290" spans="1:19" hidden="1" x14ac:dyDescent="0.35">
      <c r="A1290" t="s">
        <v>8551</v>
      </c>
      <c r="B1290" t="s">
        <v>8552</v>
      </c>
      <c r="C1290" t="s">
        <v>8556</v>
      </c>
      <c r="D1290" t="s">
        <v>8557</v>
      </c>
      <c r="E1290" t="s">
        <v>8558</v>
      </c>
      <c r="F1290" t="s">
        <v>8559</v>
      </c>
      <c r="I1290" t="s">
        <v>8560</v>
      </c>
      <c r="J1290" t="s">
        <v>8561</v>
      </c>
      <c r="M1290" t="s">
        <v>112297</v>
      </c>
      <c r="N1290" t="s">
        <v>124</v>
      </c>
      <c r="O1290" s="3" t="s">
        <v>8562</v>
      </c>
      <c r="P1290" t="s">
        <v>124</v>
      </c>
      <c r="Q1290" t="s">
        <v>124</v>
      </c>
      <c r="R1290" t="s">
        <v>8562</v>
      </c>
      <c r="S1290" s="4" t="str">
        <f t="shared" si="20"/>
        <v>2008</v>
      </c>
    </row>
    <row r="1291" spans="1:19" hidden="1" x14ac:dyDescent="0.35">
      <c r="A1291" t="s">
        <v>8558</v>
      </c>
      <c r="B1291" t="s">
        <v>8559</v>
      </c>
      <c r="C1291" t="s">
        <v>8563</v>
      </c>
      <c r="D1291" t="s">
        <v>8564</v>
      </c>
      <c r="E1291" t="s">
        <v>8565</v>
      </c>
      <c r="F1291" t="s">
        <v>8566</v>
      </c>
      <c r="I1291" t="s">
        <v>8567</v>
      </c>
      <c r="J1291" t="s">
        <v>8568</v>
      </c>
      <c r="M1291" t="s">
        <v>112298</v>
      </c>
      <c r="N1291" t="s">
        <v>28</v>
      </c>
      <c r="O1291" s="3" t="s">
        <v>8569</v>
      </c>
      <c r="P1291" t="s">
        <v>50</v>
      </c>
      <c r="Q1291" t="s">
        <v>50</v>
      </c>
      <c r="R1291" t="s">
        <v>8569</v>
      </c>
      <c r="S1291" s="4" t="str">
        <f t="shared" si="20"/>
        <v>2008</v>
      </c>
    </row>
    <row r="1292" spans="1:19" hidden="1" x14ac:dyDescent="0.35">
      <c r="A1292" t="s">
        <v>8565</v>
      </c>
      <c r="B1292" t="s">
        <v>8566</v>
      </c>
      <c r="C1292" t="s">
        <v>8570</v>
      </c>
      <c r="D1292" t="s">
        <v>8571</v>
      </c>
      <c r="E1292" t="s">
        <v>8572</v>
      </c>
      <c r="F1292" t="s">
        <v>8573</v>
      </c>
      <c r="I1292" t="s">
        <v>512</v>
      </c>
      <c r="J1292" t="s">
        <v>512</v>
      </c>
      <c r="M1292" t="s">
        <v>112297</v>
      </c>
      <c r="N1292" t="s">
        <v>124</v>
      </c>
      <c r="O1292" s="3" t="s">
        <v>8574</v>
      </c>
      <c r="P1292" t="s">
        <v>124</v>
      </c>
      <c r="Q1292" t="s">
        <v>124</v>
      </c>
      <c r="R1292" t="s">
        <v>8574</v>
      </c>
      <c r="S1292" s="4" t="str">
        <f t="shared" si="20"/>
        <v>2008</v>
      </c>
    </row>
    <row r="1293" spans="1:19" hidden="1" x14ac:dyDescent="0.35">
      <c r="A1293" t="s">
        <v>8572</v>
      </c>
      <c r="B1293" t="s">
        <v>8573</v>
      </c>
      <c r="C1293" t="s">
        <v>8575</v>
      </c>
      <c r="D1293" t="s">
        <v>8576</v>
      </c>
      <c r="E1293" t="s">
        <v>8577</v>
      </c>
      <c r="F1293" t="s">
        <v>8578</v>
      </c>
      <c r="I1293" t="s">
        <v>8579</v>
      </c>
      <c r="J1293" t="s">
        <v>8580</v>
      </c>
      <c r="M1293" t="s">
        <v>112297</v>
      </c>
      <c r="N1293" t="s">
        <v>124</v>
      </c>
      <c r="O1293" s="3" t="s">
        <v>8581</v>
      </c>
      <c r="P1293" t="s">
        <v>124</v>
      </c>
      <c r="Q1293" t="s">
        <v>124</v>
      </c>
      <c r="R1293" t="s">
        <v>8581</v>
      </c>
      <c r="S1293" s="4" t="str">
        <f t="shared" si="20"/>
        <v>2008</v>
      </c>
    </row>
    <row r="1294" spans="1:19" hidden="1" x14ac:dyDescent="0.35">
      <c r="A1294" t="s">
        <v>8577</v>
      </c>
      <c r="B1294" t="s">
        <v>8578</v>
      </c>
      <c r="C1294" t="s">
        <v>8582</v>
      </c>
      <c r="D1294" t="s">
        <v>8583</v>
      </c>
      <c r="E1294" t="s">
        <v>8584</v>
      </c>
      <c r="F1294" t="s">
        <v>8585</v>
      </c>
      <c r="I1294" t="s">
        <v>8586</v>
      </c>
      <c r="J1294" t="s">
        <v>8587</v>
      </c>
      <c r="M1294" t="s">
        <v>112311</v>
      </c>
      <c r="N1294" t="s">
        <v>5877</v>
      </c>
      <c r="O1294" s="3" t="s">
        <v>8588</v>
      </c>
      <c r="P1294" t="s">
        <v>5877</v>
      </c>
      <c r="Q1294" t="s">
        <v>5877</v>
      </c>
      <c r="R1294" t="s">
        <v>8588</v>
      </c>
      <c r="S1294" s="4" t="str">
        <f t="shared" si="20"/>
        <v>2008</v>
      </c>
    </row>
    <row r="1295" spans="1:19" hidden="1" x14ac:dyDescent="0.35">
      <c r="A1295" t="s">
        <v>8584</v>
      </c>
      <c r="B1295" t="s">
        <v>8585</v>
      </c>
      <c r="C1295" t="s">
        <v>8589</v>
      </c>
      <c r="D1295" t="s">
        <v>8590</v>
      </c>
      <c r="E1295" t="s">
        <v>8591</v>
      </c>
      <c r="F1295" t="s">
        <v>8592</v>
      </c>
      <c r="I1295" t="s">
        <v>8593</v>
      </c>
      <c r="J1295" t="s">
        <v>8594</v>
      </c>
      <c r="M1295" t="s">
        <v>112297</v>
      </c>
      <c r="N1295" t="s">
        <v>124</v>
      </c>
      <c r="O1295" s="3" t="s">
        <v>8595</v>
      </c>
      <c r="P1295" t="s">
        <v>124</v>
      </c>
      <c r="Q1295" t="s">
        <v>124</v>
      </c>
      <c r="R1295" t="s">
        <v>8595</v>
      </c>
      <c r="S1295" s="4" t="str">
        <f t="shared" si="20"/>
        <v>2008</v>
      </c>
    </row>
    <row r="1296" spans="1:19" hidden="1" x14ac:dyDescent="0.35">
      <c r="A1296" t="s">
        <v>8591</v>
      </c>
      <c r="B1296" t="s">
        <v>8592</v>
      </c>
      <c r="C1296" t="s">
        <v>8596</v>
      </c>
      <c r="D1296" t="s">
        <v>8597</v>
      </c>
      <c r="E1296" t="s">
        <v>8598</v>
      </c>
      <c r="F1296" t="s">
        <v>8599</v>
      </c>
      <c r="I1296" t="s">
        <v>8600</v>
      </c>
      <c r="J1296" t="s">
        <v>8601</v>
      </c>
      <c r="M1296" t="s">
        <v>112297</v>
      </c>
      <c r="N1296" t="s">
        <v>124</v>
      </c>
      <c r="O1296" s="3" t="s">
        <v>8602</v>
      </c>
      <c r="P1296" t="s">
        <v>124</v>
      </c>
      <c r="Q1296" t="s">
        <v>124</v>
      </c>
      <c r="R1296" t="s">
        <v>8602</v>
      </c>
      <c r="S1296" s="4" t="str">
        <f t="shared" si="20"/>
        <v>2008</v>
      </c>
    </row>
    <row r="1297" spans="1:19" hidden="1" x14ac:dyDescent="0.35">
      <c r="A1297" t="s">
        <v>8598</v>
      </c>
      <c r="B1297" t="s">
        <v>8599</v>
      </c>
      <c r="C1297" t="s">
        <v>8603</v>
      </c>
      <c r="D1297" t="s">
        <v>8604</v>
      </c>
      <c r="E1297" t="s">
        <v>8605</v>
      </c>
      <c r="F1297" t="s">
        <v>8606</v>
      </c>
      <c r="I1297" t="s">
        <v>8607</v>
      </c>
      <c r="J1297" t="s">
        <v>8608</v>
      </c>
      <c r="M1297" t="s">
        <v>112297</v>
      </c>
      <c r="N1297" t="s">
        <v>124</v>
      </c>
      <c r="O1297" s="3" t="s">
        <v>8609</v>
      </c>
      <c r="P1297" t="s">
        <v>124</v>
      </c>
      <c r="Q1297" t="s">
        <v>124</v>
      </c>
      <c r="R1297" t="s">
        <v>8609</v>
      </c>
      <c r="S1297" s="4" t="str">
        <f t="shared" si="20"/>
        <v>2008</v>
      </c>
    </row>
    <row r="1298" spans="1:19" hidden="1" x14ac:dyDescent="0.35">
      <c r="A1298" t="s">
        <v>8605</v>
      </c>
      <c r="B1298" t="s">
        <v>8606</v>
      </c>
      <c r="C1298" t="s">
        <v>8610</v>
      </c>
      <c r="D1298" t="s">
        <v>8611</v>
      </c>
      <c r="E1298" t="s">
        <v>8612</v>
      </c>
      <c r="F1298" t="s">
        <v>8613</v>
      </c>
      <c r="I1298" t="s">
        <v>8614</v>
      </c>
      <c r="J1298" t="s">
        <v>8615</v>
      </c>
      <c r="M1298" t="s">
        <v>112297</v>
      </c>
      <c r="N1298" t="s">
        <v>124</v>
      </c>
      <c r="O1298" s="3" t="s">
        <v>8616</v>
      </c>
      <c r="P1298" t="s">
        <v>124</v>
      </c>
      <c r="Q1298" t="s">
        <v>124</v>
      </c>
      <c r="R1298" t="s">
        <v>8616</v>
      </c>
      <c r="S1298" s="4" t="str">
        <f t="shared" si="20"/>
        <v>2008</v>
      </c>
    </row>
    <row r="1299" spans="1:19" hidden="1" x14ac:dyDescent="0.35">
      <c r="A1299" t="s">
        <v>8612</v>
      </c>
      <c r="B1299" t="s">
        <v>8613</v>
      </c>
      <c r="C1299" t="s">
        <v>8617</v>
      </c>
      <c r="D1299" t="s">
        <v>8618</v>
      </c>
      <c r="E1299" t="s">
        <v>8619</v>
      </c>
      <c r="F1299" t="s">
        <v>8620</v>
      </c>
      <c r="I1299" t="s">
        <v>512</v>
      </c>
      <c r="J1299" t="s">
        <v>512</v>
      </c>
      <c r="M1299" t="s">
        <v>112297</v>
      </c>
      <c r="N1299" t="s">
        <v>124</v>
      </c>
      <c r="O1299" s="3" t="s">
        <v>8621</v>
      </c>
      <c r="P1299" t="s">
        <v>124</v>
      </c>
      <c r="Q1299" t="s">
        <v>124</v>
      </c>
      <c r="R1299" t="s">
        <v>8621</v>
      </c>
      <c r="S1299" s="4" t="str">
        <f t="shared" si="20"/>
        <v>2008</v>
      </c>
    </row>
    <row r="1300" spans="1:19" hidden="1" x14ac:dyDescent="0.35">
      <c r="A1300" t="s">
        <v>8619</v>
      </c>
      <c r="B1300" t="s">
        <v>8620</v>
      </c>
      <c r="C1300" t="s">
        <v>8622</v>
      </c>
      <c r="D1300" t="s">
        <v>8623</v>
      </c>
      <c r="E1300" t="s">
        <v>8624</v>
      </c>
      <c r="F1300">
        <v>420289406</v>
      </c>
      <c r="I1300" t="s">
        <v>8625</v>
      </c>
      <c r="J1300" t="s">
        <v>8626</v>
      </c>
      <c r="M1300" t="s">
        <v>112297</v>
      </c>
      <c r="N1300" t="s">
        <v>124</v>
      </c>
      <c r="O1300" s="3" t="s">
        <v>8627</v>
      </c>
      <c r="P1300" t="s">
        <v>124</v>
      </c>
      <c r="Q1300" t="s">
        <v>124</v>
      </c>
      <c r="R1300" t="s">
        <v>8627</v>
      </c>
      <c r="S1300" s="4" t="str">
        <f t="shared" si="20"/>
        <v>2008</v>
      </c>
    </row>
    <row r="1301" spans="1:19" hidden="1" x14ac:dyDescent="0.35">
      <c r="A1301" t="s">
        <v>8624</v>
      </c>
      <c r="B1301">
        <v>420289406</v>
      </c>
      <c r="C1301" t="s">
        <v>8628</v>
      </c>
      <c r="D1301" t="s">
        <v>8629</v>
      </c>
      <c r="E1301" t="s">
        <v>8630</v>
      </c>
      <c r="F1301" t="s">
        <v>8631</v>
      </c>
      <c r="I1301" t="s">
        <v>8632</v>
      </c>
      <c r="J1301" t="s">
        <v>8633</v>
      </c>
      <c r="M1301" t="s">
        <v>112297</v>
      </c>
      <c r="N1301" t="s">
        <v>124</v>
      </c>
      <c r="O1301" s="3" t="s">
        <v>8634</v>
      </c>
      <c r="P1301" t="s">
        <v>124</v>
      </c>
      <c r="Q1301" t="s">
        <v>124</v>
      </c>
      <c r="R1301" t="s">
        <v>8634</v>
      </c>
      <c r="S1301" s="4" t="str">
        <f t="shared" si="20"/>
        <v>2008</v>
      </c>
    </row>
    <row r="1302" spans="1:19" hidden="1" x14ac:dyDescent="0.35">
      <c r="A1302" t="s">
        <v>8630</v>
      </c>
      <c r="B1302" t="s">
        <v>8631</v>
      </c>
      <c r="C1302" t="s">
        <v>8635</v>
      </c>
      <c r="D1302" t="s">
        <v>8636</v>
      </c>
      <c r="E1302" t="s">
        <v>8637</v>
      </c>
      <c r="F1302" t="s">
        <v>8638</v>
      </c>
      <c r="I1302" t="s">
        <v>8639</v>
      </c>
      <c r="J1302" t="s">
        <v>8640</v>
      </c>
      <c r="M1302" t="s">
        <v>112297</v>
      </c>
      <c r="N1302" t="s">
        <v>124</v>
      </c>
      <c r="O1302" s="3" t="s">
        <v>8641</v>
      </c>
      <c r="P1302" t="s">
        <v>124</v>
      </c>
      <c r="Q1302" t="s">
        <v>124</v>
      </c>
      <c r="R1302" t="s">
        <v>8641</v>
      </c>
      <c r="S1302" s="4" t="str">
        <f t="shared" si="20"/>
        <v>2008</v>
      </c>
    </row>
    <row r="1303" spans="1:19" hidden="1" x14ac:dyDescent="0.35">
      <c r="A1303" t="s">
        <v>8637</v>
      </c>
      <c r="B1303" t="s">
        <v>8638</v>
      </c>
      <c r="C1303" t="s">
        <v>8642</v>
      </c>
      <c r="D1303" t="s">
        <v>8643</v>
      </c>
      <c r="E1303" t="s">
        <v>8644</v>
      </c>
      <c r="F1303" t="s">
        <v>8645</v>
      </c>
      <c r="I1303" t="s">
        <v>8646</v>
      </c>
      <c r="J1303" t="s">
        <v>8647</v>
      </c>
      <c r="M1303" t="s">
        <v>112298</v>
      </c>
      <c r="N1303" t="s">
        <v>28</v>
      </c>
      <c r="O1303" s="3" t="s">
        <v>8648</v>
      </c>
      <c r="P1303" t="s">
        <v>50</v>
      </c>
      <c r="Q1303" t="s">
        <v>50</v>
      </c>
      <c r="R1303" t="s">
        <v>8648</v>
      </c>
      <c r="S1303" s="4" t="str">
        <f t="shared" si="20"/>
        <v>2008</v>
      </c>
    </row>
    <row r="1304" spans="1:19" hidden="1" x14ac:dyDescent="0.35">
      <c r="A1304" t="s">
        <v>8644</v>
      </c>
      <c r="B1304" t="s">
        <v>8645</v>
      </c>
      <c r="C1304" t="s">
        <v>8649</v>
      </c>
      <c r="D1304" t="s">
        <v>8650</v>
      </c>
      <c r="E1304" t="s">
        <v>8651</v>
      </c>
      <c r="F1304" t="s">
        <v>8652</v>
      </c>
      <c r="I1304" t="s">
        <v>8653</v>
      </c>
      <c r="J1304" t="s">
        <v>8654</v>
      </c>
      <c r="M1304" t="s">
        <v>112311</v>
      </c>
      <c r="N1304" t="s">
        <v>5877</v>
      </c>
      <c r="O1304" s="3" t="s">
        <v>8655</v>
      </c>
      <c r="P1304" t="s">
        <v>5877</v>
      </c>
      <c r="Q1304" t="s">
        <v>5877</v>
      </c>
      <c r="R1304" t="s">
        <v>8655</v>
      </c>
      <c r="S1304" s="4" t="str">
        <f t="shared" si="20"/>
        <v>2008</v>
      </c>
    </row>
    <row r="1305" spans="1:19" hidden="1" x14ac:dyDescent="0.35">
      <c r="A1305" t="s">
        <v>8651</v>
      </c>
      <c r="B1305" t="s">
        <v>8652</v>
      </c>
      <c r="C1305" s="1" t="s">
        <v>8656</v>
      </c>
      <c r="D1305" s="1" t="s">
        <v>8657</v>
      </c>
      <c r="E1305" t="s">
        <v>8658</v>
      </c>
      <c r="F1305" t="s">
        <v>8659</v>
      </c>
      <c r="I1305" t="s">
        <v>8660</v>
      </c>
      <c r="J1305" t="s">
        <v>8661</v>
      </c>
      <c r="M1305" t="s">
        <v>112297</v>
      </c>
      <c r="N1305" t="s">
        <v>124</v>
      </c>
      <c r="O1305" s="3" t="s">
        <v>8662</v>
      </c>
      <c r="P1305" t="s">
        <v>124</v>
      </c>
      <c r="Q1305" t="s">
        <v>124</v>
      </c>
      <c r="R1305" t="s">
        <v>8662</v>
      </c>
      <c r="S1305" s="4" t="str">
        <f t="shared" si="20"/>
        <v>2008</v>
      </c>
    </row>
    <row r="1306" spans="1:19" hidden="1" x14ac:dyDescent="0.35">
      <c r="A1306" t="s">
        <v>8658</v>
      </c>
      <c r="B1306" t="s">
        <v>8659</v>
      </c>
      <c r="C1306" t="s">
        <v>8663</v>
      </c>
      <c r="D1306" t="s">
        <v>8664</v>
      </c>
      <c r="E1306" t="s">
        <v>8665</v>
      </c>
      <c r="F1306" t="s">
        <v>8666</v>
      </c>
      <c r="I1306" t="s">
        <v>8667</v>
      </c>
      <c r="J1306" t="s">
        <v>8668</v>
      </c>
      <c r="M1306" t="s">
        <v>112297</v>
      </c>
      <c r="N1306" t="s">
        <v>124</v>
      </c>
      <c r="O1306" s="3" t="s">
        <v>8669</v>
      </c>
      <c r="P1306" t="s">
        <v>124</v>
      </c>
      <c r="Q1306" t="s">
        <v>124</v>
      </c>
      <c r="R1306" t="s">
        <v>8669</v>
      </c>
      <c r="S1306" s="4" t="str">
        <f t="shared" si="20"/>
        <v>2008</v>
      </c>
    </row>
    <row r="1307" spans="1:19" hidden="1" x14ac:dyDescent="0.35">
      <c r="A1307" t="s">
        <v>8665</v>
      </c>
      <c r="B1307" t="s">
        <v>8666</v>
      </c>
      <c r="C1307" t="s">
        <v>8670</v>
      </c>
      <c r="D1307" t="s">
        <v>8671</v>
      </c>
      <c r="E1307" t="s">
        <v>8672</v>
      </c>
      <c r="F1307" t="s">
        <v>8673</v>
      </c>
      <c r="I1307" t="s">
        <v>8674</v>
      </c>
      <c r="J1307" t="s">
        <v>8675</v>
      </c>
      <c r="M1307" t="s">
        <v>112297</v>
      </c>
      <c r="N1307" t="s">
        <v>124</v>
      </c>
      <c r="O1307" s="3" t="s">
        <v>8676</v>
      </c>
      <c r="P1307" t="s">
        <v>124</v>
      </c>
      <c r="Q1307" t="s">
        <v>124</v>
      </c>
      <c r="R1307" t="s">
        <v>8676</v>
      </c>
      <c r="S1307" s="4" t="str">
        <f t="shared" si="20"/>
        <v>2008</v>
      </c>
    </row>
    <row r="1308" spans="1:19" hidden="1" x14ac:dyDescent="0.35">
      <c r="A1308" t="s">
        <v>8672</v>
      </c>
      <c r="B1308" t="s">
        <v>8673</v>
      </c>
      <c r="C1308" t="s">
        <v>8677</v>
      </c>
      <c r="D1308" t="s">
        <v>8678</v>
      </c>
      <c r="E1308" t="s">
        <v>8679</v>
      </c>
      <c r="F1308" t="s">
        <v>8680</v>
      </c>
      <c r="I1308" t="s">
        <v>8681</v>
      </c>
      <c r="J1308" t="s">
        <v>8682</v>
      </c>
      <c r="M1308" t="s">
        <v>112297</v>
      </c>
      <c r="N1308" t="s">
        <v>124</v>
      </c>
      <c r="O1308" s="3" t="s">
        <v>8683</v>
      </c>
      <c r="P1308" t="s">
        <v>124</v>
      </c>
      <c r="Q1308" t="s">
        <v>124</v>
      </c>
      <c r="R1308" t="s">
        <v>8683</v>
      </c>
      <c r="S1308" s="4" t="str">
        <f t="shared" si="20"/>
        <v>2008</v>
      </c>
    </row>
    <row r="1309" spans="1:19" hidden="1" x14ac:dyDescent="0.35">
      <c r="A1309" t="s">
        <v>8679</v>
      </c>
      <c r="B1309" t="s">
        <v>8680</v>
      </c>
      <c r="C1309" t="s">
        <v>8684</v>
      </c>
      <c r="D1309" t="s">
        <v>8685</v>
      </c>
      <c r="E1309" t="s">
        <v>8686</v>
      </c>
      <c r="F1309" t="s">
        <v>8687</v>
      </c>
      <c r="I1309" t="s">
        <v>2301</v>
      </c>
      <c r="J1309" t="s">
        <v>2302</v>
      </c>
      <c r="M1309" t="s">
        <v>112297</v>
      </c>
      <c r="N1309" t="s">
        <v>124</v>
      </c>
      <c r="O1309" s="3" t="s">
        <v>8688</v>
      </c>
      <c r="P1309" t="s">
        <v>124</v>
      </c>
      <c r="Q1309" t="s">
        <v>124</v>
      </c>
      <c r="R1309" t="s">
        <v>8688</v>
      </c>
      <c r="S1309" s="4" t="str">
        <f t="shared" si="20"/>
        <v>2008</v>
      </c>
    </row>
    <row r="1310" spans="1:19" hidden="1" x14ac:dyDescent="0.35">
      <c r="A1310" t="s">
        <v>8686</v>
      </c>
      <c r="B1310" t="s">
        <v>8687</v>
      </c>
      <c r="C1310" t="s">
        <v>8689</v>
      </c>
      <c r="D1310" t="s">
        <v>8690</v>
      </c>
      <c r="E1310" t="s">
        <v>8691</v>
      </c>
      <c r="F1310" t="s">
        <v>8692</v>
      </c>
      <c r="I1310" t="s">
        <v>8111</v>
      </c>
      <c r="J1310" t="s">
        <v>8112</v>
      </c>
      <c r="M1310" t="s">
        <v>112297</v>
      </c>
      <c r="N1310" t="s">
        <v>124</v>
      </c>
      <c r="O1310" s="3" t="s">
        <v>8693</v>
      </c>
      <c r="P1310" t="s">
        <v>124</v>
      </c>
      <c r="Q1310" t="s">
        <v>124</v>
      </c>
      <c r="R1310" t="s">
        <v>8693</v>
      </c>
      <c r="S1310" s="4" t="str">
        <f t="shared" si="20"/>
        <v>2008</v>
      </c>
    </row>
    <row r="1311" spans="1:19" hidden="1" x14ac:dyDescent="0.35">
      <c r="A1311" t="s">
        <v>8691</v>
      </c>
      <c r="B1311" t="s">
        <v>8692</v>
      </c>
      <c r="C1311" t="s">
        <v>8694</v>
      </c>
      <c r="D1311" t="s">
        <v>8695</v>
      </c>
      <c r="E1311" t="s">
        <v>8696</v>
      </c>
      <c r="F1311" t="s">
        <v>8697</v>
      </c>
      <c r="I1311" t="s">
        <v>8698</v>
      </c>
      <c r="J1311" t="s">
        <v>8699</v>
      </c>
      <c r="M1311" t="s">
        <v>112297</v>
      </c>
      <c r="N1311" t="s">
        <v>124</v>
      </c>
      <c r="O1311" s="3" t="s">
        <v>8700</v>
      </c>
      <c r="P1311" t="s">
        <v>124</v>
      </c>
      <c r="Q1311" t="s">
        <v>124</v>
      </c>
      <c r="R1311" t="s">
        <v>8700</v>
      </c>
      <c r="S1311" s="4" t="str">
        <f t="shared" si="20"/>
        <v>2008</v>
      </c>
    </row>
    <row r="1312" spans="1:19" hidden="1" x14ac:dyDescent="0.35">
      <c r="A1312" t="s">
        <v>8696</v>
      </c>
      <c r="B1312" t="s">
        <v>8697</v>
      </c>
      <c r="C1312" t="s">
        <v>8701</v>
      </c>
      <c r="D1312" t="s">
        <v>8702</v>
      </c>
      <c r="E1312" t="s">
        <v>8703</v>
      </c>
      <c r="F1312" t="s">
        <v>8704</v>
      </c>
      <c r="I1312" t="s">
        <v>8705</v>
      </c>
      <c r="J1312" t="s">
        <v>8706</v>
      </c>
      <c r="M1312" t="s">
        <v>112297</v>
      </c>
      <c r="N1312" t="s">
        <v>124</v>
      </c>
      <c r="O1312" s="3" t="s">
        <v>8707</v>
      </c>
      <c r="P1312" t="s">
        <v>124</v>
      </c>
      <c r="Q1312" t="s">
        <v>124</v>
      </c>
      <c r="R1312" t="s">
        <v>8707</v>
      </c>
      <c r="S1312" s="4" t="str">
        <f t="shared" si="20"/>
        <v>2008</v>
      </c>
    </row>
    <row r="1313" spans="1:19" hidden="1" x14ac:dyDescent="0.35">
      <c r="A1313" t="s">
        <v>8703</v>
      </c>
      <c r="B1313" t="s">
        <v>8704</v>
      </c>
      <c r="C1313" t="s">
        <v>8708</v>
      </c>
      <c r="D1313" t="s">
        <v>8709</v>
      </c>
      <c r="E1313" t="s">
        <v>8710</v>
      </c>
      <c r="F1313" t="s">
        <v>8711</v>
      </c>
      <c r="I1313" t="s">
        <v>8712</v>
      </c>
      <c r="J1313" t="s">
        <v>8713</v>
      </c>
      <c r="M1313" t="s">
        <v>112297</v>
      </c>
      <c r="N1313" t="s">
        <v>124</v>
      </c>
      <c r="O1313" s="3" t="s">
        <v>8714</v>
      </c>
      <c r="P1313" t="s">
        <v>124</v>
      </c>
      <c r="Q1313" t="s">
        <v>124</v>
      </c>
      <c r="R1313" t="s">
        <v>8714</v>
      </c>
      <c r="S1313" s="4" t="str">
        <f t="shared" si="20"/>
        <v>2008</v>
      </c>
    </row>
    <row r="1314" spans="1:19" hidden="1" x14ac:dyDescent="0.35">
      <c r="A1314" t="s">
        <v>8710</v>
      </c>
      <c r="B1314" t="s">
        <v>8711</v>
      </c>
      <c r="C1314" t="s">
        <v>8715</v>
      </c>
      <c r="D1314" t="s">
        <v>8716</v>
      </c>
      <c r="E1314" t="s">
        <v>8717</v>
      </c>
      <c r="F1314" t="s">
        <v>8718</v>
      </c>
      <c r="I1314" t="s">
        <v>2301</v>
      </c>
      <c r="J1314" t="s">
        <v>2302</v>
      </c>
      <c r="M1314" t="s">
        <v>112297</v>
      </c>
      <c r="N1314" t="s">
        <v>124</v>
      </c>
      <c r="O1314" s="3" t="s">
        <v>8719</v>
      </c>
      <c r="P1314" t="s">
        <v>124</v>
      </c>
      <c r="Q1314" t="s">
        <v>124</v>
      </c>
      <c r="R1314" t="s">
        <v>8719</v>
      </c>
      <c r="S1314" s="4" t="str">
        <f t="shared" si="20"/>
        <v>2008</v>
      </c>
    </row>
    <row r="1315" spans="1:19" hidden="1" x14ac:dyDescent="0.35">
      <c r="A1315" t="s">
        <v>8717</v>
      </c>
      <c r="B1315" t="s">
        <v>8718</v>
      </c>
      <c r="C1315" t="s">
        <v>8720</v>
      </c>
      <c r="D1315" t="s">
        <v>8721</v>
      </c>
      <c r="E1315" t="s">
        <v>8722</v>
      </c>
      <c r="F1315" t="s">
        <v>8723</v>
      </c>
      <c r="I1315" t="s">
        <v>8724</v>
      </c>
      <c r="J1315" t="s">
        <v>8725</v>
      </c>
      <c r="M1315" t="s">
        <v>112297</v>
      </c>
      <c r="N1315" t="s">
        <v>124</v>
      </c>
      <c r="O1315" s="3" t="s">
        <v>8726</v>
      </c>
      <c r="P1315" t="s">
        <v>124</v>
      </c>
      <c r="Q1315" t="s">
        <v>124</v>
      </c>
      <c r="R1315" t="s">
        <v>8726</v>
      </c>
      <c r="S1315" s="4" t="str">
        <f t="shared" si="20"/>
        <v>2008</v>
      </c>
    </row>
    <row r="1316" spans="1:19" hidden="1" x14ac:dyDescent="0.35">
      <c r="A1316" t="s">
        <v>8722</v>
      </c>
      <c r="B1316" t="s">
        <v>8723</v>
      </c>
      <c r="C1316" t="s">
        <v>8727</v>
      </c>
      <c r="D1316" t="s">
        <v>8728</v>
      </c>
      <c r="E1316" t="s">
        <v>8729</v>
      </c>
      <c r="F1316" t="s">
        <v>8730</v>
      </c>
      <c r="I1316" t="s">
        <v>8731</v>
      </c>
      <c r="J1316" t="s">
        <v>8732</v>
      </c>
      <c r="M1316" t="s">
        <v>112297</v>
      </c>
      <c r="N1316" t="s">
        <v>124</v>
      </c>
      <c r="O1316" s="3" t="s">
        <v>8733</v>
      </c>
      <c r="P1316" t="s">
        <v>124</v>
      </c>
      <c r="Q1316" t="s">
        <v>124</v>
      </c>
      <c r="R1316" t="s">
        <v>8733</v>
      </c>
      <c r="S1316" s="4" t="str">
        <f t="shared" si="20"/>
        <v>2008</v>
      </c>
    </row>
    <row r="1317" spans="1:19" hidden="1" x14ac:dyDescent="0.35">
      <c r="A1317" t="s">
        <v>8729</v>
      </c>
      <c r="B1317" t="s">
        <v>8730</v>
      </c>
      <c r="C1317" t="s">
        <v>8734</v>
      </c>
      <c r="D1317" t="s">
        <v>8735</v>
      </c>
      <c r="E1317" t="s">
        <v>8736</v>
      </c>
      <c r="F1317" t="s">
        <v>8737</v>
      </c>
      <c r="I1317" t="s">
        <v>8738</v>
      </c>
      <c r="J1317" t="s">
        <v>8739</v>
      </c>
      <c r="M1317" t="s">
        <v>112297</v>
      </c>
      <c r="N1317" t="s">
        <v>124</v>
      </c>
      <c r="O1317" s="3" t="s">
        <v>8740</v>
      </c>
      <c r="P1317" t="s">
        <v>124</v>
      </c>
      <c r="Q1317" t="s">
        <v>124</v>
      </c>
      <c r="R1317" t="s">
        <v>8740</v>
      </c>
      <c r="S1317" s="4" t="str">
        <f t="shared" si="20"/>
        <v>2008</v>
      </c>
    </row>
    <row r="1318" spans="1:19" hidden="1" x14ac:dyDescent="0.35">
      <c r="A1318" t="s">
        <v>8736</v>
      </c>
      <c r="B1318" t="s">
        <v>8737</v>
      </c>
      <c r="C1318" t="s">
        <v>8741</v>
      </c>
      <c r="D1318" t="s">
        <v>8742</v>
      </c>
      <c r="E1318" t="s">
        <v>8743</v>
      </c>
      <c r="F1318" t="s">
        <v>8744</v>
      </c>
      <c r="I1318" t="s">
        <v>8745</v>
      </c>
      <c r="J1318" t="s">
        <v>8746</v>
      </c>
      <c r="M1318" t="s">
        <v>112311</v>
      </c>
      <c r="N1318" t="s">
        <v>5877</v>
      </c>
      <c r="O1318" s="3" t="s">
        <v>8747</v>
      </c>
      <c r="P1318" t="s">
        <v>5877</v>
      </c>
      <c r="Q1318" t="s">
        <v>5877</v>
      </c>
      <c r="R1318" t="s">
        <v>8747</v>
      </c>
      <c r="S1318" s="4" t="str">
        <f t="shared" si="20"/>
        <v>2008</v>
      </c>
    </row>
    <row r="1319" spans="1:19" hidden="1" x14ac:dyDescent="0.35">
      <c r="A1319" t="s">
        <v>8743</v>
      </c>
      <c r="B1319" t="s">
        <v>8744</v>
      </c>
      <c r="C1319" t="s">
        <v>8748</v>
      </c>
      <c r="D1319" t="s">
        <v>8749</v>
      </c>
      <c r="E1319" t="s">
        <v>8750</v>
      </c>
      <c r="F1319" t="s">
        <v>8751</v>
      </c>
      <c r="I1319" t="s">
        <v>8752</v>
      </c>
      <c r="J1319" t="s">
        <v>8753</v>
      </c>
      <c r="M1319" t="s">
        <v>112311</v>
      </c>
      <c r="N1319" t="s">
        <v>5877</v>
      </c>
      <c r="O1319" s="3" t="s">
        <v>8754</v>
      </c>
      <c r="P1319" t="s">
        <v>5877</v>
      </c>
      <c r="Q1319" t="s">
        <v>5877</v>
      </c>
      <c r="R1319" t="s">
        <v>8754</v>
      </c>
      <c r="S1319" s="4" t="str">
        <f t="shared" si="20"/>
        <v>2008</v>
      </c>
    </row>
    <row r="1320" spans="1:19" hidden="1" x14ac:dyDescent="0.35">
      <c r="A1320" t="s">
        <v>8750</v>
      </c>
      <c r="B1320" t="s">
        <v>8751</v>
      </c>
      <c r="C1320" s="1" t="s">
        <v>8755</v>
      </c>
      <c r="D1320" s="1" t="s">
        <v>8756</v>
      </c>
      <c r="E1320" t="s">
        <v>8757</v>
      </c>
      <c r="F1320" t="s">
        <v>8758</v>
      </c>
      <c r="I1320" t="s">
        <v>8759</v>
      </c>
      <c r="J1320" t="s">
        <v>8759</v>
      </c>
      <c r="M1320" t="s">
        <v>112297</v>
      </c>
      <c r="N1320" t="s">
        <v>124</v>
      </c>
      <c r="O1320" s="3" t="s">
        <v>8760</v>
      </c>
      <c r="P1320" t="s">
        <v>124</v>
      </c>
      <c r="Q1320" t="s">
        <v>124</v>
      </c>
      <c r="R1320" t="s">
        <v>8760</v>
      </c>
      <c r="S1320" s="4" t="str">
        <f t="shared" si="20"/>
        <v>2008</v>
      </c>
    </row>
    <row r="1321" spans="1:19" hidden="1" x14ac:dyDescent="0.35">
      <c r="A1321" t="s">
        <v>8757</v>
      </c>
      <c r="B1321" t="s">
        <v>8758</v>
      </c>
      <c r="C1321" t="s">
        <v>8761</v>
      </c>
      <c r="D1321" t="s">
        <v>8762</v>
      </c>
      <c r="E1321" t="s">
        <v>8763</v>
      </c>
      <c r="F1321" t="s">
        <v>8764</v>
      </c>
      <c r="I1321" t="s">
        <v>2301</v>
      </c>
      <c r="J1321" t="s">
        <v>2302</v>
      </c>
      <c r="M1321" t="s">
        <v>112297</v>
      </c>
      <c r="N1321" t="s">
        <v>124</v>
      </c>
      <c r="O1321" s="3" t="s">
        <v>8765</v>
      </c>
      <c r="P1321" t="s">
        <v>124</v>
      </c>
      <c r="Q1321" t="s">
        <v>124</v>
      </c>
      <c r="R1321" t="s">
        <v>8765</v>
      </c>
      <c r="S1321" s="4" t="str">
        <f t="shared" si="20"/>
        <v>2008</v>
      </c>
    </row>
    <row r="1322" spans="1:19" hidden="1" x14ac:dyDescent="0.35">
      <c r="A1322" t="s">
        <v>8763</v>
      </c>
      <c r="B1322" t="s">
        <v>8764</v>
      </c>
      <c r="C1322" t="s">
        <v>8766</v>
      </c>
      <c r="D1322" t="s">
        <v>8767</v>
      </c>
      <c r="E1322" t="s">
        <v>8768</v>
      </c>
      <c r="F1322" t="s">
        <v>8769</v>
      </c>
      <c r="I1322" t="s">
        <v>8770</v>
      </c>
      <c r="J1322" t="s">
        <v>8771</v>
      </c>
      <c r="M1322" t="s">
        <v>112297</v>
      </c>
      <c r="N1322" t="s">
        <v>124</v>
      </c>
      <c r="O1322" s="3" t="s">
        <v>8772</v>
      </c>
      <c r="P1322" t="s">
        <v>124</v>
      </c>
      <c r="Q1322" t="s">
        <v>124</v>
      </c>
      <c r="R1322" t="s">
        <v>8772</v>
      </c>
      <c r="S1322" s="4" t="str">
        <f t="shared" si="20"/>
        <v>2008</v>
      </c>
    </row>
    <row r="1323" spans="1:19" hidden="1" x14ac:dyDescent="0.35">
      <c r="A1323" t="s">
        <v>8768</v>
      </c>
      <c r="B1323" t="s">
        <v>8769</v>
      </c>
      <c r="C1323" t="s">
        <v>8773</v>
      </c>
      <c r="D1323" t="s">
        <v>8774</v>
      </c>
      <c r="E1323" t="s">
        <v>8775</v>
      </c>
      <c r="F1323" t="s">
        <v>8776</v>
      </c>
      <c r="I1323" t="s">
        <v>8777</v>
      </c>
      <c r="J1323" t="s">
        <v>8778</v>
      </c>
      <c r="M1323" t="s">
        <v>112297</v>
      </c>
      <c r="N1323" t="s">
        <v>124</v>
      </c>
      <c r="O1323" s="3" t="s">
        <v>8779</v>
      </c>
      <c r="P1323" t="s">
        <v>124</v>
      </c>
      <c r="Q1323" t="s">
        <v>124</v>
      </c>
      <c r="R1323" t="s">
        <v>8779</v>
      </c>
      <c r="S1323" s="4" t="str">
        <f t="shared" si="20"/>
        <v>2008</v>
      </c>
    </row>
    <row r="1324" spans="1:19" hidden="1" x14ac:dyDescent="0.35">
      <c r="A1324" t="s">
        <v>8775</v>
      </c>
      <c r="B1324" t="s">
        <v>8776</v>
      </c>
      <c r="C1324" t="s">
        <v>8780</v>
      </c>
      <c r="D1324" t="s">
        <v>8781</v>
      </c>
      <c r="E1324" t="s">
        <v>8782</v>
      </c>
      <c r="F1324" t="s">
        <v>8783</v>
      </c>
      <c r="I1324" t="s">
        <v>8784</v>
      </c>
      <c r="J1324" t="s">
        <v>8785</v>
      </c>
      <c r="M1324" t="s">
        <v>112297</v>
      </c>
      <c r="N1324" t="s">
        <v>124</v>
      </c>
      <c r="O1324" s="3" t="s">
        <v>8786</v>
      </c>
      <c r="P1324" t="s">
        <v>124</v>
      </c>
      <c r="Q1324" t="s">
        <v>124</v>
      </c>
      <c r="R1324" t="s">
        <v>8786</v>
      </c>
      <c r="S1324" s="4" t="str">
        <f t="shared" si="20"/>
        <v>2008</v>
      </c>
    </row>
    <row r="1325" spans="1:19" hidden="1" x14ac:dyDescent="0.35">
      <c r="A1325" t="s">
        <v>8782</v>
      </c>
      <c r="B1325" t="s">
        <v>8783</v>
      </c>
      <c r="C1325" t="s">
        <v>8787</v>
      </c>
      <c r="D1325" t="s">
        <v>8788</v>
      </c>
      <c r="E1325" t="s">
        <v>8789</v>
      </c>
      <c r="F1325" t="s">
        <v>8790</v>
      </c>
      <c r="I1325" t="s">
        <v>8791</v>
      </c>
      <c r="J1325" t="s">
        <v>8792</v>
      </c>
      <c r="M1325" t="s">
        <v>112297</v>
      </c>
      <c r="N1325" t="s">
        <v>124</v>
      </c>
      <c r="O1325" s="3" t="s">
        <v>8793</v>
      </c>
      <c r="P1325" t="s">
        <v>124</v>
      </c>
      <c r="Q1325" t="s">
        <v>124</v>
      </c>
      <c r="R1325" t="s">
        <v>8793</v>
      </c>
      <c r="S1325" s="4" t="str">
        <f t="shared" si="20"/>
        <v>2008</v>
      </c>
    </row>
    <row r="1326" spans="1:19" hidden="1" x14ac:dyDescent="0.35">
      <c r="A1326" t="s">
        <v>8789</v>
      </c>
      <c r="B1326" t="s">
        <v>8790</v>
      </c>
      <c r="C1326" t="s">
        <v>8794</v>
      </c>
      <c r="D1326" t="s">
        <v>8795</v>
      </c>
      <c r="E1326" t="s">
        <v>8796</v>
      </c>
      <c r="F1326" t="s">
        <v>8797</v>
      </c>
      <c r="I1326" t="s">
        <v>8798</v>
      </c>
      <c r="J1326" t="s">
        <v>8799</v>
      </c>
      <c r="M1326" t="s">
        <v>112297</v>
      </c>
      <c r="N1326" t="s">
        <v>124</v>
      </c>
      <c r="O1326" s="3" t="s">
        <v>8800</v>
      </c>
      <c r="P1326" t="s">
        <v>124</v>
      </c>
      <c r="Q1326" t="s">
        <v>124</v>
      </c>
      <c r="R1326" t="s">
        <v>8800</v>
      </c>
      <c r="S1326" s="4" t="str">
        <f t="shared" si="20"/>
        <v>2008</v>
      </c>
    </row>
    <row r="1327" spans="1:19" hidden="1" x14ac:dyDescent="0.35">
      <c r="A1327" t="s">
        <v>8796</v>
      </c>
      <c r="B1327" t="s">
        <v>8797</v>
      </c>
      <c r="C1327" t="s">
        <v>8801</v>
      </c>
      <c r="D1327" t="s">
        <v>8802</v>
      </c>
      <c r="E1327" t="s">
        <v>8803</v>
      </c>
      <c r="F1327" t="s">
        <v>8804</v>
      </c>
      <c r="I1327" t="s">
        <v>8805</v>
      </c>
      <c r="J1327" t="s">
        <v>8806</v>
      </c>
      <c r="M1327" t="s">
        <v>112297</v>
      </c>
      <c r="N1327" t="s">
        <v>124</v>
      </c>
      <c r="O1327" s="3" t="s">
        <v>8807</v>
      </c>
      <c r="P1327" t="s">
        <v>124</v>
      </c>
      <c r="Q1327" t="s">
        <v>124</v>
      </c>
      <c r="R1327" t="s">
        <v>8807</v>
      </c>
      <c r="S1327" s="4" t="str">
        <f t="shared" si="20"/>
        <v>2008</v>
      </c>
    </row>
    <row r="1328" spans="1:19" hidden="1" x14ac:dyDescent="0.35">
      <c r="A1328" t="s">
        <v>8803</v>
      </c>
      <c r="B1328" t="s">
        <v>8804</v>
      </c>
      <c r="C1328" t="s">
        <v>8808</v>
      </c>
      <c r="D1328" t="s">
        <v>8809</v>
      </c>
      <c r="E1328" t="s">
        <v>8810</v>
      </c>
      <c r="F1328" t="s">
        <v>8811</v>
      </c>
      <c r="I1328" t="s">
        <v>8812</v>
      </c>
      <c r="J1328" t="s">
        <v>8813</v>
      </c>
      <c r="M1328" t="s">
        <v>112297</v>
      </c>
      <c r="N1328" t="s">
        <v>124</v>
      </c>
      <c r="O1328" s="3" t="s">
        <v>8814</v>
      </c>
      <c r="P1328" t="s">
        <v>124</v>
      </c>
      <c r="Q1328" t="s">
        <v>124</v>
      </c>
      <c r="R1328" t="s">
        <v>8814</v>
      </c>
      <c r="S1328" s="4" t="str">
        <f t="shared" si="20"/>
        <v>2008</v>
      </c>
    </row>
    <row r="1329" spans="1:19" hidden="1" x14ac:dyDescent="0.35">
      <c r="A1329" t="s">
        <v>8810</v>
      </c>
      <c r="B1329" t="s">
        <v>8811</v>
      </c>
      <c r="C1329" t="s">
        <v>8815</v>
      </c>
      <c r="D1329" t="s">
        <v>8816</v>
      </c>
      <c r="E1329" t="s">
        <v>8817</v>
      </c>
      <c r="F1329" t="s">
        <v>8818</v>
      </c>
      <c r="I1329" t="s">
        <v>8819</v>
      </c>
      <c r="J1329" t="s">
        <v>8820</v>
      </c>
      <c r="M1329" t="s">
        <v>112297</v>
      </c>
      <c r="N1329" t="s">
        <v>124</v>
      </c>
      <c r="O1329" s="3" t="s">
        <v>8821</v>
      </c>
      <c r="P1329" t="s">
        <v>124</v>
      </c>
      <c r="Q1329" t="s">
        <v>124</v>
      </c>
      <c r="R1329" t="s">
        <v>8821</v>
      </c>
      <c r="S1329" s="4" t="str">
        <f t="shared" si="20"/>
        <v>2008</v>
      </c>
    </row>
    <row r="1330" spans="1:19" hidden="1" x14ac:dyDescent="0.35">
      <c r="A1330" t="s">
        <v>8817</v>
      </c>
      <c r="B1330" t="s">
        <v>8818</v>
      </c>
      <c r="C1330" t="s">
        <v>8822</v>
      </c>
      <c r="D1330" t="s">
        <v>8823</v>
      </c>
      <c r="E1330" t="s">
        <v>8824</v>
      </c>
      <c r="F1330" t="s">
        <v>8825</v>
      </c>
      <c r="I1330" t="s">
        <v>8826</v>
      </c>
      <c r="J1330" t="s">
        <v>8827</v>
      </c>
      <c r="M1330" t="s">
        <v>112297</v>
      </c>
      <c r="N1330" t="s">
        <v>124</v>
      </c>
      <c r="O1330" s="3" t="s">
        <v>8828</v>
      </c>
      <c r="P1330" t="s">
        <v>124</v>
      </c>
      <c r="Q1330" t="s">
        <v>124</v>
      </c>
      <c r="R1330" t="s">
        <v>8828</v>
      </c>
      <c r="S1330" s="4" t="str">
        <f t="shared" si="20"/>
        <v>2008</v>
      </c>
    </row>
    <row r="1331" spans="1:19" hidden="1" x14ac:dyDescent="0.35">
      <c r="A1331" t="s">
        <v>8824</v>
      </c>
      <c r="B1331" t="s">
        <v>8825</v>
      </c>
      <c r="C1331" t="s">
        <v>8829</v>
      </c>
      <c r="D1331" t="s">
        <v>8830</v>
      </c>
      <c r="E1331" t="s">
        <v>8831</v>
      </c>
      <c r="F1331" t="s">
        <v>8832</v>
      </c>
      <c r="I1331" t="s">
        <v>8833</v>
      </c>
      <c r="J1331" t="s">
        <v>8834</v>
      </c>
      <c r="M1331" t="s">
        <v>112297</v>
      </c>
      <c r="N1331" t="s">
        <v>124</v>
      </c>
      <c r="O1331" s="3" t="s">
        <v>8835</v>
      </c>
      <c r="P1331" t="s">
        <v>124</v>
      </c>
      <c r="Q1331" t="s">
        <v>124</v>
      </c>
      <c r="R1331" t="s">
        <v>8835</v>
      </c>
      <c r="S1331" s="4" t="str">
        <f t="shared" si="20"/>
        <v>2008</v>
      </c>
    </row>
    <row r="1332" spans="1:19" hidden="1" x14ac:dyDescent="0.35">
      <c r="A1332" t="s">
        <v>8831</v>
      </c>
      <c r="B1332" t="s">
        <v>8832</v>
      </c>
      <c r="C1332" t="s">
        <v>8836</v>
      </c>
      <c r="D1332" t="s">
        <v>8837</v>
      </c>
      <c r="E1332" t="s">
        <v>8838</v>
      </c>
      <c r="F1332" t="s">
        <v>8839</v>
      </c>
      <c r="I1332" t="s">
        <v>8840</v>
      </c>
      <c r="J1332" t="s">
        <v>8841</v>
      </c>
      <c r="M1332" t="s">
        <v>112297</v>
      </c>
      <c r="N1332" t="s">
        <v>124</v>
      </c>
      <c r="O1332" s="3" t="s">
        <v>8842</v>
      </c>
      <c r="P1332" t="s">
        <v>124</v>
      </c>
      <c r="Q1332" t="s">
        <v>124</v>
      </c>
      <c r="R1332" t="s">
        <v>8842</v>
      </c>
      <c r="S1332" s="4" t="str">
        <f t="shared" si="20"/>
        <v>2008</v>
      </c>
    </row>
    <row r="1333" spans="1:19" hidden="1" x14ac:dyDescent="0.35">
      <c r="A1333" t="s">
        <v>8838</v>
      </c>
      <c r="B1333" t="s">
        <v>8839</v>
      </c>
      <c r="C1333" t="s">
        <v>8843</v>
      </c>
      <c r="D1333" t="s">
        <v>8844</v>
      </c>
      <c r="E1333" t="s">
        <v>8845</v>
      </c>
      <c r="F1333" t="s">
        <v>8846</v>
      </c>
      <c r="I1333" t="s">
        <v>8847</v>
      </c>
      <c r="J1333" t="s">
        <v>8848</v>
      </c>
      <c r="M1333" t="s">
        <v>112297</v>
      </c>
      <c r="N1333" t="s">
        <v>124</v>
      </c>
      <c r="O1333" s="3" t="s">
        <v>8849</v>
      </c>
      <c r="P1333" t="s">
        <v>124</v>
      </c>
      <c r="Q1333" t="s">
        <v>124</v>
      </c>
      <c r="R1333" t="s">
        <v>8849</v>
      </c>
      <c r="S1333" s="4" t="str">
        <f t="shared" si="20"/>
        <v>2008</v>
      </c>
    </row>
    <row r="1334" spans="1:19" hidden="1" x14ac:dyDescent="0.35">
      <c r="A1334" t="s">
        <v>8845</v>
      </c>
      <c r="B1334" t="s">
        <v>8846</v>
      </c>
      <c r="C1334" t="s">
        <v>8850</v>
      </c>
      <c r="D1334" t="s">
        <v>8851</v>
      </c>
      <c r="E1334" t="s">
        <v>8852</v>
      </c>
      <c r="F1334" t="s">
        <v>8853</v>
      </c>
      <c r="I1334" t="s">
        <v>8854</v>
      </c>
      <c r="J1334" t="s">
        <v>8855</v>
      </c>
      <c r="M1334" t="s">
        <v>112297</v>
      </c>
      <c r="N1334" t="s">
        <v>124</v>
      </c>
      <c r="O1334" s="3" t="s">
        <v>8856</v>
      </c>
      <c r="P1334" t="s">
        <v>124</v>
      </c>
      <c r="Q1334" t="s">
        <v>124</v>
      </c>
      <c r="R1334" t="s">
        <v>8856</v>
      </c>
      <c r="S1334" s="4" t="str">
        <f t="shared" si="20"/>
        <v>2008</v>
      </c>
    </row>
    <row r="1335" spans="1:19" hidden="1" x14ac:dyDescent="0.35">
      <c r="A1335" t="s">
        <v>8852</v>
      </c>
      <c r="B1335" t="s">
        <v>8853</v>
      </c>
      <c r="C1335" t="s">
        <v>8857</v>
      </c>
      <c r="D1335" t="s">
        <v>8858</v>
      </c>
      <c r="E1335" t="s">
        <v>8859</v>
      </c>
      <c r="F1335" t="s">
        <v>8860</v>
      </c>
      <c r="I1335" t="s">
        <v>8861</v>
      </c>
      <c r="J1335" t="s">
        <v>8862</v>
      </c>
      <c r="M1335" t="s">
        <v>112297</v>
      </c>
      <c r="N1335" t="s">
        <v>124</v>
      </c>
      <c r="O1335" s="3" t="s">
        <v>8863</v>
      </c>
      <c r="P1335" t="s">
        <v>124</v>
      </c>
      <c r="Q1335" t="s">
        <v>124</v>
      </c>
      <c r="R1335" t="s">
        <v>8863</v>
      </c>
      <c r="S1335" s="4" t="str">
        <f t="shared" si="20"/>
        <v>2008</v>
      </c>
    </row>
    <row r="1336" spans="1:19" hidden="1" x14ac:dyDescent="0.35">
      <c r="A1336" t="s">
        <v>8859</v>
      </c>
      <c r="B1336" t="s">
        <v>8860</v>
      </c>
      <c r="C1336" t="s">
        <v>8864</v>
      </c>
      <c r="D1336" t="s">
        <v>8865</v>
      </c>
      <c r="E1336" t="s">
        <v>8866</v>
      </c>
      <c r="F1336" t="s">
        <v>8867</v>
      </c>
      <c r="I1336" t="s">
        <v>2301</v>
      </c>
      <c r="J1336" t="s">
        <v>2302</v>
      </c>
      <c r="M1336" t="s">
        <v>112297</v>
      </c>
      <c r="N1336" t="s">
        <v>124</v>
      </c>
      <c r="O1336" s="3" t="s">
        <v>8868</v>
      </c>
      <c r="P1336" t="s">
        <v>124</v>
      </c>
      <c r="Q1336" t="s">
        <v>124</v>
      </c>
      <c r="R1336" t="s">
        <v>8868</v>
      </c>
      <c r="S1336" s="4" t="str">
        <f t="shared" si="20"/>
        <v>2008</v>
      </c>
    </row>
    <row r="1337" spans="1:19" hidden="1" x14ac:dyDescent="0.35">
      <c r="A1337" t="s">
        <v>8866</v>
      </c>
      <c r="B1337" t="s">
        <v>8867</v>
      </c>
      <c r="C1337" t="s">
        <v>8869</v>
      </c>
      <c r="D1337" t="s">
        <v>8870</v>
      </c>
      <c r="E1337" t="s">
        <v>8871</v>
      </c>
      <c r="F1337" t="s">
        <v>8872</v>
      </c>
      <c r="I1337" t="s">
        <v>2301</v>
      </c>
      <c r="J1337" t="s">
        <v>2302</v>
      </c>
      <c r="M1337" t="s">
        <v>112297</v>
      </c>
      <c r="N1337" t="s">
        <v>124</v>
      </c>
      <c r="O1337" s="3" t="s">
        <v>8873</v>
      </c>
      <c r="P1337" t="s">
        <v>124</v>
      </c>
      <c r="Q1337" t="s">
        <v>124</v>
      </c>
      <c r="R1337" t="s">
        <v>8873</v>
      </c>
      <c r="S1337" s="4" t="str">
        <f t="shared" si="20"/>
        <v>2008</v>
      </c>
    </row>
    <row r="1338" spans="1:19" hidden="1" x14ac:dyDescent="0.35">
      <c r="A1338" t="s">
        <v>8871</v>
      </c>
      <c r="B1338" t="s">
        <v>8872</v>
      </c>
      <c r="C1338" t="s">
        <v>8874</v>
      </c>
      <c r="D1338" t="s">
        <v>8875</v>
      </c>
      <c r="E1338" t="s">
        <v>8876</v>
      </c>
      <c r="F1338" t="s">
        <v>8877</v>
      </c>
      <c r="I1338" t="s">
        <v>8878</v>
      </c>
      <c r="J1338" t="s">
        <v>8879</v>
      </c>
      <c r="M1338" t="s">
        <v>112297</v>
      </c>
      <c r="N1338" t="s">
        <v>124</v>
      </c>
      <c r="O1338" s="3" t="s">
        <v>8880</v>
      </c>
      <c r="P1338" t="s">
        <v>124</v>
      </c>
      <c r="Q1338" t="s">
        <v>124</v>
      </c>
      <c r="R1338" t="s">
        <v>8880</v>
      </c>
      <c r="S1338" s="4" t="str">
        <f t="shared" si="20"/>
        <v>2008</v>
      </c>
    </row>
    <row r="1339" spans="1:19" hidden="1" x14ac:dyDescent="0.35">
      <c r="A1339" t="s">
        <v>8876</v>
      </c>
      <c r="B1339" t="s">
        <v>8877</v>
      </c>
      <c r="C1339" t="s">
        <v>8881</v>
      </c>
      <c r="D1339" t="s">
        <v>8882</v>
      </c>
      <c r="E1339" t="s">
        <v>8883</v>
      </c>
      <c r="F1339" t="s">
        <v>8884</v>
      </c>
      <c r="I1339" t="s">
        <v>8885</v>
      </c>
      <c r="J1339" t="s">
        <v>8886</v>
      </c>
      <c r="M1339" t="s">
        <v>112297</v>
      </c>
      <c r="N1339" t="s">
        <v>124</v>
      </c>
      <c r="O1339" s="3" t="s">
        <v>8887</v>
      </c>
      <c r="P1339" t="s">
        <v>124</v>
      </c>
      <c r="Q1339" t="s">
        <v>124</v>
      </c>
      <c r="R1339" t="s">
        <v>8887</v>
      </c>
      <c r="S1339" s="4" t="str">
        <f t="shared" si="20"/>
        <v>2008</v>
      </c>
    </row>
    <row r="1340" spans="1:19" hidden="1" x14ac:dyDescent="0.35">
      <c r="A1340" t="s">
        <v>8883</v>
      </c>
      <c r="B1340" t="s">
        <v>8884</v>
      </c>
      <c r="C1340" t="s">
        <v>8888</v>
      </c>
      <c r="D1340" t="s">
        <v>8889</v>
      </c>
      <c r="E1340" t="s">
        <v>8890</v>
      </c>
      <c r="F1340" t="s">
        <v>8891</v>
      </c>
      <c r="I1340" t="s">
        <v>8892</v>
      </c>
      <c r="J1340" t="s">
        <v>8893</v>
      </c>
      <c r="M1340" t="s">
        <v>112297</v>
      </c>
      <c r="N1340" t="s">
        <v>124</v>
      </c>
      <c r="O1340" s="3" t="s">
        <v>8894</v>
      </c>
      <c r="P1340" t="s">
        <v>124</v>
      </c>
      <c r="Q1340" t="s">
        <v>124</v>
      </c>
      <c r="R1340" t="s">
        <v>8894</v>
      </c>
      <c r="S1340" s="4" t="str">
        <f t="shared" si="20"/>
        <v>2008</v>
      </c>
    </row>
    <row r="1341" spans="1:19" hidden="1" x14ac:dyDescent="0.35">
      <c r="A1341" t="s">
        <v>8890</v>
      </c>
      <c r="B1341" t="s">
        <v>8891</v>
      </c>
      <c r="C1341" t="s">
        <v>8895</v>
      </c>
      <c r="D1341" t="s">
        <v>8896</v>
      </c>
      <c r="E1341" t="s">
        <v>8897</v>
      </c>
      <c r="F1341" t="s">
        <v>8898</v>
      </c>
      <c r="I1341" t="s">
        <v>8899</v>
      </c>
      <c r="J1341" t="s">
        <v>8900</v>
      </c>
      <c r="M1341" t="s">
        <v>112297</v>
      </c>
      <c r="N1341" t="s">
        <v>124</v>
      </c>
      <c r="O1341" s="3" t="s">
        <v>8901</v>
      </c>
      <c r="P1341" t="s">
        <v>124</v>
      </c>
      <c r="Q1341" t="s">
        <v>124</v>
      </c>
      <c r="R1341" t="s">
        <v>8901</v>
      </c>
      <c r="S1341" s="4" t="str">
        <f t="shared" si="20"/>
        <v>2008</v>
      </c>
    </row>
    <row r="1342" spans="1:19" hidden="1" x14ac:dyDescent="0.35">
      <c r="A1342" t="s">
        <v>8897</v>
      </c>
      <c r="B1342" t="s">
        <v>8898</v>
      </c>
      <c r="C1342" t="s">
        <v>8902</v>
      </c>
      <c r="D1342" t="s">
        <v>8903</v>
      </c>
      <c r="E1342" t="s">
        <v>8904</v>
      </c>
      <c r="F1342" t="s">
        <v>8905</v>
      </c>
      <c r="I1342" t="s">
        <v>8906</v>
      </c>
      <c r="J1342" t="s">
        <v>8906</v>
      </c>
      <c r="M1342" t="s">
        <v>112297</v>
      </c>
      <c r="N1342" t="s">
        <v>124</v>
      </c>
      <c r="O1342" s="3" t="s">
        <v>8907</v>
      </c>
      <c r="P1342" t="s">
        <v>124</v>
      </c>
      <c r="Q1342" t="s">
        <v>124</v>
      </c>
      <c r="R1342" t="s">
        <v>8907</v>
      </c>
      <c r="S1342" s="4" t="str">
        <f t="shared" si="20"/>
        <v>2008</v>
      </c>
    </row>
    <row r="1343" spans="1:19" hidden="1" x14ac:dyDescent="0.35">
      <c r="A1343" t="s">
        <v>8904</v>
      </c>
      <c r="B1343" t="s">
        <v>8905</v>
      </c>
      <c r="C1343" t="s">
        <v>8908</v>
      </c>
      <c r="D1343" t="s">
        <v>8909</v>
      </c>
      <c r="E1343" t="s">
        <v>8910</v>
      </c>
      <c r="F1343" t="s">
        <v>8911</v>
      </c>
      <c r="I1343" t="s">
        <v>8912</v>
      </c>
      <c r="J1343" t="s">
        <v>8913</v>
      </c>
      <c r="M1343" t="s">
        <v>112297</v>
      </c>
      <c r="N1343" t="s">
        <v>124</v>
      </c>
      <c r="O1343" s="3" t="s">
        <v>8914</v>
      </c>
      <c r="P1343" t="s">
        <v>124</v>
      </c>
      <c r="Q1343" t="s">
        <v>124</v>
      </c>
      <c r="R1343" t="s">
        <v>8914</v>
      </c>
      <c r="S1343" s="4" t="str">
        <f t="shared" si="20"/>
        <v>2008</v>
      </c>
    </row>
    <row r="1344" spans="1:19" hidden="1" x14ac:dyDescent="0.35">
      <c r="A1344" t="s">
        <v>8910</v>
      </c>
      <c r="B1344" t="s">
        <v>8911</v>
      </c>
      <c r="C1344" t="s">
        <v>8915</v>
      </c>
      <c r="D1344" t="s">
        <v>8916</v>
      </c>
      <c r="E1344" t="s">
        <v>8917</v>
      </c>
      <c r="F1344" t="s">
        <v>8918</v>
      </c>
      <c r="I1344" t="s">
        <v>8919</v>
      </c>
      <c r="J1344" t="s">
        <v>8920</v>
      </c>
      <c r="M1344" t="s">
        <v>112297</v>
      </c>
      <c r="N1344" t="s">
        <v>124</v>
      </c>
      <c r="O1344" s="3" t="s">
        <v>8921</v>
      </c>
      <c r="P1344" t="s">
        <v>124</v>
      </c>
      <c r="Q1344" t="s">
        <v>124</v>
      </c>
      <c r="R1344" t="s">
        <v>8921</v>
      </c>
      <c r="S1344" s="4" t="str">
        <f t="shared" si="20"/>
        <v>2008</v>
      </c>
    </row>
    <row r="1345" spans="1:19" hidden="1" x14ac:dyDescent="0.35">
      <c r="A1345" t="s">
        <v>8917</v>
      </c>
      <c r="B1345" t="s">
        <v>8918</v>
      </c>
      <c r="C1345" t="s">
        <v>8922</v>
      </c>
      <c r="D1345" t="s">
        <v>8923</v>
      </c>
      <c r="E1345" t="s">
        <v>8924</v>
      </c>
      <c r="F1345" t="s">
        <v>8925</v>
      </c>
      <c r="I1345" t="s">
        <v>8926</v>
      </c>
      <c r="J1345" t="s">
        <v>8927</v>
      </c>
      <c r="M1345" t="s">
        <v>112297</v>
      </c>
      <c r="N1345" t="s">
        <v>124</v>
      </c>
      <c r="O1345" s="3" t="s">
        <v>8928</v>
      </c>
      <c r="P1345" t="s">
        <v>124</v>
      </c>
      <c r="Q1345" t="s">
        <v>124</v>
      </c>
      <c r="R1345" t="s">
        <v>8928</v>
      </c>
      <c r="S1345" s="4" t="str">
        <f t="shared" si="20"/>
        <v>2008</v>
      </c>
    </row>
    <row r="1346" spans="1:19" hidden="1" x14ac:dyDescent="0.35">
      <c r="A1346" t="s">
        <v>8924</v>
      </c>
      <c r="B1346" t="s">
        <v>8925</v>
      </c>
      <c r="C1346" t="s">
        <v>8929</v>
      </c>
      <c r="D1346" t="s">
        <v>8930</v>
      </c>
      <c r="E1346" t="s">
        <v>8931</v>
      </c>
      <c r="F1346" t="s">
        <v>8932</v>
      </c>
      <c r="I1346" t="s">
        <v>8933</v>
      </c>
      <c r="J1346" t="s">
        <v>8934</v>
      </c>
      <c r="M1346" t="s">
        <v>112297</v>
      </c>
      <c r="N1346" t="s">
        <v>124</v>
      </c>
      <c r="O1346" s="3" t="s">
        <v>8935</v>
      </c>
      <c r="P1346" t="s">
        <v>124</v>
      </c>
      <c r="Q1346" t="s">
        <v>124</v>
      </c>
      <c r="R1346" t="s">
        <v>8935</v>
      </c>
      <c r="S1346" s="4" t="str">
        <f t="shared" si="20"/>
        <v>2008</v>
      </c>
    </row>
    <row r="1347" spans="1:19" hidden="1" x14ac:dyDescent="0.35">
      <c r="A1347" t="s">
        <v>8931</v>
      </c>
      <c r="B1347" t="s">
        <v>8932</v>
      </c>
      <c r="C1347" t="s">
        <v>8936</v>
      </c>
      <c r="D1347" t="s">
        <v>8937</v>
      </c>
      <c r="E1347" t="s">
        <v>8938</v>
      </c>
      <c r="F1347" t="s">
        <v>8939</v>
      </c>
      <c r="I1347" t="s">
        <v>8940</v>
      </c>
      <c r="J1347" t="s">
        <v>8941</v>
      </c>
      <c r="M1347" t="s">
        <v>112297</v>
      </c>
      <c r="N1347" t="s">
        <v>124</v>
      </c>
      <c r="O1347" s="3" t="s">
        <v>8942</v>
      </c>
      <c r="P1347" t="s">
        <v>124</v>
      </c>
      <c r="Q1347" t="s">
        <v>124</v>
      </c>
      <c r="R1347" t="s">
        <v>8942</v>
      </c>
      <c r="S1347" s="4" t="str">
        <f t="shared" ref="S1347:S1410" si="21">LEFT(RIGHT(R1347,19),4)</f>
        <v>2008</v>
      </c>
    </row>
    <row r="1348" spans="1:19" hidden="1" x14ac:dyDescent="0.35">
      <c r="A1348" t="s">
        <v>8938</v>
      </c>
      <c r="B1348" t="s">
        <v>8939</v>
      </c>
      <c r="C1348" t="s">
        <v>8943</v>
      </c>
      <c r="D1348" t="s">
        <v>8944</v>
      </c>
      <c r="E1348" t="s">
        <v>8945</v>
      </c>
      <c r="F1348" t="s">
        <v>8946</v>
      </c>
      <c r="I1348" t="s">
        <v>8947</v>
      </c>
      <c r="J1348" t="s">
        <v>8948</v>
      </c>
      <c r="M1348" t="s">
        <v>112297</v>
      </c>
      <c r="N1348" t="s">
        <v>124</v>
      </c>
      <c r="O1348" s="3" t="s">
        <v>8949</v>
      </c>
      <c r="P1348" t="s">
        <v>124</v>
      </c>
      <c r="Q1348" t="s">
        <v>124</v>
      </c>
      <c r="R1348" t="s">
        <v>8949</v>
      </c>
      <c r="S1348" s="4" t="str">
        <f t="shared" si="21"/>
        <v>2008</v>
      </c>
    </row>
    <row r="1349" spans="1:19" hidden="1" x14ac:dyDescent="0.35">
      <c r="A1349" t="s">
        <v>8945</v>
      </c>
      <c r="B1349" t="s">
        <v>8946</v>
      </c>
      <c r="C1349" t="s">
        <v>8950</v>
      </c>
      <c r="D1349" t="s">
        <v>8951</v>
      </c>
      <c r="E1349" t="s">
        <v>8952</v>
      </c>
      <c r="F1349" t="s">
        <v>8953</v>
      </c>
      <c r="I1349" t="s">
        <v>2301</v>
      </c>
      <c r="J1349" t="s">
        <v>2302</v>
      </c>
      <c r="M1349" t="s">
        <v>112297</v>
      </c>
      <c r="N1349" t="s">
        <v>124</v>
      </c>
      <c r="O1349" s="3" t="s">
        <v>8954</v>
      </c>
      <c r="P1349" t="s">
        <v>124</v>
      </c>
      <c r="Q1349" t="s">
        <v>124</v>
      </c>
      <c r="R1349" t="s">
        <v>8954</v>
      </c>
      <c r="S1349" s="4" t="str">
        <f t="shared" si="21"/>
        <v>2008</v>
      </c>
    </row>
    <row r="1350" spans="1:19" hidden="1" x14ac:dyDescent="0.35">
      <c r="A1350" t="s">
        <v>8952</v>
      </c>
      <c r="B1350" t="s">
        <v>8953</v>
      </c>
      <c r="C1350" t="s">
        <v>8955</v>
      </c>
      <c r="D1350" t="s">
        <v>8956</v>
      </c>
      <c r="E1350" t="s">
        <v>8957</v>
      </c>
      <c r="F1350" t="s">
        <v>8958</v>
      </c>
      <c r="I1350" t="s">
        <v>2301</v>
      </c>
      <c r="J1350" t="s">
        <v>2302</v>
      </c>
      <c r="M1350" t="s">
        <v>112297</v>
      </c>
      <c r="N1350" t="s">
        <v>124</v>
      </c>
      <c r="O1350" s="3" t="s">
        <v>8959</v>
      </c>
      <c r="P1350" t="s">
        <v>124</v>
      </c>
      <c r="Q1350" t="s">
        <v>124</v>
      </c>
      <c r="R1350" t="s">
        <v>8959</v>
      </c>
      <c r="S1350" s="4" t="str">
        <f t="shared" si="21"/>
        <v>2008</v>
      </c>
    </row>
    <row r="1351" spans="1:19" hidden="1" x14ac:dyDescent="0.35">
      <c r="A1351" t="s">
        <v>8957</v>
      </c>
      <c r="B1351" t="s">
        <v>8958</v>
      </c>
      <c r="C1351" t="s">
        <v>8960</v>
      </c>
      <c r="D1351" t="s">
        <v>8961</v>
      </c>
      <c r="E1351" t="s">
        <v>8962</v>
      </c>
      <c r="F1351" t="s">
        <v>8963</v>
      </c>
      <c r="I1351" t="s">
        <v>8964</v>
      </c>
      <c r="J1351" t="s">
        <v>8965</v>
      </c>
      <c r="M1351" t="s">
        <v>112297</v>
      </c>
      <c r="N1351" t="s">
        <v>124</v>
      </c>
      <c r="O1351" s="3" t="s">
        <v>8966</v>
      </c>
      <c r="P1351" t="s">
        <v>124</v>
      </c>
      <c r="Q1351" t="s">
        <v>124</v>
      </c>
      <c r="R1351" t="s">
        <v>8966</v>
      </c>
      <c r="S1351" s="4" t="str">
        <f t="shared" si="21"/>
        <v>2008</v>
      </c>
    </row>
    <row r="1352" spans="1:19" hidden="1" x14ac:dyDescent="0.35">
      <c r="A1352" t="s">
        <v>8962</v>
      </c>
      <c r="B1352" t="s">
        <v>8963</v>
      </c>
      <c r="C1352" t="s">
        <v>8967</v>
      </c>
      <c r="D1352" t="s">
        <v>8968</v>
      </c>
      <c r="E1352" t="s">
        <v>8969</v>
      </c>
      <c r="F1352" t="s">
        <v>8970</v>
      </c>
      <c r="I1352" t="s">
        <v>512</v>
      </c>
      <c r="J1352" t="s">
        <v>512</v>
      </c>
      <c r="M1352" t="s">
        <v>112297</v>
      </c>
      <c r="N1352" t="s">
        <v>124</v>
      </c>
      <c r="O1352" s="3" t="s">
        <v>8971</v>
      </c>
      <c r="P1352" t="s">
        <v>124</v>
      </c>
      <c r="Q1352" t="s">
        <v>124</v>
      </c>
      <c r="R1352" t="s">
        <v>8971</v>
      </c>
      <c r="S1352" s="4" t="str">
        <f t="shared" si="21"/>
        <v>2008</v>
      </c>
    </row>
    <row r="1353" spans="1:19" hidden="1" x14ac:dyDescent="0.35">
      <c r="A1353" t="s">
        <v>8969</v>
      </c>
      <c r="B1353" t="s">
        <v>8970</v>
      </c>
      <c r="C1353" t="s">
        <v>8972</v>
      </c>
      <c r="D1353" t="s">
        <v>8973</v>
      </c>
      <c r="E1353" t="s">
        <v>8974</v>
      </c>
      <c r="F1353" t="s">
        <v>8975</v>
      </c>
      <c r="I1353" t="s">
        <v>8976</v>
      </c>
      <c r="J1353" t="s">
        <v>8977</v>
      </c>
      <c r="M1353" t="s">
        <v>112297</v>
      </c>
      <c r="N1353" t="s">
        <v>124</v>
      </c>
      <c r="O1353" s="3" t="s">
        <v>8978</v>
      </c>
      <c r="P1353" t="s">
        <v>124</v>
      </c>
      <c r="Q1353" t="s">
        <v>124</v>
      </c>
      <c r="R1353" t="s">
        <v>8978</v>
      </c>
      <c r="S1353" s="4" t="str">
        <f t="shared" si="21"/>
        <v>2008</v>
      </c>
    </row>
    <row r="1354" spans="1:19" hidden="1" x14ac:dyDescent="0.35">
      <c r="A1354" t="s">
        <v>8974</v>
      </c>
      <c r="B1354" t="s">
        <v>8975</v>
      </c>
      <c r="C1354" t="s">
        <v>8979</v>
      </c>
      <c r="D1354" t="s">
        <v>8980</v>
      </c>
      <c r="E1354" t="s">
        <v>8981</v>
      </c>
      <c r="F1354">
        <v>637548731</v>
      </c>
      <c r="I1354" t="s">
        <v>8982</v>
      </c>
      <c r="J1354" t="s">
        <v>8983</v>
      </c>
      <c r="M1354" t="s">
        <v>112298</v>
      </c>
      <c r="N1354" t="s">
        <v>28</v>
      </c>
      <c r="O1354" s="3" t="s">
        <v>8984</v>
      </c>
      <c r="P1354" t="s">
        <v>50</v>
      </c>
      <c r="Q1354" t="s">
        <v>50</v>
      </c>
      <c r="R1354" t="s">
        <v>8984</v>
      </c>
      <c r="S1354" s="4" t="str">
        <f t="shared" si="21"/>
        <v>2008</v>
      </c>
    </row>
    <row r="1355" spans="1:19" hidden="1" x14ac:dyDescent="0.35">
      <c r="A1355" t="s">
        <v>8981</v>
      </c>
      <c r="B1355">
        <v>637548731</v>
      </c>
      <c r="C1355" t="s">
        <v>8985</v>
      </c>
      <c r="D1355" t="s">
        <v>8986</v>
      </c>
      <c r="E1355" t="s">
        <v>8987</v>
      </c>
      <c r="F1355" t="s">
        <v>8988</v>
      </c>
      <c r="I1355" t="s">
        <v>2964</v>
      </c>
      <c r="J1355" t="s">
        <v>2964</v>
      </c>
      <c r="M1355" t="s">
        <v>112298</v>
      </c>
      <c r="N1355" t="s">
        <v>28</v>
      </c>
      <c r="O1355" s="3" t="s">
        <v>8989</v>
      </c>
      <c r="P1355" t="s">
        <v>50</v>
      </c>
      <c r="Q1355" t="s">
        <v>50</v>
      </c>
      <c r="R1355" t="s">
        <v>8989</v>
      </c>
      <c r="S1355" s="4" t="str">
        <f t="shared" si="21"/>
        <v>2008</v>
      </c>
    </row>
    <row r="1356" spans="1:19" hidden="1" x14ac:dyDescent="0.35">
      <c r="A1356" t="s">
        <v>8987</v>
      </c>
      <c r="B1356" t="s">
        <v>8988</v>
      </c>
      <c r="C1356" t="s">
        <v>8990</v>
      </c>
      <c r="D1356" t="s">
        <v>8991</v>
      </c>
      <c r="E1356" t="s">
        <v>8992</v>
      </c>
      <c r="F1356">
        <v>311136320</v>
      </c>
      <c r="I1356" t="s">
        <v>8993</v>
      </c>
      <c r="J1356" t="s">
        <v>8994</v>
      </c>
      <c r="M1356" t="s">
        <v>112297</v>
      </c>
      <c r="N1356" t="s">
        <v>124</v>
      </c>
      <c r="O1356" s="3" t="s">
        <v>8995</v>
      </c>
      <c r="P1356" t="s">
        <v>124</v>
      </c>
      <c r="Q1356" t="s">
        <v>124</v>
      </c>
      <c r="R1356" t="s">
        <v>8995</v>
      </c>
      <c r="S1356" s="4" t="str">
        <f t="shared" si="21"/>
        <v>2008</v>
      </c>
    </row>
    <row r="1357" spans="1:19" hidden="1" x14ac:dyDescent="0.35">
      <c r="A1357" t="s">
        <v>8992</v>
      </c>
      <c r="B1357">
        <v>311136320</v>
      </c>
      <c r="C1357" t="s">
        <v>8996</v>
      </c>
      <c r="D1357" t="s">
        <v>8997</v>
      </c>
      <c r="E1357" t="s">
        <v>8998</v>
      </c>
      <c r="F1357" t="s">
        <v>8999</v>
      </c>
      <c r="I1357" t="s">
        <v>9000</v>
      </c>
      <c r="J1357" t="s">
        <v>9001</v>
      </c>
      <c r="M1357" t="s">
        <v>112297</v>
      </c>
      <c r="N1357" t="s">
        <v>124</v>
      </c>
      <c r="O1357" s="3" t="s">
        <v>9002</v>
      </c>
      <c r="P1357" t="s">
        <v>124</v>
      </c>
      <c r="Q1357" t="s">
        <v>124</v>
      </c>
      <c r="R1357" t="s">
        <v>9002</v>
      </c>
      <c r="S1357" s="4" t="str">
        <f t="shared" si="21"/>
        <v>2008</v>
      </c>
    </row>
    <row r="1358" spans="1:19" hidden="1" x14ac:dyDescent="0.35">
      <c r="A1358" t="s">
        <v>8998</v>
      </c>
      <c r="B1358" t="s">
        <v>8999</v>
      </c>
      <c r="C1358" t="s">
        <v>9003</v>
      </c>
      <c r="D1358" t="s">
        <v>9004</v>
      </c>
      <c r="E1358" t="s">
        <v>9005</v>
      </c>
      <c r="F1358" t="s">
        <v>9006</v>
      </c>
      <c r="I1358" t="s">
        <v>9007</v>
      </c>
      <c r="J1358" t="s">
        <v>9008</v>
      </c>
      <c r="M1358" t="s">
        <v>112298</v>
      </c>
      <c r="N1358" t="s">
        <v>28</v>
      </c>
      <c r="O1358" s="3" t="s">
        <v>9009</v>
      </c>
      <c r="P1358" t="s">
        <v>50</v>
      </c>
      <c r="Q1358" t="s">
        <v>50</v>
      </c>
      <c r="R1358" t="s">
        <v>9009</v>
      </c>
      <c r="S1358" s="4" t="str">
        <f t="shared" si="21"/>
        <v>2008</v>
      </c>
    </row>
    <row r="1359" spans="1:19" hidden="1" x14ac:dyDescent="0.35">
      <c r="A1359" t="s">
        <v>9005</v>
      </c>
      <c r="B1359" t="s">
        <v>9006</v>
      </c>
      <c r="C1359" t="s">
        <v>9010</v>
      </c>
      <c r="D1359">
        <v>810523075</v>
      </c>
      <c r="E1359" t="s">
        <v>9011</v>
      </c>
      <c r="F1359" t="s">
        <v>9012</v>
      </c>
      <c r="I1359" t="s">
        <v>8097</v>
      </c>
      <c r="J1359" t="s">
        <v>8098</v>
      </c>
      <c r="M1359" t="s">
        <v>112297</v>
      </c>
      <c r="N1359" t="s">
        <v>124</v>
      </c>
      <c r="O1359" s="3" t="s">
        <v>9013</v>
      </c>
      <c r="P1359" t="s">
        <v>124</v>
      </c>
      <c r="Q1359" t="s">
        <v>124</v>
      </c>
      <c r="R1359" t="s">
        <v>9013</v>
      </c>
      <c r="S1359" s="4" t="str">
        <f t="shared" si="21"/>
        <v>2008</v>
      </c>
    </row>
    <row r="1360" spans="1:19" hidden="1" x14ac:dyDescent="0.35">
      <c r="A1360" t="s">
        <v>9011</v>
      </c>
      <c r="B1360" t="s">
        <v>9012</v>
      </c>
      <c r="C1360" s="1" t="s">
        <v>9014</v>
      </c>
      <c r="D1360" s="1">
        <v>364258000</v>
      </c>
      <c r="E1360" t="s">
        <v>9015</v>
      </c>
      <c r="F1360" t="s">
        <v>9016</v>
      </c>
      <c r="I1360" t="s">
        <v>4860</v>
      </c>
      <c r="J1360" t="s">
        <v>372</v>
      </c>
      <c r="M1360" t="s">
        <v>112297</v>
      </c>
      <c r="N1360" t="s">
        <v>124</v>
      </c>
      <c r="O1360" s="3" t="s">
        <v>9017</v>
      </c>
      <c r="P1360" t="s">
        <v>124</v>
      </c>
      <c r="Q1360" t="s">
        <v>124</v>
      </c>
      <c r="R1360" t="s">
        <v>9017</v>
      </c>
      <c r="S1360" s="4" t="str">
        <f t="shared" si="21"/>
        <v>2008</v>
      </c>
    </row>
    <row r="1361" spans="1:19" hidden="1" x14ac:dyDescent="0.35">
      <c r="A1361" t="s">
        <v>9015</v>
      </c>
      <c r="B1361" t="s">
        <v>9016</v>
      </c>
      <c r="C1361" t="s">
        <v>9018</v>
      </c>
      <c r="D1361" t="s">
        <v>9019</v>
      </c>
      <c r="E1361" t="s">
        <v>9020</v>
      </c>
      <c r="F1361" t="s">
        <v>9021</v>
      </c>
      <c r="I1361" t="s">
        <v>9022</v>
      </c>
      <c r="J1361" t="s">
        <v>9023</v>
      </c>
      <c r="M1361" t="s">
        <v>112298</v>
      </c>
      <c r="N1361" t="s">
        <v>28</v>
      </c>
      <c r="O1361" s="3" t="s">
        <v>9024</v>
      </c>
      <c r="P1361" t="s">
        <v>50</v>
      </c>
      <c r="Q1361" t="s">
        <v>50</v>
      </c>
      <c r="R1361" t="s">
        <v>9024</v>
      </c>
      <c r="S1361" s="4" t="str">
        <f t="shared" si="21"/>
        <v>2008</v>
      </c>
    </row>
    <row r="1362" spans="1:19" hidden="1" x14ac:dyDescent="0.35">
      <c r="A1362" t="s">
        <v>9020</v>
      </c>
      <c r="B1362" t="s">
        <v>9021</v>
      </c>
      <c r="C1362" t="s">
        <v>9025</v>
      </c>
      <c r="D1362" t="s">
        <v>9026</v>
      </c>
      <c r="E1362" t="s">
        <v>9027</v>
      </c>
      <c r="F1362" t="s">
        <v>9028</v>
      </c>
      <c r="I1362" t="s">
        <v>2301</v>
      </c>
      <c r="J1362" t="s">
        <v>2302</v>
      </c>
      <c r="M1362" t="s">
        <v>112297</v>
      </c>
      <c r="N1362" t="s">
        <v>124</v>
      </c>
      <c r="O1362" s="3" t="s">
        <v>9029</v>
      </c>
      <c r="P1362" t="s">
        <v>124</v>
      </c>
      <c r="Q1362" t="s">
        <v>124</v>
      </c>
      <c r="R1362" t="s">
        <v>9029</v>
      </c>
      <c r="S1362" s="4" t="str">
        <f t="shared" si="21"/>
        <v>2008</v>
      </c>
    </row>
    <row r="1363" spans="1:19" hidden="1" x14ac:dyDescent="0.35">
      <c r="A1363" t="s">
        <v>9027</v>
      </c>
      <c r="B1363" t="s">
        <v>9028</v>
      </c>
      <c r="C1363" t="s">
        <v>9030</v>
      </c>
      <c r="D1363" t="s">
        <v>9031</v>
      </c>
      <c r="E1363" t="s">
        <v>9032</v>
      </c>
      <c r="F1363" t="s">
        <v>9033</v>
      </c>
      <c r="I1363" t="s">
        <v>512</v>
      </c>
      <c r="J1363" t="s">
        <v>512</v>
      </c>
      <c r="M1363" t="s">
        <v>112297</v>
      </c>
      <c r="N1363" t="s">
        <v>124</v>
      </c>
      <c r="O1363" s="3" t="s">
        <v>9034</v>
      </c>
      <c r="P1363" t="s">
        <v>124</v>
      </c>
      <c r="Q1363" t="s">
        <v>124</v>
      </c>
      <c r="R1363" t="s">
        <v>9034</v>
      </c>
      <c r="S1363" s="4" t="str">
        <f t="shared" si="21"/>
        <v>2008</v>
      </c>
    </row>
    <row r="1364" spans="1:19" hidden="1" x14ac:dyDescent="0.35">
      <c r="A1364" t="s">
        <v>9032</v>
      </c>
      <c r="B1364" t="s">
        <v>9033</v>
      </c>
      <c r="C1364" t="s">
        <v>9035</v>
      </c>
      <c r="D1364" t="s">
        <v>9036</v>
      </c>
      <c r="E1364" t="s">
        <v>9037</v>
      </c>
      <c r="F1364" t="s">
        <v>9038</v>
      </c>
      <c r="I1364" t="s">
        <v>2889</v>
      </c>
      <c r="J1364" t="s">
        <v>2890</v>
      </c>
      <c r="M1364" t="s">
        <v>112297</v>
      </c>
      <c r="N1364" t="s">
        <v>124</v>
      </c>
      <c r="O1364" s="3" t="s">
        <v>9039</v>
      </c>
      <c r="P1364" t="s">
        <v>124</v>
      </c>
      <c r="Q1364" t="s">
        <v>124</v>
      </c>
      <c r="R1364" t="s">
        <v>9039</v>
      </c>
      <c r="S1364" s="4" t="str">
        <f t="shared" si="21"/>
        <v>2008</v>
      </c>
    </row>
    <row r="1365" spans="1:19" hidden="1" x14ac:dyDescent="0.35">
      <c r="A1365" t="s">
        <v>9037</v>
      </c>
      <c r="B1365" t="s">
        <v>9038</v>
      </c>
      <c r="C1365" t="s">
        <v>9040</v>
      </c>
      <c r="D1365" t="s">
        <v>9041</v>
      </c>
      <c r="E1365" t="s">
        <v>9042</v>
      </c>
      <c r="F1365" t="s">
        <v>9043</v>
      </c>
      <c r="I1365" t="s">
        <v>9044</v>
      </c>
      <c r="J1365" t="s">
        <v>9045</v>
      </c>
      <c r="M1365" t="s">
        <v>112297</v>
      </c>
      <c r="N1365" t="s">
        <v>124</v>
      </c>
      <c r="O1365" s="3" t="s">
        <v>9046</v>
      </c>
      <c r="P1365" t="s">
        <v>124</v>
      </c>
      <c r="Q1365" t="s">
        <v>124</v>
      </c>
      <c r="R1365" t="s">
        <v>9046</v>
      </c>
      <c r="S1365" s="4" t="str">
        <f t="shared" si="21"/>
        <v>2008</v>
      </c>
    </row>
    <row r="1366" spans="1:19" hidden="1" x14ac:dyDescent="0.35">
      <c r="A1366" t="s">
        <v>9042</v>
      </c>
      <c r="B1366" t="s">
        <v>9043</v>
      </c>
      <c r="C1366" t="s">
        <v>9047</v>
      </c>
      <c r="D1366" t="s">
        <v>9048</v>
      </c>
      <c r="E1366" t="s">
        <v>9049</v>
      </c>
      <c r="F1366" t="s">
        <v>9050</v>
      </c>
      <c r="I1366" t="s">
        <v>9051</v>
      </c>
      <c r="J1366" t="s">
        <v>9052</v>
      </c>
      <c r="M1366" t="s">
        <v>112297</v>
      </c>
      <c r="N1366" t="s">
        <v>124</v>
      </c>
      <c r="O1366" s="3" t="s">
        <v>9053</v>
      </c>
      <c r="P1366" t="s">
        <v>124</v>
      </c>
      <c r="Q1366" t="s">
        <v>124</v>
      </c>
      <c r="R1366" t="s">
        <v>9053</v>
      </c>
      <c r="S1366" s="4" t="str">
        <f t="shared" si="21"/>
        <v>2008</v>
      </c>
    </row>
    <row r="1367" spans="1:19" hidden="1" x14ac:dyDescent="0.35">
      <c r="A1367" t="s">
        <v>9049</v>
      </c>
      <c r="B1367" t="s">
        <v>9050</v>
      </c>
      <c r="C1367" t="s">
        <v>9054</v>
      </c>
      <c r="D1367" t="s">
        <v>9055</v>
      </c>
      <c r="E1367" t="s">
        <v>9056</v>
      </c>
      <c r="F1367" t="s">
        <v>9057</v>
      </c>
      <c r="I1367" t="s">
        <v>9058</v>
      </c>
      <c r="J1367" t="s">
        <v>9059</v>
      </c>
      <c r="M1367" t="s">
        <v>112298</v>
      </c>
      <c r="N1367" t="s">
        <v>28</v>
      </c>
      <c r="O1367" s="3" t="s">
        <v>9060</v>
      </c>
      <c r="P1367" t="s">
        <v>50</v>
      </c>
      <c r="Q1367" t="s">
        <v>50</v>
      </c>
      <c r="R1367" t="s">
        <v>9060</v>
      </c>
      <c r="S1367" s="4" t="str">
        <f t="shared" si="21"/>
        <v>2008</v>
      </c>
    </row>
    <row r="1368" spans="1:19" hidden="1" x14ac:dyDescent="0.35">
      <c r="A1368" t="s">
        <v>9056</v>
      </c>
      <c r="B1368" t="s">
        <v>9057</v>
      </c>
      <c r="C1368" t="s">
        <v>9061</v>
      </c>
      <c r="D1368" t="s">
        <v>9062</v>
      </c>
      <c r="E1368" t="s">
        <v>9063</v>
      </c>
      <c r="F1368" t="s">
        <v>9064</v>
      </c>
      <c r="I1368" t="s">
        <v>9065</v>
      </c>
      <c r="J1368" t="s">
        <v>9066</v>
      </c>
      <c r="M1368" t="s">
        <v>112298</v>
      </c>
      <c r="N1368" t="s">
        <v>28</v>
      </c>
      <c r="O1368" s="3" t="s">
        <v>9067</v>
      </c>
      <c r="P1368" t="s">
        <v>50</v>
      </c>
      <c r="Q1368" t="s">
        <v>50</v>
      </c>
      <c r="R1368" t="s">
        <v>9067</v>
      </c>
      <c r="S1368" s="4" t="str">
        <f t="shared" si="21"/>
        <v>2008</v>
      </c>
    </row>
    <row r="1369" spans="1:19" hidden="1" x14ac:dyDescent="0.35">
      <c r="A1369" t="s">
        <v>9063</v>
      </c>
      <c r="B1369" t="s">
        <v>9064</v>
      </c>
      <c r="C1369" t="s">
        <v>9068</v>
      </c>
      <c r="D1369" t="s">
        <v>9069</v>
      </c>
      <c r="E1369" t="s">
        <v>9070</v>
      </c>
      <c r="F1369" t="s">
        <v>9071</v>
      </c>
      <c r="I1369" t="s">
        <v>1261</v>
      </c>
      <c r="J1369" t="s">
        <v>1262</v>
      </c>
      <c r="M1369" t="s">
        <v>112297</v>
      </c>
      <c r="N1369" t="s">
        <v>124</v>
      </c>
      <c r="O1369" s="3" t="s">
        <v>9072</v>
      </c>
      <c r="P1369" t="s">
        <v>124</v>
      </c>
      <c r="Q1369" t="s">
        <v>124</v>
      </c>
      <c r="R1369" t="s">
        <v>9072</v>
      </c>
      <c r="S1369" s="4" t="str">
        <f t="shared" si="21"/>
        <v>2008</v>
      </c>
    </row>
    <row r="1370" spans="1:19" hidden="1" x14ac:dyDescent="0.35">
      <c r="A1370" t="s">
        <v>9070</v>
      </c>
      <c r="B1370" t="s">
        <v>9071</v>
      </c>
      <c r="C1370" t="s">
        <v>9073</v>
      </c>
      <c r="D1370" t="s">
        <v>9074</v>
      </c>
      <c r="E1370" t="s">
        <v>9075</v>
      </c>
      <c r="F1370" t="s">
        <v>9076</v>
      </c>
      <c r="I1370" t="s">
        <v>9077</v>
      </c>
      <c r="J1370" t="s">
        <v>9078</v>
      </c>
      <c r="M1370" t="s">
        <v>112298</v>
      </c>
      <c r="N1370" t="s">
        <v>28</v>
      </c>
      <c r="O1370" s="3" t="s">
        <v>9079</v>
      </c>
      <c r="P1370" t="s">
        <v>50</v>
      </c>
      <c r="Q1370" t="s">
        <v>50</v>
      </c>
      <c r="R1370" t="s">
        <v>9079</v>
      </c>
      <c r="S1370" s="4" t="str">
        <f t="shared" si="21"/>
        <v>2008</v>
      </c>
    </row>
    <row r="1371" spans="1:19" hidden="1" x14ac:dyDescent="0.35">
      <c r="A1371" t="s">
        <v>9075</v>
      </c>
      <c r="B1371" t="s">
        <v>9076</v>
      </c>
      <c r="C1371" t="s">
        <v>9080</v>
      </c>
      <c r="D1371" t="s">
        <v>9081</v>
      </c>
      <c r="E1371" t="s">
        <v>9082</v>
      </c>
      <c r="F1371" t="s">
        <v>9083</v>
      </c>
      <c r="I1371" t="s">
        <v>9084</v>
      </c>
      <c r="J1371" t="s">
        <v>9085</v>
      </c>
      <c r="M1371" t="s">
        <v>112298</v>
      </c>
      <c r="N1371" t="s">
        <v>28</v>
      </c>
      <c r="O1371" s="3" t="s">
        <v>9086</v>
      </c>
      <c r="P1371" t="s">
        <v>50</v>
      </c>
      <c r="Q1371" t="s">
        <v>50</v>
      </c>
      <c r="R1371" t="s">
        <v>9086</v>
      </c>
      <c r="S1371" s="4" t="str">
        <f t="shared" si="21"/>
        <v>2008</v>
      </c>
    </row>
    <row r="1372" spans="1:19" hidden="1" x14ac:dyDescent="0.35">
      <c r="A1372" t="s">
        <v>9082</v>
      </c>
      <c r="B1372" t="s">
        <v>9083</v>
      </c>
      <c r="C1372" t="s">
        <v>9087</v>
      </c>
      <c r="D1372" t="s">
        <v>9088</v>
      </c>
      <c r="E1372" t="s">
        <v>9089</v>
      </c>
      <c r="F1372" t="s">
        <v>9090</v>
      </c>
      <c r="I1372" t="s">
        <v>9091</v>
      </c>
      <c r="J1372" t="s">
        <v>9092</v>
      </c>
      <c r="M1372" t="s">
        <v>112311</v>
      </c>
      <c r="N1372" t="s">
        <v>5877</v>
      </c>
      <c r="O1372" s="3" t="s">
        <v>9093</v>
      </c>
      <c r="P1372" t="s">
        <v>5877</v>
      </c>
      <c r="Q1372" t="s">
        <v>5877</v>
      </c>
      <c r="R1372" t="s">
        <v>9093</v>
      </c>
      <c r="S1372" s="4" t="str">
        <f t="shared" si="21"/>
        <v>2008</v>
      </c>
    </row>
    <row r="1373" spans="1:19" hidden="1" x14ac:dyDescent="0.35">
      <c r="A1373" t="s">
        <v>9089</v>
      </c>
      <c r="B1373" t="s">
        <v>9090</v>
      </c>
      <c r="C1373" t="s">
        <v>9094</v>
      </c>
      <c r="D1373" t="s">
        <v>9095</v>
      </c>
      <c r="E1373" t="s">
        <v>9096</v>
      </c>
      <c r="F1373" t="s">
        <v>9097</v>
      </c>
      <c r="I1373" t="s">
        <v>9098</v>
      </c>
      <c r="J1373" t="s">
        <v>9099</v>
      </c>
      <c r="M1373" t="s">
        <v>112311</v>
      </c>
      <c r="N1373" t="s">
        <v>5877</v>
      </c>
      <c r="O1373" s="3" t="s">
        <v>9100</v>
      </c>
      <c r="P1373" t="s">
        <v>5877</v>
      </c>
      <c r="Q1373" t="s">
        <v>5877</v>
      </c>
      <c r="R1373" t="s">
        <v>9100</v>
      </c>
      <c r="S1373" s="4" t="str">
        <f t="shared" si="21"/>
        <v>2008</v>
      </c>
    </row>
    <row r="1374" spans="1:19" hidden="1" x14ac:dyDescent="0.35">
      <c r="A1374" t="s">
        <v>9096</v>
      </c>
      <c r="B1374" t="s">
        <v>9097</v>
      </c>
      <c r="C1374" t="s">
        <v>9101</v>
      </c>
      <c r="D1374" t="s">
        <v>9102</v>
      </c>
      <c r="E1374" t="s">
        <v>9103</v>
      </c>
      <c r="F1374" t="s">
        <v>9104</v>
      </c>
      <c r="I1374" t="s">
        <v>8111</v>
      </c>
      <c r="J1374" t="s">
        <v>8112</v>
      </c>
      <c r="M1374" t="s">
        <v>112297</v>
      </c>
      <c r="N1374" t="s">
        <v>124</v>
      </c>
      <c r="O1374" s="3" t="s">
        <v>9105</v>
      </c>
      <c r="P1374" t="s">
        <v>124</v>
      </c>
      <c r="Q1374" t="s">
        <v>124</v>
      </c>
      <c r="R1374" t="s">
        <v>9105</v>
      </c>
      <c r="S1374" s="4" t="str">
        <f t="shared" si="21"/>
        <v>2008</v>
      </c>
    </row>
    <row r="1375" spans="1:19" hidden="1" x14ac:dyDescent="0.35">
      <c r="A1375" t="s">
        <v>9103</v>
      </c>
      <c r="B1375" t="s">
        <v>9104</v>
      </c>
      <c r="C1375" t="s">
        <v>9106</v>
      </c>
      <c r="D1375" t="s">
        <v>9107</v>
      </c>
      <c r="E1375" t="s">
        <v>9108</v>
      </c>
      <c r="F1375" t="s">
        <v>9109</v>
      </c>
      <c r="I1375" t="s">
        <v>9110</v>
      </c>
      <c r="J1375" t="s">
        <v>9111</v>
      </c>
      <c r="M1375" t="s">
        <v>112311</v>
      </c>
      <c r="N1375" t="s">
        <v>5877</v>
      </c>
      <c r="O1375" s="3" t="s">
        <v>9112</v>
      </c>
      <c r="P1375" t="s">
        <v>5877</v>
      </c>
      <c r="Q1375" t="s">
        <v>5877</v>
      </c>
      <c r="R1375" t="s">
        <v>9112</v>
      </c>
      <c r="S1375" s="4" t="str">
        <f t="shared" si="21"/>
        <v>2008</v>
      </c>
    </row>
    <row r="1376" spans="1:19" hidden="1" x14ac:dyDescent="0.35">
      <c r="A1376" t="s">
        <v>9108</v>
      </c>
      <c r="B1376" t="s">
        <v>9109</v>
      </c>
      <c r="C1376" t="s">
        <v>9113</v>
      </c>
      <c r="D1376" t="s">
        <v>9114</v>
      </c>
      <c r="E1376" t="s">
        <v>9115</v>
      </c>
      <c r="F1376" t="s">
        <v>9116</v>
      </c>
      <c r="I1376" t="s">
        <v>9117</v>
      </c>
      <c r="J1376" t="s">
        <v>9118</v>
      </c>
      <c r="M1376" t="s">
        <v>112311</v>
      </c>
      <c r="N1376" t="s">
        <v>5877</v>
      </c>
      <c r="O1376" s="3" t="s">
        <v>9119</v>
      </c>
      <c r="P1376" t="s">
        <v>5877</v>
      </c>
      <c r="Q1376" t="s">
        <v>5877</v>
      </c>
      <c r="R1376" t="s">
        <v>9119</v>
      </c>
      <c r="S1376" s="4" t="str">
        <f t="shared" si="21"/>
        <v>2008</v>
      </c>
    </row>
    <row r="1377" spans="1:19" hidden="1" x14ac:dyDescent="0.35">
      <c r="A1377" t="s">
        <v>9115</v>
      </c>
      <c r="B1377" t="s">
        <v>9116</v>
      </c>
      <c r="C1377" t="s">
        <v>9120</v>
      </c>
      <c r="D1377" t="s">
        <v>9121</v>
      </c>
      <c r="E1377" t="s">
        <v>9122</v>
      </c>
      <c r="F1377" t="s">
        <v>9123</v>
      </c>
      <c r="I1377" t="s">
        <v>9124</v>
      </c>
      <c r="J1377" t="s">
        <v>9125</v>
      </c>
      <c r="M1377" t="s">
        <v>112297</v>
      </c>
      <c r="N1377" t="s">
        <v>124</v>
      </c>
      <c r="O1377" s="3" t="s">
        <v>9126</v>
      </c>
      <c r="P1377" t="s">
        <v>124</v>
      </c>
      <c r="Q1377" t="s">
        <v>124</v>
      </c>
      <c r="R1377" t="s">
        <v>9126</v>
      </c>
      <c r="S1377" s="4" t="str">
        <f t="shared" si="21"/>
        <v>2008</v>
      </c>
    </row>
    <row r="1378" spans="1:19" hidden="1" x14ac:dyDescent="0.35">
      <c r="A1378" t="s">
        <v>9122</v>
      </c>
      <c r="B1378" t="s">
        <v>9123</v>
      </c>
      <c r="C1378" t="s">
        <v>9127</v>
      </c>
      <c r="D1378" t="s">
        <v>9128</v>
      </c>
      <c r="E1378" t="s">
        <v>9129</v>
      </c>
      <c r="F1378" t="s">
        <v>9130</v>
      </c>
      <c r="I1378" t="s">
        <v>9131</v>
      </c>
      <c r="J1378" t="s">
        <v>9132</v>
      </c>
      <c r="M1378" t="s">
        <v>112297</v>
      </c>
      <c r="N1378" t="s">
        <v>124</v>
      </c>
      <c r="O1378" s="3" t="s">
        <v>9133</v>
      </c>
      <c r="P1378" t="s">
        <v>124</v>
      </c>
      <c r="Q1378" t="s">
        <v>124</v>
      </c>
      <c r="R1378" t="s">
        <v>9133</v>
      </c>
      <c r="S1378" s="4" t="str">
        <f t="shared" si="21"/>
        <v>2008</v>
      </c>
    </row>
    <row r="1379" spans="1:19" hidden="1" x14ac:dyDescent="0.35">
      <c r="A1379" t="s">
        <v>9129</v>
      </c>
      <c r="B1379" t="s">
        <v>9130</v>
      </c>
      <c r="C1379" t="s">
        <v>9134</v>
      </c>
      <c r="D1379" t="s">
        <v>9135</v>
      </c>
      <c r="E1379" t="s">
        <v>9136</v>
      </c>
      <c r="F1379" t="s">
        <v>9137</v>
      </c>
      <c r="I1379" t="s">
        <v>9138</v>
      </c>
      <c r="J1379" t="s">
        <v>9139</v>
      </c>
      <c r="M1379" t="s">
        <v>112297</v>
      </c>
      <c r="N1379" t="s">
        <v>124</v>
      </c>
      <c r="O1379" s="3" t="s">
        <v>9140</v>
      </c>
      <c r="P1379" t="s">
        <v>124</v>
      </c>
      <c r="Q1379" t="s">
        <v>124</v>
      </c>
      <c r="R1379" t="s">
        <v>9140</v>
      </c>
      <c r="S1379" s="4" t="str">
        <f t="shared" si="21"/>
        <v>2008</v>
      </c>
    </row>
    <row r="1380" spans="1:19" hidden="1" x14ac:dyDescent="0.35">
      <c r="A1380" t="s">
        <v>9136</v>
      </c>
      <c r="B1380" t="s">
        <v>9137</v>
      </c>
      <c r="C1380" t="s">
        <v>9141</v>
      </c>
      <c r="D1380" t="s">
        <v>9142</v>
      </c>
      <c r="E1380" t="s">
        <v>9143</v>
      </c>
      <c r="F1380" t="s">
        <v>9144</v>
      </c>
      <c r="I1380" t="s">
        <v>9145</v>
      </c>
      <c r="J1380" t="s">
        <v>9146</v>
      </c>
      <c r="M1380" t="s">
        <v>112297</v>
      </c>
      <c r="N1380" t="s">
        <v>124</v>
      </c>
      <c r="O1380" s="3" t="s">
        <v>9147</v>
      </c>
      <c r="P1380" t="s">
        <v>124</v>
      </c>
      <c r="Q1380" t="s">
        <v>124</v>
      </c>
      <c r="R1380" t="s">
        <v>9147</v>
      </c>
      <c r="S1380" s="4" t="str">
        <f t="shared" si="21"/>
        <v>2008</v>
      </c>
    </row>
    <row r="1381" spans="1:19" hidden="1" x14ac:dyDescent="0.35">
      <c r="A1381" t="s">
        <v>9143</v>
      </c>
      <c r="B1381" t="s">
        <v>9144</v>
      </c>
      <c r="C1381" t="s">
        <v>9148</v>
      </c>
      <c r="D1381" t="s">
        <v>9149</v>
      </c>
      <c r="E1381" t="s">
        <v>9150</v>
      </c>
      <c r="F1381" t="s">
        <v>9151</v>
      </c>
      <c r="I1381" t="s">
        <v>2301</v>
      </c>
      <c r="J1381" t="s">
        <v>2302</v>
      </c>
      <c r="M1381" t="s">
        <v>112297</v>
      </c>
      <c r="N1381" t="s">
        <v>124</v>
      </c>
      <c r="O1381" s="3" t="s">
        <v>9152</v>
      </c>
      <c r="P1381" t="s">
        <v>124</v>
      </c>
      <c r="Q1381" t="s">
        <v>124</v>
      </c>
      <c r="R1381" t="s">
        <v>9152</v>
      </c>
      <c r="S1381" s="4" t="str">
        <f t="shared" si="21"/>
        <v>2008</v>
      </c>
    </row>
    <row r="1382" spans="1:19" hidden="1" x14ac:dyDescent="0.35">
      <c r="A1382" t="s">
        <v>9150</v>
      </c>
      <c r="B1382" t="s">
        <v>9151</v>
      </c>
      <c r="C1382" t="s">
        <v>9153</v>
      </c>
      <c r="D1382" t="s">
        <v>9154</v>
      </c>
      <c r="E1382" t="s">
        <v>9155</v>
      </c>
      <c r="F1382" t="s">
        <v>9156</v>
      </c>
      <c r="I1382" t="s">
        <v>9157</v>
      </c>
      <c r="J1382" t="s">
        <v>9158</v>
      </c>
      <c r="M1382" t="s">
        <v>112297</v>
      </c>
      <c r="N1382" t="s">
        <v>124</v>
      </c>
      <c r="O1382" s="3" t="s">
        <v>9159</v>
      </c>
      <c r="P1382" t="s">
        <v>124</v>
      </c>
      <c r="Q1382" t="s">
        <v>124</v>
      </c>
      <c r="R1382" t="s">
        <v>9159</v>
      </c>
      <c r="S1382" s="4" t="str">
        <f t="shared" si="21"/>
        <v>2008</v>
      </c>
    </row>
    <row r="1383" spans="1:19" hidden="1" x14ac:dyDescent="0.35">
      <c r="A1383" t="s">
        <v>9155</v>
      </c>
      <c r="B1383" t="s">
        <v>9156</v>
      </c>
      <c r="C1383" t="s">
        <v>9160</v>
      </c>
      <c r="D1383" t="s">
        <v>9161</v>
      </c>
      <c r="E1383" t="s">
        <v>9162</v>
      </c>
      <c r="F1383" t="s">
        <v>9163</v>
      </c>
      <c r="I1383" t="s">
        <v>9164</v>
      </c>
      <c r="J1383" t="s">
        <v>9165</v>
      </c>
      <c r="M1383" t="s">
        <v>112311</v>
      </c>
      <c r="N1383" t="s">
        <v>5877</v>
      </c>
      <c r="O1383" s="3" t="s">
        <v>9166</v>
      </c>
      <c r="P1383" t="s">
        <v>5877</v>
      </c>
      <c r="Q1383" t="s">
        <v>5877</v>
      </c>
      <c r="R1383" t="s">
        <v>9166</v>
      </c>
      <c r="S1383" s="4" t="str">
        <f t="shared" si="21"/>
        <v>2008</v>
      </c>
    </row>
    <row r="1384" spans="1:19" hidden="1" x14ac:dyDescent="0.35">
      <c r="A1384" t="s">
        <v>9162</v>
      </c>
      <c r="B1384" t="s">
        <v>9163</v>
      </c>
      <c r="C1384" t="s">
        <v>9167</v>
      </c>
      <c r="D1384" t="s">
        <v>9168</v>
      </c>
      <c r="E1384" t="s">
        <v>9169</v>
      </c>
      <c r="F1384" t="s">
        <v>9170</v>
      </c>
      <c r="I1384" t="s">
        <v>9171</v>
      </c>
      <c r="J1384" t="s">
        <v>9172</v>
      </c>
      <c r="M1384" t="s">
        <v>112297</v>
      </c>
      <c r="N1384" t="s">
        <v>124</v>
      </c>
      <c r="O1384" s="3" t="s">
        <v>9173</v>
      </c>
      <c r="P1384" t="s">
        <v>124</v>
      </c>
      <c r="Q1384" t="s">
        <v>124</v>
      </c>
      <c r="R1384" t="s">
        <v>9173</v>
      </c>
      <c r="S1384" s="4" t="str">
        <f t="shared" si="21"/>
        <v>2008</v>
      </c>
    </row>
    <row r="1385" spans="1:19" hidden="1" x14ac:dyDescent="0.35">
      <c r="A1385" t="s">
        <v>9169</v>
      </c>
      <c r="B1385" t="s">
        <v>9170</v>
      </c>
      <c r="C1385" t="s">
        <v>9174</v>
      </c>
      <c r="D1385" t="s">
        <v>9175</v>
      </c>
      <c r="E1385" t="s">
        <v>9176</v>
      </c>
      <c r="F1385" t="s">
        <v>9177</v>
      </c>
      <c r="I1385" t="s">
        <v>9178</v>
      </c>
      <c r="J1385" t="s">
        <v>9179</v>
      </c>
      <c r="M1385" t="s">
        <v>112311</v>
      </c>
      <c r="N1385" t="s">
        <v>5877</v>
      </c>
      <c r="O1385" s="3" t="s">
        <v>9180</v>
      </c>
      <c r="P1385" t="s">
        <v>5877</v>
      </c>
      <c r="Q1385" t="s">
        <v>5877</v>
      </c>
      <c r="R1385" t="s">
        <v>9180</v>
      </c>
      <c r="S1385" s="4" t="str">
        <f t="shared" si="21"/>
        <v>2008</v>
      </c>
    </row>
    <row r="1386" spans="1:19" hidden="1" x14ac:dyDescent="0.35">
      <c r="A1386" t="s">
        <v>9176</v>
      </c>
      <c r="B1386" t="s">
        <v>9177</v>
      </c>
      <c r="C1386" t="s">
        <v>9181</v>
      </c>
      <c r="D1386" t="s">
        <v>9182</v>
      </c>
      <c r="E1386" t="s">
        <v>9183</v>
      </c>
      <c r="F1386" t="s">
        <v>9184</v>
      </c>
      <c r="I1386" t="s">
        <v>9185</v>
      </c>
      <c r="J1386" t="s">
        <v>9186</v>
      </c>
      <c r="M1386" t="s">
        <v>112297</v>
      </c>
      <c r="N1386" t="s">
        <v>124</v>
      </c>
      <c r="O1386" s="3" t="s">
        <v>9187</v>
      </c>
      <c r="P1386" t="s">
        <v>124</v>
      </c>
      <c r="Q1386" t="s">
        <v>124</v>
      </c>
      <c r="R1386" t="s">
        <v>9187</v>
      </c>
      <c r="S1386" s="4" t="str">
        <f t="shared" si="21"/>
        <v>2008</v>
      </c>
    </row>
    <row r="1387" spans="1:19" hidden="1" x14ac:dyDescent="0.35">
      <c r="A1387" t="s">
        <v>9183</v>
      </c>
      <c r="B1387" t="s">
        <v>9184</v>
      </c>
      <c r="C1387" t="s">
        <v>9188</v>
      </c>
      <c r="D1387" t="s">
        <v>9189</v>
      </c>
      <c r="E1387" t="s">
        <v>9190</v>
      </c>
      <c r="F1387" t="s">
        <v>9191</v>
      </c>
      <c r="I1387" t="s">
        <v>9192</v>
      </c>
      <c r="J1387" t="s">
        <v>9193</v>
      </c>
      <c r="M1387" t="s">
        <v>112297</v>
      </c>
      <c r="N1387" t="s">
        <v>124</v>
      </c>
      <c r="O1387" s="3" t="s">
        <v>9194</v>
      </c>
      <c r="P1387" t="s">
        <v>124</v>
      </c>
      <c r="Q1387" t="s">
        <v>124</v>
      </c>
      <c r="R1387" t="s">
        <v>9194</v>
      </c>
      <c r="S1387" s="4" t="str">
        <f t="shared" si="21"/>
        <v>2008</v>
      </c>
    </row>
    <row r="1388" spans="1:19" hidden="1" x14ac:dyDescent="0.35">
      <c r="A1388" t="s">
        <v>9190</v>
      </c>
      <c r="B1388" t="s">
        <v>9191</v>
      </c>
      <c r="C1388" t="s">
        <v>9195</v>
      </c>
      <c r="D1388" t="s">
        <v>9196</v>
      </c>
      <c r="E1388" t="s">
        <v>9197</v>
      </c>
      <c r="F1388" t="s">
        <v>9198</v>
      </c>
      <c r="I1388" t="s">
        <v>9199</v>
      </c>
      <c r="J1388" t="s">
        <v>9200</v>
      </c>
      <c r="M1388" t="s">
        <v>112297</v>
      </c>
      <c r="N1388" t="s">
        <v>124</v>
      </c>
      <c r="O1388" s="3" t="s">
        <v>9201</v>
      </c>
      <c r="P1388" t="s">
        <v>124</v>
      </c>
      <c r="Q1388" t="s">
        <v>124</v>
      </c>
      <c r="R1388" t="s">
        <v>9201</v>
      </c>
      <c r="S1388" s="4" t="str">
        <f t="shared" si="21"/>
        <v>2008</v>
      </c>
    </row>
    <row r="1389" spans="1:19" hidden="1" x14ac:dyDescent="0.35">
      <c r="A1389" t="s">
        <v>9197</v>
      </c>
      <c r="B1389" t="s">
        <v>9198</v>
      </c>
      <c r="C1389" t="s">
        <v>9202</v>
      </c>
      <c r="D1389" t="s">
        <v>9203</v>
      </c>
      <c r="E1389" t="s">
        <v>9204</v>
      </c>
      <c r="F1389" t="s">
        <v>9205</v>
      </c>
      <c r="I1389" t="s">
        <v>9206</v>
      </c>
      <c r="J1389" t="s">
        <v>9207</v>
      </c>
      <c r="M1389" t="s">
        <v>112297</v>
      </c>
      <c r="N1389" t="s">
        <v>124</v>
      </c>
      <c r="O1389" s="3" t="s">
        <v>9208</v>
      </c>
      <c r="P1389" t="s">
        <v>124</v>
      </c>
      <c r="Q1389" t="s">
        <v>124</v>
      </c>
      <c r="R1389" t="s">
        <v>9208</v>
      </c>
      <c r="S1389" s="4" t="str">
        <f t="shared" si="21"/>
        <v>2008</v>
      </c>
    </row>
    <row r="1390" spans="1:19" hidden="1" x14ac:dyDescent="0.35">
      <c r="A1390" t="s">
        <v>9204</v>
      </c>
      <c r="B1390" t="s">
        <v>9205</v>
      </c>
      <c r="C1390" t="s">
        <v>9209</v>
      </c>
      <c r="D1390" t="s">
        <v>9210</v>
      </c>
      <c r="E1390" t="s">
        <v>9211</v>
      </c>
      <c r="F1390" t="s">
        <v>9212</v>
      </c>
      <c r="I1390" t="s">
        <v>6886</v>
      </c>
      <c r="J1390" t="s">
        <v>6886</v>
      </c>
      <c r="M1390" t="s">
        <v>112297</v>
      </c>
      <c r="N1390" t="s">
        <v>124</v>
      </c>
      <c r="O1390" s="3" t="s">
        <v>9213</v>
      </c>
      <c r="P1390" t="s">
        <v>124</v>
      </c>
      <c r="Q1390" t="s">
        <v>124</v>
      </c>
      <c r="R1390" t="s">
        <v>9213</v>
      </c>
      <c r="S1390" s="4" t="str">
        <f t="shared" si="21"/>
        <v>2008</v>
      </c>
    </row>
    <row r="1391" spans="1:19" hidden="1" x14ac:dyDescent="0.35">
      <c r="A1391" t="s">
        <v>9211</v>
      </c>
      <c r="B1391" t="s">
        <v>9212</v>
      </c>
      <c r="C1391" t="s">
        <v>9214</v>
      </c>
      <c r="D1391" t="s">
        <v>9215</v>
      </c>
      <c r="E1391" t="s">
        <v>9216</v>
      </c>
      <c r="F1391" t="s">
        <v>9217</v>
      </c>
      <c r="I1391" t="s">
        <v>9218</v>
      </c>
      <c r="J1391" t="s">
        <v>9219</v>
      </c>
      <c r="M1391" t="s">
        <v>112298</v>
      </c>
      <c r="N1391" t="s">
        <v>28</v>
      </c>
      <c r="O1391" s="3" t="s">
        <v>9220</v>
      </c>
      <c r="P1391" t="s">
        <v>50</v>
      </c>
      <c r="Q1391" t="s">
        <v>50</v>
      </c>
      <c r="R1391" t="s">
        <v>9220</v>
      </c>
      <c r="S1391" s="4" t="str">
        <f t="shared" si="21"/>
        <v>2008</v>
      </c>
    </row>
    <row r="1392" spans="1:19" hidden="1" x14ac:dyDescent="0.35">
      <c r="A1392" t="s">
        <v>9216</v>
      </c>
      <c r="B1392" t="s">
        <v>9217</v>
      </c>
      <c r="C1392" t="s">
        <v>9221</v>
      </c>
      <c r="D1392" t="s">
        <v>9222</v>
      </c>
      <c r="E1392" t="s">
        <v>9223</v>
      </c>
      <c r="F1392" t="s">
        <v>9224</v>
      </c>
      <c r="I1392" t="s">
        <v>9225</v>
      </c>
      <c r="J1392" t="s">
        <v>9226</v>
      </c>
      <c r="M1392" t="s">
        <v>112311</v>
      </c>
      <c r="N1392" t="s">
        <v>5877</v>
      </c>
      <c r="O1392" s="3" t="s">
        <v>9227</v>
      </c>
      <c r="P1392" t="s">
        <v>5877</v>
      </c>
      <c r="Q1392" t="s">
        <v>5877</v>
      </c>
      <c r="R1392" t="s">
        <v>9227</v>
      </c>
      <c r="S1392" s="4" t="str">
        <f t="shared" si="21"/>
        <v>2008</v>
      </c>
    </row>
    <row r="1393" spans="1:19" hidden="1" x14ac:dyDescent="0.35">
      <c r="A1393" t="s">
        <v>9223</v>
      </c>
      <c r="B1393" t="s">
        <v>9224</v>
      </c>
      <c r="C1393" t="s">
        <v>9228</v>
      </c>
      <c r="D1393" t="s">
        <v>9229</v>
      </c>
      <c r="E1393" t="s">
        <v>9230</v>
      </c>
      <c r="F1393" t="s">
        <v>9231</v>
      </c>
      <c r="I1393" t="s">
        <v>9232</v>
      </c>
      <c r="J1393" t="s">
        <v>9233</v>
      </c>
      <c r="M1393" t="s">
        <v>112298</v>
      </c>
      <c r="N1393" t="s">
        <v>28</v>
      </c>
      <c r="O1393" s="3" t="s">
        <v>9234</v>
      </c>
      <c r="P1393" t="s">
        <v>50</v>
      </c>
      <c r="Q1393" t="s">
        <v>50</v>
      </c>
      <c r="R1393" t="s">
        <v>9234</v>
      </c>
      <c r="S1393" s="4" t="str">
        <f t="shared" si="21"/>
        <v>2008</v>
      </c>
    </row>
    <row r="1394" spans="1:19" hidden="1" x14ac:dyDescent="0.35">
      <c r="A1394" t="s">
        <v>9230</v>
      </c>
      <c r="B1394" t="s">
        <v>9231</v>
      </c>
      <c r="C1394" t="s">
        <v>9235</v>
      </c>
      <c r="D1394" t="s">
        <v>9236</v>
      </c>
      <c r="E1394" t="s">
        <v>9237</v>
      </c>
      <c r="F1394" t="s">
        <v>9238</v>
      </c>
      <c r="I1394" t="s">
        <v>9239</v>
      </c>
      <c r="J1394" t="s">
        <v>9240</v>
      </c>
      <c r="M1394" t="s">
        <v>112298</v>
      </c>
      <c r="N1394" t="s">
        <v>28</v>
      </c>
      <c r="O1394" s="3" t="s">
        <v>9241</v>
      </c>
      <c r="P1394" t="s">
        <v>50</v>
      </c>
      <c r="Q1394" t="s">
        <v>50</v>
      </c>
      <c r="R1394" t="s">
        <v>9241</v>
      </c>
      <c r="S1394" s="4" t="str">
        <f t="shared" si="21"/>
        <v>2008</v>
      </c>
    </row>
    <row r="1395" spans="1:19" hidden="1" x14ac:dyDescent="0.35">
      <c r="A1395" t="s">
        <v>9237</v>
      </c>
      <c r="B1395" t="s">
        <v>9238</v>
      </c>
      <c r="C1395" t="s">
        <v>9242</v>
      </c>
      <c r="D1395" t="s">
        <v>9243</v>
      </c>
      <c r="E1395" t="s">
        <v>9244</v>
      </c>
      <c r="F1395" t="s">
        <v>9245</v>
      </c>
      <c r="I1395" t="s">
        <v>9246</v>
      </c>
      <c r="J1395" t="s">
        <v>9247</v>
      </c>
      <c r="M1395" t="s">
        <v>112298</v>
      </c>
      <c r="N1395" t="s">
        <v>28</v>
      </c>
      <c r="O1395" s="3" t="s">
        <v>9248</v>
      </c>
      <c r="P1395" t="s">
        <v>50</v>
      </c>
      <c r="Q1395" t="s">
        <v>50</v>
      </c>
      <c r="R1395" t="s">
        <v>9248</v>
      </c>
      <c r="S1395" s="4" t="str">
        <f t="shared" si="21"/>
        <v>2008</v>
      </c>
    </row>
    <row r="1396" spans="1:19" hidden="1" x14ac:dyDescent="0.35">
      <c r="A1396" t="s">
        <v>9244</v>
      </c>
      <c r="B1396" t="s">
        <v>9245</v>
      </c>
      <c r="C1396" t="s">
        <v>9249</v>
      </c>
      <c r="D1396" t="s">
        <v>9250</v>
      </c>
      <c r="E1396" t="s">
        <v>9251</v>
      </c>
      <c r="F1396" t="s">
        <v>9252</v>
      </c>
      <c r="I1396" t="s">
        <v>9253</v>
      </c>
      <c r="J1396" t="s">
        <v>9254</v>
      </c>
      <c r="M1396" t="s">
        <v>112297</v>
      </c>
      <c r="N1396" t="s">
        <v>124</v>
      </c>
      <c r="O1396" s="3" t="s">
        <v>9255</v>
      </c>
      <c r="P1396" t="s">
        <v>124</v>
      </c>
      <c r="Q1396" t="s">
        <v>124</v>
      </c>
      <c r="R1396" t="s">
        <v>9255</v>
      </c>
      <c r="S1396" s="4" t="str">
        <f t="shared" si="21"/>
        <v>2008</v>
      </c>
    </row>
    <row r="1397" spans="1:19" hidden="1" x14ac:dyDescent="0.35">
      <c r="A1397" t="s">
        <v>9251</v>
      </c>
      <c r="B1397" t="s">
        <v>9252</v>
      </c>
      <c r="C1397" t="s">
        <v>9256</v>
      </c>
      <c r="D1397" t="s">
        <v>9257</v>
      </c>
      <c r="E1397" t="s">
        <v>9258</v>
      </c>
      <c r="F1397" t="s">
        <v>9259</v>
      </c>
      <c r="I1397" t="s">
        <v>9260</v>
      </c>
      <c r="J1397" t="s">
        <v>9261</v>
      </c>
      <c r="M1397" t="s">
        <v>112297</v>
      </c>
      <c r="N1397" t="s">
        <v>124</v>
      </c>
      <c r="O1397" s="3" t="s">
        <v>9262</v>
      </c>
      <c r="P1397" t="s">
        <v>124</v>
      </c>
      <c r="Q1397" t="s">
        <v>124</v>
      </c>
      <c r="R1397" t="s">
        <v>9262</v>
      </c>
      <c r="S1397" s="4" t="str">
        <f t="shared" si="21"/>
        <v>2008</v>
      </c>
    </row>
    <row r="1398" spans="1:19" hidden="1" x14ac:dyDescent="0.35">
      <c r="A1398" t="s">
        <v>9258</v>
      </c>
      <c r="B1398" t="s">
        <v>9259</v>
      </c>
      <c r="C1398" t="s">
        <v>9263</v>
      </c>
      <c r="D1398" t="s">
        <v>9264</v>
      </c>
      <c r="E1398" t="s">
        <v>9265</v>
      </c>
      <c r="F1398" t="s">
        <v>9266</v>
      </c>
      <c r="I1398" t="s">
        <v>9267</v>
      </c>
      <c r="J1398" t="s">
        <v>9268</v>
      </c>
      <c r="M1398" t="s">
        <v>112297</v>
      </c>
      <c r="N1398" t="s">
        <v>124</v>
      </c>
      <c r="O1398" s="3" t="s">
        <v>9269</v>
      </c>
      <c r="P1398" t="s">
        <v>124</v>
      </c>
      <c r="Q1398" t="s">
        <v>124</v>
      </c>
      <c r="R1398" t="s">
        <v>9269</v>
      </c>
      <c r="S1398" s="4" t="str">
        <f t="shared" si="21"/>
        <v>2008</v>
      </c>
    </row>
    <row r="1399" spans="1:19" ht="29" hidden="1" x14ac:dyDescent="0.35">
      <c r="A1399" t="s">
        <v>9265</v>
      </c>
      <c r="B1399" t="s">
        <v>9266</v>
      </c>
      <c r="C1399" t="s">
        <v>9270</v>
      </c>
      <c r="D1399" t="s">
        <v>9271</v>
      </c>
      <c r="E1399" t="s">
        <v>9272</v>
      </c>
      <c r="F1399" t="s">
        <v>9273</v>
      </c>
      <c r="I1399" t="s">
        <v>9274</v>
      </c>
      <c r="J1399" t="s">
        <v>9275</v>
      </c>
      <c r="K1399" s="2" t="s">
        <v>1501</v>
      </c>
      <c r="M1399" t="s">
        <v>112297</v>
      </c>
      <c r="N1399" t="s">
        <v>124</v>
      </c>
      <c r="O1399" s="3" t="s">
        <v>9276</v>
      </c>
      <c r="P1399" t="s">
        <v>124</v>
      </c>
      <c r="Q1399" t="s">
        <v>124</v>
      </c>
      <c r="R1399" t="s">
        <v>9276</v>
      </c>
      <c r="S1399" s="4" t="str">
        <f t="shared" si="21"/>
        <v>2008</v>
      </c>
    </row>
    <row r="1400" spans="1:19" hidden="1" x14ac:dyDescent="0.35">
      <c r="A1400" t="s">
        <v>9272</v>
      </c>
      <c r="B1400" t="s">
        <v>9273</v>
      </c>
      <c r="C1400" t="s">
        <v>9277</v>
      </c>
      <c r="D1400" t="s">
        <v>9278</v>
      </c>
      <c r="E1400" t="s">
        <v>9279</v>
      </c>
      <c r="F1400" t="s">
        <v>9280</v>
      </c>
      <c r="I1400" t="s">
        <v>9281</v>
      </c>
      <c r="J1400" t="s">
        <v>9282</v>
      </c>
      <c r="M1400" t="s">
        <v>112297</v>
      </c>
      <c r="N1400" t="s">
        <v>124</v>
      </c>
      <c r="O1400" s="3" t="s">
        <v>9283</v>
      </c>
      <c r="P1400" t="s">
        <v>124</v>
      </c>
      <c r="Q1400" t="s">
        <v>124</v>
      </c>
      <c r="R1400" t="s">
        <v>9283</v>
      </c>
      <c r="S1400" s="4" t="str">
        <f t="shared" si="21"/>
        <v>2008</v>
      </c>
    </row>
    <row r="1401" spans="1:19" hidden="1" x14ac:dyDescent="0.35">
      <c r="A1401" t="s">
        <v>9279</v>
      </c>
      <c r="B1401" t="s">
        <v>9280</v>
      </c>
      <c r="C1401" t="s">
        <v>9284</v>
      </c>
      <c r="D1401" t="s">
        <v>9285</v>
      </c>
      <c r="E1401" t="s">
        <v>9286</v>
      </c>
      <c r="F1401" t="s">
        <v>9287</v>
      </c>
      <c r="I1401" t="s">
        <v>9288</v>
      </c>
      <c r="J1401" t="s">
        <v>9289</v>
      </c>
      <c r="M1401" t="s">
        <v>112297</v>
      </c>
      <c r="N1401" t="s">
        <v>124</v>
      </c>
      <c r="O1401" s="3" t="s">
        <v>9290</v>
      </c>
      <c r="P1401" t="s">
        <v>124</v>
      </c>
      <c r="Q1401" t="s">
        <v>124</v>
      </c>
      <c r="R1401" t="s">
        <v>9290</v>
      </c>
      <c r="S1401" s="4" t="str">
        <f t="shared" si="21"/>
        <v>2008</v>
      </c>
    </row>
    <row r="1402" spans="1:19" hidden="1" x14ac:dyDescent="0.35">
      <c r="A1402" t="s">
        <v>9286</v>
      </c>
      <c r="B1402" t="s">
        <v>9287</v>
      </c>
      <c r="C1402" t="s">
        <v>9291</v>
      </c>
      <c r="D1402" t="s">
        <v>9292</v>
      </c>
      <c r="E1402" t="s">
        <v>9293</v>
      </c>
      <c r="F1402" t="s">
        <v>9294</v>
      </c>
      <c r="I1402" t="s">
        <v>9295</v>
      </c>
      <c r="J1402" t="s">
        <v>9296</v>
      </c>
      <c r="M1402" t="s">
        <v>112297</v>
      </c>
      <c r="N1402" t="s">
        <v>124</v>
      </c>
      <c r="O1402" s="3" t="s">
        <v>9297</v>
      </c>
      <c r="P1402" t="s">
        <v>124</v>
      </c>
      <c r="Q1402" t="s">
        <v>124</v>
      </c>
      <c r="R1402" t="s">
        <v>9297</v>
      </c>
      <c r="S1402" s="4" t="str">
        <f t="shared" si="21"/>
        <v>2008</v>
      </c>
    </row>
    <row r="1403" spans="1:19" hidden="1" x14ac:dyDescent="0.35">
      <c r="A1403" t="s">
        <v>9293</v>
      </c>
      <c r="B1403" t="s">
        <v>9294</v>
      </c>
      <c r="C1403" t="s">
        <v>9298</v>
      </c>
      <c r="D1403" t="s">
        <v>9299</v>
      </c>
      <c r="E1403" t="s">
        <v>9300</v>
      </c>
      <c r="F1403" t="s">
        <v>9301</v>
      </c>
      <c r="I1403" t="s">
        <v>9302</v>
      </c>
      <c r="J1403" t="s">
        <v>9303</v>
      </c>
      <c r="M1403" t="s">
        <v>112297</v>
      </c>
      <c r="N1403" t="s">
        <v>124</v>
      </c>
      <c r="O1403" s="3" t="s">
        <v>9304</v>
      </c>
      <c r="P1403" t="s">
        <v>124</v>
      </c>
      <c r="Q1403" t="s">
        <v>124</v>
      </c>
      <c r="R1403" t="s">
        <v>9304</v>
      </c>
      <c r="S1403" s="4" t="str">
        <f t="shared" si="21"/>
        <v>2008</v>
      </c>
    </row>
    <row r="1404" spans="1:19" hidden="1" x14ac:dyDescent="0.35">
      <c r="A1404" t="s">
        <v>9300</v>
      </c>
      <c r="B1404" t="s">
        <v>9301</v>
      </c>
      <c r="C1404" t="s">
        <v>9305</v>
      </c>
      <c r="D1404" t="s">
        <v>9306</v>
      </c>
      <c r="E1404" t="s">
        <v>9307</v>
      </c>
      <c r="F1404" t="s">
        <v>9308</v>
      </c>
      <c r="I1404" t="s">
        <v>9309</v>
      </c>
      <c r="J1404" t="s">
        <v>9310</v>
      </c>
      <c r="M1404" t="s">
        <v>112297</v>
      </c>
      <c r="N1404" t="s">
        <v>124</v>
      </c>
      <c r="O1404" s="3" t="s">
        <v>9311</v>
      </c>
      <c r="P1404" t="s">
        <v>124</v>
      </c>
      <c r="Q1404" t="s">
        <v>124</v>
      </c>
      <c r="R1404" t="s">
        <v>9311</v>
      </c>
      <c r="S1404" s="4" t="str">
        <f t="shared" si="21"/>
        <v>2008</v>
      </c>
    </row>
    <row r="1405" spans="1:19" ht="29" hidden="1" x14ac:dyDescent="0.35">
      <c r="A1405" t="s">
        <v>9307</v>
      </c>
      <c r="B1405" t="s">
        <v>9308</v>
      </c>
      <c r="C1405" t="s">
        <v>9312</v>
      </c>
      <c r="D1405" t="s">
        <v>9313</v>
      </c>
      <c r="E1405" t="s">
        <v>9314</v>
      </c>
      <c r="F1405" t="s">
        <v>9315</v>
      </c>
      <c r="I1405" t="s">
        <v>9316</v>
      </c>
      <c r="J1405" t="s">
        <v>9317</v>
      </c>
      <c r="K1405" s="2" t="s">
        <v>1501</v>
      </c>
      <c r="M1405" t="s">
        <v>112297</v>
      </c>
      <c r="N1405" t="s">
        <v>124</v>
      </c>
      <c r="O1405" s="3" t="s">
        <v>9318</v>
      </c>
      <c r="P1405" t="s">
        <v>124</v>
      </c>
      <c r="Q1405" t="s">
        <v>124</v>
      </c>
      <c r="R1405" t="s">
        <v>9318</v>
      </c>
      <c r="S1405" s="4" t="str">
        <f t="shared" si="21"/>
        <v>2008</v>
      </c>
    </row>
    <row r="1406" spans="1:19" hidden="1" x14ac:dyDescent="0.35">
      <c r="A1406" t="s">
        <v>9314</v>
      </c>
      <c r="B1406" t="s">
        <v>9315</v>
      </c>
      <c r="C1406" t="s">
        <v>9319</v>
      </c>
      <c r="D1406" t="s">
        <v>9320</v>
      </c>
      <c r="E1406" t="s">
        <v>9321</v>
      </c>
      <c r="F1406" t="s">
        <v>9322</v>
      </c>
      <c r="I1406" t="s">
        <v>9323</v>
      </c>
      <c r="J1406" t="s">
        <v>9324</v>
      </c>
      <c r="M1406" t="s">
        <v>112297</v>
      </c>
      <c r="N1406" t="s">
        <v>124</v>
      </c>
      <c r="O1406" s="3" t="s">
        <v>9325</v>
      </c>
      <c r="P1406" t="s">
        <v>124</v>
      </c>
      <c r="Q1406" t="s">
        <v>124</v>
      </c>
      <c r="R1406" t="s">
        <v>9325</v>
      </c>
      <c r="S1406" s="4" t="str">
        <f t="shared" si="21"/>
        <v>2008</v>
      </c>
    </row>
    <row r="1407" spans="1:19" hidden="1" x14ac:dyDescent="0.35">
      <c r="A1407" t="s">
        <v>9321</v>
      </c>
      <c r="B1407" t="s">
        <v>9322</v>
      </c>
      <c r="C1407" t="s">
        <v>9326</v>
      </c>
      <c r="D1407" t="s">
        <v>9327</v>
      </c>
      <c r="E1407" t="s">
        <v>9328</v>
      </c>
      <c r="F1407" t="s">
        <v>9329</v>
      </c>
      <c r="I1407" t="s">
        <v>9330</v>
      </c>
      <c r="J1407" t="s">
        <v>9331</v>
      </c>
      <c r="M1407" t="s">
        <v>112298</v>
      </c>
      <c r="N1407" t="s">
        <v>28</v>
      </c>
      <c r="O1407" s="3" t="s">
        <v>9332</v>
      </c>
      <c r="P1407" t="s">
        <v>50</v>
      </c>
      <c r="Q1407" t="s">
        <v>50</v>
      </c>
      <c r="R1407" t="s">
        <v>9332</v>
      </c>
      <c r="S1407" s="4" t="str">
        <f t="shared" si="21"/>
        <v>2008</v>
      </c>
    </row>
    <row r="1408" spans="1:19" hidden="1" x14ac:dyDescent="0.35">
      <c r="A1408" t="s">
        <v>9328</v>
      </c>
      <c r="B1408" t="s">
        <v>9329</v>
      </c>
      <c r="C1408" s="1" t="s">
        <v>9333</v>
      </c>
      <c r="D1408">
        <v>657754170</v>
      </c>
      <c r="E1408" t="s">
        <v>9334</v>
      </c>
      <c r="F1408" t="s">
        <v>9335</v>
      </c>
      <c r="I1408" t="s">
        <v>9336</v>
      </c>
      <c r="J1408" t="s">
        <v>9337</v>
      </c>
      <c r="M1408" t="s">
        <v>112297</v>
      </c>
      <c r="N1408" t="s">
        <v>124</v>
      </c>
      <c r="O1408" s="3" t="s">
        <v>9338</v>
      </c>
      <c r="P1408" t="s">
        <v>124</v>
      </c>
      <c r="Q1408" t="s">
        <v>124</v>
      </c>
      <c r="R1408" t="s">
        <v>9338</v>
      </c>
      <c r="S1408" s="4" t="str">
        <f t="shared" si="21"/>
        <v>2008</v>
      </c>
    </row>
    <row r="1409" spans="1:19" hidden="1" x14ac:dyDescent="0.35">
      <c r="A1409" t="s">
        <v>9334</v>
      </c>
      <c r="B1409" t="s">
        <v>9335</v>
      </c>
      <c r="C1409" t="s">
        <v>9339</v>
      </c>
      <c r="D1409" t="s">
        <v>9340</v>
      </c>
      <c r="E1409" t="s">
        <v>9341</v>
      </c>
      <c r="F1409" t="s">
        <v>9342</v>
      </c>
      <c r="I1409" t="s">
        <v>9343</v>
      </c>
      <c r="J1409" t="s">
        <v>9344</v>
      </c>
      <c r="M1409" t="s">
        <v>112297</v>
      </c>
      <c r="N1409" t="s">
        <v>124</v>
      </c>
      <c r="O1409" s="3" t="s">
        <v>9345</v>
      </c>
      <c r="P1409" t="s">
        <v>124</v>
      </c>
      <c r="Q1409" t="s">
        <v>124</v>
      </c>
      <c r="R1409" t="s">
        <v>9345</v>
      </c>
      <c r="S1409" s="4" t="str">
        <f t="shared" si="21"/>
        <v>2008</v>
      </c>
    </row>
    <row r="1410" spans="1:19" hidden="1" x14ac:dyDescent="0.35">
      <c r="A1410" t="s">
        <v>9341</v>
      </c>
      <c r="B1410" t="s">
        <v>9342</v>
      </c>
      <c r="C1410" t="s">
        <v>9346</v>
      </c>
      <c r="D1410" t="s">
        <v>9347</v>
      </c>
      <c r="E1410" t="s">
        <v>9348</v>
      </c>
      <c r="F1410" t="s">
        <v>9349</v>
      </c>
      <c r="I1410" t="s">
        <v>9350</v>
      </c>
      <c r="J1410" t="s">
        <v>9351</v>
      </c>
      <c r="M1410" t="s">
        <v>112297</v>
      </c>
      <c r="N1410" t="s">
        <v>124</v>
      </c>
      <c r="O1410" s="3" t="s">
        <v>9352</v>
      </c>
      <c r="P1410" t="s">
        <v>124</v>
      </c>
      <c r="Q1410" t="s">
        <v>124</v>
      </c>
      <c r="R1410" t="s">
        <v>9352</v>
      </c>
      <c r="S1410" s="4" t="str">
        <f t="shared" si="21"/>
        <v>2008</v>
      </c>
    </row>
    <row r="1411" spans="1:19" hidden="1" x14ac:dyDescent="0.35">
      <c r="A1411" t="s">
        <v>9348</v>
      </c>
      <c r="B1411" t="s">
        <v>9349</v>
      </c>
      <c r="C1411" t="s">
        <v>9353</v>
      </c>
      <c r="D1411" t="s">
        <v>9354</v>
      </c>
      <c r="E1411" t="s">
        <v>9355</v>
      </c>
      <c r="F1411" t="s">
        <v>9356</v>
      </c>
      <c r="I1411" t="s">
        <v>9357</v>
      </c>
      <c r="J1411" t="s">
        <v>1262</v>
      </c>
      <c r="M1411" t="s">
        <v>112298</v>
      </c>
      <c r="N1411" t="s">
        <v>28</v>
      </c>
      <c r="O1411" s="3" t="s">
        <v>9358</v>
      </c>
      <c r="P1411" t="s">
        <v>50</v>
      </c>
      <c r="Q1411" t="s">
        <v>50</v>
      </c>
      <c r="R1411" t="s">
        <v>9358</v>
      </c>
      <c r="S1411" s="4" t="str">
        <f t="shared" ref="S1411:S1474" si="22">LEFT(RIGHT(R1411,19),4)</f>
        <v>2008</v>
      </c>
    </row>
    <row r="1412" spans="1:19" hidden="1" x14ac:dyDescent="0.35">
      <c r="A1412" t="s">
        <v>9355</v>
      </c>
      <c r="B1412" t="s">
        <v>9356</v>
      </c>
      <c r="C1412" t="s">
        <v>9359</v>
      </c>
      <c r="D1412" t="s">
        <v>9360</v>
      </c>
      <c r="E1412" t="s">
        <v>9361</v>
      </c>
      <c r="F1412" t="s">
        <v>9362</v>
      </c>
      <c r="I1412" t="s">
        <v>9363</v>
      </c>
      <c r="J1412" t="s">
        <v>9364</v>
      </c>
      <c r="M1412" t="s">
        <v>112298</v>
      </c>
      <c r="N1412" t="s">
        <v>28</v>
      </c>
      <c r="O1412" s="3" t="s">
        <v>9365</v>
      </c>
      <c r="P1412" t="s">
        <v>50</v>
      </c>
      <c r="Q1412" t="s">
        <v>50</v>
      </c>
      <c r="R1412" t="s">
        <v>9365</v>
      </c>
      <c r="S1412" s="4" t="str">
        <f t="shared" si="22"/>
        <v>2008</v>
      </c>
    </row>
    <row r="1413" spans="1:19" hidden="1" x14ac:dyDescent="0.35">
      <c r="A1413" t="s">
        <v>9361</v>
      </c>
      <c r="B1413" t="s">
        <v>9362</v>
      </c>
      <c r="C1413" t="s">
        <v>9366</v>
      </c>
      <c r="D1413" t="s">
        <v>9367</v>
      </c>
      <c r="E1413" t="s">
        <v>9368</v>
      </c>
      <c r="F1413" t="s">
        <v>9369</v>
      </c>
      <c r="I1413" t="s">
        <v>2301</v>
      </c>
      <c r="J1413" t="s">
        <v>2302</v>
      </c>
      <c r="M1413" t="s">
        <v>112297</v>
      </c>
      <c r="N1413" t="s">
        <v>124</v>
      </c>
      <c r="O1413" s="3" t="s">
        <v>9370</v>
      </c>
      <c r="P1413" t="s">
        <v>124</v>
      </c>
      <c r="Q1413" t="s">
        <v>124</v>
      </c>
      <c r="R1413" t="s">
        <v>9370</v>
      </c>
      <c r="S1413" s="4" t="str">
        <f t="shared" si="22"/>
        <v>2008</v>
      </c>
    </row>
    <row r="1414" spans="1:19" hidden="1" x14ac:dyDescent="0.35">
      <c r="A1414" t="s">
        <v>9368</v>
      </c>
      <c r="B1414" t="s">
        <v>9369</v>
      </c>
      <c r="C1414" t="s">
        <v>9371</v>
      </c>
      <c r="D1414" t="s">
        <v>9372</v>
      </c>
      <c r="E1414" t="s">
        <v>9373</v>
      </c>
      <c r="F1414" t="s">
        <v>9374</v>
      </c>
      <c r="I1414" t="s">
        <v>9375</v>
      </c>
      <c r="J1414" t="s">
        <v>9376</v>
      </c>
      <c r="M1414" t="s">
        <v>112297</v>
      </c>
      <c r="N1414" t="s">
        <v>124</v>
      </c>
      <c r="O1414" s="3" t="s">
        <v>9377</v>
      </c>
      <c r="P1414" t="s">
        <v>124</v>
      </c>
      <c r="Q1414" t="s">
        <v>124</v>
      </c>
      <c r="R1414" t="s">
        <v>9377</v>
      </c>
      <c r="S1414" s="4" t="str">
        <f t="shared" si="22"/>
        <v>2008</v>
      </c>
    </row>
    <row r="1415" spans="1:19" hidden="1" x14ac:dyDescent="0.35">
      <c r="A1415" t="s">
        <v>9373</v>
      </c>
      <c r="B1415" t="s">
        <v>9374</v>
      </c>
      <c r="C1415" t="s">
        <v>9378</v>
      </c>
      <c r="D1415" t="s">
        <v>9379</v>
      </c>
      <c r="E1415" t="s">
        <v>9380</v>
      </c>
      <c r="F1415" t="s">
        <v>9381</v>
      </c>
      <c r="I1415" t="s">
        <v>9382</v>
      </c>
      <c r="J1415" t="s">
        <v>9383</v>
      </c>
      <c r="M1415" t="s">
        <v>112297</v>
      </c>
      <c r="N1415" t="s">
        <v>124</v>
      </c>
      <c r="O1415" s="3" t="s">
        <v>9384</v>
      </c>
      <c r="P1415" t="s">
        <v>124</v>
      </c>
      <c r="Q1415" t="s">
        <v>124</v>
      </c>
      <c r="R1415" t="s">
        <v>9384</v>
      </c>
      <c r="S1415" s="4" t="str">
        <f t="shared" si="22"/>
        <v>2008</v>
      </c>
    </row>
    <row r="1416" spans="1:19" hidden="1" x14ac:dyDescent="0.35">
      <c r="A1416" t="s">
        <v>9380</v>
      </c>
      <c r="B1416" t="s">
        <v>9381</v>
      </c>
      <c r="C1416" t="s">
        <v>9385</v>
      </c>
      <c r="D1416" t="s">
        <v>9386</v>
      </c>
      <c r="E1416" t="s">
        <v>9387</v>
      </c>
      <c r="F1416" t="s">
        <v>9388</v>
      </c>
      <c r="I1416" t="s">
        <v>512</v>
      </c>
      <c r="J1416" t="s">
        <v>512</v>
      </c>
      <c r="M1416" t="s">
        <v>112297</v>
      </c>
      <c r="N1416" t="s">
        <v>124</v>
      </c>
      <c r="O1416" s="3" t="s">
        <v>9389</v>
      </c>
      <c r="P1416" t="s">
        <v>124</v>
      </c>
      <c r="Q1416" t="s">
        <v>124</v>
      </c>
      <c r="R1416" t="s">
        <v>9389</v>
      </c>
      <c r="S1416" s="4" t="str">
        <f t="shared" si="22"/>
        <v>2008</v>
      </c>
    </row>
    <row r="1417" spans="1:19" hidden="1" x14ac:dyDescent="0.35">
      <c r="A1417" t="s">
        <v>9387</v>
      </c>
      <c r="B1417" t="s">
        <v>9388</v>
      </c>
      <c r="C1417" t="s">
        <v>9390</v>
      </c>
      <c r="D1417" t="s">
        <v>9391</v>
      </c>
      <c r="E1417" t="s">
        <v>9392</v>
      </c>
      <c r="F1417" t="s">
        <v>9393</v>
      </c>
      <c r="I1417" t="s">
        <v>9394</v>
      </c>
      <c r="J1417" t="s">
        <v>9395</v>
      </c>
      <c r="M1417" t="s">
        <v>112297</v>
      </c>
      <c r="N1417" t="s">
        <v>124</v>
      </c>
      <c r="O1417" s="3" t="s">
        <v>9396</v>
      </c>
      <c r="P1417" t="s">
        <v>124</v>
      </c>
      <c r="Q1417" t="s">
        <v>124</v>
      </c>
      <c r="R1417" t="s">
        <v>9396</v>
      </c>
      <c r="S1417" s="4" t="str">
        <f t="shared" si="22"/>
        <v>2008</v>
      </c>
    </row>
    <row r="1418" spans="1:19" hidden="1" x14ac:dyDescent="0.35">
      <c r="A1418" t="s">
        <v>9392</v>
      </c>
      <c r="B1418" t="s">
        <v>9393</v>
      </c>
      <c r="C1418" t="s">
        <v>9397</v>
      </c>
      <c r="D1418" t="s">
        <v>9398</v>
      </c>
      <c r="E1418" t="s">
        <v>9399</v>
      </c>
      <c r="F1418" t="s">
        <v>9400</v>
      </c>
      <c r="I1418" t="s">
        <v>2301</v>
      </c>
      <c r="J1418" t="s">
        <v>2302</v>
      </c>
      <c r="M1418" t="s">
        <v>112297</v>
      </c>
      <c r="N1418" t="s">
        <v>124</v>
      </c>
      <c r="O1418" s="3" t="s">
        <v>9401</v>
      </c>
      <c r="P1418" t="s">
        <v>124</v>
      </c>
      <c r="Q1418" t="s">
        <v>124</v>
      </c>
      <c r="R1418" t="s">
        <v>9401</v>
      </c>
      <c r="S1418" s="4" t="str">
        <f t="shared" si="22"/>
        <v>2008</v>
      </c>
    </row>
    <row r="1419" spans="1:19" hidden="1" x14ac:dyDescent="0.35">
      <c r="A1419" t="s">
        <v>9399</v>
      </c>
      <c r="B1419" t="s">
        <v>9400</v>
      </c>
      <c r="C1419" t="s">
        <v>9402</v>
      </c>
      <c r="D1419" t="s">
        <v>9403</v>
      </c>
      <c r="E1419" t="s">
        <v>9404</v>
      </c>
      <c r="F1419" t="s">
        <v>9405</v>
      </c>
      <c r="I1419" t="s">
        <v>9406</v>
      </c>
      <c r="J1419" t="s">
        <v>9407</v>
      </c>
      <c r="M1419" t="s">
        <v>112297</v>
      </c>
      <c r="N1419" t="s">
        <v>124</v>
      </c>
      <c r="O1419" s="3" t="s">
        <v>9408</v>
      </c>
      <c r="P1419" t="s">
        <v>124</v>
      </c>
      <c r="Q1419" t="s">
        <v>124</v>
      </c>
      <c r="R1419" t="s">
        <v>9408</v>
      </c>
      <c r="S1419" s="4" t="str">
        <f t="shared" si="22"/>
        <v>2008</v>
      </c>
    </row>
    <row r="1420" spans="1:19" hidden="1" x14ac:dyDescent="0.35">
      <c r="A1420" t="s">
        <v>9404</v>
      </c>
      <c r="B1420" t="s">
        <v>9405</v>
      </c>
      <c r="C1420" t="s">
        <v>9409</v>
      </c>
      <c r="D1420" t="s">
        <v>9410</v>
      </c>
      <c r="E1420" t="s">
        <v>9411</v>
      </c>
      <c r="F1420" t="s">
        <v>9412</v>
      </c>
      <c r="I1420" t="s">
        <v>9413</v>
      </c>
      <c r="J1420" t="s">
        <v>9414</v>
      </c>
      <c r="M1420" t="s">
        <v>112297</v>
      </c>
      <c r="N1420" t="s">
        <v>124</v>
      </c>
      <c r="O1420" s="3" t="s">
        <v>9415</v>
      </c>
      <c r="P1420" t="s">
        <v>124</v>
      </c>
      <c r="Q1420" t="s">
        <v>124</v>
      </c>
      <c r="R1420" t="s">
        <v>9415</v>
      </c>
      <c r="S1420" s="4" t="str">
        <f t="shared" si="22"/>
        <v>2008</v>
      </c>
    </row>
    <row r="1421" spans="1:19" hidden="1" x14ac:dyDescent="0.35">
      <c r="A1421" t="s">
        <v>9411</v>
      </c>
      <c r="B1421" t="s">
        <v>9412</v>
      </c>
      <c r="C1421" t="s">
        <v>9416</v>
      </c>
      <c r="D1421" t="s">
        <v>9417</v>
      </c>
      <c r="E1421" t="s">
        <v>9418</v>
      </c>
      <c r="F1421" t="s">
        <v>9419</v>
      </c>
      <c r="I1421" t="s">
        <v>1261</v>
      </c>
      <c r="J1421" t="s">
        <v>1262</v>
      </c>
      <c r="M1421" t="s">
        <v>112297</v>
      </c>
      <c r="N1421" t="s">
        <v>124</v>
      </c>
      <c r="O1421" s="3" t="s">
        <v>9420</v>
      </c>
      <c r="P1421" t="s">
        <v>124</v>
      </c>
      <c r="Q1421" t="s">
        <v>124</v>
      </c>
      <c r="R1421" t="s">
        <v>9420</v>
      </c>
      <c r="S1421" s="4" t="str">
        <f t="shared" si="22"/>
        <v>2008</v>
      </c>
    </row>
    <row r="1422" spans="1:19" hidden="1" x14ac:dyDescent="0.35">
      <c r="A1422" t="s">
        <v>9418</v>
      </c>
      <c r="B1422" t="s">
        <v>9419</v>
      </c>
      <c r="C1422" t="s">
        <v>9421</v>
      </c>
      <c r="D1422" t="s">
        <v>9422</v>
      </c>
      <c r="E1422" t="s">
        <v>9423</v>
      </c>
      <c r="F1422" t="s">
        <v>9424</v>
      </c>
      <c r="I1422" t="s">
        <v>9425</v>
      </c>
      <c r="J1422" t="s">
        <v>9426</v>
      </c>
      <c r="M1422" t="s">
        <v>112297</v>
      </c>
      <c r="N1422" t="s">
        <v>124</v>
      </c>
      <c r="O1422" s="3" t="s">
        <v>9427</v>
      </c>
      <c r="P1422" t="s">
        <v>124</v>
      </c>
      <c r="Q1422" t="s">
        <v>124</v>
      </c>
      <c r="R1422" t="s">
        <v>9427</v>
      </c>
      <c r="S1422" s="4" t="str">
        <f t="shared" si="22"/>
        <v>2008</v>
      </c>
    </row>
    <row r="1423" spans="1:19" hidden="1" x14ac:dyDescent="0.35">
      <c r="A1423" t="s">
        <v>9423</v>
      </c>
      <c r="B1423" t="s">
        <v>9424</v>
      </c>
      <c r="C1423" t="s">
        <v>9428</v>
      </c>
      <c r="D1423" t="s">
        <v>9429</v>
      </c>
      <c r="E1423" t="s">
        <v>9430</v>
      </c>
      <c r="F1423" t="s">
        <v>9431</v>
      </c>
      <c r="I1423" t="s">
        <v>9432</v>
      </c>
      <c r="J1423" t="s">
        <v>9433</v>
      </c>
      <c r="M1423" t="s">
        <v>112297</v>
      </c>
      <c r="N1423" t="s">
        <v>124</v>
      </c>
      <c r="O1423" s="3" t="s">
        <v>9434</v>
      </c>
      <c r="P1423" t="s">
        <v>124</v>
      </c>
      <c r="Q1423" t="s">
        <v>124</v>
      </c>
      <c r="R1423" t="s">
        <v>9434</v>
      </c>
      <c r="S1423" s="4" t="str">
        <f t="shared" si="22"/>
        <v>2008</v>
      </c>
    </row>
    <row r="1424" spans="1:19" hidden="1" x14ac:dyDescent="0.35">
      <c r="A1424" t="s">
        <v>9430</v>
      </c>
      <c r="B1424" t="s">
        <v>9431</v>
      </c>
      <c r="C1424" t="s">
        <v>9435</v>
      </c>
      <c r="D1424" t="s">
        <v>9436</v>
      </c>
      <c r="E1424" t="s">
        <v>9437</v>
      </c>
      <c r="F1424" t="s">
        <v>9438</v>
      </c>
      <c r="I1424" t="s">
        <v>9439</v>
      </c>
      <c r="J1424" t="s">
        <v>9440</v>
      </c>
      <c r="M1424" t="s">
        <v>112297</v>
      </c>
      <c r="N1424" t="s">
        <v>124</v>
      </c>
      <c r="O1424" s="3" t="s">
        <v>9441</v>
      </c>
      <c r="P1424" t="s">
        <v>124</v>
      </c>
      <c r="Q1424" t="s">
        <v>124</v>
      </c>
      <c r="R1424" t="s">
        <v>9441</v>
      </c>
      <c r="S1424" s="4" t="str">
        <f t="shared" si="22"/>
        <v>2008</v>
      </c>
    </row>
    <row r="1425" spans="1:19" hidden="1" x14ac:dyDescent="0.35">
      <c r="A1425" t="s">
        <v>9437</v>
      </c>
      <c r="B1425" t="s">
        <v>9438</v>
      </c>
      <c r="C1425" t="s">
        <v>9442</v>
      </c>
      <c r="D1425" t="s">
        <v>9443</v>
      </c>
      <c r="E1425" t="s">
        <v>9444</v>
      </c>
      <c r="F1425" t="s">
        <v>9445</v>
      </c>
      <c r="I1425" t="s">
        <v>6886</v>
      </c>
      <c r="J1425" t="s">
        <v>6886</v>
      </c>
      <c r="M1425" t="s">
        <v>112297</v>
      </c>
      <c r="N1425" t="s">
        <v>124</v>
      </c>
      <c r="O1425" s="3" t="s">
        <v>9446</v>
      </c>
      <c r="P1425" t="s">
        <v>124</v>
      </c>
      <c r="Q1425" t="s">
        <v>124</v>
      </c>
      <c r="R1425" t="s">
        <v>9446</v>
      </c>
      <c r="S1425" s="4" t="str">
        <f t="shared" si="22"/>
        <v>2008</v>
      </c>
    </row>
    <row r="1426" spans="1:19" hidden="1" x14ac:dyDescent="0.35">
      <c r="A1426" t="s">
        <v>9444</v>
      </c>
      <c r="B1426" t="s">
        <v>9445</v>
      </c>
      <c r="C1426" t="s">
        <v>9447</v>
      </c>
      <c r="D1426" t="s">
        <v>9448</v>
      </c>
      <c r="E1426" t="s">
        <v>9449</v>
      </c>
      <c r="F1426" t="s">
        <v>9450</v>
      </c>
      <c r="I1426" t="s">
        <v>9451</v>
      </c>
      <c r="J1426" t="s">
        <v>9452</v>
      </c>
      <c r="M1426" t="s">
        <v>112297</v>
      </c>
      <c r="N1426" t="s">
        <v>124</v>
      </c>
      <c r="O1426" s="3" t="s">
        <v>9453</v>
      </c>
      <c r="P1426" t="s">
        <v>124</v>
      </c>
      <c r="Q1426" t="s">
        <v>124</v>
      </c>
      <c r="R1426" t="s">
        <v>9453</v>
      </c>
      <c r="S1426" s="4" t="str">
        <f t="shared" si="22"/>
        <v>2008</v>
      </c>
    </row>
    <row r="1427" spans="1:19" hidden="1" x14ac:dyDescent="0.35">
      <c r="A1427" t="s">
        <v>9449</v>
      </c>
      <c r="B1427" t="s">
        <v>9450</v>
      </c>
      <c r="C1427" t="s">
        <v>9454</v>
      </c>
      <c r="D1427" t="s">
        <v>9455</v>
      </c>
      <c r="E1427" t="s">
        <v>9456</v>
      </c>
      <c r="F1427" t="s">
        <v>9457</v>
      </c>
      <c r="I1427" t="s">
        <v>9458</v>
      </c>
      <c r="J1427" t="s">
        <v>9459</v>
      </c>
      <c r="M1427" t="s">
        <v>112297</v>
      </c>
      <c r="N1427" t="s">
        <v>124</v>
      </c>
      <c r="O1427" s="3" t="s">
        <v>9460</v>
      </c>
      <c r="P1427" t="s">
        <v>124</v>
      </c>
      <c r="Q1427" t="s">
        <v>124</v>
      </c>
      <c r="R1427" t="s">
        <v>9460</v>
      </c>
      <c r="S1427" s="4" t="str">
        <f t="shared" si="22"/>
        <v>2008</v>
      </c>
    </row>
    <row r="1428" spans="1:19" hidden="1" x14ac:dyDescent="0.35">
      <c r="A1428" t="s">
        <v>9456</v>
      </c>
      <c r="B1428" t="s">
        <v>9457</v>
      </c>
      <c r="C1428" t="s">
        <v>9461</v>
      </c>
      <c r="D1428" t="s">
        <v>9462</v>
      </c>
      <c r="E1428" t="s">
        <v>9463</v>
      </c>
      <c r="F1428" t="s">
        <v>9464</v>
      </c>
      <c r="I1428" t="s">
        <v>9465</v>
      </c>
      <c r="J1428" t="s">
        <v>9466</v>
      </c>
      <c r="M1428" t="s">
        <v>112297</v>
      </c>
      <c r="N1428" t="s">
        <v>124</v>
      </c>
      <c r="O1428" s="3" t="s">
        <v>9467</v>
      </c>
      <c r="P1428" t="s">
        <v>124</v>
      </c>
      <c r="Q1428" t="s">
        <v>124</v>
      </c>
      <c r="R1428" t="s">
        <v>9467</v>
      </c>
      <c r="S1428" s="4" t="str">
        <f t="shared" si="22"/>
        <v>2008</v>
      </c>
    </row>
    <row r="1429" spans="1:19" hidden="1" x14ac:dyDescent="0.35">
      <c r="A1429" t="s">
        <v>9463</v>
      </c>
      <c r="B1429" t="s">
        <v>9464</v>
      </c>
      <c r="C1429" t="s">
        <v>9468</v>
      </c>
      <c r="D1429" t="s">
        <v>9469</v>
      </c>
      <c r="E1429" t="s">
        <v>9470</v>
      </c>
      <c r="F1429" t="s">
        <v>9471</v>
      </c>
      <c r="I1429" t="s">
        <v>6886</v>
      </c>
      <c r="J1429" t="s">
        <v>6886</v>
      </c>
      <c r="M1429" t="s">
        <v>112297</v>
      </c>
      <c r="N1429" t="s">
        <v>124</v>
      </c>
      <c r="O1429" s="3" t="s">
        <v>9472</v>
      </c>
      <c r="P1429" t="s">
        <v>124</v>
      </c>
      <c r="Q1429" t="s">
        <v>124</v>
      </c>
      <c r="R1429" t="s">
        <v>9472</v>
      </c>
      <c r="S1429" s="4" t="str">
        <f t="shared" si="22"/>
        <v>2008</v>
      </c>
    </row>
    <row r="1430" spans="1:19" hidden="1" x14ac:dyDescent="0.35">
      <c r="A1430" t="s">
        <v>9470</v>
      </c>
      <c r="B1430" t="s">
        <v>9471</v>
      </c>
      <c r="C1430" t="s">
        <v>9473</v>
      </c>
      <c r="D1430" t="s">
        <v>9474</v>
      </c>
      <c r="E1430" t="s">
        <v>9475</v>
      </c>
      <c r="F1430">
        <v>480803272</v>
      </c>
      <c r="I1430" t="s">
        <v>9476</v>
      </c>
      <c r="J1430" t="s">
        <v>9477</v>
      </c>
      <c r="M1430" t="s">
        <v>112297</v>
      </c>
      <c r="N1430" t="s">
        <v>124</v>
      </c>
      <c r="O1430" s="3" t="s">
        <v>9478</v>
      </c>
      <c r="P1430" t="s">
        <v>124</v>
      </c>
      <c r="Q1430" t="s">
        <v>124</v>
      </c>
      <c r="R1430" t="s">
        <v>9478</v>
      </c>
      <c r="S1430" s="4" t="str">
        <f t="shared" si="22"/>
        <v>2008</v>
      </c>
    </row>
    <row r="1431" spans="1:19" hidden="1" x14ac:dyDescent="0.35">
      <c r="A1431" t="s">
        <v>9475</v>
      </c>
      <c r="B1431">
        <v>480803272</v>
      </c>
      <c r="C1431" t="s">
        <v>9479</v>
      </c>
      <c r="D1431" t="s">
        <v>9480</v>
      </c>
      <c r="E1431" t="s">
        <v>9481</v>
      </c>
      <c r="F1431" t="s">
        <v>9482</v>
      </c>
      <c r="I1431" t="s">
        <v>512</v>
      </c>
      <c r="J1431" t="s">
        <v>512</v>
      </c>
      <c r="M1431" t="s">
        <v>112297</v>
      </c>
      <c r="N1431" t="s">
        <v>124</v>
      </c>
      <c r="O1431" s="3" t="s">
        <v>9483</v>
      </c>
      <c r="P1431" t="s">
        <v>124</v>
      </c>
      <c r="Q1431" t="s">
        <v>124</v>
      </c>
      <c r="R1431" t="s">
        <v>9483</v>
      </c>
      <c r="S1431" s="4" t="str">
        <f t="shared" si="22"/>
        <v>2008</v>
      </c>
    </row>
    <row r="1432" spans="1:19" hidden="1" x14ac:dyDescent="0.35">
      <c r="A1432" t="s">
        <v>9481</v>
      </c>
      <c r="B1432" t="s">
        <v>9482</v>
      </c>
      <c r="C1432" t="s">
        <v>9484</v>
      </c>
      <c r="D1432" t="s">
        <v>9485</v>
      </c>
      <c r="E1432" t="s">
        <v>9486</v>
      </c>
      <c r="F1432" t="s">
        <v>9487</v>
      </c>
      <c r="I1432" t="s">
        <v>9488</v>
      </c>
      <c r="J1432" t="s">
        <v>9489</v>
      </c>
      <c r="M1432" t="s">
        <v>112297</v>
      </c>
      <c r="N1432" t="s">
        <v>124</v>
      </c>
      <c r="O1432" s="3" t="s">
        <v>9490</v>
      </c>
      <c r="P1432" t="s">
        <v>124</v>
      </c>
      <c r="Q1432" t="s">
        <v>124</v>
      </c>
      <c r="R1432" t="s">
        <v>9490</v>
      </c>
      <c r="S1432" s="4" t="str">
        <f t="shared" si="22"/>
        <v>2008</v>
      </c>
    </row>
    <row r="1433" spans="1:19" hidden="1" x14ac:dyDescent="0.35">
      <c r="A1433" t="s">
        <v>9486</v>
      </c>
      <c r="B1433" t="s">
        <v>9487</v>
      </c>
      <c r="C1433" t="s">
        <v>9491</v>
      </c>
      <c r="D1433" t="s">
        <v>9492</v>
      </c>
      <c r="E1433" t="s">
        <v>9493</v>
      </c>
      <c r="F1433" t="s">
        <v>9494</v>
      </c>
      <c r="I1433" t="s">
        <v>9495</v>
      </c>
      <c r="J1433" t="s">
        <v>9496</v>
      </c>
      <c r="M1433" t="s">
        <v>112297</v>
      </c>
      <c r="N1433" t="s">
        <v>124</v>
      </c>
      <c r="O1433" s="3" t="s">
        <v>9497</v>
      </c>
      <c r="P1433" t="s">
        <v>124</v>
      </c>
      <c r="Q1433" t="s">
        <v>124</v>
      </c>
      <c r="R1433" t="s">
        <v>9497</v>
      </c>
      <c r="S1433" s="4" t="str">
        <f t="shared" si="22"/>
        <v>2008</v>
      </c>
    </row>
    <row r="1434" spans="1:19" hidden="1" x14ac:dyDescent="0.35">
      <c r="A1434" t="s">
        <v>9493</v>
      </c>
      <c r="B1434" t="s">
        <v>9494</v>
      </c>
      <c r="C1434" t="s">
        <v>9498</v>
      </c>
      <c r="D1434" t="s">
        <v>9499</v>
      </c>
      <c r="E1434" t="s">
        <v>9500</v>
      </c>
      <c r="F1434" t="s">
        <v>9501</v>
      </c>
      <c r="I1434" t="s">
        <v>9502</v>
      </c>
      <c r="J1434" t="s">
        <v>9503</v>
      </c>
      <c r="M1434" t="s">
        <v>112297</v>
      </c>
      <c r="N1434" t="s">
        <v>124</v>
      </c>
      <c r="O1434" s="3" t="s">
        <v>9504</v>
      </c>
      <c r="P1434" t="s">
        <v>124</v>
      </c>
      <c r="Q1434" t="s">
        <v>124</v>
      </c>
      <c r="R1434" t="s">
        <v>9504</v>
      </c>
      <c r="S1434" s="4" t="str">
        <f t="shared" si="22"/>
        <v>2008</v>
      </c>
    </row>
    <row r="1435" spans="1:19" hidden="1" x14ac:dyDescent="0.35">
      <c r="A1435" t="s">
        <v>9500</v>
      </c>
      <c r="B1435" t="s">
        <v>9501</v>
      </c>
      <c r="C1435" t="s">
        <v>9505</v>
      </c>
      <c r="D1435" t="s">
        <v>9506</v>
      </c>
      <c r="E1435" t="s">
        <v>9507</v>
      </c>
      <c r="F1435" t="s">
        <v>9508</v>
      </c>
      <c r="I1435" t="s">
        <v>9509</v>
      </c>
      <c r="J1435" t="s">
        <v>9510</v>
      </c>
      <c r="M1435" t="s">
        <v>112297</v>
      </c>
      <c r="N1435" t="s">
        <v>124</v>
      </c>
      <c r="O1435" s="3" t="s">
        <v>9511</v>
      </c>
      <c r="P1435" t="s">
        <v>124</v>
      </c>
      <c r="Q1435" t="s">
        <v>124</v>
      </c>
      <c r="R1435" t="s">
        <v>9511</v>
      </c>
      <c r="S1435" s="4" t="str">
        <f t="shared" si="22"/>
        <v>2008</v>
      </c>
    </row>
    <row r="1436" spans="1:19" hidden="1" x14ac:dyDescent="0.35">
      <c r="A1436" t="s">
        <v>9507</v>
      </c>
      <c r="B1436" t="s">
        <v>9508</v>
      </c>
      <c r="C1436" t="s">
        <v>9512</v>
      </c>
      <c r="D1436" t="s">
        <v>9513</v>
      </c>
      <c r="E1436" t="s">
        <v>9514</v>
      </c>
      <c r="F1436" t="s">
        <v>9515</v>
      </c>
      <c r="I1436" t="s">
        <v>9516</v>
      </c>
      <c r="J1436" t="s">
        <v>9517</v>
      </c>
      <c r="M1436" t="s">
        <v>112297</v>
      </c>
      <c r="N1436" t="s">
        <v>124</v>
      </c>
      <c r="O1436" s="3" t="s">
        <v>9518</v>
      </c>
      <c r="P1436" t="s">
        <v>124</v>
      </c>
      <c r="Q1436" t="s">
        <v>124</v>
      </c>
      <c r="R1436" t="s">
        <v>9518</v>
      </c>
      <c r="S1436" s="4" t="str">
        <f t="shared" si="22"/>
        <v>2008</v>
      </c>
    </row>
    <row r="1437" spans="1:19" hidden="1" x14ac:dyDescent="0.35">
      <c r="A1437" t="s">
        <v>9514</v>
      </c>
      <c r="B1437" t="s">
        <v>9515</v>
      </c>
      <c r="C1437" t="s">
        <v>9519</v>
      </c>
      <c r="D1437" t="s">
        <v>9520</v>
      </c>
      <c r="E1437" t="s">
        <v>9521</v>
      </c>
      <c r="F1437" t="s">
        <v>9522</v>
      </c>
      <c r="I1437" t="s">
        <v>8759</v>
      </c>
      <c r="J1437" t="s">
        <v>8759</v>
      </c>
      <c r="M1437" t="s">
        <v>112297</v>
      </c>
      <c r="N1437" t="s">
        <v>124</v>
      </c>
      <c r="O1437" s="3" t="s">
        <v>9523</v>
      </c>
      <c r="P1437" t="s">
        <v>124</v>
      </c>
      <c r="Q1437" t="s">
        <v>124</v>
      </c>
      <c r="R1437" t="s">
        <v>9523</v>
      </c>
      <c r="S1437" s="4" t="str">
        <f t="shared" si="22"/>
        <v>2008</v>
      </c>
    </row>
    <row r="1438" spans="1:19" hidden="1" x14ac:dyDescent="0.35">
      <c r="A1438" t="s">
        <v>9521</v>
      </c>
      <c r="B1438" t="s">
        <v>9522</v>
      </c>
      <c r="C1438" t="s">
        <v>9524</v>
      </c>
      <c r="D1438" t="s">
        <v>9525</v>
      </c>
      <c r="E1438" t="s">
        <v>9526</v>
      </c>
      <c r="F1438" t="s">
        <v>9527</v>
      </c>
      <c r="I1438" t="s">
        <v>9528</v>
      </c>
      <c r="J1438" t="s">
        <v>9529</v>
      </c>
      <c r="M1438" t="s">
        <v>112297</v>
      </c>
      <c r="N1438" t="s">
        <v>124</v>
      </c>
      <c r="O1438" s="3" t="s">
        <v>9530</v>
      </c>
      <c r="P1438" t="s">
        <v>124</v>
      </c>
      <c r="Q1438" t="s">
        <v>124</v>
      </c>
      <c r="R1438" t="s">
        <v>9530</v>
      </c>
      <c r="S1438" s="4" t="str">
        <f t="shared" si="22"/>
        <v>2008</v>
      </c>
    </row>
    <row r="1439" spans="1:19" hidden="1" x14ac:dyDescent="0.35">
      <c r="A1439" t="s">
        <v>9526</v>
      </c>
      <c r="B1439" t="s">
        <v>9527</v>
      </c>
      <c r="C1439" t="s">
        <v>9531</v>
      </c>
      <c r="D1439" t="s">
        <v>9532</v>
      </c>
      <c r="E1439" t="s">
        <v>9533</v>
      </c>
      <c r="F1439" t="s">
        <v>9534</v>
      </c>
      <c r="I1439" t="s">
        <v>2890</v>
      </c>
      <c r="J1439" t="s">
        <v>2890</v>
      </c>
      <c r="M1439" t="s">
        <v>112297</v>
      </c>
      <c r="N1439" t="s">
        <v>124</v>
      </c>
      <c r="O1439" s="3" t="s">
        <v>9535</v>
      </c>
      <c r="P1439" t="s">
        <v>124</v>
      </c>
      <c r="Q1439" t="s">
        <v>124</v>
      </c>
      <c r="R1439" t="s">
        <v>9535</v>
      </c>
      <c r="S1439" s="4" t="str">
        <f t="shared" si="22"/>
        <v>2008</v>
      </c>
    </row>
    <row r="1440" spans="1:19" hidden="1" x14ac:dyDescent="0.35">
      <c r="A1440" t="s">
        <v>9533</v>
      </c>
      <c r="B1440" t="s">
        <v>9534</v>
      </c>
      <c r="C1440" t="s">
        <v>9536</v>
      </c>
      <c r="D1440" t="s">
        <v>9537</v>
      </c>
      <c r="E1440" t="s">
        <v>9538</v>
      </c>
      <c r="F1440" t="s">
        <v>9539</v>
      </c>
      <c r="I1440" t="s">
        <v>9540</v>
      </c>
      <c r="J1440" t="s">
        <v>9541</v>
      </c>
      <c r="M1440" t="s">
        <v>112297</v>
      </c>
      <c r="N1440" t="s">
        <v>124</v>
      </c>
      <c r="O1440" s="3" t="s">
        <v>9542</v>
      </c>
      <c r="P1440" t="s">
        <v>124</v>
      </c>
      <c r="Q1440" t="s">
        <v>124</v>
      </c>
      <c r="R1440" t="s">
        <v>9542</v>
      </c>
      <c r="S1440" s="4" t="str">
        <f t="shared" si="22"/>
        <v>2008</v>
      </c>
    </row>
    <row r="1441" spans="1:19" hidden="1" x14ac:dyDescent="0.35">
      <c r="A1441" t="s">
        <v>9538</v>
      </c>
      <c r="B1441" t="s">
        <v>9539</v>
      </c>
      <c r="C1441" t="s">
        <v>9543</v>
      </c>
      <c r="D1441" t="s">
        <v>9544</v>
      </c>
      <c r="E1441" t="s">
        <v>9545</v>
      </c>
      <c r="F1441" t="s">
        <v>9546</v>
      </c>
      <c r="I1441" t="s">
        <v>9547</v>
      </c>
      <c r="J1441" t="s">
        <v>9548</v>
      </c>
      <c r="M1441" t="s">
        <v>112297</v>
      </c>
      <c r="N1441" t="s">
        <v>124</v>
      </c>
      <c r="O1441" s="3" t="s">
        <v>9549</v>
      </c>
      <c r="P1441" t="s">
        <v>124</v>
      </c>
      <c r="Q1441" t="s">
        <v>124</v>
      </c>
      <c r="R1441" t="s">
        <v>9549</v>
      </c>
      <c r="S1441" s="4" t="str">
        <f t="shared" si="22"/>
        <v>2008</v>
      </c>
    </row>
    <row r="1442" spans="1:19" hidden="1" x14ac:dyDescent="0.35">
      <c r="A1442" t="s">
        <v>9545</v>
      </c>
      <c r="B1442" t="s">
        <v>9546</v>
      </c>
      <c r="C1442" t="s">
        <v>9550</v>
      </c>
      <c r="D1442" t="s">
        <v>9551</v>
      </c>
      <c r="E1442" t="s">
        <v>9552</v>
      </c>
      <c r="F1442" t="s">
        <v>9553</v>
      </c>
      <c r="I1442" t="s">
        <v>9554</v>
      </c>
      <c r="J1442" t="s">
        <v>9555</v>
      </c>
      <c r="M1442" t="s">
        <v>112297</v>
      </c>
      <c r="N1442" t="s">
        <v>124</v>
      </c>
      <c r="O1442" s="3" t="s">
        <v>9556</v>
      </c>
      <c r="P1442" t="s">
        <v>124</v>
      </c>
      <c r="Q1442" t="s">
        <v>124</v>
      </c>
      <c r="R1442" t="s">
        <v>9556</v>
      </c>
      <c r="S1442" s="4" t="str">
        <f t="shared" si="22"/>
        <v>2008</v>
      </c>
    </row>
    <row r="1443" spans="1:19" hidden="1" x14ac:dyDescent="0.35">
      <c r="A1443" t="s">
        <v>9552</v>
      </c>
      <c r="B1443" t="s">
        <v>9553</v>
      </c>
      <c r="C1443" t="s">
        <v>9557</v>
      </c>
      <c r="D1443" t="s">
        <v>9558</v>
      </c>
      <c r="E1443" t="s">
        <v>9559</v>
      </c>
      <c r="F1443" t="s">
        <v>9560</v>
      </c>
      <c r="I1443" t="s">
        <v>9561</v>
      </c>
      <c r="J1443" t="s">
        <v>9562</v>
      </c>
      <c r="M1443" t="s">
        <v>112297</v>
      </c>
      <c r="N1443" t="s">
        <v>124</v>
      </c>
      <c r="O1443" s="3" t="s">
        <v>9563</v>
      </c>
      <c r="P1443" t="s">
        <v>124</v>
      </c>
      <c r="Q1443" t="s">
        <v>124</v>
      </c>
      <c r="R1443" t="s">
        <v>9563</v>
      </c>
      <c r="S1443" s="4" t="str">
        <f t="shared" si="22"/>
        <v>2008</v>
      </c>
    </row>
    <row r="1444" spans="1:19" hidden="1" x14ac:dyDescent="0.35">
      <c r="A1444" t="s">
        <v>9559</v>
      </c>
      <c r="B1444" t="s">
        <v>9560</v>
      </c>
      <c r="C1444" t="s">
        <v>9564</v>
      </c>
      <c r="D1444" t="s">
        <v>9565</v>
      </c>
      <c r="E1444" t="s">
        <v>9566</v>
      </c>
      <c r="F1444" t="s">
        <v>9567</v>
      </c>
      <c r="I1444" t="s">
        <v>9568</v>
      </c>
      <c r="J1444" t="s">
        <v>9569</v>
      </c>
      <c r="M1444" t="s">
        <v>112297</v>
      </c>
      <c r="N1444" t="s">
        <v>124</v>
      </c>
      <c r="O1444" s="3" t="s">
        <v>9570</v>
      </c>
      <c r="P1444" t="s">
        <v>124</v>
      </c>
      <c r="Q1444" t="s">
        <v>124</v>
      </c>
      <c r="R1444" t="s">
        <v>9570</v>
      </c>
      <c r="S1444" s="4" t="str">
        <f t="shared" si="22"/>
        <v>2008</v>
      </c>
    </row>
    <row r="1445" spans="1:19" hidden="1" x14ac:dyDescent="0.35">
      <c r="A1445" t="s">
        <v>9566</v>
      </c>
      <c r="B1445" t="s">
        <v>9567</v>
      </c>
      <c r="C1445" t="s">
        <v>9571</v>
      </c>
      <c r="D1445" t="s">
        <v>9572</v>
      </c>
      <c r="E1445" t="s">
        <v>9573</v>
      </c>
      <c r="F1445" t="s">
        <v>9574</v>
      </c>
      <c r="I1445" t="s">
        <v>9575</v>
      </c>
      <c r="J1445" t="s">
        <v>9576</v>
      </c>
      <c r="M1445" t="s">
        <v>112297</v>
      </c>
      <c r="N1445" t="s">
        <v>124</v>
      </c>
      <c r="O1445" s="3" t="s">
        <v>9577</v>
      </c>
      <c r="P1445" t="s">
        <v>124</v>
      </c>
      <c r="Q1445" t="s">
        <v>124</v>
      </c>
      <c r="R1445" t="s">
        <v>9577</v>
      </c>
      <c r="S1445" s="4" t="str">
        <f t="shared" si="22"/>
        <v>2008</v>
      </c>
    </row>
    <row r="1446" spans="1:19" hidden="1" x14ac:dyDescent="0.35">
      <c r="A1446" t="s">
        <v>9573</v>
      </c>
      <c r="B1446" t="s">
        <v>9574</v>
      </c>
      <c r="C1446" t="s">
        <v>9578</v>
      </c>
      <c r="D1446" t="s">
        <v>9579</v>
      </c>
      <c r="E1446" t="s">
        <v>9580</v>
      </c>
      <c r="F1446" t="s">
        <v>9581</v>
      </c>
      <c r="I1446" t="s">
        <v>9582</v>
      </c>
      <c r="J1446" t="s">
        <v>9583</v>
      </c>
      <c r="M1446" t="s">
        <v>112297</v>
      </c>
      <c r="N1446" t="s">
        <v>124</v>
      </c>
      <c r="O1446" s="3" t="s">
        <v>9584</v>
      </c>
      <c r="P1446" t="s">
        <v>124</v>
      </c>
      <c r="Q1446" t="s">
        <v>124</v>
      </c>
      <c r="R1446" t="s">
        <v>9584</v>
      </c>
      <c r="S1446" s="4" t="str">
        <f t="shared" si="22"/>
        <v>2008</v>
      </c>
    </row>
    <row r="1447" spans="1:19" hidden="1" x14ac:dyDescent="0.35">
      <c r="A1447" t="s">
        <v>9580</v>
      </c>
      <c r="B1447" t="s">
        <v>9581</v>
      </c>
      <c r="C1447" t="s">
        <v>9585</v>
      </c>
      <c r="D1447" t="s">
        <v>9586</v>
      </c>
      <c r="E1447" t="s">
        <v>9587</v>
      </c>
      <c r="F1447" t="s">
        <v>9588</v>
      </c>
      <c r="I1447" t="s">
        <v>9589</v>
      </c>
      <c r="J1447" t="s">
        <v>9590</v>
      </c>
      <c r="M1447" t="s">
        <v>112297</v>
      </c>
      <c r="N1447" t="s">
        <v>124</v>
      </c>
      <c r="O1447" s="3" t="s">
        <v>9591</v>
      </c>
      <c r="P1447" t="s">
        <v>124</v>
      </c>
      <c r="Q1447" t="s">
        <v>124</v>
      </c>
      <c r="R1447" t="s">
        <v>9591</v>
      </c>
      <c r="S1447" s="4" t="str">
        <f t="shared" si="22"/>
        <v>2008</v>
      </c>
    </row>
    <row r="1448" spans="1:19" hidden="1" x14ac:dyDescent="0.35">
      <c r="A1448" t="s">
        <v>9587</v>
      </c>
      <c r="B1448" t="s">
        <v>9588</v>
      </c>
      <c r="C1448" t="s">
        <v>9592</v>
      </c>
      <c r="D1448" t="s">
        <v>9593</v>
      </c>
      <c r="E1448" t="s">
        <v>9594</v>
      </c>
      <c r="F1448" t="s">
        <v>9595</v>
      </c>
      <c r="I1448" t="s">
        <v>9596</v>
      </c>
      <c r="J1448" t="s">
        <v>9597</v>
      </c>
      <c r="M1448" t="s">
        <v>112297</v>
      </c>
      <c r="N1448" t="s">
        <v>124</v>
      </c>
      <c r="O1448" s="3" t="s">
        <v>9598</v>
      </c>
      <c r="P1448" t="s">
        <v>124</v>
      </c>
      <c r="Q1448" t="s">
        <v>124</v>
      </c>
      <c r="R1448" t="s">
        <v>9598</v>
      </c>
      <c r="S1448" s="4" t="str">
        <f t="shared" si="22"/>
        <v>2008</v>
      </c>
    </row>
    <row r="1449" spans="1:19" hidden="1" x14ac:dyDescent="0.35">
      <c r="A1449" t="s">
        <v>9594</v>
      </c>
      <c r="B1449" t="s">
        <v>9595</v>
      </c>
      <c r="C1449" t="s">
        <v>9599</v>
      </c>
      <c r="D1449" t="s">
        <v>9600</v>
      </c>
      <c r="E1449" t="s">
        <v>9601</v>
      </c>
      <c r="F1449" t="s">
        <v>9602</v>
      </c>
      <c r="I1449" t="s">
        <v>9603</v>
      </c>
      <c r="J1449" t="s">
        <v>9604</v>
      </c>
      <c r="M1449" t="s">
        <v>112297</v>
      </c>
      <c r="N1449" t="s">
        <v>124</v>
      </c>
      <c r="O1449" s="3" t="s">
        <v>9605</v>
      </c>
      <c r="P1449" t="s">
        <v>124</v>
      </c>
      <c r="Q1449" t="s">
        <v>124</v>
      </c>
      <c r="R1449" t="s">
        <v>9605</v>
      </c>
      <c r="S1449" s="4" t="str">
        <f t="shared" si="22"/>
        <v>2008</v>
      </c>
    </row>
    <row r="1450" spans="1:19" hidden="1" x14ac:dyDescent="0.35">
      <c r="A1450" t="s">
        <v>9601</v>
      </c>
      <c r="B1450" t="s">
        <v>9602</v>
      </c>
      <c r="C1450" t="s">
        <v>9606</v>
      </c>
      <c r="D1450" s="1">
        <v>9.0873499999999998E+92</v>
      </c>
      <c r="E1450" t="s">
        <v>9607</v>
      </c>
      <c r="F1450" t="s">
        <v>9608</v>
      </c>
      <c r="I1450" t="s">
        <v>9609</v>
      </c>
      <c r="J1450" t="s">
        <v>8862</v>
      </c>
      <c r="M1450" t="s">
        <v>112297</v>
      </c>
      <c r="N1450" t="s">
        <v>124</v>
      </c>
      <c r="O1450" s="3" t="s">
        <v>9610</v>
      </c>
      <c r="P1450" t="s">
        <v>124</v>
      </c>
      <c r="Q1450" t="s">
        <v>124</v>
      </c>
      <c r="R1450" t="s">
        <v>9610</v>
      </c>
      <c r="S1450" s="4" t="str">
        <f t="shared" si="22"/>
        <v>2008</v>
      </c>
    </row>
    <row r="1451" spans="1:19" hidden="1" x14ac:dyDescent="0.35">
      <c r="A1451" t="s">
        <v>9607</v>
      </c>
      <c r="B1451" t="s">
        <v>9608</v>
      </c>
      <c r="C1451" t="s">
        <v>9611</v>
      </c>
      <c r="D1451" t="s">
        <v>9612</v>
      </c>
      <c r="E1451" t="s">
        <v>9613</v>
      </c>
      <c r="F1451" t="s">
        <v>9614</v>
      </c>
      <c r="I1451" t="s">
        <v>512</v>
      </c>
      <c r="J1451" t="s">
        <v>512</v>
      </c>
      <c r="M1451" t="s">
        <v>112297</v>
      </c>
      <c r="N1451" t="s">
        <v>124</v>
      </c>
      <c r="O1451" s="3" t="s">
        <v>9615</v>
      </c>
      <c r="P1451" t="s">
        <v>124</v>
      </c>
      <c r="Q1451" t="s">
        <v>124</v>
      </c>
      <c r="R1451" t="s">
        <v>9615</v>
      </c>
      <c r="S1451" s="4" t="str">
        <f t="shared" si="22"/>
        <v>2008</v>
      </c>
    </row>
    <row r="1452" spans="1:19" hidden="1" x14ac:dyDescent="0.35">
      <c r="A1452" t="s">
        <v>9613</v>
      </c>
      <c r="B1452" t="s">
        <v>9614</v>
      </c>
      <c r="C1452" t="s">
        <v>9616</v>
      </c>
      <c r="D1452" t="s">
        <v>9617</v>
      </c>
      <c r="E1452" t="s">
        <v>9618</v>
      </c>
      <c r="F1452" t="s">
        <v>9619</v>
      </c>
      <c r="I1452" t="s">
        <v>9620</v>
      </c>
      <c r="J1452" t="s">
        <v>9621</v>
      </c>
      <c r="M1452" t="s">
        <v>112297</v>
      </c>
      <c r="N1452" t="s">
        <v>124</v>
      </c>
      <c r="O1452" s="3" t="s">
        <v>9622</v>
      </c>
      <c r="P1452" t="s">
        <v>124</v>
      </c>
      <c r="Q1452" t="s">
        <v>124</v>
      </c>
      <c r="R1452" t="s">
        <v>9622</v>
      </c>
      <c r="S1452" s="4" t="str">
        <f t="shared" si="22"/>
        <v>2008</v>
      </c>
    </row>
    <row r="1453" spans="1:19" hidden="1" x14ac:dyDescent="0.35">
      <c r="A1453" t="s">
        <v>9618</v>
      </c>
      <c r="B1453" t="s">
        <v>9619</v>
      </c>
      <c r="C1453" t="s">
        <v>9623</v>
      </c>
      <c r="D1453" t="s">
        <v>9624</v>
      </c>
      <c r="E1453" t="s">
        <v>9625</v>
      </c>
      <c r="F1453" t="s">
        <v>9626</v>
      </c>
      <c r="I1453" t="s">
        <v>9627</v>
      </c>
      <c r="J1453" t="s">
        <v>9628</v>
      </c>
      <c r="M1453" t="s">
        <v>112297</v>
      </c>
      <c r="N1453" t="s">
        <v>124</v>
      </c>
      <c r="O1453" s="3" t="s">
        <v>9629</v>
      </c>
      <c r="P1453" t="s">
        <v>124</v>
      </c>
      <c r="Q1453" t="s">
        <v>124</v>
      </c>
      <c r="R1453" t="s">
        <v>9629</v>
      </c>
      <c r="S1453" s="4" t="str">
        <f t="shared" si="22"/>
        <v>2008</v>
      </c>
    </row>
    <row r="1454" spans="1:19" hidden="1" x14ac:dyDescent="0.35">
      <c r="A1454" t="s">
        <v>9625</v>
      </c>
      <c r="B1454" t="s">
        <v>9626</v>
      </c>
      <c r="C1454" t="s">
        <v>9630</v>
      </c>
      <c r="D1454" t="s">
        <v>9631</v>
      </c>
      <c r="E1454" t="s">
        <v>9632</v>
      </c>
      <c r="F1454" t="s">
        <v>9633</v>
      </c>
      <c r="I1454" t="s">
        <v>9634</v>
      </c>
      <c r="J1454" t="s">
        <v>9635</v>
      </c>
      <c r="M1454" t="s">
        <v>112297</v>
      </c>
      <c r="N1454" t="s">
        <v>124</v>
      </c>
      <c r="O1454" s="3" t="s">
        <v>9636</v>
      </c>
      <c r="P1454" t="s">
        <v>124</v>
      </c>
      <c r="Q1454" t="s">
        <v>124</v>
      </c>
      <c r="R1454" t="s">
        <v>9636</v>
      </c>
      <c r="S1454" s="4" t="str">
        <f t="shared" si="22"/>
        <v>2008</v>
      </c>
    </row>
    <row r="1455" spans="1:19" hidden="1" x14ac:dyDescent="0.35">
      <c r="A1455" t="s">
        <v>9632</v>
      </c>
      <c r="B1455" t="s">
        <v>9633</v>
      </c>
      <c r="C1455" t="s">
        <v>9637</v>
      </c>
      <c r="D1455" t="s">
        <v>9638</v>
      </c>
      <c r="E1455" t="s">
        <v>9639</v>
      </c>
      <c r="F1455" t="s">
        <v>9640</v>
      </c>
      <c r="I1455" t="s">
        <v>9641</v>
      </c>
      <c r="J1455" t="s">
        <v>9642</v>
      </c>
      <c r="M1455" t="s">
        <v>112297</v>
      </c>
      <c r="N1455" t="s">
        <v>124</v>
      </c>
      <c r="O1455" s="3" t="s">
        <v>9643</v>
      </c>
      <c r="P1455" t="s">
        <v>124</v>
      </c>
      <c r="Q1455" t="s">
        <v>124</v>
      </c>
      <c r="R1455" t="s">
        <v>9643</v>
      </c>
      <c r="S1455" s="4" t="str">
        <f t="shared" si="22"/>
        <v>2008</v>
      </c>
    </row>
    <row r="1456" spans="1:19" hidden="1" x14ac:dyDescent="0.35">
      <c r="A1456" t="s">
        <v>9639</v>
      </c>
      <c r="B1456" t="s">
        <v>9640</v>
      </c>
      <c r="C1456" t="s">
        <v>9644</v>
      </c>
      <c r="D1456" t="s">
        <v>9645</v>
      </c>
      <c r="E1456" t="s">
        <v>9646</v>
      </c>
      <c r="F1456" t="s">
        <v>9647</v>
      </c>
      <c r="I1456" t="s">
        <v>9648</v>
      </c>
      <c r="J1456" t="s">
        <v>9649</v>
      </c>
      <c r="M1456" t="s">
        <v>112297</v>
      </c>
      <c r="N1456" t="s">
        <v>124</v>
      </c>
      <c r="O1456" s="3" t="s">
        <v>9650</v>
      </c>
      <c r="P1456" t="s">
        <v>124</v>
      </c>
      <c r="Q1456" t="s">
        <v>124</v>
      </c>
      <c r="R1456" t="s">
        <v>9650</v>
      </c>
      <c r="S1456" s="4" t="str">
        <f t="shared" si="22"/>
        <v>2008</v>
      </c>
    </row>
    <row r="1457" spans="1:19" hidden="1" x14ac:dyDescent="0.35">
      <c r="A1457" t="s">
        <v>9646</v>
      </c>
      <c r="B1457" t="s">
        <v>9647</v>
      </c>
      <c r="C1457" t="s">
        <v>9651</v>
      </c>
      <c r="D1457" t="s">
        <v>9652</v>
      </c>
      <c r="E1457" t="s">
        <v>9653</v>
      </c>
      <c r="F1457" t="s">
        <v>9654</v>
      </c>
      <c r="I1457" t="s">
        <v>9655</v>
      </c>
      <c r="J1457" t="s">
        <v>9656</v>
      </c>
      <c r="M1457" t="s">
        <v>112297</v>
      </c>
      <c r="N1457" t="s">
        <v>124</v>
      </c>
      <c r="O1457" s="3" t="s">
        <v>9657</v>
      </c>
      <c r="P1457" t="s">
        <v>124</v>
      </c>
      <c r="Q1457" t="s">
        <v>124</v>
      </c>
      <c r="R1457" t="s">
        <v>9657</v>
      </c>
      <c r="S1457" s="4" t="str">
        <f t="shared" si="22"/>
        <v>2008</v>
      </c>
    </row>
    <row r="1458" spans="1:19" hidden="1" x14ac:dyDescent="0.35">
      <c r="A1458" t="s">
        <v>9653</v>
      </c>
      <c r="B1458" t="s">
        <v>9654</v>
      </c>
      <c r="C1458" t="s">
        <v>9658</v>
      </c>
      <c r="D1458">
        <v>62662607</v>
      </c>
      <c r="E1458" t="s">
        <v>9659</v>
      </c>
      <c r="F1458" t="s">
        <v>9660</v>
      </c>
      <c r="I1458" t="s">
        <v>9661</v>
      </c>
      <c r="J1458" t="s">
        <v>9662</v>
      </c>
      <c r="M1458" t="s">
        <v>112297</v>
      </c>
      <c r="N1458" t="s">
        <v>124</v>
      </c>
      <c r="O1458" s="3" t="s">
        <v>9663</v>
      </c>
      <c r="P1458" t="s">
        <v>124</v>
      </c>
      <c r="Q1458" t="s">
        <v>124</v>
      </c>
      <c r="R1458" t="s">
        <v>9663</v>
      </c>
      <c r="S1458" s="4" t="str">
        <f t="shared" si="22"/>
        <v>2008</v>
      </c>
    </row>
    <row r="1459" spans="1:19" hidden="1" x14ac:dyDescent="0.35">
      <c r="A1459" t="s">
        <v>9659</v>
      </c>
      <c r="B1459" t="s">
        <v>9660</v>
      </c>
      <c r="C1459" t="s">
        <v>9664</v>
      </c>
      <c r="D1459" t="s">
        <v>9665</v>
      </c>
      <c r="E1459" t="s">
        <v>9666</v>
      </c>
      <c r="F1459" t="s">
        <v>9667</v>
      </c>
      <c r="I1459" t="s">
        <v>9668</v>
      </c>
      <c r="J1459" t="s">
        <v>9669</v>
      </c>
      <c r="M1459" t="s">
        <v>112311</v>
      </c>
      <c r="N1459" t="s">
        <v>5877</v>
      </c>
      <c r="O1459" s="3" t="s">
        <v>9670</v>
      </c>
      <c r="P1459" t="s">
        <v>5877</v>
      </c>
      <c r="Q1459" t="s">
        <v>5877</v>
      </c>
      <c r="R1459" t="s">
        <v>9670</v>
      </c>
      <c r="S1459" s="4" t="str">
        <f t="shared" si="22"/>
        <v>2008</v>
      </c>
    </row>
    <row r="1460" spans="1:19" hidden="1" x14ac:dyDescent="0.35">
      <c r="A1460" t="s">
        <v>9666</v>
      </c>
      <c r="B1460" t="s">
        <v>9667</v>
      </c>
      <c r="C1460" t="s">
        <v>9671</v>
      </c>
      <c r="D1460" t="s">
        <v>9672</v>
      </c>
      <c r="E1460" t="s">
        <v>9673</v>
      </c>
      <c r="F1460" t="s">
        <v>9674</v>
      </c>
      <c r="I1460" t="s">
        <v>9675</v>
      </c>
      <c r="J1460" t="s">
        <v>9676</v>
      </c>
      <c r="M1460" t="s">
        <v>112297</v>
      </c>
      <c r="N1460" t="s">
        <v>124</v>
      </c>
      <c r="O1460" s="3" t="s">
        <v>9677</v>
      </c>
      <c r="P1460" t="s">
        <v>124</v>
      </c>
      <c r="Q1460" t="s">
        <v>124</v>
      </c>
      <c r="R1460" t="s">
        <v>9677</v>
      </c>
      <c r="S1460" s="4" t="str">
        <f t="shared" si="22"/>
        <v>2008</v>
      </c>
    </row>
    <row r="1461" spans="1:19" hidden="1" x14ac:dyDescent="0.35">
      <c r="A1461" t="s">
        <v>9673</v>
      </c>
      <c r="B1461" t="s">
        <v>9674</v>
      </c>
      <c r="C1461" t="s">
        <v>9678</v>
      </c>
      <c r="D1461" t="s">
        <v>9679</v>
      </c>
      <c r="E1461" t="s">
        <v>9680</v>
      </c>
      <c r="F1461" t="s">
        <v>9681</v>
      </c>
      <c r="I1461" t="s">
        <v>9682</v>
      </c>
      <c r="J1461" t="s">
        <v>9683</v>
      </c>
      <c r="M1461" t="s">
        <v>112297</v>
      </c>
      <c r="N1461" t="s">
        <v>124</v>
      </c>
      <c r="O1461" s="3" t="s">
        <v>9684</v>
      </c>
      <c r="P1461" t="s">
        <v>124</v>
      </c>
      <c r="Q1461" t="s">
        <v>124</v>
      </c>
      <c r="R1461" t="s">
        <v>9684</v>
      </c>
      <c r="S1461" s="4" t="str">
        <f t="shared" si="22"/>
        <v>2008</v>
      </c>
    </row>
    <row r="1462" spans="1:19" hidden="1" x14ac:dyDescent="0.35">
      <c r="A1462" t="s">
        <v>9680</v>
      </c>
      <c r="B1462" t="s">
        <v>9681</v>
      </c>
      <c r="C1462" t="s">
        <v>9685</v>
      </c>
      <c r="D1462" t="s">
        <v>9686</v>
      </c>
      <c r="E1462" t="s">
        <v>9687</v>
      </c>
      <c r="F1462" t="s">
        <v>9688</v>
      </c>
      <c r="I1462" t="s">
        <v>2301</v>
      </c>
      <c r="J1462" t="s">
        <v>2302</v>
      </c>
      <c r="M1462" t="s">
        <v>112297</v>
      </c>
      <c r="N1462" t="s">
        <v>124</v>
      </c>
      <c r="O1462" s="3" t="s">
        <v>9689</v>
      </c>
      <c r="P1462" t="s">
        <v>124</v>
      </c>
      <c r="Q1462" t="s">
        <v>124</v>
      </c>
      <c r="R1462" t="s">
        <v>9689</v>
      </c>
      <c r="S1462" s="4" t="str">
        <f t="shared" si="22"/>
        <v>2008</v>
      </c>
    </row>
    <row r="1463" spans="1:19" hidden="1" x14ac:dyDescent="0.35">
      <c r="A1463" t="s">
        <v>9687</v>
      </c>
      <c r="B1463" t="s">
        <v>9688</v>
      </c>
      <c r="C1463" t="s">
        <v>9690</v>
      </c>
      <c r="D1463" t="s">
        <v>9691</v>
      </c>
      <c r="E1463" t="s">
        <v>9692</v>
      </c>
      <c r="F1463" t="s">
        <v>9693</v>
      </c>
      <c r="I1463" t="s">
        <v>9694</v>
      </c>
      <c r="J1463" t="s">
        <v>9695</v>
      </c>
      <c r="M1463" t="s">
        <v>112297</v>
      </c>
      <c r="N1463" t="s">
        <v>124</v>
      </c>
      <c r="O1463" s="3" t="s">
        <v>9696</v>
      </c>
      <c r="P1463" t="s">
        <v>124</v>
      </c>
      <c r="Q1463" t="s">
        <v>124</v>
      </c>
      <c r="R1463" t="s">
        <v>9696</v>
      </c>
      <c r="S1463" s="4" t="str">
        <f t="shared" si="22"/>
        <v>2008</v>
      </c>
    </row>
    <row r="1464" spans="1:19" hidden="1" x14ac:dyDescent="0.35">
      <c r="A1464" t="s">
        <v>9692</v>
      </c>
      <c r="B1464" t="s">
        <v>9693</v>
      </c>
      <c r="C1464" t="s">
        <v>9697</v>
      </c>
      <c r="D1464" t="s">
        <v>9698</v>
      </c>
      <c r="E1464" t="s">
        <v>9699</v>
      </c>
      <c r="F1464" t="s">
        <v>9700</v>
      </c>
      <c r="I1464" t="s">
        <v>9701</v>
      </c>
      <c r="J1464" t="s">
        <v>9702</v>
      </c>
      <c r="M1464" t="s">
        <v>112297</v>
      </c>
      <c r="N1464" t="s">
        <v>124</v>
      </c>
      <c r="O1464" s="3" t="s">
        <v>9703</v>
      </c>
      <c r="P1464" t="s">
        <v>124</v>
      </c>
      <c r="Q1464" t="s">
        <v>124</v>
      </c>
      <c r="R1464" t="s">
        <v>9703</v>
      </c>
      <c r="S1464" s="4" t="str">
        <f t="shared" si="22"/>
        <v>2008</v>
      </c>
    </row>
    <row r="1465" spans="1:19" hidden="1" x14ac:dyDescent="0.35">
      <c r="A1465" t="s">
        <v>9699</v>
      </c>
      <c r="B1465" t="s">
        <v>9700</v>
      </c>
      <c r="C1465" t="s">
        <v>9704</v>
      </c>
      <c r="D1465" t="s">
        <v>9705</v>
      </c>
      <c r="E1465" t="s">
        <v>9706</v>
      </c>
      <c r="F1465" t="s">
        <v>9707</v>
      </c>
      <c r="I1465" t="s">
        <v>2301</v>
      </c>
      <c r="J1465" t="s">
        <v>2302</v>
      </c>
      <c r="M1465" t="s">
        <v>112297</v>
      </c>
      <c r="N1465" t="s">
        <v>124</v>
      </c>
      <c r="O1465" s="3" t="s">
        <v>9708</v>
      </c>
      <c r="P1465" t="s">
        <v>124</v>
      </c>
      <c r="Q1465" t="s">
        <v>124</v>
      </c>
      <c r="R1465" t="s">
        <v>9708</v>
      </c>
      <c r="S1465" s="4" t="str">
        <f t="shared" si="22"/>
        <v>2008</v>
      </c>
    </row>
    <row r="1466" spans="1:19" hidden="1" x14ac:dyDescent="0.35">
      <c r="A1466" t="s">
        <v>9706</v>
      </c>
      <c r="B1466" t="s">
        <v>9707</v>
      </c>
      <c r="C1466" t="s">
        <v>9709</v>
      </c>
      <c r="D1466" t="s">
        <v>9710</v>
      </c>
      <c r="E1466" t="s">
        <v>9711</v>
      </c>
      <c r="F1466" t="s">
        <v>9712</v>
      </c>
      <c r="I1466" t="s">
        <v>2301</v>
      </c>
      <c r="J1466" t="s">
        <v>2302</v>
      </c>
      <c r="M1466" t="s">
        <v>112297</v>
      </c>
      <c r="N1466" t="s">
        <v>124</v>
      </c>
      <c r="O1466" s="3" t="s">
        <v>9708</v>
      </c>
      <c r="P1466" t="s">
        <v>124</v>
      </c>
      <c r="Q1466" t="s">
        <v>124</v>
      </c>
      <c r="R1466" t="s">
        <v>9708</v>
      </c>
      <c r="S1466" s="4" t="str">
        <f t="shared" si="22"/>
        <v>2008</v>
      </c>
    </row>
    <row r="1467" spans="1:19" hidden="1" x14ac:dyDescent="0.35">
      <c r="A1467" t="s">
        <v>9711</v>
      </c>
      <c r="B1467" t="s">
        <v>9712</v>
      </c>
      <c r="C1467" t="s">
        <v>9713</v>
      </c>
      <c r="D1467" t="s">
        <v>9714</v>
      </c>
      <c r="E1467" t="s">
        <v>9715</v>
      </c>
      <c r="F1467" t="s">
        <v>9716</v>
      </c>
      <c r="I1467" t="s">
        <v>9717</v>
      </c>
      <c r="J1467" t="s">
        <v>9718</v>
      </c>
      <c r="M1467" t="s">
        <v>112297</v>
      </c>
      <c r="N1467" t="s">
        <v>124</v>
      </c>
      <c r="O1467" s="3" t="s">
        <v>9719</v>
      </c>
      <c r="P1467" t="s">
        <v>124</v>
      </c>
      <c r="Q1467" t="s">
        <v>124</v>
      </c>
      <c r="R1467" t="s">
        <v>9719</v>
      </c>
      <c r="S1467" s="4" t="str">
        <f t="shared" si="22"/>
        <v>2008</v>
      </c>
    </row>
    <row r="1468" spans="1:19" hidden="1" x14ac:dyDescent="0.35">
      <c r="A1468" t="s">
        <v>9715</v>
      </c>
      <c r="B1468" t="s">
        <v>9716</v>
      </c>
      <c r="C1468" t="s">
        <v>9720</v>
      </c>
      <c r="D1468" t="s">
        <v>9721</v>
      </c>
      <c r="E1468" t="s">
        <v>9722</v>
      </c>
      <c r="F1468" t="s">
        <v>9723</v>
      </c>
      <c r="I1468" t="s">
        <v>9724</v>
      </c>
      <c r="J1468" t="s">
        <v>9725</v>
      </c>
      <c r="M1468" t="s">
        <v>112297</v>
      </c>
      <c r="N1468" t="s">
        <v>124</v>
      </c>
      <c r="O1468" s="3" t="s">
        <v>9726</v>
      </c>
      <c r="P1468" t="s">
        <v>124</v>
      </c>
      <c r="Q1468" t="s">
        <v>124</v>
      </c>
      <c r="R1468" t="s">
        <v>9726</v>
      </c>
      <c r="S1468" s="4" t="str">
        <f t="shared" si="22"/>
        <v>2008</v>
      </c>
    </row>
    <row r="1469" spans="1:19" hidden="1" x14ac:dyDescent="0.35">
      <c r="A1469" t="s">
        <v>9722</v>
      </c>
      <c r="B1469" t="s">
        <v>9723</v>
      </c>
      <c r="C1469" t="s">
        <v>9727</v>
      </c>
      <c r="D1469" t="s">
        <v>9728</v>
      </c>
      <c r="E1469" t="s">
        <v>9729</v>
      </c>
      <c r="F1469" t="s">
        <v>9730</v>
      </c>
      <c r="I1469" t="s">
        <v>9731</v>
      </c>
      <c r="J1469" t="s">
        <v>9732</v>
      </c>
      <c r="M1469" t="s">
        <v>112297</v>
      </c>
      <c r="N1469" t="s">
        <v>124</v>
      </c>
      <c r="O1469" s="3" t="s">
        <v>9733</v>
      </c>
      <c r="P1469" t="s">
        <v>124</v>
      </c>
      <c r="Q1469" t="s">
        <v>124</v>
      </c>
      <c r="R1469" t="s">
        <v>9733</v>
      </c>
      <c r="S1469" s="4" t="str">
        <f t="shared" si="22"/>
        <v>2008</v>
      </c>
    </row>
    <row r="1470" spans="1:19" hidden="1" x14ac:dyDescent="0.35">
      <c r="A1470" t="s">
        <v>9729</v>
      </c>
      <c r="B1470" t="s">
        <v>9730</v>
      </c>
      <c r="C1470" t="s">
        <v>9734</v>
      </c>
      <c r="D1470" t="s">
        <v>9735</v>
      </c>
      <c r="E1470" t="s">
        <v>9736</v>
      </c>
      <c r="F1470" t="s">
        <v>9737</v>
      </c>
      <c r="I1470" t="s">
        <v>9738</v>
      </c>
      <c r="J1470" t="s">
        <v>9739</v>
      </c>
      <c r="M1470" t="s">
        <v>112297</v>
      </c>
      <c r="N1470" t="s">
        <v>124</v>
      </c>
      <c r="O1470" s="3" t="s">
        <v>9740</v>
      </c>
      <c r="P1470" t="s">
        <v>124</v>
      </c>
      <c r="Q1470" t="s">
        <v>124</v>
      </c>
      <c r="R1470" t="s">
        <v>9740</v>
      </c>
      <c r="S1470" s="4" t="str">
        <f t="shared" si="22"/>
        <v>2008</v>
      </c>
    </row>
    <row r="1471" spans="1:19" hidden="1" x14ac:dyDescent="0.35">
      <c r="A1471" t="s">
        <v>9736</v>
      </c>
      <c r="B1471" t="s">
        <v>9737</v>
      </c>
      <c r="C1471" t="s">
        <v>9741</v>
      </c>
      <c r="D1471" t="s">
        <v>9742</v>
      </c>
      <c r="E1471" t="s">
        <v>9743</v>
      </c>
      <c r="F1471" t="s">
        <v>9744</v>
      </c>
      <c r="I1471" t="s">
        <v>2301</v>
      </c>
      <c r="J1471" t="s">
        <v>2302</v>
      </c>
      <c r="M1471" t="s">
        <v>112297</v>
      </c>
      <c r="N1471" t="s">
        <v>124</v>
      </c>
      <c r="O1471" s="3" t="s">
        <v>9745</v>
      </c>
      <c r="P1471" t="s">
        <v>124</v>
      </c>
      <c r="Q1471" t="s">
        <v>124</v>
      </c>
      <c r="R1471" t="s">
        <v>9745</v>
      </c>
      <c r="S1471" s="4" t="str">
        <f t="shared" si="22"/>
        <v>2008</v>
      </c>
    </row>
    <row r="1472" spans="1:19" hidden="1" x14ac:dyDescent="0.35">
      <c r="A1472" t="s">
        <v>9743</v>
      </c>
      <c r="B1472" t="s">
        <v>9744</v>
      </c>
      <c r="C1472" t="s">
        <v>9746</v>
      </c>
      <c r="D1472" t="s">
        <v>9747</v>
      </c>
      <c r="E1472" t="s">
        <v>9748</v>
      </c>
      <c r="F1472" t="s">
        <v>9749</v>
      </c>
      <c r="I1472" t="s">
        <v>9750</v>
      </c>
      <c r="J1472" t="s">
        <v>9751</v>
      </c>
      <c r="M1472" t="s">
        <v>112297</v>
      </c>
      <c r="N1472" t="s">
        <v>124</v>
      </c>
      <c r="O1472" s="3" t="s">
        <v>9752</v>
      </c>
      <c r="P1472" t="s">
        <v>124</v>
      </c>
      <c r="Q1472" t="s">
        <v>124</v>
      </c>
      <c r="R1472" t="s">
        <v>9752</v>
      </c>
      <c r="S1472" s="4" t="str">
        <f t="shared" si="22"/>
        <v>2008</v>
      </c>
    </row>
    <row r="1473" spans="1:19" hidden="1" x14ac:dyDescent="0.35">
      <c r="A1473" t="s">
        <v>9748</v>
      </c>
      <c r="B1473" t="s">
        <v>9749</v>
      </c>
      <c r="C1473" t="s">
        <v>9753</v>
      </c>
      <c r="D1473" t="s">
        <v>9754</v>
      </c>
      <c r="E1473" t="s">
        <v>9755</v>
      </c>
      <c r="F1473" t="s">
        <v>9756</v>
      </c>
      <c r="I1473" t="s">
        <v>9757</v>
      </c>
      <c r="J1473" t="s">
        <v>9758</v>
      </c>
      <c r="M1473" t="s">
        <v>112297</v>
      </c>
      <c r="N1473" t="s">
        <v>124</v>
      </c>
      <c r="O1473" s="3" t="s">
        <v>9759</v>
      </c>
      <c r="P1473" t="s">
        <v>124</v>
      </c>
      <c r="Q1473" t="s">
        <v>124</v>
      </c>
      <c r="R1473" t="s">
        <v>9759</v>
      </c>
      <c r="S1473" s="4" t="str">
        <f t="shared" si="22"/>
        <v>2008</v>
      </c>
    </row>
    <row r="1474" spans="1:19" hidden="1" x14ac:dyDescent="0.35">
      <c r="A1474" t="s">
        <v>9755</v>
      </c>
      <c r="B1474" t="s">
        <v>9756</v>
      </c>
      <c r="C1474" t="s">
        <v>9760</v>
      </c>
      <c r="D1474" t="s">
        <v>9761</v>
      </c>
      <c r="E1474" t="s">
        <v>9762</v>
      </c>
      <c r="F1474" t="s">
        <v>9763</v>
      </c>
      <c r="I1474" t="s">
        <v>9764</v>
      </c>
      <c r="J1474" t="s">
        <v>9765</v>
      </c>
      <c r="M1474" t="s">
        <v>112297</v>
      </c>
      <c r="N1474" t="s">
        <v>124</v>
      </c>
      <c r="O1474" s="3" t="s">
        <v>9766</v>
      </c>
      <c r="P1474" t="s">
        <v>124</v>
      </c>
      <c r="Q1474" t="s">
        <v>124</v>
      </c>
      <c r="R1474" t="s">
        <v>9766</v>
      </c>
      <c r="S1474" s="4" t="str">
        <f t="shared" si="22"/>
        <v>2008</v>
      </c>
    </row>
    <row r="1475" spans="1:19" hidden="1" x14ac:dyDescent="0.35">
      <c r="A1475" t="s">
        <v>9762</v>
      </c>
      <c r="B1475" t="s">
        <v>9763</v>
      </c>
      <c r="C1475" s="1" t="s">
        <v>9767</v>
      </c>
      <c r="D1475">
        <v>453698180</v>
      </c>
      <c r="E1475" t="s">
        <v>9768</v>
      </c>
      <c r="F1475" t="s">
        <v>9769</v>
      </c>
      <c r="I1475" t="s">
        <v>9770</v>
      </c>
      <c r="J1475" t="s">
        <v>9771</v>
      </c>
      <c r="M1475" t="s">
        <v>112298</v>
      </c>
      <c r="N1475" t="s">
        <v>28</v>
      </c>
      <c r="O1475" s="3" t="s">
        <v>9772</v>
      </c>
      <c r="P1475" t="s">
        <v>50</v>
      </c>
      <c r="Q1475" t="s">
        <v>50</v>
      </c>
      <c r="R1475" t="s">
        <v>9772</v>
      </c>
      <c r="S1475" s="4" t="str">
        <f t="shared" ref="S1475:S1538" si="23">LEFT(RIGHT(R1475,19),4)</f>
        <v>2008</v>
      </c>
    </row>
    <row r="1476" spans="1:19" hidden="1" x14ac:dyDescent="0.35">
      <c r="A1476" t="s">
        <v>9768</v>
      </c>
      <c r="B1476" t="s">
        <v>9769</v>
      </c>
      <c r="C1476" t="s">
        <v>9773</v>
      </c>
      <c r="D1476" t="s">
        <v>9774</v>
      </c>
      <c r="E1476" t="s">
        <v>9775</v>
      </c>
      <c r="F1476" t="s">
        <v>9776</v>
      </c>
      <c r="I1476" t="s">
        <v>9777</v>
      </c>
      <c r="J1476" t="s">
        <v>9778</v>
      </c>
      <c r="M1476" t="s">
        <v>112297</v>
      </c>
      <c r="N1476" t="s">
        <v>124</v>
      </c>
      <c r="O1476" s="3" t="s">
        <v>9779</v>
      </c>
      <c r="P1476" t="s">
        <v>124</v>
      </c>
      <c r="Q1476" t="s">
        <v>124</v>
      </c>
      <c r="R1476" t="s">
        <v>9779</v>
      </c>
      <c r="S1476" s="4" t="str">
        <f t="shared" si="23"/>
        <v>2008</v>
      </c>
    </row>
    <row r="1477" spans="1:19" hidden="1" x14ac:dyDescent="0.35">
      <c r="A1477" t="s">
        <v>9775</v>
      </c>
      <c r="B1477" t="s">
        <v>9776</v>
      </c>
      <c r="C1477" t="s">
        <v>9780</v>
      </c>
      <c r="D1477" t="s">
        <v>9781</v>
      </c>
      <c r="E1477" t="s">
        <v>9782</v>
      </c>
      <c r="F1477" t="s">
        <v>9783</v>
      </c>
      <c r="I1477" t="s">
        <v>9784</v>
      </c>
      <c r="J1477" t="s">
        <v>9785</v>
      </c>
      <c r="M1477" t="s">
        <v>112298</v>
      </c>
      <c r="N1477" t="s">
        <v>28</v>
      </c>
      <c r="O1477" s="3" t="s">
        <v>9786</v>
      </c>
      <c r="P1477" t="s">
        <v>50</v>
      </c>
      <c r="Q1477" t="s">
        <v>50</v>
      </c>
      <c r="R1477" t="s">
        <v>9786</v>
      </c>
      <c r="S1477" s="4" t="str">
        <f t="shared" si="23"/>
        <v>2008</v>
      </c>
    </row>
    <row r="1478" spans="1:19" hidden="1" x14ac:dyDescent="0.35">
      <c r="A1478" t="s">
        <v>9782</v>
      </c>
      <c r="B1478" t="s">
        <v>9783</v>
      </c>
      <c r="C1478" t="s">
        <v>9787</v>
      </c>
      <c r="D1478" t="s">
        <v>9788</v>
      </c>
      <c r="E1478" t="s">
        <v>9789</v>
      </c>
      <c r="F1478" t="s">
        <v>9790</v>
      </c>
      <c r="I1478" t="s">
        <v>9791</v>
      </c>
      <c r="J1478" t="s">
        <v>9792</v>
      </c>
      <c r="M1478" t="s">
        <v>112297</v>
      </c>
      <c r="N1478" t="s">
        <v>124</v>
      </c>
      <c r="O1478" s="3" t="s">
        <v>9793</v>
      </c>
      <c r="P1478" t="s">
        <v>124</v>
      </c>
      <c r="Q1478" t="s">
        <v>124</v>
      </c>
      <c r="R1478" t="s">
        <v>9793</v>
      </c>
      <c r="S1478" s="4" t="str">
        <f t="shared" si="23"/>
        <v>2008</v>
      </c>
    </row>
    <row r="1479" spans="1:19" hidden="1" x14ac:dyDescent="0.35">
      <c r="A1479" t="s">
        <v>9789</v>
      </c>
      <c r="B1479" t="s">
        <v>9790</v>
      </c>
      <c r="C1479" t="s">
        <v>9794</v>
      </c>
      <c r="D1479" t="s">
        <v>9795</v>
      </c>
      <c r="E1479" t="s">
        <v>9796</v>
      </c>
      <c r="F1479" t="s">
        <v>9797</v>
      </c>
      <c r="I1479" t="s">
        <v>9798</v>
      </c>
      <c r="J1479" t="s">
        <v>9799</v>
      </c>
      <c r="M1479" t="s">
        <v>112297</v>
      </c>
      <c r="N1479" t="s">
        <v>124</v>
      </c>
      <c r="O1479" s="3" t="s">
        <v>9800</v>
      </c>
      <c r="P1479" t="s">
        <v>124</v>
      </c>
      <c r="Q1479" t="s">
        <v>124</v>
      </c>
      <c r="R1479" t="s">
        <v>9800</v>
      </c>
      <c r="S1479" s="4" t="str">
        <f t="shared" si="23"/>
        <v>2008</v>
      </c>
    </row>
    <row r="1480" spans="1:19" hidden="1" x14ac:dyDescent="0.35">
      <c r="A1480" t="s">
        <v>9796</v>
      </c>
      <c r="B1480" t="s">
        <v>9797</v>
      </c>
      <c r="C1480" t="s">
        <v>9801</v>
      </c>
      <c r="D1480" t="s">
        <v>9802</v>
      </c>
      <c r="E1480" t="s">
        <v>9803</v>
      </c>
      <c r="F1480" t="s">
        <v>9804</v>
      </c>
      <c r="I1480" t="s">
        <v>9805</v>
      </c>
      <c r="J1480" t="s">
        <v>9806</v>
      </c>
      <c r="M1480" t="s">
        <v>112311</v>
      </c>
      <c r="N1480" t="s">
        <v>5877</v>
      </c>
      <c r="O1480" s="3" t="s">
        <v>9807</v>
      </c>
      <c r="P1480" t="s">
        <v>5877</v>
      </c>
      <c r="Q1480" t="s">
        <v>5877</v>
      </c>
      <c r="R1480" t="s">
        <v>9807</v>
      </c>
      <c r="S1480" s="4" t="str">
        <f t="shared" si="23"/>
        <v>2008</v>
      </c>
    </row>
    <row r="1481" spans="1:19" hidden="1" x14ac:dyDescent="0.35">
      <c r="A1481" t="s">
        <v>9803</v>
      </c>
      <c r="B1481" t="s">
        <v>9804</v>
      </c>
      <c r="C1481" t="s">
        <v>9808</v>
      </c>
      <c r="D1481" t="s">
        <v>9809</v>
      </c>
      <c r="E1481" t="s">
        <v>9810</v>
      </c>
      <c r="F1481" t="s">
        <v>9811</v>
      </c>
      <c r="I1481" t="s">
        <v>2964</v>
      </c>
      <c r="J1481" t="s">
        <v>2964</v>
      </c>
      <c r="M1481" t="s">
        <v>112298</v>
      </c>
      <c r="N1481" t="s">
        <v>28</v>
      </c>
      <c r="O1481" s="3" t="s">
        <v>9812</v>
      </c>
      <c r="P1481" t="s">
        <v>50</v>
      </c>
      <c r="Q1481" t="s">
        <v>50</v>
      </c>
      <c r="R1481" t="s">
        <v>9812</v>
      </c>
      <c r="S1481" s="4" t="str">
        <f t="shared" si="23"/>
        <v>2008</v>
      </c>
    </row>
    <row r="1482" spans="1:19" hidden="1" x14ac:dyDescent="0.35">
      <c r="A1482" t="s">
        <v>9810</v>
      </c>
      <c r="B1482" t="s">
        <v>9811</v>
      </c>
      <c r="C1482" t="s">
        <v>9813</v>
      </c>
      <c r="D1482" t="s">
        <v>9814</v>
      </c>
      <c r="E1482" t="s">
        <v>9815</v>
      </c>
      <c r="F1482" t="s">
        <v>9816</v>
      </c>
      <c r="I1482" t="s">
        <v>9817</v>
      </c>
      <c r="J1482" t="s">
        <v>9818</v>
      </c>
      <c r="M1482" t="s">
        <v>112298</v>
      </c>
      <c r="N1482" t="s">
        <v>28</v>
      </c>
      <c r="O1482" s="3" t="s">
        <v>9819</v>
      </c>
      <c r="P1482" t="s">
        <v>50</v>
      </c>
      <c r="Q1482" t="s">
        <v>50</v>
      </c>
      <c r="R1482" t="s">
        <v>9819</v>
      </c>
      <c r="S1482" s="4" t="str">
        <f t="shared" si="23"/>
        <v>2008</v>
      </c>
    </row>
    <row r="1483" spans="1:19" hidden="1" x14ac:dyDescent="0.35">
      <c r="A1483" t="s">
        <v>9815</v>
      </c>
      <c r="B1483" t="s">
        <v>9816</v>
      </c>
      <c r="C1483" t="s">
        <v>9820</v>
      </c>
      <c r="D1483" t="s">
        <v>9821</v>
      </c>
      <c r="E1483" t="s">
        <v>9822</v>
      </c>
      <c r="F1483" t="s">
        <v>9823</v>
      </c>
      <c r="I1483" t="s">
        <v>512</v>
      </c>
      <c r="J1483" t="s">
        <v>512</v>
      </c>
      <c r="M1483" t="s">
        <v>112297</v>
      </c>
      <c r="N1483" t="s">
        <v>124</v>
      </c>
      <c r="O1483" s="3" t="s">
        <v>9824</v>
      </c>
      <c r="P1483" t="s">
        <v>124</v>
      </c>
      <c r="Q1483" t="s">
        <v>124</v>
      </c>
      <c r="R1483" t="s">
        <v>9824</v>
      </c>
      <c r="S1483" s="4" t="str">
        <f t="shared" si="23"/>
        <v>2008</v>
      </c>
    </row>
    <row r="1484" spans="1:19" hidden="1" x14ac:dyDescent="0.35">
      <c r="A1484" t="s">
        <v>9822</v>
      </c>
      <c r="B1484" t="s">
        <v>9823</v>
      </c>
      <c r="C1484" t="s">
        <v>9825</v>
      </c>
      <c r="D1484" t="s">
        <v>9826</v>
      </c>
      <c r="E1484" t="s">
        <v>9827</v>
      </c>
      <c r="F1484" t="s">
        <v>9828</v>
      </c>
      <c r="I1484" t="s">
        <v>9829</v>
      </c>
      <c r="J1484" t="s">
        <v>9806</v>
      </c>
      <c r="M1484" t="s">
        <v>112298</v>
      </c>
      <c r="N1484" t="s">
        <v>28</v>
      </c>
      <c r="O1484" s="3" t="s">
        <v>9830</v>
      </c>
      <c r="P1484" t="s">
        <v>50</v>
      </c>
      <c r="Q1484" t="s">
        <v>50</v>
      </c>
      <c r="R1484" t="s">
        <v>9830</v>
      </c>
      <c r="S1484" s="4" t="str">
        <f t="shared" si="23"/>
        <v>2008</v>
      </c>
    </row>
    <row r="1485" spans="1:19" hidden="1" x14ac:dyDescent="0.35">
      <c r="A1485" t="s">
        <v>9827</v>
      </c>
      <c r="B1485" t="s">
        <v>9828</v>
      </c>
      <c r="C1485" t="s">
        <v>9831</v>
      </c>
      <c r="D1485" t="s">
        <v>9832</v>
      </c>
      <c r="E1485" t="s">
        <v>9833</v>
      </c>
      <c r="F1485" t="s">
        <v>9834</v>
      </c>
      <c r="I1485" t="s">
        <v>9835</v>
      </c>
      <c r="J1485" t="s">
        <v>9836</v>
      </c>
      <c r="M1485" t="s">
        <v>112297</v>
      </c>
      <c r="N1485" t="s">
        <v>124</v>
      </c>
      <c r="O1485" s="3" t="s">
        <v>9837</v>
      </c>
      <c r="P1485" t="s">
        <v>124</v>
      </c>
      <c r="Q1485" t="s">
        <v>124</v>
      </c>
      <c r="R1485" t="s">
        <v>9837</v>
      </c>
      <c r="S1485" s="4" t="str">
        <f t="shared" si="23"/>
        <v>2008</v>
      </c>
    </row>
    <row r="1486" spans="1:19" hidden="1" x14ac:dyDescent="0.35">
      <c r="A1486" t="s">
        <v>9833</v>
      </c>
      <c r="B1486" t="s">
        <v>9834</v>
      </c>
      <c r="C1486" t="s">
        <v>9838</v>
      </c>
      <c r="D1486" t="s">
        <v>9839</v>
      </c>
      <c r="E1486" t="s">
        <v>9840</v>
      </c>
      <c r="F1486" t="s">
        <v>9841</v>
      </c>
      <c r="I1486" t="s">
        <v>2301</v>
      </c>
      <c r="J1486" t="s">
        <v>2302</v>
      </c>
      <c r="M1486" t="s">
        <v>112297</v>
      </c>
      <c r="N1486" t="s">
        <v>124</v>
      </c>
      <c r="O1486" s="3" t="s">
        <v>9842</v>
      </c>
      <c r="P1486" t="s">
        <v>124</v>
      </c>
      <c r="Q1486" t="s">
        <v>124</v>
      </c>
      <c r="R1486" t="s">
        <v>9842</v>
      </c>
      <c r="S1486" s="4" t="str">
        <f t="shared" si="23"/>
        <v>2008</v>
      </c>
    </row>
    <row r="1487" spans="1:19" hidden="1" x14ac:dyDescent="0.35">
      <c r="A1487" t="s">
        <v>9840</v>
      </c>
      <c r="B1487" t="s">
        <v>9841</v>
      </c>
      <c r="C1487" t="s">
        <v>9843</v>
      </c>
      <c r="D1487" t="s">
        <v>9844</v>
      </c>
      <c r="E1487" t="s">
        <v>9845</v>
      </c>
      <c r="F1487" t="s">
        <v>9846</v>
      </c>
      <c r="I1487" t="s">
        <v>2301</v>
      </c>
      <c r="J1487" t="s">
        <v>2302</v>
      </c>
      <c r="M1487" t="s">
        <v>112297</v>
      </c>
      <c r="N1487" t="s">
        <v>124</v>
      </c>
      <c r="O1487" s="3" t="s">
        <v>9847</v>
      </c>
      <c r="P1487" t="s">
        <v>124</v>
      </c>
      <c r="Q1487" t="s">
        <v>124</v>
      </c>
      <c r="R1487" t="s">
        <v>9847</v>
      </c>
      <c r="S1487" s="4" t="str">
        <f t="shared" si="23"/>
        <v>2008</v>
      </c>
    </row>
    <row r="1488" spans="1:19" hidden="1" x14ac:dyDescent="0.35">
      <c r="A1488" t="s">
        <v>9845</v>
      </c>
      <c r="B1488" t="s">
        <v>9846</v>
      </c>
      <c r="C1488" t="s">
        <v>9848</v>
      </c>
      <c r="D1488" t="s">
        <v>9849</v>
      </c>
      <c r="E1488" t="s">
        <v>9850</v>
      </c>
      <c r="F1488" t="s">
        <v>9851</v>
      </c>
      <c r="I1488" t="s">
        <v>2301</v>
      </c>
      <c r="J1488" t="s">
        <v>2302</v>
      </c>
      <c r="M1488" t="s">
        <v>112297</v>
      </c>
      <c r="N1488" t="s">
        <v>124</v>
      </c>
      <c r="O1488" s="3" t="s">
        <v>9852</v>
      </c>
      <c r="P1488" t="s">
        <v>124</v>
      </c>
      <c r="Q1488" t="s">
        <v>124</v>
      </c>
      <c r="R1488" t="s">
        <v>9852</v>
      </c>
      <c r="S1488" s="4" t="str">
        <f t="shared" si="23"/>
        <v>2008</v>
      </c>
    </row>
    <row r="1489" spans="1:19" hidden="1" x14ac:dyDescent="0.35">
      <c r="A1489" t="s">
        <v>9850</v>
      </c>
      <c r="B1489" t="s">
        <v>9851</v>
      </c>
      <c r="C1489" t="s">
        <v>9853</v>
      </c>
      <c r="D1489" t="s">
        <v>9854</v>
      </c>
      <c r="E1489" t="s">
        <v>9855</v>
      </c>
      <c r="F1489" t="s">
        <v>9856</v>
      </c>
      <c r="I1489" t="s">
        <v>9857</v>
      </c>
      <c r="J1489" t="s">
        <v>9858</v>
      </c>
      <c r="M1489" t="s">
        <v>112297</v>
      </c>
      <c r="N1489" t="s">
        <v>124</v>
      </c>
      <c r="O1489" s="3" t="s">
        <v>9859</v>
      </c>
      <c r="P1489" t="s">
        <v>124</v>
      </c>
      <c r="Q1489" t="s">
        <v>124</v>
      </c>
      <c r="R1489" t="s">
        <v>9859</v>
      </c>
      <c r="S1489" s="4" t="str">
        <f t="shared" si="23"/>
        <v>2008</v>
      </c>
    </row>
    <row r="1490" spans="1:19" hidden="1" x14ac:dyDescent="0.35">
      <c r="A1490" t="s">
        <v>9855</v>
      </c>
      <c r="B1490" t="s">
        <v>9856</v>
      </c>
      <c r="C1490" t="s">
        <v>9860</v>
      </c>
      <c r="D1490" t="s">
        <v>9861</v>
      </c>
      <c r="E1490" t="s">
        <v>9862</v>
      </c>
      <c r="F1490" t="s">
        <v>9863</v>
      </c>
      <c r="I1490" t="s">
        <v>9864</v>
      </c>
      <c r="J1490" t="s">
        <v>9865</v>
      </c>
      <c r="M1490" t="s">
        <v>112311</v>
      </c>
      <c r="N1490" t="s">
        <v>5877</v>
      </c>
      <c r="O1490" s="3" t="s">
        <v>9866</v>
      </c>
      <c r="P1490" t="s">
        <v>5877</v>
      </c>
      <c r="Q1490" t="s">
        <v>5877</v>
      </c>
      <c r="R1490" t="s">
        <v>9866</v>
      </c>
      <c r="S1490" s="4" t="str">
        <f t="shared" si="23"/>
        <v>2008</v>
      </c>
    </row>
    <row r="1491" spans="1:19" hidden="1" x14ac:dyDescent="0.35">
      <c r="A1491" t="s">
        <v>9862</v>
      </c>
      <c r="B1491" t="s">
        <v>9863</v>
      </c>
      <c r="C1491" t="s">
        <v>9867</v>
      </c>
      <c r="D1491" t="s">
        <v>9868</v>
      </c>
      <c r="E1491" t="s">
        <v>9869</v>
      </c>
      <c r="F1491">
        <v>236896949</v>
      </c>
      <c r="I1491" t="s">
        <v>9870</v>
      </c>
      <c r="J1491" t="s">
        <v>9871</v>
      </c>
      <c r="M1491" t="s">
        <v>112297</v>
      </c>
      <c r="N1491" t="s">
        <v>124</v>
      </c>
      <c r="O1491" s="3" t="s">
        <v>9872</v>
      </c>
      <c r="P1491" t="s">
        <v>124</v>
      </c>
      <c r="Q1491" t="s">
        <v>124</v>
      </c>
      <c r="R1491" t="s">
        <v>9872</v>
      </c>
      <c r="S1491" s="4" t="str">
        <f t="shared" si="23"/>
        <v>2008</v>
      </c>
    </row>
    <row r="1492" spans="1:19" hidden="1" x14ac:dyDescent="0.35">
      <c r="A1492" t="s">
        <v>9869</v>
      </c>
      <c r="B1492">
        <v>236896949</v>
      </c>
      <c r="C1492" t="s">
        <v>9873</v>
      </c>
      <c r="D1492" t="s">
        <v>9874</v>
      </c>
      <c r="E1492" t="s">
        <v>9875</v>
      </c>
      <c r="F1492" t="s">
        <v>9876</v>
      </c>
      <c r="I1492" t="s">
        <v>9877</v>
      </c>
      <c r="J1492" t="s">
        <v>9878</v>
      </c>
      <c r="M1492" t="s">
        <v>112311</v>
      </c>
      <c r="N1492" t="s">
        <v>5877</v>
      </c>
      <c r="O1492" s="3" t="s">
        <v>9879</v>
      </c>
      <c r="P1492" t="s">
        <v>5877</v>
      </c>
      <c r="Q1492" t="s">
        <v>5877</v>
      </c>
      <c r="R1492" t="s">
        <v>9879</v>
      </c>
      <c r="S1492" s="4" t="str">
        <f t="shared" si="23"/>
        <v>2008</v>
      </c>
    </row>
    <row r="1493" spans="1:19" hidden="1" x14ac:dyDescent="0.35">
      <c r="A1493" t="s">
        <v>9875</v>
      </c>
      <c r="B1493" t="s">
        <v>9876</v>
      </c>
      <c r="C1493" t="s">
        <v>9880</v>
      </c>
      <c r="D1493" t="s">
        <v>9881</v>
      </c>
      <c r="E1493" t="s">
        <v>9882</v>
      </c>
      <c r="F1493" t="s">
        <v>9883</v>
      </c>
      <c r="I1493" t="s">
        <v>2301</v>
      </c>
      <c r="J1493" t="s">
        <v>2302</v>
      </c>
      <c r="M1493" t="s">
        <v>112297</v>
      </c>
      <c r="N1493" t="s">
        <v>124</v>
      </c>
      <c r="O1493" s="3" t="s">
        <v>9884</v>
      </c>
      <c r="P1493" t="s">
        <v>124</v>
      </c>
      <c r="Q1493" t="s">
        <v>124</v>
      </c>
      <c r="R1493" t="s">
        <v>9884</v>
      </c>
      <c r="S1493" s="4" t="str">
        <f t="shared" si="23"/>
        <v>2008</v>
      </c>
    </row>
    <row r="1494" spans="1:19" hidden="1" x14ac:dyDescent="0.35">
      <c r="A1494" t="s">
        <v>9882</v>
      </c>
      <c r="B1494" t="s">
        <v>9883</v>
      </c>
      <c r="C1494" t="s">
        <v>9885</v>
      </c>
      <c r="D1494" t="s">
        <v>9886</v>
      </c>
      <c r="E1494" t="s">
        <v>9887</v>
      </c>
      <c r="F1494" t="s">
        <v>9888</v>
      </c>
      <c r="I1494" t="s">
        <v>2301</v>
      </c>
      <c r="J1494" t="s">
        <v>2302</v>
      </c>
      <c r="M1494" t="s">
        <v>112297</v>
      </c>
      <c r="N1494" t="s">
        <v>124</v>
      </c>
      <c r="O1494" s="3" t="s">
        <v>9889</v>
      </c>
      <c r="P1494" t="s">
        <v>124</v>
      </c>
      <c r="Q1494" t="s">
        <v>124</v>
      </c>
      <c r="R1494" t="s">
        <v>9889</v>
      </c>
      <c r="S1494" s="4" t="str">
        <f t="shared" si="23"/>
        <v>2008</v>
      </c>
    </row>
    <row r="1495" spans="1:19" hidden="1" x14ac:dyDescent="0.35">
      <c r="A1495" t="s">
        <v>9887</v>
      </c>
      <c r="B1495" t="s">
        <v>9888</v>
      </c>
      <c r="C1495" t="s">
        <v>9890</v>
      </c>
      <c r="D1495" t="s">
        <v>9891</v>
      </c>
      <c r="E1495" t="s">
        <v>9892</v>
      </c>
      <c r="F1495" t="s">
        <v>9893</v>
      </c>
      <c r="I1495" t="s">
        <v>6886</v>
      </c>
      <c r="J1495" t="s">
        <v>6886</v>
      </c>
      <c r="M1495" t="s">
        <v>112297</v>
      </c>
      <c r="N1495" t="s">
        <v>124</v>
      </c>
      <c r="O1495" s="3" t="s">
        <v>9894</v>
      </c>
      <c r="P1495" t="s">
        <v>124</v>
      </c>
      <c r="Q1495" t="s">
        <v>124</v>
      </c>
      <c r="R1495" t="s">
        <v>9894</v>
      </c>
      <c r="S1495" s="4" t="str">
        <f t="shared" si="23"/>
        <v>2008</v>
      </c>
    </row>
    <row r="1496" spans="1:19" hidden="1" x14ac:dyDescent="0.35">
      <c r="A1496" t="s">
        <v>9892</v>
      </c>
      <c r="B1496" t="s">
        <v>9893</v>
      </c>
      <c r="C1496" t="s">
        <v>9895</v>
      </c>
      <c r="D1496" t="s">
        <v>9896</v>
      </c>
      <c r="E1496" t="s">
        <v>9897</v>
      </c>
      <c r="F1496" t="s">
        <v>9898</v>
      </c>
      <c r="I1496" t="s">
        <v>9899</v>
      </c>
      <c r="J1496" t="s">
        <v>9900</v>
      </c>
      <c r="M1496" t="s">
        <v>112311</v>
      </c>
      <c r="N1496" t="s">
        <v>5877</v>
      </c>
      <c r="O1496" s="3" t="s">
        <v>9901</v>
      </c>
      <c r="P1496" t="s">
        <v>5877</v>
      </c>
      <c r="Q1496" t="s">
        <v>5877</v>
      </c>
      <c r="R1496" t="s">
        <v>9901</v>
      </c>
      <c r="S1496" s="4" t="str">
        <f t="shared" si="23"/>
        <v>2008</v>
      </c>
    </row>
    <row r="1497" spans="1:19" hidden="1" x14ac:dyDescent="0.35">
      <c r="A1497" t="s">
        <v>9897</v>
      </c>
      <c r="B1497" t="s">
        <v>9898</v>
      </c>
      <c r="C1497" t="s">
        <v>9902</v>
      </c>
      <c r="D1497" t="s">
        <v>9903</v>
      </c>
      <c r="E1497" t="s">
        <v>9904</v>
      </c>
      <c r="F1497" t="s">
        <v>9905</v>
      </c>
      <c r="I1497" t="s">
        <v>9906</v>
      </c>
      <c r="J1497" t="s">
        <v>9907</v>
      </c>
      <c r="M1497" t="s">
        <v>112297</v>
      </c>
      <c r="N1497" t="s">
        <v>124</v>
      </c>
      <c r="O1497" s="3" t="s">
        <v>9908</v>
      </c>
      <c r="P1497" t="s">
        <v>124</v>
      </c>
      <c r="Q1497" t="s">
        <v>124</v>
      </c>
      <c r="R1497" t="s">
        <v>9908</v>
      </c>
      <c r="S1497" s="4" t="str">
        <f t="shared" si="23"/>
        <v>2008</v>
      </c>
    </row>
    <row r="1498" spans="1:19" hidden="1" x14ac:dyDescent="0.35">
      <c r="A1498" t="s">
        <v>9904</v>
      </c>
      <c r="B1498" t="s">
        <v>9905</v>
      </c>
      <c r="C1498" t="s">
        <v>9909</v>
      </c>
      <c r="D1498" t="s">
        <v>9910</v>
      </c>
      <c r="E1498" t="s">
        <v>9911</v>
      </c>
      <c r="F1498" t="s">
        <v>9912</v>
      </c>
      <c r="I1498" t="s">
        <v>6886</v>
      </c>
      <c r="J1498" t="s">
        <v>6886</v>
      </c>
      <c r="M1498" t="s">
        <v>112297</v>
      </c>
      <c r="N1498" t="s">
        <v>124</v>
      </c>
      <c r="O1498" s="3" t="s">
        <v>9913</v>
      </c>
      <c r="P1498" t="s">
        <v>124</v>
      </c>
      <c r="Q1498" t="s">
        <v>124</v>
      </c>
      <c r="R1498" t="s">
        <v>9913</v>
      </c>
      <c r="S1498" s="4" t="str">
        <f t="shared" si="23"/>
        <v>2008</v>
      </c>
    </row>
    <row r="1499" spans="1:19" hidden="1" x14ac:dyDescent="0.35">
      <c r="A1499" t="s">
        <v>9911</v>
      </c>
      <c r="B1499" t="s">
        <v>9912</v>
      </c>
      <c r="C1499" t="s">
        <v>9914</v>
      </c>
      <c r="D1499" t="s">
        <v>9915</v>
      </c>
      <c r="E1499" t="s">
        <v>9916</v>
      </c>
      <c r="F1499" t="s">
        <v>9917</v>
      </c>
      <c r="I1499" t="s">
        <v>9918</v>
      </c>
      <c r="J1499" t="s">
        <v>9919</v>
      </c>
      <c r="M1499" t="s">
        <v>112297</v>
      </c>
      <c r="N1499" t="s">
        <v>124</v>
      </c>
      <c r="O1499" s="3" t="s">
        <v>9920</v>
      </c>
      <c r="P1499" t="s">
        <v>124</v>
      </c>
      <c r="Q1499" t="s">
        <v>124</v>
      </c>
      <c r="R1499" t="s">
        <v>9920</v>
      </c>
      <c r="S1499" s="4" t="str">
        <f t="shared" si="23"/>
        <v>2008</v>
      </c>
    </row>
    <row r="1500" spans="1:19" hidden="1" x14ac:dyDescent="0.35">
      <c r="A1500" t="s">
        <v>9916</v>
      </c>
      <c r="B1500" t="s">
        <v>9917</v>
      </c>
      <c r="C1500" t="s">
        <v>9921</v>
      </c>
      <c r="D1500" t="s">
        <v>9922</v>
      </c>
      <c r="E1500" t="s">
        <v>9923</v>
      </c>
      <c r="F1500" t="s">
        <v>9924</v>
      </c>
      <c r="I1500" t="s">
        <v>9925</v>
      </c>
      <c r="J1500" t="s">
        <v>9926</v>
      </c>
      <c r="M1500" t="s">
        <v>112297</v>
      </c>
      <c r="N1500" t="s">
        <v>124</v>
      </c>
      <c r="O1500" s="3" t="s">
        <v>9927</v>
      </c>
      <c r="P1500" t="s">
        <v>124</v>
      </c>
      <c r="Q1500" t="s">
        <v>124</v>
      </c>
      <c r="R1500" t="s">
        <v>9927</v>
      </c>
      <c r="S1500" s="4" t="str">
        <f t="shared" si="23"/>
        <v>2008</v>
      </c>
    </row>
    <row r="1501" spans="1:19" hidden="1" x14ac:dyDescent="0.35">
      <c r="A1501" t="s">
        <v>9923</v>
      </c>
      <c r="B1501" t="s">
        <v>9924</v>
      </c>
      <c r="C1501" t="s">
        <v>9928</v>
      </c>
      <c r="D1501" s="1">
        <v>3.5246900000000002E+36</v>
      </c>
      <c r="E1501" t="s">
        <v>9929</v>
      </c>
      <c r="F1501" t="s">
        <v>9930</v>
      </c>
      <c r="I1501" t="s">
        <v>9931</v>
      </c>
      <c r="J1501" t="s">
        <v>9932</v>
      </c>
      <c r="M1501" t="s">
        <v>112297</v>
      </c>
      <c r="N1501" t="s">
        <v>124</v>
      </c>
      <c r="O1501" s="3" t="s">
        <v>9933</v>
      </c>
      <c r="P1501" t="s">
        <v>124</v>
      </c>
      <c r="Q1501" t="s">
        <v>124</v>
      </c>
      <c r="R1501" t="s">
        <v>9933</v>
      </c>
      <c r="S1501" s="4" t="str">
        <f t="shared" si="23"/>
        <v>2008</v>
      </c>
    </row>
    <row r="1502" spans="1:19" hidden="1" x14ac:dyDescent="0.35">
      <c r="A1502" t="s">
        <v>9929</v>
      </c>
      <c r="B1502" t="s">
        <v>9930</v>
      </c>
      <c r="C1502" t="s">
        <v>9934</v>
      </c>
      <c r="D1502" t="s">
        <v>9935</v>
      </c>
      <c r="E1502" t="s">
        <v>9936</v>
      </c>
      <c r="F1502" t="s">
        <v>9937</v>
      </c>
      <c r="I1502" t="s">
        <v>9938</v>
      </c>
      <c r="J1502" t="s">
        <v>9939</v>
      </c>
      <c r="M1502" t="s">
        <v>112297</v>
      </c>
      <c r="N1502" t="s">
        <v>124</v>
      </c>
      <c r="O1502" s="3" t="s">
        <v>9940</v>
      </c>
      <c r="P1502" t="s">
        <v>124</v>
      </c>
      <c r="Q1502" t="s">
        <v>124</v>
      </c>
      <c r="R1502" t="s">
        <v>9940</v>
      </c>
      <c r="S1502" s="4" t="str">
        <f t="shared" si="23"/>
        <v>2008</v>
      </c>
    </row>
    <row r="1503" spans="1:19" hidden="1" x14ac:dyDescent="0.35">
      <c r="A1503" t="s">
        <v>9936</v>
      </c>
      <c r="B1503" t="s">
        <v>9937</v>
      </c>
      <c r="C1503" t="s">
        <v>9941</v>
      </c>
      <c r="D1503" t="s">
        <v>9942</v>
      </c>
      <c r="E1503" t="s">
        <v>9943</v>
      </c>
      <c r="F1503" t="s">
        <v>9944</v>
      </c>
      <c r="I1503" t="s">
        <v>9945</v>
      </c>
      <c r="J1503" t="s">
        <v>9946</v>
      </c>
      <c r="M1503" t="s">
        <v>112311</v>
      </c>
      <c r="N1503" t="s">
        <v>5877</v>
      </c>
      <c r="O1503" s="3" t="s">
        <v>9947</v>
      </c>
      <c r="P1503" t="s">
        <v>5877</v>
      </c>
      <c r="Q1503" t="s">
        <v>5877</v>
      </c>
      <c r="R1503" t="s">
        <v>9947</v>
      </c>
      <c r="S1503" s="4" t="str">
        <f t="shared" si="23"/>
        <v>2008</v>
      </c>
    </row>
    <row r="1504" spans="1:19" hidden="1" x14ac:dyDescent="0.35">
      <c r="A1504" t="s">
        <v>9943</v>
      </c>
      <c r="B1504" t="s">
        <v>9944</v>
      </c>
      <c r="C1504" t="s">
        <v>9948</v>
      </c>
      <c r="D1504" t="s">
        <v>9949</v>
      </c>
      <c r="E1504" t="s">
        <v>9950</v>
      </c>
      <c r="F1504" t="s">
        <v>9951</v>
      </c>
      <c r="I1504" t="s">
        <v>2301</v>
      </c>
      <c r="J1504" t="s">
        <v>2302</v>
      </c>
      <c r="M1504" t="s">
        <v>112297</v>
      </c>
      <c r="N1504" t="s">
        <v>124</v>
      </c>
      <c r="O1504" s="3" t="s">
        <v>9952</v>
      </c>
      <c r="P1504" t="s">
        <v>124</v>
      </c>
      <c r="Q1504" t="s">
        <v>124</v>
      </c>
      <c r="R1504" t="s">
        <v>9952</v>
      </c>
      <c r="S1504" s="4" t="str">
        <f t="shared" si="23"/>
        <v>2008</v>
      </c>
    </row>
    <row r="1505" spans="1:19" hidden="1" x14ac:dyDescent="0.35">
      <c r="A1505" t="s">
        <v>9950</v>
      </c>
      <c r="B1505" t="s">
        <v>9951</v>
      </c>
      <c r="C1505" t="s">
        <v>9953</v>
      </c>
      <c r="D1505" t="s">
        <v>9954</v>
      </c>
      <c r="E1505" t="s">
        <v>9955</v>
      </c>
      <c r="F1505" t="s">
        <v>9956</v>
      </c>
      <c r="I1505" t="s">
        <v>2301</v>
      </c>
      <c r="J1505" t="s">
        <v>2302</v>
      </c>
      <c r="M1505" t="s">
        <v>112297</v>
      </c>
      <c r="N1505" t="s">
        <v>124</v>
      </c>
      <c r="O1505" s="3" t="s">
        <v>9957</v>
      </c>
      <c r="P1505" t="s">
        <v>124</v>
      </c>
      <c r="Q1505" t="s">
        <v>124</v>
      </c>
      <c r="R1505" t="s">
        <v>9957</v>
      </c>
      <c r="S1505" s="4" t="str">
        <f t="shared" si="23"/>
        <v>2008</v>
      </c>
    </row>
    <row r="1506" spans="1:19" hidden="1" x14ac:dyDescent="0.35">
      <c r="A1506" t="s">
        <v>9955</v>
      </c>
      <c r="B1506" t="s">
        <v>9956</v>
      </c>
      <c r="C1506" t="s">
        <v>9958</v>
      </c>
      <c r="D1506" t="s">
        <v>9959</v>
      </c>
      <c r="E1506" t="s">
        <v>9960</v>
      </c>
      <c r="F1506" t="s">
        <v>9961</v>
      </c>
      <c r="I1506" t="s">
        <v>9962</v>
      </c>
      <c r="J1506" t="s">
        <v>9963</v>
      </c>
      <c r="M1506" t="s">
        <v>112298</v>
      </c>
      <c r="N1506" t="s">
        <v>28</v>
      </c>
      <c r="O1506" s="3" t="s">
        <v>9964</v>
      </c>
      <c r="P1506" t="s">
        <v>50</v>
      </c>
      <c r="Q1506" t="s">
        <v>50</v>
      </c>
      <c r="R1506" t="s">
        <v>9964</v>
      </c>
      <c r="S1506" s="4" t="str">
        <f t="shared" si="23"/>
        <v>2008</v>
      </c>
    </row>
    <row r="1507" spans="1:19" hidden="1" x14ac:dyDescent="0.35">
      <c r="A1507" t="s">
        <v>9960</v>
      </c>
      <c r="B1507" t="s">
        <v>9961</v>
      </c>
      <c r="C1507" t="s">
        <v>9965</v>
      </c>
      <c r="D1507" t="s">
        <v>9966</v>
      </c>
      <c r="E1507" t="s">
        <v>9967</v>
      </c>
      <c r="F1507" t="s">
        <v>9968</v>
      </c>
      <c r="I1507" t="s">
        <v>9969</v>
      </c>
      <c r="J1507" t="s">
        <v>9970</v>
      </c>
      <c r="M1507" t="s">
        <v>112297</v>
      </c>
      <c r="N1507" t="s">
        <v>124</v>
      </c>
      <c r="O1507" s="3" t="s">
        <v>9971</v>
      </c>
      <c r="P1507" t="s">
        <v>124</v>
      </c>
      <c r="Q1507" t="s">
        <v>124</v>
      </c>
      <c r="R1507" t="s">
        <v>9971</v>
      </c>
      <c r="S1507" s="4" t="str">
        <f t="shared" si="23"/>
        <v>2008</v>
      </c>
    </row>
    <row r="1508" spans="1:19" hidden="1" x14ac:dyDescent="0.35">
      <c r="A1508" t="s">
        <v>9967</v>
      </c>
      <c r="B1508" t="s">
        <v>9968</v>
      </c>
      <c r="C1508" t="s">
        <v>9972</v>
      </c>
      <c r="D1508" t="s">
        <v>9973</v>
      </c>
      <c r="E1508" t="s">
        <v>9974</v>
      </c>
      <c r="F1508" t="s">
        <v>9975</v>
      </c>
      <c r="I1508" t="s">
        <v>9976</v>
      </c>
      <c r="J1508" t="s">
        <v>9977</v>
      </c>
      <c r="M1508" t="s">
        <v>112297</v>
      </c>
      <c r="N1508" t="s">
        <v>124</v>
      </c>
      <c r="O1508" s="3" t="s">
        <v>9978</v>
      </c>
      <c r="P1508" t="s">
        <v>124</v>
      </c>
      <c r="Q1508" t="s">
        <v>124</v>
      </c>
      <c r="R1508" t="s">
        <v>9978</v>
      </c>
      <c r="S1508" s="4" t="str">
        <f t="shared" si="23"/>
        <v>2008</v>
      </c>
    </row>
    <row r="1509" spans="1:19" hidden="1" x14ac:dyDescent="0.35">
      <c r="A1509" t="s">
        <v>9974</v>
      </c>
      <c r="B1509" t="s">
        <v>9975</v>
      </c>
      <c r="C1509" t="s">
        <v>9979</v>
      </c>
      <c r="D1509" t="s">
        <v>9980</v>
      </c>
      <c r="E1509" t="s">
        <v>9981</v>
      </c>
      <c r="F1509" t="s">
        <v>9982</v>
      </c>
      <c r="I1509" t="s">
        <v>9983</v>
      </c>
      <c r="J1509" t="s">
        <v>9984</v>
      </c>
      <c r="M1509" t="s">
        <v>112297</v>
      </c>
      <c r="N1509" t="s">
        <v>124</v>
      </c>
      <c r="O1509" s="3" t="s">
        <v>9985</v>
      </c>
      <c r="P1509" t="s">
        <v>124</v>
      </c>
      <c r="Q1509" t="s">
        <v>124</v>
      </c>
      <c r="R1509" t="s">
        <v>9985</v>
      </c>
      <c r="S1509" s="4" t="str">
        <f t="shared" si="23"/>
        <v>2008</v>
      </c>
    </row>
    <row r="1510" spans="1:19" hidden="1" x14ac:dyDescent="0.35">
      <c r="A1510" t="s">
        <v>9981</v>
      </c>
      <c r="B1510" t="s">
        <v>9982</v>
      </c>
      <c r="C1510" t="s">
        <v>9986</v>
      </c>
      <c r="D1510" t="s">
        <v>9987</v>
      </c>
      <c r="E1510" t="s">
        <v>9988</v>
      </c>
      <c r="F1510" t="s">
        <v>9989</v>
      </c>
      <c r="I1510" t="s">
        <v>9990</v>
      </c>
      <c r="J1510" t="s">
        <v>9991</v>
      </c>
      <c r="M1510" t="s">
        <v>112297</v>
      </c>
      <c r="N1510" t="s">
        <v>124</v>
      </c>
      <c r="O1510" s="3" t="s">
        <v>9992</v>
      </c>
      <c r="P1510" t="s">
        <v>124</v>
      </c>
      <c r="Q1510" t="s">
        <v>124</v>
      </c>
      <c r="R1510" t="s">
        <v>9992</v>
      </c>
      <c r="S1510" s="4" t="str">
        <f t="shared" si="23"/>
        <v>2008</v>
      </c>
    </row>
    <row r="1511" spans="1:19" hidden="1" x14ac:dyDescent="0.35">
      <c r="A1511" t="s">
        <v>9988</v>
      </c>
      <c r="B1511" t="s">
        <v>9989</v>
      </c>
      <c r="C1511" t="s">
        <v>9993</v>
      </c>
      <c r="D1511" t="s">
        <v>9994</v>
      </c>
      <c r="E1511" t="s">
        <v>9995</v>
      </c>
      <c r="F1511" t="s">
        <v>9996</v>
      </c>
      <c r="I1511" t="s">
        <v>6886</v>
      </c>
      <c r="J1511" t="s">
        <v>6886</v>
      </c>
      <c r="M1511" t="s">
        <v>112297</v>
      </c>
      <c r="N1511" t="s">
        <v>124</v>
      </c>
      <c r="O1511" s="3" t="s">
        <v>9997</v>
      </c>
      <c r="P1511" t="s">
        <v>124</v>
      </c>
      <c r="Q1511" t="s">
        <v>124</v>
      </c>
      <c r="R1511" t="s">
        <v>9997</v>
      </c>
      <c r="S1511" s="4" t="str">
        <f t="shared" si="23"/>
        <v>2008</v>
      </c>
    </row>
    <row r="1512" spans="1:19" hidden="1" x14ac:dyDescent="0.35">
      <c r="A1512" t="s">
        <v>9995</v>
      </c>
      <c r="B1512" t="s">
        <v>9996</v>
      </c>
      <c r="C1512" t="s">
        <v>9998</v>
      </c>
      <c r="D1512" t="s">
        <v>9999</v>
      </c>
      <c r="E1512" t="s">
        <v>10000</v>
      </c>
      <c r="F1512" t="s">
        <v>10001</v>
      </c>
      <c r="I1512" t="s">
        <v>10002</v>
      </c>
      <c r="J1512" t="s">
        <v>10003</v>
      </c>
      <c r="M1512" t="s">
        <v>112297</v>
      </c>
      <c r="N1512" t="s">
        <v>124</v>
      </c>
      <c r="O1512" s="3" t="s">
        <v>10004</v>
      </c>
      <c r="P1512" t="s">
        <v>124</v>
      </c>
      <c r="Q1512" t="s">
        <v>124</v>
      </c>
      <c r="R1512" t="s">
        <v>10004</v>
      </c>
      <c r="S1512" s="4" t="str">
        <f t="shared" si="23"/>
        <v>2008</v>
      </c>
    </row>
    <row r="1513" spans="1:19" hidden="1" x14ac:dyDescent="0.35">
      <c r="A1513" t="s">
        <v>10000</v>
      </c>
      <c r="B1513" t="s">
        <v>10001</v>
      </c>
      <c r="C1513" t="s">
        <v>10005</v>
      </c>
      <c r="D1513" t="s">
        <v>10006</v>
      </c>
      <c r="E1513" t="s">
        <v>10007</v>
      </c>
      <c r="F1513" t="s">
        <v>10008</v>
      </c>
      <c r="I1513" t="s">
        <v>10009</v>
      </c>
      <c r="J1513" t="s">
        <v>10010</v>
      </c>
      <c r="M1513" t="s">
        <v>112297</v>
      </c>
      <c r="N1513" t="s">
        <v>124</v>
      </c>
      <c r="O1513" s="3" t="s">
        <v>10011</v>
      </c>
      <c r="P1513" t="s">
        <v>124</v>
      </c>
      <c r="Q1513" t="s">
        <v>124</v>
      </c>
      <c r="R1513" t="s">
        <v>10011</v>
      </c>
      <c r="S1513" s="4" t="str">
        <f t="shared" si="23"/>
        <v>2008</v>
      </c>
    </row>
    <row r="1514" spans="1:19" hidden="1" x14ac:dyDescent="0.35">
      <c r="A1514" t="s">
        <v>10007</v>
      </c>
      <c r="B1514" t="s">
        <v>10008</v>
      </c>
      <c r="C1514" t="s">
        <v>10012</v>
      </c>
      <c r="D1514" t="s">
        <v>10013</v>
      </c>
      <c r="E1514" t="s">
        <v>10014</v>
      </c>
      <c r="F1514" t="s">
        <v>10015</v>
      </c>
      <c r="I1514" t="s">
        <v>10016</v>
      </c>
      <c r="J1514" t="s">
        <v>10017</v>
      </c>
      <c r="M1514" t="s">
        <v>112297</v>
      </c>
      <c r="N1514" t="s">
        <v>124</v>
      </c>
      <c r="O1514" s="3" t="s">
        <v>10018</v>
      </c>
      <c r="P1514" t="s">
        <v>124</v>
      </c>
      <c r="Q1514" t="s">
        <v>124</v>
      </c>
      <c r="R1514" t="s">
        <v>10018</v>
      </c>
      <c r="S1514" s="4" t="str">
        <f t="shared" si="23"/>
        <v>2008</v>
      </c>
    </row>
    <row r="1515" spans="1:19" hidden="1" x14ac:dyDescent="0.35">
      <c r="A1515" t="s">
        <v>10014</v>
      </c>
      <c r="B1515" t="s">
        <v>10015</v>
      </c>
      <c r="C1515" t="s">
        <v>10019</v>
      </c>
      <c r="D1515" t="s">
        <v>10020</v>
      </c>
      <c r="E1515" t="s">
        <v>10021</v>
      </c>
      <c r="F1515" t="s">
        <v>10022</v>
      </c>
      <c r="I1515" t="s">
        <v>10023</v>
      </c>
      <c r="J1515" t="s">
        <v>10024</v>
      </c>
      <c r="M1515" t="s">
        <v>112297</v>
      </c>
      <c r="N1515" t="s">
        <v>124</v>
      </c>
      <c r="O1515" s="3" t="s">
        <v>10025</v>
      </c>
      <c r="P1515" t="s">
        <v>124</v>
      </c>
      <c r="Q1515" t="s">
        <v>124</v>
      </c>
      <c r="R1515" t="s">
        <v>10025</v>
      </c>
      <c r="S1515" s="4" t="str">
        <f t="shared" si="23"/>
        <v>2008</v>
      </c>
    </row>
    <row r="1516" spans="1:19" hidden="1" x14ac:dyDescent="0.35">
      <c r="A1516" t="s">
        <v>10021</v>
      </c>
      <c r="B1516" t="s">
        <v>10022</v>
      </c>
      <c r="C1516" t="s">
        <v>10026</v>
      </c>
      <c r="D1516" t="s">
        <v>10027</v>
      </c>
      <c r="E1516" s="1" t="s">
        <v>10028</v>
      </c>
      <c r="F1516" s="1" t="s">
        <v>10029</v>
      </c>
      <c r="I1516" t="s">
        <v>10030</v>
      </c>
      <c r="J1516" t="s">
        <v>10031</v>
      </c>
      <c r="M1516" t="s">
        <v>112297</v>
      </c>
      <c r="N1516" t="s">
        <v>124</v>
      </c>
      <c r="O1516" s="3" t="s">
        <v>10032</v>
      </c>
      <c r="P1516" t="s">
        <v>124</v>
      </c>
      <c r="Q1516" t="s">
        <v>124</v>
      </c>
      <c r="R1516" t="s">
        <v>10032</v>
      </c>
      <c r="S1516" s="4" t="str">
        <f t="shared" si="23"/>
        <v>2008</v>
      </c>
    </row>
    <row r="1517" spans="1:19" hidden="1" x14ac:dyDescent="0.35">
      <c r="A1517" s="1" t="s">
        <v>10028</v>
      </c>
      <c r="B1517" s="1" t="s">
        <v>10029</v>
      </c>
      <c r="C1517" t="s">
        <v>10033</v>
      </c>
      <c r="D1517" t="s">
        <v>10034</v>
      </c>
      <c r="E1517" s="1" t="s">
        <v>10035</v>
      </c>
      <c r="F1517" s="1" t="s">
        <v>10036</v>
      </c>
      <c r="I1517" t="s">
        <v>10037</v>
      </c>
      <c r="J1517" t="s">
        <v>10038</v>
      </c>
      <c r="M1517" t="s">
        <v>112297</v>
      </c>
      <c r="N1517" t="s">
        <v>124</v>
      </c>
      <c r="O1517" s="3" t="s">
        <v>10039</v>
      </c>
      <c r="P1517" t="s">
        <v>124</v>
      </c>
      <c r="Q1517" t="s">
        <v>124</v>
      </c>
      <c r="R1517" t="s">
        <v>10039</v>
      </c>
      <c r="S1517" s="4" t="str">
        <f t="shared" si="23"/>
        <v>2008</v>
      </c>
    </row>
    <row r="1518" spans="1:19" hidden="1" x14ac:dyDescent="0.35">
      <c r="A1518" s="1" t="s">
        <v>10035</v>
      </c>
      <c r="B1518" s="1" t="s">
        <v>10036</v>
      </c>
      <c r="C1518" t="s">
        <v>10040</v>
      </c>
      <c r="D1518" t="s">
        <v>10041</v>
      </c>
      <c r="E1518" t="s">
        <v>10042</v>
      </c>
      <c r="F1518" t="s">
        <v>10043</v>
      </c>
      <c r="I1518" t="s">
        <v>10044</v>
      </c>
      <c r="J1518" t="s">
        <v>10045</v>
      </c>
      <c r="M1518" t="s">
        <v>112297</v>
      </c>
      <c r="N1518" t="s">
        <v>124</v>
      </c>
      <c r="O1518" s="3" t="s">
        <v>10046</v>
      </c>
      <c r="P1518" t="s">
        <v>124</v>
      </c>
      <c r="Q1518" t="s">
        <v>124</v>
      </c>
      <c r="R1518" t="s">
        <v>10046</v>
      </c>
      <c r="S1518" s="4" t="str">
        <f t="shared" si="23"/>
        <v>2008</v>
      </c>
    </row>
    <row r="1519" spans="1:19" hidden="1" x14ac:dyDescent="0.35">
      <c r="A1519" t="s">
        <v>10042</v>
      </c>
      <c r="B1519" t="s">
        <v>10043</v>
      </c>
      <c r="C1519" t="s">
        <v>10047</v>
      </c>
      <c r="D1519" t="s">
        <v>10048</v>
      </c>
      <c r="E1519" t="s">
        <v>10049</v>
      </c>
      <c r="F1519" t="s">
        <v>10050</v>
      </c>
      <c r="I1519" t="s">
        <v>10051</v>
      </c>
      <c r="J1519" t="s">
        <v>10052</v>
      </c>
      <c r="M1519" t="s">
        <v>112297</v>
      </c>
      <c r="N1519" t="s">
        <v>124</v>
      </c>
      <c r="O1519" s="3" t="s">
        <v>10053</v>
      </c>
      <c r="P1519" t="s">
        <v>124</v>
      </c>
      <c r="Q1519" t="s">
        <v>124</v>
      </c>
      <c r="R1519" t="s">
        <v>10053</v>
      </c>
      <c r="S1519" s="4" t="str">
        <f t="shared" si="23"/>
        <v>2008</v>
      </c>
    </row>
    <row r="1520" spans="1:19" hidden="1" x14ac:dyDescent="0.35">
      <c r="A1520" t="s">
        <v>10049</v>
      </c>
      <c r="B1520" t="s">
        <v>10050</v>
      </c>
      <c r="C1520" t="s">
        <v>10054</v>
      </c>
      <c r="D1520" t="s">
        <v>10055</v>
      </c>
      <c r="E1520" t="s">
        <v>10056</v>
      </c>
      <c r="F1520" t="s">
        <v>10057</v>
      </c>
      <c r="I1520" t="s">
        <v>2301</v>
      </c>
      <c r="J1520" t="s">
        <v>2302</v>
      </c>
      <c r="M1520" t="s">
        <v>112297</v>
      </c>
      <c r="N1520" t="s">
        <v>124</v>
      </c>
      <c r="O1520" s="3" t="s">
        <v>10058</v>
      </c>
      <c r="P1520" t="s">
        <v>124</v>
      </c>
      <c r="Q1520" t="s">
        <v>124</v>
      </c>
      <c r="R1520" t="s">
        <v>10058</v>
      </c>
      <c r="S1520" s="4" t="str">
        <f t="shared" si="23"/>
        <v>2008</v>
      </c>
    </row>
    <row r="1521" spans="1:19" hidden="1" x14ac:dyDescent="0.35">
      <c r="A1521" t="s">
        <v>10056</v>
      </c>
      <c r="B1521" t="s">
        <v>10057</v>
      </c>
      <c r="C1521" t="s">
        <v>10059</v>
      </c>
      <c r="D1521" t="s">
        <v>10060</v>
      </c>
      <c r="E1521" t="s">
        <v>10061</v>
      </c>
      <c r="F1521" t="s">
        <v>10062</v>
      </c>
      <c r="I1521" t="s">
        <v>10063</v>
      </c>
      <c r="J1521" t="s">
        <v>10064</v>
      </c>
      <c r="M1521" t="s">
        <v>112297</v>
      </c>
      <c r="N1521" t="s">
        <v>124</v>
      </c>
      <c r="O1521" s="3" t="s">
        <v>10065</v>
      </c>
      <c r="P1521" t="s">
        <v>124</v>
      </c>
      <c r="Q1521" t="s">
        <v>124</v>
      </c>
      <c r="R1521" t="s">
        <v>10065</v>
      </c>
      <c r="S1521" s="4" t="str">
        <f t="shared" si="23"/>
        <v>2008</v>
      </c>
    </row>
    <row r="1522" spans="1:19" hidden="1" x14ac:dyDescent="0.35">
      <c r="A1522" t="s">
        <v>10061</v>
      </c>
      <c r="B1522" t="s">
        <v>10062</v>
      </c>
      <c r="C1522" t="s">
        <v>10066</v>
      </c>
      <c r="D1522" t="s">
        <v>10067</v>
      </c>
      <c r="E1522" t="s">
        <v>10068</v>
      </c>
      <c r="F1522" t="s">
        <v>10069</v>
      </c>
      <c r="I1522" t="s">
        <v>10070</v>
      </c>
      <c r="J1522" t="s">
        <v>10071</v>
      </c>
      <c r="M1522" t="s">
        <v>112311</v>
      </c>
      <c r="N1522" t="s">
        <v>5877</v>
      </c>
      <c r="O1522" s="3" t="s">
        <v>10072</v>
      </c>
      <c r="P1522" t="s">
        <v>5877</v>
      </c>
      <c r="Q1522" t="s">
        <v>5877</v>
      </c>
      <c r="R1522" t="s">
        <v>10072</v>
      </c>
      <c r="S1522" s="4" t="str">
        <f t="shared" si="23"/>
        <v>2008</v>
      </c>
    </row>
    <row r="1523" spans="1:19" hidden="1" x14ac:dyDescent="0.35">
      <c r="A1523" t="s">
        <v>10068</v>
      </c>
      <c r="B1523" t="s">
        <v>10069</v>
      </c>
      <c r="C1523" t="s">
        <v>10073</v>
      </c>
      <c r="D1523" t="s">
        <v>10074</v>
      </c>
      <c r="E1523" t="s">
        <v>10075</v>
      </c>
      <c r="F1523" t="s">
        <v>10076</v>
      </c>
      <c r="I1523" t="s">
        <v>10077</v>
      </c>
      <c r="J1523" t="s">
        <v>10078</v>
      </c>
      <c r="M1523" t="s">
        <v>112311</v>
      </c>
      <c r="N1523" t="s">
        <v>5877</v>
      </c>
      <c r="O1523" s="3" t="s">
        <v>10079</v>
      </c>
      <c r="P1523" t="s">
        <v>5877</v>
      </c>
      <c r="Q1523" t="s">
        <v>5877</v>
      </c>
      <c r="R1523" t="s">
        <v>10079</v>
      </c>
      <c r="S1523" s="4" t="str">
        <f t="shared" si="23"/>
        <v>2008</v>
      </c>
    </row>
    <row r="1524" spans="1:19" hidden="1" x14ac:dyDescent="0.35">
      <c r="A1524" t="s">
        <v>10075</v>
      </c>
      <c r="B1524" t="s">
        <v>10076</v>
      </c>
      <c r="C1524" t="s">
        <v>10080</v>
      </c>
      <c r="D1524" t="s">
        <v>10081</v>
      </c>
      <c r="E1524" t="s">
        <v>10082</v>
      </c>
      <c r="F1524" t="s">
        <v>10083</v>
      </c>
      <c r="I1524" t="s">
        <v>10084</v>
      </c>
      <c r="J1524" t="s">
        <v>10085</v>
      </c>
      <c r="M1524" t="s">
        <v>112297</v>
      </c>
      <c r="N1524" t="s">
        <v>124</v>
      </c>
      <c r="O1524" s="3" t="s">
        <v>10086</v>
      </c>
      <c r="P1524" t="s">
        <v>124</v>
      </c>
      <c r="Q1524" t="s">
        <v>124</v>
      </c>
      <c r="R1524" t="s">
        <v>10086</v>
      </c>
      <c r="S1524" s="4" t="str">
        <f t="shared" si="23"/>
        <v>2008</v>
      </c>
    </row>
    <row r="1525" spans="1:19" hidden="1" x14ac:dyDescent="0.35">
      <c r="A1525" t="s">
        <v>10082</v>
      </c>
      <c r="B1525" t="s">
        <v>10083</v>
      </c>
      <c r="C1525" t="s">
        <v>10087</v>
      </c>
      <c r="D1525" t="s">
        <v>10088</v>
      </c>
      <c r="E1525" t="s">
        <v>10089</v>
      </c>
      <c r="F1525" t="s">
        <v>10090</v>
      </c>
      <c r="I1525" t="s">
        <v>10091</v>
      </c>
      <c r="J1525" t="s">
        <v>10092</v>
      </c>
      <c r="M1525" t="s">
        <v>112297</v>
      </c>
      <c r="N1525" t="s">
        <v>124</v>
      </c>
      <c r="O1525" s="3" t="s">
        <v>10093</v>
      </c>
      <c r="P1525" t="s">
        <v>124</v>
      </c>
      <c r="Q1525" t="s">
        <v>124</v>
      </c>
      <c r="R1525" t="s">
        <v>10093</v>
      </c>
      <c r="S1525" s="4" t="str">
        <f t="shared" si="23"/>
        <v>2008</v>
      </c>
    </row>
    <row r="1526" spans="1:19" hidden="1" x14ac:dyDescent="0.35">
      <c r="A1526" t="s">
        <v>10089</v>
      </c>
      <c r="B1526" t="s">
        <v>10090</v>
      </c>
      <c r="C1526" t="s">
        <v>10094</v>
      </c>
      <c r="D1526" t="s">
        <v>10095</v>
      </c>
      <c r="E1526" t="s">
        <v>10096</v>
      </c>
      <c r="F1526" t="s">
        <v>10097</v>
      </c>
      <c r="I1526" t="s">
        <v>10098</v>
      </c>
      <c r="J1526" t="s">
        <v>10099</v>
      </c>
      <c r="M1526" t="s">
        <v>112297</v>
      </c>
      <c r="N1526" t="s">
        <v>124</v>
      </c>
      <c r="O1526" s="3" t="s">
        <v>10100</v>
      </c>
      <c r="P1526" t="s">
        <v>124</v>
      </c>
      <c r="Q1526" t="s">
        <v>124</v>
      </c>
      <c r="R1526" t="s">
        <v>10100</v>
      </c>
      <c r="S1526" s="4" t="str">
        <f t="shared" si="23"/>
        <v>2008</v>
      </c>
    </row>
    <row r="1527" spans="1:19" hidden="1" x14ac:dyDescent="0.35">
      <c r="A1527" t="s">
        <v>10096</v>
      </c>
      <c r="B1527" t="s">
        <v>10097</v>
      </c>
      <c r="C1527" t="s">
        <v>10101</v>
      </c>
      <c r="D1527" t="s">
        <v>10102</v>
      </c>
      <c r="E1527" t="s">
        <v>10103</v>
      </c>
      <c r="F1527" t="s">
        <v>10104</v>
      </c>
      <c r="I1527" t="s">
        <v>10105</v>
      </c>
      <c r="J1527" t="s">
        <v>10105</v>
      </c>
      <c r="M1527" t="s">
        <v>112297</v>
      </c>
      <c r="N1527" t="s">
        <v>124</v>
      </c>
      <c r="O1527" s="3" t="s">
        <v>10106</v>
      </c>
      <c r="P1527" t="s">
        <v>124</v>
      </c>
      <c r="Q1527" t="s">
        <v>124</v>
      </c>
      <c r="R1527" t="s">
        <v>10106</v>
      </c>
      <c r="S1527" s="4" t="str">
        <f t="shared" si="23"/>
        <v>2008</v>
      </c>
    </row>
    <row r="1528" spans="1:19" hidden="1" x14ac:dyDescent="0.35">
      <c r="A1528" t="s">
        <v>10103</v>
      </c>
      <c r="B1528" t="s">
        <v>10104</v>
      </c>
      <c r="C1528" t="s">
        <v>10107</v>
      </c>
      <c r="D1528" t="s">
        <v>10108</v>
      </c>
      <c r="E1528" t="s">
        <v>10109</v>
      </c>
      <c r="F1528" t="s">
        <v>10110</v>
      </c>
      <c r="I1528" t="s">
        <v>10111</v>
      </c>
      <c r="J1528" t="s">
        <v>10112</v>
      </c>
      <c r="M1528" t="s">
        <v>112297</v>
      </c>
      <c r="N1528" t="s">
        <v>124</v>
      </c>
      <c r="O1528" s="3" t="s">
        <v>10113</v>
      </c>
      <c r="P1528" t="s">
        <v>124</v>
      </c>
      <c r="Q1528" t="s">
        <v>124</v>
      </c>
      <c r="R1528" t="s">
        <v>10113</v>
      </c>
      <c r="S1528" s="4" t="str">
        <f t="shared" si="23"/>
        <v>2008</v>
      </c>
    </row>
    <row r="1529" spans="1:19" hidden="1" x14ac:dyDescent="0.35">
      <c r="A1529" t="s">
        <v>10109</v>
      </c>
      <c r="B1529" t="s">
        <v>10110</v>
      </c>
      <c r="C1529" t="s">
        <v>10114</v>
      </c>
      <c r="D1529" t="s">
        <v>10115</v>
      </c>
      <c r="E1529" t="s">
        <v>10116</v>
      </c>
      <c r="F1529" t="s">
        <v>10117</v>
      </c>
      <c r="I1529" t="s">
        <v>2525</v>
      </c>
      <c r="J1529" t="s">
        <v>2526</v>
      </c>
      <c r="M1529" t="s">
        <v>112297</v>
      </c>
      <c r="N1529" t="s">
        <v>124</v>
      </c>
      <c r="O1529" s="3" t="s">
        <v>10118</v>
      </c>
      <c r="P1529" t="s">
        <v>124</v>
      </c>
      <c r="Q1529" t="s">
        <v>124</v>
      </c>
      <c r="R1529" t="s">
        <v>10118</v>
      </c>
      <c r="S1529" s="4" t="str">
        <f t="shared" si="23"/>
        <v>2008</v>
      </c>
    </row>
    <row r="1530" spans="1:19" hidden="1" x14ac:dyDescent="0.35">
      <c r="A1530" t="s">
        <v>10116</v>
      </c>
      <c r="B1530" t="s">
        <v>10117</v>
      </c>
      <c r="C1530" t="s">
        <v>10119</v>
      </c>
      <c r="D1530" t="s">
        <v>10120</v>
      </c>
      <c r="E1530" t="s">
        <v>10121</v>
      </c>
      <c r="F1530" t="s">
        <v>10122</v>
      </c>
      <c r="I1530" t="s">
        <v>10123</v>
      </c>
      <c r="J1530" t="s">
        <v>10124</v>
      </c>
      <c r="M1530" t="s">
        <v>112297</v>
      </c>
      <c r="N1530" t="s">
        <v>124</v>
      </c>
      <c r="O1530" s="3" t="s">
        <v>10125</v>
      </c>
      <c r="P1530" t="s">
        <v>124</v>
      </c>
      <c r="Q1530" t="s">
        <v>124</v>
      </c>
      <c r="R1530" t="s">
        <v>10125</v>
      </c>
      <c r="S1530" s="4" t="str">
        <f t="shared" si="23"/>
        <v>2008</v>
      </c>
    </row>
    <row r="1531" spans="1:19" hidden="1" x14ac:dyDescent="0.35">
      <c r="A1531" t="s">
        <v>10121</v>
      </c>
      <c r="B1531" t="s">
        <v>10122</v>
      </c>
      <c r="C1531" t="s">
        <v>10126</v>
      </c>
      <c r="D1531" t="s">
        <v>10127</v>
      </c>
      <c r="E1531" t="s">
        <v>10128</v>
      </c>
      <c r="F1531" t="s">
        <v>10129</v>
      </c>
      <c r="I1531" t="s">
        <v>512</v>
      </c>
      <c r="J1531" t="s">
        <v>512</v>
      </c>
      <c r="M1531" t="s">
        <v>112297</v>
      </c>
      <c r="N1531" t="s">
        <v>124</v>
      </c>
      <c r="O1531" s="3" t="s">
        <v>10130</v>
      </c>
      <c r="P1531" t="s">
        <v>124</v>
      </c>
      <c r="Q1531" t="s">
        <v>124</v>
      </c>
      <c r="R1531" t="s">
        <v>10130</v>
      </c>
      <c r="S1531" s="4" t="str">
        <f t="shared" si="23"/>
        <v>2008</v>
      </c>
    </row>
    <row r="1532" spans="1:19" hidden="1" x14ac:dyDescent="0.35">
      <c r="A1532" t="s">
        <v>10128</v>
      </c>
      <c r="B1532" t="s">
        <v>10129</v>
      </c>
      <c r="C1532" t="s">
        <v>10131</v>
      </c>
      <c r="D1532" t="s">
        <v>10132</v>
      </c>
      <c r="E1532" t="s">
        <v>10133</v>
      </c>
      <c r="F1532" t="s">
        <v>10134</v>
      </c>
      <c r="I1532" t="s">
        <v>10135</v>
      </c>
      <c r="J1532" t="s">
        <v>10136</v>
      </c>
      <c r="M1532" t="s">
        <v>112297</v>
      </c>
      <c r="N1532" t="s">
        <v>124</v>
      </c>
      <c r="O1532" s="3" t="s">
        <v>10137</v>
      </c>
      <c r="P1532" t="s">
        <v>124</v>
      </c>
      <c r="Q1532" t="s">
        <v>124</v>
      </c>
      <c r="R1532" t="s">
        <v>10137</v>
      </c>
      <c r="S1532" s="4" t="str">
        <f t="shared" si="23"/>
        <v>2008</v>
      </c>
    </row>
    <row r="1533" spans="1:19" hidden="1" x14ac:dyDescent="0.35">
      <c r="A1533" t="s">
        <v>10133</v>
      </c>
      <c r="B1533" t="s">
        <v>10134</v>
      </c>
      <c r="C1533" t="s">
        <v>10138</v>
      </c>
      <c r="D1533" t="s">
        <v>10139</v>
      </c>
      <c r="E1533" t="s">
        <v>10140</v>
      </c>
      <c r="F1533" t="s">
        <v>10141</v>
      </c>
      <c r="I1533" t="s">
        <v>10142</v>
      </c>
      <c r="J1533" t="s">
        <v>10143</v>
      </c>
      <c r="M1533" t="s">
        <v>112297</v>
      </c>
      <c r="N1533" t="s">
        <v>124</v>
      </c>
      <c r="O1533" s="3" t="s">
        <v>10144</v>
      </c>
      <c r="P1533" t="s">
        <v>124</v>
      </c>
      <c r="Q1533" t="s">
        <v>124</v>
      </c>
      <c r="R1533" t="s">
        <v>10144</v>
      </c>
      <c r="S1533" s="4" t="str">
        <f t="shared" si="23"/>
        <v>2008</v>
      </c>
    </row>
    <row r="1534" spans="1:19" hidden="1" x14ac:dyDescent="0.35">
      <c r="A1534" t="s">
        <v>10140</v>
      </c>
      <c r="B1534" t="s">
        <v>10141</v>
      </c>
      <c r="C1534" t="s">
        <v>10145</v>
      </c>
      <c r="D1534" t="s">
        <v>10146</v>
      </c>
      <c r="E1534" t="s">
        <v>10147</v>
      </c>
      <c r="F1534" t="s">
        <v>10148</v>
      </c>
      <c r="I1534" t="s">
        <v>10149</v>
      </c>
      <c r="J1534" t="s">
        <v>10150</v>
      </c>
      <c r="M1534" t="s">
        <v>112297</v>
      </c>
      <c r="N1534" t="s">
        <v>124</v>
      </c>
      <c r="O1534" s="3" t="s">
        <v>10151</v>
      </c>
      <c r="P1534" t="s">
        <v>124</v>
      </c>
      <c r="Q1534" t="s">
        <v>124</v>
      </c>
      <c r="R1534" t="s">
        <v>10151</v>
      </c>
      <c r="S1534" s="4" t="str">
        <f t="shared" si="23"/>
        <v>2008</v>
      </c>
    </row>
    <row r="1535" spans="1:19" hidden="1" x14ac:dyDescent="0.35">
      <c r="A1535" t="s">
        <v>10147</v>
      </c>
      <c r="B1535" t="s">
        <v>10148</v>
      </c>
      <c r="C1535" t="s">
        <v>10152</v>
      </c>
      <c r="D1535" t="s">
        <v>10153</v>
      </c>
      <c r="E1535" t="s">
        <v>10154</v>
      </c>
      <c r="F1535" t="s">
        <v>10155</v>
      </c>
      <c r="I1535" t="s">
        <v>10156</v>
      </c>
      <c r="J1535" t="s">
        <v>10157</v>
      </c>
      <c r="M1535" t="s">
        <v>112311</v>
      </c>
      <c r="N1535" t="s">
        <v>5877</v>
      </c>
      <c r="O1535" s="3" t="s">
        <v>10158</v>
      </c>
      <c r="P1535" t="s">
        <v>5877</v>
      </c>
      <c r="Q1535" t="s">
        <v>5877</v>
      </c>
      <c r="R1535" t="s">
        <v>10158</v>
      </c>
      <c r="S1535" s="4" t="str">
        <f t="shared" si="23"/>
        <v>2008</v>
      </c>
    </row>
    <row r="1536" spans="1:19" hidden="1" x14ac:dyDescent="0.35">
      <c r="A1536" t="s">
        <v>10154</v>
      </c>
      <c r="B1536" t="s">
        <v>10155</v>
      </c>
      <c r="C1536" t="s">
        <v>10159</v>
      </c>
      <c r="D1536" t="s">
        <v>10160</v>
      </c>
      <c r="E1536" t="s">
        <v>10161</v>
      </c>
      <c r="F1536" t="s">
        <v>10162</v>
      </c>
      <c r="I1536" t="s">
        <v>10163</v>
      </c>
      <c r="J1536" t="s">
        <v>10164</v>
      </c>
      <c r="M1536" t="s">
        <v>112311</v>
      </c>
      <c r="N1536" t="s">
        <v>5877</v>
      </c>
      <c r="O1536" s="3" t="s">
        <v>10165</v>
      </c>
      <c r="P1536" t="s">
        <v>5877</v>
      </c>
      <c r="Q1536" t="s">
        <v>5877</v>
      </c>
      <c r="R1536" t="s">
        <v>10165</v>
      </c>
      <c r="S1536" s="4" t="str">
        <f t="shared" si="23"/>
        <v>2008</v>
      </c>
    </row>
    <row r="1537" spans="1:19" hidden="1" x14ac:dyDescent="0.35">
      <c r="A1537" t="s">
        <v>10161</v>
      </c>
      <c r="B1537" t="s">
        <v>10162</v>
      </c>
      <c r="C1537" t="s">
        <v>10166</v>
      </c>
      <c r="D1537" t="s">
        <v>10167</v>
      </c>
      <c r="E1537" t="s">
        <v>10168</v>
      </c>
      <c r="F1537" t="s">
        <v>10169</v>
      </c>
      <c r="I1537" t="s">
        <v>10170</v>
      </c>
      <c r="J1537" t="s">
        <v>10171</v>
      </c>
      <c r="M1537" t="s">
        <v>112311</v>
      </c>
      <c r="N1537" t="s">
        <v>5877</v>
      </c>
      <c r="O1537" s="3" t="s">
        <v>10172</v>
      </c>
      <c r="P1537" t="s">
        <v>5877</v>
      </c>
      <c r="Q1537" t="s">
        <v>5877</v>
      </c>
      <c r="R1537" t="s">
        <v>10172</v>
      </c>
      <c r="S1537" s="4" t="str">
        <f t="shared" si="23"/>
        <v>2008</v>
      </c>
    </row>
    <row r="1538" spans="1:19" hidden="1" x14ac:dyDescent="0.35">
      <c r="A1538" t="s">
        <v>10168</v>
      </c>
      <c r="B1538" t="s">
        <v>10169</v>
      </c>
      <c r="C1538" t="s">
        <v>10173</v>
      </c>
      <c r="D1538" t="s">
        <v>10174</v>
      </c>
      <c r="E1538" t="s">
        <v>10175</v>
      </c>
      <c r="F1538" t="s">
        <v>10176</v>
      </c>
      <c r="I1538" t="s">
        <v>10177</v>
      </c>
      <c r="J1538" t="s">
        <v>10178</v>
      </c>
      <c r="M1538" t="s">
        <v>112297</v>
      </c>
      <c r="N1538" t="s">
        <v>124</v>
      </c>
      <c r="O1538" s="3" t="s">
        <v>10179</v>
      </c>
      <c r="P1538" t="s">
        <v>124</v>
      </c>
      <c r="Q1538" t="s">
        <v>124</v>
      </c>
      <c r="R1538" t="s">
        <v>10179</v>
      </c>
      <c r="S1538" s="4" t="str">
        <f t="shared" si="23"/>
        <v>2008</v>
      </c>
    </row>
    <row r="1539" spans="1:19" hidden="1" x14ac:dyDescent="0.35">
      <c r="A1539" t="s">
        <v>10175</v>
      </c>
      <c r="B1539" t="s">
        <v>10176</v>
      </c>
      <c r="C1539" t="s">
        <v>10180</v>
      </c>
      <c r="D1539" t="s">
        <v>10181</v>
      </c>
      <c r="E1539" t="s">
        <v>10182</v>
      </c>
      <c r="F1539" t="s">
        <v>10183</v>
      </c>
      <c r="I1539" t="s">
        <v>2889</v>
      </c>
      <c r="J1539" t="s">
        <v>2890</v>
      </c>
      <c r="M1539" t="s">
        <v>112297</v>
      </c>
      <c r="N1539" t="s">
        <v>124</v>
      </c>
      <c r="O1539" s="3" t="s">
        <v>10184</v>
      </c>
      <c r="P1539" t="s">
        <v>124</v>
      </c>
      <c r="Q1539" t="s">
        <v>124</v>
      </c>
      <c r="R1539" t="s">
        <v>10184</v>
      </c>
      <c r="S1539" s="4" t="str">
        <f t="shared" ref="S1539:S1602" si="24">LEFT(RIGHT(R1539,19),4)</f>
        <v>2008</v>
      </c>
    </row>
    <row r="1540" spans="1:19" hidden="1" x14ac:dyDescent="0.35">
      <c r="A1540" t="s">
        <v>10182</v>
      </c>
      <c r="B1540" t="s">
        <v>10183</v>
      </c>
      <c r="C1540" t="s">
        <v>10185</v>
      </c>
      <c r="D1540" t="s">
        <v>10186</v>
      </c>
      <c r="E1540" t="s">
        <v>10187</v>
      </c>
      <c r="F1540" t="s">
        <v>10188</v>
      </c>
      <c r="I1540" t="s">
        <v>10189</v>
      </c>
      <c r="J1540" t="s">
        <v>10190</v>
      </c>
      <c r="M1540" t="s">
        <v>112297</v>
      </c>
      <c r="N1540" t="s">
        <v>124</v>
      </c>
      <c r="O1540" s="3" t="s">
        <v>10191</v>
      </c>
      <c r="P1540" t="s">
        <v>124</v>
      </c>
      <c r="Q1540" t="s">
        <v>124</v>
      </c>
      <c r="R1540" t="s">
        <v>10191</v>
      </c>
      <c r="S1540" s="4" t="str">
        <f t="shared" si="24"/>
        <v>2008</v>
      </c>
    </row>
    <row r="1541" spans="1:19" hidden="1" x14ac:dyDescent="0.35">
      <c r="A1541" t="s">
        <v>10187</v>
      </c>
      <c r="B1541" t="s">
        <v>10188</v>
      </c>
      <c r="C1541" t="s">
        <v>10192</v>
      </c>
      <c r="D1541" t="s">
        <v>10193</v>
      </c>
      <c r="E1541" t="s">
        <v>10194</v>
      </c>
      <c r="F1541">
        <v>485020935</v>
      </c>
      <c r="I1541" t="s">
        <v>10195</v>
      </c>
      <c r="J1541" t="s">
        <v>10196</v>
      </c>
      <c r="M1541" t="s">
        <v>112297</v>
      </c>
      <c r="N1541" t="s">
        <v>124</v>
      </c>
      <c r="O1541" s="3" t="s">
        <v>10197</v>
      </c>
      <c r="P1541" t="s">
        <v>124</v>
      </c>
      <c r="Q1541" t="s">
        <v>124</v>
      </c>
      <c r="R1541" t="s">
        <v>10197</v>
      </c>
      <c r="S1541" s="4" t="str">
        <f t="shared" si="24"/>
        <v>2008</v>
      </c>
    </row>
    <row r="1542" spans="1:19" hidden="1" x14ac:dyDescent="0.35">
      <c r="A1542" t="s">
        <v>10194</v>
      </c>
      <c r="B1542">
        <v>485020935</v>
      </c>
      <c r="C1542" t="s">
        <v>10198</v>
      </c>
      <c r="D1542" t="s">
        <v>10199</v>
      </c>
      <c r="E1542" t="s">
        <v>10200</v>
      </c>
      <c r="F1542" t="s">
        <v>10201</v>
      </c>
      <c r="I1542" t="s">
        <v>10202</v>
      </c>
      <c r="J1542" t="s">
        <v>10203</v>
      </c>
      <c r="M1542" t="s">
        <v>112297</v>
      </c>
      <c r="N1542" t="s">
        <v>124</v>
      </c>
      <c r="O1542" s="3" t="s">
        <v>10204</v>
      </c>
      <c r="P1542" t="s">
        <v>124</v>
      </c>
      <c r="Q1542" t="s">
        <v>124</v>
      </c>
      <c r="R1542" t="s">
        <v>10204</v>
      </c>
      <c r="S1542" s="4" t="str">
        <f t="shared" si="24"/>
        <v>2008</v>
      </c>
    </row>
    <row r="1543" spans="1:19" hidden="1" x14ac:dyDescent="0.35">
      <c r="A1543" t="s">
        <v>10200</v>
      </c>
      <c r="B1543" t="s">
        <v>10201</v>
      </c>
      <c r="C1543" t="s">
        <v>10205</v>
      </c>
      <c r="D1543" t="s">
        <v>10206</v>
      </c>
      <c r="E1543" t="s">
        <v>10207</v>
      </c>
      <c r="F1543" t="s">
        <v>10208</v>
      </c>
      <c r="I1543" t="s">
        <v>3479</v>
      </c>
      <c r="J1543" t="s">
        <v>3480</v>
      </c>
      <c r="M1543" t="s">
        <v>112297</v>
      </c>
      <c r="N1543" t="s">
        <v>124</v>
      </c>
      <c r="O1543" s="3" t="s">
        <v>10209</v>
      </c>
      <c r="P1543" t="s">
        <v>124</v>
      </c>
      <c r="Q1543" t="s">
        <v>124</v>
      </c>
      <c r="R1543" t="s">
        <v>10209</v>
      </c>
      <c r="S1543" s="4" t="str">
        <f t="shared" si="24"/>
        <v>2008</v>
      </c>
    </row>
    <row r="1544" spans="1:19" hidden="1" x14ac:dyDescent="0.35">
      <c r="A1544" t="s">
        <v>10207</v>
      </c>
      <c r="B1544" t="s">
        <v>10208</v>
      </c>
      <c r="C1544" t="s">
        <v>10210</v>
      </c>
      <c r="D1544" t="s">
        <v>10211</v>
      </c>
      <c r="E1544" t="s">
        <v>10212</v>
      </c>
      <c r="F1544" t="s">
        <v>10213</v>
      </c>
      <c r="I1544" t="s">
        <v>10214</v>
      </c>
      <c r="J1544" t="s">
        <v>10215</v>
      </c>
      <c r="M1544" t="s">
        <v>112297</v>
      </c>
      <c r="N1544" t="s">
        <v>124</v>
      </c>
      <c r="O1544" s="3" t="s">
        <v>10216</v>
      </c>
      <c r="P1544" t="s">
        <v>124</v>
      </c>
      <c r="Q1544" t="s">
        <v>124</v>
      </c>
      <c r="R1544" t="s">
        <v>10216</v>
      </c>
      <c r="S1544" s="4" t="str">
        <f t="shared" si="24"/>
        <v>2008</v>
      </c>
    </row>
    <row r="1545" spans="1:19" hidden="1" x14ac:dyDescent="0.35">
      <c r="A1545" t="s">
        <v>10212</v>
      </c>
      <c r="B1545" t="s">
        <v>10213</v>
      </c>
      <c r="C1545" t="s">
        <v>10217</v>
      </c>
      <c r="D1545" t="s">
        <v>10218</v>
      </c>
      <c r="E1545" t="s">
        <v>10219</v>
      </c>
      <c r="F1545" t="s">
        <v>10220</v>
      </c>
      <c r="I1545" t="s">
        <v>10221</v>
      </c>
      <c r="J1545" t="s">
        <v>10222</v>
      </c>
      <c r="M1545" t="s">
        <v>112297</v>
      </c>
      <c r="N1545" t="s">
        <v>124</v>
      </c>
      <c r="O1545" s="3" t="s">
        <v>10223</v>
      </c>
      <c r="P1545" t="s">
        <v>124</v>
      </c>
      <c r="Q1545" t="s">
        <v>124</v>
      </c>
      <c r="R1545" t="s">
        <v>10223</v>
      </c>
      <c r="S1545" s="4" t="str">
        <f t="shared" si="24"/>
        <v>2008</v>
      </c>
    </row>
    <row r="1546" spans="1:19" hidden="1" x14ac:dyDescent="0.35">
      <c r="A1546" t="s">
        <v>10219</v>
      </c>
      <c r="B1546" t="s">
        <v>10220</v>
      </c>
      <c r="C1546" t="s">
        <v>10224</v>
      </c>
      <c r="D1546" t="s">
        <v>10225</v>
      </c>
      <c r="E1546" t="s">
        <v>10226</v>
      </c>
      <c r="F1546" t="s">
        <v>10227</v>
      </c>
      <c r="I1546" t="s">
        <v>512</v>
      </c>
      <c r="J1546" t="s">
        <v>512</v>
      </c>
      <c r="M1546" t="s">
        <v>112297</v>
      </c>
      <c r="N1546" t="s">
        <v>124</v>
      </c>
      <c r="O1546" s="3" t="s">
        <v>10228</v>
      </c>
      <c r="P1546" t="s">
        <v>124</v>
      </c>
      <c r="Q1546" t="s">
        <v>124</v>
      </c>
      <c r="R1546" t="s">
        <v>10228</v>
      </c>
      <c r="S1546" s="4" t="str">
        <f t="shared" si="24"/>
        <v>2008</v>
      </c>
    </row>
    <row r="1547" spans="1:19" hidden="1" x14ac:dyDescent="0.35">
      <c r="A1547" t="s">
        <v>10226</v>
      </c>
      <c r="B1547" t="s">
        <v>10227</v>
      </c>
      <c r="C1547" t="s">
        <v>10229</v>
      </c>
      <c r="D1547" t="s">
        <v>10230</v>
      </c>
      <c r="E1547" t="s">
        <v>10231</v>
      </c>
      <c r="F1547" t="s">
        <v>10232</v>
      </c>
      <c r="I1547" t="s">
        <v>10233</v>
      </c>
      <c r="J1547" t="s">
        <v>10234</v>
      </c>
      <c r="M1547" t="s">
        <v>112297</v>
      </c>
      <c r="N1547" t="s">
        <v>124</v>
      </c>
      <c r="O1547" s="3" t="s">
        <v>10235</v>
      </c>
      <c r="P1547" t="s">
        <v>124</v>
      </c>
      <c r="Q1547" t="s">
        <v>124</v>
      </c>
      <c r="R1547" t="s">
        <v>10235</v>
      </c>
      <c r="S1547" s="4" t="str">
        <f t="shared" si="24"/>
        <v>2008</v>
      </c>
    </row>
    <row r="1548" spans="1:19" hidden="1" x14ac:dyDescent="0.35">
      <c r="A1548" t="s">
        <v>10231</v>
      </c>
      <c r="B1548" t="s">
        <v>10232</v>
      </c>
      <c r="C1548" t="s">
        <v>10236</v>
      </c>
      <c r="D1548" t="s">
        <v>10237</v>
      </c>
      <c r="E1548" t="s">
        <v>10238</v>
      </c>
      <c r="F1548" t="s">
        <v>10239</v>
      </c>
      <c r="I1548" t="s">
        <v>10240</v>
      </c>
      <c r="J1548" t="s">
        <v>10241</v>
      </c>
      <c r="M1548" t="s">
        <v>112297</v>
      </c>
      <c r="N1548" t="s">
        <v>124</v>
      </c>
      <c r="O1548" s="3" t="s">
        <v>10242</v>
      </c>
      <c r="P1548" t="s">
        <v>124</v>
      </c>
      <c r="Q1548" t="s">
        <v>124</v>
      </c>
      <c r="R1548" t="s">
        <v>10242</v>
      </c>
      <c r="S1548" s="4" t="str">
        <f t="shared" si="24"/>
        <v>2008</v>
      </c>
    </row>
    <row r="1549" spans="1:19" hidden="1" x14ac:dyDescent="0.35">
      <c r="A1549" t="s">
        <v>10238</v>
      </c>
      <c r="B1549" t="s">
        <v>10239</v>
      </c>
      <c r="C1549" t="s">
        <v>10243</v>
      </c>
      <c r="D1549" t="s">
        <v>10244</v>
      </c>
      <c r="E1549" t="s">
        <v>10245</v>
      </c>
      <c r="F1549" t="s">
        <v>10246</v>
      </c>
      <c r="I1549" t="s">
        <v>10247</v>
      </c>
      <c r="J1549" t="s">
        <v>10248</v>
      </c>
      <c r="M1549" t="s">
        <v>112311</v>
      </c>
      <c r="N1549" t="s">
        <v>5877</v>
      </c>
      <c r="O1549" s="3" t="s">
        <v>10249</v>
      </c>
      <c r="P1549" t="s">
        <v>5877</v>
      </c>
      <c r="Q1549" t="s">
        <v>5877</v>
      </c>
      <c r="R1549" t="s">
        <v>10249</v>
      </c>
      <c r="S1549" s="4" t="str">
        <f t="shared" si="24"/>
        <v>2008</v>
      </c>
    </row>
    <row r="1550" spans="1:19" hidden="1" x14ac:dyDescent="0.35">
      <c r="A1550" t="s">
        <v>10245</v>
      </c>
      <c r="B1550" t="s">
        <v>10246</v>
      </c>
      <c r="C1550" t="s">
        <v>10250</v>
      </c>
      <c r="D1550" t="s">
        <v>10251</v>
      </c>
      <c r="E1550" t="s">
        <v>10252</v>
      </c>
      <c r="F1550" t="s">
        <v>10253</v>
      </c>
      <c r="I1550" t="s">
        <v>10254</v>
      </c>
      <c r="J1550" t="s">
        <v>10255</v>
      </c>
      <c r="M1550" t="s">
        <v>112297</v>
      </c>
      <c r="N1550" t="s">
        <v>124</v>
      </c>
      <c r="O1550" s="3" t="s">
        <v>10256</v>
      </c>
      <c r="P1550" t="s">
        <v>124</v>
      </c>
      <c r="Q1550" t="s">
        <v>124</v>
      </c>
      <c r="R1550" t="s">
        <v>10256</v>
      </c>
      <c r="S1550" s="4" t="str">
        <f t="shared" si="24"/>
        <v>2008</v>
      </c>
    </row>
    <row r="1551" spans="1:19" hidden="1" x14ac:dyDescent="0.35">
      <c r="A1551" t="s">
        <v>10252</v>
      </c>
      <c r="B1551" t="s">
        <v>10253</v>
      </c>
      <c r="C1551" t="s">
        <v>10257</v>
      </c>
      <c r="D1551" t="s">
        <v>10258</v>
      </c>
      <c r="E1551" t="s">
        <v>10259</v>
      </c>
      <c r="F1551" t="s">
        <v>10260</v>
      </c>
      <c r="I1551" t="s">
        <v>10261</v>
      </c>
      <c r="J1551" t="s">
        <v>10262</v>
      </c>
      <c r="M1551" t="s">
        <v>112297</v>
      </c>
      <c r="N1551" t="s">
        <v>124</v>
      </c>
      <c r="O1551" s="3" t="s">
        <v>10263</v>
      </c>
      <c r="P1551" t="s">
        <v>124</v>
      </c>
      <c r="Q1551" t="s">
        <v>124</v>
      </c>
      <c r="R1551" t="s">
        <v>10263</v>
      </c>
      <c r="S1551" s="4" t="str">
        <f t="shared" si="24"/>
        <v>2008</v>
      </c>
    </row>
    <row r="1552" spans="1:19" hidden="1" x14ac:dyDescent="0.35">
      <c r="A1552" t="s">
        <v>10259</v>
      </c>
      <c r="B1552" t="s">
        <v>10260</v>
      </c>
      <c r="C1552" t="s">
        <v>10264</v>
      </c>
      <c r="D1552" t="s">
        <v>10265</v>
      </c>
      <c r="E1552" t="s">
        <v>10266</v>
      </c>
      <c r="F1552" t="s">
        <v>10267</v>
      </c>
      <c r="I1552" t="s">
        <v>10268</v>
      </c>
      <c r="J1552" t="s">
        <v>10269</v>
      </c>
      <c r="M1552" t="s">
        <v>112297</v>
      </c>
      <c r="N1552" t="s">
        <v>124</v>
      </c>
      <c r="O1552" s="3" t="s">
        <v>10270</v>
      </c>
      <c r="P1552" t="s">
        <v>124</v>
      </c>
      <c r="Q1552" t="s">
        <v>124</v>
      </c>
      <c r="R1552" t="s">
        <v>10270</v>
      </c>
      <c r="S1552" s="4" t="str">
        <f t="shared" si="24"/>
        <v>2008</v>
      </c>
    </row>
    <row r="1553" spans="1:19" hidden="1" x14ac:dyDescent="0.35">
      <c r="A1553" t="s">
        <v>10266</v>
      </c>
      <c r="B1553" t="s">
        <v>10267</v>
      </c>
      <c r="C1553" t="s">
        <v>10271</v>
      </c>
      <c r="D1553" t="s">
        <v>10272</v>
      </c>
      <c r="E1553" t="s">
        <v>10273</v>
      </c>
      <c r="F1553" t="s">
        <v>10274</v>
      </c>
      <c r="I1553" t="s">
        <v>10275</v>
      </c>
      <c r="J1553" t="s">
        <v>10276</v>
      </c>
      <c r="M1553" t="s">
        <v>112297</v>
      </c>
      <c r="N1553" t="s">
        <v>124</v>
      </c>
      <c r="O1553" s="3" t="s">
        <v>10277</v>
      </c>
      <c r="P1553" t="s">
        <v>124</v>
      </c>
      <c r="Q1553" t="s">
        <v>124</v>
      </c>
      <c r="R1553" t="s">
        <v>10277</v>
      </c>
      <c r="S1553" s="4" t="str">
        <f t="shared" si="24"/>
        <v>2008</v>
      </c>
    </row>
    <row r="1554" spans="1:19" hidden="1" x14ac:dyDescent="0.35">
      <c r="A1554" t="s">
        <v>10273</v>
      </c>
      <c r="B1554" t="s">
        <v>10274</v>
      </c>
      <c r="C1554" t="s">
        <v>10278</v>
      </c>
      <c r="D1554" t="s">
        <v>10279</v>
      </c>
      <c r="E1554" t="s">
        <v>10280</v>
      </c>
      <c r="F1554" t="s">
        <v>10281</v>
      </c>
      <c r="I1554" t="s">
        <v>7681</v>
      </c>
      <c r="J1554" t="s">
        <v>7682</v>
      </c>
      <c r="M1554" t="s">
        <v>112311</v>
      </c>
      <c r="N1554" t="s">
        <v>5877</v>
      </c>
      <c r="O1554" s="3" t="s">
        <v>10282</v>
      </c>
      <c r="P1554" t="s">
        <v>5877</v>
      </c>
      <c r="Q1554" t="s">
        <v>5877</v>
      </c>
      <c r="R1554" t="s">
        <v>10282</v>
      </c>
      <c r="S1554" s="4" t="str">
        <f t="shared" si="24"/>
        <v>2008</v>
      </c>
    </row>
    <row r="1555" spans="1:19" hidden="1" x14ac:dyDescent="0.35">
      <c r="A1555" t="s">
        <v>10280</v>
      </c>
      <c r="B1555" t="s">
        <v>10281</v>
      </c>
      <c r="C1555" t="s">
        <v>10283</v>
      </c>
      <c r="D1555" t="s">
        <v>10284</v>
      </c>
      <c r="E1555" t="s">
        <v>10285</v>
      </c>
      <c r="F1555" t="s">
        <v>10286</v>
      </c>
      <c r="I1555" t="s">
        <v>10287</v>
      </c>
      <c r="J1555" t="s">
        <v>10288</v>
      </c>
      <c r="M1555" t="s">
        <v>112311</v>
      </c>
      <c r="N1555" t="s">
        <v>5877</v>
      </c>
      <c r="O1555" s="3" t="s">
        <v>10289</v>
      </c>
      <c r="P1555" t="s">
        <v>5877</v>
      </c>
      <c r="Q1555" t="s">
        <v>5877</v>
      </c>
      <c r="R1555" t="s">
        <v>10289</v>
      </c>
      <c r="S1555" s="4" t="str">
        <f t="shared" si="24"/>
        <v>2008</v>
      </c>
    </row>
    <row r="1556" spans="1:19" hidden="1" x14ac:dyDescent="0.35">
      <c r="A1556" t="s">
        <v>10285</v>
      </c>
      <c r="B1556" t="s">
        <v>10286</v>
      </c>
      <c r="C1556" t="s">
        <v>10290</v>
      </c>
      <c r="D1556" t="s">
        <v>10291</v>
      </c>
      <c r="E1556" t="s">
        <v>10292</v>
      </c>
      <c r="F1556" t="s">
        <v>10293</v>
      </c>
      <c r="I1556" t="s">
        <v>10294</v>
      </c>
      <c r="J1556" t="s">
        <v>10295</v>
      </c>
      <c r="M1556" t="s">
        <v>112311</v>
      </c>
      <c r="N1556" t="s">
        <v>5877</v>
      </c>
      <c r="O1556" s="3" t="s">
        <v>10296</v>
      </c>
      <c r="P1556" t="s">
        <v>5877</v>
      </c>
      <c r="Q1556" t="s">
        <v>5877</v>
      </c>
      <c r="R1556" t="s">
        <v>10296</v>
      </c>
      <c r="S1556" s="4" t="str">
        <f t="shared" si="24"/>
        <v>2008</v>
      </c>
    </row>
    <row r="1557" spans="1:19" hidden="1" x14ac:dyDescent="0.35">
      <c r="A1557" t="s">
        <v>10292</v>
      </c>
      <c r="B1557" t="s">
        <v>10293</v>
      </c>
      <c r="C1557" t="s">
        <v>10297</v>
      </c>
      <c r="D1557" t="s">
        <v>10298</v>
      </c>
      <c r="E1557" t="s">
        <v>10299</v>
      </c>
      <c r="F1557" t="s">
        <v>10300</v>
      </c>
      <c r="I1557" t="s">
        <v>10301</v>
      </c>
      <c r="J1557" t="s">
        <v>10302</v>
      </c>
      <c r="M1557" t="s">
        <v>112298</v>
      </c>
      <c r="N1557" t="s">
        <v>28</v>
      </c>
      <c r="O1557" s="3" t="s">
        <v>10303</v>
      </c>
      <c r="P1557" t="s">
        <v>50</v>
      </c>
      <c r="Q1557" t="s">
        <v>50</v>
      </c>
      <c r="R1557" t="s">
        <v>10303</v>
      </c>
      <c r="S1557" s="4" t="str">
        <f t="shared" si="24"/>
        <v>2008</v>
      </c>
    </row>
    <row r="1558" spans="1:19" hidden="1" x14ac:dyDescent="0.35">
      <c r="A1558" t="s">
        <v>10299</v>
      </c>
      <c r="B1558" t="s">
        <v>10300</v>
      </c>
      <c r="C1558" t="s">
        <v>10304</v>
      </c>
      <c r="D1558" t="s">
        <v>10305</v>
      </c>
      <c r="E1558" t="s">
        <v>10306</v>
      </c>
      <c r="F1558" t="s">
        <v>10307</v>
      </c>
      <c r="I1558" t="s">
        <v>4860</v>
      </c>
      <c r="J1558" t="s">
        <v>372</v>
      </c>
      <c r="M1558" t="s">
        <v>112297</v>
      </c>
      <c r="N1558" t="s">
        <v>124</v>
      </c>
      <c r="O1558" s="3" t="s">
        <v>10308</v>
      </c>
      <c r="P1558" t="s">
        <v>124</v>
      </c>
      <c r="Q1558" t="s">
        <v>124</v>
      </c>
      <c r="R1558" t="s">
        <v>10308</v>
      </c>
      <c r="S1558" s="4" t="str">
        <f t="shared" si="24"/>
        <v>2008</v>
      </c>
    </row>
    <row r="1559" spans="1:19" hidden="1" x14ac:dyDescent="0.35">
      <c r="A1559" t="s">
        <v>10306</v>
      </c>
      <c r="B1559" t="s">
        <v>10307</v>
      </c>
      <c r="C1559" t="s">
        <v>10309</v>
      </c>
      <c r="D1559" t="s">
        <v>10310</v>
      </c>
      <c r="E1559" t="s">
        <v>10311</v>
      </c>
      <c r="F1559" t="s">
        <v>10312</v>
      </c>
      <c r="I1559" t="s">
        <v>10313</v>
      </c>
      <c r="J1559" t="s">
        <v>10314</v>
      </c>
      <c r="M1559" t="s">
        <v>112297</v>
      </c>
      <c r="N1559" t="s">
        <v>124</v>
      </c>
      <c r="O1559" s="3" t="s">
        <v>10315</v>
      </c>
      <c r="P1559" t="s">
        <v>124</v>
      </c>
      <c r="Q1559" t="s">
        <v>124</v>
      </c>
      <c r="R1559" t="s">
        <v>10315</v>
      </c>
      <c r="S1559" s="4" t="str">
        <f t="shared" si="24"/>
        <v>2008</v>
      </c>
    </row>
    <row r="1560" spans="1:19" hidden="1" x14ac:dyDescent="0.35">
      <c r="A1560" t="s">
        <v>10311</v>
      </c>
      <c r="B1560" t="s">
        <v>10312</v>
      </c>
      <c r="C1560" t="s">
        <v>10316</v>
      </c>
      <c r="D1560" t="s">
        <v>10317</v>
      </c>
      <c r="E1560" t="s">
        <v>10318</v>
      </c>
      <c r="F1560" t="s">
        <v>10319</v>
      </c>
      <c r="I1560" t="s">
        <v>10320</v>
      </c>
      <c r="J1560" t="s">
        <v>10321</v>
      </c>
      <c r="M1560" t="s">
        <v>112297</v>
      </c>
      <c r="N1560" t="s">
        <v>124</v>
      </c>
      <c r="O1560" s="3" t="s">
        <v>10322</v>
      </c>
      <c r="P1560" t="s">
        <v>124</v>
      </c>
      <c r="Q1560" t="s">
        <v>124</v>
      </c>
      <c r="R1560" t="s">
        <v>10322</v>
      </c>
      <c r="S1560" s="4" t="str">
        <f t="shared" si="24"/>
        <v>2008</v>
      </c>
    </row>
    <row r="1561" spans="1:19" hidden="1" x14ac:dyDescent="0.35">
      <c r="A1561" t="s">
        <v>10318</v>
      </c>
      <c r="B1561" t="s">
        <v>10319</v>
      </c>
      <c r="C1561" t="s">
        <v>10323</v>
      </c>
      <c r="D1561" t="s">
        <v>10324</v>
      </c>
      <c r="E1561" t="s">
        <v>10325</v>
      </c>
      <c r="F1561" t="s">
        <v>10326</v>
      </c>
      <c r="I1561" t="s">
        <v>10327</v>
      </c>
      <c r="J1561" t="s">
        <v>10328</v>
      </c>
      <c r="M1561" t="s">
        <v>112297</v>
      </c>
      <c r="N1561" t="s">
        <v>124</v>
      </c>
      <c r="O1561" s="3" t="s">
        <v>10329</v>
      </c>
      <c r="P1561" t="s">
        <v>124</v>
      </c>
      <c r="Q1561" t="s">
        <v>124</v>
      </c>
      <c r="R1561" t="s">
        <v>10329</v>
      </c>
      <c r="S1561" s="4" t="str">
        <f t="shared" si="24"/>
        <v>2008</v>
      </c>
    </row>
    <row r="1562" spans="1:19" hidden="1" x14ac:dyDescent="0.35">
      <c r="A1562" t="s">
        <v>10325</v>
      </c>
      <c r="B1562" t="s">
        <v>10326</v>
      </c>
      <c r="C1562" t="s">
        <v>10330</v>
      </c>
      <c r="D1562" t="s">
        <v>10331</v>
      </c>
      <c r="E1562" t="s">
        <v>10332</v>
      </c>
      <c r="F1562" t="s">
        <v>10333</v>
      </c>
      <c r="I1562" t="s">
        <v>10334</v>
      </c>
      <c r="J1562" t="s">
        <v>10335</v>
      </c>
      <c r="M1562" t="s">
        <v>112297</v>
      </c>
      <c r="N1562" t="s">
        <v>124</v>
      </c>
      <c r="O1562" s="3" t="s">
        <v>10336</v>
      </c>
      <c r="P1562" t="s">
        <v>124</v>
      </c>
      <c r="Q1562" t="s">
        <v>124</v>
      </c>
      <c r="R1562" t="s">
        <v>10336</v>
      </c>
      <c r="S1562" s="4" t="str">
        <f t="shared" si="24"/>
        <v>2008</v>
      </c>
    </row>
    <row r="1563" spans="1:19" hidden="1" x14ac:dyDescent="0.35">
      <c r="A1563" t="s">
        <v>10332</v>
      </c>
      <c r="B1563" t="s">
        <v>10333</v>
      </c>
      <c r="C1563" t="s">
        <v>10337</v>
      </c>
      <c r="D1563" t="s">
        <v>10338</v>
      </c>
      <c r="E1563" t="s">
        <v>10339</v>
      </c>
      <c r="F1563" t="s">
        <v>10340</v>
      </c>
      <c r="I1563" t="s">
        <v>10341</v>
      </c>
      <c r="J1563" t="s">
        <v>10342</v>
      </c>
      <c r="M1563" t="s">
        <v>112297</v>
      </c>
      <c r="N1563" t="s">
        <v>124</v>
      </c>
      <c r="O1563" s="3" t="s">
        <v>10343</v>
      </c>
      <c r="P1563" t="s">
        <v>124</v>
      </c>
      <c r="Q1563" t="s">
        <v>124</v>
      </c>
      <c r="R1563" t="s">
        <v>10343</v>
      </c>
      <c r="S1563" s="4" t="str">
        <f t="shared" si="24"/>
        <v>2008</v>
      </c>
    </row>
    <row r="1564" spans="1:19" hidden="1" x14ac:dyDescent="0.35">
      <c r="A1564" t="s">
        <v>10339</v>
      </c>
      <c r="B1564" t="s">
        <v>10340</v>
      </c>
      <c r="C1564" t="s">
        <v>10344</v>
      </c>
      <c r="D1564" t="s">
        <v>10345</v>
      </c>
      <c r="E1564" t="s">
        <v>10346</v>
      </c>
      <c r="F1564" t="s">
        <v>10347</v>
      </c>
      <c r="I1564" t="s">
        <v>10348</v>
      </c>
      <c r="J1564" t="s">
        <v>10349</v>
      </c>
      <c r="M1564" t="s">
        <v>112311</v>
      </c>
      <c r="N1564" t="s">
        <v>5877</v>
      </c>
      <c r="O1564" s="3" t="s">
        <v>10350</v>
      </c>
      <c r="P1564" t="s">
        <v>5877</v>
      </c>
      <c r="Q1564" t="s">
        <v>5877</v>
      </c>
      <c r="R1564" t="s">
        <v>10350</v>
      </c>
      <c r="S1564" s="4" t="str">
        <f t="shared" si="24"/>
        <v>2008</v>
      </c>
    </row>
    <row r="1565" spans="1:19" hidden="1" x14ac:dyDescent="0.35">
      <c r="A1565" t="s">
        <v>10346</v>
      </c>
      <c r="B1565" t="s">
        <v>10347</v>
      </c>
      <c r="C1565" t="s">
        <v>10351</v>
      </c>
      <c r="D1565" t="s">
        <v>10352</v>
      </c>
      <c r="E1565" t="s">
        <v>10353</v>
      </c>
      <c r="F1565" t="s">
        <v>10354</v>
      </c>
      <c r="I1565" t="s">
        <v>10355</v>
      </c>
      <c r="J1565" t="s">
        <v>10356</v>
      </c>
      <c r="M1565" t="s">
        <v>112311</v>
      </c>
      <c r="N1565" t="s">
        <v>5877</v>
      </c>
      <c r="O1565" s="3" t="s">
        <v>10357</v>
      </c>
      <c r="P1565" t="s">
        <v>5877</v>
      </c>
      <c r="Q1565" t="s">
        <v>5877</v>
      </c>
      <c r="R1565" t="s">
        <v>10357</v>
      </c>
      <c r="S1565" s="4" t="str">
        <f t="shared" si="24"/>
        <v>2008</v>
      </c>
    </row>
    <row r="1566" spans="1:19" hidden="1" x14ac:dyDescent="0.35">
      <c r="A1566" t="s">
        <v>10353</v>
      </c>
      <c r="B1566" t="s">
        <v>10354</v>
      </c>
      <c r="C1566" t="s">
        <v>10358</v>
      </c>
      <c r="D1566" t="s">
        <v>10359</v>
      </c>
      <c r="E1566" t="s">
        <v>10360</v>
      </c>
      <c r="F1566" t="s">
        <v>10361</v>
      </c>
      <c r="I1566" t="s">
        <v>10362</v>
      </c>
      <c r="J1566" t="s">
        <v>10363</v>
      </c>
      <c r="M1566" t="s">
        <v>112311</v>
      </c>
      <c r="N1566" t="s">
        <v>5877</v>
      </c>
      <c r="O1566" s="3" t="s">
        <v>10364</v>
      </c>
      <c r="P1566" t="s">
        <v>5877</v>
      </c>
      <c r="Q1566" t="s">
        <v>5877</v>
      </c>
      <c r="R1566" t="s">
        <v>10364</v>
      </c>
      <c r="S1566" s="4" t="str">
        <f t="shared" si="24"/>
        <v>2008</v>
      </c>
    </row>
    <row r="1567" spans="1:19" ht="29" hidden="1" x14ac:dyDescent="0.35">
      <c r="A1567" t="s">
        <v>10360</v>
      </c>
      <c r="B1567" t="s">
        <v>10361</v>
      </c>
      <c r="C1567" t="s">
        <v>10365</v>
      </c>
      <c r="D1567" t="s">
        <v>10366</v>
      </c>
      <c r="E1567" t="s">
        <v>10367</v>
      </c>
      <c r="F1567" t="s">
        <v>10368</v>
      </c>
      <c r="I1567" t="s">
        <v>10369</v>
      </c>
      <c r="J1567" t="s">
        <v>10370</v>
      </c>
      <c r="K1567" s="2" t="s">
        <v>1501</v>
      </c>
      <c r="M1567" t="s">
        <v>112297</v>
      </c>
      <c r="N1567" t="s">
        <v>124</v>
      </c>
      <c r="O1567" s="3" t="s">
        <v>10371</v>
      </c>
      <c r="P1567" t="s">
        <v>124</v>
      </c>
      <c r="Q1567" t="s">
        <v>124</v>
      </c>
      <c r="R1567" t="s">
        <v>10371</v>
      </c>
      <c r="S1567" s="4" t="str">
        <f t="shared" si="24"/>
        <v>2008</v>
      </c>
    </row>
    <row r="1568" spans="1:19" hidden="1" x14ac:dyDescent="0.35">
      <c r="A1568" t="s">
        <v>10367</v>
      </c>
      <c r="B1568" t="s">
        <v>10368</v>
      </c>
      <c r="C1568" t="s">
        <v>10372</v>
      </c>
      <c r="D1568" t="s">
        <v>10373</v>
      </c>
      <c r="E1568" t="s">
        <v>10374</v>
      </c>
      <c r="F1568" t="s">
        <v>10375</v>
      </c>
      <c r="I1568" t="s">
        <v>10376</v>
      </c>
      <c r="J1568" t="s">
        <v>10377</v>
      </c>
      <c r="M1568" t="s">
        <v>112297</v>
      </c>
      <c r="N1568" t="s">
        <v>124</v>
      </c>
      <c r="O1568" s="3" t="s">
        <v>10378</v>
      </c>
      <c r="P1568" t="s">
        <v>124</v>
      </c>
      <c r="Q1568" t="s">
        <v>124</v>
      </c>
      <c r="R1568" t="s">
        <v>10378</v>
      </c>
      <c r="S1568" s="4" t="str">
        <f t="shared" si="24"/>
        <v>2008</v>
      </c>
    </row>
    <row r="1569" spans="1:19" hidden="1" x14ac:dyDescent="0.35">
      <c r="A1569" t="s">
        <v>10374</v>
      </c>
      <c r="B1569" t="s">
        <v>10375</v>
      </c>
      <c r="C1569" t="s">
        <v>10379</v>
      </c>
      <c r="D1569" t="s">
        <v>10380</v>
      </c>
      <c r="E1569" t="s">
        <v>10381</v>
      </c>
      <c r="F1569" t="s">
        <v>10382</v>
      </c>
      <c r="I1569" t="s">
        <v>512</v>
      </c>
      <c r="J1569" t="s">
        <v>512</v>
      </c>
      <c r="M1569" t="s">
        <v>112297</v>
      </c>
      <c r="N1569" t="s">
        <v>124</v>
      </c>
      <c r="O1569" s="3" t="s">
        <v>10383</v>
      </c>
      <c r="P1569" t="s">
        <v>124</v>
      </c>
      <c r="Q1569" t="s">
        <v>124</v>
      </c>
      <c r="R1569" t="s">
        <v>10383</v>
      </c>
      <c r="S1569" s="4" t="str">
        <f t="shared" si="24"/>
        <v>2008</v>
      </c>
    </row>
    <row r="1570" spans="1:19" hidden="1" x14ac:dyDescent="0.35">
      <c r="A1570" t="s">
        <v>10381</v>
      </c>
      <c r="B1570" t="s">
        <v>10382</v>
      </c>
      <c r="C1570" t="s">
        <v>10384</v>
      </c>
      <c r="D1570" t="s">
        <v>10385</v>
      </c>
      <c r="E1570" t="s">
        <v>10386</v>
      </c>
      <c r="F1570" t="s">
        <v>10387</v>
      </c>
      <c r="I1570" t="s">
        <v>512</v>
      </c>
      <c r="J1570" t="s">
        <v>512</v>
      </c>
      <c r="M1570" t="s">
        <v>112297</v>
      </c>
      <c r="N1570" t="s">
        <v>124</v>
      </c>
      <c r="O1570" s="3" t="s">
        <v>10388</v>
      </c>
      <c r="P1570" t="s">
        <v>124</v>
      </c>
      <c r="Q1570" t="s">
        <v>124</v>
      </c>
      <c r="R1570" t="s">
        <v>10388</v>
      </c>
      <c r="S1570" s="4" t="str">
        <f t="shared" si="24"/>
        <v>2008</v>
      </c>
    </row>
    <row r="1571" spans="1:19" hidden="1" x14ac:dyDescent="0.35">
      <c r="A1571" t="s">
        <v>10386</v>
      </c>
      <c r="B1571" t="s">
        <v>10387</v>
      </c>
      <c r="C1571" t="s">
        <v>10389</v>
      </c>
      <c r="D1571" t="s">
        <v>10390</v>
      </c>
      <c r="E1571" t="s">
        <v>10391</v>
      </c>
      <c r="F1571" t="s">
        <v>10392</v>
      </c>
      <c r="I1571" t="s">
        <v>10393</v>
      </c>
      <c r="J1571" t="s">
        <v>10394</v>
      </c>
      <c r="M1571" t="s">
        <v>112297</v>
      </c>
      <c r="N1571" t="s">
        <v>124</v>
      </c>
      <c r="O1571" s="3" t="s">
        <v>10395</v>
      </c>
      <c r="P1571" t="s">
        <v>124</v>
      </c>
      <c r="Q1571" t="s">
        <v>124</v>
      </c>
      <c r="R1571" t="s">
        <v>10395</v>
      </c>
      <c r="S1571" s="4" t="str">
        <f t="shared" si="24"/>
        <v>2008</v>
      </c>
    </row>
    <row r="1572" spans="1:19" hidden="1" x14ac:dyDescent="0.35">
      <c r="A1572" t="s">
        <v>10391</v>
      </c>
      <c r="B1572" t="s">
        <v>10392</v>
      </c>
      <c r="C1572" t="s">
        <v>10396</v>
      </c>
      <c r="D1572" t="s">
        <v>10397</v>
      </c>
      <c r="E1572" t="s">
        <v>10398</v>
      </c>
      <c r="F1572" t="s">
        <v>10399</v>
      </c>
      <c r="I1572" t="s">
        <v>512</v>
      </c>
      <c r="J1572" t="s">
        <v>512</v>
      </c>
      <c r="M1572" t="s">
        <v>112297</v>
      </c>
      <c r="N1572" t="s">
        <v>124</v>
      </c>
      <c r="O1572" s="3" t="s">
        <v>10400</v>
      </c>
      <c r="P1572" t="s">
        <v>124</v>
      </c>
      <c r="Q1572" t="s">
        <v>124</v>
      </c>
      <c r="R1572" t="s">
        <v>10400</v>
      </c>
      <c r="S1572" s="4" t="str">
        <f t="shared" si="24"/>
        <v>2008</v>
      </c>
    </row>
    <row r="1573" spans="1:19" hidden="1" x14ac:dyDescent="0.35">
      <c r="A1573" t="s">
        <v>10398</v>
      </c>
      <c r="B1573" t="s">
        <v>10399</v>
      </c>
      <c r="C1573" t="s">
        <v>10401</v>
      </c>
      <c r="D1573" t="s">
        <v>10402</v>
      </c>
      <c r="E1573" t="s">
        <v>10403</v>
      </c>
      <c r="F1573" t="s">
        <v>10404</v>
      </c>
      <c r="I1573" t="s">
        <v>512</v>
      </c>
      <c r="J1573" t="s">
        <v>512</v>
      </c>
      <c r="M1573" t="s">
        <v>112297</v>
      </c>
      <c r="N1573" t="s">
        <v>124</v>
      </c>
      <c r="O1573" s="3" t="s">
        <v>10405</v>
      </c>
      <c r="P1573" t="s">
        <v>124</v>
      </c>
      <c r="Q1573" t="s">
        <v>124</v>
      </c>
      <c r="R1573" t="s">
        <v>10405</v>
      </c>
      <c r="S1573" s="4" t="str">
        <f t="shared" si="24"/>
        <v>2008</v>
      </c>
    </row>
    <row r="1574" spans="1:19" hidden="1" x14ac:dyDescent="0.35">
      <c r="A1574" t="s">
        <v>10403</v>
      </c>
      <c r="B1574" t="s">
        <v>10404</v>
      </c>
      <c r="C1574" t="s">
        <v>10406</v>
      </c>
      <c r="D1574" t="s">
        <v>10407</v>
      </c>
      <c r="E1574" s="1" t="s">
        <v>10408</v>
      </c>
      <c r="F1574" s="1" t="s">
        <v>10409</v>
      </c>
      <c r="I1574" t="s">
        <v>10410</v>
      </c>
      <c r="J1574" t="s">
        <v>10411</v>
      </c>
      <c r="M1574" t="s">
        <v>112297</v>
      </c>
      <c r="N1574" t="s">
        <v>124</v>
      </c>
      <c r="O1574" s="3" t="s">
        <v>10412</v>
      </c>
      <c r="P1574" t="s">
        <v>124</v>
      </c>
      <c r="Q1574" t="s">
        <v>124</v>
      </c>
      <c r="R1574" t="s">
        <v>10412</v>
      </c>
      <c r="S1574" s="4" t="str">
        <f t="shared" si="24"/>
        <v>2008</v>
      </c>
    </row>
    <row r="1575" spans="1:19" hidden="1" x14ac:dyDescent="0.35">
      <c r="A1575" s="1" t="s">
        <v>10408</v>
      </c>
      <c r="B1575" s="1" t="s">
        <v>10409</v>
      </c>
      <c r="C1575" t="s">
        <v>10413</v>
      </c>
      <c r="D1575">
        <v>387976626</v>
      </c>
      <c r="E1575" t="s">
        <v>10414</v>
      </c>
      <c r="F1575" t="s">
        <v>10415</v>
      </c>
      <c r="I1575" t="s">
        <v>10416</v>
      </c>
      <c r="J1575" t="s">
        <v>10417</v>
      </c>
      <c r="M1575" t="s">
        <v>112297</v>
      </c>
      <c r="N1575" t="s">
        <v>124</v>
      </c>
      <c r="O1575" s="3" t="s">
        <v>10418</v>
      </c>
      <c r="P1575" t="s">
        <v>124</v>
      </c>
      <c r="Q1575" t="s">
        <v>124</v>
      </c>
      <c r="R1575" t="s">
        <v>10418</v>
      </c>
      <c r="S1575" s="4" t="str">
        <f t="shared" si="24"/>
        <v>2008</v>
      </c>
    </row>
    <row r="1576" spans="1:19" hidden="1" x14ac:dyDescent="0.35">
      <c r="A1576" t="s">
        <v>10414</v>
      </c>
      <c r="B1576" t="s">
        <v>10415</v>
      </c>
      <c r="C1576" t="s">
        <v>10419</v>
      </c>
      <c r="D1576" t="s">
        <v>10420</v>
      </c>
      <c r="E1576" t="s">
        <v>10421</v>
      </c>
      <c r="F1576" t="s">
        <v>10422</v>
      </c>
      <c r="I1576" t="s">
        <v>2525</v>
      </c>
      <c r="J1576" t="s">
        <v>2526</v>
      </c>
      <c r="M1576" t="s">
        <v>112297</v>
      </c>
      <c r="N1576" t="s">
        <v>124</v>
      </c>
      <c r="O1576" s="3" t="s">
        <v>10423</v>
      </c>
      <c r="P1576" t="s">
        <v>124</v>
      </c>
      <c r="Q1576" t="s">
        <v>124</v>
      </c>
      <c r="R1576" t="s">
        <v>10423</v>
      </c>
      <c r="S1576" s="4" t="str">
        <f t="shared" si="24"/>
        <v>2008</v>
      </c>
    </row>
    <row r="1577" spans="1:19" hidden="1" x14ac:dyDescent="0.35">
      <c r="A1577" t="s">
        <v>10421</v>
      </c>
      <c r="B1577" t="s">
        <v>10422</v>
      </c>
      <c r="C1577" t="s">
        <v>10424</v>
      </c>
      <c r="D1577" t="s">
        <v>10425</v>
      </c>
      <c r="E1577" t="s">
        <v>10426</v>
      </c>
      <c r="F1577" t="s">
        <v>10427</v>
      </c>
      <c r="I1577" t="s">
        <v>10428</v>
      </c>
      <c r="J1577" t="s">
        <v>10429</v>
      </c>
      <c r="M1577" t="s">
        <v>112297</v>
      </c>
      <c r="N1577" t="s">
        <v>124</v>
      </c>
      <c r="O1577" s="3" t="s">
        <v>10430</v>
      </c>
      <c r="P1577" t="s">
        <v>124</v>
      </c>
      <c r="Q1577" t="s">
        <v>124</v>
      </c>
      <c r="R1577" t="s">
        <v>10430</v>
      </c>
      <c r="S1577" s="4" t="str">
        <f t="shared" si="24"/>
        <v>2008</v>
      </c>
    </row>
    <row r="1578" spans="1:19" hidden="1" x14ac:dyDescent="0.35">
      <c r="A1578" t="s">
        <v>10426</v>
      </c>
      <c r="B1578" t="s">
        <v>10427</v>
      </c>
      <c r="C1578" t="s">
        <v>10431</v>
      </c>
      <c r="D1578" t="s">
        <v>10432</v>
      </c>
      <c r="E1578" t="s">
        <v>10433</v>
      </c>
      <c r="F1578" t="s">
        <v>10434</v>
      </c>
      <c r="I1578" t="s">
        <v>10435</v>
      </c>
      <c r="J1578" t="s">
        <v>10436</v>
      </c>
      <c r="M1578" t="s">
        <v>112299</v>
      </c>
      <c r="N1578" t="s">
        <v>247</v>
      </c>
      <c r="O1578" s="3" t="s">
        <v>10437</v>
      </c>
      <c r="P1578" t="s">
        <v>247</v>
      </c>
      <c r="Q1578" t="s">
        <v>247</v>
      </c>
      <c r="R1578" t="s">
        <v>10437</v>
      </c>
      <c r="S1578" s="4" t="str">
        <f t="shared" si="24"/>
        <v>2008</v>
      </c>
    </row>
    <row r="1579" spans="1:19" hidden="1" x14ac:dyDescent="0.35">
      <c r="A1579" t="s">
        <v>10433</v>
      </c>
      <c r="B1579" t="s">
        <v>10434</v>
      </c>
      <c r="C1579" t="s">
        <v>10438</v>
      </c>
      <c r="D1579" t="s">
        <v>10439</v>
      </c>
      <c r="E1579" t="s">
        <v>10440</v>
      </c>
      <c r="F1579" t="s">
        <v>10441</v>
      </c>
      <c r="I1579" t="s">
        <v>10442</v>
      </c>
      <c r="J1579" t="s">
        <v>10443</v>
      </c>
      <c r="M1579" t="s">
        <v>112297</v>
      </c>
      <c r="N1579" t="s">
        <v>124</v>
      </c>
      <c r="O1579" s="3" t="s">
        <v>10444</v>
      </c>
      <c r="P1579" t="s">
        <v>124</v>
      </c>
      <c r="Q1579" t="s">
        <v>124</v>
      </c>
      <c r="R1579" t="s">
        <v>10444</v>
      </c>
      <c r="S1579" s="4" t="str">
        <f t="shared" si="24"/>
        <v>2008</v>
      </c>
    </row>
    <row r="1580" spans="1:19" hidden="1" x14ac:dyDescent="0.35">
      <c r="A1580" t="s">
        <v>10440</v>
      </c>
      <c r="B1580" t="s">
        <v>10441</v>
      </c>
      <c r="C1580" t="s">
        <v>10445</v>
      </c>
      <c r="D1580" t="s">
        <v>10446</v>
      </c>
      <c r="E1580" t="s">
        <v>10447</v>
      </c>
      <c r="F1580" t="s">
        <v>10448</v>
      </c>
      <c r="I1580" t="s">
        <v>10449</v>
      </c>
      <c r="J1580" t="s">
        <v>10450</v>
      </c>
      <c r="M1580" t="s">
        <v>112297</v>
      </c>
      <c r="N1580" t="s">
        <v>124</v>
      </c>
      <c r="O1580" s="3" t="s">
        <v>10451</v>
      </c>
      <c r="P1580" t="s">
        <v>124</v>
      </c>
      <c r="Q1580" t="s">
        <v>124</v>
      </c>
      <c r="R1580" t="s">
        <v>10451</v>
      </c>
      <c r="S1580" s="4" t="str">
        <f t="shared" si="24"/>
        <v>2008</v>
      </c>
    </row>
    <row r="1581" spans="1:19" hidden="1" x14ac:dyDescent="0.35">
      <c r="A1581" t="s">
        <v>10447</v>
      </c>
      <c r="B1581" t="s">
        <v>10448</v>
      </c>
      <c r="C1581" t="s">
        <v>10452</v>
      </c>
      <c r="D1581" t="s">
        <v>10453</v>
      </c>
      <c r="E1581" t="s">
        <v>10454</v>
      </c>
      <c r="F1581" t="s">
        <v>10455</v>
      </c>
      <c r="I1581" t="s">
        <v>512</v>
      </c>
      <c r="J1581" t="s">
        <v>512</v>
      </c>
      <c r="M1581" t="s">
        <v>112297</v>
      </c>
      <c r="N1581" t="s">
        <v>124</v>
      </c>
      <c r="O1581" s="3" t="s">
        <v>10456</v>
      </c>
      <c r="P1581" t="s">
        <v>124</v>
      </c>
      <c r="Q1581" t="s">
        <v>124</v>
      </c>
      <c r="R1581" t="s">
        <v>10456</v>
      </c>
      <c r="S1581" s="4" t="str">
        <f t="shared" si="24"/>
        <v>2008</v>
      </c>
    </row>
    <row r="1582" spans="1:19" ht="29" hidden="1" x14ac:dyDescent="0.35">
      <c r="A1582" t="s">
        <v>10454</v>
      </c>
      <c r="B1582" t="s">
        <v>10455</v>
      </c>
      <c r="C1582" t="s">
        <v>10457</v>
      </c>
      <c r="D1582" t="s">
        <v>10458</v>
      </c>
      <c r="E1582" t="s">
        <v>10459</v>
      </c>
      <c r="F1582" t="s">
        <v>10460</v>
      </c>
      <c r="I1582" t="s">
        <v>10461</v>
      </c>
      <c r="J1582" t="s">
        <v>10462</v>
      </c>
      <c r="K1582" s="2" t="s">
        <v>1501</v>
      </c>
      <c r="M1582" t="s">
        <v>112297</v>
      </c>
      <c r="N1582" t="s">
        <v>124</v>
      </c>
      <c r="O1582" s="3" t="s">
        <v>10463</v>
      </c>
      <c r="P1582" t="s">
        <v>124</v>
      </c>
      <c r="Q1582" t="s">
        <v>124</v>
      </c>
      <c r="R1582" t="s">
        <v>10463</v>
      </c>
      <c r="S1582" s="4" t="str">
        <f t="shared" si="24"/>
        <v>2008</v>
      </c>
    </row>
    <row r="1583" spans="1:19" hidden="1" x14ac:dyDescent="0.35">
      <c r="A1583" t="s">
        <v>10459</v>
      </c>
      <c r="B1583" t="s">
        <v>10460</v>
      </c>
      <c r="C1583" t="s">
        <v>10464</v>
      </c>
      <c r="D1583" t="s">
        <v>10465</v>
      </c>
      <c r="E1583" t="s">
        <v>10466</v>
      </c>
      <c r="F1583" t="s">
        <v>10467</v>
      </c>
      <c r="I1583" t="s">
        <v>10468</v>
      </c>
      <c r="J1583" t="s">
        <v>10469</v>
      </c>
      <c r="M1583" t="s">
        <v>112297</v>
      </c>
      <c r="N1583" t="s">
        <v>124</v>
      </c>
      <c r="O1583" s="3" t="s">
        <v>10470</v>
      </c>
      <c r="P1583" t="s">
        <v>124</v>
      </c>
      <c r="Q1583" t="s">
        <v>124</v>
      </c>
      <c r="R1583" t="s">
        <v>10470</v>
      </c>
      <c r="S1583" s="4" t="str">
        <f t="shared" si="24"/>
        <v>2008</v>
      </c>
    </row>
    <row r="1584" spans="1:19" hidden="1" x14ac:dyDescent="0.35">
      <c r="A1584" t="s">
        <v>10466</v>
      </c>
      <c r="B1584" t="s">
        <v>10467</v>
      </c>
      <c r="C1584" t="s">
        <v>10471</v>
      </c>
      <c r="D1584" t="s">
        <v>10472</v>
      </c>
      <c r="E1584" t="s">
        <v>10473</v>
      </c>
      <c r="F1584" t="s">
        <v>10474</v>
      </c>
      <c r="I1584" t="s">
        <v>5505</v>
      </c>
      <c r="J1584" t="s">
        <v>5506</v>
      </c>
      <c r="M1584" t="s">
        <v>112297</v>
      </c>
      <c r="N1584" t="s">
        <v>124</v>
      </c>
      <c r="O1584" s="3" t="s">
        <v>10475</v>
      </c>
      <c r="P1584" t="s">
        <v>124</v>
      </c>
      <c r="Q1584" t="s">
        <v>124</v>
      </c>
      <c r="R1584" t="s">
        <v>10475</v>
      </c>
      <c r="S1584" s="4" t="str">
        <f t="shared" si="24"/>
        <v>2008</v>
      </c>
    </row>
    <row r="1585" spans="1:19" hidden="1" x14ac:dyDescent="0.35">
      <c r="A1585" t="s">
        <v>10473</v>
      </c>
      <c r="B1585" t="s">
        <v>10474</v>
      </c>
      <c r="C1585" t="s">
        <v>10476</v>
      </c>
      <c r="D1585" t="s">
        <v>10477</v>
      </c>
      <c r="E1585" t="s">
        <v>10478</v>
      </c>
      <c r="F1585" t="s">
        <v>10479</v>
      </c>
      <c r="I1585" t="s">
        <v>1094</v>
      </c>
      <c r="J1585" t="s">
        <v>1095</v>
      </c>
      <c r="M1585" t="s">
        <v>112297</v>
      </c>
      <c r="N1585" t="s">
        <v>124</v>
      </c>
      <c r="O1585" s="3" t="s">
        <v>10480</v>
      </c>
      <c r="P1585" t="s">
        <v>124</v>
      </c>
      <c r="Q1585" t="s">
        <v>124</v>
      </c>
      <c r="R1585" t="s">
        <v>10480</v>
      </c>
      <c r="S1585" s="4" t="str">
        <f t="shared" si="24"/>
        <v>2008</v>
      </c>
    </row>
    <row r="1586" spans="1:19" hidden="1" x14ac:dyDescent="0.35">
      <c r="A1586" t="s">
        <v>10478</v>
      </c>
      <c r="B1586" t="s">
        <v>10479</v>
      </c>
      <c r="C1586" t="s">
        <v>10481</v>
      </c>
      <c r="D1586" t="s">
        <v>10482</v>
      </c>
      <c r="E1586" t="s">
        <v>10483</v>
      </c>
      <c r="F1586" t="s">
        <v>10484</v>
      </c>
      <c r="I1586" t="s">
        <v>512</v>
      </c>
      <c r="J1586" t="s">
        <v>512</v>
      </c>
      <c r="M1586" t="s">
        <v>112297</v>
      </c>
      <c r="N1586" t="s">
        <v>124</v>
      </c>
      <c r="O1586" s="3" t="s">
        <v>10485</v>
      </c>
      <c r="P1586" t="s">
        <v>124</v>
      </c>
      <c r="Q1586" t="s">
        <v>124</v>
      </c>
      <c r="R1586" t="s">
        <v>10485</v>
      </c>
      <c r="S1586" s="4" t="str">
        <f t="shared" si="24"/>
        <v>2008</v>
      </c>
    </row>
    <row r="1587" spans="1:19" hidden="1" x14ac:dyDescent="0.35">
      <c r="A1587" t="s">
        <v>10483</v>
      </c>
      <c r="B1587" t="s">
        <v>10484</v>
      </c>
      <c r="C1587" s="1" t="s">
        <v>10486</v>
      </c>
      <c r="D1587" s="1" t="s">
        <v>10487</v>
      </c>
      <c r="E1587" t="s">
        <v>10488</v>
      </c>
      <c r="F1587" t="s">
        <v>10489</v>
      </c>
      <c r="I1587" t="s">
        <v>10490</v>
      </c>
      <c r="J1587" t="s">
        <v>10491</v>
      </c>
      <c r="M1587" t="s">
        <v>112297</v>
      </c>
      <c r="N1587" t="s">
        <v>124</v>
      </c>
      <c r="O1587" s="3" t="s">
        <v>10492</v>
      </c>
      <c r="P1587" t="s">
        <v>124</v>
      </c>
      <c r="Q1587" t="s">
        <v>124</v>
      </c>
      <c r="R1587" t="s">
        <v>10492</v>
      </c>
      <c r="S1587" s="4" t="str">
        <f t="shared" si="24"/>
        <v>2008</v>
      </c>
    </row>
    <row r="1588" spans="1:19" hidden="1" x14ac:dyDescent="0.35">
      <c r="A1588" t="s">
        <v>10488</v>
      </c>
      <c r="B1588" t="s">
        <v>10489</v>
      </c>
      <c r="C1588" t="s">
        <v>10493</v>
      </c>
      <c r="D1588" t="s">
        <v>10494</v>
      </c>
      <c r="E1588" t="s">
        <v>10495</v>
      </c>
      <c r="F1588" t="s">
        <v>10496</v>
      </c>
      <c r="I1588" t="s">
        <v>10497</v>
      </c>
      <c r="J1588" t="s">
        <v>10498</v>
      </c>
      <c r="M1588" t="s">
        <v>112297</v>
      </c>
      <c r="N1588" t="s">
        <v>124</v>
      </c>
      <c r="O1588" s="3" t="s">
        <v>10499</v>
      </c>
      <c r="P1588" t="s">
        <v>124</v>
      </c>
      <c r="Q1588" t="s">
        <v>124</v>
      </c>
      <c r="R1588" t="s">
        <v>10499</v>
      </c>
      <c r="S1588" s="4" t="str">
        <f t="shared" si="24"/>
        <v>2008</v>
      </c>
    </row>
    <row r="1589" spans="1:19" hidden="1" x14ac:dyDescent="0.35">
      <c r="A1589" t="s">
        <v>10495</v>
      </c>
      <c r="B1589" t="s">
        <v>10496</v>
      </c>
      <c r="C1589" s="1" t="s">
        <v>10500</v>
      </c>
      <c r="D1589" s="1" t="s">
        <v>10501</v>
      </c>
      <c r="E1589" t="s">
        <v>10502</v>
      </c>
      <c r="F1589" t="s">
        <v>10503</v>
      </c>
      <c r="I1589" t="s">
        <v>10504</v>
      </c>
      <c r="J1589" t="s">
        <v>10505</v>
      </c>
      <c r="M1589" t="s">
        <v>112297</v>
      </c>
      <c r="N1589" t="s">
        <v>124</v>
      </c>
      <c r="O1589" s="3" t="s">
        <v>10506</v>
      </c>
      <c r="P1589" t="s">
        <v>124</v>
      </c>
      <c r="Q1589" t="s">
        <v>124</v>
      </c>
      <c r="R1589" t="s">
        <v>10506</v>
      </c>
      <c r="S1589" s="4" t="str">
        <f t="shared" si="24"/>
        <v>2008</v>
      </c>
    </row>
    <row r="1590" spans="1:19" hidden="1" x14ac:dyDescent="0.35">
      <c r="A1590" t="s">
        <v>10502</v>
      </c>
      <c r="B1590" t="s">
        <v>10503</v>
      </c>
      <c r="C1590" t="s">
        <v>10507</v>
      </c>
      <c r="D1590" t="s">
        <v>10508</v>
      </c>
      <c r="E1590" t="s">
        <v>10509</v>
      </c>
      <c r="F1590" t="s">
        <v>10510</v>
      </c>
      <c r="I1590" t="s">
        <v>10511</v>
      </c>
      <c r="J1590" t="s">
        <v>10512</v>
      </c>
      <c r="M1590" t="s">
        <v>112297</v>
      </c>
      <c r="N1590" t="s">
        <v>124</v>
      </c>
      <c r="O1590" s="3" t="s">
        <v>10513</v>
      </c>
      <c r="P1590" t="s">
        <v>124</v>
      </c>
      <c r="Q1590" t="s">
        <v>124</v>
      </c>
      <c r="R1590" t="s">
        <v>10513</v>
      </c>
      <c r="S1590" s="4" t="str">
        <f t="shared" si="24"/>
        <v>2008</v>
      </c>
    </row>
    <row r="1591" spans="1:19" hidden="1" x14ac:dyDescent="0.35">
      <c r="A1591" t="s">
        <v>10509</v>
      </c>
      <c r="B1591" t="s">
        <v>10510</v>
      </c>
      <c r="C1591" t="s">
        <v>10514</v>
      </c>
      <c r="D1591" t="s">
        <v>10515</v>
      </c>
      <c r="E1591" t="s">
        <v>10516</v>
      </c>
      <c r="F1591" t="s">
        <v>10517</v>
      </c>
      <c r="I1591" t="s">
        <v>10518</v>
      </c>
      <c r="J1591" t="s">
        <v>10519</v>
      </c>
      <c r="M1591" t="s">
        <v>112299</v>
      </c>
      <c r="N1591" t="s">
        <v>247</v>
      </c>
      <c r="O1591" s="3" t="s">
        <v>10520</v>
      </c>
      <c r="P1591" t="s">
        <v>247</v>
      </c>
      <c r="Q1591" t="s">
        <v>247</v>
      </c>
      <c r="R1591" t="s">
        <v>10520</v>
      </c>
      <c r="S1591" s="4" t="str">
        <f t="shared" si="24"/>
        <v>2008</v>
      </c>
    </row>
    <row r="1592" spans="1:19" hidden="1" x14ac:dyDescent="0.35">
      <c r="A1592" t="s">
        <v>10516</v>
      </c>
      <c r="B1592" t="s">
        <v>10517</v>
      </c>
      <c r="C1592" t="s">
        <v>10521</v>
      </c>
      <c r="D1592" t="s">
        <v>10522</v>
      </c>
      <c r="E1592" t="s">
        <v>10523</v>
      </c>
      <c r="F1592" t="s">
        <v>10524</v>
      </c>
      <c r="I1592" t="s">
        <v>10525</v>
      </c>
      <c r="J1592" t="s">
        <v>10526</v>
      </c>
      <c r="M1592" t="s">
        <v>112297</v>
      </c>
      <c r="N1592" t="s">
        <v>124</v>
      </c>
      <c r="O1592" s="3" t="s">
        <v>10527</v>
      </c>
      <c r="P1592" t="s">
        <v>124</v>
      </c>
      <c r="Q1592" t="s">
        <v>124</v>
      </c>
      <c r="R1592" t="s">
        <v>10527</v>
      </c>
      <c r="S1592" s="4" t="str">
        <f t="shared" si="24"/>
        <v>2008</v>
      </c>
    </row>
    <row r="1593" spans="1:19" hidden="1" x14ac:dyDescent="0.35">
      <c r="A1593" t="s">
        <v>10523</v>
      </c>
      <c r="B1593" t="s">
        <v>10524</v>
      </c>
      <c r="C1593" t="s">
        <v>10528</v>
      </c>
      <c r="D1593" t="s">
        <v>10529</v>
      </c>
      <c r="E1593" t="s">
        <v>10530</v>
      </c>
      <c r="F1593" t="s">
        <v>10531</v>
      </c>
      <c r="I1593" t="s">
        <v>10532</v>
      </c>
      <c r="J1593" t="s">
        <v>10533</v>
      </c>
      <c r="M1593" t="s">
        <v>112297</v>
      </c>
      <c r="N1593" t="s">
        <v>124</v>
      </c>
      <c r="O1593" s="3" t="s">
        <v>10534</v>
      </c>
      <c r="P1593" t="s">
        <v>124</v>
      </c>
      <c r="Q1593" t="s">
        <v>124</v>
      </c>
      <c r="R1593" t="s">
        <v>10534</v>
      </c>
      <c r="S1593" s="4" t="str">
        <f t="shared" si="24"/>
        <v>2008</v>
      </c>
    </row>
    <row r="1594" spans="1:19" hidden="1" x14ac:dyDescent="0.35">
      <c r="A1594" t="s">
        <v>10530</v>
      </c>
      <c r="B1594" t="s">
        <v>10531</v>
      </c>
      <c r="C1594" t="s">
        <v>10535</v>
      </c>
      <c r="D1594" t="s">
        <v>10536</v>
      </c>
      <c r="E1594" s="1" t="s">
        <v>10537</v>
      </c>
      <c r="F1594" s="1" t="s">
        <v>10538</v>
      </c>
      <c r="I1594" t="s">
        <v>10539</v>
      </c>
      <c r="J1594" t="s">
        <v>10540</v>
      </c>
      <c r="M1594" t="s">
        <v>112297</v>
      </c>
      <c r="N1594" t="s">
        <v>124</v>
      </c>
      <c r="O1594" s="3" t="s">
        <v>10541</v>
      </c>
      <c r="P1594" t="s">
        <v>124</v>
      </c>
      <c r="Q1594" t="s">
        <v>124</v>
      </c>
      <c r="R1594" t="s">
        <v>10541</v>
      </c>
      <c r="S1594" s="4" t="str">
        <f t="shared" si="24"/>
        <v>2008</v>
      </c>
    </row>
    <row r="1595" spans="1:19" hidden="1" x14ac:dyDescent="0.35">
      <c r="A1595" s="1" t="s">
        <v>10537</v>
      </c>
      <c r="B1595" s="1" t="s">
        <v>10538</v>
      </c>
      <c r="C1595" t="s">
        <v>10542</v>
      </c>
      <c r="D1595" t="s">
        <v>10543</v>
      </c>
      <c r="E1595" t="s">
        <v>10544</v>
      </c>
      <c r="F1595" t="s">
        <v>10545</v>
      </c>
      <c r="I1595" t="s">
        <v>10546</v>
      </c>
      <c r="J1595" t="s">
        <v>10547</v>
      </c>
      <c r="M1595" t="s">
        <v>112297</v>
      </c>
      <c r="N1595" t="s">
        <v>124</v>
      </c>
      <c r="O1595" s="3" t="s">
        <v>10548</v>
      </c>
      <c r="P1595" t="s">
        <v>124</v>
      </c>
      <c r="Q1595" t="s">
        <v>124</v>
      </c>
      <c r="R1595" t="s">
        <v>10548</v>
      </c>
      <c r="S1595" s="4" t="str">
        <f t="shared" si="24"/>
        <v>2008</v>
      </c>
    </row>
    <row r="1596" spans="1:19" hidden="1" x14ac:dyDescent="0.35">
      <c r="A1596" t="s">
        <v>10544</v>
      </c>
      <c r="B1596" t="s">
        <v>10545</v>
      </c>
      <c r="C1596" t="s">
        <v>10549</v>
      </c>
      <c r="D1596" t="s">
        <v>10550</v>
      </c>
      <c r="E1596" t="s">
        <v>10551</v>
      </c>
      <c r="F1596" t="s">
        <v>10552</v>
      </c>
      <c r="I1596" t="s">
        <v>10553</v>
      </c>
      <c r="J1596" t="s">
        <v>10554</v>
      </c>
      <c r="M1596" t="s">
        <v>112297</v>
      </c>
      <c r="N1596" t="s">
        <v>124</v>
      </c>
      <c r="O1596" s="3" t="s">
        <v>10555</v>
      </c>
      <c r="P1596" t="s">
        <v>124</v>
      </c>
      <c r="Q1596" t="s">
        <v>124</v>
      </c>
      <c r="R1596" t="s">
        <v>10555</v>
      </c>
      <c r="S1596" s="4" t="str">
        <f t="shared" si="24"/>
        <v>2008</v>
      </c>
    </row>
    <row r="1597" spans="1:19" hidden="1" x14ac:dyDescent="0.35">
      <c r="A1597" t="s">
        <v>10551</v>
      </c>
      <c r="B1597" t="s">
        <v>10552</v>
      </c>
      <c r="C1597" t="s">
        <v>10556</v>
      </c>
      <c r="D1597" t="s">
        <v>10557</v>
      </c>
      <c r="E1597" t="s">
        <v>10558</v>
      </c>
      <c r="F1597" t="s">
        <v>10559</v>
      </c>
      <c r="I1597" t="s">
        <v>10560</v>
      </c>
      <c r="J1597" t="s">
        <v>10561</v>
      </c>
      <c r="M1597" t="s">
        <v>112297</v>
      </c>
      <c r="N1597" t="s">
        <v>124</v>
      </c>
      <c r="O1597" s="3" t="s">
        <v>10562</v>
      </c>
      <c r="P1597" t="s">
        <v>124</v>
      </c>
      <c r="Q1597" t="s">
        <v>124</v>
      </c>
      <c r="R1597" t="s">
        <v>10562</v>
      </c>
      <c r="S1597" s="4" t="str">
        <f t="shared" si="24"/>
        <v>2008</v>
      </c>
    </row>
    <row r="1598" spans="1:19" hidden="1" x14ac:dyDescent="0.35">
      <c r="A1598" t="s">
        <v>10558</v>
      </c>
      <c r="B1598" t="s">
        <v>10559</v>
      </c>
      <c r="C1598" t="s">
        <v>10563</v>
      </c>
      <c r="D1598" t="s">
        <v>10564</v>
      </c>
      <c r="E1598" t="s">
        <v>10565</v>
      </c>
      <c r="F1598" t="s">
        <v>10566</v>
      </c>
      <c r="I1598" t="s">
        <v>10567</v>
      </c>
      <c r="J1598" t="s">
        <v>10568</v>
      </c>
      <c r="M1598" t="s">
        <v>112311</v>
      </c>
      <c r="N1598" t="s">
        <v>5877</v>
      </c>
      <c r="O1598" s="3" t="s">
        <v>10569</v>
      </c>
      <c r="P1598" t="s">
        <v>5877</v>
      </c>
      <c r="Q1598" t="s">
        <v>5877</v>
      </c>
      <c r="R1598" t="s">
        <v>10569</v>
      </c>
      <c r="S1598" s="4" t="str">
        <f t="shared" si="24"/>
        <v>2008</v>
      </c>
    </row>
    <row r="1599" spans="1:19" hidden="1" x14ac:dyDescent="0.35">
      <c r="A1599" t="s">
        <v>10565</v>
      </c>
      <c r="B1599" t="s">
        <v>10566</v>
      </c>
      <c r="C1599" t="s">
        <v>10570</v>
      </c>
      <c r="D1599" t="s">
        <v>10571</v>
      </c>
      <c r="E1599" t="s">
        <v>10572</v>
      </c>
      <c r="F1599" t="s">
        <v>10573</v>
      </c>
      <c r="I1599" t="s">
        <v>10574</v>
      </c>
      <c r="J1599" t="s">
        <v>10575</v>
      </c>
      <c r="M1599" t="s">
        <v>112297</v>
      </c>
      <c r="N1599" t="s">
        <v>124</v>
      </c>
      <c r="O1599" s="3" t="s">
        <v>10576</v>
      </c>
      <c r="P1599" t="s">
        <v>124</v>
      </c>
      <c r="Q1599" t="s">
        <v>124</v>
      </c>
      <c r="R1599" t="s">
        <v>10576</v>
      </c>
      <c r="S1599" s="4" t="str">
        <f t="shared" si="24"/>
        <v>2008</v>
      </c>
    </row>
    <row r="1600" spans="1:19" hidden="1" x14ac:dyDescent="0.35">
      <c r="A1600" t="s">
        <v>10572</v>
      </c>
      <c r="B1600" t="s">
        <v>10573</v>
      </c>
      <c r="C1600" t="s">
        <v>10577</v>
      </c>
      <c r="D1600" t="s">
        <v>10578</v>
      </c>
      <c r="E1600" t="s">
        <v>10579</v>
      </c>
      <c r="F1600" t="s">
        <v>10580</v>
      </c>
      <c r="I1600" t="s">
        <v>512</v>
      </c>
      <c r="J1600" t="s">
        <v>512</v>
      </c>
      <c r="M1600" t="s">
        <v>112297</v>
      </c>
      <c r="N1600" t="s">
        <v>124</v>
      </c>
      <c r="O1600" s="3" t="s">
        <v>10581</v>
      </c>
      <c r="P1600" t="s">
        <v>124</v>
      </c>
      <c r="Q1600" t="s">
        <v>124</v>
      </c>
      <c r="R1600" t="s">
        <v>10581</v>
      </c>
      <c r="S1600" s="4" t="str">
        <f t="shared" si="24"/>
        <v>2008</v>
      </c>
    </row>
    <row r="1601" spans="1:19" hidden="1" x14ac:dyDescent="0.35">
      <c r="A1601" t="s">
        <v>10579</v>
      </c>
      <c r="B1601" t="s">
        <v>10580</v>
      </c>
      <c r="C1601" t="s">
        <v>10582</v>
      </c>
      <c r="D1601" t="s">
        <v>10583</v>
      </c>
      <c r="E1601" t="s">
        <v>10584</v>
      </c>
      <c r="F1601" t="s">
        <v>10585</v>
      </c>
      <c r="I1601" t="s">
        <v>10586</v>
      </c>
      <c r="J1601" t="s">
        <v>10587</v>
      </c>
      <c r="M1601" t="s">
        <v>112297</v>
      </c>
      <c r="N1601" t="s">
        <v>124</v>
      </c>
      <c r="O1601" s="3" t="s">
        <v>10588</v>
      </c>
      <c r="P1601" t="s">
        <v>124</v>
      </c>
      <c r="Q1601" t="s">
        <v>124</v>
      </c>
      <c r="R1601" t="s">
        <v>10588</v>
      </c>
      <c r="S1601" s="4" t="str">
        <f t="shared" si="24"/>
        <v>2008</v>
      </c>
    </row>
    <row r="1602" spans="1:19" hidden="1" x14ac:dyDescent="0.35">
      <c r="A1602" t="s">
        <v>10584</v>
      </c>
      <c r="B1602" t="s">
        <v>10585</v>
      </c>
      <c r="C1602" t="s">
        <v>10589</v>
      </c>
      <c r="D1602" t="s">
        <v>10590</v>
      </c>
      <c r="E1602" t="s">
        <v>10591</v>
      </c>
      <c r="F1602" t="s">
        <v>10592</v>
      </c>
      <c r="I1602" t="s">
        <v>10593</v>
      </c>
      <c r="J1602" t="s">
        <v>10594</v>
      </c>
      <c r="M1602" t="s">
        <v>112297</v>
      </c>
      <c r="N1602" t="s">
        <v>124</v>
      </c>
      <c r="O1602" s="3" t="s">
        <v>10595</v>
      </c>
      <c r="P1602" t="s">
        <v>124</v>
      </c>
      <c r="Q1602" t="s">
        <v>124</v>
      </c>
      <c r="R1602" t="s">
        <v>10595</v>
      </c>
      <c r="S1602" s="4" t="str">
        <f t="shared" si="24"/>
        <v>2008</v>
      </c>
    </row>
    <row r="1603" spans="1:19" hidden="1" x14ac:dyDescent="0.35">
      <c r="A1603" t="s">
        <v>10591</v>
      </c>
      <c r="B1603" t="s">
        <v>10592</v>
      </c>
      <c r="C1603" t="s">
        <v>10596</v>
      </c>
      <c r="D1603" t="s">
        <v>10597</v>
      </c>
      <c r="E1603" t="s">
        <v>10598</v>
      </c>
      <c r="F1603" t="s">
        <v>10599</v>
      </c>
      <c r="I1603" t="s">
        <v>10600</v>
      </c>
      <c r="J1603" t="s">
        <v>10601</v>
      </c>
      <c r="M1603" t="s">
        <v>112297</v>
      </c>
      <c r="N1603" t="s">
        <v>124</v>
      </c>
      <c r="O1603" s="3" t="s">
        <v>10602</v>
      </c>
      <c r="P1603" t="s">
        <v>124</v>
      </c>
      <c r="Q1603" t="s">
        <v>124</v>
      </c>
      <c r="R1603" t="s">
        <v>10602</v>
      </c>
      <c r="S1603" s="4" t="str">
        <f t="shared" ref="S1603:S1666" si="25">LEFT(RIGHT(R1603,19),4)</f>
        <v>2008</v>
      </c>
    </row>
    <row r="1604" spans="1:19" hidden="1" x14ac:dyDescent="0.35">
      <c r="A1604" t="s">
        <v>10598</v>
      </c>
      <c r="B1604" t="s">
        <v>10599</v>
      </c>
      <c r="C1604" t="s">
        <v>10603</v>
      </c>
      <c r="D1604" t="s">
        <v>10604</v>
      </c>
      <c r="E1604" t="s">
        <v>10605</v>
      </c>
      <c r="F1604">
        <v>782006089</v>
      </c>
      <c r="I1604" t="s">
        <v>512</v>
      </c>
      <c r="J1604" t="s">
        <v>512</v>
      </c>
      <c r="M1604" t="s">
        <v>112297</v>
      </c>
      <c r="N1604" t="s">
        <v>124</v>
      </c>
      <c r="O1604" s="3" t="s">
        <v>10606</v>
      </c>
      <c r="P1604" t="s">
        <v>124</v>
      </c>
      <c r="Q1604" t="s">
        <v>124</v>
      </c>
      <c r="R1604" t="s">
        <v>10606</v>
      </c>
      <c r="S1604" s="4" t="str">
        <f t="shared" si="25"/>
        <v>2008</v>
      </c>
    </row>
    <row r="1605" spans="1:19" hidden="1" x14ac:dyDescent="0.35">
      <c r="A1605" t="s">
        <v>10605</v>
      </c>
      <c r="B1605">
        <v>782006089</v>
      </c>
      <c r="C1605" t="s">
        <v>10607</v>
      </c>
      <c r="D1605" t="s">
        <v>10608</v>
      </c>
      <c r="E1605" t="s">
        <v>10609</v>
      </c>
      <c r="F1605" t="s">
        <v>10610</v>
      </c>
      <c r="I1605" t="s">
        <v>1094</v>
      </c>
      <c r="J1605" t="s">
        <v>1095</v>
      </c>
      <c r="M1605" t="s">
        <v>112297</v>
      </c>
      <c r="N1605" t="s">
        <v>124</v>
      </c>
      <c r="O1605" s="3" t="s">
        <v>10611</v>
      </c>
      <c r="P1605" t="s">
        <v>124</v>
      </c>
      <c r="Q1605" t="s">
        <v>124</v>
      </c>
      <c r="R1605" t="s">
        <v>10611</v>
      </c>
      <c r="S1605" s="4" t="str">
        <f t="shared" si="25"/>
        <v>2008</v>
      </c>
    </row>
    <row r="1606" spans="1:19" hidden="1" x14ac:dyDescent="0.35">
      <c r="A1606" t="s">
        <v>10609</v>
      </c>
      <c r="B1606" t="s">
        <v>10610</v>
      </c>
      <c r="C1606" t="s">
        <v>10612</v>
      </c>
      <c r="D1606" t="s">
        <v>10613</v>
      </c>
      <c r="E1606" t="s">
        <v>10614</v>
      </c>
      <c r="F1606" t="s">
        <v>10615</v>
      </c>
      <c r="I1606" t="s">
        <v>10616</v>
      </c>
      <c r="J1606" t="s">
        <v>10617</v>
      </c>
      <c r="M1606" t="s">
        <v>112311</v>
      </c>
      <c r="N1606" t="s">
        <v>5877</v>
      </c>
      <c r="O1606" s="3" t="s">
        <v>10618</v>
      </c>
      <c r="P1606" t="s">
        <v>5877</v>
      </c>
      <c r="Q1606" t="s">
        <v>5877</v>
      </c>
      <c r="R1606" t="s">
        <v>10618</v>
      </c>
      <c r="S1606" s="4" t="str">
        <f t="shared" si="25"/>
        <v>2008</v>
      </c>
    </row>
    <row r="1607" spans="1:19" hidden="1" x14ac:dyDescent="0.35">
      <c r="A1607" t="s">
        <v>10614</v>
      </c>
      <c r="B1607" t="s">
        <v>10615</v>
      </c>
      <c r="C1607" t="s">
        <v>10619</v>
      </c>
      <c r="D1607" t="s">
        <v>10620</v>
      </c>
      <c r="E1607" s="1" t="s">
        <v>10621</v>
      </c>
      <c r="F1607" s="1" t="s">
        <v>10622</v>
      </c>
      <c r="I1607" t="s">
        <v>10623</v>
      </c>
      <c r="J1607" t="s">
        <v>10624</v>
      </c>
      <c r="M1607" t="s">
        <v>112311</v>
      </c>
      <c r="N1607" t="s">
        <v>5877</v>
      </c>
      <c r="O1607" s="3" t="s">
        <v>10625</v>
      </c>
      <c r="P1607" t="s">
        <v>5877</v>
      </c>
      <c r="Q1607" t="s">
        <v>5877</v>
      </c>
      <c r="R1607" t="s">
        <v>10625</v>
      </c>
      <c r="S1607" s="4" t="str">
        <f t="shared" si="25"/>
        <v>2008</v>
      </c>
    </row>
    <row r="1608" spans="1:19" hidden="1" x14ac:dyDescent="0.35">
      <c r="A1608" s="1" t="s">
        <v>10621</v>
      </c>
      <c r="B1608" s="1" t="s">
        <v>10622</v>
      </c>
      <c r="C1608" t="s">
        <v>10626</v>
      </c>
      <c r="D1608" t="s">
        <v>10627</v>
      </c>
      <c r="E1608" t="s">
        <v>10628</v>
      </c>
      <c r="F1608" t="s">
        <v>10629</v>
      </c>
      <c r="I1608" t="s">
        <v>2525</v>
      </c>
      <c r="J1608" t="s">
        <v>2526</v>
      </c>
      <c r="M1608" t="s">
        <v>112297</v>
      </c>
      <c r="N1608" t="s">
        <v>124</v>
      </c>
      <c r="O1608" s="3" t="s">
        <v>10630</v>
      </c>
      <c r="P1608" t="s">
        <v>124</v>
      </c>
      <c r="Q1608" t="s">
        <v>124</v>
      </c>
      <c r="R1608" t="s">
        <v>10630</v>
      </c>
      <c r="S1608" s="4" t="str">
        <f t="shared" si="25"/>
        <v>2008</v>
      </c>
    </row>
    <row r="1609" spans="1:19" hidden="1" x14ac:dyDescent="0.35">
      <c r="A1609" t="s">
        <v>10628</v>
      </c>
      <c r="B1609" t="s">
        <v>10629</v>
      </c>
      <c r="C1609" t="s">
        <v>10631</v>
      </c>
      <c r="D1609" t="s">
        <v>10632</v>
      </c>
      <c r="E1609" t="s">
        <v>10633</v>
      </c>
      <c r="F1609" t="s">
        <v>10634</v>
      </c>
      <c r="I1609" t="s">
        <v>10635</v>
      </c>
      <c r="J1609" t="s">
        <v>10636</v>
      </c>
      <c r="M1609" t="s">
        <v>112311</v>
      </c>
      <c r="N1609" t="s">
        <v>5877</v>
      </c>
      <c r="O1609" s="3" t="s">
        <v>10637</v>
      </c>
      <c r="P1609" t="s">
        <v>5877</v>
      </c>
      <c r="Q1609" t="s">
        <v>5877</v>
      </c>
      <c r="R1609" t="s">
        <v>10637</v>
      </c>
      <c r="S1609" s="4" t="str">
        <f t="shared" si="25"/>
        <v>2008</v>
      </c>
    </row>
    <row r="1610" spans="1:19" hidden="1" x14ac:dyDescent="0.35">
      <c r="A1610" t="s">
        <v>10633</v>
      </c>
      <c r="B1610" t="s">
        <v>10634</v>
      </c>
      <c r="C1610" t="s">
        <v>10638</v>
      </c>
      <c r="D1610" t="s">
        <v>10639</v>
      </c>
      <c r="E1610" t="s">
        <v>10640</v>
      </c>
      <c r="F1610" t="s">
        <v>10641</v>
      </c>
      <c r="I1610" t="s">
        <v>10642</v>
      </c>
      <c r="J1610" t="s">
        <v>10643</v>
      </c>
      <c r="M1610" t="s">
        <v>112297</v>
      </c>
      <c r="N1610" t="s">
        <v>124</v>
      </c>
      <c r="O1610" s="3" t="s">
        <v>10644</v>
      </c>
      <c r="P1610" t="s">
        <v>124</v>
      </c>
      <c r="Q1610" t="s">
        <v>124</v>
      </c>
      <c r="R1610" t="s">
        <v>10644</v>
      </c>
      <c r="S1610" s="4" t="str">
        <f t="shared" si="25"/>
        <v>2008</v>
      </c>
    </row>
    <row r="1611" spans="1:19" hidden="1" x14ac:dyDescent="0.35">
      <c r="A1611" t="s">
        <v>10640</v>
      </c>
      <c r="B1611" t="s">
        <v>10641</v>
      </c>
      <c r="C1611" t="s">
        <v>10645</v>
      </c>
      <c r="D1611" t="s">
        <v>10646</v>
      </c>
      <c r="E1611" t="s">
        <v>10647</v>
      </c>
      <c r="F1611" t="s">
        <v>10648</v>
      </c>
      <c r="I1611" t="s">
        <v>1028</v>
      </c>
      <c r="J1611" t="s">
        <v>1029</v>
      </c>
      <c r="M1611" t="s">
        <v>112297</v>
      </c>
      <c r="N1611" t="s">
        <v>124</v>
      </c>
      <c r="O1611" s="3" t="s">
        <v>10649</v>
      </c>
      <c r="P1611" t="s">
        <v>124</v>
      </c>
      <c r="Q1611" t="s">
        <v>124</v>
      </c>
      <c r="R1611" t="s">
        <v>10649</v>
      </c>
      <c r="S1611" s="4" t="str">
        <f t="shared" si="25"/>
        <v>2008</v>
      </c>
    </row>
    <row r="1612" spans="1:19" hidden="1" x14ac:dyDescent="0.35">
      <c r="A1612" t="s">
        <v>10647</v>
      </c>
      <c r="B1612" t="s">
        <v>10648</v>
      </c>
      <c r="C1612" t="s">
        <v>10650</v>
      </c>
      <c r="D1612" t="s">
        <v>10651</v>
      </c>
      <c r="E1612" t="s">
        <v>10652</v>
      </c>
      <c r="F1612" t="s">
        <v>10653</v>
      </c>
      <c r="I1612" t="s">
        <v>10654</v>
      </c>
      <c r="J1612" t="s">
        <v>10655</v>
      </c>
      <c r="M1612" t="s">
        <v>112311</v>
      </c>
      <c r="N1612" t="s">
        <v>5877</v>
      </c>
      <c r="O1612" s="3" t="s">
        <v>10656</v>
      </c>
      <c r="P1612" t="s">
        <v>5877</v>
      </c>
      <c r="Q1612" t="s">
        <v>5877</v>
      </c>
      <c r="R1612" t="s">
        <v>10656</v>
      </c>
      <c r="S1612" s="4" t="str">
        <f t="shared" si="25"/>
        <v>2008</v>
      </c>
    </row>
    <row r="1613" spans="1:19" hidden="1" x14ac:dyDescent="0.35">
      <c r="A1613" t="s">
        <v>10652</v>
      </c>
      <c r="B1613" t="s">
        <v>10653</v>
      </c>
      <c r="C1613" t="s">
        <v>10657</v>
      </c>
      <c r="D1613" t="s">
        <v>10658</v>
      </c>
      <c r="E1613" t="s">
        <v>10659</v>
      </c>
      <c r="F1613" t="s">
        <v>10660</v>
      </c>
      <c r="I1613" t="s">
        <v>10661</v>
      </c>
      <c r="J1613" t="s">
        <v>10662</v>
      </c>
      <c r="M1613" t="s">
        <v>112311</v>
      </c>
      <c r="N1613" t="s">
        <v>5877</v>
      </c>
      <c r="O1613" s="3" t="s">
        <v>10663</v>
      </c>
      <c r="P1613" t="s">
        <v>5877</v>
      </c>
      <c r="Q1613" t="s">
        <v>5877</v>
      </c>
      <c r="R1613" t="s">
        <v>10663</v>
      </c>
      <c r="S1613" s="4" t="str">
        <f t="shared" si="25"/>
        <v>2008</v>
      </c>
    </row>
    <row r="1614" spans="1:19" hidden="1" x14ac:dyDescent="0.35">
      <c r="A1614" t="s">
        <v>10659</v>
      </c>
      <c r="B1614" t="s">
        <v>10660</v>
      </c>
      <c r="C1614" t="s">
        <v>10664</v>
      </c>
      <c r="D1614" t="s">
        <v>10665</v>
      </c>
      <c r="E1614" t="s">
        <v>10666</v>
      </c>
      <c r="F1614" t="s">
        <v>10667</v>
      </c>
      <c r="I1614" t="s">
        <v>10668</v>
      </c>
      <c r="J1614" t="s">
        <v>10669</v>
      </c>
      <c r="M1614" t="s">
        <v>112299</v>
      </c>
      <c r="N1614" t="s">
        <v>247</v>
      </c>
      <c r="O1614" s="3" t="s">
        <v>10670</v>
      </c>
      <c r="P1614" t="s">
        <v>247</v>
      </c>
      <c r="Q1614" t="s">
        <v>247</v>
      </c>
      <c r="R1614" t="s">
        <v>10670</v>
      </c>
      <c r="S1614" s="4" t="str">
        <f t="shared" si="25"/>
        <v>2008</v>
      </c>
    </row>
    <row r="1615" spans="1:19" hidden="1" x14ac:dyDescent="0.35">
      <c r="A1615" t="s">
        <v>10666</v>
      </c>
      <c r="B1615" t="s">
        <v>10667</v>
      </c>
      <c r="C1615" t="s">
        <v>10671</v>
      </c>
      <c r="D1615" t="s">
        <v>10672</v>
      </c>
      <c r="E1615" t="s">
        <v>10673</v>
      </c>
      <c r="F1615" t="s">
        <v>10674</v>
      </c>
      <c r="I1615" t="s">
        <v>10675</v>
      </c>
      <c r="J1615" t="s">
        <v>10676</v>
      </c>
      <c r="M1615" t="s">
        <v>112311</v>
      </c>
      <c r="N1615" t="s">
        <v>5877</v>
      </c>
      <c r="O1615" s="3" t="s">
        <v>10677</v>
      </c>
      <c r="P1615" t="s">
        <v>5877</v>
      </c>
      <c r="Q1615" t="s">
        <v>5877</v>
      </c>
      <c r="R1615" t="s">
        <v>10677</v>
      </c>
      <c r="S1615" s="4" t="str">
        <f t="shared" si="25"/>
        <v>2008</v>
      </c>
    </row>
    <row r="1616" spans="1:19" hidden="1" x14ac:dyDescent="0.35">
      <c r="A1616" t="s">
        <v>10673</v>
      </c>
      <c r="B1616" t="s">
        <v>10674</v>
      </c>
      <c r="C1616" t="s">
        <v>10678</v>
      </c>
      <c r="D1616" t="s">
        <v>10679</v>
      </c>
      <c r="E1616" t="s">
        <v>10680</v>
      </c>
      <c r="F1616" t="s">
        <v>10681</v>
      </c>
      <c r="I1616" t="s">
        <v>10682</v>
      </c>
      <c r="J1616" t="s">
        <v>10683</v>
      </c>
      <c r="M1616" t="s">
        <v>112311</v>
      </c>
      <c r="N1616" t="s">
        <v>5877</v>
      </c>
      <c r="O1616" s="3" t="s">
        <v>10684</v>
      </c>
      <c r="P1616" t="s">
        <v>5877</v>
      </c>
      <c r="Q1616" t="s">
        <v>5877</v>
      </c>
      <c r="R1616" t="s">
        <v>10684</v>
      </c>
      <c r="S1616" s="4" t="str">
        <f t="shared" si="25"/>
        <v>2008</v>
      </c>
    </row>
    <row r="1617" spans="1:19" hidden="1" x14ac:dyDescent="0.35">
      <c r="A1617" t="s">
        <v>10680</v>
      </c>
      <c r="B1617" t="s">
        <v>10681</v>
      </c>
      <c r="C1617" t="s">
        <v>10685</v>
      </c>
      <c r="D1617" t="s">
        <v>10686</v>
      </c>
      <c r="E1617" t="s">
        <v>10687</v>
      </c>
      <c r="F1617" t="s">
        <v>10688</v>
      </c>
      <c r="I1617" t="s">
        <v>10689</v>
      </c>
      <c r="J1617" t="s">
        <v>10690</v>
      </c>
      <c r="M1617" t="s">
        <v>112298</v>
      </c>
      <c r="N1617" t="s">
        <v>28</v>
      </c>
      <c r="O1617" s="3" t="s">
        <v>10691</v>
      </c>
      <c r="P1617" t="s">
        <v>50</v>
      </c>
      <c r="Q1617" t="s">
        <v>50</v>
      </c>
      <c r="R1617" t="s">
        <v>10691</v>
      </c>
      <c r="S1617" s="4" t="str">
        <f t="shared" si="25"/>
        <v>2008</v>
      </c>
    </row>
    <row r="1618" spans="1:19" hidden="1" x14ac:dyDescent="0.35">
      <c r="A1618" t="s">
        <v>10687</v>
      </c>
      <c r="B1618" t="s">
        <v>10688</v>
      </c>
      <c r="C1618" t="s">
        <v>10692</v>
      </c>
      <c r="D1618" t="s">
        <v>10693</v>
      </c>
      <c r="E1618" t="s">
        <v>10694</v>
      </c>
      <c r="F1618" t="s">
        <v>10695</v>
      </c>
      <c r="I1618" t="s">
        <v>10696</v>
      </c>
      <c r="J1618" t="s">
        <v>10697</v>
      </c>
      <c r="M1618" t="s">
        <v>112297</v>
      </c>
      <c r="N1618" t="s">
        <v>124</v>
      </c>
      <c r="O1618" s="3" t="s">
        <v>10698</v>
      </c>
      <c r="P1618" t="s">
        <v>124</v>
      </c>
      <c r="Q1618" t="s">
        <v>124</v>
      </c>
      <c r="R1618" t="s">
        <v>10698</v>
      </c>
      <c r="S1618" s="4" t="str">
        <f t="shared" si="25"/>
        <v>2008</v>
      </c>
    </row>
    <row r="1619" spans="1:19" hidden="1" x14ac:dyDescent="0.35">
      <c r="A1619" t="s">
        <v>10694</v>
      </c>
      <c r="B1619" t="s">
        <v>10695</v>
      </c>
      <c r="C1619" t="s">
        <v>10699</v>
      </c>
      <c r="D1619" t="s">
        <v>10700</v>
      </c>
      <c r="E1619" t="s">
        <v>10701</v>
      </c>
      <c r="F1619" t="s">
        <v>10702</v>
      </c>
      <c r="I1619" t="s">
        <v>512</v>
      </c>
      <c r="J1619" t="s">
        <v>512</v>
      </c>
      <c r="M1619" t="s">
        <v>112297</v>
      </c>
      <c r="N1619" t="s">
        <v>124</v>
      </c>
      <c r="O1619" s="3" t="s">
        <v>10703</v>
      </c>
      <c r="P1619" t="s">
        <v>124</v>
      </c>
      <c r="Q1619" t="s">
        <v>124</v>
      </c>
      <c r="R1619" t="s">
        <v>10703</v>
      </c>
      <c r="S1619" s="4" t="str">
        <f t="shared" si="25"/>
        <v>2008</v>
      </c>
    </row>
    <row r="1620" spans="1:19" hidden="1" x14ac:dyDescent="0.35">
      <c r="A1620" t="s">
        <v>10701</v>
      </c>
      <c r="B1620" t="s">
        <v>10702</v>
      </c>
      <c r="C1620" t="s">
        <v>10704</v>
      </c>
      <c r="D1620" t="s">
        <v>10705</v>
      </c>
      <c r="E1620" t="s">
        <v>10706</v>
      </c>
      <c r="F1620" t="s">
        <v>10707</v>
      </c>
      <c r="I1620" t="s">
        <v>10708</v>
      </c>
      <c r="J1620" t="s">
        <v>10709</v>
      </c>
      <c r="M1620" t="s">
        <v>112297</v>
      </c>
      <c r="N1620" t="s">
        <v>124</v>
      </c>
      <c r="O1620" s="3" t="s">
        <v>10710</v>
      </c>
      <c r="P1620" t="s">
        <v>124</v>
      </c>
      <c r="Q1620" t="s">
        <v>124</v>
      </c>
      <c r="R1620" t="s">
        <v>10710</v>
      </c>
      <c r="S1620" s="4" t="str">
        <f t="shared" si="25"/>
        <v>2008</v>
      </c>
    </row>
    <row r="1621" spans="1:19" hidden="1" x14ac:dyDescent="0.35">
      <c r="A1621" t="s">
        <v>10706</v>
      </c>
      <c r="B1621" t="s">
        <v>10707</v>
      </c>
      <c r="C1621" t="s">
        <v>10711</v>
      </c>
      <c r="D1621" t="s">
        <v>10712</v>
      </c>
      <c r="E1621" t="s">
        <v>10713</v>
      </c>
      <c r="F1621">
        <v>913714305</v>
      </c>
      <c r="I1621" t="s">
        <v>10714</v>
      </c>
      <c r="J1621" t="s">
        <v>10715</v>
      </c>
      <c r="M1621" t="s">
        <v>112311</v>
      </c>
      <c r="N1621" t="s">
        <v>5877</v>
      </c>
      <c r="O1621" s="3" t="s">
        <v>10716</v>
      </c>
      <c r="P1621" t="s">
        <v>5877</v>
      </c>
      <c r="Q1621" t="s">
        <v>5877</v>
      </c>
      <c r="R1621" t="s">
        <v>10716</v>
      </c>
      <c r="S1621" s="4" t="str">
        <f t="shared" si="25"/>
        <v>2008</v>
      </c>
    </row>
    <row r="1622" spans="1:19" hidden="1" x14ac:dyDescent="0.35">
      <c r="A1622" t="s">
        <v>10713</v>
      </c>
      <c r="B1622">
        <v>913714305</v>
      </c>
      <c r="C1622" t="s">
        <v>10717</v>
      </c>
      <c r="D1622" t="s">
        <v>10718</v>
      </c>
      <c r="E1622" s="1" t="s">
        <v>10719</v>
      </c>
      <c r="F1622" s="1" t="s">
        <v>10720</v>
      </c>
      <c r="I1622" t="s">
        <v>10721</v>
      </c>
      <c r="J1622" t="s">
        <v>10722</v>
      </c>
      <c r="M1622" t="s">
        <v>112311</v>
      </c>
      <c r="N1622" t="s">
        <v>5877</v>
      </c>
      <c r="O1622" s="3" t="s">
        <v>10723</v>
      </c>
      <c r="P1622" t="s">
        <v>5877</v>
      </c>
      <c r="Q1622" t="s">
        <v>5877</v>
      </c>
      <c r="R1622" t="s">
        <v>10723</v>
      </c>
      <c r="S1622" s="4" t="str">
        <f t="shared" si="25"/>
        <v>2008</v>
      </c>
    </row>
    <row r="1623" spans="1:19" hidden="1" x14ac:dyDescent="0.35">
      <c r="A1623" s="1" t="s">
        <v>10719</v>
      </c>
      <c r="B1623" s="1" t="s">
        <v>10720</v>
      </c>
      <c r="C1623" t="s">
        <v>10724</v>
      </c>
      <c r="D1623" t="s">
        <v>10725</v>
      </c>
      <c r="E1623" t="s">
        <v>10726</v>
      </c>
      <c r="F1623" t="s">
        <v>10727</v>
      </c>
      <c r="I1623" t="s">
        <v>10728</v>
      </c>
      <c r="J1623" t="s">
        <v>10729</v>
      </c>
      <c r="M1623" t="s">
        <v>112311</v>
      </c>
      <c r="N1623" t="s">
        <v>5877</v>
      </c>
      <c r="O1623" s="3" t="s">
        <v>10730</v>
      </c>
      <c r="P1623" t="s">
        <v>5877</v>
      </c>
      <c r="Q1623" t="s">
        <v>5877</v>
      </c>
      <c r="R1623" t="s">
        <v>10730</v>
      </c>
      <c r="S1623" s="4" t="str">
        <f t="shared" si="25"/>
        <v>2008</v>
      </c>
    </row>
    <row r="1624" spans="1:19" hidden="1" x14ac:dyDescent="0.35">
      <c r="A1624" t="s">
        <v>10726</v>
      </c>
      <c r="B1624" t="s">
        <v>10727</v>
      </c>
      <c r="C1624" t="s">
        <v>10731</v>
      </c>
      <c r="D1624" t="s">
        <v>10732</v>
      </c>
      <c r="E1624" t="s">
        <v>10733</v>
      </c>
      <c r="F1624" t="s">
        <v>10734</v>
      </c>
      <c r="I1624" t="s">
        <v>10735</v>
      </c>
      <c r="J1624" t="s">
        <v>10736</v>
      </c>
      <c r="M1624" t="s">
        <v>112311</v>
      </c>
      <c r="N1624" t="s">
        <v>5877</v>
      </c>
      <c r="O1624" s="3" t="s">
        <v>10737</v>
      </c>
      <c r="P1624" t="s">
        <v>5877</v>
      </c>
      <c r="Q1624" t="s">
        <v>5877</v>
      </c>
      <c r="R1624" t="s">
        <v>10737</v>
      </c>
      <c r="S1624" s="4" t="str">
        <f t="shared" si="25"/>
        <v>2008</v>
      </c>
    </row>
    <row r="1625" spans="1:19" hidden="1" x14ac:dyDescent="0.35">
      <c r="A1625" t="s">
        <v>10733</v>
      </c>
      <c r="B1625" t="s">
        <v>10734</v>
      </c>
      <c r="C1625" t="s">
        <v>10738</v>
      </c>
      <c r="D1625" t="s">
        <v>10739</v>
      </c>
      <c r="E1625" t="s">
        <v>10740</v>
      </c>
      <c r="F1625" t="s">
        <v>10741</v>
      </c>
      <c r="I1625" t="s">
        <v>10742</v>
      </c>
      <c r="J1625" t="s">
        <v>10743</v>
      </c>
      <c r="M1625" t="s">
        <v>112298</v>
      </c>
      <c r="N1625" t="s">
        <v>28</v>
      </c>
      <c r="O1625" s="3" t="s">
        <v>10744</v>
      </c>
      <c r="P1625" t="s">
        <v>50</v>
      </c>
      <c r="Q1625" t="s">
        <v>50</v>
      </c>
      <c r="R1625" t="s">
        <v>10744</v>
      </c>
      <c r="S1625" s="4" t="str">
        <f t="shared" si="25"/>
        <v>2008</v>
      </c>
    </row>
    <row r="1626" spans="1:19" hidden="1" x14ac:dyDescent="0.35">
      <c r="A1626" t="s">
        <v>10740</v>
      </c>
      <c r="B1626" t="s">
        <v>10741</v>
      </c>
      <c r="C1626" t="s">
        <v>10745</v>
      </c>
      <c r="D1626" t="s">
        <v>10746</v>
      </c>
      <c r="E1626" t="s">
        <v>10747</v>
      </c>
      <c r="F1626" t="s">
        <v>10748</v>
      </c>
      <c r="I1626" t="s">
        <v>10749</v>
      </c>
      <c r="J1626" t="s">
        <v>10750</v>
      </c>
      <c r="M1626" t="s">
        <v>112297</v>
      </c>
      <c r="N1626" t="s">
        <v>124</v>
      </c>
      <c r="O1626" s="3" t="s">
        <v>10751</v>
      </c>
      <c r="P1626" t="s">
        <v>124</v>
      </c>
      <c r="Q1626" t="s">
        <v>124</v>
      </c>
      <c r="R1626" t="s">
        <v>10751</v>
      </c>
      <c r="S1626" s="4" t="str">
        <f t="shared" si="25"/>
        <v>2008</v>
      </c>
    </row>
    <row r="1627" spans="1:19" hidden="1" x14ac:dyDescent="0.35">
      <c r="A1627" t="s">
        <v>10747</v>
      </c>
      <c r="B1627" t="s">
        <v>10748</v>
      </c>
      <c r="C1627" t="s">
        <v>10752</v>
      </c>
      <c r="D1627" t="s">
        <v>10753</v>
      </c>
      <c r="E1627" t="s">
        <v>10754</v>
      </c>
      <c r="F1627" t="s">
        <v>10755</v>
      </c>
      <c r="I1627" t="s">
        <v>10756</v>
      </c>
      <c r="J1627" t="s">
        <v>10757</v>
      </c>
      <c r="M1627" t="s">
        <v>112297</v>
      </c>
      <c r="N1627" t="s">
        <v>124</v>
      </c>
      <c r="O1627" s="3" t="s">
        <v>10758</v>
      </c>
      <c r="P1627" t="s">
        <v>124</v>
      </c>
      <c r="Q1627" t="s">
        <v>124</v>
      </c>
      <c r="R1627" t="s">
        <v>10758</v>
      </c>
      <c r="S1627" s="4" t="str">
        <f t="shared" si="25"/>
        <v>2008</v>
      </c>
    </row>
    <row r="1628" spans="1:19" hidden="1" x14ac:dyDescent="0.35">
      <c r="A1628" t="s">
        <v>10754</v>
      </c>
      <c r="B1628" t="s">
        <v>10755</v>
      </c>
      <c r="C1628" t="s">
        <v>10759</v>
      </c>
      <c r="D1628" t="s">
        <v>10760</v>
      </c>
      <c r="E1628" t="s">
        <v>10761</v>
      </c>
      <c r="F1628" t="s">
        <v>10762</v>
      </c>
      <c r="I1628" t="s">
        <v>10763</v>
      </c>
      <c r="J1628" t="s">
        <v>10764</v>
      </c>
      <c r="M1628" t="s">
        <v>112298</v>
      </c>
      <c r="N1628" t="s">
        <v>28</v>
      </c>
      <c r="O1628" s="3" t="s">
        <v>10765</v>
      </c>
      <c r="P1628" t="s">
        <v>50</v>
      </c>
      <c r="Q1628" t="s">
        <v>50</v>
      </c>
      <c r="R1628" t="s">
        <v>10765</v>
      </c>
      <c r="S1628" s="4" t="str">
        <f t="shared" si="25"/>
        <v>2008</v>
      </c>
    </row>
    <row r="1629" spans="1:19" hidden="1" x14ac:dyDescent="0.35">
      <c r="A1629" t="s">
        <v>10761</v>
      </c>
      <c r="B1629" t="s">
        <v>10762</v>
      </c>
      <c r="C1629" t="s">
        <v>10766</v>
      </c>
      <c r="D1629" t="s">
        <v>10767</v>
      </c>
      <c r="E1629" t="s">
        <v>10768</v>
      </c>
      <c r="F1629" t="s">
        <v>10769</v>
      </c>
      <c r="I1629" t="s">
        <v>10770</v>
      </c>
      <c r="J1629" t="s">
        <v>10771</v>
      </c>
      <c r="M1629" t="s">
        <v>112297</v>
      </c>
      <c r="N1629" t="s">
        <v>124</v>
      </c>
      <c r="O1629" s="3" t="s">
        <v>10772</v>
      </c>
      <c r="P1629" t="s">
        <v>124</v>
      </c>
      <c r="Q1629" t="s">
        <v>124</v>
      </c>
      <c r="R1629" t="s">
        <v>10772</v>
      </c>
      <c r="S1629" s="4" t="str">
        <f t="shared" si="25"/>
        <v>2008</v>
      </c>
    </row>
    <row r="1630" spans="1:19" hidden="1" x14ac:dyDescent="0.35">
      <c r="A1630" t="s">
        <v>10768</v>
      </c>
      <c r="B1630" t="s">
        <v>10769</v>
      </c>
      <c r="C1630" t="s">
        <v>10773</v>
      </c>
      <c r="D1630" t="s">
        <v>10774</v>
      </c>
      <c r="E1630" t="s">
        <v>10775</v>
      </c>
      <c r="F1630" t="s">
        <v>10776</v>
      </c>
      <c r="I1630" t="s">
        <v>10777</v>
      </c>
      <c r="J1630" t="s">
        <v>10777</v>
      </c>
      <c r="M1630" t="s">
        <v>112298</v>
      </c>
      <c r="N1630" t="s">
        <v>28</v>
      </c>
      <c r="O1630" s="3" t="s">
        <v>10778</v>
      </c>
      <c r="P1630" t="s">
        <v>50</v>
      </c>
      <c r="Q1630" t="s">
        <v>50</v>
      </c>
      <c r="R1630" t="s">
        <v>10778</v>
      </c>
      <c r="S1630" s="4" t="str">
        <f t="shared" si="25"/>
        <v>2008</v>
      </c>
    </row>
    <row r="1631" spans="1:19" hidden="1" x14ac:dyDescent="0.35">
      <c r="A1631" t="s">
        <v>10775</v>
      </c>
      <c r="B1631" t="s">
        <v>10776</v>
      </c>
      <c r="C1631" t="s">
        <v>10779</v>
      </c>
      <c r="D1631" t="s">
        <v>10780</v>
      </c>
      <c r="E1631" t="s">
        <v>10781</v>
      </c>
      <c r="F1631" t="s">
        <v>10782</v>
      </c>
      <c r="I1631" t="s">
        <v>512</v>
      </c>
      <c r="J1631" t="s">
        <v>512</v>
      </c>
      <c r="M1631" t="s">
        <v>112297</v>
      </c>
      <c r="N1631" t="s">
        <v>124</v>
      </c>
      <c r="O1631" s="3" t="s">
        <v>10783</v>
      </c>
      <c r="P1631" t="s">
        <v>124</v>
      </c>
      <c r="Q1631" t="s">
        <v>124</v>
      </c>
      <c r="R1631" t="s">
        <v>10783</v>
      </c>
      <c r="S1631" s="4" t="str">
        <f t="shared" si="25"/>
        <v>2008</v>
      </c>
    </row>
    <row r="1632" spans="1:19" hidden="1" x14ac:dyDescent="0.35">
      <c r="A1632" t="s">
        <v>10781</v>
      </c>
      <c r="B1632" t="s">
        <v>10782</v>
      </c>
      <c r="C1632" t="s">
        <v>10784</v>
      </c>
      <c r="D1632" t="s">
        <v>10785</v>
      </c>
      <c r="E1632" t="s">
        <v>10786</v>
      </c>
      <c r="F1632" t="s">
        <v>10787</v>
      </c>
      <c r="I1632" t="s">
        <v>10788</v>
      </c>
      <c r="J1632" t="s">
        <v>10789</v>
      </c>
      <c r="M1632" t="s">
        <v>112297</v>
      </c>
      <c r="N1632" t="s">
        <v>124</v>
      </c>
      <c r="O1632" s="3" t="s">
        <v>10790</v>
      </c>
      <c r="P1632" t="s">
        <v>124</v>
      </c>
      <c r="Q1632" t="s">
        <v>124</v>
      </c>
      <c r="R1632" t="s">
        <v>10790</v>
      </c>
      <c r="S1632" s="4" t="str">
        <f t="shared" si="25"/>
        <v>2008</v>
      </c>
    </row>
    <row r="1633" spans="1:19" hidden="1" x14ac:dyDescent="0.35">
      <c r="A1633" t="s">
        <v>10786</v>
      </c>
      <c r="B1633" t="s">
        <v>10787</v>
      </c>
      <c r="C1633" t="s">
        <v>10791</v>
      </c>
      <c r="D1633" t="s">
        <v>10792</v>
      </c>
      <c r="E1633" t="s">
        <v>10793</v>
      </c>
      <c r="F1633" t="s">
        <v>10794</v>
      </c>
      <c r="I1633" t="s">
        <v>10795</v>
      </c>
      <c r="J1633" t="s">
        <v>10796</v>
      </c>
      <c r="M1633" t="s">
        <v>112297</v>
      </c>
      <c r="N1633" t="s">
        <v>124</v>
      </c>
      <c r="O1633" s="3" t="s">
        <v>10797</v>
      </c>
      <c r="P1633" t="s">
        <v>124</v>
      </c>
      <c r="Q1633" t="s">
        <v>124</v>
      </c>
      <c r="R1633" t="s">
        <v>10797</v>
      </c>
      <c r="S1633" s="4" t="str">
        <f t="shared" si="25"/>
        <v>2008</v>
      </c>
    </row>
    <row r="1634" spans="1:19" hidden="1" x14ac:dyDescent="0.35">
      <c r="A1634" t="s">
        <v>10793</v>
      </c>
      <c r="B1634" t="s">
        <v>10794</v>
      </c>
      <c r="C1634" t="s">
        <v>10798</v>
      </c>
      <c r="D1634" t="s">
        <v>10799</v>
      </c>
      <c r="E1634" t="s">
        <v>10800</v>
      </c>
      <c r="F1634" t="s">
        <v>10801</v>
      </c>
      <c r="I1634" t="s">
        <v>10802</v>
      </c>
      <c r="J1634" t="s">
        <v>10803</v>
      </c>
      <c r="M1634" t="s">
        <v>112297</v>
      </c>
      <c r="N1634" t="s">
        <v>124</v>
      </c>
      <c r="O1634" s="3" t="s">
        <v>10804</v>
      </c>
      <c r="P1634" t="s">
        <v>124</v>
      </c>
      <c r="Q1634" t="s">
        <v>124</v>
      </c>
      <c r="R1634" t="s">
        <v>10804</v>
      </c>
      <c r="S1634" s="4" t="str">
        <f t="shared" si="25"/>
        <v>2008</v>
      </c>
    </row>
    <row r="1635" spans="1:19" hidden="1" x14ac:dyDescent="0.35">
      <c r="A1635" t="s">
        <v>10800</v>
      </c>
      <c r="B1635" t="s">
        <v>10801</v>
      </c>
      <c r="C1635" t="s">
        <v>10805</v>
      </c>
      <c r="D1635" t="s">
        <v>10806</v>
      </c>
      <c r="E1635" t="s">
        <v>10807</v>
      </c>
      <c r="F1635" t="s">
        <v>10808</v>
      </c>
      <c r="I1635" t="s">
        <v>10809</v>
      </c>
      <c r="J1635" t="s">
        <v>10810</v>
      </c>
      <c r="M1635" t="s">
        <v>112297</v>
      </c>
      <c r="N1635" t="s">
        <v>124</v>
      </c>
      <c r="O1635" s="3" t="s">
        <v>10811</v>
      </c>
      <c r="P1635" t="s">
        <v>124</v>
      </c>
      <c r="Q1635" t="s">
        <v>124</v>
      </c>
      <c r="R1635" t="s">
        <v>10811</v>
      </c>
      <c r="S1635" s="4" t="str">
        <f t="shared" si="25"/>
        <v>2008</v>
      </c>
    </row>
    <row r="1636" spans="1:19" hidden="1" x14ac:dyDescent="0.35">
      <c r="A1636" t="s">
        <v>10807</v>
      </c>
      <c r="B1636" t="s">
        <v>10808</v>
      </c>
      <c r="C1636" t="s">
        <v>10812</v>
      </c>
      <c r="D1636" t="s">
        <v>10813</v>
      </c>
      <c r="E1636" t="s">
        <v>10814</v>
      </c>
      <c r="F1636" t="s">
        <v>10815</v>
      </c>
      <c r="I1636" t="s">
        <v>10816</v>
      </c>
      <c r="J1636" t="s">
        <v>10817</v>
      </c>
      <c r="M1636" t="s">
        <v>112297</v>
      </c>
      <c r="N1636" t="s">
        <v>124</v>
      </c>
      <c r="O1636" s="3" t="s">
        <v>10818</v>
      </c>
      <c r="P1636" t="s">
        <v>124</v>
      </c>
      <c r="Q1636" t="s">
        <v>124</v>
      </c>
      <c r="R1636" t="s">
        <v>10818</v>
      </c>
      <c r="S1636" s="4" t="str">
        <f t="shared" si="25"/>
        <v>2008</v>
      </c>
    </row>
    <row r="1637" spans="1:19" hidden="1" x14ac:dyDescent="0.35">
      <c r="A1637" t="s">
        <v>10814</v>
      </c>
      <c r="B1637" t="s">
        <v>10815</v>
      </c>
      <c r="C1637" t="s">
        <v>10819</v>
      </c>
      <c r="D1637" t="s">
        <v>10820</v>
      </c>
      <c r="E1637" t="s">
        <v>10821</v>
      </c>
      <c r="F1637" t="s">
        <v>10822</v>
      </c>
      <c r="I1637" t="s">
        <v>4860</v>
      </c>
      <c r="J1637" t="s">
        <v>372</v>
      </c>
      <c r="M1637" t="s">
        <v>112297</v>
      </c>
      <c r="N1637" t="s">
        <v>124</v>
      </c>
      <c r="O1637" s="3" t="s">
        <v>10823</v>
      </c>
      <c r="P1637" t="s">
        <v>124</v>
      </c>
      <c r="Q1637" t="s">
        <v>124</v>
      </c>
      <c r="R1637" t="s">
        <v>10823</v>
      </c>
      <c r="S1637" s="4" t="str">
        <f t="shared" si="25"/>
        <v>2008</v>
      </c>
    </row>
    <row r="1638" spans="1:19" hidden="1" x14ac:dyDescent="0.35">
      <c r="A1638" t="s">
        <v>10821</v>
      </c>
      <c r="B1638" t="s">
        <v>10822</v>
      </c>
      <c r="C1638" t="s">
        <v>10824</v>
      </c>
      <c r="D1638" t="s">
        <v>10825</v>
      </c>
      <c r="E1638" t="s">
        <v>10826</v>
      </c>
      <c r="F1638" t="s">
        <v>10827</v>
      </c>
      <c r="I1638" t="s">
        <v>10828</v>
      </c>
      <c r="J1638" t="s">
        <v>10829</v>
      </c>
      <c r="M1638" t="s">
        <v>112297</v>
      </c>
      <c r="N1638" t="s">
        <v>124</v>
      </c>
      <c r="O1638" s="3" t="s">
        <v>10830</v>
      </c>
      <c r="P1638" t="s">
        <v>124</v>
      </c>
      <c r="Q1638" t="s">
        <v>124</v>
      </c>
      <c r="R1638" t="s">
        <v>10830</v>
      </c>
      <c r="S1638" s="4" t="str">
        <f t="shared" si="25"/>
        <v>2008</v>
      </c>
    </row>
    <row r="1639" spans="1:19" hidden="1" x14ac:dyDescent="0.35">
      <c r="A1639" t="s">
        <v>10826</v>
      </c>
      <c r="B1639" t="s">
        <v>10827</v>
      </c>
      <c r="C1639" t="s">
        <v>10831</v>
      </c>
      <c r="D1639" t="s">
        <v>10832</v>
      </c>
      <c r="E1639" t="s">
        <v>10833</v>
      </c>
      <c r="F1639" t="s">
        <v>10834</v>
      </c>
      <c r="I1639" t="s">
        <v>10835</v>
      </c>
      <c r="J1639" t="s">
        <v>10836</v>
      </c>
      <c r="M1639" t="s">
        <v>112297</v>
      </c>
      <c r="N1639" t="s">
        <v>124</v>
      </c>
      <c r="O1639" s="3" t="s">
        <v>10837</v>
      </c>
      <c r="P1639" t="s">
        <v>124</v>
      </c>
      <c r="Q1639" t="s">
        <v>124</v>
      </c>
      <c r="R1639" t="s">
        <v>10837</v>
      </c>
      <c r="S1639" s="4" t="str">
        <f t="shared" si="25"/>
        <v>2008</v>
      </c>
    </row>
    <row r="1640" spans="1:19" hidden="1" x14ac:dyDescent="0.35">
      <c r="A1640" t="s">
        <v>10833</v>
      </c>
      <c r="B1640" t="s">
        <v>10834</v>
      </c>
      <c r="C1640" t="s">
        <v>10838</v>
      </c>
      <c r="D1640" t="s">
        <v>10839</v>
      </c>
      <c r="E1640" t="s">
        <v>10840</v>
      </c>
      <c r="F1640" t="s">
        <v>10841</v>
      </c>
      <c r="I1640" t="s">
        <v>10842</v>
      </c>
      <c r="J1640" t="s">
        <v>10843</v>
      </c>
      <c r="M1640" t="s">
        <v>112297</v>
      </c>
      <c r="N1640" t="s">
        <v>124</v>
      </c>
      <c r="O1640" s="3" t="s">
        <v>10844</v>
      </c>
      <c r="P1640" t="s">
        <v>124</v>
      </c>
      <c r="Q1640" t="s">
        <v>124</v>
      </c>
      <c r="R1640" t="s">
        <v>10844</v>
      </c>
      <c r="S1640" s="4" t="str">
        <f t="shared" si="25"/>
        <v>2008</v>
      </c>
    </row>
    <row r="1641" spans="1:19" hidden="1" x14ac:dyDescent="0.35">
      <c r="A1641" t="s">
        <v>10840</v>
      </c>
      <c r="B1641" t="s">
        <v>10841</v>
      </c>
      <c r="C1641" t="s">
        <v>10845</v>
      </c>
      <c r="D1641" t="s">
        <v>10846</v>
      </c>
      <c r="E1641" t="s">
        <v>10847</v>
      </c>
      <c r="F1641" t="s">
        <v>10848</v>
      </c>
      <c r="I1641" t="s">
        <v>512</v>
      </c>
      <c r="J1641" t="s">
        <v>512</v>
      </c>
      <c r="M1641" t="s">
        <v>112297</v>
      </c>
      <c r="N1641" t="s">
        <v>124</v>
      </c>
      <c r="O1641" s="3" t="s">
        <v>10849</v>
      </c>
      <c r="P1641" t="s">
        <v>124</v>
      </c>
      <c r="Q1641" t="s">
        <v>124</v>
      </c>
      <c r="R1641" t="s">
        <v>10849</v>
      </c>
      <c r="S1641" s="4" t="str">
        <f t="shared" si="25"/>
        <v>2008</v>
      </c>
    </row>
    <row r="1642" spans="1:19" hidden="1" x14ac:dyDescent="0.35">
      <c r="A1642" t="s">
        <v>10847</v>
      </c>
      <c r="B1642" t="s">
        <v>10848</v>
      </c>
      <c r="C1642" t="s">
        <v>10850</v>
      </c>
      <c r="D1642" t="s">
        <v>10851</v>
      </c>
      <c r="E1642" t="s">
        <v>10852</v>
      </c>
      <c r="F1642" t="s">
        <v>10853</v>
      </c>
      <c r="I1642" t="s">
        <v>10854</v>
      </c>
      <c r="J1642" t="s">
        <v>10855</v>
      </c>
      <c r="M1642" t="s">
        <v>112297</v>
      </c>
      <c r="N1642" t="s">
        <v>124</v>
      </c>
      <c r="O1642" s="3" t="s">
        <v>10856</v>
      </c>
      <c r="P1642" t="s">
        <v>124</v>
      </c>
      <c r="Q1642" t="s">
        <v>124</v>
      </c>
      <c r="R1642" t="s">
        <v>10856</v>
      </c>
      <c r="S1642" s="4" t="str">
        <f t="shared" si="25"/>
        <v>2008</v>
      </c>
    </row>
    <row r="1643" spans="1:19" hidden="1" x14ac:dyDescent="0.35">
      <c r="A1643" t="s">
        <v>10852</v>
      </c>
      <c r="B1643" t="s">
        <v>10853</v>
      </c>
      <c r="C1643" t="s">
        <v>10857</v>
      </c>
      <c r="D1643" t="s">
        <v>10858</v>
      </c>
      <c r="E1643" t="s">
        <v>10859</v>
      </c>
      <c r="F1643" t="s">
        <v>10860</v>
      </c>
      <c r="I1643" t="s">
        <v>10861</v>
      </c>
      <c r="J1643" t="s">
        <v>10862</v>
      </c>
      <c r="M1643" t="s">
        <v>112311</v>
      </c>
      <c r="N1643" t="s">
        <v>5877</v>
      </c>
      <c r="O1643" s="3" t="s">
        <v>10863</v>
      </c>
      <c r="P1643" t="s">
        <v>5877</v>
      </c>
      <c r="Q1643" t="s">
        <v>5877</v>
      </c>
      <c r="R1643" t="s">
        <v>10863</v>
      </c>
      <c r="S1643" s="4" t="str">
        <f t="shared" si="25"/>
        <v>2008</v>
      </c>
    </row>
    <row r="1644" spans="1:19" hidden="1" x14ac:dyDescent="0.35">
      <c r="A1644" t="s">
        <v>10859</v>
      </c>
      <c r="B1644" t="s">
        <v>10860</v>
      </c>
      <c r="C1644" t="s">
        <v>10864</v>
      </c>
      <c r="D1644" t="s">
        <v>10865</v>
      </c>
      <c r="E1644" t="s">
        <v>10866</v>
      </c>
      <c r="F1644" t="s">
        <v>10867</v>
      </c>
      <c r="I1644" t="s">
        <v>10868</v>
      </c>
      <c r="J1644" t="s">
        <v>10869</v>
      </c>
      <c r="M1644" t="s">
        <v>112311</v>
      </c>
      <c r="N1644" t="s">
        <v>5877</v>
      </c>
      <c r="O1644" s="3" t="s">
        <v>10870</v>
      </c>
      <c r="P1644" t="s">
        <v>5877</v>
      </c>
      <c r="Q1644" t="s">
        <v>5877</v>
      </c>
      <c r="R1644" t="s">
        <v>10870</v>
      </c>
      <c r="S1644" s="4" t="str">
        <f t="shared" si="25"/>
        <v>2008</v>
      </c>
    </row>
    <row r="1645" spans="1:19" hidden="1" x14ac:dyDescent="0.35">
      <c r="A1645" t="s">
        <v>10866</v>
      </c>
      <c r="B1645" t="s">
        <v>10867</v>
      </c>
      <c r="C1645" t="s">
        <v>10871</v>
      </c>
      <c r="D1645" t="s">
        <v>10872</v>
      </c>
      <c r="E1645" s="1" t="s">
        <v>10873</v>
      </c>
      <c r="F1645" s="1" t="s">
        <v>10874</v>
      </c>
      <c r="I1645" t="s">
        <v>10875</v>
      </c>
      <c r="J1645" t="s">
        <v>10876</v>
      </c>
      <c r="M1645" t="s">
        <v>112297</v>
      </c>
      <c r="N1645" t="s">
        <v>124</v>
      </c>
      <c r="O1645" s="3" t="s">
        <v>10877</v>
      </c>
      <c r="P1645" t="s">
        <v>124</v>
      </c>
      <c r="Q1645" t="s">
        <v>124</v>
      </c>
      <c r="R1645" t="s">
        <v>10877</v>
      </c>
      <c r="S1645" s="4" t="str">
        <f t="shared" si="25"/>
        <v>2008</v>
      </c>
    </row>
    <row r="1646" spans="1:19" hidden="1" x14ac:dyDescent="0.35">
      <c r="A1646" s="1" t="s">
        <v>10873</v>
      </c>
      <c r="B1646" s="1" t="s">
        <v>10874</v>
      </c>
      <c r="C1646" t="s">
        <v>10878</v>
      </c>
      <c r="D1646" t="s">
        <v>10879</v>
      </c>
      <c r="E1646" t="s">
        <v>10880</v>
      </c>
      <c r="F1646" t="s">
        <v>10881</v>
      </c>
      <c r="I1646" t="s">
        <v>10882</v>
      </c>
      <c r="J1646" t="s">
        <v>10883</v>
      </c>
      <c r="M1646" t="s">
        <v>112311</v>
      </c>
      <c r="N1646" t="s">
        <v>5877</v>
      </c>
      <c r="O1646" s="3" t="s">
        <v>10884</v>
      </c>
      <c r="P1646" t="s">
        <v>5877</v>
      </c>
      <c r="Q1646" t="s">
        <v>5877</v>
      </c>
      <c r="R1646" t="s">
        <v>10884</v>
      </c>
      <c r="S1646" s="4" t="str">
        <f t="shared" si="25"/>
        <v>2008</v>
      </c>
    </row>
    <row r="1647" spans="1:19" hidden="1" x14ac:dyDescent="0.35">
      <c r="A1647" t="s">
        <v>10880</v>
      </c>
      <c r="B1647" t="s">
        <v>10881</v>
      </c>
      <c r="C1647" t="s">
        <v>10885</v>
      </c>
      <c r="D1647" t="s">
        <v>10886</v>
      </c>
      <c r="E1647" t="s">
        <v>10887</v>
      </c>
      <c r="F1647" t="s">
        <v>10888</v>
      </c>
      <c r="I1647" t="s">
        <v>10889</v>
      </c>
      <c r="J1647" t="s">
        <v>10890</v>
      </c>
      <c r="M1647" t="s">
        <v>112297</v>
      </c>
      <c r="N1647" t="s">
        <v>124</v>
      </c>
      <c r="O1647" s="3" t="s">
        <v>10891</v>
      </c>
      <c r="P1647" t="s">
        <v>124</v>
      </c>
      <c r="Q1647" t="s">
        <v>124</v>
      </c>
      <c r="R1647" t="s">
        <v>10891</v>
      </c>
      <c r="S1647" s="4" t="str">
        <f t="shared" si="25"/>
        <v>2008</v>
      </c>
    </row>
    <row r="1648" spans="1:19" hidden="1" x14ac:dyDescent="0.35">
      <c r="A1648" t="s">
        <v>10887</v>
      </c>
      <c r="B1648" t="s">
        <v>10888</v>
      </c>
      <c r="C1648" t="s">
        <v>10892</v>
      </c>
      <c r="D1648" t="s">
        <v>10893</v>
      </c>
      <c r="E1648" t="s">
        <v>10894</v>
      </c>
      <c r="F1648" t="s">
        <v>10895</v>
      </c>
      <c r="I1648" t="s">
        <v>10896</v>
      </c>
      <c r="J1648" t="s">
        <v>10897</v>
      </c>
      <c r="M1648" t="s">
        <v>112297</v>
      </c>
      <c r="N1648" t="s">
        <v>124</v>
      </c>
      <c r="O1648" s="3" t="s">
        <v>10898</v>
      </c>
      <c r="P1648" t="s">
        <v>124</v>
      </c>
      <c r="Q1648" t="s">
        <v>124</v>
      </c>
      <c r="R1648" t="s">
        <v>10898</v>
      </c>
      <c r="S1648" s="4" t="str">
        <f t="shared" si="25"/>
        <v>2008</v>
      </c>
    </row>
    <row r="1649" spans="1:19" hidden="1" x14ac:dyDescent="0.35">
      <c r="A1649" t="s">
        <v>10894</v>
      </c>
      <c r="B1649" t="s">
        <v>10895</v>
      </c>
      <c r="C1649" t="s">
        <v>10899</v>
      </c>
      <c r="D1649" t="s">
        <v>10900</v>
      </c>
      <c r="E1649" t="s">
        <v>10901</v>
      </c>
      <c r="F1649" t="s">
        <v>10902</v>
      </c>
      <c r="I1649" t="s">
        <v>10903</v>
      </c>
      <c r="J1649" t="s">
        <v>10904</v>
      </c>
      <c r="M1649" t="s">
        <v>112297</v>
      </c>
      <c r="N1649" t="s">
        <v>124</v>
      </c>
      <c r="O1649" s="3" t="s">
        <v>10905</v>
      </c>
      <c r="P1649" t="s">
        <v>124</v>
      </c>
      <c r="Q1649" t="s">
        <v>124</v>
      </c>
      <c r="R1649" t="s">
        <v>10905</v>
      </c>
      <c r="S1649" s="4" t="str">
        <f t="shared" si="25"/>
        <v>2008</v>
      </c>
    </row>
    <row r="1650" spans="1:19" hidden="1" x14ac:dyDescent="0.35">
      <c r="A1650" t="s">
        <v>10901</v>
      </c>
      <c r="B1650" t="s">
        <v>10902</v>
      </c>
      <c r="C1650" t="s">
        <v>10906</v>
      </c>
      <c r="D1650" t="s">
        <v>10907</v>
      </c>
      <c r="E1650" t="s">
        <v>10908</v>
      </c>
      <c r="F1650" t="s">
        <v>10909</v>
      </c>
      <c r="I1650" t="s">
        <v>10910</v>
      </c>
      <c r="J1650" t="s">
        <v>10911</v>
      </c>
      <c r="M1650" t="s">
        <v>112297</v>
      </c>
      <c r="N1650" t="s">
        <v>124</v>
      </c>
      <c r="O1650" s="3" t="s">
        <v>10912</v>
      </c>
      <c r="P1650" t="s">
        <v>124</v>
      </c>
      <c r="Q1650" t="s">
        <v>124</v>
      </c>
      <c r="R1650" t="s">
        <v>10912</v>
      </c>
      <c r="S1650" s="4" t="str">
        <f t="shared" si="25"/>
        <v>2008</v>
      </c>
    </row>
    <row r="1651" spans="1:19" hidden="1" x14ac:dyDescent="0.35">
      <c r="A1651" t="s">
        <v>10908</v>
      </c>
      <c r="B1651" t="s">
        <v>10909</v>
      </c>
      <c r="C1651" t="s">
        <v>10913</v>
      </c>
      <c r="D1651" t="s">
        <v>10914</v>
      </c>
      <c r="E1651" t="s">
        <v>10915</v>
      </c>
      <c r="F1651" t="s">
        <v>10916</v>
      </c>
      <c r="I1651" t="s">
        <v>10917</v>
      </c>
      <c r="J1651" t="s">
        <v>10918</v>
      </c>
      <c r="M1651" t="s">
        <v>112298</v>
      </c>
      <c r="N1651" t="s">
        <v>28</v>
      </c>
      <c r="O1651" s="3" t="s">
        <v>10919</v>
      </c>
      <c r="P1651" t="s">
        <v>50</v>
      </c>
      <c r="Q1651" t="s">
        <v>50</v>
      </c>
      <c r="R1651" t="s">
        <v>10919</v>
      </c>
      <c r="S1651" s="4" t="str">
        <f t="shared" si="25"/>
        <v>2008</v>
      </c>
    </row>
    <row r="1652" spans="1:19" hidden="1" x14ac:dyDescent="0.35">
      <c r="A1652" t="s">
        <v>10915</v>
      </c>
      <c r="B1652" t="s">
        <v>10916</v>
      </c>
      <c r="C1652" t="s">
        <v>10920</v>
      </c>
      <c r="D1652" t="s">
        <v>10921</v>
      </c>
      <c r="E1652" t="s">
        <v>10922</v>
      </c>
      <c r="F1652" t="s">
        <v>10923</v>
      </c>
      <c r="I1652" t="s">
        <v>10924</v>
      </c>
      <c r="J1652" t="s">
        <v>10925</v>
      </c>
      <c r="M1652" t="s">
        <v>112297</v>
      </c>
      <c r="N1652" t="s">
        <v>124</v>
      </c>
      <c r="O1652" s="3" t="s">
        <v>10926</v>
      </c>
      <c r="P1652" t="s">
        <v>124</v>
      </c>
      <c r="Q1652" t="s">
        <v>124</v>
      </c>
      <c r="R1652" t="s">
        <v>10926</v>
      </c>
      <c r="S1652" s="4" t="str">
        <f t="shared" si="25"/>
        <v>2008</v>
      </c>
    </row>
    <row r="1653" spans="1:19" hidden="1" x14ac:dyDescent="0.35">
      <c r="A1653" t="s">
        <v>10922</v>
      </c>
      <c r="B1653" t="s">
        <v>10923</v>
      </c>
      <c r="C1653" t="s">
        <v>10927</v>
      </c>
      <c r="D1653" t="s">
        <v>10928</v>
      </c>
      <c r="E1653" t="s">
        <v>10929</v>
      </c>
      <c r="F1653" t="s">
        <v>10930</v>
      </c>
      <c r="I1653" t="s">
        <v>10931</v>
      </c>
      <c r="J1653" t="s">
        <v>10932</v>
      </c>
      <c r="M1653" t="s">
        <v>112297</v>
      </c>
      <c r="N1653" t="s">
        <v>124</v>
      </c>
      <c r="O1653" s="3" t="s">
        <v>10933</v>
      </c>
      <c r="P1653" t="s">
        <v>124</v>
      </c>
      <c r="Q1653" t="s">
        <v>124</v>
      </c>
      <c r="R1653" t="s">
        <v>10933</v>
      </c>
      <c r="S1653" s="4" t="str">
        <f t="shared" si="25"/>
        <v>2008</v>
      </c>
    </row>
    <row r="1654" spans="1:19" hidden="1" x14ac:dyDescent="0.35">
      <c r="A1654" t="s">
        <v>10929</v>
      </c>
      <c r="B1654" t="s">
        <v>10930</v>
      </c>
      <c r="C1654" t="s">
        <v>10934</v>
      </c>
      <c r="D1654" t="s">
        <v>10935</v>
      </c>
      <c r="E1654" t="s">
        <v>10936</v>
      </c>
      <c r="F1654" t="s">
        <v>10937</v>
      </c>
      <c r="I1654" t="s">
        <v>10938</v>
      </c>
      <c r="J1654" t="s">
        <v>10939</v>
      </c>
      <c r="M1654" t="s">
        <v>112298</v>
      </c>
      <c r="N1654" t="s">
        <v>28</v>
      </c>
      <c r="O1654" s="3" t="s">
        <v>10940</v>
      </c>
      <c r="P1654" t="s">
        <v>50</v>
      </c>
      <c r="Q1654" t="s">
        <v>50</v>
      </c>
      <c r="R1654" t="s">
        <v>10940</v>
      </c>
      <c r="S1654" s="4" t="str">
        <f t="shared" si="25"/>
        <v>2008</v>
      </c>
    </row>
    <row r="1655" spans="1:19" hidden="1" x14ac:dyDescent="0.35">
      <c r="A1655" t="s">
        <v>10936</v>
      </c>
      <c r="B1655" t="s">
        <v>10937</v>
      </c>
      <c r="C1655" t="s">
        <v>10941</v>
      </c>
      <c r="D1655" t="s">
        <v>10942</v>
      </c>
      <c r="E1655" t="s">
        <v>10943</v>
      </c>
      <c r="F1655" t="s">
        <v>10944</v>
      </c>
      <c r="I1655" t="s">
        <v>10945</v>
      </c>
      <c r="J1655" t="s">
        <v>10946</v>
      </c>
      <c r="M1655" t="s">
        <v>112297</v>
      </c>
      <c r="N1655" t="s">
        <v>124</v>
      </c>
      <c r="O1655" s="3" t="s">
        <v>10947</v>
      </c>
      <c r="P1655" t="s">
        <v>124</v>
      </c>
      <c r="Q1655" t="s">
        <v>124</v>
      </c>
      <c r="R1655" t="s">
        <v>10947</v>
      </c>
      <c r="S1655" s="4" t="str">
        <f t="shared" si="25"/>
        <v>2008</v>
      </c>
    </row>
    <row r="1656" spans="1:19" hidden="1" x14ac:dyDescent="0.35">
      <c r="A1656" t="s">
        <v>10943</v>
      </c>
      <c r="B1656" t="s">
        <v>10944</v>
      </c>
      <c r="C1656" t="s">
        <v>10948</v>
      </c>
      <c r="D1656" t="s">
        <v>10949</v>
      </c>
      <c r="E1656" t="s">
        <v>10950</v>
      </c>
      <c r="F1656" t="s">
        <v>10951</v>
      </c>
      <c r="I1656" t="s">
        <v>10952</v>
      </c>
      <c r="J1656" t="s">
        <v>10953</v>
      </c>
      <c r="M1656" t="s">
        <v>112297</v>
      </c>
      <c r="N1656" t="s">
        <v>124</v>
      </c>
      <c r="O1656" s="3" t="s">
        <v>10954</v>
      </c>
      <c r="P1656" t="s">
        <v>124</v>
      </c>
      <c r="Q1656" t="s">
        <v>124</v>
      </c>
      <c r="R1656" t="s">
        <v>10954</v>
      </c>
      <c r="S1656" s="4" t="str">
        <f t="shared" si="25"/>
        <v>2008</v>
      </c>
    </row>
    <row r="1657" spans="1:19" hidden="1" x14ac:dyDescent="0.35">
      <c r="A1657" t="s">
        <v>10950</v>
      </c>
      <c r="B1657" t="s">
        <v>10951</v>
      </c>
      <c r="C1657" t="s">
        <v>10955</v>
      </c>
      <c r="D1657" t="s">
        <v>10956</v>
      </c>
      <c r="E1657" t="s">
        <v>10957</v>
      </c>
      <c r="F1657" t="s">
        <v>10958</v>
      </c>
      <c r="I1657" t="s">
        <v>2040</v>
      </c>
      <c r="J1657" t="s">
        <v>2041</v>
      </c>
      <c r="M1657" t="s">
        <v>112297</v>
      </c>
      <c r="N1657" t="s">
        <v>124</v>
      </c>
      <c r="O1657" s="3" t="s">
        <v>10959</v>
      </c>
      <c r="P1657" t="s">
        <v>124</v>
      </c>
      <c r="Q1657" t="s">
        <v>124</v>
      </c>
      <c r="R1657" t="s">
        <v>10959</v>
      </c>
      <c r="S1657" s="4" t="str">
        <f t="shared" si="25"/>
        <v>2008</v>
      </c>
    </row>
    <row r="1658" spans="1:19" hidden="1" x14ac:dyDescent="0.35">
      <c r="A1658" t="s">
        <v>10957</v>
      </c>
      <c r="B1658" t="s">
        <v>10958</v>
      </c>
      <c r="C1658" t="s">
        <v>10960</v>
      </c>
      <c r="D1658" t="s">
        <v>10961</v>
      </c>
      <c r="E1658" t="s">
        <v>10962</v>
      </c>
      <c r="F1658" t="s">
        <v>10963</v>
      </c>
      <c r="I1658" t="s">
        <v>10964</v>
      </c>
      <c r="J1658" t="s">
        <v>10965</v>
      </c>
      <c r="M1658" t="s">
        <v>112297</v>
      </c>
      <c r="N1658" t="s">
        <v>124</v>
      </c>
      <c r="O1658" s="3" t="s">
        <v>10966</v>
      </c>
      <c r="P1658" t="s">
        <v>124</v>
      </c>
      <c r="Q1658" t="s">
        <v>124</v>
      </c>
      <c r="R1658" t="s">
        <v>10966</v>
      </c>
      <c r="S1658" s="4" t="str">
        <f t="shared" si="25"/>
        <v>2008</v>
      </c>
    </row>
    <row r="1659" spans="1:19" hidden="1" x14ac:dyDescent="0.35">
      <c r="A1659" t="s">
        <v>10962</v>
      </c>
      <c r="B1659" t="s">
        <v>10963</v>
      </c>
      <c r="C1659" t="s">
        <v>10967</v>
      </c>
      <c r="D1659" t="s">
        <v>10968</v>
      </c>
      <c r="E1659" t="s">
        <v>10969</v>
      </c>
      <c r="F1659" t="s">
        <v>10970</v>
      </c>
      <c r="I1659" t="s">
        <v>10971</v>
      </c>
      <c r="J1659" t="s">
        <v>10972</v>
      </c>
      <c r="M1659" t="s">
        <v>112297</v>
      </c>
      <c r="N1659" t="s">
        <v>124</v>
      </c>
      <c r="O1659" s="3" t="s">
        <v>10973</v>
      </c>
      <c r="P1659" t="s">
        <v>124</v>
      </c>
      <c r="Q1659" t="s">
        <v>124</v>
      </c>
      <c r="R1659" t="s">
        <v>10973</v>
      </c>
      <c r="S1659" s="4" t="str">
        <f t="shared" si="25"/>
        <v>2008</v>
      </c>
    </row>
    <row r="1660" spans="1:19" hidden="1" x14ac:dyDescent="0.35">
      <c r="A1660" t="s">
        <v>10969</v>
      </c>
      <c r="B1660" t="s">
        <v>10970</v>
      </c>
      <c r="C1660" t="s">
        <v>10974</v>
      </c>
      <c r="D1660" t="s">
        <v>10975</v>
      </c>
      <c r="E1660" t="s">
        <v>10976</v>
      </c>
      <c r="F1660" t="s">
        <v>10977</v>
      </c>
      <c r="I1660" t="s">
        <v>1254</v>
      </c>
      <c r="J1660" t="s">
        <v>1255</v>
      </c>
      <c r="M1660" t="s">
        <v>112297</v>
      </c>
      <c r="N1660" t="s">
        <v>124</v>
      </c>
      <c r="O1660" s="3" t="s">
        <v>10978</v>
      </c>
      <c r="P1660" t="s">
        <v>124</v>
      </c>
      <c r="Q1660" t="s">
        <v>124</v>
      </c>
      <c r="R1660" t="s">
        <v>10978</v>
      </c>
      <c r="S1660" s="4" t="str">
        <f t="shared" si="25"/>
        <v>2008</v>
      </c>
    </row>
    <row r="1661" spans="1:19" hidden="1" x14ac:dyDescent="0.35">
      <c r="A1661" t="s">
        <v>10976</v>
      </c>
      <c r="B1661" t="s">
        <v>10977</v>
      </c>
      <c r="C1661" t="s">
        <v>10979</v>
      </c>
      <c r="D1661" t="s">
        <v>10980</v>
      </c>
      <c r="E1661" t="s">
        <v>10981</v>
      </c>
      <c r="F1661" t="s">
        <v>10982</v>
      </c>
      <c r="I1661" t="s">
        <v>10983</v>
      </c>
      <c r="J1661" t="s">
        <v>10984</v>
      </c>
      <c r="M1661" t="s">
        <v>112297</v>
      </c>
      <c r="N1661" t="s">
        <v>124</v>
      </c>
      <c r="O1661" s="3" t="s">
        <v>10985</v>
      </c>
      <c r="P1661" t="s">
        <v>124</v>
      </c>
      <c r="Q1661" t="s">
        <v>124</v>
      </c>
      <c r="R1661" t="s">
        <v>10985</v>
      </c>
      <c r="S1661" s="4" t="str">
        <f t="shared" si="25"/>
        <v>2008</v>
      </c>
    </row>
    <row r="1662" spans="1:19" hidden="1" x14ac:dyDescent="0.35">
      <c r="A1662" t="s">
        <v>10981</v>
      </c>
      <c r="B1662" t="s">
        <v>10982</v>
      </c>
      <c r="C1662" t="s">
        <v>10986</v>
      </c>
      <c r="D1662" t="s">
        <v>10987</v>
      </c>
      <c r="E1662" t="s">
        <v>10988</v>
      </c>
      <c r="F1662" t="s">
        <v>10989</v>
      </c>
      <c r="I1662" t="s">
        <v>10990</v>
      </c>
      <c r="J1662" t="s">
        <v>10991</v>
      </c>
      <c r="M1662" t="s">
        <v>112297</v>
      </c>
      <c r="N1662" t="s">
        <v>124</v>
      </c>
      <c r="O1662" s="3" t="s">
        <v>10992</v>
      </c>
      <c r="P1662" t="s">
        <v>124</v>
      </c>
      <c r="Q1662" t="s">
        <v>124</v>
      </c>
      <c r="R1662" t="s">
        <v>10992</v>
      </c>
      <c r="S1662" s="4" t="str">
        <f t="shared" si="25"/>
        <v>2008</v>
      </c>
    </row>
    <row r="1663" spans="1:19" hidden="1" x14ac:dyDescent="0.35">
      <c r="A1663" t="s">
        <v>10988</v>
      </c>
      <c r="B1663" t="s">
        <v>10989</v>
      </c>
      <c r="C1663" t="s">
        <v>10993</v>
      </c>
      <c r="D1663" t="s">
        <v>10994</v>
      </c>
      <c r="E1663" t="s">
        <v>10995</v>
      </c>
      <c r="F1663" t="s">
        <v>10996</v>
      </c>
      <c r="I1663" t="s">
        <v>10997</v>
      </c>
      <c r="J1663" t="s">
        <v>10998</v>
      </c>
      <c r="M1663" t="s">
        <v>112297</v>
      </c>
      <c r="N1663" t="s">
        <v>124</v>
      </c>
      <c r="O1663" s="3" t="s">
        <v>10999</v>
      </c>
      <c r="P1663" t="s">
        <v>124</v>
      </c>
      <c r="Q1663" t="s">
        <v>124</v>
      </c>
      <c r="R1663" t="s">
        <v>10999</v>
      </c>
      <c r="S1663" s="4" t="str">
        <f t="shared" si="25"/>
        <v>2008</v>
      </c>
    </row>
    <row r="1664" spans="1:19" hidden="1" x14ac:dyDescent="0.35">
      <c r="A1664" t="s">
        <v>10995</v>
      </c>
      <c r="B1664" t="s">
        <v>10996</v>
      </c>
      <c r="C1664" t="s">
        <v>11000</v>
      </c>
      <c r="D1664" t="s">
        <v>11001</v>
      </c>
      <c r="E1664" s="1" t="s">
        <v>11002</v>
      </c>
      <c r="F1664" s="1" t="s">
        <v>11003</v>
      </c>
      <c r="I1664" t="s">
        <v>11004</v>
      </c>
      <c r="J1664" t="s">
        <v>11005</v>
      </c>
      <c r="M1664" t="s">
        <v>112297</v>
      </c>
      <c r="N1664" t="s">
        <v>124</v>
      </c>
      <c r="O1664" s="3" t="s">
        <v>11006</v>
      </c>
      <c r="P1664" t="s">
        <v>124</v>
      </c>
      <c r="Q1664" t="s">
        <v>124</v>
      </c>
      <c r="R1664" t="s">
        <v>11006</v>
      </c>
      <c r="S1664" s="4" t="str">
        <f t="shared" si="25"/>
        <v>2008</v>
      </c>
    </row>
    <row r="1665" spans="1:19" hidden="1" x14ac:dyDescent="0.35">
      <c r="A1665" s="1" t="s">
        <v>11002</v>
      </c>
      <c r="B1665" s="1" t="s">
        <v>11003</v>
      </c>
      <c r="C1665" t="s">
        <v>11007</v>
      </c>
      <c r="D1665" t="s">
        <v>11008</v>
      </c>
      <c r="E1665" t="s">
        <v>11009</v>
      </c>
      <c r="F1665" t="s">
        <v>11010</v>
      </c>
      <c r="I1665" t="s">
        <v>11011</v>
      </c>
      <c r="J1665" t="s">
        <v>11012</v>
      </c>
      <c r="M1665" t="s">
        <v>112297</v>
      </c>
      <c r="N1665" t="s">
        <v>124</v>
      </c>
      <c r="O1665" s="3" t="s">
        <v>11013</v>
      </c>
      <c r="P1665" t="s">
        <v>124</v>
      </c>
      <c r="Q1665" t="s">
        <v>124</v>
      </c>
      <c r="R1665" t="s">
        <v>11013</v>
      </c>
      <c r="S1665" s="4" t="str">
        <f t="shared" si="25"/>
        <v>2008</v>
      </c>
    </row>
    <row r="1666" spans="1:19" hidden="1" x14ac:dyDescent="0.35">
      <c r="A1666" t="s">
        <v>11009</v>
      </c>
      <c r="B1666" t="s">
        <v>11010</v>
      </c>
      <c r="C1666" t="s">
        <v>11014</v>
      </c>
      <c r="D1666" t="s">
        <v>11015</v>
      </c>
      <c r="E1666" t="s">
        <v>11016</v>
      </c>
      <c r="F1666" t="s">
        <v>11017</v>
      </c>
      <c r="I1666" t="s">
        <v>512</v>
      </c>
      <c r="J1666" t="s">
        <v>512</v>
      </c>
      <c r="M1666" t="s">
        <v>112297</v>
      </c>
      <c r="N1666" t="s">
        <v>124</v>
      </c>
      <c r="O1666" s="3" t="s">
        <v>11018</v>
      </c>
      <c r="P1666" t="s">
        <v>124</v>
      </c>
      <c r="Q1666" t="s">
        <v>124</v>
      </c>
      <c r="R1666" t="s">
        <v>11018</v>
      </c>
      <c r="S1666" s="4" t="str">
        <f t="shared" si="25"/>
        <v>2008</v>
      </c>
    </row>
    <row r="1667" spans="1:19" hidden="1" x14ac:dyDescent="0.35">
      <c r="A1667" t="s">
        <v>11016</v>
      </c>
      <c r="B1667" t="s">
        <v>11017</v>
      </c>
      <c r="C1667" t="s">
        <v>11019</v>
      </c>
      <c r="D1667" t="s">
        <v>11020</v>
      </c>
      <c r="E1667" t="s">
        <v>11021</v>
      </c>
      <c r="F1667" t="s">
        <v>11022</v>
      </c>
      <c r="I1667" t="s">
        <v>512</v>
      </c>
      <c r="J1667" t="s">
        <v>512</v>
      </c>
      <c r="M1667" t="s">
        <v>112297</v>
      </c>
      <c r="N1667" t="s">
        <v>124</v>
      </c>
      <c r="O1667" s="3" t="s">
        <v>11023</v>
      </c>
      <c r="P1667" t="s">
        <v>124</v>
      </c>
      <c r="Q1667" t="s">
        <v>124</v>
      </c>
      <c r="R1667" t="s">
        <v>11023</v>
      </c>
      <c r="S1667" s="4" t="str">
        <f t="shared" ref="S1667:S1730" si="26">LEFT(RIGHT(R1667,19),4)</f>
        <v>2008</v>
      </c>
    </row>
    <row r="1668" spans="1:19" hidden="1" x14ac:dyDescent="0.35">
      <c r="A1668" t="s">
        <v>11021</v>
      </c>
      <c r="B1668" t="s">
        <v>11022</v>
      </c>
      <c r="C1668" t="s">
        <v>11024</v>
      </c>
      <c r="D1668" t="s">
        <v>11025</v>
      </c>
      <c r="E1668" t="s">
        <v>11026</v>
      </c>
      <c r="F1668" t="s">
        <v>11027</v>
      </c>
      <c r="I1668" t="s">
        <v>11028</v>
      </c>
      <c r="J1668" t="s">
        <v>11029</v>
      </c>
      <c r="M1668" t="s">
        <v>112297</v>
      </c>
      <c r="N1668" t="s">
        <v>124</v>
      </c>
      <c r="O1668" s="3" t="s">
        <v>11030</v>
      </c>
      <c r="P1668" t="s">
        <v>124</v>
      </c>
      <c r="Q1668" t="s">
        <v>124</v>
      </c>
      <c r="R1668" t="s">
        <v>11030</v>
      </c>
      <c r="S1668" s="4" t="str">
        <f t="shared" si="26"/>
        <v>2008</v>
      </c>
    </row>
    <row r="1669" spans="1:19" hidden="1" x14ac:dyDescent="0.35">
      <c r="A1669" t="s">
        <v>11026</v>
      </c>
      <c r="B1669" t="s">
        <v>11027</v>
      </c>
      <c r="C1669" t="s">
        <v>11031</v>
      </c>
      <c r="D1669" t="s">
        <v>11032</v>
      </c>
      <c r="E1669" t="s">
        <v>11033</v>
      </c>
      <c r="F1669" t="s">
        <v>11034</v>
      </c>
      <c r="I1669" t="s">
        <v>11035</v>
      </c>
      <c r="J1669" t="s">
        <v>11036</v>
      </c>
      <c r="M1669" t="s">
        <v>112311</v>
      </c>
      <c r="N1669" t="s">
        <v>5877</v>
      </c>
      <c r="O1669" s="3" t="s">
        <v>11037</v>
      </c>
      <c r="P1669" t="s">
        <v>5877</v>
      </c>
      <c r="Q1669" t="s">
        <v>5877</v>
      </c>
      <c r="R1669" t="s">
        <v>11037</v>
      </c>
      <c r="S1669" s="4" t="str">
        <f t="shared" si="26"/>
        <v>2008</v>
      </c>
    </row>
    <row r="1670" spans="1:19" hidden="1" x14ac:dyDescent="0.35">
      <c r="A1670" t="s">
        <v>11033</v>
      </c>
      <c r="B1670" t="s">
        <v>11034</v>
      </c>
      <c r="C1670" t="s">
        <v>11038</v>
      </c>
      <c r="D1670" t="s">
        <v>11039</v>
      </c>
      <c r="E1670" t="s">
        <v>11040</v>
      </c>
      <c r="F1670" t="s">
        <v>11041</v>
      </c>
      <c r="I1670" t="s">
        <v>11042</v>
      </c>
      <c r="J1670" t="s">
        <v>11043</v>
      </c>
      <c r="M1670" t="s">
        <v>112297</v>
      </c>
      <c r="N1670" t="s">
        <v>124</v>
      </c>
      <c r="O1670" s="3" t="s">
        <v>11044</v>
      </c>
      <c r="P1670" t="s">
        <v>124</v>
      </c>
      <c r="Q1670" t="s">
        <v>124</v>
      </c>
      <c r="R1670" t="s">
        <v>11044</v>
      </c>
      <c r="S1670" s="4" t="str">
        <f t="shared" si="26"/>
        <v>2008</v>
      </c>
    </row>
    <row r="1671" spans="1:19" hidden="1" x14ac:dyDescent="0.35">
      <c r="A1671" t="s">
        <v>11040</v>
      </c>
      <c r="B1671" t="s">
        <v>11041</v>
      </c>
      <c r="C1671" t="s">
        <v>11045</v>
      </c>
      <c r="D1671" t="s">
        <v>11046</v>
      </c>
      <c r="E1671" t="s">
        <v>11047</v>
      </c>
      <c r="F1671" t="s">
        <v>11048</v>
      </c>
      <c r="I1671" t="s">
        <v>11049</v>
      </c>
      <c r="J1671" t="s">
        <v>11050</v>
      </c>
      <c r="M1671" t="s">
        <v>112297</v>
      </c>
      <c r="N1671" t="s">
        <v>124</v>
      </c>
      <c r="O1671" s="3" t="s">
        <v>11051</v>
      </c>
      <c r="P1671" t="s">
        <v>124</v>
      </c>
      <c r="Q1671" t="s">
        <v>124</v>
      </c>
      <c r="R1671" t="s">
        <v>11051</v>
      </c>
      <c r="S1671" s="4" t="str">
        <f t="shared" si="26"/>
        <v>2008</v>
      </c>
    </row>
    <row r="1672" spans="1:19" hidden="1" x14ac:dyDescent="0.35">
      <c r="A1672" t="s">
        <v>11047</v>
      </c>
      <c r="B1672" t="s">
        <v>11048</v>
      </c>
      <c r="C1672" t="s">
        <v>11052</v>
      </c>
      <c r="D1672" t="s">
        <v>11053</v>
      </c>
      <c r="E1672" t="s">
        <v>11054</v>
      </c>
      <c r="F1672" t="s">
        <v>11055</v>
      </c>
      <c r="I1672" t="s">
        <v>11056</v>
      </c>
      <c r="J1672" t="s">
        <v>11057</v>
      </c>
      <c r="M1672" t="s">
        <v>112297</v>
      </c>
      <c r="N1672" t="s">
        <v>124</v>
      </c>
      <c r="O1672" s="3" t="s">
        <v>11058</v>
      </c>
      <c r="P1672" t="s">
        <v>124</v>
      </c>
      <c r="Q1672" t="s">
        <v>124</v>
      </c>
      <c r="R1672" t="s">
        <v>11058</v>
      </c>
      <c r="S1672" s="4" t="str">
        <f t="shared" si="26"/>
        <v>2008</v>
      </c>
    </row>
    <row r="1673" spans="1:19" hidden="1" x14ac:dyDescent="0.35">
      <c r="A1673" t="s">
        <v>11054</v>
      </c>
      <c r="B1673" t="s">
        <v>11055</v>
      </c>
      <c r="C1673" t="s">
        <v>11059</v>
      </c>
      <c r="D1673" t="s">
        <v>11060</v>
      </c>
      <c r="E1673" t="s">
        <v>11061</v>
      </c>
      <c r="F1673" t="s">
        <v>11062</v>
      </c>
      <c r="I1673" t="s">
        <v>11063</v>
      </c>
      <c r="J1673" t="s">
        <v>11064</v>
      </c>
      <c r="M1673" t="s">
        <v>112298</v>
      </c>
      <c r="N1673" t="s">
        <v>28</v>
      </c>
      <c r="O1673" s="3" t="s">
        <v>11065</v>
      </c>
      <c r="P1673" t="s">
        <v>50</v>
      </c>
      <c r="Q1673" t="s">
        <v>50</v>
      </c>
      <c r="R1673" t="s">
        <v>11065</v>
      </c>
      <c r="S1673" s="4" t="str">
        <f t="shared" si="26"/>
        <v>2008</v>
      </c>
    </row>
    <row r="1674" spans="1:19" hidden="1" x14ac:dyDescent="0.35">
      <c r="A1674" t="s">
        <v>11061</v>
      </c>
      <c r="B1674" t="s">
        <v>11062</v>
      </c>
      <c r="C1674" t="s">
        <v>11066</v>
      </c>
      <c r="D1674" t="s">
        <v>11067</v>
      </c>
      <c r="E1674" t="s">
        <v>11068</v>
      </c>
      <c r="F1674" t="s">
        <v>11069</v>
      </c>
      <c r="I1674" t="s">
        <v>11070</v>
      </c>
      <c r="J1674" t="s">
        <v>11071</v>
      </c>
      <c r="M1674" t="s">
        <v>112297</v>
      </c>
      <c r="N1674" t="s">
        <v>124</v>
      </c>
      <c r="O1674" s="3" t="s">
        <v>11072</v>
      </c>
      <c r="P1674" t="s">
        <v>124</v>
      </c>
      <c r="Q1674" t="s">
        <v>124</v>
      </c>
      <c r="R1674" t="s">
        <v>11072</v>
      </c>
      <c r="S1674" s="4" t="str">
        <f t="shared" si="26"/>
        <v>2008</v>
      </c>
    </row>
    <row r="1675" spans="1:19" hidden="1" x14ac:dyDescent="0.35">
      <c r="A1675" t="s">
        <v>11068</v>
      </c>
      <c r="B1675" t="s">
        <v>11069</v>
      </c>
      <c r="C1675" t="s">
        <v>11073</v>
      </c>
      <c r="D1675" t="s">
        <v>11074</v>
      </c>
      <c r="E1675" t="s">
        <v>11075</v>
      </c>
      <c r="F1675" t="s">
        <v>11076</v>
      </c>
      <c r="I1675" t="s">
        <v>512</v>
      </c>
      <c r="J1675" t="s">
        <v>512</v>
      </c>
      <c r="M1675" t="s">
        <v>112297</v>
      </c>
      <c r="N1675" t="s">
        <v>124</v>
      </c>
      <c r="O1675" s="3" t="s">
        <v>11077</v>
      </c>
      <c r="P1675" t="s">
        <v>124</v>
      </c>
      <c r="Q1675" t="s">
        <v>124</v>
      </c>
      <c r="R1675" t="s">
        <v>11077</v>
      </c>
      <c r="S1675" s="4" t="str">
        <f t="shared" si="26"/>
        <v>2008</v>
      </c>
    </row>
    <row r="1676" spans="1:19" hidden="1" x14ac:dyDescent="0.35">
      <c r="A1676" t="s">
        <v>11075</v>
      </c>
      <c r="B1676" t="s">
        <v>11076</v>
      </c>
      <c r="C1676" t="s">
        <v>11078</v>
      </c>
      <c r="D1676" t="s">
        <v>11079</v>
      </c>
      <c r="E1676" t="s">
        <v>11080</v>
      </c>
      <c r="F1676" t="s">
        <v>11081</v>
      </c>
      <c r="I1676" t="s">
        <v>11082</v>
      </c>
      <c r="J1676" t="s">
        <v>11083</v>
      </c>
      <c r="M1676" t="s">
        <v>112311</v>
      </c>
      <c r="N1676" t="s">
        <v>5877</v>
      </c>
      <c r="O1676" s="3" t="s">
        <v>11084</v>
      </c>
      <c r="P1676" t="s">
        <v>5877</v>
      </c>
      <c r="Q1676" t="s">
        <v>5877</v>
      </c>
      <c r="R1676" t="s">
        <v>11084</v>
      </c>
      <c r="S1676" s="4" t="str">
        <f t="shared" si="26"/>
        <v>2008</v>
      </c>
    </row>
    <row r="1677" spans="1:19" hidden="1" x14ac:dyDescent="0.35">
      <c r="A1677" t="s">
        <v>11080</v>
      </c>
      <c r="B1677" t="s">
        <v>11081</v>
      </c>
      <c r="C1677" t="s">
        <v>11085</v>
      </c>
      <c r="D1677" t="s">
        <v>11086</v>
      </c>
      <c r="E1677" t="s">
        <v>11087</v>
      </c>
      <c r="F1677" t="s">
        <v>11088</v>
      </c>
      <c r="I1677" t="s">
        <v>2385</v>
      </c>
      <c r="J1677" t="s">
        <v>2385</v>
      </c>
      <c r="M1677" t="s">
        <v>112298</v>
      </c>
      <c r="N1677" t="s">
        <v>28</v>
      </c>
      <c r="O1677" s="3" t="s">
        <v>11089</v>
      </c>
      <c r="P1677" t="s">
        <v>50</v>
      </c>
      <c r="Q1677" t="s">
        <v>50</v>
      </c>
      <c r="R1677" t="s">
        <v>11089</v>
      </c>
      <c r="S1677" s="4" t="str">
        <f t="shared" si="26"/>
        <v>2008</v>
      </c>
    </row>
    <row r="1678" spans="1:19" hidden="1" x14ac:dyDescent="0.35">
      <c r="A1678" t="s">
        <v>11087</v>
      </c>
      <c r="B1678" t="s">
        <v>11088</v>
      </c>
      <c r="C1678" t="s">
        <v>11090</v>
      </c>
      <c r="D1678" t="s">
        <v>11091</v>
      </c>
      <c r="E1678" t="s">
        <v>11092</v>
      </c>
      <c r="F1678" t="s">
        <v>11093</v>
      </c>
      <c r="I1678" t="s">
        <v>2890</v>
      </c>
      <c r="J1678" t="s">
        <v>2890</v>
      </c>
      <c r="M1678" t="s">
        <v>112298</v>
      </c>
      <c r="N1678" t="s">
        <v>28</v>
      </c>
      <c r="O1678" s="3" t="s">
        <v>11094</v>
      </c>
      <c r="P1678" t="s">
        <v>50</v>
      </c>
      <c r="Q1678" t="s">
        <v>50</v>
      </c>
      <c r="R1678" t="s">
        <v>11094</v>
      </c>
      <c r="S1678" s="4" t="str">
        <f t="shared" si="26"/>
        <v>2008</v>
      </c>
    </row>
    <row r="1679" spans="1:19" hidden="1" x14ac:dyDescent="0.35">
      <c r="A1679" t="s">
        <v>11092</v>
      </c>
      <c r="B1679" t="s">
        <v>11093</v>
      </c>
      <c r="C1679" t="s">
        <v>11095</v>
      </c>
      <c r="D1679" t="s">
        <v>11096</v>
      </c>
      <c r="E1679" t="s">
        <v>11097</v>
      </c>
      <c r="F1679" t="s">
        <v>11098</v>
      </c>
      <c r="I1679" t="s">
        <v>11099</v>
      </c>
      <c r="J1679" t="s">
        <v>11100</v>
      </c>
      <c r="M1679" t="s">
        <v>112298</v>
      </c>
      <c r="N1679" t="s">
        <v>28</v>
      </c>
      <c r="O1679" s="3" t="s">
        <v>11101</v>
      </c>
      <c r="P1679" t="s">
        <v>50</v>
      </c>
      <c r="Q1679" t="s">
        <v>50</v>
      </c>
      <c r="R1679" t="s">
        <v>11101</v>
      </c>
      <c r="S1679" s="4" t="str">
        <f t="shared" si="26"/>
        <v>2008</v>
      </c>
    </row>
    <row r="1680" spans="1:19" hidden="1" x14ac:dyDescent="0.35">
      <c r="A1680" t="s">
        <v>11097</v>
      </c>
      <c r="B1680" t="s">
        <v>11098</v>
      </c>
      <c r="C1680" t="s">
        <v>11102</v>
      </c>
      <c r="D1680" t="s">
        <v>11103</v>
      </c>
      <c r="E1680" t="s">
        <v>11104</v>
      </c>
      <c r="F1680" t="s">
        <v>11105</v>
      </c>
      <c r="I1680" t="s">
        <v>512</v>
      </c>
      <c r="J1680" t="s">
        <v>512</v>
      </c>
      <c r="M1680" t="s">
        <v>112297</v>
      </c>
      <c r="N1680" t="s">
        <v>124</v>
      </c>
      <c r="O1680" s="3" t="s">
        <v>11106</v>
      </c>
      <c r="P1680" t="s">
        <v>124</v>
      </c>
      <c r="Q1680" t="s">
        <v>124</v>
      </c>
      <c r="R1680" t="s">
        <v>11106</v>
      </c>
      <c r="S1680" s="4" t="str">
        <f t="shared" si="26"/>
        <v>2008</v>
      </c>
    </row>
    <row r="1681" spans="1:19" hidden="1" x14ac:dyDescent="0.35">
      <c r="A1681" t="s">
        <v>11104</v>
      </c>
      <c r="B1681" t="s">
        <v>11105</v>
      </c>
      <c r="C1681" t="s">
        <v>11107</v>
      </c>
      <c r="D1681" t="s">
        <v>11108</v>
      </c>
      <c r="E1681" t="s">
        <v>11109</v>
      </c>
      <c r="F1681" t="s">
        <v>11110</v>
      </c>
      <c r="I1681" t="s">
        <v>11111</v>
      </c>
      <c r="J1681" t="s">
        <v>11112</v>
      </c>
      <c r="M1681" t="s">
        <v>112297</v>
      </c>
      <c r="N1681" t="s">
        <v>124</v>
      </c>
      <c r="O1681" s="3" t="s">
        <v>11113</v>
      </c>
      <c r="P1681" t="s">
        <v>124</v>
      </c>
      <c r="Q1681" t="s">
        <v>124</v>
      </c>
      <c r="R1681" t="s">
        <v>11113</v>
      </c>
      <c r="S1681" s="4" t="str">
        <f t="shared" si="26"/>
        <v>2008</v>
      </c>
    </row>
    <row r="1682" spans="1:19" hidden="1" x14ac:dyDescent="0.35">
      <c r="A1682" t="s">
        <v>11109</v>
      </c>
      <c r="B1682" t="s">
        <v>11110</v>
      </c>
      <c r="C1682" t="s">
        <v>11114</v>
      </c>
      <c r="D1682" t="s">
        <v>11115</v>
      </c>
      <c r="E1682" t="s">
        <v>11116</v>
      </c>
      <c r="F1682" t="s">
        <v>11117</v>
      </c>
      <c r="I1682" t="s">
        <v>11118</v>
      </c>
      <c r="J1682" t="s">
        <v>11119</v>
      </c>
      <c r="M1682" t="s">
        <v>112297</v>
      </c>
      <c r="N1682" t="s">
        <v>124</v>
      </c>
      <c r="O1682" s="3" t="s">
        <v>11120</v>
      </c>
      <c r="P1682" t="s">
        <v>124</v>
      </c>
      <c r="Q1682" t="s">
        <v>124</v>
      </c>
      <c r="R1682" t="s">
        <v>11120</v>
      </c>
      <c r="S1682" s="4" t="str">
        <f t="shared" si="26"/>
        <v>2008</v>
      </c>
    </row>
    <row r="1683" spans="1:19" hidden="1" x14ac:dyDescent="0.35">
      <c r="A1683" t="s">
        <v>11116</v>
      </c>
      <c r="B1683" t="s">
        <v>11117</v>
      </c>
      <c r="C1683" t="s">
        <v>11121</v>
      </c>
      <c r="D1683" t="s">
        <v>11122</v>
      </c>
      <c r="E1683" s="1" t="s">
        <v>11123</v>
      </c>
      <c r="F1683" s="1" t="s">
        <v>11124</v>
      </c>
      <c r="I1683" t="s">
        <v>11125</v>
      </c>
      <c r="J1683" t="s">
        <v>11126</v>
      </c>
      <c r="M1683" t="s">
        <v>112297</v>
      </c>
      <c r="N1683" t="s">
        <v>124</v>
      </c>
      <c r="O1683" s="3" t="s">
        <v>11127</v>
      </c>
      <c r="P1683" t="s">
        <v>124</v>
      </c>
      <c r="Q1683" t="s">
        <v>124</v>
      </c>
      <c r="R1683" t="s">
        <v>11127</v>
      </c>
      <c r="S1683" s="4" t="str">
        <f t="shared" si="26"/>
        <v>2008</v>
      </c>
    </row>
    <row r="1684" spans="1:19" hidden="1" x14ac:dyDescent="0.35">
      <c r="A1684" s="1" t="s">
        <v>11123</v>
      </c>
      <c r="B1684" s="1" t="s">
        <v>11124</v>
      </c>
      <c r="C1684" t="s">
        <v>11128</v>
      </c>
      <c r="D1684" t="s">
        <v>11129</v>
      </c>
      <c r="E1684" t="s">
        <v>11130</v>
      </c>
      <c r="F1684" t="s">
        <v>11131</v>
      </c>
      <c r="I1684" t="s">
        <v>11132</v>
      </c>
      <c r="J1684" t="s">
        <v>10777</v>
      </c>
      <c r="M1684" t="s">
        <v>112298</v>
      </c>
      <c r="N1684" t="s">
        <v>28</v>
      </c>
      <c r="O1684" s="3" t="s">
        <v>11133</v>
      </c>
      <c r="P1684" t="s">
        <v>50</v>
      </c>
      <c r="Q1684" t="s">
        <v>50</v>
      </c>
      <c r="R1684" t="s">
        <v>11133</v>
      </c>
      <c r="S1684" s="4" t="str">
        <f t="shared" si="26"/>
        <v>2008</v>
      </c>
    </row>
    <row r="1685" spans="1:19" hidden="1" x14ac:dyDescent="0.35">
      <c r="A1685" t="s">
        <v>11130</v>
      </c>
      <c r="B1685" t="s">
        <v>11131</v>
      </c>
      <c r="C1685" t="s">
        <v>11134</v>
      </c>
      <c r="D1685" t="s">
        <v>11135</v>
      </c>
      <c r="E1685" t="s">
        <v>11136</v>
      </c>
      <c r="F1685" t="s">
        <v>11137</v>
      </c>
      <c r="I1685" t="s">
        <v>11138</v>
      </c>
      <c r="J1685" t="s">
        <v>11139</v>
      </c>
      <c r="M1685" t="s">
        <v>112298</v>
      </c>
      <c r="N1685" t="s">
        <v>28</v>
      </c>
      <c r="O1685" s="3" t="s">
        <v>11140</v>
      </c>
      <c r="P1685" t="s">
        <v>50</v>
      </c>
      <c r="Q1685" t="s">
        <v>50</v>
      </c>
      <c r="R1685" t="s">
        <v>11140</v>
      </c>
      <c r="S1685" s="4" t="str">
        <f t="shared" si="26"/>
        <v>2008</v>
      </c>
    </row>
    <row r="1686" spans="1:19" hidden="1" x14ac:dyDescent="0.35">
      <c r="A1686" t="s">
        <v>11136</v>
      </c>
      <c r="B1686" t="s">
        <v>11137</v>
      </c>
      <c r="C1686" t="s">
        <v>11141</v>
      </c>
      <c r="D1686" t="s">
        <v>11142</v>
      </c>
      <c r="E1686" t="s">
        <v>11143</v>
      </c>
      <c r="F1686" t="s">
        <v>11144</v>
      </c>
      <c r="I1686" t="s">
        <v>1261</v>
      </c>
      <c r="J1686" t="s">
        <v>1262</v>
      </c>
      <c r="M1686" t="s">
        <v>112297</v>
      </c>
      <c r="N1686" t="s">
        <v>124</v>
      </c>
      <c r="O1686" s="3" t="s">
        <v>11145</v>
      </c>
      <c r="P1686" t="s">
        <v>124</v>
      </c>
      <c r="Q1686" t="s">
        <v>124</v>
      </c>
      <c r="R1686" t="s">
        <v>11145</v>
      </c>
      <c r="S1686" s="4" t="str">
        <f t="shared" si="26"/>
        <v>2008</v>
      </c>
    </row>
    <row r="1687" spans="1:19" hidden="1" x14ac:dyDescent="0.35">
      <c r="A1687" t="s">
        <v>11143</v>
      </c>
      <c r="B1687" t="s">
        <v>11144</v>
      </c>
      <c r="C1687" t="s">
        <v>11146</v>
      </c>
      <c r="D1687" t="s">
        <v>11147</v>
      </c>
      <c r="E1687" t="s">
        <v>11148</v>
      </c>
      <c r="F1687" t="s">
        <v>11149</v>
      </c>
      <c r="I1687" t="s">
        <v>11150</v>
      </c>
      <c r="J1687" t="s">
        <v>11151</v>
      </c>
      <c r="M1687" t="s">
        <v>112311</v>
      </c>
      <c r="N1687" t="s">
        <v>5877</v>
      </c>
      <c r="O1687" s="3" t="s">
        <v>11152</v>
      </c>
      <c r="P1687" t="s">
        <v>5877</v>
      </c>
      <c r="Q1687" t="s">
        <v>5877</v>
      </c>
      <c r="R1687" t="s">
        <v>11152</v>
      </c>
      <c r="S1687" s="4" t="str">
        <f t="shared" si="26"/>
        <v>2008</v>
      </c>
    </row>
    <row r="1688" spans="1:19" hidden="1" x14ac:dyDescent="0.35">
      <c r="A1688" t="s">
        <v>11148</v>
      </c>
      <c r="B1688" t="s">
        <v>11149</v>
      </c>
      <c r="C1688" t="s">
        <v>11153</v>
      </c>
      <c r="D1688" t="s">
        <v>11154</v>
      </c>
      <c r="E1688" t="s">
        <v>11155</v>
      </c>
      <c r="F1688" t="s">
        <v>11156</v>
      </c>
      <c r="I1688" t="s">
        <v>11157</v>
      </c>
      <c r="J1688" t="s">
        <v>11158</v>
      </c>
      <c r="M1688" t="s">
        <v>112297</v>
      </c>
      <c r="N1688" t="s">
        <v>124</v>
      </c>
      <c r="O1688" s="3" t="s">
        <v>11159</v>
      </c>
      <c r="P1688" t="s">
        <v>124</v>
      </c>
      <c r="Q1688" t="s">
        <v>124</v>
      </c>
      <c r="R1688" t="s">
        <v>11159</v>
      </c>
      <c r="S1688" s="4" t="str">
        <f t="shared" si="26"/>
        <v>2008</v>
      </c>
    </row>
    <row r="1689" spans="1:19" hidden="1" x14ac:dyDescent="0.35">
      <c r="A1689" t="s">
        <v>11155</v>
      </c>
      <c r="B1689" t="s">
        <v>11156</v>
      </c>
      <c r="C1689" t="s">
        <v>11160</v>
      </c>
      <c r="D1689" t="s">
        <v>11161</v>
      </c>
      <c r="E1689" t="s">
        <v>11162</v>
      </c>
      <c r="F1689" t="s">
        <v>11163</v>
      </c>
      <c r="I1689" t="s">
        <v>11164</v>
      </c>
      <c r="J1689" t="s">
        <v>11165</v>
      </c>
      <c r="M1689" t="s">
        <v>112297</v>
      </c>
      <c r="N1689" t="s">
        <v>124</v>
      </c>
      <c r="O1689" s="3" t="s">
        <v>11166</v>
      </c>
      <c r="P1689" t="s">
        <v>124</v>
      </c>
      <c r="Q1689" t="s">
        <v>124</v>
      </c>
      <c r="R1689" t="s">
        <v>11166</v>
      </c>
      <c r="S1689" s="4" t="str">
        <f t="shared" si="26"/>
        <v>2008</v>
      </c>
    </row>
    <row r="1690" spans="1:19" hidden="1" x14ac:dyDescent="0.35">
      <c r="A1690" t="s">
        <v>11162</v>
      </c>
      <c r="B1690" t="s">
        <v>11163</v>
      </c>
      <c r="C1690" t="s">
        <v>11167</v>
      </c>
      <c r="D1690" t="s">
        <v>11168</v>
      </c>
      <c r="E1690" t="s">
        <v>11169</v>
      </c>
      <c r="F1690" t="s">
        <v>11170</v>
      </c>
      <c r="I1690" t="s">
        <v>11171</v>
      </c>
      <c r="J1690" t="s">
        <v>11172</v>
      </c>
      <c r="M1690" t="s">
        <v>112311</v>
      </c>
      <c r="N1690" t="s">
        <v>5877</v>
      </c>
      <c r="O1690" s="3" t="s">
        <v>11173</v>
      </c>
      <c r="P1690" t="s">
        <v>5877</v>
      </c>
      <c r="Q1690" t="s">
        <v>5877</v>
      </c>
      <c r="R1690" t="s">
        <v>11173</v>
      </c>
      <c r="S1690" s="4" t="str">
        <f t="shared" si="26"/>
        <v>2008</v>
      </c>
    </row>
    <row r="1691" spans="1:19" hidden="1" x14ac:dyDescent="0.35">
      <c r="A1691" t="s">
        <v>11169</v>
      </c>
      <c r="B1691" t="s">
        <v>11170</v>
      </c>
      <c r="C1691" t="s">
        <v>11174</v>
      </c>
      <c r="D1691" t="s">
        <v>11175</v>
      </c>
      <c r="E1691" t="s">
        <v>11176</v>
      </c>
      <c r="F1691" t="s">
        <v>11177</v>
      </c>
      <c r="I1691" t="s">
        <v>11178</v>
      </c>
      <c r="J1691" t="s">
        <v>11179</v>
      </c>
      <c r="M1691" t="s">
        <v>112298</v>
      </c>
      <c r="N1691" t="s">
        <v>28</v>
      </c>
      <c r="O1691" s="3" t="s">
        <v>11180</v>
      </c>
      <c r="P1691" t="s">
        <v>50</v>
      </c>
      <c r="Q1691" t="s">
        <v>50</v>
      </c>
      <c r="R1691" t="s">
        <v>11180</v>
      </c>
      <c r="S1691" s="4" t="str">
        <f t="shared" si="26"/>
        <v>2008</v>
      </c>
    </row>
    <row r="1692" spans="1:19" hidden="1" x14ac:dyDescent="0.35">
      <c r="A1692" t="s">
        <v>11176</v>
      </c>
      <c r="B1692" t="s">
        <v>11177</v>
      </c>
      <c r="C1692" t="s">
        <v>11181</v>
      </c>
      <c r="D1692" t="s">
        <v>11182</v>
      </c>
      <c r="E1692" t="s">
        <v>11183</v>
      </c>
      <c r="F1692" t="s">
        <v>11184</v>
      </c>
      <c r="I1692" t="s">
        <v>11185</v>
      </c>
      <c r="J1692" t="s">
        <v>11186</v>
      </c>
      <c r="M1692" t="s">
        <v>112297</v>
      </c>
      <c r="N1692" t="s">
        <v>124</v>
      </c>
      <c r="O1692" s="3" t="s">
        <v>11187</v>
      </c>
      <c r="P1692" t="s">
        <v>124</v>
      </c>
      <c r="Q1692" t="s">
        <v>124</v>
      </c>
      <c r="R1692" t="s">
        <v>11187</v>
      </c>
      <c r="S1692" s="4" t="str">
        <f t="shared" si="26"/>
        <v>2008</v>
      </c>
    </row>
    <row r="1693" spans="1:19" hidden="1" x14ac:dyDescent="0.35">
      <c r="A1693" t="s">
        <v>11183</v>
      </c>
      <c r="B1693" t="s">
        <v>11184</v>
      </c>
      <c r="C1693" t="s">
        <v>11188</v>
      </c>
      <c r="D1693" t="s">
        <v>11189</v>
      </c>
      <c r="E1693" t="s">
        <v>11190</v>
      </c>
      <c r="F1693" t="s">
        <v>11191</v>
      </c>
      <c r="I1693" t="s">
        <v>11192</v>
      </c>
      <c r="J1693" t="s">
        <v>11193</v>
      </c>
      <c r="M1693" t="s">
        <v>112297</v>
      </c>
      <c r="N1693" t="s">
        <v>124</v>
      </c>
      <c r="O1693" s="3" t="s">
        <v>11194</v>
      </c>
      <c r="P1693" t="s">
        <v>124</v>
      </c>
      <c r="Q1693" t="s">
        <v>124</v>
      </c>
      <c r="R1693" t="s">
        <v>11194</v>
      </c>
      <c r="S1693" s="4" t="str">
        <f t="shared" si="26"/>
        <v>2008</v>
      </c>
    </row>
    <row r="1694" spans="1:19" hidden="1" x14ac:dyDescent="0.35">
      <c r="A1694" t="s">
        <v>11190</v>
      </c>
      <c r="B1694" t="s">
        <v>11191</v>
      </c>
      <c r="C1694" t="s">
        <v>11195</v>
      </c>
      <c r="D1694" t="s">
        <v>11196</v>
      </c>
      <c r="E1694" t="s">
        <v>11197</v>
      </c>
      <c r="F1694" t="s">
        <v>11198</v>
      </c>
      <c r="I1694" t="s">
        <v>11199</v>
      </c>
      <c r="J1694" t="s">
        <v>11200</v>
      </c>
      <c r="M1694" t="s">
        <v>112298</v>
      </c>
      <c r="N1694" t="s">
        <v>28</v>
      </c>
      <c r="O1694" s="3" t="s">
        <v>11201</v>
      </c>
      <c r="P1694" t="s">
        <v>50</v>
      </c>
      <c r="Q1694" t="s">
        <v>50</v>
      </c>
      <c r="R1694" t="s">
        <v>11201</v>
      </c>
      <c r="S1694" s="4" t="str">
        <f t="shared" si="26"/>
        <v>2008</v>
      </c>
    </row>
    <row r="1695" spans="1:19" hidden="1" x14ac:dyDescent="0.35">
      <c r="A1695" t="s">
        <v>11197</v>
      </c>
      <c r="B1695" t="s">
        <v>11198</v>
      </c>
      <c r="C1695" t="s">
        <v>11202</v>
      </c>
      <c r="D1695" t="s">
        <v>11203</v>
      </c>
      <c r="E1695" t="s">
        <v>11204</v>
      </c>
      <c r="F1695" t="s">
        <v>11205</v>
      </c>
      <c r="I1695" t="s">
        <v>512</v>
      </c>
      <c r="J1695" t="s">
        <v>512</v>
      </c>
      <c r="M1695" t="s">
        <v>112297</v>
      </c>
      <c r="N1695" t="s">
        <v>124</v>
      </c>
      <c r="O1695" s="3" t="s">
        <v>11206</v>
      </c>
      <c r="P1695" t="s">
        <v>124</v>
      </c>
      <c r="Q1695" t="s">
        <v>124</v>
      </c>
      <c r="R1695" t="s">
        <v>11206</v>
      </c>
      <c r="S1695" s="4" t="str">
        <f t="shared" si="26"/>
        <v>2008</v>
      </c>
    </row>
    <row r="1696" spans="1:19" hidden="1" x14ac:dyDescent="0.35">
      <c r="A1696" t="s">
        <v>11204</v>
      </c>
      <c r="B1696" t="s">
        <v>11205</v>
      </c>
      <c r="C1696" t="s">
        <v>11207</v>
      </c>
      <c r="D1696" t="s">
        <v>11208</v>
      </c>
      <c r="E1696" t="s">
        <v>11209</v>
      </c>
      <c r="F1696" t="s">
        <v>11210</v>
      </c>
      <c r="I1696" t="s">
        <v>11211</v>
      </c>
      <c r="J1696" t="s">
        <v>11212</v>
      </c>
      <c r="M1696" t="s">
        <v>112297</v>
      </c>
      <c r="N1696" t="s">
        <v>124</v>
      </c>
      <c r="O1696" s="3" t="s">
        <v>11213</v>
      </c>
      <c r="P1696" t="s">
        <v>124</v>
      </c>
      <c r="Q1696" t="s">
        <v>124</v>
      </c>
      <c r="R1696" t="s">
        <v>11213</v>
      </c>
      <c r="S1696" s="4" t="str">
        <f t="shared" si="26"/>
        <v>2008</v>
      </c>
    </row>
    <row r="1697" spans="1:19" hidden="1" x14ac:dyDescent="0.35">
      <c r="A1697" t="s">
        <v>11209</v>
      </c>
      <c r="B1697" t="s">
        <v>11210</v>
      </c>
      <c r="C1697" t="s">
        <v>11214</v>
      </c>
      <c r="D1697" t="s">
        <v>11215</v>
      </c>
      <c r="E1697" t="s">
        <v>11216</v>
      </c>
      <c r="F1697" t="s">
        <v>11217</v>
      </c>
      <c r="I1697" t="s">
        <v>11218</v>
      </c>
      <c r="J1697" t="s">
        <v>11219</v>
      </c>
      <c r="M1697" t="s">
        <v>112297</v>
      </c>
      <c r="N1697" t="s">
        <v>124</v>
      </c>
      <c r="O1697" s="3" t="s">
        <v>11220</v>
      </c>
      <c r="P1697" t="s">
        <v>124</v>
      </c>
      <c r="Q1697" t="s">
        <v>124</v>
      </c>
      <c r="R1697" t="s">
        <v>11220</v>
      </c>
      <c r="S1697" s="4" t="str">
        <f t="shared" si="26"/>
        <v>2008</v>
      </c>
    </row>
    <row r="1698" spans="1:19" hidden="1" x14ac:dyDescent="0.35">
      <c r="A1698" t="s">
        <v>11216</v>
      </c>
      <c r="B1698" t="s">
        <v>11217</v>
      </c>
      <c r="C1698" t="s">
        <v>11221</v>
      </c>
      <c r="D1698" t="s">
        <v>11222</v>
      </c>
      <c r="E1698" t="s">
        <v>11223</v>
      </c>
      <c r="F1698" t="s">
        <v>11224</v>
      </c>
      <c r="I1698" t="s">
        <v>11225</v>
      </c>
      <c r="J1698" t="s">
        <v>11226</v>
      </c>
      <c r="M1698" t="s">
        <v>112311</v>
      </c>
      <c r="N1698" t="s">
        <v>5877</v>
      </c>
      <c r="O1698" s="3" t="s">
        <v>11227</v>
      </c>
      <c r="P1698" t="s">
        <v>5877</v>
      </c>
      <c r="Q1698" t="s">
        <v>5877</v>
      </c>
      <c r="R1698" t="s">
        <v>11227</v>
      </c>
      <c r="S1698" s="4" t="str">
        <f t="shared" si="26"/>
        <v>2008</v>
      </c>
    </row>
    <row r="1699" spans="1:19" hidden="1" x14ac:dyDescent="0.35">
      <c r="A1699" t="s">
        <v>11223</v>
      </c>
      <c r="B1699" t="s">
        <v>11224</v>
      </c>
      <c r="C1699" t="s">
        <v>11228</v>
      </c>
      <c r="D1699" t="s">
        <v>11229</v>
      </c>
      <c r="E1699" t="s">
        <v>11230</v>
      </c>
      <c r="F1699" t="s">
        <v>11231</v>
      </c>
      <c r="I1699" t="s">
        <v>11232</v>
      </c>
      <c r="J1699" t="s">
        <v>11233</v>
      </c>
      <c r="M1699" t="s">
        <v>112311</v>
      </c>
      <c r="N1699" t="s">
        <v>5877</v>
      </c>
      <c r="O1699" s="3" t="s">
        <v>11234</v>
      </c>
      <c r="P1699" t="s">
        <v>5877</v>
      </c>
      <c r="Q1699" t="s">
        <v>5877</v>
      </c>
      <c r="R1699" t="s">
        <v>11234</v>
      </c>
      <c r="S1699" s="4" t="str">
        <f t="shared" si="26"/>
        <v>2008</v>
      </c>
    </row>
    <row r="1700" spans="1:19" hidden="1" x14ac:dyDescent="0.35">
      <c r="A1700" t="s">
        <v>11230</v>
      </c>
      <c r="B1700" t="s">
        <v>11231</v>
      </c>
      <c r="C1700" t="s">
        <v>11235</v>
      </c>
      <c r="D1700" t="s">
        <v>11236</v>
      </c>
      <c r="E1700" t="s">
        <v>11237</v>
      </c>
      <c r="F1700" t="s">
        <v>11238</v>
      </c>
      <c r="I1700" t="s">
        <v>11239</v>
      </c>
      <c r="J1700" t="s">
        <v>11240</v>
      </c>
      <c r="M1700" t="s">
        <v>112298</v>
      </c>
      <c r="N1700" t="s">
        <v>28</v>
      </c>
      <c r="O1700" s="3" t="s">
        <v>11241</v>
      </c>
      <c r="P1700" t="s">
        <v>50</v>
      </c>
      <c r="Q1700" t="s">
        <v>50</v>
      </c>
      <c r="R1700" t="s">
        <v>11241</v>
      </c>
      <c r="S1700" s="4" t="str">
        <f t="shared" si="26"/>
        <v>2008</v>
      </c>
    </row>
    <row r="1701" spans="1:19" hidden="1" x14ac:dyDescent="0.35">
      <c r="A1701" t="s">
        <v>11237</v>
      </c>
      <c r="B1701" t="s">
        <v>11238</v>
      </c>
      <c r="C1701" t="s">
        <v>11242</v>
      </c>
      <c r="D1701" t="s">
        <v>11243</v>
      </c>
      <c r="E1701" t="s">
        <v>11244</v>
      </c>
      <c r="F1701" t="s">
        <v>11245</v>
      </c>
      <c r="I1701" t="s">
        <v>1028</v>
      </c>
      <c r="J1701" t="s">
        <v>1029</v>
      </c>
      <c r="M1701" t="s">
        <v>112297</v>
      </c>
      <c r="N1701" t="s">
        <v>124</v>
      </c>
      <c r="O1701" s="3" t="s">
        <v>11246</v>
      </c>
      <c r="P1701" t="s">
        <v>124</v>
      </c>
      <c r="Q1701" t="s">
        <v>124</v>
      </c>
      <c r="R1701" t="s">
        <v>11246</v>
      </c>
      <c r="S1701" s="4" t="str">
        <f t="shared" si="26"/>
        <v>2008</v>
      </c>
    </row>
    <row r="1702" spans="1:19" hidden="1" x14ac:dyDescent="0.35">
      <c r="A1702" t="s">
        <v>11244</v>
      </c>
      <c r="B1702" t="s">
        <v>11245</v>
      </c>
      <c r="C1702" t="s">
        <v>11247</v>
      </c>
      <c r="D1702" t="s">
        <v>11248</v>
      </c>
      <c r="E1702" t="s">
        <v>11249</v>
      </c>
      <c r="F1702" t="s">
        <v>11250</v>
      </c>
      <c r="I1702" t="s">
        <v>11251</v>
      </c>
      <c r="J1702" t="s">
        <v>11252</v>
      </c>
      <c r="M1702" t="s">
        <v>112299</v>
      </c>
      <c r="N1702" t="s">
        <v>247</v>
      </c>
      <c r="O1702" s="3" t="s">
        <v>11253</v>
      </c>
      <c r="P1702" t="s">
        <v>247</v>
      </c>
      <c r="Q1702" t="s">
        <v>247</v>
      </c>
      <c r="R1702" t="s">
        <v>11253</v>
      </c>
      <c r="S1702" s="4" t="str">
        <f t="shared" si="26"/>
        <v>2008</v>
      </c>
    </row>
    <row r="1703" spans="1:19" hidden="1" x14ac:dyDescent="0.35">
      <c r="A1703" t="s">
        <v>11249</v>
      </c>
      <c r="B1703" t="s">
        <v>11250</v>
      </c>
      <c r="C1703" t="s">
        <v>11254</v>
      </c>
      <c r="D1703" t="s">
        <v>11255</v>
      </c>
      <c r="E1703" t="s">
        <v>11256</v>
      </c>
      <c r="F1703" t="s">
        <v>11257</v>
      </c>
      <c r="I1703" t="s">
        <v>11258</v>
      </c>
      <c r="J1703" t="s">
        <v>11259</v>
      </c>
      <c r="M1703" t="s">
        <v>112297</v>
      </c>
      <c r="N1703" t="s">
        <v>124</v>
      </c>
      <c r="O1703" s="3" t="s">
        <v>11260</v>
      </c>
      <c r="P1703" t="s">
        <v>124</v>
      </c>
      <c r="Q1703" t="s">
        <v>124</v>
      </c>
      <c r="R1703" t="s">
        <v>11260</v>
      </c>
      <c r="S1703" s="4" t="str">
        <f t="shared" si="26"/>
        <v>2008</v>
      </c>
    </row>
    <row r="1704" spans="1:19" hidden="1" x14ac:dyDescent="0.35">
      <c r="A1704" t="s">
        <v>11256</v>
      </c>
      <c r="B1704" t="s">
        <v>11257</v>
      </c>
      <c r="C1704" t="s">
        <v>11261</v>
      </c>
      <c r="D1704" t="s">
        <v>11262</v>
      </c>
      <c r="E1704" t="s">
        <v>11263</v>
      </c>
      <c r="F1704" t="s">
        <v>11264</v>
      </c>
      <c r="I1704" t="s">
        <v>11265</v>
      </c>
      <c r="J1704" t="s">
        <v>11266</v>
      </c>
      <c r="M1704" t="s">
        <v>112297</v>
      </c>
      <c r="N1704" t="s">
        <v>124</v>
      </c>
      <c r="O1704" s="3" t="s">
        <v>11267</v>
      </c>
      <c r="P1704" t="s">
        <v>124</v>
      </c>
      <c r="Q1704" t="s">
        <v>124</v>
      </c>
      <c r="R1704" t="s">
        <v>11267</v>
      </c>
      <c r="S1704" s="4" t="str">
        <f t="shared" si="26"/>
        <v>2008</v>
      </c>
    </row>
    <row r="1705" spans="1:19" hidden="1" x14ac:dyDescent="0.35">
      <c r="A1705" t="s">
        <v>11263</v>
      </c>
      <c r="B1705" t="s">
        <v>11264</v>
      </c>
      <c r="C1705" t="s">
        <v>11268</v>
      </c>
      <c r="D1705" t="s">
        <v>11269</v>
      </c>
      <c r="E1705" t="s">
        <v>11270</v>
      </c>
      <c r="F1705" t="s">
        <v>11271</v>
      </c>
      <c r="I1705" t="s">
        <v>11272</v>
      </c>
      <c r="J1705" t="s">
        <v>11272</v>
      </c>
      <c r="M1705" t="s">
        <v>112311</v>
      </c>
      <c r="N1705" t="s">
        <v>5877</v>
      </c>
      <c r="O1705" s="3" t="s">
        <v>11273</v>
      </c>
      <c r="P1705" t="s">
        <v>5877</v>
      </c>
      <c r="Q1705" t="s">
        <v>5877</v>
      </c>
      <c r="R1705" t="s">
        <v>11273</v>
      </c>
      <c r="S1705" s="4" t="str">
        <f t="shared" si="26"/>
        <v>2008</v>
      </c>
    </row>
    <row r="1706" spans="1:19" hidden="1" x14ac:dyDescent="0.35">
      <c r="A1706" t="s">
        <v>11270</v>
      </c>
      <c r="B1706" t="s">
        <v>11271</v>
      </c>
      <c r="C1706" t="s">
        <v>11274</v>
      </c>
      <c r="D1706" t="s">
        <v>11275</v>
      </c>
      <c r="E1706" t="s">
        <v>11276</v>
      </c>
      <c r="F1706" t="s">
        <v>11277</v>
      </c>
      <c r="I1706" t="s">
        <v>11278</v>
      </c>
      <c r="J1706" t="s">
        <v>11279</v>
      </c>
      <c r="M1706" t="s">
        <v>112311</v>
      </c>
      <c r="N1706" t="s">
        <v>5877</v>
      </c>
      <c r="O1706" s="3" t="s">
        <v>11280</v>
      </c>
      <c r="P1706" t="s">
        <v>5877</v>
      </c>
      <c r="Q1706" t="s">
        <v>5877</v>
      </c>
      <c r="R1706" t="s">
        <v>11280</v>
      </c>
      <c r="S1706" s="4" t="str">
        <f t="shared" si="26"/>
        <v>2008</v>
      </c>
    </row>
    <row r="1707" spans="1:19" hidden="1" x14ac:dyDescent="0.35">
      <c r="A1707" t="s">
        <v>11276</v>
      </c>
      <c r="B1707" t="s">
        <v>11277</v>
      </c>
      <c r="C1707" t="s">
        <v>11281</v>
      </c>
      <c r="D1707" t="s">
        <v>11282</v>
      </c>
      <c r="E1707" t="s">
        <v>11283</v>
      </c>
      <c r="F1707" t="s">
        <v>11284</v>
      </c>
      <c r="I1707" t="s">
        <v>11285</v>
      </c>
      <c r="J1707" t="s">
        <v>11286</v>
      </c>
      <c r="M1707" t="s">
        <v>112299</v>
      </c>
      <c r="N1707" t="s">
        <v>247</v>
      </c>
      <c r="O1707" s="3" t="s">
        <v>11287</v>
      </c>
      <c r="P1707" t="s">
        <v>247</v>
      </c>
      <c r="Q1707" t="s">
        <v>247</v>
      </c>
      <c r="R1707" t="s">
        <v>11287</v>
      </c>
      <c r="S1707" s="4" t="str">
        <f t="shared" si="26"/>
        <v>2008</v>
      </c>
    </row>
    <row r="1708" spans="1:19" hidden="1" x14ac:dyDescent="0.35">
      <c r="A1708" t="s">
        <v>11283</v>
      </c>
      <c r="B1708" t="s">
        <v>11284</v>
      </c>
      <c r="C1708" s="1" t="s">
        <v>11288</v>
      </c>
      <c r="D1708" s="1" t="s">
        <v>11289</v>
      </c>
      <c r="E1708" t="s">
        <v>11290</v>
      </c>
      <c r="F1708" t="s">
        <v>11291</v>
      </c>
      <c r="I1708" t="s">
        <v>11292</v>
      </c>
      <c r="J1708" t="s">
        <v>11293</v>
      </c>
      <c r="M1708" t="s">
        <v>112299</v>
      </c>
      <c r="N1708" t="s">
        <v>247</v>
      </c>
      <c r="O1708" s="3" t="s">
        <v>11294</v>
      </c>
      <c r="P1708" t="s">
        <v>247</v>
      </c>
      <c r="Q1708" t="s">
        <v>247</v>
      </c>
      <c r="R1708" t="s">
        <v>11294</v>
      </c>
      <c r="S1708" s="4" t="str">
        <f t="shared" si="26"/>
        <v>2008</v>
      </c>
    </row>
    <row r="1709" spans="1:19" hidden="1" x14ac:dyDescent="0.35">
      <c r="A1709" t="s">
        <v>11290</v>
      </c>
      <c r="B1709" t="s">
        <v>11291</v>
      </c>
      <c r="C1709" t="s">
        <v>11295</v>
      </c>
      <c r="D1709" t="s">
        <v>11296</v>
      </c>
      <c r="E1709" t="s">
        <v>11297</v>
      </c>
      <c r="F1709" t="s">
        <v>11298</v>
      </c>
      <c r="I1709" t="s">
        <v>11299</v>
      </c>
      <c r="J1709" t="s">
        <v>11300</v>
      </c>
      <c r="M1709" t="s">
        <v>112297</v>
      </c>
      <c r="N1709" t="s">
        <v>124</v>
      </c>
      <c r="O1709" s="3" t="s">
        <v>11301</v>
      </c>
      <c r="P1709" t="s">
        <v>124</v>
      </c>
      <c r="Q1709" t="s">
        <v>124</v>
      </c>
      <c r="R1709" t="s">
        <v>11301</v>
      </c>
      <c r="S1709" s="4" t="str">
        <f t="shared" si="26"/>
        <v>2008</v>
      </c>
    </row>
    <row r="1710" spans="1:19" hidden="1" x14ac:dyDescent="0.35">
      <c r="A1710" t="s">
        <v>11297</v>
      </c>
      <c r="B1710" t="s">
        <v>11298</v>
      </c>
      <c r="C1710" t="s">
        <v>11302</v>
      </c>
      <c r="D1710" t="s">
        <v>11303</v>
      </c>
      <c r="E1710" t="s">
        <v>11304</v>
      </c>
      <c r="F1710" t="s">
        <v>11305</v>
      </c>
      <c r="I1710" t="s">
        <v>11306</v>
      </c>
      <c r="J1710" t="s">
        <v>11307</v>
      </c>
      <c r="M1710" t="s">
        <v>112297</v>
      </c>
      <c r="N1710" t="s">
        <v>124</v>
      </c>
      <c r="O1710" s="3" t="s">
        <v>11308</v>
      </c>
      <c r="P1710" t="s">
        <v>124</v>
      </c>
      <c r="Q1710" t="s">
        <v>124</v>
      </c>
      <c r="R1710" t="s">
        <v>11308</v>
      </c>
      <c r="S1710" s="4" t="str">
        <f t="shared" si="26"/>
        <v>2008</v>
      </c>
    </row>
    <row r="1711" spans="1:19" hidden="1" x14ac:dyDescent="0.35">
      <c r="A1711" t="s">
        <v>11304</v>
      </c>
      <c r="B1711" t="s">
        <v>11305</v>
      </c>
      <c r="C1711" s="1" t="s">
        <v>11309</v>
      </c>
      <c r="D1711" s="1" t="s">
        <v>11310</v>
      </c>
      <c r="E1711" t="s">
        <v>11311</v>
      </c>
      <c r="F1711" t="s">
        <v>11312</v>
      </c>
      <c r="I1711" t="s">
        <v>11313</v>
      </c>
      <c r="J1711" t="s">
        <v>11314</v>
      </c>
      <c r="M1711" t="s">
        <v>112297</v>
      </c>
      <c r="N1711" t="s">
        <v>124</v>
      </c>
      <c r="O1711" s="3" t="s">
        <v>11315</v>
      </c>
      <c r="P1711" t="s">
        <v>124</v>
      </c>
      <c r="Q1711" t="s">
        <v>124</v>
      </c>
      <c r="R1711" t="s">
        <v>11315</v>
      </c>
      <c r="S1711" s="4" t="str">
        <f t="shared" si="26"/>
        <v>2008</v>
      </c>
    </row>
    <row r="1712" spans="1:19" hidden="1" x14ac:dyDescent="0.35">
      <c r="A1712" t="s">
        <v>11311</v>
      </c>
      <c r="B1712" t="s">
        <v>11312</v>
      </c>
      <c r="C1712" t="s">
        <v>11316</v>
      </c>
      <c r="D1712" t="s">
        <v>11317</v>
      </c>
      <c r="E1712" t="s">
        <v>11318</v>
      </c>
      <c r="F1712" t="s">
        <v>11319</v>
      </c>
      <c r="I1712" t="s">
        <v>11320</v>
      </c>
      <c r="J1712" t="s">
        <v>11321</v>
      </c>
      <c r="M1712" t="s">
        <v>112297</v>
      </c>
      <c r="N1712" t="s">
        <v>124</v>
      </c>
      <c r="O1712" s="3" t="s">
        <v>11322</v>
      </c>
      <c r="P1712" t="s">
        <v>124</v>
      </c>
      <c r="Q1712" t="s">
        <v>124</v>
      </c>
      <c r="R1712" t="s">
        <v>11322</v>
      </c>
      <c r="S1712" s="4" t="str">
        <f t="shared" si="26"/>
        <v>2008</v>
      </c>
    </row>
    <row r="1713" spans="1:19" hidden="1" x14ac:dyDescent="0.35">
      <c r="A1713" t="s">
        <v>11318</v>
      </c>
      <c r="B1713" t="s">
        <v>11319</v>
      </c>
      <c r="C1713" t="s">
        <v>11323</v>
      </c>
      <c r="D1713" t="s">
        <v>11324</v>
      </c>
      <c r="E1713" t="s">
        <v>11325</v>
      </c>
      <c r="F1713" t="s">
        <v>11326</v>
      </c>
      <c r="I1713" t="s">
        <v>11327</v>
      </c>
      <c r="J1713" t="s">
        <v>11328</v>
      </c>
      <c r="M1713" t="s">
        <v>112297</v>
      </c>
      <c r="N1713" t="s">
        <v>124</v>
      </c>
      <c r="O1713" s="3" t="s">
        <v>11329</v>
      </c>
      <c r="P1713" t="s">
        <v>124</v>
      </c>
      <c r="Q1713" t="s">
        <v>124</v>
      </c>
      <c r="R1713" t="s">
        <v>11329</v>
      </c>
      <c r="S1713" s="4" t="str">
        <f t="shared" si="26"/>
        <v>2008</v>
      </c>
    </row>
    <row r="1714" spans="1:19" ht="29" hidden="1" x14ac:dyDescent="0.35">
      <c r="A1714" t="s">
        <v>11325</v>
      </c>
      <c r="B1714" t="s">
        <v>11326</v>
      </c>
      <c r="C1714" t="s">
        <v>11330</v>
      </c>
      <c r="D1714" t="s">
        <v>11331</v>
      </c>
      <c r="E1714" t="s">
        <v>11332</v>
      </c>
      <c r="F1714" t="s">
        <v>11333</v>
      </c>
      <c r="I1714" t="s">
        <v>11334</v>
      </c>
      <c r="J1714" t="s">
        <v>11335</v>
      </c>
      <c r="K1714" s="2" t="s">
        <v>11336</v>
      </c>
      <c r="M1714" t="s">
        <v>112299</v>
      </c>
      <c r="N1714" t="s">
        <v>247</v>
      </c>
      <c r="O1714" s="3" t="s">
        <v>11337</v>
      </c>
      <c r="P1714" t="s">
        <v>247</v>
      </c>
      <c r="Q1714" t="s">
        <v>247</v>
      </c>
      <c r="R1714" t="s">
        <v>11337</v>
      </c>
      <c r="S1714" s="4" t="str">
        <f t="shared" si="26"/>
        <v>2008</v>
      </c>
    </row>
    <row r="1715" spans="1:19" hidden="1" x14ac:dyDescent="0.35">
      <c r="A1715" t="s">
        <v>11332</v>
      </c>
      <c r="B1715" t="s">
        <v>11333</v>
      </c>
      <c r="C1715" t="s">
        <v>11338</v>
      </c>
      <c r="D1715" t="s">
        <v>11339</v>
      </c>
      <c r="E1715" t="s">
        <v>11340</v>
      </c>
      <c r="F1715" t="s">
        <v>11341</v>
      </c>
      <c r="I1715" t="s">
        <v>11342</v>
      </c>
      <c r="J1715" t="s">
        <v>11343</v>
      </c>
      <c r="M1715" t="s">
        <v>112299</v>
      </c>
      <c r="N1715" t="s">
        <v>247</v>
      </c>
      <c r="O1715" s="3" t="s">
        <v>11344</v>
      </c>
      <c r="P1715" t="s">
        <v>247</v>
      </c>
      <c r="Q1715" t="s">
        <v>247</v>
      </c>
      <c r="R1715" t="s">
        <v>11344</v>
      </c>
      <c r="S1715" s="4" t="str">
        <f t="shared" si="26"/>
        <v>2008</v>
      </c>
    </row>
    <row r="1716" spans="1:19" hidden="1" x14ac:dyDescent="0.35">
      <c r="A1716" t="s">
        <v>11340</v>
      </c>
      <c r="B1716" t="s">
        <v>11341</v>
      </c>
      <c r="C1716" t="s">
        <v>11345</v>
      </c>
      <c r="D1716" t="s">
        <v>11346</v>
      </c>
      <c r="E1716" t="s">
        <v>11347</v>
      </c>
      <c r="F1716" t="s">
        <v>11348</v>
      </c>
      <c r="I1716" t="s">
        <v>512</v>
      </c>
      <c r="J1716" t="s">
        <v>512</v>
      </c>
      <c r="M1716" t="s">
        <v>112297</v>
      </c>
      <c r="N1716" t="s">
        <v>124</v>
      </c>
      <c r="O1716" s="3" t="s">
        <v>11349</v>
      </c>
      <c r="P1716" t="s">
        <v>124</v>
      </c>
      <c r="Q1716" t="s">
        <v>124</v>
      </c>
      <c r="R1716" t="s">
        <v>11349</v>
      </c>
      <c r="S1716" s="4" t="str">
        <f t="shared" si="26"/>
        <v>2008</v>
      </c>
    </row>
    <row r="1717" spans="1:19" hidden="1" x14ac:dyDescent="0.35">
      <c r="A1717" t="s">
        <v>11347</v>
      </c>
      <c r="B1717" t="s">
        <v>11348</v>
      </c>
      <c r="C1717" t="s">
        <v>11350</v>
      </c>
      <c r="D1717" t="s">
        <v>11351</v>
      </c>
      <c r="E1717" t="s">
        <v>11352</v>
      </c>
      <c r="F1717" t="s">
        <v>11353</v>
      </c>
      <c r="I1717" t="s">
        <v>11354</v>
      </c>
      <c r="J1717" t="s">
        <v>11355</v>
      </c>
      <c r="M1717" t="s">
        <v>112298</v>
      </c>
      <c r="N1717" t="s">
        <v>28</v>
      </c>
      <c r="O1717" s="3" t="s">
        <v>11356</v>
      </c>
      <c r="P1717" t="s">
        <v>50</v>
      </c>
      <c r="Q1717" t="s">
        <v>50</v>
      </c>
      <c r="R1717" t="s">
        <v>11356</v>
      </c>
      <c r="S1717" s="4" t="str">
        <f t="shared" si="26"/>
        <v>2008</v>
      </c>
    </row>
    <row r="1718" spans="1:19" hidden="1" x14ac:dyDescent="0.35">
      <c r="A1718" t="s">
        <v>11352</v>
      </c>
      <c r="B1718" t="s">
        <v>11353</v>
      </c>
      <c r="C1718" t="s">
        <v>11357</v>
      </c>
      <c r="D1718" t="s">
        <v>11358</v>
      </c>
      <c r="E1718" t="s">
        <v>11359</v>
      </c>
      <c r="F1718" t="s">
        <v>11360</v>
      </c>
      <c r="I1718" t="s">
        <v>11361</v>
      </c>
      <c r="J1718" t="s">
        <v>11362</v>
      </c>
      <c r="M1718" t="s">
        <v>112297</v>
      </c>
      <c r="N1718" t="s">
        <v>124</v>
      </c>
      <c r="O1718" s="3" t="s">
        <v>11363</v>
      </c>
      <c r="P1718" t="s">
        <v>124</v>
      </c>
      <c r="Q1718" t="s">
        <v>124</v>
      </c>
      <c r="R1718" t="s">
        <v>11363</v>
      </c>
      <c r="S1718" s="4" t="str">
        <f t="shared" si="26"/>
        <v>2008</v>
      </c>
    </row>
    <row r="1719" spans="1:19" hidden="1" x14ac:dyDescent="0.35">
      <c r="A1719" t="s">
        <v>11359</v>
      </c>
      <c r="B1719" t="s">
        <v>11360</v>
      </c>
      <c r="C1719" t="s">
        <v>11364</v>
      </c>
      <c r="D1719" t="s">
        <v>11365</v>
      </c>
      <c r="E1719" t="s">
        <v>11366</v>
      </c>
      <c r="F1719" t="s">
        <v>11367</v>
      </c>
      <c r="I1719" t="s">
        <v>11368</v>
      </c>
      <c r="J1719" t="s">
        <v>11369</v>
      </c>
      <c r="M1719" t="s">
        <v>112297</v>
      </c>
      <c r="N1719" t="s">
        <v>124</v>
      </c>
      <c r="O1719" s="3" t="s">
        <v>11370</v>
      </c>
      <c r="P1719" t="s">
        <v>124</v>
      </c>
      <c r="Q1719" t="s">
        <v>124</v>
      </c>
      <c r="R1719" t="s">
        <v>11370</v>
      </c>
      <c r="S1719" s="4" t="str">
        <f t="shared" si="26"/>
        <v>2008</v>
      </c>
    </row>
    <row r="1720" spans="1:19" hidden="1" x14ac:dyDescent="0.35">
      <c r="A1720" t="s">
        <v>11366</v>
      </c>
      <c r="B1720" t="s">
        <v>11367</v>
      </c>
      <c r="C1720" t="s">
        <v>11371</v>
      </c>
      <c r="D1720" t="s">
        <v>11372</v>
      </c>
      <c r="E1720" t="s">
        <v>11373</v>
      </c>
      <c r="F1720" t="s">
        <v>11374</v>
      </c>
      <c r="I1720" t="s">
        <v>11375</v>
      </c>
      <c r="J1720" t="s">
        <v>11376</v>
      </c>
      <c r="M1720" t="s">
        <v>112297</v>
      </c>
      <c r="N1720" t="s">
        <v>124</v>
      </c>
      <c r="O1720" s="3" t="s">
        <v>11377</v>
      </c>
      <c r="P1720" t="s">
        <v>124</v>
      </c>
      <c r="Q1720" t="s">
        <v>124</v>
      </c>
      <c r="R1720" t="s">
        <v>11377</v>
      </c>
      <c r="S1720" s="4" t="str">
        <f t="shared" si="26"/>
        <v>2008</v>
      </c>
    </row>
    <row r="1721" spans="1:19" hidden="1" x14ac:dyDescent="0.35">
      <c r="A1721" t="s">
        <v>11373</v>
      </c>
      <c r="B1721" t="s">
        <v>11374</v>
      </c>
      <c r="C1721" t="s">
        <v>11378</v>
      </c>
      <c r="D1721" t="s">
        <v>11379</v>
      </c>
      <c r="E1721" t="s">
        <v>11380</v>
      </c>
      <c r="F1721" t="s">
        <v>11381</v>
      </c>
      <c r="I1721" t="s">
        <v>11382</v>
      </c>
      <c r="J1721" t="s">
        <v>11383</v>
      </c>
      <c r="M1721" t="s">
        <v>112297</v>
      </c>
      <c r="N1721" t="s">
        <v>124</v>
      </c>
      <c r="O1721" s="3" t="s">
        <v>11384</v>
      </c>
      <c r="P1721" t="s">
        <v>124</v>
      </c>
      <c r="Q1721" t="s">
        <v>124</v>
      </c>
      <c r="R1721" t="s">
        <v>11384</v>
      </c>
      <c r="S1721" s="4" t="str">
        <f t="shared" si="26"/>
        <v>2008</v>
      </c>
    </row>
    <row r="1722" spans="1:19" hidden="1" x14ac:dyDescent="0.35">
      <c r="A1722" t="s">
        <v>11380</v>
      </c>
      <c r="B1722" t="s">
        <v>11381</v>
      </c>
      <c r="C1722" t="s">
        <v>11385</v>
      </c>
      <c r="D1722" t="s">
        <v>11386</v>
      </c>
      <c r="E1722" t="s">
        <v>11387</v>
      </c>
      <c r="F1722" t="s">
        <v>11388</v>
      </c>
      <c r="I1722" t="s">
        <v>11389</v>
      </c>
      <c r="J1722" t="s">
        <v>11390</v>
      </c>
      <c r="M1722" t="s">
        <v>112297</v>
      </c>
      <c r="N1722" t="s">
        <v>124</v>
      </c>
      <c r="O1722" s="3" t="s">
        <v>11391</v>
      </c>
      <c r="P1722" t="s">
        <v>124</v>
      </c>
      <c r="Q1722" t="s">
        <v>124</v>
      </c>
      <c r="R1722" t="s">
        <v>11391</v>
      </c>
      <c r="S1722" s="4" t="str">
        <f t="shared" si="26"/>
        <v>2008</v>
      </c>
    </row>
    <row r="1723" spans="1:19" hidden="1" x14ac:dyDescent="0.35">
      <c r="A1723" t="s">
        <v>11387</v>
      </c>
      <c r="B1723" t="s">
        <v>11388</v>
      </c>
      <c r="C1723" t="s">
        <v>11392</v>
      </c>
      <c r="D1723" t="s">
        <v>11393</v>
      </c>
      <c r="E1723" t="s">
        <v>11394</v>
      </c>
      <c r="F1723" t="s">
        <v>11395</v>
      </c>
      <c r="I1723" t="s">
        <v>11396</v>
      </c>
      <c r="J1723" t="s">
        <v>11397</v>
      </c>
      <c r="M1723" t="s">
        <v>112297</v>
      </c>
      <c r="N1723" t="s">
        <v>124</v>
      </c>
      <c r="O1723" s="3" t="s">
        <v>11398</v>
      </c>
      <c r="P1723" t="s">
        <v>124</v>
      </c>
      <c r="Q1723" t="s">
        <v>124</v>
      </c>
      <c r="R1723" t="s">
        <v>11398</v>
      </c>
      <c r="S1723" s="4" t="str">
        <f t="shared" si="26"/>
        <v>2008</v>
      </c>
    </row>
    <row r="1724" spans="1:19" hidden="1" x14ac:dyDescent="0.35">
      <c r="A1724" t="s">
        <v>11394</v>
      </c>
      <c r="B1724" t="s">
        <v>11395</v>
      </c>
      <c r="C1724" t="s">
        <v>11399</v>
      </c>
      <c r="D1724" t="s">
        <v>11400</v>
      </c>
      <c r="E1724" t="s">
        <v>11401</v>
      </c>
      <c r="F1724" t="s">
        <v>11402</v>
      </c>
      <c r="I1724" t="s">
        <v>11403</v>
      </c>
      <c r="J1724" t="s">
        <v>11404</v>
      </c>
      <c r="M1724" t="s">
        <v>112311</v>
      </c>
      <c r="N1724" t="s">
        <v>5877</v>
      </c>
      <c r="O1724" s="3" t="s">
        <v>11405</v>
      </c>
      <c r="P1724" t="s">
        <v>5877</v>
      </c>
      <c r="Q1724" t="s">
        <v>5877</v>
      </c>
      <c r="R1724" t="s">
        <v>11405</v>
      </c>
      <c r="S1724" s="4" t="str">
        <f t="shared" si="26"/>
        <v>2008</v>
      </c>
    </row>
    <row r="1725" spans="1:19" hidden="1" x14ac:dyDescent="0.35">
      <c r="A1725" t="s">
        <v>11401</v>
      </c>
      <c r="B1725" t="s">
        <v>11402</v>
      </c>
      <c r="C1725" s="1" t="s">
        <v>11406</v>
      </c>
      <c r="D1725" s="1" t="s">
        <v>11407</v>
      </c>
      <c r="E1725" t="s">
        <v>11408</v>
      </c>
      <c r="F1725" t="s">
        <v>11409</v>
      </c>
      <c r="I1725" t="s">
        <v>11410</v>
      </c>
      <c r="J1725" t="s">
        <v>11411</v>
      </c>
      <c r="M1725" t="s">
        <v>112298</v>
      </c>
      <c r="N1725" t="s">
        <v>28</v>
      </c>
      <c r="O1725" s="3" t="s">
        <v>11412</v>
      </c>
      <c r="P1725" t="s">
        <v>50</v>
      </c>
      <c r="Q1725" t="s">
        <v>50</v>
      </c>
      <c r="R1725" t="s">
        <v>11412</v>
      </c>
      <c r="S1725" s="4" t="str">
        <f t="shared" si="26"/>
        <v>2008</v>
      </c>
    </row>
    <row r="1726" spans="1:19" hidden="1" x14ac:dyDescent="0.35">
      <c r="A1726" t="s">
        <v>11408</v>
      </c>
      <c r="B1726" t="s">
        <v>11409</v>
      </c>
      <c r="C1726" t="s">
        <v>11413</v>
      </c>
      <c r="D1726" t="s">
        <v>11414</v>
      </c>
      <c r="E1726" t="s">
        <v>11415</v>
      </c>
      <c r="F1726" t="s">
        <v>11416</v>
      </c>
      <c r="I1726" t="s">
        <v>11417</v>
      </c>
      <c r="J1726" t="s">
        <v>11418</v>
      </c>
      <c r="M1726" t="s">
        <v>112297</v>
      </c>
      <c r="N1726" t="s">
        <v>124</v>
      </c>
      <c r="O1726" s="3" t="s">
        <v>11419</v>
      </c>
      <c r="P1726" t="s">
        <v>124</v>
      </c>
      <c r="Q1726" t="s">
        <v>124</v>
      </c>
      <c r="R1726" t="s">
        <v>11419</v>
      </c>
      <c r="S1726" s="4" t="str">
        <f t="shared" si="26"/>
        <v>2008</v>
      </c>
    </row>
    <row r="1727" spans="1:19" hidden="1" x14ac:dyDescent="0.35">
      <c r="A1727" t="s">
        <v>11415</v>
      </c>
      <c r="B1727" t="s">
        <v>11416</v>
      </c>
      <c r="C1727" t="s">
        <v>11420</v>
      </c>
      <c r="D1727" t="s">
        <v>11421</v>
      </c>
      <c r="E1727" t="s">
        <v>11422</v>
      </c>
      <c r="F1727">
        <v>728884499</v>
      </c>
      <c r="I1727" t="s">
        <v>11423</v>
      </c>
      <c r="J1727" t="s">
        <v>11424</v>
      </c>
      <c r="M1727" t="s">
        <v>112298</v>
      </c>
      <c r="N1727" t="s">
        <v>28</v>
      </c>
      <c r="O1727" s="3" t="s">
        <v>11425</v>
      </c>
      <c r="P1727" t="s">
        <v>50</v>
      </c>
      <c r="Q1727" t="s">
        <v>50</v>
      </c>
      <c r="R1727" t="s">
        <v>11425</v>
      </c>
      <c r="S1727" s="4" t="str">
        <f t="shared" si="26"/>
        <v>2008</v>
      </c>
    </row>
    <row r="1728" spans="1:19" hidden="1" x14ac:dyDescent="0.35">
      <c r="A1728" t="s">
        <v>11422</v>
      </c>
      <c r="B1728">
        <v>728884499</v>
      </c>
      <c r="C1728" s="1" t="s">
        <v>11426</v>
      </c>
      <c r="D1728" s="1">
        <v>5.7219999999999999E+185</v>
      </c>
      <c r="E1728" t="s">
        <v>11427</v>
      </c>
      <c r="F1728" t="s">
        <v>11428</v>
      </c>
      <c r="I1728" t="s">
        <v>11429</v>
      </c>
      <c r="J1728" t="s">
        <v>11430</v>
      </c>
      <c r="M1728" t="s">
        <v>112297</v>
      </c>
      <c r="N1728" t="s">
        <v>124</v>
      </c>
      <c r="O1728" s="3" t="s">
        <v>11431</v>
      </c>
      <c r="P1728" t="s">
        <v>124</v>
      </c>
      <c r="Q1728" t="s">
        <v>124</v>
      </c>
      <c r="R1728" t="s">
        <v>11431</v>
      </c>
      <c r="S1728" s="4" t="str">
        <f t="shared" si="26"/>
        <v>2008</v>
      </c>
    </row>
    <row r="1729" spans="1:19" hidden="1" x14ac:dyDescent="0.35">
      <c r="A1729" t="s">
        <v>11427</v>
      </c>
      <c r="B1729" t="s">
        <v>11428</v>
      </c>
      <c r="C1729" t="s">
        <v>11432</v>
      </c>
      <c r="D1729" t="s">
        <v>11433</v>
      </c>
      <c r="E1729" t="s">
        <v>11434</v>
      </c>
      <c r="F1729" t="s">
        <v>11435</v>
      </c>
      <c r="I1729" t="s">
        <v>512</v>
      </c>
      <c r="J1729" t="s">
        <v>512</v>
      </c>
      <c r="M1729" t="s">
        <v>112297</v>
      </c>
      <c r="N1729" t="s">
        <v>124</v>
      </c>
      <c r="O1729" s="3" t="s">
        <v>11436</v>
      </c>
      <c r="P1729" t="s">
        <v>124</v>
      </c>
      <c r="Q1729" t="s">
        <v>124</v>
      </c>
      <c r="R1729" t="s">
        <v>11436</v>
      </c>
      <c r="S1729" s="4" t="str">
        <f t="shared" si="26"/>
        <v>2008</v>
      </c>
    </row>
    <row r="1730" spans="1:19" hidden="1" x14ac:dyDescent="0.35">
      <c r="A1730" t="s">
        <v>11434</v>
      </c>
      <c r="B1730" t="s">
        <v>11435</v>
      </c>
      <c r="C1730" t="s">
        <v>11437</v>
      </c>
      <c r="D1730" t="s">
        <v>11438</v>
      </c>
      <c r="E1730" t="s">
        <v>11439</v>
      </c>
      <c r="F1730" t="s">
        <v>11440</v>
      </c>
      <c r="I1730" t="s">
        <v>11441</v>
      </c>
      <c r="J1730" t="s">
        <v>11442</v>
      </c>
      <c r="M1730" t="s">
        <v>112297</v>
      </c>
      <c r="N1730" t="s">
        <v>124</v>
      </c>
      <c r="O1730" s="3" t="s">
        <v>11443</v>
      </c>
      <c r="P1730" t="s">
        <v>124</v>
      </c>
      <c r="Q1730" t="s">
        <v>124</v>
      </c>
      <c r="R1730" t="s">
        <v>11443</v>
      </c>
      <c r="S1730" s="4" t="str">
        <f t="shared" si="26"/>
        <v>2008</v>
      </c>
    </row>
    <row r="1731" spans="1:19" hidden="1" x14ac:dyDescent="0.35">
      <c r="A1731" t="s">
        <v>11439</v>
      </c>
      <c r="B1731" t="s">
        <v>11440</v>
      </c>
      <c r="C1731" t="s">
        <v>11444</v>
      </c>
      <c r="D1731" t="s">
        <v>11445</v>
      </c>
      <c r="E1731" t="s">
        <v>11446</v>
      </c>
      <c r="F1731" t="s">
        <v>11447</v>
      </c>
      <c r="I1731" t="s">
        <v>11448</v>
      </c>
      <c r="J1731" t="s">
        <v>11449</v>
      </c>
      <c r="M1731" t="s">
        <v>112311</v>
      </c>
      <c r="N1731" t="s">
        <v>5877</v>
      </c>
      <c r="O1731" s="3" t="s">
        <v>11450</v>
      </c>
      <c r="P1731" t="s">
        <v>5877</v>
      </c>
      <c r="Q1731" t="s">
        <v>5877</v>
      </c>
      <c r="R1731" t="s">
        <v>11450</v>
      </c>
      <c r="S1731" s="4" t="str">
        <f t="shared" ref="S1731:S1794" si="27">LEFT(RIGHT(R1731,19),4)</f>
        <v>2008</v>
      </c>
    </row>
    <row r="1732" spans="1:19" hidden="1" x14ac:dyDescent="0.35">
      <c r="A1732" t="s">
        <v>11446</v>
      </c>
      <c r="B1732" t="s">
        <v>11447</v>
      </c>
      <c r="C1732" t="s">
        <v>11451</v>
      </c>
      <c r="D1732" t="s">
        <v>11452</v>
      </c>
      <c r="E1732" t="s">
        <v>11453</v>
      </c>
      <c r="F1732" t="s">
        <v>11454</v>
      </c>
      <c r="I1732" t="s">
        <v>11455</v>
      </c>
      <c r="J1732" t="s">
        <v>11456</v>
      </c>
      <c r="M1732" t="s">
        <v>112297</v>
      </c>
      <c r="N1732" t="s">
        <v>124</v>
      </c>
      <c r="O1732" s="3" t="s">
        <v>11457</v>
      </c>
      <c r="P1732" t="s">
        <v>124</v>
      </c>
      <c r="Q1732" t="s">
        <v>124</v>
      </c>
      <c r="R1732" t="s">
        <v>11457</v>
      </c>
      <c r="S1732" s="4" t="str">
        <f t="shared" si="27"/>
        <v>2008</v>
      </c>
    </row>
    <row r="1733" spans="1:19" hidden="1" x14ac:dyDescent="0.35">
      <c r="A1733" t="s">
        <v>11453</v>
      </c>
      <c r="B1733" t="s">
        <v>11454</v>
      </c>
      <c r="C1733" t="s">
        <v>11458</v>
      </c>
      <c r="D1733" t="s">
        <v>11459</v>
      </c>
      <c r="E1733" t="s">
        <v>11460</v>
      </c>
      <c r="F1733" t="s">
        <v>11461</v>
      </c>
      <c r="I1733" t="s">
        <v>11462</v>
      </c>
      <c r="J1733" t="s">
        <v>11463</v>
      </c>
      <c r="M1733" t="s">
        <v>112297</v>
      </c>
      <c r="N1733" t="s">
        <v>124</v>
      </c>
      <c r="O1733" s="3" t="s">
        <v>11464</v>
      </c>
      <c r="P1733" t="s">
        <v>124</v>
      </c>
      <c r="Q1733" t="s">
        <v>124</v>
      </c>
      <c r="R1733" t="s">
        <v>11464</v>
      </c>
      <c r="S1733" s="4" t="str">
        <f t="shared" si="27"/>
        <v>2008</v>
      </c>
    </row>
    <row r="1734" spans="1:19" hidden="1" x14ac:dyDescent="0.35">
      <c r="A1734" t="s">
        <v>11460</v>
      </c>
      <c r="B1734" t="s">
        <v>11461</v>
      </c>
      <c r="C1734" t="s">
        <v>11465</v>
      </c>
      <c r="D1734" t="s">
        <v>11466</v>
      </c>
      <c r="E1734" t="s">
        <v>11467</v>
      </c>
      <c r="F1734" t="s">
        <v>11468</v>
      </c>
      <c r="I1734" t="s">
        <v>11469</v>
      </c>
      <c r="J1734" t="s">
        <v>11470</v>
      </c>
      <c r="M1734" t="s">
        <v>112311</v>
      </c>
      <c r="N1734" t="s">
        <v>5877</v>
      </c>
      <c r="O1734" s="3" t="s">
        <v>11471</v>
      </c>
      <c r="P1734" t="s">
        <v>5877</v>
      </c>
      <c r="Q1734" t="s">
        <v>5877</v>
      </c>
      <c r="R1734" t="s">
        <v>11471</v>
      </c>
      <c r="S1734" s="4" t="str">
        <f t="shared" si="27"/>
        <v>2008</v>
      </c>
    </row>
    <row r="1735" spans="1:19" hidden="1" x14ac:dyDescent="0.35">
      <c r="A1735" t="s">
        <v>11467</v>
      </c>
      <c r="B1735" t="s">
        <v>11468</v>
      </c>
      <c r="C1735" t="s">
        <v>11472</v>
      </c>
      <c r="D1735" t="s">
        <v>11473</v>
      </c>
      <c r="E1735" t="s">
        <v>11474</v>
      </c>
      <c r="F1735" t="s">
        <v>11475</v>
      </c>
      <c r="I1735" t="s">
        <v>11476</v>
      </c>
      <c r="J1735" t="s">
        <v>11477</v>
      </c>
      <c r="M1735" t="s">
        <v>112297</v>
      </c>
      <c r="N1735" t="s">
        <v>124</v>
      </c>
      <c r="O1735" s="3" t="s">
        <v>11478</v>
      </c>
      <c r="P1735" t="s">
        <v>124</v>
      </c>
      <c r="Q1735" t="s">
        <v>124</v>
      </c>
      <c r="R1735" t="s">
        <v>11478</v>
      </c>
      <c r="S1735" s="4" t="str">
        <f t="shared" si="27"/>
        <v>2008</v>
      </c>
    </row>
    <row r="1736" spans="1:19" hidden="1" x14ac:dyDescent="0.35">
      <c r="A1736" t="s">
        <v>11474</v>
      </c>
      <c r="B1736" t="s">
        <v>11475</v>
      </c>
      <c r="C1736" t="s">
        <v>11479</v>
      </c>
      <c r="D1736" t="s">
        <v>11480</v>
      </c>
      <c r="E1736" t="s">
        <v>11481</v>
      </c>
      <c r="F1736" t="s">
        <v>11482</v>
      </c>
      <c r="I1736" t="s">
        <v>11483</v>
      </c>
      <c r="J1736" t="s">
        <v>11484</v>
      </c>
      <c r="M1736" t="s">
        <v>112297</v>
      </c>
      <c r="N1736" t="s">
        <v>124</v>
      </c>
      <c r="O1736" s="3" t="s">
        <v>11485</v>
      </c>
      <c r="P1736" t="s">
        <v>124</v>
      </c>
      <c r="Q1736" t="s">
        <v>124</v>
      </c>
      <c r="R1736" t="s">
        <v>11485</v>
      </c>
      <c r="S1736" s="4" t="str">
        <f t="shared" si="27"/>
        <v>2008</v>
      </c>
    </row>
    <row r="1737" spans="1:19" hidden="1" x14ac:dyDescent="0.35">
      <c r="A1737" t="s">
        <v>11481</v>
      </c>
      <c r="B1737" t="s">
        <v>11482</v>
      </c>
      <c r="C1737" t="s">
        <v>11486</v>
      </c>
      <c r="D1737" t="s">
        <v>11487</v>
      </c>
      <c r="E1737" t="s">
        <v>11488</v>
      </c>
      <c r="F1737" t="s">
        <v>11489</v>
      </c>
      <c r="I1737" t="s">
        <v>11490</v>
      </c>
      <c r="J1737" t="s">
        <v>11491</v>
      </c>
      <c r="M1737" t="s">
        <v>112299</v>
      </c>
      <c r="N1737" t="s">
        <v>247</v>
      </c>
      <c r="O1737" s="3" t="s">
        <v>11492</v>
      </c>
      <c r="P1737" t="s">
        <v>247</v>
      </c>
      <c r="Q1737" t="s">
        <v>247</v>
      </c>
      <c r="R1737" t="s">
        <v>11492</v>
      </c>
      <c r="S1737" s="4" t="str">
        <f t="shared" si="27"/>
        <v>2008</v>
      </c>
    </row>
    <row r="1738" spans="1:19" hidden="1" x14ac:dyDescent="0.35">
      <c r="A1738" t="s">
        <v>11488</v>
      </c>
      <c r="B1738" t="s">
        <v>11489</v>
      </c>
      <c r="C1738" t="s">
        <v>11493</v>
      </c>
      <c r="D1738" t="s">
        <v>11494</v>
      </c>
      <c r="E1738" t="s">
        <v>11495</v>
      </c>
      <c r="F1738" t="s">
        <v>11496</v>
      </c>
      <c r="I1738" t="s">
        <v>11497</v>
      </c>
      <c r="J1738" t="s">
        <v>11498</v>
      </c>
      <c r="M1738" t="s">
        <v>112299</v>
      </c>
      <c r="N1738" t="s">
        <v>247</v>
      </c>
      <c r="O1738" s="3" t="s">
        <v>11499</v>
      </c>
      <c r="P1738" t="s">
        <v>247</v>
      </c>
      <c r="Q1738" t="s">
        <v>247</v>
      </c>
      <c r="R1738" t="s">
        <v>11499</v>
      </c>
      <c r="S1738" s="4" t="str">
        <f t="shared" si="27"/>
        <v>2008</v>
      </c>
    </row>
    <row r="1739" spans="1:19" hidden="1" x14ac:dyDescent="0.35">
      <c r="A1739" t="s">
        <v>11495</v>
      </c>
      <c r="B1739" t="s">
        <v>11496</v>
      </c>
      <c r="C1739" t="s">
        <v>11500</v>
      </c>
      <c r="D1739" t="s">
        <v>11501</v>
      </c>
      <c r="E1739" t="s">
        <v>11502</v>
      </c>
      <c r="F1739" t="s">
        <v>11503</v>
      </c>
      <c r="I1739" t="s">
        <v>11504</v>
      </c>
      <c r="J1739" t="s">
        <v>11505</v>
      </c>
      <c r="M1739" t="s">
        <v>112297</v>
      </c>
      <c r="N1739" t="s">
        <v>124</v>
      </c>
      <c r="O1739" s="3" t="s">
        <v>11506</v>
      </c>
      <c r="P1739" t="s">
        <v>124</v>
      </c>
      <c r="Q1739" t="s">
        <v>124</v>
      </c>
      <c r="R1739" t="s">
        <v>11506</v>
      </c>
      <c r="S1739" s="4" t="str">
        <f t="shared" si="27"/>
        <v>2008</v>
      </c>
    </row>
    <row r="1740" spans="1:19" hidden="1" x14ac:dyDescent="0.35">
      <c r="A1740" t="s">
        <v>11502</v>
      </c>
      <c r="B1740" t="s">
        <v>11503</v>
      </c>
      <c r="C1740" t="s">
        <v>11507</v>
      </c>
      <c r="D1740" t="s">
        <v>11508</v>
      </c>
      <c r="E1740" t="s">
        <v>11509</v>
      </c>
      <c r="F1740" t="s">
        <v>11510</v>
      </c>
      <c r="I1740" t="s">
        <v>11511</v>
      </c>
      <c r="J1740" t="s">
        <v>11512</v>
      </c>
      <c r="M1740" t="s">
        <v>112311</v>
      </c>
      <c r="N1740" t="s">
        <v>5877</v>
      </c>
      <c r="O1740" s="3" t="s">
        <v>11513</v>
      </c>
      <c r="P1740" t="s">
        <v>5877</v>
      </c>
      <c r="Q1740" t="s">
        <v>5877</v>
      </c>
      <c r="R1740" t="s">
        <v>11513</v>
      </c>
      <c r="S1740" s="4" t="str">
        <f t="shared" si="27"/>
        <v>2008</v>
      </c>
    </row>
    <row r="1741" spans="1:19" hidden="1" x14ac:dyDescent="0.35">
      <c r="A1741" t="s">
        <v>11509</v>
      </c>
      <c r="B1741" t="s">
        <v>11510</v>
      </c>
      <c r="C1741" t="s">
        <v>11514</v>
      </c>
      <c r="D1741" t="s">
        <v>11515</v>
      </c>
      <c r="E1741" t="s">
        <v>11516</v>
      </c>
      <c r="F1741" t="s">
        <v>11517</v>
      </c>
      <c r="I1741" t="s">
        <v>11518</v>
      </c>
      <c r="J1741" t="s">
        <v>11519</v>
      </c>
      <c r="M1741" t="s">
        <v>112299</v>
      </c>
      <c r="N1741" t="s">
        <v>247</v>
      </c>
      <c r="O1741" s="3" t="s">
        <v>11520</v>
      </c>
      <c r="P1741" t="s">
        <v>247</v>
      </c>
      <c r="Q1741" t="s">
        <v>247</v>
      </c>
      <c r="R1741" t="s">
        <v>11520</v>
      </c>
      <c r="S1741" s="4" t="str">
        <f t="shared" si="27"/>
        <v>2008</v>
      </c>
    </row>
    <row r="1742" spans="1:19" hidden="1" x14ac:dyDescent="0.35">
      <c r="A1742" t="s">
        <v>11516</v>
      </c>
      <c r="B1742" t="s">
        <v>11517</v>
      </c>
      <c r="C1742" t="s">
        <v>11521</v>
      </c>
      <c r="D1742" t="s">
        <v>11522</v>
      </c>
      <c r="E1742" t="s">
        <v>11523</v>
      </c>
      <c r="F1742" t="s">
        <v>11524</v>
      </c>
      <c r="I1742" t="s">
        <v>11525</v>
      </c>
      <c r="J1742" t="s">
        <v>11526</v>
      </c>
      <c r="M1742" t="s">
        <v>112299</v>
      </c>
      <c r="N1742" t="s">
        <v>247</v>
      </c>
      <c r="O1742" s="3" t="s">
        <v>11527</v>
      </c>
      <c r="P1742" t="s">
        <v>247</v>
      </c>
      <c r="Q1742" t="s">
        <v>247</v>
      </c>
      <c r="R1742" t="s">
        <v>11527</v>
      </c>
      <c r="S1742" s="4" t="str">
        <f t="shared" si="27"/>
        <v>2008</v>
      </c>
    </row>
    <row r="1743" spans="1:19" hidden="1" x14ac:dyDescent="0.35">
      <c r="A1743" t="s">
        <v>11523</v>
      </c>
      <c r="B1743" t="s">
        <v>11524</v>
      </c>
      <c r="C1743" t="s">
        <v>11528</v>
      </c>
      <c r="D1743" t="s">
        <v>11529</v>
      </c>
      <c r="E1743" t="s">
        <v>11530</v>
      </c>
      <c r="F1743" t="s">
        <v>11531</v>
      </c>
      <c r="I1743" t="s">
        <v>11532</v>
      </c>
      <c r="J1743" t="s">
        <v>11533</v>
      </c>
      <c r="M1743" t="s">
        <v>112297</v>
      </c>
      <c r="N1743" t="s">
        <v>124</v>
      </c>
      <c r="O1743" s="3" t="s">
        <v>11534</v>
      </c>
      <c r="P1743" t="s">
        <v>124</v>
      </c>
      <c r="Q1743" t="s">
        <v>124</v>
      </c>
      <c r="R1743" t="s">
        <v>11534</v>
      </c>
      <c r="S1743" s="4" t="str">
        <f t="shared" si="27"/>
        <v>2008</v>
      </c>
    </row>
    <row r="1744" spans="1:19" hidden="1" x14ac:dyDescent="0.35">
      <c r="A1744" t="s">
        <v>11530</v>
      </c>
      <c r="B1744" t="s">
        <v>11531</v>
      </c>
      <c r="C1744" t="s">
        <v>11535</v>
      </c>
      <c r="D1744" t="s">
        <v>11536</v>
      </c>
      <c r="E1744" t="s">
        <v>11537</v>
      </c>
      <c r="F1744" t="s">
        <v>11538</v>
      </c>
      <c r="I1744" t="s">
        <v>11539</v>
      </c>
      <c r="J1744" t="s">
        <v>11540</v>
      </c>
      <c r="M1744" t="s">
        <v>112297</v>
      </c>
      <c r="N1744" t="s">
        <v>124</v>
      </c>
      <c r="O1744" s="3" t="s">
        <v>11541</v>
      </c>
      <c r="P1744" t="s">
        <v>124</v>
      </c>
      <c r="Q1744" t="s">
        <v>124</v>
      </c>
      <c r="R1744" t="s">
        <v>11541</v>
      </c>
      <c r="S1744" s="4" t="str">
        <f t="shared" si="27"/>
        <v>2008</v>
      </c>
    </row>
    <row r="1745" spans="1:19" hidden="1" x14ac:dyDescent="0.35">
      <c r="A1745" t="s">
        <v>11537</v>
      </c>
      <c r="B1745" t="s">
        <v>11538</v>
      </c>
      <c r="C1745" t="s">
        <v>11542</v>
      </c>
      <c r="D1745" t="s">
        <v>11543</v>
      </c>
      <c r="E1745" t="s">
        <v>11544</v>
      </c>
      <c r="F1745" t="s">
        <v>11545</v>
      </c>
      <c r="I1745" t="s">
        <v>414</v>
      </c>
      <c r="J1745" t="s">
        <v>414</v>
      </c>
      <c r="M1745" t="s">
        <v>112299</v>
      </c>
      <c r="N1745" t="s">
        <v>247</v>
      </c>
      <c r="O1745" s="3" t="s">
        <v>11546</v>
      </c>
      <c r="P1745" t="s">
        <v>247</v>
      </c>
      <c r="Q1745" t="s">
        <v>247</v>
      </c>
      <c r="R1745" t="s">
        <v>11546</v>
      </c>
      <c r="S1745" s="4" t="str">
        <f t="shared" si="27"/>
        <v>2008</v>
      </c>
    </row>
    <row r="1746" spans="1:19" hidden="1" x14ac:dyDescent="0.35">
      <c r="A1746" t="s">
        <v>11544</v>
      </c>
      <c r="B1746" t="s">
        <v>11545</v>
      </c>
      <c r="C1746" t="s">
        <v>11547</v>
      </c>
      <c r="D1746" t="s">
        <v>11548</v>
      </c>
      <c r="E1746" t="s">
        <v>11549</v>
      </c>
      <c r="F1746" t="s">
        <v>11550</v>
      </c>
      <c r="I1746" t="s">
        <v>11551</v>
      </c>
      <c r="J1746" t="s">
        <v>11552</v>
      </c>
      <c r="M1746" t="s">
        <v>112297</v>
      </c>
      <c r="N1746" t="s">
        <v>124</v>
      </c>
      <c r="O1746" s="3" t="s">
        <v>11553</v>
      </c>
      <c r="P1746" t="s">
        <v>124</v>
      </c>
      <c r="Q1746" t="s">
        <v>124</v>
      </c>
      <c r="R1746" t="s">
        <v>11553</v>
      </c>
      <c r="S1746" s="4" t="str">
        <f t="shared" si="27"/>
        <v>2008</v>
      </c>
    </row>
    <row r="1747" spans="1:19" hidden="1" x14ac:dyDescent="0.35">
      <c r="A1747" t="s">
        <v>11549</v>
      </c>
      <c r="B1747" t="s">
        <v>11550</v>
      </c>
      <c r="C1747" t="s">
        <v>11554</v>
      </c>
      <c r="D1747" t="s">
        <v>11555</v>
      </c>
      <c r="E1747" t="s">
        <v>11556</v>
      </c>
      <c r="F1747" t="s">
        <v>11557</v>
      </c>
      <c r="I1747" t="s">
        <v>11558</v>
      </c>
      <c r="J1747" t="s">
        <v>11559</v>
      </c>
      <c r="M1747" t="s">
        <v>112297</v>
      </c>
      <c r="N1747" t="s">
        <v>124</v>
      </c>
      <c r="O1747" s="3" t="s">
        <v>11560</v>
      </c>
      <c r="P1747" t="s">
        <v>124</v>
      </c>
      <c r="Q1747" t="s">
        <v>124</v>
      </c>
      <c r="R1747" t="s">
        <v>11560</v>
      </c>
      <c r="S1747" s="4" t="str">
        <f t="shared" si="27"/>
        <v>2008</v>
      </c>
    </row>
    <row r="1748" spans="1:19" hidden="1" x14ac:dyDescent="0.35">
      <c r="A1748" t="s">
        <v>11556</v>
      </c>
      <c r="B1748" t="s">
        <v>11557</v>
      </c>
      <c r="C1748" t="s">
        <v>11561</v>
      </c>
      <c r="D1748" t="s">
        <v>11562</v>
      </c>
      <c r="E1748" t="s">
        <v>11563</v>
      </c>
      <c r="F1748" t="s">
        <v>11564</v>
      </c>
      <c r="I1748" t="s">
        <v>11565</v>
      </c>
      <c r="J1748" t="s">
        <v>11566</v>
      </c>
      <c r="M1748" t="s">
        <v>112311</v>
      </c>
      <c r="N1748" t="s">
        <v>5877</v>
      </c>
      <c r="O1748" s="3" t="s">
        <v>11567</v>
      </c>
      <c r="P1748" t="s">
        <v>5877</v>
      </c>
      <c r="Q1748" t="s">
        <v>5877</v>
      </c>
      <c r="R1748" t="s">
        <v>11567</v>
      </c>
      <c r="S1748" s="4" t="str">
        <f t="shared" si="27"/>
        <v>2008</v>
      </c>
    </row>
    <row r="1749" spans="1:19" hidden="1" x14ac:dyDescent="0.35">
      <c r="A1749" t="s">
        <v>11563</v>
      </c>
      <c r="B1749" t="s">
        <v>11564</v>
      </c>
      <c r="C1749" t="s">
        <v>11568</v>
      </c>
      <c r="D1749" t="s">
        <v>11569</v>
      </c>
      <c r="E1749" t="s">
        <v>11570</v>
      </c>
      <c r="F1749" t="s">
        <v>11571</v>
      </c>
      <c r="I1749" t="s">
        <v>11572</v>
      </c>
      <c r="J1749" t="s">
        <v>11573</v>
      </c>
      <c r="M1749" t="s">
        <v>112297</v>
      </c>
      <c r="N1749" t="s">
        <v>124</v>
      </c>
      <c r="O1749" s="3" t="s">
        <v>11574</v>
      </c>
      <c r="P1749" t="s">
        <v>124</v>
      </c>
      <c r="Q1749" t="s">
        <v>124</v>
      </c>
      <c r="R1749" t="s">
        <v>11574</v>
      </c>
      <c r="S1749" s="4" t="str">
        <f t="shared" si="27"/>
        <v>2008</v>
      </c>
    </row>
    <row r="1750" spans="1:19" hidden="1" x14ac:dyDescent="0.35">
      <c r="A1750" t="s">
        <v>11570</v>
      </c>
      <c r="B1750" t="s">
        <v>11571</v>
      </c>
      <c r="C1750" t="s">
        <v>11575</v>
      </c>
      <c r="D1750" t="s">
        <v>11576</v>
      </c>
      <c r="E1750" t="s">
        <v>11577</v>
      </c>
      <c r="F1750" t="s">
        <v>11578</v>
      </c>
      <c r="I1750" t="s">
        <v>11579</v>
      </c>
      <c r="J1750" t="s">
        <v>11580</v>
      </c>
      <c r="M1750" t="s">
        <v>112311</v>
      </c>
      <c r="N1750" t="s">
        <v>5877</v>
      </c>
      <c r="O1750" s="3" t="s">
        <v>11581</v>
      </c>
      <c r="P1750" t="s">
        <v>5877</v>
      </c>
      <c r="Q1750" t="s">
        <v>5877</v>
      </c>
      <c r="R1750" t="s">
        <v>11581</v>
      </c>
      <c r="S1750" s="4" t="str">
        <f t="shared" si="27"/>
        <v>2008</v>
      </c>
    </row>
    <row r="1751" spans="1:19" hidden="1" x14ac:dyDescent="0.35">
      <c r="A1751" t="s">
        <v>11577</v>
      </c>
      <c r="B1751" t="s">
        <v>11578</v>
      </c>
      <c r="C1751" t="s">
        <v>11582</v>
      </c>
      <c r="D1751" t="s">
        <v>11583</v>
      </c>
      <c r="E1751" t="s">
        <v>11584</v>
      </c>
      <c r="F1751" t="s">
        <v>11585</v>
      </c>
      <c r="I1751" t="s">
        <v>11586</v>
      </c>
      <c r="J1751" t="s">
        <v>11587</v>
      </c>
      <c r="M1751" t="s">
        <v>112297</v>
      </c>
      <c r="N1751" t="s">
        <v>124</v>
      </c>
      <c r="O1751" s="3" t="s">
        <v>11588</v>
      </c>
      <c r="P1751" t="s">
        <v>124</v>
      </c>
      <c r="Q1751" t="s">
        <v>124</v>
      </c>
      <c r="R1751" t="s">
        <v>11588</v>
      </c>
      <c r="S1751" s="4" t="str">
        <f t="shared" si="27"/>
        <v>2008</v>
      </c>
    </row>
    <row r="1752" spans="1:19" hidden="1" x14ac:dyDescent="0.35">
      <c r="A1752" t="s">
        <v>11584</v>
      </c>
      <c r="B1752" t="s">
        <v>11585</v>
      </c>
      <c r="C1752" t="s">
        <v>11589</v>
      </c>
      <c r="D1752" t="s">
        <v>11590</v>
      </c>
      <c r="E1752" t="s">
        <v>11591</v>
      </c>
      <c r="F1752" t="s">
        <v>11592</v>
      </c>
      <c r="I1752" t="s">
        <v>11593</v>
      </c>
      <c r="J1752" t="s">
        <v>11594</v>
      </c>
      <c r="M1752" t="s">
        <v>112311</v>
      </c>
      <c r="N1752" t="s">
        <v>5877</v>
      </c>
      <c r="O1752" s="3" t="s">
        <v>11595</v>
      </c>
      <c r="P1752" t="s">
        <v>5877</v>
      </c>
      <c r="Q1752" t="s">
        <v>5877</v>
      </c>
      <c r="R1752" t="s">
        <v>11595</v>
      </c>
      <c r="S1752" s="4" t="str">
        <f t="shared" si="27"/>
        <v>2008</v>
      </c>
    </row>
    <row r="1753" spans="1:19" hidden="1" x14ac:dyDescent="0.35">
      <c r="A1753" t="s">
        <v>11591</v>
      </c>
      <c r="B1753" t="s">
        <v>11592</v>
      </c>
      <c r="C1753" t="s">
        <v>11596</v>
      </c>
      <c r="D1753" t="s">
        <v>11597</v>
      </c>
      <c r="E1753" t="s">
        <v>11598</v>
      </c>
      <c r="F1753" t="s">
        <v>11599</v>
      </c>
      <c r="I1753" t="s">
        <v>11511</v>
      </c>
      <c r="J1753" t="s">
        <v>11512</v>
      </c>
      <c r="M1753" t="s">
        <v>112311</v>
      </c>
      <c r="N1753" t="s">
        <v>5877</v>
      </c>
      <c r="O1753" s="3" t="s">
        <v>11600</v>
      </c>
      <c r="P1753" t="s">
        <v>5877</v>
      </c>
      <c r="Q1753" t="s">
        <v>5877</v>
      </c>
      <c r="R1753" t="s">
        <v>11600</v>
      </c>
      <c r="S1753" s="4" t="str">
        <f t="shared" si="27"/>
        <v>2008</v>
      </c>
    </row>
    <row r="1754" spans="1:19" hidden="1" x14ac:dyDescent="0.35">
      <c r="A1754" t="s">
        <v>11598</v>
      </c>
      <c r="B1754" t="s">
        <v>11599</v>
      </c>
      <c r="C1754" t="s">
        <v>11601</v>
      </c>
      <c r="D1754" t="s">
        <v>11602</v>
      </c>
      <c r="E1754" t="s">
        <v>11603</v>
      </c>
      <c r="F1754" t="s">
        <v>11604</v>
      </c>
      <c r="I1754" t="s">
        <v>11605</v>
      </c>
      <c r="J1754" t="s">
        <v>11606</v>
      </c>
      <c r="M1754" t="s">
        <v>112311</v>
      </c>
      <c r="N1754" t="s">
        <v>5877</v>
      </c>
      <c r="O1754" s="3" t="s">
        <v>11607</v>
      </c>
      <c r="P1754" t="s">
        <v>5877</v>
      </c>
      <c r="Q1754" t="s">
        <v>5877</v>
      </c>
      <c r="R1754" t="s">
        <v>11607</v>
      </c>
      <c r="S1754" s="4" t="str">
        <f t="shared" si="27"/>
        <v>2008</v>
      </c>
    </row>
    <row r="1755" spans="1:19" hidden="1" x14ac:dyDescent="0.35">
      <c r="A1755" t="s">
        <v>11603</v>
      </c>
      <c r="B1755" t="s">
        <v>11604</v>
      </c>
      <c r="C1755" t="s">
        <v>11608</v>
      </c>
      <c r="D1755" t="s">
        <v>11609</v>
      </c>
      <c r="E1755" t="s">
        <v>11610</v>
      </c>
      <c r="F1755" t="s">
        <v>11611</v>
      </c>
      <c r="I1755" t="s">
        <v>11612</v>
      </c>
      <c r="J1755" t="s">
        <v>11613</v>
      </c>
      <c r="M1755" t="s">
        <v>112297</v>
      </c>
      <c r="N1755" t="s">
        <v>124</v>
      </c>
      <c r="O1755" s="3" t="s">
        <v>11614</v>
      </c>
      <c r="P1755" t="s">
        <v>124</v>
      </c>
      <c r="Q1755" t="s">
        <v>124</v>
      </c>
      <c r="R1755" t="s">
        <v>11614</v>
      </c>
      <c r="S1755" s="4" t="str">
        <f t="shared" si="27"/>
        <v>2008</v>
      </c>
    </row>
    <row r="1756" spans="1:19" hidden="1" x14ac:dyDescent="0.35">
      <c r="A1756" t="s">
        <v>11610</v>
      </c>
      <c r="B1756" t="s">
        <v>11611</v>
      </c>
      <c r="C1756" t="s">
        <v>11615</v>
      </c>
      <c r="D1756" t="s">
        <v>11616</v>
      </c>
      <c r="E1756" t="s">
        <v>11617</v>
      </c>
      <c r="F1756" t="s">
        <v>11618</v>
      </c>
      <c r="I1756" t="s">
        <v>11619</v>
      </c>
      <c r="J1756" t="s">
        <v>11620</v>
      </c>
      <c r="M1756" t="s">
        <v>112297</v>
      </c>
      <c r="N1756" t="s">
        <v>124</v>
      </c>
      <c r="O1756" s="3" t="s">
        <v>11621</v>
      </c>
      <c r="P1756" t="s">
        <v>124</v>
      </c>
      <c r="Q1756" t="s">
        <v>124</v>
      </c>
      <c r="R1756" t="s">
        <v>11621</v>
      </c>
      <c r="S1756" s="4" t="str">
        <f t="shared" si="27"/>
        <v>2008</v>
      </c>
    </row>
    <row r="1757" spans="1:19" hidden="1" x14ac:dyDescent="0.35">
      <c r="A1757" t="s">
        <v>11617</v>
      </c>
      <c r="B1757" t="s">
        <v>11618</v>
      </c>
      <c r="C1757" t="s">
        <v>11622</v>
      </c>
      <c r="D1757" t="s">
        <v>11623</v>
      </c>
      <c r="E1757" t="s">
        <v>11624</v>
      </c>
      <c r="F1757" t="s">
        <v>11625</v>
      </c>
      <c r="I1757" t="s">
        <v>11626</v>
      </c>
      <c r="J1757" t="s">
        <v>11627</v>
      </c>
      <c r="M1757" t="s">
        <v>112297</v>
      </c>
      <c r="N1757" t="s">
        <v>124</v>
      </c>
      <c r="O1757" s="3" t="s">
        <v>11628</v>
      </c>
      <c r="P1757" t="s">
        <v>124</v>
      </c>
      <c r="Q1757" t="s">
        <v>124</v>
      </c>
      <c r="R1757" t="s">
        <v>11628</v>
      </c>
      <c r="S1757" s="4" t="str">
        <f t="shared" si="27"/>
        <v>2008</v>
      </c>
    </row>
    <row r="1758" spans="1:19" hidden="1" x14ac:dyDescent="0.35">
      <c r="A1758" t="s">
        <v>11624</v>
      </c>
      <c r="B1758" t="s">
        <v>11625</v>
      </c>
      <c r="C1758" t="s">
        <v>11629</v>
      </c>
      <c r="D1758" t="s">
        <v>11630</v>
      </c>
      <c r="E1758" t="s">
        <v>11631</v>
      </c>
      <c r="F1758" t="s">
        <v>11632</v>
      </c>
      <c r="I1758" t="s">
        <v>2525</v>
      </c>
      <c r="J1758" t="s">
        <v>2526</v>
      </c>
      <c r="M1758" t="s">
        <v>112297</v>
      </c>
      <c r="N1758" t="s">
        <v>124</v>
      </c>
      <c r="O1758" s="3" t="s">
        <v>11633</v>
      </c>
      <c r="P1758" t="s">
        <v>124</v>
      </c>
      <c r="Q1758" t="s">
        <v>124</v>
      </c>
      <c r="R1758" t="s">
        <v>11633</v>
      </c>
      <c r="S1758" s="4" t="str">
        <f t="shared" si="27"/>
        <v>2008</v>
      </c>
    </row>
    <row r="1759" spans="1:19" hidden="1" x14ac:dyDescent="0.35">
      <c r="A1759" t="s">
        <v>11631</v>
      </c>
      <c r="B1759" t="s">
        <v>11632</v>
      </c>
      <c r="C1759" t="s">
        <v>11634</v>
      </c>
      <c r="D1759" t="s">
        <v>11635</v>
      </c>
      <c r="E1759" t="s">
        <v>11636</v>
      </c>
      <c r="F1759" t="s">
        <v>11637</v>
      </c>
      <c r="I1759" t="s">
        <v>414</v>
      </c>
      <c r="J1759" t="s">
        <v>414</v>
      </c>
      <c r="M1759" t="s">
        <v>112299</v>
      </c>
      <c r="N1759" t="s">
        <v>247</v>
      </c>
      <c r="O1759" s="3" t="s">
        <v>11638</v>
      </c>
      <c r="P1759" t="s">
        <v>247</v>
      </c>
      <c r="Q1759" t="s">
        <v>247</v>
      </c>
      <c r="R1759" t="s">
        <v>11638</v>
      </c>
      <c r="S1759" s="4" t="str">
        <f t="shared" si="27"/>
        <v>2008</v>
      </c>
    </row>
    <row r="1760" spans="1:19" hidden="1" x14ac:dyDescent="0.35">
      <c r="A1760" t="s">
        <v>11636</v>
      </c>
      <c r="B1760" t="s">
        <v>11637</v>
      </c>
      <c r="C1760" t="s">
        <v>11639</v>
      </c>
      <c r="D1760" t="s">
        <v>11640</v>
      </c>
      <c r="E1760" t="s">
        <v>11641</v>
      </c>
      <c r="F1760" t="s">
        <v>11642</v>
      </c>
      <c r="I1760" t="s">
        <v>414</v>
      </c>
      <c r="J1760" t="s">
        <v>414</v>
      </c>
      <c r="M1760" t="s">
        <v>112299</v>
      </c>
      <c r="N1760" t="s">
        <v>247</v>
      </c>
      <c r="O1760" s="3" t="s">
        <v>11643</v>
      </c>
      <c r="P1760" t="s">
        <v>247</v>
      </c>
      <c r="Q1760" t="s">
        <v>247</v>
      </c>
      <c r="R1760" t="s">
        <v>11643</v>
      </c>
      <c r="S1760" s="4" t="str">
        <f t="shared" si="27"/>
        <v>2008</v>
      </c>
    </row>
    <row r="1761" spans="1:19" hidden="1" x14ac:dyDescent="0.35">
      <c r="A1761" t="s">
        <v>11641</v>
      </c>
      <c r="B1761" t="s">
        <v>11642</v>
      </c>
      <c r="C1761" t="s">
        <v>11644</v>
      </c>
      <c r="D1761" t="s">
        <v>11645</v>
      </c>
      <c r="E1761" t="s">
        <v>11646</v>
      </c>
      <c r="F1761" t="s">
        <v>11647</v>
      </c>
      <c r="I1761" t="s">
        <v>414</v>
      </c>
      <c r="J1761" t="s">
        <v>414</v>
      </c>
      <c r="M1761" t="s">
        <v>112299</v>
      </c>
      <c r="N1761" t="s">
        <v>247</v>
      </c>
      <c r="O1761" s="3" t="s">
        <v>11648</v>
      </c>
      <c r="P1761" t="s">
        <v>247</v>
      </c>
      <c r="Q1761" t="s">
        <v>247</v>
      </c>
      <c r="R1761" t="s">
        <v>11648</v>
      </c>
      <c r="S1761" s="4" t="str">
        <f t="shared" si="27"/>
        <v>2008</v>
      </c>
    </row>
    <row r="1762" spans="1:19" hidden="1" x14ac:dyDescent="0.35">
      <c r="A1762" t="s">
        <v>11646</v>
      </c>
      <c r="B1762" t="s">
        <v>11647</v>
      </c>
      <c r="C1762" t="s">
        <v>11649</v>
      </c>
      <c r="D1762" t="s">
        <v>11650</v>
      </c>
      <c r="E1762" t="s">
        <v>11651</v>
      </c>
      <c r="F1762" t="s">
        <v>11652</v>
      </c>
      <c r="G1762" t="s">
        <v>11653</v>
      </c>
      <c r="I1762" t="s">
        <v>2301</v>
      </c>
      <c r="J1762" t="s">
        <v>2302</v>
      </c>
      <c r="M1762" t="s">
        <v>112299</v>
      </c>
      <c r="N1762" t="s">
        <v>247</v>
      </c>
      <c r="O1762" s="3" t="s">
        <v>11654</v>
      </c>
      <c r="P1762" t="s">
        <v>247</v>
      </c>
      <c r="Q1762" t="s">
        <v>247</v>
      </c>
      <c r="R1762" t="s">
        <v>11654</v>
      </c>
      <c r="S1762" s="4" t="str">
        <f t="shared" si="27"/>
        <v>2008</v>
      </c>
    </row>
    <row r="1763" spans="1:19" hidden="1" x14ac:dyDescent="0.35">
      <c r="A1763" t="s">
        <v>11651</v>
      </c>
      <c r="B1763" t="s">
        <v>11652</v>
      </c>
      <c r="C1763" t="s">
        <v>11655</v>
      </c>
      <c r="D1763" t="s">
        <v>11656</v>
      </c>
      <c r="E1763" t="s">
        <v>11657</v>
      </c>
      <c r="F1763" t="s">
        <v>11658</v>
      </c>
      <c r="I1763" t="s">
        <v>414</v>
      </c>
      <c r="J1763" t="s">
        <v>414</v>
      </c>
      <c r="M1763" t="s">
        <v>112299</v>
      </c>
      <c r="N1763" t="s">
        <v>247</v>
      </c>
      <c r="O1763" s="3" t="s">
        <v>11659</v>
      </c>
      <c r="P1763" t="s">
        <v>247</v>
      </c>
      <c r="Q1763" t="s">
        <v>247</v>
      </c>
      <c r="R1763" t="s">
        <v>11659</v>
      </c>
      <c r="S1763" s="4" t="str">
        <f t="shared" si="27"/>
        <v>2008</v>
      </c>
    </row>
    <row r="1764" spans="1:19" hidden="1" x14ac:dyDescent="0.35">
      <c r="A1764" t="s">
        <v>11657</v>
      </c>
      <c r="B1764" t="s">
        <v>11658</v>
      </c>
      <c r="C1764" t="s">
        <v>11660</v>
      </c>
      <c r="D1764" t="s">
        <v>11661</v>
      </c>
      <c r="E1764" t="s">
        <v>11662</v>
      </c>
      <c r="F1764" t="s">
        <v>11663</v>
      </c>
      <c r="I1764" t="s">
        <v>414</v>
      </c>
      <c r="J1764" t="s">
        <v>414</v>
      </c>
      <c r="M1764" t="s">
        <v>112299</v>
      </c>
      <c r="N1764" t="s">
        <v>247</v>
      </c>
      <c r="O1764" s="3" t="s">
        <v>11664</v>
      </c>
      <c r="P1764" t="s">
        <v>247</v>
      </c>
      <c r="Q1764" t="s">
        <v>247</v>
      </c>
      <c r="R1764" t="s">
        <v>11664</v>
      </c>
      <c r="S1764" s="4" t="str">
        <f t="shared" si="27"/>
        <v>2008</v>
      </c>
    </row>
    <row r="1765" spans="1:19" hidden="1" x14ac:dyDescent="0.35">
      <c r="A1765" t="s">
        <v>11662</v>
      </c>
      <c r="B1765" t="s">
        <v>11663</v>
      </c>
      <c r="C1765" t="s">
        <v>11665</v>
      </c>
      <c r="D1765" t="s">
        <v>11666</v>
      </c>
      <c r="E1765" t="s">
        <v>11667</v>
      </c>
      <c r="F1765" t="s">
        <v>11668</v>
      </c>
      <c r="I1765" t="s">
        <v>11669</v>
      </c>
      <c r="J1765" t="s">
        <v>11670</v>
      </c>
      <c r="M1765" t="s">
        <v>112297</v>
      </c>
      <c r="N1765" t="s">
        <v>124</v>
      </c>
      <c r="O1765" s="3" t="s">
        <v>11671</v>
      </c>
      <c r="P1765" t="s">
        <v>124</v>
      </c>
      <c r="Q1765" t="s">
        <v>124</v>
      </c>
      <c r="R1765" t="s">
        <v>11671</v>
      </c>
      <c r="S1765" s="4" t="str">
        <f t="shared" si="27"/>
        <v>2008</v>
      </c>
    </row>
    <row r="1766" spans="1:19" hidden="1" x14ac:dyDescent="0.35">
      <c r="A1766" t="s">
        <v>11667</v>
      </c>
      <c r="B1766" t="s">
        <v>11668</v>
      </c>
      <c r="C1766" t="s">
        <v>11672</v>
      </c>
      <c r="D1766" t="s">
        <v>11673</v>
      </c>
      <c r="E1766" t="s">
        <v>11674</v>
      </c>
      <c r="F1766" t="s">
        <v>11675</v>
      </c>
      <c r="I1766" t="s">
        <v>11676</v>
      </c>
      <c r="J1766" t="s">
        <v>11677</v>
      </c>
      <c r="M1766" t="s">
        <v>112297</v>
      </c>
      <c r="N1766" t="s">
        <v>124</v>
      </c>
      <c r="O1766" s="3" t="s">
        <v>11678</v>
      </c>
      <c r="P1766" t="s">
        <v>124</v>
      </c>
      <c r="Q1766" t="s">
        <v>124</v>
      </c>
      <c r="R1766" t="s">
        <v>11678</v>
      </c>
      <c r="S1766" s="4" t="str">
        <f t="shared" si="27"/>
        <v>2008</v>
      </c>
    </row>
    <row r="1767" spans="1:19" hidden="1" x14ac:dyDescent="0.35">
      <c r="A1767" t="s">
        <v>11674</v>
      </c>
      <c r="B1767" t="s">
        <v>11675</v>
      </c>
      <c r="C1767" t="s">
        <v>11679</v>
      </c>
      <c r="D1767" t="s">
        <v>11680</v>
      </c>
      <c r="E1767" t="s">
        <v>11681</v>
      </c>
      <c r="F1767" t="s">
        <v>11682</v>
      </c>
      <c r="I1767" t="s">
        <v>11683</v>
      </c>
      <c r="J1767" t="s">
        <v>11684</v>
      </c>
      <c r="M1767" t="s">
        <v>112311</v>
      </c>
      <c r="N1767" t="s">
        <v>5877</v>
      </c>
      <c r="O1767" s="3" t="s">
        <v>11685</v>
      </c>
      <c r="P1767" t="s">
        <v>5877</v>
      </c>
      <c r="Q1767" t="s">
        <v>5877</v>
      </c>
      <c r="R1767" t="s">
        <v>11685</v>
      </c>
      <c r="S1767" s="4" t="str">
        <f t="shared" si="27"/>
        <v>2008</v>
      </c>
    </row>
    <row r="1768" spans="1:19" hidden="1" x14ac:dyDescent="0.35">
      <c r="A1768" t="s">
        <v>11681</v>
      </c>
      <c r="B1768" t="s">
        <v>11682</v>
      </c>
      <c r="C1768" t="s">
        <v>11686</v>
      </c>
      <c r="D1768" t="s">
        <v>11687</v>
      </c>
      <c r="E1768" t="s">
        <v>11688</v>
      </c>
      <c r="F1768" t="s">
        <v>11689</v>
      </c>
      <c r="I1768" t="s">
        <v>10777</v>
      </c>
      <c r="J1768" t="s">
        <v>10777</v>
      </c>
      <c r="M1768" t="s">
        <v>112298</v>
      </c>
      <c r="N1768" t="s">
        <v>28</v>
      </c>
      <c r="O1768" s="3" t="s">
        <v>11690</v>
      </c>
      <c r="P1768" t="s">
        <v>50</v>
      </c>
      <c r="Q1768" t="s">
        <v>50</v>
      </c>
      <c r="R1768" t="s">
        <v>11690</v>
      </c>
      <c r="S1768" s="4" t="str">
        <f t="shared" si="27"/>
        <v>2008</v>
      </c>
    </row>
    <row r="1769" spans="1:19" hidden="1" x14ac:dyDescent="0.35">
      <c r="A1769" t="s">
        <v>11688</v>
      </c>
      <c r="B1769" t="s">
        <v>11689</v>
      </c>
      <c r="C1769" s="1" t="s">
        <v>11691</v>
      </c>
      <c r="D1769" s="1" t="s">
        <v>11692</v>
      </c>
      <c r="E1769" t="s">
        <v>11693</v>
      </c>
      <c r="F1769" t="s">
        <v>11694</v>
      </c>
      <c r="I1769" t="s">
        <v>414</v>
      </c>
      <c r="J1769" t="s">
        <v>414</v>
      </c>
      <c r="M1769" t="s">
        <v>112299</v>
      </c>
      <c r="N1769" t="s">
        <v>247</v>
      </c>
      <c r="O1769" s="3" t="s">
        <v>11695</v>
      </c>
      <c r="P1769" t="s">
        <v>247</v>
      </c>
      <c r="Q1769" t="s">
        <v>247</v>
      </c>
      <c r="R1769" t="s">
        <v>11695</v>
      </c>
      <c r="S1769" s="4" t="str">
        <f t="shared" si="27"/>
        <v>2008</v>
      </c>
    </row>
    <row r="1770" spans="1:19" hidden="1" x14ac:dyDescent="0.35">
      <c r="A1770" t="s">
        <v>11693</v>
      </c>
      <c r="B1770" t="s">
        <v>11694</v>
      </c>
      <c r="C1770" t="s">
        <v>11696</v>
      </c>
      <c r="D1770" t="s">
        <v>11697</v>
      </c>
      <c r="E1770" t="s">
        <v>11698</v>
      </c>
      <c r="F1770" t="s">
        <v>11699</v>
      </c>
      <c r="I1770" t="s">
        <v>11700</v>
      </c>
      <c r="J1770" t="s">
        <v>11701</v>
      </c>
      <c r="M1770" t="s">
        <v>112297</v>
      </c>
      <c r="N1770" t="s">
        <v>124</v>
      </c>
      <c r="O1770" s="3" t="s">
        <v>11702</v>
      </c>
      <c r="P1770" t="s">
        <v>124</v>
      </c>
      <c r="Q1770" t="s">
        <v>124</v>
      </c>
      <c r="R1770" t="s">
        <v>11702</v>
      </c>
      <c r="S1770" s="4" t="str">
        <f t="shared" si="27"/>
        <v>2008</v>
      </c>
    </row>
    <row r="1771" spans="1:19" hidden="1" x14ac:dyDescent="0.35">
      <c r="A1771" t="s">
        <v>11698</v>
      </c>
      <c r="B1771" t="s">
        <v>11699</v>
      </c>
      <c r="C1771" t="s">
        <v>11703</v>
      </c>
      <c r="D1771" t="s">
        <v>11704</v>
      </c>
      <c r="E1771" t="s">
        <v>11705</v>
      </c>
      <c r="F1771" t="s">
        <v>11706</v>
      </c>
      <c r="I1771" t="s">
        <v>414</v>
      </c>
      <c r="J1771" t="s">
        <v>414</v>
      </c>
      <c r="M1771" t="s">
        <v>112299</v>
      </c>
      <c r="N1771" t="s">
        <v>247</v>
      </c>
      <c r="O1771" s="3" t="s">
        <v>11707</v>
      </c>
      <c r="P1771" t="s">
        <v>247</v>
      </c>
      <c r="Q1771" t="s">
        <v>247</v>
      </c>
      <c r="R1771" t="s">
        <v>11707</v>
      </c>
      <c r="S1771" s="4" t="str">
        <f t="shared" si="27"/>
        <v>2008</v>
      </c>
    </row>
    <row r="1772" spans="1:19" hidden="1" x14ac:dyDescent="0.35">
      <c r="A1772" t="s">
        <v>11705</v>
      </c>
      <c r="B1772" t="s">
        <v>11706</v>
      </c>
      <c r="C1772" t="s">
        <v>11708</v>
      </c>
      <c r="D1772" t="s">
        <v>11709</v>
      </c>
      <c r="E1772" t="s">
        <v>11710</v>
      </c>
      <c r="F1772" t="s">
        <v>11711</v>
      </c>
      <c r="I1772" t="s">
        <v>414</v>
      </c>
      <c r="J1772" t="s">
        <v>414</v>
      </c>
      <c r="M1772" t="s">
        <v>112299</v>
      </c>
      <c r="N1772" t="s">
        <v>247</v>
      </c>
      <c r="O1772" s="3" t="s">
        <v>11712</v>
      </c>
      <c r="P1772" t="s">
        <v>247</v>
      </c>
      <c r="Q1772" t="s">
        <v>247</v>
      </c>
      <c r="R1772" t="s">
        <v>11712</v>
      </c>
      <c r="S1772" s="4" t="str">
        <f t="shared" si="27"/>
        <v>2008</v>
      </c>
    </row>
    <row r="1773" spans="1:19" hidden="1" x14ac:dyDescent="0.35">
      <c r="A1773" t="s">
        <v>11710</v>
      </c>
      <c r="B1773" t="s">
        <v>11711</v>
      </c>
      <c r="C1773" t="s">
        <v>11713</v>
      </c>
      <c r="D1773" t="s">
        <v>11714</v>
      </c>
      <c r="E1773" t="s">
        <v>11715</v>
      </c>
      <c r="F1773" t="s">
        <v>11716</v>
      </c>
      <c r="I1773" t="s">
        <v>512</v>
      </c>
      <c r="J1773" t="s">
        <v>512</v>
      </c>
      <c r="M1773" t="s">
        <v>112297</v>
      </c>
      <c r="N1773" t="s">
        <v>124</v>
      </c>
      <c r="O1773" s="3" t="s">
        <v>11717</v>
      </c>
      <c r="P1773" t="s">
        <v>124</v>
      </c>
      <c r="Q1773" t="s">
        <v>124</v>
      </c>
      <c r="R1773" t="s">
        <v>11717</v>
      </c>
      <c r="S1773" s="4" t="str">
        <f t="shared" si="27"/>
        <v>2008</v>
      </c>
    </row>
    <row r="1774" spans="1:19" hidden="1" x14ac:dyDescent="0.35">
      <c r="A1774" t="s">
        <v>11715</v>
      </c>
      <c r="B1774" t="s">
        <v>11716</v>
      </c>
      <c r="C1774" t="s">
        <v>11718</v>
      </c>
      <c r="D1774" t="s">
        <v>11719</v>
      </c>
      <c r="E1774" t="s">
        <v>11720</v>
      </c>
      <c r="F1774" t="s">
        <v>11721</v>
      </c>
      <c r="I1774" t="s">
        <v>512</v>
      </c>
      <c r="J1774" t="s">
        <v>512</v>
      </c>
      <c r="M1774" t="s">
        <v>112297</v>
      </c>
      <c r="N1774" t="s">
        <v>124</v>
      </c>
      <c r="O1774" s="3" t="s">
        <v>11722</v>
      </c>
      <c r="P1774" t="s">
        <v>124</v>
      </c>
      <c r="Q1774" t="s">
        <v>124</v>
      </c>
      <c r="R1774" t="s">
        <v>11722</v>
      </c>
      <c r="S1774" s="4" t="str">
        <f t="shared" si="27"/>
        <v>2008</v>
      </c>
    </row>
    <row r="1775" spans="1:19" hidden="1" x14ac:dyDescent="0.35">
      <c r="A1775" t="s">
        <v>11720</v>
      </c>
      <c r="B1775" t="s">
        <v>11721</v>
      </c>
      <c r="C1775" t="s">
        <v>11723</v>
      </c>
      <c r="D1775" t="s">
        <v>11724</v>
      </c>
      <c r="E1775" t="s">
        <v>11725</v>
      </c>
      <c r="F1775" t="s">
        <v>11726</v>
      </c>
      <c r="I1775" t="s">
        <v>11727</v>
      </c>
      <c r="J1775" t="s">
        <v>11728</v>
      </c>
      <c r="M1775" t="s">
        <v>112297</v>
      </c>
      <c r="N1775" t="s">
        <v>124</v>
      </c>
      <c r="O1775" s="3" t="s">
        <v>11729</v>
      </c>
      <c r="P1775" t="s">
        <v>124</v>
      </c>
      <c r="Q1775" t="s">
        <v>124</v>
      </c>
      <c r="R1775" t="s">
        <v>11729</v>
      </c>
      <c r="S1775" s="4" t="str">
        <f t="shared" si="27"/>
        <v>2008</v>
      </c>
    </row>
    <row r="1776" spans="1:19" hidden="1" x14ac:dyDescent="0.35">
      <c r="A1776" t="s">
        <v>11725</v>
      </c>
      <c r="B1776" t="s">
        <v>11726</v>
      </c>
      <c r="C1776" t="s">
        <v>11730</v>
      </c>
      <c r="D1776" t="s">
        <v>11731</v>
      </c>
      <c r="E1776" t="s">
        <v>11732</v>
      </c>
      <c r="F1776" t="s">
        <v>11733</v>
      </c>
      <c r="I1776" t="s">
        <v>414</v>
      </c>
      <c r="J1776" t="s">
        <v>414</v>
      </c>
      <c r="M1776" t="s">
        <v>112299</v>
      </c>
      <c r="N1776" t="s">
        <v>247</v>
      </c>
      <c r="O1776" s="3" t="s">
        <v>11734</v>
      </c>
      <c r="P1776" t="s">
        <v>247</v>
      </c>
      <c r="Q1776" t="s">
        <v>247</v>
      </c>
      <c r="R1776" t="s">
        <v>11734</v>
      </c>
      <c r="S1776" s="4" t="str">
        <f t="shared" si="27"/>
        <v>2008</v>
      </c>
    </row>
    <row r="1777" spans="1:19" hidden="1" x14ac:dyDescent="0.35">
      <c r="A1777" t="s">
        <v>11732</v>
      </c>
      <c r="B1777" t="s">
        <v>11733</v>
      </c>
      <c r="C1777" t="s">
        <v>11735</v>
      </c>
      <c r="D1777" t="s">
        <v>11736</v>
      </c>
      <c r="E1777" t="s">
        <v>11737</v>
      </c>
      <c r="F1777" t="s">
        <v>11738</v>
      </c>
      <c r="I1777" t="s">
        <v>512</v>
      </c>
      <c r="J1777" t="s">
        <v>512</v>
      </c>
      <c r="M1777" t="s">
        <v>112297</v>
      </c>
      <c r="N1777" t="s">
        <v>124</v>
      </c>
      <c r="O1777" s="3" t="s">
        <v>11739</v>
      </c>
      <c r="P1777" t="s">
        <v>124</v>
      </c>
      <c r="Q1777" t="s">
        <v>124</v>
      </c>
      <c r="R1777" t="s">
        <v>11739</v>
      </c>
      <c r="S1777" s="4" t="str">
        <f t="shared" si="27"/>
        <v>2008</v>
      </c>
    </row>
    <row r="1778" spans="1:19" hidden="1" x14ac:dyDescent="0.35">
      <c r="A1778" t="s">
        <v>11737</v>
      </c>
      <c r="B1778" t="s">
        <v>11738</v>
      </c>
      <c r="C1778" t="s">
        <v>11740</v>
      </c>
      <c r="D1778" t="s">
        <v>11741</v>
      </c>
      <c r="E1778" t="s">
        <v>11742</v>
      </c>
      <c r="F1778" t="s">
        <v>11743</v>
      </c>
      <c r="I1778" t="s">
        <v>512</v>
      </c>
      <c r="J1778" t="s">
        <v>512</v>
      </c>
      <c r="M1778" t="s">
        <v>112297</v>
      </c>
      <c r="N1778" t="s">
        <v>124</v>
      </c>
      <c r="O1778" s="3" t="s">
        <v>11744</v>
      </c>
      <c r="P1778" t="s">
        <v>124</v>
      </c>
      <c r="Q1778" t="s">
        <v>124</v>
      </c>
      <c r="R1778" t="s">
        <v>11744</v>
      </c>
      <c r="S1778" s="4" t="str">
        <f t="shared" si="27"/>
        <v>2008</v>
      </c>
    </row>
    <row r="1779" spans="1:19" hidden="1" x14ac:dyDescent="0.35">
      <c r="A1779" t="s">
        <v>11742</v>
      </c>
      <c r="B1779" t="s">
        <v>11743</v>
      </c>
      <c r="C1779" t="s">
        <v>11745</v>
      </c>
      <c r="D1779" t="s">
        <v>11746</v>
      </c>
      <c r="E1779" t="s">
        <v>11747</v>
      </c>
      <c r="F1779" t="s">
        <v>11748</v>
      </c>
      <c r="I1779" t="s">
        <v>512</v>
      </c>
      <c r="J1779" t="s">
        <v>512</v>
      </c>
      <c r="M1779" t="s">
        <v>112297</v>
      </c>
      <c r="N1779" t="s">
        <v>124</v>
      </c>
      <c r="O1779" s="3" t="s">
        <v>11749</v>
      </c>
      <c r="P1779" t="s">
        <v>124</v>
      </c>
      <c r="Q1779" t="s">
        <v>124</v>
      </c>
      <c r="R1779" t="s">
        <v>11749</v>
      </c>
      <c r="S1779" s="4" t="str">
        <f t="shared" si="27"/>
        <v>2008</v>
      </c>
    </row>
    <row r="1780" spans="1:19" hidden="1" x14ac:dyDescent="0.35">
      <c r="A1780" t="s">
        <v>11747</v>
      </c>
      <c r="B1780" t="s">
        <v>11748</v>
      </c>
      <c r="C1780" t="s">
        <v>11750</v>
      </c>
      <c r="D1780" t="s">
        <v>11751</v>
      </c>
      <c r="E1780" t="s">
        <v>11752</v>
      </c>
      <c r="F1780" t="s">
        <v>11753</v>
      </c>
      <c r="I1780" t="s">
        <v>11754</v>
      </c>
      <c r="J1780" t="s">
        <v>11755</v>
      </c>
      <c r="M1780" t="s">
        <v>112297</v>
      </c>
      <c r="N1780" t="s">
        <v>124</v>
      </c>
      <c r="O1780" s="3" t="s">
        <v>11756</v>
      </c>
      <c r="P1780" t="s">
        <v>124</v>
      </c>
      <c r="Q1780" t="s">
        <v>124</v>
      </c>
      <c r="R1780" t="s">
        <v>11756</v>
      </c>
      <c r="S1780" s="4" t="str">
        <f t="shared" si="27"/>
        <v>2008</v>
      </c>
    </row>
    <row r="1781" spans="1:19" hidden="1" x14ac:dyDescent="0.35">
      <c r="A1781" t="s">
        <v>11752</v>
      </c>
      <c r="B1781" t="s">
        <v>11753</v>
      </c>
      <c r="C1781" t="s">
        <v>11757</v>
      </c>
      <c r="D1781" t="s">
        <v>11758</v>
      </c>
      <c r="E1781" t="s">
        <v>11759</v>
      </c>
      <c r="F1781" t="s">
        <v>11760</v>
      </c>
      <c r="I1781" t="s">
        <v>11761</v>
      </c>
      <c r="J1781" t="s">
        <v>11762</v>
      </c>
      <c r="M1781" t="s">
        <v>112311</v>
      </c>
      <c r="N1781" t="s">
        <v>5877</v>
      </c>
      <c r="O1781" s="3" t="s">
        <v>11763</v>
      </c>
      <c r="P1781" t="s">
        <v>5877</v>
      </c>
      <c r="Q1781" t="s">
        <v>5877</v>
      </c>
      <c r="R1781" t="s">
        <v>11763</v>
      </c>
      <c r="S1781" s="4" t="str">
        <f t="shared" si="27"/>
        <v>2008</v>
      </c>
    </row>
    <row r="1782" spans="1:19" hidden="1" x14ac:dyDescent="0.35">
      <c r="A1782" t="s">
        <v>11759</v>
      </c>
      <c r="B1782" t="s">
        <v>11760</v>
      </c>
      <c r="C1782" t="s">
        <v>11764</v>
      </c>
      <c r="D1782" t="s">
        <v>11765</v>
      </c>
      <c r="E1782" t="s">
        <v>11766</v>
      </c>
      <c r="F1782" t="s">
        <v>11767</v>
      </c>
      <c r="I1782" t="s">
        <v>414</v>
      </c>
      <c r="J1782" t="s">
        <v>414</v>
      </c>
      <c r="M1782" t="s">
        <v>112299</v>
      </c>
      <c r="N1782" t="s">
        <v>247</v>
      </c>
      <c r="O1782" s="3" t="s">
        <v>11768</v>
      </c>
      <c r="P1782" t="s">
        <v>247</v>
      </c>
      <c r="Q1782" t="s">
        <v>247</v>
      </c>
      <c r="R1782" t="s">
        <v>11768</v>
      </c>
      <c r="S1782" s="4" t="str">
        <f t="shared" si="27"/>
        <v>2008</v>
      </c>
    </row>
    <row r="1783" spans="1:19" hidden="1" x14ac:dyDescent="0.35">
      <c r="A1783" t="s">
        <v>11766</v>
      </c>
      <c r="B1783" t="s">
        <v>11767</v>
      </c>
      <c r="C1783" t="s">
        <v>11769</v>
      </c>
      <c r="D1783" t="s">
        <v>11770</v>
      </c>
      <c r="E1783" t="s">
        <v>11771</v>
      </c>
      <c r="F1783" t="s">
        <v>11772</v>
      </c>
      <c r="I1783" t="s">
        <v>512</v>
      </c>
      <c r="J1783" t="s">
        <v>512</v>
      </c>
      <c r="M1783" t="s">
        <v>112297</v>
      </c>
      <c r="N1783" t="s">
        <v>124</v>
      </c>
      <c r="O1783" s="3" t="s">
        <v>11773</v>
      </c>
      <c r="P1783" t="s">
        <v>124</v>
      </c>
      <c r="Q1783" t="s">
        <v>124</v>
      </c>
      <c r="R1783" t="s">
        <v>11773</v>
      </c>
      <c r="S1783" s="4" t="str">
        <f t="shared" si="27"/>
        <v>2008</v>
      </c>
    </row>
    <row r="1784" spans="1:19" hidden="1" x14ac:dyDescent="0.35">
      <c r="A1784" t="s">
        <v>11771</v>
      </c>
      <c r="B1784" t="s">
        <v>11772</v>
      </c>
      <c r="C1784" t="s">
        <v>11774</v>
      </c>
      <c r="D1784" t="s">
        <v>11775</v>
      </c>
      <c r="E1784" t="s">
        <v>11776</v>
      </c>
      <c r="F1784" t="s">
        <v>11777</v>
      </c>
      <c r="I1784" t="s">
        <v>414</v>
      </c>
      <c r="J1784" t="s">
        <v>414</v>
      </c>
      <c r="M1784" t="s">
        <v>112299</v>
      </c>
      <c r="N1784" t="s">
        <v>247</v>
      </c>
      <c r="O1784" s="3" t="s">
        <v>11778</v>
      </c>
      <c r="P1784" t="s">
        <v>247</v>
      </c>
      <c r="Q1784" t="s">
        <v>247</v>
      </c>
      <c r="R1784" t="s">
        <v>11778</v>
      </c>
      <c r="S1784" s="4" t="str">
        <f t="shared" si="27"/>
        <v>2008</v>
      </c>
    </row>
    <row r="1785" spans="1:19" hidden="1" x14ac:dyDescent="0.35">
      <c r="A1785" t="s">
        <v>11776</v>
      </c>
      <c r="B1785" t="s">
        <v>11777</v>
      </c>
      <c r="C1785" t="s">
        <v>11779</v>
      </c>
      <c r="D1785" t="s">
        <v>11780</v>
      </c>
      <c r="E1785" t="s">
        <v>11781</v>
      </c>
      <c r="F1785" t="s">
        <v>11782</v>
      </c>
      <c r="I1785" t="s">
        <v>11783</v>
      </c>
      <c r="J1785" t="s">
        <v>11784</v>
      </c>
      <c r="M1785" t="s">
        <v>112299</v>
      </c>
      <c r="N1785" t="s">
        <v>247</v>
      </c>
      <c r="O1785" s="3" t="s">
        <v>11785</v>
      </c>
      <c r="P1785" t="s">
        <v>247</v>
      </c>
      <c r="Q1785" t="s">
        <v>247</v>
      </c>
      <c r="R1785" t="s">
        <v>11785</v>
      </c>
      <c r="S1785" s="4" t="str">
        <f t="shared" si="27"/>
        <v>2008</v>
      </c>
    </row>
    <row r="1786" spans="1:19" hidden="1" x14ac:dyDescent="0.35">
      <c r="A1786" t="s">
        <v>11781</v>
      </c>
      <c r="B1786" t="s">
        <v>11782</v>
      </c>
      <c r="C1786" t="s">
        <v>11786</v>
      </c>
      <c r="D1786" t="s">
        <v>11787</v>
      </c>
      <c r="E1786" t="s">
        <v>11788</v>
      </c>
      <c r="F1786" t="s">
        <v>11789</v>
      </c>
      <c r="I1786" t="s">
        <v>11790</v>
      </c>
      <c r="J1786" t="s">
        <v>11791</v>
      </c>
      <c r="M1786" t="s">
        <v>112311</v>
      </c>
      <c r="N1786" t="s">
        <v>5877</v>
      </c>
      <c r="O1786" s="3" t="s">
        <v>11792</v>
      </c>
      <c r="P1786" t="s">
        <v>5877</v>
      </c>
      <c r="Q1786" t="s">
        <v>5877</v>
      </c>
      <c r="R1786" t="s">
        <v>11792</v>
      </c>
      <c r="S1786" s="4" t="str">
        <f t="shared" si="27"/>
        <v>2008</v>
      </c>
    </row>
    <row r="1787" spans="1:19" hidden="1" x14ac:dyDescent="0.35">
      <c r="A1787" t="s">
        <v>11788</v>
      </c>
      <c r="B1787" t="s">
        <v>11789</v>
      </c>
      <c r="C1787" t="s">
        <v>11793</v>
      </c>
      <c r="D1787" t="s">
        <v>11794</v>
      </c>
      <c r="E1787" t="s">
        <v>11795</v>
      </c>
      <c r="F1787" t="s">
        <v>11796</v>
      </c>
      <c r="I1787" t="s">
        <v>11797</v>
      </c>
      <c r="J1787" t="s">
        <v>11798</v>
      </c>
      <c r="M1787" t="s">
        <v>112299</v>
      </c>
      <c r="N1787" t="s">
        <v>247</v>
      </c>
      <c r="O1787" s="3" t="s">
        <v>11799</v>
      </c>
      <c r="P1787" t="s">
        <v>247</v>
      </c>
      <c r="Q1787" t="s">
        <v>247</v>
      </c>
      <c r="R1787" t="s">
        <v>11799</v>
      </c>
      <c r="S1787" s="4" t="str">
        <f t="shared" si="27"/>
        <v>2008</v>
      </c>
    </row>
    <row r="1788" spans="1:19" hidden="1" x14ac:dyDescent="0.35">
      <c r="A1788" t="s">
        <v>11795</v>
      </c>
      <c r="B1788" t="s">
        <v>11796</v>
      </c>
      <c r="C1788" t="s">
        <v>11800</v>
      </c>
      <c r="D1788" t="s">
        <v>11801</v>
      </c>
      <c r="E1788" t="s">
        <v>11802</v>
      </c>
      <c r="F1788" t="s">
        <v>11803</v>
      </c>
      <c r="I1788" t="s">
        <v>512</v>
      </c>
      <c r="J1788" t="s">
        <v>512</v>
      </c>
      <c r="M1788" t="s">
        <v>112297</v>
      </c>
      <c r="N1788" t="s">
        <v>124</v>
      </c>
      <c r="O1788" s="3" t="s">
        <v>11804</v>
      </c>
      <c r="P1788" t="s">
        <v>124</v>
      </c>
      <c r="Q1788" t="s">
        <v>124</v>
      </c>
      <c r="R1788" t="s">
        <v>11804</v>
      </c>
      <c r="S1788" s="4" t="str">
        <f t="shared" si="27"/>
        <v>2008</v>
      </c>
    </row>
    <row r="1789" spans="1:19" hidden="1" x14ac:dyDescent="0.35">
      <c r="A1789" t="s">
        <v>11802</v>
      </c>
      <c r="B1789" t="s">
        <v>11803</v>
      </c>
      <c r="C1789" t="s">
        <v>11805</v>
      </c>
      <c r="D1789" t="s">
        <v>11806</v>
      </c>
      <c r="E1789" t="s">
        <v>11807</v>
      </c>
      <c r="F1789" t="s">
        <v>11808</v>
      </c>
      <c r="I1789" t="s">
        <v>11809</v>
      </c>
      <c r="J1789" t="s">
        <v>11810</v>
      </c>
      <c r="M1789" t="s">
        <v>112297</v>
      </c>
      <c r="N1789" t="s">
        <v>124</v>
      </c>
      <c r="O1789" s="3" t="s">
        <v>11811</v>
      </c>
      <c r="P1789" t="s">
        <v>124</v>
      </c>
      <c r="Q1789" t="s">
        <v>124</v>
      </c>
      <c r="R1789" t="s">
        <v>11811</v>
      </c>
      <c r="S1789" s="4" t="str">
        <f t="shared" si="27"/>
        <v>2008</v>
      </c>
    </row>
    <row r="1790" spans="1:19" hidden="1" x14ac:dyDescent="0.35">
      <c r="A1790" t="s">
        <v>11807</v>
      </c>
      <c r="B1790" t="s">
        <v>11808</v>
      </c>
      <c r="C1790" t="s">
        <v>11812</v>
      </c>
      <c r="D1790" t="s">
        <v>11813</v>
      </c>
      <c r="E1790" t="s">
        <v>11814</v>
      </c>
      <c r="F1790" t="s">
        <v>11815</v>
      </c>
      <c r="I1790" t="s">
        <v>512</v>
      </c>
      <c r="J1790" t="s">
        <v>512</v>
      </c>
      <c r="M1790" t="s">
        <v>112297</v>
      </c>
      <c r="N1790" t="s">
        <v>124</v>
      </c>
      <c r="O1790" s="3" t="s">
        <v>11816</v>
      </c>
      <c r="P1790" t="s">
        <v>124</v>
      </c>
      <c r="Q1790" t="s">
        <v>124</v>
      </c>
      <c r="R1790" t="s">
        <v>11816</v>
      </c>
      <c r="S1790" s="4" t="str">
        <f t="shared" si="27"/>
        <v>2008</v>
      </c>
    </row>
    <row r="1791" spans="1:19" hidden="1" x14ac:dyDescent="0.35">
      <c r="A1791" t="s">
        <v>11814</v>
      </c>
      <c r="B1791" t="s">
        <v>11815</v>
      </c>
      <c r="C1791" t="s">
        <v>11817</v>
      </c>
      <c r="D1791" t="s">
        <v>11818</v>
      </c>
      <c r="E1791" s="1" t="s">
        <v>11819</v>
      </c>
      <c r="F1791" s="1" t="s">
        <v>11820</v>
      </c>
      <c r="I1791" t="s">
        <v>414</v>
      </c>
      <c r="J1791" t="s">
        <v>414</v>
      </c>
      <c r="M1791" t="s">
        <v>112299</v>
      </c>
      <c r="N1791" t="s">
        <v>247</v>
      </c>
      <c r="O1791" s="3" t="s">
        <v>11821</v>
      </c>
      <c r="P1791" t="s">
        <v>247</v>
      </c>
      <c r="Q1791" t="s">
        <v>247</v>
      </c>
      <c r="R1791" t="s">
        <v>11821</v>
      </c>
      <c r="S1791" s="4" t="str">
        <f t="shared" si="27"/>
        <v>2008</v>
      </c>
    </row>
    <row r="1792" spans="1:19" hidden="1" x14ac:dyDescent="0.35">
      <c r="A1792" s="1" t="s">
        <v>11819</v>
      </c>
      <c r="B1792" s="1" t="s">
        <v>11820</v>
      </c>
      <c r="C1792" t="s">
        <v>11822</v>
      </c>
      <c r="D1792" t="s">
        <v>11823</v>
      </c>
      <c r="E1792" t="s">
        <v>11824</v>
      </c>
      <c r="F1792" t="s">
        <v>11825</v>
      </c>
      <c r="I1792" t="s">
        <v>414</v>
      </c>
      <c r="J1792" t="s">
        <v>414</v>
      </c>
      <c r="M1792" t="s">
        <v>112299</v>
      </c>
      <c r="N1792" t="s">
        <v>247</v>
      </c>
      <c r="O1792" s="3" t="s">
        <v>11826</v>
      </c>
      <c r="P1792" t="s">
        <v>247</v>
      </c>
      <c r="Q1792" t="s">
        <v>247</v>
      </c>
      <c r="R1792" t="s">
        <v>11826</v>
      </c>
      <c r="S1792" s="4" t="str">
        <f t="shared" si="27"/>
        <v>2008</v>
      </c>
    </row>
    <row r="1793" spans="1:19" hidden="1" x14ac:dyDescent="0.35">
      <c r="A1793" t="s">
        <v>11824</v>
      </c>
      <c r="B1793" t="s">
        <v>11825</v>
      </c>
      <c r="C1793" t="s">
        <v>11827</v>
      </c>
      <c r="D1793" t="s">
        <v>11828</v>
      </c>
      <c r="E1793" t="s">
        <v>11829</v>
      </c>
      <c r="F1793" t="s">
        <v>11830</v>
      </c>
      <c r="I1793" t="s">
        <v>414</v>
      </c>
      <c r="J1793" t="s">
        <v>414</v>
      </c>
      <c r="M1793" t="s">
        <v>112299</v>
      </c>
      <c r="N1793" t="s">
        <v>247</v>
      </c>
      <c r="O1793" s="3" t="s">
        <v>11831</v>
      </c>
      <c r="P1793" t="s">
        <v>247</v>
      </c>
      <c r="Q1793" t="s">
        <v>247</v>
      </c>
      <c r="R1793" t="s">
        <v>11831</v>
      </c>
      <c r="S1793" s="4" t="str">
        <f t="shared" si="27"/>
        <v>2008</v>
      </c>
    </row>
    <row r="1794" spans="1:19" hidden="1" x14ac:dyDescent="0.35">
      <c r="A1794" t="s">
        <v>11829</v>
      </c>
      <c r="B1794" t="s">
        <v>11830</v>
      </c>
      <c r="C1794" t="s">
        <v>11832</v>
      </c>
      <c r="D1794" t="s">
        <v>11833</v>
      </c>
      <c r="E1794" t="s">
        <v>11834</v>
      </c>
      <c r="F1794" t="s">
        <v>11835</v>
      </c>
      <c r="I1794" t="s">
        <v>512</v>
      </c>
      <c r="J1794" t="s">
        <v>512</v>
      </c>
      <c r="M1794" t="s">
        <v>112297</v>
      </c>
      <c r="N1794" t="s">
        <v>124</v>
      </c>
      <c r="O1794" s="3" t="s">
        <v>11836</v>
      </c>
      <c r="P1794" t="s">
        <v>124</v>
      </c>
      <c r="Q1794" t="s">
        <v>124</v>
      </c>
      <c r="R1794" t="s">
        <v>11836</v>
      </c>
      <c r="S1794" s="4" t="str">
        <f t="shared" si="27"/>
        <v>2008</v>
      </c>
    </row>
    <row r="1795" spans="1:19" hidden="1" x14ac:dyDescent="0.35">
      <c r="A1795" t="s">
        <v>11834</v>
      </c>
      <c r="B1795" t="s">
        <v>11835</v>
      </c>
      <c r="C1795" t="s">
        <v>11837</v>
      </c>
      <c r="D1795" t="s">
        <v>11838</v>
      </c>
      <c r="E1795" t="s">
        <v>11839</v>
      </c>
      <c r="F1795" t="s">
        <v>11840</v>
      </c>
      <c r="I1795" t="s">
        <v>512</v>
      </c>
      <c r="J1795" t="s">
        <v>512</v>
      </c>
      <c r="M1795" t="s">
        <v>112297</v>
      </c>
      <c r="N1795" t="s">
        <v>124</v>
      </c>
      <c r="O1795" s="3" t="s">
        <v>11836</v>
      </c>
      <c r="P1795" t="s">
        <v>124</v>
      </c>
      <c r="Q1795" t="s">
        <v>124</v>
      </c>
      <c r="R1795" t="s">
        <v>11836</v>
      </c>
      <c r="S1795" s="4" t="str">
        <f t="shared" ref="S1795:S1858" si="28">LEFT(RIGHT(R1795,19),4)</f>
        <v>2008</v>
      </c>
    </row>
    <row r="1796" spans="1:19" hidden="1" x14ac:dyDescent="0.35">
      <c r="A1796" t="s">
        <v>11839</v>
      </c>
      <c r="B1796" t="s">
        <v>11840</v>
      </c>
      <c r="C1796" t="s">
        <v>11841</v>
      </c>
      <c r="D1796" t="s">
        <v>11842</v>
      </c>
      <c r="E1796" t="s">
        <v>11843</v>
      </c>
      <c r="F1796" t="s">
        <v>11844</v>
      </c>
      <c r="I1796" t="s">
        <v>414</v>
      </c>
      <c r="J1796" t="s">
        <v>414</v>
      </c>
      <c r="M1796" t="s">
        <v>112299</v>
      </c>
      <c r="N1796" t="s">
        <v>247</v>
      </c>
      <c r="O1796" s="3" t="s">
        <v>11845</v>
      </c>
      <c r="P1796" t="s">
        <v>247</v>
      </c>
      <c r="Q1796" t="s">
        <v>247</v>
      </c>
      <c r="R1796" t="s">
        <v>11845</v>
      </c>
      <c r="S1796" s="4" t="str">
        <f t="shared" si="28"/>
        <v>2008</v>
      </c>
    </row>
    <row r="1797" spans="1:19" hidden="1" x14ac:dyDescent="0.35">
      <c r="A1797" t="s">
        <v>11843</v>
      </c>
      <c r="B1797" t="s">
        <v>11844</v>
      </c>
      <c r="C1797" t="s">
        <v>11846</v>
      </c>
      <c r="D1797" t="s">
        <v>11847</v>
      </c>
      <c r="E1797" t="s">
        <v>11848</v>
      </c>
      <c r="F1797" t="s">
        <v>11849</v>
      </c>
      <c r="I1797" t="s">
        <v>512</v>
      </c>
      <c r="J1797" t="s">
        <v>512</v>
      </c>
      <c r="M1797" t="s">
        <v>112297</v>
      </c>
      <c r="N1797" t="s">
        <v>124</v>
      </c>
      <c r="O1797" s="3" t="s">
        <v>11850</v>
      </c>
      <c r="P1797" t="s">
        <v>124</v>
      </c>
      <c r="Q1797" t="s">
        <v>124</v>
      </c>
      <c r="R1797" t="s">
        <v>11850</v>
      </c>
      <c r="S1797" s="4" t="str">
        <f t="shared" si="28"/>
        <v>2008</v>
      </c>
    </row>
    <row r="1798" spans="1:19" hidden="1" x14ac:dyDescent="0.35">
      <c r="A1798" t="s">
        <v>11848</v>
      </c>
      <c r="B1798" t="s">
        <v>11849</v>
      </c>
      <c r="C1798" t="s">
        <v>11851</v>
      </c>
      <c r="D1798" t="s">
        <v>11852</v>
      </c>
      <c r="E1798" t="s">
        <v>11853</v>
      </c>
      <c r="F1798" t="s">
        <v>11854</v>
      </c>
      <c r="I1798" t="s">
        <v>512</v>
      </c>
      <c r="J1798" t="s">
        <v>512</v>
      </c>
      <c r="M1798" t="s">
        <v>112297</v>
      </c>
      <c r="N1798" t="s">
        <v>124</v>
      </c>
      <c r="O1798" s="3" t="s">
        <v>11850</v>
      </c>
      <c r="P1798" t="s">
        <v>124</v>
      </c>
      <c r="Q1798" t="s">
        <v>124</v>
      </c>
      <c r="R1798" t="s">
        <v>11850</v>
      </c>
      <c r="S1798" s="4" t="str">
        <f t="shared" si="28"/>
        <v>2008</v>
      </c>
    </row>
    <row r="1799" spans="1:19" hidden="1" x14ac:dyDescent="0.35">
      <c r="A1799" t="s">
        <v>11853</v>
      </c>
      <c r="B1799" t="s">
        <v>11854</v>
      </c>
      <c r="C1799" t="s">
        <v>11855</v>
      </c>
      <c r="D1799" t="s">
        <v>11856</v>
      </c>
      <c r="E1799" t="s">
        <v>11857</v>
      </c>
      <c r="F1799" t="s">
        <v>11858</v>
      </c>
      <c r="I1799" t="s">
        <v>414</v>
      </c>
      <c r="J1799" t="s">
        <v>414</v>
      </c>
      <c r="M1799" t="s">
        <v>112299</v>
      </c>
      <c r="N1799" t="s">
        <v>247</v>
      </c>
      <c r="O1799" s="3" t="s">
        <v>11859</v>
      </c>
      <c r="P1799" t="s">
        <v>247</v>
      </c>
      <c r="Q1799" t="s">
        <v>247</v>
      </c>
      <c r="R1799" t="s">
        <v>11859</v>
      </c>
      <c r="S1799" s="4" t="str">
        <f t="shared" si="28"/>
        <v>2008</v>
      </c>
    </row>
    <row r="1800" spans="1:19" hidden="1" x14ac:dyDescent="0.35">
      <c r="A1800" t="s">
        <v>11857</v>
      </c>
      <c r="B1800" t="s">
        <v>11858</v>
      </c>
      <c r="C1800" t="s">
        <v>11860</v>
      </c>
      <c r="D1800" t="s">
        <v>11861</v>
      </c>
      <c r="E1800" t="s">
        <v>11862</v>
      </c>
      <c r="F1800" t="s">
        <v>11863</v>
      </c>
      <c r="I1800" t="s">
        <v>11864</v>
      </c>
      <c r="J1800" t="s">
        <v>11865</v>
      </c>
      <c r="M1800" t="s">
        <v>112311</v>
      </c>
      <c r="N1800" t="s">
        <v>5877</v>
      </c>
      <c r="O1800" s="3" t="s">
        <v>11866</v>
      </c>
      <c r="P1800" t="s">
        <v>5877</v>
      </c>
      <c r="Q1800" t="s">
        <v>5877</v>
      </c>
      <c r="R1800" t="s">
        <v>11866</v>
      </c>
      <c r="S1800" s="4" t="str">
        <f t="shared" si="28"/>
        <v>2008</v>
      </c>
    </row>
    <row r="1801" spans="1:19" hidden="1" x14ac:dyDescent="0.35">
      <c r="A1801" t="s">
        <v>11862</v>
      </c>
      <c r="B1801" t="s">
        <v>11863</v>
      </c>
      <c r="C1801" t="s">
        <v>11867</v>
      </c>
      <c r="D1801" t="s">
        <v>11868</v>
      </c>
      <c r="E1801" t="s">
        <v>11869</v>
      </c>
      <c r="F1801" t="s">
        <v>11870</v>
      </c>
      <c r="I1801" t="s">
        <v>414</v>
      </c>
      <c r="J1801" t="s">
        <v>414</v>
      </c>
      <c r="M1801" t="s">
        <v>112299</v>
      </c>
      <c r="N1801" t="s">
        <v>247</v>
      </c>
      <c r="O1801" s="3" t="s">
        <v>11871</v>
      </c>
      <c r="P1801" t="s">
        <v>247</v>
      </c>
      <c r="Q1801" t="s">
        <v>247</v>
      </c>
      <c r="R1801" t="s">
        <v>11871</v>
      </c>
      <c r="S1801" s="4" t="str">
        <f t="shared" si="28"/>
        <v>2008</v>
      </c>
    </row>
    <row r="1802" spans="1:19" hidden="1" x14ac:dyDescent="0.35">
      <c r="A1802" t="s">
        <v>11869</v>
      </c>
      <c r="B1802" t="s">
        <v>11870</v>
      </c>
      <c r="C1802" t="s">
        <v>11872</v>
      </c>
      <c r="D1802" t="s">
        <v>11873</v>
      </c>
      <c r="E1802" t="s">
        <v>11874</v>
      </c>
      <c r="F1802" t="s">
        <v>11875</v>
      </c>
      <c r="I1802" t="s">
        <v>512</v>
      </c>
      <c r="J1802" t="s">
        <v>512</v>
      </c>
      <c r="M1802" t="s">
        <v>112297</v>
      </c>
      <c r="N1802" t="s">
        <v>124</v>
      </c>
      <c r="O1802" s="3" t="s">
        <v>11876</v>
      </c>
      <c r="P1802" t="s">
        <v>124</v>
      </c>
      <c r="Q1802" t="s">
        <v>124</v>
      </c>
      <c r="R1802" t="s">
        <v>11876</v>
      </c>
      <c r="S1802" s="4" t="str">
        <f t="shared" si="28"/>
        <v>2008</v>
      </c>
    </row>
    <row r="1803" spans="1:19" hidden="1" x14ac:dyDescent="0.35">
      <c r="A1803" t="s">
        <v>11874</v>
      </c>
      <c r="B1803" t="s">
        <v>11875</v>
      </c>
      <c r="C1803" t="s">
        <v>11877</v>
      </c>
      <c r="D1803" t="s">
        <v>11878</v>
      </c>
      <c r="E1803" t="s">
        <v>11879</v>
      </c>
      <c r="F1803" t="s">
        <v>11880</v>
      </c>
      <c r="I1803" t="s">
        <v>11881</v>
      </c>
      <c r="J1803" t="s">
        <v>11882</v>
      </c>
      <c r="M1803" t="s">
        <v>112311</v>
      </c>
      <c r="N1803" t="s">
        <v>5877</v>
      </c>
      <c r="O1803" s="3" t="s">
        <v>11883</v>
      </c>
      <c r="P1803" t="s">
        <v>5877</v>
      </c>
      <c r="Q1803" t="s">
        <v>5877</v>
      </c>
      <c r="R1803" t="s">
        <v>11883</v>
      </c>
      <c r="S1803" s="4" t="str">
        <f t="shared" si="28"/>
        <v>2008</v>
      </c>
    </row>
    <row r="1804" spans="1:19" hidden="1" x14ac:dyDescent="0.35">
      <c r="A1804" t="s">
        <v>11879</v>
      </c>
      <c r="B1804" t="s">
        <v>11880</v>
      </c>
      <c r="C1804" t="s">
        <v>11884</v>
      </c>
      <c r="D1804" t="s">
        <v>11885</v>
      </c>
      <c r="E1804" t="s">
        <v>11886</v>
      </c>
      <c r="F1804" t="s">
        <v>11887</v>
      </c>
      <c r="I1804" t="s">
        <v>414</v>
      </c>
      <c r="J1804" t="s">
        <v>414</v>
      </c>
      <c r="M1804" t="s">
        <v>112299</v>
      </c>
      <c r="N1804" t="s">
        <v>247</v>
      </c>
      <c r="O1804" s="3" t="s">
        <v>11888</v>
      </c>
      <c r="P1804" t="s">
        <v>247</v>
      </c>
      <c r="Q1804" t="s">
        <v>247</v>
      </c>
      <c r="R1804" t="s">
        <v>11888</v>
      </c>
      <c r="S1804" s="4" t="str">
        <f t="shared" si="28"/>
        <v>2008</v>
      </c>
    </row>
    <row r="1805" spans="1:19" hidden="1" x14ac:dyDescent="0.35">
      <c r="A1805" t="s">
        <v>11886</v>
      </c>
      <c r="B1805" t="s">
        <v>11887</v>
      </c>
      <c r="C1805" t="s">
        <v>11889</v>
      </c>
      <c r="D1805" t="s">
        <v>11890</v>
      </c>
      <c r="E1805" t="s">
        <v>11891</v>
      </c>
      <c r="F1805" t="s">
        <v>11892</v>
      </c>
      <c r="I1805" t="s">
        <v>512</v>
      </c>
      <c r="J1805" t="s">
        <v>512</v>
      </c>
      <c r="M1805" t="s">
        <v>112297</v>
      </c>
      <c r="N1805" t="s">
        <v>124</v>
      </c>
      <c r="O1805" s="3" t="s">
        <v>11893</v>
      </c>
      <c r="P1805" t="s">
        <v>124</v>
      </c>
      <c r="Q1805" t="s">
        <v>124</v>
      </c>
      <c r="R1805" t="s">
        <v>11893</v>
      </c>
      <c r="S1805" s="4" t="str">
        <f t="shared" si="28"/>
        <v>2008</v>
      </c>
    </row>
    <row r="1806" spans="1:19" hidden="1" x14ac:dyDescent="0.35">
      <c r="A1806" t="s">
        <v>11891</v>
      </c>
      <c r="B1806" t="s">
        <v>11892</v>
      </c>
      <c r="C1806" t="s">
        <v>11894</v>
      </c>
      <c r="D1806" t="s">
        <v>11895</v>
      </c>
      <c r="E1806" t="s">
        <v>11896</v>
      </c>
      <c r="F1806" t="s">
        <v>11897</v>
      </c>
      <c r="I1806" t="s">
        <v>414</v>
      </c>
      <c r="J1806" t="s">
        <v>414</v>
      </c>
      <c r="M1806" t="s">
        <v>112299</v>
      </c>
      <c r="N1806" t="s">
        <v>247</v>
      </c>
      <c r="O1806" s="3" t="s">
        <v>11898</v>
      </c>
      <c r="P1806" t="s">
        <v>247</v>
      </c>
      <c r="Q1806" t="s">
        <v>247</v>
      </c>
      <c r="R1806" t="s">
        <v>11898</v>
      </c>
      <c r="S1806" s="4" t="str">
        <f t="shared" si="28"/>
        <v>2008</v>
      </c>
    </row>
    <row r="1807" spans="1:19" hidden="1" x14ac:dyDescent="0.35">
      <c r="A1807" t="s">
        <v>11896</v>
      </c>
      <c r="B1807" t="s">
        <v>11897</v>
      </c>
      <c r="C1807" t="s">
        <v>11899</v>
      </c>
      <c r="D1807" t="s">
        <v>11900</v>
      </c>
      <c r="E1807" t="s">
        <v>11901</v>
      </c>
      <c r="F1807" s="1">
        <v>802810600</v>
      </c>
      <c r="I1807" t="s">
        <v>512</v>
      </c>
      <c r="J1807" t="s">
        <v>512</v>
      </c>
      <c r="M1807" t="s">
        <v>112297</v>
      </c>
      <c r="N1807" t="s">
        <v>124</v>
      </c>
      <c r="O1807" s="3" t="s">
        <v>11902</v>
      </c>
      <c r="P1807" t="s">
        <v>124</v>
      </c>
      <c r="Q1807" t="s">
        <v>124</v>
      </c>
      <c r="R1807" t="s">
        <v>11902</v>
      </c>
      <c r="S1807" s="4" t="str">
        <f t="shared" si="28"/>
        <v>2008</v>
      </c>
    </row>
    <row r="1808" spans="1:19" hidden="1" x14ac:dyDescent="0.35">
      <c r="A1808" t="s">
        <v>11901</v>
      </c>
      <c r="B1808" s="1">
        <v>802810600</v>
      </c>
      <c r="C1808" t="s">
        <v>11903</v>
      </c>
      <c r="D1808" t="s">
        <v>11904</v>
      </c>
      <c r="E1808" t="s">
        <v>11905</v>
      </c>
      <c r="F1808" t="s">
        <v>11906</v>
      </c>
      <c r="I1808" t="s">
        <v>11907</v>
      </c>
      <c r="J1808" t="s">
        <v>11908</v>
      </c>
      <c r="M1808" t="s">
        <v>112297</v>
      </c>
      <c r="N1808" t="s">
        <v>124</v>
      </c>
      <c r="O1808" s="3" t="s">
        <v>11909</v>
      </c>
      <c r="P1808" t="s">
        <v>124</v>
      </c>
      <c r="Q1808" t="s">
        <v>124</v>
      </c>
      <c r="R1808" t="s">
        <v>11909</v>
      </c>
      <c r="S1808" s="4" t="str">
        <f t="shared" si="28"/>
        <v>2008</v>
      </c>
    </row>
    <row r="1809" spans="1:19" hidden="1" x14ac:dyDescent="0.35">
      <c r="A1809" t="s">
        <v>11905</v>
      </c>
      <c r="B1809" t="s">
        <v>11906</v>
      </c>
      <c r="C1809" t="s">
        <v>11910</v>
      </c>
      <c r="D1809" t="s">
        <v>11911</v>
      </c>
      <c r="E1809" t="s">
        <v>11912</v>
      </c>
      <c r="F1809" t="s">
        <v>11913</v>
      </c>
      <c r="I1809" t="s">
        <v>11914</v>
      </c>
      <c r="J1809" t="s">
        <v>11915</v>
      </c>
      <c r="M1809" t="s">
        <v>112311</v>
      </c>
      <c r="N1809" t="s">
        <v>5877</v>
      </c>
      <c r="O1809" s="3" t="s">
        <v>11916</v>
      </c>
      <c r="P1809" t="s">
        <v>5877</v>
      </c>
      <c r="Q1809" t="s">
        <v>5877</v>
      </c>
      <c r="R1809" t="s">
        <v>11916</v>
      </c>
      <c r="S1809" s="4" t="str">
        <f t="shared" si="28"/>
        <v>2008</v>
      </c>
    </row>
    <row r="1810" spans="1:19" hidden="1" x14ac:dyDescent="0.35">
      <c r="A1810" t="s">
        <v>11912</v>
      </c>
      <c r="B1810" t="s">
        <v>11913</v>
      </c>
      <c r="C1810" t="s">
        <v>11917</v>
      </c>
      <c r="D1810" t="s">
        <v>11918</v>
      </c>
      <c r="E1810" t="s">
        <v>11919</v>
      </c>
      <c r="F1810" t="s">
        <v>11920</v>
      </c>
      <c r="I1810" t="s">
        <v>11921</v>
      </c>
      <c r="J1810" t="s">
        <v>11922</v>
      </c>
      <c r="M1810" t="s">
        <v>112297</v>
      </c>
      <c r="N1810" t="s">
        <v>124</v>
      </c>
      <c r="O1810" s="3" t="s">
        <v>11923</v>
      </c>
      <c r="P1810" t="s">
        <v>124</v>
      </c>
      <c r="Q1810" t="s">
        <v>124</v>
      </c>
      <c r="R1810" t="s">
        <v>11923</v>
      </c>
      <c r="S1810" s="4" t="str">
        <f t="shared" si="28"/>
        <v>2008</v>
      </c>
    </row>
    <row r="1811" spans="1:19" hidden="1" x14ac:dyDescent="0.35">
      <c r="A1811" t="s">
        <v>11919</v>
      </c>
      <c r="B1811" t="s">
        <v>11920</v>
      </c>
      <c r="C1811" t="s">
        <v>11924</v>
      </c>
      <c r="D1811" t="s">
        <v>11925</v>
      </c>
      <c r="E1811" t="s">
        <v>11926</v>
      </c>
      <c r="F1811" t="s">
        <v>11927</v>
      </c>
      <c r="I1811" t="s">
        <v>11928</v>
      </c>
      <c r="J1811" t="s">
        <v>11929</v>
      </c>
      <c r="M1811" t="s">
        <v>112311</v>
      </c>
      <c r="N1811" t="s">
        <v>5877</v>
      </c>
      <c r="O1811" s="3" t="s">
        <v>11930</v>
      </c>
      <c r="P1811" t="s">
        <v>5877</v>
      </c>
      <c r="Q1811" t="s">
        <v>5877</v>
      </c>
      <c r="R1811" t="s">
        <v>11930</v>
      </c>
      <c r="S1811" s="4" t="str">
        <f t="shared" si="28"/>
        <v>2008</v>
      </c>
    </row>
    <row r="1812" spans="1:19" hidden="1" x14ac:dyDescent="0.35">
      <c r="A1812" t="s">
        <v>11926</v>
      </c>
      <c r="B1812" t="s">
        <v>11927</v>
      </c>
      <c r="C1812" t="s">
        <v>11931</v>
      </c>
      <c r="D1812" t="s">
        <v>11932</v>
      </c>
      <c r="E1812" t="s">
        <v>11933</v>
      </c>
      <c r="F1812" t="s">
        <v>11934</v>
      </c>
      <c r="I1812" t="s">
        <v>414</v>
      </c>
      <c r="J1812" t="s">
        <v>414</v>
      </c>
      <c r="M1812" t="s">
        <v>112299</v>
      </c>
      <c r="N1812" t="s">
        <v>247</v>
      </c>
      <c r="O1812" s="3" t="s">
        <v>11935</v>
      </c>
      <c r="P1812" t="s">
        <v>247</v>
      </c>
      <c r="Q1812" t="s">
        <v>247</v>
      </c>
      <c r="R1812" t="s">
        <v>11935</v>
      </c>
      <c r="S1812" s="4" t="str">
        <f t="shared" si="28"/>
        <v>2008</v>
      </c>
    </row>
    <row r="1813" spans="1:19" hidden="1" x14ac:dyDescent="0.35">
      <c r="A1813" t="s">
        <v>11933</v>
      </c>
      <c r="B1813" t="s">
        <v>11934</v>
      </c>
      <c r="C1813" t="s">
        <v>11936</v>
      </c>
      <c r="D1813" t="s">
        <v>11937</v>
      </c>
      <c r="E1813" t="s">
        <v>11938</v>
      </c>
      <c r="F1813" t="s">
        <v>11939</v>
      </c>
      <c r="I1813" t="s">
        <v>512</v>
      </c>
      <c r="J1813" t="s">
        <v>512</v>
      </c>
      <c r="M1813" t="s">
        <v>112297</v>
      </c>
      <c r="N1813" t="s">
        <v>124</v>
      </c>
      <c r="O1813" s="3" t="s">
        <v>11940</v>
      </c>
      <c r="P1813" t="s">
        <v>124</v>
      </c>
      <c r="Q1813" t="s">
        <v>124</v>
      </c>
      <c r="R1813" t="s">
        <v>11940</v>
      </c>
      <c r="S1813" s="4" t="str">
        <f t="shared" si="28"/>
        <v>2008</v>
      </c>
    </row>
    <row r="1814" spans="1:19" hidden="1" x14ac:dyDescent="0.35">
      <c r="A1814" t="s">
        <v>11938</v>
      </c>
      <c r="B1814" t="s">
        <v>11939</v>
      </c>
      <c r="C1814" t="s">
        <v>11941</v>
      </c>
      <c r="D1814" t="s">
        <v>11942</v>
      </c>
      <c r="E1814" t="s">
        <v>11943</v>
      </c>
      <c r="F1814" t="s">
        <v>11944</v>
      </c>
      <c r="I1814" t="s">
        <v>414</v>
      </c>
      <c r="J1814" t="s">
        <v>414</v>
      </c>
      <c r="M1814" t="s">
        <v>112299</v>
      </c>
      <c r="N1814" t="s">
        <v>247</v>
      </c>
      <c r="O1814" s="3" t="s">
        <v>11945</v>
      </c>
      <c r="P1814" t="s">
        <v>247</v>
      </c>
      <c r="Q1814" t="s">
        <v>247</v>
      </c>
      <c r="R1814" t="s">
        <v>11945</v>
      </c>
      <c r="S1814" s="4" t="str">
        <f t="shared" si="28"/>
        <v>2008</v>
      </c>
    </row>
    <row r="1815" spans="1:19" hidden="1" x14ac:dyDescent="0.35">
      <c r="A1815" t="s">
        <v>11943</v>
      </c>
      <c r="B1815" t="s">
        <v>11944</v>
      </c>
      <c r="C1815" t="s">
        <v>11946</v>
      </c>
      <c r="D1815" t="s">
        <v>11947</v>
      </c>
      <c r="E1815" t="s">
        <v>11948</v>
      </c>
      <c r="F1815" t="s">
        <v>11949</v>
      </c>
      <c r="I1815" t="s">
        <v>512</v>
      </c>
      <c r="J1815" t="s">
        <v>512</v>
      </c>
      <c r="M1815" t="s">
        <v>112297</v>
      </c>
      <c r="N1815" t="s">
        <v>124</v>
      </c>
      <c r="O1815" s="3" t="s">
        <v>11950</v>
      </c>
      <c r="P1815" t="s">
        <v>124</v>
      </c>
      <c r="Q1815" t="s">
        <v>124</v>
      </c>
      <c r="R1815" t="s">
        <v>11950</v>
      </c>
      <c r="S1815" s="4" t="str">
        <f t="shared" si="28"/>
        <v>2008</v>
      </c>
    </row>
    <row r="1816" spans="1:19" hidden="1" x14ac:dyDescent="0.35">
      <c r="A1816" t="s">
        <v>11948</v>
      </c>
      <c r="B1816" t="s">
        <v>11949</v>
      </c>
      <c r="C1816" t="s">
        <v>11951</v>
      </c>
      <c r="D1816" t="s">
        <v>11952</v>
      </c>
      <c r="E1816" t="s">
        <v>11953</v>
      </c>
      <c r="F1816" t="s">
        <v>11954</v>
      </c>
      <c r="I1816" t="s">
        <v>512</v>
      </c>
      <c r="J1816" t="s">
        <v>512</v>
      </c>
      <c r="M1816" t="s">
        <v>112297</v>
      </c>
      <c r="N1816" t="s">
        <v>124</v>
      </c>
      <c r="O1816" s="3" t="s">
        <v>11955</v>
      </c>
      <c r="P1816" t="s">
        <v>124</v>
      </c>
      <c r="Q1816" t="s">
        <v>124</v>
      </c>
      <c r="R1816" t="s">
        <v>11955</v>
      </c>
      <c r="S1816" s="4" t="str">
        <f t="shared" si="28"/>
        <v>2008</v>
      </c>
    </row>
    <row r="1817" spans="1:19" hidden="1" x14ac:dyDescent="0.35">
      <c r="A1817" t="s">
        <v>11953</v>
      </c>
      <c r="B1817" t="s">
        <v>11954</v>
      </c>
      <c r="C1817" t="s">
        <v>11956</v>
      </c>
      <c r="D1817" t="s">
        <v>11957</v>
      </c>
      <c r="E1817" t="s">
        <v>11958</v>
      </c>
      <c r="F1817" t="s">
        <v>11959</v>
      </c>
      <c r="I1817" t="s">
        <v>512</v>
      </c>
      <c r="J1817" t="s">
        <v>512</v>
      </c>
      <c r="M1817" t="s">
        <v>112297</v>
      </c>
      <c r="N1817" t="s">
        <v>124</v>
      </c>
      <c r="O1817" s="3" t="s">
        <v>11960</v>
      </c>
      <c r="P1817" t="s">
        <v>124</v>
      </c>
      <c r="Q1817" t="s">
        <v>124</v>
      </c>
      <c r="R1817" t="s">
        <v>11960</v>
      </c>
      <c r="S1817" s="4" t="str">
        <f t="shared" si="28"/>
        <v>2008</v>
      </c>
    </row>
    <row r="1818" spans="1:19" hidden="1" x14ac:dyDescent="0.35">
      <c r="A1818" t="s">
        <v>11958</v>
      </c>
      <c r="B1818" t="s">
        <v>11959</v>
      </c>
      <c r="C1818" t="s">
        <v>11961</v>
      </c>
      <c r="D1818" t="s">
        <v>11962</v>
      </c>
      <c r="E1818" t="s">
        <v>11963</v>
      </c>
      <c r="F1818" t="s">
        <v>11964</v>
      </c>
      <c r="I1818" t="s">
        <v>414</v>
      </c>
      <c r="J1818" t="s">
        <v>414</v>
      </c>
      <c r="M1818" t="s">
        <v>112299</v>
      </c>
      <c r="N1818" t="s">
        <v>247</v>
      </c>
      <c r="O1818" s="3" t="s">
        <v>11965</v>
      </c>
      <c r="P1818" t="s">
        <v>247</v>
      </c>
      <c r="Q1818" t="s">
        <v>247</v>
      </c>
      <c r="R1818" t="s">
        <v>11965</v>
      </c>
      <c r="S1818" s="4" t="str">
        <f t="shared" si="28"/>
        <v>2008</v>
      </c>
    </row>
    <row r="1819" spans="1:19" hidden="1" x14ac:dyDescent="0.35">
      <c r="A1819" t="s">
        <v>11963</v>
      </c>
      <c r="B1819" t="s">
        <v>11964</v>
      </c>
      <c r="C1819" t="s">
        <v>11966</v>
      </c>
      <c r="D1819" t="s">
        <v>11967</v>
      </c>
      <c r="E1819" t="s">
        <v>11968</v>
      </c>
      <c r="F1819" t="s">
        <v>11969</v>
      </c>
      <c r="I1819" t="s">
        <v>11970</v>
      </c>
      <c r="J1819" t="s">
        <v>11971</v>
      </c>
      <c r="M1819" t="s">
        <v>112297</v>
      </c>
      <c r="N1819" t="s">
        <v>124</v>
      </c>
      <c r="O1819" s="3" t="s">
        <v>11972</v>
      </c>
      <c r="P1819" t="s">
        <v>124</v>
      </c>
      <c r="Q1819" t="s">
        <v>124</v>
      </c>
      <c r="R1819" t="s">
        <v>11972</v>
      </c>
      <c r="S1819" s="4" t="str">
        <f t="shared" si="28"/>
        <v>2008</v>
      </c>
    </row>
    <row r="1820" spans="1:19" hidden="1" x14ac:dyDescent="0.35">
      <c r="A1820" t="s">
        <v>11968</v>
      </c>
      <c r="B1820" t="s">
        <v>11969</v>
      </c>
      <c r="C1820" t="s">
        <v>11973</v>
      </c>
      <c r="D1820" t="s">
        <v>11974</v>
      </c>
      <c r="E1820" t="s">
        <v>11975</v>
      </c>
      <c r="F1820" t="s">
        <v>11976</v>
      </c>
      <c r="I1820" t="s">
        <v>11977</v>
      </c>
      <c r="J1820" t="s">
        <v>11978</v>
      </c>
      <c r="M1820" t="s">
        <v>112297</v>
      </c>
      <c r="N1820" t="s">
        <v>124</v>
      </c>
      <c r="O1820" s="3" t="s">
        <v>11979</v>
      </c>
      <c r="P1820" t="s">
        <v>124</v>
      </c>
      <c r="Q1820" t="s">
        <v>124</v>
      </c>
      <c r="R1820" t="s">
        <v>11979</v>
      </c>
      <c r="S1820" s="4" t="str">
        <f t="shared" si="28"/>
        <v>2008</v>
      </c>
    </row>
    <row r="1821" spans="1:19" hidden="1" x14ac:dyDescent="0.35">
      <c r="A1821" t="s">
        <v>11975</v>
      </c>
      <c r="B1821" t="s">
        <v>11976</v>
      </c>
      <c r="C1821" t="s">
        <v>11980</v>
      </c>
      <c r="D1821" t="s">
        <v>11981</v>
      </c>
      <c r="E1821" t="s">
        <v>11982</v>
      </c>
      <c r="F1821" t="s">
        <v>11983</v>
      </c>
      <c r="I1821" t="s">
        <v>414</v>
      </c>
      <c r="J1821" t="s">
        <v>414</v>
      </c>
      <c r="M1821" t="s">
        <v>112299</v>
      </c>
      <c r="N1821" t="s">
        <v>247</v>
      </c>
      <c r="O1821" s="3" t="s">
        <v>11984</v>
      </c>
      <c r="P1821" t="s">
        <v>247</v>
      </c>
      <c r="Q1821" t="s">
        <v>247</v>
      </c>
      <c r="R1821" t="s">
        <v>11984</v>
      </c>
      <c r="S1821" s="4" t="str">
        <f t="shared" si="28"/>
        <v>2008</v>
      </c>
    </row>
    <row r="1822" spans="1:19" hidden="1" x14ac:dyDescent="0.35">
      <c r="A1822" t="s">
        <v>11982</v>
      </c>
      <c r="B1822" t="s">
        <v>11983</v>
      </c>
      <c r="C1822" s="1" t="s">
        <v>11985</v>
      </c>
      <c r="D1822" s="1" t="s">
        <v>11986</v>
      </c>
      <c r="E1822" t="s">
        <v>11987</v>
      </c>
      <c r="F1822" t="s">
        <v>11988</v>
      </c>
      <c r="I1822" t="s">
        <v>414</v>
      </c>
      <c r="J1822" t="s">
        <v>414</v>
      </c>
      <c r="M1822" t="s">
        <v>112299</v>
      </c>
      <c r="N1822" t="s">
        <v>247</v>
      </c>
      <c r="O1822" s="3" t="s">
        <v>11989</v>
      </c>
      <c r="P1822" t="s">
        <v>247</v>
      </c>
      <c r="Q1822" t="s">
        <v>247</v>
      </c>
      <c r="R1822" t="s">
        <v>11989</v>
      </c>
      <c r="S1822" s="4" t="str">
        <f t="shared" si="28"/>
        <v>2008</v>
      </c>
    </row>
    <row r="1823" spans="1:19" hidden="1" x14ac:dyDescent="0.35">
      <c r="A1823" t="s">
        <v>11987</v>
      </c>
      <c r="B1823" t="s">
        <v>11988</v>
      </c>
      <c r="C1823" t="s">
        <v>11990</v>
      </c>
      <c r="D1823" t="s">
        <v>11991</v>
      </c>
      <c r="E1823" t="s">
        <v>11992</v>
      </c>
      <c r="F1823" t="s">
        <v>11993</v>
      </c>
      <c r="I1823" t="s">
        <v>414</v>
      </c>
      <c r="J1823" t="s">
        <v>414</v>
      </c>
      <c r="M1823" t="s">
        <v>112299</v>
      </c>
      <c r="N1823" t="s">
        <v>247</v>
      </c>
      <c r="O1823" s="3" t="s">
        <v>11994</v>
      </c>
      <c r="P1823" t="s">
        <v>247</v>
      </c>
      <c r="Q1823" t="s">
        <v>247</v>
      </c>
      <c r="R1823" t="s">
        <v>11994</v>
      </c>
      <c r="S1823" s="4" t="str">
        <f t="shared" si="28"/>
        <v>2008</v>
      </c>
    </row>
    <row r="1824" spans="1:19" hidden="1" x14ac:dyDescent="0.35">
      <c r="A1824" t="s">
        <v>11992</v>
      </c>
      <c r="B1824" t="s">
        <v>11993</v>
      </c>
      <c r="C1824" t="s">
        <v>11995</v>
      </c>
      <c r="D1824" t="s">
        <v>11996</v>
      </c>
      <c r="E1824" t="s">
        <v>11997</v>
      </c>
      <c r="F1824" t="s">
        <v>11998</v>
      </c>
      <c r="I1824" t="s">
        <v>11999</v>
      </c>
      <c r="J1824" t="s">
        <v>12000</v>
      </c>
      <c r="M1824" t="s">
        <v>112311</v>
      </c>
      <c r="N1824" t="s">
        <v>5877</v>
      </c>
      <c r="O1824" s="3" t="s">
        <v>12001</v>
      </c>
      <c r="P1824" t="s">
        <v>5877</v>
      </c>
      <c r="Q1824" t="s">
        <v>5877</v>
      </c>
      <c r="R1824" t="s">
        <v>12001</v>
      </c>
      <c r="S1824" s="4" t="str">
        <f t="shared" si="28"/>
        <v>2008</v>
      </c>
    </row>
    <row r="1825" spans="1:19" hidden="1" x14ac:dyDescent="0.35">
      <c r="A1825" t="s">
        <v>11997</v>
      </c>
      <c r="B1825" t="s">
        <v>11998</v>
      </c>
      <c r="C1825" t="s">
        <v>12002</v>
      </c>
      <c r="D1825" t="s">
        <v>12003</v>
      </c>
      <c r="E1825" t="s">
        <v>12004</v>
      </c>
      <c r="F1825" t="s">
        <v>12005</v>
      </c>
      <c r="I1825" t="s">
        <v>12006</v>
      </c>
      <c r="J1825" t="s">
        <v>12007</v>
      </c>
      <c r="M1825" t="s">
        <v>112297</v>
      </c>
      <c r="N1825" t="s">
        <v>124</v>
      </c>
      <c r="O1825" s="3" t="s">
        <v>12008</v>
      </c>
      <c r="P1825" t="s">
        <v>124</v>
      </c>
      <c r="Q1825" t="s">
        <v>124</v>
      </c>
      <c r="R1825" t="s">
        <v>12008</v>
      </c>
      <c r="S1825" s="4" t="str">
        <f t="shared" si="28"/>
        <v>2008</v>
      </c>
    </row>
    <row r="1826" spans="1:19" hidden="1" x14ac:dyDescent="0.35">
      <c r="A1826" t="s">
        <v>12004</v>
      </c>
      <c r="B1826" t="s">
        <v>12005</v>
      </c>
      <c r="C1826" t="s">
        <v>12009</v>
      </c>
      <c r="D1826" t="s">
        <v>12010</v>
      </c>
      <c r="E1826" t="s">
        <v>12011</v>
      </c>
      <c r="F1826" t="s">
        <v>12012</v>
      </c>
      <c r="I1826" t="s">
        <v>12013</v>
      </c>
      <c r="J1826" t="s">
        <v>12014</v>
      </c>
      <c r="M1826" t="s">
        <v>112297</v>
      </c>
      <c r="N1826" t="s">
        <v>124</v>
      </c>
      <c r="O1826" s="3" t="s">
        <v>12015</v>
      </c>
      <c r="P1826" t="s">
        <v>124</v>
      </c>
      <c r="Q1826" t="s">
        <v>124</v>
      </c>
      <c r="R1826" t="s">
        <v>12015</v>
      </c>
      <c r="S1826" s="4" t="str">
        <f t="shared" si="28"/>
        <v>2008</v>
      </c>
    </row>
    <row r="1827" spans="1:19" hidden="1" x14ac:dyDescent="0.35">
      <c r="A1827" t="s">
        <v>12011</v>
      </c>
      <c r="B1827" t="s">
        <v>12012</v>
      </c>
      <c r="C1827" t="s">
        <v>12016</v>
      </c>
      <c r="D1827" t="s">
        <v>12017</v>
      </c>
      <c r="E1827" t="s">
        <v>12018</v>
      </c>
      <c r="F1827" t="s">
        <v>12019</v>
      </c>
      <c r="I1827" t="s">
        <v>414</v>
      </c>
      <c r="J1827" t="s">
        <v>414</v>
      </c>
      <c r="M1827" t="s">
        <v>112299</v>
      </c>
      <c r="N1827" t="s">
        <v>247</v>
      </c>
      <c r="O1827" s="3" t="s">
        <v>12020</v>
      </c>
      <c r="P1827" t="s">
        <v>247</v>
      </c>
      <c r="Q1827" t="s">
        <v>247</v>
      </c>
      <c r="R1827" t="s">
        <v>12020</v>
      </c>
      <c r="S1827" s="4" t="str">
        <f t="shared" si="28"/>
        <v>2008</v>
      </c>
    </row>
    <row r="1828" spans="1:19" hidden="1" x14ac:dyDescent="0.35">
      <c r="A1828" t="s">
        <v>12018</v>
      </c>
      <c r="B1828" t="s">
        <v>12019</v>
      </c>
      <c r="C1828" t="s">
        <v>12021</v>
      </c>
      <c r="D1828" t="s">
        <v>12022</v>
      </c>
      <c r="E1828" t="s">
        <v>12023</v>
      </c>
      <c r="F1828" t="s">
        <v>12024</v>
      </c>
      <c r="I1828" t="s">
        <v>512</v>
      </c>
      <c r="J1828" t="s">
        <v>512</v>
      </c>
      <c r="M1828" t="s">
        <v>112297</v>
      </c>
      <c r="N1828" t="s">
        <v>124</v>
      </c>
      <c r="O1828" s="3" t="s">
        <v>12025</v>
      </c>
      <c r="P1828" t="s">
        <v>124</v>
      </c>
      <c r="Q1828" t="s">
        <v>124</v>
      </c>
      <c r="R1828" t="s">
        <v>12025</v>
      </c>
      <c r="S1828" s="4" t="str">
        <f t="shared" si="28"/>
        <v>2008</v>
      </c>
    </row>
    <row r="1829" spans="1:19" hidden="1" x14ac:dyDescent="0.35">
      <c r="A1829" t="s">
        <v>12023</v>
      </c>
      <c r="B1829" t="s">
        <v>12024</v>
      </c>
      <c r="C1829" t="s">
        <v>12026</v>
      </c>
      <c r="D1829" t="s">
        <v>12027</v>
      </c>
      <c r="E1829" t="s">
        <v>12028</v>
      </c>
      <c r="F1829" t="s">
        <v>12029</v>
      </c>
      <c r="I1829" t="s">
        <v>512</v>
      </c>
      <c r="J1829" t="s">
        <v>512</v>
      </c>
      <c r="M1829" t="s">
        <v>112297</v>
      </c>
      <c r="N1829" t="s">
        <v>124</v>
      </c>
      <c r="O1829" s="3" t="s">
        <v>12030</v>
      </c>
      <c r="P1829" t="s">
        <v>124</v>
      </c>
      <c r="Q1829" t="s">
        <v>124</v>
      </c>
      <c r="R1829" t="s">
        <v>12030</v>
      </c>
      <c r="S1829" s="4" t="str">
        <f t="shared" si="28"/>
        <v>2008</v>
      </c>
    </row>
    <row r="1830" spans="1:19" hidden="1" x14ac:dyDescent="0.35">
      <c r="A1830" t="s">
        <v>12028</v>
      </c>
      <c r="B1830" t="s">
        <v>12029</v>
      </c>
      <c r="C1830" t="s">
        <v>12031</v>
      </c>
      <c r="D1830" t="s">
        <v>12032</v>
      </c>
      <c r="E1830" t="s">
        <v>12033</v>
      </c>
      <c r="F1830" t="s">
        <v>12034</v>
      </c>
      <c r="I1830" t="s">
        <v>414</v>
      </c>
      <c r="J1830" t="s">
        <v>414</v>
      </c>
      <c r="M1830" t="s">
        <v>112299</v>
      </c>
      <c r="N1830" t="s">
        <v>247</v>
      </c>
      <c r="O1830" s="3" t="s">
        <v>12035</v>
      </c>
      <c r="P1830" t="s">
        <v>247</v>
      </c>
      <c r="Q1830" t="s">
        <v>247</v>
      </c>
      <c r="R1830" t="s">
        <v>12035</v>
      </c>
      <c r="S1830" s="4" t="str">
        <f t="shared" si="28"/>
        <v>2008</v>
      </c>
    </row>
    <row r="1831" spans="1:19" hidden="1" x14ac:dyDescent="0.35">
      <c r="A1831" t="s">
        <v>12033</v>
      </c>
      <c r="B1831" t="s">
        <v>12034</v>
      </c>
      <c r="C1831" t="s">
        <v>12036</v>
      </c>
      <c r="D1831" t="s">
        <v>12037</v>
      </c>
      <c r="E1831" t="s">
        <v>12038</v>
      </c>
      <c r="F1831" t="s">
        <v>12039</v>
      </c>
      <c r="I1831" t="s">
        <v>512</v>
      </c>
      <c r="J1831" t="s">
        <v>512</v>
      </c>
      <c r="M1831" t="s">
        <v>112297</v>
      </c>
      <c r="N1831" t="s">
        <v>124</v>
      </c>
      <c r="O1831" s="3" t="s">
        <v>12040</v>
      </c>
      <c r="P1831" t="s">
        <v>124</v>
      </c>
      <c r="Q1831" t="s">
        <v>124</v>
      </c>
      <c r="R1831" t="s">
        <v>12040</v>
      </c>
      <c r="S1831" s="4" t="str">
        <f t="shared" si="28"/>
        <v>2008</v>
      </c>
    </row>
    <row r="1832" spans="1:19" hidden="1" x14ac:dyDescent="0.35">
      <c r="A1832" t="s">
        <v>12038</v>
      </c>
      <c r="B1832" t="s">
        <v>12039</v>
      </c>
      <c r="C1832" t="s">
        <v>12041</v>
      </c>
      <c r="D1832" t="s">
        <v>12042</v>
      </c>
      <c r="E1832" t="s">
        <v>12043</v>
      </c>
      <c r="F1832" t="s">
        <v>12044</v>
      </c>
      <c r="I1832" t="s">
        <v>512</v>
      </c>
      <c r="J1832" t="s">
        <v>512</v>
      </c>
      <c r="M1832" t="s">
        <v>112297</v>
      </c>
      <c r="N1832" t="s">
        <v>124</v>
      </c>
      <c r="O1832" s="3" t="s">
        <v>12045</v>
      </c>
      <c r="P1832" t="s">
        <v>124</v>
      </c>
      <c r="Q1832" t="s">
        <v>124</v>
      </c>
      <c r="R1832" t="s">
        <v>12045</v>
      </c>
      <c r="S1832" s="4" t="str">
        <f t="shared" si="28"/>
        <v>2008</v>
      </c>
    </row>
    <row r="1833" spans="1:19" hidden="1" x14ac:dyDescent="0.35">
      <c r="A1833" t="s">
        <v>12043</v>
      </c>
      <c r="B1833" t="s">
        <v>12044</v>
      </c>
      <c r="C1833" t="s">
        <v>12046</v>
      </c>
      <c r="D1833" t="s">
        <v>12047</v>
      </c>
      <c r="E1833" t="s">
        <v>12048</v>
      </c>
      <c r="F1833" t="s">
        <v>12049</v>
      </c>
      <c r="I1833" t="s">
        <v>414</v>
      </c>
      <c r="J1833" t="s">
        <v>414</v>
      </c>
      <c r="M1833" t="s">
        <v>112299</v>
      </c>
      <c r="N1833" t="s">
        <v>247</v>
      </c>
      <c r="O1833" s="3" t="s">
        <v>12050</v>
      </c>
      <c r="P1833" t="s">
        <v>247</v>
      </c>
      <c r="Q1833" t="s">
        <v>247</v>
      </c>
      <c r="R1833" t="s">
        <v>12050</v>
      </c>
      <c r="S1833" s="4" t="str">
        <f t="shared" si="28"/>
        <v>2008</v>
      </c>
    </row>
    <row r="1834" spans="1:19" hidden="1" x14ac:dyDescent="0.35">
      <c r="A1834" t="s">
        <v>12048</v>
      </c>
      <c r="B1834" t="s">
        <v>12049</v>
      </c>
      <c r="C1834" t="s">
        <v>12051</v>
      </c>
      <c r="D1834" t="s">
        <v>12052</v>
      </c>
      <c r="E1834" t="s">
        <v>12053</v>
      </c>
      <c r="F1834" t="s">
        <v>12054</v>
      </c>
      <c r="I1834" t="s">
        <v>512</v>
      </c>
      <c r="J1834" t="s">
        <v>512</v>
      </c>
      <c r="M1834" t="s">
        <v>112297</v>
      </c>
      <c r="N1834" t="s">
        <v>124</v>
      </c>
      <c r="O1834" s="3" t="s">
        <v>12055</v>
      </c>
      <c r="P1834" t="s">
        <v>124</v>
      </c>
      <c r="Q1834" t="s">
        <v>124</v>
      </c>
      <c r="R1834" t="s">
        <v>12055</v>
      </c>
      <c r="S1834" s="4" t="str">
        <f t="shared" si="28"/>
        <v>2008</v>
      </c>
    </row>
    <row r="1835" spans="1:19" hidden="1" x14ac:dyDescent="0.35">
      <c r="A1835" t="s">
        <v>12053</v>
      </c>
      <c r="B1835" t="s">
        <v>12054</v>
      </c>
      <c r="C1835" t="s">
        <v>12056</v>
      </c>
      <c r="D1835" t="s">
        <v>12057</v>
      </c>
      <c r="E1835" t="s">
        <v>12058</v>
      </c>
      <c r="F1835" t="s">
        <v>12059</v>
      </c>
      <c r="I1835" t="s">
        <v>512</v>
      </c>
      <c r="J1835" t="s">
        <v>512</v>
      </c>
      <c r="M1835" t="s">
        <v>112297</v>
      </c>
      <c r="N1835" t="s">
        <v>124</v>
      </c>
      <c r="O1835" s="3" t="s">
        <v>12060</v>
      </c>
      <c r="P1835" t="s">
        <v>124</v>
      </c>
      <c r="Q1835" t="s">
        <v>124</v>
      </c>
      <c r="R1835" t="s">
        <v>12060</v>
      </c>
      <c r="S1835" s="4" t="str">
        <f t="shared" si="28"/>
        <v>2008</v>
      </c>
    </row>
    <row r="1836" spans="1:19" hidden="1" x14ac:dyDescent="0.35">
      <c r="A1836" t="s">
        <v>12058</v>
      </c>
      <c r="B1836" t="s">
        <v>12059</v>
      </c>
      <c r="C1836" t="s">
        <v>12061</v>
      </c>
      <c r="D1836" t="s">
        <v>12062</v>
      </c>
      <c r="E1836" t="s">
        <v>12063</v>
      </c>
      <c r="F1836" t="s">
        <v>12064</v>
      </c>
      <c r="I1836" t="s">
        <v>414</v>
      </c>
      <c r="J1836" t="s">
        <v>414</v>
      </c>
      <c r="M1836" t="s">
        <v>112299</v>
      </c>
      <c r="N1836" t="s">
        <v>247</v>
      </c>
      <c r="O1836" s="3" t="s">
        <v>12065</v>
      </c>
      <c r="P1836" t="s">
        <v>247</v>
      </c>
      <c r="Q1836" t="s">
        <v>247</v>
      </c>
      <c r="R1836" t="s">
        <v>12065</v>
      </c>
      <c r="S1836" s="4" t="str">
        <f t="shared" si="28"/>
        <v>2008</v>
      </c>
    </row>
    <row r="1837" spans="1:19" hidden="1" x14ac:dyDescent="0.35">
      <c r="A1837" t="s">
        <v>12063</v>
      </c>
      <c r="B1837" t="s">
        <v>12064</v>
      </c>
      <c r="C1837" t="s">
        <v>12066</v>
      </c>
      <c r="D1837" t="s">
        <v>12067</v>
      </c>
      <c r="E1837" t="s">
        <v>12068</v>
      </c>
      <c r="F1837" t="s">
        <v>12069</v>
      </c>
      <c r="I1837" t="s">
        <v>512</v>
      </c>
      <c r="J1837" t="s">
        <v>512</v>
      </c>
      <c r="M1837" t="s">
        <v>112297</v>
      </c>
      <c r="N1837" t="s">
        <v>124</v>
      </c>
      <c r="O1837" s="3" t="s">
        <v>12070</v>
      </c>
      <c r="P1837" t="s">
        <v>124</v>
      </c>
      <c r="Q1837" t="s">
        <v>124</v>
      </c>
      <c r="R1837" t="s">
        <v>12070</v>
      </c>
      <c r="S1837" s="4" t="str">
        <f t="shared" si="28"/>
        <v>2008</v>
      </c>
    </row>
    <row r="1838" spans="1:19" hidden="1" x14ac:dyDescent="0.35">
      <c r="A1838" t="s">
        <v>12068</v>
      </c>
      <c r="B1838" t="s">
        <v>12069</v>
      </c>
      <c r="C1838" t="s">
        <v>12071</v>
      </c>
      <c r="D1838" t="s">
        <v>12072</v>
      </c>
      <c r="E1838" t="s">
        <v>12073</v>
      </c>
      <c r="F1838" t="s">
        <v>12074</v>
      </c>
      <c r="I1838" t="s">
        <v>12075</v>
      </c>
      <c r="J1838" t="s">
        <v>12076</v>
      </c>
      <c r="M1838" t="s">
        <v>112297</v>
      </c>
      <c r="N1838" t="s">
        <v>124</v>
      </c>
      <c r="O1838" s="3" t="s">
        <v>12077</v>
      </c>
      <c r="P1838" t="s">
        <v>124</v>
      </c>
      <c r="Q1838" t="s">
        <v>124</v>
      </c>
      <c r="R1838" t="s">
        <v>12077</v>
      </c>
      <c r="S1838" s="4" t="str">
        <f t="shared" si="28"/>
        <v>2008</v>
      </c>
    </row>
    <row r="1839" spans="1:19" hidden="1" x14ac:dyDescent="0.35">
      <c r="A1839" t="s">
        <v>12073</v>
      </c>
      <c r="B1839" t="s">
        <v>12074</v>
      </c>
      <c r="C1839" t="s">
        <v>12078</v>
      </c>
      <c r="D1839" t="s">
        <v>12079</v>
      </c>
      <c r="E1839" t="s">
        <v>12080</v>
      </c>
      <c r="F1839" t="s">
        <v>12081</v>
      </c>
      <c r="I1839" t="s">
        <v>1094</v>
      </c>
      <c r="J1839" t="s">
        <v>1095</v>
      </c>
      <c r="M1839" t="s">
        <v>112297</v>
      </c>
      <c r="N1839" t="s">
        <v>124</v>
      </c>
      <c r="O1839" s="3" t="s">
        <v>12082</v>
      </c>
      <c r="P1839" t="s">
        <v>124</v>
      </c>
      <c r="Q1839" t="s">
        <v>124</v>
      </c>
      <c r="R1839" t="s">
        <v>12082</v>
      </c>
      <c r="S1839" s="4" t="str">
        <f t="shared" si="28"/>
        <v>2008</v>
      </c>
    </row>
    <row r="1840" spans="1:19" hidden="1" x14ac:dyDescent="0.35">
      <c r="A1840" t="s">
        <v>12080</v>
      </c>
      <c r="B1840" t="s">
        <v>12081</v>
      </c>
      <c r="C1840" t="s">
        <v>12083</v>
      </c>
      <c r="D1840" t="s">
        <v>12084</v>
      </c>
      <c r="E1840" t="s">
        <v>12085</v>
      </c>
      <c r="F1840" t="s">
        <v>12086</v>
      </c>
      <c r="I1840" t="s">
        <v>512</v>
      </c>
      <c r="J1840" t="s">
        <v>512</v>
      </c>
      <c r="M1840" t="s">
        <v>112297</v>
      </c>
      <c r="N1840" t="s">
        <v>124</v>
      </c>
      <c r="O1840" s="3" t="s">
        <v>12087</v>
      </c>
      <c r="P1840" t="s">
        <v>124</v>
      </c>
      <c r="Q1840" t="s">
        <v>124</v>
      </c>
      <c r="R1840" t="s">
        <v>12087</v>
      </c>
      <c r="S1840" s="4" t="str">
        <f t="shared" si="28"/>
        <v>2008</v>
      </c>
    </row>
    <row r="1841" spans="1:19" hidden="1" x14ac:dyDescent="0.35">
      <c r="A1841" t="s">
        <v>12085</v>
      </c>
      <c r="B1841" t="s">
        <v>12086</v>
      </c>
      <c r="C1841" t="s">
        <v>12088</v>
      </c>
      <c r="D1841" t="s">
        <v>12089</v>
      </c>
      <c r="E1841" t="s">
        <v>12090</v>
      </c>
      <c r="F1841" t="s">
        <v>12091</v>
      </c>
      <c r="I1841" t="s">
        <v>512</v>
      </c>
      <c r="J1841" t="s">
        <v>512</v>
      </c>
      <c r="M1841" t="s">
        <v>112297</v>
      </c>
      <c r="N1841" t="s">
        <v>124</v>
      </c>
      <c r="O1841" s="3" t="s">
        <v>12092</v>
      </c>
      <c r="P1841" t="s">
        <v>124</v>
      </c>
      <c r="Q1841" t="s">
        <v>124</v>
      </c>
      <c r="R1841" t="s">
        <v>12092</v>
      </c>
      <c r="S1841" s="4" t="str">
        <f t="shared" si="28"/>
        <v>2008</v>
      </c>
    </row>
    <row r="1842" spans="1:19" hidden="1" x14ac:dyDescent="0.35">
      <c r="A1842" t="s">
        <v>12090</v>
      </c>
      <c r="B1842" t="s">
        <v>12091</v>
      </c>
      <c r="C1842" t="s">
        <v>12093</v>
      </c>
      <c r="D1842" t="s">
        <v>12094</v>
      </c>
      <c r="E1842" t="s">
        <v>12095</v>
      </c>
      <c r="F1842" t="s">
        <v>12096</v>
      </c>
      <c r="I1842" t="s">
        <v>512</v>
      </c>
      <c r="J1842" t="s">
        <v>512</v>
      </c>
      <c r="M1842" t="s">
        <v>112297</v>
      </c>
      <c r="N1842" t="s">
        <v>124</v>
      </c>
      <c r="O1842" s="3" t="s">
        <v>12097</v>
      </c>
      <c r="P1842" t="s">
        <v>124</v>
      </c>
      <c r="Q1842" t="s">
        <v>124</v>
      </c>
      <c r="R1842" t="s">
        <v>12097</v>
      </c>
      <c r="S1842" s="4" t="str">
        <f t="shared" si="28"/>
        <v>2008</v>
      </c>
    </row>
    <row r="1843" spans="1:19" hidden="1" x14ac:dyDescent="0.35">
      <c r="A1843" t="s">
        <v>12095</v>
      </c>
      <c r="B1843" t="s">
        <v>12096</v>
      </c>
      <c r="C1843" t="s">
        <v>12098</v>
      </c>
      <c r="D1843" t="s">
        <v>12099</v>
      </c>
      <c r="E1843" t="s">
        <v>12100</v>
      </c>
      <c r="F1843" t="s">
        <v>12101</v>
      </c>
      <c r="I1843" t="s">
        <v>12102</v>
      </c>
      <c r="J1843" t="s">
        <v>12103</v>
      </c>
      <c r="M1843" t="s">
        <v>112297</v>
      </c>
      <c r="N1843" t="s">
        <v>124</v>
      </c>
      <c r="O1843" s="3" t="s">
        <v>12104</v>
      </c>
      <c r="P1843" t="s">
        <v>124</v>
      </c>
      <c r="Q1843" t="s">
        <v>124</v>
      </c>
      <c r="R1843" t="s">
        <v>12104</v>
      </c>
      <c r="S1843" s="4" t="str">
        <f t="shared" si="28"/>
        <v>2008</v>
      </c>
    </row>
    <row r="1844" spans="1:19" hidden="1" x14ac:dyDescent="0.35">
      <c r="A1844" t="s">
        <v>12100</v>
      </c>
      <c r="B1844" t="s">
        <v>12101</v>
      </c>
      <c r="C1844" t="s">
        <v>12105</v>
      </c>
      <c r="D1844" t="s">
        <v>12106</v>
      </c>
      <c r="E1844" t="s">
        <v>12107</v>
      </c>
      <c r="F1844" t="s">
        <v>12108</v>
      </c>
      <c r="I1844" t="s">
        <v>12109</v>
      </c>
      <c r="J1844" t="s">
        <v>12014</v>
      </c>
      <c r="M1844" t="s">
        <v>112297</v>
      </c>
      <c r="N1844" t="s">
        <v>124</v>
      </c>
      <c r="O1844" s="3" t="s">
        <v>12110</v>
      </c>
      <c r="P1844" t="s">
        <v>124</v>
      </c>
      <c r="Q1844" t="s">
        <v>124</v>
      </c>
      <c r="R1844" t="s">
        <v>12110</v>
      </c>
      <c r="S1844" s="4" t="str">
        <f t="shared" si="28"/>
        <v>2008</v>
      </c>
    </row>
    <row r="1845" spans="1:19" hidden="1" x14ac:dyDescent="0.35">
      <c r="A1845" t="s">
        <v>12107</v>
      </c>
      <c r="B1845" t="s">
        <v>12108</v>
      </c>
      <c r="C1845" t="s">
        <v>12111</v>
      </c>
      <c r="D1845" t="s">
        <v>12112</v>
      </c>
      <c r="E1845" t="s">
        <v>12113</v>
      </c>
      <c r="F1845" t="s">
        <v>12114</v>
      </c>
      <c r="I1845" t="s">
        <v>12115</v>
      </c>
      <c r="J1845" t="s">
        <v>12116</v>
      </c>
      <c r="M1845" t="s">
        <v>112297</v>
      </c>
      <c r="N1845" t="s">
        <v>124</v>
      </c>
      <c r="O1845" s="3" t="s">
        <v>12117</v>
      </c>
      <c r="P1845" t="s">
        <v>124</v>
      </c>
      <c r="Q1845" t="s">
        <v>124</v>
      </c>
      <c r="R1845" t="s">
        <v>12117</v>
      </c>
      <c r="S1845" s="4" t="str">
        <f t="shared" si="28"/>
        <v>2008</v>
      </c>
    </row>
    <row r="1846" spans="1:19" hidden="1" x14ac:dyDescent="0.35">
      <c r="A1846" t="s">
        <v>12113</v>
      </c>
      <c r="B1846" t="s">
        <v>12114</v>
      </c>
      <c r="C1846" t="s">
        <v>12118</v>
      </c>
      <c r="D1846" t="s">
        <v>12119</v>
      </c>
      <c r="E1846" t="s">
        <v>12120</v>
      </c>
      <c r="F1846" t="s">
        <v>12121</v>
      </c>
      <c r="I1846" t="s">
        <v>12122</v>
      </c>
      <c r="J1846" t="s">
        <v>12123</v>
      </c>
      <c r="M1846" t="s">
        <v>112297</v>
      </c>
      <c r="N1846" t="s">
        <v>124</v>
      </c>
      <c r="O1846" s="3" t="s">
        <v>12124</v>
      </c>
      <c r="P1846" t="s">
        <v>124</v>
      </c>
      <c r="Q1846" t="s">
        <v>124</v>
      </c>
      <c r="R1846" t="s">
        <v>12124</v>
      </c>
      <c r="S1846" s="4" t="str">
        <f t="shared" si="28"/>
        <v>2008</v>
      </c>
    </row>
    <row r="1847" spans="1:19" hidden="1" x14ac:dyDescent="0.35">
      <c r="A1847" t="s">
        <v>12120</v>
      </c>
      <c r="B1847" t="s">
        <v>12121</v>
      </c>
      <c r="C1847" t="s">
        <v>12125</v>
      </c>
      <c r="D1847" t="s">
        <v>12126</v>
      </c>
      <c r="E1847" t="s">
        <v>12127</v>
      </c>
      <c r="F1847" t="s">
        <v>12128</v>
      </c>
      <c r="I1847" t="s">
        <v>512</v>
      </c>
      <c r="J1847" t="s">
        <v>512</v>
      </c>
      <c r="M1847" t="s">
        <v>112297</v>
      </c>
      <c r="N1847" t="s">
        <v>124</v>
      </c>
      <c r="O1847" s="3" t="s">
        <v>12129</v>
      </c>
      <c r="P1847" t="s">
        <v>124</v>
      </c>
      <c r="Q1847" t="s">
        <v>124</v>
      </c>
      <c r="R1847" t="s">
        <v>12129</v>
      </c>
      <c r="S1847" s="4" t="str">
        <f t="shared" si="28"/>
        <v>2008</v>
      </c>
    </row>
    <row r="1848" spans="1:19" hidden="1" x14ac:dyDescent="0.35">
      <c r="A1848" t="s">
        <v>12127</v>
      </c>
      <c r="B1848" t="s">
        <v>12128</v>
      </c>
      <c r="C1848" t="s">
        <v>12130</v>
      </c>
      <c r="D1848" t="s">
        <v>12131</v>
      </c>
      <c r="E1848" t="s">
        <v>12132</v>
      </c>
      <c r="F1848" t="s">
        <v>12133</v>
      </c>
      <c r="I1848" t="s">
        <v>12134</v>
      </c>
      <c r="J1848" t="s">
        <v>12135</v>
      </c>
      <c r="M1848" t="s">
        <v>112297</v>
      </c>
      <c r="N1848" t="s">
        <v>124</v>
      </c>
      <c r="O1848" s="3" t="s">
        <v>12136</v>
      </c>
      <c r="P1848" t="s">
        <v>124</v>
      </c>
      <c r="Q1848" t="s">
        <v>124</v>
      </c>
      <c r="R1848" t="s">
        <v>12136</v>
      </c>
      <c r="S1848" s="4" t="str">
        <f t="shared" si="28"/>
        <v>2008</v>
      </c>
    </row>
    <row r="1849" spans="1:19" hidden="1" x14ac:dyDescent="0.35">
      <c r="A1849" t="s">
        <v>12132</v>
      </c>
      <c r="B1849" t="s">
        <v>12133</v>
      </c>
      <c r="C1849" t="s">
        <v>12137</v>
      </c>
      <c r="D1849" t="s">
        <v>12138</v>
      </c>
      <c r="E1849" t="s">
        <v>12139</v>
      </c>
      <c r="F1849" t="s">
        <v>12140</v>
      </c>
      <c r="I1849" t="s">
        <v>512</v>
      </c>
      <c r="J1849" t="s">
        <v>512</v>
      </c>
      <c r="M1849" t="s">
        <v>112297</v>
      </c>
      <c r="N1849" t="s">
        <v>124</v>
      </c>
      <c r="O1849" s="3" t="s">
        <v>12141</v>
      </c>
      <c r="P1849" t="s">
        <v>124</v>
      </c>
      <c r="Q1849" t="s">
        <v>124</v>
      </c>
      <c r="R1849" t="s">
        <v>12141</v>
      </c>
      <c r="S1849" s="4" t="str">
        <f t="shared" si="28"/>
        <v>2008</v>
      </c>
    </row>
    <row r="1850" spans="1:19" hidden="1" x14ac:dyDescent="0.35">
      <c r="A1850" t="s">
        <v>12139</v>
      </c>
      <c r="B1850" t="s">
        <v>12140</v>
      </c>
      <c r="C1850" t="s">
        <v>12142</v>
      </c>
      <c r="D1850">
        <v>120141085</v>
      </c>
      <c r="E1850" t="s">
        <v>12143</v>
      </c>
      <c r="F1850" t="s">
        <v>12144</v>
      </c>
      <c r="I1850" t="s">
        <v>12145</v>
      </c>
      <c r="J1850" t="s">
        <v>12146</v>
      </c>
      <c r="M1850" t="s">
        <v>112297</v>
      </c>
      <c r="N1850" t="s">
        <v>124</v>
      </c>
      <c r="O1850" s="3" t="s">
        <v>12147</v>
      </c>
      <c r="P1850" t="s">
        <v>124</v>
      </c>
      <c r="Q1850" t="s">
        <v>124</v>
      </c>
      <c r="R1850" t="s">
        <v>12147</v>
      </c>
      <c r="S1850" s="4" t="str">
        <f t="shared" si="28"/>
        <v>2008</v>
      </c>
    </row>
    <row r="1851" spans="1:19" hidden="1" x14ac:dyDescent="0.35">
      <c r="A1851" t="s">
        <v>12143</v>
      </c>
      <c r="B1851" t="s">
        <v>12144</v>
      </c>
      <c r="C1851" t="s">
        <v>12148</v>
      </c>
      <c r="D1851" t="s">
        <v>12149</v>
      </c>
      <c r="E1851" t="s">
        <v>12150</v>
      </c>
      <c r="F1851" t="s">
        <v>12151</v>
      </c>
      <c r="I1851" t="s">
        <v>512</v>
      </c>
      <c r="J1851" t="s">
        <v>512</v>
      </c>
      <c r="M1851" t="s">
        <v>112297</v>
      </c>
      <c r="N1851" t="s">
        <v>124</v>
      </c>
      <c r="O1851" s="3" t="s">
        <v>12152</v>
      </c>
      <c r="P1851" t="s">
        <v>124</v>
      </c>
      <c r="Q1851" t="s">
        <v>124</v>
      </c>
      <c r="R1851" t="s">
        <v>12152</v>
      </c>
      <c r="S1851" s="4" t="str">
        <f t="shared" si="28"/>
        <v>2008</v>
      </c>
    </row>
    <row r="1852" spans="1:19" hidden="1" x14ac:dyDescent="0.35">
      <c r="A1852" t="s">
        <v>12150</v>
      </c>
      <c r="B1852" t="s">
        <v>12151</v>
      </c>
      <c r="C1852" t="s">
        <v>12153</v>
      </c>
      <c r="D1852" t="s">
        <v>12154</v>
      </c>
      <c r="E1852" t="s">
        <v>12155</v>
      </c>
      <c r="F1852" t="s">
        <v>12156</v>
      </c>
      <c r="I1852" t="s">
        <v>2870</v>
      </c>
      <c r="J1852" t="s">
        <v>2871</v>
      </c>
      <c r="M1852" t="s">
        <v>112297</v>
      </c>
      <c r="N1852" t="s">
        <v>124</v>
      </c>
      <c r="O1852" s="3" t="s">
        <v>12157</v>
      </c>
      <c r="P1852" t="s">
        <v>124</v>
      </c>
      <c r="Q1852" t="s">
        <v>124</v>
      </c>
      <c r="R1852" t="s">
        <v>12157</v>
      </c>
      <c r="S1852" s="4" t="str">
        <f t="shared" si="28"/>
        <v>2008</v>
      </c>
    </row>
    <row r="1853" spans="1:19" hidden="1" x14ac:dyDescent="0.35">
      <c r="A1853" t="s">
        <v>12155</v>
      </c>
      <c r="B1853" t="s">
        <v>12156</v>
      </c>
      <c r="C1853" t="s">
        <v>12158</v>
      </c>
      <c r="D1853" t="s">
        <v>12159</v>
      </c>
      <c r="E1853" t="s">
        <v>12160</v>
      </c>
      <c r="F1853" t="s">
        <v>12161</v>
      </c>
      <c r="I1853" t="s">
        <v>12162</v>
      </c>
      <c r="J1853" t="s">
        <v>12163</v>
      </c>
      <c r="M1853" t="s">
        <v>112297</v>
      </c>
      <c r="N1853" t="s">
        <v>124</v>
      </c>
      <c r="O1853" s="3" t="s">
        <v>12164</v>
      </c>
      <c r="P1853" t="s">
        <v>124</v>
      </c>
      <c r="Q1853" t="s">
        <v>124</v>
      </c>
      <c r="R1853" t="s">
        <v>12164</v>
      </c>
      <c r="S1853" s="4" t="str">
        <f t="shared" si="28"/>
        <v>2008</v>
      </c>
    </row>
    <row r="1854" spans="1:19" hidden="1" x14ac:dyDescent="0.35">
      <c r="A1854" t="s">
        <v>12160</v>
      </c>
      <c r="B1854" t="s">
        <v>12161</v>
      </c>
      <c r="C1854" t="s">
        <v>12165</v>
      </c>
      <c r="D1854" t="s">
        <v>12166</v>
      </c>
      <c r="E1854" t="s">
        <v>12167</v>
      </c>
      <c r="F1854" t="s">
        <v>12168</v>
      </c>
      <c r="I1854" t="s">
        <v>512</v>
      </c>
      <c r="J1854" t="s">
        <v>512</v>
      </c>
      <c r="M1854" t="s">
        <v>112297</v>
      </c>
      <c r="N1854" t="s">
        <v>124</v>
      </c>
      <c r="O1854" s="3" t="s">
        <v>12169</v>
      </c>
      <c r="P1854" t="s">
        <v>124</v>
      </c>
      <c r="Q1854" t="s">
        <v>124</v>
      </c>
      <c r="R1854" t="s">
        <v>12169</v>
      </c>
      <c r="S1854" s="4" t="str">
        <f t="shared" si="28"/>
        <v>2008</v>
      </c>
    </row>
    <row r="1855" spans="1:19" hidden="1" x14ac:dyDescent="0.35">
      <c r="A1855" t="s">
        <v>12167</v>
      </c>
      <c r="B1855" t="s">
        <v>12168</v>
      </c>
      <c r="C1855" t="s">
        <v>12170</v>
      </c>
      <c r="D1855" t="s">
        <v>12171</v>
      </c>
      <c r="E1855" t="s">
        <v>12172</v>
      </c>
      <c r="F1855" t="s">
        <v>12173</v>
      </c>
      <c r="I1855" t="s">
        <v>12174</v>
      </c>
      <c r="J1855" t="s">
        <v>12175</v>
      </c>
      <c r="M1855" t="s">
        <v>112297</v>
      </c>
      <c r="N1855" t="s">
        <v>124</v>
      </c>
      <c r="O1855" s="3" t="s">
        <v>12176</v>
      </c>
      <c r="P1855" t="s">
        <v>124</v>
      </c>
      <c r="Q1855" t="s">
        <v>124</v>
      </c>
      <c r="R1855" t="s">
        <v>12176</v>
      </c>
      <c r="S1855" s="4" t="str">
        <f t="shared" si="28"/>
        <v>2008</v>
      </c>
    </row>
    <row r="1856" spans="1:19" hidden="1" x14ac:dyDescent="0.35">
      <c r="A1856" t="s">
        <v>12172</v>
      </c>
      <c r="B1856" t="s">
        <v>12173</v>
      </c>
      <c r="C1856" t="s">
        <v>12177</v>
      </c>
      <c r="D1856" t="s">
        <v>12178</v>
      </c>
      <c r="E1856" t="s">
        <v>12179</v>
      </c>
      <c r="F1856" t="s">
        <v>12180</v>
      </c>
      <c r="I1856" t="s">
        <v>12181</v>
      </c>
      <c r="J1856" t="s">
        <v>12182</v>
      </c>
      <c r="M1856" t="s">
        <v>112297</v>
      </c>
      <c r="N1856" t="s">
        <v>124</v>
      </c>
      <c r="O1856" s="3" t="s">
        <v>12183</v>
      </c>
      <c r="P1856" t="s">
        <v>124</v>
      </c>
      <c r="Q1856" t="s">
        <v>124</v>
      </c>
      <c r="R1856" t="s">
        <v>12183</v>
      </c>
      <c r="S1856" s="4" t="str">
        <f t="shared" si="28"/>
        <v>2008</v>
      </c>
    </row>
    <row r="1857" spans="1:19" hidden="1" x14ac:dyDescent="0.35">
      <c r="A1857" t="s">
        <v>12179</v>
      </c>
      <c r="B1857" t="s">
        <v>12180</v>
      </c>
      <c r="C1857" t="s">
        <v>12184</v>
      </c>
      <c r="D1857" t="s">
        <v>12185</v>
      </c>
      <c r="E1857" t="s">
        <v>12186</v>
      </c>
      <c r="F1857" t="s">
        <v>12187</v>
      </c>
      <c r="I1857" t="s">
        <v>12188</v>
      </c>
      <c r="J1857" t="s">
        <v>12189</v>
      </c>
      <c r="M1857" t="s">
        <v>112297</v>
      </c>
      <c r="N1857" t="s">
        <v>124</v>
      </c>
      <c r="O1857" s="3" t="s">
        <v>12190</v>
      </c>
      <c r="P1857" t="s">
        <v>124</v>
      </c>
      <c r="Q1857" t="s">
        <v>124</v>
      </c>
      <c r="R1857" t="s">
        <v>12190</v>
      </c>
      <c r="S1857" s="4" t="str">
        <f t="shared" si="28"/>
        <v>2008</v>
      </c>
    </row>
    <row r="1858" spans="1:19" hidden="1" x14ac:dyDescent="0.35">
      <c r="A1858" t="s">
        <v>12186</v>
      </c>
      <c r="B1858" t="s">
        <v>12187</v>
      </c>
      <c r="C1858" t="s">
        <v>12191</v>
      </c>
      <c r="D1858" t="s">
        <v>12192</v>
      </c>
      <c r="E1858" t="s">
        <v>12193</v>
      </c>
      <c r="F1858" t="s">
        <v>12194</v>
      </c>
      <c r="I1858" t="s">
        <v>12195</v>
      </c>
      <c r="J1858" t="s">
        <v>12196</v>
      </c>
      <c r="M1858" t="s">
        <v>112297</v>
      </c>
      <c r="N1858" t="s">
        <v>124</v>
      </c>
      <c r="O1858" s="3" t="s">
        <v>12197</v>
      </c>
      <c r="P1858" t="s">
        <v>124</v>
      </c>
      <c r="Q1858" t="s">
        <v>124</v>
      </c>
      <c r="R1858" t="s">
        <v>12197</v>
      </c>
      <c r="S1858" s="4" t="str">
        <f t="shared" si="28"/>
        <v>2008</v>
      </c>
    </row>
    <row r="1859" spans="1:19" hidden="1" x14ac:dyDescent="0.35">
      <c r="A1859" t="s">
        <v>12193</v>
      </c>
      <c r="B1859" t="s">
        <v>12194</v>
      </c>
      <c r="C1859" t="s">
        <v>12198</v>
      </c>
      <c r="D1859" t="s">
        <v>12199</v>
      </c>
      <c r="E1859" t="s">
        <v>12200</v>
      </c>
      <c r="F1859" t="s">
        <v>12201</v>
      </c>
      <c r="I1859" t="s">
        <v>12202</v>
      </c>
      <c r="J1859" t="s">
        <v>12203</v>
      </c>
      <c r="M1859" t="s">
        <v>112297</v>
      </c>
      <c r="N1859" t="s">
        <v>124</v>
      </c>
      <c r="O1859" s="3" t="s">
        <v>12204</v>
      </c>
      <c r="P1859" t="s">
        <v>124</v>
      </c>
      <c r="Q1859" t="s">
        <v>124</v>
      </c>
      <c r="R1859" t="s">
        <v>12204</v>
      </c>
      <c r="S1859" s="4" t="str">
        <f t="shared" ref="S1859:S1922" si="29">LEFT(RIGHT(R1859,19),4)</f>
        <v>2008</v>
      </c>
    </row>
    <row r="1860" spans="1:19" hidden="1" x14ac:dyDescent="0.35">
      <c r="A1860" t="s">
        <v>12200</v>
      </c>
      <c r="B1860" t="s">
        <v>12201</v>
      </c>
      <c r="C1860" t="s">
        <v>12205</v>
      </c>
      <c r="D1860" t="s">
        <v>12206</v>
      </c>
      <c r="E1860" t="s">
        <v>12207</v>
      </c>
      <c r="F1860" t="s">
        <v>12208</v>
      </c>
      <c r="I1860" t="s">
        <v>12209</v>
      </c>
      <c r="J1860" t="s">
        <v>12210</v>
      </c>
      <c r="M1860" t="s">
        <v>112311</v>
      </c>
      <c r="N1860" t="s">
        <v>5877</v>
      </c>
      <c r="O1860" s="3" t="s">
        <v>12211</v>
      </c>
      <c r="P1860" t="s">
        <v>5877</v>
      </c>
      <c r="Q1860" t="s">
        <v>5877</v>
      </c>
      <c r="R1860" t="s">
        <v>12211</v>
      </c>
      <c r="S1860" s="4" t="str">
        <f t="shared" si="29"/>
        <v>2008</v>
      </c>
    </row>
    <row r="1861" spans="1:19" hidden="1" x14ac:dyDescent="0.35">
      <c r="A1861" t="s">
        <v>12207</v>
      </c>
      <c r="B1861" t="s">
        <v>12208</v>
      </c>
      <c r="C1861" t="s">
        <v>12212</v>
      </c>
      <c r="D1861" t="s">
        <v>12213</v>
      </c>
      <c r="E1861" t="s">
        <v>12214</v>
      </c>
      <c r="F1861" t="s">
        <v>12215</v>
      </c>
      <c r="I1861" t="s">
        <v>12216</v>
      </c>
      <c r="J1861" t="s">
        <v>12217</v>
      </c>
      <c r="M1861" t="s">
        <v>112311</v>
      </c>
      <c r="N1861" t="s">
        <v>5877</v>
      </c>
      <c r="O1861" s="3" t="s">
        <v>12218</v>
      </c>
      <c r="P1861" t="s">
        <v>5877</v>
      </c>
      <c r="Q1861" t="s">
        <v>5877</v>
      </c>
      <c r="R1861" t="s">
        <v>12218</v>
      </c>
      <c r="S1861" s="4" t="str">
        <f t="shared" si="29"/>
        <v>2008</v>
      </c>
    </row>
    <row r="1862" spans="1:19" hidden="1" x14ac:dyDescent="0.35">
      <c r="A1862" t="s">
        <v>12214</v>
      </c>
      <c r="B1862" t="s">
        <v>12215</v>
      </c>
      <c r="C1862" t="s">
        <v>12219</v>
      </c>
      <c r="D1862" t="s">
        <v>12220</v>
      </c>
      <c r="E1862" t="s">
        <v>12221</v>
      </c>
      <c r="F1862" t="s">
        <v>12222</v>
      </c>
      <c r="I1862" t="s">
        <v>12223</v>
      </c>
      <c r="J1862" t="s">
        <v>12224</v>
      </c>
      <c r="M1862" t="s">
        <v>112311</v>
      </c>
      <c r="N1862" t="s">
        <v>5877</v>
      </c>
      <c r="O1862" s="3" t="s">
        <v>12225</v>
      </c>
      <c r="P1862" t="s">
        <v>5877</v>
      </c>
      <c r="Q1862" t="s">
        <v>5877</v>
      </c>
      <c r="R1862" t="s">
        <v>12225</v>
      </c>
      <c r="S1862" s="4" t="str">
        <f t="shared" si="29"/>
        <v>2008</v>
      </c>
    </row>
    <row r="1863" spans="1:19" hidden="1" x14ac:dyDescent="0.35">
      <c r="A1863" t="s">
        <v>12221</v>
      </c>
      <c r="B1863" t="s">
        <v>12222</v>
      </c>
      <c r="C1863" t="s">
        <v>12226</v>
      </c>
      <c r="D1863" t="s">
        <v>12227</v>
      </c>
      <c r="E1863" t="s">
        <v>12228</v>
      </c>
      <c r="F1863" t="s">
        <v>12229</v>
      </c>
      <c r="I1863" t="s">
        <v>12230</v>
      </c>
      <c r="J1863" t="s">
        <v>12231</v>
      </c>
      <c r="M1863" t="s">
        <v>112297</v>
      </c>
      <c r="N1863" t="s">
        <v>124</v>
      </c>
      <c r="O1863" s="3" t="s">
        <v>12232</v>
      </c>
      <c r="P1863" t="s">
        <v>124</v>
      </c>
      <c r="Q1863" t="s">
        <v>124</v>
      </c>
      <c r="R1863" t="s">
        <v>12232</v>
      </c>
      <c r="S1863" s="4" t="str">
        <f t="shared" si="29"/>
        <v>2008</v>
      </c>
    </row>
    <row r="1864" spans="1:19" hidden="1" x14ac:dyDescent="0.35">
      <c r="A1864" t="s">
        <v>12228</v>
      </c>
      <c r="B1864" t="s">
        <v>12229</v>
      </c>
      <c r="C1864" t="s">
        <v>12233</v>
      </c>
      <c r="D1864" t="s">
        <v>12234</v>
      </c>
      <c r="E1864" t="s">
        <v>12235</v>
      </c>
      <c r="F1864" t="s">
        <v>12236</v>
      </c>
      <c r="I1864" t="s">
        <v>12237</v>
      </c>
      <c r="J1864" t="s">
        <v>12238</v>
      </c>
      <c r="M1864" t="s">
        <v>112297</v>
      </c>
      <c r="N1864" t="s">
        <v>124</v>
      </c>
      <c r="O1864" s="3" t="s">
        <v>12239</v>
      </c>
      <c r="P1864" t="s">
        <v>124</v>
      </c>
      <c r="Q1864" t="s">
        <v>124</v>
      </c>
      <c r="R1864" t="s">
        <v>12239</v>
      </c>
      <c r="S1864" s="4" t="str">
        <f t="shared" si="29"/>
        <v>2008</v>
      </c>
    </row>
    <row r="1865" spans="1:19" hidden="1" x14ac:dyDescent="0.35">
      <c r="A1865" t="s">
        <v>12235</v>
      </c>
      <c r="B1865" t="s">
        <v>12236</v>
      </c>
      <c r="C1865" t="s">
        <v>12240</v>
      </c>
      <c r="D1865" t="s">
        <v>12241</v>
      </c>
      <c r="E1865" t="s">
        <v>12242</v>
      </c>
      <c r="F1865" t="s">
        <v>12243</v>
      </c>
      <c r="I1865" t="s">
        <v>12013</v>
      </c>
      <c r="J1865" t="s">
        <v>12014</v>
      </c>
      <c r="M1865" t="s">
        <v>112297</v>
      </c>
      <c r="N1865" t="s">
        <v>124</v>
      </c>
      <c r="O1865" s="3" t="s">
        <v>12244</v>
      </c>
      <c r="P1865" t="s">
        <v>124</v>
      </c>
      <c r="Q1865" t="s">
        <v>124</v>
      </c>
      <c r="R1865" t="s">
        <v>12244</v>
      </c>
      <c r="S1865" s="4" t="str">
        <f t="shared" si="29"/>
        <v>2008</v>
      </c>
    </row>
    <row r="1866" spans="1:19" hidden="1" x14ac:dyDescent="0.35">
      <c r="A1866" t="s">
        <v>12242</v>
      </c>
      <c r="B1866" t="s">
        <v>12243</v>
      </c>
      <c r="C1866" t="s">
        <v>12245</v>
      </c>
      <c r="D1866" t="s">
        <v>12246</v>
      </c>
      <c r="E1866" t="s">
        <v>12247</v>
      </c>
      <c r="F1866" t="s">
        <v>12248</v>
      </c>
      <c r="I1866" t="s">
        <v>12249</v>
      </c>
      <c r="J1866" t="s">
        <v>12250</v>
      </c>
      <c r="M1866" t="s">
        <v>112297</v>
      </c>
      <c r="N1866" t="s">
        <v>124</v>
      </c>
      <c r="O1866" s="3" t="s">
        <v>12251</v>
      </c>
      <c r="P1866" t="s">
        <v>124</v>
      </c>
      <c r="Q1866" t="s">
        <v>124</v>
      </c>
      <c r="R1866" t="s">
        <v>12251</v>
      </c>
      <c r="S1866" s="4" t="str">
        <f t="shared" si="29"/>
        <v>2008</v>
      </c>
    </row>
    <row r="1867" spans="1:19" hidden="1" x14ac:dyDescent="0.35">
      <c r="A1867" t="s">
        <v>12247</v>
      </c>
      <c r="B1867" t="s">
        <v>12248</v>
      </c>
      <c r="C1867" t="s">
        <v>12252</v>
      </c>
      <c r="D1867" t="s">
        <v>12253</v>
      </c>
      <c r="E1867" t="s">
        <v>12254</v>
      </c>
      <c r="F1867">
        <v>877689360</v>
      </c>
      <c r="I1867" t="s">
        <v>12255</v>
      </c>
      <c r="J1867" t="s">
        <v>2871</v>
      </c>
      <c r="M1867" t="s">
        <v>112299</v>
      </c>
      <c r="N1867" t="s">
        <v>247</v>
      </c>
      <c r="O1867" s="3" t="s">
        <v>12256</v>
      </c>
      <c r="P1867" t="s">
        <v>247</v>
      </c>
      <c r="Q1867" t="s">
        <v>247</v>
      </c>
      <c r="R1867" t="s">
        <v>12256</v>
      </c>
      <c r="S1867" s="4" t="str">
        <f t="shared" si="29"/>
        <v>2008</v>
      </c>
    </row>
    <row r="1868" spans="1:19" hidden="1" x14ac:dyDescent="0.35">
      <c r="A1868" t="s">
        <v>12254</v>
      </c>
      <c r="B1868">
        <v>877689360</v>
      </c>
      <c r="C1868" t="s">
        <v>12257</v>
      </c>
      <c r="D1868" t="s">
        <v>12258</v>
      </c>
      <c r="E1868" t="s">
        <v>12259</v>
      </c>
      <c r="F1868" t="s">
        <v>12260</v>
      </c>
      <c r="I1868" t="s">
        <v>12261</v>
      </c>
      <c r="J1868" t="s">
        <v>12262</v>
      </c>
      <c r="M1868" t="s">
        <v>112297</v>
      </c>
      <c r="N1868" t="s">
        <v>124</v>
      </c>
      <c r="O1868" s="3" t="s">
        <v>12263</v>
      </c>
      <c r="P1868" t="s">
        <v>124</v>
      </c>
      <c r="Q1868" t="s">
        <v>124</v>
      </c>
      <c r="R1868" t="s">
        <v>12263</v>
      </c>
      <c r="S1868" s="4" t="str">
        <f t="shared" si="29"/>
        <v>2008</v>
      </c>
    </row>
    <row r="1869" spans="1:19" hidden="1" x14ac:dyDescent="0.35">
      <c r="A1869" t="s">
        <v>12259</v>
      </c>
      <c r="B1869" t="s">
        <v>12260</v>
      </c>
      <c r="C1869" t="s">
        <v>12264</v>
      </c>
      <c r="D1869" t="s">
        <v>12265</v>
      </c>
      <c r="E1869" t="s">
        <v>12266</v>
      </c>
      <c r="F1869" t="s">
        <v>12267</v>
      </c>
      <c r="I1869" t="s">
        <v>12268</v>
      </c>
      <c r="J1869" t="s">
        <v>12269</v>
      </c>
      <c r="M1869" t="s">
        <v>112298</v>
      </c>
      <c r="N1869" t="s">
        <v>28</v>
      </c>
      <c r="O1869" s="3" t="s">
        <v>12270</v>
      </c>
      <c r="P1869" t="s">
        <v>50</v>
      </c>
      <c r="Q1869" t="s">
        <v>50</v>
      </c>
      <c r="R1869" t="s">
        <v>12270</v>
      </c>
      <c r="S1869" s="4" t="str">
        <f t="shared" si="29"/>
        <v>2008</v>
      </c>
    </row>
    <row r="1870" spans="1:19" hidden="1" x14ac:dyDescent="0.35">
      <c r="A1870" t="s">
        <v>12266</v>
      </c>
      <c r="B1870" t="s">
        <v>12267</v>
      </c>
      <c r="C1870" t="s">
        <v>12271</v>
      </c>
      <c r="D1870" t="s">
        <v>12272</v>
      </c>
      <c r="E1870" t="s">
        <v>12273</v>
      </c>
      <c r="F1870" t="s">
        <v>12274</v>
      </c>
      <c r="I1870" t="s">
        <v>12275</v>
      </c>
      <c r="J1870" t="s">
        <v>12276</v>
      </c>
      <c r="M1870" t="s">
        <v>112311</v>
      </c>
      <c r="N1870" t="s">
        <v>5877</v>
      </c>
      <c r="O1870" s="3" t="s">
        <v>12277</v>
      </c>
      <c r="P1870" t="s">
        <v>5877</v>
      </c>
      <c r="Q1870" t="s">
        <v>5877</v>
      </c>
      <c r="R1870" t="s">
        <v>12277</v>
      </c>
      <c r="S1870" s="4" t="str">
        <f t="shared" si="29"/>
        <v>2008</v>
      </c>
    </row>
    <row r="1871" spans="1:19" hidden="1" x14ac:dyDescent="0.35">
      <c r="A1871" t="s">
        <v>12273</v>
      </c>
      <c r="B1871" t="s">
        <v>12274</v>
      </c>
      <c r="C1871" s="1" t="s">
        <v>12278</v>
      </c>
      <c r="D1871" s="1" t="s">
        <v>12279</v>
      </c>
      <c r="E1871" t="s">
        <v>12280</v>
      </c>
      <c r="F1871" t="s">
        <v>12281</v>
      </c>
      <c r="I1871" t="s">
        <v>12282</v>
      </c>
      <c r="J1871" t="s">
        <v>12283</v>
      </c>
      <c r="M1871" t="s">
        <v>112297</v>
      </c>
      <c r="N1871" t="s">
        <v>124</v>
      </c>
      <c r="O1871" s="3" t="s">
        <v>12284</v>
      </c>
      <c r="P1871" t="s">
        <v>124</v>
      </c>
      <c r="Q1871" t="s">
        <v>124</v>
      </c>
      <c r="R1871" t="s">
        <v>12284</v>
      </c>
      <c r="S1871" s="4" t="str">
        <f t="shared" si="29"/>
        <v>2008</v>
      </c>
    </row>
    <row r="1872" spans="1:19" hidden="1" x14ac:dyDescent="0.35">
      <c r="A1872" t="s">
        <v>12280</v>
      </c>
      <c r="B1872" t="s">
        <v>12281</v>
      </c>
      <c r="C1872" t="s">
        <v>12285</v>
      </c>
      <c r="D1872" t="s">
        <v>12286</v>
      </c>
      <c r="E1872" t="s">
        <v>12287</v>
      </c>
      <c r="F1872" t="s">
        <v>12288</v>
      </c>
      <c r="I1872" t="s">
        <v>12289</v>
      </c>
      <c r="J1872" t="s">
        <v>12290</v>
      </c>
      <c r="M1872" t="s">
        <v>112311</v>
      </c>
      <c r="N1872" t="s">
        <v>5877</v>
      </c>
      <c r="O1872" s="3" t="s">
        <v>12291</v>
      </c>
      <c r="P1872" t="s">
        <v>5877</v>
      </c>
      <c r="Q1872" t="s">
        <v>5877</v>
      </c>
      <c r="R1872" t="s">
        <v>12291</v>
      </c>
      <c r="S1872" s="4" t="str">
        <f t="shared" si="29"/>
        <v>2008</v>
      </c>
    </row>
    <row r="1873" spans="1:19" hidden="1" x14ac:dyDescent="0.35">
      <c r="A1873" t="s">
        <v>12287</v>
      </c>
      <c r="B1873" t="s">
        <v>12288</v>
      </c>
      <c r="C1873" t="s">
        <v>12292</v>
      </c>
      <c r="D1873" t="s">
        <v>12293</v>
      </c>
      <c r="E1873" t="s">
        <v>12294</v>
      </c>
      <c r="F1873" t="s">
        <v>12295</v>
      </c>
      <c r="I1873" t="s">
        <v>12296</v>
      </c>
      <c r="J1873" t="s">
        <v>12297</v>
      </c>
      <c r="M1873" t="s">
        <v>112299</v>
      </c>
      <c r="N1873" t="s">
        <v>247</v>
      </c>
      <c r="O1873" s="3" t="s">
        <v>12298</v>
      </c>
      <c r="P1873" t="s">
        <v>247</v>
      </c>
      <c r="Q1873" t="s">
        <v>247</v>
      </c>
      <c r="R1873" t="s">
        <v>12298</v>
      </c>
      <c r="S1873" s="4" t="str">
        <f t="shared" si="29"/>
        <v>2008</v>
      </c>
    </row>
    <row r="1874" spans="1:19" hidden="1" x14ac:dyDescent="0.35">
      <c r="A1874" t="s">
        <v>12294</v>
      </c>
      <c r="B1874" t="s">
        <v>12295</v>
      </c>
      <c r="C1874" t="s">
        <v>12299</v>
      </c>
      <c r="D1874" t="s">
        <v>12300</v>
      </c>
      <c r="E1874" t="s">
        <v>12301</v>
      </c>
      <c r="F1874" t="s">
        <v>12302</v>
      </c>
      <c r="I1874" t="s">
        <v>12303</v>
      </c>
      <c r="J1874" t="s">
        <v>12304</v>
      </c>
      <c r="M1874" t="s">
        <v>112297</v>
      </c>
      <c r="N1874" t="s">
        <v>124</v>
      </c>
      <c r="O1874" s="3" t="s">
        <v>12305</v>
      </c>
      <c r="P1874" t="s">
        <v>124</v>
      </c>
      <c r="Q1874" t="s">
        <v>124</v>
      </c>
      <c r="R1874" t="s">
        <v>12305</v>
      </c>
      <c r="S1874" s="4" t="str">
        <f t="shared" si="29"/>
        <v>2008</v>
      </c>
    </row>
    <row r="1875" spans="1:19" hidden="1" x14ac:dyDescent="0.35">
      <c r="A1875" t="s">
        <v>12301</v>
      </c>
      <c r="B1875" t="s">
        <v>12302</v>
      </c>
      <c r="C1875" t="s">
        <v>12306</v>
      </c>
      <c r="D1875" t="s">
        <v>12307</v>
      </c>
      <c r="E1875" t="s">
        <v>12308</v>
      </c>
      <c r="F1875" t="s">
        <v>12309</v>
      </c>
      <c r="I1875" t="s">
        <v>12310</v>
      </c>
      <c r="J1875" t="s">
        <v>12311</v>
      </c>
      <c r="M1875" t="s">
        <v>112311</v>
      </c>
      <c r="N1875" t="s">
        <v>5877</v>
      </c>
      <c r="O1875" s="3" t="s">
        <v>12312</v>
      </c>
      <c r="P1875" t="s">
        <v>5877</v>
      </c>
      <c r="Q1875" t="s">
        <v>5877</v>
      </c>
      <c r="R1875" t="s">
        <v>12312</v>
      </c>
      <c r="S1875" s="4" t="str">
        <f t="shared" si="29"/>
        <v>2008</v>
      </c>
    </row>
    <row r="1876" spans="1:19" hidden="1" x14ac:dyDescent="0.35">
      <c r="A1876" t="s">
        <v>12308</v>
      </c>
      <c r="B1876" t="s">
        <v>12309</v>
      </c>
      <c r="C1876" t="s">
        <v>12313</v>
      </c>
      <c r="D1876" t="s">
        <v>12314</v>
      </c>
      <c r="E1876" t="s">
        <v>12315</v>
      </c>
      <c r="F1876" t="s">
        <v>12316</v>
      </c>
      <c r="I1876" t="s">
        <v>12317</v>
      </c>
      <c r="J1876" t="s">
        <v>12318</v>
      </c>
      <c r="M1876" t="s">
        <v>112297</v>
      </c>
      <c r="N1876" t="s">
        <v>124</v>
      </c>
      <c r="O1876" s="3" t="s">
        <v>12319</v>
      </c>
      <c r="P1876" t="s">
        <v>124</v>
      </c>
      <c r="Q1876" t="s">
        <v>124</v>
      </c>
      <c r="R1876" t="s">
        <v>12319</v>
      </c>
      <c r="S1876" s="4" t="str">
        <f t="shared" si="29"/>
        <v>2008</v>
      </c>
    </row>
    <row r="1877" spans="1:19" hidden="1" x14ac:dyDescent="0.35">
      <c r="A1877" t="s">
        <v>12315</v>
      </c>
      <c r="B1877" t="s">
        <v>12316</v>
      </c>
      <c r="C1877" t="s">
        <v>12320</v>
      </c>
      <c r="D1877" t="s">
        <v>12321</v>
      </c>
      <c r="E1877" t="s">
        <v>12322</v>
      </c>
      <c r="F1877" t="s">
        <v>12323</v>
      </c>
      <c r="I1877" t="s">
        <v>12324</v>
      </c>
      <c r="J1877" t="s">
        <v>12325</v>
      </c>
      <c r="M1877" t="s">
        <v>112299</v>
      </c>
      <c r="N1877" t="s">
        <v>247</v>
      </c>
      <c r="O1877" s="3" t="s">
        <v>12326</v>
      </c>
      <c r="P1877" t="s">
        <v>247</v>
      </c>
      <c r="Q1877" t="s">
        <v>247</v>
      </c>
      <c r="R1877" t="s">
        <v>12326</v>
      </c>
      <c r="S1877" s="4" t="str">
        <f t="shared" si="29"/>
        <v>2008</v>
      </c>
    </row>
    <row r="1878" spans="1:19" hidden="1" x14ac:dyDescent="0.35">
      <c r="A1878" t="s">
        <v>12322</v>
      </c>
      <c r="B1878" t="s">
        <v>12323</v>
      </c>
      <c r="C1878" t="s">
        <v>12327</v>
      </c>
      <c r="D1878" t="s">
        <v>12328</v>
      </c>
      <c r="E1878" t="s">
        <v>12329</v>
      </c>
      <c r="F1878" t="s">
        <v>12330</v>
      </c>
      <c r="I1878" t="s">
        <v>12331</v>
      </c>
      <c r="J1878" t="s">
        <v>12332</v>
      </c>
      <c r="M1878" t="s">
        <v>112297</v>
      </c>
      <c r="N1878" t="s">
        <v>124</v>
      </c>
      <c r="O1878" s="3" t="s">
        <v>12333</v>
      </c>
      <c r="P1878" t="s">
        <v>124</v>
      </c>
      <c r="Q1878" t="s">
        <v>124</v>
      </c>
      <c r="R1878" t="s">
        <v>12333</v>
      </c>
      <c r="S1878" s="4" t="str">
        <f t="shared" si="29"/>
        <v>2008</v>
      </c>
    </row>
    <row r="1879" spans="1:19" hidden="1" x14ac:dyDescent="0.35">
      <c r="A1879" t="s">
        <v>12329</v>
      </c>
      <c r="B1879" t="s">
        <v>12330</v>
      </c>
      <c r="C1879" t="s">
        <v>12334</v>
      </c>
      <c r="D1879" t="s">
        <v>12335</v>
      </c>
      <c r="E1879" t="s">
        <v>12336</v>
      </c>
      <c r="F1879" t="s">
        <v>12337</v>
      </c>
      <c r="I1879" t="s">
        <v>12338</v>
      </c>
      <c r="J1879" t="s">
        <v>12339</v>
      </c>
      <c r="M1879" t="s">
        <v>112297</v>
      </c>
      <c r="N1879" t="s">
        <v>124</v>
      </c>
      <c r="O1879" s="3" t="s">
        <v>12340</v>
      </c>
      <c r="P1879" t="s">
        <v>124</v>
      </c>
      <c r="Q1879" t="s">
        <v>124</v>
      </c>
      <c r="R1879" t="s">
        <v>12340</v>
      </c>
      <c r="S1879" s="4" t="str">
        <f t="shared" si="29"/>
        <v>2008</v>
      </c>
    </row>
    <row r="1880" spans="1:19" hidden="1" x14ac:dyDescent="0.35">
      <c r="A1880" t="s">
        <v>12336</v>
      </c>
      <c r="B1880" t="s">
        <v>12337</v>
      </c>
      <c r="C1880" t="s">
        <v>12341</v>
      </c>
      <c r="D1880" t="s">
        <v>12342</v>
      </c>
      <c r="E1880" t="s">
        <v>12343</v>
      </c>
      <c r="F1880" t="s">
        <v>12344</v>
      </c>
      <c r="I1880" t="s">
        <v>12109</v>
      </c>
      <c r="J1880" t="s">
        <v>12014</v>
      </c>
      <c r="M1880" t="s">
        <v>112297</v>
      </c>
      <c r="N1880" t="s">
        <v>124</v>
      </c>
      <c r="O1880" s="3" t="s">
        <v>12345</v>
      </c>
      <c r="P1880" t="s">
        <v>124</v>
      </c>
      <c r="Q1880" t="s">
        <v>124</v>
      </c>
      <c r="R1880" t="s">
        <v>12345</v>
      </c>
      <c r="S1880" s="4" t="str">
        <f t="shared" si="29"/>
        <v>2008</v>
      </c>
    </row>
    <row r="1881" spans="1:19" hidden="1" x14ac:dyDescent="0.35">
      <c r="A1881" t="s">
        <v>12343</v>
      </c>
      <c r="B1881" t="s">
        <v>12344</v>
      </c>
      <c r="C1881" t="s">
        <v>12346</v>
      </c>
      <c r="D1881" t="s">
        <v>12347</v>
      </c>
      <c r="E1881" t="s">
        <v>12348</v>
      </c>
      <c r="F1881" t="s">
        <v>12349</v>
      </c>
      <c r="I1881" t="s">
        <v>12350</v>
      </c>
      <c r="J1881" t="s">
        <v>12351</v>
      </c>
      <c r="M1881" t="s">
        <v>112299</v>
      </c>
      <c r="N1881" t="s">
        <v>247</v>
      </c>
      <c r="O1881" s="3" t="s">
        <v>12352</v>
      </c>
      <c r="P1881" t="s">
        <v>247</v>
      </c>
      <c r="Q1881" t="s">
        <v>247</v>
      </c>
      <c r="R1881" t="s">
        <v>12352</v>
      </c>
      <c r="S1881" s="4" t="str">
        <f t="shared" si="29"/>
        <v>2008</v>
      </c>
    </row>
    <row r="1882" spans="1:19" hidden="1" x14ac:dyDescent="0.35">
      <c r="A1882" t="s">
        <v>12348</v>
      </c>
      <c r="B1882" t="s">
        <v>12349</v>
      </c>
      <c r="C1882" t="s">
        <v>12353</v>
      </c>
      <c r="D1882" t="s">
        <v>12354</v>
      </c>
      <c r="E1882" t="s">
        <v>12355</v>
      </c>
      <c r="F1882" t="s">
        <v>12356</v>
      </c>
      <c r="I1882" t="s">
        <v>12357</v>
      </c>
      <c r="J1882" t="s">
        <v>12358</v>
      </c>
      <c r="M1882" t="s">
        <v>112297</v>
      </c>
      <c r="N1882" t="s">
        <v>124</v>
      </c>
      <c r="O1882" s="3" t="s">
        <v>12359</v>
      </c>
      <c r="P1882" t="s">
        <v>124</v>
      </c>
      <c r="Q1882" t="s">
        <v>124</v>
      </c>
      <c r="R1882" t="s">
        <v>12359</v>
      </c>
      <c r="S1882" s="4" t="str">
        <f t="shared" si="29"/>
        <v>2008</v>
      </c>
    </row>
    <row r="1883" spans="1:19" hidden="1" x14ac:dyDescent="0.35">
      <c r="A1883" t="s">
        <v>12355</v>
      </c>
      <c r="B1883" t="s">
        <v>12356</v>
      </c>
      <c r="C1883" t="s">
        <v>12360</v>
      </c>
      <c r="D1883" t="s">
        <v>12361</v>
      </c>
      <c r="E1883" t="s">
        <v>12362</v>
      </c>
      <c r="F1883" t="s">
        <v>12363</v>
      </c>
      <c r="I1883" t="s">
        <v>12364</v>
      </c>
      <c r="J1883" t="s">
        <v>12365</v>
      </c>
      <c r="M1883" t="s">
        <v>112297</v>
      </c>
      <c r="N1883" t="s">
        <v>124</v>
      </c>
      <c r="O1883" s="3" t="s">
        <v>12366</v>
      </c>
      <c r="P1883" t="s">
        <v>124</v>
      </c>
      <c r="Q1883" t="s">
        <v>124</v>
      </c>
      <c r="R1883" t="s">
        <v>12366</v>
      </c>
      <c r="S1883" s="4" t="str">
        <f t="shared" si="29"/>
        <v>2008</v>
      </c>
    </row>
    <row r="1884" spans="1:19" hidden="1" x14ac:dyDescent="0.35">
      <c r="A1884" t="s">
        <v>12362</v>
      </c>
      <c r="B1884" t="s">
        <v>12363</v>
      </c>
      <c r="C1884" t="s">
        <v>12367</v>
      </c>
      <c r="D1884" t="s">
        <v>12368</v>
      </c>
      <c r="E1884" t="s">
        <v>12369</v>
      </c>
      <c r="F1884" t="s">
        <v>12370</v>
      </c>
      <c r="I1884" t="s">
        <v>12371</v>
      </c>
      <c r="J1884" t="s">
        <v>12372</v>
      </c>
      <c r="M1884" t="s">
        <v>112311</v>
      </c>
      <c r="N1884" t="s">
        <v>5877</v>
      </c>
      <c r="O1884" s="3" t="s">
        <v>12373</v>
      </c>
      <c r="P1884" t="s">
        <v>5877</v>
      </c>
      <c r="Q1884" t="s">
        <v>5877</v>
      </c>
      <c r="R1884" t="s">
        <v>12373</v>
      </c>
      <c r="S1884" s="4" t="str">
        <f t="shared" si="29"/>
        <v>2008</v>
      </c>
    </row>
    <row r="1885" spans="1:19" hidden="1" x14ac:dyDescent="0.35">
      <c r="A1885" t="s">
        <v>12369</v>
      </c>
      <c r="B1885" t="s">
        <v>12370</v>
      </c>
      <c r="C1885" t="s">
        <v>12374</v>
      </c>
      <c r="D1885" t="s">
        <v>12375</v>
      </c>
      <c r="E1885" t="s">
        <v>12376</v>
      </c>
      <c r="F1885" t="s">
        <v>12377</v>
      </c>
      <c r="I1885" t="s">
        <v>12378</v>
      </c>
      <c r="J1885" t="s">
        <v>12379</v>
      </c>
      <c r="M1885" t="s">
        <v>112297</v>
      </c>
      <c r="N1885" t="s">
        <v>124</v>
      </c>
      <c r="O1885" s="3" t="s">
        <v>12380</v>
      </c>
      <c r="P1885" t="s">
        <v>124</v>
      </c>
      <c r="Q1885" t="s">
        <v>124</v>
      </c>
      <c r="R1885" t="s">
        <v>12380</v>
      </c>
      <c r="S1885" s="4" t="str">
        <f t="shared" si="29"/>
        <v>2008</v>
      </c>
    </row>
    <row r="1886" spans="1:19" hidden="1" x14ac:dyDescent="0.35">
      <c r="A1886" t="s">
        <v>12376</v>
      </c>
      <c r="B1886" t="s">
        <v>12377</v>
      </c>
      <c r="C1886" t="s">
        <v>12381</v>
      </c>
      <c r="D1886" t="s">
        <v>12382</v>
      </c>
      <c r="E1886" t="s">
        <v>12383</v>
      </c>
      <c r="F1886" t="s">
        <v>12384</v>
      </c>
      <c r="I1886" t="s">
        <v>12385</v>
      </c>
      <c r="J1886" t="s">
        <v>12386</v>
      </c>
      <c r="M1886" t="s">
        <v>112297</v>
      </c>
      <c r="N1886" t="s">
        <v>124</v>
      </c>
      <c r="O1886" s="3" t="s">
        <v>12387</v>
      </c>
      <c r="P1886" t="s">
        <v>124</v>
      </c>
      <c r="Q1886" t="s">
        <v>124</v>
      </c>
      <c r="R1886" t="s">
        <v>12387</v>
      </c>
      <c r="S1886" s="4" t="str">
        <f t="shared" si="29"/>
        <v>2008</v>
      </c>
    </row>
    <row r="1887" spans="1:19" hidden="1" x14ac:dyDescent="0.35">
      <c r="A1887" t="s">
        <v>12383</v>
      </c>
      <c r="B1887" t="s">
        <v>12384</v>
      </c>
      <c r="C1887" t="s">
        <v>12388</v>
      </c>
      <c r="D1887" t="s">
        <v>12389</v>
      </c>
      <c r="E1887" t="s">
        <v>12390</v>
      </c>
      <c r="F1887" t="s">
        <v>12391</v>
      </c>
      <c r="I1887" t="s">
        <v>12392</v>
      </c>
      <c r="J1887" t="s">
        <v>12393</v>
      </c>
      <c r="M1887" t="s">
        <v>112298</v>
      </c>
      <c r="N1887" t="s">
        <v>28</v>
      </c>
      <c r="O1887" s="3" t="s">
        <v>12394</v>
      </c>
      <c r="P1887" t="s">
        <v>50</v>
      </c>
      <c r="Q1887" t="s">
        <v>50</v>
      </c>
      <c r="R1887" t="s">
        <v>12394</v>
      </c>
      <c r="S1887" s="4" t="str">
        <f t="shared" si="29"/>
        <v>2008</v>
      </c>
    </row>
    <row r="1888" spans="1:19" hidden="1" x14ac:dyDescent="0.35">
      <c r="A1888" t="s">
        <v>12390</v>
      </c>
      <c r="B1888" t="s">
        <v>12391</v>
      </c>
      <c r="C1888" t="s">
        <v>12395</v>
      </c>
      <c r="D1888" t="s">
        <v>12396</v>
      </c>
      <c r="E1888" t="s">
        <v>12397</v>
      </c>
      <c r="F1888" t="s">
        <v>12398</v>
      </c>
      <c r="I1888" t="s">
        <v>12399</v>
      </c>
      <c r="J1888" t="s">
        <v>12400</v>
      </c>
      <c r="M1888" t="s">
        <v>112299</v>
      </c>
      <c r="N1888" t="s">
        <v>247</v>
      </c>
      <c r="O1888" s="3" t="s">
        <v>12401</v>
      </c>
      <c r="P1888" t="s">
        <v>247</v>
      </c>
      <c r="Q1888" t="s">
        <v>247</v>
      </c>
      <c r="R1888" t="s">
        <v>12401</v>
      </c>
      <c r="S1888" s="4" t="str">
        <f t="shared" si="29"/>
        <v>2008</v>
      </c>
    </row>
    <row r="1889" spans="1:19" hidden="1" x14ac:dyDescent="0.35">
      <c r="A1889" t="s">
        <v>12397</v>
      </c>
      <c r="B1889" t="s">
        <v>12398</v>
      </c>
      <c r="C1889" t="s">
        <v>12402</v>
      </c>
      <c r="D1889" t="s">
        <v>12403</v>
      </c>
      <c r="E1889" t="s">
        <v>12404</v>
      </c>
      <c r="F1889" t="s">
        <v>12405</v>
      </c>
      <c r="I1889" t="s">
        <v>12406</v>
      </c>
      <c r="J1889" t="s">
        <v>12407</v>
      </c>
      <c r="M1889" t="s">
        <v>112297</v>
      </c>
      <c r="N1889" t="s">
        <v>124</v>
      </c>
      <c r="O1889" s="3" t="s">
        <v>12408</v>
      </c>
      <c r="P1889" t="s">
        <v>124</v>
      </c>
      <c r="Q1889" t="s">
        <v>124</v>
      </c>
      <c r="R1889" t="s">
        <v>12408</v>
      </c>
      <c r="S1889" s="4" t="str">
        <f t="shared" si="29"/>
        <v>2008</v>
      </c>
    </row>
    <row r="1890" spans="1:19" hidden="1" x14ac:dyDescent="0.35">
      <c r="A1890" t="s">
        <v>12404</v>
      </c>
      <c r="B1890" t="s">
        <v>12405</v>
      </c>
      <c r="C1890" t="s">
        <v>12409</v>
      </c>
      <c r="D1890" t="s">
        <v>12410</v>
      </c>
      <c r="E1890" t="s">
        <v>12411</v>
      </c>
      <c r="F1890" t="s">
        <v>12412</v>
      </c>
      <c r="I1890" t="s">
        <v>12413</v>
      </c>
      <c r="J1890" t="s">
        <v>12414</v>
      </c>
      <c r="M1890" t="s">
        <v>112297</v>
      </c>
      <c r="N1890" t="s">
        <v>124</v>
      </c>
      <c r="O1890" s="3" t="s">
        <v>12415</v>
      </c>
      <c r="P1890" t="s">
        <v>124</v>
      </c>
      <c r="Q1890" t="s">
        <v>124</v>
      </c>
      <c r="R1890" t="s">
        <v>12415</v>
      </c>
      <c r="S1890" s="4" t="str">
        <f t="shared" si="29"/>
        <v>2008</v>
      </c>
    </row>
    <row r="1891" spans="1:19" hidden="1" x14ac:dyDescent="0.35">
      <c r="A1891" t="s">
        <v>12411</v>
      </c>
      <c r="B1891" t="s">
        <v>12412</v>
      </c>
      <c r="C1891" t="s">
        <v>12416</v>
      </c>
      <c r="D1891" t="s">
        <v>12417</v>
      </c>
      <c r="E1891" t="s">
        <v>12418</v>
      </c>
      <c r="F1891" t="s">
        <v>12419</v>
      </c>
      <c r="I1891" t="s">
        <v>12420</v>
      </c>
      <c r="J1891" t="s">
        <v>12421</v>
      </c>
      <c r="M1891" t="s">
        <v>112299</v>
      </c>
      <c r="N1891" t="s">
        <v>247</v>
      </c>
      <c r="O1891" s="3" t="s">
        <v>12422</v>
      </c>
      <c r="P1891" t="s">
        <v>247</v>
      </c>
      <c r="Q1891" t="s">
        <v>247</v>
      </c>
      <c r="R1891" t="s">
        <v>12422</v>
      </c>
      <c r="S1891" s="4" t="str">
        <f t="shared" si="29"/>
        <v>2008</v>
      </c>
    </row>
    <row r="1892" spans="1:19" hidden="1" x14ac:dyDescent="0.35">
      <c r="A1892" t="s">
        <v>12418</v>
      </c>
      <c r="B1892" t="s">
        <v>12419</v>
      </c>
      <c r="C1892" t="s">
        <v>12423</v>
      </c>
      <c r="D1892" t="s">
        <v>12424</v>
      </c>
      <c r="E1892" t="s">
        <v>12425</v>
      </c>
      <c r="F1892" t="s">
        <v>12426</v>
      </c>
      <c r="I1892" t="s">
        <v>12427</v>
      </c>
      <c r="J1892" t="s">
        <v>12428</v>
      </c>
      <c r="M1892" t="s">
        <v>112297</v>
      </c>
      <c r="N1892" t="s">
        <v>124</v>
      </c>
      <c r="O1892" s="3" t="s">
        <v>12429</v>
      </c>
      <c r="P1892" t="s">
        <v>124</v>
      </c>
      <c r="Q1892" t="s">
        <v>124</v>
      </c>
      <c r="R1892" t="s">
        <v>12429</v>
      </c>
      <c r="S1892" s="4" t="str">
        <f t="shared" si="29"/>
        <v>2008</v>
      </c>
    </row>
    <row r="1893" spans="1:19" hidden="1" x14ac:dyDescent="0.35">
      <c r="A1893" t="s">
        <v>12425</v>
      </c>
      <c r="B1893" t="s">
        <v>12426</v>
      </c>
      <c r="C1893" t="s">
        <v>12430</v>
      </c>
      <c r="D1893" t="s">
        <v>12431</v>
      </c>
      <c r="E1893" t="s">
        <v>12432</v>
      </c>
      <c r="F1893" t="s">
        <v>12433</v>
      </c>
      <c r="I1893" t="s">
        <v>12434</v>
      </c>
      <c r="J1893" t="s">
        <v>12435</v>
      </c>
      <c r="M1893" t="s">
        <v>112311</v>
      </c>
      <c r="N1893" t="s">
        <v>5877</v>
      </c>
      <c r="O1893" s="3" t="s">
        <v>12436</v>
      </c>
      <c r="P1893" t="s">
        <v>5877</v>
      </c>
      <c r="Q1893" t="s">
        <v>5877</v>
      </c>
      <c r="R1893" t="s">
        <v>12436</v>
      </c>
      <c r="S1893" s="4" t="str">
        <f t="shared" si="29"/>
        <v>2008</v>
      </c>
    </row>
    <row r="1894" spans="1:19" hidden="1" x14ac:dyDescent="0.35">
      <c r="A1894" t="s">
        <v>12432</v>
      </c>
      <c r="B1894" t="s">
        <v>12433</v>
      </c>
      <c r="C1894" s="1" t="s">
        <v>12437</v>
      </c>
      <c r="D1894" s="1">
        <v>8.1147299999999997E+55</v>
      </c>
      <c r="E1894" t="s">
        <v>12438</v>
      </c>
      <c r="F1894" t="s">
        <v>12439</v>
      </c>
      <c r="I1894" t="s">
        <v>12440</v>
      </c>
      <c r="J1894" t="s">
        <v>12441</v>
      </c>
      <c r="M1894" t="s">
        <v>112297</v>
      </c>
      <c r="N1894" t="s">
        <v>124</v>
      </c>
      <c r="O1894" s="3" t="s">
        <v>12442</v>
      </c>
      <c r="P1894" t="s">
        <v>124</v>
      </c>
      <c r="Q1894" t="s">
        <v>124</v>
      </c>
      <c r="R1894" t="s">
        <v>12442</v>
      </c>
      <c r="S1894" s="4" t="str">
        <f t="shared" si="29"/>
        <v>2008</v>
      </c>
    </row>
    <row r="1895" spans="1:19" hidden="1" x14ac:dyDescent="0.35">
      <c r="A1895" t="s">
        <v>12438</v>
      </c>
      <c r="B1895" t="s">
        <v>12439</v>
      </c>
      <c r="C1895" t="s">
        <v>12443</v>
      </c>
      <c r="D1895" t="s">
        <v>12444</v>
      </c>
      <c r="E1895" t="s">
        <v>12445</v>
      </c>
      <c r="F1895" t="s">
        <v>12446</v>
      </c>
      <c r="I1895" t="s">
        <v>512</v>
      </c>
      <c r="J1895" t="s">
        <v>512</v>
      </c>
      <c r="M1895" t="s">
        <v>112297</v>
      </c>
      <c r="N1895" t="s">
        <v>124</v>
      </c>
      <c r="O1895" s="3" t="s">
        <v>12447</v>
      </c>
      <c r="P1895" t="s">
        <v>124</v>
      </c>
      <c r="Q1895" t="s">
        <v>124</v>
      </c>
      <c r="R1895" t="s">
        <v>12447</v>
      </c>
      <c r="S1895" s="4" t="str">
        <f t="shared" si="29"/>
        <v>2008</v>
      </c>
    </row>
    <row r="1896" spans="1:19" hidden="1" x14ac:dyDescent="0.35">
      <c r="A1896" t="s">
        <v>12445</v>
      </c>
      <c r="B1896" t="s">
        <v>12446</v>
      </c>
      <c r="C1896" t="s">
        <v>12448</v>
      </c>
      <c r="D1896" t="s">
        <v>12449</v>
      </c>
      <c r="E1896" t="s">
        <v>12450</v>
      </c>
      <c r="F1896" t="s">
        <v>12451</v>
      </c>
      <c r="I1896" t="s">
        <v>12452</v>
      </c>
      <c r="J1896" t="s">
        <v>12453</v>
      </c>
      <c r="M1896" t="s">
        <v>112298</v>
      </c>
      <c r="N1896" t="s">
        <v>28</v>
      </c>
      <c r="O1896" s="3" t="s">
        <v>12454</v>
      </c>
      <c r="P1896" t="s">
        <v>50</v>
      </c>
      <c r="Q1896" t="s">
        <v>50</v>
      </c>
      <c r="R1896" t="s">
        <v>12454</v>
      </c>
      <c r="S1896" s="4" t="str">
        <f t="shared" si="29"/>
        <v>2008</v>
      </c>
    </row>
    <row r="1897" spans="1:19" hidden="1" x14ac:dyDescent="0.35">
      <c r="A1897" t="s">
        <v>12450</v>
      </c>
      <c r="B1897" t="s">
        <v>12451</v>
      </c>
      <c r="C1897" t="s">
        <v>12455</v>
      </c>
      <c r="D1897" t="s">
        <v>12456</v>
      </c>
      <c r="E1897" t="s">
        <v>12457</v>
      </c>
      <c r="F1897" t="s">
        <v>12458</v>
      </c>
      <c r="I1897" t="s">
        <v>12459</v>
      </c>
      <c r="J1897" t="s">
        <v>12460</v>
      </c>
      <c r="M1897" t="s">
        <v>112297</v>
      </c>
      <c r="N1897" t="s">
        <v>124</v>
      </c>
      <c r="O1897" s="3" t="s">
        <v>12461</v>
      </c>
      <c r="P1897" t="s">
        <v>124</v>
      </c>
      <c r="Q1897" t="s">
        <v>124</v>
      </c>
      <c r="R1897" t="s">
        <v>12461</v>
      </c>
      <c r="S1897" s="4" t="str">
        <f t="shared" si="29"/>
        <v>2008</v>
      </c>
    </row>
    <row r="1898" spans="1:19" hidden="1" x14ac:dyDescent="0.35">
      <c r="A1898" t="s">
        <v>12457</v>
      </c>
      <c r="B1898" t="s">
        <v>12458</v>
      </c>
      <c r="C1898" t="s">
        <v>12462</v>
      </c>
      <c r="D1898" t="s">
        <v>12463</v>
      </c>
      <c r="E1898" t="s">
        <v>12464</v>
      </c>
      <c r="F1898" t="s">
        <v>12465</v>
      </c>
      <c r="I1898" t="s">
        <v>12466</v>
      </c>
      <c r="J1898" t="s">
        <v>12467</v>
      </c>
      <c r="M1898" t="s">
        <v>112297</v>
      </c>
      <c r="N1898" t="s">
        <v>124</v>
      </c>
      <c r="O1898" s="3" t="s">
        <v>12468</v>
      </c>
      <c r="P1898" t="s">
        <v>124</v>
      </c>
      <c r="Q1898" t="s">
        <v>124</v>
      </c>
      <c r="R1898" t="s">
        <v>12468</v>
      </c>
      <c r="S1898" s="4" t="str">
        <f t="shared" si="29"/>
        <v>2008</v>
      </c>
    </row>
    <row r="1899" spans="1:19" hidden="1" x14ac:dyDescent="0.35">
      <c r="A1899" t="s">
        <v>12464</v>
      </c>
      <c r="B1899" t="s">
        <v>12465</v>
      </c>
      <c r="C1899" t="s">
        <v>12469</v>
      </c>
      <c r="D1899" t="s">
        <v>12470</v>
      </c>
      <c r="E1899" t="s">
        <v>12471</v>
      </c>
      <c r="F1899" t="s">
        <v>12472</v>
      </c>
      <c r="I1899" t="s">
        <v>12473</v>
      </c>
      <c r="J1899" t="s">
        <v>12474</v>
      </c>
      <c r="M1899" t="s">
        <v>112297</v>
      </c>
      <c r="N1899" t="s">
        <v>124</v>
      </c>
      <c r="O1899" s="3" t="s">
        <v>12475</v>
      </c>
      <c r="P1899" t="s">
        <v>124</v>
      </c>
      <c r="Q1899" t="s">
        <v>124</v>
      </c>
      <c r="R1899" t="s">
        <v>12475</v>
      </c>
      <c r="S1899" s="4" t="str">
        <f t="shared" si="29"/>
        <v>2008</v>
      </c>
    </row>
    <row r="1900" spans="1:19" hidden="1" x14ac:dyDescent="0.35">
      <c r="A1900" t="s">
        <v>12471</v>
      </c>
      <c r="B1900" t="s">
        <v>12472</v>
      </c>
      <c r="C1900" t="s">
        <v>12476</v>
      </c>
      <c r="D1900" t="s">
        <v>12477</v>
      </c>
      <c r="E1900" t="s">
        <v>12478</v>
      </c>
      <c r="F1900" t="s">
        <v>12479</v>
      </c>
      <c r="I1900" t="s">
        <v>12480</v>
      </c>
      <c r="J1900" t="s">
        <v>12481</v>
      </c>
      <c r="M1900" t="s">
        <v>112297</v>
      </c>
      <c r="N1900" t="s">
        <v>124</v>
      </c>
      <c r="O1900" s="3" t="s">
        <v>12482</v>
      </c>
      <c r="P1900" t="s">
        <v>124</v>
      </c>
      <c r="Q1900" t="s">
        <v>124</v>
      </c>
      <c r="R1900" t="s">
        <v>12482</v>
      </c>
      <c r="S1900" s="4" t="str">
        <f t="shared" si="29"/>
        <v>2008</v>
      </c>
    </row>
    <row r="1901" spans="1:19" hidden="1" x14ac:dyDescent="0.35">
      <c r="A1901" t="s">
        <v>12478</v>
      </c>
      <c r="B1901" t="s">
        <v>12479</v>
      </c>
      <c r="C1901" t="s">
        <v>12483</v>
      </c>
      <c r="D1901" t="s">
        <v>12484</v>
      </c>
      <c r="E1901" t="s">
        <v>12485</v>
      </c>
      <c r="F1901" t="s">
        <v>12486</v>
      </c>
      <c r="I1901" t="s">
        <v>2525</v>
      </c>
      <c r="J1901" t="s">
        <v>2526</v>
      </c>
      <c r="M1901" t="s">
        <v>112297</v>
      </c>
      <c r="N1901" t="s">
        <v>124</v>
      </c>
      <c r="O1901" s="3" t="s">
        <v>12487</v>
      </c>
      <c r="P1901" t="s">
        <v>124</v>
      </c>
      <c r="Q1901" t="s">
        <v>124</v>
      </c>
      <c r="R1901" t="s">
        <v>12487</v>
      </c>
      <c r="S1901" s="4" t="str">
        <f t="shared" si="29"/>
        <v>2008</v>
      </c>
    </row>
    <row r="1902" spans="1:19" hidden="1" x14ac:dyDescent="0.35">
      <c r="A1902" t="s">
        <v>12485</v>
      </c>
      <c r="B1902" t="s">
        <v>12486</v>
      </c>
      <c r="C1902" t="s">
        <v>12488</v>
      </c>
      <c r="D1902" t="s">
        <v>12489</v>
      </c>
      <c r="E1902" t="s">
        <v>12490</v>
      </c>
      <c r="F1902" t="s">
        <v>12491</v>
      </c>
      <c r="I1902" t="s">
        <v>12492</v>
      </c>
      <c r="J1902" t="s">
        <v>12493</v>
      </c>
      <c r="M1902" t="s">
        <v>112297</v>
      </c>
      <c r="N1902" t="s">
        <v>124</v>
      </c>
      <c r="O1902" s="3" t="s">
        <v>12494</v>
      </c>
      <c r="P1902" t="s">
        <v>124</v>
      </c>
      <c r="Q1902" t="s">
        <v>124</v>
      </c>
      <c r="R1902" t="s">
        <v>12494</v>
      </c>
      <c r="S1902" s="4" t="str">
        <f t="shared" si="29"/>
        <v>2008</v>
      </c>
    </row>
    <row r="1903" spans="1:19" hidden="1" x14ac:dyDescent="0.35">
      <c r="A1903" t="s">
        <v>12490</v>
      </c>
      <c r="B1903" t="s">
        <v>12491</v>
      </c>
      <c r="C1903" t="s">
        <v>12495</v>
      </c>
      <c r="D1903" t="s">
        <v>12496</v>
      </c>
      <c r="E1903" t="s">
        <v>12497</v>
      </c>
      <c r="F1903" t="s">
        <v>12498</v>
      </c>
      <c r="I1903" t="s">
        <v>12499</v>
      </c>
      <c r="J1903" t="s">
        <v>12500</v>
      </c>
      <c r="M1903" t="s">
        <v>112297</v>
      </c>
      <c r="N1903" t="s">
        <v>124</v>
      </c>
      <c r="O1903" s="3" t="s">
        <v>12501</v>
      </c>
      <c r="P1903" t="s">
        <v>124</v>
      </c>
      <c r="Q1903" t="s">
        <v>124</v>
      </c>
      <c r="R1903" t="s">
        <v>12501</v>
      </c>
      <c r="S1903" s="4" t="str">
        <f t="shared" si="29"/>
        <v>2008</v>
      </c>
    </row>
    <row r="1904" spans="1:19" hidden="1" x14ac:dyDescent="0.35">
      <c r="A1904" t="s">
        <v>12497</v>
      </c>
      <c r="B1904" t="s">
        <v>12498</v>
      </c>
      <c r="C1904" t="s">
        <v>12502</v>
      </c>
      <c r="D1904" t="s">
        <v>12503</v>
      </c>
      <c r="E1904" t="s">
        <v>12504</v>
      </c>
      <c r="F1904" t="s">
        <v>12505</v>
      </c>
      <c r="I1904" t="s">
        <v>12506</v>
      </c>
      <c r="J1904" t="s">
        <v>12507</v>
      </c>
      <c r="M1904" t="s">
        <v>112297</v>
      </c>
      <c r="N1904" t="s">
        <v>124</v>
      </c>
      <c r="O1904" s="3" t="s">
        <v>12508</v>
      </c>
      <c r="P1904" t="s">
        <v>124</v>
      </c>
      <c r="Q1904" t="s">
        <v>124</v>
      </c>
      <c r="R1904" t="s">
        <v>12508</v>
      </c>
      <c r="S1904" s="4" t="str">
        <f t="shared" si="29"/>
        <v>2008</v>
      </c>
    </row>
    <row r="1905" spans="1:19" hidden="1" x14ac:dyDescent="0.35">
      <c r="A1905" t="s">
        <v>12504</v>
      </c>
      <c r="B1905" t="s">
        <v>12505</v>
      </c>
      <c r="C1905" t="s">
        <v>12509</v>
      </c>
      <c r="D1905" t="s">
        <v>12510</v>
      </c>
      <c r="E1905" t="s">
        <v>12511</v>
      </c>
      <c r="F1905" t="s">
        <v>12512</v>
      </c>
      <c r="I1905" t="s">
        <v>12513</v>
      </c>
      <c r="J1905" t="s">
        <v>12514</v>
      </c>
      <c r="M1905" t="s">
        <v>112297</v>
      </c>
      <c r="N1905" t="s">
        <v>124</v>
      </c>
      <c r="O1905" s="3" t="s">
        <v>12515</v>
      </c>
      <c r="P1905" t="s">
        <v>124</v>
      </c>
      <c r="Q1905" t="s">
        <v>124</v>
      </c>
      <c r="R1905" t="s">
        <v>12515</v>
      </c>
      <c r="S1905" s="4" t="str">
        <f t="shared" si="29"/>
        <v>2008</v>
      </c>
    </row>
    <row r="1906" spans="1:19" hidden="1" x14ac:dyDescent="0.35">
      <c r="A1906" t="s">
        <v>12511</v>
      </c>
      <c r="B1906" t="s">
        <v>12512</v>
      </c>
      <c r="C1906" t="s">
        <v>12516</v>
      </c>
      <c r="D1906" t="s">
        <v>12517</v>
      </c>
      <c r="E1906" t="s">
        <v>12518</v>
      </c>
      <c r="F1906" t="s">
        <v>12519</v>
      </c>
      <c r="I1906" t="s">
        <v>12520</v>
      </c>
      <c r="J1906" t="s">
        <v>12521</v>
      </c>
      <c r="M1906" t="s">
        <v>112297</v>
      </c>
      <c r="N1906" t="s">
        <v>124</v>
      </c>
      <c r="O1906" s="3" t="s">
        <v>12522</v>
      </c>
      <c r="P1906" t="s">
        <v>124</v>
      </c>
      <c r="Q1906" t="s">
        <v>124</v>
      </c>
      <c r="R1906" t="s">
        <v>12522</v>
      </c>
      <c r="S1906" s="4" t="str">
        <f t="shared" si="29"/>
        <v>2008</v>
      </c>
    </row>
    <row r="1907" spans="1:19" hidden="1" x14ac:dyDescent="0.35">
      <c r="A1907" t="s">
        <v>12518</v>
      </c>
      <c r="B1907" t="s">
        <v>12519</v>
      </c>
      <c r="C1907" t="s">
        <v>12523</v>
      </c>
      <c r="D1907" t="s">
        <v>12524</v>
      </c>
      <c r="E1907" t="s">
        <v>12525</v>
      </c>
      <c r="F1907" t="s">
        <v>12526</v>
      </c>
      <c r="I1907" t="s">
        <v>12527</v>
      </c>
      <c r="J1907" t="s">
        <v>12528</v>
      </c>
      <c r="M1907" t="s">
        <v>112297</v>
      </c>
      <c r="N1907" t="s">
        <v>124</v>
      </c>
      <c r="O1907" s="3" t="s">
        <v>12529</v>
      </c>
      <c r="P1907" t="s">
        <v>124</v>
      </c>
      <c r="Q1907" t="s">
        <v>124</v>
      </c>
      <c r="R1907" t="s">
        <v>12529</v>
      </c>
      <c r="S1907" s="4" t="str">
        <f t="shared" si="29"/>
        <v>2008</v>
      </c>
    </row>
    <row r="1908" spans="1:19" hidden="1" x14ac:dyDescent="0.35">
      <c r="A1908" t="s">
        <v>12525</v>
      </c>
      <c r="B1908" t="s">
        <v>12526</v>
      </c>
      <c r="C1908" t="s">
        <v>12530</v>
      </c>
      <c r="D1908" t="s">
        <v>12531</v>
      </c>
      <c r="E1908" t="s">
        <v>12532</v>
      </c>
      <c r="F1908" t="s">
        <v>12533</v>
      </c>
      <c r="I1908" t="s">
        <v>12534</v>
      </c>
      <c r="J1908" t="s">
        <v>12535</v>
      </c>
      <c r="M1908" t="s">
        <v>112297</v>
      </c>
      <c r="N1908" t="s">
        <v>124</v>
      </c>
      <c r="O1908" s="3" t="s">
        <v>12536</v>
      </c>
      <c r="P1908" t="s">
        <v>124</v>
      </c>
      <c r="Q1908" t="s">
        <v>124</v>
      </c>
      <c r="R1908" t="s">
        <v>12536</v>
      </c>
      <c r="S1908" s="4" t="str">
        <f t="shared" si="29"/>
        <v>2008</v>
      </c>
    </row>
    <row r="1909" spans="1:19" hidden="1" x14ac:dyDescent="0.35">
      <c r="A1909" t="s">
        <v>12532</v>
      </c>
      <c r="B1909" t="s">
        <v>12533</v>
      </c>
      <c r="C1909" t="s">
        <v>12537</v>
      </c>
      <c r="D1909" t="s">
        <v>12538</v>
      </c>
      <c r="E1909" t="s">
        <v>12539</v>
      </c>
      <c r="F1909" t="s">
        <v>12540</v>
      </c>
      <c r="I1909" t="s">
        <v>12541</v>
      </c>
      <c r="J1909" t="s">
        <v>12542</v>
      </c>
      <c r="M1909" t="s">
        <v>112297</v>
      </c>
      <c r="N1909" t="s">
        <v>124</v>
      </c>
      <c r="O1909" s="3" t="s">
        <v>12543</v>
      </c>
      <c r="P1909" t="s">
        <v>124</v>
      </c>
      <c r="Q1909" t="s">
        <v>124</v>
      </c>
      <c r="R1909" t="s">
        <v>12543</v>
      </c>
      <c r="S1909" s="4" t="str">
        <f t="shared" si="29"/>
        <v>2008</v>
      </c>
    </row>
    <row r="1910" spans="1:19" hidden="1" x14ac:dyDescent="0.35">
      <c r="A1910" t="s">
        <v>12539</v>
      </c>
      <c r="B1910" t="s">
        <v>12540</v>
      </c>
      <c r="C1910" s="1" t="s">
        <v>12544</v>
      </c>
      <c r="D1910" s="1" t="s">
        <v>12545</v>
      </c>
      <c r="E1910" t="s">
        <v>12546</v>
      </c>
      <c r="F1910" t="s">
        <v>12547</v>
      </c>
      <c r="I1910" t="s">
        <v>12548</v>
      </c>
      <c r="J1910" t="s">
        <v>12549</v>
      </c>
      <c r="M1910" t="s">
        <v>112297</v>
      </c>
      <c r="N1910" t="s">
        <v>124</v>
      </c>
      <c r="O1910" s="3" t="s">
        <v>12550</v>
      </c>
      <c r="P1910" t="s">
        <v>124</v>
      </c>
      <c r="Q1910" t="s">
        <v>124</v>
      </c>
      <c r="R1910" t="s">
        <v>12550</v>
      </c>
      <c r="S1910" s="4" t="str">
        <f t="shared" si="29"/>
        <v>2008</v>
      </c>
    </row>
    <row r="1911" spans="1:19" hidden="1" x14ac:dyDescent="0.35">
      <c r="A1911" t="s">
        <v>12546</v>
      </c>
      <c r="B1911" t="s">
        <v>12547</v>
      </c>
      <c r="C1911" t="s">
        <v>12551</v>
      </c>
      <c r="D1911" t="s">
        <v>12552</v>
      </c>
      <c r="E1911" t="s">
        <v>12553</v>
      </c>
      <c r="F1911" t="s">
        <v>12554</v>
      </c>
      <c r="I1911" t="s">
        <v>12555</v>
      </c>
      <c r="J1911" t="s">
        <v>12556</v>
      </c>
      <c r="M1911" t="s">
        <v>112297</v>
      </c>
      <c r="N1911" t="s">
        <v>124</v>
      </c>
      <c r="O1911" s="3" t="s">
        <v>12557</v>
      </c>
      <c r="P1911" t="s">
        <v>124</v>
      </c>
      <c r="Q1911" t="s">
        <v>124</v>
      </c>
      <c r="R1911" t="s">
        <v>12557</v>
      </c>
      <c r="S1911" s="4" t="str">
        <f t="shared" si="29"/>
        <v>2008</v>
      </c>
    </row>
    <row r="1912" spans="1:19" hidden="1" x14ac:dyDescent="0.35">
      <c r="A1912" t="s">
        <v>12553</v>
      </c>
      <c r="B1912" t="s">
        <v>12554</v>
      </c>
      <c r="C1912" t="s">
        <v>12558</v>
      </c>
      <c r="D1912" t="s">
        <v>12559</v>
      </c>
      <c r="E1912" t="s">
        <v>12560</v>
      </c>
      <c r="F1912" t="s">
        <v>12561</v>
      </c>
      <c r="I1912" t="s">
        <v>12562</v>
      </c>
      <c r="J1912" t="s">
        <v>12563</v>
      </c>
      <c r="M1912" t="s">
        <v>112297</v>
      </c>
      <c r="N1912" t="s">
        <v>124</v>
      </c>
      <c r="O1912" s="3" t="s">
        <v>12564</v>
      </c>
      <c r="P1912" t="s">
        <v>124</v>
      </c>
      <c r="Q1912" t="s">
        <v>124</v>
      </c>
      <c r="R1912" t="s">
        <v>12564</v>
      </c>
      <c r="S1912" s="4" t="str">
        <f t="shared" si="29"/>
        <v>2008</v>
      </c>
    </row>
    <row r="1913" spans="1:19" hidden="1" x14ac:dyDescent="0.35">
      <c r="A1913" t="s">
        <v>12560</v>
      </c>
      <c r="B1913" t="s">
        <v>12561</v>
      </c>
      <c r="C1913" t="s">
        <v>12565</v>
      </c>
      <c r="D1913" t="s">
        <v>12566</v>
      </c>
      <c r="E1913" t="s">
        <v>12567</v>
      </c>
      <c r="F1913" t="s">
        <v>12568</v>
      </c>
      <c r="I1913" t="s">
        <v>12569</v>
      </c>
      <c r="J1913" t="s">
        <v>12570</v>
      </c>
      <c r="M1913" t="s">
        <v>112298</v>
      </c>
      <c r="N1913" t="s">
        <v>28</v>
      </c>
      <c r="O1913" s="3" t="s">
        <v>12571</v>
      </c>
      <c r="P1913" t="s">
        <v>50</v>
      </c>
      <c r="Q1913" t="s">
        <v>50</v>
      </c>
      <c r="R1913" t="s">
        <v>12571</v>
      </c>
      <c r="S1913" s="4" t="str">
        <f t="shared" si="29"/>
        <v>2008</v>
      </c>
    </row>
    <row r="1914" spans="1:19" hidden="1" x14ac:dyDescent="0.35">
      <c r="A1914" t="s">
        <v>12567</v>
      </c>
      <c r="B1914" t="s">
        <v>12568</v>
      </c>
      <c r="C1914" t="s">
        <v>12572</v>
      </c>
      <c r="D1914" t="s">
        <v>12573</v>
      </c>
      <c r="E1914" t="s">
        <v>12574</v>
      </c>
      <c r="F1914" t="s">
        <v>12575</v>
      </c>
      <c r="I1914" t="s">
        <v>2525</v>
      </c>
      <c r="J1914" t="s">
        <v>2526</v>
      </c>
      <c r="M1914" t="s">
        <v>112297</v>
      </c>
      <c r="N1914" t="s">
        <v>124</v>
      </c>
      <c r="O1914" s="3" t="s">
        <v>12576</v>
      </c>
      <c r="P1914" t="s">
        <v>124</v>
      </c>
      <c r="Q1914" t="s">
        <v>124</v>
      </c>
      <c r="R1914" t="s">
        <v>12576</v>
      </c>
      <c r="S1914" s="4" t="str">
        <f t="shared" si="29"/>
        <v>2008</v>
      </c>
    </row>
    <row r="1915" spans="1:19" hidden="1" x14ac:dyDescent="0.35">
      <c r="A1915" t="s">
        <v>12574</v>
      </c>
      <c r="B1915" t="s">
        <v>12575</v>
      </c>
      <c r="C1915" t="s">
        <v>12577</v>
      </c>
      <c r="D1915">
        <v>250157028</v>
      </c>
      <c r="E1915" t="s">
        <v>12578</v>
      </c>
      <c r="F1915" t="s">
        <v>12579</v>
      </c>
      <c r="I1915" t="s">
        <v>12580</v>
      </c>
      <c r="J1915" t="s">
        <v>12581</v>
      </c>
      <c r="M1915" t="s">
        <v>112297</v>
      </c>
      <c r="N1915" t="s">
        <v>124</v>
      </c>
      <c r="O1915" s="3" t="s">
        <v>12582</v>
      </c>
      <c r="P1915" t="s">
        <v>124</v>
      </c>
      <c r="Q1915" t="s">
        <v>124</v>
      </c>
      <c r="R1915" t="s">
        <v>12582</v>
      </c>
      <c r="S1915" s="4" t="str">
        <f t="shared" si="29"/>
        <v>2008</v>
      </c>
    </row>
    <row r="1916" spans="1:19" hidden="1" x14ac:dyDescent="0.35">
      <c r="A1916" t="s">
        <v>12578</v>
      </c>
      <c r="B1916" t="s">
        <v>12579</v>
      </c>
      <c r="C1916" t="s">
        <v>12583</v>
      </c>
      <c r="D1916" t="s">
        <v>12584</v>
      </c>
      <c r="E1916" t="s">
        <v>12585</v>
      </c>
      <c r="F1916" t="s">
        <v>12586</v>
      </c>
      <c r="I1916" t="s">
        <v>12587</v>
      </c>
      <c r="J1916" t="s">
        <v>12588</v>
      </c>
      <c r="M1916" t="s">
        <v>112297</v>
      </c>
      <c r="N1916" t="s">
        <v>124</v>
      </c>
      <c r="O1916" s="3" t="s">
        <v>12589</v>
      </c>
      <c r="P1916" t="s">
        <v>124</v>
      </c>
      <c r="Q1916" t="s">
        <v>124</v>
      </c>
      <c r="R1916" t="s">
        <v>12589</v>
      </c>
      <c r="S1916" s="4" t="str">
        <f t="shared" si="29"/>
        <v>2008</v>
      </c>
    </row>
    <row r="1917" spans="1:19" hidden="1" x14ac:dyDescent="0.35">
      <c r="A1917" t="s">
        <v>12585</v>
      </c>
      <c r="B1917" t="s">
        <v>12586</v>
      </c>
      <c r="C1917" t="s">
        <v>12590</v>
      </c>
      <c r="D1917" t="s">
        <v>12591</v>
      </c>
      <c r="E1917" t="s">
        <v>12592</v>
      </c>
      <c r="F1917" t="s">
        <v>12593</v>
      </c>
      <c r="I1917" t="s">
        <v>12594</v>
      </c>
      <c r="J1917" t="s">
        <v>12595</v>
      </c>
      <c r="M1917" t="s">
        <v>112299</v>
      </c>
      <c r="N1917" t="s">
        <v>247</v>
      </c>
      <c r="O1917" s="3" t="s">
        <v>12596</v>
      </c>
      <c r="P1917" t="s">
        <v>247</v>
      </c>
      <c r="Q1917" t="s">
        <v>247</v>
      </c>
      <c r="R1917" t="s">
        <v>12596</v>
      </c>
      <c r="S1917" s="4" t="str">
        <f t="shared" si="29"/>
        <v>2008</v>
      </c>
    </row>
    <row r="1918" spans="1:19" hidden="1" x14ac:dyDescent="0.35">
      <c r="A1918" t="s">
        <v>12592</v>
      </c>
      <c r="B1918" t="s">
        <v>12593</v>
      </c>
      <c r="C1918" t="s">
        <v>12597</v>
      </c>
      <c r="D1918" t="s">
        <v>12598</v>
      </c>
      <c r="E1918" t="s">
        <v>12599</v>
      </c>
      <c r="F1918" t="s">
        <v>12600</v>
      </c>
      <c r="I1918" t="s">
        <v>12601</v>
      </c>
      <c r="J1918" t="s">
        <v>12602</v>
      </c>
      <c r="M1918" t="s">
        <v>112311</v>
      </c>
      <c r="N1918" t="s">
        <v>5877</v>
      </c>
      <c r="O1918" s="3" t="s">
        <v>12603</v>
      </c>
      <c r="P1918" t="s">
        <v>5877</v>
      </c>
      <c r="Q1918" t="s">
        <v>5877</v>
      </c>
      <c r="R1918" t="s">
        <v>12603</v>
      </c>
      <c r="S1918" s="4" t="str">
        <f t="shared" si="29"/>
        <v>2008</v>
      </c>
    </row>
    <row r="1919" spans="1:19" hidden="1" x14ac:dyDescent="0.35">
      <c r="A1919" t="s">
        <v>12599</v>
      </c>
      <c r="B1919" t="s">
        <v>12600</v>
      </c>
      <c r="C1919" t="s">
        <v>12604</v>
      </c>
      <c r="D1919" t="s">
        <v>12605</v>
      </c>
      <c r="E1919" t="s">
        <v>12606</v>
      </c>
      <c r="F1919" t="s">
        <v>12607</v>
      </c>
      <c r="I1919" t="s">
        <v>12608</v>
      </c>
      <c r="J1919" t="s">
        <v>12609</v>
      </c>
      <c r="M1919" t="s">
        <v>112299</v>
      </c>
      <c r="N1919" t="s">
        <v>247</v>
      </c>
      <c r="O1919" s="3" t="s">
        <v>12610</v>
      </c>
      <c r="P1919" t="s">
        <v>247</v>
      </c>
      <c r="Q1919" t="s">
        <v>247</v>
      </c>
      <c r="R1919" t="s">
        <v>12610</v>
      </c>
      <c r="S1919" s="4" t="str">
        <f t="shared" si="29"/>
        <v>2008</v>
      </c>
    </row>
    <row r="1920" spans="1:19" hidden="1" x14ac:dyDescent="0.35">
      <c r="A1920" t="s">
        <v>12606</v>
      </c>
      <c r="B1920" t="s">
        <v>12607</v>
      </c>
      <c r="C1920" t="s">
        <v>12611</v>
      </c>
      <c r="D1920" t="s">
        <v>12612</v>
      </c>
      <c r="E1920" t="s">
        <v>12613</v>
      </c>
      <c r="F1920" t="s">
        <v>12614</v>
      </c>
      <c r="I1920" t="s">
        <v>12615</v>
      </c>
      <c r="J1920" t="s">
        <v>12616</v>
      </c>
      <c r="M1920" t="s">
        <v>112297</v>
      </c>
      <c r="N1920" t="s">
        <v>124</v>
      </c>
      <c r="O1920" s="3" t="s">
        <v>12617</v>
      </c>
      <c r="P1920" t="s">
        <v>124</v>
      </c>
      <c r="Q1920" t="s">
        <v>124</v>
      </c>
      <c r="R1920" t="s">
        <v>12617</v>
      </c>
      <c r="S1920" s="4" t="str">
        <f t="shared" si="29"/>
        <v>2008</v>
      </c>
    </row>
    <row r="1921" spans="1:19" hidden="1" x14ac:dyDescent="0.35">
      <c r="A1921" t="s">
        <v>12613</v>
      </c>
      <c r="B1921" t="s">
        <v>12614</v>
      </c>
      <c r="C1921" t="s">
        <v>12618</v>
      </c>
      <c r="D1921" t="s">
        <v>12619</v>
      </c>
      <c r="E1921" t="s">
        <v>12620</v>
      </c>
      <c r="F1921" t="s">
        <v>12621</v>
      </c>
      <c r="I1921" t="s">
        <v>12622</v>
      </c>
      <c r="J1921" t="s">
        <v>12623</v>
      </c>
      <c r="M1921" t="s">
        <v>112298</v>
      </c>
      <c r="N1921" t="s">
        <v>28</v>
      </c>
      <c r="O1921" s="3" t="s">
        <v>12624</v>
      </c>
      <c r="P1921" t="s">
        <v>50</v>
      </c>
      <c r="Q1921" t="s">
        <v>50</v>
      </c>
      <c r="R1921" t="s">
        <v>12624</v>
      </c>
      <c r="S1921" s="4" t="str">
        <f t="shared" si="29"/>
        <v>2008</v>
      </c>
    </row>
    <row r="1922" spans="1:19" hidden="1" x14ac:dyDescent="0.35">
      <c r="A1922" t="s">
        <v>12620</v>
      </c>
      <c r="B1922" t="s">
        <v>12621</v>
      </c>
      <c r="C1922" t="s">
        <v>12625</v>
      </c>
      <c r="D1922" t="s">
        <v>12626</v>
      </c>
      <c r="E1922" t="s">
        <v>12627</v>
      </c>
      <c r="F1922" t="s">
        <v>12628</v>
      </c>
      <c r="I1922" t="s">
        <v>12629</v>
      </c>
      <c r="J1922" t="s">
        <v>12630</v>
      </c>
      <c r="M1922" t="s">
        <v>112299</v>
      </c>
      <c r="N1922" t="s">
        <v>247</v>
      </c>
      <c r="O1922" s="3" t="s">
        <v>12631</v>
      </c>
      <c r="P1922" t="s">
        <v>247</v>
      </c>
      <c r="Q1922" t="s">
        <v>247</v>
      </c>
      <c r="R1922" t="s">
        <v>12631</v>
      </c>
      <c r="S1922" s="4" t="str">
        <f t="shared" si="29"/>
        <v>2008</v>
      </c>
    </row>
    <row r="1923" spans="1:19" hidden="1" x14ac:dyDescent="0.35">
      <c r="A1923" t="s">
        <v>12627</v>
      </c>
      <c r="B1923" t="s">
        <v>12628</v>
      </c>
      <c r="C1923" t="s">
        <v>12632</v>
      </c>
      <c r="D1923" t="s">
        <v>12633</v>
      </c>
      <c r="E1923" t="s">
        <v>12634</v>
      </c>
      <c r="F1923" t="s">
        <v>12635</v>
      </c>
      <c r="I1923" t="s">
        <v>12636</v>
      </c>
      <c r="J1923" t="s">
        <v>12637</v>
      </c>
      <c r="M1923" t="s">
        <v>112299</v>
      </c>
      <c r="N1923" t="s">
        <v>247</v>
      </c>
      <c r="O1923" s="3" t="s">
        <v>12638</v>
      </c>
      <c r="P1923" t="s">
        <v>247</v>
      </c>
      <c r="Q1923" t="s">
        <v>247</v>
      </c>
      <c r="R1923" t="s">
        <v>12638</v>
      </c>
      <c r="S1923" s="4" t="str">
        <f t="shared" ref="S1923:S1986" si="30">LEFT(RIGHT(R1923,19),4)</f>
        <v>2008</v>
      </c>
    </row>
    <row r="1924" spans="1:19" hidden="1" x14ac:dyDescent="0.35">
      <c r="A1924" t="s">
        <v>12634</v>
      </c>
      <c r="B1924" t="s">
        <v>12635</v>
      </c>
      <c r="C1924" t="s">
        <v>12639</v>
      </c>
      <c r="D1924" t="s">
        <v>12640</v>
      </c>
      <c r="E1924" t="s">
        <v>12641</v>
      </c>
      <c r="F1924" t="s">
        <v>12642</v>
      </c>
      <c r="I1924" t="s">
        <v>12643</v>
      </c>
      <c r="J1924" t="s">
        <v>12358</v>
      </c>
      <c r="M1924" t="s">
        <v>112297</v>
      </c>
      <c r="N1924" t="s">
        <v>124</v>
      </c>
      <c r="O1924" s="3" t="s">
        <v>12644</v>
      </c>
      <c r="P1924" t="s">
        <v>124</v>
      </c>
      <c r="Q1924" t="s">
        <v>124</v>
      </c>
      <c r="R1924" t="s">
        <v>12644</v>
      </c>
      <c r="S1924" s="4" t="str">
        <f t="shared" si="30"/>
        <v>2008</v>
      </c>
    </row>
    <row r="1925" spans="1:19" hidden="1" x14ac:dyDescent="0.35">
      <c r="A1925" t="s">
        <v>12641</v>
      </c>
      <c r="B1925" t="s">
        <v>12642</v>
      </c>
      <c r="C1925" t="s">
        <v>12645</v>
      </c>
      <c r="D1925" t="s">
        <v>12646</v>
      </c>
      <c r="E1925" t="s">
        <v>12647</v>
      </c>
      <c r="F1925" t="s">
        <v>12648</v>
      </c>
      <c r="I1925" t="s">
        <v>12649</v>
      </c>
      <c r="J1925" t="s">
        <v>12650</v>
      </c>
      <c r="M1925" t="s">
        <v>112311</v>
      </c>
      <c r="N1925" t="s">
        <v>5877</v>
      </c>
      <c r="O1925" s="3" t="s">
        <v>12651</v>
      </c>
      <c r="P1925" t="s">
        <v>5877</v>
      </c>
      <c r="Q1925" t="s">
        <v>5877</v>
      </c>
      <c r="R1925" t="s">
        <v>12651</v>
      </c>
      <c r="S1925" s="4" t="str">
        <f t="shared" si="30"/>
        <v>2008</v>
      </c>
    </row>
    <row r="1926" spans="1:19" hidden="1" x14ac:dyDescent="0.35">
      <c r="A1926" t="s">
        <v>12647</v>
      </c>
      <c r="B1926" t="s">
        <v>12648</v>
      </c>
      <c r="C1926" t="s">
        <v>12652</v>
      </c>
      <c r="D1926" t="s">
        <v>12653</v>
      </c>
      <c r="E1926" t="s">
        <v>12654</v>
      </c>
      <c r="F1926" t="s">
        <v>12655</v>
      </c>
      <c r="I1926" t="s">
        <v>12656</v>
      </c>
      <c r="J1926" t="s">
        <v>12657</v>
      </c>
      <c r="M1926" t="s">
        <v>112297</v>
      </c>
      <c r="N1926" t="s">
        <v>124</v>
      </c>
      <c r="O1926" s="3" t="s">
        <v>12658</v>
      </c>
      <c r="P1926" t="s">
        <v>124</v>
      </c>
      <c r="Q1926" t="s">
        <v>124</v>
      </c>
      <c r="R1926" t="s">
        <v>12658</v>
      </c>
      <c r="S1926" s="4" t="str">
        <f t="shared" si="30"/>
        <v>2008</v>
      </c>
    </row>
    <row r="1927" spans="1:19" hidden="1" x14ac:dyDescent="0.35">
      <c r="A1927" t="s">
        <v>12654</v>
      </c>
      <c r="B1927" t="s">
        <v>12655</v>
      </c>
      <c r="C1927" t="s">
        <v>12659</v>
      </c>
      <c r="D1927" t="s">
        <v>12660</v>
      </c>
      <c r="E1927" t="s">
        <v>12661</v>
      </c>
      <c r="F1927" t="s">
        <v>12662</v>
      </c>
      <c r="I1927" t="s">
        <v>12663</v>
      </c>
      <c r="J1927" t="s">
        <v>12664</v>
      </c>
      <c r="M1927" t="s">
        <v>112297</v>
      </c>
      <c r="N1927" t="s">
        <v>124</v>
      </c>
      <c r="O1927" s="3" t="s">
        <v>12665</v>
      </c>
      <c r="P1927" t="s">
        <v>124</v>
      </c>
      <c r="Q1927" t="s">
        <v>124</v>
      </c>
      <c r="R1927" t="s">
        <v>12665</v>
      </c>
      <c r="S1927" s="4" t="str">
        <f t="shared" si="30"/>
        <v>2008</v>
      </c>
    </row>
    <row r="1928" spans="1:19" hidden="1" x14ac:dyDescent="0.35">
      <c r="A1928" t="s">
        <v>12661</v>
      </c>
      <c r="B1928" t="s">
        <v>12662</v>
      </c>
      <c r="C1928" t="s">
        <v>12666</v>
      </c>
      <c r="D1928" t="s">
        <v>12667</v>
      </c>
      <c r="E1928" t="s">
        <v>12668</v>
      </c>
      <c r="F1928" t="s">
        <v>12669</v>
      </c>
      <c r="I1928" t="s">
        <v>12670</v>
      </c>
      <c r="J1928" t="s">
        <v>12671</v>
      </c>
      <c r="M1928" t="s">
        <v>112297</v>
      </c>
      <c r="N1928" t="s">
        <v>124</v>
      </c>
      <c r="O1928" s="3" t="s">
        <v>12672</v>
      </c>
      <c r="P1928" t="s">
        <v>124</v>
      </c>
      <c r="Q1928" t="s">
        <v>124</v>
      </c>
      <c r="R1928" t="s">
        <v>12672</v>
      </c>
      <c r="S1928" s="4" t="str">
        <f t="shared" si="30"/>
        <v>2008</v>
      </c>
    </row>
    <row r="1929" spans="1:19" hidden="1" x14ac:dyDescent="0.35">
      <c r="A1929" t="s">
        <v>12668</v>
      </c>
      <c r="B1929" t="s">
        <v>12669</v>
      </c>
      <c r="C1929" t="s">
        <v>12673</v>
      </c>
      <c r="D1929" t="s">
        <v>12674</v>
      </c>
      <c r="E1929" t="s">
        <v>12675</v>
      </c>
      <c r="F1929" t="s">
        <v>12676</v>
      </c>
      <c r="I1929" t="s">
        <v>2525</v>
      </c>
      <c r="J1929" t="s">
        <v>2526</v>
      </c>
      <c r="M1929" t="s">
        <v>112297</v>
      </c>
      <c r="N1929" t="s">
        <v>124</v>
      </c>
      <c r="O1929" s="3" t="s">
        <v>12677</v>
      </c>
      <c r="P1929" t="s">
        <v>124</v>
      </c>
      <c r="Q1929" t="s">
        <v>124</v>
      </c>
      <c r="R1929" t="s">
        <v>12677</v>
      </c>
      <c r="S1929" s="4" t="str">
        <f t="shared" si="30"/>
        <v>2008</v>
      </c>
    </row>
    <row r="1930" spans="1:19" hidden="1" x14ac:dyDescent="0.35">
      <c r="A1930" t="s">
        <v>12675</v>
      </c>
      <c r="B1930" t="s">
        <v>12676</v>
      </c>
      <c r="C1930" t="s">
        <v>12678</v>
      </c>
      <c r="D1930" t="s">
        <v>12679</v>
      </c>
      <c r="E1930" t="s">
        <v>12680</v>
      </c>
      <c r="F1930" t="s">
        <v>12681</v>
      </c>
      <c r="I1930" t="s">
        <v>12682</v>
      </c>
      <c r="J1930" t="s">
        <v>12683</v>
      </c>
      <c r="M1930" t="s">
        <v>112311</v>
      </c>
      <c r="N1930" t="s">
        <v>5877</v>
      </c>
      <c r="O1930" s="3" t="s">
        <v>12684</v>
      </c>
      <c r="P1930" t="s">
        <v>5877</v>
      </c>
      <c r="Q1930" t="s">
        <v>5877</v>
      </c>
      <c r="R1930" t="s">
        <v>12684</v>
      </c>
      <c r="S1930" s="4" t="str">
        <f t="shared" si="30"/>
        <v>2008</v>
      </c>
    </row>
    <row r="1931" spans="1:19" hidden="1" x14ac:dyDescent="0.35">
      <c r="A1931" t="s">
        <v>12680</v>
      </c>
      <c r="B1931" t="s">
        <v>12681</v>
      </c>
      <c r="C1931" t="s">
        <v>12685</v>
      </c>
      <c r="D1931" t="s">
        <v>12686</v>
      </c>
      <c r="E1931" t="s">
        <v>12687</v>
      </c>
      <c r="F1931" t="s">
        <v>12688</v>
      </c>
      <c r="I1931" t="s">
        <v>12689</v>
      </c>
      <c r="J1931" t="s">
        <v>12690</v>
      </c>
      <c r="M1931" t="s">
        <v>112297</v>
      </c>
      <c r="N1931" t="s">
        <v>124</v>
      </c>
      <c r="O1931" s="3" t="s">
        <v>12691</v>
      </c>
      <c r="P1931" t="s">
        <v>124</v>
      </c>
      <c r="Q1931" t="s">
        <v>124</v>
      </c>
      <c r="R1931" t="s">
        <v>12691</v>
      </c>
      <c r="S1931" s="4" t="str">
        <f t="shared" si="30"/>
        <v>2008</v>
      </c>
    </row>
    <row r="1932" spans="1:19" hidden="1" x14ac:dyDescent="0.35">
      <c r="A1932" t="s">
        <v>12687</v>
      </c>
      <c r="B1932" t="s">
        <v>12688</v>
      </c>
      <c r="C1932" t="s">
        <v>12692</v>
      </c>
      <c r="D1932" t="s">
        <v>12693</v>
      </c>
      <c r="E1932" t="s">
        <v>12694</v>
      </c>
      <c r="F1932" t="s">
        <v>12695</v>
      </c>
      <c r="I1932" t="s">
        <v>12696</v>
      </c>
      <c r="J1932" t="s">
        <v>12697</v>
      </c>
      <c r="M1932" t="s">
        <v>112299</v>
      </c>
      <c r="N1932" t="s">
        <v>247</v>
      </c>
      <c r="O1932" s="3" t="s">
        <v>12698</v>
      </c>
      <c r="P1932" t="s">
        <v>247</v>
      </c>
      <c r="Q1932" t="s">
        <v>247</v>
      </c>
      <c r="R1932" t="s">
        <v>12698</v>
      </c>
      <c r="S1932" s="4" t="str">
        <f t="shared" si="30"/>
        <v>2008</v>
      </c>
    </row>
    <row r="1933" spans="1:19" hidden="1" x14ac:dyDescent="0.35">
      <c r="A1933" t="s">
        <v>12694</v>
      </c>
      <c r="B1933" t="s">
        <v>12695</v>
      </c>
      <c r="C1933" t="s">
        <v>12699</v>
      </c>
      <c r="D1933" t="s">
        <v>12700</v>
      </c>
      <c r="E1933" t="s">
        <v>12701</v>
      </c>
      <c r="F1933" t="s">
        <v>12702</v>
      </c>
      <c r="I1933" t="s">
        <v>12703</v>
      </c>
      <c r="J1933" t="s">
        <v>12704</v>
      </c>
      <c r="M1933" t="s">
        <v>112297</v>
      </c>
      <c r="N1933" t="s">
        <v>124</v>
      </c>
      <c r="O1933" s="3" t="s">
        <v>12705</v>
      </c>
      <c r="P1933" t="s">
        <v>124</v>
      </c>
      <c r="Q1933" t="s">
        <v>124</v>
      </c>
      <c r="R1933" t="s">
        <v>12705</v>
      </c>
      <c r="S1933" s="4" t="str">
        <f t="shared" si="30"/>
        <v>2008</v>
      </c>
    </row>
    <row r="1934" spans="1:19" hidden="1" x14ac:dyDescent="0.35">
      <c r="A1934" t="s">
        <v>12701</v>
      </c>
      <c r="B1934" t="s">
        <v>12702</v>
      </c>
      <c r="C1934" t="s">
        <v>12706</v>
      </c>
      <c r="D1934" t="s">
        <v>12707</v>
      </c>
      <c r="E1934" t="s">
        <v>12708</v>
      </c>
      <c r="F1934" t="s">
        <v>12709</v>
      </c>
      <c r="I1934" t="s">
        <v>12109</v>
      </c>
      <c r="J1934" t="s">
        <v>12014</v>
      </c>
      <c r="M1934" t="s">
        <v>112297</v>
      </c>
      <c r="N1934" t="s">
        <v>124</v>
      </c>
      <c r="O1934" s="3" t="s">
        <v>12710</v>
      </c>
      <c r="P1934" t="s">
        <v>124</v>
      </c>
      <c r="Q1934" t="s">
        <v>124</v>
      </c>
      <c r="R1934" t="s">
        <v>12710</v>
      </c>
      <c r="S1934" s="4" t="str">
        <f t="shared" si="30"/>
        <v>2008</v>
      </c>
    </row>
    <row r="1935" spans="1:19" hidden="1" x14ac:dyDescent="0.35">
      <c r="A1935" t="s">
        <v>12708</v>
      </c>
      <c r="B1935" t="s">
        <v>12709</v>
      </c>
      <c r="C1935" t="s">
        <v>12711</v>
      </c>
      <c r="D1935" t="s">
        <v>12712</v>
      </c>
      <c r="E1935" t="s">
        <v>12713</v>
      </c>
      <c r="F1935" t="s">
        <v>12714</v>
      </c>
      <c r="I1935" t="s">
        <v>12715</v>
      </c>
      <c r="J1935" t="s">
        <v>12716</v>
      </c>
      <c r="M1935" t="s">
        <v>112297</v>
      </c>
      <c r="N1935" t="s">
        <v>124</v>
      </c>
      <c r="O1935" s="3" t="s">
        <v>12717</v>
      </c>
      <c r="P1935" t="s">
        <v>124</v>
      </c>
      <c r="Q1935" t="s">
        <v>124</v>
      </c>
      <c r="R1935" t="s">
        <v>12717</v>
      </c>
      <c r="S1935" s="4" t="str">
        <f t="shared" si="30"/>
        <v>2008</v>
      </c>
    </row>
    <row r="1936" spans="1:19" hidden="1" x14ac:dyDescent="0.35">
      <c r="A1936" t="s">
        <v>12713</v>
      </c>
      <c r="B1936" t="s">
        <v>12714</v>
      </c>
      <c r="C1936" t="s">
        <v>12718</v>
      </c>
      <c r="D1936" t="s">
        <v>12719</v>
      </c>
      <c r="E1936" t="s">
        <v>12720</v>
      </c>
      <c r="F1936" t="s">
        <v>12721</v>
      </c>
      <c r="I1936" t="s">
        <v>12722</v>
      </c>
      <c r="J1936" t="s">
        <v>12723</v>
      </c>
      <c r="M1936" t="s">
        <v>112297</v>
      </c>
      <c r="N1936" t="s">
        <v>124</v>
      </c>
      <c r="O1936" s="3" t="s">
        <v>12724</v>
      </c>
      <c r="P1936" t="s">
        <v>124</v>
      </c>
      <c r="Q1936" t="s">
        <v>124</v>
      </c>
      <c r="R1936" t="s">
        <v>12724</v>
      </c>
      <c r="S1936" s="4" t="str">
        <f t="shared" si="30"/>
        <v>2008</v>
      </c>
    </row>
    <row r="1937" spans="1:19" hidden="1" x14ac:dyDescent="0.35">
      <c r="A1937" t="s">
        <v>12720</v>
      </c>
      <c r="B1937" t="s">
        <v>12721</v>
      </c>
      <c r="C1937" t="s">
        <v>12725</v>
      </c>
      <c r="D1937" t="s">
        <v>12726</v>
      </c>
      <c r="E1937" t="s">
        <v>12727</v>
      </c>
      <c r="F1937" t="s">
        <v>12728</v>
      </c>
      <c r="I1937" t="s">
        <v>12729</v>
      </c>
      <c r="J1937" t="s">
        <v>12730</v>
      </c>
      <c r="M1937" t="s">
        <v>112298</v>
      </c>
      <c r="N1937" t="s">
        <v>28</v>
      </c>
      <c r="O1937" s="3" t="s">
        <v>12731</v>
      </c>
      <c r="P1937" t="s">
        <v>50</v>
      </c>
      <c r="Q1937" t="s">
        <v>50</v>
      </c>
      <c r="R1937" t="s">
        <v>12731</v>
      </c>
      <c r="S1937" s="4" t="str">
        <f t="shared" si="30"/>
        <v>2008</v>
      </c>
    </row>
    <row r="1938" spans="1:19" hidden="1" x14ac:dyDescent="0.35">
      <c r="A1938" t="s">
        <v>12727</v>
      </c>
      <c r="B1938" t="s">
        <v>12728</v>
      </c>
      <c r="C1938" t="s">
        <v>12732</v>
      </c>
      <c r="D1938" t="s">
        <v>12733</v>
      </c>
      <c r="E1938" t="s">
        <v>12734</v>
      </c>
      <c r="F1938" t="s">
        <v>12735</v>
      </c>
      <c r="I1938" t="s">
        <v>12736</v>
      </c>
      <c r="J1938" t="s">
        <v>12737</v>
      </c>
      <c r="M1938" t="s">
        <v>112297</v>
      </c>
      <c r="N1938" t="s">
        <v>124</v>
      </c>
      <c r="O1938" s="3" t="s">
        <v>12738</v>
      </c>
      <c r="P1938" t="s">
        <v>124</v>
      </c>
      <c r="Q1938" t="s">
        <v>124</v>
      </c>
      <c r="R1938" t="s">
        <v>12738</v>
      </c>
      <c r="S1938" s="4" t="str">
        <f t="shared" si="30"/>
        <v>2008</v>
      </c>
    </row>
    <row r="1939" spans="1:19" hidden="1" x14ac:dyDescent="0.35">
      <c r="A1939" t="s">
        <v>12734</v>
      </c>
      <c r="B1939" t="s">
        <v>12735</v>
      </c>
      <c r="C1939" t="s">
        <v>12739</v>
      </c>
      <c r="D1939" t="s">
        <v>12740</v>
      </c>
      <c r="E1939" t="s">
        <v>12741</v>
      </c>
      <c r="F1939" t="s">
        <v>12742</v>
      </c>
      <c r="I1939" t="s">
        <v>512</v>
      </c>
      <c r="J1939" t="s">
        <v>512</v>
      </c>
      <c r="M1939" t="s">
        <v>112297</v>
      </c>
      <c r="N1939" t="s">
        <v>124</v>
      </c>
      <c r="O1939" s="3" t="s">
        <v>12743</v>
      </c>
      <c r="P1939" t="s">
        <v>124</v>
      </c>
      <c r="Q1939" t="s">
        <v>124</v>
      </c>
      <c r="R1939" t="s">
        <v>12743</v>
      </c>
      <c r="S1939" s="4" t="str">
        <f t="shared" si="30"/>
        <v>2008</v>
      </c>
    </row>
    <row r="1940" spans="1:19" hidden="1" x14ac:dyDescent="0.35">
      <c r="A1940" t="s">
        <v>12741</v>
      </c>
      <c r="B1940" t="s">
        <v>12742</v>
      </c>
      <c r="C1940" t="s">
        <v>12744</v>
      </c>
      <c r="D1940" t="s">
        <v>12745</v>
      </c>
      <c r="E1940" t="s">
        <v>12746</v>
      </c>
      <c r="F1940" t="s">
        <v>12747</v>
      </c>
      <c r="I1940" t="s">
        <v>12748</v>
      </c>
      <c r="J1940" t="s">
        <v>12749</v>
      </c>
      <c r="M1940" t="s">
        <v>112298</v>
      </c>
      <c r="N1940" t="s">
        <v>28</v>
      </c>
      <c r="O1940" s="3" t="s">
        <v>12750</v>
      </c>
      <c r="P1940" t="s">
        <v>50</v>
      </c>
      <c r="Q1940" t="s">
        <v>50</v>
      </c>
      <c r="R1940" t="s">
        <v>12750</v>
      </c>
      <c r="S1940" s="4" t="str">
        <f t="shared" si="30"/>
        <v>2008</v>
      </c>
    </row>
    <row r="1941" spans="1:19" hidden="1" x14ac:dyDescent="0.35">
      <c r="A1941" t="s">
        <v>12746</v>
      </c>
      <c r="B1941" t="s">
        <v>12747</v>
      </c>
      <c r="C1941" t="s">
        <v>12751</v>
      </c>
      <c r="D1941" t="s">
        <v>12752</v>
      </c>
      <c r="E1941" t="s">
        <v>12753</v>
      </c>
      <c r="F1941" t="s">
        <v>12754</v>
      </c>
      <c r="I1941" t="s">
        <v>12755</v>
      </c>
      <c r="J1941" t="s">
        <v>12756</v>
      </c>
      <c r="M1941" t="s">
        <v>112311</v>
      </c>
      <c r="N1941" t="s">
        <v>5877</v>
      </c>
      <c r="O1941" s="3" t="s">
        <v>12757</v>
      </c>
      <c r="P1941" t="s">
        <v>5877</v>
      </c>
      <c r="Q1941" t="s">
        <v>5877</v>
      </c>
      <c r="R1941" t="s">
        <v>12757</v>
      </c>
      <c r="S1941" s="4" t="str">
        <f t="shared" si="30"/>
        <v>2008</v>
      </c>
    </row>
    <row r="1942" spans="1:19" hidden="1" x14ac:dyDescent="0.35">
      <c r="A1942" t="s">
        <v>12753</v>
      </c>
      <c r="B1942" t="s">
        <v>12754</v>
      </c>
      <c r="C1942" t="s">
        <v>12758</v>
      </c>
      <c r="D1942" t="s">
        <v>12759</v>
      </c>
      <c r="E1942" t="s">
        <v>12760</v>
      </c>
      <c r="F1942" t="s">
        <v>12761</v>
      </c>
      <c r="I1942" t="s">
        <v>12762</v>
      </c>
      <c r="J1942" t="s">
        <v>12763</v>
      </c>
      <c r="M1942" t="s">
        <v>112311</v>
      </c>
      <c r="N1942" t="s">
        <v>5877</v>
      </c>
      <c r="O1942" s="3" t="s">
        <v>12764</v>
      </c>
      <c r="P1942" t="s">
        <v>5877</v>
      </c>
      <c r="Q1942" t="s">
        <v>5877</v>
      </c>
      <c r="R1942" t="s">
        <v>12764</v>
      </c>
      <c r="S1942" s="4" t="str">
        <f t="shared" si="30"/>
        <v>2008</v>
      </c>
    </row>
    <row r="1943" spans="1:19" hidden="1" x14ac:dyDescent="0.35">
      <c r="A1943" t="s">
        <v>12760</v>
      </c>
      <c r="B1943" t="s">
        <v>12761</v>
      </c>
      <c r="C1943" t="s">
        <v>12765</v>
      </c>
      <c r="D1943" t="s">
        <v>12766</v>
      </c>
      <c r="E1943" t="s">
        <v>12767</v>
      </c>
      <c r="F1943" t="s">
        <v>12768</v>
      </c>
      <c r="I1943" t="s">
        <v>1261</v>
      </c>
      <c r="J1943" t="s">
        <v>1262</v>
      </c>
      <c r="M1943" t="s">
        <v>112297</v>
      </c>
      <c r="N1943" t="s">
        <v>124</v>
      </c>
      <c r="O1943" s="3" t="s">
        <v>12769</v>
      </c>
      <c r="P1943" t="s">
        <v>124</v>
      </c>
      <c r="Q1943" t="s">
        <v>124</v>
      </c>
      <c r="R1943" t="s">
        <v>12769</v>
      </c>
      <c r="S1943" s="4" t="str">
        <f t="shared" si="30"/>
        <v>2008</v>
      </c>
    </row>
    <row r="1944" spans="1:19" hidden="1" x14ac:dyDescent="0.35">
      <c r="A1944" t="s">
        <v>12767</v>
      </c>
      <c r="B1944" t="s">
        <v>12768</v>
      </c>
      <c r="C1944" t="s">
        <v>12770</v>
      </c>
      <c r="D1944" t="s">
        <v>12771</v>
      </c>
      <c r="E1944" t="s">
        <v>12772</v>
      </c>
      <c r="F1944" t="s">
        <v>12773</v>
      </c>
      <c r="I1944" t="s">
        <v>12774</v>
      </c>
      <c r="J1944" t="s">
        <v>12775</v>
      </c>
      <c r="M1944" t="s">
        <v>112297</v>
      </c>
      <c r="N1944" t="s">
        <v>124</v>
      </c>
      <c r="O1944" s="3" t="s">
        <v>12776</v>
      </c>
      <c r="P1944" t="s">
        <v>124</v>
      </c>
      <c r="Q1944" t="s">
        <v>124</v>
      </c>
      <c r="R1944" t="s">
        <v>12776</v>
      </c>
      <c r="S1944" s="4" t="str">
        <f t="shared" si="30"/>
        <v>2008</v>
      </c>
    </row>
    <row r="1945" spans="1:19" hidden="1" x14ac:dyDescent="0.35">
      <c r="A1945" t="s">
        <v>12772</v>
      </c>
      <c r="B1945" t="s">
        <v>12773</v>
      </c>
      <c r="C1945" t="s">
        <v>12777</v>
      </c>
      <c r="D1945" s="1" t="s">
        <v>12778</v>
      </c>
      <c r="E1945" t="s">
        <v>12779</v>
      </c>
      <c r="F1945" t="s">
        <v>12780</v>
      </c>
      <c r="I1945" t="s">
        <v>12781</v>
      </c>
      <c r="J1945" t="s">
        <v>12782</v>
      </c>
      <c r="M1945" t="s">
        <v>112298</v>
      </c>
      <c r="N1945" t="s">
        <v>28</v>
      </c>
      <c r="O1945" s="3" t="s">
        <v>12783</v>
      </c>
      <c r="P1945" t="s">
        <v>50</v>
      </c>
      <c r="Q1945" t="s">
        <v>50</v>
      </c>
      <c r="R1945" t="s">
        <v>12783</v>
      </c>
      <c r="S1945" s="4" t="str">
        <f t="shared" si="30"/>
        <v>2008</v>
      </c>
    </row>
    <row r="1946" spans="1:19" hidden="1" x14ac:dyDescent="0.35">
      <c r="A1946" t="s">
        <v>12779</v>
      </c>
      <c r="B1946" t="s">
        <v>12780</v>
      </c>
      <c r="C1946" t="s">
        <v>12784</v>
      </c>
      <c r="D1946" t="s">
        <v>12785</v>
      </c>
      <c r="E1946" t="s">
        <v>12786</v>
      </c>
      <c r="F1946" t="s">
        <v>12787</v>
      </c>
      <c r="I1946" t="s">
        <v>12788</v>
      </c>
      <c r="J1946" t="s">
        <v>12789</v>
      </c>
      <c r="M1946" t="s">
        <v>112311</v>
      </c>
      <c r="N1946" t="s">
        <v>5877</v>
      </c>
      <c r="O1946" s="3" t="s">
        <v>12790</v>
      </c>
      <c r="P1946" t="s">
        <v>5877</v>
      </c>
      <c r="Q1946" t="s">
        <v>5877</v>
      </c>
      <c r="R1946" t="s">
        <v>12790</v>
      </c>
      <c r="S1946" s="4" t="str">
        <f t="shared" si="30"/>
        <v>2008</v>
      </c>
    </row>
    <row r="1947" spans="1:19" hidden="1" x14ac:dyDescent="0.35">
      <c r="A1947" t="s">
        <v>12786</v>
      </c>
      <c r="B1947" t="s">
        <v>12787</v>
      </c>
      <c r="C1947" t="s">
        <v>12791</v>
      </c>
      <c r="D1947" t="s">
        <v>12792</v>
      </c>
      <c r="E1947" t="s">
        <v>12793</v>
      </c>
      <c r="F1947" t="s">
        <v>12794</v>
      </c>
      <c r="I1947" t="s">
        <v>12795</v>
      </c>
      <c r="J1947" t="s">
        <v>12796</v>
      </c>
      <c r="M1947" t="s">
        <v>112297</v>
      </c>
      <c r="N1947" t="s">
        <v>124</v>
      </c>
      <c r="O1947" s="3" t="s">
        <v>12797</v>
      </c>
      <c r="P1947" t="s">
        <v>124</v>
      </c>
      <c r="Q1947" t="s">
        <v>124</v>
      </c>
      <c r="R1947" t="s">
        <v>12797</v>
      </c>
      <c r="S1947" s="4" t="str">
        <f t="shared" si="30"/>
        <v>2008</v>
      </c>
    </row>
    <row r="1948" spans="1:19" hidden="1" x14ac:dyDescent="0.35">
      <c r="A1948" t="s">
        <v>12793</v>
      </c>
      <c r="B1948" t="s">
        <v>12794</v>
      </c>
      <c r="C1948" t="s">
        <v>12798</v>
      </c>
      <c r="D1948" t="s">
        <v>12799</v>
      </c>
      <c r="E1948" t="s">
        <v>12800</v>
      </c>
      <c r="F1948" t="s">
        <v>12801</v>
      </c>
      <c r="I1948" t="s">
        <v>12802</v>
      </c>
      <c r="J1948" t="s">
        <v>12803</v>
      </c>
      <c r="M1948" t="s">
        <v>112297</v>
      </c>
      <c r="N1948" t="s">
        <v>124</v>
      </c>
      <c r="O1948" s="3" t="s">
        <v>12804</v>
      </c>
      <c r="P1948" t="s">
        <v>124</v>
      </c>
      <c r="Q1948" t="s">
        <v>124</v>
      </c>
      <c r="R1948" t="s">
        <v>12804</v>
      </c>
      <c r="S1948" s="4" t="str">
        <f t="shared" si="30"/>
        <v>2008</v>
      </c>
    </row>
    <row r="1949" spans="1:19" hidden="1" x14ac:dyDescent="0.35">
      <c r="A1949" t="s">
        <v>12800</v>
      </c>
      <c r="B1949" t="s">
        <v>12801</v>
      </c>
      <c r="C1949" t="s">
        <v>12805</v>
      </c>
      <c r="D1949" t="s">
        <v>12806</v>
      </c>
      <c r="E1949" t="s">
        <v>12807</v>
      </c>
      <c r="F1949" t="s">
        <v>12808</v>
      </c>
      <c r="I1949" t="s">
        <v>12809</v>
      </c>
      <c r="J1949" t="s">
        <v>12810</v>
      </c>
      <c r="M1949" t="s">
        <v>112297</v>
      </c>
      <c r="N1949" t="s">
        <v>124</v>
      </c>
      <c r="O1949" s="3" t="s">
        <v>12811</v>
      </c>
      <c r="P1949" t="s">
        <v>124</v>
      </c>
      <c r="Q1949" t="s">
        <v>124</v>
      </c>
      <c r="R1949" t="s">
        <v>12811</v>
      </c>
      <c r="S1949" s="4" t="str">
        <f t="shared" si="30"/>
        <v>2008</v>
      </c>
    </row>
    <row r="1950" spans="1:19" hidden="1" x14ac:dyDescent="0.35">
      <c r="A1950" t="s">
        <v>12807</v>
      </c>
      <c r="B1950" t="s">
        <v>12808</v>
      </c>
      <c r="C1950" t="s">
        <v>12812</v>
      </c>
      <c r="D1950" t="s">
        <v>12813</v>
      </c>
      <c r="E1950" t="s">
        <v>12814</v>
      </c>
      <c r="F1950" t="s">
        <v>12815</v>
      </c>
      <c r="I1950" t="s">
        <v>12816</v>
      </c>
      <c r="J1950" t="s">
        <v>12817</v>
      </c>
      <c r="M1950" t="s">
        <v>112297</v>
      </c>
      <c r="N1950" t="s">
        <v>124</v>
      </c>
      <c r="O1950" s="3" t="s">
        <v>12818</v>
      </c>
      <c r="P1950" t="s">
        <v>124</v>
      </c>
      <c r="Q1950" t="s">
        <v>124</v>
      </c>
      <c r="R1950" t="s">
        <v>12818</v>
      </c>
      <c r="S1950" s="4" t="str">
        <f t="shared" si="30"/>
        <v>2008</v>
      </c>
    </row>
    <row r="1951" spans="1:19" hidden="1" x14ac:dyDescent="0.35">
      <c r="A1951" t="s">
        <v>12814</v>
      </c>
      <c r="B1951" t="s">
        <v>12815</v>
      </c>
      <c r="C1951" t="s">
        <v>12819</v>
      </c>
      <c r="D1951" t="s">
        <v>12820</v>
      </c>
      <c r="E1951" t="s">
        <v>12821</v>
      </c>
      <c r="F1951" t="s">
        <v>12822</v>
      </c>
      <c r="I1951" t="s">
        <v>12823</v>
      </c>
      <c r="J1951" t="s">
        <v>12824</v>
      </c>
      <c r="M1951" t="s">
        <v>112297</v>
      </c>
      <c r="N1951" t="s">
        <v>124</v>
      </c>
      <c r="O1951" s="3" t="s">
        <v>12825</v>
      </c>
      <c r="P1951" t="s">
        <v>124</v>
      </c>
      <c r="Q1951" t="s">
        <v>124</v>
      </c>
      <c r="R1951" t="s">
        <v>12825</v>
      </c>
      <c r="S1951" s="4" t="str">
        <f t="shared" si="30"/>
        <v>2008</v>
      </c>
    </row>
    <row r="1952" spans="1:19" hidden="1" x14ac:dyDescent="0.35">
      <c r="A1952" t="s">
        <v>12821</v>
      </c>
      <c r="B1952" t="s">
        <v>12822</v>
      </c>
      <c r="C1952" t="s">
        <v>12826</v>
      </c>
      <c r="D1952" t="s">
        <v>12827</v>
      </c>
      <c r="E1952" t="s">
        <v>12828</v>
      </c>
      <c r="F1952" t="s">
        <v>12829</v>
      </c>
      <c r="I1952" t="s">
        <v>12830</v>
      </c>
      <c r="J1952" t="s">
        <v>12831</v>
      </c>
      <c r="M1952" t="s">
        <v>112311</v>
      </c>
      <c r="N1952" t="s">
        <v>5877</v>
      </c>
      <c r="O1952" s="3" t="s">
        <v>12832</v>
      </c>
      <c r="P1952" t="s">
        <v>5877</v>
      </c>
      <c r="Q1952" t="s">
        <v>5877</v>
      </c>
      <c r="R1952" t="s">
        <v>12832</v>
      </c>
      <c r="S1952" s="4" t="str">
        <f t="shared" si="30"/>
        <v>2008</v>
      </c>
    </row>
    <row r="1953" spans="1:19" hidden="1" x14ac:dyDescent="0.35">
      <c r="A1953" t="s">
        <v>12828</v>
      </c>
      <c r="B1953" t="s">
        <v>12829</v>
      </c>
      <c r="C1953" t="s">
        <v>12833</v>
      </c>
      <c r="D1953" t="s">
        <v>12834</v>
      </c>
      <c r="E1953" t="s">
        <v>12835</v>
      </c>
      <c r="F1953" t="s">
        <v>12836</v>
      </c>
      <c r="I1953" t="s">
        <v>12837</v>
      </c>
      <c r="J1953" t="s">
        <v>12838</v>
      </c>
      <c r="M1953" t="s">
        <v>112297</v>
      </c>
      <c r="N1953" t="s">
        <v>124</v>
      </c>
      <c r="O1953" s="3" t="s">
        <v>12839</v>
      </c>
      <c r="P1953" t="s">
        <v>124</v>
      </c>
      <c r="Q1953" t="s">
        <v>124</v>
      </c>
      <c r="R1953" t="s">
        <v>12839</v>
      </c>
      <c r="S1953" s="4" t="str">
        <f t="shared" si="30"/>
        <v>2008</v>
      </c>
    </row>
    <row r="1954" spans="1:19" hidden="1" x14ac:dyDescent="0.35">
      <c r="A1954" t="s">
        <v>12835</v>
      </c>
      <c r="B1954" t="s">
        <v>12836</v>
      </c>
      <c r="C1954" t="s">
        <v>12840</v>
      </c>
      <c r="D1954" t="s">
        <v>12841</v>
      </c>
      <c r="E1954" t="s">
        <v>12842</v>
      </c>
      <c r="F1954" t="s">
        <v>12843</v>
      </c>
      <c r="I1954" t="s">
        <v>12844</v>
      </c>
      <c r="J1954" t="s">
        <v>12845</v>
      </c>
      <c r="M1954" t="s">
        <v>112311</v>
      </c>
      <c r="N1954" t="s">
        <v>5877</v>
      </c>
      <c r="O1954" s="3" t="s">
        <v>12846</v>
      </c>
      <c r="P1954" t="s">
        <v>5877</v>
      </c>
      <c r="Q1954" t="s">
        <v>5877</v>
      </c>
      <c r="R1954" t="s">
        <v>12846</v>
      </c>
      <c r="S1954" s="4" t="str">
        <f t="shared" si="30"/>
        <v>2008</v>
      </c>
    </row>
    <row r="1955" spans="1:19" hidden="1" x14ac:dyDescent="0.35">
      <c r="A1955" t="s">
        <v>12842</v>
      </c>
      <c r="B1955" t="s">
        <v>12843</v>
      </c>
      <c r="C1955" t="s">
        <v>12847</v>
      </c>
      <c r="D1955" t="s">
        <v>12848</v>
      </c>
      <c r="E1955" t="s">
        <v>12849</v>
      </c>
      <c r="F1955" t="s">
        <v>12850</v>
      </c>
      <c r="I1955" t="s">
        <v>12851</v>
      </c>
      <c r="J1955" t="s">
        <v>12852</v>
      </c>
      <c r="M1955" t="s">
        <v>112297</v>
      </c>
      <c r="N1955" t="s">
        <v>124</v>
      </c>
      <c r="O1955" s="3" t="s">
        <v>12853</v>
      </c>
      <c r="P1955" t="s">
        <v>124</v>
      </c>
      <c r="Q1955" t="s">
        <v>124</v>
      </c>
      <c r="R1955" t="s">
        <v>12853</v>
      </c>
      <c r="S1955" s="4" t="str">
        <f t="shared" si="30"/>
        <v>2008</v>
      </c>
    </row>
    <row r="1956" spans="1:19" hidden="1" x14ac:dyDescent="0.35">
      <c r="A1956" t="s">
        <v>12849</v>
      </c>
      <c r="B1956" t="s">
        <v>12850</v>
      </c>
      <c r="C1956" t="s">
        <v>12854</v>
      </c>
      <c r="D1956" t="s">
        <v>12855</v>
      </c>
      <c r="E1956" t="s">
        <v>12856</v>
      </c>
      <c r="F1956" t="s">
        <v>12857</v>
      </c>
      <c r="I1956" t="s">
        <v>512</v>
      </c>
      <c r="J1956" t="s">
        <v>512</v>
      </c>
      <c r="M1956" t="s">
        <v>112297</v>
      </c>
      <c r="N1956" t="s">
        <v>124</v>
      </c>
      <c r="O1956" s="3" t="s">
        <v>12858</v>
      </c>
      <c r="P1956" t="s">
        <v>124</v>
      </c>
      <c r="Q1956" t="s">
        <v>124</v>
      </c>
      <c r="R1956" t="s">
        <v>12858</v>
      </c>
      <c r="S1956" s="4" t="str">
        <f t="shared" si="30"/>
        <v>2008</v>
      </c>
    </row>
    <row r="1957" spans="1:19" hidden="1" x14ac:dyDescent="0.35">
      <c r="A1957" t="s">
        <v>12856</v>
      </c>
      <c r="B1957" t="s">
        <v>12857</v>
      </c>
      <c r="C1957" t="s">
        <v>12859</v>
      </c>
      <c r="D1957" t="s">
        <v>12860</v>
      </c>
      <c r="E1957" t="s">
        <v>12861</v>
      </c>
      <c r="F1957" t="s">
        <v>12862</v>
      </c>
      <c r="I1957" t="s">
        <v>12863</v>
      </c>
      <c r="J1957" t="s">
        <v>12864</v>
      </c>
      <c r="M1957" t="s">
        <v>112311</v>
      </c>
      <c r="N1957" t="s">
        <v>5877</v>
      </c>
      <c r="O1957" s="3" t="s">
        <v>12865</v>
      </c>
      <c r="P1957" t="s">
        <v>5877</v>
      </c>
      <c r="Q1957" t="s">
        <v>5877</v>
      </c>
      <c r="R1957" t="s">
        <v>12865</v>
      </c>
      <c r="S1957" s="4" t="str">
        <f t="shared" si="30"/>
        <v>2008</v>
      </c>
    </row>
    <row r="1958" spans="1:19" hidden="1" x14ac:dyDescent="0.35">
      <c r="A1958" t="s">
        <v>12861</v>
      </c>
      <c r="B1958" t="s">
        <v>12862</v>
      </c>
      <c r="C1958" t="s">
        <v>12866</v>
      </c>
      <c r="D1958" t="s">
        <v>12867</v>
      </c>
      <c r="E1958" t="s">
        <v>12868</v>
      </c>
      <c r="F1958" t="s">
        <v>12869</v>
      </c>
      <c r="I1958" t="s">
        <v>12863</v>
      </c>
      <c r="J1958" t="s">
        <v>12864</v>
      </c>
      <c r="M1958" t="s">
        <v>112311</v>
      </c>
      <c r="N1958" t="s">
        <v>5877</v>
      </c>
      <c r="O1958" s="3" t="s">
        <v>12870</v>
      </c>
      <c r="P1958" t="s">
        <v>5877</v>
      </c>
      <c r="Q1958" t="s">
        <v>5877</v>
      </c>
      <c r="R1958" t="s">
        <v>12870</v>
      </c>
      <c r="S1958" s="4" t="str">
        <f t="shared" si="30"/>
        <v>2008</v>
      </c>
    </row>
    <row r="1959" spans="1:19" hidden="1" x14ac:dyDescent="0.35">
      <c r="A1959" t="s">
        <v>12868</v>
      </c>
      <c r="B1959" t="s">
        <v>12869</v>
      </c>
      <c r="C1959" t="s">
        <v>12871</v>
      </c>
      <c r="D1959" t="s">
        <v>12872</v>
      </c>
      <c r="E1959" t="s">
        <v>12873</v>
      </c>
      <c r="F1959" t="s">
        <v>12874</v>
      </c>
      <c r="I1959" t="s">
        <v>12875</v>
      </c>
      <c r="J1959" t="s">
        <v>12876</v>
      </c>
      <c r="M1959" t="s">
        <v>112311</v>
      </c>
      <c r="N1959" t="s">
        <v>5877</v>
      </c>
      <c r="O1959" s="3" t="s">
        <v>12877</v>
      </c>
      <c r="P1959" t="s">
        <v>5877</v>
      </c>
      <c r="Q1959" t="s">
        <v>5877</v>
      </c>
      <c r="R1959" t="s">
        <v>12877</v>
      </c>
      <c r="S1959" s="4" t="str">
        <f t="shared" si="30"/>
        <v>2008</v>
      </c>
    </row>
    <row r="1960" spans="1:19" hidden="1" x14ac:dyDescent="0.35">
      <c r="A1960" t="s">
        <v>12873</v>
      </c>
      <c r="B1960" t="s">
        <v>12874</v>
      </c>
      <c r="C1960" t="s">
        <v>12878</v>
      </c>
      <c r="D1960" t="s">
        <v>12879</v>
      </c>
      <c r="E1960" t="s">
        <v>12880</v>
      </c>
      <c r="F1960" t="s">
        <v>12881</v>
      </c>
      <c r="I1960" t="s">
        <v>512</v>
      </c>
      <c r="J1960" t="s">
        <v>512</v>
      </c>
      <c r="M1960" t="s">
        <v>112297</v>
      </c>
      <c r="N1960" t="s">
        <v>124</v>
      </c>
      <c r="O1960" s="3" t="s">
        <v>12882</v>
      </c>
      <c r="P1960" t="s">
        <v>124</v>
      </c>
      <c r="Q1960" t="s">
        <v>124</v>
      </c>
      <c r="R1960" t="s">
        <v>12882</v>
      </c>
      <c r="S1960" s="4" t="str">
        <f t="shared" si="30"/>
        <v>2008</v>
      </c>
    </row>
    <row r="1961" spans="1:19" hidden="1" x14ac:dyDescent="0.35">
      <c r="A1961" t="s">
        <v>12880</v>
      </c>
      <c r="B1961" t="s">
        <v>12881</v>
      </c>
      <c r="C1961" t="s">
        <v>12883</v>
      </c>
      <c r="D1961" t="s">
        <v>12884</v>
      </c>
      <c r="E1961" t="s">
        <v>12885</v>
      </c>
      <c r="F1961" t="s">
        <v>12886</v>
      </c>
      <c r="I1961" t="s">
        <v>12887</v>
      </c>
      <c r="J1961" t="s">
        <v>12888</v>
      </c>
      <c r="M1961" t="s">
        <v>112297</v>
      </c>
      <c r="N1961" t="s">
        <v>124</v>
      </c>
      <c r="O1961" s="3" t="s">
        <v>12889</v>
      </c>
      <c r="P1961" t="s">
        <v>124</v>
      </c>
      <c r="Q1961" t="s">
        <v>124</v>
      </c>
      <c r="R1961" t="s">
        <v>12889</v>
      </c>
      <c r="S1961" s="4" t="str">
        <f t="shared" si="30"/>
        <v>2008</v>
      </c>
    </row>
    <row r="1962" spans="1:19" hidden="1" x14ac:dyDescent="0.35">
      <c r="A1962" t="s">
        <v>12885</v>
      </c>
      <c r="B1962" t="s">
        <v>12886</v>
      </c>
      <c r="C1962" t="s">
        <v>12890</v>
      </c>
      <c r="D1962" t="s">
        <v>12891</v>
      </c>
      <c r="E1962" t="s">
        <v>12892</v>
      </c>
      <c r="F1962" t="s">
        <v>12893</v>
      </c>
      <c r="I1962" t="s">
        <v>12894</v>
      </c>
      <c r="J1962" t="s">
        <v>12895</v>
      </c>
      <c r="M1962" t="s">
        <v>112311</v>
      </c>
      <c r="N1962" t="s">
        <v>5877</v>
      </c>
      <c r="O1962" s="3" t="s">
        <v>12896</v>
      </c>
      <c r="P1962" t="s">
        <v>5877</v>
      </c>
      <c r="Q1962" t="s">
        <v>5877</v>
      </c>
      <c r="R1962" t="s">
        <v>12896</v>
      </c>
      <c r="S1962" s="4" t="str">
        <f t="shared" si="30"/>
        <v>2008</v>
      </c>
    </row>
    <row r="1963" spans="1:19" hidden="1" x14ac:dyDescent="0.35">
      <c r="A1963" t="s">
        <v>12892</v>
      </c>
      <c r="B1963" t="s">
        <v>12893</v>
      </c>
      <c r="C1963" t="s">
        <v>12897</v>
      </c>
      <c r="D1963" t="s">
        <v>12898</v>
      </c>
      <c r="E1963" t="s">
        <v>12899</v>
      </c>
      <c r="F1963" t="s">
        <v>12900</v>
      </c>
      <c r="I1963" t="s">
        <v>12901</v>
      </c>
      <c r="J1963" t="s">
        <v>12902</v>
      </c>
      <c r="M1963" t="s">
        <v>112297</v>
      </c>
      <c r="N1963" t="s">
        <v>124</v>
      </c>
      <c r="O1963" s="3" t="s">
        <v>12903</v>
      </c>
      <c r="P1963" t="s">
        <v>124</v>
      </c>
      <c r="Q1963" t="s">
        <v>124</v>
      </c>
      <c r="R1963" t="s">
        <v>12903</v>
      </c>
      <c r="S1963" s="4" t="str">
        <f t="shared" si="30"/>
        <v>2008</v>
      </c>
    </row>
    <row r="1964" spans="1:19" hidden="1" x14ac:dyDescent="0.35">
      <c r="A1964" t="s">
        <v>12899</v>
      </c>
      <c r="B1964" t="s">
        <v>12900</v>
      </c>
      <c r="C1964" t="s">
        <v>12904</v>
      </c>
      <c r="D1964" t="s">
        <v>12905</v>
      </c>
      <c r="E1964" t="s">
        <v>12906</v>
      </c>
      <c r="F1964" t="s">
        <v>12907</v>
      </c>
      <c r="I1964" t="s">
        <v>12908</v>
      </c>
      <c r="J1964" t="s">
        <v>12909</v>
      </c>
      <c r="M1964" t="s">
        <v>112299</v>
      </c>
      <c r="N1964" t="s">
        <v>247</v>
      </c>
      <c r="O1964" s="3" t="s">
        <v>12910</v>
      </c>
      <c r="P1964" t="s">
        <v>247</v>
      </c>
      <c r="Q1964" t="s">
        <v>247</v>
      </c>
      <c r="R1964" t="s">
        <v>12910</v>
      </c>
      <c r="S1964" s="4" t="str">
        <f t="shared" si="30"/>
        <v>2008</v>
      </c>
    </row>
    <row r="1965" spans="1:19" hidden="1" x14ac:dyDescent="0.35">
      <c r="A1965" t="s">
        <v>12906</v>
      </c>
      <c r="B1965" t="s">
        <v>12907</v>
      </c>
      <c r="C1965" t="s">
        <v>12911</v>
      </c>
      <c r="D1965" t="s">
        <v>12912</v>
      </c>
      <c r="E1965" t="s">
        <v>12913</v>
      </c>
      <c r="F1965" t="s">
        <v>12914</v>
      </c>
      <c r="I1965" t="s">
        <v>12915</v>
      </c>
      <c r="J1965" t="s">
        <v>12916</v>
      </c>
      <c r="M1965" t="s">
        <v>112311</v>
      </c>
      <c r="N1965" t="s">
        <v>5877</v>
      </c>
      <c r="O1965" s="3" t="s">
        <v>12917</v>
      </c>
      <c r="P1965" t="s">
        <v>5877</v>
      </c>
      <c r="Q1965" t="s">
        <v>5877</v>
      </c>
      <c r="R1965" t="s">
        <v>12917</v>
      </c>
      <c r="S1965" s="4" t="str">
        <f t="shared" si="30"/>
        <v>2008</v>
      </c>
    </row>
    <row r="1966" spans="1:19" hidden="1" x14ac:dyDescent="0.35">
      <c r="A1966" t="s">
        <v>12913</v>
      </c>
      <c r="B1966" t="s">
        <v>12914</v>
      </c>
      <c r="C1966" t="s">
        <v>12918</v>
      </c>
      <c r="D1966" t="s">
        <v>12919</v>
      </c>
      <c r="E1966" t="s">
        <v>12920</v>
      </c>
      <c r="F1966">
        <v>793830995</v>
      </c>
      <c r="I1966" t="s">
        <v>12921</v>
      </c>
      <c r="J1966" t="s">
        <v>12922</v>
      </c>
      <c r="M1966" t="s">
        <v>112311</v>
      </c>
      <c r="N1966" t="s">
        <v>5877</v>
      </c>
      <c r="O1966" s="3" t="s">
        <v>12923</v>
      </c>
      <c r="P1966" t="s">
        <v>5877</v>
      </c>
      <c r="Q1966" t="s">
        <v>5877</v>
      </c>
      <c r="R1966" t="s">
        <v>12923</v>
      </c>
      <c r="S1966" s="4" t="str">
        <f t="shared" si="30"/>
        <v>2008</v>
      </c>
    </row>
    <row r="1967" spans="1:19" hidden="1" x14ac:dyDescent="0.35">
      <c r="A1967" t="s">
        <v>12920</v>
      </c>
      <c r="B1967">
        <v>793830995</v>
      </c>
      <c r="C1967" t="s">
        <v>12924</v>
      </c>
      <c r="D1967" t="s">
        <v>12925</v>
      </c>
      <c r="E1967" t="s">
        <v>12926</v>
      </c>
      <c r="F1967" t="s">
        <v>12927</v>
      </c>
      <c r="I1967" t="s">
        <v>12928</v>
      </c>
      <c r="J1967" t="s">
        <v>12929</v>
      </c>
      <c r="M1967" t="s">
        <v>112297</v>
      </c>
      <c r="N1967" t="s">
        <v>124</v>
      </c>
      <c r="O1967" s="3" t="s">
        <v>12930</v>
      </c>
      <c r="P1967" t="s">
        <v>124</v>
      </c>
      <c r="Q1967" t="s">
        <v>124</v>
      </c>
      <c r="R1967" t="s">
        <v>12930</v>
      </c>
      <c r="S1967" s="4" t="str">
        <f t="shared" si="30"/>
        <v>2008</v>
      </c>
    </row>
    <row r="1968" spans="1:19" hidden="1" x14ac:dyDescent="0.35">
      <c r="A1968" t="s">
        <v>12926</v>
      </c>
      <c r="B1968" t="s">
        <v>12927</v>
      </c>
      <c r="C1968" t="s">
        <v>12931</v>
      </c>
      <c r="D1968" t="s">
        <v>12932</v>
      </c>
      <c r="E1968" t="s">
        <v>12933</v>
      </c>
      <c r="F1968" t="s">
        <v>12934</v>
      </c>
      <c r="I1968" t="s">
        <v>12935</v>
      </c>
      <c r="J1968" t="s">
        <v>12936</v>
      </c>
      <c r="M1968" t="s">
        <v>112297</v>
      </c>
      <c r="N1968" t="s">
        <v>124</v>
      </c>
      <c r="O1968" s="3" t="s">
        <v>12937</v>
      </c>
      <c r="P1968" t="s">
        <v>124</v>
      </c>
      <c r="Q1968" t="s">
        <v>124</v>
      </c>
      <c r="R1968" t="s">
        <v>12937</v>
      </c>
      <c r="S1968" s="4" t="str">
        <f t="shared" si="30"/>
        <v>2008</v>
      </c>
    </row>
    <row r="1969" spans="1:19" hidden="1" x14ac:dyDescent="0.35">
      <c r="A1969" t="s">
        <v>12933</v>
      </c>
      <c r="B1969" t="s">
        <v>12934</v>
      </c>
      <c r="C1969" t="s">
        <v>12938</v>
      </c>
      <c r="D1969" t="s">
        <v>12939</v>
      </c>
      <c r="E1969" t="s">
        <v>12940</v>
      </c>
      <c r="F1969" t="s">
        <v>12941</v>
      </c>
      <c r="I1969" t="s">
        <v>12942</v>
      </c>
      <c r="J1969" t="s">
        <v>12943</v>
      </c>
      <c r="M1969" t="s">
        <v>112311</v>
      </c>
      <c r="N1969" t="s">
        <v>5877</v>
      </c>
      <c r="O1969" s="3" t="s">
        <v>12944</v>
      </c>
      <c r="P1969" t="s">
        <v>5877</v>
      </c>
      <c r="Q1969" t="s">
        <v>5877</v>
      </c>
      <c r="R1969" t="s">
        <v>12944</v>
      </c>
      <c r="S1969" s="4" t="str">
        <f t="shared" si="30"/>
        <v>2008</v>
      </c>
    </row>
    <row r="1970" spans="1:19" hidden="1" x14ac:dyDescent="0.35">
      <c r="A1970" t="s">
        <v>12940</v>
      </c>
      <c r="B1970" t="s">
        <v>12941</v>
      </c>
      <c r="C1970" t="s">
        <v>12945</v>
      </c>
      <c r="D1970" t="s">
        <v>12946</v>
      </c>
      <c r="E1970" t="s">
        <v>12947</v>
      </c>
      <c r="F1970" t="s">
        <v>12948</v>
      </c>
      <c r="I1970" t="s">
        <v>12949</v>
      </c>
      <c r="J1970" t="s">
        <v>12950</v>
      </c>
      <c r="M1970" t="s">
        <v>112297</v>
      </c>
      <c r="N1970" t="s">
        <v>124</v>
      </c>
      <c r="O1970" s="3" t="s">
        <v>12951</v>
      </c>
      <c r="P1970" t="s">
        <v>124</v>
      </c>
      <c r="Q1970" t="s">
        <v>124</v>
      </c>
      <c r="R1970" t="s">
        <v>12951</v>
      </c>
      <c r="S1970" s="4" t="str">
        <f t="shared" si="30"/>
        <v>2008</v>
      </c>
    </row>
    <row r="1971" spans="1:19" hidden="1" x14ac:dyDescent="0.35">
      <c r="A1971" t="s">
        <v>12947</v>
      </c>
      <c r="B1971" t="s">
        <v>12948</v>
      </c>
      <c r="C1971" t="s">
        <v>12952</v>
      </c>
      <c r="D1971" t="s">
        <v>12953</v>
      </c>
      <c r="E1971" t="s">
        <v>12954</v>
      </c>
      <c r="F1971" t="s">
        <v>12955</v>
      </c>
      <c r="I1971" t="s">
        <v>12956</v>
      </c>
      <c r="J1971" t="s">
        <v>12957</v>
      </c>
      <c r="M1971" t="s">
        <v>112297</v>
      </c>
      <c r="N1971" t="s">
        <v>124</v>
      </c>
      <c r="O1971" s="3" t="s">
        <v>12958</v>
      </c>
      <c r="P1971" t="s">
        <v>124</v>
      </c>
      <c r="Q1971" t="s">
        <v>124</v>
      </c>
      <c r="R1971" t="s">
        <v>12958</v>
      </c>
      <c r="S1971" s="4" t="str">
        <f t="shared" si="30"/>
        <v>2008</v>
      </c>
    </row>
    <row r="1972" spans="1:19" hidden="1" x14ac:dyDescent="0.35">
      <c r="A1972" t="s">
        <v>12954</v>
      </c>
      <c r="B1972" t="s">
        <v>12955</v>
      </c>
      <c r="C1972" t="s">
        <v>12959</v>
      </c>
      <c r="D1972" t="s">
        <v>12960</v>
      </c>
      <c r="E1972" t="s">
        <v>12961</v>
      </c>
      <c r="F1972">
        <v>708431720</v>
      </c>
      <c r="I1972" t="s">
        <v>12962</v>
      </c>
      <c r="J1972" t="s">
        <v>12963</v>
      </c>
      <c r="M1972" t="s">
        <v>112298</v>
      </c>
      <c r="N1972" t="s">
        <v>28</v>
      </c>
      <c r="O1972" s="3" t="s">
        <v>12964</v>
      </c>
      <c r="P1972" t="s">
        <v>50</v>
      </c>
      <c r="Q1972" t="s">
        <v>50</v>
      </c>
      <c r="R1972" t="s">
        <v>12964</v>
      </c>
      <c r="S1972" s="4" t="str">
        <f t="shared" si="30"/>
        <v>2008</v>
      </c>
    </row>
    <row r="1973" spans="1:19" hidden="1" x14ac:dyDescent="0.35">
      <c r="A1973" t="s">
        <v>12961</v>
      </c>
      <c r="B1973">
        <v>708431720</v>
      </c>
      <c r="C1973" t="s">
        <v>12965</v>
      </c>
      <c r="D1973" t="s">
        <v>12966</v>
      </c>
      <c r="E1973" t="s">
        <v>12967</v>
      </c>
      <c r="F1973" t="s">
        <v>12968</v>
      </c>
      <c r="I1973" t="s">
        <v>12969</v>
      </c>
      <c r="J1973" t="s">
        <v>12970</v>
      </c>
      <c r="M1973" t="s">
        <v>112311</v>
      </c>
      <c r="N1973" t="s">
        <v>5877</v>
      </c>
      <c r="O1973" s="3" t="s">
        <v>12971</v>
      </c>
      <c r="P1973" t="s">
        <v>5877</v>
      </c>
      <c r="Q1973" t="s">
        <v>5877</v>
      </c>
      <c r="R1973" t="s">
        <v>12971</v>
      </c>
      <c r="S1973" s="4" t="str">
        <f t="shared" si="30"/>
        <v>2008</v>
      </c>
    </row>
    <row r="1974" spans="1:19" hidden="1" x14ac:dyDescent="0.35">
      <c r="A1974" t="s">
        <v>12967</v>
      </c>
      <c r="B1974" t="s">
        <v>12968</v>
      </c>
      <c r="C1974" t="s">
        <v>12972</v>
      </c>
      <c r="D1974" t="s">
        <v>12973</v>
      </c>
      <c r="E1974" t="s">
        <v>12974</v>
      </c>
      <c r="F1974" t="s">
        <v>12975</v>
      </c>
      <c r="I1974" t="s">
        <v>12976</v>
      </c>
      <c r="J1974" t="s">
        <v>12977</v>
      </c>
      <c r="M1974" t="s">
        <v>112297</v>
      </c>
      <c r="N1974" t="s">
        <v>124</v>
      </c>
      <c r="O1974" s="3" t="s">
        <v>12978</v>
      </c>
      <c r="P1974" t="s">
        <v>124</v>
      </c>
      <c r="Q1974" t="s">
        <v>124</v>
      </c>
      <c r="R1974" t="s">
        <v>12978</v>
      </c>
      <c r="S1974" s="4" t="str">
        <f t="shared" si="30"/>
        <v>2008</v>
      </c>
    </row>
    <row r="1975" spans="1:19" hidden="1" x14ac:dyDescent="0.35">
      <c r="A1975" t="s">
        <v>12974</v>
      </c>
      <c r="B1975" t="s">
        <v>12975</v>
      </c>
      <c r="C1975" t="s">
        <v>12979</v>
      </c>
      <c r="D1975" t="s">
        <v>12980</v>
      </c>
      <c r="E1975" t="s">
        <v>12981</v>
      </c>
      <c r="F1975" t="s">
        <v>12982</v>
      </c>
      <c r="I1975" t="s">
        <v>12983</v>
      </c>
      <c r="J1975" t="s">
        <v>12984</v>
      </c>
      <c r="M1975" t="s">
        <v>112311</v>
      </c>
      <c r="N1975" t="s">
        <v>5877</v>
      </c>
      <c r="O1975" s="3" t="s">
        <v>12985</v>
      </c>
      <c r="P1975" t="s">
        <v>5877</v>
      </c>
      <c r="Q1975" t="s">
        <v>5877</v>
      </c>
      <c r="R1975" t="s">
        <v>12985</v>
      </c>
      <c r="S1975" s="4" t="str">
        <f t="shared" si="30"/>
        <v>2008</v>
      </c>
    </row>
    <row r="1976" spans="1:19" hidden="1" x14ac:dyDescent="0.35">
      <c r="A1976" t="s">
        <v>12981</v>
      </c>
      <c r="B1976" t="s">
        <v>12982</v>
      </c>
      <c r="C1976" t="s">
        <v>12986</v>
      </c>
      <c r="D1976" t="s">
        <v>12987</v>
      </c>
      <c r="E1976" t="s">
        <v>12988</v>
      </c>
      <c r="F1976" t="s">
        <v>12989</v>
      </c>
      <c r="I1976" t="s">
        <v>12990</v>
      </c>
      <c r="J1976" t="s">
        <v>12991</v>
      </c>
      <c r="M1976" t="s">
        <v>112297</v>
      </c>
      <c r="N1976" t="s">
        <v>124</v>
      </c>
      <c r="O1976" s="3" t="s">
        <v>12992</v>
      </c>
      <c r="P1976" t="s">
        <v>124</v>
      </c>
      <c r="Q1976" t="s">
        <v>124</v>
      </c>
      <c r="R1976" t="s">
        <v>12992</v>
      </c>
      <c r="S1976" s="4" t="str">
        <f t="shared" si="30"/>
        <v>2008</v>
      </c>
    </row>
    <row r="1977" spans="1:19" hidden="1" x14ac:dyDescent="0.35">
      <c r="A1977" t="s">
        <v>12988</v>
      </c>
      <c r="B1977" t="s">
        <v>12989</v>
      </c>
      <c r="C1977" t="s">
        <v>12993</v>
      </c>
      <c r="D1977" t="s">
        <v>12994</v>
      </c>
      <c r="E1977" t="s">
        <v>12995</v>
      </c>
      <c r="F1977" t="s">
        <v>12996</v>
      </c>
      <c r="I1977" t="s">
        <v>12997</v>
      </c>
      <c r="J1977" t="s">
        <v>12998</v>
      </c>
      <c r="M1977" t="s">
        <v>112297</v>
      </c>
      <c r="N1977" t="s">
        <v>124</v>
      </c>
      <c r="O1977" s="3" t="s">
        <v>12999</v>
      </c>
      <c r="P1977" t="s">
        <v>124</v>
      </c>
      <c r="Q1977" t="s">
        <v>124</v>
      </c>
      <c r="R1977" t="s">
        <v>12999</v>
      </c>
      <c r="S1977" s="4" t="str">
        <f t="shared" si="30"/>
        <v>2008</v>
      </c>
    </row>
    <row r="1978" spans="1:19" hidden="1" x14ac:dyDescent="0.35">
      <c r="A1978" t="s">
        <v>12995</v>
      </c>
      <c r="B1978" t="s">
        <v>12996</v>
      </c>
      <c r="C1978" t="s">
        <v>13000</v>
      </c>
      <c r="D1978" t="s">
        <v>13001</v>
      </c>
      <c r="E1978" t="s">
        <v>13002</v>
      </c>
      <c r="F1978" t="s">
        <v>13003</v>
      </c>
      <c r="I1978" t="s">
        <v>13004</v>
      </c>
      <c r="J1978" t="s">
        <v>13005</v>
      </c>
      <c r="M1978" t="s">
        <v>112311</v>
      </c>
      <c r="N1978" t="s">
        <v>5877</v>
      </c>
      <c r="O1978" s="3" t="s">
        <v>13006</v>
      </c>
      <c r="P1978" t="s">
        <v>5877</v>
      </c>
      <c r="Q1978" t="s">
        <v>5877</v>
      </c>
      <c r="R1978" t="s">
        <v>13006</v>
      </c>
      <c r="S1978" s="4" t="str">
        <f t="shared" si="30"/>
        <v>2008</v>
      </c>
    </row>
    <row r="1979" spans="1:19" hidden="1" x14ac:dyDescent="0.35">
      <c r="A1979" t="s">
        <v>13002</v>
      </c>
      <c r="B1979" t="s">
        <v>13003</v>
      </c>
      <c r="C1979" t="s">
        <v>13007</v>
      </c>
      <c r="D1979" t="s">
        <v>13008</v>
      </c>
      <c r="E1979" t="s">
        <v>13009</v>
      </c>
      <c r="F1979" t="s">
        <v>13010</v>
      </c>
      <c r="I1979" t="s">
        <v>13011</v>
      </c>
      <c r="J1979" t="s">
        <v>13012</v>
      </c>
      <c r="M1979" t="s">
        <v>112297</v>
      </c>
      <c r="N1979" t="s">
        <v>124</v>
      </c>
      <c r="O1979" s="3" t="s">
        <v>13013</v>
      </c>
      <c r="P1979" t="s">
        <v>124</v>
      </c>
      <c r="Q1979" t="s">
        <v>124</v>
      </c>
      <c r="R1979" t="s">
        <v>13013</v>
      </c>
      <c r="S1979" s="4" t="str">
        <f t="shared" si="30"/>
        <v>2008</v>
      </c>
    </row>
    <row r="1980" spans="1:19" hidden="1" x14ac:dyDescent="0.35">
      <c r="A1980" t="s">
        <v>13009</v>
      </c>
      <c r="B1980" t="s">
        <v>13010</v>
      </c>
      <c r="C1980" t="s">
        <v>13014</v>
      </c>
      <c r="D1980" t="s">
        <v>13015</v>
      </c>
      <c r="E1980" t="s">
        <v>13016</v>
      </c>
      <c r="F1980" t="s">
        <v>13017</v>
      </c>
      <c r="I1980" t="s">
        <v>13018</v>
      </c>
      <c r="J1980" t="s">
        <v>13019</v>
      </c>
      <c r="M1980" t="s">
        <v>112297</v>
      </c>
      <c r="N1980" t="s">
        <v>124</v>
      </c>
      <c r="O1980" s="3" t="s">
        <v>13020</v>
      </c>
      <c r="P1980" t="s">
        <v>124</v>
      </c>
      <c r="Q1980" t="s">
        <v>124</v>
      </c>
      <c r="R1980" t="s">
        <v>13020</v>
      </c>
      <c r="S1980" s="4" t="str">
        <f t="shared" si="30"/>
        <v>2008</v>
      </c>
    </row>
    <row r="1981" spans="1:19" hidden="1" x14ac:dyDescent="0.35">
      <c r="A1981" t="s">
        <v>13016</v>
      </c>
      <c r="B1981" t="s">
        <v>13017</v>
      </c>
      <c r="C1981" t="s">
        <v>13021</v>
      </c>
      <c r="D1981" t="s">
        <v>13022</v>
      </c>
      <c r="E1981" t="s">
        <v>13023</v>
      </c>
      <c r="F1981" t="s">
        <v>13024</v>
      </c>
      <c r="I1981" t="s">
        <v>13025</v>
      </c>
      <c r="J1981" t="s">
        <v>13026</v>
      </c>
      <c r="M1981" t="s">
        <v>112297</v>
      </c>
      <c r="N1981" t="s">
        <v>124</v>
      </c>
      <c r="O1981" s="3" t="s">
        <v>13027</v>
      </c>
      <c r="P1981" t="s">
        <v>124</v>
      </c>
      <c r="Q1981" t="s">
        <v>124</v>
      </c>
      <c r="R1981" t="s">
        <v>13027</v>
      </c>
      <c r="S1981" s="4" t="str">
        <f t="shared" si="30"/>
        <v>2008</v>
      </c>
    </row>
    <row r="1982" spans="1:19" hidden="1" x14ac:dyDescent="0.35">
      <c r="A1982" t="s">
        <v>13023</v>
      </c>
      <c r="B1982" t="s">
        <v>13024</v>
      </c>
      <c r="C1982" t="s">
        <v>13028</v>
      </c>
      <c r="D1982" t="s">
        <v>13029</v>
      </c>
      <c r="E1982" t="s">
        <v>13030</v>
      </c>
      <c r="F1982" t="s">
        <v>13031</v>
      </c>
      <c r="I1982" t="s">
        <v>512</v>
      </c>
      <c r="J1982" t="s">
        <v>512</v>
      </c>
      <c r="M1982" t="s">
        <v>112297</v>
      </c>
      <c r="N1982" t="s">
        <v>124</v>
      </c>
      <c r="O1982" s="3" t="s">
        <v>13032</v>
      </c>
      <c r="P1982" t="s">
        <v>124</v>
      </c>
      <c r="Q1982" t="s">
        <v>124</v>
      </c>
      <c r="R1982" t="s">
        <v>13032</v>
      </c>
      <c r="S1982" s="4" t="str">
        <f t="shared" si="30"/>
        <v>2008</v>
      </c>
    </row>
    <row r="1983" spans="1:19" hidden="1" x14ac:dyDescent="0.35">
      <c r="A1983" t="s">
        <v>13030</v>
      </c>
      <c r="B1983" t="s">
        <v>13031</v>
      </c>
      <c r="C1983" t="s">
        <v>13033</v>
      </c>
      <c r="D1983" t="s">
        <v>13034</v>
      </c>
      <c r="E1983" t="s">
        <v>13035</v>
      </c>
      <c r="F1983" t="s">
        <v>13036</v>
      </c>
      <c r="I1983" t="s">
        <v>13037</v>
      </c>
      <c r="J1983" t="s">
        <v>13038</v>
      </c>
      <c r="M1983" t="s">
        <v>112297</v>
      </c>
      <c r="N1983" t="s">
        <v>124</v>
      </c>
      <c r="O1983" s="3" t="s">
        <v>13039</v>
      </c>
      <c r="P1983" t="s">
        <v>124</v>
      </c>
      <c r="Q1983" t="s">
        <v>124</v>
      </c>
      <c r="R1983" t="s">
        <v>13039</v>
      </c>
      <c r="S1983" s="4" t="str">
        <f t="shared" si="30"/>
        <v>2008</v>
      </c>
    </row>
    <row r="1984" spans="1:19" hidden="1" x14ac:dyDescent="0.35">
      <c r="A1984" t="s">
        <v>13035</v>
      </c>
      <c r="B1984" t="s">
        <v>13036</v>
      </c>
      <c r="C1984" t="s">
        <v>13040</v>
      </c>
      <c r="D1984" t="s">
        <v>13041</v>
      </c>
      <c r="E1984" t="s">
        <v>13042</v>
      </c>
      <c r="F1984" t="s">
        <v>13043</v>
      </c>
      <c r="I1984" t="s">
        <v>13044</v>
      </c>
      <c r="J1984" t="s">
        <v>13045</v>
      </c>
      <c r="M1984" t="s">
        <v>112297</v>
      </c>
      <c r="N1984" t="s">
        <v>124</v>
      </c>
      <c r="O1984" s="3" t="s">
        <v>13046</v>
      </c>
      <c r="P1984" t="s">
        <v>124</v>
      </c>
      <c r="Q1984" t="s">
        <v>124</v>
      </c>
      <c r="R1984" t="s">
        <v>13046</v>
      </c>
      <c r="S1984" s="4" t="str">
        <f t="shared" si="30"/>
        <v>2008</v>
      </c>
    </row>
    <row r="1985" spans="1:19" hidden="1" x14ac:dyDescent="0.35">
      <c r="A1985" t="s">
        <v>13042</v>
      </c>
      <c r="B1985" t="s">
        <v>13043</v>
      </c>
      <c r="C1985" t="s">
        <v>13047</v>
      </c>
      <c r="D1985" t="s">
        <v>13048</v>
      </c>
      <c r="E1985" t="s">
        <v>13049</v>
      </c>
      <c r="F1985" t="s">
        <v>13050</v>
      </c>
      <c r="I1985" t="s">
        <v>13051</v>
      </c>
      <c r="J1985" t="s">
        <v>13052</v>
      </c>
      <c r="M1985" t="s">
        <v>112297</v>
      </c>
      <c r="N1985" t="s">
        <v>124</v>
      </c>
      <c r="O1985" s="3" t="s">
        <v>13053</v>
      </c>
      <c r="P1985" t="s">
        <v>124</v>
      </c>
      <c r="Q1985" t="s">
        <v>124</v>
      </c>
      <c r="R1985" t="s">
        <v>13053</v>
      </c>
      <c r="S1985" s="4" t="str">
        <f t="shared" si="30"/>
        <v>2008</v>
      </c>
    </row>
    <row r="1986" spans="1:19" hidden="1" x14ac:dyDescent="0.35">
      <c r="A1986" t="s">
        <v>13049</v>
      </c>
      <c r="B1986" t="s">
        <v>13050</v>
      </c>
      <c r="C1986" t="s">
        <v>13054</v>
      </c>
      <c r="D1986" t="s">
        <v>13055</v>
      </c>
      <c r="E1986" t="s">
        <v>13056</v>
      </c>
      <c r="F1986" t="s">
        <v>13057</v>
      </c>
      <c r="I1986" t="s">
        <v>13058</v>
      </c>
      <c r="J1986" t="s">
        <v>13059</v>
      </c>
      <c r="M1986" t="s">
        <v>112297</v>
      </c>
      <c r="N1986" t="s">
        <v>124</v>
      </c>
      <c r="O1986" s="3" t="s">
        <v>13060</v>
      </c>
      <c r="P1986" t="s">
        <v>124</v>
      </c>
      <c r="Q1986" t="s">
        <v>124</v>
      </c>
      <c r="R1986" t="s">
        <v>13060</v>
      </c>
      <c r="S1986" s="4" t="str">
        <f t="shared" si="30"/>
        <v>2008</v>
      </c>
    </row>
    <row r="1987" spans="1:19" hidden="1" x14ac:dyDescent="0.35">
      <c r="A1987" t="s">
        <v>13056</v>
      </c>
      <c r="B1987" t="s">
        <v>13057</v>
      </c>
      <c r="C1987" t="s">
        <v>13061</v>
      </c>
      <c r="D1987" t="s">
        <v>13062</v>
      </c>
      <c r="E1987" t="s">
        <v>13063</v>
      </c>
      <c r="F1987" t="s">
        <v>13064</v>
      </c>
      <c r="I1987" t="s">
        <v>13065</v>
      </c>
      <c r="J1987" t="s">
        <v>13066</v>
      </c>
      <c r="M1987" t="s">
        <v>112299</v>
      </c>
      <c r="N1987" t="s">
        <v>247</v>
      </c>
      <c r="O1987" s="3" t="s">
        <v>13067</v>
      </c>
      <c r="P1987" t="s">
        <v>247</v>
      </c>
      <c r="Q1987" t="s">
        <v>247</v>
      </c>
      <c r="R1987" t="s">
        <v>13067</v>
      </c>
      <c r="S1987" s="4" t="str">
        <f t="shared" ref="S1987:S2050" si="31">LEFT(RIGHT(R1987,19),4)</f>
        <v>2008</v>
      </c>
    </row>
    <row r="1988" spans="1:19" hidden="1" x14ac:dyDescent="0.35">
      <c r="A1988" t="s">
        <v>13063</v>
      </c>
      <c r="B1988" t="s">
        <v>13064</v>
      </c>
      <c r="C1988" t="s">
        <v>13068</v>
      </c>
      <c r="D1988" t="s">
        <v>13069</v>
      </c>
      <c r="E1988" t="s">
        <v>13070</v>
      </c>
      <c r="F1988" t="s">
        <v>13071</v>
      </c>
      <c r="I1988" t="s">
        <v>13072</v>
      </c>
      <c r="J1988" t="s">
        <v>13073</v>
      </c>
      <c r="M1988" t="s">
        <v>112298</v>
      </c>
      <c r="N1988" t="s">
        <v>28</v>
      </c>
      <c r="O1988" s="3" t="s">
        <v>13074</v>
      </c>
      <c r="P1988" t="s">
        <v>50</v>
      </c>
      <c r="Q1988" t="s">
        <v>50</v>
      </c>
      <c r="R1988" t="s">
        <v>13074</v>
      </c>
      <c r="S1988" s="4" t="str">
        <f t="shared" si="31"/>
        <v>2008</v>
      </c>
    </row>
    <row r="1989" spans="1:19" hidden="1" x14ac:dyDescent="0.35">
      <c r="A1989" t="s">
        <v>13070</v>
      </c>
      <c r="B1989" t="s">
        <v>13071</v>
      </c>
      <c r="C1989" t="s">
        <v>13075</v>
      </c>
      <c r="D1989" t="s">
        <v>13076</v>
      </c>
      <c r="E1989" t="s">
        <v>13077</v>
      </c>
      <c r="F1989" t="s">
        <v>13078</v>
      </c>
      <c r="I1989" t="s">
        <v>13079</v>
      </c>
      <c r="J1989" t="s">
        <v>13080</v>
      </c>
      <c r="M1989" t="s">
        <v>112311</v>
      </c>
      <c r="N1989" t="s">
        <v>5877</v>
      </c>
      <c r="O1989" s="3" t="s">
        <v>13081</v>
      </c>
      <c r="P1989" t="s">
        <v>5877</v>
      </c>
      <c r="Q1989" t="s">
        <v>5877</v>
      </c>
      <c r="R1989" t="s">
        <v>13081</v>
      </c>
      <c r="S1989" s="4" t="str">
        <f t="shared" si="31"/>
        <v>2008</v>
      </c>
    </row>
    <row r="1990" spans="1:19" hidden="1" x14ac:dyDescent="0.35">
      <c r="A1990" t="s">
        <v>13077</v>
      </c>
      <c r="B1990" t="s">
        <v>13078</v>
      </c>
      <c r="C1990" t="s">
        <v>13082</v>
      </c>
      <c r="D1990" t="s">
        <v>13083</v>
      </c>
      <c r="E1990" t="s">
        <v>13084</v>
      </c>
      <c r="F1990" t="s">
        <v>13085</v>
      </c>
      <c r="I1990" t="s">
        <v>13086</v>
      </c>
      <c r="J1990" t="s">
        <v>13087</v>
      </c>
      <c r="M1990" t="s">
        <v>112311</v>
      </c>
      <c r="N1990" t="s">
        <v>5877</v>
      </c>
      <c r="O1990" s="3" t="s">
        <v>13088</v>
      </c>
      <c r="P1990" t="s">
        <v>5877</v>
      </c>
      <c r="Q1990" t="s">
        <v>5877</v>
      </c>
      <c r="R1990" t="s">
        <v>13088</v>
      </c>
      <c r="S1990" s="4" t="str">
        <f t="shared" si="31"/>
        <v>2008</v>
      </c>
    </row>
    <row r="1991" spans="1:19" hidden="1" x14ac:dyDescent="0.35">
      <c r="A1991" t="s">
        <v>13084</v>
      </c>
      <c r="B1991" t="s">
        <v>13085</v>
      </c>
      <c r="C1991" t="s">
        <v>13089</v>
      </c>
      <c r="D1991" t="s">
        <v>13090</v>
      </c>
      <c r="E1991" t="s">
        <v>13091</v>
      </c>
      <c r="F1991" t="s">
        <v>13092</v>
      </c>
      <c r="I1991" t="s">
        <v>13093</v>
      </c>
      <c r="J1991" t="s">
        <v>13094</v>
      </c>
      <c r="M1991" t="s">
        <v>112297</v>
      </c>
      <c r="N1991" t="s">
        <v>124</v>
      </c>
      <c r="O1991" s="3" t="s">
        <v>13095</v>
      </c>
      <c r="P1991" t="s">
        <v>124</v>
      </c>
      <c r="Q1991" t="s">
        <v>124</v>
      </c>
      <c r="R1991" t="s">
        <v>13095</v>
      </c>
      <c r="S1991" s="4" t="str">
        <f t="shared" si="31"/>
        <v>2008</v>
      </c>
    </row>
    <row r="1992" spans="1:19" hidden="1" x14ac:dyDescent="0.35">
      <c r="A1992" t="s">
        <v>13091</v>
      </c>
      <c r="B1992" t="s">
        <v>13092</v>
      </c>
      <c r="C1992" t="s">
        <v>13096</v>
      </c>
      <c r="D1992" t="s">
        <v>13097</v>
      </c>
      <c r="E1992" t="s">
        <v>13098</v>
      </c>
      <c r="F1992" t="s">
        <v>13099</v>
      </c>
      <c r="I1992" t="s">
        <v>13100</v>
      </c>
      <c r="J1992" t="s">
        <v>13101</v>
      </c>
      <c r="M1992" t="s">
        <v>112298</v>
      </c>
      <c r="N1992" t="s">
        <v>28</v>
      </c>
      <c r="O1992" s="3" t="s">
        <v>13102</v>
      </c>
      <c r="P1992" t="s">
        <v>50</v>
      </c>
      <c r="Q1992" t="s">
        <v>50</v>
      </c>
      <c r="R1992" t="s">
        <v>13102</v>
      </c>
      <c r="S1992" s="4" t="str">
        <f t="shared" si="31"/>
        <v>2008</v>
      </c>
    </row>
    <row r="1993" spans="1:19" hidden="1" x14ac:dyDescent="0.35">
      <c r="A1993" t="s">
        <v>13098</v>
      </c>
      <c r="B1993" t="s">
        <v>13099</v>
      </c>
      <c r="C1993" t="s">
        <v>13103</v>
      </c>
      <c r="D1993" t="s">
        <v>13104</v>
      </c>
      <c r="E1993" t="s">
        <v>13105</v>
      </c>
      <c r="F1993" t="s">
        <v>13106</v>
      </c>
      <c r="I1993" t="s">
        <v>13107</v>
      </c>
      <c r="J1993" t="s">
        <v>13108</v>
      </c>
      <c r="M1993" t="s">
        <v>112311</v>
      </c>
      <c r="N1993" t="s">
        <v>5877</v>
      </c>
      <c r="O1993" s="3" t="s">
        <v>13109</v>
      </c>
      <c r="P1993" t="s">
        <v>5877</v>
      </c>
      <c r="Q1993" t="s">
        <v>5877</v>
      </c>
      <c r="R1993" t="s">
        <v>13109</v>
      </c>
      <c r="S1993" s="4" t="str">
        <f t="shared" si="31"/>
        <v>2008</v>
      </c>
    </row>
    <row r="1994" spans="1:19" hidden="1" x14ac:dyDescent="0.35">
      <c r="A1994" t="s">
        <v>13105</v>
      </c>
      <c r="B1994" t="s">
        <v>13106</v>
      </c>
      <c r="C1994" t="s">
        <v>13110</v>
      </c>
      <c r="D1994" t="s">
        <v>13111</v>
      </c>
      <c r="E1994" t="s">
        <v>13112</v>
      </c>
      <c r="F1994" t="s">
        <v>13113</v>
      </c>
      <c r="I1994" t="s">
        <v>11132</v>
      </c>
      <c r="J1994" t="s">
        <v>10777</v>
      </c>
      <c r="M1994" t="s">
        <v>112298</v>
      </c>
      <c r="N1994" t="s">
        <v>28</v>
      </c>
      <c r="O1994" s="3" t="s">
        <v>13114</v>
      </c>
      <c r="P1994" t="s">
        <v>50</v>
      </c>
      <c r="Q1994" t="s">
        <v>50</v>
      </c>
      <c r="R1994" t="s">
        <v>13114</v>
      </c>
      <c r="S1994" s="4" t="str">
        <f t="shared" si="31"/>
        <v>2008</v>
      </c>
    </row>
    <row r="1995" spans="1:19" hidden="1" x14ac:dyDescent="0.35">
      <c r="A1995" t="s">
        <v>13112</v>
      </c>
      <c r="B1995" t="s">
        <v>13113</v>
      </c>
      <c r="C1995" t="s">
        <v>13115</v>
      </c>
      <c r="D1995" t="s">
        <v>13116</v>
      </c>
      <c r="E1995" t="s">
        <v>13117</v>
      </c>
      <c r="F1995" t="s">
        <v>13118</v>
      </c>
      <c r="I1995" t="s">
        <v>13119</v>
      </c>
      <c r="J1995" t="s">
        <v>13120</v>
      </c>
      <c r="M1995" t="s">
        <v>112298</v>
      </c>
      <c r="N1995" t="s">
        <v>28</v>
      </c>
      <c r="O1995" s="3" t="s">
        <v>13121</v>
      </c>
      <c r="P1995" t="s">
        <v>50</v>
      </c>
      <c r="Q1995" t="s">
        <v>50</v>
      </c>
      <c r="R1995" t="s">
        <v>13121</v>
      </c>
      <c r="S1995" s="4" t="str">
        <f t="shared" si="31"/>
        <v>2008</v>
      </c>
    </row>
    <row r="1996" spans="1:19" hidden="1" x14ac:dyDescent="0.35">
      <c r="A1996" t="s">
        <v>13117</v>
      </c>
      <c r="B1996" t="s">
        <v>13118</v>
      </c>
      <c r="C1996" t="s">
        <v>13122</v>
      </c>
      <c r="D1996" t="s">
        <v>13123</v>
      </c>
      <c r="E1996" t="s">
        <v>13124</v>
      </c>
      <c r="F1996" t="s">
        <v>13125</v>
      </c>
      <c r="I1996" t="s">
        <v>13126</v>
      </c>
      <c r="J1996" t="s">
        <v>13127</v>
      </c>
      <c r="M1996" t="s">
        <v>112311</v>
      </c>
      <c r="N1996" t="s">
        <v>5877</v>
      </c>
      <c r="O1996" s="3" t="s">
        <v>13128</v>
      </c>
      <c r="P1996" t="s">
        <v>5877</v>
      </c>
      <c r="Q1996" t="s">
        <v>5877</v>
      </c>
      <c r="R1996" t="s">
        <v>13128</v>
      </c>
      <c r="S1996" s="4" t="str">
        <f t="shared" si="31"/>
        <v>2008</v>
      </c>
    </row>
    <row r="1997" spans="1:19" hidden="1" x14ac:dyDescent="0.35">
      <c r="A1997" t="s">
        <v>13124</v>
      </c>
      <c r="B1997" t="s">
        <v>13125</v>
      </c>
      <c r="C1997" t="s">
        <v>13129</v>
      </c>
      <c r="D1997" t="s">
        <v>13130</v>
      </c>
      <c r="E1997" t="s">
        <v>13131</v>
      </c>
      <c r="F1997" t="s">
        <v>13132</v>
      </c>
      <c r="I1997" t="s">
        <v>13133</v>
      </c>
      <c r="J1997" t="s">
        <v>13134</v>
      </c>
      <c r="M1997" t="s">
        <v>112299</v>
      </c>
      <c r="N1997" t="s">
        <v>247</v>
      </c>
      <c r="O1997" s="3" t="s">
        <v>13135</v>
      </c>
      <c r="P1997" t="s">
        <v>247</v>
      </c>
      <c r="Q1997" t="s">
        <v>247</v>
      </c>
      <c r="R1997" t="s">
        <v>13135</v>
      </c>
      <c r="S1997" s="4" t="str">
        <f t="shared" si="31"/>
        <v>2008</v>
      </c>
    </row>
    <row r="1998" spans="1:19" hidden="1" x14ac:dyDescent="0.35">
      <c r="A1998" t="s">
        <v>13131</v>
      </c>
      <c r="B1998" t="s">
        <v>13132</v>
      </c>
      <c r="C1998" t="s">
        <v>13136</v>
      </c>
      <c r="D1998" t="s">
        <v>13137</v>
      </c>
      <c r="E1998" t="s">
        <v>13138</v>
      </c>
      <c r="F1998" t="s">
        <v>13139</v>
      </c>
      <c r="I1998" t="s">
        <v>13140</v>
      </c>
      <c r="J1998" t="s">
        <v>13141</v>
      </c>
      <c r="M1998" t="s">
        <v>112297</v>
      </c>
      <c r="N1998" t="s">
        <v>124</v>
      </c>
      <c r="O1998" s="3" t="s">
        <v>13142</v>
      </c>
      <c r="P1998" t="s">
        <v>124</v>
      </c>
      <c r="Q1998" t="s">
        <v>124</v>
      </c>
      <c r="R1998" t="s">
        <v>13142</v>
      </c>
      <c r="S1998" s="4" t="str">
        <f t="shared" si="31"/>
        <v>2008</v>
      </c>
    </row>
    <row r="1999" spans="1:19" hidden="1" x14ac:dyDescent="0.35">
      <c r="A1999" t="s">
        <v>13138</v>
      </c>
      <c r="B1999" t="s">
        <v>13139</v>
      </c>
      <c r="C1999" t="s">
        <v>13143</v>
      </c>
      <c r="D1999" t="s">
        <v>13144</v>
      </c>
      <c r="E1999" t="s">
        <v>13145</v>
      </c>
      <c r="F1999" t="s">
        <v>13146</v>
      </c>
      <c r="I1999" t="s">
        <v>13147</v>
      </c>
      <c r="J1999" t="s">
        <v>13148</v>
      </c>
      <c r="M1999" t="s">
        <v>112297</v>
      </c>
      <c r="N1999" t="s">
        <v>124</v>
      </c>
      <c r="O1999" s="3" t="s">
        <v>13149</v>
      </c>
      <c r="P1999" t="s">
        <v>124</v>
      </c>
      <c r="Q1999" t="s">
        <v>124</v>
      </c>
      <c r="R1999" t="s">
        <v>13149</v>
      </c>
      <c r="S1999" s="4" t="str">
        <f t="shared" si="31"/>
        <v>2008</v>
      </c>
    </row>
    <row r="2000" spans="1:19" hidden="1" x14ac:dyDescent="0.35">
      <c r="A2000" t="s">
        <v>13145</v>
      </c>
      <c r="B2000" t="s">
        <v>13146</v>
      </c>
      <c r="C2000" t="s">
        <v>13150</v>
      </c>
      <c r="D2000" t="s">
        <v>13151</v>
      </c>
      <c r="E2000" t="s">
        <v>13152</v>
      </c>
      <c r="F2000" t="s">
        <v>13153</v>
      </c>
      <c r="I2000" t="s">
        <v>3451</v>
      </c>
      <c r="J2000" t="s">
        <v>3452</v>
      </c>
      <c r="M2000" t="s">
        <v>112297</v>
      </c>
      <c r="N2000" t="s">
        <v>124</v>
      </c>
      <c r="O2000" s="3" t="s">
        <v>13154</v>
      </c>
      <c r="P2000" t="s">
        <v>124</v>
      </c>
      <c r="Q2000" t="s">
        <v>124</v>
      </c>
      <c r="R2000" t="s">
        <v>13154</v>
      </c>
      <c r="S2000" s="4" t="str">
        <f t="shared" si="31"/>
        <v>2008</v>
      </c>
    </row>
    <row r="2001" spans="1:19" hidden="1" x14ac:dyDescent="0.35">
      <c r="A2001" t="s">
        <v>13152</v>
      </c>
      <c r="B2001" t="s">
        <v>13153</v>
      </c>
      <c r="C2001" t="s">
        <v>13155</v>
      </c>
      <c r="D2001" t="s">
        <v>13156</v>
      </c>
      <c r="E2001" t="s">
        <v>13157</v>
      </c>
      <c r="F2001" t="s">
        <v>13158</v>
      </c>
      <c r="I2001" t="s">
        <v>13159</v>
      </c>
      <c r="J2001" t="s">
        <v>13160</v>
      </c>
      <c r="M2001" t="s">
        <v>112311</v>
      </c>
      <c r="N2001" t="s">
        <v>5877</v>
      </c>
      <c r="O2001" s="3" t="s">
        <v>13161</v>
      </c>
      <c r="P2001" t="s">
        <v>5877</v>
      </c>
      <c r="Q2001" t="s">
        <v>5877</v>
      </c>
      <c r="R2001" t="s">
        <v>13161</v>
      </c>
      <c r="S2001" s="4" t="str">
        <f t="shared" si="31"/>
        <v>2008</v>
      </c>
    </row>
    <row r="2002" spans="1:19" hidden="1" x14ac:dyDescent="0.35">
      <c r="A2002" t="s">
        <v>13157</v>
      </c>
      <c r="B2002" t="s">
        <v>13158</v>
      </c>
      <c r="C2002" t="s">
        <v>13162</v>
      </c>
      <c r="D2002" t="s">
        <v>13163</v>
      </c>
      <c r="E2002" t="s">
        <v>13164</v>
      </c>
      <c r="F2002" t="s">
        <v>13165</v>
      </c>
      <c r="I2002" t="s">
        <v>13166</v>
      </c>
      <c r="J2002" t="s">
        <v>13167</v>
      </c>
      <c r="M2002" t="s">
        <v>112297</v>
      </c>
      <c r="N2002" t="s">
        <v>124</v>
      </c>
      <c r="O2002" s="3" t="s">
        <v>13168</v>
      </c>
      <c r="P2002" t="s">
        <v>124</v>
      </c>
      <c r="Q2002" t="s">
        <v>124</v>
      </c>
      <c r="R2002" t="s">
        <v>13168</v>
      </c>
      <c r="S2002" s="4" t="str">
        <f t="shared" si="31"/>
        <v>2008</v>
      </c>
    </row>
    <row r="2003" spans="1:19" hidden="1" x14ac:dyDescent="0.35">
      <c r="A2003" t="s">
        <v>13164</v>
      </c>
      <c r="B2003" t="s">
        <v>13165</v>
      </c>
      <c r="C2003" t="s">
        <v>13169</v>
      </c>
      <c r="D2003" t="s">
        <v>13170</v>
      </c>
      <c r="E2003" t="s">
        <v>13171</v>
      </c>
      <c r="F2003" t="s">
        <v>13172</v>
      </c>
      <c r="I2003" t="s">
        <v>1094</v>
      </c>
      <c r="J2003" t="s">
        <v>1095</v>
      </c>
      <c r="M2003" t="s">
        <v>112297</v>
      </c>
      <c r="N2003" t="s">
        <v>124</v>
      </c>
      <c r="O2003" s="3" t="s">
        <v>13173</v>
      </c>
      <c r="P2003" t="s">
        <v>124</v>
      </c>
      <c r="Q2003" t="s">
        <v>124</v>
      </c>
      <c r="R2003" t="s">
        <v>13173</v>
      </c>
      <c r="S2003" s="4" t="str">
        <f t="shared" si="31"/>
        <v>2008</v>
      </c>
    </row>
    <row r="2004" spans="1:19" hidden="1" x14ac:dyDescent="0.35">
      <c r="A2004" t="s">
        <v>13171</v>
      </c>
      <c r="B2004" t="s">
        <v>13172</v>
      </c>
      <c r="C2004" t="s">
        <v>13174</v>
      </c>
      <c r="D2004" t="s">
        <v>13175</v>
      </c>
      <c r="E2004" t="s">
        <v>13176</v>
      </c>
      <c r="F2004" t="s">
        <v>13177</v>
      </c>
      <c r="I2004" t="s">
        <v>13178</v>
      </c>
      <c r="J2004" t="s">
        <v>13179</v>
      </c>
      <c r="M2004" t="s">
        <v>112297</v>
      </c>
      <c r="N2004" t="s">
        <v>124</v>
      </c>
      <c r="O2004" s="3" t="s">
        <v>13180</v>
      </c>
      <c r="P2004" t="s">
        <v>124</v>
      </c>
      <c r="Q2004" t="s">
        <v>124</v>
      </c>
      <c r="R2004" t="s">
        <v>13180</v>
      </c>
      <c r="S2004" s="4" t="str">
        <f t="shared" si="31"/>
        <v>2008</v>
      </c>
    </row>
    <row r="2005" spans="1:19" hidden="1" x14ac:dyDescent="0.35">
      <c r="A2005" t="s">
        <v>13176</v>
      </c>
      <c r="B2005" t="s">
        <v>13177</v>
      </c>
      <c r="C2005" t="s">
        <v>13181</v>
      </c>
      <c r="D2005" t="s">
        <v>13182</v>
      </c>
      <c r="E2005" t="s">
        <v>13183</v>
      </c>
      <c r="F2005" t="s">
        <v>13184</v>
      </c>
      <c r="I2005" t="s">
        <v>13185</v>
      </c>
      <c r="J2005" t="s">
        <v>13186</v>
      </c>
      <c r="M2005" t="s">
        <v>112297</v>
      </c>
      <c r="N2005" t="s">
        <v>124</v>
      </c>
      <c r="O2005" s="3" t="s">
        <v>13187</v>
      </c>
      <c r="P2005" t="s">
        <v>124</v>
      </c>
      <c r="Q2005" t="s">
        <v>124</v>
      </c>
      <c r="R2005" t="s">
        <v>13187</v>
      </c>
      <c r="S2005" s="4" t="str">
        <f t="shared" si="31"/>
        <v>2008</v>
      </c>
    </row>
    <row r="2006" spans="1:19" hidden="1" x14ac:dyDescent="0.35">
      <c r="A2006" t="s">
        <v>13183</v>
      </c>
      <c r="B2006" t="s">
        <v>13184</v>
      </c>
      <c r="C2006" t="s">
        <v>13188</v>
      </c>
      <c r="D2006" t="s">
        <v>13189</v>
      </c>
      <c r="E2006" t="s">
        <v>13190</v>
      </c>
      <c r="F2006" t="s">
        <v>13191</v>
      </c>
      <c r="I2006" t="s">
        <v>13192</v>
      </c>
      <c r="J2006" t="s">
        <v>13193</v>
      </c>
      <c r="M2006" t="s">
        <v>112297</v>
      </c>
      <c r="N2006" t="s">
        <v>124</v>
      </c>
      <c r="O2006" s="3" t="s">
        <v>13194</v>
      </c>
      <c r="P2006" t="s">
        <v>124</v>
      </c>
      <c r="Q2006" t="s">
        <v>124</v>
      </c>
      <c r="R2006" t="s">
        <v>13194</v>
      </c>
      <c r="S2006" s="4" t="str">
        <f t="shared" si="31"/>
        <v>2008</v>
      </c>
    </row>
    <row r="2007" spans="1:19" hidden="1" x14ac:dyDescent="0.35">
      <c r="A2007" t="s">
        <v>13190</v>
      </c>
      <c r="B2007" t="s">
        <v>13191</v>
      </c>
      <c r="C2007" t="s">
        <v>13195</v>
      </c>
      <c r="D2007" t="s">
        <v>13196</v>
      </c>
      <c r="E2007" t="s">
        <v>13197</v>
      </c>
      <c r="F2007" t="s">
        <v>13198</v>
      </c>
      <c r="I2007" t="s">
        <v>13199</v>
      </c>
      <c r="J2007" t="s">
        <v>13200</v>
      </c>
      <c r="M2007" t="s">
        <v>112297</v>
      </c>
      <c r="N2007" t="s">
        <v>124</v>
      </c>
      <c r="O2007" s="3" t="s">
        <v>13201</v>
      </c>
      <c r="P2007" t="s">
        <v>124</v>
      </c>
      <c r="Q2007" t="s">
        <v>124</v>
      </c>
      <c r="R2007" t="s">
        <v>13201</v>
      </c>
      <c r="S2007" s="4" t="str">
        <f t="shared" si="31"/>
        <v>2008</v>
      </c>
    </row>
    <row r="2008" spans="1:19" hidden="1" x14ac:dyDescent="0.35">
      <c r="A2008" t="s">
        <v>13197</v>
      </c>
      <c r="B2008" t="s">
        <v>13198</v>
      </c>
      <c r="C2008" t="s">
        <v>13202</v>
      </c>
      <c r="D2008" t="s">
        <v>13203</v>
      </c>
      <c r="E2008" s="1" t="s">
        <v>13204</v>
      </c>
      <c r="F2008" s="1" t="s">
        <v>13205</v>
      </c>
      <c r="I2008" t="s">
        <v>13206</v>
      </c>
      <c r="J2008" t="s">
        <v>13207</v>
      </c>
      <c r="M2008" t="s">
        <v>112297</v>
      </c>
      <c r="N2008" t="s">
        <v>124</v>
      </c>
      <c r="O2008" s="3" t="s">
        <v>13208</v>
      </c>
      <c r="P2008" t="s">
        <v>124</v>
      </c>
      <c r="Q2008" t="s">
        <v>124</v>
      </c>
      <c r="R2008" t="s">
        <v>13208</v>
      </c>
      <c r="S2008" s="4" t="str">
        <f t="shared" si="31"/>
        <v>2008</v>
      </c>
    </row>
    <row r="2009" spans="1:19" hidden="1" x14ac:dyDescent="0.35">
      <c r="A2009" s="1" t="s">
        <v>13204</v>
      </c>
      <c r="B2009" s="1" t="s">
        <v>13205</v>
      </c>
      <c r="C2009" t="s">
        <v>13209</v>
      </c>
      <c r="D2009" t="s">
        <v>13210</v>
      </c>
      <c r="E2009" t="s">
        <v>13211</v>
      </c>
      <c r="F2009" t="s">
        <v>13212</v>
      </c>
      <c r="I2009" t="s">
        <v>13213</v>
      </c>
      <c r="J2009" t="s">
        <v>13214</v>
      </c>
      <c r="M2009" t="s">
        <v>112297</v>
      </c>
      <c r="N2009" t="s">
        <v>124</v>
      </c>
      <c r="O2009" s="3" t="s">
        <v>13215</v>
      </c>
      <c r="P2009" t="s">
        <v>124</v>
      </c>
      <c r="Q2009" t="s">
        <v>124</v>
      </c>
      <c r="R2009" t="s">
        <v>13215</v>
      </c>
      <c r="S2009" s="4" t="str">
        <f t="shared" si="31"/>
        <v>2008</v>
      </c>
    </row>
    <row r="2010" spans="1:19" hidden="1" x14ac:dyDescent="0.35">
      <c r="A2010" t="s">
        <v>13211</v>
      </c>
      <c r="B2010" t="s">
        <v>13212</v>
      </c>
      <c r="C2010" t="s">
        <v>13216</v>
      </c>
      <c r="D2010" t="s">
        <v>13217</v>
      </c>
      <c r="E2010" t="s">
        <v>13218</v>
      </c>
      <c r="F2010" t="s">
        <v>13219</v>
      </c>
      <c r="I2010" t="s">
        <v>11511</v>
      </c>
      <c r="J2010" t="s">
        <v>11512</v>
      </c>
      <c r="M2010" t="s">
        <v>112311</v>
      </c>
      <c r="N2010" t="s">
        <v>5877</v>
      </c>
      <c r="O2010" s="3" t="s">
        <v>13220</v>
      </c>
      <c r="P2010" t="s">
        <v>5877</v>
      </c>
      <c r="Q2010" t="s">
        <v>5877</v>
      </c>
      <c r="R2010" t="s">
        <v>13220</v>
      </c>
      <c r="S2010" s="4" t="str">
        <f t="shared" si="31"/>
        <v>2008</v>
      </c>
    </row>
    <row r="2011" spans="1:19" hidden="1" x14ac:dyDescent="0.35">
      <c r="A2011" t="s">
        <v>13218</v>
      </c>
      <c r="B2011" t="s">
        <v>13219</v>
      </c>
      <c r="C2011" t="s">
        <v>13221</v>
      </c>
      <c r="D2011" t="s">
        <v>13222</v>
      </c>
      <c r="E2011" t="s">
        <v>13223</v>
      </c>
      <c r="F2011" t="s">
        <v>13224</v>
      </c>
      <c r="I2011" t="s">
        <v>13225</v>
      </c>
      <c r="J2011" t="s">
        <v>13226</v>
      </c>
      <c r="M2011" t="s">
        <v>112298</v>
      </c>
      <c r="N2011" t="s">
        <v>28</v>
      </c>
      <c r="O2011" s="3" t="s">
        <v>13227</v>
      </c>
      <c r="P2011" t="s">
        <v>50</v>
      </c>
      <c r="Q2011" t="s">
        <v>50</v>
      </c>
      <c r="R2011" t="s">
        <v>13227</v>
      </c>
      <c r="S2011" s="4" t="str">
        <f t="shared" si="31"/>
        <v>2008</v>
      </c>
    </row>
    <row r="2012" spans="1:19" hidden="1" x14ac:dyDescent="0.35">
      <c r="A2012" t="s">
        <v>13223</v>
      </c>
      <c r="B2012" t="s">
        <v>13224</v>
      </c>
      <c r="C2012" t="s">
        <v>13228</v>
      </c>
      <c r="D2012" t="s">
        <v>13229</v>
      </c>
      <c r="E2012" s="1" t="s">
        <v>13230</v>
      </c>
      <c r="F2012" s="1" t="s">
        <v>13231</v>
      </c>
      <c r="I2012" t="s">
        <v>13232</v>
      </c>
      <c r="J2012" t="s">
        <v>13233</v>
      </c>
      <c r="M2012" t="s">
        <v>112311</v>
      </c>
      <c r="N2012" t="s">
        <v>5877</v>
      </c>
      <c r="O2012" s="3" t="s">
        <v>13234</v>
      </c>
      <c r="P2012" t="s">
        <v>5877</v>
      </c>
      <c r="Q2012" t="s">
        <v>5877</v>
      </c>
      <c r="R2012" t="s">
        <v>13234</v>
      </c>
      <c r="S2012" s="4" t="str">
        <f t="shared" si="31"/>
        <v>2008</v>
      </c>
    </row>
    <row r="2013" spans="1:19" hidden="1" x14ac:dyDescent="0.35">
      <c r="A2013" s="1" t="s">
        <v>13230</v>
      </c>
      <c r="B2013" s="1" t="s">
        <v>13231</v>
      </c>
      <c r="C2013" t="s">
        <v>13235</v>
      </c>
      <c r="D2013" t="s">
        <v>13236</v>
      </c>
      <c r="E2013" t="s">
        <v>13237</v>
      </c>
      <c r="F2013" t="s">
        <v>13238</v>
      </c>
      <c r="I2013" t="s">
        <v>13239</v>
      </c>
      <c r="J2013" t="s">
        <v>13240</v>
      </c>
      <c r="M2013" t="s">
        <v>112297</v>
      </c>
      <c r="N2013" t="s">
        <v>124</v>
      </c>
      <c r="O2013" s="3" t="s">
        <v>13241</v>
      </c>
      <c r="P2013" t="s">
        <v>124</v>
      </c>
      <c r="Q2013" t="s">
        <v>124</v>
      </c>
      <c r="R2013" t="s">
        <v>13241</v>
      </c>
      <c r="S2013" s="4" t="str">
        <f t="shared" si="31"/>
        <v>2008</v>
      </c>
    </row>
    <row r="2014" spans="1:19" hidden="1" x14ac:dyDescent="0.35">
      <c r="A2014" t="s">
        <v>13237</v>
      </c>
      <c r="B2014" t="s">
        <v>13238</v>
      </c>
      <c r="C2014" t="s">
        <v>13242</v>
      </c>
      <c r="D2014" t="s">
        <v>13243</v>
      </c>
      <c r="E2014" t="s">
        <v>13244</v>
      </c>
      <c r="F2014" t="s">
        <v>13245</v>
      </c>
      <c r="I2014" t="s">
        <v>13246</v>
      </c>
      <c r="J2014" t="s">
        <v>13247</v>
      </c>
      <c r="M2014" t="s">
        <v>112297</v>
      </c>
      <c r="N2014" t="s">
        <v>124</v>
      </c>
      <c r="O2014" s="3" t="s">
        <v>13248</v>
      </c>
      <c r="P2014" t="s">
        <v>124</v>
      </c>
      <c r="Q2014" t="s">
        <v>124</v>
      </c>
      <c r="R2014" t="s">
        <v>13248</v>
      </c>
      <c r="S2014" s="4" t="str">
        <f t="shared" si="31"/>
        <v>2008</v>
      </c>
    </row>
    <row r="2015" spans="1:19" hidden="1" x14ac:dyDescent="0.35">
      <c r="A2015" t="s">
        <v>13244</v>
      </c>
      <c r="B2015" t="s">
        <v>13245</v>
      </c>
      <c r="C2015" t="s">
        <v>13249</v>
      </c>
      <c r="D2015" t="s">
        <v>13250</v>
      </c>
      <c r="E2015" t="s">
        <v>13251</v>
      </c>
      <c r="F2015" t="s">
        <v>13252</v>
      </c>
      <c r="I2015" t="s">
        <v>13253</v>
      </c>
      <c r="J2015" t="s">
        <v>13254</v>
      </c>
      <c r="M2015" t="s">
        <v>112297</v>
      </c>
      <c r="N2015" t="s">
        <v>124</v>
      </c>
      <c r="O2015" s="3" t="s">
        <v>13255</v>
      </c>
      <c r="P2015" t="s">
        <v>124</v>
      </c>
      <c r="Q2015" t="s">
        <v>124</v>
      </c>
      <c r="R2015" t="s">
        <v>13255</v>
      </c>
      <c r="S2015" s="4" t="str">
        <f t="shared" si="31"/>
        <v>2008</v>
      </c>
    </row>
    <row r="2016" spans="1:19" hidden="1" x14ac:dyDescent="0.35">
      <c r="A2016" t="s">
        <v>13251</v>
      </c>
      <c r="B2016" t="s">
        <v>13252</v>
      </c>
      <c r="C2016" t="s">
        <v>13256</v>
      </c>
      <c r="D2016" t="s">
        <v>13257</v>
      </c>
      <c r="E2016" t="s">
        <v>13258</v>
      </c>
      <c r="F2016" t="s">
        <v>13259</v>
      </c>
      <c r="I2016" t="s">
        <v>13260</v>
      </c>
      <c r="J2016" t="s">
        <v>13261</v>
      </c>
      <c r="M2016" t="s">
        <v>112297</v>
      </c>
      <c r="N2016" t="s">
        <v>124</v>
      </c>
      <c r="O2016" s="3" t="s">
        <v>13262</v>
      </c>
      <c r="P2016" t="s">
        <v>124</v>
      </c>
      <c r="Q2016" t="s">
        <v>124</v>
      </c>
      <c r="R2016" t="s">
        <v>13262</v>
      </c>
      <c r="S2016" s="4" t="str">
        <f t="shared" si="31"/>
        <v>2008</v>
      </c>
    </row>
    <row r="2017" spans="1:19" hidden="1" x14ac:dyDescent="0.35">
      <c r="A2017" t="s">
        <v>13258</v>
      </c>
      <c r="B2017" t="s">
        <v>13259</v>
      </c>
      <c r="C2017" t="s">
        <v>13263</v>
      </c>
      <c r="D2017" t="s">
        <v>13264</v>
      </c>
      <c r="E2017" t="s">
        <v>13265</v>
      </c>
      <c r="F2017" t="s">
        <v>13266</v>
      </c>
      <c r="I2017" t="s">
        <v>13267</v>
      </c>
      <c r="J2017" t="s">
        <v>13268</v>
      </c>
      <c r="M2017" t="s">
        <v>112299</v>
      </c>
      <c r="N2017" t="s">
        <v>247</v>
      </c>
      <c r="O2017" s="3" t="s">
        <v>13269</v>
      </c>
      <c r="P2017" t="s">
        <v>247</v>
      </c>
      <c r="Q2017" t="s">
        <v>247</v>
      </c>
      <c r="R2017" t="s">
        <v>13269</v>
      </c>
      <c r="S2017" s="4" t="str">
        <f t="shared" si="31"/>
        <v>2008</v>
      </c>
    </row>
    <row r="2018" spans="1:19" hidden="1" x14ac:dyDescent="0.35">
      <c r="A2018" t="s">
        <v>13265</v>
      </c>
      <c r="B2018" t="s">
        <v>13266</v>
      </c>
      <c r="C2018" t="s">
        <v>13270</v>
      </c>
      <c r="D2018" t="s">
        <v>13271</v>
      </c>
      <c r="E2018" t="s">
        <v>13272</v>
      </c>
      <c r="F2018" t="s">
        <v>13273</v>
      </c>
      <c r="I2018" t="s">
        <v>13274</v>
      </c>
      <c r="J2018" t="s">
        <v>13275</v>
      </c>
      <c r="M2018" t="s">
        <v>112297</v>
      </c>
      <c r="N2018" t="s">
        <v>124</v>
      </c>
      <c r="O2018" s="3" t="s">
        <v>13276</v>
      </c>
      <c r="P2018" t="s">
        <v>124</v>
      </c>
      <c r="Q2018" t="s">
        <v>124</v>
      </c>
      <c r="R2018" t="s">
        <v>13276</v>
      </c>
      <c r="S2018" s="4" t="str">
        <f t="shared" si="31"/>
        <v>2008</v>
      </c>
    </row>
    <row r="2019" spans="1:19" hidden="1" x14ac:dyDescent="0.35">
      <c r="A2019" t="s">
        <v>13272</v>
      </c>
      <c r="B2019" t="s">
        <v>13273</v>
      </c>
      <c r="C2019" t="s">
        <v>13277</v>
      </c>
      <c r="D2019" s="1">
        <v>1.185E+80</v>
      </c>
      <c r="E2019" t="s">
        <v>13278</v>
      </c>
      <c r="F2019" t="s">
        <v>13279</v>
      </c>
      <c r="I2019" t="s">
        <v>13280</v>
      </c>
      <c r="J2019" t="s">
        <v>13281</v>
      </c>
      <c r="M2019" t="s">
        <v>112297</v>
      </c>
      <c r="N2019" t="s">
        <v>124</v>
      </c>
      <c r="O2019" s="3" t="s">
        <v>13282</v>
      </c>
      <c r="P2019" t="s">
        <v>124</v>
      </c>
      <c r="Q2019" t="s">
        <v>124</v>
      </c>
      <c r="R2019" t="s">
        <v>13282</v>
      </c>
      <c r="S2019" s="4" t="str">
        <f t="shared" si="31"/>
        <v>2008</v>
      </c>
    </row>
    <row r="2020" spans="1:19" hidden="1" x14ac:dyDescent="0.35">
      <c r="A2020" t="s">
        <v>13278</v>
      </c>
      <c r="B2020" t="s">
        <v>13279</v>
      </c>
      <c r="C2020" t="s">
        <v>13283</v>
      </c>
      <c r="D2020" t="s">
        <v>13284</v>
      </c>
      <c r="E2020" t="s">
        <v>13285</v>
      </c>
      <c r="F2020" t="s">
        <v>13286</v>
      </c>
      <c r="I2020" t="s">
        <v>13287</v>
      </c>
      <c r="J2020" t="s">
        <v>13288</v>
      </c>
      <c r="M2020" t="s">
        <v>112297</v>
      </c>
      <c r="N2020" t="s">
        <v>124</v>
      </c>
      <c r="O2020" s="3" t="s">
        <v>13289</v>
      </c>
      <c r="P2020" t="s">
        <v>124</v>
      </c>
      <c r="Q2020" t="s">
        <v>124</v>
      </c>
      <c r="R2020" t="s">
        <v>13289</v>
      </c>
      <c r="S2020" s="4" t="str">
        <f t="shared" si="31"/>
        <v>2008</v>
      </c>
    </row>
    <row r="2021" spans="1:19" hidden="1" x14ac:dyDescent="0.35">
      <c r="A2021" t="s">
        <v>13285</v>
      </c>
      <c r="B2021" t="s">
        <v>13286</v>
      </c>
      <c r="C2021" t="s">
        <v>13290</v>
      </c>
      <c r="D2021" t="s">
        <v>13291</v>
      </c>
      <c r="E2021" t="s">
        <v>13292</v>
      </c>
      <c r="F2021" t="s">
        <v>13293</v>
      </c>
      <c r="I2021" t="s">
        <v>13294</v>
      </c>
      <c r="J2021" t="s">
        <v>13295</v>
      </c>
      <c r="M2021" t="s">
        <v>112297</v>
      </c>
      <c r="N2021" t="s">
        <v>124</v>
      </c>
      <c r="O2021" s="3" t="s">
        <v>13296</v>
      </c>
      <c r="P2021" t="s">
        <v>124</v>
      </c>
      <c r="Q2021" t="s">
        <v>124</v>
      </c>
      <c r="R2021" t="s">
        <v>13296</v>
      </c>
      <c r="S2021" s="4" t="str">
        <f t="shared" si="31"/>
        <v>2008</v>
      </c>
    </row>
    <row r="2022" spans="1:19" hidden="1" x14ac:dyDescent="0.35">
      <c r="A2022" t="s">
        <v>13292</v>
      </c>
      <c r="B2022" t="s">
        <v>13293</v>
      </c>
      <c r="C2022" t="s">
        <v>13297</v>
      </c>
      <c r="D2022" t="s">
        <v>13298</v>
      </c>
      <c r="E2022" t="s">
        <v>13299</v>
      </c>
      <c r="F2022" t="s">
        <v>13300</v>
      </c>
      <c r="I2022" t="s">
        <v>13301</v>
      </c>
      <c r="J2022" t="s">
        <v>13302</v>
      </c>
      <c r="M2022" t="s">
        <v>112297</v>
      </c>
      <c r="N2022" t="s">
        <v>124</v>
      </c>
      <c r="O2022" s="3" t="s">
        <v>13303</v>
      </c>
      <c r="P2022" t="s">
        <v>124</v>
      </c>
      <c r="Q2022" t="s">
        <v>124</v>
      </c>
      <c r="R2022" t="s">
        <v>13303</v>
      </c>
      <c r="S2022" s="4" t="str">
        <f t="shared" si="31"/>
        <v>2008</v>
      </c>
    </row>
    <row r="2023" spans="1:19" hidden="1" x14ac:dyDescent="0.35">
      <c r="A2023" t="s">
        <v>13299</v>
      </c>
      <c r="B2023" t="s">
        <v>13300</v>
      </c>
      <c r="C2023" t="s">
        <v>13304</v>
      </c>
      <c r="D2023" t="s">
        <v>13305</v>
      </c>
      <c r="E2023" t="s">
        <v>13306</v>
      </c>
      <c r="F2023" t="s">
        <v>13307</v>
      </c>
      <c r="I2023" t="s">
        <v>13308</v>
      </c>
      <c r="J2023" t="s">
        <v>13309</v>
      </c>
      <c r="M2023" t="s">
        <v>112297</v>
      </c>
      <c r="N2023" t="s">
        <v>124</v>
      </c>
      <c r="O2023" s="3" t="s">
        <v>13310</v>
      </c>
      <c r="P2023" t="s">
        <v>124</v>
      </c>
      <c r="Q2023" t="s">
        <v>124</v>
      </c>
      <c r="R2023" t="s">
        <v>13310</v>
      </c>
      <c r="S2023" s="4" t="str">
        <f t="shared" si="31"/>
        <v>2008</v>
      </c>
    </row>
    <row r="2024" spans="1:19" hidden="1" x14ac:dyDescent="0.35">
      <c r="A2024" t="s">
        <v>13306</v>
      </c>
      <c r="B2024" t="s">
        <v>13307</v>
      </c>
      <c r="C2024" t="s">
        <v>13311</v>
      </c>
      <c r="D2024" t="s">
        <v>13312</v>
      </c>
      <c r="E2024" t="s">
        <v>13313</v>
      </c>
      <c r="F2024" t="s">
        <v>13314</v>
      </c>
      <c r="I2024" t="s">
        <v>13315</v>
      </c>
      <c r="J2024" t="s">
        <v>13316</v>
      </c>
      <c r="M2024" t="s">
        <v>112297</v>
      </c>
      <c r="N2024" t="s">
        <v>124</v>
      </c>
      <c r="O2024" s="3" t="s">
        <v>13317</v>
      </c>
      <c r="P2024" t="s">
        <v>124</v>
      </c>
      <c r="Q2024" t="s">
        <v>124</v>
      </c>
      <c r="R2024" t="s">
        <v>13317</v>
      </c>
      <c r="S2024" s="4" t="str">
        <f t="shared" si="31"/>
        <v>2008</v>
      </c>
    </row>
    <row r="2025" spans="1:19" hidden="1" x14ac:dyDescent="0.35">
      <c r="A2025" t="s">
        <v>13313</v>
      </c>
      <c r="B2025" t="s">
        <v>13314</v>
      </c>
      <c r="C2025" t="s">
        <v>13318</v>
      </c>
      <c r="D2025" t="s">
        <v>13319</v>
      </c>
      <c r="E2025" t="s">
        <v>13320</v>
      </c>
      <c r="F2025" t="s">
        <v>13321</v>
      </c>
      <c r="I2025" t="s">
        <v>13322</v>
      </c>
      <c r="J2025" t="s">
        <v>13323</v>
      </c>
      <c r="M2025" t="s">
        <v>112297</v>
      </c>
      <c r="N2025" t="s">
        <v>124</v>
      </c>
      <c r="O2025" s="3" t="s">
        <v>13324</v>
      </c>
      <c r="P2025" t="s">
        <v>124</v>
      </c>
      <c r="Q2025" t="s">
        <v>124</v>
      </c>
      <c r="R2025" t="s">
        <v>13324</v>
      </c>
      <c r="S2025" s="4" t="str">
        <f t="shared" si="31"/>
        <v>2008</v>
      </c>
    </row>
    <row r="2026" spans="1:19" hidden="1" x14ac:dyDescent="0.35">
      <c r="A2026" t="s">
        <v>13320</v>
      </c>
      <c r="B2026" t="s">
        <v>13321</v>
      </c>
      <c r="C2026" t="s">
        <v>13325</v>
      </c>
      <c r="D2026" t="s">
        <v>13326</v>
      </c>
      <c r="E2026" t="s">
        <v>13327</v>
      </c>
      <c r="F2026" t="s">
        <v>13328</v>
      </c>
      <c r="I2026" t="s">
        <v>1094</v>
      </c>
      <c r="J2026" t="s">
        <v>1095</v>
      </c>
      <c r="M2026" t="s">
        <v>112297</v>
      </c>
      <c r="N2026" t="s">
        <v>124</v>
      </c>
      <c r="O2026" s="3" t="s">
        <v>13329</v>
      </c>
      <c r="P2026" t="s">
        <v>124</v>
      </c>
      <c r="Q2026" t="s">
        <v>124</v>
      </c>
      <c r="R2026" t="s">
        <v>13329</v>
      </c>
      <c r="S2026" s="4" t="str">
        <f t="shared" si="31"/>
        <v>2008</v>
      </c>
    </row>
    <row r="2027" spans="1:19" hidden="1" x14ac:dyDescent="0.35">
      <c r="A2027" t="s">
        <v>13327</v>
      </c>
      <c r="B2027" t="s">
        <v>13328</v>
      </c>
      <c r="C2027" t="s">
        <v>13330</v>
      </c>
      <c r="D2027" t="s">
        <v>13331</v>
      </c>
      <c r="E2027" t="s">
        <v>13332</v>
      </c>
      <c r="F2027" t="s">
        <v>13333</v>
      </c>
      <c r="I2027" t="s">
        <v>13334</v>
      </c>
      <c r="J2027" t="s">
        <v>13335</v>
      </c>
      <c r="M2027" t="s">
        <v>112297</v>
      </c>
      <c r="N2027" t="s">
        <v>124</v>
      </c>
      <c r="O2027" s="3" t="s">
        <v>13336</v>
      </c>
      <c r="P2027" t="s">
        <v>124</v>
      </c>
      <c r="Q2027" t="s">
        <v>124</v>
      </c>
      <c r="R2027" t="s">
        <v>13336</v>
      </c>
      <c r="S2027" s="4" t="str">
        <f t="shared" si="31"/>
        <v>2008</v>
      </c>
    </row>
    <row r="2028" spans="1:19" hidden="1" x14ac:dyDescent="0.35">
      <c r="A2028" t="s">
        <v>13332</v>
      </c>
      <c r="B2028" t="s">
        <v>13333</v>
      </c>
      <c r="C2028" t="s">
        <v>13337</v>
      </c>
      <c r="D2028" t="s">
        <v>13338</v>
      </c>
      <c r="E2028" t="s">
        <v>13339</v>
      </c>
      <c r="F2028" t="s">
        <v>13340</v>
      </c>
      <c r="I2028" t="s">
        <v>13341</v>
      </c>
      <c r="J2028" t="s">
        <v>13342</v>
      </c>
      <c r="M2028" t="s">
        <v>112299</v>
      </c>
      <c r="N2028" t="s">
        <v>247</v>
      </c>
      <c r="O2028" s="3" t="s">
        <v>13343</v>
      </c>
      <c r="P2028" t="s">
        <v>247</v>
      </c>
      <c r="Q2028" t="s">
        <v>247</v>
      </c>
      <c r="R2028" t="s">
        <v>13343</v>
      </c>
      <c r="S2028" s="4" t="str">
        <f t="shared" si="31"/>
        <v>2008</v>
      </c>
    </row>
    <row r="2029" spans="1:19" hidden="1" x14ac:dyDescent="0.35">
      <c r="A2029" t="s">
        <v>13339</v>
      </c>
      <c r="B2029" t="s">
        <v>13340</v>
      </c>
      <c r="C2029" t="s">
        <v>13344</v>
      </c>
      <c r="D2029" t="s">
        <v>13345</v>
      </c>
      <c r="E2029" t="s">
        <v>13346</v>
      </c>
      <c r="F2029" t="s">
        <v>13347</v>
      </c>
      <c r="I2029" t="s">
        <v>13348</v>
      </c>
      <c r="J2029" t="s">
        <v>13349</v>
      </c>
      <c r="M2029" t="s">
        <v>112311</v>
      </c>
      <c r="N2029" t="s">
        <v>5877</v>
      </c>
      <c r="O2029" s="3" t="s">
        <v>13350</v>
      </c>
      <c r="P2029" t="s">
        <v>5877</v>
      </c>
      <c r="Q2029" t="s">
        <v>5877</v>
      </c>
      <c r="R2029" t="s">
        <v>13350</v>
      </c>
      <c r="S2029" s="4" t="str">
        <f t="shared" si="31"/>
        <v>2008</v>
      </c>
    </row>
    <row r="2030" spans="1:19" hidden="1" x14ac:dyDescent="0.35">
      <c r="A2030" t="s">
        <v>13346</v>
      </c>
      <c r="B2030" t="s">
        <v>13347</v>
      </c>
      <c r="C2030" t="s">
        <v>13351</v>
      </c>
      <c r="D2030" t="s">
        <v>13352</v>
      </c>
      <c r="E2030" t="s">
        <v>13353</v>
      </c>
      <c r="F2030" t="s">
        <v>13354</v>
      </c>
      <c r="I2030" t="s">
        <v>512</v>
      </c>
      <c r="J2030" t="s">
        <v>512</v>
      </c>
      <c r="M2030" t="s">
        <v>112297</v>
      </c>
      <c r="N2030" t="s">
        <v>124</v>
      </c>
      <c r="O2030" s="3" t="s">
        <v>13355</v>
      </c>
      <c r="P2030" t="s">
        <v>124</v>
      </c>
      <c r="Q2030" t="s">
        <v>124</v>
      </c>
      <c r="R2030" t="s">
        <v>13355</v>
      </c>
      <c r="S2030" s="4" t="str">
        <f t="shared" si="31"/>
        <v>2008</v>
      </c>
    </row>
    <row r="2031" spans="1:19" hidden="1" x14ac:dyDescent="0.35">
      <c r="A2031" t="s">
        <v>13353</v>
      </c>
      <c r="B2031" t="s">
        <v>13354</v>
      </c>
      <c r="C2031" t="s">
        <v>13356</v>
      </c>
      <c r="D2031" t="s">
        <v>13357</v>
      </c>
      <c r="E2031" t="s">
        <v>13358</v>
      </c>
      <c r="F2031" t="s">
        <v>13359</v>
      </c>
      <c r="I2031" t="s">
        <v>13360</v>
      </c>
      <c r="J2031" t="s">
        <v>13361</v>
      </c>
      <c r="M2031" t="s">
        <v>112297</v>
      </c>
      <c r="N2031" t="s">
        <v>124</v>
      </c>
      <c r="O2031" s="3" t="s">
        <v>13362</v>
      </c>
      <c r="P2031" t="s">
        <v>124</v>
      </c>
      <c r="Q2031" t="s">
        <v>124</v>
      </c>
      <c r="R2031" t="s">
        <v>13362</v>
      </c>
      <c r="S2031" s="4" t="str">
        <f t="shared" si="31"/>
        <v>2008</v>
      </c>
    </row>
    <row r="2032" spans="1:19" hidden="1" x14ac:dyDescent="0.35">
      <c r="A2032" t="s">
        <v>13358</v>
      </c>
      <c r="B2032" t="s">
        <v>13359</v>
      </c>
      <c r="C2032" t="s">
        <v>13363</v>
      </c>
      <c r="D2032" t="s">
        <v>13364</v>
      </c>
      <c r="E2032" s="1" t="s">
        <v>13365</v>
      </c>
      <c r="F2032" s="1" t="s">
        <v>13366</v>
      </c>
      <c r="I2032" t="s">
        <v>13367</v>
      </c>
      <c r="J2032" t="s">
        <v>13368</v>
      </c>
      <c r="M2032" t="s">
        <v>112297</v>
      </c>
      <c r="N2032" t="s">
        <v>124</v>
      </c>
      <c r="O2032" s="3" t="s">
        <v>13369</v>
      </c>
      <c r="P2032" t="s">
        <v>124</v>
      </c>
      <c r="Q2032" t="s">
        <v>124</v>
      </c>
      <c r="R2032" t="s">
        <v>13369</v>
      </c>
      <c r="S2032" s="4" t="str">
        <f t="shared" si="31"/>
        <v>2008</v>
      </c>
    </row>
    <row r="2033" spans="1:19" hidden="1" x14ac:dyDescent="0.35">
      <c r="A2033" s="1" t="s">
        <v>13365</v>
      </c>
      <c r="B2033" s="1" t="s">
        <v>13366</v>
      </c>
      <c r="C2033" t="s">
        <v>13370</v>
      </c>
      <c r="D2033" t="s">
        <v>13371</v>
      </c>
      <c r="E2033" t="s">
        <v>13372</v>
      </c>
      <c r="F2033" t="s">
        <v>13373</v>
      </c>
      <c r="I2033" t="s">
        <v>13374</v>
      </c>
      <c r="J2033" t="s">
        <v>13375</v>
      </c>
      <c r="M2033" t="s">
        <v>112311</v>
      </c>
      <c r="N2033" t="s">
        <v>5877</v>
      </c>
      <c r="O2033" s="3" t="s">
        <v>13376</v>
      </c>
      <c r="P2033" t="s">
        <v>5877</v>
      </c>
      <c r="Q2033" t="s">
        <v>5877</v>
      </c>
      <c r="R2033" t="s">
        <v>13376</v>
      </c>
      <c r="S2033" s="4" t="str">
        <f t="shared" si="31"/>
        <v>2008</v>
      </c>
    </row>
    <row r="2034" spans="1:19" hidden="1" x14ac:dyDescent="0.35">
      <c r="A2034" t="s">
        <v>13372</v>
      </c>
      <c r="B2034" t="s">
        <v>13373</v>
      </c>
      <c r="C2034" t="s">
        <v>13377</v>
      </c>
      <c r="D2034" t="s">
        <v>13378</v>
      </c>
      <c r="E2034" t="s">
        <v>13379</v>
      </c>
      <c r="F2034" t="s">
        <v>13380</v>
      </c>
      <c r="I2034" t="s">
        <v>13381</v>
      </c>
      <c r="J2034" t="s">
        <v>13382</v>
      </c>
      <c r="M2034" t="s">
        <v>112299</v>
      </c>
      <c r="N2034" t="s">
        <v>247</v>
      </c>
      <c r="O2034" s="3" t="s">
        <v>13383</v>
      </c>
      <c r="P2034" t="s">
        <v>247</v>
      </c>
      <c r="Q2034" t="s">
        <v>247</v>
      </c>
      <c r="R2034" t="s">
        <v>13383</v>
      </c>
      <c r="S2034" s="4" t="str">
        <f t="shared" si="31"/>
        <v>2008</v>
      </c>
    </row>
    <row r="2035" spans="1:19" hidden="1" x14ac:dyDescent="0.35">
      <c r="A2035" t="s">
        <v>13379</v>
      </c>
      <c r="B2035" t="s">
        <v>13380</v>
      </c>
      <c r="C2035" t="s">
        <v>13384</v>
      </c>
      <c r="D2035" t="s">
        <v>13385</v>
      </c>
      <c r="E2035" t="s">
        <v>13386</v>
      </c>
      <c r="F2035" t="s">
        <v>13387</v>
      </c>
      <c r="I2035" t="s">
        <v>13388</v>
      </c>
      <c r="J2035" t="s">
        <v>13389</v>
      </c>
      <c r="M2035" t="s">
        <v>112311</v>
      </c>
      <c r="N2035" t="s">
        <v>5877</v>
      </c>
      <c r="O2035" s="3" t="s">
        <v>13390</v>
      </c>
      <c r="P2035" t="s">
        <v>5877</v>
      </c>
      <c r="Q2035" t="s">
        <v>5877</v>
      </c>
      <c r="R2035" t="s">
        <v>13390</v>
      </c>
      <c r="S2035" s="4" t="str">
        <f t="shared" si="31"/>
        <v>2008</v>
      </c>
    </row>
    <row r="2036" spans="1:19" hidden="1" x14ac:dyDescent="0.35">
      <c r="A2036" t="s">
        <v>13386</v>
      </c>
      <c r="B2036" t="s">
        <v>13387</v>
      </c>
      <c r="C2036" t="s">
        <v>13391</v>
      </c>
      <c r="D2036" t="s">
        <v>13392</v>
      </c>
      <c r="E2036" t="s">
        <v>13393</v>
      </c>
      <c r="F2036" t="s">
        <v>13394</v>
      </c>
      <c r="I2036" t="s">
        <v>13395</v>
      </c>
      <c r="J2036" t="s">
        <v>13396</v>
      </c>
      <c r="M2036" t="s">
        <v>112311</v>
      </c>
      <c r="N2036" t="s">
        <v>5877</v>
      </c>
      <c r="O2036" s="3" t="s">
        <v>13397</v>
      </c>
      <c r="P2036" t="s">
        <v>5877</v>
      </c>
      <c r="Q2036" t="s">
        <v>5877</v>
      </c>
      <c r="R2036" t="s">
        <v>13397</v>
      </c>
      <c r="S2036" s="4" t="str">
        <f t="shared" si="31"/>
        <v>2008</v>
      </c>
    </row>
    <row r="2037" spans="1:19" hidden="1" x14ac:dyDescent="0.35">
      <c r="A2037" t="s">
        <v>13393</v>
      </c>
      <c r="B2037" t="s">
        <v>13394</v>
      </c>
      <c r="C2037" t="s">
        <v>13398</v>
      </c>
      <c r="D2037" t="s">
        <v>13399</v>
      </c>
      <c r="E2037" t="s">
        <v>13400</v>
      </c>
      <c r="F2037" t="s">
        <v>13401</v>
      </c>
      <c r="I2037" t="s">
        <v>13402</v>
      </c>
      <c r="J2037" t="s">
        <v>13403</v>
      </c>
      <c r="M2037" t="s">
        <v>112297</v>
      </c>
      <c r="N2037" t="s">
        <v>124</v>
      </c>
      <c r="O2037" s="3" t="s">
        <v>13404</v>
      </c>
      <c r="P2037" t="s">
        <v>124</v>
      </c>
      <c r="Q2037" t="s">
        <v>124</v>
      </c>
      <c r="R2037" t="s">
        <v>13404</v>
      </c>
      <c r="S2037" s="4" t="str">
        <f t="shared" si="31"/>
        <v>2008</v>
      </c>
    </row>
    <row r="2038" spans="1:19" hidden="1" x14ac:dyDescent="0.35">
      <c r="A2038" t="s">
        <v>13400</v>
      </c>
      <c r="B2038" t="s">
        <v>13401</v>
      </c>
      <c r="C2038" t="s">
        <v>13405</v>
      </c>
      <c r="D2038" t="s">
        <v>13406</v>
      </c>
      <c r="E2038" t="s">
        <v>13407</v>
      </c>
      <c r="F2038" t="s">
        <v>13408</v>
      </c>
      <c r="I2038" t="s">
        <v>13409</v>
      </c>
      <c r="J2038" t="s">
        <v>13410</v>
      </c>
      <c r="M2038" t="s">
        <v>112311</v>
      </c>
      <c r="N2038" t="s">
        <v>5877</v>
      </c>
      <c r="O2038" s="3" t="s">
        <v>13411</v>
      </c>
      <c r="P2038" t="s">
        <v>5877</v>
      </c>
      <c r="Q2038" t="s">
        <v>5877</v>
      </c>
      <c r="R2038" t="s">
        <v>13411</v>
      </c>
      <c r="S2038" s="4" t="str">
        <f t="shared" si="31"/>
        <v>2008</v>
      </c>
    </row>
    <row r="2039" spans="1:19" hidden="1" x14ac:dyDescent="0.35">
      <c r="A2039" t="s">
        <v>13407</v>
      </c>
      <c r="B2039" t="s">
        <v>13408</v>
      </c>
      <c r="C2039" t="s">
        <v>13412</v>
      </c>
      <c r="D2039" t="s">
        <v>13413</v>
      </c>
      <c r="E2039" t="s">
        <v>13414</v>
      </c>
      <c r="F2039" t="s">
        <v>13415</v>
      </c>
      <c r="I2039" t="s">
        <v>13416</v>
      </c>
      <c r="J2039" t="s">
        <v>13410</v>
      </c>
      <c r="M2039" t="s">
        <v>112311</v>
      </c>
      <c r="N2039" t="s">
        <v>5877</v>
      </c>
      <c r="O2039" s="3" t="s">
        <v>13417</v>
      </c>
      <c r="P2039" t="s">
        <v>5877</v>
      </c>
      <c r="Q2039" t="s">
        <v>5877</v>
      </c>
      <c r="R2039" t="s">
        <v>13417</v>
      </c>
      <c r="S2039" s="4" t="str">
        <f t="shared" si="31"/>
        <v>2008</v>
      </c>
    </row>
    <row r="2040" spans="1:19" hidden="1" x14ac:dyDescent="0.35">
      <c r="A2040" t="s">
        <v>13414</v>
      </c>
      <c r="B2040" t="s">
        <v>13415</v>
      </c>
      <c r="C2040" t="s">
        <v>13418</v>
      </c>
      <c r="D2040" t="s">
        <v>13419</v>
      </c>
      <c r="E2040" t="s">
        <v>13420</v>
      </c>
      <c r="F2040" t="s">
        <v>13421</v>
      </c>
      <c r="I2040" t="s">
        <v>512</v>
      </c>
      <c r="J2040" t="s">
        <v>512</v>
      </c>
      <c r="M2040" t="s">
        <v>112297</v>
      </c>
      <c r="N2040" t="s">
        <v>124</v>
      </c>
      <c r="O2040" s="3" t="s">
        <v>13422</v>
      </c>
      <c r="P2040" t="s">
        <v>124</v>
      </c>
      <c r="Q2040" t="s">
        <v>124</v>
      </c>
      <c r="R2040" t="s">
        <v>13422</v>
      </c>
      <c r="S2040" s="4" t="str">
        <f t="shared" si="31"/>
        <v>2008</v>
      </c>
    </row>
    <row r="2041" spans="1:19" hidden="1" x14ac:dyDescent="0.35">
      <c r="A2041" t="s">
        <v>13420</v>
      </c>
      <c r="B2041" t="s">
        <v>13421</v>
      </c>
      <c r="C2041" t="s">
        <v>13423</v>
      </c>
      <c r="D2041" t="s">
        <v>13424</v>
      </c>
      <c r="E2041" t="s">
        <v>13425</v>
      </c>
      <c r="F2041" t="s">
        <v>13426</v>
      </c>
      <c r="I2041" t="s">
        <v>13427</v>
      </c>
      <c r="J2041" t="s">
        <v>13428</v>
      </c>
      <c r="M2041" t="s">
        <v>112311</v>
      </c>
      <c r="N2041" t="s">
        <v>5877</v>
      </c>
      <c r="O2041" s="3" t="s">
        <v>13429</v>
      </c>
      <c r="P2041" t="s">
        <v>5877</v>
      </c>
      <c r="Q2041" t="s">
        <v>5877</v>
      </c>
      <c r="R2041" t="s">
        <v>13429</v>
      </c>
      <c r="S2041" s="4" t="str">
        <f t="shared" si="31"/>
        <v>2008</v>
      </c>
    </row>
    <row r="2042" spans="1:19" hidden="1" x14ac:dyDescent="0.35">
      <c r="A2042" t="s">
        <v>13425</v>
      </c>
      <c r="B2042" t="s">
        <v>13426</v>
      </c>
      <c r="C2042" t="s">
        <v>13430</v>
      </c>
      <c r="D2042" t="s">
        <v>13431</v>
      </c>
      <c r="E2042" t="s">
        <v>13432</v>
      </c>
      <c r="F2042" t="s">
        <v>13433</v>
      </c>
      <c r="I2042" t="s">
        <v>13434</v>
      </c>
      <c r="J2042" t="s">
        <v>13435</v>
      </c>
      <c r="M2042" t="s">
        <v>112297</v>
      </c>
      <c r="N2042" t="s">
        <v>124</v>
      </c>
      <c r="O2042" s="3" t="s">
        <v>13436</v>
      </c>
      <c r="P2042" t="s">
        <v>124</v>
      </c>
      <c r="Q2042" t="s">
        <v>124</v>
      </c>
      <c r="R2042" t="s">
        <v>13436</v>
      </c>
      <c r="S2042" s="4" t="str">
        <f t="shared" si="31"/>
        <v>2008</v>
      </c>
    </row>
    <row r="2043" spans="1:19" hidden="1" x14ac:dyDescent="0.35">
      <c r="A2043" t="s">
        <v>13432</v>
      </c>
      <c r="B2043" t="s">
        <v>13433</v>
      </c>
      <c r="C2043" t="s">
        <v>13437</v>
      </c>
      <c r="D2043" t="s">
        <v>13438</v>
      </c>
      <c r="E2043" t="s">
        <v>13439</v>
      </c>
      <c r="F2043" t="s">
        <v>13440</v>
      </c>
      <c r="I2043" t="s">
        <v>13441</v>
      </c>
      <c r="J2043" t="s">
        <v>13442</v>
      </c>
      <c r="M2043" t="s">
        <v>112297</v>
      </c>
      <c r="N2043" t="s">
        <v>124</v>
      </c>
      <c r="O2043" s="3" t="s">
        <v>13443</v>
      </c>
      <c r="P2043" t="s">
        <v>124</v>
      </c>
      <c r="Q2043" t="s">
        <v>124</v>
      </c>
      <c r="R2043" t="s">
        <v>13443</v>
      </c>
      <c r="S2043" s="4" t="str">
        <f t="shared" si="31"/>
        <v>2008</v>
      </c>
    </row>
    <row r="2044" spans="1:19" hidden="1" x14ac:dyDescent="0.35">
      <c r="A2044" t="s">
        <v>13439</v>
      </c>
      <c r="B2044" t="s">
        <v>13440</v>
      </c>
      <c r="C2044" t="s">
        <v>13444</v>
      </c>
      <c r="D2044" t="s">
        <v>13445</v>
      </c>
      <c r="E2044" t="s">
        <v>13446</v>
      </c>
      <c r="F2044" t="s">
        <v>13447</v>
      </c>
      <c r="I2044" t="s">
        <v>13448</v>
      </c>
      <c r="J2044" t="s">
        <v>13449</v>
      </c>
      <c r="M2044" t="s">
        <v>112297</v>
      </c>
      <c r="N2044" t="s">
        <v>124</v>
      </c>
      <c r="O2044" s="3" t="s">
        <v>13450</v>
      </c>
      <c r="P2044" t="s">
        <v>124</v>
      </c>
      <c r="Q2044" t="s">
        <v>124</v>
      </c>
      <c r="R2044" t="s">
        <v>13450</v>
      </c>
      <c r="S2044" s="4" t="str">
        <f t="shared" si="31"/>
        <v>2008</v>
      </c>
    </row>
    <row r="2045" spans="1:19" hidden="1" x14ac:dyDescent="0.35">
      <c r="A2045" t="s">
        <v>13446</v>
      </c>
      <c r="B2045" t="s">
        <v>13447</v>
      </c>
      <c r="C2045" t="s">
        <v>13451</v>
      </c>
      <c r="D2045" t="s">
        <v>13452</v>
      </c>
      <c r="E2045" t="s">
        <v>13453</v>
      </c>
      <c r="F2045" t="s">
        <v>13454</v>
      </c>
      <c r="I2045" t="s">
        <v>13455</v>
      </c>
      <c r="J2045" t="s">
        <v>13456</v>
      </c>
      <c r="M2045" t="s">
        <v>112311</v>
      </c>
      <c r="N2045" t="s">
        <v>5877</v>
      </c>
      <c r="O2045" s="3" t="s">
        <v>13457</v>
      </c>
      <c r="P2045" t="s">
        <v>5877</v>
      </c>
      <c r="Q2045" t="s">
        <v>5877</v>
      </c>
      <c r="R2045" t="s">
        <v>13457</v>
      </c>
      <c r="S2045" s="4" t="str">
        <f t="shared" si="31"/>
        <v>2008</v>
      </c>
    </row>
    <row r="2046" spans="1:19" hidden="1" x14ac:dyDescent="0.35">
      <c r="A2046" t="s">
        <v>13453</v>
      </c>
      <c r="B2046" t="s">
        <v>13454</v>
      </c>
      <c r="C2046" t="s">
        <v>13458</v>
      </c>
      <c r="D2046" t="s">
        <v>13459</v>
      </c>
      <c r="E2046" t="s">
        <v>13460</v>
      </c>
      <c r="F2046" t="s">
        <v>13461</v>
      </c>
      <c r="I2046" t="s">
        <v>13462</v>
      </c>
      <c r="J2046" t="s">
        <v>13463</v>
      </c>
      <c r="M2046" t="s">
        <v>112311</v>
      </c>
      <c r="N2046" t="s">
        <v>5877</v>
      </c>
      <c r="O2046" s="3" t="s">
        <v>13464</v>
      </c>
      <c r="P2046" t="s">
        <v>5877</v>
      </c>
      <c r="Q2046" t="s">
        <v>5877</v>
      </c>
      <c r="R2046" t="s">
        <v>13464</v>
      </c>
      <c r="S2046" s="4" t="str">
        <f t="shared" si="31"/>
        <v>2008</v>
      </c>
    </row>
    <row r="2047" spans="1:19" hidden="1" x14ac:dyDescent="0.35">
      <c r="A2047" t="s">
        <v>13460</v>
      </c>
      <c r="B2047" t="s">
        <v>13461</v>
      </c>
      <c r="C2047" t="s">
        <v>13465</v>
      </c>
      <c r="D2047" t="s">
        <v>13466</v>
      </c>
      <c r="E2047" t="s">
        <v>13467</v>
      </c>
      <c r="F2047" t="s">
        <v>13468</v>
      </c>
      <c r="I2047" t="s">
        <v>13462</v>
      </c>
      <c r="J2047" t="s">
        <v>13463</v>
      </c>
      <c r="M2047" t="s">
        <v>112311</v>
      </c>
      <c r="N2047" t="s">
        <v>5877</v>
      </c>
      <c r="O2047" s="3" t="s">
        <v>13469</v>
      </c>
      <c r="P2047" t="s">
        <v>5877</v>
      </c>
      <c r="Q2047" t="s">
        <v>5877</v>
      </c>
      <c r="R2047" t="s">
        <v>13469</v>
      </c>
      <c r="S2047" s="4" t="str">
        <f t="shared" si="31"/>
        <v>2008</v>
      </c>
    </row>
    <row r="2048" spans="1:19" hidden="1" x14ac:dyDescent="0.35">
      <c r="A2048" t="s">
        <v>13467</v>
      </c>
      <c r="B2048" t="s">
        <v>13468</v>
      </c>
      <c r="C2048" t="s">
        <v>13470</v>
      </c>
      <c r="D2048" t="s">
        <v>13471</v>
      </c>
      <c r="E2048" t="s">
        <v>13472</v>
      </c>
      <c r="F2048" t="s">
        <v>13473</v>
      </c>
      <c r="I2048" t="s">
        <v>13474</v>
      </c>
      <c r="J2048" t="s">
        <v>13475</v>
      </c>
      <c r="M2048" t="s">
        <v>112297</v>
      </c>
      <c r="N2048" t="s">
        <v>124</v>
      </c>
      <c r="O2048" s="3" t="s">
        <v>13476</v>
      </c>
      <c r="P2048" t="s">
        <v>124</v>
      </c>
      <c r="Q2048" t="s">
        <v>124</v>
      </c>
      <c r="R2048" t="s">
        <v>13476</v>
      </c>
      <c r="S2048" s="4" t="str">
        <f t="shared" si="31"/>
        <v>2008</v>
      </c>
    </row>
    <row r="2049" spans="1:19" hidden="1" x14ac:dyDescent="0.35">
      <c r="A2049" t="s">
        <v>13472</v>
      </c>
      <c r="B2049" t="s">
        <v>13473</v>
      </c>
      <c r="C2049" t="s">
        <v>13477</v>
      </c>
      <c r="D2049" t="s">
        <v>13478</v>
      </c>
      <c r="E2049" t="s">
        <v>13479</v>
      </c>
      <c r="F2049" t="s">
        <v>13480</v>
      </c>
      <c r="I2049" t="s">
        <v>13481</v>
      </c>
      <c r="J2049" t="s">
        <v>13482</v>
      </c>
      <c r="M2049" t="s">
        <v>112297</v>
      </c>
      <c r="N2049" t="s">
        <v>124</v>
      </c>
      <c r="O2049" s="3" t="s">
        <v>13483</v>
      </c>
      <c r="P2049" t="s">
        <v>124</v>
      </c>
      <c r="Q2049" t="s">
        <v>124</v>
      </c>
      <c r="R2049" t="s">
        <v>13483</v>
      </c>
      <c r="S2049" s="4" t="str">
        <f t="shared" si="31"/>
        <v>2008</v>
      </c>
    </row>
    <row r="2050" spans="1:19" hidden="1" x14ac:dyDescent="0.35">
      <c r="A2050" t="s">
        <v>13479</v>
      </c>
      <c r="B2050" t="s">
        <v>13480</v>
      </c>
      <c r="C2050" s="1" t="s">
        <v>13484</v>
      </c>
      <c r="D2050" s="1" t="s">
        <v>13485</v>
      </c>
      <c r="E2050" t="s">
        <v>13486</v>
      </c>
      <c r="F2050" t="s">
        <v>13487</v>
      </c>
      <c r="I2050" t="s">
        <v>13488</v>
      </c>
      <c r="J2050" t="s">
        <v>13489</v>
      </c>
      <c r="M2050" t="s">
        <v>112297</v>
      </c>
      <c r="N2050" t="s">
        <v>124</v>
      </c>
      <c r="O2050" s="3" t="s">
        <v>13490</v>
      </c>
      <c r="P2050" t="s">
        <v>124</v>
      </c>
      <c r="Q2050" t="s">
        <v>124</v>
      </c>
      <c r="R2050" t="s">
        <v>13490</v>
      </c>
      <c r="S2050" s="4" t="str">
        <f t="shared" si="31"/>
        <v>2008</v>
      </c>
    </row>
    <row r="2051" spans="1:19" hidden="1" x14ac:dyDescent="0.35">
      <c r="A2051" t="s">
        <v>13486</v>
      </c>
      <c r="B2051" t="s">
        <v>13487</v>
      </c>
      <c r="C2051" t="s">
        <v>13491</v>
      </c>
      <c r="D2051" t="s">
        <v>13492</v>
      </c>
      <c r="E2051" t="s">
        <v>13493</v>
      </c>
      <c r="F2051" t="s">
        <v>13494</v>
      </c>
      <c r="I2051" t="s">
        <v>13495</v>
      </c>
      <c r="J2051" t="s">
        <v>11552</v>
      </c>
      <c r="M2051" t="s">
        <v>112297</v>
      </c>
      <c r="N2051" t="s">
        <v>124</v>
      </c>
      <c r="O2051" s="3" t="s">
        <v>13496</v>
      </c>
      <c r="P2051" t="s">
        <v>124</v>
      </c>
      <c r="Q2051" t="s">
        <v>124</v>
      </c>
      <c r="R2051" t="s">
        <v>13496</v>
      </c>
      <c r="S2051" s="4" t="str">
        <f t="shared" ref="S2051:S2114" si="32">LEFT(RIGHT(R2051,19),4)</f>
        <v>2008</v>
      </c>
    </row>
    <row r="2052" spans="1:19" hidden="1" x14ac:dyDescent="0.35">
      <c r="A2052" t="s">
        <v>13493</v>
      </c>
      <c r="B2052" t="s">
        <v>13494</v>
      </c>
      <c r="C2052" t="s">
        <v>13497</v>
      </c>
      <c r="D2052" s="1">
        <v>7.1636899999999999E+21</v>
      </c>
      <c r="E2052" t="s">
        <v>13498</v>
      </c>
      <c r="F2052" t="s">
        <v>13499</v>
      </c>
      <c r="I2052" t="s">
        <v>13500</v>
      </c>
      <c r="J2052" t="s">
        <v>13501</v>
      </c>
      <c r="M2052" t="s">
        <v>112311</v>
      </c>
      <c r="N2052" t="s">
        <v>5877</v>
      </c>
      <c r="O2052" s="3" t="s">
        <v>13502</v>
      </c>
      <c r="P2052" t="s">
        <v>5877</v>
      </c>
      <c r="Q2052" t="s">
        <v>5877</v>
      </c>
      <c r="R2052" t="s">
        <v>13502</v>
      </c>
      <c r="S2052" s="4" t="str">
        <f t="shared" si="32"/>
        <v>2008</v>
      </c>
    </row>
    <row r="2053" spans="1:19" hidden="1" x14ac:dyDescent="0.35">
      <c r="A2053" t="s">
        <v>13498</v>
      </c>
      <c r="B2053" t="s">
        <v>13499</v>
      </c>
      <c r="C2053" t="s">
        <v>13503</v>
      </c>
      <c r="D2053" t="s">
        <v>13504</v>
      </c>
      <c r="E2053" t="s">
        <v>13505</v>
      </c>
      <c r="F2053" t="s">
        <v>13506</v>
      </c>
      <c r="I2053" t="s">
        <v>13507</v>
      </c>
      <c r="J2053" t="s">
        <v>13508</v>
      </c>
      <c r="M2053" t="s">
        <v>112311</v>
      </c>
      <c r="N2053" t="s">
        <v>5877</v>
      </c>
      <c r="O2053" s="3" t="s">
        <v>13509</v>
      </c>
      <c r="P2053" t="s">
        <v>5877</v>
      </c>
      <c r="Q2053" t="s">
        <v>5877</v>
      </c>
      <c r="R2053" t="s">
        <v>13509</v>
      </c>
      <c r="S2053" s="4" t="str">
        <f t="shared" si="32"/>
        <v>2008</v>
      </c>
    </row>
    <row r="2054" spans="1:19" hidden="1" x14ac:dyDescent="0.35">
      <c r="A2054" t="s">
        <v>13505</v>
      </c>
      <c r="B2054" t="s">
        <v>13506</v>
      </c>
      <c r="C2054" t="s">
        <v>13510</v>
      </c>
      <c r="D2054" t="s">
        <v>13511</v>
      </c>
      <c r="E2054" t="s">
        <v>13512</v>
      </c>
      <c r="F2054" t="s">
        <v>13513</v>
      </c>
      <c r="I2054" t="s">
        <v>13514</v>
      </c>
      <c r="J2054" t="s">
        <v>13515</v>
      </c>
      <c r="M2054" t="s">
        <v>112311</v>
      </c>
      <c r="N2054" t="s">
        <v>5877</v>
      </c>
      <c r="O2054" s="3" t="s">
        <v>13516</v>
      </c>
      <c r="P2054" t="s">
        <v>5877</v>
      </c>
      <c r="Q2054" t="s">
        <v>5877</v>
      </c>
      <c r="R2054" t="s">
        <v>13516</v>
      </c>
      <c r="S2054" s="4" t="str">
        <f t="shared" si="32"/>
        <v>2008</v>
      </c>
    </row>
    <row r="2055" spans="1:19" hidden="1" x14ac:dyDescent="0.35">
      <c r="A2055" t="s">
        <v>13512</v>
      </c>
      <c r="B2055" t="s">
        <v>13513</v>
      </c>
      <c r="C2055" t="s">
        <v>13517</v>
      </c>
      <c r="D2055" t="s">
        <v>13518</v>
      </c>
      <c r="E2055" t="s">
        <v>13519</v>
      </c>
      <c r="F2055" t="s">
        <v>13520</v>
      </c>
      <c r="I2055" t="s">
        <v>13521</v>
      </c>
      <c r="J2055" t="s">
        <v>13522</v>
      </c>
      <c r="M2055" t="s">
        <v>112311</v>
      </c>
      <c r="N2055" t="s">
        <v>5877</v>
      </c>
      <c r="O2055" s="3" t="s">
        <v>13523</v>
      </c>
      <c r="P2055" t="s">
        <v>5877</v>
      </c>
      <c r="Q2055" t="s">
        <v>5877</v>
      </c>
      <c r="R2055" t="s">
        <v>13523</v>
      </c>
      <c r="S2055" s="4" t="str">
        <f t="shared" si="32"/>
        <v>2008</v>
      </c>
    </row>
    <row r="2056" spans="1:19" hidden="1" x14ac:dyDescent="0.35">
      <c r="A2056" t="s">
        <v>13519</v>
      </c>
      <c r="B2056" t="s">
        <v>13520</v>
      </c>
      <c r="C2056" t="s">
        <v>13524</v>
      </c>
      <c r="D2056" t="s">
        <v>13525</v>
      </c>
      <c r="E2056" t="s">
        <v>13526</v>
      </c>
      <c r="F2056" t="s">
        <v>13527</v>
      </c>
      <c r="I2056" t="s">
        <v>13528</v>
      </c>
      <c r="J2056" t="s">
        <v>13529</v>
      </c>
      <c r="M2056" t="s">
        <v>112311</v>
      </c>
      <c r="N2056" t="s">
        <v>5877</v>
      </c>
      <c r="O2056" s="3" t="s">
        <v>13530</v>
      </c>
      <c r="P2056" t="s">
        <v>5877</v>
      </c>
      <c r="Q2056" t="s">
        <v>5877</v>
      </c>
      <c r="R2056" t="s">
        <v>13530</v>
      </c>
      <c r="S2056" s="4" t="str">
        <f t="shared" si="32"/>
        <v>2008</v>
      </c>
    </row>
    <row r="2057" spans="1:19" hidden="1" x14ac:dyDescent="0.35">
      <c r="A2057" t="s">
        <v>13526</v>
      </c>
      <c r="B2057" t="s">
        <v>13527</v>
      </c>
      <c r="C2057" t="s">
        <v>13531</v>
      </c>
      <c r="D2057" t="s">
        <v>13532</v>
      </c>
      <c r="E2057" t="s">
        <v>13533</v>
      </c>
      <c r="F2057" t="s">
        <v>13534</v>
      </c>
      <c r="I2057" t="s">
        <v>13535</v>
      </c>
      <c r="J2057" t="s">
        <v>13536</v>
      </c>
      <c r="M2057" t="s">
        <v>112299</v>
      </c>
      <c r="N2057" t="s">
        <v>247</v>
      </c>
      <c r="O2057" s="3" t="s">
        <v>13537</v>
      </c>
      <c r="P2057" t="s">
        <v>247</v>
      </c>
      <c r="Q2057" t="s">
        <v>247</v>
      </c>
      <c r="R2057" t="s">
        <v>13537</v>
      </c>
      <c r="S2057" s="4" t="str">
        <f t="shared" si="32"/>
        <v>2008</v>
      </c>
    </row>
    <row r="2058" spans="1:19" hidden="1" x14ac:dyDescent="0.35">
      <c r="A2058" t="s">
        <v>13533</v>
      </c>
      <c r="B2058" t="s">
        <v>13534</v>
      </c>
      <c r="C2058" t="s">
        <v>13538</v>
      </c>
      <c r="D2058" t="s">
        <v>13539</v>
      </c>
      <c r="E2058" t="s">
        <v>13540</v>
      </c>
      <c r="F2058" t="s">
        <v>13541</v>
      </c>
      <c r="I2058" t="s">
        <v>13542</v>
      </c>
      <c r="J2058" t="s">
        <v>13543</v>
      </c>
      <c r="M2058" t="s">
        <v>112299</v>
      </c>
      <c r="N2058" t="s">
        <v>247</v>
      </c>
      <c r="O2058" s="3" t="s">
        <v>13544</v>
      </c>
      <c r="P2058" t="s">
        <v>247</v>
      </c>
      <c r="Q2058" t="s">
        <v>247</v>
      </c>
      <c r="R2058" t="s">
        <v>13544</v>
      </c>
      <c r="S2058" s="4" t="str">
        <f t="shared" si="32"/>
        <v>2008</v>
      </c>
    </row>
    <row r="2059" spans="1:19" hidden="1" x14ac:dyDescent="0.35">
      <c r="A2059" t="s">
        <v>13540</v>
      </c>
      <c r="B2059" t="s">
        <v>13541</v>
      </c>
      <c r="C2059" t="s">
        <v>13545</v>
      </c>
      <c r="D2059" t="s">
        <v>13546</v>
      </c>
      <c r="E2059" t="s">
        <v>13547</v>
      </c>
      <c r="F2059" t="s">
        <v>13548</v>
      </c>
      <c r="I2059" t="s">
        <v>13549</v>
      </c>
      <c r="J2059" t="s">
        <v>13550</v>
      </c>
      <c r="M2059" t="s">
        <v>112311</v>
      </c>
      <c r="N2059" t="s">
        <v>5877</v>
      </c>
      <c r="O2059" s="3" t="s">
        <v>13551</v>
      </c>
      <c r="P2059" t="s">
        <v>5877</v>
      </c>
      <c r="Q2059" t="s">
        <v>5877</v>
      </c>
      <c r="R2059" t="s">
        <v>13551</v>
      </c>
      <c r="S2059" s="4" t="str">
        <f t="shared" si="32"/>
        <v>2008</v>
      </c>
    </row>
    <row r="2060" spans="1:19" hidden="1" x14ac:dyDescent="0.35">
      <c r="A2060" t="s">
        <v>13547</v>
      </c>
      <c r="B2060" t="s">
        <v>13548</v>
      </c>
      <c r="C2060" t="s">
        <v>13552</v>
      </c>
      <c r="D2060" t="s">
        <v>13553</v>
      </c>
      <c r="E2060" t="s">
        <v>13554</v>
      </c>
      <c r="F2060" t="s">
        <v>13555</v>
      </c>
      <c r="I2060" t="s">
        <v>13556</v>
      </c>
      <c r="J2060" t="s">
        <v>13557</v>
      </c>
      <c r="M2060" t="s">
        <v>112311</v>
      </c>
      <c r="N2060" t="s">
        <v>5877</v>
      </c>
      <c r="O2060" s="3" t="s">
        <v>13558</v>
      </c>
      <c r="P2060" t="s">
        <v>5877</v>
      </c>
      <c r="Q2060" t="s">
        <v>5877</v>
      </c>
      <c r="R2060" t="s">
        <v>13558</v>
      </c>
      <c r="S2060" s="4" t="str">
        <f t="shared" si="32"/>
        <v>2008</v>
      </c>
    </row>
    <row r="2061" spans="1:19" hidden="1" x14ac:dyDescent="0.35">
      <c r="A2061" t="s">
        <v>13554</v>
      </c>
      <c r="B2061" t="s">
        <v>13555</v>
      </c>
      <c r="C2061" t="s">
        <v>13559</v>
      </c>
      <c r="D2061" t="s">
        <v>13560</v>
      </c>
      <c r="E2061" t="s">
        <v>13561</v>
      </c>
      <c r="F2061" t="s">
        <v>13562</v>
      </c>
      <c r="I2061" t="s">
        <v>13563</v>
      </c>
      <c r="J2061" t="s">
        <v>13564</v>
      </c>
      <c r="M2061" t="s">
        <v>112297</v>
      </c>
      <c r="N2061" t="s">
        <v>124</v>
      </c>
      <c r="O2061" s="3" t="s">
        <v>13565</v>
      </c>
      <c r="P2061" t="s">
        <v>124</v>
      </c>
      <c r="Q2061" t="s">
        <v>124</v>
      </c>
      <c r="R2061" t="s">
        <v>13565</v>
      </c>
      <c r="S2061" s="4" t="str">
        <f t="shared" si="32"/>
        <v>2008</v>
      </c>
    </row>
    <row r="2062" spans="1:19" hidden="1" x14ac:dyDescent="0.35">
      <c r="A2062" t="s">
        <v>13561</v>
      </c>
      <c r="B2062" t="s">
        <v>13562</v>
      </c>
      <c r="C2062" t="s">
        <v>13566</v>
      </c>
      <c r="D2062" t="s">
        <v>13567</v>
      </c>
      <c r="E2062" t="s">
        <v>13568</v>
      </c>
      <c r="F2062" t="s">
        <v>13569</v>
      </c>
      <c r="I2062" t="s">
        <v>13570</v>
      </c>
      <c r="J2062" t="s">
        <v>13571</v>
      </c>
      <c r="M2062" t="s">
        <v>112297</v>
      </c>
      <c r="N2062" t="s">
        <v>124</v>
      </c>
      <c r="O2062" s="3" t="s">
        <v>13572</v>
      </c>
      <c r="P2062" t="s">
        <v>124</v>
      </c>
      <c r="Q2062" t="s">
        <v>124</v>
      </c>
      <c r="R2062" t="s">
        <v>13572</v>
      </c>
      <c r="S2062" s="4" t="str">
        <f t="shared" si="32"/>
        <v>2008</v>
      </c>
    </row>
    <row r="2063" spans="1:19" hidden="1" x14ac:dyDescent="0.35">
      <c r="A2063" t="s">
        <v>13568</v>
      </c>
      <c r="B2063" t="s">
        <v>13569</v>
      </c>
      <c r="C2063" t="s">
        <v>13573</v>
      </c>
      <c r="D2063" t="s">
        <v>13574</v>
      </c>
      <c r="E2063" t="s">
        <v>13575</v>
      </c>
      <c r="F2063" t="s">
        <v>13576</v>
      </c>
      <c r="I2063" t="s">
        <v>13577</v>
      </c>
      <c r="J2063" t="s">
        <v>13578</v>
      </c>
      <c r="M2063" t="s">
        <v>112297</v>
      </c>
      <c r="N2063" t="s">
        <v>124</v>
      </c>
      <c r="O2063" s="3" t="s">
        <v>13579</v>
      </c>
      <c r="P2063" t="s">
        <v>124</v>
      </c>
      <c r="Q2063" t="s">
        <v>124</v>
      </c>
      <c r="R2063" t="s">
        <v>13579</v>
      </c>
      <c r="S2063" s="4" t="str">
        <f t="shared" si="32"/>
        <v>2008</v>
      </c>
    </row>
    <row r="2064" spans="1:19" hidden="1" x14ac:dyDescent="0.35">
      <c r="A2064" t="s">
        <v>13575</v>
      </c>
      <c r="B2064" t="s">
        <v>13576</v>
      </c>
      <c r="C2064" t="s">
        <v>13580</v>
      </c>
      <c r="D2064" t="s">
        <v>13581</v>
      </c>
      <c r="E2064" t="s">
        <v>13582</v>
      </c>
      <c r="F2064" t="s">
        <v>13583</v>
      </c>
      <c r="I2064" t="s">
        <v>13584</v>
      </c>
      <c r="J2064" t="s">
        <v>1095</v>
      </c>
      <c r="M2064" t="s">
        <v>112297</v>
      </c>
      <c r="N2064" t="s">
        <v>124</v>
      </c>
      <c r="O2064" s="3" t="s">
        <v>13585</v>
      </c>
      <c r="P2064" t="s">
        <v>124</v>
      </c>
      <c r="Q2064" t="s">
        <v>124</v>
      </c>
      <c r="R2064" t="s">
        <v>13585</v>
      </c>
      <c r="S2064" s="4" t="str">
        <f t="shared" si="32"/>
        <v>2008</v>
      </c>
    </row>
    <row r="2065" spans="1:19" hidden="1" x14ac:dyDescent="0.35">
      <c r="A2065" t="s">
        <v>13582</v>
      </c>
      <c r="B2065" t="s">
        <v>13583</v>
      </c>
      <c r="C2065" t="s">
        <v>13586</v>
      </c>
      <c r="D2065" t="s">
        <v>13587</v>
      </c>
      <c r="E2065" t="s">
        <v>13588</v>
      </c>
      <c r="F2065" t="s">
        <v>13589</v>
      </c>
      <c r="I2065" t="s">
        <v>13590</v>
      </c>
      <c r="J2065" t="s">
        <v>13591</v>
      </c>
      <c r="M2065" t="s">
        <v>112297</v>
      </c>
      <c r="N2065" t="s">
        <v>124</v>
      </c>
      <c r="O2065" s="3" t="s">
        <v>13592</v>
      </c>
      <c r="P2065" t="s">
        <v>124</v>
      </c>
      <c r="Q2065" t="s">
        <v>124</v>
      </c>
      <c r="R2065" t="s">
        <v>13592</v>
      </c>
      <c r="S2065" s="4" t="str">
        <f t="shared" si="32"/>
        <v>2008</v>
      </c>
    </row>
    <row r="2066" spans="1:19" hidden="1" x14ac:dyDescent="0.35">
      <c r="A2066" t="s">
        <v>13588</v>
      </c>
      <c r="B2066" t="s">
        <v>13589</v>
      </c>
      <c r="C2066" t="s">
        <v>13593</v>
      </c>
      <c r="D2066" t="s">
        <v>13594</v>
      </c>
      <c r="E2066" t="s">
        <v>13595</v>
      </c>
      <c r="F2066" t="s">
        <v>13596</v>
      </c>
      <c r="I2066" t="s">
        <v>13597</v>
      </c>
      <c r="J2066" t="s">
        <v>13598</v>
      </c>
      <c r="M2066" t="s">
        <v>112299</v>
      </c>
      <c r="N2066" t="s">
        <v>247</v>
      </c>
      <c r="O2066" s="3" t="s">
        <v>13599</v>
      </c>
      <c r="P2066" t="s">
        <v>247</v>
      </c>
      <c r="Q2066" t="s">
        <v>247</v>
      </c>
      <c r="R2066" t="s">
        <v>13599</v>
      </c>
      <c r="S2066" s="4" t="str">
        <f t="shared" si="32"/>
        <v>2008</v>
      </c>
    </row>
    <row r="2067" spans="1:19" hidden="1" x14ac:dyDescent="0.35">
      <c r="A2067" t="s">
        <v>13595</v>
      </c>
      <c r="B2067" t="s">
        <v>13596</v>
      </c>
      <c r="C2067" t="s">
        <v>13600</v>
      </c>
      <c r="D2067" t="s">
        <v>13601</v>
      </c>
      <c r="E2067" t="s">
        <v>13602</v>
      </c>
      <c r="F2067" t="s">
        <v>13603</v>
      </c>
      <c r="I2067" t="s">
        <v>13604</v>
      </c>
      <c r="J2067" t="s">
        <v>13605</v>
      </c>
      <c r="M2067" t="s">
        <v>112299</v>
      </c>
      <c r="N2067" t="s">
        <v>247</v>
      </c>
      <c r="O2067" s="3" t="s">
        <v>13606</v>
      </c>
      <c r="P2067" t="s">
        <v>247</v>
      </c>
      <c r="Q2067" t="s">
        <v>247</v>
      </c>
      <c r="R2067" t="s">
        <v>13606</v>
      </c>
      <c r="S2067" s="4" t="str">
        <f t="shared" si="32"/>
        <v>2008</v>
      </c>
    </row>
    <row r="2068" spans="1:19" hidden="1" x14ac:dyDescent="0.35">
      <c r="A2068" t="s">
        <v>13602</v>
      </c>
      <c r="B2068" t="s">
        <v>13603</v>
      </c>
      <c r="C2068" t="s">
        <v>13607</v>
      </c>
      <c r="D2068" t="s">
        <v>13608</v>
      </c>
      <c r="E2068" t="s">
        <v>13609</v>
      </c>
      <c r="F2068" t="s">
        <v>13610</v>
      </c>
      <c r="I2068" t="s">
        <v>13611</v>
      </c>
      <c r="J2068" t="s">
        <v>13612</v>
      </c>
      <c r="M2068" t="s">
        <v>112297</v>
      </c>
      <c r="N2068" t="s">
        <v>124</v>
      </c>
      <c r="O2068" s="3" t="s">
        <v>13613</v>
      </c>
      <c r="P2068" t="s">
        <v>124</v>
      </c>
      <c r="Q2068" t="s">
        <v>124</v>
      </c>
      <c r="R2068" t="s">
        <v>13613</v>
      </c>
      <c r="S2068" s="4" t="str">
        <f t="shared" si="32"/>
        <v>2008</v>
      </c>
    </row>
    <row r="2069" spans="1:19" hidden="1" x14ac:dyDescent="0.35">
      <c r="A2069" t="s">
        <v>13609</v>
      </c>
      <c r="B2069" t="s">
        <v>13610</v>
      </c>
      <c r="C2069" t="s">
        <v>13614</v>
      </c>
      <c r="D2069" t="s">
        <v>13615</v>
      </c>
      <c r="E2069" t="s">
        <v>13616</v>
      </c>
      <c r="F2069" t="s">
        <v>13617</v>
      </c>
      <c r="I2069" t="s">
        <v>13618</v>
      </c>
      <c r="J2069" t="s">
        <v>13619</v>
      </c>
      <c r="M2069" t="s">
        <v>112297</v>
      </c>
      <c r="N2069" t="s">
        <v>124</v>
      </c>
      <c r="O2069" s="3" t="s">
        <v>13620</v>
      </c>
      <c r="P2069" t="s">
        <v>124</v>
      </c>
      <c r="Q2069" t="s">
        <v>124</v>
      </c>
      <c r="R2069" t="s">
        <v>13620</v>
      </c>
      <c r="S2069" s="4" t="str">
        <f t="shared" si="32"/>
        <v>2008</v>
      </c>
    </row>
    <row r="2070" spans="1:19" hidden="1" x14ac:dyDescent="0.35">
      <c r="A2070" t="s">
        <v>13616</v>
      </c>
      <c r="B2070" t="s">
        <v>13617</v>
      </c>
      <c r="C2070" t="s">
        <v>13621</v>
      </c>
      <c r="D2070" t="s">
        <v>13622</v>
      </c>
      <c r="E2070" t="s">
        <v>13623</v>
      </c>
      <c r="F2070" t="s">
        <v>13624</v>
      </c>
      <c r="I2070" t="s">
        <v>512</v>
      </c>
      <c r="J2070" t="s">
        <v>512</v>
      </c>
      <c r="M2070" t="s">
        <v>112297</v>
      </c>
      <c r="N2070" t="s">
        <v>124</v>
      </c>
      <c r="O2070" s="3" t="s">
        <v>13625</v>
      </c>
      <c r="P2070" t="s">
        <v>124</v>
      </c>
      <c r="Q2070" t="s">
        <v>124</v>
      </c>
      <c r="R2070" t="s">
        <v>13625</v>
      </c>
      <c r="S2070" s="4" t="str">
        <f t="shared" si="32"/>
        <v>2008</v>
      </c>
    </row>
    <row r="2071" spans="1:19" hidden="1" x14ac:dyDescent="0.35">
      <c r="A2071" t="s">
        <v>13623</v>
      </c>
      <c r="B2071" t="s">
        <v>13624</v>
      </c>
      <c r="C2071" t="s">
        <v>13626</v>
      </c>
      <c r="D2071" t="s">
        <v>13627</v>
      </c>
      <c r="E2071" t="s">
        <v>13628</v>
      </c>
      <c r="F2071" t="s">
        <v>13629</v>
      </c>
      <c r="I2071" t="s">
        <v>13630</v>
      </c>
      <c r="J2071" t="s">
        <v>13631</v>
      </c>
      <c r="M2071" t="s">
        <v>112298</v>
      </c>
      <c r="N2071" t="s">
        <v>28</v>
      </c>
      <c r="O2071" s="3" t="s">
        <v>13632</v>
      </c>
      <c r="P2071" t="s">
        <v>50</v>
      </c>
      <c r="Q2071" t="s">
        <v>50</v>
      </c>
      <c r="R2071" t="s">
        <v>13632</v>
      </c>
      <c r="S2071" s="4" t="str">
        <f t="shared" si="32"/>
        <v>2008</v>
      </c>
    </row>
    <row r="2072" spans="1:19" hidden="1" x14ac:dyDescent="0.35">
      <c r="A2072" t="s">
        <v>13628</v>
      </c>
      <c r="B2072" t="s">
        <v>13629</v>
      </c>
      <c r="C2072" s="1" t="s">
        <v>13633</v>
      </c>
      <c r="D2072" s="1" t="s">
        <v>13634</v>
      </c>
      <c r="E2072" t="s">
        <v>13635</v>
      </c>
      <c r="F2072" t="s">
        <v>13636</v>
      </c>
      <c r="I2072" t="s">
        <v>13637</v>
      </c>
      <c r="J2072" t="s">
        <v>13638</v>
      </c>
      <c r="M2072" t="s">
        <v>112298</v>
      </c>
      <c r="N2072" t="s">
        <v>28</v>
      </c>
      <c r="O2072" s="3" t="s">
        <v>13639</v>
      </c>
      <c r="P2072" t="s">
        <v>50</v>
      </c>
      <c r="Q2072" t="s">
        <v>50</v>
      </c>
      <c r="R2072" t="s">
        <v>13639</v>
      </c>
      <c r="S2072" s="4" t="str">
        <f t="shared" si="32"/>
        <v>2008</v>
      </c>
    </row>
    <row r="2073" spans="1:19" hidden="1" x14ac:dyDescent="0.35">
      <c r="A2073" t="s">
        <v>13635</v>
      </c>
      <c r="B2073" t="s">
        <v>13636</v>
      </c>
      <c r="C2073" t="s">
        <v>13640</v>
      </c>
      <c r="D2073" t="s">
        <v>13641</v>
      </c>
      <c r="E2073" t="s">
        <v>13642</v>
      </c>
      <c r="F2073" t="s">
        <v>13643</v>
      </c>
      <c r="I2073" t="s">
        <v>13644</v>
      </c>
      <c r="J2073" t="s">
        <v>13645</v>
      </c>
      <c r="M2073" t="s">
        <v>112299</v>
      </c>
      <c r="N2073" t="s">
        <v>247</v>
      </c>
      <c r="O2073" s="3" t="s">
        <v>13646</v>
      </c>
      <c r="P2073" t="s">
        <v>247</v>
      </c>
      <c r="Q2073" t="s">
        <v>247</v>
      </c>
      <c r="R2073" t="s">
        <v>13646</v>
      </c>
      <c r="S2073" s="4" t="str">
        <f t="shared" si="32"/>
        <v>2008</v>
      </c>
    </row>
    <row r="2074" spans="1:19" hidden="1" x14ac:dyDescent="0.35">
      <c r="A2074" t="s">
        <v>13642</v>
      </c>
      <c r="B2074" t="s">
        <v>13643</v>
      </c>
      <c r="C2074" t="s">
        <v>13647</v>
      </c>
      <c r="D2074" t="s">
        <v>13648</v>
      </c>
      <c r="E2074" t="s">
        <v>13649</v>
      </c>
      <c r="F2074" t="s">
        <v>13650</v>
      </c>
      <c r="I2074" t="s">
        <v>13651</v>
      </c>
      <c r="J2074" t="s">
        <v>13652</v>
      </c>
      <c r="M2074" t="s">
        <v>112299</v>
      </c>
      <c r="N2074" t="s">
        <v>247</v>
      </c>
      <c r="O2074" s="3" t="s">
        <v>13653</v>
      </c>
      <c r="P2074" t="s">
        <v>247</v>
      </c>
      <c r="Q2074" t="s">
        <v>247</v>
      </c>
      <c r="R2074" t="s">
        <v>13653</v>
      </c>
      <c r="S2074" s="4" t="str">
        <f t="shared" si="32"/>
        <v>2008</v>
      </c>
    </row>
    <row r="2075" spans="1:19" hidden="1" x14ac:dyDescent="0.35">
      <c r="A2075" t="s">
        <v>13649</v>
      </c>
      <c r="B2075" t="s">
        <v>13650</v>
      </c>
      <c r="C2075" t="s">
        <v>13654</v>
      </c>
      <c r="D2075" t="s">
        <v>13655</v>
      </c>
      <c r="E2075" t="s">
        <v>13656</v>
      </c>
      <c r="F2075" t="s">
        <v>13657</v>
      </c>
      <c r="I2075" t="s">
        <v>13658</v>
      </c>
      <c r="J2075" t="s">
        <v>13659</v>
      </c>
      <c r="M2075" t="s">
        <v>112298</v>
      </c>
      <c r="N2075" t="s">
        <v>28</v>
      </c>
      <c r="O2075" s="3" t="s">
        <v>13660</v>
      </c>
      <c r="P2075" t="s">
        <v>50</v>
      </c>
      <c r="Q2075" t="s">
        <v>50</v>
      </c>
      <c r="R2075" t="s">
        <v>13660</v>
      </c>
      <c r="S2075" s="4" t="str">
        <f t="shared" si="32"/>
        <v>2008</v>
      </c>
    </row>
    <row r="2076" spans="1:19" hidden="1" x14ac:dyDescent="0.35">
      <c r="A2076" t="s">
        <v>13656</v>
      </c>
      <c r="B2076" t="s">
        <v>13657</v>
      </c>
      <c r="C2076" t="s">
        <v>13661</v>
      </c>
      <c r="D2076" t="s">
        <v>13662</v>
      </c>
      <c r="E2076" t="s">
        <v>13663</v>
      </c>
      <c r="F2076" t="s">
        <v>13664</v>
      </c>
      <c r="I2076" t="s">
        <v>13665</v>
      </c>
      <c r="J2076" t="s">
        <v>13666</v>
      </c>
      <c r="M2076" t="s">
        <v>112297</v>
      </c>
      <c r="N2076" t="s">
        <v>124</v>
      </c>
      <c r="O2076" s="3" t="s">
        <v>13667</v>
      </c>
      <c r="P2076" t="s">
        <v>124</v>
      </c>
      <c r="Q2076" t="s">
        <v>124</v>
      </c>
      <c r="R2076" t="s">
        <v>13667</v>
      </c>
      <c r="S2076" s="4" t="str">
        <f t="shared" si="32"/>
        <v>2008</v>
      </c>
    </row>
    <row r="2077" spans="1:19" hidden="1" x14ac:dyDescent="0.35">
      <c r="A2077" t="s">
        <v>13663</v>
      </c>
      <c r="B2077" t="s">
        <v>13664</v>
      </c>
      <c r="C2077" t="s">
        <v>13668</v>
      </c>
      <c r="D2077" t="s">
        <v>13669</v>
      </c>
      <c r="E2077" t="s">
        <v>13670</v>
      </c>
      <c r="F2077" t="s">
        <v>13671</v>
      </c>
      <c r="I2077" t="s">
        <v>13672</v>
      </c>
      <c r="J2077" t="s">
        <v>13673</v>
      </c>
      <c r="M2077" t="s">
        <v>112297</v>
      </c>
      <c r="N2077" t="s">
        <v>124</v>
      </c>
      <c r="O2077" s="3" t="s">
        <v>13674</v>
      </c>
      <c r="P2077" t="s">
        <v>124</v>
      </c>
      <c r="Q2077" t="s">
        <v>124</v>
      </c>
      <c r="R2077" t="s">
        <v>13674</v>
      </c>
      <c r="S2077" s="4" t="str">
        <f t="shared" si="32"/>
        <v>2008</v>
      </c>
    </row>
    <row r="2078" spans="1:19" hidden="1" x14ac:dyDescent="0.35">
      <c r="A2078" t="s">
        <v>13670</v>
      </c>
      <c r="B2078" t="s">
        <v>13671</v>
      </c>
      <c r="C2078" t="s">
        <v>13675</v>
      </c>
      <c r="D2078" t="s">
        <v>13676</v>
      </c>
      <c r="E2078" t="s">
        <v>13677</v>
      </c>
      <c r="F2078" t="s">
        <v>13678</v>
      </c>
      <c r="I2078" t="s">
        <v>13679</v>
      </c>
      <c r="J2078" t="s">
        <v>13680</v>
      </c>
      <c r="M2078" t="s">
        <v>112297</v>
      </c>
      <c r="N2078" t="s">
        <v>124</v>
      </c>
      <c r="O2078" s="3" t="s">
        <v>13681</v>
      </c>
      <c r="P2078" t="s">
        <v>124</v>
      </c>
      <c r="Q2078" t="s">
        <v>124</v>
      </c>
      <c r="R2078" t="s">
        <v>13681</v>
      </c>
      <c r="S2078" s="4" t="str">
        <f t="shared" si="32"/>
        <v>2008</v>
      </c>
    </row>
    <row r="2079" spans="1:19" hidden="1" x14ac:dyDescent="0.35">
      <c r="A2079" t="s">
        <v>13677</v>
      </c>
      <c r="B2079" t="s">
        <v>13678</v>
      </c>
      <c r="C2079" t="s">
        <v>13682</v>
      </c>
      <c r="D2079" t="s">
        <v>13683</v>
      </c>
      <c r="E2079" t="s">
        <v>13684</v>
      </c>
      <c r="F2079" t="s">
        <v>13685</v>
      </c>
      <c r="I2079" t="s">
        <v>13686</v>
      </c>
      <c r="J2079" t="s">
        <v>13687</v>
      </c>
      <c r="M2079" t="s">
        <v>112297</v>
      </c>
      <c r="N2079" t="s">
        <v>124</v>
      </c>
      <c r="O2079" s="3" t="s">
        <v>13688</v>
      </c>
      <c r="P2079" t="s">
        <v>124</v>
      </c>
      <c r="Q2079" t="s">
        <v>124</v>
      </c>
      <c r="R2079" t="s">
        <v>13688</v>
      </c>
      <c r="S2079" s="4" t="str">
        <f t="shared" si="32"/>
        <v>2008</v>
      </c>
    </row>
    <row r="2080" spans="1:19" hidden="1" x14ac:dyDescent="0.35">
      <c r="A2080" t="s">
        <v>13684</v>
      </c>
      <c r="B2080" t="s">
        <v>13685</v>
      </c>
      <c r="C2080" t="s">
        <v>13689</v>
      </c>
      <c r="D2080" t="s">
        <v>13690</v>
      </c>
      <c r="E2080" t="s">
        <v>13691</v>
      </c>
      <c r="F2080" t="s">
        <v>13692</v>
      </c>
      <c r="I2080" t="s">
        <v>13693</v>
      </c>
      <c r="J2080" t="s">
        <v>13694</v>
      </c>
      <c r="M2080" t="s">
        <v>112297</v>
      </c>
      <c r="N2080" t="s">
        <v>124</v>
      </c>
      <c r="O2080" s="3" t="s">
        <v>13695</v>
      </c>
      <c r="P2080" t="s">
        <v>124</v>
      </c>
      <c r="Q2080" t="s">
        <v>124</v>
      </c>
      <c r="R2080" t="s">
        <v>13695</v>
      </c>
      <c r="S2080" s="4" t="str">
        <f t="shared" si="32"/>
        <v>2008</v>
      </c>
    </row>
    <row r="2081" spans="1:19" hidden="1" x14ac:dyDescent="0.35">
      <c r="A2081" t="s">
        <v>13691</v>
      </c>
      <c r="B2081" t="s">
        <v>13692</v>
      </c>
      <c r="C2081" t="s">
        <v>13696</v>
      </c>
      <c r="D2081" t="s">
        <v>13697</v>
      </c>
      <c r="E2081" t="s">
        <v>13698</v>
      </c>
      <c r="F2081" t="s">
        <v>13699</v>
      </c>
      <c r="I2081" t="s">
        <v>13700</v>
      </c>
      <c r="J2081" t="s">
        <v>13701</v>
      </c>
      <c r="M2081" t="s">
        <v>112297</v>
      </c>
      <c r="N2081" t="s">
        <v>124</v>
      </c>
      <c r="O2081" s="3" t="s">
        <v>13702</v>
      </c>
      <c r="P2081" t="s">
        <v>124</v>
      </c>
      <c r="Q2081" t="s">
        <v>124</v>
      </c>
      <c r="R2081" t="s">
        <v>13702</v>
      </c>
      <c r="S2081" s="4" t="str">
        <f t="shared" si="32"/>
        <v>2008</v>
      </c>
    </row>
    <row r="2082" spans="1:19" hidden="1" x14ac:dyDescent="0.35">
      <c r="A2082" t="s">
        <v>13698</v>
      </c>
      <c r="B2082" t="s">
        <v>13699</v>
      </c>
      <c r="C2082" t="s">
        <v>13703</v>
      </c>
      <c r="D2082" t="s">
        <v>13704</v>
      </c>
      <c r="E2082" t="s">
        <v>13705</v>
      </c>
      <c r="F2082" t="s">
        <v>13706</v>
      </c>
      <c r="I2082" t="s">
        <v>13707</v>
      </c>
      <c r="J2082" t="s">
        <v>13708</v>
      </c>
      <c r="M2082" t="s">
        <v>112297</v>
      </c>
      <c r="N2082" t="s">
        <v>124</v>
      </c>
      <c r="O2082" s="3" t="s">
        <v>13709</v>
      </c>
      <c r="P2082" t="s">
        <v>124</v>
      </c>
      <c r="Q2082" t="s">
        <v>124</v>
      </c>
      <c r="R2082" t="s">
        <v>13709</v>
      </c>
      <c r="S2082" s="4" t="str">
        <f t="shared" si="32"/>
        <v>2008</v>
      </c>
    </row>
    <row r="2083" spans="1:19" hidden="1" x14ac:dyDescent="0.35">
      <c r="A2083" t="s">
        <v>13705</v>
      </c>
      <c r="B2083" t="s">
        <v>13706</v>
      </c>
      <c r="C2083" t="s">
        <v>13710</v>
      </c>
      <c r="D2083" t="s">
        <v>13711</v>
      </c>
      <c r="E2083" t="s">
        <v>13712</v>
      </c>
      <c r="F2083" t="s">
        <v>13713</v>
      </c>
      <c r="I2083" t="s">
        <v>13714</v>
      </c>
      <c r="J2083" t="s">
        <v>13715</v>
      </c>
      <c r="M2083" t="s">
        <v>112299</v>
      </c>
      <c r="N2083" t="s">
        <v>247</v>
      </c>
      <c r="O2083" s="3" t="s">
        <v>13716</v>
      </c>
      <c r="P2083" t="s">
        <v>247</v>
      </c>
      <c r="Q2083" t="s">
        <v>247</v>
      </c>
      <c r="R2083" t="s">
        <v>13716</v>
      </c>
      <c r="S2083" s="4" t="str">
        <f t="shared" si="32"/>
        <v>2008</v>
      </c>
    </row>
    <row r="2084" spans="1:19" hidden="1" x14ac:dyDescent="0.35">
      <c r="A2084" t="s">
        <v>13712</v>
      </c>
      <c r="B2084" t="s">
        <v>13713</v>
      </c>
      <c r="C2084" t="s">
        <v>13717</v>
      </c>
      <c r="D2084" t="s">
        <v>13718</v>
      </c>
      <c r="E2084" t="s">
        <v>13719</v>
      </c>
      <c r="F2084" t="s">
        <v>13720</v>
      </c>
      <c r="I2084" t="s">
        <v>13721</v>
      </c>
      <c r="J2084" t="s">
        <v>13722</v>
      </c>
      <c r="M2084" t="s">
        <v>112299</v>
      </c>
      <c r="N2084" t="s">
        <v>247</v>
      </c>
      <c r="O2084" s="3" t="s">
        <v>13723</v>
      </c>
      <c r="P2084" t="s">
        <v>247</v>
      </c>
      <c r="Q2084" t="s">
        <v>247</v>
      </c>
      <c r="R2084" t="s">
        <v>13723</v>
      </c>
      <c r="S2084" s="4" t="str">
        <f t="shared" si="32"/>
        <v>2008</v>
      </c>
    </row>
    <row r="2085" spans="1:19" hidden="1" x14ac:dyDescent="0.35">
      <c r="A2085" t="s">
        <v>13719</v>
      </c>
      <c r="B2085" t="s">
        <v>13720</v>
      </c>
      <c r="C2085" t="s">
        <v>13724</v>
      </c>
      <c r="D2085" t="s">
        <v>13725</v>
      </c>
      <c r="E2085" s="1" t="s">
        <v>13726</v>
      </c>
      <c r="F2085" s="1" t="s">
        <v>13727</v>
      </c>
      <c r="I2085" t="s">
        <v>13728</v>
      </c>
      <c r="J2085" t="s">
        <v>13729</v>
      </c>
      <c r="M2085" t="s">
        <v>112299</v>
      </c>
      <c r="N2085" t="s">
        <v>247</v>
      </c>
      <c r="O2085" s="3" t="s">
        <v>13730</v>
      </c>
      <c r="P2085" t="s">
        <v>247</v>
      </c>
      <c r="Q2085" t="s">
        <v>247</v>
      </c>
      <c r="R2085" t="s">
        <v>13730</v>
      </c>
      <c r="S2085" s="4" t="str">
        <f t="shared" si="32"/>
        <v>2008</v>
      </c>
    </row>
    <row r="2086" spans="1:19" hidden="1" x14ac:dyDescent="0.35">
      <c r="A2086" s="1" t="s">
        <v>13726</v>
      </c>
      <c r="B2086" s="1" t="s">
        <v>13727</v>
      </c>
      <c r="C2086" t="s">
        <v>13731</v>
      </c>
      <c r="D2086" t="s">
        <v>13732</v>
      </c>
      <c r="E2086" t="s">
        <v>13733</v>
      </c>
      <c r="F2086" t="s">
        <v>13734</v>
      </c>
      <c r="I2086" t="s">
        <v>13735</v>
      </c>
      <c r="J2086" t="s">
        <v>13736</v>
      </c>
      <c r="M2086" t="s">
        <v>112297</v>
      </c>
      <c r="N2086" t="s">
        <v>124</v>
      </c>
      <c r="O2086" s="3" t="s">
        <v>13737</v>
      </c>
      <c r="P2086" t="s">
        <v>124</v>
      </c>
      <c r="Q2086" t="s">
        <v>124</v>
      </c>
      <c r="R2086" t="s">
        <v>13737</v>
      </c>
      <c r="S2086" s="4" t="str">
        <f t="shared" si="32"/>
        <v>2008</v>
      </c>
    </row>
    <row r="2087" spans="1:19" hidden="1" x14ac:dyDescent="0.35">
      <c r="A2087" t="s">
        <v>13733</v>
      </c>
      <c r="B2087" t="s">
        <v>13734</v>
      </c>
      <c r="C2087" t="s">
        <v>13738</v>
      </c>
      <c r="D2087" t="s">
        <v>13739</v>
      </c>
      <c r="E2087" t="s">
        <v>13740</v>
      </c>
      <c r="F2087" t="s">
        <v>13741</v>
      </c>
      <c r="I2087" t="s">
        <v>13742</v>
      </c>
      <c r="J2087" t="s">
        <v>13743</v>
      </c>
      <c r="M2087" t="s">
        <v>112297</v>
      </c>
      <c r="N2087" t="s">
        <v>124</v>
      </c>
      <c r="O2087" s="3" t="s">
        <v>13744</v>
      </c>
      <c r="P2087" t="s">
        <v>124</v>
      </c>
      <c r="Q2087" t="s">
        <v>124</v>
      </c>
      <c r="R2087" t="s">
        <v>13744</v>
      </c>
      <c r="S2087" s="4" t="str">
        <f t="shared" si="32"/>
        <v>2008</v>
      </c>
    </row>
    <row r="2088" spans="1:19" hidden="1" x14ac:dyDescent="0.35">
      <c r="A2088" t="s">
        <v>13740</v>
      </c>
      <c r="B2088" t="s">
        <v>13741</v>
      </c>
      <c r="C2088" t="s">
        <v>13745</v>
      </c>
      <c r="D2088" t="s">
        <v>13746</v>
      </c>
      <c r="E2088" t="s">
        <v>13747</v>
      </c>
      <c r="F2088" t="s">
        <v>13748</v>
      </c>
      <c r="I2088" t="s">
        <v>512</v>
      </c>
      <c r="J2088" t="s">
        <v>512</v>
      </c>
      <c r="M2088" t="s">
        <v>112297</v>
      </c>
      <c r="N2088" t="s">
        <v>124</v>
      </c>
      <c r="O2088" s="3" t="s">
        <v>13749</v>
      </c>
      <c r="P2088" t="s">
        <v>124</v>
      </c>
      <c r="Q2088" t="s">
        <v>124</v>
      </c>
      <c r="R2088" t="s">
        <v>13749</v>
      </c>
      <c r="S2088" s="4" t="str">
        <f t="shared" si="32"/>
        <v>2008</v>
      </c>
    </row>
    <row r="2089" spans="1:19" hidden="1" x14ac:dyDescent="0.35">
      <c r="A2089" t="s">
        <v>13747</v>
      </c>
      <c r="B2089" t="s">
        <v>13748</v>
      </c>
      <c r="C2089" t="s">
        <v>13750</v>
      </c>
      <c r="D2089" t="s">
        <v>13751</v>
      </c>
      <c r="E2089" t="s">
        <v>13752</v>
      </c>
      <c r="F2089" t="s">
        <v>13753</v>
      </c>
      <c r="I2089" t="s">
        <v>13754</v>
      </c>
      <c r="J2089" t="s">
        <v>13755</v>
      </c>
      <c r="M2089" t="s">
        <v>112297</v>
      </c>
      <c r="N2089" t="s">
        <v>124</v>
      </c>
      <c r="O2089" s="3" t="s">
        <v>13756</v>
      </c>
      <c r="P2089" t="s">
        <v>124</v>
      </c>
      <c r="Q2089" t="s">
        <v>124</v>
      </c>
      <c r="R2089" t="s">
        <v>13756</v>
      </c>
      <c r="S2089" s="4" t="str">
        <f t="shared" si="32"/>
        <v>2008</v>
      </c>
    </row>
    <row r="2090" spans="1:19" hidden="1" x14ac:dyDescent="0.35">
      <c r="A2090" t="s">
        <v>13752</v>
      </c>
      <c r="B2090" t="s">
        <v>13753</v>
      </c>
      <c r="C2090" t="s">
        <v>13757</v>
      </c>
      <c r="D2090" t="s">
        <v>13758</v>
      </c>
      <c r="E2090" t="s">
        <v>13759</v>
      </c>
      <c r="F2090" t="s">
        <v>13760</v>
      </c>
      <c r="I2090" t="s">
        <v>13761</v>
      </c>
      <c r="J2090" t="s">
        <v>13762</v>
      </c>
      <c r="M2090" t="s">
        <v>112297</v>
      </c>
      <c r="N2090" t="s">
        <v>124</v>
      </c>
      <c r="O2090" s="3" t="s">
        <v>13763</v>
      </c>
      <c r="P2090" t="s">
        <v>124</v>
      </c>
      <c r="Q2090" t="s">
        <v>124</v>
      </c>
      <c r="R2090" t="s">
        <v>13763</v>
      </c>
      <c r="S2090" s="4" t="str">
        <f t="shared" si="32"/>
        <v>2008</v>
      </c>
    </row>
    <row r="2091" spans="1:19" hidden="1" x14ac:dyDescent="0.35">
      <c r="A2091" t="s">
        <v>13759</v>
      </c>
      <c r="B2091" t="s">
        <v>13760</v>
      </c>
      <c r="C2091" t="s">
        <v>13764</v>
      </c>
      <c r="D2091" t="s">
        <v>13765</v>
      </c>
      <c r="E2091" t="s">
        <v>13766</v>
      </c>
      <c r="F2091" t="s">
        <v>13767</v>
      </c>
      <c r="I2091" t="s">
        <v>13768</v>
      </c>
      <c r="J2091" t="s">
        <v>13769</v>
      </c>
      <c r="M2091" t="s">
        <v>112297</v>
      </c>
      <c r="N2091" t="s">
        <v>124</v>
      </c>
      <c r="O2091" s="3" t="s">
        <v>13770</v>
      </c>
      <c r="P2091" t="s">
        <v>124</v>
      </c>
      <c r="Q2091" t="s">
        <v>124</v>
      </c>
      <c r="R2091" t="s">
        <v>13770</v>
      </c>
      <c r="S2091" s="4" t="str">
        <f t="shared" si="32"/>
        <v>2008</v>
      </c>
    </row>
    <row r="2092" spans="1:19" hidden="1" x14ac:dyDescent="0.35">
      <c r="A2092" t="s">
        <v>13766</v>
      </c>
      <c r="B2092" t="s">
        <v>13767</v>
      </c>
      <c r="C2092" t="s">
        <v>13771</v>
      </c>
      <c r="D2092" t="s">
        <v>13772</v>
      </c>
      <c r="E2092" t="s">
        <v>13773</v>
      </c>
      <c r="F2092" t="s">
        <v>13774</v>
      </c>
      <c r="I2092" t="s">
        <v>13775</v>
      </c>
      <c r="J2092" t="s">
        <v>13776</v>
      </c>
      <c r="M2092" t="s">
        <v>112297</v>
      </c>
      <c r="N2092" t="s">
        <v>124</v>
      </c>
      <c r="O2092" s="3" t="s">
        <v>13777</v>
      </c>
      <c r="P2092" t="s">
        <v>124</v>
      </c>
      <c r="Q2092" t="s">
        <v>124</v>
      </c>
      <c r="R2092" t="s">
        <v>13777</v>
      </c>
      <c r="S2092" s="4" t="str">
        <f t="shared" si="32"/>
        <v>2008</v>
      </c>
    </row>
    <row r="2093" spans="1:19" hidden="1" x14ac:dyDescent="0.35">
      <c r="A2093" t="s">
        <v>13773</v>
      </c>
      <c r="B2093" t="s">
        <v>13774</v>
      </c>
      <c r="C2093" t="s">
        <v>13778</v>
      </c>
      <c r="D2093" t="s">
        <v>13779</v>
      </c>
      <c r="E2093" t="s">
        <v>13780</v>
      </c>
      <c r="F2093" t="s">
        <v>13781</v>
      </c>
      <c r="I2093" t="s">
        <v>2525</v>
      </c>
      <c r="J2093" t="s">
        <v>2526</v>
      </c>
      <c r="M2093" t="s">
        <v>112297</v>
      </c>
      <c r="N2093" t="s">
        <v>124</v>
      </c>
      <c r="O2093" s="3" t="s">
        <v>13782</v>
      </c>
      <c r="P2093" t="s">
        <v>124</v>
      </c>
      <c r="Q2093" t="s">
        <v>124</v>
      </c>
      <c r="R2093" t="s">
        <v>13782</v>
      </c>
      <c r="S2093" s="4" t="str">
        <f t="shared" si="32"/>
        <v>2007</v>
      </c>
    </row>
    <row r="2094" spans="1:19" hidden="1" x14ac:dyDescent="0.35">
      <c r="A2094" t="s">
        <v>13780</v>
      </c>
      <c r="B2094" t="s">
        <v>13781</v>
      </c>
      <c r="C2094" t="s">
        <v>13783</v>
      </c>
      <c r="D2094" t="s">
        <v>13784</v>
      </c>
      <c r="E2094" t="s">
        <v>13785</v>
      </c>
      <c r="F2094" t="s">
        <v>13786</v>
      </c>
      <c r="I2094" t="s">
        <v>512</v>
      </c>
      <c r="J2094" t="s">
        <v>512</v>
      </c>
      <c r="M2094" t="s">
        <v>112297</v>
      </c>
      <c r="N2094" t="s">
        <v>124</v>
      </c>
      <c r="O2094" s="3" t="s">
        <v>13787</v>
      </c>
      <c r="P2094" t="s">
        <v>124</v>
      </c>
      <c r="Q2094" t="s">
        <v>124</v>
      </c>
      <c r="R2094" t="s">
        <v>13787</v>
      </c>
      <c r="S2094" s="4" t="str">
        <f t="shared" si="32"/>
        <v>2007</v>
      </c>
    </row>
    <row r="2095" spans="1:19" hidden="1" x14ac:dyDescent="0.35">
      <c r="A2095" t="s">
        <v>13785</v>
      </c>
      <c r="B2095" t="s">
        <v>13786</v>
      </c>
      <c r="C2095" t="s">
        <v>13788</v>
      </c>
      <c r="D2095" t="s">
        <v>13789</v>
      </c>
      <c r="E2095" t="s">
        <v>13790</v>
      </c>
      <c r="F2095" t="s">
        <v>13791</v>
      </c>
      <c r="I2095" t="s">
        <v>13792</v>
      </c>
      <c r="J2095" t="s">
        <v>13793</v>
      </c>
      <c r="M2095" t="s">
        <v>112297</v>
      </c>
      <c r="N2095" t="s">
        <v>124</v>
      </c>
      <c r="O2095" s="3" t="s">
        <v>13794</v>
      </c>
      <c r="P2095" t="s">
        <v>124</v>
      </c>
      <c r="Q2095" t="s">
        <v>124</v>
      </c>
      <c r="R2095" t="s">
        <v>13794</v>
      </c>
      <c r="S2095" s="4" t="str">
        <f t="shared" si="32"/>
        <v>2007</v>
      </c>
    </row>
    <row r="2096" spans="1:19" hidden="1" x14ac:dyDescent="0.35">
      <c r="A2096" t="s">
        <v>13790</v>
      </c>
      <c r="B2096" t="s">
        <v>13791</v>
      </c>
      <c r="C2096" t="s">
        <v>13795</v>
      </c>
      <c r="D2096" t="s">
        <v>13796</v>
      </c>
      <c r="E2096" t="s">
        <v>13797</v>
      </c>
      <c r="F2096" t="s">
        <v>13798</v>
      </c>
      <c r="I2096" t="s">
        <v>13799</v>
      </c>
      <c r="J2096" t="s">
        <v>13800</v>
      </c>
      <c r="M2096" t="s">
        <v>112298</v>
      </c>
      <c r="N2096" t="s">
        <v>28</v>
      </c>
      <c r="O2096" s="3" t="s">
        <v>13801</v>
      </c>
      <c r="P2096" t="s">
        <v>50</v>
      </c>
      <c r="Q2096" t="s">
        <v>50</v>
      </c>
      <c r="R2096" t="s">
        <v>13801</v>
      </c>
      <c r="S2096" s="4" t="str">
        <f t="shared" si="32"/>
        <v>2007</v>
      </c>
    </row>
    <row r="2097" spans="1:19" hidden="1" x14ac:dyDescent="0.35">
      <c r="A2097" t="s">
        <v>13797</v>
      </c>
      <c r="B2097" t="s">
        <v>13798</v>
      </c>
      <c r="C2097" t="s">
        <v>13802</v>
      </c>
      <c r="D2097" t="s">
        <v>13803</v>
      </c>
      <c r="E2097" t="s">
        <v>13804</v>
      </c>
      <c r="F2097" t="s">
        <v>13805</v>
      </c>
      <c r="I2097" t="s">
        <v>13806</v>
      </c>
      <c r="J2097" t="s">
        <v>13807</v>
      </c>
      <c r="M2097" t="s">
        <v>112299</v>
      </c>
      <c r="N2097" t="s">
        <v>247</v>
      </c>
      <c r="O2097" s="3" t="s">
        <v>13808</v>
      </c>
      <c r="P2097" t="s">
        <v>247</v>
      </c>
      <c r="Q2097" t="s">
        <v>247</v>
      </c>
      <c r="R2097" t="s">
        <v>13808</v>
      </c>
      <c r="S2097" s="4" t="str">
        <f t="shared" si="32"/>
        <v>2007</v>
      </c>
    </row>
    <row r="2098" spans="1:19" hidden="1" x14ac:dyDescent="0.35">
      <c r="A2098" t="s">
        <v>13804</v>
      </c>
      <c r="B2098" t="s">
        <v>13805</v>
      </c>
      <c r="C2098" t="s">
        <v>13809</v>
      </c>
      <c r="D2098" t="s">
        <v>13810</v>
      </c>
      <c r="E2098" t="s">
        <v>13811</v>
      </c>
      <c r="F2098" t="s">
        <v>13812</v>
      </c>
      <c r="I2098" t="s">
        <v>13813</v>
      </c>
      <c r="J2098" t="s">
        <v>13814</v>
      </c>
      <c r="M2098" t="s">
        <v>112299</v>
      </c>
      <c r="N2098" t="s">
        <v>247</v>
      </c>
      <c r="O2098" s="3" t="s">
        <v>13815</v>
      </c>
      <c r="P2098" t="s">
        <v>247</v>
      </c>
      <c r="Q2098" t="s">
        <v>247</v>
      </c>
      <c r="R2098" t="s">
        <v>13815</v>
      </c>
      <c r="S2098" s="4" t="str">
        <f t="shared" si="32"/>
        <v>2007</v>
      </c>
    </row>
    <row r="2099" spans="1:19" hidden="1" x14ac:dyDescent="0.35">
      <c r="A2099" t="s">
        <v>13811</v>
      </c>
      <c r="B2099" t="s">
        <v>13812</v>
      </c>
      <c r="C2099" t="s">
        <v>13816</v>
      </c>
      <c r="D2099" t="s">
        <v>13817</v>
      </c>
      <c r="E2099" t="s">
        <v>13818</v>
      </c>
      <c r="F2099" s="1" t="s">
        <v>13819</v>
      </c>
      <c r="I2099" t="s">
        <v>13820</v>
      </c>
      <c r="J2099" t="s">
        <v>13821</v>
      </c>
      <c r="M2099" t="s">
        <v>112311</v>
      </c>
      <c r="N2099" t="s">
        <v>5877</v>
      </c>
      <c r="O2099" s="3" t="s">
        <v>13822</v>
      </c>
      <c r="P2099" t="s">
        <v>5877</v>
      </c>
      <c r="Q2099" t="s">
        <v>5877</v>
      </c>
      <c r="R2099" t="s">
        <v>13822</v>
      </c>
      <c r="S2099" s="4" t="str">
        <f t="shared" si="32"/>
        <v>2007</v>
      </c>
    </row>
    <row r="2100" spans="1:19" hidden="1" x14ac:dyDescent="0.35">
      <c r="A2100" t="s">
        <v>13818</v>
      </c>
      <c r="B2100" s="1" t="s">
        <v>13819</v>
      </c>
      <c r="C2100" t="s">
        <v>13823</v>
      </c>
      <c r="D2100" t="s">
        <v>13824</v>
      </c>
      <c r="E2100" t="s">
        <v>13825</v>
      </c>
      <c r="F2100" t="s">
        <v>13826</v>
      </c>
      <c r="I2100" t="s">
        <v>13827</v>
      </c>
      <c r="J2100" t="s">
        <v>13828</v>
      </c>
      <c r="M2100" t="s">
        <v>112311</v>
      </c>
      <c r="N2100" t="s">
        <v>5877</v>
      </c>
      <c r="O2100" s="3" t="s">
        <v>13829</v>
      </c>
      <c r="P2100" t="s">
        <v>5877</v>
      </c>
      <c r="Q2100" t="s">
        <v>5877</v>
      </c>
      <c r="R2100" t="s">
        <v>13829</v>
      </c>
      <c r="S2100" s="4" t="str">
        <f t="shared" si="32"/>
        <v>2007</v>
      </c>
    </row>
    <row r="2101" spans="1:19" hidden="1" x14ac:dyDescent="0.35">
      <c r="A2101" t="s">
        <v>13825</v>
      </c>
      <c r="B2101" t="s">
        <v>13826</v>
      </c>
      <c r="C2101" t="s">
        <v>13830</v>
      </c>
      <c r="D2101" t="s">
        <v>13831</v>
      </c>
      <c r="E2101" t="s">
        <v>13832</v>
      </c>
      <c r="F2101">
        <v>798504579</v>
      </c>
      <c r="I2101" t="s">
        <v>13833</v>
      </c>
      <c r="J2101" t="s">
        <v>13834</v>
      </c>
      <c r="M2101" t="s">
        <v>112311</v>
      </c>
      <c r="N2101" t="s">
        <v>5877</v>
      </c>
      <c r="O2101" s="3" t="s">
        <v>13835</v>
      </c>
      <c r="P2101" t="s">
        <v>5877</v>
      </c>
      <c r="Q2101" t="s">
        <v>5877</v>
      </c>
      <c r="R2101" t="s">
        <v>13835</v>
      </c>
      <c r="S2101" s="4" t="str">
        <f t="shared" si="32"/>
        <v>2007</v>
      </c>
    </row>
    <row r="2102" spans="1:19" hidden="1" x14ac:dyDescent="0.35">
      <c r="A2102" t="s">
        <v>13832</v>
      </c>
      <c r="B2102">
        <v>798504579</v>
      </c>
      <c r="C2102" t="s">
        <v>13836</v>
      </c>
      <c r="D2102" t="s">
        <v>13837</v>
      </c>
      <c r="E2102" t="s">
        <v>13838</v>
      </c>
      <c r="F2102" t="s">
        <v>13839</v>
      </c>
      <c r="I2102" t="s">
        <v>13840</v>
      </c>
      <c r="J2102" t="s">
        <v>13841</v>
      </c>
      <c r="M2102" t="s">
        <v>112311</v>
      </c>
      <c r="N2102" t="s">
        <v>5877</v>
      </c>
      <c r="O2102" s="3" t="s">
        <v>13842</v>
      </c>
      <c r="P2102" t="s">
        <v>5877</v>
      </c>
      <c r="Q2102" t="s">
        <v>5877</v>
      </c>
      <c r="R2102" t="s">
        <v>13842</v>
      </c>
      <c r="S2102" s="4" t="str">
        <f t="shared" si="32"/>
        <v>2007</v>
      </c>
    </row>
    <row r="2103" spans="1:19" hidden="1" x14ac:dyDescent="0.35">
      <c r="A2103" t="s">
        <v>13838</v>
      </c>
      <c r="B2103" t="s">
        <v>13839</v>
      </c>
      <c r="C2103" t="s">
        <v>13843</v>
      </c>
      <c r="D2103" t="s">
        <v>13844</v>
      </c>
      <c r="E2103" t="s">
        <v>13845</v>
      </c>
      <c r="F2103" t="s">
        <v>13846</v>
      </c>
      <c r="I2103" t="s">
        <v>512</v>
      </c>
      <c r="J2103" t="s">
        <v>512</v>
      </c>
      <c r="M2103" t="s">
        <v>112297</v>
      </c>
      <c r="N2103" t="s">
        <v>124</v>
      </c>
      <c r="O2103" s="3" t="s">
        <v>13847</v>
      </c>
      <c r="P2103" t="s">
        <v>124</v>
      </c>
      <c r="Q2103" t="s">
        <v>124</v>
      </c>
      <c r="R2103" t="s">
        <v>13847</v>
      </c>
      <c r="S2103" s="4" t="str">
        <f t="shared" si="32"/>
        <v>2007</v>
      </c>
    </row>
    <row r="2104" spans="1:19" hidden="1" x14ac:dyDescent="0.35">
      <c r="A2104" t="s">
        <v>13845</v>
      </c>
      <c r="B2104" t="s">
        <v>13846</v>
      </c>
      <c r="C2104" t="s">
        <v>13848</v>
      </c>
      <c r="D2104" t="s">
        <v>13849</v>
      </c>
      <c r="E2104" t="s">
        <v>13850</v>
      </c>
      <c r="F2104" t="s">
        <v>13851</v>
      </c>
      <c r="I2104" t="s">
        <v>13852</v>
      </c>
      <c r="J2104" t="s">
        <v>13853</v>
      </c>
      <c r="M2104" t="s">
        <v>112297</v>
      </c>
      <c r="N2104" t="s">
        <v>124</v>
      </c>
      <c r="O2104" s="3" t="s">
        <v>13854</v>
      </c>
      <c r="P2104" t="s">
        <v>124</v>
      </c>
      <c r="Q2104" t="s">
        <v>124</v>
      </c>
      <c r="R2104" t="s">
        <v>13854</v>
      </c>
      <c r="S2104" s="4" t="str">
        <f t="shared" si="32"/>
        <v>2007</v>
      </c>
    </row>
    <row r="2105" spans="1:19" hidden="1" x14ac:dyDescent="0.35">
      <c r="A2105" t="s">
        <v>13850</v>
      </c>
      <c r="B2105" t="s">
        <v>13851</v>
      </c>
      <c r="C2105" t="s">
        <v>13855</v>
      </c>
      <c r="D2105" t="s">
        <v>13856</v>
      </c>
      <c r="E2105" t="s">
        <v>13857</v>
      </c>
      <c r="F2105" t="s">
        <v>13858</v>
      </c>
      <c r="I2105" t="s">
        <v>12109</v>
      </c>
      <c r="J2105" t="s">
        <v>12014</v>
      </c>
      <c r="M2105" t="s">
        <v>112297</v>
      </c>
      <c r="N2105" t="s">
        <v>124</v>
      </c>
      <c r="O2105" s="3" t="s">
        <v>13859</v>
      </c>
      <c r="P2105" t="s">
        <v>124</v>
      </c>
      <c r="Q2105" t="s">
        <v>124</v>
      </c>
      <c r="R2105" t="s">
        <v>13859</v>
      </c>
      <c r="S2105" s="4" t="str">
        <f t="shared" si="32"/>
        <v>2007</v>
      </c>
    </row>
    <row r="2106" spans="1:19" hidden="1" x14ac:dyDescent="0.35">
      <c r="A2106" t="s">
        <v>13857</v>
      </c>
      <c r="B2106" t="s">
        <v>13858</v>
      </c>
      <c r="C2106" t="s">
        <v>13860</v>
      </c>
      <c r="D2106" t="s">
        <v>13861</v>
      </c>
      <c r="E2106" t="s">
        <v>13862</v>
      </c>
      <c r="F2106" t="s">
        <v>13863</v>
      </c>
      <c r="I2106" t="s">
        <v>3322</v>
      </c>
      <c r="J2106" t="s">
        <v>3323</v>
      </c>
      <c r="M2106" t="s">
        <v>112297</v>
      </c>
      <c r="N2106" t="s">
        <v>124</v>
      </c>
      <c r="O2106" s="3" t="s">
        <v>13864</v>
      </c>
      <c r="P2106" t="s">
        <v>124</v>
      </c>
      <c r="Q2106" t="s">
        <v>124</v>
      </c>
      <c r="R2106" t="s">
        <v>13864</v>
      </c>
      <c r="S2106" s="4" t="str">
        <f t="shared" si="32"/>
        <v>2007</v>
      </c>
    </row>
    <row r="2107" spans="1:19" hidden="1" x14ac:dyDescent="0.35">
      <c r="A2107" t="s">
        <v>13862</v>
      </c>
      <c r="B2107" t="s">
        <v>13863</v>
      </c>
      <c r="C2107" t="s">
        <v>13865</v>
      </c>
      <c r="D2107" t="s">
        <v>13866</v>
      </c>
      <c r="E2107" t="s">
        <v>13867</v>
      </c>
      <c r="F2107" t="s">
        <v>13868</v>
      </c>
      <c r="I2107" t="s">
        <v>13869</v>
      </c>
      <c r="J2107" t="s">
        <v>13870</v>
      </c>
      <c r="M2107" t="s">
        <v>112297</v>
      </c>
      <c r="N2107" t="s">
        <v>124</v>
      </c>
      <c r="O2107" s="3" t="s">
        <v>13871</v>
      </c>
      <c r="P2107" t="s">
        <v>124</v>
      </c>
      <c r="Q2107" t="s">
        <v>124</v>
      </c>
      <c r="R2107" t="s">
        <v>13871</v>
      </c>
      <c r="S2107" s="4" t="str">
        <f t="shared" si="32"/>
        <v>2007</v>
      </c>
    </row>
    <row r="2108" spans="1:19" hidden="1" x14ac:dyDescent="0.35">
      <c r="A2108" t="s">
        <v>13867</v>
      </c>
      <c r="B2108" t="s">
        <v>13868</v>
      </c>
      <c r="C2108" t="s">
        <v>13872</v>
      </c>
      <c r="D2108" t="s">
        <v>13873</v>
      </c>
      <c r="E2108" t="s">
        <v>13874</v>
      </c>
      <c r="F2108" t="s">
        <v>13875</v>
      </c>
      <c r="I2108" t="s">
        <v>13869</v>
      </c>
      <c r="J2108" t="s">
        <v>13870</v>
      </c>
      <c r="M2108" t="s">
        <v>112297</v>
      </c>
      <c r="N2108" t="s">
        <v>124</v>
      </c>
      <c r="O2108" s="3" t="s">
        <v>13876</v>
      </c>
      <c r="P2108" t="s">
        <v>124</v>
      </c>
      <c r="Q2108" t="s">
        <v>124</v>
      </c>
      <c r="R2108" t="s">
        <v>13876</v>
      </c>
      <c r="S2108" s="4" t="str">
        <f t="shared" si="32"/>
        <v>2007</v>
      </c>
    </row>
    <row r="2109" spans="1:19" hidden="1" x14ac:dyDescent="0.35">
      <c r="A2109" t="s">
        <v>13874</v>
      </c>
      <c r="B2109" t="s">
        <v>13875</v>
      </c>
      <c r="C2109" t="s">
        <v>13877</v>
      </c>
      <c r="D2109" t="s">
        <v>13878</v>
      </c>
      <c r="E2109" s="1" t="s">
        <v>13879</v>
      </c>
      <c r="F2109" s="1" t="s">
        <v>13880</v>
      </c>
      <c r="I2109" t="s">
        <v>512</v>
      </c>
      <c r="J2109" t="s">
        <v>512</v>
      </c>
      <c r="M2109" t="s">
        <v>112297</v>
      </c>
      <c r="N2109" t="s">
        <v>124</v>
      </c>
      <c r="O2109" s="3" t="s">
        <v>13881</v>
      </c>
      <c r="P2109" t="s">
        <v>124</v>
      </c>
      <c r="Q2109" t="s">
        <v>124</v>
      </c>
      <c r="R2109" t="s">
        <v>13881</v>
      </c>
      <c r="S2109" s="4" t="str">
        <f t="shared" si="32"/>
        <v>2007</v>
      </c>
    </row>
    <row r="2110" spans="1:19" hidden="1" x14ac:dyDescent="0.35">
      <c r="A2110" s="1" t="s">
        <v>13879</v>
      </c>
      <c r="B2110" s="1" t="s">
        <v>13880</v>
      </c>
      <c r="C2110" t="s">
        <v>13882</v>
      </c>
      <c r="D2110" t="s">
        <v>13883</v>
      </c>
      <c r="E2110" t="s">
        <v>13884</v>
      </c>
      <c r="F2110" t="s">
        <v>13885</v>
      </c>
      <c r="I2110" t="s">
        <v>13886</v>
      </c>
      <c r="J2110" t="s">
        <v>13887</v>
      </c>
      <c r="M2110" t="s">
        <v>112297</v>
      </c>
      <c r="N2110" t="s">
        <v>124</v>
      </c>
      <c r="O2110" s="3" t="s">
        <v>13888</v>
      </c>
      <c r="P2110" t="s">
        <v>124</v>
      </c>
      <c r="Q2110" t="s">
        <v>124</v>
      </c>
      <c r="R2110" t="s">
        <v>13888</v>
      </c>
      <c r="S2110" s="4" t="str">
        <f t="shared" si="32"/>
        <v>2007</v>
      </c>
    </row>
    <row r="2111" spans="1:19" hidden="1" x14ac:dyDescent="0.35">
      <c r="A2111" t="s">
        <v>13884</v>
      </c>
      <c r="B2111" t="s">
        <v>13885</v>
      </c>
      <c r="C2111" t="s">
        <v>13889</v>
      </c>
      <c r="D2111" t="s">
        <v>13890</v>
      </c>
      <c r="E2111" s="1" t="s">
        <v>13891</v>
      </c>
      <c r="F2111" s="1" t="s">
        <v>13892</v>
      </c>
      <c r="I2111" t="s">
        <v>13893</v>
      </c>
      <c r="J2111" t="s">
        <v>13894</v>
      </c>
      <c r="M2111" t="s">
        <v>112297</v>
      </c>
      <c r="N2111" t="s">
        <v>124</v>
      </c>
      <c r="O2111" s="3" t="s">
        <v>13895</v>
      </c>
      <c r="P2111" t="s">
        <v>124</v>
      </c>
      <c r="Q2111" t="s">
        <v>124</v>
      </c>
      <c r="R2111" t="s">
        <v>13895</v>
      </c>
      <c r="S2111" s="4" t="str">
        <f t="shared" si="32"/>
        <v>2007</v>
      </c>
    </row>
    <row r="2112" spans="1:19" hidden="1" x14ac:dyDescent="0.35">
      <c r="A2112" s="1" t="s">
        <v>13891</v>
      </c>
      <c r="B2112" s="1" t="s">
        <v>13892</v>
      </c>
      <c r="C2112" t="s">
        <v>13896</v>
      </c>
      <c r="D2112" t="s">
        <v>13897</v>
      </c>
      <c r="E2112" t="s">
        <v>13898</v>
      </c>
      <c r="F2112" t="s">
        <v>13899</v>
      </c>
      <c r="I2112" t="s">
        <v>13900</v>
      </c>
      <c r="J2112" t="s">
        <v>13901</v>
      </c>
      <c r="M2112" t="s">
        <v>112297</v>
      </c>
      <c r="N2112" t="s">
        <v>124</v>
      </c>
      <c r="O2112" s="3" t="s">
        <v>13902</v>
      </c>
      <c r="P2112" t="s">
        <v>124</v>
      </c>
      <c r="Q2112" t="s">
        <v>124</v>
      </c>
      <c r="R2112" t="s">
        <v>13902</v>
      </c>
      <c r="S2112" s="4" t="str">
        <f t="shared" si="32"/>
        <v>2007</v>
      </c>
    </row>
    <row r="2113" spans="1:19" hidden="1" x14ac:dyDescent="0.35">
      <c r="A2113" t="s">
        <v>13898</v>
      </c>
      <c r="B2113" t="s">
        <v>13899</v>
      </c>
      <c r="C2113" t="s">
        <v>13903</v>
      </c>
      <c r="D2113" t="s">
        <v>13904</v>
      </c>
      <c r="E2113" t="s">
        <v>13905</v>
      </c>
      <c r="F2113" t="s">
        <v>13906</v>
      </c>
      <c r="I2113" t="s">
        <v>13907</v>
      </c>
      <c r="J2113" t="s">
        <v>13908</v>
      </c>
      <c r="M2113" t="s">
        <v>112297</v>
      </c>
      <c r="N2113" t="s">
        <v>124</v>
      </c>
      <c r="O2113" s="3" t="s">
        <v>13909</v>
      </c>
      <c r="P2113" t="s">
        <v>124</v>
      </c>
      <c r="Q2113" t="s">
        <v>124</v>
      </c>
      <c r="R2113" t="s">
        <v>13909</v>
      </c>
      <c r="S2113" s="4" t="str">
        <f t="shared" si="32"/>
        <v>2007</v>
      </c>
    </row>
    <row r="2114" spans="1:19" hidden="1" x14ac:dyDescent="0.35">
      <c r="A2114" t="s">
        <v>13905</v>
      </c>
      <c r="B2114" t="s">
        <v>13906</v>
      </c>
      <c r="C2114" t="s">
        <v>13910</v>
      </c>
      <c r="D2114" t="s">
        <v>13911</v>
      </c>
      <c r="E2114" t="s">
        <v>13912</v>
      </c>
      <c r="F2114" t="s">
        <v>13913</v>
      </c>
      <c r="I2114" t="s">
        <v>8400</v>
      </c>
      <c r="J2114" t="s">
        <v>7113</v>
      </c>
      <c r="M2114" t="s">
        <v>112297</v>
      </c>
      <c r="N2114" t="s">
        <v>124</v>
      </c>
      <c r="O2114" s="3" t="s">
        <v>13914</v>
      </c>
      <c r="P2114" t="s">
        <v>124</v>
      </c>
      <c r="Q2114" t="s">
        <v>124</v>
      </c>
      <c r="R2114" t="s">
        <v>13914</v>
      </c>
      <c r="S2114" s="4" t="str">
        <f t="shared" si="32"/>
        <v>2007</v>
      </c>
    </row>
    <row r="2115" spans="1:19" hidden="1" x14ac:dyDescent="0.35">
      <c r="A2115" t="s">
        <v>13912</v>
      </c>
      <c r="B2115" t="s">
        <v>13913</v>
      </c>
      <c r="C2115" t="s">
        <v>13915</v>
      </c>
      <c r="D2115" t="s">
        <v>13916</v>
      </c>
      <c r="E2115" t="s">
        <v>13917</v>
      </c>
      <c r="F2115" t="s">
        <v>13918</v>
      </c>
      <c r="I2115" t="s">
        <v>13919</v>
      </c>
      <c r="J2115" t="s">
        <v>13920</v>
      </c>
      <c r="M2115" t="s">
        <v>112297</v>
      </c>
      <c r="N2115" t="s">
        <v>124</v>
      </c>
      <c r="O2115" s="3" t="s">
        <v>13921</v>
      </c>
      <c r="P2115" t="s">
        <v>124</v>
      </c>
      <c r="Q2115" t="s">
        <v>124</v>
      </c>
      <c r="R2115" t="s">
        <v>13921</v>
      </c>
      <c r="S2115" s="4" t="str">
        <f t="shared" ref="S2115:S2178" si="33">LEFT(RIGHT(R2115,19),4)</f>
        <v>2007</v>
      </c>
    </row>
    <row r="2116" spans="1:19" hidden="1" x14ac:dyDescent="0.35">
      <c r="A2116" t="s">
        <v>13917</v>
      </c>
      <c r="B2116" t="s">
        <v>13918</v>
      </c>
      <c r="C2116" t="s">
        <v>13922</v>
      </c>
      <c r="D2116" t="s">
        <v>13923</v>
      </c>
      <c r="E2116" t="s">
        <v>13924</v>
      </c>
      <c r="F2116" t="s">
        <v>13925</v>
      </c>
      <c r="I2116" t="s">
        <v>13926</v>
      </c>
      <c r="J2116" t="s">
        <v>13927</v>
      </c>
      <c r="M2116" t="s">
        <v>112297</v>
      </c>
      <c r="N2116" t="s">
        <v>124</v>
      </c>
      <c r="O2116" s="3" t="s">
        <v>13928</v>
      </c>
      <c r="P2116" t="s">
        <v>124</v>
      </c>
      <c r="Q2116" t="s">
        <v>124</v>
      </c>
      <c r="R2116" t="s">
        <v>13928</v>
      </c>
      <c r="S2116" s="4" t="str">
        <f t="shared" si="33"/>
        <v>2007</v>
      </c>
    </row>
    <row r="2117" spans="1:19" hidden="1" x14ac:dyDescent="0.35">
      <c r="A2117" t="s">
        <v>13924</v>
      </c>
      <c r="B2117" t="s">
        <v>13925</v>
      </c>
      <c r="C2117" t="s">
        <v>13929</v>
      </c>
      <c r="D2117" t="s">
        <v>13930</v>
      </c>
      <c r="E2117" t="s">
        <v>13931</v>
      </c>
      <c r="F2117" t="s">
        <v>13932</v>
      </c>
      <c r="I2117" t="s">
        <v>13933</v>
      </c>
      <c r="J2117" t="s">
        <v>13934</v>
      </c>
      <c r="M2117" t="s">
        <v>112297</v>
      </c>
      <c r="N2117" t="s">
        <v>124</v>
      </c>
      <c r="O2117" s="3" t="s">
        <v>13935</v>
      </c>
      <c r="P2117" t="s">
        <v>124</v>
      </c>
      <c r="Q2117" t="s">
        <v>124</v>
      </c>
      <c r="R2117" t="s">
        <v>13935</v>
      </c>
      <c r="S2117" s="4" t="str">
        <f t="shared" si="33"/>
        <v>2007</v>
      </c>
    </row>
    <row r="2118" spans="1:19" hidden="1" x14ac:dyDescent="0.35">
      <c r="A2118" t="s">
        <v>13931</v>
      </c>
      <c r="B2118" t="s">
        <v>13932</v>
      </c>
      <c r="C2118" t="s">
        <v>13936</v>
      </c>
      <c r="D2118" t="s">
        <v>13937</v>
      </c>
      <c r="E2118" t="s">
        <v>13938</v>
      </c>
      <c r="F2118" t="s">
        <v>13939</v>
      </c>
      <c r="I2118" t="s">
        <v>13940</v>
      </c>
      <c r="J2118" t="s">
        <v>13941</v>
      </c>
      <c r="M2118" t="s">
        <v>112311</v>
      </c>
      <c r="N2118" t="s">
        <v>5877</v>
      </c>
      <c r="O2118" s="3" t="s">
        <v>13942</v>
      </c>
      <c r="P2118" t="s">
        <v>5877</v>
      </c>
      <c r="Q2118" t="s">
        <v>5877</v>
      </c>
      <c r="R2118" t="s">
        <v>13942</v>
      </c>
      <c r="S2118" s="4" t="str">
        <f t="shared" si="33"/>
        <v>2007</v>
      </c>
    </row>
    <row r="2119" spans="1:19" hidden="1" x14ac:dyDescent="0.35">
      <c r="A2119" t="s">
        <v>13938</v>
      </c>
      <c r="B2119" t="s">
        <v>13939</v>
      </c>
      <c r="C2119" t="s">
        <v>13943</v>
      </c>
      <c r="D2119" t="s">
        <v>13944</v>
      </c>
      <c r="E2119" t="s">
        <v>13945</v>
      </c>
      <c r="F2119" t="s">
        <v>13946</v>
      </c>
      <c r="I2119" t="s">
        <v>13947</v>
      </c>
      <c r="J2119" t="s">
        <v>13948</v>
      </c>
      <c r="M2119" t="s">
        <v>112297</v>
      </c>
      <c r="N2119" t="s">
        <v>124</v>
      </c>
      <c r="O2119" s="3" t="s">
        <v>13949</v>
      </c>
      <c r="P2119" t="s">
        <v>124</v>
      </c>
      <c r="Q2119" t="s">
        <v>124</v>
      </c>
      <c r="R2119" t="s">
        <v>13949</v>
      </c>
      <c r="S2119" s="4" t="str">
        <f t="shared" si="33"/>
        <v>2007</v>
      </c>
    </row>
    <row r="2120" spans="1:19" hidden="1" x14ac:dyDescent="0.35">
      <c r="A2120" t="s">
        <v>13945</v>
      </c>
      <c r="B2120" t="s">
        <v>13946</v>
      </c>
      <c r="C2120" t="s">
        <v>13950</v>
      </c>
      <c r="D2120" t="s">
        <v>13951</v>
      </c>
      <c r="E2120" t="s">
        <v>13952</v>
      </c>
      <c r="F2120" t="s">
        <v>13953</v>
      </c>
      <c r="I2120" t="s">
        <v>13954</v>
      </c>
      <c r="J2120" t="s">
        <v>13955</v>
      </c>
      <c r="M2120" t="s">
        <v>112299</v>
      </c>
      <c r="N2120" t="s">
        <v>247</v>
      </c>
      <c r="O2120" s="3" t="s">
        <v>13956</v>
      </c>
      <c r="P2120" t="s">
        <v>247</v>
      </c>
      <c r="Q2120" t="s">
        <v>247</v>
      </c>
      <c r="R2120" t="s">
        <v>13956</v>
      </c>
      <c r="S2120" s="4" t="str">
        <f t="shared" si="33"/>
        <v>2007</v>
      </c>
    </row>
    <row r="2121" spans="1:19" hidden="1" x14ac:dyDescent="0.35">
      <c r="A2121" t="s">
        <v>13952</v>
      </c>
      <c r="B2121" t="s">
        <v>13953</v>
      </c>
      <c r="C2121" t="s">
        <v>13957</v>
      </c>
      <c r="D2121" t="s">
        <v>13958</v>
      </c>
      <c r="E2121" t="s">
        <v>13959</v>
      </c>
      <c r="F2121" t="s">
        <v>13960</v>
      </c>
      <c r="I2121" t="s">
        <v>13961</v>
      </c>
      <c r="J2121" t="s">
        <v>13962</v>
      </c>
      <c r="M2121" t="s">
        <v>112297</v>
      </c>
      <c r="N2121" t="s">
        <v>124</v>
      </c>
      <c r="O2121" s="3" t="s">
        <v>13963</v>
      </c>
      <c r="P2121" t="s">
        <v>124</v>
      </c>
      <c r="Q2121" t="s">
        <v>124</v>
      </c>
      <c r="R2121" t="s">
        <v>13963</v>
      </c>
      <c r="S2121" s="4" t="str">
        <f t="shared" si="33"/>
        <v>2007</v>
      </c>
    </row>
    <row r="2122" spans="1:19" hidden="1" x14ac:dyDescent="0.35">
      <c r="A2122" t="s">
        <v>13959</v>
      </c>
      <c r="B2122" t="s">
        <v>13960</v>
      </c>
      <c r="C2122" t="s">
        <v>13964</v>
      </c>
      <c r="D2122" t="s">
        <v>13965</v>
      </c>
      <c r="E2122" t="s">
        <v>13966</v>
      </c>
      <c r="F2122" t="s">
        <v>13967</v>
      </c>
      <c r="I2122" t="s">
        <v>13968</v>
      </c>
      <c r="J2122" t="s">
        <v>13969</v>
      </c>
      <c r="M2122" t="s">
        <v>112297</v>
      </c>
      <c r="N2122" t="s">
        <v>124</v>
      </c>
      <c r="O2122" s="3" t="s">
        <v>13970</v>
      </c>
      <c r="P2122" t="s">
        <v>124</v>
      </c>
      <c r="Q2122" t="s">
        <v>124</v>
      </c>
      <c r="R2122" t="s">
        <v>13970</v>
      </c>
      <c r="S2122" s="4" t="str">
        <f t="shared" si="33"/>
        <v>2007</v>
      </c>
    </row>
    <row r="2123" spans="1:19" hidden="1" x14ac:dyDescent="0.35">
      <c r="A2123" t="s">
        <v>13966</v>
      </c>
      <c r="B2123" t="s">
        <v>13967</v>
      </c>
      <c r="C2123" t="s">
        <v>13971</v>
      </c>
      <c r="D2123" t="s">
        <v>13972</v>
      </c>
      <c r="E2123" t="s">
        <v>13973</v>
      </c>
      <c r="F2123" t="s">
        <v>13974</v>
      </c>
      <c r="I2123" t="s">
        <v>13975</v>
      </c>
      <c r="J2123" t="s">
        <v>13976</v>
      </c>
      <c r="M2123" t="s">
        <v>112297</v>
      </c>
      <c r="N2123" t="s">
        <v>124</v>
      </c>
      <c r="O2123" s="3" t="s">
        <v>13977</v>
      </c>
      <c r="P2123" t="s">
        <v>124</v>
      </c>
      <c r="Q2123" t="s">
        <v>124</v>
      </c>
      <c r="R2123" t="s">
        <v>13977</v>
      </c>
      <c r="S2123" s="4" t="str">
        <f t="shared" si="33"/>
        <v>2007</v>
      </c>
    </row>
    <row r="2124" spans="1:19" hidden="1" x14ac:dyDescent="0.35">
      <c r="A2124" t="s">
        <v>13973</v>
      </c>
      <c r="B2124" t="s">
        <v>13974</v>
      </c>
      <c r="C2124" t="s">
        <v>13978</v>
      </c>
      <c r="D2124" t="s">
        <v>13979</v>
      </c>
      <c r="E2124" t="s">
        <v>13980</v>
      </c>
      <c r="F2124" t="s">
        <v>13981</v>
      </c>
      <c r="I2124" t="s">
        <v>512</v>
      </c>
      <c r="J2124" t="s">
        <v>512</v>
      </c>
      <c r="M2124" t="s">
        <v>112297</v>
      </c>
      <c r="N2124" t="s">
        <v>124</v>
      </c>
      <c r="O2124" s="3" t="s">
        <v>13982</v>
      </c>
      <c r="P2124" t="s">
        <v>124</v>
      </c>
      <c r="Q2124" t="s">
        <v>124</v>
      </c>
      <c r="R2124" t="s">
        <v>13982</v>
      </c>
      <c r="S2124" s="4" t="str">
        <f t="shared" si="33"/>
        <v>2007</v>
      </c>
    </row>
    <row r="2125" spans="1:19" hidden="1" x14ac:dyDescent="0.35">
      <c r="A2125" t="s">
        <v>13980</v>
      </c>
      <c r="B2125" t="s">
        <v>13981</v>
      </c>
      <c r="C2125" t="s">
        <v>13983</v>
      </c>
      <c r="D2125" t="s">
        <v>13984</v>
      </c>
      <c r="E2125" s="1" t="s">
        <v>13985</v>
      </c>
      <c r="F2125" s="1" t="s">
        <v>13986</v>
      </c>
      <c r="I2125" t="s">
        <v>10777</v>
      </c>
      <c r="J2125" t="s">
        <v>10777</v>
      </c>
      <c r="M2125" t="s">
        <v>112298</v>
      </c>
      <c r="N2125" t="s">
        <v>28</v>
      </c>
      <c r="O2125" s="3" t="s">
        <v>13987</v>
      </c>
      <c r="P2125" t="s">
        <v>50</v>
      </c>
      <c r="Q2125" t="s">
        <v>50</v>
      </c>
      <c r="R2125" t="s">
        <v>13987</v>
      </c>
      <c r="S2125" s="4" t="str">
        <f t="shared" si="33"/>
        <v>2007</v>
      </c>
    </row>
    <row r="2126" spans="1:19" hidden="1" x14ac:dyDescent="0.35">
      <c r="A2126" s="1" t="s">
        <v>13985</v>
      </c>
      <c r="B2126" s="1" t="s">
        <v>13986</v>
      </c>
      <c r="C2126" t="s">
        <v>13988</v>
      </c>
      <c r="D2126" t="s">
        <v>13989</v>
      </c>
      <c r="E2126" t="s">
        <v>13990</v>
      </c>
      <c r="F2126" t="s">
        <v>13991</v>
      </c>
      <c r="I2126" t="s">
        <v>13992</v>
      </c>
      <c r="J2126" t="s">
        <v>13993</v>
      </c>
      <c r="M2126" t="s">
        <v>112298</v>
      </c>
      <c r="N2126" t="s">
        <v>28</v>
      </c>
      <c r="O2126" s="3" t="s">
        <v>13994</v>
      </c>
      <c r="P2126" t="s">
        <v>50</v>
      </c>
      <c r="Q2126" t="s">
        <v>50</v>
      </c>
      <c r="R2126" t="s">
        <v>13994</v>
      </c>
      <c r="S2126" s="4" t="str">
        <f t="shared" si="33"/>
        <v>2007</v>
      </c>
    </row>
    <row r="2127" spans="1:19" hidden="1" x14ac:dyDescent="0.35">
      <c r="A2127" t="s">
        <v>13990</v>
      </c>
      <c r="B2127" t="s">
        <v>13991</v>
      </c>
      <c r="C2127" t="s">
        <v>13995</v>
      </c>
      <c r="D2127" t="s">
        <v>13996</v>
      </c>
      <c r="E2127" t="s">
        <v>13997</v>
      </c>
      <c r="F2127" t="s">
        <v>13998</v>
      </c>
      <c r="I2127" t="s">
        <v>13999</v>
      </c>
      <c r="J2127" t="s">
        <v>14000</v>
      </c>
      <c r="M2127" t="s">
        <v>112311</v>
      </c>
      <c r="N2127" t="s">
        <v>5877</v>
      </c>
      <c r="O2127" s="3" t="s">
        <v>14001</v>
      </c>
      <c r="P2127" t="s">
        <v>5877</v>
      </c>
      <c r="Q2127" t="s">
        <v>5877</v>
      </c>
      <c r="R2127" t="s">
        <v>14001</v>
      </c>
      <c r="S2127" s="4" t="str">
        <f t="shared" si="33"/>
        <v>2007</v>
      </c>
    </row>
    <row r="2128" spans="1:19" hidden="1" x14ac:dyDescent="0.35">
      <c r="A2128" t="s">
        <v>13997</v>
      </c>
      <c r="B2128" t="s">
        <v>13998</v>
      </c>
      <c r="C2128" t="s">
        <v>14002</v>
      </c>
      <c r="D2128" t="s">
        <v>14003</v>
      </c>
      <c r="E2128" t="s">
        <v>14004</v>
      </c>
      <c r="F2128" t="s">
        <v>14005</v>
      </c>
      <c r="I2128" t="s">
        <v>14006</v>
      </c>
      <c r="J2128" t="s">
        <v>14007</v>
      </c>
      <c r="M2128" t="s">
        <v>112298</v>
      </c>
      <c r="N2128" t="s">
        <v>28</v>
      </c>
      <c r="O2128" s="3" t="s">
        <v>14008</v>
      </c>
      <c r="P2128" t="s">
        <v>50</v>
      </c>
      <c r="Q2128" t="s">
        <v>50</v>
      </c>
      <c r="R2128" t="s">
        <v>14008</v>
      </c>
      <c r="S2128" s="4" t="str">
        <f t="shared" si="33"/>
        <v>2007</v>
      </c>
    </row>
    <row r="2129" spans="1:19" hidden="1" x14ac:dyDescent="0.35">
      <c r="A2129" t="s">
        <v>14004</v>
      </c>
      <c r="B2129" t="s">
        <v>14005</v>
      </c>
      <c r="C2129" t="s">
        <v>14009</v>
      </c>
      <c r="D2129" t="s">
        <v>14010</v>
      </c>
      <c r="E2129" t="s">
        <v>14011</v>
      </c>
      <c r="F2129" t="s">
        <v>14012</v>
      </c>
      <c r="I2129" t="s">
        <v>13869</v>
      </c>
      <c r="J2129" t="s">
        <v>13870</v>
      </c>
      <c r="M2129" t="s">
        <v>112297</v>
      </c>
      <c r="N2129" t="s">
        <v>124</v>
      </c>
      <c r="O2129" s="3" t="s">
        <v>14013</v>
      </c>
      <c r="P2129" t="s">
        <v>124</v>
      </c>
      <c r="Q2129" t="s">
        <v>124</v>
      </c>
      <c r="R2129" t="s">
        <v>14013</v>
      </c>
      <c r="S2129" s="4" t="str">
        <f t="shared" si="33"/>
        <v>2007</v>
      </c>
    </row>
    <row r="2130" spans="1:19" hidden="1" x14ac:dyDescent="0.35">
      <c r="A2130" t="s">
        <v>14011</v>
      </c>
      <c r="B2130" t="s">
        <v>14012</v>
      </c>
      <c r="C2130" t="s">
        <v>14014</v>
      </c>
      <c r="D2130" t="s">
        <v>14015</v>
      </c>
      <c r="E2130" t="s">
        <v>14016</v>
      </c>
      <c r="F2130" t="s">
        <v>14017</v>
      </c>
      <c r="I2130" t="s">
        <v>512</v>
      </c>
      <c r="J2130" t="s">
        <v>512</v>
      </c>
      <c r="M2130" t="s">
        <v>112297</v>
      </c>
      <c r="N2130" t="s">
        <v>124</v>
      </c>
      <c r="O2130" s="3" t="s">
        <v>14018</v>
      </c>
      <c r="P2130" t="s">
        <v>124</v>
      </c>
      <c r="Q2130" t="s">
        <v>124</v>
      </c>
      <c r="R2130" t="s">
        <v>14018</v>
      </c>
      <c r="S2130" s="4" t="str">
        <f t="shared" si="33"/>
        <v>2007</v>
      </c>
    </row>
    <row r="2131" spans="1:19" hidden="1" x14ac:dyDescent="0.35">
      <c r="A2131" t="s">
        <v>14016</v>
      </c>
      <c r="B2131" t="s">
        <v>14017</v>
      </c>
      <c r="C2131" t="s">
        <v>14019</v>
      </c>
      <c r="D2131" t="s">
        <v>14020</v>
      </c>
      <c r="E2131" t="s">
        <v>14021</v>
      </c>
      <c r="F2131">
        <v>784493852</v>
      </c>
      <c r="I2131" t="s">
        <v>13975</v>
      </c>
      <c r="J2131" t="s">
        <v>13976</v>
      </c>
      <c r="M2131" t="s">
        <v>112297</v>
      </c>
      <c r="N2131" t="s">
        <v>124</v>
      </c>
      <c r="O2131" s="3" t="s">
        <v>14022</v>
      </c>
      <c r="P2131" t="s">
        <v>124</v>
      </c>
      <c r="Q2131" t="s">
        <v>124</v>
      </c>
      <c r="R2131" t="s">
        <v>14022</v>
      </c>
      <c r="S2131" s="4" t="str">
        <f t="shared" si="33"/>
        <v>2007</v>
      </c>
    </row>
    <row r="2132" spans="1:19" hidden="1" x14ac:dyDescent="0.35">
      <c r="A2132" t="s">
        <v>14021</v>
      </c>
      <c r="B2132">
        <v>784493852</v>
      </c>
      <c r="C2132" t="s">
        <v>14023</v>
      </c>
      <c r="D2132" t="s">
        <v>14024</v>
      </c>
      <c r="E2132" t="s">
        <v>14025</v>
      </c>
      <c r="F2132" t="s">
        <v>14026</v>
      </c>
      <c r="I2132" t="s">
        <v>14027</v>
      </c>
      <c r="J2132" t="s">
        <v>14028</v>
      </c>
      <c r="M2132" t="s">
        <v>112311</v>
      </c>
      <c r="N2132" t="s">
        <v>5877</v>
      </c>
      <c r="O2132" s="3" t="s">
        <v>14029</v>
      </c>
      <c r="P2132" t="s">
        <v>5877</v>
      </c>
      <c r="Q2132" t="s">
        <v>5877</v>
      </c>
      <c r="R2132" t="s">
        <v>14029</v>
      </c>
      <c r="S2132" s="4" t="str">
        <f t="shared" si="33"/>
        <v>2007</v>
      </c>
    </row>
    <row r="2133" spans="1:19" hidden="1" x14ac:dyDescent="0.35">
      <c r="A2133" t="s">
        <v>14025</v>
      </c>
      <c r="B2133" t="s">
        <v>14026</v>
      </c>
      <c r="C2133" t="s">
        <v>14030</v>
      </c>
      <c r="D2133" t="s">
        <v>14031</v>
      </c>
      <c r="E2133" t="s">
        <v>14032</v>
      </c>
      <c r="F2133" t="s">
        <v>14033</v>
      </c>
      <c r="I2133" t="s">
        <v>12109</v>
      </c>
      <c r="J2133" t="s">
        <v>12014</v>
      </c>
      <c r="M2133" t="s">
        <v>112297</v>
      </c>
      <c r="N2133" t="s">
        <v>124</v>
      </c>
      <c r="O2133" s="3" t="s">
        <v>14034</v>
      </c>
      <c r="P2133" t="s">
        <v>124</v>
      </c>
      <c r="Q2133" t="s">
        <v>124</v>
      </c>
      <c r="R2133" t="s">
        <v>14034</v>
      </c>
      <c r="S2133" s="4" t="str">
        <f t="shared" si="33"/>
        <v>2007</v>
      </c>
    </row>
    <row r="2134" spans="1:19" hidden="1" x14ac:dyDescent="0.35">
      <c r="A2134" t="s">
        <v>14032</v>
      </c>
      <c r="B2134" t="s">
        <v>14033</v>
      </c>
      <c r="C2134" t="s">
        <v>14035</v>
      </c>
      <c r="D2134" t="s">
        <v>14036</v>
      </c>
      <c r="E2134" t="s">
        <v>14037</v>
      </c>
      <c r="F2134" t="s">
        <v>14038</v>
      </c>
      <c r="I2134" t="s">
        <v>14039</v>
      </c>
      <c r="J2134" t="s">
        <v>14040</v>
      </c>
      <c r="M2134" t="s">
        <v>112297</v>
      </c>
      <c r="N2134" t="s">
        <v>124</v>
      </c>
      <c r="O2134" s="3" t="s">
        <v>14041</v>
      </c>
      <c r="P2134" t="s">
        <v>124</v>
      </c>
      <c r="Q2134" t="s">
        <v>124</v>
      </c>
      <c r="R2134" t="s">
        <v>14041</v>
      </c>
      <c r="S2134" s="4" t="str">
        <f t="shared" si="33"/>
        <v>2007</v>
      </c>
    </row>
    <row r="2135" spans="1:19" hidden="1" x14ac:dyDescent="0.35">
      <c r="A2135" t="s">
        <v>14037</v>
      </c>
      <c r="B2135" t="s">
        <v>14038</v>
      </c>
      <c r="C2135" t="s">
        <v>14042</v>
      </c>
      <c r="D2135" t="s">
        <v>14043</v>
      </c>
      <c r="E2135" t="s">
        <v>14044</v>
      </c>
      <c r="F2135" t="s">
        <v>14045</v>
      </c>
      <c r="I2135" t="s">
        <v>14046</v>
      </c>
      <c r="J2135" t="s">
        <v>14047</v>
      </c>
      <c r="M2135" t="s">
        <v>112297</v>
      </c>
      <c r="N2135" t="s">
        <v>124</v>
      </c>
      <c r="O2135" s="3" t="s">
        <v>14048</v>
      </c>
      <c r="P2135" t="s">
        <v>124</v>
      </c>
      <c r="Q2135" t="s">
        <v>124</v>
      </c>
      <c r="R2135" t="s">
        <v>14048</v>
      </c>
      <c r="S2135" s="4" t="str">
        <f t="shared" si="33"/>
        <v>2007</v>
      </c>
    </row>
    <row r="2136" spans="1:19" hidden="1" x14ac:dyDescent="0.35">
      <c r="A2136" t="s">
        <v>14044</v>
      </c>
      <c r="B2136" t="s">
        <v>14045</v>
      </c>
      <c r="C2136" t="s">
        <v>14049</v>
      </c>
      <c r="D2136" t="s">
        <v>14050</v>
      </c>
      <c r="E2136" t="s">
        <v>14051</v>
      </c>
      <c r="F2136" t="s">
        <v>14052</v>
      </c>
      <c r="I2136" t="s">
        <v>14053</v>
      </c>
      <c r="J2136" t="s">
        <v>14054</v>
      </c>
      <c r="M2136" t="s">
        <v>112297</v>
      </c>
      <c r="N2136" t="s">
        <v>124</v>
      </c>
      <c r="O2136" s="3" t="s">
        <v>14055</v>
      </c>
      <c r="P2136" t="s">
        <v>124</v>
      </c>
      <c r="Q2136" t="s">
        <v>124</v>
      </c>
      <c r="R2136" t="s">
        <v>14055</v>
      </c>
      <c r="S2136" s="4" t="str">
        <f t="shared" si="33"/>
        <v>2007</v>
      </c>
    </row>
    <row r="2137" spans="1:19" hidden="1" x14ac:dyDescent="0.35">
      <c r="A2137" t="s">
        <v>14051</v>
      </c>
      <c r="B2137" t="s">
        <v>14052</v>
      </c>
      <c r="C2137" t="s">
        <v>14056</v>
      </c>
      <c r="D2137" t="s">
        <v>14057</v>
      </c>
      <c r="E2137" t="s">
        <v>14058</v>
      </c>
      <c r="F2137" t="s">
        <v>14059</v>
      </c>
      <c r="I2137" t="s">
        <v>14060</v>
      </c>
      <c r="J2137" t="s">
        <v>14061</v>
      </c>
      <c r="M2137" t="s">
        <v>112311</v>
      </c>
      <c r="N2137" t="s">
        <v>5877</v>
      </c>
      <c r="O2137" s="3" t="s">
        <v>14062</v>
      </c>
      <c r="P2137" t="s">
        <v>5877</v>
      </c>
      <c r="Q2137" t="s">
        <v>5877</v>
      </c>
      <c r="R2137" t="s">
        <v>14062</v>
      </c>
      <c r="S2137" s="4" t="str">
        <f t="shared" si="33"/>
        <v>2007</v>
      </c>
    </row>
    <row r="2138" spans="1:19" hidden="1" x14ac:dyDescent="0.35">
      <c r="A2138" t="s">
        <v>14058</v>
      </c>
      <c r="B2138" t="s">
        <v>14059</v>
      </c>
      <c r="C2138" t="s">
        <v>14063</v>
      </c>
      <c r="D2138" t="s">
        <v>14064</v>
      </c>
      <c r="E2138" t="s">
        <v>14065</v>
      </c>
      <c r="F2138" t="s">
        <v>14066</v>
      </c>
      <c r="I2138" t="s">
        <v>1886</v>
      </c>
      <c r="J2138" t="s">
        <v>372</v>
      </c>
      <c r="M2138" t="s">
        <v>112299</v>
      </c>
      <c r="N2138" t="s">
        <v>247</v>
      </c>
      <c r="O2138" s="3" t="s">
        <v>14067</v>
      </c>
      <c r="P2138" t="s">
        <v>247</v>
      </c>
      <c r="Q2138" t="s">
        <v>247</v>
      </c>
      <c r="R2138" t="s">
        <v>14067</v>
      </c>
      <c r="S2138" s="4" t="str">
        <f t="shared" si="33"/>
        <v>2007</v>
      </c>
    </row>
    <row r="2139" spans="1:19" hidden="1" x14ac:dyDescent="0.35">
      <c r="A2139" t="s">
        <v>14065</v>
      </c>
      <c r="B2139" t="s">
        <v>14066</v>
      </c>
      <c r="C2139" t="s">
        <v>14068</v>
      </c>
      <c r="D2139" t="s">
        <v>14069</v>
      </c>
      <c r="E2139" t="s">
        <v>14070</v>
      </c>
      <c r="F2139" t="s">
        <v>14071</v>
      </c>
      <c r="I2139" t="s">
        <v>512</v>
      </c>
      <c r="J2139" t="s">
        <v>512</v>
      </c>
      <c r="M2139" t="s">
        <v>112297</v>
      </c>
      <c r="N2139" t="s">
        <v>124</v>
      </c>
      <c r="O2139" s="3" t="s">
        <v>14072</v>
      </c>
      <c r="P2139" t="s">
        <v>124</v>
      </c>
      <c r="Q2139" t="s">
        <v>124</v>
      </c>
      <c r="R2139" t="s">
        <v>14072</v>
      </c>
      <c r="S2139" s="4" t="str">
        <f t="shared" si="33"/>
        <v>2007</v>
      </c>
    </row>
    <row r="2140" spans="1:19" hidden="1" x14ac:dyDescent="0.35">
      <c r="A2140" t="s">
        <v>14070</v>
      </c>
      <c r="B2140" t="s">
        <v>14071</v>
      </c>
      <c r="C2140" t="s">
        <v>14073</v>
      </c>
      <c r="D2140" t="s">
        <v>14074</v>
      </c>
      <c r="E2140" t="s">
        <v>14075</v>
      </c>
      <c r="F2140" t="s">
        <v>14076</v>
      </c>
      <c r="I2140" t="s">
        <v>14077</v>
      </c>
      <c r="J2140" t="s">
        <v>14078</v>
      </c>
      <c r="M2140" t="s">
        <v>112297</v>
      </c>
      <c r="N2140" t="s">
        <v>124</v>
      </c>
      <c r="O2140" s="3" t="s">
        <v>14079</v>
      </c>
      <c r="P2140" t="s">
        <v>124</v>
      </c>
      <c r="Q2140" t="s">
        <v>124</v>
      </c>
      <c r="R2140" t="s">
        <v>14079</v>
      </c>
      <c r="S2140" s="4" t="str">
        <f t="shared" si="33"/>
        <v>2007</v>
      </c>
    </row>
    <row r="2141" spans="1:19" hidden="1" x14ac:dyDescent="0.35">
      <c r="A2141" t="s">
        <v>14075</v>
      </c>
      <c r="B2141" t="s">
        <v>14076</v>
      </c>
      <c r="C2141" t="s">
        <v>14080</v>
      </c>
      <c r="D2141" t="s">
        <v>14081</v>
      </c>
      <c r="E2141" t="s">
        <v>14082</v>
      </c>
      <c r="F2141" t="s">
        <v>14083</v>
      </c>
      <c r="I2141" t="s">
        <v>14084</v>
      </c>
      <c r="J2141" t="s">
        <v>14085</v>
      </c>
      <c r="M2141" t="s">
        <v>112311</v>
      </c>
      <c r="N2141" t="s">
        <v>5877</v>
      </c>
      <c r="O2141" s="3" t="s">
        <v>14086</v>
      </c>
      <c r="P2141" t="s">
        <v>5877</v>
      </c>
      <c r="Q2141" t="s">
        <v>5877</v>
      </c>
      <c r="R2141" t="s">
        <v>14086</v>
      </c>
      <c r="S2141" s="4" t="str">
        <f t="shared" si="33"/>
        <v>2007</v>
      </c>
    </row>
    <row r="2142" spans="1:19" hidden="1" x14ac:dyDescent="0.35">
      <c r="A2142" t="s">
        <v>14082</v>
      </c>
      <c r="B2142" t="s">
        <v>14083</v>
      </c>
      <c r="C2142" t="s">
        <v>14087</v>
      </c>
      <c r="D2142" t="s">
        <v>14088</v>
      </c>
      <c r="E2142" t="s">
        <v>14089</v>
      </c>
      <c r="F2142" t="s">
        <v>14090</v>
      </c>
      <c r="I2142" t="s">
        <v>14091</v>
      </c>
      <c r="J2142" t="s">
        <v>14092</v>
      </c>
      <c r="M2142" t="s">
        <v>112311</v>
      </c>
      <c r="N2142" t="s">
        <v>5877</v>
      </c>
      <c r="O2142" s="3" t="s">
        <v>14093</v>
      </c>
      <c r="P2142" t="s">
        <v>5877</v>
      </c>
      <c r="Q2142" t="s">
        <v>5877</v>
      </c>
      <c r="R2142" t="s">
        <v>14093</v>
      </c>
      <c r="S2142" s="4" t="str">
        <f t="shared" si="33"/>
        <v>2007</v>
      </c>
    </row>
    <row r="2143" spans="1:19" hidden="1" x14ac:dyDescent="0.35">
      <c r="A2143" t="s">
        <v>14089</v>
      </c>
      <c r="B2143" t="s">
        <v>14090</v>
      </c>
      <c r="C2143" t="s">
        <v>14094</v>
      </c>
      <c r="D2143" t="s">
        <v>14095</v>
      </c>
      <c r="E2143" t="s">
        <v>14096</v>
      </c>
      <c r="F2143" t="s">
        <v>14097</v>
      </c>
      <c r="I2143" t="s">
        <v>14098</v>
      </c>
      <c r="J2143" t="s">
        <v>14099</v>
      </c>
      <c r="M2143" t="s">
        <v>112311</v>
      </c>
      <c r="N2143" t="s">
        <v>5877</v>
      </c>
      <c r="O2143" s="3" t="s">
        <v>14100</v>
      </c>
      <c r="P2143" t="s">
        <v>5877</v>
      </c>
      <c r="Q2143" t="s">
        <v>5877</v>
      </c>
      <c r="R2143" t="s">
        <v>14100</v>
      </c>
      <c r="S2143" s="4" t="str">
        <f t="shared" si="33"/>
        <v>2007</v>
      </c>
    </row>
    <row r="2144" spans="1:19" hidden="1" x14ac:dyDescent="0.35">
      <c r="A2144" t="s">
        <v>14096</v>
      </c>
      <c r="B2144" t="s">
        <v>14097</v>
      </c>
      <c r="C2144" t="s">
        <v>14101</v>
      </c>
      <c r="D2144" t="s">
        <v>14102</v>
      </c>
      <c r="E2144" t="s">
        <v>14103</v>
      </c>
      <c r="F2144" t="s">
        <v>14104</v>
      </c>
      <c r="I2144" t="s">
        <v>14105</v>
      </c>
      <c r="J2144" t="s">
        <v>14106</v>
      </c>
      <c r="M2144" t="s">
        <v>112311</v>
      </c>
      <c r="N2144" t="s">
        <v>5877</v>
      </c>
      <c r="O2144" s="3" t="s">
        <v>14107</v>
      </c>
      <c r="P2144" t="s">
        <v>5877</v>
      </c>
      <c r="Q2144" t="s">
        <v>5877</v>
      </c>
      <c r="R2144" t="s">
        <v>14107</v>
      </c>
      <c r="S2144" s="4" t="str">
        <f t="shared" si="33"/>
        <v>2007</v>
      </c>
    </row>
    <row r="2145" spans="1:19" hidden="1" x14ac:dyDescent="0.35">
      <c r="A2145" t="s">
        <v>14103</v>
      </c>
      <c r="B2145" t="s">
        <v>14104</v>
      </c>
      <c r="C2145" t="s">
        <v>14108</v>
      </c>
      <c r="D2145" t="s">
        <v>14109</v>
      </c>
      <c r="E2145" s="1" t="s">
        <v>14110</v>
      </c>
      <c r="F2145" s="1" t="s">
        <v>14111</v>
      </c>
      <c r="I2145" t="s">
        <v>14112</v>
      </c>
      <c r="J2145" t="s">
        <v>14113</v>
      </c>
      <c r="M2145" t="s">
        <v>112297</v>
      </c>
      <c r="N2145" t="s">
        <v>124</v>
      </c>
      <c r="O2145" s="3" t="s">
        <v>14114</v>
      </c>
      <c r="P2145" t="s">
        <v>124</v>
      </c>
      <c r="Q2145" t="s">
        <v>124</v>
      </c>
      <c r="R2145" t="s">
        <v>14114</v>
      </c>
      <c r="S2145" s="4" t="str">
        <f t="shared" si="33"/>
        <v>2007</v>
      </c>
    </row>
    <row r="2146" spans="1:19" hidden="1" x14ac:dyDescent="0.35">
      <c r="A2146" s="1" t="s">
        <v>14110</v>
      </c>
      <c r="B2146" s="1" t="s">
        <v>14111</v>
      </c>
      <c r="C2146" t="s">
        <v>14115</v>
      </c>
      <c r="D2146" t="s">
        <v>14116</v>
      </c>
      <c r="E2146" t="s">
        <v>14117</v>
      </c>
      <c r="F2146" t="s">
        <v>14118</v>
      </c>
      <c r="I2146" t="s">
        <v>14119</v>
      </c>
      <c r="J2146" t="s">
        <v>14120</v>
      </c>
      <c r="M2146" t="s">
        <v>112298</v>
      </c>
      <c r="N2146" t="s">
        <v>28</v>
      </c>
      <c r="O2146" s="3" t="s">
        <v>14121</v>
      </c>
      <c r="P2146" t="s">
        <v>50</v>
      </c>
      <c r="Q2146" t="s">
        <v>50</v>
      </c>
      <c r="R2146" t="s">
        <v>14121</v>
      </c>
      <c r="S2146" s="4" t="str">
        <f t="shared" si="33"/>
        <v>2007</v>
      </c>
    </row>
    <row r="2147" spans="1:19" hidden="1" x14ac:dyDescent="0.35">
      <c r="A2147" t="s">
        <v>14117</v>
      </c>
      <c r="B2147" t="s">
        <v>14118</v>
      </c>
      <c r="C2147" t="s">
        <v>14122</v>
      </c>
      <c r="D2147" t="s">
        <v>14123</v>
      </c>
      <c r="E2147" t="s">
        <v>14124</v>
      </c>
      <c r="F2147" t="s">
        <v>14125</v>
      </c>
      <c r="I2147" t="s">
        <v>14126</v>
      </c>
      <c r="J2147" t="s">
        <v>14127</v>
      </c>
      <c r="M2147" t="s">
        <v>112297</v>
      </c>
      <c r="N2147" t="s">
        <v>124</v>
      </c>
      <c r="O2147" s="3" t="s">
        <v>14128</v>
      </c>
      <c r="P2147" t="s">
        <v>124</v>
      </c>
      <c r="Q2147" t="s">
        <v>124</v>
      </c>
      <c r="R2147" t="s">
        <v>14128</v>
      </c>
      <c r="S2147" s="4" t="str">
        <f t="shared" si="33"/>
        <v>2007</v>
      </c>
    </row>
    <row r="2148" spans="1:19" ht="43.5" hidden="1" x14ac:dyDescent="0.35">
      <c r="A2148" t="s">
        <v>14124</v>
      </c>
      <c r="B2148" t="s">
        <v>14125</v>
      </c>
      <c r="C2148" t="s">
        <v>14129</v>
      </c>
      <c r="D2148" t="s">
        <v>14130</v>
      </c>
      <c r="E2148" t="s">
        <v>14131</v>
      </c>
      <c r="F2148" t="s">
        <v>14132</v>
      </c>
      <c r="I2148" t="s">
        <v>14133</v>
      </c>
      <c r="J2148" t="s">
        <v>14134</v>
      </c>
      <c r="K2148" s="2" t="s">
        <v>14135</v>
      </c>
      <c r="M2148" t="s">
        <v>112297</v>
      </c>
      <c r="N2148" t="s">
        <v>124</v>
      </c>
      <c r="O2148" s="3" t="s">
        <v>14136</v>
      </c>
      <c r="P2148" t="s">
        <v>124</v>
      </c>
      <c r="Q2148" t="s">
        <v>124</v>
      </c>
      <c r="R2148" t="s">
        <v>14136</v>
      </c>
      <c r="S2148" s="4" t="str">
        <f t="shared" si="33"/>
        <v>2007</v>
      </c>
    </row>
    <row r="2149" spans="1:19" hidden="1" x14ac:dyDescent="0.35">
      <c r="A2149" t="s">
        <v>14131</v>
      </c>
      <c r="B2149" t="s">
        <v>14132</v>
      </c>
      <c r="C2149" t="s">
        <v>14137</v>
      </c>
      <c r="D2149" t="s">
        <v>14138</v>
      </c>
      <c r="E2149" t="s">
        <v>14139</v>
      </c>
      <c r="F2149" t="s">
        <v>14140</v>
      </c>
      <c r="I2149" t="s">
        <v>14141</v>
      </c>
      <c r="J2149" t="s">
        <v>14142</v>
      </c>
      <c r="M2149" t="s">
        <v>112311</v>
      </c>
      <c r="N2149" t="s">
        <v>5877</v>
      </c>
      <c r="O2149" s="3" t="s">
        <v>14143</v>
      </c>
      <c r="P2149" t="s">
        <v>5877</v>
      </c>
      <c r="Q2149" t="s">
        <v>5877</v>
      </c>
      <c r="R2149" t="s">
        <v>14143</v>
      </c>
      <c r="S2149" s="4" t="str">
        <f t="shared" si="33"/>
        <v>2007</v>
      </c>
    </row>
    <row r="2150" spans="1:19" hidden="1" x14ac:dyDescent="0.35">
      <c r="A2150" t="s">
        <v>14139</v>
      </c>
      <c r="B2150" t="s">
        <v>14140</v>
      </c>
      <c r="C2150" t="s">
        <v>14144</v>
      </c>
      <c r="D2150" t="s">
        <v>14145</v>
      </c>
      <c r="E2150" t="s">
        <v>14146</v>
      </c>
      <c r="F2150" t="s">
        <v>14147</v>
      </c>
      <c r="I2150" t="s">
        <v>14148</v>
      </c>
      <c r="J2150" t="s">
        <v>14149</v>
      </c>
      <c r="M2150" t="s">
        <v>112311</v>
      </c>
      <c r="N2150" t="s">
        <v>5877</v>
      </c>
      <c r="O2150" s="3" t="s">
        <v>14150</v>
      </c>
      <c r="P2150" t="s">
        <v>5877</v>
      </c>
      <c r="Q2150" t="s">
        <v>5877</v>
      </c>
      <c r="R2150" t="s">
        <v>14150</v>
      </c>
      <c r="S2150" s="4" t="str">
        <f t="shared" si="33"/>
        <v>2007</v>
      </c>
    </row>
    <row r="2151" spans="1:19" hidden="1" x14ac:dyDescent="0.35">
      <c r="A2151" t="s">
        <v>14146</v>
      </c>
      <c r="B2151" t="s">
        <v>14147</v>
      </c>
      <c r="C2151" t="s">
        <v>14151</v>
      </c>
      <c r="D2151" t="s">
        <v>14152</v>
      </c>
      <c r="E2151" t="s">
        <v>14153</v>
      </c>
      <c r="F2151" t="s">
        <v>14154</v>
      </c>
      <c r="I2151" t="s">
        <v>14155</v>
      </c>
      <c r="J2151" t="s">
        <v>14156</v>
      </c>
      <c r="M2151" t="s">
        <v>112311</v>
      </c>
      <c r="N2151" t="s">
        <v>5877</v>
      </c>
      <c r="O2151" s="3" t="s">
        <v>14157</v>
      </c>
      <c r="P2151" t="s">
        <v>5877</v>
      </c>
      <c r="Q2151" t="s">
        <v>5877</v>
      </c>
      <c r="R2151" t="s">
        <v>14157</v>
      </c>
      <c r="S2151" s="4" t="str">
        <f t="shared" si="33"/>
        <v>2007</v>
      </c>
    </row>
    <row r="2152" spans="1:19" hidden="1" x14ac:dyDescent="0.35">
      <c r="A2152" t="s">
        <v>14153</v>
      </c>
      <c r="B2152" t="s">
        <v>14154</v>
      </c>
      <c r="C2152" t="s">
        <v>14158</v>
      </c>
      <c r="D2152" t="s">
        <v>14159</v>
      </c>
      <c r="E2152" t="s">
        <v>14160</v>
      </c>
      <c r="F2152" t="s">
        <v>14161</v>
      </c>
      <c r="I2152" t="s">
        <v>14155</v>
      </c>
      <c r="J2152" t="s">
        <v>14156</v>
      </c>
      <c r="M2152" t="s">
        <v>112311</v>
      </c>
      <c r="N2152" t="s">
        <v>5877</v>
      </c>
      <c r="O2152" s="3" t="s">
        <v>14162</v>
      </c>
      <c r="P2152" t="s">
        <v>5877</v>
      </c>
      <c r="Q2152" t="s">
        <v>5877</v>
      </c>
      <c r="R2152" t="s">
        <v>14162</v>
      </c>
      <c r="S2152" s="4" t="str">
        <f t="shared" si="33"/>
        <v>2007</v>
      </c>
    </row>
    <row r="2153" spans="1:19" hidden="1" x14ac:dyDescent="0.35">
      <c r="A2153" t="s">
        <v>14160</v>
      </c>
      <c r="B2153" t="s">
        <v>14161</v>
      </c>
      <c r="C2153" s="1" t="s">
        <v>14163</v>
      </c>
      <c r="D2153" s="1" t="s">
        <v>14164</v>
      </c>
      <c r="E2153" t="s">
        <v>14165</v>
      </c>
      <c r="F2153" t="s">
        <v>14166</v>
      </c>
      <c r="I2153" t="s">
        <v>14155</v>
      </c>
      <c r="J2153" t="s">
        <v>14156</v>
      </c>
      <c r="M2153" t="s">
        <v>112311</v>
      </c>
      <c r="N2153" t="s">
        <v>5877</v>
      </c>
      <c r="O2153" s="3" t="s">
        <v>14167</v>
      </c>
      <c r="P2153" t="s">
        <v>5877</v>
      </c>
      <c r="Q2153" t="s">
        <v>5877</v>
      </c>
      <c r="R2153" t="s">
        <v>14167</v>
      </c>
      <c r="S2153" s="4" t="str">
        <f t="shared" si="33"/>
        <v>2007</v>
      </c>
    </row>
    <row r="2154" spans="1:19" hidden="1" x14ac:dyDescent="0.35">
      <c r="A2154" t="s">
        <v>14165</v>
      </c>
      <c r="B2154" t="s">
        <v>14166</v>
      </c>
      <c r="C2154" t="s">
        <v>14168</v>
      </c>
      <c r="D2154" t="s">
        <v>14169</v>
      </c>
      <c r="E2154" t="s">
        <v>14170</v>
      </c>
      <c r="F2154" t="s">
        <v>14171</v>
      </c>
      <c r="I2154" t="s">
        <v>14172</v>
      </c>
      <c r="J2154" t="s">
        <v>14173</v>
      </c>
      <c r="M2154" t="s">
        <v>112311</v>
      </c>
      <c r="N2154" t="s">
        <v>5877</v>
      </c>
      <c r="O2154" s="3" t="s">
        <v>14174</v>
      </c>
      <c r="P2154" t="s">
        <v>5877</v>
      </c>
      <c r="Q2154" t="s">
        <v>5877</v>
      </c>
      <c r="R2154" t="s">
        <v>14174</v>
      </c>
      <c r="S2154" s="4" t="str">
        <f t="shared" si="33"/>
        <v>2007</v>
      </c>
    </row>
    <row r="2155" spans="1:19" hidden="1" x14ac:dyDescent="0.35">
      <c r="A2155" t="s">
        <v>14170</v>
      </c>
      <c r="B2155" t="s">
        <v>14171</v>
      </c>
      <c r="C2155" t="s">
        <v>14175</v>
      </c>
      <c r="D2155" t="s">
        <v>14176</v>
      </c>
      <c r="E2155" t="s">
        <v>14177</v>
      </c>
      <c r="F2155" t="s">
        <v>14178</v>
      </c>
      <c r="I2155" t="s">
        <v>14179</v>
      </c>
      <c r="J2155" t="s">
        <v>14180</v>
      </c>
      <c r="M2155" t="s">
        <v>112297</v>
      </c>
      <c r="N2155" t="s">
        <v>124</v>
      </c>
      <c r="O2155" s="3" t="s">
        <v>14181</v>
      </c>
      <c r="P2155" t="s">
        <v>124</v>
      </c>
      <c r="Q2155" t="s">
        <v>124</v>
      </c>
      <c r="R2155" t="s">
        <v>14181</v>
      </c>
      <c r="S2155" s="4" t="str">
        <f t="shared" si="33"/>
        <v>2007</v>
      </c>
    </row>
    <row r="2156" spans="1:19" hidden="1" x14ac:dyDescent="0.35">
      <c r="A2156" t="s">
        <v>14177</v>
      </c>
      <c r="B2156" t="s">
        <v>14178</v>
      </c>
      <c r="C2156" t="s">
        <v>14182</v>
      </c>
      <c r="D2156" t="s">
        <v>14183</v>
      </c>
      <c r="E2156" t="s">
        <v>14184</v>
      </c>
      <c r="F2156" t="s">
        <v>14185</v>
      </c>
      <c r="I2156" t="s">
        <v>14155</v>
      </c>
      <c r="J2156" t="s">
        <v>14156</v>
      </c>
      <c r="M2156" t="s">
        <v>112311</v>
      </c>
      <c r="N2156" t="s">
        <v>5877</v>
      </c>
      <c r="O2156" s="3" t="s">
        <v>14186</v>
      </c>
      <c r="P2156" t="s">
        <v>5877</v>
      </c>
      <c r="Q2156" t="s">
        <v>5877</v>
      </c>
      <c r="R2156" t="s">
        <v>14186</v>
      </c>
      <c r="S2156" s="4" t="str">
        <f t="shared" si="33"/>
        <v>2007</v>
      </c>
    </row>
    <row r="2157" spans="1:19" hidden="1" x14ac:dyDescent="0.35">
      <c r="A2157" t="s">
        <v>14184</v>
      </c>
      <c r="B2157" t="s">
        <v>14185</v>
      </c>
      <c r="C2157" t="s">
        <v>14187</v>
      </c>
      <c r="D2157" t="s">
        <v>14188</v>
      </c>
      <c r="E2157" t="s">
        <v>14189</v>
      </c>
      <c r="F2157" t="s">
        <v>14190</v>
      </c>
      <c r="I2157" t="s">
        <v>14172</v>
      </c>
      <c r="J2157" t="s">
        <v>14173</v>
      </c>
      <c r="M2157" t="s">
        <v>112311</v>
      </c>
      <c r="N2157" t="s">
        <v>5877</v>
      </c>
      <c r="O2157" s="3" t="s">
        <v>14191</v>
      </c>
      <c r="P2157" t="s">
        <v>5877</v>
      </c>
      <c r="Q2157" t="s">
        <v>5877</v>
      </c>
      <c r="R2157" t="s">
        <v>14191</v>
      </c>
      <c r="S2157" s="4" t="str">
        <f t="shared" si="33"/>
        <v>2007</v>
      </c>
    </row>
    <row r="2158" spans="1:19" hidden="1" x14ac:dyDescent="0.35">
      <c r="A2158" t="s">
        <v>14189</v>
      </c>
      <c r="B2158" t="s">
        <v>14190</v>
      </c>
      <c r="C2158" t="s">
        <v>14192</v>
      </c>
      <c r="D2158" t="s">
        <v>14193</v>
      </c>
      <c r="E2158" t="s">
        <v>14194</v>
      </c>
      <c r="F2158" t="s">
        <v>14195</v>
      </c>
      <c r="I2158" t="s">
        <v>14196</v>
      </c>
      <c r="J2158" t="s">
        <v>14197</v>
      </c>
      <c r="M2158" t="s">
        <v>112297</v>
      </c>
      <c r="N2158" t="s">
        <v>124</v>
      </c>
      <c r="O2158" s="3" t="s">
        <v>14198</v>
      </c>
      <c r="P2158" t="s">
        <v>124</v>
      </c>
      <c r="Q2158" t="s">
        <v>124</v>
      </c>
      <c r="R2158" t="s">
        <v>14198</v>
      </c>
      <c r="S2158" s="4" t="str">
        <f t="shared" si="33"/>
        <v>2007</v>
      </c>
    </row>
    <row r="2159" spans="1:19" hidden="1" x14ac:dyDescent="0.35">
      <c r="A2159" t="s">
        <v>14194</v>
      </c>
      <c r="B2159" t="s">
        <v>14195</v>
      </c>
      <c r="C2159" t="s">
        <v>14199</v>
      </c>
      <c r="D2159" t="s">
        <v>14200</v>
      </c>
      <c r="E2159" t="s">
        <v>14201</v>
      </c>
      <c r="F2159" t="s">
        <v>14202</v>
      </c>
      <c r="I2159" t="s">
        <v>14203</v>
      </c>
      <c r="J2159" t="s">
        <v>14204</v>
      </c>
      <c r="M2159" t="s">
        <v>112297</v>
      </c>
      <c r="N2159" t="s">
        <v>124</v>
      </c>
      <c r="O2159" s="3" t="s">
        <v>14205</v>
      </c>
      <c r="P2159" t="s">
        <v>124</v>
      </c>
      <c r="Q2159" t="s">
        <v>124</v>
      </c>
      <c r="R2159" t="s">
        <v>14205</v>
      </c>
      <c r="S2159" s="4" t="str">
        <f t="shared" si="33"/>
        <v>2007</v>
      </c>
    </row>
    <row r="2160" spans="1:19" hidden="1" x14ac:dyDescent="0.35">
      <c r="A2160" t="s">
        <v>14201</v>
      </c>
      <c r="B2160" t="s">
        <v>14202</v>
      </c>
      <c r="C2160" s="1" t="s">
        <v>14206</v>
      </c>
      <c r="D2160" s="1" t="s">
        <v>14207</v>
      </c>
      <c r="E2160" t="s">
        <v>14208</v>
      </c>
      <c r="F2160" t="s">
        <v>14209</v>
      </c>
      <c r="I2160" t="s">
        <v>14210</v>
      </c>
      <c r="J2160" t="s">
        <v>14211</v>
      </c>
      <c r="M2160" t="s">
        <v>112311</v>
      </c>
      <c r="N2160" t="s">
        <v>5877</v>
      </c>
      <c r="O2160" s="3" t="s">
        <v>14212</v>
      </c>
      <c r="P2160" t="s">
        <v>5877</v>
      </c>
      <c r="Q2160" t="s">
        <v>5877</v>
      </c>
      <c r="R2160" t="s">
        <v>14212</v>
      </c>
      <c r="S2160" s="4" t="str">
        <f t="shared" si="33"/>
        <v>2007</v>
      </c>
    </row>
    <row r="2161" spans="1:19" hidden="1" x14ac:dyDescent="0.35">
      <c r="A2161" t="s">
        <v>14208</v>
      </c>
      <c r="B2161" t="s">
        <v>14209</v>
      </c>
      <c r="C2161" t="s">
        <v>14213</v>
      </c>
      <c r="D2161" t="s">
        <v>14214</v>
      </c>
      <c r="E2161" t="s">
        <v>14215</v>
      </c>
      <c r="F2161" t="s">
        <v>14216</v>
      </c>
      <c r="I2161" t="s">
        <v>14217</v>
      </c>
      <c r="J2161" t="s">
        <v>14218</v>
      </c>
      <c r="M2161" t="s">
        <v>112311</v>
      </c>
      <c r="N2161" t="s">
        <v>5877</v>
      </c>
      <c r="O2161" s="3" t="s">
        <v>14219</v>
      </c>
      <c r="P2161" t="s">
        <v>5877</v>
      </c>
      <c r="Q2161" t="s">
        <v>5877</v>
      </c>
      <c r="R2161" t="s">
        <v>14219</v>
      </c>
      <c r="S2161" s="4" t="str">
        <f t="shared" si="33"/>
        <v>2007</v>
      </c>
    </row>
    <row r="2162" spans="1:19" hidden="1" x14ac:dyDescent="0.35">
      <c r="A2162" t="s">
        <v>14215</v>
      </c>
      <c r="B2162" t="s">
        <v>14216</v>
      </c>
      <c r="C2162" t="s">
        <v>14220</v>
      </c>
      <c r="D2162" t="s">
        <v>14221</v>
      </c>
      <c r="E2162" t="s">
        <v>14222</v>
      </c>
      <c r="F2162" t="s">
        <v>14223</v>
      </c>
      <c r="I2162" t="s">
        <v>1094</v>
      </c>
      <c r="J2162" t="s">
        <v>1095</v>
      </c>
      <c r="M2162" t="s">
        <v>112297</v>
      </c>
      <c r="N2162" t="s">
        <v>124</v>
      </c>
      <c r="O2162" s="3" t="s">
        <v>14224</v>
      </c>
      <c r="P2162" t="s">
        <v>124</v>
      </c>
      <c r="Q2162" t="s">
        <v>124</v>
      </c>
      <c r="R2162" t="s">
        <v>14224</v>
      </c>
      <c r="S2162" s="4" t="str">
        <f t="shared" si="33"/>
        <v>2007</v>
      </c>
    </row>
    <row r="2163" spans="1:19" hidden="1" x14ac:dyDescent="0.35">
      <c r="A2163" t="s">
        <v>14222</v>
      </c>
      <c r="B2163" t="s">
        <v>14223</v>
      </c>
      <c r="C2163" t="s">
        <v>14225</v>
      </c>
      <c r="D2163" t="s">
        <v>14226</v>
      </c>
      <c r="E2163" t="s">
        <v>14227</v>
      </c>
      <c r="F2163" t="s">
        <v>14228</v>
      </c>
      <c r="I2163" t="s">
        <v>14229</v>
      </c>
      <c r="J2163" t="s">
        <v>14230</v>
      </c>
      <c r="M2163" t="s">
        <v>112297</v>
      </c>
      <c r="N2163" t="s">
        <v>124</v>
      </c>
      <c r="O2163" s="3" t="s">
        <v>14231</v>
      </c>
      <c r="P2163" t="s">
        <v>124</v>
      </c>
      <c r="Q2163" t="s">
        <v>124</v>
      </c>
      <c r="R2163" t="s">
        <v>14231</v>
      </c>
      <c r="S2163" s="4" t="str">
        <f t="shared" si="33"/>
        <v>2007</v>
      </c>
    </row>
    <row r="2164" spans="1:19" hidden="1" x14ac:dyDescent="0.35">
      <c r="A2164" t="s">
        <v>14227</v>
      </c>
      <c r="B2164" t="s">
        <v>14228</v>
      </c>
      <c r="C2164" t="s">
        <v>14232</v>
      </c>
      <c r="D2164" t="s">
        <v>14233</v>
      </c>
      <c r="E2164" t="s">
        <v>14234</v>
      </c>
      <c r="F2164" t="s">
        <v>14235</v>
      </c>
      <c r="I2164" t="s">
        <v>14236</v>
      </c>
      <c r="J2164" t="s">
        <v>14237</v>
      </c>
      <c r="M2164" t="s">
        <v>112298</v>
      </c>
      <c r="N2164" t="s">
        <v>28</v>
      </c>
      <c r="O2164" s="3" t="s">
        <v>14238</v>
      </c>
      <c r="P2164" t="s">
        <v>50</v>
      </c>
      <c r="Q2164" t="s">
        <v>50</v>
      </c>
      <c r="R2164" t="s">
        <v>14238</v>
      </c>
      <c r="S2164" s="4" t="str">
        <f t="shared" si="33"/>
        <v>2007</v>
      </c>
    </row>
    <row r="2165" spans="1:19" hidden="1" x14ac:dyDescent="0.35">
      <c r="A2165" t="s">
        <v>14234</v>
      </c>
      <c r="B2165" t="s">
        <v>14235</v>
      </c>
      <c r="C2165" t="s">
        <v>14239</v>
      </c>
      <c r="D2165" t="s">
        <v>14240</v>
      </c>
      <c r="E2165" t="s">
        <v>14241</v>
      </c>
      <c r="F2165" t="s">
        <v>14242</v>
      </c>
      <c r="I2165" t="s">
        <v>14243</v>
      </c>
      <c r="J2165" t="s">
        <v>14244</v>
      </c>
      <c r="M2165" t="s">
        <v>112297</v>
      </c>
      <c r="N2165" t="s">
        <v>124</v>
      </c>
      <c r="O2165" s="3" t="s">
        <v>14245</v>
      </c>
      <c r="P2165" t="s">
        <v>124</v>
      </c>
      <c r="Q2165" t="s">
        <v>124</v>
      </c>
      <c r="R2165" t="s">
        <v>14245</v>
      </c>
      <c r="S2165" s="4" t="str">
        <f t="shared" si="33"/>
        <v>2007</v>
      </c>
    </row>
    <row r="2166" spans="1:19" hidden="1" x14ac:dyDescent="0.35">
      <c r="A2166" t="s">
        <v>14241</v>
      </c>
      <c r="B2166" t="s">
        <v>14242</v>
      </c>
      <c r="C2166" t="s">
        <v>14246</v>
      </c>
      <c r="D2166" t="s">
        <v>14247</v>
      </c>
      <c r="E2166" t="s">
        <v>14248</v>
      </c>
      <c r="F2166" t="s">
        <v>14249</v>
      </c>
      <c r="I2166" t="s">
        <v>14250</v>
      </c>
      <c r="J2166" t="s">
        <v>14251</v>
      </c>
      <c r="M2166" t="s">
        <v>112311</v>
      </c>
      <c r="N2166" t="s">
        <v>5877</v>
      </c>
      <c r="O2166" s="3" t="s">
        <v>14252</v>
      </c>
      <c r="P2166" t="s">
        <v>5877</v>
      </c>
      <c r="Q2166" t="s">
        <v>5877</v>
      </c>
      <c r="R2166" t="s">
        <v>14252</v>
      </c>
      <c r="S2166" s="4" t="str">
        <f t="shared" si="33"/>
        <v>2007</v>
      </c>
    </row>
    <row r="2167" spans="1:19" hidden="1" x14ac:dyDescent="0.35">
      <c r="A2167" t="s">
        <v>14248</v>
      </c>
      <c r="B2167" t="s">
        <v>14249</v>
      </c>
      <c r="C2167" t="s">
        <v>14253</v>
      </c>
      <c r="D2167" t="s">
        <v>14254</v>
      </c>
      <c r="E2167" t="s">
        <v>14255</v>
      </c>
      <c r="F2167" t="s">
        <v>14256</v>
      </c>
      <c r="I2167" t="s">
        <v>14257</v>
      </c>
      <c r="J2167" t="s">
        <v>14258</v>
      </c>
      <c r="M2167" t="s">
        <v>112299</v>
      </c>
      <c r="N2167" t="s">
        <v>247</v>
      </c>
      <c r="O2167" s="3" t="s">
        <v>14259</v>
      </c>
      <c r="P2167" t="s">
        <v>247</v>
      </c>
      <c r="Q2167" t="s">
        <v>247</v>
      </c>
      <c r="R2167" t="s">
        <v>14259</v>
      </c>
      <c r="S2167" s="4" t="str">
        <f t="shared" si="33"/>
        <v>2007</v>
      </c>
    </row>
    <row r="2168" spans="1:19" hidden="1" x14ac:dyDescent="0.35">
      <c r="A2168" t="s">
        <v>14255</v>
      </c>
      <c r="B2168" t="s">
        <v>14256</v>
      </c>
      <c r="C2168" t="s">
        <v>14260</v>
      </c>
      <c r="D2168" t="s">
        <v>14261</v>
      </c>
      <c r="E2168" t="s">
        <v>14262</v>
      </c>
      <c r="F2168" t="s">
        <v>14263</v>
      </c>
      <c r="I2168" t="s">
        <v>14264</v>
      </c>
      <c r="J2168" t="s">
        <v>14265</v>
      </c>
      <c r="M2168" t="s">
        <v>112297</v>
      </c>
      <c r="N2168" t="s">
        <v>124</v>
      </c>
      <c r="O2168" s="3" t="s">
        <v>14266</v>
      </c>
      <c r="P2168" t="s">
        <v>124</v>
      </c>
      <c r="Q2168" t="s">
        <v>124</v>
      </c>
      <c r="R2168" t="s">
        <v>14266</v>
      </c>
      <c r="S2168" s="4" t="str">
        <f t="shared" si="33"/>
        <v>2007</v>
      </c>
    </row>
    <row r="2169" spans="1:19" hidden="1" x14ac:dyDescent="0.35">
      <c r="A2169" t="s">
        <v>14262</v>
      </c>
      <c r="B2169" t="s">
        <v>14263</v>
      </c>
      <c r="C2169" t="s">
        <v>14267</v>
      </c>
      <c r="D2169" t="s">
        <v>14268</v>
      </c>
      <c r="E2169" t="s">
        <v>14269</v>
      </c>
      <c r="F2169" t="s">
        <v>14270</v>
      </c>
      <c r="I2169" t="s">
        <v>14271</v>
      </c>
      <c r="J2169" t="s">
        <v>14272</v>
      </c>
      <c r="M2169" t="s">
        <v>112297</v>
      </c>
      <c r="N2169" t="s">
        <v>124</v>
      </c>
      <c r="O2169" s="3" t="s">
        <v>14273</v>
      </c>
      <c r="P2169" t="s">
        <v>124</v>
      </c>
      <c r="Q2169" t="s">
        <v>124</v>
      </c>
      <c r="R2169" t="s">
        <v>14273</v>
      </c>
      <c r="S2169" s="4" t="str">
        <f t="shared" si="33"/>
        <v>2007</v>
      </c>
    </row>
    <row r="2170" spans="1:19" hidden="1" x14ac:dyDescent="0.35">
      <c r="A2170" t="s">
        <v>14269</v>
      </c>
      <c r="B2170" t="s">
        <v>14270</v>
      </c>
      <c r="C2170" t="s">
        <v>14274</v>
      </c>
      <c r="D2170" t="s">
        <v>14275</v>
      </c>
      <c r="E2170" t="s">
        <v>14276</v>
      </c>
      <c r="F2170" t="s">
        <v>14277</v>
      </c>
      <c r="I2170" t="s">
        <v>14278</v>
      </c>
      <c r="J2170" t="s">
        <v>14279</v>
      </c>
      <c r="M2170" t="s">
        <v>112311</v>
      </c>
      <c r="N2170" t="s">
        <v>5877</v>
      </c>
      <c r="O2170" s="3" t="s">
        <v>14280</v>
      </c>
      <c r="P2170" t="s">
        <v>5877</v>
      </c>
      <c r="Q2170" t="s">
        <v>5877</v>
      </c>
      <c r="R2170" t="s">
        <v>14280</v>
      </c>
      <c r="S2170" s="4" t="str">
        <f t="shared" si="33"/>
        <v>2007</v>
      </c>
    </row>
    <row r="2171" spans="1:19" hidden="1" x14ac:dyDescent="0.35">
      <c r="A2171" t="s">
        <v>14276</v>
      </c>
      <c r="B2171" t="s">
        <v>14277</v>
      </c>
      <c r="C2171" t="s">
        <v>14281</v>
      </c>
      <c r="D2171" t="s">
        <v>14282</v>
      </c>
      <c r="E2171" t="s">
        <v>14283</v>
      </c>
      <c r="F2171" t="s">
        <v>14284</v>
      </c>
      <c r="I2171" t="s">
        <v>14285</v>
      </c>
      <c r="J2171" t="s">
        <v>14286</v>
      </c>
      <c r="M2171" t="s">
        <v>112311</v>
      </c>
      <c r="N2171" t="s">
        <v>5877</v>
      </c>
      <c r="O2171" s="3" t="s">
        <v>14287</v>
      </c>
      <c r="P2171" t="s">
        <v>5877</v>
      </c>
      <c r="Q2171" t="s">
        <v>5877</v>
      </c>
      <c r="R2171" t="s">
        <v>14287</v>
      </c>
      <c r="S2171" s="4" t="str">
        <f t="shared" si="33"/>
        <v>2007</v>
      </c>
    </row>
    <row r="2172" spans="1:19" hidden="1" x14ac:dyDescent="0.35">
      <c r="A2172" t="s">
        <v>14283</v>
      </c>
      <c r="B2172" t="s">
        <v>14284</v>
      </c>
      <c r="C2172" t="s">
        <v>14288</v>
      </c>
      <c r="D2172" t="s">
        <v>14289</v>
      </c>
      <c r="E2172" t="s">
        <v>14290</v>
      </c>
      <c r="F2172" t="s">
        <v>14291</v>
      </c>
      <c r="I2172" t="s">
        <v>14292</v>
      </c>
      <c r="J2172" t="s">
        <v>14293</v>
      </c>
      <c r="M2172" t="s">
        <v>112311</v>
      </c>
      <c r="N2172" t="s">
        <v>5877</v>
      </c>
      <c r="O2172" s="3" t="s">
        <v>14294</v>
      </c>
      <c r="P2172" t="s">
        <v>5877</v>
      </c>
      <c r="Q2172" t="s">
        <v>5877</v>
      </c>
      <c r="R2172" t="s">
        <v>14294</v>
      </c>
      <c r="S2172" s="4" t="str">
        <f t="shared" si="33"/>
        <v>2007</v>
      </c>
    </row>
    <row r="2173" spans="1:19" hidden="1" x14ac:dyDescent="0.35">
      <c r="A2173" t="s">
        <v>14290</v>
      </c>
      <c r="B2173" t="s">
        <v>14291</v>
      </c>
      <c r="C2173" t="s">
        <v>14295</v>
      </c>
      <c r="D2173" t="s">
        <v>14296</v>
      </c>
      <c r="E2173" t="s">
        <v>14297</v>
      </c>
      <c r="F2173" t="s">
        <v>14298</v>
      </c>
      <c r="I2173" t="s">
        <v>14299</v>
      </c>
      <c r="J2173" t="s">
        <v>14300</v>
      </c>
      <c r="M2173" t="s">
        <v>112297</v>
      </c>
      <c r="N2173" t="s">
        <v>124</v>
      </c>
      <c r="O2173" s="3" t="s">
        <v>14301</v>
      </c>
      <c r="P2173" t="s">
        <v>124</v>
      </c>
      <c r="Q2173" t="s">
        <v>124</v>
      </c>
      <c r="R2173" t="s">
        <v>14301</v>
      </c>
      <c r="S2173" s="4" t="str">
        <f t="shared" si="33"/>
        <v>2007</v>
      </c>
    </row>
    <row r="2174" spans="1:19" hidden="1" x14ac:dyDescent="0.35">
      <c r="A2174" t="s">
        <v>14297</v>
      </c>
      <c r="B2174" t="s">
        <v>14298</v>
      </c>
      <c r="C2174" t="s">
        <v>14302</v>
      </c>
      <c r="D2174" t="s">
        <v>14303</v>
      </c>
      <c r="E2174" t="s">
        <v>14304</v>
      </c>
      <c r="F2174" t="s">
        <v>14305</v>
      </c>
      <c r="I2174" t="s">
        <v>14306</v>
      </c>
      <c r="J2174" t="s">
        <v>14307</v>
      </c>
      <c r="M2174" t="s">
        <v>112297</v>
      </c>
      <c r="N2174" t="s">
        <v>124</v>
      </c>
      <c r="O2174" s="3" t="s">
        <v>14308</v>
      </c>
      <c r="P2174" t="s">
        <v>124</v>
      </c>
      <c r="Q2174" t="s">
        <v>124</v>
      </c>
      <c r="R2174" t="s">
        <v>14308</v>
      </c>
      <c r="S2174" s="4" t="str">
        <f t="shared" si="33"/>
        <v>2007</v>
      </c>
    </row>
    <row r="2175" spans="1:19" ht="29" hidden="1" x14ac:dyDescent="0.35">
      <c r="A2175" t="s">
        <v>14304</v>
      </c>
      <c r="B2175" t="s">
        <v>14305</v>
      </c>
      <c r="C2175" t="s">
        <v>14309</v>
      </c>
      <c r="D2175" t="s">
        <v>14310</v>
      </c>
      <c r="E2175" t="s">
        <v>14311</v>
      </c>
      <c r="F2175" t="s">
        <v>14312</v>
      </c>
      <c r="I2175" t="s">
        <v>14313</v>
      </c>
      <c r="J2175" t="s">
        <v>14314</v>
      </c>
      <c r="K2175" s="2" t="s">
        <v>11336</v>
      </c>
      <c r="M2175" t="s">
        <v>112299</v>
      </c>
      <c r="N2175" t="s">
        <v>247</v>
      </c>
      <c r="O2175" s="3" t="s">
        <v>14315</v>
      </c>
      <c r="P2175" t="s">
        <v>247</v>
      </c>
      <c r="Q2175" t="s">
        <v>247</v>
      </c>
      <c r="R2175" t="s">
        <v>14315</v>
      </c>
      <c r="S2175" s="4" t="str">
        <f t="shared" si="33"/>
        <v>2007</v>
      </c>
    </row>
    <row r="2176" spans="1:19" hidden="1" x14ac:dyDescent="0.35">
      <c r="A2176" t="s">
        <v>14311</v>
      </c>
      <c r="B2176" t="s">
        <v>14312</v>
      </c>
      <c r="C2176" t="s">
        <v>14316</v>
      </c>
      <c r="D2176" t="s">
        <v>14317</v>
      </c>
      <c r="E2176" s="1" t="s">
        <v>14318</v>
      </c>
      <c r="F2176" s="1" t="s">
        <v>14319</v>
      </c>
      <c r="I2176" t="s">
        <v>512</v>
      </c>
      <c r="J2176" t="s">
        <v>512</v>
      </c>
      <c r="M2176" t="s">
        <v>112297</v>
      </c>
      <c r="N2176" t="s">
        <v>124</v>
      </c>
      <c r="O2176" s="3" t="s">
        <v>14320</v>
      </c>
      <c r="P2176" t="s">
        <v>124</v>
      </c>
      <c r="Q2176" t="s">
        <v>124</v>
      </c>
      <c r="R2176" t="s">
        <v>14320</v>
      </c>
      <c r="S2176" s="4" t="str">
        <f t="shared" si="33"/>
        <v>2007</v>
      </c>
    </row>
    <row r="2177" spans="1:19" hidden="1" x14ac:dyDescent="0.35">
      <c r="A2177" s="1" t="s">
        <v>14318</v>
      </c>
      <c r="B2177" s="1" t="s">
        <v>14319</v>
      </c>
      <c r="C2177" t="s">
        <v>14321</v>
      </c>
      <c r="D2177" t="s">
        <v>14322</v>
      </c>
      <c r="E2177" t="s">
        <v>14323</v>
      </c>
      <c r="F2177" t="s">
        <v>14324</v>
      </c>
      <c r="I2177" t="s">
        <v>14325</v>
      </c>
      <c r="J2177" t="s">
        <v>14326</v>
      </c>
      <c r="M2177" t="s">
        <v>112297</v>
      </c>
      <c r="N2177" t="s">
        <v>124</v>
      </c>
      <c r="O2177" s="3" t="s">
        <v>14327</v>
      </c>
      <c r="P2177" t="s">
        <v>124</v>
      </c>
      <c r="Q2177" t="s">
        <v>124</v>
      </c>
      <c r="R2177" t="s">
        <v>14327</v>
      </c>
      <c r="S2177" s="4" t="str">
        <f t="shared" si="33"/>
        <v>2007</v>
      </c>
    </row>
    <row r="2178" spans="1:19" hidden="1" x14ac:dyDescent="0.35">
      <c r="A2178" t="s">
        <v>14323</v>
      </c>
      <c r="B2178" t="s">
        <v>14324</v>
      </c>
      <c r="C2178" t="s">
        <v>14328</v>
      </c>
      <c r="D2178" t="s">
        <v>14329</v>
      </c>
      <c r="E2178" t="s">
        <v>14330</v>
      </c>
      <c r="F2178" t="s">
        <v>14331</v>
      </c>
      <c r="I2178" t="s">
        <v>512</v>
      </c>
      <c r="J2178" t="s">
        <v>512</v>
      </c>
      <c r="M2178" t="s">
        <v>112297</v>
      </c>
      <c r="N2178" t="s">
        <v>124</v>
      </c>
      <c r="O2178" s="3" t="s">
        <v>14332</v>
      </c>
      <c r="P2178" t="s">
        <v>124</v>
      </c>
      <c r="Q2178" t="s">
        <v>124</v>
      </c>
      <c r="R2178" t="s">
        <v>14332</v>
      </c>
      <c r="S2178" s="4" t="str">
        <f t="shared" si="33"/>
        <v>2007</v>
      </c>
    </row>
    <row r="2179" spans="1:19" hidden="1" x14ac:dyDescent="0.35">
      <c r="A2179" t="s">
        <v>14330</v>
      </c>
      <c r="B2179" t="s">
        <v>14331</v>
      </c>
      <c r="C2179" t="s">
        <v>14333</v>
      </c>
      <c r="D2179" t="s">
        <v>14334</v>
      </c>
      <c r="E2179" t="s">
        <v>14335</v>
      </c>
      <c r="F2179" t="s">
        <v>14336</v>
      </c>
      <c r="I2179" t="s">
        <v>14337</v>
      </c>
      <c r="J2179" t="s">
        <v>14338</v>
      </c>
      <c r="M2179" t="s">
        <v>112311</v>
      </c>
      <c r="N2179" t="s">
        <v>5877</v>
      </c>
      <c r="O2179" s="3" t="s">
        <v>14339</v>
      </c>
      <c r="P2179" t="s">
        <v>5877</v>
      </c>
      <c r="Q2179" t="s">
        <v>5877</v>
      </c>
      <c r="R2179" t="s">
        <v>14339</v>
      </c>
      <c r="S2179" s="4" t="str">
        <f t="shared" ref="S2179:S2242" si="34">LEFT(RIGHT(R2179,19),4)</f>
        <v>2007</v>
      </c>
    </row>
    <row r="2180" spans="1:19" hidden="1" x14ac:dyDescent="0.35">
      <c r="A2180" t="s">
        <v>14335</v>
      </c>
      <c r="B2180" t="s">
        <v>14336</v>
      </c>
      <c r="C2180" t="s">
        <v>14340</v>
      </c>
      <c r="D2180" t="s">
        <v>14341</v>
      </c>
      <c r="E2180" t="s">
        <v>14342</v>
      </c>
      <c r="F2180" t="s">
        <v>14343</v>
      </c>
      <c r="I2180" t="s">
        <v>14344</v>
      </c>
      <c r="J2180" t="s">
        <v>14345</v>
      </c>
      <c r="M2180" t="s">
        <v>112297</v>
      </c>
      <c r="N2180" t="s">
        <v>124</v>
      </c>
      <c r="O2180" s="3" t="s">
        <v>14346</v>
      </c>
      <c r="P2180" t="s">
        <v>124</v>
      </c>
      <c r="Q2180" t="s">
        <v>124</v>
      </c>
      <c r="R2180" t="s">
        <v>14346</v>
      </c>
      <c r="S2180" s="4" t="str">
        <f t="shared" si="34"/>
        <v>2007</v>
      </c>
    </row>
    <row r="2181" spans="1:19" hidden="1" x14ac:dyDescent="0.35">
      <c r="A2181" t="s">
        <v>14342</v>
      </c>
      <c r="B2181" t="s">
        <v>14343</v>
      </c>
      <c r="C2181" t="s">
        <v>14347</v>
      </c>
      <c r="D2181" t="s">
        <v>14348</v>
      </c>
      <c r="E2181" t="s">
        <v>14349</v>
      </c>
      <c r="F2181" t="s">
        <v>14350</v>
      </c>
      <c r="I2181" t="s">
        <v>512</v>
      </c>
      <c r="J2181" t="s">
        <v>512</v>
      </c>
      <c r="M2181" t="s">
        <v>112297</v>
      </c>
      <c r="N2181" t="s">
        <v>124</v>
      </c>
      <c r="O2181" s="3" t="s">
        <v>14351</v>
      </c>
      <c r="P2181" t="s">
        <v>124</v>
      </c>
      <c r="Q2181" t="s">
        <v>124</v>
      </c>
      <c r="R2181" t="s">
        <v>14351</v>
      </c>
      <c r="S2181" s="4" t="str">
        <f t="shared" si="34"/>
        <v>2007</v>
      </c>
    </row>
    <row r="2182" spans="1:19" hidden="1" x14ac:dyDescent="0.35">
      <c r="A2182" t="s">
        <v>14349</v>
      </c>
      <c r="B2182" t="s">
        <v>14350</v>
      </c>
      <c r="C2182" t="s">
        <v>14352</v>
      </c>
      <c r="D2182" t="s">
        <v>14353</v>
      </c>
      <c r="E2182" t="s">
        <v>14354</v>
      </c>
      <c r="F2182" t="s">
        <v>14355</v>
      </c>
      <c r="I2182" t="s">
        <v>14356</v>
      </c>
      <c r="J2182" t="s">
        <v>14357</v>
      </c>
      <c r="M2182" t="s">
        <v>112297</v>
      </c>
      <c r="N2182" t="s">
        <v>124</v>
      </c>
      <c r="O2182" s="3" t="s">
        <v>14358</v>
      </c>
      <c r="P2182" t="s">
        <v>124</v>
      </c>
      <c r="Q2182" t="s">
        <v>124</v>
      </c>
      <c r="R2182" t="s">
        <v>14358</v>
      </c>
      <c r="S2182" s="4" t="str">
        <f t="shared" si="34"/>
        <v>2007</v>
      </c>
    </row>
    <row r="2183" spans="1:19" hidden="1" x14ac:dyDescent="0.35">
      <c r="A2183" t="s">
        <v>14354</v>
      </c>
      <c r="B2183" t="s">
        <v>14355</v>
      </c>
      <c r="C2183" t="s">
        <v>14359</v>
      </c>
      <c r="D2183" t="s">
        <v>14360</v>
      </c>
      <c r="E2183" t="s">
        <v>14361</v>
      </c>
      <c r="F2183" t="s">
        <v>14362</v>
      </c>
      <c r="I2183" t="s">
        <v>14363</v>
      </c>
      <c r="J2183" t="s">
        <v>14364</v>
      </c>
      <c r="M2183" t="s">
        <v>112311</v>
      </c>
      <c r="N2183" t="s">
        <v>5877</v>
      </c>
      <c r="O2183" s="3" t="s">
        <v>14365</v>
      </c>
      <c r="P2183" t="s">
        <v>5877</v>
      </c>
      <c r="Q2183" t="s">
        <v>5877</v>
      </c>
      <c r="R2183" t="s">
        <v>14365</v>
      </c>
      <c r="S2183" s="4" t="str">
        <f t="shared" si="34"/>
        <v>2007</v>
      </c>
    </row>
    <row r="2184" spans="1:19" hidden="1" x14ac:dyDescent="0.35">
      <c r="A2184" t="s">
        <v>14361</v>
      </c>
      <c r="B2184" t="s">
        <v>14362</v>
      </c>
      <c r="C2184" t="s">
        <v>14366</v>
      </c>
      <c r="D2184" t="s">
        <v>14367</v>
      </c>
      <c r="E2184" t="s">
        <v>14368</v>
      </c>
      <c r="F2184" t="s">
        <v>14369</v>
      </c>
      <c r="I2184" t="s">
        <v>14370</v>
      </c>
      <c r="J2184" t="s">
        <v>14371</v>
      </c>
      <c r="M2184" t="s">
        <v>112311</v>
      </c>
      <c r="N2184" t="s">
        <v>5877</v>
      </c>
      <c r="O2184" s="3" t="s">
        <v>14372</v>
      </c>
      <c r="P2184" t="s">
        <v>5877</v>
      </c>
      <c r="Q2184" t="s">
        <v>5877</v>
      </c>
      <c r="R2184" t="s">
        <v>14372</v>
      </c>
      <c r="S2184" s="4" t="str">
        <f t="shared" si="34"/>
        <v>2007</v>
      </c>
    </row>
    <row r="2185" spans="1:19" hidden="1" x14ac:dyDescent="0.35">
      <c r="A2185" t="s">
        <v>14368</v>
      </c>
      <c r="B2185" t="s">
        <v>14369</v>
      </c>
      <c r="C2185" t="s">
        <v>14373</v>
      </c>
      <c r="D2185" t="s">
        <v>14374</v>
      </c>
      <c r="E2185" t="s">
        <v>14375</v>
      </c>
      <c r="F2185" t="s">
        <v>14376</v>
      </c>
      <c r="I2185" t="s">
        <v>14377</v>
      </c>
      <c r="J2185" t="s">
        <v>14378</v>
      </c>
      <c r="M2185" t="s">
        <v>112311</v>
      </c>
      <c r="N2185" t="s">
        <v>5877</v>
      </c>
      <c r="O2185" s="3" t="s">
        <v>14379</v>
      </c>
      <c r="P2185" t="s">
        <v>5877</v>
      </c>
      <c r="Q2185" t="s">
        <v>5877</v>
      </c>
      <c r="R2185" t="s">
        <v>14379</v>
      </c>
      <c r="S2185" s="4" t="str">
        <f t="shared" si="34"/>
        <v>2007</v>
      </c>
    </row>
    <row r="2186" spans="1:19" hidden="1" x14ac:dyDescent="0.35">
      <c r="A2186" t="s">
        <v>14375</v>
      </c>
      <c r="B2186" t="s">
        <v>14376</v>
      </c>
      <c r="C2186" t="s">
        <v>14380</v>
      </c>
      <c r="D2186" t="s">
        <v>14381</v>
      </c>
      <c r="E2186" t="s">
        <v>14382</v>
      </c>
      <c r="F2186" t="s">
        <v>14383</v>
      </c>
      <c r="I2186" t="s">
        <v>14384</v>
      </c>
      <c r="J2186" t="s">
        <v>14385</v>
      </c>
      <c r="M2186" t="s">
        <v>112297</v>
      </c>
      <c r="N2186" t="s">
        <v>124</v>
      </c>
      <c r="O2186" s="3" t="s">
        <v>14386</v>
      </c>
      <c r="P2186" t="s">
        <v>124</v>
      </c>
      <c r="Q2186" t="s">
        <v>124</v>
      </c>
      <c r="R2186" t="s">
        <v>14386</v>
      </c>
      <c r="S2186" s="4" t="str">
        <f t="shared" si="34"/>
        <v>2007</v>
      </c>
    </row>
    <row r="2187" spans="1:19" hidden="1" x14ac:dyDescent="0.35">
      <c r="A2187" t="s">
        <v>14382</v>
      </c>
      <c r="B2187" t="s">
        <v>14383</v>
      </c>
      <c r="C2187" t="s">
        <v>14387</v>
      </c>
      <c r="D2187" t="s">
        <v>14388</v>
      </c>
      <c r="E2187" t="s">
        <v>14389</v>
      </c>
      <c r="F2187" t="s">
        <v>14390</v>
      </c>
      <c r="I2187" t="s">
        <v>512</v>
      </c>
      <c r="J2187" t="s">
        <v>512</v>
      </c>
      <c r="M2187" t="s">
        <v>112297</v>
      </c>
      <c r="N2187" t="s">
        <v>124</v>
      </c>
      <c r="O2187" s="3" t="s">
        <v>14391</v>
      </c>
      <c r="P2187" t="s">
        <v>124</v>
      </c>
      <c r="Q2187" t="s">
        <v>124</v>
      </c>
      <c r="R2187" t="s">
        <v>14391</v>
      </c>
      <c r="S2187" s="4" t="str">
        <f t="shared" si="34"/>
        <v>2007</v>
      </c>
    </row>
    <row r="2188" spans="1:19" hidden="1" x14ac:dyDescent="0.35">
      <c r="A2188" t="s">
        <v>14389</v>
      </c>
      <c r="B2188" t="s">
        <v>14390</v>
      </c>
      <c r="C2188" t="s">
        <v>14392</v>
      </c>
      <c r="D2188" t="s">
        <v>14393</v>
      </c>
      <c r="E2188" t="s">
        <v>14394</v>
      </c>
      <c r="F2188" t="s">
        <v>14395</v>
      </c>
      <c r="I2188" t="s">
        <v>14396</v>
      </c>
      <c r="J2188" t="s">
        <v>14397</v>
      </c>
      <c r="M2188" t="s">
        <v>112297</v>
      </c>
      <c r="N2188" t="s">
        <v>124</v>
      </c>
      <c r="O2188" s="3" t="s">
        <v>14398</v>
      </c>
      <c r="P2188" t="s">
        <v>124</v>
      </c>
      <c r="Q2188" t="s">
        <v>124</v>
      </c>
      <c r="R2188" t="s">
        <v>14398</v>
      </c>
      <c r="S2188" s="4" t="str">
        <f t="shared" si="34"/>
        <v>2007</v>
      </c>
    </row>
    <row r="2189" spans="1:19" hidden="1" x14ac:dyDescent="0.35">
      <c r="A2189" t="s">
        <v>14394</v>
      </c>
      <c r="B2189" t="s">
        <v>14395</v>
      </c>
      <c r="C2189" t="s">
        <v>14399</v>
      </c>
      <c r="D2189" t="s">
        <v>14400</v>
      </c>
      <c r="E2189" t="s">
        <v>14401</v>
      </c>
      <c r="F2189" t="s">
        <v>14402</v>
      </c>
      <c r="I2189" t="s">
        <v>14403</v>
      </c>
      <c r="J2189" t="s">
        <v>14404</v>
      </c>
      <c r="M2189" t="s">
        <v>112311</v>
      </c>
      <c r="N2189" t="s">
        <v>5877</v>
      </c>
      <c r="O2189" s="3" t="s">
        <v>14405</v>
      </c>
      <c r="P2189" t="s">
        <v>5877</v>
      </c>
      <c r="Q2189" t="s">
        <v>5877</v>
      </c>
      <c r="R2189" t="s">
        <v>14405</v>
      </c>
      <c r="S2189" s="4" t="str">
        <f t="shared" si="34"/>
        <v>2007</v>
      </c>
    </row>
    <row r="2190" spans="1:19" hidden="1" x14ac:dyDescent="0.35">
      <c r="A2190" t="s">
        <v>14401</v>
      </c>
      <c r="B2190" t="s">
        <v>14402</v>
      </c>
      <c r="C2190" t="s">
        <v>14406</v>
      </c>
      <c r="D2190" t="s">
        <v>14407</v>
      </c>
      <c r="E2190" t="s">
        <v>14408</v>
      </c>
      <c r="F2190" t="s">
        <v>14409</v>
      </c>
      <c r="I2190" t="s">
        <v>14410</v>
      </c>
      <c r="J2190" t="s">
        <v>14411</v>
      </c>
      <c r="M2190" t="s">
        <v>112297</v>
      </c>
      <c r="N2190" t="s">
        <v>124</v>
      </c>
      <c r="O2190" s="3" t="s">
        <v>14412</v>
      </c>
      <c r="P2190" t="s">
        <v>124</v>
      </c>
      <c r="Q2190" t="s">
        <v>124</v>
      </c>
      <c r="R2190" t="s">
        <v>14412</v>
      </c>
      <c r="S2190" s="4" t="str">
        <f t="shared" si="34"/>
        <v>2007</v>
      </c>
    </row>
    <row r="2191" spans="1:19" hidden="1" x14ac:dyDescent="0.35">
      <c r="A2191" t="s">
        <v>14408</v>
      </c>
      <c r="B2191" t="s">
        <v>14409</v>
      </c>
      <c r="C2191" t="s">
        <v>14413</v>
      </c>
      <c r="D2191" t="s">
        <v>14414</v>
      </c>
      <c r="E2191" t="s">
        <v>14415</v>
      </c>
      <c r="F2191" t="s">
        <v>14416</v>
      </c>
      <c r="I2191" t="s">
        <v>512</v>
      </c>
      <c r="J2191" t="s">
        <v>512</v>
      </c>
      <c r="M2191" t="s">
        <v>112297</v>
      </c>
      <c r="N2191" t="s">
        <v>124</v>
      </c>
      <c r="O2191" s="3" t="s">
        <v>14417</v>
      </c>
      <c r="P2191" t="s">
        <v>124</v>
      </c>
      <c r="Q2191" t="s">
        <v>124</v>
      </c>
      <c r="R2191" t="s">
        <v>14417</v>
      </c>
      <c r="S2191" s="4" t="str">
        <f t="shared" si="34"/>
        <v>2007</v>
      </c>
    </row>
    <row r="2192" spans="1:19" hidden="1" x14ac:dyDescent="0.35">
      <c r="A2192" t="s">
        <v>14415</v>
      </c>
      <c r="B2192" t="s">
        <v>14416</v>
      </c>
      <c r="C2192" t="s">
        <v>14418</v>
      </c>
      <c r="D2192" t="s">
        <v>14419</v>
      </c>
      <c r="E2192" t="s">
        <v>14420</v>
      </c>
      <c r="F2192" t="s">
        <v>14421</v>
      </c>
      <c r="I2192" t="s">
        <v>512</v>
      </c>
      <c r="J2192" t="s">
        <v>512</v>
      </c>
      <c r="M2192" t="s">
        <v>112297</v>
      </c>
      <c r="N2192" t="s">
        <v>124</v>
      </c>
      <c r="O2192" s="3" t="s">
        <v>14422</v>
      </c>
      <c r="P2192" t="s">
        <v>124</v>
      </c>
      <c r="Q2192" t="s">
        <v>124</v>
      </c>
      <c r="R2192" t="s">
        <v>14422</v>
      </c>
      <c r="S2192" s="4" t="str">
        <f t="shared" si="34"/>
        <v>2007</v>
      </c>
    </row>
    <row r="2193" spans="1:19" hidden="1" x14ac:dyDescent="0.35">
      <c r="A2193" t="s">
        <v>14420</v>
      </c>
      <c r="B2193" t="s">
        <v>14421</v>
      </c>
      <c r="C2193" t="s">
        <v>14423</v>
      </c>
      <c r="D2193" t="s">
        <v>14424</v>
      </c>
      <c r="E2193" t="s">
        <v>14425</v>
      </c>
      <c r="F2193" t="s">
        <v>14426</v>
      </c>
      <c r="I2193" t="s">
        <v>14427</v>
      </c>
      <c r="J2193" t="s">
        <v>14428</v>
      </c>
      <c r="M2193" t="s">
        <v>112297</v>
      </c>
      <c r="N2193" t="s">
        <v>124</v>
      </c>
      <c r="O2193" s="3" t="s">
        <v>14429</v>
      </c>
      <c r="P2193" t="s">
        <v>124</v>
      </c>
      <c r="Q2193" t="s">
        <v>124</v>
      </c>
      <c r="R2193" t="s">
        <v>14429</v>
      </c>
      <c r="S2193" s="4" t="str">
        <f t="shared" si="34"/>
        <v>2007</v>
      </c>
    </row>
    <row r="2194" spans="1:19" hidden="1" x14ac:dyDescent="0.35">
      <c r="A2194" t="s">
        <v>14425</v>
      </c>
      <c r="B2194" t="s">
        <v>14426</v>
      </c>
      <c r="C2194" t="s">
        <v>14430</v>
      </c>
      <c r="D2194" t="s">
        <v>14431</v>
      </c>
      <c r="E2194" t="s">
        <v>14432</v>
      </c>
      <c r="F2194" t="s">
        <v>14433</v>
      </c>
      <c r="I2194" t="s">
        <v>14434</v>
      </c>
      <c r="J2194" t="s">
        <v>14435</v>
      </c>
      <c r="M2194" t="s">
        <v>112297</v>
      </c>
      <c r="N2194" t="s">
        <v>124</v>
      </c>
      <c r="O2194" s="3" t="s">
        <v>14436</v>
      </c>
      <c r="P2194" t="s">
        <v>124</v>
      </c>
      <c r="Q2194" t="s">
        <v>124</v>
      </c>
      <c r="R2194" t="s">
        <v>14436</v>
      </c>
      <c r="S2194" s="4" t="str">
        <f t="shared" si="34"/>
        <v>2007</v>
      </c>
    </row>
    <row r="2195" spans="1:19" hidden="1" x14ac:dyDescent="0.35">
      <c r="A2195" t="s">
        <v>14432</v>
      </c>
      <c r="B2195" t="s">
        <v>14433</v>
      </c>
      <c r="C2195" t="s">
        <v>14437</v>
      </c>
      <c r="D2195" t="s">
        <v>14438</v>
      </c>
      <c r="E2195" t="s">
        <v>14439</v>
      </c>
      <c r="F2195" t="s">
        <v>14440</v>
      </c>
      <c r="I2195" t="s">
        <v>14441</v>
      </c>
      <c r="J2195" t="s">
        <v>14442</v>
      </c>
      <c r="M2195" t="s">
        <v>112297</v>
      </c>
      <c r="N2195" t="s">
        <v>124</v>
      </c>
      <c r="O2195" s="3" t="s">
        <v>14443</v>
      </c>
      <c r="P2195" t="s">
        <v>124</v>
      </c>
      <c r="Q2195" t="s">
        <v>124</v>
      </c>
      <c r="R2195" t="s">
        <v>14443</v>
      </c>
      <c r="S2195" s="4" t="str">
        <f t="shared" si="34"/>
        <v>2007</v>
      </c>
    </row>
    <row r="2196" spans="1:19" hidden="1" x14ac:dyDescent="0.35">
      <c r="A2196" t="s">
        <v>14439</v>
      </c>
      <c r="B2196" t="s">
        <v>14440</v>
      </c>
      <c r="C2196" t="s">
        <v>14444</v>
      </c>
      <c r="D2196" t="s">
        <v>14445</v>
      </c>
      <c r="E2196" t="s">
        <v>14446</v>
      </c>
      <c r="F2196" t="s">
        <v>14447</v>
      </c>
      <c r="I2196" t="s">
        <v>14448</v>
      </c>
      <c r="J2196" t="s">
        <v>14449</v>
      </c>
      <c r="M2196" t="s">
        <v>112297</v>
      </c>
      <c r="N2196" t="s">
        <v>124</v>
      </c>
      <c r="O2196" s="3" t="s">
        <v>14450</v>
      </c>
      <c r="P2196" t="s">
        <v>124</v>
      </c>
      <c r="Q2196" t="s">
        <v>124</v>
      </c>
      <c r="R2196" t="s">
        <v>14450</v>
      </c>
      <c r="S2196" s="4" t="str">
        <f t="shared" si="34"/>
        <v>2007</v>
      </c>
    </row>
    <row r="2197" spans="1:19" hidden="1" x14ac:dyDescent="0.35">
      <c r="A2197" t="s">
        <v>14446</v>
      </c>
      <c r="B2197" t="s">
        <v>14447</v>
      </c>
      <c r="C2197" t="s">
        <v>14451</v>
      </c>
      <c r="D2197" t="s">
        <v>14452</v>
      </c>
      <c r="E2197" t="s">
        <v>14453</v>
      </c>
      <c r="F2197" t="s">
        <v>14454</v>
      </c>
      <c r="I2197" t="s">
        <v>512</v>
      </c>
      <c r="J2197" t="s">
        <v>512</v>
      </c>
      <c r="M2197" t="s">
        <v>112297</v>
      </c>
      <c r="N2197" t="s">
        <v>124</v>
      </c>
      <c r="O2197" s="3" t="s">
        <v>14455</v>
      </c>
      <c r="P2197" t="s">
        <v>124</v>
      </c>
      <c r="Q2197" t="s">
        <v>124</v>
      </c>
      <c r="R2197" t="s">
        <v>14455</v>
      </c>
      <c r="S2197" s="4" t="str">
        <f t="shared" si="34"/>
        <v>2007</v>
      </c>
    </row>
    <row r="2198" spans="1:19" hidden="1" x14ac:dyDescent="0.35">
      <c r="A2198" t="s">
        <v>14453</v>
      </c>
      <c r="B2198" t="s">
        <v>14454</v>
      </c>
      <c r="C2198" t="s">
        <v>14456</v>
      </c>
      <c r="D2198" t="s">
        <v>14457</v>
      </c>
      <c r="E2198" t="s">
        <v>14458</v>
      </c>
      <c r="F2198" t="s">
        <v>14459</v>
      </c>
      <c r="I2198" t="s">
        <v>14460</v>
      </c>
      <c r="J2198" t="s">
        <v>14461</v>
      </c>
      <c r="M2198" t="s">
        <v>112297</v>
      </c>
      <c r="N2198" t="s">
        <v>124</v>
      </c>
      <c r="O2198" s="3" t="s">
        <v>14462</v>
      </c>
      <c r="P2198" t="s">
        <v>124</v>
      </c>
      <c r="Q2198" t="s">
        <v>124</v>
      </c>
      <c r="R2198" t="s">
        <v>14462</v>
      </c>
      <c r="S2198" s="4" t="str">
        <f t="shared" si="34"/>
        <v>2007</v>
      </c>
    </row>
    <row r="2199" spans="1:19" hidden="1" x14ac:dyDescent="0.35">
      <c r="A2199" t="s">
        <v>14458</v>
      </c>
      <c r="B2199" t="s">
        <v>14459</v>
      </c>
      <c r="C2199" t="s">
        <v>14463</v>
      </c>
      <c r="D2199" t="s">
        <v>14464</v>
      </c>
      <c r="E2199" t="s">
        <v>14465</v>
      </c>
      <c r="F2199" t="s">
        <v>14466</v>
      </c>
      <c r="I2199" t="s">
        <v>14467</v>
      </c>
      <c r="J2199" t="s">
        <v>14468</v>
      </c>
      <c r="M2199" t="s">
        <v>112297</v>
      </c>
      <c r="N2199" t="s">
        <v>124</v>
      </c>
      <c r="O2199" s="3" t="s">
        <v>14469</v>
      </c>
      <c r="P2199" t="s">
        <v>124</v>
      </c>
      <c r="Q2199" t="s">
        <v>124</v>
      </c>
      <c r="R2199" t="s">
        <v>14469</v>
      </c>
      <c r="S2199" s="4" t="str">
        <f t="shared" si="34"/>
        <v>2007</v>
      </c>
    </row>
    <row r="2200" spans="1:19" hidden="1" x14ac:dyDescent="0.35">
      <c r="A2200" t="s">
        <v>14465</v>
      </c>
      <c r="B2200" t="s">
        <v>14466</v>
      </c>
      <c r="C2200" t="s">
        <v>14470</v>
      </c>
      <c r="D2200" t="s">
        <v>14471</v>
      </c>
      <c r="E2200" t="s">
        <v>14472</v>
      </c>
      <c r="F2200" t="s">
        <v>14473</v>
      </c>
      <c r="I2200" t="s">
        <v>14474</v>
      </c>
      <c r="J2200" t="s">
        <v>14475</v>
      </c>
      <c r="M2200" t="s">
        <v>112297</v>
      </c>
      <c r="N2200" t="s">
        <v>124</v>
      </c>
      <c r="O2200" s="3" t="s">
        <v>14476</v>
      </c>
      <c r="P2200" t="s">
        <v>124</v>
      </c>
      <c r="Q2200" t="s">
        <v>124</v>
      </c>
      <c r="R2200" t="s">
        <v>14476</v>
      </c>
      <c r="S2200" s="4" t="str">
        <f t="shared" si="34"/>
        <v>2007</v>
      </c>
    </row>
    <row r="2201" spans="1:19" hidden="1" x14ac:dyDescent="0.35">
      <c r="A2201" t="s">
        <v>14472</v>
      </c>
      <c r="B2201" t="s">
        <v>14473</v>
      </c>
      <c r="C2201" t="s">
        <v>14477</v>
      </c>
      <c r="D2201" t="s">
        <v>14478</v>
      </c>
      <c r="E2201" t="s">
        <v>14479</v>
      </c>
      <c r="F2201" t="s">
        <v>14480</v>
      </c>
      <c r="I2201" t="s">
        <v>14481</v>
      </c>
      <c r="J2201" t="s">
        <v>14482</v>
      </c>
      <c r="M2201" t="s">
        <v>112311</v>
      </c>
      <c r="N2201" t="s">
        <v>5877</v>
      </c>
      <c r="O2201" s="3" t="s">
        <v>14483</v>
      </c>
      <c r="P2201" t="s">
        <v>5877</v>
      </c>
      <c r="Q2201" t="s">
        <v>5877</v>
      </c>
      <c r="R2201" t="s">
        <v>14483</v>
      </c>
      <c r="S2201" s="4" t="str">
        <f t="shared" si="34"/>
        <v>2007</v>
      </c>
    </row>
    <row r="2202" spans="1:19" hidden="1" x14ac:dyDescent="0.35">
      <c r="A2202" t="s">
        <v>14479</v>
      </c>
      <c r="B2202" t="s">
        <v>14480</v>
      </c>
      <c r="C2202" t="s">
        <v>14484</v>
      </c>
      <c r="D2202" t="s">
        <v>14485</v>
      </c>
      <c r="E2202" t="s">
        <v>14486</v>
      </c>
      <c r="F2202" t="s">
        <v>14487</v>
      </c>
      <c r="I2202" t="s">
        <v>14488</v>
      </c>
      <c r="J2202" t="s">
        <v>14489</v>
      </c>
      <c r="M2202" t="s">
        <v>112297</v>
      </c>
      <c r="N2202" t="s">
        <v>124</v>
      </c>
      <c r="O2202" s="3" t="s">
        <v>14490</v>
      </c>
      <c r="P2202" t="s">
        <v>124</v>
      </c>
      <c r="Q2202" t="s">
        <v>124</v>
      </c>
      <c r="R2202" t="s">
        <v>14490</v>
      </c>
      <c r="S2202" s="4" t="str">
        <f t="shared" si="34"/>
        <v>2007</v>
      </c>
    </row>
    <row r="2203" spans="1:19" hidden="1" x14ac:dyDescent="0.35">
      <c r="A2203" t="s">
        <v>14486</v>
      </c>
      <c r="B2203" t="s">
        <v>14487</v>
      </c>
      <c r="C2203" t="s">
        <v>14491</v>
      </c>
      <c r="D2203" t="s">
        <v>14492</v>
      </c>
      <c r="E2203" t="s">
        <v>14493</v>
      </c>
      <c r="F2203" t="s">
        <v>14494</v>
      </c>
      <c r="I2203" t="s">
        <v>14495</v>
      </c>
      <c r="J2203" t="s">
        <v>14496</v>
      </c>
      <c r="M2203" t="s">
        <v>112297</v>
      </c>
      <c r="N2203" t="s">
        <v>124</v>
      </c>
      <c r="O2203" s="3" t="s">
        <v>14497</v>
      </c>
      <c r="P2203" t="s">
        <v>124</v>
      </c>
      <c r="Q2203" t="s">
        <v>124</v>
      </c>
      <c r="R2203" t="s">
        <v>14497</v>
      </c>
      <c r="S2203" s="4" t="str">
        <f t="shared" si="34"/>
        <v>2007</v>
      </c>
    </row>
    <row r="2204" spans="1:19" hidden="1" x14ac:dyDescent="0.35">
      <c r="A2204" t="s">
        <v>14493</v>
      </c>
      <c r="B2204" t="s">
        <v>14494</v>
      </c>
      <c r="C2204" t="s">
        <v>14498</v>
      </c>
      <c r="D2204" t="s">
        <v>14499</v>
      </c>
      <c r="E2204" t="s">
        <v>14500</v>
      </c>
      <c r="F2204" t="s">
        <v>14501</v>
      </c>
      <c r="I2204" t="s">
        <v>14502</v>
      </c>
      <c r="J2204" t="s">
        <v>14503</v>
      </c>
      <c r="M2204" t="s">
        <v>112297</v>
      </c>
      <c r="N2204" t="s">
        <v>124</v>
      </c>
      <c r="O2204" s="3" t="s">
        <v>14504</v>
      </c>
      <c r="P2204" t="s">
        <v>124</v>
      </c>
      <c r="Q2204" t="s">
        <v>124</v>
      </c>
      <c r="R2204" t="s">
        <v>14504</v>
      </c>
      <c r="S2204" s="4" t="str">
        <f t="shared" si="34"/>
        <v>2007</v>
      </c>
    </row>
    <row r="2205" spans="1:19" hidden="1" x14ac:dyDescent="0.35">
      <c r="A2205" t="s">
        <v>14500</v>
      </c>
      <c r="B2205" t="s">
        <v>14501</v>
      </c>
      <c r="C2205" t="s">
        <v>14505</v>
      </c>
      <c r="D2205" t="s">
        <v>14506</v>
      </c>
      <c r="E2205" t="s">
        <v>14507</v>
      </c>
      <c r="F2205" t="s">
        <v>14508</v>
      </c>
      <c r="I2205" t="s">
        <v>14509</v>
      </c>
      <c r="J2205" t="s">
        <v>14510</v>
      </c>
      <c r="M2205" t="s">
        <v>112298</v>
      </c>
      <c r="N2205" t="s">
        <v>28</v>
      </c>
      <c r="O2205" s="3" t="s">
        <v>14511</v>
      </c>
      <c r="P2205" t="s">
        <v>50</v>
      </c>
      <c r="Q2205" t="s">
        <v>50</v>
      </c>
      <c r="R2205" t="s">
        <v>14511</v>
      </c>
      <c r="S2205" s="4" t="str">
        <f t="shared" si="34"/>
        <v>2007</v>
      </c>
    </row>
    <row r="2206" spans="1:19" hidden="1" x14ac:dyDescent="0.35">
      <c r="A2206" t="s">
        <v>14507</v>
      </c>
      <c r="B2206" t="s">
        <v>14508</v>
      </c>
      <c r="C2206" t="s">
        <v>14512</v>
      </c>
      <c r="D2206">
        <v>456519641</v>
      </c>
      <c r="E2206" t="s">
        <v>14513</v>
      </c>
      <c r="F2206" t="s">
        <v>14514</v>
      </c>
      <c r="I2206" t="s">
        <v>14515</v>
      </c>
      <c r="J2206" t="s">
        <v>14516</v>
      </c>
      <c r="M2206" t="s">
        <v>112297</v>
      </c>
      <c r="N2206" t="s">
        <v>124</v>
      </c>
      <c r="O2206" s="3" t="s">
        <v>14517</v>
      </c>
      <c r="P2206" t="s">
        <v>124</v>
      </c>
      <c r="Q2206" t="s">
        <v>124</v>
      </c>
      <c r="R2206" t="s">
        <v>14517</v>
      </c>
      <c r="S2206" s="4" t="str">
        <f t="shared" si="34"/>
        <v>2007</v>
      </c>
    </row>
    <row r="2207" spans="1:19" hidden="1" x14ac:dyDescent="0.35">
      <c r="A2207" t="s">
        <v>14513</v>
      </c>
      <c r="B2207" t="s">
        <v>14514</v>
      </c>
      <c r="C2207" t="s">
        <v>14518</v>
      </c>
      <c r="D2207" t="s">
        <v>14519</v>
      </c>
      <c r="E2207" t="s">
        <v>14520</v>
      </c>
      <c r="F2207" t="s">
        <v>14521</v>
      </c>
      <c r="I2207" t="s">
        <v>14522</v>
      </c>
      <c r="J2207" t="s">
        <v>14523</v>
      </c>
      <c r="M2207" t="s">
        <v>112311</v>
      </c>
      <c r="N2207" t="s">
        <v>5877</v>
      </c>
      <c r="O2207" s="3" t="s">
        <v>14524</v>
      </c>
      <c r="P2207" t="s">
        <v>5877</v>
      </c>
      <c r="Q2207" t="s">
        <v>5877</v>
      </c>
      <c r="R2207" t="s">
        <v>14524</v>
      </c>
      <c r="S2207" s="4" t="str">
        <f t="shared" si="34"/>
        <v>2007</v>
      </c>
    </row>
    <row r="2208" spans="1:19" hidden="1" x14ac:dyDescent="0.35">
      <c r="A2208" t="s">
        <v>14520</v>
      </c>
      <c r="B2208" t="s">
        <v>14521</v>
      </c>
      <c r="C2208" t="s">
        <v>14525</v>
      </c>
      <c r="D2208" t="s">
        <v>14526</v>
      </c>
      <c r="E2208" t="s">
        <v>14527</v>
      </c>
      <c r="F2208" t="s">
        <v>14528</v>
      </c>
      <c r="I2208" t="s">
        <v>14529</v>
      </c>
      <c r="J2208" t="s">
        <v>14530</v>
      </c>
      <c r="M2208" t="s">
        <v>112297</v>
      </c>
      <c r="N2208" t="s">
        <v>124</v>
      </c>
      <c r="O2208" s="3" t="s">
        <v>14531</v>
      </c>
      <c r="P2208" t="s">
        <v>124</v>
      </c>
      <c r="Q2208" t="s">
        <v>124</v>
      </c>
      <c r="R2208" t="s">
        <v>14531</v>
      </c>
      <c r="S2208" s="4" t="str">
        <f t="shared" si="34"/>
        <v>2007</v>
      </c>
    </row>
    <row r="2209" spans="1:19" hidden="1" x14ac:dyDescent="0.35">
      <c r="A2209" t="s">
        <v>14527</v>
      </c>
      <c r="B2209" t="s">
        <v>14528</v>
      </c>
      <c r="C2209" s="1" t="s">
        <v>14532</v>
      </c>
      <c r="D2209" s="1" t="s">
        <v>14533</v>
      </c>
      <c r="E2209" t="s">
        <v>14534</v>
      </c>
      <c r="F2209" t="s">
        <v>14535</v>
      </c>
      <c r="I2209" t="s">
        <v>14536</v>
      </c>
      <c r="J2209" t="s">
        <v>14404</v>
      </c>
      <c r="M2209" t="s">
        <v>112311</v>
      </c>
      <c r="N2209" t="s">
        <v>5877</v>
      </c>
      <c r="O2209" s="3" t="s">
        <v>14537</v>
      </c>
      <c r="P2209" t="s">
        <v>5877</v>
      </c>
      <c r="Q2209" t="s">
        <v>5877</v>
      </c>
      <c r="R2209" t="s">
        <v>14537</v>
      </c>
      <c r="S2209" s="4" t="str">
        <f t="shared" si="34"/>
        <v>2007</v>
      </c>
    </row>
    <row r="2210" spans="1:19" hidden="1" x14ac:dyDescent="0.35">
      <c r="A2210" t="s">
        <v>14534</v>
      </c>
      <c r="B2210" t="s">
        <v>14535</v>
      </c>
      <c r="C2210" t="s">
        <v>14538</v>
      </c>
      <c r="D2210" t="s">
        <v>14539</v>
      </c>
      <c r="E2210" t="s">
        <v>14540</v>
      </c>
      <c r="F2210" t="s">
        <v>14541</v>
      </c>
      <c r="I2210" t="s">
        <v>14542</v>
      </c>
      <c r="J2210" t="s">
        <v>14543</v>
      </c>
      <c r="M2210" t="s">
        <v>112297</v>
      </c>
      <c r="N2210" t="s">
        <v>124</v>
      </c>
      <c r="O2210" s="3" t="s">
        <v>14544</v>
      </c>
      <c r="P2210" t="s">
        <v>124</v>
      </c>
      <c r="Q2210" t="s">
        <v>124</v>
      </c>
      <c r="R2210" t="s">
        <v>14544</v>
      </c>
      <c r="S2210" s="4" t="str">
        <f t="shared" si="34"/>
        <v>2007</v>
      </c>
    </row>
    <row r="2211" spans="1:19" hidden="1" x14ac:dyDescent="0.35">
      <c r="A2211" t="s">
        <v>14540</v>
      </c>
      <c r="B2211" t="s">
        <v>14541</v>
      </c>
      <c r="C2211" t="s">
        <v>14545</v>
      </c>
      <c r="D2211" t="s">
        <v>14546</v>
      </c>
      <c r="E2211" t="s">
        <v>14547</v>
      </c>
      <c r="F2211" t="s">
        <v>14548</v>
      </c>
      <c r="I2211" t="s">
        <v>14549</v>
      </c>
      <c r="J2211" t="s">
        <v>14550</v>
      </c>
      <c r="M2211" t="s">
        <v>112297</v>
      </c>
      <c r="N2211" t="s">
        <v>124</v>
      </c>
      <c r="O2211" s="3" t="s">
        <v>14551</v>
      </c>
      <c r="P2211" t="s">
        <v>124</v>
      </c>
      <c r="Q2211" t="s">
        <v>124</v>
      </c>
      <c r="R2211" t="s">
        <v>14551</v>
      </c>
      <c r="S2211" s="4" t="str">
        <f t="shared" si="34"/>
        <v>2007</v>
      </c>
    </row>
    <row r="2212" spans="1:19" hidden="1" x14ac:dyDescent="0.35">
      <c r="A2212" t="s">
        <v>14547</v>
      </c>
      <c r="B2212" t="s">
        <v>14548</v>
      </c>
      <c r="C2212" t="s">
        <v>14552</v>
      </c>
      <c r="D2212" t="s">
        <v>14553</v>
      </c>
      <c r="E2212" t="s">
        <v>14554</v>
      </c>
      <c r="F2212" t="s">
        <v>14555</v>
      </c>
      <c r="I2212" t="s">
        <v>14556</v>
      </c>
      <c r="J2212" t="s">
        <v>14557</v>
      </c>
      <c r="M2212" t="s">
        <v>112297</v>
      </c>
      <c r="N2212" t="s">
        <v>124</v>
      </c>
      <c r="O2212" s="3" t="s">
        <v>14558</v>
      </c>
      <c r="P2212" t="s">
        <v>124</v>
      </c>
      <c r="Q2212" t="s">
        <v>124</v>
      </c>
      <c r="R2212" t="s">
        <v>14558</v>
      </c>
      <c r="S2212" s="4" t="str">
        <f t="shared" si="34"/>
        <v>2007</v>
      </c>
    </row>
    <row r="2213" spans="1:19" hidden="1" x14ac:dyDescent="0.35">
      <c r="A2213" t="s">
        <v>14554</v>
      </c>
      <c r="B2213" t="s">
        <v>14555</v>
      </c>
      <c r="C2213" t="s">
        <v>14559</v>
      </c>
      <c r="D2213" t="s">
        <v>14560</v>
      </c>
      <c r="E2213" t="s">
        <v>14561</v>
      </c>
      <c r="F2213" t="s">
        <v>14562</v>
      </c>
      <c r="I2213" t="s">
        <v>14563</v>
      </c>
      <c r="J2213" t="s">
        <v>14564</v>
      </c>
      <c r="M2213" t="s">
        <v>112297</v>
      </c>
      <c r="N2213" t="s">
        <v>124</v>
      </c>
      <c r="O2213" s="3" t="s">
        <v>14565</v>
      </c>
      <c r="P2213" t="s">
        <v>124</v>
      </c>
      <c r="Q2213" t="s">
        <v>124</v>
      </c>
      <c r="R2213" t="s">
        <v>14565</v>
      </c>
      <c r="S2213" s="4" t="str">
        <f t="shared" si="34"/>
        <v>2007</v>
      </c>
    </row>
    <row r="2214" spans="1:19" hidden="1" x14ac:dyDescent="0.35">
      <c r="A2214" t="s">
        <v>14561</v>
      </c>
      <c r="B2214" t="s">
        <v>14562</v>
      </c>
      <c r="C2214" t="s">
        <v>14566</v>
      </c>
      <c r="D2214" t="s">
        <v>14567</v>
      </c>
      <c r="E2214" t="s">
        <v>14568</v>
      </c>
      <c r="F2214" t="s">
        <v>14569</v>
      </c>
      <c r="I2214" t="s">
        <v>14570</v>
      </c>
      <c r="J2214" t="s">
        <v>14571</v>
      </c>
      <c r="M2214" t="s">
        <v>112311</v>
      </c>
      <c r="N2214" t="s">
        <v>5877</v>
      </c>
      <c r="O2214" s="3" t="s">
        <v>14572</v>
      </c>
      <c r="P2214" t="s">
        <v>5877</v>
      </c>
      <c r="Q2214" t="s">
        <v>5877</v>
      </c>
      <c r="R2214" t="s">
        <v>14572</v>
      </c>
      <c r="S2214" s="4" t="str">
        <f t="shared" si="34"/>
        <v>2007</v>
      </c>
    </row>
    <row r="2215" spans="1:19" hidden="1" x14ac:dyDescent="0.35">
      <c r="A2215" t="s">
        <v>14568</v>
      </c>
      <c r="B2215" t="s">
        <v>14569</v>
      </c>
      <c r="C2215" t="s">
        <v>14573</v>
      </c>
      <c r="D2215" t="s">
        <v>14574</v>
      </c>
      <c r="E2215" t="s">
        <v>14575</v>
      </c>
      <c r="F2215" t="s">
        <v>14576</v>
      </c>
      <c r="I2215" t="s">
        <v>14577</v>
      </c>
      <c r="J2215" t="s">
        <v>14578</v>
      </c>
      <c r="M2215" t="s">
        <v>112297</v>
      </c>
      <c r="N2215" t="s">
        <v>124</v>
      </c>
      <c r="O2215" s="3" t="s">
        <v>14579</v>
      </c>
      <c r="P2215" t="s">
        <v>124</v>
      </c>
      <c r="Q2215" t="s">
        <v>124</v>
      </c>
      <c r="R2215" t="s">
        <v>14579</v>
      </c>
      <c r="S2215" s="4" t="str">
        <f t="shared" si="34"/>
        <v>2007</v>
      </c>
    </row>
    <row r="2216" spans="1:19" hidden="1" x14ac:dyDescent="0.35">
      <c r="A2216" t="s">
        <v>14575</v>
      </c>
      <c r="B2216" t="s">
        <v>14576</v>
      </c>
      <c r="C2216" t="s">
        <v>14580</v>
      </c>
      <c r="D2216" t="s">
        <v>14581</v>
      </c>
      <c r="E2216" t="s">
        <v>14582</v>
      </c>
      <c r="F2216" t="s">
        <v>14583</v>
      </c>
      <c r="I2216" t="s">
        <v>14584</v>
      </c>
      <c r="J2216" t="s">
        <v>14585</v>
      </c>
      <c r="M2216" t="s">
        <v>112297</v>
      </c>
      <c r="N2216" t="s">
        <v>124</v>
      </c>
      <c r="O2216" s="3" t="s">
        <v>14586</v>
      </c>
      <c r="P2216" t="s">
        <v>124</v>
      </c>
      <c r="Q2216" t="s">
        <v>124</v>
      </c>
      <c r="R2216" t="s">
        <v>14586</v>
      </c>
      <c r="S2216" s="4" t="str">
        <f t="shared" si="34"/>
        <v>2007</v>
      </c>
    </row>
    <row r="2217" spans="1:19" hidden="1" x14ac:dyDescent="0.35">
      <c r="A2217" t="s">
        <v>14582</v>
      </c>
      <c r="B2217" t="s">
        <v>14583</v>
      </c>
      <c r="C2217" t="s">
        <v>14587</v>
      </c>
      <c r="D2217" t="s">
        <v>14588</v>
      </c>
      <c r="E2217" t="s">
        <v>14589</v>
      </c>
      <c r="F2217" t="s">
        <v>14590</v>
      </c>
      <c r="I2217" t="s">
        <v>14591</v>
      </c>
      <c r="J2217" t="s">
        <v>14592</v>
      </c>
      <c r="M2217" t="s">
        <v>112297</v>
      </c>
      <c r="N2217" t="s">
        <v>124</v>
      </c>
      <c r="O2217" s="3" t="s">
        <v>14593</v>
      </c>
      <c r="P2217" t="s">
        <v>124</v>
      </c>
      <c r="Q2217" t="s">
        <v>124</v>
      </c>
      <c r="R2217" t="s">
        <v>14593</v>
      </c>
      <c r="S2217" s="4" t="str">
        <f t="shared" si="34"/>
        <v>2007</v>
      </c>
    </row>
    <row r="2218" spans="1:19" hidden="1" x14ac:dyDescent="0.35">
      <c r="A2218" t="s">
        <v>14589</v>
      </c>
      <c r="B2218" t="s">
        <v>14590</v>
      </c>
      <c r="C2218" t="s">
        <v>14594</v>
      </c>
      <c r="D2218" t="s">
        <v>14595</v>
      </c>
      <c r="E2218" t="s">
        <v>14596</v>
      </c>
      <c r="F2218" t="s">
        <v>14597</v>
      </c>
      <c r="I2218" t="s">
        <v>4860</v>
      </c>
      <c r="J2218" t="s">
        <v>372</v>
      </c>
      <c r="M2218" t="s">
        <v>112297</v>
      </c>
      <c r="N2218" t="s">
        <v>124</v>
      </c>
      <c r="O2218" s="3" t="s">
        <v>14598</v>
      </c>
      <c r="P2218" t="s">
        <v>124</v>
      </c>
      <c r="Q2218" t="s">
        <v>124</v>
      </c>
      <c r="R2218" t="s">
        <v>14598</v>
      </c>
      <c r="S2218" s="4" t="str">
        <f t="shared" si="34"/>
        <v>2007</v>
      </c>
    </row>
    <row r="2219" spans="1:19" hidden="1" x14ac:dyDescent="0.35">
      <c r="A2219" t="s">
        <v>14596</v>
      </c>
      <c r="B2219" t="s">
        <v>14597</v>
      </c>
      <c r="C2219" t="s">
        <v>14599</v>
      </c>
      <c r="D2219" t="s">
        <v>14600</v>
      </c>
      <c r="E2219" t="s">
        <v>14601</v>
      </c>
      <c r="F2219" t="s">
        <v>14602</v>
      </c>
      <c r="I2219" t="s">
        <v>14603</v>
      </c>
      <c r="J2219" t="s">
        <v>14604</v>
      </c>
      <c r="M2219" t="s">
        <v>112311</v>
      </c>
      <c r="N2219" t="s">
        <v>5877</v>
      </c>
      <c r="O2219" s="3" t="s">
        <v>14605</v>
      </c>
      <c r="P2219" t="s">
        <v>5877</v>
      </c>
      <c r="Q2219" t="s">
        <v>5877</v>
      </c>
      <c r="R2219" t="s">
        <v>14605</v>
      </c>
      <c r="S2219" s="4" t="str">
        <f t="shared" si="34"/>
        <v>2007</v>
      </c>
    </row>
    <row r="2220" spans="1:19" hidden="1" x14ac:dyDescent="0.35">
      <c r="A2220" t="s">
        <v>14601</v>
      </c>
      <c r="B2220" t="s">
        <v>14602</v>
      </c>
      <c r="C2220" t="s">
        <v>14606</v>
      </c>
      <c r="D2220" t="s">
        <v>14607</v>
      </c>
      <c r="E2220" t="s">
        <v>14608</v>
      </c>
      <c r="F2220" t="s">
        <v>14609</v>
      </c>
      <c r="I2220" t="s">
        <v>14610</v>
      </c>
      <c r="J2220" t="s">
        <v>14611</v>
      </c>
      <c r="M2220" t="s">
        <v>112297</v>
      </c>
      <c r="N2220" t="s">
        <v>124</v>
      </c>
      <c r="O2220" s="3" t="s">
        <v>14612</v>
      </c>
      <c r="P2220" t="s">
        <v>124</v>
      </c>
      <c r="Q2220" t="s">
        <v>124</v>
      </c>
      <c r="R2220" t="s">
        <v>14612</v>
      </c>
      <c r="S2220" s="4" t="str">
        <f t="shared" si="34"/>
        <v>2007</v>
      </c>
    </row>
    <row r="2221" spans="1:19" hidden="1" x14ac:dyDescent="0.35">
      <c r="A2221" t="s">
        <v>14608</v>
      </c>
      <c r="B2221" t="s">
        <v>14609</v>
      </c>
      <c r="C2221" t="s">
        <v>14613</v>
      </c>
      <c r="D2221" t="s">
        <v>14614</v>
      </c>
      <c r="E2221" t="s">
        <v>14615</v>
      </c>
      <c r="F2221" t="s">
        <v>14616</v>
      </c>
      <c r="I2221" t="s">
        <v>14617</v>
      </c>
      <c r="J2221" t="s">
        <v>14618</v>
      </c>
      <c r="M2221" t="s">
        <v>112297</v>
      </c>
      <c r="N2221" t="s">
        <v>124</v>
      </c>
      <c r="O2221" s="3" t="s">
        <v>14619</v>
      </c>
      <c r="P2221" t="s">
        <v>124</v>
      </c>
      <c r="Q2221" t="s">
        <v>124</v>
      </c>
      <c r="R2221" t="s">
        <v>14619</v>
      </c>
      <c r="S2221" s="4" t="str">
        <f t="shared" si="34"/>
        <v>2007</v>
      </c>
    </row>
    <row r="2222" spans="1:19" hidden="1" x14ac:dyDescent="0.35">
      <c r="A2222" t="s">
        <v>14615</v>
      </c>
      <c r="B2222" t="s">
        <v>14616</v>
      </c>
      <c r="C2222" t="s">
        <v>14620</v>
      </c>
      <c r="D2222" t="s">
        <v>14621</v>
      </c>
      <c r="E2222" t="s">
        <v>14622</v>
      </c>
      <c r="F2222" t="s">
        <v>14623</v>
      </c>
      <c r="I2222" t="s">
        <v>14624</v>
      </c>
      <c r="J2222" t="s">
        <v>14625</v>
      </c>
      <c r="M2222" t="s">
        <v>112297</v>
      </c>
      <c r="N2222" t="s">
        <v>124</v>
      </c>
      <c r="O2222" s="3" t="s">
        <v>14626</v>
      </c>
      <c r="P2222" t="s">
        <v>124</v>
      </c>
      <c r="Q2222" t="s">
        <v>124</v>
      </c>
      <c r="R2222" t="s">
        <v>14626</v>
      </c>
      <c r="S2222" s="4" t="str">
        <f t="shared" si="34"/>
        <v>2007</v>
      </c>
    </row>
    <row r="2223" spans="1:19" hidden="1" x14ac:dyDescent="0.35">
      <c r="A2223" t="s">
        <v>14622</v>
      </c>
      <c r="B2223" t="s">
        <v>14623</v>
      </c>
      <c r="C2223" t="s">
        <v>14627</v>
      </c>
      <c r="D2223" t="s">
        <v>14628</v>
      </c>
      <c r="E2223" t="s">
        <v>14629</v>
      </c>
      <c r="F2223" t="s">
        <v>14630</v>
      </c>
      <c r="I2223" t="s">
        <v>14631</v>
      </c>
      <c r="J2223" t="s">
        <v>14632</v>
      </c>
      <c r="M2223" t="s">
        <v>112311</v>
      </c>
      <c r="N2223" t="s">
        <v>5877</v>
      </c>
      <c r="O2223" s="3" t="s">
        <v>14633</v>
      </c>
      <c r="P2223" t="s">
        <v>5877</v>
      </c>
      <c r="Q2223" t="s">
        <v>5877</v>
      </c>
      <c r="R2223" t="s">
        <v>14633</v>
      </c>
      <c r="S2223" s="4" t="str">
        <f t="shared" si="34"/>
        <v>2007</v>
      </c>
    </row>
    <row r="2224" spans="1:19" hidden="1" x14ac:dyDescent="0.35">
      <c r="A2224" t="s">
        <v>14629</v>
      </c>
      <c r="B2224" t="s">
        <v>14630</v>
      </c>
      <c r="C2224" t="s">
        <v>14634</v>
      </c>
      <c r="D2224" t="s">
        <v>14635</v>
      </c>
      <c r="E2224" t="s">
        <v>14636</v>
      </c>
      <c r="F2224" t="s">
        <v>14637</v>
      </c>
      <c r="I2224" t="s">
        <v>14356</v>
      </c>
      <c r="J2224" t="s">
        <v>14357</v>
      </c>
      <c r="M2224" t="s">
        <v>112297</v>
      </c>
      <c r="N2224" t="s">
        <v>124</v>
      </c>
      <c r="O2224" s="3" t="s">
        <v>14638</v>
      </c>
      <c r="P2224" t="s">
        <v>124</v>
      </c>
      <c r="Q2224" t="s">
        <v>124</v>
      </c>
      <c r="R2224" t="s">
        <v>14638</v>
      </c>
      <c r="S2224" s="4" t="str">
        <f t="shared" si="34"/>
        <v>2007</v>
      </c>
    </row>
    <row r="2225" spans="1:19" hidden="1" x14ac:dyDescent="0.35">
      <c r="A2225" t="s">
        <v>14636</v>
      </c>
      <c r="B2225" t="s">
        <v>14637</v>
      </c>
      <c r="C2225" t="s">
        <v>14639</v>
      </c>
      <c r="D2225" t="s">
        <v>14640</v>
      </c>
      <c r="E2225" t="s">
        <v>14641</v>
      </c>
      <c r="F2225" t="s">
        <v>14642</v>
      </c>
      <c r="I2225" t="s">
        <v>14643</v>
      </c>
      <c r="J2225" t="s">
        <v>14644</v>
      </c>
      <c r="M2225" t="s">
        <v>112297</v>
      </c>
      <c r="N2225" t="s">
        <v>124</v>
      </c>
      <c r="O2225" s="3" t="s">
        <v>14645</v>
      </c>
      <c r="P2225" t="s">
        <v>124</v>
      </c>
      <c r="Q2225" t="s">
        <v>124</v>
      </c>
      <c r="R2225" t="s">
        <v>14645</v>
      </c>
      <c r="S2225" s="4" t="str">
        <f t="shared" si="34"/>
        <v>2007</v>
      </c>
    </row>
    <row r="2226" spans="1:19" hidden="1" x14ac:dyDescent="0.35">
      <c r="A2226" t="s">
        <v>14641</v>
      </c>
      <c r="B2226" t="s">
        <v>14642</v>
      </c>
      <c r="C2226" t="s">
        <v>14646</v>
      </c>
      <c r="D2226" t="s">
        <v>14647</v>
      </c>
      <c r="E2226" t="s">
        <v>14648</v>
      </c>
      <c r="F2226" t="s">
        <v>14649</v>
      </c>
      <c r="I2226" t="s">
        <v>4860</v>
      </c>
      <c r="J2226" t="s">
        <v>372</v>
      </c>
      <c r="M2226" t="s">
        <v>112297</v>
      </c>
      <c r="N2226" t="s">
        <v>124</v>
      </c>
      <c r="O2226" s="3" t="s">
        <v>14650</v>
      </c>
      <c r="P2226" t="s">
        <v>124</v>
      </c>
      <c r="Q2226" t="s">
        <v>124</v>
      </c>
      <c r="R2226" t="s">
        <v>14650</v>
      </c>
      <c r="S2226" s="4" t="str">
        <f t="shared" si="34"/>
        <v>2007</v>
      </c>
    </row>
    <row r="2227" spans="1:19" hidden="1" x14ac:dyDescent="0.35">
      <c r="A2227" t="s">
        <v>14648</v>
      </c>
      <c r="B2227" t="s">
        <v>14649</v>
      </c>
      <c r="C2227" t="s">
        <v>14651</v>
      </c>
      <c r="D2227" t="s">
        <v>14652</v>
      </c>
      <c r="E2227" t="s">
        <v>14653</v>
      </c>
      <c r="F2227" t="s">
        <v>14654</v>
      </c>
      <c r="I2227" t="s">
        <v>14655</v>
      </c>
      <c r="J2227" t="s">
        <v>14656</v>
      </c>
      <c r="M2227" t="s">
        <v>112297</v>
      </c>
      <c r="N2227" t="s">
        <v>124</v>
      </c>
      <c r="O2227" s="3" t="s">
        <v>14657</v>
      </c>
      <c r="P2227" t="s">
        <v>124</v>
      </c>
      <c r="Q2227" t="s">
        <v>124</v>
      </c>
      <c r="R2227" t="s">
        <v>14657</v>
      </c>
      <c r="S2227" s="4" t="str">
        <f t="shared" si="34"/>
        <v>2007</v>
      </c>
    </row>
    <row r="2228" spans="1:19" hidden="1" x14ac:dyDescent="0.35">
      <c r="A2228" t="s">
        <v>14653</v>
      </c>
      <c r="B2228" t="s">
        <v>14654</v>
      </c>
      <c r="C2228" t="s">
        <v>14658</v>
      </c>
      <c r="D2228" t="s">
        <v>14659</v>
      </c>
      <c r="E2228" t="s">
        <v>14660</v>
      </c>
      <c r="F2228" t="s">
        <v>14661</v>
      </c>
      <c r="I2228" t="s">
        <v>14662</v>
      </c>
      <c r="J2228" t="s">
        <v>14663</v>
      </c>
      <c r="M2228" t="s">
        <v>112297</v>
      </c>
      <c r="N2228" t="s">
        <v>124</v>
      </c>
      <c r="O2228" s="3" t="s">
        <v>14664</v>
      </c>
      <c r="P2228" t="s">
        <v>124</v>
      </c>
      <c r="Q2228" t="s">
        <v>124</v>
      </c>
      <c r="R2228" t="s">
        <v>14664</v>
      </c>
      <c r="S2228" s="4" t="str">
        <f t="shared" si="34"/>
        <v>2007</v>
      </c>
    </row>
    <row r="2229" spans="1:19" hidden="1" x14ac:dyDescent="0.35">
      <c r="A2229" t="s">
        <v>14660</v>
      </c>
      <c r="B2229" t="s">
        <v>14661</v>
      </c>
      <c r="C2229" t="s">
        <v>14665</v>
      </c>
      <c r="D2229" t="s">
        <v>14666</v>
      </c>
      <c r="E2229" t="s">
        <v>14667</v>
      </c>
      <c r="F2229" t="s">
        <v>14668</v>
      </c>
      <c r="I2229" t="s">
        <v>14669</v>
      </c>
      <c r="J2229" t="s">
        <v>14670</v>
      </c>
      <c r="M2229" t="s">
        <v>112299</v>
      </c>
      <c r="N2229" t="s">
        <v>247</v>
      </c>
      <c r="O2229" s="3" t="s">
        <v>14671</v>
      </c>
      <c r="P2229" t="s">
        <v>247</v>
      </c>
      <c r="Q2229" t="s">
        <v>247</v>
      </c>
      <c r="R2229" t="s">
        <v>14671</v>
      </c>
      <c r="S2229" s="4" t="str">
        <f t="shared" si="34"/>
        <v>2007</v>
      </c>
    </row>
    <row r="2230" spans="1:19" hidden="1" x14ac:dyDescent="0.35">
      <c r="A2230" t="s">
        <v>14667</v>
      </c>
      <c r="B2230" t="s">
        <v>14668</v>
      </c>
      <c r="C2230" t="s">
        <v>14672</v>
      </c>
      <c r="D2230" t="s">
        <v>14673</v>
      </c>
      <c r="E2230" t="s">
        <v>14674</v>
      </c>
      <c r="F2230" t="s">
        <v>14675</v>
      </c>
      <c r="I2230" t="s">
        <v>14676</v>
      </c>
      <c r="J2230" t="s">
        <v>14677</v>
      </c>
      <c r="M2230" t="s">
        <v>112311</v>
      </c>
      <c r="N2230" t="s">
        <v>5877</v>
      </c>
      <c r="O2230" s="3" t="s">
        <v>14678</v>
      </c>
      <c r="P2230" t="s">
        <v>5877</v>
      </c>
      <c r="Q2230" t="s">
        <v>5877</v>
      </c>
      <c r="R2230" t="s">
        <v>14678</v>
      </c>
      <c r="S2230" s="4" t="str">
        <f t="shared" si="34"/>
        <v>2007</v>
      </c>
    </row>
    <row r="2231" spans="1:19" hidden="1" x14ac:dyDescent="0.35">
      <c r="A2231" t="s">
        <v>14674</v>
      </c>
      <c r="B2231" t="s">
        <v>14675</v>
      </c>
      <c r="C2231" t="s">
        <v>14679</v>
      </c>
      <c r="D2231" t="s">
        <v>14680</v>
      </c>
      <c r="E2231" t="s">
        <v>14681</v>
      </c>
      <c r="F2231" t="s">
        <v>14682</v>
      </c>
      <c r="I2231" t="s">
        <v>1021</v>
      </c>
      <c r="J2231" t="s">
        <v>1022</v>
      </c>
      <c r="M2231" t="s">
        <v>112297</v>
      </c>
      <c r="N2231" t="s">
        <v>124</v>
      </c>
      <c r="O2231" s="3" t="s">
        <v>14683</v>
      </c>
      <c r="P2231" t="s">
        <v>124</v>
      </c>
      <c r="Q2231" t="s">
        <v>124</v>
      </c>
      <c r="R2231" t="s">
        <v>14683</v>
      </c>
      <c r="S2231" s="4" t="str">
        <f t="shared" si="34"/>
        <v>2007</v>
      </c>
    </row>
    <row r="2232" spans="1:19" hidden="1" x14ac:dyDescent="0.35">
      <c r="A2232" t="s">
        <v>14681</v>
      </c>
      <c r="B2232" t="s">
        <v>14682</v>
      </c>
      <c r="C2232" t="s">
        <v>14684</v>
      </c>
      <c r="D2232" t="s">
        <v>14685</v>
      </c>
      <c r="E2232" t="s">
        <v>14686</v>
      </c>
      <c r="F2232" t="s">
        <v>14687</v>
      </c>
      <c r="I2232" t="s">
        <v>14688</v>
      </c>
      <c r="J2232" t="s">
        <v>14689</v>
      </c>
      <c r="M2232" t="s">
        <v>112297</v>
      </c>
      <c r="N2232" t="s">
        <v>124</v>
      </c>
      <c r="O2232" s="3" t="s">
        <v>14690</v>
      </c>
      <c r="P2232" t="s">
        <v>124</v>
      </c>
      <c r="Q2232" t="s">
        <v>124</v>
      </c>
      <c r="R2232" t="s">
        <v>14690</v>
      </c>
      <c r="S2232" s="4" t="str">
        <f t="shared" si="34"/>
        <v>2007</v>
      </c>
    </row>
    <row r="2233" spans="1:19" hidden="1" x14ac:dyDescent="0.35">
      <c r="A2233" t="s">
        <v>14686</v>
      </c>
      <c r="B2233" t="s">
        <v>14687</v>
      </c>
      <c r="C2233" t="s">
        <v>14691</v>
      </c>
      <c r="D2233" t="s">
        <v>14692</v>
      </c>
      <c r="E2233" t="s">
        <v>14693</v>
      </c>
      <c r="F2233" t="s">
        <v>14694</v>
      </c>
      <c r="I2233" t="s">
        <v>14695</v>
      </c>
      <c r="J2233" t="s">
        <v>14696</v>
      </c>
      <c r="M2233" t="s">
        <v>112297</v>
      </c>
      <c r="N2233" t="s">
        <v>124</v>
      </c>
      <c r="O2233" s="3" t="s">
        <v>14697</v>
      </c>
      <c r="P2233" t="s">
        <v>124</v>
      </c>
      <c r="Q2233" t="s">
        <v>124</v>
      </c>
      <c r="R2233" t="s">
        <v>14697</v>
      </c>
      <c r="S2233" s="4" t="str">
        <f t="shared" si="34"/>
        <v>2007</v>
      </c>
    </row>
    <row r="2234" spans="1:19" hidden="1" x14ac:dyDescent="0.35">
      <c r="A2234" t="s">
        <v>14693</v>
      </c>
      <c r="B2234" t="s">
        <v>14694</v>
      </c>
      <c r="C2234" t="s">
        <v>14698</v>
      </c>
      <c r="D2234" t="s">
        <v>14699</v>
      </c>
      <c r="E2234" t="s">
        <v>14700</v>
      </c>
      <c r="F2234" t="s">
        <v>14701</v>
      </c>
      <c r="I2234" t="s">
        <v>14702</v>
      </c>
      <c r="J2234" t="s">
        <v>14703</v>
      </c>
      <c r="M2234" t="s">
        <v>112297</v>
      </c>
      <c r="N2234" t="s">
        <v>124</v>
      </c>
      <c r="O2234" s="3" t="s">
        <v>14704</v>
      </c>
      <c r="P2234" t="s">
        <v>124</v>
      </c>
      <c r="Q2234" t="s">
        <v>124</v>
      </c>
      <c r="R2234" t="s">
        <v>14704</v>
      </c>
      <c r="S2234" s="4" t="str">
        <f t="shared" si="34"/>
        <v>2007</v>
      </c>
    </row>
    <row r="2235" spans="1:19" hidden="1" x14ac:dyDescent="0.35">
      <c r="A2235" t="s">
        <v>14700</v>
      </c>
      <c r="B2235" t="s">
        <v>14701</v>
      </c>
      <c r="C2235" t="s">
        <v>14705</v>
      </c>
      <c r="D2235" t="s">
        <v>14706</v>
      </c>
      <c r="E2235" t="s">
        <v>14707</v>
      </c>
      <c r="F2235" t="s">
        <v>14708</v>
      </c>
      <c r="I2235" t="s">
        <v>14709</v>
      </c>
      <c r="J2235" t="s">
        <v>14710</v>
      </c>
      <c r="M2235" t="s">
        <v>112297</v>
      </c>
      <c r="N2235" t="s">
        <v>124</v>
      </c>
      <c r="O2235" s="3" t="s">
        <v>14711</v>
      </c>
      <c r="P2235" t="s">
        <v>124</v>
      </c>
      <c r="Q2235" t="s">
        <v>124</v>
      </c>
      <c r="R2235" t="s">
        <v>14711</v>
      </c>
      <c r="S2235" s="4" t="str">
        <f t="shared" si="34"/>
        <v>2007</v>
      </c>
    </row>
    <row r="2236" spans="1:19" hidden="1" x14ac:dyDescent="0.35">
      <c r="A2236" t="s">
        <v>14707</v>
      </c>
      <c r="B2236" t="s">
        <v>14708</v>
      </c>
      <c r="C2236" t="s">
        <v>14712</v>
      </c>
      <c r="D2236" t="s">
        <v>14713</v>
      </c>
      <c r="E2236" t="s">
        <v>14714</v>
      </c>
      <c r="F2236" t="s">
        <v>14715</v>
      </c>
      <c r="I2236" t="s">
        <v>14716</v>
      </c>
      <c r="J2236" t="s">
        <v>14717</v>
      </c>
      <c r="M2236" t="s">
        <v>112299</v>
      </c>
      <c r="N2236" t="s">
        <v>247</v>
      </c>
      <c r="O2236" s="3" t="s">
        <v>14718</v>
      </c>
      <c r="P2236" t="s">
        <v>247</v>
      </c>
      <c r="Q2236" t="s">
        <v>247</v>
      </c>
      <c r="R2236" t="s">
        <v>14718</v>
      </c>
      <c r="S2236" s="4" t="str">
        <f t="shared" si="34"/>
        <v>2007</v>
      </c>
    </row>
    <row r="2237" spans="1:19" hidden="1" x14ac:dyDescent="0.35">
      <c r="A2237" t="s">
        <v>14714</v>
      </c>
      <c r="B2237" t="s">
        <v>14715</v>
      </c>
      <c r="C2237" t="s">
        <v>14719</v>
      </c>
      <c r="D2237" t="s">
        <v>14720</v>
      </c>
      <c r="E2237" t="s">
        <v>14721</v>
      </c>
      <c r="F2237" t="s">
        <v>14722</v>
      </c>
      <c r="I2237" t="s">
        <v>14723</v>
      </c>
      <c r="J2237" t="s">
        <v>14724</v>
      </c>
      <c r="M2237" t="s">
        <v>112311</v>
      </c>
      <c r="N2237" t="s">
        <v>5877</v>
      </c>
      <c r="O2237" s="3" t="s">
        <v>14725</v>
      </c>
      <c r="P2237" t="s">
        <v>5877</v>
      </c>
      <c r="Q2237" t="s">
        <v>5877</v>
      </c>
      <c r="R2237" t="s">
        <v>14725</v>
      </c>
      <c r="S2237" s="4" t="str">
        <f t="shared" si="34"/>
        <v>2007</v>
      </c>
    </row>
    <row r="2238" spans="1:19" hidden="1" x14ac:dyDescent="0.35">
      <c r="A2238" t="s">
        <v>14721</v>
      </c>
      <c r="B2238" t="s">
        <v>14722</v>
      </c>
      <c r="C2238" t="s">
        <v>14726</v>
      </c>
      <c r="D2238" t="s">
        <v>14727</v>
      </c>
      <c r="E2238" t="s">
        <v>14728</v>
      </c>
      <c r="F2238" t="s">
        <v>14729</v>
      </c>
      <c r="I2238" t="s">
        <v>1021</v>
      </c>
      <c r="J2238" t="s">
        <v>1022</v>
      </c>
      <c r="M2238" t="s">
        <v>112297</v>
      </c>
      <c r="N2238" t="s">
        <v>124</v>
      </c>
      <c r="O2238" s="3" t="s">
        <v>14730</v>
      </c>
      <c r="P2238" t="s">
        <v>124</v>
      </c>
      <c r="Q2238" t="s">
        <v>124</v>
      </c>
      <c r="R2238" t="s">
        <v>14730</v>
      </c>
      <c r="S2238" s="4" t="str">
        <f t="shared" si="34"/>
        <v>2007</v>
      </c>
    </row>
    <row r="2239" spans="1:19" hidden="1" x14ac:dyDescent="0.35">
      <c r="A2239" t="s">
        <v>14728</v>
      </c>
      <c r="B2239" t="s">
        <v>14729</v>
      </c>
      <c r="C2239" t="s">
        <v>14731</v>
      </c>
      <c r="D2239" t="s">
        <v>14732</v>
      </c>
      <c r="E2239" t="s">
        <v>14733</v>
      </c>
      <c r="F2239" t="s">
        <v>14734</v>
      </c>
      <c r="I2239" t="s">
        <v>1021</v>
      </c>
      <c r="J2239" t="s">
        <v>1022</v>
      </c>
      <c r="M2239" t="s">
        <v>112297</v>
      </c>
      <c r="N2239" t="s">
        <v>124</v>
      </c>
      <c r="O2239" s="3" t="s">
        <v>14735</v>
      </c>
      <c r="P2239" t="s">
        <v>124</v>
      </c>
      <c r="Q2239" t="s">
        <v>124</v>
      </c>
      <c r="R2239" t="s">
        <v>14735</v>
      </c>
      <c r="S2239" s="4" t="str">
        <f t="shared" si="34"/>
        <v>2007</v>
      </c>
    </row>
    <row r="2240" spans="1:19" hidden="1" x14ac:dyDescent="0.35">
      <c r="A2240" t="s">
        <v>14733</v>
      </c>
      <c r="B2240" t="s">
        <v>14734</v>
      </c>
      <c r="C2240" t="s">
        <v>14736</v>
      </c>
      <c r="D2240" t="s">
        <v>14737</v>
      </c>
      <c r="E2240" t="s">
        <v>14738</v>
      </c>
      <c r="F2240" t="s">
        <v>14739</v>
      </c>
      <c r="I2240" t="s">
        <v>14740</v>
      </c>
      <c r="J2240" t="s">
        <v>14741</v>
      </c>
      <c r="M2240" t="s">
        <v>112311</v>
      </c>
      <c r="N2240" t="s">
        <v>5877</v>
      </c>
      <c r="O2240" s="3" t="s">
        <v>14742</v>
      </c>
      <c r="P2240" t="s">
        <v>5877</v>
      </c>
      <c r="Q2240" t="s">
        <v>5877</v>
      </c>
      <c r="R2240" t="s">
        <v>14742</v>
      </c>
      <c r="S2240" s="4" t="str">
        <f t="shared" si="34"/>
        <v>2007</v>
      </c>
    </row>
    <row r="2241" spans="1:19" hidden="1" x14ac:dyDescent="0.35">
      <c r="A2241" t="s">
        <v>14738</v>
      </c>
      <c r="B2241" t="s">
        <v>14739</v>
      </c>
      <c r="C2241" t="s">
        <v>14743</v>
      </c>
      <c r="D2241" t="s">
        <v>14744</v>
      </c>
      <c r="E2241" t="s">
        <v>14745</v>
      </c>
      <c r="F2241" t="s">
        <v>14746</v>
      </c>
      <c r="I2241" t="s">
        <v>14747</v>
      </c>
      <c r="J2241" t="s">
        <v>14748</v>
      </c>
      <c r="M2241" t="s">
        <v>112297</v>
      </c>
      <c r="N2241" t="s">
        <v>124</v>
      </c>
      <c r="O2241" s="3" t="s">
        <v>14749</v>
      </c>
      <c r="P2241" t="s">
        <v>124</v>
      </c>
      <c r="Q2241" t="s">
        <v>124</v>
      </c>
      <c r="R2241" t="s">
        <v>14749</v>
      </c>
      <c r="S2241" s="4" t="str">
        <f t="shared" si="34"/>
        <v>2007</v>
      </c>
    </row>
    <row r="2242" spans="1:19" hidden="1" x14ac:dyDescent="0.35">
      <c r="A2242" t="s">
        <v>14745</v>
      </c>
      <c r="B2242" t="s">
        <v>14746</v>
      </c>
      <c r="C2242" t="s">
        <v>14750</v>
      </c>
      <c r="D2242" t="s">
        <v>14751</v>
      </c>
      <c r="E2242" t="s">
        <v>14752</v>
      </c>
      <c r="F2242" t="s">
        <v>14753</v>
      </c>
      <c r="I2242" t="s">
        <v>14747</v>
      </c>
      <c r="J2242" t="s">
        <v>14748</v>
      </c>
      <c r="M2242" t="s">
        <v>112297</v>
      </c>
      <c r="N2242" t="s">
        <v>124</v>
      </c>
      <c r="O2242" s="3" t="s">
        <v>14754</v>
      </c>
      <c r="P2242" t="s">
        <v>124</v>
      </c>
      <c r="Q2242" t="s">
        <v>124</v>
      </c>
      <c r="R2242" t="s">
        <v>14754</v>
      </c>
      <c r="S2242" s="4" t="str">
        <f t="shared" si="34"/>
        <v>2007</v>
      </c>
    </row>
    <row r="2243" spans="1:19" hidden="1" x14ac:dyDescent="0.35">
      <c r="A2243" t="s">
        <v>14752</v>
      </c>
      <c r="B2243" t="s">
        <v>14753</v>
      </c>
      <c r="C2243" t="s">
        <v>14755</v>
      </c>
      <c r="D2243" t="s">
        <v>14756</v>
      </c>
      <c r="E2243" t="s">
        <v>14757</v>
      </c>
      <c r="F2243" t="s">
        <v>14758</v>
      </c>
      <c r="I2243" t="s">
        <v>14759</v>
      </c>
      <c r="J2243" t="s">
        <v>14760</v>
      </c>
      <c r="M2243" t="s">
        <v>112297</v>
      </c>
      <c r="N2243" t="s">
        <v>124</v>
      </c>
      <c r="O2243" s="3" t="s">
        <v>14761</v>
      </c>
      <c r="P2243" t="s">
        <v>124</v>
      </c>
      <c r="Q2243" t="s">
        <v>124</v>
      </c>
      <c r="R2243" t="s">
        <v>14761</v>
      </c>
      <c r="S2243" s="4" t="str">
        <f t="shared" ref="S2243:S2306" si="35">LEFT(RIGHT(R2243,19),4)</f>
        <v>2007</v>
      </c>
    </row>
    <row r="2244" spans="1:19" hidden="1" x14ac:dyDescent="0.35">
      <c r="A2244" t="s">
        <v>14757</v>
      </c>
      <c r="B2244" t="s">
        <v>14758</v>
      </c>
      <c r="C2244" t="s">
        <v>14762</v>
      </c>
      <c r="D2244" t="s">
        <v>14763</v>
      </c>
      <c r="E2244" t="s">
        <v>14764</v>
      </c>
      <c r="F2244" t="s">
        <v>14765</v>
      </c>
      <c r="I2244" t="s">
        <v>14766</v>
      </c>
      <c r="J2244" t="s">
        <v>14767</v>
      </c>
      <c r="M2244" t="s">
        <v>112311</v>
      </c>
      <c r="N2244" t="s">
        <v>5877</v>
      </c>
      <c r="O2244" s="3" t="s">
        <v>14768</v>
      </c>
      <c r="P2244" t="s">
        <v>5877</v>
      </c>
      <c r="Q2244" t="s">
        <v>5877</v>
      </c>
      <c r="R2244" t="s">
        <v>14768</v>
      </c>
      <c r="S2244" s="4" t="str">
        <f t="shared" si="35"/>
        <v>2007</v>
      </c>
    </row>
    <row r="2245" spans="1:19" hidden="1" x14ac:dyDescent="0.35">
      <c r="A2245" t="s">
        <v>14764</v>
      </c>
      <c r="B2245" t="s">
        <v>14765</v>
      </c>
      <c r="C2245" t="s">
        <v>14769</v>
      </c>
      <c r="D2245" t="s">
        <v>14770</v>
      </c>
      <c r="E2245" t="s">
        <v>14771</v>
      </c>
      <c r="F2245" t="s">
        <v>14772</v>
      </c>
      <c r="I2245" t="s">
        <v>14773</v>
      </c>
      <c r="J2245" t="s">
        <v>14774</v>
      </c>
      <c r="M2245" t="s">
        <v>112297</v>
      </c>
      <c r="N2245" t="s">
        <v>124</v>
      </c>
      <c r="O2245" s="3" t="s">
        <v>14775</v>
      </c>
      <c r="P2245" t="s">
        <v>124</v>
      </c>
      <c r="Q2245" t="s">
        <v>124</v>
      </c>
      <c r="R2245" t="s">
        <v>14775</v>
      </c>
      <c r="S2245" s="4" t="str">
        <f t="shared" si="35"/>
        <v>2007</v>
      </c>
    </row>
    <row r="2246" spans="1:19" hidden="1" x14ac:dyDescent="0.35">
      <c r="A2246" t="s">
        <v>14771</v>
      </c>
      <c r="B2246" t="s">
        <v>14772</v>
      </c>
      <c r="C2246" t="s">
        <v>14776</v>
      </c>
      <c r="D2246" t="s">
        <v>14777</v>
      </c>
      <c r="E2246" t="s">
        <v>14778</v>
      </c>
      <c r="F2246" t="s">
        <v>14779</v>
      </c>
      <c r="I2246" t="s">
        <v>14780</v>
      </c>
      <c r="J2246" t="s">
        <v>14781</v>
      </c>
      <c r="M2246" t="s">
        <v>112298</v>
      </c>
      <c r="N2246" t="s">
        <v>28</v>
      </c>
      <c r="O2246" s="3" t="s">
        <v>14782</v>
      </c>
      <c r="P2246" t="s">
        <v>50</v>
      </c>
      <c r="Q2246" t="s">
        <v>50</v>
      </c>
      <c r="R2246" t="s">
        <v>14782</v>
      </c>
      <c r="S2246" s="4" t="str">
        <f t="shared" si="35"/>
        <v>2007</v>
      </c>
    </row>
    <row r="2247" spans="1:19" hidden="1" x14ac:dyDescent="0.35">
      <c r="A2247" t="s">
        <v>14778</v>
      </c>
      <c r="B2247" t="s">
        <v>14779</v>
      </c>
      <c r="C2247" t="s">
        <v>14783</v>
      </c>
      <c r="D2247" t="s">
        <v>14784</v>
      </c>
      <c r="E2247" t="s">
        <v>14785</v>
      </c>
      <c r="F2247" t="s">
        <v>14786</v>
      </c>
      <c r="I2247" t="s">
        <v>14787</v>
      </c>
      <c r="J2247" t="s">
        <v>14788</v>
      </c>
      <c r="M2247" t="s">
        <v>112298</v>
      </c>
      <c r="N2247" t="s">
        <v>28</v>
      </c>
      <c r="O2247" s="3" t="s">
        <v>14789</v>
      </c>
      <c r="P2247" t="s">
        <v>50</v>
      </c>
      <c r="Q2247" t="s">
        <v>50</v>
      </c>
      <c r="R2247" t="s">
        <v>14789</v>
      </c>
      <c r="S2247" s="4" t="str">
        <f t="shared" si="35"/>
        <v>2007</v>
      </c>
    </row>
    <row r="2248" spans="1:19" hidden="1" x14ac:dyDescent="0.35">
      <c r="A2248" t="s">
        <v>14785</v>
      </c>
      <c r="B2248" t="s">
        <v>14786</v>
      </c>
      <c r="C2248" t="s">
        <v>14790</v>
      </c>
      <c r="D2248" t="s">
        <v>14791</v>
      </c>
      <c r="E2248" t="s">
        <v>14792</v>
      </c>
      <c r="F2248" t="s">
        <v>14793</v>
      </c>
      <c r="I2248" t="s">
        <v>512</v>
      </c>
      <c r="J2248" t="s">
        <v>512</v>
      </c>
      <c r="M2248" t="s">
        <v>112297</v>
      </c>
      <c r="N2248" t="s">
        <v>124</v>
      </c>
      <c r="O2248" s="3" t="s">
        <v>14794</v>
      </c>
      <c r="P2248" t="s">
        <v>124</v>
      </c>
      <c r="Q2248" t="s">
        <v>124</v>
      </c>
      <c r="R2248" t="s">
        <v>14794</v>
      </c>
      <c r="S2248" s="4" t="str">
        <f t="shared" si="35"/>
        <v>2007</v>
      </c>
    </row>
    <row r="2249" spans="1:19" hidden="1" x14ac:dyDescent="0.35">
      <c r="A2249" t="s">
        <v>14792</v>
      </c>
      <c r="B2249" t="s">
        <v>14793</v>
      </c>
      <c r="C2249" t="s">
        <v>14795</v>
      </c>
      <c r="D2249" t="s">
        <v>14796</v>
      </c>
      <c r="E2249" t="s">
        <v>14797</v>
      </c>
      <c r="F2249" t="s">
        <v>14798</v>
      </c>
      <c r="I2249" t="s">
        <v>14799</v>
      </c>
      <c r="J2249" t="s">
        <v>14800</v>
      </c>
      <c r="M2249" t="s">
        <v>112297</v>
      </c>
      <c r="N2249" t="s">
        <v>124</v>
      </c>
      <c r="O2249" s="3" t="s">
        <v>14801</v>
      </c>
      <c r="P2249" t="s">
        <v>124</v>
      </c>
      <c r="Q2249" t="s">
        <v>124</v>
      </c>
      <c r="R2249" t="s">
        <v>14801</v>
      </c>
      <c r="S2249" s="4" t="str">
        <f t="shared" si="35"/>
        <v>2007</v>
      </c>
    </row>
    <row r="2250" spans="1:19" hidden="1" x14ac:dyDescent="0.35">
      <c r="A2250" t="s">
        <v>14797</v>
      </c>
      <c r="B2250" t="s">
        <v>14798</v>
      </c>
      <c r="C2250" t="s">
        <v>14802</v>
      </c>
      <c r="D2250" t="s">
        <v>14803</v>
      </c>
      <c r="E2250" t="s">
        <v>14804</v>
      </c>
      <c r="F2250" t="s">
        <v>14805</v>
      </c>
      <c r="I2250" t="s">
        <v>512</v>
      </c>
      <c r="J2250" t="s">
        <v>512</v>
      </c>
      <c r="M2250" t="s">
        <v>112297</v>
      </c>
      <c r="N2250" t="s">
        <v>124</v>
      </c>
      <c r="O2250" s="3" t="s">
        <v>14806</v>
      </c>
      <c r="P2250" t="s">
        <v>124</v>
      </c>
      <c r="Q2250" t="s">
        <v>124</v>
      </c>
      <c r="R2250" t="s">
        <v>14806</v>
      </c>
      <c r="S2250" s="4" t="str">
        <f t="shared" si="35"/>
        <v>2007</v>
      </c>
    </row>
    <row r="2251" spans="1:19" hidden="1" x14ac:dyDescent="0.35">
      <c r="A2251" t="s">
        <v>14804</v>
      </c>
      <c r="B2251" t="s">
        <v>14805</v>
      </c>
      <c r="C2251" t="s">
        <v>14807</v>
      </c>
      <c r="D2251" t="s">
        <v>14808</v>
      </c>
      <c r="E2251" t="s">
        <v>14809</v>
      </c>
      <c r="F2251" t="s">
        <v>14810</v>
      </c>
      <c r="I2251" t="s">
        <v>512</v>
      </c>
      <c r="J2251" t="s">
        <v>512</v>
      </c>
      <c r="M2251" t="s">
        <v>112297</v>
      </c>
      <c r="N2251" t="s">
        <v>124</v>
      </c>
      <c r="O2251" s="3" t="s">
        <v>14811</v>
      </c>
      <c r="P2251" t="s">
        <v>124</v>
      </c>
      <c r="Q2251" t="s">
        <v>124</v>
      </c>
      <c r="R2251" t="s">
        <v>14811</v>
      </c>
      <c r="S2251" s="4" t="str">
        <f t="shared" si="35"/>
        <v>2007</v>
      </c>
    </row>
    <row r="2252" spans="1:19" hidden="1" x14ac:dyDescent="0.35">
      <c r="A2252" t="s">
        <v>14809</v>
      </c>
      <c r="B2252" t="s">
        <v>14810</v>
      </c>
      <c r="C2252" t="s">
        <v>14812</v>
      </c>
      <c r="D2252" t="s">
        <v>14813</v>
      </c>
      <c r="E2252" t="s">
        <v>14814</v>
      </c>
      <c r="F2252" t="s">
        <v>14815</v>
      </c>
      <c r="I2252" t="s">
        <v>14816</v>
      </c>
      <c r="J2252" t="s">
        <v>14817</v>
      </c>
      <c r="M2252" t="s">
        <v>112297</v>
      </c>
      <c r="N2252" t="s">
        <v>124</v>
      </c>
      <c r="O2252" s="3" t="s">
        <v>14818</v>
      </c>
      <c r="P2252" t="s">
        <v>124</v>
      </c>
      <c r="Q2252" t="s">
        <v>124</v>
      </c>
      <c r="R2252" t="s">
        <v>14818</v>
      </c>
      <c r="S2252" s="4" t="str">
        <f t="shared" si="35"/>
        <v>2007</v>
      </c>
    </row>
    <row r="2253" spans="1:19" hidden="1" x14ac:dyDescent="0.35">
      <c r="A2253" t="s">
        <v>14814</v>
      </c>
      <c r="B2253" t="s">
        <v>14815</v>
      </c>
      <c r="C2253" t="s">
        <v>14819</v>
      </c>
      <c r="D2253" t="s">
        <v>14820</v>
      </c>
      <c r="E2253" t="s">
        <v>14821</v>
      </c>
      <c r="F2253" t="s">
        <v>14822</v>
      </c>
      <c r="I2253" t="s">
        <v>14823</v>
      </c>
      <c r="J2253" t="s">
        <v>14824</v>
      </c>
      <c r="M2253" t="s">
        <v>112297</v>
      </c>
      <c r="N2253" t="s">
        <v>124</v>
      </c>
      <c r="O2253" s="3" t="s">
        <v>14825</v>
      </c>
      <c r="P2253" t="s">
        <v>124</v>
      </c>
      <c r="Q2253" t="s">
        <v>124</v>
      </c>
      <c r="R2253" t="s">
        <v>14825</v>
      </c>
      <c r="S2253" s="4" t="str">
        <f t="shared" si="35"/>
        <v>2007</v>
      </c>
    </row>
    <row r="2254" spans="1:19" hidden="1" x14ac:dyDescent="0.35">
      <c r="A2254" t="s">
        <v>14821</v>
      </c>
      <c r="B2254" t="s">
        <v>14822</v>
      </c>
      <c r="C2254" t="s">
        <v>14826</v>
      </c>
      <c r="D2254" t="s">
        <v>14827</v>
      </c>
      <c r="E2254" t="s">
        <v>14828</v>
      </c>
      <c r="F2254" t="s">
        <v>14829</v>
      </c>
      <c r="I2254" t="s">
        <v>512</v>
      </c>
      <c r="J2254" t="s">
        <v>512</v>
      </c>
      <c r="M2254" t="s">
        <v>112297</v>
      </c>
      <c r="N2254" t="s">
        <v>124</v>
      </c>
      <c r="O2254" s="3" t="s">
        <v>14830</v>
      </c>
      <c r="P2254" t="s">
        <v>124</v>
      </c>
      <c r="Q2254" t="s">
        <v>124</v>
      </c>
      <c r="R2254" t="s">
        <v>14830</v>
      </c>
      <c r="S2254" s="4" t="str">
        <f t="shared" si="35"/>
        <v>2007</v>
      </c>
    </row>
    <row r="2255" spans="1:19" hidden="1" x14ac:dyDescent="0.35">
      <c r="A2255" t="s">
        <v>14828</v>
      </c>
      <c r="B2255" t="s">
        <v>14829</v>
      </c>
      <c r="C2255" t="s">
        <v>14831</v>
      </c>
      <c r="D2255" t="s">
        <v>14832</v>
      </c>
      <c r="E2255" t="s">
        <v>14833</v>
      </c>
      <c r="F2255" t="s">
        <v>14834</v>
      </c>
      <c r="I2255" t="s">
        <v>14835</v>
      </c>
      <c r="J2255" t="s">
        <v>14836</v>
      </c>
      <c r="M2255" t="s">
        <v>112297</v>
      </c>
      <c r="N2255" t="s">
        <v>124</v>
      </c>
      <c r="O2255" s="3" t="s">
        <v>14837</v>
      </c>
      <c r="P2255" t="s">
        <v>124</v>
      </c>
      <c r="Q2255" t="s">
        <v>124</v>
      </c>
      <c r="R2255" t="s">
        <v>14837</v>
      </c>
      <c r="S2255" s="4" t="str">
        <f t="shared" si="35"/>
        <v>2007</v>
      </c>
    </row>
    <row r="2256" spans="1:19" hidden="1" x14ac:dyDescent="0.35">
      <c r="A2256" t="s">
        <v>14833</v>
      </c>
      <c r="B2256" t="s">
        <v>14834</v>
      </c>
      <c r="C2256" t="s">
        <v>14838</v>
      </c>
      <c r="D2256" t="s">
        <v>14839</v>
      </c>
      <c r="E2256" t="s">
        <v>14840</v>
      </c>
      <c r="F2256" t="s">
        <v>14841</v>
      </c>
      <c r="I2256" t="s">
        <v>14842</v>
      </c>
      <c r="J2256" t="s">
        <v>14843</v>
      </c>
      <c r="M2256" t="s">
        <v>112297</v>
      </c>
      <c r="N2256" t="s">
        <v>124</v>
      </c>
      <c r="O2256" s="3" t="s">
        <v>14844</v>
      </c>
      <c r="P2256" t="s">
        <v>124</v>
      </c>
      <c r="Q2256" t="s">
        <v>124</v>
      </c>
      <c r="R2256" t="s">
        <v>14844</v>
      </c>
      <c r="S2256" s="4" t="str">
        <f t="shared" si="35"/>
        <v>2007</v>
      </c>
    </row>
    <row r="2257" spans="1:19" hidden="1" x14ac:dyDescent="0.35">
      <c r="A2257" t="s">
        <v>14840</v>
      </c>
      <c r="B2257" t="s">
        <v>14841</v>
      </c>
      <c r="C2257" t="s">
        <v>14845</v>
      </c>
      <c r="D2257" t="s">
        <v>14846</v>
      </c>
      <c r="E2257" t="s">
        <v>14847</v>
      </c>
      <c r="F2257" t="s">
        <v>14848</v>
      </c>
      <c r="I2257" t="s">
        <v>14849</v>
      </c>
      <c r="J2257" t="s">
        <v>14850</v>
      </c>
      <c r="M2257" t="s">
        <v>112297</v>
      </c>
      <c r="N2257" t="s">
        <v>124</v>
      </c>
      <c r="O2257" s="3" t="s">
        <v>14851</v>
      </c>
      <c r="P2257" t="s">
        <v>124</v>
      </c>
      <c r="Q2257" t="s">
        <v>124</v>
      </c>
      <c r="R2257" t="s">
        <v>14851</v>
      </c>
      <c r="S2257" s="4" t="str">
        <f t="shared" si="35"/>
        <v>2007</v>
      </c>
    </row>
    <row r="2258" spans="1:19" hidden="1" x14ac:dyDescent="0.35">
      <c r="A2258" t="s">
        <v>14847</v>
      </c>
      <c r="B2258" t="s">
        <v>14848</v>
      </c>
      <c r="C2258" t="s">
        <v>14852</v>
      </c>
      <c r="D2258" t="s">
        <v>14853</v>
      </c>
      <c r="E2258" t="s">
        <v>14854</v>
      </c>
      <c r="F2258" t="s">
        <v>14855</v>
      </c>
      <c r="I2258" t="s">
        <v>512</v>
      </c>
      <c r="J2258" t="s">
        <v>512</v>
      </c>
      <c r="M2258" t="s">
        <v>112297</v>
      </c>
      <c r="N2258" t="s">
        <v>124</v>
      </c>
      <c r="O2258" s="3" t="s">
        <v>14856</v>
      </c>
      <c r="P2258" t="s">
        <v>124</v>
      </c>
      <c r="Q2258" t="s">
        <v>124</v>
      </c>
      <c r="R2258" t="s">
        <v>14856</v>
      </c>
      <c r="S2258" s="4" t="str">
        <f t="shared" si="35"/>
        <v>2007</v>
      </c>
    </row>
    <row r="2259" spans="1:19" hidden="1" x14ac:dyDescent="0.35">
      <c r="A2259" t="s">
        <v>14854</v>
      </c>
      <c r="B2259" t="s">
        <v>14855</v>
      </c>
      <c r="C2259" t="s">
        <v>14857</v>
      </c>
      <c r="D2259" t="s">
        <v>14858</v>
      </c>
      <c r="E2259" t="s">
        <v>14859</v>
      </c>
      <c r="F2259" t="s">
        <v>14860</v>
      </c>
      <c r="I2259" t="s">
        <v>14861</v>
      </c>
      <c r="J2259" t="s">
        <v>14862</v>
      </c>
      <c r="M2259" t="s">
        <v>112297</v>
      </c>
      <c r="N2259" t="s">
        <v>124</v>
      </c>
      <c r="O2259" s="3" t="s">
        <v>14863</v>
      </c>
      <c r="P2259" t="s">
        <v>124</v>
      </c>
      <c r="Q2259" t="s">
        <v>124</v>
      </c>
      <c r="R2259" t="s">
        <v>14863</v>
      </c>
      <c r="S2259" s="4" t="str">
        <f t="shared" si="35"/>
        <v>2007</v>
      </c>
    </row>
    <row r="2260" spans="1:19" hidden="1" x14ac:dyDescent="0.35">
      <c r="A2260" t="s">
        <v>14859</v>
      </c>
      <c r="B2260" t="s">
        <v>14860</v>
      </c>
      <c r="C2260" t="s">
        <v>14864</v>
      </c>
      <c r="D2260" t="s">
        <v>14865</v>
      </c>
      <c r="E2260" t="s">
        <v>14866</v>
      </c>
      <c r="F2260" t="s">
        <v>14867</v>
      </c>
      <c r="I2260" t="s">
        <v>14868</v>
      </c>
      <c r="J2260" t="s">
        <v>14869</v>
      </c>
      <c r="M2260" t="s">
        <v>112297</v>
      </c>
      <c r="N2260" t="s">
        <v>124</v>
      </c>
      <c r="O2260" s="3" t="s">
        <v>14870</v>
      </c>
      <c r="P2260" t="s">
        <v>124</v>
      </c>
      <c r="Q2260" t="s">
        <v>124</v>
      </c>
      <c r="R2260" t="s">
        <v>14870</v>
      </c>
      <c r="S2260" s="4" t="str">
        <f t="shared" si="35"/>
        <v>2007</v>
      </c>
    </row>
    <row r="2261" spans="1:19" hidden="1" x14ac:dyDescent="0.35">
      <c r="A2261" t="s">
        <v>14866</v>
      </c>
      <c r="B2261" t="s">
        <v>14867</v>
      </c>
      <c r="C2261" t="s">
        <v>14871</v>
      </c>
      <c r="D2261" t="s">
        <v>14872</v>
      </c>
      <c r="E2261" t="s">
        <v>14873</v>
      </c>
      <c r="F2261" t="s">
        <v>14874</v>
      </c>
      <c r="I2261" t="s">
        <v>512</v>
      </c>
      <c r="J2261" t="s">
        <v>512</v>
      </c>
      <c r="M2261" t="s">
        <v>112297</v>
      </c>
      <c r="N2261" t="s">
        <v>124</v>
      </c>
      <c r="O2261" s="3" t="s">
        <v>14875</v>
      </c>
      <c r="P2261" t="s">
        <v>124</v>
      </c>
      <c r="Q2261" t="s">
        <v>124</v>
      </c>
      <c r="R2261" t="s">
        <v>14875</v>
      </c>
      <c r="S2261" s="4" t="str">
        <f t="shared" si="35"/>
        <v>2007</v>
      </c>
    </row>
    <row r="2262" spans="1:19" hidden="1" x14ac:dyDescent="0.35">
      <c r="A2262" t="s">
        <v>14873</v>
      </c>
      <c r="B2262" t="s">
        <v>14874</v>
      </c>
      <c r="C2262" t="s">
        <v>14876</v>
      </c>
      <c r="D2262" t="s">
        <v>14877</v>
      </c>
      <c r="E2262" t="s">
        <v>14878</v>
      </c>
      <c r="F2262" t="s">
        <v>14879</v>
      </c>
      <c r="I2262" t="s">
        <v>5505</v>
      </c>
      <c r="J2262" t="s">
        <v>5506</v>
      </c>
      <c r="M2262" t="s">
        <v>112297</v>
      </c>
      <c r="N2262" t="s">
        <v>124</v>
      </c>
      <c r="O2262" s="3" t="s">
        <v>14880</v>
      </c>
      <c r="P2262" t="s">
        <v>124</v>
      </c>
      <c r="Q2262" t="s">
        <v>124</v>
      </c>
      <c r="R2262" t="s">
        <v>14880</v>
      </c>
      <c r="S2262" s="4" t="str">
        <f t="shared" si="35"/>
        <v>2007</v>
      </c>
    </row>
    <row r="2263" spans="1:19" hidden="1" x14ac:dyDescent="0.35">
      <c r="A2263" t="s">
        <v>14878</v>
      </c>
      <c r="B2263" t="s">
        <v>14879</v>
      </c>
      <c r="C2263" t="s">
        <v>14881</v>
      </c>
      <c r="D2263" t="s">
        <v>14882</v>
      </c>
      <c r="E2263" t="s">
        <v>14883</v>
      </c>
      <c r="F2263" t="s">
        <v>14884</v>
      </c>
      <c r="I2263" t="s">
        <v>14885</v>
      </c>
      <c r="J2263" t="s">
        <v>14886</v>
      </c>
      <c r="M2263" t="s">
        <v>112311</v>
      </c>
      <c r="N2263" t="s">
        <v>5877</v>
      </c>
      <c r="O2263" s="3" t="s">
        <v>14887</v>
      </c>
      <c r="P2263" t="s">
        <v>5877</v>
      </c>
      <c r="Q2263" t="s">
        <v>5877</v>
      </c>
      <c r="R2263" t="s">
        <v>14887</v>
      </c>
      <c r="S2263" s="4" t="str">
        <f t="shared" si="35"/>
        <v>2007</v>
      </c>
    </row>
    <row r="2264" spans="1:19" hidden="1" x14ac:dyDescent="0.35">
      <c r="A2264" t="s">
        <v>14883</v>
      </c>
      <c r="B2264" t="s">
        <v>14884</v>
      </c>
      <c r="C2264" t="s">
        <v>14888</v>
      </c>
      <c r="D2264" t="s">
        <v>14889</v>
      </c>
      <c r="E2264" t="s">
        <v>14890</v>
      </c>
      <c r="F2264" t="s">
        <v>14891</v>
      </c>
      <c r="I2264" t="s">
        <v>14892</v>
      </c>
      <c r="J2264" t="s">
        <v>14892</v>
      </c>
      <c r="M2264" t="s">
        <v>112311</v>
      </c>
      <c r="N2264" t="s">
        <v>5877</v>
      </c>
      <c r="O2264" s="3" t="s">
        <v>14893</v>
      </c>
      <c r="P2264" t="s">
        <v>5877</v>
      </c>
      <c r="Q2264" t="s">
        <v>5877</v>
      </c>
      <c r="R2264" t="s">
        <v>14893</v>
      </c>
      <c r="S2264" s="4" t="str">
        <f t="shared" si="35"/>
        <v>2007</v>
      </c>
    </row>
    <row r="2265" spans="1:19" hidden="1" x14ac:dyDescent="0.35">
      <c r="A2265" t="s">
        <v>14890</v>
      </c>
      <c r="B2265" t="s">
        <v>14891</v>
      </c>
      <c r="C2265" t="s">
        <v>14894</v>
      </c>
      <c r="D2265" t="s">
        <v>14895</v>
      </c>
      <c r="E2265" t="s">
        <v>14896</v>
      </c>
      <c r="F2265" t="s">
        <v>14897</v>
      </c>
      <c r="I2265" t="s">
        <v>14898</v>
      </c>
      <c r="J2265" t="s">
        <v>14899</v>
      </c>
      <c r="M2265" t="s">
        <v>112311</v>
      </c>
      <c r="N2265" t="s">
        <v>5877</v>
      </c>
      <c r="O2265" s="3" t="s">
        <v>14900</v>
      </c>
      <c r="P2265" t="s">
        <v>5877</v>
      </c>
      <c r="Q2265" t="s">
        <v>5877</v>
      </c>
      <c r="R2265" t="s">
        <v>14900</v>
      </c>
      <c r="S2265" s="4" t="str">
        <f t="shared" si="35"/>
        <v>2007</v>
      </c>
    </row>
    <row r="2266" spans="1:19" hidden="1" x14ac:dyDescent="0.35">
      <c r="A2266" t="s">
        <v>14896</v>
      </c>
      <c r="B2266" t="s">
        <v>14897</v>
      </c>
      <c r="C2266" t="s">
        <v>14901</v>
      </c>
      <c r="D2266" t="s">
        <v>14902</v>
      </c>
      <c r="E2266" t="s">
        <v>14903</v>
      </c>
      <c r="F2266" t="s">
        <v>14904</v>
      </c>
      <c r="I2266" t="s">
        <v>14905</v>
      </c>
      <c r="J2266" t="s">
        <v>14906</v>
      </c>
      <c r="M2266" t="s">
        <v>112311</v>
      </c>
      <c r="N2266" t="s">
        <v>5877</v>
      </c>
      <c r="O2266" s="3" t="s">
        <v>14907</v>
      </c>
      <c r="P2266" t="s">
        <v>5877</v>
      </c>
      <c r="Q2266" t="s">
        <v>5877</v>
      </c>
      <c r="R2266" t="s">
        <v>14907</v>
      </c>
      <c r="S2266" s="4" t="str">
        <f t="shared" si="35"/>
        <v>2007</v>
      </c>
    </row>
    <row r="2267" spans="1:19" hidden="1" x14ac:dyDescent="0.35">
      <c r="A2267" t="s">
        <v>14903</v>
      </c>
      <c r="B2267" t="s">
        <v>14904</v>
      </c>
      <c r="C2267" t="s">
        <v>14908</v>
      </c>
      <c r="D2267" t="s">
        <v>14909</v>
      </c>
      <c r="E2267" t="s">
        <v>14910</v>
      </c>
      <c r="F2267" t="s">
        <v>14911</v>
      </c>
      <c r="I2267" t="s">
        <v>7682</v>
      </c>
      <c r="J2267" t="s">
        <v>7682</v>
      </c>
      <c r="M2267" t="s">
        <v>112311</v>
      </c>
      <c r="N2267" t="s">
        <v>5877</v>
      </c>
      <c r="O2267" s="3" t="s">
        <v>14912</v>
      </c>
      <c r="P2267" t="s">
        <v>5877</v>
      </c>
      <c r="Q2267" t="s">
        <v>5877</v>
      </c>
      <c r="R2267" t="s">
        <v>14912</v>
      </c>
      <c r="S2267" s="4" t="str">
        <f t="shared" si="35"/>
        <v>2007</v>
      </c>
    </row>
    <row r="2268" spans="1:19" hidden="1" x14ac:dyDescent="0.35">
      <c r="A2268" t="s">
        <v>14910</v>
      </c>
      <c r="B2268" t="s">
        <v>14911</v>
      </c>
      <c r="C2268" t="s">
        <v>14913</v>
      </c>
      <c r="D2268" t="s">
        <v>14914</v>
      </c>
      <c r="E2268" t="s">
        <v>14915</v>
      </c>
      <c r="F2268" t="s">
        <v>14916</v>
      </c>
      <c r="I2268" t="s">
        <v>14917</v>
      </c>
      <c r="J2268" t="s">
        <v>14918</v>
      </c>
      <c r="M2268" t="s">
        <v>112311</v>
      </c>
      <c r="N2268" t="s">
        <v>5877</v>
      </c>
      <c r="O2268" s="3" t="s">
        <v>14919</v>
      </c>
      <c r="P2268" t="s">
        <v>5877</v>
      </c>
      <c r="Q2268" t="s">
        <v>5877</v>
      </c>
      <c r="R2268" t="s">
        <v>14919</v>
      </c>
      <c r="S2268" s="4" t="str">
        <f t="shared" si="35"/>
        <v>2007</v>
      </c>
    </row>
    <row r="2269" spans="1:19" hidden="1" x14ac:dyDescent="0.35">
      <c r="A2269" t="s">
        <v>14915</v>
      </c>
      <c r="B2269" t="s">
        <v>14916</v>
      </c>
      <c r="C2269" t="s">
        <v>14920</v>
      </c>
      <c r="D2269" t="s">
        <v>14921</v>
      </c>
      <c r="E2269" t="s">
        <v>14922</v>
      </c>
      <c r="F2269" t="s">
        <v>14923</v>
      </c>
      <c r="I2269" t="s">
        <v>512</v>
      </c>
      <c r="J2269" t="s">
        <v>512</v>
      </c>
      <c r="M2269" t="s">
        <v>112297</v>
      </c>
      <c r="N2269" t="s">
        <v>124</v>
      </c>
      <c r="O2269" s="3" t="s">
        <v>14924</v>
      </c>
      <c r="P2269" t="s">
        <v>124</v>
      </c>
      <c r="Q2269" t="s">
        <v>124</v>
      </c>
      <c r="R2269" t="s">
        <v>14924</v>
      </c>
      <c r="S2269" s="4" t="str">
        <f t="shared" si="35"/>
        <v>2007</v>
      </c>
    </row>
    <row r="2270" spans="1:19" hidden="1" x14ac:dyDescent="0.35">
      <c r="A2270" t="s">
        <v>14922</v>
      </c>
      <c r="B2270" t="s">
        <v>14923</v>
      </c>
      <c r="C2270" t="s">
        <v>14925</v>
      </c>
      <c r="D2270" t="s">
        <v>14926</v>
      </c>
      <c r="E2270" t="s">
        <v>14927</v>
      </c>
      <c r="F2270" t="s">
        <v>14928</v>
      </c>
      <c r="I2270" t="s">
        <v>14929</v>
      </c>
      <c r="J2270" t="s">
        <v>14930</v>
      </c>
      <c r="M2270" t="s">
        <v>112297</v>
      </c>
      <c r="N2270" t="s">
        <v>124</v>
      </c>
      <c r="O2270" s="3" t="s">
        <v>14931</v>
      </c>
      <c r="P2270" t="s">
        <v>124</v>
      </c>
      <c r="Q2270" t="s">
        <v>124</v>
      </c>
      <c r="R2270" t="s">
        <v>14931</v>
      </c>
      <c r="S2270" s="4" t="str">
        <f t="shared" si="35"/>
        <v>2007</v>
      </c>
    </row>
    <row r="2271" spans="1:19" hidden="1" x14ac:dyDescent="0.35">
      <c r="A2271" t="s">
        <v>14927</v>
      </c>
      <c r="B2271" t="s">
        <v>14928</v>
      </c>
      <c r="C2271" t="s">
        <v>14932</v>
      </c>
      <c r="D2271" t="s">
        <v>14933</v>
      </c>
      <c r="E2271" t="s">
        <v>14934</v>
      </c>
      <c r="F2271" t="s">
        <v>14935</v>
      </c>
      <c r="I2271" t="s">
        <v>512</v>
      </c>
      <c r="J2271" t="s">
        <v>512</v>
      </c>
      <c r="M2271" t="s">
        <v>112297</v>
      </c>
      <c r="N2271" t="s">
        <v>124</v>
      </c>
      <c r="O2271" s="3" t="s">
        <v>14936</v>
      </c>
      <c r="P2271" t="s">
        <v>124</v>
      </c>
      <c r="Q2271" t="s">
        <v>124</v>
      </c>
      <c r="R2271" t="s">
        <v>14936</v>
      </c>
      <c r="S2271" s="4" t="str">
        <f t="shared" si="35"/>
        <v>2007</v>
      </c>
    </row>
    <row r="2272" spans="1:19" hidden="1" x14ac:dyDescent="0.35">
      <c r="A2272" t="s">
        <v>14934</v>
      </c>
      <c r="B2272" t="s">
        <v>14935</v>
      </c>
      <c r="C2272" t="s">
        <v>14937</v>
      </c>
      <c r="D2272" t="s">
        <v>14938</v>
      </c>
      <c r="E2272" t="s">
        <v>14939</v>
      </c>
      <c r="F2272" t="s">
        <v>14940</v>
      </c>
      <c r="I2272" t="s">
        <v>14941</v>
      </c>
      <c r="J2272" t="s">
        <v>14942</v>
      </c>
      <c r="M2272" t="s">
        <v>112297</v>
      </c>
      <c r="N2272" t="s">
        <v>124</v>
      </c>
      <c r="O2272" s="3" t="s">
        <v>14943</v>
      </c>
      <c r="P2272" t="s">
        <v>124</v>
      </c>
      <c r="Q2272" t="s">
        <v>124</v>
      </c>
      <c r="R2272" t="s">
        <v>14943</v>
      </c>
      <c r="S2272" s="4" t="str">
        <f t="shared" si="35"/>
        <v>2007</v>
      </c>
    </row>
    <row r="2273" spans="1:19" hidden="1" x14ac:dyDescent="0.35">
      <c r="A2273" t="s">
        <v>14939</v>
      </c>
      <c r="B2273" t="s">
        <v>14940</v>
      </c>
      <c r="C2273" t="s">
        <v>14944</v>
      </c>
      <c r="D2273" t="s">
        <v>14945</v>
      </c>
      <c r="E2273" t="s">
        <v>14946</v>
      </c>
      <c r="F2273" t="s">
        <v>14947</v>
      </c>
      <c r="I2273" t="s">
        <v>14948</v>
      </c>
      <c r="J2273" t="s">
        <v>14949</v>
      </c>
      <c r="M2273" t="s">
        <v>112297</v>
      </c>
      <c r="N2273" t="s">
        <v>124</v>
      </c>
      <c r="O2273" s="3" t="s">
        <v>14950</v>
      </c>
      <c r="P2273" t="s">
        <v>124</v>
      </c>
      <c r="Q2273" t="s">
        <v>124</v>
      </c>
      <c r="R2273" t="s">
        <v>14950</v>
      </c>
      <c r="S2273" s="4" t="str">
        <f t="shared" si="35"/>
        <v>2007</v>
      </c>
    </row>
    <row r="2274" spans="1:19" hidden="1" x14ac:dyDescent="0.35">
      <c r="A2274" t="s">
        <v>14946</v>
      </c>
      <c r="B2274" t="s">
        <v>14947</v>
      </c>
      <c r="C2274" t="s">
        <v>14951</v>
      </c>
      <c r="D2274" t="s">
        <v>14952</v>
      </c>
      <c r="E2274" t="s">
        <v>14953</v>
      </c>
      <c r="F2274" t="s">
        <v>14954</v>
      </c>
      <c r="I2274" t="s">
        <v>14955</v>
      </c>
      <c r="J2274" t="s">
        <v>14956</v>
      </c>
      <c r="M2274" t="s">
        <v>112297</v>
      </c>
      <c r="N2274" t="s">
        <v>124</v>
      </c>
      <c r="O2274" s="3" t="s">
        <v>14957</v>
      </c>
      <c r="P2274" t="s">
        <v>124</v>
      </c>
      <c r="Q2274" t="s">
        <v>124</v>
      </c>
      <c r="R2274" t="s">
        <v>14957</v>
      </c>
      <c r="S2274" s="4" t="str">
        <f t="shared" si="35"/>
        <v>2007</v>
      </c>
    </row>
    <row r="2275" spans="1:19" hidden="1" x14ac:dyDescent="0.35">
      <c r="A2275" t="s">
        <v>14953</v>
      </c>
      <c r="B2275" t="s">
        <v>14954</v>
      </c>
      <c r="C2275" t="s">
        <v>14958</v>
      </c>
      <c r="D2275" t="s">
        <v>14959</v>
      </c>
      <c r="E2275" t="s">
        <v>14960</v>
      </c>
      <c r="F2275" t="s">
        <v>14961</v>
      </c>
      <c r="I2275" t="s">
        <v>14962</v>
      </c>
      <c r="J2275" t="s">
        <v>14963</v>
      </c>
      <c r="M2275" t="s">
        <v>112311</v>
      </c>
      <c r="N2275" t="s">
        <v>5877</v>
      </c>
      <c r="O2275" s="3" t="s">
        <v>14964</v>
      </c>
      <c r="P2275" t="s">
        <v>5877</v>
      </c>
      <c r="Q2275" t="s">
        <v>5877</v>
      </c>
      <c r="R2275" t="s">
        <v>14964</v>
      </c>
      <c r="S2275" s="4" t="str">
        <f t="shared" si="35"/>
        <v>2007</v>
      </c>
    </row>
    <row r="2276" spans="1:19" hidden="1" x14ac:dyDescent="0.35">
      <c r="A2276" t="s">
        <v>14960</v>
      </c>
      <c r="B2276" t="s">
        <v>14961</v>
      </c>
      <c r="C2276" t="s">
        <v>14965</v>
      </c>
      <c r="D2276" t="s">
        <v>14966</v>
      </c>
      <c r="E2276" t="s">
        <v>14967</v>
      </c>
      <c r="F2276" t="s">
        <v>14968</v>
      </c>
      <c r="I2276" t="s">
        <v>14969</v>
      </c>
      <c r="J2276" t="s">
        <v>14970</v>
      </c>
      <c r="M2276" t="s">
        <v>112311</v>
      </c>
      <c r="N2276" t="s">
        <v>5877</v>
      </c>
      <c r="O2276" s="3" t="s">
        <v>14971</v>
      </c>
      <c r="P2276" t="s">
        <v>5877</v>
      </c>
      <c r="Q2276" t="s">
        <v>5877</v>
      </c>
      <c r="R2276" t="s">
        <v>14971</v>
      </c>
      <c r="S2276" s="4" t="str">
        <f t="shared" si="35"/>
        <v>2007</v>
      </c>
    </row>
    <row r="2277" spans="1:19" hidden="1" x14ac:dyDescent="0.35">
      <c r="A2277" t="s">
        <v>14967</v>
      </c>
      <c r="B2277" t="s">
        <v>14968</v>
      </c>
      <c r="C2277" t="s">
        <v>14972</v>
      </c>
      <c r="D2277" t="s">
        <v>14973</v>
      </c>
      <c r="E2277" t="s">
        <v>14974</v>
      </c>
      <c r="F2277" t="s">
        <v>14975</v>
      </c>
      <c r="I2277" t="s">
        <v>12109</v>
      </c>
      <c r="J2277" t="s">
        <v>12014</v>
      </c>
      <c r="M2277" t="s">
        <v>112297</v>
      </c>
      <c r="N2277" t="s">
        <v>124</v>
      </c>
      <c r="O2277" s="3" t="s">
        <v>14976</v>
      </c>
      <c r="P2277" t="s">
        <v>124</v>
      </c>
      <c r="Q2277" t="s">
        <v>124</v>
      </c>
      <c r="R2277" t="s">
        <v>14976</v>
      </c>
      <c r="S2277" s="4" t="str">
        <f t="shared" si="35"/>
        <v>2007</v>
      </c>
    </row>
    <row r="2278" spans="1:19" hidden="1" x14ac:dyDescent="0.35">
      <c r="A2278" t="s">
        <v>14974</v>
      </c>
      <c r="B2278" t="s">
        <v>14975</v>
      </c>
      <c r="C2278" t="s">
        <v>14977</v>
      </c>
      <c r="D2278" t="s">
        <v>14978</v>
      </c>
      <c r="E2278" t="s">
        <v>14979</v>
      </c>
      <c r="F2278" t="s">
        <v>14980</v>
      </c>
      <c r="I2278" t="s">
        <v>14981</v>
      </c>
      <c r="J2278" t="s">
        <v>14982</v>
      </c>
      <c r="M2278" t="s">
        <v>112297</v>
      </c>
      <c r="N2278" t="s">
        <v>124</v>
      </c>
      <c r="O2278" s="3" t="s">
        <v>14983</v>
      </c>
      <c r="P2278" t="s">
        <v>124</v>
      </c>
      <c r="Q2278" t="s">
        <v>124</v>
      </c>
      <c r="R2278" t="s">
        <v>14983</v>
      </c>
      <c r="S2278" s="4" t="str">
        <f t="shared" si="35"/>
        <v>2007</v>
      </c>
    </row>
    <row r="2279" spans="1:19" hidden="1" x14ac:dyDescent="0.35">
      <c r="A2279" t="s">
        <v>14979</v>
      </c>
      <c r="B2279" t="s">
        <v>14980</v>
      </c>
      <c r="C2279" t="s">
        <v>14984</v>
      </c>
      <c r="D2279" t="s">
        <v>14985</v>
      </c>
      <c r="E2279" t="s">
        <v>14986</v>
      </c>
      <c r="F2279" t="s">
        <v>14987</v>
      </c>
      <c r="I2279" t="s">
        <v>14988</v>
      </c>
      <c r="J2279" t="s">
        <v>14989</v>
      </c>
      <c r="M2279" t="s">
        <v>112311</v>
      </c>
      <c r="N2279" t="s">
        <v>5877</v>
      </c>
      <c r="O2279" s="3" t="s">
        <v>14990</v>
      </c>
      <c r="P2279" t="s">
        <v>5877</v>
      </c>
      <c r="Q2279" t="s">
        <v>5877</v>
      </c>
      <c r="R2279" t="s">
        <v>14990</v>
      </c>
      <c r="S2279" s="4" t="str">
        <f t="shared" si="35"/>
        <v>2007</v>
      </c>
    </row>
    <row r="2280" spans="1:19" hidden="1" x14ac:dyDescent="0.35">
      <c r="A2280" t="s">
        <v>14986</v>
      </c>
      <c r="B2280" t="s">
        <v>14987</v>
      </c>
      <c r="C2280" t="s">
        <v>14991</v>
      </c>
      <c r="D2280" t="s">
        <v>14992</v>
      </c>
      <c r="E2280" t="s">
        <v>14993</v>
      </c>
      <c r="F2280" t="s">
        <v>14994</v>
      </c>
      <c r="I2280" t="s">
        <v>14995</v>
      </c>
      <c r="J2280" t="s">
        <v>14996</v>
      </c>
      <c r="M2280" t="s">
        <v>112311</v>
      </c>
      <c r="N2280" t="s">
        <v>5877</v>
      </c>
      <c r="O2280" s="3" t="s">
        <v>14997</v>
      </c>
      <c r="P2280" t="s">
        <v>5877</v>
      </c>
      <c r="Q2280" t="s">
        <v>5877</v>
      </c>
      <c r="R2280" t="s">
        <v>14997</v>
      </c>
      <c r="S2280" s="4" t="str">
        <f t="shared" si="35"/>
        <v>2007</v>
      </c>
    </row>
    <row r="2281" spans="1:19" hidden="1" x14ac:dyDescent="0.35">
      <c r="A2281" t="s">
        <v>14993</v>
      </c>
      <c r="B2281" t="s">
        <v>14994</v>
      </c>
      <c r="C2281" t="s">
        <v>14998</v>
      </c>
      <c r="D2281" t="s">
        <v>14999</v>
      </c>
      <c r="E2281" t="s">
        <v>15000</v>
      </c>
      <c r="F2281" t="s">
        <v>15001</v>
      </c>
      <c r="I2281" t="s">
        <v>15002</v>
      </c>
      <c r="J2281" t="s">
        <v>15003</v>
      </c>
      <c r="M2281" t="s">
        <v>112311</v>
      </c>
      <c r="N2281" t="s">
        <v>5877</v>
      </c>
      <c r="O2281" s="3" t="s">
        <v>15004</v>
      </c>
      <c r="P2281" t="s">
        <v>5877</v>
      </c>
      <c r="Q2281" t="s">
        <v>5877</v>
      </c>
      <c r="R2281" t="s">
        <v>15004</v>
      </c>
      <c r="S2281" s="4" t="str">
        <f t="shared" si="35"/>
        <v>2007</v>
      </c>
    </row>
    <row r="2282" spans="1:19" hidden="1" x14ac:dyDescent="0.35">
      <c r="A2282" t="s">
        <v>15000</v>
      </c>
      <c r="B2282" t="s">
        <v>15001</v>
      </c>
      <c r="C2282" t="s">
        <v>15005</v>
      </c>
      <c r="D2282" t="s">
        <v>15006</v>
      </c>
      <c r="E2282" t="s">
        <v>15007</v>
      </c>
      <c r="F2282" t="s">
        <v>15008</v>
      </c>
      <c r="I2282" t="s">
        <v>512</v>
      </c>
      <c r="J2282" t="s">
        <v>512</v>
      </c>
      <c r="M2282" t="s">
        <v>112297</v>
      </c>
      <c r="N2282" t="s">
        <v>124</v>
      </c>
      <c r="O2282" s="3" t="s">
        <v>15009</v>
      </c>
      <c r="P2282" t="s">
        <v>124</v>
      </c>
      <c r="Q2282" t="s">
        <v>124</v>
      </c>
      <c r="R2282" t="s">
        <v>15009</v>
      </c>
      <c r="S2282" s="4" t="str">
        <f t="shared" si="35"/>
        <v>2007</v>
      </c>
    </row>
    <row r="2283" spans="1:19" hidden="1" x14ac:dyDescent="0.35">
      <c r="A2283" t="s">
        <v>15007</v>
      </c>
      <c r="B2283" t="s">
        <v>15008</v>
      </c>
      <c r="C2283" t="s">
        <v>15010</v>
      </c>
      <c r="D2283" t="s">
        <v>15011</v>
      </c>
      <c r="E2283" t="s">
        <v>15012</v>
      </c>
      <c r="F2283" t="s">
        <v>15013</v>
      </c>
      <c r="I2283" t="s">
        <v>15014</v>
      </c>
      <c r="J2283" t="s">
        <v>15015</v>
      </c>
      <c r="M2283" t="s">
        <v>112297</v>
      </c>
      <c r="N2283" t="s">
        <v>124</v>
      </c>
      <c r="O2283" s="3" t="s">
        <v>15016</v>
      </c>
      <c r="P2283" t="s">
        <v>124</v>
      </c>
      <c r="Q2283" t="s">
        <v>124</v>
      </c>
      <c r="R2283" t="s">
        <v>15016</v>
      </c>
      <c r="S2283" s="4" t="str">
        <f t="shared" si="35"/>
        <v>2007</v>
      </c>
    </row>
    <row r="2284" spans="1:19" hidden="1" x14ac:dyDescent="0.35">
      <c r="A2284" t="s">
        <v>15012</v>
      </c>
      <c r="B2284" t="s">
        <v>15013</v>
      </c>
      <c r="C2284" t="s">
        <v>15017</v>
      </c>
      <c r="D2284" t="s">
        <v>15018</v>
      </c>
      <c r="E2284" t="s">
        <v>15019</v>
      </c>
      <c r="F2284" t="s">
        <v>15020</v>
      </c>
      <c r="I2284" t="s">
        <v>15021</v>
      </c>
      <c r="J2284" t="s">
        <v>15022</v>
      </c>
      <c r="M2284" t="s">
        <v>112297</v>
      </c>
      <c r="N2284" t="s">
        <v>124</v>
      </c>
      <c r="O2284" s="3" t="s">
        <v>15023</v>
      </c>
      <c r="P2284" t="s">
        <v>124</v>
      </c>
      <c r="Q2284" t="s">
        <v>124</v>
      </c>
      <c r="R2284" t="s">
        <v>15023</v>
      </c>
      <c r="S2284" s="4" t="str">
        <f t="shared" si="35"/>
        <v>2007</v>
      </c>
    </row>
    <row r="2285" spans="1:19" hidden="1" x14ac:dyDescent="0.35">
      <c r="A2285" t="s">
        <v>15019</v>
      </c>
      <c r="B2285" t="s">
        <v>15020</v>
      </c>
      <c r="C2285" t="s">
        <v>15024</v>
      </c>
      <c r="D2285" t="s">
        <v>15025</v>
      </c>
      <c r="E2285" t="s">
        <v>15026</v>
      </c>
      <c r="F2285" t="s">
        <v>15027</v>
      </c>
      <c r="I2285" t="s">
        <v>15028</v>
      </c>
      <c r="J2285" t="s">
        <v>15029</v>
      </c>
      <c r="M2285" t="s">
        <v>112297</v>
      </c>
      <c r="N2285" t="s">
        <v>124</v>
      </c>
      <c r="O2285" s="3" t="s">
        <v>15030</v>
      </c>
      <c r="P2285" t="s">
        <v>124</v>
      </c>
      <c r="Q2285" t="s">
        <v>124</v>
      </c>
      <c r="R2285" t="s">
        <v>15030</v>
      </c>
      <c r="S2285" s="4" t="str">
        <f t="shared" si="35"/>
        <v>2007</v>
      </c>
    </row>
    <row r="2286" spans="1:19" hidden="1" x14ac:dyDescent="0.35">
      <c r="A2286" t="s">
        <v>15026</v>
      </c>
      <c r="B2286" t="s">
        <v>15027</v>
      </c>
      <c r="C2286" t="s">
        <v>15031</v>
      </c>
      <c r="D2286" t="s">
        <v>15032</v>
      </c>
      <c r="E2286" t="s">
        <v>15033</v>
      </c>
      <c r="F2286" t="s">
        <v>15034</v>
      </c>
      <c r="I2286" t="s">
        <v>15035</v>
      </c>
      <c r="J2286" t="s">
        <v>15036</v>
      </c>
      <c r="M2286" t="s">
        <v>112297</v>
      </c>
      <c r="N2286" t="s">
        <v>124</v>
      </c>
      <c r="O2286" s="3" t="s">
        <v>15037</v>
      </c>
      <c r="P2286" t="s">
        <v>124</v>
      </c>
      <c r="Q2286" t="s">
        <v>124</v>
      </c>
      <c r="R2286" t="s">
        <v>15037</v>
      </c>
      <c r="S2286" s="4" t="str">
        <f t="shared" si="35"/>
        <v>2007</v>
      </c>
    </row>
    <row r="2287" spans="1:19" hidden="1" x14ac:dyDescent="0.35">
      <c r="A2287" t="s">
        <v>15033</v>
      </c>
      <c r="B2287" t="s">
        <v>15034</v>
      </c>
      <c r="C2287" t="s">
        <v>15038</v>
      </c>
      <c r="D2287" t="s">
        <v>15039</v>
      </c>
      <c r="E2287" t="s">
        <v>15040</v>
      </c>
      <c r="F2287" t="s">
        <v>15041</v>
      </c>
      <c r="I2287" t="s">
        <v>15042</v>
      </c>
      <c r="J2287" t="s">
        <v>15043</v>
      </c>
      <c r="M2287" t="s">
        <v>112311</v>
      </c>
      <c r="N2287" t="s">
        <v>5877</v>
      </c>
      <c r="O2287" s="3" t="s">
        <v>15044</v>
      </c>
      <c r="P2287" t="s">
        <v>5877</v>
      </c>
      <c r="Q2287" t="s">
        <v>5877</v>
      </c>
      <c r="R2287" t="s">
        <v>15044</v>
      </c>
      <c r="S2287" s="4" t="str">
        <f t="shared" si="35"/>
        <v>2007</v>
      </c>
    </row>
    <row r="2288" spans="1:19" hidden="1" x14ac:dyDescent="0.35">
      <c r="A2288" t="s">
        <v>15040</v>
      </c>
      <c r="B2288" t="s">
        <v>15041</v>
      </c>
      <c r="C2288" t="s">
        <v>15045</v>
      </c>
      <c r="D2288" t="s">
        <v>15046</v>
      </c>
      <c r="E2288" t="s">
        <v>15047</v>
      </c>
      <c r="F2288" t="s">
        <v>15048</v>
      </c>
      <c r="I2288" t="s">
        <v>15049</v>
      </c>
      <c r="J2288" t="s">
        <v>15050</v>
      </c>
      <c r="M2288" t="s">
        <v>112298</v>
      </c>
      <c r="N2288" t="s">
        <v>28</v>
      </c>
      <c r="O2288" s="3" t="s">
        <v>15051</v>
      </c>
      <c r="P2288" t="s">
        <v>50</v>
      </c>
      <c r="Q2288" t="s">
        <v>50</v>
      </c>
      <c r="R2288" t="s">
        <v>15051</v>
      </c>
      <c r="S2288" s="4" t="str">
        <f t="shared" si="35"/>
        <v>2007</v>
      </c>
    </row>
    <row r="2289" spans="1:19" hidden="1" x14ac:dyDescent="0.35">
      <c r="A2289" t="s">
        <v>15047</v>
      </c>
      <c r="B2289" t="s">
        <v>15048</v>
      </c>
      <c r="C2289" t="s">
        <v>15052</v>
      </c>
      <c r="D2289" t="s">
        <v>15053</v>
      </c>
      <c r="E2289" t="s">
        <v>15054</v>
      </c>
      <c r="F2289" t="s">
        <v>15055</v>
      </c>
      <c r="I2289" t="s">
        <v>15056</v>
      </c>
      <c r="J2289" t="s">
        <v>15057</v>
      </c>
      <c r="M2289" t="s">
        <v>112299</v>
      </c>
      <c r="N2289" t="s">
        <v>247</v>
      </c>
      <c r="O2289" s="3" t="s">
        <v>15058</v>
      </c>
      <c r="P2289" t="s">
        <v>247</v>
      </c>
      <c r="Q2289" t="s">
        <v>247</v>
      </c>
      <c r="R2289" t="s">
        <v>15058</v>
      </c>
      <c r="S2289" s="4" t="str">
        <f t="shared" si="35"/>
        <v>2007</v>
      </c>
    </row>
    <row r="2290" spans="1:19" hidden="1" x14ac:dyDescent="0.35">
      <c r="A2290" t="s">
        <v>15054</v>
      </c>
      <c r="B2290" t="s">
        <v>15055</v>
      </c>
      <c r="C2290" t="s">
        <v>15059</v>
      </c>
      <c r="D2290" t="s">
        <v>15060</v>
      </c>
      <c r="E2290" t="s">
        <v>15061</v>
      </c>
      <c r="F2290" t="s">
        <v>15062</v>
      </c>
      <c r="I2290" t="s">
        <v>15063</v>
      </c>
      <c r="J2290" t="s">
        <v>15064</v>
      </c>
      <c r="M2290" t="s">
        <v>112297</v>
      </c>
      <c r="N2290" t="s">
        <v>124</v>
      </c>
      <c r="O2290" s="3" t="s">
        <v>15065</v>
      </c>
      <c r="P2290" t="s">
        <v>124</v>
      </c>
      <c r="Q2290" t="s">
        <v>124</v>
      </c>
      <c r="R2290" t="s">
        <v>15065</v>
      </c>
      <c r="S2290" s="4" t="str">
        <f t="shared" si="35"/>
        <v>2007</v>
      </c>
    </row>
    <row r="2291" spans="1:19" hidden="1" x14ac:dyDescent="0.35">
      <c r="A2291" t="s">
        <v>15061</v>
      </c>
      <c r="B2291" t="s">
        <v>15062</v>
      </c>
      <c r="C2291" t="s">
        <v>15066</v>
      </c>
      <c r="D2291" t="s">
        <v>15067</v>
      </c>
      <c r="E2291" t="s">
        <v>15068</v>
      </c>
      <c r="F2291" t="s">
        <v>15069</v>
      </c>
      <c r="I2291" t="s">
        <v>15070</v>
      </c>
      <c r="J2291" t="s">
        <v>15071</v>
      </c>
      <c r="M2291" t="s">
        <v>112297</v>
      </c>
      <c r="N2291" t="s">
        <v>124</v>
      </c>
      <c r="O2291" s="3" t="s">
        <v>15072</v>
      </c>
      <c r="P2291" t="s">
        <v>124</v>
      </c>
      <c r="Q2291" t="s">
        <v>124</v>
      </c>
      <c r="R2291" t="s">
        <v>15072</v>
      </c>
      <c r="S2291" s="4" t="str">
        <f t="shared" si="35"/>
        <v>2007</v>
      </c>
    </row>
    <row r="2292" spans="1:19" hidden="1" x14ac:dyDescent="0.35">
      <c r="A2292" t="s">
        <v>15068</v>
      </c>
      <c r="B2292" t="s">
        <v>15069</v>
      </c>
      <c r="C2292" t="s">
        <v>15073</v>
      </c>
      <c r="D2292" t="s">
        <v>15074</v>
      </c>
      <c r="E2292" t="s">
        <v>15075</v>
      </c>
      <c r="F2292" t="s">
        <v>15076</v>
      </c>
      <c r="I2292" t="s">
        <v>15077</v>
      </c>
      <c r="J2292" t="s">
        <v>15078</v>
      </c>
      <c r="M2292" t="s">
        <v>112311</v>
      </c>
      <c r="N2292" t="s">
        <v>5877</v>
      </c>
      <c r="O2292" s="3" t="s">
        <v>15079</v>
      </c>
      <c r="P2292" t="s">
        <v>5877</v>
      </c>
      <c r="Q2292" t="s">
        <v>5877</v>
      </c>
      <c r="R2292" t="s">
        <v>15079</v>
      </c>
      <c r="S2292" s="4" t="str">
        <f t="shared" si="35"/>
        <v>2007</v>
      </c>
    </row>
    <row r="2293" spans="1:19" hidden="1" x14ac:dyDescent="0.35">
      <c r="A2293" t="s">
        <v>15075</v>
      </c>
      <c r="B2293" t="s">
        <v>15076</v>
      </c>
      <c r="C2293" t="s">
        <v>15080</v>
      </c>
      <c r="D2293" t="s">
        <v>15081</v>
      </c>
      <c r="E2293" t="s">
        <v>15082</v>
      </c>
      <c r="F2293" t="s">
        <v>15083</v>
      </c>
      <c r="I2293" t="s">
        <v>15084</v>
      </c>
      <c r="J2293" t="s">
        <v>15085</v>
      </c>
      <c r="M2293" t="s">
        <v>112297</v>
      </c>
      <c r="N2293" t="s">
        <v>124</v>
      </c>
      <c r="O2293" s="3" t="s">
        <v>15086</v>
      </c>
      <c r="P2293" t="s">
        <v>124</v>
      </c>
      <c r="Q2293" t="s">
        <v>124</v>
      </c>
      <c r="R2293" t="s">
        <v>15086</v>
      </c>
      <c r="S2293" s="4" t="str">
        <f t="shared" si="35"/>
        <v>2007</v>
      </c>
    </row>
    <row r="2294" spans="1:19" hidden="1" x14ac:dyDescent="0.35">
      <c r="A2294" t="s">
        <v>15082</v>
      </c>
      <c r="B2294" t="s">
        <v>15083</v>
      </c>
      <c r="C2294" t="s">
        <v>15087</v>
      </c>
      <c r="D2294" t="s">
        <v>15088</v>
      </c>
      <c r="E2294" t="s">
        <v>15089</v>
      </c>
      <c r="F2294" t="s">
        <v>15090</v>
      </c>
      <c r="I2294" t="s">
        <v>15091</v>
      </c>
      <c r="J2294" t="s">
        <v>15092</v>
      </c>
      <c r="M2294" t="s">
        <v>112297</v>
      </c>
      <c r="N2294" t="s">
        <v>124</v>
      </c>
      <c r="O2294" s="3" t="s">
        <v>15093</v>
      </c>
      <c r="P2294" t="s">
        <v>124</v>
      </c>
      <c r="Q2294" t="s">
        <v>124</v>
      </c>
      <c r="R2294" t="s">
        <v>15093</v>
      </c>
      <c r="S2294" s="4" t="str">
        <f t="shared" si="35"/>
        <v>2007</v>
      </c>
    </row>
    <row r="2295" spans="1:19" hidden="1" x14ac:dyDescent="0.35">
      <c r="A2295" t="s">
        <v>15089</v>
      </c>
      <c r="B2295" t="s">
        <v>15090</v>
      </c>
      <c r="C2295" t="s">
        <v>15094</v>
      </c>
      <c r="D2295" t="s">
        <v>15095</v>
      </c>
      <c r="E2295" t="s">
        <v>15096</v>
      </c>
      <c r="F2295" t="s">
        <v>15097</v>
      </c>
      <c r="I2295" t="s">
        <v>15098</v>
      </c>
      <c r="J2295" t="s">
        <v>15099</v>
      </c>
      <c r="M2295" t="s">
        <v>112297</v>
      </c>
      <c r="N2295" t="s">
        <v>124</v>
      </c>
      <c r="O2295" s="3" t="s">
        <v>15100</v>
      </c>
      <c r="P2295" t="s">
        <v>124</v>
      </c>
      <c r="Q2295" t="s">
        <v>124</v>
      </c>
      <c r="R2295" t="s">
        <v>15100</v>
      </c>
      <c r="S2295" s="4" t="str">
        <f t="shared" si="35"/>
        <v>2007</v>
      </c>
    </row>
    <row r="2296" spans="1:19" hidden="1" x14ac:dyDescent="0.35">
      <c r="A2296" t="s">
        <v>15096</v>
      </c>
      <c r="B2296" t="s">
        <v>15097</v>
      </c>
      <c r="C2296" t="s">
        <v>15101</v>
      </c>
      <c r="D2296" t="s">
        <v>15102</v>
      </c>
      <c r="E2296" t="s">
        <v>15103</v>
      </c>
      <c r="F2296" t="s">
        <v>15104</v>
      </c>
      <c r="I2296" t="s">
        <v>15105</v>
      </c>
      <c r="J2296" t="s">
        <v>15106</v>
      </c>
      <c r="M2296" t="s">
        <v>112311</v>
      </c>
      <c r="N2296" t="s">
        <v>5877</v>
      </c>
      <c r="O2296" s="3" t="s">
        <v>15107</v>
      </c>
      <c r="P2296" t="s">
        <v>5877</v>
      </c>
      <c r="Q2296" t="s">
        <v>5877</v>
      </c>
      <c r="R2296" t="s">
        <v>15107</v>
      </c>
      <c r="S2296" s="4" t="str">
        <f t="shared" si="35"/>
        <v>2007</v>
      </c>
    </row>
    <row r="2297" spans="1:19" ht="159.5" hidden="1" x14ac:dyDescent="0.35">
      <c r="A2297" t="s">
        <v>15103</v>
      </c>
      <c r="B2297" t="s">
        <v>15104</v>
      </c>
      <c r="C2297" t="s">
        <v>15108</v>
      </c>
      <c r="D2297" t="s">
        <v>15109</v>
      </c>
      <c r="E2297" t="s">
        <v>15110</v>
      </c>
      <c r="F2297" t="s">
        <v>15111</v>
      </c>
      <c r="I2297" t="s">
        <v>15112</v>
      </c>
      <c r="J2297" t="s">
        <v>15113</v>
      </c>
      <c r="K2297" s="2" t="s">
        <v>15114</v>
      </c>
      <c r="M2297" t="s">
        <v>112311</v>
      </c>
      <c r="N2297" t="s">
        <v>5877</v>
      </c>
      <c r="O2297" s="3" t="s">
        <v>15115</v>
      </c>
      <c r="P2297" t="s">
        <v>5877</v>
      </c>
      <c r="Q2297" t="s">
        <v>5877</v>
      </c>
      <c r="R2297" t="s">
        <v>15115</v>
      </c>
      <c r="S2297" s="4" t="str">
        <f t="shared" si="35"/>
        <v>2007</v>
      </c>
    </row>
    <row r="2298" spans="1:19" hidden="1" x14ac:dyDescent="0.35">
      <c r="A2298" t="s">
        <v>15110</v>
      </c>
      <c r="B2298" t="s">
        <v>15111</v>
      </c>
      <c r="C2298" t="s">
        <v>15116</v>
      </c>
      <c r="D2298" t="s">
        <v>15117</v>
      </c>
      <c r="E2298" t="s">
        <v>15118</v>
      </c>
      <c r="F2298" t="s">
        <v>15119</v>
      </c>
      <c r="I2298" t="s">
        <v>15120</v>
      </c>
      <c r="J2298" t="s">
        <v>15121</v>
      </c>
      <c r="M2298" t="s">
        <v>112311</v>
      </c>
      <c r="N2298" t="s">
        <v>5877</v>
      </c>
      <c r="O2298" s="3" t="s">
        <v>15122</v>
      </c>
      <c r="P2298" t="s">
        <v>5877</v>
      </c>
      <c r="Q2298" t="s">
        <v>5877</v>
      </c>
      <c r="R2298" t="s">
        <v>15122</v>
      </c>
      <c r="S2298" s="4" t="str">
        <f t="shared" si="35"/>
        <v>2007</v>
      </c>
    </row>
    <row r="2299" spans="1:19" hidden="1" x14ac:dyDescent="0.35">
      <c r="A2299" t="s">
        <v>15118</v>
      </c>
      <c r="B2299" t="s">
        <v>15119</v>
      </c>
      <c r="C2299" t="s">
        <v>15123</v>
      </c>
      <c r="D2299" t="s">
        <v>15124</v>
      </c>
      <c r="E2299" t="s">
        <v>15125</v>
      </c>
      <c r="F2299" t="s">
        <v>15126</v>
      </c>
      <c r="I2299" t="s">
        <v>15127</v>
      </c>
      <c r="J2299" t="s">
        <v>15128</v>
      </c>
      <c r="M2299" t="s">
        <v>112297</v>
      </c>
      <c r="N2299" t="s">
        <v>124</v>
      </c>
      <c r="O2299" s="3" t="s">
        <v>15129</v>
      </c>
      <c r="P2299" t="s">
        <v>124</v>
      </c>
      <c r="Q2299" t="s">
        <v>124</v>
      </c>
      <c r="R2299" t="s">
        <v>15129</v>
      </c>
      <c r="S2299" s="4" t="str">
        <f t="shared" si="35"/>
        <v>2007</v>
      </c>
    </row>
    <row r="2300" spans="1:19" hidden="1" x14ac:dyDescent="0.35">
      <c r="A2300" t="s">
        <v>15125</v>
      </c>
      <c r="B2300" t="s">
        <v>15126</v>
      </c>
      <c r="C2300" t="s">
        <v>15130</v>
      </c>
      <c r="D2300" t="s">
        <v>15131</v>
      </c>
      <c r="E2300" t="s">
        <v>15132</v>
      </c>
      <c r="F2300" t="s">
        <v>15133</v>
      </c>
      <c r="I2300" t="s">
        <v>15134</v>
      </c>
      <c r="J2300" t="s">
        <v>15135</v>
      </c>
      <c r="M2300" t="s">
        <v>112297</v>
      </c>
      <c r="N2300" t="s">
        <v>124</v>
      </c>
      <c r="O2300" s="3" t="s">
        <v>15136</v>
      </c>
      <c r="P2300" t="s">
        <v>124</v>
      </c>
      <c r="Q2300" t="s">
        <v>124</v>
      </c>
      <c r="R2300" t="s">
        <v>15136</v>
      </c>
      <c r="S2300" s="4" t="str">
        <f t="shared" si="35"/>
        <v>2007</v>
      </c>
    </row>
    <row r="2301" spans="1:19" hidden="1" x14ac:dyDescent="0.35">
      <c r="A2301" t="s">
        <v>15132</v>
      </c>
      <c r="B2301" t="s">
        <v>15133</v>
      </c>
      <c r="C2301" t="s">
        <v>15137</v>
      </c>
      <c r="D2301" t="s">
        <v>15138</v>
      </c>
      <c r="E2301" s="1" t="s">
        <v>15139</v>
      </c>
      <c r="F2301" s="1" t="s">
        <v>15140</v>
      </c>
      <c r="I2301" t="s">
        <v>15141</v>
      </c>
      <c r="J2301" t="s">
        <v>15142</v>
      </c>
      <c r="M2301" t="s">
        <v>112311</v>
      </c>
      <c r="N2301" t="s">
        <v>5877</v>
      </c>
      <c r="O2301" s="3" t="s">
        <v>15143</v>
      </c>
      <c r="P2301" t="s">
        <v>5877</v>
      </c>
      <c r="Q2301" t="s">
        <v>5877</v>
      </c>
      <c r="R2301" t="s">
        <v>15143</v>
      </c>
      <c r="S2301" s="4" t="str">
        <f t="shared" si="35"/>
        <v>2007</v>
      </c>
    </row>
    <row r="2302" spans="1:19" hidden="1" x14ac:dyDescent="0.35">
      <c r="A2302" s="1" t="s">
        <v>15139</v>
      </c>
      <c r="B2302" s="1" t="s">
        <v>15140</v>
      </c>
      <c r="C2302" t="s">
        <v>15144</v>
      </c>
      <c r="D2302" t="s">
        <v>15145</v>
      </c>
      <c r="E2302" t="s">
        <v>15146</v>
      </c>
      <c r="F2302" t="s">
        <v>15147</v>
      </c>
      <c r="I2302" t="s">
        <v>15148</v>
      </c>
      <c r="J2302" t="s">
        <v>15149</v>
      </c>
      <c r="M2302" t="s">
        <v>112299</v>
      </c>
      <c r="N2302" t="s">
        <v>247</v>
      </c>
      <c r="O2302" s="3" t="s">
        <v>15150</v>
      </c>
      <c r="P2302" t="s">
        <v>247</v>
      </c>
      <c r="Q2302" t="s">
        <v>247</v>
      </c>
      <c r="R2302" t="s">
        <v>15150</v>
      </c>
      <c r="S2302" s="4" t="str">
        <f t="shared" si="35"/>
        <v>2007</v>
      </c>
    </row>
    <row r="2303" spans="1:19" hidden="1" x14ac:dyDescent="0.35">
      <c r="A2303" t="s">
        <v>15146</v>
      </c>
      <c r="B2303" t="s">
        <v>15147</v>
      </c>
      <c r="C2303" t="s">
        <v>15151</v>
      </c>
      <c r="D2303" t="s">
        <v>15152</v>
      </c>
      <c r="E2303" t="s">
        <v>15153</v>
      </c>
      <c r="F2303" t="s">
        <v>15154</v>
      </c>
      <c r="I2303" t="s">
        <v>15155</v>
      </c>
      <c r="J2303" t="s">
        <v>15156</v>
      </c>
      <c r="M2303" t="s">
        <v>112297</v>
      </c>
      <c r="N2303" t="s">
        <v>124</v>
      </c>
      <c r="O2303" s="3" t="s">
        <v>15157</v>
      </c>
      <c r="P2303" t="s">
        <v>124</v>
      </c>
      <c r="Q2303" t="s">
        <v>124</v>
      </c>
      <c r="R2303" t="s">
        <v>15157</v>
      </c>
      <c r="S2303" s="4" t="str">
        <f t="shared" si="35"/>
        <v>2007</v>
      </c>
    </row>
    <row r="2304" spans="1:19" hidden="1" x14ac:dyDescent="0.35">
      <c r="A2304" t="s">
        <v>15153</v>
      </c>
      <c r="B2304" t="s">
        <v>15154</v>
      </c>
      <c r="C2304" t="s">
        <v>15158</v>
      </c>
      <c r="D2304" t="s">
        <v>15159</v>
      </c>
      <c r="E2304" t="s">
        <v>15160</v>
      </c>
      <c r="F2304" t="s">
        <v>15161</v>
      </c>
      <c r="I2304" t="s">
        <v>15162</v>
      </c>
      <c r="J2304" t="s">
        <v>15163</v>
      </c>
      <c r="M2304" t="s">
        <v>112298</v>
      </c>
      <c r="N2304" t="s">
        <v>28</v>
      </c>
      <c r="O2304" s="3" t="s">
        <v>15164</v>
      </c>
      <c r="P2304" t="s">
        <v>50</v>
      </c>
      <c r="Q2304" t="s">
        <v>50</v>
      </c>
      <c r="R2304" t="s">
        <v>15164</v>
      </c>
      <c r="S2304" s="4" t="str">
        <f t="shared" si="35"/>
        <v>2007</v>
      </c>
    </row>
    <row r="2305" spans="1:19" hidden="1" x14ac:dyDescent="0.35">
      <c r="A2305" t="s">
        <v>15160</v>
      </c>
      <c r="B2305" t="s">
        <v>15161</v>
      </c>
      <c r="C2305" t="s">
        <v>15165</v>
      </c>
      <c r="D2305" t="s">
        <v>15166</v>
      </c>
      <c r="E2305" t="s">
        <v>15167</v>
      </c>
      <c r="F2305" t="s">
        <v>15168</v>
      </c>
      <c r="I2305" t="s">
        <v>15169</v>
      </c>
      <c r="J2305" t="s">
        <v>7682</v>
      </c>
      <c r="M2305" t="s">
        <v>112311</v>
      </c>
      <c r="N2305" t="s">
        <v>5877</v>
      </c>
      <c r="O2305" s="3" t="s">
        <v>15170</v>
      </c>
      <c r="P2305" t="s">
        <v>5877</v>
      </c>
      <c r="Q2305" t="s">
        <v>5877</v>
      </c>
      <c r="R2305" t="s">
        <v>15170</v>
      </c>
      <c r="S2305" s="4" t="str">
        <f t="shared" si="35"/>
        <v>2007</v>
      </c>
    </row>
    <row r="2306" spans="1:19" hidden="1" x14ac:dyDescent="0.35">
      <c r="A2306" t="s">
        <v>15167</v>
      </c>
      <c r="B2306" t="s">
        <v>15168</v>
      </c>
      <c r="C2306" t="s">
        <v>15171</v>
      </c>
      <c r="D2306">
        <v>642128646</v>
      </c>
      <c r="E2306" t="s">
        <v>15172</v>
      </c>
      <c r="F2306" t="s">
        <v>15173</v>
      </c>
      <c r="I2306" t="s">
        <v>15174</v>
      </c>
      <c r="J2306" t="s">
        <v>15175</v>
      </c>
      <c r="M2306" t="s">
        <v>112311</v>
      </c>
      <c r="N2306" t="s">
        <v>5877</v>
      </c>
      <c r="O2306" s="3" t="s">
        <v>15176</v>
      </c>
      <c r="P2306" t="s">
        <v>5877</v>
      </c>
      <c r="Q2306" t="s">
        <v>5877</v>
      </c>
      <c r="R2306" t="s">
        <v>15176</v>
      </c>
      <c r="S2306" s="4" t="str">
        <f t="shared" si="35"/>
        <v>2007</v>
      </c>
    </row>
    <row r="2307" spans="1:19" hidden="1" x14ac:dyDescent="0.35">
      <c r="A2307" t="s">
        <v>15172</v>
      </c>
      <c r="B2307" t="s">
        <v>15173</v>
      </c>
      <c r="C2307" t="s">
        <v>15177</v>
      </c>
      <c r="D2307" t="s">
        <v>15178</v>
      </c>
      <c r="E2307" t="s">
        <v>15179</v>
      </c>
      <c r="F2307" t="s">
        <v>15180</v>
      </c>
      <c r="I2307" t="s">
        <v>15181</v>
      </c>
      <c r="J2307" t="s">
        <v>15182</v>
      </c>
      <c r="M2307" t="s">
        <v>112297</v>
      </c>
      <c r="N2307" t="s">
        <v>124</v>
      </c>
      <c r="O2307" s="3" t="s">
        <v>15183</v>
      </c>
      <c r="P2307" t="s">
        <v>124</v>
      </c>
      <c r="Q2307" t="s">
        <v>124</v>
      </c>
      <c r="R2307" t="s">
        <v>15183</v>
      </c>
      <c r="S2307" s="4" t="str">
        <f t="shared" ref="S2307:S2370" si="36">LEFT(RIGHT(R2307,19),4)</f>
        <v>2007</v>
      </c>
    </row>
    <row r="2308" spans="1:19" hidden="1" x14ac:dyDescent="0.35">
      <c r="A2308" t="s">
        <v>15179</v>
      </c>
      <c r="B2308" t="s">
        <v>15180</v>
      </c>
      <c r="C2308" t="s">
        <v>15184</v>
      </c>
      <c r="D2308" t="s">
        <v>15185</v>
      </c>
      <c r="E2308" t="s">
        <v>15186</v>
      </c>
      <c r="F2308" t="s">
        <v>15187</v>
      </c>
      <c r="I2308" t="s">
        <v>15188</v>
      </c>
      <c r="J2308" t="s">
        <v>15189</v>
      </c>
      <c r="M2308" t="s">
        <v>112297</v>
      </c>
      <c r="N2308" t="s">
        <v>124</v>
      </c>
      <c r="O2308" s="3" t="s">
        <v>15190</v>
      </c>
      <c r="P2308" t="s">
        <v>124</v>
      </c>
      <c r="Q2308" t="s">
        <v>124</v>
      </c>
      <c r="R2308" t="s">
        <v>15190</v>
      </c>
      <c r="S2308" s="4" t="str">
        <f t="shared" si="36"/>
        <v>2007</v>
      </c>
    </row>
    <row r="2309" spans="1:19" hidden="1" x14ac:dyDescent="0.35">
      <c r="A2309" t="s">
        <v>15186</v>
      </c>
      <c r="B2309" t="s">
        <v>15187</v>
      </c>
      <c r="C2309" t="s">
        <v>15191</v>
      </c>
      <c r="D2309" t="s">
        <v>15192</v>
      </c>
      <c r="E2309" t="s">
        <v>15193</v>
      </c>
      <c r="F2309" t="s">
        <v>15194</v>
      </c>
      <c r="I2309" t="s">
        <v>15195</v>
      </c>
      <c r="J2309" t="s">
        <v>15196</v>
      </c>
      <c r="M2309" t="s">
        <v>112297</v>
      </c>
      <c r="N2309" t="s">
        <v>124</v>
      </c>
      <c r="O2309" s="3" t="s">
        <v>15197</v>
      </c>
      <c r="P2309" t="s">
        <v>124</v>
      </c>
      <c r="Q2309" t="s">
        <v>124</v>
      </c>
      <c r="R2309" t="s">
        <v>15197</v>
      </c>
      <c r="S2309" s="4" t="str">
        <f t="shared" si="36"/>
        <v>2007</v>
      </c>
    </row>
    <row r="2310" spans="1:19" hidden="1" x14ac:dyDescent="0.35">
      <c r="A2310" t="s">
        <v>15193</v>
      </c>
      <c r="B2310" t="s">
        <v>15194</v>
      </c>
      <c r="C2310" t="s">
        <v>15198</v>
      </c>
      <c r="D2310" t="s">
        <v>15199</v>
      </c>
      <c r="E2310" t="s">
        <v>15200</v>
      </c>
      <c r="F2310" t="s">
        <v>15201</v>
      </c>
      <c r="I2310" t="s">
        <v>15202</v>
      </c>
      <c r="J2310" t="s">
        <v>15203</v>
      </c>
      <c r="M2310" t="s">
        <v>112297</v>
      </c>
      <c r="N2310" t="s">
        <v>124</v>
      </c>
      <c r="O2310" s="3" t="s">
        <v>15204</v>
      </c>
      <c r="P2310" t="s">
        <v>124</v>
      </c>
      <c r="Q2310" t="s">
        <v>124</v>
      </c>
      <c r="R2310" t="s">
        <v>15204</v>
      </c>
      <c r="S2310" s="4" t="str">
        <f t="shared" si="36"/>
        <v>2007</v>
      </c>
    </row>
    <row r="2311" spans="1:19" hidden="1" x14ac:dyDescent="0.35">
      <c r="A2311" t="s">
        <v>15200</v>
      </c>
      <c r="B2311" t="s">
        <v>15201</v>
      </c>
      <c r="C2311" t="s">
        <v>15205</v>
      </c>
      <c r="D2311" t="s">
        <v>15206</v>
      </c>
      <c r="E2311" t="s">
        <v>15207</v>
      </c>
      <c r="F2311" t="s">
        <v>15208</v>
      </c>
      <c r="I2311" t="s">
        <v>15209</v>
      </c>
      <c r="J2311" t="s">
        <v>15210</v>
      </c>
      <c r="M2311" t="s">
        <v>112311</v>
      </c>
      <c r="N2311" t="s">
        <v>5877</v>
      </c>
      <c r="O2311" s="3" t="s">
        <v>15211</v>
      </c>
      <c r="P2311" t="s">
        <v>5877</v>
      </c>
      <c r="Q2311" t="s">
        <v>5877</v>
      </c>
      <c r="R2311" t="s">
        <v>15211</v>
      </c>
      <c r="S2311" s="4" t="str">
        <f t="shared" si="36"/>
        <v>2007</v>
      </c>
    </row>
    <row r="2312" spans="1:19" hidden="1" x14ac:dyDescent="0.35">
      <c r="A2312" t="s">
        <v>15207</v>
      </c>
      <c r="B2312" t="s">
        <v>15208</v>
      </c>
      <c r="C2312" t="s">
        <v>15212</v>
      </c>
      <c r="D2312" t="s">
        <v>15213</v>
      </c>
      <c r="E2312" t="s">
        <v>15214</v>
      </c>
      <c r="F2312" t="s">
        <v>15215</v>
      </c>
      <c r="I2312" t="s">
        <v>15216</v>
      </c>
      <c r="J2312" t="s">
        <v>15217</v>
      </c>
      <c r="M2312" t="s">
        <v>112311</v>
      </c>
      <c r="N2312" t="s">
        <v>5877</v>
      </c>
      <c r="O2312" s="3" t="s">
        <v>15218</v>
      </c>
      <c r="P2312" t="s">
        <v>5877</v>
      </c>
      <c r="Q2312" t="s">
        <v>5877</v>
      </c>
      <c r="R2312" t="s">
        <v>15218</v>
      </c>
      <c r="S2312" s="4" t="str">
        <f t="shared" si="36"/>
        <v>2007</v>
      </c>
    </row>
    <row r="2313" spans="1:19" hidden="1" x14ac:dyDescent="0.35">
      <c r="A2313" t="s">
        <v>15214</v>
      </c>
      <c r="B2313" t="s">
        <v>15215</v>
      </c>
      <c r="C2313" t="s">
        <v>15219</v>
      </c>
      <c r="D2313" t="s">
        <v>15220</v>
      </c>
      <c r="E2313" t="s">
        <v>15221</v>
      </c>
      <c r="F2313" t="s">
        <v>15222</v>
      </c>
      <c r="I2313" t="s">
        <v>15223</v>
      </c>
      <c r="J2313" t="s">
        <v>15224</v>
      </c>
      <c r="M2313" t="s">
        <v>112299</v>
      </c>
      <c r="N2313" t="s">
        <v>247</v>
      </c>
      <c r="O2313" s="3" t="s">
        <v>15225</v>
      </c>
      <c r="P2313" t="s">
        <v>247</v>
      </c>
      <c r="Q2313" t="s">
        <v>247</v>
      </c>
      <c r="R2313" t="s">
        <v>15225</v>
      </c>
      <c r="S2313" s="4" t="str">
        <f t="shared" si="36"/>
        <v>2007</v>
      </c>
    </row>
    <row r="2314" spans="1:19" hidden="1" x14ac:dyDescent="0.35">
      <c r="A2314" t="s">
        <v>15221</v>
      </c>
      <c r="B2314" t="s">
        <v>15222</v>
      </c>
      <c r="C2314" t="s">
        <v>15226</v>
      </c>
      <c r="D2314" t="s">
        <v>15227</v>
      </c>
      <c r="E2314" t="s">
        <v>15228</v>
      </c>
      <c r="F2314" t="s">
        <v>15229</v>
      </c>
      <c r="I2314" t="s">
        <v>15230</v>
      </c>
      <c r="J2314" t="s">
        <v>15231</v>
      </c>
      <c r="M2314" t="s">
        <v>112297</v>
      </c>
      <c r="N2314" t="s">
        <v>124</v>
      </c>
      <c r="O2314" s="3" t="s">
        <v>15232</v>
      </c>
      <c r="P2314" t="s">
        <v>124</v>
      </c>
      <c r="Q2314" t="s">
        <v>124</v>
      </c>
      <c r="R2314" t="s">
        <v>15232</v>
      </c>
      <c r="S2314" s="4" t="str">
        <f t="shared" si="36"/>
        <v>2007</v>
      </c>
    </row>
    <row r="2315" spans="1:19" hidden="1" x14ac:dyDescent="0.35">
      <c r="A2315" t="s">
        <v>15228</v>
      </c>
      <c r="B2315" t="s">
        <v>15229</v>
      </c>
      <c r="C2315" t="s">
        <v>15233</v>
      </c>
      <c r="D2315" t="s">
        <v>15234</v>
      </c>
      <c r="E2315" t="s">
        <v>15235</v>
      </c>
      <c r="F2315" t="s">
        <v>15236</v>
      </c>
      <c r="I2315" t="s">
        <v>15237</v>
      </c>
      <c r="J2315" t="s">
        <v>15238</v>
      </c>
      <c r="M2315" t="s">
        <v>112297</v>
      </c>
      <c r="N2315" t="s">
        <v>124</v>
      </c>
      <c r="O2315" s="3" t="s">
        <v>15239</v>
      </c>
      <c r="P2315" t="s">
        <v>124</v>
      </c>
      <c r="Q2315" t="s">
        <v>124</v>
      </c>
      <c r="R2315" t="s">
        <v>15239</v>
      </c>
      <c r="S2315" s="4" t="str">
        <f t="shared" si="36"/>
        <v>2007</v>
      </c>
    </row>
    <row r="2316" spans="1:19" hidden="1" x14ac:dyDescent="0.35">
      <c r="A2316" t="s">
        <v>15235</v>
      </c>
      <c r="B2316" t="s">
        <v>15236</v>
      </c>
      <c r="C2316" t="s">
        <v>15240</v>
      </c>
      <c r="D2316" t="s">
        <v>15241</v>
      </c>
      <c r="E2316" t="s">
        <v>15242</v>
      </c>
      <c r="F2316" t="s">
        <v>15243</v>
      </c>
      <c r="I2316" t="s">
        <v>15244</v>
      </c>
      <c r="J2316" t="s">
        <v>15245</v>
      </c>
      <c r="M2316" t="s">
        <v>112297</v>
      </c>
      <c r="N2316" t="s">
        <v>124</v>
      </c>
      <c r="O2316" s="3" t="s">
        <v>15246</v>
      </c>
      <c r="P2316" t="s">
        <v>124</v>
      </c>
      <c r="Q2316" t="s">
        <v>124</v>
      </c>
      <c r="R2316" t="s">
        <v>15246</v>
      </c>
      <c r="S2316" s="4" t="str">
        <f t="shared" si="36"/>
        <v>2007</v>
      </c>
    </row>
    <row r="2317" spans="1:19" hidden="1" x14ac:dyDescent="0.35">
      <c r="A2317" t="s">
        <v>15242</v>
      </c>
      <c r="B2317" t="s">
        <v>15243</v>
      </c>
      <c r="C2317" t="s">
        <v>15247</v>
      </c>
      <c r="D2317" t="s">
        <v>15248</v>
      </c>
      <c r="E2317" t="s">
        <v>15249</v>
      </c>
      <c r="F2317" t="s">
        <v>15250</v>
      </c>
      <c r="I2317" t="s">
        <v>15251</v>
      </c>
      <c r="J2317" t="s">
        <v>15252</v>
      </c>
      <c r="M2317" t="s">
        <v>112297</v>
      </c>
      <c r="N2317" t="s">
        <v>124</v>
      </c>
      <c r="O2317" s="3" t="s">
        <v>15253</v>
      </c>
      <c r="P2317" t="s">
        <v>124</v>
      </c>
      <c r="Q2317" t="s">
        <v>124</v>
      </c>
      <c r="R2317" t="s">
        <v>15253</v>
      </c>
      <c r="S2317" s="4" t="str">
        <f t="shared" si="36"/>
        <v>2007</v>
      </c>
    </row>
    <row r="2318" spans="1:19" hidden="1" x14ac:dyDescent="0.35">
      <c r="A2318" t="s">
        <v>15249</v>
      </c>
      <c r="B2318" t="s">
        <v>15250</v>
      </c>
      <c r="C2318" t="s">
        <v>15254</v>
      </c>
      <c r="D2318" t="s">
        <v>15255</v>
      </c>
      <c r="E2318" t="s">
        <v>15256</v>
      </c>
      <c r="F2318" t="s">
        <v>15257</v>
      </c>
      <c r="I2318" t="s">
        <v>15258</v>
      </c>
      <c r="J2318" t="s">
        <v>15259</v>
      </c>
      <c r="M2318" t="s">
        <v>112297</v>
      </c>
      <c r="N2318" t="s">
        <v>124</v>
      </c>
      <c r="O2318" s="3" t="s">
        <v>15260</v>
      </c>
      <c r="P2318" t="s">
        <v>124</v>
      </c>
      <c r="Q2318" t="s">
        <v>124</v>
      </c>
      <c r="R2318" t="s">
        <v>15260</v>
      </c>
      <c r="S2318" s="4" t="str">
        <f t="shared" si="36"/>
        <v>2007</v>
      </c>
    </row>
    <row r="2319" spans="1:19" hidden="1" x14ac:dyDescent="0.35">
      <c r="A2319" t="s">
        <v>15256</v>
      </c>
      <c r="B2319" t="s">
        <v>15257</v>
      </c>
      <c r="C2319" t="s">
        <v>15261</v>
      </c>
      <c r="D2319" t="s">
        <v>15262</v>
      </c>
      <c r="E2319" t="s">
        <v>15263</v>
      </c>
      <c r="F2319" t="s">
        <v>15264</v>
      </c>
      <c r="I2319" t="s">
        <v>15265</v>
      </c>
      <c r="J2319" t="s">
        <v>15266</v>
      </c>
      <c r="M2319" t="s">
        <v>112299</v>
      </c>
      <c r="N2319" t="s">
        <v>247</v>
      </c>
      <c r="O2319" s="3" t="s">
        <v>15267</v>
      </c>
      <c r="P2319" t="s">
        <v>247</v>
      </c>
      <c r="Q2319" t="s">
        <v>247</v>
      </c>
      <c r="R2319" t="s">
        <v>15267</v>
      </c>
      <c r="S2319" s="4" t="str">
        <f t="shared" si="36"/>
        <v>2007</v>
      </c>
    </row>
    <row r="2320" spans="1:19" hidden="1" x14ac:dyDescent="0.35">
      <c r="A2320" t="s">
        <v>15263</v>
      </c>
      <c r="B2320" t="s">
        <v>15264</v>
      </c>
      <c r="C2320" t="s">
        <v>15268</v>
      </c>
      <c r="D2320" t="s">
        <v>15269</v>
      </c>
      <c r="E2320" t="s">
        <v>15270</v>
      </c>
      <c r="F2320" t="s">
        <v>15271</v>
      </c>
      <c r="I2320" t="s">
        <v>15272</v>
      </c>
      <c r="J2320" t="s">
        <v>15273</v>
      </c>
      <c r="M2320" t="s">
        <v>112311</v>
      </c>
      <c r="N2320" t="s">
        <v>5877</v>
      </c>
      <c r="O2320" s="3" t="s">
        <v>15274</v>
      </c>
      <c r="P2320" t="s">
        <v>5877</v>
      </c>
      <c r="Q2320" t="s">
        <v>5877</v>
      </c>
      <c r="R2320" t="s">
        <v>15274</v>
      </c>
      <c r="S2320" s="4" t="str">
        <f t="shared" si="36"/>
        <v>2007</v>
      </c>
    </row>
    <row r="2321" spans="1:19" hidden="1" x14ac:dyDescent="0.35">
      <c r="A2321" t="s">
        <v>15270</v>
      </c>
      <c r="B2321" t="s">
        <v>15271</v>
      </c>
      <c r="C2321" t="s">
        <v>15275</v>
      </c>
      <c r="D2321" t="s">
        <v>15276</v>
      </c>
      <c r="E2321" t="s">
        <v>15277</v>
      </c>
      <c r="F2321" t="s">
        <v>15278</v>
      </c>
      <c r="I2321" t="s">
        <v>15279</v>
      </c>
      <c r="J2321" t="s">
        <v>15280</v>
      </c>
      <c r="M2321" t="s">
        <v>112297</v>
      </c>
      <c r="N2321" t="s">
        <v>124</v>
      </c>
      <c r="O2321" s="3" t="s">
        <v>15281</v>
      </c>
      <c r="P2321" t="s">
        <v>124</v>
      </c>
      <c r="Q2321" t="s">
        <v>124</v>
      </c>
      <c r="R2321" t="s">
        <v>15281</v>
      </c>
      <c r="S2321" s="4" t="str">
        <f t="shared" si="36"/>
        <v>2007</v>
      </c>
    </row>
    <row r="2322" spans="1:19" hidden="1" x14ac:dyDescent="0.35">
      <c r="A2322" t="s">
        <v>15277</v>
      </c>
      <c r="B2322" t="s">
        <v>15278</v>
      </c>
      <c r="C2322" t="s">
        <v>15282</v>
      </c>
      <c r="D2322" t="s">
        <v>15283</v>
      </c>
      <c r="E2322" t="s">
        <v>15284</v>
      </c>
      <c r="F2322" t="s">
        <v>15285</v>
      </c>
      <c r="I2322" t="s">
        <v>15286</v>
      </c>
      <c r="J2322" t="s">
        <v>15287</v>
      </c>
      <c r="M2322" t="s">
        <v>112299</v>
      </c>
      <c r="N2322" t="s">
        <v>247</v>
      </c>
      <c r="O2322" s="3" t="s">
        <v>15288</v>
      </c>
      <c r="P2322" t="s">
        <v>247</v>
      </c>
      <c r="Q2322" t="s">
        <v>247</v>
      </c>
      <c r="R2322" t="s">
        <v>15288</v>
      </c>
      <c r="S2322" s="4" t="str">
        <f t="shared" si="36"/>
        <v>2007</v>
      </c>
    </row>
    <row r="2323" spans="1:19" hidden="1" x14ac:dyDescent="0.35">
      <c r="A2323" t="s">
        <v>15284</v>
      </c>
      <c r="B2323" t="s">
        <v>15285</v>
      </c>
      <c r="C2323" t="s">
        <v>15289</v>
      </c>
      <c r="D2323" t="s">
        <v>15290</v>
      </c>
      <c r="E2323" t="s">
        <v>15291</v>
      </c>
      <c r="F2323" t="s">
        <v>15292</v>
      </c>
      <c r="I2323" t="s">
        <v>15293</v>
      </c>
      <c r="J2323" t="s">
        <v>15294</v>
      </c>
      <c r="M2323" t="s">
        <v>112299</v>
      </c>
      <c r="N2323" t="s">
        <v>247</v>
      </c>
      <c r="O2323" s="3" t="s">
        <v>15295</v>
      </c>
      <c r="P2323" t="s">
        <v>247</v>
      </c>
      <c r="Q2323" t="s">
        <v>247</v>
      </c>
      <c r="R2323" t="s">
        <v>15295</v>
      </c>
      <c r="S2323" s="4" t="str">
        <f t="shared" si="36"/>
        <v>2007</v>
      </c>
    </row>
    <row r="2324" spans="1:19" hidden="1" x14ac:dyDescent="0.35">
      <c r="A2324" t="s">
        <v>15291</v>
      </c>
      <c r="B2324" t="s">
        <v>15292</v>
      </c>
      <c r="C2324" s="1" t="s">
        <v>15296</v>
      </c>
      <c r="D2324" s="1">
        <v>2866545000000000</v>
      </c>
      <c r="E2324" t="s">
        <v>15297</v>
      </c>
      <c r="F2324" t="s">
        <v>15298</v>
      </c>
      <c r="I2324" t="s">
        <v>15299</v>
      </c>
      <c r="J2324" t="s">
        <v>15300</v>
      </c>
      <c r="M2324" t="s">
        <v>112297</v>
      </c>
      <c r="N2324" t="s">
        <v>124</v>
      </c>
      <c r="O2324" s="3" t="s">
        <v>15301</v>
      </c>
      <c r="P2324" t="s">
        <v>124</v>
      </c>
      <c r="Q2324" t="s">
        <v>124</v>
      </c>
      <c r="R2324" t="s">
        <v>15301</v>
      </c>
      <c r="S2324" s="4" t="str">
        <f t="shared" si="36"/>
        <v>2007</v>
      </c>
    </row>
    <row r="2325" spans="1:19" hidden="1" x14ac:dyDescent="0.35">
      <c r="A2325" t="s">
        <v>15297</v>
      </c>
      <c r="B2325" t="s">
        <v>15298</v>
      </c>
      <c r="C2325" t="s">
        <v>15302</v>
      </c>
      <c r="D2325" t="s">
        <v>15303</v>
      </c>
      <c r="E2325" t="s">
        <v>15304</v>
      </c>
      <c r="F2325" t="s">
        <v>15305</v>
      </c>
      <c r="I2325" t="s">
        <v>15306</v>
      </c>
      <c r="J2325" t="s">
        <v>15307</v>
      </c>
      <c r="M2325" t="s">
        <v>112297</v>
      </c>
      <c r="N2325" t="s">
        <v>124</v>
      </c>
      <c r="O2325" s="3" t="s">
        <v>15308</v>
      </c>
      <c r="P2325" t="s">
        <v>124</v>
      </c>
      <c r="Q2325" t="s">
        <v>124</v>
      </c>
      <c r="R2325" t="s">
        <v>15308</v>
      </c>
      <c r="S2325" s="4" t="str">
        <f t="shared" si="36"/>
        <v>2007</v>
      </c>
    </row>
    <row r="2326" spans="1:19" hidden="1" x14ac:dyDescent="0.35">
      <c r="A2326" t="s">
        <v>15304</v>
      </c>
      <c r="B2326" t="s">
        <v>15305</v>
      </c>
      <c r="C2326" t="s">
        <v>15309</v>
      </c>
      <c r="D2326" t="s">
        <v>15310</v>
      </c>
      <c r="E2326" t="s">
        <v>15311</v>
      </c>
      <c r="F2326" t="s">
        <v>15312</v>
      </c>
      <c r="I2326" t="s">
        <v>15313</v>
      </c>
      <c r="J2326" t="s">
        <v>15314</v>
      </c>
      <c r="M2326" t="s">
        <v>112311</v>
      </c>
      <c r="N2326" t="s">
        <v>5877</v>
      </c>
      <c r="O2326" s="3" t="s">
        <v>15315</v>
      </c>
      <c r="P2326" t="s">
        <v>5877</v>
      </c>
      <c r="Q2326" t="s">
        <v>5877</v>
      </c>
      <c r="R2326" t="s">
        <v>15315</v>
      </c>
      <c r="S2326" s="4" t="str">
        <f t="shared" si="36"/>
        <v>2007</v>
      </c>
    </row>
    <row r="2327" spans="1:19" hidden="1" x14ac:dyDescent="0.35">
      <c r="A2327" t="s">
        <v>15311</v>
      </c>
      <c r="B2327" t="s">
        <v>15312</v>
      </c>
      <c r="C2327" t="s">
        <v>15316</v>
      </c>
      <c r="D2327" t="s">
        <v>15317</v>
      </c>
      <c r="E2327" t="s">
        <v>15318</v>
      </c>
      <c r="F2327" t="s">
        <v>15319</v>
      </c>
      <c r="I2327" t="s">
        <v>15320</v>
      </c>
      <c r="J2327" t="s">
        <v>15321</v>
      </c>
      <c r="M2327" t="s">
        <v>112297</v>
      </c>
      <c r="N2327" t="s">
        <v>124</v>
      </c>
      <c r="O2327" s="3" t="s">
        <v>15322</v>
      </c>
      <c r="P2327" t="s">
        <v>124</v>
      </c>
      <c r="Q2327" t="s">
        <v>124</v>
      </c>
      <c r="R2327" t="s">
        <v>15322</v>
      </c>
      <c r="S2327" s="4" t="str">
        <f t="shared" si="36"/>
        <v>2007</v>
      </c>
    </row>
    <row r="2328" spans="1:19" hidden="1" x14ac:dyDescent="0.35">
      <c r="A2328" t="s">
        <v>15318</v>
      </c>
      <c r="B2328" t="s">
        <v>15319</v>
      </c>
      <c r="C2328" t="s">
        <v>15323</v>
      </c>
      <c r="D2328" t="s">
        <v>15324</v>
      </c>
      <c r="E2328" t="s">
        <v>15325</v>
      </c>
      <c r="F2328" t="s">
        <v>15326</v>
      </c>
      <c r="I2328" t="s">
        <v>15327</v>
      </c>
      <c r="J2328" t="s">
        <v>15328</v>
      </c>
      <c r="M2328" t="s">
        <v>112297</v>
      </c>
      <c r="N2328" t="s">
        <v>124</v>
      </c>
      <c r="O2328" s="3" t="s">
        <v>15329</v>
      </c>
      <c r="P2328" t="s">
        <v>124</v>
      </c>
      <c r="Q2328" t="s">
        <v>124</v>
      </c>
      <c r="R2328" t="s">
        <v>15329</v>
      </c>
      <c r="S2328" s="4" t="str">
        <f t="shared" si="36"/>
        <v>2007</v>
      </c>
    </row>
    <row r="2329" spans="1:19" hidden="1" x14ac:dyDescent="0.35">
      <c r="A2329" t="s">
        <v>15325</v>
      </c>
      <c r="B2329" t="s">
        <v>15326</v>
      </c>
      <c r="C2329" t="s">
        <v>15330</v>
      </c>
      <c r="D2329" t="s">
        <v>15331</v>
      </c>
      <c r="E2329" t="s">
        <v>15332</v>
      </c>
      <c r="F2329" t="s">
        <v>15333</v>
      </c>
      <c r="I2329" t="s">
        <v>15334</v>
      </c>
      <c r="J2329" t="s">
        <v>15335</v>
      </c>
      <c r="M2329" t="s">
        <v>112311</v>
      </c>
      <c r="N2329" t="s">
        <v>5877</v>
      </c>
      <c r="O2329" s="3" t="s">
        <v>15336</v>
      </c>
      <c r="P2329" t="s">
        <v>5877</v>
      </c>
      <c r="Q2329" t="s">
        <v>5877</v>
      </c>
      <c r="R2329" t="s">
        <v>15336</v>
      </c>
      <c r="S2329" s="4" t="str">
        <f t="shared" si="36"/>
        <v>2007</v>
      </c>
    </row>
    <row r="2330" spans="1:19" hidden="1" x14ac:dyDescent="0.35">
      <c r="A2330" t="s">
        <v>15332</v>
      </c>
      <c r="B2330" t="s">
        <v>15333</v>
      </c>
      <c r="C2330" t="s">
        <v>15337</v>
      </c>
      <c r="D2330" t="s">
        <v>15338</v>
      </c>
      <c r="E2330" t="s">
        <v>15339</v>
      </c>
      <c r="F2330" t="s">
        <v>15340</v>
      </c>
      <c r="I2330" t="s">
        <v>15341</v>
      </c>
      <c r="J2330" t="s">
        <v>15342</v>
      </c>
      <c r="M2330" t="s">
        <v>112297</v>
      </c>
      <c r="N2330" t="s">
        <v>124</v>
      </c>
      <c r="O2330" s="3" t="s">
        <v>15343</v>
      </c>
      <c r="P2330" t="s">
        <v>124</v>
      </c>
      <c r="Q2330" t="s">
        <v>124</v>
      </c>
      <c r="R2330" t="s">
        <v>15343</v>
      </c>
      <c r="S2330" s="4" t="str">
        <f t="shared" si="36"/>
        <v>2007</v>
      </c>
    </row>
    <row r="2331" spans="1:19" hidden="1" x14ac:dyDescent="0.35">
      <c r="A2331" t="s">
        <v>15339</v>
      </c>
      <c r="B2331" t="s">
        <v>15340</v>
      </c>
      <c r="C2331" t="s">
        <v>15344</v>
      </c>
      <c r="D2331" t="s">
        <v>15345</v>
      </c>
      <c r="E2331" t="s">
        <v>15346</v>
      </c>
      <c r="F2331" t="s">
        <v>15347</v>
      </c>
      <c r="I2331" t="s">
        <v>15348</v>
      </c>
      <c r="J2331" t="s">
        <v>15349</v>
      </c>
      <c r="M2331" t="s">
        <v>112297</v>
      </c>
      <c r="N2331" t="s">
        <v>124</v>
      </c>
      <c r="O2331" s="3" t="s">
        <v>15350</v>
      </c>
      <c r="P2331" t="s">
        <v>124</v>
      </c>
      <c r="Q2331" t="s">
        <v>124</v>
      </c>
      <c r="R2331" t="s">
        <v>15350</v>
      </c>
      <c r="S2331" s="4" t="str">
        <f t="shared" si="36"/>
        <v>2007</v>
      </c>
    </row>
    <row r="2332" spans="1:19" hidden="1" x14ac:dyDescent="0.35">
      <c r="A2332" t="s">
        <v>15346</v>
      </c>
      <c r="B2332" t="s">
        <v>15347</v>
      </c>
      <c r="C2332" t="s">
        <v>15351</v>
      </c>
      <c r="D2332" t="s">
        <v>15352</v>
      </c>
      <c r="E2332" s="1" t="s">
        <v>15353</v>
      </c>
      <c r="F2332" s="1" t="s">
        <v>15354</v>
      </c>
      <c r="I2332" t="s">
        <v>15355</v>
      </c>
      <c r="J2332" t="s">
        <v>15356</v>
      </c>
      <c r="M2332" t="s">
        <v>112297</v>
      </c>
      <c r="N2332" t="s">
        <v>124</v>
      </c>
      <c r="O2332" s="3" t="s">
        <v>15357</v>
      </c>
      <c r="P2332" t="s">
        <v>124</v>
      </c>
      <c r="Q2332" t="s">
        <v>124</v>
      </c>
      <c r="R2332" t="s">
        <v>15357</v>
      </c>
      <c r="S2332" s="4" t="str">
        <f t="shared" si="36"/>
        <v>2007</v>
      </c>
    </row>
    <row r="2333" spans="1:19" hidden="1" x14ac:dyDescent="0.35">
      <c r="A2333" s="1" t="s">
        <v>15353</v>
      </c>
      <c r="B2333" s="1" t="s">
        <v>15354</v>
      </c>
      <c r="C2333" t="s">
        <v>15358</v>
      </c>
      <c r="D2333" t="s">
        <v>15359</v>
      </c>
      <c r="E2333" t="s">
        <v>15360</v>
      </c>
      <c r="F2333" t="s">
        <v>15361</v>
      </c>
      <c r="I2333" t="s">
        <v>15362</v>
      </c>
      <c r="J2333" t="s">
        <v>15363</v>
      </c>
      <c r="M2333" t="s">
        <v>112311</v>
      </c>
      <c r="N2333" t="s">
        <v>5877</v>
      </c>
      <c r="O2333" s="3" t="s">
        <v>15364</v>
      </c>
      <c r="P2333" t="s">
        <v>5877</v>
      </c>
      <c r="Q2333" t="s">
        <v>5877</v>
      </c>
      <c r="R2333" t="s">
        <v>15364</v>
      </c>
      <c r="S2333" s="4" t="str">
        <f t="shared" si="36"/>
        <v>2007</v>
      </c>
    </row>
    <row r="2334" spans="1:19" hidden="1" x14ac:dyDescent="0.35">
      <c r="A2334" t="s">
        <v>15360</v>
      </c>
      <c r="B2334" t="s">
        <v>15361</v>
      </c>
      <c r="C2334" t="s">
        <v>15365</v>
      </c>
      <c r="D2334" t="s">
        <v>15366</v>
      </c>
      <c r="E2334" t="s">
        <v>15367</v>
      </c>
      <c r="F2334" t="s">
        <v>15368</v>
      </c>
      <c r="I2334" t="s">
        <v>15362</v>
      </c>
      <c r="J2334" t="s">
        <v>15363</v>
      </c>
      <c r="M2334" t="s">
        <v>112311</v>
      </c>
      <c r="N2334" t="s">
        <v>5877</v>
      </c>
      <c r="O2334" s="3" t="s">
        <v>15369</v>
      </c>
      <c r="P2334" t="s">
        <v>5877</v>
      </c>
      <c r="Q2334" t="s">
        <v>5877</v>
      </c>
      <c r="R2334" t="s">
        <v>15369</v>
      </c>
      <c r="S2334" s="4" t="str">
        <f t="shared" si="36"/>
        <v>2007</v>
      </c>
    </row>
    <row r="2335" spans="1:19" hidden="1" x14ac:dyDescent="0.35">
      <c r="A2335" t="s">
        <v>15367</v>
      </c>
      <c r="B2335" t="s">
        <v>15368</v>
      </c>
      <c r="C2335" t="s">
        <v>15370</v>
      </c>
      <c r="D2335" t="s">
        <v>15371</v>
      </c>
      <c r="E2335" s="1" t="s">
        <v>15372</v>
      </c>
      <c r="F2335" s="1">
        <v>5.3471400000000002E+70</v>
      </c>
      <c r="I2335" t="s">
        <v>15373</v>
      </c>
      <c r="J2335" t="s">
        <v>15374</v>
      </c>
      <c r="M2335" t="s">
        <v>112311</v>
      </c>
      <c r="N2335" t="s">
        <v>5877</v>
      </c>
      <c r="O2335" s="3" t="s">
        <v>15375</v>
      </c>
      <c r="P2335" t="s">
        <v>5877</v>
      </c>
      <c r="Q2335" t="s">
        <v>5877</v>
      </c>
      <c r="R2335" t="s">
        <v>15375</v>
      </c>
      <c r="S2335" s="4" t="str">
        <f t="shared" si="36"/>
        <v>2007</v>
      </c>
    </row>
    <row r="2336" spans="1:19" hidden="1" x14ac:dyDescent="0.35">
      <c r="A2336" s="1" t="s">
        <v>15372</v>
      </c>
      <c r="B2336" s="1">
        <v>5.3471400000000002E+70</v>
      </c>
      <c r="C2336" t="s">
        <v>15376</v>
      </c>
      <c r="D2336" t="s">
        <v>15377</v>
      </c>
      <c r="E2336" t="s">
        <v>15378</v>
      </c>
      <c r="F2336" t="s">
        <v>15379</v>
      </c>
      <c r="I2336" t="s">
        <v>15380</v>
      </c>
      <c r="J2336" t="s">
        <v>15381</v>
      </c>
      <c r="M2336" t="s">
        <v>112311</v>
      </c>
      <c r="N2336" t="s">
        <v>5877</v>
      </c>
      <c r="O2336" s="3" t="s">
        <v>15382</v>
      </c>
      <c r="P2336" t="s">
        <v>5877</v>
      </c>
      <c r="Q2336" t="s">
        <v>5877</v>
      </c>
      <c r="R2336" t="s">
        <v>15382</v>
      </c>
      <c r="S2336" s="4" t="str">
        <f t="shared" si="36"/>
        <v>2007</v>
      </c>
    </row>
    <row r="2337" spans="1:19" hidden="1" x14ac:dyDescent="0.35">
      <c r="A2337" t="s">
        <v>15378</v>
      </c>
      <c r="B2337" t="s">
        <v>15379</v>
      </c>
      <c r="C2337" t="s">
        <v>15383</v>
      </c>
      <c r="D2337" t="s">
        <v>15384</v>
      </c>
      <c r="E2337" t="s">
        <v>15385</v>
      </c>
      <c r="F2337" t="s">
        <v>15386</v>
      </c>
      <c r="I2337" t="s">
        <v>15380</v>
      </c>
      <c r="J2337" t="s">
        <v>15381</v>
      </c>
      <c r="M2337" t="s">
        <v>112311</v>
      </c>
      <c r="N2337" t="s">
        <v>5877</v>
      </c>
      <c r="O2337" s="3" t="s">
        <v>15387</v>
      </c>
      <c r="P2337" t="s">
        <v>5877</v>
      </c>
      <c r="Q2337" t="s">
        <v>5877</v>
      </c>
      <c r="R2337" t="s">
        <v>15387</v>
      </c>
      <c r="S2337" s="4" t="str">
        <f t="shared" si="36"/>
        <v>2007</v>
      </c>
    </row>
    <row r="2338" spans="1:19" hidden="1" x14ac:dyDescent="0.35">
      <c r="A2338" t="s">
        <v>15385</v>
      </c>
      <c r="B2338" t="s">
        <v>15386</v>
      </c>
      <c r="C2338" t="s">
        <v>15388</v>
      </c>
      <c r="D2338" t="s">
        <v>15389</v>
      </c>
      <c r="E2338" t="s">
        <v>15390</v>
      </c>
      <c r="F2338" t="s">
        <v>15391</v>
      </c>
      <c r="I2338" t="s">
        <v>15392</v>
      </c>
      <c r="J2338" t="s">
        <v>15393</v>
      </c>
      <c r="M2338" t="s">
        <v>112311</v>
      </c>
      <c r="N2338" t="s">
        <v>5877</v>
      </c>
      <c r="O2338" s="3" t="s">
        <v>15394</v>
      </c>
      <c r="P2338" t="s">
        <v>5877</v>
      </c>
      <c r="Q2338" t="s">
        <v>5877</v>
      </c>
      <c r="R2338" t="s">
        <v>15394</v>
      </c>
      <c r="S2338" s="4" t="str">
        <f t="shared" si="36"/>
        <v>2007</v>
      </c>
    </row>
    <row r="2339" spans="1:19" hidden="1" x14ac:dyDescent="0.35">
      <c r="A2339" t="s">
        <v>15390</v>
      </c>
      <c r="B2339" t="s">
        <v>15391</v>
      </c>
      <c r="C2339" t="s">
        <v>15395</v>
      </c>
      <c r="D2339" t="s">
        <v>15396</v>
      </c>
      <c r="E2339" t="s">
        <v>15397</v>
      </c>
      <c r="F2339" t="s">
        <v>15398</v>
      </c>
      <c r="I2339" t="s">
        <v>512</v>
      </c>
      <c r="J2339" t="s">
        <v>512</v>
      </c>
      <c r="M2339" t="s">
        <v>112297</v>
      </c>
      <c r="N2339" t="s">
        <v>124</v>
      </c>
      <c r="O2339" s="3" t="s">
        <v>15399</v>
      </c>
      <c r="P2339" t="s">
        <v>124</v>
      </c>
      <c r="Q2339" t="s">
        <v>124</v>
      </c>
      <c r="R2339" t="s">
        <v>15399</v>
      </c>
      <c r="S2339" s="4" t="str">
        <f t="shared" si="36"/>
        <v>2007</v>
      </c>
    </row>
    <row r="2340" spans="1:19" hidden="1" x14ac:dyDescent="0.35">
      <c r="A2340" t="s">
        <v>15397</v>
      </c>
      <c r="B2340" t="s">
        <v>15398</v>
      </c>
      <c r="C2340" t="s">
        <v>15400</v>
      </c>
      <c r="D2340" t="s">
        <v>15401</v>
      </c>
      <c r="E2340" t="s">
        <v>15402</v>
      </c>
      <c r="F2340" t="s">
        <v>15403</v>
      </c>
      <c r="I2340" t="s">
        <v>15404</v>
      </c>
      <c r="J2340" t="s">
        <v>15405</v>
      </c>
      <c r="M2340" t="s">
        <v>112311</v>
      </c>
      <c r="N2340" t="s">
        <v>5877</v>
      </c>
      <c r="O2340" s="3" t="s">
        <v>15406</v>
      </c>
      <c r="P2340" t="s">
        <v>5877</v>
      </c>
      <c r="Q2340" t="s">
        <v>5877</v>
      </c>
      <c r="R2340" t="s">
        <v>15406</v>
      </c>
      <c r="S2340" s="4" t="str">
        <f t="shared" si="36"/>
        <v>2007</v>
      </c>
    </row>
    <row r="2341" spans="1:19" hidden="1" x14ac:dyDescent="0.35">
      <c r="A2341" t="s">
        <v>15402</v>
      </c>
      <c r="B2341" t="s">
        <v>15403</v>
      </c>
      <c r="C2341" t="s">
        <v>15407</v>
      </c>
      <c r="D2341" t="s">
        <v>15408</v>
      </c>
      <c r="E2341" t="s">
        <v>15409</v>
      </c>
      <c r="F2341" t="s">
        <v>15410</v>
      </c>
      <c r="I2341" t="s">
        <v>15411</v>
      </c>
      <c r="J2341" t="s">
        <v>15412</v>
      </c>
      <c r="M2341" t="s">
        <v>112311</v>
      </c>
      <c r="N2341" t="s">
        <v>5877</v>
      </c>
      <c r="O2341" s="3" t="s">
        <v>15413</v>
      </c>
      <c r="P2341" t="s">
        <v>5877</v>
      </c>
      <c r="Q2341" t="s">
        <v>5877</v>
      </c>
      <c r="R2341" t="s">
        <v>15413</v>
      </c>
      <c r="S2341" s="4" t="str">
        <f t="shared" si="36"/>
        <v>2007</v>
      </c>
    </row>
    <row r="2342" spans="1:19" hidden="1" x14ac:dyDescent="0.35">
      <c r="A2342" t="s">
        <v>15409</v>
      </c>
      <c r="B2342" t="s">
        <v>15410</v>
      </c>
      <c r="C2342" t="s">
        <v>15414</v>
      </c>
      <c r="D2342" t="s">
        <v>15415</v>
      </c>
      <c r="E2342" t="s">
        <v>15416</v>
      </c>
      <c r="F2342" t="s">
        <v>15417</v>
      </c>
      <c r="I2342" t="s">
        <v>15418</v>
      </c>
      <c r="J2342" t="s">
        <v>15419</v>
      </c>
      <c r="M2342" t="s">
        <v>112297</v>
      </c>
      <c r="N2342" t="s">
        <v>124</v>
      </c>
      <c r="O2342" s="3" t="s">
        <v>15420</v>
      </c>
      <c r="P2342" t="s">
        <v>124</v>
      </c>
      <c r="Q2342" t="s">
        <v>124</v>
      </c>
      <c r="R2342" t="s">
        <v>15420</v>
      </c>
      <c r="S2342" s="4" t="str">
        <f t="shared" si="36"/>
        <v>2007</v>
      </c>
    </row>
    <row r="2343" spans="1:19" hidden="1" x14ac:dyDescent="0.35">
      <c r="A2343" t="s">
        <v>15416</v>
      </c>
      <c r="B2343" t="s">
        <v>15417</v>
      </c>
      <c r="C2343" t="s">
        <v>15421</v>
      </c>
      <c r="D2343" t="s">
        <v>15422</v>
      </c>
      <c r="E2343" t="s">
        <v>15423</v>
      </c>
      <c r="F2343" t="s">
        <v>15424</v>
      </c>
      <c r="I2343" t="s">
        <v>13441</v>
      </c>
      <c r="J2343" t="s">
        <v>13442</v>
      </c>
      <c r="M2343" t="s">
        <v>112297</v>
      </c>
      <c r="N2343" t="s">
        <v>124</v>
      </c>
      <c r="O2343" s="3" t="s">
        <v>15425</v>
      </c>
      <c r="P2343" t="s">
        <v>124</v>
      </c>
      <c r="Q2343" t="s">
        <v>124</v>
      </c>
      <c r="R2343" t="s">
        <v>15425</v>
      </c>
      <c r="S2343" s="4" t="str">
        <f t="shared" si="36"/>
        <v>2007</v>
      </c>
    </row>
    <row r="2344" spans="1:19" hidden="1" x14ac:dyDescent="0.35">
      <c r="A2344" t="s">
        <v>15423</v>
      </c>
      <c r="B2344" t="s">
        <v>15424</v>
      </c>
      <c r="C2344" t="s">
        <v>15426</v>
      </c>
      <c r="D2344" t="s">
        <v>15427</v>
      </c>
      <c r="E2344" t="s">
        <v>15428</v>
      </c>
      <c r="F2344" t="s">
        <v>15429</v>
      </c>
      <c r="I2344" t="s">
        <v>15430</v>
      </c>
      <c r="J2344" t="s">
        <v>15431</v>
      </c>
      <c r="M2344" t="s">
        <v>112297</v>
      </c>
      <c r="N2344" t="s">
        <v>124</v>
      </c>
      <c r="O2344" s="3" t="s">
        <v>15432</v>
      </c>
      <c r="P2344" t="s">
        <v>124</v>
      </c>
      <c r="Q2344" t="s">
        <v>124</v>
      </c>
      <c r="R2344" t="s">
        <v>15432</v>
      </c>
      <c r="S2344" s="4" t="str">
        <f t="shared" si="36"/>
        <v>2007</v>
      </c>
    </row>
    <row r="2345" spans="1:19" hidden="1" x14ac:dyDescent="0.35">
      <c r="A2345" t="s">
        <v>15428</v>
      </c>
      <c r="B2345" t="s">
        <v>15429</v>
      </c>
      <c r="C2345" t="s">
        <v>15433</v>
      </c>
      <c r="D2345" t="s">
        <v>15434</v>
      </c>
      <c r="E2345" t="s">
        <v>15435</v>
      </c>
      <c r="F2345" t="s">
        <v>15436</v>
      </c>
      <c r="I2345" t="s">
        <v>15437</v>
      </c>
      <c r="J2345" t="s">
        <v>15438</v>
      </c>
      <c r="M2345" t="s">
        <v>112297</v>
      </c>
      <c r="N2345" t="s">
        <v>124</v>
      </c>
      <c r="O2345" s="3" t="s">
        <v>15439</v>
      </c>
      <c r="P2345" t="s">
        <v>124</v>
      </c>
      <c r="Q2345" t="s">
        <v>124</v>
      </c>
      <c r="R2345" t="s">
        <v>15439</v>
      </c>
      <c r="S2345" s="4" t="str">
        <f t="shared" si="36"/>
        <v>2007</v>
      </c>
    </row>
    <row r="2346" spans="1:19" hidden="1" x14ac:dyDescent="0.35">
      <c r="A2346" t="s">
        <v>15435</v>
      </c>
      <c r="B2346" t="s">
        <v>15436</v>
      </c>
      <c r="C2346" t="s">
        <v>15440</v>
      </c>
      <c r="D2346" t="s">
        <v>15441</v>
      </c>
      <c r="E2346" t="s">
        <v>15442</v>
      </c>
      <c r="F2346" t="s">
        <v>15443</v>
      </c>
      <c r="I2346" t="s">
        <v>15444</v>
      </c>
      <c r="J2346" t="s">
        <v>15445</v>
      </c>
      <c r="M2346" t="s">
        <v>112311</v>
      </c>
      <c r="N2346" t="s">
        <v>5877</v>
      </c>
      <c r="O2346" s="3" t="s">
        <v>15446</v>
      </c>
      <c r="P2346" t="s">
        <v>5877</v>
      </c>
      <c r="Q2346" t="s">
        <v>5877</v>
      </c>
      <c r="R2346" t="s">
        <v>15446</v>
      </c>
      <c r="S2346" s="4" t="str">
        <f t="shared" si="36"/>
        <v>2007</v>
      </c>
    </row>
    <row r="2347" spans="1:19" hidden="1" x14ac:dyDescent="0.35">
      <c r="A2347" t="s">
        <v>15442</v>
      </c>
      <c r="B2347" t="s">
        <v>15443</v>
      </c>
      <c r="C2347" t="s">
        <v>15447</v>
      </c>
      <c r="D2347" t="s">
        <v>15448</v>
      </c>
      <c r="E2347" t="s">
        <v>15449</v>
      </c>
      <c r="F2347" t="s">
        <v>15450</v>
      </c>
      <c r="I2347" t="s">
        <v>15451</v>
      </c>
      <c r="J2347" t="s">
        <v>15452</v>
      </c>
      <c r="M2347" t="s">
        <v>112311</v>
      </c>
      <c r="N2347" t="s">
        <v>5877</v>
      </c>
      <c r="O2347" s="3" t="s">
        <v>15453</v>
      </c>
      <c r="P2347" t="s">
        <v>5877</v>
      </c>
      <c r="Q2347" t="s">
        <v>5877</v>
      </c>
      <c r="R2347" t="s">
        <v>15453</v>
      </c>
      <c r="S2347" s="4" t="str">
        <f t="shared" si="36"/>
        <v>2007</v>
      </c>
    </row>
    <row r="2348" spans="1:19" hidden="1" x14ac:dyDescent="0.35">
      <c r="A2348" t="s">
        <v>15449</v>
      </c>
      <c r="B2348" t="s">
        <v>15450</v>
      </c>
      <c r="C2348" t="s">
        <v>15454</v>
      </c>
      <c r="D2348" t="s">
        <v>15455</v>
      </c>
      <c r="E2348" t="s">
        <v>15456</v>
      </c>
      <c r="F2348" t="s">
        <v>15457</v>
      </c>
      <c r="I2348" t="s">
        <v>15458</v>
      </c>
      <c r="J2348" t="s">
        <v>15459</v>
      </c>
      <c r="M2348" t="s">
        <v>112297</v>
      </c>
      <c r="N2348" t="s">
        <v>124</v>
      </c>
      <c r="O2348" s="3" t="s">
        <v>15460</v>
      </c>
      <c r="P2348" t="s">
        <v>124</v>
      </c>
      <c r="Q2348" t="s">
        <v>124</v>
      </c>
      <c r="R2348" t="s">
        <v>15460</v>
      </c>
      <c r="S2348" s="4" t="str">
        <f t="shared" si="36"/>
        <v>2007</v>
      </c>
    </row>
    <row r="2349" spans="1:19" hidden="1" x14ac:dyDescent="0.35">
      <c r="A2349" t="s">
        <v>15456</v>
      </c>
      <c r="B2349" t="s">
        <v>15457</v>
      </c>
      <c r="C2349" t="s">
        <v>15461</v>
      </c>
      <c r="D2349" t="s">
        <v>15462</v>
      </c>
      <c r="E2349" t="s">
        <v>15463</v>
      </c>
      <c r="F2349" t="s">
        <v>15464</v>
      </c>
      <c r="I2349" t="s">
        <v>15465</v>
      </c>
      <c r="J2349" t="s">
        <v>15466</v>
      </c>
      <c r="M2349" t="s">
        <v>112311</v>
      </c>
      <c r="N2349" t="s">
        <v>5877</v>
      </c>
      <c r="O2349" s="3" t="s">
        <v>15467</v>
      </c>
      <c r="P2349" t="s">
        <v>5877</v>
      </c>
      <c r="Q2349" t="s">
        <v>5877</v>
      </c>
      <c r="R2349" t="s">
        <v>15467</v>
      </c>
      <c r="S2349" s="4" t="str">
        <f t="shared" si="36"/>
        <v>2007</v>
      </c>
    </row>
    <row r="2350" spans="1:19" hidden="1" x14ac:dyDescent="0.35">
      <c r="A2350" t="s">
        <v>15463</v>
      </c>
      <c r="B2350" t="s">
        <v>15464</v>
      </c>
      <c r="C2350" t="s">
        <v>15468</v>
      </c>
      <c r="D2350" t="s">
        <v>15469</v>
      </c>
      <c r="E2350" t="s">
        <v>15470</v>
      </c>
      <c r="F2350" t="s">
        <v>15471</v>
      </c>
      <c r="I2350" t="s">
        <v>15472</v>
      </c>
      <c r="J2350" t="s">
        <v>15473</v>
      </c>
      <c r="M2350" t="s">
        <v>112297</v>
      </c>
      <c r="N2350" t="s">
        <v>124</v>
      </c>
      <c r="O2350" s="3" t="s">
        <v>15474</v>
      </c>
      <c r="P2350" t="s">
        <v>124</v>
      </c>
      <c r="Q2350" t="s">
        <v>124</v>
      </c>
      <c r="R2350" t="s">
        <v>15474</v>
      </c>
      <c r="S2350" s="4" t="str">
        <f t="shared" si="36"/>
        <v>2007</v>
      </c>
    </row>
    <row r="2351" spans="1:19" hidden="1" x14ac:dyDescent="0.35">
      <c r="A2351" t="s">
        <v>15470</v>
      </c>
      <c r="B2351" t="s">
        <v>15471</v>
      </c>
      <c r="C2351" t="s">
        <v>15475</v>
      </c>
      <c r="D2351" t="s">
        <v>15476</v>
      </c>
      <c r="E2351" t="s">
        <v>15477</v>
      </c>
      <c r="F2351" t="s">
        <v>15478</v>
      </c>
      <c r="I2351" t="s">
        <v>15479</v>
      </c>
      <c r="J2351" t="s">
        <v>15480</v>
      </c>
      <c r="M2351" t="s">
        <v>112299</v>
      </c>
      <c r="N2351" t="s">
        <v>247</v>
      </c>
      <c r="O2351" s="3" t="s">
        <v>15481</v>
      </c>
      <c r="P2351" t="s">
        <v>247</v>
      </c>
      <c r="Q2351" t="s">
        <v>247</v>
      </c>
      <c r="R2351" t="s">
        <v>15481</v>
      </c>
      <c r="S2351" s="4" t="str">
        <f t="shared" si="36"/>
        <v>2007</v>
      </c>
    </row>
    <row r="2352" spans="1:19" hidden="1" x14ac:dyDescent="0.35">
      <c r="A2352" t="s">
        <v>15477</v>
      </c>
      <c r="B2352" t="s">
        <v>15478</v>
      </c>
      <c r="C2352" t="s">
        <v>15482</v>
      </c>
      <c r="D2352" t="s">
        <v>15483</v>
      </c>
      <c r="E2352" t="s">
        <v>15484</v>
      </c>
      <c r="F2352" t="s">
        <v>15485</v>
      </c>
      <c r="I2352" t="s">
        <v>15486</v>
      </c>
      <c r="J2352" t="s">
        <v>15487</v>
      </c>
      <c r="M2352" t="s">
        <v>112297</v>
      </c>
      <c r="N2352" t="s">
        <v>124</v>
      </c>
      <c r="O2352" s="3" t="s">
        <v>15488</v>
      </c>
      <c r="P2352" t="s">
        <v>124</v>
      </c>
      <c r="Q2352" t="s">
        <v>124</v>
      </c>
      <c r="R2352" t="s">
        <v>15488</v>
      </c>
      <c r="S2352" s="4" t="str">
        <f t="shared" si="36"/>
        <v>2007</v>
      </c>
    </row>
    <row r="2353" spans="1:19" hidden="1" x14ac:dyDescent="0.35">
      <c r="A2353" t="s">
        <v>15484</v>
      </c>
      <c r="B2353" t="s">
        <v>15485</v>
      </c>
      <c r="C2353" t="s">
        <v>15489</v>
      </c>
      <c r="D2353" t="s">
        <v>15490</v>
      </c>
      <c r="E2353" t="s">
        <v>15491</v>
      </c>
      <c r="F2353" t="s">
        <v>15492</v>
      </c>
      <c r="I2353" t="s">
        <v>15493</v>
      </c>
      <c r="J2353" t="s">
        <v>15494</v>
      </c>
      <c r="M2353" t="s">
        <v>112299</v>
      </c>
      <c r="N2353" t="s">
        <v>247</v>
      </c>
      <c r="O2353" s="3" t="s">
        <v>15495</v>
      </c>
      <c r="P2353" t="s">
        <v>247</v>
      </c>
      <c r="Q2353" t="s">
        <v>247</v>
      </c>
      <c r="R2353" t="s">
        <v>15495</v>
      </c>
      <c r="S2353" s="4" t="str">
        <f t="shared" si="36"/>
        <v>2007</v>
      </c>
    </row>
    <row r="2354" spans="1:19" hidden="1" x14ac:dyDescent="0.35">
      <c r="A2354" t="s">
        <v>15491</v>
      </c>
      <c r="B2354" t="s">
        <v>15492</v>
      </c>
      <c r="C2354" t="s">
        <v>15496</v>
      </c>
      <c r="D2354" t="s">
        <v>15497</v>
      </c>
      <c r="E2354" t="s">
        <v>15498</v>
      </c>
      <c r="F2354" t="s">
        <v>15499</v>
      </c>
      <c r="I2354" t="s">
        <v>15500</v>
      </c>
      <c r="J2354" t="s">
        <v>15501</v>
      </c>
      <c r="M2354" t="s">
        <v>112297</v>
      </c>
      <c r="N2354" t="s">
        <v>124</v>
      </c>
      <c r="O2354" s="3" t="s">
        <v>15502</v>
      </c>
      <c r="P2354" t="s">
        <v>124</v>
      </c>
      <c r="Q2354" t="s">
        <v>124</v>
      </c>
      <c r="R2354" t="s">
        <v>15502</v>
      </c>
      <c r="S2354" s="4" t="str">
        <f t="shared" si="36"/>
        <v>2007</v>
      </c>
    </row>
    <row r="2355" spans="1:19" hidden="1" x14ac:dyDescent="0.35">
      <c r="A2355" t="s">
        <v>15498</v>
      </c>
      <c r="B2355" t="s">
        <v>15499</v>
      </c>
      <c r="C2355" s="1" t="s">
        <v>15503</v>
      </c>
      <c r="D2355" s="1" t="s">
        <v>15504</v>
      </c>
      <c r="E2355" t="s">
        <v>15505</v>
      </c>
      <c r="F2355" t="s">
        <v>15506</v>
      </c>
      <c r="I2355" t="s">
        <v>15507</v>
      </c>
      <c r="J2355" t="s">
        <v>15508</v>
      </c>
      <c r="M2355" t="s">
        <v>112297</v>
      </c>
      <c r="N2355" t="s">
        <v>124</v>
      </c>
      <c r="O2355" s="3" t="s">
        <v>15509</v>
      </c>
      <c r="P2355" t="s">
        <v>124</v>
      </c>
      <c r="Q2355" t="s">
        <v>124</v>
      </c>
      <c r="R2355" t="s">
        <v>15509</v>
      </c>
      <c r="S2355" s="4" t="str">
        <f t="shared" si="36"/>
        <v>2007</v>
      </c>
    </row>
    <row r="2356" spans="1:19" hidden="1" x14ac:dyDescent="0.35">
      <c r="A2356" t="s">
        <v>15505</v>
      </c>
      <c r="B2356" t="s">
        <v>15506</v>
      </c>
      <c r="C2356" t="s">
        <v>15510</v>
      </c>
      <c r="D2356" t="s">
        <v>15511</v>
      </c>
      <c r="E2356" t="s">
        <v>15512</v>
      </c>
      <c r="F2356" t="s">
        <v>15513</v>
      </c>
      <c r="I2356" t="s">
        <v>4860</v>
      </c>
      <c r="J2356" t="s">
        <v>372</v>
      </c>
      <c r="M2356" t="s">
        <v>112297</v>
      </c>
      <c r="N2356" t="s">
        <v>124</v>
      </c>
      <c r="O2356" s="3" t="s">
        <v>15514</v>
      </c>
      <c r="P2356" t="s">
        <v>124</v>
      </c>
      <c r="Q2356" t="s">
        <v>124</v>
      </c>
      <c r="R2356" t="s">
        <v>15514</v>
      </c>
      <c r="S2356" s="4" t="str">
        <f t="shared" si="36"/>
        <v>2007</v>
      </c>
    </row>
    <row r="2357" spans="1:19" hidden="1" x14ac:dyDescent="0.35">
      <c r="A2357" t="s">
        <v>15512</v>
      </c>
      <c r="B2357" t="s">
        <v>15513</v>
      </c>
      <c r="C2357" t="s">
        <v>15515</v>
      </c>
      <c r="D2357" t="s">
        <v>15516</v>
      </c>
      <c r="E2357" t="s">
        <v>15517</v>
      </c>
      <c r="F2357" t="s">
        <v>15518</v>
      </c>
      <c r="I2357" t="s">
        <v>2301</v>
      </c>
      <c r="J2357" t="s">
        <v>2302</v>
      </c>
      <c r="M2357" t="s">
        <v>112297</v>
      </c>
      <c r="N2357" t="s">
        <v>124</v>
      </c>
      <c r="O2357" s="3" t="s">
        <v>15519</v>
      </c>
      <c r="P2357" t="s">
        <v>124</v>
      </c>
      <c r="Q2357" t="s">
        <v>124</v>
      </c>
      <c r="R2357" t="s">
        <v>15519</v>
      </c>
      <c r="S2357" s="4" t="str">
        <f t="shared" si="36"/>
        <v>2007</v>
      </c>
    </row>
    <row r="2358" spans="1:19" hidden="1" x14ac:dyDescent="0.35">
      <c r="A2358" t="s">
        <v>15517</v>
      </c>
      <c r="B2358" t="s">
        <v>15518</v>
      </c>
      <c r="C2358" t="s">
        <v>15520</v>
      </c>
      <c r="D2358" t="s">
        <v>15521</v>
      </c>
      <c r="E2358" t="s">
        <v>15522</v>
      </c>
      <c r="F2358" t="s">
        <v>15523</v>
      </c>
      <c r="I2358" t="s">
        <v>15524</v>
      </c>
      <c r="J2358" t="s">
        <v>15525</v>
      </c>
      <c r="M2358" t="s">
        <v>112297</v>
      </c>
      <c r="N2358" t="s">
        <v>124</v>
      </c>
      <c r="O2358" s="3" t="s">
        <v>15526</v>
      </c>
      <c r="P2358" t="s">
        <v>124</v>
      </c>
      <c r="Q2358" t="s">
        <v>124</v>
      </c>
      <c r="R2358" t="s">
        <v>15526</v>
      </c>
      <c r="S2358" s="4" t="str">
        <f t="shared" si="36"/>
        <v>2007</v>
      </c>
    </row>
    <row r="2359" spans="1:19" hidden="1" x14ac:dyDescent="0.35">
      <c r="A2359" t="s">
        <v>15522</v>
      </c>
      <c r="B2359" t="s">
        <v>15523</v>
      </c>
      <c r="C2359" t="s">
        <v>15527</v>
      </c>
      <c r="D2359" t="s">
        <v>15528</v>
      </c>
      <c r="E2359" t="s">
        <v>15529</v>
      </c>
      <c r="F2359" t="s">
        <v>15530</v>
      </c>
      <c r="I2359" t="s">
        <v>512</v>
      </c>
      <c r="J2359" t="s">
        <v>512</v>
      </c>
      <c r="M2359" t="s">
        <v>112297</v>
      </c>
      <c r="N2359" t="s">
        <v>124</v>
      </c>
      <c r="O2359" s="3" t="s">
        <v>15531</v>
      </c>
      <c r="P2359" t="s">
        <v>124</v>
      </c>
      <c r="Q2359" t="s">
        <v>124</v>
      </c>
      <c r="R2359" t="s">
        <v>15531</v>
      </c>
      <c r="S2359" s="4" t="str">
        <f t="shared" si="36"/>
        <v>2007</v>
      </c>
    </row>
    <row r="2360" spans="1:19" hidden="1" x14ac:dyDescent="0.35">
      <c r="A2360" t="s">
        <v>15529</v>
      </c>
      <c r="B2360" t="s">
        <v>15530</v>
      </c>
      <c r="C2360" t="s">
        <v>15532</v>
      </c>
      <c r="D2360" t="s">
        <v>15533</v>
      </c>
      <c r="E2360" t="s">
        <v>15534</v>
      </c>
      <c r="F2360" t="s">
        <v>15535</v>
      </c>
      <c r="I2360" t="s">
        <v>512</v>
      </c>
      <c r="J2360" t="s">
        <v>512</v>
      </c>
      <c r="M2360" t="s">
        <v>112297</v>
      </c>
      <c r="N2360" t="s">
        <v>124</v>
      </c>
      <c r="O2360" s="3" t="s">
        <v>15536</v>
      </c>
      <c r="P2360" t="s">
        <v>124</v>
      </c>
      <c r="Q2360" t="s">
        <v>124</v>
      </c>
      <c r="R2360" t="s">
        <v>15536</v>
      </c>
      <c r="S2360" s="4" t="str">
        <f t="shared" si="36"/>
        <v>2007</v>
      </c>
    </row>
    <row r="2361" spans="1:19" hidden="1" x14ac:dyDescent="0.35">
      <c r="A2361" t="s">
        <v>15534</v>
      </c>
      <c r="B2361" t="s">
        <v>15535</v>
      </c>
      <c r="C2361" t="s">
        <v>15537</v>
      </c>
      <c r="D2361" t="s">
        <v>15538</v>
      </c>
      <c r="E2361" t="s">
        <v>15539</v>
      </c>
      <c r="F2361" t="s">
        <v>15540</v>
      </c>
      <c r="I2361" t="s">
        <v>15541</v>
      </c>
      <c r="J2361" t="s">
        <v>15542</v>
      </c>
      <c r="M2361" t="s">
        <v>112297</v>
      </c>
      <c r="N2361" t="s">
        <v>124</v>
      </c>
      <c r="O2361" s="3" t="s">
        <v>15543</v>
      </c>
      <c r="P2361" t="s">
        <v>124</v>
      </c>
      <c r="Q2361" t="s">
        <v>124</v>
      </c>
      <c r="R2361" t="s">
        <v>15543</v>
      </c>
      <c r="S2361" s="4" t="str">
        <f t="shared" si="36"/>
        <v>2007</v>
      </c>
    </row>
    <row r="2362" spans="1:19" hidden="1" x14ac:dyDescent="0.35">
      <c r="A2362" t="s">
        <v>15539</v>
      </c>
      <c r="B2362" t="s">
        <v>15540</v>
      </c>
      <c r="C2362" t="s">
        <v>15544</v>
      </c>
      <c r="D2362" t="s">
        <v>15545</v>
      </c>
      <c r="E2362" t="s">
        <v>15546</v>
      </c>
      <c r="F2362" t="s">
        <v>15547</v>
      </c>
      <c r="I2362" t="s">
        <v>15548</v>
      </c>
      <c r="J2362" t="s">
        <v>15549</v>
      </c>
      <c r="M2362" t="s">
        <v>112299</v>
      </c>
      <c r="N2362" t="s">
        <v>247</v>
      </c>
      <c r="O2362" s="3" t="s">
        <v>15550</v>
      </c>
      <c r="P2362" t="s">
        <v>247</v>
      </c>
      <c r="Q2362" t="s">
        <v>247</v>
      </c>
      <c r="R2362" t="s">
        <v>15550</v>
      </c>
      <c r="S2362" s="4" t="str">
        <f t="shared" si="36"/>
        <v>2007</v>
      </c>
    </row>
    <row r="2363" spans="1:19" hidden="1" x14ac:dyDescent="0.35">
      <c r="A2363" t="s">
        <v>15546</v>
      </c>
      <c r="B2363" t="s">
        <v>15547</v>
      </c>
      <c r="C2363" t="s">
        <v>15551</v>
      </c>
      <c r="D2363" t="s">
        <v>15552</v>
      </c>
      <c r="E2363" t="s">
        <v>15553</v>
      </c>
      <c r="F2363" t="s">
        <v>15554</v>
      </c>
      <c r="I2363" t="s">
        <v>15555</v>
      </c>
      <c r="J2363" t="s">
        <v>15556</v>
      </c>
      <c r="M2363" t="s">
        <v>112299</v>
      </c>
      <c r="N2363" t="s">
        <v>247</v>
      </c>
      <c r="O2363" s="3" t="s">
        <v>15557</v>
      </c>
      <c r="P2363" t="s">
        <v>247</v>
      </c>
      <c r="Q2363" t="s">
        <v>247</v>
      </c>
      <c r="R2363" t="s">
        <v>15557</v>
      </c>
      <c r="S2363" s="4" t="str">
        <f t="shared" si="36"/>
        <v>2007</v>
      </c>
    </row>
    <row r="2364" spans="1:19" hidden="1" x14ac:dyDescent="0.35">
      <c r="A2364" t="s">
        <v>15553</v>
      </c>
      <c r="B2364" t="s">
        <v>15554</v>
      </c>
      <c r="C2364" t="s">
        <v>15558</v>
      </c>
      <c r="D2364" t="s">
        <v>15559</v>
      </c>
      <c r="E2364" t="s">
        <v>15560</v>
      </c>
      <c r="F2364" t="s">
        <v>15561</v>
      </c>
      <c r="I2364" t="s">
        <v>15562</v>
      </c>
      <c r="J2364" t="s">
        <v>15563</v>
      </c>
      <c r="M2364" t="s">
        <v>112297</v>
      </c>
      <c r="N2364" t="s">
        <v>124</v>
      </c>
      <c r="O2364" s="3" t="s">
        <v>15564</v>
      </c>
      <c r="P2364" t="s">
        <v>124</v>
      </c>
      <c r="Q2364" t="s">
        <v>124</v>
      </c>
      <c r="R2364" t="s">
        <v>15564</v>
      </c>
      <c r="S2364" s="4" t="str">
        <f t="shared" si="36"/>
        <v>2007</v>
      </c>
    </row>
    <row r="2365" spans="1:19" hidden="1" x14ac:dyDescent="0.35">
      <c r="A2365" t="s">
        <v>15560</v>
      </c>
      <c r="B2365" t="s">
        <v>15561</v>
      </c>
      <c r="C2365" t="s">
        <v>15565</v>
      </c>
      <c r="D2365" t="s">
        <v>15566</v>
      </c>
      <c r="E2365" t="s">
        <v>15567</v>
      </c>
      <c r="F2365" t="s">
        <v>15568</v>
      </c>
      <c r="I2365" t="s">
        <v>15569</v>
      </c>
      <c r="J2365" t="s">
        <v>15570</v>
      </c>
      <c r="M2365" t="s">
        <v>112299</v>
      </c>
      <c r="N2365" t="s">
        <v>247</v>
      </c>
      <c r="O2365" s="3" t="s">
        <v>15571</v>
      </c>
      <c r="P2365" t="s">
        <v>247</v>
      </c>
      <c r="Q2365" t="s">
        <v>247</v>
      </c>
      <c r="R2365" t="s">
        <v>15571</v>
      </c>
      <c r="S2365" s="4" t="str">
        <f t="shared" si="36"/>
        <v>2007</v>
      </c>
    </row>
    <row r="2366" spans="1:19" hidden="1" x14ac:dyDescent="0.35">
      <c r="A2366" t="s">
        <v>15567</v>
      </c>
      <c r="B2366" t="s">
        <v>15568</v>
      </c>
      <c r="C2366" t="s">
        <v>15572</v>
      </c>
      <c r="D2366" t="s">
        <v>15573</v>
      </c>
      <c r="E2366" t="s">
        <v>15574</v>
      </c>
      <c r="F2366">
        <v>587129784</v>
      </c>
      <c r="I2366" t="s">
        <v>15575</v>
      </c>
      <c r="J2366" t="s">
        <v>15576</v>
      </c>
      <c r="M2366" t="s">
        <v>112297</v>
      </c>
      <c r="N2366" t="s">
        <v>124</v>
      </c>
      <c r="O2366" s="3" t="s">
        <v>15577</v>
      </c>
      <c r="P2366" t="s">
        <v>124</v>
      </c>
      <c r="Q2366" t="s">
        <v>124</v>
      </c>
      <c r="R2366" t="s">
        <v>15577</v>
      </c>
      <c r="S2366" s="4" t="str">
        <f t="shared" si="36"/>
        <v>2007</v>
      </c>
    </row>
    <row r="2367" spans="1:19" hidden="1" x14ac:dyDescent="0.35">
      <c r="A2367" t="s">
        <v>15574</v>
      </c>
      <c r="B2367">
        <v>587129784</v>
      </c>
      <c r="C2367" t="s">
        <v>15578</v>
      </c>
      <c r="D2367" t="s">
        <v>15579</v>
      </c>
      <c r="E2367" t="s">
        <v>15580</v>
      </c>
      <c r="F2367" t="s">
        <v>15581</v>
      </c>
      <c r="I2367" t="s">
        <v>15582</v>
      </c>
      <c r="J2367" t="s">
        <v>15583</v>
      </c>
      <c r="M2367" t="s">
        <v>112297</v>
      </c>
      <c r="N2367" t="s">
        <v>124</v>
      </c>
      <c r="O2367" s="3" t="s">
        <v>15584</v>
      </c>
      <c r="P2367" t="s">
        <v>124</v>
      </c>
      <c r="Q2367" t="s">
        <v>124</v>
      </c>
      <c r="R2367" t="s">
        <v>15584</v>
      </c>
      <c r="S2367" s="4" t="str">
        <f t="shared" si="36"/>
        <v>2007</v>
      </c>
    </row>
    <row r="2368" spans="1:19" hidden="1" x14ac:dyDescent="0.35">
      <c r="A2368" t="s">
        <v>15580</v>
      </c>
      <c r="B2368" t="s">
        <v>15581</v>
      </c>
      <c r="C2368" t="s">
        <v>15585</v>
      </c>
      <c r="D2368" t="s">
        <v>15586</v>
      </c>
      <c r="E2368" t="s">
        <v>15587</v>
      </c>
      <c r="F2368" t="s">
        <v>15588</v>
      </c>
      <c r="I2368" t="s">
        <v>15589</v>
      </c>
      <c r="J2368" t="s">
        <v>15590</v>
      </c>
      <c r="M2368" t="s">
        <v>112297</v>
      </c>
      <c r="N2368" t="s">
        <v>124</v>
      </c>
      <c r="O2368" s="3" t="s">
        <v>15591</v>
      </c>
      <c r="P2368" t="s">
        <v>124</v>
      </c>
      <c r="Q2368" t="s">
        <v>124</v>
      </c>
      <c r="R2368" t="s">
        <v>15591</v>
      </c>
      <c r="S2368" s="4" t="str">
        <f t="shared" si="36"/>
        <v>2007</v>
      </c>
    </row>
    <row r="2369" spans="1:19" hidden="1" x14ac:dyDescent="0.35">
      <c r="A2369" t="s">
        <v>15587</v>
      </c>
      <c r="B2369" t="s">
        <v>15588</v>
      </c>
      <c r="C2369" t="s">
        <v>15592</v>
      </c>
      <c r="D2369" t="s">
        <v>15593</v>
      </c>
      <c r="E2369" t="s">
        <v>15594</v>
      </c>
      <c r="F2369" t="s">
        <v>15595</v>
      </c>
      <c r="I2369" t="s">
        <v>15596</v>
      </c>
      <c r="J2369" t="s">
        <v>15597</v>
      </c>
      <c r="M2369" t="s">
        <v>112297</v>
      </c>
      <c r="N2369" t="s">
        <v>124</v>
      </c>
      <c r="O2369" s="3" t="s">
        <v>15598</v>
      </c>
      <c r="P2369" t="s">
        <v>124</v>
      </c>
      <c r="Q2369" t="s">
        <v>124</v>
      </c>
      <c r="R2369" t="s">
        <v>15598</v>
      </c>
      <c r="S2369" s="4" t="str">
        <f t="shared" si="36"/>
        <v>2007</v>
      </c>
    </row>
    <row r="2370" spans="1:19" hidden="1" x14ac:dyDescent="0.35">
      <c r="A2370" t="s">
        <v>15594</v>
      </c>
      <c r="B2370" t="s">
        <v>15595</v>
      </c>
      <c r="C2370" t="s">
        <v>15599</v>
      </c>
      <c r="D2370" t="s">
        <v>15600</v>
      </c>
      <c r="E2370" t="s">
        <v>15601</v>
      </c>
      <c r="F2370" t="s">
        <v>15602</v>
      </c>
      <c r="I2370" t="s">
        <v>15603</v>
      </c>
      <c r="J2370" t="s">
        <v>15604</v>
      </c>
      <c r="M2370" t="s">
        <v>112299</v>
      </c>
      <c r="N2370" t="s">
        <v>247</v>
      </c>
      <c r="O2370" s="3" t="s">
        <v>15605</v>
      </c>
      <c r="P2370" t="s">
        <v>247</v>
      </c>
      <c r="Q2370" t="s">
        <v>247</v>
      </c>
      <c r="R2370" t="s">
        <v>15605</v>
      </c>
      <c r="S2370" s="4" t="str">
        <f t="shared" si="36"/>
        <v>2007</v>
      </c>
    </row>
    <row r="2371" spans="1:19" hidden="1" x14ac:dyDescent="0.35">
      <c r="A2371" t="s">
        <v>15601</v>
      </c>
      <c r="B2371" t="s">
        <v>15602</v>
      </c>
      <c r="C2371" t="s">
        <v>15606</v>
      </c>
      <c r="D2371" t="s">
        <v>15607</v>
      </c>
      <c r="E2371" t="s">
        <v>15608</v>
      </c>
      <c r="F2371" t="s">
        <v>15609</v>
      </c>
      <c r="I2371" t="s">
        <v>15610</v>
      </c>
      <c r="J2371" t="s">
        <v>15611</v>
      </c>
      <c r="M2371" t="s">
        <v>112297</v>
      </c>
      <c r="N2371" t="s">
        <v>124</v>
      </c>
      <c r="O2371" s="3" t="s">
        <v>15612</v>
      </c>
      <c r="P2371" t="s">
        <v>124</v>
      </c>
      <c r="Q2371" t="s">
        <v>124</v>
      </c>
      <c r="R2371" t="s">
        <v>15612</v>
      </c>
      <c r="S2371" s="4" t="str">
        <f t="shared" ref="S2371:S2434" si="37">LEFT(RIGHT(R2371,19),4)</f>
        <v>2007</v>
      </c>
    </row>
    <row r="2372" spans="1:19" hidden="1" x14ac:dyDescent="0.35">
      <c r="A2372" t="s">
        <v>15608</v>
      </c>
      <c r="B2372" t="s">
        <v>15609</v>
      </c>
      <c r="C2372" t="s">
        <v>15613</v>
      </c>
      <c r="D2372" t="s">
        <v>15614</v>
      </c>
      <c r="E2372" t="s">
        <v>15615</v>
      </c>
      <c r="F2372" t="s">
        <v>15616</v>
      </c>
      <c r="I2372" t="s">
        <v>15617</v>
      </c>
      <c r="J2372" t="s">
        <v>15618</v>
      </c>
      <c r="M2372" t="s">
        <v>112297</v>
      </c>
      <c r="N2372" t="s">
        <v>124</v>
      </c>
      <c r="O2372" s="3" t="s">
        <v>15619</v>
      </c>
      <c r="P2372" t="s">
        <v>124</v>
      </c>
      <c r="Q2372" t="s">
        <v>124</v>
      </c>
      <c r="R2372" t="s">
        <v>15619</v>
      </c>
      <c r="S2372" s="4" t="str">
        <f t="shared" si="37"/>
        <v>2007</v>
      </c>
    </row>
    <row r="2373" spans="1:19" hidden="1" x14ac:dyDescent="0.35">
      <c r="A2373" t="s">
        <v>15615</v>
      </c>
      <c r="B2373" t="s">
        <v>15616</v>
      </c>
      <c r="C2373" t="s">
        <v>15620</v>
      </c>
      <c r="D2373" t="s">
        <v>15621</v>
      </c>
      <c r="E2373" t="s">
        <v>15622</v>
      </c>
      <c r="F2373" t="s">
        <v>15623</v>
      </c>
      <c r="I2373" t="s">
        <v>15624</v>
      </c>
      <c r="J2373" t="s">
        <v>15625</v>
      </c>
      <c r="M2373" t="s">
        <v>112297</v>
      </c>
      <c r="N2373" t="s">
        <v>124</v>
      </c>
      <c r="O2373" s="3" t="s">
        <v>15626</v>
      </c>
      <c r="P2373" t="s">
        <v>124</v>
      </c>
      <c r="Q2373" t="s">
        <v>124</v>
      </c>
      <c r="R2373" t="s">
        <v>15626</v>
      </c>
      <c r="S2373" s="4" t="str">
        <f t="shared" si="37"/>
        <v>2007</v>
      </c>
    </row>
    <row r="2374" spans="1:19" hidden="1" x14ac:dyDescent="0.35">
      <c r="A2374" t="s">
        <v>15622</v>
      </c>
      <c r="B2374" t="s">
        <v>15623</v>
      </c>
      <c r="C2374" t="s">
        <v>15627</v>
      </c>
      <c r="D2374" t="s">
        <v>15628</v>
      </c>
      <c r="E2374" t="s">
        <v>15629</v>
      </c>
      <c r="F2374" t="s">
        <v>15630</v>
      </c>
      <c r="I2374" t="s">
        <v>15631</v>
      </c>
      <c r="J2374" t="s">
        <v>15632</v>
      </c>
      <c r="M2374" t="s">
        <v>112299</v>
      </c>
      <c r="N2374" t="s">
        <v>247</v>
      </c>
      <c r="O2374" s="3" t="s">
        <v>15633</v>
      </c>
      <c r="P2374" t="s">
        <v>247</v>
      </c>
      <c r="Q2374" t="s">
        <v>247</v>
      </c>
      <c r="R2374" t="s">
        <v>15633</v>
      </c>
      <c r="S2374" s="4" t="str">
        <f t="shared" si="37"/>
        <v>2007</v>
      </c>
    </row>
    <row r="2375" spans="1:19" hidden="1" x14ac:dyDescent="0.35">
      <c r="A2375" t="s">
        <v>15629</v>
      </c>
      <c r="B2375" t="s">
        <v>15630</v>
      </c>
      <c r="C2375" t="s">
        <v>15634</v>
      </c>
      <c r="D2375" t="s">
        <v>15635</v>
      </c>
      <c r="E2375" t="s">
        <v>15636</v>
      </c>
      <c r="F2375" t="s">
        <v>15637</v>
      </c>
      <c r="I2375" t="s">
        <v>5550</v>
      </c>
      <c r="J2375" t="s">
        <v>5551</v>
      </c>
      <c r="M2375" t="s">
        <v>112297</v>
      </c>
      <c r="N2375" t="s">
        <v>124</v>
      </c>
      <c r="O2375" s="3" t="s">
        <v>15638</v>
      </c>
      <c r="P2375" t="s">
        <v>124</v>
      </c>
      <c r="Q2375" t="s">
        <v>124</v>
      </c>
      <c r="R2375" t="s">
        <v>15638</v>
      </c>
      <c r="S2375" s="4" t="str">
        <f t="shared" si="37"/>
        <v>2007</v>
      </c>
    </row>
    <row r="2376" spans="1:19" hidden="1" x14ac:dyDescent="0.35">
      <c r="A2376" t="s">
        <v>15636</v>
      </c>
      <c r="B2376" t="s">
        <v>15637</v>
      </c>
      <c r="C2376" t="s">
        <v>15639</v>
      </c>
      <c r="D2376" t="s">
        <v>15640</v>
      </c>
      <c r="E2376" t="s">
        <v>15641</v>
      </c>
      <c r="F2376" t="s">
        <v>15642</v>
      </c>
      <c r="I2376" t="s">
        <v>3374</v>
      </c>
      <c r="J2376" t="s">
        <v>3375</v>
      </c>
      <c r="M2376" t="s">
        <v>112297</v>
      </c>
      <c r="N2376" t="s">
        <v>124</v>
      </c>
      <c r="O2376" s="3" t="s">
        <v>15643</v>
      </c>
      <c r="P2376" t="s">
        <v>124</v>
      </c>
      <c r="Q2376" t="s">
        <v>124</v>
      </c>
      <c r="R2376" t="s">
        <v>15643</v>
      </c>
      <c r="S2376" s="4" t="str">
        <f t="shared" si="37"/>
        <v>2007</v>
      </c>
    </row>
    <row r="2377" spans="1:19" hidden="1" x14ac:dyDescent="0.35">
      <c r="A2377" t="s">
        <v>15641</v>
      </c>
      <c r="B2377" t="s">
        <v>15642</v>
      </c>
      <c r="C2377" t="s">
        <v>15644</v>
      </c>
      <c r="D2377" t="s">
        <v>15645</v>
      </c>
      <c r="E2377" t="s">
        <v>15646</v>
      </c>
      <c r="F2377" t="s">
        <v>15647</v>
      </c>
      <c r="I2377" t="s">
        <v>13441</v>
      </c>
      <c r="J2377" t="s">
        <v>13442</v>
      </c>
      <c r="M2377" t="s">
        <v>112297</v>
      </c>
      <c r="N2377" t="s">
        <v>124</v>
      </c>
      <c r="O2377" s="3" t="s">
        <v>15648</v>
      </c>
      <c r="P2377" t="s">
        <v>124</v>
      </c>
      <c r="Q2377" t="s">
        <v>124</v>
      </c>
      <c r="R2377" t="s">
        <v>15648</v>
      </c>
      <c r="S2377" s="4" t="str">
        <f t="shared" si="37"/>
        <v>2007</v>
      </c>
    </row>
    <row r="2378" spans="1:19" hidden="1" x14ac:dyDescent="0.35">
      <c r="A2378" t="s">
        <v>15646</v>
      </c>
      <c r="B2378" t="s">
        <v>15647</v>
      </c>
      <c r="C2378" t="s">
        <v>15649</v>
      </c>
      <c r="D2378" t="s">
        <v>15650</v>
      </c>
      <c r="E2378" s="1" t="s">
        <v>15651</v>
      </c>
      <c r="F2378" s="1" t="s">
        <v>15652</v>
      </c>
      <c r="I2378" t="s">
        <v>15653</v>
      </c>
      <c r="J2378" t="s">
        <v>15654</v>
      </c>
      <c r="M2378" t="s">
        <v>112299</v>
      </c>
      <c r="N2378" t="s">
        <v>247</v>
      </c>
      <c r="O2378" s="3" t="s">
        <v>15655</v>
      </c>
      <c r="P2378" t="s">
        <v>247</v>
      </c>
      <c r="Q2378" t="s">
        <v>247</v>
      </c>
      <c r="R2378" t="s">
        <v>15655</v>
      </c>
      <c r="S2378" s="4" t="str">
        <f t="shared" si="37"/>
        <v>2007</v>
      </c>
    </row>
    <row r="2379" spans="1:19" hidden="1" x14ac:dyDescent="0.35">
      <c r="A2379" s="1" t="s">
        <v>15651</v>
      </c>
      <c r="B2379" s="1" t="s">
        <v>15652</v>
      </c>
      <c r="C2379" t="s">
        <v>15656</v>
      </c>
      <c r="D2379" t="s">
        <v>15657</v>
      </c>
      <c r="E2379" t="s">
        <v>15658</v>
      </c>
      <c r="F2379" t="s">
        <v>15659</v>
      </c>
      <c r="I2379" t="s">
        <v>15660</v>
      </c>
      <c r="J2379" t="s">
        <v>15661</v>
      </c>
      <c r="M2379" t="s">
        <v>112297</v>
      </c>
      <c r="N2379" t="s">
        <v>124</v>
      </c>
      <c r="O2379" s="3" t="s">
        <v>15662</v>
      </c>
      <c r="P2379" t="s">
        <v>124</v>
      </c>
      <c r="Q2379" t="s">
        <v>124</v>
      </c>
      <c r="R2379" t="s">
        <v>15662</v>
      </c>
      <c r="S2379" s="4" t="str">
        <f t="shared" si="37"/>
        <v>2007</v>
      </c>
    </row>
    <row r="2380" spans="1:19" hidden="1" x14ac:dyDescent="0.35">
      <c r="A2380" t="s">
        <v>15658</v>
      </c>
      <c r="B2380" t="s">
        <v>15659</v>
      </c>
      <c r="C2380" t="s">
        <v>15663</v>
      </c>
      <c r="D2380" t="s">
        <v>15664</v>
      </c>
      <c r="E2380" t="s">
        <v>15665</v>
      </c>
      <c r="F2380" t="s">
        <v>15666</v>
      </c>
      <c r="I2380" t="s">
        <v>15667</v>
      </c>
      <c r="J2380" t="s">
        <v>15668</v>
      </c>
      <c r="M2380" t="s">
        <v>112297</v>
      </c>
      <c r="N2380" t="s">
        <v>124</v>
      </c>
      <c r="O2380" s="3" t="s">
        <v>15669</v>
      </c>
      <c r="P2380" t="s">
        <v>124</v>
      </c>
      <c r="Q2380" t="s">
        <v>124</v>
      </c>
      <c r="R2380" t="s">
        <v>15669</v>
      </c>
      <c r="S2380" s="4" t="str">
        <f t="shared" si="37"/>
        <v>2007</v>
      </c>
    </row>
    <row r="2381" spans="1:19" hidden="1" x14ac:dyDescent="0.35">
      <c r="A2381" t="s">
        <v>15665</v>
      </c>
      <c r="B2381" t="s">
        <v>15666</v>
      </c>
      <c r="C2381" t="s">
        <v>15670</v>
      </c>
      <c r="D2381" t="s">
        <v>15671</v>
      </c>
      <c r="E2381" t="s">
        <v>15672</v>
      </c>
      <c r="F2381" t="s">
        <v>15673</v>
      </c>
      <c r="I2381" t="s">
        <v>15674</v>
      </c>
      <c r="J2381" t="s">
        <v>15675</v>
      </c>
      <c r="M2381" t="s">
        <v>112297</v>
      </c>
      <c r="N2381" t="s">
        <v>124</v>
      </c>
      <c r="O2381" s="3" t="s">
        <v>15676</v>
      </c>
      <c r="P2381" t="s">
        <v>124</v>
      </c>
      <c r="Q2381" t="s">
        <v>124</v>
      </c>
      <c r="R2381" t="s">
        <v>15676</v>
      </c>
      <c r="S2381" s="4" t="str">
        <f t="shared" si="37"/>
        <v>2007</v>
      </c>
    </row>
    <row r="2382" spans="1:19" hidden="1" x14ac:dyDescent="0.35">
      <c r="A2382" t="s">
        <v>15672</v>
      </c>
      <c r="B2382" t="s">
        <v>15673</v>
      </c>
      <c r="C2382" t="s">
        <v>15677</v>
      </c>
      <c r="D2382" t="s">
        <v>15678</v>
      </c>
      <c r="E2382" t="s">
        <v>15679</v>
      </c>
      <c r="F2382" t="s">
        <v>15680</v>
      </c>
      <c r="I2382" t="s">
        <v>15681</v>
      </c>
      <c r="J2382" t="s">
        <v>15682</v>
      </c>
      <c r="M2382" t="s">
        <v>112297</v>
      </c>
      <c r="N2382" t="s">
        <v>124</v>
      </c>
      <c r="O2382" s="3" t="s">
        <v>15683</v>
      </c>
      <c r="P2382" t="s">
        <v>124</v>
      </c>
      <c r="Q2382" t="s">
        <v>124</v>
      </c>
      <c r="R2382" t="s">
        <v>15683</v>
      </c>
      <c r="S2382" s="4" t="str">
        <f t="shared" si="37"/>
        <v>2007</v>
      </c>
    </row>
    <row r="2383" spans="1:19" hidden="1" x14ac:dyDescent="0.35">
      <c r="A2383" t="s">
        <v>15679</v>
      </c>
      <c r="B2383" t="s">
        <v>15680</v>
      </c>
      <c r="C2383" t="s">
        <v>15684</v>
      </c>
      <c r="D2383" t="s">
        <v>15685</v>
      </c>
      <c r="E2383" t="s">
        <v>15686</v>
      </c>
      <c r="F2383" t="s">
        <v>15687</v>
      </c>
      <c r="I2383" t="s">
        <v>15688</v>
      </c>
      <c r="J2383" t="s">
        <v>15689</v>
      </c>
      <c r="M2383" t="s">
        <v>112297</v>
      </c>
      <c r="N2383" t="s">
        <v>124</v>
      </c>
      <c r="O2383" s="3" t="s">
        <v>15690</v>
      </c>
      <c r="P2383" t="s">
        <v>124</v>
      </c>
      <c r="Q2383" t="s">
        <v>124</v>
      </c>
      <c r="R2383" t="s">
        <v>15690</v>
      </c>
      <c r="S2383" s="4" t="str">
        <f t="shared" si="37"/>
        <v>2007</v>
      </c>
    </row>
    <row r="2384" spans="1:19" hidden="1" x14ac:dyDescent="0.35">
      <c r="A2384" t="s">
        <v>15686</v>
      </c>
      <c r="B2384" t="s">
        <v>15687</v>
      </c>
      <c r="C2384" t="s">
        <v>15691</v>
      </c>
      <c r="D2384" t="s">
        <v>15692</v>
      </c>
      <c r="E2384" t="s">
        <v>15693</v>
      </c>
      <c r="F2384" t="s">
        <v>15694</v>
      </c>
      <c r="I2384" t="s">
        <v>512</v>
      </c>
      <c r="J2384" t="s">
        <v>512</v>
      </c>
      <c r="M2384" t="s">
        <v>112297</v>
      </c>
      <c r="N2384" t="s">
        <v>124</v>
      </c>
      <c r="O2384" s="3" t="s">
        <v>15695</v>
      </c>
      <c r="P2384" t="s">
        <v>124</v>
      </c>
      <c r="Q2384" t="s">
        <v>124</v>
      </c>
      <c r="R2384" t="s">
        <v>15695</v>
      </c>
      <c r="S2384" s="4" t="str">
        <f t="shared" si="37"/>
        <v>2007</v>
      </c>
    </row>
    <row r="2385" spans="1:19" hidden="1" x14ac:dyDescent="0.35">
      <c r="A2385" t="s">
        <v>15693</v>
      </c>
      <c r="B2385" t="s">
        <v>15694</v>
      </c>
      <c r="C2385" t="s">
        <v>15696</v>
      </c>
      <c r="D2385" t="s">
        <v>15697</v>
      </c>
      <c r="E2385" t="s">
        <v>15698</v>
      </c>
      <c r="F2385" t="s">
        <v>15699</v>
      </c>
      <c r="I2385" t="s">
        <v>15700</v>
      </c>
      <c r="J2385" t="s">
        <v>15701</v>
      </c>
      <c r="M2385" t="s">
        <v>112297</v>
      </c>
      <c r="N2385" t="s">
        <v>124</v>
      </c>
      <c r="O2385" s="3" t="s">
        <v>15702</v>
      </c>
      <c r="P2385" t="s">
        <v>124</v>
      </c>
      <c r="Q2385" t="s">
        <v>124</v>
      </c>
      <c r="R2385" t="s">
        <v>15702</v>
      </c>
      <c r="S2385" s="4" t="str">
        <f t="shared" si="37"/>
        <v>2007</v>
      </c>
    </row>
    <row r="2386" spans="1:19" hidden="1" x14ac:dyDescent="0.35">
      <c r="A2386" t="s">
        <v>15698</v>
      </c>
      <c r="B2386" t="s">
        <v>15699</v>
      </c>
      <c r="C2386" t="s">
        <v>15703</v>
      </c>
      <c r="D2386" t="s">
        <v>15704</v>
      </c>
      <c r="E2386" t="s">
        <v>15705</v>
      </c>
      <c r="F2386" t="s">
        <v>15706</v>
      </c>
      <c r="I2386" t="s">
        <v>15707</v>
      </c>
      <c r="J2386" t="s">
        <v>15708</v>
      </c>
      <c r="M2386" t="s">
        <v>112299</v>
      </c>
      <c r="N2386" t="s">
        <v>247</v>
      </c>
      <c r="O2386" s="3" t="s">
        <v>15709</v>
      </c>
      <c r="P2386" t="s">
        <v>247</v>
      </c>
      <c r="Q2386" t="s">
        <v>247</v>
      </c>
      <c r="R2386" t="s">
        <v>15709</v>
      </c>
      <c r="S2386" s="4" t="str">
        <f t="shared" si="37"/>
        <v>2007</v>
      </c>
    </row>
    <row r="2387" spans="1:19" hidden="1" x14ac:dyDescent="0.35">
      <c r="A2387" t="s">
        <v>15705</v>
      </c>
      <c r="B2387" t="s">
        <v>15706</v>
      </c>
      <c r="C2387" t="s">
        <v>15710</v>
      </c>
      <c r="D2387" t="s">
        <v>15711</v>
      </c>
      <c r="E2387" t="s">
        <v>15712</v>
      </c>
      <c r="F2387" t="s">
        <v>15713</v>
      </c>
      <c r="I2387" t="s">
        <v>15714</v>
      </c>
      <c r="J2387" t="s">
        <v>15715</v>
      </c>
      <c r="M2387" t="s">
        <v>112299</v>
      </c>
      <c r="N2387" t="s">
        <v>247</v>
      </c>
      <c r="O2387" s="3" t="s">
        <v>15716</v>
      </c>
      <c r="P2387" t="s">
        <v>247</v>
      </c>
      <c r="Q2387" t="s">
        <v>247</v>
      </c>
      <c r="R2387" t="s">
        <v>15716</v>
      </c>
      <c r="S2387" s="4" t="str">
        <f t="shared" si="37"/>
        <v>2007</v>
      </c>
    </row>
    <row r="2388" spans="1:19" hidden="1" x14ac:dyDescent="0.35">
      <c r="A2388" t="s">
        <v>15712</v>
      </c>
      <c r="B2388" t="s">
        <v>15713</v>
      </c>
      <c r="C2388" t="s">
        <v>15717</v>
      </c>
      <c r="D2388" t="s">
        <v>15718</v>
      </c>
      <c r="E2388" t="s">
        <v>15719</v>
      </c>
      <c r="F2388" t="s">
        <v>15720</v>
      </c>
      <c r="I2388" t="s">
        <v>15721</v>
      </c>
      <c r="J2388" t="s">
        <v>15722</v>
      </c>
      <c r="M2388" t="s">
        <v>112297</v>
      </c>
      <c r="N2388" t="s">
        <v>124</v>
      </c>
      <c r="O2388" s="3" t="s">
        <v>15723</v>
      </c>
      <c r="P2388" t="s">
        <v>124</v>
      </c>
      <c r="Q2388" t="s">
        <v>124</v>
      </c>
      <c r="R2388" t="s">
        <v>15723</v>
      </c>
      <c r="S2388" s="4" t="str">
        <f t="shared" si="37"/>
        <v>2007</v>
      </c>
    </row>
    <row r="2389" spans="1:19" hidden="1" x14ac:dyDescent="0.35">
      <c r="A2389" t="s">
        <v>15719</v>
      </c>
      <c r="B2389" t="s">
        <v>15720</v>
      </c>
      <c r="C2389" t="s">
        <v>15724</v>
      </c>
      <c r="D2389" t="s">
        <v>15725</v>
      </c>
      <c r="E2389" t="s">
        <v>15726</v>
      </c>
      <c r="F2389" t="s">
        <v>15727</v>
      </c>
      <c r="I2389" t="s">
        <v>5550</v>
      </c>
      <c r="J2389" t="s">
        <v>5551</v>
      </c>
      <c r="M2389" t="s">
        <v>112297</v>
      </c>
      <c r="N2389" t="s">
        <v>124</v>
      </c>
      <c r="O2389" s="3" t="s">
        <v>15728</v>
      </c>
      <c r="P2389" t="s">
        <v>124</v>
      </c>
      <c r="Q2389" t="s">
        <v>124</v>
      </c>
      <c r="R2389" t="s">
        <v>15728</v>
      </c>
      <c r="S2389" s="4" t="str">
        <f t="shared" si="37"/>
        <v>2007</v>
      </c>
    </row>
    <row r="2390" spans="1:19" hidden="1" x14ac:dyDescent="0.35">
      <c r="A2390" t="s">
        <v>15726</v>
      </c>
      <c r="B2390" t="s">
        <v>15727</v>
      </c>
      <c r="C2390" t="s">
        <v>15729</v>
      </c>
      <c r="D2390" t="s">
        <v>15730</v>
      </c>
      <c r="E2390" t="s">
        <v>15731</v>
      </c>
      <c r="F2390" t="s">
        <v>15732</v>
      </c>
      <c r="I2390" t="s">
        <v>15733</v>
      </c>
      <c r="J2390" t="s">
        <v>15734</v>
      </c>
      <c r="M2390" t="s">
        <v>112297</v>
      </c>
      <c r="N2390" t="s">
        <v>124</v>
      </c>
      <c r="O2390" s="3" t="s">
        <v>15735</v>
      </c>
      <c r="P2390" t="s">
        <v>124</v>
      </c>
      <c r="Q2390" t="s">
        <v>124</v>
      </c>
      <c r="R2390" t="s">
        <v>15735</v>
      </c>
      <c r="S2390" s="4" t="str">
        <f t="shared" si="37"/>
        <v>2007</v>
      </c>
    </row>
    <row r="2391" spans="1:19" hidden="1" x14ac:dyDescent="0.35">
      <c r="A2391" t="s">
        <v>15731</v>
      </c>
      <c r="B2391" t="s">
        <v>15732</v>
      </c>
      <c r="C2391" t="s">
        <v>15736</v>
      </c>
      <c r="D2391" t="s">
        <v>15737</v>
      </c>
      <c r="E2391" t="s">
        <v>15738</v>
      </c>
      <c r="F2391" t="s">
        <v>15739</v>
      </c>
      <c r="I2391" t="s">
        <v>15740</v>
      </c>
      <c r="J2391" t="s">
        <v>15741</v>
      </c>
      <c r="M2391" t="s">
        <v>112297</v>
      </c>
      <c r="N2391" t="s">
        <v>124</v>
      </c>
      <c r="O2391" s="3" t="s">
        <v>15742</v>
      </c>
      <c r="P2391" t="s">
        <v>124</v>
      </c>
      <c r="Q2391" t="s">
        <v>124</v>
      </c>
      <c r="R2391" t="s">
        <v>15742</v>
      </c>
      <c r="S2391" s="4" t="str">
        <f t="shared" si="37"/>
        <v>2007</v>
      </c>
    </row>
    <row r="2392" spans="1:19" hidden="1" x14ac:dyDescent="0.35">
      <c r="A2392" t="s">
        <v>15738</v>
      </c>
      <c r="B2392" t="s">
        <v>15739</v>
      </c>
      <c r="C2392" t="s">
        <v>15743</v>
      </c>
      <c r="D2392" t="s">
        <v>15744</v>
      </c>
      <c r="E2392" t="s">
        <v>15745</v>
      </c>
      <c r="F2392" t="s">
        <v>15746</v>
      </c>
      <c r="I2392" t="s">
        <v>15747</v>
      </c>
      <c r="J2392" t="s">
        <v>15748</v>
      </c>
      <c r="M2392" t="s">
        <v>112297</v>
      </c>
      <c r="N2392" t="s">
        <v>124</v>
      </c>
      <c r="O2392" s="3" t="s">
        <v>15749</v>
      </c>
      <c r="P2392" t="s">
        <v>124</v>
      </c>
      <c r="Q2392" t="s">
        <v>124</v>
      </c>
      <c r="R2392" t="s">
        <v>15749</v>
      </c>
      <c r="S2392" s="4" t="str">
        <f t="shared" si="37"/>
        <v>2007</v>
      </c>
    </row>
    <row r="2393" spans="1:19" hidden="1" x14ac:dyDescent="0.35">
      <c r="A2393" t="s">
        <v>15745</v>
      </c>
      <c r="B2393" t="s">
        <v>15746</v>
      </c>
      <c r="C2393" t="s">
        <v>15750</v>
      </c>
      <c r="D2393" t="s">
        <v>15751</v>
      </c>
      <c r="E2393" t="s">
        <v>15752</v>
      </c>
      <c r="F2393" t="s">
        <v>15753</v>
      </c>
      <c r="I2393" t="s">
        <v>15754</v>
      </c>
      <c r="J2393" t="s">
        <v>15755</v>
      </c>
      <c r="M2393" t="s">
        <v>112297</v>
      </c>
      <c r="N2393" t="s">
        <v>124</v>
      </c>
      <c r="O2393" s="3" t="s">
        <v>15756</v>
      </c>
      <c r="P2393" t="s">
        <v>124</v>
      </c>
      <c r="Q2393" t="s">
        <v>124</v>
      </c>
      <c r="R2393" t="s">
        <v>15756</v>
      </c>
      <c r="S2393" s="4" t="str">
        <f t="shared" si="37"/>
        <v>2007</v>
      </c>
    </row>
    <row r="2394" spans="1:19" hidden="1" x14ac:dyDescent="0.35">
      <c r="A2394" t="s">
        <v>15752</v>
      </c>
      <c r="B2394" t="s">
        <v>15753</v>
      </c>
      <c r="C2394" t="s">
        <v>15757</v>
      </c>
      <c r="D2394" t="s">
        <v>15758</v>
      </c>
      <c r="E2394" t="s">
        <v>15759</v>
      </c>
      <c r="F2394" t="s">
        <v>15760</v>
      </c>
      <c r="I2394" t="s">
        <v>512</v>
      </c>
      <c r="J2394" t="s">
        <v>512</v>
      </c>
      <c r="M2394" t="s">
        <v>112297</v>
      </c>
      <c r="N2394" t="s">
        <v>124</v>
      </c>
      <c r="O2394" s="3" t="s">
        <v>15761</v>
      </c>
      <c r="P2394" t="s">
        <v>124</v>
      </c>
      <c r="Q2394" t="s">
        <v>124</v>
      </c>
      <c r="R2394" t="s">
        <v>15761</v>
      </c>
      <c r="S2394" s="4" t="str">
        <f t="shared" si="37"/>
        <v>2007</v>
      </c>
    </row>
    <row r="2395" spans="1:19" ht="29" hidden="1" x14ac:dyDescent="0.35">
      <c r="A2395" t="s">
        <v>15759</v>
      </c>
      <c r="B2395" t="s">
        <v>15760</v>
      </c>
      <c r="C2395" t="s">
        <v>15762</v>
      </c>
      <c r="D2395" t="s">
        <v>15763</v>
      </c>
      <c r="E2395" t="s">
        <v>15764</v>
      </c>
      <c r="F2395" t="s">
        <v>15765</v>
      </c>
      <c r="I2395" t="s">
        <v>15766</v>
      </c>
      <c r="J2395" t="s">
        <v>15767</v>
      </c>
      <c r="K2395" s="2" t="s">
        <v>1501</v>
      </c>
      <c r="M2395" t="s">
        <v>112297</v>
      </c>
      <c r="N2395" t="s">
        <v>124</v>
      </c>
      <c r="O2395" s="3" t="s">
        <v>15768</v>
      </c>
      <c r="P2395" t="s">
        <v>124</v>
      </c>
      <c r="Q2395" t="s">
        <v>124</v>
      </c>
      <c r="R2395" t="s">
        <v>15768</v>
      </c>
      <c r="S2395" s="4" t="str">
        <f t="shared" si="37"/>
        <v>2007</v>
      </c>
    </row>
    <row r="2396" spans="1:19" hidden="1" x14ac:dyDescent="0.35">
      <c r="A2396" t="s">
        <v>15764</v>
      </c>
      <c r="B2396" t="s">
        <v>15765</v>
      </c>
      <c r="C2396" t="s">
        <v>15769</v>
      </c>
      <c r="D2396" t="s">
        <v>15770</v>
      </c>
      <c r="E2396" t="s">
        <v>15771</v>
      </c>
      <c r="F2396" t="s">
        <v>15772</v>
      </c>
      <c r="I2396" t="s">
        <v>512</v>
      </c>
      <c r="J2396" t="s">
        <v>512</v>
      </c>
      <c r="M2396" t="s">
        <v>112297</v>
      </c>
      <c r="N2396" t="s">
        <v>124</v>
      </c>
      <c r="O2396" s="3" t="s">
        <v>15773</v>
      </c>
      <c r="P2396" t="s">
        <v>124</v>
      </c>
      <c r="Q2396" t="s">
        <v>124</v>
      </c>
      <c r="R2396" t="s">
        <v>15773</v>
      </c>
      <c r="S2396" s="4" t="str">
        <f t="shared" si="37"/>
        <v>2007</v>
      </c>
    </row>
    <row r="2397" spans="1:19" hidden="1" x14ac:dyDescent="0.35">
      <c r="A2397" t="s">
        <v>15771</v>
      </c>
      <c r="B2397" t="s">
        <v>15772</v>
      </c>
      <c r="C2397" t="s">
        <v>15774</v>
      </c>
      <c r="D2397" t="s">
        <v>15775</v>
      </c>
      <c r="E2397" t="s">
        <v>15776</v>
      </c>
      <c r="F2397" t="s">
        <v>15777</v>
      </c>
      <c r="I2397" t="s">
        <v>15778</v>
      </c>
      <c r="J2397" t="s">
        <v>15779</v>
      </c>
      <c r="M2397" t="s">
        <v>112297</v>
      </c>
      <c r="N2397" t="s">
        <v>124</v>
      </c>
      <c r="O2397" s="3" t="s">
        <v>15780</v>
      </c>
      <c r="P2397" t="s">
        <v>124</v>
      </c>
      <c r="Q2397" t="s">
        <v>124</v>
      </c>
      <c r="R2397" t="s">
        <v>15780</v>
      </c>
      <c r="S2397" s="4" t="str">
        <f t="shared" si="37"/>
        <v>2007</v>
      </c>
    </row>
    <row r="2398" spans="1:19" hidden="1" x14ac:dyDescent="0.35">
      <c r="A2398" t="s">
        <v>15776</v>
      </c>
      <c r="B2398" t="s">
        <v>15777</v>
      </c>
      <c r="C2398" t="s">
        <v>15781</v>
      </c>
      <c r="D2398" t="s">
        <v>15782</v>
      </c>
      <c r="E2398" t="s">
        <v>15783</v>
      </c>
      <c r="F2398" t="s">
        <v>15784</v>
      </c>
      <c r="I2398" t="s">
        <v>512</v>
      </c>
      <c r="J2398" t="s">
        <v>512</v>
      </c>
      <c r="M2398" t="s">
        <v>112297</v>
      </c>
      <c r="N2398" t="s">
        <v>124</v>
      </c>
      <c r="O2398" s="3" t="s">
        <v>15785</v>
      </c>
      <c r="P2398" t="s">
        <v>124</v>
      </c>
      <c r="Q2398" t="s">
        <v>124</v>
      </c>
      <c r="R2398" t="s">
        <v>15785</v>
      </c>
      <c r="S2398" s="4" t="str">
        <f t="shared" si="37"/>
        <v>2007</v>
      </c>
    </row>
    <row r="2399" spans="1:19" hidden="1" x14ac:dyDescent="0.35">
      <c r="A2399" t="s">
        <v>15783</v>
      </c>
      <c r="B2399" t="s">
        <v>15784</v>
      </c>
      <c r="C2399" t="s">
        <v>15786</v>
      </c>
      <c r="D2399" t="s">
        <v>15787</v>
      </c>
      <c r="E2399" t="s">
        <v>15788</v>
      </c>
      <c r="F2399" t="s">
        <v>15789</v>
      </c>
      <c r="I2399" t="s">
        <v>512</v>
      </c>
      <c r="J2399" t="s">
        <v>512</v>
      </c>
      <c r="M2399" t="s">
        <v>112297</v>
      </c>
      <c r="N2399" t="s">
        <v>124</v>
      </c>
      <c r="O2399" s="3" t="s">
        <v>15790</v>
      </c>
      <c r="P2399" t="s">
        <v>124</v>
      </c>
      <c r="Q2399" t="s">
        <v>124</v>
      </c>
      <c r="R2399" t="s">
        <v>15790</v>
      </c>
      <c r="S2399" s="4" t="str">
        <f t="shared" si="37"/>
        <v>2007</v>
      </c>
    </row>
    <row r="2400" spans="1:19" hidden="1" x14ac:dyDescent="0.35">
      <c r="A2400" t="s">
        <v>15788</v>
      </c>
      <c r="B2400" t="s">
        <v>15789</v>
      </c>
      <c r="C2400" t="s">
        <v>15791</v>
      </c>
      <c r="D2400" t="s">
        <v>15792</v>
      </c>
      <c r="E2400" t="s">
        <v>15793</v>
      </c>
      <c r="F2400" t="s">
        <v>15794</v>
      </c>
      <c r="I2400" t="s">
        <v>15795</v>
      </c>
      <c r="J2400" t="s">
        <v>15796</v>
      </c>
      <c r="M2400" t="s">
        <v>112297</v>
      </c>
      <c r="N2400" t="s">
        <v>124</v>
      </c>
      <c r="O2400" s="3" t="s">
        <v>15797</v>
      </c>
      <c r="P2400" t="s">
        <v>124</v>
      </c>
      <c r="Q2400" t="s">
        <v>124</v>
      </c>
      <c r="R2400" t="s">
        <v>15797</v>
      </c>
      <c r="S2400" s="4" t="str">
        <f t="shared" si="37"/>
        <v>2007</v>
      </c>
    </row>
    <row r="2401" spans="1:19" hidden="1" x14ac:dyDescent="0.35">
      <c r="A2401" t="s">
        <v>15793</v>
      </c>
      <c r="B2401" t="s">
        <v>15794</v>
      </c>
      <c r="C2401" t="s">
        <v>15798</v>
      </c>
      <c r="D2401" t="s">
        <v>15799</v>
      </c>
      <c r="E2401" t="s">
        <v>15800</v>
      </c>
      <c r="F2401" t="s">
        <v>15801</v>
      </c>
      <c r="I2401" t="s">
        <v>15802</v>
      </c>
      <c r="J2401" t="s">
        <v>15803</v>
      </c>
      <c r="M2401" t="s">
        <v>112297</v>
      </c>
      <c r="N2401" t="s">
        <v>124</v>
      </c>
      <c r="O2401" s="3" t="s">
        <v>15804</v>
      </c>
      <c r="P2401" t="s">
        <v>124</v>
      </c>
      <c r="Q2401" t="s">
        <v>124</v>
      </c>
      <c r="R2401" t="s">
        <v>15804</v>
      </c>
      <c r="S2401" s="4" t="str">
        <f t="shared" si="37"/>
        <v>2007</v>
      </c>
    </row>
    <row r="2402" spans="1:19" hidden="1" x14ac:dyDescent="0.35">
      <c r="A2402" t="s">
        <v>15800</v>
      </c>
      <c r="B2402" t="s">
        <v>15801</v>
      </c>
      <c r="C2402" t="s">
        <v>15805</v>
      </c>
      <c r="D2402" t="s">
        <v>15806</v>
      </c>
      <c r="E2402" t="s">
        <v>15807</v>
      </c>
      <c r="F2402" t="s">
        <v>15808</v>
      </c>
      <c r="I2402" t="s">
        <v>8746</v>
      </c>
      <c r="J2402" t="s">
        <v>8746</v>
      </c>
      <c r="M2402" t="s">
        <v>112311</v>
      </c>
      <c r="N2402" t="s">
        <v>5877</v>
      </c>
      <c r="O2402" s="3" t="s">
        <v>15809</v>
      </c>
      <c r="P2402" t="s">
        <v>5877</v>
      </c>
      <c r="Q2402" t="s">
        <v>5877</v>
      </c>
      <c r="R2402" t="s">
        <v>15809</v>
      </c>
      <c r="S2402" s="4" t="str">
        <f t="shared" si="37"/>
        <v>2007</v>
      </c>
    </row>
    <row r="2403" spans="1:19" hidden="1" x14ac:dyDescent="0.35">
      <c r="A2403" t="s">
        <v>15807</v>
      </c>
      <c r="B2403" t="s">
        <v>15808</v>
      </c>
      <c r="C2403" t="s">
        <v>15810</v>
      </c>
      <c r="D2403" t="s">
        <v>15811</v>
      </c>
      <c r="E2403" t="s">
        <v>15812</v>
      </c>
      <c r="F2403" t="s">
        <v>15813</v>
      </c>
      <c r="I2403" t="s">
        <v>15814</v>
      </c>
      <c r="J2403" t="s">
        <v>15815</v>
      </c>
      <c r="M2403" t="s">
        <v>112311</v>
      </c>
      <c r="N2403" t="s">
        <v>5877</v>
      </c>
      <c r="O2403" s="3" t="s">
        <v>15816</v>
      </c>
      <c r="P2403" t="s">
        <v>5877</v>
      </c>
      <c r="Q2403" t="s">
        <v>5877</v>
      </c>
      <c r="R2403" t="s">
        <v>15816</v>
      </c>
      <c r="S2403" s="4" t="str">
        <f t="shared" si="37"/>
        <v>2007</v>
      </c>
    </row>
    <row r="2404" spans="1:19" hidden="1" x14ac:dyDescent="0.35">
      <c r="A2404" t="s">
        <v>15812</v>
      </c>
      <c r="B2404" t="s">
        <v>15813</v>
      </c>
      <c r="C2404" t="s">
        <v>15817</v>
      </c>
      <c r="D2404" t="s">
        <v>15818</v>
      </c>
      <c r="E2404" t="s">
        <v>15819</v>
      </c>
      <c r="F2404" t="s">
        <v>15820</v>
      </c>
      <c r="I2404" t="s">
        <v>15821</v>
      </c>
      <c r="J2404" t="s">
        <v>15822</v>
      </c>
      <c r="M2404" t="s">
        <v>112297</v>
      </c>
      <c r="N2404" t="s">
        <v>124</v>
      </c>
      <c r="O2404" s="3" t="s">
        <v>15823</v>
      </c>
      <c r="P2404" t="s">
        <v>124</v>
      </c>
      <c r="Q2404" t="s">
        <v>124</v>
      </c>
      <c r="R2404" t="s">
        <v>15823</v>
      </c>
      <c r="S2404" s="4" t="str">
        <f t="shared" si="37"/>
        <v>2007</v>
      </c>
    </row>
    <row r="2405" spans="1:19" hidden="1" x14ac:dyDescent="0.35">
      <c r="A2405" t="s">
        <v>15819</v>
      </c>
      <c r="B2405" t="s">
        <v>15820</v>
      </c>
      <c r="C2405" t="s">
        <v>15824</v>
      </c>
      <c r="D2405" t="s">
        <v>15825</v>
      </c>
      <c r="E2405" t="s">
        <v>15826</v>
      </c>
      <c r="F2405" t="s">
        <v>15827</v>
      </c>
      <c r="I2405" t="s">
        <v>15828</v>
      </c>
      <c r="J2405" t="s">
        <v>15829</v>
      </c>
      <c r="M2405" t="s">
        <v>112311</v>
      </c>
      <c r="N2405" t="s">
        <v>5877</v>
      </c>
      <c r="O2405" s="3" t="s">
        <v>15830</v>
      </c>
      <c r="P2405" t="s">
        <v>5877</v>
      </c>
      <c r="Q2405" t="s">
        <v>5877</v>
      </c>
      <c r="R2405" t="s">
        <v>15830</v>
      </c>
      <c r="S2405" s="4" t="str">
        <f t="shared" si="37"/>
        <v>2007</v>
      </c>
    </row>
    <row r="2406" spans="1:19" hidden="1" x14ac:dyDescent="0.35">
      <c r="A2406" t="s">
        <v>15826</v>
      </c>
      <c r="B2406" t="s">
        <v>15827</v>
      </c>
      <c r="C2406" t="s">
        <v>15831</v>
      </c>
      <c r="D2406" t="s">
        <v>15832</v>
      </c>
      <c r="E2406" t="s">
        <v>15833</v>
      </c>
      <c r="F2406" t="s">
        <v>15834</v>
      </c>
      <c r="I2406" t="s">
        <v>15835</v>
      </c>
      <c r="J2406" t="s">
        <v>15836</v>
      </c>
      <c r="M2406" t="s">
        <v>112297</v>
      </c>
      <c r="N2406" t="s">
        <v>124</v>
      </c>
      <c r="O2406" s="3" t="s">
        <v>15837</v>
      </c>
      <c r="P2406" t="s">
        <v>124</v>
      </c>
      <c r="Q2406" t="s">
        <v>124</v>
      </c>
      <c r="R2406" t="s">
        <v>15837</v>
      </c>
      <c r="S2406" s="4" t="str">
        <f t="shared" si="37"/>
        <v>2007</v>
      </c>
    </row>
    <row r="2407" spans="1:19" hidden="1" x14ac:dyDescent="0.35">
      <c r="A2407" t="s">
        <v>15833</v>
      </c>
      <c r="B2407" t="s">
        <v>15834</v>
      </c>
      <c r="C2407" t="s">
        <v>15838</v>
      </c>
      <c r="D2407" t="s">
        <v>15839</v>
      </c>
      <c r="E2407" t="s">
        <v>15840</v>
      </c>
      <c r="F2407" t="s">
        <v>15841</v>
      </c>
      <c r="I2407" t="s">
        <v>512</v>
      </c>
      <c r="J2407" t="s">
        <v>512</v>
      </c>
      <c r="M2407" t="s">
        <v>112297</v>
      </c>
      <c r="N2407" t="s">
        <v>124</v>
      </c>
      <c r="O2407" s="3" t="s">
        <v>15842</v>
      </c>
      <c r="P2407" t="s">
        <v>124</v>
      </c>
      <c r="Q2407" t="s">
        <v>124</v>
      </c>
      <c r="R2407" t="s">
        <v>15842</v>
      </c>
      <c r="S2407" s="4" t="str">
        <f t="shared" si="37"/>
        <v>2007</v>
      </c>
    </row>
    <row r="2408" spans="1:19" hidden="1" x14ac:dyDescent="0.35">
      <c r="A2408" t="s">
        <v>15840</v>
      </c>
      <c r="B2408" t="s">
        <v>15841</v>
      </c>
      <c r="C2408" t="s">
        <v>15843</v>
      </c>
      <c r="D2408" t="s">
        <v>15844</v>
      </c>
      <c r="E2408" t="s">
        <v>15845</v>
      </c>
      <c r="F2408" t="s">
        <v>15846</v>
      </c>
      <c r="I2408" t="s">
        <v>15847</v>
      </c>
      <c r="J2408" t="s">
        <v>15848</v>
      </c>
      <c r="M2408" t="s">
        <v>112297</v>
      </c>
      <c r="N2408" t="s">
        <v>124</v>
      </c>
      <c r="O2408" s="3" t="s">
        <v>15849</v>
      </c>
      <c r="P2408" t="s">
        <v>124</v>
      </c>
      <c r="Q2408" t="s">
        <v>124</v>
      </c>
      <c r="R2408" t="s">
        <v>15849</v>
      </c>
      <c r="S2408" s="4" t="str">
        <f t="shared" si="37"/>
        <v>2007</v>
      </c>
    </row>
    <row r="2409" spans="1:19" hidden="1" x14ac:dyDescent="0.35">
      <c r="A2409" t="s">
        <v>15845</v>
      </c>
      <c r="B2409" t="s">
        <v>15846</v>
      </c>
      <c r="C2409" t="s">
        <v>15850</v>
      </c>
      <c r="D2409" t="s">
        <v>15851</v>
      </c>
      <c r="E2409" t="s">
        <v>15852</v>
      </c>
      <c r="F2409" t="s">
        <v>15853</v>
      </c>
      <c r="I2409" t="s">
        <v>512</v>
      </c>
      <c r="J2409" t="s">
        <v>512</v>
      </c>
      <c r="M2409" t="s">
        <v>112297</v>
      </c>
      <c r="N2409" t="s">
        <v>124</v>
      </c>
      <c r="O2409" s="3" t="s">
        <v>15854</v>
      </c>
      <c r="P2409" t="s">
        <v>124</v>
      </c>
      <c r="Q2409" t="s">
        <v>124</v>
      </c>
      <c r="R2409" t="s">
        <v>15854</v>
      </c>
      <c r="S2409" s="4" t="str">
        <f t="shared" si="37"/>
        <v>2007</v>
      </c>
    </row>
    <row r="2410" spans="1:19" hidden="1" x14ac:dyDescent="0.35">
      <c r="A2410" t="s">
        <v>15852</v>
      </c>
      <c r="B2410" t="s">
        <v>15853</v>
      </c>
      <c r="C2410" t="s">
        <v>15855</v>
      </c>
      <c r="D2410" t="s">
        <v>15856</v>
      </c>
      <c r="E2410" t="s">
        <v>15857</v>
      </c>
      <c r="F2410" t="s">
        <v>15858</v>
      </c>
      <c r="I2410" t="s">
        <v>15859</v>
      </c>
      <c r="J2410" t="s">
        <v>15860</v>
      </c>
      <c r="M2410" t="s">
        <v>112311</v>
      </c>
      <c r="N2410" t="s">
        <v>5877</v>
      </c>
      <c r="O2410" s="3" t="s">
        <v>15861</v>
      </c>
      <c r="P2410" t="s">
        <v>5877</v>
      </c>
      <c r="Q2410" t="s">
        <v>5877</v>
      </c>
      <c r="R2410" t="s">
        <v>15861</v>
      </c>
      <c r="S2410" s="4" t="str">
        <f t="shared" si="37"/>
        <v>2007</v>
      </c>
    </row>
    <row r="2411" spans="1:19" hidden="1" x14ac:dyDescent="0.35">
      <c r="A2411" t="s">
        <v>15857</v>
      </c>
      <c r="B2411" t="s">
        <v>15858</v>
      </c>
      <c r="C2411" t="s">
        <v>15862</v>
      </c>
      <c r="D2411" t="s">
        <v>15863</v>
      </c>
      <c r="E2411" t="s">
        <v>15864</v>
      </c>
      <c r="F2411" t="s">
        <v>15865</v>
      </c>
      <c r="I2411" t="s">
        <v>15866</v>
      </c>
      <c r="J2411" t="s">
        <v>15867</v>
      </c>
      <c r="M2411" t="s">
        <v>112311</v>
      </c>
      <c r="N2411" t="s">
        <v>5877</v>
      </c>
      <c r="O2411" s="3" t="s">
        <v>15868</v>
      </c>
      <c r="P2411" t="s">
        <v>5877</v>
      </c>
      <c r="Q2411" t="s">
        <v>5877</v>
      </c>
      <c r="R2411" t="s">
        <v>15868</v>
      </c>
      <c r="S2411" s="4" t="str">
        <f t="shared" si="37"/>
        <v>2007</v>
      </c>
    </row>
    <row r="2412" spans="1:19" hidden="1" x14ac:dyDescent="0.35">
      <c r="A2412" t="s">
        <v>15864</v>
      </c>
      <c r="B2412" t="s">
        <v>15865</v>
      </c>
      <c r="C2412" t="s">
        <v>15869</v>
      </c>
      <c r="D2412" t="s">
        <v>15870</v>
      </c>
      <c r="E2412" t="s">
        <v>15871</v>
      </c>
      <c r="F2412" t="s">
        <v>15872</v>
      </c>
      <c r="I2412" t="s">
        <v>15873</v>
      </c>
      <c r="J2412" t="s">
        <v>15874</v>
      </c>
      <c r="M2412" t="s">
        <v>112311</v>
      </c>
      <c r="N2412" t="s">
        <v>5877</v>
      </c>
      <c r="O2412" s="3" t="s">
        <v>15875</v>
      </c>
      <c r="P2412" t="s">
        <v>5877</v>
      </c>
      <c r="Q2412" t="s">
        <v>5877</v>
      </c>
      <c r="R2412" t="s">
        <v>15875</v>
      </c>
      <c r="S2412" s="4" t="str">
        <f t="shared" si="37"/>
        <v>2007</v>
      </c>
    </row>
    <row r="2413" spans="1:19" hidden="1" x14ac:dyDescent="0.35">
      <c r="A2413" t="s">
        <v>15871</v>
      </c>
      <c r="B2413" t="s">
        <v>15872</v>
      </c>
      <c r="C2413" t="s">
        <v>15876</v>
      </c>
      <c r="D2413" t="s">
        <v>15877</v>
      </c>
      <c r="E2413" t="s">
        <v>15878</v>
      </c>
      <c r="F2413" t="s">
        <v>15879</v>
      </c>
      <c r="I2413" t="s">
        <v>15880</v>
      </c>
      <c r="J2413" t="s">
        <v>15881</v>
      </c>
      <c r="M2413" t="s">
        <v>112311</v>
      </c>
      <c r="N2413" t="s">
        <v>5877</v>
      </c>
      <c r="O2413" s="3" t="s">
        <v>15882</v>
      </c>
      <c r="P2413" t="s">
        <v>5877</v>
      </c>
      <c r="Q2413" t="s">
        <v>5877</v>
      </c>
      <c r="R2413" t="s">
        <v>15882</v>
      </c>
      <c r="S2413" s="4" t="str">
        <f t="shared" si="37"/>
        <v>2007</v>
      </c>
    </row>
    <row r="2414" spans="1:19" hidden="1" x14ac:dyDescent="0.35">
      <c r="A2414" t="s">
        <v>15878</v>
      </c>
      <c r="B2414" t="s">
        <v>15879</v>
      </c>
      <c r="C2414" t="s">
        <v>15883</v>
      </c>
      <c r="D2414" t="s">
        <v>15884</v>
      </c>
      <c r="E2414" t="s">
        <v>15885</v>
      </c>
      <c r="F2414" t="s">
        <v>15886</v>
      </c>
      <c r="I2414" t="s">
        <v>15887</v>
      </c>
      <c r="J2414" t="s">
        <v>15888</v>
      </c>
      <c r="M2414" t="s">
        <v>112297</v>
      </c>
      <c r="N2414" t="s">
        <v>124</v>
      </c>
      <c r="O2414" s="3" t="s">
        <v>15889</v>
      </c>
      <c r="P2414" t="s">
        <v>124</v>
      </c>
      <c r="Q2414" t="s">
        <v>124</v>
      </c>
      <c r="R2414" t="s">
        <v>15889</v>
      </c>
      <c r="S2414" s="4" t="str">
        <f t="shared" si="37"/>
        <v>2007</v>
      </c>
    </row>
    <row r="2415" spans="1:19" hidden="1" x14ac:dyDescent="0.35">
      <c r="A2415" t="s">
        <v>15885</v>
      </c>
      <c r="B2415" t="s">
        <v>15886</v>
      </c>
      <c r="C2415" t="s">
        <v>15890</v>
      </c>
      <c r="D2415" t="s">
        <v>15891</v>
      </c>
      <c r="E2415" t="s">
        <v>15892</v>
      </c>
      <c r="F2415" t="s">
        <v>15893</v>
      </c>
      <c r="I2415" t="s">
        <v>15894</v>
      </c>
      <c r="J2415" t="s">
        <v>15895</v>
      </c>
      <c r="M2415" t="s">
        <v>112297</v>
      </c>
      <c r="N2415" t="s">
        <v>124</v>
      </c>
      <c r="O2415" s="3" t="s">
        <v>15896</v>
      </c>
      <c r="P2415" t="s">
        <v>124</v>
      </c>
      <c r="Q2415" t="s">
        <v>124</v>
      </c>
      <c r="R2415" t="s">
        <v>15896</v>
      </c>
      <c r="S2415" s="4" t="str">
        <f t="shared" si="37"/>
        <v>2007</v>
      </c>
    </row>
    <row r="2416" spans="1:19" hidden="1" x14ac:dyDescent="0.35">
      <c r="A2416" t="s">
        <v>15892</v>
      </c>
      <c r="B2416" t="s">
        <v>15893</v>
      </c>
      <c r="C2416" t="s">
        <v>15897</v>
      </c>
      <c r="D2416" t="s">
        <v>15898</v>
      </c>
      <c r="E2416" t="s">
        <v>15899</v>
      </c>
      <c r="F2416" t="s">
        <v>15900</v>
      </c>
      <c r="I2416" t="s">
        <v>15901</v>
      </c>
      <c r="J2416" t="s">
        <v>15902</v>
      </c>
      <c r="M2416" t="s">
        <v>112297</v>
      </c>
      <c r="N2416" t="s">
        <v>124</v>
      </c>
      <c r="O2416" s="3" t="s">
        <v>15903</v>
      </c>
      <c r="P2416" t="s">
        <v>124</v>
      </c>
      <c r="Q2416" t="s">
        <v>124</v>
      </c>
      <c r="R2416" t="s">
        <v>15903</v>
      </c>
      <c r="S2416" s="4" t="str">
        <f t="shared" si="37"/>
        <v>2007</v>
      </c>
    </row>
    <row r="2417" spans="1:19" hidden="1" x14ac:dyDescent="0.35">
      <c r="A2417" t="s">
        <v>15899</v>
      </c>
      <c r="B2417" t="s">
        <v>15900</v>
      </c>
      <c r="C2417" t="s">
        <v>15904</v>
      </c>
      <c r="D2417" t="s">
        <v>15905</v>
      </c>
      <c r="E2417" t="s">
        <v>15906</v>
      </c>
      <c r="F2417" t="s">
        <v>15907</v>
      </c>
      <c r="I2417" t="s">
        <v>512</v>
      </c>
      <c r="J2417" t="s">
        <v>512</v>
      </c>
      <c r="M2417" t="s">
        <v>112297</v>
      </c>
      <c r="N2417" t="s">
        <v>124</v>
      </c>
      <c r="O2417" s="3" t="s">
        <v>15908</v>
      </c>
      <c r="P2417" t="s">
        <v>124</v>
      </c>
      <c r="Q2417" t="s">
        <v>124</v>
      </c>
      <c r="R2417" t="s">
        <v>15908</v>
      </c>
      <c r="S2417" s="4" t="str">
        <f t="shared" si="37"/>
        <v>2007</v>
      </c>
    </row>
    <row r="2418" spans="1:19" hidden="1" x14ac:dyDescent="0.35">
      <c r="A2418" t="s">
        <v>15906</v>
      </c>
      <c r="B2418" t="s">
        <v>15907</v>
      </c>
      <c r="C2418" t="s">
        <v>15909</v>
      </c>
      <c r="D2418" t="s">
        <v>15910</v>
      </c>
      <c r="E2418" t="s">
        <v>15911</v>
      </c>
      <c r="F2418" t="s">
        <v>15912</v>
      </c>
      <c r="I2418" t="s">
        <v>15913</v>
      </c>
      <c r="J2418" t="s">
        <v>15914</v>
      </c>
      <c r="M2418" t="s">
        <v>112311</v>
      </c>
      <c r="N2418" t="s">
        <v>5877</v>
      </c>
      <c r="O2418" s="3" t="s">
        <v>15915</v>
      </c>
      <c r="P2418" t="s">
        <v>5877</v>
      </c>
      <c r="Q2418" t="s">
        <v>5877</v>
      </c>
      <c r="R2418" t="s">
        <v>15915</v>
      </c>
      <c r="S2418" s="4" t="str">
        <f t="shared" si="37"/>
        <v>2007</v>
      </c>
    </row>
    <row r="2419" spans="1:19" hidden="1" x14ac:dyDescent="0.35">
      <c r="A2419" t="s">
        <v>15911</v>
      </c>
      <c r="B2419" t="s">
        <v>15912</v>
      </c>
      <c r="C2419" t="s">
        <v>15916</v>
      </c>
      <c r="D2419" t="s">
        <v>15917</v>
      </c>
      <c r="E2419" t="s">
        <v>15918</v>
      </c>
      <c r="F2419" t="s">
        <v>15919</v>
      </c>
      <c r="I2419" t="s">
        <v>15920</v>
      </c>
      <c r="J2419" t="s">
        <v>15921</v>
      </c>
      <c r="M2419" t="s">
        <v>112297</v>
      </c>
      <c r="N2419" t="s">
        <v>124</v>
      </c>
      <c r="O2419" s="3" t="s">
        <v>15922</v>
      </c>
      <c r="P2419" t="s">
        <v>124</v>
      </c>
      <c r="Q2419" t="s">
        <v>124</v>
      </c>
      <c r="R2419" t="s">
        <v>15922</v>
      </c>
      <c r="S2419" s="4" t="str">
        <f t="shared" si="37"/>
        <v>2007</v>
      </c>
    </row>
    <row r="2420" spans="1:19" hidden="1" x14ac:dyDescent="0.35">
      <c r="A2420" t="s">
        <v>15918</v>
      </c>
      <c r="B2420" t="s">
        <v>15919</v>
      </c>
      <c r="C2420" t="s">
        <v>15923</v>
      </c>
      <c r="D2420" t="s">
        <v>15924</v>
      </c>
      <c r="E2420" t="s">
        <v>15925</v>
      </c>
      <c r="F2420" t="s">
        <v>15926</v>
      </c>
      <c r="I2420" t="s">
        <v>15927</v>
      </c>
      <c r="J2420" t="s">
        <v>15928</v>
      </c>
      <c r="M2420" t="s">
        <v>112311</v>
      </c>
      <c r="N2420" t="s">
        <v>5877</v>
      </c>
      <c r="O2420" s="3" t="s">
        <v>15929</v>
      </c>
      <c r="P2420" t="s">
        <v>5877</v>
      </c>
      <c r="Q2420" t="s">
        <v>5877</v>
      </c>
      <c r="R2420" t="s">
        <v>15929</v>
      </c>
      <c r="S2420" s="4" t="str">
        <f t="shared" si="37"/>
        <v>2007</v>
      </c>
    </row>
    <row r="2421" spans="1:19" hidden="1" x14ac:dyDescent="0.35">
      <c r="A2421" t="s">
        <v>15925</v>
      </c>
      <c r="B2421" t="s">
        <v>15926</v>
      </c>
      <c r="C2421" t="s">
        <v>15930</v>
      </c>
      <c r="D2421" t="s">
        <v>15931</v>
      </c>
      <c r="E2421" t="s">
        <v>15932</v>
      </c>
      <c r="F2421" t="s">
        <v>15933</v>
      </c>
      <c r="I2421" t="s">
        <v>15934</v>
      </c>
      <c r="J2421" t="s">
        <v>15935</v>
      </c>
      <c r="M2421" t="s">
        <v>112311</v>
      </c>
      <c r="N2421" t="s">
        <v>5877</v>
      </c>
      <c r="O2421" s="3" t="s">
        <v>15936</v>
      </c>
      <c r="P2421" t="s">
        <v>5877</v>
      </c>
      <c r="Q2421" t="s">
        <v>5877</v>
      </c>
      <c r="R2421" t="s">
        <v>15936</v>
      </c>
      <c r="S2421" s="4" t="str">
        <f t="shared" si="37"/>
        <v>2007</v>
      </c>
    </row>
    <row r="2422" spans="1:19" hidden="1" x14ac:dyDescent="0.35">
      <c r="A2422" t="s">
        <v>15932</v>
      </c>
      <c r="B2422" t="s">
        <v>15933</v>
      </c>
      <c r="C2422" t="s">
        <v>15937</v>
      </c>
      <c r="D2422" t="s">
        <v>15938</v>
      </c>
      <c r="E2422" t="s">
        <v>15939</v>
      </c>
      <c r="F2422" t="s">
        <v>15940</v>
      </c>
      <c r="I2422" t="s">
        <v>512</v>
      </c>
      <c r="J2422" t="s">
        <v>512</v>
      </c>
      <c r="M2422" t="s">
        <v>112297</v>
      </c>
      <c r="N2422" t="s">
        <v>124</v>
      </c>
      <c r="O2422" s="3" t="s">
        <v>15941</v>
      </c>
      <c r="P2422" t="s">
        <v>124</v>
      </c>
      <c r="Q2422" t="s">
        <v>124</v>
      </c>
      <c r="R2422" t="s">
        <v>15941</v>
      </c>
      <c r="S2422" s="4" t="str">
        <f t="shared" si="37"/>
        <v>2007</v>
      </c>
    </row>
    <row r="2423" spans="1:19" hidden="1" x14ac:dyDescent="0.35">
      <c r="A2423" t="s">
        <v>15939</v>
      </c>
      <c r="B2423" t="s">
        <v>15940</v>
      </c>
      <c r="C2423" t="s">
        <v>15942</v>
      </c>
      <c r="D2423" t="s">
        <v>15943</v>
      </c>
      <c r="E2423" t="s">
        <v>15944</v>
      </c>
      <c r="F2423" t="s">
        <v>15945</v>
      </c>
      <c r="I2423" t="s">
        <v>15946</v>
      </c>
      <c r="J2423" t="s">
        <v>15947</v>
      </c>
      <c r="M2423" t="s">
        <v>112311</v>
      </c>
      <c r="N2423" t="s">
        <v>5877</v>
      </c>
      <c r="O2423" s="3" t="s">
        <v>15948</v>
      </c>
      <c r="P2423" t="s">
        <v>5877</v>
      </c>
      <c r="Q2423" t="s">
        <v>5877</v>
      </c>
      <c r="R2423" t="s">
        <v>15948</v>
      </c>
      <c r="S2423" s="4" t="str">
        <f t="shared" si="37"/>
        <v>2007</v>
      </c>
    </row>
    <row r="2424" spans="1:19" hidden="1" x14ac:dyDescent="0.35">
      <c r="A2424" t="s">
        <v>15944</v>
      </c>
      <c r="B2424" t="s">
        <v>15945</v>
      </c>
      <c r="C2424" t="s">
        <v>15949</v>
      </c>
      <c r="D2424" t="s">
        <v>15950</v>
      </c>
      <c r="E2424" t="s">
        <v>15951</v>
      </c>
      <c r="F2424" t="s">
        <v>15952</v>
      </c>
      <c r="I2424" t="s">
        <v>1094</v>
      </c>
      <c r="J2424" t="s">
        <v>1095</v>
      </c>
      <c r="M2424" t="s">
        <v>112297</v>
      </c>
      <c r="N2424" t="s">
        <v>124</v>
      </c>
      <c r="O2424" s="3" t="s">
        <v>15953</v>
      </c>
      <c r="P2424" t="s">
        <v>124</v>
      </c>
      <c r="Q2424" t="s">
        <v>124</v>
      </c>
      <c r="R2424" t="s">
        <v>15953</v>
      </c>
      <c r="S2424" s="4" t="str">
        <f t="shared" si="37"/>
        <v>2007</v>
      </c>
    </row>
    <row r="2425" spans="1:19" hidden="1" x14ac:dyDescent="0.35">
      <c r="A2425" t="s">
        <v>15951</v>
      </c>
      <c r="B2425" t="s">
        <v>15952</v>
      </c>
      <c r="C2425" t="s">
        <v>15954</v>
      </c>
      <c r="D2425" t="s">
        <v>15955</v>
      </c>
      <c r="E2425" t="s">
        <v>15956</v>
      </c>
      <c r="F2425" t="s">
        <v>15957</v>
      </c>
      <c r="I2425" t="s">
        <v>15958</v>
      </c>
      <c r="J2425" t="s">
        <v>15959</v>
      </c>
      <c r="M2425" t="s">
        <v>112297</v>
      </c>
      <c r="N2425" t="s">
        <v>124</v>
      </c>
      <c r="O2425" s="3" t="s">
        <v>15960</v>
      </c>
      <c r="P2425" t="s">
        <v>124</v>
      </c>
      <c r="Q2425" t="s">
        <v>124</v>
      </c>
      <c r="R2425" t="s">
        <v>15960</v>
      </c>
      <c r="S2425" s="4" t="str">
        <f t="shared" si="37"/>
        <v>2007</v>
      </c>
    </row>
    <row r="2426" spans="1:19" hidden="1" x14ac:dyDescent="0.35">
      <c r="A2426" t="s">
        <v>15956</v>
      </c>
      <c r="B2426" t="s">
        <v>15957</v>
      </c>
      <c r="C2426" t="s">
        <v>15961</v>
      </c>
      <c r="D2426" t="s">
        <v>15962</v>
      </c>
      <c r="E2426" t="s">
        <v>15963</v>
      </c>
      <c r="F2426" t="s">
        <v>15964</v>
      </c>
      <c r="I2426" t="s">
        <v>15965</v>
      </c>
      <c r="J2426" t="s">
        <v>15966</v>
      </c>
      <c r="M2426" t="s">
        <v>112297</v>
      </c>
      <c r="N2426" t="s">
        <v>124</v>
      </c>
      <c r="O2426" s="3" t="s">
        <v>15967</v>
      </c>
      <c r="P2426" t="s">
        <v>124</v>
      </c>
      <c r="Q2426" t="s">
        <v>124</v>
      </c>
      <c r="R2426" t="s">
        <v>15967</v>
      </c>
      <c r="S2426" s="4" t="str">
        <f t="shared" si="37"/>
        <v>2007</v>
      </c>
    </row>
    <row r="2427" spans="1:19" hidden="1" x14ac:dyDescent="0.35">
      <c r="A2427" t="s">
        <v>15963</v>
      </c>
      <c r="B2427" t="s">
        <v>15964</v>
      </c>
      <c r="C2427" t="s">
        <v>15968</v>
      </c>
      <c r="D2427" t="s">
        <v>15969</v>
      </c>
      <c r="E2427" t="s">
        <v>15970</v>
      </c>
      <c r="F2427" t="s">
        <v>15971</v>
      </c>
      <c r="I2427" t="s">
        <v>15972</v>
      </c>
      <c r="J2427" t="s">
        <v>15973</v>
      </c>
      <c r="M2427" t="s">
        <v>112311</v>
      </c>
      <c r="N2427" t="s">
        <v>5877</v>
      </c>
      <c r="O2427" s="3" t="s">
        <v>15974</v>
      </c>
      <c r="P2427" t="s">
        <v>5877</v>
      </c>
      <c r="Q2427" t="s">
        <v>5877</v>
      </c>
      <c r="R2427" t="s">
        <v>15974</v>
      </c>
      <c r="S2427" s="4" t="str">
        <f t="shared" si="37"/>
        <v>2007</v>
      </c>
    </row>
    <row r="2428" spans="1:19" hidden="1" x14ac:dyDescent="0.35">
      <c r="A2428" t="s">
        <v>15970</v>
      </c>
      <c r="B2428" t="s">
        <v>15971</v>
      </c>
      <c r="C2428" t="s">
        <v>15975</v>
      </c>
      <c r="D2428" t="s">
        <v>15976</v>
      </c>
      <c r="E2428" t="s">
        <v>15977</v>
      </c>
      <c r="F2428" t="s">
        <v>15978</v>
      </c>
      <c r="I2428" t="s">
        <v>15972</v>
      </c>
      <c r="J2428" t="s">
        <v>15973</v>
      </c>
      <c r="M2428" t="s">
        <v>112311</v>
      </c>
      <c r="N2428" t="s">
        <v>5877</v>
      </c>
      <c r="O2428" s="3" t="s">
        <v>15979</v>
      </c>
      <c r="P2428" t="s">
        <v>5877</v>
      </c>
      <c r="Q2428" t="s">
        <v>5877</v>
      </c>
      <c r="R2428" t="s">
        <v>15979</v>
      </c>
      <c r="S2428" s="4" t="str">
        <f t="shared" si="37"/>
        <v>2007</v>
      </c>
    </row>
    <row r="2429" spans="1:19" hidden="1" x14ac:dyDescent="0.35">
      <c r="A2429" t="s">
        <v>15977</v>
      </c>
      <c r="B2429" t="s">
        <v>15978</v>
      </c>
      <c r="C2429" t="s">
        <v>15980</v>
      </c>
      <c r="D2429" t="s">
        <v>15981</v>
      </c>
      <c r="E2429" t="s">
        <v>15982</v>
      </c>
      <c r="F2429" t="s">
        <v>15983</v>
      </c>
      <c r="I2429" t="s">
        <v>15972</v>
      </c>
      <c r="J2429" t="s">
        <v>15973</v>
      </c>
      <c r="M2429" t="s">
        <v>112311</v>
      </c>
      <c r="N2429" t="s">
        <v>5877</v>
      </c>
      <c r="O2429" s="3" t="s">
        <v>15984</v>
      </c>
      <c r="P2429" t="s">
        <v>5877</v>
      </c>
      <c r="Q2429" t="s">
        <v>5877</v>
      </c>
      <c r="R2429" t="s">
        <v>15984</v>
      </c>
      <c r="S2429" s="4" t="str">
        <f t="shared" si="37"/>
        <v>2007</v>
      </c>
    </row>
    <row r="2430" spans="1:19" hidden="1" x14ac:dyDescent="0.35">
      <c r="A2430" t="s">
        <v>15982</v>
      </c>
      <c r="B2430" t="s">
        <v>15983</v>
      </c>
      <c r="C2430" t="s">
        <v>15985</v>
      </c>
      <c r="D2430" t="s">
        <v>15986</v>
      </c>
      <c r="E2430" t="s">
        <v>15987</v>
      </c>
      <c r="F2430" t="s">
        <v>15988</v>
      </c>
      <c r="I2430" t="s">
        <v>4860</v>
      </c>
      <c r="J2430" t="s">
        <v>372</v>
      </c>
      <c r="M2430" t="s">
        <v>112297</v>
      </c>
      <c r="N2430" t="s">
        <v>124</v>
      </c>
      <c r="O2430" s="3" t="s">
        <v>15989</v>
      </c>
      <c r="P2430" t="s">
        <v>124</v>
      </c>
      <c r="Q2430" t="s">
        <v>124</v>
      </c>
      <c r="R2430" t="s">
        <v>15989</v>
      </c>
      <c r="S2430" s="4" t="str">
        <f t="shared" si="37"/>
        <v>2007</v>
      </c>
    </row>
    <row r="2431" spans="1:19" hidden="1" x14ac:dyDescent="0.35">
      <c r="A2431" t="s">
        <v>15987</v>
      </c>
      <c r="B2431" t="s">
        <v>15988</v>
      </c>
      <c r="C2431" s="1" t="s">
        <v>15990</v>
      </c>
      <c r="D2431" s="1">
        <v>6.5257800000000001E+55</v>
      </c>
      <c r="E2431" t="s">
        <v>15991</v>
      </c>
      <c r="F2431">
        <v>249808844</v>
      </c>
      <c r="I2431" t="s">
        <v>15992</v>
      </c>
      <c r="J2431" t="s">
        <v>15993</v>
      </c>
      <c r="M2431" t="s">
        <v>112311</v>
      </c>
      <c r="N2431" t="s">
        <v>5877</v>
      </c>
      <c r="O2431" s="3" t="s">
        <v>15994</v>
      </c>
      <c r="P2431" t="s">
        <v>5877</v>
      </c>
      <c r="Q2431" t="s">
        <v>5877</v>
      </c>
      <c r="R2431" t="s">
        <v>15994</v>
      </c>
      <c r="S2431" s="4" t="str">
        <f t="shared" si="37"/>
        <v>2007</v>
      </c>
    </row>
    <row r="2432" spans="1:19" hidden="1" x14ac:dyDescent="0.35">
      <c r="A2432" t="s">
        <v>15991</v>
      </c>
      <c r="B2432">
        <v>249808844</v>
      </c>
      <c r="C2432" t="s">
        <v>15995</v>
      </c>
      <c r="D2432" t="s">
        <v>15996</v>
      </c>
      <c r="E2432" t="s">
        <v>15997</v>
      </c>
      <c r="F2432" t="s">
        <v>15998</v>
      </c>
      <c r="I2432" t="s">
        <v>512</v>
      </c>
      <c r="J2432" t="s">
        <v>512</v>
      </c>
      <c r="M2432" t="s">
        <v>112297</v>
      </c>
      <c r="N2432" t="s">
        <v>124</v>
      </c>
      <c r="O2432" s="3" t="s">
        <v>15999</v>
      </c>
      <c r="P2432" t="s">
        <v>124</v>
      </c>
      <c r="Q2432" t="s">
        <v>124</v>
      </c>
      <c r="R2432" t="s">
        <v>15999</v>
      </c>
      <c r="S2432" s="4" t="str">
        <f t="shared" si="37"/>
        <v>2007</v>
      </c>
    </row>
    <row r="2433" spans="1:19" hidden="1" x14ac:dyDescent="0.35">
      <c r="A2433" t="s">
        <v>15997</v>
      </c>
      <c r="B2433" t="s">
        <v>15998</v>
      </c>
      <c r="C2433" t="s">
        <v>16000</v>
      </c>
      <c r="D2433" t="s">
        <v>16001</v>
      </c>
      <c r="E2433" t="s">
        <v>16002</v>
      </c>
      <c r="F2433" t="s">
        <v>16003</v>
      </c>
      <c r="I2433" t="s">
        <v>16004</v>
      </c>
      <c r="J2433" t="s">
        <v>16005</v>
      </c>
      <c r="M2433" t="s">
        <v>112297</v>
      </c>
      <c r="N2433" t="s">
        <v>124</v>
      </c>
      <c r="O2433" s="3" t="s">
        <v>16006</v>
      </c>
      <c r="P2433" t="s">
        <v>124</v>
      </c>
      <c r="Q2433" t="s">
        <v>124</v>
      </c>
      <c r="R2433" t="s">
        <v>16006</v>
      </c>
      <c r="S2433" s="4" t="str">
        <f t="shared" si="37"/>
        <v>2007</v>
      </c>
    </row>
    <row r="2434" spans="1:19" hidden="1" x14ac:dyDescent="0.35">
      <c r="A2434" t="s">
        <v>16002</v>
      </c>
      <c r="B2434" t="s">
        <v>16003</v>
      </c>
      <c r="C2434" t="s">
        <v>16007</v>
      </c>
      <c r="D2434" t="s">
        <v>16008</v>
      </c>
      <c r="E2434" t="s">
        <v>16009</v>
      </c>
      <c r="F2434" t="s">
        <v>16010</v>
      </c>
      <c r="I2434" t="s">
        <v>16011</v>
      </c>
      <c r="J2434" t="s">
        <v>16012</v>
      </c>
      <c r="M2434" t="s">
        <v>112297</v>
      </c>
      <c r="N2434" t="s">
        <v>124</v>
      </c>
      <c r="O2434" s="3" t="s">
        <v>16013</v>
      </c>
      <c r="P2434" t="s">
        <v>124</v>
      </c>
      <c r="Q2434" t="s">
        <v>124</v>
      </c>
      <c r="R2434" t="s">
        <v>16013</v>
      </c>
      <c r="S2434" s="4" t="str">
        <f t="shared" si="37"/>
        <v>2007</v>
      </c>
    </row>
    <row r="2435" spans="1:19" hidden="1" x14ac:dyDescent="0.35">
      <c r="A2435" t="s">
        <v>16009</v>
      </c>
      <c r="B2435" t="s">
        <v>16010</v>
      </c>
      <c r="C2435" t="s">
        <v>16014</v>
      </c>
      <c r="D2435" t="s">
        <v>16015</v>
      </c>
      <c r="E2435" t="s">
        <v>16016</v>
      </c>
      <c r="F2435" t="s">
        <v>16017</v>
      </c>
      <c r="I2435" t="s">
        <v>16018</v>
      </c>
      <c r="J2435" t="s">
        <v>16019</v>
      </c>
      <c r="M2435" t="s">
        <v>112297</v>
      </c>
      <c r="N2435" t="s">
        <v>124</v>
      </c>
      <c r="O2435" s="3" t="s">
        <v>16020</v>
      </c>
      <c r="P2435" t="s">
        <v>124</v>
      </c>
      <c r="Q2435" t="s">
        <v>124</v>
      </c>
      <c r="R2435" t="s">
        <v>16020</v>
      </c>
      <c r="S2435" s="4" t="str">
        <f t="shared" ref="S2435:S2498" si="38">LEFT(RIGHT(R2435,19),4)</f>
        <v>2007</v>
      </c>
    </row>
    <row r="2436" spans="1:19" hidden="1" x14ac:dyDescent="0.35">
      <c r="A2436" t="s">
        <v>16016</v>
      </c>
      <c r="B2436" t="s">
        <v>16017</v>
      </c>
      <c r="C2436" t="s">
        <v>16021</v>
      </c>
      <c r="D2436" t="s">
        <v>16022</v>
      </c>
      <c r="E2436" t="s">
        <v>16023</v>
      </c>
      <c r="F2436" t="s">
        <v>16024</v>
      </c>
      <c r="I2436" t="s">
        <v>16025</v>
      </c>
      <c r="J2436" t="s">
        <v>16026</v>
      </c>
      <c r="M2436" t="s">
        <v>112297</v>
      </c>
      <c r="N2436" t="s">
        <v>124</v>
      </c>
      <c r="O2436" s="3" t="s">
        <v>16027</v>
      </c>
      <c r="P2436" t="s">
        <v>124</v>
      </c>
      <c r="Q2436" t="s">
        <v>124</v>
      </c>
      <c r="R2436" t="s">
        <v>16027</v>
      </c>
      <c r="S2436" s="4" t="str">
        <f t="shared" si="38"/>
        <v>2007</v>
      </c>
    </row>
    <row r="2437" spans="1:19" hidden="1" x14ac:dyDescent="0.35">
      <c r="A2437" t="s">
        <v>16023</v>
      </c>
      <c r="B2437" t="s">
        <v>16024</v>
      </c>
      <c r="C2437" t="s">
        <v>16028</v>
      </c>
      <c r="D2437" t="s">
        <v>16029</v>
      </c>
      <c r="E2437" t="s">
        <v>16030</v>
      </c>
      <c r="F2437" t="s">
        <v>16031</v>
      </c>
      <c r="I2437" t="s">
        <v>16032</v>
      </c>
      <c r="J2437" t="s">
        <v>16033</v>
      </c>
      <c r="M2437" t="s">
        <v>112297</v>
      </c>
      <c r="N2437" t="s">
        <v>124</v>
      </c>
      <c r="O2437" s="3" t="s">
        <v>16034</v>
      </c>
      <c r="P2437" t="s">
        <v>124</v>
      </c>
      <c r="Q2437" t="s">
        <v>124</v>
      </c>
      <c r="R2437" t="s">
        <v>16034</v>
      </c>
      <c r="S2437" s="4" t="str">
        <f t="shared" si="38"/>
        <v>2007</v>
      </c>
    </row>
    <row r="2438" spans="1:19" hidden="1" x14ac:dyDescent="0.35">
      <c r="A2438" t="s">
        <v>16030</v>
      </c>
      <c r="B2438" t="s">
        <v>16031</v>
      </c>
      <c r="C2438" t="s">
        <v>16035</v>
      </c>
      <c r="D2438" t="s">
        <v>16036</v>
      </c>
      <c r="E2438" t="s">
        <v>16037</v>
      </c>
      <c r="F2438" t="s">
        <v>16038</v>
      </c>
      <c r="I2438" t="s">
        <v>16039</v>
      </c>
      <c r="J2438" t="s">
        <v>16040</v>
      </c>
      <c r="M2438" t="s">
        <v>112311</v>
      </c>
      <c r="N2438" t="s">
        <v>5877</v>
      </c>
      <c r="O2438" s="3" t="s">
        <v>16041</v>
      </c>
      <c r="P2438" t="s">
        <v>5877</v>
      </c>
      <c r="Q2438" t="s">
        <v>5877</v>
      </c>
      <c r="R2438" t="s">
        <v>16041</v>
      </c>
      <c r="S2438" s="4" t="str">
        <f t="shared" si="38"/>
        <v>2007</v>
      </c>
    </row>
    <row r="2439" spans="1:19" hidden="1" x14ac:dyDescent="0.35">
      <c r="A2439" t="s">
        <v>16037</v>
      </c>
      <c r="B2439" t="s">
        <v>16038</v>
      </c>
      <c r="C2439" t="s">
        <v>16042</v>
      </c>
      <c r="D2439" t="s">
        <v>16043</v>
      </c>
      <c r="E2439" t="s">
        <v>16044</v>
      </c>
      <c r="F2439" t="s">
        <v>16045</v>
      </c>
      <c r="I2439" t="s">
        <v>16046</v>
      </c>
      <c r="J2439" t="s">
        <v>16047</v>
      </c>
      <c r="M2439" t="s">
        <v>112297</v>
      </c>
      <c r="N2439" t="s">
        <v>124</v>
      </c>
      <c r="O2439" s="3" t="s">
        <v>16048</v>
      </c>
      <c r="P2439" t="s">
        <v>124</v>
      </c>
      <c r="Q2439" t="s">
        <v>124</v>
      </c>
      <c r="R2439" t="s">
        <v>16048</v>
      </c>
      <c r="S2439" s="4" t="str">
        <f t="shared" si="38"/>
        <v>2007</v>
      </c>
    </row>
    <row r="2440" spans="1:19" hidden="1" x14ac:dyDescent="0.35">
      <c r="A2440" t="s">
        <v>16044</v>
      </c>
      <c r="B2440" t="s">
        <v>16045</v>
      </c>
      <c r="C2440" t="s">
        <v>16049</v>
      </c>
      <c r="D2440" t="s">
        <v>16050</v>
      </c>
      <c r="E2440" s="1" t="s">
        <v>16051</v>
      </c>
      <c r="F2440" s="1" t="s">
        <v>16052</v>
      </c>
      <c r="I2440" t="s">
        <v>16053</v>
      </c>
      <c r="J2440" t="s">
        <v>16054</v>
      </c>
      <c r="M2440" t="s">
        <v>112297</v>
      </c>
      <c r="N2440" t="s">
        <v>124</v>
      </c>
      <c r="O2440" s="3" t="s">
        <v>16055</v>
      </c>
      <c r="P2440" t="s">
        <v>124</v>
      </c>
      <c r="Q2440" t="s">
        <v>124</v>
      </c>
      <c r="R2440" t="s">
        <v>16055</v>
      </c>
      <c r="S2440" s="4" t="str">
        <f t="shared" si="38"/>
        <v>2007</v>
      </c>
    </row>
    <row r="2441" spans="1:19" hidden="1" x14ac:dyDescent="0.35">
      <c r="A2441" s="1" t="s">
        <v>16051</v>
      </c>
      <c r="B2441" s="1" t="s">
        <v>16052</v>
      </c>
      <c r="C2441" t="s">
        <v>16056</v>
      </c>
      <c r="D2441" t="s">
        <v>16057</v>
      </c>
      <c r="E2441" t="s">
        <v>16058</v>
      </c>
      <c r="F2441" t="s">
        <v>16059</v>
      </c>
      <c r="I2441" t="s">
        <v>15169</v>
      </c>
      <c r="J2441" t="s">
        <v>7682</v>
      </c>
      <c r="M2441" t="s">
        <v>112311</v>
      </c>
      <c r="N2441" t="s">
        <v>5877</v>
      </c>
      <c r="O2441" s="3" t="s">
        <v>16060</v>
      </c>
      <c r="P2441" t="s">
        <v>5877</v>
      </c>
      <c r="Q2441" t="s">
        <v>5877</v>
      </c>
      <c r="R2441" t="s">
        <v>16060</v>
      </c>
      <c r="S2441" s="4" t="str">
        <f t="shared" si="38"/>
        <v>2007</v>
      </c>
    </row>
    <row r="2442" spans="1:19" hidden="1" x14ac:dyDescent="0.35">
      <c r="A2442" t="s">
        <v>16058</v>
      </c>
      <c r="B2442" t="s">
        <v>16059</v>
      </c>
      <c r="C2442" t="s">
        <v>16061</v>
      </c>
      <c r="D2442" t="s">
        <v>16062</v>
      </c>
      <c r="E2442" t="s">
        <v>16063</v>
      </c>
      <c r="F2442" t="s">
        <v>16064</v>
      </c>
      <c r="I2442" t="s">
        <v>16065</v>
      </c>
      <c r="J2442" t="s">
        <v>16066</v>
      </c>
      <c r="M2442" t="s">
        <v>112311</v>
      </c>
      <c r="N2442" t="s">
        <v>5877</v>
      </c>
      <c r="O2442" s="3" t="s">
        <v>16067</v>
      </c>
      <c r="P2442" t="s">
        <v>5877</v>
      </c>
      <c r="Q2442" t="s">
        <v>5877</v>
      </c>
      <c r="R2442" t="s">
        <v>16067</v>
      </c>
      <c r="S2442" s="4" t="str">
        <f t="shared" si="38"/>
        <v>2007</v>
      </c>
    </row>
    <row r="2443" spans="1:19" hidden="1" x14ac:dyDescent="0.35">
      <c r="A2443" t="s">
        <v>16063</v>
      </c>
      <c r="B2443" t="s">
        <v>16064</v>
      </c>
      <c r="C2443" t="s">
        <v>16068</v>
      </c>
      <c r="D2443" t="s">
        <v>16069</v>
      </c>
      <c r="E2443" t="s">
        <v>16070</v>
      </c>
      <c r="F2443" t="s">
        <v>16071</v>
      </c>
      <c r="I2443" t="s">
        <v>16072</v>
      </c>
      <c r="J2443" t="s">
        <v>16073</v>
      </c>
      <c r="M2443" t="s">
        <v>112297</v>
      </c>
      <c r="N2443" t="s">
        <v>124</v>
      </c>
      <c r="O2443" s="3" t="s">
        <v>16074</v>
      </c>
      <c r="P2443" t="s">
        <v>124</v>
      </c>
      <c r="Q2443" t="s">
        <v>124</v>
      </c>
      <c r="R2443" t="s">
        <v>16074</v>
      </c>
      <c r="S2443" s="4" t="str">
        <f t="shared" si="38"/>
        <v>2007</v>
      </c>
    </row>
    <row r="2444" spans="1:19" hidden="1" x14ac:dyDescent="0.35">
      <c r="A2444" t="s">
        <v>16070</v>
      </c>
      <c r="B2444" t="s">
        <v>16071</v>
      </c>
      <c r="C2444" t="s">
        <v>16075</v>
      </c>
      <c r="D2444" t="s">
        <v>16076</v>
      </c>
      <c r="E2444" t="s">
        <v>16077</v>
      </c>
      <c r="F2444" t="s">
        <v>16078</v>
      </c>
      <c r="I2444" t="s">
        <v>16079</v>
      </c>
      <c r="J2444" t="s">
        <v>16080</v>
      </c>
      <c r="M2444" t="s">
        <v>112311</v>
      </c>
      <c r="N2444" t="s">
        <v>5877</v>
      </c>
      <c r="O2444" s="3" t="s">
        <v>16081</v>
      </c>
      <c r="P2444" t="s">
        <v>5877</v>
      </c>
      <c r="Q2444" t="s">
        <v>5877</v>
      </c>
      <c r="R2444" t="s">
        <v>16081</v>
      </c>
      <c r="S2444" s="4" t="str">
        <f t="shared" si="38"/>
        <v>2007</v>
      </c>
    </row>
    <row r="2445" spans="1:19" hidden="1" x14ac:dyDescent="0.35">
      <c r="A2445" t="s">
        <v>16077</v>
      </c>
      <c r="B2445" t="s">
        <v>16078</v>
      </c>
      <c r="C2445" t="s">
        <v>16082</v>
      </c>
      <c r="D2445" t="s">
        <v>16083</v>
      </c>
      <c r="E2445" t="s">
        <v>16084</v>
      </c>
      <c r="F2445" t="s">
        <v>16085</v>
      </c>
      <c r="I2445" t="s">
        <v>16086</v>
      </c>
      <c r="J2445" t="s">
        <v>16087</v>
      </c>
      <c r="M2445" t="s">
        <v>112311</v>
      </c>
      <c r="N2445" t="s">
        <v>5877</v>
      </c>
      <c r="O2445" s="3" t="s">
        <v>16088</v>
      </c>
      <c r="P2445" t="s">
        <v>5877</v>
      </c>
      <c r="Q2445" t="s">
        <v>5877</v>
      </c>
      <c r="R2445" t="s">
        <v>16088</v>
      </c>
      <c r="S2445" s="4" t="str">
        <f t="shared" si="38"/>
        <v>2007</v>
      </c>
    </row>
    <row r="2446" spans="1:19" hidden="1" x14ac:dyDescent="0.35">
      <c r="A2446" t="s">
        <v>16084</v>
      </c>
      <c r="B2446" t="s">
        <v>16085</v>
      </c>
      <c r="C2446" t="s">
        <v>16089</v>
      </c>
      <c r="D2446" t="s">
        <v>16090</v>
      </c>
      <c r="E2446" t="s">
        <v>16091</v>
      </c>
      <c r="F2446" t="s">
        <v>16092</v>
      </c>
      <c r="I2446" t="s">
        <v>16093</v>
      </c>
      <c r="J2446" t="s">
        <v>16094</v>
      </c>
      <c r="M2446" t="s">
        <v>112311</v>
      </c>
      <c r="N2446" t="s">
        <v>5877</v>
      </c>
      <c r="O2446" s="3" t="s">
        <v>16095</v>
      </c>
      <c r="P2446" t="s">
        <v>5877</v>
      </c>
      <c r="Q2446" t="s">
        <v>5877</v>
      </c>
      <c r="R2446" t="s">
        <v>16095</v>
      </c>
      <c r="S2446" s="4" t="str">
        <f t="shared" si="38"/>
        <v>2007</v>
      </c>
    </row>
    <row r="2447" spans="1:19" hidden="1" x14ac:dyDescent="0.35">
      <c r="A2447" t="s">
        <v>16091</v>
      </c>
      <c r="B2447" t="s">
        <v>16092</v>
      </c>
      <c r="C2447" t="s">
        <v>16096</v>
      </c>
      <c r="D2447" t="s">
        <v>16097</v>
      </c>
      <c r="E2447" t="s">
        <v>16098</v>
      </c>
      <c r="F2447" t="s">
        <v>16099</v>
      </c>
      <c r="I2447" t="s">
        <v>16100</v>
      </c>
      <c r="J2447" t="s">
        <v>16101</v>
      </c>
      <c r="M2447" t="s">
        <v>112297</v>
      </c>
      <c r="N2447" t="s">
        <v>124</v>
      </c>
      <c r="O2447" s="3" t="s">
        <v>16102</v>
      </c>
      <c r="P2447" t="s">
        <v>124</v>
      </c>
      <c r="Q2447" t="s">
        <v>124</v>
      </c>
      <c r="R2447" t="s">
        <v>16102</v>
      </c>
      <c r="S2447" s="4" t="str">
        <f t="shared" si="38"/>
        <v>2007</v>
      </c>
    </row>
    <row r="2448" spans="1:19" hidden="1" x14ac:dyDescent="0.35">
      <c r="A2448" t="s">
        <v>16098</v>
      </c>
      <c r="B2448" t="s">
        <v>16099</v>
      </c>
      <c r="C2448" t="s">
        <v>16103</v>
      </c>
      <c r="D2448" t="s">
        <v>16104</v>
      </c>
      <c r="E2448" t="s">
        <v>16105</v>
      </c>
      <c r="F2448" t="s">
        <v>16106</v>
      </c>
      <c r="I2448" t="s">
        <v>16107</v>
      </c>
      <c r="J2448" t="s">
        <v>16108</v>
      </c>
      <c r="M2448" t="s">
        <v>112298</v>
      </c>
      <c r="N2448" t="s">
        <v>28</v>
      </c>
      <c r="O2448" s="3" t="s">
        <v>16109</v>
      </c>
      <c r="P2448" t="s">
        <v>50</v>
      </c>
      <c r="Q2448" t="s">
        <v>50</v>
      </c>
      <c r="R2448" t="s">
        <v>16109</v>
      </c>
      <c r="S2448" s="4" t="str">
        <f t="shared" si="38"/>
        <v>2007</v>
      </c>
    </row>
    <row r="2449" spans="1:19" hidden="1" x14ac:dyDescent="0.35">
      <c r="A2449" t="s">
        <v>16105</v>
      </c>
      <c r="B2449" t="s">
        <v>16106</v>
      </c>
      <c r="C2449" t="s">
        <v>16110</v>
      </c>
      <c r="D2449" t="s">
        <v>16111</v>
      </c>
      <c r="E2449" t="s">
        <v>16112</v>
      </c>
      <c r="F2449" t="s">
        <v>16113</v>
      </c>
      <c r="I2449" t="s">
        <v>16114</v>
      </c>
      <c r="J2449" t="s">
        <v>16115</v>
      </c>
      <c r="M2449" t="s">
        <v>112297</v>
      </c>
      <c r="N2449" t="s">
        <v>124</v>
      </c>
      <c r="O2449" s="3" t="s">
        <v>16116</v>
      </c>
      <c r="P2449" t="s">
        <v>124</v>
      </c>
      <c r="Q2449" t="s">
        <v>124</v>
      </c>
      <c r="R2449" t="s">
        <v>16116</v>
      </c>
      <c r="S2449" s="4" t="str">
        <f t="shared" si="38"/>
        <v>2007</v>
      </c>
    </row>
    <row r="2450" spans="1:19" hidden="1" x14ac:dyDescent="0.35">
      <c r="A2450" t="s">
        <v>16112</v>
      </c>
      <c r="B2450" t="s">
        <v>16113</v>
      </c>
      <c r="C2450" t="s">
        <v>16117</v>
      </c>
      <c r="D2450" t="s">
        <v>16118</v>
      </c>
      <c r="E2450" t="s">
        <v>16119</v>
      </c>
      <c r="F2450" t="s">
        <v>16120</v>
      </c>
      <c r="I2450" t="s">
        <v>16121</v>
      </c>
      <c r="J2450" t="s">
        <v>16122</v>
      </c>
      <c r="M2450" t="s">
        <v>112297</v>
      </c>
      <c r="N2450" t="s">
        <v>124</v>
      </c>
      <c r="O2450" s="3" t="s">
        <v>16123</v>
      </c>
      <c r="P2450" t="s">
        <v>124</v>
      </c>
      <c r="Q2450" t="s">
        <v>124</v>
      </c>
      <c r="R2450" t="s">
        <v>16123</v>
      </c>
      <c r="S2450" s="4" t="str">
        <f t="shared" si="38"/>
        <v>2007</v>
      </c>
    </row>
    <row r="2451" spans="1:19" hidden="1" x14ac:dyDescent="0.35">
      <c r="A2451" t="s">
        <v>16119</v>
      </c>
      <c r="B2451" t="s">
        <v>16120</v>
      </c>
      <c r="C2451" t="s">
        <v>16124</v>
      </c>
      <c r="D2451" t="s">
        <v>16125</v>
      </c>
      <c r="E2451" t="s">
        <v>16126</v>
      </c>
      <c r="F2451" t="s">
        <v>16127</v>
      </c>
      <c r="I2451" t="s">
        <v>16128</v>
      </c>
      <c r="J2451" t="s">
        <v>16129</v>
      </c>
      <c r="M2451" t="s">
        <v>112297</v>
      </c>
      <c r="N2451" t="s">
        <v>124</v>
      </c>
      <c r="O2451" s="3" t="s">
        <v>16130</v>
      </c>
      <c r="P2451" t="s">
        <v>124</v>
      </c>
      <c r="Q2451" t="s">
        <v>124</v>
      </c>
      <c r="R2451" t="s">
        <v>16130</v>
      </c>
      <c r="S2451" s="4" t="str">
        <f t="shared" si="38"/>
        <v>2007</v>
      </c>
    </row>
    <row r="2452" spans="1:19" hidden="1" x14ac:dyDescent="0.35">
      <c r="A2452" t="s">
        <v>16126</v>
      </c>
      <c r="B2452" t="s">
        <v>16127</v>
      </c>
      <c r="C2452" t="s">
        <v>16131</v>
      </c>
      <c r="D2452" t="s">
        <v>16132</v>
      </c>
      <c r="E2452" t="s">
        <v>16133</v>
      </c>
      <c r="F2452" t="s">
        <v>16134</v>
      </c>
      <c r="I2452" t="s">
        <v>16135</v>
      </c>
      <c r="J2452" t="s">
        <v>16136</v>
      </c>
      <c r="M2452" t="s">
        <v>112311</v>
      </c>
      <c r="N2452" t="s">
        <v>5877</v>
      </c>
      <c r="O2452" s="3" t="s">
        <v>16137</v>
      </c>
      <c r="P2452" t="s">
        <v>5877</v>
      </c>
      <c r="Q2452" t="s">
        <v>5877</v>
      </c>
      <c r="R2452" t="s">
        <v>16137</v>
      </c>
      <c r="S2452" s="4" t="str">
        <f t="shared" si="38"/>
        <v>2007</v>
      </c>
    </row>
    <row r="2453" spans="1:19" hidden="1" x14ac:dyDescent="0.35">
      <c r="A2453" t="s">
        <v>16133</v>
      </c>
      <c r="B2453" t="s">
        <v>16134</v>
      </c>
      <c r="C2453" t="s">
        <v>16138</v>
      </c>
      <c r="D2453" t="s">
        <v>16139</v>
      </c>
      <c r="E2453" t="s">
        <v>16140</v>
      </c>
      <c r="F2453" t="s">
        <v>16141</v>
      </c>
      <c r="I2453" t="s">
        <v>16142</v>
      </c>
      <c r="J2453" t="s">
        <v>16143</v>
      </c>
      <c r="M2453" t="s">
        <v>112297</v>
      </c>
      <c r="N2453" t="s">
        <v>124</v>
      </c>
      <c r="O2453" s="3" t="s">
        <v>16144</v>
      </c>
      <c r="P2453" t="s">
        <v>124</v>
      </c>
      <c r="Q2453" t="s">
        <v>124</v>
      </c>
      <c r="R2453" t="s">
        <v>16144</v>
      </c>
      <c r="S2453" s="4" t="str">
        <f t="shared" si="38"/>
        <v>2007</v>
      </c>
    </row>
    <row r="2454" spans="1:19" hidden="1" x14ac:dyDescent="0.35">
      <c r="A2454" t="s">
        <v>16140</v>
      </c>
      <c r="B2454" t="s">
        <v>16141</v>
      </c>
      <c r="C2454" t="s">
        <v>16145</v>
      </c>
      <c r="D2454" t="s">
        <v>16146</v>
      </c>
      <c r="E2454" t="s">
        <v>16147</v>
      </c>
      <c r="F2454" t="s">
        <v>16148</v>
      </c>
      <c r="I2454" t="s">
        <v>16149</v>
      </c>
      <c r="J2454" t="s">
        <v>16150</v>
      </c>
      <c r="M2454" t="s">
        <v>112311</v>
      </c>
      <c r="N2454" t="s">
        <v>5877</v>
      </c>
      <c r="O2454" s="3" t="s">
        <v>16151</v>
      </c>
      <c r="P2454" t="s">
        <v>5877</v>
      </c>
      <c r="Q2454" t="s">
        <v>5877</v>
      </c>
      <c r="R2454" t="s">
        <v>16151</v>
      </c>
      <c r="S2454" s="4" t="str">
        <f t="shared" si="38"/>
        <v>2007</v>
      </c>
    </row>
    <row r="2455" spans="1:19" hidden="1" x14ac:dyDescent="0.35">
      <c r="A2455" t="s">
        <v>16147</v>
      </c>
      <c r="B2455" t="s">
        <v>16148</v>
      </c>
      <c r="C2455" t="s">
        <v>16152</v>
      </c>
      <c r="D2455" t="s">
        <v>16153</v>
      </c>
      <c r="E2455" t="s">
        <v>16154</v>
      </c>
      <c r="F2455" t="s">
        <v>16155</v>
      </c>
      <c r="I2455" t="s">
        <v>16156</v>
      </c>
      <c r="J2455" t="s">
        <v>16157</v>
      </c>
      <c r="M2455" t="s">
        <v>112297</v>
      </c>
      <c r="N2455" t="s">
        <v>124</v>
      </c>
      <c r="O2455" s="3" t="s">
        <v>16158</v>
      </c>
      <c r="P2455" t="s">
        <v>124</v>
      </c>
      <c r="Q2455" t="s">
        <v>124</v>
      </c>
      <c r="R2455" t="s">
        <v>16158</v>
      </c>
      <c r="S2455" s="4" t="str">
        <f t="shared" si="38"/>
        <v>2007</v>
      </c>
    </row>
    <row r="2456" spans="1:19" hidden="1" x14ac:dyDescent="0.35">
      <c r="A2456" t="s">
        <v>16154</v>
      </c>
      <c r="B2456" t="s">
        <v>16155</v>
      </c>
      <c r="C2456" t="s">
        <v>16159</v>
      </c>
      <c r="D2456" t="s">
        <v>16160</v>
      </c>
      <c r="E2456" t="s">
        <v>16161</v>
      </c>
      <c r="F2456" t="s">
        <v>16162</v>
      </c>
      <c r="I2456" t="s">
        <v>16163</v>
      </c>
      <c r="J2456" t="s">
        <v>16164</v>
      </c>
      <c r="M2456" t="s">
        <v>112311</v>
      </c>
      <c r="N2456" t="s">
        <v>5877</v>
      </c>
      <c r="O2456" s="3" t="s">
        <v>16165</v>
      </c>
      <c r="P2456" t="s">
        <v>5877</v>
      </c>
      <c r="Q2456" t="s">
        <v>5877</v>
      </c>
      <c r="R2456" t="s">
        <v>16165</v>
      </c>
      <c r="S2456" s="4" t="str">
        <f t="shared" si="38"/>
        <v>2007</v>
      </c>
    </row>
    <row r="2457" spans="1:19" hidden="1" x14ac:dyDescent="0.35">
      <c r="A2457" t="s">
        <v>16161</v>
      </c>
      <c r="B2457" t="s">
        <v>16162</v>
      </c>
      <c r="C2457" t="s">
        <v>16166</v>
      </c>
      <c r="D2457" t="s">
        <v>16167</v>
      </c>
      <c r="E2457" t="s">
        <v>16168</v>
      </c>
      <c r="F2457" t="s">
        <v>16169</v>
      </c>
      <c r="I2457" t="s">
        <v>12109</v>
      </c>
      <c r="J2457" t="s">
        <v>12014</v>
      </c>
      <c r="M2457" t="s">
        <v>112297</v>
      </c>
      <c r="N2457" t="s">
        <v>124</v>
      </c>
      <c r="O2457" s="3" t="s">
        <v>16170</v>
      </c>
      <c r="P2457" t="s">
        <v>124</v>
      </c>
      <c r="Q2457" t="s">
        <v>124</v>
      </c>
      <c r="R2457" t="s">
        <v>16170</v>
      </c>
      <c r="S2457" s="4" t="str">
        <f t="shared" si="38"/>
        <v>2007</v>
      </c>
    </row>
    <row r="2458" spans="1:19" hidden="1" x14ac:dyDescent="0.35">
      <c r="A2458" t="s">
        <v>16168</v>
      </c>
      <c r="B2458" t="s">
        <v>16169</v>
      </c>
      <c r="C2458" t="s">
        <v>16171</v>
      </c>
      <c r="D2458" t="s">
        <v>16172</v>
      </c>
      <c r="E2458" t="s">
        <v>16173</v>
      </c>
      <c r="F2458" t="s">
        <v>16174</v>
      </c>
      <c r="I2458" t="s">
        <v>16175</v>
      </c>
      <c r="J2458" t="s">
        <v>16176</v>
      </c>
      <c r="M2458" t="s">
        <v>112311</v>
      </c>
      <c r="N2458" t="s">
        <v>5877</v>
      </c>
      <c r="O2458" s="3" t="s">
        <v>16177</v>
      </c>
      <c r="P2458" t="s">
        <v>5877</v>
      </c>
      <c r="Q2458" t="s">
        <v>5877</v>
      </c>
      <c r="R2458" t="s">
        <v>16177</v>
      </c>
      <c r="S2458" s="4" t="str">
        <f t="shared" si="38"/>
        <v>2007</v>
      </c>
    </row>
    <row r="2459" spans="1:19" hidden="1" x14ac:dyDescent="0.35">
      <c r="A2459" t="s">
        <v>16173</v>
      </c>
      <c r="B2459" t="s">
        <v>16174</v>
      </c>
      <c r="C2459" t="s">
        <v>16178</v>
      </c>
      <c r="D2459" t="s">
        <v>16179</v>
      </c>
      <c r="E2459" t="s">
        <v>16180</v>
      </c>
      <c r="F2459" t="s">
        <v>16181</v>
      </c>
      <c r="I2459" t="s">
        <v>16182</v>
      </c>
      <c r="J2459" t="s">
        <v>16183</v>
      </c>
      <c r="M2459" t="s">
        <v>112297</v>
      </c>
      <c r="N2459" t="s">
        <v>124</v>
      </c>
      <c r="O2459" s="3" t="s">
        <v>16184</v>
      </c>
      <c r="P2459" t="s">
        <v>124</v>
      </c>
      <c r="Q2459" t="s">
        <v>124</v>
      </c>
      <c r="R2459" t="s">
        <v>16184</v>
      </c>
      <c r="S2459" s="4" t="str">
        <f t="shared" si="38"/>
        <v>2007</v>
      </c>
    </row>
    <row r="2460" spans="1:19" hidden="1" x14ac:dyDescent="0.35">
      <c r="A2460" t="s">
        <v>16180</v>
      </c>
      <c r="B2460" t="s">
        <v>16181</v>
      </c>
      <c r="C2460" t="s">
        <v>16185</v>
      </c>
      <c r="D2460" t="s">
        <v>16186</v>
      </c>
      <c r="E2460" t="s">
        <v>16187</v>
      </c>
      <c r="F2460" t="s">
        <v>16188</v>
      </c>
      <c r="I2460" t="s">
        <v>16189</v>
      </c>
      <c r="J2460" t="s">
        <v>16190</v>
      </c>
      <c r="M2460" t="s">
        <v>112311</v>
      </c>
      <c r="N2460" t="s">
        <v>5877</v>
      </c>
      <c r="O2460" s="3" t="s">
        <v>16191</v>
      </c>
      <c r="P2460" t="s">
        <v>5877</v>
      </c>
      <c r="Q2460" t="s">
        <v>5877</v>
      </c>
      <c r="R2460" t="s">
        <v>16191</v>
      </c>
      <c r="S2460" s="4" t="str">
        <f t="shared" si="38"/>
        <v>2007</v>
      </c>
    </row>
    <row r="2461" spans="1:19" hidden="1" x14ac:dyDescent="0.35">
      <c r="A2461" t="s">
        <v>16187</v>
      </c>
      <c r="B2461" t="s">
        <v>16188</v>
      </c>
      <c r="C2461" t="s">
        <v>16192</v>
      </c>
      <c r="D2461" t="s">
        <v>16193</v>
      </c>
      <c r="E2461" t="s">
        <v>16194</v>
      </c>
      <c r="F2461" t="s">
        <v>16195</v>
      </c>
      <c r="I2461" t="s">
        <v>16196</v>
      </c>
      <c r="J2461" t="s">
        <v>2323</v>
      </c>
      <c r="M2461" t="s">
        <v>112311</v>
      </c>
      <c r="N2461" t="s">
        <v>5877</v>
      </c>
      <c r="O2461" s="3" t="s">
        <v>16197</v>
      </c>
      <c r="P2461" t="s">
        <v>5877</v>
      </c>
      <c r="Q2461" t="s">
        <v>5877</v>
      </c>
      <c r="R2461" t="s">
        <v>16197</v>
      </c>
      <c r="S2461" s="4" t="str">
        <f t="shared" si="38"/>
        <v>2007</v>
      </c>
    </row>
    <row r="2462" spans="1:19" hidden="1" x14ac:dyDescent="0.35">
      <c r="A2462" t="s">
        <v>16194</v>
      </c>
      <c r="B2462" t="s">
        <v>16195</v>
      </c>
      <c r="C2462" t="s">
        <v>16198</v>
      </c>
      <c r="D2462" t="s">
        <v>16199</v>
      </c>
      <c r="E2462" t="s">
        <v>16200</v>
      </c>
      <c r="F2462" t="s">
        <v>16201</v>
      </c>
      <c r="I2462" t="s">
        <v>16202</v>
      </c>
      <c r="J2462" t="s">
        <v>16203</v>
      </c>
      <c r="M2462" t="s">
        <v>112297</v>
      </c>
      <c r="N2462" t="s">
        <v>124</v>
      </c>
      <c r="O2462" s="3" t="s">
        <v>16204</v>
      </c>
      <c r="P2462" t="s">
        <v>124</v>
      </c>
      <c r="Q2462" t="s">
        <v>124</v>
      </c>
      <c r="R2462" t="s">
        <v>16204</v>
      </c>
      <c r="S2462" s="4" t="str">
        <f t="shared" si="38"/>
        <v>2007</v>
      </c>
    </row>
    <row r="2463" spans="1:19" hidden="1" x14ac:dyDescent="0.35">
      <c r="A2463" t="s">
        <v>16200</v>
      </c>
      <c r="B2463" t="s">
        <v>16201</v>
      </c>
      <c r="C2463" t="s">
        <v>16205</v>
      </c>
      <c r="D2463" t="s">
        <v>16206</v>
      </c>
      <c r="E2463" t="s">
        <v>16207</v>
      </c>
      <c r="F2463" t="s">
        <v>16208</v>
      </c>
      <c r="I2463" t="s">
        <v>16209</v>
      </c>
      <c r="J2463" t="s">
        <v>16210</v>
      </c>
      <c r="M2463" t="s">
        <v>112311</v>
      </c>
      <c r="N2463" t="s">
        <v>5877</v>
      </c>
      <c r="O2463" s="3" t="s">
        <v>16211</v>
      </c>
      <c r="P2463" t="s">
        <v>5877</v>
      </c>
      <c r="Q2463" t="s">
        <v>5877</v>
      </c>
      <c r="R2463" t="s">
        <v>16211</v>
      </c>
      <c r="S2463" s="4" t="str">
        <f t="shared" si="38"/>
        <v>2007</v>
      </c>
    </row>
    <row r="2464" spans="1:19" hidden="1" x14ac:dyDescent="0.35">
      <c r="A2464" t="s">
        <v>16207</v>
      </c>
      <c r="B2464" t="s">
        <v>16208</v>
      </c>
      <c r="C2464" t="s">
        <v>16212</v>
      </c>
      <c r="D2464" t="s">
        <v>16213</v>
      </c>
      <c r="E2464" t="s">
        <v>16214</v>
      </c>
      <c r="F2464" t="s">
        <v>16215</v>
      </c>
      <c r="I2464" t="s">
        <v>16216</v>
      </c>
      <c r="J2464" t="s">
        <v>16217</v>
      </c>
      <c r="M2464" t="s">
        <v>112311</v>
      </c>
      <c r="N2464" t="s">
        <v>5877</v>
      </c>
      <c r="O2464" s="3" t="s">
        <v>16218</v>
      </c>
      <c r="P2464" t="s">
        <v>5877</v>
      </c>
      <c r="Q2464" t="s">
        <v>5877</v>
      </c>
      <c r="R2464" t="s">
        <v>16218</v>
      </c>
      <c r="S2464" s="4" t="str">
        <f t="shared" si="38"/>
        <v>2007</v>
      </c>
    </row>
    <row r="2465" spans="1:19" hidden="1" x14ac:dyDescent="0.35">
      <c r="A2465" t="s">
        <v>16214</v>
      </c>
      <c r="B2465" t="s">
        <v>16215</v>
      </c>
      <c r="C2465" t="s">
        <v>16219</v>
      </c>
      <c r="D2465" t="s">
        <v>16220</v>
      </c>
      <c r="E2465" t="s">
        <v>16221</v>
      </c>
      <c r="F2465" t="s">
        <v>16222</v>
      </c>
      <c r="I2465" t="s">
        <v>16223</v>
      </c>
      <c r="J2465" t="s">
        <v>16224</v>
      </c>
      <c r="M2465" t="s">
        <v>112311</v>
      </c>
      <c r="N2465" t="s">
        <v>5877</v>
      </c>
      <c r="O2465" s="3" t="s">
        <v>16225</v>
      </c>
      <c r="P2465" t="s">
        <v>5877</v>
      </c>
      <c r="Q2465" t="s">
        <v>5877</v>
      </c>
      <c r="R2465" t="s">
        <v>16225</v>
      </c>
      <c r="S2465" s="4" t="str">
        <f t="shared" si="38"/>
        <v>2007</v>
      </c>
    </row>
    <row r="2466" spans="1:19" hidden="1" x14ac:dyDescent="0.35">
      <c r="A2466" t="s">
        <v>16221</v>
      </c>
      <c r="B2466" t="s">
        <v>16222</v>
      </c>
      <c r="C2466" t="s">
        <v>16226</v>
      </c>
      <c r="D2466" t="s">
        <v>16227</v>
      </c>
      <c r="E2466" t="s">
        <v>16228</v>
      </c>
      <c r="F2466" t="s">
        <v>16229</v>
      </c>
      <c r="I2466" t="s">
        <v>12109</v>
      </c>
      <c r="J2466" t="s">
        <v>12014</v>
      </c>
      <c r="M2466" t="s">
        <v>112297</v>
      </c>
      <c r="N2466" t="s">
        <v>124</v>
      </c>
      <c r="O2466" s="3" t="s">
        <v>16230</v>
      </c>
      <c r="P2466" t="s">
        <v>124</v>
      </c>
      <c r="Q2466" t="s">
        <v>124</v>
      </c>
      <c r="R2466" t="s">
        <v>16230</v>
      </c>
      <c r="S2466" s="4" t="str">
        <f t="shared" si="38"/>
        <v>2007</v>
      </c>
    </row>
    <row r="2467" spans="1:19" hidden="1" x14ac:dyDescent="0.35">
      <c r="A2467" t="s">
        <v>16228</v>
      </c>
      <c r="B2467" t="s">
        <v>16229</v>
      </c>
      <c r="C2467" t="s">
        <v>16231</v>
      </c>
      <c r="D2467" t="s">
        <v>16232</v>
      </c>
      <c r="E2467" t="s">
        <v>16233</v>
      </c>
      <c r="F2467" t="s">
        <v>16234</v>
      </c>
      <c r="I2467" t="s">
        <v>16235</v>
      </c>
      <c r="J2467" t="s">
        <v>16236</v>
      </c>
      <c r="M2467" t="s">
        <v>112298</v>
      </c>
      <c r="N2467" t="s">
        <v>28</v>
      </c>
      <c r="O2467" s="3" t="s">
        <v>16237</v>
      </c>
      <c r="P2467" t="s">
        <v>50</v>
      </c>
      <c r="Q2467" t="s">
        <v>50</v>
      </c>
      <c r="R2467" t="s">
        <v>16237</v>
      </c>
      <c r="S2467" s="4" t="str">
        <f t="shared" si="38"/>
        <v>2007</v>
      </c>
    </row>
    <row r="2468" spans="1:19" hidden="1" x14ac:dyDescent="0.35">
      <c r="A2468" t="s">
        <v>16233</v>
      </c>
      <c r="B2468" t="s">
        <v>16234</v>
      </c>
      <c r="C2468" t="s">
        <v>16238</v>
      </c>
      <c r="D2468" t="s">
        <v>16239</v>
      </c>
      <c r="E2468" t="s">
        <v>16240</v>
      </c>
      <c r="F2468" t="s">
        <v>16241</v>
      </c>
      <c r="I2468" t="s">
        <v>16242</v>
      </c>
      <c r="J2468" t="s">
        <v>16243</v>
      </c>
      <c r="M2468" t="s">
        <v>112311</v>
      </c>
      <c r="N2468" t="s">
        <v>5877</v>
      </c>
      <c r="O2468" s="3" t="s">
        <v>16244</v>
      </c>
      <c r="P2468" t="s">
        <v>5877</v>
      </c>
      <c r="Q2468" t="s">
        <v>5877</v>
      </c>
      <c r="R2468" t="s">
        <v>16244</v>
      </c>
      <c r="S2468" s="4" t="str">
        <f t="shared" si="38"/>
        <v>2007</v>
      </c>
    </row>
    <row r="2469" spans="1:19" hidden="1" x14ac:dyDescent="0.35">
      <c r="A2469" t="s">
        <v>16240</v>
      </c>
      <c r="B2469" t="s">
        <v>16241</v>
      </c>
      <c r="C2469" t="s">
        <v>16245</v>
      </c>
      <c r="D2469" t="s">
        <v>16246</v>
      </c>
      <c r="E2469" t="s">
        <v>16247</v>
      </c>
      <c r="F2469" t="s">
        <v>16248</v>
      </c>
      <c r="I2469" t="s">
        <v>11132</v>
      </c>
      <c r="J2469" t="s">
        <v>10777</v>
      </c>
      <c r="M2469" t="s">
        <v>112298</v>
      </c>
      <c r="N2469" t="s">
        <v>28</v>
      </c>
      <c r="O2469" s="3" t="s">
        <v>16249</v>
      </c>
      <c r="P2469" t="s">
        <v>50</v>
      </c>
      <c r="Q2469" t="s">
        <v>50</v>
      </c>
      <c r="R2469" t="s">
        <v>16249</v>
      </c>
      <c r="S2469" s="4" t="str">
        <f t="shared" si="38"/>
        <v>2007</v>
      </c>
    </row>
    <row r="2470" spans="1:19" hidden="1" x14ac:dyDescent="0.35">
      <c r="A2470" t="s">
        <v>16247</v>
      </c>
      <c r="B2470" t="s">
        <v>16248</v>
      </c>
      <c r="C2470" t="s">
        <v>16250</v>
      </c>
      <c r="D2470">
        <v>25499777</v>
      </c>
      <c r="E2470" t="s">
        <v>16251</v>
      </c>
      <c r="F2470" t="s">
        <v>16252</v>
      </c>
      <c r="I2470" t="s">
        <v>16253</v>
      </c>
      <c r="J2470" t="s">
        <v>16254</v>
      </c>
      <c r="M2470" t="s">
        <v>112298</v>
      </c>
      <c r="N2470" t="s">
        <v>28</v>
      </c>
      <c r="O2470" s="3" t="s">
        <v>16255</v>
      </c>
      <c r="P2470" t="s">
        <v>50</v>
      </c>
      <c r="Q2470" t="s">
        <v>50</v>
      </c>
      <c r="R2470" t="s">
        <v>16255</v>
      </c>
      <c r="S2470" s="4" t="str">
        <f t="shared" si="38"/>
        <v>2007</v>
      </c>
    </row>
    <row r="2471" spans="1:19" hidden="1" x14ac:dyDescent="0.35">
      <c r="A2471" t="s">
        <v>16251</v>
      </c>
      <c r="B2471" t="s">
        <v>16252</v>
      </c>
      <c r="C2471" t="s">
        <v>16256</v>
      </c>
      <c r="D2471" t="s">
        <v>16257</v>
      </c>
      <c r="E2471" t="s">
        <v>16258</v>
      </c>
      <c r="F2471" t="s">
        <v>16259</v>
      </c>
      <c r="I2471" t="s">
        <v>16260</v>
      </c>
      <c r="J2471" t="s">
        <v>16261</v>
      </c>
      <c r="M2471" t="s">
        <v>112311</v>
      </c>
      <c r="N2471" t="s">
        <v>5877</v>
      </c>
      <c r="O2471" s="3" t="s">
        <v>16262</v>
      </c>
      <c r="P2471" t="s">
        <v>5877</v>
      </c>
      <c r="Q2471" t="s">
        <v>5877</v>
      </c>
      <c r="R2471" t="s">
        <v>16262</v>
      </c>
      <c r="S2471" s="4" t="str">
        <f t="shared" si="38"/>
        <v>2007</v>
      </c>
    </row>
    <row r="2472" spans="1:19" hidden="1" x14ac:dyDescent="0.35">
      <c r="A2472" t="s">
        <v>16258</v>
      </c>
      <c r="B2472" t="s">
        <v>16259</v>
      </c>
      <c r="C2472" t="s">
        <v>16263</v>
      </c>
      <c r="D2472" t="s">
        <v>16264</v>
      </c>
      <c r="E2472" t="s">
        <v>16265</v>
      </c>
      <c r="F2472" t="s">
        <v>16266</v>
      </c>
      <c r="I2472" t="s">
        <v>512</v>
      </c>
      <c r="J2472" t="s">
        <v>512</v>
      </c>
      <c r="M2472" t="s">
        <v>112297</v>
      </c>
      <c r="N2472" t="s">
        <v>124</v>
      </c>
      <c r="O2472" s="3" t="s">
        <v>16267</v>
      </c>
      <c r="P2472" t="s">
        <v>124</v>
      </c>
      <c r="Q2472" t="s">
        <v>124</v>
      </c>
      <c r="R2472" t="s">
        <v>16267</v>
      </c>
      <c r="S2472" s="4" t="str">
        <f t="shared" si="38"/>
        <v>2007</v>
      </c>
    </row>
    <row r="2473" spans="1:19" hidden="1" x14ac:dyDescent="0.35">
      <c r="A2473" t="s">
        <v>16265</v>
      </c>
      <c r="B2473" t="s">
        <v>16266</v>
      </c>
      <c r="C2473" t="s">
        <v>16268</v>
      </c>
      <c r="D2473" t="s">
        <v>16269</v>
      </c>
      <c r="E2473" t="s">
        <v>16270</v>
      </c>
      <c r="F2473" t="s">
        <v>16271</v>
      </c>
      <c r="I2473" t="s">
        <v>11132</v>
      </c>
      <c r="J2473" t="s">
        <v>10777</v>
      </c>
      <c r="M2473" t="s">
        <v>112298</v>
      </c>
      <c r="N2473" t="s">
        <v>28</v>
      </c>
      <c r="O2473" s="3" t="s">
        <v>16272</v>
      </c>
      <c r="P2473" t="s">
        <v>50</v>
      </c>
      <c r="Q2473" t="s">
        <v>50</v>
      </c>
      <c r="R2473" t="s">
        <v>16272</v>
      </c>
      <c r="S2473" s="4" t="str">
        <f t="shared" si="38"/>
        <v>2007</v>
      </c>
    </row>
    <row r="2474" spans="1:19" hidden="1" x14ac:dyDescent="0.35">
      <c r="A2474" t="s">
        <v>16270</v>
      </c>
      <c r="B2474" t="s">
        <v>16271</v>
      </c>
      <c r="C2474" t="s">
        <v>16273</v>
      </c>
      <c r="D2474" t="s">
        <v>16274</v>
      </c>
      <c r="E2474" t="s">
        <v>16275</v>
      </c>
      <c r="F2474" t="s">
        <v>16276</v>
      </c>
      <c r="I2474" t="s">
        <v>16277</v>
      </c>
      <c r="J2474" t="s">
        <v>16278</v>
      </c>
      <c r="M2474" t="s">
        <v>112297</v>
      </c>
      <c r="N2474" t="s">
        <v>124</v>
      </c>
      <c r="O2474" s="3" t="s">
        <v>16279</v>
      </c>
      <c r="P2474" t="s">
        <v>124</v>
      </c>
      <c r="Q2474" t="s">
        <v>124</v>
      </c>
      <c r="R2474" t="s">
        <v>16279</v>
      </c>
      <c r="S2474" s="4" t="str">
        <f t="shared" si="38"/>
        <v>2007</v>
      </c>
    </row>
    <row r="2475" spans="1:19" hidden="1" x14ac:dyDescent="0.35">
      <c r="A2475" t="s">
        <v>16275</v>
      </c>
      <c r="B2475" t="s">
        <v>16276</v>
      </c>
      <c r="C2475" t="s">
        <v>16280</v>
      </c>
      <c r="D2475" t="s">
        <v>16281</v>
      </c>
      <c r="E2475" t="s">
        <v>16282</v>
      </c>
      <c r="F2475" t="s">
        <v>16283</v>
      </c>
      <c r="I2475" t="s">
        <v>16284</v>
      </c>
      <c r="J2475" t="s">
        <v>16285</v>
      </c>
      <c r="M2475" t="s">
        <v>112297</v>
      </c>
      <c r="N2475" t="s">
        <v>124</v>
      </c>
      <c r="O2475" s="3" t="s">
        <v>16286</v>
      </c>
      <c r="P2475" t="s">
        <v>124</v>
      </c>
      <c r="Q2475" t="s">
        <v>124</v>
      </c>
      <c r="R2475" t="s">
        <v>16286</v>
      </c>
      <c r="S2475" s="4" t="str">
        <f t="shared" si="38"/>
        <v>2007</v>
      </c>
    </row>
    <row r="2476" spans="1:19" hidden="1" x14ac:dyDescent="0.35">
      <c r="A2476" t="s">
        <v>16282</v>
      </c>
      <c r="B2476" t="s">
        <v>16283</v>
      </c>
      <c r="C2476" t="s">
        <v>16287</v>
      </c>
      <c r="D2476" t="s">
        <v>16288</v>
      </c>
      <c r="E2476" t="s">
        <v>16289</v>
      </c>
      <c r="F2476" t="s">
        <v>16290</v>
      </c>
      <c r="I2476" t="s">
        <v>16291</v>
      </c>
      <c r="J2476" t="s">
        <v>16292</v>
      </c>
      <c r="M2476" t="s">
        <v>112297</v>
      </c>
      <c r="N2476" t="s">
        <v>124</v>
      </c>
      <c r="O2476" s="3" t="s">
        <v>16293</v>
      </c>
      <c r="P2476" t="s">
        <v>124</v>
      </c>
      <c r="Q2476" t="s">
        <v>124</v>
      </c>
      <c r="R2476" t="s">
        <v>16293</v>
      </c>
      <c r="S2476" s="4" t="str">
        <f t="shared" si="38"/>
        <v>2007</v>
      </c>
    </row>
    <row r="2477" spans="1:19" hidden="1" x14ac:dyDescent="0.35">
      <c r="A2477" t="s">
        <v>16289</v>
      </c>
      <c r="B2477" t="s">
        <v>16290</v>
      </c>
      <c r="C2477" t="s">
        <v>16294</v>
      </c>
      <c r="D2477" t="s">
        <v>16295</v>
      </c>
      <c r="E2477" t="s">
        <v>16296</v>
      </c>
      <c r="F2477" t="s">
        <v>16297</v>
      </c>
      <c r="I2477" t="s">
        <v>16298</v>
      </c>
      <c r="J2477" t="s">
        <v>16299</v>
      </c>
      <c r="M2477" t="s">
        <v>112298</v>
      </c>
      <c r="N2477" t="s">
        <v>28</v>
      </c>
      <c r="O2477" s="3" t="s">
        <v>16300</v>
      </c>
      <c r="P2477" t="s">
        <v>50</v>
      </c>
      <c r="Q2477" t="s">
        <v>50</v>
      </c>
      <c r="R2477" t="s">
        <v>16300</v>
      </c>
      <c r="S2477" s="4" t="str">
        <f t="shared" si="38"/>
        <v>2007</v>
      </c>
    </row>
    <row r="2478" spans="1:19" hidden="1" x14ac:dyDescent="0.35">
      <c r="A2478" t="s">
        <v>16296</v>
      </c>
      <c r="B2478" t="s">
        <v>16297</v>
      </c>
      <c r="C2478" t="s">
        <v>16301</v>
      </c>
      <c r="D2478" t="s">
        <v>16302</v>
      </c>
      <c r="E2478" t="s">
        <v>16303</v>
      </c>
      <c r="F2478" t="s">
        <v>16304</v>
      </c>
      <c r="I2478" t="s">
        <v>16305</v>
      </c>
      <c r="J2478" t="s">
        <v>16306</v>
      </c>
      <c r="M2478" t="s">
        <v>112297</v>
      </c>
      <c r="N2478" t="s">
        <v>124</v>
      </c>
      <c r="O2478" s="3" t="s">
        <v>16307</v>
      </c>
      <c r="P2478" t="s">
        <v>124</v>
      </c>
      <c r="Q2478" t="s">
        <v>124</v>
      </c>
      <c r="R2478" t="s">
        <v>16307</v>
      </c>
      <c r="S2478" s="4" t="str">
        <f t="shared" si="38"/>
        <v>2007</v>
      </c>
    </row>
    <row r="2479" spans="1:19" hidden="1" x14ac:dyDescent="0.35">
      <c r="A2479" t="s">
        <v>16303</v>
      </c>
      <c r="B2479" t="s">
        <v>16304</v>
      </c>
      <c r="C2479" t="s">
        <v>16308</v>
      </c>
      <c r="D2479" t="s">
        <v>16309</v>
      </c>
      <c r="E2479" t="s">
        <v>16310</v>
      </c>
      <c r="F2479" t="s">
        <v>16311</v>
      </c>
      <c r="I2479" t="s">
        <v>16312</v>
      </c>
      <c r="J2479" t="s">
        <v>16313</v>
      </c>
      <c r="M2479" t="s">
        <v>112297</v>
      </c>
      <c r="N2479" t="s">
        <v>16314</v>
      </c>
      <c r="O2479" s="3" t="s">
        <v>16315</v>
      </c>
      <c r="P2479" t="s">
        <v>16314</v>
      </c>
      <c r="Q2479" t="s">
        <v>16314</v>
      </c>
      <c r="R2479" t="s">
        <v>16315</v>
      </c>
      <c r="S2479" s="4" t="str">
        <f t="shared" si="38"/>
        <v>2007</v>
      </c>
    </row>
    <row r="2480" spans="1:19" hidden="1" x14ac:dyDescent="0.35">
      <c r="A2480" t="s">
        <v>16310</v>
      </c>
      <c r="B2480" t="s">
        <v>16311</v>
      </c>
      <c r="C2480" t="s">
        <v>16316</v>
      </c>
      <c r="D2480" t="s">
        <v>16317</v>
      </c>
      <c r="E2480" t="s">
        <v>16318</v>
      </c>
      <c r="F2480" t="s">
        <v>16319</v>
      </c>
      <c r="I2480" t="s">
        <v>512</v>
      </c>
      <c r="J2480" t="s">
        <v>512</v>
      </c>
      <c r="M2480" t="s">
        <v>112297</v>
      </c>
      <c r="N2480" t="s">
        <v>124</v>
      </c>
      <c r="O2480" s="3" t="s">
        <v>16320</v>
      </c>
      <c r="P2480" t="s">
        <v>124</v>
      </c>
      <c r="Q2480" t="s">
        <v>124</v>
      </c>
      <c r="R2480" t="s">
        <v>16320</v>
      </c>
      <c r="S2480" s="4" t="str">
        <f t="shared" si="38"/>
        <v>2007</v>
      </c>
    </row>
    <row r="2481" spans="1:19" hidden="1" x14ac:dyDescent="0.35">
      <c r="A2481" t="s">
        <v>16318</v>
      </c>
      <c r="B2481" t="s">
        <v>16319</v>
      </c>
      <c r="C2481" t="s">
        <v>16321</v>
      </c>
      <c r="D2481" t="s">
        <v>16322</v>
      </c>
      <c r="E2481" t="s">
        <v>16323</v>
      </c>
      <c r="F2481" t="s">
        <v>16324</v>
      </c>
      <c r="I2481" t="s">
        <v>16325</v>
      </c>
      <c r="J2481" t="s">
        <v>16326</v>
      </c>
      <c r="M2481" t="s">
        <v>112297</v>
      </c>
      <c r="N2481" t="s">
        <v>124</v>
      </c>
      <c r="O2481" s="3" t="s">
        <v>16327</v>
      </c>
      <c r="P2481" t="s">
        <v>124</v>
      </c>
      <c r="Q2481" t="s">
        <v>124</v>
      </c>
      <c r="R2481" t="s">
        <v>16327</v>
      </c>
      <c r="S2481" s="4" t="str">
        <f t="shared" si="38"/>
        <v>2007</v>
      </c>
    </row>
    <row r="2482" spans="1:19" hidden="1" x14ac:dyDescent="0.35">
      <c r="A2482" t="s">
        <v>16323</v>
      </c>
      <c r="B2482" t="s">
        <v>16324</v>
      </c>
      <c r="C2482" t="s">
        <v>16328</v>
      </c>
      <c r="D2482" t="s">
        <v>16329</v>
      </c>
      <c r="E2482" t="s">
        <v>16330</v>
      </c>
      <c r="F2482" t="s">
        <v>16331</v>
      </c>
      <c r="I2482" t="s">
        <v>16332</v>
      </c>
      <c r="J2482" t="s">
        <v>16108</v>
      </c>
      <c r="M2482" t="s">
        <v>112297</v>
      </c>
      <c r="N2482" t="s">
        <v>124</v>
      </c>
      <c r="O2482" s="3" t="s">
        <v>16333</v>
      </c>
      <c r="P2482" t="s">
        <v>124</v>
      </c>
      <c r="Q2482" t="s">
        <v>124</v>
      </c>
      <c r="R2482" t="s">
        <v>16333</v>
      </c>
      <c r="S2482" s="4" t="str">
        <f t="shared" si="38"/>
        <v>2007</v>
      </c>
    </row>
    <row r="2483" spans="1:19" hidden="1" x14ac:dyDescent="0.35">
      <c r="A2483" t="s">
        <v>16330</v>
      </c>
      <c r="B2483" t="s">
        <v>16331</v>
      </c>
      <c r="C2483" t="s">
        <v>16334</v>
      </c>
      <c r="D2483" t="s">
        <v>16335</v>
      </c>
      <c r="E2483" t="s">
        <v>16336</v>
      </c>
      <c r="F2483" t="s">
        <v>16337</v>
      </c>
      <c r="I2483" t="s">
        <v>16338</v>
      </c>
      <c r="J2483" t="s">
        <v>16339</v>
      </c>
      <c r="M2483" t="s">
        <v>112297</v>
      </c>
      <c r="N2483" t="s">
        <v>124</v>
      </c>
      <c r="O2483" s="3" t="s">
        <v>16340</v>
      </c>
      <c r="P2483" t="s">
        <v>124</v>
      </c>
      <c r="Q2483" t="s">
        <v>124</v>
      </c>
      <c r="R2483" t="s">
        <v>16340</v>
      </c>
      <c r="S2483" s="4" t="str">
        <f t="shared" si="38"/>
        <v>2007</v>
      </c>
    </row>
    <row r="2484" spans="1:19" hidden="1" x14ac:dyDescent="0.35">
      <c r="A2484" t="s">
        <v>16336</v>
      </c>
      <c r="B2484" t="s">
        <v>16337</v>
      </c>
      <c r="C2484" t="s">
        <v>16341</v>
      </c>
      <c r="D2484" t="s">
        <v>16342</v>
      </c>
      <c r="E2484" t="s">
        <v>16343</v>
      </c>
      <c r="F2484" t="s">
        <v>16344</v>
      </c>
      <c r="I2484" t="s">
        <v>16345</v>
      </c>
      <c r="J2484" t="s">
        <v>16346</v>
      </c>
      <c r="M2484" t="s">
        <v>112297</v>
      </c>
      <c r="N2484" t="s">
        <v>124</v>
      </c>
      <c r="O2484" s="3" t="s">
        <v>16347</v>
      </c>
      <c r="P2484" t="s">
        <v>124</v>
      </c>
      <c r="Q2484" t="s">
        <v>124</v>
      </c>
      <c r="R2484" t="s">
        <v>16347</v>
      </c>
      <c r="S2484" s="4" t="str">
        <f t="shared" si="38"/>
        <v>2007</v>
      </c>
    </row>
    <row r="2485" spans="1:19" hidden="1" x14ac:dyDescent="0.35">
      <c r="A2485" t="s">
        <v>16343</v>
      </c>
      <c r="B2485" t="s">
        <v>16344</v>
      </c>
      <c r="C2485" t="s">
        <v>16348</v>
      </c>
      <c r="D2485" t="s">
        <v>16349</v>
      </c>
      <c r="E2485" t="s">
        <v>16350</v>
      </c>
      <c r="F2485" t="s">
        <v>16351</v>
      </c>
      <c r="I2485" t="s">
        <v>1028</v>
      </c>
      <c r="J2485" t="s">
        <v>1029</v>
      </c>
      <c r="M2485" t="s">
        <v>112297</v>
      </c>
      <c r="N2485" t="s">
        <v>124</v>
      </c>
      <c r="O2485" s="3" t="s">
        <v>16352</v>
      </c>
      <c r="P2485" t="s">
        <v>124</v>
      </c>
      <c r="Q2485" t="s">
        <v>124</v>
      </c>
      <c r="R2485" t="s">
        <v>16352</v>
      </c>
      <c r="S2485" s="4" t="str">
        <f t="shared" si="38"/>
        <v>2007</v>
      </c>
    </row>
    <row r="2486" spans="1:19" hidden="1" x14ac:dyDescent="0.35">
      <c r="A2486" t="s">
        <v>16350</v>
      </c>
      <c r="B2486" t="s">
        <v>16351</v>
      </c>
      <c r="C2486" s="1" t="s">
        <v>16353</v>
      </c>
      <c r="D2486" s="1" t="s">
        <v>16354</v>
      </c>
      <c r="E2486" t="s">
        <v>16355</v>
      </c>
      <c r="F2486" t="s">
        <v>16356</v>
      </c>
      <c r="I2486" t="s">
        <v>16357</v>
      </c>
      <c r="J2486" t="s">
        <v>16358</v>
      </c>
      <c r="M2486" t="s">
        <v>112311</v>
      </c>
      <c r="N2486" t="s">
        <v>5877</v>
      </c>
      <c r="O2486" s="3" t="s">
        <v>16359</v>
      </c>
      <c r="P2486" t="s">
        <v>5877</v>
      </c>
      <c r="Q2486" t="s">
        <v>5877</v>
      </c>
      <c r="R2486" t="s">
        <v>16359</v>
      </c>
      <c r="S2486" s="4" t="str">
        <f t="shared" si="38"/>
        <v>2007</v>
      </c>
    </row>
    <row r="2487" spans="1:19" hidden="1" x14ac:dyDescent="0.35">
      <c r="A2487" t="s">
        <v>16355</v>
      </c>
      <c r="B2487" t="s">
        <v>16356</v>
      </c>
      <c r="C2487" t="s">
        <v>16360</v>
      </c>
      <c r="D2487" t="s">
        <v>16361</v>
      </c>
      <c r="E2487" t="s">
        <v>16362</v>
      </c>
      <c r="F2487" t="s">
        <v>16363</v>
      </c>
      <c r="I2487" t="s">
        <v>16364</v>
      </c>
      <c r="J2487" t="s">
        <v>16365</v>
      </c>
      <c r="M2487" t="s">
        <v>112311</v>
      </c>
      <c r="N2487" t="s">
        <v>5877</v>
      </c>
      <c r="O2487" s="3" t="s">
        <v>16366</v>
      </c>
      <c r="P2487" t="s">
        <v>5877</v>
      </c>
      <c r="Q2487" t="s">
        <v>5877</v>
      </c>
      <c r="R2487" t="s">
        <v>16366</v>
      </c>
      <c r="S2487" s="4" t="str">
        <f t="shared" si="38"/>
        <v>2007</v>
      </c>
    </row>
    <row r="2488" spans="1:19" hidden="1" x14ac:dyDescent="0.35">
      <c r="A2488" t="s">
        <v>16362</v>
      </c>
      <c r="B2488" t="s">
        <v>16363</v>
      </c>
      <c r="C2488" t="s">
        <v>16367</v>
      </c>
      <c r="D2488" t="s">
        <v>16368</v>
      </c>
      <c r="E2488" t="s">
        <v>16369</v>
      </c>
      <c r="F2488" t="s">
        <v>16370</v>
      </c>
      <c r="I2488" t="s">
        <v>16371</v>
      </c>
      <c r="J2488" t="s">
        <v>16372</v>
      </c>
      <c r="M2488" t="s">
        <v>112311</v>
      </c>
      <c r="N2488" t="s">
        <v>5877</v>
      </c>
      <c r="O2488" s="3" t="s">
        <v>16373</v>
      </c>
      <c r="P2488" t="s">
        <v>5877</v>
      </c>
      <c r="Q2488" t="s">
        <v>5877</v>
      </c>
      <c r="R2488" t="s">
        <v>16373</v>
      </c>
      <c r="S2488" s="4" t="str">
        <f t="shared" si="38"/>
        <v>2007</v>
      </c>
    </row>
    <row r="2489" spans="1:19" hidden="1" x14ac:dyDescent="0.35">
      <c r="A2489" t="s">
        <v>16369</v>
      </c>
      <c r="B2489" t="s">
        <v>16370</v>
      </c>
      <c r="C2489" t="s">
        <v>16374</v>
      </c>
      <c r="D2489" t="s">
        <v>16375</v>
      </c>
      <c r="E2489" t="s">
        <v>16376</v>
      </c>
      <c r="F2489" t="s">
        <v>16377</v>
      </c>
      <c r="I2489" t="s">
        <v>16378</v>
      </c>
      <c r="J2489" t="s">
        <v>16379</v>
      </c>
      <c r="M2489" t="s">
        <v>112297</v>
      </c>
      <c r="N2489" t="s">
        <v>124</v>
      </c>
      <c r="O2489" s="3" t="s">
        <v>16380</v>
      </c>
      <c r="P2489" t="s">
        <v>124</v>
      </c>
      <c r="Q2489" t="s">
        <v>124</v>
      </c>
      <c r="R2489" t="s">
        <v>16380</v>
      </c>
      <c r="S2489" s="4" t="str">
        <f t="shared" si="38"/>
        <v>2007</v>
      </c>
    </row>
    <row r="2490" spans="1:19" hidden="1" x14ac:dyDescent="0.35">
      <c r="A2490" t="s">
        <v>16376</v>
      </c>
      <c r="B2490" t="s">
        <v>16377</v>
      </c>
      <c r="C2490" t="s">
        <v>16381</v>
      </c>
      <c r="D2490" t="s">
        <v>16382</v>
      </c>
      <c r="E2490" t="s">
        <v>16383</v>
      </c>
      <c r="F2490" t="s">
        <v>16384</v>
      </c>
      <c r="I2490" t="s">
        <v>16385</v>
      </c>
      <c r="J2490" t="s">
        <v>16386</v>
      </c>
      <c r="M2490" t="s">
        <v>112298</v>
      </c>
      <c r="N2490" t="s">
        <v>28</v>
      </c>
      <c r="O2490" s="3" t="s">
        <v>16387</v>
      </c>
      <c r="P2490" t="s">
        <v>50</v>
      </c>
      <c r="Q2490" t="s">
        <v>50</v>
      </c>
      <c r="R2490" t="s">
        <v>16387</v>
      </c>
      <c r="S2490" s="4" t="str">
        <f t="shared" si="38"/>
        <v>2007</v>
      </c>
    </row>
    <row r="2491" spans="1:19" hidden="1" x14ac:dyDescent="0.35">
      <c r="A2491" t="s">
        <v>16383</v>
      </c>
      <c r="B2491" t="s">
        <v>16384</v>
      </c>
      <c r="C2491" t="s">
        <v>16388</v>
      </c>
      <c r="D2491" t="s">
        <v>16389</v>
      </c>
      <c r="E2491" t="s">
        <v>16390</v>
      </c>
      <c r="F2491" t="s">
        <v>16391</v>
      </c>
      <c r="I2491" t="s">
        <v>16392</v>
      </c>
      <c r="J2491" t="s">
        <v>16393</v>
      </c>
      <c r="M2491" t="s">
        <v>112311</v>
      </c>
      <c r="N2491" t="s">
        <v>5877</v>
      </c>
      <c r="O2491" s="3" t="s">
        <v>16394</v>
      </c>
      <c r="P2491" t="s">
        <v>5877</v>
      </c>
      <c r="Q2491" t="s">
        <v>5877</v>
      </c>
      <c r="R2491" t="s">
        <v>16394</v>
      </c>
      <c r="S2491" s="4" t="str">
        <f t="shared" si="38"/>
        <v>2007</v>
      </c>
    </row>
    <row r="2492" spans="1:19" hidden="1" x14ac:dyDescent="0.35">
      <c r="A2492" t="s">
        <v>16390</v>
      </c>
      <c r="B2492" t="s">
        <v>16391</v>
      </c>
      <c r="C2492" t="s">
        <v>16395</v>
      </c>
      <c r="D2492" t="s">
        <v>16396</v>
      </c>
      <c r="E2492" t="s">
        <v>16397</v>
      </c>
      <c r="F2492" t="s">
        <v>16398</v>
      </c>
      <c r="I2492" t="s">
        <v>16399</v>
      </c>
      <c r="J2492" t="s">
        <v>16400</v>
      </c>
      <c r="M2492" t="s">
        <v>112297</v>
      </c>
      <c r="N2492" t="s">
        <v>124</v>
      </c>
      <c r="O2492" s="3" t="s">
        <v>16401</v>
      </c>
      <c r="P2492" t="s">
        <v>124</v>
      </c>
      <c r="Q2492" t="s">
        <v>124</v>
      </c>
      <c r="R2492" t="s">
        <v>16401</v>
      </c>
      <c r="S2492" s="4" t="str">
        <f t="shared" si="38"/>
        <v>2007</v>
      </c>
    </row>
    <row r="2493" spans="1:19" hidden="1" x14ac:dyDescent="0.35">
      <c r="A2493" t="s">
        <v>16397</v>
      </c>
      <c r="B2493" t="s">
        <v>16398</v>
      </c>
      <c r="C2493" t="s">
        <v>16402</v>
      </c>
      <c r="D2493" t="s">
        <v>16403</v>
      </c>
      <c r="E2493" t="s">
        <v>16404</v>
      </c>
      <c r="F2493" t="s">
        <v>16405</v>
      </c>
      <c r="I2493" t="s">
        <v>16406</v>
      </c>
      <c r="J2493" t="s">
        <v>16407</v>
      </c>
      <c r="M2493" t="s">
        <v>112297</v>
      </c>
      <c r="N2493" t="s">
        <v>124</v>
      </c>
      <c r="O2493" s="3" t="s">
        <v>16408</v>
      </c>
      <c r="P2493" t="s">
        <v>124</v>
      </c>
      <c r="Q2493" t="s">
        <v>124</v>
      </c>
      <c r="R2493" t="s">
        <v>16408</v>
      </c>
      <c r="S2493" s="4" t="str">
        <f t="shared" si="38"/>
        <v>2007</v>
      </c>
    </row>
    <row r="2494" spans="1:19" hidden="1" x14ac:dyDescent="0.35">
      <c r="A2494" t="s">
        <v>16404</v>
      </c>
      <c r="B2494" t="s">
        <v>16405</v>
      </c>
      <c r="C2494" s="1" t="s">
        <v>16409</v>
      </c>
      <c r="D2494" s="1" t="s">
        <v>16410</v>
      </c>
      <c r="E2494" t="s">
        <v>16411</v>
      </c>
      <c r="F2494" t="s">
        <v>16412</v>
      </c>
      <c r="I2494" t="s">
        <v>16413</v>
      </c>
      <c r="J2494" t="s">
        <v>16414</v>
      </c>
      <c r="M2494" t="s">
        <v>112297</v>
      </c>
      <c r="N2494" t="s">
        <v>124</v>
      </c>
      <c r="O2494" s="3" t="s">
        <v>16415</v>
      </c>
      <c r="P2494" t="s">
        <v>124</v>
      </c>
      <c r="Q2494" t="s">
        <v>124</v>
      </c>
      <c r="R2494" t="s">
        <v>16415</v>
      </c>
      <c r="S2494" s="4" t="str">
        <f t="shared" si="38"/>
        <v>2007</v>
      </c>
    </row>
    <row r="2495" spans="1:19" hidden="1" x14ac:dyDescent="0.35">
      <c r="A2495" t="s">
        <v>16411</v>
      </c>
      <c r="B2495" t="s">
        <v>16412</v>
      </c>
      <c r="C2495" t="s">
        <v>16416</v>
      </c>
      <c r="D2495" t="s">
        <v>16417</v>
      </c>
      <c r="E2495" t="s">
        <v>16418</v>
      </c>
      <c r="F2495" t="s">
        <v>16419</v>
      </c>
      <c r="I2495" t="s">
        <v>16420</v>
      </c>
      <c r="J2495" t="s">
        <v>16421</v>
      </c>
      <c r="M2495" t="s">
        <v>112297</v>
      </c>
      <c r="N2495" t="s">
        <v>124</v>
      </c>
      <c r="O2495" s="3" t="s">
        <v>16422</v>
      </c>
      <c r="P2495" t="s">
        <v>124</v>
      </c>
      <c r="Q2495" t="s">
        <v>124</v>
      </c>
      <c r="R2495" t="s">
        <v>16422</v>
      </c>
      <c r="S2495" s="4" t="str">
        <f t="shared" si="38"/>
        <v>2007</v>
      </c>
    </row>
    <row r="2496" spans="1:19" hidden="1" x14ac:dyDescent="0.35">
      <c r="A2496" t="s">
        <v>16418</v>
      </c>
      <c r="B2496" t="s">
        <v>16419</v>
      </c>
      <c r="C2496" t="s">
        <v>16423</v>
      </c>
      <c r="D2496" t="s">
        <v>16424</v>
      </c>
      <c r="E2496" t="s">
        <v>16425</v>
      </c>
      <c r="F2496" t="s">
        <v>16426</v>
      </c>
      <c r="I2496" t="s">
        <v>16427</v>
      </c>
      <c r="J2496" t="s">
        <v>16428</v>
      </c>
      <c r="M2496" t="s">
        <v>112297</v>
      </c>
      <c r="N2496" t="s">
        <v>124</v>
      </c>
      <c r="O2496" s="3" t="s">
        <v>16429</v>
      </c>
      <c r="P2496" t="s">
        <v>124</v>
      </c>
      <c r="Q2496" t="s">
        <v>124</v>
      </c>
      <c r="R2496" t="s">
        <v>16429</v>
      </c>
      <c r="S2496" s="4" t="str">
        <f t="shared" si="38"/>
        <v>2007</v>
      </c>
    </row>
    <row r="2497" spans="1:19" hidden="1" x14ac:dyDescent="0.35">
      <c r="A2497" t="s">
        <v>16425</v>
      </c>
      <c r="B2497" t="s">
        <v>16426</v>
      </c>
      <c r="C2497" t="s">
        <v>16430</v>
      </c>
      <c r="D2497" t="s">
        <v>16431</v>
      </c>
      <c r="E2497" t="s">
        <v>16432</v>
      </c>
      <c r="F2497" t="s">
        <v>16433</v>
      </c>
      <c r="I2497" t="s">
        <v>16434</v>
      </c>
      <c r="J2497" t="s">
        <v>16435</v>
      </c>
      <c r="M2497" t="s">
        <v>112311</v>
      </c>
      <c r="N2497" t="s">
        <v>5877</v>
      </c>
      <c r="O2497" s="3" t="s">
        <v>16436</v>
      </c>
      <c r="P2497" t="s">
        <v>5877</v>
      </c>
      <c r="Q2497" t="s">
        <v>5877</v>
      </c>
      <c r="R2497" t="s">
        <v>16436</v>
      </c>
      <c r="S2497" s="4" t="str">
        <f t="shared" si="38"/>
        <v>2007</v>
      </c>
    </row>
    <row r="2498" spans="1:19" hidden="1" x14ac:dyDescent="0.35">
      <c r="A2498" t="s">
        <v>16432</v>
      </c>
      <c r="B2498" t="s">
        <v>16433</v>
      </c>
      <c r="C2498" t="s">
        <v>16437</v>
      </c>
      <c r="D2498" t="s">
        <v>16438</v>
      </c>
      <c r="E2498" t="s">
        <v>16439</v>
      </c>
      <c r="F2498" t="s">
        <v>16440</v>
      </c>
      <c r="I2498" t="s">
        <v>16441</v>
      </c>
      <c r="J2498" t="s">
        <v>16442</v>
      </c>
      <c r="M2498" t="s">
        <v>112297</v>
      </c>
      <c r="N2498" t="s">
        <v>124</v>
      </c>
      <c r="O2498" s="3" t="s">
        <v>16443</v>
      </c>
      <c r="P2498" t="s">
        <v>124</v>
      </c>
      <c r="Q2498" t="s">
        <v>124</v>
      </c>
      <c r="R2498" t="s">
        <v>16443</v>
      </c>
      <c r="S2498" s="4" t="str">
        <f t="shared" si="38"/>
        <v>2007</v>
      </c>
    </row>
    <row r="2499" spans="1:19" hidden="1" x14ac:dyDescent="0.35">
      <c r="A2499" t="s">
        <v>16439</v>
      </c>
      <c r="B2499" t="s">
        <v>16440</v>
      </c>
      <c r="C2499" t="s">
        <v>16444</v>
      </c>
      <c r="D2499" t="s">
        <v>16445</v>
      </c>
      <c r="E2499" t="s">
        <v>16446</v>
      </c>
      <c r="F2499" t="s">
        <v>16447</v>
      </c>
      <c r="I2499" t="s">
        <v>16448</v>
      </c>
      <c r="J2499" t="s">
        <v>16449</v>
      </c>
      <c r="M2499" t="s">
        <v>112297</v>
      </c>
      <c r="N2499" t="s">
        <v>124</v>
      </c>
      <c r="O2499" s="3" t="s">
        <v>16450</v>
      </c>
      <c r="P2499" t="s">
        <v>124</v>
      </c>
      <c r="Q2499" t="s">
        <v>124</v>
      </c>
      <c r="R2499" t="s">
        <v>16450</v>
      </c>
      <c r="S2499" s="4" t="str">
        <f t="shared" ref="S2499:S2562" si="39">LEFT(RIGHT(R2499,19),4)</f>
        <v>2007</v>
      </c>
    </row>
    <row r="2500" spans="1:19" hidden="1" x14ac:dyDescent="0.35">
      <c r="A2500" t="s">
        <v>16446</v>
      </c>
      <c r="B2500" t="s">
        <v>16447</v>
      </c>
      <c r="C2500" t="s">
        <v>16451</v>
      </c>
      <c r="D2500" t="s">
        <v>16452</v>
      </c>
      <c r="E2500" t="s">
        <v>16453</v>
      </c>
      <c r="F2500" t="s">
        <v>16454</v>
      </c>
      <c r="I2500" t="s">
        <v>512</v>
      </c>
      <c r="J2500" t="s">
        <v>512</v>
      </c>
      <c r="M2500" t="s">
        <v>112297</v>
      </c>
      <c r="N2500" t="s">
        <v>124</v>
      </c>
      <c r="O2500" s="3" t="s">
        <v>16455</v>
      </c>
      <c r="P2500" t="s">
        <v>124</v>
      </c>
      <c r="Q2500" t="s">
        <v>124</v>
      </c>
      <c r="R2500" t="s">
        <v>16455</v>
      </c>
      <c r="S2500" s="4" t="str">
        <f t="shared" si="39"/>
        <v>2007</v>
      </c>
    </row>
    <row r="2501" spans="1:19" hidden="1" x14ac:dyDescent="0.35">
      <c r="A2501" t="s">
        <v>16453</v>
      </c>
      <c r="B2501" t="s">
        <v>16454</v>
      </c>
      <c r="C2501" t="s">
        <v>16456</v>
      </c>
      <c r="D2501" t="s">
        <v>16457</v>
      </c>
      <c r="E2501" t="s">
        <v>16458</v>
      </c>
      <c r="F2501" t="s">
        <v>16459</v>
      </c>
      <c r="I2501" t="s">
        <v>16460</v>
      </c>
      <c r="J2501" t="s">
        <v>16461</v>
      </c>
      <c r="M2501" t="s">
        <v>112297</v>
      </c>
      <c r="N2501" t="s">
        <v>124</v>
      </c>
      <c r="O2501" s="3" t="s">
        <v>16462</v>
      </c>
      <c r="P2501" t="s">
        <v>124</v>
      </c>
      <c r="Q2501" t="s">
        <v>124</v>
      </c>
      <c r="R2501" t="s">
        <v>16462</v>
      </c>
      <c r="S2501" s="4" t="str">
        <f t="shared" si="39"/>
        <v>2007</v>
      </c>
    </row>
    <row r="2502" spans="1:19" hidden="1" x14ac:dyDescent="0.35">
      <c r="A2502" t="s">
        <v>16458</v>
      </c>
      <c r="B2502" t="s">
        <v>16459</v>
      </c>
      <c r="C2502" t="s">
        <v>16463</v>
      </c>
      <c r="D2502" t="s">
        <v>16464</v>
      </c>
      <c r="E2502" t="s">
        <v>16465</v>
      </c>
      <c r="F2502" t="s">
        <v>16466</v>
      </c>
      <c r="I2502" t="s">
        <v>806</v>
      </c>
      <c r="J2502" t="s">
        <v>807</v>
      </c>
      <c r="M2502" t="s">
        <v>112297</v>
      </c>
      <c r="N2502" t="s">
        <v>16314</v>
      </c>
      <c r="O2502" s="3" t="s">
        <v>16467</v>
      </c>
      <c r="P2502" t="s">
        <v>16314</v>
      </c>
      <c r="Q2502" t="s">
        <v>16314</v>
      </c>
      <c r="R2502" t="s">
        <v>16467</v>
      </c>
      <c r="S2502" s="4" t="str">
        <f t="shared" si="39"/>
        <v>2007</v>
      </c>
    </row>
    <row r="2503" spans="1:19" hidden="1" x14ac:dyDescent="0.35">
      <c r="A2503" t="s">
        <v>16465</v>
      </c>
      <c r="B2503" t="s">
        <v>16466</v>
      </c>
      <c r="C2503" t="s">
        <v>16468</v>
      </c>
      <c r="D2503" t="s">
        <v>16469</v>
      </c>
      <c r="E2503" t="s">
        <v>16470</v>
      </c>
      <c r="F2503" t="s">
        <v>16471</v>
      </c>
      <c r="I2503" t="s">
        <v>5505</v>
      </c>
      <c r="J2503" t="s">
        <v>5506</v>
      </c>
      <c r="M2503" t="s">
        <v>112297</v>
      </c>
      <c r="N2503" t="s">
        <v>124</v>
      </c>
      <c r="O2503" s="3" t="s">
        <v>16472</v>
      </c>
      <c r="P2503" t="s">
        <v>124</v>
      </c>
      <c r="Q2503" t="s">
        <v>124</v>
      </c>
      <c r="R2503" t="s">
        <v>16472</v>
      </c>
      <c r="S2503" s="4" t="str">
        <f t="shared" si="39"/>
        <v>2007</v>
      </c>
    </row>
    <row r="2504" spans="1:19" hidden="1" x14ac:dyDescent="0.35">
      <c r="A2504" t="s">
        <v>16470</v>
      </c>
      <c r="B2504" t="s">
        <v>16471</v>
      </c>
      <c r="C2504" t="s">
        <v>16473</v>
      </c>
      <c r="D2504" t="s">
        <v>16474</v>
      </c>
      <c r="E2504" t="s">
        <v>16475</v>
      </c>
      <c r="F2504" t="s">
        <v>16476</v>
      </c>
      <c r="I2504" t="s">
        <v>16477</v>
      </c>
      <c r="J2504" t="s">
        <v>16478</v>
      </c>
      <c r="M2504" t="s">
        <v>112297</v>
      </c>
      <c r="N2504" t="s">
        <v>124</v>
      </c>
      <c r="O2504" s="3" t="s">
        <v>16479</v>
      </c>
      <c r="P2504" t="s">
        <v>124</v>
      </c>
      <c r="Q2504" t="s">
        <v>124</v>
      </c>
      <c r="R2504" t="s">
        <v>16479</v>
      </c>
      <c r="S2504" s="4" t="str">
        <f t="shared" si="39"/>
        <v>2007</v>
      </c>
    </row>
    <row r="2505" spans="1:19" hidden="1" x14ac:dyDescent="0.35">
      <c r="A2505" t="s">
        <v>16475</v>
      </c>
      <c r="B2505" t="s">
        <v>16476</v>
      </c>
      <c r="C2505" t="s">
        <v>16480</v>
      </c>
      <c r="D2505" t="s">
        <v>16481</v>
      </c>
      <c r="E2505" t="s">
        <v>16482</v>
      </c>
      <c r="F2505" t="s">
        <v>16483</v>
      </c>
      <c r="I2505" t="s">
        <v>16484</v>
      </c>
      <c r="J2505" t="s">
        <v>16485</v>
      </c>
      <c r="M2505" t="s">
        <v>112297</v>
      </c>
      <c r="N2505" t="s">
        <v>124</v>
      </c>
      <c r="O2505" s="3" t="s">
        <v>16486</v>
      </c>
      <c r="P2505" t="s">
        <v>124</v>
      </c>
      <c r="Q2505" t="s">
        <v>124</v>
      </c>
      <c r="R2505" t="s">
        <v>16486</v>
      </c>
      <c r="S2505" s="4" t="str">
        <f t="shared" si="39"/>
        <v>2007</v>
      </c>
    </row>
    <row r="2506" spans="1:19" hidden="1" x14ac:dyDescent="0.35">
      <c r="A2506" t="s">
        <v>16482</v>
      </c>
      <c r="B2506" t="s">
        <v>16483</v>
      </c>
      <c r="C2506" t="s">
        <v>16487</v>
      </c>
      <c r="D2506" t="s">
        <v>16488</v>
      </c>
      <c r="E2506" t="s">
        <v>16489</v>
      </c>
      <c r="F2506" t="s">
        <v>16490</v>
      </c>
      <c r="I2506" t="s">
        <v>512</v>
      </c>
      <c r="J2506" t="s">
        <v>512</v>
      </c>
      <c r="M2506" t="s">
        <v>112297</v>
      </c>
      <c r="N2506" t="s">
        <v>124</v>
      </c>
      <c r="O2506" s="3" t="s">
        <v>16491</v>
      </c>
      <c r="P2506" t="s">
        <v>124</v>
      </c>
      <c r="Q2506" t="s">
        <v>124</v>
      </c>
      <c r="R2506" t="s">
        <v>16491</v>
      </c>
      <c r="S2506" s="4" t="str">
        <f t="shared" si="39"/>
        <v>2007</v>
      </c>
    </row>
    <row r="2507" spans="1:19" hidden="1" x14ac:dyDescent="0.35">
      <c r="A2507" t="s">
        <v>16489</v>
      </c>
      <c r="B2507" t="s">
        <v>16490</v>
      </c>
      <c r="C2507" t="s">
        <v>16492</v>
      </c>
      <c r="D2507" t="s">
        <v>16493</v>
      </c>
      <c r="E2507" t="s">
        <v>16494</v>
      </c>
      <c r="F2507" t="s">
        <v>16495</v>
      </c>
      <c r="I2507" t="s">
        <v>16496</v>
      </c>
      <c r="J2507" t="s">
        <v>16497</v>
      </c>
      <c r="M2507" t="s">
        <v>112299</v>
      </c>
      <c r="N2507" t="s">
        <v>247</v>
      </c>
      <c r="O2507" s="3" t="s">
        <v>16498</v>
      </c>
      <c r="P2507" t="s">
        <v>247</v>
      </c>
      <c r="Q2507" t="s">
        <v>247</v>
      </c>
      <c r="R2507" t="s">
        <v>16498</v>
      </c>
      <c r="S2507" s="4" t="str">
        <f t="shared" si="39"/>
        <v>2007</v>
      </c>
    </row>
    <row r="2508" spans="1:19" hidden="1" x14ac:dyDescent="0.35">
      <c r="A2508" t="s">
        <v>16494</v>
      </c>
      <c r="B2508" t="s">
        <v>16495</v>
      </c>
      <c r="C2508" t="s">
        <v>16499</v>
      </c>
      <c r="D2508" t="s">
        <v>16500</v>
      </c>
      <c r="E2508" t="s">
        <v>16501</v>
      </c>
      <c r="F2508" t="s">
        <v>16502</v>
      </c>
      <c r="I2508" t="s">
        <v>16503</v>
      </c>
      <c r="J2508" t="s">
        <v>16504</v>
      </c>
      <c r="M2508" t="s">
        <v>112299</v>
      </c>
      <c r="N2508" t="s">
        <v>247</v>
      </c>
      <c r="O2508" s="3" t="s">
        <v>16505</v>
      </c>
      <c r="P2508" t="s">
        <v>247</v>
      </c>
      <c r="Q2508" t="s">
        <v>247</v>
      </c>
      <c r="R2508" t="s">
        <v>16505</v>
      </c>
      <c r="S2508" s="4" t="str">
        <f t="shared" si="39"/>
        <v>2007</v>
      </c>
    </row>
    <row r="2509" spans="1:19" hidden="1" x14ac:dyDescent="0.35">
      <c r="A2509" t="s">
        <v>16501</v>
      </c>
      <c r="B2509" t="s">
        <v>16502</v>
      </c>
      <c r="C2509" t="s">
        <v>16506</v>
      </c>
      <c r="D2509" t="s">
        <v>16507</v>
      </c>
      <c r="E2509" s="1" t="s">
        <v>16508</v>
      </c>
      <c r="F2509" s="1">
        <v>8.0629000000000003E+159</v>
      </c>
      <c r="I2509" t="s">
        <v>16509</v>
      </c>
      <c r="J2509" t="s">
        <v>16510</v>
      </c>
      <c r="M2509" t="s">
        <v>112311</v>
      </c>
      <c r="N2509" t="s">
        <v>5877</v>
      </c>
      <c r="O2509" s="3" t="s">
        <v>16511</v>
      </c>
      <c r="P2509" t="s">
        <v>5877</v>
      </c>
      <c r="Q2509" t="s">
        <v>5877</v>
      </c>
      <c r="R2509" t="s">
        <v>16511</v>
      </c>
      <c r="S2509" s="4" t="str">
        <f t="shared" si="39"/>
        <v>2007</v>
      </c>
    </row>
    <row r="2510" spans="1:19" hidden="1" x14ac:dyDescent="0.35">
      <c r="A2510" s="1" t="s">
        <v>16508</v>
      </c>
      <c r="B2510" s="1">
        <v>8.0629000000000003E+159</v>
      </c>
      <c r="C2510" t="s">
        <v>16512</v>
      </c>
      <c r="D2510" t="s">
        <v>16513</v>
      </c>
      <c r="E2510" t="s">
        <v>16514</v>
      </c>
      <c r="F2510" t="s">
        <v>16515</v>
      </c>
      <c r="I2510" t="s">
        <v>16516</v>
      </c>
      <c r="J2510" t="s">
        <v>16517</v>
      </c>
      <c r="M2510" t="s">
        <v>112297</v>
      </c>
      <c r="N2510" t="s">
        <v>124</v>
      </c>
      <c r="O2510" s="3" t="s">
        <v>16518</v>
      </c>
      <c r="P2510" t="s">
        <v>124</v>
      </c>
      <c r="Q2510" t="s">
        <v>124</v>
      </c>
      <c r="R2510" t="s">
        <v>16518</v>
      </c>
      <c r="S2510" s="4" t="str">
        <f t="shared" si="39"/>
        <v>2007</v>
      </c>
    </row>
    <row r="2511" spans="1:19" hidden="1" x14ac:dyDescent="0.35">
      <c r="A2511" t="s">
        <v>16514</v>
      </c>
      <c r="B2511" t="s">
        <v>16515</v>
      </c>
      <c r="C2511" t="s">
        <v>16519</v>
      </c>
      <c r="D2511" t="s">
        <v>16520</v>
      </c>
      <c r="E2511" t="s">
        <v>16521</v>
      </c>
      <c r="F2511" t="s">
        <v>16522</v>
      </c>
      <c r="I2511" t="s">
        <v>16523</v>
      </c>
      <c r="J2511" t="s">
        <v>16524</v>
      </c>
      <c r="M2511" t="s">
        <v>112297</v>
      </c>
      <c r="N2511" t="s">
        <v>16314</v>
      </c>
      <c r="O2511" s="3" t="s">
        <v>16525</v>
      </c>
      <c r="P2511" t="s">
        <v>16314</v>
      </c>
      <c r="Q2511" t="s">
        <v>16314</v>
      </c>
      <c r="R2511" t="s">
        <v>16525</v>
      </c>
      <c r="S2511" s="4" t="str">
        <f t="shared" si="39"/>
        <v>2007</v>
      </c>
    </row>
    <row r="2512" spans="1:19" hidden="1" x14ac:dyDescent="0.35">
      <c r="A2512" t="s">
        <v>16521</v>
      </c>
      <c r="B2512" t="s">
        <v>16522</v>
      </c>
      <c r="C2512" t="s">
        <v>16526</v>
      </c>
      <c r="D2512" t="s">
        <v>16527</v>
      </c>
      <c r="E2512" t="s">
        <v>16528</v>
      </c>
      <c r="F2512" t="s">
        <v>16529</v>
      </c>
      <c r="G2512" t="s">
        <v>16530</v>
      </c>
      <c r="I2512" t="s">
        <v>16531</v>
      </c>
      <c r="J2512" t="s">
        <v>16532</v>
      </c>
      <c r="M2512" t="s">
        <v>112297</v>
      </c>
      <c r="N2512" t="s">
        <v>124</v>
      </c>
      <c r="O2512" s="3" t="s">
        <v>16533</v>
      </c>
      <c r="P2512" t="s">
        <v>124</v>
      </c>
      <c r="Q2512" t="s">
        <v>124</v>
      </c>
      <c r="R2512" t="s">
        <v>16533</v>
      </c>
      <c r="S2512" s="4" t="str">
        <f t="shared" si="39"/>
        <v>2007</v>
      </c>
    </row>
    <row r="2513" spans="1:19" hidden="1" x14ac:dyDescent="0.35">
      <c r="A2513" t="s">
        <v>16528</v>
      </c>
      <c r="B2513" t="s">
        <v>16529</v>
      </c>
      <c r="C2513" t="s">
        <v>16534</v>
      </c>
      <c r="D2513" t="s">
        <v>16535</v>
      </c>
      <c r="E2513" t="s">
        <v>16536</v>
      </c>
      <c r="F2513" t="s">
        <v>16537</v>
      </c>
      <c r="I2513" t="s">
        <v>512</v>
      </c>
      <c r="J2513" t="s">
        <v>512</v>
      </c>
      <c r="M2513" t="s">
        <v>112297</v>
      </c>
      <c r="N2513" t="s">
        <v>124</v>
      </c>
      <c r="O2513" s="3" t="s">
        <v>16538</v>
      </c>
      <c r="P2513" t="s">
        <v>124</v>
      </c>
      <c r="Q2513" t="s">
        <v>124</v>
      </c>
      <c r="R2513" t="s">
        <v>16538</v>
      </c>
      <c r="S2513" s="4" t="str">
        <f t="shared" si="39"/>
        <v>2007</v>
      </c>
    </row>
    <row r="2514" spans="1:19" hidden="1" x14ac:dyDescent="0.35">
      <c r="A2514" t="s">
        <v>16536</v>
      </c>
      <c r="B2514" t="s">
        <v>16537</v>
      </c>
      <c r="C2514" t="s">
        <v>16539</v>
      </c>
      <c r="D2514" t="s">
        <v>16540</v>
      </c>
      <c r="E2514" t="s">
        <v>16541</v>
      </c>
      <c r="F2514" t="s">
        <v>16542</v>
      </c>
      <c r="I2514" t="s">
        <v>16543</v>
      </c>
      <c r="J2514" t="s">
        <v>16544</v>
      </c>
      <c r="M2514" t="s">
        <v>112297</v>
      </c>
      <c r="N2514" t="s">
        <v>124</v>
      </c>
      <c r="O2514" s="3" t="s">
        <v>16545</v>
      </c>
      <c r="P2514" t="s">
        <v>124</v>
      </c>
      <c r="Q2514" t="s">
        <v>124</v>
      </c>
      <c r="R2514" t="s">
        <v>16545</v>
      </c>
      <c r="S2514" s="4" t="str">
        <f t="shared" si="39"/>
        <v>2007</v>
      </c>
    </row>
    <row r="2515" spans="1:19" hidden="1" x14ac:dyDescent="0.35">
      <c r="A2515" t="s">
        <v>16541</v>
      </c>
      <c r="B2515" t="s">
        <v>16542</v>
      </c>
      <c r="C2515" t="s">
        <v>16546</v>
      </c>
      <c r="D2515" t="s">
        <v>16547</v>
      </c>
      <c r="E2515" t="s">
        <v>16548</v>
      </c>
      <c r="F2515" t="s">
        <v>16549</v>
      </c>
      <c r="I2515" t="s">
        <v>16550</v>
      </c>
      <c r="J2515" t="s">
        <v>9939</v>
      </c>
      <c r="M2515" t="s">
        <v>112297</v>
      </c>
      <c r="N2515" t="s">
        <v>124</v>
      </c>
      <c r="O2515" s="3" t="s">
        <v>16551</v>
      </c>
      <c r="P2515" t="s">
        <v>124</v>
      </c>
      <c r="Q2515" t="s">
        <v>124</v>
      </c>
      <c r="R2515" t="s">
        <v>16551</v>
      </c>
      <c r="S2515" s="4" t="str">
        <f t="shared" si="39"/>
        <v>2007</v>
      </c>
    </row>
    <row r="2516" spans="1:19" hidden="1" x14ac:dyDescent="0.35">
      <c r="A2516" t="s">
        <v>16548</v>
      </c>
      <c r="B2516" t="s">
        <v>16549</v>
      </c>
      <c r="C2516" t="s">
        <v>16552</v>
      </c>
      <c r="D2516" t="s">
        <v>16553</v>
      </c>
      <c r="E2516" t="s">
        <v>16554</v>
      </c>
      <c r="F2516" t="s">
        <v>16555</v>
      </c>
      <c r="I2516" t="s">
        <v>16556</v>
      </c>
      <c r="J2516" t="s">
        <v>16557</v>
      </c>
      <c r="M2516" t="s">
        <v>112297</v>
      </c>
      <c r="N2516" t="s">
        <v>124</v>
      </c>
      <c r="O2516" s="3" t="s">
        <v>16558</v>
      </c>
      <c r="P2516" t="s">
        <v>124</v>
      </c>
      <c r="Q2516" t="s">
        <v>124</v>
      </c>
      <c r="R2516" t="s">
        <v>16558</v>
      </c>
      <c r="S2516" s="4" t="str">
        <f t="shared" si="39"/>
        <v>2007</v>
      </c>
    </row>
    <row r="2517" spans="1:19" hidden="1" x14ac:dyDescent="0.35">
      <c r="A2517" t="s">
        <v>16554</v>
      </c>
      <c r="B2517" t="s">
        <v>16555</v>
      </c>
      <c r="C2517" t="s">
        <v>16559</v>
      </c>
      <c r="D2517" t="s">
        <v>16560</v>
      </c>
      <c r="E2517" t="s">
        <v>16561</v>
      </c>
      <c r="F2517" t="s">
        <v>16562</v>
      </c>
      <c r="I2517" t="s">
        <v>16563</v>
      </c>
      <c r="J2517" t="s">
        <v>1255</v>
      </c>
      <c r="M2517" t="s">
        <v>112297</v>
      </c>
      <c r="N2517" t="s">
        <v>124</v>
      </c>
      <c r="O2517" s="3" t="s">
        <v>16564</v>
      </c>
      <c r="P2517" t="s">
        <v>124</v>
      </c>
      <c r="Q2517" t="s">
        <v>124</v>
      </c>
      <c r="R2517" t="s">
        <v>16564</v>
      </c>
      <c r="S2517" s="4" t="str">
        <f t="shared" si="39"/>
        <v>2007</v>
      </c>
    </row>
    <row r="2518" spans="1:19" hidden="1" x14ac:dyDescent="0.35">
      <c r="A2518" t="s">
        <v>16561</v>
      </c>
      <c r="B2518" t="s">
        <v>16562</v>
      </c>
      <c r="C2518" t="s">
        <v>16565</v>
      </c>
      <c r="D2518" t="s">
        <v>16566</v>
      </c>
      <c r="E2518" t="s">
        <v>16567</v>
      </c>
      <c r="F2518" t="s">
        <v>16568</v>
      </c>
      <c r="I2518" t="s">
        <v>16569</v>
      </c>
      <c r="J2518" t="s">
        <v>16570</v>
      </c>
      <c r="M2518" t="s">
        <v>112297</v>
      </c>
      <c r="N2518" t="s">
        <v>124</v>
      </c>
      <c r="O2518" s="3" t="s">
        <v>16571</v>
      </c>
      <c r="P2518" t="s">
        <v>124</v>
      </c>
      <c r="Q2518" t="s">
        <v>124</v>
      </c>
      <c r="R2518" t="s">
        <v>16571</v>
      </c>
      <c r="S2518" s="4" t="str">
        <f t="shared" si="39"/>
        <v>2007</v>
      </c>
    </row>
    <row r="2519" spans="1:19" hidden="1" x14ac:dyDescent="0.35">
      <c r="A2519" t="s">
        <v>16567</v>
      </c>
      <c r="B2519" t="s">
        <v>16568</v>
      </c>
      <c r="C2519" t="s">
        <v>16572</v>
      </c>
      <c r="D2519" t="s">
        <v>16573</v>
      </c>
      <c r="E2519" t="s">
        <v>16574</v>
      </c>
      <c r="F2519" t="s">
        <v>16575</v>
      </c>
      <c r="G2519" t="s">
        <v>16576</v>
      </c>
      <c r="I2519" t="s">
        <v>512</v>
      </c>
      <c r="J2519" t="s">
        <v>512</v>
      </c>
      <c r="M2519" t="s">
        <v>112297</v>
      </c>
      <c r="N2519" t="s">
        <v>124</v>
      </c>
      <c r="O2519" s="3" t="s">
        <v>16577</v>
      </c>
      <c r="P2519" t="s">
        <v>124</v>
      </c>
      <c r="Q2519" t="s">
        <v>124</v>
      </c>
      <c r="R2519" t="s">
        <v>16577</v>
      </c>
      <c r="S2519" s="4" t="str">
        <f t="shared" si="39"/>
        <v>2007</v>
      </c>
    </row>
    <row r="2520" spans="1:19" hidden="1" x14ac:dyDescent="0.35">
      <c r="A2520" t="s">
        <v>16574</v>
      </c>
      <c r="B2520" t="s">
        <v>16575</v>
      </c>
      <c r="C2520" t="s">
        <v>16578</v>
      </c>
      <c r="D2520" t="s">
        <v>16579</v>
      </c>
      <c r="E2520" t="s">
        <v>16580</v>
      </c>
      <c r="F2520" t="s">
        <v>16581</v>
      </c>
      <c r="I2520" t="s">
        <v>16582</v>
      </c>
      <c r="J2520" t="s">
        <v>16583</v>
      </c>
      <c r="M2520" t="s">
        <v>112297</v>
      </c>
      <c r="N2520" t="s">
        <v>124</v>
      </c>
      <c r="O2520" s="3" t="s">
        <v>16584</v>
      </c>
      <c r="P2520" t="s">
        <v>124</v>
      </c>
      <c r="Q2520" t="s">
        <v>124</v>
      </c>
      <c r="R2520" t="s">
        <v>16584</v>
      </c>
      <c r="S2520" s="4" t="str">
        <f t="shared" si="39"/>
        <v>2007</v>
      </c>
    </row>
    <row r="2521" spans="1:19" hidden="1" x14ac:dyDescent="0.35">
      <c r="A2521" t="s">
        <v>16580</v>
      </c>
      <c r="B2521" t="s">
        <v>16581</v>
      </c>
      <c r="C2521" t="s">
        <v>16585</v>
      </c>
      <c r="D2521" t="s">
        <v>16586</v>
      </c>
      <c r="E2521" t="s">
        <v>16587</v>
      </c>
      <c r="F2521" t="s">
        <v>16588</v>
      </c>
      <c r="I2521" t="s">
        <v>2322</v>
      </c>
      <c r="J2521" t="s">
        <v>2323</v>
      </c>
      <c r="M2521" t="s">
        <v>112297</v>
      </c>
      <c r="N2521" t="s">
        <v>124</v>
      </c>
      <c r="O2521" s="3" t="s">
        <v>16589</v>
      </c>
      <c r="P2521" t="s">
        <v>124</v>
      </c>
      <c r="Q2521" t="s">
        <v>124</v>
      </c>
      <c r="R2521" t="s">
        <v>16589</v>
      </c>
      <c r="S2521" s="4" t="str">
        <f t="shared" si="39"/>
        <v>2007</v>
      </c>
    </row>
    <row r="2522" spans="1:19" hidden="1" x14ac:dyDescent="0.35">
      <c r="A2522" t="s">
        <v>16587</v>
      </c>
      <c r="B2522" t="s">
        <v>16588</v>
      </c>
      <c r="C2522" t="s">
        <v>16590</v>
      </c>
      <c r="D2522" t="s">
        <v>16591</v>
      </c>
      <c r="E2522" t="s">
        <v>16592</v>
      </c>
      <c r="F2522" t="s">
        <v>16593</v>
      </c>
      <c r="I2522" t="s">
        <v>16594</v>
      </c>
      <c r="J2522" t="s">
        <v>16595</v>
      </c>
      <c r="M2522" t="s">
        <v>112297</v>
      </c>
      <c r="N2522" t="s">
        <v>124</v>
      </c>
      <c r="O2522" s="3" t="s">
        <v>16596</v>
      </c>
      <c r="P2522" t="s">
        <v>124</v>
      </c>
      <c r="Q2522" t="s">
        <v>124</v>
      </c>
      <c r="R2522" t="s">
        <v>16596</v>
      </c>
      <c r="S2522" s="4" t="str">
        <f t="shared" si="39"/>
        <v>2007</v>
      </c>
    </row>
    <row r="2523" spans="1:19" hidden="1" x14ac:dyDescent="0.35">
      <c r="A2523" t="s">
        <v>16592</v>
      </c>
      <c r="B2523" t="s">
        <v>16593</v>
      </c>
      <c r="C2523" t="s">
        <v>16597</v>
      </c>
      <c r="D2523" t="s">
        <v>16598</v>
      </c>
      <c r="E2523" t="s">
        <v>16599</v>
      </c>
      <c r="F2523" t="s">
        <v>16600</v>
      </c>
      <c r="I2523" t="s">
        <v>16601</v>
      </c>
      <c r="J2523" t="s">
        <v>16602</v>
      </c>
      <c r="M2523" t="s">
        <v>112297</v>
      </c>
      <c r="N2523" t="s">
        <v>124</v>
      </c>
      <c r="O2523" s="3" t="s">
        <v>16603</v>
      </c>
      <c r="P2523" t="s">
        <v>124</v>
      </c>
      <c r="Q2523" t="s">
        <v>124</v>
      </c>
      <c r="R2523" t="s">
        <v>16603</v>
      </c>
      <c r="S2523" s="4" t="str">
        <f t="shared" si="39"/>
        <v>2007</v>
      </c>
    </row>
    <row r="2524" spans="1:19" hidden="1" x14ac:dyDescent="0.35">
      <c r="A2524" t="s">
        <v>16599</v>
      </c>
      <c r="B2524" t="s">
        <v>16600</v>
      </c>
      <c r="C2524" t="s">
        <v>16604</v>
      </c>
      <c r="D2524" t="s">
        <v>16605</v>
      </c>
      <c r="E2524" t="s">
        <v>16606</v>
      </c>
      <c r="F2524" t="s">
        <v>16607</v>
      </c>
      <c r="I2524" t="s">
        <v>16608</v>
      </c>
      <c r="J2524" t="s">
        <v>16609</v>
      </c>
      <c r="M2524" t="s">
        <v>112298</v>
      </c>
      <c r="N2524" t="s">
        <v>28</v>
      </c>
      <c r="O2524" s="3" t="s">
        <v>16610</v>
      </c>
      <c r="P2524" t="s">
        <v>50</v>
      </c>
      <c r="Q2524" t="s">
        <v>50</v>
      </c>
      <c r="R2524" t="s">
        <v>16610</v>
      </c>
      <c r="S2524" s="4" t="str">
        <f t="shared" si="39"/>
        <v>2007</v>
      </c>
    </row>
    <row r="2525" spans="1:19" hidden="1" x14ac:dyDescent="0.35">
      <c r="A2525" t="s">
        <v>16606</v>
      </c>
      <c r="B2525" t="s">
        <v>16607</v>
      </c>
      <c r="C2525" t="s">
        <v>16611</v>
      </c>
      <c r="D2525" t="s">
        <v>16612</v>
      </c>
      <c r="E2525" t="s">
        <v>16613</v>
      </c>
      <c r="F2525" t="s">
        <v>16614</v>
      </c>
      <c r="I2525" t="s">
        <v>806</v>
      </c>
      <c r="J2525" t="s">
        <v>807</v>
      </c>
      <c r="M2525" t="s">
        <v>112297</v>
      </c>
      <c r="N2525" t="s">
        <v>16314</v>
      </c>
      <c r="O2525" s="3" t="s">
        <v>16615</v>
      </c>
      <c r="P2525" t="s">
        <v>16314</v>
      </c>
      <c r="Q2525" t="s">
        <v>16314</v>
      </c>
      <c r="R2525" t="s">
        <v>16615</v>
      </c>
      <c r="S2525" s="4" t="str">
        <f t="shared" si="39"/>
        <v>2007</v>
      </c>
    </row>
    <row r="2526" spans="1:19" hidden="1" x14ac:dyDescent="0.35">
      <c r="A2526" t="s">
        <v>16613</v>
      </c>
      <c r="B2526" t="s">
        <v>16614</v>
      </c>
      <c r="C2526" t="s">
        <v>16616</v>
      </c>
      <c r="D2526" t="s">
        <v>16617</v>
      </c>
      <c r="E2526" t="s">
        <v>16618</v>
      </c>
      <c r="F2526" t="s">
        <v>16619</v>
      </c>
      <c r="I2526" t="s">
        <v>16620</v>
      </c>
      <c r="J2526" t="s">
        <v>16621</v>
      </c>
      <c r="M2526" t="s">
        <v>112297</v>
      </c>
      <c r="N2526" t="s">
        <v>124</v>
      </c>
      <c r="O2526" s="3" t="s">
        <v>16622</v>
      </c>
      <c r="P2526" t="s">
        <v>124</v>
      </c>
      <c r="Q2526" t="s">
        <v>124</v>
      </c>
      <c r="R2526" t="s">
        <v>16622</v>
      </c>
      <c r="S2526" s="4" t="str">
        <f t="shared" si="39"/>
        <v>2007</v>
      </c>
    </row>
    <row r="2527" spans="1:19" hidden="1" x14ac:dyDescent="0.35">
      <c r="A2527" t="s">
        <v>16618</v>
      </c>
      <c r="B2527" t="s">
        <v>16619</v>
      </c>
      <c r="C2527" t="s">
        <v>16623</v>
      </c>
      <c r="D2527" t="s">
        <v>16624</v>
      </c>
      <c r="E2527" t="s">
        <v>16625</v>
      </c>
      <c r="F2527" t="s">
        <v>16626</v>
      </c>
      <c r="I2527" t="s">
        <v>16627</v>
      </c>
      <c r="J2527" t="s">
        <v>16628</v>
      </c>
      <c r="M2527" t="s">
        <v>112297</v>
      </c>
      <c r="N2527" t="s">
        <v>124</v>
      </c>
      <c r="O2527" s="3" t="s">
        <v>16629</v>
      </c>
      <c r="P2527" t="s">
        <v>124</v>
      </c>
      <c r="Q2527" t="s">
        <v>124</v>
      </c>
      <c r="R2527" t="s">
        <v>16629</v>
      </c>
      <c r="S2527" s="4" t="str">
        <f t="shared" si="39"/>
        <v>2007</v>
      </c>
    </row>
    <row r="2528" spans="1:19" hidden="1" x14ac:dyDescent="0.35">
      <c r="A2528" t="s">
        <v>16625</v>
      </c>
      <c r="B2528" t="s">
        <v>16626</v>
      </c>
      <c r="C2528" t="s">
        <v>16630</v>
      </c>
      <c r="D2528" t="s">
        <v>16631</v>
      </c>
      <c r="E2528" t="s">
        <v>16632</v>
      </c>
      <c r="F2528" t="s">
        <v>16633</v>
      </c>
      <c r="I2528" t="s">
        <v>16634</v>
      </c>
      <c r="J2528" t="s">
        <v>16635</v>
      </c>
      <c r="M2528" t="s">
        <v>112297</v>
      </c>
      <c r="N2528" t="s">
        <v>124</v>
      </c>
      <c r="O2528" s="3" t="s">
        <v>16636</v>
      </c>
      <c r="P2528" t="s">
        <v>124</v>
      </c>
      <c r="Q2528" t="s">
        <v>124</v>
      </c>
      <c r="R2528" t="s">
        <v>16636</v>
      </c>
      <c r="S2528" s="4" t="str">
        <f t="shared" si="39"/>
        <v>2007</v>
      </c>
    </row>
    <row r="2529" spans="1:19" hidden="1" x14ac:dyDescent="0.35">
      <c r="A2529" t="s">
        <v>16632</v>
      </c>
      <c r="B2529" t="s">
        <v>16633</v>
      </c>
      <c r="C2529" t="s">
        <v>16637</v>
      </c>
      <c r="D2529" t="s">
        <v>16638</v>
      </c>
      <c r="E2529" t="s">
        <v>16639</v>
      </c>
      <c r="F2529" t="s">
        <v>16640</v>
      </c>
      <c r="I2529" t="s">
        <v>512</v>
      </c>
      <c r="J2529" t="s">
        <v>512</v>
      </c>
      <c r="M2529" t="s">
        <v>112297</v>
      </c>
      <c r="N2529" t="s">
        <v>124</v>
      </c>
      <c r="O2529" s="3" t="s">
        <v>16641</v>
      </c>
      <c r="P2529" t="s">
        <v>124</v>
      </c>
      <c r="Q2529" t="s">
        <v>124</v>
      </c>
      <c r="R2529" t="s">
        <v>16641</v>
      </c>
      <c r="S2529" s="4" t="str">
        <f t="shared" si="39"/>
        <v>2007</v>
      </c>
    </row>
    <row r="2530" spans="1:19" hidden="1" x14ac:dyDescent="0.35">
      <c r="A2530" t="s">
        <v>16639</v>
      </c>
      <c r="B2530" t="s">
        <v>16640</v>
      </c>
      <c r="C2530" t="s">
        <v>16642</v>
      </c>
      <c r="D2530" t="s">
        <v>16643</v>
      </c>
      <c r="E2530" t="s">
        <v>16644</v>
      </c>
      <c r="F2530" t="s">
        <v>16645</v>
      </c>
      <c r="I2530" t="s">
        <v>16646</v>
      </c>
      <c r="J2530" t="s">
        <v>16647</v>
      </c>
      <c r="M2530" t="s">
        <v>112297</v>
      </c>
      <c r="N2530" t="s">
        <v>124</v>
      </c>
      <c r="O2530" s="3" t="s">
        <v>16648</v>
      </c>
      <c r="P2530" t="s">
        <v>124</v>
      </c>
      <c r="Q2530" t="s">
        <v>124</v>
      </c>
      <c r="R2530" t="s">
        <v>16648</v>
      </c>
      <c r="S2530" s="4" t="str">
        <f t="shared" si="39"/>
        <v>2007</v>
      </c>
    </row>
    <row r="2531" spans="1:19" hidden="1" x14ac:dyDescent="0.35">
      <c r="A2531" t="s">
        <v>16644</v>
      </c>
      <c r="B2531" t="s">
        <v>16645</v>
      </c>
      <c r="C2531" t="s">
        <v>16649</v>
      </c>
      <c r="D2531" t="s">
        <v>16650</v>
      </c>
      <c r="E2531" t="s">
        <v>16651</v>
      </c>
      <c r="F2531" t="s">
        <v>16652</v>
      </c>
      <c r="I2531" t="s">
        <v>16653</v>
      </c>
      <c r="J2531" t="s">
        <v>16654</v>
      </c>
      <c r="M2531" t="s">
        <v>112297</v>
      </c>
      <c r="N2531" t="s">
        <v>124</v>
      </c>
      <c r="O2531" s="3" t="s">
        <v>16655</v>
      </c>
      <c r="P2531" t="s">
        <v>124</v>
      </c>
      <c r="Q2531" t="s">
        <v>124</v>
      </c>
      <c r="R2531" t="s">
        <v>16655</v>
      </c>
      <c r="S2531" s="4" t="str">
        <f t="shared" si="39"/>
        <v>2007</v>
      </c>
    </row>
    <row r="2532" spans="1:19" hidden="1" x14ac:dyDescent="0.35">
      <c r="A2532" t="s">
        <v>16651</v>
      </c>
      <c r="B2532" t="s">
        <v>16652</v>
      </c>
      <c r="C2532" t="s">
        <v>16656</v>
      </c>
      <c r="D2532" t="s">
        <v>16657</v>
      </c>
      <c r="E2532" t="s">
        <v>16658</v>
      </c>
      <c r="F2532" t="s">
        <v>16659</v>
      </c>
      <c r="I2532" t="s">
        <v>512</v>
      </c>
      <c r="J2532" t="s">
        <v>512</v>
      </c>
      <c r="M2532" t="s">
        <v>112297</v>
      </c>
      <c r="N2532" t="s">
        <v>124</v>
      </c>
      <c r="O2532" s="3" t="s">
        <v>16660</v>
      </c>
      <c r="P2532" t="s">
        <v>124</v>
      </c>
      <c r="Q2532" t="s">
        <v>124</v>
      </c>
      <c r="R2532" t="s">
        <v>16660</v>
      </c>
      <c r="S2532" s="4" t="str">
        <f t="shared" si="39"/>
        <v>2007</v>
      </c>
    </row>
    <row r="2533" spans="1:19" hidden="1" x14ac:dyDescent="0.35">
      <c r="A2533" t="s">
        <v>16658</v>
      </c>
      <c r="B2533" t="s">
        <v>16659</v>
      </c>
      <c r="C2533" t="s">
        <v>16661</v>
      </c>
      <c r="D2533" t="s">
        <v>16662</v>
      </c>
      <c r="E2533" t="s">
        <v>16663</v>
      </c>
      <c r="F2533" t="s">
        <v>16664</v>
      </c>
      <c r="I2533" t="s">
        <v>16665</v>
      </c>
      <c r="J2533" t="s">
        <v>16666</v>
      </c>
      <c r="M2533" t="s">
        <v>112297</v>
      </c>
      <c r="N2533" t="s">
        <v>124</v>
      </c>
      <c r="O2533" s="3" t="s">
        <v>16667</v>
      </c>
      <c r="P2533" t="s">
        <v>124</v>
      </c>
      <c r="Q2533" t="s">
        <v>124</v>
      </c>
      <c r="R2533" t="s">
        <v>16667</v>
      </c>
      <c r="S2533" s="4" t="str">
        <f t="shared" si="39"/>
        <v>2007</v>
      </c>
    </row>
    <row r="2534" spans="1:19" hidden="1" x14ac:dyDescent="0.35">
      <c r="A2534" t="s">
        <v>16663</v>
      </c>
      <c r="B2534" t="s">
        <v>16664</v>
      </c>
      <c r="C2534" t="s">
        <v>16668</v>
      </c>
      <c r="D2534" t="s">
        <v>16669</v>
      </c>
      <c r="E2534" t="s">
        <v>16670</v>
      </c>
      <c r="F2534" t="s">
        <v>16671</v>
      </c>
      <c r="I2534" t="s">
        <v>13975</v>
      </c>
      <c r="J2534" t="s">
        <v>13976</v>
      </c>
      <c r="M2534" t="s">
        <v>112297</v>
      </c>
      <c r="N2534" t="s">
        <v>124</v>
      </c>
      <c r="O2534" s="3" t="s">
        <v>16672</v>
      </c>
      <c r="P2534" t="s">
        <v>124</v>
      </c>
      <c r="Q2534" t="s">
        <v>124</v>
      </c>
      <c r="R2534" t="s">
        <v>16672</v>
      </c>
      <c r="S2534" s="4" t="str">
        <f t="shared" si="39"/>
        <v>2007</v>
      </c>
    </row>
    <row r="2535" spans="1:19" hidden="1" x14ac:dyDescent="0.35">
      <c r="A2535" t="s">
        <v>16670</v>
      </c>
      <c r="B2535" t="s">
        <v>16671</v>
      </c>
      <c r="C2535" t="s">
        <v>16673</v>
      </c>
      <c r="D2535" t="s">
        <v>16674</v>
      </c>
      <c r="E2535" t="s">
        <v>16675</v>
      </c>
      <c r="F2535" t="s">
        <v>16676</v>
      </c>
      <c r="I2535" t="s">
        <v>16677</v>
      </c>
      <c r="J2535" t="s">
        <v>16678</v>
      </c>
      <c r="M2535" t="s">
        <v>112297</v>
      </c>
      <c r="N2535" t="s">
        <v>124</v>
      </c>
      <c r="O2535" s="3" t="s">
        <v>16679</v>
      </c>
      <c r="P2535" t="s">
        <v>124</v>
      </c>
      <c r="Q2535" t="s">
        <v>124</v>
      </c>
      <c r="R2535" t="s">
        <v>16679</v>
      </c>
      <c r="S2535" s="4" t="str">
        <f t="shared" si="39"/>
        <v>2007</v>
      </c>
    </row>
    <row r="2536" spans="1:19" hidden="1" x14ac:dyDescent="0.35">
      <c r="A2536" t="s">
        <v>16675</v>
      </c>
      <c r="B2536" t="s">
        <v>16676</v>
      </c>
      <c r="C2536" t="s">
        <v>16680</v>
      </c>
      <c r="D2536" t="s">
        <v>16681</v>
      </c>
      <c r="E2536" t="s">
        <v>16682</v>
      </c>
      <c r="F2536" t="s">
        <v>16683</v>
      </c>
      <c r="I2536" t="s">
        <v>16684</v>
      </c>
      <c r="J2536" t="s">
        <v>16685</v>
      </c>
      <c r="M2536" t="s">
        <v>112298</v>
      </c>
      <c r="N2536" t="s">
        <v>28</v>
      </c>
      <c r="O2536" s="3" t="s">
        <v>16686</v>
      </c>
      <c r="P2536" t="s">
        <v>50</v>
      </c>
      <c r="Q2536" t="s">
        <v>50</v>
      </c>
      <c r="R2536" t="s">
        <v>16686</v>
      </c>
      <c r="S2536" s="4" t="str">
        <f t="shared" si="39"/>
        <v>2007</v>
      </c>
    </row>
    <row r="2537" spans="1:19" hidden="1" x14ac:dyDescent="0.35">
      <c r="A2537" t="s">
        <v>16682</v>
      </c>
      <c r="B2537" t="s">
        <v>16683</v>
      </c>
      <c r="C2537" t="s">
        <v>16687</v>
      </c>
      <c r="D2537" t="s">
        <v>16688</v>
      </c>
      <c r="E2537" t="s">
        <v>16689</v>
      </c>
      <c r="F2537" t="s">
        <v>16690</v>
      </c>
      <c r="I2537" t="s">
        <v>16691</v>
      </c>
      <c r="J2537" t="s">
        <v>16692</v>
      </c>
      <c r="M2537" t="s">
        <v>112311</v>
      </c>
      <c r="N2537" t="s">
        <v>5877</v>
      </c>
      <c r="O2537" s="3" t="s">
        <v>16693</v>
      </c>
      <c r="P2537" t="s">
        <v>5877</v>
      </c>
      <c r="Q2537" t="s">
        <v>5877</v>
      </c>
      <c r="R2537" t="s">
        <v>16693</v>
      </c>
      <c r="S2537" s="4" t="str">
        <f t="shared" si="39"/>
        <v>2007</v>
      </c>
    </row>
    <row r="2538" spans="1:19" hidden="1" x14ac:dyDescent="0.35">
      <c r="A2538" t="s">
        <v>16689</v>
      </c>
      <c r="B2538" t="s">
        <v>16690</v>
      </c>
      <c r="C2538" t="s">
        <v>16694</v>
      </c>
      <c r="D2538" t="s">
        <v>16695</v>
      </c>
      <c r="E2538" t="s">
        <v>16696</v>
      </c>
      <c r="F2538" t="s">
        <v>16697</v>
      </c>
      <c r="I2538" t="s">
        <v>16698</v>
      </c>
      <c r="J2538" t="s">
        <v>16699</v>
      </c>
      <c r="M2538" t="s">
        <v>112311</v>
      </c>
      <c r="N2538" t="s">
        <v>5877</v>
      </c>
      <c r="O2538" s="3" t="s">
        <v>16700</v>
      </c>
      <c r="P2538" t="s">
        <v>5877</v>
      </c>
      <c r="Q2538" t="s">
        <v>5877</v>
      </c>
      <c r="R2538" t="s">
        <v>16700</v>
      </c>
      <c r="S2538" s="4" t="str">
        <f t="shared" si="39"/>
        <v>2007</v>
      </c>
    </row>
    <row r="2539" spans="1:19" hidden="1" x14ac:dyDescent="0.35">
      <c r="A2539" t="s">
        <v>16696</v>
      </c>
      <c r="B2539" t="s">
        <v>16697</v>
      </c>
      <c r="C2539" t="s">
        <v>16701</v>
      </c>
      <c r="D2539" t="s">
        <v>16702</v>
      </c>
      <c r="E2539" t="s">
        <v>16703</v>
      </c>
      <c r="F2539" t="s">
        <v>16704</v>
      </c>
      <c r="I2539" t="s">
        <v>16705</v>
      </c>
      <c r="J2539" t="s">
        <v>16706</v>
      </c>
      <c r="M2539" t="s">
        <v>112311</v>
      </c>
      <c r="N2539" t="s">
        <v>5877</v>
      </c>
      <c r="O2539" s="3" t="s">
        <v>16707</v>
      </c>
      <c r="P2539" t="s">
        <v>5877</v>
      </c>
      <c r="Q2539" t="s">
        <v>5877</v>
      </c>
      <c r="R2539" t="s">
        <v>16707</v>
      </c>
      <c r="S2539" s="4" t="str">
        <f t="shared" si="39"/>
        <v>2007</v>
      </c>
    </row>
    <row r="2540" spans="1:19" hidden="1" x14ac:dyDescent="0.35">
      <c r="A2540" t="s">
        <v>16703</v>
      </c>
      <c r="B2540" t="s">
        <v>16704</v>
      </c>
      <c r="C2540" t="s">
        <v>16708</v>
      </c>
      <c r="D2540" t="s">
        <v>16709</v>
      </c>
      <c r="E2540" t="s">
        <v>16710</v>
      </c>
      <c r="F2540" t="s">
        <v>16711</v>
      </c>
      <c r="I2540" t="s">
        <v>16712</v>
      </c>
      <c r="J2540" t="s">
        <v>16713</v>
      </c>
      <c r="M2540" t="s">
        <v>112297</v>
      </c>
      <c r="N2540" t="s">
        <v>124</v>
      </c>
      <c r="O2540" s="3" t="s">
        <v>16714</v>
      </c>
      <c r="P2540" t="s">
        <v>124</v>
      </c>
      <c r="Q2540" t="s">
        <v>124</v>
      </c>
      <c r="R2540" t="s">
        <v>16714</v>
      </c>
      <c r="S2540" s="4" t="str">
        <f t="shared" si="39"/>
        <v>2007</v>
      </c>
    </row>
    <row r="2541" spans="1:19" hidden="1" x14ac:dyDescent="0.35">
      <c r="A2541" t="s">
        <v>16710</v>
      </c>
      <c r="B2541" t="s">
        <v>16711</v>
      </c>
      <c r="C2541" t="s">
        <v>16715</v>
      </c>
      <c r="D2541" t="s">
        <v>16716</v>
      </c>
      <c r="E2541" t="s">
        <v>16717</v>
      </c>
      <c r="F2541" t="s">
        <v>16718</v>
      </c>
      <c r="I2541" t="s">
        <v>2858</v>
      </c>
      <c r="J2541" t="s">
        <v>2859</v>
      </c>
      <c r="M2541" t="s">
        <v>112297</v>
      </c>
      <c r="N2541" t="s">
        <v>124</v>
      </c>
      <c r="O2541" s="3" t="s">
        <v>16719</v>
      </c>
      <c r="P2541" t="s">
        <v>124</v>
      </c>
      <c r="Q2541" t="s">
        <v>124</v>
      </c>
      <c r="R2541" t="s">
        <v>16719</v>
      </c>
      <c r="S2541" s="4" t="str">
        <f t="shared" si="39"/>
        <v>2007</v>
      </c>
    </row>
    <row r="2542" spans="1:19" hidden="1" x14ac:dyDescent="0.35">
      <c r="A2542" t="s">
        <v>16717</v>
      </c>
      <c r="B2542" t="s">
        <v>16718</v>
      </c>
      <c r="C2542" t="s">
        <v>16720</v>
      </c>
      <c r="D2542" t="s">
        <v>16721</v>
      </c>
      <c r="E2542" t="s">
        <v>16722</v>
      </c>
      <c r="F2542" t="s">
        <v>16723</v>
      </c>
      <c r="I2542" t="s">
        <v>16724</v>
      </c>
      <c r="J2542" t="s">
        <v>16725</v>
      </c>
      <c r="M2542" t="s">
        <v>112297</v>
      </c>
      <c r="N2542" t="s">
        <v>124</v>
      </c>
      <c r="O2542" s="3" t="s">
        <v>16726</v>
      </c>
      <c r="P2542" t="s">
        <v>124</v>
      </c>
      <c r="Q2542" t="s">
        <v>124</v>
      </c>
      <c r="R2542" t="s">
        <v>16726</v>
      </c>
      <c r="S2542" s="4" t="str">
        <f t="shared" si="39"/>
        <v>2007</v>
      </c>
    </row>
    <row r="2543" spans="1:19" hidden="1" x14ac:dyDescent="0.35">
      <c r="A2543" t="s">
        <v>16722</v>
      </c>
      <c r="B2543" t="s">
        <v>16723</v>
      </c>
      <c r="C2543" t="s">
        <v>16727</v>
      </c>
      <c r="D2543" t="s">
        <v>16728</v>
      </c>
      <c r="E2543" t="s">
        <v>16729</v>
      </c>
      <c r="F2543" t="s">
        <v>16730</v>
      </c>
      <c r="I2543" t="s">
        <v>16731</v>
      </c>
      <c r="J2543" t="s">
        <v>16732</v>
      </c>
      <c r="M2543" t="s">
        <v>112297</v>
      </c>
      <c r="N2543" t="s">
        <v>124</v>
      </c>
      <c r="O2543" s="3" t="s">
        <v>16733</v>
      </c>
      <c r="P2543" t="s">
        <v>124</v>
      </c>
      <c r="Q2543" t="s">
        <v>124</v>
      </c>
      <c r="R2543" t="s">
        <v>16733</v>
      </c>
      <c r="S2543" s="4" t="str">
        <f t="shared" si="39"/>
        <v>2007</v>
      </c>
    </row>
    <row r="2544" spans="1:19" hidden="1" x14ac:dyDescent="0.35">
      <c r="A2544" t="s">
        <v>16729</v>
      </c>
      <c r="B2544" t="s">
        <v>16730</v>
      </c>
      <c r="C2544" t="s">
        <v>16734</v>
      </c>
      <c r="D2544" s="1">
        <v>740365200</v>
      </c>
      <c r="E2544" t="s">
        <v>16735</v>
      </c>
      <c r="F2544" t="s">
        <v>16736</v>
      </c>
      <c r="I2544" t="s">
        <v>1254</v>
      </c>
      <c r="J2544" t="s">
        <v>1255</v>
      </c>
      <c r="M2544" t="s">
        <v>112297</v>
      </c>
      <c r="N2544" t="s">
        <v>124</v>
      </c>
      <c r="O2544" s="3" t="s">
        <v>16737</v>
      </c>
      <c r="P2544" t="s">
        <v>124</v>
      </c>
      <c r="Q2544" t="s">
        <v>124</v>
      </c>
      <c r="R2544" t="s">
        <v>16737</v>
      </c>
      <c r="S2544" s="4" t="str">
        <f t="shared" si="39"/>
        <v>2007</v>
      </c>
    </row>
    <row r="2545" spans="1:19" hidden="1" x14ac:dyDescent="0.35">
      <c r="A2545" t="s">
        <v>16735</v>
      </c>
      <c r="B2545" t="s">
        <v>16736</v>
      </c>
      <c r="C2545" t="s">
        <v>16738</v>
      </c>
      <c r="D2545" t="s">
        <v>16739</v>
      </c>
      <c r="E2545" t="s">
        <v>16740</v>
      </c>
      <c r="F2545" t="s">
        <v>16741</v>
      </c>
      <c r="I2545" t="s">
        <v>16742</v>
      </c>
      <c r="J2545" t="s">
        <v>16743</v>
      </c>
      <c r="M2545" t="s">
        <v>112297</v>
      </c>
      <c r="N2545" t="s">
        <v>124</v>
      </c>
      <c r="O2545" s="3" t="s">
        <v>16744</v>
      </c>
      <c r="P2545" t="s">
        <v>124</v>
      </c>
      <c r="Q2545" t="s">
        <v>124</v>
      </c>
      <c r="R2545" t="s">
        <v>16744</v>
      </c>
      <c r="S2545" s="4" t="str">
        <f t="shared" si="39"/>
        <v>2007</v>
      </c>
    </row>
    <row r="2546" spans="1:19" hidden="1" x14ac:dyDescent="0.35">
      <c r="A2546" t="s">
        <v>16740</v>
      </c>
      <c r="B2546" t="s">
        <v>16741</v>
      </c>
      <c r="C2546" s="1" t="s">
        <v>16745</v>
      </c>
      <c r="D2546" s="1" t="s">
        <v>16746</v>
      </c>
      <c r="E2546" t="s">
        <v>16747</v>
      </c>
      <c r="F2546" t="s">
        <v>16748</v>
      </c>
      <c r="I2546" t="s">
        <v>16749</v>
      </c>
      <c r="J2546" t="s">
        <v>2491</v>
      </c>
      <c r="M2546" t="s">
        <v>112297</v>
      </c>
      <c r="N2546" t="s">
        <v>124</v>
      </c>
      <c r="O2546" s="3" t="s">
        <v>16750</v>
      </c>
      <c r="P2546" t="s">
        <v>124</v>
      </c>
      <c r="Q2546" t="s">
        <v>124</v>
      </c>
      <c r="R2546" t="s">
        <v>16750</v>
      </c>
      <c r="S2546" s="4" t="str">
        <f t="shared" si="39"/>
        <v>2007</v>
      </c>
    </row>
    <row r="2547" spans="1:19" hidden="1" x14ac:dyDescent="0.35">
      <c r="A2547" t="s">
        <v>16747</v>
      </c>
      <c r="B2547" t="s">
        <v>16748</v>
      </c>
      <c r="C2547" t="s">
        <v>16751</v>
      </c>
      <c r="D2547" t="s">
        <v>16752</v>
      </c>
      <c r="E2547" t="s">
        <v>16753</v>
      </c>
      <c r="F2547" t="s">
        <v>16754</v>
      </c>
      <c r="I2547" t="s">
        <v>16755</v>
      </c>
      <c r="J2547" t="s">
        <v>16756</v>
      </c>
      <c r="M2547" t="s">
        <v>112297</v>
      </c>
      <c r="N2547" t="s">
        <v>124</v>
      </c>
      <c r="O2547" s="3" t="s">
        <v>16757</v>
      </c>
      <c r="P2547" t="s">
        <v>124</v>
      </c>
      <c r="Q2547" t="s">
        <v>124</v>
      </c>
      <c r="R2547" t="s">
        <v>16757</v>
      </c>
      <c r="S2547" s="4" t="str">
        <f t="shared" si="39"/>
        <v>2007</v>
      </c>
    </row>
    <row r="2548" spans="1:19" hidden="1" x14ac:dyDescent="0.35">
      <c r="A2548" t="s">
        <v>16753</v>
      </c>
      <c r="B2548" t="s">
        <v>16754</v>
      </c>
      <c r="C2548" t="s">
        <v>16758</v>
      </c>
      <c r="D2548" t="s">
        <v>16759</v>
      </c>
      <c r="E2548" t="s">
        <v>16760</v>
      </c>
      <c r="F2548" t="s">
        <v>16761</v>
      </c>
      <c r="I2548" t="s">
        <v>16762</v>
      </c>
      <c r="J2548" t="s">
        <v>16763</v>
      </c>
      <c r="M2548" t="s">
        <v>112311</v>
      </c>
      <c r="N2548" t="s">
        <v>5877</v>
      </c>
      <c r="O2548" s="3" t="s">
        <v>16764</v>
      </c>
      <c r="P2548" t="s">
        <v>5877</v>
      </c>
      <c r="Q2548" t="s">
        <v>5877</v>
      </c>
      <c r="R2548" t="s">
        <v>16764</v>
      </c>
      <c r="S2548" s="4" t="str">
        <f t="shared" si="39"/>
        <v>2007</v>
      </c>
    </row>
    <row r="2549" spans="1:19" hidden="1" x14ac:dyDescent="0.35">
      <c r="A2549" t="s">
        <v>16760</v>
      </c>
      <c r="B2549" t="s">
        <v>16761</v>
      </c>
      <c r="C2549" t="s">
        <v>16765</v>
      </c>
      <c r="D2549" t="s">
        <v>16766</v>
      </c>
      <c r="E2549" t="s">
        <v>16767</v>
      </c>
      <c r="F2549" t="s">
        <v>16768</v>
      </c>
      <c r="I2549" t="s">
        <v>16769</v>
      </c>
      <c r="J2549" t="s">
        <v>16770</v>
      </c>
      <c r="M2549" t="s">
        <v>112311</v>
      </c>
      <c r="N2549" t="s">
        <v>5877</v>
      </c>
      <c r="O2549" s="3" t="s">
        <v>16771</v>
      </c>
      <c r="P2549" t="s">
        <v>5877</v>
      </c>
      <c r="Q2549" t="s">
        <v>5877</v>
      </c>
      <c r="R2549" t="s">
        <v>16771</v>
      </c>
      <c r="S2549" s="4" t="str">
        <f t="shared" si="39"/>
        <v>2007</v>
      </c>
    </row>
    <row r="2550" spans="1:19" hidden="1" x14ac:dyDescent="0.35">
      <c r="A2550" t="s">
        <v>16767</v>
      </c>
      <c r="B2550" t="s">
        <v>16768</v>
      </c>
      <c r="C2550" t="s">
        <v>16772</v>
      </c>
      <c r="D2550" t="s">
        <v>16773</v>
      </c>
      <c r="E2550" t="s">
        <v>16774</v>
      </c>
      <c r="F2550" t="s">
        <v>16775</v>
      </c>
      <c r="I2550" t="s">
        <v>16776</v>
      </c>
      <c r="J2550" t="s">
        <v>16777</v>
      </c>
      <c r="M2550" t="s">
        <v>112311</v>
      </c>
      <c r="N2550" t="s">
        <v>5877</v>
      </c>
      <c r="O2550" s="3" t="s">
        <v>16778</v>
      </c>
      <c r="P2550" t="s">
        <v>5877</v>
      </c>
      <c r="Q2550" t="s">
        <v>5877</v>
      </c>
      <c r="R2550" t="s">
        <v>16778</v>
      </c>
      <c r="S2550" s="4" t="str">
        <f t="shared" si="39"/>
        <v>2007</v>
      </c>
    </row>
    <row r="2551" spans="1:19" hidden="1" x14ac:dyDescent="0.35">
      <c r="A2551" t="s">
        <v>16774</v>
      </c>
      <c r="B2551" t="s">
        <v>16775</v>
      </c>
      <c r="C2551" t="s">
        <v>16779</v>
      </c>
      <c r="D2551" t="s">
        <v>16780</v>
      </c>
      <c r="E2551" t="s">
        <v>16781</v>
      </c>
      <c r="F2551" t="s">
        <v>16782</v>
      </c>
      <c r="I2551" t="s">
        <v>16783</v>
      </c>
      <c r="J2551" t="s">
        <v>16784</v>
      </c>
      <c r="M2551" t="s">
        <v>112297</v>
      </c>
      <c r="N2551" t="s">
        <v>124</v>
      </c>
      <c r="O2551" s="3" t="s">
        <v>16785</v>
      </c>
      <c r="P2551" t="s">
        <v>124</v>
      </c>
      <c r="Q2551" t="s">
        <v>124</v>
      </c>
      <c r="R2551" t="s">
        <v>16785</v>
      </c>
      <c r="S2551" s="4" t="str">
        <f t="shared" si="39"/>
        <v>2007</v>
      </c>
    </row>
    <row r="2552" spans="1:19" hidden="1" x14ac:dyDescent="0.35">
      <c r="A2552" t="s">
        <v>16781</v>
      </c>
      <c r="B2552" t="s">
        <v>16782</v>
      </c>
      <c r="C2552" t="s">
        <v>16786</v>
      </c>
      <c r="D2552" t="s">
        <v>16787</v>
      </c>
      <c r="E2552" t="s">
        <v>16788</v>
      </c>
      <c r="F2552" t="s">
        <v>16789</v>
      </c>
      <c r="I2552" t="s">
        <v>16790</v>
      </c>
      <c r="J2552" t="s">
        <v>16791</v>
      </c>
      <c r="M2552" t="s">
        <v>112297</v>
      </c>
      <c r="N2552" t="s">
        <v>124</v>
      </c>
      <c r="O2552" s="3" t="s">
        <v>16792</v>
      </c>
      <c r="P2552" t="s">
        <v>124</v>
      </c>
      <c r="Q2552" t="s">
        <v>124</v>
      </c>
      <c r="R2552" t="s">
        <v>16792</v>
      </c>
      <c r="S2552" s="4" t="str">
        <f t="shared" si="39"/>
        <v>2007</v>
      </c>
    </row>
    <row r="2553" spans="1:19" hidden="1" x14ac:dyDescent="0.35">
      <c r="A2553" t="s">
        <v>16788</v>
      </c>
      <c r="B2553" t="s">
        <v>16789</v>
      </c>
      <c r="C2553" t="s">
        <v>16793</v>
      </c>
      <c r="D2553" t="s">
        <v>16794</v>
      </c>
      <c r="E2553" t="s">
        <v>16795</v>
      </c>
      <c r="F2553" t="s">
        <v>16796</v>
      </c>
      <c r="I2553" t="s">
        <v>16797</v>
      </c>
      <c r="J2553" t="s">
        <v>16798</v>
      </c>
      <c r="M2553" t="s">
        <v>112297</v>
      </c>
      <c r="N2553" t="s">
        <v>124</v>
      </c>
      <c r="O2553" s="3" t="s">
        <v>16799</v>
      </c>
      <c r="P2553" t="s">
        <v>124</v>
      </c>
      <c r="Q2553" t="s">
        <v>124</v>
      </c>
      <c r="R2553" t="s">
        <v>16799</v>
      </c>
      <c r="S2553" s="4" t="str">
        <f t="shared" si="39"/>
        <v>2007</v>
      </c>
    </row>
    <row r="2554" spans="1:19" hidden="1" x14ac:dyDescent="0.35">
      <c r="A2554" t="s">
        <v>16795</v>
      </c>
      <c r="B2554" t="s">
        <v>16796</v>
      </c>
      <c r="C2554" t="s">
        <v>16800</v>
      </c>
      <c r="D2554" t="s">
        <v>16801</v>
      </c>
      <c r="E2554" t="s">
        <v>16802</v>
      </c>
      <c r="F2554" t="s">
        <v>16803</v>
      </c>
      <c r="I2554" t="s">
        <v>2889</v>
      </c>
      <c r="J2554" t="s">
        <v>2890</v>
      </c>
      <c r="M2554" t="s">
        <v>112297</v>
      </c>
      <c r="N2554" t="s">
        <v>124</v>
      </c>
      <c r="O2554" s="3" t="s">
        <v>16804</v>
      </c>
      <c r="P2554" t="s">
        <v>124</v>
      </c>
      <c r="Q2554" t="s">
        <v>124</v>
      </c>
      <c r="R2554" t="s">
        <v>16804</v>
      </c>
      <c r="S2554" s="4" t="str">
        <f t="shared" si="39"/>
        <v>2007</v>
      </c>
    </row>
    <row r="2555" spans="1:19" hidden="1" x14ac:dyDescent="0.35">
      <c r="A2555" t="s">
        <v>16802</v>
      </c>
      <c r="B2555" t="s">
        <v>16803</v>
      </c>
      <c r="C2555" t="s">
        <v>16805</v>
      </c>
      <c r="D2555" t="s">
        <v>16806</v>
      </c>
      <c r="E2555" t="s">
        <v>16807</v>
      </c>
      <c r="F2555" t="s">
        <v>16808</v>
      </c>
      <c r="I2555" t="s">
        <v>16809</v>
      </c>
      <c r="J2555" t="s">
        <v>16810</v>
      </c>
      <c r="M2555" t="s">
        <v>112297</v>
      </c>
      <c r="N2555" t="s">
        <v>124</v>
      </c>
      <c r="O2555" s="3" t="s">
        <v>16811</v>
      </c>
      <c r="P2555" t="s">
        <v>124</v>
      </c>
      <c r="Q2555" t="s">
        <v>124</v>
      </c>
      <c r="R2555" t="s">
        <v>16811</v>
      </c>
      <c r="S2555" s="4" t="str">
        <f t="shared" si="39"/>
        <v>2007</v>
      </c>
    </row>
    <row r="2556" spans="1:19" hidden="1" x14ac:dyDescent="0.35">
      <c r="A2556" t="s">
        <v>16807</v>
      </c>
      <c r="B2556" t="s">
        <v>16808</v>
      </c>
      <c r="C2556" t="s">
        <v>16812</v>
      </c>
      <c r="D2556" t="s">
        <v>16813</v>
      </c>
      <c r="E2556" t="s">
        <v>16814</v>
      </c>
      <c r="F2556" t="s">
        <v>16815</v>
      </c>
      <c r="I2556" t="s">
        <v>16816</v>
      </c>
      <c r="J2556" t="s">
        <v>16817</v>
      </c>
      <c r="M2556" t="s">
        <v>112311</v>
      </c>
      <c r="N2556" t="s">
        <v>5877</v>
      </c>
      <c r="O2556" s="3" t="s">
        <v>16818</v>
      </c>
      <c r="P2556" t="s">
        <v>5877</v>
      </c>
      <c r="Q2556" t="s">
        <v>5877</v>
      </c>
      <c r="R2556" t="s">
        <v>16818</v>
      </c>
      <c r="S2556" s="4" t="str">
        <f t="shared" si="39"/>
        <v>2007</v>
      </c>
    </row>
    <row r="2557" spans="1:19" hidden="1" x14ac:dyDescent="0.35">
      <c r="A2557" t="s">
        <v>16814</v>
      </c>
      <c r="B2557" t="s">
        <v>16815</v>
      </c>
      <c r="C2557" t="s">
        <v>16819</v>
      </c>
      <c r="D2557" t="s">
        <v>16820</v>
      </c>
      <c r="E2557" t="s">
        <v>16821</v>
      </c>
      <c r="F2557" t="s">
        <v>16822</v>
      </c>
      <c r="I2557" t="s">
        <v>16823</v>
      </c>
      <c r="J2557" t="s">
        <v>16824</v>
      </c>
      <c r="M2557" t="s">
        <v>112297</v>
      </c>
      <c r="N2557" t="s">
        <v>124</v>
      </c>
      <c r="O2557" s="3" t="s">
        <v>16825</v>
      </c>
      <c r="P2557" t="s">
        <v>124</v>
      </c>
      <c r="Q2557" t="s">
        <v>124</v>
      </c>
      <c r="R2557" t="s">
        <v>16825</v>
      </c>
      <c r="S2557" s="4" t="str">
        <f t="shared" si="39"/>
        <v>2007</v>
      </c>
    </row>
    <row r="2558" spans="1:19" hidden="1" x14ac:dyDescent="0.35">
      <c r="A2558" t="s">
        <v>16821</v>
      </c>
      <c r="B2558" t="s">
        <v>16822</v>
      </c>
      <c r="C2558" t="s">
        <v>16826</v>
      </c>
      <c r="D2558" t="s">
        <v>16827</v>
      </c>
      <c r="E2558" t="s">
        <v>16828</v>
      </c>
      <c r="F2558" t="s">
        <v>16829</v>
      </c>
      <c r="I2558" t="s">
        <v>16830</v>
      </c>
      <c r="J2558" t="s">
        <v>16831</v>
      </c>
      <c r="M2558" t="s">
        <v>112311</v>
      </c>
      <c r="N2558" t="s">
        <v>5877</v>
      </c>
      <c r="O2558" s="3" t="s">
        <v>16832</v>
      </c>
      <c r="P2558" t="s">
        <v>5877</v>
      </c>
      <c r="Q2558" t="s">
        <v>5877</v>
      </c>
      <c r="R2558" t="s">
        <v>16832</v>
      </c>
      <c r="S2558" s="4" t="str">
        <f t="shared" si="39"/>
        <v>2007</v>
      </c>
    </row>
    <row r="2559" spans="1:19" hidden="1" x14ac:dyDescent="0.35">
      <c r="A2559" t="s">
        <v>16828</v>
      </c>
      <c r="B2559" t="s">
        <v>16829</v>
      </c>
      <c r="C2559" t="s">
        <v>16833</v>
      </c>
      <c r="D2559" t="s">
        <v>16834</v>
      </c>
      <c r="E2559" t="s">
        <v>16835</v>
      </c>
      <c r="F2559" t="s">
        <v>16836</v>
      </c>
      <c r="I2559" t="s">
        <v>16837</v>
      </c>
      <c r="J2559" t="s">
        <v>16838</v>
      </c>
      <c r="M2559" t="s">
        <v>112311</v>
      </c>
      <c r="N2559" t="s">
        <v>5877</v>
      </c>
      <c r="O2559" s="3" t="s">
        <v>16839</v>
      </c>
      <c r="P2559" t="s">
        <v>5877</v>
      </c>
      <c r="Q2559" t="s">
        <v>5877</v>
      </c>
      <c r="R2559" t="s">
        <v>16839</v>
      </c>
      <c r="S2559" s="4" t="str">
        <f t="shared" si="39"/>
        <v>2007</v>
      </c>
    </row>
    <row r="2560" spans="1:19" hidden="1" x14ac:dyDescent="0.35">
      <c r="A2560" t="s">
        <v>16835</v>
      </c>
      <c r="B2560" t="s">
        <v>16836</v>
      </c>
      <c r="C2560" t="s">
        <v>16840</v>
      </c>
      <c r="D2560" t="s">
        <v>16841</v>
      </c>
      <c r="E2560" t="s">
        <v>16842</v>
      </c>
      <c r="F2560" t="s">
        <v>16843</v>
      </c>
      <c r="I2560" t="s">
        <v>16830</v>
      </c>
      <c r="J2560" t="s">
        <v>16831</v>
      </c>
      <c r="M2560" t="s">
        <v>112311</v>
      </c>
      <c r="N2560" t="s">
        <v>5877</v>
      </c>
      <c r="O2560" s="3" t="s">
        <v>16844</v>
      </c>
      <c r="P2560" t="s">
        <v>5877</v>
      </c>
      <c r="Q2560" t="s">
        <v>5877</v>
      </c>
      <c r="R2560" t="s">
        <v>16844</v>
      </c>
      <c r="S2560" s="4" t="str">
        <f t="shared" si="39"/>
        <v>2007</v>
      </c>
    </row>
    <row r="2561" spans="1:19" hidden="1" x14ac:dyDescent="0.35">
      <c r="A2561" t="s">
        <v>16842</v>
      </c>
      <c r="B2561" t="s">
        <v>16843</v>
      </c>
      <c r="C2561" t="s">
        <v>16845</v>
      </c>
      <c r="D2561" t="s">
        <v>16846</v>
      </c>
      <c r="E2561" t="s">
        <v>16847</v>
      </c>
      <c r="F2561" t="s">
        <v>16848</v>
      </c>
      <c r="I2561" t="s">
        <v>2890</v>
      </c>
      <c r="J2561" t="s">
        <v>2890</v>
      </c>
      <c r="M2561" t="s">
        <v>112311</v>
      </c>
      <c r="N2561" t="s">
        <v>5877</v>
      </c>
      <c r="O2561" s="3" t="s">
        <v>16849</v>
      </c>
      <c r="P2561" t="s">
        <v>5877</v>
      </c>
      <c r="Q2561" t="s">
        <v>5877</v>
      </c>
      <c r="R2561" t="s">
        <v>16849</v>
      </c>
      <c r="S2561" s="4" t="str">
        <f t="shared" si="39"/>
        <v>2007</v>
      </c>
    </row>
    <row r="2562" spans="1:19" hidden="1" x14ac:dyDescent="0.35">
      <c r="A2562" t="s">
        <v>16847</v>
      </c>
      <c r="B2562" t="s">
        <v>16848</v>
      </c>
      <c r="C2562" s="1" t="s">
        <v>16850</v>
      </c>
      <c r="D2562" s="1" t="s">
        <v>16851</v>
      </c>
      <c r="E2562" t="s">
        <v>16852</v>
      </c>
      <c r="F2562" t="s">
        <v>16853</v>
      </c>
      <c r="I2562" t="s">
        <v>16854</v>
      </c>
      <c r="J2562" t="s">
        <v>16855</v>
      </c>
      <c r="M2562" t="s">
        <v>112297</v>
      </c>
      <c r="N2562" t="s">
        <v>124</v>
      </c>
      <c r="O2562" s="3" t="s">
        <v>16856</v>
      </c>
      <c r="P2562" t="s">
        <v>124</v>
      </c>
      <c r="Q2562" t="s">
        <v>124</v>
      </c>
      <c r="R2562" t="s">
        <v>16856</v>
      </c>
      <c r="S2562" s="4" t="str">
        <f t="shared" si="39"/>
        <v>2007</v>
      </c>
    </row>
    <row r="2563" spans="1:19" hidden="1" x14ac:dyDescent="0.35">
      <c r="A2563" t="s">
        <v>16852</v>
      </c>
      <c r="B2563" t="s">
        <v>16853</v>
      </c>
      <c r="C2563" t="s">
        <v>16857</v>
      </c>
      <c r="D2563" t="s">
        <v>16858</v>
      </c>
      <c r="E2563" t="s">
        <v>16859</v>
      </c>
      <c r="F2563" t="s">
        <v>16860</v>
      </c>
      <c r="I2563" t="s">
        <v>16861</v>
      </c>
      <c r="J2563" t="s">
        <v>16862</v>
      </c>
      <c r="M2563" t="s">
        <v>112297</v>
      </c>
      <c r="N2563" t="s">
        <v>124</v>
      </c>
      <c r="O2563" s="3" t="s">
        <v>16863</v>
      </c>
      <c r="P2563" t="s">
        <v>124</v>
      </c>
      <c r="Q2563" t="s">
        <v>124</v>
      </c>
      <c r="R2563" t="s">
        <v>16863</v>
      </c>
      <c r="S2563" s="4" t="str">
        <f t="shared" ref="S2563:S2626" si="40">LEFT(RIGHT(R2563,19),4)</f>
        <v>2007</v>
      </c>
    </row>
    <row r="2564" spans="1:19" hidden="1" x14ac:dyDescent="0.35">
      <c r="A2564" t="s">
        <v>16859</v>
      </c>
      <c r="B2564" t="s">
        <v>16860</v>
      </c>
      <c r="C2564" t="s">
        <v>16864</v>
      </c>
      <c r="D2564" t="s">
        <v>16865</v>
      </c>
      <c r="E2564" t="s">
        <v>16866</v>
      </c>
      <c r="F2564" t="s">
        <v>16867</v>
      </c>
      <c r="I2564" t="s">
        <v>16868</v>
      </c>
      <c r="J2564" t="s">
        <v>16869</v>
      </c>
      <c r="M2564" t="s">
        <v>112297</v>
      </c>
      <c r="N2564" t="s">
        <v>124</v>
      </c>
      <c r="O2564" s="3" t="s">
        <v>16870</v>
      </c>
      <c r="P2564" t="s">
        <v>124</v>
      </c>
      <c r="Q2564" t="s">
        <v>124</v>
      </c>
      <c r="R2564" t="s">
        <v>16870</v>
      </c>
      <c r="S2564" s="4" t="str">
        <f t="shared" si="40"/>
        <v>2007</v>
      </c>
    </row>
    <row r="2565" spans="1:19" hidden="1" x14ac:dyDescent="0.35">
      <c r="A2565" t="s">
        <v>16866</v>
      </c>
      <c r="B2565" t="s">
        <v>16867</v>
      </c>
      <c r="C2565" t="s">
        <v>16871</v>
      </c>
      <c r="D2565" t="s">
        <v>16872</v>
      </c>
      <c r="E2565" t="s">
        <v>16873</v>
      </c>
      <c r="F2565" t="s">
        <v>16874</v>
      </c>
      <c r="I2565" t="s">
        <v>16875</v>
      </c>
      <c r="J2565" t="s">
        <v>16876</v>
      </c>
      <c r="M2565" t="s">
        <v>112297</v>
      </c>
      <c r="N2565" t="s">
        <v>124</v>
      </c>
      <c r="O2565" s="3" t="s">
        <v>16877</v>
      </c>
      <c r="P2565" t="s">
        <v>124</v>
      </c>
      <c r="Q2565" t="s">
        <v>124</v>
      </c>
      <c r="R2565" t="s">
        <v>16877</v>
      </c>
      <c r="S2565" s="4" t="str">
        <f t="shared" si="40"/>
        <v>2007</v>
      </c>
    </row>
    <row r="2566" spans="1:19" hidden="1" x14ac:dyDescent="0.35">
      <c r="A2566" t="s">
        <v>16873</v>
      </c>
      <c r="B2566" t="s">
        <v>16874</v>
      </c>
      <c r="C2566" t="s">
        <v>16878</v>
      </c>
      <c r="D2566" t="s">
        <v>16879</v>
      </c>
      <c r="E2566" t="s">
        <v>16880</v>
      </c>
      <c r="F2566" t="s">
        <v>16881</v>
      </c>
      <c r="I2566" t="s">
        <v>2322</v>
      </c>
      <c r="J2566" t="s">
        <v>2323</v>
      </c>
      <c r="M2566" t="s">
        <v>112297</v>
      </c>
      <c r="N2566" t="s">
        <v>16314</v>
      </c>
      <c r="O2566" s="3" t="s">
        <v>16882</v>
      </c>
      <c r="P2566" t="s">
        <v>16314</v>
      </c>
      <c r="Q2566" t="s">
        <v>16314</v>
      </c>
      <c r="R2566" t="s">
        <v>16882</v>
      </c>
      <c r="S2566" s="4" t="str">
        <f t="shared" si="40"/>
        <v>2007</v>
      </c>
    </row>
    <row r="2567" spans="1:19" hidden="1" x14ac:dyDescent="0.35">
      <c r="A2567" t="s">
        <v>16880</v>
      </c>
      <c r="B2567" t="s">
        <v>16881</v>
      </c>
      <c r="C2567" t="s">
        <v>16883</v>
      </c>
      <c r="D2567" t="s">
        <v>16884</v>
      </c>
      <c r="E2567" t="s">
        <v>16885</v>
      </c>
      <c r="F2567" t="s">
        <v>16886</v>
      </c>
      <c r="I2567" t="s">
        <v>16887</v>
      </c>
      <c r="J2567" t="s">
        <v>16888</v>
      </c>
      <c r="M2567" t="s">
        <v>112297</v>
      </c>
      <c r="N2567" t="s">
        <v>124</v>
      </c>
      <c r="O2567" s="3" t="s">
        <v>16889</v>
      </c>
      <c r="P2567" t="s">
        <v>124</v>
      </c>
      <c r="Q2567" t="s">
        <v>124</v>
      </c>
      <c r="R2567" t="s">
        <v>16889</v>
      </c>
      <c r="S2567" s="4" t="str">
        <f t="shared" si="40"/>
        <v>2007</v>
      </c>
    </row>
    <row r="2568" spans="1:19" hidden="1" x14ac:dyDescent="0.35">
      <c r="A2568" t="s">
        <v>16885</v>
      </c>
      <c r="B2568" t="s">
        <v>16886</v>
      </c>
      <c r="C2568" t="s">
        <v>16890</v>
      </c>
      <c r="D2568" t="s">
        <v>16891</v>
      </c>
      <c r="E2568" t="s">
        <v>16892</v>
      </c>
      <c r="F2568" t="s">
        <v>16893</v>
      </c>
      <c r="I2568" t="s">
        <v>16894</v>
      </c>
      <c r="J2568" t="s">
        <v>16895</v>
      </c>
      <c r="M2568" t="s">
        <v>112297</v>
      </c>
      <c r="N2568" t="s">
        <v>124</v>
      </c>
      <c r="O2568" s="3" t="s">
        <v>16896</v>
      </c>
      <c r="P2568" t="s">
        <v>124</v>
      </c>
      <c r="Q2568" t="s">
        <v>124</v>
      </c>
      <c r="R2568" t="s">
        <v>16896</v>
      </c>
      <c r="S2568" s="4" t="str">
        <f t="shared" si="40"/>
        <v>2007</v>
      </c>
    </row>
    <row r="2569" spans="1:19" hidden="1" x14ac:dyDescent="0.35">
      <c r="A2569" t="s">
        <v>16892</v>
      </c>
      <c r="B2569" t="s">
        <v>16893</v>
      </c>
      <c r="C2569" t="s">
        <v>16897</v>
      </c>
      <c r="D2569" t="s">
        <v>16898</v>
      </c>
      <c r="E2569" t="s">
        <v>16899</v>
      </c>
      <c r="F2569" t="s">
        <v>16900</v>
      </c>
      <c r="I2569" t="s">
        <v>16901</v>
      </c>
      <c r="J2569" t="s">
        <v>16902</v>
      </c>
      <c r="M2569" t="s">
        <v>112297</v>
      </c>
      <c r="N2569" t="s">
        <v>124</v>
      </c>
      <c r="O2569" s="3" t="s">
        <v>16903</v>
      </c>
      <c r="P2569" t="s">
        <v>124</v>
      </c>
      <c r="Q2569" t="s">
        <v>124</v>
      </c>
      <c r="R2569" t="s">
        <v>16903</v>
      </c>
      <c r="S2569" s="4" t="str">
        <f t="shared" si="40"/>
        <v>2007</v>
      </c>
    </row>
    <row r="2570" spans="1:19" hidden="1" x14ac:dyDescent="0.35">
      <c r="A2570" t="s">
        <v>16899</v>
      </c>
      <c r="B2570" t="s">
        <v>16900</v>
      </c>
      <c r="C2570" t="s">
        <v>16904</v>
      </c>
      <c r="D2570" t="s">
        <v>16905</v>
      </c>
      <c r="E2570" t="s">
        <v>16906</v>
      </c>
      <c r="F2570" t="s">
        <v>16907</v>
      </c>
      <c r="I2570" t="s">
        <v>2525</v>
      </c>
      <c r="J2570" t="s">
        <v>2526</v>
      </c>
      <c r="M2570" t="s">
        <v>112297</v>
      </c>
      <c r="N2570" t="s">
        <v>124</v>
      </c>
      <c r="O2570" s="3" t="s">
        <v>16908</v>
      </c>
      <c r="P2570" t="s">
        <v>124</v>
      </c>
      <c r="Q2570" t="s">
        <v>124</v>
      </c>
      <c r="R2570" t="s">
        <v>16908</v>
      </c>
      <c r="S2570" s="4" t="str">
        <f t="shared" si="40"/>
        <v>2007</v>
      </c>
    </row>
    <row r="2571" spans="1:19" hidden="1" x14ac:dyDescent="0.35">
      <c r="A2571" t="s">
        <v>16906</v>
      </c>
      <c r="B2571" t="s">
        <v>16907</v>
      </c>
      <c r="C2571" t="s">
        <v>16909</v>
      </c>
      <c r="D2571" t="s">
        <v>16910</v>
      </c>
      <c r="E2571" t="s">
        <v>16911</v>
      </c>
      <c r="F2571" t="s">
        <v>16912</v>
      </c>
      <c r="I2571" t="s">
        <v>512</v>
      </c>
      <c r="J2571" t="s">
        <v>512</v>
      </c>
      <c r="M2571" t="s">
        <v>112297</v>
      </c>
      <c r="N2571" t="s">
        <v>124</v>
      </c>
      <c r="O2571" s="3" t="s">
        <v>16913</v>
      </c>
      <c r="P2571" t="s">
        <v>124</v>
      </c>
      <c r="Q2571" t="s">
        <v>124</v>
      </c>
      <c r="R2571" t="s">
        <v>16913</v>
      </c>
      <c r="S2571" s="4" t="str">
        <f t="shared" si="40"/>
        <v>2007</v>
      </c>
    </row>
    <row r="2572" spans="1:19" hidden="1" x14ac:dyDescent="0.35">
      <c r="A2572" t="s">
        <v>16911</v>
      </c>
      <c r="B2572" t="s">
        <v>16912</v>
      </c>
      <c r="C2572" t="s">
        <v>16914</v>
      </c>
      <c r="D2572" t="s">
        <v>16915</v>
      </c>
      <c r="E2572" t="s">
        <v>16916</v>
      </c>
      <c r="F2572" t="s">
        <v>16917</v>
      </c>
      <c r="I2572" t="s">
        <v>16918</v>
      </c>
      <c r="J2572" t="s">
        <v>16919</v>
      </c>
      <c r="M2572" t="s">
        <v>112297</v>
      </c>
      <c r="N2572" t="s">
        <v>124</v>
      </c>
      <c r="O2572" s="3" t="s">
        <v>16920</v>
      </c>
      <c r="P2572" t="s">
        <v>124</v>
      </c>
      <c r="Q2572" t="s">
        <v>124</v>
      </c>
      <c r="R2572" t="s">
        <v>16920</v>
      </c>
      <c r="S2572" s="4" t="str">
        <f t="shared" si="40"/>
        <v>2007</v>
      </c>
    </row>
    <row r="2573" spans="1:19" hidden="1" x14ac:dyDescent="0.35">
      <c r="A2573" t="s">
        <v>16916</v>
      </c>
      <c r="B2573" t="s">
        <v>16917</v>
      </c>
      <c r="C2573" t="s">
        <v>16921</v>
      </c>
      <c r="D2573" t="s">
        <v>16922</v>
      </c>
      <c r="E2573" t="s">
        <v>16923</v>
      </c>
      <c r="F2573" t="s">
        <v>16924</v>
      </c>
      <c r="I2573" t="s">
        <v>16925</v>
      </c>
      <c r="J2573" t="s">
        <v>16926</v>
      </c>
      <c r="M2573" t="s">
        <v>112297</v>
      </c>
      <c r="N2573" t="s">
        <v>124</v>
      </c>
      <c r="O2573" s="3" t="s">
        <v>16927</v>
      </c>
      <c r="P2573" t="s">
        <v>124</v>
      </c>
      <c r="Q2573" t="s">
        <v>124</v>
      </c>
      <c r="R2573" t="s">
        <v>16927</v>
      </c>
      <c r="S2573" s="4" t="str">
        <f t="shared" si="40"/>
        <v>2007</v>
      </c>
    </row>
    <row r="2574" spans="1:19" hidden="1" x14ac:dyDescent="0.35">
      <c r="A2574" t="s">
        <v>16923</v>
      </c>
      <c r="B2574" t="s">
        <v>16924</v>
      </c>
      <c r="C2574" t="s">
        <v>16928</v>
      </c>
      <c r="D2574" t="s">
        <v>16929</v>
      </c>
      <c r="E2574" t="s">
        <v>16930</v>
      </c>
      <c r="F2574" t="s">
        <v>16931</v>
      </c>
      <c r="I2574" t="s">
        <v>16932</v>
      </c>
      <c r="J2574" t="s">
        <v>16933</v>
      </c>
      <c r="M2574" t="s">
        <v>112297</v>
      </c>
      <c r="N2574" t="s">
        <v>124</v>
      </c>
      <c r="O2574" s="3" t="s">
        <v>16934</v>
      </c>
      <c r="P2574" t="s">
        <v>124</v>
      </c>
      <c r="Q2574" t="s">
        <v>124</v>
      </c>
      <c r="R2574" t="s">
        <v>16934</v>
      </c>
      <c r="S2574" s="4" t="str">
        <f t="shared" si="40"/>
        <v>2007</v>
      </c>
    </row>
    <row r="2575" spans="1:19" hidden="1" x14ac:dyDescent="0.35">
      <c r="A2575" t="s">
        <v>16930</v>
      </c>
      <c r="B2575" t="s">
        <v>16931</v>
      </c>
      <c r="C2575" t="s">
        <v>16935</v>
      </c>
      <c r="D2575" t="s">
        <v>16936</v>
      </c>
      <c r="E2575" t="s">
        <v>16937</v>
      </c>
      <c r="F2575" t="s">
        <v>16938</v>
      </c>
      <c r="I2575" t="s">
        <v>512</v>
      </c>
      <c r="J2575" t="s">
        <v>512</v>
      </c>
      <c r="M2575" t="s">
        <v>112297</v>
      </c>
      <c r="N2575" t="s">
        <v>124</v>
      </c>
      <c r="O2575" s="3" t="s">
        <v>16939</v>
      </c>
      <c r="P2575" t="s">
        <v>124</v>
      </c>
      <c r="Q2575" t="s">
        <v>124</v>
      </c>
      <c r="R2575" t="s">
        <v>16939</v>
      </c>
      <c r="S2575" s="4" t="str">
        <f t="shared" si="40"/>
        <v>2007</v>
      </c>
    </row>
    <row r="2576" spans="1:19" hidden="1" x14ac:dyDescent="0.35">
      <c r="A2576" t="s">
        <v>16937</v>
      </c>
      <c r="B2576" t="s">
        <v>16938</v>
      </c>
      <c r="C2576" t="s">
        <v>16940</v>
      </c>
      <c r="D2576" t="s">
        <v>16941</v>
      </c>
      <c r="E2576" t="s">
        <v>16942</v>
      </c>
      <c r="F2576" t="s">
        <v>16943</v>
      </c>
      <c r="I2576" t="s">
        <v>512</v>
      </c>
      <c r="J2576" t="s">
        <v>512</v>
      </c>
      <c r="M2576" t="s">
        <v>112297</v>
      </c>
      <c r="N2576" t="s">
        <v>124</v>
      </c>
      <c r="O2576" s="3" t="s">
        <v>16944</v>
      </c>
      <c r="P2576" t="s">
        <v>124</v>
      </c>
      <c r="Q2576" t="s">
        <v>124</v>
      </c>
      <c r="R2576" t="s">
        <v>16944</v>
      </c>
      <c r="S2576" s="4" t="str">
        <f t="shared" si="40"/>
        <v>2007</v>
      </c>
    </row>
    <row r="2577" spans="1:19" hidden="1" x14ac:dyDescent="0.35">
      <c r="A2577" t="s">
        <v>16942</v>
      </c>
      <c r="B2577" t="s">
        <v>16943</v>
      </c>
      <c r="C2577" t="s">
        <v>16945</v>
      </c>
      <c r="D2577" t="s">
        <v>16946</v>
      </c>
      <c r="E2577" t="s">
        <v>16947</v>
      </c>
      <c r="F2577" t="s">
        <v>16948</v>
      </c>
      <c r="I2577" t="s">
        <v>16949</v>
      </c>
      <c r="J2577" t="s">
        <v>16950</v>
      </c>
      <c r="M2577" t="s">
        <v>112297</v>
      </c>
      <c r="N2577" t="s">
        <v>124</v>
      </c>
      <c r="O2577" s="3" t="s">
        <v>16951</v>
      </c>
      <c r="P2577" t="s">
        <v>124</v>
      </c>
      <c r="Q2577" t="s">
        <v>124</v>
      </c>
      <c r="R2577" t="s">
        <v>16951</v>
      </c>
      <c r="S2577" s="4" t="str">
        <f t="shared" si="40"/>
        <v>2007</v>
      </c>
    </row>
    <row r="2578" spans="1:19" hidden="1" x14ac:dyDescent="0.35">
      <c r="A2578" t="s">
        <v>16947</v>
      </c>
      <c r="B2578" t="s">
        <v>16948</v>
      </c>
      <c r="C2578" t="s">
        <v>16952</v>
      </c>
      <c r="D2578" t="s">
        <v>16953</v>
      </c>
      <c r="E2578" s="1" t="s">
        <v>16954</v>
      </c>
      <c r="F2578" s="1" t="s">
        <v>16955</v>
      </c>
      <c r="I2578" t="s">
        <v>16956</v>
      </c>
      <c r="J2578" t="s">
        <v>16957</v>
      </c>
      <c r="M2578" t="s">
        <v>112299</v>
      </c>
      <c r="N2578" t="s">
        <v>247</v>
      </c>
      <c r="O2578" s="3" t="s">
        <v>16958</v>
      </c>
      <c r="P2578" t="s">
        <v>247</v>
      </c>
      <c r="Q2578" t="s">
        <v>247</v>
      </c>
      <c r="R2578" t="s">
        <v>16958</v>
      </c>
      <c r="S2578" s="4" t="str">
        <f t="shared" si="40"/>
        <v>2007</v>
      </c>
    </row>
    <row r="2579" spans="1:19" hidden="1" x14ac:dyDescent="0.35">
      <c r="A2579" s="1" t="s">
        <v>16954</v>
      </c>
      <c r="B2579" s="1" t="s">
        <v>16955</v>
      </c>
      <c r="C2579" t="s">
        <v>16959</v>
      </c>
      <c r="D2579" t="s">
        <v>16960</v>
      </c>
      <c r="E2579" t="s">
        <v>16961</v>
      </c>
      <c r="F2579" t="s">
        <v>16962</v>
      </c>
      <c r="I2579" t="s">
        <v>16963</v>
      </c>
      <c r="J2579" t="s">
        <v>16964</v>
      </c>
      <c r="M2579" t="s">
        <v>112299</v>
      </c>
      <c r="N2579" t="s">
        <v>247</v>
      </c>
      <c r="O2579" s="3" t="s">
        <v>16965</v>
      </c>
      <c r="P2579" t="s">
        <v>247</v>
      </c>
      <c r="Q2579" t="s">
        <v>247</v>
      </c>
      <c r="R2579" t="s">
        <v>16965</v>
      </c>
      <c r="S2579" s="4" t="str">
        <f t="shared" si="40"/>
        <v>2007</v>
      </c>
    </row>
    <row r="2580" spans="1:19" hidden="1" x14ac:dyDescent="0.35">
      <c r="A2580" t="s">
        <v>16961</v>
      </c>
      <c r="B2580" t="s">
        <v>16962</v>
      </c>
      <c r="C2580" t="s">
        <v>16966</v>
      </c>
      <c r="D2580" t="s">
        <v>16967</v>
      </c>
      <c r="E2580" t="s">
        <v>16968</v>
      </c>
      <c r="F2580" t="s">
        <v>16969</v>
      </c>
      <c r="I2580" t="s">
        <v>16970</v>
      </c>
      <c r="J2580" t="s">
        <v>16971</v>
      </c>
      <c r="M2580" t="s">
        <v>112299</v>
      </c>
      <c r="N2580" t="s">
        <v>247</v>
      </c>
      <c r="O2580" s="3" t="s">
        <v>16972</v>
      </c>
      <c r="P2580" t="s">
        <v>247</v>
      </c>
      <c r="Q2580" t="s">
        <v>247</v>
      </c>
      <c r="R2580" t="s">
        <v>16972</v>
      </c>
      <c r="S2580" s="4" t="str">
        <f t="shared" si="40"/>
        <v>2007</v>
      </c>
    </row>
    <row r="2581" spans="1:19" hidden="1" x14ac:dyDescent="0.35">
      <c r="A2581" t="s">
        <v>16968</v>
      </c>
      <c r="B2581" t="s">
        <v>16969</v>
      </c>
      <c r="C2581" t="s">
        <v>16973</v>
      </c>
      <c r="D2581" t="s">
        <v>16974</v>
      </c>
      <c r="E2581" t="s">
        <v>16975</v>
      </c>
      <c r="F2581" t="s">
        <v>16976</v>
      </c>
      <c r="I2581" t="s">
        <v>16977</v>
      </c>
      <c r="J2581" t="s">
        <v>16978</v>
      </c>
      <c r="M2581" t="s">
        <v>112297</v>
      </c>
      <c r="N2581" t="s">
        <v>124</v>
      </c>
      <c r="O2581" s="3" t="s">
        <v>16979</v>
      </c>
      <c r="P2581" t="s">
        <v>124</v>
      </c>
      <c r="Q2581" t="s">
        <v>124</v>
      </c>
      <c r="R2581" t="s">
        <v>16979</v>
      </c>
      <c r="S2581" s="4" t="str">
        <f t="shared" si="40"/>
        <v>2007</v>
      </c>
    </row>
    <row r="2582" spans="1:19" hidden="1" x14ac:dyDescent="0.35">
      <c r="A2582" t="s">
        <v>16975</v>
      </c>
      <c r="B2582" t="s">
        <v>16976</v>
      </c>
      <c r="C2582" t="s">
        <v>16980</v>
      </c>
      <c r="D2582" t="s">
        <v>16981</v>
      </c>
      <c r="E2582" t="s">
        <v>16982</v>
      </c>
      <c r="F2582" t="s">
        <v>16983</v>
      </c>
      <c r="I2582" t="s">
        <v>16984</v>
      </c>
      <c r="J2582" t="s">
        <v>16985</v>
      </c>
      <c r="M2582" t="s">
        <v>112297</v>
      </c>
      <c r="N2582" t="s">
        <v>124</v>
      </c>
      <c r="O2582" s="3" t="s">
        <v>16986</v>
      </c>
      <c r="P2582" t="s">
        <v>124</v>
      </c>
      <c r="Q2582" t="s">
        <v>124</v>
      </c>
      <c r="R2582" t="s">
        <v>16986</v>
      </c>
      <c r="S2582" s="4" t="str">
        <f t="shared" si="40"/>
        <v>2007</v>
      </c>
    </row>
    <row r="2583" spans="1:19" hidden="1" x14ac:dyDescent="0.35">
      <c r="A2583" t="s">
        <v>16982</v>
      </c>
      <c r="B2583" t="s">
        <v>16983</v>
      </c>
      <c r="C2583" t="s">
        <v>16987</v>
      </c>
      <c r="D2583">
        <v>854602855</v>
      </c>
      <c r="E2583" t="s">
        <v>16988</v>
      </c>
      <c r="F2583" t="s">
        <v>16989</v>
      </c>
      <c r="I2583" t="s">
        <v>16990</v>
      </c>
      <c r="J2583" t="s">
        <v>16991</v>
      </c>
      <c r="M2583" t="s">
        <v>112298</v>
      </c>
      <c r="N2583" t="s">
        <v>28</v>
      </c>
      <c r="O2583" s="3" t="s">
        <v>16992</v>
      </c>
      <c r="P2583" t="s">
        <v>50</v>
      </c>
      <c r="Q2583" t="s">
        <v>50</v>
      </c>
      <c r="R2583" t="s">
        <v>16992</v>
      </c>
      <c r="S2583" s="4" t="str">
        <f t="shared" si="40"/>
        <v>2007</v>
      </c>
    </row>
    <row r="2584" spans="1:19" ht="29" hidden="1" x14ac:dyDescent="0.35">
      <c r="A2584" t="s">
        <v>16988</v>
      </c>
      <c r="B2584" t="s">
        <v>16989</v>
      </c>
      <c r="C2584" t="s">
        <v>16993</v>
      </c>
      <c r="D2584" t="s">
        <v>16994</v>
      </c>
      <c r="E2584" t="s">
        <v>16995</v>
      </c>
      <c r="F2584" t="s">
        <v>16996</v>
      </c>
      <c r="I2584" t="s">
        <v>16997</v>
      </c>
      <c r="J2584" t="s">
        <v>16998</v>
      </c>
      <c r="K2584" s="2" t="s">
        <v>1501</v>
      </c>
      <c r="M2584" t="s">
        <v>112297</v>
      </c>
      <c r="N2584" t="s">
        <v>124</v>
      </c>
      <c r="O2584" s="3" t="s">
        <v>16999</v>
      </c>
      <c r="P2584" t="s">
        <v>124</v>
      </c>
      <c r="Q2584" t="s">
        <v>124</v>
      </c>
      <c r="R2584" t="s">
        <v>16999</v>
      </c>
      <c r="S2584" s="4" t="str">
        <f t="shared" si="40"/>
        <v>2007</v>
      </c>
    </row>
    <row r="2585" spans="1:19" hidden="1" x14ac:dyDescent="0.35">
      <c r="A2585" t="s">
        <v>16995</v>
      </c>
      <c r="B2585" t="s">
        <v>16996</v>
      </c>
      <c r="C2585" t="s">
        <v>17000</v>
      </c>
      <c r="D2585" t="s">
        <v>17001</v>
      </c>
      <c r="E2585" t="s">
        <v>17002</v>
      </c>
      <c r="F2585" t="s">
        <v>17003</v>
      </c>
      <c r="I2585" t="s">
        <v>17004</v>
      </c>
      <c r="J2585" t="s">
        <v>17005</v>
      </c>
      <c r="M2585" t="s">
        <v>112297</v>
      </c>
      <c r="N2585" t="s">
        <v>124</v>
      </c>
      <c r="O2585" s="3" t="s">
        <v>17006</v>
      </c>
      <c r="P2585" t="s">
        <v>124</v>
      </c>
      <c r="Q2585" t="s">
        <v>124</v>
      </c>
      <c r="R2585" t="s">
        <v>17006</v>
      </c>
      <c r="S2585" s="4" t="str">
        <f t="shared" si="40"/>
        <v>2007</v>
      </c>
    </row>
    <row r="2586" spans="1:19" hidden="1" x14ac:dyDescent="0.35">
      <c r="A2586" t="s">
        <v>17002</v>
      </c>
      <c r="B2586" t="s">
        <v>17003</v>
      </c>
      <c r="C2586" t="s">
        <v>17007</v>
      </c>
      <c r="D2586" t="s">
        <v>17008</v>
      </c>
      <c r="E2586" t="s">
        <v>17009</v>
      </c>
      <c r="F2586" t="s">
        <v>17010</v>
      </c>
      <c r="I2586" t="s">
        <v>512</v>
      </c>
      <c r="J2586" t="s">
        <v>512</v>
      </c>
      <c r="M2586" t="s">
        <v>112297</v>
      </c>
      <c r="N2586" t="s">
        <v>124</v>
      </c>
      <c r="O2586" s="3" t="s">
        <v>17011</v>
      </c>
      <c r="P2586" t="s">
        <v>124</v>
      </c>
      <c r="Q2586" t="s">
        <v>124</v>
      </c>
      <c r="R2586" t="s">
        <v>17011</v>
      </c>
      <c r="S2586" s="4" t="str">
        <f t="shared" si="40"/>
        <v>2007</v>
      </c>
    </row>
    <row r="2587" spans="1:19" hidden="1" x14ac:dyDescent="0.35">
      <c r="A2587" t="s">
        <v>17009</v>
      </c>
      <c r="B2587" t="s">
        <v>17010</v>
      </c>
      <c r="C2587" t="s">
        <v>17012</v>
      </c>
      <c r="D2587" t="s">
        <v>17013</v>
      </c>
      <c r="E2587" t="s">
        <v>17014</v>
      </c>
      <c r="F2587" t="s">
        <v>17015</v>
      </c>
      <c r="I2587" t="s">
        <v>512</v>
      </c>
      <c r="J2587" t="s">
        <v>512</v>
      </c>
      <c r="M2587" t="s">
        <v>112297</v>
      </c>
      <c r="N2587" t="s">
        <v>124</v>
      </c>
      <c r="O2587" s="3" t="s">
        <v>17016</v>
      </c>
      <c r="P2587" t="s">
        <v>124</v>
      </c>
      <c r="Q2587" t="s">
        <v>124</v>
      </c>
      <c r="R2587" t="s">
        <v>17016</v>
      </c>
      <c r="S2587" s="4" t="str">
        <f t="shared" si="40"/>
        <v>2007</v>
      </c>
    </row>
    <row r="2588" spans="1:19" hidden="1" x14ac:dyDescent="0.35">
      <c r="A2588" t="s">
        <v>17014</v>
      </c>
      <c r="B2588" t="s">
        <v>17015</v>
      </c>
      <c r="C2588" t="s">
        <v>17017</v>
      </c>
      <c r="D2588" s="1" t="s">
        <v>17018</v>
      </c>
      <c r="E2588" t="s">
        <v>17019</v>
      </c>
      <c r="F2588" t="s">
        <v>17020</v>
      </c>
      <c r="I2588" t="s">
        <v>17021</v>
      </c>
      <c r="J2588" t="s">
        <v>17022</v>
      </c>
      <c r="M2588" t="s">
        <v>112298</v>
      </c>
      <c r="N2588" t="s">
        <v>28</v>
      </c>
      <c r="O2588" s="3" t="s">
        <v>17023</v>
      </c>
      <c r="P2588" t="s">
        <v>50</v>
      </c>
      <c r="Q2588" t="s">
        <v>50</v>
      </c>
      <c r="R2588" t="s">
        <v>17023</v>
      </c>
      <c r="S2588" s="4" t="str">
        <f t="shared" si="40"/>
        <v>2007</v>
      </c>
    </row>
    <row r="2589" spans="1:19" hidden="1" x14ac:dyDescent="0.35">
      <c r="A2589" t="s">
        <v>17019</v>
      </c>
      <c r="B2589" t="s">
        <v>17020</v>
      </c>
      <c r="C2589" t="s">
        <v>17024</v>
      </c>
      <c r="D2589" t="s">
        <v>17025</v>
      </c>
      <c r="E2589" t="s">
        <v>17026</v>
      </c>
      <c r="F2589" t="s">
        <v>17027</v>
      </c>
      <c r="I2589" t="s">
        <v>17028</v>
      </c>
      <c r="J2589" t="s">
        <v>17029</v>
      </c>
      <c r="M2589" t="s">
        <v>112298</v>
      </c>
      <c r="N2589" t="s">
        <v>28</v>
      </c>
      <c r="O2589" s="3" t="s">
        <v>17030</v>
      </c>
      <c r="P2589" t="s">
        <v>50</v>
      </c>
      <c r="Q2589" t="s">
        <v>50</v>
      </c>
      <c r="R2589" t="s">
        <v>17030</v>
      </c>
      <c r="S2589" s="4" t="str">
        <f t="shared" si="40"/>
        <v>2007</v>
      </c>
    </row>
    <row r="2590" spans="1:19" hidden="1" x14ac:dyDescent="0.35">
      <c r="A2590" t="s">
        <v>17026</v>
      </c>
      <c r="B2590" t="s">
        <v>17027</v>
      </c>
      <c r="C2590" t="s">
        <v>17031</v>
      </c>
      <c r="D2590" t="s">
        <v>17032</v>
      </c>
      <c r="E2590" t="s">
        <v>17033</v>
      </c>
      <c r="F2590" t="s">
        <v>17034</v>
      </c>
      <c r="I2590" t="s">
        <v>17035</v>
      </c>
      <c r="J2590" t="s">
        <v>17036</v>
      </c>
      <c r="M2590" t="s">
        <v>112297</v>
      </c>
      <c r="N2590" t="s">
        <v>124</v>
      </c>
      <c r="O2590" s="3" t="s">
        <v>17037</v>
      </c>
      <c r="P2590" t="s">
        <v>124</v>
      </c>
      <c r="Q2590" t="s">
        <v>124</v>
      </c>
      <c r="R2590" t="s">
        <v>17037</v>
      </c>
      <c r="S2590" s="4" t="str">
        <f t="shared" si="40"/>
        <v>2007</v>
      </c>
    </row>
    <row r="2591" spans="1:19" hidden="1" x14ac:dyDescent="0.35">
      <c r="A2591" t="s">
        <v>17033</v>
      </c>
      <c r="B2591" t="s">
        <v>17034</v>
      </c>
      <c r="C2591" t="s">
        <v>17038</v>
      </c>
      <c r="D2591" t="s">
        <v>17039</v>
      </c>
      <c r="E2591" t="s">
        <v>17040</v>
      </c>
      <c r="F2591" t="s">
        <v>17041</v>
      </c>
      <c r="I2591" t="s">
        <v>17042</v>
      </c>
      <c r="J2591" t="s">
        <v>17043</v>
      </c>
      <c r="M2591" t="s">
        <v>112299</v>
      </c>
      <c r="N2591" t="s">
        <v>247</v>
      </c>
      <c r="O2591" s="3" t="s">
        <v>17044</v>
      </c>
      <c r="P2591" t="s">
        <v>247</v>
      </c>
      <c r="Q2591" t="s">
        <v>247</v>
      </c>
      <c r="R2591" t="s">
        <v>17044</v>
      </c>
      <c r="S2591" s="4" t="str">
        <f t="shared" si="40"/>
        <v>2007</v>
      </c>
    </row>
    <row r="2592" spans="1:19" hidden="1" x14ac:dyDescent="0.35">
      <c r="A2592" t="s">
        <v>17040</v>
      </c>
      <c r="B2592" t="s">
        <v>17041</v>
      </c>
      <c r="C2592" t="s">
        <v>17045</v>
      </c>
      <c r="D2592" t="s">
        <v>17046</v>
      </c>
      <c r="E2592" t="s">
        <v>17047</v>
      </c>
      <c r="F2592" t="s">
        <v>17048</v>
      </c>
      <c r="I2592" t="s">
        <v>17049</v>
      </c>
      <c r="J2592" t="s">
        <v>17050</v>
      </c>
      <c r="M2592" t="s">
        <v>112297</v>
      </c>
      <c r="N2592" t="s">
        <v>124</v>
      </c>
      <c r="O2592" s="3" t="s">
        <v>17051</v>
      </c>
      <c r="P2592" t="s">
        <v>124</v>
      </c>
      <c r="Q2592" t="s">
        <v>124</v>
      </c>
      <c r="R2592" t="s">
        <v>17051</v>
      </c>
      <c r="S2592" s="4" t="str">
        <f t="shared" si="40"/>
        <v>2007</v>
      </c>
    </row>
    <row r="2593" spans="1:19" hidden="1" x14ac:dyDescent="0.35">
      <c r="A2593" t="s">
        <v>17047</v>
      </c>
      <c r="B2593" t="s">
        <v>17048</v>
      </c>
      <c r="C2593" t="s">
        <v>17052</v>
      </c>
      <c r="D2593" t="s">
        <v>17053</v>
      </c>
      <c r="E2593" t="s">
        <v>17054</v>
      </c>
      <c r="F2593" t="s">
        <v>17055</v>
      </c>
      <c r="I2593" t="s">
        <v>17056</v>
      </c>
      <c r="J2593" t="s">
        <v>17057</v>
      </c>
      <c r="M2593" t="s">
        <v>112297</v>
      </c>
      <c r="N2593" t="s">
        <v>124</v>
      </c>
      <c r="O2593" s="3" t="s">
        <v>17058</v>
      </c>
      <c r="P2593" t="s">
        <v>124</v>
      </c>
      <c r="Q2593" t="s">
        <v>124</v>
      </c>
      <c r="R2593" t="s">
        <v>17058</v>
      </c>
      <c r="S2593" s="4" t="str">
        <f t="shared" si="40"/>
        <v>2007</v>
      </c>
    </row>
    <row r="2594" spans="1:19" hidden="1" x14ac:dyDescent="0.35">
      <c r="A2594" t="s">
        <v>17054</v>
      </c>
      <c r="B2594" t="s">
        <v>17055</v>
      </c>
      <c r="C2594" t="s">
        <v>17059</v>
      </c>
      <c r="D2594" t="s">
        <v>17060</v>
      </c>
      <c r="E2594" t="s">
        <v>17061</v>
      </c>
      <c r="F2594" t="s">
        <v>17062</v>
      </c>
      <c r="I2594" t="s">
        <v>17063</v>
      </c>
      <c r="J2594" t="s">
        <v>17064</v>
      </c>
      <c r="M2594" t="s">
        <v>112299</v>
      </c>
      <c r="N2594" t="s">
        <v>247</v>
      </c>
      <c r="O2594" s="3" t="s">
        <v>17065</v>
      </c>
      <c r="P2594" t="s">
        <v>247</v>
      </c>
      <c r="Q2594" t="s">
        <v>247</v>
      </c>
      <c r="R2594" t="s">
        <v>17065</v>
      </c>
      <c r="S2594" s="4" t="str">
        <f t="shared" si="40"/>
        <v>2007</v>
      </c>
    </row>
    <row r="2595" spans="1:19" hidden="1" x14ac:dyDescent="0.35">
      <c r="A2595" t="s">
        <v>17061</v>
      </c>
      <c r="B2595" t="s">
        <v>17062</v>
      </c>
      <c r="C2595" t="s">
        <v>17066</v>
      </c>
      <c r="D2595" t="s">
        <v>17067</v>
      </c>
      <c r="E2595" t="s">
        <v>17068</v>
      </c>
      <c r="F2595" t="s">
        <v>17069</v>
      </c>
      <c r="I2595" t="s">
        <v>2525</v>
      </c>
      <c r="J2595" t="s">
        <v>2526</v>
      </c>
      <c r="M2595" t="s">
        <v>112297</v>
      </c>
      <c r="N2595" t="s">
        <v>124</v>
      </c>
      <c r="O2595" s="3" t="s">
        <v>17070</v>
      </c>
      <c r="P2595" t="s">
        <v>124</v>
      </c>
      <c r="Q2595" t="s">
        <v>124</v>
      </c>
      <c r="R2595" t="s">
        <v>17070</v>
      </c>
      <c r="S2595" s="4" t="str">
        <f t="shared" si="40"/>
        <v>2007</v>
      </c>
    </row>
    <row r="2596" spans="1:19" hidden="1" x14ac:dyDescent="0.35">
      <c r="A2596" t="s">
        <v>17068</v>
      </c>
      <c r="B2596" t="s">
        <v>17069</v>
      </c>
      <c r="C2596" t="s">
        <v>17071</v>
      </c>
      <c r="D2596" t="s">
        <v>17072</v>
      </c>
      <c r="E2596" t="s">
        <v>17073</v>
      </c>
      <c r="F2596" t="s">
        <v>17074</v>
      </c>
      <c r="I2596" t="s">
        <v>17075</v>
      </c>
      <c r="J2596" t="s">
        <v>17076</v>
      </c>
      <c r="M2596" t="s">
        <v>112297</v>
      </c>
      <c r="N2596" t="s">
        <v>124</v>
      </c>
      <c r="O2596" s="3" t="s">
        <v>17077</v>
      </c>
      <c r="P2596" t="s">
        <v>124</v>
      </c>
      <c r="Q2596" t="s">
        <v>124</v>
      </c>
      <c r="R2596" t="s">
        <v>17077</v>
      </c>
      <c r="S2596" s="4" t="str">
        <f t="shared" si="40"/>
        <v>2007</v>
      </c>
    </row>
    <row r="2597" spans="1:19" hidden="1" x14ac:dyDescent="0.35">
      <c r="A2597" t="s">
        <v>17073</v>
      </c>
      <c r="B2597" t="s">
        <v>17074</v>
      </c>
      <c r="C2597" t="s">
        <v>17078</v>
      </c>
      <c r="D2597" t="s">
        <v>17079</v>
      </c>
      <c r="E2597" t="s">
        <v>17080</v>
      </c>
      <c r="F2597" t="s">
        <v>17081</v>
      </c>
      <c r="I2597" t="s">
        <v>1021</v>
      </c>
      <c r="J2597" t="s">
        <v>1022</v>
      </c>
      <c r="M2597" t="s">
        <v>112297</v>
      </c>
      <c r="N2597" t="s">
        <v>16314</v>
      </c>
      <c r="O2597" s="3" t="s">
        <v>17082</v>
      </c>
      <c r="P2597" t="s">
        <v>16314</v>
      </c>
      <c r="Q2597" t="s">
        <v>16314</v>
      </c>
      <c r="R2597" t="s">
        <v>17082</v>
      </c>
      <c r="S2597" s="4" t="str">
        <f t="shared" si="40"/>
        <v>2007</v>
      </c>
    </row>
    <row r="2598" spans="1:19" hidden="1" x14ac:dyDescent="0.35">
      <c r="A2598" t="s">
        <v>17080</v>
      </c>
      <c r="B2598" t="s">
        <v>17081</v>
      </c>
      <c r="C2598" t="s">
        <v>17083</v>
      </c>
      <c r="D2598" t="s">
        <v>17084</v>
      </c>
      <c r="E2598" t="s">
        <v>17085</v>
      </c>
      <c r="F2598" t="s">
        <v>17086</v>
      </c>
      <c r="I2598" t="s">
        <v>17087</v>
      </c>
      <c r="J2598" t="s">
        <v>17088</v>
      </c>
      <c r="M2598" t="s">
        <v>112298</v>
      </c>
      <c r="N2598" t="s">
        <v>28</v>
      </c>
      <c r="O2598" s="3" t="s">
        <v>17089</v>
      </c>
      <c r="P2598" t="s">
        <v>50</v>
      </c>
      <c r="Q2598" t="s">
        <v>50</v>
      </c>
      <c r="R2598" t="s">
        <v>17089</v>
      </c>
      <c r="S2598" s="4" t="str">
        <f t="shared" si="40"/>
        <v>2007</v>
      </c>
    </row>
    <row r="2599" spans="1:19" hidden="1" x14ac:dyDescent="0.35">
      <c r="A2599" t="s">
        <v>17085</v>
      </c>
      <c r="B2599" t="s">
        <v>17086</v>
      </c>
      <c r="C2599" t="s">
        <v>17090</v>
      </c>
      <c r="D2599" t="s">
        <v>17091</v>
      </c>
      <c r="E2599" t="s">
        <v>17092</v>
      </c>
      <c r="F2599" t="s">
        <v>17093</v>
      </c>
      <c r="I2599" t="s">
        <v>17094</v>
      </c>
      <c r="J2599" t="s">
        <v>17095</v>
      </c>
      <c r="M2599" t="s">
        <v>112297</v>
      </c>
      <c r="N2599" t="s">
        <v>124</v>
      </c>
      <c r="O2599" s="3" t="s">
        <v>17096</v>
      </c>
      <c r="P2599" t="s">
        <v>124</v>
      </c>
      <c r="Q2599" t="s">
        <v>124</v>
      </c>
      <c r="R2599" t="s">
        <v>17096</v>
      </c>
      <c r="S2599" s="4" t="str">
        <f t="shared" si="40"/>
        <v>2007</v>
      </c>
    </row>
    <row r="2600" spans="1:19" hidden="1" x14ac:dyDescent="0.35">
      <c r="A2600" t="s">
        <v>17092</v>
      </c>
      <c r="B2600" t="s">
        <v>17093</v>
      </c>
      <c r="C2600" t="s">
        <v>17097</v>
      </c>
      <c r="D2600" t="s">
        <v>17098</v>
      </c>
      <c r="E2600" t="s">
        <v>17099</v>
      </c>
      <c r="F2600" t="s">
        <v>17100</v>
      </c>
      <c r="I2600" t="s">
        <v>17101</v>
      </c>
      <c r="J2600" t="s">
        <v>17102</v>
      </c>
      <c r="M2600" t="s">
        <v>112297</v>
      </c>
      <c r="N2600" t="s">
        <v>124</v>
      </c>
      <c r="O2600" s="3" t="s">
        <v>17103</v>
      </c>
      <c r="P2600" t="s">
        <v>124</v>
      </c>
      <c r="Q2600" t="s">
        <v>124</v>
      </c>
      <c r="R2600" t="s">
        <v>17103</v>
      </c>
      <c r="S2600" s="4" t="str">
        <f t="shared" si="40"/>
        <v>2007</v>
      </c>
    </row>
    <row r="2601" spans="1:19" hidden="1" x14ac:dyDescent="0.35">
      <c r="A2601" t="s">
        <v>17099</v>
      </c>
      <c r="B2601" t="s">
        <v>17100</v>
      </c>
      <c r="C2601" t="s">
        <v>17104</v>
      </c>
      <c r="D2601" t="s">
        <v>17105</v>
      </c>
      <c r="E2601" s="1" t="s">
        <v>17106</v>
      </c>
      <c r="F2601" s="1" t="s">
        <v>17107</v>
      </c>
      <c r="I2601" t="s">
        <v>17108</v>
      </c>
      <c r="J2601" t="s">
        <v>17109</v>
      </c>
      <c r="M2601" t="s">
        <v>112298</v>
      </c>
      <c r="N2601" t="s">
        <v>28</v>
      </c>
      <c r="O2601" s="3" t="s">
        <v>17110</v>
      </c>
      <c r="P2601" t="s">
        <v>50</v>
      </c>
      <c r="Q2601" t="s">
        <v>50</v>
      </c>
      <c r="R2601" t="s">
        <v>17110</v>
      </c>
      <c r="S2601" s="4" t="str">
        <f t="shared" si="40"/>
        <v>2007</v>
      </c>
    </row>
    <row r="2602" spans="1:19" hidden="1" x14ac:dyDescent="0.35">
      <c r="A2602" s="1" t="s">
        <v>17106</v>
      </c>
      <c r="B2602" s="1" t="s">
        <v>17107</v>
      </c>
      <c r="C2602" t="s">
        <v>17111</v>
      </c>
      <c r="D2602" t="s">
        <v>17112</v>
      </c>
      <c r="E2602" t="s">
        <v>17113</v>
      </c>
      <c r="F2602" t="s">
        <v>17114</v>
      </c>
      <c r="I2602" t="s">
        <v>17115</v>
      </c>
      <c r="J2602" t="s">
        <v>17116</v>
      </c>
      <c r="M2602" t="s">
        <v>112298</v>
      </c>
      <c r="N2602" t="s">
        <v>28</v>
      </c>
      <c r="O2602" s="3" t="s">
        <v>17117</v>
      </c>
      <c r="P2602" t="s">
        <v>50</v>
      </c>
      <c r="Q2602" t="s">
        <v>50</v>
      </c>
      <c r="R2602" t="s">
        <v>17117</v>
      </c>
      <c r="S2602" s="4" t="str">
        <f t="shared" si="40"/>
        <v>2007</v>
      </c>
    </row>
    <row r="2603" spans="1:19" hidden="1" x14ac:dyDescent="0.35">
      <c r="A2603" t="s">
        <v>17113</v>
      </c>
      <c r="B2603" t="s">
        <v>17114</v>
      </c>
      <c r="C2603" t="s">
        <v>17118</v>
      </c>
      <c r="D2603" t="s">
        <v>17119</v>
      </c>
      <c r="E2603" t="s">
        <v>17120</v>
      </c>
      <c r="F2603" t="s">
        <v>17121</v>
      </c>
      <c r="I2603" t="s">
        <v>17122</v>
      </c>
      <c r="J2603" t="s">
        <v>17123</v>
      </c>
      <c r="M2603" t="s">
        <v>112299</v>
      </c>
      <c r="N2603" t="s">
        <v>247</v>
      </c>
      <c r="O2603" s="3" t="s">
        <v>17124</v>
      </c>
      <c r="P2603" t="s">
        <v>247</v>
      </c>
      <c r="Q2603" t="s">
        <v>247</v>
      </c>
      <c r="R2603" t="s">
        <v>17124</v>
      </c>
      <c r="S2603" s="4" t="str">
        <f t="shared" si="40"/>
        <v>2007</v>
      </c>
    </row>
    <row r="2604" spans="1:19" hidden="1" x14ac:dyDescent="0.35">
      <c r="A2604" t="s">
        <v>17120</v>
      </c>
      <c r="B2604" t="s">
        <v>17121</v>
      </c>
      <c r="C2604" t="s">
        <v>17125</v>
      </c>
      <c r="D2604" t="s">
        <v>17126</v>
      </c>
      <c r="E2604" t="s">
        <v>17127</v>
      </c>
      <c r="F2604" t="s">
        <v>17128</v>
      </c>
      <c r="I2604" t="s">
        <v>17129</v>
      </c>
      <c r="J2604" t="s">
        <v>17130</v>
      </c>
      <c r="M2604" t="s">
        <v>112297</v>
      </c>
      <c r="N2604" t="s">
        <v>124</v>
      </c>
      <c r="O2604" s="3" t="s">
        <v>17131</v>
      </c>
      <c r="P2604" t="s">
        <v>124</v>
      </c>
      <c r="Q2604" t="s">
        <v>124</v>
      </c>
      <c r="R2604" t="s">
        <v>17131</v>
      </c>
      <c r="S2604" s="4" t="str">
        <f t="shared" si="40"/>
        <v>2007</v>
      </c>
    </row>
    <row r="2605" spans="1:19" hidden="1" x14ac:dyDescent="0.35">
      <c r="A2605" t="s">
        <v>17127</v>
      </c>
      <c r="B2605" t="s">
        <v>17128</v>
      </c>
      <c r="C2605" t="s">
        <v>17132</v>
      </c>
      <c r="D2605" t="s">
        <v>17133</v>
      </c>
      <c r="E2605" t="s">
        <v>17134</v>
      </c>
      <c r="F2605" t="s">
        <v>17135</v>
      </c>
      <c r="I2605" t="s">
        <v>17136</v>
      </c>
      <c r="J2605" t="s">
        <v>17137</v>
      </c>
      <c r="M2605" t="s">
        <v>112297</v>
      </c>
      <c r="N2605" t="s">
        <v>124</v>
      </c>
      <c r="O2605" s="3" t="s">
        <v>17138</v>
      </c>
      <c r="P2605" t="s">
        <v>124</v>
      </c>
      <c r="Q2605" t="s">
        <v>124</v>
      </c>
      <c r="R2605" t="s">
        <v>17138</v>
      </c>
      <c r="S2605" s="4" t="str">
        <f t="shared" si="40"/>
        <v>2007</v>
      </c>
    </row>
    <row r="2606" spans="1:19" hidden="1" x14ac:dyDescent="0.35">
      <c r="A2606" t="s">
        <v>17134</v>
      </c>
      <c r="B2606" t="s">
        <v>17135</v>
      </c>
      <c r="C2606" t="s">
        <v>17139</v>
      </c>
      <c r="D2606" t="s">
        <v>17140</v>
      </c>
      <c r="E2606" t="s">
        <v>17141</v>
      </c>
      <c r="F2606" t="s">
        <v>17142</v>
      </c>
      <c r="I2606" t="s">
        <v>17143</v>
      </c>
      <c r="J2606" t="s">
        <v>17144</v>
      </c>
      <c r="M2606" t="s">
        <v>112299</v>
      </c>
      <c r="N2606" t="s">
        <v>247</v>
      </c>
      <c r="O2606" s="3" t="s">
        <v>17145</v>
      </c>
      <c r="P2606" t="s">
        <v>247</v>
      </c>
      <c r="Q2606" t="s">
        <v>247</v>
      </c>
      <c r="R2606" t="s">
        <v>17145</v>
      </c>
      <c r="S2606" s="4" t="str">
        <f t="shared" si="40"/>
        <v>2007</v>
      </c>
    </row>
    <row r="2607" spans="1:19" hidden="1" x14ac:dyDescent="0.35">
      <c r="A2607" t="s">
        <v>17141</v>
      </c>
      <c r="B2607" t="s">
        <v>17142</v>
      </c>
      <c r="C2607" t="s">
        <v>17146</v>
      </c>
      <c r="D2607" t="s">
        <v>17147</v>
      </c>
      <c r="E2607" t="s">
        <v>17148</v>
      </c>
      <c r="F2607" t="s">
        <v>17149</v>
      </c>
      <c r="I2607" t="s">
        <v>17150</v>
      </c>
      <c r="J2607" t="s">
        <v>17151</v>
      </c>
      <c r="M2607" t="s">
        <v>112297</v>
      </c>
      <c r="N2607" t="s">
        <v>124</v>
      </c>
      <c r="O2607" s="3" t="s">
        <v>17152</v>
      </c>
      <c r="P2607" t="s">
        <v>124</v>
      </c>
      <c r="Q2607" t="s">
        <v>124</v>
      </c>
      <c r="R2607" t="s">
        <v>17152</v>
      </c>
      <c r="S2607" s="4" t="str">
        <f t="shared" si="40"/>
        <v>2007</v>
      </c>
    </row>
    <row r="2608" spans="1:19" hidden="1" x14ac:dyDescent="0.35">
      <c r="A2608" t="s">
        <v>17148</v>
      </c>
      <c r="B2608" t="s">
        <v>17149</v>
      </c>
      <c r="C2608" t="s">
        <v>17153</v>
      </c>
      <c r="D2608" t="s">
        <v>17154</v>
      </c>
      <c r="E2608" t="s">
        <v>17155</v>
      </c>
      <c r="F2608" t="s">
        <v>17156</v>
      </c>
      <c r="I2608" t="s">
        <v>512</v>
      </c>
      <c r="J2608" t="s">
        <v>512</v>
      </c>
      <c r="M2608" t="s">
        <v>112297</v>
      </c>
      <c r="N2608" t="s">
        <v>124</v>
      </c>
      <c r="O2608" s="3" t="s">
        <v>17157</v>
      </c>
      <c r="P2608" t="s">
        <v>124</v>
      </c>
      <c r="Q2608" t="s">
        <v>124</v>
      </c>
      <c r="R2608" t="s">
        <v>17157</v>
      </c>
      <c r="S2608" s="4" t="str">
        <f t="shared" si="40"/>
        <v>2007</v>
      </c>
    </row>
    <row r="2609" spans="1:19" hidden="1" x14ac:dyDescent="0.35">
      <c r="A2609" t="s">
        <v>17155</v>
      </c>
      <c r="B2609" t="s">
        <v>17156</v>
      </c>
      <c r="C2609" t="s">
        <v>17158</v>
      </c>
      <c r="D2609" t="s">
        <v>17159</v>
      </c>
      <c r="E2609" t="s">
        <v>17160</v>
      </c>
      <c r="F2609" t="s">
        <v>17161</v>
      </c>
      <c r="I2609" t="s">
        <v>17162</v>
      </c>
      <c r="J2609" t="s">
        <v>17163</v>
      </c>
      <c r="M2609" t="s">
        <v>112297</v>
      </c>
      <c r="N2609" t="s">
        <v>124</v>
      </c>
      <c r="O2609" s="3" t="s">
        <v>17164</v>
      </c>
      <c r="P2609" t="s">
        <v>124</v>
      </c>
      <c r="Q2609" t="s">
        <v>124</v>
      </c>
      <c r="R2609" t="s">
        <v>17164</v>
      </c>
      <c r="S2609" s="4" t="str">
        <f t="shared" si="40"/>
        <v>2007</v>
      </c>
    </row>
    <row r="2610" spans="1:19" hidden="1" x14ac:dyDescent="0.35">
      <c r="A2610" t="s">
        <v>17160</v>
      </c>
      <c r="B2610" t="s">
        <v>17161</v>
      </c>
      <c r="C2610" t="s">
        <v>17165</v>
      </c>
      <c r="D2610" t="s">
        <v>17166</v>
      </c>
      <c r="E2610" t="s">
        <v>17167</v>
      </c>
      <c r="F2610" t="s">
        <v>17168</v>
      </c>
      <c r="I2610" t="s">
        <v>17169</v>
      </c>
      <c r="J2610" t="s">
        <v>17170</v>
      </c>
      <c r="M2610" t="s">
        <v>112297</v>
      </c>
      <c r="N2610" t="s">
        <v>16314</v>
      </c>
      <c r="O2610" s="3" t="s">
        <v>17171</v>
      </c>
      <c r="P2610" t="s">
        <v>16314</v>
      </c>
      <c r="Q2610" t="s">
        <v>16314</v>
      </c>
      <c r="R2610" t="s">
        <v>17171</v>
      </c>
      <c r="S2610" s="4" t="str">
        <f t="shared" si="40"/>
        <v>2007</v>
      </c>
    </row>
    <row r="2611" spans="1:19" hidden="1" x14ac:dyDescent="0.35">
      <c r="A2611" t="s">
        <v>17167</v>
      </c>
      <c r="B2611" t="s">
        <v>17168</v>
      </c>
      <c r="C2611" t="s">
        <v>17172</v>
      </c>
      <c r="D2611" t="s">
        <v>17173</v>
      </c>
      <c r="E2611" t="s">
        <v>17174</v>
      </c>
      <c r="F2611" t="s">
        <v>17175</v>
      </c>
      <c r="I2611" t="s">
        <v>17176</v>
      </c>
      <c r="J2611" t="s">
        <v>17177</v>
      </c>
      <c r="M2611" t="s">
        <v>112297</v>
      </c>
      <c r="N2611" t="s">
        <v>16314</v>
      </c>
      <c r="O2611" s="3" t="s">
        <v>17178</v>
      </c>
      <c r="P2611" t="s">
        <v>16314</v>
      </c>
      <c r="Q2611" t="s">
        <v>16314</v>
      </c>
      <c r="R2611" t="s">
        <v>17178</v>
      </c>
      <c r="S2611" s="4" t="str">
        <f t="shared" si="40"/>
        <v>2007</v>
      </c>
    </row>
    <row r="2612" spans="1:19" hidden="1" x14ac:dyDescent="0.35">
      <c r="A2612" t="s">
        <v>17174</v>
      </c>
      <c r="B2612" t="s">
        <v>17175</v>
      </c>
      <c r="C2612" t="s">
        <v>17179</v>
      </c>
      <c r="D2612" t="s">
        <v>17180</v>
      </c>
      <c r="E2612" t="s">
        <v>17181</v>
      </c>
      <c r="F2612" t="s">
        <v>17182</v>
      </c>
      <c r="I2612" t="s">
        <v>17183</v>
      </c>
      <c r="J2612" t="s">
        <v>17184</v>
      </c>
      <c r="M2612" t="s">
        <v>112297</v>
      </c>
      <c r="N2612" t="s">
        <v>16314</v>
      </c>
      <c r="O2612" s="3" t="s">
        <v>17185</v>
      </c>
      <c r="P2612" t="s">
        <v>16314</v>
      </c>
      <c r="Q2612" t="s">
        <v>16314</v>
      </c>
      <c r="R2612" t="s">
        <v>17185</v>
      </c>
      <c r="S2612" s="4" t="str">
        <f t="shared" si="40"/>
        <v>2007</v>
      </c>
    </row>
    <row r="2613" spans="1:19" hidden="1" x14ac:dyDescent="0.35">
      <c r="A2613" t="s">
        <v>17181</v>
      </c>
      <c r="B2613" t="s">
        <v>17182</v>
      </c>
      <c r="C2613" t="s">
        <v>17186</v>
      </c>
      <c r="D2613" t="s">
        <v>17187</v>
      </c>
      <c r="E2613" t="s">
        <v>17188</v>
      </c>
      <c r="F2613" t="s">
        <v>17189</v>
      </c>
      <c r="I2613" t="s">
        <v>512</v>
      </c>
      <c r="J2613" t="s">
        <v>512</v>
      </c>
      <c r="M2613" t="s">
        <v>112297</v>
      </c>
      <c r="N2613" t="s">
        <v>124</v>
      </c>
      <c r="O2613" s="3" t="s">
        <v>17190</v>
      </c>
      <c r="P2613" t="s">
        <v>124</v>
      </c>
      <c r="Q2613" t="s">
        <v>124</v>
      </c>
      <c r="R2613" t="s">
        <v>17190</v>
      </c>
      <c r="S2613" s="4" t="str">
        <f t="shared" si="40"/>
        <v>2007</v>
      </c>
    </row>
    <row r="2614" spans="1:19" hidden="1" x14ac:dyDescent="0.35">
      <c r="A2614" t="s">
        <v>17188</v>
      </c>
      <c r="B2614" t="s">
        <v>17189</v>
      </c>
      <c r="C2614" t="s">
        <v>17191</v>
      </c>
      <c r="D2614" t="s">
        <v>17192</v>
      </c>
      <c r="E2614" t="s">
        <v>17193</v>
      </c>
      <c r="F2614" t="s">
        <v>17194</v>
      </c>
      <c r="I2614" t="s">
        <v>17195</v>
      </c>
      <c r="J2614" t="s">
        <v>17196</v>
      </c>
      <c r="M2614" t="s">
        <v>112297</v>
      </c>
      <c r="N2614" t="s">
        <v>124</v>
      </c>
      <c r="O2614" s="3" t="s">
        <v>17197</v>
      </c>
      <c r="P2614" t="s">
        <v>124</v>
      </c>
      <c r="Q2614" t="s">
        <v>124</v>
      </c>
      <c r="R2614" t="s">
        <v>17197</v>
      </c>
      <c r="S2614" s="4" t="str">
        <f t="shared" si="40"/>
        <v>2007</v>
      </c>
    </row>
    <row r="2615" spans="1:19" hidden="1" x14ac:dyDescent="0.35">
      <c r="A2615" t="s">
        <v>17193</v>
      </c>
      <c r="B2615" t="s">
        <v>17194</v>
      </c>
      <c r="C2615" t="s">
        <v>17198</v>
      </c>
      <c r="D2615" t="s">
        <v>17199</v>
      </c>
      <c r="E2615" t="s">
        <v>17200</v>
      </c>
      <c r="F2615" t="s">
        <v>17201</v>
      </c>
      <c r="I2615" t="s">
        <v>17202</v>
      </c>
      <c r="J2615" t="s">
        <v>17203</v>
      </c>
      <c r="M2615" t="s">
        <v>112297</v>
      </c>
      <c r="N2615" t="s">
        <v>124</v>
      </c>
      <c r="O2615" s="3" t="s">
        <v>17204</v>
      </c>
      <c r="P2615" t="s">
        <v>124</v>
      </c>
      <c r="Q2615" t="s">
        <v>124</v>
      </c>
      <c r="R2615" t="s">
        <v>17204</v>
      </c>
      <c r="S2615" s="4" t="str">
        <f t="shared" si="40"/>
        <v>2007</v>
      </c>
    </row>
    <row r="2616" spans="1:19" hidden="1" x14ac:dyDescent="0.35">
      <c r="A2616" t="s">
        <v>17200</v>
      </c>
      <c r="B2616" t="s">
        <v>17201</v>
      </c>
      <c r="C2616" t="s">
        <v>17205</v>
      </c>
      <c r="D2616" t="s">
        <v>17206</v>
      </c>
      <c r="E2616" t="s">
        <v>17207</v>
      </c>
      <c r="F2616" t="s">
        <v>17208</v>
      </c>
      <c r="I2616" t="s">
        <v>17209</v>
      </c>
      <c r="J2616" t="s">
        <v>17210</v>
      </c>
      <c r="M2616" t="s">
        <v>112297</v>
      </c>
      <c r="N2616" t="s">
        <v>124</v>
      </c>
      <c r="O2616" s="3" t="s">
        <v>17211</v>
      </c>
      <c r="P2616" t="s">
        <v>124</v>
      </c>
      <c r="Q2616" t="s">
        <v>124</v>
      </c>
      <c r="R2616" t="s">
        <v>17211</v>
      </c>
      <c r="S2616" s="4" t="str">
        <f t="shared" si="40"/>
        <v>2007</v>
      </c>
    </row>
    <row r="2617" spans="1:19" hidden="1" x14ac:dyDescent="0.35">
      <c r="A2617" t="s">
        <v>17207</v>
      </c>
      <c r="B2617" t="s">
        <v>17208</v>
      </c>
      <c r="C2617" t="s">
        <v>17212</v>
      </c>
      <c r="D2617" t="s">
        <v>17213</v>
      </c>
      <c r="E2617" t="s">
        <v>17214</v>
      </c>
      <c r="F2617" t="s">
        <v>17215</v>
      </c>
      <c r="I2617" t="s">
        <v>17216</v>
      </c>
      <c r="J2617" t="s">
        <v>17217</v>
      </c>
      <c r="M2617" t="s">
        <v>112297</v>
      </c>
      <c r="N2617" t="s">
        <v>124</v>
      </c>
      <c r="O2617" s="3" t="s">
        <v>17218</v>
      </c>
      <c r="P2617" t="s">
        <v>124</v>
      </c>
      <c r="Q2617" t="s">
        <v>124</v>
      </c>
      <c r="R2617" t="s">
        <v>17218</v>
      </c>
      <c r="S2617" s="4" t="str">
        <f t="shared" si="40"/>
        <v>2007</v>
      </c>
    </row>
    <row r="2618" spans="1:19" hidden="1" x14ac:dyDescent="0.35">
      <c r="A2618" t="s">
        <v>17214</v>
      </c>
      <c r="B2618" t="s">
        <v>17215</v>
      </c>
      <c r="C2618" t="s">
        <v>17219</v>
      </c>
      <c r="D2618" t="s">
        <v>17220</v>
      </c>
      <c r="E2618" t="s">
        <v>17221</v>
      </c>
      <c r="F2618">
        <v>542748702</v>
      </c>
      <c r="I2618" t="s">
        <v>17222</v>
      </c>
      <c r="J2618" t="s">
        <v>17223</v>
      </c>
      <c r="M2618" t="s">
        <v>112297</v>
      </c>
      <c r="N2618" t="s">
        <v>124</v>
      </c>
      <c r="O2618" s="3" t="s">
        <v>17224</v>
      </c>
      <c r="P2618" t="s">
        <v>124</v>
      </c>
      <c r="Q2618" t="s">
        <v>124</v>
      </c>
      <c r="R2618" t="s">
        <v>17224</v>
      </c>
      <c r="S2618" s="4" t="str">
        <f t="shared" si="40"/>
        <v>2007</v>
      </c>
    </row>
    <row r="2619" spans="1:19" hidden="1" x14ac:dyDescent="0.35">
      <c r="A2619" t="s">
        <v>17221</v>
      </c>
      <c r="B2619">
        <v>542748702</v>
      </c>
      <c r="C2619" t="s">
        <v>17225</v>
      </c>
      <c r="D2619" t="s">
        <v>17226</v>
      </c>
      <c r="E2619" t="s">
        <v>17227</v>
      </c>
      <c r="F2619" t="s">
        <v>17228</v>
      </c>
      <c r="I2619" t="s">
        <v>17229</v>
      </c>
      <c r="J2619" t="s">
        <v>17230</v>
      </c>
      <c r="M2619" t="s">
        <v>112311</v>
      </c>
      <c r="N2619" t="s">
        <v>5877</v>
      </c>
      <c r="O2619" s="3" t="s">
        <v>17231</v>
      </c>
      <c r="P2619" t="s">
        <v>5877</v>
      </c>
      <c r="Q2619" t="s">
        <v>5877</v>
      </c>
      <c r="R2619" t="s">
        <v>17231</v>
      </c>
      <c r="S2619" s="4" t="str">
        <f t="shared" si="40"/>
        <v>2007</v>
      </c>
    </row>
    <row r="2620" spans="1:19" hidden="1" x14ac:dyDescent="0.35">
      <c r="A2620" t="s">
        <v>17227</v>
      </c>
      <c r="B2620" t="s">
        <v>17228</v>
      </c>
      <c r="C2620" t="s">
        <v>17232</v>
      </c>
      <c r="D2620" t="s">
        <v>17233</v>
      </c>
      <c r="E2620" t="s">
        <v>17234</v>
      </c>
      <c r="F2620" t="s">
        <v>17235</v>
      </c>
      <c r="I2620" t="s">
        <v>17236</v>
      </c>
      <c r="J2620" t="s">
        <v>17237</v>
      </c>
      <c r="M2620" t="s">
        <v>112299</v>
      </c>
      <c r="N2620" t="s">
        <v>247</v>
      </c>
      <c r="O2620" s="3" t="s">
        <v>17238</v>
      </c>
      <c r="P2620" t="s">
        <v>247</v>
      </c>
      <c r="Q2620" t="s">
        <v>247</v>
      </c>
      <c r="R2620" t="s">
        <v>17238</v>
      </c>
      <c r="S2620" s="4" t="str">
        <f t="shared" si="40"/>
        <v>2007</v>
      </c>
    </row>
    <row r="2621" spans="1:19" hidden="1" x14ac:dyDescent="0.35">
      <c r="A2621" t="s">
        <v>17234</v>
      </c>
      <c r="B2621" t="s">
        <v>17235</v>
      </c>
      <c r="C2621" t="s">
        <v>17239</v>
      </c>
      <c r="D2621" t="s">
        <v>17240</v>
      </c>
      <c r="E2621" t="s">
        <v>17241</v>
      </c>
      <c r="F2621" t="s">
        <v>17242</v>
      </c>
      <c r="I2621" t="s">
        <v>17243</v>
      </c>
      <c r="J2621" t="s">
        <v>17244</v>
      </c>
      <c r="M2621" t="s">
        <v>112297</v>
      </c>
      <c r="N2621" t="s">
        <v>124</v>
      </c>
      <c r="O2621" s="3" t="s">
        <v>17245</v>
      </c>
      <c r="P2621" t="s">
        <v>124</v>
      </c>
      <c r="Q2621" t="s">
        <v>124</v>
      </c>
      <c r="R2621" t="s">
        <v>17245</v>
      </c>
      <c r="S2621" s="4" t="str">
        <f t="shared" si="40"/>
        <v>2007</v>
      </c>
    </row>
    <row r="2622" spans="1:19" hidden="1" x14ac:dyDescent="0.35">
      <c r="A2622" t="s">
        <v>17241</v>
      </c>
      <c r="B2622" t="s">
        <v>17242</v>
      </c>
      <c r="C2622" t="s">
        <v>17246</v>
      </c>
      <c r="D2622" t="s">
        <v>17247</v>
      </c>
      <c r="E2622" t="s">
        <v>17248</v>
      </c>
      <c r="F2622" t="s">
        <v>17249</v>
      </c>
      <c r="I2622" t="s">
        <v>17250</v>
      </c>
      <c r="J2622" t="s">
        <v>17251</v>
      </c>
      <c r="M2622" t="s">
        <v>112311</v>
      </c>
      <c r="N2622" t="s">
        <v>5877</v>
      </c>
      <c r="O2622" s="3" t="s">
        <v>17252</v>
      </c>
      <c r="P2622" t="s">
        <v>5877</v>
      </c>
      <c r="Q2622" t="s">
        <v>5877</v>
      </c>
      <c r="R2622" t="s">
        <v>17252</v>
      </c>
      <c r="S2622" s="4" t="str">
        <f t="shared" si="40"/>
        <v>2007</v>
      </c>
    </row>
    <row r="2623" spans="1:19" hidden="1" x14ac:dyDescent="0.35">
      <c r="A2623" t="s">
        <v>17248</v>
      </c>
      <c r="B2623" t="s">
        <v>17249</v>
      </c>
      <c r="C2623" t="s">
        <v>17253</v>
      </c>
      <c r="D2623" t="s">
        <v>17254</v>
      </c>
      <c r="E2623" t="s">
        <v>17255</v>
      </c>
      <c r="F2623" t="s">
        <v>17256</v>
      </c>
      <c r="I2623" t="s">
        <v>17257</v>
      </c>
      <c r="J2623" t="s">
        <v>17258</v>
      </c>
      <c r="M2623" t="s">
        <v>112297</v>
      </c>
      <c r="N2623" t="s">
        <v>124</v>
      </c>
      <c r="O2623" s="3" t="s">
        <v>17259</v>
      </c>
      <c r="P2623" t="s">
        <v>124</v>
      </c>
      <c r="Q2623" t="s">
        <v>124</v>
      </c>
      <c r="R2623" t="s">
        <v>17259</v>
      </c>
      <c r="S2623" s="4" t="str">
        <f t="shared" si="40"/>
        <v>2007</v>
      </c>
    </row>
    <row r="2624" spans="1:19" hidden="1" x14ac:dyDescent="0.35">
      <c r="A2624" t="s">
        <v>17255</v>
      </c>
      <c r="B2624" t="s">
        <v>17256</v>
      </c>
      <c r="C2624" t="s">
        <v>17260</v>
      </c>
      <c r="D2624" t="s">
        <v>17261</v>
      </c>
      <c r="E2624" t="s">
        <v>17262</v>
      </c>
      <c r="F2624" t="s">
        <v>17263</v>
      </c>
      <c r="I2624" t="s">
        <v>512</v>
      </c>
      <c r="J2624" t="s">
        <v>512</v>
      </c>
      <c r="M2624" t="s">
        <v>112297</v>
      </c>
      <c r="N2624" t="s">
        <v>124</v>
      </c>
      <c r="O2624" s="3" t="s">
        <v>17264</v>
      </c>
      <c r="P2624" t="s">
        <v>124</v>
      </c>
      <c r="Q2624" t="s">
        <v>124</v>
      </c>
      <c r="R2624" t="s">
        <v>17264</v>
      </c>
      <c r="S2624" s="4" t="str">
        <f t="shared" si="40"/>
        <v>2007</v>
      </c>
    </row>
    <row r="2625" spans="1:19" hidden="1" x14ac:dyDescent="0.35">
      <c r="A2625" t="s">
        <v>17262</v>
      </c>
      <c r="B2625" t="s">
        <v>17263</v>
      </c>
      <c r="C2625" t="s">
        <v>17265</v>
      </c>
      <c r="D2625" t="s">
        <v>17266</v>
      </c>
      <c r="E2625" t="s">
        <v>17267</v>
      </c>
      <c r="F2625" t="s">
        <v>17268</v>
      </c>
      <c r="I2625" t="s">
        <v>17269</v>
      </c>
      <c r="J2625" t="s">
        <v>17270</v>
      </c>
      <c r="M2625" t="s">
        <v>112297</v>
      </c>
      <c r="N2625" t="s">
        <v>124</v>
      </c>
      <c r="O2625" s="3" t="s">
        <v>17271</v>
      </c>
      <c r="P2625" t="s">
        <v>124</v>
      </c>
      <c r="Q2625" t="s">
        <v>124</v>
      </c>
      <c r="R2625" t="s">
        <v>17271</v>
      </c>
      <c r="S2625" s="4" t="str">
        <f t="shared" si="40"/>
        <v>2007</v>
      </c>
    </row>
    <row r="2626" spans="1:19" hidden="1" x14ac:dyDescent="0.35">
      <c r="A2626" t="s">
        <v>17267</v>
      </c>
      <c r="B2626" t="s">
        <v>17268</v>
      </c>
      <c r="C2626" t="s">
        <v>17272</v>
      </c>
      <c r="D2626" t="s">
        <v>17273</v>
      </c>
      <c r="E2626" t="s">
        <v>17274</v>
      </c>
      <c r="F2626" t="s">
        <v>17275</v>
      </c>
      <c r="I2626" t="s">
        <v>17276</v>
      </c>
      <c r="J2626" t="s">
        <v>17277</v>
      </c>
      <c r="M2626" t="s">
        <v>112311</v>
      </c>
      <c r="N2626" t="s">
        <v>5877</v>
      </c>
      <c r="O2626" s="3" t="s">
        <v>17278</v>
      </c>
      <c r="P2626" t="s">
        <v>5877</v>
      </c>
      <c r="Q2626" t="s">
        <v>5877</v>
      </c>
      <c r="R2626" t="s">
        <v>17278</v>
      </c>
      <c r="S2626" s="4" t="str">
        <f t="shared" si="40"/>
        <v>2007</v>
      </c>
    </row>
    <row r="2627" spans="1:19" hidden="1" x14ac:dyDescent="0.35">
      <c r="A2627" t="s">
        <v>17274</v>
      </c>
      <c r="B2627" t="s">
        <v>17275</v>
      </c>
      <c r="C2627" t="s">
        <v>17279</v>
      </c>
      <c r="D2627" t="s">
        <v>17280</v>
      </c>
      <c r="E2627" t="s">
        <v>17281</v>
      </c>
      <c r="F2627" t="s">
        <v>17282</v>
      </c>
      <c r="I2627" t="s">
        <v>17283</v>
      </c>
      <c r="J2627" t="s">
        <v>17284</v>
      </c>
      <c r="M2627" t="s">
        <v>112299</v>
      </c>
      <c r="N2627" t="s">
        <v>247</v>
      </c>
      <c r="O2627" s="3" t="s">
        <v>17285</v>
      </c>
      <c r="P2627" t="s">
        <v>247</v>
      </c>
      <c r="Q2627" t="s">
        <v>247</v>
      </c>
      <c r="R2627" t="s">
        <v>17285</v>
      </c>
      <c r="S2627" s="4" t="str">
        <f t="shared" ref="S2627:S2690" si="41">LEFT(RIGHT(R2627,19),4)</f>
        <v>2007</v>
      </c>
    </row>
    <row r="2628" spans="1:19" hidden="1" x14ac:dyDescent="0.35">
      <c r="A2628" t="s">
        <v>17281</v>
      </c>
      <c r="B2628" t="s">
        <v>17282</v>
      </c>
      <c r="C2628" t="s">
        <v>17286</v>
      </c>
      <c r="D2628" t="s">
        <v>17287</v>
      </c>
      <c r="E2628" t="s">
        <v>17288</v>
      </c>
      <c r="F2628" t="s">
        <v>17289</v>
      </c>
      <c r="I2628" t="s">
        <v>17290</v>
      </c>
      <c r="J2628" t="s">
        <v>17291</v>
      </c>
      <c r="M2628" t="s">
        <v>112297</v>
      </c>
      <c r="N2628" t="s">
        <v>124</v>
      </c>
      <c r="O2628" s="3" t="s">
        <v>17292</v>
      </c>
      <c r="P2628" t="s">
        <v>124</v>
      </c>
      <c r="Q2628" t="s">
        <v>124</v>
      </c>
      <c r="R2628" t="s">
        <v>17292</v>
      </c>
      <c r="S2628" s="4" t="str">
        <f t="shared" si="41"/>
        <v>2007</v>
      </c>
    </row>
    <row r="2629" spans="1:19" hidden="1" x14ac:dyDescent="0.35">
      <c r="A2629" t="s">
        <v>17288</v>
      </c>
      <c r="B2629" t="s">
        <v>17289</v>
      </c>
      <c r="C2629" t="s">
        <v>17293</v>
      </c>
      <c r="D2629" t="s">
        <v>17294</v>
      </c>
      <c r="E2629" t="s">
        <v>17295</v>
      </c>
      <c r="F2629" t="s">
        <v>17296</v>
      </c>
      <c r="I2629" t="s">
        <v>17297</v>
      </c>
      <c r="J2629" t="s">
        <v>17298</v>
      </c>
      <c r="M2629" t="s">
        <v>112297</v>
      </c>
      <c r="N2629" t="s">
        <v>124</v>
      </c>
      <c r="O2629" s="3" t="s">
        <v>17299</v>
      </c>
      <c r="P2629" t="s">
        <v>124</v>
      </c>
      <c r="Q2629" t="s">
        <v>124</v>
      </c>
      <c r="R2629" t="s">
        <v>17299</v>
      </c>
      <c r="S2629" s="4" t="str">
        <f t="shared" si="41"/>
        <v>2007</v>
      </c>
    </row>
    <row r="2630" spans="1:19" hidden="1" x14ac:dyDescent="0.35">
      <c r="A2630" t="s">
        <v>17295</v>
      </c>
      <c r="B2630" t="s">
        <v>17296</v>
      </c>
      <c r="C2630" t="s">
        <v>17300</v>
      </c>
      <c r="D2630" t="s">
        <v>17301</v>
      </c>
      <c r="E2630" t="s">
        <v>17302</v>
      </c>
      <c r="F2630" t="s">
        <v>17303</v>
      </c>
      <c r="I2630" t="s">
        <v>17304</v>
      </c>
      <c r="J2630" t="s">
        <v>17305</v>
      </c>
      <c r="M2630" t="s">
        <v>112297</v>
      </c>
      <c r="N2630" t="s">
        <v>124</v>
      </c>
      <c r="O2630" s="3" t="s">
        <v>17306</v>
      </c>
      <c r="P2630" t="s">
        <v>124</v>
      </c>
      <c r="Q2630" t="s">
        <v>124</v>
      </c>
      <c r="R2630" t="s">
        <v>17306</v>
      </c>
      <c r="S2630" s="4" t="str">
        <f t="shared" si="41"/>
        <v>2007</v>
      </c>
    </row>
    <row r="2631" spans="1:19" hidden="1" x14ac:dyDescent="0.35">
      <c r="A2631" t="s">
        <v>17302</v>
      </c>
      <c r="B2631" t="s">
        <v>17303</v>
      </c>
      <c r="C2631" t="s">
        <v>17307</v>
      </c>
      <c r="D2631" t="s">
        <v>17308</v>
      </c>
      <c r="E2631" t="s">
        <v>17309</v>
      </c>
      <c r="F2631" t="s">
        <v>17310</v>
      </c>
      <c r="I2631" t="s">
        <v>17311</v>
      </c>
      <c r="J2631" t="s">
        <v>17312</v>
      </c>
      <c r="M2631" t="s">
        <v>112297</v>
      </c>
      <c r="N2631" t="s">
        <v>124</v>
      </c>
      <c r="O2631" s="3" t="s">
        <v>17313</v>
      </c>
      <c r="P2631" t="s">
        <v>124</v>
      </c>
      <c r="Q2631" t="s">
        <v>124</v>
      </c>
      <c r="R2631" t="s">
        <v>17313</v>
      </c>
      <c r="S2631" s="4" t="str">
        <f t="shared" si="41"/>
        <v>2007</v>
      </c>
    </row>
    <row r="2632" spans="1:19" hidden="1" x14ac:dyDescent="0.35">
      <c r="A2632" t="s">
        <v>17309</v>
      </c>
      <c r="B2632" t="s">
        <v>17310</v>
      </c>
      <c r="C2632" t="s">
        <v>17314</v>
      </c>
      <c r="D2632" t="s">
        <v>17315</v>
      </c>
      <c r="E2632" t="s">
        <v>17316</v>
      </c>
      <c r="F2632" t="s">
        <v>17317</v>
      </c>
      <c r="I2632" t="s">
        <v>17318</v>
      </c>
      <c r="J2632" t="s">
        <v>17319</v>
      </c>
      <c r="M2632" t="s">
        <v>112297</v>
      </c>
      <c r="N2632" t="s">
        <v>124</v>
      </c>
      <c r="O2632" s="3" t="s">
        <v>17320</v>
      </c>
      <c r="P2632" t="s">
        <v>124</v>
      </c>
      <c r="Q2632" t="s">
        <v>124</v>
      </c>
      <c r="R2632" t="s">
        <v>17320</v>
      </c>
      <c r="S2632" s="4" t="str">
        <f t="shared" si="41"/>
        <v>2007</v>
      </c>
    </row>
    <row r="2633" spans="1:19" hidden="1" x14ac:dyDescent="0.35">
      <c r="A2633" t="s">
        <v>17316</v>
      </c>
      <c r="B2633" t="s">
        <v>17317</v>
      </c>
      <c r="C2633" t="s">
        <v>17321</v>
      </c>
      <c r="D2633" t="s">
        <v>17322</v>
      </c>
      <c r="E2633" t="s">
        <v>17323</v>
      </c>
      <c r="F2633" t="s">
        <v>17324</v>
      </c>
      <c r="I2633" t="s">
        <v>17325</v>
      </c>
      <c r="J2633" t="s">
        <v>17326</v>
      </c>
      <c r="M2633" t="s">
        <v>112311</v>
      </c>
      <c r="N2633" t="s">
        <v>5877</v>
      </c>
      <c r="O2633" s="3" t="s">
        <v>17327</v>
      </c>
      <c r="P2633" t="s">
        <v>5877</v>
      </c>
      <c r="Q2633" t="s">
        <v>5877</v>
      </c>
      <c r="R2633" t="s">
        <v>17327</v>
      </c>
      <c r="S2633" s="4" t="str">
        <f t="shared" si="41"/>
        <v>2007</v>
      </c>
    </row>
    <row r="2634" spans="1:19" hidden="1" x14ac:dyDescent="0.35">
      <c r="A2634" t="s">
        <v>17323</v>
      </c>
      <c r="B2634" t="s">
        <v>17324</v>
      </c>
      <c r="C2634" t="s">
        <v>17328</v>
      </c>
      <c r="D2634" t="s">
        <v>17329</v>
      </c>
      <c r="E2634" t="s">
        <v>17330</v>
      </c>
      <c r="F2634" t="s">
        <v>17331</v>
      </c>
      <c r="I2634" t="s">
        <v>17332</v>
      </c>
      <c r="J2634" t="s">
        <v>17333</v>
      </c>
      <c r="M2634" t="s">
        <v>112299</v>
      </c>
      <c r="N2634" t="s">
        <v>247</v>
      </c>
      <c r="O2634" s="3" t="s">
        <v>17334</v>
      </c>
      <c r="P2634" t="s">
        <v>247</v>
      </c>
      <c r="Q2634" t="s">
        <v>247</v>
      </c>
      <c r="R2634" t="s">
        <v>17334</v>
      </c>
      <c r="S2634" s="4" t="str">
        <f t="shared" si="41"/>
        <v>2007</v>
      </c>
    </row>
    <row r="2635" spans="1:19" hidden="1" x14ac:dyDescent="0.35">
      <c r="A2635" t="s">
        <v>17330</v>
      </c>
      <c r="B2635" t="s">
        <v>17331</v>
      </c>
      <c r="C2635" t="s">
        <v>17335</v>
      </c>
      <c r="D2635" t="s">
        <v>17336</v>
      </c>
      <c r="E2635" t="s">
        <v>17337</v>
      </c>
      <c r="F2635" t="s">
        <v>17338</v>
      </c>
      <c r="I2635" t="s">
        <v>17339</v>
      </c>
      <c r="J2635" t="s">
        <v>17340</v>
      </c>
      <c r="M2635" t="s">
        <v>112297</v>
      </c>
      <c r="N2635" t="s">
        <v>124</v>
      </c>
      <c r="O2635" s="3" t="s">
        <v>17341</v>
      </c>
      <c r="P2635" t="s">
        <v>124</v>
      </c>
      <c r="Q2635" t="s">
        <v>124</v>
      </c>
      <c r="R2635" t="s">
        <v>17341</v>
      </c>
      <c r="S2635" s="4" t="str">
        <f t="shared" si="41"/>
        <v>2007</v>
      </c>
    </row>
    <row r="2636" spans="1:19" hidden="1" x14ac:dyDescent="0.35">
      <c r="A2636" t="s">
        <v>17337</v>
      </c>
      <c r="B2636" t="s">
        <v>17338</v>
      </c>
      <c r="C2636" t="s">
        <v>17342</v>
      </c>
      <c r="D2636" t="s">
        <v>17343</v>
      </c>
      <c r="E2636" t="s">
        <v>17344</v>
      </c>
      <c r="F2636" t="s">
        <v>17345</v>
      </c>
      <c r="I2636" t="s">
        <v>17346</v>
      </c>
      <c r="J2636" t="s">
        <v>17347</v>
      </c>
      <c r="M2636" t="s">
        <v>112297</v>
      </c>
      <c r="N2636" t="s">
        <v>124</v>
      </c>
      <c r="O2636" s="3" t="s">
        <v>17348</v>
      </c>
      <c r="P2636" t="s">
        <v>124</v>
      </c>
      <c r="Q2636" t="s">
        <v>124</v>
      </c>
      <c r="R2636" t="s">
        <v>17348</v>
      </c>
      <c r="S2636" s="4" t="str">
        <f t="shared" si="41"/>
        <v>2007</v>
      </c>
    </row>
    <row r="2637" spans="1:19" hidden="1" x14ac:dyDescent="0.35">
      <c r="A2637" t="s">
        <v>17344</v>
      </c>
      <c r="B2637" t="s">
        <v>17345</v>
      </c>
      <c r="C2637" t="s">
        <v>17349</v>
      </c>
      <c r="D2637" t="s">
        <v>17350</v>
      </c>
      <c r="E2637" t="s">
        <v>17351</v>
      </c>
      <c r="F2637" t="s">
        <v>17352</v>
      </c>
      <c r="I2637" t="s">
        <v>17353</v>
      </c>
      <c r="J2637" t="s">
        <v>17354</v>
      </c>
      <c r="M2637" t="s">
        <v>112297</v>
      </c>
      <c r="N2637" t="s">
        <v>124</v>
      </c>
      <c r="O2637" s="3" t="s">
        <v>17355</v>
      </c>
      <c r="P2637" t="s">
        <v>124</v>
      </c>
      <c r="Q2637" t="s">
        <v>124</v>
      </c>
      <c r="R2637" t="s">
        <v>17355</v>
      </c>
      <c r="S2637" s="4" t="str">
        <f t="shared" si="41"/>
        <v>2007</v>
      </c>
    </row>
    <row r="2638" spans="1:19" hidden="1" x14ac:dyDescent="0.35">
      <c r="A2638" t="s">
        <v>17351</v>
      </c>
      <c r="B2638" t="s">
        <v>17352</v>
      </c>
      <c r="C2638" t="s">
        <v>17356</v>
      </c>
      <c r="D2638" t="s">
        <v>17357</v>
      </c>
      <c r="E2638" t="s">
        <v>17358</v>
      </c>
      <c r="F2638" t="s">
        <v>17359</v>
      </c>
      <c r="I2638" t="s">
        <v>512</v>
      </c>
      <c r="J2638" t="s">
        <v>512</v>
      </c>
      <c r="M2638" t="s">
        <v>112297</v>
      </c>
      <c r="N2638" t="s">
        <v>124</v>
      </c>
      <c r="O2638" s="3" t="s">
        <v>17360</v>
      </c>
      <c r="P2638" t="s">
        <v>124</v>
      </c>
      <c r="Q2638" t="s">
        <v>124</v>
      </c>
      <c r="R2638" t="s">
        <v>17360</v>
      </c>
      <c r="S2638" s="4" t="str">
        <f t="shared" si="41"/>
        <v>2007</v>
      </c>
    </row>
    <row r="2639" spans="1:19" hidden="1" x14ac:dyDescent="0.35">
      <c r="A2639" t="s">
        <v>17358</v>
      </c>
      <c r="B2639" t="s">
        <v>17359</v>
      </c>
      <c r="C2639" t="s">
        <v>17361</v>
      </c>
      <c r="D2639" t="s">
        <v>17362</v>
      </c>
      <c r="E2639" t="s">
        <v>17363</v>
      </c>
      <c r="F2639" t="s">
        <v>17364</v>
      </c>
      <c r="I2639" t="s">
        <v>17365</v>
      </c>
      <c r="J2639" t="s">
        <v>17366</v>
      </c>
      <c r="M2639" t="s">
        <v>112297</v>
      </c>
      <c r="N2639" t="s">
        <v>124</v>
      </c>
      <c r="O2639" s="3" t="s">
        <v>17367</v>
      </c>
      <c r="P2639" t="s">
        <v>124</v>
      </c>
      <c r="Q2639" t="s">
        <v>124</v>
      </c>
      <c r="R2639" t="s">
        <v>17367</v>
      </c>
      <c r="S2639" s="4" t="str">
        <f t="shared" si="41"/>
        <v>2007</v>
      </c>
    </row>
    <row r="2640" spans="1:19" hidden="1" x14ac:dyDescent="0.35">
      <c r="A2640" t="s">
        <v>17363</v>
      </c>
      <c r="B2640" t="s">
        <v>17364</v>
      </c>
      <c r="C2640" t="s">
        <v>17368</v>
      </c>
      <c r="D2640" t="s">
        <v>17369</v>
      </c>
      <c r="E2640" t="s">
        <v>17370</v>
      </c>
      <c r="F2640" t="s">
        <v>17371</v>
      </c>
      <c r="I2640" t="s">
        <v>17372</v>
      </c>
      <c r="J2640" t="s">
        <v>17373</v>
      </c>
      <c r="M2640" t="s">
        <v>112297</v>
      </c>
      <c r="N2640" t="s">
        <v>124</v>
      </c>
      <c r="O2640" s="3" t="s">
        <v>17374</v>
      </c>
      <c r="P2640" t="s">
        <v>124</v>
      </c>
      <c r="Q2640" t="s">
        <v>124</v>
      </c>
      <c r="R2640" t="s">
        <v>17374</v>
      </c>
      <c r="S2640" s="4" t="str">
        <f t="shared" si="41"/>
        <v>2007</v>
      </c>
    </row>
    <row r="2641" spans="1:19" hidden="1" x14ac:dyDescent="0.35">
      <c r="A2641" t="s">
        <v>17370</v>
      </c>
      <c r="B2641" t="s">
        <v>17371</v>
      </c>
      <c r="C2641" t="s">
        <v>17375</v>
      </c>
      <c r="D2641" t="s">
        <v>17376</v>
      </c>
      <c r="E2641" t="s">
        <v>17377</v>
      </c>
      <c r="F2641" t="s">
        <v>17378</v>
      </c>
      <c r="I2641" t="s">
        <v>17379</v>
      </c>
      <c r="J2641" t="s">
        <v>17380</v>
      </c>
      <c r="M2641" t="s">
        <v>112297</v>
      </c>
      <c r="N2641" t="s">
        <v>124</v>
      </c>
      <c r="O2641" s="3" t="s">
        <v>17381</v>
      </c>
      <c r="P2641" t="s">
        <v>124</v>
      </c>
      <c r="Q2641" t="s">
        <v>124</v>
      </c>
      <c r="R2641" t="s">
        <v>17381</v>
      </c>
      <c r="S2641" s="4" t="str">
        <f t="shared" si="41"/>
        <v>2007</v>
      </c>
    </row>
    <row r="2642" spans="1:19" hidden="1" x14ac:dyDescent="0.35">
      <c r="A2642" t="s">
        <v>17377</v>
      </c>
      <c r="B2642" t="s">
        <v>17378</v>
      </c>
      <c r="C2642" t="s">
        <v>17382</v>
      </c>
      <c r="D2642" t="s">
        <v>17383</v>
      </c>
      <c r="E2642" t="s">
        <v>17384</v>
      </c>
      <c r="F2642" t="s">
        <v>17385</v>
      </c>
      <c r="I2642" t="s">
        <v>17386</v>
      </c>
      <c r="J2642" t="s">
        <v>17387</v>
      </c>
      <c r="M2642" t="s">
        <v>112297</v>
      </c>
      <c r="N2642" t="s">
        <v>124</v>
      </c>
      <c r="O2642" s="3" t="s">
        <v>17388</v>
      </c>
      <c r="P2642" t="s">
        <v>124</v>
      </c>
      <c r="Q2642" t="s">
        <v>124</v>
      </c>
      <c r="R2642" t="s">
        <v>17388</v>
      </c>
      <c r="S2642" s="4" t="str">
        <f t="shared" si="41"/>
        <v>2007</v>
      </c>
    </row>
    <row r="2643" spans="1:19" hidden="1" x14ac:dyDescent="0.35">
      <c r="A2643" t="s">
        <v>17384</v>
      </c>
      <c r="B2643" t="s">
        <v>17385</v>
      </c>
      <c r="C2643" t="s">
        <v>17389</v>
      </c>
      <c r="D2643" t="s">
        <v>17390</v>
      </c>
      <c r="E2643" t="s">
        <v>17391</v>
      </c>
      <c r="F2643" t="s">
        <v>17392</v>
      </c>
      <c r="I2643" t="s">
        <v>17393</v>
      </c>
      <c r="J2643" t="s">
        <v>17394</v>
      </c>
      <c r="M2643" t="s">
        <v>112297</v>
      </c>
      <c r="N2643" t="s">
        <v>124</v>
      </c>
      <c r="O2643" s="3" t="s">
        <v>17395</v>
      </c>
      <c r="P2643" t="s">
        <v>124</v>
      </c>
      <c r="Q2643" t="s">
        <v>124</v>
      </c>
      <c r="R2643" t="s">
        <v>17395</v>
      </c>
      <c r="S2643" s="4" t="str">
        <f t="shared" si="41"/>
        <v>2007</v>
      </c>
    </row>
    <row r="2644" spans="1:19" ht="29" hidden="1" x14ac:dyDescent="0.35">
      <c r="A2644" t="s">
        <v>17391</v>
      </c>
      <c r="B2644" t="s">
        <v>17392</v>
      </c>
      <c r="C2644" t="s">
        <v>17396</v>
      </c>
      <c r="D2644" t="s">
        <v>17397</v>
      </c>
      <c r="E2644" t="s">
        <v>17398</v>
      </c>
      <c r="F2644" t="s">
        <v>17399</v>
      </c>
      <c r="I2644" t="s">
        <v>17400</v>
      </c>
      <c r="J2644" t="s">
        <v>17401</v>
      </c>
      <c r="K2644" s="2" t="s">
        <v>17402</v>
      </c>
      <c r="M2644" t="s">
        <v>112298</v>
      </c>
      <c r="N2644" t="s">
        <v>28</v>
      </c>
      <c r="O2644" s="3" t="s">
        <v>17403</v>
      </c>
      <c r="P2644" t="s">
        <v>50</v>
      </c>
      <c r="Q2644" t="s">
        <v>50</v>
      </c>
      <c r="R2644" t="s">
        <v>17403</v>
      </c>
      <c r="S2644" s="4" t="str">
        <f t="shared" si="41"/>
        <v>2007</v>
      </c>
    </row>
    <row r="2645" spans="1:19" hidden="1" x14ac:dyDescent="0.35">
      <c r="A2645" t="s">
        <v>17398</v>
      </c>
      <c r="B2645" t="s">
        <v>17399</v>
      </c>
      <c r="C2645" t="s">
        <v>17404</v>
      </c>
      <c r="D2645" t="s">
        <v>17405</v>
      </c>
      <c r="E2645" t="s">
        <v>17406</v>
      </c>
      <c r="F2645" t="s">
        <v>17407</v>
      </c>
      <c r="I2645" t="s">
        <v>17408</v>
      </c>
      <c r="J2645" t="s">
        <v>17409</v>
      </c>
      <c r="M2645" t="s">
        <v>112311</v>
      </c>
      <c r="N2645" t="s">
        <v>5877</v>
      </c>
      <c r="O2645" s="3" t="s">
        <v>17410</v>
      </c>
      <c r="P2645" t="s">
        <v>5877</v>
      </c>
      <c r="Q2645" t="s">
        <v>5877</v>
      </c>
      <c r="R2645" t="s">
        <v>17410</v>
      </c>
      <c r="S2645" s="4" t="str">
        <f t="shared" si="41"/>
        <v>2007</v>
      </c>
    </row>
    <row r="2646" spans="1:19" hidden="1" x14ac:dyDescent="0.35">
      <c r="A2646" t="s">
        <v>17406</v>
      </c>
      <c r="B2646" t="s">
        <v>17407</v>
      </c>
      <c r="C2646" t="s">
        <v>17411</v>
      </c>
      <c r="D2646" t="s">
        <v>17412</v>
      </c>
      <c r="E2646" t="s">
        <v>17413</v>
      </c>
      <c r="F2646" t="s">
        <v>17414</v>
      </c>
      <c r="I2646" t="s">
        <v>17415</v>
      </c>
      <c r="J2646" t="s">
        <v>17416</v>
      </c>
      <c r="M2646" t="s">
        <v>112298</v>
      </c>
      <c r="N2646" t="s">
        <v>28</v>
      </c>
      <c r="O2646" s="3" t="s">
        <v>17417</v>
      </c>
      <c r="P2646" t="s">
        <v>50</v>
      </c>
      <c r="Q2646" t="s">
        <v>50</v>
      </c>
      <c r="R2646" t="s">
        <v>17417</v>
      </c>
      <c r="S2646" s="4" t="str">
        <f t="shared" si="41"/>
        <v>2007</v>
      </c>
    </row>
    <row r="2647" spans="1:19" hidden="1" x14ac:dyDescent="0.35">
      <c r="A2647" t="s">
        <v>17413</v>
      </c>
      <c r="B2647" t="s">
        <v>17414</v>
      </c>
      <c r="C2647" t="s">
        <v>17418</v>
      </c>
      <c r="D2647" t="s">
        <v>17419</v>
      </c>
      <c r="E2647" t="s">
        <v>17420</v>
      </c>
      <c r="F2647" t="s">
        <v>17421</v>
      </c>
      <c r="I2647" t="s">
        <v>17422</v>
      </c>
      <c r="J2647" t="s">
        <v>17423</v>
      </c>
      <c r="M2647" t="s">
        <v>112311</v>
      </c>
      <c r="N2647" t="s">
        <v>5877</v>
      </c>
      <c r="O2647" s="3" t="s">
        <v>17424</v>
      </c>
      <c r="P2647" t="s">
        <v>5877</v>
      </c>
      <c r="Q2647" t="s">
        <v>5877</v>
      </c>
      <c r="R2647" t="s">
        <v>17424</v>
      </c>
      <c r="S2647" s="4" t="str">
        <f t="shared" si="41"/>
        <v>2007</v>
      </c>
    </row>
    <row r="2648" spans="1:19" hidden="1" x14ac:dyDescent="0.35">
      <c r="A2648" t="s">
        <v>17420</v>
      </c>
      <c r="B2648" t="s">
        <v>17421</v>
      </c>
      <c r="C2648" t="s">
        <v>17425</v>
      </c>
      <c r="D2648" t="s">
        <v>17426</v>
      </c>
      <c r="E2648" t="s">
        <v>17427</v>
      </c>
      <c r="F2648" t="s">
        <v>17428</v>
      </c>
      <c r="I2648" t="s">
        <v>17429</v>
      </c>
      <c r="J2648" t="s">
        <v>17430</v>
      </c>
      <c r="M2648" t="s">
        <v>112311</v>
      </c>
      <c r="N2648" t="s">
        <v>5877</v>
      </c>
      <c r="O2648" s="3" t="s">
        <v>17431</v>
      </c>
      <c r="P2648" t="s">
        <v>5877</v>
      </c>
      <c r="Q2648" t="s">
        <v>5877</v>
      </c>
      <c r="R2648" t="s">
        <v>17431</v>
      </c>
      <c r="S2648" s="4" t="str">
        <f t="shared" si="41"/>
        <v>2007</v>
      </c>
    </row>
    <row r="2649" spans="1:19" hidden="1" x14ac:dyDescent="0.35">
      <c r="A2649" t="s">
        <v>17427</v>
      </c>
      <c r="B2649" t="s">
        <v>17428</v>
      </c>
      <c r="C2649" t="s">
        <v>17432</v>
      </c>
      <c r="D2649" t="s">
        <v>17433</v>
      </c>
      <c r="E2649" t="s">
        <v>17434</v>
      </c>
      <c r="F2649" t="s">
        <v>17435</v>
      </c>
      <c r="I2649" t="s">
        <v>17436</v>
      </c>
      <c r="J2649" t="s">
        <v>17437</v>
      </c>
      <c r="M2649" t="s">
        <v>112311</v>
      </c>
      <c r="N2649" t="s">
        <v>5877</v>
      </c>
      <c r="O2649" s="3" t="s">
        <v>17438</v>
      </c>
      <c r="P2649" t="s">
        <v>5877</v>
      </c>
      <c r="Q2649" t="s">
        <v>5877</v>
      </c>
      <c r="R2649" t="s">
        <v>17438</v>
      </c>
      <c r="S2649" s="4" t="str">
        <f t="shared" si="41"/>
        <v>2007</v>
      </c>
    </row>
    <row r="2650" spans="1:19" hidden="1" x14ac:dyDescent="0.35">
      <c r="A2650" t="s">
        <v>17434</v>
      </c>
      <c r="B2650" t="s">
        <v>17435</v>
      </c>
      <c r="C2650" t="s">
        <v>17439</v>
      </c>
      <c r="D2650" t="s">
        <v>17440</v>
      </c>
      <c r="E2650" t="s">
        <v>17441</v>
      </c>
      <c r="F2650" t="s">
        <v>17442</v>
      </c>
      <c r="I2650" t="s">
        <v>17443</v>
      </c>
      <c r="J2650" t="s">
        <v>17444</v>
      </c>
      <c r="M2650" t="s">
        <v>112311</v>
      </c>
      <c r="N2650" t="s">
        <v>5877</v>
      </c>
      <c r="O2650" s="3" t="s">
        <v>17445</v>
      </c>
      <c r="P2650" t="s">
        <v>5877</v>
      </c>
      <c r="Q2650" t="s">
        <v>5877</v>
      </c>
      <c r="R2650" t="s">
        <v>17445</v>
      </c>
      <c r="S2650" s="4" t="str">
        <f t="shared" si="41"/>
        <v>2007</v>
      </c>
    </row>
    <row r="2651" spans="1:19" hidden="1" x14ac:dyDescent="0.35">
      <c r="A2651" t="s">
        <v>17441</v>
      </c>
      <c r="B2651" t="s">
        <v>17442</v>
      </c>
      <c r="C2651" t="s">
        <v>17446</v>
      </c>
      <c r="D2651" t="s">
        <v>17447</v>
      </c>
      <c r="E2651" t="s">
        <v>17448</v>
      </c>
      <c r="F2651" t="s">
        <v>17449</v>
      </c>
      <c r="I2651" t="s">
        <v>17450</v>
      </c>
      <c r="J2651" t="s">
        <v>17451</v>
      </c>
      <c r="M2651" t="s">
        <v>112311</v>
      </c>
      <c r="N2651" t="s">
        <v>5877</v>
      </c>
      <c r="O2651" s="3" t="s">
        <v>17452</v>
      </c>
      <c r="P2651" t="s">
        <v>5877</v>
      </c>
      <c r="Q2651" t="s">
        <v>5877</v>
      </c>
      <c r="R2651" t="s">
        <v>17452</v>
      </c>
      <c r="S2651" s="4" t="str">
        <f t="shared" si="41"/>
        <v>2007</v>
      </c>
    </row>
    <row r="2652" spans="1:19" hidden="1" x14ac:dyDescent="0.35">
      <c r="A2652" t="s">
        <v>17448</v>
      </c>
      <c r="B2652" t="s">
        <v>17449</v>
      </c>
      <c r="C2652" t="s">
        <v>17453</v>
      </c>
      <c r="D2652" t="s">
        <v>17454</v>
      </c>
      <c r="E2652" s="1" t="s">
        <v>17455</v>
      </c>
      <c r="F2652" s="1" t="s">
        <v>17456</v>
      </c>
      <c r="I2652" t="s">
        <v>17457</v>
      </c>
      <c r="J2652" t="s">
        <v>17458</v>
      </c>
      <c r="M2652" t="s">
        <v>112297</v>
      </c>
      <c r="N2652" t="s">
        <v>124</v>
      </c>
      <c r="O2652" s="3" t="s">
        <v>17459</v>
      </c>
      <c r="P2652" t="s">
        <v>124</v>
      </c>
      <c r="Q2652" t="s">
        <v>124</v>
      </c>
      <c r="R2652" t="s">
        <v>17459</v>
      </c>
      <c r="S2652" s="4" t="str">
        <f t="shared" si="41"/>
        <v>2007</v>
      </c>
    </row>
    <row r="2653" spans="1:19" hidden="1" x14ac:dyDescent="0.35">
      <c r="A2653" s="1" t="s">
        <v>17455</v>
      </c>
      <c r="B2653" s="1" t="s">
        <v>17456</v>
      </c>
      <c r="C2653" t="s">
        <v>17460</v>
      </c>
      <c r="D2653" t="s">
        <v>17461</v>
      </c>
      <c r="E2653" t="s">
        <v>17462</v>
      </c>
      <c r="F2653" t="s">
        <v>17463</v>
      </c>
      <c r="I2653" t="s">
        <v>17464</v>
      </c>
      <c r="J2653" t="s">
        <v>17465</v>
      </c>
      <c r="M2653" t="s">
        <v>112297</v>
      </c>
      <c r="N2653" t="s">
        <v>124</v>
      </c>
      <c r="O2653" s="3" t="s">
        <v>17466</v>
      </c>
      <c r="P2653" t="s">
        <v>124</v>
      </c>
      <c r="Q2653" t="s">
        <v>124</v>
      </c>
      <c r="R2653" t="s">
        <v>17466</v>
      </c>
      <c r="S2653" s="4" t="str">
        <f t="shared" si="41"/>
        <v>2007</v>
      </c>
    </row>
    <row r="2654" spans="1:19" hidden="1" x14ac:dyDescent="0.35">
      <c r="A2654" t="s">
        <v>17462</v>
      </c>
      <c r="B2654" t="s">
        <v>17463</v>
      </c>
      <c r="C2654" t="s">
        <v>17467</v>
      </c>
      <c r="D2654" t="s">
        <v>17468</v>
      </c>
      <c r="E2654" t="s">
        <v>17469</v>
      </c>
      <c r="F2654" t="s">
        <v>17470</v>
      </c>
      <c r="I2654" t="s">
        <v>17471</v>
      </c>
      <c r="J2654" t="s">
        <v>17472</v>
      </c>
      <c r="M2654" t="s">
        <v>112297</v>
      </c>
      <c r="N2654" t="s">
        <v>124</v>
      </c>
      <c r="O2654" s="3" t="s">
        <v>17473</v>
      </c>
      <c r="P2654" t="s">
        <v>124</v>
      </c>
      <c r="Q2654" t="s">
        <v>124</v>
      </c>
      <c r="R2654" t="s">
        <v>17473</v>
      </c>
      <c r="S2654" s="4" t="str">
        <f t="shared" si="41"/>
        <v>2007</v>
      </c>
    </row>
    <row r="2655" spans="1:19" hidden="1" x14ac:dyDescent="0.35">
      <c r="A2655" t="s">
        <v>17469</v>
      </c>
      <c r="B2655" t="s">
        <v>17470</v>
      </c>
      <c r="C2655" t="s">
        <v>17474</v>
      </c>
      <c r="D2655" t="s">
        <v>17475</v>
      </c>
      <c r="E2655" t="s">
        <v>17476</v>
      </c>
      <c r="F2655" t="s">
        <v>17477</v>
      </c>
      <c r="I2655" t="s">
        <v>512</v>
      </c>
      <c r="J2655" t="s">
        <v>512</v>
      </c>
      <c r="M2655" t="s">
        <v>112297</v>
      </c>
      <c r="N2655" t="s">
        <v>124</v>
      </c>
      <c r="O2655" s="3" t="s">
        <v>17478</v>
      </c>
      <c r="P2655" t="s">
        <v>124</v>
      </c>
      <c r="Q2655" t="s">
        <v>124</v>
      </c>
      <c r="R2655" t="s">
        <v>17478</v>
      </c>
      <c r="S2655" s="4" t="str">
        <f t="shared" si="41"/>
        <v>2007</v>
      </c>
    </row>
    <row r="2656" spans="1:19" hidden="1" x14ac:dyDescent="0.35">
      <c r="A2656" t="s">
        <v>17476</v>
      </c>
      <c r="B2656" t="s">
        <v>17477</v>
      </c>
      <c r="C2656" t="s">
        <v>17479</v>
      </c>
      <c r="D2656" t="s">
        <v>17480</v>
      </c>
      <c r="E2656" t="s">
        <v>17481</v>
      </c>
      <c r="F2656" t="s">
        <v>17482</v>
      </c>
      <c r="I2656" t="s">
        <v>17483</v>
      </c>
      <c r="J2656" t="s">
        <v>17484</v>
      </c>
      <c r="M2656" t="s">
        <v>112297</v>
      </c>
      <c r="N2656" t="s">
        <v>124</v>
      </c>
      <c r="O2656" s="3" t="s">
        <v>17485</v>
      </c>
      <c r="P2656" t="s">
        <v>124</v>
      </c>
      <c r="Q2656" t="s">
        <v>124</v>
      </c>
      <c r="R2656" t="s">
        <v>17485</v>
      </c>
      <c r="S2656" s="4" t="str">
        <f t="shared" si="41"/>
        <v>2007</v>
      </c>
    </row>
    <row r="2657" spans="1:19" hidden="1" x14ac:dyDescent="0.35">
      <c r="A2657" t="s">
        <v>17481</v>
      </c>
      <c r="B2657" t="s">
        <v>17482</v>
      </c>
      <c r="C2657" t="s">
        <v>17486</v>
      </c>
      <c r="D2657" t="s">
        <v>17487</v>
      </c>
      <c r="E2657" t="s">
        <v>17488</v>
      </c>
      <c r="F2657" t="s">
        <v>17489</v>
      </c>
      <c r="I2657" t="s">
        <v>17490</v>
      </c>
      <c r="J2657" t="s">
        <v>17491</v>
      </c>
      <c r="M2657" t="s">
        <v>112297</v>
      </c>
      <c r="N2657" t="s">
        <v>124</v>
      </c>
      <c r="O2657" s="3" t="s">
        <v>17492</v>
      </c>
      <c r="P2657" t="s">
        <v>124</v>
      </c>
      <c r="Q2657" t="s">
        <v>124</v>
      </c>
      <c r="R2657" t="s">
        <v>17492</v>
      </c>
      <c r="S2657" s="4" t="str">
        <f t="shared" si="41"/>
        <v>2007</v>
      </c>
    </row>
    <row r="2658" spans="1:19" hidden="1" x14ac:dyDescent="0.35">
      <c r="A2658" t="s">
        <v>17488</v>
      </c>
      <c r="B2658" t="s">
        <v>17489</v>
      </c>
      <c r="C2658" t="s">
        <v>17493</v>
      </c>
      <c r="D2658" t="s">
        <v>17494</v>
      </c>
      <c r="E2658" t="s">
        <v>17495</v>
      </c>
      <c r="F2658" t="s">
        <v>17496</v>
      </c>
      <c r="I2658" t="s">
        <v>17497</v>
      </c>
      <c r="J2658" t="s">
        <v>17498</v>
      </c>
      <c r="M2658" t="s">
        <v>112297</v>
      </c>
      <c r="N2658" t="s">
        <v>16314</v>
      </c>
      <c r="O2658" s="3" t="s">
        <v>17499</v>
      </c>
      <c r="P2658" t="s">
        <v>16314</v>
      </c>
      <c r="Q2658" t="s">
        <v>16314</v>
      </c>
      <c r="R2658" t="s">
        <v>17499</v>
      </c>
      <c r="S2658" s="4" t="str">
        <f t="shared" si="41"/>
        <v>2007</v>
      </c>
    </row>
    <row r="2659" spans="1:19" hidden="1" x14ac:dyDescent="0.35">
      <c r="A2659" t="s">
        <v>17495</v>
      </c>
      <c r="B2659" t="s">
        <v>17496</v>
      </c>
      <c r="C2659" t="s">
        <v>17500</v>
      </c>
      <c r="D2659" t="s">
        <v>17501</v>
      </c>
      <c r="E2659" t="s">
        <v>17502</v>
      </c>
      <c r="F2659" t="s">
        <v>17503</v>
      </c>
      <c r="I2659" t="s">
        <v>17504</v>
      </c>
      <c r="J2659" t="s">
        <v>17505</v>
      </c>
      <c r="M2659" t="s">
        <v>112297</v>
      </c>
      <c r="N2659" t="s">
        <v>124</v>
      </c>
      <c r="O2659" s="3" t="s">
        <v>17506</v>
      </c>
      <c r="P2659" t="s">
        <v>124</v>
      </c>
      <c r="Q2659" t="s">
        <v>124</v>
      </c>
      <c r="R2659" t="s">
        <v>17506</v>
      </c>
      <c r="S2659" s="4" t="str">
        <f t="shared" si="41"/>
        <v>2007</v>
      </c>
    </row>
    <row r="2660" spans="1:19" hidden="1" x14ac:dyDescent="0.35">
      <c r="A2660" t="s">
        <v>17502</v>
      </c>
      <c r="B2660" t="s">
        <v>17503</v>
      </c>
      <c r="C2660" t="s">
        <v>17507</v>
      </c>
      <c r="D2660" t="s">
        <v>17508</v>
      </c>
      <c r="E2660" t="s">
        <v>17509</v>
      </c>
      <c r="F2660" t="s">
        <v>17510</v>
      </c>
      <c r="I2660" t="s">
        <v>2408</v>
      </c>
      <c r="J2660" t="s">
        <v>2409</v>
      </c>
      <c r="M2660" t="s">
        <v>112297</v>
      </c>
      <c r="N2660" t="s">
        <v>124</v>
      </c>
      <c r="O2660" s="3" t="s">
        <v>17511</v>
      </c>
      <c r="P2660" t="s">
        <v>124</v>
      </c>
      <c r="Q2660" t="s">
        <v>124</v>
      </c>
      <c r="R2660" t="s">
        <v>17511</v>
      </c>
      <c r="S2660" s="4" t="str">
        <f t="shared" si="41"/>
        <v>2007</v>
      </c>
    </row>
    <row r="2661" spans="1:19" hidden="1" x14ac:dyDescent="0.35">
      <c r="A2661" t="s">
        <v>17509</v>
      </c>
      <c r="B2661" t="s">
        <v>17510</v>
      </c>
      <c r="C2661" t="s">
        <v>17512</v>
      </c>
      <c r="D2661" t="s">
        <v>17513</v>
      </c>
      <c r="E2661" t="s">
        <v>17514</v>
      </c>
      <c r="F2661" t="s">
        <v>17515</v>
      </c>
      <c r="I2661" t="s">
        <v>17516</v>
      </c>
      <c r="J2661" t="s">
        <v>17517</v>
      </c>
      <c r="M2661" t="s">
        <v>112297</v>
      </c>
      <c r="N2661" t="s">
        <v>124</v>
      </c>
      <c r="O2661" s="3" t="s">
        <v>17518</v>
      </c>
      <c r="P2661" t="s">
        <v>124</v>
      </c>
      <c r="Q2661" t="s">
        <v>124</v>
      </c>
      <c r="R2661" t="s">
        <v>17518</v>
      </c>
      <c r="S2661" s="4" t="str">
        <f t="shared" si="41"/>
        <v>2007</v>
      </c>
    </row>
    <row r="2662" spans="1:19" hidden="1" x14ac:dyDescent="0.35">
      <c r="A2662" t="s">
        <v>17514</v>
      </c>
      <c r="B2662" t="s">
        <v>17515</v>
      </c>
      <c r="C2662" s="1" t="s">
        <v>17519</v>
      </c>
      <c r="D2662" s="1" t="s">
        <v>17520</v>
      </c>
      <c r="E2662" t="s">
        <v>17521</v>
      </c>
      <c r="F2662" t="s">
        <v>17522</v>
      </c>
      <c r="I2662" t="s">
        <v>5550</v>
      </c>
      <c r="J2662" t="s">
        <v>5551</v>
      </c>
      <c r="M2662" t="s">
        <v>112297</v>
      </c>
      <c r="N2662" t="s">
        <v>124</v>
      </c>
      <c r="O2662" s="3" t="s">
        <v>17523</v>
      </c>
      <c r="P2662" t="s">
        <v>124</v>
      </c>
      <c r="Q2662" t="s">
        <v>124</v>
      </c>
      <c r="R2662" t="s">
        <v>17523</v>
      </c>
      <c r="S2662" s="4" t="str">
        <f t="shared" si="41"/>
        <v>2007</v>
      </c>
    </row>
    <row r="2663" spans="1:19" hidden="1" x14ac:dyDescent="0.35">
      <c r="A2663" t="s">
        <v>17521</v>
      </c>
      <c r="B2663" t="s">
        <v>17522</v>
      </c>
      <c r="C2663" t="s">
        <v>17524</v>
      </c>
      <c r="D2663" t="s">
        <v>17525</v>
      </c>
      <c r="E2663" t="s">
        <v>17526</v>
      </c>
      <c r="F2663" t="s">
        <v>17527</v>
      </c>
      <c r="I2663" t="s">
        <v>17528</v>
      </c>
      <c r="J2663" t="s">
        <v>17529</v>
      </c>
      <c r="M2663" t="s">
        <v>112297</v>
      </c>
      <c r="N2663" t="s">
        <v>124</v>
      </c>
      <c r="O2663" s="3" t="s">
        <v>17530</v>
      </c>
      <c r="P2663" t="s">
        <v>124</v>
      </c>
      <c r="Q2663" t="s">
        <v>124</v>
      </c>
      <c r="R2663" t="s">
        <v>17530</v>
      </c>
      <c r="S2663" s="4" t="str">
        <f t="shared" si="41"/>
        <v>2007</v>
      </c>
    </row>
    <row r="2664" spans="1:19" hidden="1" x14ac:dyDescent="0.35">
      <c r="A2664" t="s">
        <v>17526</v>
      </c>
      <c r="B2664" t="s">
        <v>17527</v>
      </c>
      <c r="C2664" t="s">
        <v>17531</v>
      </c>
      <c r="D2664" t="s">
        <v>17532</v>
      </c>
      <c r="E2664" t="s">
        <v>17533</v>
      </c>
      <c r="F2664" t="s">
        <v>17534</v>
      </c>
      <c r="I2664" t="s">
        <v>512</v>
      </c>
      <c r="J2664" t="s">
        <v>512</v>
      </c>
      <c r="M2664" t="s">
        <v>112297</v>
      </c>
      <c r="N2664" t="s">
        <v>124</v>
      </c>
      <c r="O2664" s="3" t="s">
        <v>17535</v>
      </c>
      <c r="P2664" t="s">
        <v>124</v>
      </c>
      <c r="Q2664" t="s">
        <v>124</v>
      </c>
      <c r="R2664" t="s">
        <v>17535</v>
      </c>
      <c r="S2664" s="4" t="str">
        <f t="shared" si="41"/>
        <v>2007</v>
      </c>
    </row>
    <row r="2665" spans="1:19" hidden="1" x14ac:dyDescent="0.35">
      <c r="A2665" t="s">
        <v>17533</v>
      </c>
      <c r="B2665" t="s">
        <v>17534</v>
      </c>
      <c r="C2665" t="s">
        <v>17536</v>
      </c>
      <c r="D2665" t="s">
        <v>17537</v>
      </c>
      <c r="E2665" t="s">
        <v>17538</v>
      </c>
      <c r="F2665" s="1">
        <v>270281</v>
      </c>
      <c r="I2665" t="s">
        <v>17539</v>
      </c>
      <c r="J2665" t="s">
        <v>17540</v>
      </c>
      <c r="M2665" t="s">
        <v>112297</v>
      </c>
      <c r="N2665" t="s">
        <v>124</v>
      </c>
      <c r="O2665" s="3" t="s">
        <v>17541</v>
      </c>
      <c r="P2665" t="s">
        <v>124</v>
      </c>
      <c r="Q2665" t="s">
        <v>124</v>
      </c>
      <c r="R2665" t="s">
        <v>17541</v>
      </c>
      <c r="S2665" s="4" t="str">
        <f t="shared" si="41"/>
        <v>2007</v>
      </c>
    </row>
    <row r="2666" spans="1:19" hidden="1" x14ac:dyDescent="0.35">
      <c r="A2666" t="s">
        <v>17538</v>
      </c>
      <c r="B2666" s="1">
        <v>270281</v>
      </c>
      <c r="C2666" t="s">
        <v>17542</v>
      </c>
      <c r="D2666" t="s">
        <v>17543</v>
      </c>
      <c r="E2666" t="s">
        <v>17544</v>
      </c>
      <c r="F2666" t="s">
        <v>17545</v>
      </c>
      <c r="I2666" t="s">
        <v>17546</v>
      </c>
      <c r="J2666" t="s">
        <v>17547</v>
      </c>
      <c r="M2666" t="s">
        <v>112297</v>
      </c>
      <c r="N2666" t="s">
        <v>124</v>
      </c>
      <c r="O2666" s="3" t="s">
        <v>17548</v>
      </c>
      <c r="P2666" t="s">
        <v>124</v>
      </c>
      <c r="Q2666" t="s">
        <v>124</v>
      </c>
      <c r="R2666" t="s">
        <v>17548</v>
      </c>
      <c r="S2666" s="4" t="str">
        <f t="shared" si="41"/>
        <v>2007</v>
      </c>
    </row>
    <row r="2667" spans="1:19" hidden="1" x14ac:dyDescent="0.35">
      <c r="A2667" t="s">
        <v>17544</v>
      </c>
      <c r="B2667" t="s">
        <v>17545</v>
      </c>
      <c r="C2667" t="s">
        <v>17549</v>
      </c>
      <c r="D2667" t="s">
        <v>17550</v>
      </c>
      <c r="E2667" t="s">
        <v>17551</v>
      </c>
      <c r="F2667" t="s">
        <v>17552</v>
      </c>
      <c r="I2667" t="s">
        <v>512</v>
      </c>
      <c r="J2667" t="s">
        <v>512</v>
      </c>
      <c r="M2667" t="s">
        <v>112297</v>
      </c>
      <c r="N2667" t="s">
        <v>16314</v>
      </c>
      <c r="O2667" s="3" t="s">
        <v>17553</v>
      </c>
      <c r="P2667" t="s">
        <v>16314</v>
      </c>
      <c r="Q2667" t="s">
        <v>16314</v>
      </c>
      <c r="R2667" t="s">
        <v>17553</v>
      </c>
      <c r="S2667" s="4" t="str">
        <f t="shared" si="41"/>
        <v>2007</v>
      </c>
    </row>
    <row r="2668" spans="1:19" hidden="1" x14ac:dyDescent="0.35">
      <c r="A2668" t="s">
        <v>17551</v>
      </c>
      <c r="B2668" t="s">
        <v>17552</v>
      </c>
      <c r="C2668" t="s">
        <v>17554</v>
      </c>
      <c r="D2668" t="s">
        <v>17555</v>
      </c>
      <c r="E2668" t="s">
        <v>17556</v>
      </c>
      <c r="F2668" t="s">
        <v>17557</v>
      </c>
      <c r="I2668" t="s">
        <v>14356</v>
      </c>
      <c r="J2668" t="s">
        <v>14357</v>
      </c>
      <c r="M2668" t="s">
        <v>112297</v>
      </c>
      <c r="N2668" t="s">
        <v>124</v>
      </c>
      <c r="O2668" s="3" t="s">
        <v>17558</v>
      </c>
      <c r="P2668" t="s">
        <v>124</v>
      </c>
      <c r="Q2668" t="s">
        <v>124</v>
      </c>
      <c r="R2668" t="s">
        <v>17558</v>
      </c>
      <c r="S2668" s="4" t="str">
        <f t="shared" si="41"/>
        <v>2007</v>
      </c>
    </row>
    <row r="2669" spans="1:19" hidden="1" x14ac:dyDescent="0.35">
      <c r="A2669" t="s">
        <v>17556</v>
      </c>
      <c r="B2669" t="s">
        <v>17557</v>
      </c>
      <c r="C2669" t="s">
        <v>17559</v>
      </c>
      <c r="D2669" t="s">
        <v>17560</v>
      </c>
      <c r="E2669" t="s">
        <v>17561</v>
      </c>
      <c r="F2669" t="s">
        <v>17562</v>
      </c>
      <c r="I2669" t="s">
        <v>17563</v>
      </c>
      <c r="J2669" t="s">
        <v>17564</v>
      </c>
      <c r="M2669" t="s">
        <v>112298</v>
      </c>
      <c r="N2669" t="s">
        <v>28</v>
      </c>
      <c r="O2669" s="3" t="s">
        <v>17565</v>
      </c>
      <c r="P2669" t="s">
        <v>16314</v>
      </c>
      <c r="Q2669" t="s">
        <v>16314</v>
      </c>
      <c r="R2669" t="s">
        <v>17565</v>
      </c>
      <c r="S2669" s="4" t="str">
        <f t="shared" si="41"/>
        <v>2007</v>
      </c>
    </row>
    <row r="2670" spans="1:19" hidden="1" x14ac:dyDescent="0.35">
      <c r="A2670" t="s">
        <v>17561</v>
      </c>
      <c r="B2670" t="s">
        <v>17562</v>
      </c>
      <c r="C2670" t="s">
        <v>17566</v>
      </c>
      <c r="D2670" t="s">
        <v>17567</v>
      </c>
      <c r="E2670" t="s">
        <v>17568</v>
      </c>
      <c r="F2670" t="s">
        <v>17569</v>
      </c>
      <c r="I2670" t="s">
        <v>17570</v>
      </c>
      <c r="J2670" t="s">
        <v>17571</v>
      </c>
      <c r="M2670" t="s">
        <v>112297</v>
      </c>
      <c r="N2670" t="s">
        <v>16314</v>
      </c>
      <c r="O2670" s="3" t="s">
        <v>17572</v>
      </c>
      <c r="P2670" t="s">
        <v>16314</v>
      </c>
      <c r="Q2670" t="s">
        <v>16314</v>
      </c>
      <c r="R2670" t="s">
        <v>17572</v>
      </c>
      <c r="S2670" s="4" t="str">
        <f t="shared" si="41"/>
        <v>2007</v>
      </c>
    </row>
    <row r="2671" spans="1:19" hidden="1" x14ac:dyDescent="0.35">
      <c r="A2671" t="s">
        <v>17568</v>
      </c>
      <c r="B2671" t="s">
        <v>17569</v>
      </c>
      <c r="C2671" t="s">
        <v>17573</v>
      </c>
      <c r="D2671" t="s">
        <v>17574</v>
      </c>
      <c r="E2671" t="s">
        <v>17575</v>
      </c>
      <c r="F2671" t="s">
        <v>17576</v>
      </c>
      <c r="I2671" t="s">
        <v>17577</v>
      </c>
      <c r="J2671" t="s">
        <v>17578</v>
      </c>
      <c r="M2671" t="s">
        <v>16314</v>
      </c>
      <c r="N2671" t="s">
        <v>16314</v>
      </c>
      <c r="O2671" s="3" t="s">
        <v>17579</v>
      </c>
      <c r="P2671" t="s">
        <v>16314</v>
      </c>
      <c r="Q2671" t="s">
        <v>16314</v>
      </c>
      <c r="R2671" t="s">
        <v>17579</v>
      </c>
      <c r="S2671" s="4" t="str">
        <f t="shared" si="41"/>
        <v>2007</v>
      </c>
    </row>
    <row r="2672" spans="1:19" hidden="1" x14ac:dyDescent="0.35">
      <c r="A2672" t="s">
        <v>17575</v>
      </c>
      <c r="B2672" t="s">
        <v>17576</v>
      </c>
      <c r="C2672" t="s">
        <v>17580</v>
      </c>
      <c r="D2672" t="s">
        <v>17581</v>
      </c>
      <c r="E2672" t="s">
        <v>17582</v>
      </c>
      <c r="F2672" t="s">
        <v>17583</v>
      </c>
      <c r="I2672" t="s">
        <v>17584</v>
      </c>
      <c r="J2672" t="s">
        <v>17585</v>
      </c>
      <c r="M2672" t="s">
        <v>112297</v>
      </c>
      <c r="N2672" t="s">
        <v>124</v>
      </c>
      <c r="O2672" s="3" t="s">
        <v>17586</v>
      </c>
      <c r="P2672" t="s">
        <v>124</v>
      </c>
      <c r="Q2672" t="s">
        <v>124</v>
      </c>
      <c r="R2672" t="s">
        <v>17586</v>
      </c>
      <c r="S2672" s="4" t="str">
        <f t="shared" si="41"/>
        <v>2007</v>
      </c>
    </row>
    <row r="2673" spans="1:19" hidden="1" x14ac:dyDescent="0.35">
      <c r="A2673" t="s">
        <v>17582</v>
      </c>
      <c r="B2673" t="s">
        <v>17583</v>
      </c>
      <c r="C2673" t="s">
        <v>17587</v>
      </c>
      <c r="D2673" t="s">
        <v>17588</v>
      </c>
      <c r="E2673" t="s">
        <v>17589</v>
      </c>
      <c r="F2673" t="s">
        <v>17590</v>
      </c>
      <c r="I2673" t="s">
        <v>17591</v>
      </c>
      <c r="J2673" t="s">
        <v>17592</v>
      </c>
      <c r="M2673" t="s">
        <v>112297</v>
      </c>
      <c r="N2673" t="s">
        <v>124</v>
      </c>
      <c r="O2673" s="3" t="s">
        <v>17593</v>
      </c>
      <c r="P2673" t="s">
        <v>124</v>
      </c>
      <c r="Q2673" t="s">
        <v>124</v>
      </c>
      <c r="R2673" t="s">
        <v>17593</v>
      </c>
      <c r="S2673" s="4" t="str">
        <f t="shared" si="41"/>
        <v>2007</v>
      </c>
    </row>
    <row r="2674" spans="1:19" ht="29" hidden="1" x14ac:dyDescent="0.35">
      <c r="A2674" t="s">
        <v>17589</v>
      </c>
      <c r="B2674" t="s">
        <v>17590</v>
      </c>
      <c r="C2674" t="s">
        <v>17594</v>
      </c>
      <c r="D2674" t="s">
        <v>17595</v>
      </c>
      <c r="E2674" t="s">
        <v>17596</v>
      </c>
      <c r="F2674" t="s">
        <v>17597</v>
      </c>
      <c r="I2674" t="s">
        <v>17598</v>
      </c>
      <c r="J2674" t="s">
        <v>17599</v>
      </c>
      <c r="K2674" s="2" t="s">
        <v>1501</v>
      </c>
      <c r="M2674" t="s">
        <v>112297</v>
      </c>
      <c r="N2674" t="s">
        <v>124</v>
      </c>
      <c r="O2674" s="3" t="s">
        <v>17600</v>
      </c>
      <c r="P2674" t="s">
        <v>124</v>
      </c>
      <c r="Q2674" t="s">
        <v>124</v>
      </c>
      <c r="R2674" t="s">
        <v>17600</v>
      </c>
      <c r="S2674" s="4" t="str">
        <f t="shared" si="41"/>
        <v>2007</v>
      </c>
    </row>
    <row r="2675" spans="1:19" hidden="1" x14ac:dyDescent="0.35">
      <c r="A2675" t="s">
        <v>17596</v>
      </c>
      <c r="B2675" t="s">
        <v>17597</v>
      </c>
      <c r="C2675" t="s">
        <v>17601</v>
      </c>
      <c r="D2675" t="s">
        <v>17602</v>
      </c>
      <c r="E2675" t="s">
        <v>17603</v>
      </c>
      <c r="F2675" t="s">
        <v>17604</v>
      </c>
      <c r="I2675" t="s">
        <v>17605</v>
      </c>
      <c r="J2675" t="s">
        <v>17606</v>
      </c>
      <c r="M2675" t="s">
        <v>112297</v>
      </c>
      <c r="N2675" t="s">
        <v>124</v>
      </c>
      <c r="O2675" s="3" t="s">
        <v>17607</v>
      </c>
      <c r="P2675" t="s">
        <v>124</v>
      </c>
      <c r="Q2675" t="s">
        <v>124</v>
      </c>
      <c r="R2675" t="s">
        <v>17607</v>
      </c>
      <c r="S2675" s="4" t="str">
        <f t="shared" si="41"/>
        <v>2007</v>
      </c>
    </row>
    <row r="2676" spans="1:19" hidden="1" x14ac:dyDescent="0.35">
      <c r="A2676" t="s">
        <v>17603</v>
      </c>
      <c r="B2676" t="s">
        <v>17604</v>
      </c>
      <c r="C2676" t="s">
        <v>17608</v>
      </c>
      <c r="D2676" t="s">
        <v>17609</v>
      </c>
      <c r="E2676" t="s">
        <v>17610</v>
      </c>
      <c r="F2676" t="s">
        <v>17611</v>
      </c>
      <c r="I2676" t="s">
        <v>17612</v>
      </c>
      <c r="J2676" t="s">
        <v>17613</v>
      </c>
      <c r="M2676" t="s">
        <v>112297</v>
      </c>
      <c r="N2676" t="s">
        <v>124</v>
      </c>
      <c r="O2676" s="3" t="s">
        <v>17614</v>
      </c>
      <c r="P2676" t="s">
        <v>124</v>
      </c>
      <c r="Q2676" t="s">
        <v>124</v>
      </c>
      <c r="R2676" t="s">
        <v>17614</v>
      </c>
      <c r="S2676" s="4" t="str">
        <f t="shared" si="41"/>
        <v>2007</v>
      </c>
    </row>
    <row r="2677" spans="1:19" hidden="1" x14ac:dyDescent="0.35">
      <c r="A2677" t="s">
        <v>17610</v>
      </c>
      <c r="B2677" t="s">
        <v>17611</v>
      </c>
      <c r="C2677" t="s">
        <v>17615</v>
      </c>
      <c r="D2677" t="s">
        <v>17616</v>
      </c>
      <c r="E2677" t="s">
        <v>17617</v>
      </c>
      <c r="F2677" t="s">
        <v>17618</v>
      </c>
      <c r="I2677" t="s">
        <v>2889</v>
      </c>
      <c r="J2677" t="s">
        <v>2890</v>
      </c>
      <c r="M2677" t="s">
        <v>112297</v>
      </c>
      <c r="N2677" t="s">
        <v>124</v>
      </c>
      <c r="O2677" s="3" t="s">
        <v>17619</v>
      </c>
      <c r="P2677" t="s">
        <v>124</v>
      </c>
      <c r="Q2677" t="s">
        <v>124</v>
      </c>
      <c r="R2677" t="s">
        <v>17619</v>
      </c>
      <c r="S2677" s="4" t="str">
        <f t="shared" si="41"/>
        <v>2007</v>
      </c>
    </row>
    <row r="2678" spans="1:19" hidden="1" x14ac:dyDescent="0.35">
      <c r="A2678" t="s">
        <v>17617</v>
      </c>
      <c r="B2678" t="s">
        <v>17618</v>
      </c>
      <c r="C2678" t="s">
        <v>17620</v>
      </c>
      <c r="D2678" t="s">
        <v>17621</v>
      </c>
      <c r="E2678" t="s">
        <v>17622</v>
      </c>
      <c r="F2678" t="s">
        <v>17623</v>
      </c>
      <c r="I2678" t="s">
        <v>17624</v>
      </c>
      <c r="J2678" t="s">
        <v>17625</v>
      </c>
      <c r="M2678" t="s">
        <v>112297</v>
      </c>
      <c r="N2678" t="s">
        <v>124</v>
      </c>
      <c r="O2678" s="3" t="s">
        <v>17626</v>
      </c>
      <c r="P2678" t="s">
        <v>124</v>
      </c>
      <c r="Q2678" t="s">
        <v>124</v>
      </c>
      <c r="R2678" t="s">
        <v>17626</v>
      </c>
      <c r="S2678" s="4" t="str">
        <f t="shared" si="41"/>
        <v>2007</v>
      </c>
    </row>
    <row r="2679" spans="1:19" hidden="1" x14ac:dyDescent="0.35">
      <c r="A2679" t="s">
        <v>17622</v>
      </c>
      <c r="B2679" t="s">
        <v>17623</v>
      </c>
      <c r="C2679" t="s">
        <v>17627</v>
      </c>
      <c r="D2679" t="s">
        <v>17628</v>
      </c>
      <c r="E2679" t="s">
        <v>17629</v>
      </c>
      <c r="F2679" t="s">
        <v>17630</v>
      </c>
      <c r="I2679" t="s">
        <v>17631</v>
      </c>
      <c r="J2679" t="s">
        <v>17632</v>
      </c>
      <c r="M2679" t="s">
        <v>112297</v>
      </c>
      <c r="N2679" t="s">
        <v>124</v>
      </c>
      <c r="O2679" s="3" t="s">
        <v>17633</v>
      </c>
      <c r="P2679" t="s">
        <v>124</v>
      </c>
      <c r="Q2679" t="s">
        <v>124</v>
      </c>
      <c r="R2679" t="s">
        <v>17633</v>
      </c>
      <c r="S2679" s="4" t="str">
        <f t="shared" si="41"/>
        <v>2007</v>
      </c>
    </row>
    <row r="2680" spans="1:19" hidden="1" x14ac:dyDescent="0.35">
      <c r="A2680" t="s">
        <v>17629</v>
      </c>
      <c r="B2680" t="s">
        <v>17630</v>
      </c>
      <c r="C2680" t="s">
        <v>17634</v>
      </c>
      <c r="D2680" t="s">
        <v>17635</v>
      </c>
      <c r="E2680" t="s">
        <v>17636</v>
      </c>
      <c r="F2680" t="s">
        <v>17637</v>
      </c>
      <c r="I2680" t="s">
        <v>17638</v>
      </c>
      <c r="J2680" t="s">
        <v>17639</v>
      </c>
      <c r="M2680" t="s">
        <v>112297</v>
      </c>
      <c r="N2680" t="s">
        <v>124</v>
      </c>
      <c r="O2680" s="3" t="s">
        <v>17640</v>
      </c>
      <c r="P2680" t="s">
        <v>124</v>
      </c>
      <c r="Q2680" t="s">
        <v>124</v>
      </c>
      <c r="R2680" t="s">
        <v>17640</v>
      </c>
      <c r="S2680" s="4" t="str">
        <f t="shared" si="41"/>
        <v>2007</v>
      </c>
    </row>
    <row r="2681" spans="1:19" hidden="1" x14ac:dyDescent="0.35">
      <c r="A2681" t="s">
        <v>17636</v>
      </c>
      <c r="B2681" t="s">
        <v>17637</v>
      </c>
      <c r="C2681" t="s">
        <v>17641</v>
      </c>
      <c r="D2681" t="s">
        <v>17642</v>
      </c>
      <c r="E2681" t="s">
        <v>17643</v>
      </c>
      <c r="F2681" t="s">
        <v>17644</v>
      </c>
      <c r="I2681" t="s">
        <v>17645</v>
      </c>
      <c r="J2681" t="s">
        <v>17646</v>
      </c>
      <c r="M2681" t="s">
        <v>112297</v>
      </c>
      <c r="N2681" t="s">
        <v>124</v>
      </c>
      <c r="O2681" s="3" t="s">
        <v>17647</v>
      </c>
      <c r="P2681" t="s">
        <v>124</v>
      </c>
      <c r="Q2681" t="s">
        <v>124</v>
      </c>
      <c r="R2681" t="s">
        <v>17647</v>
      </c>
      <c r="S2681" s="4" t="str">
        <f t="shared" si="41"/>
        <v>2007</v>
      </c>
    </row>
    <row r="2682" spans="1:19" hidden="1" x14ac:dyDescent="0.35">
      <c r="A2682" t="s">
        <v>17643</v>
      </c>
      <c r="B2682" t="s">
        <v>17644</v>
      </c>
      <c r="C2682" t="s">
        <v>17648</v>
      </c>
      <c r="D2682" t="s">
        <v>17649</v>
      </c>
      <c r="E2682" t="s">
        <v>17650</v>
      </c>
      <c r="F2682" t="s">
        <v>17651</v>
      </c>
      <c r="I2682" t="s">
        <v>12109</v>
      </c>
      <c r="J2682" t="s">
        <v>12014</v>
      </c>
      <c r="M2682" t="s">
        <v>112297</v>
      </c>
      <c r="N2682" t="s">
        <v>124</v>
      </c>
      <c r="O2682" s="3" t="s">
        <v>17652</v>
      </c>
      <c r="P2682" t="s">
        <v>124</v>
      </c>
      <c r="Q2682" t="s">
        <v>124</v>
      </c>
      <c r="R2682" t="s">
        <v>17652</v>
      </c>
      <c r="S2682" s="4" t="str">
        <f t="shared" si="41"/>
        <v>2007</v>
      </c>
    </row>
    <row r="2683" spans="1:19" hidden="1" x14ac:dyDescent="0.35">
      <c r="A2683" t="s">
        <v>17650</v>
      </c>
      <c r="B2683" t="s">
        <v>17651</v>
      </c>
      <c r="C2683" t="s">
        <v>17653</v>
      </c>
      <c r="D2683" t="s">
        <v>17654</v>
      </c>
      <c r="E2683" t="s">
        <v>17655</v>
      </c>
      <c r="F2683" t="s">
        <v>17656</v>
      </c>
      <c r="I2683" t="s">
        <v>17657</v>
      </c>
      <c r="J2683" t="s">
        <v>17658</v>
      </c>
      <c r="M2683" t="s">
        <v>112297</v>
      </c>
      <c r="N2683" t="s">
        <v>124</v>
      </c>
      <c r="O2683" s="3" t="s">
        <v>17659</v>
      </c>
      <c r="P2683" t="s">
        <v>124</v>
      </c>
      <c r="Q2683" t="s">
        <v>124</v>
      </c>
      <c r="R2683" t="s">
        <v>17659</v>
      </c>
      <c r="S2683" s="4" t="str">
        <f t="shared" si="41"/>
        <v>2007</v>
      </c>
    </row>
    <row r="2684" spans="1:19" hidden="1" x14ac:dyDescent="0.35">
      <c r="A2684" t="s">
        <v>17655</v>
      </c>
      <c r="B2684" t="s">
        <v>17656</v>
      </c>
      <c r="C2684" t="s">
        <v>17660</v>
      </c>
      <c r="D2684" t="s">
        <v>17661</v>
      </c>
      <c r="E2684" t="s">
        <v>17662</v>
      </c>
      <c r="F2684" t="s">
        <v>17663</v>
      </c>
      <c r="I2684" t="s">
        <v>17664</v>
      </c>
      <c r="J2684" t="s">
        <v>17665</v>
      </c>
      <c r="M2684" t="s">
        <v>112311</v>
      </c>
      <c r="N2684" t="s">
        <v>5877</v>
      </c>
      <c r="O2684" s="3" t="s">
        <v>17666</v>
      </c>
      <c r="P2684" t="s">
        <v>5877</v>
      </c>
      <c r="Q2684" t="s">
        <v>5877</v>
      </c>
      <c r="R2684" t="s">
        <v>17666</v>
      </c>
      <c r="S2684" s="4" t="str">
        <f t="shared" si="41"/>
        <v>2007</v>
      </c>
    </row>
    <row r="2685" spans="1:19" hidden="1" x14ac:dyDescent="0.35">
      <c r="A2685" t="s">
        <v>17662</v>
      </c>
      <c r="B2685" t="s">
        <v>17663</v>
      </c>
      <c r="C2685" t="s">
        <v>17667</v>
      </c>
      <c r="D2685" t="s">
        <v>17668</v>
      </c>
      <c r="E2685" t="s">
        <v>17669</v>
      </c>
      <c r="F2685" t="s">
        <v>17670</v>
      </c>
      <c r="I2685" t="s">
        <v>17671</v>
      </c>
      <c r="J2685" t="s">
        <v>17672</v>
      </c>
      <c r="M2685" t="s">
        <v>112311</v>
      </c>
      <c r="N2685" t="s">
        <v>5877</v>
      </c>
      <c r="O2685" s="3" t="s">
        <v>17673</v>
      </c>
      <c r="P2685" t="s">
        <v>5877</v>
      </c>
      <c r="Q2685" t="s">
        <v>5877</v>
      </c>
      <c r="R2685" t="s">
        <v>17673</v>
      </c>
      <c r="S2685" s="4" t="str">
        <f t="shared" si="41"/>
        <v>2007</v>
      </c>
    </row>
    <row r="2686" spans="1:19" hidden="1" x14ac:dyDescent="0.35">
      <c r="A2686" t="s">
        <v>17669</v>
      </c>
      <c r="B2686" t="s">
        <v>17670</v>
      </c>
      <c r="C2686" t="s">
        <v>17674</v>
      </c>
      <c r="D2686" t="s">
        <v>17675</v>
      </c>
      <c r="E2686" t="s">
        <v>17676</v>
      </c>
      <c r="F2686" t="s">
        <v>17677</v>
      </c>
      <c r="I2686" t="s">
        <v>17678</v>
      </c>
      <c r="J2686" t="s">
        <v>17679</v>
      </c>
      <c r="M2686" t="s">
        <v>112298</v>
      </c>
      <c r="N2686" t="s">
        <v>28</v>
      </c>
      <c r="O2686" s="3" t="s">
        <v>17680</v>
      </c>
      <c r="P2686" t="s">
        <v>50</v>
      </c>
      <c r="Q2686" t="s">
        <v>50</v>
      </c>
      <c r="R2686" t="s">
        <v>17680</v>
      </c>
      <c r="S2686" s="4" t="str">
        <f t="shared" si="41"/>
        <v>2007</v>
      </c>
    </row>
    <row r="2687" spans="1:19" hidden="1" x14ac:dyDescent="0.35">
      <c r="A2687" t="s">
        <v>17676</v>
      </c>
      <c r="B2687" t="s">
        <v>17677</v>
      </c>
      <c r="C2687" t="s">
        <v>17681</v>
      </c>
      <c r="D2687" t="s">
        <v>17682</v>
      </c>
      <c r="E2687" t="s">
        <v>17683</v>
      </c>
      <c r="F2687" t="s">
        <v>17684</v>
      </c>
      <c r="I2687" t="s">
        <v>17685</v>
      </c>
      <c r="J2687" t="s">
        <v>17686</v>
      </c>
      <c r="M2687" t="s">
        <v>112297</v>
      </c>
      <c r="N2687" t="s">
        <v>124</v>
      </c>
      <c r="O2687" s="3" t="s">
        <v>17687</v>
      </c>
      <c r="P2687" t="s">
        <v>124</v>
      </c>
      <c r="Q2687" t="s">
        <v>124</v>
      </c>
      <c r="R2687" t="s">
        <v>17687</v>
      </c>
      <c r="S2687" s="4" t="str">
        <f t="shared" si="41"/>
        <v>2007</v>
      </c>
    </row>
    <row r="2688" spans="1:19" hidden="1" x14ac:dyDescent="0.35">
      <c r="A2688" t="s">
        <v>17683</v>
      </c>
      <c r="B2688" t="s">
        <v>17684</v>
      </c>
      <c r="C2688" t="s">
        <v>17688</v>
      </c>
      <c r="D2688" t="s">
        <v>17689</v>
      </c>
      <c r="E2688" t="s">
        <v>17690</v>
      </c>
      <c r="F2688">
        <v>120534814</v>
      </c>
      <c r="I2688" t="s">
        <v>17691</v>
      </c>
      <c r="J2688" t="s">
        <v>17692</v>
      </c>
      <c r="M2688" t="s">
        <v>112311</v>
      </c>
      <c r="N2688" t="s">
        <v>5877</v>
      </c>
      <c r="O2688" s="3" t="s">
        <v>17693</v>
      </c>
      <c r="P2688" t="s">
        <v>5877</v>
      </c>
      <c r="Q2688" t="s">
        <v>5877</v>
      </c>
      <c r="R2688" t="s">
        <v>17693</v>
      </c>
      <c r="S2688" s="4" t="str">
        <f t="shared" si="41"/>
        <v>2007</v>
      </c>
    </row>
    <row r="2689" spans="1:19" ht="29" hidden="1" x14ac:dyDescent="0.35">
      <c r="A2689" t="s">
        <v>17690</v>
      </c>
      <c r="B2689">
        <v>120534814</v>
      </c>
      <c r="C2689" t="s">
        <v>17694</v>
      </c>
      <c r="D2689" t="s">
        <v>17695</v>
      </c>
      <c r="E2689" t="s">
        <v>17696</v>
      </c>
      <c r="F2689" t="s">
        <v>17697</v>
      </c>
      <c r="I2689" t="s">
        <v>17698</v>
      </c>
      <c r="J2689" t="s">
        <v>17699</v>
      </c>
      <c r="K2689" s="2" t="s">
        <v>1501</v>
      </c>
      <c r="M2689" t="s">
        <v>112297</v>
      </c>
      <c r="N2689" t="s">
        <v>124</v>
      </c>
      <c r="O2689" s="3" t="s">
        <v>17700</v>
      </c>
      <c r="P2689" t="s">
        <v>124</v>
      </c>
      <c r="Q2689" t="s">
        <v>124</v>
      </c>
      <c r="R2689" t="s">
        <v>17700</v>
      </c>
      <c r="S2689" s="4" t="str">
        <f t="shared" si="41"/>
        <v>2007</v>
      </c>
    </row>
    <row r="2690" spans="1:19" hidden="1" x14ac:dyDescent="0.35">
      <c r="A2690" t="s">
        <v>17696</v>
      </c>
      <c r="B2690" t="s">
        <v>17697</v>
      </c>
      <c r="C2690" t="s">
        <v>17701</v>
      </c>
      <c r="D2690" t="s">
        <v>17702</v>
      </c>
      <c r="E2690" s="1" t="s">
        <v>17703</v>
      </c>
      <c r="F2690" s="1" t="s">
        <v>17704</v>
      </c>
      <c r="I2690" t="s">
        <v>512</v>
      </c>
      <c r="J2690" t="s">
        <v>512</v>
      </c>
      <c r="M2690" t="s">
        <v>112297</v>
      </c>
      <c r="N2690" t="s">
        <v>124</v>
      </c>
      <c r="O2690" s="3" t="s">
        <v>17705</v>
      </c>
      <c r="P2690" t="s">
        <v>124</v>
      </c>
      <c r="Q2690" t="s">
        <v>124</v>
      </c>
      <c r="R2690" t="s">
        <v>17705</v>
      </c>
      <c r="S2690" s="4" t="str">
        <f t="shared" si="41"/>
        <v>2007</v>
      </c>
    </row>
    <row r="2691" spans="1:19" hidden="1" x14ac:dyDescent="0.35">
      <c r="A2691" s="1" t="s">
        <v>17703</v>
      </c>
      <c r="B2691" s="1" t="s">
        <v>17704</v>
      </c>
      <c r="C2691" t="s">
        <v>17706</v>
      </c>
      <c r="D2691" t="s">
        <v>17707</v>
      </c>
      <c r="E2691" t="s">
        <v>17708</v>
      </c>
      <c r="F2691" t="s">
        <v>17709</v>
      </c>
      <c r="I2691" t="s">
        <v>17710</v>
      </c>
      <c r="J2691" t="s">
        <v>17711</v>
      </c>
      <c r="M2691" t="s">
        <v>112297</v>
      </c>
      <c r="N2691" t="s">
        <v>124</v>
      </c>
      <c r="O2691" s="3" t="s">
        <v>17712</v>
      </c>
      <c r="P2691" t="s">
        <v>124</v>
      </c>
      <c r="Q2691" t="s">
        <v>124</v>
      </c>
      <c r="R2691" t="s">
        <v>17712</v>
      </c>
      <c r="S2691" s="4" t="str">
        <f t="shared" ref="S2691:S2754" si="42">LEFT(RIGHT(R2691,19),4)</f>
        <v>2007</v>
      </c>
    </row>
    <row r="2692" spans="1:19" hidden="1" x14ac:dyDescent="0.35">
      <c r="A2692" t="s">
        <v>17708</v>
      </c>
      <c r="B2692" t="s">
        <v>17709</v>
      </c>
      <c r="C2692" t="s">
        <v>17713</v>
      </c>
      <c r="D2692" t="s">
        <v>17714</v>
      </c>
      <c r="E2692" t="s">
        <v>17715</v>
      </c>
      <c r="F2692" t="s">
        <v>17716</v>
      </c>
      <c r="I2692" t="s">
        <v>17717</v>
      </c>
      <c r="J2692" t="s">
        <v>17718</v>
      </c>
      <c r="M2692" t="s">
        <v>112297</v>
      </c>
      <c r="N2692" t="s">
        <v>124</v>
      </c>
      <c r="O2692" s="3" t="s">
        <v>17719</v>
      </c>
      <c r="P2692" t="s">
        <v>124</v>
      </c>
      <c r="Q2692" t="s">
        <v>124</v>
      </c>
      <c r="R2692" t="s">
        <v>17719</v>
      </c>
      <c r="S2692" s="4" t="str">
        <f t="shared" si="42"/>
        <v>2007</v>
      </c>
    </row>
    <row r="2693" spans="1:19" hidden="1" x14ac:dyDescent="0.35">
      <c r="A2693" t="s">
        <v>17715</v>
      </c>
      <c r="B2693" t="s">
        <v>17716</v>
      </c>
      <c r="C2693" t="s">
        <v>17720</v>
      </c>
      <c r="D2693" t="s">
        <v>17721</v>
      </c>
      <c r="E2693" t="s">
        <v>17722</v>
      </c>
      <c r="F2693" t="s">
        <v>17723</v>
      </c>
      <c r="I2693" t="s">
        <v>17724</v>
      </c>
      <c r="J2693" t="s">
        <v>17725</v>
      </c>
      <c r="M2693" t="s">
        <v>112298</v>
      </c>
      <c r="N2693" t="s">
        <v>28</v>
      </c>
      <c r="O2693" s="3" t="s">
        <v>17726</v>
      </c>
      <c r="P2693" t="s">
        <v>50</v>
      </c>
      <c r="Q2693" t="s">
        <v>50</v>
      </c>
      <c r="R2693" t="s">
        <v>17726</v>
      </c>
      <c r="S2693" s="4" t="str">
        <f t="shared" si="42"/>
        <v>2007</v>
      </c>
    </row>
    <row r="2694" spans="1:19" hidden="1" x14ac:dyDescent="0.35">
      <c r="A2694" t="s">
        <v>17722</v>
      </c>
      <c r="B2694" t="s">
        <v>17723</v>
      </c>
      <c r="C2694" t="s">
        <v>17727</v>
      </c>
      <c r="D2694" t="s">
        <v>17728</v>
      </c>
      <c r="E2694" t="s">
        <v>17729</v>
      </c>
      <c r="F2694" t="s">
        <v>17730</v>
      </c>
      <c r="I2694" t="s">
        <v>2964</v>
      </c>
      <c r="J2694" t="s">
        <v>2964</v>
      </c>
      <c r="M2694" t="s">
        <v>112298</v>
      </c>
      <c r="N2694" t="s">
        <v>28</v>
      </c>
      <c r="O2694" s="3" t="s">
        <v>17731</v>
      </c>
      <c r="P2694" t="s">
        <v>50</v>
      </c>
      <c r="Q2694" t="s">
        <v>50</v>
      </c>
      <c r="R2694" t="s">
        <v>17731</v>
      </c>
      <c r="S2694" s="4" t="str">
        <f t="shared" si="42"/>
        <v>2007</v>
      </c>
    </row>
    <row r="2695" spans="1:19" hidden="1" x14ac:dyDescent="0.35">
      <c r="A2695" t="s">
        <v>17729</v>
      </c>
      <c r="B2695" t="s">
        <v>17730</v>
      </c>
      <c r="C2695" t="s">
        <v>17732</v>
      </c>
      <c r="D2695" t="s">
        <v>17733</v>
      </c>
      <c r="E2695" t="s">
        <v>17734</v>
      </c>
      <c r="F2695" t="s">
        <v>17735</v>
      </c>
      <c r="I2695" t="s">
        <v>17736</v>
      </c>
      <c r="J2695" t="s">
        <v>17737</v>
      </c>
      <c r="M2695" t="s">
        <v>112297</v>
      </c>
      <c r="N2695" t="s">
        <v>124</v>
      </c>
      <c r="O2695" s="3" t="s">
        <v>17738</v>
      </c>
      <c r="P2695" t="s">
        <v>124</v>
      </c>
      <c r="Q2695" t="s">
        <v>124</v>
      </c>
      <c r="R2695" t="s">
        <v>17738</v>
      </c>
      <c r="S2695" s="4" t="str">
        <f t="shared" si="42"/>
        <v>2007</v>
      </c>
    </row>
    <row r="2696" spans="1:19" hidden="1" x14ac:dyDescent="0.35">
      <c r="A2696" t="s">
        <v>17734</v>
      </c>
      <c r="B2696" t="s">
        <v>17735</v>
      </c>
      <c r="C2696" t="s">
        <v>17739</v>
      </c>
      <c r="D2696" t="s">
        <v>17740</v>
      </c>
      <c r="E2696" t="s">
        <v>17741</v>
      </c>
      <c r="F2696" t="s">
        <v>17742</v>
      </c>
      <c r="I2696" t="s">
        <v>17743</v>
      </c>
      <c r="J2696" t="s">
        <v>17744</v>
      </c>
      <c r="M2696" t="s">
        <v>112297</v>
      </c>
      <c r="N2696" t="s">
        <v>124</v>
      </c>
      <c r="O2696" s="3" t="s">
        <v>17745</v>
      </c>
      <c r="P2696" t="s">
        <v>124</v>
      </c>
      <c r="Q2696" t="s">
        <v>124</v>
      </c>
      <c r="R2696" t="s">
        <v>17745</v>
      </c>
      <c r="S2696" s="4" t="str">
        <f t="shared" si="42"/>
        <v>2007</v>
      </c>
    </row>
    <row r="2697" spans="1:19" hidden="1" x14ac:dyDescent="0.35">
      <c r="A2697" t="s">
        <v>17741</v>
      </c>
      <c r="B2697" t="s">
        <v>17742</v>
      </c>
      <c r="C2697" t="s">
        <v>17746</v>
      </c>
      <c r="D2697" t="s">
        <v>17747</v>
      </c>
      <c r="E2697" t="s">
        <v>17748</v>
      </c>
      <c r="F2697" t="s">
        <v>17749</v>
      </c>
      <c r="I2697" t="s">
        <v>17750</v>
      </c>
      <c r="J2697" t="s">
        <v>17751</v>
      </c>
      <c r="M2697" t="s">
        <v>112311</v>
      </c>
      <c r="N2697" t="s">
        <v>5877</v>
      </c>
      <c r="O2697" s="3" t="s">
        <v>17752</v>
      </c>
      <c r="P2697" t="s">
        <v>5877</v>
      </c>
      <c r="Q2697" t="s">
        <v>5877</v>
      </c>
      <c r="R2697" t="s">
        <v>17752</v>
      </c>
      <c r="S2697" s="4" t="str">
        <f t="shared" si="42"/>
        <v>2007</v>
      </c>
    </row>
    <row r="2698" spans="1:19" hidden="1" x14ac:dyDescent="0.35">
      <c r="A2698" t="s">
        <v>17748</v>
      </c>
      <c r="B2698" t="s">
        <v>17749</v>
      </c>
      <c r="C2698" t="s">
        <v>17753</v>
      </c>
      <c r="D2698" t="s">
        <v>17754</v>
      </c>
      <c r="E2698" t="s">
        <v>17755</v>
      </c>
      <c r="F2698" t="s">
        <v>17756</v>
      </c>
      <c r="I2698" t="s">
        <v>17757</v>
      </c>
      <c r="J2698" t="s">
        <v>17758</v>
      </c>
      <c r="M2698" t="s">
        <v>112311</v>
      </c>
      <c r="N2698" t="s">
        <v>5877</v>
      </c>
      <c r="O2698" s="3" t="s">
        <v>17759</v>
      </c>
      <c r="P2698" t="s">
        <v>5877</v>
      </c>
      <c r="Q2698" t="s">
        <v>5877</v>
      </c>
      <c r="R2698" t="s">
        <v>17759</v>
      </c>
      <c r="S2698" s="4" t="str">
        <f t="shared" si="42"/>
        <v>2007</v>
      </c>
    </row>
    <row r="2699" spans="1:19" hidden="1" x14ac:dyDescent="0.35">
      <c r="A2699" t="s">
        <v>17755</v>
      </c>
      <c r="B2699" t="s">
        <v>17756</v>
      </c>
      <c r="C2699" t="s">
        <v>17760</v>
      </c>
      <c r="D2699" t="s">
        <v>17761</v>
      </c>
      <c r="E2699" t="s">
        <v>17762</v>
      </c>
      <c r="F2699" t="s">
        <v>17763</v>
      </c>
      <c r="I2699" t="s">
        <v>17764</v>
      </c>
      <c r="J2699" t="s">
        <v>17765</v>
      </c>
      <c r="M2699" t="s">
        <v>112311</v>
      </c>
      <c r="N2699" t="s">
        <v>5877</v>
      </c>
      <c r="O2699" s="3" t="s">
        <v>17766</v>
      </c>
      <c r="P2699" t="s">
        <v>5877</v>
      </c>
      <c r="Q2699" t="s">
        <v>5877</v>
      </c>
      <c r="R2699" t="s">
        <v>17766</v>
      </c>
      <c r="S2699" s="4" t="str">
        <f t="shared" si="42"/>
        <v>2007</v>
      </c>
    </row>
    <row r="2700" spans="1:19" hidden="1" x14ac:dyDescent="0.35">
      <c r="A2700" t="s">
        <v>17762</v>
      </c>
      <c r="B2700" t="s">
        <v>17763</v>
      </c>
      <c r="C2700" t="s">
        <v>17767</v>
      </c>
      <c r="D2700" t="s">
        <v>17768</v>
      </c>
      <c r="E2700" t="s">
        <v>17769</v>
      </c>
      <c r="F2700" t="s">
        <v>17770</v>
      </c>
      <c r="I2700" t="s">
        <v>17771</v>
      </c>
      <c r="J2700" t="s">
        <v>17772</v>
      </c>
      <c r="M2700" t="s">
        <v>112297</v>
      </c>
      <c r="N2700" t="s">
        <v>124</v>
      </c>
      <c r="O2700" s="3" t="s">
        <v>17773</v>
      </c>
      <c r="P2700" t="s">
        <v>124</v>
      </c>
      <c r="Q2700" t="s">
        <v>124</v>
      </c>
      <c r="R2700" t="s">
        <v>17773</v>
      </c>
      <c r="S2700" s="4" t="str">
        <f t="shared" si="42"/>
        <v>2007</v>
      </c>
    </row>
    <row r="2701" spans="1:19" hidden="1" x14ac:dyDescent="0.35">
      <c r="A2701" t="s">
        <v>17769</v>
      </c>
      <c r="B2701" t="s">
        <v>17770</v>
      </c>
      <c r="C2701" t="s">
        <v>17774</v>
      </c>
      <c r="D2701" t="s">
        <v>17775</v>
      </c>
      <c r="E2701" t="s">
        <v>17776</v>
      </c>
      <c r="F2701" t="s">
        <v>17777</v>
      </c>
      <c r="I2701" t="s">
        <v>17778</v>
      </c>
      <c r="J2701" t="s">
        <v>17779</v>
      </c>
      <c r="M2701" t="s">
        <v>112297</v>
      </c>
      <c r="N2701" t="s">
        <v>124</v>
      </c>
      <c r="O2701" s="3" t="s">
        <v>17780</v>
      </c>
      <c r="P2701" t="s">
        <v>124</v>
      </c>
      <c r="Q2701" t="s">
        <v>124</v>
      </c>
      <c r="R2701" t="s">
        <v>17780</v>
      </c>
      <c r="S2701" s="4" t="str">
        <f t="shared" si="42"/>
        <v>2007</v>
      </c>
    </row>
    <row r="2702" spans="1:19" hidden="1" x14ac:dyDescent="0.35">
      <c r="A2702" t="s">
        <v>17776</v>
      </c>
      <c r="B2702" t="s">
        <v>17777</v>
      </c>
      <c r="C2702" t="s">
        <v>17781</v>
      </c>
      <c r="D2702" t="s">
        <v>17782</v>
      </c>
      <c r="E2702" t="s">
        <v>17783</v>
      </c>
      <c r="F2702" t="s">
        <v>17784</v>
      </c>
      <c r="I2702" t="s">
        <v>17785</v>
      </c>
      <c r="J2702" t="s">
        <v>17786</v>
      </c>
      <c r="M2702" t="s">
        <v>112297</v>
      </c>
      <c r="N2702" t="s">
        <v>124</v>
      </c>
      <c r="O2702" s="3" t="s">
        <v>17787</v>
      </c>
      <c r="P2702" t="s">
        <v>124</v>
      </c>
      <c r="Q2702" t="s">
        <v>124</v>
      </c>
      <c r="R2702" t="s">
        <v>17787</v>
      </c>
      <c r="S2702" s="4" t="str">
        <f t="shared" si="42"/>
        <v>2007</v>
      </c>
    </row>
    <row r="2703" spans="1:19" hidden="1" x14ac:dyDescent="0.35">
      <c r="A2703" t="s">
        <v>17783</v>
      </c>
      <c r="B2703" t="s">
        <v>17784</v>
      </c>
      <c r="C2703" t="s">
        <v>17788</v>
      </c>
      <c r="D2703" t="s">
        <v>17789</v>
      </c>
      <c r="E2703" t="s">
        <v>17790</v>
      </c>
      <c r="F2703" t="s">
        <v>17791</v>
      </c>
      <c r="I2703" t="s">
        <v>17792</v>
      </c>
      <c r="J2703" t="s">
        <v>17793</v>
      </c>
      <c r="M2703" t="s">
        <v>112297</v>
      </c>
      <c r="N2703" t="s">
        <v>124</v>
      </c>
      <c r="O2703" s="3" t="s">
        <v>17794</v>
      </c>
      <c r="P2703" t="s">
        <v>124</v>
      </c>
      <c r="Q2703" t="s">
        <v>124</v>
      </c>
      <c r="R2703" t="s">
        <v>17794</v>
      </c>
      <c r="S2703" s="4" t="str">
        <f t="shared" si="42"/>
        <v>2007</v>
      </c>
    </row>
    <row r="2704" spans="1:19" hidden="1" x14ac:dyDescent="0.35">
      <c r="A2704" t="s">
        <v>17790</v>
      </c>
      <c r="B2704" t="s">
        <v>17791</v>
      </c>
      <c r="C2704" t="s">
        <v>17795</v>
      </c>
      <c r="D2704" t="s">
        <v>17796</v>
      </c>
      <c r="E2704" s="1" t="s">
        <v>17797</v>
      </c>
      <c r="F2704" s="1" t="s">
        <v>17798</v>
      </c>
      <c r="I2704" t="s">
        <v>17799</v>
      </c>
      <c r="J2704" t="s">
        <v>17800</v>
      </c>
      <c r="M2704" t="s">
        <v>112297</v>
      </c>
      <c r="N2704" t="s">
        <v>124</v>
      </c>
      <c r="O2704" s="3" t="s">
        <v>17801</v>
      </c>
      <c r="P2704" t="s">
        <v>124</v>
      </c>
      <c r="Q2704" t="s">
        <v>124</v>
      </c>
      <c r="R2704" t="s">
        <v>17801</v>
      </c>
      <c r="S2704" s="4" t="str">
        <f t="shared" si="42"/>
        <v>2007</v>
      </c>
    </row>
    <row r="2705" spans="1:19" hidden="1" x14ac:dyDescent="0.35">
      <c r="A2705" s="1" t="s">
        <v>17797</v>
      </c>
      <c r="B2705" s="1" t="s">
        <v>17798</v>
      </c>
      <c r="C2705" t="s">
        <v>17802</v>
      </c>
      <c r="D2705" t="s">
        <v>17803</v>
      </c>
      <c r="E2705" t="s">
        <v>17804</v>
      </c>
      <c r="F2705" t="s">
        <v>17805</v>
      </c>
      <c r="I2705" t="s">
        <v>17806</v>
      </c>
      <c r="J2705" t="s">
        <v>17807</v>
      </c>
      <c r="M2705" t="s">
        <v>112297</v>
      </c>
      <c r="N2705" t="s">
        <v>124</v>
      </c>
      <c r="O2705" s="3" t="s">
        <v>17808</v>
      </c>
      <c r="P2705" t="s">
        <v>124</v>
      </c>
      <c r="Q2705" t="s">
        <v>124</v>
      </c>
      <c r="R2705" t="s">
        <v>17808</v>
      </c>
      <c r="S2705" s="4" t="str">
        <f t="shared" si="42"/>
        <v>2007</v>
      </c>
    </row>
    <row r="2706" spans="1:19" hidden="1" x14ac:dyDescent="0.35">
      <c r="A2706" t="s">
        <v>17804</v>
      </c>
      <c r="B2706" t="s">
        <v>17805</v>
      </c>
      <c r="C2706" t="s">
        <v>17809</v>
      </c>
      <c r="D2706" t="s">
        <v>17810</v>
      </c>
      <c r="E2706" t="s">
        <v>17811</v>
      </c>
      <c r="F2706" t="s">
        <v>17812</v>
      </c>
      <c r="I2706" t="s">
        <v>17813</v>
      </c>
      <c r="J2706" t="s">
        <v>17814</v>
      </c>
      <c r="M2706" t="s">
        <v>112297</v>
      </c>
      <c r="N2706" t="s">
        <v>124</v>
      </c>
      <c r="O2706" s="3" t="s">
        <v>17815</v>
      </c>
      <c r="P2706" t="s">
        <v>124</v>
      </c>
      <c r="Q2706" t="s">
        <v>124</v>
      </c>
      <c r="R2706" t="s">
        <v>17815</v>
      </c>
      <c r="S2706" s="4" t="str">
        <f t="shared" si="42"/>
        <v>2007</v>
      </c>
    </row>
    <row r="2707" spans="1:19" hidden="1" x14ac:dyDescent="0.35">
      <c r="A2707" t="s">
        <v>17811</v>
      </c>
      <c r="B2707" t="s">
        <v>17812</v>
      </c>
      <c r="C2707" t="s">
        <v>17816</v>
      </c>
      <c r="D2707" t="s">
        <v>17817</v>
      </c>
      <c r="E2707" t="s">
        <v>17818</v>
      </c>
      <c r="F2707" t="s">
        <v>17819</v>
      </c>
      <c r="I2707" t="s">
        <v>17820</v>
      </c>
      <c r="J2707" t="s">
        <v>17821</v>
      </c>
      <c r="M2707" t="s">
        <v>112311</v>
      </c>
      <c r="N2707" t="s">
        <v>5877</v>
      </c>
      <c r="O2707" s="3" t="s">
        <v>17822</v>
      </c>
      <c r="P2707" t="s">
        <v>5877</v>
      </c>
      <c r="Q2707" t="s">
        <v>5877</v>
      </c>
      <c r="R2707" t="s">
        <v>17822</v>
      </c>
      <c r="S2707" s="4" t="str">
        <f t="shared" si="42"/>
        <v>2007</v>
      </c>
    </row>
    <row r="2708" spans="1:19" hidden="1" x14ac:dyDescent="0.35">
      <c r="A2708" t="s">
        <v>17818</v>
      </c>
      <c r="B2708" t="s">
        <v>17819</v>
      </c>
      <c r="C2708" t="s">
        <v>17823</v>
      </c>
      <c r="D2708" t="s">
        <v>17824</v>
      </c>
      <c r="E2708" t="s">
        <v>17825</v>
      </c>
      <c r="F2708" t="s">
        <v>17826</v>
      </c>
      <c r="I2708" t="s">
        <v>17827</v>
      </c>
      <c r="J2708" t="s">
        <v>17828</v>
      </c>
      <c r="M2708" t="s">
        <v>112311</v>
      </c>
      <c r="N2708" t="s">
        <v>5877</v>
      </c>
      <c r="O2708" s="3" t="s">
        <v>17829</v>
      </c>
      <c r="P2708" t="s">
        <v>5877</v>
      </c>
      <c r="Q2708" t="s">
        <v>5877</v>
      </c>
      <c r="R2708" t="s">
        <v>17829</v>
      </c>
      <c r="S2708" s="4" t="str">
        <f t="shared" si="42"/>
        <v>2007</v>
      </c>
    </row>
    <row r="2709" spans="1:19" hidden="1" x14ac:dyDescent="0.35">
      <c r="A2709" t="s">
        <v>17825</v>
      </c>
      <c r="B2709" t="s">
        <v>17826</v>
      </c>
      <c r="C2709" t="s">
        <v>17830</v>
      </c>
      <c r="D2709" t="s">
        <v>17831</v>
      </c>
      <c r="E2709" t="s">
        <v>17832</v>
      </c>
      <c r="F2709" t="s">
        <v>17833</v>
      </c>
      <c r="I2709" t="s">
        <v>17834</v>
      </c>
      <c r="J2709" t="s">
        <v>17834</v>
      </c>
      <c r="M2709" t="s">
        <v>112311</v>
      </c>
      <c r="N2709" t="s">
        <v>5877</v>
      </c>
      <c r="O2709" s="3" t="s">
        <v>17835</v>
      </c>
      <c r="P2709" t="s">
        <v>5877</v>
      </c>
      <c r="Q2709" t="s">
        <v>5877</v>
      </c>
      <c r="R2709" t="s">
        <v>17835</v>
      </c>
      <c r="S2709" s="4" t="str">
        <f t="shared" si="42"/>
        <v>2007</v>
      </c>
    </row>
    <row r="2710" spans="1:19" hidden="1" x14ac:dyDescent="0.35">
      <c r="A2710" t="s">
        <v>17832</v>
      </c>
      <c r="B2710" t="s">
        <v>17833</v>
      </c>
      <c r="C2710" t="s">
        <v>17836</v>
      </c>
      <c r="D2710">
        <v>817955937</v>
      </c>
      <c r="E2710" t="s">
        <v>17837</v>
      </c>
      <c r="F2710" t="s">
        <v>17838</v>
      </c>
      <c r="I2710" t="s">
        <v>1254</v>
      </c>
      <c r="J2710" t="s">
        <v>1255</v>
      </c>
      <c r="M2710" t="s">
        <v>112297</v>
      </c>
      <c r="N2710" t="s">
        <v>124</v>
      </c>
      <c r="O2710" s="3" t="s">
        <v>17839</v>
      </c>
      <c r="P2710" t="s">
        <v>124</v>
      </c>
      <c r="Q2710" t="s">
        <v>124</v>
      </c>
      <c r="R2710" t="s">
        <v>17839</v>
      </c>
      <c r="S2710" s="4" t="str">
        <f t="shared" si="42"/>
        <v>2007</v>
      </c>
    </row>
    <row r="2711" spans="1:19" hidden="1" x14ac:dyDescent="0.35">
      <c r="A2711" t="s">
        <v>17837</v>
      </c>
      <c r="B2711" t="s">
        <v>17838</v>
      </c>
      <c r="C2711" t="s">
        <v>17840</v>
      </c>
      <c r="D2711" t="s">
        <v>17841</v>
      </c>
      <c r="E2711" t="s">
        <v>17842</v>
      </c>
      <c r="F2711" t="s">
        <v>17843</v>
      </c>
      <c r="I2711" t="s">
        <v>17844</v>
      </c>
      <c r="J2711" t="s">
        <v>17845</v>
      </c>
      <c r="M2711" t="s">
        <v>112297</v>
      </c>
      <c r="N2711" t="s">
        <v>124</v>
      </c>
      <c r="O2711" s="3" t="s">
        <v>17846</v>
      </c>
      <c r="P2711" t="s">
        <v>124</v>
      </c>
      <c r="Q2711" t="s">
        <v>124</v>
      </c>
      <c r="R2711" t="s">
        <v>17846</v>
      </c>
      <c r="S2711" s="4" t="str">
        <f t="shared" si="42"/>
        <v>2007</v>
      </c>
    </row>
    <row r="2712" spans="1:19" hidden="1" x14ac:dyDescent="0.35">
      <c r="A2712" t="s">
        <v>17842</v>
      </c>
      <c r="B2712" t="s">
        <v>17843</v>
      </c>
      <c r="C2712" t="s">
        <v>17847</v>
      </c>
      <c r="D2712" t="s">
        <v>17848</v>
      </c>
      <c r="E2712" s="1" t="s">
        <v>17849</v>
      </c>
      <c r="F2712" s="1" t="s">
        <v>17850</v>
      </c>
      <c r="I2712" t="s">
        <v>17851</v>
      </c>
      <c r="J2712" t="s">
        <v>17852</v>
      </c>
      <c r="M2712" t="s">
        <v>112311</v>
      </c>
      <c r="N2712" t="s">
        <v>5877</v>
      </c>
      <c r="O2712" s="3" t="s">
        <v>17853</v>
      </c>
      <c r="P2712" t="s">
        <v>5877</v>
      </c>
      <c r="Q2712" t="s">
        <v>5877</v>
      </c>
      <c r="R2712" t="s">
        <v>17853</v>
      </c>
      <c r="S2712" s="4" t="str">
        <f t="shared" si="42"/>
        <v>2007</v>
      </c>
    </row>
    <row r="2713" spans="1:19" hidden="1" x14ac:dyDescent="0.35">
      <c r="A2713" s="1" t="s">
        <v>17849</v>
      </c>
      <c r="B2713" s="1" t="s">
        <v>17850</v>
      </c>
      <c r="C2713" t="s">
        <v>17854</v>
      </c>
      <c r="D2713" t="s">
        <v>17855</v>
      </c>
      <c r="E2713" t="s">
        <v>17856</v>
      </c>
      <c r="F2713" t="s">
        <v>17857</v>
      </c>
      <c r="I2713" t="s">
        <v>17858</v>
      </c>
      <c r="J2713" t="s">
        <v>17859</v>
      </c>
      <c r="M2713" t="s">
        <v>112297</v>
      </c>
      <c r="N2713" t="s">
        <v>124</v>
      </c>
      <c r="O2713" s="3" t="s">
        <v>17860</v>
      </c>
      <c r="P2713" t="s">
        <v>124</v>
      </c>
      <c r="Q2713" t="s">
        <v>124</v>
      </c>
      <c r="R2713" t="s">
        <v>17860</v>
      </c>
      <c r="S2713" s="4" t="str">
        <f t="shared" si="42"/>
        <v>2007</v>
      </c>
    </row>
    <row r="2714" spans="1:19" hidden="1" x14ac:dyDescent="0.35">
      <c r="A2714" t="s">
        <v>17856</v>
      </c>
      <c r="B2714" t="s">
        <v>17857</v>
      </c>
      <c r="C2714" t="s">
        <v>17861</v>
      </c>
      <c r="D2714" t="s">
        <v>17862</v>
      </c>
      <c r="E2714" s="1" t="s">
        <v>17863</v>
      </c>
      <c r="F2714" s="1" t="s">
        <v>17864</v>
      </c>
      <c r="I2714" t="s">
        <v>17865</v>
      </c>
      <c r="J2714" t="s">
        <v>17866</v>
      </c>
      <c r="M2714" t="s">
        <v>112311</v>
      </c>
      <c r="N2714" t="s">
        <v>16314</v>
      </c>
      <c r="O2714" s="3" t="s">
        <v>17867</v>
      </c>
      <c r="P2714" t="s">
        <v>16314</v>
      </c>
      <c r="Q2714" t="s">
        <v>16314</v>
      </c>
      <c r="R2714" t="s">
        <v>17867</v>
      </c>
      <c r="S2714" s="4" t="str">
        <f t="shared" si="42"/>
        <v>2007</v>
      </c>
    </row>
    <row r="2715" spans="1:19" hidden="1" x14ac:dyDescent="0.35">
      <c r="A2715" s="1" t="s">
        <v>17863</v>
      </c>
      <c r="B2715" s="1" t="s">
        <v>17864</v>
      </c>
      <c r="C2715" t="s">
        <v>17868</v>
      </c>
      <c r="D2715" t="s">
        <v>17869</v>
      </c>
      <c r="E2715" t="s">
        <v>17870</v>
      </c>
      <c r="F2715" t="s">
        <v>17871</v>
      </c>
      <c r="I2715" t="s">
        <v>17872</v>
      </c>
      <c r="J2715" t="s">
        <v>17873</v>
      </c>
      <c r="M2715" t="s">
        <v>112311</v>
      </c>
      <c r="N2715" t="s">
        <v>5877</v>
      </c>
      <c r="O2715" s="3" t="s">
        <v>17874</v>
      </c>
      <c r="P2715" t="s">
        <v>5877</v>
      </c>
      <c r="Q2715" t="s">
        <v>5877</v>
      </c>
      <c r="R2715" t="s">
        <v>17874</v>
      </c>
      <c r="S2715" s="4" t="str">
        <f t="shared" si="42"/>
        <v>2007</v>
      </c>
    </row>
    <row r="2716" spans="1:19" hidden="1" x14ac:dyDescent="0.35">
      <c r="A2716" t="s">
        <v>17870</v>
      </c>
      <c r="B2716" t="s">
        <v>17871</v>
      </c>
      <c r="C2716" t="s">
        <v>17875</v>
      </c>
      <c r="D2716" t="s">
        <v>17876</v>
      </c>
      <c r="E2716" t="s">
        <v>17877</v>
      </c>
      <c r="F2716" t="s">
        <v>17878</v>
      </c>
      <c r="I2716" t="s">
        <v>2964</v>
      </c>
      <c r="J2716" t="s">
        <v>2964</v>
      </c>
      <c r="M2716" t="s">
        <v>112298</v>
      </c>
      <c r="N2716" t="s">
        <v>28</v>
      </c>
      <c r="O2716" s="3" t="s">
        <v>17879</v>
      </c>
      <c r="P2716" t="s">
        <v>50</v>
      </c>
      <c r="Q2716" t="s">
        <v>50</v>
      </c>
      <c r="R2716" t="s">
        <v>17879</v>
      </c>
      <c r="S2716" s="4" t="str">
        <f t="shared" si="42"/>
        <v>2007</v>
      </c>
    </row>
    <row r="2717" spans="1:19" hidden="1" x14ac:dyDescent="0.35">
      <c r="A2717" t="s">
        <v>17877</v>
      </c>
      <c r="B2717" t="s">
        <v>17878</v>
      </c>
      <c r="C2717" t="s">
        <v>17880</v>
      </c>
      <c r="D2717" t="s">
        <v>17881</v>
      </c>
      <c r="E2717" t="s">
        <v>17882</v>
      </c>
      <c r="F2717" t="s">
        <v>17883</v>
      </c>
      <c r="I2717" t="s">
        <v>17884</v>
      </c>
      <c r="J2717" t="s">
        <v>17885</v>
      </c>
      <c r="M2717" t="s">
        <v>112297</v>
      </c>
      <c r="N2717" t="s">
        <v>124</v>
      </c>
      <c r="O2717" s="3" t="s">
        <v>17886</v>
      </c>
      <c r="P2717" t="s">
        <v>124</v>
      </c>
      <c r="Q2717" t="s">
        <v>124</v>
      </c>
      <c r="R2717" t="s">
        <v>17886</v>
      </c>
      <c r="S2717" s="4" t="str">
        <f t="shared" si="42"/>
        <v>2007</v>
      </c>
    </row>
    <row r="2718" spans="1:19" hidden="1" x14ac:dyDescent="0.35">
      <c r="A2718" t="s">
        <v>17882</v>
      </c>
      <c r="B2718" t="s">
        <v>17883</v>
      </c>
      <c r="C2718" t="s">
        <v>17887</v>
      </c>
      <c r="D2718" t="s">
        <v>17888</v>
      </c>
      <c r="E2718" t="s">
        <v>17889</v>
      </c>
      <c r="F2718" t="s">
        <v>17890</v>
      </c>
      <c r="I2718" t="s">
        <v>17891</v>
      </c>
      <c r="J2718" t="s">
        <v>17892</v>
      </c>
      <c r="M2718" t="s">
        <v>112297</v>
      </c>
      <c r="N2718" t="s">
        <v>124</v>
      </c>
      <c r="O2718" s="3" t="s">
        <v>17893</v>
      </c>
      <c r="P2718" t="s">
        <v>124</v>
      </c>
      <c r="Q2718" t="s">
        <v>124</v>
      </c>
      <c r="R2718" t="s">
        <v>17893</v>
      </c>
      <c r="S2718" s="4" t="str">
        <f t="shared" si="42"/>
        <v>2007</v>
      </c>
    </row>
    <row r="2719" spans="1:19" hidden="1" x14ac:dyDescent="0.35">
      <c r="A2719" t="s">
        <v>17889</v>
      </c>
      <c r="B2719" t="s">
        <v>17890</v>
      </c>
      <c r="C2719" t="s">
        <v>17894</v>
      </c>
      <c r="D2719" t="s">
        <v>17895</v>
      </c>
      <c r="E2719" t="s">
        <v>17896</v>
      </c>
      <c r="F2719" t="s">
        <v>17897</v>
      </c>
      <c r="I2719" t="s">
        <v>17898</v>
      </c>
      <c r="J2719" t="s">
        <v>17899</v>
      </c>
      <c r="M2719" t="s">
        <v>112297</v>
      </c>
      <c r="N2719" t="s">
        <v>124</v>
      </c>
      <c r="O2719" s="3" t="s">
        <v>17900</v>
      </c>
      <c r="P2719" t="s">
        <v>124</v>
      </c>
      <c r="Q2719" t="s">
        <v>124</v>
      </c>
      <c r="R2719" t="s">
        <v>17900</v>
      </c>
      <c r="S2719" s="4" t="str">
        <f t="shared" si="42"/>
        <v>2007</v>
      </c>
    </row>
    <row r="2720" spans="1:19" hidden="1" x14ac:dyDescent="0.35">
      <c r="A2720" t="s">
        <v>17896</v>
      </c>
      <c r="B2720" t="s">
        <v>17897</v>
      </c>
      <c r="C2720" t="s">
        <v>17901</v>
      </c>
      <c r="D2720" t="s">
        <v>17902</v>
      </c>
      <c r="E2720" t="s">
        <v>17903</v>
      </c>
      <c r="F2720" t="s">
        <v>17904</v>
      </c>
      <c r="I2720" t="s">
        <v>13975</v>
      </c>
      <c r="J2720" t="s">
        <v>13976</v>
      </c>
      <c r="M2720" t="s">
        <v>112297</v>
      </c>
      <c r="N2720" t="s">
        <v>124</v>
      </c>
      <c r="O2720" s="3" t="s">
        <v>17905</v>
      </c>
      <c r="P2720" t="s">
        <v>124</v>
      </c>
      <c r="Q2720" t="s">
        <v>124</v>
      </c>
      <c r="R2720" t="s">
        <v>17905</v>
      </c>
      <c r="S2720" s="4" t="str">
        <f t="shared" si="42"/>
        <v>2007</v>
      </c>
    </row>
    <row r="2721" spans="1:19" hidden="1" x14ac:dyDescent="0.35">
      <c r="A2721" t="s">
        <v>17903</v>
      </c>
      <c r="B2721" t="s">
        <v>17904</v>
      </c>
      <c r="C2721" t="s">
        <v>17906</v>
      </c>
      <c r="D2721" t="s">
        <v>17907</v>
      </c>
      <c r="E2721" t="s">
        <v>17908</v>
      </c>
      <c r="F2721" t="s">
        <v>17909</v>
      </c>
      <c r="I2721" t="s">
        <v>17910</v>
      </c>
      <c r="J2721" t="s">
        <v>17911</v>
      </c>
      <c r="M2721" t="s">
        <v>112298</v>
      </c>
      <c r="N2721" t="s">
        <v>28</v>
      </c>
      <c r="O2721" s="3" t="s">
        <v>17912</v>
      </c>
      <c r="P2721" t="s">
        <v>50</v>
      </c>
      <c r="Q2721" t="s">
        <v>50</v>
      </c>
      <c r="R2721" t="s">
        <v>17912</v>
      </c>
      <c r="S2721" s="4" t="str">
        <f t="shared" si="42"/>
        <v>2007</v>
      </c>
    </row>
    <row r="2722" spans="1:19" hidden="1" x14ac:dyDescent="0.35">
      <c r="A2722" t="s">
        <v>17908</v>
      </c>
      <c r="B2722" t="s">
        <v>17909</v>
      </c>
      <c r="C2722" t="s">
        <v>17913</v>
      </c>
      <c r="D2722" t="s">
        <v>17914</v>
      </c>
      <c r="E2722" t="s">
        <v>17915</v>
      </c>
      <c r="F2722" t="s">
        <v>17916</v>
      </c>
      <c r="I2722" t="s">
        <v>17917</v>
      </c>
      <c r="J2722" t="s">
        <v>17918</v>
      </c>
      <c r="M2722" t="s">
        <v>112297</v>
      </c>
      <c r="N2722" t="s">
        <v>124</v>
      </c>
      <c r="O2722" s="3" t="s">
        <v>17919</v>
      </c>
      <c r="P2722" t="s">
        <v>124</v>
      </c>
      <c r="Q2722" t="s">
        <v>124</v>
      </c>
      <c r="R2722" t="s">
        <v>17919</v>
      </c>
      <c r="S2722" s="4" t="str">
        <f t="shared" si="42"/>
        <v>2007</v>
      </c>
    </row>
    <row r="2723" spans="1:19" hidden="1" x14ac:dyDescent="0.35">
      <c r="A2723" t="s">
        <v>17915</v>
      </c>
      <c r="B2723" t="s">
        <v>17916</v>
      </c>
      <c r="C2723" t="s">
        <v>17920</v>
      </c>
      <c r="D2723" t="s">
        <v>17921</v>
      </c>
      <c r="E2723" t="s">
        <v>17922</v>
      </c>
      <c r="F2723" t="s">
        <v>17923</v>
      </c>
      <c r="I2723" t="s">
        <v>17924</v>
      </c>
      <c r="J2723" t="s">
        <v>17925</v>
      </c>
      <c r="M2723" t="s">
        <v>112297</v>
      </c>
      <c r="N2723" t="s">
        <v>124</v>
      </c>
      <c r="O2723" s="3" t="s">
        <v>17926</v>
      </c>
      <c r="P2723" t="s">
        <v>124</v>
      </c>
      <c r="Q2723" t="s">
        <v>124</v>
      </c>
      <c r="R2723" t="s">
        <v>17926</v>
      </c>
      <c r="S2723" s="4" t="str">
        <f t="shared" si="42"/>
        <v>2007</v>
      </c>
    </row>
    <row r="2724" spans="1:19" hidden="1" x14ac:dyDescent="0.35">
      <c r="A2724" t="s">
        <v>17922</v>
      </c>
      <c r="B2724" t="s">
        <v>17923</v>
      </c>
      <c r="C2724" t="s">
        <v>17927</v>
      </c>
      <c r="D2724" t="s">
        <v>17928</v>
      </c>
      <c r="E2724" t="s">
        <v>17929</v>
      </c>
      <c r="F2724" t="s">
        <v>17930</v>
      </c>
      <c r="I2724" t="s">
        <v>17931</v>
      </c>
      <c r="J2724" t="s">
        <v>1022</v>
      </c>
      <c r="M2724" t="s">
        <v>112298</v>
      </c>
      <c r="N2724" t="s">
        <v>28</v>
      </c>
      <c r="O2724" s="3" t="s">
        <v>17932</v>
      </c>
      <c r="P2724" t="s">
        <v>50</v>
      </c>
      <c r="Q2724" t="s">
        <v>50</v>
      </c>
      <c r="R2724" t="s">
        <v>17932</v>
      </c>
      <c r="S2724" s="4" t="str">
        <f t="shared" si="42"/>
        <v>2007</v>
      </c>
    </row>
    <row r="2725" spans="1:19" hidden="1" x14ac:dyDescent="0.35">
      <c r="A2725" t="s">
        <v>17929</v>
      </c>
      <c r="B2725" t="s">
        <v>17930</v>
      </c>
      <c r="C2725" t="s">
        <v>17933</v>
      </c>
      <c r="D2725" t="s">
        <v>17934</v>
      </c>
      <c r="E2725" t="s">
        <v>17935</v>
      </c>
      <c r="F2725" t="s">
        <v>17936</v>
      </c>
      <c r="I2725" t="s">
        <v>17937</v>
      </c>
      <c r="J2725" t="s">
        <v>17938</v>
      </c>
      <c r="M2725" t="s">
        <v>112298</v>
      </c>
      <c r="N2725" t="s">
        <v>28</v>
      </c>
      <c r="O2725" s="3" t="s">
        <v>17939</v>
      </c>
      <c r="P2725" t="s">
        <v>50</v>
      </c>
      <c r="Q2725" t="s">
        <v>50</v>
      </c>
      <c r="R2725" t="s">
        <v>17939</v>
      </c>
      <c r="S2725" s="4" t="str">
        <f t="shared" si="42"/>
        <v>2007</v>
      </c>
    </row>
    <row r="2726" spans="1:19" hidden="1" x14ac:dyDescent="0.35">
      <c r="A2726" t="s">
        <v>17935</v>
      </c>
      <c r="B2726" t="s">
        <v>17936</v>
      </c>
      <c r="C2726" t="s">
        <v>17940</v>
      </c>
      <c r="D2726" t="s">
        <v>17941</v>
      </c>
      <c r="E2726" t="s">
        <v>17942</v>
      </c>
      <c r="F2726" t="s">
        <v>17943</v>
      </c>
      <c r="I2726" t="s">
        <v>17944</v>
      </c>
      <c r="J2726" t="s">
        <v>17945</v>
      </c>
      <c r="M2726" t="s">
        <v>112311</v>
      </c>
      <c r="N2726" t="s">
        <v>5877</v>
      </c>
      <c r="O2726" s="3" t="s">
        <v>17946</v>
      </c>
      <c r="P2726" t="s">
        <v>5877</v>
      </c>
      <c r="Q2726" t="s">
        <v>5877</v>
      </c>
      <c r="R2726" t="s">
        <v>17946</v>
      </c>
      <c r="S2726" s="4" t="str">
        <f t="shared" si="42"/>
        <v>2007</v>
      </c>
    </row>
    <row r="2727" spans="1:19" hidden="1" x14ac:dyDescent="0.35">
      <c r="A2727" t="s">
        <v>17942</v>
      </c>
      <c r="B2727" t="s">
        <v>17943</v>
      </c>
      <c r="C2727" t="s">
        <v>17947</v>
      </c>
      <c r="D2727" t="s">
        <v>17948</v>
      </c>
      <c r="E2727" t="s">
        <v>17949</v>
      </c>
      <c r="F2727" t="s">
        <v>17950</v>
      </c>
      <c r="I2727" t="s">
        <v>17951</v>
      </c>
      <c r="J2727" t="s">
        <v>17952</v>
      </c>
      <c r="M2727" t="s">
        <v>112298</v>
      </c>
      <c r="N2727" t="s">
        <v>28</v>
      </c>
      <c r="O2727" s="3" t="s">
        <v>17953</v>
      </c>
      <c r="P2727" t="s">
        <v>50</v>
      </c>
      <c r="Q2727" t="s">
        <v>50</v>
      </c>
      <c r="R2727" t="s">
        <v>17953</v>
      </c>
      <c r="S2727" s="4" t="str">
        <f t="shared" si="42"/>
        <v>2007</v>
      </c>
    </row>
    <row r="2728" spans="1:19" hidden="1" x14ac:dyDescent="0.35">
      <c r="A2728" t="s">
        <v>17949</v>
      </c>
      <c r="B2728" t="s">
        <v>17950</v>
      </c>
      <c r="C2728" t="s">
        <v>17954</v>
      </c>
      <c r="D2728" t="s">
        <v>17955</v>
      </c>
      <c r="E2728" t="s">
        <v>17956</v>
      </c>
      <c r="F2728" t="s">
        <v>17957</v>
      </c>
      <c r="I2728" t="s">
        <v>17958</v>
      </c>
      <c r="J2728" t="s">
        <v>17959</v>
      </c>
      <c r="M2728" t="s">
        <v>112297</v>
      </c>
      <c r="N2728" t="s">
        <v>124</v>
      </c>
      <c r="O2728" s="3" t="s">
        <v>17960</v>
      </c>
      <c r="P2728" t="s">
        <v>124</v>
      </c>
      <c r="Q2728" t="s">
        <v>124</v>
      </c>
      <c r="R2728" t="s">
        <v>17960</v>
      </c>
      <c r="S2728" s="4" t="str">
        <f t="shared" si="42"/>
        <v>2007</v>
      </c>
    </row>
    <row r="2729" spans="1:19" hidden="1" x14ac:dyDescent="0.35">
      <c r="A2729" t="s">
        <v>17956</v>
      </c>
      <c r="B2729" t="s">
        <v>17957</v>
      </c>
      <c r="C2729" t="s">
        <v>17961</v>
      </c>
      <c r="D2729" t="s">
        <v>17962</v>
      </c>
      <c r="E2729" t="s">
        <v>17963</v>
      </c>
      <c r="F2729" t="s">
        <v>17964</v>
      </c>
      <c r="I2729" t="s">
        <v>17965</v>
      </c>
      <c r="J2729" t="s">
        <v>2890</v>
      </c>
      <c r="M2729" t="s">
        <v>112298</v>
      </c>
      <c r="N2729" t="s">
        <v>28</v>
      </c>
      <c r="O2729" s="3" t="s">
        <v>17966</v>
      </c>
      <c r="P2729" t="s">
        <v>50</v>
      </c>
      <c r="Q2729" t="s">
        <v>50</v>
      </c>
      <c r="R2729" t="s">
        <v>17966</v>
      </c>
      <c r="S2729" s="4" t="str">
        <f t="shared" si="42"/>
        <v>2007</v>
      </c>
    </row>
    <row r="2730" spans="1:19" hidden="1" x14ac:dyDescent="0.35">
      <c r="A2730" t="s">
        <v>17963</v>
      </c>
      <c r="B2730" t="s">
        <v>17964</v>
      </c>
      <c r="C2730" t="s">
        <v>17967</v>
      </c>
      <c r="D2730" t="s">
        <v>17968</v>
      </c>
      <c r="E2730" t="s">
        <v>17969</v>
      </c>
      <c r="F2730" t="s">
        <v>17970</v>
      </c>
      <c r="I2730" t="s">
        <v>17971</v>
      </c>
      <c r="J2730" t="s">
        <v>17972</v>
      </c>
      <c r="M2730" t="s">
        <v>112298</v>
      </c>
      <c r="N2730" t="s">
        <v>28</v>
      </c>
      <c r="O2730" s="3" t="s">
        <v>17973</v>
      </c>
      <c r="P2730" t="s">
        <v>50</v>
      </c>
      <c r="Q2730" t="s">
        <v>50</v>
      </c>
      <c r="R2730" t="s">
        <v>17973</v>
      </c>
      <c r="S2730" s="4" t="str">
        <f t="shared" si="42"/>
        <v>2007</v>
      </c>
    </row>
    <row r="2731" spans="1:19" hidden="1" x14ac:dyDescent="0.35">
      <c r="A2731" t="s">
        <v>17969</v>
      </c>
      <c r="B2731" t="s">
        <v>17970</v>
      </c>
      <c r="C2731" t="s">
        <v>17974</v>
      </c>
      <c r="D2731" t="s">
        <v>17975</v>
      </c>
      <c r="E2731" t="s">
        <v>17976</v>
      </c>
      <c r="F2731" t="s">
        <v>17977</v>
      </c>
      <c r="I2731" t="s">
        <v>512</v>
      </c>
      <c r="J2731" t="s">
        <v>512</v>
      </c>
      <c r="M2731" t="s">
        <v>112297</v>
      </c>
      <c r="N2731" t="s">
        <v>124</v>
      </c>
      <c r="O2731" s="3" t="s">
        <v>17978</v>
      </c>
      <c r="P2731" t="s">
        <v>124</v>
      </c>
      <c r="Q2731" t="s">
        <v>124</v>
      </c>
      <c r="R2731" t="s">
        <v>17978</v>
      </c>
      <c r="S2731" s="4" t="str">
        <f t="shared" si="42"/>
        <v>2007</v>
      </c>
    </row>
    <row r="2732" spans="1:19" hidden="1" x14ac:dyDescent="0.35">
      <c r="A2732" t="s">
        <v>17976</v>
      </c>
      <c r="B2732" t="s">
        <v>17977</v>
      </c>
      <c r="C2732" t="s">
        <v>17979</v>
      </c>
      <c r="D2732" t="s">
        <v>17980</v>
      </c>
      <c r="E2732" t="s">
        <v>17981</v>
      </c>
      <c r="F2732" t="s">
        <v>17982</v>
      </c>
      <c r="I2732" t="s">
        <v>17983</v>
      </c>
      <c r="J2732" t="s">
        <v>17984</v>
      </c>
      <c r="M2732" t="s">
        <v>112297</v>
      </c>
      <c r="N2732" t="s">
        <v>124</v>
      </c>
      <c r="O2732" s="3" t="s">
        <v>17985</v>
      </c>
      <c r="P2732" t="s">
        <v>124</v>
      </c>
      <c r="Q2732" t="s">
        <v>124</v>
      </c>
      <c r="R2732" t="s">
        <v>17985</v>
      </c>
      <c r="S2732" s="4" t="str">
        <f t="shared" si="42"/>
        <v>2007</v>
      </c>
    </row>
    <row r="2733" spans="1:19" hidden="1" x14ac:dyDescent="0.35">
      <c r="A2733" t="s">
        <v>17981</v>
      </c>
      <c r="B2733" t="s">
        <v>17982</v>
      </c>
      <c r="C2733" t="s">
        <v>17986</v>
      </c>
      <c r="D2733" t="s">
        <v>17987</v>
      </c>
      <c r="E2733" t="s">
        <v>17988</v>
      </c>
      <c r="F2733" t="s">
        <v>17989</v>
      </c>
      <c r="I2733" t="s">
        <v>17990</v>
      </c>
      <c r="J2733" t="s">
        <v>17991</v>
      </c>
      <c r="M2733" t="s">
        <v>112298</v>
      </c>
      <c r="N2733" t="s">
        <v>28</v>
      </c>
      <c r="O2733" s="3" t="s">
        <v>17992</v>
      </c>
      <c r="P2733" t="s">
        <v>50</v>
      </c>
      <c r="Q2733" t="s">
        <v>50</v>
      </c>
      <c r="R2733" t="s">
        <v>17992</v>
      </c>
      <c r="S2733" s="4" t="str">
        <f t="shared" si="42"/>
        <v>2007</v>
      </c>
    </row>
    <row r="2734" spans="1:19" hidden="1" x14ac:dyDescent="0.35">
      <c r="A2734" t="s">
        <v>17988</v>
      </c>
      <c r="B2734" t="s">
        <v>17989</v>
      </c>
      <c r="C2734" t="s">
        <v>17993</v>
      </c>
      <c r="D2734" t="s">
        <v>17994</v>
      </c>
      <c r="E2734" t="s">
        <v>17995</v>
      </c>
      <c r="F2734" t="s">
        <v>17996</v>
      </c>
      <c r="I2734" t="s">
        <v>17997</v>
      </c>
      <c r="J2734" t="s">
        <v>17998</v>
      </c>
      <c r="M2734" t="s">
        <v>112297</v>
      </c>
      <c r="N2734" t="s">
        <v>124</v>
      </c>
      <c r="O2734" s="3" t="s">
        <v>17999</v>
      </c>
      <c r="P2734" t="s">
        <v>124</v>
      </c>
      <c r="Q2734" t="s">
        <v>124</v>
      </c>
      <c r="R2734" t="s">
        <v>17999</v>
      </c>
      <c r="S2734" s="4" t="str">
        <f t="shared" si="42"/>
        <v>2007</v>
      </c>
    </row>
    <row r="2735" spans="1:19" hidden="1" x14ac:dyDescent="0.35">
      <c r="A2735" t="s">
        <v>17995</v>
      </c>
      <c r="B2735" t="s">
        <v>17996</v>
      </c>
      <c r="C2735" t="s">
        <v>18000</v>
      </c>
      <c r="D2735" t="s">
        <v>18001</v>
      </c>
      <c r="E2735" t="s">
        <v>18002</v>
      </c>
      <c r="F2735" t="s">
        <v>18003</v>
      </c>
      <c r="I2735" t="s">
        <v>18004</v>
      </c>
      <c r="J2735" t="s">
        <v>18005</v>
      </c>
      <c r="M2735" t="s">
        <v>112297</v>
      </c>
      <c r="N2735" t="s">
        <v>124</v>
      </c>
      <c r="O2735" s="3" t="s">
        <v>18006</v>
      </c>
      <c r="P2735" t="s">
        <v>124</v>
      </c>
      <c r="Q2735" t="s">
        <v>124</v>
      </c>
      <c r="R2735" t="s">
        <v>18006</v>
      </c>
      <c r="S2735" s="4" t="str">
        <f t="shared" si="42"/>
        <v>2007</v>
      </c>
    </row>
    <row r="2736" spans="1:19" hidden="1" x14ac:dyDescent="0.35">
      <c r="A2736" t="s">
        <v>18002</v>
      </c>
      <c r="B2736" t="s">
        <v>18003</v>
      </c>
      <c r="C2736" t="s">
        <v>18007</v>
      </c>
      <c r="D2736" t="s">
        <v>18008</v>
      </c>
      <c r="E2736" t="s">
        <v>18009</v>
      </c>
      <c r="F2736" t="s">
        <v>18010</v>
      </c>
      <c r="I2736" t="s">
        <v>18011</v>
      </c>
      <c r="J2736" t="s">
        <v>18012</v>
      </c>
      <c r="M2736" t="s">
        <v>112298</v>
      </c>
      <c r="N2736" t="s">
        <v>28</v>
      </c>
      <c r="O2736" s="3" t="s">
        <v>18013</v>
      </c>
      <c r="P2736" t="s">
        <v>50</v>
      </c>
      <c r="Q2736" t="s">
        <v>50</v>
      </c>
      <c r="R2736" t="s">
        <v>18013</v>
      </c>
      <c r="S2736" s="4" t="str">
        <f t="shared" si="42"/>
        <v>2007</v>
      </c>
    </row>
    <row r="2737" spans="1:19" hidden="1" x14ac:dyDescent="0.35">
      <c r="A2737" t="s">
        <v>18009</v>
      </c>
      <c r="B2737" t="s">
        <v>18010</v>
      </c>
      <c r="C2737" t="s">
        <v>18014</v>
      </c>
      <c r="D2737" t="s">
        <v>18015</v>
      </c>
      <c r="E2737" t="s">
        <v>18016</v>
      </c>
      <c r="F2737" t="s">
        <v>18017</v>
      </c>
      <c r="I2737" t="s">
        <v>18018</v>
      </c>
      <c r="J2737" t="s">
        <v>18019</v>
      </c>
      <c r="M2737" t="s">
        <v>112297</v>
      </c>
      <c r="N2737" t="s">
        <v>124</v>
      </c>
      <c r="O2737" s="3" t="s">
        <v>18020</v>
      </c>
      <c r="P2737" t="s">
        <v>124</v>
      </c>
      <c r="Q2737" t="s">
        <v>124</v>
      </c>
      <c r="R2737" t="s">
        <v>18020</v>
      </c>
      <c r="S2737" s="4" t="str">
        <f t="shared" si="42"/>
        <v>2007</v>
      </c>
    </row>
    <row r="2738" spans="1:19" hidden="1" x14ac:dyDescent="0.35">
      <c r="A2738" t="s">
        <v>18016</v>
      </c>
      <c r="B2738" t="s">
        <v>18017</v>
      </c>
      <c r="C2738" t="s">
        <v>18021</v>
      </c>
      <c r="D2738" t="s">
        <v>18022</v>
      </c>
      <c r="E2738" t="s">
        <v>18023</v>
      </c>
      <c r="F2738" t="s">
        <v>18024</v>
      </c>
      <c r="I2738" t="s">
        <v>18025</v>
      </c>
      <c r="J2738" t="s">
        <v>18026</v>
      </c>
      <c r="M2738" t="s">
        <v>112297</v>
      </c>
      <c r="N2738" t="s">
        <v>124</v>
      </c>
      <c r="O2738" s="3" t="s">
        <v>18027</v>
      </c>
      <c r="P2738" t="s">
        <v>124</v>
      </c>
      <c r="Q2738" t="s">
        <v>124</v>
      </c>
      <c r="R2738" t="s">
        <v>18027</v>
      </c>
      <c r="S2738" s="4" t="str">
        <f t="shared" si="42"/>
        <v>2007</v>
      </c>
    </row>
    <row r="2739" spans="1:19" hidden="1" x14ac:dyDescent="0.35">
      <c r="A2739" t="s">
        <v>18023</v>
      </c>
      <c r="B2739" t="s">
        <v>18024</v>
      </c>
      <c r="C2739" t="s">
        <v>18028</v>
      </c>
      <c r="D2739" t="s">
        <v>18029</v>
      </c>
      <c r="E2739" t="s">
        <v>18030</v>
      </c>
      <c r="F2739" t="s">
        <v>18031</v>
      </c>
      <c r="I2739" t="s">
        <v>18032</v>
      </c>
      <c r="J2739" t="s">
        <v>18033</v>
      </c>
      <c r="M2739" t="s">
        <v>112297</v>
      </c>
      <c r="N2739" t="s">
        <v>124</v>
      </c>
      <c r="O2739" s="3" t="s">
        <v>18034</v>
      </c>
      <c r="P2739" t="s">
        <v>124</v>
      </c>
      <c r="Q2739" t="s">
        <v>124</v>
      </c>
      <c r="R2739" t="s">
        <v>18034</v>
      </c>
      <c r="S2739" s="4" t="str">
        <f t="shared" si="42"/>
        <v>2007</v>
      </c>
    </row>
    <row r="2740" spans="1:19" hidden="1" x14ac:dyDescent="0.35">
      <c r="A2740" t="s">
        <v>18030</v>
      </c>
      <c r="B2740" t="s">
        <v>18031</v>
      </c>
      <c r="C2740" t="s">
        <v>18035</v>
      </c>
      <c r="D2740" t="s">
        <v>18036</v>
      </c>
      <c r="E2740" t="s">
        <v>18037</v>
      </c>
      <c r="F2740" t="s">
        <v>18038</v>
      </c>
      <c r="I2740" t="s">
        <v>18039</v>
      </c>
      <c r="J2740" t="s">
        <v>18040</v>
      </c>
      <c r="M2740" t="s">
        <v>112297</v>
      </c>
      <c r="N2740" t="s">
        <v>124</v>
      </c>
      <c r="O2740" s="3" t="s">
        <v>18041</v>
      </c>
      <c r="P2740" t="s">
        <v>124</v>
      </c>
      <c r="Q2740" t="s">
        <v>124</v>
      </c>
      <c r="R2740" t="s">
        <v>18041</v>
      </c>
      <c r="S2740" s="4" t="str">
        <f t="shared" si="42"/>
        <v>2007</v>
      </c>
    </row>
    <row r="2741" spans="1:19" hidden="1" x14ac:dyDescent="0.35">
      <c r="A2741" t="s">
        <v>18037</v>
      </c>
      <c r="B2741" t="s">
        <v>18038</v>
      </c>
      <c r="C2741" t="s">
        <v>18042</v>
      </c>
      <c r="D2741" t="s">
        <v>18043</v>
      </c>
      <c r="E2741" t="s">
        <v>18044</v>
      </c>
      <c r="F2741" t="s">
        <v>18045</v>
      </c>
      <c r="I2741" t="s">
        <v>18046</v>
      </c>
      <c r="J2741" t="s">
        <v>18047</v>
      </c>
      <c r="M2741" t="s">
        <v>112297</v>
      </c>
      <c r="N2741" t="s">
        <v>124</v>
      </c>
      <c r="O2741" s="3" t="s">
        <v>18048</v>
      </c>
      <c r="P2741" t="s">
        <v>124</v>
      </c>
      <c r="Q2741" t="s">
        <v>124</v>
      </c>
      <c r="R2741" t="s">
        <v>18048</v>
      </c>
      <c r="S2741" s="4" t="str">
        <f t="shared" si="42"/>
        <v>2007</v>
      </c>
    </row>
    <row r="2742" spans="1:19" hidden="1" x14ac:dyDescent="0.35">
      <c r="A2742" t="s">
        <v>18044</v>
      </c>
      <c r="B2742" t="s">
        <v>18045</v>
      </c>
      <c r="C2742" t="s">
        <v>18049</v>
      </c>
      <c r="D2742" t="s">
        <v>18050</v>
      </c>
      <c r="E2742" t="s">
        <v>18051</v>
      </c>
      <c r="F2742" t="s">
        <v>18052</v>
      </c>
      <c r="I2742" t="s">
        <v>18053</v>
      </c>
      <c r="J2742" t="s">
        <v>18054</v>
      </c>
      <c r="M2742" t="s">
        <v>112298</v>
      </c>
      <c r="N2742" t="s">
        <v>28</v>
      </c>
      <c r="O2742" s="3" t="s">
        <v>18055</v>
      </c>
      <c r="P2742" t="s">
        <v>16314</v>
      </c>
      <c r="Q2742" t="s">
        <v>16314</v>
      </c>
      <c r="R2742" t="s">
        <v>18055</v>
      </c>
      <c r="S2742" s="4" t="str">
        <f t="shared" si="42"/>
        <v>2007</v>
      </c>
    </row>
    <row r="2743" spans="1:19" ht="29" hidden="1" x14ac:dyDescent="0.35">
      <c r="A2743" t="s">
        <v>18051</v>
      </c>
      <c r="B2743" t="s">
        <v>18052</v>
      </c>
      <c r="C2743" t="s">
        <v>18056</v>
      </c>
      <c r="D2743" t="s">
        <v>18057</v>
      </c>
      <c r="E2743" t="s">
        <v>18058</v>
      </c>
      <c r="F2743" t="s">
        <v>18059</v>
      </c>
      <c r="I2743" t="s">
        <v>18060</v>
      </c>
      <c r="J2743" t="s">
        <v>18061</v>
      </c>
      <c r="K2743" s="2" t="s">
        <v>1501</v>
      </c>
      <c r="M2743" t="s">
        <v>112297</v>
      </c>
      <c r="N2743" t="s">
        <v>124</v>
      </c>
      <c r="O2743" s="3" t="s">
        <v>18062</v>
      </c>
      <c r="P2743" t="s">
        <v>124</v>
      </c>
      <c r="Q2743" t="s">
        <v>124</v>
      </c>
      <c r="R2743" t="s">
        <v>18062</v>
      </c>
      <c r="S2743" s="4" t="str">
        <f t="shared" si="42"/>
        <v>2007</v>
      </c>
    </row>
    <row r="2744" spans="1:19" hidden="1" x14ac:dyDescent="0.35">
      <c r="A2744" t="s">
        <v>18058</v>
      </c>
      <c r="B2744" t="s">
        <v>18059</v>
      </c>
      <c r="C2744" t="s">
        <v>18063</v>
      </c>
      <c r="D2744" t="s">
        <v>18064</v>
      </c>
      <c r="E2744" t="s">
        <v>18065</v>
      </c>
      <c r="F2744" t="s">
        <v>18066</v>
      </c>
      <c r="I2744" t="s">
        <v>512</v>
      </c>
      <c r="J2744" t="s">
        <v>512</v>
      </c>
      <c r="M2744" t="s">
        <v>112297</v>
      </c>
      <c r="N2744" t="s">
        <v>16314</v>
      </c>
      <c r="O2744" s="3" t="s">
        <v>18067</v>
      </c>
      <c r="P2744" t="s">
        <v>16314</v>
      </c>
      <c r="Q2744" t="s">
        <v>16314</v>
      </c>
      <c r="R2744" t="s">
        <v>18067</v>
      </c>
      <c r="S2744" s="4" t="str">
        <f t="shared" si="42"/>
        <v>2007</v>
      </c>
    </row>
    <row r="2745" spans="1:19" hidden="1" x14ac:dyDescent="0.35">
      <c r="A2745" t="s">
        <v>18065</v>
      </c>
      <c r="B2745" t="s">
        <v>18066</v>
      </c>
      <c r="C2745" t="s">
        <v>18068</v>
      </c>
      <c r="D2745" t="s">
        <v>18069</v>
      </c>
      <c r="E2745" t="s">
        <v>18070</v>
      </c>
      <c r="F2745" t="s">
        <v>18071</v>
      </c>
      <c r="I2745" t="s">
        <v>18072</v>
      </c>
      <c r="J2745" t="s">
        <v>18073</v>
      </c>
      <c r="M2745" t="s">
        <v>112297</v>
      </c>
      <c r="N2745" t="s">
        <v>16314</v>
      </c>
      <c r="O2745" s="3" t="s">
        <v>18074</v>
      </c>
      <c r="P2745" t="s">
        <v>16314</v>
      </c>
      <c r="Q2745" t="s">
        <v>16314</v>
      </c>
      <c r="R2745" t="s">
        <v>18074</v>
      </c>
      <c r="S2745" s="4" t="str">
        <f t="shared" si="42"/>
        <v>2007</v>
      </c>
    </row>
    <row r="2746" spans="1:19" hidden="1" x14ac:dyDescent="0.35">
      <c r="A2746" t="s">
        <v>18070</v>
      </c>
      <c r="B2746" t="s">
        <v>18071</v>
      </c>
      <c r="C2746" t="s">
        <v>18075</v>
      </c>
      <c r="D2746" t="s">
        <v>18076</v>
      </c>
      <c r="E2746" t="s">
        <v>18077</v>
      </c>
      <c r="F2746" t="s">
        <v>18078</v>
      </c>
      <c r="I2746" t="s">
        <v>18079</v>
      </c>
      <c r="J2746" t="s">
        <v>18080</v>
      </c>
      <c r="M2746" t="s">
        <v>112297</v>
      </c>
      <c r="N2746" t="s">
        <v>124</v>
      </c>
      <c r="O2746" s="3" t="s">
        <v>18081</v>
      </c>
      <c r="P2746" t="s">
        <v>124</v>
      </c>
      <c r="Q2746" t="s">
        <v>124</v>
      </c>
      <c r="R2746" t="s">
        <v>18081</v>
      </c>
      <c r="S2746" s="4" t="str">
        <f t="shared" si="42"/>
        <v>2007</v>
      </c>
    </row>
    <row r="2747" spans="1:19" hidden="1" x14ac:dyDescent="0.35">
      <c r="A2747" t="s">
        <v>18077</v>
      </c>
      <c r="B2747" t="s">
        <v>18078</v>
      </c>
      <c r="C2747" t="s">
        <v>18082</v>
      </c>
      <c r="D2747" t="s">
        <v>18083</v>
      </c>
      <c r="E2747" t="s">
        <v>18084</v>
      </c>
      <c r="F2747" t="s">
        <v>18085</v>
      </c>
      <c r="I2747" t="s">
        <v>18086</v>
      </c>
      <c r="J2747" t="s">
        <v>18087</v>
      </c>
      <c r="M2747" t="s">
        <v>112297</v>
      </c>
      <c r="N2747" t="s">
        <v>124</v>
      </c>
      <c r="O2747" s="3" t="s">
        <v>18088</v>
      </c>
      <c r="P2747" t="s">
        <v>124</v>
      </c>
      <c r="Q2747" t="s">
        <v>124</v>
      </c>
      <c r="R2747" t="s">
        <v>18088</v>
      </c>
      <c r="S2747" s="4" t="str">
        <f t="shared" si="42"/>
        <v>2007</v>
      </c>
    </row>
    <row r="2748" spans="1:19" hidden="1" x14ac:dyDescent="0.35">
      <c r="A2748" t="s">
        <v>18084</v>
      </c>
      <c r="B2748" t="s">
        <v>18085</v>
      </c>
      <c r="C2748" t="s">
        <v>18089</v>
      </c>
      <c r="D2748" t="s">
        <v>18090</v>
      </c>
      <c r="E2748" t="s">
        <v>18091</v>
      </c>
      <c r="F2748" t="s">
        <v>18092</v>
      </c>
      <c r="I2748" t="s">
        <v>18093</v>
      </c>
      <c r="J2748" t="s">
        <v>18094</v>
      </c>
      <c r="M2748" t="s">
        <v>112297</v>
      </c>
      <c r="N2748" t="s">
        <v>124</v>
      </c>
      <c r="O2748" s="3" t="s">
        <v>18095</v>
      </c>
      <c r="P2748" t="s">
        <v>124</v>
      </c>
      <c r="Q2748" t="s">
        <v>124</v>
      </c>
      <c r="R2748" t="s">
        <v>18095</v>
      </c>
      <c r="S2748" s="4" t="str">
        <f t="shared" si="42"/>
        <v>2007</v>
      </c>
    </row>
    <row r="2749" spans="1:19" hidden="1" x14ac:dyDescent="0.35">
      <c r="A2749" t="s">
        <v>18091</v>
      </c>
      <c r="B2749" t="s">
        <v>18092</v>
      </c>
      <c r="C2749" t="s">
        <v>18096</v>
      </c>
      <c r="D2749" t="s">
        <v>18097</v>
      </c>
      <c r="E2749" t="s">
        <v>18098</v>
      </c>
      <c r="F2749" t="s">
        <v>18099</v>
      </c>
      <c r="I2749" t="s">
        <v>18100</v>
      </c>
      <c r="J2749" t="s">
        <v>18101</v>
      </c>
      <c r="M2749" t="s">
        <v>112297</v>
      </c>
      <c r="N2749" t="s">
        <v>124</v>
      </c>
      <c r="O2749" s="3" t="s">
        <v>18102</v>
      </c>
      <c r="P2749" t="s">
        <v>124</v>
      </c>
      <c r="Q2749" t="s">
        <v>124</v>
      </c>
      <c r="R2749" t="s">
        <v>18102</v>
      </c>
      <c r="S2749" s="4" t="str">
        <f t="shared" si="42"/>
        <v>2007</v>
      </c>
    </row>
    <row r="2750" spans="1:19" hidden="1" x14ac:dyDescent="0.35">
      <c r="A2750" t="s">
        <v>18098</v>
      </c>
      <c r="B2750" t="s">
        <v>18099</v>
      </c>
      <c r="C2750" t="s">
        <v>18103</v>
      </c>
      <c r="D2750" t="s">
        <v>18104</v>
      </c>
      <c r="E2750" t="s">
        <v>18105</v>
      </c>
      <c r="F2750" t="s">
        <v>18106</v>
      </c>
      <c r="I2750" t="s">
        <v>18107</v>
      </c>
      <c r="J2750" t="s">
        <v>18108</v>
      </c>
      <c r="M2750" t="s">
        <v>112297</v>
      </c>
      <c r="N2750" t="s">
        <v>124</v>
      </c>
      <c r="O2750" s="3" t="s">
        <v>18109</v>
      </c>
      <c r="P2750" t="s">
        <v>124</v>
      </c>
      <c r="Q2750" t="s">
        <v>124</v>
      </c>
      <c r="R2750" t="s">
        <v>18109</v>
      </c>
      <c r="S2750" s="4" t="str">
        <f t="shared" si="42"/>
        <v>2007</v>
      </c>
    </row>
    <row r="2751" spans="1:19" hidden="1" x14ac:dyDescent="0.35">
      <c r="A2751" t="s">
        <v>18105</v>
      </c>
      <c r="B2751" t="s">
        <v>18106</v>
      </c>
      <c r="C2751" t="s">
        <v>18110</v>
      </c>
      <c r="D2751" t="s">
        <v>18111</v>
      </c>
      <c r="E2751" t="s">
        <v>18112</v>
      </c>
      <c r="F2751" t="s">
        <v>18113</v>
      </c>
      <c r="I2751" t="s">
        <v>12109</v>
      </c>
      <c r="J2751" t="s">
        <v>12014</v>
      </c>
      <c r="M2751" t="s">
        <v>112297</v>
      </c>
      <c r="N2751" t="s">
        <v>124</v>
      </c>
      <c r="O2751" s="3" t="s">
        <v>18114</v>
      </c>
      <c r="P2751" t="s">
        <v>124</v>
      </c>
      <c r="Q2751" t="s">
        <v>124</v>
      </c>
      <c r="R2751" t="s">
        <v>18114</v>
      </c>
      <c r="S2751" s="4" t="str">
        <f t="shared" si="42"/>
        <v>2007</v>
      </c>
    </row>
    <row r="2752" spans="1:19" hidden="1" x14ac:dyDescent="0.35">
      <c r="A2752" t="s">
        <v>18112</v>
      </c>
      <c r="B2752" t="s">
        <v>18113</v>
      </c>
      <c r="C2752" t="s">
        <v>18115</v>
      </c>
      <c r="D2752" t="s">
        <v>18116</v>
      </c>
      <c r="E2752" t="s">
        <v>18117</v>
      </c>
      <c r="F2752" t="s">
        <v>18118</v>
      </c>
      <c r="I2752" t="s">
        <v>18119</v>
      </c>
      <c r="J2752" t="s">
        <v>18120</v>
      </c>
      <c r="M2752" t="s">
        <v>112299</v>
      </c>
      <c r="N2752" t="s">
        <v>247</v>
      </c>
      <c r="O2752" s="3" t="s">
        <v>18121</v>
      </c>
      <c r="P2752" t="s">
        <v>247</v>
      </c>
      <c r="Q2752" t="s">
        <v>247</v>
      </c>
      <c r="R2752" t="s">
        <v>18121</v>
      </c>
      <c r="S2752" s="4" t="str">
        <f t="shared" si="42"/>
        <v>2007</v>
      </c>
    </row>
    <row r="2753" spans="1:19" hidden="1" x14ac:dyDescent="0.35">
      <c r="A2753" t="s">
        <v>18117</v>
      </c>
      <c r="B2753" t="s">
        <v>18118</v>
      </c>
      <c r="C2753" t="s">
        <v>18122</v>
      </c>
      <c r="D2753" t="s">
        <v>18123</v>
      </c>
      <c r="E2753" t="s">
        <v>18124</v>
      </c>
      <c r="F2753" t="s">
        <v>18125</v>
      </c>
      <c r="I2753" t="s">
        <v>18126</v>
      </c>
      <c r="J2753" t="s">
        <v>18127</v>
      </c>
      <c r="M2753" t="s">
        <v>112299</v>
      </c>
      <c r="N2753" t="s">
        <v>247</v>
      </c>
      <c r="O2753" s="3" t="s">
        <v>18128</v>
      </c>
      <c r="P2753" t="s">
        <v>247</v>
      </c>
      <c r="Q2753" t="s">
        <v>247</v>
      </c>
      <c r="R2753" t="s">
        <v>18128</v>
      </c>
      <c r="S2753" s="4" t="str">
        <f t="shared" si="42"/>
        <v>2007</v>
      </c>
    </row>
    <row r="2754" spans="1:19" hidden="1" x14ac:dyDescent="0.35">
      <c r="A2754" t="s">
        <v>18124</v>
      </c>
      <c r="B2754" t="s">
        <v>18125</v>
      </c>
      <c r="C2754" t="s">
        <v>18129</v>
      </c>
      <c r="D2754" t="s">
        <v>18130</v>
      </c>
      <c r="E2754" t="s">
        <v>18131</v>
      </c>
      <c r="F2754" t="s">
        <v>18132</v>
      </c>
      <c r="I2754" t="s">
        <v>18133</v>
      </c>
      <c r="J2754" t="s">
        <v>18134</v>
      </c>
      <c r="M2754" t="s">
        <v>112299</v>
      </c>
      <c r="N2754" t="s">
        <v>247</v>
      </c>
      <c r="O2754" s="3" t="s">
        <v>18135</v>
      </c>
      <c r="P2754" t="s">
        <v>247</v>
      </c>
      <c r="Q2754" t="s">
        <v>247</v>
      </c>
      <c r="R2754" t="s">
        <v>18135</v>
      </c>
      <c r="S2754" s="4" t="str">
        <f t="shared" si="42"/>
        <v>2007</v>
      </c>
    </row>
    <row r="2755" spans="1:19" hidden="1" x14ac:dyDescent="0.35">
      <c r="A2755" t="s">
        <v>18131</v>
      </c>
      <c r="B2755" t="s">
        <v>18132</v>
      </c>
      <c r="C2755" t="s">
        <v>18136</v>
      </c>
      <c r="D2755" t="s">
        <v>18137</v>
      </c>
      <c r="E2755" t="s">
        <v>18138</v>
      </c>
      <c r="F2755" t="s">
        <v>18139</v>
      </c>
      <c r="I2755" t="s">
        <v>18140</v>
      </c>
      <c r="J2755" t="s">
        <v>18141</v>
      </c>
      <c r="M2755" t="s">
        <v>112299</v>
      </c>
      <c r="N2755" t="s">
        <v>247</v>
      </c>
      <c r="O2755" s="3" t="s">
        <v>18142</v>
      </c>
      <c r="P2755" t="s">
        <v>247</v>
      </c>
      <c r="Q2755" t="s">
        <v>247</v>
      </c>
      <c r="R2755" t="s">
        <v>18142</v>
      </c>
      <c r="S2755" s="4" t="str">
        <f t="shared" ref="S2755:S2818" si="43">LEFT(RIGHT(R2755,19),4)</f>
        <v>2007</v>
      </c>
    </row>
    <row r="2756" spans="1:19" hidden="1" x14ac:dyDescent="0.35">
      <c r="A2756" t="s">
        <v>18138</v>
      </c>
      <c r="B2756" t="s">
        <v>18139</v>
      </c>
      <c r="C2756" t="s">
        <v>18143</v>
      </c>
      <c r="D2756" t="s">
        <v>18144</v>
      </c>
      <c r="E2756" t="s">
        <v>18145</v>
      </c>
      <c r="F2756" t="s">
        <v>18146</v>
      </c>
      <c r="I2756" t="s">
        <v>18147</v>
      </c>
      <c r="J2756" t="s">
        <v>18148</v>
      </c>
      <c r="M2756" t="s">
        <v>112299</v>
      </c>
      <c r="N2756" t="s">
        <v>247</v>
      </c>
      <c r="O2756" s="3" t="s">
        <v>18149</v>
      </c>
      <c r="P2756" t="s">
        <v>247</v>
      </c>
      <c r="Q2756" t="s">
        <v>247</v>
      </c>
      <c r="R2756" t="s">
        <v>18149</v>
      </c>
      <c r="S2756" s="4" t="str">
        <f t="shared" si="43"/>
        <v>2007</v>
      </c>
    </row>
    <row r="2757" spans="1:19" hidden="1" x14ac:dyDescent="0.35">
      <c r="A2757" t="s">
        <v>18145</v>
      </c>
      <c r="B2757" t="s">
        <v>18146</v>
      </c>
      <c r="C2757" t="s">
        <v>18150</v>
      </c>
      <c r="D2757" t="s">
        <v>18151</v>
      </c>
      <c r="E2757" t="s">
        <v>18152</v>
      </c>
      <c r="F2757" t="s">
        <v>18153</v>
      </c>
      <c r="I2757" t="s">
        <v>18154</v>
      </c>
      <c r="J2757" t="s">
        <v>18155</v>
      </c>
      <c r="M2757" t="s">
        <v>112299</v>
      </c>
      <c r="N2757" t="s">
        <v>247</v>
      </c>
      <c r="O2757" s="3" t="s">
        <v>18156</v>
      </c>
      <c r="P2757" t="s">
        <v>247</v>
      </c>
      <c r="Q2757" t="s">
        <v>247</v>
      </c>
      <c r="R2757" t="s">
        <v>18156</v>
      </c>
      <c r="S2757" s="4" t="str">
        <f t="shared" si="43"/>
        <v>2007</v>
      </c>
    </row>
    <row r="2758" spans="1:19" hidden="1" x14ac:dyDescent="0.35">
      <c r="A2758" t="s">
        <v>18152</v>
      </c>
      <c r="B2758" t="s">
        <v>18153</v>
      </c>
      <c r="C2758" t="s">
        <v>18157</v>
      </c>
      <c r="D2758" t="s">
        <v>18158</v>
      </c>
      <c r="E2758" t="s">
        <v>18159</v>
      </c>
      <c r="F2758" t="s">
        <v>18160</v>
      </c>
      <c r="I2758" t="s">
        <v>18161</v>
      </c>
      <c r="J2758" t="s">
        <v>18162</v>
      </c>
      <c r="M2758" t="s">
        <v>112311</v>
      </c>
      <c r="N2758" t="s">
        <v>5877</v>
      </c>
      <c r="O2758" s="3" t="s">
        <v>18163</v>
      </c>
      <c r="P2758" t="s">
        <v>5877</v>
      </c>
      <c r="Q2758" t="s">
        <v>5877</v>
      </c>
      <c r="R2758" t="s">
        <v>18163</v>
      </c>
      <c r="S2758" s="4" t="str">
        <f t="shared" si="43"/>
        <v>2007</v>
      </c>
    </row>
    <row r="2759" spans="1:19" hidden="1" x14ac:dyDescent="0.35">
      <c r="A2759" t="s">
        <v>18159</v>
      </c>
      <c r="B2759" t="s">
        <v>18160</v>
      </c>
      <c r="C2759" t="s">
        <v>18164</v>
      </c>
      <c r="D2759" t="s">
        <v>18165</v>
      </c>
      <c r="E2759" t="s">
        <v>18166</v>
      </c>
      <c r="F2759" t="s">
        <v>18167</v>
      </c>
      <c r="I2759" t="s">
        <v>18168</v>
      </c>
      <c r="J2759" t="s">
        <v>18169</v>
      </c>
      <c r="M2759" t="s">
        <v>112297</v>
      </c>
      <c r="N2759" t="s">
        <v>124</v>
      </c>
      <c r="O2759" s="3" t="s">
        <v>18170</v>
      </c>
      <c r="P2759" t="s">
        <v>124</v>
      </c>
      <c r="Q2759" t="s">
        <v>124</v>
      </c>
      <c r="R2759" t="s">
        <v>18170</v>
      </c>
      <c r="S2759" s="4" t="str">
        <f t="shared" si="43"/>
        <v>2007</v>
      </c>
    </row>
    <row r="2760" spans="1:19" hidden="1" x14ac:dyDescent="0.35">
      <c r="A2760" t="s">
        <v>18166</v>
      </c>
      <c r="B2760" t="s">
        <v>18167</v>
      </c>
      <c r="C2760" t="s">
        <v>18171</v>
      </c>
      <c r="D2760" t="s">
        <v>18172</v>
      </c>
      <c r="E2760" t="s">
        <v>18173</v>
      </c>
      <c r="F2760" t="s">
        <v>18174</v>
      </c>
      <c r="I2760" t="s">
        <v>18175</v>
      </c>
      <c r="J2760" t="s">
        <v>18176</v>
      </c>
      <c r="M2760" t="s">
        <v>112311</v>
      </c>
      <c r="N2760" t="s">
        <v>5877</v>
      </c>
      <c r="O2760" s="3" t="s">
        <v>18177</v>
      </c>
      <c r="P2760" t="s">
        <v>5877</v>
      </c>
      <c r="Q2760" t="s">
        <v>5877</v>
      </c>
      <c r="R2760" t="s">
        <v>18177</v>
      </c>
      <c r="S2760" s="4" t="str">
        <f t="shared" si="43"/>
        <v>2007</v>
      </c>
    </row>
    <row r="2761" spans="1:19" hidden="1" x14ac:dyDescent="0.35">
      <c r="A2761" t="s">
        <v>18173</v>
      </c>
      <c r="B2761" t="s">
        <v>18174</v>
      </c>
      <c r="C2761" t="s">
        <v>18178</v>
      </c>
      <c r="D2761" t="s">
        <v>18179</v>
      </c>
      <c r="E2761" t="s">
        <v>18180</v>
      </c>
      <c r="F2761" t="s">
        <v>18181</v>
      </c>
      <c r="I2761" t="s">
        <v>18182</v>
      </c>
      <c r="J2761" t="s">
        <v>18183</v>
      </c>
      <c r="M2761" t="s">
        <v>112311</v>
      </c>
      <c r="N2761" t="s">
        <v>5877</v>
      </c>
      <c r="O2761" s="3" t="s">
        <v>18184</v>
      </c>
      <c r="P2761" t="s">
        <v>5877</v>
      </c>
      <c r="Q2761" t="s">
        <v>5877</v>
      </c>
      <c r="R2761" t="s">
        <v>18184</v>
      </c>
      <c r="S2761" s="4" t="str">
        <f t="shared" si="43"/>
        <v>2007</v>
      </c>
    </row>
    <row r="2762" spans="1:19" hidden="1" x14ac:dyDescent="0.35">
      <c r="A2762" t="s">
        <v>18180</v>
      </c>
      <c r="B2762" t="s">
        <v>18181</v>
      </c>
      <c r="C2762" t="s">
        <v>18185</v>
      </c>
      <c r="D2762" t="s">
        <v>18186</v>
      </c>
      <c r="E2762" t="s">
        <v>18187</v>
      </c>
      <c r="F2762" t="s">
        <v>18188</v>
      </c>
      <c r="I2762" t="s">
        <v>18189</v>
      </c>
      <c r="J2762" t="s">
        <v>18190</v>
      </c>
      <c r="M2762" t="s">
        <v>112311</v>
      </c>
      <c r="N2762" t="s">
        <v>5877</v>
      </c>
      <c r="O2762" s="3" t="s">
        <v>18191</v>
      </c>
      <c r="P2762" t="s">
        <v>5877</v>
      </c>
      <c r="Q2762" t="s">
        <v>5877</v>
      </c>
      <c r="R2762" t="s">
        <v>18191</v>
      </c>
      <c r="S2762" s="4" t="str">
        <f t="shared" si="43"/>
        <v>2007</v>
      </c>
    </row>
    <row r="2763" spans="1:19" hidden="1" x14ac:dyDescent="0.35">
      <c r="A2763" t="s">
        <v>18187</v>
      </c>
      <c r="B2763" t="s">
        <v>18188</v>
      </c>
      <c r="C2763" t="s">
        <v>18192</v>
      </c>
      <c r="D2763" t="s">
        <v>18193</v>
      </c>
      <c r="E2763" t="s">
        <v>18194</v>
      </c>
      <c r="F2763">
        <v>184602074</v>
      </c>
      <c r="I2763" t="s">
        <v>18195</v>
      </c>
      <c r="J2763" t="s">
        <v>18196</v>
      </c>
      <c r="M2763" t="s">
        <v>112297</v>
      </c>
      <c r="N2763" t="s">
        <v>124</v>
      </c>
      <c r="O2763" s="3" t="s">
        <v>18197</v>
      </c>
      <c r="P2763" t="s">
        <v>124</v>
      </c>
      <c r="Q2763" t="s">
        <v>124</v>
      </c>
      <c r="R2763" t="s">
        <v>18197</v>
      </c>
      <c r="S2763" s="4" t="str">
        <f t="shared" si="43"/>
        <v>2007</v>
      </c>
    </row>
    <row r="2764" spans="1:19" hidden="1" x14ac:dyDescent="0.35">
      <c r="A2764" t="s">
        <v>18194</v>
      </c>
      <c r="B2764">
        <v>184602074</v>
      </c>
      <c r="C2764" t="s">
        <v>18198</v>
      </c>
      <c r="D2764" t="s">
        <v>18199</v>
      </c>
      <c r="E2764" t="s">
        <v>18200</v>
      </c>
      <c r="F2764" t="s">
        <v>18201</v>
      </c>
      <c r="I2764" t="s">
        <v>18202</v>
      </c>
      <c r="J2764" t="s">
        <v>18203</v>
      </c>
      <c r="M2764" t="s">
        <v>112297</v>
      </c>
      <c r="N2764" t="s">
        <v>124</v>
      </c>
      <c r="O2764" s="3" t="s">
        <v>18204</v>
      </c>
      <c r="P2764" t="s">
        <v>124</v>
      </c>
      <c r="Q2764" t="s">
        <v>124</v>
      </c>
      <c r="R2764" t="s">
        <v>18204</v>
      </c>
      <c r="S2764" s="4" t="str">
        <f t="shared" si="43"/>
        <v>2007</v>
      </c>
    </row>
    <row r="2765" spans="1:19" hidden="1" x14ac:dyDescent="0.35">
      <c r="A2765" t="s">
        <v>18200</v>
      </c>
      <c r="B2765" t="s">
        <v>18201</v>
      </c>
      <c r="C2765" t="s">
        <v>18205</v>
      </c>
      <c r="D2765" t="s">
        <v>18206</v>
      </c>
      <c r="E2765" t="s">
        <v>18207</v>
      </c>
      <c r="F2765" t="s">
        <v>18208</v>
      </c>
      <c r="I2765" t="s">
        <v>18209</v>
      </c>
      <c r="J2765" t="s">
        <v>18210</v>
      </c>
      <c r="M2765" t="s">
        <v>112297</v>
      </c>
      <c r="N2765" t="s">
        <v>124</v>
      </c>
      <c r="O2765" s="3" t="s">
        <v>18211</v>
      </c>
      <c r="P2765" t="s">
        <v>124</v>
      </c>
      <c r="Q2765" t="s">
        <v>124</v>
      </c>
      <c r="R2765" t="s">
        <v>18211</v>
      </c>
      <c r="S2765" s="4" t="str">
        <f t="shared" si="43"/>
        <v>2007</v>
      </c>
    </row>
    <row r="2766" spans="1:19" hidden="1" x14ac:dyDescent="0.35">
      <c r="A2766" t="s">
        <v>18207</v>
      </c>
      <c r="B2766" t="s">
        <v>18208</v>
      </c>
      <c r="C2766" t="s">
        <v>18212</v>
      </c>
      <c r="D2766" t="s">
        <v>18213</v>
      </c>
      <c r="E2766" t="s">
        <v>18214</v>
      </c>
      <c r="F2766" t="s">
        <v>18215</v>
      </c>
      <c r="I2766" t="s">
        <v>512</v>
      </c>
      <c r="J2766" t="s">
        <v>512</v>
      </c>
      <c r="M2766" t="s">
        <v>112297</v>
      </c>
      <c r="N2766" t="s">
        <v>124</v>
      </c>
      <c r="O2766" s="3" t="s">
        <v>18216</v>
      </c>
      <c r="P2766" t="s">
        <v>124</v>
      </c>
      <c r="Q2766" t="s">
        <v>124</v>
      </c>
      <c r="R2766" t="s">
        <v>18216</v>
      </c>
      <c r="S2766" s="4" t="str">
        <f t="shared" si="43"/>
        <v>2007</v>
      </c>
    </row>
    <row r="2767" spans="1:19" hidden="1" x14ac:dyDescent="0.35">
      <c r="A2767" t="s">
        <v>18214</v>
      </c>
      <c r="B2767" t="s">
        <v>18215</v>
      </c>
      <c r="C2767" t="s">
        <v>18217</v>
      </c>
      <c r="D2767" t="s">
        <v>18218</v>
      </c>
      <c r="E2767" t="s">
        <v>18219</v>
      </c>
      <c r="F2767" t="s">
        <v>18220</v>
      </c>
      <c r="I2767" t="s">
        <v>18221</v>
      </c>
      <c r="J2767" t="s">
        <v>18222</v>
      </c>
      <c r="M2767" t="s">
        <v>112297</v>
      </c>
      <c r="N2767" t="s">
        <v>124</v>
      </c>
      <c r="O2767" s="3" t="s">
        <v>18223</v>
      </c>
      <c r="P2767" t="s">
        <v>124</v>
      </c>
      <c r="Q2767" t="s">
        <v>124</v>
      </c>
      <c r="R2767" t="s">
        <v>18223</v>
      </c>
      <c r="S2767" s="4" t="str">
        <f t="shared" si="43"/>
        <v>2007</v>
      </c>
    </row>
    <row r="2768" spans="1:19" hidden="1" x14ac:dyDescent="0.35">
      <c r="A2768" t="s">
        <v>18219</v>
      </c>
      <c r="B2768" t="s">
        <v>18220</v>
      </c>
      <c r="C2768" t="s">
        <v>18224</v>
      </c>
      <c r="D2768" t="s">
        <v>18225</v>
      </c>
      <c r="E2768" t="s">
        <v>18226</v>
      </c>
      <c r="F2768" t="s">
        <v>18227</v>
      </c>
      <c r="I2768" t="s">
        <v>18228</v>
      </c>
      <c r="J2768" t="s">
        <v>18229</v>
      </c>
      <c r="M2768" t="s">
        <v>112297</v>
      </c>
      <c r="N2768" t="s">
        <v>124</v>
      </c>
      <c r="O2768" s="3" t="s">
        <v>18230</v>
      </c>
      <c r="P2768" t="s">
        <v>124</v>
      </c>
      <c r="Q2768" t="s">
        <v>124</v>
      </c>
      <c r="R2768" t="s">
        <v>18230</v>
      </c>
      <c r="S2768" s="4" t="str">
        <f t="shared" si="43"/>
        <v>2007</v>
      </c>
    </row>
    <row r="2769" spans="1:19" hidden="1" x14ac:dyDescent="0.35">
      <c r="A2769" t="s">
        <v>18226</v>
      </c>
      <c r="B2769" t="s">
        <v>18227</v>
      </c>
      <c r="C2769" t="s">
        <v>18231</v>
      </c>
      <c r="D2769" t="s">
        <v>18232</v>
      </c>
      <c r="E2769" t="s">
        <v>18233</v>
      </c>
      <c r="F2769" t="s">
        <v>18234</v>
      </c>
      <c r="I2769" t="s">
        <v>18235</v>
      </c>
      <c r="J2769" t="s">
        <v>18236</v>
      </c>
      <c r="M2769" t="s">
        <v>112297</v>
      </c>
      <c r="N2769" t="s">
        <v>124</v>
      </c>
      <c r="O2769" s="3" t="s">
        <v>18237</v>
      </c>
      <c r="P2769" t="s">
        <v>124</v>
      </c>
      <c r="Q2769" t="s">
        <v>124</v>
      </c>
      <c r="R2769" t="s">
        <v>18237</v>
      </c>
      <c r="S2769" s="4" t="str">
        <f t="shared" si="43"/>
        <v>2007</v>
      </c>
    </row>
    <row r="2770" spans="1:19" hidden="1" x14ac:dyDescent="0.35">
      <c r="A2770" t="s">
        <v>18233</v>
      </c>
      <c r="B2770" t="s">
        <v>18234</v>
      </c>
      <c r="C2770" t="s">
        <v>18238</v>
      </c>
      <c r="D2770" t="s">
        <v>18239</v>
      </c>
      <c r="E2770" t="s">
        <v>18240</v>
      </c>
      <c r="F2770" t="s">
        <v>18241</v>
      </c>
      <c r="I2770" t="s">
        <v>18242</v>
      </c>
      <c r="J2770" t="s">
        <v>18243</v>
      </c>
      <c r="M2770" t="s">
        <v>112297</v>
      </c>
      <c r="N2770" t="s">
        <v>124</v>
      </c>
      <c r="O2770" s="3" t="s">
        <v>18244</v>
      </c>
      <c r="P2770" t="s">
        <v>124</v>
      </c>
      <c r="Q2770" t="s">
        <v>124</v>
      </c>
      <c r="R2770" t="s">
        <v>18244</v>
      </c>
      <c r="S2770" s="4" t="str">
        <f t="shared" si="43"/>
        <v>2007</v>
      </c>
    </row>
    <row r="2771" spans="1:19" hidden="1" x14ac:dyDescent="0.35">
      <c r="A2771" t="s">
        <v>18240</v>
      </c>
      <c r="B2771" t="s">
        <v>18241</v>
      </c>
      <c r="C2771" t="s">
        <v>18245</v>
      </c>
      <c r="D2771" t="s">
        <v>18246</v>
      </c>
      <c r="E2771" t="s">
        <v>18247</v>
      </c>
      <c r="F2771" t="s">
        <v>18248</v>
      </c>
      <c r="I2771" t="s">
        <v>12109</v>
      </c>
      <c r="J2771" t="s">
        <v>12014</v>
      </c>
      <c r="M2771" t="s">
        <v>112297</v>
      </c>
      <c r="N2771" t="s">
        <v>124</v>
      </c>
      <c r="O2771" s="3" t="s">
        <v>18249</v>
      </c>
      <c r="P2771" t="s">
        <v>124</v>
      </c>
      <c r="Q2771" t="s">
        <v>124</v>
      </c>
      <c r="R2771" t="s">
        <v>18249</v>
      </c>
      <c r="S2771" s="4" t="str">
        <f t="shared" si="43"/>
        <v>2007</v>
      </c>
    </row>
    <row r="2772" spans="1:19" ht="29" hidden="1" x14ac:dyDescent="0.35">
      <c r="A2772" t="s">
        <v>18247</v>
      </c>
      <c r="B2772" t="s">
        <v>18248</v>
      </c>
      <c r="C2772" t="s">
        <v>18250</v>
      </c>
      <c r="D2772" t="s">
        <v>18251</v>
      </c>
      <c r="E2772" t="s">
        <v>18252</v>
      </c>
      <c r="F2772" t="s">
        <v>18253</v>
      </c>
      <c r="I2772" t="s">
        <v>18254</v>
      </c>
      <c r="J2772" t="s">
        <v>18255</v>
      </c>
      <c r="K2772" s="2" t="s">
        <v>1501</v>
      </c>
      <c r="M2772" t="s">
        <v>112297</v>
      </c>
      <c r="N2772" t="s">
        <v>124</v>
      </c>
      <c r="O2772" s="3" t="s">
        <v>18256</v>
      </c>
      <c r="P2772" t="s">
        <v>124</v>
      </c>
      <c r="Q2772" t="s">
        <v>124</v>
      </c>
      <c r="R2772" t="s">
        <v>18256</v>
      </c>
      <c r="S2772" s="4" t="str">
        <f t="shared" si="43"/>
        <v>2007</v>
      </c>
    </row>
    <row r="2773" spans="1:19" hidden="1" x14ac:dyDescent="0.35">
      <c r="A2773" t="s">
        <v>18252</v>
      </c>
      <c r="B2773" t="s">
        <v>18253</v>
      </c>
      <c r="C2773" t="s">
        <v>18257</v>
      </c>
      <c r="D2773" t="s">
        <v>18258</v>
      </c>
      <c r="E2773" t="s">
        <v>18259</v>
      </c>
      <c r="F2773" t="s">
        <v>18260</v>
      </c>
      <c r="I2773" t="s">
        <v>18261</v>
      </c>
      <c r="J2773" t="s">
        <v>18262</v>
      </c>
      <c r="M2773" t="s">
        <v>112311</v>
      </c>
      <c r="N2773" t="s">
        <v>5877</v>
      </c>
      <c r="O2773" s="3" t="s">
        <v>18263</v>
      </c>
      <c r="P2773" t="s">
        <v>5877</v>
      </c>
      <c r="Q2773" t="s">
        <v>5877</v>
      </c>
      <c r="R2773" t="s">
        <v>18263</v>
      </c>
      <c r="S2773" s="4" t="str">
        <f t="shared" si="43"/>
        <v>2007</v>
      </c>
    </row>
    <row r="2774" spans="1:19" hidden="1" x14ac:dyDescent="0.35">
      <c r="A2774" t="s">
        <v>18259</v>
      </c>
      <c r="B2774" t="s">
        <v>18260</v>
      </c>
      <c r="C2774" t="s">
        <v>18264</v>
      </c>
      <c r="D2774" t="s">
        <v>18265</v>
      </c>
      <c r="E2774" t="s">
        <v>18266</v>
      </c>
      <c r="F2774" t="s">
        <v>18267</v>
      </c>
      <c r="I2774" t="s">
        <v>18268</v>
      </c>
      <c r="J2774" t="s">
        <v>18269</v>
      </c>
      <c r="M2774" t="s">
        <v>112311</v>
      </c>
      <c r="N2774" t="s">
        <v>5877</v>
      </c>
      <c r="O2774" s="3" t="s">
        <v>18270</v>
      </c>
      <c r="P2774" t="s">
        <v>5877</v>
      </c>
      <c r="Q2774" t="s">
        <v>5877</v>
      </c>
      <c r="R2774" t="s">
        <v>18270</v>
      </c>
      <c r="S2774" s="4" t="str">
        <f t="shared" si="43"/>
        <v>2007</v>
      </c>
    </row>
    <row r="2775" spans="1:19" hidden="1" x14ac:dyDescent="0.35">
      <c r="A2775" t="s">
        <v>18266</v>
      </c>
      <c r="B2775" t="s">
        <v>18267</v>
      </c>
      <c r="C2775" t="s">
        <v>18271</v>
      </c>
      <c r="D2775" t="s">
        <v>18272</v>
      </c>
      <c r="E2775" t="s">
        <v>18273</v>
      </c>
      <c r="F2775" t="s">
        <v>18274</v>
      </c>
      <c r="I2775" t="s">
        <v>18275</v>
      </c>
      <c r="J2775" t="s">
        <v>18276</v>
      </c>
      <c r="M2775" t="s">
        <v>112311</v>
      </c>
      <c r="N2775" t="s">
        <v>5877</v>
      </c>
      <c r="O2775" s="3" t="s">
        <v>18277</v>
      </c>
      <c r="P2775" t="s">
        <v>5877</v>
      </c>
      <c r="Q2775" t="s">
        <v>5877</v>
      </c>
      <c r="R2775" t="s">
        <v>18277</v>
      </c>
      <c r="S2775" s="4" t="str">
        <f t="shared" si="43"/>
        <v>2007</v>
      </c>
    </row>
    <row r="2776" spans="1:19" hidden="1" x14ac:dyDescent="0.35">
      <c r="A2776" t="s">
        <v>18273</v>
      </c>
      <c r="B2776" t="s">
        <v>18274</v>
      </c>
      <c r="C2776" t="s">
        <v>18278</v>
      </c>
      <c r="D2776" t="s">
        <v>18279</v>
      </c>
      <c r="E2776" t="s">
        <v>18280</v>
      </c>
      <c r="F2776" t="s">
        <v>18281</v>
      </c>
      <c r="I2776" t="s">
        <v>18282</v>
      </c>
      <c r="J2776" t="s">
        <v>18283</v>
      </c>
      <c r="M2776" t="s">
        <v>112311</v>
      </c>
      <c r="N2776" t="s">
        <v>5877</v>
      </c>
      <c r="O2776" s="3" t="s">
        <v>18284</v>
      </c>
      <c r="P2776" t="s">
        <v>5877</v>
      </c>
      <c r="Q2776" t="s">
        <v>5877</v>
      </c>
      <c r="R2776" t="s">
        <v>18284</v>
      </c>
      <c r="S2776" s="4" t="str">
        <f t="shared" si="43"/>
        <v>2007</v>
      </c>
    </row>
    <row r="2777" spans="1:19" hidden="1" x14ac:dyDescent="0.35">
      <c r="A2777" t="s">
        <v>18280</v>
      </c>
      <c r="B2777" t="s">
        <v>18281</v>
      </c>
      <c r="C2777" s="1" t="s">
        <v>18285</v>
      </c>
      <c r="D2777" s="1">
        <v>7838498000</v>
      </c>
      <c r="E2777" t="s">
        <v>18286</v>
      </c>
      <c r="F2777" t="s">
        <v>18287</v>
      </c>
      <c r="I2777" t="s">
        <v>18288</v>
      </c>
      <c r="J2777" t="s">
        <v>18289</v>
      </c>
      <c r="M2777" t="s">
        <v>112298</v>
      </c>
      <c r="N2777" t="s">
        <v>28</v>
      </c>
      <c r="O2777" s="3" t="s">
        <v>18290</v>
      </c>
      <c r="P2777" t="s">
        <v>16314</v>
      </c>
      <c r="Q2777" t="s">
        <v>16314</v>
      </c>
      <c r="R2777" t="s">
        <v>18290</v>
      </c>
      <c r="S2777" s="4" t="str">
        <f t="shared" si="43"/>
        <v>2007</v>
      </c>
    </row>
    <row r="2778" spans="1:19" hidden="1" x14ac:dyDescent="0.35">
      <c r="A2778" t="s">
        <v>18286</v>
      </c>
      <c r="B2778" t="s">
        <v>18287</v>
      </c>
      <c r="C2778" t="s">
        <v>18291</v>
      </c>
      <c r="D2778" t="s">
        <v>18292</v>
      </c>
      <c r="E2778" t="s">
        <v>18293</v>
      </c>
      <c r="F2778" t="s">
        <v>18294</v>
      </c>
      <c r="I2778" t="s">
        <v>18295</v>
      </c>
      <c r="J2778" t="s">
        <v>18296</v>
      </c>
      <c r="M2778" t="s">
        <v>112297</v>
      </c>
      <c r="N2778" t="s">
        <v>16314</v>
      </c>
      <c r="O2778" s="3" t="s">
        <v>18297</v>
      </c>
      <c r="P2778" t="s">
        <v>16314</v>
      </c>
      <c r="Q2778" t="s">
        <v>16314</v>
      </c>
      <c r="R2778" t="s">
        <v>18297</v>
      </c>
      <c r="S2778" s="4" t="str">
        <f t="shared" si="43"/>
        <v>2007</v>
      </c>
    </row>
    <row r="2779" spans="1:19" hidden="1" x14ac:dyDescent="0.35">
      <c r="A2779" t="s">
        <v>18293</v>
      </c>
      <c r="B2779" t="s">
        <v>18294</v>
      </c>
      <c r="C2779" t="s">
        <v>18298</v>
      </c>
      <c r="D2779" t="s">
        <v>18299</v>
      </c>
      <c r="E2779" t="s">
        <v>18300</v>
      </c>
      <c r="F2779" t="s">
        <v>18301</v>
      </c>
      <c r="I2779" t="s">
        <v>18302</v>
      </c>
      <c r="J2779" t="s">
        <v>18303</v>
      </c>
      <c r="M2779" t="s">
        <v>112297</v>
      </c>
      <c r="N2779" t="s">
        <v>124</v>
      </c>
      <c r="O2779" s="3" t="s">
        <v>18304</v>
      </c>
      <c r="P2779" t="s">
        <v>124</v>
      </c>
      <c r="Q2779" t="s">
        <v>124</v>
      </c>
      <c r="R2779" t="s">
        <v>18304</v>
      </c>
      <c r="S2779" s="4" t="str">
        <f t="shared" si="43"/>
        <v>2007</v>
      </c>
    </row>
    <row r="2780" spans="1:19" hidden="1" x14ac:dyDescent="0.35">
      <c r="A2780" t="s">
        <v>18300</v>
      </c>
      <c r="B2780" t="s">
        <v>18301</v>
      </c>
      <c r="C2780" t="s">
        <v>18305</v>
      </c>
      <c r="D2780" t="s">
        <v>18306</v>
      </c>
      <c r="E2780" t="s">
        <v>18307</v>
      </c>
      <c r="F2780" t="s">
        <v>18308</v>
      </c>
      <c r="I2780" t="s">
        <v>2889</v>
      </c>
      <c r="J2780" t="s">
        <v>2890</v>
      </c>
      <c r="M2780" t="s">
        <v>112297</v>
      </c>
      <c r="N2780" t="s">
        <v>124</v>
      </c>
      <c r="O2780" s="3" t="s">
        <v>18309</v>
      </c>
      <c r="P2780" t="s">
        <v>124</v>
      </c>
      <c r="Q2780" t="s">
        <v>124</v>
      </c>
      <c r="R2780" t="s">
        <v>18309</v>
      </c>
      <c r="S2780" s="4" t="str">
        <f t="shared" si="43"/>
        <v>2007</v>
      </c>
    </row>
    <row r="2781" spans="1:19" hidden="1" x14ac:dyDescent="0.35">
      <c r="A2781" t="s">
        <v>18307</v>
      </c>
      <c r="B2781" t="s">
        <v>18308</v>
      </c>
      <c r="C2781" t="s">
        <v>18310</v>
      </c>
      <c r="D2781" t="s">
        <v>18311</v>
      </c>
      <c r="E2781" t="s">
        <v>18312</v>
      </c>
      <c r="F2781" t="s">
        <v>18313</v>
      </c>
      <c r="I2781" t="s">
        <v>18314</v>
      </c>
      <c r="J2781" t="s">
        <v>18315</v>
      </c>
      <c r="M2781" t="s">
        <v>112297</v>
      </c>
      <c r="N2781" t="s">
        <v>124</v>
      </c>
      <c r="O2781" s="3" t="s">
        <v>18316</v>
      </c>
      <c r="P2781" t="s">
        <v>124</v>
      </c>
      <c r="Q2781" t="s">
        <v>124</v>
      </c>
      <c r="R2781" t="s">
        <v>18316</v>
      </c>
      <c r="S2781" s="4" t="str">
        <f t="shared" si="43"/>
        <v>2007</v>
      </c>
    </row>
    <row r="2782" spans="1:19" hidden="1" x14ac:dyDescent="0.35">
      <c r="A2782" t="s">
        <v>18312</v>
      </c>
      <c r="B2782" t="s">
        <v>18313</v>
      </c>
      <c r="C2782" t="s">
        <v>18317</v>
      </c>
      <c r="D2782" t="s">
        <v>18318</v>
      </c>
      <c r="E2782" t="s">
        <v>18319</v>
      </c>
      <c r="F2782" t="s">
        <v>18320</v>
      </c>
      <c r="I2782" t="s">
        <v>18321</v>
      </c>
      <c r="J2782" t="s">
        <v>18322</v>
      </c>
      <c r="M2782" t="s">
        <v>112311</v>
      </c>
      <c r="N2782" t="s">
        <v>5877</v>
      </c>
      <c r="O2782" s="3" t="s">
        <v>18323</v>
      </c>
      <c r="P2782" t="s">
        <v>5877</v>
      </c>
      <c r="Q2782" t="s">
        <v>5877</v>
      </c>
      <c r="R2782" t="s">
        <v>18323</v>
      </c>
      <c r="S2782" s="4" t="str">
        <f t="shared" si="43"/>
        <v>2007</v>
      </c>
    </row>
    <row r="2783" spans="1:19" hidden="1" x14ac:dyDescent="0.35">
      <c r="A2783" t="s">
        <v>18319</v>
      </c>
      <c r="B2783" t="s">
        <v>18320</v>
      </c>
      <c r="C2783" t="s">
        <v>18324</v>
      </c>
      <c r="D2783" t="s">
        <v>18325</v>
      </c>
      <c r="E2783" t="s">
        <v>18326</v>
      </c>
      <c r="F2783" t="s">
        <v>18327</v>
      </c>
      <c r="I2783" t="s">
        <v>2525</v>
      </c>
      <c r="J2783" t="s">
        <v>2526</v>
      </c>
      <c r="M2783" t="s">
        <v>112297</v>
      </c>
      <c r="N2783" t="s">
        <v>124</v>
      </c>
      <c r="O2783" s="3" t="s">
        <v>18328</v>
      </c>
      <c r="P2783" t="s">
        <v>124</v>
      </c>
      <c r="Q2783" t="s">
        <v>124</v>
      </c>
      <c r="R2783" t="s">
        <v>18328</v>
      </c>
      <c r="S2783" s="4" t="str">
        <f t="shared" si="43"/>
        <v>2007</v>
      </c>
    </row>
    <row r="2784" spans="1:19" hidden="1" x14ac:dyDescent="0.35">
      <c r="A2784" t="s">
        <v>18326</v>
      </c>
      <c r="B2784" t="s">
        <v>18327</v>
      </c>
      <c r="C2784" t="s">
        <v>18329</v>
      </c>
      <c r="D2784" t="s">
        <v>18330</v>
      </c>
      <c r="E2784" t="s">
        <v>18331</v>
      </c>
      <c r="F2784" t="s">
        <v>18332</v>
      </c>
      <c r="I2784" t="s">
        <v>18333</v>
      </c>
      <c r="J2784" t="s">
        <v>18334</v>
      </c>
      <c r="M2784" t="s">
        <v>112299</v>
      </c>
      <c r="N2784" t="s">
        <v>247</v>
      </c>
      <c r="O2784" s="3" t="s">
        <v>18335</v>
      </c>
      <c r="P2784" t="s">
        <v>247</v>
      </c>
      <c r="Q2784" t="s">
        <v>247</v>
      </c>
      <c r="R2784" t="s">
        <v>18335</v>
      </c>
      <c r="S2784" s="4" t="str">
        <f t="shared" si="43"/>
        <v>2007</v>
      </c>
    </row>
    <row r="2785" spans="1:19" hidden="1" x14ac:dyDescent="0.35">
      <c r="A2785" t="s">
        <v>18331</v>
      </c>
      <c r="B2785" t="s">
        <v>18332</v>
      </c>
      <c r="C2785" t="s">
        <v>18336</v>
      </c>
      <c r="D2785" t="s">
        <v>18337</v>
      </c>
      <c r="E2785" t="s">
        <v>18338</v>
      </c>
      <c r="F2785" t="s">
        <v>18339</v>
      </c>
      <c r="I2785" t="s">
        <v>18340</v>
      </c>
      <c r="J2785" t="s">
        <v>18341</v>
      </c>
      <c r="M2785" t="s">
        <v>112297</v>
      </c>
      <c r="N2785" t="s">
        <v>124</v>
      </c>
      <c r="O2785" s="3" t="s">
        <v>18342</v>
      </c>
      <c r="P2785" t="s">
        <v>124</v>
      </c>
      <c r="Q2785" t="s">
        <v>124</v>
      </c>
      <c r="R2785" t="s">
        <v>18342</v>
      </c>
      <c r="S2785" s="4" t="str">
        <f t="shared" si="43"/>
        <v>2007</v>
      </c>
    </row>
    <row r="2786" spans="1:19" hidden="1" x14ac:dyDescent="0.35">
      <c r="A2786" t="s">
        <v>18338</v>
      </c>
      <c r="B2786" t="s">
        <v>18339</v>
      </c>
      <c r="C2786" t="s">
        <v>18343</v>
      </c>
      <c r="D2786" t="s">
        <v>18344</v>
      </c>
      <c r="E2786" t="s">
        <v>18345</v>
      </c>
      <c r="F2786" t="s">
        <v>18346</v>
      </c>
      <c r="I2786" t="s">
        <v>18347</v>
      </c>
      <c r="J2786" t="s">
        <v>18348</v>
      </c>
      <c r="M2786" t="s">
        <v>112297</v>
      </c>
      <c r="N2786" t="s">
        <v>124</v>
      </c>
      <c r="O2786" s="3" t="s">
        <v>18349</v>
      </c>
      <c r="P2786" t="s">
        <v>124</v>
      </c>
      <c r="Q2786" t="s">
        <v>124</v>
      </c>
      <c r="R2786" t="s">
        <v>18349</v>
      </c>
      <c r="S2786" s="4" t="str">
        <f t="shared" si="43"/>
        <v>2007</v>
      </c>
    </row>
    <row r="2787" spans="1:19" hidden="1" x14ac:dyDescent="0.35">
      <c r="A2787" t="s">
        <v>18345</v>
      </c>
      <c r="B2787" t="s">
        <v>18346</v>
      </c>
      <c r="C2787" t="s">
        <v>18350</v>
      </c>
      <c r="D2787" t="s">
        <v>18351</v>
      </c>
      <c r="E2787" t="s">
        <v>18352</v>
      </c>
      <c r="F2787" t="s">
        <v>18353</v>
      </c>
      <c r="I2787" t="s">
        <v>512</v>
      </c>
      <c r="J2787" t="s">
        <v>512</v>
      </c>
      <c r="M2787" t="s">
        <v>112297</v>
      </c>
      <c r="N2787" t="s">
        <v>124</v>
      </c>
      <c r="O2787" s="3" t="s">
        <v>18354</v>
      </c>
      <c r="P2787" t="s">
        <v>124</v>
      </c>
      <c r="Q2787" t="s">
        <v>124</v>
      </c>
      <c r="R2787" t="s">
        <v>18354</v>
      </c>
      <c r="S2787" s="4" t="str">
        <f t="shared" si="43"/>
        <v>2007</v>
      </c>
    </row>
    <row r="2788" spans="1:19" hidden="1" x14ac:dyDescent="0.35">
      <c r="A2788" t="s">
        <v>18352</v>
      </c>
      <c r="B2788" t="s">
        <v>18353</v>
      </c>
      <c r="C2788" t="s">
        <v>18355</v>
      </c>
      <c r="D2788" t="s">
        <v>18356</v>
      </c>
      <c r="E2788" s="1" t="s">
        <v>18357</v>
      </c>
      <c r="F2788" s="1" t="s">
        <v>18358</v>
      </c>
      <c r="I2788" t="s">
        <v>18359</v>
      </c>
      <c r="J2788" t="s">
        <v>18360</v>
      </c>
      <c r="M2788" t="s">
        <v>112297</v>
      </c>
      <c r="N2788" t="s">
        <v>124</v>
      </c>
      <c r="O2788" s="3" t="s">
        <v>18361</v>
      </c>
      <c r="P2788" t="s">
        <v>124</v>
      </c>
      <c r="Q2788" t="s">
        <v>124</v>
      </c>
      <c r="R2788" t="s">
        <v>18361</v>
      </c>
      <c r="S2788" s="4" t="str">
        <f t="shared" si="43"/>
        <v>2007</v>
      </c>
    </row>
    <row r="2789" spans="1:19" hidden="1" x14ac:dyDescent="0.35">
      <c r="A2789" s="1" t="s">
        <v>18357</v>
      </c>
      <c r="B2789" s="1" t="s">
        <v>18358</v>
      </c>
      <c r="C2789" t="s">
        <v>18362</v>
      </c>
      <c r="D2789" t="s">
        <v>18363</v>
      </c>
      <c r="E2789" t="s">
        <v>18364</v>
      </c>
      <c r="F2789" t="s">
        <v>18365</v>
      </c>
      <c r="I2789" t="s">
        <v>18366</v>
      </c>
      <c r="J2789" t="s">
        <v>18367</v>
      </c>
      <c r="M2789" t="s">
        <v>112297</v>
      </c>
      <c r="N2789" t="s">
        <v>124</v>
      </c>
      <c r="O2789" s="3" t="s">
        <v>18368</v>
      </c>
      <c r="P2789" t="s">
        <v>124</v>
      </c>
      <c r="Q2789" t="s">
        <v>124</v>
      </c>
      <c r="R2789" t="s">
        <v>18368</v>
      </c>
      <c r="S2789" s="4" t="str">
        <f t="shared" si="43"/>
        <v>2007</v>
      </c>
    </row>
    <row r="2790" spans="1:19" hidden="1" x14ac:dyDescent="0.35">
      <c r="A2790" t="s">
        <v>18364</v>
      </c>
      <c r="B2790" t="s">
        <v>18365</v>
      </c>
      <c r="C2790" t="s">
        <v>18369</v>
      </c>
      <c r="D2790" t="s">
        <v>18370</v>
      </c>
      <c r="E2790" t="s">
        <v>18371</v>
      </c>
      <c r="F2790" t="s">
        <v>18372</v>
      </c>
      <c r="I2790" t="s">
        <v>512</v>
      </c>
      <c r="J2790" t="s">
        <v>512</v>
      </c>
      <c r="M2790" t="s">
        <v>112297</v>
      </c>
      <c r="N2790" t="s">
        <v>124</v>
      </c>
      <c r="O2790" s="3" t="s">
        <v>18373</v>
      </c>
      <c r="P2790" t="s">
        <v>124</v>
      </c>
      <c r="Q2790" t="s">
        <v>124</v>
      </c>
      <c r="R2790" t="s">
        <v>18373</v>
      </c>
      <c r="S2790" s="4" t="str">
        <f t="shared" si="43"/>
        <v>2007</v>
      </c>
    </row>
    <row r="2791" spans="1:19" hidden="1" x14ac:dyDescent="0.35">
      <c r="A2791" t="s">
        <v>18371</v>
      </c>
      <c r="B2791" t="s">
        <v>18372</v>
      </c>
      <c r="C2791" t="s">
        <v>18374</v>
      </c>
      <c r="D2791" t="s">
        <v>18375</v>
      </c>
      <c r="E2791" t="s">
        <v>18376</v>
      </c>
      <c r="F2791" t="s">
        <v>18377</v>
      </c>
      <c r="I2791" t="s">
        <v>18378</v>
      </c>
      <c r="J2791" t="s">
        <v>18379</v>
      </c>
      <c r="M2791" t="s">
        <v>112297</v>
      </c>
      <c r="N2791" t="s">
        <v>124</v>
      </c>
      <c r="O2791" s="3" t="s">
        <v>18380</v>
      </c>
      <c r="P2791" t="s">
        <v>124</v>
      </c>
      <c r="Q2791" t="s">
        <v>124</v>
      </c>
      <c r="R2791" t="s">
        <v>18380</v>
      </c>
      <c r="S2791" s="4" t="str">
        <f t="shared" si="43"/>
        <v>2007</v>
      </c>
    </row>
    <row r="2792" spans="1:19" hidden="1" x14ac:dyDescent="0.35">
      <c r="A2792" t="s">
        <v>18376</v>
      </c>
      <c r="B2792" t="s">
        <v>18377</v>
      </c>
      <c r="C2792" t="s">
        <v>18381</v>
      </c>
      <c r="D2792" t="s">
        <v>18382</v>
      </c>
      <c r="E2792" t="s">
        <v>18383</v>
      </c>
      <c r="F2792" t="s">
        <v>18384</v>
      </c>
      <c r="I2792" t="s">
        <v>18385</v>
      </c>
      <c r="J2792" t="s">
        <v>18386</v>
      </c>
      <c r="M2792" t="s">
        <v>112297</v>
      </c>
      <c r="N2792" t="s">
        <v>16314</v>
      </c>
      <c r="O2792" s="3" t="s">
        <v>18387</v>
      </c>
      <c r="P2792" t="s">
        <v>16314</v>
      </c>
      <c r="Q2792" t="s">
        <v>16314</v>
      </c>
      <c r="R2792" t="s">
        <v>18387</v>
      </c>
      <c r="S2792" s="4" t="str">
        <f t="shared" si="43"/>
        <v>2007</v>
      </c>
    </row>
    <row r="2793" spans="1:19" hidden="1" x14ac:dyDescent="0.35">
      <c r="A2793" t="s">
        <v>18383</v>
      </c>
      <c r="B2793" t="s">
        <v>18384</v>
      </c>
      <c r="C2793" t="s">
        <v>18388</v>
      </c>
      <c r="D2793" t="s">
        <v>18389</v>
      </c>
      <c r="E2793" t="s">
        <v>18390</v>
      </c>
      <c r="F2793" t="s">
        <v>18391</v>
      </c>
      <c r="I2793" t="s">
        <v>18392</v>
      </c>
      <c r="J2793" t="s">
        <v>18393</v>
      </c>
      <c r="M2793" t="s">
        <v>112299</v>
      </c>
      <c r="N2793" t="s">
        <v>247</v>
      </c>
      <c r="O2793" s="3" t="s">
        <v>18394</v>
      </c>
      <c r="P2793" t="s">
        <v>247</v>
      </c>
      <c r="Q2793" t="s">
        <v>247</v>
      </c>
      <c r="R2793" t="s">
        <v>18394</v>
      </c>
      <c r="S2793" s="4" t="str">
        <f t="shared" si="43"/>
        <v>2007</v>
      </c>
    </row>
    <row r="2794" spans="1:19" hidden="1" x14ac:dyDescent="0.35">
      <c r="A2794" t="s">
        <v>18390</v>
      </c>
      <c r="B2794" t="s">
        <v>18391</v>
      </c>
      <c r="C2794" t="s">
        <v>18395</v>
      </c>
      <c r="D2794" s="1">
        <v>8.7106700000000002E+27</v>
      </c>
      <c r="E2794" t="s">
        <v>18396</v>
      </c>
      <c r="F2794" t="s">
        <v>18397</v>
      </c>
      <c r="I2794" t="s">
        <v>512</v>
      </c>
      <c r="J2794" t="s">
        <v>512</v>
      </c>
      <c r="M2794" t="s">
        <v>112297</v>
      </c>
      <c r="N2794" t="s">
        <v>16314</v>
      </c>
      <c r="O2794" s="3" t="s">
        <v>18398</v>
      </c>
      <c r="P2794" t="s">
        <v>16314</v>
      </c>
      <c r="Q2794" t="s">
        <v>16314</v>
      </c>
      <c r="R2794" t="s">
        <v>18398</v>
      </c>
      <c r="S2794" s="4" t="str">
        <f t="shared" si="43"/>
        <v>2007</v>
      </c>
    </row>
    <row r="2795" spans="1:19" hidden="1" x14ac:dyDescent="0.35">
      <c r="A2795" t="s">
        <v>18396</v>
      </c>
      <c r="B2795" t="s">
        <v>18397</v>
      </c>
      <c r="C2795" t="s">
        <v>18399</v>
      </c>
      <c r="D2795" t="s">
        <v>18400</v>
      </c>
      <c r="E2795" t="s">
        <v>18401</v>
      </c>
      <c r="F2795" t="s">
        <v>18402</v>
      </c>
      <c r="I2795" t="s">
        <v>18403</v>
      </c>
      <c r="J2795" t="s">
        <v>18404</v>
      </c>
      <c r="M2795" t="s">
        <v>112297</v>
      </c>
      <c r="N2795" t="s">
        <v>124</v>
      </c>
      <c r="O2795" s="3" t="s">
        <v>18405</v>
      </c>
      <c r="P2795" t="s">
        <v>124</v>
      </c>
      <c r="Q2795" t="s">
        <v>124</v>
      </c>
      <c r="R2795" t="s">
        <v>18405</v>
      </c>
      <c r="S2795" s="4" t="str">
        <f t="shared" si="43"/>
        <v>2007</v>
      </c>
    </row>
    <row r="2796" spans="1:19" hidden="1" x14ac:dyDescent="0.35">
      <c r="A2796" t="s">
        <v>18401</v>
      </c>
      <c r="B2796" t="s">
        <v>18402</v>
      </c>
      <c r="C2796" t="s">
        <v>18406</v>
      </c>
      <c r="D2796" t="s">
        <v>18407</v>
      </c>
      <c r="E2796" t="s">
        <v>18408</v>
      </c>
      <c r="F2796" t="s">
        <v>18409</v>
      </c>
      <c r="I2796" t="s">
        <v>2301</v>
      </c>
      <c r="J2796" t="s">
        <v>2302</v>
      </c>
      <c r="M2796" t="s">
        <v>112311</v>
      </c>
      <c r="N2796" t="s">
        <v>5877</v>
      </c>
      <c r="O2796" s="3" t="s">
        <v>18410</v>
      </c>
      <c r="P2796" t="s">
        <v>5877</v>
      </c>
      <c r="Q2796" t="s">
        <v>5877</v>
      </c>
      <c r="R2796" t="s">
        <v>18410</v>
      </c>
      <c r="S2796" s="4" t="str">
        <f t="shared" si="43"/>
        <v>2007</v>
      </c>
    </row>
    <row r="2797" spans="1:19" hidden="1" x14ac:dyDescent="0.35">
      <c r="A2797" t="s">
        <v>18408</v>
      </c>
      <c r="B2797" t="s">
        <v>18409</v>
      </c>
      <c r="C2797" t="s">
        <v>18411</v>
      </c>
      <c r="D2797" t="s">
        <v>18412</v>
      </c>
      <c r="E2797" t="s">
        <v>18413</v>
      </c>
      <c r="F2797">
        <v>912747562</v>
      </c>
      <c r="I2797" t="s">
        <v>512</v>
      </c>
      <c r="J2797" t="s">
        <v>512</v>
      </c>
      <c r="M2797" t="s">
        <v>112297</v>
      </c>
      <c r="N2797" t="s">
        <v>124</v>
      </c>
      <c r="O2797" s="3" t="s">
        <v>18414</v>
      </c>
      <c r="P2797" t="s">
        <v>124</v>
      </c>
      <c r="Q2797" t="s">
        <v>124</v>
      </c>
      <c r="R2797" t="s">
        <v>18414</v>
      </c>
      <c r="S2797" s="4" t="str">
        <f t="shared" si="43"/>
        <v>2007</v>
      </c>
    </row>
    <row r="2798" spans="1:19" hidden="1" x14ac:dyDescent="0.35">
      <c r="A2798" t="s">
        <v>18413</v>
      </c>
      <c r="B2798">
        <v>912747562</v>
      </c>
      <c r="C2798" t="s">
        <v>18415</v>
      </c>
      <c r="D2798" t="s">
        <v>18416</v>
      </c>
      <c r="E2798" t="s">
        <v>18417</v>
      </c>
      <c r="F2798" t="s">
        <v>18418</v>
      </c>
      <c r="I2798" t="s">
        <v>18419</v>
      </c>
      <c r="J2798" t="s">
        <v>18420</v>
      </c>
      <c r="M2798" t="s">
        <v>112297</v>
      </c>
      <c r="N2798" t="s">
        <v>124</v>
      </c>
      <c r="O2798" s="3" t="s">
        <v>18421</v>
      </c>
      <c r="P2798" t="s">
        <v>124</v>
      </c>
      <c r="Q2798" t="s">
        <v>124</v>
      </c>
      <c r="R2798" t="s">
        <v>18421</v>
      </c>
      <c r="S2798" s="4" t="str">
        <f t="shared" si="43"/>
        <v>2007</v>
      </c>
    </row>
    <row r="2799" spans="1:19" hidden="1" x14ac:dyDescent="0.35">
      <c r="A2799" t="s">
        <v>18417</v>
      </c>
      <c r="B2799" t="s">
        <v>18418</v>
      </c>
      <c r="C2799" t="s">
        <v>18422</v>
      </c>
      <c r="D2799" t="s">
        <v>18423</v>
      </c>
      <c r="E2799" t="s">
        <v>18424</v>
      </c>
      <c r="F2799" t="s">
        <v>18425</v>
      </c>
      <c r="I2799" t="s">
        <v>18426</v>
      </c>
      <c r="J2799" t="s">
        <v>18427</v>
      </c>
      <c r="M2799" t="s">
        <v>112311</v>
      </c>
      <c r="N2799" t="s">
        <v>5877</v>
      </c>
      <c r="O2799" s="3" t="s">
        <v>18428</v>
      </c>
      <c r="P2799" t="s">
        <v>5877</v>
      </c>
      <c r="Q2799" t="s">
        <v>5877</v>
      </c>
      <c r="R2799" t="s">
        <v>18428</v>
      </c>
      <c r="S2799" s="4" t="str">
        <f t="shared" si="43"/>
        <v>2007</v>
      </c>
    </row>
    <row r="2800" spans="1:19" hidden="1" x14ac:dyDescent="0.35">
      <c r="A2800" t="s">
        <v>18424</v>
      </c>
      <c r="B2800" t="s">
        <v>18425</v>
      </c>
      <c r="C2800" t="s">
        <v>18429</v>
      </c>
      <c r="D2800" t="s">
        <v>18430</v>
      </c>
      <c r="E2800" t="s">
        <v>18431</v>
      </c>
      <c r="F2800" t="s">
        <v>18432</v>
      </c>
      <c r="I2800" t="s">
        <v>18433</v>
      </c>
      <c r="J2800" t="s">
        <v>18434</v>
      </c>
      <c r="M2800" t="s">
        <v>112297</v>
      </c>
      <c r="N2800" t="s">
        <v>124</v>
      </c>
      <c r="O2800" s="3" t="s">
        <v>18435</v>
      </c>
      <c r="P2800" t="s">
        <v>124</v>
      </c>
      <c r="Q2800" t="s">
        <v>124</v>
      </c>
      <c r="R2800" t="s">
        <v>18435</v>
      </c>
      <c r="S2800" s="4" t="str">
        <f t="shared" si="43"/>
        <v>2007</v>
      </c>
    </row>
    <row r="2801" spans="1:19" hidden="1" x14ac:dyDescent="0.35">
      <c r="A2801" t="s">
        <v>18431</v>
      </c>
      <c r="B2801" t="s">
        <v>18432</v>
      </c>
      <c r="C2801" t="s">
        <v>18436</v>
      </c>
      <c r="D2801" t="s">
        <v>18437</v>
      </c>
      <c r="E2801" t="s">
        <v>18438</v>
      </c>
      <c r="F2801" t="s">
        <v>18439</v>
      </c>
      <c r="I2801" t="s">
        <v>18440</v>
      </c>
      <c r="J2801" t="s">
        <v>18441</v>
      </c>
      <c r="M2801" t="s">
        <v>112311</v>
      </c>
      <c r="N2801" t="s">
        <v>5877</v>
      </c>
      <c r="O2801" s="3" t="s">
        <v>18442</v>
      </c>
      <c r="P2801" t="s">
        <v>5877</v>
      </c>
      <c r="Q2801" t="s">
        <v>5877</v>
      </c>
      <c r="R2801" t="s">
        <v>18442</v>
      </c>
      <c r="S2801" s="4" t="str">
        <f t="shared" si="43"/>
        <v>2007</v>
      </c>
    </row>
    <row r="2802" spans="1:19" hidden="1" x14ac:dyDescent="0.35">
      <c r="A2802" t="s">
        <v>18438</v>
      </c>
      <c r="B2802" t="s">
        <v>18439</v>
      </c>
      <c r="C2802" t="s">
        <v>18443</v>
      </c>
      <c r="D2802" t="s">
        <v>18444</v>
      </c>
      <c r="E2802" t="s">
        <v>18445</v>
      </c>
      <c r="F2802" t="s">
        <v>18446</v>
      </c>
      <c r="I2802" t="s">
        <v>18447</v>
      </c>
      <c r="J2802" t="s">
        <v>18448</v>
      </c>
      <c r="M2802" t="s">
        <v>112297</v>
      </c>
      <c r="N2802" t="s">
        <v>124</v>
      </c>
      <c r="O2802" s="3" t="s">
        <v>18449</v>
      </c>
      <c r="P2802" t="s">
        <v>124</v>
      </c>
      <c r="Q2802" t="s">
        <v>124</v>
      </c>
      <c r="R2802" t="s">
        <v>18449</v>
      </c>
      <c r="S2802" s="4" t="str">
        <f t="shared" si="43"/>
        <v>2007</v>
      </c>
    </row>
    <row r="2803" spans="1:19" hidden="1" x14ac:dyDescent="0.35">
      <c r="A2803" t="s">
        <v>18445</v>
      </c>
      <c r="B2803" t="s">
        <v>18446</v>
      </c>
      <c r="C2803" t="s">
        <v>18450</v>
      </c>
      <c r="D2803">
        <v>109242019</v>
      </c>
      <c r="E2803" t="s">
        <v>18451</v>
      </c>
      <c r="F2803" t="s">
        <v>18452</v>
      </c>
      <c r="I2803" t="s">
        <v>18453</v>
      </c>
      <c r="J2803" t="s">
        <v>18454</v>
      </c>
      <c r="M2803" t="s">
        <v>112299</v>
      </c>
      <c r="N2803" t="s">
        <v>247</v>
      </c>
      <c r="O2803" s="3" t="s">
        <v>18455</v>
      </c>
      <c r="P2803" t="s">
        <v>247</v>
      </c>
      <c r="Q2803" t="s">
        <v>247</v>
      </c>
      <c r="R2803" t="s">
        <v>18455</v>
      </c>
      <c r="S2803" s="4" t="str">
        <f t="shared" si="43"/>
        <v>2007</v>
      </c>
    </row>
    <row r="2804" spans="1:19" hidden="1" x14ac:dyDescent="0.35">
      <c r="A2804" t="s">
        <v>18451</v>
      </c>
      <c r="B2804" t="s">
        <v>18452</v>
      </c>
      <c r="C2804" t="s">
        <v>18456</v>
      </c>
      <c r="D2804" t="s">
        <v>18457</v>
      </c>
      <c r="E2804" t="s">
        <v>18458</v>
      </c>
      <c r="F2804" t="s">
        <v>18459</v>
      </c>
      <c r="I2804" t="s">
        <v>18460</v>
      </c>
      <c r="J2804" t="s">
        <v>18461</v>
      </c>
      <c r="M2804" t="s">
        <v>112297</v>
      </c>
      <c r="N2804" t="s">
        <v>124</v>
      </c>
      <c r="O2804" s="3" t="s">
        <v>18462</v>
      </c>
      <c r="P2804" t="s">
        <v>124</v>
      </c>
      <c r="Q2804" t="s">
        <v>124</v>
      </c>
      <c r="R2804" t="s">
        <v>18462</v>
      </c>
      <c r="S2804" s="4" t="str">
        <f t="shared" si="43"/>
        <v>2007</v>
      </c>
    </row>
    <row r="2805" spans="1:19" hidden="1" x14ac:dyDescent="0.35">
      <c r="A2805" t="s">
        <v>18458</v>
      </c>
      <c r="B2805" t="s">
        <v>18459</v>
      </c>
      <c r="C2805" t="s">
        <v>18463</v>
      </c>
      <c r="D2805" t="s">
        <v>18464</v>
      </c>
      <c r="E2805" t="s">
        <v>18465</v>
      </c>
      <c r="F2805" t="s">
        <v>18466</v>
      </c>
      <c r="I2805" t="s">
        <v>18467</v>
      </c>
      <c r="J2805" t="s">
        <v>18468</v>
      </c>
      <c r="M2805" t="s">
        <v>112311</v>
      </c>
      <c r="N2805" t="s">
        <v>5877</v>
      </c>
      <c r="O2805" s="3" t="s">
        <v>18469</v>
      </c>
      <c r="P2805" t="s">
        <v>5877</v>
      </c>
      <c r="Q2805" t="s">
        <v>5877</v>
      </c>
      <c r="R2805" t="s">
        <v>18469</v>
      </c>
      <c r="S2805" s="4" t="str">
        <f t="shared" si="43"/>
        <v>2007</v>
      </c>
    </row>
    <row r="2806" spans="1:19" hidden="1" x14ac:dyDescent="0.35">
      <c r="A2806" t="s">
        <v>18465</v>
      </c>
      <c r="B2806" t="s">
        <v>18466</v>
      </c>
      <c r="C2806" t="s">
        <v>18470</v>
      </c>
      <c r="D2806" t="s">
        <v>18471</v>
      </c>
      <c r="E2806" t="s">
        <v>18472</v>
      </c>
      <c r="F2806" t="s">
        <v>18473</v>
      </c>
      <c r="I2806" t="s">
        <v>18467</v>
      </c>
      <c r="J2806" t="s">
        <v>18468</v>
      </c>
      <c r="M2806" t="s">
        <v>112311</v>
      </c>
      <c r="N2806" t="s">
        <v>5877</v>
      </c>
      <c r="O2806" s="3" t="s">
        <v>18474</v>
      </c>
      <c r="P2806" t="s">
        <v>5877</v>
      </c>
      <c r="Q2806" t="s">
        <v>5877</v>
      </c>
      <c r="R2806" t="s">
        <v>18474</v>
      </c>
      <c r="S2806" s="4" t="str">
        <f t="shared" si="43"/>
        <v>2007</v>
      </c>
    </row>
    <row r="2807" spans="1:19" hidden="1" x14ac:dyDescent="0.35">
      <c r="A2807" t="s">
        <v>18472</v>
      </c>
      <c r="B2807" t="s">
        <v>18473</v>
      </c>
      <c r="C2807" t="s">
        <v>18475</v>
      </c>
      <c r="D2807" t="s">
        <v>18476</v>
      </c>
      <c r="E2807" t="s">
        <v>18477</v>
      </c>
      <c r="F2807" t="s">
        <v>18478</v>
      </c>
      <c r="I2807" t="s">
        <v>18479</v>
      </c>
      <c r="J2807" t="s">
        <v>18480</v>
      </c>
      <c r="M2807" t="s">
        <v>112297</v>
      </c>
      <c r="N2807" t="s">
        <v>124</v>
      </c>
      <c r="O2807" s="3" t="s">
        <v>18481</v>
      </c>
      <c r="P2807" t="s">
        <v>124</v>
      </c>
      <c r="Q2807" t="s">
        <v>124</v>
      </c>
      <c r="R2807" t="s">
        <v>18481</v>
      </c>
      <c r="S2807" s="4" t="str">
        <f t="shared" si="43"/>
        <v>2007</v>
      </c>
    </row>
    <row r="2808" spans="1:19" hidden="1" x14ac:dyDescent="0.35">
      <c r="A2808" t="s">
        <v>18477</v>
      </c>
      <c r="B2808" t="s">
        <v>18478</v>
      </c>
      <c r="C2808" t="s">
        <v>18482</v>
      </c>
      <c r="D2808" t="s">
        <v>18483</v>
      </c>
      <c r="E2808" t="s">
        <v>18484</v>
      </c>
      <c r="F2808" t="s">
        <v>18485</v>
      </c>
      <c r="I2808" t="s">
        <v>18486</v>
      </c>
      <c r="J2808" t="s">
        <v>18487</v>
      </c>
      <c r="M2808" t="s">
        <v>112298</v>
      </c>
      <c r="N2808" t="s">
        <v>28</v>
      </c>
      <c r="O2808" s="3" t="s">
        <v>18488</v>
      </c>
      <c r="P2808" t="s">
        <v>16314</v>
      </c>
      <c r="Q2808" t="s">
        <v>16314</v>
      </c>
      <c r="R2808" t="s">
        <v>18488</v>
      </c>
      <c r="S2808" s="4" t="str">
        <f t="shared" si="43"/>
        <v>2007</v>
      </c>
    </row>
    <row r="2809" spans="1:19" hidden="1" x14ac:dyDescent="0.35">
      <c r="A2809" t="s">
        <v>18484</v>
      </c>
      <c r="B2809" t="s">
        <v>18485</v>
      </c>
      <c r="C2809" t="s">
        <v>18489</v>
      </c>
      <c r="D2809" t="s">
        <v>18490</v>
      </c>
      <c r="E2809" t="s">
        <v>18491</v>
      </c>
      <c r="F2809" t="s">
        <v>18492</v>
      </c>
      <c r="I2809" t="s">
        <v>18493</v>
      </c>
      <c r="J2809" t="s">
        <v>18494</v>
      </c>
      <c r="M2809" t="s">
        <v>112297</v>
      </c>
      <c r="N2809" t="s">
        <v>124</v>
      </c>
      <c r="O2809" s="3" t="s">
        <v>18495</v>
      </c>
      <c r="P2809" t="s">
        <v>124</v>
      </c>
      <c r="Q2809" t="s">
        <v>124</v>
      </c>
      <c r="R2809" t="s">
        <v>18495</v>
      </c>
      <c r="S2809" s="4" t="str">
        <f t="shared" si="43"/>
        <v>2007</v>
      </c>
    </row>
    <row r="2810" spans="1:19" hidden="1" x14ac:dyDescent="0.35">
      <c r="A2810" t="s">
        <v>18491</v>
      </c>
      <c r="B2810" t="s">
        <v>18492</v>
      </c>
      <c r="C2810" t="s">
        <v>18496</v>
      </c>
      <c r="D2810" t="s">
        <v>18497</v>
      </c>
      <c r="E2810" t="s">
        <v>18498</v>
      </c>
      <c r="F2810" t="s">
        <v>18499</v>
      </c>
      <c r="I2810" t="s">
        <v>18500</v>
      </c>
      <c r="J2810" t="s">
        <v>18501</v>
      </c>
      <c r="M2810" t="s">
        <v>112298</v>
      </c>
      <c r="N2810" t="s">
        <v>28</v>
      </c>
      <c r="O2810" s="3" t="s">
        <v>18502</v>
      </c>
      <c r="P2810" t="s">
        <v>16314</v>
      </c>
      <c r="Q2810" t="s">
        <v>16314</v>
      </c>
      <c r="R2810" t="s">
        <v>18502</v>
      </c>
      <c r="S2810" s="4" t="str">
        <f t="shared" si="43"/>
        <v>2007</v>
      </c>
    </row>
    <row r="2811" spans="1:19" hidden="1" x14ac:dyDescent="0.35">
      <c r="A2811" t="s">
        <v>18498</v>
      </c>
      <c r="B2811" t="s">
        <v>18499</v>
      </c>
      <c r="C2811" t="s">
        <v>18503</v>
      </c>
      <c r="D2811" t="s">
        <v>18504</v>
      </c>
      <c r="E2811" t="s">
        <v>18505</v>
      </c>
      <c r="F2811" t="s">
        <v>18506</v>
      </c>
      <c r="I2811" t="s">
        <v>18507</v>
      </c>
      <c r="J2811" t="s">
        <v>18508</v>
      </c>
      <c r="M2811" t="s">
        <v>112298</v>
      </c>
      <c r="N2811" t="s">
        <v>28</v>
      </c>
      <c r="O2811" s="3" t="s">
        <v>18509</v>
      </c>
      <c r="P2811" t="s">
        <v>16314</v>
      </c>
      <c r="Q2811" t="s">
        <v>16314</v>
      </c>
      <c r="R2811" t="s">
        <v>18509</v>
      </c>
      <c r="S2811" s="4" t="str">
        <f t="shared" si="43"/>
        <v>2007</v>
      </c>
    </row>
    <row r="2812" spans="1:19" hidden="1" x14ac:dyDescent="0.35">
      <c r="A2812" t="s">
        <v>18505</v>
      </c>
      <c r="B2812" t="s">
        <v>18506</v>
      </c>
      <c r="C2812" t="s">
        <v>18510</v>
      </c>
      <c r="D2812" t="s">
        <v>18511</v>
      </c>
      <c r="E2812" t="s">
        <v>18512</v>
      </c>
      <c r="F2812" t="s">
        <v>18513</v>
      </c>
      <c r="I2812" t="s">
        <v>18514</v>
      </c>
      <c r="J2812" t="s">
        <v>18515</v>
      </c>
      <c r="M2812" t="s">
        <v>112311</v>
      </c>
      <c r="N2812" t="s">
        <v>5877</v>
      </c>
      <c r="O2812" s="3" t="s">
        <v>18516</v>
      </c>
      <c r="P2812" t="s">
        <v>5877</v>
      </c>
      <c r="Q2812" t="s">
        <v>5877</v>
      </c>
      <c r="R2812" t="s">
        <v>18516</v>
      </c>
      <c r="S2812" s="4" t="str">
        <f t="shared" si="43"/>
        <v>2007</v>
      </c>
    </row>
    <row r="2813" spans="1:19" hidden="1" x14ac:dyDescent="0.35">
      <c r="A2813" t="s">
        <v>18512</v>
      </c>
      <c r="B2813" t="s">
        <v>18513</v>
      </c>
      <c r="C2813" t="s">
        <v>18517</v>
      </c>
      <c r="D2813" t="s">
        <v>18518</v>
      </c>
      <c r="E2813" t="s">
        <v>18519</v>
      </c>
      <c r="F2813" t="s">
        <v>18520</v>
      </c>
      <c r="I2813" t="s">
        <v>18521</v>
      </c>
      <c r="J2813" t="s">
        <v>18522</v>
      </c>
      <c r="M2813" t="s">
        <v>112298</v>
      </c>
      <c r="N2813" t="s">
        <v>28</v>
      </c>
      <c r="O2813" s="3" t="s">
        <v>18523</v>
      </c>
      <c r="P2813" t="s">
        <v>50</v>
      </c>
      <c r="Q2813" t="s">
        <v>50</v>
      </c>
      <c r="R2813" t="s">
        <v>18523</v>
      </c>
      <c r="S2813" s="4" t="str">
        <f t="shared" si="43"/>
        <v>2007</v>
      </c>
    </row>
    <row r="2814" spans="1:19" ht="29" hidden="1" x14ac:dyDescent="0.35">
      <c r="A2814" t="s">
        <v>18519</v>
      </c>
      <c r="B2814" t="s">
        <v>18520</v>
      </c>
      <c r="C2814" t="s">
        <v>18524</v>
      </c>
      <c r="D2814" t="s">
        <v>18525</v>
      </c>
      <c r="E2814" t="s">
        <v>18526</v>
      </c>
      <c r="F2814" t="s">
        <v>18527</v>
      </c>
      <c r="I2814" t="s">
        <v>18528</v>
      </c>
      <c r="J2814" t="s">
        <v>18529</v>
      </c>
      <c r="K2814" s="2" t="s">
        <v>1501</v>
      </c>
      <c r="M2814" t="s">
        <v>112297</v>
      </c>
      <c r="N2814" t="s">
        <v>124</v>
      </c>
      <c r="O2814" s="3" t="s">
        <v>18530</v>
      </c>
      <c r="P2814" t="s">
        <v>124</v>
      </c>
      <c r="Q2814" t="s">
        <v>124</v>
      </c>
      <c r="R2814" t="s">
        <v>18530</v>
      </c>
      <c r="S2814" s="4" t="str">
        <f t="shared" si="43"/>
        <v>2007</v>
      </c>
    </row>
    <row r="2815" spans="1:19" hidden="1" x14ac:dyDescent="0.35">
      <c r="A2815" t="s">
        <v>18526</v>
      </c>
      <c r="B2815" t="s">
        <v>18527</v>
      </c>
      <c r="C2815" t="s">
        <v>18531</v>
      </c>
      <c r="D2815" t="s">
        <v>18532</v>
      </c>
      <c r="E2815" t="s">
        <v>18533</v>
      </c>
      <c r="F2815" t="s">
        <v>18534</v>
      </c>
      <c r="I2815" t="s">
        <v>18535</v>
      </c>
      <c r="J2815" t="s">
        <v>18536</v>
      </c>
      <c r="M2815" t="s">
        <v>112311</v>
      </c>
      <c r="N2815" t="s">
        <v>5877</v>
      </c>
      <c r="O2815" s="3" t="s">
        <v>18537</v>
      </c>
      <c r="P2815" t="s">
        <v>5877</v>
      </c>
      <c r="Q2815" t="s">
        <v>5877</v>
      </c>
      <c r="R2815" t="s">
        <v>18537</v>
      </c>
      <c r="S2815" s="4" t="str">
        <f t="shared" si="43"/>
        <v>2007</v>
      </c>
    </row>
    <row r="2816" spans="1:19" hidden="1" x14ac:dyDescent="0.35">
      <c r="A2816" t="s">
        <v>18533</v>
      </c>
      <c r="B2816" t="s">
        <v>18534</v>
      </c>
      <c r="C2816" t="s">
        <v>18538</v>
      </c>
      <c r="D2816" t="s">
        <v>18539</v>
      </c>
      <c r="E2816" t="s">
        <v>18540</v>
      </c>
      <c r="F2816" t="s">
        <v>18541</v>
      </c>
      <c r="I2816" t="s">
        <v>14039</v>
      </c>
      <c r="J2816" t="s">
        <v>14040</v>
      </c>
      <c r="M2816" t="s">
        <v>112297</v>
      </c>
      <c r="N2816" t="s">
        <v>124</v>
      </c>
      <c r="O2816" s="3" t="s">
        <v>18542</v>
      </c>
      <c r="P2816" t="s">
        <v>124</v>
      </c>
      <c r="Q2816" t="s">
        <v>124</v>
      </c>
      <c r="R2816" t="s">
        <v>18542</v>
      </c>
      <c r="S2816" s="4" t="str">
        <f t="shared" si="43"/>
        <v>2007</v>
      </c>
    </row>
    <row r="2817" spans="1:19" hidden="1" x14ac:dyDescent="0.35">
      <c r="A2817" t="s">
        <v>18540</v>
      </c>
      <c r="B2817" t="s">
        <v>18541</v>
      </c>
      <c r="C2817" t="s">
        <v>18543</v>
      </c>
      <c r="D2817" t="s">
        <v>18544</v>
      </c>
      <c r="E2817" t="s">
        <v>18545</v>
      </c>
      <c r="F2817" t="s">
        <v>18546</v>
      </c>
      <c r="I2817" t="s">
        <v>18547</v>
      </c>
      <c r="J2817" t="s">
        <v>18548</v>
      </c>
      <c r="M2817" t="s">
        <v>112311</v>
      </c>
      <c r="N2817" t="s">
        <v>5877</v>
      </c>
      <c r="O2817" s="3" t="s">
        <v>18549</v>
      </c>
      <c r="P2817" t="s">
        <v>5877</v>
      </c>
      <c r="Q2817" t="s">
        <v>5877</v>
      </c>
      <c r="R2817" t="s">
        <v>18549</v>
      </c>
      <c r="S2817" s="4" t="str">
        <f t="shared" si="43"/>
        <v>2007</v>
      </c>
    </row>
    <row r="2818" spans="1:19" hidden="1" x14ac:dyDescent="0.35">
      <c r="A2818" t="s">
        <v>18545</v>
      </c>
      <c r="B2818" t="s">
        <v>18546</v>
      </c>
      <c r="C2818" t="s">
        <v>18550</v>
      </c>
      <c r="D2818" t="s">
        <v>18551</v>
      </c>
      <c r="E2818" s="1" t="s">
        <v>18552</v>
      </c>
      <c r="F2818" s="1" t="s">
        <v>18553</v>
      </c>
      <c r="I2818" t="s">
        <v>512</v>
      </c>
      <c r="J2818" t="s">
        <v>512</v>
      </c>
      <c r="M2818" t="s">
        <v>112297</v>
      </c>
      <c r="N2818" t="s">
        <v>16314</v>
      </c>
      <c r="O2818" s="3" t="s">
        <v>18554</v>
      </c>
      <c r="P2818" t="s">
        <v>16314</v>
      </c>
      <c r="Q2818" t="s">
        <v>16314</v>
      </c>
      <c r="R2818" t="s">
        <v>18554</v>
      </c>
      <c r="S2818" s="4" t="str">
        <f t="shared" si="43"/>
        <v>2007</v>
      </c>
    </row>
    <row r="2819" spans="1:19" hidden="1" x14ac:dyDescent="0.35">
      <c r="A2819" s="1" t="s">
        <v>18552</v>
      </c>
      <c r="B2819" s="1" t="s">
        <v>18553</v>
      </c>
      <c r="C2819" t="s">
        <v>18555</v>
      </c>
      <c r="D2819" t="s">
        <v>18556</v>
      </c>
      <c r="E2819" t="s">
        <v>18557</v>
      </c>
      <c r="F2819" t="s">
        <v>18558</v>
      </c>
      <c r="I2819" t="s">
        <v>18559</v>
      </c>
      <c r="J2819" t="s">
        <v>11552</v>
      </c>
      <c r="M2819" t="s">
        <v>112297</v>
      </c>
      <c r="N2819" t="s">
        <v>124</v>
      </c>
      <c r="O2819" s="3" t="s">
        <v>18560</v>
      </c>
      <c r="P2819" t="s">
        <v>124</v>
      </c>
      <c r="Q2819" t="s">
        <v>124</v>
      </c>
      <c r="R2819" t="s">
        <v>18560</v>
      </c>
      <c r="S2819" s="4" t="str">
        <f t="shared" ref="S2819:S2882" si="44">LEFT(RIGHT(R2819,19),4)</f>
        <v>2007</v>
      </c>
    </row>
    <row r="2820" spans="1:19" hidden="1" x14ac:dyDescent="0.35">
      <c r="A2820" t="s">
        <v>18557</v>
      </c>
      <c r="B2820" t="s">
        <v>18558</v>
      </c>
      <c r="C2820" t="s">
        <v>18561</v>
      </c>
      <c r="D2820" t="s">
        <v>18562</v>
      </c>
      <c r="E2820" t="s">
        <v>18563</v>
      </c>
      <c r="F2820" t="s">
        <v>18564</v>
      </c>
      <c r="I2820" t="s">
        <v>18565</v>
      </c>
      <c r="J2820" t="s">
        <v>18565</v>
      </c>
      <c r="M2820" t="s">
        <v>112311</v>
      </c>
      <c r="N2820" t="s">
        <v>5877</v>
      </c>
      <c r="O2820" s="3" t="s">
        <v>18566</v>
      </c>
      <c r="P2820" t="s">
        <v>5877</v>
      </c>
      <c r="Q2820" t="s">
        <v>5877</v>
      </c>
      <c r="R2820" t="s">
        <v>18566</v>
      </c>
      <c r="S2820" s="4" t="str">
        <f t="shared" si="44"/>
        <v>2007</v>
      </c>
    </row>
    <row r="2821" spans="1:19" hidden="1" x14ac:dyDescent="0.35">
      <c r="A2821" t="s">
        <v>18563</v>
      </c>
      <c r="B2821" t="s">
        <v>18564</v>
      </c>
      <c r="C2821" t="s">
        <v>18567</v>
      </c>
      <c r="D2821" t="s">
        <v>18568</v>
      </c>
      <c r="E2821" t="s">
        <v>18569</v>
      </c>
      <c r="F2821" t="s">
        <v>18570</v>
      </c>
      <c r="I2821" t="s">
        <v>18565</v>
      </c>
      <c r="J2821" t="s">
        <v>18565</v>
      </c>
      <c r="M2821" t="s">
        <v>112311</v>
      </c>
      <c r="N2821" t="s">
        <v>5877</v>
      </c>
      <c r="O2821" s="3" t="s">
        <v>18571</v>
      </c>
      <c r="P2821" t="s">
        <v>5877</v>
      </c>
      <c r="Q2821" t="s">
        <v>5877</v>
      </c>
      <c r="R2821" t="s">
        <v>18571</v>
      </c>
      <c r="S2821" s="4" t="str">
        <f t="shared" si="44"/>
        <v>2007</v>
      </c>
    </row>
    <row r="2822" spans="1:19" hidden="1" x14ac:dyDescent="0.35">
      <c r="A2822" t="s">
        <v>18569</v>
      </c>
      <c r="B2822" t="s">
        <v>18570</v>
      </c>
      <c r="C2822" t="s">
        <v>18572</v>
      </c>
      <c r="D2822" t="s">
        <v>18573</v>
      </c>
      <c r="E2822" t="s">
        <v>18574</v>
      </c>
      <c r="F2822" t="s">
        <v>18575</v>
      </c>
      <c r="I2822" t="s">
        <v>18565</v>
      </c>
      <c r="J2822" t="s">
        <v>18565</v>
      </c>
      <c r="M2822" t="s">
        <v>112311</v>
      </c>
      <c r="N2822" t="s">
        <v>5877</v>
      </c>
      <c r="O2822" s="3" t="s">
        <v>18576</v>
      </c>
      <c r="P2822" t="s">
        <v>5877</v>
      </c>
      <c r="Q2822" t="s">
        <v>5877</v>
      </c>
      <c r="R2822" t="s">
        <v>18576</v>
      </c>
      <c r="S2822" s="4" t="str">
        <f t="shared" si="44"/>
        <v>2007</v>
      </c>
    </row>
    <row r="2823" spans="1:19" ht="43.5" hidden="1" x14ac:dyDescent="0.35">
      <c r="A2823" t="s">
        <v>18574</v>
      </c>
      <c r="B2823" t="s">
        <v>18575</v>
      </c>
      <c r="C2823" t="s">
        <v>18577</v>
      </c>
      <c r="D2823" t="s">
        <v>18578</v>
      </c>
      <c r="E2823" t="s">
        <v>18579</v>
      </c>
      <c r="F2823" t="s">
        <v>18580</v>
      </c>
      <c r="I2823" t="s">
        <v>18581</v>
      </c>
      <c r="J2823" t="s">
        <v>18582</v>
      </c>
      <c r="K2823" s="2" t="s">
        <v>18583</v>
      </c>
      <c r="M2823" t="s">
        <v>16314</v>
      </c>
      <c r="N2823" t="s">
        <v>16314</v>
      </c>
      <c r="O2823" s="3" t="s">
        <v>18584</v>
      </c>
      <c r="P2823" t="s">
        <v>16314</v>
      </c>
      <c r="Q2823" t="s">
        <v>16314</v>
      </c>
      <c r="R2823" t="s">
        <v>18584</v>
      </c>
      <c r="S2823" s="4" t="str">
        <f t="shared" si="44"/>
        <v>2007</v>
      </c>
    </row>
    <row r="2824" spans="1:19" hidden="1" x14ac:dyDescent="0.35">
      <c r="A2824" t="s">
        <v>18579</v>
      </c>
      <c r="B2824" t="s">
        <v>18580</v>
      </c>
      <c r="C2824" t="s">
        <v>18585</v>
      </c>
      <c r="D2824" t="s">
        <v>18586</v>
      </c>
      <c r="E2824" t="s">
        <v>18587</v>
      </c>
      <c r="F2824" t="s">
        <v>18588</v>
      </c>
      <c r="I2824" t="s">
        <v>18589</v>
      </c>
      <c r="J2824" t="s">
        <v>18589</v>
      </c>
      <c r="M2824" t="s">
        <v>112311</v>
      </c>
      <c r="N2824" t="s">
        <v>5877</v>
      </c>
      <c r="O2824" s="3" t="s">
        <v>18590</v>
      </c>
      <c r="P2824" t="s">
        <v>5877</v>
      </c>
      <c r="Q2824" t="s">
        <v>5877</v>
      </c>
      <c r="R2824" t="s">
        <v>18590</v>
      </c>
      <c r="S2824" s="4" t="str">
        <f t="shared" si="44"/>
        <v>2007</v>
      </c>
    </row>
    <row r="2825" spans="1:19" hidden="1" x14ac:dyDescent="0.35">
      <c r="A2825" t="s">
        <v>18587</v>
      </c>
      <c r="B2825" t="s">
        <v>18588</v>
      </c>
      <c r="C2825" t="s">
        <v>18591</v>
      </c>
      <c r="D2825" t="s">
        <v>18592</v>
      </c>
      <c r="E2825" t="s">
        <v>18593</v>
      </c>
      <c r="F2825" t="s">
        <v>18594</v>
      </c>
      <c r="I2825" t="s">
        <v>18595</v>
      </c>
      <c r="J2825" t="s">
        <v>18596</v>
      </c>
      <c r="M2825" t="s">
        <v>112311</v>
      </c>
      <c r="N2825" t="s">
        <v>5877</v>
      </c>
      <c r="O2825" s="3" t="s">
        <v>18597</v>
      </c>
      <c r="P2825" t="s">
        <v>5877</v>
      </c>
      <c r="Q2825" t="s">
        <v>5877</v>
      </c>
      <c r="R2825" t="s">
        <v>18597</v>
      </c>
      <c r="S2825" s="4" t="str">
        <f t="shared" si="44"/>
        <v>2007</v>
      </c>
    </row>
    <row r="2826" spans="1:19" hidden="1" x14ac:dyDescent="0.35">
      <c r="A2826" t="s">
        <v>18593</v>
      </c>
      <c r="B2826" t="s">
        <v>18594</v>
      </c>
      <c r="C2826" t="s">
        <v>18598</v>
      </c>
      <c r="D2826" t="s">
        <v>18599</v>
      </c>
      <c r="E2826" t="s">
        <v>18600</v>
      </c>
      <c r="F2826" t="s">
        <v>18601</v>
      </c>
      <c r="I2826" t="s">
        <v>18602</v>
      </c>
      <c r="J2826" t="s">
        <v>18603</v>
      </c>
      <c r="M2826" t="s">
        <v>112297</v>
      </c>
      <c r="N2826" t="s">
        <v>124</v>
      </c>
      <c r="O2826" s="3" t="s">
        <v>18604</v>
      </c>
      <c r="P2826" t="s">
        <v>124</v>
      </c>
      <c r="Q2826" t="s">
        <v>124</v>
      </c>
      <c r="R2826" t="s">
        <v>18604</v>
      </c>
      <c r="S2826" s="4" t="str">
        <f t="shared" si="44"/>
        <v>2007</v>
      </c>
    </row>
    <row r="2827" spans="1:19" hidden="1" x14ac:dyDescent="0.35">
      <c r="A2827" t="s">
        <v>18600</v>
      </c>
      <c r="B2827" t="s">
        <v>18601</v>
      </c>
      <c r="C2827" t="s">
        <v>18605</v>
      </c>
      <c r="D2827" t="s">
        <v>18606</v>
      </c>
      <c r="E2827" t="s">
        <v>18607</v>
      </c>
      <c r="F2827" t="s">
        <v>18608</v>
      </c>
      <c r="I2827" t="s">
        <v>18609</v>
      </c>
      <c r="J2827" t="s">
        <v>18610</v>
      </c>
      <c r="M2827" t="s">
        <v>112297</v>
      </c>
      <c r="N2827" t="s">
        <v>124</v>
      </c>
      <c r="O2827" s="3" t="s">
        <v>18611</v>
      </c>
      <c r="P2827" t="s">
        <v>124</v>
      </c>
      <c r="Q2827" t="s">
        <v>124</v>
      </c>
      <c r="R2827" t="s">
        <v>18611</v>
      </c>
      <c r="S2827" s="4" t="str">
        <f t="shared" si="44"/>
        <v>2007</v>
      </c>
    </row>
    <row r="2828" spans="1:19" hidden="1" x14ac:dyDescent="0.35">
      <c r="A2828" t="s">
        <v>18607</v>
      </c>
      <c r="B2828" t="s">
        <v>18608</v>
      </c>
      <c r="C2828" t="s">
        <v>18612</v>
      </c>
      <c r="D2828" t="s">
        <v>18613</v>
      </c>
      <c r="E2828" t="s">
        <v>18614</v>
      </c>
      <c r="F2828" t="s">
        <v>18615</v>
      </c>
      <c r="I2828" t="s">
        <v>512</v>
      </c>
      <c r="J2828" t="s">
        <v>512</v>
      </c>
      <c r="M2828" t="s">
        <v>112297</v>
      </c>
      <c r="N2828" t="s">
        <v>124</v>
      </c>
      <c r="O2828" s="3" t="s">
        <v>18616</v>
      </c>
      <c r="P2828" t="s">
        <v>124</v>
      </c>
      <c r="Q2828" t="s">
        <v>124</v>
      </c>
      <c r="R2828" t="s">
        <v>18616</v>
      </c>
      <c r="S2828" s="4" t="str">
        <f t="shared" si="44"/>
        <v>2007</v>
      </c>
    </row>
    <row r="2829" spans="1:19" hidden="1" x14ac:dyDescent="0.35">
      <c r="A2829" t="s">
        <v>18614</v>
      </c>
      <c r="B2829" t="s">
        <v>18615</v>
      </c>
      <c r="C2829" t="s">
        <v>18617</v>
      </c>
      <c r="D2829" t="s">
        <v>18618</v>
      </c>
      <c r="E2829" t="s">
        <v>18619</v>
      </c>
      <c r="F2829" t="s">
        <v>18620</v>
      </c>
      <c r="I2829" t="s">
        <v>512</v>
      </c>
      <c r="J2829" t="s">
        <v>512</v>
      </c>
      <c r="M2829" t="s">
        <v>112297</v>
      </c>
      <c r="N2829" t="s">
        <v>124</v>
      </c>
      <c r="O2829" s="3" t="s">
        <v>18621</v>
      </c>
      <c r="P2829" t="s">
        <v>124</v>
      </c>
      <c r="Q2829" t="s">
        <v>124</v>
      </c>
      <c r="R2829" t="s">
        <v>18621</v>
      </c>
      <c r="S2829" s="4" t="str">
        <f t="shared" si="44"/>
        <v>2007</v>
      </c>
    </row>
    <row r="2830" spans="1:19" hidden="1" x14ac:dyDescent="0.35">
      <c r="A2830" t="s">
        <v>18619</v>
      </c>
      <c r="B2830" t="s">
        <v>18620</v>
      </c>
      <c r="C2830" t="s">
        <v>18622</v>
      </c>
      <c r="D2830" t="s">
        <v>18623</v>
      </c>
      <c r="E2830" t="s">
        <v>18624</v>
      </c>
      <c r="F2830" t="s">
        <v>18625</v>
      </c>
      <c r="I2830" t="s">
        <v>512</v>
      </c>
      <c r="J2830" t="s">
        <v>512</v>
      </c>
      <c r="M2830" t="s">
        <v>112297</v>
      </c>
      <c r="N2830" t="s">
        <v>124</v>
      </c>
      <c r="O2830" s="3" t="s">
        <v>18626</v>
      </c>
      <c r="P2830" t="s">
        <v>124</v>
      </c>
      <c r="Q2830" t="s">
        <v>124</v>
      </c>
      <c r="R2830" t="s">
        <v>18626</v>
      </c>
      <c r="S2830" s="4" t="str">
        <f t="shared" si="44"/>
        <v>2007</v>
      </c>
    </row>
    <row r="2831" spans="1:19" hidden="1" x14ac:dyDescent="0.35">
      <c r="A2831" t="s">
        <v>18624</v>
      </c>
      <c r="B2831" t="s">
        <v>18625</v>
      </c>
      <c r="C2831" t="s">
        <v>18627</v>
      </c>
      <c r="D2831" t="s">
        <v>18628</v>
      </c>
      <c r="E2831" t="s">
        <v>18629</v>
      </c>
      <c r="F2831" t="s">
        <v>18630</v>
      </c>
      <c r="I2831" t="s">
        <v>512</v>
      </c>
      <c r="J2831" t="s">
        <v>512</v>
      </c>
      <c r="M2831" t="s">
        <v>112297</v>
      </c>
      <c r="N2831" t="s">
        <v>124</v>
      </c>
      <c r="O2831" s="3" t="s">
        <v>18631</v>
      </c>
      <c r="P2831" t="s">
        <v>124</v>
      </c>
      <c r="Q2831" t="s">
        <v>124</v>
      </c>
      <c r="R2831" t="s">
        <v>18631</v>
      </c>
      <c r="S2831" s="4" t="str">
        <f t="shared" si="44"/>
        <v>2007</v>
      </c>
    </row>
    <row r="2832" spans="1:19" hidden="1" x14ac:dyDescent="0.35">
      <c r="A2832" t="s">
        <v>18629</v>
      </c>
      <c r="B2832" t="s">
        <v>18630</v>
      </c>
      <c r="C2832" t="s">
        <v>18632</v>
      </c>
      <c r="D2832" t="s">
        <v>18633</v>
      </c>
      <c r="E2832" t="s">
        <v>18634</v>
      </c>
      <c r="F2832" t="s">
        <v>18635</v>
      </c>
      <c r="I2832" t="s">
        <v>18636</v>
      </c>
      <c r="J2832" t="s">
        <v>18637</v>
      </c>
      <c r="M2832" t="s">
        <v>112297</v>
      </c>
      <c r="N2832" t="s">
        <v>124</v>
      </c>
      <c r="O2832" s="3" t="s">
        <v>18638</v>
      </c>
      <c r="P2832" t="s">
        <v>124</v>
      </c>
      <c r="Q2832" t="s">
        <v>124</v>
      </c>
      <c r="R2832" t="s">
        <v>18638</v>
      </c>
      <c r="S2832" s="4" t="str">
        <f t="shared" si="44"/>
        <v>2007</v>
      </c>
    </row>
    <row r="2833" spans="1:19" hidden="1" x14ac:dyDescent="0.35">
      <c r="A2833" t="s">
        <v>18634</v>
      </c>
      <c r="B2833" t="s">
        <v>18635</v>
      </c>
      <c r="C2833" t="s">
        <v>18639</v>
      </c>
      <c r="D2833" t="s">
        <v>18640</v>
      </c>
      <c r="E2833" t="s">
        <v>18641</v>
      </c>
      <c r="F2833" t="s">
        <v>18642</v>
      </c>
      <c r="I2833" t="s">
        <v>18643</v>
      </c>
      <c r="J2833" t="s">
        <v>18644</v>
      </c>
      <c r="M2833" t="s">
        <v>112297</v>
      </c>
      <c r="N2833" t="s">
        <v>124</v>
      </c>
      <c r="O2833" s="3" t="s">
        <v>18645</v>
      </c>
      <c r="P2833" t="s">
        <v>124</v>
      </c>
      <c r="Q2833" t="s">
        <v>124</v>
      </c>
      <c r="R2833" t="s">
        <v>18645</v>
      </c>
      <c r="S2833" s="4" t="str">
        <f t="shared" si="44"/>
        <v>2007</v>
      </c>
    </row>
    <row r="2834" spans="1:19" hidden="1" x14ac:dyDescent="0.35">
      <c r="A2834" t="s">
        <v>18641</v>
      </c>
      <c r="B2834" t="s">
        <v>18642</v>
      </c>
      <c r="C2834" t="s">
        <v>18646</v>
      </c>
      <c r="D2834" t="s">
        <v>18647</v>
      </c>
      <c r="E2834" s="1" t="s">
        <v>18648</v>
      </c>
      <c r="F2834" s="1" t="s">
        <v>18649</v>
      </c>
      <c r="I2834" t="s">
        <v>18650</v>
      </c>
      <c r="J2834" t="s">
        <v>18651</v>
      </c>
      <c r="M2834" t="s">
        <v>112299</v>
      </c>
      <c r="N2834" t="s">
        <v>247</v>
      </c>
      <c r="O2834" s="3" t="s">
        <v>18652</v>
      </c>
      <c r="P2834" t="s">
        <v>247</v>
      </c>
      <c r="Q2834" t="s">
        <v>247</v>
      </c>
      <c r="R2834" t="s">
        <v>18652</v>
      </c>
      <c r="S2834" s="4" t="str">
        <f t="shared" si="44"/>
        <v>2007</v>
      </c>
    </row>
    <row r="2835" spans="1:19" hidden="1" x14ac:dyDescent="0.35">
      <c r="A2835" s="1" t="s">
        <v>18648</v>
      </c>
      <c r="B2835" s="1" t="s">
        <v>18649</v>
      </c>
      <c r="C2835" t="s">
        <v>18653</v>
      </c>
      <c r="D2835" t="s">
        <v>18654</v>
      </c>
      <c r="E2835" t="s">
        <v>18655</v>
      </c>
      <c r="F2835" t="s">
        <v>18656</v>
      </c>
      <c r="I2835" t="s">
        <v>18657</v>
      </c>
      <c r="J2835" t="s">
        <v>18658</v>
      </c>
      <c r="M2835" t="s">
        <v>112298</v>
      </c>
      <c r="N2835" t="s">
        <v>28</v>
      </c>
      <c r="O2835" s="3" t="s">
        <v>18659</v>
      </c>
      <c r="P2835" t="s">
        <v>50</v>
      </c>
      <c r="Q2835" t="s">
        <v>50</v>
      </c>
      <c r="R2835" t="s">
        <v>18659</v>
      </c>
      <c r="S2835" s="4" t="str">
        <f t="shared" si="44"/>
        <v>2007</v>
      </c>
    </row>
    <row r="2836" spans="1:19" hidden="1" x14ac:dyDescent="0.35">
      <c r="A2836" t="s">
        <v>18655</v>
      </c>
      <c r="B2836" t="s">
        <v>18656</v>
      </c>
      <c r="C2836" t="s">
        <v>18660</v>
      </c>
      <c r="D2836" t="s">
        <v>18661</v>
      </c>
      <c r="E2836" s="1" t="s">
        <v>18662</v>
      </c>
      <c r="F2836" s="1">
        <v>1296266000000000</v>
      </c>
      <c r="I2836" t="s">
        <v>18663</v>
      </c>
      <c r="J2836" t="s">
        <v>18664</v>
      </c>
      <c r="M2836" t="s">
        <v>112297</v>
      </c>
      <c r="N2836" t="s">
        <v>124</v>
      </c>
      <c r="O2836" s="3" t="s">
        <v>18665</v>
      </c>
      <c r="P2836" t="s">
        <v>124</v>
      </c>
      <c r="Q2836" t="s">
        <v>124</v>
      </c>
      <c r="R2836" t="s">
        <v>18665</v>
      </c>
      <c r="S2836" s="4" t="str">
        <f t="shared" si="44"/>
        <v>2007</v>
      </c>
    </row>
    <row r="2837" spans="1:19" hidden="1" x14ac:dyDescent="0.35">
      <c r="A2837" s="1" t="s">
        <v>18662</v>
      </c>
      <c r="B2837" s="1">
        <v>1296266000000000</v>
      </c>
      <c r="C2837" t="s">
        <v>18666</v>
      </c>
      <c r="D2837" t="s">
        <v>18667</v>
      </c>
      <c r="E2837" t="s">
        <v>18668</v>
      </c>
      <c r="F2837" t="s">
        <v>18669</v>
      </c>
      <c r="I2837" t="s">
        <v>15847</v>
      </c>
      <c r="J2837" t="s">
        <v>15848</v>
      </c>
      <c r="M2837" t="s">
        <v>112297</v>
      </c>
      <c r="N2837" t="s">
        <v>124</v>
      </c>
      <c r="O2837" s="3" t="s">
        <v>18670</v>
      </c>
      <c r="P2837" t="s">
        <v>124</v>
      </c>
      <c r="Q2837" t="s">
        <v>124</v>
      </c>
      <c r="R2837" t="s">
        <v>18670</v>
      </c>
      <c r="S2837" s="4" t="str">
        <f t="shared" si="44"/>
        <v>2007</v>
      </c>
    </row>
    <row r="2838" spans="1:19" hidden="1" x14ac:dyDescent="0.35">
      <c r="A2838" t="s">
        <v>18668</v>
      </c>
      <c r="B2838" t="s">
        <v>18669</v>
      </c>
      <c r="C2838" t="s">
        <v>18671</v>
      </c>
      <c r="D2838" t="s">
        <v>18672</v>
      </c>
      <c r="E2838" t="s">
        <v>18673</v>
      </c>
      <c r="F2838" t="s">
        <v>18674</v>
      </c>
      <c r="I2838" t="s">
        <v>18675</v>
      </c>
      <c r="J2838" t="s">
        <v>18676</v>
      </c>
      <c r="M2838" t="s">
        <v>112297</v>
      </c>
      <c r="N2838" t="s">
        <v>124</v>
      </c>
      <c r="O2838" s="3" t="s">
        <v>18677</v>
      </c>
      <c r="P2838" t="s">
        <v>124</v>
      </c>
      <c r="Q2838" t="s">
        <v>124</v>
      </c>
      <c r="R2838" t="s">
        <v>18677</v>
      </c>
      <c r="S2838" s="4" t="str">
        <f t="shared" si="44"/>
        <v>2007</v>
      </c>
    </row>
    <row r="2839" spans="1:19" hidden="1" x14ac:dyDescent="0.35">
      <c r="A2839" t="s">
        <v>18673</v>
      </c>
      <c r="B2839" t="s">
        <v>18674</v>
      </c>
      <c r="C2839" t="s">
        <v>18678</v>
      </c>
      <c r="D2839" t="s">
        <v>18679</v>
      </c>
      <c r="E2839" t="s">
        <v>18680</v>
      </c>
      <c r="F2839" t="s">
        <v>18681</v>
      </c>
      <c r="I2839" t="s">
        <v>18682</v>
      </c>
      <c r="J2839" t="s">
        <v>18683</v>
      </c>
      <c r="M2839" t="s">
        <v>112297</v>
      </c>
      <c r="N2839" t="s">
        <v>16314</v>
      </c>
      <c r="O2839" s="3" t="s">
        <v>18684</v>
      </c>
      <c r="P2839" t="s">
        <v>16314</v>
      </c>
      <c r="Q2839" t="s">
        <v>16314</v>
      </c>
      <c r="R2839" t="s">
        <v>18684</v>
      </c>
      <c r="S2839" s="4" t="str">
        <f t="shared" si="44"/>
        <v>2007</v>
      </c>
    </row>
    <row r="2840" spans="1:19" hidden="1" x14ac:dyDescent="0.35">
      <c r="A2840" t="s">
        <v>18680</v>
      </c>
      <c r="B2840" t="s">
        <v>18681</v>
      </c>
      <c r="C2840" t="s">
        <v>18685</v>
      </c>
      <c r="D2840" t="s">
        <v>18686</v>
      </c>
      <c r="E2840" t="s">
        <v>18687</v>
      </c>
      <c r="F2840" t="s">
        <v>18688</v>
      </c>
      <c r="I2840" t="s">
        <v>512</v>
      </c>
      <c r="J2840" t="s">
        <v>512</v>
      </c>
      <c r="M2840" t="s">
        <v>112297</v>
      </c>
      <c r="N2840" t="s">
        <v>124</v>
      </c>
      <c r="O2840" s="3" t="s">
        <v>18689</v>
      </c>
      <c r="P2840" t="s">
        <v>124</v>
      </c>
      <c r="Q2840" t="s">
        <v>124</v>
      </c>
      <c r="R2840" t="s">
        <v>18689</v>
      </c>
      <c r="S2840" s="4" t="str">
        <f t="shared" si="44"/>
        <v>2007</v>
      </c>
    </row>
    <row r="2841" spans="1:19" hidden="1" x14ac:dyDescent="0.35">
      <c r="A2841" t="s">
        <v>18687</v>
      </c>
      <c r="B2841" t="s">
        <v>18688</v>
      </c>
      <c r="C2841" t="s">
        <v>18690</v>
      </c>
      <c r="D2841" t="s">
        <v>18691</v>
      </c>
      <c r="E2841" t="s">
        <v>18692</v>
      </c>
      <c r="F2841" t="s">
        <v>18693</v>
      </c>
      <c r="I2841" t="s">
        <v>512</v>
      </c>
      <c r="J2841" t="s">
        <v>512</v>
      </c>
      <c r="M2841" t="s">
        <v>112297</v>
      </c>
      <c r="N2841" t="s">
        <v>124</v>
      </c>
      <c r="O2841" s="3" t="s">
        <v>18694</v>
      </c>
      <c r="P2841" t="s">
        <v>124</v>
      </c>
      <c r="Q2841" t="s">
        <v>124</v>
      </c>
      <c r="R2841" t="s">
        <v>18694</v>
      </c>
      <c r="S2841" s="4" t="str">
        <f t="shared" si="44"/>
        <v>2007</v>
      </c>
    </row>
    <row r="2842" spans="1:19" hidden="1" x14ac:dyDescent="0.35">
      <c r="A2842" t="s">
        <v>18692</v>
      </c>
      <c r="B2842" t="s">
        <v>18693</v>
      </c>
      <c r="C2842" t="s">
        <v>18695</v>
      </c>
      <c r="D2842" t="s">
        <v>18696</v>
      </c>
      <c r="E2842" t="s">
        <v>18697</v>
      </c>
      <c r="F2842" t="s">
        <v>18698</v>
      </c>
      <c r="I2842" t="s">
        <v>18699</v>
      </c>
      <c r="J2842" t="s">
        <v>18700</v>
      </c>
      <c r="M2842" t="s">
        <v>112297</v>
      </c>
      <c r="N2842" t="s">
        <v>124</v>
      </c>
      <c r="O2842" s="3" t="s">
        <v>18701</v>
      </c>
      <c r="P2842" t="s">
        <v>124</v>
      </c>
      <c r="Q2842" t="s">
        <v>124</v>
      </c>
      <c r="R2842" t="s">
        <v>18701</v>
      </c>
      <c r="S2842" s="4" t="str">
        <f t="shared" si="44"/>
        <v>2007</v>
      </c>
    </row>
    <row r="2843" spans="1:19" hidden="1" x14ac:dyDescent="0.35">
      <c r="A2843" t="s">
        <v>18697</v>
      </c>
      <c r="B2843" t="s">
        <v>18698</v>
      </c>
      <c r="C2843" t="s">
        <v>18702</v>
      </c>
      <c r="D2843" t="s">
        <v>18703</v>
      </c>
      <c r="E2843" t="s">
        <v>18704</v>
      </c>
      <c r="F2843" t="s">
        <v>18705</v>
      </c>
      <c r="I2843" t="s">
        <v>18706</v>
      </c>
      <c r="J2843" t="s">
        <v>18707</v>
      </c>
      <c r="M2843" t="s">
        <v>112297</v>
      </c>
      <c r="N2843" t="s">
        <v>124</v>
      </c>
      <c r="O2843" s="3" t="s">
        <v>18708</v>
      </c>
      <c r="P2843" t="s">
        <v>124</v>
      </c>
      <c r="Q2843" t="s">
        <v>124</v>
      </c>
      <c r="R2843" t="s">
        <v>18708</v>
      </c>
      <c r="S2843" s="4" t="str">
        <f t="shared" si="44"/>
        <v>2007</v>
      </c>
    </row>
    <row r="2844" spans="1:19" hidden="1" x14ac:dyDescent="0.35">
      <c r="A2844" t="s">
        <v>18704</v>
      </c>
      <c r="B2844" t="s">
        <v>18705</v>
      </c>
      <c r="C2844" t="s">
        <v>18709</v>
      </c>
      <c r="D2844" t="s">
        <v>18710</v>
      </c>
      <c r="E2844" t="s">
        <v>18711</v>
      </c>
      <c r="F2844" t="s">
        <v>18712</v>
      </c>
      <c r="I2844" t="s">
        <v>18713</v>
      </c>
      <c r="J2844" t="s">
        <v>18714</v>
      </c>
      <c r="M2844" t="s">
        <v>112297</v>
      </c>
      <c r="N2844" t="s">
        <v>124</v>
      </c>
      <c r="O2844" s="3" t="s">
        <v>18715</v>
      </c>
      <c r="P2844" t="s">
        <v>124</v>
      </c>
      <c r="Q2844" t="s">
        <v>124</v>
      </c>
      <c r="R2844" t="s">
        <v>18715</v>
      </c>
      <c r="S2844" s="4" t="str">
        <f t="shared" si="44"/>
        <v>2007</v>
      </c>
    </row>
    <row r="2845" spans="1:19" hidden="1" x14ac:dyDescent="0.35">
      <c r="A2845" t="s">
        <v>18711</v>
      </c>
      <c r="B2845" t="s">
        <v>18712</v>
      </c>
      <c r="C2845" t="s">
        <v>18716</v>
      </c>
      <c r="D2845" t="s">
        <v>18717</v>
      </c>
      <c r="E2845" t="s">
        <v>18718</v>
      </c>
      <c r="F2845" t="s">
        <v>18719</v>
      </c>
      <c r="I2845" t="s">
        <v>18720</v>
      </c>
      <c r="J2845" t="s">
        <v>18721</v>
      </c>
      <c r="M2845" t="s">
        <v>112297</v>
      </c>
      <c r="N2845" t="s">
        <v>124</v>
      </c>
      <c r="O2845" s="3" t="s">
        <v>18722</v>
      </c>
      <c r="P2845" t="s">
        <v>124</v>
      </c>
      <c r="Q2845" t="s">
        <v>124</v>
      </c>
      <c r="R2845" t="s">
        <v>18722</v>
      </c>
      <c r="S2845" s="4" t="str">
        <f t="shared" si="44"/>
        <v>2007</v>
      </c>
    </row>
    <row r="2846" spans="1:19" hidden="1" x14ac:dyDescent="0.35">
      <c r="A2846" t="s">
        <v>18718</v>
      </c>
      <c r="B2846" t="s">
        <v>18719</v>
      </c>
      <c r="C2846" t="s">
        <v>18723</v>
      </c>
      <c r="D2846" t="s">
        <v>18724</v>
      </c>
      <c r="E2846" t="s">
        <v>18725</v>
      </c>
      <c r="F2846" t="s">
        <v>18726</v>
      </c>
      <c r="I2846" t="s">
        <v>18727</v>
      </c>
      <c r="J2846" t="s">
        <v>18728</v>
      </c>
      <c r="M2846" t="s">
        <v>112297</v>
      </c>
      <c r="N2846" t="s">
        <v>124</v>
      </c>
      <c r="O2846" s="3" t="s">
        <v>18729</v>
      </c>
      <c r="P2846" t="s">
        <v>124</v>
      </c>
      <c r="Q2846" t="s">
        <v>124</v>
      </c>
      <c r="R2846" t="s">
        <v>18729</v>
      </c>
      <c r="S2846" s="4" t="str">
        <f t="shared" si="44"/>
        <v>2007</v>
      </c>
    </row>
    <row r="2847" spans="1:19" hidden="1" x14ac:dyDescent="0.35">
      <c r="A2847" t="s">
        <v>18725</v>
      </c>
      <c r="B2847" t="s">
        <v>18726</v>
      </c>
      <c r="C2847" t="s">
        <v>18730</v>
      </c>
      <c r="D2847" t="s">
        <v>18731</v>
      </c>
      <c r="E2847" t="s">
        <v>18732</v>
      </c>
      <c r="F2847" t="s">
        <v>18733</v>
      </c>
      <c r="I2847" t="s">
        <v>18734</v>
      </c>
      <c r="J2847" t="s">
        <v>18735</v>
      </c>
      <c r="M2847" t="s">
        <v>112297</v>
      </c>
      <c r="N2847" t="s">
        <v>124</v>
      </c>
      <c r="O2847" s="3" t="s">
        <v>18736</v>
      </c>
      <c r="P2847" t="s">
        <v>124</v>
      </c>
      <c r="Q2847" t="s">
        <v>124</v>
      </c>
      <c r="R2847" t="s">
        <v>18736</v>
      </c>
      <c r="S2847" s="4" t="str">
        <f t="shared" si="44"/>
        <v>2007</v>
      </c>
    </row>
    <row r="2848" spans="1:19" hidden="1" x14ac:dyDescent="0.35">
      <c r="A2848" t="s">
        <v>18732</v>
      </c>
      <c r="B2848" t="s">
        <v>18733</v>
      </c>
      <c r="C2848" t="s">
        <v>18737</v>
      </c>
      <c r="D2848" t="s">
        <v>18738</v>
      </c>
      <c r="E2848" t="s">
        <v>18739</v>
      </c>
      <c r="F2848" t="s">
        <v>18740</v>
      </c>
      <c r="I2848" t="s">
        <v>512</v>
      </c>
      <c r="J2848" t="s">
        <v>512</v>
      </c>
      <c r="M2848" t="s">
        <v>112297</v>
      </c>
      <c r="N2848" t="s">
        <v>124</v>
      </c>
      <c r="O2848" s="3" t="s">
        <v>18741</v>
      </c>
      <c r="P2848" t="s">
        <v>124</v>
      </c>
      <c r="Q2848" t="s">
        <v>124</v>
      </c>
      <c r="R2848" t="s">
        <v>18741</v>
      </c>
      <c r="S2848" s="4" t="str">
        <f t="shared" si="44"/>
        <v>2007</v>
      </c>
    </row>
    <row r="2849" spans="1:19" hidden="1" x14ac:dyDescent="0.35">
      <c r="A2849" t="s">
        <v>18739</v>
      </c>
      <c r="B2849" t="s">
        <v>18740</v>
      </c>
      <c r="C2849" t="s">
        <v>18742</v>
      </c>
      <c r="D2849" t="s">
        <v>18743</v>
      </c>
      <c r="E2849" t="s">
        <v>18744</v>
      </c>
      <c r="F2849" t="s">
        <v>18745</v>
      </c>
      <c r="I2849" t="s">
        <v>18746</v>
      </c>
      <c r="J2849" t="s">
        <v>18747</v>
      </c>
      <c r="M2849" t="s">
        <v>112297</v>
      </c>
      <c r="N2849" t="s">
        <v>16314</v>
      </c>
      <c r="O2849" s="3" t="s">
        <v>18748</v>
      </c>
      <c r="P2849" t="s">
        <v>16314</v>
      </c>
      <c r="Q2849" t="s">
        <v>16314</v>
      </c>
      <c r="R2849" t="s">
        <v>18748</v>
      </c>
      <c r="S2849" s="4" t="str">
        <f t="shared" si="44"/>
        <v>2007</v>
      </c>
    </row>
    <row r="2850" spans="1:19" hidden="1" x14ac:dyDescent="0.35">
      <c r="A2850" t="s">
        <v>18744</v>
      </c>
      <c r="B2850" t="s">
        <v>18745</v>
      </c>
      <c r="C2850" t="s">
        <v>18749</v>
      </c>
      <c r="D2850" t="s">
        <v>18750</v>
      </c>
      <c r="E2850" t="s">
        <v>18751</v>
      </c>
      <c r="F2850" t="s">
        <v>18752</v>
      </c>
      <c r="I2850" t="s">
        <v>512</v>
      </c>
      <c r="J2850" t="s">
        <v>512</v>
      </c>
      <c r="M2850" t="s">
        <v>112297</v>
      </c>
      <c r="N2850" t="s">
        <v>124</v>
      </c>
      <c r="O2850" s="3" t="s">
        <v>18753</v>
      </c>
      <c r="P2850" t="s">
        <v>124</v>
      </c>
      <c r="Q2850" t="s">
        <v>124</v>
      </c>
      <c r="R2850" t="s">
        <v>18753</v>
      </c>
      <c r="S2850" s="4" t="str">
        <f t="shared" si="44"/>
        <v>2007</v>
      </c>
    </row>
    <row r="2851" spans="1:19" hidden="1" x14ac:dyDescent="0.35">
      <c r="A2851" t="s">
        <v>18751</v>
      </c>
      <c r="B2851" t="s">
        <v>18752</v>
      </c>
      <c r="C2851" t="s">
        <v>18754</v>
      </c>
      <c r="D2851" t="s">
        <v>18755</v>
      </c>
      <c r="E2851" t="s">
        <v>18756</v>
      </c>
      <c r="F2851" t="s">
        <v>18757</v>
      </c>
      <c r="I2851" t="s">
        <v>18758</v>
      </c>
      <c r="J2851" t="s">
        <v>18759</v>
      </c>
      <c r="M2851" t="s">
        <v>112297</v>
      </c>
      <c r="N2851" t="s">
        <v>124</v>
      </c>
      <c r="O2851" s="3" t="s">
        <v>18760</v>
      </c>
      <c r="P2851" t="s">
        <v>124</v>
      </c>
      <c r="Q2851" t="s">
        <v>124</v>
      </c>
      <c r="R2851" t="s">
        <v>18760</v>
      </c>
      <c r="S2851" s="4" t="str">
        <f t="shared" si="44"/>
        <v>2007</v>
      </c>
    </row>
    <row r="2852" spans="1:19" hidden="1" x14ac:dyDescent="0.35">
      <c r="A2852" t="s">
        <v>18756</v>
      </c>
      <c r="B2852" t="s">
        <v>18757</v>
      </c>
      <c r="C2852" t="s">
        <v>18761</v>
      </c>
      <c r="D2852" t="s">
        <v>18762</v>
      </c>
      <c r="E2852" t="s">
        <v>18763</v>
      </c>
      <c r="F2852" t="s">
        <v>18764</v>
      </c>
      <c r="I2852" t="s">
        <v>18765</v>
      </c>
      <c r="J2852" t="s">
        <v>18766</v>
      </c>
      <c r="M2852" t="s">
        <v>112297</v>
      </c>
      <c r="N2852" t="s">
        <v>124</v>
      </c>
      <c r="O2852" s="3" t="s">
        <v>18767</v>
      </c>
      <c r="P2852" t="s">
        <v>124</v>
      </c>
      <c r="Q2852" t="s">
        <v>124</v>
      </c>
      <c r="R2852" t="s">
        <v>18767</v>
      </c>
      <c r="S2852" s="4" t="str">
        <f t="shared" si="44"/>
        <v>2007</v>
      </c>
    </row>
    <row r="2853" spans="1:19" hidden="1" x14ac:dyDescent="0.35">
      <c r="A2853" t="s">
        <v>18763</v>
      </c>
      <c r="B2853" t="s">
        <v>18764</v>
      </c>
      <c r="C2853" t="s">
        <v>18768</v>
      </c>
      <c r="D2853" t="s">
        <v>18769</v>
      </c>
      <c r="E2853" t="s">
        <v>18770</v>
      </c>
      <c r="F2853" t="s">
        <v>18771</v>
      </c>
      <c r="I2853" t="s">
        <v>9131</v>
      </c>
      <c r="J2853" t="s">
        <v>9132</v>
      </c>
      <c r="M2853" t="s">
        <v>112297</v>
      </c>
      <c r="N2853" t="s">
        <v>124</v>
      </c>
      <c r="O2853" s="3" t="s">
        <v>18772</v>
      </c>
      <c r="P2853" t="s">
        <v>124</v>
      </c>
      <c r="Q2853" t="s">
        <v>124</v>
      </c>
      <c r="R2853" t="s">
        <v>18772</v>
      </c>
      <c r="S2853" s="4" t="str">
        <f t="shared" si="44"/>
        <v>2007</v>
      </c>
    </row>
    <row r="2854" spans="1:19" hidden="1" x14ac:dyDescent="0.35">
      <c r="A2854" t="s">
        <v>18770</v>
      </c>
      <c r="B2854" t="s">
        <v>18771</v>
      </c>
      <c r="C2854" t="s">
        <v>18773</v>
      </c>
      <c r="D2854" t="s">
        <v>18774</v>
      </c>
      <c r="E2854" t="s">
        <v>18775</v>
      </c>
      <c r="F2854" t="s">
        <v>18776</v>
      </c>
      <c r="I2854" t="s">
        <v>18777</v>
      </c>
      <c r="J2854" t="s">
        <v>18778</v>
      </c>
      <c r="M2854" t="s">
        <v>112297</v>
      </c>
      <c r="N2854" t="s">
        <v>124</v>
      </c>
      <c r="O2854" s="3" t="s">
        <v>18779</v>
      </c>
      <c r="P2854" t="s">
        <v>124</v>
      </c>
      <c r="Q2854" t="s">
        <v>124</v>
      </c>
      <c r="R2854" t="s">
        <v>18779</v>
      </c>
      <c r="S2854" s="4" t="str">
        <f t="shared" si="44"/>
        <v>2007</v>
      </c>
    </row>
    <row r="2855" spans="1:19" hidden="1" x14ac:dyDescent="0.35">
      <c r="A2855" t="s">
        <v>18775</v>
      </c>
      <c r="B2855" t="s">
        <v>18776</v>
      </c>
      <c r="C2855" t="s">
        <v>18780</v>
      </c>
      <c r="D2855" t="s">
        <v>18781</v>
      </c>
      <c r="E2855" t="s">
        <v>18782</v>
      </c>
      <c r="F2855" t="s">
        <v>18783</v>
      </c>
      <c r="I2855" t="s">
        <v>512</v>
      </c>
      <c r="J2855" t="s">
        <v>512</v>
      </c>
      <c r="M2855" t="s">
        <v>112297</v>
      </c>
      <c r="N2855" t="s">
        <v>124</v>
      </c>
      <c r="O2855" s="3" t="s">
        <v>18784</v>
      </c>
      <c r="P2855" t="s">
        <v>124</v>
      </c>
      <c r="Q2855" t="s">
        <v>124</v>
      </c>
      <c r="R2855" t="s">
        <v>18784</v>
      </c>
      <c r="S2855" s="4" t="str">
        <f t="shared" si="44"/>
        <v>2007</v>
      </c>
    </row>
    <row r="2856" spans="1:19" ht="29" hidden="1" x14ac:dyDescent="0.35">
      <c r="A2856" t="s">
        <v>18782</v>
      </c>
      <c r="B2856" t="s">
        <v>18783</v>
      </c>
      <c r="C2856" t="s">
        <v>18785</v>
      </c>
      <c r="D2856" t="s">
        <v>18786</v>
      </c>
      <c r="E2856" t="s">
        <v>18787</v>
      </c>
      <c r="F2856" t="s">
        <v>18788</v>
      </c>
      <c r="I2856" t="s">
        <v>18789</v>
      </c>
      <c r="J2856" t="s">
        <v>18790</v>
      </c>
      <c r="K2856" s="2" t="s">
        <v>1501</v>
      </c>
      <c r="M2856" t="s">
        <v>112297</v>
      </c>
      <c r="N2856" t="s">
        <v>124</v>
      </c>
      <c r="O2856" s="3" t="s">
        <v>18791</v>
      </c>
      <c r="P2856" t="s">
        <v>124</v>
      </c>
      <c r="Q2856" t="s">
        <v>124</v>
      </c>
      <c r="R2856" t="s">
        <v>18791</v>
      </c>
      <c r="S2856" s="4" t="str">
        <f t="shared" si="44"/>
        <v>2007</v>
      </c>
    </row>
    <row r="2857" spans="1:19" hidden="1" x14ac:dyDescent="0.35">
      <c r="A2857" t="s">
        <v>18787</v>
      </c>
      <c r="B2857" t="s">
        <v>18788</v>
      </c>
      <c r="C2857" t="s">
        <v>18792</v>
      </c>
      <c r="D2857">
        <v>651719277</v>
      </c>
      <c r="E2857" t="s">
        <v>18793</v>
      </c>
      <c r="F2857" t="s">
        <v>18794</v>
      </c>
      <c r="I2857" t="s">
        <v>2889</v>
      </c>
      <c r="J2857" t="s">
        <v>2890</v>
      </c>
      <c r="M2857" t="s">
        <v>112297</v>
      </c>
      <c r="N2857" t="s">
        <v>124</v>
      </c>
      <c r="O2857" s="3" t="s">
        <v>18795</v>
      </c>
      <c r="P2857" t="s">
        <v>124</v>
      </c>
      <c r="Q2857" t="s">
        <v>124</v>
      </c>
      <c r="R2857" t="s">
        <v>18795</v>
      </c>
      <c r="S2857" s="4" t="str">
        <f t="shared" si="44"/>
        <v>2007</v>
      </c>
    </row>
    <row r="2858" spans="1:19" hidden="1" x14ac:dyDescent="0.35">
      <c r="A2858" t="s">
        <v>18793</v>
      </c>
      <c r="B2858" t="s">
        <v>18794</v>
      </c>
      <c r="C2858" t="s">
        <v>18796</v>
      </c>
      <c r="D2858" t="s">
        <v>18797</v>
      </c>
      <c r="E2858" t="s">
        <v>18798</v>
      </c>
      <c r="F2858" t="s">
        <v>18799</v>
      </c>
      <c r="I2858" t="s">
        <v>18800</v>
      </c>
      <c r="J2858" t="s">
        <v>18801</v>
      </c>
      <c r="M2858" t="s">
        <v>112297</v>
      </c>
      <c r="N2858" t="s">
        <v>124</v>
      </c>
      <c r="O2858" s="3" t="s">
        <v>18802</v>
      </c>
      <c r="P2858" t="s">
        <v>124</v>
      </c>
      <c r="Q2858" t="s">
        <v>124</v>
      </c>
      <c r="R2858" t="s">
        <v>18802</v>
      </c>
      <c r="S2858" s="4" t="str">
        <f t="shared" si="44"/>
        <v>2007</v>
      </c>
    </row>
    <row r="2859" spans="1:19" hidden="1" x14ac:dyDescent="0.35">
      <c r="A2859" t="s">
        <v>18798</v>
      </c>
      <c r="B2859" t="s">
        <v>18799</v>
      </c>
      <c r="C2859" t="s">
        <v>18803</v>
      </c>
      <c r="D2859" t="s">
        <v>18804</v>
      </c>
      <c r="E2859" t="s">
        <v>18805</v>
      </c>
      <c r="F2859" t="s">
        <v>18806</v>
      </c>
      <c r="I2859" t="s">
        <v>18807</v>
      </c>
      <c r="J2859" t="s">
        <v>18808</v>
      </c>
      <c r="M2859" t="s">
        <v>112297</v>
      </c>
      <c r="N2859" t="s">
        <v>124</v>
      </c>
      <c r="O2859" s="3" t="s">
        <v>18809</v>
      </c>
      <c r="P2859" t="s">
        <v>124</v>
      </c>
      <c r="Q2859" t="s">
        <v>124</v>
      </c>
      <c r="R2859" t="s">
        <v>18809</v>
      </c>
      <c r="S2859" s="4" t="str">
        <f t="shared" si="44"/>
        <v>2007</v>
      </c>
    </row>
    <row r="2860" spans="1:19" hidden="1" x14ac:dyDescent="0.35">
      <c r="A2860" t="s">
        <v>18805</v>
      </c>
      <c r="B2860" t="s">
        <v>18806</v>
      </c>
      <c r="C2860" t="s">
        <v>18810</v>
      </c>
      <c r="D2860" t="s">
        <v>18811</v>
      </c>
      <c r="E2860" t="s">
        <v>18812</v>
      </c>
      <c r="F2860" t="s">
        <v>18813</v>
      </c>
      <c r="I2860" t="s">
        <v>18814</v>
      </c>
      <c r="J2860" t="s">
        <v>18815</v>
      </c>
      <c r="M2860" t="s">
        <v>112299</v>
      </c>
      <c r="N2860" t="s">
        <v>247</v>
      </c>
      <c r="O2860" s="3" t="s">
        <v>18816</v>
      </c>
      <c r="P2860" t="s">
        <v>247</v>
      </c>
      <c r="Q2860" t="s">
        <v>247</v>
      </c>
      <c r="R2860" t="s">
        <v>18816</v>
      </c>
      <c r="S2860" s="4" t="str">
        <f t="shared" si="44"/>
        <v>2007</v>
      </c>
    </row>
    <row r="2861" spans="1:19" hidden="1" x14ac:dyDescent="0.35">
      <c r="A2861" t="s">
        <v>18812</v>
      </c>
      <c r="B2861" t="s">
        <v>18813</v>
      </c>
      <c r="C2861" t="s">
        <v>18817</v>
      </c>
      <c r="D2861" t="s">
        <v>18818</v>
      </c>
      <c r="E2861" t="s">
        <v>18819</v>
      </c>
      <c r="F2861" t="s">
        <v>18820</v>
      </c>
      <c r="I2861" t="s">
        <v>18821</v>
      </c>
      <c r="J2861" t="s">
        <v>18822</v>
      </c>
      <c r="M2861" t="s">
        <v>112299</v>
      </c>
      <c r="N2861" t="s">
        <v>247</v>
      </c>
      <c r="O2861" s="3" t="s">
        <v>18823</v>
      </c>
      <c r="P2861" t="s">
        <v>247</v>
      </c>
      <c r="Q2861" t="s">
        <v>247</v>
      </c>
      <c r="R2861" t="s">
        <v>18823</v>
      </c>
      <c r="S2861" s="4" t="str">
        <f t="shared" si="44"/>
        <v>2007</v>
      </c>
    </row>
    <row r="2862" spans="1:19" hidden="1" x14ac:dyDescent="0.35">
      <c r="A2862" t="s">
        <v>18819</v>
      </c>
      <c r="B2862" t="s">
        <v>18820</v>
      </c>
      <c r="C2862" t="s">
        <v>18824</v>
      </c>
      <c r="D2862" t="s">
        <v>18825</v>
      </c>
      <c r="E2862" t="s">
        <v>18826</v>
      </c>
      <c r="F2862" t="s">
        <v>18827</v>
      </c>
      <c r="I2862" t="s">
        <v>10254</v>
      </c>
      <c r="J2862" t="s">
        <v>10255</v>
      </c>
      <c r="M2862" t="s">
        <v>112297</v>
      </c>
      <c r="N2862" t="s">
        <v>16314</v>
      </c>
      <c r="O2862" s="3" t="s">
        <v>18828</v>
      </c>
      <c r="P2862" t="s">
        <v>16314</v>
      </c>
      <c r="Q2862" t="s">
        <v>16314</v>
      </c>
      <c r="R2862" t="s">
        <v>18828</v>
      </c>
      <c r="S2862" s="4" t="str">
        <f t="shared" si="44"/>
        <v>2007</v>
      </c>
    </row>
    <row r="2863" spans="1:19" hidden="1" x14ac:dyDescent="0.35">
      <c r="A2863" t="s">
        <v>18826</v>
      </c>
      <c r="B2863" t="s">
        <v>18827</v>
      </c>
      <c r="C2863" t="s">
        <v>18829</v>
      </c>
      <c r="D2863" t="s">
        <v>18830</v>
      </c>
      <c r="E2863" t="s">
        <v>18831</v>
      </c>
      <c r="F2863" t="s">
        <v>18832</v>
      </c>
      <c r="I2863" t="s">
        <v>18833</v>
      </c>
      <c r="J2863" t="s">
        <v>18834</v>
      </c>
      <c r="M2863" t="s">
        <v>112297</v>
      </c>
      <c r="N2863" t="s">
        <v>124</v>
      </c>
      <c r="O2863" s="3" t="s">
        <v>18835</v>
      </c>
      <c r="P2863" t="s">
        <v>124</v>
      </c>
      <c r="Q2863" t="s">
        <v>124</v>
      </c>
      <c r="R2863" t="s">
        <v>18835</v>
      </c>
      <c r="S2863" s="4" t="str">
        <f t="shared" si="44"/>
        <v>2007</v>
      </c>
    </row>
    <row r="2864" spans="1:19" hidden="1" x14ac:dyDescent="0.35">
      <c r="A2864" t="s">
        <v>18831</v>
      </c>
      <c r="B2864" t="s">
        <v>18832</v>
      </c>
      <c r="C2864" t="s">
        <v>18836</v>
      </c>
      <c r="D2864" t="s">
        <v>18837</v>
      </c>
      <c r="E2864" t="s">
        <v>18838</v>
      </c>
      <c r="F2864" t="s">
        <v>18839</v>
      </c>
      <c r="I2864" t="s">
        <v>2964</v>
      </c>
      <c r="J2864" t="s">
        <v>2964</v>
      </c>
      <c r="M2864" t="s">
        <v>112298</v>
      </c>
      <c r="N2864" t="s">
        <v>28</v>
      </c>
      <c r="O2864" s="3" t="s">
        <v>18840</v>
      </c>
      <c r="P2864" t="s">
        <v>16314</v>
      </c>
      <c r="Q2864" t="s">
        <v>16314</v>
      </c>
      <c r="R2864" t="s">
        <v>18840</v>
      </c>
      <c r="S2864" s="4" t="str">
        <f t="shared" si="44"/>
        <v>2007</v>
      </c>
    </row>
    <row r="2865" spans="1:19" ht="29" hidden="1" x14ac:dyDescent="0.35">
      <c r="A2865" t="s">
        <v>18838</v>
      </c>
      <c r="B2865" t="s">
        <v>18839</v>
      </c>
      <c r="C2865" t="s">
        <v>18841</v>
      </c>
      <c r="D2865" t="s">
        <v>18842</v>
      </c>
      <c r="E2865" t="s">
        <v>18843</v>
      </c>
      <c r="F2865" t="s">
        <v>18844</v>
      </c>
      <c r="I2865" t="s">
        <v>18845</v>
      </c>
      <c r="J2865" t="s">
        <v>18846</v>
      </c>
      <c r="K2865" s="2" t="s">
        <v>17402</v>
      </c>
      <c r="M2865" t="s">
        <v>112298</v>
      </c>
      <c r="N2865" t="s">
        <v>28</v>
      </c>
      <c r="O2865" s="3" t="s">
        <v>18847</v>
      </c>
      <c r="P2865" t="s">
        <v>50</v>
      </c>
      <c r="Q2865" t="s">
        <v>50</v>
      </c>
      <c r="R2865" t="s">
        <v>18847</v>
      </c>
      <c r="S2865" s="4" t="str">
        <f t="shared" si="44"/>
        <v>2007</v>
      </c>
    </row>
    <row r="2866" spans="1:19" hidden="1" x14ac:dyDescent="0.35">
      <c r="A2866" t="s">
        <v>18843</v>
      </c>
      <c r="B2866" t="s">
        <v>18844</v>
      </c>
      <c r="C2866" t="s">
        <v>18848</v>
      </c>
      <c r="D2866" t="s">
        <v>18849</v>
      </c>
      <c r="E2866" t="s">
        <v>18850</v>
      </c>
      <c r="F2866" t="s">
        <v>18851</v>
      </c>
      <c r="I2866" t="s">
        <v>18852</v>
      </c>
      <c r="J2866" t="s">
        <v>18853</v>
      </c>
      <c r="M2866" t="s">
        <v>112299</v>
      </c>
      <c r="N2866" t="s">
        <v>247</v>
      </c>
      <c r="O2866" s="3" t="s">
        <v>18854</v>
      </c>
      <c r="P2866" t="s">
        <v>247</v>
      </c>
      <c r="Q2866" t="s">
        <v>247</v>
      </c>
      <c r="R2866" t="s">
        <v>18854</v>
      </c>
      <c r="S2866" s="4" t="str">
        <f t="shared" si="44"/>
        <v>2007</v>
      </c>
    </row>
    <row r="2867" spans="1:19" hidden="1" x14ac:dyDescent="0.35">
      <c r="A2867" t="s">
        <v>18850</v>
      </c>
      <c r="B2867" t="s">
        <v>18851</v>
      </c>
      <c r="C2867" t="s">
        <v>18855</v>
      </c>
      <c r="D2867" t="s">
        <v>18856</v>
      </c>
      <c r="E2867" t="s">
        <v>18857</v>
      </c>
      <c r="F2867" t="s">
        <v>18858</v>
      </c>
      <c r="I2867" t="s">
        <v>18859</v>
      </c>
      <c r="J2867" t="s">
        <v>18860</v>
      </c>
      <c r="M2867" t="s">
        <v>112298</v>
      </c>
      <c r="N2867" t="s">
        <v>28</v>
      </c>
      <c r="O2867" s="3" t="s">
        <v>18861</v>
      </c>
      <c r="P2867" t="s">
        <v>50</v>
      </c>
      <c r="Q2867" t="s">
        <v>50</v>
      </c>
      <c r="R2867" t="s">
        <v>18861</v>
      </c>
      <c r="S2867" s="4" t="str">
        <f t="shared" si="44"/>
        <v>2007</v>
      </c>
    </row>
    <row r="2868" spans="1:19" hidden="1" x14ac:dyDescent="0.35">
      <c r="A2868" t="s">
        <v>18857</v>
      </c>
      <c r="B2868" t="s">
        <v>18858</v>
      </c>
      <c r="C2868" t="s">
        <v>18862</v>
      </c>
      <c r="D2868" t="s">
        <v>18863</v>
      </c>
      <c r="E2868" t="s">
        <v>18864</v>
      </c>
      <c r="F2868" t="s">
        <v>18865</v>
      </c>
      <c r="I2868" t="s">
        <v>18866</v>
      </c>
      <c r="J2868" t="s">
        <v>18867</v>
      </c>
      <c r="M2868" t="s">
        <v>112297</v>
      </c>
      <c r="N2868" t="s">
        <v>124</v>
      </c>
      <c r="O2868" s="3" t="s">
        <v>18868</v>
      </c>
      <c r="P2868" t="s">
        <v>124</v>
      </c>
      <c r="Q2868" t="s">
        <v>124</v>
      </c>
      <c r="R2868" t="s">
        <v>18868</v>
      </c>
      <c r="S2868" s="4" t="str">
        <f t="shared" si="44"/>
        <v>2007</v>
      </c>
    </row>
    <row r="2869" spans="1:19" hidden="1" x14ac:dyDescent="0.35">
      <c r="A2869" t="s">
        <v>18864</v>
      </c>
      <c r="B2869" t="s">
        <v>18865</v>
      </c>
      <c r="C2869" t="s">
        <v>18869</v>
      </c>
      <c r="D2869" t="s">
        <v>18870</v>
      </c>
      <c r="E2869" t="s">
        <v>18871</v>
      </c>
      <c r="F2869" t="s">
        <v>18872</v>
      </c>
      <c r="I2869" t="s">
        <v>12109</v>
      </c>
      <c r="J2869" t="s">
        <v>12014</v>
      </c>
      <c r="M2869" t="s">
        <v>112297</v>
      </c>
      <c r="N2869" t="s">
        <v>124</v>
      </c>
      <c r="O2869" s="3" t="s">
        <v>18873</v>
      </c>
      <c r="P2869" t="s">
        <v>124</v>
      </c>
      <c r="Q2869" t="s">
        <v>124</v>
      </c>
      <c r="R2869" t="s">
        <v>18873</v>
      </c>
      <c r="S2869" s="4" t="str">
        <f t="shared" si="44"/>
        <v>2007</v>
      </c>
    </row>
    <row r="2870" spans="1:19" ht="29" hidden="1" x14ac:dyDescent="0.35">
      <c r="A2870" t="s">
        <v>18871</v>
      </c>
      <c r="B2870" t="s">
        <v>18872</v>
      </c>
      <c r="C2870" t="s">
        <v>18874</v>
      </c>
      <c r="D2870" t="s">
        <v>18875</v>
      </c>
      <c r="E2870" t="s">
        <v>18876</v>
      </c>
      <c r="F2870" t="s">
        <v>18877</v>
      </c>
      <c r="I2870" t="s">
        <v>18878</v>
      </c>
      <c r="J2870" t="s">
        <v>18879</v>
      </c>
      <c r="K2870" s="2" t="s">
        <v>1501</v>
      </c>
      <c r="M2870" t="s">
        <v>112297</v>
      </c>
      <c r="N2870" t="s">
        <v>124</v>
      </c>
      <c r="O2870" s="3" t="s">
        <v>18880</v>
      </c>
      <c r="P2870" t="s">
        <v>124</v>
      </c>
      <c r="Q2870" t="s">
        <v>124</v>
      </c>
      <c r="R2870" t="s">
        <v>18880</v>
      </c>
      <c r="S2870" s="4" t="str">
        <f t="shared" si="44"/>
        <v>2007</v>
      </c>
    </row>
    <row r="2871" spans="1:19" hidden="1" x14ac:dyDescent="0.35">
      <c r="A2871" t="s">
        <v>18876</v>
      </c>
      <c r="B2871" t="s">
        <v>18877</v>
      </c>
      <c r="C2871" t="s">
        <v>18881</v>
      </c>
      <c r="D2871" t="s">
        <v>18882</v>
      </c>
      <c r="E2871" t="s">
        <v>18883</v>
      </c>
      <c r="F2871" t="s">
        <v>18884</v>
      </c>
      <c r="I2871" t="s">
        <v>512</v>
      </c>
      <c r="J2871" t="s">
        <v>512</v>
      </c>
      <c r="M2871" t="s">
        <v>112297</v>
      </c>
      <c r="N2871" t="s">
        <v>124</v>
      </c>
      <c r="O2871" s="3" t="s">
        <v>18885</v>
      </c>
      <c r="P2871" t="s">
        <v>124</v>
      </c>
      <c r="Q2871" t="s">
        <v>124</v>
      </c>
      <c r="R2871" t="s">
        <v>18885</v>
      </c>
      <c r="S2871" s="4" t="str">
        <f t="shared" si="44"/>
        <v>2007</v>
      </c>
    </row>
    <row r="2872" spans="1:19" hidden="1" x14ac:dyDescent="0.35">
      <c r="A2872" t="s">
        <v>18883</v>
      </c>
      <c r="B2872" t="s">
        <v>18884</v>
      </c>
      <c r="C2872" t="s">
        <v>18886</v>
      </c>
      <c r="D2872" t="s">
        <v>18887</v>
      </c>
      <c r="E2872" t="s">
        <v>18888</v>
      </c>
      <c r="F2872" t="s">
        <v>18889</v>
      </c>
      <c r="I2872" t="s">
        <v>18890</v>
      </c>
      <c r="J2872" t="s">
        <v>18891</v>
      </c>
      <c r="M2872" t="s">
        <v>112297</v>
      </c>
      <c r="N2872" t="s">
        <v>124</v>
      </c>
      <c r="O2872" s="3" t="s">
        <v>18892</v>
      </c>
      <c r="P2872" t="s">
        <v>124</v>
      </c>
      <c r="Q2872" t="s">
        <v>124</v>
      </c>
      <c r="R2872" t="s">
        <v>18892</v>
      </c>
      <c r="S2872" s="4" t="str">
        <f t="shared" si="44"/>
        <v>2007</v>
      </c>
    </row>
    <row r="2873" spans="1:19" hidden="1" x14ac:dyDescent="0.35">
      <c r="A2873" t="s">
        <v>18888</v>
      </c>
      <c r="B2873" t="s">
        <v>18889</v>
      </c>
      <c r="C2873" t="s">
        <v>18893</v>
      </c>
      <c r="D2873" t="s">
        <v>18894</v>
      </c>
      <c r="E2873" t="s">
        <v>18895</v>
      </c>
      <c r="F2873" t="s">
        <v>18896</v>
      </c>
      <c r="I2873" t="s">
        <v>4860</v>
      </c>
      <c r="J2873" t="s">
        <v>372</v>
      </c>
      <c r="M2873" t="s">
        <v>112297</v>
      </c>
      <c r="N2873" t="s">
        <v>124</v>
      </c>
      <c r="O2873" s="3" t="s">
        <v>18897</v>
      </c>
      <c r="P2873" t="s">
        <v>124</v>
      </c>
      <c r="Q2873" t="s">
        <v>124</v>
      </c>
      <c r="R2873" t="s">
        <v>18897</v>
      </c>
      <c r="S2873" s="4" t="str">
        <f t="shared" si="44"/>
        <v>2007</v>
      </c>
    </row>
    <row r="2874" spans="1:19" hidden="1" x14ac:dyDescent="0.35">
      <c r="A2874" t="s">
        <v>18895</v>
      </c>
      <c r="B2874" t="s">
        <v>18896</v>
      </c>
      <c r="C2874" t="s">
        <v>18898</v>
      </c>
      <c r="D2874" t="s">
        <v>18899</v>
      </c>
      <c r="E2874" s="1" t="s">
        <v>18900</v>
      </c>
      <c r="F2874">
        <v>112699768</v>
      </c>
      <c r="I2874" t="s">
        <v>512</v>
      </c>
      <c r="J2874" t="s">
        <v>512</v>
      </c>
      <c r="M2874" t="s">
        <v>112297</v>
      </c>
      <c r="N2874" t="s">
        <v>124</v>
      </c>
      <c r="O2874" s="3" t="s">
        <v>18901</v>
      </c>
      <c r="P2874" t="s">
        <v>124</v>
      </c>
      <c r="Q2874" t="s">
        <v>124</v>
      </c>
      <c r="R2874" t="s">
        <v>18901</v>
      </c>
      <c r="S2874" s="4" t="str">
        <f t="shared" si="44"/>
        <v>2007</v>
      </c>
    </row>
    <row r="2875" spans="1:19" hidden="1" x14ac:dyDescent="0.35">
      <c r="A2875" s="1" t="s">
        <v>18900</v>
      </c>
      <c r="B2875">
        <v>112699768</v>
      </c>
      <c r="C2875" t="s">
        <v>18902</v>
      </c>
      <c r="D2875" t="s">
        <v>18903</v>
      </c>
      <c r="E2875" t="s">
        <v>18904</v>
      </c>
      <c r="F2875" t="s">
        <v>18905</v>
      </c>
      <c r="I2875" t="s">
        <v>18906</v>
      </c>
      <c r="J2875" t="s">
        <v>18907</v>
      </c>
      <c r="M2875" t="s">
        <v>112297</v>
      </c>
      <c r="N2875" t="s">
        <v>124</v>
      </c>
      <c r="O2875" s="3" t="s">
        <v>18908</v>
      </c>
      <c r="P2875" t="s">
        <v>124</v>
      </c>
      <c r="Q2875" t="s">
        <v>124</v>
      </c>
      <c r="R2875" t="s">
        <v>18908</v>
      </c>
      <c r="S2875" s="4" t="str">
        <f t="shared" si="44"/>
        <v>2007</v>
      </c>
    </row>
    <row r="2876" spans="1:19" hidden="1" x14ac:dyDescent="0.35">
      <c r="A2876" t="s">
        <v>18904</v>
      </c>
      <c r="B2876" t="s">
        <v>18905</v>
      </c>
      <c r="C2876" t="s">
        <v>18909</v>
      </c>
      <c r="D2876" t="s">
        <v>18910</v>
      </c>
      <c r="E2876" t="s">
        <v>18911</v>
      </c>
      <c r="F2876" t="s">
        <v>18912</v>
      </c>
      <c r="I2876" t="s">
        <v>18913</v>
      </c>
      <c r="J2876" t="s">
        <v>18914</v>
      </c>
      <c r="M2876" t="s">
        <v>112297</v>
      </c>
      <c r="N2876" t="s">
        <v>124</v>
      </c>
      <c r="O2876" s="3" t="s">
        <v>18915</v>
      </c>
      <c r="P2876" t="s">
        <v>124</v>
      </c>
      <c r="Q2876" t="s">
        <v>124</v>
      </c>
      <c r="R2876" t="s">
        <v>18915</v>
      </c>
      <c r="S2876" s="4" t="str">
        <f t="shared" si="44"/>
        <v>2007</v>
      </c>
    </row>
    <row r="2877" spans="1:19" hidden="1" x14ac:dyDescent="0.35">
      <c r="A2877" t="s">
        <v>18911</v>
      </c>
      <c r="B2877" t="s">
        <v>18912</v>
      </c>
      <c r="C2877" t="s">
        <v>18916</v>
      </c>
      <c r="D2877" t="s">
        <v>18917</v>
      </c>
      <c r="E2877" t="s">
        <v>18918</v>
      </c>
      <c r="F2877" t="s">
        <v>18919</v>
      </c>
      <c r="I2877" t="s">
        <v>18920</v>
      </c>
      <c r="J2877" t="s">
        <v>18921</v>
      </c>
      <c r="M2877" t="s">
        <v>112297</v>
      </c>
      <c r="N2877" t="s">
        <v>124</v>
      </c>
      <c r="O2877" s="3" t="s">
        <v>18922</v>
      </c>
      <c r="P2877" t="s">
        <v>124</v>
      </c>
      <c r="Q2877" t="s">
        <v>124</v>
      </c>
      <c r="R2877" t="s">
        <v>18922</v>
      </c>
      <c r="S2877" s="4" t="str">
        <f t="shared" si="44"/>
        <v>2007</v>
      </c>
    </row>
    <row r="2878" spans="1:19" hidden="1" x14ac:dyDescent="0.35">
      <c r="A2878" t="s">
        <v>18918</v>
      </c>
      <c r="B2878" t="s">
        <v>18919</v>
      </c>
      <c r="C2878" t="s">
        <v>18923</v>
      </c>
      <c r="D2878" t="s">
        <v>18924</v>
      </c>
      <c r="E2878" t="s">
        <v>18925</v>
      </c>
      <c r="F2878" t="s">
        <v>18926</v>
      </c>
      <c r="I2878" t="s">
        <v>18927</v>
      </c>
      <c r="J2878" t="s">
        <v>18928</v>
      </c>
      <c r="M2878" t="s">
        <v>112297</v>
      </c>
      <c r="N2878" t="s">
        <v>124</v>
      </c>
      <c r="O2878" s="3" t="s">
        <v>18929</v>
      </c>
      <c r="P2878" t="s">
        <v>124</v>
      </c>
      <c r="Q2878" t="s">
        <v>124</v>
      </c>
      <c r="R2878" t="s">
        <v>18929</v>
      </c>
      <c r="S2878" s="4" t="str">
        <f t="shared" si="44"/>
        <v>2007</v>
      </c>
    </row>
    <row r="2879" spans="1:19" hidden="1" x14ac:dyDescent="0.35">
      <c r="A2879" t="s">
        <v>18925</v>
      </c>
      <c r="B2879" t="s">
        <v>18926</v>
      </c>
      <c r="C2879" t="s">
        <v>18930</v>
      </c>
      <c r="D2879" t="s">
        <v>18931</v>
      </c>
      <c r="E2879" t="s">
        <v>18932</v>
      </c>
      <c r="F2879" t="s">
        <v>18933</v>
      </c>
      <c r="I2879" t="s">
        <v>18934</v>
      </c>
      <c r="J2879" t="s">
        <v>18935</v>
      </c>
      <c r="M2879" t="s">
        <v>112297</v>
      </c>
      <c r="N2879" t="s">
        <v>124</v>
      </c>
      <c r="O2879" s="3" t="s">
        <v>18936</v>
      </c>
      <c r="P2879" t="s">
        <v>124</v>
      </c>
      <c r="Q2879" t="s">
        <v>124</v>
      </c>
      <c r="R2879" t="s">
        <v>18936</v>
      </c>
      <c r="S2879" s="4" t="str">
        <f t="shared" si="44"/>
        <v>2007</v>
      </c>
    </row>
    <row r="2880" spans="1:19" ht="29" hidden="1" x14ac:dyDescent="0.35">
      <c r="A2880" t="s">
        <v>18932</v>
      </c>
      <c r="B2880" t="s">
        <v>18933</v>
      </c>
      <c r="C2880" t="s">
        <v>18937</v>
      </c>
      <c r="D2880" t="s">
        <v>18938</v>
      </c>
      <c r="E2880" t="s">
        <v>18939</v>
      </c>
      <c r="F2880" t="s">
        <v>18940</v>
      </c>
      <c r="I2880" t="s">
        <v>18941</v>
      </c>
      <c r="J2880" t="s">
        <v>18942</v>
      </c>
      <c r="K2880" s="2" t="s">
        <v>1501</v>
      </c>
      <c r="M2880" t="s">
        <v>112297</v>
      </c>
      <c r="N2880" t="s">
        <v>124</v>
      </c>
      <c r="O2880" s="3" t="s">
        <v>18943</v>
      </c>
      <c r="P2880" t="s">
        <v>124</v>
      </c>
      <c r="Q2880" t="s">
        <v>124</v>
      </c>
      <c r="R2880" t="s">
        <v>18943</v>
      </c>
      <c r="S2880" s="4" t="str">
        <f t="shared" si="44"/>
        <v>2007</v>
      </c>
    </row>
    <row r="2881" spans="1:19" ht="29" hidden="1" x14ac:dyDescent="0.35">
      <c r="A2881" t="s">
        <v>18939</v>
      </c>
      <c r="B2881" t="s">
        <v>18940</v>
      </c>
      <c r="C2881" t="s">
        <v>18944</v>
      </c>
      <c r="D2881" t="s">
        <v>18945</v>
      </c>
      <c r="E2881" t="s">
        <v>18946</v>
      </c>
      <c r="F2881" t="s">
        <v>18947</v>
      </c>
      <c r="I2881" t="s">
        <v>18948</v>
      </c>
      <c r="J2881" t="s">
        <v>18949</v>
      </c>
      <c r="K2881" s="2" t="s">
        <v>1501</v>
      </c>
      <c r="M2881" t="s">
        <v>112297</v>
      </c>
      <c r="N2881" t="s">
        <v>124</v>
      </c>
      <c r="O2881" s="3" t="s">
        <v>18950</v>
      </c>
      <c r="P2881" t="s">
        <v>124</v>
      </c>
      <c r="Q2881" t="s">
        <v>124</v>
      </c>
      <c r="R2881" t="s">
        <v>18950</v>
      </c>
      <c r="S2881" s="4" t="str">
        <f t="shared" si="44"/>
        <v>2007</v>
      </c>
    </row>
    <row r="2882" spans="1:19" hidden="1" x14ac:dyDescent="0.35">
      <c r="A2882" t="s">
        <v>18946</v>
      </c>
      <c r="B2882" t="s">
        <v>18947</v>
      </c>
      <c r="C2882" t="s">
        <v>18951</v>
      </c>
      <c r="D2882" t="s">
        <v>18952</v>
      </c>
      <c r="E2882" t="s">
        <v>18953</v>
      </c>
      <c r="F2882" t="s">
        <v>18954</v>
      </c>
      <c r="I2882" t="s">
        <v>512</v>
      </c>
      <c r="J2882" t="s">
        <v>512</v>
      </c>
      <c r="M2882" t="s">
        <v>112297</v>
      </c>
      <c r="N2882" t="s">
        <v>124</v>
      </c>
      <c r="O2882" s="3" t="s">
        <v>18955</v>
      </c>
      <c r="P2882" t="s">
        <v>124</v>
      </c>
      <c r="Q2882" t="s">
        <v>124</v>
      </c>
      <c r="R2882" t="s">
        <v>18955</v>
      </c>
      <c r="S2882" s="4" t="str">
        <f t="shared" si="44"/>
        <v>2007</v>
      </c>
    </row>
    <row r="2883" spans="1:19" hidden="1" x14ac:dyDescent="0.35">
      <c r="A2883" t="s">
        <v>18953</v>
      </c>
      <c r="B2883" t="s">
        <v>18954</v>
      </c>
      <c r="C2883" t="s">
        <v>18956</v>
      </c>
      <c r="D2883" t="s">
        <v>18957</v>
      </c>
      <c r="E2883" t="s">
        <v>18958</v>
      </c>
      <c r="F2883" t="s">
        <v>18959</v>
      </c>
      <c r="I2883" t="s">
        <v>512</v>
      </c>
      <c r="J2883" t="s">
        <v>512</v>
      </c>
      <c r="M2883" t="s">
        <v>112297</v>
      </c>
      <c r="N2883" t="s">
        <v>124</v>
      </c>
      <c r="O2883" s="3" t="s">
        <v>18960</v>
      </c>
      <c r="P2883" t="s">
        <v>124</v>
      </c>
      <c r="Q2883" t="s">
        <v>124</v>
      </c>
      <c r="R2883" t="s">
        <v>18960</v>
      </c>
      <c r="S2883" s="4" t="str">
        <f t="shared" ref="S2883:S2946" si="45">LEFT(RIGHT(R2883,19),4)</f>
        <v>2007</v>
      </c>
    </row>
    <row r="2884" spans="1:19" hidden="1" x14ac:dyDescent="0.35">
      <c r="A2884" t="s">
        <v>18958</v>
      </c>
      <c r="B2884" t="s">
        <v>18959</v>
      </c>
      <c r="C2884" t="s">
        <v>18961</v>
      </c>
      <c r="D2884" t="s">
        <v>18962</v>
      </c>
      <c r="E2884" t="s">
        <v>18963</v>
      </c>
      <c r="F2884" t="s">
        <v>18964</v>
      </c>
      <c r="I2884" t="s">
        <v>12109</v>
      </c>
      <c r="J2884" t="s">
        <v>12014</v>
      </c>
      <c r="M2884" t="s">
        <v>112297</v>
      </c>
      <c r="N2884" t="s">
        <v>124</v>
      </c>
      <c r="O2884" s="3" t="s">
        <v>18965</v>
      </c>
      <c r="P2884" t="s">
        <v>124</v>
      </c>
      <c r="Q2884" t="s">
        <v>124</v>
      </c>
      <c r="R2884" t="s">
        <v>18965</v>
      </c>
      <c r="S2884" s="4" t="str">
        <f t="shared" si="45"/>
        <v>2007</v>
      </c>
    </row>
    <row r="2885" spans="1:19" hidden="1" x14ac:dyDescent="0.35">
      <c r="A2885" t="s">
        <v>18963</v>
      </c>
      <c r="B2885" t="s">
        <v>18964</v>
      </c>
      <c r="C2885" t="s">
        <v>18966</v>
      </c>
      <c r="D2885" t="s">
        <v>18967</v>
      </c>
      <c r="E2885" t="s">
        <v>18968</v>
      </c>
      <c r="F2885" t="s">
        <v>18969</v>
      </c>
      <c r="I2885" t="s">
        <v>18970</v>
      </c>
      <c r="J2885" t="s">
        <v>18971</v>
      </c>
      <c r="M2885" t="s">
        <v>112297</v>
      </c>
      <c r="N2885" t="s">
        <v>124</v>
      </c>
      <c r="O2885" s="3" t="s">
        <v>18972</v>
      </c>
      <c r="P2885" t="s">
        <v>124</v>
      </c>
      <c r="Q2885" t="s">
        <v>124</v>
      </c>
      <c r="R2885" t="s">
        <v>18972</v>
      </c>
      <c r="S2885" s="4" t="str">
        <f t="shared" si="45"/>
        <v>2007</v>
      </c>
    </row>
    <row r="2886" spans="1:19" hidden="1" x14ac:dyDescent="0.35">
      <c r="A2886" t="s">
        <v>18968</v>
      </c>
      <c r="B2886" t="s">
        <v>18969</v>
      </c>
      <c r="C2886" t="s">
        <v>18973</v>
      </c>
      <c r="D2886" t="s">
        <v>18974</v>
      </c>
      <c r="E2886" t="s">
        <v>18975</v>
      </c>
      <c r="F2886" t="s">
        <v>18976</v>
      </c>
      <c r="I2886" t="s">
        <v>18977</v>
      </c>
      <c r="J2886" t="s">
        <v>18978</v>
      </c>
      <c r="M2886" t="s">
        <v>112297</v>
      </c>
      <c r="N2886" t="s">
        <v>124</v>
      </c>
      <c r="O2886" s="3" t="s">
        <v>18979</v>
      </c>
      <c r="P2886" t="s">
        <v>124</v>
      </c>
      <c r="Q2886" t="s">
        <v>124</v>
      </c>
      <c r="R2886" t="s">
        <v>18979</v>
      </c>
      <c r="S2886" s="4" t="str">
        <f t="shared" si="45"/>
        <v>2007</v>
      </c>
    </row>
    <row r="2887" spans="1:19" hidden="1" x14ac:dyDescent="0.35">
      <c r="A2887" t="s">
        <v>18975</v>
      </c>
      <c r="B2887" t="s">
        <v>18976</v>
      </c>
      <c r="C2887" s="1" t="s">
        <v>18980</v>
      </c>
      <c r="D2887" s="1" t="s">
        <v>18981</v>
      </c>
      <c r="E2887" t="s">
        <v>18982</v>
      </c>
      <c r="F2887" t="s">
        <v>18983</v>
      </c>
      <c r="I2887" t="s">
        <v>18984</v>
      </c>
      <c r="J2887" t="s">
        <v>18985</v>
      </c>
      <c r="M2887" t="s">
        <v>112297</v>
      </c>
      <c r="N2887" t="s">
        <v>124</v>
      </c>
      <c r="O2887" s="3" t="s">
        <v>18986</v>
      </c>
      <c r="P2887" t="s">
        <v>124</v>
      </c>
      <c r="Q2887" t="s">
        <v>124</v>
      </c>
      <c r="R2887" t="s">
        <v>18986</v>
      </c>
      <c r="S2887" s="4" t="str">
        <f t="shared" si="45"/>
        <v>2007</v>
      </c>
    </row>
    <row r="2888" spans="1:19" hidden="1" x14ac:dyDescent="0.35">
      <c r="A2888" t="s">
        <v>18982</v>
      </c>
      <c r="B2888" t="s">
        <v>18983</v>
      </c>
      <c r="C2888" t="s">
        <v>18987</v>
      </c>
      <c r="D2888" t="s">
        <v>18988</v>
      </c>
      <c r="E2888" t="s">
        <v>18989</v>
      </c>
      <c r="F2888" t="s">
        <v>18990</v>
      </c>
      <c r="I2888" t="s">
        <v>18991</v>
      </c>
      <c r="J2888" t="s">
        <v>18992</v>
      </c>
      <c r="M2888" t="s">
        <v>112297</v>
      </c>
      <c r="N2888" t="s">
        <v>124</v>
      </c>
      <c r="O2888" s="3" t="s">
        <v>18993</v>
      </c>
      <c r="P2888" t="s">
        <v>124</v>
      </c>
      <c r="Q2888" t="s">
        <v>124</v>
      </c>
      <c r="R2888" t="s">
        <v>18993</v>
      </c>
      <c r="S2888" s="4" t="str">
        <f t="shared" si="45"/>
        <v>2007</v>
      </c>
    </row>
    <row r="2889" spans="1:19" hidden="1" x14ac:dyDescent="0.35">
      <c r="A2889" t="s">
        <v>18989</v>
      </c>
      <c r="B2889" t="s">
        <v>18990</v>
      </c>
      <c r="C2889" t="s">
        <v>18994</v>
      </c>
      <c r="D2889" t="s">
        <v>18995</v>
      </c>
      <c r="E2889" t="s">
        <v>18996</v>
      </c>
      <c r="F2889" t="s">
        <v>18997</v>
      </c>
      <c r="I2889" t="s">
        <v>18998</v>
      </c>
      <c r="J2889" t="s">
        <v>18999</v>
      </c>
      <c r="M2889" t="s">
        <v>112297</v>
      </c>
      <c r="N2889" t="s">
        <v>124</v>
      </c>
      <c r="O2889" s="3" t="s">
        <v>19000</v>
      </c>
      <c r="P2889" t="s">
        <v>124</v>
      </c>
      <c r="Q2889" t="s">
        <v>124</v>
      </c>
      <c r="R2889" t="s">
        <v>19000</v>
      </c>
      <c r="S2889" s="4" t="str">
        <f t="shared" si="45"/>
        <v>2007</v>
      </c>
    </row>
    <row r="2890" spans="1:19" hidden="1" x14ac:dyDescent="0.35">
      <c r="A2890" t="s">
        <v>18996</v>
      </c>
      <c r="B2890" t="s">
        <v>18997</v>
      </c>
      <c r="C2890" t="s">
        <v>19001</v>
      </c>
      <c r="D2890" t="s">
        <v>19002</v>
      </c>
      <c r="E2890" t="s">
        <v>19003</v>
      </c>
      <c r="F2890" t="s">
        <v>19004</v>
      </c>
      <c r="I2890" t="s">
        <v>512</v>
      </c>
      <c r="J2890" t="s">
        <v>512</v>
      </c>
      <c r="M2890" t="s">
        <v>112297</v>
      </c>
      <c r="N2890" t="s">
        <v>124</v>
      </c>
      <c r="O2890" s="3" t="s">
        <v>19005</v>
      </c>
      <c r="P2890" t="s">
        <v>124</v>
      </c>
      <c r="Q2890" t="s">
        <v>124</v>
      </c>
      <c r="R2890" t="s">
        <v>19005</v>
      </c>
      <c r="S2890" s="4" t="str">
        <f t="shared" si="45"/>
        <v>2007</v>
      </c>
    </row>
    <row r="2891" spans="1:19" hidden="1" x14ac:dyDescent="0.35">
      <c r="A2891" t="s">
        <v>19003</v>
      </c>
      <c r="B2891" t="s">
        <v>19004</v>
      </c>
      <c r="C2891" t="s">
        <v>19006</v>
      </c>
      <c r="D2891" t="s">
        <v>19007</v>
      </c>
      <c r="E2891" t="s">
        <v>19008</v>
      </c>
      <c r="F2891" t="s">
        <v>19009</v>
      </c>
      <c r="I2891" t="s">
        <v>19010</v>
      </c>
      <c r="J2891" t="s">
        <v>19011</v>
      </c>
      <c r="M2891" t="s">
        <v>112297</v>
      </c>
      <c r="N2891" t="s">
        <v>124</v>
      </c>
      <c r="O2891" s="3" t="s">
        <v>19012</v>
      </c>
      <c r="P2891" t="s">
        <v>124</v>
      </c>
      <c r="Q2891" t="s">
        <v>124</v>
      </c>
      <c r="R2891" t="s">
        <v>19012</v>
      </c>
      <c r="S2891" s="4" t="str">
        <f t="shared" si="45"/>
        <v>2007</v>
      </c>
    </row>
    <row r="2892" spans="1:19" hidden="1" x14ac:dyDescent="0.35">
      <c r="A2892" t="s">
        <v>19008</v>
      </c>
      <c r="B2892" t="s">
        <v>19009</v>
      </c>
      <c r="C2892" t="s">
        <v>19013</v>
      </c>
      <c r="D2892" t="s">
        <v>19014</v>
      </c>
      <c r="E2892" t="s">
        <v>19015</v>
      </c>
      <c r="F2892" t="s">
        <v>19016</v>
      </c>
      <c r="I2892" t="s">
        <v>19017</v>
      </c>
      <c r="J2892" t="s">
        <v>19018</v>
      </c>
      <c r="M2892" t="s">
        <v>16314</v>
      </c>
      <c r="N2892" t="s">
        <v>16314</v>
      </c>
      <c r="O2892" s="3" t="s">
        <v>19019</v>
      </c>
      <c r="P2892" t="s">
        <v>16314</v>
      </c>
      <c r="Q2892" t="s">
        <v>16314</v>
      </c>
      <c r="R2892" t="s">
        <v>19019</v>
      </c>
      <c r="S2892" s="4" t="str">
        <f t="shared" si="45"/>
        <v>2007</v>
      </c>
    </row>
    <row r="2893" spans="1:19" hidden="1" x14ac:dyDescent="0.35">
      <c r="A2893" t="s">
        <v>19015</v>
      </c>
      <c r="B2893" t="s">
        <v>19016</v>
      </c>
      <c r="C2893" t="s">
        <v>19020</v>
      </c>
      <c r="D2893" t="s">
        <v>19021</v>
      </c>
      <c r="E2893" t="s">
        <v>19022</v>
      </c>
      <c r="F2893" t="s">
        <v>19023</v>
      </c>
      <c r="I2893" t="s">
        <v>512</v>
      </c>
      <c r="J2893" t="s">
        <v>512</v>
      </c>
      <c r="M2893" t="s">
        <v>112297</v>
      </c>
      <c r="N2893" t="s">
        <v>124</v>
      </c>
      <c r="O2893" s="3" t="s">
        <v>19024</v>
      </c>
      <c r="P2893" t="s">
        <v>124</v>
      </c>
      <c r="Q2893" t="s">
        <v>124</v>
      </c>
      <c r="R2893" t="s">
        <v>19024</v>
      </c>
      <c r="S2893" s="4" t="str">
        <f t="shared" si="45"/>
        <v>2007</v>
      </c>
    </row>
    <row r="2894" spans="1:19" ht="145" hidden="1" x14ac:dyDescent="0.35">
      <c r="A2894" t="s">
        <v>19022</v>
      </c>
      <c r="B2894" t="s">
        <v>19023</v>
      </c>
      <c r="C2894" t="s">
        <v>19025</v>
      </c>
      <c r="D2894" t="s">
        <v>19026</v>
      </c>
      <c r="E2894" t="s">
        <v>19027</v>
      </c>
      <c r="F2894" t="s">
        <v>19028</v>
      </c>
      <c r="I2894" t="s">
        <v>19029</v>
      </c>
      <c r="J2894" t="s">
        <v>6557</v>
      </c>
      <c r="K2894" s="2" t="s">
        <v>19030</v>
      </c>
      <c r="M2894" t="s">
        <v>112297</v>
      </c>
      <c r="N2894" t="s">
        <v>124</v>
      </c>
      <c r="O2894" s="3" t="s">
        <v>19031</v>
      </c>
      <c r="P2894" t="s">
        <v>124</v>
      </c>
      <c r="Q2894" t="s">
        <v>124</v>
      </c>
      <c r="R2894" t="s">
        <v>19031</v>
      </c>
      <c r="S2894" s="4" t="str">
        <f t="shared" si="45"/>
        <v>2007</v>
      </c>
    </row>
    <row r="2895" spans="1:19" hidden="1" x14ac:dyDescent="0.35">
      <c r="A2895" t="s">
        <v>19027</v>
      </c>
      <c r="B2895" t="s">
        <v>19028</v>
      </c>
      <c r="C2895" t="s">
        <v>19032</v>
      </c>
      <c r="D2895" t="s">
        <v>19033</v>
      </c>
      <c r="E2895" t="s">
        <v>19034</v>
      </c>
      <c r="F2895" t="s">
        <v>19035</v>
      </c>
      <c r="I2895" t="s">
        <v>512</v>
      </c>
      <c r="J2895" t="s">
        <v>512</v>
      </c>
      <c r="M2895" t="s">
        <v>112297</v>
      </c>
      <c r="N2895" t="s">
        <v>124</v>
      </c>
      <c r="O2895" s="3" t="s">
        <v>19036</v>
      </c>
      <c r="P2895" t="s">
        <v>124</v>
      </c>
      <c r="Q2895" t="s">
        <v>124</v>
      </c>
      <c r="R2895" t="s">
        <v>19036</v>
      </c>
      <c r="S2895" s="4" t="str">
        <f t="shared" si="45"/>
        <v>2007</v>
      </c>
    </row>
    <row r="2896" spans="1:19" hidden="1" x14ac:dyDescent="0.35">
      <c r="A2896" t="s">
        <v>19034</v>
      </c>
      <c r="B2896" t="s">
        <v>19035</v>
      </c>
      <c r="C2896" t="s">
        <v>19037</v>
      </c>
      <c r="D2896" t="s">
        <v>19038</v>
      </c>
      <c r="E2896" s="1" t="s">
        <v>19039</v>
      </c>
      <c r="F2896" s="1" t="s">
        <v>19040</v>
      </c>
      <c r="I2896" t="s">
        <v>19041</v>
      </c>
      <c r="J2896" t="s">
        <v>19042</v>
      </c>
      <c r="M2896" t="s">
        <v>112297</v>
      </c>
      <c r="N2896" t="s">
        <v>124</v>
      </c>
      <c r="O2896" s="3" t="s">
        <v>19043</v>
      </c>
      <c r="P2896" t="s">
        <v>124</v>
      </c>
      <c r="Q2896" t="s">
        <v>124</v>
      </c>
      <c r="R2896" t="s">
        <v>19043</v>
      </c>
      <c r="S2896" s="4" t="str">
        <f t="shared" si="45"/>
        <v>2007</v>
      </c>
    </row>
    <row r="2897" spans="1:19" hidden="1" x14ac:dyDescent="0.35">
      <c r="A2897" s="1" t="s">
        <v>19039</v>
      </c>
      <c r="B2897" s="1" t="s">
        <v>19040</v>
      </c>
      <c r="C2897" t="s">
        <v>19044</v>
      </c>
      <c r="D2897" t="s">
        <v>19045</v>
      </c>
      <c r="E2897" t="s">
        <v>19046</v>
      </c>
      <c r="F2897" t="s">
        <v>19047</v>
      </c>
      <c r="I2897" t="s">
        <v>19048</v>
      </c>
      <c r="J2897" t="s">
        <v>19049</v>
      </c>
      <c r="M2897" t="s">
        <v>112297</v>
      </c>
      <c r="N2897" t="s">
        <v>124</v>
      </c>
      <c r="O2897" s="3" t="s">
        <v>19050</v>
      </c>
      <c r="P2897" t="s">
        <v>124</v>
      </c>
      <c r="Q2897" t="s">
        <v>124</v>
      </c>
      <c r="R2897" t="s">
        <v>19050</v>
      </c>
      <c r="S2897" s="4" t="str">
        <f t="shared" si="45"/>
        <v>2007</v>
      </c>
    </row>
    <row r="2898" spans="1:19" hidden="1" x14ac:dyDescent="0.35">
      <c r="A2898" t="s">
        <v>19046</v>
      </c>
      <c r="B2898" t="s">
        <v>19047</v>
      </c>
      <c r="C2898" t="s">
        <v>19051</v>
      </c>
      <c r="D2898" t="s">
        <v>19052</v>
      </c>
      <c r="E2898" t="s">
        <v>19053</v>
      </c>
      <c r="F2898" t="s">
        <v>19054</v>
      </c>
      <c r="I2898" t="s">
        <v>19055</v>
      </c>
      <c r="J2898" t="s">
        <v>19056</v>
      </c>
      <c r="M2898" t="s">
        <v>112297</v>
      </c>
      <c r="N2898" t="s">
        <v>16314</v>
      </c>
      <c r="O2898" s="3" t="s">
        <v>19057</v>
      </c>
      <c r="P2898" t="s">
        <v>16314</v>
      </c>
      <c r="Q2898" t="s">
        <v>16314</v>
      </c>
      <c r="R2898" t="s">
        <v>19057</v>
      </c>
      <c r="S2898" s="4" t="str">
        <f t="shared" si="45"/>
        <v>2007</v>
      </c>
    </row>
    <row r="2899" spans="1:19" hidden="1" x14ac:dyDescent="0.35">
      <c r="A2899" t="s">
        <v>19053</v>
      </c>
      <c r="B2899" t="s">
        <v>19054</v>
      </c>
      <c r="C2899" t="s">
        <v>19058</v>
      </c>
      <c r="D2899" t="s">
        <v>19059</v>
      </c>
      <c r="E2899" t="s">
        <v>19060</v>
      </c>
      <c r="F2899" t="s">
        <v>19061</v>
      </c>
      <c r="I2899" t="s">
        <v>512</v>
      </c>
      <c r="J2899" t="s">
        <v>512</v>
      </c>
      <c r="M2899" t="s">
        <v>112297</v>
      </c>
      <c r="N2899" t="s">
        <v>124</v>
      </c>
      <c r="O2899" s="3" t="s">
        <v>19062</v>
      </c>
      <c r="P2899" t="s">
        <v>124</v>
      </c>
      <c r="Q2899" t="s">
        <v>124</v>
      </c>
      <c r="R2899" t="s">
        <v>19062</v>
      </c>
      <c r="S2899" s="4" t="str">
        <f t="shared" si="45"/>
        <v>2007</v>
      </c>
    </row>
    <row r="2900" spans="1:19" hidden="1" x14ac:dyDescent="0.35">
      <c r="A2900" t="s">
        <v>19060</v>
      </c>
      <c r="B2900" t="s">
        <v>19061</v>
      </c>
      <c r="C2900" t="s">
        <v>19063</v>
      </c>
      <c r="D2900" t="s">
        <v>19064</v>
      </c>
      <c r="E2900" t="s">
        <v>19065</v>
      </c>
      <c r="F2900" t="s">
        <v>19066</v>
      </c>
      <c r="I2900" t="s">
        <v>19067</v>
      </c>
      <c r="J2900" t="s">
        <v>19068</v>
      </c>
      <c r="M2900" t="s">
        <v>112297</v>
      </c>
      <c r="N2900" t="s">
        <v>124</v>
      </c>
      <c r="O2900" s="3" t="s">
        <v>19069</v>
      </c>
      <c r="P2900" t="s">
        <v>124</v>
      </c>
      <c r="Q2900" t="s">
        <v>124</v>
      </c>
      <c r="R2900" t="s">
        <v>19069</v>
      </c>
      <c r="S2900" s="4" t="str">
        <f t="shared" si="45"/>
        <v>2007</v>
      </c>
    </row>
    <row r="2901" spans="1:19" hidden="1" x14ac:dyDescent="0.35">
      <c r="A2901" t="s">
        <v>19065</v>
      </c>
      <c r="B2901" t="s">
        <v>19066</v>
      </c>
      <c r="C2901" t="s">
        <v>19070</v>
      </c>
      <c r="D2901" t="s">
        <v>19071</v>
      </c>
      <c r="E2901" t="s">
        <v>19072</v>
      </c>
      <c r="F2901" t="s">
        <v>19073</v>
      </c>
      <c r="I2901" t="s">
        <v>19074</v>
      </c>
      <c r="J2901" t="s">
        <v>19075</v>
      </c>
      <c r="M2901" t="s">
        <v>112297</v>
      </c>
      <c r="N2901" t="s">
        <v>124</v>
      </c>
      <c r="O2901" s="3" t="s">
        <v>19076</v>
      </c>
      <c r="P2901" t="s">
        <v>124</v>
      </c>
      <c r="Q2901" t="s">
        <v>124</v>
      </c>
      <c r="R2901" t="s">
        <v>19076</v>
      </c>
      <c r="S2901" s="4" t="str">
        <f t="shared" si="45"/>
        <v>2007</v>
      </c>
    </row>
    <row r="2902" spans="1:19" hidden="1" x14ac:dyDescent="0.35">
      <c r="A2902" t="s">
        <v>19072</v>
      </c>
      <c r="B2902" t="s">
        <v>19073</v>
      </c>
      <c r="C2902" t="s">
        <v>19077</v>
      </c>
      <c r="D2902" t="s">
        <v>19078</v>
      </c>
      <c r="E2902" t="s">
        <v>19079</v>
      </c>
      <c r="F2902" t="s">
        <v>19080</v>
      </c>
      <c r="I2902" t="s">
        <v>19081</v>
      </c>
      <c r="J2902" t="s">
        <v>19082</v>
      </c>
      <c r="M2902" t="s">
        <v>112297</v>
      </c>
      <c r="N2902" t="s">
        <v>124</v>
      </c>
      <c r="O2902" s="3" t="s">
        <v>19083</v>
      </c>
      <c r="P2902" t="s">
        <v>124</v>
      </c>
      <c r="Q2902" t="s">
        <v>124</v>
      </c>
      <c r="R2902" t="s">
        <v>19083</v>
      </c>
      <c r="S2902" s="4" t="str">
        <f t="shared" si="45"/>
        <v>2007</v>
      </c>
    </row>
    <row r="2903" spans="1:19" hidden="1" x14ac:dyDescent="0.35">
      <c r="A2903" t="s">
        <v>19079</v>
      </c>
      <c r="B2903" t="s">
        <v>19080</v>
      </c>
      <c r="C2903" t="s">
        <v>19084</v>
      </c>
      <c r="D2903" t="s">
        <v>19085</v>
      </c>
      <c r="E2903" t="s">
        <v>19086</v>
      </c>
      <c r="F2903" t="s">
        <v>19087</v>
      </c>
      <c r="I2903" t="s">
        <v>19088</v>
      </c>
      <c r="J2903" t="s">
        <v>19089</v>
      </c>
      <c r="M2903" t="s">
        <v>112297</v>
      </c>
      <c r="N2903" t="s">
        <v>124</v>
      </c>
      <c r="O2903" s="3" t="s">
        <v>19090</v>
      </c>
      <c r="P2903" t="s">
        <v>124</v>
      </c>
      <c r="Q2903" t="s">
        <v>124</v>
      </c>
      <c r="R2903" t="s">
        <v>19090</v>
      </c>
      <c r="S2903" s="4" t="str">
        <f t="shared" si="45"/>
        <v>2007</v>
      </c>
    </row>
    <row r="2904" spans="1:19" hidden="1" x14ac:dyDescent="0.35">
      <c r="A2904" t="s">
        <v>19086</v>
      </c>
      <c r="B2904" t="s">
        <v>19087</v>
      </c>
      <c r="C2904" t="s">
        <v>19091</v>
      </c>
      <c r="D2904" t="s">
        <v>19092</v>
      </c>
      <c r="E2904" t="s">
        <v>19093</v>
      </c>
      <c r="F2904" t="s">
        <v>19094</v>
      </c>
      <c r="I2904" t="s">
        <v>512</v>
      </c>
      <c r="J2904" t="s">
        <v>512</v>
      </c>
      <c r="M2904" t="s">
        <v>112297</v>
      </c>
      <c r="N2904" t="s">
        <v>124</v>
      </c>
      <c r="O2904" s="3" t="s">
        <v>19095</v>
      </c>
      <c r="P2904" t="s">
        <v>124</v>
      </c>
      <c r="Q2904" t="s">
        <v>124</v>
      </c>
      <c r="R2904" t="s">
        <v>19095</v>
      </c>
      <c r="S2904" s="4" t="str">
        <f t="shared" si="45"/>
        <v>2007</v>
      </c>
    </row>
    <row r="2905" spans="1:19" hidden="1" x14ac:dyDescent="0.35">
      <c r="A2905" t="s">
        <v>19093</v>
      </c>
      <c r="B2905" t="s">
        <v>19094</v>
      </c>
      <c r="C2905" t="s">
        <v>19096</v>
      </c>
      <c r="D2905" t="s">
        <v>19097</v>
      </c>
      <c r="E2905" t="s">
        <v>19098</v>
      </c>
      <c r="F2905" t="s">
        <v>19099</v>
      </c>
      <c r="I2905" t="s">
        <v>9938</v>
      </c>
      <c r="J2905" t="s">
        <v>9939</v>
      </c>
      <c r="M2905" t="s">
        <v>112297</v>
      </c>
      <c r="N2905" t="s">
        <v>124</v>
      </c>
      <c r="O2905" s="3" t="s">
        <v>19100</v>
      </c>
      <c r="P2905" t="s">
        <v>124</v>
      </c>
      <c r="Q2905" t="s">
        <v>124</v>
      </c>
      <c r="R2905" t="s">
        <v>19100</v>
      </c>
      <c r="S2905" s="4" t="str">
        <f t="shared" si="45"/>
        <v>2007</v>
      </c>
    </row>
    <row r="2906" spans="1:19" hidden="1" x14ac:dyDescent="0.35">
      <c r="A2906" t="s">
        <v>19098</v>
      </c>
      <c r="B2906" t="s">
        <v>19099</v>
      </c>
      <c r="C2906" t="s">
        <v>19101</v>
      </c>
      <c r="D2906" t="s">
        <v>19102</v>
      </c>
      <c r="E2906" t="s">
        <v>19103</v>
      </c>
      <c r="F2906" t="s">
        <v>19104</v>
      </c>
      <c r="I2906" t="s">
        <v>19105</v>
      </c>
      <c r="J2906" t="s">
        <v>19106</v>
      </c>
      <c r="M2906" t="s">
        <v>112297</v>
      </c>
      <c r="N2906" t="s">
        <v>16314</v>
      </c>
      <c r="O2906" s="3" t="s">
        <v>19107</v>
      </c>
      <c r="P2906" t="s">
        <v>16314</v>
      </c>
      <c r="Q2906" t="s">
        <v>16314</v>
      </c>
      <c r="R2906" t="s">
        <v>19107</v>
      </c>
      <c r="S2906" s="4" t="str">
        <f t="shared" si="45"/>
        <v>2007</v>
      </c>
    </row>
    <row r="2907" spans="1:19" hidden="1" x14ac:dyDescent="0.35">
      <c r="A2907" t="s">
        <v>19103</v>
      </c>
      <c r="B2907" t="s">
        <v>19104</v>
      </c>
      <c r="C2907" t="s">
        <v>19108</v>
      </c>
      <c r="D2907" t="s">
        <v>19109</v>
      </c>
      <c r="E2907" t="s">
        <v>19110</v>
      </c>
      <c r="F2907" t="s">
        <v>19111</v>
      </c>
      <c r="I2907" t="s">
        <v>19112</v>
      </c>
      <c r="J2907" t="s">
        <v>19113</v>
      </c>
      <c r="M2907" t="s">
        <v>112311</v>
      </c>
      <c r="N2907" t="s">
        <v>5877</v>
      </c>
      <c r="O2907" s="3" t="s">
        <v>19114</v>
      </c>
      <c r="P2907" t="s">
        <v>5877</v>
      </c>
      <c r="Q2907" t="s">
        <v>5877</v>
      </c>
      <c r="R2907" t="s">
        <v>19114</v>
      </c>
      <c r="S2907" s="4" t="str">
        <f t="shared" si="45"/>
        <v>2007</v>
      </c>
    </row>
    <row r="2908" spans="1:19" hidden="1" x14ac:dyDescent="0.35">
      <c r="A2908" t="s">
        <v>19110</v>
      </c>
      <c r="B2908" t="s">
        <v>19111</v>
      </c>
      <c r="C2908" t="s">
        <v>19115</v>
      </c>
      <c r="D2908" t="s">
        <v>19116</v>
      </c>
      <c r="E2908" t="s">
        <v>19117</v>
      </c>
      <c r="F2908">
        <v>583749902</v>
      </c>
      <c r="I2908" t="s">
        <v>19118</v>
      </c>
      <c r="J2908" t="s">
        <v>19119</v>
      </c>
      <c r="M2908" t="s">
        <v>112297</v>
      </c>
      <c r="N2908" t="s">
        <v>124</v>
      </c>
      <c r="O2908" s="3" t="s">
        <v>19120</v>
      </c>
      <c r="P2908" t="s">
        <v>124</v>
      </c>
      <c r="Q2908" t="s">
        <v>124</v>
      </c>
      <c r="R2908" t="s">
        <v>19120</v>
      </c>
      <c r="S2908" s="4" t="str">
        <f t="shared" si="45"/>
        <v>2007</v>
      </c>
    </row>
    <row r="2909" spans="1:19" hidden="1" x14ac:dyDescent="0.35">
      <c r="A2909" t="s">
        <v>19117</v>
      </c>
      <c r="B2909">
        <v>583749902</v>
      </c>
      <c r="C2909" t="s">
        <v>19121</v>
      </c>
      <c r="D2909" t="s">
        <v>19122</v>
      </c>
      <c r="E2909" t="s">
        <v>19123</v>
      </c>
      <c r="F2909" t="s">
        <v>19124</v>
      </c>
      <c r="I2909" t="s">
        <v>19125</v>
      </c>
      <c r="J2909" t="s">
        <v>19126</v>
      </c>
      <c r="M2909" t="s">
        <v>112297</v>
      </c>
      <c r="N2909" t="s">
        <v>124</v>
      </c>
      <c r="O2909" s="3" t="s">
        <v>19127</v>
      </c>
      <c r="P2909" t="s">
        <v>124</v>
      </c>
      <c r="Q2909" t="s">
        <v>124</v>
      </c>
      <c r="R2909" t="s">
        <v>19127</v>
      </c>
      <c r="S2909" s="4" t="str">
        <f t="shared" si="45"/>
        <v>2007</v>
      </c>
    </row>
    <row r="2910" spans="1:19" hidden="1" x14ac:dyDescent="0.35">
      <c r="A2910" t="s">
        <v>19123</v>
      </c>
      <c r="B2910" t="s">
        <v>19124</v>
      </c>
      <c r="C2910" t="s">
        <v>19128</v>
      </c>
      <c r="D2910" t="s">
        <v>19129</v>
      </c>
      <c r="E2910" t="s">
        <v>19130</v>
      </c>
      <c r="F2910" t="s">
        <v>19131</v>
      </c>
      <c r="I2910" t="s">
        <v>19132</v>
      </c>
      <c r="J2910" t="s">
        <v>19133</v>
      </c>
      <c r="M2910" t="s">
        <v>112311</v>
      </c>
      <c r="N2910" t="s">
        <v>5877</v>
      </c>
      <c r="O2910" s="3" t="s">
        <v>19134</v>
      </c>
      <c r="P2910" t="s">
        <v>5877</v>
      </c>
      <c r="Q2910" t="s">
        <v>5877</v>
      </c>
      <c r="R2910" t="s">
        <v>19134</v>
      </c>
      <c r="S2910" s="4" t="str">
        <f t="shared" si="45"/>
        <v>2007</v>
      </c>
    </row>
    <row r="2911" spans="1:19" hidden="1" x14ac:dyDescent="0.35">
      <c r="A2911" t="s">
        <v>19130</v>
      </c>
      <c r="B2911" t="s">
        <v>19131</v>
      </c>
      <c r="C2911" t="s">
        <v>19135</v>
      </c>
      <c r="D2911" t="s">
        <v>19136</v>
      </c>
      <c r="E2911" t="s">
        <v>19137</v>
      </c>
      <c r="F2911" t="s">
        <v>19138</v>
      </c>
      <c r="I2911" t="s">
        <v>19139</v>
      </c>
      <c r="J2911" t="s">
        <v>19140</v>
      </c>
      <c r="M2911" t="s">
        <v>112297</v>
      </c>
      <c r="N2911" t="s">
        <v>124</v>
      </c>
      <c r="O2911" s="3" t="s">
        <v>19141</v>
      </c>
      <c r="P2911" t="s">
        <v>124</v>
      </c>
      <c r="Q2911" t="s">
        <v>124</v>
      </c>
      <c r="R2911" t="s">
        <v>19141</v>
      </c>
      <c r="S2911" s="4" t="str">
        <f t="shared" si="45"/>
        <v>2007</v>
      </c>
    </row>
    <row r="2912" spans="1:19" hidden="1" x14ac:dyDescent="0.35">
      <c r="A2912" t="s">
        <v>19137</v>
      </c>
      <c r="B2912" t="s">
        <v>19138</v>
      </c>
      <c r="C2912" t="s">
        <v>19142</v>
      </c>
      <c r="D2912" t="s">
        <v>19143</v>
      </c>
      <c r="E2912" t="s">
        <v>19144</v>
      </c>
      <c r="F2912" t="s">
        <v>19145</v>
      </c>
      <c r="I2912" t="s">
        <v>638</v>
      </c>
      <c r="J2912" t="s">
        <v>639</v>
      </c>
      <c r="M2912" t="s">
        <v>112297</v>
      </c>
      <c r="N2912" t="s">
        <v>16314</v>
      </c>
      <c r="O2912" s="3" t="s">
        <v>19146</v>
      </c>
      <c r="P2912" t="s">
        <v>16314</v>
      </c>
      <c r="Q2912" t="s">
        <v>16314</v>
      </c>
      <c r="R2912" t="s">
        <v>19146</v>
      </c>
      <c r="S2912" s="4" t="str">
        <f t="shared" si="45"/>
        <v>2007</v>
      </c>
    </row>
    <row r="2913" spans="1:19" hidden="1" x14ac:dyDescent="0.35">
      <c r="A2913" t="s">
        <v>19144</v>
      </c>
      <c r="B2913" t="s">
        <v>19145</v>
      </c>
      <c r="C2913" t="s">
        <v>19147</v>
      </c>
      <c r="D2913" t="s">
        <v>19148</v>
      </c>
      <c r="E2913" t="s">
        <v>19149</v>
      </c>
      <c r="F2913" t="s">
        <v>19150</v>
      </c>
      <c r="I2913" t="s">
        <v>19151</v>
      </c>
      <c r="J2913" t="s">
        <v>19152</v>
      </c>
      <c r="M2913" t="s">
        <v>112297</v>
      </c>
      <c r="N2913" t="s">
        <v>124</v>
      </c>
      <c r="O2913" s="3" t="s">
        <v>19153</v>
      </c>
      <c r="P2913" t="s">
        <v>124</v>
      </c>
      <c r="Q2913" t="s">
        <v>124</v>
      </c>
      <c r="R2913" t="s">
        <v>19153</v>
      </c>
      <c r="S2913" s="4" t="str">
        <f t="shared" si="45"/>
        <v>2007</v>
      </c>
    </row>
    <row r="2914" spans="1:19" hidden="1" x14ac:dyDescent="0.35">
      <c r="A2914" t="s">
        <v>19149</v>
      </c>
      <c r="B2914" t="s">
        <v>19150</v>
      </c>
      <c r="C2914" t="s">
        <v>19154</v>
      </c>
      <c r="D2914" t="s">
        <v>19155</v>
      </c>
      <c r="E2914" t="s">
        <v>19156</v>
      </c>
      <c r="F2914" t="s">
        <v>19157</v>
      </c>
      <c r="I2914" t="s">
        <v>19158</v>
      </c>
      <c r="J2914" t="s">
        <v>19159</v>
      </c>
      <c r="M2914" t="s">
        <v>112299</v>
      </c>
      <c r="N2914" t="s">
        <v>247</v>
      </c>
      <c r="O2914" s="3" t="s">
        <v>19160</v>
      </c>
      <c r="P2914" t="s">
        <v>247</v>
      </c>
      <c r="Q2914" t="s">
        <v>247</v>
      </c>
      <c r="R2914" t="s">
        <v>19160</v>
      </c>
      <c r="S2914" s="4" t="str">
        <f t="shared" si="45"/>
        <v>2007</v>
      </c>
    </row>
    <row r="2915" spans="1:19" hidden="1" x14ac:dyDescent="0.35">
      <c r="A2915" t="s">
        <v>19156</v>
      </c>
      <c r="B2915" t="s">
        <v>19157</v>
      </c>
      <c r="C2915" t="s">
        <v>19161</v>
      </c>
      <c r="D2915" t="s">
        <v>19162</v>
      </c>
      <c r="E2915" t="s">
        <v>19163</v>
      </c>
      <c r="F2915" t="s">
        <v>19164</v>
      </c>
      <c r="I2915" t="s">
        <v>2889</v>
      </c>
      <c r="J2915" t="s">
        <v>2890</v>
      </c>
      <c r="M2915" t="s">
        <v>112297</v>
      </c>
      <c r="N2915" t="s">
        <v>124</v>
      </c>
      <c r="O2915" s="3" t="s">
        <v>19165</v>
      </c>
      <c r="P2915" t="s">
        <v>124</v>
      </c>
      <c r="Q2915" t="s">
        <v>124</v>
      </c>
      <c r="R2915" t="s">
        <v>19165</v>
      </c>
      <c r="S2915" s="4" t="str">
        <f t="shared" si="45"/>
        <v>2007</v>
      </c>
    </row>
    <row r="2916" spans="1:19" hidden="1" x14ac:dyDescent="0.35">
      <c r="A2916" t="s">
        <v>19163</v>
      </c>
      <c r="B2916" t="s">
        <v>19164</v>
      </c>
      <c r="C2916" t="s">
        <v>19166</v>
      </c>
      <c r="D2916" t="s">
        <v>19167</v>
      </c>
      <c r="E2916" t="s">
        <v>19168</v>
      </c>
      <c r="F2916" t="s">
        <v>19169</v>
      </c>
      <c r="I2916" t="s">
        <v>19170</v>
      </c>
      <c r="J2916" t="s">
        <v>19171</v>
      </c>
      <c r="M2916" t="s">
        <v>112297</v>
      </c>
      <c r="N2916" t="s">
        <v>124</v>
      </c>
      <c r="O2916" s="3" t="s">
        <v>19172</v>
      </c>
      <c r="P2916" t="s">
        <v>124</v>
      </c>
      <c r="Q2916" t="s">
        <v>124</v>
      </c>
      <c r="R2916" t="s">
        <v>19172</v>
      </c>
      <c r="S2916" s="4" t="str">
        <f t="shared" si="45"/>
        <v>2007</v>
      </c>
    </row>
    <row r="2917" spans="1:19" hidden="1" x14ac:dyDescent="0.35">
      <c r="A2917" t="s">
        <v>19168</v>
      </c>
      <c r="B2917" t="s">
        <v>19169</v>
      </c>
      <c r="C2917" t="s">
        <v>19173</v>
      </c>
      <c r="D2917" t="s">
        <v>19174</v>
      </c>
      <c r="E2917" t="s">
        <v>19175</v>
      </c>
      <c r="F2917" t="s">
        <v>19176</v>
      </c>
      <c r="I2917" t="s">
        <v>19177</v>
      </c>
      <c r="J2917" t="s">
        <v>19178</v>
      </c>
      <c r="M2917" t="s">
        <v>112297</v>
      </c>
      <c r="N2917" t="s">
        <v>124</v>
      </c>
      <c r="O2917" s="3" t="s">
        <v>19179</v>
      </c>
      <c r="P2917" t="s">
        <v>124</v>
      </c>
      <c r="Q2917" t="s">
        <v>124</v>
      </c>
      <c r="R2917" t="s">
        <v>19179</v>
      </c>
      <c r="S2917" s="4" t="str">
        <f t="shared" si="45"/>
        <v>2007</v>
      </c>
    </row>
    <row r="2918" spans="1:19" ht="29" hidden="1" x14ac:dyDescent="0.35">
      <c r="A2918" t="s">
        <v>19175</v>
      </c>
      <c r="B2918" t="s">
        <v>19176</v>
      </c>
      <c r="C2918" t="s">
        <v>19180</v>
      </c>
      <c r="D2918" t="s">
        <v>19181</v>
      </c>
      <c r="E2918" t="s">
        <v>19182</v>
      </c>
      <c r="F2918" t="s">
        <v>19183</v>
      </c>
      <c r="I2918" t="s">
        <v>19184</v>
      </c>
      <c r="J2918" t="s">
        <v>19185</v>
      </c>
      <c r="K2918" s="2" t="s">
        <v>1501</v>
      </c>
      <c r="M2918" t="s">
        <v>112297</v>
      </c>
      <c r="N2918" t="s">
        <v>124</v>
      </c>
      <c r="O2918" s="3" t="s">
        <v>19186</v>
      </c>
      <c r="P2918" t="s">
        <v>124</v>
      </c>
      <c r="Q2918" t="s">
        <v>124</v>
      </c>
      <c r="R2918" t="s">
        <v>19186</v>
      </c>
      <c r="S2918" s="4" t="str">
        <f t="shared" si="45"/>
        <v>2007</v>
      </c>
    </row>
    <row r="2919" spans="1:19" hidden="1" x14ac:dyDescent="0.35">
      <c r="A2919" t="s">
        <v>19182</v>
      </c>
      <c r="B2919" t="s">
        <v>19183</v>
      </c>
      <c r="C2919" t="s">
        <v>19187</v>
      </c>
      <c r="D2919" t="s">
        <v>19188</v>
      </c>
      <c r="E2919" t="s">
        <v>19189</v>
      </c>
      <c r="F2919" t="s">
        <v>19190</v>
      </c>
      <c r="I2919" t="s">
        <v>12109</v>
      </c>
      <c r="J2919" t="s">
        <v>12014</v>
      </c>
      <c r="M2919" t="s">
        <v>112297</v>
      </c>
      <c r="N2919" t="s">
        <v>124</v>
      </c>
      <c r="O2919" s="3" t="s">
        <v>19191</v>
      </c>
      <c r="P2919" t="s">
        <v>124</v>
      </c>
      <c r="Q2919" t="s">
        <v>124</v>
      </c>
      <c r="R2919" t="s">
        <v>19191</v>
      </c>
      <c r="S2919" s="4" t="str">
        <f t="shared" si="45"/>
        <v>2007</v>
      </c>
    </row>
    <row r="2920" spans="1:19" hidden="1" x14ac:dyDescent="0.35">
      <c r="A2920" t="s">
        <v>19189</v>
      </c>
      <c r="B2920" t="s">
        <v>19190</v>
      </c>
      <c r="C2920" t="s">
        <v>19192</v>
      </c>
      <c r="D2920" t="s">
        <v>19193</v>
      </c>
      <c r="E2920" t="s">
        <v>19194</v>
      </c>
      <c r="F2920" t="s">
        <v>19195</v>
      </c>
      <c r="I2920" t="s">
        <v>19196</v>
      </c>
      <c r="J2920" t="s">
        <v>19197</v>
      </c>
      <c r="M2920" t="s">
        <v>112297</v>
      </c>
      <c r="N2920" t="s">
        <v>124</v>
      </c>
      <c r="O2920" s="3" t="s">
        <v>19198</v>
      </c>
      <c r="P2920" t="s">
        <v>124</v>
      </c>
      <c r="Q2920" t="s">
        <v>124</v>
      </c>
      <c r="R2920" t="s">
        <v>19198</v>
      </c>
      <c r="S2920" s="4" t="str">
        <f t="shared" si="45"/>
        <v>2007</v>
      </c>
    </row>
    <row r="2921" spans="1:19" hidden="1" x14ac:dyDescent="0.35">
      <c r="A2921" t="s">
        <v>19194</v>
      </c>
      <c r="B2921" t="s">
        <v>19195</v>
      </c>
      <c r="C2921" t="s">
        <v>19199</v>
      </c>
      <c r="D2921" t="s">
        <v>19200</v>
      </c>
      <c r="E2921" t="s">
        <v>19201</v>
      </c>
      <c r="F2921" t="s">
        <v>19202</v>
      </c>
      <c r="I2921" t="s">
        <v>19203</v>
      </c>
      <c r="J2921" t="s">
        <v>19204</v>
      </c>
      <c r="M2921" t="s">
        <v>112297</v>
      </c>
      <c r="N2921" t="s">
        <v>124</v>
      </c>
      <c r="O2921" s="3" t="s">
        <v>19205</v>
      </c>
      <c r="P2921" t="s">
        <v>124</v>
      </c>
      <c r="Q2921" t="s">
        <v>124</v>
      </c>
      <c r="R2921" t="s">
        <v>19205</v>
      </c>
      <c r="S2921" s="4" t="str">
        <f t="shared" si="45"/>
        <v>2007</v>
      </c>
    </row>
    <row r="2922" spans="1:19" hidden="1" x14ac:dyDescent="0.35">
      <c r="A2922" t="s">
        <v>19201</v>
      </c>
      <c r="B2922" t="s">
        <v>19202</v>
      </c>
      <c r="C2922" t="s">
        <v>19206</v>
      </c>
      <c r="D2922" t="s">
        <v>19207</v>
      </c>
      <c r="E2922" t="s">
        <v>19208</v>
      </c>
      <c r="F2922" s="1" t="s">
        <v>19209</v>
      </c>
      <c r="I2922" t="s">
        <v>19210</v>
      </c>
      <c r="J2922" t="s">
        <v>19211</v>
      </c>
      <c r="M2922" t="s">
        <v>112297</v>
      </c>
      <c r="N2922" t="s">
        <v>124</v>
      </c>
      <c r="O2922" s="3" t="s">
        <v>19212</v>
      </c>
      <c r="P2922" t="s">
        <v>124</v>
      </c>
      <c r="Q2922" t="s">
        <v>124</v>
      </c>
      <c r="R2922" t="s">
        <v>19212</v>
      </c>
      <c r="S2922" s="4" t="str">
        <f t="shared" si="45"/>
        <v>2007</v>
      </c>
    </row>
    <row r="2923" spans="1:19" hidden="1" x14ac:dyDescent="0.35">
      <c r="A2923" t="s">
        <v>19208</v>
      </c>
      <c r="B2923" s="1" t="s">
        <v>19209</v>
      </c>
      <c r="C2923" t="s">
        <v>19213</v>
      </c>
      <c r="D2923" t="s">
        <v>19214</v>
      </c>
      <c r="E2923" t="s">
        <v>19215</v>
      </c>
      <c r="F2923" t="s">
        <v>19216</v>
      </c>
      <c r="I2923" t="s">
        <v>512</v>
      </c>
      <c r="J2923" t="s">
        <v>512</v>
      </c>
      <c r="M2923" t="s">
        <v>112297</v>
      </c>
      <c r="N2923" t="s">
        <v>124</v>
      </c>
      <c r="O2923" s="3" t="s">
        <v>19217</v>
      </c>
      <c r="P2923" t="s">
        <v>124</v>
      </c>
      <c r="Q2923" t="s">
        <v>124</v>
      </c>
      <c r="R2923" t="s">
        <v>19217</v>
      </c>
      <c r="S2923" s="4" t="str">
        <f t="shared" si="45"/>
        <v>2007</v>
      </c>
    </row>
    <row r="2924" spans="1:19" hidden="1" x14ac:dyDescent="0.35">
      <c r="A2924" t="s">
        <v>19215</v>
      </c>
      <c r="B2924" t="s">
        <v>19216</v>
      </c>
      <c r="C2924" t="s">
        <v>19218</v>
      </c>
      <c r="D2924" t="s">
        <v>19219</v>
      </c>
      <c r="E2924" t="s">
        <v>19220</v>
      </c>
      <c r="F2924" t="s">
        <v>19221</v>
      </c>
      <c r="I2924" t="s">
        <v>19222</v>
      </c>
      <c r="J2924" t="s">
        <v>19223</v>
      </c>
      <c r="M2924" t="s">
        <v>112297</v>
      </c>
      <c r="N2924" t="s">
        <v>124</v>
      </c>
      <c r="O2924" s="3" t="s">
        <v>19224</v>
      </c>
      <c r="P2924" t="s">
        <v>124</v>
      </c>
      <c r="Q2924" t="s">
        <v>124</v>
      </c>
      <c r="R2924" t="s">
        <v>19224</v>
      </c>
      <c r="S2924" s="4" t="str">
        <f t="shared" si="45"/>
        <v>2007</v>
      </c>
    </row>
    <row r="2925" spans="1:19" hidden="1" x14ac:dyDescent="0.35">
      <c r="A2925" t="s">
        <v>19220</v>
      </c>
      <c r="B2925" t="s">
        <v>19221</v>
      </c>
      <c r="C2925" t="s">
        <v>19225</v>
      </c>
      <c r="D2925" t="s">
        <v>19226</v>
      </c>
      <c r="E2925" t="s">
        <v>19227</v>
      </c>
      <c r="F2925" t="s">
        <v>19228</v>
      </c>
      <c r="I2925" t="s">
        <v>19229</v>
      </c>
      <c r="J2925" t="s">
        <v>19230</v>
      </c>
      <c r="M2925" t="s">
        <v>112297</v>
      </c>
      <c r="N2925" t="s">
        <v>124</v>
      </c>
      <c r="O2925" s="3" t="s">
        <v>19231</v>
      </c>
      <c r="P2925" t="s">
        <v>124</v>
      </c>
      <c r="Q2925" t="s">
        <v>124</v>
      </c>
      <c r="R2925" t="s">
        <v>19231</v>
      </c>
      <c r="S2925" s="4" t="str">
        <f t="shared" si="45"/>
        <v>2007</v>
      </c>
    </row>
    <row r="2926" spans="1:19" hidden="1" x14ac:dyDescent="0.35">
      <c r="A2926" t="s">
        <v>19227</v>
      </c>
      <c r="B2926" t="s">
        <v>19228</v>
      </c>
      <c r="C2926" t="s">
        <v>19232</v>
      </c>
      <c r="D2926" t="s">
        <v>19233</v>
      </c>
      <c r="E2926" t="s">
        <v>19234</v>
      </c>
      <c r="F2926" t="s">
        <v>19235</v>
      </c>
      <c r="I2926" t="s">
        <v>19236</v>
      </c>
      <c r="J2926" t="s">
        <v>19237</v>
      </c>
      <c r="M2926" t="s">
        <v>112297</v>
      </c>
      <c r="N2926" t="s">
        <v>124</v>
      </c>
      <c r="O2926" s="3" t="s">
        <v>19238</v>
      </c>
      <c r="P2926" t="s">
        <v>124</v>
      </c>
      <c r="Q2926" t="s">
        <v>124</v>
      </c>
      <c r="R2926" t="s">
        <v>19238</v>
      </c>
      <c r="S2926" s="4" t="str">
        <f t="shared" si="45"/>
        <v>2007</v>
      </c>
    </row>
    <row r="2927" spans="1:19" hidden="1" x14ac:dyDescent="0.35">
      <c r="A2927" t="s">
        <v>19234</v>
      </c>
      <c r="B2927" t="s">
        <v>19235</v>
      </c>
      <c r="C2927" t="s">
        <v>19239</v>
      </c>
      <c r="D2927" t="s">
        <v>19240</v>
      </c>
      <c r="E2927" t="s">
        <v>19241</v>
      </c>
      <c r="F2927" t="s">
        <v>19242</v>
      </c>
      <c r="I2927" t="s">
        <v>19243</v>
      </c>
      <c r="J2927" t="s">
        <v>19244</v>
      </c>
      <c r="M2927" t="s">
        <v>112311</v>
      </c>
      <c r="N2927" t="s">
        <v>5877</v>
      </c>
      <c r="O2927" s="3" t="s">
        <v>19245</v>
      </c>
      <c r="P2927" t="s">
        <v>5877</v>
      </c>
      <c r="Q2927" t="s">
        <v>5877</v>
      </c>
      <c r="R2927" t="s">
        <v>19245</v>
      </c>
      <c r="S2927" s="4" t="str">
        <f t="shared" si="45"/>
        <v>2007</v>
      </c>
    </row>
    <row r="2928" spans="1:19" hidden="1" x14ac:dyDescent="0.35">
      <c r="A2928" t="s">
        <v>19241</v>
      </c>
      <c r="B2928" t="s">
        <v>19242</v>
      </c>
      <c r="C2928" t="s">
        <v>19246</v>
      </c>
      <c r="D2928" t="s">
        <v>19247</v>
      </c>
      <c r="E2928" t="s">
        <v>19248</v>
      </c>
      <c r="F2928" t="s">
        <v>19249</v>
      </c>
      <c r="G2928" t="s">
        <v>19250</v>
      </c>
      <c r="I2928" t="s">
        <v>512</v>
      </c>
      <c r="J2928" t="s">
        <v>512</v>
      </c>
      <c r="M2928" t="s">
        <v>112297</v>
      </c>
      <c r="N2928" t="s">
        <v>124</v>
      </c>
      <c r="O2928" s="3" t="s">
        <v>19251</v>
      </c>
      <c r="P2928" t="s">
        <v>124</v>
      </c>
      <c r="Q2928" t="s">
        <v>124</v>
      </c>
      <c r="R2928" t="s">
        <v>19251</v>
      </c>
      <c r="S2928" s="4" t="str">
        <f t="shared" si="45"/>
        <v>2007</v>
      </c>
    </row>
    <row r="2929" spans="1:19" hidden="1" x14ac:dyDescent="0.35">
      <c r="A2929" t="s">
        <v>19248</v>
      </c>
      <c r="B2929" t="s">
        <v>19249</v>
      </c>
      <c r="C2929" t="s">
        <v>19252</v>
      </c>
      <c r="D2929" t="s">
        <v>19253</v>
      </c>
      <c r="E2929" t="s">
        <v>19254</v>
      </c>
      <c r="F2929" t="s">
        <v>19255</v>
      </c>
      <c r="I2929" t="s">
        <v>19256</v>
      </c>
      <c r="J2929" t="s">
        <v>19257</v>
      </c>
      <c r="M2929" t="s">
        <v>112298</v>
      </c>
      <c r="N2929" t="s">
        <v>28</v>
      </c>
      <c r="O2929" s="3" t="s">
        <v>19258</v>
      </c>
      <c r="P2929" t="s">
        <v>16314</v>
      </c>
      <c r="Q2929" t="s">
        <v>16314</v>
      </c>
      <c r="R2929" t="s">
        <v>19258</v>
      </c>
      <c r="S2929" s="4" t="str">
        <f t="shared" si="45"/>
        <v>2007</v>
      </c>
    </row>
    <row r="2930" spans="1:19" hidden="1" x14ac:dyDescent="0.35">
      <c r="A2930" t="s">
        <v>19254</v>
      </c>
      <c r="B2930" t="s">
        <v>19255</v>
      </c>
      <c r="C2930" t="s">
        <v>19259</v>
      </c>
      <c r="D2930" t="s">
        <v>19260</v>
      </c>
      <c r="E2930" t="s">
        <v>19261</v>
      </c>
      <c r="F2930" t="s">
        <v>19262</v>
      </c>
      <c r="I2930" t="s">
        <v>19263</v>
      </c>
      <c r="J2930" t="s">
        <v>19264</v>
      </c>
      <c r="M2930" t="s">
        <v>112297</v>
      </c>
      <c r="N2930" t="s">
        <v>124</v>
      </c>
      <c r="O2930" s="3" t="s">
        <v>19265</v>
      </c>
      <c r="P2930" t="s">
        <v>124</v>
      </c>
      <c r="Q2930" t="s">
        <v>124</v>
      </c>
      <c r="R2930" t="s">
        <v>19265</v>
      </c>
      <c r="S2930" s="4" t="str">
        <f t="shared" si="45"/>
        <v>2007</v>
      </c>
    </row>
    <row r="2931" spans="1:19" hidden="1" x14ac:dyDescent="0.35">
      <c r="A2931" t="s">
        <v>19261</v>
      </c>
      <c r="B2931" t="s">
        <v>19262</v>
      </c>
      <c r="C2931" t="s">
        <v>19266</v>
      </c>
      <c r="D2931" t="s">
        <v>19267</v>
      </c>
      <c r="E2931" t="s">
        <v>19268</v>
      </c>
      <c r="F2931" t="s">
        <v>19269</v>
      </c>
      <c r="I2931" t="s">
        <v>19270</v>
      </c>
      <c r="J2931" t="s">
        <v>19271</v>
      </c>
      <c r="M2931" t="s">
        <v>112297</v>
      </c>
      <c r="N2931" t="s">
        <v>124</v>
      </c>
      <c r="O2931" s="3" t="s">
        <v>19272</v>
      </c>
      <c r="P2931" t="s">
        <v>124</v>
      </c>
      <c r="Q2931" t="s">
        <v>124</v>
      </c>
      <c r="R2931" t="s">
        <v>19272</v>
      </c>
      <c r="S2931" s="4" t="str">
        <f t="shared" si="45"/>
        <v>2007</v>
      </c>
    </row>
    <row r="2932" spans="1:19" hidden="1" x14ac:dyDescent="0.35">
      <c r="A2932" t="s">
        <v>19268</v>
      </c>
      <c r="B2932" t="s">
        <v>19269</v>
      </c>
      <c r="C2932" t="s">
        <v>19273</v>
      </c>
      <c r="D2932" t="s">
        <v>19274</v>
      </c>
      <c r="E2932" t="s">
        <v>19275</v>
      </c>
      <c r="F2932" t="s">
        <v>19276</v>
      </c>
      <c r="I2932" t="s">
        <v>512</v>
      </c>
      <c r="J2932" t="s">
        <v>512</v>
      </c>
      <c r="M2932" t="s">
        <v>112297</v>
      </c>
      <c r="N2932" t="s">
        <v>124</v>
      </c>
      <c r="O2932" s="3" t="s">
        <v>19277</v>
      </c>
      <c r="P2932" t="s">
        <v>124</v>
      </c>
      <c r="Q2932" t="s">
        <v>124</v>
      </c>
      <c r="R2932" t="s">
        <v>19277</v>
      </c>
      <c r="S2932" s="4" t="str">
        <f t="shared" si="45"/>
        <v>2007</v>
      </c>
    </row>
    <row r="2933" spans="1:19" hidden="1" x14ac:dyDescent="0.35">
      <c r="A2933" t="s">
        <v>19275</v>
      </c>
      <c r="B2933" t="s">
        <v>19276</v>
      </c>
      <c r="C2933" t="s">
        <v>19278</v>
      </c>
      <c r="D2933" t="s">
        <v>19279</v>
      </c>
      <c r="E2933" t="s">
        <v>19280</v>
      </c>
      <c r="F2933" t="s">
        <v>19281</v>
      </c>
      <c r="I2933" t="s">
        <v>512</v>
      </c>
      <c r="J2933" t="s">
        <v>512</v>
      </c>
      <c r="M2933" t="s">
        <v>112297</v>
      </c>
      <c r="N2933" t="s">
        <v>124</v>
      </c>
      <c r="O2933" s="3" t="s">
        <v>19282</v>
      </c>
      <c r="P2933" t="s">
        <v>124</v>
      </c>
      <c r="Q2933" t="s">
        <v>124</v>
      </c>
      <c r="R2933" t="s">
        <v>19282</v>
      </c>
      <c r="S2933" s="4" t="str">
        <f t="shared" si="45"/>
        <v>2007</v>
      </c>
    </row>
    <row r="2934" spans="1:19" hidden="1" x14ac:dyDescent="0.35">
      <c r="A2934" t="s">
        <v>19280</v>
      </c>
      <c r="B2934" t="s">
        <v>19281</v>
      </c>
      <c r="C2934" t="s">
        <v>19283</v>
      </c>
      <c r="D2934" t="s">
        <v>19284</v>
      </c>
      <c r="E2934" t="s">
        <v>19285</v>
      </c>
      <c r="F2934" t="s">
        <v>19286</v>
      </c>
      <c r="I2934" t="s">
        <v>19287</v>
      </c>
      <c r="J2934" t="s">
        <v>19288</v>
      </c>
      <c r="M2934" t="s">
        <v>112297</v>
      </c>
      <c r="N2934" t="s">
        <v>124</v>
      </c>
      <c r="O2934" s="3" t="s">
        <v>19289</v>
      </c>
      <c r="P2934" t="s">
        <v>124</v>
      </c>
      <c r="Q2934" t="s">
        <v>124</v>
      </c>
      <c r="R2934" t="s">
        <v>19289</v>
      </c>
      <c r="S2934" s="4" t="str">
        <f t="shared" si="45"/>
        <v>2007</v>
      </c>
    </row>
    <row r="2935" spans="1:19" hidden="1" x14ac:dyDescent="0.35">
      <c r="A2935" t="s">
        <v>19285</v>
      </c>
      <c r="B2935" t="s">
        <v>19286</v>
      </c>
      <c r="C2935" t="s">
        <v>19290</v>
      </c>
      <c r="D2935" t="s">
        <v>19291</v>
      </c>
      <c r="E2935" t="s">
        <v>19292</v>
      </c>
      <c r="F2935" t="s">
        <v>19293</v>
      </c>
      <c r="I2935" t="s">
        <v>19294</v>
      </c>
      <c r="J2935" t="s">
        <v>19295</v>
      </c>
      <c r="M2935" t="s">
        <v>112298</v>
      </c>
      <c r="N2935" t="s">
        <v>28</v>
      </c>
      <c r="O2935" s="3" t="s">
        <v>19296</v>
      </c>
      <c r="P2935" t="s">
        <v>50</v>
      </c>
      <c r="Q2935" t="s">
        <v>50</v>
      </c>
      <c r="R2935" t="s">
        <v>19296</v>
      </c>
      <c r="S2935" s="4" t="str">
        <f t="shared" si="45"/>
        <v>2007</v>
      </c>
    </row>
    <row r="2936" spans="1:19" hidden="1" x14ac:dyDescent="0.35">
      <c r="A2936" t="s">
        <v>19292</v>
      </c>
      <c r="B2936" t="s">
        <v>19293</v>
      </c>
      <c r="C2936" t="s">
        <v>19297</v>
      </c>
      <c r="D2936" t="s">
        <v>19298</v>
      </c>
      <c r="E2936" t="s">
        <v>19299</v>
      </c>
      <c r="F2936" t="s">
        <v>19300</v>
      </c>
      <c r="I2936" t="s">
        <v>2525</v>
      </c>
      <c r="J2936" t="s">
        <v>2526</v>
      </c>
      <c r="M2936" t="s">
        <v>112297</v>
      </c>
      <c r="N2936" t="s">
        <v>124</v>
      </c>
      <c r="O2936" s="3" t="s">
        <v>19301</v>
      </c>
      <c r="P2936" t="s">
        <v>124</v>
      </c>
      <c r="Q2936" t="s">
        <v>124</v>
      </c>
      <c r="R2936" t="s">
        <v>19301</v>
      </c>
      <c r="S2936" s="4" t="str">
        <f t="shared" si="45"/>
        <v>2007</v>
      </c>
    </row>
    <row r="2937" spans="1:19" hidden="1" x14ac:dyDescent="0.35">
      <c r="A2937" t="s">
        <v>19299</v>
      </c>
      <c r="B2937" t="s">
        <v>19300</v>
      </c>
      <c r="C2937" t="s">
        <v>19302</v>
      </c>
      <c r="D2937" t="s">
        <v>19303</v>
      </c>
      <c r="E2937" t="s">
        <v>19304</v>
      </c>
      <c r="F2937" t="s">
        <v>19305</v>
      </c>
      <c r="I2937" t="s">
        <v>19306</v>
      </c>
      <c r="J2937" t="s">
        <v>2385</v>
      </c>
      <c r="M2937" t="s">
        <v>112299</v>
      </c>
      <c r="N2937" t="s">
        <v>247</v>
      </c>
      <c r="O2937" s="3" t="s">
        <v>19307</v>
      </c>
      <c r="P2937" t="s">
        <v>247</v>
      </c>
      <c r="Q2937" t="s">
        <v>247</v>
      </c>
      <c r="R2937" t="s">
        <v>19307</v>
      </c>
      <c r="S2937" s="4" t="str">
        <f t="shared" si="45"/>
        <v>2007</v>
      </c>
    </row>
    <row r="2938" spans="1:19" hidden="1" x14ac:dyDescent="0.35">
      <c r="A2938" t="s">
        <v>19304</v>
      </c>
      <c r="B2938" t="s">
        <v>19305</v>
      </c>
      <c r="C2938" t="s">
        <v>19308</v>
      </c>
      <c r="D2938" t="s">
        <v>19309</v>
      </c>
      <c r="E2938" s="1" t="s">
        <v>19310</v>
      </c>
      <c r="F2938" s="1" t="s">
        <v>19311</v>
      </c>
      <c r="I2938" t="s">
        <v>19312</v>
      </c>
      <c r="J2938" t="s">
        <v>19313</v>
      </c>
      <c r="M2938" t="s">
        <v>112297</v>
      </c>
      <c r="N2938" t="s">
        <v>124</v>
      </c>
      <c r="O2938" s="3" t="s">
        <v>19314</v>
      </c>
      <c r="P2938" t="s">
        <v>124</v>
      </c>
      <c r="Q2938" t="s">
        <v>124</v>
      </c>
      <c r="R2938" t="s">
        <v>19314</v>
      </c>
      <c r="S2938" s="4" t="str">
        <f t="shared" si="45"/>
        <v>2007</v>
      </c>
    </row>
    <row r="2939" spans="1:19" hidden="1" x14ac:dyDescent="0.35">
      <c r="A2939" s="1" t="s">
        <v>19310</v>
      </c>
      <c r="B2939" s="1" t="s">
        <v>19311</v>
      </c>
      <c r="C2939" t="s">
        <v>19315</v>
      </c>
      <c r="D2939" t="s">
        <v>19316</v>
      </c>
      <c r="E2939" t="s">
        <v>19317</v>
      </c>
      <c r="F2939" t="s">
        <v>19318</v>
      </c>
      <c r="I2939" t="s">
        <v>19319</v>
      </c>
      <c r="J2939" t="s">
        <v>19320</v>
      </c>
      <c r="M2939" t="s">
        <v>112297</v>
      </c>
      <c r="N2939" t="s">
        <v>124</v>
      </c>
      <c r="O2939" s="3" t="s">
        <v>19321</v>
      </c>
      <c r="P2939" t="s">
        <v>124</v>
      </c>
      <c r="Q2939" t="s">
        <v>124</v>
      </c>
      <c r="R2939" t="s">
        <v>19321</v>
      </c>
      <c r="S2939" s="4" t="str">
        <f t="shared" si="45"/>
        <v>2007</v>
      </c>
    </row>
    <row r="2940" spans="1:19" hidden="1" x14ac:dyDescent="0.35">
      <c r="A2940" t="s">
        <v>19317</v>
      </c>
      <c r="B2940" t="s">
        <v>19318</v>
      </c>
      <c r="C2940" t="s">
        <v>19322</v>
      </c>
      <c r="D2940" t="s">
        <v>19323</v>
      </c>
      <c r="E2940" t="s">
        <v>19324</v>
      </c>
      <c r="F2940" t="s">
        <v>19325</v>
      </c>
      <c r="I2940" t="s">
        <v>5550</v>
      </c>
      <c r="J2940" t="s">
        <v>5551</v>
      </c>
      <c r="M2940" t="s">
        <v>112297</v>
      </c>
      <c r="N2940" t="s">
        <v>124</v>
      </c>
      <c r="O2940" s="3" t="s">
        <v>19326</v>
      </c>
      <c r="P2940" t="s">
        <v>124</v>
      </c>
      <c r="Q2940" t="s">
        <v>124</v>
      </c>
      <c r="R2940" t="s">
        <v>19326</v>
      </c>
      <c r="S2940" s="4" t="str">
        <f t="shared" si="45"/>
        <v>2007</v>
      </c>
    </row>
    <row r="2941" spans="1:19" hidden="1" x14ac:dyDescent="0.35">
      <c r="A2941" t="s">
        <v>19324</v>
      </c>
      <c r="B2941" t="s">
        <v>19325</v>
      </c>
      <c r="C2941" t="s">
        <v>19327</v>
      </c>
      <c r="D2941" t="s">
        <v>19328</v>
      </c>
      <c r="E2941" t="s">
        <v>19329</v>
      </c>
      <c r="F2941" t="s">
        <v>19330</v>
      </c>
      <c r="I2941" t="s">
        <v>19331</v>
      </c>
      <c r="J2941" t="s">
        <v>19332</v>
      </c>
      <c r="M2941" t="s">
        <v>112297</v>
      </c>
      <c r="N2941" t="s">
        <v>124</v>
      </c>
      <c r="O2941" s="3" t="s">
        <v>19333</v>
      </c>
      <c r="P2941" t="s">
        <v>124</v>
      </c>
      <c r="Q2941" t="s">
        <v>124</v>
      </c>
      <c r="R2941" t="s">
        <v>19333</v>
      </c>
      <c r="S2941" s="4" t="str">
        <f t="shared" si="45"/>
        <v>2007</v>
      </c>
    </row>
    <row r="2942" spans="1:19" hidden="1" x14ac:dyDescent="0.35">
      <c r="A2942" t="s">
        <v>19329</v>
      </c>
      <c r="B2942" t="s">
        <v>19330</v>
      </c>
      <c r="C2942" t="s">
        <v>19334</v>
      </c>
      <c r="D2942" t="s">
        <v>19335</v>
      </c>
      <c r="E2942" t="s">
        <v>19336</v>
      </c>
      <c r="F2942" t="s">
        <v>19337</v>
      </c>
      <c r="I2942" t="s">
        <v>19338</v>
      </c>
      <c r="J2942" t="s">
        <v>19339</v>
      </c>
      <c r="M2942" t="s">
        <v>112297</v>
      </c>
      <c r="N2942" t="s">
        <v>16314</v>
      </c>
      <c r="O2942" s="3" t="s">
        <v>19340</v>
      </c>
      <c r="P2942" t="s">
        <v>16314</v>
      </c>
      <c r="Q2942" t="s">
        <v>16314</v>
      </c>
      <c r="R2942" t="s">
        <v>19340</v>
      </c>
      <c r="S2942" s="4" t="str">
        <f t="shared" si="45"/>
        <v>2007</v>
      </c>
    </row>
    <row r="2943" spans="1:19" hidden="1" x14ac:dyDescent="0.35">
      <c r="A2943" t="s">
        <v>19336</v>
      </c>
      <c r="B2943" t="s">
        <v>19337</v>
      </c>
      <c r="C2943" t="s">
        <v>19341</v>
      </c>
      <c r="D2943" t="s">
        <v>19342</v>
      </c>
      <c r="E2943" t="s">
        <v>19343</v>
      </c>
      <c r="F2943" t="s">
        <v>19344</v>
      </c>
      <c r="I2943" t="s">
        <v>19345</v>
      </c>
      <c r="J2943" t="s">
        <v>19346</v>
      </c>
      <c r="M2943" t="s">
        <v>112297</v>
      </c>
      <c r="N2943" t="s">
        <v>124</v>
      </c>
      <c r="O2943" s="3" t="s">
        <v>19347</v>
      </c>
      <c r="P2943" t="s">
        <v>124</v>
      </c>
      <c r="Q2943" t="s">
        <v>124</v>
      </c>
      <c r="R2943" t="s">
        <v>19347</v>
      </c>
      <c r="S2943" s="4" t="str">
        <f t="shared" si="45"/>
        <v>2007</v>
      </c>
    </row>
    <row r="2944" spans="1:19" hidden="1" x14ac:dyDescent="0.35">
      <c r="A2944" t="s">
        <v>19343</v>
      </c>
      <c r="B2944" t="s">
        <v>19344</v>
      </c>
      <c r="C2944" t="s">
        <v>19348</v>
      </c>
      <c r="D2944" t="s">
        <v>19349</v>
      </c>
      <c r="E2944" t="s">
        <v>19350</v>
      </c>
      <c r="F2944" t="s">
        <v>19351</v>
      </c>
      <c r="I2944" t="s">
        <v>19352</v>
      </c>
      <c r="J2944" t="s">
        <v>807</v>
      </c>
      <c r="M2944" t="s">
        <v>112299</v>
      </c>
      <c r="N2944" t="s">
        <v>247</v>
      </c>
      <c r="O2944" s="3" t="s">
        <v>19353</v>
      </c>
      <c r="P2944" t="s">
        <v>247</v>
      </c>
      <c r="Q2944" t="s">
        <v>247</v>
      </c>
      <c r="R2944" t="s">
        <v>19353</v>
      </c>
      <c r="S2944" s="4" t="str">
        <f t="shared" si="45"/>
        <v>2007</v>
      </c>
    </row>
    <row r="2945" spans="1:19" hidden="1" x14ac:dyDescent="0.35">
      <c r="A2945" t="s">
        <v>19350</v>
      </c>
      <c r="B2945" t="s">
        <v>19351</v>
      </c>
      <c r="C2945" t="s">
        <v>19354</v>
      </c>
      <c r="D2945" t="s">
        <v>19355</v>
      </c>
      <c r="E2945" t="s">
        <v>19356</v>
      </c>
      <c r="F2945" t="s">
        <v>19357</v>
      </c>
      <c r="I2945" t="s">
        <v>19358</v>
      </c>
      <c r="J2945" t="s">
        <v>19359</v>
      </c>
      <c r="M2945" t="s">
        <v>112311</v>
      </c>
      <c r="N2945" t="s">
        <v>5877</v>
      </c>
      <c r="O2945" s="3" t="s">
        <v>19360</v>
      </c>
      <c r="P2945" t="s">
        <v>5877</v>
      </c>
      <c r="Q2945" t="s">
        <v>5877</v>
      </c>
      <c r="R2945" t="s">
        <v>19360</v>
      </c>
      <c r="S2945" s="4" t="str">
        <f t="shared" si="45"/>
        <v>2007</v>
      </c>
    </row>
    <row r="2946" spans="1:19" hidden="1" x14ac:dyDescent="0.35">
      <c r="A2946" t="s">
        <v>19356</v>
      </c>
      <c r="B2946" t="s">
        <v>19357</v>
      </c>
      <c r="C2946" t="s">
        <v>19361</v>
      </c>
      <c r="D2946" t="s">
        <v>19362</v>
      </c>
      <c r="E2946" t="s">
        <v>19363</v>
      </c>
      <c r="F2946" t="s">
        <v>19364</v>
      </c>
      <c r="I2946" t="s">
        <v>19365</v>
      </c>
      <c r="J2946" t="s">
        <v>19366</v>
      </c>
      <c r="M2946" t="s">
        <v>112297</v>
      </c>
      <c r="N2946" t="s">
        <v>124</v>
      </c>
      <c r="O2946" s="3" t="s">
        <v>19367</v>
      </c>
      <c r="P2946" t="s">
        <v>124</v>
      </c>
      <c r="Q2946" t="s">
        <v>124</v>
      </c>
      <c r="R2946" t="s">
        <v>19367</v>
      </c>
      <c r="S2946" s="4" t="str">
        <f t="shared" si="45"/>
        <v>2007</v>
      </c>
    </row>
    <row r="2947" spans="1:19" hidden="1" x14ac:dyDescent="0.35">
      <c r="A2947" t="s">
        <v>19363</v>
      </c>
      <c r="B2947" t="s">
        <v>19364</v>
      </c>
      <c r="C2947" t="s">
        <v>19368</v>
      </c>
      <c r="D2947" t="s">
        <v>19369</v>
      </c>
      <c r="E2947" t="s">
        <v>19370</v>
      </c>
      <c r="F2947" t="s">
        <v>19371</v>
      </c>
      <c r="I2947" t="s">
        <v>5505</v>
      </c>
      <c r="J2947" t="s">
        <v>5506</v>
      </c>
      <c r="M2947" t="s">
        <v>112297</v>
      </c>
      <c r="N2947" t="s">
        <v>124</v>
      </c>
      <c r="O2947" s="3" t="s">
        <v>19372</v>
      </c>
      <c r="P2947" t="s">
        <v>124</v>
      </c>
      <c r="Q2947" t="s">
        <v>124</v>
      </c>
      <c r="R2947" t="s">
        <v>19372</v>
      </c>
      <c r="S2947" s="4" t="str">
        <f t="shared" ref="S2947:S3010" si="46">LEFT(RIGHT(R2947,19),4)</f>
        <v>2007</v>
      </c>
    </row>
    <row r="2948" spans="1:19" hidden="1" x14ac:dyDescent="0.35">
      <c r="A2948" t="s">
        <v>19370</v>
      </c>
      <c r="B2948" t="s">
        <v>19371</v>
      </c>
      <c r="C2948" t="s">
        <v>19373</v>
      </c>
      <c r="D2948" t="s">
        <v>19374</v>
      </c>
      <c r="E2948" t="s">
        <v>19375</v>
      </c>
      <c r="F2948" t="s">
        <v>19376</v>
      </c>
      <c r="I2948" t="s">
        <v>12109</v>
      </c>
      <c r="J2948" t="s">
        <v>12014</v>
      </c>
      <c r="M2948" t="s">
        <v>112297</v>
      </c>
      <c r="N2948" t="s">
        <v>124</v>
      </c>
      <c r="O2948" s="3" t="s">
        <v>19377</v>
      </c>
      <c r="P2948" t="s">
        <v>124</v>
      </c>
      <c r="Q2948" t="s">
        <v>124</v>
      </c>
      <c r="R2948" t="s">
        <v>19377</v>
      </c>
      <c r="S2948" s="4" t="str">
        <f t="shared" si="46"/>
        <v>2007</v>
      </c>
    </row>
    <row r="2949" spans="1:19" hidden="1" x14ac:dyDescent="0.35">
      <c r="A2949" t="s">
        <v>19375</v>
      </c>
      <c r="B2949" t="s">
        <v>19376</v>
      </c>
      <c r="C2949" t="s">
        <v>19378</v>
      </c>
      <c r="D2949" t="s">
        <v>19379</v>
      </c>
      <c r="E2949" t="s">
        <v>19380</v>
      </c>
      <c r="F2949" t="s">
        <v>19381</v>
      </c>
      <c r="I2949" t="s">
        <v>19382</v>
      </c>
      <c r="J2949" t="s">
        <v>19383</v>
      </c>
      <c r="M2949" t="s">
        <v>112297</v>
      </c>
      <c r="N2949" t="s">
        <v>124</v>
      </c>
      <c r="O2949" s="3" t="s">
        <v>19384</v>
      </c>
      <c r="P2949" t="s">
        <v>124</v>
      </c>
      <c r="Q2949" t="s">
        <v>124</v>
      </c>
      <c r="R2949" t="s">
        <v>19384</v>
      </c>
      <c r="S2949" s="4" t="str">
        <f t="shared" si="46"/>
        <v>2007</v>
      </c>
    </row>
    <row r="2950" spans="1:19" hidden="1" x14ac:dyDescent="0.35">
      <c r="A2950" t="s">
        <v>19380</v>
      </c>
      <c r="B2950" t="s">
        <v>19381</v>
      </c>
      <c r="C2950" t="s">
        <v>19385</v>
      </c>
      <c r="D2950" t="s">
        <v>19386</v>
      </c>
      <c r="E2950" t="s">
        <v>19387</v>
      </c>
      <c r="F2950" t="s">
        <v>19388</v>
      </c>
      <c r="I2950" t="s">
        <v>19389</v>
      </c>
      <c r="J2950" t="s">
        <v>19390</v>
      </c>
      <c r="M2950" t="s">
        <v>112297</v>
      </c>
      <c r="N2950" t="s">
        <v>124</v>
      </c>
      <c r="O2950" s="3" t="s">
        <v>19391</v>
      </c>
      <c r="P2950" t="s">
        <v>124</v>
      </c>
      <c r="Q2950" t="s">
        <v>124</v>
      </c>
      <c r="R2950" t="s">
        <v>19391</v>
      </c>
      <c r="S2950" s="4" t="str">
        <f t="shared" si="46"/>
        <v>2007</v>
      </c>
    </row>
    <row r="2951" spans="1:19" hidden="1" x14ac:dyDescent="0.35">
      <c r="A2951" t="s">
        <v>19387</v>
      </c>
      <c r="B2951" t="s">
        <v>19388</v>
      </c>
      <c r="C2951" t="s">
        <v>19392</v>
      </c>
      <c r="D2951" t="s">
        <v>19393</v>
      </c>
      <c r="E2951" t="s">
        <v>19394</v>
      </c>
      <c r="F2951">
        <v>878524206</v>
      </c>
      <c r="I2951" t="s">
        <v>2525</v>
      </c>
      <c r="J2951" t="s">
        <v>2526</v>
      </c>
      <c r="M2951" t="s">
        <v>112297</v>
      </c>
      <c r="N2951" t="s">
        <v>124</v>
      </c>
      <c r="O2951" s="3" t="s">
        <v>19395</v>
      </c>
      <c r="P2951" t="s">
        <v>124</v>
      </c>
      <c r="Q2951" t="s">
        <v>124</v>
      </c>
      <c r="R2951" t="s">
        <v>19395</v>
      </c>
      <c r="S2951" s="4" t="str">
        <f t="shared" si="46"/>
        <v>2007</v>
      </c>
    </row>
    <row r="2952" spans="1:19" hidden="1" x14ac:dyDescent="0.35">
      <c r="A2952" t="s">
        <v>19394</v>
      </c>
      <c r="B2952">
        <v>878524206</v>
      </c>
      <c r="C2952" t="s">
        <v>19396</v>
      </c>
      <c r="D2952" t="s">
        <v>19397</v>
      </c>
      <c r="E2952" t="s">
        <v>19398</v>
      </c>
      <c r="F2952" t="s">
        <v>19399</v>
      </c>
      <c r="I2952" t="s">
        <v>19400</v>
      </c>
      <c r="J2952" t="s">
        <v>19401</v>
      </c>
      <c r="M2952" t="s">
        <v>112299</v>
      </c>
      <c r="N2952" t="s">
        <v>247</v>
      </c>
      <c r="O2952" s="3" t="s">
        <v>19402</v>
      </c>
      <c r="P2952" t="s">
        <v>247</v>
      </c>
      <c r="Q2952" t="s">
        <v>247</v>
      </c>
      <c r="R2952" t="s">
        <v>19402</v>
      </c>
      <c r="S2952" s="4" t="str">
        <f t="shared" si="46"/>
        <v>2007</v>
      </c>
    </row>
    <row r="2953" spans="1:19" hidden="1" x14ac:dyDescent="0.35">
      <c r="A2953" t="s">
        <v>19398</v>
      </c>
      <c r="B2953" t="s">
        <v>19399</v>
      </c>
      <c r="C2953" t="s">
        <v>19403</v>
      </c>
      <c r="D2953" t="s">
        <v>19404</v>
      </c>
      <c r="E2953" t="s">
        <v>19405</v>
      </c>
      <c r="F2953" t="s">
        <v>19406</v>
      </c>
      <c r="I2953" t="s">
        <v>19407</v>
      </c>
      <c r="J2953" t="s">
        <v>19408</v>
      </c>
      <c r="M2953" t="s">
        <v>112297</v>
      </c>
      <c r="N2953" t="s">
        <v>124</v>
      </c>
      <c r="O2953" s="3" t="s">
        <v>19409</v>
      </c>
      <c r="P2953" t="s">
        <v>124</v>
      </c>
      <c r="Q2953" t="s">
        <v>124</v>
      </c>
      <c r="R2953" t="s">
        <v>19409</v>
      </c>
      <c r="S2953" s="4" t="str">
        <f t="shared" si="46"/>
        <v>2007</v>
      </c>
    </row>
    <row r="2954" spans="1:19" hidden="1" x14ac:dyDescent="0.35">
      <c r="A2954" t="s">
        <v>19405</v>
      </c>
      <c r="B2954" t="s">
        <v>19406</v>
      </c>
      <c r="C2954" t="s">
        <v>19410</v>
      </c>
      <c r="D2954" t="s">
        <v>19411</v>
      </c>
      <c r="E2954" t="s">
        <v>19412</v>
      </c>
      <c r="F2954" t="s">
        <v>19413</v>
      </c>
      <c r="I2954" t="s">
        <v>19414</v>
      </c>
      <c r="J2954" t="s">
        <v>19415</v>
      </c>
      <c r="M2954" t="s">
        <v>112299</v>
      </c>
      <c r="N2954" t="s">
        <v>247</v>
      </c>
      <c r="O2954" s="3" t="s">
        <v>19416</v>
      </c>
      <c r="P2954" t="s">
        <v>247</v>
      </c>
      <c r="Q2954" t="s">
        <v>247</v>
      </c>
      <c r="R2954" t="s">
        <v>19416</v>
      </c>
      <c r="S2954" s="4" t="str">
        <f t="shared" si="46"/>
        <v>2007</v>
      </c>
    </row>
    <row r="2955" spans="1:19" hidden="1" x14ac:dyDescent="0.35">
      <c r="A2955" t="s">
        <v>19412</v>
      </c>
      <c r="B2955" t="s">
        <v>19413</v>
      </c>
      <c r="C2955" t="s">
        <v>19417</v>
      </c>
      <c r="D2955" t="s">
        <v>19418</v>
      </c>
      <c r="E2955" t="s">
        <v>19419</v>
      </c>
      <c r="F2955" t="s">
        <v>19420</v>
      </c>
      <c r="I2955" t="s">
        <v>19421</v>
      </c>
      <c r="J2955" t="s">
        <v>19422</v>
      </c>
      <c r="M2955" t="s">
        <v>112297</v>
      </c>
      <c r="N2955" t="s">
        <v>124</v>
      </c>
      <c r="O2955" s="3" t="s">
        <v>19423</v>
      </c>
      <c r="P2955" t="s">
        <v>124</v>
      </c>
      <c r="Q2955" t="s">
        <v>124</v>
      </c>
      <c r="R2955" t="s">
        <v>19423</v>
      </c>
      <c r="S2955" s="4" t="str">
        <f t="shared" si="46"/>
        <v>2007</v>
      </c>
    </row>
    <row r="2956" spans="1:19" hidden="1" x14ac:dyDescent="0.35">
      <c r="A2956" t="s">
        <v>19419</v>
      </c>
      <c r="B2956" t="s">
        <v>19420</v>
      </c>
      <c r="C2956" t="s">
        <v>19424</v>
      </c>
      <c r="D2956" t="s">
        <v>19425</v>
      </c>
      <c r="E2956" t="s">
        <v>19426</v>
      </c>
      <c r="F2956" t="s">
        <v>19427</v>
      </c>
      <c r="I2956" t="s">
        <v>19428</v>
      </c>
      <c r="J2956" t="s">
        <v>19429</v>
      </c>
      <c r="M2956" t="s">
        <v>112299</v>
      </c>
      <c r="N2956" t="s">
        <v>247</v>
      </c>
      <c r="O2956" s="3" t="s">
        <v>19430</v>
      </c>
      <c r="P2956" t="s">
        <v>247</v>
      </c>
      <c r="Q2956" t="s">
        <v>247</v>
      </c>
      <c r="R2956" t="s">
        <v>19430</v>
      </c>
      <c r="S2956" s="4" t="str">
        <f t="shared" si="46"/>
        <v>2007</v>
      </c>
    </row>
    <row r="2957" spans="1:19" hidden="1" x14ac:dyDescent="0.35">
      <c r="A2957" t="s">
        <v>19426</v>
      </c>
      <c r="B2957" t="s">
        <v>19427</v>
      </c>
      <c r="C2957" s="1" t="s">
        <v>19431</v>
      </c>
      <c r="D2957" s="1" t="s">
        <v>19432</v>
      </c>
      <c r="E2957" t="s">
        <v>19433</v>
      </c>
      <c r="F2957" t="s">
        <v>19434</v>
      </c>
      <c r="I2957" t="s">
        <v>2870</v>
      </c>
      <c r="J2957" t="s">
        <v>2871</v>
      </c>
      <c r="M2957" t="s">
        <v>112297</v>
      </c>
      <c r="N2957" t="s">
        <v>124</v>
      </c>
      <c r="O2957" s="3" t="s">
        <v>19435</v>
      </c>
      <c r="P2957" t="s">
        <v>124</v>
      </c>
      <c r="Q2957" t="s">
        <v>124</v>
      </c>
      <c r="R2957" t="s">
        <v>19435</v>
      </c>
      <c r="S2957" s="4" t="str">
        <f t="shared" si="46"/>
        <v>2007</v>
      </c>
    </row>
    <row r="2958" spans="1:19" hidden="1" x14ac:dyDescent="0.35">
      <c r="A2958" t="s">
        <v>19433</v>
      </c>
      <c r="B2958" t="s">
        <v>19434</v>
      </c>
      <c r="C2958" t="s">
        <v>19436</v>
      </c>
      <c r="D2958" t="s">
        <v>19437</v>
      </c>
      <c r="E2958" t="s">
        <v>19438</v>
      </c>
      <c r="F2958" t="s">
        <v>19439</v>
      </c>
      <c r="I2958" t="s">
        <v>19440</v>
      </c>
      <c r="J2958" t="s">
        <v>19441</v>
      </c>
      <c r="M2958" t="s">
        <v>112297</v>
      </c>
      <c r="N2958" t="s">
        <v>124</v>
      </c>
      <c r="O2958" s="3" t="s">
        <v>19442</v>
      </c>
      <c r="P2958" t="s">
        <v>124</v>
      </c>
      <c r="Q2958" t="s">
        <v>124</v>
      </c>
      <c r="R2958" t="s">
        <v>19442</v>
      </c>
      <c r="S2958" s="4" t="str">
        <f t="shared" si="46"/>
        <v>2007</v>
      </c>
    </row>
    <row r="2959" spans="1:19" hidden="1" x14ac:dyDescent="0.35">
      <c r="A2959" t="s">
        <v>19438</v>
      </c>
      <c r="B2959" t="s">
        <v>19439</v>
      </c>
      <c r="C2959" t="s">
        <v>19443</v>
      </c>
      <c r="D2959" t="s">
        <v>19444</v>
      </c>
      <c r="E2959" t="s">
        <v>19445</v>
      </c>
      <c r="F2959" t="s">
        <v>19446</v>
      </c>
      <c r="I2959" t="s">
        <v>19447</v>
      </c>
      <c r="J2959" t="s">
        <v>19448</v>
      </c>
      <c r="M2959" t="s">
        <v>112298</v>
      </c>
      <c r="N2959" t="s">
        <v>28</v>
      </c>
      <c r="O2959" s="3" t="s">
        <v>19449</v>
      </c>
      <c r="P2959" t="s">
        <v>16314</v>
      </c>
      <c r="Q2959" t="s">
        <v>16314</v>
      </c>
      <c r="R2959" t="s">
        <v>19449</v>
      </c>
      <c r="S2959" s="4" t="str">
        <f t="shared" si="46"/>
        <v>2007</v>
      </c>
    </row>
    <row r="2960" spans="1:19" hidden="1" x14ac:dyDescent="0.35">
      <c r="A2960" t="s">
        <v>19445</v>
      </c>
      <c r="B2960" t="s">
        <v>19446</v>
      </c>
      <c r="C2960" t="s">
        <v>19450</v>
      </c>
      <c r="D2960" t="s">
        <v>19451</v>
      </c>
      <c r="E2960" t="s">
        <v>19452</v>
      </c>
      <c r="F2960" t="s">
        <v>19453</v>
      </c>
      <c r="I2960" t="s">
        <v>19454</v>
      </c>
      <c r="J2960" t="s">
        <v>19455</v>
      </c>
      <c r="M2960" t="s">
        <v>112297</v>
      </c>
      <c r="N2960" t="s">
        <v>124</v>
      </c>
      <c r="O2960" s="3" t="s">
        <v>19456</v>
      </c>
      <c r="P2960" t="s">
        <v>124</v>
      </c>
      <c r="Q2960" t="s">
        <v>124</v>
      </c>
      <c r="R2960" t="s">
        <v>19456</v>
      </c>
      <c r="S2960" s="4" t="str">
        <f t="shared" si="46"/>
        <v>2007</v>
      </c>
    </row>
    <row r="2961" spans="1:19" ht="29" hidden="1" x14ac:dyDescent="0.35">
      <c r="A2961" t="s">
        <v>19452</v>
      </c>
      <c r="B2961" t="s">
        <v>19453</v>
      </c>
      <c r="C2961" t="s">
        <v>19457</v>
      </c>
      <c r="D2961" t="s">
        <v>19458</v>
      </c>
      <c r="E2961" t="s">
        <v>19459</v>
      </c>
      <c r="F2961" t="s">
        <v>19460</v>
      </c>
      <c r="I2961" t="s">
        <v>19461</v>
      </c>
      <c r="J2961" t="s">
        <v>19462</v>
      </c>
      <c r="K2961" s="2" t="s">
        <v>1501</v>
      </c>
      <c r="M2961" t="s">
        <v>112297</v>
      </c>
      <c r="N2961" t="s">
        <v>124</v>
      </c>
      <c r="O2961" s="3" t="s">
        <v>19463</v>
      </c>
      <c r="P2961" t="s">
        <v>124</v>
      </c>
      <c r="Q2961" t="s">
        <v>124</v>
      </c>
      <c r="R2961" t="s">
        <v>19463</v>
      </c>
      <c r="S2961" s="4" t="str">
        <f t="shared" si="46"/>
        <v>2007</v>
      </c>
    </row>
    <row r="2962" spans="1:19" hidden="1" x14ac:dyDescent="0.35">
      <c r="A2962" t="s">
        <v>19459</v>
      </c>
      <c r="B2962" t="s">
        <v>19460</v>
      </c>
      <c r="C2962" t="s">
        <v>19464</v>
      </c>
      <c r="D2962" t="s">
        <v>19465</v>
      </c>
      <c r="E2962" t="s">
        <v>19466</v>
      </c>
      <c r="F2962" t="s">
        <v>19467</v>
      </c>
      <c r="I2962" t="s">
        <v>19468</v>
      </c>
      <c r="J2962" t="s">
        <v>19469</v>
      </c>
      <c r="M2962" t="s">
        <v>112297</v>
      </c>
      <c r="N2962" t="s">
        <v>124</v>
      </c>
      <c r="O2962" s="3" t="s">
        <v>19470</v>
      </c>
      <c r="P2962" t="s">
        <v>124</v>
      </c>
      <c r="Q2962" t="s">
        <v>124</v>
      </c>
      <c r="R2962" t="s">
        <v>19470</v>
      </c>
      <c r="S2962" s="4" t="str">
        <f t="shared" si="46"/>
        <v>2007</v>
      </c>
    </row>
    <row r="2963" spans="1:19" hidden="1" x14ac:dyDescent="0.35">
      <c r="A2963" t="s">
        <v>19466</v>
      </c>
      <c r="B2963" t="s">
        <v>19467</v>
      </c>
      <c r="C2963" t="s">
        <v>19471</v>
      </c>
      <c r="D2963" t="s">
        <v>19472</v>
      </c>
      <c r="E2963" t="s">
        <v>19473</v>
      </c>
      <c r="F2963" t="s">
        <v>19474</v>
      </c>
      <c r="I2963" t="s">
        <v>19475</v>
      </c>
      <c r="J2963" t="s">
        <v>19476</v>
      </c>
      <c r="M2963" t="s">
        <v>112297</v>
      </c>
      <c r="N2963" t="s">
        <v>124</v>
      </c>
      <c r="O2963" s="3" t="s">
        <v>19477</v>
      </c>
      <c r="P2963" t="s">
        <v>124</v>
      </c>
      <c r="Q2963" t="s">
        <v>124</v>
      </c>
      <c r="R2963" t="s">
        <v>19477</v>
      </c>
      <c r="S2963" s="4" t="str">
        <f t="shared" si="46"/>
        <v>2007</v>
      </c>
    </row>
    <row r="2964" spans="1:19" hidden="1" x14ac:dyDescent="0.35">
      <c r="A2964" t="s">
        <v>19473</v>
      </c>
      <c r="B2964" t="s">
        <v>19474</v>
      </c>
      <c r="C2964" t="s">
        <v>19478</v>
      </c>
      <c r="D2964" t="s">
        <v>19479</v>
      </c>
      <c r="E2964" t="s">
        <v>19480</v>
      </c>
      <c r="F2964" t="s">
        <v>19481</v>
      </c>
      <c r="I2964" t="s">
        <v>19482</v>
      </c>
      <c r="J2964" t="s">
        <v>19483</v>
      </c>
      <c r="M2964" t="s">
        <v>112311</v>
      </c>
      <c r="N2964" t="s">
        <v>5877</v>
      </c>
      <c r="O2964" s="3" t="s">
        <v>19484</v>
      </c>
      <c r="P2964" t="s">
        <v>5877</v>
      </c>
      <c r="Q2964" t="s">
        <v>5877</v>
      </c>
      <c r="R2964" t="s">
        <v>19484</v>
      </c>
      <c r="S2964" s="4" t="str">
        <f t="shared" si="46"/>
        <v>2007</v>
      </c>
    </row>
    <row r="2965" spans="1:19" hidden="1" x14ac:dyDescent="0.35">
      <c r="A2965" t="s">
        <v>19480</v>
      </c>
      <c r="B2965" t="s">
        <v>19481</v>
      </c>
      <c r="C2965" t="s">
        <v>19485</v>
      </c>
      <c r="D2965" t="s">
        <v>19486</v>
      </c>
      <c r="E2965" t="s">
        <v>19487</v>
      </c>
      <c r="F2965" t="s">
        <v>19488</v>
      </c>
      <c r="I2965" t="s">
        <v>19489</v>
      </c>
      <c r="J2965" t="s">
        <v>19490</v>
      </c>
      <c r="M2965" t="s">
        <v>112297</v>
      </c>
      <c r="N2965" t="s">
        <v>124</v>
      </c>
      <c r="O2965" s="3" t="s">
        <v>19491</v>
      </c>
      <c r="P2965" t="s">
        <v>124</v>
      </c>
      <c r="Q2965" t="s">
        <v>124</v>
      </c>
      <c r="R2965" t="s">
        <v>19491</v>
      </c>
      <c r="S2965" s="4" t="str">
        <f t="shared" si="46"/>
        <v>2007</v>
      </c>
    </row>
    <row r="2966" spans="1:19" hidden="1" x14ac:dyDescent="0.35">
      <c r="A2966" t="s">
        <v>19487</v>
      </c>
      <c r="B2966" t="s">
        <v>19488</v>
      </c>
      <c r="C2966" t="s">
        <v>19492</v>
      </c>
      <c r="D2966" t="s">
        <v>19493</v>
      </c>
      <c r="E2966" t="s">
        <v>19494</v>
      </c>
      <c r="F2966" t="s">
        <v>19495</v>
      </c>
      <c r="I2966" t="s">
        <v>19496</v>
      </c>
      <c r="J2966" t="s">
        <v>19497</v>
      </c>
      <c r="M2966" t="s">
        <v>112297</v>
      </c>
      <c r="N2966" t="s">
        <v>124</v>
      </c>
      <c r="O2966" s="3" t="s">
        <v>19498</v>
      </c>
      <c r="P2966" t="s">
        <v>124</v>
      </c>
      <c r="Q2966" t="s">
        <v>124</v>
      </c>
      <c r="R2966" t="s">
        <v>19498</v>
      </c>
      <c r="S2966" s="4" t="str">
        <f t="shared" si="46"/>
        <v>2007</v>
      </c>
    </row>
    <row r="2967" spans="1:19" hidden="1" x14ac:dyDescent="0.35">
      <c r="A2967" t="s">
        <v>19494</v>
      </c>
      <c r="B2967" t="s">
        <v>19495</v>
      </c>
      <c r="C2967" t="s">
        <v>19499</v>
      </c>
      <c r="D2967" t="s">
        <v>19500</v>
      </c>
      <c r="E2967" t="s">
        <v>19501</v>
      </c>
      <c r="F2967" t="s">
        <v>19502</v>
      </c>
      <c r="I2967" t="s">
        <v>19503</v>
      </c>
      <c r="J2967" t="s">
        <v>19504</v>
      </c>
      <c r="M2967" t="s">
        <v>112297</v>
      </c>
      <c r="N2967" t="s">
        <v>124</v>
      </c>
      <c r="O2967" s="3" t="s">
        <v>19505</v>
      </c>
      <c r="P2967" t="s">
        <v>124</v>
      </c>
      <c r="Q2967" t="s">
        <v>124</v>
      </c>
      <c r="R2967" t="s">
        <v>19505</v>
      </c>
      <c r="S2967" s="4" t="str">
        <f t="shared" si="46"/>
        <v>2007</v>
      </c>
    </row>
    <row r="2968" spans="1:19" hidden="1" x14ac:dyDescent="0.35">
      <c r="A2968" t="s">
        <v>19501</v>
      </c>
      <c r="B2968" t="s">
        <v>19502</v>
      </c>
      <c r="C2968" t="s">
        <v>19506</v>
      </c>
      <c r="D2968" t="s">
        <v>19507</v>
      </c>
      <c r="E2968" t="s">
        <v>19508</v>
      </c>
      <c r="F2968" t="s">
        <v>19509</v>
      </c>
      <c r="I2968" t="s">
        <v>19510</v>
      </c>
      <c r="J2968" t="s">
        <v>19511</v>
      </c>
      <c r="M2968" t="s">
        <v>112297</v>
      </c>
      <c r="N2968" t="s">
        <v>124</v>
      </c>
      <c r="O2968" s="3" t="s">
        <v>19512</v>
      </c>
      <c r="P2968" t="s">
        <v>124</v>
      </c>
      <c r="Q2968" t="s">
        <v>124</v>
      </c>
      <c r="R2968" t="s">
        <v>19512</v>
      </c>
      <c r="S2968" s="4" t="str">
        <f t="shared" si="46"/>
        <v>2007</v>
      </c>
    </row>
    <row r="2969" spans="1:19" hidden="1" x14ac:dyDescent="0.35">
      <c r="A2969" t="s">
        <v>19508</v>
      </c>
      <c r="B2969" t="s">
        <v>19509</v>
      </c>
      <c r="C2969" t="s">
        <v>19513</v>
      </c>
      <c r="D2969" t="s">
        <v>19514</v>
      </c>
      <c r="E2969" t="s">
        <v>19515</v>
      </c>
      <c r="F2969" t="s">
        <v>19516</v>
      </c>
      <c r="I2969" t="s">
        <v>19517</v>
      </c>
      <c r="J2969" t="s">
        <v>19518</v>
      </c>
      <c r="M2969" t="s">
        <v>112297</v>
      </c>
      <c r="N2969" t="s">
        <v>124</v>
      </c>
      <c r="O2969" s="3" t="s">
        <v>19519</v>
      </c>
      <c r="P2969" t="s">
        <v>124</v>
      </c>
      <c r="Q2969" t="s">
        <v>124</v>
      </c>
      <c r="R2969" t="s">
        <v>19519</v>
      </c>
      <c r="S2969" s="4" t="str">
        <f t="shared" si="46"/>
        <v>2007</v>
      </c>
    </row>
    <row r="2970" spans="1:19" hidden="1" x14ac:dyDescent="0.35">
      <c r="A2970" t="s">
        <v>19515</v>
      </c>
      <c r="B2970" t="s">
        <v>19516</v>
      </c>
      <c r="C2970" t="s">
        <v>19520</v>
      </c>
      <c r="D2970" t="s">
        <v>19521</v>
      </c>
      <c r="E2970" t="s">
        <v>19522</v>
      </c>
      <c r="F2970" t="s">
        <v>19523</v>
      </c>
      <c r="I2970" t="s">
        <v>1021</v>
      </c>
      <c r="J2970" t="s">
        <v>1022</v>
      </c>
      <c r="M2970" t="s">
        <v>112297</v>
      </c>
      <c r="N2970" t="s">
        <v>124</v>
      </c>
      <c r="O2970" s="3" t="s">
        <v>19524</v>
      </c>
      <c r="P2970" t="s">
        <v>124</v>
      </c>
      <c r="Q2970" t="s">
        <v>124</v>
      </c>
      <c r="R2970" t="s">
        <v>19524</v>
      </c>
      <c r="S2970" s="4" t="str">
        <f t="shared" si="46"/>
        <v>2007</v>
      </c>
    </row>
    <row r="2971" spans="1:19" hidden="1" x14ac:dyDescent="0.35">
      <c r="A2971" t="s">
        <v>19522</v>
      </c>
      <c r="B2971" t="s">
        <v>19523</v>
      </c>
      <c r="C2971" t="s">
        <v>19525</v>
      </c>
      <c r="D2971" t="s">
        <v>19526</v>
      </c>
      <c r="E2971" t="s">
        <v>19527</v>
      </c>
      <c r="F2971" t="s">
        <v>19528</v>
      </c>
      <c r="I2971" t="s">
        <v>19529</v>
      </c>
      <c r="J2971" t="s">
        <v>19530</v>
      </c>
      <c r="M2971" t="s">
        <v>112311</v>
      </c>
      <c r="N2971" t="s">
        <v>5877</v>
      </c>
      <c r="O2971" s="3" t="s">
        <v>19531</v>
      </c>
      <c r="P2971" t="s">
        <v>5877</v>
      </c>
      <c r="Q2971" t="s">
        <v>5877</v>
      </c>
      <c r="R2971" t="s">
        <v>19531</v>
      </c>
      <c r="S2971" s="4" t="str">
        <f t="shared" si="46"/>
        <v>2007</v>
      </c>
    </row>
    <row r="2972" spans="1:19" hidden="1" x14ac:dyDescent="0.35">
      <c r="A2972" t="s">
        <v>19527</v>
      </c>
      <c r="B2972" t="s">
        <v>19528</v>
      </c>
      <c r="C2972" t="s">
        <v>19532</v>
      </c>
      <c r="D2972" t="s">
        <v>19533</v>
      </c>
      <c r="E2972" t="s">
        <v>19534</v>
      </c>
      <c r="F2972" t="s">
        <v>19535</v>
      </c>
      <c r="I2972" t="s">
        <v>19536</v>
      </c>
      <c r="J2972" t="s">
        <v>19537</v>
      </c>
      <c r="M2972" t="s">
        <v>112311</v>
      </c>
      <c r="N2972" t="s">
        <v>5877</v>
      </c>
      <c r="O2972" s="3" t="s">
        <v>19538</v>
      </c>
      <c r="P2972" t="s">
        <v>5877</v>
      </c>
      <c r="Q2972" t="s">
        <v>5877</v>
      </c>
      <c r="R2972" t="s">
        <v>19538</v>
      </c>
      <c r="S2972" s="4" t="str">
        <f t="shared" si="46"/>
        <v>2007</v>
      </c>
    </row>
    <row r="2973" spans="1:19" ht="101.5" hidden="1" x14ac:dyDescent="0.35">
      <c r="A2973" t="s">
        <v>19534</v>
      </c>
      <c r="B2973" t="s">
        <v>19535</v>
      </c>
      <c r="C2973" t="s">
        <v>19539</v>
      </c>
      <c r="D2973" t="s">
        <v>19540</v>
      </c>
      <c r="E2973" t="s">
        <v>19541</v>
      </c>
      <c r="F2973" t="s">
        <v>19542</v>
      </c>
      <c r="I2973" t="s">
        <v>19543</v>
      </c>
      <c r="J2973" t="s">
        <v>19544</v>
      </c>
      <c r="K2973" s="2" t="s">
        <v>19545</v>
      </c>
      <c r="M2973" t="s">
        <v>112297</v>
      </c>
      <c r="N2973" t="s">
        <v>124</v>
      </c>
      <c r="O2973" s="3" t="s">
        <v>19546</v>
      </c>
      <c r="P2973" t="s">
        <v>124</v>
      </c>
      <c r="Q2973" t="s">
        <v>124</v>
      </c>
      <c r="R2973" t="s">
        <v>19546</v>
      </c>
      <c r="S2973" s="4" t="str">
        <f t="shared" si="46"/>
        <v>2007</v>
      </c>
    </row>
    <row r="2974" spans="1:19" hidden="1" x14ac:dyDescent="0.35">
      <c r="A2974" t="s">
        <v>19541</v>
      </c>
      <c r="B2974" t="s">
        <v>19542</v>
      </c>
      <c r="C2974" t="s">
        <v>19547</v>
      </c>
      <c r="D2974" t="s">
        <v>19548</v>
      </c>
      <c r="E2974" t="s">
        <v>19549</v>
      </c>
      <c r="F2974" t="s">
        <v>19550</v>
      </c>
      <c r="I2974" t="s">
        <v>19551</v>
      </c>
      <c r="J2974" t="s">
        <v>19552</v>
      </c>
      <c r="M2974" t="s">
        <v>112311</v>
      </c>
      <c r="N2974" t="s">
        <v>5877</v>
      </c>
      <c r="O2974" s="3" t="s">
        <v>19553</v>
      </c>
      <c r="P2974" t="s">
        <v>5877</v>
      </c>
      <c r="Q2974" t="s">
        <v>5877</v>
      </c>
      <c r="R2974" t="s">
        <v>19553</v>
      </c>
      <c r="S2974" s="4" t="str">
        <f t="shared" si="46"/>
        <v>2007</v>
      </c>
    </row>
    <row r="2975" spans="1:19" hidden="1" x14ac:dyDescent="0.35">
      <c r="A2975" t="s">
        <v>19549</v>
      </c>
      <c r="B2975" t="s">
        <v>19550</v>
      </c>
      <c r="C2975" t="s">
        <v>19554</v>
      </c>
      <c r="D2975" t="s">
        <v>19555</v>
      </c>
      <c r="E2975" t="s">
        <v>19556</v>
      </c>
      <c r="F2975" t="s">
        <v>19557</v>
      </c>
      <c r="I2975" t="s">
        <v>19558</v>
      </c>
      <c r="J2975" t="s">
        <v>19559</v>
      </c>
      <c r="M2975" t="s">
        <v>112311</v>
      </c>
      <c r="N2975" t="s">
        <v>5877</v>
      </c>
      <c r="O2975" s="3" t="s">
        <v>19560</v>
      </c>
      <c r="P2975" t="s">
        <v>5877</v>
      </c>
      <c r="Q2975" t="s">
        <v>5877</v>
      </c>
      <c r="R2975" t="s">
        <v>19560</v>
      </c>
      <c r="S2975" s="4" t="str">
        <f t="shared" si="46"/>
        <v>2007</v>
      </c>
    </row>
    <row r="2976" spans="1:19" hidden="1" x14ac:dyDescent="0.35">
      <c r="A2976" t="s">
        <v>19556</v>
      </c>
      <c r="B2976" t="s">
        <v>19557</v>
      </c>
      <c r="C2976" t="s">
        <v>19561</v>
      </c>
      <c r="D2976" t="s">
        <v>19562</v>
      </c>
      <c r="E2976" t="s">
        <v>19563</v>
      </c>
      <c r="F2976" t="s">
        <v>19564</v>
      </c>
      <c r="I2976" t="s">
        <v>512</v>
      </c>
      <c r="J2976" t="s">
        <v>512</v>
      </c>
      <c r="M2976" t="s">
        <v>112297</v>
      </c>
      <c r="N2976" t="s">
        <v>124</v>
      </c>
      <c r="O2976" s="3" t="s">
        <v>19565</v>
      </c>
      <c r="P2976" t="s">
        <v>124</v>
      </c>
      <c r="Q2976" t="s">
        <v>124</v>
      </c>
      <c r="R2976" t="s">
        <v>19565</v>
      </c>
      <c r="S2976" s="4" t="str">
        <f t="shared" si="46"/>
        <v>2007</v>
      </c>
    </row>
    <row r="2977" spans="1:19" hidden="1" x14ac:dyDescent="0.35">
      <c r="A2977" t="s">
        <v>19563</v>
      </c>
      <c r="B2977" t="s">
        <v>19564</v>
      </c>
      <c r="C2977" t="s">
        <v>19566</v>
      </c>
      <c r="D2977" t="s">
        <v>19567</v>
      </c>
      <c r="E2977" t="s">
        <v>19568</v>
      </c>
      <c r="F2977" t="s">
        <v>19569</v>
      </c>
      <c r="I2977" t="s">
        <v>2408</v>
      </c>
      <c r="J2977" t="s">
        <v>2409</v>
      </c>
      <c r="M2977" t="s">
        <v>112297</v>
      </c>
      <c r="N2977" t="s">
        <v>124</v>
      </c>
      <c r="O2977" s="3" t="s">
        <v>19570</v>
      </c>
      <c r="P2977" t="s">
        <v>124</v>
      </c>
      <c r="Q2977" t="s">
        <v>124</v>
      </c>
      <c r="R2977" t="s">
        <v>19570</v>
      </c>
      <c r="S2977" s="4" t="str">
        <f t="shared" si="46"/>
        <v>2007</v>
      </c>
    </row>
    <row r="2978" spans="1:19" hidden="1" x14ac:dyDescent="0.35">
      <c r="A2978" t="s">
        <v>19568</v>
      </c>
      <c r="B2978" t="s">
        <v>19569</v>
      </c>
      <c r="C2978" t="s">
        <v>19571</v>
      </c>
      <c r="D2978" t="s">
        <v>19572</v>
      </c>
      <c r="E2978" t="s">
        <v>19573</v>
      </c>
      <c r="F2978" t="s">
        <v>19574</v>
      </c>
      <c r="I2978" t="s">
        <v>11132</v>
      </c>
      <c r="J2978" t="s">
        <v>10777</v>
      </c>
      <c r="M2978" t="s">
        <v>112298</v>
      </c>
      <c r="N2978" t="s">
        <v>28</v>
      </c>
      <c r="O2978" s="3" t="s">
        <v>19575</v>
      </c>
      <c r="P2978" t="s">
        <v>16314</v>
      </c>
      <c r="Q2978" t="s">
        <v>16314</v>
      </c>
      <c r="R2978" t="s">
        <v>19575</v>
      </c>
      <c r="S2978" s="4" t="str">
        <f t="shared" si="46"/>
        <v>2007</v>
      </c>
    </row>
    <row r="2979" spans="1:19" hidden="1" x14ac:dyDescent="0.35">
      <c r="A2979" t="s">
        <v>19573</v>
      </c>
      <c r="B2979" t="s">
        <v>19574</v>
      </c>
      <c r="C2979" t="s">
        <v>19576</v>
      </c>
      <c r="D2979" t="s">
        <v>19577</v>
      </c>
      <c r="E2979" t="s">
        <v>19578</v>
      </c>
      <c r="F2979" t="s">
        <v>19579</v>
      </c>
      <c r="I2979" t="s">
        <v>414</v>
      </c>
      <c r="J2979" t="s">
        <v>414</v>
      </c>
      <c r="M2979" t="s">
        <v>112299</v>
      </c>
      <c r="N2979" t="s">
        <v>247</v>
      </c>
      <c r="O2979" s="3" t="s">
        <v>19580</v>
      </c>
      <c r="P2979" t="s">
        <v>247</v>
      </c>
      <c r="Q2979" t="s">
        <v>247</v>
      </c>
      <c r="R2979" t="s">
        <v>19580</v>
      </c>
      <c r="S2979" s="4" t="str">
        <f t="shared" si="46"/>
        <v>2007</v>
      </c>
    </row>
    <row r="2980" spans="1:19" hidden="1" x14ac:dyDescent="0.35">
      <c r="A2980" t="s">
        <v>19578</v>
      </c>
      <c r="B2980" t="s">
        <v>19579</v>
      </c>
      <c r="C2980" t="s">
        <v>19581</v>
      </c>
      <c r="D2980" t="s">
        <v>19582</v>
      </c>
      <c r="E2980" t="s">
        <v>19583</v>
      </c>
      <c r="F2980" t="s">
        <v>19584</v>
      </c>
      <c r="I2980" t="s">
        <v>19585</v>
      </c>
      <c r="J2980" t="s">
        <v>19586</v>
      </c>
      <c r="M2980" t="s">
        <v>112299</v>
      </c>
      <c r="N2980" t="s">
        <v>247</v>
      </c>
      <c r="O2980" s="3" t="s">
        <v>19587</v>
      </c>
      <c r="P2980" t="s">
        <v>247</v>
      </c>
      <c r="Q2980" t="s">
        <v>247</v>
      </c>
      <c r="R2980" t="s">
        <v>19587</v>
      </c>
      <c r="S2980" s="4" t="str">
        <f t="shared" si="46"/>
        <v>2007</v>
      </c>
    </row>
    <row r="2981" spans="1:19" hidden="1" x14ac:dyDescent="0.35">
      <c r="A2981" t="s">
        <v>19583</v>
      </c>
      <c r="B2981" t="s">
        <v>19584</v>
      </c>
      <c r="C2981" t="s">
        <v>19588</v>
      </c>
      <c r="D2981" t="s">
        <v>19589</v>
      </c>
      <c r="E2981" t="s">
        <v>19590</v>
      </c>
      <c r="F2981" t="s">
        <v>19591</v>
      </c>
      <c r="I2981" t="s">
        <v>19592</v>
      </c>
      <c r="J2981" t="s">
        <v>19593</v>
      </c>
      <c r="M2981" t="s">
        <v>112299</v>
      </c>
      <c r="N2981" t="s">
        <v>247</v>
      </c>
      <c r="O2981" s="3" t="s">
        <v>19594</v>
      </c>
      <c r="P2981" t="s">
        <v>247</v>
      </c>
      <c r="Q2981" t="s">
        <v>247</v>
      </c>
      <c r="R2981" t="s">
        <v>19594</v>
      </c>
      <c r="S2981" s="4" t="str">
        <f t="shared" si="46"/>
        <v>2007</v>
      </c>
    </row>
    <row r="2982" spans="1:19" hidden="1" x14ac:dyDescent="0.35">
      <c r="A2982" t="s">
        <v>19590</v>
      </c>
      <c r="B2982" t="s">
        <v>19591</v>
      </c>
      <c r="C2982" t="s">
        <v>19595</v>
      </c>
      <c r="D2982" t="s">
        <v>19596</v>
      </c>
      <c r="E2982" t="s">
        <v>19597</v>
      </c>
      <c r="F2982" t="s">
        <v>19598</v>
      </c>
      <c r="I2982" t="s">
        <v>19599</v>
      </c>
      <c r="J2982" t="s">
        <v>19600</v>
      </c>
      <c r="M2982" t="s">
        <v>112311</v>
      </c>
      <c r="N2982" t="s">
        <v>5877</v>
      </c>
      <c r="O2982" s="3" t="s">
        <v>19601</v>
      </c>
      <c r="P2982" t="s">
        <v>5877</v>
      </c>
      <c r="Q2982" t="s">
        <v>5877</v>
      </c>
      <c r="R2982" t="s">
        <v>19601</v>
      </c>
      <c r="S2982" s="4" t="str">
        <f t="shared" si="46"/>
        <v>2007</v>
      </c>
    </row>
    <row r="2983" spans="1:19" hidden="1" x14ac:dyDescent="0.35">
      <c r="A2983" t="s">
        <v>19597</v>
      </c>
      <c r="B2983" t="s">
        <v>19598</v>
      </c>
      <c r="C2983" t="s">
        <v>19602</v>
      </c>
      <c r="D2983" t="s">
        <v>19603</v>
      </c>
      <c r="E2983" t="s">
        <v>19604</v>
      </c>
      <c r="F2983" t="s">
        <v>19605</v>
      </c>
      <c r="I2983" t="s">
        <v>19599</v>
      </c>
      <c r="J2983" t="s">
        <v>19600</v>
      </c>
      <c r="M2983" t="s">
        <v>112311</v>
      </c>
      <c r="N2983" t="s">
        <v>5877</v>
      </c>
      <c r="O2983" s="3" t="s">
        <v>19606</v>
      </c>
      <c r="P2983" t="s">
        <v>5877</v>
      </c>
      <c r="Q2983" t="s">
        <v>5877</v>
      </c>
      <c r="R2983" t="s">
        <v>19606</v>
      </c>
      <c r="S2983" s="4" t="str">
        <f t="shared" si="46"/>
        <v>2007</v>
      </c>
    </row>
    <row r="2984" spans="1:19" hidden="1" x14ac:dyDescent="0.35">
      <c r="A2984" t="s">
        <v>19604</v>
      </c>
      <c r="B2984" t="s">
        <v>19605</v>
      </c>
      <c r="C2984" t="s">
        <v>19607</v>
      </c>
      <c r="D2984" t="s">
        <v>19608</v>
      </c>
      <c r="E2984" t="s">
        <v>19609</v>
      </c>
      <c r="F2984" t="s">
        <v>19610</v>
      </c>
      <c r="I2984" t="s">
        <v>19611</v>
      </c>
      <c r="J2984" t="s">
        <v>19612</v>
      </c>
      <c r="M2984" t="s">
        <v>112298</v>
      </c>
      <c r="N2984" t="s">
        <v>28</v>
      </c>
      <c r="O2984" s="3" t="s">
        <v>19613</v>
      </c>
      <c r="P2984" t="s">
        <v>16314</v>
      </c>
      <c r="Q2984" t="s">
        <v>16314</v>
      </c>
      <c r="R2984" t="s">
        <v>19613</v>
      </c>
      <c r="S2984" s="4" t="str">
        <f t="shared" si="46"/>
        <v>2007</v>
      </c>
    </row>
    <row r="2985" spans="1:19" hidden="1" x14ac:dyDescent="0.35">
      <c r="A2985" t="s">
        <v>19609</v>
      </c>
      <c r="B2985" t="s">
        <v>19610</v>
      </c>
      <c r="C2985" t="s">
        <v>19614</v>
      </c>
      <c r="D2985" t="s">
        <v>19615</v>
      </c>
      <c r="E2985" t="s">
        <v>19616</v>
      </c>
      <c r="F2985" t="s">
        <v>19617</v>
      </c>
      <c r="I2985" t="s">
        <v>19618</v>
      </c>
      <c r="J2985" t="s">
        <v>19619</v>
      </c>
      <c r="M2985" t="s">
        <v>112297</v>
      </c>
      <c r="N2985" t="s">
        <v>124</v>
      </c>
      <c r="O2985" s="3" t="s">
        <v>19620</v>
      </c>
      <c r="P2985" t="s">
        <v>124</v>
      </c>
      <c r="Q2985" t="s">
        <v>124</v>
      </c>
      <c r="R2985" t="s">
        <v>19620</v>
      </c>
      <c r="S2985" s="4" t="str">
        <f t="shared" si="46"/>
        <v>2007</v>
      </c>
    </row>
    <row r="2986" spans="1:19" hidden="1" x14ac:dyDescent="0.35">
      <c r="A2986" t="s">
        <v>19616</v>
      </c>
      <c r="B2986" t="s">
        <v>19617</v>
      </c>
      <c r="C2986" t="s">
        <v>19621</v>
      </c>
      <c r="D2986" t="s">
        <v>19622</v>
      </c>
      <c r="E2986" t="s">
        <v>19623</v>
      </c>
      <c r="F2986" t="s">
        <v>19624</v>
      </c>
      <c r="I2986" t="s">
        <v>19625</v>
      </c>
      <c r="J2986" t="s">
        <v>19625</v>
      </c>
      <c r="M2986" t="s">
        <v>112311</v>
      </c>
      <c r="N2986" t="s">
        <v>5877</v>
      </c>
      <c r="O2986" s="3" t="s">
        <v>19626</v>
      </c>
      <c r="P2986" t="s">
        <v>5877</v>
      </c>
      <c r="Q2986" t="s">
        <v>5877</v>
      </c>
      <c r="R2986" t="s">
        <v>19626</v>
      </c>
      <c r="S2986" s="4" t="str">
        <f t="shared" si="46"/>
        <v>2007</v>
      </c>
    </row>
    <row r="2987" spans="1:19" hidden="1" x14ac:dyDescent="0.35">
      <c r="A2987" t="s">
        <v>19623</v>
      </c>
      <c r="B2987" t="s">
        <v>19624</v>
      </c>
      <c r="C2987" t="s">
        <v>19627</v>
      </c>
      <c r="D2987" t="s">
        <v>19628</v>
      </c>
      <c r="E2987" t="s">
        <v>19629</v>
      </c>
      <c r="F2987" t="s">
        <v>19630</v>
      </c>
      <c r="I2987" t="s">
        <v>19631</v>
      </c>
      <c r="J2987" t="s">
        <v>19632</v>
      </c>
      <c r="M2987" t="s">
        <v>112297</v>
      </c>
      <c r="N2987" t="s">
        <v>124</v>
      </c>
      <c r="O2987" s="3" t="s">
        <v>19633</v>
      </c>
      <c r="P2987" t="s">
        <v>124</v>
      </c>
      <c r="Q2987" t="s">
        <v>124</v>
      </c>
      <c r="R2987" t="s">
        <v>19633</v>
      </c>
      <c r="S2987" s="4" t="str">
        <f t="shared" si="46"/>
        <v>2007</v>
      </c>
    </row>
    <row r="2988" spans="1:19" hidden="1" x14ac:dyDescent="0.35">
      <c r="A2988" t="s">
        <v>19629</v>
      </c>
      <c r="B2988" t="s">
        <v>19630</v>
      </c>
      <c r="C2988" t="s">
        <v>19634</v>
      </c>
      <c r="D2988" t="s">
        <v>19635</v>
      </c>
      <c r="E2988" t="s">
        <v>19636</v>
      </c>
      <c r="F2988" t="s">
        <v>19637</v>
      </c>
      <c r="I2988" t="s">
        <v>19638</v>
      </c>
      <c r="J2988" t="s">
        <v>19638</v>
      </c>
      <c r="M2988" t="s">
        <v>112297</v>
      </c>
      <c r="N2988" t="s">
        <v>124</v>
      </c>
      <c r="O2988" s="3" t="s">
        <v>19639</v>
      </c>
      <c r="P2988" t="s">
        <v>124</v>
      </c>
      <c r="Q2988" t="s">
        <v>124</v>
      </c>
      <c r="R2988" t="s">
        <v>19639</v>
      </c>
      <c r="S2988" s="4" t="str">
        <f t="shared" si="46"/>
        <v>2007</v>
      </c>
    </row>
    <row r="2989" spans="1:19" hidden="1" x14ac:dyDescent="0.35">
      <c r="A2989" t="s">
        <v>19636</v>
      </c>
      <c r="B2989" t="s">
        <v>19637</v>
      </c>
      <c r="C2989" t="s">
        <v>19640</v>
      </c>
      <c r="D2989" t="s">
        <v>19641</v>
      </c>
      <c r="E2989" t="s">
        <v>19642</v>
      </c>
      <c r="F2989" t="s">
        <v>19643</v>
      </c>
      <c r="I2989" t="s">
        <v>4860</v>
      </c>
      <c r="J2989" t="s">
        <v>372</v>
      </c>
      <c r="M2989" t="s">
        <v>112297</v>
      </c>
      <c r="N2989" t="s">
        <v>124</v>
      </c>
      <c r="O2989" s="3" t="s">
        <v>19644</v>
      </c>
      <c r="P2989" t="s">
        <v>124</v>
      </c>
      <c r="Q2989" t="s">
        <v>124</v>
      </c>
      <c r="R2989" t="s">
        <v>19644</v>
      </c>
      <c r="S2989" s="4" t="str">
        <f t="shared" si="46"/>
        <v>2007</v>
      </c>
    </row>
    <row r="2990" spans="1:19" hidden="1" x14ac:dyDescent="0.35">
      <c r="A2990" t="s">
        <v>19642</v>
      </c>
      <c r="B2990" t="s">
        <v>19643</v>
      </c>
      <c r="C2990" t="s">
        <v>19645</v>
      </c>
      <c r="D2990" t="s">
        <v>19646</v>
      </c>
      <c r="E2990" t="s">
        <v>19647</v>
      </c>
      <c r="F2990" t="s">
        <v>19648</v>
      </c>
      <c r="I2990" t="s">
        <v>19649</v>
      </c>
      <c r="J2990" t="s">
        <v>19650</v>
      </c>
      <c r="M2990" t="s">
        <v>112311</v>
      </c>
      <c r="N2990" t="s">
        <v>5877</v>
      </c>
      <c r="O2990" s="3" t="s">
        <v>19651</v>
      </c>
      <c r="P2990" t="s">
        <v>5877</v>
      </c>
      <c r="Q2990" t="s">
        <v>5877</v>
      </c>
      <c r="R2990" t="s">
        <v>19651</v>
      </c>
      <c r="S2990" s="4" t="str">
        <f t="shared" si="46"/>
        <v>2007</v>
      </c>
    </row>
    <row r="2991" spans="1:19" hidden="1" x14ac:dyDescent="0.35">
      <c r="A2991" t="s">
        <v>19647</v>
      </c>
      <c r="B2991" t="s">
        <v>19648</v>
      </c>
      <c r="C2991" t="s">
        <v>19652</v>
      </c>
      <c r="D2991" t="s">
        <v>19653</v>
      </c>
      <c r="E2991" t="s">
        <v>19654</v>
      </c>
      <c r="F2991" t="s">
        <v>19655</v>
      </c>
      <c r="I2991" t="s">
        <v>19656</v>
      </c>
      <c r="J2991" t="s">
        <v>19657</v>
      </c>
      <c r="M2991" t="s">
        <v>112311</v>
      </c>
      <c r="N2991" t="s">
        <v>5877</v>
      </c>
      <c r="O2991" s="3" t="s">
        <v>19658</v>
      </c>
      <c r="P2991" t="s">
        <v>5877</v>
      </c>
      <c r="Q2991" t="s">
        <v>5877</v>
      </c>
      <c r="R2991" t="s">
        <v>19658</v>
      </c>
      <c r="S2991" s="4" t="str">
        <f t="shared" si="46"/>
        <v>2007</v>
      </c>
    </row>
    <row r="2992" spans="1:19" hidden="1" x14ac:dyDescent="0.35">
      <c r="A2992" t="s">
        <v>19654</v>
      </c>
      <c r="B2992" t="s">
        <v>19655</v>
      </c>
      <c r="C2992" t="s">
        <v>19659</v>
      </c>
      <c r="D2992" t="s">
        <v>19660</v>
      </c>
      <c r="E2992" t="s">
        <v>19661</v>
      </c>
      <c r="F2992" t="s">
        <v>19662</v>
      </c>
      <c r="I2992" t="s">
        <v>19663</v>
      </c>
      <c r="J2992" t="s">
        <v>19664</v>
      </c>
      <c r="M2992" t="s">
        <v>112297</v>
      </c>
      <c r="N2992" t="s">
        <v>124</v>
      </c>
      <c r="O2992" s="3" t="s">
        <v>19665</v>
      </c>
      <c r="P2992" t="s">
        <v>124</v>
      </c>
      <c r="Q2992" t="s">
        <v>124</v>
      </c>
      <c r="R2992" t="s">
        <v>19665</v>
      </c>
      <c r="S2992" s="4" t="str">
        <f t="shared" si="46"/>
        <v>2007</v>
      </c>
    </row>
    <row r="2993" spans="1:19" hidden="1" x14ac:dyDescent="0.35">
      <c r="A2993" t="s">
        <v>19661</v>
      </c>
      <c r="B2993" t="s">
        <v>19662</v>
      </c>
      <c r="C2993" t="s">
        <v>19666</v>
      </c>
      <c r="D2993" t="s">
        <v>19667</v>
      </c>
      <c r="E2993" t="s">
        <v>19668</v>
      </c>
      <c r="F2993" t="s">
        <v>19669</v>
      </c>
      <c r="I2993" t="s">
        <v>19670</v>
      </c>
      <c r="J2993" t="s">
        <v>19671</v>
      </c>
      <c r="M2993" t="s">
        <v>112297</v>
      </c>
      <c r="N2993" t="s">
        <v>124</v>
      </c>
      <c r="O2993" s="3" t="s">
        <v>19672</v>
      </c>
      <c r="P2993" t="s">
        <v>124</v>
      </c>
      <c r="Q2993" t="s">
        <v>124</v>
      </c>
      <c r="R2993" t="s">
        <v>19672</v>
      </c>
      <c r="S2993" s="4" t="str">
        <f t="shared" si="46"/>
        <v>2007</v>
      </c>
    </row>
    <row r="2994" spans="1:19" hidden="1" x14ac:dyDescent="0.35">
      <c r="A2994" t="s">
        <v>19668</v>
      </c>
      <c r="B2994" t="s">
        <v>19669</v>
      </c>
      <c r="C2994" t="s">
        <v>19673</v>
      </c>
      <c r="D2994" t="s">
        <v>19674</v>
      </c>
      <c r="E2994" t="s">
        <v>19675</v>
      </c>
      <c r="F2994" t="s">
        <v>19676</v>
      </c>
      <c r="I2994" t="s">
        <v>19677</v>
      </c>
      <c r="J2994" t="s">
        <v>19678</v>
      </c>
      <c r="M2994" t="s">
        <v>112311</v>
      </c>
      <c r="N2994" t="s">
        <v>5877</v>
      </c>
      <c r="O2994" s="3" t="s">
        <v>19679</v>
      </c>
      <c r="P2994" t="s">
        <v>5877</v>
      </c>
      <c r="Q2994" t="s">
        <v>5877</v>
      </c>
      <c r="R2994" t="s">
        <v>19679</v>
      </c>
      <c r="S2994" s="4" t="str">
        <f t="shared" si="46"/>
        <v>2007</v>
      </c>
    </row>
    <row r="2995" spans="1:19" hidden="1" x14ac:dyDescent="0.35">
      <c r="A2995" t="s">
        <v>19675</v>
      </c>
      <c r="B2995" t="s">
        <v>19676</v>
      </c>
      <c r="C2995" t="s">
        <v>19680</v>
      </c>
      <c r="D2995" t="s">
        <v>19681</v>
      </c>
      <c r="E2995" t="s">
        <v>19682</v>
      </c>
      <c r="F2995" t="s">
        <v>19683</v>
      </c>
      <c r="I2995" t="s">
        <v>19684</v>
      </c>
      <c r="J2995" t="s">
        <v>19685</v>
      </c>
      <c r="M2995" t="s">
        <v>112297</v>
      </c>
      <c r="N2995" t="s">
        <v>124</v>
      </c>
      <c r="O2995" s="3" t="s">
        <v>19686</v>
      </c>
      <c r="P2995" t="s">
        <v>124</v>
      </c>
      <c r="Q2995" t="s">
        <v>124</v>
      </c>
      <c r="R2995" t="s">
        <v>19686</v>
      </c>
      <c r="S2995" s="4" t="str">
        <f t="shared" si="46"/>
        <v>2007</v>
      </c>
    </row>
    <row r="2996" spans="1:19" hidden="1" x14ac:dyDescent="0.35">
      <c r="A2996" t="s">
        <v>19682</v>
      </c>
      <c r="B2996" t="s">
        <v>19683</v>
      </c>
      <c r="C2996" t="s">
        <v>19687</v>
      </c>
      <c r="D2996" t="s">
        <v>19688</v>
      </c>
      <c r="E2996" t="s">
        <v>19689</v>
      </c>
      <c r="F2996" t="s">
        <v>19690</v>
      </c>
      <c r="I2996" t="s">
        <v>19691</v>
      </c>
      <c r="J2996" t="s">
        <v>19692</v>
      </c>
      <c r="M2996" t="s">
        <v>112311</v>
      </c>
      <c r="N2996" t="s">
        <v>5877</v>
      </c>
      <c r="O2996" s="3" t="s">
        <v>19693</v>
      </c>
      <c r="P2996" t="s">
        <v>5877</v>
      </c>
      <c r="Q2996" t="s">
        <v>5877</v>
      </c>
      <c r="R2996" t="s">
        <v>19693</v>
      </c>
      <c r="S2996" s="4" t="str">
        <f t="shared" si="46"/>
        <v>2007</v>
      </c>
    </row>
    <row r="2997" spans="1:19" hidden="1" x14ac:dyDescent="0.35">
      <c r="A2997" t="s">
        <v>19689</v>
      </c>
      <c r="B2997" t="s">
        <v>19690</v>
      </c>
      <c r="C2997" t="s">
        <v>19694</v>
      </c>
      <c r="D2997" t="s">
        <v>19695</v>
      </c>
      <c r="E2997" t="s">
        <v>19696</v>
      </c>
      <c r="F2997" t="s">
        <v>19697</v>
      </c>
      <c r="I2997" t="s">
        <v>19698</v>
      </c>
      <c r="J2997" t="s">
        <v>19699</v>
      </c>
      <c r="M2997" t="s">
        <v>112297</v>
      </c>
      <c r="N2997" t="s">
        <v>124</v>
      </c>
      <c r="O2997" s="3" t="s">
        <v>19700</v>
      </c>
      <c r="P2997" t="s">
        <v>124</v>
      </c>
      <c r="Q2997" t="s">
        <v>124</v>
      </c>
      <c r="R2997" t="s">
        <v>19700</v>
      </c>
      <c r="S2997" s="4" t="str">
        <f t="shared" si="46"/>
        <v>2007</v>
      </c>
    </row>
    <row r="2998" spans="1:19" hidden="1" x14ac:dyDescent="0.35">
      <c r="A2998" t="s">
        <v>19696</v>
      </c>
      <c r="B2998" t="s">
        <v>19697</v>
      </c>
      <c r="C2998" t="s">
        <v>19701</v>
      </c>
      <c r="D2998" t="s">
        <v>19702</v>
      </c>
      <c r="E2998" t="s">
        <v>19703</v>
      </c>
      <c r="F2998" t="s">
        <v>19704</v>
      </c>
      <c r="I2998" t="s">
        <v>19705</v>
      </c>
      <c r="J2998" t="s">
        <v>19706</v>
      </c>
      <c r="M2998" t="s">
        <v>112297</v>
      </c>
      <c r="N2998" t="s">
        <v>124</v>
      </c>
      <c r="O2998" s="3" t="s">
        <v>19707</v>
      </c>
      <c r="P2998" t="s">
        <v>124</v>
      </c>
      <c r="Q2998" t="s">
        <v>124</v>
      </c>
      <c r="R2998" t="s">
        <v>19707</v>
      </c>
      <c r="S2998" s="4" t="str">
        <f t="shared" si="46"/>
        <v>2007</v>
      </c>
    </row>
    <row r="2999" spans="1:19" hidden="1" x14ac:dyDescent="0.35">
      <c r="A2999" t="s">
        <v>19703</v>
      </c>
      <c r="B2999" t="s">
        <v>19704</v>
      </c>
      <c r="C2999" t="s">
        <v>19708</v>
      </c>
      <c r="D2999">
        <v>668431479</v>
      </c>
      <c r="E2999" t="s">
        <v>19709</v>
      </c>
      <c r="F2999" t="s">
        <v>19710</v>
      </c>
      <c r="I2999" t="s">
        <v>19711</v>
      </c>
      <c r="J2999" t="s">
        <v>19712</v>
      </c>
      <c r="M2999" t="s">
        <v>112297</v>
      </c>
      <c r="N2999" t="s">
        <v>124</v>
      </c>
      <c r="O2999" s="3" t="s">
        <v>19713</v>
      </c>
      <c r="P2999" t="s">
        <v>124</v>
      </c>
      <c r="Q2999" t="s">
        <v>124</v>
      </c>
      <c r="R2999" t="s">
        <v>19713</v>
      </c>
      <c r="S2999" s="4" t="str">
        <f t="shared" si="46"/>
        <v>2007</v>
      </c>
    </row>
    <row r="3000" spans="1:19" hidden="1" x14ac:dyDescent="0.35">
      <c r="A3000" t="s">
        <v>19709</v>
      </c>
      <c r="B3000" t="s">
        <v>19710</v>
      </c>
      <c r="C3000" t="s">
        <v>19714</v>
      </c>
      <c r="D3000" t="s">
        <v>19715</v>
      </c>
      <c r="E3000" t="s">
        <v>19716</v>
      </c>
      <c r="F3000" t="s">
        <v>19717</v>
      </c>
      <c r="I3000" t="s">
        <v>512</v>
      </c>
      <c r="J3000" t="s">
        <v>512</v>
      </c>
      <c r="M3000" t="s">
        <v>112297</v>
      </c>
      <c r="N3000" t="s">
        <v>124</v>
      </c>
      <c r="O3000" s="3" t="s">
        <v>19718</v>
      </c>
      <c r="P3000" t="s">
        <v>124</v>
      </c>
      <c r="Q3000" t="s">
        <v>124</v>
      </c>
      <c r="R3000" t="s">
        <v>19718</v>
      </c>
      <c r="S3000" s="4" t="str">
        <f t="shared" si="46"/>
        <v>2007</v>
      </c>
    </row>
    <row r="3001" spans="1:19" hidden="1" x14ac:dyDescent="0.35">
      <c r="A3001" t="s">
        <v>19716</v>
      </c>
      <c r="B3001" t="s">
        <v>19717</v>
      </c>
      <c r="C3001" t="s">
        <v>19719</v>
      </c>
      <c r="D3001" t="s">
        <v>19720</v>
      </c>
      <c r="E3001" t="s">
        <v>19721</v>
      </c>
      <c r="F3001" t="s">
        <v>19722</v>
      </c>
      <c r="I3001" t="s">
        <v>19723</v>
      </c>
      <c r="J3001" t="s">
        <v>19724</v>
      </c>
      <c r="M3001" t="s">
        <v>112297</v>
      </c>
      <c r="N3001" t="s">
        <v>124</v>
      </c>
      <c r="O3001" s="3" t="s">
        <v>19725</v>
      </c>
      <c r="P3001" t="s">
        <v>124</v>
      </c>
      <c r="Q3001" t="s">
        <v>124</v>
      </c>
      <c r="R3001" t="s">
        <v>19725</v>
      </c>
      <c r="S3001" s="4" t="str">
        <f t="shared" si="46"/>
        <v>2007</v>
      </c>
    </row>
    <row r="3002" spans="1:19" hidden="1" x14ac:dyDescent="0.35">
      <c r="A3002" t="s">
        <v>19721</v>
      </c>
      <c r="B3002" t="s">
        <v>19722</v>
      </c>
      <c r="C3002" t="s">
        <v>19726</v>
      </c>
      <c r="D3002" t="s">
        <v>19727</v>
      </c>
      <c r="E3002" t="s">
        <v>19728</v>
      </c>
      <c r="F3002" t="s">
        <v>19729</v>
      </c>
      <c r="I3002" t="s">
        <v>19730</v>
      </c>
      <c r="J3002" t="s">
        <v>19731</v>
      </c>
      <c r="M3002" t="s">
        <v>112311</v>
      </c>
      <c r="N3002" t="s">
        <v>5877</v>
      </c>
      <c r="O3002" s="3" t="s">
        <v>19732</v>
      </c>
      <c r="P3002" t="s">
        <v>5877</v>
      </c>
      <c r="Q3002" t="s">
        <v>5877</v>
      </c>
      <c r="R3002" t="s">
        <v>19732</v>
      </c>
      <c r="S3002" s="4" t="str">
        <f t="shared" si="46"/>
        <v>2007</v>
      </c>
    </row>
    <row r="3003" spans="1:19" hidden="1" x14ac:dyDescent="0.35">
      <c r="A3003" t="s">
        <v>19728</v>
      </c>
      <c r="B3003" t="s">
        <v>19729</v>
      </c>
      <c r="C3003" t="s">
        <v>19733</v>
      </c>
      <c r="D3003" t="s">
        <v>19734</v>
      </c>
      <c r="E3003" t="s">
        <v>19735</v>
      </c>
      <c r="F3003" t="s">
        <v>19736</v>
      </c>
      <c r="I3003" t="s">
        <v>19737</v>
      </c>
      <c r="J3003" t="s">
        <v>19738</v>
      </c>
      <c r="M3003" t="s">
        <v>112299</v>
      </c>
      <c r="N3003" t="s">
        <v>247</v>
      </c>
      <c r="O3003" s="3" t="s">
        <v>19739</v>
      </c>
      <c r="P3003" t="s">
        <v>247</v>
      </c>
      <c r="Q3003" t="s">
        <v>247</v>
      </c>
      <c r="R3003" t="s">
        <v>19739</v>
      </c>
      <c r="S3003" s="4" t="str">
        <f t="shared" si="46"/>
        <v>2007</v>
      </c>
    </row>
    <row r="3004" spans="1:19" hidden="1" x14ac:dyDescent="0.35">
      <c r="A3004" t="s">
        <v>19735</v>
      </c>
      <c r="B3004" t="s">
        <v>19736</v>
      </c>
      <c r="C3004" t="s">
        <v>19740</v>
      </c>
      <c r="D3004" t="s">
        <v>19741</v>
      </c>
      <c r="E3004" t="s">
        <v>19742</v>
      </c>
      <c r="F3004" t="s">
        <v>19743</v>
      </c>
      <c r="I3004" t="s">
        <v>19744</v>
      </c>
      <c r="J3004" t="s">
        <v>19745</v>
      </c>
      <c r="M3004" t="s">
        <v>112311</v>
      </c>
      <c r="N3004" t="s">
        <v>5877</v>
      </c>
      <c r="O3004" s="3" t="s">
        <v>19746</v>
      </c>
      <c r="P3004" t="s">
        <v>5877</v>
      </c>
      <c r="Q3004" t="s">
        <v>5877</v>
      </c>
      <c r="R3004" t="s">
        <v>19746</v>
      </c>
      <c r="S3004" s="4" t="str">
        <f t="shared" si="46"/>
        <v>2007</v>
      </c>
    </row>
    <row r="3005" spans="1:19" hidden="1" x14ac:dyDescent="0.35">
      <c r="A3005" t="s">
        <v>19742</v>
      </c>
      <c r="B3005" t="s">
        <v>19743</v>
      </c>
      <c r="C3005" t="s">
        <v>19747</v>
      </c>
      <c r="D3005" t="s">
        <v>19748</v>
      </c>
      <c r="E3005" t="s">
        <v>19749</v>
      </c>
      <c r="F3005" t="s">
        <v>19750</v>
      </c>
      <c r="I3005" t="s">
        <v>19751</v>
      </c>
      <c r="J3005" t="s">
        <v>19752</v>
      </c>
      <c r="M3005" t="s">
        <v>112299</v>
      </c>
      <c r="N3005" t="s">
        <v>247</v>
      </c>
      <c r="O3005" s="3" t="s">
        <v>19753</v>
      </c>
      <c r="P3005" t="s">
        <v>247</v>
      </c>
      <c r="Q3005" t="s">
        <v>247</v>
      </c>
      <c r="R3005" t="s">
        <v>19753</v>
      </c>
      <c r="S3005" s="4" t="str">
        <f t="shared" si="46"/>
        <v>2007</v>
      </c>
    </row>
    <row r="3006" spans="1:19" hidden="1" x14ac:dyDescent="0.35">
      <c r="A3006" t="s">
        <v>19749</v>
      </c>
      <c r="B3006" t="s">
        <v>19750</v>
      </c>
      <c r="C3006" t="s">
        <v>19754</v>
      </c>
      <c r="D3006" t="s">
        <v>19755</v>
      </c>
      <c r="E3006" t="s">
        <v>19756</v>
      </c>
      <c r="F3006" t="s">
        <v>19757</v>
      </c>
      <c r="I3006" t="s">
        <v>10777</v>
      </c>
      <c r="J3006" t="s">
        <v>10777</v>
      </c>
      <c r="M3006" t="s">
        <v>112299</v>
      </c>
      <c r="N3006" t="s">
        <v>247</v>
      </c>
      <c r="O3006" s="3" t="s">
        <v>19758</v>
      </c>
      <c r="P3006" t="s">
        <v>247</v>
      </c>
      <c r="Q3006" t="s">
        <v>247</v>
      </c>
      <c r="R3006" t="s">
        <v>19758</v>
      </c>
      <c r="S3006" s="4" t="str">
        <f t="shared" si="46"/>
        <v>2007</v>
      </c>
    </row>
    <row r="3007" spans="1:19" hidden="1" x14ac:dyDescent="0.35">
      <c r="A3007" t="s">
        <v>19756</v>
      </c>
      <c r="B3007" t="s">
        <v>19757</v>
      </c>
      <c r="C3007" t="s">
        <v>19759</v>
      </c>
      <c r="D3007" t="s">
        <v>19760</v>
      </c>
      <c r="E3007" t="s">
        <v>19761</v>
      </c>
      <c r="F3007" t="s">
        <v>19762</v>
      </c>
      <c r="I3007" t="s">
        <v>19763</v>
      </c>
      <c r="J3007" t="s">
        <v>19764</v>
      </c>
      <c r="M3007" t="s">
        <v>112297</v>
      </c>
      <c r="N3007" t="s">
        <v>124</v>
      </c>
      <c r="O3007" s="3" t="s">
        <v>19765</v>
      </c>
      <c r="P3007" t="s">
        <v>124</v>
      </c>
      <c r="Q3007" t="s">
        <v>124</v>
      </c>
      <c r="R3007" t="s">
        <v>19765</v>
      </c>
      <c r="S3007" s="4" t="str">
        <f t="shared" si="46"/>
        <v>2007</v>
      </c>
    </row>
    <row r="3008" spans="1:19" hidden="1" x14ac:dyDescent="0.35">
      <c r="A3008" t="s">
        <v>19761</v>
      </c>
      <c r="B3008" t="s">
        <v>19762</v>
      </c>
      <c r="C3008" t="s">
        <v>19766</v>
      </c>
      <c r="D3008" t="s">
        <v>19767</v>
      </c>
      <c r="E3008" t="s">
        <v>19768</v>
      </c>
      <c r="F3008" t="s">
        <v>19769</v>
      </c>
      <c r="I3008" t="s">
        <v>19770</v>
      </c>
      <c r="J3008" t="s">
        <v>19771</v>
      </c>
      <c r="M3008" t="s">
        <v>112297</v>
      </c>
      <c r="N3008" t="s">
        <v>124</v>
      </c>
      <c r="O3008" s="3" t="s">
        <v>19772</v>
      </c>
      <c r="P3008" t="s">
        <v>124</v>
      </c>
      <c r="Q3008" t="s">
        <v>124</v>
      </c>
      <c r="R3008" t="s">
        <v>19772</v>
      </c>
      <c r="S3008" s="4" t="str">
        <f t="shared" si="46"/>
        <v>2007</v>
      </c>
    </row>
    <row r="3009" spans="1:19" hidden="1" x14ac:dyDescent="0.35">
      <c r="A3009" t="s">
        <v>19768</v>
      </c>
      <c r="B3009" t="s">
        <v>19769</v>
      </c>
      <c r="C3009" s="1" t="s">
        <v>19773</v>
      </c>
      <c r="D3009" s="1" t="s">
        <v>19774</v>
      </c>
      <c r="E3009" t="s">
        <v>19775</v>
      </c>
      <c r="F3009" t="s">
        <v>19776</v>
      </c>
      <c r="I3009" t="s">
        <v>19777</v>
      </c>
      <c r="J3009" t="s">
        <v>19778</v>
      </c>
      <c r="M3009" t="s">
        <v>112311</v>
      </c>
      <c r="N3009" t="s">
        <v>5877</v>
      </c>
      <c r="O3009" s="3" t="s">
        <v>19779</v>
      </c>
      <c r="P3009" t="s">
        <v>5877</v>
      </c>
      <c r="Q3009" t="s">
        <v>5877</v>
      </c>
      <c r="R3009" t="s">
        <v>19779</v>
      </c>
      <c r="S3009" s="4" t="str">
        <f t="shared" si="46"/>
        <v>2007</v>
      </c>
    </row>
    <row r="3010" spans="1:19" hidden="1" x14ac:dyDescent="0.35">
      <c r="A3010" t="s">
        <v>19775</v>
      </c>
      <c r="B3010" t="s">
        <v>19776</v>
      </c>
      <c r="C3010" t="s">
        <v>19780</v>
      </c>
      <c r="D3010" t="s">
        <v>19781</v>
      </c>
      <c r="E3010" t="s">
        <v>19782</v>
      </c>
      <c r="F3010" t="s">
        <v>19783</v>
      </c>
      <c r="I3010" t="s">
        <v>512</v>
      </c>
      <c r="J3010" t="s">
        <v>512</v>
      </c>
      <c r="M3010" t="s">
        <v>112297</v>
      </c>
      <c r="N3010" t="s">
        <v>124</v>
      </c>
      <c r="O3010" s="3" t="s">
        <v>19784</v>
      </c>
      <c r="P3010" t="s">
        <v>124</v>
      </c>
      <c r="Q3010" t="s">
        <v>124</v>
      </c>
      <c r="R3010" t="s">
        <v>19784</v>
      </c>
      <c r="S3010" s="4" t="str">
        <f t="shared" si="46"/>
        <v>2007</v>
      </c>
    </row>
    <row r="3011" spans="1:19" hidden="1" x14ac:dyDescent="0.35">
      <c r="A3011" t="s">
        <v>19782</v>
      </c>
      <c r="B3011" t="s">
        <v>19783</v>
      </c>
      <c r="C3011" t="s">
        <v>19785</v>
      </c>
      <c r="D3011" t="s">
        <v>19786</v>
      </c>
      <c r="E3011" t="s">
        <v>19787</v>
      </c>
      <c r="F3011" t="s">
        <v>19788</v>
      </c>
      <c r="I3011" t="s">
        <v>19789</v>
      </c>
      <c r="J3011" t="s">
        <v>19790</v>
      </c>
      <c r="M3011" t="s">
        <v>112297</v>
      </c>
      <c r="N3011" t="s">
        <v>124</v>
      </c>
      <c r="O3011" s="3" t="s">
        <v>19791</v>
      </c>
      <c r="P3011" t="s">
        <v>124</v>
      </c>
      <c r="Q3011" t="s">
        <v>124</v>
      </c>
      <c r="R3011" t="s">
        <v>19791</v>
      </c>
      <c r="S3011" s="4" t="str">
        <f t="shared" ref="S3011:S3074" si="47">LEFT(RIGHT(R3011,19),4)</f>
        <v>2007</v>
      </c>
    </row>
    <row r="3012" spans="1:19" hidden="1" x14ac:dyDescent="0.35">
      <c r="A3012" t="s">
        <v>19787</v>
      </c>
      <c r="B3012" t="s">
        <v>19788</v>
      </c>
      <c r="C3012" t="s">
        <v>19792</v>
      </c>
      <c r="D3012" t="s">
        <v>19793</v>
      </c>
      <c r="E3012" t="s">
        <v>19794</v>
      </c>
      <c r="F3012" t="s">
        <v>19795</v>
      </c>
      <c r="I3012" t="s">
        <v>19796</v>
      </c>
      <c r="J3012" t="s">
        <v>19797</v>
      </c>
      <c r="M3012" t="s">
        <v>112297</v>
      </c>
      <c r="N3012" t="s">
        <v>124</v>
      </c>
      <c r="O3012" s="3" t="s">
        <v>19798</v>
      </c>
      <c r="P3012" t="s">
        <v>124</v>
      </c>
      <c r="Q3012" t="s">
        <v>124</v>
      </c>
      <c r="R3012" t="s">
        <v>19798</v>
      </c>
      <c r="S3012" s="4" t="str">
        <f t="shared" si="47"/>
        <v>2007</v>
      </c>
    </row>
    <row r="3013" spans="1:19" hidden="1" x14ac:dyDescent="0.35">
      <c r="A3013" t="s">
        <v>19794</v>
      </c>
      <c r="B3013" t="s">
        <v>19795</v>
      </c>
      <c r="C3013" t="s">
        <v>19799</v>
      </c>
      <c r="D3013" t="s">
        <v>19800</v>
      </c>
      <c r="E3013" t="s">
        <v>19801</v>
      </c>
      <c r="F3013" t="s">
        <v>19802</v>
      </c>
      <c r="I3013" t="s">
        <v>19803</v>
      </c>
      <c r="J3013" t="s">
        <v>19804</v>
      </c>
      <c r="M3013" t="s">
        <v>112311</v>
      </c>
      <c r="N3013" t="s">
        <v>5877</v>
      </c>
      <c r="O3013" s="3" t="s">
        <v>19805</v>
      </c>
      <c r="P3013" t="s">
        <v>5877</v>
      </c>
      <c r="Q3013" t="s">
        <v>5877</v>
      </c>
      <c r="R3013" t="s">
        <v>19805</v>
      </c>
      <c r="S3013" s="4" t="str">
        <f t="shared" si="47"/>
        <v>2007</v>
      </c>
    </row>
    <row r="3014" spans="1:19" hidden="1" x14ac:dyDescent="0.35">
      <c r="A3014" t="s">
        <v>19801</v>
      </c>
      <c r="B3014" t="s">
        <v>19802</v>
      </c>
      <c r="C3014" t="s">
        <v>19806</v>
      </c>
      <c r="D3014" t="s">
        <v>19807</v>
      </c>
      <c r="E3014" s="1" t="s">
        <v>19808</v>
      </c>
      <c r="F3014" s="1" t="s">
        <v>19809</v>
      </c>
      <c r="I3014" t="s">
        <v>19810</v>
      </c>
      <c r="J3014" t="s">
        <v>19811</v>
      </c>
      <c r="M3014" t="s">
        <v>112297</v>
      </c>
      <c r="N3014" t="s">
        <v>124</v>
      </c>
      <c r="O3014" s="3" t="s">
        <v>19812</v>
      </c>
      <c r="P3014" t="s">
        <v>124</v>
      </c>
      <c r="Q3014" t="s">
        <v>124</v>
      </c>
      <c r="R3014" t="s">
        <v>19812</v>
      </c>
      <c r="S3014" s="4" t="str">
        <f t="shared" si="47"/>
        <v>2007</v>
      </c>
    </row>
    <row r="3015" spans="1:19" hidden="1" x14ac:dyDescent="0.35">
      <c r="A3015" s="1" t="s">
        <v>19808</v>
      </c>
      <c r="B3015" s="1" t="s">
        <v>19809</v>
      </c>
      <c r="C3015" t="s">
        <v>19813</v>
      </c>
      <c r="D3015" t="s">
        <v>19814</v>
      </c>
      <c r="E3015" t="s">
        <v>19815</v>
      </c>
      <c r="F3015" t="s">
        <v>19816</v>
      </c>
      <c r="I3015" t="s">
        <v>19817</v>
      </c>
      <c r="J3015" t="s">
        <v>19818</v>
      </c>
      <c r="M3015" t="s">
        <v>112298</v>
      </c>
      <c r="N3015" t="s">
        <v>28</v>
      </c>
      <c r="O3015" s="3" t="s">
        <v>19819</v>
      </c>
      <c r="P3015" t="s">
        <v>16314</v>
      </c>
      <c r="Q3015" t="s">
        <v>16314</v>
      </c>
      <c r="R3015" t="s">
        <v>19819</v>
      </c>
      <c r="S3015" s="4" t="str">
        <f t="shared" si="47"/>
        <v>2007</v>
      </c>
    </row>
    <row r="3016" spans="1:19" hidden="1" x14ac:dyDescent="0.35">
      <c r="A3016" t="s">
        <v>19815</v>
      </c>
      <c r="B3016" t="s">
        <v>19816</v>
      </c>
      <c r="C3016" t="s">
        <v>19820</v>
      </c>
      <c r="D3016" t="s">
        <v>19821</v>
      </c>
      <c r="E3016" t="s">
        <v>19822</v>
      </c>
      <c r="F3016" t="s">
        <v>19823</v>
      </c>
      <c r="I3016" t="s">
        <v>512</v>
      </c>
      <c r="J3016" t="s">
        <v>512</v>
      </c>
      <c r="M3016" t="s">
        <v>112297</v>
      </c>
      <c r="N3016" t="s">
        <v>124</v>
      </c>
      <c r="O3016" s="3" t="s">
        <v>19824</v>
      </c>
      <c r="P3016" t="s">
        <v>124</v>
      </c>
      <c r="Q3016" t="s">
        <v>124</v>
      </c>
      <c r="R3016" t="s">
        <v>19824</v>
      </c>
      <c r="S3016" s="4" t="str">
        <f t="shared" si="47"/>
        <v>2007</v>
      </c>
    </row>
    <row r="3017" spans="1:19" hidden="1" x14ac:dyDescent="0.35">
      <c r="A3017" t="s">
        <v>19822</v>
      </c>
      <c r="B3017" t="s">
        <v>19823</v>
      </c>
      <c r="C3017" t="s">
        <v>19825</v>
      </c>
      <c r="D3017" t="s">
        <v>19826</v>
      </c>
      <c r="E3017" t="s">
        <v>19827</v>
      </c>
      <c r="F3017" t="s">
        <v>19828</v>
      </c>
      <c r="I3017" t="s">
        <v>19829</v>
      </c>
      <c r="J3017" t="s">
        <v>19830</v>
      </c>
      <c r="M3017" t="s">
        <v>112311</v>
      </c>
      <c r="N3017" t="s">
        <v>5877</v>
      </c>
      <c r="O3017" s="3" t="s">
        <v>19831</v>
      </c>
      <c r="P3017" t="s">
        <v>5877</v>
      </c>
      <c r="Q3017" t="s">
        <v>5877</v>
      </c>
      <c r="R3017" t="s">
        <v>19831</v>
      </c>
      <c r="S3017" s="4" t="str">
        <f t="shared" si="47"/>
        <v>2007</v>
      </c>
    </row>
    <row r="3018" spans="1:19" hidden="1" x14ac:dyDescent="0.35">
      <c r="A3018" t="s">
        <v>19827</v>
      </c>
      <c r="B3018" t="s">
        <v>19828</v>
      </c>
      <c r="C3018" s="1" t="s">
        <v>19832</v>
      </c>
      <c r="D3018" s="1" t="s">
        <v>19833</v>
      </c>
      <c r="E3018" t="s">
        <v>19834</v>
      </c>
      <c r="F3018" t="s">
        <v>19835</v>
      </c>
      <c r="I3018" t="s">
        <v>19836</v>
      </c>
      <c r="J3018" t="s">
        <v>19837</v>
      </c>
      <c r="M3018" t="s">
        <v>112297</v>
      </c>
      <c r="N3018" t="s">
        <v>16314</v>
      </c>
      <c r="O3018" s="3" t="s">
        <v>19838</v>
      </c>
      <c r="P3018" t="s">
        <v>16314</v>
      </c>
      <c r="Q3018" t="s">
        <v>16314</v>
      </c>
      <c r="R3018" t="s">
        <v>19838</v>
      </c>
      <c r="S3018" s="4" t="str">
        <f t="shared" si="47"/>
        <v>2007</v>
      </c>
    </row>
    <row r="3019" spans="1:19" hidden="1" x14ac:dyDescent="0.35">
      <c r="A3019" t="s">
        <v>19834</v>
      </c>
      <c r="B3019" t="s">
        <v>19835</v>
      </c>
      <c r="C3019" t="s">
        <v>19839</v>
      </c>
      <c r="D3019" t="s">
        <v>19840</v>
      </c>
      <c r="E3019" t="s">
        <v>19841</v>
      </c>
      <c r="F3019" t="s">
        <v>19842</v>
      </c>
      <c r="I3019" t="s">
        <v>19843</v>
      </c>
      <c r="J3019" t="s">
        <v>19844</v>
      </c>
      <c r="M3019" t="s">
        <v>112297</v>
      </c>
      <c r="N3019" t="s">
        <v>16314</v>
      </c>
      <c r="O3019" s="3" t="s">
        <v>19845</v>
      </c>
      <c r="P3019" t="s">
        <v>16314</v>
      </c>
      <c r="Q3019" t="s">
        <v>16314</v>
      </c>
      <c r="R3019" t="s">
        <v>19845</v>
      </c>
      <c r="S3019" s="4" t="str">
        <f t="shared" si="47"/>
        <v>2007</v>
      </c>
    </row>
    <row r="3020" spans="1:19" hidden="1" x14ac:dyDescent="0.35">
      <c r="A3020" t="s">
        <v>19841</v>
      </c>
      <c r="B3020" t="s">
        <v>19842</v>
      </c>
      <c r="C3020" t="s">
        <v>19846</v>
      </c>
      <c r="D3020" t="s">
        <v>19847</v>
      </c>
      <c r="E3020" t="s">
        <v>19848</v>
      </c>
      <c r="F3020" t="s">
        <v>19849</v>
      </c>
      <c r="I3020" t="s">
        <v>1094</v>
      </c>
      <c r="J3020" t="s">
        <v>1095</v>
      </c>
      <c r="M3020" t="s">
        <v>112297</v>
      </c>
      <c r="N3020" t="s">
        <v>16314</v>
      </c>
      <c r="O3020" s="3" t="s">
        <v>19850</v>
      </c>
      <c r="P3020" t="s">
        <v>16314</v>
      </c>
      <c r="Q3020" t="s">
        <v>16314</v>
      </c>
      <c r="R3020" t="s">
        <v>19850</v>
      </c>
      <c r="S3020" s="4" t="str">
        <f t="shared" si="47"/>
        <v>2007</v>
      </c>
    </row>
    <row r="3021" spans="1:19" hidden="1" x14ac:dyDescent="0.35">
      <c r="A3021" t="s">
        <v>19848</v>
      </c>
      <c r="B3021" t="s">
        <v>19849</v>
      </c>
      <c r="C3021" t="s">
        <v>19851</v>
      </c>
      <c r="D3021" t="s">
        <v>19852</v>
      </c>
      <c r="E3021" t="s">
        <v>19853</v>
      </c>
      <c r="F3021" t="s">
        <v>19854</v>
      </c>
      <c r="I3021" t="s">
        <v>19855</v>
      </c>
      <c r="J3021" t="s">
        <v>19856</v>
      </c>
      <c r="M3021" t="s">
        <v>112297</v>
      </c>
      <c r="N3021" t="s">
        <v>124</v>
      </c>
      <c r="O3021" s="3" t="s">
        <v>19857</v>
      </c>
      <c r="P3021" t="s">
        <v>124</v>
      </c>
      <c r="Q3021" t="s">
        <v>124</v>
      </c>
      <c r="R3021" t="s">
        <v>19857</v>
      </c>
      <c r="S3021" s="4" t="str">
        <f t="shared" si="47"/>
        <v>2007</v>
      </c>
    </row>
    <row r="3022" spans="1:19" hidden="1" x14ac:dyDescent="0.35">
      <c r="A3022" t="s">
        <v>19853</v>
      </c>
      <c r="B3022" t="s">
        <v>19854</v>
      </c>
      <c r="C3022" t="s">
        <v>19858</v>
      </c>
      <c r="D3022" t="s">
        <v>19859</v>
      </c>
      <c r="E3022" t="s">
        <v>19860</v>
      </c>
      <c r="F3022" t="s">
        <v>19861</v>
      </c>
      <c r="I3022" t="s">
        <v>19862</v>
      </c>
      <c r="J3022" t="s">
        <v>19863</v>
      </c>
      <c r="M3022" t="s">
        <v>112297</v>
      </c>
      <c r="N3022" t="s">
        <v>124</v>
      </c>
      <c r="O3022" s="3" t="s">
        <v>19864</v>
      </c>
      <c r="P3022" t="s">
        <v>124</v>
      </c>
      <c r="Q3022" t="s">
        <v>124</v>
      </c>
      <c r="R3022" t="s">
        <v>19864</v>
      </c>
      <c r="S3022" s="4" t="str">
        <f t="shared" si="47"/>
        <v>2007</v>
      </c>
    </row>
    <row r="3023" spans="1:19" hidden="1" x14ac:dyDescent="0.35">
      <c r="A3023" t="s">
        <v>19860</v>
      </c>
      <c r="B3023" t="s">
        <v>19861</v>
      </c>
      <c r="C3023" t="s">
        <v>19865</v>
      </c>
      <c r="D3023" t="s">
        <v>19866</v>
      </c>
      <c r="E3023" t="s">
        <v>19867</v>
      </c>
      <c r="F3023" t="s">
        <v>19868</v>
      </c>
      <c r="I3023" t="s">
        <v>512</v>
      </c>
      <c r="J3023" t="s">
        <v>512</v>
      </c>
      <c r="M3023" t="s">
        <v>112297</v>
      </c>
      <c r="N3023" t="s">
        <v>124</v>
      </c>
      <c r="O3023" s="3" t="s">
        <v>19869</v>
      </c>
      <c r="P3023" t="s">
        <v>124</v>
      </c>
      <c r="Q3023" t="s">
        <v>124</v>
      </c>
      <c r="R3023" t="s">
        <v>19869</v>
      </c>
      <c r="S3023" s="4" t="str">
        <f t="shared" si="47"/>
        <v>2007</v>
      </c>
    </row>
    <row r="3024" spans="1:19" hidden="1" x14ac:dyDescent="0.35">
      <c r="A3024" t="s">
        <v>19867</v>
      </c>
      <c r="B3024" t="s">
        <v>19868</v>
      </c>
      <c r="C3024" t="s">
        <v>19870</v>
      </c>
      <c r="D3024" t="s">
        <v>19871</v>
      </c>
      <c r="E3024" t="s">
        <v>19872</v>
      </c>
      <c r="F3024" t="s">
        <v>19873</v>
      </c>
      <c r="I3024" t="s">
        <v>19874</v>
      </c>
      <c r="J3024" t="s">
        <v>19875</v>
      </c>
      <c r="M3024" t="s">
        <v>112297</v>
      </c>
      <c r="N3024" t="s">
        <v>124</v>
      </c>
      <c r="O3024" s="3" t="s">
        <v>19876</v>
      </c>
      <c r="P3024" t="s">
        <v>124</v>
      </c>
      <c r="Q3024" t="s">
        <v>124</v>
      </c>
      <c r="R3024" t="s">
        <v>19876</v>
      </c>
      <c r="S3024" s="4" t="str">
        <f t="shared" si="47"/>
        <v>2007</v>
      </c>
    </row>
    <row r="3025" spans="1:19" hidden="1" x14ac:dyDescent="0.35">
      <c r="A3025" t="s">
        <v>19872</v>
      </c>
      <c r="B3025" t="s">
        <v>19873</v>
      </c>
      <c r="C3025" t="s">
        <v>19877</v>
      </c>
      <c r="D3025" t="s">
        <v>19878</v>
      </c>
      <c r="E3025" t="s">
        <v>19879</v>
      </c>
      <c r="F3025" t="s">
        <v>19880</v>
      </c>
      <c r="I3025" t="s">
        <v>19881</v>
      </c>
      <c r="J3025" t="s">
        <v>19882</v>
      </c>
      <c r="M3025" t="s">
        <v>112297</v>
      </c>
      <c r="N3025" t="s">
        <v>124</v>
      </c>
      <c r="O3025" s="3" t="s">
        <v>19883</v>
      </c>
      <c r="P3025" t="s">
        <v>124</v>
      </c>
      <c r="Q3025" t="s">
        <v>124</v>
      </c>
      <c r="R3025" t="s">
        <v>19883</v>
      </c>
      <c r="S3025" s="4" t="str">
        <f t="shared" si="47"/>
        <v>2007</v>
      </c>
    </row>
    <row r="3026" spans="1:19" hidden="1" x14ac:dyDescent="0.35">
      <c r="A3026" t="s">
        <v>19879</v>
      </c>
      <c r="B3026" t="s">
        <v>19880</v>
      </c>
      <c r="C3026" t="s">
        <v>19884</v>
      </c>
      <c r="D3026" t="s">
        <v>19885</v>
      </c>
      <c r="E3026" t="s">
        <v>19886</v>
      </c>
      <c r="F3026" t="s">
        <v>19887</v>
      </c>
      <c r="I3026" t="s">
        <v>19888</v>
      </c>
      <c r="J3026" t="s">
        <v>19889</v>
      </c>
      <c r="M3026" t="s">
        <v>112297</v>
      </c>
      <c r="N3026" t="s">
        <v>124</v>
      </c>
      <c r="O3026" s="3" t="s">
        <v>19890</v>
      </c>
      <c r="P3026" t="s">
        <v>124</v>
      </c>
      <c r="Q3026" t="s">
        <v>124</v>
      </c>
      <c r="R3026" t="s">
        <v>19890</v>
      </c>
      <c r="S3026" s="4" t="str">
        <f t="shared" si="47"/>
        <v>2007</v>
      </c>
    </row>
    <row r="3027" spans="1:19" hidden="1" x14ac:dyDescent="0.35">
      <c r="A3027" t="s">
        <v>19886</v>
      </c>
      <c r="B3027" t="s">
        <v>19887</v>
      </c>
      <c r="C3027" t="s">
        <v>19891</v>
      </c>
      <c r="D3027" t="s">
        <v>19892</v>
      </c>
      <c r="E3027" t="s">
        <v>19893</v>
      </c>
      <c r="F3027" t="s">
        <v>19894</v>
      </c>
      <c r="I3027" t="s">
        <v>19895</v>
      </c>
      <c r="J3027" t="s">
        <v>19896</v>
      </c>
      <c r="M3027" t="s">
        <v>112311</v>
      </c>
      <c r="N3027" t="s">
        <v>5877</v>
      </c>
      <c r="O3027" s="3" t="s">
        <v>19897</v>
      </c>
      <c r="P3027" t="s">
        <v>5877</v>
      </c>
      <c r="Q3027" t="s">
        <v>5877</v>
      </c>
      <c r="R3027" t="s">
        <v>19897</v>
      </c>
      <c r="S3027" s="4" t="str">
        <f t="shared" si="47"/>
        <v>2007</v>
      </c>
    </row>
    <row r="3028" spans="1:19" hidden="1" x14ac:dyDescent="0.35">
      <c r="A3028" t="s">
        <v>19893</v>
      </c>
      <c r="B3028" t="s">
        <v>19894</v>
      </c>
      <c r="C3028" t="s">
        <v>19898</v>
      </c>
      <c r="D3028" t="s">
        <v>19899</v>
      </c>
      <c r="E3028" t="s">
        <v>19900</v>
      </c>
      <c r="F3028" t="s">
        <v>19901</v>
      </c>
      <c r="I3028" t="s">
        <v>512</v>
      </c>
      <c r="J3028" t="s">
        <v>512</v>
      </c>
      <c r="M3028" t="s">
        <v>112297</v>
      </c>
      <c r="N3028" t="s">
        <v>124</v>
      </c>
      <c r="O3028" s="3" t="s">
        <v>19902</v>
      </c>
      <c r="P3028" t="s">
        <v>124</v>
      </c>
      <c r="Q3028" t="s">
        <v>124</v>
      </c>
      <c r="R3028" t="s">
        <v>19902</v>
      </c>
      <c r="S3028" s="4" t="str">
        <f t="shared" si="47"/>
        <v>2007</v>
      </c>
    </row>
    <row r="3029" spans="1:19" hidden="1" x14ac:dyDescent="0.35">
      <c r="A3029" t="s">
        <v>19900</v>
      </c>
      <c r="B3029" t="s">
        <v>19901</v>
      </c>
      <c r="C3029" t="s">
        <v>19903</v>
      </c>
      <c r="D3029" t="s">
        <v>19904</v>
      </c>
      <c r="E3029" t="s">
        <v>19905</v>
      </c>
      <c r="F3029" t="s">
        <v>19906</v>
      </c>
      <c r="I3029" t="s">
        <v>19907</v>
      </c>
      <c r="J3029" t="s">
        <v>19907</v>
      </c>
      <c r="M3029" t="s">
        <v>112311</v>
      </c>
      <c r="N3029" t="s">
        <v>5877</v>
      </c>
      <c r="O3029" s="3" t="s">
        <v>19908</v>
      </c>
      <c r="P3029" t="s">
        <v>5877</v>
      </c>
      <c r="Q3029" t="s">
        <v>5877</v>
      </c>
      <c r="R3029" t="s">
        <v>19908</v>
      </c>
      <c r="S3029" s="4" t="str">
        <f t="shared" si="47"/>
        <v>2007</v>
      </c>
    </row>
    <row r="3030" spans="1:19" hidden="1" x14ac:dyDescent="0.35">
      <c r="A3030" t="s">
        <v>19905</v>
      </c>
      <c r="B3030" t="s">
        <v>19906</v>
      </c>
      <c r="C3030" t="s">
        <v>19909</v>
      </c>
      <c r="D3030" t="s">
        <v>19910</v>
      </c>
      <c r="E3030" t="s">
        <v>19911</v>
      </c>
      <c r="F3030" t="s">
        <v>19912</v>
      </c>
      <c r="I3030" t="s">
        <v>512</v>
      </c>
      <c r="J3030" t="s">
        <v>512</v>
      </c>
      <c r="M3030" t="s">
        <v>112297</v>
      </c>
      <c r="N3030" t="s">
        <v>124</v>
      </c>
      <c r="O3030" s="3" t="s">
        <v>19913</v>
      </c>
      <c r="P3030" t="s">
        <v>124</v>
      </c>
      <c r="Q3030" t="s">
        <v>124</v>
      </c>
      <c r="R3030" t="s">
        <v>19913</v>
      </c>
      <c r="S3030" s="4" t="str">
        <f t="shared" si="47"/>
        <v>2007</v>
      </c>
    </row>
    <row r="3031" spans="1:19" hidden="1" x14ac:dyDescent="0.35">
      <c r="A3031" t="s">
        <v>19911</v>
      </c>
      <c r="B3031" t="s">
        <v>19912</v>
      </c>
      <c r="C3031" t="s">
        <v>19914</v>
      </c>
      <c r="D3031" t="s">
        <v>19915</v>
      </c>
      <c r="E3031" t="s">
        <v>19916</v>
      </c>
      <c r="F3031" t="s">
        <v>19917</v>
      </c>
      <c r="I3031" t="s">
        <v>19918</v>
      </c>
      <c r="J3031" t="s">
        <v>19919</v>
      </c>
      <c r="M3031" t="s">
        <v>112298</v>
      </c>
      <c r="N3031" t="s">
        <v>28</v>
      </c>
      <c r="O3031" s="3" t="s">
        <v>19920</v>
      </c>
      <c r="P3031" t="s">
        <v>16314</v>
      </c>
      <c r="Q3031" t="s">
        <v>16314</v>
      </c>
      <c r="R3031" t="s">
        <v>19920</v>
      </c>
      <c r="S3031" s="4" t="str">
        <f t="shared" si="47"/>
        <v>2007</v>
      </c>
    </row>
    <row r="3032" spans="1:19" hidden="1" x14ac:dyDescent="0.35">
      <c r="A3032" t="s">
        <v>19916</v>
      </c>
      <c r="B3032" t="s">
        <v>19917</v>
      </c>
      <c r="C3032" t="s">
        <v>19921</v>
      </c>
      <c r="D3032" t="s">
        <v>19922</v>
      </c>
      <c r="E3032" t="s">
        <v>19923</v>
      </c>
      <c r="F3032" t="s">
        <v>19924</v>
      </c>
      <c r="I3032" t="s">
        <v>19925</v>
      </c>
      <c r="J3032" t="s">
        <v>19926</v>
      </c>
      <c r="M3032" t="s">
        <v>112297</v>
      </c>
      <c r="N3032" t="s">
        <v>124</v>
      </c>
      <c r="O3032" s="3" t="s">
        <v>19927</v>
      </c>
      <c r="P3032" t="s">
        <v>124</v>
      </c>
      <c r="Q3032" t="s">
        <v>124</v>
      </c>
      <c r="R3032" t="s">
        <v>19927</v>
      </c>
      <c r="S3032" s="4" t="str">
        <f t="shared" si="47"/>
        <v>2007</v>
      </c>
    </row>
    <row r="3033" spans="1:19" hidden="1" x14ac:dyDescent="0.35">
      <c r="A3033" t="s">
        <v>19923</v>
      </c>
      <c r="B3033" t="s">
        <v>19924</v>
      </c>
      <c r="C3033" t="s">
        <v>19928</v>
      </c>
      <c r="D3033" t="s">
        <v>19929</v>
      </c>
      <c r="E3033" t="s">
        <v>19930</v>
      </c>
      <c r="F3033" t="s">
        <v>19931</v>
      </c>
      <c r="I3033" t="s">
        <v>19932</v>
      </c>
      <c r="J3033" t="s">
        <v>19933</v>
      </c>
      <c r="M3033" t="s">
        <v>112299</v>
      </c>
      <c r="N3033" t="s">
        <v>247</v>
      </c>
      <c r="O3033" s="3" t="s">
        <v>19934</v>
      </c>
      <c r="P3033" t="s">
        <v>247</v>
      </c>
      <c r="Q3033" t="s">
        <v>247</v>
      </c>
      <c r="R3033" t="s">
        <v>19934</v>
      </c>
      <c r="S3033" s="4" t="str">
        <f t="shared" si="47"/>
        <v>2007</v>
      </c>
    </row>
    <row r="3034" spans="1:19" hidden="1" x14ac:dyDescent="0.35">
      <c r="A3034" t="s">
        <v>19930</v>
      </c>
      <c r="B3034" t="s">
        <v>19931</v>
      </c>
      <c r="C3034" s="1" t="s">
        <v>19935</v>
      </c>
      <c r="D3034" s="1" t="s">
        <v>19936</v>
      </c>
      <c r="E3034" t="s">
        <v>19937</v>
      </c>
      <c r="F3034" t="s">
        <v>19938</v>
      </c>
      <c r="I3034" t="s">
        <v>19939</v>
      </c>
      <c r="J3034" t="s">
        <v>19940</v>
      </c>
      <c r="M3034" t="s">
        <v>112311</v>
      </c>
      <c r="N3034" t="s">
        <v>5877</v>
      </c>
      <c r="O3034" s="3" t="s">
        <v>19941</v>
      </c>
      <c r="P3034" t="s">
        <v>5877</v>
      </c>
      <c r="Q3034" t="s">
        <v>5877</v>
      </c>
      <c r="R3034" t="s">
        <v>19941</v>
      </c>
      <c r="S3034" s="4" t="str">
        <f t="shared" si="47"/>
        <v>2007</v>
      </c>
    </row>
    <row r="3035" spans="1:19" hidden="1" x14ac:dyDescent="0.35">
      <c r="A3035" t="s">
        <v>19937</v>
      </c>
      <c r="B3035" t="s">
        <v>19938</v>
      </c>
      <c r="C3035" t="s">
        <v>19942</v>
      </c>
      <c r="D3035" t="s">
        <v>19943</v>
      </c>
      <c r="E3035" t="s">
        <v>19944</v>
      </c>
      <c r="F3035" t="s">
        <v>19945</v>
      </c>
      <c r="I3035" t="s">
        <v>19946</v>
      </c>
      <c r="J3035" t="s">
        <v>19947</v>
      </c>
      <c r="M3035" t="s">
        <v>112297</v>
      </c>
      <c r="N3035" t="s">
        <v>124</v>
      </c>
      <c r="O3035" s="3" t="s">
        <v>19948</v>
      </c>
      <c r="P3035" t="s">
        <v>124</v>
      </c>
      <c r="Q3035" t="s">
        <v>124</v>
      </c>
      <c r="R3035" t="s">
        <v>19948</v>
      </c>
      <c r="S3035" s="4" t="str">
        <f t="shared" si="47"/>
        <v>2007</v>
      </c>
    </row>
    <row r="3036" spans="1:19" hidden="1" x14ac:dyDescent="0.35">
      <c r="A3036" t="s">
        <v>19944</v>
      </c>
      <c r="B3036" t="s">
        <v>19945</v>
      </c>
      <c r="C3036" t="s">
        <v>19949</v>
      </c>
      <c r="D3036" t="s">
        <v>19950</v>
      </c>
      <c r="E3036" t="s">
        <v>19951</v>
      </c>
      <c r="F3036" t="s">
        <v>19952</v>
      </c>
      <c r="I3036" t="s">
        <v>19953</v>
      </c>
      <c r="J3036" t="s">
        <v>19954</v>
      </c>
      <c r="M3036" t="s">
        <v>112311</v>
      </c>
      <c r="N3036" t="s">
        <v>5877</v>
      </c>
      <c r="O3036" s="3" t="s">
        <v>19955</v>
      </c>
      <c r="P3036" t="s">
        <v>5877</v>
      </c>
      <c r="Q3036" t="s">
        <v>5877</v>
      </c>
      <c r="R3036" t="s">
        <v>19955</v>
      </c>
      <c r="S3036" s="4" t="str">
        <f t="shared" si="47"/>
        <v>2007</v>
      </c>
    </row>
    <row r="3037" spans="1:19" hidden="1" x14ac:dyDescent="0.35">
      <c r="A3037" t="s">
        <v>19951</v>
      </c>
      <c r="B3037" t="s">
        <v>19952</v>
      </c>
      <c r="C3037" t="s">
        <v>19956</v>
      </c>
      <c r="D3037" t="s">
        <v>19957</v>
      </c>
      <c r="E3037" t="s">
        <v>19958</v>
      </c>
      <c r="F3037" t="s">
        <v>19959</v>
      </c>
      <c r="I3037" t="s">
        <v>19960</v>
      </c>
      <c r="J3037" t="s">
        <v>19961</v>
      </c>
      <c r="M3037" t="s">
        <v>112297</v>
      </c>
      <c r="N3037" t="s">
        <v>124</v>
      </c>
      <c r="O3037" s="3" t="s">
        <v>19962</v>
      </c>
      <c r="P3037" t="s">
        <v>124</v>
      </c>
      <c r="Q3037" t="s">
        <v>124</v>
      </c>
      <c r="R3037" t="s">
        <v>19962</v>
      </c>
      <c r="S3037" s="4" t="str">
        <f t="shared" si="47"/>
        <v>2007</v>
      </c>
    </row>
    <row r="3038" spans="1:19" hidden="1" x14ac:dyDescent="0.35">
      <c r="A3038" t="s">
        <v>19958</v>
      </c>
      <c r="B3038" t="s">
        <v>19959</v>
      </c>
      <c r="C3038" t="s">
        <v>19963</v>
      </c>
      <c r="D3038" t="s">
        <v>19964</v>
      </c>
      <c r="E3038" t="s">
        <v>19965</v>
      </c>
      <c r="F3038" t="s">
        <v>19966</v>
      </c>
      <c r="I3038" t="s">
        <v>19967</v>
      </c>
      <c r="J3038" t="s">
        <v>19968</v>
      </c>
      <c r="M3038" t="s">
        <v>112311</v>
      </c>
      <c r="N3038" t="s">
        <v>5877</v>
      </c>
      <c r="O3038" s="3" t="s">
        <v>19969</v>
      </c>
      <c r="P3038" t="s">
        <v>5877</v>
      </c>
      <c r="Q3038" t="s">
        <v>5877</v>
      </c>
      <c r="R3038" t="s">
        <v>19969</v>
      </c>
      <c r="S3038" s="4" t="str">
        <f t="shared" si="47"/>
        <v>2007</v>
      </c>
    </row>
    <row r="3039" spans="1:19" hidden="1" x14ac:dyDescent="0.35">
      <c r="A3039" t="s">
        <v>19965</v>
      </c>
      <c r="B3039" t="s">
        <v>19966</v>
      </c>
      <c r="C3039" t="s">
        <v>19970</v>
      </c>
      <c r="D3039" t="s">
        <v>19971</v>
      </c>
      <c r="E3039" t="s">
        <v>19972</v>
      </c>
      <c r="F3039" t="s">
        <v>19973</v>
      </c>
      <c r="I3039" t="s">
        <v>19974</v>
      </c>
      <c r="J3039" t="s">
        <v>19975</v>
      </c>
      <c r="M3039" t="s">
        <v>112298</v>
      </c>
      <c r="N3039" t="s">
        <v>28</v>
      </c>
      <c r="O3039" s="3" t="s">
        <v>19976</v>
      </c>
      <c r="P3039" t="s">
        <v>50</v>
      </c>
      <c r="Q3039" t="s">
        <v>50</v>
      </c>
      <c r="R3039" t="s">
        <v>19976</v>
      </c>
      <c r="S3039" s="4" t="str">
        <f t="shared" si="47"/>
        <v>2007</v>
      </c>
    </row>
    <row r="3040" spans="1:19" hidden="1" x14ac:dyDescent="0.35">
      <c r="A3040" t="s">
        <v>19972</v>
      </c>
      <c r="B3040" t="s">
        <v>19973</v>
      </c>
      <c r="C3040" t="s">
        <v>19977</v>
      </c>
      <c r="D3040" t="s">
        <v>19978</v>
      </c>
      <c r="E3040" t="s">
        <v>19979</v>
      </c>
      <c r="F3040" t="s">
        <v>19980</v>
      </c>
      <c r="I3040" t="s">
        <v>2525</v>
      </c>
      <c r="J3040" t="s">
        <v>2526</v>
      </c>
      <c r="M3040" t="s">
        <v>112297</v>
      </c>
      <c r="N3040" t="s">
        <v>124</v>
      </c>
      <c r="O3040" s="3" t="s">
        <v>19981</v>
      </c>
      <c r="P3040" t="s">
        <v>124</v>
      </c>
      <c r="Q3040" t="s">
        <v>124</v>
      </c>
      <c r="R3040" t="s">
        <v>19981</v>
      </c>
      <c r="S3040" s="4" t="str">
        <f t="shared" si="47"/>
        <v>2007</v>
      </c>
    </row>
    <row r="3041" spans="1:19" hidden="1" x14ac:dyDescent="0.35">
      <c r="A3041" t="s">
        <v>19979</v>
      </c>
      <c r="B3041" t="s">
        <v>19980</v>
      </c>
      <c r="C3041" t="s">
        <v>19982</v>
      </c>
      <c r="D3041" t="s">
        <v>19983</v>
      </c>
      <c r="E3041" t="s">
        <v>19984</v>
      </c>
      <c r="F3041" t="s">
        <v>19985</v>
      </c>
      <c r="I3041" t="s">
        <v>2301</v>
      </c>
      <c r="J3041" t="s">
        <v>2302</v>
      </c>
      <c r="M3041" t="s">
        <v>112297</v>
      </c>
      <c r="N3041" t="s">
        <v>124</v>
      </c>
      <c r="O3041" s="3" t="s">
        <v>19986</v>
      </c>
      <c r="P3041" t="s">
        <v>124</v>
      </c>
      <c r="Q3041" t="s">
        <v>124</v>
      </c>
      <c r="R3041" t="s">
        <v>19986</v>
      </c>
      <c r="S3041" s="4" t="str">
        <f t="shared" si="47"/>
        <v>2007</v>
      </c>
    </row>
    <row r="3042" spans="1:19" hidden="1" x14ac:dyDescent="0.35">
      <c r="A3042" t="s">
        <v>19984</v>
      </c>
      <c r="B3042" t="s">
        <v>19985</v>
      </c>
      <c r="C3042" t="s">
        <v>19987</v>
      </c>
      <c r="D3042" t="s">
        <v>19988</v>
      </c>
      <c r="E3042" t="s">
        <v>19989</v>
      </c>
      <c r="F3042" t="s">
        <v>19990</v>
      </c>
      <c r="I3042" t="s">
        <v>19991</v>
      </c>
      <c r="J3042" t="s">
        <v>19992</v>
      </c>
      <c r="M3042" t="s">
        <v>112297</v>
      </c>
      <c r="N3042" t="s">
        <v>124</v>
      </c>
      <c r="O3042" s="3" t="s">
        <v>19993</v>
      </c>
      <c r="P3042" t="s">
        <v>124</v>
      </c>
      <c r="Q3042" t="s">
        <v>124</v>
      </c>
      <c r="R3042" t="s">
        <v>19993</v>
      </c>
      <c r="S3042" s="4" t="str">
        <f t="shared" si="47"/>
        <v>2007</v>
      </c>
    </row>
    <row r="3043" spans="1:19" hidden="1" x14ac:dyDescent="0.35">
      <c r="A3043" t="s">
        <v>19989</v>
      </c>
      <c r="B3043" t="s">
        <v>19990</v>
      </c>
      <c r="C3043" t="s">
        <v>19994</v>
      </c>
      <c r="D3043" t="s">
        <v>19995</v>
      </c>
      <c r="E3043" t="s">
        <v>19996</v>
      </c>
      <c r="F3043" t="s">
        <v>19997</v>
      </c>
      <c r="I3043" t="s">
        <v>19998</v>
      </c>
      <c r="J3043" t="s">
        <v>19999</v>
      </c>
      <c r="M3043" t="s">
        <v>112297</v>
      </c>
      <c r="N3043" t="s">
        <v>124</v>
      </c>
      <c r="O3043" s="3" t="s">
        <v>20000</v>
      </c>
      <c r="P3043" t="s">
        <v>124</v>
      </c>
      <c r="Q3043" t="s">
        <v>124</v>
      </c>
      <c r="R3043" t="s">
        <v>20000</v>
      </c>
      <c r="S3043" s="4" t="str">
        <f t="shared" si="47"/>
        <v>2007</v>
      </c>
    </row>
    <row r="3044" spans="1:19" hidden="1" x14ac:dyDescent="0.35">
      <c r="A3044" t="s">
        <v>19996</v>
      </c>
      <c r="B3044" t="s">
        <v>19997</v>
      </c>
      <c r="C3044" t="s">
        <v>20001</v>
      </c>
      <c r="D3044" t="s">
        <v>20002</v>
      </c>
      <c r="E3044" t="s">
        <v>20003</v>
      </c>
      <c r="F3044" t="s">
        <v>20004</v>
      </c>
      <c r="I3044" t="s">
        <v>20005</v>
      </c>
      <c r="J3044" t="s">
        <v>20006</v>
      </c>
      <c r="M3044" t="s">
        <v>112311</v>
      </c>
      <c r="N3044" t="s">
        <v>5877</v>
      </c>
      <c r="O3044" s="3" t="s">
        <v>20007</v>
      </c>
      <c r="P3044" t="s">
        <v>5877</v>
      </c>
      <c r="Q3044" t="s">
        <v>5877</v>
      </c>
      <c r="R3044" t="s">
        <v>20007</v>
      </c>
      <c r="S3044" s="4" t="str">
        <f t="shared" si="47"/>
        <v>2007</v>
      </c>
    </row>
    <row r="3045" spans="1:19" hidden="1" x14ac:dyDescent="0.35">
      <c r="A3045" t="s">
        <v>20003</v>
      </c>
      <c r="B3045" t="s">
        <v>20004</v>
      </c>
      <c r="C3045" t="s">
        <v>20008</v>
      </c>
      <c r="D3045" t="s">
        <v>20009</v>
      </c>
      <c r="E3045" t="s">
        <v>20010</v>
      </c>
      <c r="F3045" t="s">
        <v>20011</v>
      </c>
      <c r="I3045" t="s">
        <v>20005</v>
      </c>
      <c r="J3045" t="s">
        <v>20006</v>
      </c>
      <c r="M3045" t="s">
        <v>112311</v>
      </c>
      <c r="N3045" t="s">
        <v>5877</v>
      </c>
      <c r="O3045" s="3" t="s">
        <v>20012</v>
      </c>
      <c r="P3045" t="s">
        <v>5877</v>
      </c>
      <c r="Q3045" t="s">
        <v>5877</v>
      </c>
      <c r="R3045" t="s">
        <v>20012</v>
      </c>
      <c r="S3045" s="4" t="str">
        <f t="shared" si="47"/>
        <v>2007</v>
      </c>
    </row>
    <row r="3046" spans="1:19" hidden="1" x14ac:dyDescent="0.35">
      <c r="A3046" t="s">
        <v>20010</v>
      </c>
      <c r="B3046" t="s">
        <v>20011</v>
      </c>
      <c r="C3046" t="s">
        <v>20013</v>
      </c>
      <c r="D3046" t="s">
        <v>20014</v>
      </c>
      <c r="E3046" t="s">
        <v>20015</v>
      </c>
      <c r="F3046" t="s">
        <v>20016</v>
      </c>
      <c r="I3046" t="s">
        <v>20005</v>
      </c>
      <c r="J3046" t="s">
        <v>20006</v>
      </c>
      <c r="M3046" t="s">
        <v>112311</v>
      </c>
      <c r="N3046" t="s">
        <v>5877</v>
      </c>
      <c r="O3046" s="3" t="s">
        <v>20017</v>
      </c>
      <c r="P3046" t="s">
        <v>5877</v>
      </c>
      <c r="Q3046" t="s">
        <v>5877</v>
      </c>
      <c r="R3046" t="s">
        <v>20017</v>
      </c>
      <c r="S3046" s="4" t="str">
        <f t="shared" si="47"/>
        <v>2007</v>
      </c>
    </row>
    <row r="3047" spans="1:19" hidden="1" x14ac:dyDescent="0.35">
      <c r="A3047" t="s">
        <v>20015</v>
      </c>
      <c r="B3047" t="s">
        <v>20016</v>
      </c>
      <c r="C3047" t="s">
        <v>20018</v>
      </c>
      <c r="D3047" t="s">
        <v>20019</v>
      </c>
      <c r="E3047" t="s">
        <v>20020</v>
      </c>
      <c r="F3047" t="s">
        <v>20021</v>
      </c>
      <c r="I3047" t="s">
        <v>20005</v>
      </c>
      <c r="J3047" t="s">
        <v>20006</v>
      </c>
      <c r="M3047" t="s">
        <v>112311</v>
      </c>
      <c r="N3047" t="s">
        <v>5877</v>
      </c>
      <c r="O3047" s="3" t="s">
        <v>20022</v>
      </c>
      <c r="P3047" t="s">
        <v>5877</v>
      </c>
      <c r="Q3047" t="s">
        <v>5877</v>
      </c>
      <c r="R3047" t="s">
        <v>20022</v>
      </c>
      <c r="S3047" s="4" t="str">
        <f t="shared" si="47"/>
        <v>2007</v>
      </c>
    </row>
    <row r="3048" spans="1:19" hidden="1" x14ac:dyDescent="0.35">
      <c r="A3048" t="s">
        <v>20020</v>
      </c>
      <c r="B3048" t="s">
        <v>20021</v>
      </c>
      <c r="C3048" t="s">
        <v>20023</v>
      </c>
      <c r="D3048" t="s">
        <v>20024</v>
      </c>
      <c r="E3048" t="s">
        <v>20025</v>
      </c>
      <c r="F3048" t="s">
        <v>20026</v>
      </c>
      <c r="I3048" t="s">
        <v>20027</v>
      </c>
      <c r="J3048" t="s">
        <v>20028</v>
      </c>
      <c r="M3048" t="s">
        <v>112297</v>
      </c>
      <c r="N3048" t="s">
        <v>124</v>
      </c>
      <c r="O3048" s="3" t="s">
        <v>20029</v>
      </c>
      <c r="P3048" t="s">
        <v>124</v>
      </c>
      <c r="Q3048" t="s">
        <v>124</v>
      </c>
      <c r="R3048" t="s">
        <v>20029</v>
      </c>
      <c r="S3048" s="4" t="str">
        <f t="shared" si="47"/>
        <v>2007</v>
      </c>
    </row>
    <row r="3049" spans="1:19" hidden="1" x14ac:dyDescent="0.35">
      <c r="A3049" t="s">
        <v>20025</v>
      </c>
      <c r="B3049" t="s">
        <v>20026</v>
      </c>
      <c r="C3049" t="s">
        <v>20030</v>
      </c>
      <c r="D3049" t="s">
        <v>20031</v>
      </c>
      <c r="E3049" t="s">
        <v>20032</v>
      </c>
      <c r="F3049">
        <v>545276635</v>
      </c>
      <c r="I3049" t="s">
        <v>20033</v>
      </c>
      <c r="J3049" t="s">
        <v>20034</v>
      </c>
      <c r="M3049" t="s">
        <v>112297</v>
      </c>
      <c r="N3049" t="s">
        <v>124</v>
      </c>
      <c r="O3049" s="3" t="s">
        <v>20035</v>
      </c>
      <c r="P3049" t="s">
        <v>124</v>
      </c>
      <c r="Q3049" t="s">
        <v>124</v>
      </c>
      <c r="R3049" t="s">
        <v>20035</v>
      </c>
      <c r="S3049" s="4" t="str">
        <f t="shared" si="47"/>
        <v>2007</v>
      </c>
    </row>
    <row r="3050" spans="1:19" hidden="1" x14ac:dyDescent="0.35">
      <c r="A3050" t="s">
        <v>20032</v>
      </c>
      <c r="B3050">
        <v>545276635</v>
      </c>
      <c r="C3050" t="s">
        <v>20036</v>
      </c>
      <c r="D3050" t="s">
        <v>20037</v>
      </c>
      <c r="E3050" t="s">
        <v>20038</v>
      </c>
      <c r="F3050" t="s">
        <v>20039</v>
      </c>
      <c r="I3050" t="s">
        <v>20005</v>
      </c>
      <c r="J3050" t="s">
        <v>20006</v>
      </c>
      <c r="M3050" t="s">
        <v>112311</v>
      </c>
      <c r="N3050" t="s">
        <v>5877</v>
      </c>
      <c r="O3050" s="3" t="s">
        <v>20040</v>
      </c>
      <c r="P3050" t="s">
        <v>5877</v>
      </c>
      <c r="Q3050" t="s">
        <v>5877</v>
      </c>
      <c r="R3050" t="s">
        <v>20040</v>
      </c>
      <c r="S3050" s="4" t="str">
        <f t="shared" si="47"/>
        <v>2007</v>
      </c>
    </row>
    <row r="3051" spans="1:19" hidden="1" x14ac:dyDescent="0.35">
      <c r="A3051" t="s">
        <v>20038</v>
      </c>
      <c r="B3051" t="s">
        <v>20039</v>
      </c>
      <c r="C3051" t="s">
        <v>20041</v>
      </c>
      <c r="D3051" t="s">
        <v>20042</v>
      </c>
      <c r="E3051" t="s">
        <v>20043</v>
      </c>
      <c r="F3051" t="s">
        <v>20044</v>
      </c>
      <c r="I3051" t="s">
        <v>20045</v>
      </c>
      <c r="J3051" t="s">
        <v>20046</v>
      </c>
      <c r="M3051" t="s">
        <v>112297</v>
      </c>
      <c r="N3051" t="s">
        <v>124</v>
      </c>
      <c r="O3051" s="3" t="s">
        <v>20047</v>
      </c>
      <c r="P3051" t="s">
        <v>124</v>
      </c>
      <c r="Q3051" t="s">
        <v>124</v>
      </c>
      <c r="R3051" t="s">
        <v>20047</v>
      </c>
      <c r="S3051" s="4" t="str">
        <f t="shared" si="47"/>
        <v>2007</v>
      </c>
    </row>
    <row r="3052" spans="1:19" hidden="1" x14ac:dyDescent="0.35">
      <c r="A3052" t="s">
        <v>20043</v>
      </c>
      <c r="B3052" t="s">
        <v>20044</v>
      </c>
      <c r="C3052" t="s">
        <v>20048</v>
      </c>
      <c r="D3052" t="s">
        <v>20049</v>
      </c>
      <c r="E3052" t="s">
        <v>20050</v>
      </c>
      <c r="F3052" t="s">
        <v>20051</v>
      </c>
      <c r="I3052" t="s">
        <v>20052</v>
      </c>
      <c r="J3052" t="s">
        <v>20053</v>
      </c>
      <c r="M3052" t="s">
        <v>112297</v>
      </c>
      <c r="N3052" t="s">
        <v>124</v>
      </c>
      <c r="O3052" s="3" t="s">
        <v>20054</v>
      </c>
      <c r="P3052" t="s">
        <v>124</v>
      </c>
      <c r="Q3052" t="s">
        <v>124</v>
      </c>
      <c r="R3052" t="s">
        <v>20054</v>
      </c>
      <c r="S3052" s="4" t="str">
        <f t="shared" si="47"/>
        <v>2007</v>
      </c>
    </row>
    <row r="3053" spans="1:19" hidden="1" x14ac:dyDescent="0.35">
      <c r="A3053" t="s">
        <v>20050</v>
      </c>
      <c r="B3053" t="s">
        <v>20051</v>
      </c>
      <c r="C3053" t="s">
        <v>20055</v>
      </c>
      <c r="D3053" t="s">
        <v>20056</v>
      </c>
      <c r="E3053" t="s">
        <v>20057</v>
      </c>
      <c r="F3053" t="s">
        <v>20058</v>
      </c>
      <c r="I3053" t="s">
        <v>20059</v>
      </c>
      <c r="J3053" t="s">
        <v>20059</v>
      </c>
      <c r="M3053" t="s">
        <v>112297</v>
      </c>
      <c r="N3053" t="s">
        <v>124</v>
      </c>
      <c r="O3053" s="3" t="s">
        <v>20060</v>
      </c>
      <c r="P3053" t="s">
        <v>124</v>
      </c>
      <c r="Q3053" t="s">
        <v>124</v>
      </c>
      <c r="R3053" t="s">
        <v>20060</v>
      </c>
      <c r="S3053" s="4" t="str">
        <f t="shared" si="47"/>
        <v>2007</v>
      </c>
    </row>
    <row r="3054" spans="1:19" hidden="1" x14ac:dyDescent="0.35">
      <c r="A3054" t="s">
        <v>20057</v>
      </c>
      <c r="B3054" t="s">
        <v>20058</v>
      </c>
      <c r="C3054" t="s">
        <v>20061</v>
      </c>
      <c r="D3054">
        <v>395063500</v>
      </c>
      <c r="E3054" t="s">
        <v>20062</v>
      </c>
      <c r="F3054" t="s">
        <v>20063</v>
      </c>
      <c r="I3054" t="s">
        <v>20064</v>
      </c>
      <c r="J3054" t="s">
        <v>20065</v>
      </c>
      <c r="M3054" t="s">
        <v>112297</v>
      </c>
      <c r="N3054" t="s">
        <v>124</v>
      </c>
      <c r="O3054" s="3" t="s">
        <v>20066</v>
      </c>
      <c r="P3054" t="s">
        <v>124</v>
      </c>
      <c r="Q3054" t="s">
        <v>124</v>
      </c>
      <c r="R3054" t="s">
        <v>20066</v>
      </c>
      <c r="S3054" s="4" t="str">
        <f t="shared" si="47"/>
        <v>2007</v>
      </c>
    </row>
    <row r="3055" spans="1:19" hidden="1" x14ac:dyDescent="0.35">
      <c r="A3055" t="s">
        <v>20062</v>
      </c>
      <c r="B3055" t="s">
        <v>20063</v>
      </c>
      <c r="C3055" t="s">
        <v>20067</v>
      </c>
      <c r="D3055" t="s">
        <v>20068</v>
      </c>
      <c r="E3055" t="s">
        <v>20069</v>
      </c>
      <c r="F3055" t="s">
        <v>20070</v>
      </c>
      <c r="I3055" t="s">
        <v>2889</v>
      </c>
      <c r="J3055" t="s">
        <v>2890</v>
      </c>
      <c r="M3055" t="s">
        <v>112297</v>
      </c>
      <c r="N3055" t="s">
        <v>16314</v>
      </c>
      <c r="O3055" s="3" t="s">
        <v>20071</v>
      </c>
      <c r="P3055" t="s">
        <v>16314</v>
      </c>
      <c r="Q3055" t="s">
        <v>16314</v>
      </c>
      <c r="R3055" t="s">
        <v>20071</v>
      </c>
      <c r="S3055" s="4" t="str">
        <f t="shared" si="47"/>
        <v>2007</v>
      </c>
    </row>
    <row r="3056" spans="1:19" hidden="1" x14ac:dyDescent="0.35">
      <c r="A3056" t="s">
        <v>20069</v>
      </c>
      <c r="B3056" t="s">
        <v>20070</v>
      </c>
      <c r="C3056" t="s">
        <v>20072</v>
      </c>
      <c r="D3056" t="s">
        <v>20073</v>
      </c>
      <c r="E3056" t="s">
        <v>20074</v>
      </c>
      <c r="F3056" t="s">
        <v>20075</v>
      </c>
      <c r="I3056" t="s">
        <v>20076</v>
      </c>
      <c r="J3056" t="s">
        <v>20077</v>
      </c>
      <c r="M3056" t="s">
        <v>112297</v>
      </c>
      <c r="N3056" t="s">
        <v>16314</v>
      </c>
      <c r="O3056" s="3" t="s">
        <v>20078</v>
      </c>
      <c r="P3056" t="s">
        <v>16314</v>
      </c>
      <c r="Q3056" t="s">
        <v>16314</v>
      </c>
      <c r="R3056" t="s">
        <v>20078</v>
      </c>
      <c r="S3056" s="4" t="str">
        <f t="shared" si="47"/>
        <v>2007</v>
      </c>
    </row>
    <row r="3057" spans="1:19" hidden="1" x14ac:dyDescent="0.35">
      <c r="A3057" t="s">
        <v>20074</v>
      </c>
      <c r="B3057" t="s">
        <v>20075</v>
      </c>
      <c r="C3057" t="s">
        <v>20079</v>
      </c>
      <c r="D3057" t="s">
        <v>20080</v>
      </c>
      <c r="E3057" t="s">
        <v>20081</v>
      </c>
      <c r="F3057" t="s">
        <v>20082</v>
      </c>
      <c r="I3057" t="s">
        <v>20083</v>
      </c>
      <c r="J3057" t="s">
        <v>20084</v>
      </c>
      <c r="M3057" t="s">
        <v>112297</v>
      </c>
      <c r="N3057" t="s">
        <v>124</v>
      </c>
      <c r="O3057" s="3" t="s">
        <v>20085</v>
      </c>
      <c r="P3057" t="s">
        <v>124</v>
      </c>
      <c r="Q3057" t="s">
        <v>124</v>
      </c>
      <c r="R3057" t="s">
        <v>20085</v>
      </c>
      <c r="S3057" s="4" t="str">
        <f t="shared" si="47"/>
        <v>2007</v>
      </c>
    </row>
    <row r="3058" spans="1:19" hidden="1" x14ac:dyDescent="0.35">
      <c r="A3058" t="s">
        <v>20081</v>
      </c>
      <c r="B3058" t="s">
        <v>20082</v>
      </c>
      <c r="C3058" t="s">
        <v>20086</v>
      </c>
      <c r="D3058" t="s">
        <v>20087</v>
      </c>
      <c r="E3058" t="s">
        <v>20088</v>
      </c>
      <c r="F3058" t="s">
        <v>20089</v>
      </c>
      <c r="I3058" t="s">
        <v>20090</v>
      </c>
      <c r="J3058" t="s">
        <v>20091</v>
      </c>
      <c r="M3058" t="s">
        <v>112297</v>
      </c>
      <c r="N3058" t="s">
        <v>124</v>
      </c>
      <c r="O3058" s="3" t="s">
        <v>20092</v>
      </c>
      <c r="P3058" t="s">
        <v>124</v>
      </c>
      <c r="Q3058" t="s">
        <v>124</v>
      </c>
      <c r="R3058" t="s">
        <v>20092</v>
      </c>
      <c r="S3058" s="4" t="str">
        <f t="shared" si="47"/>
        <v>2007</v>
      </c>
    </row>
    <row r="3059" spans="1:19" hidden="1" x14ac:dyDescent="0.35">
      <c r="A3059" t="s">
        <v>20088</v>
      </c>
      <c r="B3059" t="s">
        <v>20089</v>
      </c>
      <c r="C3059" t="s">
        <v>20093</v>
      </c>
      <c r="D3059" t="s">
        <v>20094</v>
      </c>
      <c r="E3059" t="s">
        <v>20095</v>
      </c>
      <c r="F3059" t="s">
        <v>20096</v>
      </c>
      <c r="I3059" t="s">
        <v>20097</v>
      </c>
      <c r="J3059" t="s">
        <v>20098</v>
      </c>
      <c r="M3059" t="s">
        <v>112297</v>
      </c>
      <c r="N3059" t="s">
        <v>124</v>
      </c>
      <c r="O3059" s="3" t="s">
        <v>20099</v>
      </c>
      <c r="P3059" t="s">
        <v>124</v>
      </c>
      <c r="Q3059" t="s">
        <v>124</v>
      </c>
      <c r="R3059" t="s">
        <v>20099</v>
      </c>
      <c r="S3059" s="4" t="str">
        <f t="shared" si="47"/>
        <v>2007</v>
      </c>
    </row>
    <row r="3060" spans="1:19" hidden="1" x14ac:dyDescent="0.35">
      <c r="A3060" t="s">
        <v>20095</v>
      </c>
      <c r="B3060" t="s">
        <v>20096</v>
      </c>
      <c r="C3060" t="s">
        <v>20100</v>
      </c>
      <c r="D3060" t="s">
        <v>20101</v>
      </c>
      <c r="E3060" t="s">
        <v>20102</v>
      </c>
      <c r="F3060" t="s">
        <v>20103</v>
      </c>
      <c r="I3060" t="s">
        <v>20104</v>
      </c>
      <c r="J3060" t="s">
        <v>20105</v>
      </c>
      <c r="M3060" t="s">
        <v>112311</v>
      </c>
      <c r="N3060" t="s">
        <v>5877</v>
      </c>
      <c r="O3060" s="3" t="s">
        <v>20106</v>
      </c>
      <c r="P3060" t="s">
        <v>5877</v>
      </c>
      <c r="Q3060" t="s">
        <v>5877</v>
      </c>
      <c r="R3060" t="s">
        <v>20106</v>
      </c>
      <c r="S3060" s="4" t="str">
        <f t="shared" si="47"/>
        <v>2007</v>
      </c>
    </row>
    <row r="3061" spans="1:19" hidden="1" x14ac:dyDescent="0.35">
      <c r="A3061" t="s">
        <v>20102</v>
      </c>
      <c r="B3061" t="s">
        <v>20103</v>
      </c>
      <c r="C3061" t="s">
        <v>20107</v>
      </c>
      <c r="D3061" t="s">
        <v>20108</v>
      </c>
      <c r="E3061" t="s">
        <v>20109</v>
      </c>
      <c r="F3061" t="s">
        <v>20110</v>
      </c>
      <c r="I3061" t="s">
        <v>20111</v>
      </c>
      <c r="J3061" t="s">
        <v>20112</v>
      </c>
      <c r="M3061" t="s">
        <v>112298</v>
      </c>
      <c r="N3061" t="s">
        <v>28</v>
      </c>
      <c r="O3061" s="3" t="s">
        <v>20113</v>
      </c>
      <c r="P3061" t="s">
        <v>50</v>
      </c>
      <c r="Q3061" t="s">
        <v>50</v>
      </c>
      <c r="R3061" t="s">
        <v>20113</v>
      </c>
      <c r="S3061" s="4" t="str">
        <f t="shared" si="47"/>
        <v>2007</v>
      </c>
    </row>
    <row r="3062" spans="1:19" hidden="1" x14ac:dyDescent="0.35">
      <c r="A3062" t="s">
        <v>20109</v>
      </c>
      <c r="B3062" t="s">
        <v>20110</v>
      </c>
      <c r="C3062" t="s">
        <v>20114</v>
      </c>
      <c r="D3062" t="s">
        <v>20115</v>
      </c>
      <c r="E3062" t="s">
        <v>20116</v>
      </c>
      <c r="F3062" t="s">
        <v>20117</v>
      </c>
      <c r="I3062" t="s">
        <v>20118</v>
      </c>
      <c r="J3062" t="s">
        <v>20119</v>
      </c>
      <c r="M3062" t="s">
        <v>112297</v>
      </c>
      <c r="N3062" t="s">
        <v>124</v>
      </c>
      <c r="O3062" s="3" t="s">
        <v>20120</v>
      </c>
      <c r="P3062" t="s">
        <v>124</v>
      </c>
      <c r="Q3062" t="s">
        <v>124</v>
      </c>
      <c r="R3062" t="s">
        <v>20120</v>
      </c>
      <c r="S3062" s="4" t="str">
        <f t="shared" si="47"/>
        <v>2007</v>
      </c>
    </row>
    <row r="3063" spans="1:19" hidden="1" x14ac:dyDescent="0.35">
      <c r="A3063" t="s">
        <v>20116</v>
      </c>
      <c r="B3063" t="s">
        <v>20117</v>
      </c>
      <c r="C3063" t="s">
        <v>20121</v>
      </c>
      <c r="D3063" t="s">
        <v>20122</v>
      </c>
      <c r="E3063" t="s">
        <v>20123</v>
      </c>
      <c r="F3063" t="s">
        <v>20124</v>
      </c>
      <c r="I3063" t="s">
        <v>20125</v>
      </c>
      <c r="J3063" t="s">
        <v>20126</v>
      </c>
      <c r="M3063" t="s">
        <v>112297</v>
      </c>
      <c r="N3063" t="s">
        <v>124</v>
      </c>
      <c r="O3063" s="3" t="s">
        <v>20127</v>
      </c>
      <c r="P3063" t="s">
        <v>124</v>
      </c>
      <c r="Q3063" t="s">
        <v>124</v>
      </c>
      <c r="R3063" t="s">
        <v>20127</v>
      </c>
      <c r="S3063" s="4" t="str">
        <f t="shared" si="47"/>
        <v>2007</v>
      </c>
    </row>
    <row r="3064" spans="1:19" hidden="1" x14ac:dyDescent="0.35">
      <c r="A3064" t="s">
        <v>20123</v>
      </c>
      <c r="B3064" t="s">
        <v>20124</v>
      </c>
      <c r="C3064" t="s">
        <v>20128</v>
      </c>
      <c r="D3064" t="s">
        <v>20129</v>
      </c>
      <c r="E3064" t="s">
        <v>20130</v>
      </c>
      <c r="F3064" t="s">
        <v>20131</v>
      </c>
      <c r="I3064" t="s">
        <v>20132</v>
      </c>
      <c r="J3064" t="s">
        <v>20133</v>
      </c>
      <c r="M3064" t="s">
        <v>112297</v>
      </c>
      <c r="N3064" t="s">
        <v>124</v>
      </c>
      <c r="O3064" s="3" t="s">
        <v>20134</v>
      </c>
      <c r="P3064" t="s">
        <v>124</v>
      </c>
      <c r="Q3064" t="s">
        <v>124</v>
      </c>
      <c r="R3064" t="s">
        <v>20134</v>
      </c>
      <c r="S3064" s="4" t="str">
        <f t="shared" si="47"/>
        <v>2007</v>
      </c>
    </row>
    <row r="3065" spans="1:19" hidden="1" x14ac:dyDescent="0.35">
      <c r="A3065" t="s">
        <v>20130</v>
      </c>
      <c r="B3065" t="s">
        <v>20131</v>
      </c>
      <c r="C3065" t="s">
        <v>20135</v>
      </c>
      <c r="D3065" t="s">
        <v>20136</v>
      </c>
      <c r="E3065" t="s">
        <v>20137</v>
      </c>
      <c r="F3065" t="s">
        <v>20138</v>
      </c>
      <c r="I3065" t="s">
        <v>20139</v>
      </c>
      <c r="J3065" t="s">
        <v>20140</v>
      </c>
      <c r="M3065" t="s">
        <v>112297</v>
      </c>
      <c r="N3065" t="s">
        <v>124</v>
      </c>
      <c r="O3065" s="3" t="s">
        <v>20141</v>
      </c>
      <c r="P3065" t="s">
        <v>124</v>
      </c>
      <c r="Q3065" t="s">
        <v>124</v>
      </c>
      <c r="R3065" t="s">
        <v>20141</v>
      </c>
      <c r="S3065" s="4" t="str">
        <f t="shared" si="47"/>
        <v>2007</v>
      </c>
    </row>
    <row r="3066" spans="1:19" hidden="1" x14ac:dyDescent="0.35">
      <c r="A3066" t="s">
        <v>20137</v>
      </c>
      <c r="B3066" t="s">
        <v>20138</v>
      </c>
      <c r="C3066" t="s">
        <v>20142</v>
      </c>
      <c r="D3066" t="s">
        <v>20143</v>
      </c>
      <c r="E3066" t="s">
        <v>20144</v>
      </c>
      <c r="F3066" t="s">
        <v>20145</v>
      </c>
      <c r="I3066" t="s">
        <v>2889</v>
      </c>
      <c r="J3066" t="s">
        <v>2890</v>
      </c>
      <c r="M3066" t="s">
        <v>112297</v>
      </c>
      <c r="N3066" t="s">
        <v>124</v>
      </c>
      <c r="O3066" s="3" t="s">
        <v>20146</v>
      </c>
      <c r="P3066" t="s">
        <v>124</v>
      </c>
      <c r="Q3066" t="s">
        <v>124</v>
      </c>
      <c r="R3066" t="s">
        <v>20146</v>
      </c>
      <c r="S3066" s="4" t="str">
        <f t="shared" si="47"/>
        <v>2007</v>
      </c>
    </row>
    <row r="3067" spans="1:19" hidden="1" x14ac:dyDescent="0.35">
      <c r="A3067" t="s">
        <v>20144</v>
      </c>
      <c r="B3067" t="s">
        <v>20145</v>
      </c>
      <c r="C3067" t="s">
        <v>20147</v>
      </c>
      <c r="D3067" t="s">
        <v>20148</v>
      </c>
      <c r="E3067" t="s">
        <v>20149</v>
      </c>
      <c r="F3067" t="s">
        <v>20150</v>
      </c>
      <c r="I3067" t="s">
        <v>20151</v>
      </c>
      <c r="J3067" t="s">
        <v>20152</v>
      </c>
      <c r="M3067" t="s">
        <v>112297</v>
      </c>
      <c r="N3067" t="s">
        <v>124</v>
      </c>
      <c r="O3067" s="3" t="s">
        <v>20153</v>
      </c>
      <c r="P3067" t="s">
        <v>124</v>
      </c>
      <c r="Q3067" t="s">
        <v>124</v>
      </c>
      <c r="R3067" t="s">
        <v>20153</v>
      </c>
      <c r="S3067" s="4" t="str">
        <f t="shared" si="47"/>
        <v>2007</v>
      </c>
    </row>
    <row r="3068" spans="1:19" hidden="1" x14ac:dyDescent="0.35">
      <c r="A3068" t="s">
        <v>20149</v>
      </c>
      <c r="B3068" t="s">
        <v>20150</v>
      </c>
      <c r="C3068" t="s">
        <v>20154</v>
      </c>
      <c r="D3068" t="s">
        <v>20155</v>
      </c>
      <c r="E3068" t="s">
        <v>20156</v>
      </c>
      <c r="F3068" t="s">
        <v>20157</v>
      </c>
      <c r="I3068" t="s">
        <v>6299</v>
      </c>
      <c r="J3068" t="s">
        <v>6300</v>
      </c>
      <c r="M3068" t="s">
        <v>112297</v>
      </c>
      <c r="N3068" t="s">
        <v>124</v>
      </c>
      <c r="O3068" s="3" t="s">
        <v>20158</v>
      </c>
      <c r="P3068" t="s">
        <v>124</v>
      </c>
      <c r="Q3068" t="s">
        <v>124</v>
      </c>
      <c r="R3068" t="s">
        <v>20158</v>
      </c>
      <c r="S3068" s="4" t="str">
        <f t="shared" si="47"/>
        <v>2007</v>
      </c>
    </row>
    <row r="3069" spans="1:19" hidden="1" x14ac:dyDescent="0.35">
      <c r="A3069" t="s">
        <v>20156</v>
      </c>
      <c r="B3069" t="s">
        <v>20157</v>
      </c>
      <c r="C3069" t="s">
        <v>20159</v>
      </c>
      <c r="D3069" t="s">
        <v>20160</v>
      </c>
      <c r="E3069" t="s">
        <v>20161</v>
      </c>
      <c r="F3069" t="s">
        <v>20162</v>
      </c>
      <c r="I3069" t="s">
        <v>512</v>
      </c>
      <c r="J3069" t="s">
        <v>512</v>
      </c>
      <c r="M3069" t="s">
        <v>112297</v>
      </c>
      <c r="N3069" t="s">
        <v>124</v>
      </c>
      <c r="O3069" s="3" t="s">
        <v>20163</v>
      </c>
      <c r="P3069" t="s">
        <v>124</v>
      </c>
      <c r="Q3069" t="s">
        <v>124</v>
      </c>
      <c r="R3069" t="s">
        <v>20163</v>
      </c>
      <c r="S3069" s="4" t="str">
        <f t="shared" si="47"/>
        <v>2007</v>
      </c>
    </row>
    <row r="3070" spans="1:19" hidden="1" x14ac:dyDescent="0.35">
      <c r="A3070" t="s">
        <v>20161</v>
      </c>
      <c r="B3070" t="s">
        <v>20162</v>
      </c>
      <c r="C3070" t="s">
        <v>20164</v>
      </c>
      <c r="D3070" t="s">
        <v>20165</v>
      </c>
      <c r="E3070" s="1" t="s">
        <v>20166</v>
      </c>
      <c r="F3070" s="1" t="s">
        <v>20167</v>
      </c>
      <c r="I3070" t="s">
        <v>20168</v>
      </c>
      <c r="J3070" t="s">
        <v>20169</v>
      </c>
      <c r="M3070" t="s">
        <v>112297</v>
      </c>
      <c r="N3070" t="s">
        <v>124</v>
      </c>
      <c r="O3070" s="3" t="s">
        <v>20170</v>
      </c>
      <c r="P3070" t="s">
        <v>124</v>
      </c>
      <c r="Q3070" t="s">
        <v>124</v>
      </c>
      <c r="R3070" t="s">
        <v>20170</v>
      </c>
      <c r="S3070" s="4" t="str">
        <f t="shared" si="47"/>
        <v>2007</v>
      </c>
    </row>
    <row r="3071" spans="1:19" hidden="1" x14ac:dyDescent="0.35">
      <c r="A3071" s="1" t="s">
        <v>20166</v>
      </c>
      <c r="B3071" s="1" t="s">
        <v>20167</v>
      </c>
      <c r="C3071" t="s">
        <v>20171</v>
      </c>
      <c r="D3071" t="s">
        <v>20172</v>
      </c>
      <c r="E3071" t="s">
        <v>20173</v>
      </c>
      <c r="F3071" t="s">
        <v>20174</v>
      </c>
      <c r="I3071" t="s">
        <v>20175</v>
      </c>
      <c r="J3071" t="s">
        <v>20176</v>
      </c>
      <c r="M3071" t="s">
        <v>112297</v>
      </c>
      <c r="N3071" t="s">
        <v>124</v>
      </c>
      <c r="O3071" s="3" t="s">
        <v>20177</v>
      </c>
      <c r="P3071" t="s">
        <v>124</v>
      </c>
      <c r="Q3071" t="s">
        <v>124</v>
      </c>
      <c r="R3071" t="s">
        <v>20177</v>
      </c>
      <c r="S3071" s="4" t="str">
        <f t="shared" si="47"/>
        <v>2007</v>
      </c>
    </row>
    <row r="3072" spans="1:19" hidden="1" x14ac:dyDescent="0.35">
      <c r="A3072" t="s">
        <v>20173</v>
      </c>
      <c r="B3072" t="s">
        <v>20174</v>
      </c>
      <c r="C3072" t="s">
        <v>20178</v>
      </c>
      <c r="D3072" t="s">
        <v>20179</v>
      </c>
      <c r="E3072" t="s">
        <v>20180</v>
      </c>
      <c r="F3072" t="s">
        <v>20181</v>
      </c>
      <c r="I3072" t="s">
        <v>9750</v>
      </c>
      <c r="J3072" t="s">
        <v>9751</v>
      </c>
      <c r="M3072" t="s">
        <v>112297</v>
      </c>
      <c r="N3072" t="s">
        <v>124</v>
      </c>
      <c r="O3072" s="3" t="s">
        <v>20182</v>
      </c>
      <c r="P3072" t="s">
        <v>124</v>
      </c>
      <c r="Q3072" t="s">
        <v>124</v>
      </c>
      <c r="R3072" t="s">
        <v>20182</v>
      </c>
      <c r="S3072" s="4" t="str">
        <f t="shared" si="47"/>
        <v>2007</v>
      </c>
    </row>
    <row r="3073" spans="1:19" hidden="1" x14ac:dyDescent="0.35">
      <c r="A3073" t="s">
        <v>20180</v>
      </c>
      <c r="B3073" t="s">
        <v>20181</v>
      </c>
      <c r="C3073" t="s">
        <v>20183</v>
      </c>
      <c r="D3073" t="s">
        <v>20184</v>
      </c>
      <c r="E3073" t="s">
        <v>20185</v>
      </c>
      <c r="F3073" t="s">
        <v>20186</v>
      </c>
      <c r="I3073" t="s">
        <v>2889</v>
      </c>
      <c r="J3073" t="s">
        <v>2890</v>
      </c>
      <c r="M3073" t="s">
        <v>112297</v>
      </c>
      <c r="N3073" t="s">
        <v>124</v>
      </c>
      <c r="O3073" s="3" t="s">
        <v>20187</v>
      </c>
      <c r="P3073" t="s">
        <v>124</v>
      </c>
      <c r="Q3073" t="s">
        <v>124</v>
      </c>
      <c r="R3073" t="s">
        <v>20187</v>
      </c>
      <c r="S3073" s="4" t="str">
        <f t="shared" si="47"/>
        <v>2007</v>
      </c>
    </row>
    <row r="3074" spans="1:19" hidden="1" x14ac:dyDescent="0.35">
      <c r="A3074" t="s">
        <v>20185</v>
      </c>
      <c r="B3074" t="s">
        <v>20186</v>
      </c>
      <c r="C3074" t="s">
        <v>20188</v>
      </c>
      <c r="D3074" t="s">
        <v>20189</v>
      </c>
      <c r="E3074" t="s">
        <v>20190</v>
      </c>
      <c r="F3074" t="s">
        <v>20191</v>
      </c>
      <c r="I3074" t="s">
        <v>20192</v>
      </c>
      <c r="J3074" t="s">
        <v>20193</v>
      </c>
      <c r="M3074" t="s">
        <v>112297</v>
      </c>
      <c r="N3074" t="s">
        <v>124</v>
      </c>
      <c r="O3074" s="3" t="s">
        <v>20194</v>
      </c>
      <c r="P3074" t="s">
        <v>124</v>
      </c>
      <c r="Q3074" t="s">
        <v>124</v>
      </c>
      <c r="R3074" t="s">
        <v>20194</v>
      </c>
      <c r="S3074" s="4" t="str">
        <f t="shared" si="47"/>
        <v>2007</v>
      </c>
    </row>
    <row r="3075" spans="1:19" hidden="1" x14ac:dyDescent="0.35">
      <c r="A3075" t="s">
        <v>20190</v>
      </c>
      <c r="B3075" t="s">
        <v>20191</v>
      </c>
      <c r="C3075" t="s">
        <v>20195</v>
      </c>
      <c r="D3075" t="s">
        <v>20196</v>
      </c>
      <c r="E3075" t="s">
        <v>20197</v>
      </c>
      <c r="F3075" t="s">
        <v>20198</v>
      </c>
      <c r="I3075" t="s">
        <v>20199</v>
      </c>
      <c r="J3075" t="s">
        <v>20200</v>
      </c>
      <c r="M3075" t="s">
        <v>112299</v>
      </c>
      <c r="N3075" t="s">
        <v>247</v>
      </c>
      <c r="O3075" s="3" t="s">
        <v>20201</v>
      </c>
      <c r="P3075" t="s">
        <v>247</v>
      </c>
      <c r="Q3075" t="s">
        <v>247</v>
      </c>
      <c r="R3075" t="s">
        <v>20201</v>
      </c>
      <c r="S3075" s="4" t="str">
        <f t="shared" ref="S3075:S3138" si="48">LEFT(RIGHT(R3075,19),4)</f>
        <v>2007</v>
      </c>
    </row>
    <row r="3076" spans="1:19" hidden="1" x14ac:dyDescent="0.35">
      <c r="A3076" t="s">
        <v>20197</v>
      </c>
      <c r="B3076" t="s">
        <v>20198</v>
      </c>
      <c r="C3076" t="s">
        <v>20202</v>
      </c>
      <c r="D3076" t="s">
        <v>20203</v>
      </c>
      <c r="E3076" t="s">
        <v>20204</v>
      </c>
      <c r="F3076" t="s">
        <v>20205</v>
      </c>
      <c r="I3076" t="s">
        <v>20206</v>
      </c>
      <c r="J3076" t="s">
        <v>20207</v>
      </c>
      <c r="M3076" t="s">
        <v>112297</v>
      </c>
      <c r="N3076" t="s">
        <v>124</v>
      </c>
      <c r="O3076" s="3" t="s">
        <v>20208</v>
      </c>
      <c r="P3076" t="s">
        <v>124</v>
      </c>
      <c r="Q3076" t="s">
        <v>124</v>
      </c>
      <c r="R3076" t="s">
        <v>20208</v>
      </c>
      <c r="S3076" s="4" t="str">
        <f t="shared" si="48"/>
        <v>2007</v>
      </c>
    </row>
    <row r="3077" spans="1:19" hidden="1" x14ac:dyDescent="0.35">
      <c r="A3077" t="s">
        <v>20204</v>
      </c>
      <c r="B3077" t="s">
        <v>20205</v>
      </c>
      <c r="C3077" t="s">
        <v>20209</v>
      </c>
      <c r="D3077" t="s">
        <v>20210</v>
      </c>
      <c r="E3077" s="1" t="s">
        <v>20211</v>
      </c>
      <c r="F3077" s="1" t="s">
        <v>20212</v>
      </c>
      <c r="I3077" t="s">
        <v>512</v>
      </c>
      <c r="J3077" t="s">
        <v>512</v>
      </c>
      <c r="M3077" t="s">
        <v>112297</v>
      </c>
      <c r="N3077" t="s">
        <v>124</v>
      </c>
      <c r="O3077" s="3" t="s">
        <v>20213</v>
      </c>
      <c r="P3077" t="s">
        <v>124</v>
      </c>
      <c r="Q3077" t="s">
        <v>124</v>
      </c>
      <c r="R3077" t="s">
        <v>20213</v>
      </c>
      <c r="S3077" s="4" t="str">
        <f t="shared" si="48"/>
        <v>2007</v>
      </c>
    </row>
    <row r="3078" spans="1:19" hidden="1" x14ac:dyDescent="0.35">
      <c r="A3078" s="1" t="s">
        <v>20211</v>
      </c>
      <c r="B3078" s="1" t="s">
        <v>20212</v>
      </c>
      <c r="C3078" t="s">
        <v>20214</v>
      </c>
      <c r="D3078" t="s">
        <v>20215</v>
      </c>
      <c r="E3078" t="s">
        <v>20216</v>
      </c>
      <c r="F3078" t="s">
        <v>20217</v>
      </c>
      <c r="I3078" t="s">
        <v>512</v>
      </c>
      <c r="J3078" t="s">
        <v>512</v>
      </c>
      <c r="M3078" t="s">
        <v>112297</v>
      </c>
      <c r="N3078" t="s">
        <v>124</v>
      </c>
      <c r="O3078" s="3" t="s">
        <v>20218</v>
      </c>
      <c r="P3078" t="s">
        <v>124</v>
      </c>
      <c r="Q3078" t="s">
        <v>124</v>
      </c>
      <c r="R3078" t="s">
        <v>20218</v>
      </c>
      <c r="S3078" s="4" t="str">
        <f t="shared" si="48"/>
        <v>2007</v>
      </c>
    </row>
    <row r="3079" spans="1:19" hidden="1" x14ac:dyDescent="0.35">
      <c r="A3079" t="s">
        <v>20216</v>
      </c>
      <c r="B3079" t="s">
        <v>20217</v>
      </c>
      <c r="C3079" t="s">
        <v>20219</v>
      </c>
      <c r="D3079" t="s">
        <v>20220</v>
      </c>
      <c r="E3079" t="s">
        <v>20221</v>
      </c>
      <c r="F3079" t="s">
        <v>20222</v>
      </c>
      <c r="I3079" t="s">
        <v>20223</v>
      </c>
      <c r="J3079" t="s">
        <v>6413</v>
      </c>
      <c r="M3079" t="s">
        <v>112297</v>
      </c>
      <c r="N3079" t="s">
        <v>124</v>
      </c>
      <c r="O3079" s="3" t="s">
        <v>20224</v>
      </c>
      <c r="P3079" t="s">
        <v>124</v>
      </c>
      <c r="Q3079" t="s">
        <v>124</v>
      </c>
      <c r="R3079" t="s">
        <v>20224</v>
      </c>
      <c r="S3079" s="4" t="str">
        <f t="shared" si="48"/>
        <v>2007</v>
      </c>
    </row>
    <row r="3080" spans="1:19" hidden="1" x14ac:dyDescent="0.35">
      <c r="A3080" t="s">
        <v>20221</v>
      </c>
      <c r="B3080" t="s">
        <v>20222</v>
      </c>
      <c r="C3080" t="s">
        <v>20225</v>
      </c>
      <c r="D3080" t="s">
        <v>20226</v>
      </c>
      <c r="E3080" t="s">
        <v>20227</v>
      </c>
      <c r="F3080" t="s">
        <v>20228</v>
      </c>
      <c r="I3080" t="s">
        <v>11132</v>
      </c>
      <c r="J3080" t="s">
        <v>10777</v>
      </c>
      <c r="M3080" t="s">
        <v>112298</v>
      </c>
      <c r="N3080" t="s">
        <v>28</v>
      </c>
      <c r="O3080" s="3" t="s">
        <v>20229</v>
      </c>
      <c r="P3080" t="s">
        <v>16314</v>
      </c>
      <c r="Q3080" t="s">
        <v>16314</v>
      </c>
      <c r="R3080" t="s">
        <v>20229</v>
      </c>
      <c r="S3080" s="4" t="str">
        <f t="shared" si="48"/>
        <v>2007</v>
      </c>
    </row>
    <row r="3081" spans="1:19" hidden="1" x14ac:dyDescent="0.35">
      <c r="A3081" t="s">
        <v>20227</v>
      </c>
      <c r="B3081" t="s">
        <v>20228</v>
      </c>
      <c r="C3081" t="s">
        <v>20230</v>
      </c>
      <c r="D3081" t="s">
        <v>20231</v>
      </c>
      <c r="E3081" t="s">
        <v>20232</v>
      </c>
      <c r="F3081" t="s">
        <v>20233</v>
      </c>
      <c r="I3081" t="s">
        <v>20234</v>
      </c>
      <c r="J3081" t="s">
        <v>20235</v>
      </c>
      <c r="M3081" t="s">
        <v>112298</v>
      </c>
      <c r="N3081" t="s">
        <v>28</v>
      </c>
      <c r="O3081" s="3" t="s">
        <v>20236</v>
      </c>
      <c r="P3081" t="s">
        <v>16314</v>
      </c>
      <c r="Q3081" t="s">
        <v>16314</v>
      </c>
      <c r="R3081" t="s">
        <v>20236</v>
      </c>
      <c r="S3081" s="4" t="str">
        <f t="shared" si="48"/>
        <v>2007</v>
      </c>
    </row>
    <row r="3082" spans="1:19" hidden="1" x14ac:dyDescent="0.35">
      <c r="A3082" t="s">
        <v>20232</v>
      </c>
      <c r="B3082" t="s">
        <v>20233</v>
      </c>
      <c r="C3082" t="s">
        <v>20237</v>
      </c>
      <c r="D3082" t="s">
        <v>20238</v>
      </c>
      <c r="E3082" t="s">
        <v>20239</v>
      </c>
      <c r="F3082">
        <v>650765753</v>
      </c>
      <c r="I3082" t="s">
        <v>11132</v>
      </c>
      <c r="J3082" t="s">
        <v>10777</v>
      </c>
      <c r="M3082" t="s">
        <v>112298</v>
      </c>
      <c r="N3082" t="s">
        <v>28</v>
      </c>
      <c r="O3082" s="3" t="s">
        <v>20240</v>
      </c>
      <c r="P3082" t="s">
        <v>16314</v>
      </c>
      <c r="Q3082" t="s">
        <v>16314</v>
      </c>
      <c r="R3082" t="s">
        <v>20240</v>
      </c>
      <c r="S3082" s="4" t="str">
        <f t="shared" si="48"/>
        <v>2007</v>
      </c>
    </row>
    <row r="3083" spans="1:19" hidden="1" x14ac:dyDescent="0.35">
      <c r="A3083" t="s">
        <v>20239</v>
      </c>
      <c r="B3083">
        <v>650765753</v>
      </c>
      <c r="C3083" t="s">
        <v>20241</v>
      </c>
      <c r="D3083" t="s">
        <v>20242</v>
      </c>
      <c r="E3083" t="s">
        <v>20243</v>
      </c>
      <c r="F3083" t="s">
        <v>20244</v>
      </c>
      <c r="I3083" t="s">
        <v>20245</v>
      </c>
      <c r="J3083" t="s">
        <v>20246</v>
      </c>
      <c r="M3083" t="s">
        <v>112298</v>
      </c>
      <c r="N3083" t="s">
        <v>28</v>
      </c>
      <c r="O3083" s="3" t="s">
        <v>20247</v>
      </c>
      <c r="P3083" t="s">
        <v>16314</v>
      </c>
      <c r="Q3083" t="s">
        <v>16314</v>
      </c>
      <c r="R3083" t="s">
        <v>20247</v>
      </c>
      <c r="S3083" s="4" t="str">
        <f t="shared" si="48"/>
        <v>2007</v>
      </c>
    </row>
    <row r="3084" spans="1:19" hidden="1" x14ac:dyDescent="0.35">
      <c r="A3084" t="s">
        <v>20243</v>
      </c>
      <c r="B3084" t="s">
        <v>20244</v>
      </c>
      <c r="C3084" t="s">
        <v>20248</v>
      </c>
      <c r="D3084">
        <v>873578713</v>
      </c>
      <c r="E3084" t="s">
        <v>20249</v>
      </c>
      <c r="F3084" t="s">
        <v>20250</v>
      </c>
      <c r="I3084" t="s">
        <v>19625</v>
      </c>
      <c r="J3084" t="s">
        <v>19625</v>
      </c>
      <c r="M3084" t="s">
        <v>112311</v>
      </c>
      <c r="N3084" t="s">
        <v>5877</v>
      </c>
      <c r="O3084" s="3" t="s">
        <v>20251</v>
      </c>
      <c r="P3084" t="s">
        <v>5877</v>
      </c>
      <c r="Q3084" t="s">
        <v>5877</v>
      </c>
      <c r="R3084" t="s">
        <v>20251</v>
      </c>
      <c r="S3084" s="4" t="str">
        <f t="shared" si="48"/>
        <v>2007</v>
      </c>
    </row>
    <row r="3085" spans="1:19" hidden="1" x14ac:dyDescent="0.35">
      <c r="A3085" t="s">
        <v>20249</v>
      </c>
      <c r="B3085" t="s">
        <v>20250</v>
      </c>
      <c r="C3085" t="s">
        <v>20252</v>
      </c>
      <c r="D3085" t="s">
        <v>20253</v>
      </c>
      <c r="E3085" t="s">
        <v>20254</v>
      </c>
      <c r="F3085" t="s">
        <v>20255</v>
      </c>
      <c r="I3085" t="s">
        <v>20256</v>
      </c>
      <c r="J3085" t="s">
        <v>20257</v>
      </c>
      <c r="M3085" t="s">
        <v>112297</v>
      </c>
      <c r="N3085" t="s">
        <v>124</v>
      </c>
      <c r="O3085" s="3" t="s">
        <v>20258</v>
      </c>
      <c r="P3085" t="s">
        <v>124</v>
      </c>
      <c r="Q3085" t="s">
        <v>124</v>
      </c>
      <c r="R3085" t="s">
        <v>20258</v>
      </c>
      <c r="S3085" s="4" t="str">
        <f t="shared" si="48"/>
        <v>2007</v>
      </c>
    </row>
    <row r="3086" spans="1:19" hidden="1" x14ac:dyDescent="0.35">
      <c r="A3086" t="s">
        <v>20254</v>
      </c>
      <c r="B3086" t="s">
        <v>20255</v>
      </c>
      <c r="C3086" t="s">
        <v>20259</v>
      </c>
      <c r="D3086" t="s">
        <v>20260</v>
      </c>
      <c r="E3086" t="s">
        <v>20261</v>
      </c>
      <c r="F3086" t="s">
        <v>20262</v>
      </c>
      <c r="I3086" t="s">
        <v>512</v>
      </c>
      <c r="J3086" t="s">
        <v>512</v>
      </c>
      <c r="M3086" t="s">
        <v>112297</v>
      </c>
      <c r="N3086" t="s">
        <v>124</v>
      </c>
      <c r="O3086" s="3" t="s">
        <v>20263</v>
      </c>
      <c r="P3086" t="s">
        <v>124</v>
      </c>
      <c r="Q3086" t="s">
        <v>124</v>
      </c>
      <c r="R3086" t="s">
        <v>20263</v>
      </c>
      <c r="S3086" s="4" t="str">
        <f t="shared" si="48"/>
        <v>2007</v>
      </c>
    </row>
    <row r="3087" spans="1:19" hidden="1" x14ac:dyDescent="0.35">
      <c r="A3087" t="s">
        <v>20261</v>
      </c>
      <c r="B3087" t="s">
        <v>20262</v>
      </c>
      <c r="C3087" t="s">
        <v>20264</v>
      </c>
      <c r="D3087" t="s">
        <v>20265</v>
      </c>
      <c r="E3087" t="s">
        <v>20266</v>
      </c>
      <c r="F3087" t="s">
        <v>20267</v>
      </c>
      <c r="I3087" t="s">
        <v>4860</v>
      </c>
      <c r="J3087" t="s">
        <v>372</v>
      </c>
      <c r="M3087" t="s">
        <v>112297</v>
      </c>
      <c r="N3087" t="s">
        <v>124</v>
      </c>
      <c r="O3087" s="3" t="s">
        <v>20268</v>
      </c>
      <c r="P3087" t="s">
        <v>124</v>
      </c>
      <c r="Q3087" t="s">
        <v>124</v>
      </c>
      <c r="R3087" t="s">
        <v>20268</v>
      </c>
      <c r="S3087" s="4" t="str">
        <f t="shared" si="48"/>
        <v>2007</v>
      </c>
    </row>
    <row r="3088" spans="1:19" hidden="1" x14ac:dyDescent="0.35">
      <c r="A3088" t="s">
        <v>20266</v>
      </c>
      <c r="B3088" t="s">
        <v>20267</v>
      </c>
      <c r="C3088" t="s">
        <v>20269</v>
      </c>
      <c r="D3088" t="s">
        <v>20270</v>
      </c>
      <c r="E3088" t="s">
        <v>20271</v>
      </c>
      <c r="F3088" t="s">
        <v>20272</v>
      </c>
      <c r="I3088" t="s">
        <v>512</v>
      </c>
      <c r="J3088" t="s">
        <v>512</v>
      </c>
      <c r="M3088" t="s">
        <v>112297</v>
      </c>
      <c r="N3088" t="s">
        <v>124</v>
      </c>
      <c r="O3088" s="3" t="s">
        <v>20273</v>
      </c>
      <c r="P3088" t="s">
        <v>124</v>
      </c>
      <c r="Q3088" t="s">
        <v>124</v>
      </c>
      <c r="R3088" t="s">
        <v>20273</v>
      </c>
      <c r="S3088" s="4" t="str">
        <f t="shared" si="48"/>
        <v>2007</v>
      </c>
    </row>
    <row r="3089" spans="1:19" hidden="1" x14ac:dyDescent="0.35">
      <c r="A3089" t="s">
        <v>20271</v>
      </c>
      <c r="B3089" t="s">
        <v>20272</v>
      </c>
      <c r="C3089" t="s">
        <v>20274</v>
      </c>
      <c r="D3089" t="s">
        <v>20275</v>
      </c>
      <c r="E3089" t="s">
        <v>20276</v>
      </c>
      <c r="F3089" t="s">
        <v>20277</v>
      </c>
      <c r="I3089" t="s">
        <v>512</v>
      </c>
      <c r="J3089" t="s">
        <v>512</v>
      </c>
      <c r="M3089" t="s">
        <v>112297</v>
      </c>
      <c r="N3089" t="s">
        <v>16314</v>
      </c>
      <c r="O3089" s="3" t="s">
        <v>20278</v>
      </c>
      <c r="P3089" t="s">
        <v>16314</v>
      </c>
      <c r="Q3089" t="s">
        <v>16314</v>
      </c>
      <c r="R3089" t="s">
        <v>20278</v>
      </c>
      <c r="S3089" s="4" t="str">
        <f t="shared" si="48"/>
        <v>2007</v>
      </c>
    </row>
    <row r="3090" spans="1:19" hidden="1" x14ac:dyDescent="0.35">
      <c r="A3090" t="s">
        <v>20276</v>
      </c>
      <c r="B3090" t="s">
        <v>20277</v>
      </c>
      <c r="C3090" t="s">
        <v>20279</v>
      </c>
      <c r="D3090" t="s">
        <v>20280</v>
      </c>
      <c r="E3090" t="s">
        <v>20281</v>
      </c>
      <c r="F3090" t="s">
        <v>20282</v>
      </c>
      <c r="I3090" t="s">
        <v>20283</v>
      </c>
      <c r="J3090" t="s">
        <v>20284</v>
      </c>
      <c r="M3090" t="s">
        <v>112297</v>
      </c>
      <c r="N3090" t="s">
        <v>16314</v>
      </c>
      <c r="O3090" s="3" t="s">
        <v>20285</v>
      </c>
      <c r="P3090" t="s">
        <v>16314</v>
      </c>
      <c r="Q3090" t="s">
        <v>16314</v>
      </c>
      <c r="R3090" t="s">
        <v>20285</v>
      </c>
      <c r="S3090" s="4" t="str">
        <f t="shared" si="48"/>
        <v>2007</v>
      </c>
    </row>
    <row r="3091" spans="1:19" hidden="1" x14ac:dyDescent="0.35">
      <c r="A3091" t="s">
        <v>20281</v>
      </c>
      <c r="B3091" t="s">
        <v>20282</v>
      </c>
      <c r="C3091" t="s">
        <v>20286</v>
      </c>
      <c r="D3091" t="s">
        <v>20287</v>
      </c>
      <c r="E3091" t="s">
        <v>20288</v>
      </c>
      <c r="F3091" t="s">
        <v>20289</v>
      </c>
      <c r="I3091" t="s">
        <v>20290</v>
      </c>
      <c r="J3091" t="s">
        <v>20291</v>
      </c>
      <c r="M3091" t="s">
        <v>112297</v>
      </c>
      <c r="N3091" t="s">
        <v>124</v>
      </c>
      <c r="O3091" s="3" t="s">
        <v>20292</v>
      </c>
      <c r="P3091" t="s">
        <v>124</v>
      </c>
      <c r="Q3091" t="s">
        <v>124</v>
      </c>
      <c r="R3091" t="s">
        <v>20292</v>
      </c>
      <c r="S3091" s="4" t="str">
        <f t="shared" si="48"/>
        <v>2007</v>
      </c>
    </row>
    <row r="3092" spans="1:19" hidden="1" x14ac:dyDescent="0.35">
      <c r="A3092" t="s">
        <v>20288</v>
      </c>
      <c r="B3092" t="s">
        <v>20289</v>
      </c>
      <c r="C3092" t="s">
        <v>20293</v>
      </c>
      <c r="D3092" t="s">
        <v>20294</v>
      </c>
      <c r="E3092" t="s">
        <v>20295</v>
      </c>
      <c r="F3092" t="s">
        <v>20296</v>
      </c>
      <c r="I3092" t="s">
        <v>512</v>
      </c>
      <c r="J3092" t="s">
        <v>512</v>
      </c>
      <c r="M3092" t="s">
        <v>112297</v>
      </c>
      <c r="N3092" t="s">
        <v>124</v>
      </c>
      <c r="O3092" s="3" t="s">
        <v>20297</v>
      </c>
      <c r="P3092" t="s">
        <v>124</v>
      </c>
      <c r="Q3092" t="s">
        <v>124</v>
      </c>
      <c r="R3092" t="s">
        <v>20297</v>
      </c>
      <c r="S3092" s="4" t="str">
        <f t="shared" si="48"/>
        <v>2007</v>
      </c>
    </row>
    <row r="3093" spans="1:19" hidden="1" x14ac:dyDescent="0.35">
      <c r="A3093" t="s">
        <v>20295</v>
      </c>
      <c r="B3093" t="s">
        <v>20296</v>
      </c>
      <c r="C3093" t="s">
        <v>20298</v>
      </c>
      <c r="D3093" t="s">
        <v>20299</v>
      </c>
      <c r="E3093" t="s">
        <v>20300</v>
      </c>
      <c r="F3093" t="s">
        <v>20301</v>
      </c>
      <c r="I3093" t="s">
        <v>20302</v>
      </c>
      <c r="J3093" t="s">
        <v>20303</v>
      </c>
      <c r="M3093" t="s">
        <v>112297</v>
      </c>
      <c r="N3093" t="s">
        <v>124</v>
      </c>
      <c r="O3093" s="3" t="s">
        <v>20304</v>
      </c>
      <c r="P3093" t="s">
        <v>124</v>
      </c>
      <c r="Q3093" t="s">
        <v>124</v>
      </c>
      <c r="R3093" t="s">
        <v>20304</v>
      </c>
      <c r="S3093" s="4" t="str">
        <f t="shared" si="48"/>
        <v>2007</v>
      </c>
    </row>
    <row r="3094" spans="1:19" hidden="1" x14ac:dyDescent="0.35">
      <c r="A3094" t="s">
        <v>20300</v>
      </c>
      <c r="B3094" t="s">
        <v>20301</v>
      </c>
      <c r="C3094" t="s">
        <v>20305</v>
      </c>
      <c r="D3094" t="s">
        <v>20306</v>
      </c>
      <c r="E3094" t="s">
        <v>20307</v>
      </c>
      <c r="F3094" t="s">
        <v>20308</v>
      </c>
      <c r="I3094" t="s">
        <v>512</v>
      </c>
      <c r="J3094" t="s">
        <v>512</v>
      </c>
      <c r="M3094" t="s">
        <v>112297</v>
      </c>
      <c r="N3094" t="s">
        <v>124</v>
      </c>
      <c r="O3094" s="3" t="s">
        <v>20309</v>
      </c>
      <c r="P3094" t="s">
        <v>124</v>
      </c>
      <c r="Q3094" t="s">
        <v>124</v>
      </c>
      <c r="R3094" t="s">
        <v>20309</v>
      </c>
      <c r="S3094" s="4" t="str">
        <f t="shared" si="48"/>
        <v>2007</v>
      </c>
    </row>
    <row r="3095" spans="1:19" hidden="1" x14ac:dyDescent="0.35">
      <c r="A3095" t="s">
        <v>20307</v>
      </c>
      <c r="B3095" t="s">
        <v>20308</v>
      </c>
      <c r="C3095" t="s">
        <v>20310</v>
      </c>
      <c r="D3095" t="s">
        <v>20311</v>
      </c>
      <c r="E3095" t="s">
        <v>20312</v>
      </c>
      <c r="F3095" t="s">
        <v>20313</v>
      </c>
      <c r="I3095" t="s">
        <v>20314</v>
      </c>
      <c r="J3095" t="s">
        <v>20315</v>
      </c>
      <c r="M3095" t="s">
        <v>112297</v>
      </c>
      <c r="N3095" t="s">
        <v>124</v>
      </c>
      <c r="O3095" s="3" t="s">
        <v>20316</v>
      </c>
      <c r="P3095" t="s">
        <v>124</v>
      </c>
      <c r="Q3095" t="s">
        <v>124</v>
      </c>
      <c r="R3095" t="s">
        <v>20316</v>
      </c>
      <c r="S3095" s="4" t="str">
        <f t="shared" si="48"/>
        <v>2007</v>
      </c>
    </row>
    <row r="3096" spans="1:19" hidden="1" x14ac:dyDescent="0.35">
      <c r="A3096" t="s">
        <v>20312</v>
      </c>
      <c r="B3096" t="s">
        <v>20313</v>
      </c>
      <c r="C3096" t="s">
        <v>20317</v>
      </c>
      <c r="D3096" t="s">
        <v>20318</v>
      </c>
      <c r="E3096" t="s">
        <v>20319</v>
      </c>
      <c r="F3096" t="s">
        <v>20320</v>
      </c>
      <c r="I3096" t="s">
        <v>20321</v>
      </c>
      <c r="J3096" t="s">
        <v>20322</v>
      </c>
      <c r="M3096" t="s">
        <v>112297</v>
      </c>
      <c r="N3096" t="s">
        <v>16314</v>
      </c>
      <c r="O3096" s="3" t="s">
        <v>20323</v>
      </c>
      <c r="P3096" t="s">
        <v>16314</v>
      </c>
      <c r="Q3096" t="s">
        <v>16314</v>
      </c>
      <c r="R3096" t="s">
        <v>20323</v>
      </c>
      <c r="S3096" s="4" t="str">
        <f t="shared" si="48"/>
        <v>2007</v>
      </c>
    </row>
    <row r="3097" spans="1:19" hidden="1" x14ac:dyDescent="0.35">
      <c r="A3097" t="s">
        <v>20319</v>
      </c>
      <c r="B3097" t="s">
        <v>20320</v>
      </c>
      <c r="C3097" t="s">
        <v>20324</v>
      </c>
      <c r="D3097" t="s">
        <v>20325</v>
      </c>
      <c r="E3097" t="s">
        <v>20326</v>
      </c>
      <c r="F3097" t="s">
        <v>20327</v>
      </c>
      <c r="I3097" t="s">
        <v>20328</v>
      </c>
      <c r="J3097" t="s">
        <v>20329</v>
      </c>
      <c r="M3097" t="s">
        <v>112297</v>
      </c>
      <c r="N3097" t="s">
        <v>124</v>
      </c>
      <c r="O3097" s="3" t="s">
        <v>20330</v>
      </c>
      <c r="P3097" t="s">
        <v>124</v>
      </c>
      <c r="Q3097" t="s">
        <v>124</v>
      </c>
      <c r="R3097" t="s">
        <v>20330</v>
      </c>
      <c r="S3097" s="4" t="str">
        <f t="shared" si="48"/>
        <v>2007</v>
      </c>
    </row>
    <row r="3098" spans="1:19" hidden="1" x14ac:dyDescent="0.35">
      <c r="A3098" t="s">
        <v>20326</v>
      </c>
      <c r="B3098" t="s">
        <v>20327</v>
      </c>
      <c r="C3098" t="s">
        <v>20331</v>
      </c>
      <c r="D3098" t="s">
        <v>20332</v>
      </c>
      <c r="E3098" t="s">
        <v>20333</v>
      </c>
      <c r="F3098" t="s">
        <v>20334</v>
      </c>
      <c r="I3098" t="s">
        <v>20335</v>
      </c>
      <c r="J3098" t="s">
        <v>20336</v>
      </c>
      <c r="M3098" t="s">
        <v>112297</v>
      </c>
      <c r="N3098" t="s">
        <v>124</v>
      </c>
      <c r="O3098" s="3" t="s">
        <v>20337</v>
      </c>
      <c r="P3098" t="s">
        <v>124</v>
      </c>
      <c r="Q3098" t="s">
        <v>124</v>
      </c>
      <c r="R3098" t="s">
        <v>20337</v>
      </c>
      <c r="S3098" s="4" t="str">
        <f t="shared" si="48"/>
        <v>2007</v>
      </c>
    </row>
    <row r="3099" spans="1:19" hidden="1" x14ac:dyDescent="0.35">
      <c r="A3099" t="s">
        <v>20333</v>
      </c>
      <c r="B3099" t="s">
        <v>20334</v>
      </c>
      <c r="C3099" t="s">
        <v>20338</v>
      </c>
      <c r="D3099" t="s">
        <v>20339</v>
      </c>
      <c r="E3099" t="s">
        <v>20340</v>
      </c>
      <c r="F3099" t="s">
        <v>20341</v>
      </c>
      <c r="I3099" t="s">
        <v>20342</v>
      </c>
      <c r="J3099" t="s">
        <v>20343</v>
      </c>
      <c r="M3099" t="s">
        <v>112297</v>
      </c>
      <c r="N3099" t="s">
        <v>124</v>
      </c>
      <c r="O3099" s="3" t="s">
        <v>20344</v>
      </c>
      <c r="P3099" t="s">
        <v>124</v>
      </c>
      <c r="Q3099" t="s">
        <v>124</v>
      </c>
      <c r="R3099" t="s">
        <v>20344</v>
      </c>
      <c r="S3099" s="4" t="str">
        <f t="shared" si="48"/>
        <v>2007</v>
      </c>
    </row>
    <row r="3100" spans="1:19" hidden="1" x14ac:dyDescent="0.35">
      <c r="A3100" t="s">
        <v>20340</v>
      </c>
      <c r="B3100" t="s">
        <v>20341</v>
      </c>
      <c r="C3100" t="s">
        <v>20345</v>
      </c>
      <c r="D3100" t="s">
        <v>20346</v>
      </c>
      <c r="E3100" t="s">
        <v>20347</v>
      </c>
      <c r="F3100" t="s">
        <v>20348</v>
      </c>
      <c r="I3100" t="s">
        <v>1021</v>
      </c>
      <c r="J3100" t="s">
        <v>1022</v>
      </c>
      <c r="M3100" t="s">
        <v>112297</v>
      </c>
      <c r="N3100" t="s">
        <v>124</v>
      </c>
      <c r="O3100" s="3" t="s">
        <v>20349</v>
      </c>
      <c r="P3100" t="s">
        <v>124</v>
      </c>
      <c r="Q3100" t="s">
        <v>124</v>
      </c>
      <c r="R3100" t="s">
        <v>20349</v>
      </c>
      <c r="S3100" s="4" t="str">
        <f t="shared" si="48"/>
        <v>2007</v>
      </c>
    </row>
    <row r="3101" spans="1:19" hidden="1" x14ac:dyDescent="0.35">
      <c r="A3101" t="s">
        <v>20347</v>
      </c>
      <c r="B3101" t="s">
        <v>20348</v>
      </c>
      <c r="C3101" t="s">
        <v>20350</v>
      </c>
      <c r="D3101" t="s">
        <v>20351</v>
      </c>
      <c r="E3101" t="s">
        <v>20352</v>
      </c>
      <c r="F3101" t="s">
        <v>20353</v>
      </c>
      <c r="I3101" t="s">
        <v>20354</v>
      </c>
      <c r="J3101" t="s">
        <v>20355</v>
      </c>
      <c r="M3101" t="s">
        <v>112297</v>
      </c>
      <c r="N3101" t="s">
        <v>124</v>
      </c>
      <c r="O3101" s="3" t="s">
        <v>20356</v>
      </c>
      <c r="P3101" t="s">
        <v>124</v>
      </c>
      <c r="Q3101" t="s">
        <v>124</v>
      </c>
      <c r="R3101" t="s">
        <v>20356</v>
      </c>
      <c r="S3101" s="4" t="str">
        <f t="shared" si="48"/>
        <v>2007</v>
      </c>
    </row>
    <row r="3102" spans="1:19" hidden="1" x14ac:dyDescent="0.35">
      <c r="A3102" t="s">
        <v>20352</v>
      </c>
      <c r="B3102" t="s">
        <v>20353</v>
      </c>
      <c r="C3102" t="s">
        <v>20357</v>
      </c>
      <c r="D3102" t="s">
        <v>20358</v>
      </c>
      <c r="E3102" t="s">
        <v>20359</v>
      </c>
      <c r="F3102" t="s">
        <v>20360</v>
      </c>
      <c r="I3102" t="s">
        <v>20361</v>
      </c>
      <c r="J3102" t="s">
        <v>20362</v>
      </c>
      <c r="M3102" t="s">
        <v>112299</v>
      </c>
      <c r="N3102" t="s">
        <v>247</v>
      </c>
      <c r="O3102" s="3" t="s">
        <v>20363</v>
      </c>
      <c r="P3102" t="s">
        <v>247</v>
      </c>
      <c r="Q3102" t="s">
        <v>247</v>
      </c>
      <c r="R3102" t="s">
        <v>20363</v>
      </c>
      <c r="S3102" s="4" t="str">
        <f t="shared" si="48"/>
        <v>2007</v>
      </c>
    </row>
    <row r="3103" spans="1:19" hidden="1" x14ac:dyDescent="0.35">
      <c r="A3103" t="s">
        <v>20359</v>
      </c>
      <c r="B3103" t="s">
        <v>20360</v>
      </c>
      <c r="C3103" t="s">
        <v>20364</v>
      </c>
      <c r="D3103" t="s">
        <v>20365</v>
      </c>
      <c r="E3103" t="s">
        <v>20366</v>
      </c>
      <c r="F3103" t="s">
        <v>20367</v>
      </c>
      <c r="I3103" t="s">
        <v>20368</v>
      </c>
      <c r="J3103" t="s">
        <v>20369</v>
      </c>
      <c r="M3103" t="s">
        <v>112299</v>
      </c>
      <c r="N3103" t="s">
        <v>247</v>
      </c>
      <c r="O3103" s="3" t="s">
        <v>20370</v>
      </c>
      <c r="P3103" t="s">
        <v>247</v>
      </c>
      <c r="Q3103" t="s">
        <v>247</v>
      </c>
      <c r="R3103" t="s">
        <v>20370</v>
      </c>
      <c r="S3103" s="4" t="str">
        <f t="shared" si="48"/>
        <v>2007</v>
      </c>
    </row>
    <row r="3104" spans="1:19" hidden="1" x14ac:dyDescent="0.35">
      <c r="A3104" t="s">
        <v>20366</v>
      </c>
      <c r="B3104" t="s">
        <v>20367</v>
      </c>
      <c r="C3104" t="s">
        <v>20371</v>
      </c>
      <c r="D3104" t="s">
        <v>20372</v>
      </c>
      <c r="E3104" t="s">
        <v>20373</v>
      </c>
      <c r="F3104" t="s">
        <v>20374</v>
      </c>
      <c r="I3104" t="s">
        <v>20375</v>
      </c>
      <c r="J3104" t="s">
        <v>20376</v>
      </c>
      <c r="M3104" t="s">
        <v>112311</v>
      </c>
      <c r="N3104" t="s">
        <v>5877</v>
      </c>
      <c r="O3104" s="3" t="s">
        <v>20377</v>
      </c>
      <c r="P3104" t="s">
        <v>5877</v>
      </c>
      <c r="Q3104" t="s">
        <v>5877</v>
      </c>
      <c r="R3104" t="s">
        <v>20377</v>
      </c>
      <c r="S3104" s="4" t="str">
        <f t="shared" si="48"/>
        <v>2007</v>
      </c>
    </row>
    <row r="3105" spans="1:19" hidden="1" x14ac:dyDescent="0.35">
      <c r="A3105" t="s">
        <v>20373</v>
      </c>
      <c r="B3105" t="s">
        <v>20374</v>
      </c>
      <c r="C3105" t="s">
        <v>20378</v>
      </c>
      <c r="D3105" t="s">
        <v>20379</v>
      </c>
      <c r="E3105" t="s">
        <v>20380</v>
      </c>
      <c r="F3105" t="s">
        <v>20381</v>
      </c>
      <c r="I3105" t="s">
        <v>20382</v>
      </c>
      <c r="J3105" t="s">
        <v>20383</v>
      </c>
      <c r="M3105" t="s">
        <v>112311</v>
      </c>
      <c r="N3105" t="s">
        <v>5877</v>
      </c>
      <c r="O3105" s="3" t="s">
        <v>20384</v>
      </c>
      <c r="P3105" t="s">
        <v>5877</v>
      </c>
      <c r="Q3105" t="s">
        <v>5877</v>
      </c>
      <c r="R3105" t="s">
        <v>20384</v>
      </c>
      <c r="S3105" s="4" t="str">
        <f t="shared" si="48"/>
        <v>2007</v>
      </c>
    </row>
    <row r="3106" spans="1:19" hidden="1" x14ac:dyDescent="0.35">
      <c r="A3106" t="s">
        <v>20380</v>
      </c>
      <c r="B3106" t="s">
        <v>20381</v>
      </c>
      <c r="C3106" t="s">
        <v>20385</v>
      </c>
      <c r="D3106" t="s">
        <v>20386</v>
      </c>
      <c r="E3106" t="s">
        <v>20387</v>
      </c>
      <c r="F3106" t="s">
        <v>20388</v>
      </c>
      <c r="I3106" t="s">
        <v>512</v>
      </c>
      <c r="J3106" t="s">
        <v>512</v>
      </c>
      <c r="M3106" t="s">
        <v>112297</v>
      </c>
      <c r="N3106" t="s">
        <v>124</v>
      </c>
      <c r="O3106" s="3" t="s">
        <v>20389</v>
      </c>
      <c r="P3106" t="s">
        <v>124</v>
      </c>
      <c r="Q3106" t="s">
        <v>124</v>
      </c>
      <c r="R3106" t="s">
        <v>20389</v>
      </c>
      <c r="S3106" s="4" t="str">
        <f t="shared" si="48"/>
        <v>2007</v>
      </c>
    </row>
    <row r="3107" spans="1:19" hidden="1" x14ac:dyDescent="0.35">
      <c r="A3107" t="s">
        <v>20387</v>
      </c>
      <c r="B3107" t="s">
        <v>20388</v>
      </c>
      <c r="C3107" t="s">
        <v>20390</v>
      </c>
      <c r="D3107" t="s">
        <v>20391</v>
      </c>
      <c r="E3107" t="s">
        <v>20392</v>
      </c>
      <c r="F3107" t="s">
        <v>20393</v>
      </c>
      <c r="I3107" t="s">
        <v>20394</v>
      </c>
      <c r="J3107" t="s">
        <v>20395</v>
      </c>
      <c r="M3107" t="s">
        <v>112297</v>
      </c>
      <c r="N3107" t="s">
        <v>124</v>
      </c>
      <c r="O3107" s="3" t="s">
        <v>20396</v>
      </c>
      <c r="P3107" t="s">
        <v>124</v>
      </c>
      <c r="Q3107" t="s">
        <v>124</v>
      </c>
      <c r="R3107" t="s">
        <v>20396</v>
      </c>
      <c r="S3107" s="4" t="str">
        <f t="shared" si="48"/>
        <v>2007</v>
      </c>
    </row>
    <row r="3108" spans="1:19" hidden="1" x14ac:dyDescent="0.35">
      <c r="A3108" t="s">
        <v>20392</v>
      </c>
      <c r="B3108" t="s">
        <v>20393</v>
      </c>
      <c r="C3108" t="s">
        <v>20397</v>
      </c>
      <c r="D3108" t="s">
        <v>20398</v>
      </c>
      <c r="E3108" t="s">
        <v>20399</v>
      </c>
      <c r="F3108" t="s">
        <v>20400</v>
      </c>
      <c r="I3108" t="s">
        <v>20401</v>
      </c>
      <c r="J3108" t="s">
        <v>20402</v>
      </c>
      <c r="M3108" t="s">
        <v>112297</v>
      </c>
      <c r="N3108" t="s">
        <v>124</v>
      </c>
      <c r="O3108" s="3" t="s">
        <v>20403</v>
      </c>
      <c r="P3108" t="s">
        <v>124</v>
      </c>
      <c r="Q3108" t="s">
        <v>124</v>
      </c>
      <c r="R3108" t="s">
        <v>20403</v>
      </c>
      <c r="S3108" s="4" t="str">
        <f t="shared" si="48"/>
        <v>2007</v>
      </c>
    </row>
    <row r="3109" spans="1:19" hidden="1" x14ac:dyDescent="0.35">
      <c r="A3109" t="s">
        <v>20399</v>
      </c>
      <c r="B3109" t="s">
        <v>20400</v>
      </c>
      <c r="C3109" t="s">
        <v>20404</v>
      </c>
      <c r="D3109" t="s">
        <v>20405</v>
      </c>
      <c r="E3109" t="s">
        <v>20406</v>
      </c>
      <c r="F3109" t="s">
        <v>20407</v>
      </c>
      <c r="I3109" t="s">
        <v>20408</v>
      </c>
      <c r="J3109" t="s">
        <v>20409</v>
      </c>
      <c r="M3109" t="s">
        <v>112297</v>
      </c>
      <c r="N3109" t="s">
        <v>124</v>
      </c>
      <c r="O3109" s="3" t="s">
        <v>20410</v>
      </c>
      <c r="P3109" t="s">
        <v>124</v>
      </c>
      <c r="Q3109" t="s">
        <v>124</v>
      </c>
      <c r="R3109" t="s">
        <v>20410</v>
      </c>
      <c r="S3109" s="4" t="str">
        <f t="shared" si="48"/>
        <v>2007</v>
      </c>
    </row>
    <row r="3110" spans="1:19" hidden="1" x14ac:dyDescent="0.35">
      <c r="A3110" t="s">
        <v>20406</v>
      </c>
      <c r="B3110" t="s">
        <v>20407</v>
      </c>
      <c r="C3110" t="s">
        <v>20411</v>
      </c>
      <c r="D3110" t="s">
        <v>20412</v>
      </c>
      <c r="E3110" t="s">
        <v>20413</v>
      </c>
      <c r="F3110" t="s">
        <v>20414</v>
      </c>
      <c r="I3110" t="s">
        <v>20415</v>
      </c>
      <c r="J3110" t="s">
        <v>20416</v>
      </c>
      <c r="M3110" t="s">
        <v>112297</v>
      </c>
      <c r="N3110" t="s">
        <v>124</v>
      </c>
      <c r="O3110" s="3" t="s">
        <v>20417</v>
      </c>
      <c r="P3110" t="s">
        <v>124</v>
      </c>
      <c r="Q3110" t="s">
        <v>124</v>
      </c>
      <c r="R3110" t="s">
        <v>20417</v>
      </c>
      <c r="S3110" s="4" t="str">
        <f t="shared" si="48"/>
        <v>2007</v>
      </c>
    </row>
    <row r="3111" spans="1:19" hidden="1" x14ac:dyDescent="0.35">
      <c r="A3111" t="s">
        <v>20413</v>
      </c>
      <c r="B3111" t="s">
        <v>20414</v>
      </c>
      <c r="C3111" t="s">
        <v>20418</v>
      </c>
      <c r="D3111" t="s">
        <v>20419</v>
      </c>
      <c r="E3111" t="s">
        <v>20420</v>
      </c>
      <c r="F3111" t="s">
        <v>20421</v>
      </c>
      <c r="I3111" t="s">
        <v>20422</v>
      </c>
      <c r="J3111" t="s">
        <v>20423</v>
      </c>
      <c r="M3111" t="s">
        <v>112299</v>
      </c>
      <c r="N3111" t="s">
        <v>247</v>
      </c>
      <c r="O3111" s="3" t="s">
        <v>20424</v>
      </c>
      <c r="P3111" t="s">
        <v>247</v>
      </c>
      <c r="Q3111" t="s">
        <v>247</v>
      </c>
      <c r="R3111" t="s">
        <v>20424</v>
      </c>
      <c r="S3111" s="4" t="str">
        <f t="shared" si="48"/>
        <v>2007</v>
      </c>
    </row>
    <row r="3112" spans="1:19" hidden="1" x14ac:dyDescent="0.35">
      <c r="A3112" t="s">
        <v>20420</v>
      </c>
      <c r="B3112" t="s">
        <v>20421</v>
      </c>
      <c r="C3112" t="s">
        <v>20425</v>
      </c>
      <c r="D3112" t="s">
        <v>20426</v>
      </c>
      <c r="E3112" t="s">
        <v>20427</v>
      </c>
      <c r="F3112" t="s">
        <v>20428</v>
      </c>
      <c r="I3112" t="s">
        <v>20429</v>
      </c>
      <c r="J3112" t="s">
        <v>20430</v>
      </c>
      <c r="M3112" t="s">
        <v>112299</v>
      </c>
      <c r="N3112" t="s">
        <v>247</v>
      </c>
      <c r="O3112" s="3" t="s">
        <v>20431</v>
      </c>
      <c r="P3112" t="s">
        <v>247</v>
      </c>
      <c r="Q3112" t="s">
        <v>247</v>
      </c>
      <c r="R3112" t="s">
        <v>20431</v>
      </c>
      <c r="S3112" s="4" t="str">
        <f t="shared" si="48"/>
        <v>2007</v>
      </c>
    </row>
    <row r="3113" spans="1:19" hidden="1" x14ac:dyDescent="0.35">
      <c r="A3113" t="s">
        <v>20427</v>
      </c>
      <c r="B3113" t="s">
        <v>20428</v>
      </c>
      <c r="C3113" t="s">
        <v>20432</v>
      </c>
      <c r="D3113" t="s">
        <v>20433</v>
      </c>
      <c r="E3113" t="s">
        <v>20434</v>
      </c>
      <c r="F3113" t="s">
        <v>20435</v>
      </c>
      <c r="I3113" t="s">
        <v>20436</v>
      </c>
      <c r="J3113" t="s">
        <v>20437</v>
      </c>
      <c r="M3113" t="s">
        <v>112297</v>
      </c>
      <c r="N3113" t="s">
        <v>124</v>
      </c>
      <c r="O3113" s="3" t="s">
        <v>20438</v>
      </c>
      <c r="P3113" t="s">
        <v>124</v>
      </c>
      <c r="Q3113" t="s">
        <v>124</v>
      </c>
      <c r="R3113" t="s">
        <v>20438</v>
      </c>
      <c r="S3113" s="4" t="str">
        <f t="shared" si="48"/>
        <v>2007</v>
      </c>
    </row>
    <row r="3114" spans="1:19" hidden="1" x14ac:dyDescent="0.35">
      <c r="A3114" t="s">
        <v>20434</v>
      </c>
      <c r="B3114" t="s">
        <v>20435</v>
      </c>
      <c r="C3114" t="s">
        <v>20439</v>
      </c>
      <c r="D3114" t="s">
        <v>20440</v>
      </c>
      <c r="E3114" t="s">
        <v>20441</v>
      </c>
      <c r="F3114" t="s">
        <v>20442</v>
      </c>
      <c r="I3114" t="s">
        <v>20443</v>
      </c>
      <c r="J3114" t="s">
        <v>20444</v>
      </c>
      <c r="M3114" t="s">
        <v>112297</v>
      </c>
      <c r="N3114" t="s">
        <v>124</v>
      </c>
      <c r="O3114" s="3" t="s">
        <v>20445</v>
      </c>
      <c r="P3114" t="s">
        <v>124</v>
      </c>
      <c r="Q3114" t="s">
        <v>124</v>
      </c>
      <c r="R3114" t="s">
        <v>20445</v>
      </c>
      <c r="S3114" s="4" t="str">
        <f t="shared" si="48"/>
        <v>2007</v>
      </c>
    </row>
    <row r="3115" spans="1:19" hidden="1" x14ac:dyDescent="0.35">
      <c r="A3115" t="s">
        <v>20441</v>
      </c>
      <c r="B3115" t="s">
        <v>20442</v>
      </c>
      <c r="C3115" t="s">
        <v>20446</v>
      </c>
      <c r="D3115" t="s">
        <v>20447</v>
      </c>
      <c r="E3115" t="s">
        <v>20448</v>
      </c>
      <c r="F3115" t="s">
        <v>20449</v>
      </c>
      <c r="I3115" t="s">
        <v>20450</v>
      </c>
      <c r="J3115" t="s">
        <v>20451</v>
      </c>
      <c r="M3115" t="s">
        <v>112311</v>
      </c>
      <c r="N3115" t="s">
        <v>5877</v>
      </c>
      <c r="O3115" s="3" t="s">
        <v>20452</v>
      </c>
      <c r="P3115" t="s">
        <v>5877</v>
      </c>
      <c r="Q3115" t="s">
        <v>5877</v>
      </c>
      <c r="R3115" t="s">
        <v>20452</v>
      </c>
      <c r="S3115" s="4" t="str">
        <f t="shared" si="48"/>
        <v>2007</v>
      </c>
    </row>
    <row r="3116" spans="1:19" hidden="1" x14ac:dyDescent="0.35">
      <c r="A3116" t="s">
        <v>20448</v>
      </c>
      <c r="B3116" t="s">
        <v>20449</v>
      </c>
      <c r="C3116" t="s">
        <v>20453</v>
      </c>
      <c r="D3116" t="s">
        <v>20454</v>
      </c>
      <c r="E3116" t="s">
        <v>20455</v>
      </c>
      <c r="F3116" t="s">
        <v>20456</v>
      </c>
      <c r="I3116" t="s">
        <v>20457</v>
      </c>
      <c r="J3116" t="s">
        <v>20458</v>
      </c>
      <c r="M3116" t="s">
        <v>112311</v>
      </c>
      <c r="N3116" t="s">
        <v>5877</v>
      </c>
      <c r="O3116" s="3" t="s">
        <v>20459</v>
      </c>
      <c r="P3116" t="s">
        <v>5877</v>
      </c>
      <c r="Q3116" t="s">
        <v>5877</v>
      </c>
      <c r="R3116" t="s">
        <v>20459</v>
      </c>
      <c r="S3116" s="4" t="str">
        <f t="shared" si="48"/>
        <v>2007</v>
      </c>
    </row>
    <row r="3117" spans="1:19" hidden="1" x14ac:dyDescent="0.35">
      <c r="A3117" t="s">
        <v>20455</v>
      </c>
      <c r="B3117" t="s">
        <v>20456</v>
      </c>
      <c r="C3117" t="s">
        <v>20460</v>
      </c>
      <c r="D3117" t="s">
        <v>20461</v>
      </c>
      <c r="E3117" t="s">
        <v>20462</v>
      </c>
      <c r="F3117" t="s">
        <v>20463</v>
      </c>
      <c r="I3117" t="s">
        <v>20464</v>
      </c>
      <c r="J3117" t="s">
        <v>20465</v>
      </c>
      <c r="M3117" t="s">
        <v>112311</v>
      </c>
      <c r="N3117" t="s">
        <v>5877</v>
      </c>
      <c r="O3117" s="3" t="s">
        <v>20466</v>
      </c>
      <c r="P3117" t="s">
        <v>5877</v>
      </c>
      <c r="Q3117" t="s">
        <v>5877</v>
      </c>
      <c r="R3117" t="s">
        <v>20466</v>
      </c>
      <c r="S3117" s="4" t="str">
        <f t="shared" si="48"/>
        <v>2007</v>
      </c>
    </row>
    <row r="3118" spans="1:19" hidden="1" x14ac:dyDescent="0.35">
      <c r="A3118" t="s">
        <v>20462</v>
      </c>
      <c r="B3118" t="s">
        <v>20463</v>
      </c>
      <c r="C3118" t="s">
        <v>20467</v>
      </c>
      <c r="D3118" t="s">
        <v>20468</v>
      </c>
      <c r="E3118" t="s">
        <v>20469</v>
      </c>
      <c r="F3118" t="s">
        <v>20470</v>
      </c>
      <c r="I3118" t="s">
        <v>20471</v>
      </c>
      <c r="J3118" t="s">
        <v>20472</v>
      </c>
      <c r="M3118" t="s">
        <v>112297</v>
      </c>
      <c r="N3118" t="s">
        <v>124</v>
      </c>
      <c r="O3118" s="3" t="s">
        <v>20473</v>
      </c>
      <c r="P3118" t="s">
        <v>124</v>
      </c>
      <c r="Q3118" t="s">
        <v>124</v>
      </c>
      <c r="R3118" t="s">
        <v>20473</v>
      </c>
      <c r="S3118" s="4" t="str">
        <f t="shared" si="48"/>
        <v>2007</v>
      </c>
    </row>
    <row r="3119" spans="1:19" hidden="1" x14ac:dyDescent="0.35">
      <c r="A3119" t="s">
        <v>20469</v>
      </c>
      <c r="B3119" t="s">
        <v>20470</v>
      </c>
      <c r="C3119" t="s">
        <v>20474</v>
      </c>
      <c r="D3119" t="s">
        <v>20475</v>
      </c>
      <c r="E3119" t="s">
        <v>20476</v>
      </c>
      <c r="F3119" t="s">
        <v>20477</v>
      </c>
      <c r="I3119" t="s">
        <v>20478</v>
      </c>
      <c r="J3119" t="s">
        <v>1029</v>
      </c>
      <c r="M3119" t="s">
        <v>112297</v>
      </c>
      <c r="N3119" t="s">
        <v>124</v>
      </c>
      <c r="O3119" s="3" t="s">
        <v>20479</v>
      </c>
      <c r="P3119" t="s">
        <v>124</v>
      </c>
      <c r="Q3119" t="s">
        <v>124</v>
      </c>
      <c r="R3119" t="s">
        <v>20479</v>
      </c>
      <c r="S3119" s="4" t="str">
        <f t="shared" si="48"/>
        <v>2007</v>
      </c>
    </row>
    <row r="3120" spans="1:19" hidden="1" x14ac:dyDescent="0.35">
      <c r="A3120" t="s">
        <v>20476</v>
      </c>
      <c r="B3120" t="s">
        <v>20477</v>
      </c>
      <c r="C3120" t="s">
        <v>20480</v>
      </c>
      <c r="D3120" t="s">
        <v>20481</v>
      </c>
      <c r="E3120" t="s">
        <v>20482</v>
      </c>
      <c r="F3120" t="s">
        <v>20483</v>
      </c>
      <c r="I3120" t="s">
        <v>20484</v>
      </c>
      <c r="J3120" t="s">
        <v>20485</v>
      </c>
      <c r="M3120" t="s">
        <v>112297</v>
      </c>
      <c r="N3120" t="s">
        <v>124</v>
      </c>
      <c r="O3120" s="3" t="s">
        <v>20486</v>
      </c>
      <c r="P3120" t="s">
        <v>124</v>
      </c>
      <c r="Q3120" t="s">
        <v>124</v>
      </c>
      <c r="R3120" t="s">
        <v>20486</v>
      </c>
      <c r="S3120" s="4" t="str">
        <f t="shared" si="48"/>
        <v>2007</v>
      </c>
    </row>
    <row r="3121" spans="1:19" hidden="1" x14ac:dyDescent="0.35">
      <c r="A3121" t="s">
        <v>20482</v>
      </c>
      <c r="B3121" t="s">
        <v>20483</v>
      </c>
      <c r="C3121" t="s">
        <v>20487</v>
      </c>
      <c r="D3121" t="s">
        <v>20488</v>
      </c>
      <c r="E3121" t="s">
        <v>20489</v>
      </c>
      <c r="F3121" t="s">
        <v>20490</v>
      </c>
      <c r="I3121" t="s">
        <v>512</v>
      </c>
      <c r="J3121" t="s">
        <v>512</v>
      </c>
      <c r="M3121" t="s">
        <v>112297</v>
      </c>
      <c r="N3121" t="s">
        <v>124</v>
      </c>
      <c r="O3121" s="3" t="s">
        <v>20491</v>
      </c>
      <c r="P3121" t="s">
        <v>124</v>
      </c>
      <c r="Q3121" t="s">
        <v>124</v>
      </c>
      <c r="R3121" t="s">
        <v>20491</v>
      </c>
      <c r="S3121" s="4" t="str">
        <f t="shared" si="48"/>
        <v>2007</v>
      </c>
    </row>
    <row r="3122" spans="1:19" ht="29" hidden="1" x14ac:dyDescent="0.35">
      <c r="A3122" t="s">
        <v>20489</v>
      </c>
      <c r="B3122" t="s">
        <v>20490</v>
      </c>
      <c r="C3122" t="s">
        <v>20492</v>
      </c>
      <c r="D3122" t="s">
        <v>20493</v>
      </c>
      <c r="E3122" t="s">
        <v>20494</v>
      </c>
      <c r="F3122" t="s">
        <v>20495</v>
      </c>
      <c r="I3122" t="s">
        <v>20496</v>
      </c>
      <c r="J3122" t="s">
        <v>20497</v>
      </c>
      <c r="K3122" s="2" t="s">
        <v>1501</v>
      </c>
      <c r="M3122" t="s">
        <v>112297</v>
      </c>
      <c r="N3122" t="s">
        <v>124</v>
      </c>
      <c r="O3122" s="3" t="s">
        <v>20498</v>
      </c>
      <c r="P3122" t="s">
        <v>124</v>
      </c>
      <c r="Q3122" t="s">
        <v>124</v>
      </c>
      <c r="R3122" t="s">
        <v>20498</v>
      </c>
      <c r="S3122" s="4" t="str">
        <f t="shared" si="48"/>
        <v>2007</v>
      </c>
    </row>
    <row r="3123" spans="1:19" hidden="1" x14ac:dyDescent="0.35">
      <c r="A3123" t="s">
        <v>20494</v>
      </c>
      <c r="B3123" t="s">
        <v>20495</v>
      </c>
      <c r="C3123" t="s">
        <v>20499</v>
      </c>
      <c r="D3123" t="s">
        <v>20500</v>
      </c>
      <c r="E3123" t="s">
        <v>20501</v>
      </c>
      <c r="F3123" t="s">
        <v>20502</v>
      </c>
      <c r="I3123" t="s">
        <v>20503</v>
      </c>
      <c r="J3123" t="s">
        <v>20504</v>
      </c>
      <c r="M3123" t="s">
        <v>112297</v>
      </c>
      <c r="N3123" t="s">
        <v>124</v>
      </c>
      <c r="O3123" s="3" t="s">
        <v>20505</v>
      </c>
      <c r="P3123" t="s">
        <v>124</v>
      </c>
      <c r="Q3123" t="s">
        <v>124</v>
      </c>
      <c r="R3123" t="s">
        <v>20505</v>
      </c>
      <c r="S3123" s="4" t="str">
        <f t="shared" si="48"/>
        <v>2007</v>
      </c>
    </row>
    <row r="3124" spans="1:19" hidden="1" x14ac:dyDescent="0.35">
      <c r="A3124" t="s">
        <v>20501</v>
      </c>
      <c r="B3124" t="s">
        <v>20502</v>
      </c>
      <c r="C3124" t="s">
        <v>20506</v>
      </c>
      <c r="D3124" t="s">
        <v>20507</v>
      </c>
      <c r="E3124" t="s">
        <v>20508</v>
      </c>
      <c r="F3124" t="s">
        <v>20509</v>
      </c>
      <c r="I3124" t="s">
        <v>20510</v>
      </c>
      <c r="J3124" t="s">
        <v>20511</v>
      </c>
      <c r="M3124" t="s">
        <v>112311</v>
      </c>
      <c r="N3124" t="s">
        <v>5877</v>
      </c>
      <c r="O3124" s="3" t="s">
        <v>20512</v>
      </c>
      <c r="P3124" t="s">
        <v>5877</v>
      </c>
      <c r="Q3124" t="s">
        <v>5877</v>
      </c>
      <c r="R3124" t="s">
        <v>20512</v>
      </c>
      <c r="S3124" s="4" t="str">
        <f t="shared" si="48"/>
        <v>2007</v>
      </c>
    </row>
    <row r="3125" spans="1:19" hidden="1" x14ac:dyDescent="0.35">
      <c r="A3125" t="s">
        <v>20508</v>
      </c>
      <c r="B3125" t="s">
        <v>20509</v>
      </c>
      <c r="C3125" t="s">
        <v>20513</v>
      </c>
      <c r="D3125" t="s">
        <v>20514</v>
      </c>
      <c r="E3125" t="s">
        <v>20515</v>
      </c>
      <c r="F3125" t="s">
        <v>20516</v>
      </c>
      <c r="I3125" t="s">
        <v>20517</v>
      </c>
      <c r="J3125" t="s">
        <v>20518</v>
      </c>
      <c r="M3125" t="s">
        <v>112311</v>
      </c>
      <c r="N3125" t="s">
        <v>5877</v>
      </c>
      <c r="O3125" s="3" t="s">
        <v>20519</v>
      </c>
      <c r="P3125" t="s">
        <v>5877</v>
      </c>
      <c r="Q3125" t="s">
        <v>5877</v>
      </c>
      <c r="R3125" t="s">
        <v>20519</v>
      </c>
      <c r="S3125" s="4" t="str">
        <f t="shared" si="48"/>
        <v>2007</v>
      </c>
    </row>
    <row r="3126" spans="1:19" hidden="1" x14ac:dyDescent="0.35">
      <c r="A3126" t="s">
        <v>20515</v>
      </c>
      <c r="B3126" t="s">
        <v>20516</v>
      </c>
      <c r="C3126" t="s">
        <v>20520</v>
      </c>
      <c r="D3126">
        <v>189713602</v>
      </c>
      <c r="E3126" t="s">
        <v>20521</v>
      </c>
      <c r="F3126" t="s">
        <v>20522</v>
      </c>
      <c r="I3126" t="s">
        <v>20523</v>
      </c>
      <c r="J3126" t="s">
        <v>20524</v>
      </c>
      <c r="M3126" t="s">
        <v>112297</v>
      </c>
      <c r="N3126" t="s">
        <v>16314</v>
      </c>
      <c r="O3126" s="3" t="s">
        <v>20525</v>
      </c>
      <c r="P3126" t="s">
        <v>16314</v>
      </c>
      <c r="Q3126" t="s">
        <v>16314</v>
      </c>
      <c r="R3126" t="s">
        <v>20525</v>
      </c>
      <c r="S3126" s="4" t="str">
        <f t="shared" si="48"/>
        <v>2007</v>
      </c>
    </row>
    <row r="3127" spans="1:19" hidden="1" x14ac:dyDescent="0.35">
      <c r="A3127" t="s">
        <v>20521</v>
      </c>
      <c r="B3127" t="s">
        <v>20522</v>
      </c>
      <c r="C3127" t="s">
        <v>20526</v>
      </c>
      <c r="D3127" t="s">
        <v>20527</v>
      </c>
      <c r="E3127" s="1" t="s">
        <v>20528</v>
      </c>
      <c r="F3127" s="1" t="s">
        <v>20529</v>
      </c>
      <c r="I3127" t="s">
        <v>20530</v>
      </c>
      <c r="J3127" t="s">
        <v>20531</v>
      </c>
      <c r="M3127" t="s">
        <v>112297</v>
      </c>
      <c r="N3127" t="s">
        <v>16314</v>
      </c>
      <c r="O3127" s="3" t="s">
        <v>20532</v>
      </c>
      <c r="P3127" t="s">
        <v>16314</v>
      </c>
      <c r="Q3127" t="s">
        <v>16314</v>
      </c>
      <c r="R3127" t="s">
        <v>20532</v>
      </c>
      <c r="S3127" s="4" t="str">
        <f t="shared" si="48"/>
        <v>2007</v>
      </c>
    </row>
    <row r="3128" spans="1:19" hidden="1" x14ac:dyDescent="0.35">
      <c r="A3128" s="1" t="s">
        <v>20528</v>
      </c>
      <c r="B3128" s="1" t="s">
        <v>20529</v>
      </c>
      <c r="C3128" t="s">
        <v>20533</v>
      </c>
      <c r="D3128" t="s">
        <v>20534</v>
      </c>
      <c r="E3128" t="s">
        <v>20535</v>
      </c>
      <c r="F3128" t="s">
        <v>20536</v>
      </c>
      <c r="I3128" t="s">
        <v>20537</v>
      </c>
      <c r="J3128" t="s">
        <v>20538</v>
      </c>
      <c r="M3128" t="s">
        <v>112297</v>
      </c>
      <c r="N3128" t="s">
        <v>16314</v>
      </c>
      <c r="O3128" s="3" t="s">
        <v>20539</v>
      </c>
      <c r="P3128" t="s">
        <v>16314</v>
      </c>
      <c r="Q3128" t="s">
        <v>16314</v>
      </c>
      <c r="R3128" t="s">
        <v>20539</v>
      </c>
      <c r="S3128" s="4" t="str">
        <f t="shared" si="48"/>
        <v>2007</v>
      </c>
    </row>
    <row r="3129" spans="1:19" hidden="1" x14ac:dyDescent="0.35">
      <c r="A3129" t="s">
        <v>20535</v>
      </c>
      <c r="B3129" t="s">
        <v>20536</v>
      </c>
      <c r="C3129" t="s">
        <v>20540</v>
      </c>
      <c r="D3129" t="s">
        <v>20541</v>
      </c>
      <c r="E3129" t="s">
        <v>20542</v>
      </c>
      <c r="F3129" t="s">
        <v>20543</v>
      </c>
      <c r="I3129" t="s">
        <v>20544</v>
      </c>
      <c r="J3129" t="s">
        <v>20545</v>
      </c>
      <c r="M3129" t="s">
        <v>112297</v>
      </c>
      <c r="N3129" t="s">
        <v>16314</v>
      </c>
      <c r="O3129" s="3" t="s">
        <v>20546</v>
      </c>
      <c r="P3129" t="s">
        <v>16314</v>
      </c>
      <c r="Q3129" t="s">
        <v>16314</v>
      </c>
      <c r="R3129" t="s">
        <v>20546</v>
      </c>
      <c r="S3129" s="4" t="str">
        <f t="shared" si="48"/>
        <v>2007</v>
      </c>
    </row>
    <row r="3130" spans="1:19" hidden="1" x14ac:dyDescent="0.35">
      <c r="A3130" t="s">
        <v>20542</v>
      </c>
      <c r="B3130" t="s">
        <v>20543</v>
      </c>
      <c r="C3130" t="s">
        <v>20547</v>
      </c>
      <c r="D3130" t="s">
        <v>20548</v>
      </c>
      <c r="E3130" t="s">
        <v>20549</v>
      </c>
      <c r="F3130" t="s">
        <v>20550</v>
      </c>
      <c r="I3130" t="s">
        <v>20551</v>
      </c>
      <c r="J3130" t="s">
        <v>20552</v>
      </c>
      <c r="M3130" t="s">
        <v>112297</v>
      </c>
      <c r="N3130" t="s">
        <v>124</v>
      </c>
      <c r="O3130" s="3" t="s">
        <v>20553</v>
      </c>
      <c r="P3130" t="s">
        <v>124</v>
      </c>
      <c r="Q3130" t="s">
        <v>124</v>
      </c>
      <c r="R3130" t="s">
        <v>20553</v>
      </c>
      <c r="S3130" s="4" t="str">
        <f t="shared" si="48"/>
        <v>2007</v>
      </c>
    </row>
    <row r="3131" spans="1:19" hidden="1" x14ac:dyDescent="0.35">
      <c r="A3131" t="s">
        <v>20549</v>
      </c>
      <c r="B3131" t="s">
        <v>20550</v>
      </c>
      <c r="C3131" t="s">
        <v>20554</v>
      </c>
      <c r="D3131" t="s">
        <v>20555</v>
      </c>
      <c r="E3131" t="s">
        <v>20556</v>
      </c>
      <c r="F3131" t="s">
        <v>20557</v>
      </c>
      <c r="I3131" t="s">
        <v>512</v>
      </c>
      <c r="J3131" t="s">
        <v>512</v>
      </c>
      <c r="M3131" t="s">
        <v>112297</v>
      </c>
      <c r="N3131" t="s">
        <v>16314</v>
      </c>
      <c r="O3131" s="3" t="s">
        <v>20558</v>
      </c>
      <c r="P3131" t="s">
        <v>16314</v>
      </c>
      <c r="Q3131" t="s">
        <v>16314</v>
      </c>
      <c r="R3131" t="s">
        <v>20558</v>
      </c>
      <c r="S3131" s="4" t="str">
        <f t="shared" si="48"/>
        <v>2007</v>
      </c>
    </row>
    <row r="3132" spans="1:19" hidden="1" x14ac:dyDescent="0.35">
      <c r="A3132" t="s">
        <v>20556</v>
      </c>
      <c r="B3132" t="s">
        <v>20557</v>
      </c>
      <c r="C3132" t="s">
        <v>20559</v>
      </c>
      <c r="D3132" t="s">
        <v>20560</v>
      </c>
      <c r="E3132" t="s">
        <v>20561</v>
      </c>
      <c r="F3132" t="s">
        <v>20562</v>
      </c>
      <c r="I3132" t="s">
        <v>20563</v>
      </c>
      <c r="J3132" t="s">
        <v>20564</v>
      </c>
      <c r="M3132" t="s">
        <v>16314</v>
      </c>
      <c r="N3132" t="s">
        <v>16314</v>
      </c>
      <c r="O3132" s="3" t="s">
        <v>20565</v>
      </c>
      <c r="P3132" t="s">
        <v>16314</v>
      </c>
      <c r="Q3132" t="s">
        <v>16314</v>
      </c>
      <c r="R3132" t="s">
        <v>20565</v>
      </c>
      <c r="S3132" s="4" t="str">
        <f t="shared" si="48"/>
        <v>2007</v>
      </c>
    </row>
    <row r="3133" spans="1:19" hidden="1" x14ac:dyDescent="0.35">
      <c r="A3133" t="s">
        <v>20561</v>
      </c>
      <c r="B3133" t="s">
        <v>20562</v>
      </c>
      <c r="C3133" t="s">
        <v>20566</v>
      </c>
      <c r="D3133" t="s">
        <v>20567</v>
      </c>
      <c r="E3133" t="s">
        <v>20568</v>
      </c>
      <c r="F3133" t="s">
        <v>20569</v>
      </c>
      <c r="I3133" t="s">
        <v>20570</v>
      </c>
      <c r="J3133" t="s">
        <v>20571</v>
      </c>
      <c r="M3133" t="s">
        <v>112297</v>
      </c>
      <c r="N3133" t="s">
        <v>16314</v>
      </c>
      <c r="O3133" s="3" t="s">
        <v>20572</v>
      </c>
      <c r="P3133" t="s">
        <v>16314</v>
      </c>
      <c r="Q3133" t="s">
        <v>16314</v>
      </c>
      <c r="R3133" t="s">
        <v>20572</v>
      </c>
      <c r="S3133" s="4" t="str">
        <f t="shared" si="48"/>
        <v>2007</v>
      </c>
    </row>
    <row r="3134" spans="1:19" hidden="1" x14ac:dyDescent="0.35">
      <c r="A3134" t="s">
        <v>20568</v>
      </c>
      <c r="B3134" t="s">
        <v>20569</v>
      </c>
      <c r="C3134" t="s">
        <v>20573</v>
      </c>
      <c r="D3134" t="s">
        <v>20574</v>
      </c>
      <c r="E3134" t="s">
        <v>20575</v>
      </c>
      <c r="F3134" t="s">
        <v>20576</v>
      </c>
      <c r="I3134" t="s">
        <v>20577</v>
      </c>
      <c r="J3134" t="s">
        <v>20578</v>
      </c>
      <c r="M3134" t="s">
        <v>112311</v>
      </c>
      <c r="N3134" t="s">
        <v>5877</v>
      </c>
      <c r="O3134" s="3" t="s">
        <v>20579</v>
      </c>
      <c r="P3134" t="s">
        <v>5877</v>
      </c>
      <c r="Q3134" t="s">
        <v>5877</v>
      </c>
      <c r="R3134" t="s">
        <v>20579</v>
      </c>
      <c r="S3134" s="4" t="str">
        <f t="shared" si="48"/>
        <v>2007</v>
      </c>
    </row>
    <row r="3135" spans="1:19" hidden="1" x14ac:dyDescent="0.35">
      <c r="A3135" t="s">
        <v>20575</v>
      </c>
      <c r="B3135" t="s">
        <v>20576</v>
      </c>
      <c r="C3135" t="s">
        <v>20580</v>
      </c>
      <c r="D3135" t="s">
        <v>20581</v>
      </c>
      <c r="E3135" t="s">
        <v>20582</v>
      </c>
      <c r="F3135" t="s">
        <v>20583</v>
      </c>
      <c r="I3135" t="s">
        <v>20584</v>
      </c>
      <c r="J3135" t="s">
        <v>20585</v>
      </c>
      <c r="M3135" t="s">
        <v>112297</v>
      </c>
      <c r="N3135" t="s">
        <v>124</v>
      </c>
      <c r="O3135" s="3" t="s">
        <v>20586</v>
      </c>
      <c r="P3135" t="s">
        <v>124</v>
      </c>
      <c r="Q3135" t="s">
        <v>124</v>
      </c>
      <c r="R3135" t="s">
        <v>20586</v>
      </c>
      <c r="S3135" s="4" t="str">
        <f t="shared" si="48"/>
        <v>2007</v>
      </c>
    </row>
    <row r="3136" spans="1:19" hidden="1" x14ac:dyDescent="0.35">
      <c r="A3136" t="s">
        <v>20582</v>
      </c>
      <c r="B3136" t="s">
        <v>20583</v>
      </c>
      <c r="C3136" t="s">
        <v>20587</v>
      </c>
      <c r="D3136" t="s">
        <v>20588</v>
      </c>
      <c r="E3136" t="s">
        <v>20589</v>
      </c>
      <c r="F3136" t="s">
        <v>20590</v>
      </c>
      <c r="I3136" t="s">
        <v>20591</v>
      </c>
      <c r="J3136" t="s">
        <v>20592</v>
      </c>
      <c r="M3136" t="s">
        <v>112297</v>
      </c>
      <c r="N3136" t="s">
        <v>124</v>
      </c>
      <c r="O3136" s="3" t="s">
        <v>20593</v>
      </c>
      <c r="P3136" t="s">
        <v>124</v>
      </c>
      <c r="Q3136" t="s">
        <v>124</v>
      </c>
      <c r="R3136" t="s">
        <v>20593</v>
      </c>
      <c r="S3136" s="4" t="str">
        <f t="shared" si="48"/>
        <v>2007</v>
      </c>
    </row>
    <row r="3137" spans="1:19" hidden="1" x14ac:dyDescent="0.35">
      <c r="A3137" t="s">
        <v>20589</v>
      </c>
      <c r="B3137" t="s">
        <v>20590</v>
      </c>
      <c r="C3137" t="s">
        <v>20594</v>
      </c>
      <c r="D3137" t="s">
        <v>20595</v>
      </c>
      <c r="E3137" t="s">
        <v>20596</v>
      </c>
      <c r="F3137" t="s">
        <v>20597</v>
      </c>
      <c r="I3137" t="s">
        <v>20598</v>
      </c>
      <c r="J3137" t="s">
        <v>20599</v>
      </c>
      <c r="M3137" t="s">
        <v>112297</v>
      </c>
      <c r="N3137" t="s">
        <v>124</v>
      </c>
      <c r="O3137" s="3" t="s">
        <v>20600</v>
      </c>
      <c r="P3137" t="s">
        <v>124</v>
      </c>
      <c r="Q3137" t="s">
        <v>124</v>
      </c>
      <c r="R3137" t="s">
        <v>20600</v>
      </c>
      <c r="S3137" s="4" t="str">
        <f t="shared" si="48"/>
        <v>2007</v>
      </c>
    </row>
    <row r="3138" spans="1:19" hidden="1" x14ac:dyDescent="0.35">
      <c r="A3138" t="s">
        <v>20596</v>
      </c>
      <c r="B3138" t="s">
        <v>20597</v>
      </c>
      <c r="C3138" t="s">
        <v>20601</v>
      </c>
      <c r="D3138" t="s">
        <v>20602</v>
      </c>
      <c r="E3138" t="s">
        <v>20603</v>
      </c>
      <c r="F3138" t="s">
        <v>20604</v>
      </c>
      <c r="I3138" t="s">
        <v>20605</v>
      </c>
      <c r="J3138" t="s">
        <v>20606</v>
      </c>
      <c r="M3138" t="s">
        <v>112297</v>
      </c>
      <c r="N3138" t="s">
        <v>124</v>
      </c>
      <c r="O3138" s="3" t="s">
        <v>20607</v>
      </c>
      <c r="P3138" t="s">
        <v>124</v>
      </c>
      <c r="Q3138" t="s">
        <v>124</v>
      </c>
      <c r="R3138" t="s">
        <v>20607</v>
      </c>
      <c r="S3138" s="4" t="str">
        <f t="shared" si="48"/>
        <v>2007</v>
      </c>
    </row>
    <row r="3139" spans="1:19" hidden="1" x14ac:dyDescent="0.35">
      <c r="A3139" t="s">
        <v>20603</v>
      </c>
      <c r="B3139" t="s">
        <v>20604</v>
      </c>
      <c r="C3139" t="s">
        <v>20608</v>
      </c>
      <c r="D3139" t="s">
        <v>20609</v>
      </c>
      <c r="E3139" t="s">
        <v>20610</v>
      </c>
      <c r="F3139" t="s">
        <v>20611</v>
      </c>
      <c r="I3139" t="s">
        <v>20612</v>
      </c>
      <c r="J3139" t="s">
        <v>20613</v>
      </c>
      <c r="M3139" t="s">
        <v>112297</v>
      </c>
      <c r="N3139" t="s">
        <v>124</v>
      </c>
      <c r="O3139" s="3" t="s">
        <v>20614</v>
      </c>
      <c r="P3139" t="s">
        <v>124</v>
      </c>
      <c r="Q3139" t="s">
        <v>124</v>
      </c>
      <c r="R3139" t="s">
        <v>20614</v>
      </c>
      <c r="S3139" s="4" t="str">
        <f t="shared" ref="S3139:S3202" si="49">LEFT(RIGHT(R3139,19),4)</f>
        <v>2007</v>
      </c>
    </row>
    <row r="3140" spans="1:19" hidden="1" x14ac:dyDescent="0.35">
      <c r="A3140" t="s">
        <v>20610</v>
      </c>
      <c r="B3140" t="s">
        <v>20611</v>
      </c>
      <c r="C3140" t="s">
        <v>20615</v>
      </c>
      <c r="D3140" t="s">
        <v>20616</v>
      </c>
      <c r="E3140" t="s">
        <v>20617</v>
      </c>
      <c r="F3140" t="s">
        <v>20618</v>
      </c>
      <c r="I3140" t="s">
        <v>20619</v>
      </c>
      <c r="J3140" t="s">
        <v>20620</v>
      </c>
      <c r="M3140" t="s">
        <v>112311</v>
      </c>
      <c r="N3140" t="s">
        <v>5877</v>
      </c>
      <c r="O3140" s="3" t="s">
        <v>20621</v>
      </c>
      <c r="P3140" t="s">
        <v>5877</v>
      </c>
      <c r="Q3140" t="s">
        <v>5877</v>
      </c>
      <c r="R3140" t="s">
        <v>20621</v>
      </c>
      <c r="S3140" s="4" t="str">
        <f t="shared" si="49"/>
        <v>2007</v>
      </c>
    </row>
    <row r="3141" spans="1:19" hidden="1" x14ac:dyDescent="0.35">
      <c r="A3141" t="s">
        <v>20617</v>
      </c>
      <c r="B3141" t="s">
        <v>20618</v>
      </c>
      <c r="C3141" t="s">
        <v>20622</v>
      </c>
      <c r="D3141" t="s">
        <v>20623</v>
      </c>
      <c r="E3141" t="s">
        <v>20624</v>
      </c>
      <c r="F3141" t="s">
        <v>20625</v>
      </c>
      <c r="I3141" t="s">
        <v>20626</v>
      </c>
      <c r="J3141" t="s">
        <v>20627</v>
      </c>
      <c r="M3141" t="s">
        <v>112299</v>
      </c>
      <c r="N3141" t="s">
        <v>247</v>
      </c>
      <c r="O3141" s="3" t="s">
        <v>20628</v>
      </c>
      <c r="P3141" t="s">
        <v>247</v>
      </c>
      <c r="Q3141" t="s">
        <v>247</v>
      </c>
      <c r="R3141" t="s">
        <v>20628</v>
      </c>
      <c r="S3141" s="4" t="str">
        <f t="shared" si="49"/>
        <v>2007</v>
      </c>
    </row>
    <row r="3142" spans="1:19" ht="29" hidden="1" x14ac:dyDescent="0.35">
      <c r="A3142" t="s">
        <v>20624</v>
      </c>
      <c r="B3142" t="s">
        <v>20625</v>
      </c>
      <c r="C3142" t="s">
        <v>20629</v>
      </c>
      <c r="D3142" t="s">
        <v>20630</v>
      </c>
      <c r="E3142" t="s">
        <v>20631</v>
      </c>
      <c r="F3142" t="s">
        <v>20632</v>
      </c>
      <c r="I3142" t="s">
        <v>20633</v>
      </c>
      <c r="J3142" t="s">
        <v>20634</v>
      </c>
      <c r="K3142" s="2" t="s">
        <v>1501</v>
      </c>
      <c r="M3142" t="s">
        <v>112297</v>
      </c>
      <c r="N3142" t="s">
        <v>124</v>
      </c>
      <c r="O3142" s="3" t="s">
        <v>20635</v>
      </c>
      <c r="P3142" t="s">
        <v>124</v>
      </c>
      <c r="Q3142" t="s">
        <v>124</v>
      </c>
      <c r="R3142" t="s">
        <v>20635</v>
      </c>
      <c r="S3142" s="4" t="str">
        <f t="shared" si="49"/>
        <v>2007</v>
      </c>
    </row>
    <row r="3143" spans="1:19" hidden="1" x14ac:dyDescent="0.35">
      <c r="A3143" t="s">
        <v>20631</v>
      </c>
      <c r="B3143" t="s">
        <v>20632</v>
      </c>
      <c r="C3143" t="s">
        <v>20636</v>
      </c>
      <c r="D3143" t="s">
        <v>20637</v>
      </c>
      <c r="E3143" t="s">
        <v>20638</v>
      </c>
      <c r="F3143" t="s">
        <v>20639</v>
      </c>
      <c r="I3143" t="s">
        <v>17692</v>
      </c>
      <c r="J3143" t="s">
        <v>17692</v>
      </c>
      <c r="M3143" t="s">
        <v>112311</v>
      </c>
      <c r="N3143" t="s">
        <v>5877</v>
      </c>
      <c r="O3143" s="3" t="s">
        <v>20640</v>
      </c>
      <c r="P3143" t="s">
        <v>5877</v>
      </c>
      <c r="Q3143" t="s">
        <v>5877</v>
      </c>
      <c r="R3143" t="s">
        <v>20640</v>
      </c>
      <c r="S3143" s="4" t="str">
        <f t="shared" si="49"/>
        <v>2007</v>
      </c>
    </row>
    <row r="3144" spans="1:19" hidden="1" x14ac:dyDescent="0.35">
      <c r="A3144" t="s">
        <v>20638</v>
      </c>
      <c r="B3144" t="s">
        <v>20639</v>
      </c>
      <c r="C3144" t="s">
        <v>20641</v>
      </c>
      <c r="D3144" t="s">
        <v>20642</v>
      </c>
      <c r="E3144" t="s">
        <v>20643</v>
      </c>
      <c r="F3144" t="s">
        <v>20644</v>
      </c>
      <c r="I3144" t="s">
        <v>17692</v>
      </c>
      <c r="J3144" t="s">
        <v>17692</v>
      </c>
      <c r="M3144" t="s">
        <v>112311</v>
      </c>
      <c r="N3144" t="s">
        <v>5877</v>
      </c>
      <c r="O3144" s="3" t="s">
        <v>20645</v>
      </c>
      <c r="P3144" t="s">
        <v>5877</v>
      </c>
      <c r="Q3144" t="s">
        <v>5877</v>
      </c>
      <c r="R3144" t="s">
        <v>20645</v>
      </c>
      <c r="S3144" s="4" t="str">
        <f t="shared" si="49"/>
        <v>2007</v>
      </c>
    </row>
    <row r="3145" spans="1:19" hidden="1" x14ac:dyDescent="0.35">
      <c r="A3145" t="s">
        <v>20643</v>
      </c>
      <c r="B3145" t="s">
        <v>20644</v>
      </c>
      <c r="C3145" t="s">
        <v>20646</v>
      </c>
      <c r="D3145" t="s">
        <v>20647</v>
      </c>
      <c r="E3145" t="s">
        <v>20648</v>
      </c>
      <c r="F3145" t="s">
        <v>20649</v>
      </c>
      <c r="I3145" t="s">
        <v>20650</v>
      </c>
      <c r="J3145" t="s">
        <v>20651</v>
      </c>
      <c r="M3145" t="s">
        <v>112297</v>
      </c>
      <c r="N3145" t="s">
        <v>124</v>
      </c>
      <c r="O3145" s="3" t="s">
        <v>20652</v>
      </c>
      <c r="P3145" t="s">
        <v>124</v>
      </c>
      <c r="Q3145" t="s">
        <v>124</v>
      </c>
      <c r="R3145" t="s">
        <v>20652</v>
      </c>
      <c r="S3145" s="4" t="str">
        <f t="shared" si="49"/>
        <v>2007</v>
      </c>
    </row>
    <row r="3146" spans="1:19" hidden="1" x14ac:dyDescent="0.35">
      <c r="A3146" t="s">
        <v>20648</v>
      </c>
      <c r="B3146" t="s">
        <v>20649</v>
      </c>
      <c r="C3146" t="s">
        <v>20653</v>
      </c>
      <c r="D3146" t="s">
        <v>20654</v>
      </c>
      <c r="E3146" t="s">
        <v>20655</v>
      </c>
      <c r="F3146" t="s">
        <v>20656</v>
      </c>
      <c r="I3146" t="s">
        <v>20657</v>
      </c>
      <c r="J3146" t="s">
        <v>20658</v>
      </c>
      <c r="M3146" t="s">
        <v>112297</v>
      </c>
      <c r="N3146" t="s">
        <v>124</v>
      </c>
      <c r="O3146" s="3" t="s">
        <v>20659</v>
      </c>
      <c r="P3146" t="s">
        <v>124</v>
      </c>
      <c r="Q3146" t="s">
        <v>124</v>
      </c>
      <c r="R3146" t="s">
        <v>20659</v>
      </c>
      <c r="S3146" s="4" t="str">
        <f t="shared" si="49"/>
        <v>2007</v>
      </c>
    </row>
    <row r="3147" spans="1:19" hidden="1" x14ac:dyDescent="0.35">
      <c r="A3147" t="s">
        <v>20655</v>
      </c>
      <c r="B3147" t="s">
        <v>20656</v>
      </c>
      <c r="C3147" t="s">
        <v>20660</v>
      </c>
      <c r="D3147" t="s">
        <v>20661</v>
      </c>
      <c r="E3147" t="s">
        <v>20662</v>
      </c>
      <c r="F3147" t="s">
        <v>20663</v>
      </c>
      <c r="I3147" t="s">
        <v>20664</v>
      </c>
      <c r="J3147" t="s">
        <v>20665</v>
      </c>
      <c r="M3147" t="s">
        <v>112297</v>
      </c>
      <c r="N3147" t="s">
        <v>124</v>
      </c>
      <c r="O3147" s="3" t="s">
        <v>20666</v>
      </c>
      <c r="P3147" t="s">
        <v>124</v>
      </c>
      <c r="Q3147" t="s">
        <v>124</v>
      </c>
      <c r="R3147" t="s">
        <v>20666</v>
      </c>
      <c r="S3147" s="4" t="str">
        <f t="shared" si="49"/>
        <v>2007</v>
      </c>
    </row>
    <row r="3148" spans="1:19" hidden="1" x14ac:dyDescent="0.35">
      <c r="A3148" t="s">
        <v>20662</v>
      </c>
      <c r="B3148" t="s">
        <v>20663</v>
      </c>
      <c r="C3148" t="s">
        <v>20667</v>
      </c>
      <c r="D3148" t="s">
        <v>20668</v>
      </c>
      <c r="E3148" t="s">
        <v>20669</v>
      </c>
      <c r="F3148" t="s">
        <v>20670</v>
      </c>
      <c r="I3148" t="s">
        <v>20671</v>
      </c>
      <c r="J3148" t="s">
        <v>20672</v>
      </c>
      <c r="M3148" t="s">
        <v>112297</v>
      </c>
      <c r="N3148" t="s">
        <v>124</v>
      </c>
      <c r="O3148" s="3" t="s">
        <v>20673</v>
      </c>
      <c r="P3148" t="s">
        <v>124</v>
      </c>
      <c r="Q3148" t="s">
        <v>124</v>
      </c>
      <c r="R3148" t="s">
        <v>20673</v>
      </c>
      <c r="S3148" s="4" t="str">
        <f t="shared" si="49"/>
        <v>2007</v>
      </c>
    </row>
    <row r="3149" spans="1:19" hidden="1" x14ac:dyDescent="0.35">
      <c r="A3149" t="s">
        <v>20669</v>
      </c>
      <c r="B3149" t="s">
        <v>20670</v>
      </c>
      <c r="C3149" t="s">
        <v>20674</v>
      </c>
      <c r="D3149" t="s">
        <v>20675</v>
      </c>
      <c r="E3149" t="s">
        <v>20676</v>
      </c>
      <c r="F3149" t="s">
        <v>20677</v>
      </c>
      <c r="I3149" t="s">
        <v>20678</v>
      </c>
      <c r="J3149" t="s">
        <v>20679</v>
      </c>
      <c r="M3149" t="s">
        <v>112297</v>
      </c>
      <c r="N3149" t="s">
        <v>124</v>
      </c>
      <c r="O3149" s="3" t="s">
        <v>20680</v>
      </c>
      <c r="P3149" t="s">
        <v>124</v>
      </c>
      <c r="Q3149" t="s">
        <v>124</v>
      </c>
      <c r="R3149" t="s">
        <v>20680</v>
      </c>
      <c r="S3149" s="4" t="str">
        <f t="shared" si="49"/>
        <v>2007</v>
      </c>
    </row>
    <row r="3150" spans="1:19" hidden="1" x14ac:dyDescent="0.35">
      <c r="A3150" t="s">
        <v>20676</v>
      </c>
      <c r="B3150" t="s">
        <v>20677</v>
      </c>
      <c r="C3150" t="s">
        <v>20681</v>
      </c>
      <c r="D3150" t="s">
        <v>20682</v>
      </c>
      <c r="E3150" t="s">
        <v>20683</v>
      </c>
      <c r="F3150" t="s">
        <v>20684</v>
      </c>
      <c r="I3150" t="s">
        <v>20685</v>
      </c>
      <c r="J3150" t="s">
        <v>20686</v>
      </c>
      <c r="M3150" t="s">
        <v>112297</v>
      </c>
      <c r="N3150" t="s">
        <v>124</v>
      </c>
      <c r="O3150" s="3" t="s">
        <v>20687</v>
      </c>
      <c r="P3150" t="s">
        <v>124</v>
      </c>
      <c r="Q3150" t="s">
        <v>124</v>
      </c>
      <c r="R3150" t="s">
        <v>20687</v>
      </c>
      <c r="S3150" s="4" t="str">
        <f t="shared" si="49"/>
        <v>2007</v>
      </c>
    </row>
    <row r="3151" spans="1:19" hidden="1" x14ac:dyDescent="0.35">
      <c r="A3151" t="s">
        <v>20683</v>
      </c>
      <c r="B3151" t="s">
        <v>20684</v>
      </c>
      <c r="C3151" t="s">
        <v>20688</v>
      </c>
      <c r="D3151" t="s">
        <v>20689</v>
      </c>
      <c r="E3151" t="s">
        <v>20690</v>
      </c>
      <c r="F3151" t="s">
        <v>20691</v>
      </c>
      <c r="I3151" t="s">
        <v>1254</v>
      </c>
      <c r="J3151" t="s">
        <v>1255</v>
      </c>
      <c r="M3151" t="s">
        <v>112297</v>
      </c>
      <c r="N3151" t="s">
        <v>124</v>
      </c>
      <c r="O3151" s="3" t="s">
        <v>20692</v>
      </c>
      <c r="P3151" t="s">
        <v>124</v>
      </c>
      <c r="Q3151" t="s">
        <v>124</v>
      </c>
      <c r="R3151" t="s">
        <v>20692</v>
      </c>
      <c r="S3151" s="4" t="str">
        <f t="shared" si="49"/>
        <v>2007</v>
      </c>
    </row>
    <row r="3152" spans="1:19" hidden="1" x14ac:dyDescent="0.35">
      <c r="A3152" t="s">
        <v>20690</v>
      </c>
      <c r="B3152" t="s">
        <v>20691</v>
      </c>
      <c r="C3152" t="s">
        <v>20693</v>
      </c>
      <c r="D3152" t="s">
        <v>20694</v>
      </c>
      <c r="E3152" t="s">
        <v>20695</v>
      </c>
      <c r="F3152" t="s">
        <v>20696</v>
      </c>
      <c r="I3152" t="s">
        <v>20697</v>
      </c>
      <c r="J3152" t="s">
        <v>20698</v>
      </c>
      <c r="M3152" t="s">
        <v>112297</v>
      </c>
      <c r="N3152" t="s">
        <v>124</v>
      </c>
      <c r="O3152" s="3" t="s">
        <v>20699</v>
      </c>
      <c r="P3152" t="s">
        <v>124</v>
      </c>
      <c r="Q3152" t="s">
        <v>124</v>
      </c>
      <c r="R3152" t="s">
        <v>20699</v>
      </c>
      <c r="S3152" s="4" t="str">
        <f t="shared" si="49"/>
        <v>2007</v>
      </c>
    </row>
    <row r="3153" spans="1:19" hidden="1" x14ac:dyDescent="0.35">
      <c r="A3153" t="s">
        <v>20695</v>
      </c>
      <c r="B3153" t="s">
        <v>20696</v>
      </c>
      <c r="C3153" t="s">
        <v>20700</v>
      </c>
      <c r="D3153" t="s">
        <v>20701</v>
      </c>
      <c r="E3153" t="s">
        <v>20702</v>
      </c>
      <c r="F3153" t="s">
        <v>20703</v>
      </c>
      <c r="I3153" t="s">
        <v>20704</v>
      </c>
      <c r="J3153" t="s">
        <v>20705</v>
      </c>
      <c r="M3153" t="s">
        <v>112297</v>
      </c>
      <c r="N3153" t="s">
        <v>124</v>
      </c>
      <c r="O3153" s="3" t="s">
        <v>20706</v>
      </c>
      <c r="P3153" t="s">
        <v>124</v>
      </c>
      <c r="Q3153" t="s">
        <v>124</v>
      </c>
      <c r="R3153" t="s">
        <v>20706</v>
      </c>
      <c r="S3153" s="4" t="str">
        <f t="shared" si="49"/>
        <v>2007</v>
      </c>
    </row>
    <row r="3154" spans="1:19" hidden="1" x14ac:dyDescent="0.35">
      <c r="A3154" t="s">
        <v>20702</v>
      </c>
      <c r="B3154" t="s">
        <v>20703</v>
      </c>
      <c r="C3154" t="s">
        <v>20707</v>
      </c>
      <c r="D3154" t="s">
        <v>20708</v>
      </c>
      <c r="E3154" t="s">
        <v>20709</v>
      </c>
      <c r="F3154" t="s">
        <v>20710</v>
      </c>
      <c r="I3154" t="s">
        <v>20711</v>
      </c>
      <c r="J3154" t="s">
        <v>20712</v>
      </c>
      <c r="M3154" t="s">
        <v>112297</v>
      </c>
      <c r="N3154" t="s">
        <v>124</v>
      </c>
      <c r="O3154" s="3" t="s">
        <v>20713</v>
      </c>
      <c r="P3154" t="s">
        <v>124</v>
      </c>
      <c r="Q3154" t="s">
        <v>124</v>
      </c>
      <c r="R3154" t="s">
        <v>20713</v>
      </c>
      <c r="S3154" s="4" t="str">
        <f t="shared" si="49"/>
        <v>2007</v>
      </c>
    </row>
    <row r="3155" spans="1:19" hidden="1" x14ac:dyDescent="0.35">
      <c r="A3155" t="s">
        <v>20709</v>
      </c>
      <c r="B3155" t="s">
        <v>20710</v>
      </c>
      <c r="C3155" t="s">
        <v>20714</v>
      </c>
      <c r="D3155" t="s">
        <v>20715</v>
      </c>
      <c r="E3155" t="s">
        <v>20716</v>
      </c>
      <c r="F3155" t="s">
        <v>20717</v>
      </c>
      <c r="I3155" t="s">
        <v>512</v>
      </c>
      <c r="J3155" t="s">
        <v>512</v>
      </c>
      <c r="M3155" t="s">
        <v>112297</v>
      </c>
      <c r="N3155" t="s">
        <v>124</v>
      </c>
      <c r="O3155" s="3" t="s">
        <v>20718</v>
      </c>
      <c r="P3155" t="s">
        <v>124</v>
      </c>
      <c r="Q3155" t="s">
        <v>124</v>
      </c>
      <c r="R3155" t="s">
        <v>20718</v>
      </c>
      <c r="S3155" s="4" t="str">
        <f t="shared" si="49"/>
        <v>2007</v>
      </c>
    </row>
    <row r="3156" spans="1:19" hidden="1" x14ac:dyDescent="0.35">
      <c r="A3156" t="s">
        <v>20716</v>
      </c>
      <c r="B3156" t="s">
        <v>20717</v>
      </c>
      <c r="C3156" t="s">
        <v>20719</v>
      </c>
      <c r="D3156" t="s">
        <v>20720</v>
      </c>
      <c r="E3156" t="s">
        <v>20721</v>
      </c>
      <c r="F3156" t="s">
        <v>20722</v>
      </c>
      <c r="I3156" t="s">
        <v>20723</v>
      </c>
      <c r="J3156" t="s">
        <v>20724</v>
      </c>
      <c r="M3156" t="s">
        <v>112311</v>
      </c>
      <c r="N3156" t="s">
        <v>5877</v>
      </c>
      <c r="O3156" s="3" t="s">
        <v>20725</v>
      </c>
      <c r="P3156" t="s">
        <v>5877</v>
      </c>
      <c r="Q3156" t="s">
        <v>5877</v>
      </c>
      <c r="R3156" t="s">
        <v>20725</v>
      </c>
      <c r="S3156" s="4" t="str">
        <f t="shared" si="49"/>
        <v>2006</v>
      </c>
    </row>
    <row r="3157" spans="1:19" hidden="1" x14ac:dyDescent="0.35">
      <c r="A3157" t="s">
        <v>20721</v>
      </c>
      <c r="B3157" t="s">
        <v>20722</v>
      </c>
      <c r="C3157" t="s">
        <v>20726</v>
      </c>
      <c r="D3157" t="s">
        <v>20727</v>
      </c>
      <c r="E3157" t="s">
        <v>20728</v>
      </c>
      <c r="F3157" t="s">
        <v>20729</v>
      </c>
      <c r="I3157" t="s">
        <v>1254</v>
      </c>
      <c r="J3157" t="s">
        <v>1255</v>
      </c>
      <c r="M3157" t="s">
        <v>112297</v>
      </c>
      <c r="N3157" t="s">
        <v>124</v>
      </c>
      <c r="O3157" s="3" t="s">
        <v>20730</v>
      </c>
      <c r="P3157" t="s">
        <v>124</v>
      </c>
      <c r="Q3157" t="s">
        <v>124</v>
      </c>
      <c r="R3157" t="s">
        <v>20730</v>
      </c>
      <c r="S3157" s="4" t="str">
        <f t="shared" si="49"/>
        <v>2006</v>
      </c>
    </row>
    <row r="3158" spans="1:19" hidden="1" x14ac:dyDescent="0.35">
      <c r="A3158" t="s">
        <v>20728</v>
      </c>
      <c r="B3158" t="s">
        <v>20729</v>
      </c>
      <c r="C3158" t="s">
        <v>20731</v>
      </c>
      <c r="D3158" t="s">
        <v>20732</v>
      </c>
      <c r="E3158" t="s">
        <v>20733</v>
      </c>
      <c r="F3158" t="s">
        <v>20734</v>
      </c>
      <c r="I3158" t="s">
        <v>20735</v>
      </c>
      <c r="J3158" t="s">
        <v>20736</v>
      </c>
      <c r="M3158" t="s">
        <v>112297</v>
      </c>
      <c r="N3158" t="s">
        <v>124</v>
      </c>
      <c r="O3158" s="3" t="s">
        <v>20737</v>
      </c>
      <c r="P3158" t="s">
        <v>124</v>
      </c>
      <c r="Q3158" t="s">
        <v>124</v>
      </c>
      <c r="R3158" t="s">
        <v>20737</v>
      </c>
      <c r="S3158" s="4" t="str">
        <f t="shared" si="49"/>
        <v>2006</v>
      </c>
    </row>
    <row r="3159" spans="1:19" hidden="1" x14ac:dyDescent="0.35">
      <c r="A3159" t="s">
        <v>20733</v>
      </c>
      <c r="B3159" t="s">
        <v>20734</v>
      </c>
      <c r="C3159" t="s">
        <v>20738</v>
      </c>
      <c r="D3159" t="s">
        <v>20739</v>
      </c>
      <c r="E3159" t="s">
        <v>20740</v>
      </c>
      <c r="F3159" t="s">
        <v>20741</v>
      </c>
      <c r="I3159" t="s">
        <v>20742</v>
      </c>
      <c r="J3159" t="s">
        <v>20743</v>
      </c>
      <c r="M3159" t="s">
        <v>112311</v>
      </c>
      <c r="N3159" t="s">
        <v>5877</v>
      </c>
      <c r="O3159" s="3" t="s">
        <v>20744</v>
      </c>
      <c r="P3159" t="s">
        <v>5877</v>
      </c>
      <c r="Q3159" t="s">
        <v>5877</v>
      </c>
      <c r="R3159" t="s">
        <v>20744</v>
      </c>
      <c r="S3159" s="4" t="str">
        <f t="shared" si="49"/>
        <v>2006</v>
      </c>
    </row>
    <row r="3160" spans="1:19" hidden="1" x14ac:dyDescent="0.35">
      <c r="A3160" t="s">
        <v>20740</v>
      </c>
      <c r="B3160" t="s">
        <v>20741</v>
      </c>
      <c r="C3160" t="s">
        <v>20745</v>
      </c>
      <c r="D3160" t="s">
        <v>20746</v>
      </c>
      <c r="E3160" t="s">
        <v>20747</v>
      </c>
      <c r="F3160" t="s">
        <v>20748</v>
      </c>
      <c r="I3160" t="s">
        <v>20749</v>
      </c>
      <c r="J3160" t="s">
        <v>20571</v>
      </c>
      <c r="M3160" t="s">
        <v>112297</v>
      </c>
      <c r="N3160" t="s">
        <v>16314</v>
      </c>
      <c r="O3160" s="3" t="s">
        <v>20750</v>
      </c>
      <c r="P3160" t="s">
        <v>16314</v>
      </c>
      <c r="Q3160" t="s">
        <v>16314</v>
      </c>
      <c r="R3160" t="s">
        <v>20750</v>
      </c>
      <c r="S3160" s="4" t="str">
        <f t="shared" si="49"/>
        <v>2006</v>
      </c>
    </row>
    <row r="3161" spans="1:19" hidden="1" x14ac:dyDescent="0.35">
      <c r="A3161" t="s">
        <v>20747</v>
      </c>
      <c r="B3161" t="s">
        <v>20748</v>
      </c>
      <c r="C3161" t="s">
        <v>20751</v>
      </c>
      <c r="D3161" t="s">
        <v>20752</v>
      </c>
      <c r="E3161" t="s">
        <v>20753</v>
      </c>
      <c r="F3161" t="s">
        <v>20754</v>
      </c>
      <c r="I3161" t="s">
        <v>20755</v>
      </c>
      <c r="J3161" t="s">
        <v>20756</v>
      </c>
      <c r="M3161" t="s">
        <v>112297</v>
      </c>
      <c r="N3161" t="s">
        <v>16314</v>
      </c>
      <c r="O3161" s="3" t="s">
        <v>20757</v>
      </c>
      <c r="P3161" t="s">
        <v>16314</v>
      </c>
      <c r="Q3161" t="s">
        <v>16314</v>
      </c>
      <c r="R3161" t="s">
        <v>20757</v>
      </c>
      <c r="S3161" s="4" t="str">
        <f t="shared" si="49"/>
        <v>2006</v>
      </c>
    </row>
    <row r="3162" spans="1:19" hidden="1" x14ac:dyDescent="0.35">
      <c r="A3162" t="s">
        <v>20753</v>
      </c>
      <c r="B3162" t="s">
        <v>20754</v>
      </c>
      <c r="C3162" t="s">
        <v>20758</v>
      </c>
      <c r="D3162" t="s">
        <v>20759</v>
      </c>
      <c r="E3162" t="s">
        <v>20760</v>
      </c>
      <c r="F3162" t="s">
        <v>20761</v>
      </c>
      <c r="I3162" t="s">
        <v>20762</v>
      </c>
      <c r="J3162" t="s">
        <v>20763</v>
      </c>
      <c r="M3162" t="s">
        <v>112297</v>
      </c>
      <c r="N3162" t="s">
        <v>124</v>
      </c>
      <c r="O3162" s="3" t="s">
        <v>20764</v>
      </c>
      <c r="P3162" t="s">
        <v>124</v>
      </c>
      <c r="Q3162" t="s">
        <v>124</v>
      </c>
      <c r="R3162" t="s">
        <v>20764</v>
      </c>
      <c r="S3162" s="4" t="str">
        <f t="shared" si="49"/>
        <v>2006</v>
      </c>
    </row>
    <row r="3163" spans="1:19" hidden="1" x14ac:dyDescent="0.35">
      <c r="A3163" t="s">
        <v>20760</v>
      </c>
      <c r="B3163" t="s">
        <v>20761</v>
      </c>
      <c r="C3163" t="s">
        <v>20765</v>
      </c>
      <c r="D3163" t="s">
        <v>20766</v>
      </c>
      <c r="E3163" t="s">
        <v>20767</v>
      </c>
      <c r="F3163">
        <v>174114263</v>
      </c>
      <c r="I3163" t="s">
        <v>20768</v>
      </c>
      <c r="J3163" t="s">
        <v>20769</v>
      </c>
      <c r="M3163" t="s">
        <v>112311</v>
      </c>
      <c r="N3163" t="s">
        <v>5877</v>
      </c>
      <c r="O3163" s="3" t="s">
        <v>20770</v>
      </c>
      <c r="P3163" t="s">
        <v>5877</v>
      </c>
      <c r="Q3163" t="s">
        <v>5877</v>
      </c>
      <c r="R3163" t="s">
        <v>20770</v>
      </c>
      <c r="S3163" s="4" t="str">
        <f t="shared" si="49"/>
        <v>2006</v>
      </c>
    </row>
    <row r="3164" spans="1:19" hidden="1" x14ac:dyDescent="0.35">
      <c r="A3164" t="s">
        <v>20767</v>
      </c>
      <c r="B3164">
        <v>174114263</v>
      </c>
      <c r="C3164" t="s">
        <v>20771</v>
      </c>
      <c r="D3164" t="s">
        <v>20772</v>
      </c>
      <c r="E3164" t="s">
        <v>20773</v>
      </c>
      <c r="F3164" t="s">
        <v>20774</v>
      </c>
      <c r="I3164" t="s">
        <v>20775</v>
      </c>
      <c r="J3164" t="s">
        <v>20776</v>
      </c>
      <c r="M3164" t="s">
        <v>112297</v>
      </c>
      <c r="N3164" t="s">
        <v>124</v>
      </c>
      <c r="O3164" s="3" t="s">
        <v>20777</v>
      </c>
      <c r="P3164" t="s">
        <v>124</v>
      </c>
      <c r="Q3164" t="s">
        <v>124</v>
      </c>
      <c r="R3164" t="s">
        <v>20777</v>
      </c>
      <c r="S3164" s="4" t="str">
        <f t="shared" si="49"/>
        <v>2006</v>
      </c>
    </row>
    <row r="3165" spans="1:19" hidden="1" x14ac:dyDescent="0.35">
      <c r="A3165" t="s">
        <v>20773</v>
      </c>
      <c r="B3165" t="s">
        <v>20774</v>
      </c>
      <c r="C3165" t="s">
        <v>20778</v>
      </c>
      <c r="D3165" t="s">
        <v>20779</v>
      </c>
      <c r="E3165" t="s">
        <v>20780</v>
      </c>
      <c r="F3165" t="s">
        <v>20781</v>
      </c>
      <c r="I3165" t="s">
        <v>20782</v>
      </c>
      <c r="J3165" t="s">
        <v>20783</v>
      </c>
      <c r="M3165" t="s">
        <v>112297</v>
      </c>
      <c r="N3165" t="s">
        <v>124</v>
      </c>
      <c r="O3165" s="3" t="s">
        <v>20784</v>
      </c>
      <c r="P3165" t="s">
        <v>124</v>
      </c>
      <c r="Q3165" t="s">
        <v>124</v>
      </c>
      <c r="R3165" t="s">
        <v>20784</v>
      </c>
      <c r="S3165" s="4" t="str">
        <f t="shared" si="49"/>
        <v>2006</v>
      </c>
    </row>
    <row r="3166" spans="1:19" hidden="1" x14ac:dyDescent="0.35">
      <c r="A3166" t="s">
        <v>20780</v>
      </c>
      <c r="B3166" t="s">
        <v>20781</v>
      </c>
      <c r="C3166" t="s">
        <v>20785</v>
      </c>
      <c r="D3166" t="s">
        <v>20786</v>
      </c>
      <c r="E3166" t="s">
        <v>20787</v>
      </c>
      <c r="F3166" t="s">
        <v>20788</v>
      </c>
      <c r="I3166" t="s">
        <v>20789</v>
      </c>
      <c r="J3166" t="s">
        <v>20790</v>
      </c>
      <c r="M3166" t="s">
        <v>112311</v>
      </c>
      <c r="N3166" t="s">
        <v>5877</v>
      </c>
      <c r="O3166" s="3" t="s">
        <v>20791</v>
      </c>
      <c r="P3166" t="s">
        <v>5877</v>
      </c>
      <c r="Q3166" t="s">
        <v>5877</v>
      </c>
      <c r="R3166" t="s">
        <v>20791</v>
      </c>
      <c r="S3166" s="4" t="str">
        <f t="shared" si="49"/>
        <v>2006</v>
      </c>
    </row>
    <row r="3167" spans="1:19" hidden="1" x14ac:dyDescent="0.35">
      <c r="A3167" t="s">
        <v>20787</v>
      </c>
      <c r="B3167" t="s">
        <v>20788</v>
      </c>
      <c r="C3167" t="s">
        <v>20792</v>
      </c>
      <c r="D3167" t="s">
        <v>20793</v>
      </c>
      <c r="E3167" t="s">
        <v>20794</v>
      </c>
      <c r="F3167" t="s">
        <v>20795</v>
      </c>
      <c r="I3167" t="s">
        <v>20796</v>
      </c>
      <c r="J3167" t="s">
        <v>20797</v>
      </c>
      <c r="M3167" t="s">
        <v>112297</v>
      </c>
      <c r="N3167" t="s">
        <v>16314</v>
      </c>
      <c r="O3167" s="3" t="s">
        <v>20798</v>
      </c>
      <c r="P3167" t="s">
        <v>16314</v>
      </c>
      <c r="Q3167" t="s">
        <v>16314</v>
      </c>
      <c r="R3167" t="s">
        <v>20798</v>
      </c>
      <c r="S3167" s="4" t="str">
        <f t="shared" si="49"/>
        <v>2006</v>
      </c>
    </row>
    <row r="3168" spans="1:19" hidden="1" x14ac:dyDescent="0.35">
      <c r="A3168" t="s">
        <v>20794</v>
      </c>
      <c r="B3168" t="s">
        <v>20795</v>
      </c>
      <c r="C3168" t="s">
        <v>20799</v>
      </c>
      <c r="D3168" t="s">
        <v>20800</v>
      </c>
      <c r="E3168" t="s">
        <v>20801</v>
      </c>
      <c r="F3168" t="s">
        <v>20802</v>
      </c>
      <c r="I3168" t="s">
        <v>20803</v>
      </c>
      <c r="J3168" t="s">
        <v>20804</v>
      </c>
      <c r="M3168" t="s">
        <v>112297</v>
      </c>
      <c r="N3168" t="s">
        <v>16314</v>
      </c>
      <c r="O3168" s="3" t="s">
        <v>20805</v>
      </c>
      <c r="P3168" t="s">
        <v>16314</v>
      </c>
      <c r="Q3168" t="s">
        <v>16314</v>
      </c>
      <c r="R3168" t="s">
        <v>20805</v>
      </c>
      <c r="S3168" s="4" t="str">
        <f t="shared" si="49"/>
        <v>2006</v>
      </c>
    </row>
    <row r="3169" spans="1:19" hidden="1" x14ac:dyDescent="0.35">
      <c r="A3169" t="s">
        <v>20801</v>
      </c>
      <c r="B3169" t="s">
        <v>20802</v>
      </c>
      <c r="C3169" t="s">
        <v>20806</v>
      </c>
      <c r="D3169" t="s">
        <v>20807</v>
      </c>
      <c r="E3169" t="s">
        <v>20808</v>
      </c>
      <c r="F3169" t="s">
        <v>20809</v>
      </c>
      <c r="I3169" t="s">
        <v>20810</v>
      </c>
      <c r="J3169" t="s">
        <v>20811</v>
      </c>
      <c r="M3169" t="s">
        <v>112297</v>
      </c>
      <c r="N3169" t="s">
        <v>16314</v>
      </c>
      <c r="O3169" s="3" t="s">
        <v>20812</v>
      </c>
      <c r="P3169" t="s">
        <v>16314</v>
      </c>
      <c r="Q3169" t="s">
        <v>16314</v>
      </c>
      <c r="R3169" t="s">
        <v>20812</v>
      </c>
      <c r="S3169" s="4" t="str">
        <f t="shared" si="49"/>
        <v>2006</v>
      </c>
    </row>
    <row r="3170" spans="1:19" hidden="1" x14ac:dyDescent="0.35">
      <c r="A3170" t="s">
        <v>20808</v>
      </c>
      <c r="B3170" t="s">
        <v>20809</v>
      </c>
      <c r="C3170" t="s">
        <v>20813</v>
      </c>
      <c r="D3170" t="s">
        <v>20814</v>
      </c>
      <c r="E3170" t="s">
        <v>20815</v>
      </c>
      <c r="F3170" t="s">
        <v>20816</v>
      </c>
      <c r="I3170" t="s">
        <v>20817</v>
      </c>
      <c r="J3170" t="s">
        <v>20818</v>
      </c>
      <c r="M3170" t="s">
        <v>112311</v>
      </c>
      <c r="N3170" t="s">
        <v>5877</v>
      </c>
      <c r="O3170" s="3" t="s">
        <v>20819</v>
      </c>
      <c r="P3170" t="s">
        <v>5877</v>
      </c>
      <c r="Q3170" t="s">
        <v>5877</v>
      </c>
      <c r="R3170" t="s">
        <v>20819</v>
      </c>
      <c r="S3170" s="4" t="str">
        <f t="shared" si="49"/>
        <v>2006</v>
      </c>
    </row>
    <row r="3171" spans="1:19" hidden="1" x14ac:dyDescent="0.35">
      <c r="A3171" t="s">
        <v>20815</v>
      </c>
      <c r="B3171" t="s">
        <v>20816</v>
      </c>
      <c r="C3171" t="s">
        <v>20820</v>
      </c>
      <c r="D3171" t="s">
        <v>20821</v>
      </c>
      <c r="E3171" t="s">
        <v>20822</v>
      </c>
      <c r="F3171" t="s">
        <v>20823</v>
      </c>
      <c r="I3171" t="s">
        <v>20824</v>
      </c>
      <c r="J3171" t="s">
        <v>20825</v>
      </c>
      <c r="M3171" t="s">
        <v>112311</v>
      </c>
      <c r="N3171" t="s">
        <v>5877</v>
      </c>
      <c r="O3171" s="3" t="s">
        <v>20826</v>
      </c>
      <c r="P3171" t="s">
        <v>5877</v>
      </c>
      <c r="Q3171" t="s">
        <v>5877</v>
      </c>
      <c r="R3171" t="s">
        <v>20826</v>
      </c>
      <c r="S3171" s="4" t="str">
        <f t="shared" si="49"/>
        <v>2006</v>
      </c>
    </row>
    <row r="3172" spans="1:19" hidden="1" x14ac:dyDescent="0.35">
      <c r="A3172" t="s">
        <v>20822</v>
      </c>
      <c r="B3172" t="s">
        <v>20823</v>
      </c>
      <c r="C3172" t="s">
        <v>20827</v>
      </c>
      <c r="D3172" t="s">
        <v>20828</v>
      </c>
      <c r="E3172" t="s">
        <v>20829</v>
      </c>
      <c r="F3172" t="s">
        <v>20830</v>
      </c>
      <c r="I3172" t="s">
        <v>20831</v>
      </c>
      <c r="J3172" t="s">
        <v>20832</v>
      </c>
      <c r="M3172" t="s">
        <v>112311</v>
      </c>
      <c r="N3172" t="s">
        <v>5877</v>
      </c>
      <c r="O3172" s="3" t="s">
        <v>20833</v>
      </c>
      <c r="P3172" t="s">
        <v>5877</v>
      </c>
      <c r="Q3172" t="s">
        <v>5877</v>
      </c>
      <c r="R3172" t="s">
        <v>20833</v>
      </c>
      <c r="S3172" s="4" t="str">
        <f t="shared" si="49"/>
        <v>2006</v>
      </c>
    </row>
    <row r="3173" spans="1:19" hidden="1" x14ac:dyDescent="0.35">
      <c r="A3173" t="s">
        <v>20829</v>
      </c>
      <c r="B3173" t="s">
        <v>20830</v>
      </c>
      <c r="C3173" t="s">
        <v>20834</v>
      </c>
      <c r="D3173" t="s">
        <v>20835</v>
      </c>
      <c r="E3173" t="s">
        <v>20836</v>
      </c>
      <c r="F3173" t="s">
        <v>20837</v>
      </c>
      <c r="I3173" t="s">
        <v>20838</v>
      </c>
      <c r="J3173" t="s">
        <v>20839</v>
      </c>
      <c r="M3173" t="s">
        <v>112297</v>
      </c>
      <c r="N3173" t="s">
        <v>124</v>
      </c>
      <c r="O3173" s="3" t="s">
        <v>20840</v>
      </c>
      <c r="P3173" t="s">
        <v>124</v>
      </c>
      <c r="Q3173" t="s">
        <v>124</v>
      </c>
      <c r="R3173" t="s">
        <v>20840</v>
      </c>
      <c r="S3173" s="4" t="str">
        <f t="shared" si="49"/>
        <v>2006</v>
      </c>
    </row>
    <row r="3174" spans="1:19" hidden="1" x14ac:dyDescent="0.35">
      <c r="A3174" t="s">
        <v>20836</v>
      </c>
      <c r="B3174" t="s">
        <v>20837</v>
      </c>
      <c r="C3174" t="s">
        <v>20841</v>
      </c>
      <c r="D3174" t="s">
        <v>20842</v>
      </c>
      <c r="E3174" t="s">
        <v>20843</v>
      </c>
      <c r="F3174" t="s">
        <v>20844</v>
      </c>
      <c r="I3174" t="s">
        <v>20845</v>
      </c>
      <c r="J3174" t="s">
        <v>20846</v>
      </c>
      <c r="M3174" t="s">
        <v>112311</v>
      </c>
      <c r="N3174" t="s">
        <v>5877</v>
      </c>
      <c r="O3174" s="3" t="s">
        <v>20847</v>
      </c>
      <c r="P3174" t="s">
        <v>5877</v>
      </c>
      <c r="Q3174" t="s">
        <v>5877</v>
      </c>
      <c r="R3174" t="s">
        <v>20847</v>
      </c>
      <c r="S3174" s="4" t="str">
        <f t="shared" si="49"/>
        <v>2006</v>
      </c>
    </row>
    <row r="3175" spans="1:19" hidden="1" x14ac:dyDescent="0.35">
      <c r="A3175" t="s">
        <v>20843</v>
      </c>
      <c r="B3175" t="s">
        <v>20844</v>
      </c>
      <c r="C3175" s="1" t="s">
        <v>20848</v>
      </c>
      <c r="D3175" s="1" t="s">
        <v>20849</v>
      </c>
      <c r="E3175" s="1" t="s">
        <v>20850</v>
      </c>
      <c r="F3175" s="1" t="s">
        <v>20851</v>
      </c>
      <c r="I3175" t="s">
        <v>20852</v>
      </c>
      <c r="J3175" t="s">
        <v>20853</v>
      </c>
      <c r="M3175" t="s">
        <v>112311</v>
      </c>
      <c r="N3175" t="s">
        <v>5877</v>
      </c>
      <c r="O3175" s="3" t="s">
        <v>20854</v>
      </c>
      <c r="P3175" t="s">
        <v>5877</v>
      </c>
      <c r="Q3175" t="s">
        <v>5877</v>
      </c>
      <c r="R3175" t="s">
        <v>20854</v>
      </c>
      <c r="S3175" s="4" t="str">
        <f t="shared" si="49"/>
        <v>2006</v>
      </c>
    </row>
    <row r="3176" spans="1:19" hidden="1" x14ac:dyDescent="0.35">
      <c r="A3176" s="1" t="s">
        <v>20850</v>
      </c>
      <c r="B3176" s="1" t="s">
        <v>20851</v>
      </c>
      <c r="C3176" t="s">
        <v>20855</v>
      </c>
      <c r="D3176" t="s">
        <v>20856</v>
      </c>
      <c r="E3176" t="s">
        <v>20857</v>
      </c>
      <c r="F3176" t="s">
        <v>20858</v>
      </c>
      <c r="I3176" t="s">
        <v>20859</v>
      </c>
      <c r="J3176" t="s">
        <v>20860</v>
      </c>
      <c r="M3176" t="s">
        <v>112311</v>
      </c>
      <c r="N3176" t="s">
        <v>5877</v>
      </c>
      <c r="O3176" s="3" t="s">
        <v>20861</v>
      </c>
      <c r="P3176" t="s">
        <v>5877</v>
      </c>
      <c r="Q3176" t="s">
        <v>5877</v>
      </c>
      <c r="R3176" t="s">
        <v>20861</v>
      </c>
      <c r="S3176" s="4" t="str">
        <f t="shared" si="49"/>
        <v>2006</v>
      </c>
    </row>
    <row r="3177" spans="1:19" hidden="1" x14ac:dyDescent="0.35">
      <c r="A3177" t="s">
        <v>20857</v>
      </c>
      <c r="B3177" t="s">
        <v>20858</v>
      </c>
      <c r="C3177" t="s">
        <v>20862</v>
      </c>
      <c r="D3177" t="s">
        <v>20863</v>
      </c>
      <c r="E3177" t="s">
        <v>20864</v>
      </c>
      <c r="F3177" t="s">
        <v>20865</v>
      </c>
      <c r="I3177" t="s">
        <v>20859</v>
      </c>
      <c r="J3177" t="s">
        <v>20860</v>
      </c>
      <c r="M3177" t="s">
        <v>112311</v>
      </c>
      <c r="N3177" t="s">
        <v>5877</v>
      </c>
      <c r="O3177" s="3" t="s">
        <v>20866</v>
      </c>
      <c r="P3177" t="s">
        <v>5877</v>
      </c>
      <c r="Q3177" t="s">
        <v>5877</v>
      </c>
      <c r="R3177" t="s">
        <v>20866</v>
      </c>
      <c r="S3177" s="4" t="str">
        <f t="shared" si="49"/>
        <v>2006</v>
      </c>
    </row>
    <row r="3178" spans="1:19" hidden="1" x14ac:dyDescent="0.35">
      <c r="A3178" t="s">
        <v>20864</v>
      </c>
      <c r="B3178" t="s">
        <v>20865</v>
      </c>
      <c r="C3178" t="s">
        <v>20867</v>
      </c>
      <c r="D3178" t="s">
        <v>20868</v>
      </c>
      <c r="E3178" t="s">
        <v>20869</v>
      </c>
      <c r="F3178" t="s">
        <v>20870</v>
      </c>
      <c r="I3178" t="s">
        <v>20871</v>
      </c>
      <c r="J3178" t="s">
        <v>20872</v>
      </c>
      <c r="M3178" t="s">
        <v>112297</v>
      </c>
      <c r="N3178" t="s">
        <v>124</v>
      </c>
      <c r="O3178" s="3" t="s">
        <v>20873</v>
      </c>
      <c r="P3178" t="s">
        <v>124</v>
      </c>
      <c r="Q3178" t="s">
        <v>124</v>
      </c>
      <c r="R3178" t="s">
        <v>20873</v>
      </c>
      <c r="S3178" s="4" t="str">
        <f t="shared" si="49"/>
        <v>2006</v>
      </c>
    </row>
    <row r="3179" spans="1:19" hidden="1" x14ac:dyDescent="0.35">
      <c r="A3179" t="s">
        <v>20869</v>
      </c>
      <c r="B3179" t="s">
        <v>20870</v>
      </c>
      <c r="C3179" t="s">
        <v>20874</v>
      </c>
      <c r="D3179" t="s">
        <v>20875</v>
      </c>
      <c r="E3179" t="s">
        <v>20876</v>
      </c>
      <c r="F3179" t="s">
        <v>20877</v>
      </c>
      <c r="I3179" t="s">
        <v>20878</v>
      </c>
      <c r="J3179" t="s">
        <v>20879</v>
      </c>
      <c r="M3179" t="s">
        <v>112298</v>
      </c>
      <c r="N3179" t="s">
        <v>28</v>
      </c>
      <c r="O3179" s="3" t="s">
        <v>20880</v>
      </c>
      <c r="P3179" t="s">
        <v>16314</v>
      </c>
      <c r="Q3179" t="s">
        <v>16314</v>
      </c>
      <c r="R3179" t="s">
        <v>20880</v>
      </c>
      <c r="S3179" s="4" t="str">
        <f t="shared" si="49"/>
        <v>2006</v>
      </c>
    </row>
    <row r="3180" spans="1:19" hidden="1" x14ac:dyDescent="0.35">
      <c r="A3180" t="s">
        <v>20876</v>
      </c>
      <c r="B3180" t="s">
        <v>20877</v>
      </c>
      <c r="C3180" s="1" t="s">
        <v>20881</v>
      </c>
      <c r="D3180" s="1" t="s">
        <v>20882</v>
      </c>
      <c r="E3180" t="s">
        <v>20883</v>
      </c>
      <c r="F3180" t="s">
        <v>20884</v>
      </c>
      <c r="I3180" t="s">
        <v>20885</v>
      </c>
      <c r="J3180" t="s">
        <v>20886</v>
      </c>
      <c r="M3180" t="s">
        <v>112297</v>
      </c>
      <c r="N3180" t="s">
        <v>124</v>
      </c>
      <c r="O3180" s="3" t="s">
        <v>20887</v>
      </c>
      <c r="P3180" t="s">
        <v>124</v>
      </c>
      <c r="Q3180" t="s">
        <v>124</v>
      </c>
      <c r="R3180" t="s">
        <v>20887</v>
      </c>
      <c r="S3180" s="4" t="str">
        <f t="shared" si="49"/>
        <v>2006</v>
      </c>
    </row>
    <row r="3181" spans="1:19" hidden="1" x14ac:dyDescent="0.35">
      <c r="A3181" t="s">
        <v>20883</v>
      </c>
      <c r="B3181" t="s">
        <v>20884</v>
      </c>
      <c r="C3181" t="s">
        <v>20888</v>
      </c>
      <c r="D3181" t="s">
        <v>20889</v>
      </c>
      <c r="E3181" t="s">
        <v>20890</v>
      </c>
      <c r="F3181" t="s">
        <v>20891</v>
      </c>
      <c r="I3181" t="s">
        <v>4860</v>
      </c>
      <c r="J3181" t="s">
        <v>372</v>
      </c>
      <c r="M3181" t="s">
        <v>112297</v>
      </c>
      <c r="N3181" t="s">
        <v>124</v>
      </c>
      <c r="O3181" s="3" t="s">
        <v>20892</v>
      </c>
      <c r="P3181" t="s">
        <v>124</v>
      </c>
      <c r="Q3181" t="s">
        <v>124</v>
      </c>
      <c r="R3181" t="s">
        <v>20892</v>
      </c>
      <c r="S3181" s="4" t="str">
        <f t="shared" si="49"/>
        <v>2006</v>
      </c>
    </row>
    <row r="3182" spans="1:19" hidden="1" x14ac:dyDescent="0.35">
      <c r="A3182" t="s">
        <v>20890</v>
      </c>
      <c r="B3182" t="s">
        <v>20891</v>
      </c>
      <c r="C3182" t="s">
        <v>20893</v>
      </c>
      <c r="D3182" t="s">
        <v>20894</v>
      </c>
      <c r="E3182" t="s">
        <v>20895</v>
      </c>
      <c r="F3182" t="s">
        <v>20896</v>
      </c>
      <c r="I3182" t="s">
        <v>20897</v>
      </c>
      <c r="J3182" t="s">
        <v>20898</v>
      </c>
      <c r="M3182" t="s">
        <v>112297</v>
      </c>
      <c r="N3182" t="s">
        <v>124</v>
      </c>
      <c r="O3182" s="3" t="s">
        <v>20899</v>
      </c>
      <c r="P3182" t="s">
        <v>124</v>
      </c>
      <c r="Q3182" t="s">
        <v>124</v>
      </c>
      <c r="R3182" t="s">
        <v>20899</v>
      </c>
      <c r="S3182" s="4" t="str">
        <f t="shared" si="49"/>
        <v>2006</v>
      </c>
    </row>
    <row r="3183" spans="1:19" hidden="1" x14ac:dyDescent="0.35">
      <c r="A3183" t="s">
        <v>20895</v>
      </c>
      <c r="B3183" t="s">
        <v>20896</v>
      </c>
      <c r="C3183" t="s">
        <v>20900</v>
      </c>
      <c r="D3183" s="1">
        <v>2.3833599999999999E+53</v>
      </c>
      <c r="E3183" t="s">
        <v>20901</v>
      </c>
      <c r="F3183" t="s">
        <v>20902</v>
      </c>
      <c r="I3183" t="s">
        <v>15847</v>
      </c>
      <c r="J3183" t="s">
        <v>15848</v>
      </c>
      <c r="M3183" t="s">
        <v>112297</v>
      </c>
      <c r="N3183" t="s">
        <v>124</v>
      </c>
      <c r="O3183" s="3" t="s">
        <v>20903</v>
      </c>
      <c r="P3183" t="s">
        <v>124</v>
      </c>
      <c r="Q3183" t="s">
        <v>124</v>
      </c>
      <c r="R3183" t="s">
        <v>20903</v>
      </c>
      <c r="S3183" s="4" t="str">
        <f t="shared" si="49"/>
        <v>2006</v>
      </c>
    </row>
    <row r="3184" spans="1:19" hidden="1" x14ac:dyDescent="0.35">
      <c r="A3184" t="s">
        <v>20901</v>
      </c>
      <c r="B3184" t="s">
        <v>20902</v>
      </c>
      <c r="C3184" t="s">
        <v>20904</v>
      </c>
      <c r="D3184" t="s">
        <v>20905</v>
      </c>
      <c r="E3184" t="s">
        <v>20906</v>
      </c>
      <c r="F3184" t="s">
        <v>20907</v>
      </c>
      <c r="I3184" t="s">
        <v>20908</v>
      </c>
      <c r="J3184" t="s">
        <v>20909</v>
      </c>
      <c r="M3184" t="s">
        <v>112297</v>
      </c>
      <c r="N3184" t="s">
        <v>124</v>
      </c>
      <c r="O3184" s="3" t="s">
        <v>20910</v>
      </c>
      <c r="P3184" t="s">
        <v>124</v>
      </c>
      <c r="Q3184" t="s">
        <v>124</v>
      </c>
      <c r="R3184" t="s">
        <v>20910</v>
      </c>
      <c r="S3184" s="4" t="str">
        <f t="shared" si="49"/>
        <v>2006</v>
      </c>
    </row>
    <row r="3185" spans="1:19" hidden="1" x14ac:dyDescent="0.35">
      <c r="A3185" t="s">
        <v>20906</v>
      </c>
      <c r="B3185" t="s">
        <v>20907</v>
      </c>
      <c r="C3185" t="s">
        <v>20911</v>
      </c>
      <c r="D3185" t="s">
        <v>20912</v>
      </c>
      <c r="E3185" t="s">
        <v>20913</v>
      </c>
      <c r="F3185" t="s">
        <v>20914</v>
      </c>
      <c r="I3185" t="s">
        <v>20915</v>
      </c>
      <c r="J3185" t="s">
        <v>20916</v>
      </c>
      <c r="M3185" t="s">
        <v>112298</v>
      </c>
      <c r="N3185" t="s">
        <v>28</v>
      </c>
      <c r="O3185" s="3" t="s">
        <v>20917</v>
      </c>
      <c r="P3185" t="s">
        <v>16314</v>
      </c>
      <c r="Q3185" t="s">
        <v>16314</v>
      </c>
      <c r="R3185" t="s">
        <v>20917</v>
      </c>
      <c r="S3185" s="4" t="str">
        <f t="shared" si="49"/>
        <v>2006</v>
      </c>
    </row>
    <row r="3186" spans="1:19" hidden="1" x14ac:dyDescent="0.35">
      <c r="A3186" t="s">
        <v>20913</v>
      </c>
      <c r="B3186" t="s">
        <v>20914</v>
      </c>
      <c r="C3186" t="s">
        <v>20918</v>
      </c>
      <c r="D3186" t="s">
        <v>20919</v>
      </c>
      <c r="E3186" t="s">
        <v>20920</v>
      </c>
      <c r="F3186" t="s">
        <v>20921</v>
      </c>
      <c r="I3186" t="s">
        <v>12109</v>
      </c>
      <c r="J3186" t="s">
        <v>12014</v>
      </c>
      <c r="M3186" t="s">
        <v>112297</v>
      </c>
      <c r="N3186" t="s">
        <v>124</v>
      </c>
      <c r="O3186" s="3" t="s">
        <v>20922</v>
      </c>
      <c r="P3186" t="s">
        <v>124</v>
      </c>
      <c r="Q3186" t="s">
        <v>124</v>
      </c>
      <c r="R3186" t="s">
        <v>20922</v>
      </c>
      <c r="S3186" s="4" t="str">
        <f t="shared" si="49"/>
        <v>2006</v>
      </c>
    </row>
    <row r="3187" spans="1:19" hidden="1" x14ac:dyDescent="0.35">
      <c r="A3187" t="s">
        <v>20920</v>
      </c>
      <c r="B3187" t="s">
        <v>20921</v>
      </c>
      <c r="C3187" t="s">
        <v>20923</v>
      </c>
      <c r="D3187" t="s">
        <v>20924</v>
      </c>
      <c r="E3187" t="s">
        <v>20925</v>
      </c>
      <c r="F3187" t="s">
        <v>20926</v>
      </c>
      <c r="I3187" t="s">
        <v>20927</v>
      </c>
      <c r="J3187" t="s">
        <v>20928</v>
      </c>
      <c r="M3187" t="s">
        <v>112298</v>
      </c>
      <c r="N3187" t="s">
        <v>28</v>
      </c>
      <c r="O3187" s="3" t="s">
        <v>20929</v>
      </c>
      <c r="P3187" t="s">
        <v>16314</v>
      </c>
      <c r="Q3187" t="s">
        <v>16314</v>
      </c>
      <c r="R3187" t="s">
        <v>20929</v>
      </c>
      <c r="S3187" s="4" t="str">
        <f t="shared" si="49"/>
        <v>2006</v>
      </c>
    </row>
    <row r="3188" spans="1:19" hidden="1" x14ac:dyDescent="0.35">
      <c r="A3188" t="s">
        <v>20925</v>
      </c>
      <c r="B3188" t="s">
        <v>20926</v>
      </c>
      <c r="C3188" t="s">
        <v>20930</v>
      </c>
      <c r="D3188" t="s">
        <v>20931</v>
      </c>
      <c r="E3188" t="s">
        <v>20932</v>
      </c>
      <c r="F3188" t="s">
        <v>20933</v>
      </c>
      <c r="I3188" t="s">
        <v>20934</v>
      </c>
      <c r="J3188" t="s">
        <v>20935</v>
      </c>
      <c r="M3188" t="s">
        <v>112299</v>
      </c>
      <c r="N3188" t="s">
        <v>247</v>
      </c>
      <c r="O3188" s="3" t="s">
        <v>20936</v>
      </c>
      <c r="P3188" t="s">
        <v>247</v>
      </c>
      <c r="Q3188" t="s">
        <v>247</v>
      </c>
      <c r="R3188" t="s">
        <v>20936</v>
      </c>
      <c r="S3188" s="4" t="str">
        <f t="shared" si="49"/>
        <v>2006</v>
      </c>
    </row>
    <row r="3189" spans="1:19" hidden="1" x14ac:dyDescent="0.35">
      <c r="A3189" t="s">
        <v>20932</v>
      </c>
      <c r="B3189" t="s">
        <v>20933</v>
      </c>
      <c r="C3189" t="s">
        <v>20937</v>
      </c>
      <c r="D3189" t="s">
        <v>20938</v>
      </c>
      <c r="E3189" t="s">
        <v>20939</v>
      </c>
      <c r="F3189" t="s">
        <v>20940</v>
      </c>
      <c r="I3189" t="s">
        <v>20941</v>
      </c>
      <c r="J3189" t="s">
        <v>20942</v>
      </c>
      <c r="M3189" t="s">
        <v>112298</v>
      </c>
      <c r="N3189" t="s">
        <v>28</v>
      </c>
      <c r="O3189" s="3" t="s">
        <v>20943</v>
      </c>
      <c r="P3189" t="s">
        <v>16314</v>
      </c>
      <c r="Q3189" t="s">
        <v>16314</v>
      </c>
      <c r="R3189" t="s">
        <v>20943</v>
      </c>
      <c r="S3189" s="4" t="str">
        <f t="shared" si="49"/>
        <v>2006</v>
      </c>
    </row>
    <row r="3190" spans="1:19" hidden="1" x14ac:dyDescent="0.35">
      <c r="A3190" t="s">
        <v>20939</v>
      </c>
      <c r="B3190" t="s">
        <v>20940</v>
      </c>
      <c r="C3190" t="s">
        <v>20944</v>
      </c>
      <c r="D3190" t="s">
        <v>20945</v>
      </c>
      <c r="E3190" t="s">
        <v>20946</v>
      </c>
      <c r="F3190" t="s">
        <v>20947</v>
      </c>
      <c r="I3190" t="s">
        <v>20948</v>
      </c>
      <c r="J3190" t="s">
        <v>20949</v>
      </c>
      <c r="M3190" t="s">
        <v>112298</v>
      </c>
      <c r="N3190" t="s">
        <v>28</v>
      </c>
      <c r="O3190" s="3" t="s">
        <v>20950</v>
      </c>
      <c r="P3190" t="s">
        <v>16314</v>
      </c>
      <c r="Q3190" t="s">
        <v>16314</v>
      </c>
      <c r="R3190" t="s">
        <v>20950</v>
      </c>
      <c r="S3190" s="4" t="str">
        <f t="shared" si="49"/>
        <v>2006</v>
      </c>
    </row>
    <row r="3191" spans="1:19" hidden="1" x14ac:dyDescent="0.35">
      <c r="A3191" t="s">
        <v>20946</v>
      </c>
      <c r="B3191" t="s">
        <v>20947</v>
      </c>
      <c r="C3191" t="s">
        <v>20951</v>
      </c>
      <c r="D3191" t="s">
        <v>20952</v>
      </c>
      <c r="E3191" t="s">
        <v>20953</v>
      </c>
      <c r="F3191" t="s">
        <v>20954</v>
      </c>
      <c r="I3191" t="s">
        <v>20955</v>
      </c>
      <c r="J3191" t="s">
        <v>20956</v>
      </c>
      <c r="M3191" t="s">
        <v>112297</v>
      </c>
      <c r="N3191" t="s">
        <v>124</v>
      </c>
      <c r="O3191" s="3" t="s">
        <v>20957</v>
      </c>
      <c r="P3191" t="s">
        <v>124</v>
      </c>
      <c r="Q3191" t="s">
        <v>124</v>
      </c>
      <c r="R3191" t="s">
        <v>20957</v>
      </c>
      <c r="S3191" s="4" t="str">
        <f t="shared" si="49"/>
        <v>2006</v>
      </c>
    </row>
    <row r="3192" spans="1:19" hidden="1" x14ac:dyDescent="0.35">
      <c r="A3192" t="s">
        <v>20953</v>
      </c>
      <c r="B3192" t="s">
        <v>20954</v>
      </c>
      <c r="C3192" t="s">
        <v>20958</v>
      </c>
      <c r="D3192" t="s">
        <v>20959</v>
      </c>
      <c r="E3192" t="s">
        <v>20960</v>
      </c>
      <c r="F3192" t="s">
        <v>20961</v>
      </c>
      <c r="G3192" t="s">
        <v>20962</v>
      </c>
      <c r="I3192" t="s">
        <v>512</v>
      </c>
      <c r="J3192" t="s">
        <v>512</v>
      </c>
      <c r="M3192" t="s">
        <v>112297</v>
      </c>
      <c r="N3192" t="s">
        <v>124</v>
      </c>
      <c r="O3192" s="3" t="s">
        <v>20963</v>
      </c>
      <c r="P3192" t="s">
        <v>124</v>
      </c>
      <c r="Q3192" t="s">
        <v>124</v>
      </c>
      <c r="R3192" t="s">
        <v>20963</v>
      </c>
      <c r="S3192" s="4" t="str">
        <f t="shared" si="49"/>
        <v>2006</v>
      </c>
    </row>
    <row r="3193" spans="1:19" hidden="1" x14ac:dyDescent="0.35">
      <c r="A3193" t="s">
        <v>20960</v>
      </c>
      <c r="B3193" t="s">
        <v>20961</v>
      </c>
      <c r="C3193" t="s">
        <v>20964</v>
      </c>
      <c r="D3193" t="s">
        <v>20965</v>
      </c>
      <c r="E3193" t="s">
        <v>20966</v>
      </c>
      <c r="F3193" t="s">
        <v>20967</v>
      </c>
      <c r="I3193" t="s">
        <v>20968</v>
      </c>
      <c r="J3193" t="s">
        <v>20969</v>
      </c>
      <c r="M3193" t="s">
        <v>112297</v>
      </c>
      <c r="N3193" t="s">
        <v>124</v>
      </c>
      <c r="O3193" s="3" t="s">
        <v>20970</v>
      </c>
      <c r="P3193" t="s">
        <v>124</v>
      </c>
      <c r="Q3193" t="s">
        <v>124</v>
      </c>
      <c r="R3193" t="s">
        <v>20970</v>
      </c>
      <c r="S3193" s="4" t="str">
        <f t="shared" si="49"/>
        <v>2006</v>
      </c>
    </row>
    <row r="3194" spans="1:19" hidden="1" x14ac:dyDescent="0.35">
      <c r="A3194" t="s">
        <v>20966</v>
      </c>
      <c r="B3194" t="s">
        <v>20967</v>
      </c>
      <c r="C3194" t="s">
        <v>20971</v>
      </c>
      <c r="D3194" t="s">
        <v>20972</v>
      </c>
      <c r="E3194" t="s">
        <v>20973</v>
      </c>
      <c r="F3194" t="s">
        <v>20974</v>
      </c>
      <c r="I3194" t="s">
        <v>20975</v>
      </c>
      <c r="J3194" t="s">
        <v>20976</v>
      </c>
      <c r="M3194" t="s">
        <v>112297</v>
      </c>
      <c r="N3194" t="s">
        <v>124</v>
      </c>
      <c r="O3194" s="3" t="s">
        <v>20977</v>
      </c>
      <c r="P3194" t="s">
        <v>124</v>
      </c>
      <c r="Q3194" t="s">
        <v>124</v>
      </c>
      <c r="R3194" t="s">
        <v>20977</v>
      </c>
      <c r="S3194" s="4" t="str">
        <f t="shared" si="49"/>
        <v>2006</v>
      </c>
    </row>
    <row r="3195" spans="1:19" hidden="1" x14ac:dyDescent="0.35">
      <c r="A3195" t="s">
        <v>20973</v>
      </c>
      <c r="B3195" t="s">
        <v>20974</v>
      </c>
      <c r="C3195" t="s">
        <v>20978</v>
      </c>
      <c r="D3195" t="s">
        <v>20979</v>
      </c>
      <c r="E3195" t="s">
        <v>20980</v>
      </c>
      <c r="F3195" t="s">
        <v>20981</v>
      </c>
      <c r="G3195" t="s">
        <v>20982</v>
      </c>
      <c r="I3195" t="s">
        <v>20983</v>
      </c>
      <c r="J3195" t="s">
        <v>20984</v>
      </c>
      <c r="M3195" t="s">
        <v>112297</v>
      </c>
      <c r="N3195" t="s">
        <v>16314</v>
      </c>
      <c r="O3195" s="3" t="s">
        <v>20985</v>
      </c>
      <c r="P3195" t="s">
        <v>16314</v>
      </c>
      <c r="Q3195" t="s">
        <v>16314</v>
      </c>
      <c r="R3195" t="s">
        <v>20985</v>
      </c>
      <c r="S3195" s="4" t="str">
        <f t="shared" si="49"/>
        <v>2006</v>
      </c>
    </row>
    <row r="3196" spans="1:19" hidden="1" x14ac:dyDescent="0.35">
      <c r="A3196" t="s">
        <v>20980</v>
      </c>
      <c r="B3196" t="s">
        <v>20981</v>
      </c>
      <c r="C3196" t="s">
        <v>20986</v>
      </c>
      <c r="D3196" t="s">
        <v>20987</v>
      </c>
      <c r="E3196" t="s">
        <v>20988</v>
      </c>
      <c r="F3196" t="s">
        <v>20989</v>
      </c>
      <c r="I3196" t="s">
        <v>20990</v>
      </c>
      <c r="J3196" t="s">
        <v>20991</v>
      </c>
      <c r="M3196" t="s">
        <v>112297</v>
      </c>
      <c r="N3196" t="s">
        <v>124</v>
      </c>
      <c r="O3196" s="3" t="s">
        <v>20992</v>
      </c>
      <c r="P3196" t="s">
        <v>124</v>
      </c>
      <c r="Q3196" t="s">
        <v>124</v>
      </c>
      <c r="R3196" t="s">
        <v>20992</v>
      </c>
      <c r="S3196" s="4" t="str">
        <f t="shared" si="49"/>
        <v>2006</v>
      </c>
    </row>
    <row r="3197" spans="1:19" hidden="1" x14ac:dyDescent="0.35">
      <c r="A3197" t="s">
        <v>20988</v>
      </c>
      <c r="B3197" t="s">
        <v>20989</v>
      </c>
      <c r="C3197" t="s">
        <v>20993</v>
      </c>
      <c r="D3197" t="s">
        <v>20994</v>
      </c>
      <c r="E3197" t="s">
        <v>20995</v>
      </c>
      <c r="F3197" t="s">
        <v>20996</v>
      </c>
      <c r="I3197" t="s">
        <v>512</v>
      </c>
      <c r="J3197" t="s">
        <v>512</v>
      </c>
      <c r="M3197" t="s">
        <v>112297</v>
      </c>
      <c r="N3197" t="s">
        <v>124</v>
      </c>
      <c r="O3197" s="3" t="s">
        <v>20997</v>
      </c>
      <c r="P3197" t="s">
        <v>124</v>
      </c>
      <c r="Q3197" t="s">
        <v>124</v>
      </c>
      <c r="R3197" t="s">
        <v>20997</v>
      </c>
      <c r="S3197" s="4" t="str">
        <f t="shared" si="49"/>
        <v>2006</v>
      </c>
    </row>
    <row r="3198" spans="1:19" hidden="1" x14ac:dyDescent="0.35">
      <c r="A3198" t="s">
        <v>20995</v>
      </c>
      <c r="B3198" t="s">
        <v>20996</v>
      </c>
      <c r="C3198" t="s">
        <v>20998</v>
      </c>
      <c r="D3198" t="s">
        <v>20999</v>
      </c>
      <c r="E3198" t="s">
        <v>21000</v>
      </c>
      <c r="F3198" t="s">
        <v>21001</v>
      </c>
      <c r="I3198" t="s">
        <v>21002</v>
      </c>
      <c r="J3198" t="s">
        <v>21003</v>
      </c>
      <c r="M3198" t="s">
        <v>112297</v>
      </c>
      <c r="N3198" t="s">
        <v>124</v>
      </c>
      <c r="O3198" s="3" t="s">
        <v>21004</v>
      </c>
      <c r="P3198" t="s">
        <v>124</v>
      </c>
      <c r="Q3198" t="s">
        <v>124</v>
      </c>
      <c r="R3198" t="s">
        <v>21004</v>
      </c>
      <c r="S3198" s="4" t="str">
        <f t="shared" si="49"/>
        <v>2006</v>
      </c>
    </row>
    <row r="3199" spans="1:19" hidden="1" x14ac:dyDescent="0.35">
      <c r="A3199" t="s">
        <v>21000</v>
      </c>
      <c r="B3199" t="s">
        <v>21001</v>
      </c>
      <c r="C3199" t="s">
        <v>21005</v>
      </c>
      <c r="D3199" t="s">
        <v>21006</v>
      </c>
      <c r="E3199" t="s">
        <v>21007</v>
      </c>
      <c r="F3199" t="s">
        <v>21008</v>
      </c>
      <c r="I3199" t="s">
        <v>21009</v>
      </c>
      <c r="J3199" t="s">
        <v>21010</v>
      </c>
      <c r="M3199" t="s">
        <v>112297</v>
      </c>
      <c r="N3199" t="s">
        <v>124</v>
      </c>
      <c r="O3199" s="3" t="s">
        <v>21011</v>
      </c>
      <c r="P3199" t="s">
        <v>124</v>
      </c>
      <c r="Q3199" t="s">
        <v>124</v>
      </c>
      <c r="R3199" t="s">
        <v>21011</v>
      </c>
      <c r="S3199" s="4" t="str">
        <f t="shared" si="49"/>
        <v>2006</v>
      </c>
    </row>
    <row r="3200" spans="1:19" hidden="1" x14ac:dyDescent="0.35">
      <c r="A3200" t="s">
        <v>21007</v>
      </c>
      <c r="B3200" t="s">
        <v>21008</v>
      </c>
      <c r="C3200" t="s">
        <v>21012</v>
      </c>
      <c r="D3200" t="s">
        <v>21013</v>
      </c>
      <c r="E3200" t="s">
        <v>21014</v>
      </c>
      <c r="F3200" t="s">
        <v>21015</v>
      </c>
      <c r="I3200" t="s">
        <v>512</v>
      </c>
      <c r="J3200" t="s">
        <v>512</v>
      </c>
      <c r="M3200" t="s">
        <v>112297</v>
      </c>
      <c r="N3200" t="s">
        <v>124</v>
      </c>
      <c r="O3200" s="3" t="s">
        <v>21016</v>
      </c>
      <c r="P3200" t="s">
        <v>124</v>
      </c>
      <c r="Q3200" t="s">
        <v>124</v>
      </c>
      <c r="R3200" t="s">
        <v>21016</v>
      </c>
      <c r="S3200" s="4" t="str">
        <f t="shared" si="49"/>
        <v>2006</v>
      </c>
    </row>
    <row r="3201" spans="1:19" hidden="1" x14ac:dyDescent="0.35">
      <c r="A3201" t="s">
        <v>21014</v>
      </c>
      <c r="B3201" t="s">
        <v>21015</v>
      </c>
      <c r="C3201" t="s">
        <v>21017</v>
      </c>
      <c r="D3201" t="s">
        <v>21018</v>
      </c>
      <c r="E3201" t="s">
        <v>21019</v>
      </c>
      <c r="F3201" t="s">
        <v>21020</v>
      </c>
      <c r="I3201" t="s">
        <v>21021</v>
      </c>
      <c r="J3201" t="s">
        <v>21022</v>
      </c>
      <c r="M3201" t="s">
        <v>112297</v>
      </c>
      <c r="N3201" t="s">
        <v>124</v>
      </c>
      <c r="O3201" s="3" t="s">
        <v>21023</v>
      </c>
      <c r="P3201" t="s">
        <v>124</v>
      </c>
      <c r="Q3201" t="s">
        <v>124</v>
      </c>
      <c r="R3201" t="s">
        <v>21023</v>
      </c>
      <c r="S3201" s="4" t="str">
        <f t="shared" si="49"/>
        <v>2006</v>
      </c>
    </row>
    <row r="3202" spans="1:19" hidden="1" x14ac:dyDescent="0.35">
      <c r="A3202" t="s">
        <v>21019</v>
      </c>
      <c r="B3202" t="s">
        <v>21020</v>
      </c>
      <c r="C3202" t="s">
        <v>21024</v>
      </c>
      <c r="D3202" t="s">
        <v>21025</v>
      </c>
      <c r="E3202" t="s">
        <v>21026</v>
      </c>
      <c r="F3202" t="s">
        <v>21027</v>
      </c>
      <c r="I3202" t="s">
        <v>512</v>
      </c>
      <c r="J3202" t="s">
        <v>512</v>
      </c>
      <c r="M3202" t="s">
        <v>112297</v>
      </c>
      <c r="N3202" t="s">
        <v>124</v>
      </c>
      <c r="O3202" s="3" t="s">
        <v>21028</v>
      </c>
      <c r="P3202" t="s">
        <v>124</v>
      </c>
      <c r="Q3202" t="s">
        <v>124</v>
      </c>
      <c r="R3202" t="s">
        <v>21028</v>
      </c>
      <c r="S3202" s="4" t="str">
        <f t="shared" si="49"/>
        <v>2006</v>
      </c>
    </row>
    <row r="3203" spans="1:19" hidden="1" x14ac:dyDescent="0.35">
      <c r="A3203" t="s">
        <v>21026</v>
      </c>
      <c r="B3203" t="s">
        <v>21027</v>
      </c>
      <c r="C3203" t="s">
        <v>21029</v>
      </c>
      <c r="D3203" t="s">
        <v>21030</v>
      </c>
      <c r="E3203" t="s">
        <v>21031</v>
      </c>
      <c r="F3203" t="s">
        <v>21032</v>
      </c>
      <c r="I3203" t="s">
        <v>19638</v>
      </c>
      <c r="J3203" t="s">
        <v>19638</v>
      </c>
      <c r="M3203" t="s">
        <v>112297</v>
      </c>
      <c r="N3203" t="s">
        <v>124</v>
      </c>
      <c r="O3203" s="3" t="s">
        <v>21033</v>
      </c>
      <c r="P3203" t="s">
        <v>124</v>
      </c>
      <c r="Q3203" t="s">
        <v>124</v>
      </c>
      <c r="R3203" t="s">
        <v>21033</v>
      </c>
      <c r="S3203" s="4" t="str">
        <f t="shared" ref="S3203:S3266" si="50">LEFT(RIGHT(R3203,19),4)</f>
        <v>2006</v>
      </c>
    </row>
    <row r="3204" spans="1:19" hidden="1" x14ac:dyDescent="0.35">
      <c r="A3204" t="s">
        <v>21031</v>
      </c>
      <c r="B3204" t="s">
        <v>21032</v>
      </c>
      <c r="C3204" t="s">
        <v>21034</v>
      </c>
      <c r="D3204" t="s">
        <v>21035</v>
      </c>
      <c r="E3204" t="s">
        <v>21036</v>
      </c>
      <c r="F3204" t="s">
        <v>21037</v>
      </c>
      <c r="I3204" t="s">
        <v>21038</v>
      </c>
      <c r="J3204" t="s">
        <v>21039</v>
      </c>
      <c r="M3204" t="s">
        <v>112297</v>
      </c>
      <c r="N3204" t="s">
        <v>124</v>
      </c>
      <c r="O3204" s="3" t="s">
        <v>21040</v>
      </c>
      <c r="P3204" t="s">
        <v>124</v>
      </c>
      <c r="Q3204" t="s">
        <v>124</v>
      </c>
      <c r="R3204" t="s">
        <v>21040</v>
      </c>
      <c r="S3204" s="4" t="str">
        <f t="shared" si="50"/>
        <v>2006</v>
      </c>
    </row>
    <row r="3205" spans="1:19" hidden="1" x14ac:dyDescent="0.35">
      <c r="A3205" t="s">
        <v>21036</v>
      </c>
      <c r="B3205" t="s">
        <v>21037</v>
      </c>
      <c r="C3205" t="s">
        <v>21041</v>
      </c>
      <c r="D3205" t="s">
        <v>21042</v>
      </c>
      <c r="E3205" t="s">
        <v>21043</v>
      </c>
      <c r="F3205" t="s">
        <v>21044</v>
      </c>
      <c r="I3205" t="s">
        <v>21045</v>
      </c>
      <c r="J3205" t="s">
        <v>21046</v>
      </c>
      <c r="M3205" t="s">
        <v>112297</v>
      </c>
      <c r="N3205" t="s">
        <v>124</v>
      </c>
      <c r="O3205" s="3" t="s">
        <v>21047</v>
      </c>
      <c r="P3205" t="s">
        <v>124</v>
      </c>
      <c r="Q3205" t="s">
        <v>124</v>
      </c>
      <c r="R3205" t="s">
        <v>21047</v>
      </c>
      <c r="S3205" s="4" t="str">
        <f t="shared" si="50"/>
        <v>2006</v>
      </c>
    </row>
    <row r="3206" spans="1:19" hidden="1" x14ac:dyDescent="0.35">
      <c r="A3206" t="s">
        <v>21043</v>
      </c>
      <c r="B3206" t="s">
        <v>21044</v>
      </c>
      <c r="C3206" t="s">
        <v>21048</v>
      </c>
      <c r="D3206" t="s">
        <v>21049</v>
      </c>
      <c r="E3206" t="s">
        <v>21050</v>
      </c>
      <c r="F3206" t="s">
        <v>21051</v>
      </c>
      <c r="I3206" t="s">
        <v>21052</v>
      </c>
      <c r="J3206" t="s">
        <v>21053</v>
      </c>
      <c r="M3206" t="s">
        <v>112297</v>
      </c>
      <c r="N3206" t="s">
        <v>124</v>
      </c>
      <c r="O3206" s="3" t="s">
        <v>21054</v>
      </c>
      <c r="P3206" t="s">
        <v>124</v>
      </c>
      <c r="Q3206" t="s">
        <v>124</v>
      </c>
      <c r="R3206" t="s">
        <v>21054</v>
      </c>
      <c r="S3206" s="4" t="str">
        <f t="shared" si="50"/>
        <v>2006</v>
      </c>
    </row>
    <row r="3207" spans="1:19" hidden="1" x14ac:dyDescent="0.35">
      <c r="A3207" t="s">
        <v>21050</v>
      </c>
      <c r="B3207" t="s">
        <v>21051</v>
      </c>
      <c r="C3207" t="s">
        <v>21055</v>
      </c>
      <c r="D3207" t="s">
        <v>21056</v>
      </c>
      <c r="E3207" t="s">
        <v>21057</v>
      </c>
      <c r="F3207" t="s">
        <v>21058</v>
      </c>
      <c r="I3207" t="s">
        <v>512</v>
      </c>
      <c r="J3207" t="s">
        <v>512</v>
      </c>
      <c r="M3207" t="s">
        <v>112297</v>
      </c>
      <c r="N3207" t="s">
        <v>124</v>
      </c>
      <c r="O3207" s="3" t="s">
        <v>21059</v>
      </c>
      <c r="P3207" t="s">
        <v>124</v>
      </c>
      <c r="Q3207" t="s">
        <v>124</v>
      </c>
      <c r="R3207" t="s">
        <v>21059</v>
      </c>
      <c r="S3207" s="4" t="str">
        <f t="shared" si="50"/>
        <v>2006</v>
      </c>
    </row>
    <row r="3208" spans="1:19" hidden="1" x14ac:dyDescent="0.35">
      <c r="A3208" t="s">
        <v>21057</v>
      </c>
      <c r="B3208" t="s">
        <v>21058</v>
      </c>
      <c r="C3208" s="1" t="s">
        <v>21060</v>
      </c>
      <c r="D3208" s="1" t="s">
        <v>21061</v>
      </c>
      <c r="E3208" t="s">
        <v>21062</v>
      </c>
      <c r="F3208" t="s">
        <v>21063</v>
      </c>
      <c r="I3208" t="s">
        <v>21064</v>
      </c>
      <c r="J3208" t="s">
        <v>21065</v>
      </c>
      <c r="M3208" t="s">
        <v>112298</v>
      </c>
      <c r="N3208" t="s">
        <v>28</v>
      </c>
      <c r="O3208" s="3" t="s">
        <v>21066</v>
      </c>
      <c r="P3208" t="s">
        <v>16314</v>
      </c>
      <c r="Q3208" t="s">
        <v>16314</v>
      </c>
      <c r="R3208" t="s">
        <v>21066</v>
      </c>
      <c r="S3208" s="4" t="str">
        <f t="shared" si="50"/>
        <v>2006</v>
      </c>
    </row>
    <row r="3209" spans="1:19" hidden="1" x14ac:dyDescent="0.35">
      <c r="A3209" t="s">
        <v>21062</v>
      </c>
      <c r="B3209" t="s">
        <v>21063</v>
      </c>
      <c r="C3209" t="s">
        <v>21067</v>
      </c>
      <c r="D3209" t="s">
        <v>21068</v>
      </c>
      <c r="E3209" t="s">
        <v>21069</v>
      </c>
      <c r="F3209" t="s">
        <v>21070</v>
      </c>
      <c r="I3209" t="s">
        <v>21071</v>
      </c>
      <c r="J3209" t="s">
        <v>21072</v>
      </c>
      <c r="M3209" t="s">
        <v>112297</v>
      </c>
      <c r="N3209" t="s">
        <v>124</v>
      </c>
      <c r="O3209" s="3" t="s">
        <v>21073</v>
      </c>
      <c r="P3209" t="s">
        <v>124</v>
      </c>
      <c r="Q3209" t="s">
        <v>124</v>
      </c>
      <c r="R3209" t="s">
        <v>21073</v>
      </c>
      <c r="S3209" s="4" t="str">
        <f t="shared" si="50"/>
        <v>2006</v>
      </c>
    </row>
    <row r="3210" spans="1:19" hidden="1" x14ac:dyDescent="0.35">
      <c r="A3210" t="s">
        <v>21069</v>
      </c>
      <c r="B3210" t="s">
        <v>21070</v>
      </c>
      <c r="C3210" t="s">
        <v>21074</v>
      </c>
      <c r="D3210" t="s">
        <v>21075</v>
      </c>
      <c r="E3210" t="s">
        <v>21076</v>
      </c>
      <c r="F3210" t="s">
        <v>21077</v>
      </c>
      <c r="I3210" t="s">
        <v>21078</v>
      </c>
      <c r="J3210" t="s">
        <v>21079</v>
      </c>
      <c r="M3210" t="s">
        <v>112297</v>
      </c>
      <c r="N3210" t="s">
        <v>124</v>
      </c>
      <c r="O3210" s="3" t="s">
        <v>21080</v>
      </c>
      <c r="P3210" t="s">
        <v>124</v>
      </c>
      <c r="Q3210" t="s">
        <v>124</v>
      </c>
      <c r="R3210" t="s">
        <v>21080</v>
      </c>
      <c r="S3210" s="4" t="str">
        <f t="shared" si="50"/>
        <v>2006</v>
      </c>
    </row>
    <row r="3211" spans="1:19" hidden="1" x14ac:dyDescent="0.35">
      <c r="A3211" t="s">
        <v>21076</v>
      </c>
      <c r="B3211" t="s">
        <v>21077</v>
      </c>
      <c r="C3211" t="s">
        <v>21081</v>
      </c>
      <c r="D3211" t="s">
        <v>21082</v>
      </c>
      <c r="E3211" t="s">
        <v>21083</v>
      </c>
      <c r="F3211" t="s">
        <v>21084</v>
      </c>
      <c r="I3211" t="s">
        <v>21085</v>
      </c>
      <c r="J3211" t="s">
        <v>21086</v>
      </c>
      <c r="M3211" t="s">
        <v>112297</v>
      </c>
      <c r="N3211" t="s">
        <v>124</v>
      </c>
      <c r="O3211" s="3" t="s">
        <v>21087</v>
      </c>
      <c r="P3211" t="s">
        <v>124</v>
      </c>
      <c r="Q3211" t="s">
        <v>124</v>
      </c>
      <c r="R3211" t="s">
        <v>21087</v>
      </c>
      <c r="S3211" s="4" t="str">
        <f t="shared" si="50"/>
        <v>2006</v>
      </c>
    </row>
    <row r="3212" spans="1:19" hidden="1" x14ac:dyDescent="0.35">
      <c r="A3212" t="s">
        <v>21083</v>
      </c>
      <c r="B3212" t="s">
        <v>21084</v>
      </c>
      <c r="C3212" t="s">
        <v>21088</v>
      </c>
      <c r="D3212" t="s">
        <v>21089</v>
      </c>
      <c r="E3212" t="s">
        <v>21090</v>
      </c>
      <c r="F3212" t="s">
        <v>21091</v>
      </c>
      <c r="I3212" t="s">
        <v>21092</v>
      </c>
      <c r="J3212" t="s">
        <v>21093</v>
      </c>
      <c r="M3212" t="s">
        <v>112297</v>
      </c>
      <c r="N3212" t="s">
        <v>124</v>
      </c>
      <c r="O3212" s="3" t="s">
        <v>21094</v>
      </c>
      <c r="P3212" t="s">
        <v>124</v>
      </c>
      <c r="Q3212" t="s">
        <v>124</v>
      </c>
      <c r="R3212" t="s">
        <v>21094</v>
      </c>
      <c r="S3212" s="4" t="str">
        <f t="shared" si="50"/>
        <v>2006</v>
      </c>
    </row>
    <row r="3213" spans="1:19" hidden="1" x14ac:dyDescent="0.35">
      <c r="A3213" t="s">
        <v>21090</v>
      </c>
      <c r="B3213" t="s">
        <v>21091</v>
      </c>
      <c r="C3213" t="s">
        <v>21095</v>
      </c>
      <c r="D3213" t="s">
        <v>21096</v>
      </c>
      <c r="E3213" t="s">
        <v>21097</v>
      </c>
      <c r="F3213" t="s">
        <v>21098</v>
      </c>
      <c r="I3213" t="s">
        <v>21099</v>
      </c>
      <c r="J3213" t="s">
        <v>21100</v>
      </c>
      <c r="M3213" t="s">
        <v>112297</v>
      </c>
      <c r="N3213" t="s">
        <v>124</v>
      </c>
      <c r="O3213" s="3" t="s">
        <v>21101</v>
      </c>
      <c r="P3213" t="s">
        <v>124</v>
      </c>
      <c r="Q3213" t="s">
        <v>124</v>
      </c>
      <c r="R3213" t="s">
        <v>21101</v>
      </c>
      <c r="S3213" s="4" t="str">
        <f t="shared" si="50"/>
        <v>2006</v>
      </c>
    </row>
    <row r="3214" spans="1:19" hidden="1" x14ac:dyDescent="0.35">
      <c r="A3214" t="s">
        <v>21097</v>
      </c>
      <c r="B3214" t="s">
        <v>21098</v>
      </c>
      <c r="C3214" t="s">
        <v>21102</v>
      </c>
      <c r="D3214" t="s">
        <v>21103</v>
      </c>
      <c r="E3214" t="s">
        <v>21104</v>
      </c>
      <c r="F3214" t="s">
        <v>21105</v>
      </c>
      <c r="I3214" t="s">
        <v>21106</v>
      </c>
      <c r="J3214" t="s">
        <v>21107</v>
      </c>
      <c r="M3214" t="s">
        <v>112297</v>
      </c>
      <c r="N3214" t="s">
        <v>124</v>
      </c>
      <c r="O3214" s="3" t="s">
        <v>21108</v>
      </c>
      <c r="P3214" t="s">
        <v>124</v>
      </c>
      <c r="Q3214" t="s">
        <v>124</v>
      </c>
      <c r="R3214" t="s">
        <v>21108</v>
      </c>
      <c r="S3214" s="4" t="str">
        <f t="shared" si="50"/>
        <v>2006</v>
      </c>
    </row>
    <row r="3215" spans="1:19" hidden="1" x14ac:dyDescent="0.35">
      <c r="A3215" t="s">
        <v>21104</v>
      </c>
      <c r="B3215" t="s">
        <v>21105</v>
      </c>
      <c r="C3215" t="s">
        <v>21109</v>
      </c>
      <c r="D3215" t="s">
        <v>21110</v>
      </c>
      <c r="E3215" t="s">
        <v>21111</v>
      </c>
      <c r="F3215" t="s">
        <v>21112</v>
      </c>
      <c r="I3215" t="s">
        <v>21113</v>
      </c>
      <c r="J3215" t="s">
        <v>21114</v>
      </c>
      <c r="M3215" t="s">
        <v>112297</v>
      </c>
      <c r="N3215" t="s">
        <v>124</v>
      </c>
      <c r="O3215" s="3" t="s">
        <v>21115</v>
      </c>
      <c r="P3215" t="s">
        <v>124</v>
      </c>
      <c r="Q3215" t="s">
        <v>124</v>
      </c>
      <c r="R3215" t="s">
        <v>21115</v>
      </c>
      <c r="S3215" s="4" t="str">
        <f t="shared" si="50"/>
        <v>2006</v>
      </c>
    </row>
    <row r="3216" spans="1:19" hidden="1" x14ac:dyDescent="0.35">
      <c r="A3216" t="s">
        <v>21111</v>
      </c>
      <c r="B3216" t="s">
        <v>21112</v>
      </c>
      <c r="C3216" t="s">
        <v>21116</v>
      </c>
      <c r="D3216" t="s">
        <v>21117</v>
      </c>
      <c r="E3216" t="s">
        <v>21118</v>
      </c>
      <c r="F3216" t="s">
        <v>21119</v>
      </c>
      <c r="I3216" t="s">
        <v>21120</v>
      </c>
      <c r="J3216" t="s">
        <v>21121</v>
      </c>
      <c r="M3216" t="s">
        <v>112297</v>
      </c>
      <c r="N3216" t="s">
        <v>124</v>
      </c>
      <c r="O3216" s="3" t="s">
        <v>21122</v>
      </c>
      <c r="P3216" t="s">
        <v>124</v>
      </c>
      <c r="Q3216" t="s">
        <v>124</v>
      </c>
      <c r="R3216" t="s">
        <v>21122</v>
      </c>
      <c r="S3216" s="4" t="str">
        <f t="shared" si="50"/>
        <v>2006</v>
      </c>
    </row>
    <row r="3217" spans="1:19" hidden="1" x14ac:dyDescent="0.35">
      <c r="A3217" t="s">
        <v>21118</v>
      </c>
      <c r="B3217" t="s">
        <v>21119</v>
      </c>
      <c r="C3217" t="s">
        <v>21123</v>
      </c>
      <c r="D3217" t="s">
        <v>21124</v>
      </c>
      <c r="E3217" t="s">
        <v>21125</v>
      </c>
      <c r="F3217" t="s">
        <v>21126</v>
      </c>
      <c r="I3217" t="s">
        <v>12109</v>
      </c>
      <c r="J3217" t="s">
        <v>12014</v>
      </c>
      <c r="M3217" t="s">
        <v>112297</v>
      </c>
      <c r="N3217" t="s">
        <v>124</v>
      </c>
      <c r="O3217" s="3" t="s">
        <v>21127</v>
      </c>
      <c r="P3217" t="s">
        <v>124</v>
      </c>
      <c r="Q3217" t="s">
        <v>124</v>
      </c>
      <c r="R3217" t="s">
        <v>21127</v>
      </c>
      <c r="S3217" s="4" t="str">
        <f t="shared" si="50"/>
        <v>2006</v>
      </c>
    </row>
    <row r="3218" spans="1:19" hidden="1" x14ac:dyDescent="0.35">
      <c r="A3218" t="s">
        <v>21125</v>
      </c>
      <c r="B3218" t="s">
        <v>21126</v>
      </c>
      <c r="C3218" t="s">
        <v>21128</v>
      </c>
      <c r="D3218" t="s">
        <v>21129</v>
      </c>
      <c r="E3218" t="s">
        <v>21130</v>
      </c>
      <c r="F3218" t="s">
        <v>21131</v>
      </c>
      <c r="I3218" t="s">
        <v>21132</v>
      </c>
      <c r="J3218" t="s">
        <v>21133</v>
      </c>
      <c r="M3218" t="s">
        <v>112297</v>
      </c>
      <c r="N3218" t="s">
        <v>124</v>
      </c>
      <c r="O3218" s="3" t="s">
        <v>21134</v>
      </c>
      <c r="P3218" t="s">
        <v>124</v>
      </c>
      <c r="Q3218" t="s">
        <v>124</v>
      </c>
      <c r="R3218" t="s">
        <v>21134</v>
      </c>
      <c r="S3218" s="4" t="str">
        <f t="shared" si="50"/>
        <v>2006</v>
      </c>
    </row>
    <row r="3219" spans="1:19" hidden="1" x14ac:dyDescent="0.35">
      <c r="A3219" t="s">
        <v>21130</v>
      </c>
      <c r="B3219" t="s">
        <v>21131</v>
      </c>
      <c r="C3219" t="s">
        <v>21135</v>
      </c>
      <c r="D3219" t="s">
        <v>21136</v>
      </c>
      <c r="E3219" t="s">
        <v>21137</v>
      </c>
      <c r="F3219" t="s">
        <v>21138</v>
      </c>
      <c r="I3219" t="s">
        <v>21139</v>
      </c>
      <c r="J3219" t="s">
        <v>21140</v>
      </c>
      <c r="M3219" t="s">
        <v>112297</v>
      </c>
      <c r="N3219" t="s">
        <v>124</v>
      </c>
      <c r="O3219" s="3" t="s">
        <v>21141</v>
      </c>
      <c r="P3219" t="s">
        <v>124</v>
      </c>
      <c r="Q3219" t="s">
        <v>124</v>
      </c>
      <c r="R3219" t="s">
        <v>21141</v>
      </c>
      <c r="S3219" s="4" t="str">
        <f t="shared" si="50"/>
        <v>2006</v>
      </c>
    </row>
    <row r="3220" spans="1:19" hidden="1" x14ac:dyDescent="0.35">
      <c r="A3220" t="s">
        <v>21137</v>
      </c>
      <c r="B3220" t="s">
        <v>21138</v>
      </c>
      <c r="C3220" t="s">
        <v>21142</v>
      </c>
      <c r="D3220" t="s">
        <v>21143</v>
      </c>
      <c r="E3220" t="s">
        <v>21144</v>
      </c>
      <c r="F3220" t="s">
        <v>21145</v>
      </c>
      <c r="I3220" t="s">
        <v>1254</v>
      </c>
      <c r="J3220" t="s">
        <v>1255</v>
      </c>
      <c r="M3220" t="s">
        <v>112297</v>
      </c>
      <c r="N3220" t="s">
        <v>124</v>
      </c>
      <c r="O3220" s="3" t="s">
        <v>21146</v>
      </c>
      <c r="P3220" t="s">
        <v>124</v>
      </c>
      <c r="Q3220" t="s">
        <v>124</v>
      </c>
      <c r="R3220" t="s">
        <v>21146</v>
      </c>
      <c r="S3220" s="4" t="str">
        <f t="shared" si="50"/>
        <v>2006</v>
      </c>
    </row>
    <row r="3221" spans="1:19" hidden="1" x14ac:dyDescent="0.35">
      <c r="A3221" t="s">
        <v>21144</v>
      </c>
      <c r="B3221" t="s">
        <v>21145</v>
      </c>
      <c r="C3221" t="s">
        <v>21147</v>
      </c>
      <c r="D3221" t="s">
        <v>21148</v>
      </c>
      <c r="E3221" t="s">
        <v>21149</v>
      </c>
      <c r="F3221" t="s">
        <v>21150</v>
      </c>
      <c r="I3221" t="s">
        <v>21151</v>
      </c>
      <c r="J3221" t="s">
        <v>21152</v>
      </c>
      <c r="M3221" t="s">
        <v>112297</v>
      </c>
      <c r="N3221" t="s">
        <v>124</v>
      </c>
      <c r="O3221" s="3" t="s">
        <v>21153</v>
      </c>
      <c r="P3221" t="s">
        <v>124</v>
      </c>
      <c r="Q3221" t="s">
        <v>124</v>
      </c>
      <c r="R3221" t="s">
        <v>21153</v>
      </c>
      <c r="S3221" s="4" t="str">
        <f t="shared" si="50"/>
        <v>2006</v>
      </c>
    </row>
    <row r="3222" spans="1:19" hidden="1" x14ac:dyDescent="0.35">
      <c r="A3222" t="s">
        <v>21149</v>
      </c>
      <c r="B3222" t="s">
        <v>21150</v>
      </c>
      <c r="C3222" t="s">
        <v>21154</v>
      </c>
      <c r="D3222" t="s">
        <v>21155</v>
      </c>
      <c r="E3222" t="s">
        <v>21156</v>
      </c>
      <c r="F3222" t="s">
        <v>21157</v>
      </c>
      <c r="I3222" t="s">
        <v>21158</v>
      </c>
      <c r="J3222" t="s">
        <v>21159</v>
      </c>
      <c r="M3222" t="s">
        <v>112297</v>
      </c>
      <c r="N3222" t="s">
        <v>124</v>
      </c>
      <c r="O3222" s="3" t="s">
        <v>21160</v>
      </c>
      <c r="P3222" t="s">
        <v>124</v>
      </c>
      <c r="Q3222" t="s">
        <v>124</v>
      </c>
      <c r="R3222" t="s">
        <v>21160</v>
      </c>
      <c r="S3222" s="4" t="str">
        <f t="shared" si="50"/>
        <v>2006</v>
      </c>
    </row>
    <row r="3223" spans="1:19" ht="29" hidden="1" x14ac:dyDescent="0.35">
      <c r="A3223" t="s">
        <v>21156</v>
      </c>
      <c r="B3223" t="s">
        <v>21157</v>
      </c>
      <c r="C3223" t="s">
        <v>21161</v>
      </c>
      <c r="D3223" t="s">
        <v>21162</v>
      </c>
      <c r="E3223" t="s">
        <v>21163</v>
      </c>
      <c r="F3223" t="s">
        <v>21164</v>
      </c>
      <c r="I3223" t="s">
        <v>21165</v>
      </c>
      <c r="J3223" t="s">
        <v>21166</v>
      </c>
      <c r="K3223" s="2" t="s">
        <v>1501</v>
      </c>
      <c r="M3223" t="s">
        <v>112297</v>
      </c>
      <c r="N3223" t="s">
        <v>124</v>
      </c>
      <c r="O3223" s="3" t="s">
        <v>21167</v>
      </c>
      <c r="P3223" t="s">
        <v>124</v>
      </c>
      <c r="Q3223" t="s">
        <v>124</v>
      </c>
      <c r="R3223" t="s">
        <v>21167</v>
      </c>
      <c r="S3223" s="4" t="str">
        <f t="shared" si="50"/>
        <v>2006</v>
      </c>
    </row>
    <row r="3224" spans="1:19" hidden="1" x14ac:dyDescent="0.35">
      <c r="A3224" t="s">
        <v>21163</v>
      </c>
      <c r="B3224" t="s">
        <v>21164</v>
      </c>
      <c r="C3224" t="s">
        <v>21168</v>
      </c>
      <c r="D3224" t="s">
        <v>21169</v>
      </c>
      <c r="E3224" t="s">
        <v>21170</v>
      </c>
      <c r="F3224" t="s">
        <v>21171</v>
      </c>
      <c r="I3224" t="s">
        <v>9131</v>
      </c>
      <c r="J3224" t="s">
        <v>9132</v>
      </c>
      <c r="M3224" t="s">
        <v>112297</v>
      </c>
      <c r="N3224" t="s">
        <v>124</v>
      </c>
      <c r="O3224" s="3" t="s">
        <v>21172</v>
      </c>
      <c r="P3224" t="s">
        <v>124</v>
      </c>
      <c r="Q3224" t="s">
        <v>124</v>
      </c>
      <c r="R3224" t="s">
        <v>21172</v>
      </c>
      <c r="S3224" s="4" t="str">
        <f t="shared" si="50"/>
        <v>2006</v>
      </c>
    </row>
    <row r="3225" spans="1:19" hidden="1" x14ac:dyDescent="0.35">
      <c r="A3225" t="s">
        <v>21170</v>
      </c>
      <c r="B3225" t="s">
        <v>21171</v>
      </c>
      <c r="C3225" t="s">
        <v>21173</v>
      </c>
      <c r="D3225" t="s">
        <v>21174</v>
      </c>
      <c r="E3225" t="s">
        <v>21175</v>
      </c>
      <c r="F3225" t="s">
        <v>21176</v>
      </c>
      <c r="I3225" t="s">
        <v>21177</v>
      </c>
      <c r="J3225" t="s">
        <v>21178</v>
      </c>
      <c r="M3225" t="s">
        <v>112297</v>
      </c>
      <c r="N3225" t="s">
        <v>124</v>
      </c>
      <c r="O3225" s="3" t="s">
        <v>21179</v>
      </c>
      <c r="P3225" t="s">
        <v>124</v>
      </c>
      <c r="Q3225" t="s">
        <v>124</v>
      </c>
      <c r="R3225" t="s">
        <v>21179</v>
      </c>
      <c r="S3225" s="4" t="str">
        <f t="shared" si="50"/>
        <v>2006</v>
      </c>
    </row>
    <row r="3226" spans="1:19" hidden="1" x14ac:dyDescent="0.35">
      <c r="A3226" t="s">
        <v>21175</v>
      </c>
      <c r="B3226" t="s">
        <v>21176</v>
      </c>
      <c r="C3226" t="s">
        <v>21180</v>
      </c>
      <c r="D3226" t="s">
        <v>21181</v>
      </c>
      <c r="E3226" t="s">
        <v>21182</v>
      </c>
      <c r="F3226" t="s">
        <v>21183</v>
      </c>
      <c r="I3226" t="s">
        <v>21184</v>
      </c>
      <c r="J3226" t="s">
        <v>21185</v>
      </c>
      <c r="M3226" t="s">
        <v>112297</v>
      </c>
      <c r="N3226" t="s">
        <v>124</v>
      </c>
      <c r="O3226" s="3" t="s">
        <v>21186</v>
      </c>
      <c r="P3226" t="s">
        <v>124</v>
      </c>
      <c r="Q3226" t="s">
        <v>124</v>
      </c>
      <c r="R3226" t="s">
        <v>21186</v>
      </c>
      <c r="S3226" s="4" t="str">
        <f t="shared" si="50"/>
        <v>2006</v>
      </c>
    </row>
    <row r="3227" spans="1:19" hidden="1" x14ac:dyDescent="0.35">
      <c r="A3227" t="s">
        <v>21182</v>
      </c>
      <c r="B3227" t="s">
        <v>21183</v>
      </c>
      <c r="C3227" t="s">
        <v>21187</v>
      </c>
      <c r="D3227" t="s">
        <v>21188</v>
      </c>
      <c r="E3227" t="s">
        <v>21189</v>
      </c>
      <c r="F3227" t="s">
        <v>21190</v>
      </c>
      <c r="I3227" t="s">
        <v>21191</v>
      </c>
      <c r="J3227" t="s">
        <v>21192</v>
      </c>
      <c r="M3227" t="s">
        <v>112297</v>
      </c>
      <c r="N3227" t="s">
        <v>124</v>
      </c>
      <c r="O3227" s="3" t="s">
        <v>21193</v>
      </c>
      <c r="P3227" t="s">
        <v>124</v>
      </c>
      <c r="Q3227" t="s">
        <v>124</v>
      </c>
      <c r="R3227" t="s">
        <v>21193</v>
      </c>
      <c r="S3227" s="4" t="str">
        <f t="shared" si="50"/>
        <v>2006</v>
      </c>
    </row>
    <row r="3228" spans="1:19" hidden="1" x14ac:dyDescent="0.35">
      <c r="A3228" t="s">
        <v>21189</v>
      </c>
      <c r="B3228" t="s">
        <v>21190</v>
      </c>
      <c r="C3228" t="s">
        <v>21194</v>
      </c>
      <c r="D3228" t="s">
        <v>21195</v>
      </c>
      <c r="E3228" t="s">
        <v>21196</v>
      </c>
      <c r="F3228" t="s">
        <v>21197</v>
      </c>
      <c r="I3228" t="s">
        <v>21198</v>
      </c>
      <c r="J3228" t="s">
        <v>21199</v>
      </c>
      <c r="M3228" t="s">
        <v>112297</v>
      </c>
      <c r="N3228" t="s">
        <v>124</v>
      </c>
      <c r="O3228" s="3" t="s">
        <v>21200</v>
      </c>
      <c r="P3228" t="s">
        <v>124</v>
      </c>
      <c r="Q3228" t="s">
        <v>124</v>
      </c>
      <c r="R3228" t="s">
        <v>21200</v>
      </c>
      <c r="S3228" s="4" t="str">
        <f t="shared" si="50"/>
        <v>2006</v>
      </c>
    </row>
    <row r="3229" spans="1:19" hidden="1" x14ac:dyDescent="0.35">
      <c r="A3229" t="s">
        <v>21196</v>
      </c>
      <c r="B3229" t="s">
        <v>21197</v>
      </c>
      <c r="C3229" t="s">
        <v>21201</v>
      </c>
      <c r="D3229" t="s">
        <v>21202</v>
      </c>
      <c r="E3229" t="s">
        <v>21203</v>
      </c>
      <c r="F3229" t="s">
        <v>21204</v>
      </c>
      <c r="I3229" t="s">
        <v>21205</v>
      </c>
      <c r="J3229" t="s">
        <v>21206</v>
      </c>
      <c r="M3229" t="s">
        <v>112297</v>
      </c>
      <c r="N3229" t="s">
        <v>124</v>
      </c>
      <c r="O3229" s="3" t="s">
        <v>21207</v>
      </c>
      <c r="P3229" t="s">
        <v>124</v>
      </c>
      <c r="Q3229" t="s">
        <v>124</v>
      </c>
      <c r="R3229" t="s">
        <v>21207</v>
      </c>
      <c r="S3229" s="4" t="str">
        <f t="shared" si="50"/>
        <v>2006</v>
      </c>
    </row>
    <row r="3230" spans="1:19" hidden="1" x14ac:dyDescent="0.35">
      <c r="A3230" t="s">
        <v>21203</v>
      </c>
      <c r="B3230" t="s">
        <v>21204</v>
      </c>
      <c r="C3230" t="s">
        <v>21208</v>
      </c>
      <c r="D3230" t="s">
        <v>21209</v>
      </c>
      <c r="E3230" t="s">
        <v>21210</v>
      </c>
      <c r="F3230" t="s">
        <v>21211</v>
      </c>
      <c r="I3230" t="s">
        <v>21212</v>
      </c>
      <c r="J3230" t="s">
        <v>21213</v>
      </c>
      <c r="M3230" t="s">
        <v>112297</v>
      </c>
      <c r="N3230" t="s">
        <v>124</v>
      </c>
      <c r="O3230" s="3" t="s">
        <v>21214</v>
      </c>
      <c r="P3230" t="s">
        <v>124</v>
      </c>
      <c r="Q3230" t="s">
        <v>124</v>
      </c>
      <c r="R3230" t="s">
        <v>21214</v>
      </c>
      <c r="S3230" s="4" t="str">
        <f t="shared" si="50"/>
        <v>2006</v>
      </c>
    </row>
    <row r="3231" spans="1:19" hidden="1" x14ac:dyDescent="0.35">
      <c r="A3231" t="s">
        <v>21210</v>
      </c>
      <c r="B3231" t="s">
        <v>21211</v>
      </c>
      <c r="C3231" s="1" t="s">
        <v>21215</v>
      </c>
      <c r="D3231">
        <v>259669057</v>
      </c>
      <c r="E3231" t="s">
        <v>21216</v>
      </c>
      <c r="F3231" t="s">
        <v>21217</v>
      </c>
      <c r="I3231" t="s">
        <v>21218</v>
      </c>
      <c r="J3231" t="s">
        <v>21219</v>
      </c>
      <c r="M3231" t="s">
        <v>112297</v>
      </c>
      <c r="N3231" t="s">
        <v>124</v>
      </c>
      <c r="O3231" s="3" t="s">
        <v>21220</v>
      </c>
      <c r="P3231" t="s">
        <v>124</v>
      </c>
      <c r="Q3231" t="s">
        <v>124</v>
      </c>
      <c r="R3231" t="s">
        <v>21220</v>
      </c>
      <c r="S3231" s="4" t="str">
        <f t="shared" si="50"/>
        <v>2006</v>
      </c>
    </row>
    <row r="3232" spans="1:19" hidden="1" x14ac:dyDescent="0.35">
      <c r="A3232" t="s">
        <v>21216</v>
      </c>
      <c r="B3232" t="s">
        <v>21217</v>
      </c>
      <c r="C3232" t="s">
        <v>21221</v>
      </c>
      <c r="D3232" t="s">
        <v>21222</v>
      </c>
      <c r="E3232" t="s">
        <v>21223</v>
      </c>
      <c r="F3232" t="s">
        <v>21224</v>
      </c>
      <c r="I3232" t="s">
        <v>21225</v>
      </c>
      <c r="J3232" t="s">
        <v>21226</v>
      </c>
      <c r="M3232" t="s">
        <v>112297</v>
      </c>
      <c r="N3232" t="s">
        <v>124</v>
      </c>
      <c r="O3232" s="3" t="s">
        <v>21227</v>
      </c>
      <c r="P3232" t="s">
        <v>124</v>
      </c>
      <c r="Q3232" t="s">
        <v>124</v>
      </c>
      <c r="R3232" t="s">
        <v>21227</v>
      </c>
      <c r="S3232" s="4" t="str">
        <f t="shared" si="50"/>
        <v>2006</v>
      </c>
    </row>
    <row r="3233" spans="1:19" hidden="1" x14ac:dyDescent="0.35">
      <c r="A3233" t="s">
        <v>21223</v>
      </c>
      <c r="B3233" t="s">
        <v>21224</v>
      </c>
      <c r="C3233" t="s">
        <v>21228</v>
      </c>
      <c r="D3233" t="s">
        <v>21229</v>
      </c>
      <c r="E3233" t="s">
        <v>21230</v>
      </c>
      <c r="F3233" t="s">
        <v>21231</v>
      </c>
      <c r="I3233" t="s">
        <v>21232</v>
      </c>
      <c r="J3233" t="s">
        <v>21233</v>
      </c>
      <c r="M3233" t="s">
        <v>112297</v>
      </c>
      <c r="N3233" t="s">
        <v>124</v>
      </c>
      <c r="O3233" s="3" t="s">
        <v>21234</v>
      </c>
      <c r="P3233" t="s">
        <v>124</v>
      </c>
      <c r="Q3233" t="s">
        <v>124</v>
      </c>
      <c r="R3233" t="s">
        <v>21234</v>
      </c>
      <c r="S3233" s="4" t="str">
        <f t="shared" si="50"/>
        <v>2006</v>
      </c>
    </row>
    <row r="3234" spans="1:19" hidden="1" x14ac:dyDescent="0.35">
      <c r="A3234" t="s">
        <v>21230</v>
      </c>
      <c r="B3234" t="s">
        <v>21231</v>
      </c>
      <c r="C3234" t="s">
        <v>21235</v>
      </c>
      <c r="D3234" t="s">
        <v>21236</v>
      </c>
      <c r="E3234" t="s">
        <v>21237</v>
      </c>
      <c r="F3234" t="s">
        <v>21238</v>
      </c>
      <c r="I3234" t="s">
        <v>21239</v>
      </c>
      <c r="J3234" t="s">
        <v>21240</v>
      </c>
      <c r="M3234" t="s">
        <v>112297</v>
      </c>
      <c r="N3234" t="s">
        <v>124</v>
      </c>
      <c r="O3234" s="3" t="s">
        <v>21241</v>
      </c>
      <c r="P3234" t="s">
        <v>124</v>
      </c>
      <c r="Q3234" t="s">
        <v>124</v>
      </c>
      <c r="R3234" t="s">
        <v>21241</v>
      </c>
      <c r="S3234" s="4" t="str">
        <f t="shared" si="50"/>
        <v>2006</v>
      </c>
    </row>
    <row r="3235" spans="1:19" hidden="1" x14ac:dyDescent="0.35">
      <c r="A3235" t="s">
        <v>21237</v>
      </c>
      <c r="B3235" t="s">
        <v>21238</v>
      </c>
      <c r="C3235" t="s">
        <v>21242</v>
      </c>
      <c r="D3235" t="s">
        <v>21243</v>
      </c>
      <c r="E3235" t="s">
        <v>21244</v>
      </c>
      <c r="F3235" t="s">
        <v>21245</v>
      </c>
      <c r="I3235" t="s">
        <v>21246</v>
      </c>
      <c r="J3235" t="s">
        <v>21247</v>
      </c>
      <c r="M3235" t="s">
        <v>112297</v>
      </c>
      <c r="N3235" t="s">
        <v>124</v>
      </c>
      <c r="O3235" s="3" t="s">
        <v>21248</v>
      </c>
      <c r="P3235" t="s">
        <v>124</v>
      </c>
      <c r="Q3235" t="s">
        <v>124</v>
      </c>
      <c r="R3235" t="s">
        <v>21248</v>
      </c>
      <c r="S3235" s="4" t="str">
        <f t="shared" si="50"/>
        <v>2006</v>
      </c>
    </row>
    <row r="3236" spans="1:19" hidden="1" x14ac:dyDescent="0.35">
      <c r="A3236" t="s">
        <v>21244</v>
      </c>
      <c r="B3236" t="s">
        <v>21245</v>
      </c>
      <c r="C3236" t="s">
        <v>21249</v>
      </c>
      <c r="D3236" t="s">
        <v>21250</v>
      </c>
      <c r="E3236" t="s">
        <v>21251</v>
      </c>
      <c r="F3236" t="s">
        <v>21252</v>
      </c>
      <c r="I3236" t="s">
        <v>21253</v>
      </c>
      <c r="J3236" t="s">
        <v>21254</v>
      </c>
      <c r="M3236" t="s">
        <v>112297</v>
      </c>
      <c r="N3236" t="s">
        <v>124</v>
      </c>
      <c r="O3236" s="3" t="s">
        <v>21255</v>
      </c>
      <c r="P3236" t="s">
        <v>124</v>
      </c>
      <c r="Q3236" t="s">
        <v>124</v>
      </c>
      <c r="R3236" t="s">
        <v>21255</v>
      </c>
      <c r="S3236" s="4" t="str">
        <f t="shared" si="50"/>
        <v>2006</v>
      </c>
    </row>
    <row r="3237" spans="1:19" hidden="1" x14ac:dyDescent="0.35">
      <c r="A3237" t="s">
        <v>21251</v>
      </c>
      <c r="B3237" t="s">
        <v>21252</v>
      </c>
      <c r="C3237" t="s">
        <v>21256</v>
      </c>
      <c r="D3237" t="s">
        <v>21257</v>
      </c>
      <c r="E3237" t="s">
        <v>21258</v>
      </c>
      <c r="F3237" t="s">
        <v>21259</v>
      </c>
      <c r="I3237" t="s">
        <v>21260</v>
      </c>
      <c r="J3237" t="s">
        <v>21261</v>
      </c>
      <c r="M3237" t="s">
        <v>112297</v>
      </c>
      <c r="N3237" t="s">
        <v>124</v>
      </c>
      <c r="O3237" s="3" t="s">
        <v>21262</v>
      </c>
      <c r="P3237" t="s">
        <v>124</v>
      </c>
      <c r="Q3237" t="s">
        <v>124</v>
      </c>
      <c r="R3237" t="s">
        <v>21262</v>
      </c>
      <c r="S3237" s="4" t="str">
        <f t="shared" si="50"/>
        <v>2006</v>
      </c>
    </row>
    <row r="3238" spans="1:19" hidden="1" x14ac:dyDescent="0.35">
      <c r="A3238" t="s">
        <v>21258</v>
      </c>
      <c r="B3238" t="s">
        <v>21259</v>
      </c>
      <c r="C3238" t="s">
        <v>21263</v>
      </c>
      <c r="D3238" t="s">
        <v>21264</v>
      </c>
      <c r="E3238" t="s">
        <v>21265</v>
      </c>
      <c r="F3238" t="s">
        <v>21266</v>
      </c>
      <c r="I3238" t="s">
        <v>21267</v>
      </c>
      <c r="J3238" t="s">
        <v>21268</v>
      </c>
      <c r="M3238" t="s">
        <v>112297</v>
      </c>
      <c r="N3238" t="s">
        <v>124</v>
      </c>
      <c r="O3238" s="3" t="s">
        <v>21269</v>
      </c>
      <c r="P3238" t="s">
        <v>124</v>
      </c>
      <c r="Q3238" t="s">
        <v>124</v>
      </c>
      <c r="R3238" t="s">
        <v>21269</v>
      </c>
      <c r="S3238" s="4" t="str">
        <f t="shared" si="50"/>
        <v>2006</v>
      </c>
    </row>
    <row r="3239" spans="1:19" hidden="1" x14ac:dyDescent="0.35">
      <c r="A3239" t="s">
        <v>21265</v>
      </c>
      <c r="B3239" t="s">
        <v>21266</v>
      </c>
      <c r="C3239" s="1" t="s">
        <v>21270</v>
      </c>
      <c r="D3239" s="1" t="s">
        <v>21271</v>
      </c>
      <c r="E3239" t="s">
        <v>21272</v>
      </c>
      <c r="F3239" t="s">
        <v>21273</v>
      </c>
      <c r="I3239" t="s">
        <v>21267</v>
      </c>
      <c r="J3239" t="s">
        <v>21268</v>
      </c>
      <c r="M3239" t="s">
        <v>112297</v>
      </c>
      <c r="N3239" t="s">
        <v>124</v>
      </c>
      <c r="O3239" s="3" t="s">
        <v>21274</v>
      </c>
      <c r="P3239" t="s">
        <v>124</v>
      </c>
      <c r="Q3239" t="s">
        <v>124</v>
      </c>
      <c r="R3239" t="s">
        <v>21274</v>
      </c>
      <c r="S3239" s="4" t="str">
        <f t="shared" si="50"/>
        <v>2006</v>
      </c>
    </row>
    <row r="3240" spans="1:19" hidden="1" x14ac:dyDescent="0.35">
      <c r="A3240" t="s">
        <v>21272</v>
      </c>
      <c r="B3240" t="s">
        <v>21273</v>
      </c>
      <c r="C3240" t="s">
        <v>21275</v>
      </c>
      <c r="D3240" t="s">
        <v>21276</v>
      </c>
      <c r="E3240" t="s">
        <v>21277</v>
      </c>
      <c r="F3240" t="s">
        <v>21278</v>
      </c>
      <c r="I3240" t="s">
        <v>21279</v>
      </c>
      <c r="J3240" t="s">
        <v>21280</v>
      </c>
      <c r="M3240" t="s">
        <v>112297</v>
      </c>
      <c r="N3240" t="s">
        <v>124</v>
      </c>
      <c r="O3240" s="3" t="s">
        <v>21281</v>
      </c>
      <c r="P3240" t="s">
        <v>124</v>
      </c>
      <c r="Q3240" t="s">
        <v>124</v>
      </c>
      <c r="R3240" t="s">
        <v>21281</v>
      </c>
      <c r="S3240" s="4" t="str">
        <f t="shared" si="50"/>
        <v>2006</v>
      </c>
    </row>
    <row r="3241" spans="1:19" hidden="1" x14ac:dyDescent="0.35">
      <c r="A3241" t="s">
        <v>21277</v>
      </c>
      <c r="B3241" t="s">
        <v>21278</v>
      </c>
      <c r="C3241" t="s">
        <v>21282</v>
      </c>
      <c r="D3241" t="s">
        <v>21283</v>
      </c>
      <c r="E3241" t="s">
        <v>21284</v>
      </c>
      <c r="F3241" t="s">
        <v>21285</v>
      </c>
      <c r="I3241" t="s">
        <v>21286</v>
      </c>
      <c r="J3241" t="s">
        <v>21287</v>
      </c>
      <c r="M3241" t="s">
        <v>112297</v>
      </c>
      <c r="N3241" t="s">
        <v>124</v>
      </c>
      <c r="O3241" s="3" t="s">
        <v>21288</v>
      </c>
      <c r="P3241" t="s">
        <v>124</v>
      </c>
      <c r="Q3241" t="s">
        <v>124</v>
      </c>
      <c r="R3241" t="s">
        <v>21288</v>
      </c>
      <c r="S3241" s="4" t="str">
        <f t="shared" si="50"/>
        <v>2006</v>
      </c>
    </row>
    <row r="3242" spans="1:19" hidden="1" x14ac:dyDescent="0.35">
      <c r="A3242" t="s">
        <v>21284</v>
      </c>
      <c r="B3242" t="s">
        <v>21285</v>
      </c>
      <c r="C3242" t="s">
        <v>21289</v>
      </c>
      <c r="D3242" t="s">
        <v>21290</v>
      </c>
      <c r="E3242" t="s">
        <v>21291</v>
      </c>
      <c r="F3242" t="s">
        <v>21292</v>
      </c>
      <c r="I3242" t="s">
        <v>512</v>
      </c>
      <c r="J3242" t="s">
        <v>512</v>
      </c>
      <c r="M3242" t="s">
        <v>112297</v>
      </c>
      <c r="N3242" t="s">
        <v>124</v>
      </c>
      <c r="O3242" s="3" t="s">
        <v>21293</v>
      </c>
      <c r="P3242" t="s">
        <v>124</v>
      </c>
      <c r="Q3242" t="s">
        <v>124</v>
      </c>
      <c r="R3242" t="s">
        <v>21293</v>
      </c>
      <c r="S3242" s="4" t="str">
        <f t="shared" si="50"/>
        <v>2006</v>
      </c>
    </row>
    <row r="3243" spans="1:19" hidden="1" x14ac:dyDescent="0.35">
      <c r="A3243" t="s">
        <v>21291</v>
      </c>
      <c r="B3243" t="s">
        <v>21292</v>
      </c>
      <c r="C3243" t="s">
        <v>21294</v>
      </c>
      <c r="D3243" t="s">
        <v>21295</v>
      </c>
      <c r="E3243" t="s">
        <v>21296</v>
      </c>
      <c r="F3243" t="s">
        <v>21297</v>
      </c>
      <c r="I3243" t="s">
        <v>21298</v>
      </c>
      <c r="J3243" t="s">
        <v>21299</v>
      </c>
      <c r="M3243" t="s">
        <v>112297</v>
      </c>
      <c r="N3243" t="s">
        <v>124</v>
      </c>
      <c r="O3243" s="3" t="s">
        <v>21300</v>
      </c>
      <c r="P3243" t="s">
        <v>124</v>
      </c>
      <c r="Q3243" t="s">
        <v>124</v>
      </c>
      <c r="R3243" t="s">
        <v>21300</v>
      </c>
      <c r="S3243" s="4" t="str">
        <f t="shared" si="50"/>
        <v>2006</v>
      </c>
    </row>
    <row r="3244" spans="1:19" hidden="1" x14ac:dyDescent="0.35">
      <c r="A3244" t="s">
        <v>21296</v>
      </c>
      <c r="B3244" t="s">
        <v>21297</v>
      </c>
      <c r="C3244" t="s">
        <v>21301</v>
      </c>
      <c r="D3244" t="s">
        <v>21302</v>
      </c>
      <c r="E3244" t="s">
        <v>21303</v>
      </c>
      <c r="F3244" t="s">
        <v>21304</v>
      </c>
      <c r="I3244" t="s">
        <v>21305</v>
      </c>
      <c r="J3244" t="s">
        <v>21306</v>
      </c>
      <c r="M3244" t="s">
        <v>112297</v>
      </c>
      <c r="N3244" t="s">
        <v>124</v>
      </c>
      <c r="O3244" s="3" t="s">
        <v>21307</v>
      </c>
      <c r="P3244" t="s">
        <v>124</v>
      </c>
      <c r="Q3244" t="s">
        <v>124</v>
      </c>
      <c r="R3244" t="s">
        <v>21307</v>
      </c>
      <c r="S3244" s="4" t="str">
        <f t="shared" si="50"/>
        <v>2006</v>
      </c>
    </row>
    <row r="3245" spans="1:19" hidden="1" x14ac:dyDescent="0.35">
      <c r="A3245" t="s">
        <v>21303</v>
      </c>
      <c r="B3245" t="s">
        <v>21304</v>
      </c>
      <c r="C3245" t="s">
        <v>21308</v>
      </c>
      <c r="D3245" t="s">
        <v>21309</v>
      </c>
      <c r="E3245" t="s">
        <v>21310</v>
      </c>
      <c r="F3245" t="s">
        <v>21311</v>
      </c>
      <c r="I3245" t="s">
        <v>21312</v>
      </c>
      <c r="J3245" t="s">
        <v>21313</v>
      </c>
      <c r="M3245" t="s">
        <v>112297</v>
      </c>
      <c r="N3245" t="s">
        <v>124</v>
      </c>
      <c r="O3245" s="3" t="s">
        <v>21314</v>
      </c>
      <c r="P3245" t="s">
        <v>124</v>
      </c>
      <c r="Q3245" t="s">
        <v>124</v>
      </c>
      <c r="R3245" t="s">
        <v>21314</v>
      </c>
      <c r="S3245" s="4" t="str">
        <f t="shared" si="50"/>
        <v>2006</v>
      </c>
    </row>
    <row r="3246" spans="1:19" hidden="1" x14ac:dyDescent="0.35">
      <c r="A3246" t="s">
        <v>21310</v>
      </c>
      <c r="B3246" t="s">
        <v>21311</v>
      </c>
      <c r="C3246" t="s">
        <v>21315</v>
      </c>
      <c r="D3246" t="s">
        <v>21316</v>
      </c>
      <c r="E3246" t="s">
        <v>21317</v>
      </c>
      <c r="F3246" t="s">
        <v>21318</v>
      </c>
      <c r="I3246" t="s">
        <v>21319</v>
      </c>
      <c r="J3246" t="s">
        <v>21320</v>
      </c>
      <c r="M3246" t="s">
        <v>112297</v>
      </c>
      <c r="N3246" t="s">
        <v>124</v>
      </c>
      <c r="O3246" s="3" t="s">
        <v>21321</v>
      </c>
      <c r="P3246" t="s">
        <v>124</v>
      </c>
      <c r="Q3246" t="s">
        <v>124</v>
      </c>
      <c r="R3246" t="s">
        <v>21321</v>
      </c>
      <c r="S3246" s="4" t="str">
        <f t="shared" si="50"/>
        <v>2006</v>
      </c>
    </row>
    <row r="3247" spans="1:19" hidden="1" x14ac:dyDescent="0.35">
      <c r="A3247" t="s">
        <v>21317</v>
      </c>
      <c r="B3247" t="s">
        <v>21318</v>
      </c>
      <c r="C3247" t="s">
        <v>21322</v>
      </c>
      <c r="D3247" t="s">
        <v>21323</v>
      </c>
      <c r="E3247" t="s">
        <v>21324</v>
      </c>
      <c r="F3247" t="s">
        <v>21325</v>
      </c>
      <c r="I3247" t="s">
        <v>2525</v>
      </c>
      <c r="J3247" t="s">
        <v>2526</v>
      </c>
      <c r="M3247" t="s">
        <v>112297</v>
      </c>
      <c r="N3247" t="s">
        <v>124</v>
      </c>
      <c r="O3247" s="3" t="s">
        <v>21326</v>
      </c>
      <c r="P3247" t="s">
        <v>124</v>
      </c>
      <c r="Q3247" t="s">
        <v>124</v>
      </c>
      <c r="R3247" t="s">
        <v>21326</v>
      </c>
      <c r="S3247" s="4" t="str">
        <f t="shared" si="50"/>
        <v>2006</v>
      </c>
    </row>
    <row r="3248" spans="1:19" hidden="1" x14ac:dyDescent="0.35">
      <c r="A3248" t="s">
        <v>21324</v>
      </c>
      <c r="B3248" t="s">
        <v>21325</v>
      </c>
      <c r="C3248" t="s">
        <v>21327</v>
      </c>
      <c r="D3248" t="s">
        <v>21328</v>
      </c>
      <c r="E3248" t="s">
        <v>21329</v>
      </c>
      <c r="F3248" t="s">
        <v>21330</v>
      </c>
      <c r="I3248" t="s">
        <v>512</v>
      </c>
      <c r="J3248" t="s">
        <v>512</v>
      </c>
      <c r="M3248" t="s">
        <v>112297</v>
      </c>
      <c r="N3248" t="s">
        <v>124</v>
      </c>
      <c r="O3248" s="3" t="s">
        <v>21331</v>
      </c>
      <c r="P3248" t="s">
        <v>124</v>
      </c>
      <c r="Q3248" t="s">
        <v>124</v>
      </c>
      <c r="R3248" t="s">
        <v>21331</v>
      </c>
      <c r="S3248" s="4" t="str">
        <f t="shared" si="50"/>
        <v>2006</v>
      </c>
    </row>
    <row r="3249" spans="1:19" hidden="1" x14ac:dyDescent="0.35">
      <c r="A3249" t="s">
        <v>21329</v>
      </c>
      <c r="B3249" t="s">
        <v>21330</v>
      </c>
      <c r="C3249" t="s">
        <v>21332</v>
      </c>
      <c r="D3249" t="s">
        <v>21333</v>
      </c>
      <c r="E3249" t="s">
        <v>21334</v>
      </c>
      <c r="F3249" t="s">
        <v>21335</v>
      </c>
      <c r="I3249" t="s">
        <v>512</v>
      </c>
      <c r="J3249" t="s">
        <v>512</v>
      </c>
      <c r="M3249" t="s">
        <v>112297</v>
      </c>
      <c r="N3249" t="s">
        <v>124</v>
      </c>
      <c r="O3249" s="3" t="s">
        <v>21336</v>
      </c>
      <c r="P3249" t="s">
        <v>124</v>
      </c>
      <c r="Q3249" t="s">
        <v>124</v>
      </c>
      <c r="R3249" t="s">
        <v>21336</v>
      </c>
      <c r="S3249" s="4" t="str">
        <f t="shared" si="50"/>
        <v>2006</v>
      </c>
    </row>
    <row r="3250" spans="1:19" hidden="1" x14ac:dyDescent="0.35">
      <c r="A3250" t="s">
        <v>21334</v>
      </c>
      <c r="B3250" t="s">
        <v>21335</v>
      </c>
      <c r="C3250" t="s">
        <v>21337</v>
      </c>
      <c r="D3250" t="s">
        <v>21338</v>
      </c>
      <c r="E3250" t="s">
        <v>21339</v>
      </c>
      <c r="F3250" t="s">
        <v>21340</v>
      </c>
      <c r="I3250" t="s">
        <v>21341</v>
      </c>
      <c r="J3250" t="s">
        <v>21342</v>
      </c>
      <c r="M3250" t="s">
        <v>112297</v>
      </c>
      <c r="N3250" t="s">
        <v>124</v>
      </c>
      <c r="O3250" s="3" t="s">
        <v>21343</v>
      </c>
      <c r="P3250" t="s">
        <v>124</v>
      </c>
      <c r="Q3250" t="s">
        <v>124</v>
      </c>
      <c r="R3250" t="s">
        <v>21343</v>
      </c>
      <c r="S3250" s="4" t="str">
        <f t="shared" si="50"/>
        <v>2006</v>
      </c>
    </row>
    <row r="3251" spans="1:19" hidden="1" x14ac:dyDescent="0.35">
      <c r="A3251" t="s">
        <v>21339</v>
      </c>
      <c r="B3251" t="s">
        <v>21340</v>
      </c>
      <c r="C3251" t="s">
        <v>21344</v>
      </c>
      <c r="D3251" t="s">
        <v>21345</v>
      </c>
      <c r="E3251" t="s">
        <v>21346</v>
      </c>
      <c r="F3251" t="s">
        <v>21347</v>
      </c>
      <c r="I3251" t="s">
        <v>21348</v>
      </c>
      <c r="J3251" t="s">
        <v>21349</v>
      </c>
      <c r="M3251" t="s">
        <v>112297</v>
      </c>
      <c r="N3251" t="s">
        <v>124</v>
      </c>
      <c r="O3251" s="3" t="s">
        <v>21350</v>
      </c>
      <c r="P3251" t="s">
        <v>124</v>
      </c>
      <c r="Q3251" t="s">
        <v>124</v>
      </c>
      <c r="R3251" t="s">
        <v>21350</v>
      </c>
      <c r="S3251" s="4" t="str">
        <f t="shared" si="50"/>
        <v>2006</v>
      </c>
    </row>
    <row r="3252" spans="1:19" hidden="1" x14ac:dyDescent="0.35">
      <c r="A3252" t="s">
        <v>21346</v>
      </c>
      <c r="B3252" t="s">
        <v>21347</v>
      </c>
      <c r="C3252" t="s">
        <v>21351</v>
      </c>
      <c r="D3252" t="s">
        <v>21352</v>
      </c>
      <c r="E3252" t="s">
        <v>21353</v>
      </c>
      <c r="F3252" t="s">
        <v>21354</v>
      </c>
      <c r="I3252" t="s">
        <v>21355</v>
      </c>
      <c r="J3252" t="s">
        <v>21356</v>
      </c>
      <c r="M3252" t="s">
        <v>112297</v>
      </c>
      <c r="N3252" t="s">
        <v>124</v>
      </c>
      <c r="O3252" s="3" t="s">
        <v>21357</v>
      </c>
      <c r="P3252" t="s">
        <v>124</v>
      </c>
      <c r="Q3252" t="s">
        <v>124</v>
      </c>
      <c r="R3252" t="s">
        <v>21357</v>
      </c>
      <c r="S3252" s="4" t="str">
        <f t="shared" si="50"/>
        <v>2006</v>
      </c>
    </row>
    <row r="3253" spans="1:19" hidden="1" x14ac:dyDescent="0.35">
      <c r="A3253" t="s">
        <v>21353</v>
      </c>
      <c r="B3253" t="s">
        <v>21354</v>
      </c>
      <c r="C3253" t="s">
        <v>21358</v>
      </c>
      <c r="D3253" t="s">
        <v>21359</v>
      </c>
      <c r="E3253" t="s">
        <v>21360</v>
      </c>
      <c r="F3253" t="s">
        <v>21361</v>
      </c>
      <c r="I3253" t="s">
        <v>21362</v>
      </c>
      <c r="J3253" t="s">
        <v>21363</v>
      </c>
      <c r="M3253" t="s">
        <v>112297</v>
      </c>
      <c r="N3253" t="s">
        <v>124</v>
      </c>
      <c r="O3253" s="3" t="s">
        <v>21364</v>
      </c>
      <c r="P3253" t="s">
        <v>124</v>
      </c>
      <c r="Q3253" t="s">
        <v>124</v>
      </c>
      <c r="R3253" t="s">
        <v>21364</v>
      </c>
      <c r="S3253" s="4" t="str">
        <f t="shared" si="50"/>
        <v>2006</v>
      </c>
    </row>
    <row r="3254" spans="1:19" hidden="1" x14ac:dyDescent="0.35">
      <c r="A3254" t="s">
        <v>21360</v>
      </c>
      <c r="B3254" t="s">
        <v>21361</v>
      </c>
      <c r="C3254" t="s">
        <v>21365</v>
      </c>
      <c r="D3254" t="s">
        <v>21366</v>
      </c>
      <c r="E3254" t="s">
        <v>21367</v>
      </c>
      <c r="F3254" t="s">
        <v>21368</v>
      </c>
      <c r="I3254" t="s">
        <v>21369</v>
      </c>
      <c r="J3254" t="s">
        <v>21370</v>
      </c>
      <c r="M3254" t="s">
        <v>112297</v>
      </c>
      <c r="N3254" t="s">
        <v>124</v>
      </c>
      <c r="O3254" s="3" t="s">
        <v>21371</v>
      </c>
      <c r="P3254" t="s">
        <v>124</v>
      </c>
      <c r="Q3254" t="s">
        <v>124</v>
      </c>
      <c r="R3254" t="s">
        <v>21371</v>
      </c>
      <c r="S3254" s="4" t="str">
        <f t="shared" si="50"/>
        <v>2006</v>
      </c>
    </row>
    <row r="3255" spans="1:19" hidden="1" x14ac:dyDescent="0.35">
      <c r="A3255" t="s">
        <v>21367</v>
      </c>
      <c r="B3255" t="s">
        <v>21368</v>
      </c>
      <c r="C3255" s="1" t="s">
        <v>21372</v>
      </c>
      <c r="D3255" s="1" t="s">
        <v>21373</v>
      </c>
      <c r="E3255" t="s">
        <v>21374</v>
      </c>
      <c r="F3255" t="s">
        <v>21375</v>
      </c>
      <c r="I3255" t="s">
        <v>21376</v>
      </c>
      <c r="J3255" t="s">
        <v>21377</v>
      </c>
      <c r="M3255" t="s">
        <v>112297</v>
      </c>
      <c r="N3255" t="s">
        <v>124</v>
      </c>
      <c r="O3255" s="3" t="s">
        <v>21378</v>
      </c>
      <c r="P3255" t="s">
        <v>124</v>
      </c>
      <c r="Q3255" t="s">
        <v>124</v>
      </c>
      <c r="R3255" t="s">
        <v>21378</v>
      </c>
      <c r="S3255" s="4" t="str">
        <f t="shared" si="50"/>
        <v>2006</v>
      </c>
    </row>
    <row r="3256" spans="1:19" ht="29" hidden="1" x14ac:dyDescent="0.35">
      <c r="A3256" t="s">
        <v>21374</v>
      </c>
      <c r="B3256" t="s">
        <v>21375</v>
      </c>
      <c r="C3256" t="s">
        <v>21379</v>
      </c>
      <c r="D3256" t="s">
        <v>21380</v>
      </c>
      <c r="E3256" t="s">
        <v>21381</v>
      </c>
      <c r="F3256" t="s">
        <v>21382</v>
      </c>
      <c r="I3256" t="s">
        <v>21383</v>
      </c>
      <c r="J3256" t="s">
        <v>21384</v>
      </c>
      <c r="K3256" s="2" t="s">
        <v>1501</v>
      </c>
      <c r="M3256" t="s">
        <v>112297</v>
      </c>
      <c r="N3256" t="s">
        <v>124</v>
      </c>
      <c r="O3256" s="3" t="s">
        <v>21385</v>
      </c>
      <c r="P3256" t="s">
        <v>124</v>
      </c>
      <c r="Q3256" t="s">
        <v>124</v>
      </c>
      <c r="R3256" t="s">
        <v>21385</v>
      </c>
      <c r="S3256" s="4" t="str">
        <f t="shared" si="50"/>
        <v>2006</v>
      </c>
    </row>
    <row r="3257" spans="1:19" hidden="1" x14ac:dyDescent="0.35">
      <c r="A3257" t="s">
        <v>21381</v>
      </c>
      <c r="B3257" t="s">
        <v>21382</v>
      </c>
      <c r="C3257" t="s">
        <v>21386</v>
      </c>
      <c r="D3257" t="s">
        <v>21387</v>
      </c>
      <c r="E3257" t="s">
        <v>21388</v>
      </c>
      <c r="F3257" t="s">
        <v>21389</v>
      </c>
      <c r="I3257" t="s">
        <v>21390</v>
      </c>
      <c r="J3257" t="s">
        <v>21391</v>
      </c>
      <c r="M3257" t="s">
        <v>112297</v>
      </c>
      <c r="N3257" t="s">
        <v>124</v>
      </c>
      <c r="O3257" s="3" t="s">
        <v>21392</v>
      </c>
      <c r="P3257" t="s">
        <v>124</v>
      </c>
      <c r="Q3257" t="s">
        <v>124</v>
      </c>
      <c r="R3257" t="s">
        <v>21392</v>
      </c>
      <c r="S3257" s="4" t="str">
        <f t="shared" si="50"/>
        <v>2006</v>
      </c>
    </row>
    <row r="3258" spans="1:19" hidden="1" x14ac:dyDescent="0.35">
      <c r="A3258" t="s">
        <v>21388</v>
      </c>
      <c r="B3258" t="s">
        <v>21389</v>
      </c>
      <c r="C3258" t="s">
        <v>21393</v>
      </c>
      <c r="D3258" t="s">
        <v>21394</v>
      </c>
      <c r="E3258" t="s">
        <v>21395</v>
      </c>
      <c r="F3258" t="s">
        <v>21396</v>
      </c>
      <c r="I3258" t="s">
        <v>5550</v>
      </c>
      <c r="J3258" t="s">
        <v>5551</v>
      </c>
      <c r="M3258" t="s">
        <v>112297</v>
      </c>
      <c r="N3258" t="s">
        <v>16314</v>
      </c>
      <c r="O3258" s="3" t="s">
        <v>21397</v>
      </c>
      <c r="P3258" t="s">
        <v>16314</v>
      </c>
      <c r="Q3258" t="s">
        <v>16314</v>
      </c>
      <c r="R3258" t="s">
        <v>21397</v>
      </c>
      <c r="S3258" s="4" t="str">
        <f t="shared" si="50"/>
        <v>2006</v>
      </c>
    </row>
    <row r="3259" spans="1:19" hidden="1" x14ac:dyDescent="0.35">
      <c r="A3259" t="s">
        <v>21395</v>
      </c>
      <c r="B3259" t="s">
        <v>21396</v>
      </c>
      <c r="C3259" t="s">
        <v>21398</v>
      </c>
      <c r="D3259" t="s">
        <v>21399</v>
      </c>
      <c r="E3259" t="s">
        <v>21400</v>
      </c>
      <c r="F3259" t="s">
        <v>21401</v>
      </c>
      <c r="I3259" t="s">
        <v>21402</v>
      </c>
      <c r="J3259" t="s">
        <v>21403</v>
      </c>
      <c r="M3259" t="s">
        <v>112297</v>
      </c>
      <c r="N3259" t="s">
        <v>124</v>
      </c>
      <c r="O3259" s="3" t="s">
        <v>21404</v>
      </c>
      <c r="P3259" t="s">
        <v>124</v>
      </c>
      <c r="Q3259" t="s">
        <v>124</v>
      </c>
      <c r="R3259" t="s">
        <v>21404</v>
      </c>
      <c r="S3259" s="4" t="str">
        <f t="shared" si="50"/>
        <v>2006</v>
      </c>
    </row>
    <row r="3260" spans="1:19" hidden="1" x14ac:dyDescent="0.35">
      <c r="A3260" t="s">
        <v>21400</v>
      </c>
      <c r="B3260" t="s">
        <v>21401</v>
      </c>
      <c r="C3260" t="s">
        <v>21405</v>
      </c>
      <c r="D3260" t="s">
        <v>21406</v>
      </c>
      <c r="E3260" t="s">
        <v>21407</v>
      </c>
      <c r="F3260" t="s">
        <v>21408</v>
      </c>
      <c r="I3260" t="s">
        <v>21409</v>
      </c>
      <c r="J3260" t="s">
        <v>21410</v>
      </c>
      <c r="M3260" t="s">
        <v>112297</v>
      </c>
      <c r="N3260" t="s">
        <v>124</v>
      </c>
      <c r="O3260" s="3" t="s">
        <v>21411</v>
      </c>
      <c r="P3260" t="s">
        <v>124</v>
      </c>
      <c r="Q3260" t="s">
        <v>124</v>
      </c>
      <c r="R3260" t="s">
        <v>21411</v>
      </c>
      <c r="S3260" s="4" t="str">
        <f t="shared" si="50"/>
        <v>2006</v>
      </c>
    </row>
    <row r="3261" spans="1:19" hidden="1" x14ac:dyDescent="0.35">
      <c r="A3261" t="s">
        <v>21407</v>
      </c>
      <c r="B3261" t="s">
        <v>21408</v>
      </c>
      <c r="C3261" t="s">
        <v>21412</v>
      </c>
      <c r="D3261" t="s">
        <v>21413</v>
      </c>
      <c r="E3261" t="s">
        <v>21414</v>
      </c>
      <c r="F3261" t="s">
        <v>21415</v>
      </c>
      <c r="I3261" t="s">
        <v>21416</v>
      </c>
      <c r="J3261" t="s">
        <v>21417</v>
      </c>
      <c r="M3261" t="s">
        <v>112297</v>
      </c>
      <c r="N3261" t="s">
        <v>124</v>
      </c>
      <c r="O3261" s="3" t="s">
        <v>21418</v>
      </c>
      <c r="P3261" t="s">
        <v>124</v>
      </c>
      <c r="Q3261" t="s">
        <v>124</v>
      </c>
      <c r="R3261" t="s">
        <v>21418</v>
      </c>
      <c r="S3261" s="4" t="str">
        <f t="shared" si="50"/>
        <v>2006</v>
      </c>
    </row>
    <row r="3262" spans="1:19" hidden="1" x14ac:dyDescent="0.35">
      <c r="A3262" t="s">
        <v>21414</v>
      </c>
      <c r="B3262" t="s">
        <v>21415</v>
      </c>
      <c r="C3262" t="s">
        <v>21419</v>
      </c>
      <c r="D3262" t="s">
        <v>21420</v>
      </c>
      <c r="E3262" t="s">
        <v>21421</v>
      </c>
      <c r="F3262" t="s">
        <v>21422</v>
      </c>
      <c r="I3262" t="s">
        <v>21423</v>
      </c>
      <c r="J3262" t="s">
        <v>21424</v>
      </c>
      <c r="M3262" t="s">
        <v>112297</v>
      </c>
      <c r="N3262" t="s">
        <v>124</v>
      </c>
      <c r="O3262" s="3" t="s">
        <v>21425</v>
      </c>
      <c r="P3262" t="s">
        <v>124</v>
      </c>
      <c r="Q3262" t="s">
        <v>124</v>
      </c>
      <c r="R3262" t="s">
        <v>21425</v>
      </c>
      <c r="S3262" s="4" t="str">
        <f t="shared" si="50"/>
        <v>2006</v>
      </c>
    </row>
    <row r="3263" spans="1:19" hidden="1" x14ac:dyDescent="0.35">
      <c r="A3263" t="s">
        <v>21421</v>
      </c>
      <c r="B3263" t="s">
        <v>21422</v>
      </c>
      <c r="C3263" t="s">
        <v>21426</v>
      </c>
      <c r="D3263" t="s">
        <v>21427</v>
      </c>
      <c r="E3263" t="s">
        <v>21428</v>
      </c>
      <c r="F3263" t="s">
        <v>21429</v>
      </c>
      <c r="I3263" t="s">
        <v>19625</v>
      </c>
      <c r="J3263" t="s">
        <v>19625</v>
      </c>
      <c r="M3263" t="s">
        <v>112311</v>
      </c>
      <c r="N3263" t="s">
        <v>5877</v>
      </c>
      <c r="O3263" s="3" t="s">
        <v>21430</v>
      </c>
      <c r="P3263" t="s">
        <v>5877</v>
      </c>
      <c r="Q3263" t="s">
        <v>5877</v>
      </c>
      <c r="R3263" t="s">
        <v>21430</v>
      </c>
      <c r="S3263" s="4" t="str">
        <f t="shared" si="50"/>
        <v>2006</v>
      </c>
    </row>
    <row r="3264" spans="1:19" hidden="1" x14ac:dyDescent="0.35">
      <c r="A3264" t="s">
        <v>21428</v>
      </c>
      <c r="B3264" t="s">
        <v>21429</v>
      </c>
      <c r="C3264" t="s">
        <v>21431</v>
      </c>
      <c r="D3264" t="s">
        <v>21432</v>
      </c>
      <c r="E3264" t="s">
        <v>21433</v>
      </c>
      <c r="F3264" t="s">
        <v>21434</v>
      </c>
      <c r="I3264" t="s">
        <v>21435</v>
      </c>
      <c r="J3264" t="s">
        <v>21436</v>
      </c>
      <c r="M3264" t="s">
        <v>112297</v>
      </c>
      <c r="N3264" t="s">
        <v>124</v>
      </c>
      <c r="O3264" s="3" t="s">
        <v>21437</v>
      </c>
      <c r="P3264" t="s">
        <v>124</v>
      </c>
      <c r="Q3264" t="s">
        <v>124</v>
      </c>
      <c r="R3264" t="s">
        <v>21437</v>
      </c>
      <c r="S3264" s="4" t="str">
        <f t="shared" si="50"/>
        <v>2006</v>
      </c>
    </row>
    <row r="3265" spans="1:19" hidden="1" x14ac:dyDescent="0.35">
      <c r="A3265" t="s">
        <v>21433</v>
      </c>
      <c r="B3265" t="s">
        <v>21434</v>
      </c>
      <c r="C3265" t="s">
        <v>21438</v>
      </c>
      <c r="D3265" t="s">
        <v>21439</v>
      </c>
      <c r="E3265" t="s">
        <v>21440</v>
      </c>
      <c r="F3265" t="s">
        <v>21441</v>
      </c>
      <c r="I3265" t="s">
        <v>21442</v>
      </c>
      <c r="J3265" t="s">
        <v>21443</v>
      </c>
      <c r="M3265" t="s">
        <v>112311</v>
      </c>
      <c r="N3265" t="s">
        <v>5877</v>
      </c>
      <c r="O3265" s="3" t="s">
        <v>21444</v>
      </c>
      <c r="P3265" t="s">
        <v>5877</v>
      </c>
      <c r="Q3265" t="s">
        <v>5877</v>
      </c>
      <c r="R3265" t="s">
        <v>21444</v>
      </c>
      <c r="S3265" s="4" t="str">
        <f t="shared" si="50"/>
        <v>2006</v>
      </c>
    </row>
    <row r="3266" spans="1:19" hidden="1" x14ac:dyDescent="0.35">
      <c r="A3266" t="s">
        <v>21440</v>
      </c>
      <c r="B3266" t="s">
        <v>21441</v>
      </c>
      <c r="C3266" s="1" t="s">
        <v>21445</v>
      </c>
      <c r="D3266" s="1" t="s">
        <v>21446</v>
      </c>
      <c r="E3266" t="s">
        <v>21447</v>
      </c>
      <c r="F3266" t="s">
        <v>21448</v>
      </c>
      <c r="I3266" t="s">
        <v>19625</v>
      </c>
      <c r="J3266" t="s">
        <v>19625</v>
      </c>
      <c r="M3266" t="s">
        <v>112311</v>
      </c>
      <c r="N3266" t="s">
        <v>5877</v>
      </c>
      <c r="O3266" s="3" t="s">
        <v>21449</v>
      </c>
      <c r="P3266" t="s">
        <v>5877</v>
      </c>
      <c r="Q3266" t="s">
        <v>5877</v>
      </c>
      <c r="R3266" t="s">
        <v>21449</v>
      </c>
      <c r="S3266" s="4" t="str">
        <f t="shared" si="50"/>
        <v>2006</v>
      </c>
    </row>
    <row r="3267" spans="1:19" hidden="1" x14ac:dyDescent="0.35">
      <c r="A3267" t="s">
        <v>21447</v>
      </c>
      <c r="B3267" t="s">
        <v>21448</v>
      </c>
      <c r="C3267" t="s">
        <v>21450</v>
      </c>
      <c r="D3267" t="s">
        <v>21451</v>
      </c>
      <c r="E3267" t="s">
        <v>21452</v>
      </c>
      <c r="F3267" t="s">
        <v>21453</v>
      </c>
      <c r="I3267" t="s">
        <v>21454</v>
      </c>
      <c r="J3267" t="s">
        <v>21455</v>
      </c>
      <c r="M3267" t="s">
        <v>112311</v>
      </c>
      <c r="N3267" t="s">
        <v>5877</v>
      </c>
      <c r="O3267" s="3" t="s">
        <v>21456</v>
      </c>
      <c r="P3267" t="s">
        <v>5877</v>
      </c>
      <c r="Q3267" t="s">
        <v>5877</v>
      </c>
      <c r="R3267" t="s">
        <v>21456</v>
      </c>
      <c r="S3267" s="4" t="str">
        <f t="shared" ref="S3267:S3330" si="51">LEFT(RIGHT(R3267,19),4)</f>
        <v>2006</v>
      </c>
    </row>
    <row r="3268" spans="1:19" hidden="1" x14ac:dyDescent="0.35">
      <c r="A3268" t="s">
        <v>21452</v>
      </c>
      <c r="B3268" t="s">
        <v>21453</v>
      </c>
      <c r="C3268" t="s">
        <v>21457</v>
      </c>
      <c r="D3268" t="s">
        <v>21458</v>
      </c>
      <c r="E3268" t="s">
        <v>21459</v>
      </c>
      <c r="F3268" t="s">
        <v>21460</v>
      </c>
      <c r="I3268" t="s">
        <v>21461</v>
      </c>
      <c r="J3268" t="s">
        <v>21462</v>
      </c>
      <c r="M3268" t="s">
        <v>112297</v>
      </c>
      <c r="N3268" t="s">
        <v>124</v>
      </c>
      <c r="O3268" s="3" t="s">
        <v>21463</v>
      </c>
      <c r="P3268" t="s">
        <v>124</v>
      </c>
      <c r="Q3268" t="s">
        <v>124</v>
      </c>
      <c r="R3268" t="s">
        <v>21463</v>
      </c>
      <c r="S3268" s="4" t="str">
        <f t="shared" si="51"/>
        <v>2006</v>
      </c>
    </row>
    <row r="3269" spans="1:19" hidden="1" x14ac:dyDescent="0.35">
      <c r="A3269" t="s">
        <v>21459</v>
      </c>
      <c r="B3269" t="s">
        <v>21460</v>
      </c>
      <c r="C3269" t="s">
        <v>21464</v>
      </c>
      <c r="D3269" t="s">
        <v>21465</v>
      </c>
      <c r="E3269" t="s">
        <v>21466</v>
      </c>
      <c r="F3269" t="s">
        <v>21467</v>
      </c>
      <c r="I3269" t="s">
        <v>21468</v>
      </c>
      <c r="J3269" t="s">
        <v>21469</v>
      </c>
      <c r="M3269" t="s">
        <v>112297</v>
      </c>
      <c r="N3269" t="s">
        <v>124</v>
      </c>
      <c r="O3269" s="3" t="s">
        <v>21470</v>
      </c>
      <c r="P3269" t="s">
        <v>124</v>
      </c>
      <c r="Q3269" t="s">
        <v>124</v>
      </c>
      <c r="R3269" t="s">
        <v>21470</v>
      </c>
      <c r="S3269" s="4" t="str">
        <f t="shared" si="51"/>
        <v>2006</v>
      </c>
    </row>
    <row r="3270" spans="1:19" hidden="1" x14ac:dyDescent="0.35">
      <c r="A3270" t="s">
        <v>21466</v>
      </c>
      <c r="B3270" t="s">
        <v>21467</v>
      </c>
      <c r="C3270" t="s">
        <v>21471</v>
      </c>
      <c r="D3270" t="s">
        <v>21472</v>
      </c>
      <c r="E3270" t="s">
        <v>21473</v>
      </c>
      <c r="F3270" t="s">
        <v>21474</v>
      </c>
      <c r="I3270" t="s">
        <v>21475</v>
      </c>
      <c r="J3270" t="s">
        <v>21476</v>
      </c>
      <c r="M3270" t="s">
        <v>112311</v>
      </c>
      <c r="N3270" t="s">
        <v>5877</v>
      </c>
      <c r="O3270" s="3" t="s">
        <v>21477</v>
      </c>
      <c r="P3270" t="s">
        <v>5877</v>
      </c>
      <c r="Q3270" t="s">
        <v>5877</v>
      </c>
      <c r="R3270" t="s">
        <v>21477</v>
      </c>
      <c r="S3270" s="4" t="str">
        <f t="shared" si="51"/>
        <v>2006</v>
      </c>
    </row>
    <row r="3271" spans="1:19" hidden="1" x14ac:dyDescent="0.35">
      <c r="A3271" t="s">
        <v>21473</v>
      </c>
      <c r="B3271" t="s">
        <v>21474</v>
      </c>
      <c r="C3271" t="s">
        <v>21478</v>
      </c>
      <c r="D3271" t="s">
        <v>21479</v>
      </c>
      <c r="E3271" t="s">
        <v>21480</v>
      </c>
      <c r="F3271" t="s">
        <v>21481</v>
      </c>
      <c r="I3271" t="s">
        <v>21482</v>
      </c>
      <c r="J3271" t="s">
        <v>12570</v>
      </c>
      <c r="M3271" t="s">
        <v>112297</v>
      </c>
      <c r="N3271" t="s">
        <v>124</v>
      </c>
      <c r="O3271" s="3" t="s">
        <v>21483</v>
      </c>
      <c r="P3271" t="s">
        <v>124</v>
      </c>
      <c r="Q3271" t="s">
        <v>124</v>
      </c>
      <c r="R3271" t="s">
        <v>21483</v>
      </c>
      <c r="S3271" s="4" t="str">
        <f t="shared" si="51"/>
        <v>2006</v>
      </c>
    </row>
    <row r="3272" spans="1:19" hidden="1" x14ac:dyDescent="0.35">
      <c r="A3272" t="s">
        <v>21480</v>
      </c>
      <c r="B3272" t="s">
        <v>21481</v>
      </c>
      <c r="C3272" t="s">
        <v>21484</v>
      </c>
      <c r="D3272" t="s">
        <v>21485</v>
      </c>
      <c r="E3272" t="s">
        <v>21486</v>
      </c>
      <c r="F3272" t="s">
        <v>21487</v>
      </c>
      <c r="I3272" t="s">
        <v>21488</v>
      </c>
      <c r="J3272" t="s">
        <v>21489</v>
      </c>
      <c r="M3272" t="s">
        <v>112297</v>
      </c>
      <c r="N3272" t="s">
        <v>124</v>
      </c>
      <c r="O3272" s="3" t="s">
        <v>21490</v>
      </c>
      <c r="P3272" t="s">
        <v>124</v>
      </c>
      <c r="Q3272" t="s">
        <v>124</v>
      </c>
      <c r="R3272" t="s">
        <v>21490</v>
      </c>
      <c r="S3272" s="4" t="str">
        <f t="shared" si="51"/>
        <v>2006</v>
      </c>
    </row>
    <row r="3273" spans="1:19" hidden="1" x14ac:dyDescent="0.35">
      <c r="A3273" t="s">
        <v>21486</v>
      </c>
      <c r="B3273" t="s">
        <v>21487</v>
      </c>
      <c r="C3273" t="s">
        <v>21491</v>
      </c>
      <c r="D3273" t="s">
        <v>21492</v>
      </c>
      <c r="E3273" t="s">
        <v>21493</v>
      </c>
      <c r="F3273" t="s">
        <v>21494</v>
      </c>
      <c r="I3273" t="s">
        <v>21495</v>
      </c>
      <c r="J3273" t="s">
        <v>21496</v>
      </c>
      <c r="M3273" t="s">
        <v>112297</v>
      </c>
      <c r="N3273" t="s">
        <v>124</v>
      </c>
      <c r="O3273" s="3" t="s">
        <v>21497</v>
      </c>
      <c r="P3273" t="s">
        <v>124</v>
      </c>
      <c r="Q3273" t="s">
        <v>124</v>
      </c>
      <c r="R3273" t="s">
        <v>21497</v>
      </c>
      <c r="S3273" s="4" t="str">
        <f t="shared" si="51"/>
        <v>2006</v>
      </c>
    </row>
    <row r="3274" spans="1:19" hidden="1" x14ac:dyDescent="0.35">
      <c r="A3274" t="s">
        <v>21493</v>
      </c>
      <c r="B3274" t="s">
        <v>21494</v>
      </c>
      <c r="C3274" t="s">
        <v>21498</v>
      </c>
      <c r="D3274" t="s">
        <v>21499</v>
      </c>
      <c r="E3274" t="s">
        <v>21500</v>
      </c>
      <c r="F3274" t="s">
        <v>21501</v>
      </c>
      <c r="I3274" t="s">
        <v>21502</v>
      </c>
      <c r="J3274" t="s">
        <v>21503</v>
      </c>
      <c r="M3274" t="s">
        <v>112297</v>
      </c>
      <c r="N3274" t="s">
        <v>124</v>
      </c>
      <c r="O3274" s="3" t="s">
        <v>21504</v>
      </c>
      <c r="P3274" t="s">
        <v>124</v>
      </c>
      <c r="Q3274" t="s">
        <v>124</v>
      </c>
      <c r="R3274" t="s">
        <v>21504</v>
      </c>
      <c r="S3274" s="4" t="str">
        <f t="shared" si="51"/>
        <v>2006</v>
      </c>
    </row>
    <row r="3275" spans="1:19" hidden="1" x14ac:dyDescent="0.35">
      <c r="A3275" t="s">
        <v>21500</v>
      </c>
      <c r="B3275" t="s">
        <v>21501</v>
      </c>
      <c r="C3275" t="s">
        <v>21505</v>
      </c>
      <c r="D3275" t="s">
        <v>21506</v>
      </c>
      <c r="E3275" t="s">
        <v>21507</v>
      </c>
      <c r="F3275" t="s">
        <v>21508</v>
      </c>
      <c r="I3275" t="s">
        <v>21509</v>
      </c>
      <c r="J3275" t="s">
        <v>21510</v>
      </c>
      <c r="M3275" t="s">
        <v>112298</v>
      </c>
      <c r="N3275" t="s">
        <v>28</v>
      </c>
      <c r="O3275" s="3" t="s">
        <v>21511</v>
      </c>
      <c r="P3275" t="s">
        <v>16314</v>
      </c>
      <c r="Q3275" t="s">
        <v>16314</v>
      </c>
      <c r="R3275" t="s">
        <v>21511</v>
      </c>
      <c r="S3275" s="4" t="str">
        <f t="shared" si="51"/>
        <v>2006</v>
      </c>
    </row>
    <row r="3276" spans="1:19" hidden="1" x14ac:dyDescent="0.35">
      <c r="A3276" t="s">
        <v>21507</v>
      </c>
      <c r="B3276" t="s">
        <v>21508</v>
      </c>
      <c r="C3276" t="s">
        <v>21512</v>
      </c>
      <c r="D3276" t="s">
        <v>21513</v>
      </c>
      <c r="E3276" t="s">
        <v>21514</v>
      </c>
      <c r="F3276" t="s">
        <v>21515</v>
      </c>
      <c r="I3276" t="s">
        <v>21516</v>
      </c>
      <c r="J3276" t="s">
        <v>21517</v>
      </c>
      <c r="M3276" t="s">
        <v>112297</v>
      </c>
      <c r="N3276" t="s">
        <v>124</v>
      </c>
      <c r="O3276" s="3" t="s">
        <v>21518</v>
      </c>
      <c r="P3276" t="s">
        <v>124</v>
      </c>
      <c r="Q3276" t="s">
        <v>124</v>
      </c>
      <c r="R3276" t="s">
        <v>21518</v>
      </c>
      <c r="S3276" s="4" t="str">
        <f t="shared" si="51"/>
        <v>2006</v>
      </c>
    </row>
    <row r="3277" spans="1:19" hidden="1" x14ac:dyDescent="0.35">
      <c r="A3277" t="s">
        <v>21514</v>
      </c>
      <c r="B3277" t="s">
        <v>21515</v>
      </c>
      <c r="C3277" t="s">
        <v>21519</v>
      </c>
      <c r="D3277" t="s">
        <v>21520</v>
      </c>
      <c r="E3277" t="s">
        <v>21521</v>
      </c>
      <c r="F3277" t="s">
        <v>21522</v>
      </c>
      <c r="I3277" t="s">
        <v>512</v>
      </c>
      <c r="J3277" t="s">
        <v>512</v>
      </c>
      <c r="M3277" t="s">
        <v>112297</v>
      </c>
      <c r="N3277" t="s">
        <v>124</v>
      </c>
      <c r="O3277" s="3" t="s">
        <v>21523</v>
      </c>
      <c r="P3277" t="s">
        <v>124</v>
      </c>
      <c r="Q3277" t="s">
        <v>124</v>
      </c>
      <c r="R3277" t="s">
        <v>21523</v>
      </c>
      <c r="S3277" s="4" t="str">
        <f t="shared" si="51"/>
        <v>2006</v>
      </c>
    </row>
    <row r="3278" spans="1:19" hidden="1" x14ac:dyDescent="0.35">
      <c r="A3278" t="s">
        <v>21521</v>
      </c>
      <c r="B3278" t="s">
        <v>21522</v>
      </c>
      <c r="C3278" t="s">
        <v>21524</v>
      </c>
      <c r="D3278" t="s">
        <v>21525</v>
      </c>
      <c r="E3278" t="s">
        <v>21526</v>
      </c>
      <c r="F3278" t="s">
        <v>21527</v>
      </c>
      <c r="I3278" t="s">
        <v>21528</v>
      </c>
      <c r="J3278" t="s">
        <v>21529</v>
      </c>
      <c r="M3278" t="s">
        <v>112297</v>
      </c>
      <c r="N3278" t="s">
        <v>124</v>
      </c>
      <c r="O3278" s="3" t="s">
        <v>21530</v>
      </c>
      <c r="P3278" t="s">
        <v>124</v>
      </c>
      <c r="Q3278" t="s">
        <v>124</v>
      </c>
      <c r="R3278" t="s">
        <v>21530</v>
      </c>
      <c r="S3278" s="4" t="str">
        <f t="shared" si="51"/>
        <v>2006</v>
      </c>
    </row>
    <row r="3279" spans="1:19" hidden="1" x14ac:dyDescent="0.35">
      <c r="A3279" t="s">
        <v>21526</v>
      </c>
      <c r="B3279" t="s">
        <v>21527</v>
      </c>
      <c r="C3279" t="s">
        <v>21531</v>
      </c>
      <c r="D3279" t="s">
        <v>21532</v>
      </c>
      <c r="E3279" t="s">
        <v>21533</v>
      </c>
      <c r="F3279" t="s">
        <v>21534</v>
      </c>
      <c r="I3279" t="s">
        <v>21535</v>
      </c>
      <c r="J3279" t="s">
        <v>21536</v>
      </c>
      <c r="M3279" t="s">
        <v>112297</v>
      </c>
      <c r="N3279" t="s">
        <v>124</v>
      </c>
      <c r="O3279" s="3" t="s">
        <v>21537</v>
      </c>
      <c r="P3279" t="s">
        <v>124</v>
      </c>
      <c r="Q3279" t="s">
        <v>124</v>
      </c>
      <c r="R3279" t="s">
        <v>21537</v>
      </c>
      <c r="S3279" s="4" t="str">
        <f t="shared" si="51"/>
        <v>2006</v>
      </c>
    </row>
    <row r="3280" spans="1:19" ht="29" hidden="1" x14ac:dyDescent="0.35">
      <c r="A3280" t="s">
        <v>21533</v>
      </c>
      <c r="B3280" t="s">
        <v>21534</v>
      </c>
      <c r="C3280" s="1" t="s">
        <v>21538</v>
      </c>
      <c r="D3280" s="1" t="s">
        <v>21539</v>
      </c>
      <c r="E3280" t="s">
        <v>21540</v>
      </c>
      <c r="F3280" t="s">
        <v>21541</v>
      </c>
      <c r="I3280" t="s">
        <v>21542</v>
      </c>
      <c r="J3280" t="s">
        <v>21543</v>
      </c>
      <c r="K3280" s="2" t="s">
        <v>1501</v>
      </c>
      <c r="M3280" t="s">
        <v>112297</v>
      </c>
      <c r="N3280" t="s">
        <v>124</v>
      </c>
      <c r="O3280" s="3" t="s">
        <v>21544</v>
      </c>
      <c r="P3280" t="s">
        <v>124</v>
      </c>
      <c r="Q3280" t="s">
        <v>124</v>
      </c>
      <c r="R3280" t="s">
        <v>21544</v>
      </c>
      <c r="S3280" s="4" t="str">
        <f t="shared" si="51"/>
        <v>2006</v>
      </c>
    </row>
    <row r="3281" spans="1:19" hidden="1" x14ac:dyDescent="0.35">
      <c r="A3281" t="s">
        <v>21540</v>
      </c>
      <c r="B3281" t="s">
        <v>21541</v>
      </c>
      <c r="C3281" t="s">
        <v>21545</v>
      </c>
      <c r="D3281" t="s">
        <v>21546</v>
      </c>
      <c r="E3281" t="s">
        <v>21547</v>
      </c>
      <c r="F3281" t="s">
        <v>21548</v>
      </c>
      <c r="I3281" t="s">
        <v>512</v>
      </c>
      <c r="J3281" t="s">
        <v>512</v>
      </c>
      <c r="M3281" t="s">
        <v>112297</v>
      </c>
      <c r="N3281" t="s">
        <v>124</v>
      </c>
      <c r="O3281" s="3" t="s">
        <v>21549</v>
      </c>
      <c r="P3281" t="s">
        <v>124</v>
      </c>
      <c r="Q3281" t="s">
        <v>124</v>
      </c>
      <c r="R3281" t="s">
        <v>21549</v>
      </c>
      <c r="S3281" s="4" t="str">
        <f t="shared" si="51"/>
        <v>2006</v>
      </c>
    </row>
    <row r="3282" spans="1:19" hidden="1" x14ac:dyDescent="0.35">
      <c r="A3282" t="s">
        <v>21547</v>
      </c>
      <c r="B3282" t="s">
        <v>21548</v>
      </c>
      <c r="C3282" t="s">
        <v>21550</v>
      </c>
      <c r="D3282" t="s">
        <v>21551</v>
      </c>
      <c r="E3282" t="s">
        <v>21552</v>
      </c>
      <c r="F3282" t="s">
        <v>21553</v>
      </c>
      <c r="I3282" t="s">
        <v>21554</v>
      </c>
      <c r="J3282" t="s">
        <v>21555</v>
      </c>
      <c r="M3282" t="s">
        <v>112297</v>
      </c>
      <c r="N3282" t="s">
        <v>124</v>
      </c>
      <c r="O3282" s="3" t="s">
        <v>21556</v>
      </c>
      <c r="P3282" t="s">
        <v>124</v>
      </c>
      <c r="Q3282" t="s">
        <v>124</v>
      </c>
      <c r="R3282" t="s">
        <v>21556</v>
      </c>
      <c r="S3282" s="4" t="str">
        <f t="shared" si="51"/>
        <v>2006</v>
      </c>
    </row>
    <row r="3283" spans="1:19" hidden="1" x14ac:dyDescent="0.35">
      <c r="A3283" t="s">
        <v>21552</v>
      </c>
      <c r="B3283" t="s">
        <v>21553</v>
      </c>
      <c r="C3283" t="s">
        <v>21557</v>
      </c>
      <c r="D3283" t="s">
        <v>21558</v>
      </c>
      <c r="E3283" t="s">
        <v>21559</v>
      </c>
      <c r="F3283" t="s">
        <v>21560</v>
      </c>
      <c r="I3283" t="s">
        <v>21561</v>
      </c>
      <c r="J3283" t="s">
        <v>21562</v>
      </c>
      <c r="M3283" t="s">
        <v>112297</v>
      </c>
      <c r="N3283" t="s">
        <v>124</v>
      </c>
      <c r="O3283" s="3" t="s">
        <v>21563</v>
      </c>
      <c r="P3283" t="s">
        <v>124</v>
      </c>
      <c r="Q3283" t="s">
        <v>124</v>
      </c>
      <c r="R3283" t="s">
        <v>21563</v>
      </c>
      <c r="S3283" s="4" t="str">
        <f t="shared" si="51"/>
        <v>2006</v>
      </c>
    </row>
    <row r="3284" spans="1:19" hidden="1" x14ac:dyDescent="0.35">
      <c r="A3284" t="s">
        <v>21559</v>
      </c>
      <c r="B3284" t="s">
        <v>21560</v>
      </c>
      <c r="C3284" t="s">
        <v>21564</v>
      </c>
      <c r="D3284" t="s">
        <v>21565</v>
      </c>
      <c r="E3284" t="s">
        <v>21566</v>
      </c>
      <c r="F3284" t="s">
        <v>21567</v>
      </c>
      <c r="I3284" t="s">
        <v>21568</v>
      </c>
      <c r="J3284" t="s">
        <v>21569</v>
      </c>
      <c r="M3284" t="s">
        <v>112297</v>
      </c>
      <c r="N3284" t="s">
        <v>124</v>
      </c>
      <c r="O3284" s="3" t="s">
        <v>21570</v>
      </c>
      <c r="P3284" t="s">
        <v>124</v>
      </c>
      <c r="Q3284" t="s">
        <v>124</v>
      </c>
      <c r="R3284" t="s">
        <v>21570</v>
      </c>
      <c r="S3284" s="4" t="str">
        <f t="shared" si="51"/>
        <v>2006</v>
      </c>
    </row>
    <row r="3285" spans="1:19" hidden="1" x14ac:dyDescent="0.35">
      <c r="A3285" t="s">
        <v>21566</v>
      </c>
      <c r="B3285" t="s">
        <v>21567</v>
      </c>
      <c r="C3285" t="s">
        <v>21571</v>
      </c>
      <c r="D3285">
        <v>607528230</v>
      </c>
      <c r="E3285" t="s">
        <v>21572</v>
      </c>
      <c r="F3285" t="s">
        <v>21573</v>
      </c>
      <c r="I3285" t="s">
        <v>512</v>
      </c>
      <c r="J3285" t="s">
        <v>512</v>
      </c>
      <c r="M3285" t="s">
        <v>112297</v>
      </c>
      <c r="N3285" t="s">
        <v>124</v>
      </c>
      <c r="O3285" s="3" t="s">
        <v>21574</v>
      </c>
      <c r="P3285" t="s">
        <v>124</v>
      </c>
      <c r="Q3285" t="s">
        <v>124</v>
      </c>
      <c r="R3285" t="s">
        <v>21574</v>
      </c>
      <c r="S3285" s="4" t="str">
        <f t="shared" si="51"/>
        <v>2006</v>
      </c>
    </row>
    <row r="3286" spans="1:19" hidden="1" x14ac:dyDescent="0.35">
      <c r="A3286" t="s">
        <v>21572</v>
      </c>
      <c r="B3286" t="s">
        <v>21573</v>
      </c>
      <c r="C3286" t="s">
        <v>21575</v>
      </c>
      <c r="D3286" t="s">
        <v>21576</v>
      </c>
      <c r="E3286" t="s">
        <v>21577</v>
      </c>
      <c r="F3286" t="s">
        <v>21578</v>
      </c>
      <c r="I3286" t="s">
        <v>21579</v>
      </c>
      <c r="J3286" t="s">
        <v>21580</v>
      </c>
      <c r="M3286" t="s">
        <v>112297</v>
      </c>
      <c r="N3286" t="s">
        <v>124</v>
      </c>
      <c r="O3286" s="3" t="s">
        <v>21581</v>
      </c>
      <c r="P3286" t="s">
        <v>124</v>
      </c>
      <c r="Q3286" t="s">
        <v>124</v>
      </c>
      <c r="R3286" t="s">
        <v>21581</v>
      </c>
      <c r="S3286" s="4" t="str">
        <f t="shared" si="51"/>
        <v>2006</v>
      </c>
    </row>
    <row r="3287" spans="1:19" hidden="1" x14ac:dyDescent="0.35">
      <c r="A3287" t="s">
        <v>21577</v>
      </c>
      <c r="B3287" t="s">
        <v>21578</v>
      </c>
      <c r="C3287" t="s">
        <v>21582</v>
      </c>
      <c r="D3287" t="s">
        <v>21583</v>
      </c>
      <c r="E3287" t="s">
        <v>21584</v>
      </c>
      <c r="F3287" t="s">
        <v>21585</v>
      </c>
      <c r="I3287" t="s">
        <v>21586</v>
      </c>
      <c r="J3287" t="s">
        <v>21587</v>
      </c>
      <c r="M3287" t="s">
        <v>112297</v>
      </c>
      <c r="N3287" t="s">
        <v>124</v>
      </c>
      <c r="O3287" s="3" t="s">
        <v>21588</v>
      </c>
      <c r="P3287" t="s">
        <v>124</v>
      </c>
      <c r="Q3287" t="s">
        <v>124</v>
      </c>
      <c r="R3287" t="s">
        <v>21588</v>
      </c>
      <c r="S3287" s="4" t="str">
        <f t="shared" si="51"/>
        <v>2006</v>
      </c>
    </row>
    <row r="3288" spans="1:19" hidden="1" x14ac:dyDescent="0.35">
      <c r="A3288" t="s">
        <v>21584</v>
      </c>
      <c r="B3288" t="s">
        <v>21585</v>
      </c>
      <c r="C3288" t="s">
        <v>21589</v>
      </c>
      <c r="D3288" t="s">
        <v>21590</v>
      </c>
      <c r="E3288" t="s">
        <v>21591</v>
      </c>
      <c r="F3288" t="s">
        <v>21592</v>
      </c>
      <c r="I3288" t="s">
        <v>512</v>
      </c>
      <c r="J3288" t="s">
        <v>512</v>
      </c>
      <c r="M3288" t="s">
        <v>112297</v>
      </c>
      <c r="N3288" t="s">
        <v>124</v>
      </c>
      <c r="O3288" s="3" t="s">
        <v>21593</v>
      </c>
      <c r="P3288" t="s">
        <v>124</v>
      </c>
      <c r="Q3288" t="s">
        <v>124</v>
      </c>
      <c r="R3288" t="s">
        <v>21593</v>
      </c>
      <c r="S3288" s="4" t="str">
        <f t="shared" si="51"/>
        <v>2006</v>
      </c>
    </row>
    <row r="3289" spans="1:19" hidden="1" x14ac:dyDescent="0.35">
      <c r="A3289" t="s">
        <v>21591</v>
      </c>
      <c r="B3289" t="s">
        <v>21592</v>
      </c>
      <c r="C3289" t="s">
        <v>21594</v>
      </c>
      <c r="D3289" t="s">
        <v>21595</v>
      </c>
      <c r="E3289" t="s">
        <v>21596</v>
      </c>
      <c r="F3289" t="s">
        <v>21597</v>
      </c>
      <c r="I3289" t="s">
        <v>21598</v>
      </c>
      <c r="J3289" t="s">
        <v>21599</v>
      </c>
      <c r="M3289" t="s">
        <v>112297</v>
      </c>
      <c r="N3289" t="s">
        <v>124</v>
      </c>
      <c r="O3289" s="3" t="s">
        <v>21600</v>
      </c>
      <c r="P3289" t="s">
        <v>124</v>
      </c>
      <c r="Q3289" t="s">
        <v>124</v>
      </c>
      <c r="R3289" t="s">
        <v>21600</v>
      </c>
      <c r="S3289" s="4" t="str">
        <f t="shared" si="51"/>
        <v>2006</v>
      </c>
    </row>
    <row r="3290" spans="1:19" hidden="1" x14ac:dyDescent="0.35">
      <c r="A3290" t="s">
        <v>21596</v>
      </c>
      <c r="B3290" t="s">
        <v>21597</v>
      </c>
      <c r="C3290" t="s">
        <v>21601</v>
      </c>
      <c r="D3290" t="s">
        <v>21602</v>
      </c>
      <c r="E3290" t="s">
        <v>21603</v>
      </c>
      <c r="F3290" t="s">
        <v>21604</v>
      </c>
      <c r="I3290" t="s">
        <v>21605</v>
      </c>
      <c r="J3290" t="s">
        <v>21606</v>
      </c>
      <c r="M3290" t="s">
        <v>112311</v>
      </c>
      <c r="N3290" t="s">
        <v>16314</v>
      </c>
      <c r="O3290" s="3" t="s">
        <v>21607</v>
      </c>
      <c r="P3290" t="s">
        <v>16314</v>
      </c>
      <c r="Q3290" t="s">
        <v>16314</v>
      </c>
      <c r="R3290" t="s">
        <v>21607</v>
      </c>
      <c r="S3290" s="4" t="str">
        <f t="shared" si="51"/>
        <v>2006</v>
      </c>
    </row>
    <row r="3291" spans="1:19" hidden="1" x14ac:dyDescent="0.35">
      <c r="A3291" t="s">
        <v>21603</v>
      </c>
      <c r="B3291" t="s">
        <v>21604</v>
      </c>
      <c r="C3291" t="s">
        <v>21608</v>
      </c>
      <c r="D3291" t="s">
        <v>21609</v>
      </c>
      <c r="E3291" t="s">
        <v>21610</v>
      </c>
      <c r="F3291" t="s">
        <v>21611</v>
      </c>
      <c r="I3291" t="s">
        <v>21612</v>
      </c>
      <c r="J3291" t="s">
        <v>21613</v>
      </c>
      <c r="M3291" t="s">
        <v>112297</v>
      </c>
      <c r="N3291" t="s">
        <v>16314</v>
      </c>
      <c r="O3291" s="3" t="s">
        <v>21614</v>
      </c>
      <c r="P3291" t="s">
        <v>16314</v>
      </c>
      <c r="Q3291" t="s">
        <v>16314</v>
      </c>
      <c r="R3291" t="s">
        <v>21614</v>
      </c>
      <c r="S3291" s="4" t="str">
        <f t="shared" si="51"/>
        <v>2006</v>
      </c>
    </row>
    <row r="3292" spans="1:19" hidden="1" x14ac:dyDescent="0.35">
      <c r="A3292" t="s">
        <v>21610</v>
      </c>
      <c r="B3292" t="s">
        <v>21611</v>
      </c>
      <c r="C3292" t="s">
        <v>21615</v>
      </c>
      <c r="D3292" t="s">
        <v>21616</v>
      </c>
      <c r="E3292" t="s">
        <v>21617</v>
      </c>
      <c r="F3292" t="s">
        <v>21618</v>
      </c>
      <c r="I3292" t="s">
        <v>19638</v>
      </c>
      <c r="J3292" t="s">
        <v>19638</v>
      </c>
      <c r="M3292" t="s">
        <v>112297</v>
      </c>
      <c r="N3292" t="s">
        <v>124</v>
      </c>
      <c r="O3292" s="3" t="s">
        <v>21619</v>
      </c>
      <c r="P3292" t="s">
        <v>124</v>
      </c>
      <c r="Q3292" t="s">
        <v>124</v>
      </c>
      <c r="R3292" t="s">
        <v>21619</v>
      </c>
      <c r="S3292" s="4" t="str">
        <f t="shared" si="51"/>
        <v>2006</v>
      </c>
    </row>
    <row r="3293" spans="1:19" hidden="1" x14ac:dyDescent="0.35">
      <c r="A3293" t="s">
        <v>21617</v>
      </c>
      <c r="B3293" t="s">
        <v>21618</v>
      </c>
      <c r="C3293" t="s">
        <v>21620</v>
      </c>
      <c r="D3293" t="s">
        <v>21621</v>
      </c>
      <c r="E3293" t="s">
        <v>21622</v>
      </c>
      <c r="F3293" t="s">
        <v>21623</v>
      </c>
      <c r="I3293" t="s">
        <v>21624</v>
      </c>
      <c r="J3293" t="s">
        <v>21625</v>
      </c>
      <c r="M3293" t="s">
        <v>112297</v>
      </c>
      <c r="N3293" t="s">
        <v>16314</v>
      </c>
      <c r="O3293" s="3" t="s">
        <v>21626</v>
      </c>
      <c r="P3293" t="s">
        <v>16314</v>
      </c>
      <c r="Q3293" t="s">
        <v>16314</v>
      </c>
      <c r="R3293" t="s">
        <v>21626</v>
      </c>
      <c r="S3293" s="4" t="str">
        <f t="shared" si="51"/>
        <v>2006</v>
      </c>
    </row>
    <row r="3294" spans="1:19" hidden="1" x14ac:dyDescent="0.35">
      <c r="A3294" t="s">
        <v>21622</v>
      </c>
      <c r="B3294" t="s">
        <v>21623</v>
      </c>
      <c r="C3294" t="s">
        <v>21627</v>
      </c>
      <c r="D3294" t="s">
        <v>21628</v>
      </c>
      <c r="E3294" t="s">
        <v>21629</v>
      </c>
      <c r="F3294" t="s">
        <v>21630</v>
      </c>
      <c r="I3294" t="s">
        <v>21631</v>
      </c>
      <c r="J3294" t="s">
        <v>21632</v>
      </c>
      <c r="M3294" t="s">
        <v>112311</v>
      </c>
      <c r="N3294" t="s">
        <v>5877</v>
      </c>
      <c r="O3294" s="3" t="s">
        <v>21633</v>
      </c>
      <c r="P3294" t="s">
        <v>5877</v>
      </c>
      <c r="Q3294" t="s">
        <v>5877</v>
      </c>
      <c r="R3294" t="s">
        <v>21633</v>
      </c>
      <c r="S3294" s="4" t="str">
        <f t="shared" si="51"/>
        <v>2006</v>
      </c>
    </row>
    <row r="3295" spans="1:19" hidden="1" x14ac:dyDescent="0.35">
      <c r="A3295" t="s">
        <v>21629</v>
      </c>
      <c r="B3295" t="s">
        <v>21630</v>
      </c>
      <c r="C3295" t="s">
        <v>21634</v>
      </c>
      <c r="D3295" t="s">
        <v>21635</v>
      </c>
      <c r="E3295" t="s">
        <v>21636</v>
      </c>
      <c r="F3295" t="s">
        <v>21637</v>
      </c>
      <c r="I3295" t="s">
        <v>21638</v>
      </c>
      <c r="J3295" t="s">
        <v>21639</v>
      </c>
      <c r="M3295" t="s">
        <v>112297</v>
      </c>
      <c r="N3295" t="s">
        <v>16314</v>
      </c>
      <c r="O3295" s="3" t="s">
        <v>21640</v>
      </c>
      <c r="P3295" t="s">
        <v>16314</v>
      </c>
      <c r="Q3295" t="s">
        <v>16314</v>
      </c>
      <c r="R3295" t="s">
        <v>21640</v>
      </c>
      <c r="S3295" s="4" t="str">
        <f t="shared" si="51"/>
        <v>2006</v>
      </c>
    </row>
    <row r="3296" spans="1:19" hidden="1" x14ac:dyDescent="0.35">
      <c r="A3296" t="s">
        <v>21636</v>
      </c>
      <c r="B3296" t="s">
        <v>21637</v>
      </c>
      <c r="C3296" t="s">
        <v>21641</v>
      </c>
      <c r="D3296" t="s">
        <v>21642</v>
      </c>
      <c r="E3296" s="1" t="s">
        <v>21643</v>
      </c>
      <c r="F3296" s="1" t="s">
        <v>21644</v>
      </c>
      <c r="I3296" t="s">
        <v>21645</v>
      </c>
      <c r="J3296" t="s">
        <v>21646</v>
      </c>
      <c r="M3296" t="s">
        <v>112297</v>
      </c>
      <c r="N3296" t="s">
        <v>16314</v>
      </c>
      <c r="O3296" s="3" t="s">
        <v>21647</v>
      </c>
      <c r="P3296" t="s">
        <v>16314</v>
      </c>
      <c r="Q3296" t="s">
        <v>16314</v>
      </c>
      <c r="R3296" t="s">
        <v>21647</v>
      </c>
      <c r="S3296" s="4" t="str">
        <f t="shared" si="51"/>
        <v>2006</v>
      </c>
    </row>
    <row r="3297" spans="1:19" hidden="1" x14ac:dyDescent="0.35">
      <c r="A3297" s="1" t="s">
        <v>21643</v>
      </c>
      <c r="B3297" s="1" t="s">
        <v>21644</v>
      </c>
      <c r="C3297" t="s">
        <v>21648</v>
      </c>
      <c r="D3297" t="s">
        <v>21649</v>
      </c>
      <c r="E3297" t="s">
        <v>21650</v>
      </c>
      <c r="F3297" t="s">
        <v>21651</v>
      </c>
      <c r="I3297" t="s">
        <v>21652</v>
      </c>
      <c r="J3297" t="s">
        <v>21653</v>
      </c>
      <c r="M3297" t="s">
        <v>112297</v>
      </c>
      <c r="N3297" t="s">
        <v>124</v>
      </c>
      <c r="O3297" s="3" t="s">
        <v>21654</v>
      </c>
      <c r="P3297" t="s">
        <v>124</v>
      </c>
      <c r="Q3297" t="s">
        <v>124</v>
      </c>
      <c r="R3297" t="s">
        <v>21654</v>
      </c>
      <c r="S3297" s="4" t="str">
        <f t="shared" si="51"/>
        <v>2006</v>
      </c>
    </row>
    <row r="3298" spans="1:19" hidden="1" x14ac:dyDescent="0.35">
      <c r="A3298" t="s">
        <v>21650</v>
      </c>
      <c r="B3298" t="s">
        <v>21651</v>
      </c>
      <c r="C3298" t="s">
        <v>21655</v>
      </c>
      <c r="D3298" t="s">
        <v>21656</v>
      </c>
      <c r="E3298" t="s">
        <v>21657</v>
      </c>
      <c r="F3298" t="s">
        <v>21658</v>
      </c>
      <c r="I3298" t="s">
        <v>967</v>
      </c>
      <c r="J3298" t="s">
        <v>968</v>
      </c>
      <c r="M3298" t="s">
        <v>112297</v>
      </c>
      <c r="N3298" t="s">
        <v>124</v>
      </c>
      <c r="O3298" s="3" t="s">
        <v>21659</v>
      </c>
      <c r="P3298" t="s">
        <v>124</v>
      </c>
      <c r="Q3298" t="s">
        <v>124</v>
      </c>
      <c r="R3298" t="s">
        <v>21659</v>
      </c>
      <c r="S3298" s="4" t="str">
        <f t="shared" si="51"/>
        <v>2006</v>
      </c>
    </row>
    <row r="3299" spans="1:19" hidden="1" x14ac:dyDescent="0.35">
      <c r="A3299" t="s">
        <v>21657</v>
      </c>
      <c r="B3299" t="s">
        <v>21658</v>
      </c>
      <c r="C3299" t="s">
        <v>21660</v>
      </c>
      <c r="D3299" t="s">
        <v>21661</v>
      </c>
      <c r="E3299" t="s">
        <v>21662</v>
      </c>
      <c r="F3299" t="s">
        <v>21663</v>
      </c>
      <c r="I3299" t="s">
        <v>512</v>
      </c>
      <c r="J3299" t="s">
        <v>512</v>
      </c>
      <c r="M3299" t="s">
        <v>112297</v>
      </c>
      <c r="N3299" t="s">
        <v>124</v>
      </c>
      <c r="O3299" s="3" t="s">
        <v>21664</v>
      </c>
      <c r="P3299" t="s">
        <v>124</v>
      </c>
      <c r="Q3299" t="s">
        <v>124</v>
      </c>
      <c r="R3299" t="s">
        <v>21664</v>
      </c>
      <c r="S3299" s="4" t="str">
        <f t="shared" si="51"/>
        <v>2006</v>
      </c>
    </row>
    <row r="3300" spans="1:19" hidden="1" x14ac:dyDescent="0.35">
      <c r="A3300" t="s">
        <v>21662</v>
      </c>
      <c r="B3300" t="s">
        <v>21663</v>
      </c>
      <c r="C3300" t="s">
        <v>21665</v>
      </c>
      <c r="D3300" t="s">
        <v>21666</v>
      </c>
      <c r="E3300" t="s">
        <v>21667</v>
      </c>
      <c r="F3300" t="s">
        <v>21668</v>
      </c>
      <c r="I3300" t="s">
        <v>21669</v>
      </c>
      <c r="J3300" t="s">
        <v>21670</v>
      </c>
      <c r="M3300" t="s">
        <v>112297</v>
      </c>
      <c r="N3300" t="s">
        <v>124</v>
      </c>
      <c r="O3300" s="3" t="s">
        <v>21671</v>
      </c>
      <c r="P3300" t="s">
        <v>124</v>
      </c>
      <c r="Q3300" t="s">
        <v>124</v>
      </c>
      <c r="R3300" t="s">
        <v>21671</v>
      </c>
      <c r="S3300" s="4" t="str">
        <f t="shared" si="51"/>
        <v>2006</v>
      </c>
    </row>
    <row r="3301" spans="1:19" hidden="1" x14ac:dyDescent="0.35">
      <c r="A3301" t="s">
        <v>21667</v>
      </c>
      <c r="B3301" t="s">
        <v>21668</v>
      </c>
      <c r="C3301" t="s">
        <v>21672</v>
      </c>
      <c r="D3301" t="s">
        <v>21673</v>
      </c>
      <c r="E3301" t="s">
        <v>21674</v>
      </c>
      <c r="F3301" t="s">
        <v>21675</v>
      </c>
      <c r="I3301" t="s">
        <v>21676</v>
      </c>
      <c r="J3301" t="s">
        <v>21677</v>
      </c>
      <c r="M3301" t="s">
        <v>112297</v>
      </c>
      <c r="N3301" t="s">
        <v>16314</v>
      </c>
      <c r="O3301" s="3" t="s">
        <v>21678</v>
      </c>
      <c r="P3301" t="s">
        <v>16314</v>
      </c>
      <c r="Q3301" t="s">
        <v>16314</v>
      </c>
      <c r="R3301" t="s">
        <v>21678</v>
      </c>
      <c r="S3301" s="4" t="str">
        <f t="shared" si="51"/>
        <v>2006</v>
      </c>
    </row>
    <row r="3302" spans="1:19" hidden="1" x14ac:dyDescent="0.35">
      <c r="A3302" t="s">
        <v>21674</v>
      </c>
      <c r="B3302" t="s">
        <v>21675</v>
      </c>
      <c r="C3302" t="s">
        <v>21679</v>
      </c>
      <c r="D3302" t="s">
        <v>21680</v>
      </c>
      <c r="E3302" t="s">
        <v>21681</v>
      </c>
      <c r="F3302" t="s">
        <v>21682</v>
      </c>
      <c r="I3302" t="s">
        <v>21683</v>
      </c>
      <c r="J3302" t="s">
        <v>21684</v>
      </c>
      <c r="M3302" t="s">
        <v>112297</v>
      </c>
      <c r="N3302" t="s">
        <v>16314</v>
      </c>
      <c r="O3302" s="3" t="s">
        <v>21685</v>
      </c>
      <c r="P3302" t="s">
        <v>16314</v>
      </c>
      <c r="Q3302" t="s">
        <v>16314</v>
      </c>
      <c r="R3302" t="s">
        <v>21685</v>
      </c>
      <c r="S3302" s="4" t="str">
        <f t="shared" si="51"/>
        <v>2006</v>
      </c>
    </row>
    <row r="3303" spans="1:19" hidden="1" x14ac:dyDescent="0.35">
      <c r="A3303" t="s">
        <v>21681</v>
      </c>
      <c r="B3303" t="s">
        <v>21682</v>
      </c>
      <c r="C3303" t="s">
        <v>21686</v>
      </c>
      <c r="D3303" t="s">
        <v>21687</v>
      </c>
      <c r="E3303" t="s">
        <v>21688</v>
      </c>
      <c r="F3303" t="s">
        <v>21689</v>
      </c>
      <c r="I3303" t="s">
        <v>21690</v>
      </c>
      <c r="J3303" t="s">
        <v>21691</v>
      </c>
      <c r="M3303" t="s">
        <v>112297</v>
      </c>
      <c r="N3303" t="s">
        <v>16314</v>
      </c>
      <c r="O3303" s="3" t="s">
        <v>21692</v>
      </c>
      <c r="P3303" t="s">
        <v>16314</v>
      </c>
      <c r="Q3303" t="s">
        <v>16314</v>
      </c>
      <c r="R3303" t="s">
        <v>21692</v>
      </c>
      <c r="S3303" s="4" t="str">
        <f t="shared" si="51"/>
        <v>2006</v>
      </c>
    </row>
    <row r="3304" spans="1:19" hidden="1" x14ac:dyDescent="0.35">
      <c r="A3304" t="s">
        <v>21688</v>
      </c>
      <c r="B3304" t="s">
        <v>21689</v>
      </c>
      <c r="C3304" t="s">
        <v>21693</v>
      </c>
      <c r="D3304" t="s">
        <v>21694</v>
      </c>
      <c r="E3304" t="s">
        <v>21695</v>
      </c>
      <c r="F3304" t="s">
        <v>21696</v>
      </c>
      <c r="I3304" t="s">
        <v>21697</v>
      </c>
      <c r="J3304" t="s">
        <v>21698</v>
      </c>
      <c r="M3304" t="s">
        <v>112297</v>
      </c>
      <c r="N3304" t="s">
        <v>124</v>
      </c>
      <c r="O3304" s="3" t="s">
        <v>21699</v>
      </c>
      <c r="P3304" t="s">
        <v>124</v>
      </c>
      <c r="Q3304" t="s">
        <v>124</v>
      </c>
      <c r="R3304" t="s">
        <v>21699</v>
      </c>
      <c r="S3304" s="4" t="str">
        <f t="shared" si="51"/>
        <v>2006</v>
      </c>
    </row>
    <row r="3305" spans="1:19" hidden="1" x14ac:dyDescent="0.35">
      <c r="A3305" t="s">
        <v>21695</v>
      </c>
      <c r="B3305" t="s">
        <v>21696</v>
      </c>
      <c r="C3305" t="s">
        <v>21700</v>
      </c>
      <c r="D3305" t="s">
        <v>21701</v>
      </c>
      <c r="E3305" t="s">
        <v>21702</v>
      </c>
      <c r="F3305" t="s">
        <v>21703</v>
      </c>
      <c r="I3305" t="s">
        <v>21704</v>
      </c>
      <c r="J3305" t="s">
        <v>21705</v>
      </c>
      <c r="M3305" t="s">
        <v>112297</v>
      </c>
      <c r="N3305" t="s">
        <v>124</v>
      </c>
      <c r="O3305" s="3" t="s">
        <v>21706</v>
      </c>
      <c r="P3305" t="s">
        <v>124</v>
      </c>
      <c r="Q3305" t="s">
        <v>124</v>
      </c>
      <c r="R3305" t="s">
        <v>21706</v>
      </c>
      <c r="S3305" s="4" t="str">
        <f t="shared" si="51"/>
        <v>2006</v>
      </c>
    </row>
    <row r="3306" spans="1:19" hidden="1" x14ac:dyDescent="0.35">
      <c r="A3306" t="s">
        <v>21702</v>
      </c>
      <c r="B3306" t="s">
        <v>21703</v>
      </c>
      <c r="C3306" t="s">
        <v>21707</v>
      </c>
      <c r="D3306" t="s">
        <v>21708</v>
      </c>
      <c r="E3306" t="s">
        <v>21709</v>
      </c>
      <c r="F3306" t="s">
        <v>21710</v>
      </c>
      <c r="I3306" t="s">
        <v>512</v>
      </c>
      <c r="J3306" t="s">
        <v>512</v>
      </c>
      <c r="M3306" t="s">
        <v>112297</v>
      </c>
      <c r="N3306" t="s">
        <v>124</v>
      </c>
      <c r="O3306" s="3" t="s">
        <v>21711</v>
      </c>
      <c r="P3306" t="s">
        <v>124</v>
      </c>
      <c r="Q3306" t="s">
        <v>124</v>
      </c>
      <c r="R3306" t="s">
        <v>21711</v>
      </c>
      <c r="S3306" s="4" t="str">
        <f t="shared" si="51"/>
        <v>2006</v>
      </c>
    </row>
    <row r="3307" spans="1:19" hidden="1" x14ac:dyDescent="0.35">
      <c r="A3307" t="s">
        <v>21709</v>
      </c>
      <c r="B3307" t="s">
        <v>21710</v>
      </c>
      <c r="C3307" t="s">
        <v>21712</v>
      </c>
      <c r="D3307" t="s">
        <v>21713</v>
      </c>
      <c r="E3307" t="s">
        <v>21714</v>
      </c>
      <c r="F3307" t="s">
        <v>21715</v>
      </c>
      <c r="I3307" t="s">
        <v>21716</v>
      </c>
      <c r="J3307" t="s">
        <v>21717</v>
      </c>
      <c r="M3307" t="s">
        <v>112297</v>
      </c>
      <c r="N3307" t="s">
        <v>124</v>
      </c>
      <c r="O3307" s="3" t="s">
        <v>21718</v>
      </c>
      <c r="P3307" t="s">
        <v>124</v>
      </c>
      <c r="Q3307" t="s">
        <v>124</v>
      </c>
      <c r="R3307" t="s">
        <v>21718</v>
      </c>
      <c r="S3307" s="4" t="str">
        <f t="shared" si="51"/>
        <v>2006</v>
      </c>
    </row>
    <row r="3308" spans="1:19" ht="87" hidden="1" x14ac:dyDescent="0.35">
      <c r="A3308" t="s">
        <v>21714</v>
      </c>
      <c r="B3308" t="s">
        <v>21715</v>
      </c>
      <c r="C3308" t="s">
        <v>21719</v>
      </c>
      <c r="D3308" t="s">
        <v>21720</v>
      </c>
      <c r="E3308" t="s">
        <v>21721</v>
      </c>
      <c r="F3308" t="s">
        <v>21722</v>
      </c>
      <c r="I3308" t="s">
        <v>21723</v>
      </c>
      <c r="J3308" t="s">
        <v>21724</v>
      </c>
      <c r="K3308" s="2" t="s">
        <v>21725</v>
      </c>
      <c r="M3308" t="s">
        <v>112297</v>
      </c>
      <c r="N3308" t="s">
        <v>124</v>
      </c>
      <c r="O3308" s="3" t="s">
        <v>21726</v>
      </c>
      <c r="P3308" t="s">
        <v>124</v>
      </c>
      <c r="Q3308" t="s">
        <v>124</v>
      </c>
      <c r="R3308" t="s">
        <v>21726</v>
      </c>
      <c r="S3308" s="4" t="str">
        <f t="shared" si="51"/>
        <v>2006</v>
      </c>
    </row>
    <row r="3309" spans="1:19" hidden="1" x14ac:dyDescent="0.35">
      <c r="A3309" t="s">
        <v>21721</v>
      </c>
      <c r="B3309" t="s">
        <v>21722</v>
      </c>
      <c r="C3309" t="s">
        <v>21727</v>
      </c>
      <c r="D3309" t="s">
        <v>21728</v>
      </c>
      <c r="E3309" t="s">
        <v>21729</v>
      </c>
      <c r="F3309" t="s">
        <v>21730</v>
      </c>
      <c r="I3309" t="s">
        <v>512</v>
      </c>
      <c r="J3309" t="s">
        <v>512</v>
      </c>
      <c r="M3309" t="s">
        <v>112297</v>
      </c>
      <c r="N3309" t="s">
        <v>124</v>
      </c>
      <c r="O3309" s="3" t="s">
        <v>21731</v>
      </c>
      <c r="P3309" t="s">
        <v>124</v>
      </c>
      <c r="Q3309" t="s">
        <v>124</v>
      </c>
      <c r="R3309" t="s">
        <v>21731</v>
      </c>
      <c r="S3309" s="4" t="str">
        <f t="shared" si="51"/>
        <v>2006</v>
      </c>
    </row>
    <row r="3310" spans="1:19" hidden="1" x14ac:dyDescent="0.35">
      <c r="A3310" t="s">
        <v>21729</v>
      </c>
      <c r="B3310" t="s">
        <v>21730</v>
      </c>
      <c r="C3310" t="s">
        <v>21732</v>
      </c>
      <c r="D3310" t="s">
        <v>21733</v>
      </c>
      <c r="E3310" t="s">
        <v>21734</v>
      </c>
      <c r="F3310" t="s">
        <v>21735</v>
      </c>
      <c r="I3310" t="s">
        <v>21736</v>
      </c>
      <c r="J3310" t="s">
        <v>21737</v>
      </c>
      <c r="M3310" t="s">
        <v>112311</v>
      </c>
      <c r="N3310" t="s">
        <v>5877</v>
      </c>
      <c r="O3310" s="3" t="s">
        <v>21738</v>
      </c>
      <c r="P3310" t="s">
        <v>5877</v>
      </c>
      <c r="Q3310" t="s">
        <v>5877</v>
      </c>
      <c r="R3310" t="s">
        <v>21738</v>
      </c>
      <c r="S3310" s="4" t="str">
        <f t="shared" si="51"/>
        <v>2006</v>
      </c>
    </row>
    <row r="3311" spans="1:19" hidden="1" x14ac:dyDescent="0.35">
      <c r="A3311" t="s">
        <v>21734</v>
      </c>
      <c r="B3311" t="s">
        <v>21735</v>
      </c>
      <c r="C3311" t="s">
        <v>21739</v>
      </c>
      <c r="D3311" t="s">
        <v>21740</v>
      </c>
      <c r="E3311" t="s">
        <v>21741</v>
      </c>
      <c r="F3311" t="s">
        <v>21742</v>
      </c>
      <c r="I3311" t="s">
        <v>21743</v>
      </c>
      <c r="J3311" t="s">
        <v>21744</v>
      </c>
      <c r="M3311" t="s">
        <v>112299</v>
      </c>
      <c r="N3311" t="s">
        <v>247</v>
      </c>
      <c r="O3311" s="3" t="s">
        <v>21745</v>
      </c>
      <c r="P3311" t="s">
        <v>247</v>
      </c>
      <c r="Q3311" t="s">
        <v>247</v>
      </c>
      <c r="R3311" t="s">
        <v>21745</v>
      </c>
      <c r="S3311" s="4" t="str">
        <f t="shared" si="51"/>
        <v>2006</v>
      </c>
    </row>
    <row r="3312" spans="1:19" hidden="1" x14ac:dyDescent="0.35">
      <c r="A3312" t="s">
        <v>21741</v>
      </c>
      <c r="B3312" t="s">
        <v>21742</v>
      </c>
      <c r="C3312" t="s">
        <v>21746</v>
      </c>
      <c r="D3312" t="s">
        <v>21747</v>
      </c>
      <c r="E3312" t="s">
        <v>21748</v>
      </c>
      <c r="F3312" t="s">
        <v>21749</v>
      </c>
      <c r="I3312" t="s">
        <v>2870</v>
      </c>
      <c r="J3312" t="s">
        <v>2871</v>
      </c>
      <c r="M3312" t="s">
        <v>112297</v>
      </c>
      <c r="N3312" t="s">
        <v>124</v>
      </c>
      <c r="O3312" s="3" t="s">
        <v>21750</v>
      </c>
      <c r="P3312" t="s">
        <v>124</v>
      </c>
      <c r="Q3312" t="s">
        <v>124</v>
      </c>
      <c r="R3312" t="s">
        <v>21750</v>
      </c>
      <c r="S3312" s="4" t="str">
        <f t="shared" si="51"/>
        <v>2006</v>
      </c>
    </row>
    <row r="3313" spans="1:19" hidden="1" x14ac:dyDescent="0.35">
      <c r="A3313" t="s">
        <v>21748</v>
      </c>
      <c r="B3313" t="s">
        <v>21749</v>
      </c>
      <c r="C3313" t="s">
        <v>21751</v>
      </c>
      <c r="D3313" t="s">
        <v>21752</v>
      </c>
      <c r="E3313" t="s">
        <v>21753</v>
      </c>
      <c r="F3313" t="s">
        <v>21754</v>
      </c>
      <c r="I3313" t="s">
        <v>512</v>
      </c>
      <c r="J3313" t="s">
        <v>512</v>
      </c>
      <c r="M3313" t="s">
        <v>112297</v>
      </c>
      <c r="N3313" t="s">
        <v>124</v>
      </c>
      <c r="O3313" s="3" t="s">
        <v>21755</v>
      </c>
      <c r="P3313" t="s">
        <v>124</v>
      </c>
      <c r="Q3313" t="s">
        <v>124</v>
      </c>
      <c r="R3313" t="s">
        <v>21755</v>
      </c>
      <c r="S3313" s="4" t="str">
        <f t="shared" si="51"/>
        <v>2006</v>
      </c>
    </row>
    <row r="3314" spans="1:19" hidden="1" x14ac:dyDescent="0.35">
      <c r="A3314" t="s">
        <v>21753</v>
      </c>
      <c r="B3314" t="s">
        <v>21754</v>
      </c>
      <c r="C3314" t="s">
        <v>21756</v>
      </c>
      <c r="D3314" t="s">
        <v>21757</v>
      </c>
      <c r="E3314" t="s">
        <v>21758</v>
      </c>
      <c r="F3314" t="s">
        <v>21759</v>
      </c>
      <c r="I3314" t="s">
        <v>21760</v>
      </c>
      <c r="J3314" t="s">
        <v>21761</v>
      </c>
      <c r="M3314" t="s">
        <v>112297</v>
      </c>
      <c r="N3314" t="s">
        <v>124</v>
      </c>
      <c r="O3314" s="3" t="s">
        <v>21762</v>
      </c>
      <c r="P3314" t="s">
        <v>124</v>
      </c>
      <c r="Q3314" t="s">
        <v>124</v>
      </c>
      <c r="R3314" t="s">
        <v>21762</v>
      </c>
      <c r="S3314" s="4" t="str">
        <f t="shared" si="51"/>
        <v>2006</v>
      </c>
    </row>
    <row r="3315" spans="1:19" hidden="1" x14ac:dyDescent="0.35">
      <c r="A3315" t="s">
        <v>21758</v>
      </c>
      <c r="B3315" t="s">
        <v>21759</v>
      </c>
      <c r="C3315" t="s">
        <v>21763</v>
      </c>
      <c r="D3315" t="s">
        <v>21764</v>
      </c>
      <c r="E3315" t="s">
        <v>21765</v>
      </c>
      <c r="F3315" t="s">
        <v>21766</v>
      </c>
      <c r="I3315" t="s">
        <v>21767</v>
      </c>
      <c r="J3315" t="s">
        <v>21768</v>
      </c>
      <c r="M3315" t="s">
        <v>112297</v>
      </c>
      <c r="N3315" t="s">
        <v>124</v>
      </c>
      <c r="O3315" s="3" t="s">
        <v>21769</v>
      </c>
      <c r="P3315" t="s">
        <v>124</v>
      </c>
      <c r="Q3315" t="s">
        <v>124</v>
      </c>
      <c r="R3315" t="s">
        <v>21769</v>
      </c>
      <c r="S3315" s="4" t="str">
        <f t="shared" si="51"/>
        <v>2006</v>
      </c>
    </row>
    <row r="3316" spans="1:19" hidden="1" x14ac:dyDescent="0.35">
      <c r="A3316" t="s">
        <v>21765</v>
      </c>
      <c r="B3316" t="s">
        <v>21766</v>
      </c>
      <c r="C3316" t="s">
        <v>21770</v>
      </c>
      <c r="D3316" t="s">
        <v>21771</v>
      </c>
      <c r="E3316" t="s">
        <v>21772</v>
      </c>
      <c r="F3316" t="s">
        <v>21773</v>
      </c>
      <c r="I3316" t="s">
        <v>21774</v>
      </c>
      <c r="J3316" t="s">
        <v>21775</v>
      </c>
      <c r="M3316" t="s">
        <v>112297</v>
      </c>
      <c r="N3316" t="s">
        <v>124</v>
      </c>
      <c r="O3316" s="3" t="s">
        <v>21776</v>
      </c>
      <c r="P3316" t="s">
        <v>124</v>
      </c>
      <c r="Q3316" t="s">
        <v>124</v>
      </c>
      <c r="R3316" t="s">
        <v>21776</v>
      </c>
      <c r="S3316" s="4" t="str">
        <f t="shared" si="51"/>
        <v>2006</v>
      </c>
    </row>
    <row r="3317" spans="1:19" hidden="1" x14ac:dyDescent="0.35">
      <c r="A3317" t="s">
        <v>21772</v>
      </c>
      <c r="B3317" t="s">
        <v>21773</v>
      </c>
      <c r="C3317" t="s">
        <v>21777</v>
      </c>
      <c r="D3317" t="s">
        <v>21778</v>
      </c>
      <c r="E3317" t="s">
        <v>21779</v>
      </c>
      <c r="F3317" t="s">
        <v>21780</v>
      </c>
      <c r="I3317" t="s">
        <v>15847</v>
      </c>
      <c r="J3317" t="s">
        <v>15848</v>
      </c>
      <c r="M3317" t="s">
        <v>112297</v>
      </c>
      <c r="N3317" t="s">
        <v>124</v>
      </c>
      <c r="O3317" s="3" t="s">
        <v>21781</v>
      </c>
      <c r="P3317" t="s">
        <v>124</v>
      </c>
      <c r="Q3317" t="s">
        <v>124</v>
      </c>
      <c r="R3317" t="s">
        <v>21781</v>
      </c>
      <c r="S3317" s="4" t="str">
        <f t="shared" si="51"/>
        <v>2006</v>
      </c>
    </row>
    <row r="3318" spans="1:19" hidden="1" x14ac:dyDescent="0.35">
      <c r="A3318" t="s">
        <v>21779</v>
      </c>
      <c r="B3318" t="s">
        <v>21780</v>
      </c>
      <c r="C3318" t="s">
        <v>21782</v>
      </c>
      <c r="D3318" t="s">
        <v>21783</v>
      </c>
      <c r="E3318" t="s">
        <v>21784</v>
      </c>
      <c r="F3318" t="s">
        <v>21785</v>
      </c>
      <c r="I3318" t="s">
        <v>21786</v>
      </c>
      <c r="J3318" t="s">
        <v>21787</v>
      </c>
      <c r="M3318" t="s">
        <v>112297</v>
      </c>
      <c r="N3318" t="s">
        <v>124</v>
      </c>
      <c r="O3318" s="3" t="s">
        <v>21788</v>
      </c>
      <c r="P3318" t="s">
        <v>124</v>
      </c>
      <c r="Q3318" t="s">
        <v>124</v>
      </c>
      <c r="R3318" t="s">
        <v>21788</v>
      </c>
      <c r="S3318" s="4" t="str">
        <f t="shared" si="51"/>
        <v>2006</v>
      </c>
    </row>
    <row r="3319" spans="1:19" hidden="1" x14ac:dyDescent="0.35">
      <c r="A3319" t="s">
        <v>21784</v>
      </c>
      <c r="B3319" t="s">
        <v>21785</v>
      </c>
      <c r="C3319" t="s">
        <v>21789</v>
      </c>
      <c r="D3319" t="s">
        <v>21790</v>
      </c>
      <c r="E3319" t="s">
        <v>21791</v>
      </c>
      <c r="F3319" t="s">
        <v>21792</v>
      </c>
      <c r="I3319" t="s">
        <v>21793</v>
      </c>
      <c r="J3319" t="s">
        <v>21794</v>
      </c>
      <c r="M3319" t="s">
        <v>112297</v>
      </c>
      <c r="N3319" t="s">
        <v>124</v>
      </c>
      <c r="O3319" s="3" t="s">
        <v>21795</v>
      </c>
      <c r="P3319" t="s">
        <v>124</v>
      </c>
      <c r="Q3319" t="s">
        <v>124</v>
      </c>
      <c r="R3319" t="s">
        <v>21795</v>
      </c>
      <c r="S3319" s="4" t="str">
        <f t="shared" si="51"/>
        <v>2006</v>
      </c>
    </row>
    <row r="3320" spans="1:19" hidden="1" x14ac:dyDescent="0.35">
      <c r="A3320" t="s">
        <v>21791</v>
      </c>
      <c r="B3320" t="s">
        <v>21792</v>
      </c>
      <c r="C3320" t="s">
        <v>21796</v>
      </c>
      <c r="D3320" t="s">
        <v>21797</v>
      </c>
      <c r="E3320" t="s">
        <v>21798</v>
      </c>
      <c r="F3320" t="s">
        <v>21799</v>
      </c>
      <c r="I3320" t="s">
        <v>21800</v>
      </c>
      <c r="J3320" t="s">
        <v>21801</v>
      </c>
      <c r="M3320" t="s">
        <v>112297</v>
      </c>
      <c r="N3320" t="s">
        <v>124</v>
      </c>
      <c r="O3320" s="3" t="s">
        <v>21802</v>
      </c>
      <c r="P3320" t="s">
        <v>124</v>
      </c>
      <c r="Q3320" t="s">
        <v>124</v>
      </c>
      <c r="R3320" t="s">
        <v>21802</v>
      </c>
      <c r="S3320" s="4" t="str">
        <f t="shared" si="51"/>
        <v>2006</v>
      </c>
    </row>
    <row r="3321" spans="1:19" hidden="1" x14ac:dyDescent="0.35">
      <c r="A3321" t="s">
        <v>21798</v>
      </c>
      <c r="B3321" t="s">
        <v>21799</v>
      </c>
      <c r="C3321" t="s">
        <v>21803</v>
      </c>
      <c r="D3321" t="s">
        <v>21804</v>
      </c>
      <c r="E3321" t="s">
        <v>21805</v>
      </c>
      <c r="F3321" t="s">
        <v>21806</v>
      </c>
      <c r="I3321" t="s">
        <v>512</v>
      </c>
      <c r="J3321" t="s">
        <v>512</v>
      </c>
      <c r="M3321" t="s">
        <v>112297</v>
      </c>
      <c r="N3321" t="s">
        <v>124</v>
      </c>
      <c r="O3321" s="3" t="s">
        <v>21807</v>
      </c>
      <c r="P3321" t="s">
        <v>124</v>
      </c>
      <c r="Q3321" t="s">
        <v>124</v>
      </c>
      <c r="R3321" t="s">
        <v>21807</v>
      </c>
      <c r="S3321" s="4" t="str">
        <f t="shared" si="51"/>
        <v>2006</v>
      </c>
    </row>
    <row r="3322" spans="1:19" hidden="1" x14ac:dyDescent="0.35">
      <c r="A3322" t="s">
        <v>21805</v>
      </c>
      <c r="B3322" t="s">
        <v>21806</v>
      </c>
      <c r="C3322" t="s">
        <v>21808</v>
      </c>
      <c r="D3322" t="s">
        <v>21809</v>
      </c>
      <c r="E3322" t="s">
        <v>21810</v>
      </c>
      <c r="F3322" t="s">
        <v>21811</v>
      </c>
      <c r="I3322" t="s">
        <v>21812</v>
      </c>
      <c r="J3322" t="s">
        <v>21813</v>
      </c>
      <c r="M3322" t="s">
        <v>112297</v>
      </c>
      <c r="N3322" t="s">
        <v>16314</v>
      </c>
      <c r="O3322" s="3" t="s">
        <v>21814</v>
      </c>
      <c r="P3322" t="s">
        <v>16314</v>
      </c>
      <c r="Q3322" t="s">
        <v>16314</v>
      </c>
      <c r="R3322" t="s">
        <v>21814</v>
      </c>
      <c r="S3322" s="4" t="str">
        <f t="shared" si="51"/>
        <v>2006</v>
      </c>
    </row>
    <row r="3323" spans="1:19" hidden="1" x14ac:dyDescent="0.35">
      <c r="A3323" t="s">
        <v>21810</v>
      </c>
      <c r="B3323" t="s">
        <v>21811</v>
      </c>
      <c r="C3323" t="s">
        <v>21815</v>
      </c>
      <c r="D3323" t="s">
        <v>21816</v>
      </c>
      <c r="E3323" t="s">
        <v>21817</v>
      </c>
      <c r="F3323" t="s">
        <v>21818</v>
      </c>
      <c r="I3323" t="s">
        <v>21819</v>
      </c>
      <c r="J3323" t="s">
        <v>21820</v>
      </c>
      <c r="M3323" t="s">
        <v>112297</v>
      </c>
      <c r="N3323" t="s">
        <v>124</v>
      </c>
      <c r="O3323" s="3" t="s">
        <v>21821</v>
      </c>
      <c r="P3323" t="s">
        <v>124</v>
      </c>
      <c r="Q3323" t="s">
        <v>124</v>
      </c>
      <c r="R3323" t="s">
        <v>21821</v>
      </c>
      <c r="S3323" s="4" t="str">
        <f t="shared" si="51"/>
        <v>2006</v>
      </c>
    </row>
    <row r="3324" spans="1:19" hidden="1" x14ac:dyDescent="0.35">
      <c r="A3324" t="s">
        <v>21817</v>
      </c>
      <c r="B3324" t="s">
        <v>21818</v>
      </c>
      <c r="C3324" t="s">
        <v>21822</v>
      </c>
      <c r="D3324" t="s">
        <v>21823</v>
      </c>
      <c r="E3324" t="s">
        <v>21824</v>
      </c>
      <c r="F3324" t="s">
        <v>21825</v>
      </c>
      <c r="I3324" t="s">
        <v>512</v>
      </c>
      <c r="J3324" t="s">
        <v>512</v>
      </c>
      <c r="M3324" t="s">
        <v>112297</v>
      </c>
      <c r="N3324" t="s">
        <v>124</v>
      </c>
      <c r="O3324" s="3" t="s">
        <v>21826</v>
      </c>
      <c r="P3324" t="s">
        <v>124</v>
      </c>
      <c r="Q3324" t="s">
        <v>124</v>
      </c>
      <c r="R3324" t="s">
        <v>21826</v>
      </c>
      <c r="S3324" s="4" t="str">
        <f t="shared" si="51"/>
        <v>2006</v>
      </c>
    </row>
    <row r="3325" spans="1:19" hidden="1" x14ac:dyDescent="0.35">
      <c r="A3325" t="s">
        <v>21824</v>
      </c>
      <c r="B3325" t="s">
        <v>21825</v>
      </c>
      <c r="C3325" t="s">
        <v>21827</v>
      </c>
      <c r="D3325" t="s">
        <v>21828</v>
      </c>
      <c r="E3325" t="s">
        <v>21829</v>
      </c>
      <c r="F3325" t="s">
        <v>21830</v>
      </c>
      <c r="I3325" t="s">
        <v>512</v>
      </c>
      <c r="J3325" t="s">
        <v>512</v>
      </c>
      <c r="M3325" t="s">
        <v>112297</v>
      </c>
      <c r="N3325" t="s">
        <v>124</v>
      </c>
      <c r="O3325" s="3" t="s">
        <v>21831</v>
      </c>
      <c r="P3325" t="s">
        <v>124</v>
      </c>
      <c r="Q3325" t="s">
        <v>124</v>
      </c>
      <c r="R3325" t="s">
        <v>21831</v>
      </c>
      <c r="S3325" s="4" t="str">
        <f t="shared" si="51"/>
        <v>2006</v>
      </c>
    </row>
    <row r="3326" spans="1:19" hidden="1" x14ac:dyDescent="0.35">
      <c r="A3326" t="s">
        <v>21829</v>
      </c>
      <c r="B3326" t="s">
        <v>21830</v>
      </c>
      <c r="C3326" t="s">
        <v>21832</v>
      </c>
      <c r="D3326" t="s">
        <v>21833</v>
      </c>
      <c r="E3326" t="s">
        <v>21834</v>
      </c>
      <c r="F3326" t="s">
        <v>21835</v>
      </c>
      <c r="I3326" t="s">
        <v>21836</v>
      </c>
      <c r="J3326" t="s">
        <v>21837</v>
      </c>
      <c r="M3326" t="s">
        <v>112297</v>
      </c>
      <c r="N3326" t="s">
        <v>124</v>
      </c>
      <c r="O3326" s="3" t="s">
        <v>21838</v>
      </c>
      <c r="P3326" t="s">
        <v>124</v>
      </c>
      <c r="Q3326" t="s">
        <v>124</v>
      </c>
      <c r="R3326" t="s">
        <v>21838</v>
      </c>
      <c r="S3326" s="4" t="str">
        <f t="shared" si="51"/>
        <v>2006</v>
      </c>
    </row>
    <row r="3327" spans="1:19" hidden="1" x14ac:dyDescent="0.35">
      <c r="A3327" t="s">
        <v>21834</v>
      </c>
      <c r="B3327" t="s">
        <v>21835</v>
      </c>
      <c r="C3327" t="s">
        <v>21839</v>
      </c>
      <c r="D3327" t="s">
        <v>21840</v>
      </c>
      <c r="E3327" t="s">
        <v>21841</v>
      </c>
      <c r="F3327" t="s">
        <v>21842</v>
      </c>
      <c r="I3327" t="s">
        <v>512</v>
      </c>
      <c r="J3327" t="s">
        <v>512</v>
      </c>
      <c r="M3327" t="s">
        <v>112297</v>
      </c>
      <c r="N3327" t="s">
        <v>124</v>
      </c>
      <c r="O3327" s="3" t="s">
        <v>21843</v>
      </c>
      <c r="P3327" t="s">
        <v>124</v>
      </c>
      <c r="Q3327" t="s">
        <v>124</v>
      </c>
      <c r="R3327" t="s">
        <v>21843</v>
      </c>
      <c r="S3327" s="4" t="str">
        <f t="shared" si="51"/>
        <v>2006</v>
      </c>
    </row>
    <row r="3328" spans="1:19" hidden="1" x14ac:dyDescent="0.35">
      <c r="A3328" t="s">
        <v>21841</v>
      </c>
      <c r="B3328" t="s">
        <v>21842</v>
      </c>
      <c r="C3328" t="s">
        <v>21844</v>
      </c>
      <c r="D3328" t="s">
        <v>21845</v>
      </c>
      <c r="E3328" t="s">
        <v>21846</v>
      </c>
      <c r="F3328" t="s">
        <v>21847</v>
      </c>
      <c r="I3328" t="s">
        <v>2525</v>
      </c>
      <c r="J3328" t="s">
        <v>2526</v>
      </c>
      <c r="M3328" t="s">
        <v>112297</v>
      </c>
      <c r="N3328" t="s">
        <v>124</v>
      </c>
      <c r="O3328" s="3" t="s">
        <v>21848</v>
      </c>
      <c r="P3328" t="s">
        <v>124</v>
      </c>
      <c r="Q3328" t="s">
        <v>124</v>
      </c>
      <c r="R3328" t="s">
        <v>21848</v>
      </c>
      <c r="S3328" s="4" t="str">
        <f t="shared" si="51"/>
        <v>2006</v>
      </c>
    </row>
    <row r="3329" spans="1:19" hidden="1" x14ac:dyDescent="0.35">
      <c r="A3329" t="s">
        <v>21846</v>
      </c>
      <c r="B3329" t="s">
        <v>21847</v>
      </c>
      <c r="C3329" t="s">
        <v>21849</v>
      </c>
      <c r="D3329" t="s">
        <v>21850</v>
      </c>
      <c r="E3329" t="s">
        <v>21851</v>
      </c>
      <c r="F3329" t="s">
        <v>21852</v>
      </c>
      <c r="I3329" t="s">
        <v>18777</v>
      </c>
      <c r="J3329" t="s">
        <v>18778</v>
      </c>
      <c r="M3329" t="s">
        <v>112297</v>
      </c>
      <c r="N3329" t="s">
        <v>124</v>
      </c>
      <c r="O3329" s="3" t="s">
        <v>21853</v>
      </c>
      <c r="P3329" t="s">
        <v>124</v>
      </c>
      <c r="Q3329" t="s">
        <v>124</v>
      </c>
      <c r="R3329" t="s">
        <v>21853</v>
      </c>
      <c r="S3329" s="4" t="str">
        <f t="shared" si="51"/>
        <v>2006</v>
      </c>
    </row>
    <row r="3330" spans="1:19" hidden="1" x14ac:dyDescent="0.35">
      <c r="A3330" t="s">
        <v>21851</v>
      </c>
      <c r="B3330" t="s">
        <v>21852</v>
      </c>
      <c r="C3330" t="s">
        <v>21854</v>
      </c>
      <c r="D3330" t="s">
        <v>21855</v>
      </c>
      <c r="E3330" t="s">
        <v>21856</v>
      </c>
      <c r="F3330" t="s">
        <v>21857</v>
      </c>
      <c r="I3330" t="s">
        <v>21858</v>
      </c>
      <c r="J3330" t="s">
        <v>21859</v>
      </c>
      <c r="M3330" t="s">
        <v>112297</v>
      </c>
      <c r="N3330" t="s">
        <v>124</v>
      </c>
      <c r="O3330" s="3" t="s">
        <v>21860</v>
      </c>
      <c r="P3330" t="s">
        <v>124</v>
      </c>
      <c r="Q3330" t="s">
        <v>124</v>
      </c>
      <c r="R3330" t="s">
        <v>21860</v>
      </c>
      <c r="S3330" s="4" t="str">
        <f t="shared" si="51"/>
        <v>2006</v>
      </c>
    </row>
    <row r="3331" spans="1:19" hidden="1" x14ac:dyDescent="0.35">
      <c r="A3331" t="s">
        <v>21856</v>
      </c>
      <c r="B3331" t="s">
        <v>21857</v>
      </c>
      <c r="C3331" t="s">
        <v>21861</v>
      </c>
      <c r="D3331" t="s">
        <v>21862</v>
      </c>
      <c r="E3331" t="s">
        <v>21863</v>
      </c>
      <c r="F3331" t="s">
        <v>21864</v>
      </c>
      <c r="I3331" t="s">
        <v>21865</v>
      </c>
      <c r="J3331" t="s">
        <v>21866</v>
      </c>
      <c r="M3331" t="s">
        <v>112311</v>
      </c>
      <c r="N3331" t="s">
        <v>5877</v>
      </c>
      <c r="O3331" s="3" t="s">
        <v>21867</v>
      </c>
      <c r="P3331" t="s">
        <v>5877</v>
      </c>
      <c r="Q3331" t="s">
        <v>5877</v>
      </c>
      <c r="R3331" t="s">
        <v>21867</v>
      </c>
      <c r="S3331" s="4" t="str">
        <f t="shared" ref="S3331:S3394" si="52">LEFT(RIGHT(R3331,19),4)</f>
        <v>2006</v>
      </c>
    </row>
    <row r="3332" spans="1:19" hidden="1" x14ac:dyDescent="0.35">
      <c r="A3332" t="s">
        <v>21863</v>
      </c>
      <c r="B3332" t="s">
        <v>21864</v>
      </c>
      <c r="C3332" t="s">
        <v>21868</v>
      </c>
      <c r="D3332" t="s">
        <v>21869</v>
      </c>
      <c r="E3332" t="s">
        <v>21870</v>
      </c>
      <c r="F3332" t="s">
        <v>21871</v>
      </c>
      <c r="I3332" t="s">
        <v>21872</v>
      </c>
      <c r="J3332" t="s">
        <v>21873</v>
      </c>
      <c r="M3332" t="s">
        <v>112297</v>
      </c>
      <c r="N3332" t="s">
        <v>124</v>
      </c>
      <c r="O3332" s="3" t="s">
        <v>21874</v>
      </c>
      <c r="P3332" t="s">
        <v>124</v>
      </c>
      <c r="Q3332" t="s">
        <v>124</v>
      </c>
      <c r="R3332" t="s">
        <v>21874</v>
      </c>
      <c r="S3332" s="4" t="str">
        <f t="shared" si="52"/>
        <v>2006</v>
      </c>
    </row>
    <row r="3333" spans="1:19" hidden="1" x14ac:dyDescent="0.35">
      <c r="A3333" t="s">
        <v>21870</v>
      </c>
      <c r="B3333" t="s">
        <v>21871</v>
      </c>
      <c r="C3333" t="s">
        <v>21875</v>
      </c>
      <c r="D3333" t="s">
        <v>21876</v>
      </c>
      <c r="E3333" t="s">
        <v>21877</v>
      </c>
      <c r="F3333">
        <v>595957481</v>
      </c>
      <c r="I3333" t="s">
        <v>21878</v>
      </c>
      <c r="J3333" t="s">
        <v>21879</v>
      </c>
      <c r="M3333" t="s">
        <v>112297</v>
      </c>
      <c r="N3333" t="s">
        <v>124</v>
      </c>
      <c r="O3333" s="3" t="s">
        <v>21880</v>
      </c>
      <c r="P3333" t="s">
        <v>124</v>
      </c>
      <c r="Q3333" t="s">
        <v>124</v>
      </c>
      <c r="R3333" t="s">
        <v>21880</v>
      </c>
      <c r="S3333" s="4" t="str">
        <f t="shared" si="52"/>
        <v>2006</v>
      </c>
    </row>
    <row r="3334" spans="1:19" hidden="1" x14ac:dyDescent="0.35">
      <c r="A3334" t="s">
        <v>21877</v>
      </c>
      <c r="B3334">
        <v>595957481</v>
      </c>
      <c r="C3334" t="s">
        <v>21881</v>
      </c>
      <c r="D3334" t="s">
        <v>21882</v>
      </c>
      <c r="E3334" t="s">
        <v>21883</v>
      </c>
      <c r="F3334" t="s">
        <v>21884</v>
      </c>
      <c r="I3334" t="s">
        <v>21885</v>
      </c>
      <c r="J3334" t="s">
        <v>21886</v>
      </c>
      <c r="M3334" t="s">
        <v>112297</v>
      </c>
      <c r="N3334" t="s">
        <v>124</v>
      </c>
      <c r="O3334" s="3" t="s">
        <v>21887</v>
      </c>
      <c r="P3334" t="s">
        <v>124</v>
      </c>
      <c r="Q3334" t="s">
        <v>124</v>
      </c>
      <c r="R3334" t="s">
        <v>21887</v>
      </c>
      <c r="S3334" s="4" t="str">
        <f t="shared" si="52"/>
        <v>2006</v>
      </c>
    </row>
    <row r="3335" spans="1:19" hidden="1" x14ac:dyDescent="0.35">
      <c r="A3335" t="s">
        <v>21883</v>
      </c>
      <c r="B3335" t="s">
        <v>21884</v>
      </c>
      <c r="C3335" t="s">
        <v>21888</v>
      </c>
      <c r="D3335" t="s">
        <v>21889</v>
      </c>
      <c r="E3335" t="s">
        <v>21890</v>
      </c>
      <c r="F3335" t="s">
        <v>21891</v>
      </c>
      <c r="I3335" t="s">
        <v>512</v>
      </c>
      <c r="J3335" t="s">
        <v>512</v>
      </c>
      <c r="M3335" t="s">
        <v>112297</v>
      </c>
      <c r="N3335" t="s">
        <v>124</v>
      </c>
      <c r="O3335" s="3" t="s">
        <v>21892</v>
      </c>
      <c r="P3335" t="s">
        <v>124</v>
      </c>
      <c r="Q3335" t="s">
        <v>124</v>
      </c>
      <c r="R3335" t="s">
        <v>21892</v>
      </c>
      <c r="S3335" s="4" t="str">
        <f t="shared" si="52"/>
        <v>2006</v>
      </c>
    </row>
    <row r="3336" spans="1:19" hidden="1" x14ac:dyDescent="0.35">
      <c r="A3336" t="s">
        <v>21890</v>
      </c>
      <c r="B3336" t="s">
        <v>21891</v>
      </c>
      <c r="C3336" t="s">
        <v>21893</v>
      </c>
      <c r="D3336" t="s">
        <v>21894</v>
      </c>
      <c r="E3336" t="s">
        <v>21895</v>
      </c>
      <c r="F3336" t="s">
        <v>21896</v>
      </c>
      <c r="I3336" t="s">
        <v>21897</v>
      </c>
      <c r="J3336" t="s">
        <v>21898</v>
      </c>
      <c r="M3336" t="s">
        <v>112297</v>
      </c>
      <c r="N3336" t="s">
        <v>124</v>
      </c>
      <c r="O3336" s="3" t="s">
        <v>21899</v>
      </c>
      <c r="P3336" t="s">
        <v>124</v>
      </c>
      <c r="Q3336" t="s">
        <v>124</v>
      </c>
      <c r="R3336" t="s">
        <v>21899</v>
      </c>
      <c r="S3336" s="4" t="str">
        <f t="shared" si="52"/>
        <v>2006</v>
      </c>
    </row>
    <row r="3337" spans="1:19" hidden="1" x14ac:dyDescent="0.35">
      <c r="A3337" t="s">
        <v>21895</v>
      </c>
      <c r="B3337" t="s">
        <v>21896</v>
      </c>
      <c r="C3337" t="s">
        <v>21900</v>
      </c>
      <c r="D3337" t="s">
        <v>21901</v>
      </c>
      <c r="E3337" t="s">
        <v>21902</v>
      </c>
      <c r="F3337" t="s">
        <v>21903</v>
      </c>
      <c r="I3337" t="s">
        <v>21904</v>
      </c>
      <c r="J3337" t="s">
        <v>21905</v>
      </c>
      <c r="M3337" t="s">
        <v>112297</v>
      </c>
      <c r="N3337" t="s">
        <v>124</v>
      </c>
      <c r="O3337" s="3" t="s">
        <v>21906</v>
      </c>
      <c r="P3337" t="s">
        <v>124</v>
      </c>
      <c r="Q3337" t="s">
        <v>124</v>
      </c>
      <c r="R3337" t="s">
        <v>21906</v>
      </c>
      <c r="S3337" s="4" t="str">
        <f t="shared" si="52"/>
        <v>2006</v>
      </c>
    </row>
    <row r="3338" spans="1:19" hidden="1" x14ac:dyDescent="0.35">
      <c r="A3338" t="s">
        <v>21902</v>
      </c>
      <c r="B3338" t="s">
        <v>21903</v>
      </c>
      <c r="C3338" t="s">
        <v>21907</v>
      </c>
      <c r="D3338" t="s">
        <v>21908</v>
      </c>
      <c r="E3338" t="s">
        <v>21909</v>
      </c>
      <c r="F3338" t="s">
        <v>21910</v>
      </c>
      <c r="I3338" t="s">
        <v>21911</v>
      </c>
      <c r="J3338" t="s">
        <v>21912</v>
      </c>
      <c r="M3338" t="s">
        <v>112297</v>
      </c>
      <c r="N3338" t="s">
        <v>124</v>
      </c>
      <c r="O3338" s="3" t="s">
        <v>21913</v>
      </c>
      <c r="P3338" t="s">
        <v>124</v>
      </c>
      <c r="Q3338" t="s">
        <v>124</v>
      </c>
      <c r="R3338" t="s">
        <v>21913</v>
      </c>
      <c r="S3338" s="4" t="str">
        <f t="shared" si="52"/>
        <v>2006</v>
      </c>
    </row>
    <row r="3339" spans="1:19" hidden="1" x14ac:dyDescent="0.35">
      <c r="A3339" t="s">
        <v>21909</v>
      </c>
      <c r="B3339" t="s">
        <v>21910</v>
      </c>
      <c r="C3339" t="s">
        <v>21914</v>
      </c>
      <c r="D3339" t="s">
        <v>21915</v>
      </c>
      <c r="E3339" t="s">
        <v>21916</v>
      </c>
      <c r="F3339" t="s">
        <v>21917</v>
      </c>
      <c r="I3339" t="s">
        <v>21918</v>
      </c>
      <c r="J3339" t="s">
        <v>21919</v>
      </c>
      <c r="M3339" t="s">
        <v>112297</v>
      </c>
      <c r="N3339" t="s">
        <v>124</v>
      </c>
      <c r="O3339" s="3" t="s">
        <v>21920</v>
      </c>
      <c r="P3339" t="s">
        <v>124</v>
      </c>
      <c r="Q3339" t="s">
        <v>124</v>
      </c>
      <c r="R3339" t="s">
        <v>21920</v>
      </c>
      <c r="S3339" s="4" t="str">
        <f t="shared" si="52"/>
        <v>2006</v>
      </c>
    </row>
    <row r="3340" spans="1:19" hidden="1" x14ac:dyDescent="0.35">
      <c r="A3340" t="s">
        <v>21916</v>
      </c>
      <c r="B3340" t="s">
        <v>21917</v>
      </c>
      <c r="C3340" t="s">
        <v>21921</v>
      </c>
      <c r="D3340" t="s">
        <v>21922</v>
      </c>
      <c r="E3340" t="s">
        <v>21923</v>
      </c>
      <c r="F3340" t="s">
        <v>21924</v>
      </c>
      <c r="I3340" t="s">
        <v>21925</v>
      </c>
      <c r="J3340" t="s">
        <v>21926</v>
      </c>
      <c r="M3340" t="s">
        <v>112297</v>
      </c>
      <c r="N3340" t="s">
        <v>124</v>
      </c>
      <c r="O3340" s="3" t="s">
        <v>21927</v>
      </c>
      <c r="P3340" t="s">
        <v>124</v>
      </c>
      <c r="Q3340" t="s">
        <v>124</v>
      </c>
      <c r="R3340" t="s">
        <v>21927</v>
      </c>
      <c r="S3340" s="4" t="str">
        <f t="shared" si="52"/>
        <v>2006</v>
      </c>
    </row>
    <row r="3341" spans="1:19" hidden="1" x14ac:dyDescent="0.35">
      <c r="A3341" t="s">
        <v>21923</v>
      </c>
      <c r="B3341" t="s">
        <v>21924</v>
      </c>
      <c r="C3341" s="1" t="s">
        <v>21928</v>
      </c>
      <c r="D3341" s="1" t="s">
        <v>21929</v>
      </c>
      <c r="E3341" t="s">
        <v>21930</v>
      </c>
      <c r="F3341" t="s">
        <v>21931</v>
      </c>
      <c r="I3341" t="s">
        <v>21932</v>
      </c>
      <c r="J3341" t="s">
        <v>21933</v>
      </c>
      <c r="M3341" t="s">
        <v>112297</v>
      </c>
      <c r="N3341" t="s">
        <v>124</v>
      </c>
      <c r="O3341" s="3" t="s">
        <v>21934</v>
      </c>
      <c r="P3341" t="s">
        <v>124</v>
      </c>
      <c r="Q3341" t="s">
        <v>124</v>
      </c>
      <c r="R3341" t="s">
        <v>21934</v>
      </c>
      <c r="S3341" s="4" t="str">
        <f t="shared" si="52"/>
        <v>2006</v>
      </c>
    </row>
    <row r="3342" spans="1:19" hidden="1" x14ac:dyDescent="0.35">
      <c r="A3342" t="s">
        <v>21930</v>
      </c>
      <c r="B3342" t="s">
        <v>21931</v>
      </c>
      <c r="C3342" t="s">
        <v>21935</v>
      </c>
      <c r="D3342" t="s">
        <v>21936</v>
      </c>
      <c r="E3342" t="s">
        <v>21937</v>
      </c>
      <c r="F3342" t="s">
        <v>21938</v>
      </c>
      <c r="I3342" t="s">
        <v>21939</v>
      </c>
      <c r="J3342" t="s">
        <v>21940</v>
      </c>
      <c r="M3342" t="s">
        <v>112297</v>
      </c>
      <c r="N3342" t="s">
        <v>124</v>
      </c>
      <c r="O3342" s="3" t="s">
        <v>21941</v>
      </c>
      <c r="P3342" t="s">
        <v>124</v>
      </c>
      <c r="Q3342" t="s">
        <v>124</v>
      </c>
      <c r="R3342" t="s">
        <v>21941</v>
      </c>
      <c r="S3342" s="4" t="str">
        <f t="shared" si="52"/>
        <v>2006</v>
      </c>
    </row>
    <row r="3343" spans="1:19" hidden="1" x14ac:dyDescent="0.35">
      <c r="A3343" t="s">
        <v>21937</v>
      </c>
      <c r="B3343" t="s">
        <v>21938</v>
      </c>
      <c r="C3343" t="s">
        <v>21942</v>
      </c>
      <c r="D3343" t="s">
        <v>21943</v>
      </c>
      <c r="E3343" t="s">
        <v>21944</v>
      </c>
      <c r="F3343" t="s">
        <v>21945</v>
      </c>
      <c r="I3343" t="s">
        <v>512</v>
      </c>
      <c r="J3343" t="s">
        <v>512</v>
      </c>
      <c r="M3343" t="s">
        <v>112297</v>
      </c>
      <c r="N3343" t="s">
        <v>124</v>
      </c>
      <c r="O3343" s="3" t="s">
        <v>21946</v>
      </c>
      <c r="P3343" t="s">
        <v>124</v>
      </c>
      <c r="Q3343" t="s">
        <v>124</v>
      </c>
      <c r="R3343" t="s">
        <v>21946</v>
      </c>
      <c r="S3343" s="4" t="str">
        <f t="shared" si="52"/>
        <v>2006</v>
      </c>
    </row>
    <row r="3344" spans="1:19" hidden="1" x14ac:dyDescent="0.35">
      <c r="A3344" t="s">
        <v>21944</v>
      </c>
      <c r="B3344" t="s">
        <v>21945</v>
      </c>
      <c r="C3344" t="s">
        <v>21947</v>
      </c>
      <c r="D3344" t="s">
        <v>21948</v>
      </c>
      <c r="E3344" t="s">
        <v>21949</v>
      </c>
      <c r="F3344" t="s">
        <v>21950</v>
      </c>
      <c r="I3344" t="s">
        <v>21951</v>
      </c>
      <c r="J3344" t="s">
        <v>21952</v>
      </c>
      <c r="M3344" t="s">
        <v>112311</v>
      </c>
      <c r="N3344" t="s">
        <v>5877</v>
      </c>
      <c r="O3344" s="3" t="s">
        <v>21953</v>
      </c>
      <c r="P3344" t="s">
        <v>5877</v>
      </c>
      <c r="Q3344" t="s">
        <v>5877</v>
      </c>
      <c r="R3344" t="s">
        <v>21953</v>
      </c>
      <c r="S3344" s="4" t="str">
        <f t="shared" si="52"/>
        <v>2006</v>
      </c>
    </row>
    <row r="3345" spans="1:19" hidden="1" x14ac:dyDescent="0.35">
      <c r="A3345" t="s">
        <v>21949</v>
      </c>
      <c r="B3345" t="s">
        <v>21950</v>
      </c>
      <c r="C3345" t="s">
        <v>21954</v>
      </c>
      <c r="D3345" t="s">
        <v>21955</v>
      </c>
      <c r="E3345" t="s">
        <v>21956</v>
      </c>
      <c r="F3345" t="s">
        <v>21957</v>
      </c>
      <c r="I3345" t="s">
        <v>21958</v>
      </c>
      <c r="J3345" t="s">
        <v>21959</v>
      </c>
      <c r="M3345" t="s">
        <v>112297</v>
      </c>
      <c r="N3345" t="s">
        <v>124</v>
      </c>
      <c r="O3345" s="3" t="s">
        <v>21960</v>
      </c>
      <c r="P3345" t="s">
        <v>124</v>
      </c>
      <c r="Q3345" t="s">
        <v>124</v>
      </c>
      <c r="R3345" t="s">
        <v>21960</v>
      </c>
      <c r="S3345" s="4" t="str">
        <f t="shared" si="52"/>
        <v>2006</v>
      </c>
    </row>
    <row r="3346" spans="1:19" hidden="1" x14ac:dyDescent="0.35">
      <c r="A3346" t="s">
        <v>21956</v>
      </c>
      <c r="B3346" t="s">
        <v>21957</v>
      </c>
      <c r="C3346" t="s">
        <v>21961</v>
      </c>
      <c r="D3346" t="s">
        <v>21962</v>
      </c>
      <c r="E3346" t="s">
        <v>21963</v>
      </c>
      <c r="F3346" t="s">
        <v>21964</v>
      </c>
      <c r="I3346" t="s">
        <v>5505</v>
      </c>
      <c r="J3346" t="s">
        <v>5506</v>
      </c>
      <c r="M3346" t="s">
        <v>112297</v>
      </c>
      <c r="N3346" t="s">
        <v>124</v>
      </c>
      <c r="O3346" s="3" t="s">
        <v>21965</v>
      </c>
      <c r="P3346" t="s">
        <v>124</v>
      </c>
      <c r="Q3346" t="s">
        <v>124</v>
      </c>
      <c r="R3346" t="s">
        <v>21965</v>
      </c>
      <c r="S3346" s="4" t="str">
        <f t="shared" si="52"/>
        <v>2006</v>
      </c>
    </row>
    <row r="3347" spans="1:19" hidden="1" x14ac:dyDescent="0.35">
      <c r="A3347" t="s">
        <v>21963</v>
      </c>
      <c r="B3347" t="s">
        <v>21964</v>
      </c>
      <c r="C3347" t="s">
        <v>21966</v>
      </c>
      <c r="D3347" t="s">
        <v>21967</v>
      </c>
      <c r="E3347" t="s">
        <v>21968</v>
      </c>
      <c r="F3347" t="s">
        <v>21969</v>
      </c>
      <c r="I3347" t="s">
        <v>21970</v>
      </c>
      <c r="J3347" t="s">
        <v>21971</v>
      </c>
      <c r="M3347" t="s">
        <v>112297</v>
      </c>
      <c r="N3347" t="s">
        <v>124</v>
      </c>
      <c r="O3347" s="3" t="s">
        <v>21972</v>
      </c>
      <c r="P3347" t="s">
        <v>124</v>
      </c>
      <c r="Q3347" t="s">
        <v>124</v>
      </c>
      <c r="R3347" t="s">
        <v>21972</v>
      </c>
      <c r="S3347" s="4" t="str">
        <f t="shared" si="52"/>
        <v>2006</v>
      </c>
    </row>
    <row r="3348" spans="1:19" hidden="1" x14ac:dyDescent="0.35">
      <c r="A3348" t="s">
        <v>21968</v>
      </c>
      <c r="B3348" t="s">
        <v>21969</v>
      </c>
      <c r="C3348" t="s">
        <v>21973</v>
      </c>
      <c r="D3348" t="s">
        <v>21974</v>
      </c>
      <c r="E3348" t="s">
        <v>21975</v>
      </c>
      <c r="F3348" t="s">
        <v>21976</v>
      </c>
      <c r="I3348" t="s">
        <v>21977</v>
      </c>
      <c r="J3348" t="s">
        <v>21978</v>
      </c>
      <c r="M3348" t="s">
        <v>112297</v>
      </c>
      <c r="N3348" t="s">
        <v>124</v>
      </c>
      <c r="O3348" s="3" t="s">
        <v>21979</v>
      </c>
      <c r="P3348" t="s">
        <v>124</v>
      </c>
      <c r="Q3348" t="s">
        <v>124</v>
      </c>
      <c r="R3348" t="s">
        <v>21979</v>
      </c>
      <c r="S3348" s="4" t="str">
        <f t="shared" si="52"/>
        <v>2006</v>
      </c>
    </row>
    <row r="3349" spans="1:19" hidden="1" x14ac:dyDescent="0.35">
      <c r="A3349" t="s">
        <v>21975</v>
      </c>
      <c r="B3349" t="s">
        <v>21976</v>
      </c>
      <c r="C3349" t="s">
        <v>21980</v>
      </c>
      <c r="D3349" t="s">
        <v>21981</v>
      </c>
      <c r="E3349" t="s">
        <v>21982</v>
      </c>
      <c r="F3349" t="s">
        <v>21983</v>
      </c>
      <c r="I3349" t="s">
        <v>21984</v>
      </c>
      <c r="J3349" t="s">
        <v>21985</v>
      </c>
      <c r="M3349" t="s">
        <v>112297</v>
      </c>
      <c r="N3349" t="s">
        <v>124</v>
      </c>
      <c r="O3349" s="3" t="s">
        <v>21986</v>
      </c>
      <c r="P3349" t="s">
        <v>124</v>
      </c>
      <c r="Q3349" t="s">
        <v>124</v>
      </c>
      <c r="R3349" t="s">
        <v>21986</v>
      </c>
      <c r="S3349" s="4" t="str">
        <f t="shared" si="52"/>
        <v>2006</v>
      </c>
    </row>
    <row r="3350" spans="1:19" hidden="1" x14ac:dyDescent="0.35">
      <c r="A3350" t="s">
        <v>21982</v>
      </c>
      <c r="B3350" t="s">
        <v>21983</v>
      </c>
      <c r="C3350" t="s">
        <v>21987</v>
      </c>
      <c r="D3350" t="s">
        <v>21988</v>
      </c>
      <c r="E3350" t="s">
        <v>21989</v>
      </c>
      <c r="F3350" t="s">
        <v>21990</v>
      </c>
      <c r="I3350" t="s">
        <v>512</v>
      </c>
      <c r="J3350" t="s">
        <v>512</v>
      </c>
      <c r="M3350" t="s">
        <v>112297</v>
      </c>
      <c r="N3350" t="s">
        <v>124</v>
      </c>
      <c r="O3350" s="3" t="s">
        <v>21991</v>
      </c>
      <c r="P3350" t="s">
        <v>124</v>
      </c>
      <c r="Q3350" t="s">
        <v>124</v>
      </c>
      <c r="R3350" t="s">
        <v>21991</v>
      </c>
      <c r="S3350" s="4" t="str">
        <f t="shared" si="52"/>
        <v>2006</v>
      </c>
    </row>
    <row r="3351" spans="1:19" hidden="1" x14ac:dyDescent="0.35">
      <c r="A3351" t="s">
        <v>21989</v>
      </c>
      <c r="B3351" t="s">
        <v>21990</v>
      </c>
      <c r="C3351" t="s">
        <v>21992</v>
      </c>
      <c r="D3351" t="s">
        <v>21993</v>
      </c>
      <c r="E3351" t="s">
        <v>21994</v>
      </c>
      <c r="F3351" t="s">
        <v>21995</v>
      </c>
      <c r="I3351" t="s">
        <v>21996</v>
      </c>
      <c r="J3351" t="s">
        <v>21997</v>
      </c>
      <c r="M3351" t="s">
        <v>112311</v>
      </c>
      <c r="N3351" t="s">
        <v>5877</v>
      </c>
      <c r="O3351" s="3" t="s">
        <v>21998</v>
      </c>
      <c r="P3351" t="s">
        <v>5877</v>
      </c>
      <c r="Q3351" t="s">
        <v>5877</v>
      </c>
      <c r="R3351" t="s">
        <v>21998</v>
      </c>
      <c r="S3351" s="4" t="str">
        <f t="shared" si="52"/>
        <v>2006</v>
      </c>
    </row>
    <row r="3352" spans="1:19" hidden="1" x14ac:dyDescent="0.35">
      <c r="A3352" t="s">
        <v>21994</v>
      </c>
      <c r="B3352" t="s">
        <v>21995</v>
      </c>
      <c r="C3352" t="s">
        <v>21999</v>
      </c>
      <c r="D3352" t="s">
        <v>22000</v>
      </c>
      <c r="E3352" t="s">
        <v>22001</v>
      </c>
      <c r="F3352" t="s">
        <v>22002</v>
      </c>
      <c r="I3352" t="s">
        <v>2525</v>
      </c>
      <c r="J3352" t="s">
        <v>2526</v>
      </c>
      <c r="M3352" t="s">
        <v>112297</v>
      </c>
      <c r="N3352" t="s">
        <v>124</v>
      </c>
      <c r="O3352" s="3" t="s">
        <v>22003</v>
      </c>
      <c r="P3352" t="s">
        <v>124</v>
      </c>
      <c r="Q3352" t="s">
        <v>124</v>
      </c>
      <c r="R3352" t="s">
        <v>22003</v>
      </c>
      <c r="S3352" s="4" t="str">
        <f t="shared" si="52"/>
        <v>2006</v>
      </c>
    </row>
    <row r="3353" spans="1:19" hidden="1" x14ac:dyDescent="0.35">
      <c r="A3353" t="s">
        <v>22001</v>
      </c>
      <c r="B3353" t="s">
        <v>22002</v>
      </c>
      <c r="C3353" t="s">
        <v>22004</v>
      </c>
      <c r="D3353" t="s">
        <v>22005</v>
      </c>
      <c r="E3353" t="s">
        <v>22006</v>
      </c>
      <c r="F3353" t="s">
        <v>22007</v>
      </c>
      <c r="I3353" t="s">
        <v>22008</v>
      </c>
      <c r="J3353" t="s">
        <v>22009</v>
      </c>
      <c r="M3353" t="s">
        <v>112297</v>
      </c>
      <c r="N3353" t="s">
        <v>16314</v>
      </c>
      <c r="O3353" s="3" t="s">
        <v>22010</v>
      </c>
      <c r="P3353" t="s">
        <v>16314</v>
      </c>
      <c r="Q3353" t="s">
        <v>16314</v>
      </c>
      <c r="R3353" t="s">
        <v>22010</v>
      </c>
      <c r="S3353" s="4" t="str">
        <f t="shared" si="52"/>
        <v>2006</v>
      </c>
    </row>
    <row r="3354" spans="1:19" hidden="1" x14ac:dyDescent="0.35">
      <c r="A3354" t="s">
        <v>22006</v>
      </c>
      <c r="B3354" t="s">
        <v>22007</v>
      </c>
      <c r="C3354" t="s">
        <v>22011</v>
      </c>
      <c r="D3354" t="s">
        <v>22012</v>
      </c>
      <c r="E3354" t="s">
        <v>22013</v>
      </c>
      <c r="F3354" t="s">
        <v>22014</v>
      </c>
      <c r="I3354" t="s">
        <v>512</v>
      </c>
      <c r="J3354" t="s">
        <v>512</v>
      </c>
      <c r="M3354" t="s">
        <v>112297</v>
      </c>
      <c r="N3354" t="s">
        <v>124</v>
      </c>
      <c r="O3354" s="3" t="s">
        <v>22015</v>
      </c>
      <c r="P3354" t="s">
        <v>124</v>
      </c>
      <c r="Q3354" t="s">
        <v>124</v>
      </c>
      <c r="R3354" t="s">
        <v>22015</v>
      </c>
      <c r="S3354" s="4" t="str">
        <f t="shared" si="52"/>
        <v>2006</v>
      </c>
    </row>
    <row r="3355" spans="1:19" hidden="1" x14ac:dyDescent="0.35">
      <c r="A3355" t="s">
        <v>22013</v>
      </c>
      <c r="B3355" t="s">
        <v>22014</v>
      </c>
      <c r="C3355" s="1" t="s">
        <v>22016</v>
      </c>
      <c r="D3355" s="1" t="s">
        <v>22017</v>
      </c>
      <c r="E3355" t="s">
        <v>22018</v>
      </c>
      <c r="F3355" t="s">
        <v>22019</v>
      </c>
      <c r="I3355" t="s">
        <v>22020</v>
      </c>
      <c r="J3355" t="s">
        <v>22021</v>
      </c>
      <c r="M3355" t="s">
        <v>112297</v>
      </c>
      <c r="N3355" t="s">
        <v>124</v>
      </c>
      <c r="O3355" s="3" t="s">
        <v>22022</v>
      </c>
      <c r="P3355" t="s">
        <v>124</v>
      </c>
      <c r="Q3355" t="s">
        <v>124</v>
      </c>
      <c r="R3355" t="s">
        <v>22022</v>
      </c>
      <c r="S3355" s="4" t="str">
        <f t="shared" si="52"/>
        <v>2006</v>
      </c>
    </row>
    <row r="3356" spans="1:19" hidden="1" x14ac:dyDescent="0.35">
      <c r="A3356" t="s">
        <v>22018</v>
      </c>
      <c r="B3356" t="s">
        <v>22019</v>
      </c>
      <c r="C3356" t="s">
        <v>22023</v>
      </c>
      <c r="D3356" t="s">
        <v>22024</v>
      </c>
      <c r="E3356" t="s">
        <v>22025</v>
      </c>
      <c r="F3356" t="s">
        <v>22026</v>
      </c>
      <c r="G3356" t="s">
        <v>22027</v>
      </c>
      <c r="I3356" t="s">
        <v>512</v>
      </c>
      <c r="J3356" t="s">
        <v>512</v>
      </c>
      <c r="M3356" t="s">
        <v>112297</v>
      </c>
      <c r="N3356" t="s">
        <v>124</v>
      </c>
      <c r="O3356" s="3" t="s">
        <v>22028</v>
      </c>
      <c r="P3356" t="s">
        <v>124</v>
      </c>
      <c r="Q3356" t="s">
        <v>124</v>
      </c>
      <c r="R3356" t="s">
        <v>22028</v>
      </c>
      <c r="S3356" s="4" t="str">
        <f t="shared" si="52"/>
        <v>2006</v>
      </c>
    </row>
    <row r="3357" spans="1:19" hidden="1" x14ac:dyDescent="0.35">
      <c r="A3357" t="s">
        <v>22025</v>
      </c>
      <c r="B3357" t="s">
        <v>22026</v>
      </c>
      <c r="C3357" t="s">
        <v>22029</v>
      </c>
      <c r="D3357" t="s">
        <v>22030</v>
      </c>
      <c r="E3357" t="s">
        <v>22031</v>
      </c>
      <c r="F3357" t="s">
        <v>22032</v>
      </c>
      <c r="I3357" t="s">
        <v>22033</v>
      </c>
      <c r="J3357" t="s">
        <v>639</v>
      </c>
      <c r="M3357" t="s">
        <v>112297</v>
      </c>
      <c r="N3357" t="s">
        <v>124</v>
      </c>
      <c r="O3357" s="3" t="s">
        <v>22034</v>
      </c>
      <c r="P3357" t="s">
        <v>124</v>
      </c>
      <c r="Q3357" t="s">
        <v>124</v>
      </c>
      <c r="R3357" t="s">
        <v>22034</v>
      </c>
      <c r="S3357" s="4" t="str">
        <f t="shared" si="52"/>
        <v>2006</v>
      </c>
    </row>
    <row r="3358" spans="1:19" hidden="1" x14ac:dyDescent="0.35">
      <c r="A3358" t="s">
        <v>22031</v>
      </c>
      <c r="B3358" t="s">
        <v>22032</v>
      </c>
      <c r="C3358" t="s">
        <v>22035</v>
      </c>
      <c r="D3358" t="s">
        <v>22036</v>
      </c>
      <c r="E3358" t="s">
        <v>22037</v>
      </c>
      <c r="F3358">
        <v>459487029</v>
      </c>
      <c r="I3358" t="s">
        <v>22038</v>
      </c>
      <c r="J3358" t="s">
        <v>22039</v>
      </c>
      <c r="M3358" t="s">
        <v>112297</v>
      </c>
      <c r="N3358" t="s">
        <v>124</v>
      </c>
      <c r="O3358" s="3" t="s">
        <v>22040</v>
      </c>
      <c r="P3358" t="s">
        <v>124</v>
      </c>
      <c r="Q3358" t="s">
        <v>124</v>
      </c>
      <c r="R3358" t="s">
        <v>22040</v>
      </c>
      <c r="S3358" s="4" t="str">
        <f t="shared" si="52"/>
        <v>2006</v>
      </c>
    </row>
    <row r="3359" spans="1:19" hidden="1" x14ac:dyDescent="0.35">
      <c r="A3359" t="s">
        <v>22037</v>
      </c>
      <c r="B3359">
        <v>459487029</v>
      </c>
      <c r="C3359" t="s">
        <v>22041</v>
      </c>
      <c r="D3359" t="s">
        <v>22042</v>
      </c>
      <c r="E3359" t="s">
        <v>22043</v>
      </c>
      <c r="F3359" t="s">
        <v>22044</v>
      </c>
      <c r="I3359" t="s">
        <v>22045</v>
      </c>
      <c r="J3359" t="s">
        <v>22046</v>
      </c>
      <c r="M3359" t="s">
        <v>112297</v>
      </c>
      <c r="N3359" t="s">
        <v>124</v>
      </c>
      <c r="O3359" s="3" t="s">
        <v>22047</v>
      </c>
      <c r="P3359" t="s">
        <v>124</v>
      </c>
      <c r="Q3359" t="s">
        <v>124</v>
      </c>
      <c r="R3359" t="s">
        <v>22047</v>
      </c>
      <c r="S3359" s="4" t="str">
        <f t="shared" si="52"/>
        <v>2006</v>
      </c>
    </row>
    <row r="3360" spans="1:19" hidden="1" x14ac:dyDescent="0.35">
      <c r="A3360" t="s">
        <v>22043</v>
      </c>
      <c r="B3360" t="s">
        <v>22044</v>
      </c>
      <c r="C3360" t="s">
        <v>22048</v>
      </c>
      <c r="D3360" t="s">
        <v>22049</v>
      </c>
      <c r="E3360" t="s">
        <v>22050</v>
      </c>
      <c r="F3360" t="s">
        <v>22051</v>
      </c>
      <c r="I3360" t="s">
        <v>22052</v>
      </c>
      <c r="J3360" t="s">
        <v>22053</v>
      </c>
      <c r="M3360" t="s">
        <v>112297</v>
      </c>
      <c r="N3360" t="s">
        <v>124</v>
      </c>
      <c r="O3360" s="3" t="s">
        <v>22054</v>
      </c>
      <c r="P3360" t="s">
        <v>124</v>
      </c>
      <c r="Q3360" t="s">
        <v>124</v>
      </c>
      <c r="R3360" t="s">
        <v>22054</v>
      </c>
      <c r="S3360" s="4" t="str">
        <f t="shared" si="52"/>
        <v>2006</v>
      </c>
    </row>
    <row r="3361" spans="1:19" hidden="1" x14ac:dyDescent="0.35">
      <c r="A3361" t="s">
        <v>22050</v>
      </c>
      <c r="B3361" t="s">
        <v>22051</v>
      </c>
      <c r="C3361" t="s">
        <v>22055</v>
      </c>
      <c r="D3361" t="s">
        <v>22056</v>
      </c>
      <c r="E3361" t="s">
        <v>22057</v>
      </c>
      <c r="F3361" t="s">
        <v>22058</v>
      </c>
      <c r="I3361" t="s">
        <v>22059</v>
      </c>
      <c r="J3361" t="s">
        <v>22060</v>
      </c>
      <c r="M3361" t="s">
        <v>112297</v>
      </c>
      <c r="N3361" t="s">
        <v>124</v>
      </c>
      <c r="O3361" s="3" t="s">
        <v>22061</v>
      </c>
      <c r="P3361" t="s">
        <v>124</v>
      </c>
      <c r="Q3361" t="s">
        <v>124</v>
      </c>
      <c r="R3361" t="s">
        <v>22061</v>
      </c>
      <c r="S3361" s="4" t="str">
        <f t="shared" si="52"/>
        <v>2006</v>
      </c>
    </row>
    <row r="3362" spans="1:19" hidden="1" x14ac:dyDescent="0.35">
      <c r="A3362" t="s">
        <v>22057</v>
      </c>
      <c r="B3362" t="s">
        <v>22058</v>
      </c>
      <c r="C3362" t="s">
        <v>22062</v>
      </c>
      <c r="D3362" t="s">
        <v>22063</v>
      </c>
      <c r="E3362" t="s">
        <v>22064</v>
      </c>
      <c r="F3362" s="1">
        <v>2470255</v>
      </c>
      <c r="I3362" t="s">
        <v>10788</v>
      </c>
      <c r="J3362" t="s">
        <v>10789</v>
      </c>
      <c r="M3362" t="s">
        <v>112297</v>
      </c>
      <c r="N3362" t="s">
        <v>124</v>
      </c>
      <c r="O3362" s="3" t="s">
        <v>22065</v>
      </c>
      <c r="P3362" t="s">
        <v>124</v>
      </c>
      <c r="Q3362" t="s">
        <v>124</v>
      </c>
      <c r="R3362" t="s">
        <v>22065</v>
      </c>
      <c r="S3362" s="4" t="str">
        <f t="shared" si="52"/>
        <v>2006</v>
      </c>
    </row>
    <row r="3363" spans="1:19" hidden="1" x14ac:dyDescent="0.35">
      <c r="A3363" t="s">
        <v>22064</v>
      </c>
      <c r="B3363" s="1">
        <v>2470255</v>
      </c>
      <c r="C3363" t="s">
        <v>22066</v>
      </c>
      <c r="D3363" t="s">
        <v>22067</v>
      </c>
      <c r="E3363" t="s">
        <v>22068</v>
      </c>
      <c r="F3363" t="s">
        <v>22069</v>
      </c>
      <c r="I3363" t="s">
        <v>22070</v>
      </c>
      <c r="J3363" t="s">
        <v>22071</v>
      </c>
      <c r="M3363" t="s">
        <v>112297</v>
      </c>
      <c r="N3363" t="s">
        <v>124</v>
      </c>
      <c r="O3363" s="3" t="s">
        <v>22072</v>
      </c>
      <c r="P3363" t="s">
        <v>124</v>
      </c>
      <c r="Q3363" t="s">
        <v>124</v>
      </c>
      <c r="R3363" t="s">
        <v>22072</v>
      </c>
      <c r="S3363" s="4" t="str">
        <f t="shared" si="52"/>
        <v>2006</v>
      </c>
    </row>
    <row r="3364" spans="1:19" hidden="1" x14ac:dyDescent="0.35">
      <c r="A3364" t="s">
        <v>22068</v>
      </c>
      <c r="B3364" t="s">
        <v>22069</v>
      </c>
      <c r="C3364" t="s">
        <v>22073</v>
      </c>
      <c r="D3364" t="s">
        <v>22074</v>
      </c>
      <c r="E3364" t="s">
        <v>22075</v>
      </c>
      <c r="F3364" t="s">
        <v>22076</v>
      </c>
      <c r="I3364" t="s">
        <v>22077</v>
      </c>
      <c r="J3364" t="s">
        <v>22078</v>
      </c>
      <c r="M3364" t="s">
        <v>112297</v>
      </c>
      <c r="N3364" t="s">
        <v>124</v>
      </c>
      <c r="O3364" s="3" t="s">
        <v>22079</v>
      </c>
      <c r="P3364" t="s">
        <v>124</v>
      </c>
      <c r="Q3364" t="s">
        <v>124</v>
      </c>
      <c r="R3364" t="s">
        <v>22079</v>
      </c>
      <c r="S3364" s="4" t="str">
        <f t="shared" si="52"/>
        <v>2006</v>
      </c>
    </row>
    <row r="3365" spans="1:19" hidden="1" x14ac:dyDescent="0.35">
      <c r="A3365" t="s">
        <v>22075</v>
      </c>
      <c r="B3365" t="s">
        <v>22076</v>
      </c>
      <c r="C3365" t="s">
        <v>22080</v>
      </c>
      <c r="D3365">
        <v>839101917</v>
      </c>
      <c r="E3365" t="s">
        <v>22081</v>
      </c>
      <c r="F3365" t="s">
        <v>22082</v>
      </c>
      <c r="I3365" t="s">
        <v>22083</v>
      </c>
      <c r="J3365" t="s">
        <v>22084</v>
      </c>
      <c r="M3365" t="s">
        <v>112297</v>
      </c>
      <c r="N3365" t="s">
        <v>16314</v>
      </c>
      <c r="O3365" s="3" t="s">
        <v>22085</v>
      </c>
      <c r="P3365" t="s">
        <v>16314</v>
      </c>
      <c r="Q3365" t="s">
        <v>16314</v>
      </c>
      <c r="R3365" t="s">
        <v>22085</v>
      </c>
      <c r="S3365" s="4" t="str">
        <f t="shared" si="52"/>
        <v>2006</v>
      </c>
    </row>
    <row r="3366" spans="1:19" hidden="1" x14ac:dyDescent="0.35">
      <c r="A3366" t="s">
        <v>22081</v>
      </c>
      <c r="B3366" t="s">
        <v>22082</v>
      </c>
      <c r="C3366" t="s">
        <v>22086</v>
      </c>
      <c r="D3366" t="s">
        <v>22087</v>
      </c>
      <c r="E3366" t="s">
        <v>22088</v>
      </c>
      <c r="F3366" t="s">
        <v>22089</v>
      </c>
      <c r="I3366" t="s">
        <v>3322</v>
      </c>
      <c r="J3366" t="s">
        <v>3323</v>
      </c>
      <c r="M3366" t="s">
        <v>112297</v>
      </c>
      <c r="N3366" t="s">
        <v>124</v>
      </c>
      <c r="O3366" s="3" t="s">
        <v>22090</v>
      </c>
      <c r="P3366" t="s">
        <v>124</v>
      </c>
      <c r="Q3366" t="s">
        <v>124</v>
      </c>
      <c r="R3366" t="s">
        <v>22090</v>
      </c>
      <c r="S3366" s="4" t="str">
        <f t="shared" si="52"/>
        <v>2006</v>
      </c>
    </row>
    <row r="3367" spans="1:19" hidden="1" x14ac:dyDescent="0.35">
      <c r="A3367" t="s">
        <v>22088</v>
      </c>
      <c r="B3367" t="s">
        <v>22089</v>
      </c>
      <c r="C3367" t="s">
        <v>22091</v>
      </c>
      <c r="D3367" t="s">
        <v>22092</v>
      </c>
      <c r="E3367" t="s">
        <v>22093</v>
      </c>
      <c r="F3367" t="s">
        <v>22094</v>
      </c>
      <c r="I3367" t="s">
        <v>22095</v>
      </c>
      <c r="J3367" t="s">
        <v>22096</v>
      </c>
      <c r="M3367" t="s">
        <v>112297</v>
      </c>
      <c r="N3367" t="s">
        <v>124</v>
      </c>
      <c r="O3367" s="3" t="s">
        <v>22097</v>
      </c>
      <c r="P3367" t="s">
        <v>124</v>
      </c>
      <c r="Q3367" t="s">
        <v>124</v>
      </c>
      <c r="R3367" t="s">
        <v>22097</v>
      </c>
      <c r="S3367" s="4" t="str">
        <f t="shared" si="52"/>
        <v>2006</v>
      </c>
    </row>
    <row r="3368" spans="1:19" hidden="1" x14ac:dyDescent="0.35">
      <c r="A3368" t="s">
        <v>22093</v>
      </c>
      <c r="B3368" t="s">
        <v>22094</v>
      </c>
      <c r="C3368" t="s">
        <v>22098</v>
      </c>
      <c r="D3368" t="s">
        <v>22099</v>
      </c>
      <c r="E3368" t="s">
        <v>22100</v>
      </c>
      <c r="F3368" t="s">
        <v>22101</v>
      </c>
      <c r="I3368" t="s">
        <v>22102</v>
      </c>
      <c r="J3368" t="s">
        <v>22103</v>
      </c>
      <c r="M3368" t="s">
        <v>112297</v>
      </c>
      <c r="N3368" t="s">
        <v>124</v>
      </c>
      <c r="O3368" s="3" t="s">
        <v>22104</v>
      </c>
      <c r="P3368" t="s">
        <v>124</v>
      </c>
      <c r="Q3368" t="s">
        <v>124</v>
      </c>
      <c r="R3368" t="s">
        <v>22104</v>
      </c>
      <c r="S3368" s="4" t="str">
        <f t="shared" si="52"/>
        <v>2006</v>
      </c>
    </row>
    <row r="3369" spans="1:19" hidden="1" x14ac:dyDescent="0.35">
      <c r="A3369" t="s">
        <v>22100</v>
      </c>
      <c r="B3369" t="s">
        <v>22101</v>
      </c>
      <c r="C3369" t="s">
        <v>22105</v>
      </c>
      <c r="D3369" t="s">
        <v>22106</v>
      </c>
      <c r="E3369" t="s">
        <v>22107</v>
      </c>
      <c r="F3369" t="s">
        <v>22108</v>
      </c>
      <c r="I3369" t="s">
        <v>22109</v>
      </c>
      <c r="J3369" t="s">
        <v>22110</v>
      </c>
      <c r="M3369" t="s">
        <v>112297</v>
      </c>
      <c r="N3369" t="s">
        <v>124</v>
      </c>
      <c r="O3369" s="3" t="s">
        <v>22111</v>
      </c>
      <c r="P3369" t="s">
        <v>124</v>
      </c>
      <c r="Q3369" t="s">
        <v>124</v>
      </c>
      <c r="R3369" t="s">
        <v>22111</v>
      </c>
      <c r="S3369" s="4" t="str">
        <f t="shared" si="52"/>
        <v>2006</v>
      </c>
    </row>
    <row r="3370" spans="1:19" hidden="1" x14ac:dyDescent="0.35">
      <c r="A3370" t="s">
        <v>22107</v>
      </c>
      <c r="B3370" t="s">
        <v>22108</v>
      </c>
      <c r="C3370" t="s">
        <v>22112</v>
      </c>
      <c r="D3370" t="s">
        <v>22113</v>
      </c>
      <c r="E3370" t="s">
        <v>22114</v>
      </c>
      <c r="F3370" t="s">
        <v>22115</v>
      </c>
      <c r="I3370" t="s">
        <v>512</v>
      </c>
      <c r="J3370" t="s">
        <v>512</v>
      </c>
      <c r="M3370" t="s">
        <v>112297</v>
      </c>
      <c r="N3370" t="s">
        <v>124</v>
      </c>
      <c r="O3370" s="3" t="s">
        <v>22116</v>
      </c>
      <c r="P3370" t="s">
        <v>124</v>
      </c>
      <c r="Q3370" t="s">
        <v>124</v>
      </c>
      <c r="R3370" t="s">
        <v>22116</v>
      </c>
      <c r="S3370" s="4" t="str">
        <f t="shared" si="52"/>
        <v>2006</v>
      </c>
    </row>
    <row r="3371" spans="1:19" hidden="1" x14ac:dyDescent="0.35">
      <c r="A3371" t="s">
        <v>22114</v>
      </c>
      <c r="B3371" t="s">
        <v>22115</v>
      </c>
      <c r="C3371" t="s">
        <v>22117</v>
      </c>
      <c r="D3371" t="s">
        <v>22118</v>
      </c>
      <c r="E3371" t="s">
        <v>22119</v>
      </c>
      <c r="F3371" t="s">
        <v>22120</v>
      </c>
      <c r="I3371" t="s">
        <v>22121</v>
      </c>
      <c r="J3371" t="s">
        <v>22122</v>
      </c>
      <c r="M3371" t="s">
        <v>112297</v>
      </c>
      <c r="N3371" t="s">
        <v>124</v>
      </c>
      <c r="O3371" s="3" t="s">
        <v>22123</v>
      </c>
      <c r="P3371" t="s">
        <v>124</v>
      </c>
      <c r="Q3371" t="s">
        <v>124</v>
      </c>
      <c r="R3371" t="s">
        <v>22123</v>
      </c>
      <c r="S3371" s="4" t="str">
        <f t="shared" si="52"/>
        <v>2006</v>
      </c>
    </row>
    <row r="3372" spans="1:19" hidden="1" x14ac:dyDescent="0.35">
      <c r="A3372" t="s">
        <v>22119</v>
      </c>
      <c r="B3372" t="s">
        <v>22120</v>
      </c>
      <c r="C3372" t="s">
        <v>22124</v>
      </c>
      <c r="D3372" t="s">
        <v>22125</v>
      </c>
      <c r="E3372" t="s">
        <v>22126</v>
      </c>
      <c r="F3372" t="s">
        <v>22127</v>
      </c>
      <c r="I3372" t="s">
        <v>22128</v>
      </c>
      <c r="J3372" t="s">
        <v>22129</v>
      </c>
      <c r="M3372" t="s">
        <v>112297</v>
      </c>
      <c r="N3372" t="s">
        <v>124</v>
      </c>
      <c r="O3372" s="3" t="s">
        <v>22130</v>
      </c>
      <c r="P3372" t="s">
        <v>124</v>
      </c>
      <c r="Q3372" t="s">
        <v>124</v>
      </c>
      <c r="R3372" t="s">
        <v>22130</v>
      </c>
      <c r="S3372" s="4" t="str">
        <f t="shared" si="52"/>
        <v>2006</v>
      </c>
    </row>
    <row r="3373" spans="1:19" hidden="1" x14ac:dyDescent="0.35">
      <c r="A3373" t="s">
        <v>22126</v>
      </c>
      <c r="B3373" t="s">
        <v>22127</v>
      </c>
      <c r="C3373" t="s">
        <v>22131</v>
      </c>
      <c r="D3373" t="s">
        <v>22132</v>
      </c>
      <c r="E3373" t="s">
        <v>22133</v>
      </c>
      <c r="F3373" t="s">
        <v>22134</v>
      </c>
      <c r="I3373" t="s">
        <v>22135</v>
      </c>
      <c r="J3373" t="s">
        <v>22136</v>
      </c>
      <c r="M3373" t="s">
        <v>112297</v>
      </c>
      <c r="N3373" t="s">
        <v>124</v>
      </c>
      <c r="O3373" s="3" t="s">
        <v>22137</v>
      </c>
      <c r="P3373" t="s">
        <v>124</v>
      </c>
      <c r="Q3373" t="s">
        <v>124</v>
      </c>
      <c r="R3373" t="s">
        <v>22137</v>
      </c>
      <c r="S3373" s="4" t="str">
        <f t="shared" si="52"/>
        <v>2006</v>
      </c>
    </row>
    <row r="3374" spans="1:19" hidden="1" x14ac:dyDescent="0.35">
      <c r="A3374" t="s">
        <v>22133</v>
      </c>
      <c r="B3374" t="s">
        <v>22134</v>
      </c>
      <c r="C3374" t="s">
        <v>22138</v>
      </c>
      <c r="D3374" t="s">
        <v>22139</v>
      </c>
      <c r="E3374" t="s">
        <v>22140</v>
      </c>
      <c r="F3374" t="s">
        <v>22141</v>
      </c>
      <c r="I3374" t="s">
        <v>22142</v>
      </c>
      <c r="J3374" t="s">
        <v>22143</v>
      </c>
      <c r="M3374" t="s">
        <v>112297</v>
      </c>
      <c r="N3374" t="s">
        <v>124</v>
      </c>
      <c r="O3374" s="3" t="s">
        <v>22144</v>
      </c>
      <c r="P3374" t="s">
        <v>124</v>
      </c>
      <c r="Q3374" t="s">
        <v>124</v>
      </c>
      <c r="R3374" t="s">
        <v>22144</v>
      </c>
      <c r="S3374" s="4" t="str">
        <f t="shared" si="52"/>
        <v>2006</v>
      </c>
    </row>
    <row r="3375" spans="1:19" hidden="1" x14ac:dyDescent="0.35">
      <c r="A3375" t="s">
        <v>22140</v>
      </c>
      <c r="B3375" t="s">
        <v>22141</v>
      </c>
      <c r="C3375" t="s">
        <v>22145</v>
      </c>
      <c r="D3375" t="s">
        <v>22146</v>
      </c>
      <c r="E3375" t="s">
        <v>22147</v>
      </c>
      <c r="F3375" t="s">
        <v>22148</v>
      </c>
      <c r="I3375" t="s">
        <v>22149</v>
      </c>
      <c r="J3375" t="s">
        <v>22150</v>
      </c>
      <c r="M3375" t="s">
        <v>112297</v>
      </c>
      <c r="N3375" t="s">
        <v>16314</v>
      </c>
      <c r="O3375" s="3" t="s">
        <v>22151</v>
      </c>
      <c r="P3375" t="s">
        <v>16314</v>
      </c>
      <c r="Q3375" t="s">
        <v>16314</v>
      </c>
      <c r="R3375" t="s">
        <v>22151</v>
      </c>
      <c r="S3375" s="4" t="str">
        <f t="shared" si="52"/>
        <v>2006</v>
      </c>
    </row>
    <row r="3376" spans="1:19" hidden="1" x14ac:dyDescent="0.35">
      <c r="A3376" t="s">
        <v>22147</v>
      </c>
      <c r="B3376" t="s">
        <v>22148</v>
      </c>
      <c r="C3376" t="s">
        <v>22152</v>
      </c>
      <c r="D3376" t="s">
        <v>22153</v>
      </c>
      <c r="E3376" t="s">
        <v>22154</v>
      </c>
      <c r="F3376">
        <v>961591584</v>
      </c>
      <c r="I3376" t="s">
        <v>22155</v>
      </c>
      <c r="J3376" t="s">
        <v>22156</v>
      </c>
      <c r="M3376" t="s">
        <v>112297</v>
      </c>
      <c r="N3376" t="s">
        <v>124</v>
      </c>
      <c r="O3376" s="3" t="s">
        <v>22157</v>
      </c>
      <c r="P3376" t="s">
        <v>124</v>
      </c>
      <c r="Q3376" t="s">
        <v>124</v>
      </c>
      <c r="R3376" t="s">
        <v>22157</v>
      </c>
      <c r="S3376" s="4" t="str">
        <f t="shared" si="52"/>
        <v>2006</v>
      </c>
    </row>
    <row r="3377" spans="1:19" hidden="1" x14ac:dyDescent="0.35">
      <c r="A3377" t="s">
        <v>22154</v>
      </c>
      <c r="B3377">
        <v>961591584</v>
      </c>
      <c r="C3377" t="s">
        <v>22158</v>
      </c>
      <c r="D3377" t="s">
        <v>22159</v>
      </c>
      <c r="E3377" t="s">
        <v>22160</v>
      </c>
      <c r="F3377" t="s">
        <v>22161</v>
      </c>
      <c r="I3377" t="s">
        <v>22162</v>
      </c>
      <c r="J3377" t="s">
        <v>22163</v>
      </c>
      <c r="M3377" t="s">
        <v>112297</v>
      </c>
      <c r="N3377" t="s">
        <v>124</v>
      </c>
      <c r="O3377" s="3" t="s">
        <v>22164</v>
      </c>
      <c r="P3377" t="s">
        <v>124</v>
      </c>
      <c r="Q3377" t="s">
        <v>124</v>
      </c>
      <c r="R3377" t="s">
        <v>22164</v>
      </c>
      <c r="S3377" s="4" t="str">
        <f t="shared" si="52"/>
        <v>2006</v>
      </c>
    </row>
    <row r="3378" spans="1:19" hidden="1" x14ac:dyDescent="0.35">
      <c r="A3378" t="s">
        <v>22160</v>
      </c>
      <c r="B3378" t="s">
        <v>22161</v>
      </c>
      <c r="C3378" t="s">
        <v>22165</v>
      </c>
      <c r="D3378" t="s">
        <v>22166</v>
      </c>
      <c r="E3378" t="s">
        <v>22167</v>
      </c>
      <c r="F3378" t="s">
        <v>22168</v>
      </c>
      <c r="I3378" t="s">
        <v>22169</v>
      </c>
      <c r="J3378" t="s">
        <v>22170</v>
      </c>
      <c r="M3378" t="s">
        <v>112297</v>
      </c>
      <c r="N3378" t="s">
        <v>124</v>
      </c>
      <c r="O3378" s="3" t="s">
        <v>22171</v>
      </c>
      <c r="P3378" t="s">
        <v>124</v>
      </c>
      <c r="Q3378" t="s">
        <v>124</v>
      </c>
      <c r="R3378" t="s">
        <v>22171</v>
      </c>
      <c r="S3378" s="4" t="str">
        <f t="shared" si="52"/>
        <v>2006</v>
      </c>
    </row>
    <row r="3379" spans="1:19" hidden="1" x14ac:dyDescent="0.35">
      <c r="A3379" t="s">
        <v>22167</v>
      </c>
      <c r="B3379" t="s">
        <v>22168</v>
      </c>
      <c r="C3379" t="s">
        <v>22172</v>
      </c>
      <c r="D3379" t="s">
        <v>22173</v>
      </c>
      <c r="E3379" t="s">
        <v>22174</v>
      </c>
      <c r="F3379" t="s">
        <v>22175</v>
      </c>
      <c r="I3379" t="s">
        <v>512</v>
      </c>
      <c r="J3379" t="s">
        <v>512</v>
      </c>
      <c r="M3379" t="s">
        <v>112297</v>
      </c>
      <c r="N3379" t="s">
        <v>124</v>
      </c>
      <c r="O3379" s="3" t="s">
        <v>22176</v>
      </c>
      <c r="P3379" t="s">
        <v>124</v>
      </c>
      <c r="Q3379" t="s">
        <v>124</v>
      </c>
      <c r="R3379" t="s">
        <v>22176</v>
      </c>
      <c r="S3379" s="4" t="str">
        <f t="shared" si="52"/>
        <v>2006</v>
      </c>
    </row>
    <row r="3380" spans="1:19" hidden="1" x14ac:dyDescent="0.35">
      <c r="A3380" t="s">
        <v>22174</v>
      </c>
      <c r="B3380" t="s">
        <v>22175</v>
      </c>
      <c r="C3380" t="s">
        <v>22177</v>
      </c>
      <c r="D3380" t="s">
        <v>22178</v>
      </c>
      <c r="E3380" t="s">
        <v>22179</v>
      </c>
      <c r="F3380" t="s">
        <v>22180</v>
      </c>
      <c r="I3380" t="s">
        <v>2889</v>
      </c>
      <c r="J3380" t="s">
        <v>2890</v>
      </c>
      <c r="M3380" t="s">
        <v>112297</v>
      </c>
      <c r="N3380" t="s">
        <v>124</v>
      </c>
      <c r="O3380" s="3" t="s">
        <v>22181</v>
      </c>
      <c r="P3380" t="s">
        <v>124</v>
      </c>
      <c r="Q3380" t="s">
        <v>124</v>
      </c>
      <c r="R3380" t="s">
        <v>22181</v>
      </c>
      <c r="S3380" s="4" t="str">
        <f t="shared" si="52"/>
        <v>2006</v>
      </c>
    </row>
    <row r="3381" spans="1:19" hidden="1" x14ac:dyDescent="0.35">
      <c r="A3381" t="s">
        <v>22179</v>
      </c>
      <c r="B3381" t="s">
        <v>22180</v>
      </c>
      <c r="C3381" t="s">
        <v>22182</v>
      </c>
      <c r="D3381" t="s">
        <v>22183</v>
      </c>
      <c r="E3381" t="s">
        <v>22184</v>
      </c>
      <c r="F3381" t="s">
        <v>22185</v>
      </c>
      <c r="I3381" t="s">
        <v>11132</v>
      </c>
      <c r="J3381" t="s">
        <v>10777</v>
      </c>
      <c r="M3381" t="s">
        <v>112298</v>
      </c>
      <c r="N3381" t="s">
        <v>28</v>
      </c>
      <c r="O3381" s="3" t="s">
        <v>22186</v>
      </c>
      <c r="P3381" t="s">
        <v>16314</v>
      </c>
      <c r="Q3381" t="s">
        <v>16314</v>
      </c>
      <c r="R3381" t="s">
        <v>22186</v>
      </c>
      <c r="S3381" s="4" t="str">
        <f t="shared" si="52"/>
        <v>2006</v>
      </c>
    </row>
    <row r="3382" spans="1:19" ht="29" hidden="1" x14ac:dyDescent="0.35">
      <c r="A3382" t="s">
        <v>22184</v>
      </c>
      <c r="B3382" t="s">
        <v>22185</v>
      </c>
      <c r="C3382" t="s">
        <v>22187</v>
      </c>
      <c r="D3382" t="s">
        <v>22188</v>
      </c>
      <c r="E3382" t="s">
        <v>22189</v>
      </c>
      <c r="F3382" t="s">
        <v>22190</v>
      </c>
      <c r="I3382" t="s">
        <v>22191</v>
      </c>
      <c r="J3382" t="s">
        <v>22192</v>
      </c>
      <c r="K3382" s="2" t="s">
        <v>1501</v>
      </c>
      <c r="M3382" t="s">
        <v>112297</v>
      </c>
      <c r="N3382" t="s">
        <v>124</v>
      </c>
      <c r="O3382" s="3" t="s">
        <v>22193</v>
      </c>
      <c r="P3382" t="s">
        <v>124</v>
      </c>
      <c r="Q3382" t="s">
        <v>124</v>
      </c>
      <c r="R3382" t="s">
        <v>22193</v>
      </c>
      <c r="S3382" s="4" t="str">
        <f t="shared" si="52"/>
        <v>2006</v>
      </c>
    </row>
    <row r="3383" spans="1:19" hidden="1" x14ac:dyDescent="0.35">
      <c r="A3383" t="s">
        <v>22189</v>
      </c>
      <c r="B3383" t="s">
        <v>22190</v>
      </c>
      <c r="C3383" t="s">
        <v>22194</v>
      </c>
      <c r="D3383" t="s">
        <v>22195</v>
      </c>
      <c r="E3383" t="s">
        <v>22196</v>
      </c>
      <c r="F3383" t="s">
        <v>22197</v>
      </c>
      <c r="I3383" t="s">
        <v>22198</v>
      </c>
      <c r="J3383" t="s">
        <v>22199</v>
      </c>
      <c r="M3383" t="s">
        <v>112298</v>
      </c>
      <c r="N3383" t="s">
        <v>28</v>
      </c>
      <c r="O3383" s="3" t="s">
        <v>22200</v>
      </c>
      <c r="P3383" t="s">
        <v>50</v>
      </c>
      <c r="Q3383" t="s">
        <v>50</v>
      </c>
      <c r="R3383" t="s">
        <v>22200</v>
      </c>
      <c r="S3383" s="4" t="str">
        <f t="shared" si="52"/>
        <v>2006</v>
      </c>
    </row>
    <row r="3384" spans="1:19" hidden="1" x14ac:dyDescent="0.35">
      <c r="A3384" t="s">
        <v>22196</v>
      </c>
      <c r="B3384" t="s">
        <v>22197</v>
      </c>
      <c r="C3384" t="s">
        <v>22201</v>
      </c>
      <c r="D3384" t="s">
        <v>22202</v>
      </c>
      <c r="E3384" t="s">
        <v>22203</v>
      </c>
      <c r="F3384" t="s">
        <v>22204</v>
      </c>
      <c r="I3384" t="s">
        <v>22205</v>
      </c>
      <c r="J3384" t="s">
        <v>22206</v>
      </c>
      <c r="M3384" t="s">
        <v>112297</v>
      </c>
      <c r="N3384" t="s">
        <v>124</v>
      </c>
      <c r="O3384" s="3" t="s">
        <v>22207</v>
      </c>
      <c r="P3384" t="s">
        <v>124</v>
      </c>
      <c r="Q3384" t="s">
        <v>124</v>
      </c>
      <c r="R3384" t="s">
        <v>22207</v>
      </c>
      <c r="S3384" s="4" t="str">
        <f t="shared" si="52"/>
        <v>2006</v>
      </c>
    </row>
    <row r="3385" spans="1:19" hidden="1" x14ac:dyDescent="0.35">
      <c r="A3385" t="s">
        <v>22203</v>
      </c>
      <c r="B3385" t="s">
        <v>22204</v>
      </c>
      <c r="C3385" t="s">
        <v>22208</v>
      </c>
      <c r="D3385" t="s">
        <v>22209</v>
      </c>
      <c r="E3385" t="s">
        <v>22210</v>
      </c>
      <c r="F3385" t="s">
        <v>22211</v>
      </c>
      <c r="I3385" t="s">
        <v>22212</v>
      </c>
      <c r="J3385" t="s">
        <v>22213</v>
      </c>
      <c r="M3385" t="s">
        <v>112297</v>
      </c>
      <c r="N3385" t="s">
        <v>124</v>
      </c>
      <c r="O3385" s="3" t="s">
        <v>22214</v>
      </c>
      <c r="P3385" t="s">
        <v>124</v>
      </c>
      <c r="Q3385" t="s">
        <v>124</v>
      </c>
      <c r="R3385" t="s">
        <v>22214</v>
      </c>
      <c r="S3385" s="4" t="str">
        <f t="shared" si="52"/>
        <v>2006</v>
      </c>
    </row>
    <row r="3386" spans="1:19" hidden="1" x14ac:dyDescent="0.35">
      <c r="A3386" t="s">
        <v>22210</v>
      </c>
      <c r="B3386" t="s">
        <v>22211</v>
      </c>
      <c r="C3386" t="s">
        <v>22215</v>
      </c>
      <c r="D3386" t="s">
        <v>22216</v>
      </c>
      <c r="E3386" t="s">
        <v>22217</v>
      </c>
      <c r="F3386" t="s">
        <v>22218</v>
      </c>
      <c r="I3386" t="s">
        <v>22219</v>
      </c>
      <c r="J3386" t="s">
        <v>22220</v>
      </c>
      <c r="M3386" t="s">
        <v>112297</v>
      </c>
      <c r="N3386" t="s">
        <v>124</v>
      </c>
      <c r="O3386" s="3" t="s">
        <v>22221</v>
      </c>
      <c r="P3386" t="s">
        <v>124</v>
      </c>
      <c r="Q3386" t="s">
        <v>124</v>
      </c>
      <c r="R3386" t="s">
        <v>22221</v>
      </c>
      <c r="S3386" s="4" t="str">
        <f t="shared" si="52"/>
        <v>2006</v>
      </c>
    </row>
    <row r="3387" spans="1:19" hidden="1" x14ac:dyDescent="0.35">
      <c r="A3387" t="s">
        <v>22217</v>
      </c>
      <c r="B3387" t="s">
        <v>22218</v>
      </c>
      <c r="C3387" t="s">
        <v>22222</v>
      </c>
      <c r="D3387" t="s">
        <v>22223</v>
      </c>
      <c r="E3387" t="s">
        <v>22224</v>
      </c>
      <c r="F3387" t="s">
        <v>22225</v>
      </c>
      <c r="I3387" t="s">
        <v>22226</v>
      </c>
      <c r="J3387" t="s">
        <v>22227</v>
      </c>
      <c r="M3387" t="s">
        <v>112297</v>
      </c>
      <c r="N3387" t="s">
        <v>124</v>
      </c>
      <c r="O3387" s="3" t="s">
        <v>22228</v>
      </c>
      <c r="P3387" t="s">
        <v>124</v>
      </c>
      <c r="Q3387" t="s">
        <v>124</v>
      </c>
      <c r="R3387" t="s">
        <v>22228</v>
      </c>
      <c r="S3387" s="4" t="str">
        <f t="shared" si="52"/>
        <v>2006</v>
      </c>
    </row>
    <row r="3388" spans="1:19" hidden="1" x14ac:dyDescent="0.35">
      <c r="A3388" t="s">
        <v>22224</v>
      </c>
      <c r="B3388" t="s">
        <v>22225</v>
      </c>
      <c r="C3388" t="s">
        <v>22229</v>
      </c>
      <c r="D3388" t="s">
        <v>22230</v>
      </c>
      <c r="E3388" t="s">
        <v>22231</v>
      </c>
      <c r="F3388" t="s">
        <v>22232</v>
      </c>
      <c r="I3388" t="s">
        <v>22233</v>
      </c>
      <c r="J3388" t="s">
        <v>22234</v>
      </c>
      <c r="M3388" t="s">
        <v>112297</v>
      </c>
      <c r="N3388" t="s">
        <v>124</v>
      </c>
      <c r="O3388" s="3" t="s">
        <v>22235</v>
      </c>
      <c r="P3388" t="s">
        <v>124</v>
      </c>
      <c r="Q3388" t="s">
        <v>124</v>
      </c>
      <c r="R3388" t="s">
        <v>22235</v>
      </c>
      <c r="S3388" s="4" t="str">
        <f t="shared" si="52"/>
        <v>2006</v>
      </c>
    </row>
    <row r="3389" spans="1:19" hidden="1" x14ac:dyDescent="0.35">
      <c r="A3389" t="s">
        <v>22231</v>
      </c>
      <c r="B3389" t="s">
        <v>22232</v>
      </c>
      <c r="C3389" t="s">
        <v>22236</v>
      </c>
      <c r="D3389" t="s">
        <v>22237</v>
      </c>
      <c r="E3389" t="s">
        <v>22238</v>
      </c>
      <c r="F3389" t="s">
        <v>22239</v>
      </c>
      <c r="I3389" t="s">
        <v>22240</v>
      </c>
      <c r="J3389" t="s">
        <v>22241</v>
      </c>
      <c r="M3389" t="s">
        <v>112297</v>
      </c>
      <c r="N3389" t="s">
        <v>124</v>
      </c>
      <c r="O3389" s="3" t="s">
        <v>22242</v>
      </c>
      <c r="P3389" t="s">
        <v>124</v>
      </c>
      <c r="Q3389" t="s">
        <v>124</v>
      </c>
      <c r="R3389" t="s">
        <v>22242</v>
      </c>
      <c r="S3389" s="4" t="str">
        <f t="shared" si="52"/>
        <v>2006</v>
      </c>
    </row>
    <row r="3390" spans="1:19" hidden="1" x14ac:dyDescent="0.35">
      <c r="A3390" t="s">
        <v>22238</v>
      </c>
      <c r="B3390" t="s">
        <v>22239</v>
      </c>
      <c r="C3390" t="s">
        <v>22243</v>
      </c>
      <c r="D3390" t="s">
        <v>22244</v>
      </c>
      <c r="E3390" t="s">
        <v>22245</v>
      </c>
      <c r="F3390" t="s">
        <v>22246</v>
      </c>
      <c r="I3390" t="s">
        <v>12548</v>
      </c>
      <c r="J3390" t="s">
        <v>12549</v>
      </c>
      <c r="M3390" t="s">
        <v>112297</v>
      </c>
      <c r="N3390" t="s">
        <v>124</v>
      </c>
      <c r="O3390" s="3" t="s">
        <v>22247</v>
      </c>
      <c r="P3390" t="s">
        <v>124</v>
      </c>
      <c r="Q3390" t="s">
        <v>124</v>
      </c>
      <c r="R3390" t="s">
        <v>22247</v>
      </c>
      <c r="S3390" s="4" t="str">
        <f t="shared" si="52"/>
        <v>2006</v>
      </c>
    </row>
    <row r="3391" spans="1:19" hidden="1" x14ac:dyDescent="0.35">
      <c r="A3391" t="s">
        <v>22245</v>
      </c>
      <c r="B3391" t="s">
        <v>22246</v>
      </c>
      <c r="C3391" t="s">
        <v>22248</v>
      </c>
      <c r="D3391" t="s">
        <v>22249</v>
      </c>
      <c r="E3391" t="s">
        <v>22250</v>
      </c>
      <c r="F3391" t="s">
        <v>22251</v>
      </c>
      <c r="I3391" t="s">
        <v>22252</v>
      </c>
      <c r="J3391" t="s">
        <v>22253</v>
      </c>
      <c r="M3391" t="s">
        <v>112297</v>
      </c>
      <c r="N3391" t="s">
        <v>124</v>
      </c>
      <c r="O3391" s="3" t="s">
        <v>22254</v>
      </c>
      <c r="P3391" t="s">
        <v>124</v>
      </c>
      <c r="Q3391" t="s">
        <v>124</v>
      </c>
      <c r="R3391" t="s">
        <v>22254</v>
      </c>
      <c r="S3391" s="4" t="str">
        <f t="shared" si="52"/>
        <v>2006</v>
      </c>
    </row>
    <row r="3392" spans="1:19" hidden="1" x14ac:dyDescent="0.35">
      <c r="A3392" t="s">
        <v>22250</v>
      </c>
      <c r="B3392" t="s">
        <v>22251</v>
      </c>
      <c r="C3392" t="s">
        <v>22255</v>
      </c>
      <c r="D3392" t="s">
        <v>22256</v>
      </c>
      <c r="E3392" t="s">
        <v>22257</v>
      </c>
      <c r="F3392" t="s">
        <v>22258</v>
      </c>
      <c r="I3392" t="s">
        <v>22259</v>
      </c>
      <c r="J3392" t="s">
        <v>22260</v>
      </c>
      <c r="M3392" t="s">
        <v>112297</v>
      </c>
      <c r="N3392" t="s">
        <v>124</v>
      </c>
      <c r="O3392" s="3" t="s">
        <v>22261</v>
      </c>
      <c r="P3392" t="s">
        <v>124</v>
      </c>
      <c r="Q3392" t="s">
        <v>124</v>
      </c>
      <c r="R3392" t="s">
        <v>22261</v>
      </c>
      <c r="S3392" s="4" t="str">
        <f t="shared" si="52"/>
        <v>2006</v>
      </c>
    </row>
    <row r="3393" spans="1:19" hidden="1" x14ac:dyDescent="0.35">
      <c r="A3393" t="s">
        <v>22257</v>
      </c>
      <c r="B3393" t="s">
        <v>22258</v>
      </c>
      <c r="C3393" s="1" t="s">
        <v>22262</v>
      </c>
      <c r="D3393" s="1" t="s">
        <v>22263</v>
      </c>
      <c r="E3393" t="s">
        <v>22264</v>
      </c>
      <c r="F3393" t="s">
        <v>22265</v>
      </c>
      <c r="I3393" t="s">
        <v>22266</v>
      </c>
      <c r="J3393" t="s">
        <v>22267</v>
      </c>
      <c r="M3393" t="s">
        <v>112297</v>
      </c>
      <c r="N3393" t="s">
        <v>124</v>
      </c>
      <c r="O3393" s="3" t="s">
        <v>22268</v>
      </c>
      <c r="P3393" t="s">
        <v>124</v>
      </c>
      <c r="Q3393" t="s">
        <v>124</v>
      </c>
      <c r="R3393" t="s">
        <v>22268</v>
      </c>
      <c r="S3393" s="4" t="str">
        <f t="shared" si="52"/>
        <v>2006</v>
      </c>
    </row>
    <row r="3394" spans="1:19" hidden="1" x14ac:dyDescent="0.35">
      <c r="A3394" t="s">
        <v>22264</v>
      </c>
      <c r="B3394" t="s">
        <v>22265</v>
      </c>
      <c r="C3394" t="s">
        <v>22269</v>
      </c>
      <c r="D3394" t="s">
        <v>22270</v>
      </c>
      <c r="E3394" t="s">
        <v>22271</v>
      </c>
      <c r="F3394" t="s">
        <v>22272</v>
      </c>
      <c r="I3394" t="s">
        <v>22273</v>
      </c>
      <c r="J3394" t="s">
        <v>22274</v>
      </c>
      <c r="M3394" t="s">
        <v>112297</v>
      </c>
      <c r="N3394" t="s">
        <v>124</v>
      </c>
      <c r="O3394" s="3" t="s">
        <v>22275</v>
      </c>
      <c r="P3394" t="s">
        <v>124</v>
      </c>
      <c r="Q3394" t="s">
        <v>124</v>
      </c>
      <c r="R3394" t="s">
        <v>22275</v>
      </c>
      <c r="S3394" s="4" t="str">
        <f t="shared" si="52"/>
        <v>2006</v>
      </c>
    </row>
    <row r="3395" spans="1:19" hidden="1" x14ac:dyDescent="0.35">
      <c r="A3395" t="s">
        <v>22271</v>
      </c>
      <c r="B3395" t="s">
        <v>22272</v>
      </c>
      <c r="C3395" t="s">
        <v>22276</v>
      </c>
      <c r="D3395" t="s">
        <v>22277</v>
      </c>
      <c r="E3395" t="s">
        <v>22278</v>
      </c>
      <c r="F3395" t="s">
        <v>22279</v>
      </c>
      <c r="I3395" t="s">
        <v>22280</v>
      </c>
      <c r="J3395" t="s">
        <v>22281</v>
      </c>
      <c r="M3395" t="s">
        <v>112297</v>
      </c>
      <c r="N3395" t="s">
        <v>124</v>
      </c>
      <c r="O3395" s="3" t="s">
        <v>22282</v>
      </c>
      <c r="P3395" t="s">
        <v>124</v>
      </c>
      <c r="Q3395" t="s">
        <v>124</v>
      </c>
      <c r="R3395" t="s">
        <v>22282</v>
      </c>
      <c r="S3395" s="4" t="str">
        <f t="shared" ref="S3395:S3458" si="53">LEFT(RIGHT(R3395,19),4)</f>
        <v>2006</v>
      </c>
    </row>
    <row r="3396" spans="1:19" hidden="1" x14ac:dyDescent="0.35">
      <c r="A3396" t="s">
        <v>22278</v>
      </c>
      <c r="B3396" t="s">
        <v>22279</v>
      </c>
      <c r="C3396" t="s">
        <v>22283</v>
      </c>
      <c r="D3396" t="s">
        <v>22284</v>
      </c>
      <c r="E3396" t="s">
        <v>22285</v>
      </c>
      <c r="F3396" t="s">
        <v>22286</v>
      </c>
      <c r="I3396" t="s">
        <v>22287</v>
      </c>
      <c r="J3396" t="s">
        <v>22288</v>
      </c>
      <c r="M3396" t="s">
        <v>112297</v>
      </c>
      <c r="N3396" t="s">
        <v>124</v>
      </c>
      <c r="O3396" s="3" t="s">
        <v>22289</v>
      </c>
      <c r="P3396" t="s">
        <v>124</v>
      </c>
      <c r="Q3396" t="s">
        <v>124</v>
      </c>
      <c r="R3396" t="s">
        <v>22289</v>
      </c>
      <c r="S3396" s="4" t="str">
        <f t="shared" si="53"/>
        <v>2006</v>
      </c>
    </row>
    <row r="3397" spans="1:19" hidden="1" x14ac:dyDescent="0.35">
      <c r="A3397" t="s">
        <v>22285</v>
      </c>
      <c r="B3397" t="s">
        <v>22286</v>
      </c>
      <c r="C3397" t="s">
        <v>22290</v>
      </c>
      <c r="D3397" t="s">
        <v>22291</v>
      </c>
      <c r="E3397" t="s">
        <v>22292</v>
      </c>
      <c r="F3397" t="s">
        <v>22293</v>
      </c>
      <c r="I3397" t="s">
        <v>22294</v>
      </c>
      <c r="J3397" t="s">
        <v>22295</v>
      </c>
      <c r="M3397" t="s">
        <v>112297</v>
      </c>
      <c r="N3397" t="s">
        <v>124</v>
      </c>
      <c r="O3397" s="3" t="s">
        <v>22296</v>
      </c>
      <c r="P3397" t="s">
        <v>124</v>
      </c>
      <c r="Q3397" t="s">
        <v>124</v>
      </c>
      <c r="R3397" t="s">
        <v>22296</v>
      </c>
      <c r="S3397" s="4" t="str">
        <f t="shared" si="53"/>
        <v>2006</v>
      </c>
    </row>
    <row r="3398" spans="1:19" hidden="1" x14ac:dyDescent="0.35">
      <c r="A3398" t="s">
        <v>22292</v>
      </c>
      <c r="B3398" t="s">
        <v>22293</v>
      </c>
      <c r="C3398" t="s">
        <v>22297</v>
      </c>
      <c r="D3398" t="s">
        <v>22298</v>
      </c>
      <c r="E3398" t="s">
        <v>22299</v>
      </c>
      <c r="F3398" t="s">
        <v>22300</v>
      </c>
      <c r="I3398" t="s">
        <v>414</v>
      </c>
      <c r="J3398" t="s">
        <v>414</v>
      </c>
      <c r="M3398" t="s">
        <v>112299</v>
      </c>
      <c r="N3398" t="s">
        <v>247</v>
      </c>
      <c r="O3398" s="3" t="s">
        <v>22301</v>
      </c>
      <c r="P3398" t="s">
        <v>247</v>
      </c>
      <c r="Q3398" t="s">
        <v>247</v>
      </c>
      <c r="R3398" t="s">
        <v>22301</v>
      </c>
      <c r="S3398" s="4" t="str">
        <f t="shared" si="53"/>
        <v>2006</v>
      </c>
    </row>
    <row r="3399" spans="1:19" hidden="1" x14ac:dyDescent="0.35">
      <c r="A3399" t="s">
        <v>22299</v>
      </c>
      <c r="B3399" t="s">
        <v>22300</v>
      </c>
      <c r="C3399" t="s">
        <v>22302</v>
      </c>
      <c r="D3399" t="s">
        <v>22303</v>
      </c>
      <c r="E3399" t="s">
        <v>22304</v>
      </c>
      <c r="F3399" t="s">
        <v>22305</v>
      </c>
      <c r="I3399" t="s">
        <v>22306</v>
      </c>
      <c r="J3399" t="s">
        <v>22307</v>
      </c>
      <c r="M3399" t="s">
        <v>112297</v>
      </c>
      <c r="N3399" t="s">
        <v>16314</v>
      </c>
      <c r="O3399" s="3" t="s">
        <v>22308</v>
      </c>
      <c r="P3399" t="s">
        <v>16314</v>
      </c>
      <c r="Q3399" t="s">
        <v>16314</v>
      </c>
      <c r="R3399" t="s">
        <v>22308</v>
      </c>
      <c r="S3399" s="4" t="str">
        <f t="shared" si="53"/>
        <v>2006</v>
      </c>
    </row>
    <row r="3400" spans="1:19" hidden="1" x14ac:dyDescent="0.35">
      <c r="A3400" t="s">
        <v>22304</v>
      </c>
      <c r="B3400" t="s">
        <v>22305</v>
      </c>
      <c r="C3400" t="s">
        <v>22309</v>
      </c>
      <c r="D3400" t="s">
        <v>22310</v>
      </c>
      <c r="E3400" t="s">
        <v>22311</v>
      </c>
      <c r="F3400" s="1" t="s">
        <v>22312</v>
      </c>
      <c r="I3400" t="s">
        <v>22313</v>
      </c>
      <c r="J3400" t="s">
        <v>22314</v>
      </c>
      <c r="M3400" t="s">
        <v>112297</v>
      </c>
      <c r="N3400" t="s">
        <v>124</v>
      </c>
      <c r="O3400" s="3" t="s">
        <v>22315</v>
      </c>
      <c r="P3400" t="s">
        <v>124</v>
      </c>
      <c r="Q3400" t="s">
        <v>124</v>
      </c>
      <c r="R3400" t="s">
        <v>22315</v>
      </c>
      <c r="S3400" s="4" t="str">
        <f t="shared" si="53"/>
        <v>2006</v>
      </c>
    </row>
    <row r="3401" spans="1:19" hidden="1" x14ac:dyDescent="0.35">
      <c r="A3401" t="s">
        <v>22311</v>
      </c>
      <c r="B3401" s="1" t="s">
        <v>22312</v>
      </c>
      <c r="C3401" t="s">
        <v>22316</v>
      </c>
      <c r="D3401" t="s">
        <v>22317</v>
      </c>
      <c r="E3401" t="s">
        <v>22318</v>
      </c>
      <c r="F3401" t="s">
        <v>22319</v>
      </c>
      <c r="I3401" t="s">
        <v>22320</v>
      </c>
      <c r="J3401" t="s">
        <v>22321</v>
      </c>
      <c r="M3401" t="s">
        <v>112297</v>
      </c>
      <c r="N3401" t="s">
        <v>124</v>
      </c>
      <c r="O3401" s="3" t="s">
        <v>22322</v>
      </c>
      <c r="P3401" t="s">
        <v>124</v>
      </c>
      <c r="Q3401" t="s">
        <v>124</v>
      </c>
      <c r="R3401" t="s">
        <v>22322</v>
      </c>
      <c r="S3401" s="4" t="str">
        <f t="shared" si="53"/>
        <v>2006</v>
      </c>
    </row>
    <row r="3402" spans="1:19" hidden="1" x14ac:dyDescent="0.35">
      <c r="A3402" t="s">
        <v>22318</v>
      </c>
      <c r="B3402" t="s">
        <v>22319</v>
      </c>
      <c r="C3402" t="s">
        <v>22323</v>
      </c>
      <c r="D3402" t="s">
        <v>22324</v>
      </c>
      <c r="E3402" t="s">
        <v>22325</v>
      </c>
      <c r="F3402" t="s">
        <v>22326</v>
      </c>
      <c r="I3402" t="s">
        <v>22327</v>
      </c>
      <c r="J3402" t="s">
        <v>22328</v>
      </c>
      <c r="M3402" t="s">
        <v>112298</v>
      </c>
      <c r="N3402" t="s">
        <v>28</v>
      </c>
      <c r="O3402" s="3" t="s">
        <v>22329</v>
      </c>
      <c r="P3402" t="s">
        <v>50</v>
      </c>
      <c r="Q3402" t="s">
        <v>50</v>
      </c>
      <c r="R3402" t="s">
        <v>22329</v>
      </c>
      <c r="S3402" s="4" t="str">
        <f t="shared" si="53"/>
        <v>2006</v>
      </c>
    </row>
    <row r="3403" spans="1:19" hidden="1" x14ac:dyDescent="0.35">
      <c r="A3403" t="s">
        <v>22325</v>
      </c>
      <c r="B3403" t="s">
        <v>22326</v>
      </c>
      <c r="C3403" t="s">
        <v>22330</v>
      </c>
      <c r="D3403" t="s">
        <v>22331</v>
      </c>
      <c r="E3403" t="s">
        <v>22332</v>
      </c>
      <c r="F3403" t="s">
        <v>22333</v>
      </c>
      <c r="I3403" t="s">
        <v>512</v>
      </c>
      <c r="J3403" t="s">
        <v>512</v>
      </c>
      <c r="M3403" t="s">
        <v>112297</v>
      </c>
      <c r="N3403" t="s">
        <v>124</v>
      </c>
      <c r="O3403" s="3" t="s">
        <v>22334</v>
      </c>
      <c r="P3403" t="s">
        <v>124</v>
      </c>
      <c r="Q3403" t="s">
        <v>124</v>
      </c>
      <c r="R3403" t="s">
        <v>22334</v>
      </c>
      <c r="S3403" s="4" t="str">
        <f t="shared" si="53"/>
        <v>2006</v>
      </c>
    </row>
    <row r="3404" spans="1:19" hidden="1" x14ac:dyDescent="0.35">
      <c r="A3404" t="s">
        <v>22332</v>
      </c>
      <c r="B3404" t="s">
        <v>22333</v>
      </c>
      <c r="C3404" t="s">
        <v>22335</v>
      </c>
      <c r="D3404" t="s">
        <v>22336</v>
      </c>
      <c r="E3404" t="s">
        <v>22337</v>
      </c>
      <c r="F3404" t="s">
        <v>22338</v>
      </c>
      <c r="I3404" t="s">
        <v>2889</v>
      </c>
      <c r="J3404" t="s">
        <v>2890</v>
      </c>
      <c r="M3404" t="s">
        <v>112297</v>
      </c>
      <c r="N3404" t="s">
        <v>16314</v>
      </c>
      <c r="O3404" s="3" t="s">
        <v>22339</v>
      </c>
      <c r="P3404" t="s">
        <v>16314</v>
      </c>
      <c r="Q3404" t="s">
        <v>16314</v>
      </c>
      <c r="R3404" t="s">
        <v>22339</v>
      </c>
      <c r="S3404" s="4" t="str">
        <f t="shared" si="53"/>
        <v>2006</v>
      </c>
    </row>
    <row r="3405" spans="1:19" hidden="1" x14ac:dyDescent="0.35">
      <c r="A3405" t="s">
        <v>22337</v>
      </c>
      <c r="B3405" t="s">
        <v>22338</v>
      </c>
      <c r="C3405" t="s">
        <v>22340</v>
      </c>
      <c r="D3405" t="s">
        <v>22341</v>
      </c>
      <c r="E3405" t="s">
        <v>22342</v>
      </c>
      <c r="F3405" t="s">
        <v>22343</v>
      </c>
      <c r="I3405" t="s">
        <v>22344</v>
      </c>
      <c r="J3405" t="s">
        <v>22345</v>
      </c>
      <c r="M3405" t="s">
        <v>112297</v>
      </c>
      <c r="N3405" t="s">
        <v>124</v>
      </c>
      <c r="O3405" s="3" t="s">
        <v>22346</v>
      </c>
      <c r="P3405" t="s">
        <v>124</v>
      </c>
      <c r="Q3405" t="s">
        <v>124</v>
      </c>
      <c r="R3405" t="s">
        <v>22346</v>
      </c>
      <c r="S3405" s="4" t="str">
        <f t="shared" si="53"/>
        <v>2006</v>
      </c>
    </row>
    <row r="3406" spans="1:19" hidden="1" x14ac:dyDescent="0.35">
      <c r="A3406" t="s">
        <v>22342</v>
      </c>
      <c r="B3406" t="s">
        <v>22343</v>
      </c>
      <c r="C3406" t="s">
        <v>22347</v>
      </c>
      <c r="D3406" t="s">
        <v>22348</v>
      </c>
      <c r="E3406" t="s">
        <v>22349</v>
      </c>
      <c r="F3406" t="s">
        <v>22350</v>
      </c>
      <c r="I3406" t="s">
        <v>13869</v>
      </c>
      <c r="J3406" t="s">
        <v>13870</v>
      </c>
      <c r="M3406" t="s">
        <v>112297</v>
      </c>
      <c r="N3406" t="s">
        <v>16314</v>
      </c>
      <c r="O3406" s="3" t="s">
        <v>22351</v>
      </c>
      <c r="P3406" t="s">
        <v>16314</v>
      </c>
      <c r="Q3406" t="s">
        <v>16314</v>
      </c>
      <c r="R3406" t="s">
        <v>22351</v>
      </c>
      <c r="S3406" s="4" t="str">
        <f t="shared" si="53"/>
        <v>2006</v>
      </c>
    </row>
    <row r="3407" spans="1:19" hidden="1" x14ac:dyDescent="0.35">
      <c r="A3407" t="s">
        <v>22349</v>
      </c>
      <c r="B3407" t="s">
        <v>22350</v>
      </c>
      <c r="C3407" t="s">
        <v>22352</v>
      </c>
      <c r="D3407" t="s">
        <v>22353</v>
      </c>
      <c r="E3407" t="s">
        <v>22354</v>
      </c>
      <c r="F3407" t="s">
        <v>22355</v>
      </c>
      <c r="I3407" t="s">
        <v>512</v>
      </c>
      <c r="J3407" t="s">
        <v>512</v>
      </c>
      <c r="M3407" t="s">
        <v>112297</v>
      </c>
      <c r="N3407" t="s">
        <v>16314</v>
      </c>
      <c r="O3407" s="3" t="s">
        <v>22356</v>
      </c>
      <c r="P3407" t="s">
        <v>16314</v>
      </c>
      <c r="Q3407" t="s">
        <v>16314</v>
      </c>
      <c r="R3407" t="s">
        <v>22356</v>
      </c>
      <c r="S3407" s="4" t="str">
        <f t="shared" si="53"/>
        <v>2006</v>
      </c>
    </row>
    <row r="3408" spans="1:19" hidden="1" x14ac:dyDescent="0.35">
      <c r="A3408" t="s">
        <v>22354</v>
      </c>
      <c r="B3408" t="s">
        <v>22355</v>
      </c>
      <c r="C3408" t="s">
        <v>22357</v>
      </c>
      <c r="D3408" t="s">
        <v>22358</v>
      </c>
      <c r="E3408" t="s">
        <v>22359</v>
      </c>
      <c r="F3408" t="s">
        <v>22360</v>
      </c>
      <c r="I3408" t="s">
        <v>512</v>
      </c>
      <c r="J3408" t="s">
        <v>512</v>
      </c>
      <c r="M3408" t="s">
        <v>112297</v>
      </c>
      <c r="N3408" t="s">
        <v>16314</v>
      </c>
      <c r="O3408" s="3" t="s">
        <v>22361</v>
      </c>
      <c r="P3408" t="s">
        <v>16314</v>
      </c>
      <c r="Q3408" t="s">
        <v>16314</v>
      </c>
      <c r="R3408" t="s">
        <v>22361</v>
      </c>
      <c r="S3408" s="4" t="str">
        <f t="shared" si="53"/>
        <v>2006</v>
      </c>
    </row>
    <row r="3409" spans="1:19" hidden="1" x14ac:dyDescent="0.35">
      <c r="A3409" t="s">
        <v>22359</v>
      </c>
      <c r="B3409" t="s">
        <v>22360</v>
      </c>
      <c r="C3409" t="s">
        <v>22362</v>
      </c>
      <c r="D3409" t="s">
        <v>22363</v>
      </c>
      <c r="E3409" t="s">
        <v>22364</v>
      </c>
      <c r="F3409" t="s">
        <v>22365</v>
      </c>
      <c r="I3409" t="s">
        <v>22366</v>
      </c>
      <c r="J3409" t="s">
        <v>22367</v>
      </c>
      <c r="M3409" t="s">
        <v>112297</v>
      </c>
      <c r="N3409" t="s">
        <v>124</v>
      </c>
      <c r="O3409" s="3" t="s">
        <v>22368</v>
      </c>
      <c r="P3409" t="s">
        <v>124</v>
      </c>
      <c r="Q3409" t="s">
        <v>124</v>
      </c>
      <c r="R3409" t="s">
        <v>22368</v>
      </c>
      <c r="S3409" s="4" t="str">
        <f t="shared" si="53"/>
        <v>2006</v>
      </c>
    </row>
    <row r="3410" spans="1:19" hidden="1" x14ac:dyDescent="0.35">
      <c r="A3410" t="s">
        <v>22364</v>
      </c>
      <c r="B3410" t="s">
        <v>22365</v>
      </c>
      <c r="C3410" t="s">
        <v>22369</v>
      </c>
      <c r="D3410" t="s">
        <v>22370</v>
      </c>
      <c r="E3410" t="s">
        <v>22371</v>
      </c>
      <c r="F3410" t="s">
        <v>22372</v>
      </c>
      <c r="I3410" t="s">
        <v>22373</v>
      </c>
      <c r="J3410" t="s">
        <v>22374</v>
      </c>
      <c r="M3410" t="s">
        <v>112297</v>
      </c>
      <c r="N3410" t="s">
        <v>124</v>
      </c>
      <c r="O3410" s="3" t="s">
        <v>22375</v>
      </c>
      <c r="P3410" t="s">
        <v>124</v>
      </c>
      <c r="Q3410" t="s">
        <v>124</v>
      </c>
      <c r="R3410" t="s">
        <v>22375</v>
      </c>
      <c r="S3410" s="4" t="str">
        <f t="shared" si="53"/>
        <v>2006</v>
      </c>
    </row>
    <row r="3411" spans="1:19" hidden="1" x14ac:dyDescent="0.35">
      <c r="A3411" t="s">
        <v>22371</v>
      </c>
      <c r="B3411" t="s">
        <v>22372</v>
      </c>
      <c r="C3411" t="s">
        <v>22376</v>
      </c>
      <c r="D3411" t="s">
        <v>22377</v>
      </c>
      <c r="E3411" t="s">
        <v>22378</v>
      </c>
      <c r="F3411" t="s">
        <v>22379</v>
      </c>
      <c r="I3411" t="s">
        <v>22380</v>
      </c>
      <c r="J3411" t="s">
        <v>22381</v>
      </c>
      <c r="M3411" t="s">
        <v>112297</v>
      </c>
      <c r="N3411" t="s">
        <v>124</v>
      </c>
      <c r="O3411" s="3" t="s">
        <v>22382</v>
      </c>
      <c r="P3411" t="s">
        <v>124</v>
      </c>
      <c r="Q3411" t="s">
        <v>124</v>
      </c>
      <c r="R3411" t="s">
        <v>22382</v>
      </c>
      <c r="S3411" s="4" t="str">
        <f t="shared" si="53"/>
        <v>2006</v>
      </c>
    </row>
    <row r="3412" spans="1:19" hidden="1" x14ac:dyDescent="0.35">
      <c r="A3412" t="s">
        <v>22378</v>
      </c>
      <c r="B3412" t="s">
        <v>22379</v>
      </c>
      <c r="C3412" t="s">
        <v>22383</v>
      </c>
      <c r="D3412" t="s">
        <v>22384</v>
      </c>
      <c r="E3412" t="s">
        <v>22385</v>
      </c>
      <c r="F3412" t="s">
        <v>22386</v>
      </c>
      <c r="I3412" t="s">
        <v>22387</v>
      </c>
      <c r="J3412" t="s">
        <v>22388</v>
      </c>
      <c r="M3412" t="s">
        <v>112297</v>
      </c>
      <c r="N3412" t="s">
        <v>124</v>
      </c>
      <c r="O3412" s="3" t="s">
        <v>22389</v>
      </c>
      <c r="P3412" t="s">
        <v>124</v>
      </c>
      <c r="Q3412" t="s">
        <v>124</v>
      </c>
      <c r="R3412" t="s">
        <v>22389</v>
      </c>
      <c r="S3412" s="4" t="str">
        <f t="shared" si="53"/>
        <v>2006</v>
      </c>
    </row>
    <row r="3413" spans="1:19" hidden="1" x14ac:dyDescent="0.35">
      <c r="A3413" t="s">
        <v>22385</v>
      </c>
      <c r="B3413" t="s">
        <v>22386</v>
      </c>
      <c r="C3413" t="s">
        <v>22390</v>
      </c>
      <c r="D3413" t="s">
        <v>22391</v>
      </c>
      <c r="E3413" t="s">
        <v>22392</v>
      </c>
      <c r="F3413" t="s">
        <v>22393</v>
      </c>
      <c r="I3413" t="s">
        <v>22394</v>
      </c>
      <c r="J3413" t="s">
        <v>22395</v>
      </c>
      <c r="M3413" t="s">
        <v>112297</v>
      </c>
      <c r="N3413" t="s">
        <v>124</v>
      </c>
      <c r="O3413" s="3" t="s">
        <v>22396</v>
      </c>
      <c r="P3413" t="s">
        <v>124</v>
      </c>
      <c r="Q3413" t="s">
        <v>124</v>
      </c>
      <c r="R3413" t="s">
        <v>22396</v>
      </c>
      <c r="S3413" s="4" t="str">
        <f t="shared" si="53"/>
        <v>2006</v>
      </c>
    </row>
    <row r="3414" spans="1:19" hidden="1" x14ac:dyDescent="0.35">
      <c r="A3414" t="s">
        <v>22392</v>
      </c>
      <c r="B3414" t="s">
        <v>22393</v>
      </c>
      <c r="C3414" t="s">
        <v>22397</v>
      </c>
      <c r="D3414" t="s">
        <v>22398</v>
      </c>
      <c r="E3414" t="s">
        <v>22399</v>
      </c>
      <c r="F3414" t="s">
        <v>22400</v>
      </c>
      <c r="I3414" t="s">
        <v>22401</v>
      </c>
      <c r="J3414" t="s">
        <v>22402</v>
      </c>
      <c r="M3414" t="s">
        <v>112297</v>
      </c>
      <c r="N3414" t="s">
        <v>124</v>
      </c>
      <c r="O3414" s="3" t="s">
        <v>22403</v>
      </c>
      <c r="P3414" t="s">
        <v>124</v>
      </c>
      <c r="Q3414" t="s">
        <v>124</v>
      </c>
      <c r="R3414" t="s">
        <v>22403</v>
      </c>
      <c r="S3414" s="4" t="str">
        <f t="shared" si="53"/>
        <v>2006</v>
      </c>
    </row>
    <row r="3415" spans="1:19" hidden="1" x14ac:dyDescent="0.35">
      <c r="A3415" t="s">
        <v>22399</v>
      </c>
      <c r="B3415" t="s">
        <v>22400</v>
      </c>
      <c r="C3415" t="s">
        <v>22404</v>
      </c>
      <c r="D3415" t="s">
        <v>22405</v>
      </c>
      <c r="E3415" t="s">
        <v>22406</v>
      </c>
      <c r="F3415" t="s">
        <v>22407</v>
      </c>
      <c r="I3415" t="s">
        <v>8400</v>
      </c>
      <c r="J3415" t="s">
        <v>7113</v>
      </c>
      <c r="M3415" t="s">
        <v>112297</v>
      </c>
      <c r="N3415" t="s">
        <v>124</v>
      </c>
      <c r="O3415" s="3" t="s">
        <v>22408</v>
      </c>
      <c r="P3415" t="s">
        <v>124</v>
      </c>
      <c r="Q3415" t="s">
        <v>124</v>
      </c>
      <c r="R3415" t="s">
        <v>22408</v>
      </c>
      <c r="S3415" s="4" t="str">
        <f t="shared" si="53"/>
        <v>2006</v>
      </c>
    </row>
    <row r="3416" spans="1:19" hidden="1" x14ac:dyDescent="0.35">
      <c r="A3416" t="s">
        <v>22406</v>
      </c>
      <c r="B3416" t="s">
        <v>22407</v>
      </c>
      <c r="C3416" t="s">
        <v>22409</v>
      </c>
      <c r="D3416" t="s">
        <v>22410</v>
      </c>
      <c r="E3416" t="s">
        <v>22411</v>
      </c>
      <c r="F3416" t="s">
        <v>22412</v>
      </c>
      <c r="I3416" t="s">
        <v>22413</v>
      </c>
      <c r="J3416" t="s">
        <v>10777</v>
      </c>
      <c r="M3416" t="s">
        <v>112297</v>
      </c>
      <c r="N3416" t="s">
        <v>124</v>
      </c>
      <c r="O3416" s="3" t="s">
        <v>22414</v>
      </c>
      <c r="P3416" t="s">
        <v>124</v>
      </c>
      <c r="Q3416" t="s">
        <v>124</v>
      </c>
      <c r="R3416" t="s">
        <v>22414</v>
      </c>
      <c r="S3416" s="4" t="str">
        <f t="shared" si="53"/>
        <v>2006</v>
      </c>
    </row>
    <row r="3417" spans="1:19" hidden="1" x14ac:dyDescent="0.35">
      <c r="A3417" t="s">
        <v>22411</v>
      </c>
      <c r="B3417" t="s">
        <v>22412</v>
      </c>
      <c r="C3417" t="s">
        <v>22415</v>
      </c>
      <c r="D3417" t="s">
        <v>22416</v>
      </c>
      <c r="E3417" t="s">
        <v>22417</v>
      </c>
      <c r="F3417" t="s">
        <v>22418</v>
      </c>
      <c r="I3417" t="s">
        <v>22419</v>
      </c>
      <c r="J3417" t="s">
        <v>22420</v>
      </c>
      <c r="M3417" t="s">
        <v>112297</v>
      </c>
      <c r="N3417" t="s">
        <v>124</v>
      </c>
      <c r="O3417" s="3" t="s">
        <v>22421</v>
      </c>
      <c r="P3417" t="s">
        <v>124</v>
      </c>
      <c r="Q3417" t="s">
        <v>124</v>
      </c>
      <c r="R3417" t="s">
        <v>22421</v>
      </c>
      <c r="S3417" s="4" t="str">
        <f t="shared" si="53"/>
        <v>2006</v>
      </c>
    </row>
    <row r="3418" spans="1:19" hidden="1" x14ac:dyDescent="0.35">
      <c r="A3418" t="s">
        <v>22417</v>
      </c>
      <c r="B3418" t="s">
        <v>22418</v>
      </c>
      <c r="C3418" t="s">
        <v>22422</v>
      </c>
      <c r="D3418" t="s">
        <v>22423</v>
      </c>
      <c r="E3418" s="1" t="s">
        <v>22424</v>
      </c>
      <c r="F3418" s="1" t="s">
        <v>22425</v>
      </c>
      <c r="I3418" t="s">
        <v>22426</v>
      </c>
      <c r="J3418" t="s">
        <v>22427</v>
      </c>
      <c r="M3418" t="s">
        <v>112299</v>
      </c>
      <c r="N3418" t="s">
        <v>247</v>
      </c>
      <c r="O3418" s="3" t="s">
        <v>22428</v>
      </c>
      <c r="P3418" t="s">
        <v>247</v>
      </c>
      <c r="Q3418" t="s">
        <v>247</v>
      </c>
      <c r="R3418" t="s">
        <v>22428</v>
      </c>
      <c r="S3418" s="4" t="str">
        <f t="shared" si="53"/>
        <v>2006</v>
      </c>
    </row>
    <row r="3419" spans="1:19" hidden="1" x14ac:dyDescent="0.35">
      <c r="A3419" s="1" t="s">
        <v>22424</v>
      </c>
      <c r="B3419" s="1" t="s">
        <v>22425</v>
      </c>
      <c r="C3419" t="s">
        <v>22429</v>
      </c>
      <c r="D3419" t="s">
        <v>22430</v>
      </c>
      <c r="E3419" t="s">
        <v>22431</v>
      </c>
      <c r="F3419" t="s">
        <v>22432</v>
      </c>
      <c r="I3419" t="s">
        <v>22433</v>
      </c>
      <c r="J3419" t="s">
        <v>22434</v>
      </c>
      <c r="M3419" t="s">
        <v>112297</v>
      </c>
      <c r="N3419" t="s">
        <v>124</v>
      </c>
      <c r="O3419" s="3" t="s">
        <v>22435</v>
      </c>
      <c r="P3419" t="s">
        <v>124</v>
      </c>
      <c r="Q3419" t="s">
        <v>124</v>
      </c>
      <c r="R3419" t="s">
        <v>22435</v>
      </c>
      <c r="S3419" s="4" t="str">
        <f t="shared" si="53"/>
        <v>2006</v>
      </c>
    </row>
    <row r="3420" spans="1:19" hidden="1" x14ac:dyDescent="0.35">
      <c r="A3420" t="s">
        <v>22431</v>
      </c>
      <c r="B3420" t="s">
        <v>22432</v>
      </c>
      <c r="C3420" t="s">
        <v>22436</v>
      </c>
      <c r="D3420" t="s">
        <v>22437</v>
      </c>
      <c r="E3420" t="s">
        <v>22438</v>
      </c>
      <c r="F3420" t="s">
        <v>22439</v>
      </c>
      <c r="I3420" t="s">
        <v>512</v>
      </c>
      <c r="J3420" t="s">
        <v>512</v>
      </c>
      <c r="M3420" t="s">
        <v>112297</v>
      </c>
      <c r="N3420" t="s">
        <v>124</v>
      </c>
      <c r="O3420" s="3" t="s">
        <v>22440</v>
      </c>
      <c r="P3420" t="s">
        <v>124</v>
      </c>
      <c r="Q3420" t="s">
        <v>124</v>
      </c>
      <c r="R3420" t="s">
        <v>22440</v>
      </c>
      <c r="S3420" s="4" t="str">
        <f t="shared" si="53"/>
        <v>2006</v>
      </c>
    </row>
    <row r="3421" spans="1:19" hidden="1" x14ac:dyDescent="0.35">
      <c r="A3421" t="s">
        <v>22438</v>
      </c>
      <c r="B3421" t="s">
        <v>22439</v>
      </c>
      <c r="C3421" s="1" t="s">
        <v>22441</v>
      </c>
      <c r="D3421" s="1" t="s">
        <v>22442</v>
      </c>
      <c r="E3421" t="s">
        <v>22443</v>
      </c>
      <c r="F3421" t="s">
        <v>22444</v>
      </c>
      <c r="I3421" t="s">
        <v>22445</v>
      </c>
      <c r="J3421" t="s">
        <v>22446</v>
      </c>
      <c r="M3421" t="s">
        <v>112297</v>
      </c>
      <c r="N3421" t="s">
        <v>124</v>
      </c>
      <c r="O3421" s="3" t="s">
        <v>22447</v>
      </c>
      <c r="P3421" t="s">
        <v>124</v>
      </c>
      <c r="Q3421" t="s">
        <v>124</v>
      </c>
      <c r="R3421" t="s">
        <v>22447</v>
      </c>
      <c r="S3421" s="4" t="str">
        <f t="shared" si="53"/>
        <v>2006</v>
      </c>
    </row>
    <row r="3422" spans="1:19" hidden="1" x14ac:dyDescent="0.35">
      <c r="A3422" t="s">
        <v>22443</v>
      </c>
      <c r="B3422" t="s">
        <v>22444</v>
      </c>
      <c r="C3422" t="s">
        <v>22448</v>
      </c>
      <c r="D3422" t="s">
        <v>22449</v>
      </c>
      <c r="E3422" t="s">
        <v>22450</v>
      </c>
      <c r="F3422" t="s">
        <v>22451</v>
      </c>
      <c r="I3422" t="s">
        <v>22452</v>
      </c>
      <c r="J3422" t="s">
        <v>22453</v>
      </c>
      <c r="M3422" t="s">
        <v>112297</v>
      </c>
      <c r="N3422" t="s">
        <v>124</v>
      </c>
      <c r="O3422" s="3" t="s">
        <v>22454</v>
      </c>
      <c r="P3422" t="s">
        <v>124</v>
      </c>
      <c r="Q3422" t="s">
        <v>124</v>
      </c>
      <c r="R3422" t="s">
        <v>22454</v>
      </c>
      <c r="S3422" s="4" t="str">
        <f t="shared" si="53"/>
        <v>2006</v>
      </c>
    </row>
    <row r="3423" spans="1:19" hidden="1" x14ac:dyDescent="0.35">
      <c r="A3423" t="s">
        <v>22450</v>
      </c>
      <c r="B3423" t="s">
        <v>22451</v>
      </c>
      <c r="C3423" t="s">
        <v>22455</v>
      </c>
      <c r="D3423" t="s">
        <v>22456</v>
      </c>
      <c r="E3423" t="s">
        <v>22457</v>
      </c>
      <c r="F3423" t="s">
        <v>22458</v>
      </c>
      <c r="I3423" t="s">
        <v>2889</v>
      </c>
      <c r="J3423" t="s">
        <v>2890</v>
      </c>
      <c r="M3423" t="s">
        <v>112297</v>
      </c>
      <c r="N3423" t="s">
        <v>124</v>
      </c>
      <c r="O3423" s="3" t="s">
        <v>22459</v>
      </c>
      <c r="P3423" t="s">
        <v>124</v>
      </c>
      <c r="Q3423" t="s">
        <v>124</v>
      </c>
      <c r="R3423" t="s">
        <v>22459</v>
      </c>
      <c r="S3423" s="4" t="str">
        <f t="shared" si="53"/>
        <v>2006</v>
      </c>
    </row>
    <row r="3424" spans="1:19" hidden="1" x14ac:dyDescent="0.35">
      <c r="A3424" t="s">
        <v>22457</v>
      </c>
      <c r="B3424" t="s">
        <v>22458</v>
      </c>
      <c r="C3424" t="s">
        <v>22460</v>
      </c>
      <c r="D3424" t="s">
        <v>22461</v>
      </c>
      <c r="E3424" t="s">
        <v>22462</v>
      </c>
      <c r="F3424" t="s">
        <v>22463</v>
      </c>
      <c r="I3424" t="s">
        <v>22464</v>
      </c>
      <c r="J3424" t="s">
        <v>22465</v>
      </c>
      <c r="M3424" t="s">
        <v>112297</v>
      </c>
      <c r="N3424" t="s">
        <v>124</v>
      </c>
      <c r="O3424" s="3" t="s">
        <v>22466</v>
      </c>
      <c r="P3424" t="s">
        <v>124</v>
      </c>
      <c r="Q3424" t="s">
        <v>124</v>
      </c>
      <c r="R3424" t="s">
        <v>22466</v>
      </c>
      <c r="S3424" s="4" t="str">
        <f t="shared" si="53"/>
        <v>2006</v>
      </c>
    </row>
    <row r="3425" spans="1:19" hidden="1" x14ac:dyDescent="0.35">
      <c r="A3425" t="s">
        <v>22462</v>
      </c>
      <c r="B3425" t="s">
        <v>22463</v>
      </c>
      <c r="C3425" t="s">
        <v>22467</v>
      </c>
      <c r="D3425" t="s">
        <v>22468</v>
      </c>
      <c r="E3425" t="s">
        <v>22469</v>
      </c>
      <c r="F3425" t="s">
        <v>22470</v>
      </c>
      <c r="I3425" t="s">
        <v>22471</v>
      </c>
      <c r="J3425" t="s">
        <v>22472</v>
      </c>
      <c r="M3425" t="s">
        <v>112297</v>
      </c>
      <c r="N3425" t="s">
        <v>124</v>
      </c>
      <c r="O3425" s="3" t="s">
        <v>22473</v>
      </c>
      <c r="P3425" t="s">
        <v>124</v>
      </c>
      <c r="Q3425" t="s">
        <v>124</v>
      </c>
      <c r="R3425" t="s">
        <v>22473</v>
      </c>
      <c r="S3425" s="4" t="str">
        <f t="shared" si="53"/>
        <v>2006</v>
      </c>
    </row>
    <row r="3426" spans="1:19" hidden="1" x14ac:dyDescent="0.35">
      <c r="A3426" t="s">
        <v>22469</v>
      </c>
      <c r="B3426" t="s">
        <v>22470</v>
      </c>
      <c r="C3426" t="s">
        <v>22474</v>
      </c>
      <c r="D3426" t="s">
        <v>22475</v>
      </c>
      <c r="E3426" t="s">
        <v>22476</v>
      </c>
      <c r="F3426" t="s">
        <v>22477</v>
      </c>
      <c r="I3426" t="s">
        <v>512</v>
      </c>
      <c r="J3426" t="s">
        <v>512</v>
      </c>
      <c r="M3426" t="s">
        <v>112297</v>
      </c>
      <c r="N3426" t="s">
        <v>124</v>
      </c>
      <c r="O3426" s="3" t="s">
        <v>22478</v>
      </c>
      <c r="P3426" t="s">
        <v>124</v>
      </c>
      <c r="Q3426" t="s">
        <v>124</v>
      </c>
      <c r="R3426" t="s">
        <v>22478</v>
      </c>
      <c r="S3426" s="4" t="str">
        <f t="shared" si="53"/>
        <v>2006</v>
      </c>
    </row>
    <row r="3427" spans="1:19" hidden="1" x14ac:dyDescent="0.35">
      <c r="A3427" t="s">
        <v>22476</v>
      </c>
      <c r="B3427" t="s">
        <v>22477</v>
      </c>
      <c r="C3427" t="s">
        <v>22479</v>
      </c>
      <c r="D3427" t="s">
        <v>22480</v>
      </c>
      <c r="E3427" t="s">
        <v>22481</v>
      </c>
      <c r="F3427" t="s">
        <v>22482</v>
      </c>
      <c r="I3427" t="s">
        <v>22483</v>
      </c>
      <c r="J3427" t="s">
        <v>22484</v>
      </c>
      <c r="M3427" t="s">
        <v>112297</v>
      </c>
      <c r="N3427" t="s">
        <v>124</v>
      </c>
      <c r="O3427" s="3" t="s">
        <v>22485</v>
      </c>
      <c r="P3427" t="s">
        <v>124</v>
      </c>
      <c r="Q3427" t="s">
        <v>124</v>
      </c>
      <c r="R3427" t="s">
        <v>22485</v>
      </c>
      <c r="S3427" s="4" t="str">
        <f t="shared" si="53"/>
        <v>2006</v>
      </c>
    </row>
    <row r="3428" spans="1:19" ht="101.5" hidden="1" x14ac:dyDescent="0.35">
      <c r="A3428" t="s">
        <v>22481</v>
      </c>
      <c r="B3428" t="s">
        <v>22482</v>
      </c>
      <c r="C3428" t="s">
        <v>22486</v>
      </c>
      <c r="D3428" t="s">
        <v>22487</v>
      </c>
      <c r="E3428" t="s">
        <v>22488</v>
      </c>
      <c r="F3428" t="s">
        <v>22489</v>
      </c>
      <c r="I3428" t="s">
        <v>22490</v>
      </c>
      <c r="J3428" t="s">
        <v>22491</v>
      </c>
      <c r="K3428" s="2" t="s">
        <v>22492</v>
      </c>
      <c r="M3428" t="s">
        <v>112297</v>
      </c>
      <c r="N3428" t="s">
        <v>124</v>
      </c>
      <c r="O3428" s="3" t="s">
        <v>22493</v>
      </c>
      <c r="P3428" t="s">
        <v>124</v>
      </c>
      <c r="Q3428" t="s">
        <v>124</v>
      </c>
      <c r="R3428" t="s">
        <v>22493</v>
      </c>
      <c r="S3428" s="4" t="str">
        <f t="shared" si="53"/>
        <v>2006</v>
      </c>
    </row>
    <row r="3429" spans="1:19" hidden="1" x14ac:dyDescent="0.35">
      <c r="A3429" t="s">
        <v>22488</v>
      </c>
      <c r="B3429" t="s">
        <v>22489</v>
      </c>
      <c r="C3429" t="s">
        <v>22494</v>
      </c>
      <c r="D3429" t="s">
        <v>22495</v>
      </c>
      <c r="E3429" t="s">
        <v>22496</v>
      </c>
      <c r="F3429" t="s">
        <v>22497</v>
      </c>
      <c r="I3429" t="s">
        <v>22498</v>
      </c>
      <c r="J3429" t="s">
        <v>22499</v>
      </c>
      <c r="M3429" t="s">
        <v>112297</v>
      </c>
      <c r="N3429" t="s">
        <v>16314</v>
      </c>
      <c r="O3429" s="3" t="s">
        <v>22500</v>
      </c>
      <c r="P3429" t="s">
        <v>16314</v>
      </c>
      <c r="Q3429" t="s">
        <v>16314</v>
      </c>
      <c r="R3429" t="s">
        <v>22500</v>
      </c>
      <c r="S3429" s="4" t="str">
        <f t="shared" si="53"/>
        <v>2006</v>
      </c>
    </row>
    <row r="3430" spans="1:19" hidden="1" x14ac:dyDescent="0.35">
      <c r="A3430" t="s">
        <v>22496</v>
      </c>
      <c r="B3430" t="s">
        <v>22497</v>
      </c>
      <c r="C3430" t="s">
        <v>22501</v>
      </c>
      <c r="D3430" t="s">
        <v>22502</v>
      </c>
      <c r="E3430" t="s">
        <v>22503</v>
      </c>
      <c r="F3430" t="s">
        <v>22504</v>
      </c>
      <c r="I3430" t="s">
        <v>22505</v>
      </c>
      <c r="J3430" t="s">
        <v>22506</v>
      </c>
      <c r="M3430" t="s">
        <v>112297</v>
      </c>
      <c r="N3430" t="s">
        <v>124</v>
      </c>
      <c r="O3430" s="3" t="s">
        <v>22507</v>
      </c>
      <c r="P3430" t="s">
        <v>124</v>
      </c>
      <c r="Q3430" t="s">
        <v>124</v>
      </c>
      <c r="R3430" t="s">
        <v>22507</v>
      </c>
      <c r="S3430" s="4" t="str">
        <f t="shared" si="53"/>
        <v>2006</v>
      </c>
    </row>
    <row r="3431" spans="1:19" hidden="1" x14ac:dyDescent="0.35">
      <c r="A3431" t="s">
        <v>22503</v>
      </c>
      <c r="B3431" t="s">
        <v>22504</v>
      </c>
      <c r="C3431" t="s">
        <v>22508</v>
      </c>
      <c r="D3431" t="s">
        <v>22509</v>
      </c>
      <c r="E3431" t="s">
        <v>22510</v>
      </c>
      <c r="F3431" t="s">
        <v>22511</v>
      </c>
      <c r="I3431" t="s">
        <v>22512</v>
      </c>
      <c r="J3431" t="s">
        <v>22513</v>
      </c>
      <c r="M3431" t="s">
        <v>112299</v>
      </c>
      <c r="N3431" t="s">
        <v>247</v>
      </c>
      <c r="O3431" s="3" t="s">
        <v>22514</v>
      </c>
      <c r="P3431" t="s">
        <v>247</v>
      </c>
      <c r="Q3431" t="s">
        <v>247</v>
      </c>
      <c r="R3431" t="s">
        <v>22514</v>
      </c>
      <c r="S3431" s="4" t="str">
        <f t="shared" si="53"/>
        <v>2006</v>
      </c>
    </row>
    <row r="3432" spans="1:19" hidden="1" x14ac:dyDescent="0.35">
      <c r="A3432" t="s">
        <v>22510</v>
      </c>
      <c r="B3432" t="s">
        <v>22511</v>
      </c>
      <c r="C3432" t="s">
        <v>22515</v>
      </c>
      <c r="D3432" t="s">
        <v>22516</v>
      </c>
      <c r="E3432" t="s">
        <v>22517</v>
      </c>
      <c r="F3432" t="s">
        <v>22518</v>
      </c>
      <c r="I3432" t="s">
        <v>22519</v>
      </c>
      <c r="J3432" t="s">
        <v>22520</v>
      </c>
      <c r="M3432" t="s">
        <v>112299</v>
      </c>
      <c r="N3432" t="s">
        <v>247</v>
      </c>
      <c r="O3432" s="3" t="s">
        <v>22521</v>
      </c>
      <c r="P3432" t="s">
        <v>247</v>
      </c>
      <c r="Q3432" t="s">
        <v>247</v>
      </c>
      <c r="R3432" t="s">
        <v>22521</v>
      </c>
      <c r="S3432" s="4" t="str">
        <f t="shared" si="53"/>
        <v>2006</v>
      </c>
    </row>
    <row r="3433" spans="1:19" hidden="1" x14ac:dyDescent="0.35">
      <c r="A3433" t="s">
        <v>22517</v>
      </c>
      <c r="B3433" t="s">
        <v>22518</v>
      </c>
      <c r="C3433" t="s">
        <v>22522</v>
      </c>
      <c r="D3433" t="s">
        <v>22523</v>
      </c>
      <c r="E3433" t="s">
        <v>22524</v>
      </c>
      <c r="F3433" t="s">
        <v>22525</v>
      </c>
      <c r="I3433" t="s">
        <v>22526</v>
      </c>
      <c r="J3433" t="s">
        <v>22527</v>
      </c>
      <c r="M3433" t="s">
        <v>112297</v>
      </c>
      <c r="N3433" t="s">
        <v>124</v>
      </c>
      <c r="O3433" s="3" t="s">
        <v>22528</v>
      </c>
      <c r="P3433" t="s">
        <v>124</v>
      </c>
      <c r="Q3433" t="s">
        <v>124</v>
      </c>
      <c r="R3433" t="s">
        <v>22528</v>
      </c>
      <c r="S3433" s="4" t="str">
        <f t="shared" si="53"/>
        <v>2006</v>
      </c>
    </row>
    <row r="3434" spans="1:19" hidden="1" x14ac:dyDescent="0.35">
      <c r="A3434" t="s">
        <v>22524</v>
      </c>
      <c r="B3434" t="s">
        <v>22525</v>
      </c>
      <c r="C3434" t="s">
        <v>22529</v>
      </c>
      <c r="D3434" t="s">
        <v>22530</v>
      </c>
      <c r="E3434" t="s">
        <v>22531</v>
      </c>
      <c r="F3434" t="s">
        <v>22532</v>
      </c>
      <c r="I3434" t="s">
        <v>11132</v>
      </c>
      <c r="J3434" t="s">
        <v>10777</v>
      </c>
      <c r="M3434" t="s">
        <v>112298</v>
      </c>
      <c r="N3434" t="s">
        <v>28</v>
      </c>
      <c r="O3434" s="3" t="s">
        <v>22533</v>
      </c>
      <c r="P3434" t="s">
        <v>16314</v>
      </c>
      <c r="Q3434" t="s">
        <v>16314</v>
      </c>
      <c r="R3434" t="s">
        <v>22533</v>
      </c>
      <c r="S3434" s="4" t="str">
        <f t="shared" si="53"/>
        <v>2006</v>
      </c>
    </row>
    <row r="3435" spans="1:19" hidden="1" x14ac:dyDescent="0.35">
      <c r="A3435" t="s">
        <v>22531</v>
      </c>
      <c r="B3435" t="s">
        <v>22532</v>
      </c>
      <c r="C3435" t="s">
        <v>22534</v>
      </c>
      <c r="D3435" t="s">
        <v>22535</v>
      </c>
      <c r="E3435" t="s">
        <v>22536</v>
      </c>
      <c r="F3435" t="s">
        <v>22537</v>
      </c>
      <c r="I3435" t="s">
        <v>22538</v>
      </c>
      <c r="J3435" t="s">
        <v>22539</v>
      </c>
      <c r="M3435" t="s">
        <v>112298</v>
      </c>
      <c r="N3435" t="s">
        <v>28</v>
      </c>
      <c r="O3435" s="3" t="s">
        <v>22540</v>
      </c>
      <c r="P3435" t="s">
        <v>16314</v>
      </c>
      <c r="Q3435" t="s">
        <v>16314</v>
      </c>
      <c r="R3435" t="s">
        <v>22540</v>
      </c>
      <c r="S3435" s="4" t="str">
        <f t="shared" si="53"/>
        <v>2006</v>
      </c>
    </row>
    <row r="3436" spans="1:19" hidden="1" x14ac:dyDescent="0.35">
      <c r="A3436" t="s">
        <v>22536</v>
      </c>
      <c r="B3436" t="s">
        <v>22537</v>
      </c>
      <c r="C3436" t="s">
        <v>22541</v>
      </c>
      <c r="D3436" t="s">
        <v>22542</v>
      </c>
      <c r="E3436" t="s">
        <v>22543</v>
      </c>
      <c r="F3436" t="s">
        <v>22544</v>
      </c>
      <c r="I3436" t="s">
        <v>22545</v>
      </c>
      <c r="J3436" t="s">
        <v>22546</v>
      </c>
      <c r="M3436" t="s">
        <v>112297</v>
      </c>
      <c r="N3436" t="s">
        <v>124</v>
      </c>
      <c r="O3436" s="3" t="s">
        <v>22547</v>
      </c>
      <c r="P3436" t="s">
        <v>124</v>
      </c>
      <c r="Q3436" t="s">
        <v>124</v>
      </c>
      <c r="R3436" t="s">
        <v>22547</v>
      </c>
      <c r="S3436" s="4" t="str">
        <f t="shared" si="53"/>
        <v>2006</v>
      </c>
    </row>
    <row r="3437" spans="1:19" hidden="1" x14ac:dyDescent="0.35">
      <c r="A3437" t="s">
        <v>22543</v>
      </c>
      <c r="B3437" t="s">
        <v>22544</v>
      </c>
      <c r="C3437" t="s">
        <v>22548</v>
      </c>
      <c r="D3437" t="s">
        <v>22549</v>
      </c>
      <c r="E3437" t="s">
        <v>22550</v>
      </c>
      <c r="F3437" s="1">
        <v>168023300000</v>
      </c>
      <c r="I3437" t="s">
        <v>22551</v>
      </c>
      <c r="J3437" t="s">
        <v>22552</v>
      </c>
      <c r="M3437" t="s">
        <v>112297</v>
      </c>
      <c r="N3437" t="s">
        <v>124</v>
      </c>
      <c r="O3437" s="3" t="s">
        <v>22553</v>
      </c>
      <c r="P3437" t="s">
        <v>124</v>
      </c>
      <c r="Q3437" t="s">
        <v>124</v>
      </c>
      <c r="R3437" t="s">
        <v>22553</v>
      </c>
      <c r="S3437" s="4" t="str">
        <f t="shared" si="53"/>
        <v>2006</v>
      </c>
    </row>
    <row r="3438" spans="1:19" hidden="1" x14ac:dyDescent="0.35">
      <c r="A3438" t="s">
        <v>22550</v>
      </c>
      <c r="B3438" s="1">
        <v>168023300000</v>
      </c>
      <c r="C3438" t="s">
        <v>22554</v>
      </c>
      <c r="D3438" t="s">
        <v>22555</v>
      </c>
      <c r="E3438" t="s">
        <v>22556</v>
      </c>
      <c r="F3438" t="s">
        <v>22557</v>
      </c>
      <c r="I3438" t="s">
        <v>22558</v>
      </c>
      <c r="J3438" t="s">
        <v>22559</v>
      </c>
      <c r="M3438" t="s">
        <v>112297</v>
      </c>
      <c r="N3438" t="s">
        <v>124</v>
      </c>
      <c r="O3438" s="3" t="s">
        <v>22560</v>
      </c>
      <c r="P3438" t="s">
        <v>124</v>
      </c>
      <c r="Q3438" t="s">
        <v>124</v>
      </c>
      <c r="R3438" t="s">
        <v>22560</v>
      </c>
      <c r="S3438" s="4" t="str">
        <f t="shared" si="53"/>
        <v>2006</v>
      </c>
    </row>
    <row r="3439" spans="1:19" hidden="1" x14ac:dyDescent="0.35">
      <c r="A3439" t="s">
        <v>22556</v>
      </c>
      <c r="B3439" t="s">
        <v>22557</v>
      </c>
      <c r="C3439" t="s">
        <v>22561</v>
      </c>
      <c r="D3439" t="s">
        <v>22562</v>
      </c>
      <c r="E3439" t="s">
        <v>22563</v>
      </c>
      <c r="F3439" t="s">
        <v>22564</v>
      </c>
      <c r="I3439" t="s">
        <v>512</v>
      </c>
      <c r="J3439" t="s">
        <v>512</v>
      </c>
      <c r="M3439" t="s">
        <v>112297</v>
      </c>
      <c r="N3439" t="s">
        <v>124</v>
      </c>
      <c r="O3439" s="3" t="s">
        <v>22565</v>
      </c>
      <c r="P3439" t="s">
        <v>124</v>
      </c>
      <c r="Q3439" t="s">
        <v>124</v>
      </c>
      <c r="R3439" t="s">
        <v>22565</v>
      </c>
      <c r="S3439" s="4" t="str">
        <f t="shared" si="53"/>
        <v>2006</v>
      </c>
    </row>
    <row r="3440" spans="1:19" hidden="1" x14ac:dyDescent="0.35">
      <c r="A3440" t="s">
        <v>22563</v>
      </c>
      <c r="B3440" t="s">
        <v>22564</v>
      </c>
      <c r="C3440" t="s">
        <v>22566</v>
      </c>
      <c r="D3440" t="s">
        <v>22567</v>
      </c>
      <c r="E3440" t="s">
        <v>22568</v>
      </c>
      <c r="F3440" t="s">
        <v>22569</v>
      </c>
      <c r="I3440" t="s">
        <v>22570</v>
      </c>
      <c r="J3440" t="s">
        <v>22571</v>
      </c>
      <c r="M3440" t="s">
        <v>112297</v>
      </c>
      <c r="N3440" t="s">
        <v>124</v>
      </c>
      <c r="O3440" s="3" t="s">
        <v>22572</v>
      </c>
      <c r="P3440" t="s">
        <v>124</v>
      </c>
      <c r="Q3440" t="s">
        <v>124</v>
      </c>
      <c r="R3440" t="s">
        <v>22572</v>
      </c>
      <c r="S3440" s="4" t="str">
        <f t="shared" si="53"/>
        <v>2006</v>
      </c>
    </row>
    <row r="3441" spans="1:19" hidden="1" x14ac:dyDescent="0.35">
      <c r="A3441" t="s">
        <v>22568</v>
      </c>
      <c r="B3441" t="s">
        <v>22569</v>
      </c>
      <c r="C3441" t="s">
        <v>22573</v>
      </c>
      <c r="D3441" t="s">
        <v>22574</v>
      </c>
      <c r="E3441" t="s">
        <v>22575</v>
      </c>
      <c r="F3441" t="s">
        <v>22576</v>
      </c>
      <c r="I3441" t="s">
        <v>22577</v>
      </c>
      <c r="J3441" t="s">
        <v>22578</v>
      </c>
      <c r="M3441" t="s">
        <v>112297</v>
      </c>
      <c r="N3441" t="s">
        <v>124</v>
      </c>
      <c r="O3441" s="3" t="s">
        <v>22579</v>
      </c>
      <c r="P3441" t="s">
        <v>124</v>
      </c>
      <c r="Q3441" t="s">
        <v>124</v>
      </c>
      <c r="R3441" t="s">
        <v>22579</v>
      </c>
      <c r="S3441" s="4" t="str">
        <f t="shared" si="53"/>
        <v>2006</v>
      </c>
    </row>
    <row r="3442" spans="1:19" hidden="1" x14ac:dyDescent="0.35">
      <c r="A3442" t="s">
        <v>22575</v>
      </c>
      <c r="B3442" t="s">
        <v>22576</v>
      </c>
      <c r="C3442" t="s">
        <v>22580</v>
      </c>
      <c r="D3442" t="s">
        <v>22581</v>
      </c>
      <c r="E3442" t="s">
        <v>22582</v>
      </c>
      <c r="F3442" t="s">
        <v>22583</v>
      </c>
      <c r="I3442" t="s">
        <v>22584</v>
      </c>
      <c r="J3442" t="s">
        <v>22585</v>
      </c>
      <c r="M3442" t="s">
        <v>112297</v>
      </c>
      <c r="N3442" t="s">
        <v>124</v>
      </c>
      <c r="O3442" s="3" t="s">
        <v>22586</v>
      </c>
      <c r="P3442" t="s">
        <v>124</v>
      </c>
      <c r="Q3442" t="s">
        <v>124</v>
      </c>
      <c r="R3442" t="s">
        <v>22586</v>
      </c>
      <c r="S3442" s="4" t="str">
        <f t="shared" si="53"/>
        <v>2006</v>
      </c>
    </row>
    <row r="3443" spans="1:19" hidden="1" x14ac:dyDescent="0.35">
      <c r="A3443" t="s">
        <v>22582</v>
      </c>
      <c r="B3443" t="s">
        <v>22583</v>
      </c>
      <c r="C3443" t="s">
        <v>22587</v>
      </c>
      <c r="D3443" t="s">
        <v>22588</v>
      </c>
      <c r="E3443" t="s">
        <v>22589</v>
      </c>
      <c r="F3443" t="s">
        <v>22590</v>
      </c>
      <c r="I3443" t="s">
        <v>22591</v>
      </c>
      <c r="J3443" t="s">
        <v>22592</v>
      </c>
      <c r="M3443" t="s">
        <v>112297</v>
      </c>
      <c r="N3443" t="s">
        <v>124</v>
      </c>
      <c r="O3443" s="3" t="s">
        <v>22593</v>
      </c>
      <c r="P3443" t="s">
        <v>124</v>
      </c>
      <c r="Q3443" t="s">
        <v>124</v>
      </c>
      <c r="R3443" t="s">
        <v>22593</v>
      </c>
      <c r="S3443" s="4" t="str">
        <f t="shared" si="53"/>
        <v>2006</v>
      </c>
    </row>
    <row r="3444" spans="1:19" hidden="1" x14ac:dyDescent="0.35">
      <c r="A3444" t="s">
        <v>22589</v>
      </c>
      <c r="B3444" t="s">
        <v>22590</v>
      </c>
      <c r="C3444" t="s">
        <v>22594</v>
      </c>
      <c r="D3444" t="s">
        <v>22595</v>
      </c>
      <c r="E3444" t="s">
        <v>22596</v>
      </c>
      <c r="F3444" t="s">
        <v>22597</v>
      </c>
      <c r="I3444" t="s">
        <v>22598</v>
      </c>
      <c r="J3444" t="s">
        <v>22599</v>
      </c>
      <c r="M3444" t="s">
        <v>112297</v>
      </c>
      <c r="N3444" t="s">
        <v>124</v>
      </c>
      <c r="O3444" s="3" t="s">
        <v>22600</v>
      </c>
      <c r="P3444" t="s">
        <v>124</v>
      </c>
      <c r="Q3444" t="s">
        <v>124</v>
      </c>
      <c r="R3444" t="s">
        <v>22600</v>
      </c>
      <c r="S3444" s="4" t="str">
        <f t="shared" si="53"/>
        <v>2006</v>
      </c>
    </row>
    <row r="3445" spans="1:19" hidden="1" x14ac:dyDescent="0.35">
      <c r="A3445" t="s">
        <v>22596</v>
      </c>
      <c r="B3445" t="s">
        <v>22597</v>
      </c>
      <c r="C3445" t="s">
        <v>22601</v>
      </c>
      <c r="D3445" t="s">
        <v>22602</v>
      </c>
      <c r="E3445" t="s">
        <v>22603</v>
      </c>
      <c r="F3445" t="s">
        <v>22604</v>
      </c>
      <c r="I3445" t="s">
        <v>22605</v>
      </c>
      <c r="J3445" t="s">
        <v>22606</v>
      </c>
      <c r="M3445" t="s">
        <v>112297</v>
      </c>
      <c r="N3445" t="s">
        <v>16314</v>
      </c>
      <c r="O3445" s="3" t="s">
        <v>22607</v>
      </c>
      <c r="P3445" t="s">
        <v>16314</v>
      </c>
      <c r="Q3445" t="s">
        <v>16314</v>
      </c>
      <c r="R3445" t="s">
        <v>22607</v>
      </c>
      <c r="S3445" s="4" t="str">
        <f t="shared" si="53"/>
        <v>2006</v>
      </c>
    </row>
    <row r="3446" spans="1:19" hidden="1" x14ac:dyDescent="0.35">
      <c r="A3446" t="s">
        <v>22603</v>
      </c>
      <c r="B3446" t="s">
        <v>22604</v>
      </c>
      <c r="C3446" t="s">
        <v>22608</v>
      </c>
      <c r="D3446" t="s">
        <v>22609</v>
      </c>
      <c r="E3446" t="s">
        <v>22610</v>
      </c>
      <c r="F3446" t="s">
        <v>22611</v>
      </c>
      <c r="I3446" t="s">
        <v>22612</v>
      </c>
      <c r="J3446" t="s">
        <v>22613</v>
      </c>
      <c r="M3446" t="s">
        <v>112297</v>
      </c>
      <c r="N3446" t="s">
        <v>124</v>
      </c>
      <c r="O3446" s="3" t="s">
        <v>22614</v>
      </c>
      <c r="P3446" t="s">
        <v>124</v>
      </c>
      <c r="Q3446" t="s">
        <v>124</v>
      </c>
      <c r="R3446" t="s">
        <v>22614</v>
      </c>
      <c r="S3446" s="4" t="str">
        <f t="shared" si="53"/>
        <v>2006</v>
      </c>
    </row>
    <row r="3447" spans="1:19" hidden="1" x14ac:dyDescent="0.35">
      <c r="A3447" t="s">
        <v>22610</v>
      </c>
      <c r="B3447" t="s">
        <v>22611</v>
      </c>
      <c r="C3447" t="s">
        <v>22615</v>
      </c>
      <c r="D3447" t="s">
        <v>22616</v>
      </c>
      <c r="E3447" t="s">
        <v>22617</v>
      </c>
      <c r="F3447" t="s">
        <v>22618</v>
      </c>
      <c r="I3447" t="s">
        <v>22619</v>
      </c>
      <c r="J3447" t="s">
        <v>22620</v>
      </c>
      <c r="M3447" t="s">
        <v>112297</v>
      </c>
      <c r="N3447" t="s">
        <v>124</v>
      </c>
      <c r="O3447" s="3" t="s">
        <v>22621</v>
      </c>
      <c r="P3447" t="s">
        <v>124</v>
      </c>
      <c r="Q3447" t="s">
        <v>124</v>
      </c>
      <c r="R3447" t="s">
        <v>22621</v>
      </c>
      <c r="S3447" s="4" t="str">
        <f t="shared" si="53"/>
        <v>2006</v>
      </c>
    </row>
    <row r="3448" spans="1:19" hidden="1" x14ac:dyDescent="0.35">
      <c r="A3448" t="s">
        <v>22617</v>
      </c>
      <c r="B3448" t="s">
        <v>22618</v>
      </c>
      <c r="C3448" t="s">
        <v>22622</v>
      </c>
      <c r="D3448" t="s">
        <v>22623</v>
      </c>
      <c r="E3448" t="s">
        <v>22624</v>
      </c>
      <c r="F3448" t="s">
        <v>22625</v>
      </c>
      <c r="I3448" t="s">
        <v>22626</v>
      </c>
      <c r="J3448" t="s">
        <v>22627</v>
      </c>
      <c r="M3448" t="s">
        <v>112297</v>
      </c>
      <c r="N3448" t="s">
        <v>124</v>
      </c>
      <c r="O3448" s="3" t="s">
        <v>22628</v>
      </c>
      <c r="P3448" t="s">
        <v>124</v>
      </c>
      <c r="Q3448" t="s">
        <v>124</v>
      </c>
      <c r="R3448" t="s">
        <v>22628</v>
      </c>
      <c r="S3448" s="4" t="str">
        <f t="shared" si="53"/>
        <v>2006</v>
      </c>
    </row>
    <row r="3449" spans="1:19" hidden="1" x14ac:dyDescent="0.35">
      <c r="A3449" t="s">
        <v>22624</v>
      </c>
      <c r="B3449" t="s">
        <v>22625</v>
      </c>
      <c r="C3449" t="s">
        <v>22629</v>
      </c>
      <c r="D3449" t="s">
        <v>22630</v>
      </c>
      <c r="E3449" t="s">
        <v>22631</v>
      </c>
      <c r="F3449" t="s">
        <v>22632</v>
      </c>
      <c r="I3449" t="s">
        <v>22633</v>
      </c>
      <c r="J3449" t="s">
        <v>22634</v>
      </c>
      <c r="M3449" t="s">
        <v>112298</v>
      </c>
      <c r="N3449" t="s">
        <v>28</v>
      </c>
      <c r="O3449" s="3" t="s">
        <v>22635</v>
      </c>
      <c r="P3449" t="s">
        <v>16314</v>
      </c>
      <c r="Q3449" t="s">
        <v>16314</v>
      </c>
      <c r="R3449" t="s">
        <v>22635</v>
      </c>
      <c r="S3449" s="4" t="str">
        <f t="shared" si="53"/>
        <v>2006</v>
      </c>
    </row>
    <row r="3450" spans="1:19" hidden="1" x14ac:dyDescent="0.35">
      <c r="A3450" t="s">
        <v>22631</v>
      </c>
      <c r="B3450" t="s">
        <v>22632</v>
      </c>
      <c r="C3450" t="s">
        <v>22636</v>
      </c>
      <c r="D3450" t="s">
        <v>22637</v>
      </c>
      <c r="E3450" t="s">
        <v>22638</v>
      </c>
      <c r="F3450" t="s">
        <v>22639</v>
      </c>
      <c r="I3450" t="s">
        <v>22640</v>
      </c>
      <c r="J3450" t="s">
        <v>22641</v>
      </c>
      <c r="M3450" t="s">
        <v>112298</v>
      </c>
      <c r="N3450" t="s">
        <v>28</v>
      </c>
      <c r="O3450" s="3" t="s">
        <v>22642</v>
      </c>
      <c r="P3450" t="s">
        <v>16314</v>
      </c>
      <c r="Q3450" t="s">
        <v>16314</v>
      </c>
      <c r="R3450" t="s">
        <v>22642</v>
      </c>
      <c r="S3450" s="4" t="str">
        <f t="shared" si="53"/>
        <v>2006</v>
      </c>
    </row>
    <row r="3451" spans="1:19" hidden="1" x14ac:dyDescent="0.35">
      <c r="A3451" t="s">
        <v>22638</v>
      </c>
      <c r="B3451" t="s">
        <v>22639</v>
      </c>
      <c r="C3451" t="s">
        <v>22643</v>
      </c>
      <c r="D3451" t="s">
        <v>22644</v>
      </c>
      <c r="E3451" t="s">
        <v>22645</v>
      </c>
      <c r="F3451" t="s">
        <v>22646</v>
      </c>
      <c r="I3451" t="s">
        <v>11132</v>
      </c>
      <c r="J3451" t="s">
        <v>10777</v>
      </c>
      <c r="M3451" t="s">
        <v>112298</v>
      </c>
      <c r="N3451" t="s">
        <v>28</v>
      </c>
      <c r="O3451" s="3" t="s">
        <v>22647</v>
      </c>
      <c r="P3451" t="s">
        <v>16314</v>
      </c>
      <c r="Q3451" t="s">
        <v>16314</v>
      </c>
      <c r="R3451" t="s">
        <v>22647</v>
      </c>
      <c r="S3451" s="4" t="str">
        <f t="shared" si="53"/>
        <v>2006</v>
      </c>
    </row>
    <row r="3452" spans="1:19" hidden="1" x14ac:dyDescent="0.35">
      <c r="A3452" t="s">
        <v>22645</v>
      </c>
      <c r="B3452" t="s">
        <v>22646</v>
      </c>
      <c r="C3452" t="s">
        <v>22648</v>
      </c>
      <c r="D3452" t="s">
        <v>22649</v>
      </c>
      <c r="E3452" t="s">
        <v>22650</v>
      </c>
      <c r="F3452" t="s">
        <v>22651</v>
      </c>
      <c r="I3452" t="s">
        <v>22652</v>
      </c>
      <c r="J3452" t="s">
        <v>22653</v>
      </c>
      <c r="M3452" t="s">
        <v>112298</v>
      </c>
      <c r="N3452" t="s">
        <v>28</v>
      </c>
      <c r="O3452" s="3" t="s">
        <v>22654</v>
      </c>
      <c r="P3452" t="s">
        <v>16314</v>
      </c>
      <c r="Q3452" t="s">
        <v>16314</v>
      </c>
      <c r="R3452" t="s">
        <v>22654</v>
      </c>
      <c r="S3452" s="4" t="str">
        <f t="shared" si="53"/>
        <v>2006</v>
      </c>
    </row>
    <row r="3453" spans="1:19" hidden="1" x14ac:dyDescent="0.35">
      <c r="A3453" t="s">
        <v>22650</v>
      </c>
      <c r="B3453" t="s">
        <v>22651</v>
      </c>
      <c r="C3453" t="s">
        <v>22655</v>
      </c>
      <c r="D3453" t="s">
        <v>22656</v>
      </c>
      <c r="E3453" t="s">
        <v>22657</v>
      </c>
      <c r="F3453" t="s">
        <v>22658</v>
      </c>
      <c r="I3453" t="s">
        <v>22659</v>
      </c>
      <c r="J3453" t="s">
        <v>22660</v>
      </c>
      <c r="M3453" t="s">
        <v>112299</v>
      </c>
      <c r="N3453" t="s">
        <v>247</v>
      </c>
      <c r="O3453" s="3" t="s">
        <v>22661</v>
      </c>
      <c r="P3453" t="s">
        <v>247</v>
      </c>
      <c r="Q3453" t="s">
        <v>247</v>
      </c>
      <c r="R3453" t="s">
        <v>22661</v>
      </c>
      <c r="S3453" s="4" t="str">
        <f t="shared" si="53"/>
        <v>2006</v>
      </c>
    </row>
    <row r="3454" spans="1:19" hidden="1" x14ac:dyDescent="0.35">
      <c r="A3454" t="s">
        <v>22657</v>
      </c>
      <c r="B3454" t="s">
        <v>22658</v>
      </c>
      <c r="C3454" s="1" t="s">
        <v>22662</v>
      </c>
      <c r="D3454" s="1" t="s">
        <v>22663</v>
      </c>
      <c r="E3454" t="s">
        <v>22664</v>
      </c>
      <c r="F3454" t="s">
        <v>22665</v>
      </c>
      <c r="I3454" t="s">
        <v>22666</v>
      </c>
      <c r="J3454" t="s">
        <v>22667</v>
      </c>
      <c r="M3454" t="s">
        <v>112297</v>
      </c>
      <c r="N3454" t="s">
        <v>124</v>
      </c>
      <c r="O3454" s="3" t="s">
        <v>22668</v>
      </c>
      <c r="P3454" t="s">
        <v>124</v>
      </c>
      <c r="Q3454" t="s">
        <v>124</v>
      </c>
      <c r="R3454" t="s">
        <v>22668</v>
      </c>
      <c r="S3454" s="4" t="str">
        <f t="shared" si="53"/>
        <v>2006</v>
      </c>
    </row>
    <row r="3455" spans="1:19" hidden="1" x14ac:dyDescent="0.35">
      <c r="A3455" t="s">
        <v>22664</v>
      </c>
      <c r="B3455" t="s">
        <v>22665</v>
      </c>
      <c r="C3455" t="s">
        <v>22669</v>
      </c>
      <c r="D3455" t="s">
        <v>22670</v>
      </c>
      <c r="E3455" t="s">
        <v>22671</v>
      </c>
      <c r="F3455" t="s">
        <v>22672</v>
      </c>
      <c r="I3455" t="s">
        <v>22673</v>
      </c>
      <c r="J3455" t="s">
        <v>22674</v>
      </c>
      <c r="M3455" t="s">
        <v>112297</v>
      </c>
      <c r="N3455" t="s">
        <v>124</v>
      </c>
      <c r="O3455" s="3" t="s">
        <v>22675</v>
      </c>
      <c r="P3455" t="s">
        <v>124</v>
      </c>
      <c r="Q3455" t="s">
        <v>124</v>
      </c>
      <c r="R3455" t="s">
        <v>22675</v>
      </c>
      <c r="S3455" s="4" t="str">
        <f t="shared" si="53"/>
        <v>2006</v>
      </c>
    </row>
    <row r="3456" spans="1:19" hidden="1" x14ac:dyDescent="0.35">
      <c r="A3456" t="s">
        <v>22671</v>
      </c>
      <c r="B3456" t="s">
        <v>22672</v>
      </c>
      <c r="C3456" t="s">
        <v>22676</v>
      </c>
      <c r="D3456" t="s">
        <v>22677</v>
      </c>
      <c r="E3456" t="s">
        <v>22678</v>
      </c>
      <c r="F3456" t="s">
        <v>22679</v>
      </c>
      <c r="I3456" t="s">
        <v>22680</v>
      </c>
      <c r="J3456" t="s">
        <v>22681</v>
      </c>
      <c r="M3456" t="s">
        <v>112299</v>
      </c>
      <c r="N3456" t="s">
        <v>247</v>
      </c>
      <c r="O3456" s="3" t="s">
        <v>22682</v>
      </c>
      <c r="P3456" t="s">
        <v>247</v>
      </c>
      <c r="Q3456" t="s">
        <v>247</v>
      </c>
      <c r="R3456" t="s">
        <v>22682</v>
      </c>
      <c r="S3456" s="4" t="str">
        <f t="shared" si="53"/>
        <v>2006</v>
      </c>
    </row>
    <row r="3457" spans="1:19" hidden="1" x14ac:dyDescent="0.35">
      <c r="A3457" t="s">
        <v>22678</v>
      </c>
      <c r="B3457" t="s">
        <v>22679</v>
      </c>
      <c r="C3457" t="s">
        <v>22683</v>
      </c>
      <c r="D3457" t="s">
        <v>22684</v>
      </c>
      <c r="E3457" t="s">
        <v>22685</v>
      </c>
      <c r="F3457" t="s">
        <v>22686</v>
      </c>
      <c r="I3457" t="s">
        <v>22687</v>
      </c>
      <c r="J3457" t="s">
        <v>22688</v>
      </c>
      <c r="M3457" t="s">
        <v>112299</v>
      </c>
      <c r="N3457" t="s">
        <v>247</v>
      </c>
      <c r="O3457" s="3" t="s">
        <v>22689</v>
      </c>
      <c r="P3457" t="s">
        <v>247</v>
      </c>
      <c r="Q3457" t="s">
        <v>247</v>
      </c>
      <c r="R3457" t="s">
        <v>22689</v>
      </c>
      <c r="S3457" s="4" t="str">
        <f t="shared" si="53"/>
        <v>2006</v>
      </c>
    </row>
    <row r="3458" spans="1:19" hidden="1" x14ac:dyDescent="0.35">
      <c r="A3458" t="s">
        <v>22685</v>
      </c>
      <c r="B3458" t="s">
        <v>22686</v>
      </c>
      <c r="C3458" t="s">
        <v>22690</v>
      </c>
      <c r="D3458" t="s">
        <v>22691</v>
      </c>
      <c r="E3458" t="s">
        <v>22692</v>
      </c>
      <c r="F3458" t="s">
        <v>22693</v>
      </c>
      <c r="I3458" t="s">
        <v>22694</v>
      </c>
      <c r="J3458" t="s">
        <v>22695</v>
      </c>
      <c r="M3458" t="s">
        <v>112297</v>
      </c>
      <c r="N3458" t="s">
        <v>124</v>
      </c>
      <c r="O3458" s="3" t="s">
        <v>22696</v>
      </c>
      <c r="P3458" t="s">
        <v>124</v>
      </c>
      <c r="Q3458" t="s">
        <v>124</v>
      </c>
      <c r="R3458" t="s">
        <v>22696</v>
      </c>
      <c r="S3458" s="4" t="str">
        <f t="shared" si="53"/>
        <v>2006</v>
      </c>
    </row>
    <row r="3459" spans="1:19" hidden="1" x14ac:dyDescent="0.35">
      <c r="A3459" t="s">
        <v>22692</v>
      </c>
      <c r="B3459" t="s">
        <v>22693</v>
      </c>
      <c r="C3459" t="s">
        <v>22697</v>
      </c>
      <c r="D3459" t="s">
        <v>22698</v>
      </c>
      <c r="E3459" t="s">
        <v>22699</v>
      </c>
      <c r="F3459" t="s">
        <v>22700</v>
      </c>
      <c r="I3459" t="s">
        <v>22701</v>
      </c>
      <c r="J3459" t="s">
        <v>22702</v>
      </c>
      <c r="M3459" t="s">
        <v>112297</v>
      </c>
      <c r="N3459" t="s">
        <v>124</v>
      </c>
      <c r="O3459" s="3" t="s">
        <v>22703</v>
      </c>
      <c r="P3459" t="s">
        <v>124</v>
      </c>
      <c r="Q3459" t="s">
        <v>124</v>
      </c>
      <c r="R3459" t="s">
        <v>22703</v>
      </c>
      <c r="S3459" s="4" t="str">
        <f t="shared" ref="S3459:S3522" si="54">LEFT(RIGHT(R3459,19),4)</f>
        <v>2006</v>
      </c>
    </row>
    <row r="3460" spans="1:19" hidden="1" x14ac:dyDescent="0.35">
      <c r="A3460" t="s">
        <v>22699</v>
      </c>
      <c r="B3460" t="s">
        <v>22700</v>
      </c>
      <c r="C3460" t="s">
        <v>22704</v>
      </c>
      <c r="D3460" t="s">
        <v>22705</v>
      </c>
      <c r="E3460" t="s">
        <v>22706</v>
      </c>
      <c r="F3460" t="s">
        <v>22707</v>
      </c>
      <c r="I3460" t="s">
        <v>22708</v>
      </c>
      <c r="J3460" t="s">
        <v>22709</v>
      </c>
      <c r="M3460" t="s">
        <v>112297</v>
      </c>
      <c r="N3460" t="s">
        <v>124</v>
      </c>
      <c r="O3460" s="3" t="s">
        <v>22710</v>
      </c>
      <c r="P3460" t="s">
        <v>124</v>
      </c>
      <c r="Q3460" t="s">
        <v>124</v>
      </c>
      <c r="R3460" t="s">
        <v>22710</v>
      </c>
      <c r="S3460" s="4" t="str">
        <f t="shared" si="54"/>
        <v>2006</v>
      </c>
    </row>
    <row r="3461" spans="1:19" hidden="1" x14ac:dyDescent="0.35">
      <c r="A3461" t="s">
        <v>22706</v>
      </c>
      <c r="B3461" t="s">
        <v>22707</v>
      </c>
      <c r="C3461" t="s">
        <v>22711</v>
      </c>
      <c r="D3461" t="s">
        <v>22712</v>
      </c>
      <c r="E3461" t="s">
        <v>22713</v>
      </c>
      <c r="F3461" t="s">
        <v>22714</v>
      </c>
      <c r="I3461" t="s">
        <v>2964</v>
      </c>
      <c r="J3461" t="s">
        <v>2964</v>
      </c>
      <c r="M3461" t="s">
        <v>112298</v>
      </c>
      <c r="N3461" t="s">
        <v>28</v>
      </c>
      <c r="O3461" s="3" t="s">
        <v>22715</v>
      </c>
      <c r="P3461" t="s">
        <v>16314</v>
      </c>
      <c r="Q3461" t="s">
        <v>16314</v>
      </c>
      <c r="R3461" t="s">
        <v>22715</v>
      </c>
      <c r="S3461" s="4" t="str">
        <f t="shared" si="54"/>
        <v>2006</v>
      </c>
    </row>
    <row r="3462" spans="1:19" hidden="1" x14ac:dyDescent="0.35">
      <c r="A3462" t="s">
        <v>22713</v>
      </c>
      <c r="B3462" t="s">
        <v>22714</v>
      </c>
      <c r="C3462" t="s">
        <v>22716</v>
      </c>
      <c r="D3462" t="s">
        <v>22717</v>
      </c>
      <c r="E3462" t="s">
        <v>22718</v>
      </c>
      <c r="F3462" t="s">
        <v>22719</v>
      </c>
      <c r="I3462" t="s">
        <v>22720</v>
      </c>
      <c r="J3462" t="s">
        <v>22721</v>
      </c>
      <c r="M3462" t="s">
        <v>112297</v>
      </c>
      <c r="N3462" t="s">
        <v>124</v>
      </c>
      <c r="O3462" s="3" t="s">
        <v>22722</v>
      </c>
      <c r="P3462" t="s">
        <v>124</v>
      </c>
      <c r="Q3462" t="s">
        <v>124</v>
      </c>
      <c r="R3462" t="s">
        <v>22722</v>
      </c>
      <c r="S3462" s="4" t="str">
        <f t="shared" si="54"/>
        <v>2006</v>
      </c>
    </row>
    <row r="3463" spans="1:19" hidden="1" x14ac:dyDescent="0.35">
      <c r="A3463" t="s">
        <v>22718</v>
      </c>
      <c r="B3463" t="s">
        <v>22719</v>
      </c>
      <c r="C3463" t="s">
        <v>22723</v>
      </c>
      <c r="D3463" t="s">
        <v>22724</v>
      </c>
      <c r="E3463" t="s">
        <v>22725</v>
      </c>
      <c r="F3463" t="s">
        <v>22726</v>
      </c>
      <c r="I3463" t="s">
        <v>22727</v>
      </c>
      <c r="J3463" t="s">
        <v>22728</v>
      </c>
      <c r="M3463" t="s">
        <v>112297</v>
      </c>
      <c r="N3463" t="s">
        <v>16314</v>
      </c>
      <c r="O3463" s="3" t="s">
        <v>22729</v>
      </c>
      <c r="P3463" t="s">
        <v>16314</v>
      </c>
      <c r="Q3463" t="s">
        <v>16314</v>
      </c>
      <c r="R3463" t="s">
        <v>22729</v>
      </c>
      <c r="S3463" s="4" t="str">
        <f t="shared" si="54"/>
        <v>2006</v>
      </c>
    </row>
    <row r="3464" spans="1:19" hidden="1" x14ac:dyDescent="0.35">
      <c r="A3464" t="s">
        <v>22725</v>
      </c>
      <c r="B3464" t="s">
        <v>22726</v>
      </c>
      <c r="C3464" t="s">
        <v>22730</v>
      </c>
      <c r="D3464" t="s">
        <v>22731</v>
      </c>
      <c r="E3464" t="s">
        <v>22732</v>
      </c>
      <c r="F3464" t="s">
        <v>22733</v>
      </c>
      <c r="I3464" t="s">
        <v>22734</v>
      </c>
      <c r="J3464" t="s">
        <v>22735</v>
      </c>
      <c r="M3464" t="s">
        <v>112297</v>
      </c>
      <c r="N3464" t="s">
        <v>124</v>
      </c>
      <c r="O3464" s="3" t="s">
        <v>22736</v>
      </c>
      <c r="P3464" t="s">
        <v>124</v>
      </c>
      <c r="Q3464" t="s">
        <v>124</v>
      </c>
      <c r="R3464" t="s">
        <v>22736</v>
      </c>
      <c r="S3464" s="4" t="str">
        <f t="shared" si="54"/>
        <v>2006</v>
      </c>
    </row>
    <row r="3465" spans="1:19" hidden="1" x14ac:dyDescent="0.35">
      <c r="A3465" t="s">
        <v>22732</v>
      </c>
      <c r="B3465" t="s">
        <v>22733</v>
      </c>
      <c r="C3465" t="s">
        <v>22737</v>
      </c>
      <c r="D3465" t="s">
        <v>22738</v>
      </c>
      <c r="E3465" t="s">
        <v>22739</v>
      </c>
      <c r="F3465" t="s">
        <v>22740</v>
      </c>
      <c r="I3465" t="s">
        <v>22741</v>
      </c>
      <c r="J3465" t="s">
        <v>22742</v>
      </c>
      <c r="M3465" t="s">
        <v>112297</v>
      </c>
      <c r="N3465" t="s">
        <v>124</v>
      </c>
      <c r="O3465" s="3" t="s">
        <v>22743</v>
      </c>
      <c r="P3465" t="s">
        <v>124</v>
      </c>
      <c r="Q3465" t="s">
        <v>124</v>
      </c>
      <c r="R3465" t="s">
        <v>22743</v>
      </c>
      <c r="S3465" s="4" t="str">
        <f t="shared" si="54"/>
        <v>2006</v>
      </c>
    </row>
    <row r="3466" spans="1:19" hidden="1" x14ac:dyDescent="0.35">
      <c r="A3466" t="s">
        <v>22739</v>
      </c>
      <c r="B3466" t="s">
        <v>22740</v>
      </c>
      <c r="C3466" t="s">
        <v>22744</v>
      </c>
      <c r="D3466" t="s">
        <v>22745</v>
      </c>
      <c r="E3466" t="s">
        <v>22746</v>
      </c>
      <c r="F3466" t="s">
        <v>22747</v>
      </c>
      <c r="I3466" t="s">
        <v>22748</v>
      </c>
      <c r="J3466" t="s">
        <v>22749</v>
      </c>
      <c r="M3466" t="s">
        <v>112297</v>
      </c>
      <c r="N3466" t="s">
        <v>16314</v>
      </c>
      <c r="O3466" s="3" t="s">
        <v>22750</v>
      </c>
      <c r="P3466" t="s">
        <v>16314</v>
      </c>
      <c r="Q3466" t="s">
        <v>16314</v>
      </c>
      <c r="R3466" t="s">
        <v>22750</v>
      </c>
      <c r="S3466" s="4" t="str">
        <f t="shared" si="54"/>
        <v>2006</v>
      </c>
    </row>
    <row r="3467" spans="1:19" hidden="1" x14ac:dyDescent="0.35">
      <c r="A3467" t="s">
        <v>22746</v>
      </c>
      <c r="B3467" t="s">
        <v>22747</v>
      </c>
      <c r="C3467" t="s">
        <v>22751</v>
      </c>
      <c r="D3467" t="s">
        <v>22752</v>
      </c>
      <c r="E3467" t="s">
        <v>22753</v>
      </c>
      <c r="F3467" t="s">
        <v>22754</v>
      </c>
      <c r="I3467" t="s">
        <v>512</v>
      </c>
      <c r="J3467" t="s">
        <v>512</v>
      </c>
      <c r="M3467" t="s">
        <v>112297</v>
      </c>
      <c r="N3467" t="s">
        <v>124</v>
      </c>
      <c r="O3467" s="3" t="s">
        <v>22755</v>
      </c>
      <c r="P3467" t="s">
        <v>124</v>
      </c>
      <c r="Q3467" t="s">
        <v>124</v>
      </c>
      <c r="R3467" t="s">
        <v>22755</v>
      </c>
      <c r="S3467" s="4" t="str">
        <f t="shared" si="54"/>
        <v>2006</v>
      </c>
    </row>
    <row r="3468" spans="1:19" hidden="1" x14ac:dyDescent="0.35">
      <c r="A3468" t="s">
        <v>22753</v>
      </c>
      <c r="B3468" t="s">
        <v>22754</v>
      </c>
      <c r="C3468" t="s">
        <v>22756</v>
      </c>
      <c r="D3468" t="s">
        <v>22757</v>
      </c>
      <c r="E3468" t="s">
        <v>22758</v>
      </c>
      <c r="F3468" t="s">
        <v>22759</v>
      </c>
      <c r="I3468" t="s">
        <v>22760</v>
      </c>
      <c r="J3468" t="s">
        <v>22761</v>
      </c>
      <c r="M3468" t="s">
        <v>112297</v>
      </c>
      <c r="N3468" t="s">
        <v>124</v>
      </c>
      <c r="O3468" s="3" t="s">
        <v>22762</v>
      </c>
      <c r="P3468" t="s">
        <v>124</v>
      </c>
      <c r="Q3468" t="s">
        <v>124</v>
      </c>
      <c r="R3468" t="s">
        <v>22762</v>
      </c>
      <c r="S3468" s="4" t="str">
        <f t="shared" si="54"/>
        <v>2006</v>
      </c>
    </row>
    <row r="3469" spans="1:19" hidden="1" x14ac:dyDescent="0.35">
      <c r="A3469" t="s">
        <v>22758</v>
      </c>
      <c r="B3469" t="s">
        <v>22759</v>
      </c>
      <c r="C3469" t="s">
        <v>22763</v>
      </c>
      <c r="D3469" t="s">
        <v>22764</v>
      </c>
      <c r="E3469" t="s">
        <v>22765</v>
      </c>
      <c r="F3469" t="s">
        <v>22766</v>
      </c>
      <c r="I3469" t="s">
        <v>22767</v>
      </c>
      <c r="J3469" t="s">
        <v>22768</v>
      </c>
      <c r="M3469" t="s">
        <v>112297</v>
      </c>
      <c r="N3469" t="s">
        <v>124</v>
      </c>
      <c r="O3469" s="3" t="s">
        <v>22769</v>
      </c>
      <c r="P3469" t="s">
        <v>124</v>
      </c>
      <c r="Q3469" t="s">
        <v>124</v>
      </c>
      <c r="R3469" t="s">
        <v>22769</v>
      </c>
      <c r="S3469" s="4" t="str">
        <f t="shared" si="54"/>
        <v>2006</v>
      </c>
    </row>
    <row r="3470" spans="1:19" hidden="1" x14ac:dyDescent="0.35">
      <c r="A3470" t="s">
        <v>22765</v>
      </c>
      <c r="B3470" t="s">
        <v>22766</v>
      </c>
      <c r="C3470" t="s">
        <v>22770</v>
      </c>
      <c r="D3470" t="s">
        <v>22771</v>
      </c>
      <c r="E3470" t="s">
        <v>22772</v>
      </c>
      <c r="F3470" t="s">
        <v>22773</v>
      </c>
      <c r="I3470" t="s">
        <v>512</v>
      </c>
      <c r="J3470" t="s">
        <v>512</v>
      </c>
      <c r="M3470" t="s">
        <v>112297</v>
      </c>
      <c r="N3470" t="s">
        <v>124</v>
      </c>
      <c r="O3470" s="3" t="s">
        <v>22774</v>
      </c>
      <c r="P3470" t="s">
        <v>124</v>
      </c>
      <c r="Q3470" t="s">
        <v>124</v>
      </c>
      <c r="R3470" t="s">
        <v>22774</v>
      </c>
      <c r="S3470" s="4" t="str">
        <f t="shared" si="54"/>
        <v>2006</v>
      </c>
    </row>
    <row r="3471" spans="1:19" hidden="1" x14ac:dyDescent="0.35">
      <c r="A3471" t="s">
        <v>22772</v>
      </c>
      <c r="B3471" t="s">
        <v>22773</v>
      </c>
      <c r="C3471" t="s">
        <v>22775</v>
      </c>
      <c r="D3471" t="s">
        <v>22776</v>
      </c>
      <c r="E3471" t="s">
        <v>22777</v>
      </c>
      <c r="F3471" t="s">
        <v>22778</v>
      </c>
      <c r="I3471" t="s">
        <v>22779</v>
      </c>
      <c r="J3471" t="s">
        <v>22780</v>
      </c>
      <c r="M3471" t="s">
        <v>112297</v>
      </c>
      <c r="N3471" t="s">
        <v>124</v>
      </c>
      <c r="O3471" s="3" t="s">
        <v>22781</v>
      </c>
      <c r="P3471" t="s">
        <v>124</v>
      </c>
      <c r="Q3471" t="s">
        <v>124</v>
      </c>
      <c r="R3471" t="s">
        <v>22781</v>
      </c>
      <c r="S3471" s="4" t="str">
        <f t="shared" si="54"/>
        <v>2006</v>
      </c>
    </row>
    <row r="3472" spans="1:19" hidden="1" x14ac:dyDescent="0.35">
      <c r="A3472" t="s">
        <v>22777</v>
      </c>
      <c r="B3472" t="s">
        <v>22778</v>
      </c>
      <c r="C3472" t="s">
        <v>22782</v>
      </c>
      <c r="D3472" t="s">
        <v>22783</v>
      </c>
      <c r="E3472" t="s">
        <v>22784</v>
      </c>
      <c r="F3472" t="s">
        <v>22785</v>
      </c>
      <c r="I3472" t="s">
        <v>22786</v>
      </c>
      <c r="J3472" t="s">
        <v>22787</v>
      </c>
      <c r="M3472" t="s">
        <v>112297</v>
      </c>
      <c r="N3472" t="s">
        <v>124</v>
      </c>
      <c r="O3472" s="3" t="s">
        <v>22788</v>
      </c>
      <c r="P3472" t="s">
        <v>124</v>
      </c>
      <c r="Q3472" t="s">
        <v>124</v>
      </c>
      <c r="R3472" t="s">
        <v>22788</v>
      </c>
      <c r="S3472" s="4" t="str">
        <f t="shared" si="54"/>
        <v>2006</v>
      </c>
    </row>
    <row r="3473" spans="1:19" hidden="1" x14ac:dyDescent="0.35">
      <c r="A3473" t="s">
        <v>22784</v>
      </c>
      <c r="B3473" t="s">
        <v>22785</v>
      </c>
      <c r="C3473" t="s">
        <v>22789</v>
      </c>
      <c r="D3473" t="s">
        <v>22790</v>
      </c>
      <c r="E3473" t="s">
        <v>22791</v>
      </c>
      <c r="F3473" t="s">
        <v>22792</v>
      </c>
      <c r="I3473" t="s">
        <v>22793</v>
      </c>
      <c r="J3473" t="s">
        <v>22794</v>
      </c>
      <c r="M3473" t="s">
        <v>112299</v>
      </c>
      <c r="N3473" t="s">
        <v>247</v>
      </c>
      <c r="O3473" s="3" t="s">
        <v>22795</v>
      </c>
      <c r="P3473" t="s">
        <v>247</v>
      </c>
      <c r="Q3473" t="s">
        <v>247</v>
      </c>
      <c r="R3473" t="s">
        <v>22795</v>
      </c>
      <c r="S3473" s="4" t="str">
        <f t="shared" si="54"/>
        <v>2006</v>
      </c>
    </row>
    <row r="3474" spans="1:19" hidden="1" x14ac:dyDescent="0.35">
      <c r="A3474" t="s">
        <v>22791</v>
      </c>
      <c r="B3474" t="s">
        <v>22792</v>
      </c>
      <c r="C3474" t="s">
        <v>22796</v>
      </c>
      <c r="D3474" t="s">
        <v>22797</v>
      </c>
      <c r="E3474" t="s">
        <v>22798</v>
      </c>
      <c r="F3474" t="s">
        <v>22799</v>
      </c>
      <c r="I3474" t="s">
        <v>22800</v>
      </c>
      <c r="J3474" t="s">
        <v>22801</v>
      </c>
      <c r="M3474" t="s">
        <v>112297</v>
      </c>
      <c r="N3474" t="s">
        <v>124</v>
      </c>
      <c r="O3474" s="3" t="s">
        <v>22802</v>
      </c>
      <c r="P3474" t="s">
        <v>124</v>
      </c>
      <c r="Q3474" t="s">
        <v>124</v>
      </c>
      <c r="R3474" t="s">
        <v>22802</v>
      </c>
      <c r="S3474" s="4" t="str">
        <f t="shared" si="54"/>
        <v>2006</v>
      </c>
    </row>
    <row r="3475" spans="1:19" hidden="1" x14ac:dyDescent="0.35">
      <c r="A3475" t="s">
        <v>22798</v>
      </c>
      <c r="B3475" t="s">
        <v>22799</v>
      </c>
      <c r="C3475" t="s">
        <v>22803</v>
      </c>
      <c r="D3475" t="s">
        <v>22804</v>
      </c>
      <c r="E3475" t="s">
        <v>22805</v>
      </c>
      <c r="F3475" t="s">
        <v>22806</v>
      </c>
      <c r="I3475" t="s">
        <v>22807</v>
      </c>
      <c r="J3475" t="s">
        <v>22808</v>
      </c>
      <c r="M3475" t="s">
        <v>112297</v>
      </c>
      <c r="N3475" t="s">
        <v>124</v>
      </c>
      <c r="O3475" s="3" t="s">
        <v>22809</v>
      </c>
      <c r="P3475" t="s">
        <v>124</v>
      </c>
      <c r="Q3475" t="s">
        <v>124</v>
      </c>
      <c r="R3475" t="s">
        <v>22809</v>
      </c>
      <c r="S3475" s="4" t="str">
        <f t="shared" si="54"/>
        <v>2006</v>
      </c>
    </row>
    <row r="3476" spans="1:19" hidden="1" x14ac:dyDescent="0.35">
      <c r="A3476" t="s">
        <v>22805</v>
      </c>
      <c r="B3476" t="s">
        <v>22806</v>
      </c>
      <c r="C3476" t="s">
        <v>22810</v>
      </c>
      <c r="D3476" t="s">
        <v>22811</v>
      </c>
      <c r="E3476" t="s">
        <v>22812</v>
      </c>
      <c r="F3476" t="s">
        <v>22813</v>
      </c>
      <c r="I3476" t="s">
        <v>22814</v>
      </c>
      <c r="J3476" t="s">
        <v>22815</v>
      </c>
      <c r="M3476" t="s">
        <v>112297</v>
      </c>
      <c r="N3476" t="s">
        <v>124</v>
      </c>
      <c r="O3476" s="3" t="s">
        <v>22816</v>
      </c>
      <c r="P3476" t="s">
        <v>124</v>
      </c>
      <c r="Q3476" t="s">
        <v>124</v>
      </c>
      <c r="R3476" t="s">
        <v>22816</v>
      </c>
      <c r="S3476" s="4" t="str">
        <f t="shared" si="54"/>
        <v>2006</v>
      </c>
    </row>
    <row r="3477" spans="1:19" hidden="1" x14ac:dyDescent="0.35">
      <c r="A3477" t="s">
        <v>22812</v>
      </c>
      <c r="B3477" t="s">
        <v>22813</v>
      </c>
      <c r="C3477" t="s">
        <v>22817</v>
      </c>
      <c r="D3477" t="s">
        <v>22818</v>
      </c>
      <c r="E3477" t="s">
        <v>22819</v>
      </c>
      <c r="F3477" t="s">
        <v>22820</v>
      </c>
      <c r="I3477" t="s">
        <v>22821</v>
      </c>
      <c r="J3477" t="s">
        <v>22822</v>
      </c>
      <c r="M3477" t="s">
        <v>112297</v>
      </c>
      <c r="N3477" t="s">
        <v>124</v>
      </c>
      <c r="O3477" s="3" t="s">
        <v>22823</v>
      </c>
      <c r="P3477" t="s">
        <v>124</v>
      </c>
      <c r="Q3477" t="s">
        <v>124</v>
      </c>
      <c r="R3477" t="s">
        <v>22823</v>
      </c>
      <c r="S3477" s="4" t="str">
        <f t="shared" si="54"/>
        <v>2006</v>
      </c>
    </row>
    <row r="3478" spans="1:19" hidden="1" x14ac:dyDescent="0.35">
      <c r="A3478" t="s">
        <v>22819</v>
      </c>
      <c r="B3478" t="s">
        <v>22820</v>
      </c>
      <c r="C3478" t="s">
        <v>22824</v>
      </c>
      <c r="D3478" t="s">
        <v>22825</v>
      </c>
      <c r="E3478" t="s">
        <v>22826</v>
      </c>
      <c r="F3478" t="s">
        <v>22827</v>
      </c>
      <c r="I3478" t="s">
        <v>22828</v>
      </c>
      <c r="J3478" t="s">
        <v>22829</v>
      </c>
      <c r="M3478" t="s">
        <v>112297</v>
      </c>
      <c r="N3478" t="s">
        <v>124</v>
      </c>
      <c r="O3478" s="3" t="s">
        <v>22830</v>
      </c>
      <c r="P3478" t="s">
        <v>124</v>
      </c>
      <c r="Q3478" t="s">
        <v>124</v>
      </c>
      <c r="R3478" t="s">
        <v>22830</v>
      </c>
      <c r="S3478" s="4" t="str">
        <f t="shared" si="54"/>
        <v>2006</v>
      </c>
    </row>
    <row r="3479" spans="1:19" hidden="1" x14ac:dyDescent="0.35">
      <c r="A3479" t="s">
        <v>22826</v>
      </c>
      <c r="B3479" t="s">
        <v>22827</v>
      </c>
      <c r="C3479" t="s">
        <v>22831</v>
      </c>
      <c r="D3479" t="s">
        <v>22832</v>
      </c>
      <c r="E3479" t="s">
        <v>22833</v>
      </c>
      <c r="F3479" t="s">
        <v>22834</v>
      </c>
      <c r="I3479" t="s">
        <v>22835</v>
      </c>
      <c r="J3479" t="s">
        <v>22836</v>
      </c>
      <c r="M3479" t="s">
        <v>112299</v>
      </c>
      <c r="N3479" t="s">
        <v>247</v>
      </c>
      <c r="O3479" s="3" t="s">
        <v>22837</v>
      </c>
      <c r="P3479" t="s">
        <v>247</v>
      </c>
      <c r="Q3479" t="s">
        <v>247</v>
      </c>
      <c r="R3479" t="s">
        <v>22837</v>
      </c>
      <c r="S3479" s="4" t="str">
        <f t="shared" si="54"/>
        <v>2006</v>
      </c>
    </row>
    <row r="3480" spans="1:19" hidden="1" x14ac:dyDescent="0.35">
      <c r="A3480" t="s">
        <v>22833</v>
      </c>
      <c r="B3480" t="s">
        <v>22834</v>
      </c>
      <c r="C3480" t="s">
        <v>22838</v>
      </c>
      <c r="D3480" t="s">
        <v>22839</v>
      </c>
      <c r="E3480" t="s">
        <v>22840</v>
      </c>
      <c r="F3480" t="s">
        <v>22841</v>
      </c>
      <c r="I3480" t="s">
        <v>22842</v>
      </c>
      <c r="J3480" t="s">
        <v>22843</v>
      </c>
      <c r="M3480" t="s">
        <v>112297</v>
      </c>
      <c r="N3480" t="s">
        <v>16314</v>
      </c>
      <c r="O3480" s="3" t="s">
        <v>22844</v>
      </c>
      <c r="P3480" t="s">
        <v>16314</v>
      </c>
      <c r="Q3480" t="s">
        <v>16314</v>
      </c>
      <c r="R3480" t="s">
        <v>22844</v>
      </c>
      <c r="S3480" s="4" t="str">
        <f t="shared" si="54"/>
        <v>2006</v>
      </c>
    </row>
    <row r="3481" spans="1:19" hidden="1" x14ac:dyDescent="0.35">
      <c r="A3481" t="s">
        <v>22840</v>
      </c>
      <c r="B3481" t="s">
        <v>22841</v>
      </c>
      <c r="C3481" t="s">
        <v>22845</v>
      </c>
      <c r="D3481" t="s">
        <v>22846</v>
      </c>
      <c r="E3481" t="s">
        <v>22847</v>
      </c>
      <c r="F3481" t="s">
        <v>22848</v>
      </c>
      <c r="I3481" t="s">
        <v>512</v>
      </c>
      <c r="J3481" t="s">
        <v>512</v>
      </c>
      <c r="M3481" t="s">
        <v>112297</v>
      </c>
      <c r="N3481" t="s">
        <v>124</v>
      </c>
      <c r="O3481" s="3" t="s">
        <v>22849</v>
      </c>
      <c r="P3481" t="s">
        <v>124</v>
      </c>
      <c r="Q3481" t="s">
        <v>124</v>
      </c>
      <c r="R3481" t="s">
        <v>22849</v>
      </c>
      <c r="S3481" s="4" t="str">
        <f t="shared" si="54"/>
        <v>2006</v>
      </c>
    </row>
    <row r="3482" spans="1:19" hidden="1" x14ac:dyDescent="0.35">
      <c r="A3482" t="s">
        <v>22847</v>
      </c>
      <c r="B3482" t="s">
        <v>22848</v>
      </c>
      <c r="C3482" t="s">
        <v>22850</v>
      </c>
      <c r="D3482" t="s">
        <v>22851</v>
      </c>
      <c r="E3482" t="s">
        <v>22852</v>
      </c>
      <c r="F3482" t="s">
        <v>22853</v>
      </c>
      <c r="I3482" t="s">
        <v>22854</v>
      </c>
      <c r="J3482" t="s">
        <v>22855</v>
      </c>
      <c r="M3482" t="s">
        <v>112298</v>
      </c>
      <c r="N3482" t="s">
        <v>28</v>
      </c>
      <c r="O3482" s="3" t="s">
        <v>22856</v>
      </c>
      <c r="P3482" t="s">
        <v>16314</v>
      </c>
      <c r="Q3482" t="s">
        <v>16314</v>
      </c>
      <c r="R3482" t="s">
        <v>22856</v>
      </c>
      <c r="S3482" s="4" t="str">
        <f t="shared" si="54"/>
        <v>2006</v>
      </c>
    </row>
    <row r="3483" spans="1:19" hidden="1" x14ac:dyDescent="0.35">
      <c r="A3483" t="s">
        <v>22852</v>
      </c>
      <c r="B3483" t="s">
        <v>22853</v>
      </c>
      <c r="C3483" t="s">
        <v>22857</v>
      </c>
      <c r="D3483" t="s">
        <v>22858</v>
      </c>
      <c r="E3483" t="s">
        <v>22859</v>
      </c>
      <c r="F3483" t="s">
        <v>22860</v>
      </c>
      <c r="I3483" t="s">
        <v>22861</v>
      </c>
      <c r="J3483" t="s">
        <v>22862</v>
      </c>
      <c r="M3483" t="s">
        <v>112297</v>
      </c>
      <c r="N3483" t="s">
        <v>124</v>
      </c>
      <c r="O3483" s="3" t="s">
        <v>22863</v>
      </c>
      <c r="P3483" t="s">
        <v>124</v>
      </c>
      <c r="Q3483" t="s">
        <v>124</v>
      </c>
      <c r="R3483" t="s">
        <v>22863</v>
      </c>
      <c r="S3483" s="4" t="str">
        <f t="shared" si="54"/>
        <v>2006</v>
      </c>
    </row>
    <row r="3484" spans="1:19" hidden="1" x14ac:dyDescent="0.35">
      <c r="A3484" t="s">
        <v>22859</v>
      </c>
      <c r="B3484" t="s">
        <v>22860</v>
      </c>
      <c r="C3484" t="s">
        <v>22864</v>
      </c>
      <c r="D3484" t="s">
        <v>22865</v>
      </c>
      <c r="E3484" t="s">
        <v>22866</v>
      </c>
      <c r="F3484">
        <v>844948137</v>
      </c>
      <c r="I3484" t="s">
        <v>9131</v>
      </c>
      <c r="J3484" t="s">
        <v>9132</v>
      </c>
      <c r="M3484" t="s">
        <v>112297</v>
      </c>
      <c r="N3484" t="s">
        <v>124</v>
      </c>
      <c r="O3484" s="3" t="s">
        <v>22867</v>
      </c>
      <c r="P3484" t="s">
        <v>124</v>
      </c>
      <c r="Q3484" t="s">
        <v>124</v>
      </c>
      <c r="R3484" t="s">
        <v>22867</v>
      </c>
      <c r="S3484" s="4" t="str">
        <f t="shared" si="54"/>
        <v>2006</v>
      </c>
    </row>
    <row r="3485" spans="1:19" hidden="1" x14ac:dyDescent="0.35">
      <c r="A3485" t="s">
        <v>22866</v>
      </c>
      <c r="B3485">
        <v>844948137</v>
      </c>
      <c r="C3485" t="s">
        <v>22868</v>
      </c>
      <c r="D3485" t="s">
        <v>22869</v>
      </c>
      <c r="E3485" t="s">
        <v>22870</v>
      </c>
      <c r="F3485" t="s">
        <v>22871</v>
      </c>
      <c r="I3485" t="s">
        <v>2322</v>
      </c>
      <c r="J3485" t="s">
        <v>2323</v>
      </c>
      <c r="M3485" t="s">
        <v>112297</v>
      </c>
      <c r="N3485" t="s">
        <v>124</v>
      </c>
      <c r="O3485" s="3" t="s">
        <v>22872</v>
      </c>
      <c r="P3485" t="s">
        <v>124</v>
      </c>
      <c r="Q3485" t="s">
        <v>124</v>
      </c>
      <c r="R3485" t="s">
        <v>22872</v>
      </c>
      <c r="S3485" s="4" t="str">
        <f t="shared" si="54"/>
        <v>2006</v>
      </c>
    </row>
    <row r="3486" spans="1:19" hidden="1" x14ac:dyDescent="0.35">
      <c r="A3486" t="s">
        <v>22870</v>
      </c>
      <c r="B3486" t="s">
        <v>22871</v>
      </c>
      <c r="C3486" t="s">
        <v>22873</v>
      </c>
      <c r="D3486" t="s">
        <v>22874</v>
      </c>
      <c r="E3486" t="s">
        <v>22875</v>
      </c>
      <c r="F3486" t="s">
        <v>22876</v>
      </c>
      <c r="I3486" t="s">
        <v>22877</v>
      </c>
      <c r="J3486" t="s">
        <v>22878</v>
      </c>
      <c r="M3486" t="s">
        <v>112297</v>
      </c>
      <c r="N3486" t="s">
        <v>124</v>
      </c>
      <c r="O3486" s="3" t="s">
        <v>22879</v>
      </c>
      <c r="P3486" t="s">
        <v>124</v>
      </c>
      <c r="Q3486" t="s">
        <v>124</v>
      </c>
      <c r="R3486" t="s">
        <v>22879</v>
      </c>
      <c r="S3486" s="4" t="str">
        <f t="shared" si="54"/>
        <v>2006</v>
      </c>
    </row>
    <row r="3487" spans="1:19" hidden="1" x14ac:dyDescent="0.35">
      <c r="A3487" t="s">
        <v>22875</v>
      </c>
      <c r="B3487" t="s">
        <v>22876</v>
      </c>
      <c r="C3487" t="s">
        <v>22880</v>
      </c>
      <c r="D3487" t="s">
        <v>22881</v>
      </c>
      <c r="E3487" t="s">
        <v>22882</v>
      </c>
      <c r="F3487" t="s">
        <v>22883</v>
      </c>
      <c r="I3487" t="s">
        <v>22884</v>
      </c>
      <c r="J3487" t="s">
        <v>22885</v>
      </c>
      <c r="M3487" t="s">
        <v>112299</v>
      </c>
      <c r="N3487" t="s">
        <v>247</v>
      </c>
      <c r="O3487" s="3" t="s">
        <v>22886</v>
      </c>
      <c r="P3487" t="s">
        <v>247</v>
      </c>
      <c r="Q3487" t="s">
        <v>247</v>
      </c>
      <c r="R3487" t="s">
        <v>22886</v>
      </c>
      <c r="S3487" s="4" t="str">
        <f t="shared" si="54"/>
        <v>2006</v>
      </c>
    </row>
    <row r="3488" spans="1:19" hidden="1" x14ac:dyDescent="0.35">
      <c r="A3488" t="s">
        <v>22882</v>
      </c>
      <c r="B3488" t="s">
        <v>22883</v>
      </c>
      <c r="C3488" t="s">
        <v>22887</v>
      </c>
      <c r="D3488" t="s">
        <v>22888</v>
      </c>
      <c r="E3488" t="s">
        <v>22889</v>
      </c>
      <c r="F3488" t="s">
        <v>22890</v>
      </c>
      <c r="I3488" t="s">
        <v>512</v>
      </c>
      <c r="J3488" t="s">
        <v>512</v>
      </c>
      <c r="M3488" t="s">
        <v>112297</v>
      </c>
      <c r="N3488" t="s">
        <v>124</v>
      </c>
      <c r="O3488" s="3" t="s">
        <v>22891</v>
      </c>
      <c r="P3488" t="s">
        <v>124</v>
      </c>
      <c r="Q3488" t="s">
        <v>124</v>
      </c>
      <c r="R3488" t="s">
        <v>22891</v>
      </c>
      <c r="S3488" s="4" t="str">
        <f t="shared" si="54"/>
        <v>2006</v>
      </c>
    </row>
    <row r="3489" spans="1:19" hidden="1" x14ac:dyDescent="0.35">
      <c r="A3489" t="s">
        <v>22889</v>
      </c>
      <c r="B3489" t="s">
        <v>22890</v>
      </c>
      <c r="C3489" t="s">
        <v>22892</v>
      </c>
      <c r="D3489" t="s">
        <v>22893</v>
      </c>
      <c r="E3489" t="s">
        <v>22894</v>
      </c>
      <c r="F3489" t="s">
        <v>22895</v>
      </c>
      <c r="I3489" t="s">
        <v>22896</v>
      </c>
      <c r="J3489" t="s">
        <v>22897</v>
      </c>
      <c r="M3489" t="s">
        <v>112297</v>
      </c>
      <c r="N3489" t="s">
        <v>124</v>
      </c>
      <c r="O3489" s="3" t="s">
        <v>22898</v>
      </c>
      <c r="P3489" t="s">
        <v>124</v>
      </c>
      <c r="Q3489" t="s">
        <v>124</v>
      </c>
      <c r="R3489" t="s">
        <v>22898</v>
      </c>
      <c r="S3489" s="4" t="str">
        <f t="shared" si="54"/>
        <v>2006</v>
      </c>
    </row>
    <row r="3490" spans="1:19" hidden="1" x14ac:dyDescent="0.35">
      <c r="A3490" t="s">
        <v>22894</v>
      </c>
      <c r="B3490" t="s">
        <v>22895</v>
      </c>
      <c r="C3490" t="s">
        <v>22899</v>
      </c>
      <c r="D3490" t="s">
        <v>22900</v>
      </c>
      <c r="E3490" t="s">
        <v>22901</v>
      </c>
      <c r="F3490" t="s">
        <v>22902</v>
      </c>
      <c r="I3490" t="s">
        <v>22903</v>
      </c>
      <c r="J3490" t="s">
        <v>22904</v>
      </c>
      <c r="M3490" t="s">
        <v>112299</v>
      </c>
      <c r="N3490" t="s">
        <v>247</v>
      </c>
      <c r="O3490" s="3" t="s">
        <v>22905</v>
      </c>
      <c r="P3490" t="s">
        <v>247</v>
      </c>
      <c r="Q3490" t="s">
        <v>247</v>
      </c>
      <c r="R3490" t="s">
        <v>22905</v>
      </c>
      <c r="S3490" s="4" t="str">
        <f t="shared" si="54"/>
        <v>2006</v>
      </c>
    </row>
    <row r="3491" spans="1:19" hidden="1" x14ac:dyDescent="0.35">
      <c r="A3491" t="s">
        <v>22901</v>
      </c>
      <c r="B3491" t="s">
        <v>22902</v>
      </c>
      <c r="C3491" t="s">
        <v>22906</v>
      </c>
      <c r="D3491" t="s">
        <v>22907</v>
      </c>
      <c r="E3491" t="s">
        <v>22908</v>
      </c>
      <c r="F3491" t="s">
        <v>22909</v>
      </c>
      <c r="I3491" t="s">
        <v>22910</v>
      </c>
      <c r="J3491" t="s">
        <v>22911</v>
      </c>
      <c r="M3491" t="s">
        <v>112299</v>
      </c>
      <c r="N3491" t="s">
        <v>247</v>
      </c>
      <c r="O3491" s="3" t="s">
        <v>22912</v>
      </c>
      <c r="P3491" t="s">
        <v>247</v>
      </c>
      <c r="Q3491" t="s">
        <v>247</v>
      </c>
      <c r="R3491" t="s">
        <v>22912</v>
      </c>
      <c r="S3491" s="4" t="str">
        <f t="shared" si="54"/>
        <v>2006</v>
      </c>
    </row>
    <row r="3492" spans="1:19" hidden="1" x14ac:dyDescent="0.35">
      <c r="A3492" t="s">
        <v>22908</v>
      </c>
      <c r="B3492" t="s">
        <v>22909</v>
      </c>
      <c r="C3492" t="s">
        <v>22913</v>
      </c>
      <c r="D3492" t="s">
        <v>22914</v>
      </c>
      <c r="E3492" t="s">
        <v>22915</v>
      </c>
      <c r="F3492" t="s">
        <v>22916</v>
      </c>
      <c r="I3492" t="s">
        <v>5505</v>
      </c>
      <c r="J3492" t="s">
        <v>5506</v>
      </c>
      <c r="M3492" t="s">
        <v>112297</v>
      </c>
      <c r="N3492" t="s">
        <v>124</v>
      </c>
      <c r="O3492" s="3" t="s">
        <v>22917</v>
      </c>
      <c r="P3492" t="s">
        <v>124</v>
      </c>
      <c r="Q3492" t="s">
        <v>124</v>
      </c>
      <c r="R3492" t="s">
        <v>22917</v>
      </c>
      <c r="S3492" s="4" t="str">
        <f t="shared" si="54"/>
        <v>2006</v>
      </c>
    </row>
    <row r="3493" spans="1:19" hidden="1" x14ac:dyDescent="0.35">
      <c r="A3493" t="s">
        <v>22915</v>
      </c>
      <c r="B3493" t="s">
        <v>22916</v>
      </c>
      <c r="C3493" t="s">
        <v>22918</v>
      </c>
      <c r="D3493" t="s">
        <v>22919</v>
      </c>
      <c r="E3493" t="s">
        <v>22920</v>
      </c>
      <c r="F3493" t="s">
        <v>22921</v>
      </c>
      <c r="I3493" t="s">
        <v>22922</v>
      </c>
      <c r="J3493" t="s">
        <v>22923</v>
      </c>
      <c r="M3493" t="s">
        <v>112297</v>
      </c>
      <c r="N3493" t="s">
        <v>16314</v>
      </c>
      <c r="O3493" s="3" t="s">
        <v>22924</v>
      </c>
      <c r="P3493" t="s">
        <v>16314</v>
      </c>
      <c r="Q3493" t="s">
        <v>16314</v>
      </c>
      <c r="R3493" t="s">
        <v>22924</v>
      </c>
      <c r="S3493" s="4" t="str">
        <f t="shared" si="54"/>
        <v>2006</v>
      </c>
    </row>
    <row r="3494" spans="1:19" hidden="1" x14ac:dyDescent="0.35">
      <c r="A3494" t="s">
        <v>22920</v>
      </c>
      <c r="B3494" t="s">
        <v>22921</v>
      </c>
      <c r="C3494" t="s">
        <v>22925</v>
      </c>
      <c r="D3494" t="s">
        <v>22926</v>
      </c>
      <c r="E3494" t="s">
        <v>22927</v>
      </c>
      <c r="F3494" t="s">
        <v>22928</v>
      </c>
      <c r="I3494" t="s">
        <v>22929</v>
      </c>
      <c r="J3494" t="s">
        <v>22930</v>
      </c>
      <c r="M3494" t="s">
        <v>112297</v>
      </c>
      <c r="N3494" t="s">
        <v>16314</v>
      </c>
      <c r="O3494" s="3" t="s">
        <v>22931</v>
      </c>
      <c r="P3494" t="s">
        <v>16314</v>
      </c>
      <c r="Q3494" t="s">
        <v>16314</v>
      </c>
      <c r="R3494" t="s">
        <v>22931</v>
      </c>
      <c r="S3494" s="4" t="str">
        <f t="shared" si="54"/>
        <v>2006</v>
      </c>
    </row>
    <row r="3495" spans="1:19" hidden="1" x14ac:dyDescent="0.35">
      <c r="A3495" t="s">
        <v>22927</v>
      </c>
      <c r="B3495" t="s">
        <v>22928</v>
      </c>
      <c r="C3495" t="s">
        <v>22932</v>
      </c>
      <c r="D3495" t="s">
        <v>22933</v>
      </c>
      <c r="E3495" t="s">
        <v>22934</v>
      </c>
      <c r="F3495" t="s">
        <v>22935</v>
      </c>
      <c r="I3495" t="s">
        <v>22936</v>
      </c>
      <c r="J3495" t="s">
        <v>22937</v>
      </c>
      <c r="M3495" t="s">
        <v>112297</v>
      </c>
      <c r="N3495" t="s">
        <v>124</v>
      </c>
      <c r="O3495" s="3" t="s">
        <v>22938</v>
      </c>
      <c r="P3495" t="s">
        <v>124</v>
      </c>
      <c r="Q3495" t="s">
        <v>124</v>
      </c>
      <c r="R3495" t="s">
        <v>22938</v>
      </c>
      <c r="S3495" s="4" t="str">
        <f t="shared" si="54"/>
        <v>2006</v>
      </c>
    </row>
    <row r="3496" spans="1:19" hidden="1" x14ac:dyDescent="0.35">
      <c r="A3496" t="s">
        <v>22934</v>
      </c>
      <c r="B3496" t="s">
        <v>22935</v>
      </c>
      <c r="C3496" t="s">
        <v>22939</v>
      </c>
      <c r="D3496" t="s">
        <v>22940</v>
      </c>
      <c r="E3496" t="s">
        <v>22941</v>
      </c>
      <c r="F3496" t="s">
        <v>22942</v>
      </c>
      <c r="I3496" t="s">
        <v>22943</v>
      </c>
      <c r="J3496" t="s">
        <v>22944</v>
      </c>
      <c r="M3496" t="s">
        <v>112297</v>
      </c>
      <c r="N3496" t="s">
        <v>124</v>
      </c>
      <c r="O3496" s="3" t="s">
        <v>22945</v>
      </c>
      <c r="P3496" t="s">
        <v>124</v>
      </c>
      <c r="Q3496" t="s">
        <v>124</v>
      </c>
      <c r="R3496" t="s">
        <v>22945</v>
      </c>
      <c r="S3496" s="4" t="str">
        <f t="shared" si="54"/>
        <v>2006</v>
      </c>
    </row>
    <row r="3497" spans="1:19" hidden="1" x14ac:dyDescent="0.35">
      <c r="A3497" t="s">
        <v>22941</v>
      </c>
      <c r="B3497" t="s">
        <v>22942</v>
      </c>
      <c r="C3497" t="s">
        <v>22946</v>
      </c>
      <c r="D3497" t="s">
        <v>22947</v>
      </c>
      <c r="E3497" t="s">
        <v>22948</v>
      </c>
      <c r="F3497" t="s">
        <v>22949</v>
      </c>
      <c r="I3497" t="s">
        <v>22950</v>
      </c>
      <c r="J3497" t="s">
        <v>22951</v>
      </c>
      <c r="M3497" t="s">
        <v>112297</v>
      </c>
      <c r="N3497" t="s">
        <v>124</v>
      </c>
      <c r="O3497" s="3" t="s">
        <v>22952</v>
      </c>
      <c r="P3497" t="s">
        <v>124</v>
      </c>
      <c r="Q3497" t="s">
        <v>124</v>
      </c>
      <c r="R3497" t="s">
        <v>22952</v>
      </c>
      <c r="S3497" s="4" t="str">
        <f t="shared" si="54"/>
        <v>2006</v>
      </c>
    </row>
    <row r="3498" spans="1:19" hidden="1" x14ac:dyDescent="0.35">
      <c r="A3498" t="s">
        <v>22948</v>
      </c>
      <c r="B3498" t="s">
        <v>22949</v>
      </c>
      <c r="C3498" t="s">
        <v>22953</v>
      </c>
      <c r="D3498" t="s">
        <v>22954</v>
      </c>
      <c r="E3498" t="s">
        <v>22955</v>
      </c>
      <c r="F3498" t="s">
        <v>22956</v>
      </c>
      <c r="I3498" t="s">
        <v>22957</v>
      </c>
      <c r="J3498" t="s">
        <v>22958</v>
      </c>
      <c r="M3498" t="s">
        <v>112297</v>
      </c>
      <c r="N3498" t="s">
        <v>124</v>
      </c>
      <c r="O3498" s="3" t="s">
        <v>22959</v>
      </c>
      <c r="P3498" t="s">
        <v>124</v>
      </c>
      <c r="Q3498" t="s">
        <v>124</v>
      </c>
      <c r="R3498" t="s">
        <v>22959</v>
      </c>
      <c r="S3498" s="4" t="str">
        <f t="shared" si="54"/>
        <v>2006</v>
      </c>
    </row>
    <row r="3499" spans="1:19" hidden="1" x14ac:dyDescent="0.35">
      <c r="A3499" t="s">
        <v>22955</v>
      </c>
      <c r="B3499" t="s">
        <v>22956</v>
      </c>
      <c r="C3499" t="s">
        <v>22960</v>
      </c>
      <c r="D3499" t="s">
        <v>22961</v>
      </c>
      <c r="E3499" t="s">
        <v>22962</v>
      </c>
      <c r="F3499" t="s">
        <v>22963</v>
      </c>
      <c r="I3499" t="s">
        <v>22964</v>
      </c>
      <c r="J3499" t="s">
        <v>22965</v>
      </c>
      <c r="M3499" t="s">
        <v>112297</v>
      </c>
      <c r="N3499" t="s">
        <v>124</v>
      </c>
      <c r="O3499" s="3" t="s">
        <v>22966</v>
      </c>
      <c r="P3499" t="s">
        <v>124</v>
      </c>
      <c r="Q3499" t="s">
        <v>124</v>
      </c>
      <c r="R3499" t="s">
        <v>22966</v>
      </c>
      <c r="S3499" s="4" t="str">
        <f t="shared" si="54"/>
        <v>2006</v>
      </c>
    </row>
    <row r="3500" spans="1:19" hidden="1" x14ac:dyDescent="0.35">
      <c r="A3500" t="s">
        <v>22962</v>
      </c>
      <c r="B3500" t="s">
        <v>22963</v>
      </c>
      <c r="C3500" t="s">
        <v>22967</v>
      </c>
      <c r="D3500" t="s">
        <v>22968</v>
      </c>
      <c r="E3500" t="s">
        <v>22969</v>
      </c>
      <c r="F3500" t="s">
        <v>22970</v>
      </c>
      <c r="I3500" t="s">
        <v>22971</v>
      </c>
      <c r="J3500" t="s">
        <v>22972</v>
      </c>
      <c r="M3500" t="s">
        <v>112298</v>
      </c>
      <c r="N3500" t="s">
        <v>28</v>
      </c>
      <c r="O3500" s="3" t="s">
        <v>22973</v>
      </c>
      <c r="P3500" t="s">
        <v>16314</v>
      </c>
      <c r="Q3500" t="s">
        <v>16314</v>
      </c>
      <c r="R3500" t="s">
        <v>22973</v>
      </c>
      <c r="S3500" s="4" t="str">
        <f t="shared" si="54"/>
        <v>2006</v>
      </c>
    </row>
    <row r="3501" spans="1:19" hidden="1" x14ac:dyDescent="0.35">
      <c r="A3501" t="s">
        <v>22969</v>
      </c>
      <c r="B3501" t="s">
        <v>22970</v>
      </c>
      <c r="C3501" t="s">
        <v>22974</v>
      </c>
      <c r="D3501" t="s">
        <v>22975</v>
      </c>
      <c r="E3501" t="s">
        <v>22976</v>
      </c>
      <c r="F3501" t="s">
        <v>22977</v>
      </c>
      <c r="I3501" t="s">
        <v>22978</v>
      </c>
      <c r="J3501" t="s">
        <v>22979</v>
      </c>
      <c r="M3501" t="s">
        <v>112299</v>
      </c>
      <c r="N3501" t="s">
        <v>247</v>
      </c>
      <c r="O3501" s="3" t="s">
        <v>22980</v>
      </c>
      <c r="P3501" t="s">
        <v>247</v>
      </c>
      <c r="Q3501" t="s">
        <v>247</v>
      </c>
      <c r="R3501" t="s">
        <v>22980</v>
      </c>
      <c r="S3501" s="4" t="str">
        <f t="shared" si="54"/>
        <v>2006</v>
      </c>
    </row>
    <row r="3502" spans="1:19" hidden="1" x14ac:dyDescent="0.35">
      <c r="A3502" t="s">
        <v>22976</v>
      </c>
      <c r="B3502" t="s">
        <v>22977</v>
      </c>
      <c r="C3502" t="s">
        <v>22981</v>
      </c>
      <c r="D3502" t="s">
        <v>22982</v>
      </c>
      <c r="E3502" t="s">
        <v>22983</v>
      </c>
      <c r="F3502" t="s">
        <v>22984</v>
      </c>
      <c r="I3502" t="s">
        <v>22985</v>
      </c>
      <c r="J3502" t="s">
        <v>22986</v>
      </c>
      <c r="M3502" t="s">
        <v>112297</v>
      </c>
      <c r="N3502" t="s">
        <v>124</v>
      </c>
      <c r="O3502" s="3" t="s">
        <v>22987</v>
      </c>
      <c r="P3502" t="s">
        <v>124</v>
      </c>
      <c r="Q3502" t="s">
        <v>124</v>
      </c>
      <c r="R3502" t="s">
        <v>22987</v>
      </c>
      <c r="S3502" s="4" t="str">
        <f t="shared" si="54"/>
        <v>2006</v>
      </c>
    </row>
    <row r="3503" spans="1:19" hidden="1" x14ac:dyDescent="0.35">
      <c r="A3503" t="s">
        <v>22983</v>
      </c>
      <c r="B3503" t="s">
        <v>22984</v>
      </c>
      <c r="C3503" t="s">
        <v>22988</v>
      </c>
      <c r="D3503" t="s">
        <v>22989</v>
      </c>
      <c r="E3503" t="s">
        <v>22990</v>
      </c>
      <c r="F3503" t="s">
        <v>22991</v>
      </c>
      <c r="I3503" t="s">
        <v>22992</v>
      </c>
      <c r="J3503" t="s">
        <v>22993</v>
      </c>
      <c r="M3503" t="s">
        <v>112298</v>
      </c>
      <c r="N3503" t="s">
        <v>28</v>
      </c>
      <c r="O3503" s="3" t="s">
        <v>22994</v>
      </c>
      <c r="P3503" t="s">
        <v>50</v>
      </c>
      <c r="Q3503" t="s">
        <v>50</v>
      </c>
      <c r="R3503" t="s">
        <v>22994</v>
      </c>
      <c r="S3503" s="4" t="str">
        <f t="shared" si="54"/>
        <v>2006</v>
      </c>
    </row>
    <row r="3504" spans="1:19" hidden="1" x14ac:dyDescent="0.35">
      <c r="A3504" t="s">
        <v>22990</v>
      </c>
      <c r="B3504" t="s">
        <v>22991</v>
      </c>
      <c r="C3504" t="s">
        <v>22995</v>
      </c>
      <c r="D3504" t="s">
        <v>22996</v>
      </c>
      <c r="E3504" t="s">
        <v>22997</v>
      </c>
      <c r="F3504" t="s">
        <v>22998</v>
      </c>
      <c r="I3504" t="s">
        <v>22999</v>
      </c>
      <c r="J3504" t="s">
        <v>23000</v>
      </c>
      <c r="M3504" t="s">
        <v>112297</v>
      </c>
      <c r="N3504" t="s">
        <v>124</v>
      </c>
      <c r="O3504" s="3" t="s">
        <v>23001</v>
      </c>
      <c r="P3504" t="s">
        <v>124</v>
      </c>
      <c r="Q3504" t="s">
        <v>124</v>
      </c>
      <c r="R3504" t="s">
        <v>23001</v>
      </c>
      <c r="S3504" s="4" t="str">
        <f t="shared" si="54"/>
        <v>2006</v>
      </c>
    </row>
    <row r="3505" spans="1:19" hidden="1" x14ac:dyDescent="0.35">
      <c r="A3505" t="s">
        <v>22997</v>
      </c>
      <c r="B3505" t="s">
        <v>22998</v>
      </c>
      <c r="C3505" t="s">
        <v>23002</v>
      </c>
      <c r="D3505" t="s">
        <v>23003</v>
      </c>
      <c r="E3505" t="s">
        <v>23004</v>
      </c>
      <c r="F3505" t="s">
        <v>23005</v>
      </c>
      <c r="I3505" t="s">
        <v>23006</v>
      </c>
      <c r="J3505" t="s">
        <v>23007</v>
      </c>
      <c r="M3505" t="s">
        <v>112297</v>
      </c>
      <c r="N3505" t="s">
        <v>124</v>
      </c>
      <c r="O3505" s="3" t="s">
        <v>23008</v>
      </c>
      <c r="P3505" t="s">
        <v>124</v>
      </c>
      <c r="Q3505" t="s">
        <v>124</v>
      </c>
      <c r="R3505" t="s">
        <v>23008</v>
      </c>
      <c r="S3505" s="4" t="str">
        <f t="shared" si="54"/>
        <v>2006</v>
      </c>
    </row>
    <row r="3506" spans="1:19" hidden="1" x14ac:dyDescent="0.35">
      <c r="A3506" t="s">
        <v>23004</v>
      </c>
      <c r="B3506" t="s">
        <v>23005</v>
      </c>
      <c r="C3506" t="s">
        <v>23009</v>
      </c>
      <c r="D3506" t="s">
        <v>23010</v>
      </c>
      <c r="E3506" t="s">
        <v>23011</v>
      </c>
      <c r="F3506" t="s">
        <v>23012</v>
      </c>
      <c r="I3506" t="s">
        <v>1028</v>
      </c>
      <c r="J3506" t="s">
        <v>1029</v>
      </c>
      <c r="M3506" t="s">
        <v>112297</v>
      </c>
      <c r="N3506" t="s">
        <v>16314</v>
      </c>
      <c r="O3506" s="3" t="s">
        <v>23013</v>
      </c>
      <c r="P3506" t="s">
        <v>16314</v>
      </c>
      <c r="Q3506" t="s">
        <v>16314</v>
      </c>
      <c r="R3506" t="s">
        <v>23013</v>
      </c>
      <c r="S3506" s="4" t="str">
        <f t="shared" si="54"/>
        <v>2006</v>
      </c>
    </row>
    <row r="3507" spans="1:19" hidden="1" x14ac:dyDescent="0.35">
      <c r="A3507" t="s">
        <v>23011</v>
      </c>
      <c r="B3507" t="s">
        <v>23012</v>
      </c>
      <c r="C3507" t="s">
        <v>23014</v>
      </c>
      <c r="D3507" t="s">
        <v>23015</v>
      </c>
      <c r="E3507" t="s">
        <v>23016</v>
      </c>
      <c r="F3507" t="s">
        <v>23017</v>
      </c>
      <c r="I3507" t="s">
        <v>23018</v>
      </c>
      <c r="J3507" t="s">
        <v>23019</v>
      </c>
      <c r="M3507" t="s">
        <v>112297</v>
      </c>
      <c r="N3507" t="s">
        <v>124</v>
      </c>
      <c r="O3507" s="3" t="s">
        <v>23020</v>
      </c>
      <c r="P3507" t="s">
        <v>124</v>
      </c>
      <c r="Q3507" t="s">
        <v>124</v>
      </c>
      <c r="R3507" t="s">
        <v>23020</v>
      </c>
      <c r="S3507" s="4" t="str">
        <f t="shared" si="54"/>
        <v>2006</v>
      </c>
    </row>
    <row r="3508" spans="1:19" hidden="1" x14ac:dyDescent="0.35">
      <c r="A3508" t="s">
        <v>23016</v>
      </c>
      <c r="B3508" t="s">
        <v>23017</v>
      </c>
      <c r="C3508" s="1" t="s">
        <v>23021</v>
      </c>
      <c r="D3508" s="1" t="s">
        <v>23022</v>
      </c>
      <c r="E3508" t="s">
        <v>23023</v>
      </c>
      <c r="F3508" t="s">
        <v>23024</v>
      </c>
      <c r="I3508" t="s">
        <v>23025</v>
      </c>
      <c r="J3508" t="s">
        <v>23026</v>
      </c>
      <c r="M3508" t="s">
        <v>112297</v>
      </c>
      <c r="N3508" t="s">
        <v>124</v>
      </c>
      <c r="O3508" s="3" t="s">
        <v>23027</v>
      </c>
      <c r="P3508" t="s">
        <v>124</v>
      </c>
      <c r="Q3508" t="s">
        <v>124</v>
      </c>
      <c r="R3508" t="s">
        <v>23027</v>
      </c>
      <c r="S3508" s="4" t="str">
        <f t="shared" si="54"/>
        <v>2006</v>
      </c>
    </row>
    <row r="3509" spans="1:19" hidden="1" x14ac:dyDescent="0.35">
      <c r="A3509" t="s">
        <v>23023</v>
      </c>
      <c r="B3509" t="s">
        <v>23024</v>
      </c>
      <c r="C3509" t="s">
        <v>23028</v>
      </c>
      <c r="D3509" t="s">
        <v>23029</v>
      </c>
      <c r="E3509" t="s">
        <v>23030</v>
      </c>
      <c r="F3509" t="s">
        <v>23031</v>
      </c>
      <c r="I3509" t="s">
        <v>22708</v>
      </c>
      <c r="J3509" t="s">
        <v>22709</v>
      </c>
      <c r="M3509" t="s">
        <v>112297</v>
      </c>
      <c r="N3509" t="s">
        <v>124</v>
      </c>
      <c r="O3509" s="3" t="s">
        <v>23032</v>
      </c>
      <c r="P3509" t="s">
        <v>124</v>
      </c>
      <c r="Q3509" t="s">
        <v>124</v>
      </c>
      <c r="R3509" t="s">
        <v>23032</v>
      </c>
      <c r="S3509" s="4" t="str">
        <f t="shared" si="54"/>
        <v>2006</v>
      </c>
    </row>
    <row r="3510" spans="1:19" hidden="1" x14ac:dyDescent="0.35">
      <c r="A3510" t="s">
        <v>23030</v>
      </c>
      <c r="B3510" t="s">
        <v>23031</v>
      </c>
      <c r="C3510" t="s">
        <v>23033</v>
      </c>
      <c r="D3510" t="s">
        <v>23034</v>
      </c>
      <c r="E3510" t="s">
        <v>23035</v>
      </c>
      <c r="F3510" t="s">
        <v>23036</v>
      </c>
      <c r="I3510" t="s">
        <v>23037</v>
      </c>
      <c r="J3510" t="s">
        <v>23038</v>
      </c>
      <c r="M3510" t="s">
        <v>112297</v>
      </c>
      <c r="N3510" t="s">
        <v>124</v>
      </c>
      <c r="O3510" s="3" t="s">
        <v>23039</v>
      </c>
      <c r="P3510" t="s">
        <v>124</v>
      </c>
      <c r="Q3510" t="s">
        <v>124</v>
      </c>
      <c r="R3510" t="s">
        <v>23039</v>
      </c>
      <c r="S3510" s="4" t="str">
        <f t="shared" si="54"/>
        <v>2006</v>
      </c>
    </row>
    <row r="3511" spans="1:19" hidden="1" x14ac:dyDescent="0.35">
      <c r="A3511" t="s">
        <v>23035</v>
      </c>
      <c r="B3511" t="s">
        <v>23036</v>
      </c>
      <c r="C3511" t="s">
        <v>23040</v>
      </c>
      <c r="D3511" t="s">
        <v>23041</v>
      </c>
      <c r="E3511" t="s">
        <v>23042</v>
      </c>
      <c r="F3511" t="s">
        <v>23043</v>
      </c>
      <c r="I3511" t="s">
        <v>23044</v>
      </c>
      <c r="J3511" t="s">
        <v>23045</v>
      </c>
      <c r="M3511" t="s">
        <v>112297</v>
      </c>
      <c r="N3511" t="s">
        <v>124</v>
      </c>
      <c r="O3511" s="3" t="s">
        <v>23046</v>
      </c>
      <c r="P3511" t="s">
        <v>124</v>
      </c>
      <c r="Q3511" t="s">
        <v>124</v>
      </c>
      <c r="R3511" t="s">
        <v>23046</v>
      </c>
      <c r="S3511" s="4" t="str">
        <f t="shared" si="54"/>
        <v>2006</v>
      </c>
    </row>
    <row r="3512" spans="1:19" hidden="1" x14ac:dyDescent="0.35">
      <c r="A3512" t="s">
        <v>23042</v>
      </c>
      <c r="B3512" t="s">
        <v>23043</v>
      </c>
      <c r="C3512" t="s">
        <v>23047</v>
      </c>
      <c r="D3512" t="s">
        <v>23048</v>
      </c>
      <c r="E3512" t="s">
        <v>23049</v>
      </c>
      <c r="F3512" t="s">
        <v>23050</v>
      </c>
      <c r="I3512" t="s">
        <v>23051</v>
      </c>
      <c r="J3512" t="s">
        <v>23052</v>
      </c>
      <c r="M3512" t="s">
        <v>112297</v>
      </c>
      <c r="N3512" t="s">
        <v>124</v>
      </c>
      <c r="O3512" s="3" t="s">
        <v>23053</v>
      </c>
      <c r="P3512" t="s">
        <v>124</v>
      </c>
      <c r="Q3512" t="s">
        <v>124</v>
      </c>
      <c r="R3512" t="s">
        <v>23053</v>
      </c>
      <c r="S3512" s="4" t="str">
        <f t="shared" si="54"/>
        <v>2006</v>
      </c>
    </row>
    <row r="3513" spans="1:19" hidden="1" x14ac:dyDescent="0.35">
      <c r="A3513" t="s">
        <v>23049</v>
      </c>
      <c r="B3513" t="s">
        <v>23050</v>
      </c>
      <c r="C3513" t="s">
        <v>23054</v>
      </c>
      <c r="D3513" t="s">
        <v>23055</v>
      </c>
      <c r="E3513" t="s">
        <v>23056</v>
      </c>
      <c r="F3513" t="s">
        <v>23057</v>
      </c>
      <c r="I3513" t="s">
        <v>23058</v>
      </c>
      <c r="J3513" t="s">
        <v>23059</v>
      </c>
      <c r="M3513" t="s">
        <v>112298</v>
      </c>
      <c r="N3513" t="s">
        <v>28</v>
      </c>
      <c r="O3513" s="3" t="s">
        <v>23060</v>
      </c>
      <c r="P3513" t="s">
        <v>16314</v>
      </c>
      <c r="Q3513" t="s">
        <v>16314</v>
      </c>
      <c r="R3513" t="s">
        <v>23060</v>
      </c>
      <c r="S3513" s="4" t="str">
        <f t="shared" si="54"/>
        <v>2006</v>
      </c>
    </row>
    <row r="3514" spans="1:19" hidden="1" x14ac:dyDescent="0.35">
      <c r="A3514" t="s">
        <v>23056</v>
      </c>
      <c r="B3514" t="s">
        <v>23057</v>
      </c>
      <c r="C3514" t="s">
        <v>23061</v>
      </c>
      <c r="D3514" t="s">
        <v>23062</v>
      </c>
      <c r="E3514" t="s">
        <v>23063</v>
      </c>
      <c r="F3514" t="s">
        <v>23064</v>
      </c>
      <c r="I3514" t="s">
        <v>23065</v>
      </c>
      <c r="J3514" t="s">
        <v>23066</v>
      </c>
      <c r="M3514" t="s">
        <v>112297</v>
      </c>
      <c r="N3514" t="s">
        <v>124</v>
      </c>
      <c r="O3514" s="3" t="s">
        <v>23067</v>
      </c>
      <c r="P3514" t="s">
        <v>124</v>
      </c>
      <c r="Q3514" t="s">
        <v>124</v>
      </c>
      <c r="R3514" t="s">
        <v>23067</v>
      </c>
      <c r="S3514" s="4" t="str">
        <f t="shared" si="54"/>
        <v>2006</v>
      </c>
    </row>
    <row r="3515" spans="1:19" hidden="1" x14ac:dyDescent="0.35">
      <c r="A3515" t="s">
        <v>23063</v>
      </c>
      <c r="B3515" t="s">
        <v>23064</v>
      </c>
      <c r="C3515" t="s">
        <v>23068</v>
      </c>
      <c r="D3515" t="s">
        <v>23069</v>
      </c>
      <c r="E3515" t="s">
        <v>23070</v>
      </c>
      <c r="F3515" t="s">
        <v>23071</v>
      </c>
      <c r="I3515" t="s">
        <v>23072</v>
      </c>
      <c r="J3515" t="s">
        <v>23073</v>
      </c>
      <c r="M3515" t="s">
        <v>112297</v>
      </c>
      <c r="N3515" t="s">
        <v>124</v>
      </c>
      <c r="O3515" s="3" t="s">
        <v>23074</v>
      </c>
      <c r="P3515" t="s">
        <v>124</v>
      </c>
      <c r="Q3515" t="s">
        <v>124</v>
      </c>
      <c r="R3515" t="s">
        <v>23074</v>
      </c>
      <c r="S3515" s="4" t="str">
        <f t="shared" si="54"/>
        <v>2006</v>
      </c>
    </row>
    <row r="3516" spans="1:19" hidden="1" x14ac:dyDescent="0.35">
      <c r="A3516" t="s">
        <v>23070</v>
      </c>
      <c r="B3516" t="s">
        <v>23071</v>
      </c>
      <c r="C3516" t="s">
        <v>23075</v>
      </c>
      <c r="D3516" t="s">
        <v>23076</v>
      </c>
      <c r="E3516" t="s">
        <v>23077</v>
      </c>
      <c r="F3516" t="s">
        <v>23078</v>
      </c>
      <c r="I3516" t="s">
        <v>512</v>
      </c>
      <c r="J3516" t="s">
        <v>512</v>
      </c>
      <c r="M3516" t="s">
        <v>112297</v>
      </c>
      <c r="N3516" t="s">
        <v>124</v>
      </c>
      <c r="O3516" s="3" t="s">
        <v>23079</v>
      </c>
      <c r="P3516" t="s">
        <v>124</v>
      </c>
      <c r="Q3516" t="s">
        <v>124</v>
      </c>
      <c r="R3516" t="s">
        <v>23079</v>
      </c>
      <c r="S3516" s="4" t="str">
        <f t="shared" si="54"/>
        <v>2006</v>
      </c>
    </row>
    <row r="3517" spans="1:19" hidden="1" x14ac:dyDescent="0.35">
      <c r="A3517" t="s">
        <v>23077</v>
      </c>
      <c r="B3517" t="s">
        <v>23078</v>
      </c>
      <c r="C3517" s="1" t="s">
        <v>23080</v>
      </c>
      <c r="D3517" s="1" t="s">
        <v>23081</v>
      </c>
      <c r="E3517" t="s">
        <v>23082</v>
      </c>
      <c r="F3517" t="s">
        <v>23083</v>
      </c>
      <c r="I3517" t="s">
        <v>15847</v>
      </c>
      <c r="J3517" t="s">
        <v>15848</v>
      </c>
      <c r="M3517" t="s">
        <v>112297</v>
      </c>
      <c r="N3517" t="s">
        <v>124</v>
      </c>
      <c r="O3517" s="3" t="s">
        <v>23084</v>
      </c>
      <c r="P3517" t="s">
        <v>124</v>
      </c>
      <c r="Q3517" t="s">
        <v>124</v>
      </c>
      <c r="R3517" t="s">
        <v>23084</v>
      </c>
      <c r="S3517" s="4" t="str">
        <f t="shared" si="54"/>
        <v>2006</v>
      </c>
    </row>
    <row r="3518" spans="1:19" hidden="1" x14ac:dyDescent="0.35">
      <c r="A3518" t="s">
        <v>23082</v>
      </c>
      <c r="B3518" t="s">
        <v>23083</v>
      </c>
      <c r="C3518" t="s">
        <v>23085</v>
      </c>
      <c r="D3518" t="s">
        <v>23086</v>
      </c>
      <c r="E3518" t="s">
        <v>23087</v>
      </c>
      <c r="F3518" t="s">
        <v>23088</v>
      </c>
      <c r="I3518" t="s">
        <v>23089</v>
      </c>
      <c r="J3518" t="s">
        <v>23090</v>
      </c>
      <c r="M3518" t="s">
        <v>112297</v>
      </c>
      <c r="N3518" t="s">
        <v>124</v>
      </c>
      <c r="O3518" s="3" t="s">
        <v>23091</v>
      </c>
      <c r="P3518" t="s">
        <v>124</v>
      </c>
      <c r="Q3518" t="s">
        <v>124</v>
      </c>
      <c r="R3518" t="s">
        <v>23091</v>
      </c>
      <c r="S3518" s="4" t="str">
        <f t="shared" si="54"/>
        <v>2006</v>
      </c>
    </row>
    <row r="3519" spans="1:19" hidden="1" x14ac:dyDescent="0.35">
      <c r="A3519" t="s">
        <v>23087</v>
      </c>
      <c r="B3519" t="s">
        <v>23088</v>
      </c>
      <c r="C3519" t="s">
        <v>23092</v>
      </c>
      <c r="D3519" t="s">
        <v>23093</v>
      </c>
      <c r="E3519" t="s">
        <v>23094</v>
      </c>
      <c r="F3519" t="s">
        <v>23095</v>
      </c>
      <c r="I3519" t="s">
        <v>23096</v>
      </c>
      <c r="J3519" t="s">
        <v>23097</v>
      </c>
      <c r="M3519" t="s">
        <v>112297</v>
      </c>
      <c r="N3519" t="s">
        <v>124</v>
      </c>
      <c r="O3519" s="3" t="s">
        <v>23098</v>
      </c>
      <c r="P3519" t="s">
        <v>124</v>
      </c>
      <c r="Q3519" t="s">
        <v>124</v>
      </c>
      <c r="R3519" t="s">
        <v>23098</v>
      </c>
      <c r="S3519" s="4" t="str">
        <f t="shared" si="54"/>
        <v>2006</v>
      </c>
    </row>
    <row r="3520" spans="1:19" hidden="1" x14ac:dyDescent="0.35">
      <c r="A3520" t="s">
        <v>23094</v>
      </c>
      <c r="B3520" t="s">
        <v>23095</v>
      </c>
      <c r="C3520" t="s">
        <v>23099</v>
      </c>
      <c r="D3520" t="s">
        <v>23100</v>
      </c>
      <c r="E3520" t="s">
        <v>23101</v>
      </c>
      <c r="F3520" t="s">
        <v>23102</v>
      </c>
      <c r="I3520" t="s">
        <v>23103</v>
      </c>
      <c r="J3520" t="s">
        <v>23104</v>
      </c>
      <c r="M3520" t="s">
        <v>112298</v>
      </c>
      <c r="N3520" t="s">
        <v>28</v>
      </c>
      <c r="O3520" s="3" t="s">
        <v>23105</v>
      </c>
      <c r="P3520" t="s">
        <v>16314</v>
      </c>
      <c r="Q3520" t="s">
        <v>16314</v>
      </c>
      <c r="R3520" t="s">
        <v>23105</v>
      </c>
      <c r="S3520" s="4" t="str">
        <f t="shared" si="54"/>
        <v>2006</v>
      </c>
    </row>
    <row r="3521" spans="1:19" hidden="1" x14ac:dyDescent="0.35">
      <c r="A3521" t="s">
        <v>23101</v>
      </c>
      <c r="B3521" t="s">
        <v>23102</v>
      </c>
      <c r="C3521" t="s">
        <v>23106</v>
      </c>
      <c r="D3521" t="s">
        <v>23107</v>
      </c>
      <c r="E3521" t="s">
        <v>23108</v>
      </c>
      <c r="F3521" t="s">
        <v>23109</v>
      </c>
      <c r="I3521" t="s">
        <v>23110</v>
      </c>
      <c r="J3521" t="s">
        <v>23111</v>
      </c>
      <c r="M3521" t="s">
        <v>112297</v>
      </c>
      <c r="N3521" t="s">
        <v>124</v>
      </c>
      <c r="O3521" s="3" t="s">
        <v>23112</v>
      </c>
      <c r="P3521" t="s">
        <v>124</v>
      </c>
      <c r="Q3521" t="s">
        <v>124</v>
      </c>
      <c r="R3521" t="s">
        <v>23112</v>
      </c>
      <c r="S3521" s="4" t="str">
        <f t="shared" si="54"/>
        <v>2006</v>
      </c>
    </row>
    <row r="3522" spans="1:19" hidden="1" x14ac:dyDescent="0.35">
      <c r="A3522" t="s">
        <v>23108</v>
      </c>
      <c r="B3522" t="s">
        <v>23109</v>
      </c>
      <c r="C3522" t="s">
        <v>23113</v>
      </c>
      <c r="D3522" t="s">
        <v>23114</v>
      </c>
      <c r="E3522" t="s">
        <v>23115</v>
      </c>
      <c r="F3522" t="s">
        <v>23116</v>
      </c>
      <c r="I3522" t="s">
        <v>23117</v>
      </c>
      <c r="J3522" t="s">
        <v>23118</v>
      </c>
      <c r="M3522" t="s">
        <v>112297</v>
      </c>
      <c r="N3522" t="s">
        <v>124</v>
      </c>
      <c r="O3522" s="3" t="s">
        <v>23119</v>
      </c>
      <c r="P3522" t="s">
        <v>124</v>
      </c>
      <c r="Q3522" t="s">
        <v>124</v>
      </c>
      <c r="R3522" t="s">
        <v>23119</v>
      </c>
      <c r="S3522" s="4" t="str">
        <f t="shared" si="54"/>
        <v>2006</v>
      </c>
    </row>
    <row r="3523" spans="1:19" hidden="1" x14ac:dyDescent="0.35">
      <c r="A3523" t="s">
        <v>23115</v>
      </c>
      <c r="B3523" t="s">
        <v>23116</v>
      </c>
      <c r="C3523" t="s">
        <v>23120</v>
      </c>
      <c r="D3523" t="s">
        <v>23121</v>
      </c>
      <c r="E3523" t="s">
        <v>23122</v>
      </c>
      <c r="F3523" t="s">
        <v>23123</v>
      </c>
      <c r="I3523" t="s">
        <v>23124</v>
      </c>
      <c r="J3523" t="s">
        <v>23125</v>
      </c>
      <c r="M3523" t="s">
        <v>112297</v>
      </c>
      <c r="N3523" t="s">
        <v>124</v>
      </c>
      <c r="O3523" s="3" t="s">
        <v>23126</v>
      </c>
      <c r="P3523" t="s">
        <v>124</v>
      </c>
      <c r="Q3523" t="s">
        <v>124</v>
      </c>
      <c r="R3523" t="s">
        <v>23126</v>
      </c>
      <c r="S3523" s="4" t="str">
        <f t="shared" ref="S3523:S3586" si="55">LEFT(RIGHT(R3523,19),4)</f>
        <v>2006</v>
      </c>
    </row>
    <row r="3524" spans="1:19" hidden="1" x14ac:dyDescent="0.35">
      <c r="A3524" t="s">
        <v>23122</v>
      </c>
      <c r="B3524" t="s">
        <v>23123</v>
      </c>
      <c r="C3524" t="s">
        <v>23127</v>
      </c>
      <c r="D3524" t="s">
        <v>23128</v>
      </c>
      <c r="E3524" t="s">
        <v>23129</v>
      </c>
      <c r="F3524" t="s">
        <v>23130</v>
      </c>
      <c r="I3524" t="s">
        <v>23131</v>
      </c>
      <c r="J3524" t="s">
        <v>23132</v>
      </c>
      <c r="M3524" t="s">
        <v>112297</v>
      </c>
      <c r="N3524" t="s">
        <v>124</v>
      </c>
      <c r="O3524" s="3" t="s">
        <v>23133</v>
      </c>
      <c r="P3524" t="s">
        <v>124</v>
      </c>
      <c r="Q3524" t="s">
        <v>124</v>
      </c>
      <c r="R3524" t="s">
        <v>23133</v>
      </c>
      <c r="S3524" s="4" t="str">
        <f t="shared" si="55"/>
        <v>2006</v>
      </c>
    </row>
    <row r="3525" spans="1:19" hidden="1" x14ac:dyDescent="0.35">
      <c r="A3525" t="s">
        <v>23129</v>
      </c>
      <c r="B3525" t="s">
        <v>23130</v>
      </c>
      <c r="C3525" t="s">
        <v>23134</v>
      </c>
      <c r="D3525" t="s">
        <v>23135</v>
      </c>
      <c r="E3525" t="s">
        <v>23136</v>
      </c>
      <c r="F3525" t="s">
        <v>23137</v>
      </c>
      <c r="I3525" t="s">
        <v>23138</v>
      </c>
      <c r="J3525" t="s">
        <v>23139</v>
      </c>
      <c r="M3525" t="s">
        <v>112297</v>
      </c>
      <c r="N3525" t="s">
        <v>124</v>
      </c>
      <c r="O3525" s="3" t="s">
        <v>23140</v>
      </c>
      <c r="P3525" t="s">
        <v>124</v>
      </c>
      <c r="Q3525" t="s">
        <v>124</v>
      </c>
      <c r="R3525" t="s">
        <v>23140</v>
      </c>
      <c r="S3525" s="4" t="str">
        <f t="shared" si="55"/>
        <v>2006</v>
      </c>
    </row>
    <row r="3526" spans="1:19" hidden="1" x14ac:dyDescent="0.35">
      <c r="A3526" t="s">
        <v>23136</v>
      </c>
      <c r="B3526" t="s">
        <v>23137</v>
      </c>
      <c r="C3526" t="s">
        <v>23141</v>
      </c>
      <c r="D3526" t="s">
        <v>23142</v>
      </c>
      <c r="E3526" t="s">
        <v>23143</v>
      </c>
      <c r="F3526" t="s">
        <v>23144</v>
      </c>
      <c r="I3526" t="s">
        <v>23145</v>
      </c>
      <c r="J3526" t="s">
        <v>23146</v>
      </c>
      <c r="M3526" t="s">
        <v>112297</v>
      </c>
      <c r="N3526" t="s">
        <v>124</v>
      </c>
      <c r="O3526" s="3" t="s">
        <v>23147</v>
      </c>
      <c r="P3526" t="s">
        <v>124</v>
      </c>
      <c r="Q3526" t="s">
        <v>124</v>
      </c>
      <c r="R3526" t="s">
        <v>23147</v>
      </c>
      <c r="S3526" s="4" t="str">
        <f t="shared" si="55"/>
        <v>2006</v>
      </c>
    </row>
    <row r="3527" spans="1:19" hidden="1" x14ac:dyDescent="0.35">
      <c r="A3527" t="s">
        <v>23143</v>
      </c>
      <c r="B3527" t="s">
        <v>23144</v>
      </c>
      <c r="C3527" t="s">
        <v>23148</v>
      </c>
      <c r="D3527" t="s">
        <v>23149</v>
      </c>
      <c r="E3527" t="s">
        <v>23150</v>
      </c>
      <c r="F3527" t="s">
        <v>23151</v>
      </c>
      <c r="I3527" t="s">
        <v>23152</v>
      </c>
      <c r="J3527" t="s">
        <v>23153</v>
      </c>
      <c r="M3527" t="s">
        <v>112297</v>
      </c>
      <c r="N3527" t="s">
        <v>124</v>
      </c>
      <c r="O3527" s="3" t="s">
        <v>23154</v>
      </c>
      <c r="P3527" t="s">
        <v>124</v>
      </c>
      <c r="Q3527" t="s">
        <v>124</v>
      </c>
      <c r="R3527" t="s">
        <v>23154</v>
      </c>
      <c r="S3527" s="4" t="str">
        <f t="shared" si="55"/>
        <v>2006</v>
      </c>
    </row>
    <row r="3528" spans="1:19" hidden="1" x14ac:dyDescent="0.35">
      <c r="A3528" t="s">
        <v>23150</v>
      </c>
      <c r="B3528" t="s">
        <v>23151</v>
      </c>
      <c r="C3528" t="s">
        <v>23155</v>
      </c>
      <c r="D3528">
        <v>81852107</v>
      </c>
      <c r="E3528" t="s">
        <v>23156</v>
      </c>
      <c r="F3528" t="s">
        <v>23157</v>
      </c>
      <c r="I3528" t="s">
        <v>23158</v>
      </c>
      <c r="J3528" t="s">
        <v>23159</v>
      </c>
      <c r="M3528" t="s">
        <v>112297</v>
      </c>
      <c r="N3528" t="s">
        <v>124</v>
      </c>
      <c r="O3528" s="3" t="s">
        <v>23160</v>
      </c>
      <c r="P3528" t="s">
        <v>124</v>
      </c>
      <c r="Q3528" t="s">
        <v>124</v>
      </c>
      <c r="R3528" t="s">
        <v>23160</v>
      </c>
      <c r="S3528" s="4" t="str">
        <f t="shared" si="55"/>
        <v>2006</v>
      </c>
    </row>
    <row r="3529" spans="1:19" hidden="1" x14ac:dyDescent="0.35">
      <c r="A3529" t="s">
        <v>23156</v>
      </c>
      <c r="B3529" t="s">
        <v>23157</v>
      </c>
      <c r="C3529" t="s">
        <v>23161</v>
      </c>
      <c r="D3529" t="s">
        <v>23162</v>
      </c>
      <c r="E3529" t="s">
        <v>23163</v>
      </c>
      <c r="F3529" t="s">
        <v>23164</v>
      </c>
      <c r="I3529" t="s">
        <v>23165</v>
      </c>
      <c r="J3529" t="s">
        <v>23166</v>
      </c>
      <c r="M3529" t="s">
        <v>112297</v>
      </c>
      <c r="N3529" t="s">
        <v>124</v>
      </c>
      <c r="O3529" s="3" t="s">
        <v>23167</v>
      </c>
      <c r="P3529" t="s">
        <v>124</v>
      </c>
      <c r="Q3529" t="s">
        <v>124</v>
      </c>
      <c r="R3529" t="s">
        <v>23167</v>
      </c>
      <c r="S3529" s="4" t="str">
        <f t="shared" si="55"/>
        <v>2006</v>
      </c>
    </row>
    <row r="3530" spans="1:19" hidden="1" x14ac:dyDescent="0.35">
      <c r="A3530" t="s">
        <v>23163</v>
      </c>
      <c r="B3530" t="s">
        <v>23164</v>
      </c>
      <c r="C3530" t="s">
        <v>23168</v>
      </c>
      <c r="D3530" t="s">
        <v>23169</v>
      </c>
      <c r="E3530" t="s">
        <v>23170</v>
      </c>
      <c r="F3530" t="s">
        <v>23171</v>
      </c>
      <c r="I3530" t="s">
        <v>23172</v>
      </c>
      <c r="J3530" t="s">
        <v>23173</v>
      </c>
      <c r="M3530" t="s">
        <v>112297</v>
      </c>
      <c r="N3530" t="s">
        <v>124</v>
      </c>
      <c r="O3530" s="3" t="s">
        <v>23174</v>
      </c>
      <c r="P3530" t="s">
        <v>124</v>
      </c>
      <c r="Q3530" t="s">
        <v>124</v>
      </c>
      <c r="R3530" t="s">
        <v>23174</v>
      </c>
      <c r="S3530" s="4" t="str">
        <f t="shared" si="55"/>
        <v>2006</v>
      </c>
    </row>
    <row r="3531" spans="1:19" hidden="1" x14ac:dyDescent="0.35">
      <c r="A3531" t="s">
        <v>23170</v>
      </c>
      <c r="B3531" t="s">
        <v>23171</v>
      </c>
      <c r="C3531" t="s">
        <v>23175</v>
      </c>
      <c r="D3531" t="s">
        <v>23176</v>
      </c>
      <c r="E3531" t="s">
        <v>23177</v>
      </c>
      <c r="F3531" t="s">
        <v>23178</v>
      </c>
      <c r="I3531" t="s">
        <v>23179</v>
      </c>
      <c r="J3531" t="s">
        <v>23180</v>
      </c>
      <c r="M3531" t="s">
        <v>112297</v>
      </c>
      <c r="N3531" t="s">
        <v>124</v>
      </c>
      <c r="O3531" s="3" t="s">
        <v>23181</v>
      </c>
      <c r="P3531" t="s">
        <v>124</v>
      </c>
      <c r="Q3531" t="s">
        <v>124</v>
      </c>
      <c r="R3531" t="s">
        <v>23181</v>
      </c>
      <c r="S3531" s="4" t="str">
        <f t="shared" si="55"/>
        <v>2006</v>
      </c>
    </row>
    <row r="3532" spans="1:19" hidden="1" x14ac:dyDescent="0.35">
      <c r="A3532" t="s">
        <v>23177</v>
      </c>
      <c r="B3532" t="s">
        <v>23178</v>
      </c>
      <c r="C3532" t="s">
        <v>23182</v>
      </c>
      <c r="D3532" t="s">
        <v>23183</v>
      </c>
      <c r="E3532" t="s">
        <v>23184</v>
      </c>
      <c r="F3532" t="s">
        <v>23185</v>
      </c>
      <c r="I3532" t="s">
        <v>23186</v>
      </c>
      <c r="J3532" t="s">
        <v>23187</v>
      </c>
      <c r="M3532" t="s">
        <v>112297</v>
      </c>
      <c r="N3532" t="s">
        <v>124</v>
      </c>
      <c r="O3532" s="3" t="s">
        <v>23188</v>
      </c>
      <c r="P3532" t="s">
        <v>124</v>
      </c>
      <c r="Q3532" t="s">
        <v>124</v>
      </c>
      <c r="R3532" t="s">
        <v>23188</v>
      </c>
      <c r="S3532" s="4" t="str">
        <f t="shared" si="55"/>
        <v>2006</v>
      </c>
    </row>
    <row r="3533" spans="1:19" hidden="1" x14ac:dyDescent="0.35">
      <c r="A3533" t="s">
        <v>23184</v>
      </c>
      <c r="B3533" t="s">
        <v>23185</v>
      </c>
      <c r="C3533" s="1" t="s">
        <v>23189</v>
      </c>
      <c r="D3533" s="1" t="s">
        <v>23190</v>
      </c>
      <c r="E3533" t="s">
        <v>23191</v>
      </c>
      <c r="F3533" t="s">
        <v>23192</v>
      </c>
      <c r="I3533" t="s">
        <v>23193</v>
      </c>
      <c r="J3533" t="s">
        <v>23194</v>
      </c>
      <c r="M3533" t="s">
        <v>112297</v>
      </c>
      <c r="N3533" t="s">
        <v>124</v>
      </c>
      <c r="O3533" s="3" t="s">
        <v>23195</v>
      </c>
      <c r="P3533" t="s">
        <v>124</v>
      </c>
      <c r="Q3533" t="s">
        <v>124</v>
      </c>
      <c r="R3533" t="s">
        <v>23195</v>
      </c>
      <c r="S3533" s="4" t="str">
        <f t="shared" si="55"/>
        <v>2006</v>
      </c>
    </row>
    <row r="3534" spans="1:19" hidden="1" x14ac:dyDescent="0.35">
      <c r="A3534" t="s">
        <v>23191</v>
      </c>
      <c r="B3534" t="s">
        <v>23192</v>
      </c>
      <c r="C3534" t="s">
        <v>23196</v>
      </c>
      <c r="D3534" t="s">
        <v>23197</v>
      </c>
      <c r="E3534" t="s">
        <v>23198</v>
      </c>
      <c r="F3534" t="s">
        <v>23199</v>
      </c>
      <c r="I3534" t="s">
        <v>512</v>
      </c>
      <c r="J3534" t="s">
        <v>512</v>
      </c>
      <c r="M3534" t="s">
        <v>112297</v>
      </c>
      <c r="N3534" t="s">
        <v>124</v>
      </c>
      <c r="O3534" s="3" t="s">
        <v>23200</v>
      </c>
      <c r="P3534" t="s">
        <v>124</v>
      </c>
      <c r="Q3534" t="s">
        <v>124</v>
      </c>
      <c r="R3534" t="s">
        <v>23200</v>
      </c>
      <c r="S3534" s="4" t="str">
        <f t="shared" si="55"/>
        <v>2006</v>
      </c>
    </row>
    <row r="3535" spans="1:19" hidden="1" x14ac:dyDescent="0.35">
      <c r="A3535" t="s">
        <v>23198</v>
      </c>
      <c r="B3535" t="s">
        <v>23199</v>
      </c>
      <c r="C3535" t="s">
        <v>23201</v>
      </c>
      <c r="D3535" t="s">
        <v>23202</v>
      </c>
      <c r="E3535" t="s">
        <v>23203</v>
      </c>
      <c r="F3535" t="s">
        <v>23204</v>
      </c>
      <c r="I3535" t="s">
        <v>23205</v>
      </c>
      <c r="J3535" t="s">
        <v>23206</v>
      </c>
      <c r="M3535" t="s">
        <v>112297</v>
      </c>
      <c r="N3535" t="s">
        <v>124</v>
      </c>
      <c r="O3535" s="3" t="s">
        <v>23207</v>
      </c>
      <c r="P3535" t="s">
        <v>124</v>
      </c>
      <c r="Q3535" t="s">
        <v>124</v>
      </c>
      <c r="R3535" t="s">
        <v>23207</v>
      </c>
      <c r="S3535" s="4" t="str">
        <f t="shared" si="55"/>
        <v>2006</v>
      </c>
    </row>
    <row r="3536" spans="1:19" hidden="1" x14ac:dyDescent="0.35">
      <c r="A3536" t="s">
        <v>23203</v>
      </c>
      <c r="B3536" t="s">
        <v>23204</v>
      </c>
      <c r="C3536" t="s">
        <v>23208</v>
      </c>
      <c r="D3536" t="s">
        <v>23209</v>
      </c>
      <c r="E3536" t="s">
        <v>23210</v>
      </c>
      <c r="F3536" t="s">
        <v>23211</v>
      </c>
      <c r="I3536" t="s">
        <v>23212</v>
      </c>
      <c r="J3536" t="s">
        <v>23213</v>
      </c>
      <c r="M3536" t="s">
        <v>112297</v>
      </c>
      <c r="N3536" t="s">
        <v>124</v>
      </c>
      <c r="O3536" s="3" t="s">
        <v>23214</v>
      </c>
      <c r="P3536" t="s">
        <v>124</v>
      </c>
      <c r="Q3536" t="s">
        <v>124</v>
      </c>
      <c r="R3536" t="s">
        <v>23214</v>
      </c>
      <c r="S3536" s="4" t="str">
        <f t="shared" si="55"/>
        <v>2006</v>
      </c>
    </row>
    <row r="3537" spans="1:19" hidden="1" x14ac:dyDescent="0.35">
      <c r="A3537" t="s">
        <v>23210</v>
      </c>
      <c r="B3537" t="s">
        <v>23211</v>
      </c>
      <c r="C3537" t="s">
        <v>23215</v>
      </c>
      <c r="D3537" t="s">
        <v>23216</v>
      </c>
      <c r="E3537" t="s">
        <v>23217</v>
      </c>
      <c r="F3537" t="s">
        <v>23218</v>
      </c>
      <c r="I3537" t="s">
        <v>23219</v>
      </c>
      <c r="J3537" t="s">
        <v>23220</v>
      </c>
      <c r="M3537" t="s">
        <v>112297</v>
      </c>
      <c r="N3537" t="s">
        <v>124</v>
      </c>
      <c r="O3537" s="3" t="s">
        <v>23221</v>
      </c>
      <c r="P3537" t="s">
        <v>124</v>
      </c>
      <c r="Q3537" t="s">
        <v>124</v>
      </c>
      <c r="R3537" t="s">
        <v>23221</v>
      </c>
      <c r="S3537" s="4" t="str">
        <f t="shared" si="55"/>
        <v>2006</v>
      </c>
    </row>
    <row r="3538" spans="1:19" hidden="1" x14ac:dyDescent="0.35">
      <c r="A3538" t="s">
        <v>23217</v>
      </c>
      <c r="B3538" t="s">
        <v>23218</v>
      </c>
      <c r="C3538" t="s">
        <v>23222</v>
      </c>
      <c r="D3538" t="s">
        <v>23223</v>
      </c>
      <c r="E3538" t="s">
        <v>23224</v>
      </c>
      <c r="F3538" t="s">
        <v>23225</v>
      </c>
      <c r="I3538" t="s">
        <v>512</v>
      </c>
      <c r="J3538" t="s">
        <v>512</v>
      </c>
      <c r="M3538" t="s">
        <v>112297</v>
      </c>
      <c r="N3538" t="s">
        <v>124</v>
      </c>
      <c r="O3538" s="3" t="s">
        <v>23226</v>
      </c>
      <c r="P3538" t="s">
        <v>124</v>
      </c>
      <c r="Q3538" t="s">
        <v>124</v>
      </c>
      <c r="R3538" t="s">
        <v>23226</v>
      </c>
      <c r="S3538" s="4" t="str">
        <f t="shared" si="55"/>
        <v>2006</v>
      </c>
    </row>
    <row r="3539" spans="1:19" hidden="1" x14ac:dyDescent="0.35">
      <c r="A3539" t="s">
        <v>23224</v>
      </c>
      <c r="B3539" t="s">
        <v>23225</v>
      </c>
      <c r="C3539" t="s">
        <v>23227</v>
      </c>
      <c r="D3539" t="s">
        <v>23228</v>
      </c>
      <c r="E3539" t="s">
        <v>23229</v>
      </c>
      <c r="F3539" t="s">
        <v>23230</v>
      </c>
      <c r="I3539" t="s">
        <v>23231</v>
      </c>
      <c r="J3539" t="s">
        <v>23232</v>
      </c>
      <c r="M3539" t="s">
        <v>112297</v>
      </c>
      <c r="N3539" t="s">
        <v>124</v>
      </c>
      <c r="O3539" s="3" t="s">
        <v>23233</v>
      </c>
      <c r="P3539" t="s">
        <v>124</v>
      </c>
      <c r="Q3539" t="s">
        <v>124</v>
      </c>
      <c r="R3539" t="s">
        <v>23233</v>
      </c>
      <c r="S3539" s="4" t="str">
        <f t="shared" si="55"/>
        <v>2006</v>
      </c>
    </row>
    <row r="3540" spans="1:19" hidden="1" x14ac:dyDescent="0.35">
      <c r="A3540" t="s">
        <v>23229</v>
      </c>
      <c r="B3540" t="s">
        <v>23230</v>
      </c>
      <c r="C3540" t="s">
        <v>23234</v>
      </c>
      <c r="D3540" t="s">
        <v>23235</v>
      </c>
      <c r="E3540" t="s">
        <v>23236</v>
      </c>
      <c r="F3540" t="s">
        <v>23237</v>
      </c>
      <c r="I3540" t="s">
        <v>23238</v>
      </c>
      <c r="J3540" t="s">
        <v>23239</v>
      </c>
      <c r="M3540" t="s">
        <v>112297</v>
      </c>
      <c r="N3540" t="s">
        <v>124</v>
      </c>
      <c r="O3540" s="3" t="s">
        <v>23240</v>
      </c>
      <c r="P3540" t="s">
        <v>124</v>
      </c>
      <c r="Q3540" t="s">
        <v>124</v>
      </c>
      <c r="R3540" t="s">
        <v>23240</v>
      </c>
      <c r="S3540" s="4" t="str">
        <f t="shared" si="55"/>
        <v>2006</v>
      </c>
    </row>
    <row r="3541" spans="1:19" hidden="1" x14ac:dyDescent="0.35">
      <c r="A3541" t="s">
        <v>23236</v>
      </c>
      <c r="B3541" t="s">
        <v>23237</v>
      </c>
      <c r="C3541" t="s">
        <v>23241</v>
      </c>
      <c r="D3541" t="s">
        <v>23242</v>
      </c>
      <c r="E3541" t="s">
        <v>23243</v>
      </c>
      <c r="F3541" t="s">
        <v>23244</v>
      </c>
      <c r="I3541" t="s">
        <v>23245</v>
      </c>
      <c r="J3541" t="s">
        <v>23246</v>
      </c>
      <c r="M3541" t="s">
        <v>112297</v>
      </c>
      <c r="N3541" t="s">
        <v>124</v>
      </c>
      <c r="O3541" s="3" t="s">
        <v>23247</v>
      </c>
      <c r="P3541" t="s">
        <v>124</v>
      </c>
      <c r="Q3541" t="s">
        <v>124</v>
      </c>
      <c r="R3541" t="s">
        <v>23247</v>
      </c>
      <c r="S3541" s="4" t="str">
        <f t="shared" si="55"/>
        <v>2006</v>
      </c>
    </row>
    <row r="3542" spans="1:19" hidden="1" x14ac:dyDescent="0.35">
      <c r="A3542" t="s">
        <v>23243</v>
      </c>
      <c r="B3542" t="s">
        <v>23244</v>
      </c>
      <c r="C3542" t="s">
        <v>23248</v>
      </c>
      <c r="D3542" t="s">
        <v>23249</v>
      </c>
      <c r="E3542" t="s">
        <v>23250</v>
      </c>
      <c r="F3542" t="s">
        <v>23251</v>
      </c>
      <c r="I3542" t="s">
        <v>4860</v>
      </c>
      <c r="J3542" t="s">
        <v>372</v>
      </c>
      <c r="M3542" t="s">
        <v>112297</v>
      </c>
      <c r="N3542" t="s">
        <v>124</v>
      </c>
      <c r="O3542" s="3" t="s">
        <v>23252</v>
      </c>
      <c r="P3542" t="s">
        <v>124</v>
      </c>
      <c r="Q3542" t="s">
        <v>124</v>
      </c>
      <c r="R3542" t="s">
        <v>23252</v>
      </c>
      <c r="S3542" s="4" t="str">
        <f t="shared" si="55"/>
        <v>2006</v>
      </c>
    </row>
    <row r="3543" spans="1:19" hidden="1" x14ac:dyDescent="0.35">
      <c r="A3543" t="s">
        <v>23250</v>
      </c>
      <c r="B3543" t="s">
        <v>23251</v>
      </c>
      <c r="C3543" t="s">
        <v>23253</v>
      </c>
      <c r="D3543" t="s">
        <v>23254</v>
      </c>
      <c r="E3543" t="s">
        <v>23255</v>
      </c>
      <c r="F3543" t="s">
        <v>23256</v>
      </c>
      <c r="I3543" t="s">
        <v>23257</v>
      </c>
      <c r="J3543" t="s">
        <v>23258</v>
      </c>
      <c r="M3543" t="s">
        <v>23259</v>
      </c>
      <c r="N3543" t="s">
        <v>23259</v>
      </c>
      <c r="O3543" s="3" t="s">
        <v>23260</v>
      </c>
      <c r="P3543" t="s">
        <v>23259</v>
      </c>
      <c r="Q3543" t="s">
        <v>23259</v>
      </c>
      <c r="R3543" t="s">
        <v>23260</v>
      </c>
      <c r="S3543" s="4" t="str">
        <f t="shared" si="55"/>
        <v>2006</v>
      </c>
    </row>
    <row r="3544" spans="1:19" hidden="1" x14ac:dyDescent="0.35">
      <c r="A3544" t="s">
        <v>23255</v>
      </c>
      <c r="B3544" t="s">
        <v>23256</v>
      </c>
      <c r="C3544" t="s">
        <v>23261</v>
      </c>
      <c r="D3544" t="s">
        <v>23262</v>
      </c>
      <c r="E3544" t="s">
        <v>23263</v>
      </c>
      <c r="F3544" t="s">
        <v>23264</v>
      </c>
      <c r="I3544" t="s">
        <v>23265</v>
      </c>
      <c r="J3544" t="s">
        <v>23266</v>
      </c>
      <c r="M3544" t="s">
        <v>23259</v>
      </c>
      <c r="N3544" t="s">
        <v>23259</v>
      </c>
      <c r="O3544" s="3" t="s">
        <v>23267</v>
      </c>
      <c r="P3544" t="s">
        <v>23259</v>
      </c>
      <c r="Q3544" t="s">
        <v>23259</v>
      </c>
      <c r="R3544" t="s">
        <v>23267</v>
      </c>
      <c r="S3544" s="4" t="str">
        <f t="shared" si="55"/>
        <v>2006</v>
      </c>
    </row>
    <row r="3545" spans="1:19" hidden="1" x14ac:dyDescent="0.35">
      <c r="A3545" t="s">
        <v>23263</v>
      </c>
      <c r="B3545" t="s">
        <v>23264</v>
      </c>
      <c r="C3545" t="s">
        <v>23268</v>
      </c>
      <c r="D3545" t="s">
        <v>23269</v>
      </c>
      <c r="E3545" t="s">
        <v>23270</v>
      </c>
      <c r="F3545" t="s">
        <v>23271</v>
      </c>
      <c r="I3545" t="s">
        <v>23272</v>
      </c>
      <c r="J3545" t="s">
        <v>23273</v>
      </c>
      <c r="M3545" t="s">
        <v>23259</v>
      </c>
      <c r="N3545" t="s">
        <v>23259</v>
      </c>
      <c r="O3545" s="3" t="s">
        <v>23274</v>
      </c>
      <c r="P3545" t="s">
        <v>23259</v>
      </c>
      <c r="Q3545" t="s">
        <v>23259</v>
      </c>
      <c r="R3545" t="s">
        <v>23274</v>
      </c>
      <c r="S3545" s="4" t="str">
        <f t="shared" si="55"/>
        <v>2006</v>
      </c>
    </row>
    <row r="3546" spans="1:19" hidden="1" x14ac:dyDescent="0.35">
      <c r="A3546" t="s">
        <v>23270</v>
      </c>
      <c r="B3546" t="s">
        <v>23271</v>
      </c>
      <c r="C3546" s="1" t="s">
        <v>23275</v>
      </c>
      <c r="D3546" s="1" t="s">
        <v>23276</v>
      </c>
      <c r="E3546" t="s">
        <v>23277</v>
      </c>
      <c r="F3546" t="s">
        <v>23278</v>
      </c>
      <c r="I3546" t="s">
        <v>23279</v>
      </c>
      <c r="J3546" t="s">
        <v>23280</v>
      </c>
      <c r="M3546" t="s">
        <v>23259</v>
      </c>
      <c r="N3546" t="s">
        <v>23259</v>
      </c>
      <c r="O3546" s="3" t="s">
        <v>23281</v>
      </c>
      <c r="P3546" t="s">
        <v>23259</v>
      </c>
      <c r="Q3546" t="s">
        <v>23259</v>
      </c>
      <c r="R3546" t="s">
        <v>23281</v>
      </c>
      <c r="S3546" s="4" t="str">
        <f t="shared" si="55"/>
        <v>2006</v>
      </c>
    </row>
    <row r="3547" spans="1:19" hidden="1" x14ac:dyDescent="0.35">
      <c r="A3547" t="s">
        <v>23277</v>
      </c>
      <c r="B3547" t="s">
        <v>23278</v>
      </c>
      <c r="C3547" t="s">
        <v>23282</v>
      </c>
      <c r="D3547" t="s">
        <v>23283</v>
      </c>
      <c r="E3547" t="s">
        <v>23284</v>
      </c>
      <c r="F3547" t="s">
        <v>23285</v>
      </c>
      <c r="I3547" t="s">
        <v>23286</v>
      </c>
      <c r="J3547" t="s">
        <v>23287</v>
      </c>
      <c r="M3547" t="s">
        <v>112299</v>
      </c>
      <c r="N3547" t="s">
        <v>247</v>
      </c>
      <c r="O3547" s="3" t="s">
        <v>23288</v>
      </c>
      <c r="P3547" t="s">
        <v>247</v>
      </c>
      <c r="Q3547" t="s">
        <v>247</v>
      </c>
      <c r="R3547" t="s">
        <v>23288</v>
      </c>
      <c r="S3547" s="4" t="str">
        <f t="shared" si="55"/>
        <v>2006</v>
      </c>
    </row>
    <row r="3548" spans="1:19" hidden="1" x14ac:dyDescent="0.35">
      <c r="A3548" t="s">
        <v>23284</v>
      </c>
      <c r="B3548" t="s">
        <v>23285</v>
      </c>
      <c r="C3548" t="s">
        <v>23289</v>
      </c>
      <c r="D3548" t="s">
        <v>23290</v>
      </c>
      <c r="E3548" t="s">
        <v>23291</v>
      </c>
      <c r="F3548" t="s">
        <v>23292</v>
      </c>
      <c r="I3548" t="s">
        <v>23293</v>
      </c>
      <c r="J3548" t="s">
        <v>23294</v>
      </c>
      <c r="M3548" t="s">
        <v>112298</v>
      </c>
      <c r="N3548" t="s">
        <v>28</v>
      </c>
      <c r="O3548" s="3" t="s">
        <v>23295</v>
      </c>
      <c r="P3548" t="s">
        <v>50</v>
      </c>
      <c r="Q3548" t="s">
        <v>50</v>
      </c>
      <c r="R3548" t="s">
        <v>23295</v>
      </c>
      <c r="S3548" s="4" t="str">
        <f t="shared" si="55"/>
        <v>2006</v>
      </c>
    </row>
    <row r="3549" spans="1:19" hidden="1" x14ac:dyDescent="0.35">
      <c r="A3549" t="s">
        <v>23291</v>
      </c>
      <c r="B3549" t="s">
        <v>23292</v>
      </c>
      <c r="C3549" t="s">
        <v>23296</v>
      </c>
      <c r="D3549" t="s">
        <v>23297</v>
      </c>
      <c r="E3549" t="s">
        <v>23298</v>
      </c>
      <c r="F3549" t="s">
        <v>23299</v>
      </c>
      <c r="I3549" t="s">
        <v>17965</v>
      </c>
      <c r="J3549" t="s">
        <v>2890</v>
      </c>
      <c r="M3549" t="s">
        <v>112298</v>
      </c>
      <c r="N3549" t="s">
        <v>28</v>
      </c>
      <c r="O3549" s="3" t="s">
        <v>23300</v>
      </c>
      <c r="P3549" t="s">
        <v>16314</v>
      </c>
      <c r="Q3549" t="s">
        <v>16314</v>
      </c>
      <c r="R3549" t="s">
        <v>23300</v>
      </c>
      <c r="S3549" s="4" t="str">
        <f t="shared" si="55"/>
        <v>2006</v>
      </c>
    </row>
    <row r="3550" spans="1:19" hidden="1" x14ac:dyDescent="0.35">
      <c r="A3550" t="s">
        <v>23298</v>
      </c>
      <c r="B3550" t="s">
        <v>23299</v>
      </c>
      <c r="C3550" t="s">
        <v>23301</v>
      </c>
      <c r="D3550" t="s">
        <v>23302</v>
      </c>
      <c r="E3550" t="s">
        <v>23303</v>
      </c>
      <c r="F3550" t="s">
        <v>23304</v>
      </c>
      <c r="I3550" t="s">
        <v>23305</v>
      </c>
      <c r="J3550" t="s">
        <v>23306</v>
      </c>
      <c r="M3550" t="s">
        <v>23259</v>
      </c>
      <c r="N3550" t="s">
        <v>23259</v>
      </c>
      <c r="O3550" s="3" t="s">
        <v>23307</v>
      </c>
      <c r="P3550" t="s">
        <v>23259</v>
      </c>
      <c r="Q3550" t="s">
        <v>23259</v>
      </c>
      <c r="R3550" t="s">
        <v>23307</v>
      </c>
      <c r="S3550" s="4" t="str">
        <f t="shared" si="55"/>
        <v>2006</v>
      </c>
    </row>
    <row r="3551" spans="1:19" hidden="1" x14ac:dyDescent="0.35">
      <c r="A3551" t="s">
        <v>23303</v>
      </c>
      <c r="B3551" t="s">
        <v>23304</v>
      </c>
      <c r="C3551" t="s">
        <v>23308</v>
      </c>
      <c r="D3551" t="s">
        <v>23309</v>
      </c>
      <c r="E3551" t="s">
        <v>23310</v>
      </c>
      <c r="F3551" t="s">
        <v>23311</v>
      </c>
      <c r="I3551" t="s">
        <v>23312</v>
      </c>
      <c r="J3551" t="s">
        <v>23313</v>
      </c>
      <c r="M3551" t="s">
        <v>112298</v>
      </c>
      <c r="N3551" t="s">
        <v>28</v>
      </c>
      <c r="O3551" s="3" t="s">
        <v>23314</v>
      </c>
      <c r="P3551" t="s">
        <v>16314</v>
      </c>
      <c r="Q3551" t="s">
        <v>16314</v>
      </c>
      <c r="R3551" t="s">
        <v>23314</v>
      </c>
      <c r="S3551" s="4" t="str">
        <f t="shared" si="55"/>
        <v>2006</v>
      </c>
    </row>
    <row r="3552" spans="1:19" hidden="1" x14ac:dyDescent="0.35">
      <c r="A3552" t="s">
        <v>23310</v>
      </c>
      <c r="B3552" t="s">
        <v>23311</v>
      </c>
      <c r="C3552" t="s">
        <v>23315</v>
      </c>
      <c r="D3552" t="s">
        <v>23316</v>
      </c>
      <c r="E3552" t="s">
        <v>23317</v>
      </c>
      <c r="F3552" t="s">
        <v>23318</v>
      </c>
      <c r="I3552" t="s">
        <v>11132</v>
      </c>
      <c r="J3552" t="s">
        <v>10777</v>
      </c>
      <c r="M3552" t="s">
        <v>112298</v>
      </c>
      <c r="N3552" t="s">
        <v>28</v>
      </c>
      <c r="O3552" s="3" t="s">
        <v>23319</v>
      </c>
      <c r="P3552" t="s">
        <v>16314</v>
      </c>
      <c r="Q3552" t="s">
        <v>16314</v>
      </c>
      <c r="R3552" t="s">
        <v>23319</v>
      </c>
      <c r="S3552" s="4" t="str">
        <f t="shared" si="55"/>
        <v>2006</v>
      </c>
    </row>
    <row r="3553" spans="1:19" hidden="1" x14ac:dyDescent="0.35">
      <c r="A3553" t="s">
        <v>23317</v>
      </c>
      <c r="B3553" t="s">
        <v>23318</v>
      </c>
      <c r="C3553" t="s">
        <v>23320</v>
      </c>
      <c r="D3553" t="s">
        <v>23321</v>
      </c>
      <c r="E3553" t="s">
        <v>23322</v>
      </c>
      <c r="F3553" t="s">
        <v>23323</v>
      </c>
      <c r="I3553" t="s">
        <v>23324</v>
      </c>
      <c r="J3553" t="s">
        <v>23325</v>
      </c>
      <c r="M3553" t="s">
        <v>112298</v>
      </c>
      <c r="N3553" t="s">
        <v>28</v>
      </c>
      <c r="O3553" s="3" t="s">
        <v>23326</v>
      </c>
      <c r="P3553" t="s">
        <v>50</v>
      </c>
      <c r="Q3553" t="s">
        <v>50</v>
      </c>
      <c r="R3553" t="s">
        <v>23326</v>
      </c>
      <c r="S3553" s="4" t="str">
        <f t="shared" si="55"/>
        <v>2006</v>
      </c>
    </row>
    <row r="3554" spans="1:19" hidden="1" x14ac:dyDescent="0.35">
      <c r="A3554" t="s">
        <v>23322</v>
      </c>
      <c r="B3554" t="s">
        <v>23323</v>
      </c>
      <c r="C3554" t="s">
        <v>23327</v>
      </c>
      <c r="D3554" t="s">
        <v>23328</v>
      </c>
      <c r="E3554" t="s">
        <v>23329</v>
      </c>
      <c r="F3554" t="s">
        <v>23330</v>
      </c>
      <c r="I3554" t="s">
        <v>23331</v>
      </c>
      <c r="J3554" t="s">
        <v>23332</v>
      </c>
      <c r="M3554" t="s">
        <v>23259</v>
      </c>
      <c r="N3554" t="s">
        <v>23259</v>
      </c>
      <c r="O3554" s="3" t="s">
        <v>23333</v>
      </c>
      <c r="P3554" t="s">
        <v>23259</v>
      </c>
      <c r="Q3554" t="s">
        <v>23259</v>
      </c>
      <c r="R3554" t="s">
        <v>23333</v>
      </c>
      <c r="S3554" s="4" t="str">
        <f t="shared" si="55"/>
        <v>2006</v>
      </c>
    </row>
    <row r="3555" spans="1:19" hidden="1" x14ac:dyDescent="0.35">
      <c r="A3555" t="s">
        <v>23329</v>
      </c>
      <c r="B3555" t="s">
        <v>23330</v>
      </c>
      <c r="C3555" t="s">
        <v>23334</v>
      </c>
      <c r="D3555" t="s">
        <v>23335</v>
      </c>
      <c r="E3555" t="s">
        <v>23336</v>
      </c>
      <c r="F3555" t="s">
        <v>23337</v>
      </c>
      <c r="I3555" t="s">
        <v>23338</v>
      </c>
      <c r="J3555" t="s">
        <v>1262</v>
      </c>
      <c r="M3555" t="s">
        <v>112299</v>
      </c>
      <c r="N3555" t="s">
        <v>247</v>
      </c>
      <c r="O3555" s="3" t="s">
        <v>23339</v>
      </c>
      <c r="P3555" t="s">
        <v>247</v>
      </c>
      <c r="Q3555" t="s">
        <v>247</v>
      </c>
      <c r="R3555" t="s">
        <v>23339</v>
      </c>
      <c r="S3555" s="4" t="str">
        <f t="shared" si="55"/>
        <v>2006</v>
      </c>
    </row>
    <row r="3556" spans="1:19" hidden="1" x14ac:dyDescent="0.35">
      <c r="A3556" t="s">
        <v>23336</v>
      </c>
      <c r="B3556" t="s">
        <v>23337</v>
      </c>
      <c r="C3556" t="s">
        <v>23340</v>
      </c>
      <c r="D3556" t="s">
        <v>23341</v>
      </c>
      <c r="E3556" t="s">
        <v>23342</v>
      </c>
      <c r="F3556" t="s">
        <v>23343</v>
      </c>
      <c r="I3556" t="s">
        <v>414</v>
      </c>
      <c r="J3556" t="s">
        <v>414</v>
      </c>
      <c r="M3556" t="s">
        <v>112299</v>
      </c>
      <c r="N3556" t="s">
        <v>247</v>
      </c>
      <c r="O3556" s="3" t="s">
        <v>23344</v>
      </c>
      <c r="P3556" t="s">
        <v>247</v>
      </c>
      <c r="Q3556" t="s">
        <v>247</v>
      </c>
      <c r="R3556" t="s">
        <v>23344</v>
      </c>
      <c r="S3556" s="4" t="str">
        <f t="shared" si="55"/>
        <v>2006</v>
      </c>
    </row>
    <row r="3557" spans="1:19" hidden="1" x14ac:dyDescent="0.35">
      <c r="A3557" t="s">
        <v>23342</v>
      </c>
      <c r="B3557" t="s">
        <v>23343</v>
      </c>
      <c r="C3557" t="s">
        <v>23345</v>
      </c>
      <c r="D3557" t="s">
        <v>23346</v>
      </c>
      <c r="E3557" t="s">
        <v>23347</v>
      </c>
      <c r="F3557" t="s">
        <v>23348</v>
      </c>
      <c r="I3557" t="s">
        <v>23349</v>
      </c>
      <c r="J3557" t="s">
        <v>2526</v>
      </c>
      <c r="M3557" t="s">
        <v>112299</v>
      </c>
      <c r="N3557" t="s">
        <v>247</v>
      </c>
      <c r="O3557" s="3" t="s">
        <v>23350</v>
      </c>
      <c r="P3557" t="s">
        <v>247</v>
      </c>
      <c r="Q3557" t="s">
        <v>247</v>
      </c>
      <c r="R3557" t="s">
        <v>23350</v>
      </c>
      <c r="S3557" s="4" t="str">
        <f t="shared" si="55"/>
        <v>2006</v>
      </c>
    </row>
    <row r="3558" spans="1:19" hidden="1" x14ac:dyDescent="0.35">
      <c r="A3558" t="s">
        <v>23347</v>
      </c>
      <c r="B3558" t="s">
        <v>23348</v>
      </c>
      <c r="C3558" t="s">
        <v>23351</v>
      </c>
      <c r="D3558" t="s">
        <v>23352</v>
      </c>
      <c r="E3558" t="s">
        <v>23353</v>
      </c>
      <c r="F3558" t="s">
        <v>23354</v>
      </c>
      <c r="I3558" t="s">
        <v>23355</v>
      </c>
      <c r="J3558" t="s">
        <v>23356</v>
      </c>
      <c r="M3558" t="s">
        <v>112299</v>
      </c>
      <c r="N3558" t="s">
        <v>247</v>
      </c>
      <c r="O3558" s="3" t="s">
        <v>23357</v>
      </c>
      <c r="P3558" t="s">
        <v>247</v>
      </c>
      <c r="Q3558" t="s">
        <v>247</v>
      </c>
      <c r="R3558" t="s">
        <v>23357</v>
      </c>
      <c r="S3558" s="4" t="str">
        <f t="shared" si="55"/>
        <v>2006</v>
      </c>
    </row>
    <row r="3559" spans="1:19" hidden="1" x14ac:dyDescent="0.35">
      <c r="A3559" t="s">
        <v>23353</v>
      </c>
      <c r="B3559" t="s">
        <v>23354</v>
      </c>
      <c r="C3559" t="s">
        <v>23358</v>
      </c>
      <c r="D3559" t="s">
        <v>23359</v>
      </c>
      <c r="E3559" t="s">
        <v>23360</v>
      </c>
      <c r="F3559" t="s">
        <v>23361</v>
      </c>
      <c r="I3559" t="s">
        <v>23362</v>
      </c>
      <c r="J3559" t="s">
        <v>23363</v>
      </c>
      <c r="M3559" t="s">
        <v>112297</v>
      </c>
      <c r="N3559" t="s">
        <v>124</v>
      </c>
      <c r="O3559" s="3" t="s">
        <v>23364</v>
      </c>
      <c r="P3559" t="s">
        <v>124</v>
      </c>
      <c r="Q3559" t="s">
        <v>124</v>
      </c>
      <c r="R3559" t="s">
        <v>23364</v>
      </c>
      <c r="S3559" s="4" t="str">
        <f t="shared" si="55"/>
        <v>2006</v>
      </c>
    </row>
    <row r="3560" spans="1:19" hidden="1" x14ac:dyDescent="0.35">
      <c r="A3560" t="s">
        <v>23360</v>
      </c>
      <c r="B3560" t="s">
        <v>23361</v>
      </c>
      <c r="C3560" t="s">
        <v>23365</v>
      </c>
      <c r="D3560" t="s">
        <v>23366</v>
      </c>
      <c r="E3560" t="s">
        <v>23367</v>
      </c>
      <c r="F3560" t="s">
        <v>23368</v>
      </c>
      <c r="I3560" t="s">
        <v>23369</v>
      </c>
      <c r="J3560" t="s">
        <v>23370</v>
      </c>
      <c r="M3560" t="s">
        <v>112297</v>
      </c>
      <c r="N3560" t="s">
        <v>16314</v>
      </c>
      <c r="O3560" s="3" t="s">
        <v>23371</v>
      </c>
      <c r="P3560" t="s">
        <v>16314</v>
      </c>
      <c r="Q3560" t="s">
        <v>16314</v>
      </c>
      <c r="R3560" t="s">
        <v>23371</v>
      </c>
      <c r="S3560" s="4" t="str">
        <f t="shared" si="55"/>
        <v>2006</v>
      </c>
    </row>
    <row r="3561" spans="1:19" hidden="1" x14ac:dyDescent="0.35">
      <c r="A3561" t="s">
        <v>23367</v>
      </c>
      <c r="B3561" t="s">
        <v>23368</v>
      </c>
      <c r="C3561" t="s">
        <v>23372</v>
      </c>
      <c r="D3561" t="s">
        <v>23373</v>
      </c>
      <c r="E3561" t="s">
        <v>23374</v>
      </c>
      <c r="F3561" t="s">
        <v>23375</v>
      </c>
      <c r="I3561" t="s">
        <v>23376</v>
      </c>
      <c r="J3561" t="s">
        <v>23377</v>
      </c>
      <c r="M3561" t="s">
        <v>112297</v>
      </c>
      <c r="N3561" t="s">
        <v>16314</v>
      </c>
      <c r="O3561" s="3" t="s">
        <v>23378</v>
      </c>
      <c r="P3561" t="s">
        <v>16314</v>
      </c>
      <c r="Q3561" t="s">
        <v>16314</v>
      </c>
      <c r="R3561" t="s">
        <v>23378</v>
      </c>
      <c r="S3561" s="4" t="str">
        <f t="shared" si="55"/>
        <v>2006</v>
      </c>
    </row>
    <row r="3562" spans="1:19" hidden="1" x14ac:dyDescent="0.35">
      <c r="A3562" t="s">
        <v>23374</v>
      </c>
      <c r="B3562" t="s">
        <v>23375</v>
      </c>
      <c r="C3562" t="s">
        <v>23379</v>
      </c>
      <c r="D3562" t="s">
        <v>23380</v>
      </c>
      <c r="E3562" t="s">
        <v>23381</v>
      </c>
      <c r="F3562" t="s">
        <v>23382</v>
      </c>
      <c r="I3562" t="s">
        <v>23383</v>
      </c>
      <c r="J3562" t="s">
        <v>6340</v>
      </c>
      <c r="M3562" t="s">
        <v>112297</v>
      </c>
      <c r="N3562" t="s">
        <v>16314</v>
      </c>
      <c r="O3562" s="3" t="s">
        <v>23384</v>
      </c>
      <c r="P3562" t="s">
        <v>16314</v>
      </c>
      <c r="Q3562" t="s">
        <v>16314</v>
      </c>
      <c r="R3562" t="s">
        <v>23384</v>
      </c>
      <c r="S3562" s="4" t="str">
        <f t="shared" si="55"/>
        <v>2006</v>
      </c>
    </row>
    <row r="3563" spans="1:19" hidden="1" x14ac:dyDescent="0.35">
      <c r="A3563" t="s">
        <v>23381</v>
      </c>
      <c r="B3563" t="s">
        <v>23382</v>
      </c>
      <c r="C3563" t="s">
        <v>23385</v>
      </c>
      <c r="D3563" t="s">
        <v>23386</v>
      </c>
      <c r="E3563" t="s">
        <v>23387</v>
      </c>
      <c r="F3563" t="s">
        <v>23388</v>
      </c>
      <c r="I3563" t="s">
        <v>23389</v>
      </c>
      <c r="J3563" t="s">
        <v>23390</v>
      </c>
      <c r="M3563" t="s">
        <v>112297</v>
      </c>
      <c r="N3563" t="s">
        <v>124</v>
      </c>
      <c r="O3563" s="3" t="s">
        <v>23391</v>
      </c>
      <c r="P3563" t="s">
        <v>124</v>
      </c>
      <c r="Q3563" t="s">
        <v>124</v>
      </c>
      <c r="R3563" t="s">
        <v>23391</v>
      </c>
      <c r="S3563" s="4" t="str">
        <f t="shared" si="55"/>
        <v>2006</v>
      </c>
    </row>
    <row r="3564" spans="1:19" hidden="1" x14ac:dyDescent="0.35">
      <c r="A3564" t="s">
        <v>23387</v>
      </c>
      <c r="B3564" t="s">
        <v>23388</v>
      </c>
      <c r="C3564" t="s">
        <v>23392</v>
      </c>
      <c r="D3564" t="s">
        <v>23393</v>
      </c>
      <c r="E3564" t="s">
        <v>23394</v>
      </c>
      <c r="F3564" t="s">
        <v>23395</v>
      </c>
      <c r="I3564" t="s">
        <v>23396</v>
      </c>
      <c r="J3564" t="s">
        <v>23397</v>
      </c>
      <c r="M3564" t="s">
        <v>23259</v>
      </c>
      <c r="N3564" t="s">
        <v>23259</v>
      </c>
      <c r="O3564" s="3" t="s">
        <v>23398</v>
      </c>
      <c r="P3564" t="s">
        <v>23259</v>
      </c>
      <c r="Q3564" t="s">
        <v>23259</v>
      </c>
      <c r="R3564" t="s">
        <v>23398</v>
      </c>
      <c r="S3564" s="4" t="str">
        <f t="shared" si="55"/>
        <v>2006</v>
      </c>
    </row>
    <row r="3565" spans="1:19" hidden="1" x14ac:dyDescent="0.35">
      <c r="A3565" t="s">
        <v>23394</v>
      </c>
      <c r="B3565" t="s">
        <v>23395</v>
      </c>
      <c r="C3565" t="s">
        <v>23399</v>
      </c>
      <c r="D3565" t="s">
        <v>23400</v>
      </c>
      <c r="E3565" t="s">
        <v>23401</v>
      </c>
      <c r="F3565" t="s">
        <v>23402</v>
      </c>
      <c r="I3565" t="s">
        <v>23403</v>
      </c>
      <c r="J3565" t="s">
        <v>23404</v>
      </c>
      <c r="M3565" t="s">
        <v>112298</v>
      </c>
      <c r="N3565" t="s">
        <v>28</v>
      </c>
      <c r="O3565" s="3" t="s">
        <v>23405</v>
      </c>
      <c r="P3565" t="s">
        <v>16314</v>
      </c>
      <c r="Q3565" t="s">
        <v>16314</v>
      </c>
      <c r="R3565" t="s">
        <v>23405</v>
      </c>
      <c r="S3565" s="4" t="str">
        <f t="shared" si="55"/>
        <v>2006</v>
      </c>
    </row>
    <row r="3566" spans="1:19" hidden="1" x14ac:dyDescent="0.35">
      <c r="A3566" t="s">
        <v>23401</v>
      </c>
      <c r="B3566" t="s">
        <v>23402</v>
      </c>
      <c r="C3566" t="s">
        <v>23406</v>
      </c>
      <c r="D3566" t="s">
        <v>23407</v>
      </c>
      <c r="E3566" t="s">
        <v>23408</v>
      </c>
      <c r="F3566" t="s">
        <v>23409</v>
      </c>
      <c r="I3566" t="s">
        <v>2964</v>
      </c>
      <c r="J3566" t="s">
        <v>2964</v>
      </c>
      <c r="M3566" t="s">
        <v>112298</v>
      </c>
      <c r="N3566" t="s">
        <v>28</v>
      </c>
      <c r="O3566" s="3" t="s">
        <v>23410</v>
      </c>
      <c r="P3566" t="s">
        <v>16314</v>
      </c>
      <c r="Q3566" t="s">
        <v>16314</v>
      </c>
      <c r="R3566" t="s">
        <v>23410</v>
      </c>
      <c r="S3566" s="4" t="str">
        <f t="shared" si="55"/>
        <v>2006</v>
      </c>
    </row>
    <row r="3567" spans="1:19" hidden="1" x14ac:dyDescent="0.35">
      <c r="A3567" t="s">
        <v>23408</v>
      </c>
      <c r="B3567" t="s">
        <v>23409</v>
      </c>
      <c r="C3567" t="s">
        <v>23411</v>
      </c>
      <c r="D3567" t="s">
        <v>23412</v>
      </c>
      <c r="E3567" t="s">
        <v>23413</v>
      </c>
      <c r="F3567" t="s">
        <v>23414</v>
      </c>
      <c r="I3567" t="s">
        <v>23415</v>
      </c>
      <c r="J3567" t="s">
        <v>23416</v>
      </c>
      <c r="M3567" t="s">
        <v>112298</v>
      </c>
      <c r="N3567" t="s">
        <v>28</v>
      </c>
      <c r="O3567" s="3" t="s">
        <v>23417</v>
      </c>
      <c r="P3567" t="s">
        <v>16314</v>
      </c>
      <c r="Q3567" t="s">
        <v>16314</v>
      </c>
      <c r="R3567" t="s">
        <v>23417</v>
      </c>
      <c r="S3567" s="4" t="str">
        <f t="shared" si="55"/>
        <v>2006</v>
      </c>
    </row>
    <row r="3568" spans="1:19" hidden="1" x14ac:dyDescent="0.35">
      <c r="A3568" t="s">
        <v>23413</v>
      </c>
      <c r="B3568" t="s">
        <v>23414</v>
      </c>
      <c r="C3568" t="s">
        <v>23418</v>
      </c>
      <c r="D3568" t="s">
        <v>23419</v>
      </c>
      <c r="E3568" t="s">
        <v>23420</v>
      </c>
      <c r="F3568" t="s">
        <v>23421</v>
      </c>
      <c r="I3568" t="s">
        <v>23422</v>
      </c>
      <c r="J3568" t="s">
        <v>23423</v>
      </c>
      <c r="M3568" t="s">
        <v>112299</v>
      </c>
      <c r="N3568" t="s">
        <v>247</v>
      </c>
      <c r="O3568" s="3" t="s">
        <v>23424</v>
      </c>
      <c r="P3568" t="s">
        <v>247</v>
      </c>
      <c r="Q3568" t="s">
        <v>247</v>
      </c>
      <c r="R3568" t="s">
        <v>23424</v>
      </c>
      <c r="S3568" s="4" t="str">
        <f t="shared" si="55"/>
        <v>2006</v>
      </c>
    </row>
    <row r="3569" spans="1:19" hidden="1" x14ac:dyDescent="0.35">
      <c r="A3569" t="s">
        <v>23420</v>
      </c>
      <c r="B3569" t="s">
        <v>23421</v>
      </c>
      <c r="C3569" t="s">
        <v>23425</v>
      </c>
      <c r="D3569" t="s">
        <v>23426</v>
      </c>
      <c r="E3569" t="s">
        <v>23427</v>
      </c>
      <c r="F3569" t="s">
        <v>23428</v>
      </c>
      <c r="I3569" t="s">
        <v>23429</v>
      </c>
      <c r="J3569" t="s">
        <v>23430</v>
      </c>
      <c r="M3569" t="s">
        <v>23259</v>
      </c>
      <c r="N3569" t="s">
        <v>23259</v>
      </c>
      <c r="O3569" s="3" t="s">
        <v>23431</v>
      </c>
      <c r="P3569" t="s">
        <v>23259</v>
      </c>
      <c r="Q3569" t="s">
        <v>23259</v>
      </c>
      <c r="R3569" t="s">
        <v>23431</v>
      </c>
      <c r="S3569" s="4" t="str">
        <f t="shared" si="55"/>
        <v>2006</v>
      </c>
    </row>
    <row r="3570" spans="1:19" hidden="1" x14ac:dyDescent="0.35">
      <c r="A3570" t="s">
        <v>23427</v>
      </c>
      <c r="B3570" t="s">
        <v>23428</v>
      </c>
      <c r="C3570" t="s">
        <v>23432</v>
      </c>
      <c r="D3570" t="s">
        <v>23433</v>
      </c>
      <c r="E3570" t="s">
        <v>23434</v>
      </c>
      <c r="F3570" t="s">
        <v>23435</v>
      </c>
      <c r="I3570" t="s">
        <v>23436</v>
      </c>
      <c r="J3570" t="s">
        <v>23437</v>
      </c>
      <c r="M3570" t="s">
        <v>23259</v>
      </c>
      <c r="N3570" t="s">
        <v>23259</v>
      </c>
      <c r="O3570" s="3" t="s">
        <v>23438</v>
      </c>
      <c r="P3570" t="s">
        <v>23259</v>
      </c>
      <c r="Q3570" t="s">
        <v>23259</v>
      </c>
      <c r="R3570" t="s">
        <v>23438</v>
      </c>
      <c r="S3570" s="4" t="str">
        <f t="shared" si="55"/>
        <v>2006</v>
      </c>
    </row>
    <row r="3571" spans="1:19" hidden="1" x14ac:dyDescent="0.35">
      <c r="A3571" t="s">
        <v>23434</v>
      </c>
      <c r="B3571" t="s">
        <v>23435</v>
      </c>
      <c r="C3571" t="s">
        <v>23439</v>
      </c>
      <c r="D3571" t="s">
        <v>23440</v>
      </c>
      <c r="E3571" t="s">
        <v>23441</v>
      </c>
      <c r="F3571" t="s">
        <v>23442</v>
      </c>
      <c r="I3571" t="s">
        <v>23443</v>
      </c>
      <c r="J3571" t="s">
        <v>23444</v>
      </c>
      <c r="M3571" t="s">
        <v>112297</v>
      </c>
      <c r="N3571" t="s">
        <v>124</v>
      </c>
      <c r="O3571" s="3" t="s">
        <v>23445</v>
      </c>
      <c r="P3571" t="s">
        <v>124</v>
      </c>
      <c r="Q3571" t="s">
        <v>124</v>
      </c>
      <c r="R3571" t="s">
        <v>23445</v>
      </c>
      <c r="S3571" s="4" t="str">
        <f t="shared" si="55"/>
        <v>2006</v>
      </c>
    </row>
    <row r="3572" spans="1:19" hidden="1" x14ac:dyDescent="0.35">
      <c r="A3572" t="s">
        <v>23441</v>
      </c>
      <c r="B3572" t="s">
        <v>23442</v>
      </c>
      <c r="C3572" t="s">
        <v>23446</v>
      </c>
      <c r="D3572" t="s">
        <v>23447</v>
      </c>
      <c r="E3572" t="s">
        <v>23448</v>
      </c>
      <c r="F3572" t="s">
        <v>23449</v>
      </c>
      <c r="I3572" t="s">
        <v>23450</v>
      </c>
      <c r="J3572" t="s">
        <v>23451</v>
      </c>
      <c r="M3572" t="s">
        <v>23259</v>
      </c>
      <c r="N3572" t="s">
        <v>23259</v>
      </c>
      <c r="O3572" s="3" t="s">
        <v>23452</v>
      </c>
      <c r="P3572" t="s">
        <v>23259</v>
      </c>
      <c r="Q3572" t="s">
        <v>23259</v>
      </c>
      <c r="R3572" t="s">
        <v>23452</v>
      </c>
      <c r="S3572" s="4" t="str">
        <f t="shared" si="55"/>
        <v>2006</v>
      </c>
    </row>
    <row r="3573" spans="1:19" hidden="1" x14ac:dyDescent="0.35">
      <c r="A3573" t="s">
        <v>23448</v>
      </c>
      <c r="B3573" t="s">
        <v>23449</v>
      </c>
      <c r="C3573" t="s">
        <v>23453</v>
      </c>
      <c r="D3573" t="s">
        <v>23454</v>
      </c>
      <c r="E3573" t="s">
        <v>23455</v>
      </c>
      <c r="F3573" t="s">
        <v>23456</v>
      </c>
      <c r="I3573" t="s">
        <v>23457</v>
      </c>
      <c r="J3573" t="s">
        <v>23458</v>
      </c>
      <c r="M3573" t="s">
        <v>23259</v>
      </c>
      <c r="N3573" t="s">
        <v>23259</v>
      </c>
      <c r="O3573" s="3" t="s">
        <v>23459</v>
      </c>
      <c r="P3573" t="s">
        <v>23259</v>
      </c>
      <c r="Q3573" t="s">
        <v>23259</v>
      </c>
      <c r="R3573" t="s">
        <v>23459</v>
      </c>
      <c r="S3573" s="4" t="str">
        <f t="shared" si="55"/>
        <v>2006</v>
      </c>
    </row>
    <row r="3574" spans="1:19" hidden="1" x14ac:dyDescent="0.35">
      <c r="A3574" t="s">
        <v>23455</v>
      </c>
      <c r="B3574" t="s">
        <v>23456</v>
      </c>
      <c r="C3574" t="s">
        <v>23460</v>
      </c>
      <c r="D3574" t="s">
        <v>23461</v>
      </c>
      <c r="E3574" t="s">
        <v>23462</v>
      </c>
      <c r="F3574" t="s">
        <v>23463</v>
      </c>
      <c r="I3574" t="s">
        <v>23464</v>
      </c>
      <c r="J3574" t="s">
        <v>23465</v>
      </c>
      <c r="M3574" t="s">
        <v>23259</v>
      </c>
      <c r="N3574" t="s">
        <v>23259</v>
      </c>
      <c r="O3574" s="3" t="s">
        <v>23466</v>
      </c>
      <c r="P3574" t="s">
        <v>23259</v>
      </c>
      <c r="Q3574" t="s">
        <v>23259</v>
      </c>
      <c r="R3574" t="s">
        <v>23466</v>
      </c>
      <c r="S3574" s="4" t="str">
        <f t="shared" si="55"/>
        <v>2006</v>
      </c>
    </row>
    <row r="3575" spans="1:19" hidden="1" x14ac:dyDescent="0.35">
      <c r="A3575" t="s">
        <v>23462</v>
      </c>
      <c r="B3575" t="s">
        <v>23463</v>
      </c>
      <c r="C3575" t="s">
        <v>23467</v>
      </c>
      <c r="D3575" t="s">
        <v>23468</v>
      </c>
      <c r="E3575" t="s">
        <v>23469</v>
      </c>
      <c r="F3575" t="s">
        <v>23470</v>
      </c>
      <c r="I3575" t="s">
        <v>23471</v>
      </c>
      <c r="J3575" t="s">
        <v>23472</v>
      </c>
      <c r="M3575" t="s">
        <v>112297</v>
      </c>
      <c r="N3575" t="s">
        <v>124</v>
      </c>
      <c r="O3575" s="3" t="s">
        <v>23473</v>
      </c>
      <c r="P3575" t="s">
        <v>124</v>
      </c>
      <c r="Q3575" t="s">
        <v>124</v>
      </c>
      <c r="R3575" t="s">
        <v>23473</v>
      </c>
      <c r="S3575" s="4" t="str">
        <f t="shared" si="55"/>
        <v>2006</v>
      </c>
    </row>
    <row r="3576" spans="1:19" hidden="1" x14ac:dyDescent="0.35">
      <c r="A3576" t="s">
        <v>23469</v>
      </c>
      <c r="B3576" t="s">
        <v>23470</v>
      </c>
      <c r="C3576" t="s">
        <v>23474</v>
      </c>
      <c r="D3576" t="s">
        <v>23475</v>
      </c>
      <c r="E3576" t="s">
        <v>23476</v>
      </c>
      <c r="F3576" t="s">
        <v>23477</v>
      </c>
      <c r="I3576" t="s">
        <v>23478</v>
      </c>
      <c r="J3576" t="s">
        <v>23479</v>
      </c>
      <c r="M3576" t="s">
        <v>112298</v>
      </c>
      <c r="N3576" t="s">
        <v>28</v>
      </c>
      <c r="O3576" s="3" t="s">
        <v>23480</v>
      </c>
      <c r="P3576" t="s">
        <v>16314</v>
      </c>
      <c r="Q3576" t="s">
        <v>16314</v>
      </c>
      <c r="R3576" t="s">
        <v>23480</v>
      </c>
      <c r="S3576" s="4" t="str">
        <f t="shared" si="55"/>
        <v>2006</v>
      </c>
    </row>
    <row r="3577" spans="1:19" hidden="1" x14ac:dyDescent="0.35">
      <c r="A3577" t="s">
        <v>23476</v>
      </c>
      <c r="B3577" t="s">
        <v>23477</v>
      </c>
      <c r="C3577" t="s">
        <v>23481</v>
      </c>
      <c r="D3577" t="s">
        <v>23482</v>
      </c>
      <c r="E3577" t="s">
        <v>23483</v>
      </c>
      <c r="F3577" t="s">
        <v>23484</v>
      </c>
      <c r="I3577" t="s">
        <v>23485</v>
      </c>
      <c r="J3577" t="s">
        <v>23486</v>
      </c>
      <c r="M3577" t="s">
        <v>112297</v>
      </c>
      <c r="N3577" t="s">
        <v>124</v>
      </c>
      <c r="O3577" s="3" t="s">
        <v>23487</v>
      </c>
      <c r="P3577" t="s">
        <v>124</v>
      </c>
      <c r="Q3577" t="s">
        <v>124</v>
      </c>
      <c r="R3577" t="s">
        <v>23487</v>
      </c>
      <c r="S3577" s="4" t="str">
        <f t="shared" si="55"/>
        <v>2006</v>
      </c>
    </row>
    <row r="3578" spans="1:19" hidden="1" x14ac:dyDescent="0.35">
      <c r="A3578" t="s">
        <v>23483</v>
      </c>
      <c r="B3578" t="s">
        <v>23484</v>
      </c>
      <c r="C3578" t="s">
        <v>23488</v>
      </c>
      <c r="D3578" t="s">
        <v>23489</v>
      </c>
      <c r="E3578" t="s">
        <v>23490</v>
      </c>
      <c r="F3578" t="s">
        <v>23491</v>
      </c>
      <c r="I3578" t="s">
        <v>23492</v>
      </c>
      <c r="J3578" t="s">
        <v>23493</v>
      </c>
      <c r="M3578" t="s">
        <v>112297</v>
      </c>
      <c r="N3578" t="s">
        <v>124</v>
      </c>
      <c r="O3578" s="3" t="s">
        <v>23494</v>
      </c>
      <c r="P3578" t="s">
        <v>124</v>
      </c>
      <c r="Q3578" t="s">
        <v>124</v>
      </c>
      <c r="R3578" t="s">
        <v>23494</v>
      </c>
      <c r="S3578" s="4" t="str">
        <f t="shared" si="55"/>
        <v>2006</v>
      </c>
    </row>
    <row r="3579" spans="1:19" hidden="1" x14ac:dyDescent="0.35">
      <c r="A3579" t="s">
        <v>23490</v>
      </c>
      <c r="B3579" t="s">
        <v>23491</v>
      </c>
      <c r="C3579" t="s">
        <v>23495</v>
      </c>
      <c r="D3579" t="s">
        <v>23496</v>
      </c>
      <c r="E3579" t="s">
        <v>23497</v>
      </c>
      <c r="F3579" t="s">
        <v>23498</v>
      </c>
      <c r="I3579" t="s">
        <v>512</v>
      </c>
      <c r="J3579" t="s">
        <v>512</v>
      </c>
      <c r="M3579" t="s">
        <v>112297</v>
      </c>
      <c r="N3579" t="s">
        <v>124</v>
      </c>
      <c r="O3579" s="3" t="s">
        <v>23499</v>
      </c>
      <c r="P3579" t="s">
        <v>124</v>
      </c>
      <c r="Q3579" t="s">
        <v>124</v>
      </c>
      <c r="R3579" t="s">
        <v>23499</v>
      </c>
      <c r="S3579" s="4" t="str">
        <f t="shared" si="55"/>
        <v>2006</v>
      </c>
    </row>
    <row r="3580" spans="1:19" hidden="1" x14ac:dyDescent="0.35">
      <c r="A3580" t="s">
        <v>23497</v>
      </c>
      <c r="B3580" t="s">
        <v>23498</v>
      </c>
      <c r="C3580" t="s">
        <v>23500</v>
      </c>
      <c r="D3580" t="s">
        <v>23501</v>
      </c>
      <c r="E3580" t="s">
        <v>23502</v>
      </c>
      <c r="F3580" t="s">
        <v>23503</v>
      </c>
      <c r="I3580" t="s">
        <v>23504</v>
      </c>
      <c r="J3580" t="s">
        <v>23505</v>
      </c>
      <c r="M3580" t="s">
        <v>112297</v>
      </c>
      <c r="N3580" t="s">
        <v>124</v>
      </c>
      <c r="O3580" s="3" t="s">
        <v>23506</v>
      </c>
      <c r="P3580" t="s">
        <v>124</v>
      </c>
      <c r="Q3580" t="s">
        <v>124</v>
      </c>
      <c r="R3580" t="s">
        <v>23506</v>
      </c>
      <c r="S3580" s="4" t="str">
        <f t="shared" si="55"/>
        <v>2006</v>
      </c>
    </row>
    <row r="3581" spans="1:19" hidden="1" x14ac:dyDescent="0.35">
      <c r="A3581" t="s">
        <v>23502</v>
      </c>
      <c r="B3581" t="s">
        <v>23503</v>
      </c>
      <c r="C3581" t="s">
        <v>23507</v>
      </c>
      <c r="D3581" t="s">
        <v>23508</v>
      </c>
      <c r="E3581" t="s">
        <v>23509</v>
      </c>
      <c r="F3581" t="s">
        <v>23510</v>
      </c>
      <c r="I3581" t="s">
        <v>23511</v>
      </c>
      <c r="J3581" t="s">
        <v>23512</v>
      </c>
      <c r="M3581" t="s">
        <v>112297</v>
      </c>
      <c r="N3581" t="s">
        <v>124</v>
      </c>
      <c r="O3581" s="3" t="s">
        <v>23513</v>
      </c>
      <c r="P3581" t="s">
        <v>124</v>
      </c>
      <c r="Q3581" t="s">
        <v>124</v>
      </c>
      <c r="R3581" t="s">
        <v>23513</v>
      </c>
      <c r="S3581" s="4" t="str">
        <f t="shared" si="55"/>
        <v>2006</v>
      </c>
    </row>
    <row r="3582" spans="1:19" hidden="1" x14ac:dyDescent="0.35">
      <c r="A3582" t="s">
        <v>23509</v>
      </c>
      <c r="B3582" t="s">
        <v>23510</v>
      </c>
      <c r="C3582" t="s">
        <v>23514</v>
      </c>
      <c r="D3582" t="s">
        <v>23515</v>
      </c>
      <c r="E3582" t="s">
        <v>23516</v>
      </c>
      <c r="F3582" t="s">
        <v>23517</v>
      </c>
      <c r="I3582" t="s">
        <v>1021</v>
      </c>
      <c r="J3582" t="s">
        <v>1022</v>
      </c>
      <c r="M3582" t="s">
        <v>112297</v>
      </c>
      <c r="N3582" t="s">
        <v>124</v>
      </c>
      <c r="O3582" s="3" t="s">
        <v>23518</v>
      </c>
      <c r="P3582" t="s">
        <v>124</v>
      </c>
      <c r="Q3582" t="s">
        <v>124</v>
      </c>
      <c r="R3582" t="s">
        <v>23518</v>
      </c>
      <c r="S3582" s="4" t="str">
        <f t="shared" si="55"/>
        <v>2006</v>
      </c>
    </row>
    <row r="3583" spans="1:19" hidden="1" x14ac:dyDescent="0.35">
      <c r="A3583" t="s">
        <v>23516</v>
      </c>
      <c r="B3583" t="s">
        <v>23517</v>
      </c>
      <c r="C3583" t="s">
        <v>23519</v>
      </c>
      <c r="D3583" t="s">
        <v>23520</v>
      </c>
      <c r="E3583" t="s">
        <v>23521</v>
      </c>
      <c r="F3583" t="s">
        <v>23522</v>
      </c>
      <c r="I3583" t="s">
        <v>23523</v>
      </c>
      <c r="J3583" t="s">
        <v>23524</v>
      </c>
      <c r="M3583" t="s">
        <v>112299</v>
      </c>
      <c r="N3583" t="s">
        <v>247</v>
      </c>
      <c r="O3583" s="3" t="s">
        <v>23525</v>
      </c>
      <c r="P3583" t="s">
        <v>247</v>
      </c>
      <c r="Q3583" t="s">
        <v>247</v>
      </c>
      <c r="R3583" t="s">
        <v>23525</v>
      </c>
      <c r="S3583" s="4" t="str">
        <f t="shared" si="55"/>
        <v>2006</v>
      </c>
    </row>
    <row r="3584" spans="1:19" hidden="1" x14ac:dyDescent="0.35">
      <c r="A3584" t="s">
        <v>23521</v>
      </c>
      <c r="B3584" t="s">
        <v>23522</v>
      </c>
      <c r="C3584" t="s">
        <v>23526</v>
      </c>
      <c r="D3584" t="s">
        <v>23527</v>
      </c>
      <c r="E3584" t="s">
        <v>23528</v>
      </c>
      <c r="F3584" t="s">
        <v>23529</v>
      </c>
      <c r="I3584" t="s">
        <v>23530</v>
      </c>
      <c r="J3584" t="s">
        <v>23531</v>
      </c>
      <c r="M3584" t="s">
        <v>112297</v>
      </c>
      <c r="N3584" t="s">
        <v>124</v>
      </c>
      <c r="O3584" s="3" t="s">
        <v>23532</v>
      </c>
      <c r="P3584" t="s">
        <v>124</v>
      </c>
      <c r="Q3584" t="s">
        <v>124</v>
      </c>
      <c r="R3584" t="s">
        <v>23532</v>
      </c>
      <c r="S3584" s="4" t="str">
        <f t="shared" si="55"/>
        <v>2006</v>
      </c>
    </row>
    <row r="3585" spans="1:19" hidden="1" x14ac:dyDescent="0.35">
      <c r="A3585" t="s">
        <v>23528</v>
      </c>
      <c r="B3585" t="s">
        <v>23529</v>
      </c>
      <c r="C3585" t="s">
        <v>23533</v>
      </c>
      <c r="D3585" t="s">
        <v>23534</v>
      </c>
      <c r="E3585" t="s">
        <v>23535</v>
      </c>
      <c r="F3585" t="s">
        <v>23536</v>
      </c>
      <c r="I3585" t="s">
        <v>512</v>
      </c>
      <c r="J3585" t="s">
        <v>512</v>
      </c>
      <c r="M3585" t="s">
        <v>112297</v>
      </c>
      <c r="N3585" t="s">
        <v>124</v>
      </c>
      <c r="O3585" s="3" t="s">
        <v>23537</v>
      </c>
      <c r="P3585" t="s">
        <v>124</v>
      </c>
      <c r="Q3585" t="s">
        <v>124</v>
      </c>
      <c r="R3585" t="s">
        <v>23537</v>
      </c>
      <c r="S3585" s="4" t="str">
        <f t="shared" si="55"/>
        <v>2006</v>
      </c>
    </row>
    <row r="3586" spans="1:19" hidden="1" x14ac:dyDescent="0.35">
      <c r="A3586" t="s">
        <v>23535</v>
      </c>
      <c r="B3586" t="s">
        <v>23536</v>
      </c>
      <c r="C3586" t="s">
        <v>23538</v>
      </c>
      <c r="D3586" t="s">
        <v>23539</v>
      </c>
      <c r="E3586" t="s">
        <v>23540</v>
      </c>
      <c r="F3586" t="s">
        <v>23541</v>
      </c>
      <c r="I3586" t="s">
        <v>23542</v>
      </c>
      <c r="J3586" t="s">
        <v>23543</v>
      </c>
      <c r="M3586" t="s">
        <v>112299</v>
      </c>
      <c r="N3586" t="s">
        <v>247</v>
      </c>
      <c r="O3586" s="3" t="s">
        <v>23544</v>
      </c>
      <c r="P3586" t="s">
        <v>247</v>
      </c>
      <c r="Q3586" t="s">
        <v>247</v>
      </c>
      <c r="R3586" t="s">
        <v>23544</v>
      </c>
      <c r="S3586" s="4" t="str">
        <f t="shared" si="55"/>
        <v>2006</v>
      </c>
    </row>
    <row r="3587" spans="1:19" hidden="1" x14ac:dyDescent="0.35">
      <c r="A3587" t="s">
        <v>23540</v>
      </c>
      <c r="B3587" t="s">
        <v>23541</v>
      </c>
      <c r="C3587" t="s">
        <v>23545</v>
      </c>
      <c r="D3587" t="s">
        <v>23546</v>
      </c>
      <c r="E3587" t="s">
        <v>23547</v>
      </c>
      <c r="F3587" t="s">
        <v>23548</v>
      </c>
      <c r="I3587" t="s">
        <v>2889</v>
      </c>
      <c r="J3587" t="s">
        <v>2890</v>
      </c>
      <c r="M3587" t="s">
        <v>112297</v>
      </c>
      <c r="N3587" t="s">
        <v>124</v>
      </c>
      <c r="O3587" s="3" t="s">
        <v>23549</v>
      </c>
      <c r="P3587" t="s">
        <v>124</v>
      </c>
      <c r="Q3587" t="s">
        <v>124</v>
      </c>
      <c r="R3587" t="s">
        <v>23549</v>
      </c>
      <c r="S3587" s="4" t="str">
        <f t="shared" ref="S3587:S3650" si="56">LEFT(RIGHT(R3587,19),4)</f>
        <v>2006</v>
      </c>
    </row>
    <row r="3588" spans="1:19" hidden="1" x14ac:dyDescent="0.35">
      <c r="A3588" t="s">
        <v>23547</v>
      </c>
      <c r="B3588" t="s">
        <v>23548</v>
      </c>
      <c r="C3588" t="s">
        <v>23550</v>
      </c>
      <c r="D3588" t="s">
        <v>23551</v>
      </c>
      <c r="E3588" t="s">
        <v>23552</v>
      </c>
      <c r="F3588" t="s">
        <v>23553</v>
      </c>
      <c r="I3588" t="s">
        <v>414</v>
      </c>
      <c r="J3588" t="s">
        <v>414</v>
      </c>
      <c r="M3588" t="s">
        <v>112299</v>
      </c>
      <c r="N3588" t="s">
        <v>247</v>
      </c>
      <c r="O3588" s="3" t="s">
        <v>23554</v>
      </c>
      <c r="P3588" t="s">
        <v>247</v>
      </c>
      <c r="Q3588" t="s">
        <v>247</v>
      </c>
      <c r="R3588" t="s">
        <v>23554</v>
      </c>
      <c r="S3588" s="4" t="str">
        <f t="shared" si="56"/>
        <v>2006</v>
      </c>
    </row>
    <row r="3589" spans="1:19" hidden="1" x14ac:dyDescent="0.35">
      <c r="A3589" t="s">
        <v>23552</v>
      </c>
      <c r="B3589" t="s">
        <v>23553</v>
      </c>
      <c r="C3589" t="s">
        <v>23555</v>
      </c>
      <c r="D3589" t="s">
        <v>23556</v>
      </c>
      <c r="E3589" t="s">
        <v>23557</v>
      </c>
      <c r="F3589" t="s">
        <v>23558</v>
      </c>
      <c r="I3589" t="s">
        <v>23559</v>
      </c>
      <c r="J3589" t="s">
        <v>23560</v>
      </c>
      <c r="M3589" t="s">
        <v>112297</v>
      </c>
      <c r="N3589" t="s">
        <v>124</v>
      </c>
      <c r="O3589" s="3" t="s">
        <v>23561</v>
      </c>
      <c r="P3589" t="s">
        <v>124</v>
      </c>
      <c r="Q3589" t="s">
        <v>124</v>
      </c>
      <c r="R3589" t="s">
        <v>23561</v>
      </c>
      <c r="S3589" s="4" t="str">
        <f t="shared" si="56"/>
        <v>2006</v>
      </c>
    </row>
    <row r="3590" spans="1:19" hidden="1" x14ac:dyDescent="0.35">
      <c r="A3590" t="s">
        <v>23557</v>
      </c>
      <c r="B3590" t="s">
        <v>23558</v>
      </c>
      <c r="C3590" t="s">
        <v>23562</v>
      </c>
      <c r="D3590" t="s">
        <v>23563</v>
      </c>
      <c r="E3590" t="s">
        <v>23564</v>
      </c>
      <c r="F3590" t="s">
        <v>23565</v>
      </c>
      <c r="I3590" t="s">
        <v>23566</v>
      </c>
      <c r="J3590" t="s">
        <v>23567</v>
      </c>
      <c r="M3590" t="s">
        <v>112297</v>
      </c>
      <c r="N3590" t="s">
        <v>124</v>
      </c>
      <c r="O3590" s="3" t="s">
        <v>23568</v>
      </c>
      <c r="P3590" t="s">
        <v>124</v>
      </c>
      <c r="Q3590" t="s">
        <v>124</v>
      </c>
      <c r="R3590" t="s">
        <v>23568</v>
      </c>
      <c r="S3590" s="4" t="str">
        <f t="shared" si="56"/>
        <v>2006</v>
      </c>
    </row>
    <row r="3591" spans="1:19" hidden="1" x14ac:dyDescent="0.35">
      <c r="A3591" t="s">
        <v>23564</v>
      </c>
      <c r="B3591" t="s">
        <v>23565</v>
      </c>
      <c r="C3591" t="s">
        <v>23569</v>
      </c>
      <c r="D3591" t="s">
        <v>23570</v>
      </c>
      <c r="E3591" t="s">
        <v>23571</v>
      </c>
      <c r="F3591" t="s">
        <v>23572</v>
      </c>
      <c r="I3591" t="s">
        <v>23573</v>
      </c>
      <c r="J3591" t="s">
        <v>23574</v>
      </c>
      <c r="M3591" t="s">
        <v>23259</v>
      </c>
      <c r="N3591" t="s">
        <v>23259</v>
      </c>
      <c r="O3591" s="3" t="s">
        <v>23575</v>
      </c>
      <c r="P3591" t="s">
        <v>23259</v>
      </c>
      <c r="Q3591" t="s">
        <v>23259</v>
      </c>
      <c r="R3591" t="s">
        <v>23575</v>
      </c>
      <c r="S3591" s="4" t="str">
        <f t="shared" si="56"/>
        <v>2006</v>
      </c>
    </row>
    <row r="3592" spans="1:19" hidden="1" x14ac:dyDescent="0.35">
      <c r="A3592" t="s">
        <v>23571</v>
      </c>
      <c r="B3592" t="s">
        <v>23572</v>
      </c>
      <c r="C3592" t="s">
        <v>23576</v>
      </c>
      <c r="D3592" t="s">
        <v>23577</v>
      </c>
      <c r="E3592" t="s">
        <v>23578</v>
      </c>
      <c r="F3592" t="s">
        <v>23579</v>
      </c>
      <c r="I3592" t="s">
        <v>2964</v>
      </c>
      <c r="J3592" t="s">
        <v>2964</v>
      </c>
      <c r="M3592" t="s">
        <v>112298</v>
      </c>
      <c r="N3592" t="s">
        <v>28</v>
      </c>
      <c r="O3592" s="3" t="s">
        <v>23580</v>
      </c>
      <c r="P3592" t="s">
        <v>16314</v>
      </c>
      <c r="Q3592" t="s">
        <v>16314</v>
      </c>
      <c r="R3592" t="s">
        <v>23580</v>
      </c>
      <c r="S3592" s="4" t="str">
        <f t="shared" si="56"/>
        <v>2006</v>
      </c>
    </row>
    <row r="3593" spans="1:19" hidden="1" x14ac:dyDescent="0.35">
      <c r="A3593" t="s">
        <v>23578</v>
      </c>
      <c r="B3593" t="s">
        <v>23579</v>
      </c>
      <c r="C3593" t="s">
        <v>23581</v>
      </c>
      <c r="D3593" t="s">
        <v>23582</v>
      </c>
      <c r="E3593" t="s">
        <v>23583</v>
      </c>
      <c r="F3593" t="s">
        <v>23584</v>
      </c>
      <c r="I3593" t="s">
        <v>23585</v>
      </c>
      <c r="J3593" t="s">
        <v>23586</v>
      </c>
      <c r="M3593" t="s">
        <v>112298</v>
      </c>
      <c r="N3593" t="s">
        <v>28</v>
      </c>
      <c r="O3593" s="3" t="s">
        <v>23587</v>
      </c>
      <c r="P3593" t="s">
        <v>16314</v>
      </c>
      <c r="Q3593" t="s">
        <v>16314</v>
      </c>
      <c r="R3593" t="s">
        <v>23587</v>
      </c>
      <c r="S3593" s="4" t="str">
        <f t="shared" si="56"/>
        <v>2006</v>
      </c>
    </row>
    <row r="3594" spans="1:19" hidden="1" x14ac:dyDescent="0.35">
      <c r="A3594" t="s">
        <v>23583</v>
      </c>
      <c r="B3594" t="s">
        <v>23584</v>
      </c>
      <c r="C3594" t="s">
        <v>23588</v>
      </c>
      <c r="D3594" t="s">
        <v>23589</v>
      </c>
      <c r="E3594" t="s">
        <v>23590</v>
      </c>
      <c r="F3594" t="s">
        <v>23591</v>
      </c>
      <c r="I3594" t="s">
        <v>414</v>
      </c>
      <c r="J3594" t="s">
        <v>414</v>
      </c>
      <c r="M3594" t="s">
        <v>112299</v>
      </c>
      <c r="N3594" t="s">
        <v>247</v>
      </c>
      <c r="O3594" s="3" t="s">
        <v>23592</v>
      </c>
      <c r="P3594" t="s">
        <v>247</v>
      </c>
      <c r="Q3594" t="s">
        <v>247</v>
      </c>
      <c r="R3594" t="s">
        <v>23592</v>
      </c>
      <c r="S3594" s="4" t="str">
        <f t="shared" si="56"/>
        <v>2006</v>
      </c>
    </row>
    <row r="3595" spans="1:19" hidden="1" x14ac:dyDescent="0.35">
      <c r="A3595" t="s">
        <v>23590</v>
      </c>
      <c r="B3595" t="s">
        <v>23591</v>
      </c>
      <c r="C3595" t="s">
        <v>23593</v>
      </c>
      <c r="D3595" t="s">
        <v>23594</v>
      </c>
      <c r="E3595" t="s">
        <v>23595</v>
      </c>
      <c r="F3595" t="s">
        <v>23596</v>
      </c>
      <c r="I3595" t="s">
        <v>23597</v>
      </c>
      <c r="J3595" t="s">
        <v>23598</v>
      </c>
      <c r="M3595" t="s">
        <v>112297</v>
      </c>
      <c r="N3595" t="s">
        <v>124</v>
      </c>
      <c r="O3595" s="3" t="s">
        <v>23599</v>
      </c>
      <c r="P3595" t="s">
        <v>124</v>
      </c>
      <c r="Q3595" t="s">
        <v>124</v>
      </c>
      <c r="R3595" t="s">
        <v>23599</v>
      </c>
      <c r="S3595" s="4" t="str">
        <f t="shared" si="56"/>
        <v>2006</v>
      </c>
    </row>
    <row r="3596" spans="1:19" hidden="1" x14ac:dyDescent="0.35">
      <c r="A3596" t="s">
        <v>23595</v>
      </c>
      <c r="B3596" t="s">
        <v>23596</v>
      </c>
      <c r="C3596" t="s">
        <v>23600</v>
      </c>
      <c r="D3596" t="s">
        <v>23601</v>
      </c>
      <c r="E3596" t="s">
        <v>23602</v>
      </c>
      <c r="F3596" t="s">
        <v>23603</v>
      </c>
      <c r="I3596" t="s">
        <v>414</v>
      </c>
      <c r="J3596" t="s">
        <v>414</v>
      </c>
      <c r="M3596" t="s">
        <v>112299</v>
      </c>
      <c r="N3596" t="s">
        <v>247</v>
      </c>
      <c r="O3596" s="3" t="s">
        <v>23604</v>
      </c>
      <c r="P3596" t="s">
        <v>247</v>
      </c>
      <c r="Q3596" t="s">
        <v>247</v>
      </c>
      <c r="R3596" t="s">
        <v>23604</v>
      </c>
      <c r="S3596" s="4" t="str">
        <f t="shared" si="56"/>
        <v>2006</v>
      </c>
    </row>
    <row r="3597" spans="1:19" hidden="1" x14ac:dyDescent="0.35">
      <c r="A3597" t="s">
        <v>23602</v>
      </c>
      <c r="B3597" t="s">
        <v>23603</v>
      </c>
      <c r="C3597" t="s">
        <v>23605</v>
      </c>
      <c r="D3597" t="s">
        <v>23606</v>
      </c>
      <c r="E3597" t="s">
        <v>23607</v>
      </c>
      <c r="F3597" t="s">
        <v>23608</v>
      </c>
      <c r="I3597" t="s">
        <v>11132</v>
      </c>
      <c r="J3597" t="s">
        <v>10777</v>
      </c>
      <c r="M3597" t="s">
        <v>112298</v>
      </c>
      <c r="N3597" t="s">
        <v>28</v>
      </c>
      <c r="O3597" s="3" t="s">
        <v>23609</v>
      </c>
      <c r="P3597" t="s">
        <v>16314</v>
      </c>
      <c r="Q3597" t="s">
        <v>16314</v>
      </c>
      <c r="R3597" t="s">
        <v>23609</v>
      </c>
      <c r="S3597" s="4" t="str">
        <f t="shared" si="56"/>
        <v>2006</v>
      </c>
    </row>
    <row r="3598" spans="1:19" hidden="1" x14ac:dyDescent="0.35">
      <c r="A3598" t="s">
        <v>23607</v>
      </c>
      <c r="B3598" t="s">
        <v>23608</v>
      </c>
      <c r="C3598" t="s">
        <v>23610</v>
      </c>
      <c r="D3598" t="s">
        <v>23611</v>
      </c>
      <c r="E3598" t="s">
        <v>23612</v>
      </c>
      <c r="F3598" t="s">
        <v>23613</v>
      </c>
      <c r="I3598" t="s">
        <v>23614</v>
      </c>
      <c r="J3598" t="s">
        <v>23615</v>
      </c>
      <c r="M3598" t="s">
        <v>23259</v>
      </c>
      <c r="N3598" t="s">
        <v>23259</v>
      </c>
      <c r="O3598" s="3" t="s">
        <v>23616</v>
      </c>
      <c r="P3598" t="s">
        <v>23259</v>
      </c>
      <c r="Q3598" t="s">
        <v>23259</v>
      </c>
      <c r="R3598" t="s">
        <v>23616</v>
      </c>
      <c r="S3598" s="4" t="str">
        <f t="shared" si="56"/>
        <v>2006</v>
      </c>
    </row>
    <row r="3599" spans="1:19" hidden="1" x14ac:dyDescent="0.35">
      <c r="A3599" t="s">
        <v>23612</v>
      </c>
      <c r="B3599" t="s">
        <v>23613</v>
      </c>
      <c r="C3599" t="s">
        <v>23617</v>
      </c>
      <c r="D3599" t="s">
        <v>23618</v>
      </c>
      <c r="E3599" t="s">
        <v>23619</v>
      </c>
      <c r="F3599" t="s">
        <v>23620</v>
      </c>
      <c r="I3599" t="s">
        <v>23621</v>
      </c>
      <c r="J3599" t="s">
        <v>23622</v>
      </c>
      <c r="M3599" t="s">
        <v>112298</v>
      </c>
      <c r="N3599" t="s">
        <v>28</v>
      </c>
      <c r="O3599" s="3" t="s">
        <v>23623</v>
      </c>
      <c r="P3599" t="s">
        <v>16314</v>
      </c>
      <c r="Q3599" t="s">
        <v>16314</v>
      </c>
      <c r="R3599" t="s">
        <v>23623</v>
      </c>
      <c r="S3599" s="4" t="str">
        <f t="shared" si="56"/>
        <v>2006</v>
      </c>
    </row>
    <row r="3600" spans="1:19" hidden="1" x14ac:dyDescent="0.35">
      <c r="A3600" t="s">
        <v>23619</v>
      </c>
      <c r="B3600" t="s">
        <v>23620</v>
      </c>
      <c r="C3600" t="s">
        <v>23624</v>
      </c>
      <c r="D3600" t="s">
        <v>23625</v>
      </c>
      <c r="E3600" t="s">
        <v>23626</v>
      </c>
      <c r="F3600" t="s">
        <v>23627</v>
      </c>
      <c r="I3600" t="s">
        <v>414</v>
      </c>
      <c r="J3600" t="s">
        <v>414</v>
      </c>
      <c r="M3600" t="s">
        <v>112299</v>
      </c>
      <c r="N3600" t="s">
        <v>247</v>
      </c>
      <c r="O3600" s="3" t="s">
        <v>23628</v>
      </c>
      <c r="P3600" t="s">
        <v>247</v>
      </c>
      <c r="Q3600" t="s">
        <v>247</v>
      </c>
      <c r="R3600" t="s">
        <v>23628</v>
      </c>
      <c r="S3600" s="4" t="str">
        <f t="shared" si="56"/>
        <v>2006</v>
      </c>
    </row>
    <row r="3601" spans="1:19" hidden="1" x14ac:dyDescent="0.35">
      <c r="A3601" t="s">
        <v>23626</v>
      </c>
      <c r="B3601" t="s">
        <v>23627</v>
      </c>
      <c r="C3601" t="s">
        <v>23629</v>
      </c>
      <c r="D3601" t="s">
        <v>23630</v>
      </c>
      <c r="E3601" t="s">
        <v>23631</v>
      </c>
      <c r="F3601" t="s">
        <v>23632</v>
      </c>
      <c r="I3601" t="s">
        <v>414</v>
      </c>
      <c r="J3601" t="s">
        <v>414</v>
      </c>
      <c r="M3601" t="s">
        <v>112299</v>
      </c>
      <c r="N3601" t="s">
        <v>247</v>
      </c>
      <c r="O3601" s="3" t="s">
        <v>23633</v>
      </c>
      <c r="P3601" t="s">
        <v>247</v>
      </c>
      <c r="Q3601" t="s">
        <v>247</v>
      </c>
      <c r="R3601" t="s">
        <v>23633</v>
      </c>
      <c r="S3601" s="4" t="str">
        <f t="shared" si="56"/>
        <v>2006</v>
      </c>
    </row>
    <row r="3602" spans="1:19" hidden="1" x14ac:dyDescent="0.35">
      <c r="A3602" t="s">
        <v>23631</v>
      </c>
      <c r="B3602" t="s">
        <v>23632</v>
      </c>
      <c r="C3602" t="s">
        <v>23634</v>
      </c>
      <c r="D3602" t="s">
        <v>23635</v>
      </c>
      <c r="E3602" t="s">
        <v>23636</v>
      </c>
      <c r="F3602" t="s">
        <v>23637</v>
      </c>
      <c r="I3602" t="s">
        <v>23638</v>
      </c>
      <c r="J3602" t="s">
        <v>23639</v>
      </c>
      <c r="M3602" t="s">
        <v>112297</v>
      </c>
      <c r="N3602" t="s">
        <v>124</v>
      </c>
      <c r="O3602" s="3" t="s">
        <v>23640</v>
      </c>
      <c r="P3602" t="s">
        <v>124</v>
      </c>
      <c r="Q3602" t="s">
        <v>124</v>
      </c>
      <c r="R3602" t="s">
        <v>23640</v>
      </c>
      <c r="S3602" s="4" t="str">
        <f t="shared" si="56"/>
        <v>2006</v>
      </c>
    </row>
    <row r="3603" spans="1:19" hidden="1" x14ac:dyDescent="0.35">
      <c r="A3603" t="s">
        <v>23636</v>
      </c>
      <c r="B3603" t="s">
        <v>23637</v>
      </c>
      <c r="C3603" t="s">
        <v>23641</v>
      </c>
      <c r="D3603" t="s">
        <v>23642</v>
      </c>
      <c r="E3603" t="s">
        <v>23643</v>
      </c>
      <c r="F3603" t="s">
        <v>23644</v>
      </c>
      <c r="I3603" t="s">
        <v>414</v>
      </c>
      <c r="J3603" t="s">
        <v>414</v>
      </c>
      <c r="M3603" t="s">
        <v>112299</v>
      </c>
      <c r="N3603" t="s">
        <v>247</v>
      </c>
      <c r="O3603" s="3" t="s">
        <v>23645</v>
      </c>
      <c r="P3603" t="s">
        <v>247</v>
      </c>
      <c r="Q3603" t="s">
        <v>247</v>
      </c>
      <c r="R3603" t="s">
        <v>23645</v>
      </c>
      <c r="S3603" s="4" t="str">
        <f t="shared" si="56"/>
        <v>2006</v>
      </c>
    </row>
    <row r="3604" spans="1:19" hidden="1" x14ac:dyDescent="0.35">
      <c r="A3604" t="s">
        <v>23643</v>
      </c>
      <c r="B3604" t="s">
        <v>23644</v>
      </c>
      <c r="C3604" t="s">
        <v>23646</v>
      </c>
      <c r="D3604" t="s">
        <v>23647</v>
      </c>
      <c r="E3604" t="s">
        <v>23648</v>
      </c>
      <c r="F3604" t="s">
        <v>23649</v>
      </c>
      <c r="I3604" t="s">
        <v>414</v>
      </c>
      <c r="J3604" t="s">
        <v>414</v>
      </c>
      <c r="M3604" t="s">
        <v>112299</v>
      </c>
      <c r="N3604" t="s">
        <v>247</v>
      </c>
      <c r="O3604" s="3" t="s">
        <v>23650</v>
      </c>
      <c r="P3604" t="s">
        <v>247</v>
      </c>
      <c r="Q3604" t="s">
        <v>247</v>
      </c>
      <c r="R3604" t="s">
        <v>23650</v>
      </c>
      <c r="S3604" s="4" t="str">
        <f t="shared" si="56"/>
        <v>2006</v>
      </c>
    </row>
    <row r="3605" spans="1:19" hidden="1" x14ac:dyDescent="0.35">
      <c r="A3605" t="s">
        <v>23648</v>
      </c>
      <c r="B3605" t="s">
        <v>23649</v>
      </c>
      <c r="C3605" t="s">
        <v>23651</v>
      </c>
      <c r="D3605" t="s">
        <v>23652</v>
      </c>
      <c r="E3605" t="s">
        <v>23653</v>
      </c>
      <c r="F3605" t="s">
        <v>23654</v>
      </c>
      <c r="I3605" t="s">
        <v>23655</v>
      </c>
      <c r="J3605" t="s">
        <v>23656</v>
      </c>
      <c r="M3605" t="s">
        <v>112299</v>
      </c>
      <c r="N3605" t="s">
        <v>247</v>
      </c>
      <c r="O3605" s="3" t="s">
        <v>23657</v>
      </c>
      <c r="P3605" t="s">
        <v>247</v>
      </c>
      <c r="Q3605" t="s">
        <v>247</v>
      </c>
      <c r="R3605" t="s">
        <v>23657</v>
      </c>
      <c r="S3605" s="4" t="str">
        <f t="shared" si="56"/>
        <v>2006</v>
      </c>
    </row>
    <row r="3606" spans="1:19" hidden="1" x14ac:dyDescent="0.35">
      <c r="A3606" t="s">
        <v>23653</v>
      </c>
      <c r="B3606" t="s">
        <v>23654</v>
      </c>
      <c r="C3606" t="s">
        <v>23658</v>
      </c>
      <c r="D3606" t="s">
        <v>23659</v>
      </c>
      <c r="E3606" t="s">
        <v>23660</v>
      </c>
      <c r="F3606" t="s">
        <v>23661</v>
      </c>
      <c r="I3606" t="s">
        <v>23662</v>
      </c>
      <c r="J3606" t="s">
        <v>23663</v>
      </c>
      <c r="M3606" t="s">
        <v>112297</v>
      </c>
      <c r="N3606" t="s">
        <v>124</v>
      </c>
      <c r="O3606" s="3" t="s">
        <v>23664</v>
      </c>
      <c r="P3606" t="s">
        <v>124</v>
      </c>
      <c r="Q3606" t="s">
        <v>124</v>
      </c>
      <c r="R3606" t="s">
        <v>23664</v>
      </c>
      <c r="S3606" s="4" t="str">
        <f t="shared" si="56"/>
        <v>2006</v>
      </c>
    </row>
    <row r="3607" spans="1:19" hidden="1" x14ac:dyDescent="0.35">
      <c r="A3607" t="s">
        <v>23660</v>
      </c>
      <c r="B3607" t="s">
        <v>23661</v>
      </c>
      <c r="C3607" t="s">
        <v>23665</v>
      </c>
      <c r="D3607" t="s">
        <v>23666</v>
      </c>
      <c r="E3607" t="s">
        <v>23667</v>
      </c>
      <c r="F3607">
        <v>622228080</v>
      </c>
      <c r="I3607" t="s">
        <v>23668</v>
      </c>
      <c r="J3607" t="s">
        <v>23669</v>
      </c>
      <c r="M3607" t="s">
        <v>112299</v>
      </c>
      <c r="N3607" t="s">
        <v>247</v>
      </c>
      <c r="O3607" s="3" t="s">
        <v>23670</v>
      </c>
      <c r="P3607" t="s">
        <v>247</v>
      </c>
      <c r="Q3607" t="s">
        <v>247</v>
      </c>
      <c r="R3607" t="s">
        <v>23670</v>
      </c>
      <c r="S3607" s="4" t="str">
        <f t="shared" si="56"/>
        <v>2006</v>
      </c>
    </row>
    <row r="3608" spans="1:19" hidden="1" x14ac:dyDescent="0.35">
      <c r="A3608" t="s">
        <v>23667</v>
      </c>
      <c r="B3608">
        <v>622228080</v>
      </c>
      <c r="C3608" t="s">
        <v>23671</v>
      </c>
      <c r="D3608" t="s">
        <v>23672</v>
      </c>
      <c r="E3608" t="s">
        <v>23673</v>
      </c>
      <c r="F3608" t="s">
        <v>23674</v>
      </c>
      <c r="I3608" t="s">
        <v>23675</v>
      </c>
      <c r="J3608" t="s">
        <v>23676</v>
      </c>
      <c r="M3608" t="s">
        <v>112299</v>
      </c>
      <c r="N3608" t="s">
        <v>247</v>
      </c>
      <c r="O3608" s="3" t="s">
        <v>23677</v>
      </c>
      <c r="P3608" t="s">
        <v>247</v>
      </c>
      <c r="Q3608" t="s">
        <v>247</v>
      </c>
      <c r="R3608" t="s">
        <v>23677</v>
      </c>
      <c r="S3608" s="4" t="str">
        <f t="shared" si="56"/>
        <v>2006</v>
      </c>
    </row>
    <row r="3609" spans="1:19" hidden="1" x14ac:dyDescent="0.35">
      <c r="A3609" t="s">
        <v>23673</v>
      </c>
      <c r="B3609" t="s">
        <v>23674</v>
      </c>
      <c r="C3609" t="s">
        <v>23678</v>
      </c>
      <c r="D3609" t="s">
        <v>23679</v>
      </c>
      <c r="E3609" t="s">
        <v>23680</v>
      </c>
      <c r="F3609" t="s">
        <v>23681</v>
      </c>
      <c r="I3609" t="s">
        <v>23682</v>
      </c>
      <c r="J3609" t="s">
        <v>23683</v>
      </c>
      <c r="M3609" t="s">
        <v>112297</v>
      </c>
      <c r="N3609" t="s">
        <v>124</v>
      </c>
      <c r="O3609" s="3" t="s">
        <v>23684</v>
      </c>
      <c r="P3609" t="s">
        <v>124</v>
      </c>
      <c r="Q3609" t="s">
        <v>124</v>
      </c>
      <c r="R3609" t="s">
        <v>23684</v>
      </c>
      <c r="S3609" s="4" t="str">
        <f t="shared" si="56"/>
        <v>2006</v>
      </c>
    </row>
    <row r="3610" spans="1:19" hidden="1" x14ac:dyDescent="0.35">
      <c r="A3610" t="s">
        <v>23680</v>
      </c>
      <c r="B3610" t="s">
        <v>23681</v>
      </c>
      <c r="C3610" t="s">
        <v>23685</v>
      </c>
      <c r="D3610" t="s">
        <v>23686</v>
      </c>
      <c r="E3610" t="s">
        <v>23687</v>
      </c>
      <c r="F3610" t="s">
        <v>23688</v>
      </c>
      <c r="I3610" t="s">
        <v>23689</v>
      </c>
      <c r="J3610" t="s">
        <v>23690</v>
      </c>
      <c r="M3610" t="s">
        <v>112297</v>
      </c>
      <c r="N3610" t="s">
        <v>124</v>
      </c>
      <c r="O3610" s="3" t="s">
        <v>23691</v>
      </c>
      <c r="P3610" t="s">
        <v>124</v>
      </c>
      <c r="Q3610" t="s">
        <v>124</v>
      </c>
      <c r="R3610" t="s">
        <v>23691</v>
      </c>
      <c r="S3610" s="4" t="str">
        <f t="shared" si="56"/>
        <v>2006</v>
      </c>
    </row>
    <row r="3611" spans="1:19" hidden="1" x14ac:dyDescent="0.35">
      <c r="A3611" t="s">
        <v>23687</v>
      </c>
      <c r="B3611" t="s">
        <v>23688</v>
      </c>
      <c r="C3611" t="s">
        <v>23692</v>
      </c>
      <c r="D3611" t="s">
        <v>23693</v>
      </c>
      <c r="E3611" t="s">
        <v>23694</v>
      </c>
      <c r="F3611" t="s">
        <v>23695</v>
      </c>
      <c r="I3611" t="s">
        <v>23696</v>
      </c>
      <c r="J3611" t="s">
        <v>23697</v>
      </c>
      <c r="M3611" t="s">
        <v>112298</v>
      </c>
      <c r="N3611" t="s">
        <v>28</v>
      </c>
      <c r="O3611" s="3" t="s">
        <v>23698</v>
      </c>
      <c r="P3611" t="s">
        <v>16314</v>
      </c>
      <c r="Q3611" t="s">
        <v>16314</v>
      </c>
      <c r="R3611" t="s">
        <v>23698</v>
      </c>
      <c r="S3611" s="4" t="str">
        <f t="shared" si="56"/>
        <v>2006</v>
      </c>
    </row>
    <row r="3612" spans="1:19" hidden="1" x14ac:dyDescent="0.35">
      <c r="A3612" t="s">
        <v>23694</v>
      </c>
      <c r="B3612" t="s">
        <v>23695</v>
      </c>
      <c r="C3612" t="s">
        <v>23699</v>
      </c>
      <c r="D3612" t="s">
        <v>23700</v>
      </c>
      <c r="E3612" t="s">
        <v>23701</v>
      </c>
      <c r="F3612" t="s">
        <v>23702</v>
      </c>
      <c r="I3612" t="s">
        <v>1254</v>
      </c>
      <c r="J3612" t="s">
        <v>1255</v>
      </c>
      <c r="M3612" t="s">
        <v>112297</v>
      </c>
      <c r="N3612" t="s">
        <v>124</v>
      </c>
      <c r="O3612" s="3" t="s">
        <v>23703</v>
      </c>
      <c r="P3612" t="s">
        <v>124</v>
      </c>
      <c r="Q3612" t="s">
        <v>124</v>
      </c>
      <c r="R3612" t="s">
        <v>23703</v>
      </c>
      <c r="S3612" s="4" t="str">
        <f t="shared" si="56"/>
        <v>2006</v>
      </c>
    </row>
    <row r="3613" spans="1:19" hidden="1" x14ac:dyDescent="0.35">
      <c r="A3613" t="s">
        <v>23701</v>
      </c>
      <c r="B3613" t="s">
        <v>23702</v>
      </c>
      <c r="C3613" t="s">
        <v>23704</v>
      </c>
      <c r="D3613" t="s">
        <v>23705</v>
      </c>
      <c r="E3613" t="s">
        <v>23706</v>
      </c>
      <c r="F3613" t="s">
        <v>23707</v>
      </c>
      <c r="I3613" t="s">
        <v>23708</v>
      </c>
      <c r="J3613" t="s">
        <v>23709</v>
      </c>
      <c r="M3613" t="s">
        <v>112297</v>
      </c>
      <c r="N3613" t="s">
        <v>124</v>
      </c>
      <c r="O3613" s="3" t="s">
        <v>23710</v>
      </c>
      <c r="P3613" t="s">
        <v>124</v>
      </c>
      <c r="Q3613" t="s">
        <v>124</v>
      </c>
      <c r="R3613" t="s">
        <v>23710</v>
      </c>
      <c r="S3613" s="4" t="str">
        <f t="shared" si="56"/>
        <v>2006</v>
      </c>
    </row>
    <row r="3614" spans="1:19" hidden="1" x14ac:dyDescent="0.35">
      <c r="A3614" t="s">
        <v>23706</v>
      </c>
      <c r="B3614" t="s">
        <v>23707</v>
      </c>
      <c r="C3614" t="s">
        <v>23711</v>
      </c>
      <c r="D3614" t="s">
        <v>23712</v>
      </c>
      <c r="E3614" t="s">
        <v>23713</v>
      </c>
      <c r="F3614" t="s">
        <v>23714</v>
      </c>
      <c r="I3614" t="s">
        <v>23715</v>
      </c>
      <c r="J3614" t="s">
        <v>23716</v>
      </c>
      <c r="M3614" t="s">
        <v>112297</v>
      </c>
      <c r="N3614" t="s">
        <v>124</v>
      </c>
      <c r="O3614" s="3" t="s">
        <v>23717</v>
      </c>
      <c r="P3614" t="s">
        <v>124</v>
      </c>
      <c r="Q3614" t="s">
        <v>124</v>
      </c>
      <c r="R3614" t="s">
        <v>23717</v>
      </c>
      <c r="S3614" s="4" t="str">
        <f t="shared" si="56"/>
        <v>2006</v>
      </c>
    </row>
    <row r="3615" spans="1:19" hidden="1" x14ac:dyDescent="0.35">
      <c r="A3615" t="s">
        <v>23713</v>
      </c>
      <c r="B3615" t="s">
        <v>23714</v>
      </c>
      <c r="C3615" t="s">
        <v>23718</v>
      </c>
      <c r="D3615" t="s">
        <v>23719</v>
      </c>
      <c r="E3615" t="s">
        <v>23720</v>
      </c>
      <c r="F3615" t="s">
        <v>23721</v>
      </c>
      <c r="I3615" t="s">
        <v>23722</v>
      </c>
      <c r="J3615" t="s">
        <v>23723</v>
      </c>
      <c r="M3615" t="s">
        <v>112298</v>
      </c>
      <c r="N3615" t="s">
        <v>28</v>
      </c>
      <c r="O3615" s="3" t="s">
        <v>23724</v>
      </c>
      <c r="P3615" t="s">
        <v>16314</v>
      </c>
      <c r="Q3615" t="s">
        <v>16314</v>
      </c>
      <c r="R3615" t="s">
        <v>23724</v>
      </c>
      <c r="S3615" s="4" t="str">
        <f t="shared" si="56"/>
        <v>2006</v>
      </c>
    </row>
    <row r="3616" spans="1:19" hidden="1" x14ac:dyDescent="0.35">
      <c r="A3616" t="s">
        <v>23720</v>
      </c>
      <c r="B3616" t="s">
        <v>23721</v>
      </c>
      <c r="C3616" t="s">
        <v>23725</v>
      </c>
      <c r="D3616" t="s">
        <v>23726</v>
      </c>
      <c r="E3616" t="s">
        <v>23727</v>
      </c>
      <c r="F3616" t="s">
        <v>23728</v>
      </c>
      <c r="I3616" t="s">
        <v>2964</v>
      </c>
      <c r="J3616" t="s">
        <v>2964</v>
      </c>
      <c r="M3616" t="s">
        <v>112298</v>
      </c>
      <c r="N3616" t="s">
        <v>28</v>
      </c>
      <c r="O3616" s="3" t="s">
        <v>23729</v>
      </c>
      <c r="P3616" t="s">
        <v>16314</v>
      </c>
      <c r="Q3616" t="s">
        <v>16314</v>
      </c>
      <c r="R3616" t="s">
        <v>23729</v>
      </c>
      <c r="S3616" s="4" t="str">
        <f t="shared" si="56"/>
        <v>2006</v>
      </c>
    </row>
    <row r="3617" spans="1:19" hidden="1" x14ac:dyDescent="0.35">
      <c r="A3617" t="s">
        <v>23727</v>
      </c>
      <c r="B3617" t="s">
        <v>23728</v>
      </c>
      <c r="C3617" s="1" t="s">
        <v>23730</v>
      </c>
      <c r="D3617" s="1" t="s">
        <v>23731</v>
      </c>
      <c r="E3617" t="s">
        <v>23732</v>
      </c>
      <c r="F3617" t="s">
        <v>23733</v>
      </c>
      <c r="I3617" t="s">
        <v>23734</v>
      </c>
      <c r="J3617" t="s">
        <v>23735</v>
      </c>
      <c r="M3617" t="s">
        <v>112298</v>
      </c>
      <c r="N3617" t="s">
        <v>28</v>
      </c>
      <c r="O3617" s="3" t="s">
        <v>23736</v>
      </c>
      <c r="P3617" t="s">
        <v>16314</v>
      </c>
      <c r="Q3617" t="s">
        <v>16314</v>
      </c>
      <c r="R3617" t="s">
        <v>23736</v>
      </c>
      <c r="S3617" s="4" t="str">
        <f t="shared" si="56"/>
        <v>2006</v>
      </c>
    </row>
    <row r="3618" spans="1:19" hidden="1" x14ac:dyDescent="0.35">
      <c r="A3618" t="s">
        <v>23732</v>
      </c>
      <c r="B3618" t="s">
        <v>23733</v>
      </c>
      <c r="C3618" t="s">
        <v>23737</v>
      </c>
      <c r="D3618" t="s">
        <v>23738</v>
      </c>
      <c r="E3618" t="s">
        <v>23739</v>
      </c>
      <c r="F3618" t="s">
        <v>23740</v>
      </c>
      <c r="I3618" t="s">
        <v>23741</v>
      </c>
      <c r="J3618" t="s">
        <v>23742</v>
      </c>
      <c r="M3618" t="s">
        <v>112297</v>
      </c>
      <c r="N3618" t="s">
        <v>16314</v>
      </c>
      <c r="O3618" s="3" t="s">
        <v>23743</v>
      </c>
      <c r="P3618" t="s">
        <v>16314</v>
      </c>
      <c r="Q3618" t="s">
        <v>16314</v>
      </c>
      <c r="R3618" t="s">
        <v>23743</v>
      </c>
      <c r="S3618" s="4" t="str">
        <f t="shared" si="56"/>
        <v>2006</v>
      </c>
    </row>
    <row r="3619" spans="1:19" hidden="1" x14ac:dyDescent="0.35">
      <c r="A3619" t="s">
        <v>23739</v>
      </c>
      <c r="B3619" t="s">
        <v>23740</v>
      </c>
      <c r="C3619" t="s">
        <v>23744</v>
      </c>
      <c r="D3619" t="s">
        <v>23745</v>
      </c>
      <c r="E3619" t="s">
        <v>23746</v>
      </c>
      <c r="F3619" t="s">
        <v>23747</v>
      </c>
      <c r="I3619" t="s">
        <v>23748</v>
      </c>
      <c r="J3619" t="s">
        <v>23749</v>
      </c>
      <c r="M3619" t="s">
        <v>112297</v>
      </c>
      <c r="N3619" t="s">
        <v>124</v>
      </c>
      <c r="O3619" s="3" t="s">
        <v>23750</v>
      </c>
      <c r="P3619" t="s">
        <v>124</v>
      </c>
      <c r="Q3619" t="s">
        <v>124</v>
      </c>
      <c r="R3619" t="s">
        <v>23750</v>
      </c>
      <c r="S3619" s="4" t="str">
        <f t="shared" si="56"/>
        <v>2006</v>
      </c>
    </row>
    <row r="3620" spans="1:19" hidden="1" x14ac:dyDescent="0.35">
      <c r="A3620" t="s">
        <v>23746</v>
      </c>
      <c r="B3620" t="s">
        <v>23747</v>
      </c>
      <c r="C3620" t="s">
        <v>23751</v>
      </c>
      <c r="D3620" t="s">
        <v>23752</v>
      </c>
      <c r="E3620" t="s">
        <v>23753</v>
      </c>
      <c r="F3620" t="s">
        <v>23754</v>
      </c>
      <c r="I3620" t="s">
        <v>512</v>
      </c>
      <c r="J3620" t="s">
        <v>512</v>
      </c>
      <c r="M3620" t="s">
        <v>112297</v>
      </c>
      <c r="N3620" t="s">
        <v>124</v>
      </c>
      <c r="O3620" s="3" t="s">
        <v>23755</v>
      </c>
      <c r="P3620" t="s">
        <v>124</v>
      </c>
      <c r="Q3620" t="s">
        <v>124</v>
      </c>
      <c r="R3620" t="s">
        <v>23755</v>
      </c>
      <c r="S3620" s="4" t="str">
        <f t="shared" si="56"/>
        <v>2006</v>
      </c>
    </row>
    <row r="3621" spans="1:19" hidden="1" x14ac:dyDescent="0.35">
      <c r="A3621" t="s">
        <v>23753</v>
      </c>
      <c r="B3621" t="s">
        <v>23754</v>
      </c>
      <c r="C3621" t="s">
        <v>23756</v>
      </c>
      <c r="D3621" t="s">
        <v>23757</v>
      </c>
      <c r="E3621" t="s">
        <v>23758</v>
      </c>
      <c r="F3621" t="s">
        <v>23759</v>
      </c>
      <c r="I3621" t="s">
        <v>23760</v>
      </c>
      <c r="J3621" t="s">
        <v>23761</v>
      </c>
      <c r="M3621" t="s">
        <v>23259</v>
      </c>
      <c r="N3621" t="s">
        <v>23259</v>
      </c>
      <c r="O3621" s="3" t="s">
        <v>23762</v>
      </c>
      <c r="P3621" t="s">
        <v>23259</v>
      </c>
      <c r="Q3621" t="s">
        <v>23259</v>
      </c>
      <c r="R3621" t="s">
        <v>23762</v>
      </c>
      <c r="S3621" s="4" t="str">
        <f t="shared" si="56"/>
        <v>2006</v>
      </c>
    </row>
    <row r="3622" spans="1:19" hidden="1" x14ac:dyDescent="0.35">
      <c r="A3622" t="s">
        <v>23758</v>
      </c>
      <c r="B3622" t="s">
        <v>23759</v>
      </c>
      <c r="C3622" t="s">
        <v>23763</v>
      </c>
      <c r="D3622" t="s">
        <v>23764</v>
      </c>
      <c r="E3622" t="s">
        <v>23765</v>
      </c>
      <c r="F3622" t="s">
        <v>23766</v>
      </c>
      <c r="I3622" t="s">
        <v>23767</v>
      </c>
      <c r="J3622" t="s">
        <v>23768</v>
      </c>
      <c r="M3622" t="s">
        <v>112297</v>
      </c>
      <c r="N3622" t="s">
        <v>124</v>
      </c>
      <c r="O3622" s="3" t="s">
        <v>23769</v>
      </c>
      <c r="P3622" t="s">
        <v>124</v>
      </c>
      <c r="Q3622" t="s">
        <v>124</v>
      </c>
      <c r="R3622" t="s">
        <v>23769</v>
      </c>
      <c r="S3622" s="4" t="str">
        <f t="shared" si="56"/>
        <v>2006</v>
      </c>
    </row>
    <row r="3623" spans="1:19" hidden="1" x14ac:dyDescent="0.35">
      <c r="A3623" t="s">
        <v>23765</v>
      </c>
      <c r="B3623" t="s">
        <v>23766</v>
      </c>
      <c r="C3623" t="s">
        <v>23770</v>
      </c>
      <c r="D3623" t="s">
        <v>23771</v>
      </c>
      <c r="E3623" t="s">
        <v>23772</v>
      </c>
      <c r="F3623" t="s">
        <v>23773</v>
      </c>
      <c r="I3623" t="s">
        <v>19638</v>
      </c>
      <c r="J3623" t="s">
        <v>19638</v>
      </c>
      <c r="M3623" t="s">
        <v>112297</v>
      </c>
      <c r="N3623" t="s">
        <v>124</v>
      </c>
      <c r="O3623" s="3" t="s">
        <v>23774</v>
      </c>
      <c r="P3623" t="s">
        <v>124</v>
      </c>
      <c r="Q3623" t="s">
        <v>124</v>
      </c>
      <c r="R3623" t="s">
        <v>23774</v>
      </c>
      <c r="S3623" s="4" t="str">
        <f t="shared" si="56"/>
        <v>2006</v>
      </c>
    </row>
    <row r="3624" spans="1:19" hidden="1" x14ac:dyDescent="0.35">
      <c r="A3624" t="s">
        <v>23772</v>
      </c>
      <c r="B3624" t="s">
        <v>23773</v>
      </c>
      <c r="C3624" t="s">
        <v>23775</v>
      </c>
      <c r="D3624" t="s">
        <v>23776</v>
      </c>
      <c r="E3624" t="s">
        <v>23777</v>
      </c>
      <c r="F3624" t="s">
        <v>23778</v>
      </c>
      <c r="I3624" t="s">
        <v>23779</v>
      </c>
      <c r="J3624" t="s">
        <v>23780</v>
      </c>
      <c r="M3624" t="s">
        <v>112297</v>
      </c>
      <c r="N3624" t="s">
        <v>16314</v>
      </c>
      <c r="O3624" s="3" t="s">
        <v>23781</v>
      </c>
      <c r="P3624" t="s">
        <v>16314</v>
      </c>
      <c r="Q3624" t="s">
        <v>16314</v>
      </c>
      <c r="R3624" t="s">
        <v>23781</v>
      </c>
      <c r="S3624" s="4" t="str">
        <f t="shared" si="56"/>
        <v>2006</v>
      </c>
    </row>
    <row r="3625" spans="1:19" hidden="1" x14ac:dyDescent="0.35">
      <c r="A3625" t="s">
        <v>23777</v>
      </c>
      <c r="B3625" t="s">
        <v>23778</v>
      </c>
      <c r="C3625" t="s">
        <v>23782</v>
      </c>
      <c r="D3625" t="s">
        <v>23783</v>
      </c>
      <c r="E3625" t="s">
        <v>23784</v>
      </c>
      <c r="F3625" t="s">
        <v>23785</v>
      </c>
      <c r="I3625" t="s">
        <v>23786</v>
      </c>
      <c r="J3625" t="s">
        <v>23787</v>
      </c>
      <c r="M3625" t="s">
        <v>112297</v>
      </c>
      <c r="N3625" t="s">
        <v>124</v>
      </c>
      <c r="O3625" s="3" t="s">
        <v>23788</v>
      </c>
      <c r="P3625" t="s">
        <v>124</v>
      </c>
      <c r="Q3625" t="s">
        <v>124</v>
      </c>
      <c r="R3625" t="s">
        <v>23788</v>
      </c>
      <c r="S3625" s="4" t="str">
        <f t="shared" si="56"/>
        <v>2006</v>
      </c>
    </row>
    <row r="3626" spans="1:19" hidden="1" x14ac:dyDescent="0.35">
      <c r="A3626" t="s">
        <v>23784</v>
      </c>
      <c r="B3626" t="s">
        <v>23785</v>
      </c>
      <c r="C3626" t="s">
        <v>23789</v>
      </c>
      <c r="D3626" t="s">
        <v>23790</v>
      </c>
      <c r="E3626" t="s">
        <v>23791</v>
      </c>
      <c r="F3626" t="s">
        <v>23792</v>
      </c>
      <c r="I3626" t="s">
        <v>23793</v>
      </c>
      <c r="J3626" t="s">
        <v>23794</v>
      </c>
      <c r="M3626" t="s">
        <v>112297</v>
      </c>
      <c r="N3626" t="s">
        <v>124</v>
      </c>
      <c r="O3626" s="3" t="s">
        <v>23795</v>
      </c>
      <c r="P3626" t="s">
        <v>124</v>
      </c>
      <c r="Q3626" t="s">
        <v>124</v>
      </c>
      <c r="R3626" t="s">
        <v>23795</v>
      </c>
      <c r="S3626" s="4" t="str">
        <f t="shared" si="56"/>
        <v>2006</v>
      </c>
    </row>
    <row r="3627" spans="1:19" hidden="1" x14ac:dyDescent="0.35">
      <c r="A3627" t="s">
        <v>23791</v>
      </c>
      <c r="B3627" t="s">
        <v>23792</v>
      </c>
      <c r="C3627" t="s">
        <v>23796</v>
      </c>
      <c r="D3627" t="s">
        <v>23797</v>
      </c>
      <c r="E3627" t="s">
        <v>23798</v>
      </c>
      <c r="F3627" t="s">
        <v>23799</v>
      </c>
      <c r="I3627" t="s">
        <v>23800</v>
      </c>
      <c r="J3627" t="s">
        <v>23801</v>
      </c>
      <c r="M3627" t="s">
        <v>23259</v>
      </c>
      <c r="N3627" t="s">
        <v>23259</v>
      </c>
      <c r="O3627" s="3" t="s">
        <v>23802</v>
      </c>
      <c r="P3627" t="s">
        <v>23259</v>
      </c>
      <c r="Q3627" t="s">
        <v>23259</v>
      </c>
      <c r="R3627" t="s">
        <v>23802</v>
      </c>
      <c r="S3627" s="4" t="str">
        <f t="shared" si="56"/>
        <v>2006</v>
      </c>
    </row>
    <row r="3628" spans="1:19" hidden="1" x14ac:dyDescent="0.35">
      <c r="A3628" t="s">
        <v>23798</v>
      </c>
      <c r="B3628" t="s">
        <v>23799</v>
      </c>
      <c r="C3628" t="s">
        <v>23803</v>
      </c>
      <c r="D3628" t="s">
        <v>23804</v>
      </c>
      <c r="E3628" t="s">
        <v>23805</v>
      </c>
      <c r="F3628" t="s">
        <v>23806</v>
      </c>
      <c r="I3628" t="s">
        <v>512</v>
      </c>
      <c r="J3628" t="s">
        <v>512</v>
      </c>
      <c r="M3628" t="s">
        <v>112297</v>
      </c>
      <c r="N3628" t="s">
        <v>124</v>
      </c>
      <c r="O3628" s="3" t="s">
        <v>23807</v>
      </c>
      <c r="P3628" t="s">
        <v>124</v>
      </c>
      <c r="Q3628" t="s">
        <v>124</v>
      </c>
      <c r="R3628" t="s">
        <v>23807</v>
      </c>
      <c r="S3628" s="4" t="str">
        <f t="shared" si="56"/>
        <v>2006</v>
      </c>
    </row>
    <row r="3629" spans="1:19" hidden="1" x14ac:dyDescent="0.35">
      <c r="A3629" t="s">
        <v>23805</v>
      </c>
      <c r="B3629" t="s">
        <v>23806</v>
      </c>
      <c r="C3629" t="s">
        <v>23808</v>
      </c>
      <c r="D3629" t="s">
        <v>23809</v>
      </c>
      <c r="E3629" t="s">
        <v>23810</v>
      </c>
      <c r="F3629" t="s">
        <v>23811</v>
      </c>
      <c r="I3629" t="s">
        <v>23812</v>
      </c>
      <c r="J3629" t="s">
        <v>23813</v>
      </c>
      <c r="M3629" t="s">
        <v>112297</v>
      </c>
      <c r="N3629" t="s">
        <v>16314</v>
      </c>
      <c r="O3629" s="3" t="s">
        <v>23814</v>
      </c>
      <c r="P3629" t="s">
        <v>16314</v>
      </c>
      <c r="Q3629" t="s">
        <v>16314</v>
      </c>
      <c r="R3629" t="s">
        <v>23814</v>
      </c>
      <c r="S3629" s="4" t="str">
        <f t="shared" si="56"/>
        <v>2006</v>
      </c>
    </row>
    <row r="3630" spans="1:19" hidden="1" x14ac:dyDescent="0.35">
      <c r="A3630" t="s">
        <v>23810</v>
      </c>
      <c r="B3630" t="s">
        <v>23811</v>
      </c>
      <c r="C3630" t="s">
        <v>23815</v>
      </c>
      <c r="D3630" t="s">
        <v>23816</v>
      </c>
      <c r="E3630" t="s">
        <v>23817</v>
      </c>
      <c r="F3630" t="s">
        <v>23818</v>
      </c>
      <c r="I3630" t="s">
        <v>512</v>
      </c>
      <c r="J3630" t="s">
        <v>512</v>
      </c>
      <c r="M3630" t="s">
        <v>112297</v>
      </c>
      <c r="N3630" t="s">
        <v>124</v>
      </c>
      <c r="O3630" s="3" t="s">
        <v>23819</v>
      </c>
      <c r="P3630" t="s">
        <v>124</v>
      </c>
      <c r="Q3630" t="s">
        <v>124</v>
      </c>
      <c r="R3630" t="s">
        <v>23819</v>
      </c>
      <c r="S3630" s="4" t="str">
        <f t="shared" si="56"/>
        <v>2006</v>
      </c>
    </row>
    <row r="3631" spans="1:19" hidden="1" x14ac:dyDescent="0.35">
      <c r="A3631" t="s">
        <v>23817</v>
      </c>
      <c r="B3631" t="s">
        <v>23818</v>
      </c>
      <c r="C3631" t="s">
        <v>23820</v>
      </c>
      <c r="D3631" t="s">
        <v>23821</v>
      </c>
      <c r="E3631" t="s">
        <v>23822</v>
      </c>
      <c r="F3631" t="s">
        <v>23823</v>
      </c>
      <c r="I3631" t="s">
        <v>23824</v>
      </c>
      <c r="J3631" t="s">
        <v>23825</v>
      </c>
      <c r="M3631" t="s">
        <v>112297</v>
      </c>
      <c r="N3631" t="s">
        <v>124</v>
      </c>
      <c r="O3631" s="3" t="s">
        <v>23826</v>
      </c>
      <c r="P3631" t="s">
        <v>124</v>
      </c>
      <c r="Q3631" t="s">
        <v>124</v>
      </c>
      <c r="R3631" t="s">
        <v>23826</v>
      </c>
      <c r="S3631" s="4" t="str">
        <f t="shared" si="56"/>
        <v>2006</v>
      </c>
    </row>
    <row r="3632" spans="1:19" ht="29" hidden="1" x14ac:dyDescent="0.35">
      <c r="A3632" t="s">
        <v>23822</v>
      </c>
      <c r="B3632" t="s">
        <v>23823</v>
      </c>
      <c r="C3632" s="1" t="s">
        <v>23827</v>
      </c>
      <c r="D3632" s="1" t="s">
        <v>23828</v>
      </c>
      <c r="E3632" t="s">
        <v>23829</v>
      </c>
      <c r="F3632" t="s">
        <v>23830</v>
      </c>
      <c r="I3632" t="s">
        <v>23831</v>
      </c>
      <c r="J3632" t="s">
        <v>23832</v>
      </c>
      <c r="K3632" s="2" t="s">
        <v>1501</v>
      </c>
      <c r="M3632" t="s">
        <v>112297</v>
      </c>
      <c r="N3632" t="s">
        <v>124</v>
      </c>
      <c r="O3632" s="3" t="s">
        <v>23833</v>
      </c>
      <c r="P3632" t="s">
        <v>124</v>
      </c>
      <c r="Q3632" t="s">
        <v>124</v>
      </c>
      <c r="R3632" t="s">
        <v>23833</v>
      </c>
      <c r="S3632" s="4" t="str">
        <f t="shared" si="56"/>
        <v>2006</v>
      </c>
    </row>
    <row r="3633" spans="1:19" hidden="1" x14ac:dyDescent="0.35">
      <c r="A3633" t="s">
        <v>23829</v>
      </c>
      <c r="B3633" t="s">
        <v>23830</v>
      </c>
      <c r="C3633" t="s">
        <v>23834</v>
      </c>
      <c r="D3633" t="s">
        <v>23835</v>
      </c>
      <c r="E3633" t="s">
        <v>23836</v>
      </c>
      <c r="F3633" t="s">
        <v>23837</v>
      </c>
      <c r="I3633" t="s">
        <v>23838</v>
      </c>
      <c r="J3633" t="s">
        <v>23839</v>
      </c>
      <c r="M3633" t="s">
        <v>112297</v>
      </c>
      <c r="N3633" t="s">
        <v>124</v>
      </c>
      <c r="O3633" s="3" t="s">
        <v>23840</v>
      </c>
      <c r="P3633" t="s">
        <v>124</v>
      </c>
      <c r="Q3633" t="s">
        <v>124</v>
      </c>
      <c r="R3633" t="s">
        <v>23840</v>
      </c>
      <c r="S3633" s="4" t="str">
        <f t="shared" si="56"/>
        <v>2006</v>
      </c>
    </row>
    <row r="3634" spans="1:19" hidden="1" x14ac:dyDescent="0.35">
      <c r="A3634" t="s">
        <v>23836</v>
      </c>
      <c r="B3634" t="s">
        <v>23837</v>
      </c>
      <c r="C3634" t="s">
        <v>23841</v>
      </c>
      <c r="D3634" t="s">
        <v>23842</v>
      </c>
      <c r="E3634" t="s">
        <v>23843</v>
      </c>
      <c r="F3634" t="s">
        <v>23844</v>
      </c>
      <c r="I3634" t="s">
        <v>6339</v>
      </c>
      <c r="J3634" t="s">
        <v>6340</v>
      </c>
      <c r="M3634" t="s">
        <v>112297</v>
      </c>
      <c r="N3634" t="s">
        <v>16314</v>
      </c>
      <c r="O3634" s="3" t="s">
        <v>23845</v>
      </c>
      <c r="P3634" t="s">
        <v>16314</v>
      </c>
      <c r="Q3634" t="s">
        <v>16314</v>
      </c>
      <c r="R3634" t="s">
        <v>23845</v>
      </c>
      <c r="S3634" s="4" t="str">
        <f t="shared" si="56"/>
        <v>2006</v>
      </c>
    </row>
    <row r="3635" spans="1:19" hidden="1" x14ac:dyDescent="0.35">
      <c r="A3635" t="s">
        <v>23843</v>
      </c>
      <c r="B3635" t="s">
        <v>23844</v>
      </c>
      <c r="C3635" t="s">
        <v>23846</v>
      </c>
      <c r="D3635" t="s">
        <v>23847</v>
      </c>
      <c r="E3635" t="s">
        <v>23848</v>
      </c>
      <c r="F3635" t="s">
        <v>23849</v>
      </c>
      <c r="I3635" t="s">
        <v>512</v>
      </c>
      <c r="J3635" t="s">
        <v>512</v>
      </c>
      <c r="M3635" t="s">
        <v>112297</v>
      </c>
      <c r="N3635" t="s">
        <v>124</v>
      </c>
      <c r="O3635" s="3" t="s">
        <v>23850</v>
      </c>
      <c r="P3635" t="s">
        <v>124</v>
      </c>
      <c r="Q3635" t="s">
        <v>124</v>
      </c>
      <c r="R3635" t="s">
        <v>23850</v>
      </c>
      <c r="S3635" s="4" t="str">
        <f t="shared" si="56"/>
        <v>2006</v>
      </c>
    </row>
    <row r="3636" spans="1:19" ht="29" hidden="1" x14ac:dyDescent="0.35">
      <c r="A3636" t="s">
        <v>23848</v>
      </c>
      <c r="B3636" t="s">
        <v>23849</v>
      </c>
      <c r="C3636" t="s">
        <v>23851</v>
      </c>
      <c r="D3636" t="s">
        <v>23852</v>
      </c>
      <c r="E3636" t="s">
        <v>23853</v>
      </c>
      <c r="F3636" t="s">
        <v>23854</v>
      </c>
      <c r="I3636" t="s">
        <v>23855</v>
      </c>
      <c r="J3636" t="s">
        <v>23856</v>
      </c>
      <c r="K3636" s="2" t="s">
        <v>1501</v>
      </c>
      <c r="M3636" t="s">
        <v>112297</v>
      </c>
      <c r="N3636" t="s">
        <v>124</v>
      </c>
      <c r="O3636" s="3" t="s">
        <v>23857</v>
      </c>
      <c r="P3636" t="s">
        <v>124</v>
      </c>
      <c r="Q3636" t="s">
        <v>124</v>
      </c>
      <c r="R3636" t="s">
        <v>23857</v>
      </c>
      <c r="S3636" s="4" t="str">
        <f t="shared" si="56"/>
        <v>2006</v>
      </c>
    </row>
    <row r="3637" spans="1:19" hidden="1" x14ac:dyDescent="0.35">
      <c r="A3637" t="s">
        <v>23853</v>
      </c>
      <c r="B3637" t="s">
        <v>23854</v>
      </c>
      <c r="C3637" t="s">
        <v>23858</v>
      </c>
      <c r="D3637" t="s">
        <v>23859</v>
      </c>
      <c r="E3637" t="s">
        <v>23860</v>
      </c>
      <c r="F3637" t="s">
        <v>23861</v>
      </c>
      <c r="I3637" t="s">
        <v>23862</v>
      </c>
      <c r="J3637" t="s">
        <v>23863</v>
      </c>
      <c r="M3637" t="s">
        <v>112299</v>
      </c>
      <c r="N3637" t="s">
        <v>247</v>
      </c>
      <c r="O3637" s="3" t="s">
        <v>23864</v>
      </c>
      <c r="P3637" t="s">
        <v>247</v>
      </c>
      <c r="Q3637" t="s">
        <v>247</v>
      </c>
      <c r="R3637" t="s">
        <v>23864</v>
      </c>
      <c r="S3637" s="4" t="str">
        <f t="shared" si="56"/>
        <v>2006</v>
      </c>
    </row>
    <row r="3638" spans="1:19" hidden="1" x14ac:dyDescent="0.35">
      <c r="A3638" t="s">
        <v>23860</v>
      </c>
      <c r="B3638" t="s">
        <v>23861</v>
      </c>
      <c r="C3638" s="1" t="s">
        <v>23865</v>
      </c>
      <c r="D3638" s="1" t="s">
        <v>23866</v>
      </c>
      <c r="E3638" t="s">
        <v>23867</v>
      </c>
      <c r="F3638" t="s">
        <v>23868</v>
      </c>
      <c r="I3638" t="s">
        <v>23869</v>
      </c>
      <c r="J3638" t="s">
        <v>23870</v>
      </c>
      <c r="M3638" t="s">
        <v>112297</v>
      </c>
      <c r="N3638" t="s">
        <v>124</v>
      </c>
      <c r="O3638" s="3" t="s">
        <v>23871</v>
      </c>
      <c r="P3638" t="s">
        <v>124</v>
      </c>
      <c r="Q3638" t="s">
        <v>124</v>
      </c>
      <c r="R3638" t="s">
        <v>23871</v>
      </c>
      <c r="S3638" s="4" t="str">
        <f t="shared" si="56"/>
        <v>2006</v>
      </c>
    </row>
    <row r="3639" spans="1:19" hidden="1" x14ac:dyDescent="0.35">
      <c r="A3639" t="s">
        <v>23867</v>
      </c>
      <c r="B3639" t="s">
        <v>23868</v>
      </c>
      <c r="C3639" t="s">
        <v>23872</v>
      </c>
      <c r="D3639" t="s">
        <v>23873</v>
      </c>
      <c r="E3639" t="s">
        <v>23874</v>
      </c>
      <c r="F3639" t="s">
        <v>23875</v>
      </c>
      <c r="I3639" t="s">
        <v>23876</v>
      </c>
      <c r="J3639" t="s">
        <v>23877</v>
      </c>
      <c r="M3639" t="s">
        <v>112298</v>
      </c>
      <c r="N3639" t="s">
        <v>28</v>
      </c>
      <c r="O3639" s="3" t="s">
        <v>23878</v>
      </c>
      <c r="P3639" t="s">
        <v>16314</v>
      </c>
      <c r="Q3639" t="s">
        <v>16314</v>
      </c>
      <c r="R3639" t="s">
        <v>23878</v>
      </c>
      <c r="S3639" s="4" t="str">
        <f t="shared" si="56"/>
        <v>2006</v>
      </c>
    </row>
    <row r="3640" spans="1:19" hidden="1" x14ac:dyDescent="0.35">
      <c r="A3640" t="s">
        <v>23874</v>
      </c>
      <c r="B3640" t="s">
        <v>23875</v>
      </c>
      <c r="C3640" t="s">
        <v>23879</v>
      </c>
      <c r="D3640" t="s">
        <v>23880</v>
      </c>
      <c r="E3640" t="s">
        <v>23881</v>
      </c>
      <c r="F3640" t="s">
        <v>23882</v>
      </c>
      <c r="I3640" t="s">
        <v>23883</v>
      </c>
      <c r="J3640" t="s">
        <v>23884</v>
      </c>
      <c r="M3640" t="s">
        <v>112297</v>
      </c>
      <c r="N3640" t="s">
        <v>124</v>
      </c>
      <c r="O3640" s="3" t="s">
        <v>23885</v>
      </c>
      <c r="P3640" t="s">
        <v>124</v>
      </c>
      <c r="Q3640" t="s">
        <v>124</v>
      </c>
      <c r="R3640" t="s">
        <v>23885</v>
      </c>
      <c r="S3640" s="4" t="str">
        <f t="shared" si="56"/>
        <v>2006</v>
      </c>
    </row>
    <row r="3641" spans="1:19" hidden="1" x14ac:dyDescent="0.35">
      <c r="A3641" t="s">
        <v>23881</v>
      </c>
      <c r="B3641" t="s">
        <v>23882</v>
      </c>
      <c r="C3641" t="s">
        <v>23886</v>
      </c>
      <c r="D3641" t="s">
        <v>23887</v>
      </c>
      <c r="E3641" t="s">
        <v>23888</v>
      </c>
      <c r="F3641" t="s">
        <v>23889</v>
      </c>
      <c r="I3641" t="s">
        <v>23890</v>
      </c>
      <c r="J3641" t="s">
        <v>23891</v>
      </c>
      <c r="M3641" t="s">
        <v>112297</v>
      </c>
      <c r="N3641" t="s">
        <v>124</v>
      </c>
      <c r="O3641" s="3" t="s">
        <v>23892</v>
      </c>
      <c r="P3641" t="s">
        <v>124</v>
      </c>
      <c r="Q3641" t="s">
        <v>124</v>
      </c>
      <c r="R3641" t="s">
        <v>23892</v>
      </c>
      <c r="S3641" s="4" t="str">
        <f t="shared" si="56"/>
        <v>2006</v>
      </c>
    </row>
    <row r="3642" spans="1:19" hidden="1" x14ac:dyDescent="0.35">
      <c r="A3642" t="s">
        <v>23888</v>
      </c>
      <c r="B3642" t="s">
        <v>23889</v>
      </c>
      <c r="C3642" t="s">
        <v>23893</v>
      </c>
      <c r="D3642" t="s">
        <v>23894</v>
      </c>
      <c r="E3642" t="s">
        <v>23895</v>
      </c>
      <c r="F3642" t="s">
        <v>23896</v>
      </c>
      <c r="I3642" t="s">
        <v>23897</v>
      </c>
      <c r="J3642" t="s">
        <v>23898</v>
      </c>
      <c r="M3642" t="s">
        <v>112297</v>
      </c>
      <c r="N3642" t="s">
        <v>124</v>
      </c>
      <c r="O3642" s="3" t="s">
        <v>23899</v>
      </c>
      <c r="P3642" t="s">
        <v>124</v>
      </c>
      <c r="Q3642" t="s">
        <v>124</v>
      </c>
      <c r="R3642" t="s">
        <v>23899</v>
      </c>
      <c r="S3642" s="4" t="str">
        <f t="shared" si="56"/>
        <v>2006</v>
      </c>
    </row>
    <row r="3643" spans="1:19" hidden="1" x14ac:dyDescent="0.35">
      <c r="A3643" t="s">
        <v>23895</v>
      </c>
      <c r="B3643" t="s">
        <v>23896</v>
      </c>
      <c r="C3643" t="s">
        <v>23900</v>
      </c>
      <c r="D3643" t="s">
        <v>23901</v>
      </c>
      <c r="E3643" t="s">
        <v>23902</v>
      </c>
      <c r="F3643" t="s">
        <v>23903</v>
      </c>
      <c r="I3643" t="s">
        <v>23904</v>
      </c>
      <c r="J3643" t="s">
        <v>23905</v>
      </c>
      <c r="M3643" t="s">
        <v>112297</v>
      </c>
      <c r="N3643" t="s">
        <v>124</v>
      </c>
      <c r="O3643" s="3" t="s">
        <v>23906</v>
      </c>
      <c r="P3643" t="s">
        <v>124</v>
      </c>
      <c r="Q3643" t="s">
        <v>124</v>
      </c>
      <c r="R3643" t="s">
        <v>23906</v>
      </c>
      <c r="S3643" s="4" t="str">
        <f t="shared" si="56"/>
        <v>2006</v>
      </c>
    </row>
    <row r="3644" spans="1:19" hidden="1" x14ac:dyDescent="0.35">
      <c r="A3644" t="s">
        <v>23902</v>
      </c>
      <c r="B3644" t="s">
        <v>23903</v>
      </c>
      <c r="C3644" t="s">
        <v>23907</v>
      </c>
      <c r="D3644" t="s">
        <v>23908</v>
      </c>
      <c r="E3644" t="s">
        <v>23909</v>
      </c>
      <c r="F3644" t="s">
        <v>23910</v>
      </c>
      <c r="I3644" t="s">
        <v>23911</v>
      </c>
      <c r="J3644" t="s">
        <v>23912</v>
      </c>
      <c r="M3644" t="s">
        <v>112297</v>
      </c>
      <c r="N3644" t="s">
        <v>124</v>
      </c>
      <c r="O3644" s="3" t="s">
        <v>23913</v>
      </c>
      <c r="P3644" t="s">
        <v>124</v>
      </c>
      <c r="Q3644" t="s">
        <v>124</v>
      </c>
      <c r="R3644" t="s">
        <v>23913</v>
      </c>
      <c r="S3644" s="4" t="str">
        <f t="shared" si="56"/>
        <v>2006</v>
      </c>
    </row>
    <row r="3645" spans="1:19" hidden="1" x14ac:dyDescent="0.35">
      <c r="A3645" t="s">
        <v>23909</v>
      </c>
      <c r="B3645" t="s">
        <v>23910</v>
      </c>
      <c r="C3645" t="s">
        <v>23914</v>
      </c>
      <c r="D3645" t="s">
        <v>23915</v>
      </c>
      <c r="E3645" t="s">
        <v>23916</v>
      </c>
      <c r="F3645" t="s">
        <v>23917</v>
      </c>
      <c r="I3645" t="s">
        <v>23918</v>
      </c>
      <c r="J3645" t="s">
        <v>23919</v>
      </c>
      <c r="M3645" t="s">
        <v>112297</v>
      </c>
      <c r="N3645" t="s">
        <v>124</v>
      </c>
      <c r="O3645" s="3" t="s">
        <v>23920</v>
      </c>
      <c r="P3645" t="s">
        <v>124</v>
      </c>
      <c r="Q3645" t="s">
        <v>124</v>
      </c>
      <c r="R3645" t="s">
        <v>23920</v>
      </c>
      <c r="S3645" s="4" t="str">
        <f t="shared" si="56"/>
        <v>2006</v>
      </c>
    </row>
    <row r="3646" spans="1:19" hidden="1" x14ac:dyDescent="0.35">
      <c r="A3646" t="s">
        <v>23916</v>
      </c>
      <c r="B3646" t="s">
        <v>23917</v>
      </c>
      <c r="C3646" t="s">
        <v>23921</v>
      </c>
      <c r="D3646" t="s">
        <v>23922</v>
      </c>
      <c r="E3646" t="s">
        <v>23923</v>
      </c>
      <c r="F3646" t="s">
        <v>23924</v>
      </c>
      <c r="I3646" t="s">
        <v>512</v>
      </c>
      <c r="J3646" t="s">
        <v>512</v>
      </c>
      <c r="M3646" t="s">
        <v>112297</v>
      </c>
      <c r="N3646" t="s">
        <v>124</v>
      </c>
      <c r="O3646" s="3" t="s">
        <v>23925</v>
      </c>
      <c r="P3646" t="s">
        <v>124</v>
      </c>
      <c r="Q3646" t="s">
        <v>124</v>
      </c>
      <c r="R3646" t="s">
        <v>23925</v>
      </c>
      <c r="S3646" s="4" t="str">
        <f t="shared" si="56"/>
        <v>2006</v>
      </c>
    </row>
    <row r="3647" spans="1:19" hidden="1" x14ac:dyDescent="0.35">
      <c r="A3647" t="s">
        <v>23923</v>
      </c>
      <c r="B3647" t="s">
        <v>23924</v>
      </c>
      <c r="C3647" t="s">
        <v>23926</v>
      </c>
      <c r="D3647" t="s">
        <v>23927</v>
      </c>
      <c r="E3647" t="s">
        <v>23928</v>
      </c>
      <c r="F3647" t="s">
        <v>23929</v>
      </c>
      <c r="I3647" t="s">
        <v>23930</v>
      </c>
      <c r="J3647" t="s">
        <v>23931</v>
      </c>
      <c r="M3647" t="s">
        <v>112297</v>
      </c>
      <c r="N3647" t="s">
        <v>124</v>
      </c>
      <c r="O3647" s="3" t="s">
        <v>23932</v>
      </c>
      <c r="P3647" t="s">
        <v>124</v>
      </c>
      <c r="Q3647" t="s">
        <v>124</v>
      </c>
      <c r="R3647" t="s">
        <v>23932</v>
      </c>
      <c r="S3647" s="4" t="str">
        <f t="shared" si="56"/>
        <v>2006</v>
      </c>
    </row>
    <row r="3648" spans="1:19" hidden="1" x14ac:dyDescent="0.35">
      <c r="A3648" t="s">
        <v>23928</v>
      </c>
      <c r="B3648" t="s">
        <v>23929</v>
      </c>
      <c r="C3648" s="1" t="s">
        <v>23933</v>
      </c>
      <c r="D3648" s="1" t="s">
        <v>23934</v>
      </c>
      <c r="E3648" t="s">
        <v>23935</v>
      </c>
      <c r="F3648" t="s">
        <v>23936</v>
      </c>
      <c r="I3648" t="s">
        <v>23937</v>
      </c>
      <c r="J3648" t="s">
        <v>23938</v>
      </c>
      <c r="M3648" t="s">
        <v>112298</v>
      </c>
      <c r="N3648" t="s">
        <v>28</v>
      </c>
      <c r="O3648" s="3" t="s">
        <v>23939</v>
      </c>
      <c r="P3648" t="s">
        <v>16314</v>
      </c>
      <c r="Q3648" t="s">
        <v>16314</v>
      </c>
      <c r="R3648" t="s">
        <v>23939</v>
      </c>
      <c r="S3648" s="4" t="str">
        <f t="shared" si="56"/>
        <v>2006</v>
      </c>
    </row>
    <row r="3649" spans="1:19" hidden="1" x14ac:dyDescent="0.35">
      <c r="A3649" t="s">
        <v>23935</v>
      </c>
      <c r="B3649" t="s">
        <v>23936</v>
      </c>
      <c r="C3649" t="s">
        <v>23940</v>
      </c>
      <c r="D3649" t="s">
        <v>23941</v>
      </c>
      <c r="E3649" t="s">
        <v>23942</v>
      </c>
      <c r="F3649" t="s">
        <v>23943</v>
      </c>
      <c r="I3649" t="s">
        <v>512</v>
      </c>
      <c r="J3649" t="s">
        <v>512</v>
      </c>
      <c r="M3649" t="s">
        <v>112297</v>
      </c>
      <c r="N3649" t="s">
        <v>124</v>
      </c>
      <c r="O3649" s="3" t="s">
        <v>23944</v>
      </c>
      <c r="P3649" t="s">
        <v>124</v>
      </c>
      <c r="Q3649" t="s">
        <v>124</v>
      </c>
      <c r="R3649" t="s">
        <v>23944</v>
      </c>
      <c r="S3649" s="4" t="str">
        <f t="shared" si="56"/>
        <v>2006</v>
      </c>
    </row>
    <row r="3650" spans="1:19" hidden="1" x14ac:dyDescent="0.35">
      <c r="A3650" t="s">
        <v>23942</v>
      </c>
      <c r="B3650" t="s">
        <v>23943</v>
      </c>
      <c r="C3650" t="s">
        <v>23945</v>
      </c>
      <c r="D3650" t="s">
        <v>23946</v>
      </c>
      <c r="E3650" t="s">
        <v>23947</v>
      </c>
      <c r="F3650" t="s">
        <v>23948</v>
      </c>
      <c r="I3650" t="s">
        <v>512</v>
      </c>
      <c r="J3650" t="s">
        <v>512</v>
      </c>
      <c r="M3650" t="s">
        <v>112297</v>
      </c>
      <c r="N3650" t="s">
        <v>124</v>
      </c>
      <c r="O3650" s="3" t="s">
        <v>23949</v>
      </c>
      <c r="P3650" t="s">
        <v>124</v>
      </c>
      <c r="Q3650" t="s">
        <v>124</v>
      </c>
      <c r="R3650" t="s">
        <v>23949</v>
      </c>
      <c r="S3650" s="4" t="str">
        <f t="shared" si="56"/>
        <v>2006</v>
      </c>
    </row>
    <row r="3651" spans="1:19" hidden="1" x14ac:dyDescent="0.35">
      <c r="A3651" t="s">
        <v>23947</v>
      </c>
      <c r="B3651" t="s">
        <v>23948</v>
      </c>
      <c r="C3651" t="s">
        <v>23950</v>
      </c>
      <c r="D3651" t="s">
        <v>23951</v>
      </c>
      <c r="E3651" t="s">
        <v>23952</v>
      </c>
      <c r="F3651" t="s">
        <v>23953</v>
      </c>
      <c r="I3651" t="s">
        <v>512</v>
      </c>
      <c r="J3651" t="s">
        <v>512</v>
      </c>
      <c r="M3651" t="s">
        <v>112297</v>
      </c>
      <c r="N3651" t="s">
        <v>124</v>
      </c>
      <c r="O3651" s="3" t="s">
        <v>23954</v>
      </c>
      <c r="P3651" t="s">
        <v>124</v>
      </c>
      <c r="Q3651" t="s">
        <v>124</v>
      </c>
      <c r="R3651" t="s">
        <v>23954</v>
      </c>
      <c r="S3651" s="4" t="str">
        <f t="shared" ref="S3651:S3714" si="57">LEFT(RIGHT(R3651,19),4)</f>
        <v>2006</v>
      </c>
    </row>
    <row r="3652" spans="1:19" hidden="1" x14ac:dyDescent="0.35">
      <c r="A3652" t="s">
        <v>23952</v>
      </c>
      <c r="B3652" t="s">
        <v>23953</v>
      </c>
      <c r="C3652" t="s">
        <v>23955</v>
      </c>
      <c r="D3652" t="s">
        <v>23956</v>
      </c>
      <c r="E3652" t="s">
        <v>23957</v>
      </c>
      <c r="F3652" t="s">
        <v>23958</v>
      </c>
      <c r="I3652" t="s">
        <v>23959</v>
      </c>
      <c r="J3652" t="s">
        <v>23960</v>
      </c>
      <c r="M3652" t="s">
        <v>112298</v>
      </c>
      <c r="N3652" t="s">
        <v>28</v>
      </c>
      <c r="O3652" s="3" t="s">
        <v>23961</v>
      </c>
      <c r="P3652" t="s">
        <v>16314</v>
      </c>
      <c r="Q3652" t="s">
        <v>16314</v>
      </c>
      <c r="R3652" t="s">
        <v>23961</v>
      </c>
      <c r="S3652" s="4" t="str">
        <f t="shared" si="57"/>
        <v>2006</v>
      </c>
    </row>
    <row r="3653" spans="1:19" hidden="1" x14ac:dyDescent="0.35">
      <c r="A3653" t="s">
        <v>23957</v>
      </c>
      <c r="B3653" t="s">
        <v>23958</v>
      </c>
      <c r="C3653" t="s">
        <v>23962</v>
      </c>
      <c r="D3653" t="s">
        <v>23963</v>
      </c>
      <c r="E3653" t="s">
        <v>23964</v>
      </c>
      <c r="F3653" t="s">
        <v>23965</v>
      </c>
      <c r="I3653" t="s">
        <v>23966</v>
      </c>
      <c r="J3653" t="s">
        <v>23967</v>
      </c>
      <c r="M3653" t="s">
        <v>112297</v>
      </c>
      <c r="N3653" t="s">
        <v>124</v>
      </c>
      <c r="O3653" s="3" t="s">
        <v>23968</v>
      </c>
      <c r="P3653" t="s">
        <v>124</v>
      </c>
      <c r="Q3653" t="s">
        <v>124</v>
      </c>
      <c r="R3653" t="s">
        <v>23968</v>
      </c>
      <c r="S3653" s="4" t="str">
        <f t="shared" si="57"/>
        <v>2006</v>
      </c>
    </row>
    <row r="3654" spans="1:19" hidden="1" x14ac:dyDescent="0.35">
      <c r="A3654" t="s">
        <v>23964</v>
      </c>
      <c r="B3654" t="s">
        <v>23965</v>
      </c>
      <c r="C3654" t="s">
        <v>23969</v>
      </c>
      <c r="D3654" t="s">
        <v>23970</v>
      </c>
      <c r="E3654" t="s">
        <v>23971</v>
      </c>
      <c r="F3654" t="s">
        <v>23972</v>
      </c>
      <c r="I3654" t="s">
        <v>512</v>
      </c>
      <c r="J3654" t="s">
        <v>512</v>
      </c>
      <c r="M3654" t="s">
        <v>112297</v>
      </c>
      <c r="N3654" t="s">
        <v>124</v>
      </c>
      <c r="O3654" s="3" t="s">
        <v>23973</v>
      </c>
      <c r="P3654" t="s">
        <v>124</v>
      </c>
      <c r="Q3654" t="s">
        <v>124</v>
      </c>
      <c r="R3654" t="s">
        <v>23973</v>
      </c>
      <c r="S3654" s="4" t="str">
        <f t="shared" si="57"/>
        <v>2006</v>
      </c>
    </row>
    <row r="3655" spans="1:19" hidden="1" x14ac:dyDescent="0.35">
      <c r="A3655" t="s">
        <v>23971</v>
      </c>
      <c r="B3655" t="s">
        <v>23972</v>
      </c>
      <c r="C3655" t="s">
        <v>23974</v>
      </c>
      <c r="D3655" t="s">
        <v>23975</v>
      </c>
      <c r="E3655" t="s">
        <v>23976</v>
      </c>
      <c r="F3655" t="s">
        <v>23977</v>
      </c>
      <c r="I3655" t="s">
        <v>23978</v>
      </c>
      <c r="J3655" t="s">
        <v>23979</v>
      </c>
      <c r="M3655" t="s">
        <v>112297</v>
      </c>
      <c r="N3655" t="s">
        <v>124</v>
      </c>
      <c r="O3655" s="3" t="s">
        <v>23980</v>
      </c>
      <c r="P3655" t="s">
        <v>124</v>
      </c>
      <c r="Q3655" t="s">
        <v>124</v>
      </c>
      <c r="R3655" t="s">
        <v>23980</v>
      </c>
      <c r="S3655" s="4" t="str">
        <f t="shared" si="57"/>
        <v>2006</v>
      </c>
    </row>
    <row r="3656" spans="1:19" hidden="1" x14ac:dyDescent="0.35">
      <c r="A3656" t="s">
        <v>23976</v>
      </c>
      <c r="B3656" t="s">
        <v>23977</v>
      </c>
      <c r="C3656" t="s">
        <v>23981</v>
      </c>
      <c r="D3656" t="s">
        <v>23982</v>
      </c>
      <c r="E3656" t="s">
        <v>23983</v>
      </c>
      <c r="F3656" t="s">
        <v>23984</v>
      </c>
      <c r="I3656" t="s">
        <v>23985</v>
      </c>
      <c r="J3656" t="s">
        <v>23986</v>
      </c>
      <c r="M3656" t="s">
        <v>112297</v>
      </c>
      <c r="N3656" t="s">
        <v>124</v>
      </c>
      <c r="O3656" s="3" t="s">
        <v>23987</v>
      </c>
      <c r="P3656" t="s">
        <v>124</v>
      </c>
      <c r="Q3656" t="s">
        <v>124</v>
      </c>
      <c r="R3656" t="s">
        <v>23987</v>
      </c>
      <c r="S3656" s="4" t="str">
        <f t="shared" si="57"/>
        <v>2006</v>
      </c>
    </row>
    <row r="3657" spans="1:19" hidden="1" x14ac:dyDescent="0.35">
      <c r="A3657" t="s">
        <v>23983</v>
      </c>
      <c r="B3657" t="s">
        <v>23984</v>
      </c>
      <c r="C3657" t="s">
        <v>23988</v>
      </c>
      <c r="D3657" t="s">
        <v>23989</v>
      </c>
      <c r="E3657" t="s">
        <v>23990</v>
      </c>
      <c r="F3657" t="s">
        <v>23991</v>
      </c>
      <c r="I3657" t="s">
        <v>512</v>
      </c>
      <c r="J3657" t="s">
        <v>512</v>
      </c>
      <c r="M3657" t="s">
        <v>112297</v>
      </c>
      <c r="N3657" t="s">
        <v>124</v>
      </c>
      <c r="O3657" s="3" t="s">
        <v>23992</v>
      </c>
      <c r="P3657" t="s">
        <v>124</v>
      </c>
      <c r="Q3657" t="s">
        <v>124</v>
      </c>
      <c r="R3657" t="s">
        <v>23992</v>
      </c>
      <c r="S3657" s="4" t="str">
        <f t="shared" si="57"/>
        <v>2006</v>
      </c>
    </row>
    <row r="3658" spans="1:19" hidden="1" x14ac:dyDescent="0.35">
      <c r="A3658" t="s">
        <v>23990</v>
      </c>
      <c r="B3658" t="s">
        <v>23991</v>
      </c>
      <c r="C3658" t="s">
        <v>23993</v>
      </c>
      <c r="D3658" t="s">
        <v>23994</v>
      </c>
      <c r="E3658" t="s">
        <v>23995</v>
      </c>
      <c r="F3658" t="s">
        <v>23996</v>
      </c>
      <c r="I3658" t="s">
        <v>23997</v>
      </c>
      <c r="J3658" t="s">
        <v>23998</v>
      </c>
      <c r="M3658" t="s">
        <v>112297</v>
      </c>
      <c r="N3658" t="s">
        <v>124</v>
      </c>
      <c r="O3658" s="3" t="s">
        <v>23999</v>
      </c>
      <c r="P3658" t="s">
        <v>124</v>
      </c>
      <c r="Q3658" t="s">
        <v>124</v>
      </c>
      <c r="R3658" t="s">
        <v>23999</v>
      </c>
      <c r="S3658" s="4" t="str">
        <f t="shared" si="57"/>
        <v>2006</v>
      </c>
    </row>
    <row r="3659" spans="1:19" hidden="1" x14ac:dyDescent="0.35">
      <c r="A3659" t="s">
        <v>23995</v>
      </c>
      <c r="B3659" t="s">
        <v>23996</v>
      </c>
      <c r="C3659" t="s">
        <v>24000</v>
      </c>
      <c r="D3659" t="s">
        <v>24001</v>
      </c>
      <c r="E3659" t="s">
        <v>24002</v>
      </c>
      <c r="F3659" t="s">
        <v>24003</v>
      </c>
      <c r="I3659" t="s">
        <v>24004</v>
      </c>
      <c r="J3659" t="s">
        <v>24005</v>
      </c>
      <c r="M3659" t="s">
        <v>23259</v>
      </c>
      <c r="N3659" t="s">
        <v>23259</v>
      </c>
      <c r="O3659" s="3" t="s">
        <v>24006</v>
      </c>
      <c r="P3659" t="s">
        <v>23259</v>
      </c>
      <c r="Q3659" t="s">
        <v>23259</v>
      </c>
      <c r="R3659" t="s">
        <v>24006</v>
      </c>
      <c r="S3659" s="4" t="str">
        <f t="shared" si="57"/>
        <v>2006</v>
      </c>
    </row>
    <row r="3660" spans="1:19" hidden="1" x14ac:dyDescent="0.35">
      <c r="A3660" t="s">
        <v>24002</v>
      </c>
      <c r="B3660" t="s">
        <v>24003</v>
      </c>
      <c r="C3660" t="s">
        <v>24007</v>
      </c>
      <c r="D3660" t="s">
        <v>24008</v>
      </c>
      <c r="E3660" t="s">
        <v>24009</v>
      </c>
      <c r="F3660" t="s">
        <v>24010</v>
      </c>
      <c r="I3660" t="s">
        <v>24011</v>
      </c>
      <c r="J3660" t="s">
        <v>24012</v>
      </c>
      <c r="M3660" t="s">
        <v>112297</v>
      </c>
      <c r="N3660" t="s">
        <v>124</v>
      </c>
      <c r="O3660" s="3" t="s">
        <v>24013</v>
      </c>
      <c r="P3660" t="s">
        <v>124</v>
      </c>
      <c r="Q3660" t="s">
        <v>124</v>
      </c>
      <c r="R3660" t="s">
        <v>24013</v>
      </c>
      <c r="S3660" s="4" t="str">
        <f t="shared" si="57"/>
        <v>2006</v>
      </c>
    </row>
    <row r="3661" spans="1:19" hidden="1" x14ac:dyDescent="0.35">
      <c r="A3661" t="s">
        <v>24009</v>
      </c>
      <c r="B3661" t="s">
        <v>24010</v>
      </c>
      <c r="C3661" t="s">
        <v>24014</v>
      </c>
      <c r="D3661" t="s">
        <v>24015</v>
      </c>
      <c r="E3661" t="s">
        <v>24016</v>
      </c>
      <c r="F3661" t="s">
        <v>24017</v>
      </c>
      <c r="I3661" t="s">
        <v>24018</v>
      </c>
      <c r="J3661" t="s">
        <v>24019</v>
      </c>
      <c r="M3661" t="s">
        <v>112299</v>
      </c>
      <c r="N3661" t="s">
        <v>247</v>
      </c>
      <c r="O3661" s="3" t="s">
        <v>24020</v>
      </c>
      <c r="P3661" t="s">
        <v>247</v>
      </c>
      <c r="Q3661" t="s">
        <v>247</v>
      </c>
      <c r="R3661" t="s">
        <v>24020</v>
      </c>
      <c r="S3661" s="4" t="str">
        <f t="shared" si="57"/>
        <v>2006</v>
      </c>
    </row>
    <row r="3662" spans="1:19" hidden="1" x14ac:dyDescent="0.35">
      <c r="A3662" t="s">
        <v>24016</v>
      </c>
      <c r="B3662" t="s">
        <v>24017</v>
      </c>
      <c r="C3662" t="s">
        <v>24021</v>
      </c>
      <c r="D3662" t="s">
        <v>24022</v>
      </c>
      <c r="E3662" t="s">
        <v>24023</v>
      </c>
      <c r="F3662" t="s">
        <v>24024</v>
      </c>
      <c r="I3662" t="s">
        <v>24025</v>
      </c>
      <c r="J3662" t="s">
        <v>24026</v>
      </c>
      <c r="M3662" t="s">
        <v>112299</v>
      </c>
      <c r="N3662" t="s">
        <v>247</v>
      </c>
      <c r="O3662" s="3" t="s">
        <v>24027</v>
      </c>
      <c r="P3662" t="s">
        <v>247</v>
      </c>
      <c r="Q3662" t="s">
        <v>247</v>
      </c>
      <c r="R3662" t="s">
        <v>24027</v>
      </c>
      <c r="S3662" s="4" t="str">
        <f t="shared" si="57"/>
        <v>2006</v>
      </c>
    </row>
    <row r="3663" spans="1:19" hidden="1" x14ac:dyDescent="0.35">
      <c r="A3663" t="s">
        <v>24023</v>
      </c>
      <c r="B3663" t="s">
        <v>24024</v>
      </c>
      <c r="C3663" t="s">
        <v>24028</v>
      </c>
      <c r="D3663" t="s">
        <v>24029</v>
      </c>
      <c r="E3663" t="s">
        <v>24030</v>
      </c>
      <c r="F3663" t="s">
        <v>24031</v>
      </c>
      <c r="I3663" t="s">
        <v>512</v>
      </c>
      <c r="J3663" t="s">
        <v>512</v>
      </c>
      <c r="M3663" t="s">
        <v>112297</v>
      </c>
      <c r="N3663" t="s">
        <v>124</v>
      </c>
      <c r="O3663" s="3" t="s">
        <v>24032</v>
      </c>
      <c r="P3663" t="s">
        <v>124</v>
      </c>
      <c r="Q3663" t="s">
        <v>124</v>
      </c>
      <c r="R3663" t="s">
        <v>24032</v>
      </c>
      <c r="S3663" s="4" t="str">
        <f t="shared" si="57"/>
        <v>2006</v>
      </c>
    </row>
    <row r="3664" spans="1:19" hidden="1" x14ac:dyDescent="0.35">
      <c r="A3664" t="s">
        <v>24030</v>
      </c>
      <c r="B3664" t="s">
        <v>24031</v>
      </c>
      <c r="C3664" t="s">
        <v>24033</v>
      </c>
      <c r="D3664" t="s">
        <v>24034</v>
      </c>
      <c r="E3664" t="s">
        <v>24035</v>
      </c>
      <c r="F3664" t="s">
        <v>24036</v>
      </c>
      <c r="I3664" t="s">
        <v>24037</v>
      </c>
      <c r="J3664" t="s">
        <v>24038</v>
      </c>
      <c r="M3664" t="s">
        <v>112297</v>
      </c>
      <c r="N3664" t="s">
        <v>124</v>
      </c>
      <c r="O3664" s="3" t="s">
        <v>24039</v>
      </c>
      <c r="P3664" t="s">
        <v>124</v>
      </c>
      <c r="Q3664" t="s">
        <v>124</v>
      </c>
      <c r="R3664" t="s">
        <v>24039</v>
      </c>
      <c r="S3664" s="4" t="str">
        <f t="shared" si="57"/>
        <v>2006</v>
      </c>
    </row>
    <row r="3665" spans="1:19" hidden="1" x14ac:dyDescent="0.35">
      <c r="A3665" t="s">
        <v>24035</v>
      </c>
      <c r="B3665" t="s">
        <v>24036</v>
      </c>
      <c r="C3665" t="s">
        <v>24040</v>
      </c>
      <c r="D3665" t="s">
        <v>24041</v>
      </c>
      <c r="E3665" t="s">
        <v>24042</v>
      </c>
      <c r="F3665" t="s">
        <v>24043</v>
      </c>
      <c r="I3665" t="s">
        <v>24044</v>
      </c>
      <c r="J3665" t="s">
        <v>24045</v>
      </c>
      <c r="M3665" t="s">
        <v>23259</v>
      </c>
      <c r="N3665" t="s">
        <v>23259</v>
      </c>
      <c r="O3665" s="3" t="s">
        <v>24046</v>
      </c>
      <c r="P3665" t="s">
        <v>23259</v>
      </c>
      <c r="Q3665" t="s">
        <v>23259</v>
      </c>
      <c r="R3665" t="s">
        <v>24046</v>
      </c>
      <c r="S3665" s="4" t="str">
        <f t="shared" si="57"/>
        <v>2006</v>
      </c>
    </row>
    <row r="3666" spans="1:19" hidden="1" x14ac:dyDescent="0.35">
      <c r="A3666" t="s">
        <v>24042</v>
      </c>
      <c r="B3666" t="s">
        <v>24043</v>
      </c>
      <c r="C3666" t="s">
        <v>24047</v>
      </c>
      <c r="D3666" t="s">
        <v>24048</v>
      </c>
      <c r="E3666" t="s">
        <v>24049</v>
      </c>
      <c r="F3666" t="s">
        <v>24050</v>
      </c>
      <c r="I3666" t="s">
        <v>512</v>
      </c>
      <c r="J3666" t="s">
        <v>512</v>
      </c>
      <c r="M3666" t="s">
        <v>112297</v>
      </c>
      <c r="N3666" t="s">
        <v>124</v>
      </c>
      <c r="O3666" s="3" t="s">
        <v>24051</v>
      </c>
      <c r="P3666" t="s">
        <v>124</v>
      </c>
      <c r="Q3666" t="s">
        <v>124</v>
      </c>
      <c r="R3666" t="s">
        <v>24051</v>
      </c>
      <c r="S3666" s="4" t="str">
        <f t="shared" si="57"/>
        <v>2006</v>
      </c>
    </row>
    <row r="3667" spans="1:19" hidden="1" x14ac:dyDescent="0.35">
      <c r="A3667" t="s">
        <v>24049</v>
      </c>
      <c r="B3667" t="s">
        <v>24050</v>
      </c>
      <c r="C3667" t="s">
        <v>24052</v>
      </c>
      <c r="D3667" t="s">
        <v>24053</v>
      </c>
      <c r="E3667" t="s">
        <v>24054</v>
      </c>
      <c r="F3667" t="s">
        <v>24055</v>
      </c>
      <c r="I3667" t="s">
        <v>24056</v>
      </c>
      <c r="J3667" t="s">
        <v>23986</v>
      </c>
      <c r="M3667" t="s">
        <v>112297</v>
      </c>
      <c r="N3667" t="s">
        <v>124</v>
      </c>
      <c r="O3667" s="3" t="s">
        <v>24057</v>
      </c>
      <c r="P3667" t="s">
        <v>124</v>
      </c>
      <c r="Q3667" t="s">
        <v>124</v>
      </c>
      <c r="R3667" t="s">
        <v>24057</v>
      </c>
      <c r="S3667" s="4" t="str">
        <f t="shared" si="57"/>
        <v>2006</v>
      </c>
    </row>
    <row r="3668" spans="1:19" hidden="1" x14ac:dyDescent="0.35">
      <c r="A3668" t="s">
        <v>24054</v>
      </c>
      <c r="B3668" t="s">
        <v>24055</v>
      </c>
      <c r="C3668" s="1" t="s">
        <v>24058</v>
      </c>
      <c r="D3668" s="1" t="s">
        <v>24059</v>
      </c>
      <c r="E3668" t="s">
        <v>24060</v>
      </c>
      <c r="F3668" t="s">
        <v>24061</v>
      </c>
      <c r="I3668" t="s">
        <v>24062</v>
      </c>
      <c r="J3668" t="s">
        <v>24063</v>
      </c>
      <c r="M3668" t="s">
        <v>112298</v>
      </c>
      <c r="N3668" t="s">
        <v>28</v>
      </c>
      <c r="O3668" s="3" t="s">
        <v>24064</v>
      </c>
      <c r="P3668" t="s">
        <v>16314</v>
      </c>
      <c r="Q3668" t="s">
        <v>16314</v>
      </c>
      <c r="R3668" t="s">
        <v>24064</v>
      </c>
      <c r="S3668" s="4" t="str">
        <f t="shared" si="57"/>
        <v>2006</v>
      </c>
    </row>
    <row r="3669" spans="1:19" hidden="1" x14ac:dyDescent="0.35">
      <c r="A3669" t="s">
        <v>24060</v>
      </c>
      <c r="B3669" t="s">
        <v>24061</v>
      </c>
      <c r="C3669" t="s">
        <v>24065</v>
      </c>
      <c r="D3669" t="s">
        <v>24066</v>
      </c>
      <c r="E3669" t="s">
        <v>24067</v>
      </c>
      <c r="F3669" t="s">
        <v>24068</v>
      </c>
      <c r="I3669" t="s">
        <v>2301</v>
      </c>
      <c r="J3669" t="s">
        <v>2302</v>
      </c>
      <c r="M3669" t="s">
        <v>23259</v>
      </c>
      <c r="N3669" t="s">
        <v>23259</v>
      </c>
      <c r="O3669" s="3" t="s">
        <v>24069</v>
      </c>
      <c r="P3669" t="s">
        <v>23259</v>
      </c>
      <c r="Q3669" t="s">
        <v>23259</v>
      </c>
      <c r="R3669" t="s">
        <v>24069</v>
      </c>
      <c r="S3669" s="4" t="str">
        <f t="shared" si="57"/>
        <v>2006</v>
      </c>
    </row>
    <row r="3670" spans="1:19" hidden="1" x14ac:dyDescent="0.35">
      <c r="A3670" t="s">
        <v>24067</v>
      </c>
      <c r="B3670" t="s">
        <v>24068</v>
      </c>
      <c r="C3670" t="s">
        <v>24070</v>
      </c>
      <c r="D3670" t="s">
        <v>24071</v>
      </c>
      <c r="E3670" t="s">
        <v>24072</v>
      </c>
      <c r="F3670" t="s">
        <v>24073</v>
      </c>
      <c r="I3670" t="s">
        <v>24074</v>
      </c>
      <c r="J3670" t="s">
        <v>24075</v>
      </c>
      <c r="M3670" t="s">
        <v>112297</v>
      </c>
      <c r="N3670" t="s">
        <v>124</v>
      </c>
      <c r="O3670" s="3" t="s">
        <v>24076</v>
      </c>
      <c r="P3670" t="s">
        <v>124</v>
      </c>
      <c r="Q3670" t="s">
        <v>124</v>
      </c>
      <c r="R3670" t="s">
        <v>24076</v>
      </c>
      <c r="S3670" s="4" t="str">
        <f t="shared" si="57"/>
        <v>2006</v>
      </c>
    </row>
    <row r="3671" spans="1:19" hidden="1" x14ac:dyDescent="0.35">
      <c r="A3671" t="s">
        <v>24072</v>
      </c>
      <c r="B3671" t="s">
        <v>24073</v>
      </c>
      <c r="C3671" t="s">
        <v>24077</v>
      </c>
      <c r="D3671" t="s">
        <v>24078</v>
      </c>
      <c r="E3671" t="s">
        <v>24079</v>
      </c>
      <c r="F3671" t="s">
        <v>24080</v>
      </c>
      <c r="I3671" t="s">
        <v>512</v>
      </c>
      <c r="J3671" t="s">
        <v>512</v>
      </c>
      <c r="M3671" t="s">
        <v>112297</v>
      </c>
      <c r="N3671" t="s">
        <v>124</v>
      </c>
      <c r="O3671" s="3" t="s">
        <v>24081</v>
      </c>
      <c r="P3671" t="s">
        <v>124</v>
      </c>
      <c r="Q3671" t="s">
        <v>124</v>
      </c>
      <c r="R3671" t="s">
        <v>24081</v>
      </c>
      <c r="S3671" s="4" t="str">
        <f t="shared" si="57"/>
        <v>2006</v>
      </c>
    </row>
    <row r="3672" spans="1:19" hidden="1" x14ac:dyDescent="0.35">
      <c r="A3672" t="s">
        <v>24079</v>
      </c>
      <c r="B3672" t="s">
        <v>24080</v>
      </c>
      <c r="C3672" t="s">
        <v>24082</v>
      </c>
      <c r="D3672" t="s">
        <v>24083</v>
      </c>
      <c r="E3672" t="s">
        <v>24084</v>
      </c>
      <c r="F3672" t="s">
        <v>24085</v>
      </c>
      <c r="I3672" t="s">
        <v>512</v>
      </c>
      <c r="J3672" t="s">
        <v>512</v>
      </c>
      <c r="M3672" t="s">
        <v>112297</v>
      </c>
      <c r="N3672" t="s">
        <v>124</v>
      </c>
      <c r="O3672" s="3" t="s">
        <v>24086</v>
      </c>
      <c r="P3672" t="s">
        <v>124</v>
      </c>
      <c r="Q3672" t="s">
        <v>124</v>
      </c>
      <c r="R3672" t="s">
        <v>24086</v>
      </c>
      <c r="S3672" s="4" t="str">
        <f t="shared" si="57"/>
        <v>2006</v>
      </c>
    </row>
    <row r="3673" spans="1:19" hidden="1" x14ac:dyDescent="0.35">
      <c r="A3673" t="s">
        <v>24084</v>
      </c>
      <c r="B3673" t="s">
        <v>24085</v>
      </c>
      <c r="C3673" t="s">
        <v>24087</v>
      </c>
      <c r="D3673" t="s">
        <v>24088</v>
      </c>
      <c r="E3673" t="s">
        <v>24089</v>
      </c>
      <c r="F3673" t="s">
        <v>24090</v>
      </c>
      <c r="I3673" t="s">
        <v>3322</v>
      </c>
      <c r="J3673" t="s">
        <v>3323</v>
      </c>
      <c r="M3673" t="s">
        <v>112297</v>
      </c>
      <c r="N3673" t="s">
        <v>124</v>
      </c>
      <c r="O3673" s="3" t="s">
        <v>24091</v>
      </c>
      <c r="P3673" t="s">
        <v>124</v>
      </c>
      <c r="Q3673" t="s">
        <v>124</v>
      </c>
      <c r="R3673" t="s">
        <v>24091</v>
      </c>
      <c r="S3673" s="4" t="str">
        <f t="shared" si="57"/>
        <v>2006</v>
      </c>
    </row>
    <row r="3674" spans="1:19" hidden="1" x14ac:dyDescent="0.35">
      <c r="A3674" t="s">
        <v>24089</v>
      </c>
      <c r="B3674" t="s">
        <v>24090</v>
      </c>
      <c r="C3674" t="s">
        <v>24092</v>
      </c>
      <c r="D3674" t="s">
        <v>24093</v>
      </c>
      <c r="E3674" t="s">
        <v>24094</v>
      </c>
      <c r="F3674" t="s">
        <v>24095</v>
      </c>
      <c r="I3674" t="s">
        <v>24096</v>
      </c>
      <c r="J3674" t="s">
        <v>24097</v>
      </c>
      <c r="M3674" t="s">
        <v>112297</v>
      </c>
      <c r="N3674" t="s">
        <v>124</v>
      </c>
      <c r="O3674" s="3" t="s">
        <v>24098</v>
      </c>
      <c r="P3674" t="s">
        <v>124</v>
      </c>
      <c r="Q3674" t="s">
        <v>124</v>
      </c>
      <c r="R3674" t="s">
        <v>24098</v>
      </c>
      <c r="S3674" s="4" t="str">
        <f t="shared" si="57"/>
        <v>2006</v>
      </c>
    </row>
    <row r="3675" spans="1:19" hidden="1" x14ac:dyDescent="0.35">
      <c r="A3675" t="s">
        <v>24094</v>
      </c>
      <c r="B3675" t="s">
        <v>24095</v>
      </c>
      <c r="C3675" t="s">
        <v>24099</v>
      </c>
      <c r="D3675" t="s">
        <v>24100</v>
      </c>
      <c r="E3675" t="s">
        <v>24101</v>
      </c>
      <c r="F3675" t="s">
        <v>24102</v>
      </c>
      <c r="I3675" t="s">
        <v>24103</v>
      </c>
      <c r="J3675" t="s">
        <v>24104</v>
      </c>
      <c r="M3675" t="s">
        <v>112297</v>
      </c>
      <c r="N3675" t="s">
        <v>124</v>
      </c>
      <c r="O3675" s="3" t="s">
        <v>24105</v>
      </c>
      <c r="P3675" t="s">
        <v>124</v>
      </c>
      <c r="Q3675" t="s">
        <v>124</v>
      </c>
      <c r="R3675" t="s">
        <v>24105</v>
      </c>
      <c r="S3675" s="4" t="str">
        <f t="shared" si="57"/>
        <v>2006</v>
      </c>
    </row>
    <row r="3676" spans="1:19" hidden="1" x14ac:dyDescent="0.35">
      <c r="A3676" t="s">
        <v>24101</v>
      </c>
      <c r="B3676" t="s">
        <v>24102</v>
      </c>
      <c r="C3676" t="s">
        <v>24106</v>
      </c>
      <c r="D3676" t="s">
        <v>24107</v>
      </c>
      <c r="E3676" t="s">
        <v>24108</v>
      </c>
      <c r="F3676" t="s">
        <v>24109</v>
      </c>
      <c r="I3676" t="s">
        <v>512</v>
      </c>
      <c r="J3676" t="s">
        <v>512</v>
      </c>
      <c r="M3676" t="s">
        <v>112297</v>
      </c>
      <c r="N3676" t="s">
        <v>124</v>
      </c>
      <c r="O3676" s="3" t="s">
        <v>24110</v>
      </c>
      <c r="P3676" t="s">
        <v>124</v>
      </c>
      <c r="Q3676" t="s">
        <v>124</v>
      </c>
      <c r="R3676" t="s">
        <v>24110</v>
      </c>
      <c r="S3676" s="4" t="str">
        <f t="shared" si="57"/>
        <v>2006</v>
      </c>
    </row>
    <row r="3677" spans="1:19" hidden="1" x14ac:dyDescent="0.35">
      <c r="A3677" t="s">
        <v>24108</v>
      </c>
      <c r="B3677" t="s">
        <v>24109</v>
      </c>
      <c r="C3677" t="s">
        <v>24111</v>
      </c>
      <c r="D3677" t="s">
        <v>24112</v>
      </c>
      <c r="E3677" t="s">
        <v>24113</v>
      </c>
      <c r="F3677" t="s">
        <v>24114</v>
      </c>
      <c r="I3677" t="s">
        <v>24115</v>
      </c>
      <c r="J3677" t="s">
        <v>24116</v>
      </c>
      <c r="M3677" t="s">
        <v>112297</v>
      </c>
      <c r="N3677" t="s">
        <v>124</v>
      </c>
      <c r="O3677" s="3" t="s">
        <v>24117</v>
      </c>
      <c r="P3677" t="s">
        <v>124</v>
      </c>
      <c r="Q3677" t="s">
        <v>124</v>
      </c>
      <c r="R3677" t="s">
        <v>24117</v>
      </c>
      <c r="S3677" s="4" t="str">
        <f t="shared" si="57"/>
        <v>2006</v>
      </c>
    </row>
    <row r="3678" spans="1:19" hidden="1" x14ac:dyDescent="0.35">
      <c r="A3678" t="s">
        <v>24113</v>
      </c>
      <c r="B3678" t="s">
        <v>24114</v>
      </c>
      <c r="C3678" t="s">
        <v>24118</v>
      </c>
      <c r="D3678" t="s">
        <v>24119</v>
      </c>
      <c r="E3678" t="s">
        <v>24120</v>
      </c>
      <c r="F3678">
        <v>62547593</v>
      </c>
      <c r="I3678" t="s">
        <v>24121</v>
      </c>
      <c r="J3678" t="s">
        <v>24122</v>
      </c>
      <c r="M3678" t="s">
        <v>112298</v>
      </c>
      <c r="N3678" t="s">
        <v>28</v>
      </c>
      <c r="O3678" s="3" t="s">
        <v>24123</v>
      </c>
      <c r="P3678" t="s">
        <v>16314</v>
      </c>
      <c r="Q3678" t="s">
        <v>16314</v>
      </c>
      <c r="R3678" t="s">
        <v>24123</v>
      </c>
      <c r="S3678" s="4" t="str">
        <f t="shared" si="57"/>
        <v>2006</v>
      </c>
    </row>
    <row r="3679" spans="1:19" hidden="1" x14ac:dyDescent="0.35">
      <c r="A3679" t="s">
        <v>24120</v>
      </c>
      <c r="B3679">
        <v>62547593</v>
      </c>
      <c r="C3679" t="s">
        <v>24124</v>
      </c>
      <c r="D3679" t="s">
        <v>24125</v>
      </c>
      <c r="E3679" t="s">
        <v>24126</v>
      </c>
      <c r="F3679" t="s">
        <v>24127</v>
      </c>
      <c r="I3679" t="s">
        <v>24128</v>
      </c>
      <c r="J3679" t="s">
        <v>24129</v>
      </c>
      <c r="M3679" t="s">
        <v>112298</v>
      </c>
      <c r="N3679" t="s">
        <v>28</v>
      </c>
      <c r="O3679" s="3" t="s">
        <v>24130</v>
      </c>
      <c r="P3679" t="s">
        <v>16314</v>
      </c>
      <c r="Q3679" t="s">
        <v>16314</v>
      </c>
      <c r="R3679" t="s">
        <v>24130</v>
      </c>
      <c r="S3679" s="4" t="str">
        <f t="shared" si="57"/>
        <v>2006</v>
      </c>
    </row>
    <row r="3680" spans="1:19" hidden="1" x14ac:dyDescent="0.35">
      <c r="A3680" t="s">
        <v>24126</v>
      </c>
      <c r="B3680" t="s">
        <v>24127</v>
      </c>
      <c r="C3680" t="s">
        <v>24131</v>
      </c>
      <c r="D3680" t="s">
        <v>24132</v>
      </c>
      <c r="E3680" t="s">
        <v>24133</v>
      </c>
      <c r="F3680" t="s">
        <v>24134</v>
      </c>
      <c r="I3680" t="s">
        <v>24135</v>
      </c>
      <c r="J3680" t="s">
        <v>24136</v>
      </c>
      <c r="M3680" t="s">
        <v>112298</v>
      </c>
      <c r="N3680" t="s">
        <v>28</v>
      </c>
      <c r="O3680" s="3" t="s">
        <v>24137</v>
      </c>
      <c r="P3680" t="s">
        <v>16314</v>
      </c>
      <c r="Q3680" t="s">
        <v>16314</v>
      </c>
      <c r="R3680" t="s">
        <v>24137</v>
      </c>
      <c r="S3680" s="4" t="str">
        <f t="shared" si="57"/>
        <v>2006</v>
      </c>
    </row>
    <row r="3681" spans="1:19" hidden="1" x14ac:dyDescent="0.35">
      <c r="A3681" t="s">
        <v>24133</v>
      </c>
      <c r="B3681" t="s">
        <v>24134</v>
      </c>
      <c r="C3681" t="s">
        <v>24138</v>
      </c>
      <c r="D3681" t="s">
        <v>24139</v>
      </c>
      <c r="E3681" t="s">
        <v>24140</v>
      </c>
      <c r="F3681" t="s">
        <v>24141</v>
      </c>
      <c r="I3681" t="s">
        <v>24142</v>
      </c>
      <c r="J3681" t="s">
        <v>24143</v>
      </c>
      <c r="M3681" t="s">
        <v>112297</v>
      </c>
      <c r="N3681" t="s">
        <v>124</v>
      </c>
      <c r="O3681" s="3" t="s">
        <v>24144</v>
      </c>
      <c r="P3681" t="s">
        <v>124</v>
      </c>
      <c r="Q3681" t="s">
        <v>124</v>
      </c>
      <c r="R3681" t="s">
        <v>24144</v>
      </c>
      <c r="S3681" s="4" t="str">
        <f t="shared" si="57"/>
        <v>2006</v>
      </c>
    </row>
    <row r="3682" spans="1:19" hidden="1" x14ac:dyDescent="0.35">
      <c r="A3682" t="s">
        <v>24140</v>
      </c>
      <c r="B3682" t="s">
        <v>24141</v>
      </c>
      <c r="C3682" t="s">
        <v>24145</v>
      </c>
      <c r="D3682" t="s">
        <v>24146</v>
      </c>
      <c r="E3682" t="s">
        <v>24147</v>
      </c>
      <c r="F3682" t="s">
        <v>24148</v>
      </c>
      <c r="I3682" t="s">
        <v>24149</v>
      </c>
      <c r="J3682" t="s">
        <v>24150</v>
      </c>
      <c r="M3682" t="s">
        <v>112297</v>
      </c>
      <c r="N3682" t="s">
        <v>124</v>
      </c>
      <c r="O3682" s="3" t="s">
        <v>24151</v>
      </c>
      <c r="P3682" t="s">
        <v>124</v>
      </c>
      <c r="Q3682" t="s">
        <v>124</v>
      </c>
      <c r="R3682" t="s">
        <v>24151</v>
      </c>
      <c r="S3682" s="4" t="str">
        <f t="shared" si="57"/>
        <v>2006</v>
      </c>
    </row>
    <row r="3683" spans="1:19" hidden="1" x14ac:dyDescent="0.35">
      <c r="A3683" t="s">
        <v>24147</v>
      </c>
      <c r="B3683" t="s">
        <v>24148</v>
      </c>
      <c r="C3683" t="s">
        <v>24152</v>
      </c>
      <c r="D3683" t="s">
        <v>24153</v>
      </c>
      <c r="E3683" t="s">
        <v>24154</v>
      </c>
      <c r="F3683" t="s">
        <v>24155</v>
      </c>
      <c r="I3683" t="s">
        <v>24156</v>
      </c>
      <c r="J3683" t="s">
        <v>24157</v>
      </c>
      <c r="M3683" t="s">
        <v>112297</v>
      </c>
      <c r="N3683" t="s">
        <v>124</v>
      </c>
      <c r="O3683" s="3" t="s">
        <v>24158</v>
      </c>
      <c r="P3683" t="s">
        <v>124</v>
      </c>
      <c r="Q3683" t="s">
        <v>124</v>
      </c>
      <c r="R3683" t="s">
        <v>24158</v>
      </c>
      <c r="S3683" s="4" t="str">
        <f t="shared" si="57"/>
        <v>2006</v>
      </c>
    </row>
    <row r="3684" spans="1:19" hidden="1" x14ac:dyDescent="0.35">
      <c r="A3684" t="s">
        <v>24154</v>
      </c>
      <c r="B3684" t="s">
        <v>24155</v>
      </c>
      <c r="C3684" t="s">
        <v>24159</v>
      </c>
      <c r="D3684" t="s">
        <v>24160</v>
      </c>
      <c r="E3684" t="s">
        <v>24161</v>
      </c>
      <c r="F3684" t="s">
        <v>24162</v>
      </c>
      <c r="I3684" t="s">
        <v>24163</v>
      </c>
      <c r="J3684" t="s">
        <v>20564</v>
      </c>
      <c r="M3684" t="s">
        <v>112297</v>
      </c>
      <c r="N3684" t="s">
        <v>124</v>
      </c>
      <c r="O3684" s="3" t="s">
        <v>24164</v>
      </c>
      <c r="P3684" t="s">
        <v>124</v>
      </c>
      <c r="Q3684" t="s">
        <v>124</v>
      </c>
      <c r="R3684" t="s">
        <v>24164</v>
      </c>
      <c r="S3684" s="4" t="str">
        <f t="shared" si="57"/>
        <v>2006</v>
      </c>
    </row>
    <row r="3685" spans="1:19" hidden="1" x14ac:dyDescent="0.35">
      <c r="A3685" t="s">
        <v>24161</v>
      </c>
      <c r="B3685" t="s">
        <v>24162</v>
      </c>
      <c r="C3685" t="s">
        <v>24165</v>
      </c>
      <c r="D3685" t="s">
        <v>24166</v>
      </c>
      <c r="E3685" t="s">
        <v>24167</v>
      </c>
      <c r="F3685" t="s">
        <v>24168</v>
      </c>
      <c r="I3685" t="s">
        <v>24169</v>
      </c>
      <c r="J3685" t="s">
        <v>24170</v>
      </c>
      <c r="M3685" t="s">
        <v>112297</v>
      </c>
      <c r="N3685" t="s">
        <v>124</v>
      </c>
      <c r="O3685" s="3" t="s">
        <v>24171</v>
      </c>
      <c r="P3685" t="s">
        <v>124</v>
      </c>
      <c r="Q3685" t="s">
        <v>124</v>
      </c>
      <c r="R3685" t="s">
        <v>24171</v>
      </c>
      <c r="S3685" s="4" t="str">
        <f t="shared" si="57"/>
        <v>2006</v>
      </c>
    </row>
    <row r="3686" spans="1:19" hidden="1" x14ac:dyDescent="0.35">
      <c r="A3686" t="s">
        <v>24167</v>
      </c>
      <c r="B3686" t="s">
        <v>24168</v>
      </c>
      <c r="C3686" t="s">
        <v>24172</v>
      </c>
      <c r="D3686" t="s">
        <v>24173</v>
      </c>
      <c r="E3686" t="s">
        <v>24174</v>
      </c>
      <c r="F3686" t="s">
        <v>24175</v>
      </c>
      <c r="I3686" t="s">
        <v>24176</v>
      </c>
      <c r="J3686" t="s">
        <v>24177</v>
      </c>
      <c r="M3686" t="s">
        <v>112297</v>
      </c>
      <c r="N3686" t="s">
        <v>124</v>
      </c>
      <c r="O3686" s="3" t="s">
        <v>24178</v>
      </c>
      <c r="P3686" t="s">
        <v>124</v>
      </c>
      <c r="Q3686" t="s">
        <v>124</v>
      </c>
      <c r="R3686" t="s">
        <v>24178</v>
      </c>
      <c r="S3686" s="4" t="str">
        <f t="shared" si="57"/>
        <v>2006</v>
      </c>
    </row>
    <row r="3687" spans="1:19" hidden="1" x14ac:dyDescent="0.35">
      <c r="A3687" t="s">
        <v>24174</v>
      </c>
      <c r="B3687" t="s">
        <v>24175</v>
      </c>
      <c r="C3687" t="s">
        <v>24179</v>
      </c>
      <c r="D3687" t="s">
        <v>24180</v>
      </c>
      <c r="E3687" t="s">
        <v>24181</v>
      </c>
      <c r="F3687" t="s">
        <v>24182</v>
      </c>
      <c r="I3687" t="s">
        <v>24183</v>
      </c>
      <c r="J3687" t="s">
        <v>24184</v>
      </c>
      <c r="M3687" t="s">
        <v>112298</v>
      </c>
      <c r="N3687" t="s">
        <v>28</v>
      </c>
      <c r="O3687" s="3" t="s">
        <v>24185</v>
      </c>
      <c r="P3687" t="s">
        <v>16314</v>
      </c>
      <c r="Q3687" t="s">
        <v>16314</v>
      </c>
      <c r="R3687" t="s">
        <v>24185</v>
      </c>
      <c r="S3687" s="4" t="str">
        <f t="shared" si="57"/>
        <v>2006</v>
      </c>
    </row>
    <row r="3688" spans="1:19" hidden="1" x14ac:dyDescent="0.35">
      <c r="A3688" t="s">
        <v>24181</v>
      </c>
      <c r="B3688" t="s">
        <v>24182</v>
      </c>
      <c r="C3688" t="s">
        <v>24186</v>
      </c>
      <c r="D3688" t="s">
        <v>24187</v>
      </c>
      <c r="E3688" t="s">
        <v>24188</v>
      </c>
      <c r="F3688" t="s">
        <v>24189</v>
      </c>
      <c r="I3688" t="s">
        <v>24190</v>
      </c>
      <c r="J3688" t="s">
        <v>24190</v>
      </c>
      <c r="M3688" t="s">
        <v>112297</v>
      </c>
      <c r="N3688" t="s">
        <v>124</v>
      </c>
      <c r="O3688" s="3" t="s">
        <v>24191</v>
      </c>
      <c r="P3688" t="s">
        <v>124</v>
      </c>
      <c r="Q3688" t="s">
        <v>124</v>
      </c>
      <c r="R3688" t="s">
        <v>24191</v>
      </c>
      <c r="S3688" s="4" t="str">
        <f t="shared" si="57"/>
        <v>2006</v>
      </c>
    </row>
    <row r="3689" spans="1:19" hidden="1" x14ac:dyDescent="0.35">
      <c r="A3689" t="s">
        <v>24188</v>
      </c>
      <c r="B3689" t="s">
        <v>24189</v>
      </c>
      <c r="C3689" t="s">
        <v>24192</v>
      </c>
      <c r="D3689" t="s">
        <v>24193</v>
      </c>
      <c r="E3689" t="s">
        <v>24194</v>
      </c>
      <c r="F3689" t="s">
        <v>24195</v>
      </c>
      <c r="I3689" t="s">
        <v>24196</v>
      </c>
      <c r="J3689" t="s">
        <v>24197</v>
      </c>
      <c r="M3689" t="s">
        <v>112297</v>
      </c>
      <c r="N3689" t="s">
        <v>124</v>
      </c>
      <c r="O3689" s="3" t="s">
        <v>24198</v>
      </c>
      <c r="P3689" t="s">
        <v>124</v>
      </c>
      <c r="Q3689" t="s">
        <v>124</v>
      </c>
      <c r="R3689" t="s">
        <v>24198</v>
      </c>
      <c r="S3689" s="4" t="str">
        <f t="shared" si="57"/>
        <v>2006</v>
      </c>
    </row>
    <row r="3690" spans="1:19" hidden="1" x14ac:dyDescent="0.35">
      <c r="A3690" t="s">
        <v>24194</v>
      </c>
      <c r="B3690" t="s">
        <v>24195</v>
      </c>
      <c r="C3690" t="s">
        <v>24199</v>
      </c>
      <c r="D3690" t="s">
        <v>24200</v>
      </c>
      <c r="E3690" t="s">
        <v>24201</v>
      </c>
      <c r="F3690" t="s">
        <v>24202</v>
      </c>
      <c r="I3690" t="s">
        <v>24203</v>
      </c>
      <c r="J3690" t="s">
        <v>24204</v>
      </c>
      <c r="M3690" t="s">
        <v>112297</v>
      </c>
      <c r="N3690" t="s">
        <v>124</v>
      </c>
      <c r="O3690" s="3" t="s">
        <v>24205</v>
      </c>
      <c r="P3690" t="s">
        <v>124</v>
      </c>
      <c r="Q3690" t="s">
        <v>124</v>
      </c>
      <c r="R3690" t="s">
        <v>24205</v>
      </c>
      <c r="S3690" s="4" t="str">
        <f t="shared" si="57"/>
        <v>2006</v>
      </c>
    </row>
    <row r="3691" spans="1:19" ht="29" hidden="1" x14ac:dyDescent="0.35">
      <c r="A3691" t="s">
        <v>24201</v>
      </c>
      <c r="B3691" t="s">
        <v>24202</v>
      </c>
      <c r="C3691" t="s">
        <v>24206</v>
      </c>
      <c r="D3691" t="s">
        <v>24207</v>
      </c>
      <c r="E3691" t="s">
        <v>24208</v>
      </c>
      <c r="F3691" t="s">
        <v>24209</v>
      </c>
      <c r="I3691" t="s">
        <v>24210</v>
      </c>
      <c r="J3691" t="s">
        <v>24211</v>
      </c>
      <c r="K3691" s="2" t="s">
        <v>1501</v>
      </c>
      <c r="M3691" t="s">
        <v>112297</v>
      </c>
      <c r="N3691" t="s">
        <v>124</v>
      </c>
      <c r="O3691" s="3" t="s">
        <v>24212</v>
      </c>
      <c r="P3691" t="s">
        <v>124</v>
      </c>
      <c r="Q3691" t="s">
        <v>124</v>
      </c>
      <c r="R3691" t="s">
        <v>24212</v>
      </c>
      <c r="S3691" s="4" t="str">
        <f t="shared" si="57"/>
        <v>2006</v>
      </c>
    </row>
    <row r="3692" spans="1:19" hidden="1" x14ac:dyDescent="0.35">
      <c r="A3692" t="s">
        <v>24208</v>
      </c>
      <c r="B3692" t="s">
        <v>24209</v>
      </c>
      <c r="C3692" t="s">
        <v>24213</v>
      </c>
      <c r="D3692" t="s">
        <v>24214</v>
      </c>
      <c r="E3692" t="s">
        <v>24215</v>
      </c>
      <c r="F3692" t="s">
        <v>24216</v>
      </c>
      <c r="I3692" t="s">
        <v>24217</v>
      </c>
      <c r="J3692" t="s">
        <v>24218</v>
      </c>
      <c r="M3692" t="s">
        <v>112297</v>
      </c>
      <c r="N3692" t="s">
        <v>124</v>
      </c>
      <c r="O3692" s="3" t="s">
        <v>24219</v>
      </c>
      <c r="P3692" t="s">
        <v>124</v>
      </c>
      <c r="Q3692" t="s">
        <v>124</v>
      </c>
      <c r="R3692" t="s">
        <v>24219</v>
      </c>
      <c r="S3692" s="4" t="str">
        <f t="shared" si="57"/>
        <v>2006</v>
      </c>
    </row>
    <row r="3693" spans="1:19" hidden="1" x14ac:dyDescent="0.35">
      <c r="A3693" t="s">
        <v>24215</v>
      </c>
      <c r="B3693" t="s">
        <v>24216</v>
      </c>
      <c r="C3693" t="s">
        <v>24220</v>
      </c>
      <c r="D3693" t="s">
        <v>24221</v>
      </c>
      <c r="E3693" t="s">
        <v>24222</v>
      </c>
      <c r="F3693" t="s">
        <v>24223</v>
      </c>
      <c r="I3693" t="s">
        <v>24224</v>
      </c>
      <c r="J3693" t="s">
        <v>24225</v>
      </c>
      <c r="M3693" t="s">
        <v>112299</v>
      </c>
      <c r="N3693" t="s">
        <v>247</v>
      </c>
      <c r="O3693" s="3" t="s">
        <v>24226</v>
      </c>
      <c r="P3693" t="s">
        <v>247</v>
      </c>
      <c r="Q3693" t="s">
        <v>247</v>
      </c>
      <c r="R3693" t="s">
        <v>24226</v>
      </c>
      <c r="S3693" s="4" t="str">
        <f t="shared" si="57"/>
        <v>2006</v>
      </c>
    </row>
    <row r="3694" spans="1:19" hidden="1" x14ac:dyDescent="0.35">
      <c r="A3694" t="s">
        <v>24222</v>
      </c>
      <c r="B3694" t="s">
        <v>24223</v>
      </c>
      <c r="C3694" t="s">
        <v>24227</v>
      </c>
      <c r="D3694" t="s">
        <v>24228</v>
      </c>
      <c r="E3694" t="s">
        <v>24229</v>
      </c>
      <c r="F3694" t="s">
        <v>24230</v>
      </c>
      <c r="I3694" t="s">
        <v>24231</v>
      </c>
      <c r="J3694" t="s">
        <v>24232</v>
      </c>
      <c r="M3694" t="s">
        <v>112297</v>
      </c>
      <c r="N3694" t="s">
        <v>124</v>
      </c>
      <c r="O3694" s="3" t="s">
        <v>24233</v>
      </c>
      <c r="P3694" t="s">
        <v>124</v>
      </c>
      <c r="Q3694" t="s">
        <v>124</v>
      </c>
      <c r="R3694" t="s">
        <v>24233</v>
      </c>
      <c r="S3694" s="4" t="str">
        <f t="shared" si="57"/>
        <v>2006</v>
      </c>
    </row>
    <row r="3695" spans="1:19" hidden="1" x14ac:dyDescent="0.35">
      <c r="A3695" t="s">
        <v>24229</v>
      </c>
      <c r="B3695" t="s">
        <v>24230</v>
      </c>
      <c r="C3695" t="s">
        <v>24234</v>
      </c>
      <c r="D3695" t="s">
        <v>24235</v>
      </c>
      <c r="E3695" t="s">
        <v>24236</v>
      </c>
      <c r="F3695" t="s">
        <v>24237</v>
      </c>
      <c r="I3695" t="s">
        <v>512</v>
      </c>
      <c r="J3695" t="s">
        <v>512</v>
      </c>
      <c r="M3695" t="s">
        <v>112297</v>
      </c>
      <c r="N3695" t="s">
        <v>124</v>
      </c>
      <c r="O3695" s="3" t="s">
        <v>24238</v>
      </c>
      <c r="P3695" t="s">
        <v>124</v>
      </c>
      <c r="Q3695" t="s">
        <v>124</v>
      </c>
      <c r="R3695" t="s">
        <v>24238</v>
      </c>
      <c r="S3695" s="4" t="str">
        <f t="shared" si="57"/>
        <v>2006</v>
      </c>
    </row>
    <row r="3696" spans="1:19" hidden="1" x14ac:dyDescent="0.35">
      <c r="A3696" t="s">
        <v>24236</v>
      </c>
      <c r="B3696" t="s">
        <v>24237</v>
      </c>
      <c r="C3696" t="s">
        <v>24239</v>
      </c>
      <c r="D3696" t="s">
        <v>24240</v>
      </c>
      <c r="E3696" t="s">
        <v>24241</v>
      </c>
      <c r="F3696" t="s">
        <v>24242</v>
      </c>
      <c r="I3696" t="s">
        <v>24243</v>
      </c>
      <c r="J3696" t="s">
        <v>24244</v>
      </c>
      <c r="M3696" t="s">
        <v>112298</v>
      </c>
      <c r="N3696" t="s">
        <v>28</v>
      </c>
      <c r="O3696" s="3" t="s">
        <v>24245</v>
      </c>
      <c r="P3696" t="s">
        <v>16314</v>
      </c>
      <c r="Q3696" t="s">
        <v>16314</v>
      </c>
      <c r="R3696" t="s">
        <v>24245</v>
      </c>
      <c r="S3696" s="4" t="str">
        <f t="shared" si="57"/>
        <v>2006</v>
      </c>
    </row>
    <row r="3697" spans="1:19" hidden="1" x14ac:dyDescent="0.35">
      <c r="A3697" t="s">
        <v>24241</v>
      </c>
      <c r="B3697" t="s">
        <v>24242</v>
      </c>
      <c r="C3697" t="s">
        <v>24246</v>
      </c>
      <c r="D3697" t="s">
        <v>24247</v>
      </c>
      <c r="E3697" t="s">
        <v>24248</v>
      </c>
      <c r="F3697" t="s">
        <v>24249</v>
      </c>
      <c r="I3697" t="s">
        <v>24250</v>
      </c>
      <c r="J3697" t="s">
        <v>24251</v>
      </c>
      <c r="M3697" t="s">
        <v>112297</v>
      </c>
      <c r="N3697" t="s">
        <v>124</v>
      </c>
      <c r="O3697" s="3" t="s">
        <v>24252</v>
      </c>
      <c r="P3697" t="s">
        <v>124</v>
      </c>
      <c r="Q3697" t="s">
        <v>124</v>
      </c>
      <c r="R3697" t="s">
        <v>24252</v>
      </c>
      <c r="S3697" s="4" t="str">
        <f t="shared" si="57"/>
        <v>2006</v>
      </c>
    </row>
    <row r="3698" spans="1:19" hidden="1" x14ac:dyDescent="0.35">
      <c r="A3698" t="s">
        <v>24248</v>
      </c>
      <c r="B3698" t="s">
        <v>24249</v>
      </c>
      <c r="C3698" t="s">
        <v>24253</v>
      </c>
      <c r="D3698" t="s">
        <v>24254</v>
      </c>
      <c r="E3698" t="s">
        <v>24255</v>
      </c>
      <c r="F3698" t="s">
        <v>24256</v>
      </c>
      <c r="I3698" t="s">
        <v>24257</v>
      </c>
      <c r="J3698" t="s">
        <v>24258</v>
      </c>
      <c r="M3698" t="s">
        <v>112297</v>
      </c>
      <c r="N3698" t="s">
        <v>124</v>
      </c>
      <c r="O3698" s="3" t="s">
        <v>24259</v>
      </c>
      <c r="P3698" t="s">
        <v>124</v>
      </c>
      <c r="Q3698" t="s">
        <v>124</v>
      </c>
      <c r="R3698" t="s">
        <v>24259</v>
      </c>
      <c r="S3698" s="4" t="str">
        <f t="shared" si="57"/>
        <v>2006</v>
      </c>
    </row>
    <row r="3699" spans="1:19" hidden="1" x14ac:dyDescent="0.35">
      <c r="A3699" t="s">
        <v>24255</v>
      </c>
      <c r="B3699" t="s">
        <v>24256</v>
      </c>
      <c r="C3699" t="s">
        <v>24260</v>
      </c>
      <c r="D3699" t="s">
        <v>24261</v>
      </c>
      <c r="E3699" t="s">
        <v>24262</v>
      </c>
      <c r="F3699" t="s">
        <v>24263</v>
      </c>
      <c r="I3699" t="s">
        <v>24264</v>
      </c>
      <c r="J3699" t="s">
        <v>24265</v>
      </c>
      <c r="M3699" t="s">
        <v>112297</v>
      </c>
      <c r="N3699" t="s">
        <v>124</v>
      </c>
      <c r="O3699" s="3" t="s">
        <v>24266</v>
      </c>
      <c r="P3699" t="s">
        <v>124</v>
      </c>
      <c r="Q3699" t="s">
        <v>124</v>
      </c>
      <c r="R3699" t="s">
        <v>24266</v>
      </c>
      <c r="S3699" s="4" t="str">
        <f t="shared" si="57"/>
        <v>2006</v>
      </c>
    </row>
    <row r="3700" spans="1:19" hidden="1" x14ac:dyDescent="0.35">
      <c r="A3700" t="s">
        <v>24262</v>
      </c>
      <c r="B3700" t="s">
        <v>24263</v>
      </c>
      <c r="C3700" t="s">
        <v>24267</v>
      </c>
      <c r="D3700" t="s">
        <v>24268</v>
      </c>
      <c r="E3700" t="s">
        <v>24269</v>
      </c>
      <c r="F3700" t="s">
        <v>24270</v>
      </c>
      <c r="I3700" t="s">
        <v>24271</v>
      </c>
      <c r="J3700" t="s">
        <v>24272</v>
      </c>
      <c r="M3700" t="s">
        <v>112297</v>
      </c>
      <c r="N3700" t="s">
        <v>124</v>
      </c>
      <c r="O3700" s="3" t="s">
        <v>24273</v>
      </c>
      <c r="P3700" t="s">
        <v>124</v>
      </c>
      <c r="Q3700" t="s">
        <v>124</v>
      </c>
      <c r="R3700" t="s">
        <v>24273</v>
      </c>
      <c r="S3700" s="4" t="str">
        <f t="shared" si="57"/>
        <v>2006</v>
      </c>
    </row>
    <row r="3701" spans="1:19" hidden="1" x14ac:dyDescent="0.35">
      <c r="A3701" t="s">
        <v>24269</v>
      </c>
      <c r="B3701" t="s">
        <v>24270</v>
      </c>
      <c r="C3701" t="s">
        <v>24274</v>
      </c>
      <c r="D3701" t="s">
        <v>24275</v>
      </c>
      <c r="E3701" t="s">
        <v>24276</v>
      </c>
      <c r="F3701" t="s">
        <v>24277</v>
      </c>
      <c r="I3701" t="s">
        <v>24278</v>
      </c>
      <c r="J3701" t="s">
        <v>24279</v>
      </c>
      <c r="M3701" t="s">
        <v>112297</v>
      </c>
      <c r="N3701" t="s">
        <v>124</v>
      </c>
      <c r="O3701" s="3" t="s">
        <v>24280</v>
      </c>
      <c r="P3701" t="s">
        <v>124</v>
      </c>
      <c r="Q3701" t="s">
        <v>124</v>
      </c>
      <c r="R3701" t="s">
        <v>24280</v>
      </c>
      <c r="S3701" s="4" t="str">
        <f t="shared" si="57"/>
        <v>2006</v>
      </c>
    </row>
    <row r="3702" spans="1:19" hidden="1" x14ac:dyDescent="0.35">
      <c r="A3702" t="s">
        <v>24276</v>
      </c>
      <c r="B3702" t="s">
        <v>24277</v>
      </c>
      <c r="C3702" t="s">
        <v>24281</v>
      </c>
      <c r="D3702" t="s">
        <v>24282</v>
      </c>
      <c r="E3702" t="s">
        <v>24283</v>
      </c>
      <c r="F3702" t="s">
        <v>24284</v>
      </c>
      <c r="I3702" t="s">
        <v>24285</v>
      </c>
      <c r="J3702" t="s">
        <v>24286</v>
      </c>
      <c r="M3702" t="s">
        <v>112297</v>
      </c>
      <c r="N3702" t="s">
        <v>124</v>
      </c>
      <c r="O3702" s="3" t="s">
        <v>24287</v>
      </c>
      <c r="P3702" t="s">
        <v>124</v>
      </c>
      <c r="Q3702" t="s">
        <v>124</v>
      </c>
      <c r="R3702" t="s">
        <v>24287</v>
      </c>
      <c r="S3702" s="4" t="str">
        <f t="shared" si="57"/>
        <v>2006</v>
      </c>
    </row>
    <row r="3703" spans="1:19" hidden="1" x14ac:dyDescent="0.35">
      <c r="A3703" t="s">
        <v>24283</v>
      </c>
      <c r="B3703" t="s">
        <v>24284</v>
      </c>
      <c r="C3703" t="s">
        <v>24288</v>
      </c>
      <c r="D3703" t="s">
        <v>24289</v>
      </c>
      <c r="E3703" t="s">
        <v>24290</v>
      </c>
      <c r="F3703" t="s">
        <v>24291</v>
      </c>
      <c r="I3703" t="s">
        <v>24292</v>
      </c>
      <c r="J3703" t="s">
        <v>24293</v>
      </c>
      <c r="M3703" t="s">
        <v>23259</v>
      </c>
      <c r="N3703" t="s">
        <v>23259</v>
      </c>
      <c r="O3703" s="3" t="s">
        <v>24294</v>
      </c>
      <c r="P3703" t="s">
        <v>23259</v>
      </c>
      <c r="Q3703" t="s">
        <v>23259</v>
      </c>
      <c r="R3703" t="s">
        <v>24294</v>
      </c>
      <c r="S3703" s="4" t="str">
        <f t="shared" si="57"/>
        <v>2006</v>
      </c>
    </row>
    <row r="3704" spans="1:19" hidden="1" x14ac:dyDescent="0.35">
      <c r="A3704" t="s">
        <v>24290</v>
      </c>
      <c r="B3704" t="s">
        <v>24291</v>
      </c>
      <c r="C3704" t="s">
        <v>24295</v>
      </c>
      <c r="D3704" t="s">
        <v>24296</v>
      </c>
      <c r="E3704" t="s">
        <v>24297</v>
      </c>
      <c r="F3704" t="s">
        <v>24298</v>
      </c>
      <c r="I3704" t="s">
        <v>24299</v>
      </c>
      <c r="J3704" t="s">
        <v>24300</v>
      </c>
      <c r="M3704" t="s">
        <v>112297</v>
      </c>
      <c r="N3704" t="s">
        <v>124</v>
      </c>
      <c r="O3704" s="3" t="s">
        <v>24301</v>
      </c>
      <c r="P3704" t="s">
        <v>124</v>
      </c>
      <c r="Q3704" t="s">
        <v>124</v>
      </c>
      <c r="R3704" t="s">
        <v>24301</v>
      </c>
      <c r="S3704" s="4" t="str">
        <f t="shared" si="57"/>
        <v>2006</v>
      </c>
    </row>
    <row r="3705" spans="1:19" hidden="1" x14ac:dyDescent="0.35">
      <c r="A3705" t="s">
        <v>24297</v>
      </c>
      <c r="B3705" t="s">
        <v>24298</v>
      </c>
      <c r="C3705" t="s">
        <v>24302</v>
      </c>
      <c r="D3705" t="s">
        <v>24303</v>
      </c>
      <c r="E3705" t="s">
        <v>24304</v>
      </c>
      <c r="F3705" t="s">
        <v>24305</v>
      </c>
      <c r="I3705" t="s">
        <v>24306</v>
      </c>
      <c r="J3705" t="s">
        <v>24307</v>
      </c>
      <c r="M3705" t="s">
        <v>112297</v>
      </c>
      <c r="N3705" t="s">
        <v>124</v>
      </c>
      <c r="O3705" s="3" t="s">
        <v>24308</v>
      </c>
      <c r="P3705" t="s">
        <v>124</v>
      </c>
      <c r="Q3705" t="s">
        <v>124</v>
      </c>
      <c r="R3705" t="s">
        <v>24308</v>
      </c>
      <c r="S3705" s="4" t="str">
        <f t="shared" si="57"/>
        <v>2006</v>
      </c>
    </row>
    <row r="3706" spans="1:19" hidden="1" x14ac:dyDescent="0.35">
      <c r="A3706" t="s">
        <v>24304</v>
      </c>
      <c r="B3706" t="s">
        <v>24305</v>
      </c>
      <c r="C3706" t="s">
        <v>24309</v>
      </c>
      <c r="D3706" t="s">
        <v>24310</v>
      </c>
      <c r="E3706" t="s">
        <v>24311</v>
      </c>
      <c r="F3706" t="s">
        <v>24312</v>
      </c>
      <c r="I3706" t="s">
        <v>24313</v>
      </c>
      <c r="J3706" t="s">
        <v>24314</v>
      </c>
      <c r="M3706" t="s">
        <v>112298</v>
      </c>
      <c r="N3706" t="s">
        <v>28</v>
      </c>
      <c r="O3706" s="3" t="s">
        <v>24315</v>
      </c>
      <c r="P3706" t="s">
        <v>16314</v>
      </c>
      <c r="Q3706" t="s">
        <v>16314</v>
      </c>
      <c r="R3706" t="s">
        <v>24315</v>
      </c>
      <c r="S3706" s="4" t="str">
        <f t="shared" si="57"/>
        <v>2006</v>
      </c>
    </row>
    <row r="3707" spans="1:19" hidden="1" x14ac:dyDescent="0.35">
      <c r="A3707" t="s">
        <v>24311</v>
      </c>
      <c r="B3707" t="s">
        <v>24312</v>
      </c>
      <c r="C3707" t="s">
        <v>24316</v>
      </c>
      <c r="D3707" t="s">
        <v>24317</v>
      </c>
      <c r="E3707" t="s">
        <v>24318</v>
      </c>
      <c r="F3707" t="s">
        <v>24319</v>
      </c>
      <c r="I3707" t="s">
        <v>512</v>
      </c>
      <c r="J3707" t="s">
        <v>512</v>
      </c>
      <c r="M3707" t="s">
        <v>112297</v>
      </c>
      <c r="N3707" t="s">
        <v>124</v>
      </c>
      <c r="O3707" s="3" t="s">
        <v>24320</v>
      </c>
      <c r="P3707" t="s">
        <v>124</v>
      </c>
      <c r="Q3707" t="s">
        <v>124</v>
      </c>
      <c r="R3707" t="s">
        <v>24320</v>
      </c>
      <c r="S3707" s="4" t="str">
        <f t="shared" si="57"/>
        <v>2006</v>
      </c>
    </row>
    <row r="3708" spans="1:19" hidden="1" x14ac:dyDescent="0.35">
      <c r="A3708" t="s">
        <v>24318</v>
      </c>
      <c r="B3708" t="s">
        <v>24319</v>
      </c>
      <c r="C3708" t="s">
        <v>24321</v>
      </c>
      <c r="D3708" t="s">
        <v>24322</v>
      </c>
      <c r="E3708" t="s">
        <v>24323</v>
      </c>
      <c r="F3708" t="s">
        <v>24324</v>
      </c>
      <c r="I3708" t="s">
        <v>512</v>
      </c>
      <c r="J3708" t="s">
        <v>512</v>
      </c>
      <c r="M3708" t="s">
        <v>112297</v>
      </c>
      <c r="N3708" t="s">
        <v>124</v>
      </c>
      <c r="O3708" s="3" t="s">
        <v>24325</v>
      </c>
      <c r="P3708" t="s">
        <v>124</v>
      </c>
      <c r="Q3708" t="s">
        <v>124</v>
      </c>
      <c r="R3708" t="s">
        <v>24325</v>
      </c>
      <c r="S3708" s="4" t="str">
        <f t="shared" si="57"/>
        <v>2006</v>
      </c>
    </row>
    <row r="3709" spans="1:19" hidden="1" x14ac:dyDescent="0.35">
      <c r="A3709" t="s">
        <v>24323</v>
      </c>
      <c r="B3709" t="s">
        <v>24324</v>
      </c>
      <c r="C3709" t="s">
        <v>24326</v>
      </c>
      <c r="D3709" t="s">
        <v>24327</v>
      </c>
      <c r="E3709" t="s">
        <v>24328</v>
      </c>
      <c r="F3709" t="s">
        <v>24329</v>
      </c>
      <c r="I3709" t="s">
        <v>512</v>
      </c>
      <c r="J3709" t="s">
        <v>512</v>
      </c>
      <c r="M3709" t="s">
        <v>112297</v>
      </c>
      <c r="N3709" t="s">
        <v>124</v>
      </c>
      <c r="O3709" s="3" t="s">
        <v>24330</v>
      </c>
      <c r="P3709" t="s">
        <v>124</v>
      </c>
      <c r="Q3709" t="s">
        <v>124</v>
      </c>
      <c r="R3709" t="s">
        <v>24330</v>
      </c>
      <c r="S3709" s="4" t="str">
        <f t="shared" si="57"/>
        <v>2006</v>
      </c>
    </row>
    <row r="3710" spans="1:19" hidden="1" x14ac:dyDescent="0.35">
      <c r="A3710" t="s">
        <v>24328</v>
      </c>
      <c r="B3710" t="s">
        <v>24329</v>
      </c>
      <c r="C3710" t="s">
        <v>24331</v>
      </c>
      <c r="D3710" t="s">
        <v>24332</v>
      </c>
      <c r="E3710" t="s">
        <v>24333</v>
      </c>
      <c r="F3710" t="s">
        <v>24334</v>
      </c>
      <c r="I3710" t="s">
        <v>24335</v>
      </c>
      <c r="J3710" t="s">
        <v>24336</v>
      </c>
      <c r="M3710" t="s">
        <v>112297</v>
      </c>
      <c r="N3710" t="s">
        <v>124</v>
      </c>
      <c r="O3710" s="3" t="s">
        <v>24337</v>
      </c>
      <c r="P3710" t="s">
        <v>124</v>
      </c>
      <c r="Q3710" t="s">
        <v>124</v>
      </c>
      <c r="R3710" t="s">
        <v>24337</v>
      </c>
      <c r="S3710" s="4" t="str">
        <f t="shared" si="57"/>
        <v>2006</v>
      </c>
    </row>
    <row r="3711" spans="1:19" hidden="1" x14ac:dyDescent="0.35">
      <c r="A3711" t="s">
        <v>24333</v>
      </c>
      <c r="B3711" t="s">
        <v>24334</v>
      </c>
      <c r="C3711" t="s">
        <v>24338</v>
      </c>
      <c r="D3711" t="s">
        <v>24339</v>
      </c>
      <c r="E3711" t="s">
        <v>24340</v>
      </c>
      <c r="F3711" t="s">
        <v>24341</v>
      </c>
      <c r="I3711" t="s">
        <v>24342</v>
      </c>
      <c r="J3711" t="s">
        <v>24343</v>
      </c>
      <c r="M3711" t="s">
        <v>112297</v>
      </c>
      <c r="N3711" t="s">
        <v>124</v>
      </c>
      <c r="O3711" s="3" t="s">
        <v>24344</v>
      </c>
      <c r="P3711" t="s">
        <v>124</v>
      </c>
      <c r="Q3711" t="s">
        <v>124</v>
      </c>
      <c r="R3711" t="s">
        <v>24344</v>
      </c>
      <c r="S3711" s="4" t="str">
        <f t="shared" si="57"/>
        <v>2006</v>
      </c>
    </row>
    <row r="3712" spans="1:19" hidden="1" x14ac:dyDescent="0.35">
      <c r="A3712" t="s">
        <v>24340</v>
      </c>
      <c r="B3712" t="s">
        <v>24341</v>
      </c>
      <c r="C3712" t="s">
        <v>24345</v>
      </c>
      <c r="D3712" t="s">
        <v>24346</v>
      </c>
      <c r="E3712" t="s">
        <v>24347</v>
      </c>
      <c r="F3712" t="s">
        <v>24348</v>
      </c>
      <c r="I3712" t="s">
        <v>24349</v>
      </c>
      <c r="J3712" t="s">
        <v>24350</v>
      </c>
      <c r="M3712" t="s">
        <v>112299</v>
      </c>
      <c r="N3712" t="s">
        <v>247</v>
      </c>
      <c r="O3712" s="3" t="s">
        <v>24351</v>
      </c>
      <c r="P3712" t="s">
        <v>247</v>
      </c>
      <c r="Q3712" t="s">
        <v>247</v>
      </c>
      <c r="R3712" t="s">
        <v>24351</v>
      </c>
      <c r="S3712" s="4" t="str">
        <f t="shared" si="57"/>
        <v>2006</v>
      </c>
    </row>
    <row r="3713" spans="1:19" hidden="1" x14ac:dyDescent="0.35">
      <c r="A3713" t="s">
        <v>24347</v>
      </c>
      <c r="B3713" t="s">
        <v>24348</v>
      </c>
      <c r="C3713" t="s">
        <v>24352</v>
      </c>
      <c r="D3713" t="s">
        <v>24353</v>
      </c>
      <c r="E3713" t="s">
        <v>24354</v>
      </c>
      <c r="F3713" t="s">
        <v>24355</v>
      </c>
      <c r="I3713" t="s">
        <v>24356</v>
      </c>
      <c r="J3713" t="s">
        <v>24357</v>
      </c>
      <c r="M3713" t="s">
        <v>112297</v>
      </c>
      <c r="N3713" t="s">
        <v>124</v>
      </c>
      <c r="O3713" s="3" t="s">
        <v>24358</v>
      </c>
      <c r="P3713" t="s">
        <v>124</v>
      </c>
      <c r="Q3713" t="s">
        <v>124</v>
      </c>
      <c r="R3713" t="s">
        <v>24358</v>
      </c>
      <c r="S3713" s="4" t="str">
        <f t="shared" si="57"/>
        <v>2006</v>
      </c>
    </row>
    <row r="3714" spans="1:19" hidden="1" x14ac:dyDescent="0.35">
      <c r="A3714" t="s">
        <v>24354</v>
      </c>
      <c r="B3714" t="s">
        <v>24355</v>
      </c>
      <c r="C3714" t="s">
        <v>24359</v>
      </c>
      <c r="D3714" t="s">
        <v>24360</v>
      </c>
      <c r="E3714" t="s">
        <v>24361</v>
      </c>
      <c r="F3714" t="s">
        <v>24362</v>
      </c>
      <c r="I3714" t="s">
        <v>24363</v>
      </c>
      <c r="J3714" t="s">
        <v>2526</v>
      </c>
      <c r="M3714" t="s">
        <v>112297</v>
      </c>
      <c r="N3714" t="s">
        <v>124</v>
      </c>
      <c r="O3714" s="3" t="s">
        <v>24364</v>
      </c>
      <c r="P3714" t="s">
        <v>124</v>
      </c>
      <c r="Q3714" t="s">
        <v>124</v>
      </c>
      <c r="R3714" t="s">
        <v>24364</v>
      </c>
      <c r="S3714" s="4" t="str">
        <f t="shared" si="57"/>
        <v>2006</v>
      </c>
    </row>
    <row r="3715" spans="1:19" hidden="1" x14ac:dyDescent="0.35">
      <c r="A3715" t="s">
        <v>24361</v>
      </c>
      <c r="B3715" t="s">
        <v>24362</v>
      </c>
      <c r="C3715" t="s">
        <v>24365</v>
      </c>
      <c r="D3715" t="s">
        <v>24366</v>
      </c>
      <c r="E3715" t="s">
        <v>24367</v>
      </c>
      <c r="F3715" t="s">
        <v>24368</v>
      </c>
      <c r="I3715" t="s">
        <v>24369</v>
      </c>
      <c r="J3715" t="s">
        <v>24370</v>
      </c>
      <c r="M3715" t="s">
        <v>112297</v>
      </c>
      <c r="N3715" t="s">
        <v>124</v>
      </c>
      <c r="O3715" s="3" t="s">
        <v>24371</v>
      </c>
      <c r="P3715" t="s">
        <v>124</v>
      </c>
      <c r="Q3715" t="s">
        <v>124</v>
      </c>
      <c r="R3715" t="s">
        <v>24371</v>
      </c>
      <c r="S3715" s="4" t="str">
        <f t="shared" ref="S3715:S3778" si="58">LEFT(RIGHT(R3715,19),4)</f>
        <v>2006</v>
      </c>
    </row>
    <row r="3716" spans="1:19" hidden="1" x14ac:dyDescent="0.35">
      <c r="A3716" t="s">
        <v>24367</v>
      </c>
      <c r="B3716" t="s">
        <v>24368</v>
      </c>
      <c r="C3716" t="s">
        <v>24372</v>
      </c>
      <c r="D3716" t="s">
        <v>24373</v>
      </c>
      <c r="E3716" t="s">
        <v>24374</v>
      </c>
      <c r="F3716" t="s">
        <v>24375</v>
      </c>
      <c r="I3716" t="s">
        <v>24376</v>
      </c>
      <c r="J3716" t="s">
        <v>24377</v>
      </c>
      <c r="M3716" t="s">
        <v>112297</v>
      </c>
      <c r="N3716" t="s">
        <v>124</v>
      </c>
      <c r="O3716" s="3" t="s">
        <v>24378</v>
      </c>
      <c r="P3716" t="s">
        <v>124</v>
      </c>
      <c r="Q3716" t="s">
        <v>124</v>
      </c>
      <c r="R3716" t="s">
        <v>24378</v>
      </c>
      <c r="S3716" s="4" t="str">
        <f t="shared" si="58"/>
        <v>2006</v>
      </c>
    </row>
    <row r="3717" spans="1:19" hidden="1" x14ac:dyDescent="0.35">
      <c r="A3717" t="s">
        <v>24374</v>
      </c>
      <c r="B3717" t="s">
        <v>24375</v>
      </c>
      <c r="C3717" t="s">
        <v>24379</v>
      </c>
      <c r="D3717" t="s">
        <v>24380</v>
      </c>
      <c r="E3717" t="s">
        <v>24381</v>
      </c>
      <c r="F3717" t="s">
        <v>24382</v>
      </c>
      <c r="I3717" t="s">
        <v>24383</v>
      </c>
      <c r="J3717" t="s">
        <v>24384</v>
      </c>
      <c r="M3717" t="s">
        <v>23259</v>
      </c>
      <c r="N3717" t="s">
        <v>23259</v>
      </c>
      <c r="O3717" s="3" t="s">
        <v>24385</v>
      </c>
      <c r="P3717" t="s">
        <v>23259</v>
      </c>
      <c r="Q3717" t="s">
        <v>23259</v>
      </c>
      <c r="R3717" t="s">
        <v>24385</v>
      </c>
      <c r="S3717" s="4" t="str">
        <f t="shared" si="58"/>
        <v>2006</v>
      </c>
    </row>
    <row r="3718" spans="1:19" hidden="1" x14ac:dyDescent="0.35">
      <c r="A3718" t="s">
        <v>24381</v>
      </c>
      <c r="B3718" t="s">
        <v>24382</v>
      </c>
      <c r="C3718" t="s">
        <v>24386</v>
      </c>
      <c r="D3718" t="s">
        <v>24387</v>
      </c>
      <c r="E3718" t="s">
        <v>24388</v>
      </c>
      <c r="F3718" t="s">
        <v>24389</v>
      </c>
      <c r="I3718" t="s">
        <v>24390</v>
      </c>
      <c r="J3718" t="s">
        <v>24391</v>
      </c>
      <c r="M3718" t="s">
        <v>112297</v>
      </c>
      <c r="N3718" t="s">
        <v>124</v>
      </c>
      <c r="O3718" s="3" t="s">
        <v>24392</v>
      </c>
      <c r="P3718" t="s">
        <v>124</v>
      </c>
      <c r="Q3718" t="s">
        <v>124</v>
      </c>
      <c r="R3718" t="s">
        <v>24392</v>
      </c>
      <c r="S3718" s="4" t="str">
        <f t="shared" si="58"/>
        <v>2006</v>
      </c>
    </row>
    <row r="3719" spans="1:19" hidden="1" x14ac:dyDescent="0.35">
      <c r="A3719" t="s">
        <v>24388</v>
      </c>
      <c r="B3719" t="s">
        <v>24389</v>
      </c>
      <c r="C3719" t="s">
        <v>24393</v>
      </c>
      <c r="D3719" t="s">
        <v>24394</v>
      </c>
      <c r="E3719" t="s">
        <v>24395</v>
      </c>
      <c r="F3719" t="s">
        <v>24396</v>
      </c>
      <c r="I3719" t="s">
        <v>24397</v>
      </c>
      <c r="J3719" t="s">
        <v>17918</v>
      </c>
      <c r="M3719" t="s">
        <v>112297</v>
      </c>
      <c r="N3719" t="s">
        <v>124</v>
      </c>
      <c r="O3719" s="3" t="s">
        <v>24398</v>
      </c>
      <c r="P3719" t="s">
        <v>124</v>
      </c>
      <c r="Q3719" t="s">
        <v>124</v>
      </c>
      <c r="R3719" t="s">
        <v>24398</v>
      </c>
      <c r="S3719" s="4" t="str">
        <f t="shared" si="58"/>
        <v>2006</v>
      </c>
    </row>
    <row r="3720" spans="1:19" hidden="1" x14ac:dyDescent="0.35">
      <c r="A3720" t="s">
        <v>24395</v>
      </c>
      <c r="B3720" t="s">
        <v>24396</v>
      </c>
      <c r="C3720" t="s">
        <v>24399</v>
      </c>
      <c r="D3720" t="s">
        <v>24400</v>
      </c>
      <c r="E3720" t="s">
        <v>24401</v>
      </c>
      <c r="F3720">
        <v>644521657</v>
      </c>
      <c r="I3720" t="s">
        <v>19638</v>
      </c>
      <c r="J3720" t="s">
        <v>19638</v>
      </c>
      <c r="M3720" t="s">
        <v>112297</v>
      </c>
      <c r="N3720" t="s">
        <v>124</v>
      </c>
      <c r="O3720" s="3" t="s">
        <v>24402</v>
      </c>
      <c r="P3720" t="s">
        <v>124</v>
      </c>
      <c r="Q3720" t="s">
        <v>124</v>
      </c>
      <c r="R3720" t="s">
        <v>24402</v>
      </c>
      <c r="S3720" s="4" t="str">
        <f t="shared" si="58"/>
        <v>2006</v>
      </c>
    </row>
    <row r="3721" spans="1:19" hidden="1" x14ac:dyDescent="0.35">
      <c r="A3721" t="s">
        <v>24401</v>
      </c>
      <c r="B3721">
        <v>644521657</v>
      </c>
      <c r="C3721" t="s">
        <v>24403</v>
      </c>
      <c r="D3721" t="s">
        <v>24404</v>
      </c>
      <c r="E3721" t="s">
        <v>24405</v>
      </c>
      <c r="F3721" t="s">
        <v>24406</v>
      </c>
      <c r="I3721" t="s">
        <v>24407</v>
      </c>
      <c r="J3721" t="s">
        <v>24408</v>
      </c>
      <c r="M3721" t="s">
        <v>112297</v>
      </c>
      <c r="N3721" t="s">
        <v>124</v>
      </c>
      <c r="O3721" s="3" t="s">
        <v>24409</v>
      </c>
      <c r="P3721" t="s">
        <v>124</v>
      </c>
      <c r="Q3721" t="s">
        <v>124</v>
      </c>
      <c r="R3721" t="s">
        <v>24409</v>
      </c>
      <c r="S3721" s="4" t="str">
        <f t="shared" si="58"/>
        <v>2006</v>
      </c>
    </row>
    <row r="3722" spans="1:19" hidden="1" x14ac:dyDescent="0.35">
      <c r="A3722" t="s">
        <v>24405</v>
      </c>
      <c r="B3722" t="s">
        <v>24406</v>
      </c>
      <c r="C3722" t="s">
        <v>24410</v>
      </c>
      <c r="D3722" t="s">
        <v>24411</v>
      </c>
      <c r="E3722" t="s">
        <v>24412</v>
      </c>
      <c r="F3722" t="s">
        <v>24413</v>
      </c>
      <c r="I3722" t="s">
        <v>24414</v>
      </c>
      <c r="J3722" t="s">
        <v>24415</v>
      </c>
      <c r="M3722" t="s">
        <v>112297</v>
      </c>
      <c r="N3722" t="s">
        <v>124</v>
      </c>
      <c r="O3722" s="3" t="s">
        <v>24416</v>
      </c>
      <c r="P3722" t="s">
        <v>124</v>
      </c>
      <c r="Q3722" t="s">
        <v>124</v>
      </c>
      <c r="R3722" t="s">
        <v>24416</v>
      </c>
      <c r="S3722" s="4" t="str">
        <f t="shared" si="58"/>
        <v>2006</v>
      </c>
    </row>
    <row r="3723" spans="1:19" hidden="1" x14ac:dyDescent="0.35">
      <c r="A3723" t="s">
        <v>24412</v>
      </c>
      <c r="B3723" t="s">
        <v>24413</v>
      </c>
      <c r="C3723" t="s">
        <v>24417</v>
      </c>
      <c r="D3723" t="s">
        <v>24418</v>
      </c>
      <c r="E3723" t="s">
        <v>24419</v>
      </c>
      <c r="F3723" t="s">
        <v>24420</v>
      </c>
      <c r="G3723" t="s">
        <v>24421</v>
      </c>
      <c r="I3723" t="s">
        <v>24422</v>
      </c>
      <c r="J3723" t="s">
        <v>24423</v>
      </c>
      <c r="M3723" t="s">
        <v>112299</v>
      </c>
      <c r="N3723" t="s">
        <v>247</v>
      </c>
      <c r="O3723" s="3" t="s">
        <v>24424</v>
      </c>
      <c r="P3723" t="s">
        <v>247</v>
      </c>
      <c r="Q3723" t="s">
        <v>247</v>
      </c>
      <c r="R3723" t="s">
        <v>24424</v>
      </c>
      <c r="S3723" s="4" t="str">
        <f t="shared" si="58"/>
        <v>2006</v>
      </c>
    </row>
    <row r="3724" spans="1:19" hidden="1" x14ac:dyDescent="0.35">
      <c r="A3724" t="s">
        <v>24419</v>
      </c>
      <c r="B3724" t="s">
        <v>24420</v>
      </c>
      <c r="C3724" t="s">
        <v>24425</v>
      </c>
      <c r="D3724">
        <v>589457104</v>
      </c>
      <c r="E3724" t="s">
        <v>24426</v>
      </c>
      <c r="F3724" t="s">
        <v>24427</v>
      </c>
      <c r="I3724" t="s">
        <v>11132</v>
      </c>
      <c r="J3724" t="s">
        <v>10777</v>
      </c>
      <c r="M3724" t="s">
        <v>112298</v>
      </c>
      <c r="N3724" t="s">
        <v>28</v>
      </c>
      <c r="O3724" s="3" t="s">
        <v>24428</v>
      </c>
      <c r="P3724" t="s">
        <v>16314</v>
      </c>
      <c r="Q3724" t="s">
        <v>16314</v>
      </c>
      <c r="R3724" t="s">
        <v>24428</v>
      </c>
      <c r="S3724" s="4" t="str">
        <f t="shared" si="58"/>
        <v>2006</v>
      </c>
    </row>
    <row r="3725" spans="1:19" hidden="1" x14ac:dyDescent="0.35">
      <c r="A3725" t="s">
        <v>24426</v>
      </c>
      <c r="B3725" t="s">
        <v>24427</v>
      </c>
      <c r="C3725" t="s">
        <v>24429</v>
      </c>
      <c r="D3725" t="s">
        <v>24430</v>
      </c>
      <c r="E3725" t="s">
        <v>24431</v>
      </c>
      <c r="F3725" t="s">
        <v>24432</v>
      </c>
      <c r="I3725" t="s">
        <v>24433</v>
      </c>
      <c r="J3725" t="s">
        <v>24434</v>
      </c>
      <c r="M3725" t="s">
        <v>112298</v>
      </c>
      <c r="N3725" t="s">
        <v>28</v>
      </c>
      <c r="O3725" s="3" t="s">
        <v>24435</v>
      </c>
      <c r="P3725" t="s">
        <v>16314</v>
      </c>
      <c r="Q3725" t="s">
        <v>16314</v>
      </c>
      <c r="R3725" t="s">
        <v>24435</v>
      </c>
      <c r="S3725" s="4" t="str">
        <f t="shared" si="58"/>
        <v>2006</v>
      </c>
    </row>
    <row r="3726" spans="1:19" hidden="1" x14ac:dyDescent="0.35">
      <c r="A3726" t="s">
        <v>24431</v>
      </c>
      <c r="B3726" t="s">
        <v>24432</v>
      </c>
      <c r="C3726" t="s">
        <v>24436</v>
      </c>
      <c r="D3726" t="s">
        <v>24437</v>
      </c>
      <c r="E3726" t="s">
        <v>24438</v>
      </c>
      <c r="F3726" t="s">
        <v>24439</v>
      </c>
      <c r="I3726" t="s">
        <v>24440</v>
      </c>
      <c r="J3726" t="s">
        <v>24441</v>
      </c>
      <c r="M3726" t="s">
        <v>112298</v>
      </c>
      <c r="N3726" t="s">
        <v>28</v>
      </c>
      <c r="O3726" s="3" t="s">
        <v>24442</v>
      </c>
      <c r="P3726" t="s">
        <v>16314</v>
      </c>
      <c r="Q3726" t="s">
        <v>16314</v>
      </c>
      <c r="R3726" t="s">
        <v>24442</v>
      </c>
      <c r="S3726" s="4" t="str">
        <f t="shared" si="58"/>
        <v>2006</v>
      </c>
    </row>
    <row r="3727" spans="1:19" hidden="1" x14ac:dyDescent="0.35">
      <c r="A3727" t="s">
        <v>24438</v>
      </c>
      <c r="B3727" t="s">
        <v>24439</v>
      </c>
      <c r="C3727" t="s">
        <v>24443</v>
      </c>
      <c r="D3727" t="s">
        <v>24444</v>
      </c>
      <c r="E3727" t="s">
        <v>24445</v>
      </c>
      <c r="F3727" t="s">
        <v>24446</v>
      </c>
      <c r="I3727" t="s">
        <v>24447</v>
      </c>
      <c r="J3727" t="s">
        <v>24448</v>
      </c>
      <c r="M3727" t="s">
        <v>112299</v>
      </c>
      <c r="N3727" t="s">
        <v>247</v>
      </c>
      <c r="O3727" s="3" t="s">
        <v>24449</v>
      </c>
      <c r="P3727" t="s">
        <v>247</v>
      </c>
      <c r="Q3727" t="s">
        <v>247</v>
      </c>
      <c r="R3727" t="s">
        <v>24449</v>
      </c>
      <c r="S3727" s="4" t="str">
        <f t="shared" si="58"/>
        <v>2006</v>
      </c>
    </row>
    <row r="3728" spans="1:19" hidden="1" x14ac:dyDescent="0.35">
      <c r="A3728" t="s">
        <v>24445</v>
      </c>
      <c r="B3728" t="s">
        <v>24446</v>
      </c>
      <c r="C3728" s="1" t="s">
        <v>24450</v>
      </c>
      <c r="D3728" s="1" t="s">
        <v>24451</v>
      </c>
      <c r="E3728" t="s">
        <v>24452</v>
      </c>
      <c r="F3728" t="s">
        <v>24453</v>
      </c>
      <c r="I3728" t="s">
        <v>24454</v>
      </c>
      <c r="J3728" t="s">
        <v>1043</v>
      </c>
      <c r="M3728" t="s">
        <v>112298</v>
      </c>
      <c r="N3728" t="s">
        <v>28</v>
      </c>
      <c r="O3728" s="3" t="s">
        <v>24455</v>
      </c>
      <c r="P3728" t="s">
        <v>16314</v>
      </c>
      <c r="Q3728" t="s">
        <v>16314</v>
      </c>
      <c r="R3728" t="s">
        <v>24455</v>
      </c>
      <c r="S3728" s="4" t="str">
        <f t="shared" si="58"/>
        <v>2006</v>
      </c>
    </row>
    <row r="3729" spans="1:19" hidden="1" x14ac:dyDescent="0.35">
      <c r="A3729" t="s">
        <v>24452</v>
      </c>
      <c r="B3729" t="s">
        <v>24453</v>
      </c>
      <c r="C3729" t="s">
        <v>24456</v>
      </c>
      <c r="D3729" t="s">
        <v>24457</v>
      </c>
      <c r="E3729" t="s">
        <v>24458</v>
      </c>
      <c r="F3729" t="s">
        <v>24459</v>
      </c>
      <c r="I3729" t="s">
        <v>24460</v>
      </c>
      <c r="J3729" t="s">
        <v>24461</v>
      </c>
      <c r="M3729" t="s">
        <v>112298</v>
      </c>
      <c r="N3729" t="s">
        <v>28</v>
      </c>
      <c r="O3729" s="3" t="s">
        <v>24462</v>
      </c>
      <c r="P3729" t="s">
        <v>50</v>
      </c>
      <c r="Q3729" t="s">
        <v>50</v>
      </c>
      <c r="R3729" t="s">
        <v>24462</v>
      </c>
      <c r="S3729" s="4" t="str">
        <f t="shared" si="58"/>
        <v>2006</v>
      </c>
    </row>
    <row r="3730" spans="1:19" hidden="1" x14ac:dyDescent="0.35">
      <c r="A3730" t="s">
        <v>24458</v>
      </c>
      <c r="B3730" t="s">
        <v>24459</v>
      </c>
      <c r="C3730" t="s">
        <v>24463</v>
      </c>
      <c r="D3730" t="s">
        <v>24464</v>
      </c>
      <c r="E3730" t="s">
        <v>24465</v>
      </c>
      <c r="F3730" t="s">
        <v>24466</v>
      </c>
      <c r="I3730" t="s">
        <v>24467</v>
      </c>
      <c r="J3730" t="s">
        <v>24468</v>
      </c>
      <c r="M3730" t="s">
        <v>112298</v>
      </c>
      <c r="N3730" t="s">
        <v>28</v>
      </c>
      <c r="O3730" s="3" t="s">
        <v>24469</v>
      </c>
      <c r="P3730" t="s">
        <v>16314</v>
      </c>
      <c r="Q3730" t="s">
        <v>16314</v>
      </c>
      <c r="R3730" t="s">
        <v>24469</v>
      </c>
      <c r="S3730" s="4" t="str">
        <f t="shared" si="58"/>
        <v>2006</v>
      </c>
    </row>
    <row r="3731" spans="1:19" hidden="1" x14ac:dyDescent="0.35">
      <c r="A3731" t="s">
        <v>24465</v>
      </c>
      <c r="B3731" t="s">
        <v>24466</v>
      </c>
      <c r="C3731" t="s">
        <v>24470</v>
      </c>
      <c r="D3731" t="s">
        <v>24471</v>
      </c>
      <c r="E3731" t="s">
        <v>24472</v>
      </c>
      <c r="F3731" t="s">
        <v>24473</v>
      </c>
      <c r="I3731" t="s">
        <v>24474</v>
      </c>
      <c r="J3731" t="s">
        <v>24475</v>
      </c>
      <c r="M3731" t="s">
        <v>112298</v>
      </c>
      <c r="N3731" t="s">
        <v>28</v>
      </c>
      <c r="O3731" s="3" t="s">
        <v>24476</v>
      </c>
      <c r="P3731" t="s">
        <v>16314</v>
      </c>
      <c r="Q3731" t="s">
        <v>16314</v>
      </c>
      <c r="R3731" t="s">
        <v>24476</v>
      </c>
      <c r="S3731" s="4" t="str">
        <f t="shared" si="58"/>
        <v>2006</v>
      </c>
    </row>
    <row r="3732" spans="1:19" hidden="1" x14ac:dyDescent="0.35">
      <c r="A3732" t="s">
        <v>24472</v>
      </c>
      <c r="B3732" t="s">
        <v>24473</v>
      </c>
      <c r="C3732" t="s">
        <v>24477</v>
      </c>
      <c r="D3732" t="s">
        <v>24478</v>
      </c>
      <c r="E3732" t="s">
        <v>24479</v>
      </c>
      <c r="F3732" t="s">
        <v>24480</v>
      </c>
      <c r="I3732" t="s">
        <v>24481</v>
      </c>
      <c r="J3732" t="s">
        <v>24482</v>
      </c>
      <c r="M3732" t="s">
        <v>112299</v>
      </c>
      <c r="N3732" t="s">
        <v>247</v>
      </c>
      <c r="O3732" s="3" t="s">
        <v>24483</v>
      </c>
      <c r="P3732" t="s">
        <v>247</v>
      </c>
      <c r="Q3732" t="s">
        <v>247</v>
      </c>
      <c r="R3732" t="s">
        <v>24483</v>
      </c>
      <c r="S3732" s="4" t="str">
        <f t="shared" si="58"/>
        <v>2006</v>
      </c>
    </row>
    <row r="3733" spans="1:19" hidden="1" x14ac:dyDescent="0.35">
      <c r="A3733" t="s">
        <v>24479</v>
      </c>
      <c r="B3733" t="s">
        <v>24480</v>
      </c>
      <c r="C3733" t="s">
        <v>24484</v>
      </c>
      <c r="D3733" t="s">
        <v>24485</v>
      </c>
      <c r="E3733" t="s">
        <v>24486</v>
      </c>
      <c r="F3733" t="s">
        <v>24487</v>
      </c>
      <c r="I3733" t="s">
        <v>24488</v>
      </c>
      <c r="J3733" t="s">
        <v>24489</v>
      </c>
      <c r="M3733" t="s">
        <v>112298</v>
      </c>
      <c r="N3733" t="s">
        <v>28</v>
      </c>
      <c r="O3733" s="3" t="s">
        <v>24490</v>
      </c>
      <c r="P3733" t="s">
        <v>16314</v>
      </c>
      <c r="Q3733" t="s">
        <v>16314</v>
      </c>
      <c r="R3733" t="s">
        <v>24490</v>
      </c>
      <c r="S3733" s="4" t="str">
        <f t="shared" si="58"/>
        <v>2006</v>
      </c>
    </row>
    <row r="3734" spans="1:19" hidden="1" x14ac:dyDescent="0.35">
      <c r="A3734" t="s">
        <v>24486</v>
      </c>
      <c r="B3734" t="s">
        <v>24487</v>
      </c>
      <c r="C3734" t="s">
        <v>24491</v>
      </c>
      <c r="D3734" t="s">
        <v>24492</v>
      </c>
      <c r="E3734" s="1" t="s">
        <v>24493</v>
      </c>
      <c r="F3734" s="1" t="s">
        <v>24494</v>
      </c>
      <c r="I3734" t="s">
        <v>512</v>
      </c>
      <c r="J3734" t="s">
        <v>512</v>
      </c>
      <c r="M3734" t="s">
        <v>112297</v>
      </c>
      <c r="N3734" t="s">
        <v>124</v>
      </c>
      <c r="O3734" s="3" t="s">
        <v>24495</v>
      </c>
      <c r="P3734" t="s">
        <v>124</v>
      </c>
      <c r="Q3734" t="s">
        <v>124</v>
      </c>
      <c r="R3734" t="s">
        <v>24495</v>
      </c>
      <c r="S3734" s="4" t="str">
        <f t="shared" si="58"/>
        <v>2006</v>
      </c>
    </row>
    <row r="3735" spans="1:19" hidden="1" x14ac:dyDescent="0.35">
      <c r="A3735" s="1" t="s">
        <v>24493</v>
      </c>
      <c r="B3735" s="1" t="s">
        <v>24494</v>
      </c>
      <c r="C3735" t="s">
        <v>24496</v>
      </c>
      <c r="D3735" t="s">
        <v>24497</v>
      </c>
      <c r="E3735" t="s">
        <v>24498</v>
      </c>
      <c r="F3735" t="s">
        <v>24499</v>
      </c>
      <c r="I3735" t="s">
        <v>24500</v>
      </c>
      <c r="J3735" t="s">
        <v>24501</v>
      </c>
      <c r="M3735" t="s">
        <v>112297</v>
      </c>
      <c r="N3735" t="s">
        <v>124</v>
      </c>
      <c r="O3735" s="3" t="s">
        <v>24502</v>
      </c>
      <c r="P3735" t="s">
        <v>124</v>
      </c>
      <c r="Q3735" t="s">
        <v>124</v>
      </c>
      <c r="R3735" t="s">
        <v>24502</v>
      </c>
      <c r="S3735" s="4" t="str">
        <f t="shared" si="58"/>
        <v>2006</v>
      </c>
    </row>
    <row r="3736" spans="1:19" hidden="1" x14ac:dyDescent="0.35">
      <c r="A3736" t="s">
        <v>24498</v>
      </c>
      <c r="B3736" t="s">
        <v>24499</v>
      </c>
      <c r="C3736" t="s">
        <v>24503</v>
      </c>
      <c r="D3736" t="s">
        <v>24504</v>
      </c>
      <c r="E3736" t="s">
        <v>24505</v>
      </c>
      <c r="F3736" t="s">
        <v>24506</v>
      </c>
      <c r="I3736" t="s">
        <v>512</v>
      </c>
      <c r="J3736" t="s">
        <v>512</v>
      </c>
      <c r="M3736" t="s">
        <v>112297</v>
      </c>
      <c r="N3736" t="s">
        <v>124</v>
      </c>
      <c r="O3736" s="3" t="s">
        <v>24507</v>
      </c>
      <c r="P3736" t="s">
        <v>124</v>
      </c>
      <c r="Q3736" t="s">
        <v>124</v>
      </c>
      <c r="R3736" t="s">
        <v>24507</v>
      </c>
      <c r="S3736" s="4" t="str">
        <f t="shared" si="58"/>
        <v>2006</v>
      </c>
    </row>
    <row r="3737" spans="1:19" hidden="1" x14ac:dyDescent="0.35">
      <c r="A3737" t="s">
        <v>24505</v>
      </c>
      <c r="B3737" t="s">
        <v>24506</v>
      </c>
      <c r="C3737" t="s">
        <v>24508</v>
      </c>
      <c r="D3737" t="s">
        <v>24509</v>
      </c>
      <c r="E3737" t="s">
        <v>24510</v>
      </c>
      <c r="F3737" t="s">
        <v>24511</v>
      </c>
      <c r="G3737" t="s">
        <v>24512</v>
      </c>
      <c r="I3737" t="s">
        <v>24513</v>
      </c>
      <c r="J3737" t="s">
        <v>1255</v>
      </c>
      <c r="M3737" t="s">
        <v>112297</v>
      </c>
      <c r="N3737" t="s">
        <v>124</v>
      </c>
      <c r="O3737" s="3" t="s">
        <v>24514</v>
      </c>
      <c r="P3737" t="s">
        <v>124</v>
      </c>
      <c r="Q3737" t="s">
        <v>124</v>
      </c>
      <c r="R3737" t="s">
        <v>24514</v>
      </c>
      <c r="S3737" s="4" t="str">
        <f t="shared" si="58"/>
        <v>2006</v>
      </c>
    </row>
    <row r="3738" spans="1:19" hidden="1" x14ac:dyDescent="0.35">
      <c r="A3738" t="s">
        <v>24510</v>
      </c>
      <c r="B3738" t="s">
        <v>24511</v>
      </c>
      <c r="C3738" t="s">
        <v>24515</v>
      </c>
      <c r="D3738" t="s">
        <v>24516</v>
      </c>
      <c r="E3738" t="s">
        <v>24517</v>
      </c>
      <c r="F3738" t="s">
        <v>24518</v>
      </c>
      <c r="I3738" t="s">
        <v>24519</v>
      </c>
      <c r="J3738" t="s">
        <v>24520</v>
      </c>
      <c r="M3738" t="s">
        <v>112297</v>
      </c>
      <c r="N3738" t="s">
        <v>124</v>
      </c>
      <c r="O3738" s="3" t="s">
        <v>24521</v>
      </c>
      <c r="P3738" t="s">
        <v>124</v>
      </c>
      <c r="Q3738" t="s">
        <v>124</v>
      </c>
      <c r="R3738" t="s">
        <v>24521</v>
      </c>
      <c r="S3738" s="4" t="str">
        <f t="shared" si="58"/>
        <v>2006</v>
      </c>
    </row>
    <row r="3739" spans="1:19" hidden="1" x14ac:dyDescent="0.35">
      <c r="A3739" t="s">
        <v>24517</v>
      </c>
      <c r="B3739" t="s">
        <v>24518</v>
      </c>
      <c r="C3739" t="s">
        <v>24522</v>
      </c>
      <c r="D3739" t="s">
        <v>24523</v>
      </c>
      <c r="E3739" t="s">
        <v>24524</v>
      </c>
      <c r="F3739" t="s">
        <v>24525</v>
      </c>
      <c r="I3739" t="s">
        <v>512</v>
      </c>
      <c r="J3739" t="s">
        <v>512</v>
      </c>
      <c r="M3739" t="s">
        <v>112297</v>
      </c>
      <c r="N3739" t="s">
        <v>124</v>
      </c>
      <c r="O3739" s="3" t="s">
        <v>24526</v>
      </c>
      <c r="P3739" t="s">
        <v>124</v>
      </c>
      <c r="Q3739" t="s">
        <v>124</v>
      </c>
      <c r="R3739" t="s">
        <v>24526</v>
      </c>
      <c r="S3739" s="4" t="str">
        <f t="shared" si="58"/>
        <v>2006</v>
      </c>
    </row>
    <row r="3740" spans="1:19" hidden="1" x14ac:dyDescent="0.35">
      <c r="A3740" t="s">
        <v>24524</v>
      </c>
      <c r="B3740" t="s">
        <v>24525</v>
      </c>
      <c r="C3740" t="s">
        <v>24527</v>
      </c>
      <c r="D3740">
        <v>774514761</v>
      </c>
      <c r="E3740" t="s">
        <v>24528</v>
      </c>
      <c r="F3740" t="s">
        <v>24529</v>
      </c>
      <c r="I3740" t="s">
        <v>24530</v>
      </c>
      <c r="J3740" t="s">
        <v>24531</v>
      </c>
      <c r="M3740" t="s">
        <v>112297</v>
      </c>
      <c r="N3740" t="s">
        <v>124</v>
      </c>
      <c r="O3740" s="3" t="s">
        <v>24532</v>
      </c>
      <c r="P3740" t="s">
        <v>124</v>
      </c>
      <c r="Q3740" t="s">
        <v>124</v>
      </c>
      <c r="R3740" t="s">
        <v>24532</v>
      </c>
      <c r="S3740" s="4" t="str">
        <f t="shared" si="58"/>
        <v>2006</v>
      </c>
    </row>
    <row r="3741" spans="1:19" hidden="1" x14ac:dyDescent="0.35">
      <c r="A3741" t="s">
        <v>24528</v>
      </c>
      <c r="B3741" t="s">
        <v>24529</v>
      </c>
      <c r="C3741" t="s">
        <v>24533</v>
      </c>
      <c r="D3741" t="s">
        <v>24534</v>
      </c>
      <c r="E3741" t="s">
        <v>24535</v>
      </c>
      <c r="F3741" s="1" t="s">
        <v>24536</v>
      </c>
      <c r="I3741" t="s">
        <v>24537</v>
      </c>
      <c r="J3741" t="s">
        <v>24538</v>
      </c>
      <c r="M3741" t="s">
        <v>112297</v>
      </c>
      <c r="N3741" t="s">
        <v>124</v>
      </c>
      <c r="O3741" s="3" t="s">
        <v>24539</v>
      </c>
      <c r="P3741" t="s">
        <v>124</v>
      </c>
      <c r="Q3741" t="s">
        <v>124</v>
      </c>
      <c r="R3741" t="s">
        <v>24539</v>
      </c>
      <c r="S3741" s="4" t="str">
        <f t="shared" si="58"/>
        <v>2006</v>
      </c>
    </row>
    <row r="3742" spans="1:19" hidden="1" x14ac:dyDescent="0.35">
      <c r="A3742" t="s">
        <v>24535</v>
      </c>
      <c r="B3742" s="1" t="s">
        <v>24536</v>
      </c>
      <c r="C3742" t="s">
        <v>24540</v>
      </c>
      <c r="D3742" t="s">
        <v>24541</v>
      </c>
      <c r="E3742" t="s">
        <v>24542</v>
      </c>
      <c r="F3742" t="s">
        <v>24543</v>
      </c>
      <c r="I3742" t="s">
        <v>24544</v>
      </c>
      <c r="J3742" t="s">
        <v>24545</v>
      </c>
      <c r="M3742" t="s">
        <v>112297</v>
      </c>
      <c r="N3742" t="s">
        <v>124</v>
      </c>
      <c r="O3742" s="3" t="s">
        <v>24546</v>
      </c>
      <c r="P3742" t="s">
        <v>124</v>
      </c>
      <c r="Q3742" t="s">
        <v>124</v>
      </c>
      <c r="R3742" t="s">
        <v>24546</v>
      </c>
      <c r="S3742" s="4" t="str">
        <f t="shared" si="58"/>
        <v>2006</v>
      </c>
    </row>
    <row r="3743" spans="1:19" hidden="1" x14ac:dyDescent="0.35">
      <c r="A3743" t="s">
        <v>24542</v>
      </c>
      <c r="B3743" t="s">
        <v>24543</v>
      </c>
      <c r="C3743" t="s">
        <v>24547</v>
      </c>
      <c r="D3743" t="s">
        <v>24548</v>
      </c>
      <c r="E3743" s="1" t="s">
        <v>24549</v>
      </c>
      <c r="F3743" s="1" t="s">
        <v>24550</v>
      </c>
      <c r="I3743" t="s">
        <v>512</v>
      </c>
      <c r="J3743" t="s">
        <v>512</v>
      </c>
      <c r="M3743" t="s">
        <v>112297</v>
      </c>
      <c r="N3743" t="s">
        <v>124</v>
      </c>
      <c r="O3743" s="3" t="s">
        <v>24551</v>
      </c>
      <c r="P3743" t="s">
        <v>124</v>
      </c>
      <c r="Q3743" t="s">
        <v>124</v>
      </c>
      <c r="R3743" t="s">
        <v>24551</v>
      </c>
      <c r="S3743" s="4" t="str">
        <f t="shared" si="58"/>
        <v>2006</v>
      </c>
    </row>
    <row r="3744" spans="1:19" hidden="1" x14ac:dyDescent="0.35">
      <c r="A3744" s="1" t="s">
        <v>24549</v>
      </c>
      <c r="B3744" s="1" t="s">
        <v>24550</v>
      </c>
      <c r="C3744" t="s">
        <v>24552</v>
      </c>
      <c r="D3744" t="s">
        <v>24553</v>
      </c>
      <c r="E3744" t="s">
        <v>24554</v>
      </c>
      <c r="F3744" t="s">
        <v>24555</v>
      </c>
      <c r="I3744" t="s">
        <v>24556</v>
      </c>
      <c r="J3744" t="s">
        <v>24557</v>
      </c>
      <c r="M3744" t="s">
        <v>112297</v>
      </c>
      <c r="N3744" t="s">
        <v>16314</v>
      </c>
      <c r="O3744" s="3" t="s">
        <v>24558</v>
      </c>
      <c r="P3744" t="s">
        <v>16314</v>
      </c>
      <c r="Q3744" t="s">
        <v>16314</v>
      </c>
      <c r="R3744" t="s">
        <v>24558</v>
      </c>
      <c r="S3744" s="4" t="str">
        <f t="shared" si="58"/>
        <v>2006</v>
      </c>
    </row>
    <row r="3745" spans="1:19" hidden="1" x14ac:dyDescent="0.35">
      <c r="A3745" t="s">
        <v>24554</v>
      </c>
      <c r="B3745" t="s">
        <v>24555</v>
      </c>
      <c r="C3745" t="s">
        <v>24559</v>
      </c>
      <c r="D3745" t="s">
        <v>24560</v>
      </c>
      <c r="E3745" t="s">
        <v>24561</v>
      </c>
      <c r="F3745" t="s">
        <v>24562</v>
      </c>
      <c r="I3745" t="s">
        <v>24563</v>
      </c>
      <c r="J3745" t="s">
        <v>24564</v>
      </c>
      <c r="M3745" t="s">
        <v>112297</v>
      </c>
      <c r="N3745" t="s">
        <v>16314</v>
      </c>
      <c r="O3745" s="3" t="s">
        <v>24565</v>
      </c>
      <c r="P3745" t="s">
        <v>16314</v>
      </c>
      <c r="Q3745" t="s">
        <v>16314</v>
      </c>
      <c r="R3745" t="s">
        <v>24565</v>
      </c>
      <c r="S3745" s="4" t="str">
        <f t="shared" si="58"/>
        <v>2006</v>
      </c>
    </row>
    <row r="3746" spans="1:19" hidden="1" x14ac:dyDescent="0.35">
      <c r="A3746" t="s">
        <v>24561</v>
      </c>
      <c r="B3746" t="s">
        <v>24562</v>
      </c>
      <c r="C3746" t="s">
        <v>24566</v>
      </c>
      <c r="D3746">
        <v>177282592</v>
      </c>
      <c r="E3746" t="s">
        <v>24567</v>
      </c>
      <c r="F3746" t="s">
        <v>24568</v>
      </c>
      <c r="I3746" t="s">
        <v>24569</v>
      </c>
      <c r="J3746" t="s">
        <v>24570</v>
      </c>
      <c r="M3746" t="s">
        <v>112297</v>
      </c>
      <c r="N3746" t="s">
        <v>16314</v>
      </c>
      <c r="O3746" s="3" t="s">
        <v>24571</v>
      </c>
      <c r="P3746" t="s">
        <v>16314</v>
      </c>
      <c r="Q3746" t="s">
        <v>16314</v>
      </c>
      <c r="R3746" t="s">
        <v>24571</v>
      </c>
      <c r="S3746" s="4" t="str">
        <f t="shared" si="58"/>
        <v>2006</v>
      </c>
    </row>
    <row r="3747" spans="1:19" hidden="1" x14ac:dyDescent="0.35">
      <c r="A3747" t="s">
        <v>24567</v>
      </c>
      <c r="B3747" t="s">
        <v>24568</v>
      </c>
      <c r="C3747" t="s">
        <v>24572</v>
      </c>
      <c r="D3747" t="s">
        <v>24573</v>
      </c>
      <c r="E3747" t="s">
        <v>24574</v>
      </c>
      <c r="F3747" t="s">
        <v>24575</v>
      </c>
      <c r="I3747" t="s">
        <v>24576</v>
      </c>
      <c r="J3747" t="s">
        <v>24577</v>
      </c>
      <c r="M3747" t="s">
        <v>112299</v>
      </c>
      <c r="N3747" t="s">
        <v>247</v>
      </c>
      <c r="O3747" s="3" t="s">
        <v>24578</v>
      </c>
      <c r="P3747" t="s">
        <v>247</v>
      </c>
      <c r="Q3747" t="s">
        <v>247</v>
      </c>
      <c r="R3747" t="s">
        <v>24578</v>
      </c>
      <c r="S3747" s="4" t="str">
        <f t="shared" si="58"/>
        <v>2006</v>
      </c>
    </row>
    <row r="3748" spans="1:19" hidden="1" x14ac:dyDescent="0.35">
      <c r="A3748" t="s">
        <v>24574</v>
      </c>
      <c r="B3748" t="s">
        <v>24575</v>
      </c>
      <c r="C3748" t="s">
        <v>24579</v>
      </c>
      <c r="D3748" t="s">
        <v>24580</v>
      </c>
      <c r="E3748" t="s">
        <v>24581</v>
      </c>
      <c r="F3748" t="s">
        <v>24582</v>
      </c>
      <c r="I3748" t="s">
        <v>24583</v>
      </c>
      <c r="J3748" t="s">
        <v>24584</v>
      </c>
      <c r="M3748" t="s">
        <v>112297</v>
      </c>
      <c r="N3748" t="s">
        <v>124</v>
      </c>
      <c r="O3748" s="3" t="s">
        <v>24585</v>
      </c>
      <c r="P3748" t="s">
        <v>124</v>
      </c>
      <c r="Q3748" t="s">
        <v>124</v>
      </c>
      <c r="R3748" t="s">
        <v>24585</v>
      </c>
      <c r="S3748" s="4" t="str">
        <f t="shared" si="58"/>
        <v>2006</v>
      </c>
    </row>
    <row r="3749" spans="1:19" hidden="1" x14ac:dyDescent="0.35">
      <c r="A3749" t="s">
        <v>24581</v>
      </c>
      <c r="B3749" t="s">
        <v>24582</v>
      </c>
      <c r="C3749" t="s">
        <v>24586</v>
      </c>
      <c r="D3749" t="s">
        <v>24587</v>
      </c>
      <c r="E3749" t="s">
        <v>24588</v>
      </c>
      <c r="F3749" t="s">
        <v>24589</v>
      </c>
      <c r="I3749" t="s">
        <v>24590</v>
      </c>
      <c r="J3749" t="s">
        <v>24591</v>
      </c>
      <c r="M3749" t="s">
        <v>16314</v>
      </c>
      <c r="N3749" t="s">
        <v>16314</v>
      </c>
      <c r="O3749" s="3" t="s">
        <v>24592</v>
      </c>
      <c r="P3749" t="s">
        <v>16314</v>
      </c>
      <c r="Q3749" t="s">
        <v>16314</v>
      </c>
      <c r="R3749" t="s">
        <v>24592</v>
      </c>
      <c r="S3749" s="4" t="str">
        <f t="shared" si="58"/>
        <v>2006</v>
      </c>
    </row>
    <row r="3750" spans="1:19" hidden="1" x14ac:dyDescent="0.35">
      <c r="A3750" t="s">
        <v>24588</v>
      </c>
      <c r="B3750" t="s">
        <v>24589</v>
      </c>
      <c r="C3750" t="s">
        <v>24593</v>
      </c>
      <c r="D3750" t="s">
        <v>24594</v>
      </c>
      <c r="E3750" t="s">
        <v>24595</v>
      </c>
      <c r="F3750" t="s">
        <v>24596</v>
      </c>
      <c r="I3750" t="s">
        <v>12774</v>
      </c>
      <c r="J3750" t="s">
        <v>12775</v>
      </c>
      <c r="M3750" t="s">
        <v>112297</v>
      </c>
      <c r="N3750" t="s">
        <v>16314</v>
      </c>
      <c r="O3750" s="3" t="s">
        <v>24597</v>
      </c>
      <c r="P3750" t="s">
        <v>16314</v>
      </c>
      <c r="Q3750" t="s">
        <v>16314</v>
      </c>
      <c r="R3750" t="s">
        <v>24597</v>
      </c>
      <c r="S3750" s="4" t="str">
        <f t="shared" si="58"/>
        <v>2006</v>
      </c>
    </row>
    <row r="3751" spans="1:19" hidden="1" x14ac:dyDescent="0.35">
      <c r="A3751" t="s">
        <v>24595</v>
      </c>
      <c r="B3751" t="s">
        <v>24596</v>
      </c>
      <c r="C3751" t="s">
        <v>24598</v>
      </c>
      <c r="D3751" t="s">
        <v>24599</v>
      </c>
      <c r="E3751" t="s">
        <v>24600</v>
      </c>
      <c r="F3751" t="s">
        <v>24601</v>
      </c>
      <c r="I3751" t="s">
        <v>24602</v>
      </c>
      <c r="J3751" t="s">
        <v>24603</v>
      </c>
      <c r="M3751" t="s">
        <v>112297</v>
      </c>
      <c r="N3751" t="s">
        <v>16314</v>
      </c>
      <c r="O3751" s="3" t="s">
        <v>24604</v>
      </c>
      <c r="P3751" t="s">
        <v>16314</v>
      </c>
      <c r="Q3751" t="s">
        <v>16314</v>
      </c>
      <c r="R3751" t="s">
        <v>24604</v>
      </c>
      <c r="S3751" s="4" t="str">
        <f t="shared" si="58"/>
        <v>2006</v>
      </c>
    </row>
    <row r="3752" spans="1:19" hidden="1" x14ac:dyDescent="0.35">
      <c r="A3752" t="s">
        <v>24600</v>
      </c>
      <c r="B3752" t="s">
        <v>24601</v>
      </c>
      <c r="C3752" t="s">
        <v>24605</v>
      </c>
      <c r="D3752" t="s">
        <v>24606</v>
      </c>
      <c r="E3752" t="s">
        <v>24607</v>
      </c>
      <c r="F3752" t="s">
        <v>24608</v>
      </c>
      <c r="I3752" t="s">
        <v>24609</v>
      </c>
      <c r="J3752" t="s">
        <v>24610</v>
      </c>
      <c r="M3752" t="s">
        <v>112297</v>
      </c>
      <c r="N3752" t="s">
        <v>124</v>
      </c>
      <c r="O3752" s="3" t="s">
        <v>24611</v>
      </c>
      <c r="P3752" t="s">
        <v>124</v>
      </c>
      <c r="Q3752" t="s">
        <v>124</v>
      </c>
      <c r="R3752" t="s">
        <v>24611</v>
      </c>
      <c r="S3752" s="4" t="str">
        <f t="shared" si="58"/>
        <v>2006</v>
      </c>
    </row>
    <row r="3753" spans="1:19" hidden="1" x14ac:dyDescent="0.35">
      <c r="A3753" t="s">
        <v>24607</v>
      </c>
      <c r="B3753" t="s">
        <v>24608</v>
      </c>
      <c r="C3753" t="s">
        <v>24612</v>
      </c>
      <c r="D3753" t="s">
        <v>24613</v>
      </c>
      <c r="E3753" t="s">
        <v>24614</v>
      </c>
      <c r="F3753" t="s">
        <v>24615</v>
      </c>
      <c r="I3753" t="s">
        <v>512</v>
      </c>
      <c r="J3753" t="s">
        <v>512</v>
      </c>
      <c r="M3753" t="s">
        <v>112297</v>
      </c>
      <c r="N3753" t="s">
        <v>124</v>
      </c>
      <c r="O3753" s="3" t="s">
        <v>24616</v>
      </c>
      <c r="P3753" t="s">
        <v>124</v>
      </c>
      <c r="Q3753" t="s">
        <v>124</v>
      </c>
      <c r="R3753" t="s">
        <v>24616</v>
      </c>
      <c r="S3753" s="4" t="str">
        <f t="shared" si="58"/>
        <v>2006</v>
      </c>
    </row>
    <row r="3754" spans="1:19" hidden="1" x14ac:dyDescent="0.35">
      <c r="A3754" t="s">
        <v>24614</v>
      </c>
      <c r="B3754" t="s">
        <v>24615</v>
      </c>
      <c r="C3754" t="s">
        <v>24617</v>
      </c>
      <c r="D3754" t="s">
        <v>24618</v>
      </c>
      <c r="E3754" t="s">
        <v>24619</v>
      </c>
      <c r="F3754" t="s">
        <v>24620</v>
      </c>
      <c r="I3754" t="s">
        <v>24621</v>
      </c>
      <c r="J3754" t="s">
        <v>24622</v>
      </c>
      <c r="M3754" t="s">
        <v>112299</v>
      </c>
      <c r="N3754" t="s">
        <v>247</v>
      </c>
      <c r="O3754" s="3" t="s">
        <v>24623</v>
      </c>
      <c r="P3754" t="s">
        <v>247</v>
      </c>
      <c r="Q3754" t="s">
        <v>247</v>
      </c>
      <c r="R3754" t="s">
        <v>24623</v>
      </c>
      <c r="S3754" s="4" t="str">
        <f t="shared" si="58"/>
        <v>2006</v>
      </c>
    </row>
    <row r="3755" spans="1:19" hidden="1" x14ac:dyDescent="0.35">
      <c r="A3755" t="s">
        <v>24619</v>
      </c>
      <c r="B3755" t="s">
        <v>24620</v>
      </c>
      <c r="C3755" t="s">
        <v>24624</v>
      </c>
      <c r="D3755" t="s">
        <v>24625</v>
      </c>
      <c r="E3755" t="s">
        <v>24626</v>
      </c>
      <c r="F3755" t="s">
        <v>24627</v>
      </c>
      <c r="I3755" t="s">
        <v>24628</v>
      </c>
      <c r="J3755" t="s">
        <v>24629</v>
      </c>
      <c r="M3755" t="s">
        <v>112297</v>
      </c>
      <c r="N3755" t="s">
        <v>16314</v>
      </c>
      <c r="O3755" s="3" t="s">
        <v>24630</v>
      </c>
      <c r="P3755" t="s">
        <v>16314</v>
      </c>
      <c r="Q3755" t="s">
        <v>16314</v>
      </c>
      <c r="R3755" t="s">
        <v>24630</v>
      </c>
      <c r="S3755" s="4" t="str">
        <f t="shared" si="58"/>
        <v>2006</v>
      </c>
    </row>
    <row r="3756" spans="1:19" hidden="1" x14ac:dyDescent="0.35">
      <c r="A3756" t="s">
        <v>24626</v>
      </c>
      <c r="B3756" t="s">
        <v>24627</v>
      </c>
      <c r="C3756" t="s">
        <v>24631</v>
      </c>
      <c r="D3756" t="s">
        <v>24632</v>
      </c>
      <c r="E3756" t="s">
        <v>24633</v>
      </c>
      <c r="F3756" t="s">
        <v>24634</v>
      </c>
      <c r="I3756" t="s">
        <v>24635</v>
      </c>
      <c r="J3756" t="s">
        <v>24636</v>
      </c>
      <c r="M3756" t="s">
        <v>112297</v>
      </c>
      <c r="N3756" t="s">
        <v>16314</v>
      </c>
      <c r="O3756" s="3" t="s">
        <v>24637</v>
      </c>
      <c r="P3756" t="s">
        <v>16314</v>
      </c>
      <c r="Q3756" t="s">
        <v>16314</v>
      </c>
      <c r="R3756" t="s">
        <v>24637</v>
      </c>
      <c r="S3756" s="4" t="str">
        <f t="shared" si="58"/>
        <v>2006</v>
      </c>
    </row>
    <row r="3757" spans="1:19" hidden="1" x14ac:dyDescent="0.35">
      <c r="A3757" t="s">
        <v>24633</v>
      </c>
      <c r="B3757" t="s">
        <v>24634</v>
      </c>
      <c r="C3757" t="s">
        <v>24638</v>
      </c>
      <c r="D3757" t="s">
        <v>24639</v>
      </c>
      <c r="E3757" t="s">
        <v>24640</v>
      </c>
      <c r="F3757" t="s">
        <v>24641</v>
      </c>
      <c r="I3757" t="s">
        <v>512</v>
      </c>
      <c r="J3757" t="s">
        <v>512</v>
      </c>
      <c r="M3757" t="s">
        <v>112297</v>
      </c>
      <c r="N3757" t="s">
        <v>16314</v>
      </c>
      <c r="O3757" s="3" t="s">
        <v>24642</v>
      </c>
      <c r="P3757" t="s">
        <v>16314</v>
      </c>
      <c r="Q3757" t="s">
        <v>16314</v>
      </c>
      <c r="R3757" t="s">
        <v>24642</v>
      </c>
      <c r="S3757" s="4" t="str">
        <f t="shared" si="58"/>
        <v>2006</v>
      </c>
    </row>
    <row r="3758" spans="1:19" hidden="1" x14ac:dyDescent="0.35">
      <c r="A3758" t="s">
        <v>24640</v>
      </c>
      <c r="B3758" t="s">
        <v>24641</v>
      </c>
      <c r="C3758" t="s">
        <v>24643</v>
      </c>
      <c r="D3758" t="s">
        <v>24644</v>
      </c>
      <c r="E3758" t="s">
        <v>24645</v>
      </c>
      <c r="F3758" t="s">
        <v>24646</v>
      </c>
      <c r="I3758" t="s">
        <v>512</v>
      </c>
      <c r="J3758" t="s">
        <v>512</v>
      </c>
      <c r="M3758" t="s">
        <v>112297</v>
      </c>
      <c r="N3758" t="s">
        <v>124</v>
      </c>
      <c r="O3758" s="3" t="s">
        <v>24647</v>
      </c>
      <c r="P3758" t="s">
        <v>124</v>
      </c>
      <c r="Q3758" t="s">
        <v>124</v>
      </c>
      <c r="R3758" t="s">
        <v>24647</v>
      </c>
      <c r="S3758" s="4" t="str">
        <f t="shared" si="58"/>
        <v>2006</v>
      </c>
    </row>
    <row r="3759" spans="1:19" hidden="1" x14ac:dyDescent="0.35">
      <c r="A3759" t="s">
        <v>24645</v>
      </c>
      <c r="B3759" t="s">
        <v>24646</v>
      </c>
      <c r="C3759" t="s">
        <v>24648</v>
      </c>
      <c r="D3759" t="s">
        <v>24649</v>
      </c>
      <c r="E3759" t="s">
        <v>24650</v>
      </c>
      <c r="F3759" t="s">
        <v>24651</v>
      </c>
      <c r="I3759" t="s">
        <v>24652</v>
      </c>
      <c r="J3759" t="s">
        <v>24653</v>
      </c>
      <c r="M3759" t="s">
        <v>112297</v>
      </c>
      <c r="N3759" t="s">
        <v>124</v>
      </c>
      <c r="O3759" s="3" t="s">
        <v>24654</v>
      </c>
      <c r="P3759" t="s">
        <v>124</v>
      </c>
      <c r="Q3759" t="s">
        <v>124</v>
      </c>
      <c r="R3759" t="s">
        <v>24654</v>
      </c>
      <c r="S3759" s="4" t="str">
        <f t="shared" si="58"/>
        <v>2006</v>
      </c>
    </row>
    <row r="3760" spans="1:19" hidden="1" x14ac:dyDescent="0.35">
      <c r="A3760" t="s">
        <v>24650</v>
      </c>
      <c r="B3760" t="s">
        <v>24651</v>
      </c>
      <c r="C3760" t="s">
        <v>24655</v>
      </c>
      <c r="D3760" t="s">
        <v>24656</v>
      </c>
      <c r="E3760" t="s">
        <v>24657</v>
      </c>
      <c r="F3760" t="s">
        <v>24658</v>
      </c>
      <c r="I3760" t="s">
        <v>24659</v>
      </c>
      <c r="J3760" t="s">
        <v>2409</v>
      </c>
      <c r="M3760" t="s">
        <v>112297</v>
      </c>
      <c r="N3760" t="s">
        <v>124</v>
      </c>
      <c r="O3760" s="3" t="s">
        <v>24660</v>
      </c>
      <c r="P3760" t="s">
        <v>124</v>
      </c>
      <c r="Q3760" t="s">
        <v>124</v>
      </c>
      <c r="R3760" t="s">
        <v>24660</v>
      </c>
      <c r="S3760" s="4" t="str">
        <f t="shared" si="58"/>
        <v>2006</v>
      </c>
    </row>
    <row r="3761" spans="1:19" hidden="1" x14ac:dyDescent="0.35">
      <c r="A3761" t="s">
        <v>24657</v>
      </c>
      <c r="B3761" t="s">
        <v>24658</v>
      </c>
      <c r="C3761" t="s">
        <v>24661</v>
      </c>
      <c r="D3761" t="s">
        <v>24662</v>
      </c>
      <c r="E3761" t="s">
        <v>24663</v>
      </c>
      <c r="F3761" t="s">
        <v>24664</v>
      </c>
      <c r="I3761" t="s">
        <v>24665</v>
      </c>
      <c r="J3761" t="s">
        <v>24666</v>
      </c>
      <c r="M3761" t="s">
        <v>112299</v>
      </c>
      <c r="N3761" t="s">
        <v>247</v>
      </c>
      <c r="O3761" s="3" t="s">
        <v>24667</v>
      </c>
      <c r="P3761" t="s">
        <v>247</v>
      </c>
      <c r="Q3761" t="s">
        <v>247</v>
      </c>
      <c r="R3761" t="s">
        <v>24667</v>
      </c>
      <c r="S3761" s="4" t="str">
        <f t="shared" si="58"/>
        <v>2006</v>
      </c>
    </row>
    <row r="3762" spans="1:19" hidden="1" x14ac:dyDescent="0.35">
      <c r="A3762" t="s">
        <v>24663</v>
      </c>
      <c r="B3762" t="s">
        <v>24664</v>
      </c>
      <c r="C3762" t="s">
        <v>24668</v>
      </c>
      <c r="D3762" t="s">
        <v>24669</v>
      </c>
      <c r="E3762" t="s">
        <v>24670</v>
      </c>
      <c r="F3762" t="s">
        <v>24671</v>
      </c>
      <c r="I3762" t="s">
        <v>24672</v>
      </c>
      <c r="J3762" t="s">
        <v>24673</v>
      </c>
      <c r="M3762" t="s">
        <v>112298</v>
      </c>
      <c r="N3762" t="s">
        <v>28</v>
      </c>
      <c r="O3762" s="3" t="s">
        <v>24674</v>
      </c>
      <c r="P3762" t="s">
        <v>50</v>
      </c>
      <c r="Q3762" t="s">
        <v>50</v>
      </c>
      <c r="R3762" t="s">
        <v>24674</v>
      </c>
      <c r="S3762" s="4" t="str">
        <f t="shared" si="58"/>
        <v>2006</v>
      </c>
    </row>
    <row r="3763" spans="1:19" hidden="1" x14ac:dyDescent="0.35">
      <c r="A3763" t="s">
        <v>24670</v>
      </c>
      <c r="B3763" t="s">
        <v>24671</v>
      </c>
      <c r="C3763" t="s">
        <v>24675</v>
      </c>
      <c r="D3763" t="s">
        <v>24676</v>
      </c>
      <c r="E3763" t="s">
        <v>24677</v>
      </c>
      <c r="F3763" t="s">
        <v>24678</v>
      </c>
      <c r="I3763" t="s">
        <v>24679</v>
      </c>
      <c r="J3763" t="s">
        <v>24680</v>
      </c>
      <c r="M3763" t="s">
        <v>112298</v>
      </c>
      <c r="N3763" t="s">
        <v>28</v>
      </c>
      <c r="O3763" s="3" t="s">
        <v>24681</v>
      </c>
      <c r="P3763" t="s">
        <v>16314</v>
      </c>
      <c r="Q3763" t="s">
        <v>16314</v>
      </c>
      <c r="R3763" t="s">
        <v>24681</v>
      </c>
      <c r="S3763" s="4" t="str">
        <f t="shared" si="58"/>
        <v>2006</v>
      </c>
    </row>
    <row r="3764" spans="1:19" hidden="1" x14ac:dyDescent="0.35">
      <c r="A3764" t="s">
        <v>24677</v>
      </c>
      <c r="B3764" t="s">
        <v>24678</v>
      </c>
      <c r="C3764" t="s">
        <v>24682</v>
      </c>
      <c r="D3764" t="s">
        <v>24683</v>
      </c>
      <c r="E3764" t="s">
        <v>24684</v>
      </c>
      <c r="F3764" t="s">
        <v>24685</v>
      </c>
      <c r="I3764" t="s">
        <v>24686</v>
      </c>
      <c r="J3764" t="s">
        <v>24687</v>
      </c>
      <c r="M3764" t="s">
        <v>112297</v>
      </c>
      <c r="N3764" t="s">
        <v>124</v>
      </c>
      <c r="O3764" s="3" t="s">
        <v>24688</v>
      </c>
      <c r="P3764" t="s">
        <v>124</v>
      </c>
      <c r="Q3764" t="s">
        <v>124</v>
      </c>
      <c r="R3764" t="s">
        <v>24688</v>
      </c>
      <c r="S3764" s="4" t="str">
        <f t="shared" si="58"/>
        <v>2006</v>
      </c>
    </row>
    <row r="3765" spans="1:19" hidden="1" x14ac:dyDescent="0.35">
      <c r="A3765" t="s">
        <v>24684</v>
      </c>
      <c r="B3765" t="s">
        <v>24685</v>
      </c>
      <c r="C3765" t="s">
        <v>24689</v>
      </c>
      <c r="D3765" t="s">
        <v>24690</v>
      </c>
      <c r="E3765" t="s">
        <v>24691</v>
      </c>
      <c r="F3765" t="s">
        <v>24692</v>
      </c>
      <c r="I3765" t="s">
        <v>24693</v>
      </c>
      <c r="J3765" t="s">
        <v>24694</v>
      </c>
      <c r="M3765" t="s">
        <v>112297</v>
      </c>
      <c r="N3765" t="s">
        <v>124</v>
      </c>
      <c r="O3765" s="3" t="s">
        <v>24695</v>
      </c>
      <c r="P3765" t="s">
        <v>124</v>
      </c>
      <c r="Q3765" t="s">
        <v>124</v>
      </c>
      <c r="R3765" t="s">
        <v>24695</v>
      </c>
      <c r="S3765" s="4" t="str">
        <f t="shared" si="58"/>
        <v>2006</v>
      </c>
    </row>
    <row r="3766" spans="1:19" ht="29" hidden="1" x14ac:dyDescent="0.35">
      <c r="A3766" t="s">
        <v>24691</v>
      </c>
      <c r="B3766" t="s">
        <v>24692</v>
      </c>
      <c r="C3766" t="s">
        <v>24696</v>
      </c>
      <c r="D3766" t="s">
        <v>24697</v>
      </c>
      <c r="E3766" t="s">
        <v>24698</v>
      </c>
      <c r="F3766" t="s">
        <v>24699</v>
      </c>
      <c r="I3766" t="s">
        <v>24700</v>
      </c>
      <c r="J3766" t="s">
        <v>24701</v>
      </c>
      <c r="K3766" s="2" t="s">
        <v>1501</v>
      </c>
      <c r="M3766" t="s">
        <v>112297</v>
      </c>
      <c r="N3766" t="s">
        <v>124</v>
      </c>
      <c r="O3766" s="3" t="s">
        <v>24702</v>
      </c>
      <c r="P3766" t="s">
        <v>124</v>
      </c>
      <c r="Q3766" t="s">
        <v>124</v>
      </c>
      <c r="R3766" t="s">
        <v>24702</v>
      </c>
      <c r="S3766" s="4" t="str">
        <f t="shared" si="58"/>
        <v>2006</v>
      </c>
    </row>
    <row r="3767" spans="1:19" hidden="1" x14ac:dyDescent="0.35">
      <c r="A3767" t="s">
        <v>24698</v>
      </c>
      <c r="B3767" t="s">
        <v>24699</v>
      </c>
      <c r="C3767" t="s">
        <v>24703</v>
      </c>
      <c r="D3767" t="s">
        <v>24704</v>
      </c>
      <c r="E3767" t="s">
        <v>24705</v>
      </c>
      <c r="F3767" t="s">
        <v>24706</v>
      </c>
      <c r="I3767" t="s">
        <v>24707</v>
      </c>
      <c r="J3767" t="s">
        <v>24708</v>
      </c>
      <c r="M3767" t="s">
        <v>112297</v>
      </c>
      <c r="N3767" t="s">
        <v>124</v>
      </c>
      <c r="O3767" s="3" t="s">
        <v>24709</v>
      </c>
      <c r="P3767" t="s">
        <v>124</v>
      </c>
      <c r="Q3767" t="s">
        <v>124</v>
      </c>
      <c r="R3767" t="s">
        <v>24709</v>
      </c>
      <c r="S3767" s="4" t="str">
        <f t="shared" si="58"/>
        <v>2006</v>
      </c>
    </row>
    <row r="3768" spans="1:19" hidden="1" x14ac:dyDescent="0.35">
      <c r="A3768" t="s">
        <v>24705</v>
      </c>
      <c r="B3768" t="s">
        <v>24706</v>
      </c>
      <c r="C3768" t="s">
        <v>24710</v>
      </c>
      <c r="D3768" t="s">
        <v>24711</v>
      </c>
      <c r="E3768" t="s">
        <v>24712</v>
      </c>
      <c r="F3768" t="s">
        <v>24713</v>
      </c>
      <c r="I3768" t="s">
        <v>24714</v>
      </c>
      <c r="J3768" t="s">
        <v>24715</v>
      </c>
      <c r="M3768" t="s">
        <v>112297</v>
      </c>
      <c r="N3768" t="s">
        <v>124</v>
      </c>
      <c r="O3768" s="3" t="s">
        <v>24716</v>
      </c>
      <c r="P3768" t="s">
        <v>124</v>
      </c>
      <c r="Q3768" t="s">
        <v>124</v>
      </c>
      <c r="R3768" t="s">
        <v>24716</v>
      </c>
      <c r="S3768" s="4" t="str">
        <f t="shared" si="58"/>
        <v>2006</v>
      </c>
    </row>
    <row r="3769" spans="1:19" hidden="1" x14ac:dyDescent="0.35">
      <c r="A3769" t="s">
        <v>24712</v>
      </c>
      <c r="B3769" t="s">
        <v>24713</v>
      </c>
      <c r="C3769" t="s">
        <v>24717</v>
      </c>
      <c r="D3769" t="s">
        <v>24718</v>
      </c>
      <c r="E3769" t="s">
        <v>24719</v>
      </c>
      <c r="F3769" t="s">
        <v>24720</v>
      </c>
      <c r="I3769" t="s">
        <v>24721</v>
      </c>
      <c r="J3769" t="s">
        <v>24722</v>
      </c>
      <c r="M3769" t="s">
        <v>112297</v>
      </c>
      <c r="N3769" t="s">
        <v>124</v>
      </c>
      <c r="O3769" s="3" t="s">
        <v>24723</v>
      </c>
      <c r="P3769" t="s">
        <v>124</v>
      </c>
      <c r="Q3769" t="s">
        <v>124</v>
      </c>
      <c r="R3769" t="s">
        <v>24723</v>
      </c>
      <c r="S3769" s="4" t="str">
        <f t="shared" si="58"/>
        <v>2006</v>
      </c>
    </row>
    <row r="3770" spans="1:19" hidden="1" x14ac:dyDescent="0.35">
      <c r="A3770" t="s">
        <v>24719</v>
      </c>
      <c r="B3770" t="s">
        <v>24720</v>
      </c>
      <c r="C3770" t="s">
        <v>24724</v>
      </c>
      <c r="D3770" t="s">
        <v>24725</v>
      </c>
      <c r="E3770" t="s">
        <v>24726</v>
      </c>
      <c r="F3770" t="s">
        <v>24727</v>
      </c>
      <c r="I3770" t="s">
        <v>24728</v>
      </c>
      <c r="J3770" t="s">
        <v>24729</v>
      </c>
      <c r="M3770" t="s">
        <v>112299</v>
      </c>
      <c r="N3770" t="s">
        <v>247</v>
      </c>
      <c r="O3770" s="3" t="s">
        <v>24730</v>
      </c>
      <c r="P3770" t="s">
        <v>247</v>
      </c>
      <c r="Q3770" t="s">
        <v>247</v>
      </c>
      <c r="R3770" t="s">
        <v>24730</v>
      </c>
      <c r="S3770" s="4" t="str">
        <f t="shared" si="58"/>
        <v>2006</v>
      </c>
    </row>
    <row r="3771" spans="1:19" hidden="1" x14ac:dyDescent="0.35">
      <c r="A3771" t="s">
        <v>24726</v>
      </c>
      <c r="B3771" t="s">
        <v>24727</v>
      </c>
      <c r="C3771" t="s">
        <v>24731</v>
      </c>
      <c r="D3771">
        <v>944239876</v>
      </c>
      <c r="E3771" t="s">
        <v>24732</v>
      </c>
      <c r="F3771" t="s">
        <v>24733</v>
      </c>
      <c r="I3771" t="s">
        <v>24734</v>
      </c>
      <c r="J3771" t="s">
        <v>24735</v>
      </c>
      <c r="M3771" t="s">
        <v>112299</v>
      </c>
      <c r="N3771" t="s">
        <v>247</v>
      </c>
      <c r="O3771" s="3" t="s">
        <v>24736</v>
      </c>
      <c r="P3771" t="s">
        <v>247</v>
      </c>
      <c r="Q3771" t="s">
        <v>247</v>
      </c>
      <c r="R3771" t="s">
        <v>24736</v>
      </c>
      <c r="S3771" s="4" t="str">
        <f t="shared" si="58"/>
        <v>2006</v>
      </c>
    </row>
    <row r="3772" spans="1:19" hidden="1" x14ac:dyDescent="0.35">
      <c r="A3772" t="s">
        <v>24732</v>
      </c>
      <c r="B3772" t="s">
        <v>24733</v>
      </c>
      <c r="C3772" t="s">
        <v>24737</v>
      </c>
      <c r="D3772" t="s">
        <v>24738</v>
      </c>
      <c r="E3772" t="s">
        <v>24739</v>
      </c>
      <c r="F3772" t="s">
        <v>24740</v>
      </c>
      <c r="I3772" t="s">
        <v>24741</v>
      </c>
      <c r="J3772" t="s">
        <v>24742</v>
      </c>
      <c r="M3772" t="s">
        <v>112297</v>
      </c>
      <c r="N3772" t="s">
        <v>124</v>
      </c>
      <c r="O3772" s="3" t="s">
        <v>24743</v>
      </c>
      <c r="P3772" t="s">
        <v>124</v>
      </c>
      <c r="Q3772" t="s">
        <v>124</v>
      </c>
      <c r="R3772" t="s">
        <v>24743</v>
      </c>
      <c r="S3772" s="4" t="str">
        <f t="shared" si="58"/>
        <v>2006</v>
      </c>
    </row>
    <row r="3773" spans="1:19" hidden="1" x14ac:dyDescent="0.35">
      <c r="A3773" t="s">
        <v>24739</v>
      </c>
      <c r="B3773" t="s">
        <v>24740</v>
      </c>
      <c r="C3773" t="s">
        <v>24744</v>
      </c>
      <c r="D3773" t="s">
        <v>24745</v>
      </c>
      <c r="E3773" t="s">
        <v>24746</v>
      </c>
      <c r="F3773" t="s">
        <v>24747</v>
      </c>
      <c r="I3773" t="s">
        <v>24748</v>
      </c>
      <c r="J3773" t="s">
        <v>1984</v>
      </c>
      <c r="M3773" t="s">
        <v>112297</v>
      </c>
      <c r="N3773" t="s">
        <v>124</v>
      </c>
      <c r="O3773" s="3" t="s">
        <v>24749</v>
      </c>
      <c r="P3773" t="s">
        <v>124</v>
      </c>
      <c r="Q3773" t="s">
        <v>124</v>
      </c>
      <c r="R3773" t="s">
        <v>24749</v>
      </c>
      <c r="S3773" s="4" t="str">
        <f t="shared" si="58"/>
        <v>2006</v>
      </c>
    </row>
    <row r="3774" spans="1:19" hidden="1" x14ac:dyDescent="0.35">
      <c r="A3774" t="s">
        <v>24746</v>
      </c>
      <c r="B3774" t="s">
        <v>24747</v>
      </c>
      <c r="C3774" t="s">
        <v>24750</v>
      </c>
      <c r="D3774" t="s">
        <v>24751</v>
      </c>
      <c r="E3774" t="s">
        <v>24752</v>
      </c>
      <c r="F3774" t="s">
        <v>24753</v>
      </c>
      <c r="I3774" t="s">
        <v>512</v>
      </c>
      <c r="J3774" t="s">
        <v>512</v>
      </c>
      <c r="M3774" t="s">
        <v>112297</v>
      </c>
      <c r="N3774" t="s">
        <v>124</v>
      </c>
      <c r="O3774" s="3" t="s">
        <v>24754</v>
      </c>
      <c r="P3774" t="s">
        <v>124</v>
      </c>
      <c r="Q3774" t="s">
        <v>124</v>
      </c>
      <c r="R3774" t="s">
        <v>24754</v>
      </c>
      <c r="S3774" s="4" t="str">
        <f t="shared" si="58"/>
        <v>2006</v>
      </c>
    </row>
    <row r="3775" spans="1:19" hidden="1" x14ac:dyDescent="0.35">
      <c r="A3775" t="s">
        <v>24752</v>
      </c>
      <c r="B3775" t="s">
        <v>24753</v>
      </c>
      <c r="C3775" t="s">
        <v>24755</v>
      </c>
      <c r="D3775" t="s">
        <v>24756</v>
      </c>
      <c r="E3775" t="s">
        <v>24757</v>
      </c>
      <c r="F3775" t="s">
        <v>24758</v>
      </c>
      <c r="I3775" t="s">
        <v>24759</v>
      </c>
      <c r="J3775" t="s">
        <v>24760</v>
      </c>
      <c r="M3775" t="s">
        <v>112297</v>
      </c>
      <c r="N3775" t="s">
        <v>124</v>
      </c>
      <c r="O3775" s="3" t="s">
        <v>24761</v>
      </c>
      <c r="P3775" t="s">
        <v>124</v>
      </c>
      <c r="Q3775" t="s">
        <v>124</v>
      </c>
      <c r="R3775" t="s">
        <v>24761</v>
      </c>
      <c r="S3775" s="4" t="str">
        <f t="shared" si="58"/>
        <v>2006</v>
      </c>
    </row>
    <row r="3776" spans="1:19" hidden="1" x14ac:dyDescent="0.35">
      <c r="A3776" t="s">
        <v>24757</v>
      </c>
      <c r="B3776" t="s">
        <v>24758</v>
      </c>
      <c r="C3776" t="s">
        <v>24762</v>
      </c>
      <c r="D3776" t="s">
        <v>24763</v>
      </c>
      <c r="E3776" t="s">
        <v>24764</v>
      </c>
      <c r="F3776" t="s">
        <v>24765</v>
      </c>
      <c r="I3776" t="s">
        <v>24766</v>
      </c>
      <c r="J3776" t="s">
        <v>24767</v>
      </c>
      <c r="M3776" t="s">
        <v>112299</v>
      </c>
      <c r="N3776" t="s">
        <v>247</v>
      </c>
      <c r="O3776" s="3" t="s">
        <v>24768</v>
      </c>
      <c r="P3776" t="s">
        <v>247</v>
      </c>
      <c r="Q3776" t="s">
        <v>247</v>
      </c>
      <c r="R3776" t="s">
        <v>24768</v>
      </c>
      <c r="S3776" s="4" t="str">
        <f t="shared" si="58"/>
        <v>2006</v>
      </c>
    </row>
    <row r="3777" spans="1:19" hidden="1" x14ac:dyDescent="0.35">
      <c r="A3777" t="s">
        <v>24764</v>
      </c>
      <c r="B3777" t="s">
        <v>24765</v>
      </c>
      <c r="C3777" t="s">
        <v>24769</v>
      </c>
      <c r="D3777" t="s">
        <v>24770</v>
      </c>
      <c r="E3777" t="s">
        <v>24771</v>
      </c>
      <c r="F3777" t="s">
        <v>24772</v>
      </c>
      <c r="I3777" t="s">
        <v>24773</v>
      </c>
      <c r="J3777" t="s">
        <v>24774</v>
      </c>
      <c r="M3777" t="s">
        <v>112299</v>
      </c>
      <c r="N3777" t="s">
        <v>247</v>
      </c>
      <c r="O3777" s="3" t="s">
        <v>24775</v>
      </c>
      <c r="P3777" t="s">
        <v>247</v>
      </c>
      <c r="Q3777" t="s">
        <v>247</v>
      </c>
      <c r="R3777" t="s">
        <v>24775</v>
      </c>
      <c r="S3777" s="4" t="str">
        <f t="shared" si="58"/>
        <v>2006</v>
      </c>
    </row>
    <row r="3778" spans="1:19" hidden="1" x14ac:dyDescent="0.35">
      <c r="A3778" t="s">
        <v>24771</v>
      </c>
      <c r="B3778" t="s">
        <v>24772</v>
      </c>
      <c r="C3778" t="s">
        <v>24776</v>
      </c>
      <c r="D3778" t="s">
        <v>24777</v>
      </c>
      <c r="E3778" t="s">
        <v>24778</v>
      </c>
      <c r="F3778" t="s">
        <v>24779</v>
      </c>
      <c r="I3778" t="s">
        <v>24780</v>
      </c>
      <c r="J3778" t="s">
        <v>24781</v>
      </c>
      <c r="M3778" t="s">
        <v>112297</v>
      </c>
      <c r="N3778" t="s">
        <v>124</v>
      </c>
      <c r="O3778" s="3" t="s">
        <v>24782</v>
      </c>
      <c r="P3778" t="s">
        <v>124</v>
      </c>
      <c r="Q3778" t="s">
        <v>124</v>
      </c>
      <c r="R3778" t="s">
        <v>24782</v>
      </c>
      <c r="S3778" s="4" t="str">
        <f t="shared" si="58"/>
        <v>2006</v>
      </c>
    </row>
    <row r="3779" spans="1:19" hidden="1" x14ac:dyDescent="0.35">
      <c r="A3779" t="s">
        <v>24778</v>
      </c>
      <c r="B3779" t="s">
        <v>24779</v>
      </c>
      <c r="C3779" t="s">
        <v>24783</v>
      </c>
      <c r="D3779" t="s">
        <v>24784</v>
      </c>
      <c r="E3779" t="s">
        <v>24785</v>
      </c>
      <c r="F3779" t="s">
        <v>24786</v>
      </c>
      <c r="I3779" t="s">
        <v>24787</v>
      </c>
      <c r="J3779" t="s">
        <v>24788</v>
      </c>
      <c r="M3779" t="s">
        <v>112297</v>
      </c>
      <c r="N3779" t="s">
        <v>124</v>
      </c>
      <c r="O3779" s="3" t="s">
        <v>24789</v>
      </c>
      <c r="P3779" t="s">
        <v>124</v>
      </c>
      <c r="Q3779" t="s">
        <v>124</v>
      </c>
      <c r="R3779" t="s">
        <v>24789</v>
      </c>
      <c r="S3779" s="4" t="str">
        <f t="shared" ref="S3779:S3842" si="59">LEFT(RIGHT(R3779,19),4)</f>
        <v>2006</v>
      </c>
    </row>
    <row r="3780" spans="1:19" hidden="1" x14ac:dyDescent="0.35">
      <c r="A3780" t="s">
        <v>24785</v>
      </c>
      <c r="B3780" t="s">
        <v>24786</v>
      </c>
      <c r="C3780" t="s">
        <v>24790</v>
      </c>
      <c r="D3780" t="s">
        <v>24791</v>
      </c>
      <c r="E3780" t="s">
        <v>24792</v>
      </c>
      <c r="F3780" t="s">
        <v>24793</v>
      </c>
      <c r="I3780" t="s">
        <v>24794</v>
      </c>
      <c r="J3780" t="s">
        <v>24795</v>
      </c>
      <c r="M3780" t="s">
        <v>112297</v>
      </c>
      <c r="N3780" t="s">
        <v>124</v>
      </c>
      <c r="O3780" s="3" t="s">
        <v>24796</v>
      </c>
      <c r="P3780" t="s">
        <v>124</v>
      </c>
      <c r="Q3780" t="s">
        <v>124</v>
      </c>
      <c r="R3780" t="s">
        <v>24796</v>
      </c>
      <c r="S3780" s="4" t="str">
        <f t="shared" si="59"/>
        <v>2006</v>
      </c>
    </row>
    <row r="3781" spans="1:19" hidden="1" x14ac:dyDescent="0.35">
      <c r="A3781" t="s">
        <v>24792</v>
      </c>
      <c r="B3781" t="s">
        <v>24793</v>
      </c>
      <c r="C3781" t="s">
        <v>24797</v>
      </c>
      <c r="D3781" t="s">
        <v>24798</v>
      </c>
      <c r="E3781" t="s">
        <v>24799</v>
      </c>
      <c r="F3781" t="s">
        <v>24800</v>
      </c>
      <c r="I3781" t="s">
        <v>512</v>
      </c>
      <c r="J3781" t="s">
        <v>512</v>
      </c>
      <c r="M3781" t="s">
        <v>112297</v>
      </c>
      <c r="N3781" t="s">
        <v>124</v>
      </c>
      <c r="O3781" s="3" t="s">
        <v>24801</v>
      </c>
      <c r="P3781" t="s">
        <v>124</v>
      </c>
      <c r="Q3781" t="s">
        <v>124</v>
      </c>
      <c r="R3781" t="s">
        <v>24801</v>
      </c>
      <c r="S3781" s="4" t="str">
        <f t="shared" si="59"/>
        <v>2006</v>
      </c>
    </row>
    <row r="3782" spans="1:19" hidden="1" x14ac:dyDescent="0.35">
      <c r="A3782" t="s">
        <v>24799</v>
      </c>
      <c r="B3782" t="s">
        <v>24800</v>
      </c>
      <c r="C3782" t="s">
        <v>24802</v>
      </c>
      <c r="D3782" t="s">
        <v>24803</v>
      </c>
      <c r="E3782" t="s">
        <v>24804</v>
      </c>
      <c r="F3782" t="s">
        <v>24805</v>
      </c>
      <c r="I3782" t="s">
        <v>24806</v>
      </c>
      <c r="J3782" t="s">
        <v>24807</v>
      </c>
      <c r="M3782" t="s">
        <v>112299</v>
      </c>
      <c r="N3782" t="s">
        <v>247</v>
      </c>
      <c r="O3782" s="3" t="s">
        <v>24808</v>
      </c>
      <c r="P3782" t="s">
        <v>247</v>
      </c>
      <c r="Q3782" t="s">
        <v>247</v>
      </c>
      <c r="R3782" t="s">
        <v>24808</v>
      </c>
      <c r="S3782" s="4" t="str">
        <f t="shared" si="59"/>
        <v>2006</v>
      </c>
    </row>
    <row r="3783" spans="1:19" hidden="1" x14ac:dyDescent="0.35">
      <c r="A3783" t="s">
        <v>24804</v>
      </c>
      <c r="B3783" t="s">
        <v>24805</v>
      </c>
      <c r="C3783" t="s">
        <v>24809</v>
      </c>
      <c r="D3783" t="s">
        <v>24810</v>
      </c>
      <c r="E3783" t="s">
        <v>24811</v>
      </c>
      <c r="F3783" t="s">
        <v>24812</v>
      </c>
      <c r="I3783" t="s">
        <v>24813</v>
      </c>
      <c r="J3783" t="s">
        <v>24814</v>
      </c>
      <c r="M3783" t="s">
        <v>112297</v>
      </c>
      <c r="N3783" t="s">
        <v>124</v>
      </c>
      <c r="O3783" s="3" t="s">
        <v>24815</v>
      </c>
      <c r="P3783" t="s">
        <v>124</v>
      </c>
      <c r="Q3783" t="s">
        <v>124</v>
      </c>
      <c r="R3783" t="s">
        <v>24815</v>
      </c>
      <c r="S3783" s="4" t="str">
        <f t="shared" si="59"/>
        <v>2006</v>
      </c>
    </row>
    <row r="3784" spans="1:19" hidden="1" x14ac:dyDescent="0.35">
      <c r="A3784" t="s">
        <v>24811</v>
      </c>
      <c r="B3784" t="s">
        <v>24812</v>
      </c>
      <c r="C3784" t="s">
        <v>24816</v>
      </c>
      <c r="D3784" t="s">
        <v>24817</v>
      </c>
      <c r="E3784" t="s">
        <v>24818</v>
      </c>
      <c r="F3784" t="s">
        <v>24819</v>
      </c>
      <c r="I3784" t="s">
        <v>24820</v>
      </c>
      <c r="J3784" t="s">
        <v>24821</v>
      </c>
      <c r="M3784" t="s">
        <v>112297</v>
      </c>
      <c r="N3784" t="s">
        <v>16314</v>
      </c>
      <c r="O3784" s="3" t="s">
        <v>24822</v>
      </c>
      <c r="P3784" t="s">
        <v>16314</v>
      </c>
      <c r="Q3784" t="s">
        <v>16314</v>
      </c>
      <c r="R3784" t="s">
        <v>24822</v>
      </c>
      <c r="S3784" s="4" t="str">
        <f t="shared" si="59"/>
        <v>2006</v>
      </c>
    </row>
    <row r="3785" spans="1:19" hidden="1" x14ac:dyDescent="0.35">
      <c r="A3785" t="s">
        <v>24818</v>
      </c>
      <c r="B3785" t="s">
        <v>24819</v>
      </c>
      <c r="C3785" t="s">
        <v>24823</v>
      </c>
      <c r="D3785" t="s">
        <v>24824</v>
      </c>
      <c r="E3785" t="s">
        <v>24825</v>
      </c>
      <c r="F3785" t="s">
        <v>24826</v>
      </c>
      <c r="I3785" t="s">
        <v>2870</v>
      </c>
      <c r="J3785" t="s">
        <v>2871</v>
      </c>
      <c r="M3785" t="s">
        <v>112297</v>
      </c>
      <c r="N3785" t="s">
        <v>124</v>
      </c>
      <c r="O3785" s="3" t="s">
        <v>24827</v>
      </c>
      <c r="P3785" t="s">
        <v>124</v>
      </c>
      <c r="Q3785" t="s">
        <v>124</v>
      </c>
      <c r="R3785" t="s">
        <v>24827</v>
      </c>
      <c r="S3785" s="4" t="str">
        <f t="shared" si="59"/>
        <v>2006</v>
      </c>
    </row>
    <row r="3786" spans="1:19" hidden="1" x14ac:dyDescent="0.35">
      <c r="A3786" t="s">
        <v>24825</v>
      </c>
      <c r="B3786" t="s">
        <v>24826</v>
      </c>
      <c r="C3786" t="s">
        <v>24828</v>
      </c>
      <c r="D3786" t="s">
        <v>24829</v>
      </c>
      <c r="E3786" t="s">
        <v>24830</v>
      </c>
      <c r="F3786" t="s">
        <v>24831</v>
      </c>
      <c r="I3786" t="s">
        <v>24832</v>
      </c>
      <c r="J3786" t="s">
        <v>24833</v>
      </c>
      <c r="M3786" t="s">
        <v>112297</v>
      </c>
      <c r="N3786" t="s">
        <v>124</v>
      </c>
      <c r="O3786" s="3" t="s">
        <v>24834</v>
      </c>
      <c r="P3786" t="s">
        <v>124</v>
      </c>
      <c r="Q3786" t="s">
        <v>124</v>
      </c>
      <c r="R3786" t="s">
        <v>24834</v>
      </c>
      <c r="S3786" s="4" t="str">
        <f t="shared" si="59"/>
        <v>2006</v>
      </c>
    </row>
    <row r="3787" spans="1:19" hidden="1" x14ac:dyDescent="0.35">
      <c r="A3787" t="s">
        <v>24830</v>
      </c>
      <c r="B3787" t="s">
        <v>24831</v>
      </c>
      <c r="C3787" t="s">
        <v>24835</v>
      </c>
      <c r="D3787" t="s">
        <v>24836</v>
      </c>
      <c r="E3787" t="s">
        <v>24837</v>
      </c>
      <c r="F3787" t="s">
        <v>24838</v>
      </c>
      <c r="I3787" t="s">
        <v>24839</v>
      </c>
      <c r="J3787" t="s">
        <v>24840</v>
      </c>
      <c r="M3787" t="s">
        <v>112297</v>
      </c>
      <c r="N3787" t="s">
        <v>124</v>
      </c>
      <c r="O3787" s="3" t="s">
        <v>24841</v>
      </c>
      <c r="P3787" t="s">
        <v>124</v>
      </c>
      <c r="Q3787" t="s">
        <v>124</v>
      </c>
      <c r="R3787" t="s">
        <v>24841</v>
      </c>
      <c r="S3787" s="4" t="str">
        <f t="shared" si="59"/>
        <v>2006</v>
      </c>
    </row>
    <row r="3788" spans="1:19" hidden="1" x14ac:dyDescent="0.35">
      <c r="A3788" t="s">
        <v>24837</v>
      </c>
      <c r="B3788" t="s">
        <v>24838</v>
      </c>
      <c r="C3788" t="s">
        <v>24842</v>
      </c>
      <c r="D3788" t="s">
        <v>24843</v>
      </c>
      <c r="E3788" t="s">
        <v>24844</v>
      </c>
      <c r="F3788" t="s">
        <v>24845</v>
      </c>
      <c r="I3788" t="s">
        <v>24846</v>
      </c>
      <c r="J3788" t="s">
        <v>24847</v>
      </c>
      <c r="M3788" t="s">
        <v>112297</v>
      </c>
      <c r="N3788" t="s">
        <v>124</v>
      </c>
      <c r="O3788" s="3" t="s">
        <v>24848</v>
      </c>
      <c r="P3788" t="s">
        <v>124</v>
      </c>
      <c r="Q3788" t="s">
        <v>124</v>
      </c>
      <c r="R3788" t="s">
        <v>24848</v>
      </c>
      <c r="S3788" s="4" t="str">
        <f t="shared" si="59"/>
        <v>2006</v>
      </c>
    </row>
    <row r="3789" spans="1:19" hidden="1" x14ac:dyDescent="0.35">
      <c r="A3789" t="s">
        <v>24844</v>
      </c>
      <c r="B3789" t="s">
        <v>24845</v>
      </c>
      <c r="C3789" t="s">
        <v>24849</v>
      </c>
      <c r="D3789" t="s">
        <v>24850</v>
      </c>
      <c r="E3789" t="s">
        <v>24851</v>
      </c>
      <c r="F3789" t="s">
        <v>24852</v>
      </c>
      <c r="I3789" t="s">
        <v>24853</v>
      </c>
      <c r="J3789" t="s">
        <v>24854</v>
      </c>
      <c r="M3789" t="s">
        <v>112297</v>
      </c>
      <c r="N3789" t="s">
        <v>124</v>
      </c>
      <c r="O3789" s="3" t="s">
        <v>24855</v>
      </c>
      <c r="P3789" t="s">
        <v>124</v>
      </c>
      <c r="Q3789" t="s">
        <v>124</v>
      </c>
      <c r="R3789" t="s">
        <v>24855</v>
      </c>
      <c r="S3789" s="4" t="str">
        <f t="shared" si="59"/>
        <v>2006</v>
      </c>
    </row>
    <row r="3790" spans="1:19" hidden="1" x14ac:dyDescent="0.35">
      <c r="A3790" t="s">
        <v>24851</v>
      </c>
      <c r="B3790" t="s">
        <v>24852</v>
      </c>
      <c r="C3790" t="s">
        <v>24856</v>
      </c>
      <c r="D3790" t="s">
        <v>24857</v>
      </c>
      <c r="E3790" t="s">
        <v>24858</v>
      </c>
      <c r="F3790" t="s">
        <v>24859</v>
      </c>
      <c r="I3790" t="s">
        <v>24860</v>
      </c>
      <c r="J3790" t="s">
        <v>24861</v>
      </c>
      <c r="M3790" t="s">
        <v>112299</v>
      </c>
      <c r="N3790" t="s">
        <v>247</v>
      </c>
      <c r="O3790" s="3" t="s">
        <v>24862</v>
      </c>
      <c r="P3790" t="s">
        <v>247</v>
      </c>
      <c r="Q3790" t="s">
        <v>247</v>
      </c>
      <c r="R3790" t="s">
        <v>24862</v>
      </c>
      <c r="S3790" s="4" t="str">
        <f t="shared" si="59"/>
        <v>2006</v>
      </c>
    </row>
    <row r="3791" spans="1:19" hidden="1" x14ac:dyDescent="0.35">
      <c r="A3791" t="s">
        <v>24858</v>
      </c>
      <c r="B3791" t="s">
        <v>24859</v>
      </c>
      <c r="C3791" t="s">
        <v>24863</v>
      </c>
      <c r="D3791" t="s">
        <v>24864</v>
      </c>
      <c r="E3791" t="s">
        <v>24865</v>
      </c>
      <c r="F3791" t="s">
        <v>24866</v>
      </c>
      <c r="I3791" t="s">
        <v>24867</v>
      </c>
      <c r="J3791" t="s">
        <v>1262</v>
      </c>
      <c r="M3791" t="s">
        <v>112298</v>
      </c>
      <c r="N3791" t="s">
        <v>28</v>
      </c>
      <c r="O3791" s="3" t="s">
        <v>24868</v>
      </c>
      <c r="P3791" t="s">
        <v>50</v>
      </c>
      <c r="Q3791" t="s">
        <v>50</v>
      </c>
      <c r="R3791" t="s">
        <v>24868</v>
      </c>
      <c r="S3791" s="4" t="str">
        <f t="shared" si="59"/>
        <v>2006</v>
      </c>
    </row>
    <row r="3792" spans="1:19" hidden="1" x14ac:dyDescent="0.35">
      <c r="A3792" t="s">
        <v>24865</v>
      </c>
      <c r="B3792" t="s">
        <v>24866</v>
      </c>
      <c r="C3792" t="s">
        <v>24869</v>
      </c>
      <c r="D3792" t="s">
        <v>24870</v>
      </c>
      <c r="E3792" t="s">
        <v>24871</v>
      </c>
      <c r="F3792" t="s">
        <v>24872</v>
      </c>
      <c r="I3792" t="s">
        <v>24873</v>
      </c>
      <c r="J3792" t="s">
        <v>24874</v>
      </c>
      <c r="M3792" t="s">
        <v>112299</v>
      </c>
      <c r="N3792" t="s">
        <v>247</v>
      </c>
      <c r="O3792" s="3" t="s">
        <v>24875</v>
      </c>
      <c r="P3792" t="s">
        <v>247</v>
      </c>
      <c r="Q3792" t="s">
        <v>247</v>
      </c>
      <c r="R3792" t="s">
        <v>24875</v>
      </c>
      <c r="S3792" s="4" t="str">
        <f t="shared" si="59"/>
        <v>2006</v>
      </c>
    </row>
    <row r="3793" spans="1:19" hidden="1" x14ac:dyDescent="0.35">
      <c r="A3793" t="s">
        <v>24871</v>
      </c>
      <c r="B3793" t="s">
        <v>24872</v>
      </c>
      <c r="C3793" t="s">
        <v>24876</v>
      </c>
      <c r="D3793" t="s">
        <v>24877</v>
      </c>
      <c r="E3793" t="s">
        <v>24878</v>
      </c>
      <c r="F3793" t="s">
        <v>24879</v>
      </c>
      <c r="I3793" t="s">
        <v>24880</v>
      </c>
      <c r="J3793" t="s">
        <v>24881</v>
      </c>
      <c r="M3793" t="s">
        <v>112298</v>
      </c>
      <c r="N3793" t="s">
        <v>28</v>
      </c>
      <c r="O3793" s="3" t="s">
        <v>24882</v>
      </c>
      <c r="P3793" t="s">
        <v>16314</v>
      </c>
      <c r="Q3793" t="s">
        <v>16314</v>
      </c>
      <c r="R3793" t="s">
        <v>24882</v>
      </c>
      <c r="S3793" s="4" t="str">
        <f t="shared" si="59"/>
        <v>2006</v>
      </c>
    </row>
    <row r="3794" spans="1:19" hidden="1" x14ac:dyDescent="0.35">
      <c r="A3794" t="s">
        <v>24878</v>
      </c>
      <c r="B3794" t="s">
        <v>24879</v>
      </c>
      <c r="C3794" t="s">
        <v>24883</v>
      </c>
      <c r="D3794" t="s">
        <v>24884</v>
      </c>
      <c r="E3794" t="s">
        <v>24885</v>
      </c>
      <c r="F3794" t="s">
        <v>24886</v>
      </c>
      <c r="I3794" t="s">
        <v>24887</v>
      </c>
      <c r="J3794" t="s">
        <v>24888</v>
      </c>
      <c r="M3794" t="s">
        <v>112299</v>
      </c>
      <c r="N3794" t="s">
        <v>247</v>
      </c>
      <c r="O3794" s="3" t="s">
        <v>24889</v>
      </c>
      <c r="P3794" t="s">
        <v>247</v>
      </c>
      <c r="Q3794" t="s">
        <v>247</v>
      </c>
      <c r="R3794" t="s">
        <v>24889</v>
      </c>
      <c r="S3794" s="4" t="str">
        <f t="shared" si="59"/>
        <v>2006</v>
      </c>
    </row>
    <row r="3795" spans="1:19" hidden="1" x14ac:dyDescent="0.35">
      <c r="A3795" t="s">
        <v>24885</v>
      </c>
      <c r="B3795" t="s">
        <v>24886</v>
      </c>
      <c r="C3795" t="s">
        <v>24890</v>
      </c>
      <c r="D3795" t="s">
        <v>24891</v>
      </c>
      <c r="E3795" t="s">
        <v>24892</v>
      </c>
      <c r="F3795" t="s">
        <v>24893</v>
      </c>
      <c r="I3795" t="s">
        <v>24894</v>
      </c>
      <c r="J3795" t="s">
        <v>24895</v>
      </c>
      <c r="M3795" t="s">
        <v>112299</v>
      </c>
      <c r="N3795" t="s">
        <v>247</v>
      </c>
      <c r="O3795" s="3" t="s">
        <v>24896</v>
      </c>
      <c r="P3795" t="s">
        <v>247</v>
      </c>
      <c r="Q3795" t="s">
        <v>247</v>
      </c>
      <c r="R3795" t="s">
        <v>24896</v>
      </c>
      <c r="S3795" s="4" t="str">
        <f t="shared" si="59"/>
        <v>2006</v>
      </c>
    </row>
    <row r="3796" spans="1:19" hidden="1" x14ac:dyDescent="0.35">
      <c r="A3796" t="s">
        <v>24892</v>
      </c>
      <c r="B3796" t="s">
        <v>24893</v>
      </c>
      <c r="C3796" t="s">
        <v>24897</v>
      </c>
      <c r="D3796" t="s">
        <v>24898</v>
      </c>
      <c r="E3796" t="s">
        <v>24899</v>
      </c>
      <c r="F3796" t="s">
        <v>24900</v>
      </c>
      <c r="I3796" t="s">
        <v>24901</v>
      </c>
      <c r="J3796" t="s">
        <v>24902</v>
      </c>
      <c r="M3796" t="s">
        <v>112299</v>
      </c>
      <c r="N3796" t="s">
        <v>247</v>
      </c>
      <c r="O3796" s="3" t="s">
        <v>24903</v>
      </c>
      <c r="P3796" t="s">
        <v>247</v>
      </c>
      <c r="Q3796" t="s">
        <v>247</v>
      </c>
      <c r="R3796" t="s">
        <v>24903</v>
      </c>
      <c r="S3796" s="4" t="str">
        <f t="shared" si="59"/>
        <v>2006</v>
      </c>
    </row>
    <row r="3797" spans="1:19" hidden="1" x14ac:dyDescent="0.35">
      <c r="A3797" t="s">
        <v>24899</v>
      </c>
      <c r="B3797" t="s">
        <v>24900</v>
      </c>
      <c r="C3797" t="s">
        <v>24904</v>
      </c>
      <c r="D3797" t="s">
        <v>24905</v>
      </c>
      <c r="E3797" t="s">
        <v>24906</v>
      </c>
      <c r="F3797" t="s">
        <v>24907</v>
      </c>
      <c r="I3797" t="s">
        <v>24908</v>
      </c>
      <c r="J3797" t="s">
        <v>24909</v>
      </c>
      <c r="M3797" t="s">
        <v>112297</v>
      </c>
      <c r="N3797" t="s">
        <v>124</v>
      </c>
      <c r="O3797" s="3" t="s">
        <v>24910</v>
      </c>
      <c r="P3797" t="s">
        <v>124</v>
      </c>
      <c r="Q3797" t="s">
        <v>124</v>
      </c>
      <c r="R3797" t="s">
        <v>24910</v>
      </c>
      <c r="S3797" s="4" t="str">
        <f t="shared" si="59"/>
        <v>2006</v>
      </c>
    </row>
    <row r="3798" spans="1:19" hidden="1" x14ac:dyDescent="0.35">
      <c r="A3798" t="s">
        <v>24906</v>
      </c>
      <c r="B3798" t="s">
        <v>24907</v>
      </c>
      <c r="C3798" t="s">
        <v>24911</v>
      </c>
      <c r="D3798" t="s">
        <v>24912</v>
      </c>
      <c r="E3798" t="s">
        <v>24913</v>
      </c>
      <c r="F3798" t="s">
        <v>24914</v>
      </c>
      <c r="I3798" t="s">
        <v>24915</v>
      </c>
      <c r="J3798" t="s">
        <v>24916</v>
      </c>
      <c r="M3798" t="s">
        <v>112297</v>
      </c>
      <c r="N3798" t="s">
        <v>124</v>
      </c>
      <c r="O3798" s="3" t="s">
        <v>24917</v>
      </c>
      <c r="P3798" t="s">
        <v>124</v>
      </c>
      <c r="Q3798" t="s">
        <v>124</v>
      </c>
      <c r="R3798" t="s">
        <v>24917</v>
      </c>
      <c r="S3798" s="4" t="str">
        <f t="shared" si="59"/>
        <v>2006</v>
      </c>
    </row>
    <row r="3799" spans="1:19" hidden="1" x14ac:dyDescent="0.35">
      <c r="A3799" t="s">
        <v>24913</v>
      </c>
      <c r="B3799" t="s">
        <v>24914</v>
      </c>
      <c r="C3799" t="s">
        <v>24918</v>
      </c>
      <c r="D3799" t="s">
        <v>24919</v>
      </c>
      <c r="E3799" s="1" t="s">
        <v>24920</v>
      </c>
      <c r="F3799" s="1" t="s">
        <v>24921</v>
      </c>
      <c r="I3799" t="s">
        <v>24922</v>
      </c>
      <c r="J3799" t="s">
        <v>24923</v>
      </c>
      <c r="M3799" t="s">
        <v>112298</v>
      </c>
      <c r="N3799" t="s">
        <v>28</v>
      </c>
      <c r="O3799" s="3" t="s">
        <v>24924</v>
      </c>
      <c r="P3799" t="s">
        <v>16314</v>
      </c>
      <c r="Q3799" t="s">
        <v>16314</v>
      </c>
      <c r="R3799" t="s">
        <v>24924</v>
      </c>
      <c r="S3799" s="4" t="str">
        <f t="shared" si="59"/>
        <v>2006</v>
      </c>
    </row>
    <row r="3800" spans="1:19" hidden="1" x14ac:dyDescent="0.35">
      <c r="A3800" s="1" t="s">
        <v>24920</v>
      </c>
      <c r="B3800" s="1" t="s">
        <v>24921</v>
      </c>
      <c r="C3800" t="s">
        <v>24925</v>
      </c>
      <c r="D3800" t="s">
        <v>24926</v>
      </c>
      <c r="E3800" t="s">
        <v>24927</v>
      </c>
      <c r="F3800" t="s">
        <v>24928</v>
      </c>
      <c r="I3800" t="s">
        <v>24929</v>
      </c>
      <c r="J3800" t="s">
        <v>24930</v>
      </c>
      <c r="M3800" t="s">
        <v>112299</v>
      </c>
      <c r="N3800" t="s">
        <v>247</v>
      </c>
      <c r="O3800" s="3" t="s">
        <v>24931</v>
      </c>
      <c r="P3800" t="s">
        <v>247</v>
      </c>
      <c r="Q3800" t="s">
        <v>247</v>
      </c>
      <c r="R3800" t="s">
        <v>24931</v>
      </c>
      <c r="S3800" s="4" t="str">
        <f t="shared" si="59"/>
        <v>2006</v>
      </c>
    </row>
    <row r="3801" spans="1:19" hidden="1" x14ac:dyDescent="0.35">
      <c r="A3801" t="s">
        <v>24927</v>
      </c>
      <c r="B3801" t="s">
        <v>24928</v>
      </c>
      <c r="C3801" t="s">
        <v>24932</v>
      </c>
      <c r="D3801" t="s">
        <v>24933</v>
      </c>
      <c r="E3801" t="s">
        <v>24934</v>
      </c>
      <c r="F3801" t="s">
        <v>24935</v>
      </c>
      <c r="I3801" t="s">
        <v>24936</v>
      </c>
      <c r="J3801" t="s">
        <v>24937</v>
      </c>
      <c r="M3801" t="s">
        <v>112297</v>
      </c>
      <c r="N3801" t="s">
        <v>124</v>
      </c>
      <c r="O3801" s="3" t="s">
        <v>24938</v>
      </c>
      <c r="P3801" t="s">
        <v>124</v>
      </c>
      <c r="Q3801" t="s">
        <v>124</v>
      </c>
      <c r="R3801" t="s">
        <v>24938</v>
      </c>
      <c r="S3801" s="4" t="str">
        <f t="shared" si="59"/>
        <v>2006</v>
      </c>
    </row>
    <row r="3802" spans="1:19" hidden="1" x14ac:dyDescent="0.35">
      <c r="A3802" t="s">
        <v>24934</v>
      </c>
      <c r="B3802" t="s">
        <v>24935</v>
      </c>
      <c r="C3802" t="s">
        <v>24939</v>
      </c>
      <c r="D3802">
        <v>81495581</v>
      </c>
      <c r="E3802" t="s">
        <v>24940</v>
      </c>
      <c r="F3802" t="s">
        <v>24941</v>
      </c>
      <c r="I3802" t="s">
        <v>24942</v>
      </c>
      <c r="J3802" t="s">
        <v>24943</v>
      </c>
      <c r="M3802" t="s">
        <v>112298</v>
      </c>
      <c r="N3802" t="s">
        <v>28</v>
      </c>
      <c r="O3802" s="3" t="s">
        <v>24944</v>
      </c>
      <c r="P3802" t="s">
        <v>50</v>
      </c>
      <c r="Q3802" t="s">
        <v>50</v>
      </c>
      <c r="R3802" t="s">
        <v>24944</v>
      </c>
      <c r="S3802" s="4" t="str">
        <f t="shared" si="59"/>
        <v>2006</v>
      </c>
    </row>
    <row r="3803" spans="1:19" hidden="1" x14ac:dyDescent="0.35">
      <c r="A3803" t="s">
        <v>24940</v>
      </c>
      <c r="B3803" t="s">
        <v>24941</v>
      </c>
      <c r="C3803" t="s">
        <v>24945</v>
      </c>
      <c r="D3803" t="s">
        <v>24946</v>
      </c>
      <c r="E3803" t="s">
        <v>24947</v>
      </c>
      <c r="F3803" t="s">
        <v>24948</v>
      </c>
      <c r="I3803" t="s">
        <v>24949</v>
      </c>
      <c r="J3803" t="s">
        <v>24950</v>
      </c>
      <c r="M3803" t="s">
        <v>112297</v>
      </c>
      <c r="N3803" t="s">
        <v>124</v>
      </c>
      <c r="O3803" s="3" t="s">
        <v>24951</v>
      </c>
      <c r="P3803" t="s">
        <v>124</v>
      </c>
      <c r="Q3803" t="s">
        <v>124</v>
      </c>
      <c r="R3803" t="s">
        <v>24951</v>
      </c>
      <c r="S3803" s="4" t="str">
        <f t="shared" si="59"/>
        <v>2006</v>
      </c>
    </row>
    <row r="3804" spans="1:19" hidden="1" x14ac:dyDescent="0.35">
      <c r="A3804" t="s">
        <v>24947</v>
      </c>
      <c r="B3804" t="s">
        <v>24948</v>
      </c>
      <c r="C3804" t="s">
        <v>24952</v>
      </c>
      <c r="D3804" t="s">
        <v>24953</v>
      </c>
      <c r="E3804" t="s">
        <v>24954</v>
      </c>
      <c r="F3804" t="s">
        <v>24955</v>
      </c>
      <c r="I3804" t="s">
        <v>24956</v>
      </c>
      <c r="J3804" t="s">
        <v>24957</v>
      </c>
      <c r="M3804" t="s">
        <v>112297</v>
      </c>
      <c r="N3804" t="s">
        <v>124</v>
      </c>
      <c r="O3804" s="3" t="s">
        <v>24958</v>
      </c>
      <c r="P3804" t="s">
        <v>124</v>
      </c>
      <c r="Q3804" t="s">
        <v>124</v>
      </c>
      <c r="R3804" t="s">
        <v>24958</v>
      </c>
      <c r="S3804" s="4" t="str">
        <f t="shared" si="59"/>
        <v>2006</v>
      </c>
    </row>
    <row r="3805" spans="1:19" hidden="1" x14ac:dyDescent="0.35">
      <c r="A3805" t="s">
        <v>24954</v>
      </c>
      <c r="B3805" t="s">
        <v>24955</v>
      </c>
      <c r="C3805" t="s">
        <v>24959</v>
      </c>
      <c r="D3805">
        <v>799987541</v>
      </c>
      <c r="E3805" t="s">
        <v>24960</v>
      </c>
      <c r="F3805" t="s">
        <v>24961</v>
      </c>
      <c r="I3805" t="s">
        <v>24962</v>
      </c>
      <c r="J3805" t="s">
        <v>24963</v>
      </c>
      <c r="M3805" t="s">
        <v>112297</v>
      </c>
      <c r="N3805" t="s">
        <v>124</v>
      </c>
      <c r="O3805" s="3" t="s">
        <v>24964</v>
      </c>
      <c r="P3805" t="s">
        <v>124</v>
      </c>
      <c r="Q3805" t="s">
        <v>124</v>
      </c>
      <c r="R3805" t="s">
        <v>24964</v>
      </c>
      <c r="S3805" s="4" t="str">
        <f t="shared" si="59"/>
        <v>2006</v>
      </c>
    </row>
    <row r="3806" spans="1:19" hidden="1" x14ac:dyDescent="0.35">
      <c r="A3806" t="s">
        <v>24960</v>
      </c>
      <c r="B3806" t="s">
        <v>24961</v>
      </c>
      <c r="C3806" t="s">
        <v>24965</v>
      </c>
      <c r="D3806" t="s">
        <v>24966</v>
      </c>
      <c r="E3806" t="s">
        <v>24967</v>
      </c>
      <c r="F3806" t="s">
        <v>24968</v>
      </c>
      <c r="I3806" t="s">
        <v>24969</v>
      </c>
      <c r="J3806" t="s">
        <v>24970</v>
      </c>
      <c r="M3806" t="s">
        <v>112299</v>
      </c>
      <c r="N3806" t="s">
        <v>247</v>
      </c>
      <c r="O3806" s="3" t="s">
        <v>24971</v>
      </c>
      <c r="P3806" t="s">
        <v>247</v>
      </c>
      <c r="Q3806" t="s">
        <v>247</v>
      </c>
      <c r="R3806" t="s">
        <v>24971</v>
      </c>
      <c r="S3806" s="4" t="str">
        <f t="shared" si="59"/>
        <v>2006</v>
      </c>
    </row>
    <row r="3807" spans="1:19" hidden="1" x14ac:dyDescent="0.35">
      <c r="A3807" t="s">
        <v>24967</v>
      </c>
      <c r="B3807" t="s">
        <v>24968</v>
      </c>
      <c r="C3807" t="s">
        <v>24972</v>
      </c>
      <c r="D3807" t="s">
        <v>24973</v>
      </c>
      <c r="E3807" t="s">
        <v>24974</v>
      </c>
      <c r="F3807" t="s">
        <v>24975</v>
      </c>
      <c r="I3807" t="s">
        <v>24976</v>
      </c>
      <c r="J3807" t="s">
        <v>24977</v>
      </c>
      <c r="M3807" t="s">
        <v>112297</v>
      </c>
      <c r="N3807" t="s">
        <v>124</v>
      </c>
      <c r="O3807" s="3" t="s">
        <v>24978</v>
      </c>
      <c r="P3807" t="s">
        <v>124</v>
      </c>
      <c r="Q3807" t="s">
        <v>124</v>
      </c>
      <c r="R3807" t="s">
        <v>24978</v>
      </c>
      <c r="S3807" s="4" t="str">
        <f t="shared" si="59"/>
        <v>2006</v>
      </c>
    </row>
    <row r="3808" spans="1:19" hidden="1" x14ac:dyDescent="0.35">
      <c r="A3808" t="s">
        <v>24974</v>
      </c>
      <c r="B3808" t="s">
        <v>24975</v>
      </c>
      <c r="C3808" t="s">
        <v>24979</v>
      </c>
      <c r="D3808" t="s">
        <v>24980</v>
      </c>
      <c r="E3808" t="s">
        <v>24981</v>
      </c>
      <c r="F3808" t="s">
        <v>24982</v>
      </c>
      <c r="I3808" t="s">
        <v>24983</v>
      </c>
      <c r="J3808" t="s">
        <v>24984</v>
      </c>
      <c r="M3808" t="s">
        <v>112299</v>
      </c>
      <c r="N3808" t="s">
        <v>247</v>
      </c>
      <c r="O3808" s="3" t="s">
        <v>24985</v>
      </c>
      <c r="P3808" t="s">
        <v>247</v>
      </c>
      <c r="Q3808" t="s">
        <v>247</v>
      </c>
      <c r="R3808" t="s">
        <v>24985</v>
      </c>
      <c r="S3808" s="4" t="str">
        <f t="shared" si="59"/>
        <v>2006</v>
      </c>
    </row>
    <row r="3809" spans="1:19" hidden="1" x14ac:dyDescent="0.35">
      <c r="A3809" t="s">
        <v>24981</v>
      </c>
      <c r="B3809" t="s">
        <v>24982</v>
      </c>
      <c r="C3809" t="s">
        <v>24986</v>
      </c>
      <c r="D3809" t="s">
        <v>24987</v>
      </c>
      <c r="E3809" t="s">
        <v>24988</v>
      </c>
      <c r="F3809">
        <v>650090167</v>
      </c>
      <c r="I3809" t="s">
        <v>24989</v>
      </c>
      <c r="J3809" t="s">
        <v>24990</v>
      </c>
      <c r="M3809" t="s">
        <v>112298</v>
      </c>
      <c r="N3809" t="s">
        <v>28</v>
      </c>
      <c r="O3809" s="3" t="s">
        <v>24991</v>
      </c>
      <c r="P3809" t="s">
        <v>16314</v>
      </c>
      <c r="Q3809" t="s">
        <v>16314</v>
      </c>
      <c r="R3809" t="s">
        <v>24991</v>
      </c>
      <c r="S3809" s="4" t="str">
        <f t="shared" si="59"/>
        <v>2006</v>
      </c>
    </row>
    <row r="3810" spans="1:19" hidden="1" x14ac:dyDescent="0.35">
      <c r="A3810" t="s">
        <v>24988</v>
      </c>
      <c r="B3810">
        <v>650090167</v>
      </c>
      <c r="C3810" t="s">
        <v>24992</v>
      </c>
      <c r="D3810" t="s">
        <v>24993</v>
      </c>
      <c r="E3810" t="s">
        <v>24994</v>
      </c>
      <c r="F3810" t="s">
        <v>24995</v>
      </c>
      <c r="I3810" t="s">
        <v>512</v>
      </c>
      <c r="J3810" t="s">
        <v>512</v>
      </c>
      <c r="M3810" t="s">
        <v>112297</v>
      </c>
      <c r="N3810" t="s">
        <v>124</v>
      </c>
      <c r="O3810" s="3" t="s">
        <v>24996</v>
      </c>
      <c r="P3810" t="s">
        <v>124</v>
      </c>
      <c r="Q3810" t="s">
        <v>124</v>
      </c>
      <c r="R3810" t="s">
        <v>24996</v>
      </c>
      <c r="S3810" s="4" t="str">
        <f t="shared" si="59"/>
        <v>2006</v>
      </c>
    </row>
    <row r="3811" spans="1:19" hidden="1" x14ac:dyDescent="0.35">
      <c r="A3811" t="s">
        <v>24994</v>
      </c>
      <c r="B3811" t="s">
        <v>24995</v>
      </c>
      <c r="C3811" t="s">
        <v>24997</v>
      </c>
      <c r="D3811" t="s">
        <v>24998</v>
      </c>
      <c r="E3811" t="s">
        <v>24999</v>
      </c>
      <c r="F3811" t="s">
        <v>25000</v>
      </c>
      <c r="I3811" t="s">
        <v>25001</v>
      </c>
      <c r="J3811" t="s">
        <v>25002</v>
      </c>
      <c r="M3811" t="s">
        <v>112297</v>
      </c>
      <c r="N3811" t="s">
        <v>124</v>
      </c>
      <c r="O3811" s="3" t="s">
        <v>25003</v>
      </c>
      <c r="P3811" t="s">
        <v>124</v>
      </c>
      <c r="Q3811" t="s">
        <v>124</v>
      </c>
      <c r="R3811" t="s">
        <v>25003</v>
      </c>
      <c r="S3811" s="4" t="str">
        <f t="shared" si="59"/>
        <v>2006</v>
      </c>
    </row>
    <row r="3812" spans="1:19" hidden="1" x14ac:dyDescent="0.35">
      <c r="A3812" t="s">
        <v>24999</v>
      </c>
      <c r="B3812" t="s">
        <v>25000</v>
      </c>
      <c r="C3812" t="s">
        <v>25004</v>
      </c>
      <c r="D3812" t="s">
        <v>25005</v>
      </c>
      <c r="E3812" t="s">
        <v>25006</v>
      </c>
      <c r="F3812" t="s">
        <v>25007</v>
      </c>
      <c r="I3812" t="s">
        <v>25008</v>
      </c>
      <c r="J3812" t="s">
        <v>25009</v>
      </c>
      <c r="M3812" t="s">
        <v>112297</v>
      </c>
      <c r="N3812" t="s">
        <v>124</v>
      </c>
      <c r="O3812" s="3" t="s">
        <v>25010</v>
      </c>
      <c r="P3812" t="s">
        <v>124</v>
      </c>
      <c r="Q3812" t="s">
        <v>124</v>
      </c>
      <c r="R3812" t="s">
        <v>25010</v>
      </c>
      <c r="S3812" s="4" t="str">
        <f t="shared" si="59"/>
        <v>2006</v>
      </c>
    </row>
    <row r="3813" spans="1:19" hidden="1" x14ac:dyDescent="0.35">
      <c r="A3813" t="s">
        <v>25006</v>
      </c>
      <c r="B3813" t="s">
        <v>25007</v>
      </c>
      <c r="C3813" t="s">
        <v>25011</v>
      </c>
      <c r="D3813" t="s">
        <v>25012</v>
      </c>
      <c r="E3813" t="s">
        <v>25013</v>
      </c>
      <c r="F3813" t="s">
        <v>25014</v>
      </c>
      <c r="I3813" t="s">
        <v>1094</v>
      </c>
      <c r="J3813" t="s">
        <v>1095</v>
      </c>
      <c r="M3813" t="s">
        <v>112297</v>
      </c>
      <c r="N3813" t="s">
        <v>124</v>
      </c>
      <c r="O3813" s="3" t="s">
        <v>25015</v>
      </c>
      <c r="P3813" t="s">
        <v>124</v>
      </c>
      <c r="Q3813" t="s">
        <v>124</v>
      </c>
      <c r="R3813" t="s">
        <v>25015</v>
      </c>
      <c r="S3813" s="4" t="str">
        <f t="shared" si="59"/>
        <v>2006</v>
      </c>
    </row>
    <row r="3814" spans="1:19" hidden="1" x14ac:dyDescent="0.35">
      <c r="A3814" t="s">
        <v>25013</v>
      </c>
      <c r="B3814" t="s">
        <v>25014</v>
      </c>
      <c r="C3814" t="s">
        <v>25016</v>
      </c>
      <c r="D3814" t="s">
        <v>25017</v>
      </c>
      <c r="E3814" t="s">
        <v>25018</v>
      </c>
      <c r="F3814" t="s">
        <v>25019</v>
      </c>
      <c r="I3814" t="s">
        <v>25020</v>
      </c>
      <c r="J3814" t="s">
        <v>25021</v>
      </c>
      <c r="M3814" t="s">
        <v>112298</v>
      </c>
      <c r="N3814" t="s">
        <v>28</v>
      </c>
      <c r="O3814" s="3" t="s">
        <v>25022</v>
      </c>
      <c r="P3814" t="s">
        <v>16314</v>
      </c>
      <c r="Q3814" t="s">
        <v>16314</v>
      </c>
      <c r="R3814" t="s">
        <v>25022</v>
      </c>
      <c r="S3814" s="4" t="str">
        <f t="shared" si="59"/>
        <v>2006</v>
      </c>
    </row>
    <row r="3815" spans="1:19" hidden="1" x14ac:dyDescent="0.35">
      <c r="A3815" t="s">
        <v>25018</v>
      </c>
      <c r="B3815" t="s">
        <v>25019</v>
      </c>
      <c r="C3815" t="s">
        <v>25023</v>
      </c>
      <c r="D3815" t="s">
        <v>25024</v>
      </c>
      <c r="E3815" t="s">
        <v>25025</v>
      </c>
      <c r="F3815" t="s">
        <v>25026</v>
      </c>
      <c r="I3815" t="s">
        <v>25027</v>
      </c>
      <c r="J3815" t="s">
        <v>25028</v>
      </c>
      <c r="M3815" t="s">
        <v>112297</v>
      </c>
      <c r="N3815" t="s">
        <v>124</v>
      </c>
      <c r="O3815" s="3" t="s">
        <v>25029</v>
      </c>
      <c r="P3815" t="s">
        <v>124</v>
      </c>
      <c r="Q3815" t="s">
        <v>124</v>
      </c>
      <c r="R3815" t="s">
        <v>25029</v>
      </c>
      <c r="S3815" s="4" t="str">
        <f t="shared" si="59"/>
        <v>2006</v>
      </c>
    </row>
    <row r="3816" spans="1:19" hidden="1" x14ac:dyDescent="0.35">
      <c r="A3816" t="s">
        <v>25025</v>
      </c>
      <c r="B3816" t="s">
        <v>25026</v>
      </c>
      <c r="C3816" t="s">
        <v>25030</v>
      </c>
      <c r="D3816" t="s">
        <v>25031</v>
      </c>
      <c r="E3816" t="s">
        <v>25032</v>
      </c>
      <c r="F3816" t="s">
        <v>25033</v>
      </c>
      <c r="I3816" t="s">
        <v>512</v>
      </c>
      <c r="J3816" t="s">
        <v>512</v>
      </c>
      <c r="M3816" t="s">
        <v>112297</v>
      </c>
      <c r="N3816" t="s">
        <v>124</v>
      </c>
      <c r="O3816" s="3" t="s">
        <v>25034</v>
      </c>
      <c r="P3816" t="s">
        <v>124</v>
      </c>
      <c r="Q3816" t="s">
        <v>124</v>
      </c>
      <c r="R3816" t="s">
        <v>25034</v>
      </c>
      <c r="S3816" s="4" t="str">
        <f t="shared" si="59"/>
        <v>2006</v>
      </c>
    </row>
    <row r="3817" spans="1:19" hidden="1" x14ac:dyDescent="0.35">
      <c r="A3817" t="s">
        <v>25032</v>
      </c>
      <c r="B3817" t="s">
        <v>25033</v>
      </c>
      <c r="C3817" t="s">
        <v>25035</v>
      </c>
      <c r="D3817" t="s">
        <v>25036</v>
      </c>
      <c r="E3817" t="s">
        <v>25037</v>
      </c>
      <c r="F3817" t="s">
        <v>25038</v>
      </c>
      <c r="I3817" t="s">
        <v>1094</v>
      </c>
      <c r="J3817" t="s">
        <v>1095</v>
      </c>
      <c r="M3817" t="s">
        <v>112297</v>
      </c>
      <c r="N3817" t="s">
        <v>16314</v>
      </c>
      <c r="O3817" s="3" t="s">
        <v>25039</v>
      </c>
      <c r="P3817" t="s">
        <v>16314</v>
      </c>
      <c r="Q3817" t="s">
        <v>16314</v>
      </c>
      <c r="R3817" t="s">
        <v>25039</v>
      </c>
      <c r="S3817" s="4" t="str">
        <f t="shared" si="59"/>
        <v>2006</v>
      </c>
    </row>
    <row r="3818" spans="1:19" hidden="1" x14ac:dyDescent="0.35">
      <c r="A3818" t="s">
        <v>25037</v>
      </c>
      <c r="B3818" t="s">
        <v>25038</v>
      </c>
      <c r="C3818" t="s">
        <v>25040</v>
      </c>
      <c r="D3818" t="s">
        <v>25041</v>
      </c>
      <c r="E3818" t="s">
        <v>25042</v>
      </c>
      <c r="F3818" t="s">
        <v>25043</v>
      </c>
      <c r="I3818" t="s">
        <v>25044</v>
      </c>
      <c r="J3818" t="s">
        <v>25045</v>
      </c>
      <c r="M3818" t="s">
        <v>112297</v>
      </c>
      <c r="N3818" t="s">
        <v>124</v>
      </c>
      <c r="O3818" s="3" t="s">
        <v>25046</v>
      </c>
      <c r="P3818" t="s">
        <v>124</v>
      </c>
      <c r="Q3818" t="s">
        <v>124</v>
      </c>
      <c r="R3818" t="s">
        <v>25046</v>
      </c>
      <c r="S3818" s="4" t="str">
        <f t="shared" si="59"/>
        <v>2006</v>
      </c>
    </row>
    <row r="3819" spans="1:19" hidden="1" x14ac:dyDescent="0.35">
      <c r="A3819" t="s">
        <v>25042</v>
      </c>
      <c r="B3819" t="s">
        <v>25043</v>
      </c>
      <c r="C3819" t="s">
        <v>25047</v>
      </c>
      <c r="D3819" t="s">
        <v>25048</v>
      </c>
      <c r="E3819" t="s">
        <v>25049</v>
      </c>
      <c r="F3819" t="s">
        <v>25050</v>
      </c>
      <c r="I3819" t="s">
        <v>25051</v>
      </c>
      <c r="J3819" t="s">
        <v>25052</v>
      </c>
      <c r="M3819" t="s">
        <v>112297</v>
      </c>
      <c r="N3819" t="s">
        <v>124</v>
      </c>
      <c r="O3819" s="3" t="s">
        <v>25053</v>
      </c>
      <c r="P3819" t="s">
        <v>124</v>
      </c>
      <c r="Q3819" t="s">
        <v>124</v>
      </c>
      <c r="R3819" t="s">
        <v>25053</v>
      </c>
      <c r="S3819" s="4" t="str">
        <f t="shared" si="59"/>
        <v>2006</v>
      </c>
    </row>
    <row r="3820" spans="1:19" hidden="1" x14ac:dyDescent="0.35">
      <c r="A3820" t="s">
        <v>25049</v>
      </c>
      <c r="B3820" t="s">
        <v>25050</v>
      </c>
      <c r="C3820" t="s">
        <v>25054</v>
      </c>
      <c r="D3820" t="s">
        <v>25055</v>
      </c>
      <c r="E3820" t="s">
        <v>25056</v>
      </c>
      <c r="F3820" t="s">
        <v>25057</v>
      </c>
      <c r="I3820" t="s">
        <v>25058</v>
      </c>
      <c r="J3820" t="s">
        <v>25059</v>
      </c>
      <c r="M3820" t="s">
        <v>112299</v>
      </c>
      <c r="N3820" t="s">
        <v>247</v>
      </c>
      <c r="O3820" s="3" t="s">
        <v>25060</v>
      </c>
      <c r="P3820" t="s">
        <v>247</v>
      </c>
      <c r="Q3820" t="s">
        <v>247</v>
      </c>
      <c r="R3820" t="s">
        <v>25060</v>
      </c>
      <c r="S3820" s="4" t="str">
        <f t="shared" si="59"/>
        <v>2006</v>
      </c>
    </row>
    <row r="3821" spans="1:19" hidden="1" x14ac:dyDescent="0.35">
      <c r="A3821" t="s">
        <v>25056</v>
      </c>
      <c r="B3821" t="s">
        <v>25057</v>
      </c>
      <c r="C3821" t="s">
        <v>25061</v>
      </c>
      <c r="D3821" t="s">
        <v>25062</v>
      </c>
      <c r="E3821" t="s">
        <v>25063</v>
      </c>
      <c r="F3821" t="s">
        <v>25064</v>
      </c>
      <c r="I3821" t="s">
        <v>25065</v>
      </c>
      <c r="J3821" t="s">
        <v>25066</v>
      </c>
      <c r="M3821" t="s">
        <v>112297</v>
      </c>
      <c r="N3821" t="s">
        <v>124</v>
      </c>
      <c r="O3821" s="3" t="s">
        <v>25067</v>
      </c>
      <c r="P3821" t="s">
        <v>124</v>
      </c>
      <c r="Q3821" t="s">
        <v>124</v>
      </c>
      <c r="R3821" t="s">
        <v>25067</v>
      </c>
      <c r="S3821" s="4" t="str">
        <f t="shared" si="59"/>
        <v>2006</v>
      </c>
    </row>
    <row r="3822" spans="1:19" hidden="1" x14ac:dyDescent="0.35">
      <c r="A3822" t="s">
        <v>25063</v>
      </c>
      <c r="B3822" t="s">
        <v>25064</v>
      </c>
      <c r="C3822" t="s">
        <v>25068</v>
      </c>
      <c r="D3822" t="s">
        <v>25069</v>
      </c>
      <c r="E3822" t="s">
        <v>25070</v>
      </c>
      <c r="F3822" t="s">
        <v>25071</v>
      </c>
      <c r="I3822" t="s">
        <v>25072</v>
      </c>
      <c r="J3822" t="s">
        <v>25073</v>
      </c>
      <c r="M3822" t="s">
        <v>112297</v>
      </c>
      <c r="N3822" t="s">
        <v>124</v>
      </c>
      <c r="O3822" s="3" t="s">
        <v>25074</v>
      </c>
      <c r="P3822" t="s">
        <v>124</v>
      </c>
      <c r="Q3822" t="s">
        <v>124</v>
      </c>
      <c r="R3822" t="s">
        <v>25074</v>
      </c>
      <c r="S3822" s="4" t="str">
        <f t="shared" si="59"/>
        <v>2006</v>
      </c>
    </row>
    <row r="3823" spans="1:19" hidden="1" x14ac:dyDescent="0.35">
      <c r="A3823" t="s">
        <v>25070</v>
      </c>
      <c r="B3823" t="s">
        <v>25071</v>
      </c>
      <c r="C3823" t="s">
        <v>25075</v>
      </c>
      <c r="D3823" t="s">
        <v>25076</v>
      </c>
      <c r="E3823" t="s">
        <v>25077</v>
      </c>
      <c r="F3823" t="s">
        <v>25078</v>
      </c>
      <c r="I3823" t="s">
        <v>25079</v>
      </c>
      <c r="J3823" t="s">
        <v>25080</v>
      </c>
      <c r="M3823" t="s">
        <v>112297</v>
      </c>
      <c r="N3823" t="s">
        <v>124</v>
      </c>
      <c r="O3823" s="3" t="s">
        <v>25081</v>
      </c>
      <c r="P3823" t="s">
        <v>124</v>
      </c>
      <c r="Q3823" t="s">
        <v>124</v>
      </c>
      <c r="R3823" t="s">
        <v>25081</v>
      </c>
      <c r="S3823" s="4" t="str">
        <f t="shared" si="59"/>
        <v>2006</v>
      </c>
    </row>
    <row r="3824" spans="1:19" hidden="1" x14ac:dyDescent="0.35">
      <c r="A3824" t="s">
        <v>25077</v>
      </c>
      <c r="B3824" t="s">
        <v>25078</v>
      </c>
      <c r="C3824" t="s">
        <v>25082</v>
      </c>
      <c r="D3824" t="s">
        <v>25083</v>
      </c>
      <c r="E3824" t="s">
        <v>25084</v>
      </c>
      <c r="F3824" t="s">
        <v>25085</v>
      </c>
      <c r="I3824" t="s">
        <v>512</v>
      </c>
      <c r="J3824" t="s">
        <v>512</v>
      </c>
      <c r="M3824" t="s">
        <v>112297</v>
      </c>
      <c r="N3824" t="s">
        <v>124</v>
      </c>
      <c r="O3824" s="3" t="s">
        <v>25086</v>
      </c>
      <c r="P3824" t="s">
        <v>124</v>
      </c>
      <c r="Q3824" t="s">
        <v>124</v>
      </c>
      <c r="R3824" t="s">
        <v>25086</v>
      </c>
      <c r="S3824" s="4" t="str">
        <f t="shared" si="59"/>
        <v>2006</v>
      </c>
    </row>
    <row r="3825" spans="1:19" hidden="1" x14ac:dyDescent="0.35">
      <c r="A3825" t="s">
        <v>25084</v>
      </c>
      <c r="B3825" t="s">
        <v>25085</v>
      </c>
      <c r="C3825" t="s">
        <v>25087</v>
      </c>
      <c r="D3825" t="s">
        <v>25088</v>
      </c>
      <c r="E3825" t="s">
        <v>25089</v>
      </c>
      <c r="F3825" t="s">
        <v>25090</v>
      </c>
      <c r="I3825" t="s">
        <v>512</v>
      </c>
      <c r="J3825" t="s">
        <v>512</v>
      </c>
      <c r="M3825" t="s">
        <v>112297</v>
      </c>
      <c r="N3825" t="s">
        <v>124</v>
      </c>
      <c r="O3825" s="3" t="s">
        <v>25091</v>
      </c>
      <c r="P3825" t="s">
        <v>124</v>
      </c>
      <c r="Q3825" t="s">
        <v>124</v>
      </c>
      <c r="R3825" t="s">
        <v>25091</v>
      </c>
      <c r="S3825" s="4" t="str">
        <f t="shared" si="59"/>
        <v>2006</v>
      </c>
    </row>
    <row r="3826" spans="1:19" hidden="1" x14ac:dyDescent="0.35">
      <c r="A3826" t="s">
        <v>25089</v>
      </c>
      <c r="B3826" t="s">
        <v>25090</v>
      </c>
      <c r="C3826" t="s">
        <v>25092</v>
      </c>
      <c r="D3826" t="s">
        <v>25093</v>
      </c>
      <c r="E3826" t="s">
        <v>25094</v>
      </c>
      <c r="F3826" t="s">
        <v>25095</v>
      </c>
      <c r="I3826" t="s">
        <v>25096</v>
      </c>
      <c r="J3826" t="s">
        <v>25097</v>
      </c>
      <c r="M3826" t="s">
        <v>112299</v>
      </c>
      <c r="N3826" t="s">
        <v>247</v>
      </c>
      <c r="O3826" s="3" t="s">
        <v>25098</v>
      </c>
      <c r="P3826" t="s">
        <v>247</v>
      </c>
      <c r="Q3826" t="s">
        <v>247</v>
      </c>
      <c r="R3826" t="s">
        <v>25098</v>
      </c>
      <c r="S3826" s="4" t="str">
        <f t="shared" si="59"/>
        <v>2006</v>
      </c>
    </row>
    <row r="3827" spans="1:19" hidden="1" x14ac:dyDescent="0.35">
      <c r="A3827" t="s">
        <v>25094</v>
      </c>
      <c r="B3827" t="s">
        <v>25095</v>
      </c>
      <c r="C3827" t="s">
        <v>25099</v>
      </c>
      <c r="D3827" t="s">
        <v>25100</v>
      </c>
      <c r="E3827" t="s">
        <v>25101</v>
      </c>
      <c r="F3827" t="s">
        <v>25102</v>
      </c>
      <c r="I3827" t="s">
        <v>25103</v>
      </c>
      <c r="J3827" t="s">
        <v>25104</v>
      </c>
      <c r="M3827" t="s">
        <v>112297</v>
      </c>
      <c r="N3827" t="s">
        <v>124</v>
      </c>
      <c r="O3827" s="3" t="s">
        <v>25105</v>
      </c>
      <c r="P3827" t="s">
        <v>124</v>
      </c>
      <c r="Q3827" t="s">
        <v>124</v>
      </c>
      <c r="R3827" t="s">
        <v>25105</v>
      </c>
      <c r="S3827" s="4" t="str">
        <f t="shared" si="59"/>
        <v>2006</v>
      </c>
    </row>
    <row r="3828" spans="1:19" hidden="1" x14ac:dyDescent="0.35">
      <c r="A3828" t="s">
        <v>25101</v>
      </c>
      <c r="B3828" t="s">
        <v>25102</v>
      </c>
      <c r="C3828" t="s">
        <v>25106</v>
      </c>
      <c r="D3828" t="s">
        <v>25107</v>
      </c>
      <c r="E3828" t="s">
        <v>25108</v>
      </c>
      <c r="F3828" t="s">
        <v>25109</v>
      </c>
      <c r="I3828" t="s">
        <v>25110</v>
      </c>
      <c r="J3828" t="s">
        <v>25111</v>
      </c>
      <c r="M3828" t="s">
        <v>112297</v>
      </c>
      <c r="N3828" t="s">
        <v>124</v>
      </c>
      <c r="O3828" s="3" t="s">
        <v>25112</v>
      </c>
      <c r="P3828" t="s">
        <v>124</v>
      </c>
      <c r="Q3828" t="s">
        <v>124</v>
      </c>
      <c r="R3828" t="s">
        <v>25112</v>
      </c>
      <c r="S3828" s="4" t="str">
        <f t="shared" si="59"/>
        <v>2006</v>
      </c>
    </row>
    <row r="3829" spans="1:19" hidden="1" x14ac:dyDescent="0.35">
      <c r="A3829" t="s">
        <v>25108</v>
      </c>
      <c r="B3829" t="s">
        <v>25109</v>
      </c>
      <c r="C3829" t="s">
        <v>25113</v>
      </c>
      <c r="D3829" t="s">
        <v>25114</v>
      </c>
      <c r="E3829" t="s">
        <v>25115</v>
      </c>
      <c r="F3829" t="s">
        <v>25116</v>
      </c>
      <c r="I3829" t="s">
        <v>25117</v>
      </c>
      <c r="J3829" t="s">
        <v>25118</v>
      </c>
      <c r="M3829" t="s">
        <v>112297</v>
      </c>
      <c r="N3829" t="s">
        <v>124</v>
      </c>
      <c r="O3829" s="3" t="s">
        <v>25119</v>
      </c>
      <c r="P3829" t="s">
        <v>124</v>
      </c>
      <c r="Q3829" t="s">
        <v>124</v>
      </c>
      <c r="R3829" t="s">
        <v>25119</v>
      </c>
      <c r="S3829" s="4" t="str">
        <f t="shared" si="59"/>
        <v>2006</v>
      </c>
    </row>
    <row r="3830" spans="1:19" hidden="1" x14ac:dyDescent="0.35">
      <c r="A3830" t="s">
        <v>25115</v>
      </c>
      <c r="B3830" t="s">
        <v>25116</v>
      </c>
      <c r="C3830" t="s">
        <v>25120</v>
      </c>
      <c r="D3830" t="s">
        <v>25121</v>
      </c>
      <c r="E3830" t="s">
        <v>25122</v>
      </c>
      <c r="F3830" t="s">
        <v>25123</v>
      </c>
      <c r="I3830" t="s">
        <v>25124</v>
      </c>
      <c r="J3830" t="s">
        <v>25125</v>
      </c>
      <c r="M3830" t="s">
        <v>112297</v>
      </c>
      <c r="N3830" t="s">
        <v>124</v>
      </c>
      <c r="O3830" s="3" t="s">
        <v>25126</v>
      </c>
      <c r="P3830" t="s">
        <v>124</v>
      </c>
      <c r="Q3830" t="s">
        <v>124</v>
      </c>
      <c r="R3830" t="s">
        <v>25126</v>
      </c>
      <c r="S3830" s="4" t="str">
        <f t="shared" si="59"/>
        <v>2006</v>
      </c>
    </row>
    <row r="3831" spans="1:19" hidden="1" x14ac:dyDescent="0.35">
      <c r="A3831" t="s">
        <v>25122</v>
      </c>
      <c r="B3831" t="s">
        <v>25123</v>
      </c>
      <c r="C3831" t="s">
        <v>25127</v>
      </c>
      <c r="D3831" t="s">
        <v>25128</v>
      </c>
      <c r="E3831" t="s">
        <v>25129</v>
      </c>
      <c r="F3831" t="s">
        <v>25130</v>
      </c>
      <c r="I3831" t="s">
        <v>25131</v>
      </c>
      <c r="J3831" t="s">
        <v>25132</v>
      </c>
      <c r="M3831" t="s">
        <v>112297</v>
      </c>
      <c r="N3831" t="s">
        <v>124</v>
      </c>
      <c r="O3831" s="3" t="s">
        <v>25133</v>
      </c>
      <c r="P3831" t="s">
        <v>124</v>
      </c>
      <c r="Q3831" t="s">
        <v>124</v>
      </c>
      <c r="R3831" t="s">
        <v>25133</v>
      </c>
      <c r="S3831" s="4" t="str">
        <f t="shared" si="59"/>
        <v>2006</v>
      </c>
    </row>
    <row r="3832" spans="1:19" ht="29" hidden="1" x14ac:dyDescent="0.35">
      <c r="A3832" t="s">
        <v>25129</v>
      </c>
      <c r="B3832" t="s">
        <v>25130</v>
      </c>
      <c r="C3832" t="s">
        <v>25134</v>
      </c>
      <c r="D3832" t="s">
        <v>25135</v>
      </c>
      <c r="E3832" t="s">
        <v>25136</v>
      </c>
      <c r="F3832" t="s">
        <v>25137</v>
      </c>
      <c r="I3832" t="s">
        <v>25138</v>
      </c>
      <c r="J3832" t="s">
        <v>25139</v>
      </c>
      <c r="K3832" s="2" t="s">
        <v>1501</v>
      </c>
      <c r="M3832" t="s">
        <v>112297</v>
      </c>
      <c r="N3832" t="s">
        <v>124</v>
      </c>
      <c r="O3832" s="3" t="s">
        <v>25140</v>
      </c>
      <c r="P3832" t="s">
        <v>124</v>
      </c>
      <c r="Q3832" t="s">
        <v>124</v>
      </c>
      <c r="R3832" t="s">
        <v>25140</v>
      </c>
      <c r="S3832" s="4" t="str">
        <f t="shared" si="59"/>
        <v>2006</v>
      </c>
    </row>
    <row r="3833" spans="1:19" hidden="1" x14ac:dyDescent="0.35">
      <c r="A3833" t="s">
        <v>25136</v>
      </c>
      <c r="B3833" t="s">
        <v>25137</v>
      </c>
      <c r="C3833" t="s">
        <v>25141</v>
      </c>
      <c r="D3833" t="s">
        <v>25142</v>
      </c>
      <c r="E3833" t="s">
        <v>25143</v>
      </c>
      <c r="F3833" t="s">
        <v>25144</v>
      </c>
      <c r="I3833" t="s">
        <v>25145</v>
      </c>
      <c r="J3833" t="s">
        <v>25146</v>
      </c>
      <c r="M3833" t="s">
        <v>112298</v>
      </c>
      <c r="N3833" t="s">
        <v>28</v>
      </c>
      <c r="O3833" s="3" t="s">
        <v>25147</v>
      </c>
      <c r="P3833" t="s">
        <v>16314</v>
      </c>
      <c r="Q3833" t="s">
        <v>16314</v>
      </c>
      <c r="R3833" t="s">
        <v>25147</v>
      </c>
      <c r="S3833" s="4" t="str">
        <f t="shared" si="59"/>
        <v>2006</v>
      </c>
    </row>
    <row r="3834" spans="1:19" hidden="1" x14ac:dyDescent="0.35">
      <c r="A3834" t="s">
        <v>25143</v>
      </c>
      <c r="B3834" t="s">
        <v>25144</v>
      </c>
      <c r="C3834" t="s">
        <v>25148</v>
      </c>
      <c r="D3834" t="s">
        <v>25149</v>
      </c>
      <c r="E3834" t="s">
        <v>25150</v>
      </c>
      <c r="F3834" t="s">
        <v>25151</v>
      </c>
      <c r="I3834" t="s">
        <v>25152</v>
      </c>
      <c r="J3834" t="s">
        <v>25153</v>
      </c>
      <c r="M3834" t="s">
        <v>112298</v>
      </c>
      <c r="N3834" t="s">
        <v>28</v>
      </c>
      <c r="O3834" s="3" t="s">
        <v>25154</v>
      </c>
      <c r="P3834" t="s">
        <v>16314</v>
      </c>
      <c r="Q3834" t="s">
        <v>16314</v>
      </c>
      <c r="R3834" t="s">
        <v>25154</v>
      </c>
      <c r="S3834" s="4" t="str">
        <f t="shared" si="59"/>
        <v>2006</v>
      </c>
    </row>
    <row r="3835" spans="1:19" hidden="1" x14ac:dyDescent="0.35">
      <c r="A3835" t="s">
        <v>25150</v>
      </c>
      <c r="B3835" t="s">
        <v>25151</v>
      </c>
      <c r="C3835" t="s">
        <v>25155</v>
      </c>
      <c r="D3835" t="s">
        <v>25156</v>
      </c>
      <c r="E3835" t="s">
        <v>25157</v>
      </c>
      <c r="F3835" t="s">
        <v>25158</v>
      </c>
      <c r="I3835" t="s">
        <v>25159</v>
      </c>
      <c r="J3835" t="s">
        <v>25160</v>
      </c>
      <c r="M3835" t="s">
        <v>112297</v>
      </c>
      <c r="N3835" t="s">
        <v>124</v>
      </c>
      <c r="O3835" s="3" t="s">
        <v>25161</v>
      </c>
      <c r="P3835" t="s">
        <v>124</v>
      </c>
      <c r="Q3835" t="s">
        <v>124</v>
      </c>
      <c r="R3835" t="s">
        <v>25161</v>
      </c>
      <c r="S3835" s="4" t="str">
        <f t="shared" si="59"/>
        <v>2006</v>
      </c>
    </row>
    <row r="3836" spans="1:19" hidden="1" x14ac:dyDescent="0.35">
      <c r="A3836" t="s">
        <v>25157</v>
      </c>
      <c r="B3836" t="s">
        <v>25158</v>
      </c>
      <c r="C3836" t="s">
        <v>25162</v>
      </c>
      <c r="D3836" t="s">
        <v>25163</v>
      </c>
      <c r="E3836" t="s">
        <v>25164</v>
      </c>
      <c r="F3836" t="s">
        <v>25165</v>
      </c>
      <c r="I3836" t="s">
        <v>25166</v>
      </c>
      <c r="J3836" t="s">
        <v>25167</v>
      </c>
      <c r="M3836" t="s">
        <v>112298</v>
      </c>
      <c r="N3836" t="s">
        <v>28</v>
      </c>
      <c r="O3836" s="3" t="s">
        <v>25168</v>
      </c>
      <c r="P3836" t="s">
        <v>16314</v>
      </c>
      <c r="Q3836" t="s">
        <v>16314</v>
      </c>
      <c r="R3836" t="s">
        <v>25168</v>
      </c>
      <c r="S3836" s="4" t="str">
        <f t="shared" si="59"/>
        <v>2006</v>
      </c>
    </row>
    <row r="3837" spans="1:19" ht="29" hidden="1" x14ac:dyDescent="0.35">
      <c r="A3837" t="s">
        <v>25164</v>
      </c>
      <c r="B3837" t="s">
        <v>25165</v>
      </c>
      <c r="C3837" t="s">
        <v>25169</v>
      </c>
      <c r="D3837" t="s">
        <v>25170</v>
      </c>
      <c r="E3837" t="s">
        <v>25171</v>
      </c>
      <c r="F3837" t="s">
        <v>25172</v>
      </c>
      <c r="I3837" t="s">
        <v>25173</v>
      </c>
      <c r="J3837" t="s">
        <v>25174</v>
      </c>
      <c r="K3837" s="2" t="s">
        <v>1501</v>
      </c>
      <c r="M3837" t="s">
        <v>112297</v>
      </c>
      <c r="N3837" t="s">
        <v>124</v>
      </c>
      <c r="O3837" s="3" t="s">
        <v>25175</v>
      </c>
      <c r="P3837" t="s">
        <v>124</v>
      </c>
      <c r="Q3837" t="s">
        <v>124</v>
      </c>
      <c r="R3837" t="s">
        <v>25175</v>
      </c>
      <c r="S3837" s="4" t="str">
        <f t="shared" si="59"/>
        <v>2006</v>
      </c>
    </row>
    <row r="3838" spans="1:19" hidden="1" x14ac:dyDescent="0.35">
      <c r="A3838" t="s">
        <v>25171</v>
      </c>
      <c r="B3838" t="s">
        <v>25172</v>
      </c>
      <c r="C3838" t="s">
        <v>25176</v>
      </c>
      <c r="D3838" t="s">
        <v>25177</v>
      </c>
      <c r="E3838" t="s">
        <v>25178</v>
      </c>
      <c r="F3838" t="s">
        <v>25179</v>
      </c>
      <c r="I3838" t="s">
        <v>25180</v>
      </c>
      <c r="J3838" t="s">
        <v>25181</v>
      </c>
      <c r="M3838" t="s">
        <v>112297</v>
      </c>
      <c r="N3838" t="s">
        <v>124</v>
      </c>
      <c r="O3838" s="3" t="s">
        <v>25182</v>
      </c>
      <c r="P3838" t="s">
        <v>124</v>
      </c>
      <c r="Q3838" t="s">
        <v>124</v>
      </c>
      <c r="R3838" t="s">
        <v>25182</v>
      </c>
      <c r="S3838" s="4" t="str">
        <f t="shared" si="59"/>
        <v>2006</v>
      </c>
    </row>
    <row r="3839" spans="1:19" hidden="1" x14ac:dyDescent="0.35">
      <c r="A3839" t="s">
        <v>25178</v>
      </c>
      <c r="B3839" t="s">
        <v>25179</v>
      </c>
      <c r="C3839" t="s">
        <v>25183</v>
      </c>
      <c r="D3839">
        <v>424291217</v>
      </c>
      <c r="E3839" t="s">
        <v>25184</v>
      </c>
      <c r="F3839" t="s">
        <v>25185</v>
      </c>
      <c r="I3839" t="s">
        <v>1021</v>
      </c>
      <c r="J3839" t="s">
        <v>1022</v>
      </c>
      <c r="M3839" t="s">
        <v>112297</v>
      </c>
      <c r="N3839" t="s">
        <v>124</v>
      </c>
      <c r="O3839" s="3" t="s">
        <v>25186</v>
      </c>
      <c r="P3839" t="s">
        <v>124</v>
      </c>
      <c r="Q3839" t="s">
        <v>124</v>
      </c>
      <c r="R3839" t="s">
        <v>25186</v>
      </c>
      <c r="S3839" s="4" t="str">
        <f t="shared" si="59"/>
        <v>2006</v>
      </c>
    </row>
    <row r="3840" spans="1:19" hidden="1" x14ac:dyDescent="0.35">
      <c r="A3840" t="s">
        <v>25184</v>
      </c>
      <c r="B3840" t="s">
        <v>25185</v>
      </c>
      <c r="C3840" t="s">
        <v>25187</v>
      </c>
      <c r="D3840" t="s">
        <v>25188</v>
      </c>
      <c r="E3840" t="s">
        <v>25189</v>
      </c>
      <c r="F3840" t="s">
        <v>25190</v>
      </c>
      <c r="I3840" t="s">
        <v>24513</v>
      </c>
      <c r="J3840" t="s">
        <v>1255</v>
      </c>
      <c r="M3840" t="s">
        <v>112297</v>
      </c>
      <c r="N3840" t="s">
        <v>124</v>
      </c>
      <c r="O3840" s="3" t="s">
        <v>25191</v>
      </c>
      <c r="P3840" t="s">
        <v>124</v>
      </c>
      <c r="Q3840" t="s">
        <v>124</v>
      </c>
      <c r="R3840" t="s">
        <v>25191</v>
      </c>
      <c r="S3840" s="4" t="str">
        <f t="shared" si="59"/>
        <v>2006</v>
      </c>
    </row>
    <row r="3841" spans="1:19" hidden="1" x14ac:dyDescent="0.35">
      <c r="A3841" t="s">
        <v>25189</v>
      </c>
      <c r="B3841" t="s">
        <v>25190</v>
      </c>
      <c r="C3841" t="s">
        <v>25192</v>
      </c>
      <c r="D3841" t="s">
        <v>25193</v>
      </c>
      <c r="E3841" t="s">
        <v>25194</v>
      </c>
      <c r="F3841" t="s">
        <v>25195</v>
      </c>
      <c r="I3841" t="s">
        <v>25196</v>
      </c>
      <c r="J3841" t="s">
        <v>25197</v>
      </c>
      <c r="M3841" t="s">
        <v>112297</v>
      </c>
      <c r="N3841" t="s">
        <v>124</v>
      </c>
      <c r="O3841" s="3" t="s">
        <v>25198</v>
      </c>
      <c r="P3841" t="s">
        <v>124</v>
      </c>
      <c r="Q3841" t="s">
        <v>124</v>
      </c>
      <c r="R3841" t="s">
        <v>25198</v>
      </c>
      <c r="S3841" s="4" t="str">
        <f t="shared" si="59"/>
        <v>2006</v>
      </c>
    </row>
    <row r="3842" spans="1:19" hidden="1" x14ac:dyDescent="0.35">
      <c r="A3842" t="s">
        <v>25194</v>
      </c>
      <c r="B3842" t="s">
        <v>25195</v>
      </c>
      <c r="C3842" t="s">
        <v>25199</v>
      </c>
      <c r="D3842" t="s">
        <v>25200</v>
      </c>
      <c r="E3842" t="s">
        <v>25201</v>
      </c>
      <c r="F3842" t="s">
        <v>25202</v>
      </c>
      <c r="I3842" t="s">
        <v>25203</v>
      </c>
      <c r="J3842" t="s">
        <v>25204</v>
      </c>
      <c r="M3842" t="s">
        <v>112297</v>
      </c>
      <c r="N3842" t="s">
        <v>124</v>
      </c>
      <c r="O3842" s="3" t="s">
        <v>25205</v>
      </c>
      <c r="P3842" t="s">
        <v>124</v>
      </c>
      <c r="Q3842" t="s">
        <v>124</v>
      </c>
      <c r="R3842" t="s">
        <v>25205</v>
      </c>
      <c r="S3842" s="4" t="str">
        <f t="shared" si="59"/>
        <v>2006</v>
      </c>
    </row>
    <row r="3843" spans="1:19" hidden="1" x14ac:dyDescent="0.35">
      <c r="A3843" t="s">
        <v>25201</v>
      </c>
      <c r="B3843" t="s">
        <v>25202</v>
      </c>
      <c r="C3843" t="s">
        <v>25206</v>
      </c>
      <c r="D3843" t="s">
        <v>25207</v>
      </c>
      <c r="E3843" t="s">
        <v>25208</v>
      </c>
      <c r="F3843" t="s">
        <v>25209</v>
      </c>
      <c r="I3843" t="s">
        <v>2525</v>
      </c>
      <c r="J3843" t="s">
        <v>2526</v>
      </c>
      <c r="M3843" t="s">
        <v>112297</v>
      </c>
      <c r="N3843" t="s">
        <v>124</v>
      </c>
      <c r="O3843" s="3" t="s">
        <v>25210</v>
      </c>
      <c r="P3843" t="s">
        <v>124</v>
      </c>
      <c r="Q3843" t="s">
        <v>124</v>
      </c>
      <c r="R3843" t="s">
        <v>25210</v>
      </c>
      <c r="S3843" s="4" t="str">
        <f t="shared" ref="S3843:S3906" si="60">LEFT(RIGHT(R3843,19),4)</f>
        <v>2006</v>
      </c>
    </row>
    <row r="3844" spans="1:19" hidden="1" x14ac:dyDescent="0.35">
      <c r="A3844" t="s">
        <v>25208</v>
      </c>
      <c r="B3844" t="s">
        <v>25209</v>
      </c>
      <c r="C3844" t="s">
        <v>25211</v>
      </c>
      <c r="D3844" t="s">
        <v>25212</v>
      </c>
      <c r="E3844" t="s">
        <v>25213</v>
      </c>
      <c r="F3844" t="s">
        <v>25214</v>
      </c>
      <c r="I3844" t="s">
        <v>512</v>
      </c>
      <c r="J3844" t="s">
        <v>512</v>
      </c>
      <c r="M3844" t="s">
        <v>112297</v>
      </c>
      <c r="N3844" t="s">
        <v>124</v>
      </c>
      <c r="O3844" s="3" t="s">
        <v>25215</v>
      </c>
      <c r="P3844" t="s">
        <v>124</v>
      </c>
      <c r="Q3844" t="s">
        <v>124</v>
      </c>
      <c r="R3844" t="s">
        <v>25215</v>
      </c>
      <c r="S3844" s="4" t="str">
        <f t="shared" si="60"/>
        <v>2006</v>
      </c>
    </row>
    <row r="3845" spans="1:19" hidden="1" x14ac:dyDescent="0.35">
      <c r="A3845" t="s">
        <v>25213</v>
      </c>
      <c r="B3845" t="s">
        <v>25214</v>
      </c>
      <c r="C3845" t="s">
        <v>25216</v>
      </c>
      <c r="D3845" t="s">
        <v>25217</v>
      </c>
      <c r="E3845" t="s">
        <v>25218</v>
      </c>
      <c r="F3845" t="s">
        <v>25219</v>
      </c>
      <c r="I3845" t="s">
        <v>25220</v>
      </c>
      <c r="J3845" t="s">
        <v>25221</v>
      </c>
      <c r="M3845" t="s">
        <v>112297</v>
      </c>
      <c r="N3845" t="s">
        <v>124</v>
      </c>
      <c r="O3845" s="3" t="s">
        <v>25222</v>
      </c>
      <c r="P3845" t="s">
        <v>124</v>
      </c>
      <c r="Q3845" t="s">
        <v>124</v>
      </c>
      <c r="R3845" t="s">
        <v>25222</v>
      </c>
      <c r="S3845" s="4" t="str">
        <f t="shared" si="60"/>
        <v>2006</v>
      </c>
    </row>
    <row r="3846" spans="1:19" hidden="1" x14ac:dyDescent="0.35">
      <c r="A3846" t="s">
        <v>25218</v>
      </c>
      <c r="B3846" t="s">
        <v>25219</v>
      </c>
      <c r="C3846" t="s">
        <v>25223</v>
      </c>
      <c r="D3846" t="s">
        <v>25224</v>
      </c>
      <c r="E3846" t="s">
        <v>25225</v>
      </c>
      <c r="F3846" t="s">
        <v>25226</v>
      </c>
      <c r="I3846" t="s">
        <v>25227</v>
      </c>
      <c r="J3846" t="s">
        <v>25228</v>
      </c>
      <c r="M3846" t="s">
        <v>112297</v>
      </c>
      <c r="N3846" t="s">
        <v>124</v>
      </c>
      <c r="O3846" s="3" t="s">
        <v>25229</v>
      </c>
      <c r="P3846" t="s">
        <v>124</v>
      </c>
      <c r="Q3846" t="s">
        <v>124</v>
      </c>
      <c r="R3846" t="s">
        <v>25229</v>
      </c>
      <c r="S3846" s="4" t="str">
        <f t="shared" si="60"/>
        <v>2006</v>
      </c>
    </row>
    <row r="3847" spans="1:19" hidden="1" x14ac:dyDescent="0.35">
      <c r="A3847" t="s">
        <v>25225</v>
      </c>
      <c r="B3847" t="s">
        <v>25226</v>
      </c>
      <c r="C3847" t="s">
        <v>25230</v>
      </c>
      <c r="D3847" t="s">
        <v>25231</v>
      </c>
      <c r="E3847" t="s">
        <v>25232</v>
      </c>
      <c r="F3847" t="s">
        <v>25233</v>
      </c>
      <c r="I3847" t="s">
        <v>2964</v>
      </c>
      <c r="J3847" t="s">
        <v>2964</v>
      </c>
      <c r="M3847" t="s">
        <v>112298</v>
      </c>
      <c r="N3847" t="s">
        <v>28</v>
      </c>
      <c r="O3847" s="3" t="s">
        <v>25234</v>
      </c>
      <c r="P3847" t="s">
        <v>16314</v>
      </c>
      <c r="Q3847" t="s">
        <v>16314</v>
      </c>
      <c r="R3847" t="s">
        <v>25234</v>
      </c>
      <c r="S3847" s="4" t="str">
        <f t="shared" si="60"/>
        <v>2006</v>
      </c>
    </row>
    <row r="3848" spans="1:19" hidden="1" x14ac:dyDescent="0.35">
      <c r="A3848" t="s">
        <v>25232</v>
      </c>
      <c r="B3848" t="s">
        <v>25233</v>
      </c>
      <c r="C3848" t="s">
        <v>25235</v>
      </c>
      <c r="D3848" t="s">
        <v>25236</v>
      </c>
      <c r="E3848" t="s">
        <v>25237</v>
      </c>
      <c r="F3848" t="s">
        <v>25238</v>
      </c>
      <c r="I3848" t="s">
        <v>25239</v>
      </c>
      <c r="J3848" t="s">
        <v>25240</v>
      </c>
      <c r="M3848" t="s">
        <v>112297</v>
      </c>
      <c r="N3848" t="s">
        <v>124</v>
      </c>
      <c r="O3848" s="3" t="s">
        <v>25241</v>
      </c>
      <c r="P3848" t="s">
        <v>124</v>
      </c>
      <c r="Q3848" t="s">
        <v>124</v>
      </c>
      <c r="R3848" t="s">
        <v>25241</v>
      </c>
      <c r="S3848" s="4" t="str">
        <f t="shared" si="60"/>
        <v>2006</v>
      </c>
    </row>
    <row r="3849" spans="1:19" hidden="1" x14ac:dyDescent="0.35">
      <c r="A3849" t="s">
        <v>25237</v>
      </c>
      <c r="B3849" t="s">
        <v>25238</v>
      </c>
      <c r="C3849" t="s">
        <v>25242</v>
      </c>
      <c r="D3849" t="s">
        <v>25243</v>
      </c>
      <c r="E3849" t="s">
        <v>25244</v>
      </c>
      <c r="F3849" t="s">
        <v>25245</v>
      </c>
      <c r="I3849" t="s">
        <v>512</v>
      </c>
      <c r="J3849" t="s">
        <v>512</v>
      </c>
      <c r="M3849" t="s">
        <v>112297</v>
      </c>
      <c r="N3849" t="s">
        <v>124</v>
      </c>
      <c r="O3849" s="3" t="s">
        <v>25246</v>
      </c>
      <c r="P3849" t="s">
        <v>124</v>
      </c>
      <c r="Q3849" t="s">
        <v>124</v>
      </c>
      <c r="R3849" t="s">
        <v>25246</v>
      </c>
      <c r="S3849" s="4" t="str">
        <f t="shared" si="60"/>
        <v>2006</v>
      </c>
    </row>
    <row r="3850" spans="1:19" hidden="1" x14ac:dyDescent="0.35">
      <c r="A3850" t="s">
        <v>25244</v>
      </c>
      <c r="B3850" t="s">
        <v>25245</v>
      </c>
      <c r="C3850" t="s">
        <v>25247</v>
      </c>
      <c r="D3850" t="s">
        <v>25248</v>
      </c>
      <c r="E3850" t="s">
        <v>25249</v>
      </c>
      <c r="F3850" t="s">
        <v>25250</v>
      </c>
      <c r="I3850" t="s">
        <v>25251</v>
      </c>
      <c r="J3850" t="s">
        <v>25252</v>
      </c>
      <c r="M3850" t="s">
        <v>16314</v>
      </c>
      <c r="N3850" t="s">
        <v>16314</v>
      </c>
      <c r="O3850" s="3" t="s">
        <v>25253</v>
      </c>
      <c r="P3850" t="s">
        <v>16314</v>
      </c>
      <c r="Q3850" t="s">
        <v>16314</v>
      </c>
      <c r="R3850" t="s">
        <v>25253</v>
      </c>
      <c r="S3850" s="4" t="str">
        <f t="shared" si="60"/>
        <v>2006</v>
      </c>
    </row>
    <row r="3851" spans="1:19" hidden="1" x14ac:dyDescent="0.35">
      <c r="A3851" t="s">
        <v>25249</v>
      </c>
      <c r="B3851" t="s">
        <v>25250</v>
      </c>
      <c r="C3851" t="s">
        <v>25254</v>
      </c>
      <c r="D3851" t="s">
        <v>25255</v>
      </c>
      <c r="E3851" t="s">
        <v>25256</v>
      </c>
      <c r="F3851" t="s">
        <v>25257</v>
      </c>
      <c r="I3851" t="s">
        <v>25258</v>
      </c>
      <c r="J3851" t="s">
        <v>25259</v>
      </c>
      <c r="M3851" t="s">
        <v>112297</v>
      </c>
      <c r="N3851" t="s">
        <v>124</v>
      </c>
      <c r="O3851" s="3" t="s">
        <v>25260</v>
      </c>
      <c r="P3851" t="s">
        <v>124</v>
      </c>
      <c r="Q3851" t="s">
        <v>124</v>
      </c>
      <c r="R3851" t="s">
        <v>25260</v>
      </c>
      <c r="S3851" s="4" t="str">
        <f t="shared" si="60"/>
        <v>2006</v>
      </c>
    </row>
    <row r="3852" spans="1:19" hidden="1" x14ac:dyDescent="0.35">
      <c r="A3852" t="s">
        <v>25256</v>
      </c>
      <c r="B3852" t="s">
        <v>25257</v>
      </c>
      <c r="C3852" t="s">
        <v>25261</v>
      </c>
      <c r="D3852" t="s">
        <v>25262</v>
      </c>
      <c r="E3852" t="s">
        <v>25263</v>
      </c>
      <c r="F3852">
        <v>514350831</v>
      </c>
      <c r="I3852" t="s">
        <v>25264</v>
      </c>
      <c r="J3852" t="s">
        <v>25265</v>
      </c>
      <c r="M3852" t="s">
        <v>112299</v>
      </c>
      <c r="N3852" t="s">
        <v>247</v>
      </c>
      <c r="O3852" s="3" t="s">
        <v>25266</v>
      </c>
      <c r="P3852" t="s">
        <v>247</v>
      </c>
      <c r="Q3852" t="s">
        <v>247</v>
      </c>
      <c r="R3852" t="s">
        <v>25266</v>
      </c>
      <c r="S3852" s="4" t="str">
        <f t="shared" si="60"/>
        <v>2006</v>
      </c>
    </row>
    <row r="3853" spans="1:19" hidden="1" x14ac:dyDescent="0.35">
      <c r="A3853" t="s">
        <v>25263</v>
      </c>
      <c r="B3853">
        <v>514350831</v>
      </c>
      <c r="C3853" t="s">
        <v>25267</v>
      </c>
      <c r="D3853" t="s">
        <v>25268</v>
      </c>
      <c r="E3853" t="s">
        <v>25269</v>
      </c>
      <c r="F3853" t="s">
        <v>25270</v>
      </c>
      <c r="I3853" t="s">
        <v>25271</v>
      </c>
      <c r="J3853" t="s">
        <v>25272</v>
      </c>
      <c r="M3853" t="s">
        <v>112297</v>
      </c>
      <c r="N3853" t="s">
        <v>124</v>
      </c>
      <c r="O3853" s="3" t="s">
        <v>25273</v>
      </c>
      <c r="P3853" t="s">
        <v>124</v>
      </c>
      <c r="Q3853" t="s">
        <v>124</v>
      </c>
      <c r="R3853" t="s">
        <v>25273</v>
      </c>
      <c r="S3853" s="4" t="str">
        <f t="shared" si="60"/>
        <v>2006</v>
      </c>
    </row>
    <row r="3854" spans="1:19" hidden="1" x14ac:dyDescent="0.35">
      <c r="A3854" t="s">
        <v>25269</v>
      </c>
      <c r="B3854" t="s">
        <v>25270</v>
      </c>
      <c r="C3854" t="s">
        <v>25274</v>
      </c>
      <c r="D3854">
        <v>12265384</v>
      </c>
      <c r="E3854" t="s">
        <v>25275</v>
      </c>
      <c r="F3854" t="s">
        <v>25276</v>
      </c>
      <c r="I3854" t="s">
        <v>25277</v>
      </c>
      <c r="J3854" t="s">
        <v>25278</v>
      </c>
      <c r="M3854" t="s">
        <v>112299</v>
      </c>
      <c r="N3854" t="s">
        <v>247</v>
      </c>
      <c r="O3854" s="3" t="s">
        <v>25279</v>
      </c>
      <c r="P3854" t="s">
        <v>247</v>
      </c>
      <c r="Q3854" t="s">
        <v>247</v>
      </c>
      <c r="R3854" t="s">
        <v>25279</v>
      </c>
      <c r="S3854" s="4" t="str">
        <f t="shared" si="60"/>
        <v>2006</v>
      </c>
    </row>
    <row r="3855" spans="1:19" hidden="1" x14ac:dyDescent="0.35">
      <c r="A3855" t="s">
        <v>25275</v>
      </c>
      <c r="B3855" t="s">
        <v>25276</v>
      </c>
      <c r="C3855" t="s">
        <v>25280</v>
      </c>
      <c r="D3855" t="s">
        <v>25281</v>
      </c>
      <c r="E3855" t="s">
        <v>25282</v>
      </c>
      <c r="F3855" t="s">
        <v>25283</v>
      </c>
      <c r="I3855" t="s">
        <v>25284</v>
      </c>
      <c r="J3855" t="s">
        <v>25285</v>
      </c>
      <c r="M3855" t="s">
        <v>112297</v>
      </c>
      <c r="N3855" t="s">
        <v>124</v>
      </c>
      <c r="O3855" s="3" t="s">
        <v>25286</v>
      </c>
      <c r="P3855" t="s">
        <v>124</v>
      </c>
      <c r="Q3855" t="s">
        <v>124</v>
      </c>
      <c r="R3855" t="s">
        <v>25286</v>
      </c>
      <c r="S3855" s="4" t="str">
        <f t="shared" si="60"/>
        <v>2006</v>
      </c>
    </row>
    <row r="3856" spans="1:19" hidden="1" x14ac:dyDescent="0.35">
      <c r="A3856" t="s">
        <v>25282</v>
      </c>
      <c r="B3856" t="s">
        <v>25283</v>
      </c>
      <c r="C3856" t="s">
        <v>25287</v>
      </c>
      <c r="D3856" t="s">
        <v>25288</v>
      </c>
      <c r="E3856" t="s">
        <v>25289</v>
      </c>
      <c r="F3856" t="s">
        <v>25290</v>
      </c>
      <c r="I3856" t="s">
        <v>25291</v>
      </c>
      <c r="J3856" t="s">
        <v>25292</v>
      </c>
      <c r="M3856" t="s">
        <v>112297</v>
      </c>
      <c r="N3856" t="s">
        <v>16314</v>
      </c>
      <c r="O3856" s="3" t="s">
        <v>25293</v>
      </c>
      <c r="P3856" t="s">
        <v>16314</v>
      </c>
      <c r="Q3856" t="s">
        <v>16314</v>
      </c>
      <c r="R3856" t="s">
        <v>25293</v>
      </c>
      <c r="S3856" s="4" t="str">
        <f t="shared" si="60"/>
        <v>2006</v>
      </c>
    </row>
    <row r="3857" spans="1:19" hidden="1" x14ac:dyDescent="0.35">
      <c r="A3857" t="s">
        <v>25289</v>
      </c>
      <c r="B3857" t="s">
        <v>25290</v>
      </c>
      <c r="C3857" t="s">
        <v>25294</v>
      </c>
      <c r="D3857" t="s">
        <v>25295</v>
      </c>
      <c r="E3857" t="s">
        <v>25296</v>
      </c>
      <c r="F3857" t="s">
        <v>25297</v>
      </c>
      <c r="I3857" t="s">
        <v>25298</v>
      </c>
      <c r="J3857" t="s">
        <v>25299</v>
      </c>
      <c r="M3857" t="s">
        <v>112297</v>
      </c>
      <c r="N3857" t="s">
        <v>124</v>
      </c>
      <c r="O3857" s="3" t="s">
        <v>25300</v>
      </c>
      <c r="P3857" t="s">
        <v>124</v>
      </c>
      <c r="Q3857" t="s">
        <v>124</v>
      </c>
      <c r="R3857" t="s">
        <v>25300</v>
      </c>
      <c r="S3857" s="4" t="str">
        <f t="shared" si="60"/>
        <v>2006</v>
      </c>
    </row>
    <row r="3858" spans="1:19" hidden="1" x14ac:dyDescent="0.35">
      <c r="A3858" t="s">
        <v>25296</v>
      </c>
      <c r="B3858" t="s">
        <v>25297</v>
      </c>
      <c r="C3858" t="s">
        <v>25301</v>
      </c>
      <c r="D3858" t="s">
        <v>25302</v>
      </c>
      <c r="E3858" t="s">
        <v>25303</v>
      </c>
      <c r="F3858" t="s">
        <v>25304</v>
      </c>
      <c r="I3858" t="s">
        <v>25305</v>
      </c>
      <c r="J3858" t="s">
        <v>25306</v>
      </c>
      <c r="M3858" t="s">
        <v>112297</v>
      </c>
      <c r="N3858" t="s">
        <v>124</v>
      </c>
      <c r="O3858" s="3" t="s">
        <v>25307</v>
      </c>
      <c r="P3858" t="s">
        <v>124</v>
      </c>
      <c r="Q3858" t="s">
        <v>124</v>
      </c>
      <c r="R3858" t="s">
        <v>25307</v>
      </c>
      <c r="S3858" s="4" t="str">
        <f t="shared" si="60"/>
        <v>2006</v>
      </c>
    </row>
    <row r="3859" spans="1:19" hidden="1" x14ac:dyDescent="0.35">
      <c r="A3859" t="s">
        <v>25303</v>
      </c>
      <c r="B3859" t="s">
        <v>25304</v>
      </c>
      <c r="C3859" t="s">
        <v>25308</v>
      </c>
      <c r="D3859" t="s">
        <v>25309</v>
      </c>
      <c r="E3859" t="s">
        <v>25310</v>
      </c>
      <c r="F3859" t="s">
        <v>25311</v>
      </c>
      <c r="I3859" t="s">
        <v>25312</v>
      </c>
      <c r="J3859" t="s">
        <v>25313</v>
      </c>
      <c r="M3859" t="s">
        <v>112297</v>
      </c>
      <c r="N3859" t="s">
        <v>124</v>
      </c>
      <c r="O3859" s="3" t="s">
        <v>25314</v>
      </c>
      <c r="P3859" t="s">
        <v>124</v>
      </c>
      <c r="Q3859" t="s">
        <v>124</v>
      </c>
      <c r="R3859" t="s">
        <v>25314</v>
      </c>
      <c r="S3859" s="4" t="str">
        <f t="shared" si="60"/>
        <v>2006</v>
      </c>
    </row>
    <row r="3860" spans="1:19" hidden="1" x14ac:dyDescent="0.35">
      <c r="A3860" t="s">
        <v>25310</v>
      </c>
      <c r="B3860" t="s">
        <v>25311</v>
      </c>
      <c r="C3860" t="s">
        <v>25315</v>
      </c>
      <c r="D3860" t="s">
        <v>25316</v>
      </c>
      <c r="E3860" t="s">
        <v>25317</v>
      </c>
      <c r="F3860" t="s">
        <v>25318</v>
      </c>
      <c r="I3860" t="s">
        <v>25319</v>
      </c>
      <c r="J3860" t="s">
        <v>25320</v>
      </c>
      <c r="M3860" t="s">
        <v>112297</v>
      </c>
      <c r="N3860" t="s">
        <v>124</v>
      </c>
      <c r="O3860" s="3" t="s">
        <v>25321</v>
      </c>
      <c r="P3860" t="s">
        <v>124</v>
      </c>
      <c r="Q3860" t="s">
        <v>124</v>
      </c>
      <c r="R3860" t="s">
        <v>25321</v>
      </c>
      <c r="S3860" s="4" t="str">
        <f t="shared" si="60"/>
        <v>2006</v>
      </c>
    </row>
    <row r="3861" spans="1:19" hidden="1" x14ac:dyDescent="0.35">
      <c r="A3861" t="s">
        <v>25317</v>
      </c>
      <c r="B3861" t="s">
        <v>25318</v>
      </c>
      <c r="C3861" t="s">
        <v>25322</v>
      </c>
      <c r="D3861" t="s">
        <v>25323</v>
      </c>
      <c r="E3861" t="s">
        <v>25324</v>
      </c>
      <c r="F3861" t="s">
        <v>25325</v>
      </c>
      <c r="I3861" t="s">
        <v>25326</v>
      </c>
      <c r="J3861" t="s">
        <v>25327</v>
      </c>
      <c r="M3861" t="s">
        <v>112298</v>
      </c>
      <c r="N3861" t="s">
        <v>28</v>
      </c>
      <c r="O3861" s="3" t="s">
        <v>25328</v>
      </c>
      <c r="P3861" t="s">
        <v>16314</v>
      </c>
      <c r="Q3861" t="s">
        <v>16314</v>
      </c>
      <c r="R3861" t="s">
        <v>25328</v>
      </c>
      <c r="S3861" s="4" t="str">
        <f t="shared" si="60"/>
        <v>2006</v>
      </c>
    </row>
    <row r="3862" spans="1:19" hidden="1" x14ac:dyDescent="0.35">
      <c r="A3862" t="s">
        <v>25324</v>
      </c>
      <c r="B3862" t="s">
        <v>25325</v>
      </c>
      <c r="C3862" t="s">
        <v>25329</v>
      </c>
      <c r="D3862" t="s">
        <v>25330</v>
      </c>
      <c r="E3862" t="s">
        <v>25331</v>
      </c>
      <c r="F3862" t="s">
        <v>25332</v>
      </c>
      <c r="I3862" t="s">
        <v>25333</v>
      </c>
      <c r="J3862" t="s">
        <v>25334</v>
      </c>
      <c r="M3862" t="s">
        <v>112298</v>
      </c>
      <c r="N3862" t="s">
        <v>28</v>
      </c>
      <c r="O3862" s="3" t="s">
        <v>25335</v>
      </c>
      <c r="P3862" t="s">
        <v>16314</v>
      </c>
      <c r="Q3862" t="s">
        <v>16314</v>
      </c>
      <c r="R3862" t="s">
        <v>25335</v>
      </c>
      <c r="S3862" s="4" t="str">
        <f t="shared" si="60"/>
        <v>2006</v>
      </c>
    </row>
    <row r="3863" spans="1:19" hidden="1" x14ac:dyDescent="0.35">
      <c r="A3863" t="s">
        <v>25331</v>
      </c>
      <c r="B3863" t="s">
        <v>25332</v>
      </c>
      <c r="C3863" t="s">
        <v>25336</v>
      </c>
      <c r="D3863" t="s">
        <v>25337</v>
      </c>
      <c r="E3863" t="s">
        <v>25338</v>
      </c>
      <c r="F3863" t="s">
        <v>25339</v>
      </c>
      <c r="I3863" t="s">
        <v>512</v>
      </c>
      <c r="J3863" t="s">
        <v>512</v>
      </c>
      <c r="M3863" t="s">
        <v>112297</v>
      </c>
      <c r="N3863" t="s">
        <v>124</v>
      </c>
      <c r="O3863" s="3" t="s">
        <v>25340</v>
      </c>
      <c r="P3863" t="s">
        <v>124</v>
      </c>
      <c r="Q3863" t="s">
        <v>124</v>
      </c>
      <c r="R3863" t="s">
        <v>25340</v>
      </c>
      <c r="S3863" s="4" t="str">
        <f t="shared" si="60"/>
        <v>2006</v>
      </c>
    </row>
    <row r="3864" spans="1:19" hidden="1" x14ac:dyDescent="0.35">
      <c r="A3864" t="s">
        <v>25338</v>
      </c>
      <c r="B3864" t="s">
        <v>25339</v>
      </c>
      <c r="C3864" t="s">
        <v>25341</v>
      </c>
      <c r="D3864" t="s">
        <v>25342</v>
      </c>
      <c r="E3864" t="s">
        <v>25343</v>
      </c>
      <c r="F3864" t="s">
        <v>25344</v>
      </c>
      <c r="I3864" t="s">
        <v>512</v>
      </c>
      <c r="J3864" t="s">
        <v>512</v>
      </c>
      <c r="M3864" t="s">
        <v>112297</v>
      </c>
      <c r="N3864" t="s">
        <v>124</v>
      </c>
      <c r="O3864" s="3" t="s">
        <v>25345</v>
      </c>
      <c r="P3864" t="s">
        <v>124</v>
      </c>
      <c r="Q3864" t="s">
        <v>124</v>
      </c>
      <c r="R3864" t="s">
        <v>25345</v>
      </c>
      <c r="S3864" s="4" t="str">
        <f t="shared" si="60"/>
        <v>2006</v>
      </c>
    </row>
    <row r="3865" spans="1:19" hidden="1" x14ac:dyDescent="0.35">
      <c r="A3865" t="s">
        <v>25343</v>
      </c>
      <c r="B3865" t="s">
        <v>25344</v>
      </c>
      <c r="C3865" t="s">
        <v>25346</v>
      </c>
      <c r="D3865" t="s">
        <v>25347</v>
      </c>
      <c r="E3865" t="s">
        <v>25348</v>
      </c>
      <c r="F3865" t="s">
        <v>25349</v>
      </c>
      <c r="I3865" t="s">
        <v>25350</v>
      </c>
      <c r="J3865" t="s">
        <v>25351</v>
      </c>
      <c r="M3865" t="s">
        <v>112297</v>
      </c>
      <c r="N3865" t="s">
        <v>124</v>
      </c>
      <c r="O3865" s="3" t="s">
        <v>25352</v>
      </c>
      <c r="P3865" t="s">
        <v>124</v>
      </c>
      <c r="Q3865" t="s">
        <v>124</v>
      </c>
      <c r="R3865" t="s">
        <v>25352</v>
      </c>
      <c r="S3865" s="4" t="str">
        <f t="shared" si="60"/>
        <v>2006</v>
      </c>
    </row>
    <row r="3866" spans="1:19" hidden="1" x14ac:dyDescent="0.35">
      <c r="A3866" t="s">
        <v>25348</v>
      </c>
      <c r="B3866" t="s">
        <v>25349</v>
      </c>
      <c r="C3866" t="s">
        <v>25353</v>
      </c>
      <c r="D3866" t="s">
        <v>25354</v>
      </c>
      <c r="E3866" t="s">
        <v>25355</v>
      </c>
      <c r="F3866" t="s">
        <v>25356</v>
      </c>
      <c r="I3866" t="s">
        <v>25357</v>
      </c>
      <c r="J3866" t="s">
        <v>25358</v>
      </c>
      <c r="M3866" t="s">
        <v>112297</v>
      </c>
      <c r="N3866" t="s">
        <v>124</v>
      </c>
      <c r="O3866" s="3" t="s">
        <v>25359</v>
      </c>
      <c r="P3866" t="s">
        <v>124</v>
      </c>
      <c r="Q3866" t="s">
        <v>124</v>
      </c>
      <c r="R3866" t="s">
        <v>25359</v>
      </c>
      <c r="S3866" s="4" t="str">
        <f t="shared" si="60"/>
        <v>2006</v>
      </c>
    </row>
    <row r="3867" spans="1:19" hidden="1" x14ac:dyDescent="0.35">
      <c r="A3867" t="s">
        <v>25355</v>
      </c>
      <c r="B3867" t="s">
        <v>25356</v>
      </c>
      <c r="C3867" t="s">
        <v>25360</v>
      </c>
      <c r="D3867" t="s">
        <v>25361</v>
      </c>
      <c r="E3867" t="s">
        <v>25362</v>
      </c>
      <c r="F3867" t="s">
        <v>25363</v>
      </c>
      <c r="I3867" t="s">
        <v>25364</v>
      </c>
      <c r="J3867" t="s">
        <v>25365</v>
      </c>
      <c r="M3867" t="s">
        <v>112297</v>
      </c>
      <c r="N3867" t="s">
        <v>16314</v>
      </c>
      <c r="O3867" s="3" t="s">
        <v>25366</v>
      </c>
      <c r="P3867" t="s">
        <v>16314</v>
      </c>
      <c r="Q3867" t="s">
        <v>16314</v>
      </c>
      <c r="R3867" t="s">
        <v>25366</v>
      </c>
      <c r="S3867" s="4" t="str">
        <f t="shared" si="60"/>
        <v>2006</v>
      </c>
    </row>
    <row r="3868" spans="1:19" hidden="1" x14ac:dyDescent="0.35">
      <c r="A3868" t="s">
        <v>25362</v>
      </c>
      <c r="B3868" t="s">
        <v>25363</v>
      </c>
      <c r="C3868" t="s">
        <v>25367</v>
      </c>
      <c r="D3868" t="s">
        <v>25368</v>
      </c>
      <c r="E3868" t="s">
        <v>25369</v>
      </c>
      <c r="F3868" t="s">
        <v>25370</v>
      </c>
      <c r="I3868" t="s">
        <v>25371</v>
      </c>
      <c r="J3868" t="s">
        <v>25372</v>
      </c>
      <c r="M3868" t="s">
        <v>112297</v>
      </c>
      <c r="N3868" t="s">
        <v>124</v>
      </c>
      <c r="O3868" s="3" t="s">
        <v>25373</v>
      </c>
      <c r="P3868" t="s">
        <v>124</v>
      </c>
      <c r="Q3868" t="s">
        <v>124</v>
      </c>
      <c r="R3868" t="s">
        <v>25373</v>
      </c>
      <c r="S3868" s="4" t="str">
        <f t="shared" si="60"/>
        <v>2006</v>
      </c>
    </row>
    <row r="3869" spans="1:19" hidden="1" x14ac:dyDescent="0.35">
      <c r="A3869" t="s">
        <v>25369</v>
      </c>
      <c r="B3869" t="s">
        <v>25370</v>
      </c>
      <c r="C3869" t="s">
        <v>25374</v>
      </c>
      <c r="D3869" t="s">
        <v>25375</v>
      </c>
      <c r="E3869" t="s">
        <v>25376</v>
      </c>
      <c r="F3869" t="s">
        <v>25377</v>
      </c>
      <c r="I3869" t="s">
        <v>25378</v>
      </c>
      <c r="J3869" t="s">
        <v>25379</v>
      </c>
      <c r="M3869" t="s">
        <v>112297</v>
      </c>
      <c r="N3869" t="s">
        <v>124</v>
      </c>
      <c r="O3869" s="3" t="s">
        <v>25380</v>
      </c>
      <c r="P3869" t="s">
        <v>124</v>
      </c>
      <c r="Q3869" t="s">
        <v>124</v>
      </c>
      <c r="R3869" t="s">
        <v>25380</v>
      </c>
      <c r="S3869" s="4" t="str">
        <f t="shared" si="60"/>
        <v>2006</v>
      </c>
    </row>
    <row r="3870" spans="1:19" hidden="1" x14ac:dyDescent="0.35">
      <c r="A3870" t="s">
        <v>25376</v>
      </c>
      <c r="B3870" t="s">
        <v>25377</v>
      </c>
      <c r="C3870" t="s">
        <v>25381</v>
      </c>
      <c r="D3870" t="s">
        <v>25382</v>
      </c>
      <c r="E3870" t="s">
        <v>25383</v>
      </c>
      <c r="F3870" t="s">
        <v>25384</v>
      </c>
      <c r="I3870" t="s">
        <v>25385</v>
      </c>
      <c r="J3870" t="s">
        <v>25386</v>
      </c>
      <c r="M3870" t="s">
        <v>112297</v>
      </c>
      <c r="N3870" t="s">
        <v>124</v>
      </c>
      <c r="O3870" s="3" t="s">
        <v>25387</v>
      </c>
      <c r="P3870" t="s">
        <v>124</v>
      </c>
      <c r="Q3870" t="s">
        <v>124</v>
      </c>
      <c r="R3870" t="s">
        <v>25387</v>
      </c>
      <c r="S3870" s="4" t="str">
        <f t="shared" si="60"/>
        <v>2006</v>
      </c>
    </row>
    <row r="3871" spans="1:19" hidden="1" x14ac:dyDescent="0.35">
      <c r="A3871" t="s">
        <v>25383</v>
      </c>
      <c r="B3871" t="s">
        <v>25384</v>
      </c>
      <c r="C3871" t="s">
        <v>25388</v>
      </c>
      <c r="D3871" t="s">
        <v>25389</v>
      </c>
      <c r="E3871" t="s">
        <v>25390</v>
      </c>
      <c r="F3871" t="s">
        <v>25391</v>
      </c>
      <c r="I3871" t="s">
        <v>1094</v>
      </c>
      <c r="J3871" t="s">
        <v>1095</v>
      </c>
      <c r="M3871" t="s">
        <v>112297</v>
      </c>
      <c r="N3871" t="s">
        <v>124</v>
      </c>
      <c r="O3871" s="3" t="s">
        <v>25392</v>
      </c>
      <c r="P3871" t="s">
        <v>124</v>
      </c>
      <c r="Q3871" t="s">
        <v>124</v>
      </c>
      <c r="R3871" t="s">
        <v>25392</v>
      </c>
      <c r="S3871" s="4" t="str">
        <f t="shared" si="60"/>
        <v>2006</v>
      </c>
    </row>
    <row r="3872" spans="1:19" hidden="1" x14ac:dyDescent="0.35">
      <c r="A3872" t="s">
        <v>25390</v>
      </c>
      <c r="B3872" t="s">
        <v>25391</v>
      </c>
      <c r="C3872" t="s">
        <v>25393</v>
      </c>
      <c r="D3872" t="s">
        <v>25394</v>
      </c>
      <c r="E3872" t="s">
        <v>25395</v>
      </c>
      <c r="F3872" t="s">
        <v>25396</v>
      </c>
      <c r="I3872" t="s">
        <v>25397</v>
      </c>
      <c r="J3872" t="s">
        <v>25398</v>
      </c>
      <c r="M3872" t="s">
        <v>112299</v>
      </c>
      <c r="N3872" t="s">
        <v>247</v>
      </c>
      <c r="O3872" s="3" t="s">
        <v>25399</v>
      </c>
      <c r="P3872" t="s">
        <v>247</v>
      </c>
      <c r="Q3872" t="s">
        <v>247</v>
      </c>
      <c r="R3872" t="s">
        <v>25399</v>
      </c>
      <c r="S3872" s="4" t="str">
        <f t="shared" si="60"/>
        <v>2006</v>
      </c>
    </row>
    <row r="3873" spans="1:19" hidden="1" x14ac:dyDescent="0.35">
      <c r="A3873" t="s">
        <v>25395</v>
      </c>
      <c r="B3873" t="s">
        <v>25396</v>
      </c>
      <c r="C3873" t="s">
        <v>25400</v>
      </c>
      <c r="D3873" t="s">
        <v>25401</v>
      </c>
      <c r="E3873" t="s">
        <v>25402</v>
      </c>
      <c r="F3873" t="s">
        <v>25403</v>
      </c>
      <c r="I3873" t="s">
        <v>25404</v>
      </c>
      <c r="J3873" t="s">
        <v>25405</v>
      </c>
      <c r="M3873" t="s">
        <v>112297</v>
      </c>
      <c r="N3873" t="s">
        <v>124</v>
      </c>
      <c r="O3873" s="3" t="s">
        <v>25406</v>
      </c>
      <c r="P3873" t="s">
        <v>124</v>
      </c>
      <c r="Q3873" t="s">
        <v>124</v>
      </c>
      <c r="R3873" t="s">
        <v>25406</v>
      </c>
      <c r="S3873" s="4" t="str">
        <f t="shared" si="60"/>
        <v>2006</v>
      </c>
    </row>
    <row r="3874" spans="1:19" hidden="1" x14ac:dyDescent="0.35">
      <c r="A3874" t="s">
        <v>25402</v>
      </c>
      <c r="B3874" t="s">
        <v>25403</v>
      </c>
      <c r="C3874" t="s">
        <v>25407</v>
      </c>
      <c r="D3874" t="s">
        <v>25408</v>
      </c>
      <c r="E3874" t="s">
        <v>25409</v>
      </c>
      <c r="F3874" t="s">
        <v>25410</v>
      </c>
      <c r="I3874" t="s">
        <v>512</v>
      </c>
      <c r="J3874" t="s">
        <v>512</v>
      </c>
      <c r="M3874" t="s">
        <v>112297</v>
      </c>
      <c r="N3874" t="s">
        <v>124</v>
      </c>
      <c r="O3874" s="3" t="s">
        <v>25411</v>
      </c>
      <c r="P3874" t="s">
        <v>124</v>
      </c>
      <c r="Q3874" t="s">
        <v>124</v>
      </c>
      <c r="R3874" t="s">
        <v>25411</v>
      </c>
      <c r="S3874" s="4" t="str">
        <f t="shared" si="60"/>
        <v>2006</v>
      </c>
    </row>
    <row r="3875" spans="1:19" hidden="1" x14ac:dyDescent="0.35">
      <c r="A3875" t="s">
        <v>25409</v>
      </c>
      <c r="B3875" t="s">
        <v>25410</v>
      </c>
      <c r="C3875" t="s">
        <v>25412</v>
      </c>
      <c r="D3875" t="s">
        <v>25413</v>
      </c>
      <c r="E3875" t="s">
        <v>25414</v>
      </c>
      <c r="F3875" t="s">
        <v>25415</v>
      </c>
      <c r="I3875" t="s">
        <v>25416</v>
      </c>
      <c r="J3875" t="s">
        <v>25417</v>
      </c>
      <c r="M3875" t="s">
        <v>112297</v>
      </c>
      <c r="N3875" t="s">
        <v>124</v>
      </c>
      <c r="O3875" s="3" t="s">
        <v>25418</v>
      </c>
      <c r="P3875" t="s">
        <v>124</v>
      </c>
      <c r="Q3875" t="s">
        <v>124</v>
      </c>
      <c r="R3875" t="s">
        <v>25418</v>
      </c>
      <c r="S3875" s="4" t="str">
        <f t="shared" si="60"/>
        <v>2006</v>
      </c>
    </row>
    <row r="3876" spans="1:19" hidden="1" x14ac:dyDescent="0.35">
      <c r="A3876" t="s">
        <v>25414</v>
      </c>
      <c r="B3876" t="s">
        <v>25415</v>
      </c>
      <c r="C3876" t="s">
        <v>25419</v>
      </c>
      <c r="D3876" t="s">
        <v>25420</v>
      </c>
      <c r="E3876" t="s">
        <v>25421</v>
      </c>
      <c r="F3876" t="s">
        <v>25422</v>
      </c>
      <c r="I3876" t="s">
        <v>25423</v>
      </c>
      <c r="J3876" t="s">
        <v>21971</v>
      </c>
      <c r="M3876" t="s">
        <v>112297</v>
      </c>
      <c r="N3876" t="s">
        <v>124</v>
      </c>
      <c r="O3876" s="3" t="s">
        <v>25424</v>
      </c>
      <c r="P3876" t="s">
        <v>124</v>
      </c>
      <c r="Q3876" t="s">
        <v>124</v>
      </c>
      <c r="R3876" t="s">
        <v>25424</v>
      </c>
      <c r="S3876" s="4" t="str">
        <f t="shared" si="60"/>
        <v>2006</v>
      </c>
    </row>
    <row r="3877" spans="1:19" hidden="1" x14ac:dyDescent="0.35">
      <c r="A3877" t="s">
        <v>25421</v>
      </c>
      <c r="B3877" t="s">
        <v>25422</v>
      </c>
      <c r="C3877" t="s">
        <v>25425</v>
      </c>
      <c r="D3877" t="s">
        <v>25426</v>
      </c>
      <c r="E3877" t="s">
        <v>25427</v>
      </c>
      <c r="F3877" t="s">
        <v>25428</v>
      </c>
      <c r="I3877" t="s">
        <v>25429</v>
      </c>
      <c r="J3877" t="s">
        <v>25430</v>
      </c>
      <c r="M3877" t="s">
        <v>112298</v>
      </c>
      <c r="N3877" t="s">
        <v>28</v>
      </c>
      <c r="O3877" s="3" t="s">
        <v>25431</v>
      </c>
      <c r="P3877" t="s">
        <v>16314</v>
      </c>
      <c r="Q3877" t="s">
        <v>16314</v>
      </c>
      <c r="R3877" t="s">
        <v>25431</v>
      </c>
      <c r="S3877" s="4" t="str">
        <f t="shared" si="60"/>
        <v>2006</v>
      </c>
    </row>
    <row r="3878" spans="1:19" hidden="1" x14ac:dyDescent="0.35">
      <c r="A3878" t="s">
        <v>25427</v>
      </c>
      <c r="B3878" t="s">
        <v>25428</v>
      </c>
      <c r="C3878" t="s">
        <v>25432</v>
      </c>
      <c r="D3878" t="s">
        <v>25433</v>
      </c>
      <c r="E3878" t="s">
        <v>25434</v>
      </c>
      <c r="F3878" t="s">
        <v>25435</v>
      </c>
      <c r="I3878" t="s">
        <v>512</v>
      </c>
      <c r="J3878" t="s">
        <v>512</v>
      </c>
      <c r="M3878" t="s">
        <v>112297</v>
      </c>
      <c r="N3878" t="s">
        <v>124</v>
      </c>
      <c r="O3878" s="3" t="s">
        <v>25436</v>
      </c>
      <c r="P3878" t="s">
        <v>124</v>
      </c>
      <c r="Q3878" t="s">
        <v>124</v>
      </c>
      <c r="R3878" t="s">
        <v>25436</v>
      </c>
      <c r="S3878" s="4" t="str">
        <f t="shared" si="60"/>
        <v>2006</v>
      </c>
    </row>
    <row r="3879" spans="1:19" hidden="1" x14ac:dyDescent="0.35">
      <c r="A3879" t="s">
        <v>25434</v>
      </c>
      <c r="B3879" t="s">
        <v>25435</v>
      </c>
      <c r="C3879" t="s">
        <v>25437</v>
      </c>
      <c r="D3879" t="s">
        <v>25438</v>
      </c>
      <c r="E3879" t="s">
        <v>25439</v>
      </c>
      <c r="F3879" t="s">
        <v>25440</v>
      </c>
      <c r="I3879" t="s">
        <v>25441</v>
      </c>
      <c r="J3879" t="s">
        <v>25442</v>
      </c>
      <c r="M3879" t="s">
        <v>112297</v>
      </c>
      <c r="N3879" t="s">
        <v>124</v>
      </c>
      <c r="O3879" s="3" t="s">
        <v>25443</v>
      </c>
      <c r="P3879" t="s">
        <v>124</v>
      </c>
      <c r="Q3879" t="s">
        <v>124</v>
      </c>
      <c r="R3879" t="s">
        <v>25443</v>
      </c>
      <c r="S3879" s="4" t="str">
        <f t="shared" si="60"/>
        <v>2006</v>
      </c>
    </row>
    <row r="3880" spans="1:19" hidden="1" x14ac:dyDescent="0.35">
      <c r="A3880" t="s">
        <v>25439</v>
      </c>
      <c r="B3880" t="s">
        <v>25440</v>
      </c>
      <c r="C3880" t="s">
        <v>25444</v>
      </c>
      <c r="D3880" t="s">
        <v>25445</v>
      </c>
      <c r="E3880" t="s">
        <v>25446</v>
      </c>
      <c r="F3880" t="s">
        <v>25447</v>
      </c>
      <c r="I3880" t="s">
        <v>25448</v>
      </c>
      <c r="J3880" t="s">
        <v>25449</v>
      </c>
      <c r="M3880" t="s">
        <v>112298</v>
      </c>
      <c r="N3880" t="s">
        <v>28</v>
      </c>
      <c r="O3880" s="3" t="s">
        <v>25450</v>
      </c>
      <c r="P3880" t="s">
        <v>16314</v>
      </c>
      <c r="Q3880" t="s">
        <v>16314</v>
      </c>
      <c r="R3880" t="s">
        <v>25450</v>
      </c>
      <c r="S3880" s="4" t="str">
        <f t="shared" si="60"/>
        <v>2006</v>
      </c>
    </row>
    <row r="3881" spans="1:19" hidden="1" x14ac:dyDescent="0.35">
      <c r="A3881" t="s">
        <v>25446</v>
      </c>
      <c r="B3881" t="s">
        <v>25447</v>
      </c>
      <c r="C3881" t="s">
        <v>25451</v>
      </c>
      <c r="D3881" t="s">
        <v>25452</v>
      </c>
      <c r="E3881" t="s">
        <v>25453</v>
      </c>
      <c r="F3881" t="s">
        <v>25454</v>
      </c>
      <c r="I3881" t="s">
        <v>25455</v>
      </c>
      <c r="J3881" t="s">
        <v>25456</v>
      </c>
      <c r="M3881" t="s">
        <v>112297</v>
      </c>
      <c r="N3881" t="s">
        <v>124</v>
      </c>
      <c r="O3881" s="3" t="s">
        <v>25457</v>
      </c>
      <c r="P3881" t="s">
        <v>124</v>
      </c>
      <c r="Q3881" t="s">
        <v>124</v>
      </c>
      <c r="R3881" t="s">
        <v>25457</v>
      </c>
      <c r="S3881" s="4" t="str">
        <f t="shared" si="60"/>
        <v>2006</v>
      </c>
    </row>
    <row r="3882" spans="1:19" hidden="1" x14ac:dyDescent="0.35">
      <c r="A3882" t="s">
        <v>25453</v>
      </c>
      <c r="B3882" t="s">
        <v>25454</v>
      </c>
      <c r="C3882" t="s">
        <v>25458</v>
      </c>
      <c r="D3882" t="s">
        <v>25459</v>
      </c>
      <c r="E3882" t="s">
        <v>25460</v>
      </c>
      <c r="F3882" t="s">
        <v>25461</v>
      </c>
      <c r="I3882" t="s">
        <v>25462</v>
      </c>
      <c r="J3882" t="s">
        <v>25463</v>
      </c>
      <c r="M3882" t="s">
        <v>112297</v>
      </c>
      <c r="N3882" t="s">
        <v>124</v>
      </c>
      <c r="O3882" s="3" t="s">
        <v>25464</v>
      </c>
      <c r="P3882" t="s">
        <v>124</v>
      </c>
      <c r="Q3882" t="s">
        <v>124</v>
      </c>
      <c r="R3882" t="s">
        <v>25464</v>
      </c>
      <c r="S3882" s="4" t="str">
        <f t="shared" si="60"/>
        <v>2006</v>
      </c>
    </row>
    <row r="3883" spans="1:19" hidden="1" x14ac:dyDescent="0.35">
      <c r="A3883" t="s">
        <v>25460</v>
      </c>
      <c r="B3883" t="s">
        <v>25461</v>
      </c>
      <c r="C3883" t="s">
        <v>25465</v>
      </c>
      <c r="D3883" t="s">
        <v>25466</v>
      </c>
      <c r="E3883" t="s">
        <v>25467</v>
      </c>
      <c r="F3883" t="s">
        <v>25468</v>
      </c>
      <c r="I3883" t="s">
        <v>25469</v>
      </c>
      <c r="J3883" t="s">
        <v>25470</v>
      </c>
      <c r="M3883" t="s">
        <v>112297</v>
      </c>
      <c r="N3883" t="s">
        <v>124</v>
      </c>
      <c r="O3883" s="3" t="s">
        <v>25471</v>
      </c>
      <c r="P3883" t="s">
        <v>124</v>
      </c>
      <c r="Q3883" t="s">
        <v>124</v>
      </c>
      <c r="R3883" t="s">
        <v>25471</v>
      </c>
      <c r="S3883" s="4" t="str">
        <f t="shared" si="60"/>
        <v>2006</v>
      </c>
    </row>
    <row r="3884" spans="1:19" hidden="1" x14ac:dyDescent="0.35">
      <c r="A3884" t="s">
        <v>25467</v>
      </c>
      <c r="B3884" t="s">
        <v>25468</v>
      </c>
      <c r="C3884" t="s">
        <v>25472</v>
      </c>
      <c r="D3884" t="s">
        <v>25473</v>
      </c>
      <c r="E3884" t="s">
        <v>25474</v>
      </c>
      <c r="F3884" t="s">
        <v>25475</v>
      </c>
      <c r="I3884" t="s">
        <v>25476</v>
      </c>
      <c r="J3884" t="s">
        <v>25477</v>
      </c>
      <c r="M3884" t="s">
        <v>112297</v>
      </c>
      <c r="N3884" t="s">
        <v>124</v>
      </c>
      <c r="O3884" s="3" t="s">
        <v>25478</v>
      </c>
      <c r="P3884" t="s">
        <v>124</v>
      </c>
      <c r="Q3884" t="s">
        <v>124</v>
      </c>
      <c r="R3884" t="s">
        <v>25478</v>
      </c>
      <c r="S3884" s="4" t="str">
        <f t="shared" si="60"/>
        <v>2006</v>
      </c>
    </row>
    <row r="3885" spans="1:19" hidden="1" x14ac:dyDescent="0.35">
      <c r="A3885" t="s">
        <v>25474</v>
      </c>
      <c r="B3885" t="s">
        <v>25475</v>
      </c>
      <c r="C3885" t="s">
        <v>25479</v>
      </c>
      <c r="D3885" t="s">
        <v>25480</v>
      </c>
      <c r="E3885" s="1" t="s">
        <v>25481</v>
      </c>
      <c r="F3885" s="1" t="s">
        <v>25482</v>
      </c>
      <c r="I3885" t="s">
        <v>512</v>
      </c>
      <c r="J3885" t="s">
        <v>512</v>
      </c>
      <c r="M3885" t="s">
        <v>112297</v>
      </c>
      <c r="N3885" t="s">
        <v>124</v>
      </c>
      <c r="O3885" s="3" t="s">
        <v>25483</v>
      </c>
      <c r="P3885" t="s">
        <v>124</v>
      </c>
      <c r="Q3885" t="s">
        <v>124</v>
      </c>
      <c r="R3885" t="s">
        <v>25483</v>
      </c>
      <c r="S3885" s="4" t="str">
        <f t="shared" si="60"/>
        <v>2006</v>
      </c>
    </row>
    <row r="3886" spans="1:19" hidden="1" x14ac:dyDescent="0.35">
      <c r="A3886" s="1" t="s">
        <v>25481</v>
      </c>
      <c r="B3886" s="1" t="s">
        <v>25482</v>
      </c>
      <c r="C3886" t="s">
        <v>25484</v>
      </c>
      <c r="D3886" t="s">
        <v>25485</v>
      </c>
      <c r="E3886" t="s">
        <v>25486</v>
      </c>
      <c r="F3886" t="s">
        <v>25487</v>
      </c>
      <c r="I3886" t="s">
        <v>25488</v>
      </c>
      <c r="J3886" t="s">
        <v>25489</v>
      </c>
      <c r="M3886" t="s">
        <v>112297</v>
      </c>
      <c r="N3886" t="s">
        <v>124</v>
      </c>
      <c r="O3886" s="3" t="s">
        <v>25490</v>
      </c>
      <c r="P3886" t="s">
        <v>124</v>
      </c>
      <c r="Q3886" t="s">
        <v>124</v>
      </c>
      <c r="R3886" t="s">
        <v>25490</v>
      </c>
      <c r="S3886" s="4" t="str">
        <f t="shared" si="60"/>
        <v>2006</v>
      </c>
    </row>
    <row r="3887" spans="1:19" hidden="1" x14ac:dyDescent="0.35">
      <c r="A3887" t="s">
        <v>25486</v>
      </c>
      <c r="B3887" t="s">
        <v>25487</v>
      </c>
      <c r="C3887" t="s">
        <v>25491</v>
      </c>
      <c r="D3887" t="s">
        <v>25492</v>
      </c>
      <c r="E3887" t="s">
        <v>25493</v>
      </c>
      <c r="F3887" t="s">
        <v>25494</v>
      </c>
      <c r="I3887" t="s">
        <v>25495</v>
      </c>
      <c r="J3887" t="s">
        <v>4692</v>
      </c>
      <c r="M3887" t="s">
        <v>112297</v>
      </c>
      <c r="N3887" t="s">
        <v>124</v>
      </c>
      <c r="O3887" s="3" t="s">
        <v>25496</v>
      </c>
      <c r="P3887" t="s">
        <v>124</v>
      </c>
      <c r="Q3887" t="s">
        <v>124</v>
      </c>
      <c r="R3887" t="s">
        <v>25496</v>
      </c>
      <c r="S3887" s="4" t="str">
        <f t="shared" si="60"/>
        <v>2006</v>
      </c>
    </row>
    <row r="3888" spans="1:19" hidden="1" x14ac:dyDescent="0.35">
      <c r="A3888" t="s">
        <v>25493</v>
      </c>
      <c r="B3888" t="s">
        <v>25494</v>
      </c>
      <c r="C3888" t="s">
        <v>25497</v>
      </c>
      <c r="D3888" t="s">
        <v>25498</v>
      </c>
      <c r="E3888" t="s">
        <v>25499</v>
      </c>
      <c r="F3888">
        <v>111072117</v>
      </c>
      <c r="I3888" t="s">
        <v>25500</v>
      </c>
      <c r="J3888" t="s">
        <v>25501</v>
      </c>
      <c r="M3888" t="s">
        <v>112298</v>
      </c>
      <c r="N3888" t="s">
        <v>28</v>
      </c>
      <c r="O3888" s="3" t="s">
        <v>25502</v>
      </c>
      <c r="P3888" t="s">
        <v>16314</v>
      </c>
      <c r="Q3888" t="s">
        <v>16314</v>
      </c>
      <c r="R3888" t="s">
        <v>25502</v>
      </c>
      <c r="S3888" s="4" t="str">
        <f t="shared" si="60"/>
        <v>2006</v>
      </c>
    </row>
    <row r="3889" spans="1:19" hidden="1" x14ac:dyDescent="0.35">
      <c r="A3889" t="s">
        <v>25499</v>
      </c>
      <c r="B3889">
        <v>111072117</v>
      </c>
      <c r="C3889" t="s">
        <v>25503</v>
      </c>
      <c r="D3889" t="s">
        <v>25504</v>
      </c>
      <c r="E3889" t="s">
        <v>25505</v>
      </c>
      <c r="F3889" t="s">
        <v>25506</v>
      </c>
      <c r="I3889" t="s">
        <v>512</v>
      </c>
      <c r="J3889" t="s">
        <v>512</v>
      </c>
      <c r="M3889" t="s">
        <v>112297</v>
      </c>
      <c r="N3889" t="s">
        <v>124</v>
      </c>
      <c r="O3889" s="3" t="s">
        <v>25507</v>
      </c>
      <c r="P3889" t="s">
        <v>124</v>
      </c>
      <c r="Q3889" t="s">
        <v>124</v>
      </c>
      <c r="R3889" t="s">
        <v>25507</v>
      </c>
      <c r="S3889" s="4" t="str">
        <f t="shared" si="60"/>
        <v>2006</v>
      </c>
    </row>
    <row r="3890" spans="1:19" hidden="1" x14ac:dyDescent="0.35">
      <c r="A3890" t="s">
        <v>25505</v>
      </c>
      <c r="B3890" t="s">
        <v>25506</v>
      </c>
      <c r="C3890" s="1" t="s">
        <v>25508</v>
      </c>
      <c r="D3890" s="1" t="s">
        <v>25509</v>
      </c>
      <c r="E3890" t="s">
        <v>25510</v>
      </c>
      <c r="F3890" t="s">
        <v>25511</v>
      </c>
      <c r="I3890" t="s">
        <v>17965</v>
      </c>
      <c r="J3890" t="s">
        <v>2890</v>
      </c>
      <c r="M3890" t="s">
        <v>112298</v>
      </c>
      <c r="N3890" t="s">
        <v>28</v>
      </c>
      <c r="O3890" s="3" t="s">
        <v>25512</v>
      </c>
      <c r="P3890" t="s">
        <v>16314</v>
      </c>
      <c r="Q3890" t="s">
        <v>16314</v>
      </c>
      <c r="R3890" t="s">
        <v>25512</v>
      </c>
      <c r="S3890" s="4" t="str">
        <f t="shared" si="60"/>
        <v>2006</v>
      </c>
    </row>
    <row r="3891" spans="1:19" hidden="1" x14ac:dyDescent="0.35">
      <c r="A3891" t="s">
        <v>25510</v>
      </c>
      <c r="B3891" t="s">
        <v>25511</v>
      </c>
      <c r="C3891" t="s">
        <v>25513</v>
      </c>
      <c r="D3891" t="s">
        <v>25514</v>
      </c>
      <c r="E3891" t="s">
        <v>25515</v>
      </c>
      <c r="F3891" t="s">
        <v>25516</v>
      </c>
      <c r="I3891" t="s">
        <v>25517</v>
      </c>
      <c r="J3891" t="s">
        <v>25518</v>
      </c>
      <c r="M3891" t="s">
        <v>112297</v>
      </c>
      <c r="N3891" t="s">
        <v>124</v>
      </c>
      <c r="O3891" s="3" t="s">
        <v>25519</v>
      </c>
      <c r="P3891" t="s">
        <v>124</v>
      </c>
      <c r="Q3891" t="s">
        <v>124</v>
      </c>
      <c r="R3891" t="s">
        <v>25519</v>
      </c>
      <c r="S3891" s="4" t="str">
        <f t="shared" si="60"/>
        <v>2006</v>
      </c>
    </row>
    <row r="3892" spans="1:19" hidden="1" x14ac:dyDescent="0.35">
      <c r="A3892" t="s">
        <v>25515</v>
      </c>
      <c r="B3892" t="s">
        <v>25516</v>
      </c>
      <c r="C3892" t="s">
        <v>25520</v>
      </c>
      <c r="D3892" t="s">
        <v>25521</v>
      </c>
      <c r="E3892" t="s">
        <v>25522</v>
      </c>
      <c r="F3892" t="s">
        <v>25523</v>
      </c>
      <c r="I3892" t="s">
        <v>25524</v>
      </c>
      <c r="J3892" t="s">
        <v>25525</v>
      </c>
      <c r="M3892" t="s">
        <v>112298</v>
      </c>
      <c r="N3892" t="s">
        <v>28</v>
      </c>
      <c r="O3892" s="3" t="s">
        <v>25526</v>
      </c>
      <c r="P3892" t="s">
        <v>16314</v>
      </c>
      <c r="Q3892" t="s">
        <v>16314</v>
      </c>
      <c r="R3892" t="s">
        <v>25526</v>
      </c>
      <c r="S3892" s="4" t="str">
        <f t="shared" si="60"/>
        <v>2006</v>
      </c>
    </row>
    <row r="3893" spans="1:19" hidden="1" x14ac:dyDescent="0.35">
      <c r="A3893" t="s">
        <v>25522</v>
      </c>
      <c r="B3893" t="s">
        <v>25523</v>
      </c>
      <c r="C3893" t="s">
        <v>25527</v>
      </c>
      <c r="D3893" t="s">
        <v>25528</v>
      </c>
      <c r="E3893" t="s">
        <v>25529</v>
      </c>
      <c r="F3893" t="s">
        <v>25530</v>
      </c>
      <c r="I3893" t="s">
        <v>512</v>
      </c>
      <c r="J3893" t="s">
        <v>512</v>
      </c>
      <c r="M3893" t="s">
        <v>112297</v>
      </c>
      <c r="N3893" t="s">
        <v>124</v>
      </c>
      <c r="O3893" s="3" t="s">
        <v>25531</v>
      </c>
      <c r="P3893" t="s">
        <v>124</v>
      </c>
      <c r="Q3893" t="s">
        <v>124</v>
      </c>
      <c r="R3893" t="s">
        <v>25531</v>
      </c>
      <c r="S3893" s="4" t="str">
        <f t="shared" si="60"/>
        <v>2006</v>
      </c>
    </row>
    <row r="3894" spans="1:19" hidden="1" x14ac:dyDescent="0.35">
      <c r="A3894" t="s">
        <v>25529</v>
      </c>
      <c r="B3894" t="s">
        <v>25530</v>
      </c>
      <c r="C3894" t="s">
        <v>25532</v>
      </c>
      <c r="D3894" t="s">
        <v>25533</v>
      </c>
      <c r="E3894" t="s">
        <v>25534</v>
      </c>
      <c r="F3894" t="s">
        <v>25535</v>
      </c>
      <c r="I3894" t="s">
        <v>25536</v>
      </c>
      <c r="J3894" t="s">
        <v>25537</v>
      </c>
      <c r="M3894" t="s">
        <v>112297</v>
      </c>
      <c r="N3894" t="s">
        <v>124</v>
      </c>
      <c r="O3894" s="3" t="s">
        <v>25538</v>
      </c>
      <c r="P3894" t="s">
        <v>124</v>
      </c>
      <c r="Q3894" t="s">
        <v>124</v>
      </c>
      <c r="R3894" t="s">
        <v>25538</v>
      </c>
      <c r="S3894" s="4" t="str">
        <f t="shared" si="60"/>
        <v>2006</v>
      </c>
    </row>
    <row r="3895" spans="1:19" hidden="1" x14ac:dyDescent="0.35">
      <c r="A3895" t="s">
        <v>25534</v>
      </c>
      <c r="B3895" t="s">
        <v>25535</v>
      </c>
      <c r="C3895" t="s">
        <v>25539</v>
      </c>
      <c r="D3895" t="s">
        <v>25540</v>
      </c>
      <c r="E3895" t="s">
        <v>25541</v>
      </c>
      <c r="F3895" t="s">
        <v>25542</v>
      </c>
      <c r="I3895" t="s">
        <v>25543</v>
      </c>
      <c r="J3895" t="s">
        <v>25544</v>
      </c>
      <c r="M3895" t="s">
        <v>112297</v>
      </c>
      <c r="N3895" t="s">
        <v>124</v>
      </c>
      <c r="O3895" s="3" t="s">
        <v>25545</v>
      </c>
      <c r="P3895" t="s">
        <v>124</v>
      </c>
      <c r="Q3895" t="s">
        <v>124</v>
      </c>
      <c r="R3895" t="s">
        <v>25545</v>
      </c>
      <c r="S3895" s="4" t="str">
        <f t="shared" si="60"/>
        <v>2006</v>
      </c>
    </row>
    <row r="3896" spans="1:19" hidden="1" x14ac:dyDescent="0.35">
      <c r="A3896" t="s">
        <v>25541</v>
      </c>
      <c r="B3896" t="s">
        <v>25542</v>
      </c>
      <c r="C3896" t="s">
        <v>25546</v>
      </c>
      <c r="D3896" t="s">
        <v>25547</v>
      </c>
      <c r="E3896" t="s">
        <v>25548</v>
      </c>
      <c r="F3896">
        <v>134995295</v>
      </c>
      <c r="I3896" t="s">
        <v>25549</v>
      </c>
      <c r="J3896" t="s">
        <v>25550</v>
      </c>
      <c r="M3896" t="s">
        <v>112297</v>
      </c>
      <c r="N3896" t="s">
        <v>124</v>
      </c>
      <c r="O3896" s="3" t="s">
        <v>25551</v>
      </c>
      <c r="P3896" t="s">
        <v>124</v>
      </c>
      <c r="Q3896" t="s">
        <v>124</v>
      </c>
      <c r="R3896" t="s">
        <v>25551</v>
      </c>
      <c r="S3896" s="4" t="str">
        <f t="shared" si="60"/>
        <v>2006</v>
      </c>
    </row>
    <row r="3897" spans="1:19" hidden="1" x14ac:dyDescent="0.35">
      <c r="A3897" t="s">
        <v>25548</v>
      </c>
      <c r="B3897">
        <v>134995295</v>
      </c>
      <c r="C3897" t="s">
        <v>25552</v>
      </c>
      <c r="D3897" t="s">
        <v>25553</v>
      </c>
      <c r="E3897" t="s">
        <v>25554</v>
      </c>
      <c r="F3897" t="s">
        <v>25555</v>
      </c>
      <c r="G3897" t="s">
        <v>25556</v>
      </c>
      <c r="I3897" t="s">
        <v>25557</v>
      </c>
      <c r="J3897" t="s">
        <v>25558</v>
      </c>
      <c r="M3897" t="s">
        <v>112297</v>
      </c>
      <c r="N3897" t="s">
        <v>124</v>
      </c>
      <c r="O3897" s="3" t="s">
        <v>25559</v>
      </c>
      <c r="P3897" t="s">
        <v>124</v>
      </c>
      <c r="Q3897" t="s">
        <v>124</v>
      </c>
      <c r="R3897" t="s">
        <v>25559</v>
      </c>
      <c r="S3897" s="4" t="str">
        <f t="shared" si="60"/>
        <v>2006</v>
      </c>
    </row>
    <row r="3898" spans="1:19" hidden="1" x14ac:dyDescent="0.35">
      <c r="A3898" t="s">
        <v>25554</v>
      </c>
      <c r="B3898" t="s">
        <v>25555</v>
      </c>
      <c r="C3898" t="s">
        <v>25560</v>
      </c>
      <c r="D3898" t="s">
        <v>25561</v>
      </c>
      <c r="E3898" t="s">
        <v>25562</v>
      </c>
      <c r="F3898" t="s">
        <v>25563</v>
      </c>
      <c r="I3898" t="s">
        <v>25564</v>
      </c>
      <c r="J3898" t="s">
        <v>25565</v>
      </c>
      <c r="M3898" t="s">
        <v>112297</v>
      </c>
      <c r="N3898" t="s">
        <v>124</v>
      </c>
      <c r="O3898" s="3" t="s">
        <v>25566</v>
      </c>
      <c r="P3898" t="s">
        <v>124</v>
      </c>
      <c r="Q3898" t="s">
        <v>124</v>
      </c>
      <c r="R3898" t="s">
        <v>25566</v>
      </c>
      <c r="S3898" s="4" t="str">
        <f t="shared" si="60"/>
        <v>2006</v>
      </c>
    </row>
    <row r="3899" spans="1:19" hidden="1" x14ac:dyDescent="0.35">
      <c r="A3899" t="s">
        <v>25562</v>
      </c>
      <c r="B3899" t="s">
        <v>25563</v>
      </c>
      <c r="C3899" t="s">
        <v>25567</v>
      </c>
      <c r="D3899" t="s">
        <v>25568</v>
      </c>
      <c r="E3899" t="s">
        <v>25569</v>
      </c>
      <c r="F3899" t="s">
        <v>25570</v>
      </c>
      <c r="I3899" t="s">
        <v>25571</v>
      </c>
      <c r="J3899" t="s">
        <v>25572</v>
      </c>
      <c r="M3899" t="s">
        <v>112297</v>
      </c>
      <c r="N3899" t="s">
        <v>124</v>
      </c>
      <c r="O3899" s="3" t="s">
        <v>25573</v>
      </c>
      <c r="P3899" t="s">
        <v>124</v>
      </c>
      <c r="Q3899" t="s">
        <v>124</v>
      </c>
      <c r="R3899" t="s">
        <v>25573</v>
      </c>
      <c r="S3899" s="4" t="str">
        <f t="shared" si="60"/>
        <v>2006</v>
      </c>
    </row>
    <row r="3900" spans="1:19" hidden="1" x14ac:dyDescent="0.35">
      <c r="A3900" t="s">
        <v>25569</v>
      </c>
      <c r="B3900" t="s">
        <v>25570</v>
      </c>
      <c r="C3900" t="s">
        <v>25574</v>
      </c>
      <c r="D3900" t="s">
        <v>25575</v>
      </c>
      <c r="E3900" t="s">
        <v>25576</v>
      </c>
      <c r="F3900" t="s">
        <v>25577</v>
      </c>
      <c r="I3900" t="s">
        <v>25578</v>
      </c>
      <c r="J3900" t="s">
        <v>25579</v>
      </c>
      <c r="M3900" t="s">
        <v>112297</v>
      </c>
      <c r="N3900" t="s">
        <v>16314</v>
      </c>
      <c r="O3900" s="3" t="s">
        <v>25580</v>
      </c>
      <c r="P3900" t="s">
        <v>16314</v>
      </c>
      <c r="Q3900" t="s">
        <v>16314</v>
      </c>
      <c r="R3900" t="s">
        <v>25580</v>
      </c>
      <c r="S3900" s="4" t="str">
        <f t="shared" si="60"/>
        <v>2006</v>
      </c>
    </row>
    <row r="3901" spans="1:19" hidden="1" x14ac:dyDescent="0.35">
      <c r="A3901" t="s">
        <v>25576</v>
      </c>
      <c r="B3901" t="s">
        <v>25577</v>
      </c>
      <c r="C3901" t="s">
        <v>25581</v>
      </c>
      <c r="D3901" t="s">
        <v>25582</v>
      </c>
      <c r="E3901" t="s">
        <v>25583</v>
      </c>
      <c r="F3901" t="s">
        <v>25584</v>
      </c>
      <c r="I3901" t="s">
        <v>9131</v>
      </c>
      <c r="J3901" t="s">
        <v>9132</v>
      </c>
      <c r="M3901" t="s">
        <v>112297</v>
      </c>
      <c r="N3901" t="s">
        <v>16314</v>
      </c>
      <c r="O3901" s="3" t="s">
        <v>25585</v>
      </c>
      <c r="P3901" t="s">
        <v>16314</v>
      </c>
      <c r="Q3901" t="s">
        <v>16314</v>
      </c>
      <c r="R3901" t="s">
        <v>25585</v>
      </c>
      <c r="S3901" s="4" t="str">
        <f t="shared" si="60"/>
        <v>2006</v>
      </c>
    </row>
    <row r="3902" spans="1:19" hidden="1" x14ac:dyDescent="0.35">
      <c r="A3902" t="s">
        <v>25583</v>
      </c>
      <c r="B3902" t="s">
        <v>25584</v>
      </c>
      <c r="C3902" t="s">
        <v>25586</v>
      </c>
      <c r="D3902" t="s">
        <v>25587</v>
      </c>
      <c r="E3902" t="s">
        <v>25588</v>
      </c>
      <c r="F3902" t="s">
        <v>25589</v>
      </c>
      <c r="I3902" t="s">
        <v>25590</v>
      </c>
      <c r="J3902" t="s">
        <v>25591</v>
      </c>
      <c r="M3902" t="s">
        <v>112297</v>
      </c>
      <c r="N3902" t="s">
        <v>124</v>
      </c>
      <c r="O3902" s="3" t="s">
        <v>25592</v>
      </c>
      <c r="P3902" t="s">
        <v>124</v>
      </c>
      <c r="Q3902" t="s">
        <v>124</v>
      </c>
      <c r="R3902" t="s">
        <v>25592</v>
      </c>
      <c r="S3902" s="4" t="str">
        <f t="shared" si="60"/>
        <v>2006</v>
      </c>
    </row>
    <row r="3903" spans="1:19" hidden="1" x14ac:dyDescent="0.35">
      <c r="A3903" t="s">
        <v>25588</v>
      </c>
      <c r="B3903" t="s">
        <v>25589</v>
      </c>
      <c r="C3903" t="s">
        <v>25593</v>
      </c>
      <c r="D3903" t="s">
        <v>25594</v>
      </c>
      <c r="E3903" t="s">
        <v>25595</v>
      </c>
      <c r="F3903" t="s">
        <v>25596</v>
      </c>
      <c r="I3903" t="s">
        <v>25597</v>
      </c>
      <c r="J3903" t="s">
        <v>25598</v>
      </c>
      <c r="M3903" t="s">
        <v>112297</v>
      </c>
      <c r="N3903" t="s">
        <v>124</v>
      </c>
      <c r="O3903" s="3" t="s">
        <v>25599</v>
      </c>
      <c r="P3903" t="s">
        <v>124</v>
      </c>
      <c r="Q3903" t="s">
        <v>124</v>
      </c>
      <c r="R3903" t="s">
        <v>25599</v>
      </c>
      <c r="S3903" s="4" t="str">
        <f t="shared" si="60"/>
        <v>2006</v>
      </c>
    </row>
    <row r="3904" spans="1:19" hidden="1" x14ac:dyDescent="0.35">
      <c r="A3904" t="s">
        <v>25595</v>
      </c>
      <c r="B3904" t="s">
        <v>25596</v>
      </c>
      <c r="C3904" t="s">
        <v>25600</v>
      </c>
      <c r="D3904" t="s">
        <v>25601</v>
      </c>
      <c r="E3904" t="s">
        <v>25602</v>
      </c>
      <c r="F3904" t="s">
        <v>25603</v>
      </c>
      <c r="I3904" t="s">
        <v>25604</v>
      </c>
      <c r="J3904" t="s">
        <v>25605</v>
      </c>
      <c r="M3904" t="s">
        <v>112297</v>
      </c>
      <c r="N3904" t="s">
        <v>124</v>
      </c>
      <c r="O3904" s="3" t="s">
        <v>25606</v>
      </c>
      <c r="P3904" t="s">
        <v>124</v>
      </c>
      <c r="Q3904" t="s">
        <v>124</v>
      </c>
      <c r="R3904" t="s">
        <v>25606</v>
      </c>
      <c r="S3904" s="4" t="str">
        <f t="shared" si="60"/>
        <v>2006</v>
      </c>
    </row>
    <row r="3905" spans="1:19" hidden="1" x14ac:dyDescent="0.35">
      <c r="A3905" t="s">
        <v>25602</v>
      </c>
      <c r="B3905" t="s">
        <v>25603</v>
      </c>
      <c r="C3905" t="s">
        <v>25607</v>
      </c>
      <c r="D3905" t="s">
        <v>25608</v>
      </c>
      <c r="E3905" t="s">
        <v>25609</v>
      </c>
      <c r="F3905" t="s">
        <v>25610</v>
      </c>
      <c r="I3905" t="s">
        <v>25611</v>
      </c>
      <c r="J3905" t="s">
        <v>25612</v>
      </c>
      <c r="M3905" t="s">
        <v>112297</v>
      </c>
      <c r="N3905" t="s">
        <v>124</v>
      </c>
      <c r="O3905" s="3" t="s">
        <v>25613</v>
      </c>
      <c r="P3905" t="s">
        <v>124</v>
      </c>
      <c r="Q3905" t="s">
        <v>124</v>
      </c>
      <c r="R3905" t="s">
        <v>25613</v>
      </c>
      <c r="S3905" s="4" t="str">
        <f t="shared" si="60"/>
        <v>2006</v>
      </c>
    </row>
    <row r="3906" spans="1:19" hidden="1" x14ac:dyDescent="0.35">
      <c r="A3906" t="s">
        <v>25609</v>
      </c>
      <c r="B3906" t="s">
        <v>25610</v>
      </c>
      <c r="C3906" t="s">
        <v>25614</v>
      </c>
      <c r="D3906" t="s">
        <v>25615</v>
      </c>
      <c r="E3906" t="s">
        <v>25616</v>
      </c>
      <c r="F3906" t="s">
        <v>25617</v>
      </c>
      <c r="I3906" t="s">
        <v>25618</v>
      </c>
      <c r="J3906" t="s">
        <v>25619</v>
      </c>
      <c r="M3906" t="s">
        <v>112297</v>
      </c>
      <c r="N3906" t="s">
        <v>124</v>
      </c>
      <c r="O3906" s="3" t="s">
        <v>25620</v>
      </c>
      <c r="P3906" t="s">
        <v>124</v>
      </c>
      <c r="Q3906" t="s">
        <v>124</v>
      </c>
      <c r="R3906" t="s">
        <v>25620</v>
      </c>
      <c r="S3906" s="4" t="str">
        <f t="shared" si="60"/>
        <v>2006</v>
      </c>
    </row>
    <row r="3907" spans="1:19" hidden="1" x14ac:dyDescent="0.35">
      <c r="A3907" t="s">
        <v>25616</v>
      </c>
      <c r="B3907" t="s">
        <v>25617</v>
      </c>
      <c r="C3907" t="s">
        <v>25621</v>
      </c>
      <c r="D3907" t="s">
        <v>25622</v>
      </c>
      <c r="E3907" t="s">
        <v>25623</v>
      </c>
      <c r="F3907" t="s">
        <v>25624</v>
      </c>
      <c r="I3907" t="s">
        <v>25625</v>
      </c>
      <c r="J3907" t="s">
        <v>25626</v>
      </c>
      <c r="M3907" t="s">
        <v>112297</v>
      </c>
      <c r="N3907" t="s">
        <v>124</v>
      </c>
      <c r="O3907" s="3" t="s">
        <v>25627</v>
      </c>
      <c r="P3907" t="s">
        <v>124</v>
      </c>
      <c r="Q3907" t="s">
        <v>124</v>
      </c>
      <c r="R3907" t="s">
        <v>25627</v>
      </c>
      <c r="S3907" s="4" t="str">
        <f t="shared" ref="S3907:S3970" si="61">LEFT(RIGHT(R3907,19),4)</f>
        <v>2006</v>
      </c>
    </row>
    <row r="3908" spans="1:19" hidden="1" x14ac:dyDescent="0.35">
      <c r="A3908" t="s">
        <v>25623</v>
      </c>
      <c r="B3908" t="s">
        <v>25624</v>
      </c>
      <c r="C3908" t="s">
        <v>25628</v>
      </c>
      <c r="D3908" t="s">
        <v>25629</v>
      </c>
      <c r="E3908" t="s">
        <v>25630</v>
      </c>
      <c r="F3908" t="s">
        <v>25631</v>
      </c>
      <c r="I3908" t="s">
        <v>1254</v>
      </c>
      <c r="J3908" t="s">
        <v>1255</v>
      </c>
      <c r="M3908" t="s">
        <v>112297</v>
      </c>
      <c r="N3908" t="s">
        <v>16314</v>
      </c>
      <c r="O3908" s="3" t="s">
        <v>25632</v>
      </c>
      <c r="P3908" t="s">
        <v>16314</v>
      </c>
      <c r="Q3908" t="s">
        <v>16314</v>
      </c>
      <c r="R3908" t="s">
        <v>25632</v>
      </c>
      <c r="S3908" s="4" t="str">
        <f t="shared" si="61"/>
        <v>2006</v>
      </c>
    </row>
    <row r="3909" spans="1:19" hidden="1" x14ac:dyDescent="0.35">
      <c r="A3909" t="s">
        <v>25630</v>
      </c>
      <c r="B3909" t="s">
        <v>25631</v>
      </c>
      <c r="C3909" t="s">
        <v>25633</v>
      </c>
      <c r="D3909" t="s">
        <v>25634</v>
      </c>
      <c r="E3909" t="s">
        <v>25635</v>
      </c>
      <c r="F3909" t="s">
        <v>25636</v>
      </c>
      <c r="I3909" t="s">
        <v>25637</v>
      </c>
      <c r="J3909" t="s">
        <v>25638</v>
      </c>
      <c r="M3909" t="s">
        <v>112297</v>
      </c>
      <c r="N3909" t="s">
        <v>16314</v>
      </c>
      <c r="O3909" s="3" t="s">
        <v>25639</v>
      </c>
      <c r="P3909" t="s">
        <v>16314</v>
      </c>
      <c r="Q3909" t="s">
        <v>16314</v>
      </c>
      <c r="R3909" t="s">
        <v>25639</v>
      </c>
      <c r="S3909" s="4" t="str">
        <f t="shared" si="61"/>
        <v>2006</v>
      </c>
    </row>
    <row r="3910" spans="1:19" hidden="1" x14ac:dyDescent="0.35">
      <c r="A3910" t="s">
        <v>25635</v>
      </c>
      <c r="B3910" t="s">
        <v>25636</v>
      </c>
      <c r="C3910" t="s">
        <v>25640</v>
      </c>
      <c r="D3910" t="s">
        <v>25641</v>
      </c>
      <c r="E3910" t="s">
        <v>25642</v>
      </c>
      <c r="F3910" t="s">
        <v>25643</v>
      </c>
      <c r="I3910" t="s">
        <v>25644</v>
      </c>
      <c r="J3910" t="s">
        <v>25645</v>
      </c>
      <c r="M3910" t="s">
        <v>112297</v>
      </c>
      <c r="N3910" t="s">
        <v>16314</v>
      </c>
      <c r="O3910" s="3" t="s">
        <v>25646</v>
      </c>
      <c r="P3910" t="s">
        <v>16314</v>
      </c>
      <c r="Q3910" t="s">
        <v>16314</v>
      </c>
      <c r="R3910" t="s">
        <v>25646</v>
      </c>
      <c r="S3910" s="4" t="str">
        <f t="shared" si="61"/>
        <v>2006</v>
      </c>
    </row>
    <row r="3911" spans="1:19" hidden="1" x14ac:dyDescent="0.35">
      <c r="A3911" t="s">
        <v>25642</v>
      </c>
      <c r="B3911" t="s">
        <v>25643</v>
      </c>
      <c r="C3911" t="s">
        <v>25647</v>
      </c>
      <c r="D3911" t="s">
        <v>25648</v>
      </c>
      <c r="E3911" t="s">
        <v>25649</v>
      </c>
      <c r="F3911" t="s">
        <v>25650</v>
      </c>
      <c r="I3911" t="s">
        <v>25651</v>
      </c>
      <c r="J3911" t="s">
        <v>25652</v>
      </c>
      <c r="M3911" t="s">
        <v>112297</v>
      </c>
      <c r="N3911" t="s">
        <v>16314</v>
      </c>
      <c r="O3911" s="3" t="s">
        <v>25653</v>
      </c>
      <c r="P3911" t="s">
        <v>16314</v>
      </c>
      <c r="Q3911" t="s">
        <v>16314</v>
      </c>
      <c r="R3911" t="s">
        <v>25653</v>
      </c>
      <c r="S3911" s="4" t="str">
        <f t="shared" si="61"/>
        <v>2006</v>
      </c>
    </row>
    <row r="3912" spans="1:19" hidden="1" x14ac:dyDescent="0.35">
      <c r="A3912" t="s">
        <v>25649</v>
      </c>
      <c r="B3912" t="s">
        <v>25650</v>
      </c>
      <c r="C3912" t="s">
        <v>25654</v>
      </c>
      <c r="D3912" t="s">
        <v>25655</v>
      </c>
      <c r="E3912" t="s">
        <v>25656</v>
      </c>
      <c r="F3912" t="s">
        <v>25657</v>
      </c>
      <c r="I3912" t="s">
        <v>25658</v>
      </c>
      <c r="J3912" t="s">
        <v>25659</v>
      </c>
      <c r="M3912" t="s">
        <v>112297</v>
      </c>
      <c r="N3912" t="s">
        <v>124</v>
      </c>
      <c r="O3912" s="3" t="s">
        <v>25660</v>
      </c>
      <c r="P3912" t="s">
        <v>124</v>
      </c>
      <c r="Q3912" t="s">
        <v>124</v>
      </c>
      <c r="R3912" t="s">
        <v>25660</v>
      </c>
      <c r="S3912" s="4" t="str">
        <f t="shared" si="61"/>
        <v>2006</v>
      </c>
    </row>
    <row r="3913" spans="1:19" hidden="1" x14ac:dyDescent="0.35">
      <c r="A3913" t="s">
        <v>25656</v>
      </c>
      <c r="B3913" t="s">
        <v>25657</v>
      </c>
      <c r="C3913" t="s">
        <v>25661</v>
      </c>
      <c r="D3913" t="s">
        <v>25662</v>
      </c>
      <c r="E3913" t="s">
        <v>25663</v>
      </c>
      <c r="F3913" t="s">
        <v>25664</v>
      </c>
      <c r="I3913" t="s">
        <v>25665</v>
      </c>
      <c r="J3913" t="s">
        <v>25666</v>
      </c>
      <c r="M3913" t="s">
        <v>112297</v>
      </c>
      <c r="N3913" t="s">
        <v>124</v>
      </c>
      <c r="O3913" s="3" t="s">
        <v>25667</v>
      </c>
      <c r="P3913" t="s">
        <v>124</v>
      </c>
      <c r="Q3913" t="s">
        <v>124</v>
      </c>
      <c r="R3913" t="s">
        <v>25667</v>
      </c>
      <c r="S3913" s="4" t="str">
        <f t="shared" si="61"/>
        <v>2006</v>
      </c>
    </row>
    <row r="3914" spans="1:19" hidden="1" x14ac:dyDescent="0.35">
      <c r="A3914" t="s">
        <v>25663</v>
      </c>
      <c r="B3914" t="s">
        <v>25664</v>
      </c>
      <c r="C3914" t="s">
        <v>25668</v>
      </c>
      <c r="D3914" t="s">
        <v>25669</v>
      </c>
      <c r="E3914" t="s">
        <v>25670</v>
      </c>
      <c r="F3914" t="s">
        <v>25671</v>
      </c>
      <c r="I3914" t="s">
        <v>25672</v>
      </c>
      <c r="J3914" t="s">
        <v>25673</v>
      </c>
      <c r="M3914" t="s">
        <v>112297</v>
      </c>
      <c r="N3914" t="s">
        <v>124</v>
      </c>
      <c r="O3914" s="3" t="s">
        <v>25674</v>
      </c>
      <c r="P3914" t="s">
        <v>124</v>
      </c>
      <c r="Q3914" t="s">
        <v>124</v>
      </c>
      <c r="R3914" t="s">
        <v>25674</v>
      </c>
      <c r="S3914" s="4" t="str">
        <f t="shared" si="61"/>
        <v>2006</v>
      </c>
    </row>
    <row r="3915" spans="1:19" hidden="1" x14ac:dyDescent="0.35">
      <c r="A3915" t="s">
        <v>25670</v>
      </c>
      <c r="B3915" t="s">
        <v>25671</v>
      </c>
      <c r="C3915" t="s">
        <v>25675</v>
      </c>
      <c r="D3915" t="s">
        <v>25676</v>
      </c>
      <c r="E3915" t="s">
        <v>25677</v>
      </c>
      <c r="F3915" t="s">
        <v>25678</v>
      </c>
      <c r="I3915" t="s">
        <v>11132</v>
      </c>
      <c r="J3915" t="s">
        <v>10777</v>
      </c>
      <c r="M3915" t="s">
        <v>112298</v>
      </c>
      <c r="N3915" t="s">
        <v>28</v>
      </c>
      <c r="O3915" s="3" t="s">
        <v>25679</v>
      </c>
      <c r="P3915" t="s">
        <v>16314</v>
      </c>
      <c r="Q3915" t="s">
        <v>16314</v>
      </c>
      <c r="R3915" t="s">
        <v>25679</v>
      </c>
      <c r="S3915" s="4" t="str">
        <f t="shared" si="61"/>
        <v>2006</v>
      </c>
    </row>
    <row r="3916" spans="1:19" hidden="1" x14ac:dyDescent="0.35">
      <c r="A3916" t="s">
        <v>25677</v>
      </c>
      <c r="B3916" t="s">
        <v>25678</v>
      </c>
      <c r="C3916" t="s">
        <v>25680</v>
      </c>
      <c r="D3916" t="s">
        <v>25681</v>
      </c>
      <c r="E3916" t="s">
        <v>25682</v>
      </c>
      <c r="F3916">
        <v>321460265</v>
      </c>
      <c r="I3916" t="s">
        <v>25683</v>
      </c>
      <c r="J3916" t="s">
        <v>25684</v>
      </c>
      <c r="M3916" t="s">
        <v>112297</v>
      </c>
      <c r="N3916" t="s">
        <v>16314</v>
      </c>
      <c r="O3916" s="3" t="s">
        <v>25685</v>
      </c>
      <c r="P3916" t="s">
        <v>16314</v>
      </c>
      <c r="Q3916" t="s">
        <v>16314</v>
      </c>
      <c r="R3916" t="s">
        <v>25685</v>
      </c>
      <c r="S3916" s="4" t="str">
        <f t="shared" si="61"/>
        <v>2006</v>
      </c>
    </row>
    <row r="3917" spans="1:19" hidden="1" x14ac:dyDescent="0.35">
      <c r="A3917" t="s">
        <v>25682</v>
      </c>
      <c r="B3917">
        <v>321460265</v>
      </c>
      <c r="C3917" t="s">
        <v>25686</v>
      </c>
      <c r="D3917" t="s">
        <v>25687</v>
      </c>
      <c r="E3917" t="s">
        <v>25688</v>
      </c>
      <c r="F3917" t="s">
        <v>25689</v>
      </c>
      <c r="I3917" t="s">
        <v>25690</v>
      </c>
      <c r="J3917" t="s">
        <v>25691</v>
      </c>
      <c r="M3917" t="s">
        <v>112297</v>
      </c>
      <c r="N3917" t="s">
        <v>124</v>
      </c>
      <c r="O3917" s="3" t="s">
        <v>25692</v>
      </c>
      <c r="P3917" t="s">
        <v>124</v>
      </c>
      <c r="Q3917" t="s">
        <v>124</v>
      </c>
      <c r="R3917" t="s">
        <v>25692</v>
      </c>
      <c r="S3917" s="4" t="str">
        <f t="shared" si="61"/>
        <v>2006</v>
      </c>
    </row>
    <row r="3918" spans="1:19" hidden="1" x14ac:dyDescent="0.35">
      <c r="A3918" t="s">
        <v>25688</v>
      </c>
      <c r="B3918" t="s">
        <v>25689</v>
      </c>
      <c r="C3918" t="s">
        <v>25693</v>
      </c>
      <c r="D3918" t="s">
        <v>25694</v>
      </c>
      <c r="E3918" t="s">
        <v>25695</v>
      </c>
      <c r="F3918" t="s">
        <v>25696</v>
      </c>
      <c r="I3918" t="s">
        <v>25697</v>
      </c>
      <c r="J3918" t="s">
        <v>25698</v>
      </c>
      <c r="M3918" t="s">
        <v>112297</v>
      </c>
      <c r="N3918" t="s">
        <v>124</v>
      </c>
      <c r="O3918" s="3" t="s">
        <v>25699</v>
      </c>
      <c r="P3918" t="s">
        <v>124</v>
      </c>
      <c r="Q3918" t="s">
        <v>124</v>
      </c>
      <c r="R3918" t="s">
        <v>25699</v>
      </c>
      <c r="S3918" s="4" t="str">
        <f t="shared" si="61"/>
        <v>2006</v>
      </c>
    </row>
    <row r="3919" spans="1:19" hidden="1" x14ac:dyDescent="0.35">
      <c r="A3919" t="s">
        <v>25695</v>
      </c>
      <c r="B3919" t="s">
        <v>25696</v>
      </c>
      <c r="C3919" t="s">
        <v>25700</v>
      </c>
      <c r="D3919" t="s">
        <v>25701</v>
      </c>
      <c r="E3919" t="s">
        <v>25702</v>
      </c>
      <c r="F3919" t="s">
        <v>25703</v>
      </c>
      <c r="I3919" t="s">
        <v>512</v>
      </c>
      <c r="J3919" t="s">
        <v>512</v>
      </c>
      <c r="M3919" t="s">
        <v>112297</v>
      </c>
      <c r="N3919" t="s">
        <v>124</v>
      </c>
      <c r="O3919" s="3" t="s">
        <v>25704</v>
      </c>
      <c r="P3919" t="s">
        <v>124</v>
      </c>
      <c r="Q3919" t="s">
        <v>124</v>
      </c>
      <c r="R3919" t="s">
        <v>25704</v>
      </c>
      <c r="S3919" s="4" t="str">
        <f t="shared" si="61"/>
        <v>2006</v>
      </c>
    </row>
    <row r="3920" spans="1:19" hidden="1" x14ac:dyDescent="0.35">
      <c r="A3920" t="s">
        <v>25702</v>
      </c>
      <c r="B3920" t="s">
        <v>25703</v>
      </c>
      <c r="C3920" t="s">
        <v>25705</v>
      </c>
      <c r="D3920" t="s">
        <v>25706</v>
      </c>
      <c r="E3920" t="s">
        <v>25707</v>
      </c>
      <c r="F3920" t="s">
        <v>25708</v>
      </c>
      <c r="I3920" t="s">
        <v>25709</v>
      </c>
      <c r="J3920" t="s">
        <v>25710</v>
      </c>
      <c r="M3920" t="s">
        <v>112297</v>
      </c>
      <c r="N3920" t="s">
        <v>124</v>
      </c>
      <c r="O3920" s="3" t="s">
        <v>25711</v>
      </c>
      <c r="P3920" t="s">
        <v>124</v>
      </c>
      <c r="Q3920" t="s">
        <v>124</v>
      </c>
      <c r="R3920" t="s">
        <v>25711</v>
      </c>
      <c r="S3920" s="4" t="str">
        <f t="shared" si="61"/>
        <v>2006</v>
      </c>
    </row>
    <row r="3921" spans="1:19" hidden="1" x14ac:dyDescent="0.35">
      <c r="A3921" t="s">
        <v>25707</v>
      </c>
      <c r="B3921" t="s">
        <v>25708</v>
      </c>
      <c r="C3921" t="s">
        <v>25712</v>
      </c>
      <c r="D3921" t="s">
        <v>25713</v>
      </c>
      <c r="E3921" t="s">
        <v>25714</v>
      </c>
      <c r="F3921" t="s">
        <v>25715</v>
      </c>
      <c r="I3921" t="s">
        <v>25716</v>
      </c>
      <c r="J3921" t="s">
        <v>25717</v>
      </c>
      <c r="M3921" t="s">
        <v>112297</v>
      </c>
      <c r="N3921" t="s">
        <v>124</v>
      </c>
      <c r="O3921" s="3" t="s">
        <v>25718</v>
      </c>
      <c r="P3921" t="s">
        <v>124</v>
      </c>
      <c r="Q3921" t="s">
        <v>124</v>
      </c>
      <c r="R3921" t="s">
        <v>25718</v>
      </c>
      <c r="S3921" s="4" t="str">
        <f t="shared" si="61"/>
        <v>2006</v>
      </c>
    </row>
    <row r="3922" spans="1:19" hidden="1" x14ac:dyDescent="0.35">
      <c r="A3922" t="s">
        <v>25714</v>
      </c>
      <c r="B3922" t="s">
        <v>25715</v>
      </c>
      <c r="C3922" t="s">
        <v>25719</v>
      </c>
      <c r="D3922" t="s">
        <v>25720</v>
      </c>
      <c r="E3922" t="s">
        <v>25721</v>
      </c>
      <c r="F3922" t="s">
        <v>25722</v>
      </c>
      <c r="I3922" t="s">
        <v>25723</v>
      </c>
      <c r="J3922" t="s">
        <v>25724</v>
      </c>
      <c r="M3922" t="s">
        <v>112297</v>
      </c>
      <c r="N3922" t="s">
        <v>124</v>
      </c>
      <c r="O3922" s="3" t="s">
        <v>25725</v>
      </c>
      <c r="P3922" t="s">
        <v>124</v>
      </c>
      <c r="Q3922" t="s">
        <v>124</v>
      </c>
      <c r="R3922" t="s">
        <v>25725</v>
      </c>
      <c r="S3922" s="4" t="str">
        <f t="shared" si="61"/>
        <v>2006</v>
      </c>
    </row>
    <row r="3923" spans="1:19" hidden="1" x14ac:dyDescent="0.35">
      <c r="A3923" t="s">
        <v>25721</v>
      </c>
      <c r="B3923" t="s">
        <v>25722</v>
      </c>
      <c r="C3923" t="s">
        <v>25726</v>
      </c>
      <c r="D3923" t="s">
        <v>25727</v>
      </c>
      <c r="E3923" t="s">
        <v>25728</v>
      </c>
      <c r="F3923" t="s">
        <v>25729</v>
      </c>
      <c r="I3923" t="s">
        <v>25730</v>
      </c>
      <c r="J3923" t="s">
        <v>25731</v>
      </c>
      <c r="M3923" t="s">
        <v>112297</v>
      </c>
      <c r="N3923" t="s">
        <v>124</v>
      </c>
      <c r="O3923" s="3" t="s">
        <v>25732</v>
      </c>
      <c r="P3923" t="s">
        <v>124</v>
      </c>
      <c r="Q3923" t="s">
        <v>124</v>
      </c>
      <c r="R3923" t="s">
        <v>25732</v>
      </c>
      <c r="S3923" s="4" t="str">
        <f t="shared" si="61"/>
        <v>2006</v>
      </c>
    </row>
    <row r="3924" spans="1:19" hidden="1" x14ac:dyDescent="0.35">
      <c r="A3924" t="s">
        <v>25728</v>
      </c>
      <c r="B3924" t="s">
        <v>25729</v>
      </c>
      <c r="C3924" t="s">
        <v>25733</v>
      </c>
      <c r="D3924" t="s">
        <v>25734</v>
      </c>
      <c r="E3924" t="s">
        <v>25735</v>
      </c>
      <c r="F3924" t="s">
        <v>25736</v>
      </c>
      <c r="I3924" t="s">
        <v>512</v>
      </c>
      <c r="J3924" t="s">
        <v>512</v>
      </c>
      <c r="M3924" t="s">
        <v>112297</v>
      </c>
      <c r="N3924" t="s">
        <v>124</v>
      </c>
      <c r="O3924" s="3" t="s">
        <v>25737</v>
      </c>
      <c r="P3924" t="s">
        <v>124</v>
      </c>
      <c r="Q3924" t="s">
        <v>124</v>
      </c>
      <c r="R3924" t="s">
        <v>25737</v>
      </c>
      <c r="S3924" s="4" t="str">
        <f t="shared" si="61"/>
        <v>2006</v>
      </c>
    </row>
    <row r="3925" spans="1:19" hidden="1" x14ac:dyDescent="0.35">
      <c r="A3925" t="s">
        <v>25735</v>
      </c>
      <c r="B3925" t="s">
        <v>25736</v>
      </c>
      <c r="C3925" t="s">
        <v>25738</v>
      </c>
      <c r="D3925" t="s">
        <v>25739</v>
      </c>
      <c r="E3925" t="s">
        <v>25740</v>
      </c>
      <c r="F3925" t="s">
        <v>25741</v>
      </c>
      <c r="I3925" t="s">
        <v>25742</v>
      </c>
      <c r="J3925" t="s">
        <v>25743</v>
      </c>
      <c r="M3925" t="s">
        <v>112297</v>
      </c>
      <c r="N3925" t="s">
        <v>124</v>
      </c>
      <c r="O3925" s="3" t="s">
        <v>25744</v>
      </c>
      <c r="P3925" t="s">
        <v>124</v>
      </c>
      <c r="Q3925" t="s">
        <v>124</v>
      </c>
      <c r="R3925" t="s">
        <v>25744</v>
      </c>
      <c r="S3925" s="4" t="str">
        <f t="shared" si="61"/>
        <v>2006</v>
      </c>
    </row>
    <row r="3926" spans="1:19" hidden="1" x14ac:dyDescent="0.35">
      <c r="A3926" t="s">
        <v>25740</v>
      </c>
      <c r="B3926" t="s">
        <v>25741</v>
      </c>
      <c r="C3926" t="s">
        <v>25745</v>
      </c>
      <c r="D3926" t="s">
        <v>25746</v>
      </c>
      <c r="E3926" t="s">
        <v>25747</v>
      </c>
      <c r="F3926" t="s">
        <v>25748</v>
      </c>
      <c r="I3926" t="s">
        <v>25749</v>
      </c>
      <c r="J3926" t="s">
        <v>25750</v>
      </c>
      <c r="M3926" t="s">
        <v>112297</v>
      </c>
      <c r="N3926" t="s">
        <v>124</v>
      </c>
      <c r="O3926" s="3" t="s">
        <v>25751</v>
      </c>
      <c r="P3926" t="s">
        <v>124</v>
      </c>
      <c r="Q3926" t="s">
        <v>124</v>
      </c>
      <c r="R3926" t="s">
        <v>25751</v>
      </c>
      <c r="S3926" s="4" t="str">
        <f t="shared" si="61"/>
        <v>2006</v>
      </c>
    </row>
    <row r="3927" spans="1:19" hidden="1" x14ac:dyDescent="0.35">
      <c r="A3927" t="s">
        <v>25747</v>
      </c>
      <c r="B3927" t="s">
        <v>25748</v>
      </c>
      <c r="C3927" t="s">
        <v>25752</v>
      </c>
      <c r="D3927" t="s">
        <v>25753</v>
      </c>
      <c r="E3927" t="s">
        <v>25754</v>
      </c>
      <c r="F3927" t="s">
        <v>25755</v>
      </c>
      <c r="I3927" t="s">
        <v>12548</v>
      </c>
      <c r="J3927" t="s">
        <v>12549</v>
      </c>
      <c r="M3927" t="s">
        <v>112297</v>
      </c>
      <c r="N3927" t="s">
        <v>124</v>
      </c>
      <c r="O3927" s="3" t="s">
        <v>25756</v>
      </c>
      <c r="P3927" t="s">
        <v>124</v>
      </c>
      <c r="Q3927" t="s">
        <v>124</v>
      </c>
      <c r="R3927" t="s">
        <v>25756</v>
      </c>
      <c r="S3927" s="4" t="str">
        <f t="shared" si="61"/>
        <v>2006</v>
      </c>
    </row>
    <row r="3928" spans="1:19" ht="29" hidden="1" x14ac:dyDescent="0.35">
      <c r="A3928" t="s">
        <v>25754</v>
      </c>
      <c r="B3928" t="s">
        <v>25755</v>
      </c>
      <c r="C3928" t="s">
        <v>25757</v>
      </c>
      <c r="D3928" t="s">
        <v>25758</v>
      </c>
      <c r="E3928" t="s">
        <v>25759</v>
      </c>
      <c r="F3928" t="s">
        <v>25760</v>
      </c>
      <c r="I3928" t="s">
        <v>25761</v>
      </c>
      <c r="J3928" t="s">
        <v>25762</v>
      </c>
      <c r="K3928" s="2" t="s">
        <v>1501</v>
      </c>
      <c r="M3928" t="s">
        <v>112297</v>
      </c>
      <c r="N3928" t="s">
        <v>124</v>
      </c>
      <c r="O3928" s="3" t="s">
        <v>25763</v>
      </c>
      <c r="P3928" t="s">
        <v>124</v>
      </c>
      <c r="Q3928" t="s">
        <v>124</v>
      </c>
      <c r="R3928" t="s">
        <v>25763</v>
      </c>
      <c r="S3928" s="4" t="str">
        <f t="shared" si="61"/>
        <v>2006</v>
      </c>
    </row>
    <row r="3929" spans="1:19" ht="29" hidden="1" x14ac:dyDescent="0.35">
      <c r="A3929" t="s">
        <v>25759</v>
      </c>
      <c r="B3929" t="s">
        <v>25760</v>
      </c>
      <c r="C3929" t="s">
        <v>25764</v>
      </c>
      <c r="D3929" t="s">
        <v>25765</v>
      </c>
      <c r="E3929" t="s">
        <v>25766</v>
      </c>
      <c r="F3929" t="s">
        <v>25767</v>
      </c>
      <c r="I3929" t="s">
        <v>25768</v>
      </c>
      <c r="J3929" t="s">
        <v>22709</v>
      </c>
      <c r="K3929" s="2" t="s">
        <v>1501</v>
      </c>
      <c r="M3929" t="s">
        <v>112297</v>
      </c>
      <c r="N3929" t="s">
        <v>124</v>
      </c>
      <c r="O3929" s="3" t="s">
        <v>25769</v>
      </c>
      <c r="P3929" t="s">
        <v>124</v>
      </c>
      <c r="Q3929" t="s">
        <v>124</v>
      </c>
      <c r="R3929" t="s">
        <v>25769</v>
      </c>
      <c r="S3929" s="4" t="str">
        <f t="shared" si="61"/>
        <v>2006</v>
      </c>
    </row>
    <row r="3930" spans="1:19" hidden="1" x14ac:dyDescent="0.35">
      <c r="A3930" t="s">
        <v>25766</v>
      </c>
      <c r="B3930" t="s">
        <v>25767</v>
      </c>
      <c r="C3930" t="s">
        <v>25770</v>
      </c>
      <c r="D3930" t="s">
        <v>25771</v>
      </c>
      <c r="E3930" t="s">
        <v>25772</v>
      </c>
      <c r="F3930" t="s">
        <v>25773</v>
      </c>
      <c r="I3930" t="s">
        <v>25774</v>
      </c>
      <c r="J3930" t="s">
        <v>25775</v>
      </c>
      <c r="M3930" t="s">
        <v>112297</v>
      </c>
      <c r="N3930" t="s">
        <v>124</v>
      </c>
      <c r="O3930" s="3" t="s">
        <v>25776</v>
      </c>
      <c r="P3930" t="s">
        <v>124</v>
      </c>
      <c r="Q3930" t="s">
        <v>124</v>
      </c>
      <c r="R3930" t="s">
        <v>25776</v>
      </c>
      <c r="S3930" s="4" t="str">
        <f t="shared" si="61"/>
        <v>2006</v>
      </c>
    </row>
    <row r="3931" spans="1:19" hidden="1" x14ac:dyDescent="0.35">
      <c r="A3931" t="s">
        <v>25772</v>
      </c>
      <c r="B3931" t="s">
        <v>25773</v>
      </c>
      <c r="C3931" t="s">
        <v>25777</v>
      </c>
      <c r="D3931" t="s">
        <v>25778</v>
      </c>
      <c r="E3931" t="s">
        <v>25779</v>
      </c>
      <c r="F3931" t="s">
        <v>25780</v>
      </c>
      <c r="I3931" t="s">
        <v>25781</v>
      </c>
      <c r="J3931" t="s">
        <v>25782</v>
      </c>
      <c r="M3931" t="s">
        <v>112299</v>
      </c>
      <c r="N3931" t="s">
        <v>247</v>
      </c>
      <c r="O3931" s="3" t="s">
        <v>25783</v>
      </c>
      <c r="P3931" t="s">
        <v>247</v>
      </c>
      <c r="Q3931" t="s">
        <v>247</v>
      </c>
      <c r="R3931" t="s">
        <v>25783</v>
      </c>
      <c r="S3931" s="4" t="str">
        <f t="shared" si="61"/>
        <v>2006</v>
      </c>
    </row>
    <row r="3932" spans="1:19" hidden="1" x14ac:dyDescent="0.35">
      <c r="A3932" t="s">
        <v>25779</v>
      </c>
      <c r="B3932" t="s">
        <v>25780</v>
      </c>
      <c r="C3932" t="s">
        <v>25784</v>
      </c>
      <c r="D3932" t="s">
        <v>25785</v>
      </c>
      <c r="E3932" t="s">
        <v>25786</v>
      </c>
      <c r="F3932" t="s">
        <v>25787</v>
      </c>
      <c r="I3932" t="s">
        <v>25788</v>
      </c>
      <c r="J3932" t="s">
        <v>25789</v>
      </c>
      <c r="M3932" t="s">
        <v>112297</v>
      </c>
      <c r="N3932" t="s">
        <v>124</v>
      </c>
      <c r="O3932" s="3" t="s">
        <v>25790</v>
      </c>
      <c r="P3932" t="s">
        <v>124</v>
      </c>
      <c r="Q3932" t="s">
        <v>124</v>
      </c>
      <c r="R3932" t="s">
        <v>25790</v>
      </c>
      <c r="S3932" s="4" t="str">
        <f t="shared" si="61"/>
        <v>2006</v>
      </c>
    </row>
    <row r="3933" spans="1:19" hidden="1" x14ac:dyDescent="0.35">
      <c r="A3933" t="s">
        <v>25786</v>
      </c>
      <c r="B3933" t="s">
        <v>25787</v>
      </c>
      <c r="C3933" t="s">
        <v>25791</v>
      </c>
      <c r="D3933" t="s">
        <v>25792</v>
      </c>
      <c r="E3933" t="s">
        <v>25793</v>
      </c>
      <c r="F3933" t="s">
        <v>25794</v>
      </c>
      <c r="I3933" t="s">
        <v>25795</v>
      </c>
      <c r="J3933" t="s">
        <v>25796</v>
      </c>
      <c r="M3933" t="s">
        <v>112297</v>
      </c>
      <c r="N3933" t="s">
        <v>124</v>
      </c>
      <c r="O3933" s="3" t="s">
        <v>25797</v>
      </c>
      <c r="P3933" t="s">
        <v>124</v>
      </c>
      <c r="Q3933" t="s">
        <v>124</v>
      </c>
      <c r="R3933" t="s">
        <v>25797</v>
      </c>
      <c r="S3933" s="4" t="str">
        <f t="shared" si="61"/>
        <v>2006</v>
      </c>
    </row>
    <row r="3934" spans="1:19" ht="29" hidden="1" x14ac:dyDescent="0.35">
      <c r="A3934" t="s">
        <v>25793</v>
      </c>
      <c r="B3934" t="s">
        <v>25794</v>
      </c>
      <c r="C3934" t="s">
        <v>25798</v>
      </c>
      <c r="D3934" t="s">
        <v>25799</v>
      </c>
      <c r="E3934" t="s">
        <v>25800</v>
      </c>
      <c r="F3934" t="s">
        <v>25801</v>
      </c>
      <c r="I3934" t="s">
        <v>25802</v>
      </c>
      <c r="J3934" t="s">
        <v>25803</v>
      </c>
      <c r="K3934" s="2" t="s">
        <v>1501</v>
      </c>
      <c r="M3934" t="s">
        <v>112297</v>
      </c>
      <c r="N3934" t="s">
        <v>124</v>
      </c>
      <c r="O3934" s="3" t="s">
        <v>25804</v>
      </c>
      <c r="P3934" t="s">
        <v>124</v>
      </c>
      <c r="Q3934" t="s">
        <v>124</v>
      </c>
      <c r="R3934" t="s">
        <v>25804</v>
      </c>
      <c r="S3934" s="4" t="str">
        <f t="shared" si="61"/>
        <v>2006</v>
      </c>
    </row>
    <row r="3935" spans="1:19" hidden="1" x14ac:dyDescent="0.35">
      <c r="A3935" t="s">
        <v>25800</v>
      </c>
      <c r="B3935" t="s">
        <v>25801</v>
      </c>
      <c r="C3935" t="s">
        <v>25805</v>
      </c>
      <c r="D3935" t="s">
        <v>25806</v>
      </c>
      <c r="E3935" t="s">
        <v>25807</v>
      </c>
      <c r="F3935" t="s">
        <v>25808</v>
      </c>
      <c r="I3935" t="s">
        <v>25809</v>
      </c>
      <c r="J3935" t="s">
        <v>25810</v>
      </c>
      <c r="M3935" t="s">
        <v>112299</v>
      </c>
      <c r="N3935" t="s">
        <v>247</v>
      </c>
      <c r="O3935" s="3" t="s">
        <v>25811</v>
      </c>
      <c r="P3935" t="s">
        <v>247</v>
      </c>
      <c r="Q3935" t="s">
        <v>247</v>
      </c>
      <c r="R3935" t="s">
        <v>25811</v>
      </c>
      <c r="S3935" s="4" t="str">
        <f t="shared" si="61"/>
        <v>2006</v>
      </c>
    </row>
    <row r="3936" spans="1:19" hidden="1" x14ac:dyDescent="0.35">
      <c r="A3936" t="s">
        <v>25807</v>
      </c>
      <c r="B3936" t="s">
        <v>25808</v>
      </c>
      <c r="C3936" t="s">
        <v>25812</v>
      </c>
      <c r="D3936" t="s">
        <v>25813</v>
      </c>
      <c r="E3936" t="s">
        <v>25814</v>
      </c>
      <c r="F3936" t="s">
        <v>25815</v>
      </c>
      <c r="I3936" t="s">
        <v>1021</v>
      </c>
      <c r="J3936" t="s">
        <v>1022</v>
      </c>
      <c r="M3936" t="s">
        <v>112297</v>
      </c>
      <c r="N3936" t="s">
        <v>124</v>
      </c>
      <c r="O3936" s="3" t="s">
        <v>25816</v>
      </c>
      <c r="P3936" t="s">
        <v>124</v>
      </c>
      <c r="Q3936" t="s">
        <v>124</v>
      </c>
      <c r="R3936" t="s">
        <v>25816</v>
      </c>
      <c r="S3936" s="4" t="str">
        <f t="shared" si="61"/>
        <v>2006</v>
      </c>
    </row>
    <row r="3937" spans="1:19" hidden="1" x14ac:dyDescent="0.35">
      <c r="A3937" t="s">
        <v>25814</v>
      </c>
      <c r="B3937" t="s">
        <v>25815</v>
      </c>
      <c r="C3937" t="s">
        <v>25817</v>
      </c>
      <c r="D3937" t="s">
        <v>25818</v>
      </c>
      <c r="E3937" t="s">
        <v>25819</v>
      </c>
      <c r="F3937" t="s">
        <v>25820</v>
      </c>
      <c r="I3937" t="s">
        <v>25821</v>
      </c>
      <c r="J3937" t="s">
        <v>25822</v>
      </c>
      <c r="M3937" t="s">
        <v>112297</v>
      </c>
      <c r="N3937" t="s">
        <v>124</v>
      </c>
      <c r="O3937" s="3" t="s">
        <v>25823</v>
      </c>
      <c r="P3937" t="s">
        <v>124</v>
      </c>
      <c r="Q3937" t="s">
        <v>124</v>
      </c>
      <c r="R3937" t="s">
        <v>25823</v>
      </c>
      <c r="S3937" s="4" t="str">
        <f t="shared" si="61"/>
        <v>2006</v>
      </c>
    </row>
    <row r="3938" spans="1:19" hidden="1" x14ac:dyDescent="0.35">
      <c r="A3938" t="s">
        <v>25819</v>
      </c>
      <c r="B3938" t="s">
        <v>25820</v>
      </c>
      <c r="C3938" s="1" t="s">
        <v>25824</v>
      </c>
      <c r="D3938" s="1" t="s">
        <v>25825</v>
      </c>
      <c r="E3938" t="s">
        <v>25826</v>
      </c>
      <c r="F3938" t="s">
        <v>25827</v>
      </c>
      <c r="I3938" t="s">
        <v>16809</v>
      </c>
      <c r="J3938" t="s">
        <v>16810</v>
      </c>
      <c r="M3938" t="s">
        <v>112297</v>
      </c>
      <c r="N3938" t="s">
        <v>124</v>
      </c>
      <c r="O3938" s="3" t="s">
        <v>25828</v>
      </c>
      <c r="P3938" t="s">
        <v>124</v>
      </c>
      <c r="Q3938" t="s">
        <v>124</v>
      </c>
      <c r="R3938" t="s">
        <v>25828</v>
      </c>
      <c r="S3938" s="4" t="str">
        <f t="shared" si="61"/>
        <v>2006</v>
      </c>
    </row>
    <row r="3939" spans="1:19" ht="29" hidden="1" x14ac:dyDescent="0.35">
      <c r="A3939" t="s">
        <v>25826</v>
      </c>
      <c r="B3939" t="s">
        <v>25827</v>
      </c>
      <c r="C3939" t="s">
        <v>25829</v>
      </c>
      <c r="D3939" t="s">
        <v>25830</v>
      </c>
      <c r="E3939" t="s">
        <v>25831</v>
      </c>
      <c r="F3939" t="s">
        <v>25832</v>
      </c>
      <c r="I3939" t="s">
        <v>25833</v>
      </c>
      <c r="J3939" t="s">
        <v>11552</v>
      </c>
      <c r="K3939" s="2" t="s">
        <v>1501</v>
      </c>
      <c r="M3939" t="s">
        <v>112297</v>
      </c>
      <c r="N3939" t="s">
        <v>124</v>
      </c>
      <c r="O3939" s="3" t="s">
        <v>25834</v>
      </c>
      <c r="P3939" t="s">
        <v>124</v>
      </c>
      <c r="Q3939" t="s">
        <v>124</v>
      </c>
      <c r="R3939" t="s">
        <v>25834</v>
      </c>
      <c r="S3939" s="4" t="str">
        <f t="shared" si="61"/>
        <v>2006</v>
      </c>
    </row>
    <row r="3940" spans="1:19" hidden="1" x14ac:dyDescent="0.35">
      <c r="A3940" t="s">
        <v>25831</v>
      </c>
      <c r="B3940" t="s">
        <v>25832</v>
      </c>
      <c r="C3940" t="s">
        <v>25835</v>
      </c>
      <c r="D3940" t="s">
        <v>25836</v>
      </c>
      <c r="E3940" t="s">
        <v>25837</v>
      </c>
      <c r="F3940" t="s">
        <v>25838</v>
      </c>
      <c r="I3940" t="s">
        <v>2408</v>
      </c>
      <c r="J3940" t="s">
        <v>2409</v>
      </c>
      <c r="M3940" t="s">
        <v>112297</v>
      </c>
      <c r="N3940" t="s">
        <v>124</v>
      </c>
      <c r="O3940" s="3" t="s">
        <v>25839</v>
      </c>
      <c r="P3940" t="s">
        <v>124</v>
      </c>
      <c r="Q3940" t="s">
        <v>124</v>
      </c>
      <c r="R3940" t="s">
        <v>25839</v>
      </c>
      <c r="S3940" s="4" t="str">
        <f t="shared" si="61"/>
        <v>2006</v>
      </c>
    </row>
    <row r="3941" spans="1:19" hidden="1" x14ac:dyDescent="0.35">
      <c r="A3941" t="s">
        <v>25837</v>
      </c>
      <c r="B3941" t="s">
        <v>25838</v>
      </c>
      <c r="C3941" t="s">
        <v>25840</v>
      </c>
      <c r="D3941" t="s">
        <v>25841</v>
      </c>
      <c r="E3941" t="s">
        <v>25842</v>
      </c>
      <c r="F3941" t="s">
        <v>25843</v>
      </c>
      <c r="I3941" t="s">
        <v>414</v>
      </c>
      <c r="J3941" t="s">
        <v>414</v>
      </c>
      <c r="M3941" t="s">
        <v>112299</v>
      </c>
      <c r="N3941" t="s">
        <v>247</v>
      </c>
      <c r="O3941" s="3" t="s">
        <v>25844</v>
      </c>
      <c r="P3941" t="s">
        <v>247</v>
      </c>
      <c r="Q3941" t="s">
        <v>247</v>
      </c>
      <c r="R3941" t="s">
        <v>25844</v>
      </c>
      <c r="S3941" s="4" t="str">
        <f t="shared" si="61"/>
        <v>2006</v>
      </c>
    </row>
    <row r="3942" spans="1:19" hidden="1" x14ac:dyDescent="0.35">
      <c r="A3942" t="s">
        <v>25842</v>
      </c>
      <c r="B3942" t="s">
        <v>25843</v>
      </c>
      <c r="C3942" t="s">
        <v>25845</v>
      </c>
      <c r="D3942" t="s">
        <v>25846</v>
      </c>
      <c r="E3942" t="s">
        <v>25847</v>
      </c>
      <c r="F3942" t="s">
        <v>25848</v>
      </c>
      <c r="I3942" t="s">
        <v>25849</v>
      </c>
      <c r="J3942" t="s">
        <v>25850</v>
      </c>
      <c r="M3942" t="s">
        <v>112299</v>
      </c>
      <c r="N3942" t="s">
        <v>247</v>
      </c>
      <c r="O3942" s="3" t="s">
        <v>25851</v>
      </c>
      <c r="P3942" t="s">
        <v>247</v>
      </c>
      <c r="Q3942" t="s">
        <v>247</v>
      </c>
      <c r="R3942" t="s">
        <v>25851</v>
      </c>
      <c r="S3942" s="4" t="str">
        <f t="shared" si="61"/>
        <v>2006</v>
      </c>
    </row>
    <row r="3943" spans="1:19" hidden="1" x14ac:dyDescent="0.35">
      <c r="A3943" t="s">
        <v>25847</v>
      </c>
      <c r="B3943" t="s">
        <v>25848</v>
      </c>
      <c r="C3943" t="s">
        <v>25852</v>
      </c>
      <c r="D3943" t="s">
        <v>25853</v>
      </c>
      <c r="E3943" t="s">
        <v>25854</v>
      </c>
      <c r="F3943" t="s">
        <v>25855</v>
      </c>
      <c r="I3943" t="s">
        <v>512</v>
      </c>
      <c r="J3943" t="s">
        <v>512</v>
      </c>
      <c r="M3943" t="s">
        <v>112297</v>
      </c>
      <c r="N3943" t="s">
        <v>124</v>
      </c>
      <c r="O3943" s="3" t="s">
        <v>25856</v>
      </c>
      <c r="P3943" t="s">
        <v>124</v>
      </c>
      <c r="Q3943" t="s">
        <v>124</v>
      </c>
      <c r="R3943" t="s">
        <v>25856</v>
      </c>
      <c r="S3943" s="4" t="str">
        <f t="shared" si="61"/>
        <v>2006</v>
      </c>
    </row>
    <row r="3944" spans="1:19" hidden="1" x14ac:dyDescent="0.35">
      <c r="A3944" t="s">
        <v>25854</v>
      </c>
      <c r="B3944" t="s">
        <v>25855</v>
      </c>
      <c r="C3944" t="s">
        <v>25857</v>
      </c>
      <c r="D3944" t="s">
        <v>25858</v>
      </c>
      <c r="E3944" t="s">
        <v>25859</v>
      </c>
      <c r="F3944" t="s">
        <v>25860</v>
      </c>
      <c r="I3944" t="s">
        <v>25861</v>
      </c>
      <c r="J3944" t="s">
        <v>25862</v>
      </c>
      <c r="M3944" t="s">
        <v>112297</v>
      </c>
      <c r="N3944" t="s">
        <v>124</v>
      </c>
      <c r="O3944" s="3" t="s">
        <v>25863</v>
      </c>
      <c r="P3944" t="s">
        <v>124</v>
      </c>
      <c r="Q3944" t="s">
        <v>124</v>
      </c>
      <c r="R3944" t="s">
        <v>25863</v>
      </c>
      <c r="S3944" s="4" t="str">
        <f t="shared" si="61"/>
        <v>2006</v>
      </c>
    </row>
    <row r="3945" spans="1:19" hidden="1" x14ac:dyDescent="0.35">
      <c r="A3945" t="s">
        <v>25859</v>
      </c>
      <c r="B3945" t="s">
        <v>25860</v>
      </c>
      <c r="C3945" t="s">
        <v>25864</v>
      </c>
      <c r="D3945" t="s">
        <v>25865</v>
      </c>
      <c r="E3945" t="s">
        <v>25866</v>
      </c>
      <c r="F3945" t="s">
        <v>25867</v>
      </c>
      <c r="I3945" t="s">
        <v>414</v>
      </c>
      <c r="J3945" t="s">
        <v>414</v>
      </c>
      <c r="M3945" t="s">
        <v>112299</v>
      </c>
      <c r="N3945" t="s">
        <v>247</v>
      </c>
      <c r="O3945" s="3" t="s">
        <v>25868</v>
      </c>
      <c r="P3945" t="s">
        <v>247</v>
      </c>
      <c r="Q3945" t="s">
        <v>247</v>
      </c>
      <c r="R3945" t="s">
        <v>25868</v>
      </c>
      <c r="S3945" s="4" t="str">
        <f t="shared" si="61"/>
        <v>2006</v>
      </c>
    </row>
    <row r="3946" spans="1:19" ht="29" hidden="1" x14ac:dyDescent="0.35">
      <c r="A3946" t="s">
        <v>25866</v>
      </c>
      <c r="B3946" t="s">
        <v>25867</v>
      </c>
      <c r="C3946" t="s">
        <v>25869</v>
      </c>
      <c r="D3946" t="s">
        <v>25870</v>
      </c>
      <c r="E3946" t="s">
        <v>25871</v>
      </c>
      <c r="F3946" t="s">
        <v>25872</v>
      </c>
      <c r="I3946" t="s">
        <v>25873</v>
      </c>
      <c r="J3946" t="s">
        <v>25874</v>
      </c>
      <c r="K3946" s="2" t="s">
        <v>1501</v>
      </c>
      <c r="M3946" t="s">
        <v>112297</v>
      </c>
      <c r="N3946" t="s">
        <v>124</v>
      </c>
      <c r="O3946" s="3" t="s">
        <v>25875</v>
      </c>
      <c r="P3946" t="s">
        <v>124</v>
      </c>
      <c r="Q3946" t="s">
        <v>124</v>
      </c>
      <c r="R3946" t="s">
        <v>25875</v>
      </c>
      <c r="S3946" s="4" t="str">
        <f t="shared" si="61"/>
        <v>2006</v>
      </c>
    </row>
    <row r="3947" spans="1:19" hidden="1" x14ac:dyDescent="0.35">
      <c r="A3947" t="s">
        <v>25871</v>
      </c>
      <c r="B3947" t="s">
        <v>25872</v>
      </c>
      <c r="C3947" t="s">
        <v>25876</v>
      </c>
      <c r="D3947" t="s">
        <v>25877</v>
      </c>
      <c r="E3947" t="s">
        <v>25878</v>
      </c>
      <c r="F3947" t="s">
        <v>25879</v>
      </c>
      <c r="I3947" t="s">
        <v>25880</v>
      </c>
      <c r="J3947" t="s">
        <v>25881</v>
      </c>
      <c r="M3947" t="s">
        <v>112298</v>
      </c>
      <c r="N3947" t="s">
        <v>28</v>
      </c>
      <c r="O3947" s="3" t="s">
        <v>25882</v>
      </c>
      <c r="P3947" t="s">
        <v>50</v>
      </c>
      <c r="Q3947" t="s">
        <v>50</v>
      </c>
      <c r="R3947" t="s">
        <v>25882</v>
      </c>
      <c r="S3947" s="4" t="str">
        <f t="shared" si="61"/>
        <v>2006</v>
      </c>
    </row>
    <row r="3948" spans="1:19" hidden="1" x14ac:dyDescent="0.35">
      <c r="A3948" t="s">
        <v>25878</v>
      </c>
      <c r="B3948" t="s">
        <v>25879</v>
      </c>
      <c r="C3948" t="s">
        <v>25883</v>
      </c>
      <c r="D3948" t="s">
        <v>25884</v>
      </c>
      <c r="E3948" t="s">
        <v>25885</v>
      </c>
      <c r="F3948" t="s">
        <v>25886</v>
      </c>
      <c r="I3948" t="s">
        <v>25887</v>
      </c>
      <c r="J3948" t="s">
        <v>25888</v>
      </c>
      <c r="M3948" t="s">
        <v>112297</v>
      </c>
      <c r="N3948" t="s">
        <v>124</v>
      </c>
      <c r="O3948" s="3" t="s">
        <v>25889</v>
      </c>
      <c r="P3948" t="s">
        <v>124</v>
      </c>
      <c r="Q3948" t="s">
        <v>124</v>
      </c>
      <c r="R3948" t="s">
        <v>25889</v>
      </c>
      <c r="S3948" s="4" t="str">
        <f t="shared" si="61"/>
        <v>2006</v>
      </c>
    </row>
    <row r="3949" spans="1:19" hidden="1" x14ac:dyDescent="0.35">
      <c r="A3949" t="s">
        <v>25885</v>
      </c>
      <c r="B3949" t="s">
        <v>25886</v>
      </c>
      <c r="C3949" t="s">
        <v>25890</v>
      </c>
      <c r="D3949" t="s">
        <v>25891</v>
      </c>
      <c r="E3949" t="s">
        <v>25892</v>
      </c>
      <c r="F3949" t="s">
        <v>25893</v>
      </c>
      <c r="I3949" t="s">
        <v>25894</v>
      </c>
      <c r="J3949" t="s">
        <v>25895</v>
      </c>
      <c r="M3949" t="s">
        <v>112297</v>
      </c>
      <c r="N3949" t="s">
        <v>124</v>
      </c>
      <c r="O3949" s="3" t="s">
        <v>25896</v>
      </c>
      <c r="P3949" t="s">
        <v>124</v>
      </c>
      <c r="Q3949" t="s">
        <v>124</v>
      </c>
      <c r="R3949" t="s">
        <v>25896</v>
      </c>
      <c r="S3949" s="4" t="str">
        <f t="shared" si="61"/>
        <v>2006</v>
      </c>
    </row>
    <row r="3950" spans="1:19" hidden="1" x14ac:dyDescent="0.35">
      <c r="A3950" t="s">
        <v>25892</v>
      </c>
      <c r="B3950" t="s">
        <v>25893</v>
      </c>
      <c r="C3950" t="s">
        <v>25897</v>
      </c>
      <c r="D3950" t="s">
        <v>25898</v>
      </c>
      <c r="E3950" t="s">
        <v>25899</v>
      </c>
      <c r="F3950" t="s">
        <v>25900</v>
      </c>
      <c r="I3950" t="s">
        <v>25901</v>
      </c>
      <c r="J3950" t="s">
        <v>25902</v>
      </c>
      <c r="M3950" t="s">
        <v>112299</v>
      </c>
      <c r="N3950" t="s">
        <v>247</v>
      </c>
      <c r="O3950" s="3" t="s">
        <v>25903</v>
      </c>
      <c r="P3950" t="s">
        <v>247</v>
      </c>
      <c r="Q3950" t="s">
        <v>247</v>
      </c>
      <c r="R3950" t="s">
        <v>25903</v>
      </c>
      <c r="S3950" s="4" t="str">
        <f t="shared" si="61"/>
        <v>2006</v>
      </c>
    </row>
    <row r="3951" spans="1:19" hidden="1" x14ac:dyDescent="0.35">
      <c r="A3951" t="s">
        <v>25899</v>
      </c>
      <c r="B3951" t="s">
        <v>25900</v>
      </c>
      <c r="C3951" t="s">
        <v>25904</v>
      </c>
      <c r="D3951" t="s">
        <v>25905</v>
      </c>
      <c r="E3951" t="s">
        <v>25906</v>
      </c>
      <c r="F3951" t="s">
        <v>25907</v>
      </c>
      <c r="I3951" t="s">
        <v>25908</v>
      </c>
      <c r="J3951" t="s">
        <v>25909</v>
      </c>
      <c r="M3951" t="s">
        <v>112297</v>
      </c>
      <c r="N3951" t="s">
        <v>124</v>
      </c>
      <c r="O3951" s="3" t="s">
        <v>25910</v>
      </c>
      <c r="P3951" t="s">
        <v>124</v>
      </c>
      <c r="Q3951" t="s">
        <v>124</v>
      </c>
      <c r="R3951" t="s">
        <v>25910</v>
      </c>
      <c r="S3951" s="4" t="str">
        <f t="shared" si="61"/>
        <v>2006</v>
      </c>
    </row>
    <row r="3952" spans="1:19" hidden="1" x14ac:dyDescent="0.35">
      <c r="A3952" t="s">
        <v>25906</v>
      </c>
      <c r="B3952" t="s">
        <v>25907</v>
      </c>
      <c r="C3952" t="s">
        <v>25911</v>
      </c>
      <c r="D3952" t="s">
        <v>25912</v>
      </c>
      <c r="E3952" t="s">
        <v>25913</v>
      </c>
      <c r="F3952" t="s">
        <v>25914</v>
      </c>
      <c r="I3952" t="s">
        <v>2964</v>
      </c>
      <c r="J3952" t="s">
        <v>2964</v>
      </c>
      <c r="M3952" t="s">
        <v>112298</v>
      </c>
      <c r="N3952" t="s">
        <v>28</v>
      </c>
      <c r="O3952" s="3" t="s">
        <v>25915</v>
      </c>
      <c r="P3952" t="s">
        <v>16314</v>
      </c>
      <c r="Q3952" t="s">
        <v>16314</v>
      </c>
      <c r="R3952" t="s">
        <v>25915</v>
      </c>
      <c r="S3952" s="4" t="str">
        <f t="shared" si="61"/>
        <v>2006</v>
      </c>
    </row>
    <row r="3953" spans="1:19" hidden="1" x14ac:dyDescent="0.35">
      <c r="A3953" t="s">
        <v>25913</v>
      </c>
      <c r="B3953" t="s">
        <v>25914</v>
      </c>
      <c r="C3953" t="s">
        <v>25916</v>
      </c>
      <c r="D3953" t="s">
        <v>25917</v>
      </c>
      <c r="E3953" t="s">
        <v>25918</v>
      </c>
      <c r="F3953" t="s">
        <v>25919</v>
      </c>
      <c r="I3953" t="s">
        <v>2964</v>
      </c>
      <c r="J3953" t="s">
        <v>2964</v>
      </c>
      <c r="M3953" t="s">
        <v>112298</v>
      </c>
      <c r="N3953" t="s">
        <v>28</v>
      </c>
      <c r="O3953" s="3" t="s">
        <v>25920</v>
      </c>
      <c r="P3953" t="s">
        <v>16314</v>
      </c>
      <c r="Q3953" t="s">
        <v>16314</v>
      </c>
      <c r="R3953" t="s">
        <v>25920</v>
      </c>
      <c r="S3953" s="4" t="str">
        <f t="shared" si="61"/>
        <v>2006</v>
      </c>
    </row>
    <row r="3954" spans="1:19" hidden="1" x14ac:dyDescent="0.35">
      <c r="A3954" t="s">
        <v>25918</v>
      </c>
      <c r="B3954" t="s">
        <v>25919</v>
      </c>
      <c r="C3954" t="s">
        <v>25921</v>
      </c>
      <c r="D3954" t="s">
        <v>25922</v>
      </c>
      <c r="E3954" t="s">
        <v>25923</v>
      </c>
      <c r="F3954" t="s">
        <v>25924</v>
      </c>
      <c r="I3954" t="s">
        <v>512</v>
      </c>
      <c r="J3954" t="s">
        <v>512</v>
      </c>
      <c r="M3954" t="s">
        <v>112297</v>
      </c>
      <c r="N3954" t="s">
        <v>124</v>
      </c>
      <c r="O3954" s="3" t="s">
        <v>25925</v>
      </c>
      <c r="P3954" t="s">
        <v>124</v>
      </c>
      <c r="Q3954" t="s">
        <v>124</v>
      </c>
      <c r="R3954" t="s">
        <v>25925</v>
      </c>
      <c r="S3954" s="4" t="str">
        <f t="shared" si="61"/>
        <v>2006</v>
      </c>
    </row>
    <row r="3955" spans="1:19" hidden="1" x14ac:dyDescent="0.35">
      <c r="A3955" t="s">
        <v>25923</v>
      </c>
      <c r="B3955" t="s">
        <v>25924</v>
      </c>
      <c r="C3955" t="s">
        <v>25926</v>
      </c>
      <c r="D3955" t="s">
        <v>25927</v>
      </c>
      <c r="E3955" t="s">
        <v>25928</v>
      </c>
      <c r="F3955" t="s">
        <v>25929</v>
      </c>
      <c r="I3955" t="s">
        <v>25930</v>
      </c>
      <c r="J3955" t="s">
        <v>25931</v>
      </c>
      <c r="M3955" t="s">
        <v>112297</v>
      </c>
      <c r="N3955" t="s">
        <v>124</v>
      </c>
      <c r="O3955" s="3" t="s">
        <v>25932</v>
      </c>
      <c r="P3955" t="s">
        <v>124</v>
      </c>
      <c r="Q3955" t="s">
        <v>124</v>
      </c>
      <c r="R3955" t="s">
        <v>25932</v>
      </c>
      <c r="S3955" s="4" t="str">
        <f t="shared" si="61"/>
        <v>2006</v>
      </c>
    </row>
    <row r="3956" spans="1:19" hidden="1" x14ac:dyDescent="0.35">
      <c r="A3956" t="s">
        <v>25928</v>
      </c>
      <c r="B3956" t="s">
        <v>25929</v>
      </c>
      <c r="C3956" t="s">
        <v>25933</v>
      </c>
      <c r="D3956" t="s">
        <v>25934</v>
      </c>
      <c r="E3956" t="s">
        <v>25935</v>
      </c>
      <c r="F3956" t="s">
        <v>25936</v>
      </c>
      <c r="I3956" t="s">
        <v>512</v>
      </c>
      <c r="J3956" t="s">
        <v>512</v>
      </c>
      <c r="M3956" t="s">
        <v>112297</v>
      </c>
      <c r="N3956" t="s">
        <v>124</v>
      </c>
      <c r="O3956" s="3" t="s">
        <v>25937</v>
      </c>
      <c r="P3956" t="s">
        <v>124</v>
      </c>
      <c r="Q3956" t="s">
        <v>124</v>
      </c>
      <c r="R3956" t="s">
        <v>25937</v>
      </c>
      <c r="S3956" s="4" t="str">
        <f t="shared" si="61"/>
        <v>2006</v>
      </c>
    </row>
    <row r="3957" spans="1:19" hidden="1" x14ac:dyDescent="0.35">
      <c r="A3957" t="s">
        <v>25935</v>
      </c>
      <c r="B3957" t="s">
        <v>25936</v>
      </c>
      <c r="C3957" t="s">
        <v>25938</v>
      </c>
      <c r="D3957" t="s">
        <v>25939</v>
      </c>
      <c r="E3957" t="s">
        <v>25940</v>
      </c>
      <c r="F3957" t="s">
        <v>25941</v>
      </c>
      <c r="I3957" t="s">
        <v>512</v>
      </c>
      <c r="J3957" t="s">
        <v>512</v>
      </c>
      <c r="M3957" t="s">
        <v>112297</v>
      </c>
      <c r="N3957" t="s">
        <v>124</v>
      </c>
      <c r="O3957" s="3" t="s">
        <v>25942</v>
      </c>
      <c r="P3957" t="s">
        <v>124</v>
      </c>
      <c r="Q3957" t="s">
        <v>124</v>
      </c>
      <c r="R3957" t="s">
        <v>25942</v>
      </c>
      <c r="S3957" s="4" t="str">
        <f t="shared" si="61"/>
        <v>2006</v>
      </c>
    </row>
    <row r="3958" spans="1:19" ht="29" hidden="1" x14ac:dyDescent="0.35">
      <c r="A3958" t="s">
        <v>25940</v>
      </c>
      <c r="B3958" t="s">
        <v>25941</v>
      </c>
      <c r="C3958" t="s">
        <v>25943</v>
      </c>
      <c r="D3958" t="s">
        <v>25944</v>
      </c>
      <c r="E3958" t="s">
        <v>25945</v>
      </c>
      <c r="F3958" t="s">
        <v>25946</v>
      </c>
      <c r="I3958" t="s">
        <v>25947</v>
      </c>
      <c r="J3958" t="s">
        <v>25948</v>
      </c>
      <c r="K3958" s="2" t="s">
        <v>1501</v>
      </c>
      <c r="M3958" t="s">
        <v>112297</v>
      </c>
      <c r="N3958" t="s">
        <v>124</v>
      </c>
      <c r="O3958" s="3" t="s">
        <v>25949</v>
      </c>
      <c r="P3958" t="s">
        <v>124</v>
      </c>
      <c r="Q3958" t="s">
        <v>124</v>
      </c>
      <c r="R3958" t="s">
        <v>25949</v>
      </c>
      <c r="S3958" s="4" t="str">
        <f t="shared" si="61"/>
        <v>2006</v>
      </c>
    </row>
    <row r="3959" spans="1:19" hidden="1" x14ac:dyDescent="0.35">
      <c r="A3959" t="s">
        <v>25945</v>
      </c>
      <c r="B3959" t="s">
        <v>25946</v>
      </c>
      <c r="C3959" t="s">
        <v>25950</v>
      </c>
      <c r="D3959" t="s">
        <v>25951</v>
      </c>
      <c r="E3959" t="s">
        <v>25952</v>
      </c>
      <c r="F3959" t="s">
        <v>25953</v>
      </c>
      <c r="I3959" t="s">
        <v>25954</v>
      </c>
      <c r="J3959" t="s">
        <v>25955</v>
      </c>
      <c r="M3959" t="s">
        <v>112297</v>
      </c>
      <c r="N3959" t="s">
        <v>124</v>
      </c>
      <c r="O3959" s="3" t="s">
        <v>25956</v>
      </c>
      <c r="P3959" t="s">
        <v>124</v>
      </c>
      <c r="Q3959" t="s">
        <v>124</v>
      </c>
      <c r="R3959" t="s">
        <v>25956</v>
      </c>
      <c r="S3959" s="4" t="str">
        <f t="shared" si="61"/>
        <v>2006</v>
      </c>
    </row>
    <row r="3960" spans="1:19" hidden="1" x14ac:dyDescent="0.35">
      <c r="A3960" t="s">
        <v>25952</v>
      </c>
      <c r="B3960" t="s">
        <v>25953</v>
      </c>
      <c r="C3960" t="s">
        <v>25957</v>
      </c>
      <c r="D3960" t="s">
        <v>25958</v>
      </c>
      <c r="E3960" t="s">
        <v>25959</v>
      </c>
      <c r="F3960" t="s">
        <v>25960</v>
      </c>
      <c r="I3960" t="s">
        <v>25961</v>
      </c>
      <c r="J3960" t="s">
        <v>25962</v>
      </c>
      <c r="M3960" t="s">
        <v>112297</v>
      </c>
      <c r="N3960" t="s">
        <v>124</v>
      </c>
      <c r="O3960" s="3" t="s">
        <v>25963</v>
      </c>
      <c r="P3960" t="s">
        <v>124</v>
      </c>
      <c r="Q3960" t="s">
        <v>124</v>
      </c>
      <c r="R3960" t="s">
        <v>25963</v>
      </c>
      <c r="S3960" s="4" t="str">
        <f t="shared" si="61"/>
        <v>2006</v>
      </c>
    </row>
    <row r="3961" spans="1:19" hidden="1" x14ac:dyDescent="0.35">
      <c r="A3961" t="s">
        <v>25959</v>
      </c>
      <c r="B3961" t="s">
        <v>25960</v>
      </c>
      <c r="C3961" t="s">
        <v>25964</v>
      </c>
      <c r="D3961" t="s">
        <v>25965</v>
      </c>
      <c r="E3961" t="s">
        <v>25966</v>
      </c>
      <c r="F3961" t="s">
        <v>25967</v>
      </c>
      <c r="I3961" t="s">
        <v>25968</v>
      </c>
      <c r="J3961" t="s">
        <v>25969</v>
      </c>
      <c r="M3961" t="s">
        <v>112297</v>
      </c>
      <c r="N3961" t="s">
        <v>124</v>
      </c>
      <c r="O3961" s="3" t="s">
        <v>25970</v>
      </c>
      <c r="P3961" t="s">
        <v>124</v>
      </c>
      <c r="Q3961" t="s">
        <v>124</v>
      </c>
      <c r="R3961" t="s">
        <v>25970</v>
      </c>
      <c r="S3961" s="4" t="str">
        <f t="shared" si="61"/>
        <v>2006</v>
      </c>
    </row>
    <row r="3962" spans="1:19" hidden="1" x14ac:dyDescent="0.35">
      <c r="A3962" t="s">
        <v>25966</v>
      </c>
      <c r="B3962" t="s">
        <v>25967</v>
      </c>
      <c r="C3962" t="s">
        <v>25971</v>
      </c>
      <c r="D3962" t="s">
        <v>25972</v>
      </c>
      <c r="E3962" t="s">
        <v>25973</v>
      </c>
      <c r="F3962" t="s">
        <v>25974</v>
      </c>
      <c r="I3962" t="s">
        <v>25975</v>
      </c>
      <c r="J3962" t="s">
        <v>25976</v>
      </c>
      <c r="M3962" t="s">
        <v>112299</v>
      </c>
      <c r="N3962" t="s">
        <v>247</v>
      </c>
      <c r="O3962" s="3" t="s">
        <v>25977</v>
      </c>
      <c r="P3962" t="s">
        <v>247</v>
      </c>
      <c r="Q3962" t="s">
        <v>247</v>
      </c>
      <c r="R3962" t="s">
        <v>25977</v>
      </c>
      <c r="S3962" s="4" t="str">
        <f t="shared" si="61"/>
        <v>2006</v>
      </c>
    </row>
    <row r="3963" spans="1:19" hidden="1" x14ac:dyDescent="0.35">
      <c r="A3963" t="s">
        <v>25973</v>
      </c>
      <c r="B3963" t="s">
        <v>25974</v>
      </c>
      <c r="C3963" t="s">
        <v>25978</v>
      </c>
      <c r="D3963" t="s">
        <v>25979</v>
      </c>
      <c r="E3963" t="s">
        <v>25980</v>
      </c>
      <c r="F3963" t="s">
        <v>25981</v>
      </c>
      <c r="I3963" t="s">
        <v>25982</v>
      </c>
      <c r="J3963" t="s">
        <v>25983</v>
      </c>
      <c r="M3963" t="s">
        <v>112297</v>
      </c>
      <c r="N3963" t="s">
        <v>124</v>
      </c>
      <c r="O3963" s="3" t="s">
        <v>25984</v>
      </c>
      <c r="P3963" t="s">
        <v>124</v>
      </c>
      <c r="Q3963" t="s">
        <v>124</v>
      </c>
      <c r="R3963" t="s">
        <v>25984</v>
      </c>
      <c r="S3963" s="4" t="str">
        <f t="shared" si="61"/>
        <v>2006</v>
      </c>
    </row>
    <row r="3964" spans="1:19" hidden="1" x14ac:dyDescent="0.35">
      <c r="A3964" t="s">
        <v>25980</v>
      </c>
      <c r="B3964" t="s">
        <v>25981</v>
      </c>
      <c r="C3964" t="s">
        <v>25985</v>
      </c>
      <c r="D3964" t="s">
        <v>25986</v>
      </c>
      <c r="E3964" t="s">
        <v>25987</v>
      </c>
      <c r="F3964" t="s">
        <v>25988</v>
      </c>
      <c r="I3964" t="s">
        <v>25989</v>
      </c>
      <c r="J3964" t="s">
        <v>25990</v>
      </c>
      <c r="M3964" t="s">
        <v>112297</v>
      </c>
      <c r="N3964" t="s">
        <v>124</v>
      </c>
      <c r="O3964" s="3" t="s">
        <v>25991</v>
      </c>
      <c r="P3964" t="s">
        <v>124</v>
      </c>
      <c r="Q3964" t="s">
        <v>124</v>
      </c>
      <c r="R3964" t="s">
        <v>25991</v>
      </c>
      <c r="S3964" s="4" t="str">
        <f t="shared" si="61"/>
        <v>2006</v>
      </c>
    </row>
    <row r="3965" spans="1:19" hidden="1" x14ac:dyDescent="0.35">
      <c r="A3965" t="s">
        <v>25987</v>
      </c>
      <c r="B3965" t="s">
        <v>25988</v>
      </c>
      <c r="C3965" t="s">
        <v>25992</v>
      </c>
      <c r="D3965" t="s">
        <v>25993</v>
      </c>
      <c r="E3965" t="s">
        <v>25994</v>
      </c>
      <c r="F3965" t="s">
        <v>25995</v>
      </c>
      <c r="I3965" t="s">
        <v>25996</v>
      </c>
      <c r="J3965" t="s">
        <v>25997</v>
      </c>
      <c r="M3965" t="s">
        <v>112297</v>
      </c>
      <c r="N3965" t="s">
        <v>124</v>
      </c>
      <c r="O3965" s="3" t="s">
        <v>25998</v>
      </c>
      <c r="P3965" t="s">
        <v>124</v>
      </c>
      <c r="Q3965" t="s">
        <v>124</v>
      </c>
      <c r="R3965" t="s">
        <v>25998</v>
      </c>
      <c r="S3965" s="4" t="str">
        <f t="shared" si="61"/>
        <v>2006</v>
      </c>
    </row>
    <row r="3966" spans="1:19" hidden="1" x14ac:dyDescent="0.35">
      <c r="A3966" t="s">
        <v>25994</v>
      </c>
      <c r="B3966" t="s">
        <v>25995</v>
      </c>
      <c r="C3966" t="s">
        <v>25999</v>
      </c>
      <c r="D3966" t="s">
        <v>26000</v>
      </c>
      <c r="E3966" t="s">
        <v>26001</v>
      </c>
      <c r="F3966" t="s">
        <v>26002</v>
      </c>
      <c r="I3966" t="s">
        <v>26003</v>
      </c>
      <c r="J3966" t="s">
        <v>26004</v>
      </c>
      <c r="M3966" t="s">
        <v>112299</v>
      </c>
      <c r="N3966" t="s">
        <v>247</v>
      </c>
      <c r="O3966" s="3" t="s">
        <v>26005</v>
      </c>
      <c r="P3966" t="s">
        <v>247</v>
      </c>
      <c r="Q3966" t="s">
        <v>247</v>
      </c>
      <c r="R3966" t="s">
        <v>26005</v>
      </c>
      <c r="S3966" s="4" t="str">
        <f t="shared" si="61"/>
        <v>2006</v>
      </c>
    </row>
    <row r="3967" spans="1:19" hidden="1" x14ac:dyDescent="0.35">
      <c r="A3967" t="s">
        <v>26001</v>
      </c>
      <c r="B3967" t="s">
        <v>26002</v>
      </c>
      <c r="C3967" t="s">
        <v>26006</v>
      </c>
      <c r="D3967" t="s">
        <v>26007</v>
      </c>
      <c r="E3967" t="s">
        <v>26008</v>
      </c>
      <c r="F3967" t="s">
        <v>26009</v>
      </c>
      <c r="I3967" t="s">
        <v>26010</v>
      </c>
      <c r="J3967" t="s">
        <v>26011</v>
      </c>
      <c r="M3967" t="s">
        <v>112297</v>
      </c>
      <c r="N3967" t="s">
        <v>124</v>
      </c>
      <c r="O3967" s="3" t="s">
        <v>26012</v>
      </c>
      <c r="P3967" t="s">
        <v>124</v>
      </c>
      <c r="Q3967" t="s">
        <v>124</v>
      </c>
      <c r="R3967" t="s">
        <v>26012</v>
      </c>
      <c r="S3967" s="4" t="str">
        <f t="shared" si="61"/>
        <v>2006</v>
      </c>
    </row>
    <row r="3968" spans="1:19" hidden="1" x14ac:dyDescent="0.35">
      <c r="A3968" t="s">
        <v>26008</v>
      </c>
      <c r="B3968" t="s">
        <v>26009</v>
      </c>
      <c r="C3968" t="s">
        <v>26013</v>
      </c>
      <c r="D3968" t="s">
        <v>26014</v>
      </c>
      <c r="E3968" t="s">
        <v>26015</v>
      </c>
      <c r="F3968" t="s">
        <v>26016</v>
      </c>
      <c r="I3968" t="s">
        <v>26017</v>
      </c>
      <c r="J3968" t="s">
        <v>26018</v>
      </c>
      <c r="M3968" t="s">
        <v>112299</v>
      </c>
      <c r="N3968" t="s">
        <v>247</v>
      </c>
      <c r="O3968" s="3" t="s">
        <v>26019</v>
      </c>
      <c r="P3968" t="s">
        <v>247</v>
      </c>
      <c r="Q3968" t="s">
        <v>247</v>
      </c>
      <c r="R3968" t="s">
        <v>26019</v>
      </c>
      <c r="S3968" s="4" t="str">
        <f t="shared" si="61"/>
        <v>2006</v>
      </c>
    </row>
    <row r="3969" spans="1:19" ht="29" hidden="1" x14ac:dyDescent="0.35">
      <c r="A3969" t="s">
        <v>26015</v>
      </c>
      <c r="B3969" t="s">
        <v>26016</v>
      </c>
      <c r="C3969" t="s">
        <v>26020</v>
      </c>
      <c r="D3969" t="s">
        <v>26021</v>
      </c>
      <c r="E3969" t="s">
        <v>26022</v>
      </c>
      <c r="F3969" t="s">
        <v>26023</v>
      </c>
      <c r="I3969" t="s">
        <v>26024</v>
      </c>
      <c r="J3969" t="s">
        <v>26025</v>
      </c>
      <c r="K3969" s="2" t="s">
        <v>1501</v>
      </c>
      <c r="M3969" t="s">
        <v>112297</v>
      </c>
      <c r="N3969" t="s">
        <v>124</v>
      </c>
      <c r="O3969" s="3" t="s">
        <v>26026</v>
      </c>
      <c r="P3969" t="s">
        <v>124</v>
      </c>
      <c r="Q3969" t="s">
        <v>124</v>
      </c>
      <c r="R3969" t="s">
        <v>26026</v>
      </c>
      <c r="S3969" s="4" t="str">
        <f t="shared" si="61"/>
        <v>2006</v>
      </c>
    </row>
    <row r="3970" spans="1:19" hidden="1" x14ac:dyDescent="0.35">
      <c r="A3970" t="s">
        <v>26022</v>
      </c>
      <c r="B3970" t="s">
        <v>26023</v>
      </c>
      <c r="C3970" t="s">
        <v>26027</v>
      </c>
      <c r="D3970" t="s">
        <v>26028</v>
      </c>
      <c r="E3970" t="s">
        <v>26029</v>
      </c>
      <c r="F3970" t="s">
        <v>26030</v>
      </c>
      <c r="I3970" t="s">
        <v>26031</v>
      </c>
      <c r="J3970" t="s">
        <v>26032</v>
      </c>
      <c r="M3970" t="s">
        <v>112299</v>
      </c>
      <c r="N3970" t="s">
        <v>247</v>
      </c>
      <c r="O3970" s="3" t="s">
        <v>26033</v>
      </c>
      <c r="P3970" t="s">
        <v>247</v>
      </c>
      <c r="Q3970" t="s">
        <v>247</v>
      </c>
      <c r="R3970" t="s">
        <v>26033</v>
      </c>
      <c r="S3970" s="4" t="str">
        <f t="shared" si="61"/>
        <v>2006</v>
      </c>
    </row>
    <row r="3971" spans="1:19" hidden="1" x14ac:dyDescent="0.35">
      <c r="A3971" t="s">
        <v>26029</v>
      </c>
      <c r="B3971" t="s">
        <v>26030</v>
      </c>
      <c r="C3971" t="s">
        <v>26034</v>
      </c>
      <c r="D3971" t="s">
        <v>26035</v>
      </c>
      <c r="E3971" t="s">
        <v>26036</v>
      </c>
      <c r="F3971" t="s">
        <v>26037</v>
      </c>
      <c r="I3971" t="s">
        <v>26038</v>
      </c>
      <c r="J3971" t="s">
        <v>19518</v>
      </c>
      <c r="M3971" t="s">
        <v>112297</v>
      </c>
      <c r="N3971" t="s">
        <v>124</v>
      </c>
      <c r="O3971" s="3" t="s">
        <v>26039</v>
      </c>
      <c r="P3971" t="s">
        <v>124</v>
      </c>
      <c r="Q3971" t="s">
        <v>124</v>
      </c>
      <c r="R3971" t="s">
        <v>26039</v>
      </c>
      <c r="S3971" s="4" t="str">
        <f t="shared" ref="S3971:S4034" si="62">LEFT(RIGHT(R3971,19),4)</f>
        <v>2006</v>
      </c>
    </row>
    <row r="3972" spans="1:19" hidden="1" x14ac:dyDescent="0.35">
      <c r="A3972" t="s">
        <v>26036</v>
      </c>
      <c r="B3972" t="s">
        <v>26037</v>
      </c>
      <c r="C3972" t="s">
        <v>26040</v>
      </c>
      <c r="D3972" t="s">
        <v>26041</v>
      </c>
      <c r="E3972" t="s">
        <v>26042</v>
      </c>
      <c r="F3972" t="s">
        <v>26043</v>
      </c>
      <c r="I3972" t="s">
        <v>24156</v>
      </c>
      <c r="J3972" t="s">
        <v>24157</v>
      </c>
      <c r="M3972" t="s">
        <v>112297</v>
      </c>
      <c r="N3972" t="s">
        <v>124</v>
      </c>
      <c r="O3972" s="3" t="s">
        <v>26044</v>
      </c>
      <c r="P3972" t="s">
        <v>124</v>
      </c>
      <c r="Q3972" t="s">
        <v>124</v>
      </c>
      <c r="R3972" t="s">
        <v>26044</v>
      </c>
      <c r="S3972" s="4" t="str">
        <f t="shared" si="62"/>
        <v>2006</v>
      </c>
    </row>
    <row r="3973" spans="1:19" ht="29" hidden="1" x14ac:dyDescent="0.35">
      <c r="A3973" t="s">
        <v>26042</v>
      </c>
      <c r="B3973" t="s">
        <v>26043</v>
      </c>
      <c r="C3973" t="s">
        <v>26045</v>
      </c>
      <c r="D3973" t="s">
        <v>26046</v>
      </c>
      <c r="E3973" t="s">
        <v>26047</v>
      </c>
      <c r="F3973" t="s">
        <v>26048</v>
      </c>
      <c r="I3973" t="s">
        <v>26049</v>
      </c>
      <c r="J3973" t="s">
        <v>26050</v>
      </c>
      <c r="K3973" s="2" t="s">
        <v>1501</v>
      </c>
      <c r="M3973" t="s">
        <v>112297</v>
      </c>
      <c r="N3973" t="s">
        <v>124</v>
      </c>
      <c r="O3973" s="3" t="s">
        <v>26051</v>
      </c>
      <c r="P3973" t="s">
        <v>124</v>
      </c>
      <c r="Q3973" t="s">
        <v>124</v>
      </c>
      <c r="R3973" t="s">
        <v>26051</v>
      </c>
      <c r="S3973" s="4" t="str">
        <f t="shared" si="62"/>
        <v>2006</v>
      </c>
    </row>
    <row r="3974" spans="1:19" hidden="1" x14ac:dyDescent="0.35">
      <c r="A3974" t="s">
        <v>26047</v>
      </c>
      <c r="B3974" t="s">
        <v>26048</v>
      </c>
      <c r="C3974" t="s">
        <v>26052</v>
      </c>
      <c r="D3974" t="s">
        <v>26053</v>
      </c>
      <c r="E3974" t="s">
        <v>26054</v>
      </c>
      <c r="F3974" t="s">
        <v>26055</v>
      </c>
      <c r="I3974" t="s">
        <v>26056</v>
      </c>
      <c r="J3974" t="s">
        <v>26057</v>
      </c>
      <c r="M3974" t="s">
        <v>112298</v>
      </c>
      <c r="N3974" t="s">
        <v>28</v>
      </c>
      <c r="O3974" s="3" t="s">
        <v>26058</v>
      </c>
      <c r="P3974" t="s">
        <v>50</v>
      </c>
      <c r="Q3974" t="s">
        <v>50</v>
      </c>
      <c r="R3974" t="s">
        <v>26058</v>
      </c>
      <c r="S3974" s="4" t="str">
        <f t="shared" si="62"/>
        <v>2006</v>
      </c>
    </row>
    <row r="3975" spans="1:19" ht="29" hidden="1" x14ac:dyDescent="0.35">
      <c r="A3975" t="s">
        <v>26054</v>
      </c>
      <c r="B3975" t="s">
        <v>26055</v>
      </c>
      <c r="C3975" t="s">
        <v>26059</v>
      </c>
      <c r="D3975" t="s">
        <v>26060</v>
      </c>
      <c r="E3975" t="s">
        <v>26061</v>
      </c>
      <c r="F3975" t="s">
        <v>26062</v>
      </c>
      <c r="I3975" t="s">
        <v>26063</v>
      </c>
      <c r="J3975" t="s">
        <v>26064</v>
      </c>
      <c r="K3975" s="2" t="s">
        <v>1501</v>
      </c>
      <c r="M3975" t="s">
        <v>112297</v>
      </c>
      <c r="N3975" t="s">
        <v>124</v>
      </c>
      <c r="O3975" s="3" t="s">
        <v>26065</v>
      </c>
      <c r="P3975" t="s">
        <v>124</v>
      </c>
      <c r="Q3975" t="s">
        <v>124</v>
      </c>
      <c r="R3975" t="s">
        <v>26065</v>
      </c>
      <c r="S3975" s="4" t="str">
        <f t="shared" si="62"/>
        <v>2006</v>
      </c>
    </row>
    <row r="3976" spans="1:19" hidden="1" x14ac:dyDescent="0.35">
      <c r="A3976" t="s">
        <v>26061</v>
      </c>
      <c r="B3976" t="s">
        <v>26062</v>
      </c>
      <c r="C3976" t="s">
        <v>26066</v>
      </c>
      <c r="D3976" t="s">
        <v>26067</v>
      </c>
      <c r="E3976" t="s">
        <v>26068</v>
      </c>
      <c r="F3976" t="s">
        <v>26069</v>
      </c>
      <c r="I3976" t="s">
        <v>3054</v>
      </c>
      <c r="J3976" t="s">
        <v>1179</v>
      </c>
      <c r="M3976" t="s">
        <v>112297</v>
      </c>
      <c r="N3976" t="s">
        <v>124</v>
      </c>
      <c r="O3976" s="3" t="s">
        <v>26070</v>
      </c>
      <c r="P3976" t="s">
        <v>124</v>
      </c>
      <c r="Q3976" t="s">
        <v>124</v>
      </c>
      <c r="R3976" t="s">
        <v>26070</v>
      </c>
      <c r="S3976" s="4" t="str">
        <f t="shared" si="62"/>
        <v>2006</v>
      </c>
    </row>
    <row r="3977" spans="1:19" ht="29" hidden="1" x14ac:dyDescent="0.35">
      <c r="A3977" t="s">
        <v>26068</v>
      </c>
      <c r="B3977" t="s">
        <v>26069</v>
      </c>
      <c r="C3977" t="s">
        <v>26071</v>
      </c>
      <c r="D3977" t="s">
        <v>26072</v>
      </c>
      <c r="E3977" t="s">
        <v>26073</v>
      </c>
      <c r="F3977" t="s">
        <v>26074</v>
      </c>
      <c r="I3977" t="s">
        <v>26075</v>
      </c>
      <c r="J3977" t="s">
        <v>26076</v>
      </c>
      <c r="K3977" s="2" t="s">
        <v>1501</v>
      </c>
      <c r="M3977" t="s">
        <v>112297</v>
      </c>
      <c r="N3977" t="s">
        <v>124</v>
      </c>
      <c r="O3977" s="3" t="s">
        <v>26077</v>
      </c>
      <c r="P3977" t="s">
        <v>124</v>
      </c>
      <c r="Q3977" t="s">
        <v>124</v>
      </c>
      <c r="R3977" t="s">
        <v>26077</v>
      </c>
      <c r="S3977" s="4" t="str">
        <f t="shared" si="62"/>
        <v>2006</v>
      </c>
    </row>
    <row r="3978" spans="1:19" ht="29" hidden="1" x14ac:dyDescent="0.35">
      <c r="A3978" t="s">
        <v>26073</v>
      </c>
      <c r="B3978" t="s">
        <v>26074</v>
      </c>
      <c r="C3978" t="s">
        <v>26078</v>
      </c>
      <c r="D3978" t="s">
        <v>26079</v>
      </c>
      <c r="E3978" t="s">
        <v>26080</v>
      </c>
      <c r="F3978" t="s">
        <v>26081</v>
      </c>
      <c r="I3978" t="s">
        <v>26082</v>
      </c>
      <c r="J3978" t="s">
        <v>26083</v>
      </c>
      <c r="K3978" s="2" t="s">
        <v>1501</v>
      </c>
      <c r="M3978" t="s">
        <v>112297</v>
      </c>
      <c r="N3978" t="s">
        <v>124</v>
      </c>
      <c r="O3978" s="3" t="s">
        <v>26084</v>
      </c>
      <c r="P3978" t="s">
        <v>124</v>
      </c>
      <c r="Q3978" t="s">
        <v>124</v>
      </c>
      <c r="R3978" t="s">
        <v>26084</v>
      </c>
      <c r="S3978" s="4" t="str">
        <f t="shared" si="62"/>
        <v>2006</v>
      </c>
    </row>
    <row r="3979" spans="1:19" ht="29" hidden="1" x14ac:dyDescent="0.35">
      <c r="A3979" t="s">
        <v>26080</v>
      </c>
      <c r="B3979" t="s">
        <v>26081</v>
      </c>
      <c r="C3979" t="s">
        <v>26085</v>
      </c>
      <c r="D3979" t="s">
        <v>26086</v>
      </c>
      <c r="E3979" t="s">
        <v>26087</v>
      </c>
      <c r="F3979" t="s">
        <v>26088</v>
      </c>
      <c r="I3979" t="s">
        <v>26089</v>
      </c>
      <c r="J3979" t="s">
        <v>26090</v>
      </c>
      <c r="K3979" s="2" t="s">
        <v>1501</v>
      </c>
      <c r="M3979" t="s">
        <v>112297</v>
      </c>
      <c r="N3979" t="s">
        <v>124</v>
      </c>
      <c r="O3979" s="3" t="s">
        <v>26091</v>
      </c>
      <c r="P3979" t="s">
        <v>124</v>
      </c>
      <c r="Q3979" t="s">
        <v>124</v>
      </c>
      <c r="R3979" t="s">
        <v>26091</v>
      </c>
      <c r="S3979" s="4" t="str">
        <f t="shared" si="62"/>
        <v>2006</v>
      </c>
    </row>
    <row r="3980" spans="1:19" hidden="1" x14ac:dyDescent="0.35">
      <c r="A3980" t="s">
        <v>26087</v>
      </c>
      <c r="B3980" t="s">
        <v>26088</v>
      </c>
      <c r="C3980" t="s">
        <v>26092</v>
      </c>
      <c r="D3980" t="s">
        <v>26093</v>
      </c>
      <c r="E3980" t="s">
        <v>26094</v>
      </c>
      <c r="F3980" t="s">
        <v>26095</v>
      </c>
      <c r="I3980" t="s">
        <v>19789</v>
      </c>
      <c r="J3980" t="s">
        <v>19790</v>
      </c>
      <c r="M3980" t="s">
        <v>112297</v>
      </c>
      <c r="N3980" t="s">
        <v>124</v>
      </c>
      <c r="O3980" s="3" t="s">
        <v>26096</v>
      </c>
      <c r="P3980" t="s">
        <v>124</v>
      </c>
      <c r="Q3980" t="s">
        <v>124</v>
      </c>
      <c r="R3980" t="s">
        <v>26096</v>
      </c>
      <c r="S3980" s="4" t="str">
        <f t="shared" si="62"/>
        <v>2006</v>
      </c>
    </row>
    <row r="3981" spans="1:19" hidden="1" x14ac:dyDescent="0.35">
      <c r="A3981" t="s">
        <v>26094</v>
      </c>
      <c r="B3981" t="s">
        <v>26095</v>
      </c>
      <c r="C3981" t="s">
        <v>26097</v>
      </c>
      <c r="D3981" t="s">
        <v>26098</v>
      </c>
      <c r="E3981" t="s">
        <v>26099</v>
      </c>
      <c r="F3981" t="s">
        <v>26100</v>
      </c>
      <c r="I3981" t="s">
        <v>26101</v>
      </c>
      <c r="J3981" t="s">
        <v>26102</v>
      </c>
      <c r="M3981" t="s">
        <v>112297</v>
      </c>
      <c r="N3981" t="s">
        <v>124</v>
      </c>
      <c r="O3981" s="3" t="s">
        <v>26103</v>
      </c>
      <c r="P3981" t="s">
        <v>124</v>
      </c>
      <c r="Q3981" t="s">
        <v>124</v>
      </c>
      <c r="R3981" t="s">
        <v>26103</v>
      </c>
      <c r="S3981" s="4" t="str">
        <f t="shared" si="62"/>
        <v>2006</v>
      </c>
    </row>
    <row r="3982" spans="1:19" hidden="1" x14ac:dyDescent="0.35">
      <c r="A3982" t="s">
        <v>26099</v>
      </c>
      <c r="B3982" t="s">
        <v>26100</v>
      </c>
      <c r="C3982" t="s">
        <v>26104</v>
      </c>
      <c r="D3982" t="s">
        <v>26105</v>
      </c>
      <c r="E3982" t="s">
        <v>26106</v>
      </c>
      <c r="F3982" t="s">
        <v>26107</v>
      </c>
      <c r="I3982" t="s">
        <v>26108</v>
      </c>
      <c r="J3982" t="s">
        <v>26109</v>
      </c>
      <c r="M3982" t="s">
        <v>112297</v>
      </c>
      <c r="N3982" t="s">
        <v>16314</v>
      </c>
      <c r="O3982" s="3" t="s">
        <v>26110</v>
      </c>
      <c r="P3982" t="s">
        <v>16314</v>
      </c>
      <c r="Q3982" t="s">
        <v>16314</v>
      </c>
      <c r="R3982" t="s">
        <v>26110</v>
      </c>
      <c r="S3982" s="4" t="str">
        <f t="shared" si="62"/>
        <v>2006</v>
      </c>
    </row>
    <row r="3983" spans="1:19" hidden="1" x14ac:dyDescent="0.35">
      <c r="A3983" t="s">
        <v>26106</v>
      </c>
      <c r="B3983" t="s">
        <v>26107</v>
      </c>
      <c r="C3983" t="s">
        <v>26111</v>
      </c>
      <c r="D3983" t="s">
        <v>26112</v>
      </c>
      <c r="E3983" t="s">
        <v>26113</v>
      </c>
      <c r="F3983" t="s">
        <v>26114</v>
      </c>
      <c r="I3983" t="s">
        <v>26115</v>
      </c>
      <c r="J3983" t="s">
        <v>26116</v>
      </c>
      <c r="M3983" t="s">
        <v>112297</v>
      </c>
      <c r="N3983" t="s">
        <v>124</v>
      </c>
      <c r="O3983" s="3" t="s">
        <v>26117</v>
      </c>
      <c r="P3983" t="s">
        <v>124</v>
      </c>
      <c r="Q3983" t="s">
        <v>124</v>
      </c>
      <c r="R3983" t="s">
        <v>26117</v>
      </c>
      <c r="S3983" s="4" t="str">
        <f t="shared" si="62"/>
        <v>2006</v>
      </c>
    </row>
    <row r="3984" spans="1:19" hidden="1" x14ac:dyDescent="0.35">
      <c r="A3984" t="s">
        <v>26113</v>
      </c>
      <c r="B3984" t="s">
        <v>26114</v>
      </c>
      <c r="C3984" t="s">
        <v>26118</v>
      </c>
      <c r="D3984" t="s">
        <v>26119</v>
      </c>
      <c r="E3984" t="s">
        <v>26120</v>
      </c>
      <c r="F3984" t="s">
        <v>26121</v>
      </c>
      <c r="I3984" t="s">
        <v>26122</v>
      </c>
      <c r="J3984" t="s">
        <v>26123</v>
      </c>
      <c r="M3984" t="s">
        <v>112297</v>
      </c>
      <c r="N3984" t="s">
        <v>124</v>
      </c>
      <c r="O3984" s="3" t="s">
        <v>26124</v>
      </c>
      <c r="P3984" t="s">
        <v>124</v>
      </c>
      <c r="Q3984" t="s">
        <v>124</v>
      </c>
      <c r="R3984" t="s">
        <v>26124</v>
      </c>
      <c r="S3984" s="4" t="str">
        <f t="shared" si="62"/>
        <v>2006</v>
      </c>
    </row>
    <row r="3985" spans="1:19" ht="29" hidden="1" x14ac:dyDescent="0.35">
      <c r="A3985" t="s">
        <v>26120</v>
      </c>
      <c r="B3985" t="s">
        <v>26121</v>
      </c>
      <c r="C3985" t="s">
        <v>26125</v>
      </c>
      <c r="D3985" t="s">
        <v>26126</v>
      </c>
      <c r="E3985" t="s">
        <v>26127</v>
      </c>
      <c r="F3985" t="s">
        <v>26128</v>
      </c>
      <c r="I3985" t="s">
        <v>26129</v>
      </c>
      <c r="J3985" t="s">
        <v>26130</v>
      </c>
      <c r="K3985" s="2" t="s">
        <v>1501</v>
      </c>
      <c r="M3985" t="s">
        <v>112297</v>
      </c>
      <c r="N3985" t="s">
        <v>124</v>
      </c>
      <c r="O3985" s="3" t="s">
        <v>26131</v>
      </c>
      <c r="P3985" t="s">
        <v>124</v>
      </c>
      <c r="Q3985" t="s">
        <v>124</v>
      </c>
      <c r="R3985" t="s">
        <v>26131</v>
      </c>
      <c r="S3985" s="4" t="str">
        <f t="shared" si="62"/>
        <v>2006</v>
      </c>
    </row>
    <row r="3986" spans="1:19" ht="29" hidden="1" x14ac:dyDescent="0.35">
      <c r="A3986" t="s">
        <v>26127</v>
      </c>
      <c r="B3986" t="s">
        <v>26128</v>
      </c>
      <c r="C3986" t="s">
        <v>26132</v>
      </c>
      <c r="D3986" t="s">
        <v>26133</v>
      </c>
      <c r="E3986" t="s">
        <v>26134</v>
      </c>
      <c r="F3986" t="s">
        <v>26135</v>
      </c>
      <c r="I3986" t="s">
        <v>26136</v>
      </c>
      <c r="J3986" t="s">
        <v>24157</v>
      </c>
      <c r="K3986" s="2" t="s">
        <v>1501</v>
      </c>
      <c r="M3986" t="s">
        <v>112297</v>
      </c>
      <c r="N3986" t="s">
        <v>124</v>
      </c>
      <c r="O3986" s="3" t="s">
        <v>26137</v>
      </c>
      <c r="P3986" t="s">
        <v>124</v>
      </c>
      <c r="Q3986" t="s">
        <v>124</v>
      </c>
      <c r="R3986" t="s">
        <v>26137</v>
      </c>
      <c r="S3986" s="4" t="str">
        <f t="shared" si="62"/>
        <v>2006</v>
      </c>
    </row>
    <row r="3987" spans="1:19" ht="29" hidden="1" x14ac:dyDescent="0.35">
      <c r="A3987" t="s">
        <v>26134</v>
      </c>
      <c r="B3987" t="s">
        <v>26135</v>
      </c>
      <c r="C3987" t="s">
        <v>26138</v>
      </c>
      <c r="D3987" t="s">
        <v>26139</v>
      </c>
      <c r="E3987" t="s">
        <v>26140</v>
      </c>
      <c r="F3987" t="s">
        <v>26141</v>
      </c>
      <c r="I3987" t="s">
        <v>26142</v>
      </c>
      <c r="J3987" t="s">
        <v>26143</v>
      </c>
      <c r="K3987" s="2" t="s">
        <v>1501</v>
      </c>
      <c r="M3987" t="s">
        <v>112297</v>
      </c>
      <c r="N3987" t="s">
        <v>124</v>
      </c>
      <c r="O3987" s="3" t="s">
        <v>26144</v>
      </c>
      <c r="P3987" t="s">
        <v>124</v>
      </c>
      <c r="Q3987" t="s">
        <v>124</v>
      </c>
      <c r="R3987" t="s">
        <v>26144</v>
      </c>
      <c r="S3987" s="4" t="str">
        <f t="shared" si="62"/>
        <v>2006</v>
      </c>
    </row>
    <row r="3988" spans="1:19" ht="29" hidden="1" x14ac:dyDescent="0.35">
      <c r="A3988" t="s">
        <v>26140</v>
      </c>
      <c r="B3988" t="s">
        <v>26141</v>
      </c>
      <c r="C3988" t="s">
        <v>26145</v>
      </c>
      <c r="D3988" t="s">
        <v>26146</v>
      </c>
      <c r="E3988" t="s">
        <v>26147</v>
      </c>
      <c r="F3988" t="s">
        <v>26148</v>
      </c>
      <c r="I3988" t="s">
        <v>26149</v>
      </c>
      <c r="J3988" t="s">
        <v>26150</v>
      </c>
      <c r="K3988" s="2" t="s">
        <v>1501</v>
      </c>
      <c r="M3988" t="s">
        <v>112297</v>
      </c>
      <c r="N3988" t="s">
        <v>124</v>
      </c>
      <c r="O3988" s="3" t="s">
        <v>26151</v>
      </c>
      <c r="P3988" t="s">
        <v>124</v>
      </c>
      <c r="Q3988" t="s">
        <v>124</v>
      </c>
      <c r="R3988" t="s">
        <v>26151</v>
      </c>
      <c r="S3988" s="4" t="str">
        <f t="shared" si="62"/>
        <v>2006</v>
      </c>
    </row>
    <row r="3989" spans="1:19" hidden="1" x14ac:dyDescent="0.35">
      <c r="A3989" t="s">
        <v>26147</v>
      </c>
      <c r="B3989" t="s">
        <v>26148</v>
      </c>
      <c r="C3989" t="s">
        <v>26152</v>
      </c>
      <c r="D3989" t="s">
        <v>26153</v>
      </c>
      <c r="E3989" t="s">
        <v>26154</v>
      </c>
      <c r="F3989" t="s">
        <v>26155</v>
      </c>
      <c r="I3989" t="s">
        <v>26156</v>
      </c>
      <c r="J3989" t="s">
        <v>26157</v>
      </c>
      <c r="M3989" t="s">
        <v>112297</v>
      </c>
      <c r="N3989" t="s">
        <v>124</v>
      </c>
      <c r="O3989" s="3" t="s">
        <v>26158</v>
      </c>
      <c r="P3989" t="s">
        <v>124</v>
      </c>
      <c r="Q3989" t="s">
        <v>124</v>
      </c>
      <c r="R3989" t="s">
        <v>26158</v>
      </c>
      <c r="S3989" s="4" t="str">
        <f t="shared" si="62"/>
        <v>2006</v>
      </c>
    </row>
    <row r="3990" spans="1:19" hidden="1" x14ac:dyDescent="0.35">
      <c r="A3990" t="s">
        <v>26154</v>
      </c>
      <c r="B3990" t="s">
        <v>26155</v>
      </c>
      <c r="C3990" t="s">
        <v>26159</v>
      </c>
      <c r="D3990" t="s">
        <v>26160</v>
      </c>
      <c r="E3990" t="s">
        <v>26161</v>
      </c>
      <c r="F3990" t="s">
        <v>26162</v>
      </c>
      <c r="I3990" t="s">
        <v>26163</v>
      </c>
      <c r="J3990" t="s">
        <v>26164</v>
      </c>
      <c r="M3990" t="s">
        <v>112297</v>
      </c>
      <c r="N3990" t="s">
        <v>124</v>
      </c>
      <c r="O3990" s="3" t="s">
        <v>26165</v>
      </c>
      <c r="P3990" t="s">
        <v>124</v>
      </c>
      <c r="Q3990" t="s">
        <v>124</v>
      </c>
      <c r="R3990" t="s">
        <v>26165</v>
      </c>
      <c r="S3990" s="4" t="str">
        <f t="shared" si="62"/>
        <v>2006</v>
      </c>
    </row>
    <row r="3991" spans="1:19" hidden="1" x14ac:dyDescent="0.35">
      <c r="A3991" t="s">
        <v>26161</v>
      </c>
      <c r="B3991" t="s">
        <v>26162</v>
      </c>
      <c r="C3991" t="s">
        <v>26166</v>
      </c>
      <c r="D3991" t="s">
        <v>26167</v>
      </c>
      <c r="E3991" t="s">
        <v>26168</v>
      </c>
      <c r="F3991" t="s">
        <v>26169</v>
      </c>
      <c r="I3991" t="s">
        <v>26170</v>
      </c>
      <c r="J3991" t="s">
        <v>26171</v>
      </c>
      <c r="M3991" t="s">
        <v>112297</v>
      </c>
      <c r="N3991" t="s">
        <v>124</v>
      </c>
      <c r="O3991" s="3" t="s">
        <v>26172</v>
      </c>
      <c r="P3991" t="s">
        <v>124</v>
      </c>
      <c r="Q3991" t="s">
        <v>124</v>
      </c>
      <c r="R3991" t="s">
        <v>26172</v>
      </c>
      <c r="S3991" s="4" t="str">
        <f t="shared" si="62"/>
        <v>2006</v>
      </c>
    </row>
    <row r="3992" spans="1:19" hidden="1" x14ac:dyDescent="0.35">
      <c r="A3992" t="s">
        <v>26168</v>
      </c>
      <c r="B3992" t="s">
        <v>26169</v>
      </c>
      <c r="C3992" t="s">
        <v>26173</v>
      </c>
      <c r="D3992" t="s">
        <v>26174</v>
      </c>
      <c r="E3992" t="s">
        <v>26175</v>
      </c>
      <c r="F3992" s="1">
        <v>1.136E+122</v>
      </c>
      <c r="I3992" t="s">
        <v>26176</v>
      </c>
      <c r="J3992" t="s">
        <v>26177</v>
      </c>
      <c r="M3992" t="s">
        <v>112299</v>
      </c>
      <c r="N3992" t="s">
        <v>247</v>
      </c>
      <c r="O3992" s="3" t="s">
        <v>26178</v>
      </c>
      <c r="P3992" t="s">
        <v>247</v>
      </c>
      <c r="Q3992" t="s">
        <v>247</v>
      </c>
      <c r="R3992" t="s">
        <v>26178</v>
      </c>
      <c r="S3992" s="4" t="str">
        <f t="shared" si="62"/>
        <v>2006</v>
      </c>
    </row>
    <row r="3993" spans="1:19" hidden="1" x14ac:dyDescent="0.35">
      <c r="A3993" t="s">
        <v>26175</v>
      </c>
      <c r="B3993" s="1">
        <v>1.136E+122</v>
      </c>
      <c r="C3993" t="s">
        <v>26179</v>
      </c>
      <c r="D3993" t="s">
        <v>26180</v>
      </c>
      <c r="E3993" s="1" t="s">
        <v>26181</v>
      </c>
      <c r="F3993" s="1" t="s">
        <v>26182</v>
      </c>
      <c r="I3993" t="s">
        <v>17965</v>
      </c>
      <c r="J3993" t="s">
        <v>2890</v>
      </c>
      <c r="M3993" t="s">
        <v>112298</v>
      </c>
      <c r="N3993" t="s">
        <v>28</v>
      </c>
      <c r="O3993" s="3" t="s">
        <v>26183</v>
      </c>
      <c r="P3993" t="s">
        <v>16314</v>
      </c>
      <c r="Q3993" t="s">
        <v>16314</v>
      </c>
      <c r="R3993" t="s">
        <v>26183</v>
      </c>
      <c r="S3993" s="4" t="str">
        <f t="shared" si="62"/>
        <v>2006</v>
      </c>
    </row>
    <row r="3994" spans="1:19" hidden="1" x14ac:dyDescent="0.35">
      <c r="A3994" s="1" t="s">
        <v>26181</v>
      </c>
      <c r="B3994" s="1" t="s">
        <v>26182</v>
      </c>
      <c r="C3994" t="s">
        <v>26184</v>
      </c>
      <c r="D3994" t="s">
        <v>26185</v>
      </c>
      <c r="E3994" t="s">
        <v>26186</v>
      </c>
      <c r="F3994" t="s">
        <v>26187</v>
      </c>
      <c r="I3994" t="s">
        <v>26188</v>
      </c>
      <c r="J3994" t="s">
        <v>26189</v>
      </c>
      <c r="M3994" t="s">
        <v>112297</v>
      </c>
      <c r="N3994" t="s">
        <v>124</v>
      </c>
      <c r="O3994" s="3" t="s">
        <v>26190</v>
      </c>
      <c r="P3994" t="s">
        <v>124</v>
      </c>
      <c r="Q3994" t="s">
        <v>124</v>
      </c>
      <c r="R3994" t="s">
        <v>26190</v>
      </c>
      <c r="S3994" s="4" t="str">
        <f t="shared" si="62"/>
        <v>2006</v>
      </c>
    </row>
    <row r="3995" spans="1:19" hidden="1" x14ac:dyDescent="0.35">
      <c r="A3995" t="s">
        <v>26186</v>
      </c>
      <c r="B3995" t="s">
        <v>26187</v>
      </c>
      <c r="C3995" t="s">
        <v>26191</v>
      </c>
      <c r="D3995" t="s">
        <v>26192</v>
      </c>
      <c r="E3995" t="s">
        <v>26193</v>
      </c>
      <c r="F3995" t="s">
        <v>26194</v>
      </c>
      <c r="I3995" t="s">
        <v>2964</v>
      </c>
      <c r="J3995" t="s">
        <v>2964</v>
      </c>
      <c r="M3995" t="s">
        <v>112298</v>
      </c>
      <c r="N3995" t="s">
        <v>28</v>
      </c>
      <c r="O3995" s="3" t="s">
        <v>26195</v>
      </c>
      <c r="P3995" t="s">
        <v>16314</v>
      </c>
      <c r="Q3995" t="s">
        <v>16314</v>
      </c>
      <c r="R3995" t="s">
        <v>26195</v>
      </c>
      <c r="S3995" s="4" t="str">
        <f t="shared" si="62"/>
        <v>2006</v>
      </c>
    </row>
    <row r="3996" spans="1:19" hidden="1" x14ac:dyDescent="0.35">
      <c r="A3996" t="s">
        <v>26193</v>
      </c>
      <c r="B3996" t="s">
        <v>26194</v>
      </c>
      <c r="C3996" s="1" t="s">
        <v>26196</v>
      </c>
      <c r="D3996" t="s">
        <v>26197</v>
      </c>
      <c r="E3996" t="s">
        <v>26198</v>
      </c>
      <c r="F3996" t="s">
        <v>26199</v>
      </c>
      <c r="I3996" t="s">
        <v>26200</v>
      </c>
      <c r="J3996" t="s">
        <v>26201</v>
      </c>
      <c r="M3996" t="s">
        <v>112298</v>
      </c>
      <c r="N3996" t="s">
        <v>28</v>
      </c>
      <c r="O3996" s="3" t="s">
        <v>26202</v>
      </c>
      <c r="P3996" t="s">
        <v>16314</v>
      </c>
      <c r="Q3996" t="s">
        <v>16314</v>
      </c>
      <c r="R3996" t="s">
        <v>26202</v>
      </c>
      <c r="S3996" s="4" t="str">
        <f t="shared" si="62"/>
        <v>2006</v>
      </c>
    </row>
    <row r="3997" spans="1:19" hidden="1" x14ac:dyDescent="0.35">
      <c r="A3997" t="s">
        <v>26198</v>
      </c>
      <c r="B3997" t="s">
        <v>26199</v>
      </c>
      <c r="C3997" t="s">
        <v>26203</v>
      </c>
      <c r="D3997" t="s">
        <v>26204</v>
      </c>
      <c r="E3997" t="s">
        <v>26205</v>
      </c>
      <c r="F3997" t="s">
        <v>26206</v>
      </c>
      <c r="I3997" t="s">
        <v>26207</v>
      </c>
      <c r="J3997" t="s">
        <v>26208</v>
      </c>
      <c r="M3997" t="s">
        <v>112297</v>
      </c>
      <c r="N3997" t="s">
        <v>124</v>
      </c>
      <c r="O3997" s="3" t="s">
        <v>26209</v>
      </c>
      <c r="P3997" t="s">
        <v>124</v>
      </c>
      <c r="Q3997" t="s">
        <v>124</v>
      </c>
      <c r="R3997" t="s">
        <v>26209</v>
      </c>
      <c r="S3997" s="4" t="str">
        <f t="shared" si="62"/>
        <v>2006</v>
      </c>
    </row>
    <row r="3998" spans="1:19" hidden="1" x14ac:dyDescent="0.35">
      <c r="A3998" t="s">
        <v>26205</v>
      </c>
      <c r="B3998" t="s">
        <v>26206</v>
      </c>
      <c r="C3998" t="s">
        <v>26210</v>
      </c>
      <c r="D3998" t="s">
        <v>26211</v>
      </c>
      <c r="E3998" t="s">
        <v>26212</v>
      </c>
      <c r="F3998" t="s">
        <v>26213</v>
      </c>
      <c r="I3998" t="s">
        <v>26214</v>
      </c>
      <c r="J3998" t="s">
        <v>26215</v>
      </c>
      <c r="M3998" t="s">
        <v>112299</v>
      </c>
      <c r="N3998" t="s">
        <v>247</v>
      </c>
      <c r="O3998" s="3" t="s">
        <v>26216</v>
      </c>
      <c r="P3998" t="s">
        <v>247</v>
      </c>
      <c r="Q3998" t="s">
        <v>247</v>
      </c>
      <c r="R3998" t="s">
        <v>26216</v>
      </c>
      <c r="S3998" s="4" t="str">
        <f t="shared" si="62"/>
        <v>2006</v>
      </c>
    </row>
    <row r="3999" spans="1:19" hidden="1" x14ac:dyDescent="0.35">
      <c r="A3999" t="s">
        <v>26212</v>
      </c>
      <c r="B3999" t="s">
        <v>26213</v>
      </c>
      <c r="C3999" t="s">
        <v>26217</v>
      </c>
      <c r="D3999" t="s">
        <v>26218</v>
      </c>
      <c r="E3999" t="s">
        <v>26219</v>
      </c>
      <c r="F3999" t="s">
        <v>26220</v>
      </c>
      <c r="I3999" t="s">
        <v>512</v>
      </c>
      <c r="J3999" t="s">
        <v>512</v>
      </c>
      <c r="M3999" t="s">
        <v>112297</v>
      </c>
      <c r="N3999" t="s">
        <v>124</v>
      </c>
      <c r="O3999" s="3" t="s">
        <v>26221</v>
      </c>
      <c r="P3999" t="s">
        <v>124</v>
      </c>
      <c r="Q3999" t="s">
        <v>124</v>
      </c>
      <c r="R3999" t="s">
        <v>26221</v>
      </c>
      <c r="S3999" s="4" t="str">
        <f t="shared" si="62"/>
        <v>2006</v>
      </c>
    </row>
    <row r="4000" spans="1:19" hidden="1" x14ac:dyDescent="0.35">
      <c r="A4000" t="s">
        <v>26219</v>
      </c>
      <c r="B4000" t="s">
        <v>26220</v>
      </c>
      <c r="C4000" t="s">
        <v>26222</v>
      </c>
      <c r="D4000" t="s">
        <v>26223</v>
      </c>
      <c r="E4000" t="s">
        <v>26224</v>
      </c>
      <c r="F4000" t="s">
        <v>26225</v>
      </c>
      <c r="I4000" t="s">
        <v>26226</v>
      </c>
      <c r="J4000" t="s">
        <v>26227</v>
      </c>
      <c r="M4000" t="s">
        <v>112299</v>
      </c>
      <c r="N4000" t="s">
        <v>247</v>
      </c>
      <c r="O4000" s="3" t="s">
        <v>26228</v>
      </c>
      <c r="P4000" t="s">
        <v>247</v>
      </c>
      <c r="Q4000" t="s">
        <v>247</v>
      </c>
      <c r="R4000" t="s">
        <v>26228</v>
      </c>
      <c r="S4000" s="4" t="str">
        <f t="shared" si="62"/>
        <v>2006</v>
      </c>
    </row>
    <row r="4001" spans="1:19" hidden="1" x14ac:dyDescent="0.35">
      <c r="A4001" t="s">
        <v>26224</v>
      </c>
      <c r="B4001" t="s">
        <v>26225</v>
      </c>
      <c r="C4001" t="s">
        <v>26229</v>
      </c>
      <c r="D4001" t="s">
        <v>26230</v>
      </c>
      <c r="E4001" t="s">
        <v>26231</v>
      </c>
      <c r="F4001" t="s">
        <v>26232</v>
      </c>
      <c r="I4001" t="s">
        <v>26233</v>
      </c>
      <c r="J4001" t="s">
        <v>26234</v>
      </c>
      <c r="M4001" t="s">
        <v>112299</v>
      </c>
      <c r="N4001" t="s">
        <v>247</v>
      </c>
      <c r="O4001" s="3" t="s">
        <v>26235</v>
      </c>
      <c r="P4001" t="s">
        <v>247</v>
      </c>
      <c r="Q4001" t="s">
        <v>247</v>
      </c>
      <c r="R4001" t="s">
        <v>26235</v>
      </c>
      <c r="S4001" s="4" t="str">
        <f t="shared" si="62"/>
        <v>2006</v>
      </c>
    </row>
    <row r="4002" spans="1:19" ht="29" hidden="1" x14ac:dyDescent="0.35">
      <c r="A4002" t="s">
        <v>26231</v>
      </c>
      <c r="B4002" t="s">
        <v>26232</v>
      </c>
      <c r="C4002" t="s">
        <v>26236</v>
      </c>
      <c r="D4002" t="s">
        <v>26237</v>
      </c>
      <c r="E4002" t="s">
        <v>26238</v>
      </c>
      <c r="F4002" t="s">
        <v>26239</v>
      </c>
      <c r="I4002" t="s">
        <v>26240</v>
      </c>
      <c r="J4002" t="s">
        <v>26241</v>
      </c>
      <c r="K4002" s="2" t="s">
        <v>1501</v>
      </c>
      <c r="M4002" t="s">
        <v>112297</v>
      </c>
      <c r="N4002" t="s">
        <v>124</v>
      </c>
      <c r="O4002" s="3" t="s">
        <v>26242</v>
      </c>
      <c r="P4002" t="s">
        <v>124</v>
      </c>
      <c r="Q4002" t="s">
        <v>124</v>
      </c>
      <c r="R4002" t="s">
        <v>26242</v>
      </c>
      <c r="S4002" s="4" t="str">
        <f t="shared" si="62"/>
        <v>2006</v>
      </c>
    </row>
    <row r="4003" spans="1:19" hidden="1" x14ac:dyDescent="0.35">
      <c r="A4003" t="s">
        <v>26238</v>
      </c>
      <c r="B4003" t="s">
        <v>26239</v>
      </c>
      <c r="C4003" t="s">
        <v>26243</v>
      </c>
      <c r="D4003" t="s">
        <v>26244</v>
      </c>
      <c r="E4003" t="s">
        <v>26245</v>
      </c>
      <c r="F4003" t="s">
        <v>26246</v>
      </c>
      <c r="I4003" t="s">
        <v>26247</v>
      </c>
      <c r="J4003" t="s">
        <v>26248</v>
      </c>
      <c r="M4003" t="s">
        <v>112297</v>
      </c>
      <c r="N4003" t="s">
        <v>124</v>
      </c>
      <c r="O4003" s="3" t="s">
        <v>26249</v>
      </c>
      <c r="P4003" t="s">
        <v>124</v>
      </c>
      <c r="Q4003" t="s">
        <v>124</v>
      </c>
      <c r="R4003" t="s">
        <v>26249</v>
      </c>
      <c r="S4003" s="4" t="str">
        <f t="shared" si="62"/>
        <v>2006</v>
      </c>
    </row>
    <row r="4004" spans="1:19" ht="29" hidden="1" x14ac:dyDescent="0.35">
      <c r="A4004" t="s">
        <v>26245</v>
      </c>
      <c r="B4004" t="s">
        <v>26246</v>
      </c>
      <c r="C4004" t="s">
        <v>26250</v>
      </c>
      <c r="D4004" t="s">
        <v>26251</v>
      </c>
      <c r="E4004" t="s">
        <v>26252</v>
      </c>
      <c r="F4004" t="s">
        <v>26253</v>
      </c>
      <c r="I4004" t="s">
        <v>26254</v>
      </c>
      <c r="J4004" t="s">
        <v>26255</v>
      </c>
      <c r="K4004" s="2" t="s">
        <v>1501</v>
      </c>
      <c r="M4004" t="s">
        <v>112297</v>
      </c>
      <c r="N4004" t="s">
        <v>124</v>
      </c>
      <c r="O4004" s="3" t="s">
        <v>26256</v>
      </c>
      <c r="P4004" t="s">
        <v>124</v>
      </c>
      <c r="Q4004" t="s">
        <v>124</v>
      </c>
      <c r="R4004" t="s">
        <v>26256</v>
      </c>
      <c r="S4004" s="4" t="str">
        <f t="shared" si="62"/>
        <v>2006</v>
      </c>
    </row>
    <row r="4005" spans="1:19" ht="29" hidden="1" x14ac:dyDescent="0.35">
      <c r="A4005" t="s">
        <v>26252</v>
      </c>
      <c r="B4005" t="s">
        <v>26253</v>
      </c>
      <c r="C4005" t="s">
        <v>26257</v>
      </c>
      <c r="D4005" t="s">
        <v>26258</v>
      </c>
      <c r="E4005" t="s">
        <v>26259</v>
      </c>
      <c r="F4005" t="s">
        <v>26260</v>
      </c>
      <c r="I4005" t="s">
        <v>26261</v>
      </c>
      <c r="J4005" t="s">
        <v>21971</v>
      </c>
      <c r="K4005" s="2" t="s">
        <v>1501</v>
      </c>
      <c r="M4005" t="s">
        <v>112297</v>
      </c>
      <c r="N4005" t="s">
        <v>124</v>
      </c>
      <c r="O4005" s="3" t="s">
        <v>26262</v>
      </c>
      <c r="P4005" t="s">
        <v>124</v>
      </c>
      <c r="Q4005" t="s">
        <v>124</v>
      </c>
      <c r="R4005" t="s">
        <v>26262</v>
      </c>
      <c r="S4005" s="4" t="str">
        <f t="shared" si="62"/>
        <v>2006</v>
      </c>
    </row>
    <row r="4006" spans="1:19" hidden="1" x14ac:dyDescent="0.35">
      <c r="A4006" t="s">
        <v>26259</v>
      </c>
      <c r="B4006" t="s">
        <v>26260</v>
      </c>
      <c r="C4006" t="s">
        <v>26263</v>
      </c>
      <c r="D4006" t="s">
        <v>26264</v>
      </c>
      <c r="E4006" t="s">
        <v>26265</v>
      </c>
      <c r="F4006" t="s">
        <v>26266</v>
      </c>
      <c r="I4006" t="s">
        <v>26267</v>
      </c>
      <c r="J4006" t="s">
        <v>26268</v>
      </c>
      <c r="M4006" t="s">
        <v>112297</v>
      </c>
      <c r="N4006" t="s">
        <v>124</v>
      </c>
      <c r="O4006" s="3" t="s">
        <v>26269</v>
      </c>
      <c r="P4006" t="s">
        <v>124</v>
      </c>
      <c r="Q4006" t="s">
        <v>124</v>
      </c>
      <c r="R4006" t="s">
        <v>26269</v>
      </c>
      <c r="S4006" s="4" t="str">
        <f t="shared" si="62"/>
        <v>2006</v>
      </c>
    </row>
    <row r="4007" spans="1:19" ht="29" hidden="1" x14ac:dyDescent="0.35">
      <c r="A4007" t="s">
        <v>26265</v>
      </c>
      <c r="B4007" t="s">
        <v>26266</v>
      </c>
      <c r="C4007" t="s">
        <v>26270</v>
      </c>
      <c r="D4007" t="s">
        <v>26271</v>
      </c>
      <c r="E4007" t="s">
        <v>26272</v>
      </c>
      <c r="F4007" t="s">
        <v>26273</v>
      </c>
      <c r="I4007" t="s">
        <v>26274</v>
      </c>
      <c r="J4007" t="s">
        <v>20976</v>
      </c>
      <c r="K4007" s="2" t="s">
        <v>1501</v>
      </c>
      <c r="M4007" t="s">
        <v>112297</v>
      </c>
      <c r="N4007" t="s">
        <v>124</v>
      </c>
      <c r="O4007" s="3" t="s">
        <v>26275</v>
      </c>
      <c r="P4007" t="s">
        <v>124</v>
      </c>
      <c r="Q4007" t="s">
        <v>124</v>
      </c>
      <c r="R4007" t="s">
        <v>26275</v>
      </c>
      <c r="S4007" s="4" t="str">
        <f t="shared" si="62"/>
        <v>2006</v>
      </c>
    </row>
    <row r="4008" spans="1:19" hidden="1" x14ac:dyDescent="0.35">
      <c r="A4008" t="s">
        <v>26272</v>
      </c>
      <c r="B4008" t="s">
        <v>26273</v>
      </c>
      <c r="C4008" t="s">
        <v>26276</v>
      </c>
      <c r="D4008" t="s">
        <v>26277</v>
      </c>
      <c r="E4008" t="s">
        <v>26278</v>
      </c>
      <c r="F4008" t="s">
        <v>26279</v>
      </c>
      <c r="I4008" t="s">
        <v>26280</v>
      </c>
      <c r="J4008" t="s">
        <v>26281</v>
      </c>
      <c r="M4008" t="s">
        <v>112297</v>
      </c>
      <c r="N4008" t="s">
        <v>124</v>
      </c>
      <c r="O4008" s="3" t="s">
        <v>26282</v>
      </c>
      <c r="P4008" t="s">
        <v>124</v>
      </c>
      <c r="Q4008" t="s">
        <v>124</v>
      </c>
      <c r="R4008" t="s">
        <v>26282</v>
      </c>
      <c r="S4008" s="4" t="str">
        <f t="shared" si="62"/>
        <v>2006</v>
      </c>
    </row>
    <row r="4009" spans="1:19" hidden="1" x14ac:dyDescent="0.35">
      <c r="A4009" t="s">
        <v>26278</v>
      </c>
      <c r="B4009" t="s">
        <v>26279</v>
      </c>
      <c r="C4009" t="s">
        <v>26283</v>
      </c>
      <c r="D4009" t="s">
        <v>26284</v>
      </c>
      <c r="E4009" t="s">
        <v>26285</v>
      </c>
      <c r="F4009" t="s">
        <v>26286</v>
      </c>
      <c r="I4009" t="s">
        <v>26287</v>
      </c>
      <c r="J4009" t="s">
        <v>26288</v>
      </c>
      <c r="M4009" t="s">
        <v>112297</v>
      </c>
      <c r="N4009" t="s">
        <v>124</v>
      </c>
      <c r="O4009" s="3" t="s">
        <v>26289</v>
      </c>
      <c r="P4009" t="s">
        <v>124</v>
      </c>
      <c r="Q4009" t="s">
        <v>124</v>
      </c>
      <c r="R4009" t="s">
        <v>26289</v>
      </c>
      <c r="S4009" s="4" t="str">
        <f t="shared" si="62"/>
        <v>2006</v>
      </c>
    </row>
    <row r="4010" spans="1:19" hidden="1" x14ac:dyDescent="0.35">
      <c r="A4010" t="s">
        <v>26285</v>
      </c>
      <c r="B4010" t="s">
        <v>26286</v>
      </c>
      <c r="C4010" t="s">
        <v>26290</v>
      </c>
      <c r="D4010" t="s">
        <v>26291</v>
      </c>
      <c r="E4010" t="s">
        <v>26292</v>
      </c>
      <c r="F4010" t="s">
        <v>26293</v>
      </c>
      <c r="I4010" t="s">
        <v>26294</v>
      </c>
      <c r="J4010" t="s">
        <v>26295</v>
      </c>
      <c r="M4010" t="s">
        <v>112297</v>
      </c>
      <c r="N4010" t="s">
        <v>124</v>
      </c>
      <c r="O4010" s="3" t="s">
        <v>26296</v>
      </c>
      <c r="P4010" t="s">
        <v>124</v>
      </c>
      <c r="Q4010" t="s">
        <v>124</v>
      </c>
      <c r="R4010" t="s">
        <v>26296</v>
      </c>
      <c r="S4010" s="4" t="str">
        <f t="shared" si="62"/>
        <v>2006</v>
      </c>
    </row>
    <row r="4011" spans="1:19" hidden="1" x14ac:dyDescent="0.35">
      <c r="A4011" t="s">
        <v>26292</v>
      </c>
      <c r="B4011" t="s">
        <v>26293</v>
      </c>
      <c r="C4011" t="s">
        <v>26297</v>
      </c>
      <c r="D4011" t="s">
        <v>26298</v>
      </c>
      <c r="E4011" t="s">
        <v>26299</v>
      </c>
      <c r="F4011" t="s">
        <v>26300</v>
      </c>
      <c r="I4011" t="s">
        <v>26301</v>
      </c>
      <c r="J4011" t="s">
        <v>26302</v>
      </c>
      <c r="M4011" t="s">
        <v>112298</v>
      </c>
      <c r="N4011" t="s">
        <v>28</v>
      </c>
      <c r="O4011" s="3" t="s">
        <v>26303</v>
      </c>
      <c r="P4011" t="s">
        <v>16314</v>
      </c>
      <c r="Q4011" t="s">
        <v>16314</v>
      </c>
      <c r="R4011" t="s">
        <v>26303</v>
      </c>
      <c r="S4011" s="4" t="str">
        <f t="shared" si="62"/>
        <v>2006</v>
      </c>
    </row>
    <row r="4012" spans="1:19" hidden="1" x14ac:dyDescent="0.35">
      <c r="A4012" t="s">
        <v>26299</v>
      </c>
      <c r="B4012" t="s">
        <v>26300</v>
      </c>
      <c r="C4012" t="s">
        <v>26304</v>
      </c>
      <c r="D4012" t="s">
        <v>26305</v>
      </c>
      <c r="E4012" t="s">
        <v>26306</v>
      </c>
      <c r="F4012" t="s">
        <v>26307</v>
      </c>
      <c r="I4012" t="s">
        <v>26308</v>
      </c>
      <c r="J4012" t="s">
        <v>26309</v>
      </c>
      <c r="M4012" t="s">
        <v>112297</v>
      </c>
      <c r="N4012" t="s">
        <v>124</v>
      </c>
      <c r="O4012" s="3" t="s">
        <v>26310</v>
      </c>
      <c r="P4012" t="s">
        <v>124</v>
      </c>
      <c r="Q4012" t="s">
        <v>124</v>
      </c>
      <c r="R4012" t="s">
        <v>26310</v>
      </c>
      <c r="S4012" s="4" t="str">
        <f t="shared" si="62"/>
        <v>2006</v>
      </c>
    </row>
    <row r="4013" spans="1:19" ht="29" hidden="1" x14ac:dyDescent="0.35">
      <c r="A4013" t="s">
        <v>26306</v>
      </c>
      <c r="B4013" t="s">
        <v>26307</v>
      </c>
      <c r="C4013" t="s">
        <v>26311</v>
      </c>
      <c r="D4013" t="s">
        <v>26312</v>
      </c>
      <c r="E4013" t="s">
        <v>26313</v>
      </c>
      <c r="F4013" t="s">
        <v>26314</v>
      </c>
      <c r="I4013" t="s">
        <v>26315</v>
      </c>
      <c r="J4013" t="s">
        <v>26316</v>
      </c>
      <c r="K4013" s="2" t="s">
        <v>1501</v>
      </c>
      <c r="M4013" t="s">
        <v>112297</v>
      </c>
      <c r="N4013" t="s">
        <v>124</v>
      </c>
      <c r="O4013" s="3" t="s">
        <v>26317</v>
      </c>
      <c r="P4013" t="s">
        <v>124</v>
      </c>
      <c r="Q4013" t="s">
        <v>124</v>
      </c>
      <c r="R4013" t="s">
        <v>26317</v>
      </c>
      <c r="S4013" s="4" t="str">
        <f t="shared" si="62"/>
        <v>2006</v>
      </c>
    </row>
    <row r="4014" spans="1:19" hidden="1" x14ac:dyDescent="0.35">
      <c r="A4014" t="s">
        <v>26313</v>
      </c>
      <c r="B4014" t="s">
        <v>26314</v>
      </c>
      <c r="C4014" t="s">
        <v>26318</v>
      </c>
      <c r="D4014" t="s">
        <v>26319</v>
      </c>
      <c r="E4014" t="s">
        <v>26320</v>
      </c>
      <c r="F4014" t="s">
        <v>26321</v>
      </c>
      <c r="I4014" t="s">
        <v>26322</v>
      </c>
      <c r="J4014" t="s">
        <v>26323</v>
      </c>
      <c r="M4014" t="s">
        <v>112297</v>
      </c>
      <c r="N4014" t="s">
        <v>124</v>
      </c>
      <c r="O4014" s="3" t="s">
        <v>26324</v>
      </c>
      <c r="P4014" t="s">
        <v>124</v>
      </c>
      <c r="Q4014" t="s">
        <v>124</v>
      </c>
      <c r="R4014" t="s">
        <v>26324</v>
      </c>
      <c r="S4014" s="4" t="str">
        <f t="shared" si="62"/>
        <v>2006</v>
      </c>
    </row>
    <row r="4015" spans="1:19" hidden="1" x14ac:dyDescent="0.35">
      <c r="A4015" t="s">
        <v>26320</v>
      </c>
      <c r="B4015" t="s">
        <v>26321</v>
      </c>
      <c r="C4015" t="s">
        <v>26325</v>
      </c>
      <c r="D4015" t="s">
        <v>26326</v>
      </c>
      <c r="E4015" t="s">
        <v>26327</v>
      </c>
      <c r="F4015" t="s">
        <v>26328</v>
      </c>
      <c r="I4015" t="s">
        <v>26329</v>
      </c>
      <c r="J4015" t="s">
        <v>26330</v>
      </c>
      <c r="M4015" t="s">
        <v>112297</v>
      </c>
      <c r="N4015" t="s">
        <v>124</v>
      </c>
      <c r="O4015" s="3" t="s">
        <v>26331</v>
      </c>
      <c r="P4015" t="s">
        <v>124</v>
      </c>
      <c r="Q4015" t="s">
        <v>124</v>
      </c>
      <c r="R4015" t="s">
        <v>26331</v>
      </c>
      <c r="S4015" s="4" t="str">
        <f t="shared" si="62"/>
        <v>2006</v>
      </c>
    </row>
    <row r="4016" spans="1:19" hidden="1" x14ac:dyDescent="0.35">
      <c r="A4016" t="s">
        <v>26327</v>
      </c>
      <c r="B4016" t="s">
        <v>26328</v>
      </c>
      <c r="C4016" t="s">
        <v>26332</v>
      </c>
      <c r="D4016" t="s">
        <v>26333</v>
      </c>
      <c r="E4016" t="s">
        <v>26334</v>
      </c>
      <c r="F4016" t="s">
        <v>26335</v>
      </c>
      <c r="I4016" t="s">
        <v>26336</v>
      </c>
      <c r="J4016" t="s">
        <v>26337</v>
      </c>
      <c r="M4016" t="s">
        <v>112297</v>
      </c>
      <c r="N4016" t="s">
        <v>124</v>
      </c>
      <c r="O4016" s="3" t="s">
        <v>26338</v>
      </c>
      <c r="P4016" t="s">
        <v>124</v>
      </c>
      <c r="Q4016" t="s">
        <v>124</v>
      </c>
      <c r="R4016" t="s">
        <v>26338</v>
      </c>
      <c r="S4016" s="4" t="str">
        <f t="shared" si="62"/>
        <v>2006</v>
      </c>
    </row>
    <row r="4017" spans="1:19" hidden="1" x14ac:dyDescent="0.35">
      <c r="A4017" t="s">
        <v>26334</v>
      </c>
      <c r="B4017" t="s">
        <v>26335</v>
      </c>
      <c r="C4017" t="s">
        <v>26339</v>
      </c>
      <c r="D4017" t="s">
        <v>26340</v>
      </c>
      <c r="E4017" t="s">
        <v>26341</v>
      </c>
      <c r="F4017" t="s">
        <v>26342</v>
      </c>
      <c r="I4017" t="s">
        <v>26343</v>
      </c>
      <c r="J4017" t="s">
        <v>26344</v>
      </c>
      <c r="M4017" t="s">
        <v>112298</v>
      </c>
      <c r="N4017" t="s">
        <v>28</v>
      </c>
      <c r="O4017" s="3" t="s">
        <v>26345</v>
      </c>
      <c r="P4017" t="s">
        <v>50</v>
      </c>
      <c r="Q4017" t="s">
        <v>50</v>
      </c>
      <c r="R4017" t="s">
        <v>26345</v>
      </c>
      <c r="S4017" s="4" t="str">
        <f t="shared" si="62"/>
        <v>2006</v>
      </c>
    </row>
    <row r="4018" spans="1:19" ht="29" hidden="1" x14ac:dyDescent="0.35">
      <c r="A4018" t="s">
        <v>26341</v>
      </c>
      <c r="B4018" t="s">
        <v>26342</v>
      </c>
      <c r="C4018" t="s">
        <v>26346</v>
      </c>
      <c r="D4018" t="s">
        <v>26347</v>
      </c>
      <c r="E4018" t="s">
        <v>26348</v>
      </c>
      <c r="F4018" t="s">
        <v>26349</v>
      </c>
      <c r="I4018" t="s">
        <v>26350</v>
      </c>
      <c r="J4018" t="s">
        <v>26351</v>
      </c>
      <c r="K4018" s="2" t="s">
        <v>1501</v>
      </c>
      <c r="M4018" t="s">
        <v>112297</v>
      </c>
      <c r="N4018" t="s">
        <v>124</v>
      </c>
      <c r="O4018" s="3" t="s">
        <v>26352</v>
      </c>
      <c r="P4018" t="s">
        <v>124</v>
      </c>
      <c r="Q4018" t="s">
        <v>124</v>
      </c>
      <c r="R4018" t="s">
        <v>26352</v>
      </c>
      <c r="S4018" s="4" t="str">
        <f t="shared" si="62"/>
        <v>2006</v>
      </c>
    </row>
    <row r="4019" spans="1:19" hidden="1" x14ac:dyDescent="0.35">
      <c r="A4019" t="s">
        <v>26348</v>
      </c>
      <c r="B4019" t="s">
        <v>26349</v>
      </c>
      <c r="C4019" t="s">
        <v>26353</v>
      </c>
      <c r="D4019" t="s">
        <v>26354</v>
      </c>
      <c r="E4019" t="s">
        <v>26355</v>
      </c>
      <c r="F4019" t="s">
        <v>26356</v>
      </c>
      <c r="I4019" t="s">
        <v>26357</v>
      </c>
      <c r="J4019" t="s">
        <v>24157</v>
      </c>
      <c r="M4019" t="s">
        <v>112297</v>
      </c>
      <c r="N4019" t="s">
        <v>124</v>
      </c>
      <c r="O4019" s="3" t="s">
        <v>26358</v>
      </c>
      <c r="P4019" t="s">
        <v>124</v>
      </c>
      <c r="Q4019" t="s">
        <v>124</v>
      </c>
      <c r="R4019" t="s">
        <v>26358</v>
      </c>
      <c r="S4019" s="4" t="str">
        <f t="shared" si="62"/>
        <v>2006</v>
      </c>
    </row>
    <row r="4020" spans="1:19" ht="29" hidden="1" x14ac:dyDescent="0.35">
      <c r="A4020" t="s">
        <v>26355</v>
      </c>
      <c r="B4020" t="s">
        <v>26356</v>
      </c>
      <c r="C4020" t="s">
        <v>26359</v>
      </c>
      <c r="D4020" t="s">
        <v>26360</v>
      </c>
      <c r="E4020" t="s">
        <v>26361</v>
      </c>
      <c r="F4020" t="s">
        <v>26362</v>
      </c>
      <c r="I4020" t="s">
        <v>26363</v>
      </c>
      <c r="J4020" t="s">
        <v>26364</v>
      </c>
      <c r="K4020" s="2" t="s">
        <v>1501</v>
      </c>
      <c r="M4020" t="s">
        <v>112297</v>
      </c>
      <c r="N4020" t="s">
        <v>124</v>
      </c>
      <c r="O4020" s="3" t="s">
        <v>26365</v>
      </c>
      <c r="P4020" t="s">
        <v>124</v>
      </c>
      <c r="Q4020" t="s">
        <v>124</v>
      </c>
      <c r="R4020" t="s">
        <v>26365</v>
      </c>
      <c r="S4020" s="4" t="str">
        <f t="shared" si="62"/>
        <v>2006</v>
      </c>
    </row>
    <row r="4021" spans="1:19" hidden="1" x14ac:dyDescent="0.35">
      <c r="A4021" t="s">
        <v>26361</v>
      </c>
      <c r="B4021" t="s">
        <v>26362</v>
      </c>
      <c r="C4021" t="s">
        <v>26366</v>
      </c>
      <c r="D4021" t="s">
        <v>26367</v>
      </c>
      <c r="E4021" t="s">
        <v>26368</v>
      </c>
      <c r="F4021" t="s">
        <v>26369</v>
      </c>
      <c r="I4021" t="s">
        <v>26370</v>
      </c>
      <c r="J4021" t="s">
        <v>22709</v>
      </c>
      <c r="M4021" t="s">
        <v>112297</v>
      </c>
      <c r="N4021" t="s">
        <v>124</v>
      </c>
      <c r="O4021" s="3" t="s">
        <v>26371</v>
      </c>
      <c r="P4021" t="s">
        <v>124</v>
      </c>
      <c r="Q4021" t="s">
        <v>124</v>
      </c>
      <c r="R4021" t="s">
        <v>26371</v>
      </c>
      <c r="S4021" s="4" t="str">
        <f t="shared" si="62"/>
        <v>2006</v>
      </c>
    </row>
    <row r="4022" spans="1:19" hidden="1" x14ac:dyDescent="0.35">
      <c r="A4022" t="s">
        <v>26368</v>
      </c>
      <c r="B4022" t="s">
        <v>26369</v>
      </c>
      <c r="C4022" t="s">
        <v>26372</v>
      </c>
      <c r="D4022" t="s">
        <v>26373</v>
      </c>
      <c r="E4022" t="s">
        <v>26374</v>
      </c>
      <c r="F4022" t="s">
        <v>26375</v>
      </c>
      <c r="I4022" t="s">
        <v>26376</v>
      </c>
      <c r="J4022" t="s">
        <v>26377</v>
      </c>
      <c r="M4022" t="s">
        <v>112298</v>
      </c>
      <c r="N4022" t="s">
        <v>28</v>
      </c>
      <c r="O4022" s="3" t="s">
        <v>26378</v>
      </c>
      <c r="P4022" t="s">
        <v>16314</v>
      </c>
      <c r="Q4022" t="s">
        <v>16314</v>
      </c>
      <c r="R4022" t="s">
        <v>26378</v>
      </c>
      <c r="S4022" s="4" t="str">
        <f t="shared" si="62"/>
        <v>2006</v>
      </c>
    </row>
    <row r="4023" spans="1:19" hidden="1" x14ac:dyDescent="0.35">
      <c r="A4023" t="s">
        <v>26374</v>
      </c>
      <c r="B4023" t="s">
        <v>26375</v>
      </c>
      <c r="C4023" t="s">
        <v>26379</v>
      </c>
      <c r="D4023" t="s">
        <v>26380</v>
      </c>
      <c r="E4023" t="s">
        <v>26381</v>
      </c>
      <c r="F4023" t="s">
        <v>26382</v>
      </c>
      <c r="I4023" t="s">
        <v>26383</v>
      </c>
      <c r="J4023" t="s">
        <v>26384</v>
      </c>
      <c r="M4023" t="s">
        <v>112298</v>
      </c>
      <c r="N4023" t="s">
        <v>28</v>
      </c>
      <c r="O4023" s="3" t="s">
        <v>26385</v>
      </c>
      <c r="P4023" t="s">
        <v>16314</v>
      </c>
      <c r="Q4023" t="s">
        <v>16314</v>
      </c>
      <c r="R4023" t="s">
        <v>26385</v>
      </c>
      <c r="S4023" s="4" t="str">
        <f t="shared" si="62"/>
        <v>2006</v>
      </c>
    </row>
    <row r="4024" spans="1:19" hidden="1" x14ac:dyDescent="0.35">
      <c r="A4024" t="s">
        <v>26381</v>
      </c>
      <c r="B4024" t="s">
        <v>26382</v>
      </c>
      <c r="C4024" t="s">
        <v>26386</v>
      </c>
      <c r="D4024" t="s">
        <v>26387</v>
      </c>
      <c r="E4024" t="s">
        <v>26388</v>
      </c>
      <c r="F4024" t="s">
        <v>26389</v>
      </c>
      <c r="I4024" t="s">
        <v>26390</v>
      </c>
      <c r="J4024" t="s">
        <v>26391</v>
      </c>
      <c r="M4024" t="s">
        <v>112297</v>
      </c>
      <c r="N4024" t="s">
        <v>16314</v>
      </c>
      <c r="O4024" s="3" t="s">
        <v>26392</v>
      </c>
      <c r="P4024" t="s">
        <v>16314</v>
      </c>
      <c r="Q4024" t="s">
        <v>16314</v>
      </c>
      <c r="R4024" t="s">
        <v>26392</v>
      </c>
      <c r="S4024" s="4" t="str">
        <f t="shared" si="62"/>
        <v>2006</v>
      </c>
    </row>
    <row r="4025" spans="1:19" hidden="1" x14ac:dyDescent="0.35">
      <c r="A4025" t="s">
        <v>26388</v>
      </c>
      <c r="B4025" t="s">
        <v>26389</v>
      </c>
      <c r="C4025" t="s">
        <v>26393</v>
      </c>
      <c r="D4025" t="s">
        <v>26394</v>
      </c>
      <c r="E4025" t="s">
        <v>26395</v>
      </c>
      <c r="F4025" t="s">
        <v>26396</v>
      </c>
      <c r="I4025" t="s">
        <v>26397</v>
      </c>
      <c r="J4025" t="s">
        <v>26398</v>
      </c>
      <c r="M4025" t="s">
        <v>112297</v>
      </c>
      <c r="N4025" t="s">
        <v>16314</v>
      </c>
      <c r="O4025" s="3" t="s">
        <v>26399</v>
      </c>
      <c r="P4025" t="s">
        <v>16314</v>
      </c>
      <c r="Q4025" t="s">
        <v>16314</v>
      </c>
      <c r="R4025" t="s">
        <v>26399</v>
      </c>
      <c r="S4025" s="4" t="str">
        <f t="shared" si="62"/>
        <v>2006</v>
      </c>
    </row>
    <row r="4026" spans="1:19" hidden="1" x14ac:dyDescent="0.35">
      <c r="A4026" t="s">
        <v>26395</v>
      </c>
      <c r="B4026" t="s">
        <v>26396</v>
      </c>
      <c r="C4026" t="s">
        <v>26400</v>
      </c>
      <c r="D4026" t="s">
        <v>26401</v>
      </c>
      <c r="E4026" t="s">
        <v>26402</v>
      </c>
      <c r="F4026" t="s">
        <v>26403</v>
      </c>
      <c r="I4026" t="s">
        <v>26404</v>
      </c>
      <c r="J4026" t="s">
        <v>26405</v>
      </c>
      <c r="M4026" t="s">
        <v>112297</v>
      </c>
      <c r="N4026" t="s">
        <v>124</v>
      </c>
      <c r="O4026" s="3" t="s">
        <v>26406</v>
      </c>
      <c r="P4026" t="s">
        <v>124</v>
      </c>
      <c r="Q4026" t="s">
        <v>124</v>
      </c>
      <c r="R4026" t="s">
        <v>26406</v>
      </c>
      <c r="S4026" s="4" t="str">
        <f t="shared" si="62"/>
        <v>2006</v>
      </c>
    </row>
    <row r="4027" spans="1:19" hidden="1" x14ac:dyDescent="0.35">
      <c r="A4027" t="s">
        <v>26402</v>
      </c>
      <c r="B4027" t="s">
        <v>26403</v>
      </c>
      <c r="C4027" t="s">
        <v>26407</v>
      </c>
      <c r="D4027" t="s">
        <v>26408</v>
      </c>
      <c r="E4027" t="s">
        <v>26409</v>
      </c>
      <c r="F4027" t="s">
        <v>26410</v>
      </c>
      <c r="I4027" t="s">
        <v>26411</v>
      </c>
      <c r="J4027" t="s">
        <v>26412</v>
      </c>
      <c r="M4027" t="s">
        <v>112297</v>
      </c>
      <c r="N4027" t="s">
        <v>124</v>
      </c>
      <c r="O4027" s="3" t="s">
        <v>26413</v>
      </c>
      <c r="P4027" t="s">
        <v>124</v>
      </c>
      <c r="Q4027" t="s">
        <v>124</v>
      </c>
      <c r="R4027" t="s">
        <v>26413</v>
      </c>
      <c r="S4027" s="4" t="str">
        <f t="shared" si="62"/>
        <v>2006</v>
      </c>
    </row>
    <row r="4028" spans="1:19" ht="29" hidden="1" x14ac:dyDescent="0.35">
      <c r="A4028" t="s">
        <v>26409</v>
      </c>
      <c r="B4028" t="s">
        <v>26410</v>
      </c>
      <c r="C4028" t="s">
        <v>26414</v>
      </c>
      <c r="D4028" t="s">
        <v>26415</v>
      </c>
      <c r="E4028" t="s">
        <v>26416</v>
      </c>
      <c r="F4028" t="s">
        <v>26417</v>
      </c>
      <c r="I4028" t="s">
        <v>26418</v>
      </c>
      <c r="J4028" t="s">
        <v>26412</v>
      </c>
      <c r="K4028" s="2" t="s">
        <v>1501</v>
      </c>
      <c r="M4028" t="s">
        <v>112297</v>
      </c>
      <c r="N4028" t="s">
        <v>124</v>
      </c>
      <c r="O4028" s="3" t="s">
        <v>26419</v>
      </c>
      <c r="P4028" t="s">
        <v>124</v>
      </c>
      <c r="Q4028" t="s">
        <v>124</v>
      </c>
      <c r="R4028" t="s">
        <v>26419</v>
      </c>
      <c r="S4028" s="4" t="str">
        <f t="shared" si="62"/>
        <v>2006</v>
      </c>
    </row>
    <row r="4029" spans="1:19" hidden="1" x14ac:dyDescent="0.35">
      <c r="A4029" t="s">
        <v>26416</v>
      </c>
      <c r="B4029" t="s">
        <v>26417</v>
      </c>
      <c r="C4029" t="s">
        <v>26420</v>
      </c>
      <c r="D4029" t="s">
        <v>26421</v>
      </c>
      <c r="E4029" t="s">
        <v>26422</v>
      </c>
      <c r="F4029" t="s">
        <v>26423</v>
      </c>
      <c r="I4029" t="s">
        <v>26357</v>
      </c>
      <c r="J4029" t="s">
        <v>24157</v>
      </c>
      <c r="M4029" t="s">
        <v>112297</v>
      </c>
      <c r="N4029" t="s">
        <v>124</v>
      </c>
      <c r="O4029" s="3" t="s">
        <v>26424</v>
      </c>
      <c r="P4029" t="s">
        <v>124</v>
      </c>
      <c r="Q4029" t="s">
        <v>124</v>
      </c>
      <c r="R4029" t="s">
        <v>26424</v>
      </c>
      <c r="S4029" s="4" t="str">
        <f t="shared" si="62"/>
        <v>2006</v>
      </c>
    </row>
    <row r="4030" spans="1:19" hidden="1" x14ac:dyDescent="0.35">
      <c r="A4030" t="s">
        <v>26422</v>
      </c>
      <c r="B4030" t="s">
        <v>26423</v>
      </c>
      <c r="C4030" t="s">
        <v>26425</v>
      </c>
      <c r="D4030" t="s">
        <v>26426</v>
      </c>
      <c r="E4030" t="s">
        <v>26427</v>
      </c>
      <c r="F4030" t="s">
        <v>26428</v>
      </c>
      <c r="I4030" t="s">
        <v>26429</v>
      </c>
      <c r="J4030" t="s">
        <v>26430</v>
      </c>
      <c r="M4030" t="s">
        <v>112297</v>
      </c>
      <c r="N4030" t="s">
        <v>124</v>
      </c>
      <c r="O4030" s="3" t="s">
        <v>26431</v>
      </c>
      <c r="P4030" t="s">
        <v>124</v>
      </c>
      <c r="Q4030" t="s">
        <v>124</v>
      </c>
      <c r="R4030" t="s">
        <v>26431</v>
      </c>
      <c r="S4030" s="4" t="str">
        <f t="shared" si="62"/>
        <v>2006</v>
      </c>
    </row>
    <row r="4031" spans="1:19" hidden="1" x14ac:dyDescent="0.35">
      <c r="A4031" t="s">
        <v>26427</v>
      </c>
      <c r="B4031" t="s">
        <v>26428</v>
      </c>
      <c r="C4031" t="s">
        <v>26432</v>
      </c>
      <c r="D4031" t="s">
        <v>26433</v>
      </c>
      <c r="E4031" t="s">
        <v>26434</v>
      </c>
      <c r="F4031" t="s">
        <v>26435</v>
      </c>
      <c r="I4031" t="s">
        <v>26436</v>
      </c>
      <c r="J4031" t="s">
        <v>2871</v>
      </c>
      <c r="M4031" t="s">
        <v>112297</v>
      </c>
      <c r="N4031" t="s">
        <v>124</v>
      </c>
      <c r="O4031" s="3" t="s">
        <v>26437</v>
      </c>
      <c r="P4031" t="s">
        <v>124</v>
      </c>
      <c r="Q4031" t="s">
        <v>124</v>
      </c>
      <c r="R4031" t="s">
        <v>26437</v>
      </c>
      <c r="S4031" s="4" t="str">
        <f t="shared" si="62"/>
        <v>2006</v>
      </c>
    </row>
    <row r="4032" spans="1:19" ht="29" hidden="1" x14ac:dyDescent="0.35">
      <c r="A4032" t="s">
        <v>26434</v>
      </c>
      <c r="B4032" t="s">
        <v>26435</v>
      </c>
      <c r="C4032" t="s">
        <v>26438</v>
      </c>
      <c r="D4032" t="s">
        <v>26439</v>
      </c>
      <c r="E4032" t="s">
        <v>26440</v>
      </c>
      <c r="F4032" t="s">
        <v>26441</v>
      </c>
      <c r="I4032" t="s">
        <v>26442</v>
      </c>
      <c r="J4032" t="s">
        <v>26443</v>
      </c>
      <c r="K4032" s="2" t="s">
        <v>1501</v>
      </c>
      <c r="M4032" t="s">
        <v>112297</v>
      </c>
      <c r="N4032" t="s">
        <v>124</v>
      </c>
      <c r="O4032" s="3" t="s">
        <v>26444</v>
      </c>
      <c r="P4032" t="s">
        <v>124</v>
      </c>
      <c r="Q4032" t="s">
        <v>124</v>
      </c>
      <c r="R4032" t="s">
        <v>26444</v>
      </c>
      <c r="S4032" s="4" t="str">
        <f t="shared" si="62"/>
        <v>2006</v>
      </c>
    </row>
    <row r="4033" spans="1:19" ht="29" hidden="1" x14ac:dyDescent="0.35">
      <c r="A4033" t="s">
        <v>26440</v>
      </c>
      <c r="B4033" t="s">
        <v>26441</v>
      </c>
      <c r="C4033" t="s">
        <v>26445</v>
      </c>
      <c r="D4033" t="s">
        <v>26446</v>
      </c>
      <c r="E4033" t="s">
        <v>26447</v>
      </c>
      <c r="F4033" t="s">
        <v>26448</v>
      </c>
      <c r="I4033" t="s">
        <v>26449</v>
      </c>
      <c r="J4033" t="s">
        <v>26450</v>
      </c>
      <c r="K4033" s="2" t="s">
        <v>1501</v>
      </c>
      <c r="M4033" t="s">
        <v>112297</v>
      </c>
      <c r="N4033" t="s">
        <v>124</v>
      </c>
      <c r="O4033" s="3" t="s">
        <v>26451</v>
      </c>
      <c r="P4033" t="s">
        <v>124</v>
      </c>
      <c r="Q4033" t="s">
        <v>124</v>
      </c>
      <c r="R4033" t="s">
        <v>26451</v>
      </c>
      <c r="S4033" s="4" t="str">
        <f t="shared" si="62"/>
        <v>2006</v>
      </c>
    </row>
    <row r="4034" spans="1:19" ht="29" hidden="1" x14ac:dyDescent="0.35">
      <c r="A4034" t="s">
        <v>26447</v>
      </c>
      <c r="B4034" t="s">
        <v>26448</v>
      </c>
      <c r="C4034" t="s">
        <v>26452</v>
      </c>
      <c r="D4034" t="s">
        <v>26453</v>
      </c>
      <c r="E4034" t="s">
        <v>26454</v>
      </c>
      <c r="F4034" t="s">
        <v>26455</v>
      </c>
      <c r="I4034" t="s">
        <v>26456</v>
      </c>
      <c r="J4034" t="s">
        <v>26457</v>
      </c>
      <c r="K4034" s="2" t="s">
        <v>1501</v>
      </c>
      <c r="M4034" t="s">
        <v>112297</v>
      </c>
      <c r="N4034" t="s">
        <v>124</v>
      </c>
      <c r="O4034" s="3" t="s">
        <v>26458</v>
      </c>
      <c r="P4034" t="s">
        <v>124</v>
      </c>
      <c r="Q4034" t="s">
        <v>124</v>
      </c>
      <c r="R4034" t="s">
        <v>26458</v>
      </c>
      <c r="S4034" s="4" t="str">
        <f t="shared" si="62"/>
        <v>2006</v>
      </c>
    </row>
    <row r="4035" spans="1:19" hidden="1" x14ac:dyDescent="0.35">
      <c r="A4035" t="s">
        <v>26454</v>
      </c>
      <c r="B4035" t="s">
        <v>26455</v>
      </c>
      <c r="C4035" t="s">
        <v>26459</v>
      </c>
      <c r="D4035" t="s">
        <v>26460</v>
      </c>
      <c r="E4035" t="s">
        <v>26461</v>
      </c>
      <c r="F4035" t="s">
        <v>26462</v>
      </c>
      <c r="I4035" t="s">
        <v>11132</v>
      </c>
      <c r="J4035" t="s">
        <v>10777</v>
      </c>
      <c r="M4035" t="s">
        <v>112298</v>
      </c>
      <c r="N4035" t="s">
        <v>28</v>
      </c>
      <c r="O4035" s="3" t="s">
        <v>26463</v>
      </c>
      <c r="P4035" t="s">
        <v>16314</v>
      </c>
      <c r="Q4035" t="s">
        <v>16314</v>
      </c>
      <c r="R4035" t="s">
        <v>26463</v>
      </c>
      <c r="S4035" s="4" t="str">
        <f t="shared" ref="S4035:S4098" si="63">LEFT(RIGHT(R4035,19),4)</f>
        <v>2006</v>
      </c>
    </row>
    <row r="4036" spans="1:19" ht="29" hidden="1" x14ac:dyDescent="0.35">
      <c r="A4036" t="s">
        <v>26461</v>
      </c>
      <c r="B4036" t="s">
        <v>26462</v>
      </c>
      <c r="C4036" t="s">
        <v>26464</v>
      </c>
      <c r="D4036" t="s">
        <v>26465</v>
      </c>
      <c r="E4036" t="s">
        <v>26466</v>
      </c>
      <c r="F4036" t="s">
        <v>26467</v>
      </c>
      <c r="I4036" t="s">
        <v>26468</v>
      </c>
      <c r="J4036" t="s">
        <v>26469</v>
      </c>
      <c r="K4036" s="2" t="s">
        <v>1501</v>
      </c>
      <c r="M4036" t="s">
        <v>112297</v>
      </c>
      <c r="N4036" t="s">
        <v>124</v>
      </c>
      <c r="O4036" s="3" t="s">
        <v>26470</v>
      </c>
      <c r="P4036" t="s">
        <v>124</v>
      </c>
      <c r="Q4036" t="s">
        <v>124</v>
      </c>
      <c r="R4036" t="s">
        <v>26470</v>
      </c>
      <c r="S4036" s="4" t="str">
        <f t="shared" si="63"/>
        <v>2006</v>
      </c>
    </row>
    <row r="4037" spans="1:19" ht="29" hidden="1" x14ac:dyDescent="0.35">
      <c r="A4037" t="s">
        <v>26466</v>
      </c>
      <c r="B4037" t="s">
        <v>26467</v>
      </c>
      <c r="C4037" t="s">
        <v>26471</v>
      </c>
      <c r="D4037" t="s">
        <v>26472</v>
      </c>
      <c r="E4037" t="s">
        <v>26473</v>
      </c>
      <c r="F4037" t="s">
        <v>26474</v>
      </c>
      <c r="I4037" t="s">
        <v>26475</v>
      </c>
      <c r="J4037" t="s">
        <v>26476</v>
      </c>
      <c r="K4037" s="2" t="s">
        <v>1501</v>
      </c>
      <c r="M4037" t="s">
        <v>112297</v>
      </c>
      <c r="N4037" t="s">
        <v>124</v>
      </c>
      <c r="O4037" s="3" t="s">
        <v>26477</v>
      </c>
      <c r="P4037" t="s">
        <v>124</v>
      </c>
      <c r="Q4037" t="s">
        <v>124</v>
      </c>
      <c r="R4037" t="s">
        <v>26477</v>
      </c>
      <c r="S4037" s="4" t="str">
        <f t="shared" si="63"/>
        <v>2006</v>
      </c>
    </row>
    <row r="4038" spans="1:19" hidden="1" x14ac:dyDescent="0.35">
      <c r="A4038" t="s">
        <v>26473</v>
      </c>
      <c r="B4038" t="s">
        <v>26474</v>
      </c>
      <c r="C4038" t="s">
        <v>26478</v>
      </c>
      <c r="D4038" t="s">
        <v>26479</v>
      </c>
      <c r="E4038" t="s">
        <v>26480</v>
      </c>
      <c r="F4038" t="s">
        <v>26481</v>
      </c>
      <c r="I4038" t="s">
        <v>26482</v>
      </c>
      <c r="J4038" t="s">
        <v>26483</v>
      </c>
      <c r="M4038" t="s">
        <v>112299</v>
      </c>
      <c r="N4038" t="s">
        <v>247</v>
      </c>
      <c r="O4038" s="3" t="s">
        <v>26484</v>
      </c>
      <c r="P4038" t="s">
        <v>247</v>
      </c>
      <c r="Q4038" t="s">
        <v>247</v>
      </c>
      <c r="R4038" t="s">
        <v>26484</v>
      </c>
      <c r="S4038" s="4" t="str">
        <f t="shared" si="63"/>
        <v>2006</v>
      </c>
    </row>
    <row r="4039" spans="1:19" hidden="1" x14ac:dyDescent="0.35">
      <c r="A4039" t="s">
        <v>26480</v>
      </c>
      <c r="B4039" t="s">
        <v>26481</v>
      </c>
      <c r="C4039" t="s">
        <v>26485</v>
      </c>
      <c r="D4039" t="s">
        <v>26486</v>
      </c>
      <c r="E4039" t="s">
        <v>26487</v>
      </c>
      <c r="F4039" t="s">
        <v>26488</v>
      </c>
      <c r="I4039" t="s">
        <v>26489</v>
      </c>
      <c r="J4039" t="s">
        <v>26490</v>
      </c>
      <c r="M4039" t="s">
        <v>112298</v>
      </c>
      <c r="N4039" t="s">
        <v>28</v>
      </c>
      <c r="O4039" s="3" t="s">
        <v>26491</v>
      </c>
      <c r="P4039" t="s">
        <v>16314</v>
      </c>
      <c r="Q4039" t="s">
        <v>16314</v>
      </c>
      <c r="R4039" t="s">
        <v>26491</v>
      </c>
      <c r="S4039" s="4" t="str">
        <f t="shared" si="63"/>
        <v>2006</v>
      </c>
    </row>
    <row r="4040" spans="1:19" ht="29" hidden="1" x14ac:dyDescent="0.35">
      <c r="A4040" t="s">
        <v>26487</v>
      </c>
      <c r="B4040" t="s">
        <v>26488</v>
      </c>
      <c r="C4040" t="s">
        <v>26492</v>
      </c>
      <c r="D4040" t="s">
        <v>26493</v>
      </c>
      <c r="E4040" t="s">
        <v>26494</v>
      </c>
      <c r="F4040" t="s">
        <v>26495</v>
      </c>
      <c r="I4040" t="s">
        <v>26496</v>
      </c>
      <c r="J4040" t="s">
        <v>26497</v>
      </c>
      <c r="K4040" s="2" t="s">
        <v>1501</v>
      </c>
      <c r="M4040" t="s">
        <v>112297</v>
      </c>
      <c r="N4040" t="s">
        <v>124</v>
      </c>
      <c r="O4040" s="3" t="s">
        <v>26498</v>
      </c>
      <c r="P4040" t="s">
        <v>124</v>
      </c>
      <c r="Q4040" t="s">
        <v>124</v>
      </c>
      <c r="R4040" t="s">
        <v>26498</v>
      </c>
      <c r="S4040" s="4" t="str">
        <f t="shared" si="63"/>
        <v>2006</v>
      </c>
    </row>
    <row r="4041" spans="1:19" hidden="1" x14ac:dyDescent="0.35">
      <c r="A4041" t="s">
        <v>26494</v>
      </c>
      <c r="B4041" t="s">
        <v>26495</v>
      </c>
      <c r="C4041" t="s">
        <v>26499</v>
      </c>
      <c r="D4041" t="s">
        <v>26500</v>
      </c>
      <c r="E4041" t="s">
        <v>26501</v>
      </c>
      <c r="F4041" t="s">
        <v>26502</v>
      </c>
      <c r="I4041" t="s">
        <v>26503</v>
      </c>
      <c r="J4041" t="s">
        <v>26504</v>
      </c>
      <c r="M4041" t="s">
        <v>112298</v>
      </c>
      <c r="N4041" t="s">
        <v>28</v>
      </c>
      <c r="O4041" s="3" t="s">
        <v>26505</v>
      </c>
      <c r="P4041" t="s">
        <v>16314</v>
      </c>
      <c r="Q4041" t="s">
        <v>16314</v>
      </c>
      <c r="R4041" t="s">
        <v>26505</v>
      </c>
      <c r="S4041" s="4" t="str">
        <f t="shared" si="63"/>
        <v>2006</v>
      </c>
    </row>
    <row r="4042" spans="1:19" hidden="1" x14ac:dyDescent="0.35">
      <c r="A4042" t="s">
        <v>26501</v>
      </c>
      <c r="B4042" t="s">
        <v>26502</v>
      </c>
      <c r="C4042" t="s">
        <v>26506</v>
      </c>
      <c r="D4042" t="s">
        <v>26507</v>
      </c>
      <c r="E4042" t="s">
        <v>26508</v>
      </c>
      <c r="F4042" t="s">
        <v>26509</v>
      </c>
      <c r="I4042" t="s">
        <v>26510</v>
      </c>
      <c r="J4042" t="s">
        <v>26511</v>
      </c>
      <c r="M4042" t="s">
        <v>112297</v>
      </c>
      <c r="N4042" t="s">
        <v>124</v>
      </c>
      <c r="O4042" s="3" t="s">
        <v>26512</v>
      </c>
      <c r="P4042" t="s">
        <v>124</v>
      </c>
      <c r="Q4042" t="s">
        <v>124</v>
      </c>
      <c r="R4042" t="s">
        <v>26512</v>
      </c>
      <c r="S4042" s="4" t="str">
        <f t="shared" si="63"/>
        <v>2006</v>
      </c>
    </row>
    <row r="4043" spans="1:19" hidden="1" x14ac:dyDescent="0.35">
      <c r="A4043" t="s">
        <v>26508</v>
      </c>
      <c r="B4043" t="s">
        <v>26509</v>
      </c>
      <c r="C4043" t="s">
        <v>26513</v>
      </c>
      <c r="D4043" t="s">
        <v>26514</v>
      </c>
      <c r="E4043" t="s">
        <v>26515</v>
      </c>
      <c r="F4043" t="s">
        <v>26516</v>
      </c>
      <c r="I4043" t="s">
        <v>26517</v>
      </c>
      <c r="J4043" t="s">
        <v>26518</v>
      </c>
      <c r="M4043" t="s">
        <v>112297</v>
      </c>
      <c r="N4043" t="s">
        <v>124</v>
      </c>
      <c r="O4043" s="3" t="s">
        <v>26519</v>
      </c>
      <c r="P4043" t="s">
        <v>124</v>
      </c>
      <c r="Q4043" t="s">
        <v>124</v>
      </c>
      <c r="R4043" t="s">
        <v>26519</v>
      </c>
      <c r="S4043" s="4" t="str">
        <f t="shared" si="63"/>
        <v>2006</v>
      </c>
    </row>
    <row r="4044" spans="1:19" hidden="1" x14ac:dyDescent="0.35">
      <c r="A4044" t="s">
        <v>26515</v>
      </c>
      <c r="B4044" t="s">
        <v>26516</v>
      </c>
      <c r="C4044" t="s">
        <v>26520</v>
      </c>
      <c r="D4044" t="s">
        <v>26521</v>
      </c>
      <c r="E4044" t="s">
        <v>26522</v>
      </c>
      <c r="F4044" t="s">
        <v>26523</v>
      </c>
      <c r="I4044" t="s">
        <v>26524</v>
      </c>
      <c r="J4044" t="s">
        <v>26525</v>
      </c>
      <c r="M4044" t="s">
        <v>112297</v>
      </c>
      <c r="N4044" t="s">
        <v>124</v>
      </c>
      <c r="O4044" s="3" t="s">
        <v>26526</v>
      </c>
      <c r="P4044" t="s">
        <v>124</v>
      </c>
      <c r="Q4044" t="s">
        <v>124</v>
      </c>
      <c r="R4044" t="s">
        <v>26526</v>
      </c>
      <c r="S4044" s="4" t="str">
        <f t="shared" si="63"/>
        <v>2006</v>
      </c>
    </row>
    <row r="4045" spans="1:19" hidden="1" x14ac:dyDescent="0.35">
      <c r="A4045" t="s">
        <v>26522</v>
      </c>
      <c r="B4045" t="s">
        <v>26523</v>
      </c>
      <c r="C4045" s="1" t="s">
        <v>26527</v>
      </c>
      <c r="D4045" s="1">
        <v>3.9239200000000003E+70</v>
      </c>
      <c r="E4045" t="s">
        <v>26528</v>
      </c>
      <c r="F4045" t="s">
        <v>26529</v>
      </c>
      <c r="I4045" t="s">
        <v>512</v>
      </c>
      <c r="J4045" t="s">
        <v>512</v>
      </c>
      <c r="M4045" t="s">
        <v>112297</v>
      </c>
      <c r="N4045" t="s">
        <v>124</v>
      </c>
      <c r="O4045" s="3" t="s">
        <v>26530</v>
      </c>
      <c r="P4045" t="s">
        <v>124</v>
      </c>
      <c r="Q4045" t="s">
        <v>124</v>
      </c>
      <c r="R4045" t="s">
        <v>26530</v>
      </c>
      <c r="S4045" s="4" t="str">
        <f t="shared" si="63"/>
        <v>2006</v>
      </c>
    </row>
    <row r="4046" spans="1:19" hidden="1" x14ac:dyDescent="0.35">
      <c r="A4046" t="s">
        <v>26528</v>
      </c>
      <c r="B4046" t="s">
        <v>26529</v>
      </c>
      <c r="C4046" t="s">
        <v>26531</v>
      </c>
      <c r="D4046" t="s">
        <v>26532</v>
      </c>
      <c r="E4046" t="s">
        <v>26533</v>
      </c>
      <c r="F4046" t="s">
        <v>26534</v>
      </c>
      <c r="I4046" t="s">
        <v>512</v>
      </c>
      <c r="J4046" t="s">
        <v>512</v>
      </c>
      <c r="M4046" t="s">
        <v>112297</v>
      </c>
      <c r="N4046" t="s">
        <v>124</v>
      </c>
      <c r="O4046" s="3" t="s">
        <v>26535</v>
      </c>
      <c r="P4046" t="s">
        <v>124</v>
      </c>
      <c r="Q4046" t="s">
        <v>124</v>
      </c>
      <c r="R4046" t="s">
        <v>26535</v>
      </c>
      <c r="S4046" s="4" t="str">
        <f t="shared" si="63"/>
        <v>2006</v>
      </c>
    </row>
    <row r="4047" spans="1:19" ht="29" hidden="1" x14ac:dyDescent="0.35">
      <c r="A4047" t="s">
        <v>26533</v>
      </c>
      <c r="B4047" t="s">
        <v>26534</v>
      </c>
      <c r="C4047" s="1" t="s">
        <v>26536</v>
      </c>
      <c r="D4047" s="1" t="s">
        <v>26537</v>
      </c>
      <c r="E4047" t="s">
        <v>26538</v>
      </c>
      <c r="F4047" t="s">
        <v>26539</v>
      </c>
      <c r="I4047" t="s">
        <v>26540</v>
      </c>
      <c r="J4047" t="s">
        <v>26541</v>
      </c>
      <c r="K4047" s="2" t="s">
        <v>1501</v>
      </c>
      <c r="M4047" t="s">
        <v>112297</v>
      </c>
      <c r="N4047" t="s">
        <v>124</v>
      </c>
      <c r="O4047" s="3" t="s">
        <v>26542</v>
      </c>
      <c r="P4047" t="s">
        <v>124</v>
      </c>
      <c r="Q4047" t="s">
        <v>124</v>
      </c>
      <c r="R4047" t="s">
        <v>26542</v>
      </c>
      <c r="S4047" s="4" t="str">
        <f t="shared" si="63"/>
        <v>2006</v>
      </c>
    </row>
    <row r="4048" spans="1:19" ht="29" hidden="1" x14ac:dyDescent="0.35">
      <c r="A4048" t="s">
        <v>26538</v>
      </c>
      <c r="B4048" t="s">
        <v>26539</v>
      </c>
      <c r="C4048" t="s">
        <v>26543</v>
      </c>
      <c r="D4048">
        <v>94755034</v>
      </c>
      <c r="E4048" t="s">
        <v>26544</v>
      </c>
      <c r="F4048">
        <v>298985343</v>
      </c>
      <c r="I4048" t="s">
        <v>26545</v>
      </c>
      <c r="J4048" t="s">
        <v>6300</v>
      </c>
      <c r="K4048" s="2" t="s">
        <v>1501</v>
      </c>
      <c r="M4048" t="s">
        <v>112297</v>
      </c>
      <c r="N4048" t="s">
        <v>124</v>
      </c>
      <c r="O4048" s="3" t="s">
        <v>26546</v>
      </c>
      <c r="P4048" t="s">
        <v>124</v>
      </c>
      <c r="Q4048" t="s">
        <v>124</v>
      </c>
      <c r="R4048" t="s">
        <v>26546</v>
      </c>
      <c r="S4048" s="4" t="str">
        <f t="shared" si="63"/>
        <v>2006</v>
      </c>
    </row>
    <row r="4049" spans="1:19" hidden="1" x14ac:dyDescent="0.35">
      <c r="A4049" t="s">
        <v>26544</v>
      </c>
      <c r="B4049">
        <v>298985343</v>
      </c>
      <c r="C4049" t="s">
        <v>26547</v>
      </c>
      <c r="D4049" t="s">
        <v>26548</v>
      </c>
      <c r="E4049" t="s">
        <v>26549</v>
      </c>
      <c r="F4049" t="s">
        <v>26550</v>
      </c>
      <c r="I4049" t="s">
        <v>512</v>
      </c>
      <c r="J4049" t="s">
        <v>512</v>
      </c>
      <c r="M4049" t="s">
        <v>112297</v>
      </c>
      <c r="N4049" t="s">
        <v>124</v>
      </c>
      <c r="O4049" s="3" t="s">
        <v>26551</v>
      </c>
      <c r="P4049" t="s">
        <v>124</v>
      </c>
      <c r="Q4049" t="s">
        <v>124</v>
      </c>
      <c r="R4049" t="s">
        <v>26551</v>
      </c>
      <c r="S4049" s="4" t="str">
        <f t="shared" si="63"/>
        <v>2006</v>
      </c>
    </row>
    <row r="4050" spans="1:19" hidden="1" x14ac:dyDescent="0.35">
      <c r="A4050" t="s">
        <v>26549</v>
      </c>
      <c r="B4050" t="s">
        <v>26550</v>
      </c>
      <c r="C4050" t="s">
        <v>26552</v>
      </c>
      <c r="D4050" t="s">
        <v>26553</v>
      </c>
      <c r="E4050" t="s">
        <v>26554</v>
      </c>
      <c r="F4050" t="s">
        <v>26555</v>
      </c>
      <c r="I4050" t="s">
        <v>26556</v>
      </c>
      <c r="J4050" t="s">
        <v>17834</v>
      </c>
      <c r="M4050" t="s">
        <v>112297</v>
      </c>
      <c r="N4050" t="s">
        <v>124</v>
      </c>
      <c r="O4050" s="3" t="s">
        <v>26557</v>
      </c>
      <c r="P4050" t="s">
        <v>124</v>
      </c>
      <c r="Q4050" t="s">
        <v>124</v>
      </c>
      <c r="R4050" t="s">
        <v>26557</v>
      </c>
      <c r="S4050" s="4" t="str">
        <f t="shared" si="63"/>
        <v>2006</v>
      </c>
    </row>
    <row r="4051" spans="1:19" ht="29" hidden="1" x14ac:dyDescent="0.35">
      <c r="A4051" t="s">
        <v>26554</v>
      </c>
      <c r="B4051" t="s">
        <v>26555</v>
      </c>
      <c r="C4051" t="s">
        <v>26558</v>
      </c>
      <c r="D4051" t="s">
        <v>26559</v>
      </c>
      <c r="E4051" t="s">
        <v>26560</v>
      </c>
      <c r="F4051" t="s">
        <v>26561</v>
      </c>
      <c r="I4051" t="s">
        <v>26562</v>
      </c>
      <c r="J4051" t="s">
        <v>26563</v>
      </c>
      <c r="K4051" s="2" t="s">
        <v>1501</v>
      </c>
      <c r="M4051" t="s">
        <v>112297</v>
      </c>
      <c r="N4051" t="s">
        <v>124</v>
      </c>
      <c r="O4051" s="3" t="s">
        <v>26564</v>
      </c>
      <c r="P4051" t="s">
        <v>124</v>
      </c>
      <c r="Q4051" t="s">
        <v>124</v>
      </c>
      <c r="R4051" t="s">
        <v>26564</v>
      </c>
      <c r="S4051" s="4" t="str">
        <f t="shared" si="63"/>
        <v>2006</v>
      </c>
    </row>
    <row r="4052" spans="1:19" hidden="1" x14ac:dyDescent="0.35">
      <c r="A4052" t="s">
        <v>26560</v>
      </c>
      <c r="B4052" t="s">
        <v>26561</v>
      </c>
      <c r="C4052" t="s">
        <v>26565</v>
      </c>
      <c r="D4052" t="s">
        <v>26566</v>
      </c>
      <c r="E4052" t="s">
        <v>26567</v>
      </c>
      <c r="F4052" t="s">
        <v>26568</v>
      </c>
      <c r="I4052" t="s">
        <v>26569</v>
      </c>
      <c r="J4052" t="s">
        <v>23669</v>
      </c>
      <c r="M4052" t="s">
        <v>112299</v>
      </c>
      <c r="N4052" t="s">
        <v>247</v>
      </c>
      <c r="O4052" s="3" t="s">
        <v>26570</v>
      </c>
      <c r="P4052" t="s">
        <v>247</v>
      </c>
      <c r="Q4052" t="s">
        <v>247</v>
      </c>
      <c r="R4052" t="s">
        <v>26570</v>
      </c>
      <c r="S4052" s="4" t="str">
        <f t="shared" si="63"/>
        <v>2006</v>
      </c>
    </row>
    <row r="4053" spans="1:19" hidden="1" x14ac:dyDescent="0.35">
      <c r="A4053" t="s">
        <v>26567</v>
      </c>
      <c r="B4053" t="s">
        <v>26568</v>
      </c>
      <c r="C4053" t="s">
        <v>26571</v>
      </c>
      <c r="D4053" t="s">
        <v>26572</v>
      </c>
      <c r="E4053" t="s">
        <v>26573</v>
      </c>
      <c r="F4053" t="s">
        <v>26574</v>
      </c>
      <c r="I4053" t="s">
        <v>26575</v>
      </c>
      <c r="J4053" t="s">
        <v>26576</v>
      </c>
      <c r="M4053" t="s">
        <v>112299</v>
      </c>
      <c r="N4053" t="s">
        <v>247</v>
      </c>
      <c r="O4053" s="3" t="s">
        <v>26577</v>
      </c>
      <c r="P4053" t="s">
        <v>247</v>
      </c>
      <c r="Q4053" t="s">
        <v>247</v>
      </c>
      <c r="R4053" t="s">
        <v>26577</v>
      </c>
      <c r="S4053" s="4" t="str">
        <f t="shared" si="63"/>
        <v>2006</v>
      </c>
    </row>
    <row r="4054" spans="1:19" hidden="1" x14ac:dyDescent="0.35">
      <c r="A4054" t="s">
        <v>26573</v>
      </c>
      <c r="B4054" t="s">
        <v>26574</v>
      </c>
      <c r="C4054" t="s">
        <v>26578</v>
      </c>
      <c r="D4054" t="s">
        <v>26579</v>
      </c>
      <c r="E4054" t="s">
        <v>26580</v>
      </c>
      <c r="F4054" t="s">
        <v>26581</v>
      </c>
      <c r="I4054" t="s">
        <v>26582</v>
      </c>
      <c r="J4054" t="s">
        <v>26583</v>
      </c>
      <c r="M4054" t="s">
        <v>112299</v>
      </c>
      <c r="N4054" t="s">
        <v>247</v>
      </c>
      <c r="O4054" s="3" t="s">
        <v>26584</v>
      </c>
      <c r="P4054" t="s">
        <v>247</v>
      </c>
      <c r="Q4054" t="s">
        <v>247</v>
      </c>
      <c r="R4054" t="s">
        <v>26584</v>
      </c>
      <c r="S4054" s="4" t="str">
        <f t="shared" si="63"/>
        <v>2005</v>
      </c>
    </row>
    <row r="4055" spans="1:19" ht="29" hidden="1" x14ac:dyDescent="0.35">
      <c r="A4055" t="s">
        <v>26580</v>
      </c>
      <c r="B4055" t="s">
        <v>26581</v>
      </c>
      <c r="C4055" t="s">
        <v>26585</v>
      </c>
      <c r="D4055" t="s">
        <v>26586</v>
      </c>
      <c r="E4055" t="s">
        <v>26587</v>
      </c>
      <c r="F4055" t="s">
        <v>26588</v>
      </c>
      <c r="I4055" t="s">
        <v>26589</v>
      </c>
      <c r="J4055" t="s">
        <v>26590</v>
      </c>
      <c r="K4055" s="2" t="s">
        <v>1501</v>
      </c>
      <c r="M4055" t="s">
        <v>112297</v>
      </c>
      <c r="N4055" t="s">
        <v>124</v>
      </c>
      <c r="O4055" s="3" t="s">
        <v>26591</v>
      </c>
      <c r="P4055" t="s">
        <v>124</v>
      </c>
      <c r="Q4055" t="s">
        <v>124</v>
      </c>
      <c r="R4055" t="s">
        <v>26591</v>
      </c>
      <c r="S4055" s="4" t="str">
        <f t="shared" si="63"/>
        <v>2005</v>
      </c>
    </row>
    <row r="4056" spans="1:19" ht="29" hidden="1" x14ac:dyDescent="0.35">
      <c r="A4056" t="s">
        <v>26587</v>
      </c>
      <c r="B4056" t="s">
        <v>26588</v>
      </c>
      <c r="C4056" t="s">
        <v>26592</v>
      </c>
      <c r="D4056" t="s">
        <v>26593</v>
      </c>
      <c r="E4056" t="s">
        <v>26594</v>
      </c>
      <c r="F4056" t="s">
        <v>26595</v>
      </c>
      <c r="I4056" t="s">
        <v>26596</v>
      </c>
      <c r="J4056" t="s">
        <v>26597</v>
      </c>
      <c r="K4056" s="2" t="s">
        <v>1501</v>
      </c>
      <c r="M4056" t="s">
        <v>112297</v>
      </c>
      <c r="N4056" t="s">
        <v>124</v>
      </c>
      <c r="O4056" s="3" t="s">
        <v>26598</v>
      </c>
      <c r="P4056" t="s">
        <v>124</v>
      </c>
      <c r="Q4056" t="s">
        <v>124</v>
      </c>
      <c r="R4056" t="s">
        <v>26598</v>
      </c>
      <c r="S4056" s="4" t="str">
        <f t="shared" si="63"/>
        <v>2005</v>
      </c>
    </row>
    <row r="4057" spans="1:19" hidden="1" x14ac:dyDescent="0.35">
      <c r="A4057" t="s">
        <v>26594</v>
      </c>
      <c r="B4057" t="s">
        <v>26595</v>
      </c>
      <c r="C4057" t="s">
        <v>26599</v>
      </c>
      <c r="D4057" t="s">
        <v>26600</v>
      </c>
      <c r="E4057" t="s">
        <v>26601</v>
      </c>
      <c r="F4057" t="s">
        <v>26602</v>
      </c>
      <c r="I4057" t="s">
        <v>26603</v>
      </c>
      <c r="J4057" t="s">
        <v>26604</v>
      </c>
      <c r="M4057" t="s">
        <v>112297</v>
      </c>
      <c r="N4057" t="s">
        <v>124</v>
      </c>
      <c r="O4057" s="3" t="s">
        <v>26605</v>
      </c>
      <c r="P4057" t="s">
        <v>124</v>
      </c>
      <c r="Q4057" t="s">
        <v>124</v>
      </c>
      <c r="R4057" t="s">
        <v>26605</v>
      </c>
      <c r="S4057" s="4" t="str">
        <f t="shared" si="63"/>
        <v>2005</v>
      </c>
    </row>
    <row r="4058" spans="1:19" hidden="1" x14ac:dyDescent="0.35">
      <c r="A4058" t="s">
        <v>26601</v>
      </c>
      <c r="B4058" t="s">
        <v>26602</v>
      </c>
      <c r="C4058" t="s">
        <v>26606</v>
      </c>
      <c r="D4058" t="s">
        <v>26607</v>
      </c>
      <c r="E4058" t="s">
        <v>26608</v>
      </c>
      <c r="F4058" t="s">
        <v>26609</v>
      </c>
      <c r="I4058" t="s">
        <v>26610</v>
      </c>
      <c r="J4058" t="s">
        <v>26611</v>
      </c>
      <c r="M4058" t="s">
        <v>112299</v>
      </c>
      <c r="N4058" t="s">
        <v>247</v>
      </c>
      <c r="O4058" s="3" t="s">
        <v>26612</v>
      </c>
      <c r="P4058" t="s">
        <v>247</v>
      </c>
      <c r="Q4058" t="s">
        <v>247</v>
      </c>
      <c r="R4058" t="s">
        <v>26612</v>
      </c>
      <c r="S4058" s="4" t="str">
        <f t="shared" si="63"/>
        <v>2005</v>
      </c>
    </row>
    <row r="4059" spans="1:19" hidden="1" x14ac:dyDescent="0.35">
      <c r="A4059" t="s">
        <v>26608</v>
      </c>
      <c r="B4059" t="s">
        <v>26609</v>
      </c>
      <c r="C4059" t="s">
        <v>26613</v>
      </c>
      <c r="D4059" t="s">
        <v>26614</v>
      </c>
      <c r="E4059" t="s">
        <v>26615</v>
      </c>
      <c r="F4059" t="s">
        <v>26616</v>
      </c>
      <c r="I4059" t="s">
        <v>26617</v>
      </c>
      <c r="J4059" t="s">
        <v>408</v>
      </c>
      <c r="M4059" t="s">
        <v>112299</v>
      </c>
      <c r="N4059" t="s">
        <v>247</v>
      </c>
      <c r="O4059" s="3" t="s">
        <v>26618</v>
      </c>
      <c r="P4059" t="s">
        <v>247</v>
      </c>
      <c r="Q4059" t="s">
        <v>247</v>
      </c>
      <c r="R4059" t="s">
        <v>26618</v>
      </c>
      <c r="S4059" s="4" t="str">
        <f t="shared" si="63"/>
        <v>2005</v>
      </c>
    </row>
    <row r="4060" spans="1:19" hidden="1" x14ac:dyDescent="0.35">
      <c r="A4060" t="s">
        <v>26615</v>
      </c>
      <c r="B4060" t="s">
        <v>26616</v>
      </c>
      <c r="C4060" t="s">
        <v>26619</v>
      </c>
      <c r="D4060" t="s">
        <v>26620</v>
      </c>
      <c r="E4060" t="s">
        <v>26621</v>
      </c>
      <c r="F4060" t="s">
        <v>26622</v>
      </c>
      <c r="I4060" t="s">
        <v>26623</v>
      </c>
      <c r="J4060" t="s">
        <v>26624</v>
      </c>
      <c r="M4060" t="s">
        <v>112297</v>
      </c>
      <c r="N4060" t="s">
        <v>124</v>
      </c>
      <c r="O4060" s="3" t="s">
        <v>26625</v>
      </c>
      <c r="P4060" t="s">
        <v>124</v>
      </c>
      <c r="Q4060" t="s">
        <v>124</v>
      </c>
      <c r="R4060" t="s">
        <v>26625</v>
      </c>
      <c r="S4060" s="4" t="str">
        <f t="shared" si="63"/>
        <v>2005</v>
      </c>
    </row>
    <row r="4061" spans="1:19" hidden="1" x14ac:dyDescent="0.35">
      <c r="A4061" t="s">
        <v>26621</v>
      </c>
      <c r="B4061" t="s">
        <v>26622</v>
      </c>
      <c r="C4061" t="s">
        <v>26626</v>
      </c>
      <c r="D4061" t="s">
        <v>26627</v>
      </c>
      <c r="E4061" t="s">
        <v>26628</v>
      </c>
      <c r="F4061" t="s">
        <v>26629</v>
      </c>
      <c r="I4061" t="s">
        <v>26630</v>
      </c>
      <c r="J4061" t="s">
        <v>22709</v>
      </c>
      <c r="M4061" t="s">
        <v>112299</v>
      </c>
      <c r="N4061" t="s">
        <v>247</v>
      </c>
      <c r="O4061" s="3" t="s">
        <v>26631</v>
      </c>
      <c r="P4061" t="s">
        <v>247</v>
      </c>
      <c r="Q4061" t="s">
        <v>247</v>
      </c>
      <c r="R4061" t="s">
        <v>26631</v>
      </c>
      <c r="S4061" s="4" t="str">
        <f t="shared" si="63"/>
        <v>2005</v>
      </c>
    </row>
    <row r="4062" spans="1:19" ht="29" hidden="1" x14ac:dyDescent="0.35">
      <c r="A4062" t="s">
        <v>26628</v>
      </c>
      <c r="B4062" t="s">
        <v>26629</v>
      </c>
      <c r="C4062" t="s">
        <v>26632</v>
      </c>
      <c r="D4062" t="s">
        <v>26633</v>
      </c>
      <c r="E4062" t="s">
        <v>26634</v>
      </c>
      <c r="F4062" t="s">
        <v>26635</v>
      </c>
      <c r="I4062" t="s">
        <v>26636</v>
      </c>
      <c r="J4062" t="s">
        <v>26637</v>
      </c>
      <c r="K4062" s="2" t="s">
        <v>1501</v>
      </c>
      <c r="M4062" t="s">
        <v>112297</v>
      </c>
      <c r="N4062" t="s">
        <v>124</v>
      </c>
      <c r="O4062" s="3" t="s">
        <v>26638</v>
      </c>
      <c r="P4062" t="s">
        <v>124</v>
      </c>
      <c r="Q4062" t="s">
        <v>124</v>
      </c>
      <c r="R4062" t="s">
        <v>26638</v>
      </c>
      <c r="S4062" s="4" t="str">
        <f t="shared" si="63"/>
        <v>2005</v>
      </c>
    </row>
    <row r="4063" spans="1:19" hidden="1" x14ac:dyDescent="0.35">
      <c r="A4063" t="s">
        <v>26634</v>
      </c>
      <c r="B4063" t="s">
        <v>26635</v>
      </c>
      <c r="C4063" t="s">
        <v>26639</v>
      </c>
      <c r="D4063" t="s">
        <v>26640</v>
      </c>
      <c r="E4063" t="s">
        <v>26641</v>
      </c>
      <c r="F4063" t="s">
        <v>26642</v>
      </c>
      <c r="I4063" t="s">
        <v>26617</v>
      </c>
      <c r="J4063" t="s">
        <v>408</v>
      </c>
      <c r="M4063" t="s">
        <v>112299</v>
      </c>
      <c r="N4063" t="s">
        <v>247</v>
      </c>
      <c r="O4063" s="3" t="s">
        <v>26643</v>
      </c>
      <c r="P4063" t="s">
        <v>247</v>
      </c>
      <c r="Q4063" t="s">
        <v>247</v>
      </c>
      <c r="R4063" t="s">
        <v>26643</v>
      </c>
      <c r="S4063" s="4" t="str">
        <f t="shared" si="63"/>
        <v>2005</v>
      </c>
    </row>
    <row r="4064" spans="1:19" ht="29" hidden="1" x14ac:dyDescent="0.35">
      <c r="A4064" t="s">
        <v>26641</v>
      </c>
      <c r="B4064" t="s">
        <v>26642</v>
      </c>
      <c r="C4064" t="s">
        <v>26644</v>
      </c>
      <c r="D4064" t="s">
        <v>26645</v>
      </c>
      <c r="E4064" t="s">
        <v>26646</v>
      </c>
      <c r="F4064" t="s">
        <v>26647</v>
      </c>
      <c r="I4064" t="s">
        <v>26648</v>
      </c>
      <c r="J4064" t="s">
        <v>26649</v>
      </c>
      <c r="K4064" s="2" t="s">
        <v>1501</v>
      </c>
      <c r="M4064" t="s">
        <v>112297</v>
      </c>
      <c r="N4064" t="s">
        <v>124</v>
      </c>
      <c r="O4064" s="3" t="s">
        <v>26650</v>
      </c>
      <c r="P4064" t="s">
        <v>124</v>
      </c>
      <c r="Q4064" t="s">
        <v>124</v>
      </c>
      <c r="R4064" t="s">
        <v>26650</v>
      </c>
      <c r="S4064" s="4" t="str">
        <f t="shared" si="63"/>
        <v>2005</v>
      </c>
    </row>
    <row r="4065" spans="1:19" hidden="1" x14ac:dyDescent="0.35">
      <c r="A4065" t="s">
        <v>26646</v>
      </c>
      <c r="B4065" t="s">
        <v>26647</v>
      </c>
      <c r="C4065" t="s">
        <v>26651</v>
      </c>
      <c r="D4065" t="s">
        <v>26652</v>
      </c>
      <c r="E4065" t="s">
        <v>26653</v>
      </c>
      <c r="F4065" t="s">
        <v>26654</v>
      </c>
      <c r="I4065" t="s">
        <v>26655</v>
      </c>
      <c r="J4065" t="s">
        <v>26656</v>
      </c>
      <c r="M4065" t="s">
        <v>112297</v>
      </c>
      <c r="N4065" t="s">
        <v>124</v>
      </c>
      <c r="O4065" s="3" t="s">
        <v>26657</v>
      </c>
      <c r="P4065" t="s">
        <v>124</v>
      </c>
      <c r="Q4065" t="s">
        <v>124</v>
      </c>
      <c r="R4065" t="s">
        <v>26657</v>
      </c>
      <c r="S4065" s="4" t="str">
        <f t="shared" si="63"/>
        <v>2005</v>
      </c>
    </row>
    <row r="4066" spans="1:19" ht="29" hidden="1" x14ac:dyDescent="0.35">
      <c r="A4066" t="s">
        <v>26653</v>
      </c>
      <c r="B4066" t="s">
        <v>26654</v>
      </c>
      <c r="C4066" t="s">
        <v>26658</v>
      </c>
      <c r="D4066" t="s">
        <v>26659</v>
      </c>
      <c r="E4066" t="s">
        <v>26660</v>
      </c>
      <c r="F4066" t="s">
        <v>26661</v>
      </c>
      <c r="I4066" t="s">
        <v>26662</v>
      </c>
      <c r="J4066" t="s">
        <v>26663</v>
      </c>
      <c r="K4066" s="2" t="s">
        <v>1501</v>
      </c>
      <c r="M4066" t="s">
        <v>112297</v>
      </c>
      <c r="N4066" t="s">
        <v>124</v>
      </c>
      <c r="O4066" s="3" t="s">
        <v>26664</v>
      </c>
      <c r="P4066" t="s">
        <v>124</v>
      </c>
      <c r="Q4066" t="s">
        <v>124</v>
      </c>
      <c r="R4066" t="s">
        <v>26664</v>
      </c>
      <c r="S4066" s="4" t="str">
        <f t="shared" si="63"/>
        <v>2005</v>
      </c>
    </row>
    <row r="4067" spans="1:19" hidden="1" x14ac:dyDescent="0.35">
      <c r="A4067" t="s">
        <v>26660</v>
      </c>
      <c r="B4067" t="s">
        <v>26661</v>
      </c>
      <c r="C4067" t="s">
        <v>26665</v>
      </c>
      <c r="D4067" t="s">
        <v>26666</v>
      </c>
      <c r="E4067" t="s">
        <v>26667</v>
      </c>
      <c r="F4067" t="s">
        <v>26668</v>
      </c>
      <c r="I4067" t="s">
        <v>26669</v>
      </c>
      <c r="J4067" t="s">
        <v>26670</v>
      </c>
      <c r="M4067" t="s">
        <v>112297</v>
      </c>
      <c r="N4067" t="s">
        <v>124</v>
      </c>
      <c r="O4067" s="3" t="s">
        <v>26671</v>
      </c>
      <c r="P4067" t="s">
        <v>124</v>
      </c>
      <c r="Q4067" t="s">
        <v>124</v>
      </c>
      <c r="R4067" t="s">
        <v>26671</v>
      </c>
      <c r="S4067" s="4" t="str">
        <f t="shared" si="63"/>
        <v>2005</v>
      </c>
    </row>
    <row r="4068" spans="1:19" ht="29" hidden="1" x14ac:dyDescent="0.35">
      <c r="A4068" t="s">
        <v>26667</v>
      </c>
      <c r="B4068" t="s">
        <v>26668</v>
      </c>
      <c r="C4068" s="1" t="s">
        <v>26672</v>
      </c>
      <c r="D4068" s="1" t="s">
        <v>26673</v>
      </c>
      <c r="E4068" t="s">
        <v>26674</v>
      </c>
      <c r="F4068" t="s">
        <v>26675</v>
      </c>
      <c r="I4068" t="s">
        <v>26676</v>
      </c>
      <c r="J4068" t="s">
        <v>26677</v>
      </c>
      <c r="K4068" s="2" t="s">
        <v>1501</v>
      </c>
      <c r="M4068" t="s">
        <v>112297</v>
      </c>
      <c r="N4068" t="s">
        <v>124</v>
      </c>
      <c r="O4068" s="3" t="s">
        <v>26678</v>
      </c>
      <c r="P4068" t="s">
        <v>124</v>
      </c>
      <c r="Q4068" t="s">
        <v>124</v>
      </c>
      <c r="R4068" t="s">
        <v>26678</v>
      </c>
      <c r="S4068" s="4" t="str">
        <f t="shared" si="63"/>
        <v>2005</v>
      </c>
    </row>
    <row r="4069" spans="1:19" ht="29" hidden="1" x14ac:dyDescent="0.35">
      <c r="A4069" t="s">
        <v>26674</v>
      </c>
      <c r="B4069" t="s">
        <v>26675</v>
      </c>
      <c r="C4069" t="s">
        <v>26679</v>
      </c>
      <c r="D4069" t="s">
        <v>26680</v>
      </c>
      <c r="E4069" t="s">
        <v>26681</v>
      </c>
      <c r="F4069" t="s">
        <v>26682</v>
      </c>
      <c r="I4069" t="s">
        <v>26683</v>
      </c>
      <c r="J4069" t="s">
        <v>26684</v>
      </c>
      <c r="K4069" s="2" t="s">
        <v>1501</v>
      </c>
      <c r="M4069" t="s">
        <v>112297</v>
      </c>
      <c r="N4069" t="s">
        <v>124</v>
      </c>
      <c r="O4069" s="3" t="s">
        <v>26685</v>
      </c>
      <c r="P4069" t="s">
        <v>124</v>
      </c>
      <c r="Q4069" t="s">
        <v>124</v>
      </c>
      <c r="R4069" t="s">
        <v>26685</v>
      </c>
      <c r="S4069" s="4" t="str">
        <f t="shared" si="63"/>
        <v>2005</v>
      </c>
    </row>
    <row r="4070" spans="1:19" ht="29" hidden="1" x14ac:dyDescent="0.35">
      <c r="A4070" t="s">
        <v>26681</v>
      </c>
      <c r="B4070" t="s">
        <v>26682</v>
      </c>
      <c r="C4070" t="s">
        <v>26686</v>
      </c>
      <c r="D4070" t="s">
        <v>26687</v>
      </c>
      <c r="E4070" t="s">
        <v>26688</v>
      </c>
      <c r="F4070" t="s">
        <v>26689</v>
      </c>
      <c r="I4070" t="s">
        <v>26690</v>
      </c>
      <c r="J4070" t="s">
        <v>26691</v>
      </c>
      <c r="K4070" s="2" t="s">
        <v>1501</v>
      </c>
      <c r="M4070" t="s">
        <v>112297</v>
      </c>
      <c r="N4070" t="s">
        <v>124</v>
      </c>
      <c r="O4070" s="3" t="s">
        <v>26692</v>
      </c>
      <c r="P4070" t="s">
        <v>124</v>
      </c>
      <c r="Q4070" t="s">
        <v>124</v>
      </c>
      <c r="R4070" t="s">
        <v>26692</v>
      </c>
      <c r="S4070" s="4" t="str">
        <f t="shared" si="63"/>
        <v>2005</v>
      </c>
    </row>
    <row r="4071" spans="1:19" ht="29" hidden="1" x14ac:dyDescent="0.35">
      <c r="A4071" t="s">
        <v>26688</v>
      </c>
      <c r="B4071" t="s">
        <v>26689</v>
      </c>
      <c r="C4071" t="s">
        <v>26693</v>
      </c>
      <c r="D4071" t="s">
        <v>26694</v>
      </c>
      <c r="E4071" t="s">
        <v>26695</v>
      </c>
      <c r="F4071" t="s">
        <v>26696</v>
      </c>
      <c r="I4071" t="s">
        <v>26697</v>
      </c>
      <c r="J4071" t="s">
        <v>26698</v>
      </c>
      <c r="K4071" s="2" t="s">
        <v>1501</v>
      </c>
      <c r="M4071" t="s">
        <v>112297</v>
      </c>
      <c r="N4071" t="s">
        <v>124</v>
      </c>
      <c r="O4071" s="3" t="s">
        <v>26699</v>
      </c>
      <c r="P4071" t="s">
        <v>124</v>
      </c>
      <c r="Q4071" t="s">
        <v>124</v>
      </c>
      <c r="R4071" t="s">
        <v>26699</v>
      </c>
      <c r="S4071" s="4" t="str">
        <f t="shared" si="63"/>
        <v>2005</v>
      </c>
    </row>
    <row r="4072" spans="1:19" ht="29" hidden="1" x14ac:dyDescent="0.35">
      <c r="A4072" t="s">
        <v>26695</v>
      </c>
      <c r="B4072" t="s">
        <v>26696</v>
      </c>
      <c r="C4072" t="s">
        <v>26700</v>
      </c>
      <c r="D4072" t="s">
        <v>26701</v>
      </c>
      <c r="E4072" t="s">
        <v>26702</v>
      </c>
      <c r="F4072" t="s">
        <v>26703</v>
      </c>
      <c r="I4072" t="s">
        <v>26704</v>
      </c>
      <c r="J4072" t="s">
        <v>26705</v>
      </c>
      <c r="K4072" s="2" t="s">
        <v>1501</v>
      </c>
      <c r="M4072" t="s">
        <v>112297</v>
      </c>
      <c r="N4072" t="s">
        <v>124</v>
      </c>
      <c r="O4072" s="3" t="s">
        <v>26706</v>
      </c>
      <c r="P4072" t="s">
        <v>124</v>
      </c>
      <c r="Q4072" t="s">
        <v>124</v>
      </c>
      <c r="R4072" t="s">
        <v>26706</v>
      </c>
      <c r="S4072" s="4" t="str">
        <f t="shared" si="63"/>
        <v>2005</v>
      </c>
    </row>
    <row r="4073" spans="1:19" hidden="1" x14ac:dyDescent="0.35">
      <c r="A4073" t="s">
        <v>26702</v>
      </c>
      <c r="B4073" t="s">
        <v>26703</v>
      </c>
      <c r="C4073" t="s">
        <v>26707</v>
      </c>
      <c r="D4073" t="s">
        <v>26708</v>
      </c>
      <c r="E4073" t="s">
        <v>26709</v>
      </c>
      <c r="F4073" t="s">
        <v>26710</v>
      </c>
      <c r="I4073" t="s">
        <v>11132</v>
      </c>
      <c r="J4073" t="s">
        <v>10777</v>
      </c>
      <c r="M4073" t="s">
        <v>112298</v>
      </c>
      <c r="N4073" t="s">
        <v>28</v>
      </c>
      <c r="O4073" s="3" t="s">
        <v>26711</v>
      </c>
      <c r="P4073" t="s">
        <v>16314</v>
      </c>
      <c r="Q4073" t="s">
        <v>16314</v>
      </c>
      <c r="R4073" t="s">
        <v>26711</v>
      </c>
      <c r="S4073" s="4" t="str">
        <f t="shared" si="63"/>
        <v>2005</v>
      </c>
    </row>
    <row r="4074" spans="1:19" hidden="1" x14ac:dyDescent="0.35">
      <c r="A4074" t="s">
        <v>26709</v>
      </c>
      <c r="B4074" t="s">
        <v>26710</v>
      </c>
      <c r="C4074" t="s">
        <v>26712</v>
      </c>
      <c r="D4074" t="s">
        <v>26713</v>
      </c>
      <c r="E4074" t="s">
        <v>26714</v>
      </c>
      <c r="F4074" t="s">
        <v>26715</v>
      </c>
      <c r="I4074" t="s">
        <v>26716</v>
      </c>
      <c r="J4074" t="s">
        <v>26717</v>
      </c>
      <c r="M4074" t="s">
        <v>112299</v>
      </c>
      <c r="N4074" t="s">
        <v>247</v>
      </c>
      <c r="O4074" s="3" t="s">
        <v>26718</v>
      </c>
      <c r="P4074" t="s">
        <v>247</v>
      </c>
      <c r="Q4074" t="s">
        <v>247</v>
      </c>
      <c r="R4074" t="s">
        <v>26718</v>
      </c>
      <c r="S4074" s="4" t="str">
        <f t="shared" si="63"/>
        <v>2005</v>
      </c>
    </row>
    <row r="4075" spans="1:19" hidden="1" x14ac:dyDescent="0.35">
      <c r="A4075" t="s">
        <v>26714</v>
      </c>
      <c r="B4075" t="s">
        <v>26715</v>
      </c>
      <c r="C4075" t="s">
        <v>26719</v>
      </c>
      <c r="D4075" t="s">
        <v>26720</v>
      </c>
      <c r="E4075" t="s">
        <v>26721</v>
      </c>
      <c r="F4075" t="s">
        <v>26722</v>
      </c>
      <c r="I4075" t="s">
        <v>26723</v>
      </c>
      <c r="J4075" t="s">
        <v>26724</v>
      </c>
      <c r="M4075" t="s">
        <v>112298</v>
      </c>
      <c r="N4075" t="s">
        <v>28</v>
      </c>
      <c r="O4075" s="3" t="s">
        <v>26725</v>
      </c>
      <c r="P4075" t="s">
        <v>16314</v>
      </c>
      <c r="Q4075" t="s">
        <v>16314</v>
      </c>
      <c r="R4075" t="s">
        <v>26725</v>
      </c>
      <c r="S4075" s="4" t="str">
        <f t="shared" si="63"/>
        <v>2005</v>
      </c>
    </row>
    <row r="4076" spans="1:19" hidden="1" x14ac:dyDescent="0.35">
      <c r="A4076" t="s">
        <v>26721</v>
      </c>
      <c r="B4076" t="s">
        <v>26722</v>
      </c>
      <c r="C4076" t="s">
        <v>26726</v>
      </c>
      <c r="D4076" t="s">
        <v>26727</v>
      </c>
      <c r="E4076" t="s">
        <v>26728</v>
      </c>
      <c r="F4076" t="s">
        <v>26729</v>
      </c>
      <c r="I4076" t="s">
        <v>26730</v>
      </c>
      <c r="J4076" t="s">
        <v>26731</v>
      </c>
      <c r="M4076" t="s">
        <v>112297</v>
      </c>
      <c r="N4076" t="s">
        <v>124</v>
      </c>
      <c r="O4076" s="3" t="s">
        <v>26732</v>
      </c>
      <c r="P4076" t="s">
        <v>124</v>
      </c>
      <c r="Q4076" t="s">
        <v>124</v>
      </c>
      <c r="R4076" t="s">
        <v>26732</v>
      </c>
      <c r="S4076" s="4" t="str">
        <f t="shared" si="63"/>
        <v>2005</v>
      </c>
    </row>
    <row r="4077" spans="1:19" hidden="1" x14ac:dyDescent="0.35">
      <c r="A4077" t="s">
        <v>26728</v>
      </c>
      <c r="B4077" t="s">
        <v>26729</v>
      </c>
      <c r="C4077" t="s">
        <v>26733</v>
      </c>
      <c r="D4077" t="s">
        <v>26734</v>
      </c>
      <c r="E4077" t="s">
        <v>26735</v>
      </c>
      <c r="F4077" t="s">
        <v>26736</v>
      </c>
      <c r="I4077" t="s">
        <v>26737</v>
      </c>
      <c r="J4077" t="s">
        <v>26738</v>
      </c>
      <c r="M4077" t="s">
        <v>112298</v>
      </c>
      <c r="N4077" t="s">
        <v>28</v>
      </c>
      <c r="O4077" s="3" t="s">
        <v>26739</v>
      </c>
      <c r="P4077" t="s">
        <v>16314</v>
      </c>
      <c r="Q4077" t="s">
        <v>16314</v>
      </c>
      <c r="R4077" t="s">
        <v>26739</v>
      </c>
      <c r="S4077" s="4" t="str">
        <f t="shared" si="63"/>
        <v>2005</v>
      </c>
    </row>
    <row r="4078" spans="1:19" ht="29" hidden="1" x14ac:dyDescent="0.35">
      <c r="A4078" t="s">
        <v>26735</v>
      </c>
      <c r="B4078" t="s">
        <v>26736</v>
      </c>
      <c r="C4078" t="s">
        <v>26740</v>
      </c>
      <c r="D4078" t="s">
        <v>26741</v>
      </c>
      <c r="E4078" t="s">
        <v>26742</v>
      </c>
      <c r="F4078" t="s">
        <v>26743</v>
      </c>
      <c r="I4078" t="s">
        <v>26744</v>
      </c>
      <c r="J4078" t="s">
        <v>26745</v>
      </c>
      <c r="K4078" s="2" t="s">
        <v>1501</v>
      </c>
      <c r="M4078" t="s">
        <v>112297</v>
      </c>
      <c r="N4078" t="s">
        <v>124</v>
      </c>
      <c r="O4078" s="3" t="s">
        <v>26746</v>
      </c>
      <c r="P4078" t="s">
        <v>124</v>
      </c>
      <c r="Q4078" t="s">
        <v>124</v>
      </c>
      <c r="R4078" t="s">
        <v>26746</v>
      </c>
      <c r="S4078" s="4" t="str">
        <f t="shared" si="63"/>
        <v>2005</v>
      </c>
    </row>
    <row r="4079" spans="1:19" hidden="1" x14ac:dyDescent="0.35">
      <c r="A4079" t="s">
        <v>26742</v>
      </c>
      <c r="B4079" t="s">
        <v>26743</v>
      </c>
      <c r="C4079" t="s">
        <v>26747</v>
      </c>
      <c r="D4079" t="s">
        <v>26748</v>
      </c>
      <c r="E4079" t="s">
        <v>26749</v>
      </c>
      <c r="F4079" t="s">
        <v>26750</v>
      </c>
      <c r="I4079" t="s">
        <v>26751</v>
      </c>
      <c r="J4079" t="s">
        <v>26752</v>
      </c>
      <c r="M4079" t="s">
        <v>112298</v>
      </c>
      <c r="N4079" t="s">
        <v>28</v>
      </c>
      <c r="O4079" s="3" t="s">
        <v>26753</v>
      </c>
      <c r="P4079" t="s">
        <v>50</v>
      </c>
      <c r="Q4079" t="s">
        <v>50</v>
      </c>
      <c r="R4079" t="s">
        <v>26753</v>
      </c>
      <c r="S4079" s="4" t="str">
        <f t="shared" si="63"/>
        <v>2005</v>
      </c>
    </row>
    <row r="4080" spans="1:19" ht="29" hidden="1" x14ac:dyDescent="0.35">
      <c r="A4080" t="s">
        <v>26749</v>
      </c>
      <c r="B4080" t="s">
        <v>26750</v>
      </c>
      <c r="C4080" t="s">
        <v>26754</v>
      </c>
      <c r="D4080" t="s">
        <v>26755</v>
      </c>
      <c r="E4080" t="s">
        <v>26756</v>
      </c>
      <c r="F4080" t="s">
        <v>26757</v>
      </c>
      <c r="I4080" t="s">
        <v>26758</v>
      </c>
      <c r="J4080" t="s">
        <v>22078</v>
      </c>
      <c r="K4080" s="2" t="s">
        <v>1501</v>
      </c>
      <c r="M4080" t="s">
        <v>112297</v>
      </c>
      <c r="N4080" t="s">
        <v>124</v>
      </c>
      <c r="O4080" s="3" t="s">
        <v>26759</v>
      </c>
      <c r="P4080" t="s">
        <v>124</v>
      </c>
      <c r="Q4080" t="s">
        <v>124</v>
      </c>
      <c r="R4080" t="s">
        <v>26759</v>
      </c>
      <c r="S4080" s="4" t="str">
        <f t="shared" si="63"/>
        <v>2005</v>
      </c>
    </row>
    <row r="4081" spans="1:19" hidden="1" x14ac:dyDescent="0.35">
      <c r="A4081" t="s">
        <v>26756</v>
      </c>
      <c r="B4081" t="s">
        <v>26757</v>
      </c>
      <c r="C4081" t="s">
        <v>26760</v>
      </c>
      <c r="D4081" t="s">
        <v>26761</v>
      </c>
      <c r="E4081" t="s">
        <v>26762</v>
      </c>
      <c r="F4081">
        <v>757204438</v>
      </c>
      <c r="I4081" t="s">
        <v>512</v>
      </c>
      <c r="J4081" t="s">
        <v>512</v>
      </c>
      <c r="M4081" t="s">
        <v>112297</v>
      </c>
      <c r="N4081" t="s">
        <v>124</v>
      </c>
      <c r="O4081" s="3" t="s">
        <v>26763</v>
      </c>
      <c r="P4081" t="s">
        <v>124</v>
      </c>
      <c r="Q4081" t="s">
        <v>124</v>
      </c>
      <c r="R4081" t="s">
        <v>26763</v>
      </c>
      <c r="S4081" s="4" t="str">
        <f t="shared" si="63"/>
        <v>2005</v>
      </c>
    </row>
    <row r="4082" spans="1:19" ht="29" hidden="1" x14ac:dyDescent="0.35">
      <c r="A4082" t="s">
        <v>26762</v>
      </c>
      <c r="B4082">
        <v>757204438</v>
      </c>
      <c r="C4082" t="s">
        <v>26764</v>
      </c>
      <c r="D4082" t="s">
        <v>26765</v>
      </c>
      <c r="E4082" t="s">
        <v>26766</v>
      </c>
      <c r="F4082" t="s">
        <v>26767</v>
      </c>
      <c r="I4082" t="s">
        <v>26768</v>
      </c>
      <c r="J4082" t="s">
        <v>26769</v>
      </c>
      <c r="K4082" s="2" t="s">
        <v>1501</v>
      </c>
      <c r="M4082" t="s">
        <v>112297</v>
      </c>
      <c r="N4082" t="s">
        <v>124</v>
      </c>
      <c r="O4082" s="3" t="s">
        <v>26770</v>
      </c>
      <c r="P4082" t="s">
        <v>124</v>
      </c>
      <c r="Q4082" t="s">
        <v>124</v>
      </c>
      <c r="R4082" t="s">
        <v>26770</v>
      </c>
      <c r="S4082" s="4" t="str">
        <f t="shared" si="63"/>
        <v>2005</v>
      </c>
    </row>
    <row r="4083" spans="1:19" hidden="1" x14ac:dyDescent="0.35">
      <c r="A4083" t="s">
        <v>26766</v>
      </c>
      <c r="B4083" t="s">
        <v>26767</v>
      </c>
      <c r="C4083" t="s">
        <v>26771</v>
      </c>
      <c r="D4083" t="s">
        <v>26772</v>
      </c>
      <c r="E4083" t="s">
        <v>26773</v>
      </c>
      <c r="F4083" t="s">
        <v>26774</v>
      </c>
      <c r="I4083" t="s">
        <v>26775</v>
      </c>
      <c r="J4083" t="s">
        <v>26776</v>
      </c>
      <c r="M4083" t="s">
        <v>112299</v>
      </c>
      <c r="N4083" t="s">
        <v>247</v>
      </c>
      <c r="O4083" s="3" t="s">
        <v>26777</v>
      </c>
      <c r="P4083" t="s">
        <v>247</v>
      </c>
      <c r="Q4083" t="s">
        <v>247</v>
      </c>
      <c r="R4083" t="s">
        <v>26777</v>
      </c>
      <c r="S4083" s="4" t="str">
        <f t="shared" si="63"/>
        <v>2005</v>
      </c>
    </row>
    <row r="4084" spans="1:19" ht="29" hidden="1" x14ac:dyDescent="0.35">
      <c r="A4084" t="s">
        <v>26773</v>
      </c>
      <c r="B4084" t="s">
        <v>26774</v>
      </c>
      <c r="C4084" t="s">
        <v>26778</v>
      </c>
      <c r="D4084" t="s">
        <v>26779</v>
      </c>
      <c r="E4084" t="s">
        <v>26780</v>
      </c>
      <c r="F4084" t="s">
        <v>26781</v>
      </c>
      <c r="I4084" t="s">
        <v>26782</v>
      </c>
      <c r="J4084" t="s">
        <v>26783</v>
      </c>
      <c r="K4084" s="2" t="s">
        <v>1501</v>
      </c>
      <c r="M4084" t="s">
        <v>112297</v>
      </c>
      <c r="N4084" t="s">
        <v>124</v>
      </c>
      <c r="O4084" s="3" t="s">
        <v>26784</v>
      </c>
      <c r="P4084" t="s">
        <v>124</v>
      </c>
      <c r="Q4084" t="s">
        <v>124</v>
      </c>
      <c r="R4084" t="s">
        <v>26784</v>
      </c>
      <c r="S4084" s="4" t="str">
        <f t="shared" si="63"/>
        <v>2005</v>
      </c>
    </row>
    <row r="4085" spans="1:19" ht="29" hidden="1" x14ac:dyDescent="0.35">
      <c r="A4085" t="s">
        <v>26780</v>
      </c>
      <c r="B4085" t="s">
        <v>26781</v>
      </c>
      <c r="C4085" t="s">
        <v>26785</v>
      </c>
      <c r="D4085" t="s">
        <v>26786</v>
      </c>
      <c r="E4085" t="s">
        <v>26787</v>
      </c>
      <c r="F4085" t="s">
        <v>26788</v>
      </c>
      <c r="I4085" t="s">
        <v>26789</v>
      </c>
      <c r="J4085" t="s">
        <v>26790</v>
      </c>
      <c r="K4085" s="2" t="s">
        <v>11336</v>
      </c>
      <c r="M4085" t="s">
        <v>112299</v>
      </c>
      <c r="N4085" t="s">
        <v>247</v>
      </c>
      <c r="O4085" s="3" t="s">
        <v>26791</v>
      </c>
      <c r="P4085" t="s">
        <v>247</v>
      </c>
      <c r="Q4085" t="s">
        <v>247</v>
      </c>
      <c r="R4085" t="s">
        <v>26791</v>
      </c>
      <c r="S4085" s="4" t="str">
        <f t="shared" si="63"/>
        <v>2005</v>
      </c>
    </row>
    <row r="4086" spans="1:19" hidden="1" x14ac:dyDescent="0.35">
      <c r="A4086" t="s">
        <v>26787</v>
      </c>
      <c r="B4086" t="s">
        <v>26788</v>
      </c>
      <c r="C4086" t="s">
        <v>26792</v>
      </c>
      <c r="D4086" t="s">
        <v>26793</v>
      </c>
      <c r="E4086" t="s">
        <v>26794</v>
      </c>
      <c r="F4086" t="s">
        <v>26795</v>
      </c>
      <c r="I4086" t="s">
        <v>26796</v>
      </c>
      <c r="J4086" t="s">
        <v>26797</v>
      </c>
      <c r="M4086" t="s">
        <v>112297</v>
      </c>
      <c r="N4086" t="s">
        <v>124</v>
      </c>
      <c r="O4086" s="3" t="s">
        <v>26798</v>
      </c>
      <c r="P4086" t="s">
        <v>124</v>
      </c>
      <c r="Q4086" t="s">
        <v>124</v>
      </c>
      <c r="R4086" t="s">
        <v>26798</v>
      </c>
      <c r="S4086" s="4" t="str">
        <f t="shared" si="63"/>
        <v>2005</v>
      </c>
    </row>
    <row r="4087" spans="1:19" hidden="1" x14ac:dyDescent="0.35">
      <c r="A4087" t="s">
        <v>26794</v>
      </c>
      <c r="B4087" t="s">
        <v>26795</v>
      </c>
      <c r="C4087" t="s">
        <v>26799</v>
      </c>
      <c r="D4087" t="s">
        <v>26800</v>
      </c>
      <c r="E4087" t="s">
        <v>26801</v>
      </c>
      <c r="F4087" t="s">
        <v>26802</v>
      </c>
      <c r="I4087" t="s">
        <v>512</v>
      </c>
      <c r="J4087" t="s">
        <v>512</v>
      </c>
      <c r="M4087" t="s">
        <v>112297</v>
      </c>
      <c r="N4087" t="s">
        <v>124</v>
      </c>
      <c r="O4087" s="3" t="s">
        <v>26803</v>
      </c>
      <c r="P4087" t="s">
        <v>124</v>
      </c>
      <c r="Q4087" t="s">
        <v>124</v>
      </c>
      <c r="R4087" t="s">
        <v>26803</v>
      </c>
      <c r="S4087" s="4" t="str">
        <f t="shared" si="63"/>
        <v>2005</v>
      </c>
    </row>
    <row r="4088" spans="1:19" ht="29" hidden="1" x14ac:dyDescent="0.35">
      <c r="A4088" t="s">
        <v>26801</v>
      </c>
      <c r="B4088" t="s">
        <v>26802</v>
      </c>
      <c r="C4088" t="s">
        <v>26804</v>
      </c>
      <c r="D4088" t="s">
        <v>26805</v>
      </c>
      <c r="E4088" t="s">
        <v>26806</v>
      </c>
      <c r="F4088" t="s">
        <v>26807</v>
      </c>
      <c r="I4088" t="s">
        <v>26808</v>
      </c>
      <c r="J4088" t="s">
        <v>26809</v>
      </c>
      <c r="K4088" s="2" t="s">
        <v>1501</v>
      </c>
      <c r="M4088" t="s">
        <v>112297</v>
      </c>
      <c r="N4088" t="s">
        <v>124</v>
      </c>
      <c r="O4088" s="3" t="s">
        <v>26810</v>
      </c>
      <c r="P4088" t="s">
        <v>124</v>
      </c>
      <c r="Q4088" t="s">
        <v>124</v>
      </c>
      <c r="R4088" t="s">
        <v>26810</v>
      </c>
      <c r="S4088" s="4" t="str">
        <f t="shared" si="63"/>
        <v>2005</v>
      </c>
    </row>
    <row r="4089" spans="1:19" ht="29" hidden="1" x14ac:dyDescent="0.35">
      <c r="A4089" t="s">
        <v>26806</v>
      </c>
      <c r="B4089" t="s">
        <v>26807</v>
      </c>
      <c r="C4089" t="s">
        <v>26811</v>
      </c>
      <c r="D4089" t="s">
        <v>26812</v>
      </c>
      <c r="E4089" t="s">
        <v>26813</v>
      </c>
      <c r="F4089" t="s">
        <v>26814</v>
      </c>
      <c r="I4089" t="s">
        <v>26815</v>
      </c>
      <c r="J4089" t="s">
        <v>26816</v>
      </c>
      <c r="K4089" s="2" t="s">
        <v>1501</v>
      </c>
      <c r="M4089" t="s">
        <v>112297</v>
      </c>
      <c r="N4089" t="s">
        <v>124</v>
      </c>
      <c r="O4089" s="3" t="s">
        <v>26817</v>
      </c>
      <c r="P4089" t="s">
        <v>124</v>
      </c>
      <c r="Q4089" t="s">
        <v>124</v>
      </c>
      <c r="R4089" t="s">
        <v>26817</v>
      </c>
      <c r="S4089" s="4" t="str">
        <f t="shared" si="63"/>
        <v>2005</v>
      </c>
    </row>
    <row r="4090" spans="1:19" ht="29" hidden="1" x14ac:dyDescent="0.35">
      <c r="A4090" t="s">
        <v>26813</v>
      </c>
      <c r="B4090" t="s">
        <v>26814</v>
      </c>
      <c r="C4090" t="s">
        <v>26818</v>
      </c>
      <c r="D4090" t="s">
        <v>26819</v>
      </c>
      <c r="E4090" t="s">
        <v>26820</v>
      </c>
      <c r="F4090" t="s">
        <v>26821</v>
      </c>
      <c r="I4090" t="s">
        <v>26822</v>
      </c>
      <c r="J4090" t="s">
        <v>26823</v>
      </c>
      <c r="K4090" s="2" t="s">
        <v>1501</v>
      </c>
      <c r="M4090" t="s">
        <v>112297</v>
      </c>
      <c r="N4090" t="s">
        <v>124</v>
      </c>
      <c r="O4090" s="3" t="s">
        <v>26824</v>
      </c>
      <c r="P4090" t="s">
        <v>124</v>
      </c>
      <c r="Q4090" t="s">
        <v>124</v>
      </c>
      <c r="R4090" t="s">
        <v>26824</v>
      </c>
      <c r="S4090" s="4" t="str">
        <f t="shared" si="63"/>
        <v>2005</v>
      </c>
    </row>
    <row r="4091" spans="1:19" hidden="1" x14ac:dyDescent="0.35">
      <c r="A4091" t="s">
        <v>26820</v>
      </c>
      <c r="B4091" t="s">
        <v>26821</v>
      </c>
      <c r="C4091" t="s">
        <v>26825</v>
      </c>
      <c r="D4091" t="s">
        <v>26826</v>
      </c>
      <c r="E4091" t="s">
        <v>26827</v>
      </c>
      <c r="F4091" t="s">
        <v>26828</v>
      </c>
      <c r="G4091" t="s">
        <v>26829</v>
      </c>
      <c r="I4091" t="s">
        <v>26830</v>
      </c>
      <c r="J4091" t="s">
        <v>26831</v>
      </c>
      <c r="M4091" t="s">
        <v>112297</v>
      </c>
      <c r="N4091" t="s">
        <v>124</v>
      </c>
      <c r="O4091" s="3" t="s">
        <v>26832</v>
      </c>
      <c r="P4091" t="s">
        <v>124</v>
      </c>
      <c r="Q4091" t="s">
        <v>124</v>
      </c>
      <c r="R4091" t="s">
        <v>26832</v>
      </c>
      <c r="S4091" s="4" t="str">
        <f t="shared" si="63"/>
        <v>2005</v>
      </c>
    </row>
    <row r="4092" spans="1:19" hidden="1" x14ac:dyDescent="0.35">
      <c r="A4092" t="s">
        <v>26827</v>
      </c>
      <c r="B4092" t="s">
        <v>26828</v>
      </c>
      <c r="C4092" t="s">
        <v>26833</v>
      </c>
      <c r="D4092" t="s">
        <v>26834</v>
      </c>
      <c r="E4092" t="s">
        <v>26835</v>
      </c>
      <c r="F4092">
        <v>767986092</v>
      </c>
      <c r="I4092" t="s">
        <v>26836</v>
      </c>
      <c r="J4092" t="s">
        <v>26837</v>
      </c>
      <c r="M4092" t="s">
        <v>112297</v>
      </c>
      <c r="N4092" t="s">
        <v>124</v>
      </c>
      <c r="O4092" s="3" t="s">
        <v>26838</v>
      </c>
      <c r="P4092" t="s">
        <v>124</v>
      </c>
      <c r="Q4092" t="s">
        <v>124</v>
      </c>
      <c r="R4092" t="s">
        <v>26838</v>
      </c>
      <c r="S4092" s="4" t="str">
        <f t="shared" si="63"/>
        <v>2005</v>
      </c>
    </row>
    <row r="4093" spans="1:19" hidden="1" x14ac:dyDescent="0.35">
      <c r="A4093" t="s">
        <v>26835</v>
      </c>
      <c r="B4093">
        <v>767986092</v>
      </c>
      <c r="C4093" t="s">
        <v>26839</v>
      </c>
      <c r="D4093" t="s">
        <v>26840</v>
      </c>
      <c r="E4093" t="s">
        <v>26841</v>
      </c>
      <c r="F4093" t="s">
        <v>26842</v>
      </c>
      <c r="I4093" t="s">
        <v>26843</v>
      </c>
      <c r="J4093" t="s">
        <v>26844</v>
      </c>
      <c r="M4093" t="s">
        <v>112297</v>
      </c>
      <c r="N4093" t="s">
        <v>124</v>
      </c>
      <c r="O4093" s="3" t="s">
        <v>26845</v>
      </c>
      <c r="P4093" t="s">
        <v>124</v>
      </c>
      <c r="Q4093" t="s">
        <v>124</v>
      </c>
      <c r="R4093" t="s">
        <v>26845</v>
      </c>
      <c r="S4093" s="4" t="str">
        <f t="shared" si="63"/>
        <v>2005</v>
      </c>
    </row>
    <row r="4094" spans="1:19" ht="29" hidden="1" x14ac:dyDescent="0.35">
      <c r="A4094" t="s">
        <v>26841</v>
      </c>
      <c r="B4094" t="s">
        <v>26842</v>
      </c>
      <c r="C4094" t="s">
        <v>26846</v>
      </c>
      <c r="D4094" t="s">
        <v>26847</v>
      </c>
      <c r="E4094" t="s">
        <v>26848</v>
      </c>
      <c r="F4094" t="s">
        <v>26849</v>
      </c>
      <c r="I4094" t="s">
        <v>26850</v>
      </c>
      <c r="J4094" t="s">
        <v>26851</v>
      </c>
      <c r="K4094" s="2" t="s">
        <v>1501</v>
      </c>
      <c r="M4094" t="s">
        <v>112297</v>
      </c>
      <c r="N4094" t="s">
        <v>124</v>
      </c>
      <c r="O4094" s="3" t="s">
        <v>26852</v>
      </c>
      <c r="P4094" t="s">
        <v>124</v>
      </c>
      <c r="Q4094" t="s">
        <v>124</v>
      </c>
      <c r="R4094" t="s">
        <v>26852</v>
      </c>
      <c r="S4094" s="4" t="str">
        <f t="shared" si="63"/>
        <v>2005</v>
      </c>
    </row>
    <row r="4095" spans="1:19" ht="29" hidden="1" x14ac:dyDescent="0.35">
      <c r="A4095" t="s">
        <v>26848</v>
      </c>
      <c r="B4095" t="s">
        <v>26849</v>
      </c>
      <c r="C4095" t="s">
        <v>26853</v>
      </c>
      <c r="D4095" t="s">
        <v>26854</v>
      </c>
      <c r="E4095" t="s">
        <v>26855</v>
      </c>
      <c r="F4095" t="s">
        <v>26856</v>
      </c>
      <c r="I4095" t="s">
        <v>26857</v>
      </c>
      <c r="J4095" t="s">
        <v>26858</v>
      </c>
      <c r="K4095" s="2" t="s">
        <v>1501</v>
      </c>
      <c r="M4095" t="s">
        <v>112297</v>
      </c>
      <c r="N4095" t="s">
        <v>124</v>
      </c>
      <c r="O4095" s="3" t="s">
        <v>26859</v>
      </c>
      <c r="P4095" t="s">
        <v>124</v>
      </c>
      <c r="Q4095" t="s">
        <v>124</v>
      </c>
      <c r="R4095" t="s">
        <v>26859</v>
      </c>
      <c r="S4095" s="4" t="str">
        <f t="shared" si="63"/>
        <v>2005</v>
      </c>
    </row>
    <row r="4096" spans="1:19" hidden="1" x14ac:dyDescent="0.35">
      <c r="A4096" t="s">
        <v>26855</v>
      </c>
      <c r="B4096" t="s">
        <v>26856</v>
      </c>
      <c r="C4096" t="s">
        <v>26860</v>
      </c>
      <c r="D4096" t="s">
        <v>26861</v>
      </c>
      <c r="E4096" t="s">
        <v>26862</v>
      </c>
      <c r="F4096" t="s">
        <v>26863</v>
      </c>
      <c r="I4096" t="s">
        <v>26864</v>
      </c>
      <c r="J4096" t="s">
        <v>26865</v>
      </c>
      <c r="M4096" t="s">
        <v>112297</v>
      </c>
      <c r="N4096" t="s">
        <v>124</v>
      </c>
      <c r="O4096" s="3" t="s">
        <v>26866</v>
      </c>
      <c r="P4096" t="s">
        <v>124</v>
      </c>
      <c r="Q4096" t="s">
        <v>124</v>
      </c>
      <c r="R4096" t="s">
        <v>26866</v>
      </c>
      <c r="S4096" s="4" t="str">
        <f t="shared" si="63"/>
        <v>2005</v>
      </c>
    </row>
    <row r="4097" spans="1:19" hidden="1" x14ac:dyDescent="0.35">
      <c r="A4097" t="s">
        <v>26862</v>
      </c>
      <c r="B4097" t="s">
        <v>26863</v>
      </c>
      <c r="C4097" t="s">
        <v>26867</v>
      </c>
      <c r="D4097" t="s">
        <v>26868</v>
      </c>
      <c r="E4097" t="s">
        <v>26869</v>
      </c>
      <c r="F4097" t="s">
        <v>26870</v>
      </c>
      <c r="I4097" t="s">
        <v>26871</v>
      </c>
      <c r="J4097" t="s">
        <v>26872</v>
      </c>
      <c r="M4097" t="s">
        <v>112299</v>
      </c>
      <c r="N4097" t="s">
        <v>247</v>
      </c>
      <c r="O4097" s="3" t="s">
        <v>26873</v>
      </c>
      <c r="P4097" t="s">
        <v>247</v>
      </c>
      <c r="Q4097" t="s">
        <v>247</v>
      </c>
      <c r="R4097" t="s">
        <v>26873</v>
      </c>
      <c r="S4097" s="4" t="str">
        <f t="shared" si="63"/>
        <v>2005</v>
      </c>
    </row>
    <row r="4098" spans="1:19" hidden="1" x14ac:dyDescent="0.35">
      <c r="A4098" t="s">
        <v>26869</v>
      </c>
      <c r="B4098" t="s">
        <v>26870</v>
      </c>
      <c r="C4098" t="s">
        <v>26874</v>
      </c>
      <c r="D4098" t="s">
        <v>26875</v>
      </c>
      <c r="E4098" t="s">
        <v>26876</v>
      </c>
      <c r="F4098" t="s">
        <v>26877</v>
      </c>
      <c r="I4098" t="s">
        <v>26878</v>
      </c>
      <c r="J4098" t="s">
        <v>26879</v>
      </c>
      <c r="M4098" t="s">
        <v>112297</v>
      </c>
      <c r="N4098" t="s">
        <v>124</v>
      </c>
      <c r="O4098" s="3" t="s">
        <v>26880</v>
      </c>
      <c r="P4098" t="s">
        <v>124</v>
      </c>
      <c r="Q4098" t="s">
        <v>124</v>
      </c>
      <c r="R4098" t="s">
        <v>26880</v>
      </c>
      <c r="S4098" s="4" t="str">
        <f t="shared" si="63"/>
        <v>2005</v>
      </c>
    </row>
    <row r="4099" spans="1:19" hidden="1" x14ac:dyDescent="0.35">
      <c r="A4099" t="s">
        <v>26876</v>
      </c>
      <c r="B4099" t="s">
        <v>26877</v>
      </c>
      <c r="C4099" t="s">
        <v>26881</v>
      </c>
      <c r="D4099" t="s">
        <v>26882</v>
      </c>
      <c r="E4099" t="s">
        <v>26883</v>
      </c>
      <c r="F4099" t="s">
        <v>26884</v>
      </c>
      <c r="I4099" t="s">
        <v>26885</v>
      </c>
      <c r="J4099" t="s">
        <v>26886</v>
      </c>
      <c r="M4099" t="s">
        <v>112297</v>
      </c>
      <c r="N4099" t="s">
        <v>124</v>
      </c>
      <c r="O4099" s="3" t="s">
        <v>26887</v>
      </c>
      <c r="P4099" t="s">
        <v>124</v>
      </c>
      <c r="Q4099" t="s">
        <v>124</v>
      </c>
      <c r="R4099" t="s">
        <v>26887</v>
      </c>
      <c r="S4099" s="4" t="str">
        <f t="shared" ref="S4099:S4162" si="64">LEFT(RIGHT(R4099,19),4)</f>
        <v>2005</v>
      </c>
    </row>
    <row r="4100" spans="1:19" hidden="1" x14ac:dyDescent="0.35">
      <c r="A4100" t="s">
        <v>26883</v>
      </c>
      <c r="B4100" t="s">
        <v>26884</v>
      </c>
      <c r="C4100" t="s">
        <v>26888</v>
      </c>
      <c r="D4100" t="s">
        <v>26889</v>
      </c>
      <c r="E4100" t="s">
        <v>26890</v>
      </c>
      <c r="F4100" t="s">
        <v>26891</v>
      </c>
      <c r="I4100" t="s">
        <v>26892</v>
      </c>
      <c r="J4100" t="s">
        <v>26893</v>
      </c>
      <c r="M4100" t="s">
        <v>112297</v>
      </c>
      <c r="N4100" t="s">
        <v>124</v>
      </c>
      <c r="O4100" s="3" t="s">
        <v>26894</v>
      </c>
      <c r="P4100" t="s">
        <v>124</v>
      </c>
      <c r="Q4100" t="s">
        <v>124</v>
      </c>
      <c r="R4100" t="s">
        <v>26894</v>
      </c>
      <c r="S4100" s="4" t="str">
        <f t="shared" si="64"/>
        <v>2005</v>
      </c>
    </row>
    <row r="4101" spans="1:19" hidden="1" x14ac:dyDescent="0.35">
      <c r="A4101" t="s">
        <v>26890</v>
      </c>
      <c r="B4101" t="s">
        <v>26891</v>
      </c>
      <c r="C4101" t="s">
        <v>26895</v>
      </c>
      <c r="D4101" t="s">
        <v>26896</v>
      </c>
      <c r="E4101" t="s">
        <v>26897</v>
      </c>
      <c r="F4101" t="s">
        <v>26898</v>
      </c>
      <c r="I4101" t="s">
        <v>26899</v>
      </c>
      <c r="J4101" t="s">
        <v>26900</v>
      </c>
      <c r="M4101" t="s">
        <v>112297</v>
      </c>
      <c r="N4101" t="s">
        <v>124</v>
      </c>
      <c r="O4101" s="3" t="s">
        <v>26901</v>
      </c>
      <c r="P4101" t="s">
        <v>124</v>
      </c>
      <c r="Q4101" t="s">
        <v>124</v>
      </c>
      <c r="R4101" t="s">
        <v>26901</v>
      </c>
      <c r="S4101" s="4" t="str">
        <f t="shared" si="64"/>
        <v>2005</v>
      </c>
    </row>
    <row r="4102" spans="1:19" hidden="1" x14ac:dyDescent="0.35">
      <c r="A4102" t="s">
        <v>26897</v>
      </c>
      <c r="B4102" t="s">
        <v>26898</v>
      </c>
      <c r="C4102" t="s">
        <v>26902</v>
      </c>
      <c r="D4102" t="s">
        <v>26903</v>
      </c>
      <c r="E4102" t="s">
        <v>26904</v>
      </c>
      <c r="F4102" t="s">
        <v>26905</v>
      </c>
      <c r="I4102" t="s">
        <v>26906</v>
      </c>
      <c r="J4102" t="s">
        <v>26907</v>
      </c>
      <c r="M4102" t="s">
        <v>112298</v>
      </c>
      <c r="N4102" t="s">
        <v>28</v>
      </c>
      <c r="O4102" s="3" t="s">
        <v>26908</v>
      </c>
      <c r="P4102" t="s">
        <v>16314</v>
      </c>
      <c r="Q4102" t="s">
        <v>16314</v>
      </c>
      <c r="R4102" t="s">
        <v>26908</v>
      </c>
      <c r="S4102" s="4" t="str">
        <f t="shared" si="64"/>
        <v>2005</v>
      </c>
    </row>
    <row r="4103" spans="1:19" hidden="1" x14ac:dyDescent="0.35">
      <c r="A4103" t="s">
        <v>26904</v>
      </c>
      <c r="B4103" t="s">
        <v>26905</v>
      </c>
      <c r="C4103" t="s">
        <v>26909</v>
      </c>
      <c r="D4103" t="s">
        <v>26910</v>
      </c>
      <c r="E4103" t="s">
        <v>26911</v>
      </c>
      <c r="F4103" t="s">
        <v>26912</v>
      </c>
      <c r="I4103" t="s">
        <v>11132</v>
      </c>
      <c r="J4103" t="s">
        <v>10777</v>
      </c>
      <c r="M4103" t="s">
        <v>112298</v>
      </c>
      <c r="N4103" t="s">
        <v>28</v>
      </c>
      <c r="O4103" s="3" t="s">
        <v>26913</v>
      </c>
      <c r="P4103" t="s">
        <v>16314</v>
      </c>
      <c r="Q4103" t="s">
        <v>16314</v>
      </c>
      <c r="R4103" t="s">
        <v>26913</v>
      </c>
      <c r="S4103" s="4" t="str">
        <f t="shared" si="64"/>
        <v>2005</v>
      </c>
    </row>
    <row r="4104" spans="1:19" hidden="1" x14ac:dyDescent="0.35">
      <c r="A4104" t="s">
        <v>26911</v>
      </c>
      <c r="B4104" t="s">
        <v>26912</v>
      </c>
      <c r="C4104" t="s">
        <v>26914</v>
      </c>
      <c r="D4104" t="s">
        <v>26915</v>
      </c>
      <c r="E4104" t="s">
        <v>26916</v>
      </c>
      <c r="F4104" t="s">
        <v>26917</v>
      </c>
      <c r="I4104" t="s">
        <v>11132</v>
      </c>
      <c r="J4104" t="s">
        <v>10777</v>
      </c>
      <c r="M4104" t="s">
        <v>112298</v>
      </c>
      <c r="N4104" t="s">
        <v>28</v>
      </c>
      <c r="O4104" s="3" t="s">
        <v>26918</v>
      </c>
      <c r="P4104" t="s">
        <v>16314</v>
      </c>
      <c r="Q4104" t="s">
        <v>16314</v>
      </c>
      <c r="R4104" t="s">
        <v>26918</v>
      </c>
      <c r="S4104" s="4" t="str">
        <f t="shared" si="64"/>
        <v>2005</v>
      </c>
    </row>
    <row r="4105" spans="1:19" hidden="1" x14ac:dyDescent="0.35">
      <c r="A4105" t="s">
        <v>26916</v>
      </c>
      <c r="B4105" t="s">
        <v>26917</v>
      </c>
      <c r="C4105" t="s">
        <v>26919</v>
      </c>
      <c r="D4105" t="s">
        <v>26920</v>
      </c>
      <c r="E4105" t="s">
        <v>26921</v>
      </c>
      <c r="F4105" t="s">
        <v>26922</v>
      </c>
      <c r="I4105" t="s">
        <v>26923</v>
      </c>
      <c r="J4105" t="s">
        <v>26924</v>
      </c>
      <c r="M4105" t="s">
        <v>112298</v>
      </c>
      <c r="N4105" t="s">
        <v>28</v>
      </c>
      <c r="O4105" s="3" t="s">
        <v>26925</v>
      </c>
      <c r="P4105" t="s">
        <v>16314</v>
      </c>
      <c r="Q4105" t="s">
        <v>16314</v>
      </c>
      <c r="R4105" t="s">
        <v>26925</v>
      </c>
      <c r="S4105" s="4" t="str">
        <f t="shared" si="64"/>
        <v>2005</v>
      </c>
    </row>
    <row r="4106" spans="1:19" hidden="1" x14ac:dyDescent="0.35">
      <c r="A4106" t="s">
        <v>26921</v>
      </c>
      <c r="B4106" t="s">
        <v>26922</v>
      </c>
      <c r="C4106" t="s">
        <v>26926</v>
      </c>
      <c r="D4106" t="s">
        <v>26927</v>
      </c>
      <c r="E4106" t="s">
        <v>26928</v>
      </c>
      <c r="F4106" t="s">
        <v>26929</v>
      </c>
      <c r="I4106" t="s">
        <v>26930</v>
      </c>
      <c r="J4106" t="s">
        <v>26931</v>
      </c>
      <c r="M4106" t="s">
        <v>112298</v>
      </c>
      <c r="N4106" t="s">
        <v>28</v>
      </c>
      <c r="O4106" s="3" t="s">
        <v>26932</v>
      </c>
      <c r="P4106" t="s">
        <v>16314</v>
      </c>
      <c r="Q4106" t="s">
        <v>16314</v>
      </c>
      <c r="R4106" t="s">
        <v>26932</v>
      </c>
      <c r="S4106" s="4" t="str">
        <f t="shared" si="64"/>
        <v>2005</v>
      </c>
    </row>
    <row r="4107" spans="1:19" hidden="1" x14ac:dyDescent="0.35">
      <c r="A4107" t="s">
        <v>26928</v>
      </c>
      <c r="B4107" t="s">
        <v>26929</v>
      </c>
      <c r="C4107" t="s">
        <v>26933</v>
      </c>
      <c r="D4107" t="s">
        <v>26934</v>
      </c>
      <c r="E4107" t="s">
        <v>26935</v>
      </c>
      <c r="F4107" t="s">
        <v>26936</v>
      </c>
      <c r="I4107" t="s">
        <v>26937</v>
      </c>
      <c r="J4107" t="s">
        <v>26938</v>
      </c>
      <c r="M4107" t="s">
        <v>112298</v>
      </c>
      <c r="N4107" t="s">
        <v>28</v>
      </c>
      <c r="O4107" s="3" t="s">
        <v>26939</v>
      </c>
      <c r="P4107" t="s">
        <v>16314</v>
      </c>
      <c r="Q4107" t="s">
        <v>16314</v>
      </c>
      <c r="R4107" t="s">
        <v>26939</v>
      </c>
      <c r="S4107" s="4" t="str">
        <f t="shared" si="64"/>
        <v>2005</v>
      </c>
    </row>
    <row r="4108" spans="1:19" hidden="1" x14ac:dyDescent="0.35">
      <c r="A4108" t="s">
        <v>26935</v>
      </c>
      <c r="B4108" t="s">
        <v>26936</v>
      </c>
      <c r="C4108" t="s">
        <v>26940</v>
      </c>
      <c r="D4108" t="s">
        <v>26941</v>
      </c>
      <c r="E4108" t="s">
        <v>26942</v>
      </c>
      <c r="F4108" t="s">
        <v>26943</v>
      </c>
      <c r="I4108" t="s">
        <v>26944</v>
      </c>
      <c r="J4108" t="s">
        <v>26945</v>
      </c>
      <c r="M4108" t="s">
        <v>112297</v>
      </c>
      <c r="N4108" t="s">
        <v>124</v>
      </c>
      <c r="O4108" s="3" t="s">
        <v>26946</v>
      </c>
      <c r="P4108" t="s">
        <v>124</v>
      </c>
      <c r="Q4108" t="s">
        <v>124</v>
      </c>
      <c r="R4108" t="s">
        <v>26946</v>
      </c>
      <c r="S4108" s="4" t="str">
        <f t="shared" si="64"/>
        <v>2005</v>
      </c>
    </row>
    <row r="4109" spans="1:19" ht="29" hidden="1" x14ac:dyDescent="0.35">
      <c r="A4109" t="s">
        <v>26942</v>
      </c>
      <c r="B4109" t="s">
        <v>26943</v>
      </c>
      <c r="C4109" t="s">
        <v>26947</v>
      </c>
      <c r="D4109" t="s">
        <v>26948</v>
      </c>
      <c r="E4109" t="s">
        <v>26949</v>
      </c>
      <c r="F4109" t="s">
        <v>26950</v>
      </c>
      <c r="I4109" t="s">
        <v>26951</v>
      </c>
      <c r="J4109" t="s">
        <v>17585</v>
      </c>
      <c r="K4109" s="2" t="s">
        <v>1501</v>
      </c>
      <c r="M4109" t="s">
        <v>112297</v>
      </c>
      <c r="N4109" t="s">
        <v>124</v>
      </c>
      <c r="O4109" s="3" t="s">
        <v>26952</v>
      </c>
      <c r="P4109" t="s">
        <v>124</v>
      </c>
      <c r="Q4109" t="s">
        <v>124</v>
      </c>
      <c r="R4109" t="s">
        <v>26952</v>
      </c>
      <c r="S4109" s="4" t="str">
        <f t="shared" si="64"/>
        <v>2005</v>
      </c>
    </row>
    <row r="4110" spans="1:19" hidden="1" x14ac:dyDescent="0.35">
      <c r="A4110" t="s">
        <v>26949</v>
      </c>
      <c r="B4110" t="s">
        <v>26950</v>
      </c>
      <c r="C4110" t="s">
        <v>26953</v>
      </c>
      <c r="D4110" t="s">
        <v>26954</v>
      </c>
      <c r="E4110" t="s">
        <v>26955</v>
      </c>
      <c r="F4110" t="s">
        <v>26956</v>
      </c>
      <c r="I4110" t="s">
        <v>26957</v>
      </c>
      <c r="J4110" t="s">
        <v>26958</v>
      </c>
      <c r="M4110" t="s">
        <v>112298</v>
      </c>
      <c r="N4110" t="s">
        <v>28</v>
      </c>
      <c r="O4110" s="3" t="s">
        <v>26959</v>
      </c>
      <c r="P4110" t="s">
        <v>50</v>
      </c>
      <c r="Q4110" t="s">
        <v>50</v>
      </c>
      <c r="R4110" t="s">
        <v>26959</v>
      </c>
      <c r="S4110" s="4" t="str">
        <f t="shared" si="64"/>
        <v>2005</v>
      </c>
    </row>
    <row r="4111" spans="1:19" hidden="1" x14ac:dyDescent="0.35">
      <c r="A4111" t="s">
        <v>26955</v>
      </c>
      <c r="B4111" t="s">
        <v>26956</v>
      </c>
      <c r="C4111" t="s">
        <v>26960</v>
      </c>
      <c r="D4111" t="s">
        <v>26961</v>
      </c>
      <c r="E4111" t="s">
        <v>26962</v>
      </c>
      <c r="F4111" t="s">
        <v>26963</v>
      </c>
      <c r="I4111" t="s">
        <v>26964</v>
      </c>
      <c r="J4111" t="s">
        <v>26965</v>
      </c>
      <c r="M4111" t="s">
        <v>112298</v>
      </c>
      <c r="N4111" t="s">
        <v>28</v>
      </c>
      <c r="O4111" s="3" t="s">
        <v>26966</v>
      </c>
      <c r="P4111" t="s">
        <v>16314</v>
      </c>
      <c r="Q4111" t="s">
        <v>16314</v>
      </c>
      <c r="R4111" t="s">
        <v>26966</v>
      </c>
      <c r="S4111" s="4" t="str">
        <f t="shared" si="64"/>
        <v>2005</v>
      </c>
    </row>
    <row r="4112" spans="1:19" ht="29" hidden="1" x14ac:dyDescent="0.35">
      <c r="A4112" t="s">
        <v>26962</v>
      </c>
      <c r="B4112" t="s">
        <v>26963</v>
      </c>
      <c r="C4112" t="s">
        <v>26967</v>
      </c>
      <c r="D4112" t="s">
        <v>26968</v>
      </c>
      <c r="E4112" t="s">
        <v>26969</v>
      </c>
      <c r="F4112" t="s">
        <v>26970</v>
      </c>
      <c r="I4112" t="s">
        <v>26971</v>
      </c>
      <c r="J4112" t="s">
        <v>26972</v>
      </c>
      <c r="K4112" s="2" t="s">
        <v>1501</v>
      </c>
      <c r="M4112" t="s">
        <v>112297</v>
      </c>
      <c r="N4112" t="s">
        <v>124</v>
      </c>
      <c r="O4112" s="3" t="s">
        <v>26973</v>
      </c>
      <c r="P4112" t="s">
        <v>124</v>
      </c>
      <c r="Q4112" t="s">
        <v>124</v>
      </c>
      <c r="R4112" t="s">
        <v>26973</v>
      </c>
      <c r="S4112" s="4" t="str">
        <f t="shared" si="64"/>
        <v>2005</v>
      </c>
    </row>
    <row r="4113" spans="1:19" hidden="1" x14ac:dyDescent="0.35">
      <c r="A4113" t="s">
        <v>26969</v>
      </c>
      <c r="B4113" t="s">
        <v>26970</v>
      </c>
      <c r="C4113" t="s">
        <v>26974</v>
      </c>
      <c r="D4113" t="s">
        <v>26975</v>
      </c>
      <c r="E4113" t="s">
        <v>26976</v>
      </c>
      <c r="F4113" t="s">
        <v>26977</v>
      </c>
      <c r="I4113" t="s">
        <v>26978</v>
      </c>
      <c r="J4113" t="s">
        <v>26979</v>
      </c>
      <c r="M4113" t="s">
        <v>112298</v>
      </c>
      <c r="N4113" t="s">
        <v>28</v>
      </c>
      <c r="O4113" s="3" t="s">
        <v>26980</v>
      </c>
      <c r="P4113" t="s">
        <v>16314</v>
      </c>
      <c r="Q4113" t="s">
        <v>16314</v>
      </c>
      <c r="R4113" t="s">
        <v>26980</v>
      </c>
      <c r="S4113" s="4" t="str">
        <f t="shared" si="64"/>
        <v>2005</v>
      </c>
    </row>
    <row r="4114" spans="1:19" ht="29" hidden="1" x14ac:dyDescent="0.35">
      <c r="A4114" t="s">
        <v>26976</v>
      </c>
      <c r="B4114" t="s">
        <v>26977</v>
      </c>
      <c r="C4114" t="s">
        <v>26981</v>
      </c>
      <c r="D4114" t="s">
        <v>26982</v>
      </c>
      <c r="E4114" t="s">
        <v>26983</v>
      </c>
      <c r="F4114" t="s">
        <v>26984</v>
      </c>
      <c r="I4114" t="s">
        <v>26985</v>
      </c>
      <c r="J4114" t="s">
        <v>26986</v>
      </c>
      <c r="K4114" s="2" t="s">
        <v>1501</v>
      </c>
      <c r="M4114" t="s">
        <v>112297</v>
      </c>
      <c r="N4114" t="s">
        <v>124</v>
      </c>
      <c r="O4114" s="3" t="s">
        <v>26987</v>
      </c>
      <c r="P4114" t="s">
        <v>124</v>
      </c>
      <c r="Q4114" t="s">
        <v>124</v>
      </c>
      <c r="R4114" t="s">
        <v>26987</v>
      </c>
      <c r="S4114" s="4" t="str">
        <f t="shared" si="64"/>
        <v>2005</v>
      </c>
    </row>
    <row r="4115" spans="1:19" hidden="1" x14ac:dyDescent="0.35">
      <c r="A4115" t="s">
        <v>26983</v>
      </c>
      <c r="B4115" t="s">
        <v>26984</v>
      </c>
      <c r="C4115" t="s">
        <v>26988</v>
      </c>
      <c r="D4115" t="s">
        <v>26989</v>
      </c>
      <c r="E4115" t="s">
        <v>26990</v>
      </c>
      <c r="F4115" t="s">
        <v>26991</v>
      </c>
      <c r="I4115" t="s">
        <v>26992</v>
      </c>
      <c r="J4115" t="s">
        <v>26993</v>
      </c>
      <c r="M4115" t="s">
        <v>112297</v>
      </c>
      <c r="N4115" t="s">
        <v>124</v>
      </c>
      <c r="O4115" s="3" t="s">
        <v>26994</v>
      </c>
      <c r="P4115" t="s">
        <v>124</v>
      </c>
      <c r="Q4115" t="s">
        <v>124</v>
      </c>
      <c r="R4115" t="s">
        <v>26994</v>
      </c>
      <c r="S4115" s="4" t="str">
        <f t="shared" si="64"/>
        <v>2005</v>
      </c>
    </row>
    <row r="4116" spans="1:19" hidden="1" x14ac:dyDescent="0.35">
      <c r="A4116" t="s">
        <v>26990</v>
      </c>
      <c r="B4116" t="s">
        <v>26991</v>
      </c>
      <c r="C4116" t="s">
        <v>26995</v>
      </c>
      <c r="D4116" t="s">
        <v>26996</v>
      </c>
      <c r="E4116" t="s">
        <v>26997</v>
      </c>
      <c r="F4116" t="s">
        <v>26998</v>
      </c>
      <c r="I4116" t="s">
        <v>26999</v>
      </c>
      <c r="J4116" t="s">
        <v>27000</v>
      </c>
      <c r="M4116" t="s">
        <v>112297</v>
      </c>
      <c r="N4116" t="s">
        <v>16314</v>
      </c>
      <c r="O4116" s="3" t="s">
        <v>27001</v>
      </c>
      <c r="P4116" t="s">
        <v>16314</v>
      </c>
      <c r="Q4116" t="s">
        <v>16314</v>
      </c>
      <c r="R4116" t="s">
        <v>27001</v>
      </c>
      <c r="S4116" s="4" t="str">
        <f t="shared" si="64"/>
        <v>2005</v>
      </c>
    </row>
    <row r="4117" spans="1:19" hidden="1" x14ac:dyDescent="0.35">
      <c r="A4117" t="s">
        <v>26997</v>
      </c>
      <c r="B4117" t="s">
        <v>26998</v>
      </c>
      <c r="C4117" t="s">
        <v>27002</v>
      </c>
      <c r="D4117" t="s">
        <v>27003</v>
      </c>
      <c r="E4117" t="s">
        <v>27004</v>
      </c>
      <c r="F4117" t="s">
        <v>27005</v>
      </c>
      <c r="I4117" t="s">
        <v>27006</v>
      </c>
      <c r="J4117" t="s">
        <v>27007</v>
      </c>
      <c r="M4117" t="s">
        <v>112298</v>
      </c>
      <c r="N4117" t="s">
        <v>28</v>
      </c>
      <c r="O4117" s="3" t="s">
        <v>27008</v>
      </c>
      <c r="P4117" t="s">
        <v>50</v>
      </c>
      <c r="Q4117" t="s">
        <v>50</v>
      </c>
      <c r="R4117" t="s">
        <v>27008</v>
      </c>
      <c r="S4117" s="4" t="str">
        <f t="shared" si="64"/>
        <v>2005</v>
      </c>
    </row>
    <row r="4118" spans="1:19" hidden="1" x14ac:dyDescent="0.35">
      <c r="A4118" t="s">
        <v>27004</v>
      </c>
      <c r="B4118" t="s">
        <v>27005</v>
      </c>
      <c r="C4118" t="s">
        <v>27009</v>
      </c>
      <c r="D4118" t="s">
        <v>27010</v>
      </c>
      <c r="E4118" t="s">
        <v>27011</v>
      </c>
      <c r="F4118" t="s">
        <v>27012</v>
      </c>
      <c r="I4118" t="s">
        <v>27013</v>
      </c>
      <c r="J4118" t="s">
        <v>27014</v>
      </c>
      <c r="M4118" t="s">
        <v>112298</v>
      </c>
      <c r="N4118" t="s">
        <v>28</v>
      </c>
      <c r="O4118" s="3" t="s">
        <v>27015</v>
      </c>
      <c r="P4118" t="s">
        <v>16314</v>
      </c>
      <c r="Q4118" t="s">
        <v>16314</v>
      </c>
      <c r="R4118" t="s">
        <v>27015</v>
      </c>
      <c r="S4118" s="4" t="str">
        <f t="shared" si="64"/>
        <v>2005</v>
      </c>
    </row>
    <row r="4119" spans="1:19" ht="29" hidden="1" x14ac:dyDescent="0.35">
      <c r="A4119" t="s">
        <v>27011</v>
      </c>
      <c r="B4119" t="s">
        <v>27012</v>
      </c>
      <c r="C4119" t="s">
        <v>27016</v>
      </c>
      <c r="D4119" t="s">
        <v>27017</v>
      </c>
      <c r="E4119" t="s">
        <v>27018</v>
      </c>
      <c r="F4119" t="s">
        <v>27019</v>
      </c>
      <c r="I4119" t="s">
        <v>27020</v>
      </c>
      <c r="J4119" t="s">
        <v>27021</v>
      </c>
      <c r="K4119" s="2" t="s">
        <v>1501</v>
      </c>
      <c r="M4119" t="s">
        <v>112297</v>
      </c>
      <c r="N4119" t="s">
        <v>124</v>
      </c>
      <c r="O4119" s="3" t="s">
        <v>27022</v>
      </c>
      <c r="P4119" t="s">
        <v>124</v>
      </c>
      <c r="Q4119" t="s">
        <v>124</v>
      </c>
      <c r="R4119" t="s">
        <v>27022</v>
      </c>
      <c r="S4119" s="4" t="str">
        <f t="shared" si="64"/>
        <v>2005</v>
      </c>
    </row>
    <row r="4120" spans="1:19" hidden="1" x14ac:dyDescent="0.35">
      <c r="A4120" t="s">
        <v>27018</v>
      </c>
      <c r="B4120" t="s">
        <v>27019</v>
      </c>
      <c r="C4120" t="s">
        <v>27023</v>
      </c>
      <c r="D4120" t="s">
        <v>27024</v>
      </c>
      <c r="E4120" t="s">
        <v>27025</v>
      </c>
      <c r="F4120" t="s">
        <v>27026</v>
      </c>
      <c r="I4120" t="s">
        <v>27027</v>
      </c>
      <c r="J4120" t="s">
        <v>27028</v>
      </c>
      <c r="M4120" t="s">
        <v>112297</v>
      </c>
      <c r="N4120" t="s">
        <v>124</v>
      </c>
      <c r="O4120" s="3" t="s">
        <v>27029</v>
      </c>
      <c r="P4120" t="s">
        <v>124</v>
      </c>
      <c r="Q4120" t="s">
        <v>124</v>
      </c>
      <c r="R4120" t="s">
        <v>27029</v>
      </c>
      <c r="S4120" s="4" t="str">
        <f t="shared" si="64"/>
        <v>2005</v>
      </c>
    </row>
    <row r="4121" spans="1:19" hidden="1" x14ac:dyDescent="0.35">
      <c r="A4121" t="s">
        <v>27025</v>
      </c>
      <c r="B4121" t="s">
        <v>27026</v>
      </c>
      <c r="C4121" t="s">
        <v>27030</v>
      </c>
      <c r="D4121" t="s">
        <v>27031</v>
      </c>
      <c r="E4121" t="s">
        <v>27032</v>
      </c>
      <c r="F4121" t="s">
        <v>27033</v>
      </c>
      <c r="I4121" t="s">
        <v>27034</v>
      </c>
      <c r="J4121" t="s">
        <v>27035</v>
      </c>
      <c r="M4121" t="s">
        <v>112297</v>
      </c>
      <c r="N4121" t="s">
        <v>16314</v>
      </c>
      <c r="O4121" s="3" t="s">
        <v>27036</v>
      </c>
      <c r="P4121" t="s">
        <v>16314</v>
      </c>
      <c r="Q4121" t="s">
        <v>16314</v>
      </c>
      <c r="R4121" t="s">
        <v>27036</v>
      </c>
      <c r="S4121" s="4" t="str">
        <f t="shared" si="64"/>
        <v>2005</v>
      </c>
    </row>
    <row r="4122" spans="1:19" ht="29" hidden="1" x14ac:dyDescent="0.35">
      <c r="A4122" t="s">
        <v>27032</v>
      </c>
      <c r="B4122" t="s">
        <v>27033</v>
      </c>
      <c r="C4122" t="s">
        <v>27037</v>
      </c>
      <c r="D4122" t="s">
        <v>27038</v>
      </c>
      <c r="E4122" t="s">
        <v>27039</v>
      </c>
      <c r="F4122" t="s">
        <v>27040</v>
      </c>
      <c r="I4122" t="s">
        <v>27041</v>
      </c>
      <c r="J4122" t="s">
        <v>1095</v>
      </c>
      <c r="K4122" s="2" t="s">
        <v>1501</v>
      </c>
      <c r="M4122" t="s">
        <v>112297</v>
      </c>
      <c r="N4122" t="s">
        <v>124</v>
      </c>
      <c r="O4122" s="3" t="s">
        <v>27042</v>
      </c>
      <c r="P4122" t="s">
        <v>124</v>
      </c>
      <c r="Q4122" t="s">
        <v>124</v>
      </c>
      <c r="R4122" t="s">
        <v>27042</v>
      </c>
      <c r="S4122" s="4" t="str">
        <f t="shared" si="64"/>
        <v>2005</v>
      </c>
    </row>
    <row r="4123" spans="1:19" ht="29" hidden="1" x14ac:dyDescent="0.35">
      <c r="A4123" t="s">
        <v>27039</v>
      </c>
      <c r="B4123" t="s">
        <v>27040</v>
      </c>
      <c r="C4123" t="s">
        <v>27043</v>
      </c>
      <c r="D4123" t="s">
        <v>27044</v>
      </c>
      <c r="E4123" t="s">
        <v>27045</v>
      </c>
      <c r="F4123" t="s">
        <v>27046</v>
      </c>
      <c r="I4123" t="s">
        <v>27047</v>
      </c>
      <c r="J4123" t="s">
        <v>27048</v>
      </c>
      <c r="K4123" s="2" t="s">
        <v>1501</v>
      </c>
      <c r="M4123" t="s">
        <v>16314</v>
      </c>
      <c r="N4123" t="s">
        <v>16314</v>
      </c>
      <c r="O4123" s="3" t="s">
        <v>27049</v>
      </c>
      <c r="P4123" t="s">
        <v>16314</v>
      </c>
      <c r="Q4123" t="s">
        <v>16314</v>
      </c>
      <c r="R4123" t="s">
        <v>27049</v>
      </c>
      <c r="S4123" s="4" t="str">
        <f t="shared" si="64"/>
        <v>2005</v>
      </c>
    </row>
    <row r="4124" spans="1:19" ht="29" hidden="1" x14ac:dyDescent="0.35">
      <c r="A4124" t="s">
        <v>27045</v>
      </c>
      <c r="B4124" t="s">
        <v>27046</v>
      </c>
      <c r="C4124" t="s">
        <v>27050</v>
      </c>
      <c r="D4124" t="s">
        <v>27051</v>
      </c>
      <c r="E4124" t="s">
        <v>27052</v>
      </c>
      <c r="F4124" t="s">
        <v>27053</v>
      </c>
      <c r="I4124" t="s">
        <v>27054</v>
      </c>
      <c r="J4124" t="s">
        <v>27055</v>
      </c>
      <c r="K4124" s="2" t="s">
        <v>1501</v>
      </c>
      <c r="M4124" t="s">
        <v>112297</v>
      </c>
      <c r="N4124" t="s">
        <v>124</v>
      </c>
      <c r="O4124" s="3" t="s">
        <v>27056</v>
      </c>
      <c r="P4124" t="s">
        <v>124</v>
      </c>
      <c r="Q4124" t="s">
        <v>124</v>
      </c>
      <c r="R4124" t="s">
        <v>27056</v>
      </c>
      <c r="S4124" s="4" t="str">
        <f t="shared" si="64"/>
        <v>2005</v>
      </c>
    </row>
    <row r="4125" spans="1:19" ht="29" hidden="1" x14ac:dyDescent="0.35">
      <c r="A4125" t="s">
        <v>27052</v>
      </c>
      <c r="B4125" t="s">
        <v>27053</v>
      </c>
      <c r="C4125" t="s">
        <v>27057</v>
      </c>
      <c r="D4125" t="s">
        <v>27058</v>
      </c>
      <c r="E4125" t="s">
        <v>27059</v>
      </c>
      <c r="F4125" t="s">
        <v>27060</v>
      </c>
      <c r="I4125" t="s">
        <v>27061</v>
      </c>
      <c r="J4125" t="s">
        <v>27062</v>
      </c>
      <c r="K4125" s="2" t="s">
        <v>1501</v>
      </c>
      <c r="M4125" t="s">
        <v>112297</v>
      </c>
      <c r="N4125" t="s">
        <v>124</v>
      </c>
      <c r="O4125" s="3" t="s">
        <v>27063</v>
      </c>
      <c r="P4125" t="s">
        <v>124</v>
      </c>
      <c r="Q4125" t="s">
        <v>124</v>
      </c>
      <c r="R4125" t="s">
        <v>27063</v>
      </c>
      <c r="S4125" s="4" t="str">
        <f t="shared" si="64"/>
        <v>2005</v>
      </c>
    </row>
    <row r="4126" spans="1:19" ht="29" hidden="1" x14ac:dyDescent="0.35">
      <c r="A4126" t="s">
        <v>27059</v>
      </c>
      <c r="B4126" t="s">
        <v>27060</v>
      </c>
      <c r="C4126" t="s">
        <v>27064</v>
      </c>
      <c r="D4126" t="s">
        <v>27065</v>
      </c>
      <c r="E4126" t="s">
        <v>27066</v>
      </c>
      <c r="F4126" t="s">
        <v>27067</v>
      </c>
      <c r="I4126" t="s">
        <v>27068</v>
      </c>
      <c r="J4126" t="s">
        <v>27069</v>
      </c>
      <c r="K4126" s="2" t="s">
        <v>1501</v>
      </c>
      <c r="M4126" t="s">
        <v>112297</v>
      </c>
      <c r="N4126" t="s">
        <v>124</v>
      </c>
      <c r="O4126" s="3" t="s">
        <v>27070</v>
      </c>
      <c r="P4126" t="s">
        <v>124</v>
      </c>
      <c r="Q4126" t="s">
        <v>124</v>
      </c>
      <c r="R4126" t="s">
        <v>27070</v>
      </c>
      <c r="S4126" s="4" t="str">
        <f t="shared" si="64"/>
        <v>2005</v>
      </c>
    </row>
    <row r="4127" spans="1:19" hidden="1" x14ac:dyDescent="0.35">
      <c r="A4127" t="s">
        <v>27066</v>
      </c>
      <c r="B4127" t="s">
        <v>27067</v>
      </c>
      <c r="C4127" t="s">
        <v>27071</v>
      </c>
      <c r="D4127" t="s">
        <v>27072</v>
      </c>
      <c r="E4127" t="s">
        <v>27073</v>
      </c>
      <c r="F4127" t="s">
        <v>27074</v>
      </c>
      <c r="I4127" t="s">
        <v>27075</v>
      </c>
      <c r="J4127" t="s">
        <v>372</v>
      </c>
      <c r="M4127" t="s">
        <v>112297</v>
      </c>
      <c r="N4127" t="s">
        <v>124</v>
      </c>
      <c r="O4127" s="3" t="s">
        <v>27076</v>
      </c>
      <c r="P4127" t="s">
        <v>124</v>
      </c>
      <c r="Q4127" t="s">
        <v>124</v>
      </c>
      <c r="R4127" t="s">
        <v>27076</v>
      </c>
      <c r="S4127" s="4" t="str">
        <f t="shared" si="64"/>
        <v>2005</v>
      </c>
    </row>
    <row r="4128" spans="1:19" hidden="1" x14ac:dyDescent="0.35">
      <c r="A4128" t="s">
        <v>27073</v>
      </c>
      <c r="B4128" t="s">
        <v>27074</v>
      </c>
      <c r="C4128" t="s">
        <v>27077</v>
      </c>
      <c r="D4128" t="s">
        <v>27078</v>
      </c>
      <c r="E4128" t="s">
        <v>27079</v>
      </c>
      <c r="F4128" t="s">
        <v>27080</v>
      </c>
      <c r="I4128" t="s">
        <v>27081</v>
      </c>
      <c r="J4128" t="s">
        <v>27082</v>
      </c>
      <c r="M4128" t="s">
        <v>112297</v>
      </c>
      <c r="N4128" t="s">
        <v>124</v>
      </c>
      <c r="O4128" s="3" t="s">
        <v>27083</v>
      </c>
      <c r="P4128" t="s">
        <v>124</v>
      </c>
      <c r="Q4128" t="s">
        <v>124</v>
      </c>
      <c r="R4128" t="s">
        <v>27083</v>
      </c>
      <c r="S4128" s="4" t="str">
        <f t="shared" si="64"/>
        <v>2005</v>
      </c>
    </row>
    <row r="4129" spans="1:19" hidden="1" x14ac:dyDescent="0.35">
      <c r="A4129" t="s">
        <v>27079</v>
      </c>
      <c r="B4129" t="s">
        <v>27080</v>
      </c>
      <c r="C4129" t="s">
        <v>27084</v>
      </c>
      <c r="D4129" t="s">
        <v>27085</v>
      </c>
      <c r="E4129" t="s">
        <v>27086</v>
      </c>
      <c r="F4129" t="s">
        <v>27087</v>
      </c>
      <c r="I4129" t="s">
        <v>27088</v>
      </c>
      <c r="J4129" t="s">
        <v>27089</v>
      </c>
      <c r="M4129" t="s">
        <v>112297</v>
      </c>
      <c r="N4129" t="s">
        <v>16314</v>
      </c>
      <c r="O4129" s="3" t="s">
        <v>27090</v>
      </c>
      <c r="P4129" t="s">
        <v>16314</v>
      </c>
      <c r="Q4129" t="s">
        <v>16314</v>
      </c>
      <c r="R4129" t="s">
        <v>27090</v>
      </c>
      <c r="S4129" s="4" t="str">
        <f t="shared" si="64"/>
        <v>2005</v>
      </c>
    </row>
    <row r="4130" spans="1:19" hidden="1" x14ac:dyDescent="0.35">
      <c r="A4130" t="s">
        <v>27086</v>
      </c>
      <c r="B4130" t="s">
        <v>27087</v>
      </c>
      <c r="C4130" t="s">
        <v>27091</v>
      </c>
      <c r="D4130" t="s">
        <v>27092</v>
      </c>
      <c r="E4130" t="s">
        <v>27093</v>
      </c>
      <c r="F4130" t="s">
        <v>27094</v>
      </c>
      <c r="I4130" t="s">
        <v>27095</v>
      </c>
      <c r="J4130" t="s">
        <v>27096</v>
      </c>
      <c r="M4130" t="s">
        <v>112298</v>
      </c>
      <c r="N4130" t="s">
        <v>28</v>
      </c>
      <c r="O4130" s="3" t="s">
        <v>27097</v>
      </c>
      <c r="P4130" t="s">
        <v>50</v>
      </c>
      <c r="Q4130" t="s">
        <v>50</v>
      </c>
      <c r="R4130" t="s">
        <v>27097</v>
      </c>
      <c r="S4130" s="4" t="str">
        <f t="shared" si="64"/>
        <v>2005</v>
      </c>
    </row>
    <row r="4131" spans="1:19" hidden="1" x14ac:dyDescent="0.35">
      <c r="A4131" t="s">
        <v>27093</v>
      </c>
      <c r="B4131" t="s">
        <v>27094</v>
      </c>
      <c r="C4131" t="s">
        <v>27098</v>
      </c>
      <c r="D4131" t="s">
        <v>27099</v>
      </c>
      <c r="E4131" t="s">
        <v>27100</v>
      </c>
      <c r="F4131">
        <v>978855426</v>
      </c>
      <c r="I4131" t="s">
        <v>27101</v>
      </c>
      <c r="J4131" t="s">
        <v>27102</v>
      </c>
      <c r="M4131" t="s">
        <v>112298</v>
      </c>
      <c r="N4131" t="s">
        <v>28</v>
      </c>
      <c r="O4131" s="3" t="s">
        <v>27103</v>
      </c>
      <c r="P4131" t="s">
        <v>16314</v>
      </c>
      <c r="Q4131" t="s">
        <v>16314</v>
      </c>
      <c r="R4131" t="s">
        <v>27103</v>
      </c>
      <c r="S4131" s="4" t="str">
        <f t="shared" si="64"/>
        <v>2005</v>
      </c>
    </row>
    <row r="4132" spans="1:19" hidden="1" x14ac:dyDescent="0.35">
      <c r="A4132" t="s">
        <v>27100</v>
      </c>
      <c r="B4132">
        <v>978855426</v>
      </c>
      <c r="C4132" t="s">
        <v>27104</v>
      </c>
      <c r="D4132" t="s">
        <v>27105</v>
      </c>
      <c r="E4132" t="s">
        <v>27106</v>
      </c>
      <c r="F4132" t="s">
        <v>27107</v>
      </c>
      <c r="I4132" t="s">
        <v>27108</v>
      </c>
      <c r="J4132" t="s">
        <v>27109</v>
      </c>
      <c r="M4132" t="s">
        <v>112298</v>
      </c>
      <c r="N4132" t="s">
        <v>28</v>
      </c>
      <c r="O4132" s="3" t="s">
        <v>27110</v>
      </c>
      <c r="P4132" t="s">
        <v>16314</v>
      </c>
      <c r="Q4132" t="s">
        <v>16314</v>
      </c>
      <c r="R4132" t="s">
        <v>27110</v>
      </c>
      <c r="S4132" s="4" t="str">
        <f t="shared" si="64"/>
        <v>2005</v>
      </c>
    </row>
    <row r="4133" spans="1:19" hidden="1" x14ac:dyDescent="0.35">
      <c r="A4133" t="s">
        <v>27106</v>
      </c>
      <c r="B4133" t="s">
        <v>27107</v>
      </c>
      <c r="C4133" t="s">
        <v>27111</v>
      </c>
      <c r="D4133" t="s">
        <v>27112</v>
      </c>
      <c r="E4133" t="s">
        <v>27113</v>
      </c>
      <c r="F4133" t="s">
        <v>27114</v>
      </c>
      <c r="I4133" t="s">
        <v>27115</v>
      </c>
      <c r="J4133" t="s">
        <v>27116</v>
      </c>
      <c r="M4133" t="s">
        <v>112298</v>
      </c>
      <c r="N4133" t="s">
        <v>28</v>
      </c>
      <c r="O4133" s="3" t="s">
        <v>27117</v>
      </c>
      <c r="P4133" t="s">
        <v>50</v>
      </c>
      <c r="Q4133" t="s">
        <v>50</v>
      </c>
      <c r="R4133" t="s">
        <v>27117</v>
      </c>
      <c r="S4133" s="4" t="str">
        <f t="shared" si="64"/>
        <v>2005</v>
      </c>
    </row>
    <row r="4134" spans="1:19" hidden="1" x14ac:dyDescent="0.35">
      <c r="A4134" t="s">
        <v>27113</v>
      </c>
      <c r="B4134" t="s">
        <v>27114</v>
      </c>
      <c r="C4134" t="s">
        <v>27118</v>
      </c>
      <c r="D4134" t="s">
        <v>27119</v>
      </c>
      <c r="E4134" t="s">
        <v>27120</v>
      </c>
      <c r="F4134" t="s">
        <v>27121</v>
      </c>
      <c r="I4134" t="s">
        <v>27122</v>
      </c>
      <c r="J4134" t="s">
        <v>27123</v>
      </c>
      <c r="M4134" t="s">
        <v>112297</v>
      </c>
      <c r="N4134" t="s">
        <v>124</v>
      </c>
      <c r="O4134" s="3" t="s">
        <v>27124</v>
      </c>
      <c r="P4134" t="s">
        <v>124</v>
      </c>
      <c r="Q4134" t="s">
        <v>124</v>
      </c>
      <c r="R4134" t="s">
        <v>27124</v>
      </c>
      <c r="S4134" s="4" t="str">
        <f t="shared" si="64"/>
        <v>2005</v>
      </c>
    </row>
    <row r="4135" spans="1:19" hidden="1" x14ac:dyDescent="0.35">
      <c r="A4135" t="s">
        <v>27120</v>
      </c>
      <c r="B4135" t="s">
        <v>27121</v>
      </c>
      <c r="C4135" t="s">
        <v>27125</v>
      </c>
      <c r="D4135" t="s">
        <v>27126</v>
      </c>
      <c r="E4135" t="s">
        <v>27127</v>
      </c>
      <c r="F4135" t="s">
        <v>27128</v>
      </c>
      <c r="I4135" t="s">
        <v>512</v>
      </c>
      <c r="J4135" t="s">
        <v>512</v>
      </c>
      <c r="M4135" t="s">
        <v>112297</v>
      </c>
      <c r="N4135" t="s">
        <v>124</v>
      </c>
      <c r="O4135" s="3" t="s">
        <v>27129</v>
      </c>
      <c r="P4135" t="s">
        <v>124</v>
      </c>
      <c r="Q4135" t="s">
        <v>124</v>
      </c>
      <c r="R4135" t="s">
        <v>27129</v>
      </c>
      <c r="S4135" s="4" t="str">
        <f t="shared" si="64"/>
        <v>2005</v>
      </c>
    </row>
    <row r="4136" spans="1:19" hidden="1" x14ac:dyDescent="0.35">
      <c r="A4136" t="s">
        <v>27127</v>
      </c>
      <c r="B4136" t="s">
        <v>27128</v>
      </c>
      <c r="C4136" t="s">
        <v>27130</v>
      </c>
      <c r="D4136" t="s">
        <v>27131</v>
      </c>
      <c r="E4136" t="s">
        <v>27132</v>
      </c>
      <c r="F4136" t="s">
        <v>27133</v>
      </c>
      <c r="I4136" t="s">
        <v>27134</v>
      </c>
      <c r="J4136" t="s">
        <v>27135</v>
      </c>
      <c r="M4136" t="s">
        <v>112298</v>
      </c>
      <c r="N4136" t="s">
        <v>28</v>
      </c>
      <c r="O4136" s="3" t="s">
        <v>27136</v>
      </c>
      <c r="P4136" t="s">
        <v>50</v>
      </c>
      <c r="Q4136" t="s">
        <v>50</v>
      </c>
      <c r="R4136" t="s">
        <v>27136</v>
      </c>
      <c r="S4136" s="4" t="str">
        <f t="shared" si="64"/>
        <v>2005</v>
      </c>
    </row>
    <row r="4137" spans="1:19" hidden="1" x14ac:dyDescent="0.35">
      <c r="A4137" t="s">
        <v>27132</v>
      </c>
      <c r="B4137" t="s">
        <v>27133</v>
      </c>
      <c r="C4137" t="s">
        <v>27137</v>
      </c>
      <c r="D4137" t="s">
        <v>27138</v>
      </c>
      <c r="E4137" t="s">
        <v>27139</v>
      </c>
      <c r="F4137" t="s">
        <v>27140</v>
      </c>
      <c r="I4137" t="s">
        <v>27141</v>
      </c>
      <c r="J4137" t="s">
        <v>27142</v>
      </c>
      <c r="M4137" t="s">
        <v>112297</v>
      </c>
      <c r="N4137" t="s">
        <v>16314</v>
      </c>
      <c r="O4137" s="3" t="s">
        <v>27143</v>
      </c>
      <c r="P4137" t="s">
        <v>16314</v>
      </c>
      <c r="Q4137" t="s">
        <v>16314</v>
      </c>
      <c r="R4137" t="s">
        <v>27143</v>
      </c>
      <c r="S4137" s="4" t="str">
        <f t="shared" si="64"/>
        <v>2005</v>
      </c>
    </row>
    <row r="4138" spans="1:19" hidden="1" x14ac:dyDescent="0.35">
      <c r="A4138" t="s">
        <v>27139</v>
      </c>
      <c r="B4138" t="s">
        <v>27140</v>
      </c>
      <c r="C4138" t="s">
        <v>27144</v>
      </c>
      <c r="D4138" t="s">
        <v>27145</v>
      </c>
      <c r="E4138" t="s">
        <v>27146</v>
      </c>
      <c r="F4138">
        <v>303014948</v>
      </c>
      <c r="I4138" t="s">
        <v>27147</v>
      </c>
      <c r="J4138" t="s">
        <v>8608</v>
      </c>
      <c r="M4138" t="s">
        <v>112297</v>
      </c>
      <c r="N4138" t="s">
        <v>124</v>
      </c>
      <c r="O4138" s="3" t="s">
        <v>27148</v>
      </c>
      <c r="P4138" t="s">
        <v>124</v>
      </c>
      <c r="Q4138" t="s">
        <v>124</v>
      </c>
      <c r="R4138" t="s">
        <v>27148</v>
      </c>
      <c r="S4138" s="4" t="str">
        <f t="shared" si="64"/>
        <v>2005</v>
      </c>
    </row>
    <row r="4139" spans="1:19" hidden="1" x14ac:dyDescent="0.35">
      <c r="A4139" t="s">
        <v>27146</v>
      </c>
      <c r="B4139">
        <v>303014948</v>
      </c>
      <c r="C4139" t="s">
        <v>27149</v>
      </c>
      <c r="D4139" t="s">
        <v>27150</v>
      </c>
      <c r="E4139" t="s">
        <v>27151</v>
      </c>
      <c r="F4139" t="s">
        <v>27152</v>
      </c>
      <c r="I4139" t="s">
        <v>27153</v>
      </c>
      <c r="J4139" t="s">
        <v>27154</v>
      </c>
      <c r="M4139" t="s">
        <v>112297</v>
      </c>
      <c r="N4139" t="s">
        <v>124</v>
      </c>
      <c r="O4139" s="3" t="s">
        <v>27155</v>
      </c>
      <c r="P4139" t="s">
        <v>124</v>
      </c>
      <c r="Q4139" t="s">
        <v>124</v>
      </c>
      <c r="R4139" t="s">
        <v>27155</v>
      </c>
      <c r="S4139" s="4" t="str">
        <f t="shared" si="64"/>
        <v>2005</v>
      </c>
    </row>
    <row r="4140" spans="1:19" hidden="1" x14ac:dyDescent="0.35">
      <c r="A4140" t="s">
        <v>27151</v>
      </c>
      <c r="B4140" t="s">
        <v>27152</v>
      </c>
      <c r="C4140" t="s">
        <v>27156</v>
      </c>
      <c r="D4140" t="s">
        <v>27157</v>
      </c>
      <c r="E4140" t="s">
        <v>27158</v>
      </c>
      <c r="F4140" t="s">
        <v>27159</v>
      </c>
      <c r="I4140" t="s">
        <v>27160</v>
      </c>
      <c r="J4140" t="s">
        <v>27161</v>
      </c>
      <c r="M4140" t="s">
        <v>112298</v>
      </c>
      <c r="N4140" t="s">
        <v>28</v>
      </c>
      <c r="O4140" s="3" t="s">
        <v>27162</v>
      </c>
      <c r="P4140" t="s">
        <v>50</v>
      </c>
      <c r="Q4140" t="s">
        <v>50</v>
      </c>
      <c r="R4140" t="s">
        <v>27162</v>
      </c>
      <c r="S4140" s="4" t="str">
        <f t="shared" si="64"/>
        <v>2005</v>
      </c>
    </row>
    <row r="4141" spans="1:19" hidden="1" x14ac:dyDescent="0.35">
      <c r="A4141" t="s">
        <v>27158</v>
      </c>
      <c r="B4141" t="s">
        <v>27159</v>
      </c>
      <c r="C4141" t="s">
        <v>27163</v>
      </c>
      <c r="D4141" t="s">
        <v>27164</v>
      </c>
      <c r="E4141" t="s">
        <v>27165</v>
      </c>
      <c r="F4141" t="s">
        <v>27166</v>
      </c>
      <c r="I4141" t="s">
        <v>27167</v>
      </c>
      <c r="J4141" t="s">
        <v>27168</v>
      </c>
      <c r="M4141" t="s">
        <v>112297</v>
      </c>
      <c r="N4141" t="s">
        <v>124</v>
      </c>
      <c r="O4141" s="3" t="s">
        <v>27169</v>
      </c>
      <c r="P4141" t="s">
        <v>124</v>
      </c>
      <c r="Q4141" t="s">
        <v>124</v>
      </c>
      <c r="R4141" t="s">
        <v>27169</v>
      </c>
      <c r="S4141" s="4" t="str">
        <f t="shared" si="64"/>
        <v>2005</v>
      </c>
    </row>
    <row r="4142" spans="1:19" hidden="1" x14ac:dyDescent="0.35">
      <c r="A4142" t="s">
        <v>27165</v>
      </c>
      <c r="B4142" t="s">
        <v>27166</v>
      </c>
      <c r="C4142" t="s">
        <v>27170</v>
      </c>
      <c r="D4142" t="s">
        <v>27171</v>
      </c>
      <c r="E4142" t="s">
        <v>27172</v>
      </c>
      <c r="F4142" t="s">
        <v>27173</v>
      </c>
      <c r="I4142" t="s">
        <v>27174</v>
      </c>
      <c r="J4142" t="s">
        <v>27175</v>
      </c>
      <c r="M4142" t="s">
        <v>112297</v>
      </c>
      <c r="N4142" t="s">
        <v>124</v>
      </c>
      <c r="O4142" s="3" t="s">
        <v>27176</v>
      </c>
      <c r="P4142" t="s">
        <v>124</v>
      </c>
      <c r="Q4142" t="s">
        <v>124</v>
      </c>
      <c r="R4142" t="s">
        <v>27176</v>
      </c>
      <c r="S4142" s="4" t="str">
        <f t="shared" si="64"/>
        <v>2005</v>
      </c>
    </row>
    <row r="4143" spans="1:19" hidden="1" x14ac:dyDescent="0.35">
      <c r="A4143" t="s">
        <v>27172</v>
      </c>
      <c r="B4143" t="s">
        <v>27173</v>
      </c>
      <c r="C4143" t="s">
        <v>27177</v>
      </c>
      <c r="D4143" t="s">
        <v>27178</v>
      </c>
      <c r="E4143" t="s">
        <v>27179</v>
      </c>
      <c r="F4143" t="s">
        <v>27180</v>
      </c>
      <c r="I4143" t="s">
        <v>27181</v>
      </c>
      <c r="J4143" t="s">
        <v>27182</v>
      </c>
      <c r="M4143" t="s">
        <v>112298</v>
      </c>
      <c r="N4143" t="s">
        <v>28</v>
      </c>
      <c r="O4143" s="3" t="s">
        <v>27183</v>
      </c>
      <c r="P4143" t="s">
        <v>16314</v>
      </c>
      <c r="Q4143" t="s">
        <v>16314</v>
      </c>
      <c r="R4143" t="s">
        <v>27183</v>
      </c>
      <c r="S4143" s="4" t="str">
        <f t="shared" si="64"/>
        <v>2005</v>
      </c>
    </row>
    <row r="4144" spans="1:19" hidden="1" x14ac:dyDescent="0.35">
      <c r="A4144" t="s">
        <v>27179</v>
      </c>
      <c r="B4144" t="s">
        <v>27180</v>
      </c>
      <c r="C4144" t="s">
        <v>27184</v>
      </c>
      <c r="D4144" t="s">
        <v>27185</v>
      </c>
      <c r="E4144" t="s">
        <v>27186</v>
      </c>
      <c r="F4144" t="s">
        <v>27187</v>
      </c>
      <c r="I4144" t="s">
        <v>27188</v>
      </c>
      <c r="J4144" t="s">
        <v>27189</v>
      </c>
      <c r="M4144" t="s">
        <v>112297</v>
      </c>
      <c r="N4144" t="s">
        <v>124</v>
      </c>
      <c r="O4144" s="3" t="s">
        <v>27190</v>
      </c>
      <c r="P4144" t="s">
        <v>124</v>
      </c>
      <c r="Q4144" t="s">
        <v>124</v>
      </c>
      <c r="R4144" t="s">
        <v>27190</v>
      </c>
      <c r="S4144" s="4" t="str">
        <f t="shared" si="64"/>
        <v>2005</v>
      </c>
    </row>
    <row r="4145" spans="1:19" hidden="1" x14ac:dyDescent="0.35">
      <c r="A4145" t="s">
        <v>27186</v>
      </c>
      <c r="B4145" t="s">
        <v>27187</v>
      </c>
      <c r="C4145" t="s">
        <v>27191</v>
      </c>
      <c r="D4145" t="s">
        <v>27192</v>
      </c>
      <c r="E4145" t="s">
        <v>27193</v>
      </c>
      <c r="F4145" t="s">
        <v>27194</v>
      </c>
      <c r="I4145" t="s">
        <v>512</v>
      </c>
      <c r="J4145" t="s">
        <v>512</v>
      </c>
      <c r="M4145" t="s">
        <v>112297</v>
      </c>
      <c r="N4145" t="s">
        <v>124</v>
      </c>
      <c r="O4145" s="3" t="s">
        <v>27195</v>
      </c>
      <c r="P4145" t="s">
        <v>124</v>
      </c>
      <c r="Q4145" t="s">
        <v>124</v>
      </c>
      <c r="R4145" t="s">
        <v>27195</v>
      </c>
      <c r="S4145" s="4" t="str">
        <f t="shared" si="64"/>
        <v>2005</v>
      </c>
    </row>
    <row r="4146" spans="1:19" hidden="1" x14ac:dyDescent="0.35">
      <c r="A4146" t="s">
        <v>27193</v>
      </c>
      <c r="B4146" t="s">
        <v>27194</v>
      </c>
      <c r="C4146" t="s">
        <v>27196</v>
      </c>
      <c r="D4146" t="s">
        <v>27197</v>
      </c>
      <c r="E4146" t="s">
        <v>27198</v>
      </c>
      <c r="F4146" t="s">
        <v>27199</v>
      </c>
      <c r="I4146" t="s">
        <v>512</v>
      </c>
      <c r="J4146" t="s">
        <v>512</v>
      </c>
      <c r="M4146" t="s">
        <v>112297</v>
      </c>
      <c r="N4146" t="s">
        <v>124</v>
      </c>
      <c r="O4146" s="3" t="s">
        <v>27200</v>
      </c>
      <c r="P4146" t="s">
        <v>124</v>
      </c>
      <c r="Q4146" t="s">
        <v>124</v>
      </c>
      <c r="R4146" t="s">
        <v>27200</v>
      </c>
      <c r="S4146" s="4" t="str">
        <f t="shared" si="64"/>
        <v>2005</v>
      </c>
    </row>
    <row r="4147" spans="1:19" hidden="1" x14ac:dyDescent="0.35">
      <c r="A4147" t="s">
        <v>27198</v>
      </c>
      <c r="B4147" t="s">
        <v>27199</v>
      </c>
      <c r="C4147" t="s">
        <v>27201</v>
      </c>
      <c r="D4147" t="s">
        <v>27202</v>
      </c>
      <c r="E4147" t="s">
        <v>27203</v>
      </c>
      <c r="F4147" t="s">
        <v>27204</v>
      </c>
      <c r="I4147" t="s">
        <v>27205</v>
      </c>
      <c r="J4147" t="s">
        <v>27206</v>
      </c>
      <c r="M4147" t="s">
        <v>112297</v>
      </c>
      <c r="N4147" t="s">
        <v>124</v>
      </c>
      <c r="O4147" s="3" t="s">
        <v>27207</v>
      </c>
      <c r="P4147" t="s">
        <v>124</v>
      </c>
      <c r="Q4147" t="s">
        <v>124</v>
      </c>
      <c r="R4147" t="s">
        <v>27207</v>
      </c>
      <c r="S4147" s="4" t="str">
        <f t="shared" si="64"/>
        <v>2005</v>
      </c>
    </row>
    <row r="4148" spans="1:19" hidden="1" x14ac:dyDescent="0.35">
      <c r="A4148" t="s">
        <v>27203</v>
      </c>
      <c r="B4148" t="s">
        <v>27204</v>
      </c>
      <c r="C4148" t="s">
        <v>27208</v>
      </c>
      <c r="D4148" t="s">
        <v>27209</v>
      </c>
      <c r="E4148" t="s">
        <v>27210</v>
      </c>
      <c r="F4148" t="s">
        <v>27211</v>
      </c>
      <c r="I4148" t="s">
        <v>512</v>
      </c>
      <c r="J4148" t="s">
        <v>512</v>
      </c>
      <c r="M4148" t="s">
        <v>112297</v>
      </c>
      <c r="N4148" t="s">
        <v>124</v>
      </c>
      <c r="O4148" s="3" t="s">
        <v>27212</v>
      </c>
      <c r="P4148" t="s">
        <v>124</v>
      </c>
      <c r="Q4148" t="s">
        <v>124</v>
      </c>
      <c r="R4148" t="s">
        <v>27212</v>
      </c>
      <c r="S4148" s="4" t="str">
        <f t="shared" si="64"/>
        <v>2005</v>
      </c>
    </row>
    <row r="4149" spans="1:19" ht="29" hidden="1" x14ac:dyDescent="0.35">
      <c r="A4149" t="s">
        <v>27210</v>
      </c>
      <c r="B4149" t="s">
        <v>27211</v>
      </c>
      <c r="C4149" t="s">
        <v>27213</v>
      </c>
      <c r="D4149" t="s">
        <v>27214</v>
      </c>
      <c r="E4149" t="s">
        <v>27215</v>
      </c>
      <c r="F4149" t="s">
        <v>27216</v>
      </c>
      <c r="I4149" t="s">
        <v>27217</v>
      </c>
      <c r="J4149" t="s">
        <v>27218</v>
      </c>
      <c r="K4149" s="2" t="s">
        <v>1501</v>
      </c>
      <c r="M4149" t="s">
        <v>112297</v>
      </c>
      <c r="N4149" t="s">
        <v>124</v>
      </c>
      <c r="O4149" s="3" t="s">
        <v>27219</v>
      </c>
      <c r="P4149" t="s">
        <v>124</v>
      </c>
      <c r="Q4149" t="s">
        <v>124</v>
      </c>
      <c r="R4149" t="s">
        <v>27219</v>
      </c>
      <c r="S4149" s="4" t="str">
        <f t="shared" si="64"/>
        <v>2005</v>
      </c>
    </row>
    <row r="4150" spans="1:19" hidden="1" x14ac:dyDescent="0.35">
      <c r="A4150" t="s">
        <v>27215</v>
      </c>
      <c r="B4150" t="s">
        <v>27216</v>
      </c>
      <c r="C4150" t="s">
        <v>27220</v>
      </c>
      <c r="D4150" t="s">
        <v>27221</v>
      </c>
      <c r="E4150" t="s">
        <v>27222</v>
      </c>
      <c r="F4150" t="s">
        <v>27223</v>
      </c>
      <c r="I4150" t="s">
        <v>27224</v>
      </c>
      <c r="J4150" t="s">
        <v>27225</v>
      </c>
      <c r="M4150" t="s">
        <v>112297</v>
      </c>
      <c r="N4150" t="s">
        <v>124</v>
      </c>
      <c r="O4150" s="3" t="s">
        <v>27226</v>
      </c>
      <c r="P4150" t="s">
        <v>124</v>
      </c>
      <c r="Q4150" t="s">
        <v>124</v>
      </c>
      <c r="R4150" t="s">
        <v>27226</v>
      </c>
      <c r="S4150" s="4" t="str">
        <f t="shared" si="64"/>
        <v>2005</v>
      </c>
    </row>
    <row r="4151" spans="1:19" hidden="1" x14ac:dyDescent="0.35">
      <c r="A4151" t="s">
        <v>27222</v>
      </c>
      <c r="B4151" t="s">
        <v>27223</v>
      </c>
      <c r="C4151" t="s">
        <v>27227</v>
      </c>
      <c r="D4151" t="s">
        <v>27228</v>
      </c>
      <c r="E4151" t="s">
        <v>27229</v>
      </c>
      <c r="F4151" t="s">
        <v>27230</v>
      </c>
      <c r="I4151" t="s">
        <v>27231</v>
      </c>
      <c r="J4151" t="s">
        <v>27232</v>
      </c>
      <c r="M4151" t="s">
        <v>112298</v>
      </c>
      <c r="N4151" t="s">
        <v>28</v>
      </c>
      <c r="O4151" s="3" t="s">
        <v>27233</v>
      </c>
      <c r="P4151" t="s">
        <v>16314</v>
      </c>
      <c r="Q4151" t="s">
        <v>16314</v>
      </c>
      <c r="R4151" t="s">
        <v>27233</v>
      </c>
      <c r="S4151" s="4" t="str">
        <f t="shared" si="64"/>
        <v>2005</v>
      </c>
    </row>
    <row r="4152" spans="1:19" hidden="1" x14ac:dyDescent="0.35">
      <c r="A4152" t="s">
        <v>27229</v>
      </c>
      <c r="B4152" t="s">
        <v>27230</v>
      </c>
      <c r="C4152" t="s">
        <v>27234</v>
      </c>
      <c r="D4152" t="s">
        <v>27235</v>
      </c>
      <c r="E4152" t="s">
        <v>27236</v>
      </c>
      <c r="F4152" t="s">
        <v>27237</v>
      </c>
      <c r="I4152" t="s">
        <v>27238</v>
      </c>
      <c r="J4152" t="s">
        <v>27239</v>
      </c>
      <c r="M4152" t="s">
        <v>112297</v>
      </c>
      <c r="N4152" t="s">
        <v>124</v>
      </c>
      <c r="O4152" s="3" t="s">
        <v>27240</v>
      </c>
      <c r="P4152" t="s">
        <v>124</v>
      </c>
      <c r="Q4152" t="s">
        <v>124</v>
      </c>
      <c r="R4152" t="s">
        <v>27240</v>
      </c>
      <c r="S4152" s="4" t="str">
        <f t="shared" si="64"/>
        <v>2005</v>
      </c>
    </row>
    <row r="4153" spans="1:19" hidden="1" x14ac:dyDescent="0.35">
      <c r="A4153" t="s">
        <v>27236</v>
      </c>
      <c r="B4153" t="s">
        <v>27237</v>
      </c>
      <c r="C4153" t="s">
        <v>27241</v>
      </c>
      <c r="D4153" t="s">
        <v>27242</v>
      </c>
      <c r="E4153" t="s">
        <v>27243</v>
      </c>
      <c r="F4153" t="s">
        <v>27244</v>
      </c>
      <c r="I4153" t="s">
        <v>2870</v>
      </c>
      <c r="J4153" t="s">
        <v>2871</v>
      </c>
      <c r="M4153" t="s">
        <v>112297</v>
      </c>
      <c r="N4153" t="s">
        <v>124</v>
      </c>
      <c r="O4153" s="3" t="s">
        <v>27245</v>
      </c>
      <c r="P4153" t="s">
        <v>124</v>
      </c>
      <c r="Q4153" t="s">
        <v>124</v>
      </c>
      <c r="R4153" t="s">
        <v>27245</v>
      </c>
      <c r="S4153" s="4" t="str">
        <f t="shared" si="64"/>
        <v>2005</v>
      </c>
    </row>
    <row r="4154" spans="1:19" hidden="1" x14ac:dyDescent="0.35">
      <c r="A4154" t="s">
        <v>27243</v>
      </c>
      <c r="B4154" t="s">
        <v>27244</v>
      </c>
      <c r="C4154" t="s">
        <v>27246</v>
      </c>
      <c r="D4154" t="s">
        <v>27247</v>
      </c>
      <c r="E4154" s="1" t="s">
        <v>27248</v>
      </c>
      <c r="F4154" s="1" t="s">
        <v>27249</v>
      </c>
      <c r="I4154" t="s">
        <v>512</v>
      </c>
      <c r="J4154" t="s">
        <v>512</v>
      </c>
      <c r="M4154" t="s">
        <v>112297</v>
      </c>
      <c r="N4154" t="s">
        <v>124</v>
      </c>
      <c r="O4154" s="3" t="s">
        <v>27250</v>
      </c>
      <c r="P4154" t="s">
        <v>124</v>
      </c>
      <c r="Q4154" t="s">
        <v>124</v>
      </c>
      <c r="R4154" t="s">
        <v>27250</v>
      </c>
      <c r="S4154" s="4" t="str">
        <f t="shared" si="64"/>
        <v>2005</v>
      </c>
    </row>
    <row r="4155" spans="1:19" hidden="1" x14ac:dyDescent="0.35">
      <c r="A4155" s="1" t="s">
        <v>27248</v>
      </c>
      <c r="B4155" s="1" t="s">
        <v>27249</v>
      </c>
      <c r="C4155" t="s">
        <v>27251</v>
      </c>
      <c r="D4155" t="s">
        <v>27252</v>
      </c>
      <c r="E4155" t="s">
        <v>27253</v>
      </c>
      <c r="F4155" t="s">
        <v>27254</v>
      </c>
      <c r="I4155" t="s">
        <v>27255</v>
      </c>
      <c r="J4155" t="s">
        <v>27256</v>
      </c>
      <c r="M4155" t="s">
        <v>112297</v>
      </c>
      <c r="N4155" t="s">
        <v>124</v>
      </c>
      <c r="O4155" s="3" t="s">
        <v>27257</v>
      </c>
      <c r="P4155" t="s">
        <v>124</v>
      </c>
      <c r="Q4155" t="s">
        <v>124</v>
      </c>
      <c r="R4155" t="s">
        <v>27257</v>
      </c>
      <c r="S4155" s="4" t="str">
        <f t="shared" si="64"/>
        <v>2005</v>
      </c>
    </row>
    <row r="4156" spans="1:19" hidden="1" x14ac:dyDescent="0.35">
      <c r="A4156" t="s">
        <v>27253</v>
      </c>
      <c r="B4156" t="s">
        <v>27254</v>
      </c>
      <c r="C4156" t="s">
        <v>27258</v>
      </c>
      <c r="D4156" t="s">
        <v>27259</v>
      </c>
      <c r="E4156" t="s">
        <v>27260</v>
      </c>
      <c r="F4156" t="s">
        <v>27261</v>
      </c>
      <c r="I4156" t="s">
        <v>512</v>
      </c>
      <c r="J4156" t="s">
        <v>512</v>
      </c>
      <c r="M4156" t="s">
        <v>112297</v>
      </c>
      <c r="N4156" t="s">
        <v>124</v>
      </c>
      <c r="O4156" s="3" t="s">
        <v>27262</v>
      </c>
      <c r="P4156" t="s">
        <v>124</v>
      </c>
      <c r="Q4156" t="s">
        <v>124</v>
      </c>
      <c r="R4156" t="s">
        <v>27262</v>
      </c>
      <c r="S4156" s="4" t="str">
        <f t="shared" si="64"/>
        <v>2005</v>
      </c>
    </row>
    <row r="4157" spans="1:19" hidden="1" x14ac:dyDescent="0.35">
      <c r="A4157" t="s">
        <v>27260</v>
      </c>
      <c r="B4157" t="s">
        <v>27261</v>
      </c>
      <c r="C4157" t="s">
        <v>27263</v>
      </c>
      <c r="D4157" t="s">
        <v>27264</v>
      </c>
      <c r="E4157" t="s">
        <v>27265</v>
      </c>
      <c r="F4157" t="s">
        <v>27266</v>
      </c>
      <c r="I4157" t="s">
        <v>27205</v>
      </c>
      <c r="J4157" t="s">
        <v>27206</v>
      </c>
      <c r="M4157" t="s">
        <v>112297</v>
      </c>
      <c r="N4157" t="s">
        <v>124</v>
      </c>
      <c r="O4157" s="3" t="s">
        <v>27267</v>
      </c>
      <c r="P4157" t="s">
        <v>124</v>
      </c>
      <c r="Q4157" t="s">
        <v>124</v>
      </c>
      <c r="R4157" t="s">
        <v>27267</v>
      </c>
      <c r="S4157" s="4" t="str">
        <f t="shared" si="64"/>
        <v>2005</v>
      </c>
    </row>
    <row r="4158" spans="1:19" hidden="1" x14ac:dyDescent="0.35">
      <c r="A4158" t="s">
        <v>27265</v>
      </c>
      <c r="B4158" t="s">
        <v>27266</v>
      </c>
      <c r="C4158" t="s">
        <v>27268</v>
      </c>
      <c r="D4158" t="s">
        <v>27269</v>
      </c>
      <c r="E4158" t="s">
        <v>27270</v>
      </c>
      <c r="F4158" t="s">
        <v>27271</v>
      </c>
      <c r="I4158" t="s">
        <v>512</v>
      </c>
      <c r="J4158" t="s">
        <v>512</v>
      </c>
      <c r="M4158" t="s">
        <v>112297</v>
      </c>
      <c r="N4158" t="s">
        <v>124</v>
      </c>
      <c r="O4158" s="3" t="s">
        <v>27272</v>
      </c>
      <c r="P4158" t="s">
        <v>124</v>
      </c>
      <c r="Q4158" t="s">
        <v>124</v>
      </c>
      <c r="R4158" t="s">
        <v>27272</v>
      </c>
      <c r="S4158" s="4" t="str">
        <f t="shared" si="64"/>
        <v>2005</v>
      </c>
    </row>
    <row r="4159" spans="1:19" hidden="1" x14ac:dyDescent="0.35">
      <c r="A4159" t="s">
        <v>27270</v>
      </c>
      <c r="B4159" t="s">
        <v>27271</v>
      </c>
      <c r="C4159" t="s">
        <v>27273</v>
      </c>
      <c r="D4159" t="s">
        <v>27274</v>
      </c>
      <c r="E4159" t="s">
        <v>27275</v>
      </c>
      <c r="F4159" t="s">
        <v>27276</v>
      </c>
      <c r="I4159" t="s">
        <v>512</v>
      </c>
      <c r="J4159" t="s">
        <v>512</v>
      </c>
      <c r="M4159" t="s">
        <v>112297</v>
      </c>
      <c r="N4159" t="s">
        <v>124</v>
      </c>
      <c r="O4159" s="3" t="s">
        <v>27277</v>
      </c>
      <c r="P4159" t="s">
        <v>124</v>
      </c>
      <c r="Q4159" t="s">
        <v>124</v>
      </c>
      <c r="R4159" t="s">
        <v>27277</v>
      </c>
      <c r="S4159" s="4" t="str">
        <f t="shared" si="64"/>
        <v>2005</v>
      </c>
    </row>
    <row r="4160" spans="1:19" ht="29" hidden="1" x14ac:dyDescent="0.35">
      <c r="A4160" t="s">
        <v>27275</v>
      </c>
      <c r="B4160" t="s">
        <v>27276</v>
      </c>
      <c r="C4160" s="1" t="s">
        <v>27278</v>
      </c>
      <c r="D4160" s="1" t="s">
        <v>27279</v>
      </c>
      <c r="E4160" t="s">
        <v>27280</v>
      </c>
      <c r="F4160" t="s">
        <v>27281</v>
      </c>
      <c r="I4160" t="s">
        <v>27282</v>
      </c>
      <c r="J4160" t="s">
        <v>27283</v>
      </c>
      <c r="K4160" s="2" t="s">
        <v>1501</v>
      </c>
      <c r="M4160" t="s">
        <v>112297</v>
      </c>
      <c r="N4160" t="s">
        <v>124</v>
      </c>
      <c r="O4160" s="3" t="s">
        <v>27284</v>
      </c>
      <c r="P4160" t="s">
        <v>124</v>
      </c>
      <c r="Q4160" t="s">
        <v>124</v>
      </c>
      <c r="R4160" t="s">
        <v>27284</v>
      </c>
      <c r="S4160" s="4" t="str">
        <f t="shared" si="64"/>
        <v>2005</v>
      </c>
    </row>
    <row r="4161" spans="1:19" hidden="1" x14ac:dyDescent="0.35">
      <c r="A4161" t="s">
        <v>27280</v>
      </c>
      <c r="B4161" t="s">
        <v>27281</v>
      </c>
      <c r="C4161" t="s">
        <v>27285</v>
      </c>
      <c r="D4161" t="s">
        <v>27286</v>
      </c>
      <c r="E4161" t="s">
        <v>27287</v>
      </c>
      <c r="F4161" t="s">
        <v>27288</v>
      </c>
      <c r="I4161" t="s">
        <v>1886</v>
      </c>
      <c r="J4161" t="s">
        <v>372</v>
      </c>
      <c r="M4161" t="s">
        <v>112299</v>
      </c>
      <c r="N4161" t="s">
        <v>247</v>
      </c>
      <c r="O4161" s="3" t="s">
        <v>27289</v>
      </c>
      <c r="P4161" t="s">
        <v>247</v>
      </c>
      <c r="Q4161" t="s">
        <v>247</v>
      </c>
      <c r="R4161" t="s">
        <v>27289</v>
      </c>
      <c r="S4161" s="4" t="str">
        <f t="shared" si="64"/>
        <v>2005</v>
      </c>
    </row>
    <row r="4162" spans="1:19" hidden="1" x14ac:dyDescent="0.35">
      <c r="A4162" t="s">
        <v>27287</v>
      </c>
      <c r="B4162" t="s">
        <v>27288</v>
      </c>
      <c r="C4162" t="s">
        <v>27290</v>
      </c>
      <c r="D4162" t="s">
        <v>27291</v>
      </c>
      <c r="E4162" s="1" t="s">
        <v>27292</v>
      </c>
      <c r="F4162" s="1" t="s">
        <v>27293</v>
      </c>
      <c r="I4162" t="s">
        <v>27294</v>
      </c>
      <c r="J4162" t="s">
        <v>27295</v>
      </c>
      <c r="M4162" t="s">
        <v>112297</v>
      </c>
      <c r="N4162" t="s">
        <v>124</v>
      </c>
      <c r="O4162" s="3" t="s">
        <v>27296</v>
      </c>
      <c r="P4162" t="s">
        <v>124</v>
      </c>
      <c r="Q4162" t="s">
        <v>124</v>
      </c>
      <c r="R4162" t="s">
        <v>27296</v>
      </c>
      <c r="S4162" s="4" t="str">
        <f t="shared" si="64"/>
        <v>2005</v>
      </c>
    </row>
    <row r="4163" spans="1:19" hidden="1" x14ac:dyDescent="0.35">
      <c r="A4163" s="1" t="s">
        <v>27292</v>
      </c>
      <c r="B4163" s="1" t="s">
        <v>27293</v>
      </c>
      <c r="C4163" t="s">
        <v>27297</v>
      </c>
      <c r="D4163" t="s">
        <v>27298</v>
      </c>
      <c r="E4163" t="s">
        <v>27299</v>
      </c>
      <c r="F4163" t="s">
        <v>27300</v>
      </c>
      <c r="I4163" t="s">
        <v>27301</v>
      </c>
      <c r="J4163" t="s">
        <v>27302</v>
      </c>
      <c r="M4163" t="s">
        <v>112297</v>
      </c>
      <c r="N4163" t="s">
        <v>124</v>
      </c>
      <c r="O4163" s="3" t="s">
        <v>27303</v>
      </c>
      <c r="P4163" t="s">
        <v>124</v>
      </c>
      <c r="Q4163" t="s">
        <v>124</v>
      </c>
      <c r="R4163" t="s">
        <v>27303</v>
      </c>
      <c r="S4163" s="4" t="str">
        <f t="shared" ref="S4163:S4226" si="65">LEFT(RIGHT(R4163,19),4)</f>
        <v>2005</v>
      </c>
    </row>
    <row r="4164" spans="1:19" hidden="1" x14ac:dyDescent="0.35">
      <c r="A4164" t="s">
        <v>27299</v>
      </c>
      <c r="B4164" t="s">
        <v>27300</v>
      </c>
      <c r="C4164" t="s">
        <v>27304</v>
      </c>
      <c r="D4164" t="s">
        <v>27305</v>
      </c>
      <c r="E4164" t="s">
        <v>27306</v>
      </c>
      <c r="F4164" t="s">
        <v>27307</v>
      </c>
      <c r="I4164" t="s">
        <v>27308</v>
      </c>
      <c r="J4164" t="s">
        <v>27309</v>
      </c>
      <c r="M4164" t="s">
        <v>112297</v>
      </c>
      <c r="N4164" t="s">
        <v>124</v>
      </c>
      <c r="O4164" s="3" t="s">
        <v>27310</v>
      </c>
      <c r="P4164" t="s">
        <v>124</v>
      </c>
      <c r="Q4164" t="s">
        <v>124</v>
      </c>
      <c r="R4164" t="s">
        <v>27310</v>
      </c>
      <c r="S4164" s="4" t="str">
        <f t="shared" si="65"/>
        <v>2005</v>
      </c>
    </row>
    <row r="4165" spans="1:19" ht="29" hidden="1" x14ac:dyDescent="0.35">
      <c r="A4165" t="s">
        <v>27306</v>
      </c>
      <c r="B4165" t="s">
        <v>27307</v>
      </c>
      <c r="C4165" s="1" t="s">
        <v>27311</v>
      </c>
      <c r="D4165" s="1" t="s">
        <v>27312</v>
      </c>
      <c r="E4165" t="s">
        <v>27313</v>
      </c>
      <c r="F4165" t="s">
        <v>27314</v>
      </c>
      <c r="I4165" t="s">
        <v>27315</v>
      </c>
      <c r="J4165" t="s">
        <v>27316</v>
      </c>
      <c r="K4165" s="2" t="s">
        <v>1501</v>
      </c>
      <c r="M4165" t="s">
        <v>112297</v>
      </c>
      <c r="N4165" t="s">
        <v>124</v>
      </c>
      <c r="O4165" s="3" t="s">
        <v>27317</v>
      </c>
      <c r="P4165" t="s">
        <v>124</v>
      </c>
      <c r="Q4165" t="s">
        <v>124</v>
      </c>
      <c r="R4165" t="s">
        <v>27317</v>
      </c>
      <c r="S4165" s="4" t="str">
        <f t="shared" si="65"/>
        <v>2005</v>
      </c>
    </row>
    <row r="4166" spans="1:19" hidden="1" x14ac:dyDescent="0.35">
      <c r="A4166" t="s">
        <v>27313</v>
      </c>
      <c r="B4166" t="s">
        <v>27314</v>
      </c>
      <c r="C4166" t="s">
        <v>27318</v>
      </c>
      <c r="D4166" t="s">
        <v>27319</v>
      </c>
      <c r="E4166" t="s">
        <v>27320</v>
      </c>
      <c r="F4166" t="s">
        <v>27321</v>
      </c>
      <c r="I4166" t="s">
        <v>27322</v>
      </c>
      <c r="J4166" t="s">
        <v>27323</v>
      </c>
      <c r="M4166" t="s">
        <v>112299</v>
      </c>
      <c r="N4166" t="s">
        <v>247</v>
      </c>
      <c r="O4166" s="3" t="s">
        <v>27324</v>
      </c>
      <c r="P4166" t="s">
        <v>247</v>
      </c>
      <c r="Q4166" t="s">
        <v>247</v>
      </c>
      <c r="R4166" t="s">
        <v>27324</v>
      </c>
      <c r="S4166" s="4" t="str">
        <f t="shared" si="65"/>
        <v>2005</v>
      </c>
    </row>
    <row r="4167" spans="1:19" hidden="1" x14ac:dyDescent="0.35">
      <c r="A4167" t="s">
        <v>27320</v>
      </c>
      <c r="B4167" t="s">
        <v>27321</v>
      </c>
      <c r="C4167" t="s">
        <v>27325</v>
      </c>
      <c r="D4167" t="s">
        <v>27326</v>
      </c>
      <c r="E4167" t="s">
        <v>27327</v>
      </c>
      <c r="F4167" t="s">
        <v>27328</v>
      </c>
      <c r="I4167" t="s">
        <v>27329</v>
      </c>
      <c r="J4167" t="s">
        <v>27330</v>
      </c>
      <c r="M4167" t="s">
        <v>112297</v>
      </c>
      <c r="N4167" t="s">
        <v>124</v>
      </c>
      <c r="O4167" s="3" t="s">
        <v>27331</v>
      </c>
      <c r="P4167" t="s">
        <v>124</v>
      </c>
      <c r="Q4167" t="s">
        <v>124</v>
      </c>
      <c r="R4167" t="s">
        <v>27331</v>
      </c>
      <c r="S4167" s="4" t="str">
        <f t="shared" si="65"/>
        <v>2005</v>
      </c>
    </row>
    <row r="4168" spans="1:19" hidden="1" x14ac:dyDescent="0.35">
      <c r="A4168" t="s">
        <v>27327</v>
      </c>
      <c r="B4168" t="s">
        <v>27328</v>
      </c>
      <c r="C4168" t="s">
        <v>27332</v>
      </c>
      <c r="D4168" t="s">
        <v>27333</v>
      </c>
      <c r="E4168" t="s">
        <v>27334</v>
      </c>
      <c r="F4168" t="s">
        <v>27335</v>
      </c>
      <c r="I4168" t="s">
        <v>27336</v>
      </c>
      <c r="J4168" t="s">
        <v>27337</v>
      </c>
      <c r="M4168" t="s">
        <v>112297</v>
      </c>
      <c r="N4168" t="s">
        <v>124</v>
      </c>
      <c r="O4168" s="3" t="s">
        <v>27338</v>
      </c>
      <c r="P4168" t="s">
        <v>124</v>
      </c>
      <c r="Q4168" t="s">
        <v>124</v>
      </c>
      <c r="R4168" t="s">
        <v>27338</v>
      </c>
      <c r="S4168" s="4" t="str">
        <f t="shared" si="65"/>
        <v>2005</v>
      </c>
    </row>
    <row r="4169" spans="1:19" hidden="1" x14ac:dyDescent="0.35">
      <c r="A4169" t="s">
        <v>27334</v>
      </c>
      <c r="B4169" t="s">
        <v>27335</v>
      </c>
      <c r="C4169" t="s">
        <v>27339</v>
      </c>
      <c r="D4169" t="s">
        <v>27340</v>
      </c>
      <c r="E4169" t="s">
        <v>27341</v>
      </c>
      <c r="F4169" t="s">
        <v>27342</v>
      </c>
      <c r="I4169" t="s">
        <v>27343</v>
      </c>
      <c r="J4169" t="s">
        <v>27344</v>
      </c>
      <c r="M4169" t="s">
        <v>112297</v>
      </c>
      <c r="N4169" t="s">
        <v>124</v>
      </c>
      <c r="O4169" s="3" t="s">
        <v>27345</v>
      </c>
      <c r="P4169" t="s">
        <v>124</v>
      </c>
      <c r="Q4169" t="s">
        <v>124</v>
      </c>
      <c r="R4169" t="s">
        <v>27345</v>
      </c>
      <c r="S4169" s="4" t="str">
        <f t="shared" si="65"/>
        <v>2005</v>
      </c>
    </row>
    <row r="4170" spans="1:19" ht="29" hidden="1" x14ac:dyDescent="0.35">
      <c r="A4170" t="s">
        <v>27341</v>
      </c>
      <c r="B4170" t="s">
        <v>27342</v>
      </c>
      <c r="C4170" t="s">
        <v>27346</v>
      </c>
      <c r="D4170" t="s">
        <v>27347</v>
      </c>
      <c r="E4170" t="s">
        <v>27348</v>
      </c>
      <c r="F4170" t="s">
        <v>27349</v>
      </c>
      <c r="I4170" t="s">
        <v>27350</v>
      </c>
      <c r="J4170" t="s">
        <v>27351</v>
      </c>
      <c r="K4170" s="2" t="s">
        <v>1501</v>
      </c>
      <c r="M4170" t="s">
        <v>112297</v>
      </c>
      <c r="N4170" t="s">
        <v>124</v>
      </c>
      <c r="O4170" s="3" t="s">
        <v>27352</v>
      </c>
      <c r="P4170" t="s">
        <v>124</v>
      </c>
      <c r="Q4170" t="s">
        <v>124</v>
      </c>
      <c r="R4170" t="s">
        <v>27352</v>
      </c>
      <c r="S4170" s="4" t="str">
        <f t="shared" si="65"/>
        <v>2005</v>
      </c>
    </row>
    <row r="4171" spans="1:19" hidden="1" x14ac:dyDescent="0.35">
      <c r="A4171" t="s">
        <v>27348</v>
      </c>
      <c r="B4171" t="s">
        <v>27349</v>
      </c>
      <c r="C4171" t="s">
        <v>27353</v>
      </c>
      <c r="D4171" t="s">
        <v>27354</v>
      </c>
      <c r="E4171" s="1" t="s">
        <v>27355</v>
      </c>
      <c r="F4171" s="1" t="s">
        <v>27356</v>
      </c>
      <c r="I4171" t="s">
        <v>27357</v>
      </c>
      <c r="J4171" t="s">
        <v>27358</v>
      </c>
      <c r="M4171" t="s">
        <v>112297</v>
      </c>
      <c r="N4171" t="s">
        <v>16314</v>
      </c>
      <c r="O4171" s="3" t="s">
        <v>27359</v>
      </c>
      <c r="P4171" t="s">
        <v>16314</v>
      </c>
      <c r="Q4171" t="s">
        <v>16314</v>
      </c>
      <c r="R4171" t="s">
        <v>27359</v>
      </c>
      <c r="S4171" s="4" t="str">
        <f t="shared" si="65"/>
        <v>2005</v>
      </c>
    </row>
    <row r="4172" spans="1:19" hidden="1" x14ac:dyDescent="0.35">
      <c r="A4172" s="1" t="s">
        <v>27355</v>
      </c>
      <c r="B4172" s="1" t="s">
        <v>27356</v>
      </c>
      <c r="C4172" t="s">
        <v>27360</v>
      </c>
      <c r="D4172" t="s">
        <v>27361</v>
      </c>
      <c r="E4172" t="s">
        <v>27362</v>
      </c>
      <c r="F4172" t="s">
        <v>27363</v>
      </c>
      <c r="I4172" t="s">
        <v>26436</v>
      </c>
      <c r="J4172" t="s">
        <v>2871</v>
      </c>
      <c r="M4172" t="s">
        <v>112297</v>
      </c>
      <c r="N4172" t="s">
        <v>16314</v>
      </c>
      <c r="O4172" s="3" t="s">
        <v>27364</v>
      </c>
      <c r="P4172" t="s">
        <v>16314</v>
      </c>
      <c r="Q4172" t="s">
        <v>16314</v>
      </c>
      <c r="R4172" t="s">
        <v>27364</v>
      </c>
      <c r="S4172" s="4" t="str">
        <f t="shared" si="65"/>
        <v>2005</v>
      </c>
    </row>
    <row r="4173" spans="1:19" hidden="1" x14ac:dyDescent="0.35">
      <c r="A4173" t="s">
        <v>27362</v>
      </c>
      <c r="B4173" t="s">
        <v>27363</v>
      </c>
      <c r="C4173" t="s">
        <v>27365</v>
      </c>
      <c r="D4173" t="s">
        <v>27366</v>
      </c>
      <c r="E4173" t="s">
        <v>27367</v>
      </c>
      <c r="F4173" t="s">
        <v>27368</v>
      </c>
      <c r="I4173" t="s">
        <v>27369</v>
      </c>
      <c r="J4173" t="s">
        <v>27370</v>
      </c>
      <c r="M4173" t="s">
        <v>112297</v>
      </c>
      <c r="N4173" t="s">
        <v>124</v>
      </c>
      <c r="O4173" s="3" t="s">
        <v>27371</v>
      </c>
      <c r="P4173" t="s">
        <v>124</v>
      </c>
      <c r="Q4173" t="s">
        <v>124</v>
      </c>
      <c r="R4173" t="s">
        <v>27371</v>
      </c>
      <c r="S4173" s="4" t="str">
        <f t="shared" si="65"/>
        <v>2005</v>
      </c>
    </row>
    <row r="4174" spans="1:19" hidden="1" x14ac:dyDescent="0.35">
      <c r="A4174" t="s">
        <v>27367</v>
      </c>
      <c r="B4174" t="s">
        <v>27368</v>
      </c>
      <c r="C4174" t="s">
        <v>27372</v>
      </c>
      <c r="D4174" t="s">
        <v>27373</v>
      </c>
      <c r="E4174" t="s">
        <v>27374</v>
      </c>
      <c r="F4174" t="s">
        <v>27375</v>
      </c>
      <c r="I4174" t="s">
        <v>512</v>
      </c>
      <c r="J4174" t="s">
        <v>512</v>
      </c>
      <c r="M4174" t="s">
        <v>112297</v>
      </c>
      <c r="N4174" t="s">
        <v>124</v>
      </c>
      <c r="O4174" s="3" t="s">
        <v>27376</v>
      </c>
      <c r="P4174" t="s">
        <v>124</v>
      </c>
      <c r="Q4174" t="s">
        <v>124</v>
      </c>
      <c r="R4174" t="s">
        <v>27376</v>
      </c>
      <c r="S4174" s="4" t="str">
        <f t="shared" si="65"/>
        <v>2005</v>
      </c>
    </row>
    <row r="4175" spans="1:19" ht="29" hidden="1" x14ac:dyDescent="0.35">
      <c r="A4175" t="s">
        <v>27374</v>
      </c>
      <c r="B4175" t="s">
        <v>27375</v>
      </c>
      <c r="C4175" t="s">
        <v>27377</v>
      </c>
      <c r="D4175" t="s">
        <v>27378</v>
      </c>
      <c r="E4175" t="s">
        <v>27379</v>
      </c>
      <c r="F4175" t="s">
        <v>27380</v>
      </c>
      <c r="I4175" t="s">
        <v>27381</v>
      </c>
      <c r="J4175" t="s">
        <v>27382</v>
      </c>
      <c r="K4175" s="2" t="s">
        <v>1501</v>
      </c>
      <c r="M4175" t="s">
        <v>112297</v>
      </c>
      <c r="N4175" t="s">
        <v>124</v>
      </c>
      <c r="O4175" s="3" t="s">
        <v>27383</v>
      </c>
      <c r="P4175" t="s">
        <v>124</v>
      </c>
      <c r="Q4175" t="s">
        <v>124</v>
      </c>
      <c r="R4175" t="s">
        <v>27383</v>
      </c>
      <c r="S4175" s="4" t="str">
        <f t="shared" si="65"/>
        <v>2005</v>
      </c>
    </row>
    <row r="4176" spans="1:19" ht="29" hidden="1" x14ac:dyDescent="0.35">
      <c r="A4176" t="s">
        <v>27379</v>
      </c>
      <c r="B4176" t="s">
        <v>27380</v>
      </c>
      <c r="C4176" t="s">
        <v>27384</v>
      </c>
      <c r="D4176" t="s">
        <v>27385</v>
      </c>
      <c r="E4176" t="s">
        <v>27386</v>
      </c>
      <c r="F4176" t="s">
        <v>27387</v>
      </c>
      <c r="I4176" t="s">
        <v>27388</v>
      </c>
      <c r="J4176" t="s">
        <v>27389</v>
      </c>
      <c r="K4176" s="2" t="s">
        <v>1501</v>
      </c>
      <c r="M4176" t="s">
        <v>112297</v>
      </c>
      <c r="N4176" t="s">
        <v>124</v>
      </c>
      <c r="O4176" s="3" t="s">
        <v>27390</v>
      </c>
      <c r="P4176" t="s">
        <v>124</v>
      </c>
      <c r="Q4176" t="s">
        <v>124</v>
      </c>
      <c r="R4176" t="s">
        <v>27390</v>
      </c>
      <c r="S4176" s="4" t="str">
        <f t="shared" si="65"/>
        <v>2005</v>
      </c>
    </row>
    <row r="4177" spans="1:19" ht="29" hidden="1" x14ac:dyDescent="0.35">
      <c r="A4177" t="s">
        <v>27386</v>
      </c>
      <c r="B4177" t="s">
        <v>27387</v>
      </c>
      <c r="C4177" t="s">
        <v>27391</v>
      </c>
      <c r="D4177" t="s">
        <v>27392</v>
      </c>
      <c r="E4177" t="s">
        <v>27393</v>
      </c>
      <c r="F4177" t="s">
        <v>27394</v>
      </c>
      <c r="I4177" t="s">
        <v>27395</v>
      </c>
      <c r="J4177" t="s">
        <v>27396</v>
      </c>
      <c r="K4177" s="2" t="s">
        <v>1501</v>
      </c>
      <c r="M4177" t="s">
        <v>112297</v>
      </c>
      <c r="N4177" t="s">
        <v>124</v>
      </c>
      <c r="O4177" s="3" t="s">
        <v>27397</v>
      </c>
      <c r="P4177" t="s">
        <v>124</v>
      </c>
      <c r="Q4177" t="s">
        <v>124</v>
      </c>
      <c r="R4177" t="s">
        <v>27397</v>
      </c>
      <c r="S4177" s="4" t="str">
        <f t="shared" si="65"/>
        <v>2005</v>
      </c>
    </row>
    <row r="4178" spans="1:19" hidden="1" x14ac:dyDescent="0.35">
      <c r="A4178" t="s">
        <v>27393</v>
      </c>
      <c r="B4178" t="s">
        <v>27394</v>
      </c>
      <c r="C4178" t="s">
        <v>27398</v>
      </c>
      <c r="D4178" t="s">
        <v>27399</v>
      </c>
      <c r="E4178" t="s">
        <v>27400</v>
      </c>
      <c r="F4178" t="s">
        <v>27401</v>
      </c>
      <c r="I4178" t="s">
        <v>27402</v>
      </c>
      <c r="J4178" t="s">
        <v>27403</v>
      </c>
      <c r="M4178" t="s">
        <v>112299</v>
      </c>
      <c r="N4178" t="s">
        <v>247</v>
      </c>
      <c r="O4178" s="3" t="s">
        <v>27404</v>
      </c>
      <c r="P4178" t="s">
        <v>247</v>
      </c>
      <c r="Q4178" t="s">
        <v>247</v>
      </c>
      <c r="R4178" t="s">
        <v>27404</v>
      </c>
      <c r="S4178" s="4" t="str">
        <f t="shared" si="65"/>
        <v>2005</v>
      </c>
    </row>
    <row r="4179" spans="1:19" hidden="1" x14ac:dyDescent="0.35">
      <c r="A4179" t="s">
        <v>27400</v>
      </c>
      <c r="B4179" t="s">
        <v>27401</v>
      </c>
      <c r="C4179" t="s">
        <v>27405</v>
      </c>
      <c r="D4179" t="s">
        <v>27406</v>
      </c>
      <c r="E4179" t="s">
        <v>27407</v>
      </c>
      <c r="F4179" t="s">
        <v>27408</v>
      </c>
      <c r="I4179" t="s">
        <v>27409</v>
      </c>
      <c r="J4179" t="s">
        <v>27410</v>
      </c>
      <c r="M4179" t="s">
        <v>112298</v>
      </c>
      <c r="N4179" t="s">
        <v>28</v>
      </c>
      <c r="O4179" s="3" t="s">
        <v>27411</v>
      </c>
      <c r="P4179" t="s">
        <v>50</v>
      </c>
      <c r="Q4179" t="s">
        <v>50</v>
      </c>
      <c r="R4179" t="s">
        <v>27411</v>
      </c>
      <c r="S4179" s="4" t="str">
        <f t="shared" si="65"/>
        <v>2005</v>
      </c>
    </row>
    <row r="4180" spans="1:19" hidden="1" x14ac:dyDescent="0.35">
      <c r="A4180" t="s">
        <v>27407</v>
      </c>
      <c r="B4180" t="s">
        <v>27408</v>
      </c>
      <c r="C4180" t="s">
        <v>27412</v>
      </c>
      <c r="D4180" t="s">
        <v>27413</v>
      </c>
      <c r="E4180" t="s">
        <v>27414</v>
      </c>
      <c r="F4180" t="s">
        <v>27415</v>
      </c>
      <c r="I4180" t="s">
        <v>27416</v>
      </c>
      <c r="J4180" t="s">
        <v>27417</v>
      </c>
      <c r="M4180" t="s">
        <v>112297</v>
      </c>
      <c r="N4180" t="s">
        <v>124</v>
      </c>
      <c r="O4180" s="3" t="s">
        <v>27418</v>
      </c>
      <c r="P4180" t="s">
        <v>124</v>
      </c>
      <c r="Q4180" t="s">
        <v>124</v>
      </c>
      <c r="R4180" t="s">
        <v>27418</v>
      </c>
      <c r="S4180" s="4" t="str">
        <f t="shared" si="65"/>
        <v>2005</v>
      </c>
    </row>
    <row r="4181" spans="1:19" hidden="1" x14ac:dyDescent="0.35">
      <c r="A4181" t="s">
        <v>27414</v>
      </c>
      <c r="B4181" t="s">
        <v>27415</v>
      </c>
      <c r="C4181" t="s">
        <v>27419</v>
      </c>
      <c r="D4181" t="s">
        <v>27420</v>
      </c>
      <c r="E4181" t="s">
        <v>27421</v>
      </c>
      <c r="F4181" t="s">
        <v>27422</v>
      </c>
      <c r="I4181" t="s">
        <v>27423</v>
      </c>
      <c r="J4181" t="s">
        <v>27424</v>
      </c>
      <c r="M4181" t="s">
        <v>112298</v>
      </c>
      <c r="N4181" t="s">
        <v>28</v>
      </c>
      <c r="O4181" s="3" t="s">
        <v>27425</v>
      </c>
      <c r="P4181" t="s">
        <v>16314</v>
      </c>
      <c r="Q4181" t="s">
        <v>16314</v>
      </c>
      <c r="R4181" t="s">
        <v>27425</v>
      </c>
      <c r="S4181" s="4" t="str">
        <f t="shared" si="65"/>
        <v>2005</v>
      </c>
    </row>
    <row r="4182" spans="1:19" hidden="1" x14ac:dyDescent="0.35">
      <c r="A4182" t="s">
        <v>27421</v>
      </c>
      <c r="B4182" t="s">
        <v>27422</v>
      </c>
      <c r="C4182" s="1" t="s">
        <v>27426</v>
      </c>
      <c r="D4182">
        <v>706652480</v>
      </c>
      <c r="E4182" t="s">
        <v>27427</v>
      </c>
      <c r="F4182" t="s">
        <v>27428</v>
      </c>
      <c r="I4182" t="s">
        <v>27429</v>
      </c>
      <c r="J4182" t="s">
        <v>6427</v>
      </c>
      <c r="M4182" t="s">
        <v>112297</v>
      </c>
      <c r="N4182" t="s">
        <v>124</v>
      </c>
      <c r="O4182" s="3" t="s">
        <v>27430</v>
      </c>
      <c r="P4182" t="s">
        <v>124</v>
      </c>
      <c r="Q4182" t="s">
        <v>124</v>
      </c>
      <c r="R4182" t="s">
        <v>27430</v>
      </c>
      <c r="S4182" s="4" t="str">
        <f t="shared" si="65"/>
        <v>2005</v>
      </c>
    </row>
    <row r="4183" spans="1:19" hidden="1" x14ac:dyDescent="0.35">
      <c r="A4183" t="s">
        <v>27427</v>
      </c>
      <c r="B4183" t="s">
        <v>27428</v>
      </c>
      <c r="C4183" t="s">
        <v>27431</v>
      </c>
      <c r="D4183" t="s">
        <v>27432</v>
      </c>
      <c r="E4183" t="s">
        <v>27433</v>
      </c>
      <c r="F4183" t="s">
        <v>27434</v>
      </c>
      <c r="I4183" t="s">
        <v>27435</v>
      </c>
      <c r="J4183" t="s">
        <v>27436</v>
      </c>
      <c r="M4183" t="s">
        <v>112297</v>
      </c>
      <c r="N4183" t="s">
        <v>124</v>
      </c>
      <c r="O4183" s="3" t="s">
        <v>27437</v>
      </c>
      <c r="P4183" t="s">
        <v>124</v>
      </c>
      <c r="Q4183" t="s">
        <v>124</v>
      </c>
      <c r="R4183" t="s">
        <v>27437</v>
      </c>
      <c r="S4183" s="4" t="str">
        <f t="shared" si="65"/>
        <v>2005</v>
      </c>
    </row>
    <row r="4184" spans="1:19" ht="29" hidden="1" x14ac:dyDescent="0.35">
      <c r="A4184" t="s">
        <v>27433</v>
      </c>
      <c r="B4184" t="s">
        <v>27434</v>
      </c>
      <c r="C4184" t="s">
        <v>27438</v>
      </c>
      <c r="D4184" t="s">
        <v>27439</v>
      </c>
      <c r="E4184" t="s">
        <v>27440</v>
      </c>
      <c r="F4184" t="s">
        <v>27441</v>
      </c>
      <c r="I4184" t="s">
        <v>27442</v>
      </c>
      <c r="J4184" t="s">
        <v>27443</v>
      </c>
      <c r="K4184" s="2" t="s">
        <v>1501</v>
      </c>
      <c r="M4184" t="s">
        <v>112297</v>
      </c>
      <c r="N4184" t="s">
        <v>124</v>
      </c>
      <c r="O4184" s="3" t="s">
        <v>27444</v>
      </c>
      <c r="P4184" t="s">
        <v>124</v>
      </c>
      <c r="Q4184" t="s">
        <v>124</v>
      </c>
      <c r="R4184" t="s">
        <v>27444</v>
      </c>
      <c r="S4184" s="4" t="str">
        <f t="shared" si="65"/>
        <v>2005</v>
      </c>
    </row>
    <row r="4185" spans="1:19" hidden="1" x14ac:dyDescent="0.35">
      <c r="A4185" t="s">
        <v>27440</v>
      </c>
      <c r="B4185" t="s">
        <v>27441</v>
      </c>
      <c r="C4185" t="s">
        <v>27445</v>
      </c>
      <c r="D4185" t="s">
        <v>27446</v>
      </c>
      <c r="E4185" t="s">
        <v>27447</v>
      </c>
      <c r="F4185" t="s">
        <v>27448</v>
      </c>
      <c r="I4185" t="s">
        <v>27449</v>
      </c>
      <c r="J4185" t="s">
        <v>27450</v>
      </c>
      <c r="M4185" t="s">
        <v>112297</v>
      </c>
      <c r="N4185" t="s">
        <v>124</v>
      </c>
      <c r="O4185" s="3" t="s">
        <v>27451</v>
      </c>
      <c r="P4185" t="s">
        <v>124</v>
      </c>
      <c r="Q4185" t="s">
        <v>124</v>
      </c>
      <c r="R4185" t="s">
        <v>27451</v>
      </c>
      <c r="S4185" s="4" t="str">
        <f t="shared" si="65"/>
        <v>2005</v>
      </c>
    </row>
    <row r="4186" spans="1:19" hidden="1" x14ac:dyDescent="0.35">
      <c r="A4186" t="s">
        <v>27447</v>
      </c>
      <c r="B4186" t="s">
        <v>27448</v>
      </c>
      <c r="C4186" t="s">
        <v>27452</v>
      </c>
      <c r="D4186" t="s">
        <v>27453</v>
      </c>
      <c r="E4186" t="s">
        <v>27454</v>
      </c>
      <c r="F4186" t="s">
        <v>27455</v>
      </c>
      <c r="I4186" t="s">
        <v>27456</v>
      </c>
      <c r="J4186" t="s">
        <v>27457</v>
      </c>
      <c r="M4186" t="s">
        <v>112299</v>
      </c>
      <c r="N4186" t="s">
        <v>247</v>
      </c>
      <c r="O4186" s="3" t="s">
        <v>27458</v>
      </c>
      <c r="P4186" t="s">
        <v>247</v>
      </c>
      <c r="Q4186" t="s">
        <v>247</v>
      </c>
      <c r="R4186" t="s">
        <v>27458</v>
      </c>
      <c r="S4186" s="4" t="str">
        <f t="shared" si="65"/>
        <v>2005</v>
      </c>
    </row>
    <row r="4187" spans="1:19" hidden="1" x14ac:dyDescent="0.35">
      <c r="A4187" t="s">
        <v>27454</v>
      </c>
      <c r="B4187" t="s">
        <v>27455</v>
      </c>
      <c r="C4187" t="s">
        <v>27459</v>
      </c>
      <c r="D4187" t="s">
        <v>27460</v>
      </c>
      <c r="E4187" t="s">
        <v>27461</v>
      </c>
      <c r="F4187" t="s">
        <v>27462</v>
      </c>
      <c r="I4187" t="s">
        <v>27463</v>
      </c>
      <c r="J4187" t="s">
        <v>27464</v>
      </c>
      <c r="M4187" t="s">
        <v>112299</v>
      </c>
      <c r="N4187" t="s">
        <v>247</v>
      </c>
      <c r="O4187" s="3" t="s">
        <v>27465</v>
      </c>
      <c r="P4187" t="s">
        <v>247</v>
      </c>
      <c r="Q4187" t="s">
        <v>247</v>
      </c>
      <c r="R4187" t="s">
        <v>27465</v>
      </c>
      <c r="S4187" s="4" t="str">
        <f t="shared" si="65"/>
        <v>2005</v>
      </c>
    </row>
    <row r="4188" spans="1:19" hidden="1" x14ac:dyDescent="0.35">
      <c r="A4188" t="s">
        <v>27461</v>
      </c>
      <c r="B4188" t="s">
        <v>27462</v>
      </c>
      <c r="C4188" t="s">
        <v>27466</v>
      </c>
      <c r="D4188" t="s">
        <v>27467</v>
      </c>
      <c r="E4188" t="s">
        <v>27468</v>
      </c>
      <c r="F4188" t="s">
        <v>27469</v>
      </c>
      <c r="I4188" t="s">
        <v>27470</v>
      </c>
      <c r="J4188" t="s">
        <v>27471</v>
      </c>
      <c r="M4188" t="s">
        <v>112297</v>
      </c>
      <c r="N4188" t="s">
        <v>124</v>
      </c>
      <c r="O4188" s="3" t="s">
        <v>27472</v>
      </c>
      <c r="P4188" t="s">
        <v>124</v>
      </c>
      <c r="Q4188" t="s">
        <v>124</v>
      </c>
      <c r="R4188" t="s">
        <v>27472</v>
      </c>
      <c r="S4188" s="4" t="str">
        <f t="shared" si="65"/>
        <v>2005</v>
      </c>
    </row>
    <row r="4189" spans="1:19" hidden="1" x14ac:dyDescent="0.35">
      <c r="A4189" t="s">
        <v>27468</v>
      </c>
      <c r="B4189" t="s">
        <v>27469</v>
      </c>
      <c r="C4189" t="s">
        <v>27473</v>
      </c>
      <c r="D4189" t="s">
        <v>27474</v>
      </c>
      <c r="E4189" t="s">
        <v>27475</v>
      </c>
      <c r="F4189" t="s">
        <v>27476</v>
      </c>
      <c r="I4189" t="s">
        <v>27477</v>
      </c>
      <c r="J4189" t="s">
        <v>27478</v>
      </c>
      <c r="M4189" t="s">
        <v>112299</v>
      </c>
      <c r="N4189" t="s">
        <v>247</v>
      </c>
      <c r="O4189" s="3" t="s">
        <v>27479</v>
      </c>
      <c r="P4189" t="s">
        <v>247</v>
      </c>
      <c r="Q4189" t="s">
        <v>247</v>
      </c>
      <c r="R4189" t="s">
        <v>27479</v>
      </c>
      <c r="S4189" s="4" t="str">
        <f t="shared" si="65"/>
        <v>2005</v>
      </c>
    </row>
    <row r="4190" spans="1:19" hidden="1" x14ac:dyDescent="0.35">
      <c r="A4190" t="s">
        <v>27475</v>
      </c>
      <c r="B4190" t="s">
        <v>27476</v>
      </c>
      <c r="C4190" t="s">
        <v>27480</v>
      </c>
      <c r="D4190" t="s">
        <v>27481</v>
      </c>
      <c r="E4190" t="s">
        <v>27482</v>
      </c>
      <c r="F4190" t="s">
        <v>27483</v>
      </c>
      <c r="I4190" t="s">
        <v>27484</v>
      </c>
      <c r="J4190" t="s">
        <v>27485</v>
      </c>
      <c r="M4190" t="s">
        <v>112297</v>
      </c>
      <c r="N4190" t="s">
        <v>124</v>
      </c>
      <c r="O4190" s="3" t="s">
        <v>27486</v>
      </c>
      <c r="P4190" t="s">
        <v>124</v>
      </c>
      <c r="Q4190" t="s">
        <v>124</v>
      </c>
      <c r="R4190" t="s">
        <v>27486</v>
      </c>
      <c r="S4190" s="4" t="str">
        <f t="shared" si="65"/>
        <v>2005</v>
      </c>
    </row>
    <row r="4191" spans="1:19" ht="29" hidden="1" x14ac:dyDescent="0.35">
      <c r="A4191" t="s">
        <v>27482</v>
      </c>
      <c r="B4191" t="s">
        <v>27483</v>
      </c>
      <c r="C4191" t="s">
        <v>27487</v>
      </c>
      <c r="D4191" t="s">
        <v>27488</v>
      </c>
      <c r="E4191" t="s">
        <v>27489</v>
      </c>
      <c r="F4191" t="s">
        <v>27490</v>
      </c>
      <c r="I4191" t="s">
        <v>27491</v>
      </c>
      <c r="J4191" t="s">
        <v>27492</v>
      </c>
      <c r="K4191" s="2" t="s">
        <v>1501</v>
      </c>
      <c r="M4191" t="s">
        <v>112297</v>
      </c>
      <c r="N4191" t="s">
        <v>124</v>
      </c>
      <c r="O4191" s="3" t="s">
        <v>27493</v>
      </c>
      <c r="P4191" t="s">
        <v>124</v>
      </c>
      <c r="Q4191" t="s">
        <v>124</v>
      </c>
      <c r="R4191" t="s">
        <v>27493</v>
      </c>
      <c r="S4191" s="4" t="str">
        <f t="shared" si="65"/>
        <v>2005</v>
      </c>
    </row>
    <row r="4192" spans="1:19" hidden="1" x14ac:dyDescent="0.35">
      <c r="A4192" t="s">
        <v>27489</v>
      </c>
      <c r="B4192" t="s">
        <v>27490</v>
      </c>
      <c r="C4192" t="s">
        <v>27494</v>
      </c>
      <c r="D4192" t="s">
        <v>27495</v>
      </c>
      <c r="E4192" t="s">
        <v>27496</v>
      </c>
      <c r="F4192" t="s">
        <v>27497</v>
      </c>
      <c r="I4192" t="s">
        <v>512</v>
      </c>
      <c r="J4192" t="s">
        <v>512</v>
      </c>
      <c r="M4192" t="s">
        <v>112297</v>
      </c>
      <c r="N4192" t="s">
        <v>124</v>
      </c>
      <c r="O4192" s="3" t="s">
        <v>27498</v>
      </c>
      <c r="P4192" t="s">
        <v>124</v>
      </c>
      <c r="Q4192" t="s">
        <v>124</v>
      </c>
      <c r="R4192" t="s">
        <v>27498</v>
      </c>
      <c r="S4192" s="4" t="str">
        <f t="shared" si="65"/>
        <v>2005</v>
      </c>
    </row>
    <row r="4193" spans="1:19" hidden="1" x14ac:dyDescent="0.35">
      <c r="A4193" t="s">
        <v>27496</v>
      </c>
      <c r="B4193" t="s">
        <v>27497</v>
      </c>
      <c r="C4193" t="s">
        <v>27499</v>
      </c>
      <c r="D4193" t="s">
        <v>27500</v>
      </c>
      <c r="E4193" t="s">
        <v>27501</v>
      </c>
      <c r="F4193" t="s">
        <v>27502</v>
      </c>
      <c r="I4193" t="s">
        <v>27503</v>
      </c>
      <c r="J4193" t="s">
        <v>27504</v>
      </c>
      <c r="M4193" t="s">
        <v>112297</v>
      </c>
      <c r="N4193" t="s">
        <v>124</v>
      </c>
      <c r="O4193" s="3" t="s">
        <v>27505</v>
      </c>
      <c r="P4193" t="s">
        <v>124</v>
      </c>
      <c r="Q4193" t="s">
        <v>124</v>
      </c>
      <c r="R4193" t="s">
        <v>27505</v>
      </c>
      <c r="S4193" s="4" t="str">
        <f t="shared" si="65"/>
        <v>2005</v>
      </c>
    </row>
    <row r="4194" spans="1:19" ht="29" hidden="1" x14ac:dyDescent="0.35">
      <c r="A4194" t="s">
        <v>27501</v>
      </c>
      <c r="B4194" t="s">
        <v>27502</v>
      </c>
      <c r="C4194" t="s">
        <v>27506</v>
      </c>
      <c r="D4194" t="s">
        <v>27507</v>
      </c>
      <c r="E4194" t="s">
        <v>27508</v>
      </c>
      <c r="F4194" t="s">
        <v>27509</v>
      </c>
      <c r="I4194" t="s">
        <v>27510</v>
      </c>
      <c r="J4194" t="s">
        <v>27511</v>
      </c>
      <c r="K4194" s="2" t="s">
        <v>1501</v>
      </c>
      <c r="M4194" t="s">
        <v>112297</v>
      </c>
      <c r="N4194" t="s">
        <v>124</v>
      </c>
      <c r="O4194" s="3" t="s">
        <v>27512</v>
      </c>
      <c r="P4194" t="s">
        <v>124</v>
      </c>
      <c r="Q4194" t="s">
        <v>124</v>
      </c>
      <c r="R4194" t="s">
        <v>27512</v>
      </c>
      <c r="S4194" s="4" t="str">
        <f t="shared" si="65"/>
        <v>2005</v>
      </c>
    </row>
    <row r="4195" spans="1:19" ht="29" hidden="1" x14ac:dyDescent="0.35">
      <c r="A4195" t="s">
        <v>27508</v>
      </c>
      <c r="B4195" t="s">
        <v>27509</v>
      </c>
      <c r="C4195" t="s">
        <v>27513</v>
      </c>
      <c r="D4195" t="s">
        <v>27514</v>
      </c>
      <c r="E4195" t="s">
        <v>27515</v>
      </c>
      <c r="F4195" t="s">
        <v>27516</v>
      </c>
      <c r="I4195" t="s">
        <v>27517</v>
      </c>
      <c r="J4195" t="s">
        <v>27518</v>
      </c>
      <c r="K4195" s="2" t="s">
        <v>1501</v>
      </c>
      <c r="M4195" t="s">
        <v>112297</v>
      </c>
      <c r="N4195" t="s">
        <v>124</v>
      </c>
      <c r="O4195" s="3" t="s">
        <v>27519</v>
      </c>
      <c r="P4195" t="s">
        <v>124</v>
      </c>
      <c r="Q4195" t="s">
        <v>124</v>
      </c>
      <c r="R4195" t="s">
        <v>27519</v>
      </c>
      <c r="S4195" s="4" t="str">
        <f t="shared" si="65"/>
        <v>2005</v>
      </c>
    </row>
    <row r="4196" spans="1:19" ht="29" hidden="1" x14ac:dyDescent="0.35">
      <c r="A4196" t="s">
        <v>27515</v>
      </c>
      <c r="B4196" t="s">
        <v>27516</v>
      </c>
      <c r="C4196" t="s">
        <v>27520</v>
      </c>
      <c r="D4196" t="s">
        <v>27521</v>
      </c>
      <c r="E4196" t="s">
        <v>27522</v>
      </c>
      <c r="F4196" t="s">
        <v>27523</v>
      </c>
      <c r="I4196" t="s">
        <v>27524</v>
      </c>
      <c r="J4196" t="s">
        <v>27525</v>
      </c>
      <c r="K4196" s="2" t="s">
        <v>1501</v>
      </c>
      <c r="M4196" t="s">
        <v>16314</v>
      </c>
      <c r="N4196" t="s">
        <v>16314</v>
      </c>
      <c r="O4196" s="3" t="s">
        <v>27526</v>
      </c>
      <c r="P4196" t="s">
        <v>16314</v>
      </c>
      <c r="Q4196" t="s">
        <v>16314</v>
      </c>
      <c r="R4196" t="s">
        <v>27526</v>
      </c>
      <c r="S4196" s="4" t="str">
        <f t="shared" si="65"/>
        <v>2005</v>
      </c>
    </row>
    <row r="4197" spans="1:19" hidden="1" x14ac:dyDescent="0.35">
      <c r="A4197" t="s">
        <v>27522</v>
      </c>
      <c r="B4197" t="s">
        <v>27523</v>
      </c>
      <c r="C4197" t="s">
        <v>27527</v>
      </c>
      <c r="D4197" t="s">
        <v>27528</v>
      </c>
      <c r="E4197" t="s">
        <v>27529</v>
      </c>
      <c r="F4197" t="s">
        <v>27530</v>
      </c>
      <c r="I4197" t="s">
        <v>27531</v>
      </c>
      <c r="J4197" t="s">
        <v>27532</v>
      </c>
      <c r="M4197" t="s">
        <v>112297</v>
      </c>
      <c r="N4197" t="s">
        <v>124</v>
      </c>
      <c r="O4197" s="3" t="s">
        <v>27533</v>
      </c>
      <c r="P4197" t="s">
        <v>124</v>
      </c>
      <c r="Q4197" t="s">
        <v>124</v>
      </c>
      <c r="R4197" t="s">
        <v>27533</v>
      </c>
      <c r="S4197" s="4" t="str">
        <f t="shared" si="65"/>
        <v>2005</v>
      </c>
    </row>
    <row r="4198" spans="1:19" hidden="1" x14ac:dyDescent="0.35">
      <c r="A4198" t="s">
        <v>27529</v>
      </c>
      <c r="B4198" t="s">
        <v>27530</v>
      </c>
      <c r="C4198" t="s">
        <v>27534</v>
      </c>
      <c r="D4198" t="s">
        <v>27535</v>
      </c>
      <c r="E4198" t="s">
        <v>27536</v>
      </c>
      <c r="F4198" t="s">
        <v>27537</v>
      </c>
      <c r="I4198" t="s">
        <v>512</v>
      </c>
      <c r="J4198" t="s">
        <v>512</v>
      </c>
      <c r="M4198" t="s">
        <v>112297</v>
      </c>
      <c r="N4198" t="s">
        <v>124</v>
      </c>
      <c r="O4198" s="3" t="s">
        <v>27538</v>
      </c>
      <c r="P4198" t="s">
        <v>124</v>
      </c>
      <c r="Q4198" t="s">
        <v>124</v>
      </c>
      <c r="R4198" t="s">
        <v>27538</v>
      </c>
      <c r="S4198" s="4" t="str">
        <f t="shared" si="65"/>
        <v>2005</v>
      </c>
    </row>
    <row r="4199" spans="1:19" hidden="1" x14ac:dyDescent="0.35">
      <c r="A4199" t="s">
        <v>27536</v>
      </c>
      <c r="B4199" t="s">
        <v>27537</v>
      </c>
      <c r="C4199" t="s">
        <v>27539</v>
      </c>
      <c r="D4199" t="s">
        <v>27540</v>
      </c>
      <c r="E4199" t="s">
        <v>27541</v>
      </c>
      <c r="F4199" t="s">
        <v>27542</v>
      </c>
      <c r="I4199" t="s">
        <v>27543</v>
      </c>
      <c r="J4199" t="s">
        <v>27544</v>
      </c>
      <c r="M4199" t="s">
        <v>112297</v>
      </c>
      <c r="N4199" t="s">
        <v>124</v>
      </c>
      <c r="O4199" s="3" t="s">
        <v>27545</v>
      </c>
      <c r="P4199" t="s">
        <v>124</v>
      </c>
      <c r="Q4199" t="s">
        <v>124</v>
      </c>
      <c r="R4199" t="s">
        <v>27545</v>
      </c>
      <c r="S4199" s="4" t="str">
        <f t="shared" si="65"/>
        <v>2005</v>
      </c>
    </row>
    <row r="4200" spans="1:19" ht="29" hidden="1" x14ac:dyDescent="0.35">
      <c r="A4200" t="s">
        <v>27541</v>
      </c>
      <c r="B4200" t="s">
        <v>27542</v>
      </c>
      <c r="C4200" t="s">
        <v>27546</v>
      </c>
      <c r="D4200" t="s">
        <v>27547</v>
      </c>
      <c r="E4200" t="s">
        <v>27548</v>
      </c>
      <c r="F4200" t="s">
        <v>27549</v>
      </c>
      <c r="I4200" t="s">
        <v>27550</v>
      </c>
      <c r="J4200" t="s">
        <v>27551</v>
      </c>
      <c r="K4200" s="2" t="s">
        <v>1501</v>
      </c>
      <c r="M4200" t="s">
        <v>112297</v>
      </c>
      <c r="N4200" t="s">
        <v>124</v>
      </c>
      <c r="O4200" s="3" t="s">
        <v>27552</v>
      </c>
      <c r="P4200" t="s">
        <v>124</v>
      </c>
      <c r="Q4200" t="s">
        <v>124</v>
      </c>
      <c r="R4200" t="s">
        <v>27552</v>
      </c>
      <c r="S4200" s="4" t="str">
        <f t="shared" si="65"/>
        <v>2005</v>
      </c>
    </row>
    <row r="4201" spans="1:19" hidden="1" x14ac:dyDescent="0.35">
      <c r="A4201" t="s">
        <v>27548</v>
      </c>
      <c r="B4201" t="s">
        <v>27549</v>
      </c>
      <c r="C4201" t="s">
        <v>27553</v>
      </c>
      <c r="D4201" t="s">
        <v>27554</v>
      </c>
      <c r="E4201" s="1" t="s">
        <v>27555</v>
      </c>
      <c r="F4201" s="1" t="s">
        <v>27556</v>
      </c>
      <c r="I4201" t="s">
        <v>27557</v>
      </c>
      <c r="J4201" t="s">
        <v>27558</v>
      </c>
      <c r="M4201" t="s">
        <v>112297</v>
      </c>
      <c r="N4201" t="s">
        <v>124</v>
      </c>
      <c r="O4201" s="3" t="s">
        <v>27559</v>
      </c>
      <c r="P4201" t="s">
        <v>124</v>
      </c>
      <c r="Q4201" t="s">
        <v>124</v>
      </c>
      <c r="R4201" t="s">
        <v>27559</v>
      </c>
      <c r="S4201" s="4" t="str">
        <f t="shared" si="65"/>
        <v>2005</v>
      </c>
    </row>
    <row r="4202" spans="1:19" hidden="1" x14ac:dyDescent="0.35">
      <c r="A4202" s="1" t="s">
        <v>27555</v>
      </c>
      <c r="B4202" s="1" t="s">
        <v>27556</v>
      </c>
      <c r="C4202" t="s">
        <v>27560</v>
      </c>
      <c r="D4202" t="s">
        <v>27561</v>
      </c>
      <c r="E4202" t="s">
        <v>27562</v>
      </c>
      <c r="F4202" t="s">
        <v>27563</v>
      </c>
      <c r="I4202" t="s">
        <v>27564</v>
      </c>
      <c r="J4202" t="s">
        <v>27565</v>
      </c>
      <c r="M4202" t="s">
        <v>112297</v>
      </c>
      <c r="N4202" t="s">
        <v>124</v>
      </c>
      <c r="O4202" s="3" t="s">
        <v>27566</v>
      </c>
      <c r="P4202" t="s">
        <v>124</v>
      </c>
      <c r="Q4202" t="s">
        <v>124</v>
      </c>
      <c r="R4202" t="s">
        <v>27566</v>
      </c>
      <c r="S4202" s="4" t="str">
        <f t="shared" si="65"/>
        <v>2005</v>
      </c>
    </row>
    <row r="4203" spans="1:19" hidden="1" x14ac:dyDescent="0.35">
      <c r="A4203" t="s">
        <v>27562</v>
      </c>
      <c r="B4203" t="s">
        <v>27563</v>
      </c>
      <c r="C4203" t="s">
        <v>27567</v>
      </c>
      <c r="D4203" t="s">
        <v>27568</v>
      </c>
      <c r="E4203" t="s">
        <v>27569</v>
      </c>
      <c r="F4203">
        <v>407886026</v>
      </c>
      <c r="I4203" t="s">
        <v>26370</v>
      </c>
      <c r="J4203" t="s">
        <v>22709</v>
      </c>
      <c r="M4203" t="s">
        <v>112297</v>
      </c>
      <c r="N4203" t="s">
        <v>124</v>
      </c>
      <c r="O4203" s="3" t="s">
        <v>27570</v>
      </c>
      <c r="P4203" t="s">
        <v>124</v>
      </c>
      <c r="Q4203" t="s">
        <v>124</v>
      </c>
      <c r="R4203" t="s">
        <v>27570</v>
      </c>
      <c r="S4203" s="4" t="str">
        <f t="shared" si="65"/>
        <v>2005</v>
      </c>
    </row>
    <row r="4204" spans="1:19" hidden="1" x14ac:dyDescent="0.35">
      <c r="A4204" t="s">
        <v>27569</v>
      </c>
      <c r="B4204">
        <v>407886026</v>
      </c>
      <c r="C4204" s="1" t="s">
        <v>27571</v>
      </c>
      <c r="D4204" s="1" t="s">
        <v>27572</v>
      </c>
      <c r="E4204" t="s">
        <v>27573</v>
      </c>
      <c r="F4204" t="s">
        <v>27574</v>
      </c>
      <c r="I4204" t="s">
        <v>27575</v>
      </c>
      <c r="J4204" t="s">
        <v>27576</v>
      </c>
      <c r="M4204" t="s">
        <v>112297</v>
      </c>
      <c r="N4204" t="s">
        <v>124</v>
      </c>
      <c r="O4204" s="3" t="s">
        <v>27577</v>
      </c>
      <c r="P4204" t="s">
        <v>124</v>
      </c>
      <c r="Q4204" t="s">
        <v>124</v>
      </c>
      <c r="R4204" t="s">
        <v>27577</v>
      </c>
      <c r="S4204" s="4" t="str">
        <f t="shared" si="65"/>
        <v>2005</v>
      </c>
    </row>
    <row r="4205" spans="1:19" hidden="1" x14ac:dyDescent="0.35">
      <c r="A4205" t="s">
        <v>27573</v>
      </c>
      <c r="B4205" t="s">
        <v>27574</v>
      </c>
      <c r="C4205" t="s">
        <v>27578</v>
      </c>
      <c r="D4205" t="s">
        <v>27579</v>
      </c>
      <c r="E4205" t="s">
        <v>27580</v>
      </c>
      <c r="F4205" t="s">
        <v>27581</v>
      </c>
      <c r="I4205" t="s">
        <v>27582</v>
      </c>
      <c r="J4205" t="s">
        <v>1022</v>
      </c>
      <c r="M4205" t="s">
        <v>112297</v>
      </c>
      <c r="N4205" t="s">
        <v>124</v>
      </c>
      <c r="O4205" s="3" t="s">
        <v>27583</v>
      </c>
      <c r="P4205" t="s">
        <v>124</v>
      </c>
      <c r="Q4205" t="s">
        <v>124</v>
      </c>
      <c r="R4205" t="s">
        <v>27583</v>
      </c>
      <c r="S4205" s="4" t="str">
        <f t="shared" si="65"/>
        <v>2005</v>
      </c>
    </row>
    <row r="4206" spans="1:19" hidden="1" x14ac:dyDescent="0.35">
      <c r="A4206" t="s">
        <v>27580</v>
      </c>
      <c r="B4206" t="s">
        <v>27581</v>
      </c>
      <c r="C4206" t="s">
        <v>27584</v>
      </c>
      <c r="D4206" t="s">
        <v>27585</v>
      </c>
      <c r="E4206" t="s">
        <v>27586</v>
      </c>
      <c r="F4206" t="s">
        <v>27587</v>
      </c>
      <c r="I4206" t="s">
        <v>512</v>
      </c>
      <c r="J4206" t="s">
        <v>512</v>
      </c>
      <c r="M4206" t="s">
        <v>112297</v>
      </c>
      <c r="N4206" t="s">
        <v>124</v>
      </c>
      <c r="O4206" s="3" t="s">
        <v>27588</v>
      </c>
      <c r="P4206" t="s">
        <v>124</v>
      </c>
      <c r="Q4206" t="s">
        <v>124</v>
      </c>
      <c r="R4206" t="s">
        <v>27588</v>
      </c>
      <c r="S4206" s="4" t="str">
        <f t="shared" si="65"/>
        <v>2005</v>
      </c>
    </row>
    <row r="4207" spans="1:19" ht="29" hidden="1" x14ac:dyDescent="0.35">
      <c r="A4207" t="s">
        <v>27586</v>
      </c>
      <c r="B4207" t="s">
        <v>27587</v>
      </c>
      <c r="C4207" t="s">
        <v>27589</v>
      </c>
      <c r="D4207" t="s">
        <v>27590</v>
      </c>
      <c r="E4207" t="s">
        <v>27591</v>
      </c>
      <c r="F4207" t="s">
        <v>27592</v>
      </c>
      <c r="I4207" t="s">
        <v>27593</v>
      </c>
      <c r="J4207" t="s">
        <v>27594</v>
      </c>
      <c r="K4207" s="2" t="s">
        <v>1501</v>
      </c>
      <c r="M4207" t="s">
        <v>112297</v>
      </c>
      <c r="N4207" t="s">
        <v>124</v>
      </c>
      <c r="O4207" s="3" t="s">
        <v>27595</v>
      </c>
      <c r="P4207" t="s">
        <v>124</v>
      </c>
      <c r="Q4207" t="s">
        <v>124</v>
      </c>
      <c r="R4207" t="s">
        <v>27595</v>
      </c>
      <c r="S4207" s="4" t="str">
        <f t="shared" si="65"/>
        <v>2005</v>
      </c>
    </row>
    <row r="4208" spans="1:19" hidden="1" x14ac:dyDescent="0.35">
      <c r="A4208" t="s">
        <v>27591</v>
      </c>
      <c r="B4208" t="s">
        <v>27592</v>
      </c>
      <c r="C4208" t="s">
        <v>27596</v>
      </c>
      <c r="D4208" t="s">
        <v>27597</v>
      </c>
      <c r="E4208" t="s">
        <v>27598</v>
      </c>
      <c r="F4208" t="s">
        <v>27599</v>
      </c>
      <c r="I4208" t="s">
        <v>27600</v>
      </c>
      <c r="J4208" t="s">
        <v>27601</v>
      </c>
      <c r="M4208" t="s">
        <v>112297</v>
      </c>
      <c r="N4208" t="s">
        <v>124</v>
      </c>
      <c r="O4208" s="3" t="s">
        <v>27602</v>
      </c>
      <c r="P4208" t="s">
        <v>124</v>
      </c>
      <c r="Q4208" t="s">
        <v>124</v>
      </c>
      <c r="R4208" t="s">
        <v>27602</v>
      </c>
      <c r="S4208" s="4" t="str">
        <f t="shared" si="65"/>
        <v>2005</v>
      </c>
    </row>
    <row r="4209" spans="1:19" hidden="1" x14ac:dyDescent="0.35">
      <c r="A4209" t="s">
        <v>27598</v>
      </c>
      <c r="B4209" t="s">
        <v>27599</v>
      </c>
      <c r="C4209" t="s">
        <v>27603</v>
      </c>
      <c r="D4209" t="s">
        <v>27604</v>
      </c>
      <c r="E4209" t="s">
        <v>27605</v>
      </c>
      <c r="F4209" t="s">
        <v>27606</v>
      </c>
      <c r="I4209" t="s">
        <v>27607</v>
      </c>
      <c r="J4209" t="s">
        <v>27608</v>
      </c>
      <c r="M4209" t="s">
        <v>112297</v>
      </c>
      <c r="N4209" t="s">
        <v>124</v>
      </c>
      <c r="O4209" s="3" t="s">
        <v>27609</v>
      </c>
      <c r="P4209" t="s">
        <v>124</v>
      </c>
      <c r="Q4209" t="s">
        <v>124</v>
      </c>
      <c r="R4209" t="s">
        <v>27609</v>
      </c>
      <c r="S4209" s="4" t="str">
        <f t="shared" si="65"/>
        <v>2005</v>
      </c>
    </row>
    <row r="4210" spans="1:19" ht="29" hidden="1" x14ac:dyDescent="0.35">
      <c r="A4210" t="s">
        <v>27605</v>
      </c>
      <c r="B4210" t="s">
        <v>27606</v>
      </c>
      <c r="C4210" t="s">
        <v>27610</v>
      </c>
      <c r="D4210" t="s">
        <v>27611</v>
      </c>
      <c r="E4210" t="s">
        <v>27612</v>
      </c>
      <c r="F4210" t="s">
        <v>27613</v>
      </c>
      <c r="I4210" t="s">
        <v>27614</v>
      </c>
      <c r="J4210" t="s">
        <v>27615</v>
      </c>
      <c r="K4210" s="2" t="s">
        <v>1501</v>
      </c>
      <c r="M4210" t="s">
        <v>112297</v>
      </c>
      <c r="N4210" t="s">
        <v>124</v>
      </c>
      <c r="O4210" s="3" t="s">
        <v>27616</v>
      </c>
      <c r="P4210" t="s">
        <v>124</v>
      </c>
      <c r="Q4210" t="s">
        <v>124</v>
      </c>
      <c r="R4210" t="s">
        <v>27616</v>
      </c>
      <c r="S4210" s="4" t="str">
        <f t="shared" si="65"/>
        <v>2005</v>
      </c>
    </row>
    <row r="4211" spans="1:19" ht="29" hidden="1" x14ac:dyDescent="0.35">
      <c r="A4211" t="s">
        <v>27612</v>
      </c>
      <c r="B4211" t="s">
        <v>27613</v>
      </c>
      <c r="C4211" t="s">
        <v>27617</v>
      </c>
      <c r="D4211" t="s">
        <v>27618</v>
      </c>
      <c r="E4211" t="s">
        <v>27619</v>
      </c>
      <c r="F4211" t="s">
        <v>27620</v>
      </c>
      <c r="I4211" t="s">
        <v>27621</v>
      </c>
      <c r="J4211" t="s">
        <v>27622</v>
      </c>
      <c r="K4211" s="2" t="s">
        <v>1501</v>
      </c>
      <c r="M4211" t="s">
        <v>112297</v>
      </c>
      <c r="N4211" t="s">
        <v>124</v>
      </c>
      <c r="O4211" s="3" t="s">
        <v>27623</v>
      </c>
      <c r="P4211" t="s">
        <v>124</v>
      </c>
      <c r="Q4211" t="s">
        <v>124</v>
      </c>
      <c r="R4211" t="s">
        <v>27623</v>
      </c>
      <c r="S4211" s="4" t="str">
        <f t="shared" si="65"/>
        <v>2005</v>
      </c>
    </row>
    <row r="4212" spans="1:19" hidden="1" x14ac:dyDescent="0.35">
      <c r="A4212" t="s">
        <v>27619</v>
      </c>
      <c r="B4212" t="s">
        <v>27620</v>
      </c>
      <c r="C4212" t="s">
        <v>27624</v>
      </c>
      <c r="D4212" t="s">
        <v>27625</v>
      </c>
      <c r="E4212" t="s">
        <v>27626</v>
      </c>
      <c r="F4212" t="s">
        <v>27627</v>
      </c>
      <c r="I4212" t="s">
        <v>27628</v>
      </c>
      <c r="J4212" t="s">
        <v>27629</v>
      </c>
      <c r="M4212" t="s">
        <v>112297</v>
      </c>
      <c r="N4212" t="s">
        <v>124</v>
      </c>
      <c r="O4212" s="3" t="s">
        <v>27630</v>
      </c>
      <c r="P4212" t="s">
        <v>124</v>
      </c>
      <c r="Q4212" t="s">
        <v>124</v>
      </c>
      <c r="R4212" t="s">
        <v>27630</v>
      </c>
      <c r="S4212" s="4" t="str">
        <f t="shared" si="65"/>
        <v>2005</v>
      </c>
    </row>
    <row r="4213" spans="1:19" hidden="1" x14ac:dyDescent="0.35">
      <c r="A4213" t="s">
        <v>27626</v>
      </c>
      <c r="B4213" t="s">
        <v>27627</v>
      </c>
      <c r="C4213" t="s">
        <v>27631</v>
      </c>
      <c r="D4213" t="s">
        <v>27632</v>
      </c>
      <c r="E4213" t="s">
        <v>27633</v>
      </c>
      <c r="F4213" t="s">
        <v>27634</v>
      </c>
      <c r="I4213" t="s">
        <v>27635</v>
      </c>
      <c r="J4213" t="s">
        <v>27636</v>
      </c>
      <c r="M4213" t="s">
        <v>112297</v>
      </c>
      <c r="N4213" t="s">
        <v>124</v>
      </c>
      <c r="O4213" s="3" t="s">
        <v>27637</v>
      </c>
      <c r="P4213" t="s">
        <v>124</v>
      </c>
      <c r="Q4213" t="s">
        <v>124</v>
      </c>
      <c r="R4213" t="s">
        <v>27637</v>
      </c>
      <c r="S4213" s="4" t="str">
        <f t="shared" si="65"/>
        <v>2005</v>
      </c>
    </row>
    <row r="4214" spans="1:19" hidden="1" x14ac:dyDescent="0.35">
      <c r="A4214" t="s">
        <v>27633</v>
      </c>
      <c r="B4214" t="s">
        <v>27634</v>
      </c>
      <c r="C4214" t="s">
        <v>27638</v>
      </c>
      <c r="D4214" t="s">
        <v>27639</v>
      </c>
      <c r="E4214" t="s">
        <v>27640</v>
      </c>
      <c r="F4214" t="s">
        <v>27641</v>
      </c>
      <c r="I4214" t="s">
        <v>27642</v>
      </c>
      <c r="J4214" t="s">
        <v>27643</v>
      </c>
      <c r="M4214" t="s">
        <v>112297</v>
      </c>
      <c r="N4214" t="s">
        <v>16314</v>
      </c>
      <c r="O4214" s="3" t="s">
        <v>27644</v>
      </c>
      <c r="P4214" t="s">
        <v>16314</v>
      </c>
      <c r="Q4214" t="s">
        <v>16314</v>
      </c>
      <c r="R4214" t="s">
        <v>27644</v>
      </c>
      <c r="S4214" s="4" t="str">
        <f t="shared" si="65"/>
        <v>2005</v>
      </c>
    </row>
    <row r="4215" spans="1:19" hidden="1" x14ac:dyDescent="0.35">
      <c r="A4215" t="s">
        <v>27640</v>
      </c>
      <c r="B4215" t="s">
        <v>27641</v>
      </c>
      <c r="C4215" t="s">
        <v>27645</v>
      </c>
      <c r="D4215" t="s">
        <v>27646</v>
      </c>
      <c r="E4215" t="s">
        <v>27647</v>
      </c>
      <c r="F4215" t="s">
        <v>27648</v>
      </c>
      <c r="I4215" t="s">
        <v>512</v>
      </c>
      <c r="J4215" t="s">
        <v>512</v>
      </c>
      <c r="M4215" t="s">
        <v>112297</v>
      </c>
      <c r="N4215" t="s">
        <v>124</v>
      </c>
      <c r="O4215" s="3" t="s">
        <v>27649</v>
      </c>
      <c r="P4215" t="s">
        <v>124</v>
      </c>
      <c r="Q4215" t="s">
        <v>124</v>
      </c>
      <c r="R4215" t="s">
        <v>27649</v>
      </c>
      <c r="S4215" s="4" t="str">
        <f t="shared" si="65"/>
        <v>2005</v>
      </c>
    </row>
    <row r="4216" spans="1:19" ht="29" hidden="1" x14ac:dyDescent="0.35">
      <c r="A4216" t="s">
        <v>27647</v>
      </c>
      <c r="B4216" t="s">
        <v>27648</v>
      </c>
      <c r="C4216" t="s">
        <v>27650</v>
      </c>
      <c r="D4216" t="s">
        <v>27651</v>
      </c>
      <c r="E4216" t="s">
        <v>27652</v>
      </c>
      <c r="F4216" t="s">
        <v>27653</v>
      </c>
      <c r="I4216" t="s">
        <v>27654</v>
      </c>
      <c r="J4216" t="s">
        <v>7208</v>
      </c>
      <c r="K4216" s="2" t="s">
        <v>1501</v>
      </c>
      <c r="M4216" t="s">
        <v>112297</v>
      </c>
      <c r="N4216" t="s">
        <v>124</v>
      </c>
      <c r="O4216" s="3" t="s">
        <v>27655</v>
      </c>
      <c r="P4216" t="s">
        <v>124</v>
      </c>
      <c r="Q4216" t="s">
        <v>124</v>
      </c>
      <c r="R4216" t="s">
        <v>27655</v>
      </c>
      <c r="S4216" s="4" t="str">
        <f t="shared" si="65"/>
        <v>2005</v>
      </c>
    </row>
    <row r="4217" spans="1:19" ht="29" hidden="1" x14ac:dyDescent="0.35">
      <c r="A4217" t="s">
        <v>27652</v>
      </c>
      <c r="B4217" t="s">
        <v>27653</v>
      </c>
      <c r="C4217" t="s">
        <v>27656</v>
      </c>
      <c r="D4217" t="s">
        <v>27657</v>
      </c>
      <c r="E4217" t="s">
        <v>27658</v>
      </c>
      <c r="F4217" t="s">
        <v>27659</v>
      </c>
      <c r="I4217" t="s">
        <v>27660</v>
      </c>
      <c r="J4217" t="s">
        <v>27661</v>
      </c>
      <c r="K4217" s="2" t="s">
        <v>1501</v>
      </c>
      <c r="M4217" t="s">
        <v>112297</v>
      </c>
      <c r="N4217" t="s">
        <v>124</v>
      </c>
      <c r="O4217" s="3" t="s">
        <v>27662</v>
      </c>
      <c r="P4217" t="s">
        <v>124</v>
      </c>
      <c r="Q4217" t="s">
        <v>124</v>
      </c>
      <c r="R4217" t="s">
        <v>27662</v>
      </c>
      <c r="S4217" s="4" t="str">
        <f t="shared" si="65"/>
        <v>2005</v>
      </c>
    </row>
    <row r="4218" spans="1:19" ht="29" hidden="1" x14ac:dyDescent="0.35">
      <c r="A4218" t="s">
        <v>27658</v>
      </c>
      <c r="B4218" t="s">
        <v>27659</v>
      </c>
      <c r="C4218" t="s">
        <v>27663</v>
      </c>
      <c r="D4218" t="s">
        <v>27664</v>
      </c>
      <c r="E4218" t="s">
        <v>27665</v>
      </c>
      <c r="F4218" t="s">
        <v>27666</v>
      </c>
      <c r="I4218" t="s">
        <v>27667</v>
      </c>
      <c r="J4218" t="s">
        <v>27668</v>
      </c>
      <c r="K4218" s="2" t="s">
        <v>1501</v>
      </c>
      <c r="M4218" t="s">
        <v>112297</v>
      </c>
      <c r="N4218" t="s">
        <v>124</v>
      </c>
      <c r="O4218" s="3" t="s">
        <v>27669</v>
      </c>
      <c r="P4218" t="s">
        <v>124</v>
      </c>
      <c r="Q4218" t="s">
        <v>124</v>
      </c>
      <c r="R4218" t="s">
        <v>27669</v>
      </c>
      <c r="S4218" s="4" t="str">
        <f t="shared" si="65"/>
        <v>2005</v>
      </c>
    </row>
    <row r="4219" spans="1:19" hidden="1" x14ac:dyDescent="0.35">
      <c r="A4219" t="s">
        <v>27665</v>
      </c>
      <c r="B4219" t="s">
        <v>27666</v>
      </c>
      <c r="C4219" t="s">
        <v>27670</v>
      </c>
      <c r="D4219" t="s">
        <v>27671</v>
      </c>
      <c r="E4219" t="s">
        <v>27672</v>
      </c>
      <c r="F4219" t="s">
        <v>27673</v>
      </c>
      <c r="I4219" t="s">
        <v>19638</v>
      </c>
      <c r="J4219" t="s">
        <v>19638</v>
      </c>
      <c r="M4219" t="s">
        <v>112297</v>
      </c>
      <c r="N4219" t="s">
        <v>124</v>
      </c>
      <c r="O4219" s="3" t="s">
        <v>27674</v>
      </c>
      <c r="P4219" t="s">
        <v>124</v>
      </c>
      <c r="Q4219" t="s">
        <v>124</v>
      </c>
      <c r="R4219" t="s">
        <v>27674</v>
      </c>
      <c r="S4219" s="4" t="str">
        <f t="shared" si="65"/>
        <v>2005</v>
      </c>
    </row>
    <row r="4220" spans="1:19" ht="29" hidden="1" x14ac:dyDescent="0.35">
      <c r="A4220" t="s">
        <v>27672</v>
      </c>
      <c r="B4220" t="s">
        <v>27673</v>
      </c>
      <c r="C4220" s="1" t="s">
        <v>27675</v>
      </c>
      <c r="D4220" s="1" t="s">
        <v>27676</v>
      </c>
      <c r="E4220" t="s">
        <v>27677</v>
      </c>
      <c r="F4220" t="s">
        <v>27678</v>
      </c>
      <c r="I4220" t="s">
        <v>27679</v>
      </c>
      <c r="J4220" t="s">
        <v>27680</v>
      </c>
      <c r="K4220" s="2" t="s">
        <v>1501</v>
      </c>
      <c r="M4220" t="s">
        <v>112297</v>
      </c>
      <c r="N4220" t="s">
        <v>124</v>
      </c>
      <c r="O4220" s="3" t="s">
        <v>27681</v>
      </c>
      <c r="P4220" t="s">
        <v>124</v>
      </c>
      <c r="Q4220" t="s">
        <v>124</v>
      </c>
      <c r="R4220" t="s">
        <v>27681</v>
      </c>
      <c r="S4220" s="4" t="str">
        <f t="shared" si="65"/>
        <v>2005</v>
      </c>
    </row>
    <row r="4221" spans="1:19" ht="29" hidden="1" x14ac:dyDescent="0.35">
      <c r="A4221" t="s">
        <v>27677</v>
      </c>
      <c r="B4221" t="s">
        <v>27678</v>
      </c>
      <c r="C4221" t="s">
        <v>27682</v>
      </c>
      <c r="D4221" t="s">
        <v>27683</v>
      </c>
      <c r="E4221" t="s">
        <v>27684</v>
      </c>
      <c r="F4221" t="s">
        <v>27685</v>
      </c>
      <c r="I4221" t="s">
        <v>27686</v>
      </c>
      <c r="J4221" t="s">
        <v>27687</v>
      </c>
      <c r="K4221" s="2" t="s">
        <v>1501</v>
      </c>
      <c r="M4221" t="s">
        <v>112297</v>
      </c>
      <c r="N4221" t="s">
        <v>124</v>
      </c>
      <c r="O4221" s="3" t="s">
        <v>27688</v>
      </c>
      <c r="P4221" t="s">
        <v>124</v>
      </c>
      <c r="Q4221" t="s">
        <v>124</v>
      </c>
      <c r="R4221" t="s">
        <v>27688</v>
      </c>
      <c r="S4221" s="4" t="str">
        <f t="shared" si="65"/>
        <v>2005</v>
      </c>
    </row>
    <row r="4222" spans="1:19" hidden="1" x14ac:dyDescent="0.35">
      <c r="A4222" t="s">
        <v>27684</v>
      </c>
      <c r="B4222" t="s">
        <v>27685</v>
      </c>
      <c r="C4222" t="s">
        <v>27689</v>
      </c>
      <c r="D4222" t="s">
        <v>27690</v>
      </c>
      <c r="E4222" t="s">
        <v>27691</v>
      </c>
      <c r="F4222" t="s">
        <v>27692</v>
      </c>
      <c r="I4222" t="s">
        <v>27693</v>
      </c>
      <c r="J4222" t="s">
        <v>27694</v>
      </c>
      <c r="M4222" t="s">
        <v>112297</v>
      </c>
      <c r="N4222" t="s">
        <v>124</v>
      </c>
      <c r="O4222" s="3" t="s">
        <v>27695</v>
      </c>
      <c r="P4222" t="s">
        <v>124</v>
      </c>
      <c r="Q4222" t="s">
        <v>124</v>
      </c>
      <c r="R4222" t="s">
        <v>27695</v>
      </c>
      <c r="S4222" s="4" t="str">
        <f t="shared" si="65"/>
        <v>2005</v>
      </c>
    </row>
    <row r="4223" spans="1:19" ht="29" hidden="1" x14ac:dyDescent="0.35">
      <c r="A4223" t="s">
        <v>27691</v>
      </c>
      <c r="B4223" t="s">
        <v>27692</v>
      </c>
      <c r="C4223" t="s">
        <v>27696</v>
      </c>
      <c r="D4223" t="s">
        <v>27697</v>
      </c>
      <c r="E4223" t="s">
        <v>27698</v>
      </c>
      <c r="F4223" t="s">
        <v>27699</v>
      </c>
      <c r="I4223" t="s">
        <v>27700</v>
      </c>
      <c r="J4223" t="s">
        <v>27701</v>
      </c>
      <c r="K4223" s="2" t="s">
        <v>1501</v>
      </c>
      <c r="M4223" t="s">
        <v>112297</v>
      </c>
      <c r="N4223" t="s">
        <v>124</v>
      </c>
      <c r="O4223" s="3" t="s">
        <v>27702</v>
      </c>
      <c r="P4223" t="s">
        <v>124</v>
      </c>
      <c r="Q4223" t="s">
        <v>124</v>
      </c>
      <c r="R4223" t="s">
        <v>27702</v>
      </c>
      <c r="S4223" s="4" t="str">
        <f t="shared" si="65"/>
        <v>2005</v>
      </c>
    </row>
    <row r="4224" spans="1:19" hidden="1" x14ac:dyDescent="0.35">
      <c r="A4224" t="s">
        <v>27698</v>
      </c>
      <c r="B4224" t="s">
        <v>27699</v>
      </c>
      <c r="C4224" t="s">
        <v>27703</v>
      </c>
      <c r="D4224" t="s">
        <v>27704</v>
      </c>
      <c r="E4224" t="s">
        <v>27705</v>
      </c>
      <c r="F4224" t="s">
        <v>27706</v>
      </c>
      <c r="I4224" t="s">
        <v>27075</v>
      </c>
      <c r="J4224" t="s">
        <v>372</v>
      </c>
      <c r="M4224" t="s">
        <v>112297</v>
      </c>
      <c r="N4224" t="s">
        <v>124</v>
      </c>
      <c r="O4224" s="3" t="s">
        <v>27707</v>
      </c>
      <c r="P4224" t="s">
        <v>124</v>
      </c>
      <c r="Q4224" t="s">
        <v>124</v>
      </c>
      <c r="R4224" t="s">
        <v>27707</v>
      </c>
      <c r="S4224" s="4" t="str">
        <f t="shared" si="65"/>
        <v>2005</v>
      </c>
    </row>
    <row r="4225" spans="1:19" hidden="1" x14ac:dyDescent="0.35">
      <c r="A4225" t="s">
        <v>27705</v>
      </c>
      <c r="B4225" t="s">
        <v>27706</v>
      </c>
      <c r="C4225" t="s">
        <v>27708</v>
      </c>
      <c r="D4225" t="s">
        <v>27709</v>
      </c>
      <c r="E4225" t="s">
        <v>27710</v>
      </c>
      <c r="F4225" t="s">
        <v>27711</v>
      </c>
      <c r="I4225" t="s">
        <v>27712</v>
      </c>
      <c r="J4225" t="s">
        <v>27713</v>
      </c>
      <c r="M4225" t="s">
        <v>112298</v>
      </c>
      <c r="N4225" t="s">
        <v>28</v>
      </c>
      <c r="O4225" s="3" t="s">
        <v>27714</v>
      </c>
      <c r="P4225" t="s">
        <v>50</v>
      </c>
      <c r="Q4225" t="s">
        <v>50</v>
      </c>
      <c r="R4225" t="s">
        <v>27714</v>
      </c>
      <c r="S4225" s="4" t="str">
        <f t="shared" si="65"/>
        <v>2005</v>
      </c>
    </row>
    <row r="4226" spans="1:19" ht="29" hidden="1" x14ac:dyDescent="0.35">
      <c r="A4226" t="s">
        <v>27710</v>
      </c>
      <c r="B4226" t="s">
        <v>27711</v>
      </c>
      <c r="C4226" t="s">
        <v>27715</v>
      </c>
      <c r="D4226" t="s">
        <v>27716</v>
      </c>
      <c r="E4226" t="s">
        <v>27717</v>
      </c>
      <c r="F4226" t="s">
        <v>27718</v>
      </c>
      <c r="I4226" t="s">
        <v>27719</v>
      </c>
      <c r="J4226" t="s">
        <v>27720</v>
      </c>
      <c r="K4226" s="2" t="s">
        <v>1501</v>
      </c>
      <c r="M4226" t="s">
        <v>16314</v>
      </c>
      <c r="N4226" t="s">
        <v>16314</v>
      </c>
      <c r="O4226" s="3" t="s">
        <v>27721</v>
      </c>
      <c r="P4226" t="s">
        <v>16314</v>
      </c>
      <c r="Q4226" t="s">
        <v>16314</v>
      </c>
      <c r="R4226" t="s">
        <v>27721</v>
      </c>
      <c r="S4226" s="4" t="str">
        <f t="shared" si="65"/>
        <v>2005</v>
      </c>
    </row>
    <row r="4227" spans="1:19" hidden="1" x14ac:dyDescent="0.35">
      <c r="A4227" t="s">
        <v>27717</v>
      </c>
      <c r="B4227" t="s">
        <v>27718</v>
      </c>
      <c r="C4227" t="s">
        <v>27722</v>
      </c>
      <c r="D4227" t="s">
        <v>27723</v>
      </c>
      <c r="E4227" s="1" t="s">
        <v>27724</v>
      </c>
      <c r="F4227" s="1" t="s">
        <v>27725</v>
      </c>
      <c r="I4227" t="s">
        <v>27726</v>
      </c>
      <c r="J4227" t="s">
        <v>27727</v>
      </c>
      <c r="M4227" t="s">
        <v>112297</v>
      </c>
      <c r="N4227" t="s">
        <v>124</v>
      </c>
      <c r="O4227" s="3" t="s">
        <v>27728</v>
      </c>
      <c r="P4227" t="s">
        <v>124</v>
      </c>
      <c r="Q4227" t="s">
        <v>124</v>
      </c>
      <c r="R4227" t="s">
        <v>27728</v>
      </c>
      <c r="S4227" s="4" t="str">
        <f t="shared" ref="S4227:S4290" si="66">LEFT(RIGHT(R4227,19),4)</f>
        <v>2005</v>
      </c>
    </row>
    <row r="4228" spans="1:19" hidden="1" x14ac:dyDescent="0.35">
      <c r="A4228" s="1" t="s">
        <v>27724</v>
      </c>
      <c r="B4228" s="1" t="s">
        <v>27725</v>
      </c>
      <c r="C4228" t="s">
        <v>27729</v>
      </c>
      <c r="D4228" t="s">
        <v>27730</v>
      </c>
      <c r="E4228" t="s">
        <v>27731</v>
      </c>
      <c r="F4228" t="s">
        <v>27732</v>
      </c>
      <c r="I4228" t="s">
        <v>27733</v>
      </c>
      <c r="J4228" t="s">
        <v>27734</v>
      </c>
      <c r="M4228" t="s">
        <v>112297</v>
      </c>
      <c r="N4228" t="s">
        <v>124</v>
      </c>
      <c r="O4228" s="3" t="s">
        <v>27735</v>
      </c>
      <c r="P4228" t="s">
        <v>124</v>
      </c>
      <c r="Q4228" t="s">
        <v>124</v>
      </c>
      <c r="R4228" t="s">
        <v>27735</v>
      </c>
      <c r="S4228" s="4" t="str">
        <f t="shared" si="66"/>
        <v>2005</v>
      </c>
    </row>
    <row r="4229" spans="1:19" hidden="1" x14ac:dyDescent="0.35">
      <c r="A4229" t="s">
        <v>27731</v>
      </c>
      <c r="B4229" t="s">
        <v>27732</v>
      </c>
      <c r="C4229" t="s">
        <v>27736</v>
      </c>
      <c r="D4229" t="s">
        <v>27737</v>
      </c>
      <c r="E4229" t="s">
        <v>27738</v>
      </c>
      <c r="F4229" t="s">
        <v>27739</v>
      </c>
      <c r="I4229" t="s">
        <v>19638</v>
      </c>
      <c r="J4229" t="s">
        <v>19638</v>
      </c>
      <c r="M4229" t="s">
        <v>112297</v>
      </c>
      <c r="N4229" t="s">
        <v>124</v>
      </c>
      <c r="O4229" s="3" t="s">
        <v>27740</v>
      </c>
      <c r="P4229" t="s">
        <v>124</v>
      </c>
      <c r="Q4229" t="s">
        <v>124</v>
      </c>
      <c r="R4229" t="s">
        <v>27740</v>
      </c>
      <c r="S4229" s="4" t="str">
        <f t="shared" si="66"/>
        <v>2005</v>
      </c>
    </row>
    <row r="4230" spans="1:19" hidden="1" x14ac:dyDescent="0.35">
      <c r="A4230" t="s">
        <v>27738</v>
      </c>
      <c r="B4230" t="s">
        <v>27739</v>
      </c>
      <c r="C4230" t="s">
        <v>27741</v>
      </c>
      <c r="D4230" t="s">
        <v>27742</v>
      </c>
      <c r="E4230" t="s">
        <v>27743</v>
      </c>
      <c r="F4230" t="s">
        <v>27744</v>
      </c>
      <c r="I4230" t="s">
        <v>27745</v>
      </c>
      <c r="J4230" t="s">
        <v>27746</v>
      </c>
      <c r="M4230" t="s">
        <v>112297</v>
      </c>
      <c r="N4230" t="s">
        <v>124</v>
      </c>
      <c r="O4230" s="3" t="s">
        <v>27747</v>
      </c>
      <c r="P4230" t="s">
        <v>124</v>
      </c>
      <c r="Q4230" t="s">
        <v>124</v>
      </c>
      <c r="R4230" t="s">
        <v>27747</v>
      </c>
      <c r="S4230" s="4" t="str">
        <f t="shared" si="66"/>
        <v>2005</v>
      </c>
    </row>
    <row r="4231" spans="1:19" ht="29" hidden="1" x14ac:dyDescent="0.35">
      <c r="A4231" t="s">
        <v>27743</v>
      </c>
      <c r="B4231" t="s">
        <v>27744</v>
      </c>
      <c r="C4231" t="s">
        <v>27748</v>
      </c>
      <c r="D4231" t="s">
        <v>27749</v>
      </c>
      <c r="E4231" t="s">
        <v>27750</v>
      </c>
      <c r="F4231" t="s">
        <v>27751</v>
      </c>
      <c r="I4231" t="s">
        <v>27752</v>
      </c>
      <c r="J4231" t="s">
        <v>27753</v>
      </c>
      <c r="K4231" s="2" t="s">
        <v>1501</v>
      </c>
      <c r="M4231" t="s">
        <v>112297</v>
      </c>
      <c r="N4231" t="s">
        <v>124</v>
      </c>
      <c r="O4231" s="3" t="s">
        <v>27754</v>
      </c>
      <c r="P4231" t="s">
        <v>124</v>
      </c>
      <c r="Q4231" t="s">
        <v>124</v>
      </c>
      <c r="R4231" t="s">
        <v>27754</v>
      </c>
      <c r="S4231" s="4" t="str">
        <f t="shared" si="66"/>
        <v>2005</v>
      </c>
    </row>
    <row r="4232" spans="1:19" hidden="1" x14ac:dyDescent="0.35">
      <c r="A4232" t="s">
        <v>27750</v>
      </c>
      <c r="B4232" t="s">
        <v>27751</v>
      </c>
      <c r="C4232" t="s">
        <v>27755</v>
      </c>
      <c r="D4232" t="s">
        <v>27756</v>
      </c>
      <c r="E4232" t="s">
        <v>27757</v>
      </c>
      <c r="F4232" s="1">
        <v>3.1642200000000003E+30</v>
      </c>
      <c r="I4232" t="s">
        <v>27758</v>
      </c>
      <c r="J4232" t="s">
        <v>27759</v>
      </c>
      <c r="M4232" t="s">
        <v>112298</v>
      </c>
      <c r="N4232" t="s">
        <v>28</v>
      </c>
      <c r="O4232" s="3" t="s">
        <v>27760</v>
      </c>
      <c r="P4232" t="s">
        <v>16314</v>
      </c>
      <c r="Q4232" t="s">
        <v>16314</v>
      </c>
      <c r="R4232" t="s">
        <v>27760</v>
      </c>
      <c r="S4232" s="4" t="str">
        <f t="shared" si="66"/>
        <v>2005</v>
      </c>
    </row>
    <row r="4233" spans="1:19" hidden="1" x14ac:dyDescent="0.35">
      <c r="A4233" t="s">
        <v>27757</v>
      </c>
      <c r="B4233" s="1">
        <v>3.1642200000000003E+30</v>
      </c>
      <c r="C4233" t="s">
        <v>27761</v>
      </c>
      <c r="D4233" t="s">
        <v>27762</v>
      </c>
      <c r="E4233" t="s">
        <v>27763</v>
      </c>
      <c r="F4233" t="s">
        <v>27764</v>
      </c>
      <c r="I4233" t="s">
        <v>27765</v>
      </c>
      <c r="J4233" t="s">
        <v>27766</v>
      </c>
      <c r="M4233" t="s">
        <v>112297</v>
      </c>
      <c r="N4233" t="s">
        <v>124</v>
      </c>
      <c r="O4233" s="3" t="s">
        <v>27767</v>
      </c>
      <c r="P4233" t="s">
        <v>124</v>
      </c>
      <c r="Q4233" t="s">
        <v>124</v>
      </c>
      <c r="R4233" t="s">
        <v>27767</v>
      </c>
      <c r="S4233" s="4" t="str">
        <f t="shared" si="66"/>
        <v>2005</v>
      </c>
    </row>
    <row r="4234" spans="1:19" hidden="1" x14ac:dyDescent="0.35">
      <c r="A4234" t="s">
        <v>27763</v>
      </c>
      <c r="B4234" t="s">
        <v>27764</v>
      </c>
      <c r="C4234" t="s">
        <v>27768</v>
      </c>
      <c r="D4234" t="s">
        <v>27769</v>
      </c>
      <c r="E4234" t="s">
        <v>27770</v>
      </c>
      <c r="F4234" t="s">
        <v>27771</v>
      </c>
      <c r="I4234" t="s">
        <v>27772</v>
      </c>
      <c r="J4234" t="s">
        <v>27773</v>
      </c>
      <c r="M4234" t="s">
        <v>112297</v>
      </c>
      <c r="N4234" t="s">
        <v>124</v>
      </c>
      <c r="O4234" s="3" t="s">
        <v>27774</v>
      </c>
      <c r="P4234" t="s">
        <v>124</v>
      </c>
      <c r="Q4234" t="s">
        <v>124</v>
      </c>
      <c r="R4234" t="s">
        <v>27774</v>
      </c>
      <c r="S4234" s="4" t="str">
        <f t="shared" si="66"/>
        <v>2005</v>
      </c>
    </row>
    <row r="4235" spans="1:19" hidden="1" x14ac:dyDescent="0.35">
      <c r="A4235" t="s">
        <v>27770</v>
      </c>
      <c r="B4235" t="s">
        <v>27771</v>
      </c>
      <c r="C4235" t="s">
        <v>27775</v>
      </c>
      <c r="D4235" t="s">
        <v>27776</v>
      </c>
      <c r="E4235" t="s">
        <v>27777</v>
      </c>
      <c r="F4235" t="s">
        <v>27778</v>
      </c>
      <c r="I4235" t="s">
        <v>27779</v>
      </c>
      <c r="J4235" t="s">
        <v>27780</v>
      </c>
      <c r="M4235" t="s">
        <v>112297</v>
      </c>
      <c r="N4235" t="s">
        <v>124</v>
      </c>
      <c r="O4235" s="3" t="s">
        <v>27781</v>
      </c>
      <c r="P4235" t="s">
        <v>124</v>
      </c>
      <c r="Q4235" t="s">
        <v>124</v>
      </c>
      <c r="R4235" t="s">
        <v>27781</v>
      </c>
      <c r="S4235" s="4" t="str">
        <f t="shared" si="66"/>
        <v>2005</v>
      </c>
    </row>
    <row r="4236" spans="1:19" hidden="1" x14ac:dyDescent="0.35">
      <c r="A4236" t="s">
        <v>27777</v>
      </c>
      <c r="B4236" t="s">
        <v>27778</v>
      </c>
      <c r="C4236" t="s">
        <v>27782</v>
      </c>
      <c r="D4236" t="s">
        <v>27783</v>
      </c>
      <c r="E4236" t="s">
        <v>27784</v>
      </c>
      <c r="F4236" t="s">
        <v>27785</v>
      </c>
      <c r="I4236" t="s">
        <v>512</v>
      </c>
      <c r="J4236" t="s">
        <v>512</v>
      </c>
      <c r="M4236" t="s">
        <v>112297</v>
      </c>
      <c r="N4236" t="s">
        <v>124</v>
      </c>
      <c r="O4236" s="3" t="s">
        <v>27786</v>
      </c>
      <c r="P4236" t="s">
        <v>124</v>
      </c>
      <c r="Q4236" t="s">
        <v>124</v>
      </c>
      <c r="R4236" t="s">
        <v>27786</v>
      </c>
      <c r="S4236" s="4" t="str">
        <f t="shared" si="66"/>
        <v>2005</v>
      </c>
    </row>
    <row r="4237" spans="1:19" hidden="1" x14ac:dyDescent="0.35">
      <c r="A4237" t="s">
        <v>27784</v>
      </c>
      <c r="B4237" t="s">
        <v>27785</v>
      </c>
      <c r="C4237" t="s">
        <v>27787</v>
      </c>
      <c r="D4237" t="s">
        <v>27788</v>
      </c>
      <c r="E4237" t="s">
        <v>27789</v>
      </c>
      <c r="F4237" t="s">
        <v>27790</v>
      </c>
      <c r="I4237" t="s">
        <v>19638</v>
      </c>
      <c r="J4237" t="s">
        <v>19638</v>
      </c>
      <c r="M4237" t="s">
        <v>112297</v>
      </c>
      <c r="N4237" t="s">
        <v>124</v>
      </c>
      <c r="O4237" s="3" t="s">
        <v>27791</v>
      </c>
      <c r="P4237" t="s">
        <v>124</v>
      </c>
      <c r="Q4237" t="s">
        <v>124</v>
      </c>
      <c r="R4237" t="s">
        <v>27791</v>
      </c>
      <c r="S4237" s="4" t="str">
        <f t="shared" si="66"/>
        <v>2005</v>
      </c>
    </row>
    <row r="4238" spans="1:19" hidden="1" x14ac:dyDescent="0.35">
      <c r="A4238" t="s">
        <v>27789</v>
      </c>
      <c r="B4238" t="s">
        <v>27790</v>
      </c>
      <c r="C4238" t="s">
        <v>27792</v>
      </c>
      <c r="D4238" t="s">
        <v>27793</v>
      </c>
      <c r="E4238" t="s">
        <v>27794</v>
      </c>
      <c r="F4238" t="s">
        <v>27795</v>
      </c>
      <c r="I4238" t="s">
        <v>27796</v>
      </c>
      <c r="J4238" t="s">
        <v>27797</v>
      </c>
      <c r="M4238" t="s">
        <v>112297</v>
      </c>
      <c r="N4238" t="s">
        <v>124</v>
      </c>
      <c r="O4238" s="3" t="s">
        <v>27798</v>
      </c>
      <c r="P4238" t="s">
        <v>124</v>
      </c>
      <c r="Q4238" t="s">
        <v>124</v>
      </c>
      <c r="R4238" t="s">
        <v>27798</v>
      </c>
      <c r="S4238" s="4" t="str">
        <f t="shared" si="66"/>
        <v>2005</v>
      </c>
    </row>
    <row r="4239" spans="1:19" hidden="1" x14ac:dyDescent="0.35">
      <c r="A4239" t="s">
        <v>27794</v>
      </c>
      <c r="B4239" t="s">
        <v>27795</v>
      </c>
      <c r="C4239" t="s">
        <v>27799</v>
      </c>
      <c r="D4239" t="s">
        <v>27800</v>
      </c>
      <c r="E4239" t="s">
        <v>27801</v>
      </c>
      <c r="F4239" t="s">
        <v>27802</v>
      </c>
      <c r="I4239" t="s">
        <v>27803</v>
      </c>
      <c r="J4239" t="s">
        <v>27804</v>
      </c>
      <c r="M4239" t="s">
        <v>112298</v>
      </c>
      <c r="N4239" t="s">
        <v>28</v>
      </c>
      <c r="O4239" s="3" t="s">
        <v>27805</v>
      </c>
      <c r="P4239" t="s">
        <v>50</v>
      </c>
      <c r="Q4239" t="s">
        <v>50</v>
      </c>
      <c r="R4239" t="s">
        <v>27805</v>
      </c>
      <c r="S4239" s="4" t="str">
        <f t="shared" si="66"/>
        <v>2005</v>
      </c>
    </row>
    <row r="4240" spans="1:19" hidden="1" x14ac:dyDescent="0.35">
      <c r="A4240" t="s">
        <v>27801</v>
      </c>
      <c r="B4240" t="s">
        <v>27802</v>
      </c>
      <c r="C4240" t="s">
        <v>27806</v>
      </c>
      <c r="D4240" t="s">
        <v>27807</v>
      </c>
      <c r="E4240" t="s">
        <v>27808</v>
      </c>
      <c r="F4240" t="s">
        <v>27809</v>
      </c>
      <c r="I4240" t="s">
        <v>27810</v>
      </c>
      <c r="J4240" t="s">
        <v>27811</v>
      </c>
      <c r="M4240" t="s">
        <v>112298</v>
      </c>
      <c r="N4240" t="s">
        <v>28</v>
      </c>
      <c r="O4240" s="3" t="s">
        <v>27812</v>
      </c>
      <c r="P4240" t="s">
        <v>50</v>
      </c>
      <c r="Q4240" t="s">
        <v>50</v>
      </c>
      <c r="R4240" t="s">
        <v>27812</v>
      </c>
      <c r="S4240" s="4" t="str">
        <f t="shared" si="66"/>
        <v>2005</v>
      </c>
    </row>
    <row r="4241" spans="1:19" hidden="1" x14ac:dyDescent="0.35">
      <c r="A4241" t="s">
        <v>27808</v>
      </c>
      <c r="B4241" t="s">
        <v>27809</v>
      </c>
      <c r="C4241" t="s">
        <v>27813</v>
      </c>
      <c r="D4241" t="s">
        <v>27814</v>
      </c>
      <c r="E4241" t="s">
        <v>27815</v>
      </c>
      <c r="F4241" t="s">
        <v>27816</v>
      </c>
      <c r="I4241" t="s">
        <v>27817</v>
      </c>
      <c r="J4241" t="s">
        <v>27818</v>
      </c>
      <c r="M4241" t="s">
        <v>112297</v>
      </c>
      <c r="N4241" t="s">
        <v>124</v>
      </c>
      <c r="O4241" s="3" t="s">
        <v>27819</v>
      </c>
      <c r="P4241" t="s">
        <v>124</v>
      </c>
      <c r="Q4241" t="s">
        <v>124</v>
      </c>
      <c r="R4241" t="s">
        <v>27819</v>
      </c>
      <c r="S4241" s="4" t="str">
        <f t="shared" si="66"/>
        <v>2005</v>
      </c>
    </row>
    <row r="4242" spans="1:19" ht="29" hidden="1" x14ac:dyDescent="0.35">
      <c r="A4242" t="s">
        <v>27815</v>
      </c>
      <c r="B4242" t="s">
        <v>27816</v>
      </c>
      <c r="C4242" t="s">
        <v>27820</v>
      </c>
      <c r="D4242" t="s">
        <v>27821</v>
      </c>
      <c r="E4242" t="s">
        <v>27822</v>
      </c>
      <c r="F4242" t="s">
        <v>27823</v>
      </c>
      <c r="I4242" t="s">
        <v>27824</v>
      </c>
      <c r="J4242" t="s">
        <v>27825</v>
      </c>
      <c r="K4242" s="2" t="s">
        <v>1501</v>
      </c>
      <c r="M4242" t="s">
        <v>112297</v>
      </c>
      <c r="N4242" t="s">
        <v>124</v>
      </c>
      <c r="O4242" s="3" t="s">
        <v>27826</v>
      </c>
      <c r="P4242" t="s">
        <v>124</v>
      </c>
      <c r="Q4242" t="s">
        <v>124</v>
      </c>
      <c r="R4242" t="s">
        <v>27826</v>
      </c>
      <c r="S4242" s="4" t="str">
        <f t="shared" si="66"/>
        <v>2005</v>
      </c>
    </row>
    <row r="4243" spans="1:19" hidden="1" x14ac:dyDescent="0.35">
      <c r="A4243" t="s">
        <v>27822</v>
      </c>
      <c r="B4243" t="s">
        <v>27823</v>
      </c>
      <c r="C4243" t="s">
        <v>27827</v>
      </c>
      <c r="D4243" t="s">
        <v>27828</v>
      </c>
      <c r="E4243" t="s">
        <v>27829</v>
      </c>
      <c r="F4243" t="s">
        <v>27830</v>
      </c>
      <c r="I4243" t="s">
        <v>27831</v>
      </c>
      <c r="J4243" t="s">
        <v>27832</v>
      </c>
      <c r="M4243" t="s">
        <v>112297</v>
      </c>
      <c r="N4243" t="s">
        <v>124</v>
      </c>
      <c r="O4243" s="3" t="s">
        <v>27833</v>
      </c>
      <c r="P4243" t="s">
        <v>124</v>
      </c>
      <c r="Q4243" t="s">
        <v>124</v>
      </c>
      <c r="R4243" t="s">
        <v>27833</v>
      </c>
      <c r="S4243" s="4" t="str">
        <f t="shared" si="66"/>
        <v>2005</v>
      </c>
    </row>
    <row r="4244" spans="1:19" hidden="1" x14ac:dyDescent="0.35">
      <c r="A4244" t="s">
        <v>27829</v>
      </c>
      <c r="B4244" t="s">
        <v>27830</v>
      </c>
      <c r="C4244" t="s">
        <v>27834</v>
      </c>
      <c r="D4244" t="s">
        <v>27835</v>
      </c>
      <c r="E4244" t="s">
        <v>27836</v>
      </c>
      <c r="F4244" t="s">
        <v>27837</v>
      </c>
      <c r="I4244" t="s">
        <v>27838</v>
      </c>
      <c r="J4244" t="s">
        <v>27839</v>
      </c>
      <c r="M4244" t="s">
        <v>112298</v>
      </c>
      <c r="N4244" t="s">
        <v>28</v>
      </c>
      <c r="O4244" s="3" t="s">
        <v>27840</v>
      </c>
      <c r="P4244" t="s">
        <v>50</v>
      </c>
      <c r="Q4244" t="s">
        <v>50</v>
      </c>
      <c r="R4244" t="s">
        <v>27840</v>
      </c>
      <c r="S4244" s="4" t="str">
        <f t="shared" si="66"/>
        <v>2005</v>
      </c>
    </row>
    <row r="4245" spans="1:19" hidden="1" x14ac:dyDescent="0.35">
      <c r="A4245" t="s">
        <v>27836</v>
      </c>
      <c r="B4245" t="s">
        <v>27837</v>
      </c>
      <c r="C4245" t="s">
        <v>27841</v>
      </c>
      <c r="D4245" t="s">
        <v>27842</v>
      </c>
      <c r="E4245" t="s">
        <v>27843</v>
      </c>
      <c r="F4245" t="s">
        <v>27844</v>
      </c>
      <c r="I4245" t="s">
        <v>27845</v>
      </c>
      <c r="J4245" t="s">
        <v>27846</v>
      </c>
      <c r="M4245" t="s">
        <v>112297</v>
      </c>
      <c r="N4245" t="s">
        <v>16314</v>
      </c>
      <c r="O4245" s="3" t="s">
        <v>27847</v>
      </c>
      <c r="P4245" t="s">
        <v>16314</v>
      </c>
      <c r="Q4245" t="s">
        <v>16314</v>
      </c>
      <c r="R4245" t="s">
        <v>27847</v>
      </c>
      <c r="S4245" s="4" t="str">
        <f t="shared" si="66"/>
        <v>2005</v>
      </c>
    </row>
    <row r="4246" spans="1:19" ht="29" hidden="1" x14ac:dyDescent="0.35">
      <c r="A4246" t="s">
        <v>27843</v>
      </c>
      <c r="B4246" t="s">
        <v>27844</v>
      </c>
      <c r="C4246" t="s">
        <v>27848</v>
      </c>
      <c r="D4246" t="s">
        <v>27849</v>
      </c>
      <c r="E4246" t="s">
        <v>27850</v>
      </c>
      <c r="F4246" t="s">
        <v>27851</v>
      </c>
      <c r="I4246" t="s">
        <v>2890</v>
      </c>
      <c r="J4246" t="s">
        <v>2890</v>
      </c>
      <c r="K4246" s="2" t="s">
        <v>1501</v>
      </c>
      <c r="M4246" t="s">
        <v>112297</v>
      </c>
      <c r="N4246" t="s">
        <v>124</v>
      </c>
      <c r="O4246" s="3" t="s">
        <v>27852</v>
      </c>
      <c r="P4246" t="s">
        <v>124</v>
      </c>
      <c r="Q4246" t="s">
        <v>124</v>
      </c>
      <c r="R4246" t="s">
        <v>27852</v>
      </c>
      <c r="S4246" s="4" t="str">
        <f t="shared" si="66"/>
        <v>2005</v>
      </c>
    </row>
    <row r="4247" spans="1:19" hidden="1" x14ac:dyDescent="0.35">
      <c r="A4247" t="s">
        <v>27850</v>
      </c>
      <c r="B4247" t="s">
        <v>27851</v>
      </c>
      <c r="C4247" t="s">
        <v>27853</v>
      </c>
      <c r="D4247" t="s">
        <v>27854</v>
      </c>
      <c r="E4247" t="s">
        <v>27855</v>
      </c>
      <c r="F4247" t="s">
        <v>27856</v>
      </c>
      <c r="I4247" t="s">
        <v>512</v>
      </c>
      <c r="J4247" t="s">
        <v>512</v>
      </c>
      <c r="M4247" t="s">
        <v>112297</v>
      </c>
      <c r="N4247" t="s">
        <v>124</v>
      </c>
      <c r="O4247" s="3" t="s">
        <v>27857</v>
      </c>
      <c r="P4247" t="s">
        <v>124</v>
      </c>
      <c r="Q4247" t="s">
        <v>124</v>
      </c>
      <c r="R4247" t="s">
        <v>27857</v>
      </c>
      <c r="S4247" s="4" t="str">
        <f t="shared" si="66"/>
        <v>2005</v>
      </c>
    </row>
    <row r="4248" spans="1:19" hidden="1" x14ac:dyDescent="0.35">
      <c r="A4248" t="s">
        <v>27855</v>
      </c>
      <c r="B4248" t="s">
        <v>27856</v>
      </c>
      <c r="C4248" t="s">
        <v>27858</v>
      </c>
      <c r="D4248" t="s">
        <v>27859</v>
      </c>
      <c r="E4248" s="1" t="s">
        <v>27860</v>
      </c>
      <c r="F4248" s="1" t="s">
        <v>27861</v>
      </c>
      <c r="I4248" t="s">
        <v>27862</v>
      </c>
      <c r="J4248" t="s">
        <v>27863</v>
      </c>
      <c r="M4248" t="s">
        <v>112297</v>
      </c>
      <c r="N4248" t="s">
        <v>124</v>
      </c>
      <c r="O4248" s="3" t="s">
        <v>27864</v>
      </c>
      <c r="P4248" t="s">
        <v>124</v>
      </c>
      <c r="Q4248" t="s">
        <v>124</v>
      </c>
      <c r="R4248" t="s">
        <v>27864</v>
      </c>
      <c r="S4248" s="4" t="str">
        <f t="shared" si="66"/>
        <v>2005</v>
      </c>
    </row>
    <row r="4249" spans="1:19" hidden="1" x14ac:dyDescent="0.35">
      <c r="A4249" s="1" t="s">
        <v>27860</v>
      </c>
      <c r="B4249" s="1" t="s">
        <v>27861</v>
      </c>
      <c r="C4249" t="s">
        <v>27865</v>
      </c>
      <c r="D4249" t="s">
        <v>27866</v>
      </c>
      <c r="E4249" t="s">
        <v>27867</v>
      </c>
      <c r="F4249" t="s">
        <v>27868</v>
      </c>
      <c r="I4249" t="s">
        <v>27869</v>
      </c>
      <c r="J4249" t="s">
        <v>27870</v>
      </c>
      <c r="M4249" t="s">
        <v>112297</v>
      </c>
      <c r="N4249" t="s">
        <v>124</v>
      </c>
      <c r="O4249" s="3" t="s">
        <v>27871</v>
      </c>
      <c r="P4249" t="s">
        <v>124</v>
      </c>
      <c r="Q4249" t="s">
        <v>124</v>
      </c>
      <c r="R4249" t="s">
        <v>27871</v>
      </c>
      <c r="S4249" s="4" t="str">
        <f t="shared" si="66"/>
        <v>2005</v>
      </c>
    </row>
    <row r="4250" spans="1:19" ht="29" hidden="1" x14ac:dyDescent="0.35">
      <c r="A4250" t="s">
        <v>27867</v>
      </c>
      <c r="B4250" t="s">
        <v>27868</v>
      </c>
      <c r="C4250" t="s">
        <v>27872</v>
      </c>
      <c r="D4250" t="s">
        <v>27873</v>
      </c>
      <c r="E4250" t="s">
        <v>27874</v>
      </c>
      <c r="F4250" t="s">
        <v>27875</v>
      </c>
      <c r="I4250" t="s">
        <v>27876</v>
      </c>
      <c r="J4250" t="s">
        <v>27877</v>
      </c>
      <c r="K4250" s="2" t="s">
        <v>1501</v>
      </c>
      <c r="M4250" t="s">
        <v>112297</v>
      </c>
      <c r="N4250" t="s">
        <v>124</v>
      </c>
      <c r="O4250" s="3" t="s">
        <v>27878</v>
      </c>
      <c r="P4250" t="s">
        <v>124</v>
      </c>
      <c r="Q4250" t="s">
        <v>124</v>
      </c>
      <c r="R4250" t="s">
        <v>27878</v>
      </c>
      <c r="S4250" s="4" t="str">
        <f t="shared" si="66"/>
        <v>2005</v>
      </c>
    </row>
    <row r="4251" spans="1:19" hidden="1" x14ac:dyDescent="0.35">
      <c r="A4251" t="s">
        <v>27874</v>
      </c>
      <c r="B4251" t="s">
        <v>27875</v>
      </c>
      <c r="C4251" t="s">
        <v>27879</v>
      </c>
      <c r="D4251" t="s">
        <v>27880</v>
      </c>
      <c r="E4251" t="s">
        <v>27881</v>
      </c>
      <c r="F4251" t="s">
        <v>27882</v>
      </c>
      <c r="I4251" t="s">
        <v>512</v>
      </c>
      <c r="J4251" t="s">
        <v>512</v>
      </c>
      <c r="M4251" t="s">
        <v>112297</v>
      </c>
      <c r="N4251" t="s">
        <v>124</v>
      </c>
      <c r="O4251" s="3" t="s">
        <v>27883</v>
      </c>
      <c r="P4251" t="s">
        <v>124</v>
      </c>
      <c r="Q4251" t="s">
        <v>124</v>
      </c>
      <c r="R4251" t="s">
        <v>27883</v>
      </c>
      <c r="S4251" s="4" t="str">
        <f t="shared" si="66"/>
        <v>2005</v>
      </c>
    </row>
    <row r="4252" spans="1:19" hidden="1" x14ac:dyDescent="0.35">
      <c r="A4252" t="s">
        <v>27881</v>
      </c>
      <c r="B4252" t="s">
        <v>27882</v>
      </c>
      <c r="C4252" t="s">
        <v>27884</v>
      </c>
      <c r="D4252" t="s">
        <v>27885</v>
      </c>
      <c r="E4252" t="s">
        <v>27886</v>
      </c>
      <c r="F4252" t="s">
        <v>27887</v>
      </c>
      <c r="I4252" t="s">
        <v>27888</v>
      </c>
      <c r="J4252" t="s">
        <v>27889</v>
      </c>
      <c r="M4252" t="s">
        <v>112297</v>
      </c>
      <c r="N4252" t="s">
        <v>124</v>
      </c>
      <c r="O4252" s="3" t="s">
        <v>27890</v>
      </c>
      <c r="P4252" t="s">
        <v>124</v>
      </c>
      <c r="Q4252" t="s">
        <v>124</v>
      </c>
      <c r="R4252" t="s">
        <v>27890</v>
      </c>
      <c r="S4252" s="4" t="str">
        <f t="shared" si="66"/>
        <v>2005</v>
      </c>
    </row>
    <row r="4253" spans="1:19" hidden="1" x14ac:dyDescent="0.35">
      <c r="A4253" t="s">
        <v>27886</v>
      </c>
      <c r="B4253" t="s">
        <v>27887</v>
      </c>
      <c r="C4253" t="s">
        <v>27891</v>
      </c>
      <c r="D4253" t="s">
        <v>27892</v>
      </c>
      <c r="E4253" t="s">
        <v>27893</v>
      </c>
      <c r="F4253" t="s">
        <v>27894</v>
      </c>
      <c r="I4253" t="s">
        <v>27895</v>
      </c>
      <c r="J4253" t="s">
        <v>27896</v>
      </c>
      <c r="M4253" t="s">
        <v>112297</v>
      </c>
      <c r="N4253" t="s">
        <v>124</v>
      </c>
      <c r="O4253" s="3" t="s">
        <v>27897</v>
      </c>
      <c r="P4253" t="s">
        <v>124</v>
      </c>
      <c r="Q4253" t="s">
        <v>124</v>
      </c>
      <c r="R4253" t="s">
        <v>27897</v>
      </c>
      <c r="S4253" s="4" t="str">
        <f t="shared" si="66"/>
        <v>2005</v>
      </c>
    </row>
    <row r="4254" spans="1:19" ht="29" hidden="1" x14ac:dyDescent="0.35">
      <c r="A4254" t="s">
        <v>27893</v>
      </c>
      <c r="B4254" t="s">
        <v>27894</v>
      </c>
      <c r="C4254" t="s">
        <v>27898</v>
      </c>
      <c r="D4254" t="s">
        <v>27899</v>
      </c>
      <c r="E4254" t="s">
        <v>27900</v>
      </c>
      <c r="F4254" t="s">
        <v>27901</v>
      </c>
      <c r="I4254" t="s">
        <v>27902</v>
      </c>
      <c r="J4254" t="s">
        <v>27903</v>
      </c>
      <c r="K4254" s="2" t="s">
        <v>1501</v>
      </c>
      <c r="M4254" t="s">
        <v>112297</v>
      </c>
      <c r="N4254" t="s">
        <v>124</v>
      </c>
      <c r="O4254" s="3" t="s">
        <v>27904</v>
      </c>
      <c r="P4254" t="s">
        <v>124</v>
      </c>
      <c r="Q4254" t="s">
        <v>124</v>
      </c>
      <c r="R4254" t="s">
        <v>27904</v>
      </c>
      <c r="S4254" s="4" t="str">
        <f t="shared" si="66"/>
        <v>2005</v>
      </c>
    </row>
    <row r="4255" spans="1:19" hidden="1" x14ac:dyDescent="0.35">
      <c r="A4255" t="s">
        <v>27900</v>
      </c>
      <c r="B4255" t="s">
        <v>27901</v>
      </c>
      <c r="C4255" t="s">
        <v>27905</v>
      </c>
      <c r="D4255" t="s">
        <v>27906</v>
      </c>
      <c r="E4255" t="s">
        <v>27907</v>
      </c>
      <c r="F4255" t="s">
        <v>27908</v>
      </c>
      <c r="I4255" t="s">
        <v>27909</v>
      </c>
      <c r="J4255" t="s">
        <v>27910</v>
      </c>
      <c r="M4255" t="s">
        <v>112297</v>
      </c>
      <c r="N4255" t="s">
        <v>124</v>
      </c>
      <c r="O4255" s="3" t="s">
        <v>27911</v>
      </c>
      <c r="P4255" t="s">
        <v>124</v>
      </c>
      <c r="Q4255" t="s">
        <v>124</v>
      </c>
      <c r="R4255" t="s">
        <v>27911</v>
      </c>
      <c r="S4255" s="4" t="str">
        <f t="shared" si="66"/>
        <v>2005</v>
      </c>
    </row>
    <row r="4256" spans="1:19" hidden="1" x14ac:dyDescent="0.35">
      <c r="A4256" t="s">
        <v>27907</v>
      </c>
      <c r="B4256" t="s">
        <v>27908</v>
      </c>
      <c r="C4256" t="s">
        <v>27912</v>
      </c>
      <c r="D4256" t="s">
        <v>27913</v>
      </c>
      <c r="E4256" t="s">
        <v>27914</v>
      </c>
      <c r="F4256" t="s">
        <v>27915</v>
      </c>
      <c r="I4256" t="s">
        <v>27916</v>
      </c>
      <c r="J4256" t="s">
        <v>27917</v>
      </c>
      <c r="M4256" t="s">
        <v>112297</v>
      </c>
      <c r="N4256" t="s">
        <v>124</v>
      </c>
      <c r="O4256" s="3" t="s">
        <v>27918</v>
      </c>
      <c r="P4256" t="s">
        <v>124</v>
      </c>
      <c r="Q4256" t="s">
        <v>124</v>
      </c>
      <c r="R4256" t="s">
        <v>27918</v>
      </c>
      <c r="S4256" s="4" t="str">
        <f t="shared" si="66"/>
        <v>2005</v>
      </c>
    </row>
    <row r="4257" spans="1:19" hidden="1" x14ac:dyDescent="0.35">
      <c r="A4257" t="s">
        <v>27914</v>
      </c>
      <c r="B4257" t="s">
        <v>27915</v>
      </c>
      <c r="C4257" t="s">
        <v>27919</v>
      </c>
      <c r="D4257" t="s">
        <v>27920</v>
      </c>
      <c r="E4257" t="s">
        <v>27921</v>
      </c>
      <c r="F4257" t="s">
        <v>27922</v>
      </c>
      <c r="I4257" t="s">
        <v>27923</v>
      </c>
      <c r="J4257" t="s">
        <v>27924</v>
      </c>
      <c r="M4257" t="s">
        <v>112297</v>
      </c>
      <c r="N4257" t="s">
        <v>124</v>
      </c>
      <c r="O4257" s="3" t="s">
        <v>27925</v>
      </c>
      <c r="P4257" t="s">
        <v>124</v>
      </c>
      <c r="Q4257" t="s">
        <v>124</v>
      </c>
      <c r="R4257" t="s">
        <v>27925</v>
      </c>
      <c r="S4257" s="4" t="str">
        <f t="shared" si="66"/>
        <v>2005</v>
      </c>
    </row>
    <row r="4258" spans="1:19" hidden="1" x14ac:dyDescent="0.35">
      <c r="A4258" t="s">
        <v>27921</v>
      </c>
      <c r="B4258" t="s">
        <v>27922</v>
      </c>
      <c r="C4258" t="s">
        <v>27926</v>
      </c>
      <c r="D4258" t="s">
        <v>27927</v>
      </c>
      <c r="E4258" t="s">
        <v>27928</v>
      </c>
      <c r="F4258" t="s">
        <v>27929</v>
      </c>
      <c r="I4258" t="s">
        <v>27930</v>
      </c>
      <c r="J4258" t="s">
        <v>27931</v>
      </c>
      <c r="M4258" t="s">
        <v>112297</v>
      </c>
      <c r="N4258" t="s">
        <v>16314</v>
      </c>
      <c r="O4258" s="3" t="s">
        <v>27932</v>
      </c>
      <c r="P4258" t="s">
        <v>16314</v>
      </c>
      <c r="Q4258" t="s">
        <v>16314</v>
      </c>
      <c r="R4258" t="s">
        <v>27932</v>
      </c>
      <c r="S4258" s="4" t="str">
        <f t="shared" si="66"/>
        <v>2005</v>
      </c>
    </row>
    <row r="4259" spans="1:19" hidden="1" x14ac:dyDescent="0.35">
      <c r="A4259" t="s">
        <v>27928</v>
      </c>
      <c r="B4259" t="s">
        <v>27929</v>
      </c>
      <c r="C4259" t="s">
        <v>27933</v>
      </c>
      <c r="D4259" t="s">
        <v>27934</v>
      </c>
      <c r="E4259" t="s">
        <v>27935</v>
      </c>
      <c r="F4259" t="s">
        <v>27936</v>
      </c>
      <c r="I4259" t="s">
        <v>512</v>
      </c>
      <c r="J4259" t="s">
        <v>512</v>
      </c>
      <c r="M4259" t="s">
        <v>112297</v>
      </c>
      <c r="N4259" t="s">
        <v>124</v>
      </c>
      <c r="O4259" s="3" t="s">
        <v>27937</v>
      </c>
      <c r="P4259" t="s">
        <v>124</v>
      </c>
      <c r="Q4259" t="s">
        <v>124</v>
      </c>
      <c r="R4259" t="s">
        <v>27937</v>
      </c>
      <c r="S4259" s="4" t="str">
        <f t="shared" si="66"/>
        <v>2005</v>
      </c>
    </row>
    <row r="4260" spans="1:19" hidden="1" x14ac:dyDescent="0.35">
      <c r="A4260" t="s">
        <v>27935</v>
      </c>
      <c r="B4260" t="s">
        <v>27936</v>
      </c>
      <c r="C4260" t="s">
        <v>27938</v>
      </c>
      <c r="D4260" t="s">
        <v>27939</v>
      </c>
      <c r="E4260" t="s">
        <v>27940</v>
      </c>
      <c r="F4260" t="s">
        <v>27941</v>
      </c>
      <c r="I4260" t="s">
        <v>27942</v>
      </c>
      <c r="J4260" t="s">
        <v>27943</v>
      </c>
      <c r="M4260" t="s">
        <v>112297</v>
      </c>
      <c r="N4260" t="s">
        <v>124</v>
      </c>
      <c r="O4260" s="3" t="s">
        <v>27944</v>
      </c>
      <c r="P4260" t="s">
        <v>124</v>
      </c>
      <c r="Q4260" t="s">
        <v>124</v>
      </c>
      <c r="R4260" t="s">
        <v>27944</v>
      </c>
      <c r="S4260" s="4" t="str">
        <f t="shared" si="66"/>
        <v>2005</v>
      </c>
    </row>
    <row r="4261" spans="1:19" hidden="1" x14ac:dyDescent="0.35">
      <c r="A4261" t="s">
        <v>27940</v>
      </c>
      <c r="B4261" t="s">
        <v>27941</v>
      </c>
      <c r="C4261" t="s">
        <v>27945</v>
      </c>
      <c r="D4261" t="s">
        <v>27946</v>
      </c>
      <c r="E4261" t="s">
        <v>27947</v>
      </c>
      <c r="F4261" t="s">
        <v>27948</v>
      </c>
      <c r="I4261" t="s">
        <v>27949</v>
      </c>
      <c r="J4261" t="s">
        <v>27950</v>
      </c>
      <c r="M4261" t="s">
        <v>112297</v>
      </c>
      <c r="N4261" t="s">
        <v>124</v>
      </c>
      <c r="O4261" s="3" t="s">
        <v>27951</v>
      </c>
      <c r="P4261" t="s">
        <v>124</v>
      </c>
      <c r="Q4261" t="s">
        <v>124</v>
      </c>
      <c r="R4261" t="s">
        <v>27951</v>
      </c>
      <c r="S4261" s="4" t="str">
        <f t="shared" si="66"/>
        <v>2005</v>
      </c>
    </row>
    <row r="4262" spans="1:19" hidden="1" x14ac:dyDescent="0.35">
      <c r="A4262" t="s">
        <v>27947</v>
      </c>
      <c r="B4262" t="s">
        <v>27948</v>
      </c>
      <c r="C4262" t="s">
        <v>27952</v>
      </c>
      <c r="D4262" t="s">
        <v>27953</v>
      </c>
      <c r="E4262" t="s">
        <v>27954</v>
      </c>
      <c r="F4262">
        <v>242121613</v>
      </c>
      <c r="I4262" t="s">
        <v>27955</v>
      </c>
      <c r="J4262" t="s">
        <v>21940</v>
      </c>
      <c r="M4262" t="s">
        <v>112297</v>
      </c>
      <c r="N4262" t="s">
        <v>124</v>
      </c>
      <c r="O4262" s="3" t="s">
        <v>27956</v>
      </c>
      <c r="P4262" t="s">
        <v>124</v>
      </c>
      <c r="Q4262" t="s">
        <v>124</v>
      </c>
      <c r="R4262" t="s">
        <v>27956</v>
      </c>
      <c r="S4262" s="4" t="str">
        <f t="shared" si="66"/>
        <v>2005</v>
      </c>
    </row>
    <row r="4263" spans="1:19" hidden="1" x14ac:dyDescent="0.35">
      <c r="A4263" t="s">
        <v>27954</v>
      </c>
      <c r="B4263">
        <v>242121613</v>
      </c>
      <c r="C4263" t="s">
        <v>27957</v>
      </c>
      <c r="D4263" t="s">
        <v>27958</v>
      </c>
      <c r="E4263" t="s">
        <v>27959</v>
      </c>
      <c r="F4263" t="s">
        <v>27960</v>
      </c>
      <c r="I4263" t="s">
        <v>27961</v>
      </c>
      <c r="J4263" t="s">
        <v>27962</v>
      </c>
      <c r="M4263" t="s">
        <v>112297</v>
      </c>
      <c r="N4263" t="s">
        <v>124</v>
      </c>
      <c r="O4263" s="3" t="s">
        <v>27963</v>
      </c>
      <c r="P4263" t="s">
        <v>124</v>
      </c>
      <c r="Q4263" t="s">
        <v>124</v>
      </c>
      <c r="R4263" t="s">
        <v>27963</v>
      </c>
      <c r="S4263" s="4" t="str">
        <f t="shared" si="66"/>
        <v>2005</v>
      </c>
    </row>
    <row r="4264" spans="1:19" hidden="1" x14ac:dyDescent="0.35">
      <c r="A4264" t="s">
        <v>27959</v>
      </c>
      <c r="B4264" t="s">
        <v>27960</v>
      </c>
      <c r="C4264" t="s">
        <v>27964</v>
      </c>
      <c r="D4264" t="s">
        <v>27965</v>
      </c>
      <c r="E4264" t="s">
        <v>27966</v>
      </c>
      <c r="F4264" t="s">
        <v>27967</v>
      </c>
      <c r="I4264" t="s">
        <v>27968</v>
      </c>
      <c r="J4264" t="s">
        <v>9751</v>
      </c>
      <c r="M4264" t="s">
        <v>112297</v>
      </c>
      <c r="N4264" t="s">
        <v>124</v>
      </c>
      <c r="O4264" s="3" t="s">
        <v>27969</v>
      </c>
      <c r="P4264" t="s">
        <v>124</v>
      </c>
      <c r="Q4264" t="s">
        <v>124</v>
      </c>
      <c r="R4264" t="s">
        <v>27969</v>
      </c>
      <c r="S4264" s="4" t="str">
        <f t="shared" si="66"/>
        <v>2005</v>
      </c>
    </row>
    <row r="4265" spans="1:19" hidden="1" x14ac:dyDescent="0.35">
      <c r="A4265" t="s">
        <v>27966</v>
      </c>
      <c r="B4265" t="s">
        <v>27967</v>
      </c>
      <c r="C4265" t="s">
        <v>27970</v>
      </c>
      <c r="D4265" t="s">
        <v>27971</v>
      </c>
      <c r="E4265" t="s">
        <v>27972</v>
      </c>
      <c r="F4265" t="s">
        <v>27973</v>
      </c>
      <c r="I4265" t="s">
        <v>27974</v>
      </c>
      <c r="J4265" t="s">
        <v>27975</v>
      </c>
      <c r="M4265" t="s">
        <v>112297</v>
      </c>
      <c r="N4265" t="s">
        <v>124</v>
      </c>
      <c r="O4265" s="3" t="s">
        <v>27976</v>
      </c>
      <c r="P4265" t="s">
        <v>124</v>
      </c>
      <c r="Q4265" t="s">
        <v>124</v>
      </c>
      <c r="R4265" t="s">
        <v>27976</v>
      </c>
      <c r="S4265" s="4" t="str">
        <f t="shared" si="66"/>
        <v>2005</v>
      </c>
    </row>
    <row r="4266" spans="1:19" hidden="1" x14ac:dyDescent="0.35">
      <c r="A4266" t="s">
        <v>27972</v>
      </c>
      <c r="B4266" t="s">
        <v>27973</v>
      </c>
      <c r="C4266" t="s">
        <v>27977</v>
      </c>
      <c r="D4266" t="s">
        <v>27978</v>
      </c>
      <c r="E4266" t="s">
        <v>27979</v>
      </c>
      <c r="F4266" t="s">
        <v>27980</v>
      </c>
      <c r="I4266" t="s">
        <v>27981</v>
      </c>
      <c r="J4266" t="s">
        <v>27982</v>
      </c>
      <c r="M4266" t="s">
        <v>112299</v>
      </c>
      <c r="N4266" t="s">
        <v>247</v>
      </c>
      <c r="O4266" s="3" t="s">
        <v>27983</v>
      </c>
      <c r="P4266" t="s">
        <v>247</v>
      </c>
      <c r="Q4266" t="s">
        <v>247</v>
      </c>
      <c r="R4266" t="s">
        <v>27983</v>
      </c>
      <c r="S4266" s="4" t="str">
        <f t="shared" si="66"/>
        <v>2005</v>
      </c>
    </row>
    <row r="4267" spans="1:19" hidden="1" x14ac:dyDescent="0.35">
      <c r="A4267" t="s">
        <v>27979</v>
      </c>
      <c r="B4267" t="s">
        <v>27980</v>
      </c>
      <c r="C4267" t="s">
        <v>27984</v>
      </c>
      <c r="D4267" t="s">
        <v>27985</v>
      </c>
      <c r="E4267" t="s">
        <v>27986</v>
      </c>
      <c r="F4267" t="s">
        <v>27987</v>
      </c>
      <c r="I4267" t="s">
        <v>24363</v>
      </c>
      <c r="J4267" t="s">
        <v>2526</v>
      </c>
      <c r="M4267" t="s">
        <v>112297</v>
      </c>
      <c r="N4267" t="s">
        <v>124</v>
      </c>
      <c r="O4267" s="3" t="s">
        <v>27988</v>
      </c>
      <c r="P4267" t="s">
        <v>124</v>
      </c>
      <c r="Q4267" t="s">
        <v>124</v>
      </c>
      <c r="R4267" t="s">
        <v>27988</v>
      </c>
      <c r="S4267" s="4" t="str">
        <f t="shared" si="66"/>
        <v>2005</v>
      </c>
    </row>
    <row r="4268" spans="1:19" ht="29" hidden="1" x14ac:dyDescent="0.35">
      <c r="A4268" t="s">
        <v>27986</v>
      </c>
      <c r="B4268" t="s">
        <v>27987</v>
      </c>
      <c r="C4268" s="1" t="s">
        <v>27989</v>
      </c>
      <c r="D4268" s="1" t="s">
        <v>27990</v>
      </c>
      <c r="E4268" t="s">
        <v>27991</v>
      </c>
      <c r="F4268" t="s">
        <v>27992</v>
      </c>
      <c r="I4268" t="s">
        <v>27993</v>
      </c>
      <c r="J4268" t="s">
        <v>27994</v>
      </c>
      <c r="K4268" s="2" t="s">
        <v>1501</v>
      </c>
      <c r="M4268" t="s">
        <v>112297</v>
      </c>
      <c r="N4268" t="s">
        <v>124</v>
      </c>
      <c r="O4268" s="3" t="s">
        <v>27995</v>
      </c>
      <c r="P4268" t="s">
        <v>124</v>
      </c>
      <c r="Q4268" t="s">
        <v>124</v>
      </c>
      <c r="R4268" t="s">
        <v>27995</v>
      </c>
      <c r="S4268" s="4" t="str">
        <f t="shared" si="66"/>
        <v>2005</v>
      </c>
    </row>
    <row r="4269" spans="1:19" hidden="1" x14ac:dyDescent="0.35">
      <c r="A4269" t="s">
        <v>27991</v>
      </c>
      <c r="B4269" t="s">
        <v>27992</v>
      </c>
      <c r="C4269" t="s">
        <v>27996</v>
      </c>
      <c r="D4269" t="s">
        <v>27997</v>
      </c>
      <c r="E4269" t="s">
        <v>27998</v>
      </c>
      <c r="F4269" t="s">
        <v>27999</v>
      </c>
      <c r="I4269" t="s">
        <v>512</v>
      </c>
      <c r="J4269" t="s">
        <v>512</v>
      </c>
      <c r="M4269" t="s">
        <v>112297</v>
      </c>
      <c r="N4269" t="s">
        <v>124</v>
      </c>
      <c r="O4269" s="3" t="s">
        <v>28000</v>
      </c>
      <c r="P4269" t="s">
        <v>124</v>
      </c>
      <c r="Q4269" t="s">
        <v>124</v>
      </c>
      <c r="R4269" t="s">
        <v>28000</v>
      </c>
      <c r="S4269" s="4" t="str">
        <f t="shared" si="66"/>
        <v>2005</v>
      </c>
    </row>
    <row r="4270" spans="1:19" hidden="1" x14ac:dyDescent="0.35">
      <c r="A4270" t="s">
        <v>27998</v>
      </c>
      <c r="B4270" t="s">
        <v>27999</v>
      </c>
      <c r="C4270" t="s">
        <v>28001</v>
      </c>
      <c r="D4270" t="s">
        <v>28002</v>
      </c>
      <c r="E4270" t="s">
        <v>28003</v>
      </c>
      <c r="F4270" t="s">
        <v>28004</v>
      </c>
      <c r="I4270" t="s">
        <v>28005</v>
      </c>
      <c r="J4270" t="s">
        <v>28006</v>
      </c>
      <c r="M4270" t="s">
        <v>112297</v>
      </c>
      <c r="N4270" t="s">
        <v>124</v>
      </c>
      <c r="O4270" s="3" t="s">
        <v>28007</v>
      </c>
      <c r="P4270" t="s">
        <v>124</v>
      </c>
      <c r="Q4270" t="s">
        <v>124</v>
      </c>
      <c r="R4270" t="s">
        <v>28007</v>
      </c>
      <c r="S4270" s="4" t="str">
        <f t="shared" si="66"/>
        <v>2005</v>
      </c>
    </row>
    <row r="4271" spans="1:19" hidden="1" x14ac:dyDescent="0.35">
      <c r="A4271" t="s">
        <v>28003</v>
      </c>
      <c r="B4271" t="s">
        <v>28004</v>
      </c>
      <c r="C4271" t="s">
        <v>28008</v>
      </c>
      <c r="D4271" t="s">
        <v>28009</v>
      </c>
      <c r="E4271" t="s">
        <v>28010</v>
      </c>
      <c r="F4271" t="s">
        <v>28011</v>
      </c>
      <c r="I4271" t="s">
        <v>512</v>
      </c>
      <c r="J4271" t="s">
        <v>512</v>
      </c>
      <c r="M4271" t="s">
        <v>112297</v>
      </c>
      <c r="N4271" t="s">
        <v>124</v>
      </c>
      <c r="O4271" s="3" t="s">
        <v>28012</v>
      </c>
      <c r="P4271" t="s">
        <v>124</v>
      </c>
      <c r="Q4271" t="s">
        <v>124</v>
      </c>
      <c r="R4271" t="s">
        <v>28012</v>
      </c>
      <c r="S4271" s="4" t="str">
        <f t="shared" si="66"/>
        <v>2005</v>
      </c>
    </row>
    <row r="4272" spans="1:19" hidden="1" x14ac:dyDescent="0.35">
      <c r="A4272" t="s">
        <v>28010</v>
      </c>
      <c r="B4272" t="s">
        <v>28011</v>
      </c>
      <c r="C4272" t="s">
        <v>28013</v>
      </c>
      <c r="D4272" t="s">
        <v>28014</v>
      </c>
      <c r="E4272" t="s">
        <v>28015</v>
      </c>
      <c r="F4272" t="s">
        <v>28016</v>
      </c>
      <c r="I4272" t="s">
        <v>28017</v>
      </c>
      <c r="J4272" t="s">
        <v>28018</v>
      </c>
      <c r="M4272" t="s">
        <v>112297</v>
      </c>
      <c r="N4272" t="s">
        <v>124</v>
      </c>
      <c r="O4272" s="3" t="s">
        <v>28019</v>
      </c>
      <c r="P4272" t="s">
        <v>124</v>
      </c>
      <c r="Q4272" t="s">
        <v>124</v>
      </c>
      <c r="R4272" t="s">
        <v>28019</v>
      </c>
      <c r="S4272" s="4" t="str">
        <f t="shared" si="66"/>
        <v>2005</v>
      </c>
    </row>
    <row r="4273" spans="1:19" hidden="1" x14ac:dyDescent="0.35">
      <c r="A4273" t="s">
        <v>28015</v>
      </c>
      <c r="B4273" t="s">
        <v>28016</v>
      </c>
      <c r="C4273" t="s">
        <v>28020</v>
      </c>
      <c r="D4273" t="s">
        <v>28021</v>
      </c>
      <c r="E4273" t="s">
        <v>28022</v>
      </c>
      <c r="F4273" t="s">
        <v>28023</v>
      </c>
      <c r="I4273" t="s">
        <v>28024</v>
      </c>
      <c r="J4273" t="s">
        <v>28025</v>
      </c>
      <c r="M4273" t="s">
        <v>112298</v>
      </c>
      <c r="N4273" t="s">
        <v>28</v>
      </c>
      <c r="O4273" s="3" t="s">
        <v>28026</v>
      </c>
      <c r="P4273" t="s">
        <v>50</v>
      </c>
      <c r="Q4273" t="s">
        <v>50</v>
      </c>
      <c r="R4273" t="s">
        <v>28026</v>
      </c>
      <c r="S4273" s="4" t="str">
        <f t="shared" si="66"/>
        <v>2005</v>
      </c>
    </row>
    <row r="4274" spans="1:19" hidden="1" x14ac:dyDescent="0.35">
      <c r="A4274" t="s">
        <v>28022</v>
      </c>
      <c r="B4274" t="s">
        <v>28023</v>
      </c>
      <c r="C4274" t="s">
        <v>28027</v>
      </c>
      <c r="D4274" t="s">
        <v>28028</v>
      </c>
      <c r="E4274" t="s">
        <v>28029</v>
      </c>
      <c r="F4274" t="s">
        <v>28030</v>
      </c>
      <c r="I4274" t="s">
        <v>28031</v>
      </c>
      <c r="J4274" t="s">
        <v>28032</v>
      </c>
      <c r="M4274" t="s">
        <v>112298</v>
      </c>
      <c r="N4274" t="s">
        <v>28</v>
      </c>
      <c r="O4274" s="3" t="s">
        <v>28033</v>
      </c>
      <c r="P4274" t="s">
        <v>16314</v>
      </c>
      <c r="Q4274" t="s">
        <v>16314</v>
      </c>
      <c r="R4274" t="s">
        <v>28033</v>
      </c>
      <c r="S4274" s="4" t="str">
        <f t="shared" si="66"/>
        <v>2005</v>
      </c>
    </row>
    <row r="4275" spans="1:19" hidden="1" x14ac:dyDescent="0.35">
      <c r="A4275" t="s">
        <v>28029</v>
      </c>
      <c r="B4275" t="s">
        <v>28030</v>
      </c>
      <c r="C4275" t="s">
        <v>28034</v>
      </c>
      <c r="D4275" t="s">
        <v>28035</v>
      </c>
      <c r="E4275" t="s">
        <v>28036</v>
      </c>
      <c r="F4275" t="s">
        <v>28037</v>
      </c>
      <c r="I4275" t="s">
        <v>512</v>
      </c>
      <c r="J4275" t="s">
        <v>512</v>
      </c>
      <c r="M4275" t="s">
        <v>112297</v>
      </c>
      <c r="N4275" t="s">
        <v>16314</v>
      </c>
      <c r="O4275" s="3" t="s">
        <v>28038</v>
      </c>
      <c r="P4275" t="s">
        <v>16314</v>
      </c>
      <c r="Q4275" t="s">
        <v>16314</v>
      </c>
      <c r="R4275" t="s">
        <v>28038</v>
      </c>
      <c r="S4275" s="4" t="str">
        <f t="shared" si="66"/>
        <v>2005</v>
      </c>
    </row>
    <row r="4276" spans="1:19" hidden="1" x14ac:dyDescent="0.35">
      <c r="A4276" t="s">
        <v>28036</v>
      </c>
      <c r="B4276" t="s">
        <v>28037</v>
      </c>
      <c r="C4276" t="s">
        <v>28039</v>
      </c>
      <c r="D4276" t="s">
        <v>28040</v>
      </c>
      <c r="E4276" t="s">
        <v>28041</v>
      </c>
      <c r="F4276" t="s">
        <v>28042</v>
      </c>
      <c r="I4276" t="s">
        <v>28043</v>
      </c>
      <c r="J4276" t="s">
        <v>28044</v>
      </c>
      <c r="M4276" t="s">
        <v>112297</v>
      </c>
      <c r="N4276" t="s">
        <v>16314</v>
      </c>
      <c r="O4276" s="3" t="s">
        <v>28045</v>
      </c>
      <c r="P4276" t="s">
        <v>16314</v>
      </c>
      <c r="Q4276" t="s">
        <v>16314</v>
      </c>
      <c r="R4276" t="s">
        <v>28045</v>
      </c>
      <c r="S4276" s="4" t="str">
        <f t="shared" si="66"/>
        <v>2005</v>
      </c>
    </row>
    <row r="4277" spans="1:19" hidden="1" x14ac:dyDescent="0.35">
      <c r="A4277" t="s">
        <v>28041</v>
      </c>
      <c r="B4277" t="s">
        <v>28042</v>
      </c>
      <c r="C4277" t="s">
        <v>28046</v>
      </c>
      <c r="D4277" t="s">
        <v>28047</v>
      </c>
      <c r="E4277" t="s">
        <v>28048</v>
      </c>
      <c r="F4277" t="s">
        <v>28049</v>
      </c>
      <c r="I4277" t="s">
        <v>28050</v>
      </c>
      <c r="J4277" t="s">
        <v>28051</v>
      </c>
      <c r="M4277" t="s">
        <v>112298</v>
      </c>
      <c r="N4277" t="s">
        <v>28</v>
      </c>
      <c r="O4277" s="3" t="s">
        <v>28052</v>
      </c>
      <c r="P4277" t="s">
        <v>50</v>
      </c>
      <c r="Q4277" t="s">
        <v>50</v>
      </c>
      <c r="R4277" t="s">
        <v>28052</v>
      </c>
      <c r="S4277" s="4" t="str">
        <f t="shared" si="66"/>
        <v>2005</v>
      </c>
    </row>
    <row r="4278" spans="1:19" hidden="1" x14ac:dyDescent="0.35">
      <c r="A4278" t="s">
        <v>28048</v>
      </c>
      <c r="B4278" t="s">
        <v>28049</v>
      </c>
      <c r="C4278" t="s">
        <v>28053</v>
      </c>
      <c r="D4278" t="s">
        <v>28054</v>
      </c>
      <c r="E4278" t="s">
        <v>28055</v>
      </c>
      <c r="F4278" t="s">
        <v>28056</v>
      </c>
      <c r="I4278" t="s">
        <v>28057</v>
      </c>
      <c r="J4278" t="s">
        <v>28058</v>
      </c>
      <c r="M4278" t="s">
        <v>112297</v>
      </c>
      <c r="N4278" t="s">
        <v>124</v>
      </c>
      <c r="O4278" s="3" t="s">
        <v>28059</v>
      </c>
      <c r="P4278" t="s">
        <v>124</v>
      </c>
      <c r="Q4278" t="s">
        <v>124</v>
      </c>
      <c r="R4278" t="s">
        <v>28059</v>
      </c>
      <c r="S4278" s="4" t="str">
        <f t="shared" si="66"/>
        <v>2005</v>
      </c>
    </row>
    <row r="4279" spans="1:19" hidden="1" x14ac:dyDescent="0.35">
      <c r="A4279" t="s">
        <v>28055</v>
      </c>
      <c r="B4279" t="s">
        <v>28056</v>
      </c>
      <c r="C4279" t="s">
        <v>28060</v>
      </c>
      <c r="D4279" t="s">
        <v>28061</v>
      </c>
      <c r="E4279" t="s">
        <v>28062</v>
      </c>
      <c r="F4279" t="s">
        <v>28063</v>
      </c>
      <c r="I4279" t="s">
        <v>28064</v>
      </c>
      <c r="J4279" t="s">
        <v>28065</v>
      </c>
      <c r="M4279" t="s">
        <v>112298</v>
      </c>
      <c r="N4279" t="s">
        <v>28</v>
      </c>
      <c r="O4279" s="3" t="s">
        <v>28066</v>
      </c>
      <c r="P4279" t="s">
        <v>16314</v>
      </c>
      <c r="Q4279" t="s">
        <v>16314</v>
      </c>
      <c r="R4279" t="s">
        <v>28066</v>
      </c>
      <c r="S4279" s="4" t="str">
        <f t="shared" si="66"/>
        <v>2005</v>
      </c>
    </row>
    <row r="4280" spans="1:19" hidden="1" x14ac:dyDescent="0.35">
      <c r="A4280" t="s">
        <v>28062</v>
      </c>
      <c r="B4280" t="s">
        <v>28063</v>
      </c>
      <c r="C4280" t="s">
        <v>28067</v>
      </c>
      <c r="D4280" t="s">
        <v>28068</v>
      </c>
      <c r="E4280" t="s">
        <v>28069</v>
      </c>
      <c r="F4280" t="s">
        <v>28070</v>
      </c>
      <c r="I4280" t="s">
        <v>28071</v>
      </c>
      <c r="J4280" t="s">
        <v>28072</v>
      </c>
      <c r="M4280" t="s">
        <v>112297</v>
      </c>
      <c r="N4280" t="s">
        <v>124</v>
      </c>
      <c r="O4280" s="3" t="s">
        <v>28073</v>
      </c>
      <c r="P4280" t="s">
        <v>124</v>
      </c>
      <c r="Q4280" t="s">
        <v>124</v>
      </c>
      <c r="R4280" t="s">
        <v>28073</v>
      </c>
      <c r="S4280" s="4" t="str">
        <f t="shared" si="66"/>
        <v>2005</v>
      </c>
    </row>
    <row r="4281" spans="1:19" hidden="1" x14ac:dyDescent="0.35">
      <c r="A4281" t="s">
        <v>28069</v>
      </c>
      <c r="B4281" t="s">
        <v>28070</v>
      </c>
      <c r="C4281" t="s">
        <v>28074</v>
      </c>
      <c r="D4281" t="s">
        <v>28075</v>
      </c>
      <c r="E4281" t="s">
        <v>28076</v>
      </c>
      <c r="F4281" t="s">
        <v>28077</v>
      </c>
      <c r="I4281" t="s">
        <v>512</v>
      </c>
      <c r="J4281" t="s">
        <v>512</v>
      </c>
      <c r="M4281" t="s">
        <v>112297</v>
      </c>
      <c r="N4281" t="s">
        <v>124</v>
      </c>
      <c r="O4281" s="3" t="s">
        <v>28078</v>
      </c>
      <c r="P4281" t="s">
        <v>124</v>
      </c>
      <c r="Q4281" t="s">
        <v>124</v>
      </c>
      <c r="R4281" t="s">
        <v>28078</v>
      </c>
      <c r="S4281" s="4" t="str">
        <f t="shared" si="66"/>
        <v>2005</v>
      </c>
    </row>
    <row r="4282" spans="1:19" hidden="1" x14ac:dyDescent="0.35">
      <c r="A4282" t="s">
        <v>28076</v>
      </c>
      <c r="B4282" t="s">
        <v>28077</v>
      </c>
      <c r="C4282" t="s">
        <v>28079</v>
      </c>
      <c r="D4282" t="s">
        <v>28080</v>
      </c>
      <c r="E4282" t="s">
        <v>28081</v>
      </c>
      <c r="F4282" t="s">
        <v>28082</v>
      </c>
      <c r="I4282" t="s">
        <v>28083</v>
      </c>
      <c r="J4282" t="s">
        <v>28084</v>
      </c>
      <c r="M4282" t="s">
        <v>112298</v>
      </c>
      <c r="N4282" t="s">
        <v>28</v>
      </c>
      <c r="O4282" s="3" t="s">
        <v>28085</v>
      </c>
      <c r="P4282" t="s">
        <v>50</v>
      </c>
      <c r="Q4282" t="s">
        <v>50</v>
      </c>
      <c r="R4282" t="s">
        <v>28085</v>
      </c>
      <c r="S4282" s="4" t="str">
        <f t="shared" si="66"/>
        <v>2005</v>
      </c>
    </row>
    <row r="4283" spans="1:19" hidden="1" x14ac:dyDescent="0.35">
      <c r="A4283" t="s">
        <v>28081</v>
      </c>
      <c r="B4283" t="s">
        <v>28082</v>
      </c>
      <c r="C4283" t="s">
        <v>28086</v>
      </c>
      <c r="D4283" t="s">
        <v>28087</v>
      </c>
      <c r="E4283" t="s">
        <v>28088</v>
      </c>
      <c r="F4283" t="s">
        <v>28089</v>
      </c>
      <c r="I4283" t="s">
        <v>28090</v>
      </c>
      <c r="J4283" t="s">
        <v>28091</v>
      </c>
      <c r="M4283" t="s">
        <v>112298</v>
      </c>
      <c r="N4283" t="s">
        <v>28</v>
      </c>
      <c r="O4283" s="3" t="s">
        <v>28092</v>
      </c>
      <c r="P4283" t="s">
        <v>50</v>
      </c>
      <c r="Q4283" t="s">
        <v>50</v>
      </c>
      <c r="R4283" t="s">
        <v>28092</v>
      </c>
      <c r="S4283" s="4" t="str">
        <f t="shared" si="66"/>
        <v>2005</v>
      </c>
    </row>
    <row r="4284" spans="1:19" hidden="1" x14ac:dyDescent="0.35">
      <c r="A4284" t="s">
        <v>28088</v>
      </c>
      <c r="B4284" t="s">
        <v>28089</v>
      </c>
      <c r="C4284" t="s">
        <v>28093</v>
      </c>
      <c r="D4284" t="s">
        <v>28094</v>
      </c>
      <c r="E4284" t="s">
        <v>28095</v>
      </c>
      <c r="F4284" t="s">
        <v>28096</v>
      </c>
      <c r="I4284" t="s">
        <v>512</v>
      </c>
      <c r="J4284" t="s">
        <v>512</v>
      </c>
      <c r="M4284" t="s">
        <v>112297</v>
      </c>
      <c r="N4284" t="s">
        <v>124</v>
      </c>
      <c r="O4284" s="3" t="s">
        <v>28097</v>
      </c>
      <c r="P4284" t="s">
        <v>124</v>
      </c>
      <c r="Q4284" t="s">
        <v>124</v>
      </c>
      <c r="R4284" t="s">
        <v>28097</v>
      </c>
      <c r="S4284" s="4" t="str">
        <f t="shared" si="66"/>
        <v>2005</v>
      </c>
    </row>
    <row r="4285" spans="1:19" hidden="1" x14ac:dyDescent="0.35">
      <c r="A4285" t="s">
        <v>28095</v>
      </c>
      <c r="B4285" t="s">
        <v>28096</v>
      </c>
      <c r="C4285" t="s">
        <v>28098</v>
      </c>
      <c r="D4285" t="s">
        <v>28099</v>
      </c>
      <c r="E4285" t="s">
        <v>28100</v>
      </c>
      <c r="F4285" t="s">
        <v>28101</v>
      </c>
      <c r="I4285" t="s">
        <v>512</v>
      </c>
      <c r="J4285" t="s">
        <v>512</v>
      </c>
      <c r="M4285" t="s">
        <v>112297</v>
      </c>
      <c r="N4285" t="s">
        <v>124</v>
      </c>
      <c r="O4285" s="3" t="s">
        <v>28102</v>
      </c>
      <c r="P4285" t="s">
        <v>124</v>
      </c>
      <c r="Q4285" t="s">
        <v>124</v>
      </c>
      <c r="R4285" t="s">
        <v>28102</v>
      </c>
      <c r="S4285" s="4" t="str">
        <f t="shared" si="66"/>
        <v>2005</v>
      </c>
    </row>
    <row r="4286" spans="1:19" hidden="1" x14ac:dyDescent="0.35">
      <c r="A4286" t="s">
        <v>28100</v>
      </c>
      <c r="B4286" t="s">
        <v>28101</v>
      </c>
      <c r="C4286" t="s">
        <v>28103</v>
      </c>
      <c r="D4286" t="s">
        <v>28104</v>
      </c>
      <c r="E4286" t="s">
        <v>28105</v>
      </c>
      <c r="F4286" t="s">
        <v>28106</v>
      </c>
      <c r="I4286" t="s">
        <v>28107</v>
      </c>
      <c r="J4286" t="s">
        <v>28108</v>
      </c>
      <c r="M4286" t="s">
        <v>112297</v>
      </c>
      <c r="N4286" t="s">
        <v>16314</v>
      </c>
      <c r="O4286" s="3" t="s">
        <v>28109</v>
      </c>
      <c r="P4286" t="s">
        <v>16314</v>
      </c>
      <c r="Q4286" t="s">
        <v>16314</v>
      </c>
      <c r="R4286" t="s">
        <v>28109</v>
      </c>
      <c r="S4286" s="4" t="str">
        <f t="shared" si="66"/>
        <v>2005</v>
      </c>
    </row>
    <row r="4287" spans="1:19" hidden="1" x14ac:dyDescent="0.35">
      <c r="A4287" t="s">
        <v>28105</v>
      </c>
      <c r="B4287" t="s">
        <v>28106</v>
      </c>
      <c r="C4287" t="s">
        <v>28110</v>
      </c>
      <c r="D4287" t="s">
        <v>28111</v>
      </c>
      <c r="E4287" t="s">
        <v>28112</v>
      </c>
      <c r="F4287" t="s">
        <v>28113</v>
      </c>
      <c r="I4287" t="s">
        <v>28114</v>
      </c>
      <c r="J4287" t="s">
        <v>28115</v>
      </c>
      <c r="M4287" t="s">
        <v>112297</v>
      </c>
      <c r="N4287" t="s">
        <v>16314</v>
      </c>
      <c r="O4287" s="3" t="s">
        <v>28116</v>
      </c>
      <c r="P4287" t="s">
        <v>16314</v>
      </c>
      <c r="Q4287" t="s">
        <v>16314</v>
      </c>
      <c r="R4287" t="s">
        <v>28116</v>
      </c>
      <c r="S4287" s="4" t="str">
        <f t="shared" si="66"/>
        <v>2005</v>
      </c>
    </row>
    <row r="4288" spans="1:19" hidden="1" x14ac:dyDescent="0.35">
      <c r="A4288" t="s">
        <v>28112</v>
      </c>
      <c r="B4288" t="s">
        <v>28113</v>
      </c>
      <c r="C4288" t="s">
        <v>28117</v>
      </c>
      <c r="D4288" t="s">
        <v>28118</v>
      </c>
      <c r="E4288" t="s">
        <v>28119</v>
      </c>
      <c r="F4288" t="s">
        <v>28120</v>
      </c>
      <c r="I4288" t="s">
        <v>28121</v>
      </c>
      <c r="J4288" t="s">
        <v>28122</v>
      </c>
      <c r="M4288" t="s">
        <v>112297</v>
      </c>
      <c r="N4288" t="s">
        <v>124</v>
      </c>
      <c r="O4288" s="3" t="s">
        <v>28123</v>
      </c>
      <c r="P4288" t="s">
        <v>124</v>
      </c>
      <c r="Q4288" t="s">
        <v>124</v>
      </c>
      <c r="R4288" t="s">
        <v>28123</v>
      </c>
      <c r="S4288" s="4" t="str">
        <f t="shared" si="66"/>
        <v>2005</v>
      </c>
    </row>
    <row r="4289" spans="1:19" hidden="1" x14ac:dyDescent="0.35">
      <c r="A4289" t="s">
        <v>28119</v>
      </c>
      <c r="B4289" t="s">
        <v>28120</v>
      </c>
      <c r="C4289" t="s">
        <v>28124</v>
      </c>
      <c r="D4289" t="s">
        <v>28125</v>
      </c>
      <c r="E4289" t="s">
        <v>28126</v>
      </c>
      <c r="F4289" t="s">
        <v>28127</v>
      </c>
      <c r="I4289" t="s">
        <v>28128</v>
      </c>
      <c r="J4289" t="s">
        <v>28129</v>
      </c>
      <c r="M4289" t="s">
        <v>112297</v>
      </c>
      <c r="N4289" t="s">
        <v>124</v>
      </c>
      <c r="O4289" s="3" t="s">
        <v>28130</v>
      </c>
      <c r="P4289" t="s">
        <v>124</v>
      </c>
      <c r="Q4289" t="s">
        <v>124</v>
      </c>
      <c r="R4289" t="s">
        <v>28130</v>
      </c>
      <c r="S4289" s="4" t="str">
        <f t="shared" si="66"/>
        <v>2005</v>
      </c>
    </row>
    <row r="4290" spans="1:19" hidden="1" x14ac:dyDescent="0.35">
      <c r="A4290" t="s">
        <v>28126</v>
      </c>
      <c r="B4290" t="s">
        <v>28127</v>
      </c>
      <c r="C4290" t="s">
        <v>28131</v>
      </c>
      <c r="D4290" t="s">
        <v>28132</v>
      </c>
      <c r="E4290" t="s">
        <v>28133</v>
      </c>
      <c r="F4290" t="s">
        <v>28134</v>
      </c>
      <c r="I4290" t="s">
        <v>28135</v>
      </c>
      <c r="J4290" t="s">
        <v>28136</v>
      </c>
      <c r="M4290" t="s">
        <v>112297</v>
      </c>
      <c r="N4290" t="s">
        <v>124</v>
      </c>
      <c r="O4290" s="3" t="s">
        <v>28137</v>
      </c>
      <c r="P4290" t="s">
        <v>124</v>
      </c>
      <c r="Q4290" t="s">
        <v>124</v>
      </c>
      <c r="R4290" t="s">
        <v>28137</v>
      </c>
      <c r="S4290" s="4" t="str">
        <f t="shared" si="66"/>
        <v>2005</v>
      </c>
    </row>
    <row r="4291" spans="1:19" hidden="1" x14ac:dyDescent="0.35">
      <c r="A4291" t="s">
        <v>28133</v>
      </c>
      <c r="B4291" t="s">
        <v>28134</v>
      </c>
      <c r="C4291" t="s">
        <v>28138</v>
      </c>
      <c r="D4291" t="s">
        <v>28139</v>
      </c>
      <c r="E4291" t="s">
        <v>28140</v>
      </c>
      <c r="F4291" t="s">
        <v>28141</v>
      </c>
      <c r="I4291" t="s">
        <v>28142</v>
      </c>
      <c r="J4291" t="s">
        <v>28143</v>
      </c>
      <c r="M4291" t="s">
        <v>112297</v>
      </c>
      <c r="N4291" t="s">
        <v>16314</v>
      </c>
      <c r="O4291" s="3" t="s">
        <v>28144</v>
      </c>
      <c r="P4291" t="s">
        <v>16314</v>
      </c>
      <c r="Q4291" t="s">
        <v>16314</v>
      </c>
      <c r="R4291" t="s">
        <v>28144</v>
      </c>
      <c r="S4291" s="4" t="str">
        <f t="shared" ref="S4291:S4354" si="67">LEFT(RIGHT(R4291,19),4)</f>
        <v>2005</v>
      </c>
    </row>
    <row r="4292" spans="1:19" hidden="1" x14ac:dyDescent="0.35">
      <c r="A4292" t="s">
        <v>28140</v>
      </c>
      <c r="B4292" t="s">
        <v>28141</v>
      </c>
      <c r="C4292" t="s">
        <v>28145</v>
      </c>
      <c r="D4292" t="s">
        <v>28146</v>
      </c>
      <c r="E4292" t="s">
        <v>28147</v>
      </c>
      <c r="F4292" t="s">
        <v>28148</v>
      </c>
      <c r="I4292" t="s">
        <v>28149</v>
      </c>
      <c r="J4292" t="s">
        <v>28150</v>
      </c>
      <c r="M4292" t="s">
        <v>112297</v>
      </c>
      <c r="N4292" t="s">
        <v>16314</v>
      </c>
      <c r="O4292" s="3" t="s">
        <v>28151</v>
      </c>
      <c r="P4292" t="s">
        <v>16314</v>
      </c>
      <c r="Q4292" t="s">
        <v>16314</v>
      </c>
      <c r="R4292" t="s">
        <v>28151</v>
      </c>
      <c r="S4292" s="4" t="str">
        <f t="shared" si="67"/>
        <v>2005</v>
      </c>
    </row>
    <row r="4293" spans="1:19" hidden="1" x14ac:dyDescent="0.35">
      <c r="A4293" t="s">
        <v>28147</v>
      </c>
      <c r="B4293" t="s">
        <v>28148</v>
      </c>
      <c r="C4293" t="s">
        <v>28152</v>
      </c>
      <c r="D4293" t="s">
        <v>28153</v>
      </c>
      <c r="E4293" t="s">
        <v>28154</v>
      </c>
      <c r="F4293" t="s">
        <v>28155</v>
      </c>
      <c r="I4293" t="s">
        <v>2964</v>
      </c>
      <c r="J4293" t="s">
        <v>2964</v>
      </c>
      <c r="M4293" t="s">
        <v>112298</v>
      </c>
      <c r="N4293" t="s">
        <v>28</v>
      </c>
      <c r="O4293" s="3" t="s">
        <v>28156</v>
      </c>
      <c r="P4293" t="s">
        <v>16314</v>
      </c>
      <c r="Q4293" t="s">
        <v>16314</v>
      </c>
      <c r="R4293" t="s">
        <v>28156</v>
      </c>
      <c r="S4293" s="4" t="str">
        <f t="shared" si="67"/>
        <v>2005</v>
      </c>
    </row>
    <row r="4294" spans="1:19" hidden="1" x14ac:dyDescent="0.35">
      <c r="A4294" t="s">
        <v>28154</v>
      </c>
      <c r="B4294" t="s">
        <v>28155</v>
      </c>
      <c r="C4294" t="s">
        <v>28157</v>
      </c>
      <c r="D4294">
        <v>824019163</v>
      </c>
      <c r="E4294" t="s">
        <v>28158</v>
      </c>
      <c r="F4294" t="s">
        <v>28159</v>
      </c>
      <c r="I4294" t="s">
        <v>28160</v>
      </c>
      <c r="J4294" t="s">
        <v>28161</v>
      </c>
      <c r="M4294" t="s">
        <v>112297</v>
      </c>
      <c r="N4294" t="s">
        <v>124</v>
      </c>
      <c r="O4294" s="3" t="s">
        <v>28162</v>
      </c>
      <c r="P4294" t="s">
        <v>124</v>
      </c>
      <c r="Q4294" t="s">
        <v>124</v>
      </c>
      <c r="R4294" t="s">
        <v>28162</v>
      </c>
      <c r="S4294" s="4" t="str">
        <f t="shared" si="67"/>
        <v>2005</v>
      </c>
    </row>
    <row r="4295" spans="1:19" hidden="1" x14ac:dyDescent="0.35">
      <c r="A4295" t="s">
        <v>28158</v>
      </c>
      <c r="B4295" t="s">
        <v>28159</v>
      </c>
      <c r="C4295" t="s">
        <v>28163</v>
      </c>
      <c r="D4295" t="s">
        <v>28164</v>
      </c>
      <c r="E4295" t="s">
        <v>28165</v>
      </c>
      <c r="F4295" t="s">
        <v>28166</v>
      </c>
      <c r="I4295" t="s">
        <v>28167</v>
      </c>
      <c r="J4295" t="s">
        <v>28168</v>
      </c>
      <c r="M4295" t="s">
        <v>112298</v>
      </c>
      <c r="N4295" t="s">
        <v>28</v>
      </c>
      <c r="O4295" s="3" t="s">
        <v>28169</v>
      </c>
      <c r="P4295" t="s">
        <v>16314</v>
      </c>
      <c r="Q4295" t="s">
        <v>16314</v>
      </c>
      <c r="R4295" t="s">
        <v>28169</v>
      </c>
      <c r="S4295" s="4" t="str">
        <f t="shared" si="67"/>
        <v>2005</v>
      </c>
    </row>
    <row r="4296" spans="1:19" ht="29" hidden="1" x14ac:dyDescent="0.35">
      <c r="A4296" t="s">
        <v>28165</v>
      </c>
      <c r="B4296" t="s">
        <v>28166</v>
      </c>
      <c r="C4296" t="s">
        <v>28170</v>
      </c>
      <c r="D4296" t="s">
        <v>28171</v>
      </c>
      <c r="E4296" t="s">
        <v>28172</v>
      </c>
      <c r="F4296" t="s">
        <v>28173</v>
      </c>
      <c r="I4296" t="s">
        <v>28174</v>
      </c>
      <c r="J4296" t="s">
        <v>28175</v>
      </c>
      <c r="K4296" s="2" t="s">
        <v>1501</v>
      </c>
      <c r="M4296" t="s">
        <v>16314</v>
      </c>
      <c r="N4296" t="s">
        <v>16314</v>
      </c>
      <c r="O4296" s="3" t="s">
        <v>28176</v>
      </c>
      <c r="P4296" t="s">
        <v>16314</v>
      </c>
      <c r="Q4296" t="s">
        <v>16314</v>
      </c>
      <c r="R4296" t="s">
        <v>28176</v>
      </c>
      <c r="S4296" s="4" t="str">
        <f t="shared" si="67"/>
        <v>2005</v>
      </c>
    </row>
    <row r="4297" spans="1:19" hidden="1" x14ac:dyDescent="0.35">
      <c r="A4297" t="s">
        <v>28172</v>
      </c>
      <c r="B4297" t="s">
        <v>28173</v>
      </c>
      <c r="C4297" t="s">
        <v>28177</v>
      </c>
      <c r="D4297" t="s">
        <v>28178</v>
      </c>
      <c r="E4297" t="s">
        <v>28179</v>
      </c>
      <c r="F4297" t="s">
        <v>28180</v>
      </c>
      <c r="I4297" t="s">
        <v>28181</v>
      </c>
      <c r="J4297" t="s">
        <v>28182</v>
      </c>
      <c r="M4297" t="s">
        <v>112297</v>
      </c>
      <c r="N4297" t="s">
        <v>124</v>
      </c>
      <c r="O4297" s="3" t="s">
        <v>28183</v>
      </c>
      <c r="P4297" t="s">
        <v>124</v>
      </c>
      <c r="Q4297" t="s">
        <v>124</v>
      </c>
      <c r="R4297" t="s">
        <v>28183</v>
      </c>
      <c r="S4297" s="4" t="str">
        <f t="shared" si="67"/>
        <v>2005</v>
      </c>
    </row>
    <row r="4298" spans="1:19" hidden="1" x14ac:dyDescent="0.35">
      <c r="A4298" t="s">
        <v>28179</v>
      </c>
      <c r="B4298" t="s">
        <v>28180</v>
      </c>
      <c r="C4298" t="s">
        <v>28184</v>
      </c>
      <c r="D4298" t="s">
        <v>28185</v>
      </c>
      <c r="E4298" t="s">
        <v>28186</v>
      </c>
      <c r="F4298" t="s">
        <v>28187</v>
      </c>
      <c r="I4298" t="s">
        <v>28188</v>
      </c>
      <c r="J4298" t="s">
        <v>28189</v>
      </c>
      <c r="M4298" t="s">
        <v>112297</v>
      </c>
      <c r="N4298" t="s">
        <v>124</v>
      </c>
      <c r="O4298" s="3" t="s">
        <v>28190</v>
      </c>
      <c r="P4298" t="s">
        <v>124</v>
      </c>
      <c r="Q4298" t="s">
        <v>124</v>
      </c>
      <c r="R4298" t="s">
        <v>28190</v>
      </c>
      <c r="S4298" s="4" t="str">
        <f t="shared" si="67"/>
        <v>2005</v>
      </c>
    </row>
    <row r="4299" spans="1:19" hidden="1" x14ac:dyDescent="0.35">
      <c r="A4299" t="s">
        <v>28186</v>
      </c>
      <c r="B4299" t="s">
        <v>28187</v>
      </c>
      <c r="C4299" t="s">
        <v>28191</v>
      </c>
      <c r="D4299" t="s">
        <v>28192</v>
      </c>
      <c r="E4299" t="s">
        <v>28193</v>
      </c>
      <c r="F4299" t="s">
        <v>28194</v>
      </c>
      <c r="I4299" t="s">
        <v>28195</v>
      </c>
      <c r="J4299" t="s">
        <v>28196</v>
      </c>
      <c r="M4299" t="s">
        <v>112298</v>
      </c>
      <c r="N4299" t="s">
        <v>28</v>
      </c>
      <c r="O4299" s="3" t="s">
        <v>28197</v>
      </c>
      <c r="P4299" t="s">
        <v>16314</v>
      </c>
      <c r="Q4299" t="s">
        <v>16314</v>
      </c>
      <c r="R4299" t="s">
        <v>28197</v>
      </c>
      <c r="S4299" s="4" t="str">
        <f t="shared" si="67"/>
        <v>2005</v>
      </c>
    </row>
    <row r="4300" spans="1:19" hidden="1" x14ac:dyDescent="0.35">
      <c r="A4300" t="s">
        <v>28193</v>
      </c>
      <c r="B4300" t="s">
        <v>28194</v>
      </c>
      <c r="C4300" t="s">
        <v>28198</v>
      </c>
      <c r="D4300" t="s">
        <v>28199</v>
      </c>
      <c r="E4300" t="s">
        <v>28200</v>
      </c>
      <c r="F4300" t="s">
        <v>28201</v>
      </c>
      <c r="I4300" t="s">
        <v>28202</v>
      </c>
      <c r="J4300" t="s">
        <v>28203</v>
      </c>
      <c r="M4300" t="s">
        <v>112297</v>
      </c>
      <c r="N4300" t="s">
        <v>16314</v>
      </c>
      <c r="O4300" s="3" t="s">
        <v>28204</v>
      </c>
      <c r="P4300" t="s">
        <v>16314</v>
      </c>
      <c r="Q4300" t="s">
        <v>16314</v>
      </c>
      <c r="R4300" t="s">
        <v>28204</v>
      </c>
      <c r="S4300" s="4" t="str">
        <f t="shared" si="67"/>
        <v>2005</v>
      </c>
    </row>
    <row r="4301" spans="1:19" ht="29" hidden="1" x14ac:dyDescent="0.35">
      <c r="A4301" t="s">
        <v>28200</v>
      </c>
      <c r="B4301" t="s">
        <v>28201</v>
      </c>
      <c r="C4301" t="s">
        <v>28205</v>
      </c>
      <c r="D4301" t="s">
        <v>28206</v>
      </c>
      <c r="E4301" t="s">
        <v>28207</v>
      </c>
      <c r="F4301" t="s">
        <v>28208</v>
      </c>
      <c r="I4301" t="s">
        <v>26136</v>
      </c>
      <c r="J4301" t="s">
        <v>24157</v>
      </c>
      <c r="K4301" s="2" t="s">
        <v>1501</v>
      </c>
      <c r="M4301" t="s">
        <v>112297</v>
      </c>
      <c r="N4301" t="s">
        <v>124</v>
      </c>
      <c r="O4301" s="3" t="s">
        <v>28209</v>
      </c>
      <c r="P4301" t="s">
        <v>124</v>
      </c>
      <c r="Q4301" t="s">
        <v>124</v>
      </c>
      <c r="R4301" t="s">
        <v>28209</v>
      </c>
      <c r="S4301" s="4" t="str">
        <f t="shared" si="67"/>
        <v>2005</v>
      </c>
    </row>
    <row r="4302" spans="1:19" hidden="1" x14ac:dyDescent="0.35">
      <c r="A4302" t="s">
        <v>28207</v>
      </c>
      <c r="B4302" t="s">
        <v>28208</v>
      </c>
      <c r="C4302" t="s">
        <v>28210</v>
      </c>
      <c r="D4302" t="s">
        <v>28211</v>
      </c>
      <c r="E4302" t="s">
        <v>28212</v>
      </c>
      <c r="F4302" t="s">
        <v>28213</v>
      </c>
      <c r="I4302" t="s">
        <v>2964</v>
      </c>
      <c r="J4302" t="s">
        <v>2964</v>
      </c>
      <c r="M4302" t="s">
        <v>112298</v>
      </c>
      <c r="N4302" t="s">
        <v>28</v>
      </c>
      <c r="O4302" s="3" t="s">
        <v>28214</v>
      </c>
      <c r="P4302" t="s">
        <v>16314</v>
      </c>
      <c r="Q4302" t="s">
        <v>16314</v>
      </c>
      <c r="R4302" t="s">
        <v>28214</v>
      </c>
      <c r="S4302" s="4" t="str">
        <f t="shared" si="67"/>
        <v>2005</v>
      </c>
    </row>
    <row r="4303" spans="1:19" hidden="1" x14ac:dyDescent="0.35">
      <c r="A4303" t="s">
        <v>28212</v>
      </c>
      <c r="B4303" t="s">
        <v>28213</v>
      </c>
      <c r="C4303" t="s">
        <v>28215</v>
      </c>
      <c r="D4303" t="s">
        <v>28216</v>
      </c>
      <c r="E4303" t="s">
        <v>28217</v>
      </c>
      <c r="F4303" t="s">
        <v>28218</v>
      </c>
      <c r="I4303" t="s">
        <v>512</v>
      </c>
      <c r="J4303" t="s">
        <v>512</v>
      </c>
      <c r="M4303" t="s">
        <v>112297</v>
      </c>
      <c r="N4303" t="s">
        <v>124</v>
      </c>
      <c r="O4303" s="3" t="s">
        <v>28219</v>
      </c>
      <c r="P4303" t="s">
        <v>124</v>
      </c>
      <c r="Q4303" t="s">
        <v>124</v>
      </c>
      <c r="R4303" t="s">
        <v>28219</v>
      </c>
      <c r="S4303" s="4" t="str">
        <f t="shared" si="67"/>
        <v>2005</v>
      </c>
    </row>
    <row r="4304" spans="1:19" hidden="1" x14ac:dyDescent="0.35">
      <c r="A4304" t="s">
        <v>28217</v>
      </c>
      <c r="B4304" t="s">
        <v>28218</v>
      </c>
      <c r="C4304" t="s">
        <v>28220</v>
      </c>
      <c r="D4304" t="s">
        <v>28221</v>
      </c>
      <c r="E4304" t="s">
        <v>28222</v>
      </c>
      <c r="F4304" t="s">
        <v>28223</v>
      </c>
      <c r="I4304" t="s">
        <v>28224</v>
      </c>
      <c r="J4304" t="s">
        <v>28225</v>
      </c>
      <c r="M4304" t="s">
        <v>112298</v>
      </c>
      <c r="N4304" t="s">
        <v>28</v>
      </c>
      <c r="O4304" s="3" t="s">
        <v>28226</v>
      </c>
      <c r="P4304" t="s">
        <v>50</v>
      </c>
      <c r="Q4304" t="s">
        <v>50</v>
      </c>
      <c r="R4304" t="s">
        <v>28226</v>
      </c>
      <c r="S4304" s="4" t="str">
        <f t="shared" si="67"/>
        <v>2005</v>
      </c>
    </row>
    <row r="4305" spans="1:19" hidden="1" x14ac:dyDescent="0.35">
      <c r="A4305" t="s">
        <v>28222</v>
      </c>
      <c r="B4305" t="s">
        <v>28223</v>
      </c>
      <c r="C4305" t="s">
        <v>28227</v>
      </c>
      <c r="D4305" t="s">
        <v>28228</v>
      </c>
      <c r="E4305" t="s">
        <v>28229</v>
      </c>
      <c r="F4305" t="s">
        <v>28230</v>
      </c>
      <c r="I4305" t="s">
        <v>28231</v>
      </c>
      <c r="J4305" t="s">
        <v>28232</v>
      </c>
      <c r="M4305" t="s">
        <v>112297</v>
      </c>
      <c r="N4305" t="s">
        <v>124</v>
      </c>
      <c r="O4305" s="3" t="s">
        <v>28233</v>
      </c>
      <c r="P4305" t="s">
        <v>124</v>
      </c>
      <c r="Q4305" t="s">
        <v>124</v>
      </c>
      <c r="R4305" t="s">
        <v>28233</v>
      </c>
      <c r="S4305" s="4" t="str">
        <f t="shared" si="67"/>
        <v>2005</v>
      </c>
    </row>
    <row r="4306" spans="1:19" hidden="1" x14ac:dyDescent="0.35">
      <c r="A4306" t="s">
        <v>28229</v>
      </c>
      <c r="B4306" t="s">
        <v>28230</v>
      </c>
      <c r="C4306" t="s">
        <v>28234</v>
      </c>
      <c r="D4306" t="s">
        <v>28235</v>
      </c>
      <c r="E4306" t="s">
        <v>28236</v>
      </c>
      <c r="F4306" t="s">
        <v>28237</v>
      </c>
      <c r="I4306" t="s">
        <v>28238</v>
      </c>
      <c r="J4306" t="s">
        <v>28239</v>
      </c>
      <c r="M4306" t="s">
        <v>112297</v>
      </c>
      <c r="N4306" t="s">
        <v>124</v>
      </c>
      <c r="O4306" s="3" t="s">
        <v>28240</v>
      </c>
      <c r="P4306" t="s">
        <v>124</v>
      </c>
      <c r="Q4306" t="s">
        <v>124</v>
      </c>
      <c r="R4306" t="s">
        <v>28240</v>
      </c>
      <c r="S4306" s="4" t="str">
        <f t="shared" si="67"/>
        <v>2005</v>
      </c>
    </row>
    <row r="4307" spans="1:19" hidden="1" x14ac:dyDescent="0.35">
      <c r="A4307" t="s">
        <v>28236</v>
      </c>
      <c r="B4307" t="s">
        <v>28237</v>
      </c>
      <c r="C4307" t="s">
        <v>28241</v>
      </c>
      <c r="D4307" t="s">
        <v>28242</v>
      </c>
      <c r="E4307" t="s">
        <v>28243</v>
      </c>
      <c r="F4307" t="s">
        <v>28244</v>
      </c>
      <c r="I4307" t="s">
        <v>28245</v>
      </c>
      <c r="J4307" t="s">
        <v>28246</v>
      </c>
      <c r="M4307" t="s">
        <v>112297</v>
      </c>
      <c r="N4307" t="s">
        <v>124</v>
      </c>
      <c r="O4307" s="3" t="s">
        <v>28247</v>
      </c>
      <c r="P4307" t="s">
        <v>124</v>
      </c>
      <c r="Q4307" t="s">
        <v>124</v>
      </c>
      <c r="R4307" t="s">
        <v>28247</v>
      </c>
      <c r="S4307" s="4" t="str">
        <f t="shared" si="67"/>
        <v>2005</v>
      </c>
    </row>
    <row r="4308" spans="1:19" hidden="1" x14ac:dyDescent="0.35">
      <c r="A4308" t="s">
        <v>28243</v>
      </c>
      <c r="B4308" t="s">
        <v>28244</v>
      </c>
      <c r="C4308" t="s">
        <v>28248</v>
      </c>
      <c r="D4308" t="s">
        <v>28249</v>
      </c>
      <c r="E4308" t="s">
        <v>28250</v>
      </c>
      <c r="F4308" t="s">
        <v>28251</v>
      </c>
      <c r="I4308" t="s">
        <v>28252</v>
      </c>
      <c r="J4308" t="s">
        <v>28253</v>
      </c>
      <c r="M4308" t="s">
        <v>112297</v>
      </c>
      <c r="N4308" t="s">
        <v>124</v>
      </c>
      <c r="O4308" s="3" t="s">
        <v>28254</v>
      </c>
      <c r="P4308" t="s">
        <v>124</v>
      </c>
      <c r="Q4308" t="s">
        <v>124</v>
      </c>
      <c r="R4308" t="s">
        <v>28254</v>
      </c>
      <c r="S4308" s="4" t="str">
        <f t="shared" si="67"/>
        <v>2005</v>
      </c>
    </row>
    <row r="4309" spans="1:19" hidden="1" x14ac:dyDescent="0.35">
      <c r="A4309" t="s">
        <v>28250</v>
      </c>
      <c r="B4309" t="s">
        <v>28251</v>
      </c>
      <c r="C4309" t="s">
        <v>28255</v>
      </c>
      <c r="D4309" t="s">
        <v>28256</v>
      </c>
      <c r="E4309" t="s">
        <v>28257</v>
      </c>
      <c r="F4309" t="s">
        <v>28258</v>
      </c>
      <c r="I4309" t="s">
        <v>512</v>
      </c>
      <c r="J4309" t="s">
        <v>512</v>
      </c>
      <c r="M4309" t="s">
        <v>112297</v>
      </c>
      <c r="N4309" t="s">
        <v>124</v>
      </c>
      <c r="O4309" s="3" t="s">
        <v>28259</v>
      </c>
      <c r="P4309" t="s">
        <v>124</v>
      </c>
      <c r="Q4309" t="s">
        <v>124</v>
      </c>
      <c r="R4309" t="s">
        <v>28259</v>
      </c>
      <c r="S4309" s="4" t="str">
        <f t="shared" si="67"/>
        <v>2005</v>
      </c>
    </row>
    <row r="4310" spans="1:19" hidden="1" x14ac:dyDescent="0.35">
      <c r="A4310" t="s">
        <v>28257</v>
      </c>
      <c r="B4310" t="s">
        <v>28258</v>
      </c>
      <c r="C4310" t="s">
        <v>28260</v>
      </c>
      <c r="D4310" t="s">
        <v>28261</v>
      </c>
      <c r="E4310" t="s">
        <v>28262</v>
      </c>
      <c r="F4310" t="s">
        <v>28263</v>
      </c>
      <c r="I4310" t="s">
        <v>28264</v>
      </c>
      <c r="J4310" t="s">
        <v>28265</v>
      </c>
      <c r="M4310" t="s">
        <v>112297</v>
      </c>
      <c r="N4310" t="s">
        <v>124</v>
      </c>
      <c r="O4310" s="3" t="s">
        <v>28266</v>
      </c>
      <c r="P4310" t="s">
        <v>124</v>
      </c>
      <c r="Q4310" t="s">
        <v>124</v>
      </c>
      <c r="R4310" t="s">
        <v>28266</v>
      </c>
      <c r="S4310" s="4" t="str">
        <f t="shared" si="67"/>
        <v>2005</v>
      </c>
    </row>
    <row r="4311" spans="1:19" ht="29" hidden="1" x14ac:dyDescent="0.35">
      <c r="A4311" t="s">
        <v>28262</v>
      </c>
      <c r="B4311" t="s">
        <v>28263</v>
      </c>
      <c r="C4311" t="s">
        <v>28267</v>
      </c>
      <c r="D4311" t="s">
        <v>28268</v>
      </c>
      <c r="E4311" t="s">
        <v>28269</v>
      </c>
      <c r="F4311" t="s">
        <v>28270</v>
      </c>
      <c r="I4311" t="s">
        <v>28271</v>
      </c>
      <c r="J4311" t="s">
        <v>28272</v>
      </c>
      <c r="K4311" s="2" t="s">
        <v>1501</v>
      </c>
      <c r="M4311" t="s">
        <v>112297</v>
      </c>
      <c r="N4311" t="s">
        <v>124</v>
      </c>
      <c r="O4311" s="3" t="s">
        <v>28273</v>
      </c>
      <c r="P4311" t="s">
        <v>124</v>
      </c>
      <c r="Q4311" t="s">
        <v>124</v>
      </c>
      <c r="R4311" t="s">
        <v>28273</v>
      </c>
      <c r="S4311" s="4" t="str">
        <f t="shared" si="67"/>
        <v>2005</v>
      </c>
    </row>
    <row r="4312" spans="1:19" hidden="1" x14ac:dyDescent="0.35">
      <c r="A4312" t="s">
        <v>28269</v>
      </c>
      <c r="B4312" t="s">
        <v>28270</v>
      </c>
      <c r="C4312" t="s">
        <v>28274</v>
      </c>
      <c r="D4312" t="s">
        <v>28275</v>
      </c>
      <c r="E4312" s="1" t="s">
        <v>28276</v>
      </c>
      <c r="F4312" s="1" t="s">
        <v>28277</v>
      </c>
      <c r="I4312" t="s">
        <v>28278</v>
      </c>
      <c r="J4312" t="s">
        <v>28279</v>
      </c>
      <c r="M4312" t="s">
        <v>112297</v>
      </c>
      <c r="N4312" t="s">
        <v>124</v>
      </c>
      <c r="O4312" s="3" t="s">
        <v>28280</v>
      </c>
      <c r="P4312" t="s">
        <v>124</v>
      </c>
      <c r="Q4312" t="s">
        <v>124</v>
      </c>
      <c r="R4312" t="s">
        <v>28280</v>
      </c>
      <c r="S4312" s="4" t="str">
        <f t="shared" si="67"/>
        <v>2005</v>
      </c>
    </row>
    <row r="4313" spans="1:19" hidden="1" x14ac:dyDescent="0.35">
      <c r="A4313" s="1" t="s">
        <v>28276</v>
      </c>
      <c r="B4313" s="1" t="s">
        <v>28277</v>
      </c>
      <c r="C4313" t="s">
        <v>28281</v>
      </c>
      <c r="D4313" t="s">
        <v>28282</v>
      </c>
      <c r="E4313" t="s">
        <v>28283</v>
      </c>
      <c r="F4313" t="s">
        <v>28284</v>
      </c>
      <c r="I4313" t="s">
        <v>28285</v>
      </c>
      <c r="J4313" t="s">
        <v>28286</v>
      </c>
      <c r="M4313" t="s">
        <v>112298</v>
      </c>
      <c r="N4313" t="s">
        <v>28</v>
      </c>
      <c r="O4313" s="3" t="s">
        <v>28287</v>
      </c>
      <c r="P4313" t="s">
        <v>50</v>
      </c>
      <c r="Q4313" t="s">
        <v>50</v>
      </c>
      <c r="R4313" t="s">
        <v>28287</v>
      </c>
      <c r="S4313" s="4" t="str">
        <f t="shared" si="67"/>
        <v>2005</v>
      </c>
    </row>
    <row r="4314" spans="1:19" hidden="1" x14ac:dyDescent="0.35">
      <c r="A4314" t="s">
        <v>28283</v>
      </c>
      <c r="B4314" t="s">
        <v>28284</v>
      </c>
      <c r="C4314" t="s">
        <v>28288</v>
      </c>
      <c r="D4314" t="s">
        <v>28289</v>
      </c>
      <c r="E4314" t="s">
        <v>28290</v>
      </c>
      <c r="F4314" t="s">
        <v>28291</v>
      </c>
      <c r="I4314" t="s">
        <v>28292</v>
      </c>
      <c r="J4314" t="s">
        <v>28293</v>
      </c>
      <c r="M4314" t="s">
        <v>112297</v>
      </c>
      <c r="N4314" t="s">
        <v>124</v>
      </c>
      <c r="O4314" s="3" t="s">
        <v>28294</v>
      </c>
      <c r="P4314" t="s">
        <v>124</v>
      </c>
      <c r="Q4314" t="s">
        <v>124</v>
      </c>
      <c r="R4314" t="s">
        <v>28294</v>
      </c>
      <c r="S4314" s="4" t="str">
        <f t="shared" si="67"/>
        <v>2005</v>
      </c>
    </row>
    <row r="4315" spans="1:19" hidden="1" x14ac:dyDescent="0.35">
      <c r="A4315" t="s">
        <v>28290</v>
      </c>
      <c r="B4315" t="s">
        <v>28291</v>
      </c>
      <c r="C4315" t="s">
        <v>28295</v>
      </c>
      <c r="D4315" t="s">
        <v>28296</v>
      </c>
      <c r="E4315" t="s">
        <v>28297</v>
      </c>
      <c r="F4315" t="s">
        <v>28298</v>
      </c>
      <c r="I4315" t="s">
        <v>26357</v>
      </c>
      <c r="J4315" t="s">
        <v>24157</v>
      </c>
      <c r="M4315" t="s">
        <v>112297</v>
      </c>
      <c r="N4315" t="s">
        <v>124</v>
      </c>
      <c r="O4315" s="3" t="s">
        <v>28299</v>
      </c>
      <c r="P4315" t="s">
        <v>124</v>
      </c>
      <c r="Q4315" t="s">
        <v>124</v>
      </c>
      <c r="R4315" t="s">
        <v>28299</v>
      </c>
      <c r="S4315" s="4" t="str">
        <f t="shared" si="67"/>
        <v>2005</v>
      </c>
    </row>
    <row r="4316" spans="1:19" hidden="1" x14ac:dyDescent="0.35">
      <c r="A4316" t="s">
        <v>28297</v>
      </c>
      <c r="B4316" t="s">
        <v>28298</v>
      </c>
      <c r="C4316" t="s">
        <v>28300</v>
      </c>
      <c r="D4316" t="s">
        <v>28301</v>
      </c>
      <c r="E4316" t="s">
        <v>28302</v>
      </c>
      <c r="F4316" t="s">
        <v>28303</v>
      </c>
      <c r="I4316" t="s">
        <v>28304</v>
      </c>
      <c r="J4316" t="s">
        <v>28305</v>
      </c>
      <c r="M4316" t="s">
        <v>112297</v>
      </c>
      <c r="N4316" t="s">
        <v>124</v>
      </c>
      <c r="O4316" s="3" t="s">
        <v>28306</v>
      </c>
      <c r="P4316" t="s">
        <v>124</v>
      </c>
      <c r="Q4316" t="s">
        <v>124</v>
      </c>
      <c r="R4316" t="s">
        <v>28306</v>
      </c>
      <c r="S4316" s="4" t="str">
        <f t="shared" si="67"/>
        <v>2005</v>
      </c>
    </row>
    <row r="4317" spans="1:19" hidden="1" x14ac:dyDescent="0.35">
      <c r="A4317" t="s">
        <v>28302</v>
      </c>
      <c r="B4317" t="s">
        <v>28303</v>
      </c>
      <c r="C4317" t="s">
        <v>28307</v>
      </c>
      <c r="D4317" t="s">
        <v>28308</v>
      </c>
      <c r="E4317" t="s">
        <v>28309</v>
      </c>
      <c r="F4317" t="s">
        <v>28310</v>
      </c>
      <c r="I4317" t="s">
        <v>2964</v>
      </c>
      <c r="J4317" t="s">
        <v>2964</v>
      </c>
      <c r="M4317" t="s">
        <v>112298</v>
      </c>
      <c r="N4317" t="s">
        <v>28</v>
      </c>
      <c r="O4317" s="3" t="s">
        <v>28311</v>
      </c>
      <c r="P4317" t="s">
        <v>16314</v>
      </c>
      <c r="Q4317" t="s">
        <v>16314</v>
      </c>
      <c r="R4317" t="s">
        <v>28311</v>
      </c>
      <c r="S4317" s="4" t="str">
        <f t="shared" si="67"/>
        <v>2005</v>
      </c>
    </row>
    <row r="4318" spans="1:19" hidden="1" x14ac:dyDescent="0.35">
      <c r="A4318" t="s">
        <v>28309</v>
      </c>
      <c r="B4318" t="s">
        <v>28310</v>
      </c>
      <c r="C4318" t="s">
        <v>28312</v>
      </c>
      <c r="D4318" t="s">
        <v>28313</v>
      </c>
      <c r="E4318" t="s">
        <v>28314</v>
      </c>
      <c r="F4318" t="s">
        <v>28315</v>
      </c>
      <c r="I4318" t="s">
        <v>512</v>
      </c>
      <c r="J4318" t="s">
        <v>512</v>
      </c>
      <c r="M4318" t="s">
        <v>112297</v>
      </c>
      <c r="N4318" t="s">
        <v>124</v>
      </c>
      <c r="O4318" s="3" t="s">
        <v>28316</v>
      </c>
      <c r="P4318" t="s">
        <v>124</v>
      </c>
      <c r="Q4318" t="s">
        <v>124</v>
      </c>
      <c r="R4318" t="s">
        <v>28316</v>
      </c>
      <c r="S4318" s="4" t="str">
        <f t="shared" si="67"/>
        <v>2005</v>
      </c>
    </row>
    <row r="4319" spans="1:19" hidden="1" x14ac:dyDescent="0.35">
      <c r="A4319" t="s">
        <v>28314</v>
      </c>
      <c r="B4319" t="s">
        <v>28315</v>
      </c>
      <c r="C4319" t="s">
        <v>28317</v>
      </c>
      <c r="D4319" t="s">
        <v>28318</v>
      </c>
      <c r="E4319" t="s">
        <v>28319</v>
      </c>
      <c r="F4319" t="s">
        <v>28320</v>
      </c>
      <c r="I4319" t="s">
        <v>28321</v>
      </c>
      <c r="J4319" t="s">
        <v>28322</v>
      </c>
      <c r="M4319" t="s">
        <v>112298</v>
      </c>
      <c r="N4319" t="s">
        <v>28</v>
      </c>
      <c r="O4319" s="3" t="s">
        <v>28323</v>
      </c>
      <c r="P4319" t="s">
        <v>50</v>
      </c>
      <c r="Q4319" t="s">
        <v>50</v>
      </c>
      <c r="R4319" t="s">
        <v>28323</v>
      </c>
      <c r="S4319" s="4" t="str">
        <f t="shared" si="67"/>
        <v>2005</v>
      </c>
    </row>
    <row r="4320" spans="1:19" ht="43.5" hidden="1" x14ac:dyDescent="0.35">
      <c r="A4320" t="s">
        <v>28319</v>
      </c>
      <c r="B4320" t="s">
        <v>28320</v>
      </c>
      <c r="C4320" t="s">
        <v>28324</v>
      </c>
      <c r="D4320" t="s">
        <v>28325</v>
      </c>
      <c r="E4320" s="1" t="s">
        <v>28326</v>
      </c>
      <c r="F4320" s="1" t="s">
        <v>28327</v>
      </c>
      <c r="I4320" t="s">
        <v>28328</v>
      </c>
      <c r="J4320" t="s">
        <v>28329</v>
      </c>
      <c r="K4320" s="2" t="s">
        <v>28330</v>
      </c>
      <c r="M4320" t="s">
        <v>112325</v>
      </c>
      <c r="N4320" t="s">
        <v>28331</v>
      </c>
      <c r="O4320" s="3" t="s">
        <v>28332</v>
      </c>
      <c r="P4320" t="s">
        <v>28331</v>
      </c>
      <c r="Q4320" t="s">
        <v>28331</v>
      </c>
      <c r="R4320" t="s">
        <v>28332</v>
      </c>
      <c r="S4320" s="4" t="str">
        <f t="shared" si="67"/>
        <v>2005</v>
      </c>
    </row>
    <row r="4321" spans="1:19" ht="43.5" hidden="1" x14ac:dyDescent="0.35">
      <c r="A4321" s="1" t="s">
        <v>28326</v>
      </c>
      <c r="B4321" s="1" t="s">
        <v>28327</v>
      </c>
      <c r="C4321" t="s">
        <v>28333</v>
      </c>
      <c r="D4321" t="s">
        <v>28334</v>
      </c>
      <c r="E4321" t="s">
        <v>28335</v>
      </c>
      <c r="F4321" t="s">
        <v>28336</v>
      </c>
      <c r="I4321" t="s">
        <v>28337</v>
      </c>
      <c r="J4321" t="s">
        <v>28338</v>
      </c>
      <c r="K4321" s="2" t="s">
        <v>28330</v>
      </c>
      <c r="M4321" t="s">
        <v>112325</v>
      </c>
      <c r="N4321" t="s">
        <v>28331</v>
      </c>
      <c r="O4321" s="3" t="s">
        <v>28339</v>
      </c>
      <c r="P4321" t="s">
        <v>28331</v>
      </c>
      <c r="Q4321" t="s">
        <v>28331</v>
      </c>
      <c r="R4321" t="s">
        <v>28339</v>
      </c>
      <c r="S4321" s="4" t="str">
        <f t="shared" si="67"/>
        <v>2005</v>
      </c>
    </row>
    <row r="4322" spans="1:19" ht="43.5" hidden="1" x14ac:dyDescent="0.35">
      <c r="A4322" t="s">
        <v>28335</v>
      </c>
      <c r="B4322" t="s">
        <v>28336</v>
      </c>
      <c r="C4322" t="s">
        <v>28340</v>
      </c>
      <c r="D4322" t="s">
        <v>28341</v>
      </c>
      <c r="E4322" t="s">
        <v>28342</v>
      </c>
      <c r="F4322" t="s">
        <v>28343</v>
      </c>
      <c r="I4322" t="s">
        <v>28344</v>
      </c>
      <c r="J4322" t="s">
        <v>28345</v>
      </c>
      <c r="K4322" s="2" t="s">
        <v>28330</v>
      </c>
      <c r="M4322" t="s">
        <v>112325</v>
      </c>
      <c r="N4322" t="s">
        <v>28331</v>
      </c>
      <c r="O4322" s="3" t="s">
        <v>28346</v>
      </c>
      <c r="P4322" t="s">
        <v>28331</v>
      </c>
      <c r="Q4322" t="s">
        <v>28331</v>
      </c>
      <c r="R4322" t="s">
        <v>28346</v>
      </c>
      <c r="S4322" s="4" t="str">
        <f t="shared" si="67"/>
        <v>2005</v>
      </c>
    </row>
    <row r="4323" spans="1:19" ht="43.5" hidden="1" x14ac:dyDescent="0.35">
      <c r="A4323" t="s">
        <v>28342</v>
      </c>
      <c r="B4323" t="s">
        <v>28343</v>
      </c>
      <c r="C4323" t="s">
        <v>28347</v>
      </c>
      <c r="D4323" t="s">
        <v>28348</v>
      </c>
      <c r="E4323" t="s">
        <v>28349</v>
      </c>
      <c r="F4323" t="s">
        <v>28350</v>
      </c>
      <c r="I4323" t="s">
        <v>28351</v>
      </c>
      <c r="J4323" t="s">
        <v>28352</v>
      </c>
      <c r="K4323" s="2" t="s">
        <v>28330</v>
      </c>
      <c r="M4323" t="s">
        <v>112325</v>
      </c>
      <c r="N4323" t="s">
        <v>28331</v>
      </c>
      <c r="O4323" s="3" t="s">
        <v>28353</v>
      </c>
      <c r="P4323" t="s">
        <v>28331</v>
      </c>
      <c r="Q4323" t="s">
        <v>28331</v>
      </c>
      <c r="R4323" t="s">
        <v>28353</v>
      </c>
      <c r="S4323" s="4" t="str">
        <f t="shared" si="67"/>
        <v>2005</v>
      </c>
    </row>
    <row r="4324" spans="1:19" ht="43.5" hidden="1" x14ac:dyDescent="0.35">
      <c r="A4324" t="s">
        <v>28349</v>
      </c>
      <c r="B4324" t="s">
        <v>28350</v>
      </c>
      <c r="C4324" t="s">
        <v>28354</v>
      </c>
      <c r="D4324" t="s">
        <v>28355</v>
      </c>
      <c r="E4324" t="s">
        <v>28356</v>
      </c>
      <c r="F4324" t="s">
        <v>28357</v>
      </c>
      <c r="I4324" t="s">
        <v>28358</v>
      </c>
      <c r="J4324" t="s">
        <v>28359</v>
      </c>
      <c r="K4324" s="2" t="s">
        <v>28330</v>
      </c>
      <c r="M4324" t="s">
        <v>112325</v>
      </c>
      <c r="N4324" t="s">
        <v>28331</v>
      </c>
      <c r="O4324" s="3" t="s">
        <v>28360</v>
      </c>
      <c r="P4324" t="s">
        <v>28331</v>
      </c>
      <c r="Q4324" t="s">
        <v>28331</v>
      </c>
      <c r="R4324" t="s">
        <v>28360</v>
      </c>
      <c r="S4324" s="4" t="str">
        <f t="shared" si="67"/>
        <v>2005</v>
      </c>
    </row>
    <row r="4325" spans="1:19" hidden="1" x14ac:dyDescent="0.35">
      <c r="A4325" t="s">
        <v>28356</v>
      </c>
      <c r="B4325" t="s">
        <v>28357</v>
      </c>
      <c r="C4325" t="s">
        <v>28361</v>
      </c>
      <c r="D4325" t="s">
        <v>28362</v>
      </c>
      <c r="E4325" t="s">
        <v>28363</v>
      </c>
      <c r="F4325" t="s">
        <v>28364</v>
      </c>
      <c r="I4325" t="s">
        <v>28365</v>
      </c>
      <c r="J4325" t="s">
        <v>28366</v>
      </c>
      <c r="M4325" t="s">
        <v>112297</v>
      </c>
      <c r="N4325" t="s">
        <v>124</v>
      </c>
      <c r="O4325" s="3" t="s">
        <v>28367</v>
      </c>
      <c r="P4325" t="s">
        <v>124</v>
      </c>
      <c r="Q4325" t="s">
        <v>124</v>
      </c>
      <c r="R4325" t="s">
        <v>28367</v>
      </c>
      <c r="S4325" s="4" t="str">
        <f t="shared" si="67"/>
        <v>2005</v>
      </c>
    </row>
    <row r="4326" spans="1:19" hidden="1" x14ac:dyDescent="0.35">
      <c r="A4326" t="s">
        <v>28363</v>
      </c>
      <c r="B4326" t="s">
        <v>28364</v>
      </c>
      <c r="C4326" t="s">
        <v>28368</v>
      </c>
      <c r="D4326" t="s">
        <v>28369</v>
      </c>
      <c r="E4326" t="s">
        <v>28370</v>
      </c>
      <c r="F4326" t="s">
        <v>28371</v>
      </c>
      <c r="I4326" t="s">
        <v>28372</v>
      </c>
      <c r="J4326" t="s">
        <v>28373</v>
      </c>
      <c r="M4326" t="s">
        <v>112299</v>
      </c>
      <c r="N4326" t="s">
        <v>247</v>
      </c>
      <c r="O4326" s="3" t="s">
        <v>28374</v>
      </c>
      <c r="P4326" t="s">
        <v>247</v>
      </c>
      <c r="Q4326" t="s">
        <v>247</v>
      </c>
      <c r="R4326" t="s">
        <v>28374</v>
      </c>
      <c r="S4326" s="4" t="str">
        <f t="shared" si="67"/>
        <v>2005</v>
      </c>
    </row>
    <row r="4327" spans="1:19" hidden="1" x14ac:dyDescent="0.35">
      <c r="A4327" t="s">
        <v>28370</v>
      </c>
      <c r="B4327" t="s">
        <v>28371</v>
      </c>
      <c r="C4327" t="s">
        <v>28375</v>
      </c>
      <c r="D4327" t="s">
        <v>28376</v>
      </c>
      <c r="E4327" t="s">
        <v>28377</v>
      </c>
      <c r="F4327" t="s">
        <v>28378</v>
      </c>
      <c r="I4327" t="s">
        <v>512</v>
      </c>
      <c r="J4327" t="s">
        <v>512</v>
      </c>
      <c r="M4327" t="s">
        <v>112297</v>
      </c>
      <c r="N4327" t="s">
        <v>124</v>
      </c>
      <c r="O4327" s="3" t="s">
        <v>28379</v>
      </c>
      <c r="P4327" t="s">
        <v>124</v>
      </c>
      <c r="Q4327" t="s">
        <v>124</v>
      </c>
      <c r="R4327" t="s">
        <v>28379</v>
      </c>
      <c r="S4327" s="4" t="str">
        <f t="shared" si="67"/>
        <v>2005</v>
      </c>
    </row>
    <row r="4328" spans="1:19" ht="29" hidden="1" x14ac:dyDescent="0.35">
      <c r="A4328" t="s">
        <v>28377</v>
      </c>
      <c r="B4328" t="s">
        <v>28378</v>
      </c>
      <c r="C4328" t="s">
        <v>28380</v>
      </c>
      <c r="D4328" t="s">
        <v>28381</v>
      </c>
      <c r="E4328" t="s">
        <v>28382</v>
      </c>
      <c r="F4328" t="s">
        <v>28383</v>
      </c>
      <c r="I4328" t="s">
        <v>28384</v>
      </c>
      <c r="J4328" t="s">
        <v>28385</v>
      </c>
      <c r="K4328" s="2" t="s">
        <v>1501</v>
      </c>
      <c r="M4328" t="s">
        <v>112297</v>
      </c>
      <c r="N4328" t="s">
        <v>124</v>
      </c>
      <c r="O4328" s="3" t="s">
        <v>28386</v>
      </c>
      <c r="P4328" t="s">
        <v>124</v>
      </c>
      <c r="Q4328" t="s">
        <v>124</v>
      </c>
      <c r="R4328" t="s">
        <v>28386</v>
      </c>
      <c r="S4328" s="4" t="str">
        <f t="shared" si="67"/>
        <v>2005</v>
      </c>
    </row>
    <row r="4329" spans="1:19" hidden="1" x14ac:dyDescent="0.35">
      <c r="A4329" t="s">
        <v>28382</v>
      </c>
      <c r="B4329" t="s">
        <v>28383</v>
      </c>
      <c r="C4329" t="s">
        <v>28387</v>
      </c>
      <c r="D4329" t="s">
        <v>28388</v>
      </c>
      <c r="E4329" t="s">
        <v>28389</v>
      </c>
      <c r="F4329" t="s">
        <v>28390</v>
      </c>
      <c r="I4329" t="s">
        <v>512</v>
      </c>
      <c r="J4329" t="s">
        <v>512</v>
      </c>
      <c r="M4329" t="s">
        <v>112297</v>
      </c>
      <c r="N4329" t="s">
        <v>124</v>
      </c>
      <c r="O4329" s="3" t="s">
        <v>28391</v>
      </c>
      <c r="P4329" t="s">
        <v>124</v>
      </c>
      <c r="Q4329" t="s">
        <v>124</v>
      </c>
      <c r="R4329" t="s">
        <v>28391</v>
      </c>
      <c r="S4329" s="4" t="str">
        <f t="shared" si="67"/>
        <v>2005</v>
      </c>
    </row>
    <row r="4330" spans="1:19" hidden="1" x14ac:dyDescent="0.35">
      <c r="A4330" t="s">
        <v>28389</v>
      </c>
      <c r="B4330" t="s">
        <v>28390</v>
      </c>
      <c r="C4330" t="s">
        <v>28392</v>
      </c>
      <c r="D4330" t="s">
        <v>28393</v>
      </c>
      <c r="E4330" t="s">
        <v>28394</v>
      </c>
      <c r="F4330" t="s">
        <v>28395</v>
      </c>
      <c r="I4330" t="s">
        <v>28396</v>
      </c>
      <c r="J4330" t="s">
        <v>28397</v>
      </c>
      <c r="M4330" t="s">
        <v>112297</v>
      </c>
      <c r="N4330" t="s">
        <v>124</v>
      </c>
      <c r="O4330" s="3" t="s">
        <v>28398</v>
      </c>
      <c r="P4330" t="s">
        <v>124</v>
      </c>
      <c r="Q4330" t="s">
        <v>124</v>
      </c>
      <c r="R4330" t="s">
        <v>28398</v>
      </c>
      <c r="S4330" s="4" t="str">
        <f t="shared" si="67"/>
        <v>2005</v>
      </c>
    </row>
    <row r="4331" spans="1:19" hidden="1" x14ac:dyDescent="0.35">
      <c r="A4331" t="s">
        <v>28394</v>
      </c>
      <c r="B4331" t="s">
        <v>28395</v>
      </c>
      <c r="C4331" t="s">
        <v>28399</v>
      </c>
      <c r="D4331" t="s">
        <v>28400</v>
      </c>
      <c r="E4331" t="s">
        <v>28401</v>
      </c>
      <c r="F4331" t="s">
        <v>28402</v>
      </c>
      <c r="I4331" t="s">
        <v>28403</v>
      </c>
      <c r="J4331" t="s">
        <v>14618</v>
      </c>
      <c r="M4331" t="s">
        <v>112297</v>
      </c>
      <c r="N4331" t="s">
        <v>124</v>
      </c>
      <c r="O4331" s="3" t="s">
        <v>28404</v>
      </c>
      <c r="P4331" t="s">
        <v>124</v>
      </c>
      <c r="Q4331" t="s">
        <v>124</v>
      </c>
      <c r="R4331" t="s">
        <v>28404</v>
      </c>
      <c r="S4331" s="4" t="str">
        <f t="shared" si="67"/>
        <v>2005</v>
      </c>
    </row>
    <row r="4332" spans="1:19" hidden="1" x14ac:dyDescent="0.35">
      <c r="A4332" t="s">
        <v>28401</v>
      </c>
      <c r="B4332" t="s">
        <v>28402</v>
      </c>
      <c r="C4332" t="s">
        <v>28405</v>
      </c>
      <c r="D4332" t="s">
        <v>28406</v>
      </c>
      <c r="E4332" t="s">
        <v>28407</v>
      </c>
      <c r="F4332" t="s">
        <v>28408</v>
      </c>
      <c r="I4332" t="s">
        <v>28409</v>
      </c>
      <c r="J4332" t="s">
        <v>28410</v>
      </c>
      <c r="M4332" t="s">
        <v>112298</v>
      </c>
      <c r="N4332" t="s">
        <v>28</v>
      </c>
      <c r="O4332" s="3" t="s">
        <v>28411</v>
      </c>
      <c r="P4332" t="s">
        <v>16314</v>
      </c>
      <c r="Q4332" t="s">
        <v>16314</v>
      </c>
      <c r="R4332" t="s">
        <v>28411</v>
      </c>
      <c r="S4332" s="4" t="str">
        <f t="shared" si="67"/>
        <v>2005</v>
      </c>
    </row>
    <row r="4333" spans="1:19" hidden="1" x14ac:dyDescent="0.35">
      <c r="A4333" t="s">
        <v>28407</v>
      </c>
      <c r="B4333" t="s">
        <v>28408</v>
      </c>
      <c r="C4333" t="s">
        <v>28412</v>
      </c>
      <c r="D4333" t="s">
        <v>28413</v>
      </c>
      <c r="E4333" t="s">
        <v>28414</v>
      </c>
      <c r="F4333" t="s">
        <v>28415</v>
      </c>
      <c r="I4333" t="s">
        <v>28416</v>
      </c>
      <c r="J4333" t="s">
        <v>28417</v>
      </c>
      <c r="M4333" t="s">
        <v>112298</v>
      </c>
      <c r="N4333" t="s">
        <v>28</v>
      </c>
      <c r="O4333" s="3" t="s">
        <v>28418</v>
      </c>
      <c r="P4333" t="s">
        <v>16314</v>
      </c>
      <c r="Q4333" t="s">
        <v>16314</v>
      </c>
      <c r="R4333" t="s">
        <v>28418</v>
      </c>
      <c r="S4333" s="4" t="str">
        <f t="shared" si="67"/>
        <v>2005</v>
      </c>
    </row>
    <row r="4334" spans="1:19" ht="29" hidden="1" x14ac:dyDescent="0.35">
      <c r="A4334" t="s">
        <v>28414</v>
      </c>
      <c r="B4334" t="s">
        <v>28415</v>
      </c>
      <c r="C4334" t="s">
        <v>28419</v>
      </c>
      <c r="D4334" t="s">
        <v>28420</v>
      </c>
      <c r="E4334" t="s">
        <v>28421</v>
      </c>
      <c r="F4334" t="s">
        <v>28422</v>
      </c>
      <c r="I4334" t="s">
        <v>28423</v>
      </c>
      <c r="J4334" t="s">
        <v>28424</v>
      </c>
      <c r="K4334" s="2" t="s">
        <v>1501</v>
      </c>
      <c r="M4334" t="s">
        <v>112297</v>
      </c>
      <c r="N4334" t="s">
        <v>124</v>
      </c>
      <c r="O4334" s="3" t="s">
        <v>28425</v>
      </c>
      <c r="P4334" t="s">
        <v>124</v>
      </c>
      <c r="Q4334" t="s">
        <v>124</v>
      </c>
      <c r="R4334" t="s">
        <v>28425</v>
      </c>
      <c r="S4334" s="4" t="str">
        <f t="shared" si="67"/>
        <v>2005</v>
      </c>
    </row>
    <row r="4335" spans="1:19" ht="29" hidden="1" x14ac:dyDescent="0.35">
      <c r="A4335" t="s">
        <v>28421</v>
      </c>
      <c r="B4335" t="s">
        <v>28422</v>
      </c>
      <c r="C4335" t="s">
        <v>28426</v>
      </c>
      <c r="D4335" t="s">
        <v>28427</v>
      </c>
      <c r="E4335" t="s">
        <v>28428</v>
      </c>
      <c r="F4335" t="s">
        <v>28429</v>
      </c>
      <c r="I4335" t="s">
        <v>26136</v>
      </c>
      <c r="J4335" t="s">
        <v>24157</v>
      </c>
      <c r="K4335" s="2" t="s">
        <v>1501</v>
      </c>
      <c r="M4335" t="s">
        <v>112297</v>
      </c>
      <c r="N4335" t="s">
        <v>124</v>
      </c>
      <c r="O4335" s="3" t="s">
        <v>28430</v>
      </c>
      <c r="P4335" t="s">
        <v>124</v>
      </c>
      <c r="Q4335" t="s">
        <v>124</v>
      </c>
      <c r="R4335" t="s">
        <v>28430</v>
      </c>
      <c r="S4335" s="4" t="str">
        <f t="shared" si="67"/>
        <v>2005</v>
      </c>
    </row>
    <row r="4336" spans="1:19" hidden="1" x14ac:dyDescent="0.35">
      <c r="A4336" t="s">
        <v>28428</v>
      </c>
      <c r="B4336" t="s">
        <v>28429</v>
      </c>
      <c r="C4336" t="s">
        <v>28431</v>
      </c>
      <c r="D4336" t="s">
        <v>28432</v>
      </c>
      <c r="E4336" t="s">
        <v>28433</v>
      </c>
      <c r="F4336" t="s">
        <v>28434</v>
      </c>
      <c r="I4336" t="s">
        <v>28435</v>
      </c>
      <c r="J4336" t="s">
        <v>28436</v>
      </c>
      <c r="M4336" t="s">
        <v>112297</v>
      </c>
      <c r="N4336" t="s">
        <v>124</v>
      </c>
      <c r="O4336" s="3" t="s">
        <v>28437</v>
      </c>
      <c r="P4336" t="s">
        <v>124</v>
      </c>
      <c r="Q4336" t="s">
        <v>124</v>
      </c>
      <c r="R4336" t="s">
        <v>28437</v>
      </c>
      <c r="S4336" s="4" t="str">
        <f t="shared" si="67"/>
        <v>2005</v>
      </c>
    </row>
    <row r="4337" spans="1:19" hidden="1" x14ac:dyDescent="0.35">
      <c r="A4337" t="s">
        <v>28433</v>
      </c>
      <c r="B4337" t="s">
        <v>28434</v>
      </c>
      <c r="C4337" t="s">
        <v>28438</v>
      </c>
      <c r="D4337" t="s">
        <v>28439</v>
      </c>
      <c r="E4337" t="s">
        <v>28440</v>
      </c>
      <c r="F4337" t="s">
        <v>28441</v>
      </c>
      <c r="I4337" t="s">
        <v>28442</v>
      </c>
      <c r="J4337" t="s">
        <v>28443</v>
      </c>
      <c r="M4337" t="s">
        <v>112297</v>
      </c>
      <c r="N4337" t="s">
        <v>124</v>
      </c>
      <c r="O4337" s="3" t="s">
        <v>28444</v>
      </c>
      <c r="P4337" t="s">
        <v>124</v>
      </c>
      <c r="Q4337" t="s">
        <v>124</v>
      </c>
      <c r="R4337" t="s">
        <v>28444</v>
      </c>
      <c r="S4337" s="4" t="str">
        <f t="shared" si="67"/>
        <v>2005</v>
      </c>
    </row>
    <row r="4338" spans="1:19" ht="29" hidden="1" x14ac:dyDescent="0.35">
      <c r="A4338" t="s">
        <v>28440</v>
      </c>
      <c r="B4338" t="s">
        <v>28441</v>
      </c>
      <c r="C4338" t="s">
        <v>28445</v>
      </c>
      <c r="D4338" t="s">
        <v>28446</v>
      </c>
      <c r="E4338" t="s">
        <v>28447</v>
      </c>
      <c r="F4338" t="s">
        <v>28448</v>
      </c>
      <c r="I4338" t="s">
        <v>28449</v>
      </c>
      <c r="J4338" t="s">
        <v>28450</v>
      </c>
      <c r="K4338" s="2" t="s">
        <v>1501</v>
      </c>
      <c r="M4338" t="s">
        <v>112297</v>
      </c>
      <c r="N4338" t="s">
        <v>124</v>
      </c>
      <c r="O4338" s="3" t="s">
        <v>28451</v>
      </c>
      <c r="P4338" t="s">
        <v>124</v>
      </c>
      <c r="Q4338" t="s">
        <v>124</v>
      </c>
      <c r="R4338" t="s">
        <v>28451</v>
      </c>
      <c r="S4338" s="4" t="str">
        <f t="shared" si="67"/>
        <v>2005</v>
      </c>
    </row>
    <row r="4339" spans="1:19" hidden="1" x14ac:dyDescent="0.35">
      <c r="A4339" t="s">
        <v>28447</v>
      </c>
      <c r="B4339" t="s">
        <v>28448</v>
      </c>
      <c r="C4339" t="s">
        <v>28452</v>
      </c>
      <c r="D4339" t="s">
        <v>28453</v>
      </c>
      <c r="E4339" t="s">
        <v>28454</v>
      </c>
      <c r="F4339" t="s">
        <v>28455</v>
      </c>
      <c r="I4339" t="s">
        <v>512</v>
      </c>
      <c r="J4339" t="s">
        <v>512</v>
      </c>
      <c r="M4339" t="s">
        <v>112297</v>
      </c>
      <c r="N4339" t="s">
        <v>124</v>
      </c>
      <c r="O4339" s="3" t="s">
        <v>28456</v>
      </c>
      <c r="P4339" t="s">
        <v>124</v>
      </c>
      <c r="Q4339" t="s">
        <v>124</v>
      </c>
      <c r="R4339" t="s">
        <v>28456</v>
      </c>
      <c r="S4339" s="4" t="str">
        <f t="shared" si="67"/>
        <v>2005</v>
      </c>
    </row>
    <row r="4340" spans="1:19" ht="29" hidden="1" x14ac:dyDescent="0.35">
      <c r="A4340" t="s">
        <v>28454</v>
      </c>
      <c r="B4340" t="s">
        <v>28455</v>
      </c>
      <c r="C4340" t="s">
        <v>28457</v>
      </c>
      <c r="D4340" t="s">
        <v>28458</v>
      </c>
      <c r="E4340" t="s">
        <v>28459</v>
      </c>
      <c r="F4340" t="s">
        <v>28460</v>
      </c>
      <c r="I4340" t="s">
        <v>28461</v>
      </c>
      <c r="J4340" t="s">
        <v>28462</v>
      </c>
      <c r="K4340" s="2" t="s">
        <v>1501</v>
      </c>
      <c r="M4340" t="s">
        <v>112297</v>
      </c>
      <c r="N4340" t="s">
        <v>124</v>
      </c>
      <c r="O4340" s="3" t="s">
        <v>28463</v>
      </c>
      <c r="P4340" t="s">
        <v>124</v>
      </c>
      <c r="Q4340" t="s">
        <v>124</v>
      </c>
      <c r="R4340" t="s">
        <v>28463</v>
      </c>
      <c r="S4340" s="4" t="str">
        <f t="shared" si="67"/>
        <v>2005</v>
      </c>
    </row>
    <row r="4341" spans="1:19" ht="29" hidden="1" x14ac:dyDescent="0.35">
      <c r="A4341" t="s">
        <v>28459</v>
      </c>
      <c r="B4341" t="s">
        <v>28460</v>
      </c>
      <c r="C4341" t="s">
        <v>28464</v>
      </c>
      <c r="D4341" t="s">
        <v>28465</v>
      </c>
      <c r="E4341" t="s">
        <v>28466</v>
      </c>
      <c r="F4341" t="s">
        <v>28467</v>
      </c>
      <c r="I4341" t="s">
        <v>28468</v>
      </c>
      <c r="J4341" t="s">
        <v>28469</v>
      </c>
      <c r="K4341" s="2" t="s">
        <v>1501</v>
      </c>
      <c r="M4341" t="s">
        <v>112297</v>
      </c>
      <c r="N4341" t="s">
        <v>124</v>
      </c>
      <c r="O4341" s="3" t="s">
        <v>28470</v>
      </c>
      <c r="P4341" t="s">
        <v>124</v>
      </c>
      <c r="Q4341" t="s">
        <v>124</v>
      </c>
      <c r="R4341" t="s">
        <v>28470</v>
      </c>
      <c r="S4341" s="4" t="str">
        <f t="shared" si="67"/>
        <v>2005</v>
      </c>
    </row>
    <row r="4342" spans="1:19" hidden="1" x14ac:dyDescent="0.35">
      <c r="A4342" t="s">
        <v>28466</v>
      </c>
      <c r="B4342" t="s">
        <v>28467</v>
      </c>
      <c r="C4342" t="s">
        <v>28471</v>
      </c>
      <c r="D4342" t="s">
        <v>28472</v>
      </c>
      <c r="E4342" t="s">
        <v>28473</v>
      </c>
      <c r="F4342" t="s">
        <v>28474</v>
      </c>
      <c r="I4342" t="s">
        <v>512</v>
      </c>
      <c r="J4342" t="s">
        <v>512</v>
      </c>
      <c r="M4342" t="s">
        <v>112297</v>
      </c>
      <c r="N4342" t="s">
        <v>124</v>
      </c>
      <c r="O4342" s="3" t="s">
        <v>28475</v>
      </c>
      <c r="P4342" t="s">
        <v>124</v>
      </c>
      <c r="Q4342" t="s">
        <v>124</v>
      </c>
      <c r="R4342" t="s">
        <v>28475</v>
      </c>
      <c r="S4342" s="4" t="str">
        <f t="shared" si="67"/>
        <v>2005</v>
      </c>
    </row>
    <row r="4343" spans="1:19" hidden="1" x14ac:dyDescent="0.35">
      <c r="A4343" t="s">
        <v>28473</v>
      </c>
      <c r="B4343" t="s">
        <v>28474</v>
      </c>
      <c r="C4343" t="s">
        <v>28476</v>
      </c>
      <c r="D4343" t="s">
        <v>28477</v>
      </c>
      <c r="E4343" t="s">
        <v>28478</v>
      </c>
      <c r="F4343" t="s">
        <v>28479</v>
      </c>
      <c r="I4343" t="s">
        <v>28480</v>
      </c>
      <c r="J4343" t="s">
        <v>28481</v>
      </c>
      <c r="M4343" t="s">
        <v>112298</v>
      </c>
      <c r="N4343" t="s">
        <v>28</v>
      </c>
      <c r="O4343" s="3" t="s">
        <v>28482</v>
      </c>
      <c r="P4343" t="s">
        <v>50</v>
      </c>
      <c r="Q4343" t="s">
        <v>50</v>
      </c>
      <c r="R4343" t="s">
        <v>28482</v>
      </c>
      <c r="S4343" s="4" t="str">
        <f t="shared" si="67"/>
        <v>2005</v>
      </c>
    </row>
    <row r="4344" spans="1:19" hidden="1" x14ac:dyDescent="0.35">
      <c r="A4344" t="s">
        <v>28478</v>
      </c>
      <c r="B4344" t="s">
        <v>28479</v>
      </c>
      <c r="C4344" t="s">
        <v>28483</v>
      </c>
      <c r="D4344" t="s">
        <v>28484</v>
      </c>
      <c r="E4344" t="s">
        <v>28485</v>
      </c>
      <c r="F4344" t="s">
        <v>28486</v>
      </c>
      <c r="I4344" t="s">
        <v>28487</v>
      </c>
      <c r="J4344" t="s">
        <v>28488</v>
      </c>
      <c r="M4344" t="s">
        <v>112299</v>
      </c>
      <c r="N4344" t="s">
        <v>247</v>
      </c>
      <c r="O4344" s="3" t="s">
        <v>28489</v>
      </c>
      <c r="P4344" t="s">
        <v>247</v>
      </c>
      <c r="Q4344" t="s">
        <v>247</v>
      </c>
      <c r="R4344" t="s">
        <v>28489</v>
      </c>
      <c r="S4344" s="4" t="str">
        <f t="shared" si="67"/>
        <v>2005</v>
      </c>
    </row>
    <row r="4345" spans="1:19" hidden="1" x14ac:dyDescent="0.35">
      <c r="A4345" t="s">
        <v>28485</v>
      </c>
      <c r="B4345" t="s">
        <v>28486</v>
      </c>
      <c r="C4345" t="s">
        <v>28490</v>
      </c>
      <c r="D4345" s="1" t="s">
        <v>28491</v>
      </c>
      <c r="E4345" t="s">
        <v>28492</v>
      </c>
      <c r="F4345" t="s">
        <v>28493</v>
      </c>
      <c r="I4345" t="s">
        <v>28494</v>
      </c>
      <c r="J4345" t="s">
        <v>28495</v>
      </c>
      <c r="M4345" t="s">
        <v>112297</v>
      </c>
      <c r="N4345" t="s">
        <v>124</v>
      </c>
      <c r="O4345" s="3" t="s">
        <v>28496</v>
      </c>
      <c r="P4345" t="s">
        <v>124</v>
      </c>
      <c r="Q4345" t="s">
        <v>124</v>
      </c>
      <c r="R4345" t="s">
        <v>28496</v>
      </c>
      <c r="S4345" s="4" t="str">
        <f t="shared" si="67"/>
        <v>2005</v>
      </c>
    </row>
    <row r="4346" spans="1:19" ht="29" hidden="1" x14ac:dyDescent="0.35">
      <c r="A4346" t="s">
        <v>28492</v>
      </c>
      <c r="B4346" t="s">
        <v>28493</v>
      </c>
      <c r="C4346" t="s">
        <v>28497</v>
      </c>
      <c r="D4346" t="s">
        <v>28498</v>
      </c>
      <c r="E4346" t="s">
        <v>28499</v>
      </c>
      <c r="F4346" t="s">
        <v>28500</v>
      </c>
      <c r="I4346" t="s">
        <v>28501</v>
      </c>
      <c r="J4346" t="s">
        <v>28502</v>
      </c>
      <c r="K4346" s="2" t="s">
        <v>1501</v>
      </c>
      <c r="M4346" t="s">
        <v>16314</v>
      </c>
      <c r="N4346" t="s">
        <v>16314</v>
      </c>
      <c r="O4346" s="3" t="s">
        <v>28503</v>
      </c>
      <c r="P4346" t="s">
        <v>16314</v>
      </c>
      <c r="Q4346" t="s">
        <v>16314</v>
      </c>
      <c r="R4346" t="s">
        <v>28503</v>
      </c>
      <c r="S4346" s="4" t="str">
        <f t="shared" si="67"/>
        <v>2005</v>
      </c>
    </row>
    <row r="4347" spans="1:19" hidden="1" x14ac:dyDescent="0.35">
      <c r="A4347" t="s">
        <v>28499</v>
      </c>
      <c r="B4347" t="s">
        <v>28500</v>
      </c>
      <c r="C4347" t="s">
        <v>28504</v>
      </c>
      <c r="D4347" t="s">
        <v>28505</v>
      </c>
      <c r="E4347" t="s">
        <v>28506</v>
      </c>
      <c r="F4347" t="s">
        <v>28507</v>
      </c>
      <c r="I4347" t="s">
        <v>28508</v>
      </c>
      <c r="J4347" t="s">
        <v>28509</v>
      </c>
      <c r="M4347" t="s">
        <v>112297</v>
      </c>
      <c r="N4347" t="s">
        <v>124</v>
      </c>
      <c r="O4347" s="3" t="s">
        <v>28510</v>
      </c>
      <c r="P4347" t="s">
        <v>124</v>
      </c>
      <c r="Q4347" t="s">
        <v>124</v>
      </c>
      <c r="R4347" t="s">
        <v>28510</v>
      </c>
      <c r="S4347" s="4" t="str">
        <f t="shared" si="67"/>
        <v>2005</v>
      </c>
    </row>
    <row r="4348" spans="1:19" hidden="1" x14ac:dyDescent="0.35">
      <c r="A4348" t="s">
        <v>28506</v>
      </c>
      <c r="B4348" t="s">
        <v>28507</v>
      </c>
      <c r="C4348" t="s">
        <v>28511</v>
      </c>
      <c r="D4348" t="s">
        <v>28512</v>
      </c>
      <c r="E4348" t="s">
        <v>28513</v>
      </c>
      <c r="F4348" t="s">
        <v>28514</v>
      </c>
      <c r="I4348" t="s">
        <v>28515</v>
      </c>
      <c r="J4348" t="s">
        <v>28516</v>
      </c>
      <c r="M4348" t="s">
        <v>112297</v>
      </c>
      <c r="N4348" t="s">
        <v>16314</v>
      </c>
      <c r="O4348" s="3" t="s">
        <v>28517</v>
      </c>
      <c r="P4348" t="s">
        <v>16314</v>
      </c>
      <c r="Q4348" t="s">
        <v>16314</v>
      </c>
      <c r="R4348" t="s">
        <v>28517</v>
      </c>
      <c r="S4348" s="4" t="str">
        <f t="shared" si="67"/>
        <v>2005</v>
      </c>
    </row>
    <row r="4349" spans="1:19" ht="29" hidden="1" x14ac:dyDescent="0.35">
      <c r="A4349" t="s">
        <v>28513</v>
      </c>
      <c r="B4349" t="s">
        <v>28514</v>
      </c>
      <c r="C4349" t="s">
        <v>28518</v>
      </c>
      <c r="D4349" t="s">
        <v>28519</v>
      </c>
      <c r="E4349" t="s">
        <v>28520</v>
      </c>
      <c r="F4349" t="s">
        <v>28521</v>
      </c>
      <c r="I4349" t="s">
        <v>28522</v>
      </c>
      <c r="J4349" t="s">
        <v>28523</v>
      </c>
      <c r="K4349" s="2" t="s">
        <v>1501</v>
      </c>
      <c r="M4349" t="s">
        <v>16314</v>
      </c>
      <c r="N4349" t="s">
        <v>16314</v>
      </c>
      <c r="O4349" s="3" t="s">
        <v>28524</v>
      </c>
      <c r="P4349" t="s">
        <v>16314</v>
      </c>
      <c r="Q4349" t="s">
        <v>16314</v>
      </c>
      <c r="R4349" t="s">
        <v>28524</v>
      </c>
      <c r="S4349" s="4" t="str">
        <f t="shared" si="67"/>
        <v>2005</v>
      </c>
    </row>
    <row r="4350" spans="1:19" ht="29" hidden="1" x14ac:dyDescent="0.35">
      <c r="A4350" t="s">
        <v>28520</v>
      </c>
      <c r="B4350" t="s">
        <v>28521</v>
      </c>
      <c r="C4350" t="s">
        <v>28525</v>
      </c>
      <c r="D4350" t="s">
        <v>28526</v>
      </c>
      <c r="E4350" t="s">
        <v>28527</v>
      </c>
      <c r="F4350" t="s">
        <v>28528</v>
      </c>
      <c r="I4350" t="s">
        <v>28529</v>
      </c>
      <c r="J4350" t="s">
        <v>28530</v>
      </c>
      <c r="K4350" s="2" t="s">
        <v>1501</v>
      </c>
      <c r="M4350" t="s">
        <v>112297</v>
      </c>
      <c r="N4350" t="s">
        <v>124</v>
      </c>
      <c r="O4350" s="3" t="s">
        <v>28531</v>
      </c>
      <c r="P4350" t="s">
        <v>124</v>
      </c>
      <c r="Q4350" t="s">
        <v>124</v>
      </c>
      <c r="R4350" t="s">
        <v>28531</v>
      </c>
      <c r="S4350" s="4" t="str">
        <f t="shared" si="67"/>
        <v>2005</v>
      </c>
    </row>
    <row r="4351" spans="1:19" hidden="1" x14ac:dyDescent="0.35">
      <c r="A4351" t="s">
        <v>28527</v>
      </c>
      <c r="B4351" t="s">
        <v>28528</v>
      </c>
      <c r="C4351" t="s">
        <v>28532</v>
      </c>
      <c r="D4351" t="s">
        <v>28533</v>
      </c>
      <c r="E4351" t="s">
        <v>28534</v>
      </c>
      <c r="F4351" t="s">
        <v>28535</v>
      </c>
      <c r="I4351" t="s">
        <v>28536</v>
      </c>
      <c r="J4351" t="s">
        <v>28537</v>
      </c>
      <c r="M4351" t="s">
        <v>112297</v>
      </c>
      <c r="N4351" t="s">
        <v>124</v>
      </c>
      <c r="O4351" s="3" t="s">
        <v>28538</v>
      </c>
      <c r="P4351" t="s">
        <v>124</v>
      </c>
      <c r="Q4351" t="s">
        <v>124</v>
      </c>
      <c r="R4351" t="s">
        <v>28538</v>
      </c>
      <c r="S4351" s="4" t="str">
        <f t="shared" si="67"/>
        <v>2005</v>
      </c>
    </row>
    <row r="4352" spans="1:19" ht="43.5" hidden="1" x14ac:dyDescent="0.35">
      <c r="A4352" t="s">
        <v>28534</v>
      </c>
      <c r="B4352" t="s">
        <v>28535</v>
      </c>
      <c r="C4352" t="s">
        <v>28539</v>
      </c>
      <c r="D4352" t="s">
        <v>28540</v>
      </c>
      <c r="E4352" t="s">
        <v>28541</v>
      </c>
      <c r="F4352" t="s">
        <v>28542</v>
      </c>
      <c r="I4352" t="s">
        <v>28543</v>
      </c>
      <c r="J4352" t="s">
        <v>28544</v>
      </c>
      <c r="K4352" s="2" t="s">
        <v>28330</v>
      </c>
      <c r="M4352" t="s">
        <v>112325</v>
      </c>
      <c r="N4352" t="s">
        <v>28331</v>
      </c>
      <c r="O4352" s="3" t="s">
        <v>28545</v>
      </c>
      <c r="P4352" t="s">
        <v>28331</v>
      </c>
      <c r="Q4352" t="s">
        <v>28331</v>
      </c>
      <c r="R4352" t="s">
        <v>28545</v>
      </c>
      <c r="S4352" s="4" t="str">
        <f t="shared" si="67"/>
        <v>2005</v>
      </c>
    </row>
    <row r="4353" spans="1:19" ht="29" hidden="1" x14ac:dyDescent="0.35">
      <c r="A4353" t="s">
        <v>28541</v>
      </c>
      <c r="B4353" t="s">
        <v>28542</v>
      </c>
      <c r="C4353" t="s">
        <v>28546</v>
      </c>
      <c r="D4353" t="s">
        <v>28547</v>
      </c>
      <c r="E4353" t="s">
        <v>28548</v>
      </c>
      <c r="F4353" t="s">
        <v>28549</v>
      </c>
      <c r="I4353" t="s">
        <v>28550</v>
      </c>
      <c r="J4353" t="s">
        <v>28551</v>
      </c>
      <c r="K4353" s="2" t="s">
        <v>1501</v>
      </c>
      <c r="M4353" t="s">
        <v>112297</v>
      </c>
      <c r="N4353" t="s">
        <v>124</v>
      </c>
      <c r="O4353" s="3" t="s">
        <v>28552</v>
      </c>
      <c r="P4353" t="s">
        <v>124</v>
      </c>
      <c r="Q4353" t="s">
        <v>124</v>
      </c>
      <c r="R4353" t="s">
        <v>28552</v>
      </c>
      <c r="S4353" s="4" t="str">
        <f t="shared" si="67"/>
        <v>2005</v>
      </c>
    </row>
    <row r="4354" spans="1:19" ht="43.5" hidden="1" x14ac:dyDescent="0.35">
      <c r="A4354" t="s">
        <v>28548</v>
      </c>
      <c r="B4354" t="s">
        <v>28549</v>
      </c>
      <c r="C4354" t="s">
        <v>28553</v>
      </c>
      <c r="D4354" t="s">
        <v>28554</v>
      </c>
      <c r="E4354" t="s">
        <v>28555</v>
      </c>
      <c r="F4354" t="s">
        <v>28556</v>
      </c>
      <c r="I4354" t="s">
        <v>28557</v>
      </c>
      <c r="J4354" t="s">
        <v>28558</v>
      </c>
      <c r="K4354" s="2" t="s">
        <v>28330</v>
      </c>
      <c r="M4354" t="s">
        <v>112325</v>
      </c>
      <c r="N4354" t="s">
        <v>28331</v>
      </c>
      <c r="O4354" s="3" t="s">
        <v>28559</v>
      </c>
      <c r="P4354" t="s">
        <v>28331</v>
      </c>
      <c r="Q4354" t="s">
        <v>28331</v>
      </c>
      <c r="R4354" t="s">
        <v>28559</v>
      </c>
      <c r="S4354" s="4" t="str">
        <f t="shared" si="67"/>
        <v>2005</v>
      </c>
    </row>
    <row r="4355" spans="1:19" hidden="1" x14ac:dyDescent="0.35">
      <c r="A4355" t="s">
        <v>28555</v>
      </c>
      <c r="B4355" t="s">
        <v>28556</v>
      </c>
      <c r="C4355" t="s">
        <v>28560</v>
      </c>
      <c r="D4355" t="s">
        <v>28561</v>
      </c>
      <c r="E4355" t="s">
        <v>28562</v>
      </c>
      <c r="F4355" t="s">
        <v>28563</v>
      </c>
      <c r="I4355" t="s">
        <v>28564</v>
      </c>
      <c r="J4355" t="s">
        <v>28565</v>
      </c>
      <c r="M4355" t="s">
        <v>112297</v>
      </c>
      <c r="N4355" t="s">
        <v>16314</v>
      </c>
      <c r="O4355" s="3" t="s">
        <v>28566</v>
      </c>
      <c r="P4355" t="s">
        <v>16314</v>
      </c>
      <c r="Q4355" t="s">
        <v>16314</v>
      </c>
      <c r="R4355" t="s">
        <v>28566</v>
      </c>
      <c r="S4355" s="4" t="str">
        <f t="shared" ref="S4355:S4418" si="68">LEFT(RIGHT(R4355,19),4)</f>
        <v>2005</v>
      </c>
    </row>
    <row r="4356" spans="1:19" hidden="1" x14ac:dyDescent="0.35">
      <c r="A4356" t="s">
        <v>28562</v>
      </c>
      <c r="B4356" t="s">
        <v>28563</v>
      </c>
      <c r="C4356" t="s">
        <v>28567</v>
      </c>
      <c r="D4356" t="s">
        <v>28568</v>
      </c>
      <c r="E4356" t="s">
        <v>28569</v>
      </c>
      <c r="F4356" t="s">
        <v>28570</v>
      </c>
      <c r="I4356" t="s">
        <v>28571</v>
      </c>
      <c r="J4356" t="s">
        <v>28572</v>
      </c>
      <c r="M4356" t="s">
        <v>112297</v>
      </c>
      <c r="N4356" t="s">
        <v>16314</v>
      </c>
      <c r="O4356" s="3" t="s">
        <v>28573</v>
      </c>
      <c r="P4356" t="s">
        <v>16314</v>
      </c>
      <c r="Q4356" t="s">
        <v>16314</v>
      </c>
      <c r="R4356" t="s">
        <v>28573</v>
      </c>
      <c r="S4356" s="4" t="str">
        <f t="shared" si="68"/>
        <v>2005</v>
      </c>
    </row>
    <row r="4357" spans="1:19" hidden="1" x14ac:dyDescent="0.35">
      <c r="A4357" t="s">
        <v>28569</v>
      </c>
      <c r="B4357" t="s">
        <v>28570</v>
      </c>
      <c r="C4357" t="s">
        <v>28574</v>
      </c>
      <c r="D4357" t="s">
        <v>28575</v>
      </c>
      <c r="E4357" t="s">
        <v>28576</v>
      </c>
      <c r="F4357" t="s">
        <v>28577</v>
      </c>
      <c r="I4357" t="s">
        <v>28578</v>
      </c>
      <c r="J4357" t="s">
        <v>28579</v>
      </c>
      <c r="M4357" t="s">
        <v>112297</v>
      </c>
      <c r="N4357" t="s">
        <v>124</v>
      </c>
      <c r="O4357" s="3" t="s">
        <v>28580</v>
      </c>
      <c r="P4357" t="s">
        <v>124</v>
      </c>
      <c r="Q4357" t="s">
        <v>124</v>
      </c>
      <c r="R4357" t="s">
        <v>28580</v>
      </c>
      <c r="S4357" s="4" t="str">
        <f t="shared" si="68"/>
        <v>2005</v>
      </c>
    </row>
    <row r="4358" spans="1:19" ht="43.5" hidden="1" x14ac:dyDescent="0.35">
      <c r="A4358" t="s">
        <v>28576</v>
      </c>
      <c r="B4358" t="s">
        <v>28577</v>
      </c>
      <c r="C4358" t="s">
        <v>28581</v>
      </c>
      <c r="D4358" t="s">
        <v>28582</v>
      </c>
      <c r="E4358" t="s">
        <v>28583</v>
      </c>
      <c r="F4358" t="s">
        <v>28584</v>
      </c>
      <c r="I4358" t="s">
        <v>28585</v>
      </c>
      <c r="J4358" t="s">
        <v>28586</v>
      </c>
      <c r="K4358" s="2" t="s">
        <v>28330</v>
      </c>
      <c r="M4358" t="s">
        <v>112325</v>
      </c>
      <c r="N4358" t="s">
        <v>28331</v>
      </c>
      <c r="O4358" s="3" t="s">
        <v>28587</v>
      </c>
      <c r="P4358" t="s">
        <v>28331</v>
      </c>
      <c r="Q4358" t="s">
        <v>28331</v>
      </c>
      <c r="R4358" t="s">
        <v>28587</v>
      </c>
      <c r="S4358" s="4" t="str">
        <f t="shared" si="68"/>
        <v>2005</v>
      </c>
    </row>
    <row r="4359" spans="1:19" hidden="1" x14ac:dyDescent="0.35">
      <c r="A4359" t="s">
        <v>28583</v>
      </c>
      <c r="B4359" t="s">
        <v>28584</v>
      </c>
      <c r="C4359" t="s">
        <v>28588</v>
      </c>
      <c r="D4359" t="s">
        <v>28589</v>
      </c>
      <c r="E4359" t="s">
        <v>28590</v>
      </c>
      <c r="F4359" t="s">
        <v>28591</v>
      </c>
      <c r="I4359" t="s">
        <v>28592</v>
      </c>
      <c r="J4359" t="s">
        <v>28593</v>
      </c>
      <c r="M4359" t="s">
        <v>112297</v>
      </c>
      <c r="N4359" t="s">
        <v>124</v>
      </c>
      <c r="O4359" s="3" t="s">
        <v>28594</v>
      </c>
      <c r="P4359" t="s">
        <v>124</v>
      </c>
      <c r="Q4359" t="s">
        <v>124</v>
      </c>
      <c r="R4359" t="s">
        <v>28594</v>
      </c>
      <c r="S4359" s="4" t="str">
        <f t="shared" si="68"/>
        <v>2005</v>
      </c>
    </row>
    <row r="4360" spans="1:19" ht="43.5" hidden="1" x14ac:dyDescent="0.35">
      <c r="A4360" t="s">
        <v>28590</v>
      </c>
      <c r="B4360" t="s">
        <v>28591</v>
      </c>
      <c r="C4360" t="s">
        <v>28595</v>
      </c>
      <c r="D4360" t="s">
        <v>28596</v>
      </c>
      <c r="E4360" t="s">
        <v>28597</v>
      </c>
      <c r="F4360" t="s">
        <v>28598</v>
      </c>
      <c r="I4360" t="s">
        <v>28599</v>
      </c>
      <c r="J4360" t="s">
        <v>28600</v>
      </c>
      <c r="K4360" s="2" t="s">
        <v>28330</v>
      </c>
      <c r="M4360" t="s">
        <v>112325</v>
      </c>
      <c r="N4360" t="s">
        <v>28331</v>
      </c>
      <c r="O4360" s="3" t="s">
        <v>28601</v>
      </c>
      <c r="P4360" t="s">
        <v>28331</v>
      </c>
      <c r="Q4360" t="s">
        <v>28331</v>
      </c>
      <c r="R4360" t="s">
        <v>28601</v>
      </c>
      <c r="S4360" s="4" t="str">
        <f t="shared" si="68"/>
        <v>2005</v>
      </c>
    </row>
    <row r="4361" spans="1:19" ht="43.5" hidden="1" x14ac:dyDescent="0.35">
      <c r="A4361" t="s">
        <v>28597</v>
      </c>
      <c r="B4361" t="s">
        <v>28598</v>
      </c>
      <c r="C4361" t="s">
        <v>28602</v>
      </c>
      <c r="D4361" t="s">
        <v>28603</v>
      </c>
      <c r="E4361" t="s">
        <v>28604</v>
      </c>
      <c r="F4361" t="s">
        <v>28605</v>
      </c>
      <c r="I4361" t="s">
        <v>28599</v>
      </c>
      <c r="J4361" t="s">
        <v>28600</v>
      </c>
      <c r="K4361" s="2" t="s">
        <v>28330</v>
      </c>
      <c r="M4361" t="s">
        <v>112325</v>
      </c>
      <c r="N4361" t="s">
        <v>28331</v>
      </c>
      <c r="O4361" s="3" t="s">
        <v>28606</v>
      </c>
      <c r="P4361" t="s">
        <v>28331</v>
      </c>
      <c r="Q4361" t="s">
        <v>28331</v>
      </c>
      <c r="R4361" t="s">
        <v>28606</v>
      </c>
      <c r="S4361" s="4" t="str">
        <f t="shared" si="68"/>
        <v>2005</v>
      </c>
    </row>
    <row r="4362" spans="1:19" hidden="1" x14ac:dyDescent="0.35">
      <c r="A4362" t="s">
        <v>28604</v>
      </c>
      <c r="B4362" t="s">
        <v>28605</v>
      </c>
      <c r="C4362" t="s">
        <v>28607</v>
      </c>
      <c r="D4362" t="s">
        <v>28608</v>
      </c>
      <c r="E4362" t="s">
        <v>28609</v>
      </c>
      <c r="F4362" t="s">
        <v>28610</v>
      </c>
      <c r="I4362" t="s">
        <v>512</v>
      </c>
      <c r="J4362" t="s">
        <v>512</v>
      </c>
      <c r="M4362" t="s">
        <v>112297</v>
      </c>
      <c r="N4362" t="s">
        <v>124</v>
      </c>
      <c r="O4362" s="3" t="s">
        <v>28611</v>
      </c>
      <c r="P4362" t="s">
        <v>124</v>
      </c>
      <c r="Q4362" t="s">
        <v>124</v>
      </c>
      <c r="R4362" t="s">
        <v>28611</v>
      </c>
      <c r="S4362" s="4" t="str">
        <f t="shared" si="68"/>
        <v>2005</v>
      </c>
    </row>
    <row r="4363" spans="1:19" hidden="1" x14ac:dyDescent="0.35">
      <c r="A4363" t="s">
        <v>28609</v>
      </c>
      <c r="B4363" t="s">
        <v>28610</v>
      </c>
      <c r="C4363" t="s">
        <v>28612</v>
      </c>
      <c r="D4363" t="s">
        <v>28613</v>
      </c>
      <c r="E4363" t="s">
        <v>28614</v>
      </c>
      <c r="F4363" t="s">
        <v>28615</v>
      </c>
      <c r="I4363" t="s">
        <v>28616</v>
      </c>
      <c r="J4363" t="s">
        <v>28617</v>
      </c>
      <c r="M4363" t="s">
        <v>112297</v>
      </c>
      <c r="N4363" t="s">
        <v>124</v>
      </c>
      <c r="O4363" s="3" t="s">
        <v>28618</v>
      </c>
      <c r="P4363" t="s">
        <v>124</v>
      </c>
      <c r="Q4363" t="s">
        <v>124</v>
      </c>
      <c r="R4363" t="s">
        <v>28618</v>
      </c>
      <c r="S4363" s="4" t="str">
        <f t="shared" si="68"/>
        <v>2005</v>
      </c>
    </row>
    <row r="4364" spans="1:19" hidden="1" x14ac:dyDescent="0.35">
      <c r="A4364" t="s">
        <v>28614</v>
      </c>
      <c r="B4364" t="s">
        <v>28615</v>
      </c>
      <c r="C4364" t="s">
        <v>28619</v>
      </c>
      <c r="D4364" t="s">
        <v>28620</v>
      </c>
      <c r="E4364" t="s">
        <v>28621</v>
      </c>
      <c r="F4364" t="s">
        <v>28622</v>
      </c>
      <c r="I4364" t="s">
        <v>28623</v>
      </c>
      <c r="J4364" t="s">
        <v>28624</v>
      </c>
      <c r="M4364" t="s">
        <v>112297</v>
      </c>
      <c r="N4364" t="s">
        <v>124</v>
      </c>
      <c r="O4364" s="3" t="s">
        <v>28625</v>
      </c>
      <c r="P4364" t="s">
        <v>124</v>
      </c>
      <c r="Q4364" t="s">
        <v>124</v>
      </c>
      <c r="R4364" t="s">
        <v>28625</v>
      </c>
      <c r="S4364" s="4" t="str">
        <f t="shared" si="68"/>
        <v>2005</v>
      </c>
    </row>
    <row r="4365" spans="1:19" ht="43.5" hidden="1" x14ac:dyDescent="0.35">
      <c r="A4365" t="s">
        <v>28621</v>
      </c>
      <c r="B4365" t="s">
        <v>28622</v>
      </c>
      <c r="C4365" t="s">
        <v>28626</v>
      </c>
      <c r="D4365" t="s">
        <v>28627</v>
      </c>
      <c r="E4365" t="s">
        <v>28628</v>
      </c>
      <c r="F4365" t="s">
        <v>28629</v>
      </c>
      <c r="I4365" t="s">
        <v>28630</v>
      </c>
      <c r="J4365" t="s">
        <v>28631</v>
      </c>
      <c r="K4365" s="2" t="s">
        <v>28330</v>
      </c>
      <c r="M4365" t="s">
        <v>112325</v>
      </c>
      <c r="N4365" t="s">
        <v>28331</v>
      </c>
      <c r="O4365" s="3" t="s">
        <v>28632</v>
      </c>
      <c r="P4365" t="s">
        <v>28331</v>
      </c>
      <c r="Q4365" t="s">
        <v>28331</v>
      </c>
      <c r="R4365" t="s">
        <v>28632</v>
      </c>
      <c r="S4365" s="4" t="str">
        <f t="shared" si="68"/>
        <v>2005</v>
      </c>
    </row>
    <row r="4366" spans="1:19" ht="43.5" hidden="1" x14ac:dyDescent="0.35">
      <c r="A4366" t="s">
        <v>28628</v>
      </c>
      <c r="B4366" t="s">
        <v>28629</v>
      </c>
      <c r="C4366" t="s">
        <v>28633</v>
      </c>
      <c r="D4366" t="s">
        <v>28634</v>
      </c>
      <c r="E4366" t="s">
        <v>28635</v>
      </c>
      <c r="F4366" t="s">
        <v>28636</v>
      </c>
      <c r="I4366" t="s">
        <v>28637</v>
      </c>
      <c r="J4366" t="s">
        <v>28638</v>
      </c>
      <c r="K4366" s="2" t="s">
        <v>28330</v>
      </c>
      <c r="M4366" t="s">
        <v>112325</v>
      </c>
      <c r="N4366" t="s">
        <v>28331</v>
      </c>
      <c r="O4366" s="3" t="s">
        <v>28639</v>
      </c>
      <c r="P4366" t="s">
        <v>28331</v>
      </c>
      <c r="Q4366" t="s">
        <v>28331</v>
      </c>
      <c r="R4366" t="s">
        <v>28639</v>
      </c>
      <c r="S4366" s="4" t="str">
        <f t="shared" si="68"/>
        <v>2005</v>
      </c>
    </row>
    <row r="4367" spans="1:19" ht="29" hidden="1" x14ac:dyDescent="0.35">
      <c r="A4367" t="s">
        <v>28635</v>
      </c>
      <c r="B4367" t="s">
        <v>28636</v>
      </c>
      <c r="C4367" t="s">
        <v>28640</v>
      </c>
      <c r="D4367" t="s">
        <v>28641</v>
      </c>
      <c r="E4367" t="s">
        <v>28642</v>
      </c>
      <c r="F4367" t="s">
        <v>28643</v>
      </c>
      <c r="I4367" t="s">
        <v>28644</v>
      </c>
      <c r="J4367" t="s">
        <v>28645</v>
      </c>
      <c r="K4367" s="2" t="s">
        <v>1501</v>
      </c>
      <c r="M4367" t="s">
        <v>16314</v>
      </c>
      <c r="N4367" t="s">
        <v>16314</v>
      </c>
      <c r="O4367" s="3" t="s">
        <v>28646</v>
      </c>
      <c r="P4367" t="s">
        <v>16314</v>
      </c>
      <c r="Q4367" t="s">
        <v>16314</v>
      </c>
      <c r="R4367" t="s">
        <v>28646</v>
      </c>
      <c r="S4367" s="4" t="str">
        <f t="shared" si="68"/>
        <v>2005</v>
      </c>
    </row>
    <row r="4368" spans="1:19" ht="29" hidden="1" x14ac:dyDescent="0.35">
      <c r="A4368" t="s">
        <v>28642</v>
      </c>
      <c r="B4368" t="s">
        <v>28643</v>
      </c>
      <c r="C4368" t="s">
        <v>28647</v>
      </c>
      <c r="D4368" t="s">
        <v>28648</v>
      </c>
      <c r="E4368" t="s">
        <v>28649</v>
      </c>
      <c r="F4368" t="s">
        <v>28650</v>
      </c>
      <c r="I4368" t="s">
        <v>28651</v>
      </c>
      <c r="J4368" t="s">
        <v>28652</v>
      </c>
      <c r="K4368" s="2" t="s">
        <v>1501</v>
      </c>
      <c r="M4368" t="s">
        <v>16314</v>
      </c>
      <c r="N4368" t="s">
        <v>16314</v>
      </c>
      <c r="O4368" s="3" t="s">
        <v>28653</v>
      </c>
      <c r="P4368" t="s">
        <v>16314</v>
      </c>
      <c r="Q4368" t="s">
        <v>16314</v>
      </c>
      <c r="R4368" t="s">
        <v>28653</v>
      </c>
      <c r="S4368" s="4" t="str">
        <f t="shared" si="68"/>
        <v>2005</v>
      </c>
    </row>
    <row r="4369" spans="1:19" ht="145" hidden="1" x14ac:dyDescent="0.35">
      <c r="A4369" t="s">
        <v>28649</v>
      </c>
      <c r="B4369" t="s">
        <v>28650</v>
      </c>
      <c r="C4369" t="s">
        <v>28654</v>
      </c>
      <c r="D4369" t="s">
        <v>28655</v>
      </c>
      <c r="E4369" t="s">
        <v>28656</v>
      </c>
      <c r="F4369" t="s">
        <v>28657</v>
      </c>
      <c r="I4369" t="s">
        <v>28658</v>
      </c>
      <c r="J4369" t="s">
        <v>28659</v>
      </c>
      <c r="K4369" s="2" t="s">
        <v>28660</v>
      </c>
      <c r="M4369" t="s">
        <v>112297</v>
      </c>
      <c r="N4369" t="s">
        <v>124</v>
      </c>
      <c r="O4369" s="3" t="s">
        <v>28661</v>
      </c>
      <c r="P4369" t="s">
        <v>124</v>
      </c>
      <c r="Q4369" t="s">
        <v>124</v>
      </c>
      <c r="R4369" t="s">
        <v>28661</v>
      </c>
      <c r="S4369" s="4" t="str">
        <f t="shared" si="68"/>
        <v>2005</v>
      </c>
    </row>
    <row r="4370" spans="1:19" hidden="1" x14ac:dyDescent="0.35">
      <c r="A4370" t="s">
        <v>28656</v>
      </c>
      <c r="B4370" t="s">
        <v>28657</v>
      </c>
      <c r="C4370" t="s">
        <v>28662</v>
      </c>
      <c r="D4370" t="s">
        <v>28663</v>
      </c>
      <c r="E4370" t="s">
        <v>28664</v>
      </c>
      <c r="F4370" t="s">
        <v>28665</v>
      </c>
      <c r="I4370" t="s">
        <v>28666</v>
      </c>
      <c r="J4370" t="s">
        <v>28667</v>
      </c>
      <c r="M4370" t="s">
        <v>112297</v>
      </c>
      <c r="N4370" t="s">
        <v>16314</v>
      </c>
      <c r="O4370" s="3" t="s">
        <v>28668</v>
      </c>
      <c r="P4370" t="s">
        <v>16314</v>
      </c>
      <c r="Q4370" t="s">
        <v>16314</v>
      </c>
      <c r="R4370" t="s">
        <v>28668</v>
      </c>
      <c r="S4370" s="4" t="str">
        <f t="shared" si="68"/>
        <v>2005</v>
      </c>
    </row>
    <row r="4371" spans="1:19" hidden="1" x14ac:dyDescent="0.35">
      <c r="A4371" t="s">
        <v>28664</v>
      </c>
      <c r="B4371" t="s">
        <v>28665</v>
      </c>
      <c r="C4371" t="s">
        <v>28669</v>
      </c>
      <c r="D4371" t="s">
        <v>28670</v>
      </c>
      <c r="E4371" t="s">
        <v>28671</v>
      </c>
      <c r="F4371" t="s">
        <v>28672</v>
      </c>
      <c r="I4371" t="s">
        <v>24163</v>
      </c>
      <c r="J4371" t="s">
        <v>20564</v>
      </c>
      <c r="M4371" t="s">
        <v>112297</v>
      </c>
      <c r="N4371" t="s">
        <v>16314</v>
      </c>
      <c r="O4371" s="3" t="s">
        <v>28673</v>
      </c>
      <c r="P4371" t="s">
        <v>16314</v>
      </c>
      <c r="Q4371" t="s">
        <v>16314</v>
      </c>
      <c r="R4371" t="s">
        <v>28673</v>
      </c>
      <c r="S4371" s="4" t="str">
        <f t="shared" si="68"/>
        <v>2005</v>
      </c>
    </row>
    <row r="4372" spans="1:19" hidden="1" x14ac:dyDescent="0.35">
      <c r="A4372" t="s">
        <v>28671</v>
      </c>
      <c r="B4372" t="s">
        <v>28672</v>
      </c>
      <c r="C4372" t="s">
        <v>28674</v>
      </c>
      <c r="D4372" t="s">
        <v>28675</v>
      </c>
      <c r="E4372" t="s">
        <v>28676</v>
      </c>
      <c r="F4372" t="s">
        <v>28677</v>
      </c>
      <c r="I4372" t="s">
        <v>28678</v>
      </c>
      <c r="J4372" t="s">
        <v>28679</v>
      </c>
      <c r="M4372" t="s">
        <v>112297</v>
      </c>
      <c r="N4372" t="s">
        <v>16314</v>
      </c>
      <c r="O4372" s="3" t="s">
        <v>28680</v>
      </c>
      <c r="P4372" t="s">
        <v>16314</v>
      </c>
      <c r="Q4372" t="s">
        <v>16314</v>
      </c>
      <c r="R4372" t="s">
        <v>28680</v>
      </c>
      <c r="S4372" s="4" t="str">
        <f t="shared" si="68"/>
        <v>2005</v>
      </c>
    </row>
    <row r="4373" spans="1:19" ht="43.5" hidden="1" x14ac:dyDescent="0.35">
      <c r="A4373" t="s">
        <v>28676</v>
      </c>
      <c r="B4373" t="s">
        <v>28677</v>
      </c>
      <c r="C4373" t="s">
        <v>28681</v>
      </c>
      <c r="D4373" t="s">
        <v>28682</v>
      </c>
      <c r="E4373" t="s">
        <v>28683</v>
      </c>
      <c r="F4373" t="s">
        <v>28684</v>
      </c>
      <c r="I4373" t="s">
        <v>28685</v>
      </c>
      <c r="J4373" t="s">
        <v>28686</v>
      </c>
      <c r="K4373" s="2" t="s">
        <v>28330</v>
      </c>
      <c r="M4373" t="s">
        <v>112325</v>
      </c>
      <c r="N4373" t="s">
        <v>28331</v>
      </c>
      <c r="O4373" s="3" t="s">
        <v>28687</v>
      </c>
      <c r="P4373" t="s">
        <v>28331</v>
      </c>
      <c r="Q4373" t="s">
        <v>28331</v>
      </c>
      <c r="R4373" t="s">
        <v>28687</v>
      </c>
      <c r="S4373" s="4" t="str">
        <f t="shared" si="68"/>
        <v>2005</v>
      </c>
    </row>
    <row r="4374" spans="1:19" ht="29" hidden="1" x14ac:dyDescent="0.35">
      <c r="A4374" t="s">
        <v>28683</v>
      </c>
      <c r="B4374" t="s">
        <v>28684</v>
      </c>
      <c r="C4374" t="s">
        <v>28688</v>
      </c>
      <c r="D4374" t="s">
        <v>28689</v>
      </c>
      <c r="E4374" t="s">
        <v>28690</v>
      </c>
      <c r="F4374" t="s">
        <v>28691</v>
      </c>
      <c r="I4374" t="s">
        <v>28692</v>
      </c>
      <c r="J4374" t="s">
        <v>28693</v>
      </c>
      <c r="K4374" s="2" t="s">
        <v>1501</v>
      </c>
      <c r="M4374" t="s">
        <v>112297</v>
      </c>
      <c r="N4374" t="s">
        <v>124</v>
      </c>
      <c r="O4374" s="3" t="s">
        <v>28694</v>
      </c>
      <c r="P4374" t="s">
        <v>124</v>
      </c>
      <c r="Q4374" t="s">
        <v>124</v>
      </c>
      <c r="R4374" t="s">
        <v>28694</v>
      </c>
      <c r="S4374" s="4" t="str">
        <f t="shared" si="68"/>
        <v>2005</v>
      </c>
    </row>
    <row r="4375" spans="1:19" ht="43.5" hidden="1" x14ac:dyDescent="0.35">
      <c r="A4375" t="s">
        <v>28690</v>
      </c>
      <c r="B4375" t="s">
        <v>28691</v>
      </c>
      <c r="C4375" t="s">
        <v>28695</v>
      </c>
      <c r="D4375" t="s">
        <v>28696</v>
      </c>
      <c r="E4375" t="s">
        <v>28697</v>
      </c>
      <c r="F4375" t="s">
        <v>28698</v>
      </c>
      <c r="I4375" t="s">
        <v>28699</v>
      </c>
      <c r="J4375" t="s">
        <v>28700</v>
      </c>
      <c r="K4375" s="2" t="s">
        <v>28330</v>
      </c>
      <c r="M4375" t="s">
        <v>112325</v>
      </c>
      <c r="N4375" t="s">
        <v>28331</v>
      </c>
      <c r="O4375" s="3" t="s">
        <v>28701</v>
      </c>
      <c r="P4375" t="s">
        <v>28331</v>
      </c>
      <c r="Q4375" t="s">
        <v>28331</v>
      </c>
      <c r="R4375" t="s">
        <v>28701</v>
      </c>
      <c r="S4375" s="4" t="str">
        <f t="shared" si="68"/>
        <v>2005</v>
      </c>
    </row>
    <row r="4376" spans="1:19" ht="43.5" hidden="1" x14ac:dyDescent="0.35">
      <c r="A4376" t="s">
        <v>28697</v>
      </c>
      <c r="B4376" t="s">
        <v>28698</v>
      </c>
      <c r="C4376" t="s">
        <v>28702</v>
      </c>
      <c r="D4376" t="s">
        <v>28703</v>
      </c>
      <c r="E4376" t="s">
        <v>28704</v>
      </c>
      <c r="F4376" t="s">
        <v>28705</v>
      </c>
      <c r="I4376" t="s">
        <v>28706</v>
      </c>
      <c r="J4376" t="s">
        <v>28707</v>
      </c>
      <c r="K4376" s="2" t="s">
        <v>28330</v>
      </c>
      <c r="M4376" t="s">
        <v>112325</v>
      </c>
      <c r="N4376" t="s">
        <v>28331</v>
      </c>
      <c r="O4376" s="3" t="s">
        <v>28708</v>
      </c>
      <c r="P4376" t="s">
        <v>28331</v>
      </c>
      <c r="Q4376" t="s">
        <v>28331</v>
      </c>
      <c r="R4376" t="s">
        <v>28708</v>
      </c>
      <c r="S4376" s="4" t="str">
        <f t="shared" si="68"/>
        <v>2005</v>
      </c>
    </row>
    <row r="4377" spans="1:19" ht="43.5" hidden="1" x14ac:dyDescent="0.35">
      <c r="A4377" t="s">
        <v>28704</v>
      </c>
      <c r="B4377" t="s">
        <v>28705</v>
      </c>
      <c r="C4377" t="s">
        <v>28709</v>
      </c>
      <c r="D4377" t="s">
        <v>28710</v>
      </c>
      <c r="E4377" t="s">
        <v>28711</v>
      </c>
      <c r="F4377" t="s">
        <v>28712</v>
      </c>
      <c r="I4377" t="s">
        <v>28713</v>
      </c>
      <c r="J4377" t="s">
        <v>28714</v>
      </c>
      <c r="K4377" s="2" t="s">
        <v>28330</v>
      </c>
      <c r="M4377" t="s">
        <v>112325</v>
      </c>
      <c r="N4377" t="s">
        <v>28331</v>
      </c>
      <c r="O4377" s="3" t="s">
        <v>28715</v>
      </c>
      <c r="P4377" t="s">
        <v>28331</v>
      </c>
      <c r="Q4377" t="s">
        <v>28331</v>
      </c>
      <c r="R4377" t="s">
        <v>28715</v>
      </c>
      <c r="S4377" s="4" t="str">
        <f t="shared" si="68"/>
        <v>2005</v>
      </c>
    </row>
    <row r="4378" spans="1:19" ht="43.5" hidden="1" x14ac:dyDescent="0.35">
      <c r="A4378" t="s">
        <v>28711</v>
      </c>
      <c r="B4378" t="s">
        <v>28712</v>
      </c>
      <c r="C4378" t="s">
        <v>28716</v>
      </c>
      <c r="D4378" t="s">
        <v>28717</v>
      </c>
      <c r="E4378" t="s">
        <v>28718</v>
      </c>
      <c r="F4378" t="s">
        <v>28719</v>
      </c>
      <c r="I4378" t="s">
        <v>28720</v>
      </c>
      <c r="J4378" t="s">
        <v>28721</v>
      </c>
      <c r="K4378" s="2" t="s">
        <v>28330</v>
      </c>
      <c r="M4378" t="s">
        <v>112325</v>
      </c>
      <c r="N4378" t="s">
        <v>28331</v>
      </c>
      <c r="O4378" s="3" t="s">
        <v>28722</v>
      </c>
      <c r="P4378" t="s">
        <v>28331</v>
      </c>
      <c r="Q4378" t="s">
        <v>28331</v>
      </c>
      <c r="R4378" t="s">
        <v>28722</v>
      </c>
      <c r="S4378" s="4" t="str">
        <f t="shared" si="68"/>
        <v>2005</v>
      </c>
    </row>
    <row r="4379" spans="1:19" ht="43.5" hidden="1" x14ac:dyDescent="0.35">
      <c r="A4379" t="s">
        <v>28718</v>
      </c>
      <c r="B4379" t="s">
        <v>28719</v>
      </c>
      <c r="C4379" t="s">
        <v>28723</v>
      </c>
      <c r="D4379" t="s">
        <v>28724</v>
      </c>
      <c r="E4379" t="s">
        <v>28725</v>
      </c>
      <c r="F4379" t="s">
        <v>28726</v>
      </c>
      <c r="I4379" t="s">
        <v>28727</v>
      </c>
      <c r="J4379" t="s">
        <v>28728</v>
      </c>
      <c r="K4379" s="2" t="s">
        <v>28330</v>
      </c>
      <c r="M4379" t="s">
        <v>112325</v>
      </c>
      <c r="N4379" t="s">
        <v>28331</v>
      </c>
      <c r="O4379" s="3" t="s">
        <v>28729</v>
      </c>
      <c r="P4379" t="s">
        <v>28331</v>
      </c>
      <c r="Q4379" t="s">
        <v>28331</v>
      </c>
      <c r="R4379" t="s">
        <v>28729</v>
      </c>
      <c r="S4379" s="4" t="str">
        <f t="shared" si="68"/>
        <v>2005</v>
      </c>
    </row>
    <row r="4380" spans="1:19" hidden="1" x14ac:dyDescent="0.35">
      <c r="A4380" t="s">
        <v>28725</v>
      </c>
      <c r="B4380" t="s">
        <v>28726</v>
      </c>
      <c r="C4380" t="s">
        <v>28730</v>
      </c>
      <c r="D4380" t="s">
        <v>28731</v>
      </c>
      <c r="E4380" t="s">
        <v>28732</v>
      </c>
      <c r="F4380" t="s">
        <v>28733</v>
      </c>
      <c r="I4380" t="s">
        <v>28734</v>
      </c>
      <c r="J4380" t="s">
        <v>28735</v>
      </c>
      <c r="M4380" t="s">
        <v>112314</v>
      </c>
      <c r="N4380" t="s">
        <v>28736</v>
      </c>
      <c r="O4380" s="3" t="s">
        <v>28737</v>
      </c>
      <c r="P4380" t="s">
        <v>28736</v>
      </c>
      <c r="Q4380" t="s">
        <v>28736</v>
      </c>
      <c r="R4380" t="s">
        <v>28737</v>
      </c>
      <c r="S4380" s="4" t="str">
        <f t="shared" si="68"/>
        <v>2005</v>
      </c>
    </row>
    <row r="4381" spans="1:19" hidden="1" x14ac:dyDescent="0.35">
      <c r="A4381" t="s">
        <v>28732</v>
      </c>
      <c r="B4381" t="s">
        <v>28733</v>
      </c>
      <c r="C4381" t="s">
        <v>28738</v>
      </c>
      <c r="D4381" t="s">
        <v>28739</v>
      </c>
      <c r="E4381" t="s">
        <v>28740</v>
      </c>
      <c r="F4381" t="s">
        <v>28741</v>
      </c>
      <c r="I4381" t="s">
        <v>28742</v>
      </c>
      <c r="J4381" t="s">
        <v>28743</v>
      </c>
      <c r="M4381" t="s">
        <v>112298</v>
      </c>
      <c r="N4381" t="s">
        <v>28</v>
      </c>
      <c r="O4381" s="3" t="s">
        <v>28744</v>
      </c>
      <c r="P4381" t="s">
        <v>16314</v>
      </c>
      <c r="Q4381" t="s">
        <v>16314</v>
      </c>
      <c r="R4381" t="s">
        <v>28744</v>
      </c>
      <c r="S4381" s="4" t="str">
        <f t="shared" si="68"/>
        <v>2005</v>
      </c>
    </row>
    <row r="4382" spans="1:19" ht="43.5" hidden="1" x14ac:dyDescent="0.35">
      <c r="A4382" t="s">
        <v>28740</v>
      </c>
      <c r="B4382" t="s">
        <v>28741</v>
      </c>
      <c r="C4382" t="s">
        <v>28745</v>
      </c>
      <c r="D4382" t="s">
        <v>28746</v>
      </c>
      <c r="E4382" t="s">
        <v>28747</v>
      </c>
      <c r="F4382" t="s">
        <v>28748</v>
      </c>
      <c r="I4382" t="s">
        <v>28749</v>
      </c>
      <c r="J4382" t="s">
        <v>28750</v>
      </c>
      <c r="K4382" s="2" t="s">
        <v>28330</v>
      </c>
      <c r="M4382" t="s">
        <v>112325</v>
      </c>
      <c r="N4382" t="s">
        <v>28331</v>
      </c>
      <c r="O4382" s="3" t="s">
        <v>28751</v>
      </c>
      <c r="P4382" t="s">
        <v>28331</v>
      </c>
      <c r="Q4382" t="s">
        <v>28331</v>
      </c>
      <c r="R4382" t="s">
        <v>28751</v>
      </c>
      <c r="S4382" s="4" t="str">
        <f t="shared" si="68"/>
        <v>2005</v>
      </c>
    </row>
    <row r="4383" spans="1:19" ht="43.5" hidden="1" x14ac:dyDescent="0.35">
      <c r="A4383" t="s">
        <v>28747</v>
      </c>
      <c r="B4383" t="s">
        <v>28748</v>
      </c>
      <c r="C4383" t="s">
        <v>28752</v>
      </c>
      <c r="D4383" t="s">
        <v>28753</v>
      </c>
      <c r="E4383" t="s">
        <v>28754</v>
      </c>
      <c r="F4383" t="s">
        <v>28755</v>
      </c>
      <c r="I4383" t="s">
        <v>28756</v>
      </c>
      <c r="J4383" t="s">
        <v>28757</v>
      </c>
      <c r="K4383" s="2" t="s">
        <v>28330</v>
      </c>
      <c r="M4383" t="s">
        <v>112325</v>
      </c>
      <c r="N4383" t="s">
        <v>28331</v>
      </c>
      <c r="O4383" s="3" t="s">
        <v>28758</v>
      </c>
      <c r="P4383" t="s">
        <v>28331</v>
      </c>
      <c r="Q4383" t="s">
        <v>28331</v>
      </c>
      <c r="R4383" t="s">
        <v>28758</v>
      </c>
      <c r="S4383" s="4" t="str">
        <f t="shared" si="68"/>
        <v>2005</v>
      </c>
    </row>
    <row r="4384" spans="1:19" hidden="1" x14ac:dyDescent="0.35">
      <c r="A4384" t="s">
        <v>28754</v>
      </c>
      <c r="B4384" t="s">
        <v>28755</v>
      </c>
      <c r="C4384" t="s">
        <v>28759</v>
      </c>
      <c r="D4384" t="s">
        <v>28760</v>
      </c>
      <c r="E4384" t="s">
        <v>28761</v>
      </c>
      <c r="F4384" t="s">
        <v>28762</v>
      </c>
      <c r="I4384" t="s">
        <v>28763</v>
      </c>
      <c r="J4384" t="s">
        <v>28764</v>
      </c>
      <c r="M4384" t="s">
        <v>112325</v>
      </c>
      <c r="N4384" t="s">
        <v>28331</v>
      </c>
      <c r="O4384" s="3" t="s">
        <v>28765</v>
      </c>
      <c r="P4384" t="s">
        <v>28331</v>
      </c>
      <c r="Q4384" t="s">
        <v>28331</v>
      </c>
      <c r="R4384" t="s">
        <v>28765</v>
      </c>
      <c r="S4384" s="4" t="str">
        <f t="shared" si="68"/>
        <v>2005</v>
      </c>
    </row>
    <row r="4385" spans="1:19" hidden="1" x14ac:dyDescent="0.35">
      <c r="A4385" t="s">
        <v>28761</v>
      </c>
      <c r="B4385" t="s">
        <v>28762</v>
      </c>
      <c r="C4385" t="s">
        <v>28766</v>
      </c>
      <c r="D4385" t="s">
        <v>28767</v>
      </c>
      <c r="E4385" t="s">
        <v>28768</v>
      </c>
      <c r="F4385" t="s">
        <v>28769</v>
      </c>
      <c r="I4385" t="s">
        <v>28770</v>
      </c>
      <c r="J4385" t="s">
        <v>28771</v>
      </c>
      <c r="M4385" t="s">
        <v>112299</v>
      </c>
      <c r="N4385" t="s">
        <v>247</v>
      </c>
      <c r="O4385" s="3" t="s">
        <v>28772</v>
      </c>
      <c r="P4385" t="s">
        <v>247</v>
      </c>
      <c r="Q4385" t="s">
        <v>247</v>
      </c>
      <c r="R4385" t="s">
        <v>28772</v>
      </c>
      <c r="S4385" s="4" t="str">
        <f t="shared" si="68"/>
        <v>2005</v>
      </c>
    </row>
    <row r="4386" spans="1:19" ht="43.5" hidden="1" x14ac:dyDescent="0.35">
      <c r="A4386" t="s">
        <v>28768</v>
      </c>
      <c r="B4386" t="s">
        <v>28769</v>
      </c>
      <c r="C4386" t="s">
        <v>28773</v>
      </c>
      <c r="D4386" t="s">
        <v>28774</v>
      </c>
      <c r="E4386" t="s">
        <v>28775</v>
      </c>
      <c r="F4386" t="s">
        <v>28776</v>
      </c>
      <c r="I4386" t="s">
        <v>28777</v>
      </c>
      <c r="J4386" t="s">
        <v>28778</v>
      </c>
      <c r="K4386" s="2" t="s">
        <v>28330</v>
      </c>
      <c r="M4386" t="s">
        <v>112325</v>
      </c>
      <c r="N4386" t="s">
        <v>28331</v>
      </c>
      <c r="O4386" s="3" t="s">
        <v>28779</v>
      </c>
      <c r="P4386" t="s">
        <v>28331</v>
      </c>
      <c r="Q4386" t="s">
        <v>28331</v>
      </c>
      <c r="R4386" t="s">
        <v>28779</v>
      </c>
      <c r="S4386" s="4" t="str">
        <f t="shared" si="68"/>
        <v>2005</v>
      </c>
    </row>
    <row r="4387" spans="1:19" ht="43.5" hidden="1" x14ac:dyDescent="0.35">
      <c r="A4387" t="s">
        <v>28775</v>
      </c>
      <c r="B4387" t="s">
        <v>28776</v>
      </c>
      <c r="C4387" t="s">
        <v>28780</v>
      </c>
      <c r="D4387" t="s">
        <v>28781</v>
      </c>
      <c r="E4387" t="s">
        <v>28782</v>
      </c>
      <c r="F4387" t="s">
        <v>28783</v>
      </c>
      <c r="I4387" t="s">
        <v>28784</v>
      </c>
      <c r="J4387" t="s">
        <v>28778</v>
      </c>
      <c r="K4387" s="2" t="s">
        <v>28330</v>
      </c>
      <c r="M4387" t="s">
        <v>112325</v>
      </c>
      <c r="N4387" t="s">
        <v>28331</v>
      </c>
      <c r="O4387" s="3" t="s">
        <v>28785</v>
      </c>
      <c r="P4387" t="s">
        <v>28331</v>
      </c>
      <c r="Q4387" t="s">
        <v>28331</v>
      </c>
      <c r="R4387" t="s">
        <v>28785</v>
      </c>
      <c r="S4387" s="4" t="str">
        <f t="shared" si="68"/>
        <v>2005</v>
      </c>
    </row>
    <row r="4388" spans="1:19" ht="43.5" hidden="1" x14ac:dyDescent="0.35">
      <c r="A4388" t="s">
        <v>28782</v>
      </c>
      <c r="B4388" t="s">
        <v>28783</v>
      </c>
      <c r="C4388" t="s">
        <v>28786</v>
      </c>
      <c r="D4388" t="s">
        <v>28787</v>
      </c>
      <c r="E4388" t="s">
        <v>28788</v>
      </c>
      <c r="F4388" t="s">
        <v>28789</v>
      </c>
      <c r="I4388" t="s">
        <v>28790</v>
      </c>
      <c r="J4388" t="s">
        <v>28791</v>
      </c>
      <c r="K4388" s="2" t="s">
        <v>28330</v>
      </c>
      <c r="M4388" t="s">
        <v>112325</v>
      </c>
      <c r="N4388" t="s">
        <v>28331</v>
      </c>
      <c r="O4388" s="3" t="s">
        <v>28792</v>
      </c>
      <c r="P4388" t="s">
        <v>28331</v>
      </c>
      <c r="Q4388" t="s">
        <v>28331</v>
      </c>
      <c r="R4388" t="s">
        <v>28792</v>
      </c>
      <c r="S4388" s="4" t="str">
        <f t="shared" si="68"/>
        <v>2005</v>
      </c>
    </row>
    <row r="4389" spans="1:19" hidden="1" x14ac:dyDescent="0.35">
      <c r="A4389" t="s">
        <v>28788</v>
      </c>
      <c r="B4389" t="s">
        <v>28789</v>
      </c>
      <c r="C4389" t="s">
        <v>28793</v>
      </c>
      <c r="D4389" t="s">
        <v>28794</v>
      </c>
      <c r="E4389" t="s">
        <v>28795</v>
      </c>
      <c r="F4389" t="s">
        <v>28796</v>
      </c>
      <c r="I4389" t="s">
        <v>28797</v>
      </c>
      <c r="J4389" t="s">
        <v>28798</v>
      </c>
      <c r="M4389" t="s">
        <v>112298</v>
      </c>
      <c r="N4389" t="s">
        <v>28</v>
      </c>
      <c r="O4389" s="3" t="s">
        <v>28799</v>
      </c>
      <c r="P4389" t="s">
        <v>16314</v>
      </c>
      <c r="Q4389" t="s">
        <v>16314</v>
      </c>
      <c r="R4389" t="s">
        <v>28799</v>
      </c>
      <c r="S4389" s="4" t="str">
        <f t="shared" si="68"/>
        <v>2005</v>
      </c>
    </row>
    <row r="4390" spans="1:19" hidden="1" x14ac:dyDescent="0.35">
      <c r="A4390" t="s">
        <v>28795</v>
      </c>
      <c r="B4390" t="s">
        <v>28796</v>
      </c>
      <c r="C4390" s="1" t="s">
        <v>28800</v>
      </c>
      <c r="D4390" s="1" t="s">
        <v>28801</v>
      </c>
      <c r="E4390" t="s">
        <v>28802</v>
      </c>
      <c r="F4390" t="s">
        <v>28803</v>
      </c>
      <c r="I4390" t="s">
        <v>28804</v>
      </c>
      <c r="J4390" t="s">
        <v>28805</v>
      </c>
      <c r="M4390" t="s">
        <v>112315</v>
      </c>
      <c r="N4390" t="s">
        <v>16314</v>
      </c>
      <c r="O4390" s="3" t="s">
        <v>28806</v>
      </c>
      <c r="P4390" t="s">
        <v>16314</v>
      </c>
      <c r="Q4390" t="s">
        <v>16314</v>
      </c>
      <c r="R4390" t="s">
        <v>28806</v>
      </c>
      <c r="S4390" s="4" t="str">
        <f t="shared" si="68"/>
        <v>2005</v>
      </c>
    </row>
    <row r="4391" spans="1:19" hidden="1" x14ac:dyDescent="0.35">
      <c r="A4391" t="s">
        <v>28802</v>
      </c>
      <c r="B4391" t="s">
        <v>28803</v>
      </c>
      <c r="C4391" t="s">
        <v>28807</v>
      </c>
      <c r="D4391" t="s">
        <v>28808</v>
      </c>
      <c r="E4391" t="s">
        <v>28809</v>
      </c>
      <c r="F4391" t="s">
        <v>28810</v>
      </c>
      <c r="I4391" t="s">
        <v>28811</v>
      </c>
      <c r="J4391" t="s">
        <v>28812</v>
      </c>
      <c r="M4391" t="s">
        <v>112298</v>
      </c>
      <c r="N4391" t="s">
        <v>28</v>
      </c>
      <c r="O4391" s="3" t="s">
        <v>28813</v>
      </c>
      <c r="P4391" t="s">
        <v>16314</v>
      </c>
      <c r="Q4391" t="s">
        <v>16314</v>
      </c>
      <c r="R4391" t="s">
        <v>28813</v>
      </c>
      <c r="S4391" s="4" t="str">
        <f t="shared" si="68"/>
        <v>2005</v>
      </c>
    </row>
    <row r="4392" spans="1:19" hidden="1" x14ac:dyDescent="0.35">
      <c r="A4392" t="s">
        <v>28809</v>
      </c>
      <c r="B4392" t="s">
        <v>28810</v>
      </c>
      <c r="C4392" t="s">
        <v>28814</v>
      </c>
      <c r="D4392" t="s">
        <v>28815</v>
      </c>
      <c r="E4392" t="s">
        <v>28816</v>
      </c>
      <c r="F4392" t="s">
        <v>28817</v>
      </c>
      <c r="I4392" t="s">
        <v>28818</v>
      </c>
      <c r="J4392" t="s">
        <v>28819</v>
      </c>
      <c r="M4392" t="s">
        <v>112314</v>
      </c>
      <c r="N4392" t="s">
        <v>28736</v>
      </c>
      <c r="O4392" s="3" t="s">
        <v>28820</v>
      </c>
      <c r="P4392" t="s">
        <v>28736</v>
      </c>
      <c r="Q4392" t="s">
        <v>28736</v>
      </c>
      <c r="R4392" t="s">
        <v>28820</v>
      </c>
      <c r="S4392" s="4" t="str">
        <f t="shared" si="68"/>
        <v>2005</v>
      </c>
    </row>
    <row r="4393" spans="1:19" hidden="1" x14ac:dyDescent="0.35">
      <c r="A4393" t="s">
        <v>28816</v>
      </c>
      <c r="B4393" t="s">
        <v>28817</v>
      </c>
      <c r="C4393" t="s">
        <v>28821</v>
      </c>
      <c r="D4393" t="s">
        <v>28822</v>
      </c>
      <c r="E4393" t="s">
        <v>28823</v>
      </c>
      <c r="F4393" t="s">
        <v>28824</v>
      </c>
      <c r="I4393" t="s">
        <v>28825</v>
      </c>
      <c r="J4393" t="s">
        <v>28826</v>
      </c>
      <c r="M4393" t="s">
        <v>112314</v>
      </c>
      <c r="N4393" t="s">
        <v>28736</v>
      </c>
      <c r="O4393" s="3" t="s">
        <v>28827</v>
      </c>
      <c r="P4393" t="s">
        <v>28736</v>
      </c>
      <c r="Q4393" t="s">
        <v>28736</v>
      </c>
      <c r="R4393" t="s">
        <v>28827</v>
      </c>
      <c r="S4393" s="4" t="str">
        <f t="shared" si="68"/>
        <v>2005</v>
      </c>
    </row>
    <row r="4394" spans="1:19" hidden="1" x14ac:dyDescent="0.35">
      <c r="A4394" t="s">
        <v>28823</v>
      </c>
      <c r="B4394" t="s">
        <v>28824</v>
      </c>
      <c r="C4394" t="s">
        <v>28828</v>
      </c>
      <c r="D4394" t="s">
        <v>28829</v>
      </c>
      <c r="E4394" t="s">
        <v>28830</v>
      </c>
      <c r="F4394" t="s">
        <v>28831</v>
      </c>
      <c r="I4394" t="s">
        <v>28832</v>
      </c>
      <c r="J4394" t="s">
        <v>28833</v>
      </c>
      <c r="M4394" t="s">
        <v>112314</v>
      </c>
      <c r="N4394" t="s">
        <v>28736</v>
      </c>
      <c r="O4394" s="3" t="s">
        <v>28834</v>
      </c>
      <c r="P4394" t="s">
        <v>28736</v>
      </c>
      <c r="Q4394" t="s">
        <v>28736</v>
      </c>
      <c r="R4394" t="s">
        <v>28834</v>
      </c>
      <c r="S4394" s="4" t="str">
        <f t="shared" si="68"/>
        <v>2005</v>
      </c>
    </row>
    <row r="4395" spans="1:19" hidden="1" x14ac:dyDescent="0.35">
      <c r="A4395" t="s">
        <v>28830</v>
      </c>
      <c r="B4395" t="s">
        <v>28831</v>
      </c>
      <c r="C4395" t="s">
        <v>28835</v>
      </c>
      <c r="D4395" t="s">
        <v>28836</v>
      </c>
      <c r="E4395" t="s">
        <v>28837</v>
      </c>
      <c r="F4395" t="s">
        <v>28838</v>
      </c>
      <c r="I4395" t="s">
        <v>28839</v>
      </c>
      <c r="J4395" t="s">
        <v>28840</v>
      </c>
      <c r="M4395" t="s">
        <v>112314</v>
      </c>
      <c r="N4395" t="s">
        <v>28736</v>
      </c>
      <c r="O4395" s="3" t="s">
        <v>28841</v>
      </c>
      <c r="P4395" t="s">
        <v>28736</v>
      </c>
      <c r="Q4395" t="s">
        <v>28736</v>
      </c>
      <c r="R4395" t="s">
        <v>28841</v>
      </c>
      <c r="S4395" s="4" t="str">
        <f t="shared" si="68"/>
        <v>2005</v>
      </c>
    </row>
    <row r="4396" spans="1:19" hidden="1" x14ac:dyDescent="0.35">
      <c r="A4396" t="s">
        <v>28837</v>
      </c>
      <c r="B4396" t="s">
        <v>28838</v>
      </c>
      <c r="C4396" t="s">
        <v>28842</v>
      </c>
      <c r="D4396" t="s">
        <v>28843</v>
      </c>
      <c r="E4396" t="s">
        <v>28844</v>
      </c>
      <c r="F4396" t="s">
        <v>28845</v>
      </c>
      <c r="I4396" t="s">
        <v>28846</v>
      </c>
      <c r="J4396" t="s">
        <v>28847</v>
      </c>
      <c r="M4396" t="s">
        <v>112299</v>
      </c>
      <c r="N4396" t="s">
        <v>247</v>
      </c>
      <c r="O4396" s="3" t="s">
        <v>28848</v>
      </c>
      <c r="P4396" t="s">
        <v>247</v>
      </c>
      <c r="Q4396" t="s">
        <v>247</v>
      </c>
      <c r="R4396" t="s">
        <v>28848</v>
      </c>
      <c r="S4396" s="4" t="str">
        <f t="shared" si="68"/>
        <v>2005</v>
      </c>
    </row>
    <row r="4397" spans="1:19" ht="43.5" hidden="1" x14ac:dyDescent="0.35">
      <c r="A4397" t="s">
        <v>28844</v>
      </c>
      <c r="B4397" t="s">
        <v>28845</v>
      </c>
      <c r="C4397" t="s">
        <v>28849</v>
      </c>
      <c r="D4397" t="s">
        <v>28850</v>
      </c>
      <c r="E4397" t="s">
        <v>28851</v>
      </c>
      <c r="F4397" t="s">
        <v>28852</v>
      </c>
      <c r="I4397" t="s">
        <v>28853</v>
      </c>
      <c r="J4397" t="s">
        <v>28854</v>
      </c>
      <c r="K4397" s="2" t="s">
        <v>28330</v>
      </c>
      <c r="M4397" t="s">
        <v>112325</v>
      </c>
      <c r="N4397" t="s">
        <v>28331</v>
      </c>
      <c r="O4397" s="3" t="s">
        <v>28855</v>
      </c>
      <c r="P4397" t="s">
        <v>28331</v>
      </c>
      <c r="Q4397" t="s">
        <v>28331</v>
      </c>
      <c r="R4397" t="s">
        <v>28855</v>
      </c>
      <c r="S4397" s="4" t="str">
        <f t="shared" si="68"/>
        <v>2005</v>
      </c>
    </row>
    <row r="4398" spans="1:19" ht="43.5" hidden="1" x14ac:dyDescent="0.35">
      <c r="A4398" t="s">
        <v>28851</v>
      </c>
      <c r="B4398" t="s">
        <v>28852</v>
      </c>
      <c r="C4398" t="s">
        <v>28856</v>
      </c>
      <c r="D4398" t="s">
        <v>28857</v>
      </c>
      <c r="E4398" t="s">
        <v>28858</v>
      </c>
      <c r="F4398" t="s">
        <v>28859</v>
      </c>
      <c r="I4398" t="s">
        <v>28860</v>
      </c>
      <c r="J4398" t="s">
        <v>28861</v>
      </c>
      <c r="K4398" s="2" t="s">
        <v>28330</v>
      </c>
      <c r="M4398" t="s">
        <v>112325</v>
      </c>
      <c r="N4398" t="s">
        <v>28331</v>
      </c>
      <c r="O4398" s="3" t="s">
        <v>28862</v>
      </c>
      <c r="P4398" t="s">
        <v>28331</v>
      </c>
      <c r="Q4398" t="s">
        <v>28331</v>
      </c>
      <c r="R4398" t="s">
        <v>28862</v>
      </c>
      <c r="S4398" s="4" t="str">
        <f t="shared" si="68"/>
        <v>2005</v>
      </c>
    </row>
    <row r="4399" spans="1:19" ht="43.5" hidden="1" x14ac:dyDescent="0.35">
      <c r="A4399" t="s">
        <v>28858</v>
      </c>
      <c r="B4399" t="s">
        <v>28859</v>
      </c>
      <c r="C4399" t="s">
        <v>28863</v>
      </c>
      <c r="D4399" t="s">
        <v>28864</v>
      </c>
      <c r="E4399" t="s">
        <v>28865</v>
      </c>
      <c r="F4399" t="s">
        <v>28866</v>
      </c>
      <c r="I4399" t="s">
        <v>28867</v>
      </c>
      <c r="J4399" t="s">
        <v>28868</v>
      </c>
      <c r="K4399" s="2" t="s">
        <v>28330</v>
      </c>
      <c r="M4399" t="s">
        <v>112325</v>
      </c>
      <c r="N4399" t="s">
        <v>28331</v>
      </c>
      <c r="O4399" s="3" t="s">
        <v>28869</v>
      </c>
      <c r="P4399" t="s">
        <v>28331</v>
      </c>
      <c r="Q4399" t="s">
        <v>28331</v>
      </c>
      <c r="R4399" t="s">
        <v>28869</v>
      </c>
      <c r="S4399" s="4" t="str">
        <f t="shared" si="68"/>
        <v>2005</v>
      </c>
    </row>
    <row r="4400" spans="1:19" hidden="1" x14ac:dyDescent="0.35">
      <c r="A4400" t="s">
        <v>28865</v>
      </c>
      <c r="B4400" t="s">
        <v>28866</v>
      </c>
      <c r="C4400" t="s">
        <v>28870</v>
      </c>
      <c r="D4400" t="s">
        <v>28871</v>
      </c>
      <c r="E4400" t="s">
        <v>28872</v>
      </c>
      <c r="F4400" t="s">
        <v>28873</v>
      </c>
      <c r="I4400" t="s">
        <v>28874</v>
      </c>
      <c r="J4400" t="s">
        <v>28875</v>
      </c>
      <c r="M4400" t="s">
        <v>112298</v>
      </c>
      <c r="N4400" t="s">
        <v>28</v>
      </c>
      <c r="O4400" s="3" t="s">
        <v>28876</v>
      </c>
      <c r="P4400" t="s">
        <v>16314</v>
      </c>
      <c r="Q4400" t="s">
        <v>16314</v>
      </c>
      <c r="R4400" t="s">
        <v>28876</v>
      </c>
      <c r="S4400" s="4" t="str">
        <f t="shared" si="68"/>
        <v>2005</v>
      </c>
    </row>
    <row r="4401" spans="1:19" hidden="1" x14ac:dyDescent="0.35">
      <c r="A4401" t="s">
        <v>28872</v>
      </c>
      <c r="B4401" t="s">
        <v>28873</v>
      </c>
      <c r="C4401" t="s">
        <v>28877</v>
      </c>
      <c r="D4401" t="s">
        <v>28878</v>
      </c>
      <c r="E4401" t="s">
        <v>28879</v>
      </c>
      <c r="F4401" t="s">
        <v>28880</v>
      </c>
      <c r="I4401" t="s">
        <v>28881</v>
      </c>
      <c r="J4401" t="s">
        <v>28882</v>
      </c>
      <c r="M4401" t="s">
        <v>112298</v>
      </c>
      <c r="N4401" t="s">
        <v>28</v>
      </c>
      <c r="O4401" s="3" t="s">
        <v>28883</v>
      </c>
      <c r="P4401" t="s">
        <v>50</v>
      </c>
      <c r="Q4401" t="s">
        <v>50</v>
      </c>
      <c r="R4401" t="s">
        <v>28883</v>
      </c>
      <c r="S4401" s="4" t="str">
        <f t="shared" si="68"/>
        <v>2005</v>
      </c>
    </row>
    <row r="4402" spans="1:19" hidden="1" x14ac:dyDescent="0.35">
      <c r="A4402" t="s">
        <v>28879</v>
      </c>
      <c r="B4402" t="s">
        <v>28880</v>
      </c>
      <c r="C4402" t="s">
        <v>28884</v>
      </c>
      <c r="D4402" t="s">
        <v>28885</v>
      </c>
      <c r="E4402" t="s">
        <v>28886</v>
      </c>
      <c r="F4402" t="s">
        <v>28887</v>
      </c>
      <c r="I4402" t="s">
        <v>28888</v>
      </c>
      <c r="J4402" t="s">
        <v>28889</v>
      </c>
      <c r="M4402" t="s">
        <v>112298</v>
      </c>
      <c r="N4402" t="s">
        <v>28</v>
      </c>
      <c r="O4402" s="3" t="s">
        <v>28890</v>
      </c>
      <c r="P4402" t="s">
        <v>50</v>
      </c>
      <c r="Q4402" t="s">
        <v>50</v>
      </c>
      <c r="R4402" t="s">
        <v>28890</v>
      </c>
      <c r="S4402" s="4" t="str">
        <f t="shared" si="68"/>
        <v>2005</v>
      </c>
    </row>
    <row r="4403" spans="1:19" hidden="1" x14ac:dyDescent="0.35">
      <c r="A4403" t="s">
        <v>28886</v>
      </c>
      <c r="B4403" t="s">
        <v>28887</v>
      </c>
      <c r="C4403" t="s">
        <v>28891</v>
      </c>
      <c r="D4403" t="s">
        <v>28892</v>
      </c>
      <c r="E4403" t="s">
        <v>28893</v>
      </c>
      <c r="F4403" t="s">
        <v>28894</v>
      </c>
      <c r="I4403" t="s">
        <v>28895</v>
      </c>
      <c r="J4403" t="s">
        <v>28896</v>
      </c>
      <c r="M4403" t="s">
        <v>112298</v>
      </c>
      <c r="N4403" t="s">
        <v>28</v>
      </c>
      <c r="O4403" s="3" t="s">
        <v>28897</v>
      </c>
      <c r="P4403" t="s">
        <v>16314</v>
      </c>
      <c r="Q4403" t="s">
        <v>16314</v>
      </c>
      <c r="R4403" t="s">
        <v>28897</v>
      </c>
      <c r="S4403" s="4" t="str">
        <f t="shared" si="68"/>
        <v>2005</v>
      </c>
    </row>
    <row r="4404" spans="1:19" ht="43.5" hidden="1" x14ac:dyDescent="0.35">
      <c r="A4404" t="s">
        <v>28893</v>
      </c>
      <c r="B4404" t="s">
        <v>28894</v>
      </c>
      <c r="C4404" t="s">
        <v>28898</v>
      </c>
      <c r="D4404" t="s">
        <v>28899</v>
      </c>
      <c r="E4404" t="s">
        <v>28900</v>
      </c>
      <c r="F4404" t="s">
        <v>28901</v>
      </c>
      <c r="I4404" t="s">
        <v>28902</v>
      </c>
      <c r="J4404" t="s">
        <v>28903</v>
      </c>
      <c r="K4404" s="2" t="s">
        <v>28330</v>
      </c>
      <c r="M4404" t="s">
        <v>112325</v>
      </c>
      <c r="N4404" t="s">
        <v>28331</v>
      </c>
      <c r="O4404" s="3" t="s">
        <v>28904</v>
      </c>
      <c r="P4404" t="s">
        <v>28331</v>
      </c>
      <c r="Q4404" t="s">
        <v>28331</v>
      </c>
      <c r="R4404" t="s">
        <v>28904</v>
      </c>
      <c r="S4404" s="4" t="str">
        <f t="shared" si="68"/>
        <v>2005</v>
      </c>
    </row>
    <row r="4405" spans="1:19" ht="43.5" hidden="1" x14ac:dyDescent="0.35">
      <c r="A4405" t="s">
        <v>28900</v>
      </c>
      <c r="B4405" t="s">
        <v>28901</v>
      </c>
      <c r="C4405" t="s">
        <v>28905</v>
      </c>
      <c r="D4405" t="s">
        <v>28906</v>
      </c>
      <c r="E4405" t="s">
        <v>28907</v>
      </c>
      <c r="F4405" t="s">
        <v>28908</v>
      </c>
      <c r="I4405" t="s">
        <v>28909</v>
      </c>
      <c r="J4405" t="s">
        <v>28910</v>
      </c>
      <c r="K4405" s="2" t="s">
        <v>28330</v>
      </c>
      <c r="M4405" t="s">
        <v>112325</v>
      </c>
      <c r="N4405" t="s">
        <v>28331</v>
      </c>
      <c r="O4405" s="3" t="s">
        <v>28911</v>
      </c>
      <c r="P4405" t="s">
        <v>28331</v>
      </c>
      <c r="Q4405" t="s">
        <v>28331</v>
      </c>
      <c r="R4405" t="s">
        <v>28911</v>
      </c>
      <c r="S4405" s="4" t="str">
        <f t="shared" si="68"/>
        <v>2005</v>
      </c>
    </row>
    <row r="4406" spans="1:19" ht="43.5" hidden="1" x14ac:dyDescent="0.35">
      <c r="A4406" t="s">
        <v>28907</v>
      </c>
      <c r="B4406" t="s">
        <v>28908</v>
      </c>
      <c r="C4406" t="s">
        <v>28912</v>
      </c>
      <c r="D4406" t="s">
        <v>28913</v>
      </c>
      <c r="E4406" t="s">
        <v>28914</v>
      </c>
      <c r="F4406" t="s">
        <v>28915</v>
      </c>
      <c r="I4406" t="s">
        <v>28916</v>
      </c>
      <c r="J4406" t="s">
        <v>17692</v>
      </c>
      <c r="K4406" s="2" t="s">
        <v>28330</v>
      </c>
      <c r="M4406" t="s">
        <v>112325</v>
      </c>
      <c r="N4406" t="s">
        <v>28331</v>
      </c>
      <c r="O4406" s="3" t="s">
        <v>28917</v>
      </c>
      <c r="P4406" t="s">
        <v>28331</v>
      </c>
      <c r="Q4406" t="s">
        <v>28331</v>
      </c>
      <c r="R4406" t="s">
        <v>28917</v>
      </c>
      <c r="S4406" s="4" t="str">
        <f t="shared" si="68"/>
        <v>2005</v>
      </c>
    </row>
    <row r="4407" spans="1:19" hidden="1" x14ac:dyDescent="0.35">
      <c r="A4407" t="s">
        <v>28914</v>
      </c>
      <c r="B4407" t="s">
        <v>28915</v>
      </c>
      <c r="C4407" t="s">
        <v>28918</v>
      </c>
      <c r="D4407" t="s">
        <v>28919</v>
      </c>
      <c r="E4407" t="s">
        <v>28920</v>
      </c>
      <c r="F4407" t="s">
        <v>28921</v>
      </c>
      <c r="I4407" t="s">
        <v>28922</v>
      </c>
      <c r="J4407" t="s">
        <v>28923</v>
      </c>
      <c r="M4407" t="s">
        <v>112298</v>
      </c>
      <c r="N4407" t="s">
        <v>28</v>
      </c>
      <c r="O4407" s="3" t="s">
        <v>28924</v>
      </c>
      <c r="P4407" t="s">
        <v>50</v>
      </c>
      <c r="Q4407" t="s">
        <v>50</v>
      </c>
      <c r="R4407" t="s">
        <v>28924</v>
      </c>
      <c r="S4407" s="4" t="str">
        <f t="shared" si="68"/>
        <v>2005</v>
      </c>
    </row>
    <row r="4408" spans="1:19" hidden="1" x14ac:dyDescent="0.35">
      <c r="A4408" t="s">
        <v>28920</v>
      </c>
      <c r="B4408" t="s">
        <v>28921</v>
      </c>
      <c r="C4408" t="s">
        <v>28925</v>
      </c>
      <c r="D4408" t="s">
        <v>28926</v>
      </c>
      <c r="E4408" t="s">
        <v>28927</v>
      </c>
      <c r="F4408" t="s">
        <v>28928</v>
      </c>
      <c r="G4408" t="s">
        <v>28929</v>
      </c>
      <c r="I4408" t="s">
        <v>28930</v>
      </c>
      <c r="J4408" t="s">
        <v>28931</v>
      </c>
      <c r="M4408" t="s">
        <v>112314</v>
      </c>
      <c r="N4408" t="s">
        <v>16314</v>
      </c>
      <c r="O4408" s="3" t="s">
        <v>28932</v>
      </c>
      <c r="P4408" t="s">
        <v>16314</v>
      </c>
      <c r="Q4408" t="s">
        <v>16314</v>
      </c>
      <c r="R4408" t="s">
        <v>28932</v>
      </c>
      <c r="S4408" s="4" t="str">
        <f t="shared" si="68"/>
        <v>2005</v>
      </c>
    </row>
    <row r="4409" spans="1:19" hidden="1" x14ac:dyDescent="0.35">
      <c r="A4409" t="s">
        <v>28927</v>
      </c>
      <c r="B4409" t="s">
        <v>28928</v>
      </c>
      <c r="C4409" t="s">
        <v>28933</v>
      </c>
      <c r="D4409" t="s">
        <v>28934</v>
      </c>
      <c r="E4409" s="1" t="s">
        <v>28935</v>
      </c>
      <c r="F4409">
        <v>958771496</v>
      </c>
      <c r="I4409" t="s">
        <v>28936</v>
      </c>
      <c r="J4409" t="s">
        <v>28937</v>
      </c>
      <c r="M4409" t="s">
        <v>112297</v>
      </c>
      <c r="N4409" t="s">
        <v>124</v>
      </c>
      <c r="O4409" s="3" t="s">
        <v>28938</v>
      </c>
      <c r="P4409" t="s">
        <v>124</v>
      </c>
      <c r="Q4409" t="s">
        <v>124</v>
      </c>
      <c r="R4409" t="s">
        <v>28938</v>
      </c>
      <c r="S4409" s="4" t="str">
        <f t="shared" si="68"/>
        <v>2005</v>
      </c>
    </row>
    <row r="4410" spans="1:19" hidden="1" x14ac:dyDescent="0.35">
      <c r="A4410" s="1" t="s">
        <v>28935</v>
      </c>
      <c r="B4410">
        <v>958771496</v>
      </c>
      <c r="C4410" t="s">
        <v>28939</v>
      </c>
      <c r="D4410" t="s">
        <v>28940</v>
      </c>
      <c r="E4410" t="s">
        <v>28941</v>
      </c>
      <c r="F4410" t="s">
        <v>28942</v>
      </c>
      <c r="I4410" t="s">
        <v>28943</v>
      </c>
      <c r="J4410" t="s">
        <v>28944</v>
      </c>
      <c r="M4410" t="s">
        <v>112298</v>
      </c>
      <c r="N4410" t="s">
        <v>28</v>
      </c>
      <c r="O4410" s="3" t="s">
        <v>28945</v>
      </c>
      <c r="P4410" t="s">
        <v>50</v>
      </c>
      <c r="Q4410" t="s">
        <v>50</v>
      </c>
      <c r="R4410" t="s">
        <v>28945</v>
      </c>
      <c r="S4410" s="4" t="str">
        <f t="shared" si="68"/>
        <v>2005</v>
      </c>
    </row>
    <row r="4411" spans="1:19" hidden="1" x14ac:dyDescent="0.35">
      <c r="A4411" t="s">
        <v>28941</v>
      </c>
      <c r="B4411" t="s">
        <v>28942</v>
      </c>
      <c r="C4411" t="s">
        <v>28946</v>
      </c>
      <c r="D4411" t="s">
        <v>28947</v>
      </c>
      <c r="E4411" t="s">
        <v>28948</v>
      </c>
      <c r="F4411" t="s">
        <v>28949</v>
      </c>
      <c r="I4411" t="s">
        <v>512</v>
      </c>
      <c r="J4411" t="s">
        <v>512</v>
      </c>
      <c r="M4411" t="s">
        <v>112297</v>
      </c>
      <c r="N4411" t="s">
        <v>124</v>
      </c>
      <c r="O4411" s="3" t="s">
        <v>28950</v>
      </c>
      <c r="P4411" t="s">
        <v>124</v>
      </c>
      <c r="Q4411" t="s">
        <v>124</v>
      </c>
      <c r="R4411" t="s">
        <v>28950</v>
      </c>
      <c r="S4411" s="4" t="str">
        <f t="shared" si="68"/>
        <v>2005</v>
      </c>
    </row>
    <row r="4412" spans="1:19" hidden="1" x14ac:dyDescent="0.35">
      <c r="A4412" t="s">
        <v>28948</v>
      </c>
      <c r="B4412" t="s">
        <v>28949</v>
      </c>
      <c r="C4412" t="s">
        <v>28951</v>
      </c>
      <c r="D4412" t="s">
        <v>28952</v>
      </c>
      <c r="E4412" t="s">
        <v>28953</v>
      </c>
      <c r="F4412" t="s">
        <v>28954</v>
      </c>
      <c r="I4412" t="s">
        <v>28955</v>
      </c>
      <c r="J4412" t="s">
        <v>28956</v>
      </c>
      <c r="M4412" t="s">
        <v>112297</v>
      </c>
      <c r="N4412" t="s">
        <v>16314</v>
      </c>
      <c r="O4412" s="3" t="s">
        <v>28957</v>
      </c>
      <c r="P4412" t="s">
        <v>16314</v>
      </c>
      <c r="Q4412" t="s">
        <v>16314</v>
      </c>
      <c r="R4412" t="s">
        <v>28957</v>
      </c>
      <c r="S4412" s="4" t="str">
        <f t="shared" si="68"/>
        <v>2005</v>
      </c>
    </row>
    <row r="4413" spans="1:19" hidden="1" x14ac:dyDescent="0.35">
      <c r="A4413" t="s">
        <v>28953</v>
      </c>
      <c r="B4413" t="s">
        <v>28954</v>
      </c>
      <c r="C4413" t="s">
        <v>28958</v>
      </c>
      <c r="D4413" t="s">
        <v>28959</v>
      </c>
      <c r="E4413" t="s">
        <v>28960</v>
      </c>
      <c r="F4413" t="s">
        <v>28961</v>
      </c>
      <c r="I4413" t="s">
        <v>512</v>
      </c>
      <c r="J4413" t="s">
        <v>512</v>
      </c>
      <c r="M4413" t="s">
        <v>112297</v>
      </c>
      <c r="N4413" t="s">
        <v>124</v>
      </c>
      <c r="O4413" s="3" t="s">
        <v>28962</v>
      </c>
      <c r="P4413" t="s">
        <v>124</v>
      </c>
      <c r="Q4413" t="s">
        <v>124</v>
      </c>
      <c r="R4413" t="s">
        <v>28962</v>
      </c>
      <c r="S4413" s="4" t="str">
        <f t="shared" si="68"/>
        <v>2005</v>
      </c>
    </row>
    <row r="4414" spans="1:19" hidden="1" x14ac:dyDescent="0.35">
      <c r="A4414" t="s">
        <v>28960</v>
      </c>
      <c r="B4414" t="s">
        <v>28961</v>
      </c>
      <c r="C4414" t="s">
        <v>28963</v>
      </c>
      <c r="D4414" t="s">
        <v>28964</v>
      </c>
      <c r="E4414" t="s">
        <v>28965</v>
      </c>
      <c r="F4414">
        <v>807064957</v>
      </c>
      <c r="I4414" t="s">
        <v>28966</v>
      </c>
      <c r="J4414" t="s">
        <v>28967</v>
      </c>
      <c r="M4414" t="s">
        <v>112297</v>
      </c>
      <c r="N4414" t="s">
        <v>124</v>
      </c>
      <c r="O4414" s="3" t="s">
        <v>28968</v>
      </c>
      <c r="P4414" t="s">
        <v>124</v>
      </c>
      <c r="Q4414" t="s">
        <v>124</v>
      </c>
      <c r="R4414" t="s">
        <v>28968</v>
      </c>
      <c r="S4414" s="4" t="str">
        <f t="shared" si="68"/>
        <v>2005</v>
      </c>
    </row>
    <row r="4415" spans="1:19" ht="43.5" hidden="1" x14ac:dyDescent="0.35">
      <c r="A4415" t="s">
        <v>28965</v>
      </c>
      <c r="B4415">
        <v>807064957</v>
      </c>
      <c r="C4415" t="s">
        <v>28969</v>
      </c>
      <c r="D4415" t="s">
        <v>28970</v>
      </c>
      <c r="E4415" t="s">
        <v>28971</v>
      </c>
      <c r="F4415" t="s">
        <v>28972</v>
      </c>
      <c r="I4415" t="s">
        <v>28973</v>
      </c>
      <c r="J4415" t="s">
        <v>28974</v>
      </c>
      <c r="K4415" s="2" t="s">
        <v>28330</v>
      </c>
      <c r="M4415" t="s">
        <v>112325</v>
      </c>
      <c r="N4415" t="s">
        <v>28331</v>
      </c>
      <c r="O4415" s="3" t="s">
        <v>28975</v>
      </c>
      <c r="P4415" t="s">
        <v>28331</v>
      </c>
      <c r="Q4415" t="s">
        <v>28331</v>
      </c>
      <c r="R4415" t="s">
        <v>28975</v>
      </c>
      <c r="S4415" s="4" t="str">
        <f t="shared" si="68"/>
        <v>2005</v>
      </c>
    </row>
    <row r="4416" spans="1:19" ht="43.5" hidden="1" x14ac:dyDescent="0.35">
      <c r="A4416" t="s">
        <v>28971</v>
      </c>
      <c r="B4416" t="s">
        <v>28972</v>
      </c>
      <c r="C4416" t="s">
        <v>28976</v>
      </c>
      <c r="D4416" t="s">
        <v>28977</v>
      </c>
      <c r="E4416" t="s">
        <v>28978</v>
      </c>
      <c r="F4416" t="s">
        <v>28979</v>
      </c>
      <c r="I4416" t="s">
        <v>28980</v>
      </c>
      <c r="J4416" t="s">
        <v>28981</v>
      </c>
      <c r="K4416" s="2" t="s">
        <v>28330</v>
      </c>
      <c r="M4416" t="s">
        <v>112325</v>
      </c>
      <c r="N4416" t="s">
        <v>28331</v>
      </c>
      <c r="O4416" s="3" t="s">
        <v>28982</v>
      </c>
      <c r="P4416" t="s">
        <v>28331</v>
      </c>
      <c r="Q4416" t="s">
        <v>28331</v>
      </c>
      <c r="R4416" t="s">
        <v>28982</v>
      </c>
      <c r="S4416" s="4" t="str">
        <f t="shared" si="68"/>
        <v>2005</v>
      </c>
    </row>
    <row r="4417" spans="1:19" hidden="1" x14ac:dyDescent="0.35">
      <c r="A4417" t="s">
        <v>28978</v>
      </c>
      <c r="B4417" t="s">
        <v>28979</v>
      </c>
      <c r="C4417" t="s">
        <v>28983</v>
      </c>
      <c r="D4417" t="s">
        <v>28984</v>
      </c>
      <c r="E4417" t="s">
        <v>28985</v>
      </c>
      <c r="F4417" t="s">
        <v>28986</v>
      </c>
      <c r="I4417" t="s">
        <v>28987</v>
      </c>
      <c r="J4417" t="s">
        <v>28988</v>
      </c>
      <c r="M4417" t="s">
        <v>112297</v>
      </c>
      <c r="N4417" t="s">
        <v>124</v>
      </c>
      <c r="O4417" s="3" t="s">
        <v>28989</v>
      </c>
      <c r="P4417" t="s">
        <v>124</v>
      </c>
      <c r="Q4417" t="s">
        <v>124</v>
      </c>
      <c r="R4417" t="s">
        <v>28989</v>
      </c>
      <c r="S4417" s="4" t="str">
        <f t="shared" si="68"/>
        <v>2005</v>
      </c>
    </row>
    <row r="4418" spans="1:19" hidden="1" x14ac:dyDescent="0.35">
      <c r="A4418" t="s">
        <v>28985</v>
      </c>
      <c r="B4418" t="s">
        <v>28986</v>
      </c>
      <c r="C4418" t="s">
        <v>28990</v>
      </c>
      <c r="D4418" t="s">
        <v>28991</v>
      </c>
      <c r="E4418" t="s">
        <v>28992</v>
      </c>
      <c r="F4418" t="s">
        <v>28993</v>
      </c>
      <c r="I4418" t="s">
        <v>28994</v>
      </c>
      <c r="J4418" t="s">
        <v>28995</v>
      </c>
      <c r="M4418" t="s">
        <v>112297</v>
      </c>
      <c r="N4418" t="s">
        <v>124</v>
      </c>
      <c r="O4418" s="3" t="s">
        <v>28996</v>
      </c>
      <c r="P4418" t="s">
        <v>124</v>
      </c>
      <c r="Q4418" t="s">
        <v>124</v>
      </c>
      <c r="R4418" t="s">
        <v>28996</v>
      </c>
      <c r="S4418" s="4" t="str">
        <f t="shared" si="68"/>
        <v>2005</v>
      </c>
    </row>
    <row r="4419" spans="1:19" hidden="1" x14ac:dyDescent="0.35">
      <c r="A4419" t="s">
        <v>28992</v>
      </c>
      <c r="B4419" t="s">
        <v>28993</v>
      </c>
      <c r="C4419" t="s">
        <v>28997</v>
      </c>
      <c r="D4419" t="s">
        <v>28998</v>
      </c>
      <c r="E4419" t="s">
        <v>28999</v>
      </c>
      <c r="F4419" t="s">
        <v>29000</v>
      </c>
      <c r="I4419" t="s">
        <v>29001</v>
      </c>
      <c r="J4419" t="s">
        <v>29002</v>
      </c>
      <c r="M4419" t="s">
        <v>112297</v>
      </c>
      <c r="N4419" t="s">
        <v>124</v>
      </c>
      <c r="O4419" s="3" t="s">
        <v>29003</v>
      </c>
      <c r="P4419" t="s">
        <v>124</v>
      </c>
      <c r="Q4419" t="s">
        <v>124</v>
      </c>
      <c r="R4419" t="s">
        <v>29003</v>
      </c>
      <c r="S4419" s="4" t="str">
        <f t="shared" ref="S4419:S4482" si="69">LEFT(RIGHT(R4419,19),4)</f>
        <v>2005</v>
      </c>
    </row>
    <row r="4420" spans="1:19" hidden="1" x14ac:dyDescent="0.35">
      <c r="A4420" t="s">
        <v>28999</v>
      </c>
      <c r="B4420" t="s">
        <v>29000</v>
      </c>
      <c r="C4420" t="s">
        <v>29004</v>
      </c>
      <c r="D4420" t="s">
        <v>29005</v>
      </c>
      <c r="E4420" t="s">
        <v>29006</v>
      </c>
      <c r="F4420" t="s">
        <v>29007</v>
      </c>
      <c r="I4420" t="s">
        <v>29008</v>
      </c>
      <c r="J4420" t="s">
        <v>29009</v>
      </c>
      <c r="M4420" t="s">
        <v>112297</v>
      </c>
      <c r="N4420" t="s">
        <v>124</v>
      </c>
      <c r="O4420" s="3" t="s">
        <v>29010</v>
      </c>
      <c r="P4420" t="s">
        <v>124</v>
      </c>
      <c r="Q4420" t="s">
        <v>124</v>
      </c>
      <c r="R4420" t="s">
        <v>29010</v>
      </c>
      <c r="S4420" s="4" t="str">
        <f t="shared" si="69"/>
        <v>2005</v>
      </c>
    </row>
    <row r="4421" spans="1:19" hidden="1" x14ac:dyDescent="0.35">
      <c r="A4421" t="s">
        <v>29006</v>
      </c>
      <c r="B4421" t="s">
        <v>29007</v>
      </c>
      <c r="C4421" t="s">
        <v>29011</v>
      </c>
      <c r="D4421" t="s">
        <v>29012</v>
      </c>
      <c r="E4421" s="1" t="s">
        <v>29013</v>
      </c>
      <c r="F4421" s="1" t="s">
        <v>29014</v>
      </c>
      <c r="I4421" t="s">
        <v>29015</v>
      </c>
      <c r="J4421" t="s">
        <v>29016</v>
      </c>
      <c r="M4421" t="s">
        <v>112297</v>
      </c>
      <c r="N4421" t="s">
        <v>124</v>
      </c>
      <c r="O4421" s="3" t="s">
        <v>29017</v>
      </c>
      <c r="P4421" t="s">
        <v>124</v>
      </c>
      <c r="Q4421" t="s">
        <v>124</v>
      </c>
      <c r="R4421" t="s">
        <v>29017</v>
      </c>
      <c r="S4421" s="4" t="str">
        <f t="shared" si="69"/>
        <v>2005</v>
      </c>
    </row>
    <row r="4422" spans="1:19" hidden="1" x14ac:dyDescent="0.35">
      <c r="A4422" s="1" t="s">
        <v>29013</v>
      </c>
      <c r="B4422" s="1" t="s">
        <v>29014</v>
      </c>
      <c r="C4422" t="s">
        <v>29018</v>
      </c>
      <c r="D4422" t="s">
        <v>29019</v>
      </c>
      <c r="E4422" t="s">
        <v>29020</v>
      </c>
      <c r="F4422" t="s">
        <v>29021</v>
      </c>
      <c r="I4422" t="s">
        <v>29022</v>
      </c>
      <c r="J4422" t="s">
        <v>29023</v>
      </c>
      <c r="M4422" t="s">
        <v>112299</v>
      </c>
      <c r="N4422" t="s">
        <v>247</v>
      </c>
      <c r="O4422" s="3" t="s">
        <v>29024</v>
      </c>
      <c r="P4422" t="s">
        <v>247</v>
      </c>
      <c r="Q4422" t="s">
        <v>247</v>
      </c>
      <c r="R4422" t="s">
        <v>29024</v>
      </c>
      <c r="S4422" s="4" t="str">
        <f t="shared" si="69"/>
        <v>2005</v>
      </c>
    </row>
    <row r="4423" spans="1:19" hidden="1" x14ac:dyDescent="0.35">
      <c r="A4423" t="s">
        <v>29020</v>
      </c>
      <c r="B4423" t="s">
        <v>29021</v>
      </c>
      <c r="C4423" t="s">
        <v>29025</v>
      </c>
      <c r="D4423" t="s">
        <v>29026</v>
      </c>
      <c r="E4423" t="s">
        <v>29027</v>
      </c>
      <c r="F4423" t="s">
        <v>29028</v>
      </c>
      <c r="I4423" t="s">
        <v>23904</v>
      </c>
      <c r="J4423" t="s">
        <v>23905</v>
      </c>
      <c r="M4423" t="s">
        <v>112297</v>
      </c>
      <c r="N4423" t="s">
        <v>124</v>
      </c>
      <c r="O4423" s="3" t="s">
        <v>29029</v>
      </c>
      <c r="P4423" t="s">
        <v>124</v>
      </c>
      <c r="Q4423" t="s">
        <v>124</v>
      </c>
      <c r="R4423" t="s">
        <v>29029</v>
      </c>
      <c r="S4423" s="4" t="str">
        <f t="shared" si="69"/>
        <v>2005</v>
      </c>
    </row>
    <row r="4424" spans="1:19" hidden="1" x14ac:dyDescent="0.35">
      <c r="A4424" t="s">
        <v>29027</v>
      </c>
      <c r="B4424" t="s">
        <v>29028</v>
      </c>
      <c r="C4424" t="s">
        <v>29030</v>
      </c>
      <c r="D4424" t="s">
        <v>29031</v>
      </c>
      <c r="E4424" t="s">
        <v>29032</v>
      </c>
      <c r="F4424" t="s">
        <v>29033</v>
      </c>
      <c r="I4424" t="s">
        <v>29034</v>
      </c>
      <c r="J4424" t="s">
        <v>29035</v>
      </c>
      <c r="M4424" t="s">
        <v>112314</v>
      </c>
      <c r="N4424" t="s">
        <v>16314</v>
      </c>
      <c r="O4424" s="3" t="s">
        <v>29036</v>
      </c>
      <c r="P4424" t="s">
        <v>16314</v>
      </c>
      <c r="Q4424" t="s">
        <v>16314</v>
      </c>
      <c r="R4424" t="s">
        <v>29036</v>
      </c>
      <c r="S4424" s="4" t="str">
        <f t="shared" si="69"/>
        <v>2005</v>
      </c>
    </row>
    <row r="4425" spans="1:19" hidden="1" x14ac:dyDescent="0.35">
      <c r="A4425" t="s">
        <v>29032</v>
      </c>
      <c r="B4425" t="s">
        <v>29033</v>
      </c>
      <c r="C4425" t="s">
        <v>29037</v>
      </c>
      <c r="D4425" t="s">
        <v>29038</v>
      </c>
      <c r="E4425" t="s">
        <v>29039</v>
      </c>
      <c r="F4425" t="s">
        <v>29040</v>
      </c>
      <c r="I4425" t="s">
        <v>29041</v>
      </c>
      <c r="J4425" t="s">
        <v>29042</v>
      </c>
      <c r="M4425" t="s">
        <v>112297</v>
      </c>
      <c r="N4425" t="s">
        <v>124</v>
      </c>
      <c r="O4425" s="3" t="s">
        <v>29043</v>
      </c>
      <c r="P4425" t="s">
        <v>124</v>
      </c>
      <c r="Q4425" t="s">
        <v>124</v>
      </c>
      <c r="R4425" t="s">
        <v>29043</v>
      </c>
      <c r="S4425" s="4" t="str">
        <f t="shared" si="69"/>
        <v>2005</v>
      </c>
    </row>
    <row r="4426" spans="1:19" hidden="1" x14ac:dyDescent="0.35">
      <c r="A4426" t="s">
        <v>29039</v>
      </c>
      <c r="B4426" t="s">
        <v>29040</v>
      </c>
      <c r="C4426" t="s">
        <v>29044</v>
      </c>
      <c r="D4426" t="s">
        <v>29045</v>
      </c>
      <c r="E4426" t="s">
        <v>29046</v>
      </c>
      <c r="F4426" t="s">
        <v>29047</v>
      </c>
      <c r="I4426" t="s">
        <v>29048</v>
      </c>
      <c r="J4426" t="s">
        <v>29049</v>
      </c>
      <c r="M4426" t="s">
        <v>112314</v>
      </c>
      <c r="N4426" t="s">
        <v>28736</v>
      </c>
      <c r="O4426" s="3" t="s">
        <v>29050</v>
      </c>
      <c r="P4426" t="s">
        <v>28736</v>
      </c>
      <c r="Q4426" t="s">
        <v>28736</v>
      </c>
      <c r="R4426" t="s">
        <v>29050</v>
      </c>
      <c r="S4426" s="4" t="str">
        <f t="shared" si="69"/>
        <v>2005</v>
      </c>
    </row>
    <row r="4427" spans="1:19" hidden="1" x14ac:dyDescent="0.35">
      <c r="A4427" t="s">
        <v>29046</v>
      </c>
      <c r="B4427" t="s">
        <v>29047</v>
      </c>
      <c r="C4427" t="s">
        <v>29051</v>
      </c>
      <c r="D4427" t="s">
        <v>29052</v>
      </c>
      <c r="E4427" t="s">
        <v>29053</v>
      </c>
      <c r="F4427" t="s">
        <v>29054</v>
      </c>
      <c r="I4427" t="s">
        <v>29055</v>
      </c>
      <c r="J4427" t="s">
        <v>29056</v>
      </c>
      <c r="M4427" t="s">
        <v>112297</v>
      </c>
      <c r="N4427" t="s">
        <v>124</v>
      </c>
      <c r="O4427" s="3" t="s">
        <v>29057</v>
      </c>
      <c r="P4427" t="s">
        <v>124</v>
      </c>
      <c r="Q4427" t="s">
        <v>124</v>
      </c>
      <c r="R4427" t="s">
        <v>29057</v>
      </c>
      <c r="S4427" s="4" t="str">
        <f t="shared" si="69"/>
        <v>2005</v>
      </c>
    </row>
    <row r="4428" spans="1:19" hidden="1" x14ac:dyDescent="0.35">
      <c r="A4428" t="s">
        <v>29053</v>
      </c>
      <c r="B4428" t="s">
        <v>29054</v>
      </c>
      <c r="C4428" t="s">
        <v>29058</v>
      </c>
      <c r="D4428" t="s">
        <v>29059</v>
      </c>
      <c r="E4428" t="s">
        <v>29060</v>
      </c>
      <c r="F4428" t="s">
        <v>29061</v>
      </c>
      <c r="I4428" t="s">
        <v>29062</v>
      </c>
      <c r="J4428" t="s">
        <v>29063</v>
      </c>
      <c r="M4428" t="s">
        <v>112297</v>
      </c>
      <c r="N4428" t="s">
        <v>124</v>
      </c>
      <c r="O4428" s="3" t="s">
        <v>29064</v>
      </c>
      <c r="P4428" t="s">
        <v>124</v>
      </c>
      <c r="Q4428" t="s">
        <v>124</v>
      </c>
      <c r="R4428" t="s">
        <v>29064</v>
      </c>
      <c r="S4428" s="4" t="str">
        <f t="shared" si="69"/>
        <v>2005</v>
      </c>
    </row>
    <row r="4429" spans="1:19" hidden="1" x14ac:dyDescent="0.35">
      <c r="A4429" t="s">
        <v>29060</v>
      </c>
      <c r="B4429" t="s">
        <v>29061</v>
      </c>
      <c r="C4429" t="s">
        <v>29065</v>
      </c>
      <c r="D4429" t="s">
        <v>29066</v>
      </c>
      <c r="E4429" t="s">
        <v>29067</v>
      </c>
      <c r="F4429" t="s">
        <v>29068</v>
      </c>
      <c r="I4429" t="s">
        <v>29069</v>
      </c>
      <c r="J4429" t="s">
        <v>29070</v>
      </c>
      <c r="M4429" t="s">
        <v>112297</v>
      </c>
      <c r="N4429" t="s">
        <v>124</v>
      </c>
      <c r="O4429" s="3" t="s">
        <v>29071</v>
      </c>
      <c r="P4429" t="s">
        <v>124</v>
      </c>
      <c r="Q4429" t="s">
        <v>124</v>
      </c>
      <c r="R4429" t="s">
        <v>29071</v>
      </c>
      <c r="S4429" s="4" t="str">
        <f t="shared" si="69"/>
        <v>2005</v>
      </c>
    </row>
    <row r="4430" spans="1:19" hidden="1" x14ac:dyDescent="0.35">
      <c r="A4430" t="s">
        <v>29067</v>
      </c>
      <c r="B4430" t="s">
        <v>29068</v>
      </c>
      <c r="C4430" t="s">
        <v>29072</v>
      </c>
      <c r="D4430" t="s">
        <v>29073</v>
      </c>
      <c r="E4430" t="s">
        <v>29074</v>
      </c>
      <c r="F4430" t="s">
        <v>29075</v>
      </c>
      <c r="I4430" t="s">
        <v>29076</v>
      </c>
      <c r="J4430" t="s">
        <v>29077</v>
      </c>
      <c r="M4430" t="s">
        <v>112297</v>
      </c>
      <c r="N4430" t="s">
        <v>124</v>
      </c>
      <c r="O4430" s="3" t="s">
        <v>29078</v>
      </c>
      <c r="P4430" t="s">
        <v>124</v>
      </c>
      <c r="Q4430" t="s">
        <v>124</v>
      </c>
      <c r="R4430" t="s">
        <v>29078</v>
      </c>
      <c r="S4430" s="4" t="str">
        <f t="shared" si="69"/>
        <v>2005</v>
      </c>
    </row>
    <row r="4431" spans="1:19" hidden="1" x14ac:dyDescent="0.35">
      <c r="A4431" t="s">
        <v>29074</v>
      </c>
      <c r="B4431" t="s">
        <v>29075</v>
      </c>
      <c r="C4431" t="s">
        <v>29079</v>
      </c>
      <c r="D4431" t="s">
        <v>29080</v>
      </c>
      <c r="E4431" t="s">
        <v>29081</v>
      </c>
      <c r="F4431" t="s">
        <v>29082</v>
      </c>
      <c r="I4431" t="s">
        <v>29083</v>
      </c>
      <c r="J4431" t="s">
        <v>29084</v>
      </c>
      <c r="M4431" t="s">
        <v>112314</v>
      </c>
      <c r="N4431" t="s">
        <v>28736</v>
      </c>
      <c r="O4431" s="3" t="s">
        <v>29085</v>
      </c>
      <c r="P4431" t="s">
        <v>28736</v>
      </c>
      <c r="Q4431" t="s">
        <v>28736</v>
      </c>
      <c r="R4431" t="s">
        <v>29085</v>
      </c>
      <c r="S4431" s="4" t="str">
        <f t="shared" si="69"/>
        <v>2005</v>
      </c>
    </row>
    <row r="4432" spans="1:19" hidden="1" x14ac:dyDescent="0.35">
      <c r="A4432" t="s">
        <v>29081</v>
      </c>
      <c r="B4432" t="s">
        <v>29082</v>
      </c>
      <c r="C4432" t="s">
        <v>29086</v>
      </c>
      <c r="D4432" t="s">
        <v>29087</v>
      </c>
      <c r="E4432" t="s">
        <v>29088</v>
      </c>
      <c r="F4432" t="s">
        <v>29089</v>
      </c>
      <c r="I4432" t="s">
        <v>512</v>
      </c>
      <c r="J4432" t="s">
        <v>512</v>
      </c>
      <c r="M4432" t="s">
        <v>112297</v>
      </c>
      <c r="N4432" t="s">
        <v>124</v>
      </c>
      <c r="O4432" s="3" t="s">
        <v>29090</v>
      </c>
      <c r="P4432" t="s">
        <v>124</v>
      </c>
      <c r="Q4432" t="s">
        <v>124</v>
      </c>
      <c r="R4432" t="s">
        <v>29090</v>
      </c>
      <c r="S4432" s="4" t="str">
        <f t="shared" si="69"/>
        <v>2005</v>
      </c>
    </row>
    <row r="4433" spans="1:19" hidden="1" x14ac:dyDescent="0.35">
      <c r="A4433" t="s">
        <v>29088</v>
      </c>
      <c r="B4433" t="s">
        <v>29089</v>
      </c>
      <c r="C4433" t="s">
        <v>29091</v>
      </c>
      <c r="D4433" t="s">
        <v>29092</v>
      </c>
      <c r="E4433" t="s">
        <v>29093</v>
      </c>
      <c r="F4433" t="s">
        <v>29094</v>
      </c>
      <c r="I4433" t="s">
        <v>29095</v>
      </c>
      <c r="J4433" t="s">
        <v>29096</v>
      </c>
      <c r="M4433" t="s">
        <v>112297</v>
      </c>
      <c r="N4433" t="s">
        <v>124</v>
      </c>
      <c r="O4433" s="3" t="s">
        <v>29097</v>
      </c>
      <c r="P4433" t="s">
        <v>124</v>
      </c>
      <c r="Q4433" t="s">
        <v>124</v>
      </c>
      <c r="R4433" t="s">
        <v>29097</v>
      </c>
      <c r="S4433" s="4" t="str">
        <f t="shared" si="69"/>
        <v>2005</v>
      </c>
    </row>
    <row r="4434" spans="1:19" hidden="1" x14ac:dyDescent="0.35">
      <c r="A4434" t="s">
        <v>29093</v>
      </c>
      <c r="B4434" t="s">
        <v>29094</v>
      </c>
      <c r="C4434" t="s">
        <v>29098</v>
      </c>
      <c r="D4434" t="s">
        <v>29099</v>
      </c>
      <c r="E4434" t="s">
        <v>29100</v>
      </c>
      <c r="F4434" t="s">
        <v>29101</v>
      </c>
      <c r="I4434" t="s">
        <v>29102</v>
      </c>
      <c r="J4434" t="s">
        <v>29103</v>
      </c>
      <c r="M4434" t="s">
        <v>112297</v>
      </c>
      <c r="N4434" t="s">
        <v>124</v>
      </c>
      <c r="O4434" s="3" t="s">
        <v>29104</v>
      </c>
      <c r="P4434" t="s">
        <v>124</v>
      </c>
      <c r="Q4434" t="s">
        <v>124</v>
      </c>
      <c r="R4434" t="s">
        <v>29104</v>
      </c>
      <c r="S4434" s="4" t="str">
        <f t="shared" si="69"/>
        <v>2005</v>
      </c>
    </row>
    <row r="4435" spans="1:19" ht="43.5" hidden="1" x14ac:dyDescent="0.35">
      <c r="A4435" t="s">
        <v>29100</v>
      </c>
      <c r="B4435" t="s">
        <v>29101</v>
      </c>
      <c r="C4435" t="s">
        <v>29105</v>
      </c>
      <c r="D4435" t="s">
        <v>29106</v>
      </c>
      <c r="E4435" t="s">
        <v>29107</v>
      </c>
      <c r="F4435" t="s">
        <v>29108</v>
      </c>
      <c r="I4435" t="s">
        <v>29109</v>
      </c>
      <c r="J4435" t="s">
        <v>29110</v>
      </c>
      <c r="K4435" s="2" t="s">
        <v>28330</v>
      </c>
      <c r="M4435" t="s">
        <v>112325</v>
      </c>
      <c r="N4435" t="s">
        <v>28331</v>
      </c>
      <c r="O4435" s="3" t="s">
        <v>29111</v>
      </c>
      <c r="P4435" t="s">
        <v>28331</v>
      </c>
      <c r="Q4435" t="s">
        <v>28331</v>
      </c>
      <c r="R4435" t="s">
        <v>29111</v>
      </c>
      <c r="S4435" s="4" t="str">
        <f t="shared" si="69"/>
        <v>2005</v>
      </c>
    </row>
    <row r="4436" spans="1:19" ht="43.5" hidden="1" x14ac:dyDescent="0.35">
      <c r="A4436" t="s">
        <v>29107</v>
      </c>
      <c r="B4436" t="s">
        <v>29108</v>
      </c>
      <c r="C4436" t="s">
        <v>29112</v>
      </c>
      <c r="D4436" t="s">
        <v>29113</v>
      </c>
      <c r="E4436" t="s">
        <v>29114</v>
      </c>
      <c r="F4436" t="s">
        <v>29115</v>
      </c>
      <c r="I4436" t="s">
        <v>29116</v>
      </c>
      <c r="J4436" t="s">
        <v>29117</v>
      </c>
      <c r="K4436" s="2" t="s">
        <v>28330</v>
      </c>
      <c r="M4436" t="s">
        <v>112325</v>
      </c>
      <c r="N4436" t="s">
        <v>28331</v>
      </c>
      <c r="O4436" s="3" t="s">
        <v>29118</v>
      </c>
      <c r="P4436" t="s">
        <v>28331</v>
      </c>
      <c r="Q4436" t="s">
        <v>28331</v>
      </c>
      <c r="R4436" t="s">
        <v>29118</v>
      </c>
      <c r="S4436" s="4" t="str">
        <f t="shared" si="69"/>
        <v>2005</v>
      </c>
    </row>
    <row r="4437" spans="1:19" ht="43.5" hidden="1" x14ac:dyDescent="0.35">
      <c r="A4437" t="s">
        <v>29114</v>
      </c>
      <c r="B4437" t="s">
        <v>29115</v>
      </c>
      <c r="C4437" t="s">
        <v>29119</v>
      </c>
      <c r="D4437" t="s">
        <v>29120</v>
      </c>
      <c r="E4437" t="s">
        <v>29121</v>
      </c>
      <c r="F4437" t="s">
        <v>29122</v>
      </c>
      <c r="I4437" t="s">
        <v>29123</v>
      </c>
      <c r="J4437" t="s">
        <v>29124</v>
      </c>
      <c r="K4437" s="2" t="s">
        <v>28330</v>
      </c>
      <c r="M4437" t="s">
        <v>112325</v>
      </c>
      <c r="N4437" t="s">
        <v>28331</v>
      </c>
      <c r="O4437" s="3" t="s">
        <v>29125</v>
      </c>
      <c r="P4437" t="s">
        <v>28331</v>
      </c>
      <c r="Q4437" t="s">
        <v>28331</v>
      </c>
      <c r="R4437" t="s">
        <v>29125</v>
      </c>
      <c r="S4437" s="4" t="str">
        <f t="shared" si="69"/>
        <v>2005</v>
      </c>
    </row>
    <row r="4438" spans="1:19" ht="43.5" hidden="1" x14ac:dyDescent="0.35">
      <c r="A4438" t="s">
        <v>29121</v>
      </c>
      <c r="B4438" t="s">
        <v>29122</v>
      </c>
      <c r="C4438" t="s">
        <v>29126</v>
      </c>
      <c r="D4438" t="s">
        <v>29127</v>
      </c>
      <c r="E4438" t="s">
        <v>29128</v>
      </c>
      <c r="F4438" t="s">
        <v>29129</v>
      </c>
      <c r="I4438" t="s">
        <v>29130</v>
      </c>
      <c r="J4438" t="s">
        <v>29131</v>
      </c>
      <c r="K4438" s="2" t="s">
        <v>28330</v>
      </c>
      <c r="M4438" t="s">
        <v>112325</v>
      </c>
      <c r="N4438" t="s">
        <v>28331</v>
      </c>
      <c r="O4438" s="3" t="s">
        <v>29132</v>
      </c>
      <c r="P4438" t="s">
        <v>28331</v>
      </c>
      <c r="Q4438" t="s">
        <v>28331</v>
      </c>
      <c r="R4438" t="s">
        <v>29132</v>
      </c>
      <c r="S4438" s="4" t="str">
        <f t="shared" si="69"/>
        <v>2005</v>
      </c>
    </row>
    <row r="4439" spans="1:19" ht="43.5" hidden="1" x14ac:dyDescent="0.35">
      <c r="A4439" t="s">
        <v>29128</v>
      </c>
      <c r="B4439" t="s">
        <v>29129</v>
      </c>
      <c r="C4439" t="s">
        <v>29133</v>
      </c>
      <c r="D4439" t="s">
        <v>29134</v>
      </c>
      <c r="E4439" t="s">
        <v>29135</v>
      </c>
      <c r="F4439" t="s">
        <v>29136</v>
      </c>
      <c r="I4439" t="s">
        <v>29137</v>
      </c>
      <c r="J4439" t="s">
        <v>29138</v>
      </c>
      <c r="K4439" s="2" t="s">
        <v>28330</v>
      </c>
      <c r="M4439" t="s">
        <v>112325</v>
      </c>
      <c r="N4439" t="s">
        <v>28331</v>
      </c>
      <c r="O4439" s="3" t="s">
        <v>29139</v>
      </c>
      <c r="P4439" t="s">
        <v>28331</v>
      </c>
      <c r="Q4439" t="s">
        <v>28331</v>
      </c>
      <c r="R4439" t="s">
        <v>29139</v>
      </c>
      <c r="S4439" s="4" t="str">
        <f t="shared" si="69"/>
        <v>2005</v>
      </c>
    </row>
    <row r="4440" spans="1:19" hidden="1" x14ac:dyDescent="0.35">
      <c r="A4440" t="s">
        <v>29135</v>
      </c>
      <c r="B4440" t="s">
        <v>29136</v>
      </c>
      <c r="C4440" t="s">
        <v>29140</v>
      </c>
      <c r="D4440" t="s">
        <v>29141</v>
      </c>
      <c r="E4440" t="s">
        <v>29142</v>
      </c>
      <c r="F4440" t="s">
        <v>29143</v>
      </c>
      <c r="I4440" t="s">
        <v>29116</v>
      </c>
      <c r="J4440" t="s">
        <v>29117</v>
      </c>
      <c r="M4440" t="s">
        <v>112325</v>
      </c>
      <c r="N4440" t="s">
        <v>28331</v>
      </c>
      <c r="O4440" s="3" t="s">
        <v>29144</v>
      </c>
      <c r="P4440" t="s">
        <v>28331</v>
      </c>
      <c r="Q4440" t="s">
        <v>28331</v>
      </c>
      <c r="R4440" t="s">
        <v>29144</v>
      </c>
      <c r="S4440" s="4" t="str">
        <f t="shared" si="69"/>
        <v>2005</v>
      </c>
    </row>
    <row r="4441" spans="1:19" ht="43.5" hidden="1" x14ac:dyDescent="0.35">
      <c r="A4441" t="s">
        <v>29142</v>
      </c>
      <c r="B4441" t="s">
        <v>29143</v>
      </c>
      <c r="C4441" t="s">
        <v>29145</v>
      </c>
      <c r="D4441" t="s">
        <v>29146</v>
      </c>
      <c r="E4441" t="s">
        <v>29147</v>
      </c>
      <c r="F4441" t="s">
        <v>29148</v>
      </c>
      <c r="I4441" t="s">
        <v>29130</v>
      </c>
      <c r="J4441" t="s">
        <v>29131</v>
      </c>
      <c r="K4441" s="2" t="s">
        <v>28330</v>
      </c>
      <c r="M4441" t="s">
        <v>112325</v>
      </c>
      <c r="N4441" t="s">
        <v>28331</v>
      </c>
      <c r="O4441" s="3" t="s">
        <v>29149</v>
      </c>
      <c r="P4441" t="s">
        <v>28331</v>
      </c>
      <c r="Q4441" t="s">
        <v>28331</v>
      </c>
      <c r="R4441" t="s">
        <v>29149</v>
      </c>
      <c r="S4441" s="4" t="str">
        <f t="shared" si="69"/>
        <v>2005</v>
      </c>
    </row>
    <row r="4442" spans="1:19" ht="43.5" hidden="1" x14ac:dyDescent="0.35">
      <c r="A4442" t="s">
        <v>29147</v>
      </c>
      <c r="B4442" t="s">
        <v>29148</v>
      </c>
      <c r="C4442" t="s">
        <v>29150</v>
      </c>
      <c r="D4442" t="s">
        <v>29151</v>
      </c>
      <c r="E4442" t="s">
        <v>29152</v>
      </c>
      <c r="F4442" t="s">
        <v>29153</v>
      </c>
      <c r="I4442" t="s">
        <v>29137</v>
      </c>
      <c r="J4442" t="s">
        <v>29138</v>
      </c>
      <c r="K4442" s="2" t="s">
        <v>28330</v>
      </c>
      <c r="M4442" t="s">
        <v>112325</v>
      </c>
      <c r="N4442" t="s">
        <v>28331</v>
      </c>
      <c r="O4442" s="3" t="s">
        <v>29154</v>
      </c>
      <c r="P4442" t="s">
        <v>28331</v>
      </c>
      <c r="Q4442" t="s">
        <v>28331</v>
      </c>
      <c r="R4442" t="s">
        <v>29154</v>
      </c>
      <c r="S4442" s="4" t="str">
        <f t="shared" si="69"/>
        <v>2005</v>
      </c>
    </row>
    <row r="4443" spans="1:19" hidden="1" x14ac:dyDescent="0.35">
      <c r="A4443" t="s">
        <v>29152</v>
      </c>
      <c r="B4443" t="s">
        <v>29153</v>
      </c>
      <c r="C4443" t="s">
        <v>29155</v>
      </c>
      <c r="D4443" t="s">
        <v>29156</v>
      </c>
      <c r="E4443" t="s">
        <v>29157</v>
      </c>
      <c r="F4443" t="s">
        <v>29158</v>
      </c>
      <c r="I4443" t="s">
        <v>29159</v>
      </c>
      <c r="J4443" t="s">
        <v>29160</v>
      </c>
      <c r="M4443" t="s">
        <v>112297</v>
      </c>
      <c r="N4443" t="s">
        <v>124</v>
      </c>
      <c r="O4443" s="3" t="s">
        <v>29161</v>
      </c>
      <c r="P4443" t="s">
        <v>124</v>
      </c>
      <c r="Q4443" t="s">
        <v>124</v>
      </c>
      <c r="R4443" t="s">
        <v>29161</v>
      </c>
      <c r="S4443" s="4" t="str">
        <f t="shared" si="69"/>
        <v>2005</v>
      </c>
    </row>
    <row r="4444" spans="1:19" hidden="1" x14ac:dyDescent="0.35">
      <c r="A4444" t="s">
        <v>29157</v>
      </c>
      <c r="B4444" t="s">
        <v>29158</v>
      </c>
      <c r="C4444" t="s">
        <v>29162</v>
      </c>
      <c r="D4444" t="s">
        <v>29163</v>
      </c>
      <c r="E4444" t="s">
        <v>29164</v>
      </c>
      <c r="F4444" t="s">
        <v>29165</v>
      </c>
      <c r="I4444" t="s">
        <v>29166</v>
      </c>
      <c r="J4444" t="s">
        <v>29167</v>
      </c>
      <c r="M4444" t="s">
        <v>112297</v>
      </c>
      <c r="N4444" t="s">
        <v>124</v>
      </c>
      <c r="O4444" s="3" t="s">
        <v>29168</v>
      </c>
      <c r="P4444" t="s">
        <v>124</v>
      </c>
      <c r="Q4444" t="s">
        <v>124</v>
      </c>
      <c r="R4444" t="s">
        <v>29168</v>
      </c>
      <c r="S4444" s="4" t="str">
        <f t="shared" si="69"/>
        <v>2005</v>
      </c>
    </row>
    <row r="4445" spans="1:19" hidden="1" x14ac:dyDescent="0.35">
      <c r="A4445" t="s">
        <v>29164</v>
      </c>
      <c r="B4445" t="s">
        <v>29165</v>
      </c>
      <c r="C4445" t="s">
        <v>29169</v>
      </c>
      <c r="D4445" t="s">
        <v>29170</v>
      </c>
      <c r="E4445" t="s">
        <v>29171</v>
      </c>
      <c r="F4445" t="s">
        <v>29172</v>
      </c>
      <c r="I4445" t="s">
        <v>29173</v>
      </c>
      <c r="J4445" t="s">
        <v>29174</v>
      </c>
      <c r="M4445" t="s">
        <v>112297</v>
      </c>
      <c r="N4445" t="s">
        <v>124</v>
      </c>
      <c r="O4445" s="3" t="s">
        <v>29175</v>
      </c>
      <c r="P4445" t="s">
        <v>124</v>
      </c>
      <c r="Q4445" t="s">
        <v>124</v>
      </c>
      <c r="R4445" t="s">
        <v>29175</v>
      </c>
      <c r="S4445" s="4" t="str">
        <f t="shared" si="69"/>
        <v>2005</v>
      </c>
    </row>
    <row r="4446" spans="1:19" hidden="1" x14ac:dyDescent="0.35">
      <c r="A4446" t="s">
        <v>29171</v>
      </c>
      <c r="B4446" t="s">
        <v>29172</v>
      </c>
      <c r="C4446" t="s">
        <v>29176</v>
      </c>
      <c r="D4446" t="s">
        <v>29177</v>
      </c>
      <c r="E4446" t="s">
        <v>29178</v>
      </c>
      <c r="F4446" t="s">
        <v>29179</v>
      </c>
      <c r="I4446" t="s">
        <v>29180</v>
      </c>
      <c r="J4446" t="s">
        <v>29181</v>
      </c>
      <c r="M4446" t="s">
        <v>112297</v>
      </c>
      <c r="N4446" t="s">
        <v>124</v>
      </c>
      <c r="O4446" s="3" t="s">
        <v>29182</v>
      </c>
      <c r="P4446" t="s">
        <v>124</v>
      </c>
      <c r="Q4446" t="s">
        <v>124</v>
      </c>
      <c r="R4446" t="s">
        <v>29182</v>
      </c>
      <c r="S4446" s="4" t="str">
        <f t="shared" si="69"/>
        <v>2005</v>
      </c>
    </row>
    <row r="4447" spans="1:19" hidden="1" x14ac:dyDescent="0.35">
      <c r="A4447" t="s">
        <v>29178</v>
      </c>
      <c r="B4447" t="s">
        <v>29179</v>
      </c>
      <c r="C4447" t="s">
        <v>29183</v>
      </c>
      <c r="D4447" t="s">
        <v>29184</v>
      </c>
      <c r="E4447" t="s">
        <v>29185</v>
      </c>
      <c r="F4447" t="s">
        <v>29186</v>
      </c>
      <c r="I4447" t="s">
        <v>512</v>
      </c>
      <c r="J4447" t="s">
        <v>512</v>
      </c>
      <c r="M4447" t="s">
        <v>112297</v>
      </c>
      <c r="N4447" t="s">
        <v>124</v>
      </c>
      <c r="O4447" s="3" t="s">
        <v>29187</v>
      </c>
      <c r="P4447" t="s">
        <v>124</v>
      </c>
      <c r="Q4447" t="s">
        <v>124</v>
      </c>
      <c r="R4447" t="s">
        <v>29187</v>
      </c>
      <c r="S4447" s="4" t="str">
        <f t="shared" si="69"/>
        <v>2005</v>
      </c>
    </row>
    <row r="4448" spans="1:19" hidden="1" x14ac:dyDescent="0.35">
      <c r="A4448" t="s">
        <v>29185</v>
      </c>
      <c r="B4448" t="s">
        <v>29186</v>
      </c>
      <c r="C4448" t="s">
        <v>29188</v>
      </c>
      <c r="D4448" t="s">
        <v>29189</v>
      </c>
      <c r="E4448" t="s">
        <v>29190</v>
      </c>
      <c r="F4448" t="s">
        <v>29191</v>
      </c>
      <c r="I4448" t="s">
        <v>29192</v>
      </c>
      <c r="J4448" t="s">
        <v>29193</v>
      </c>
      <c r="M4448" t="s">
        <v>112297</v>
      </c>
      <c r="N4448" t="s">
        <v>124</v>
      </c>
      <c r="O4448" s="3" t="s">
        <v>29194</v>
      </c>
      <c r="P4448" t="s">
        <v>124</v>
      </c>
      <c r="Q4448" t="s">
        <v>124</v>
      </c>
      <c r="R4448" t="s">
        <v>29194</v>
      </c>
      <c r="S4448" s="4" t="str">
        <f t="shared" si="69"/>
        <v>2005</v>
      </c>
    </row>
    <row r="4449" spans="1:19" hidden="1" x14ac:dyDescent="0.35">
      <c r="A4449" t="s">
        <v>29190</v>
      </c>
      <c r="B4449" t="s">
        <v>29191</v>
      </c>
      <c r="C4449" t="s">
        <v>29195</v>
      </c>
      <c r="D4449" t="s">
        <v>29196</v>
      </c>
      <c r="E4449" t="s">
        <v>29197</v>
      </c>
      <c r="F4449" t="s">
        <v>29198</v>
      </c>
      <c r="I4449" t="s">
        <v>29199</v>
      </c>
      <c r="J4449" t="s">
        <v>29200</v>
      </c>
      <c r="M4449" t="s">
        <v>112297</v>
      </c>
      <c r="N4449" t="s">
        <v>124</v>
      </c>
      <c r="O4449" s="3" t="s">
        <v>29201</v>
      </c>
      <c r="P4449" t="s">
        <v>124</v>
      </c>
      <c r="Q4449" t="s">
        <v>124</v>
      </c>
      <c r="R4449" t="s">
        <v>29201</v>
      </c>
      <c r="S4449" s="4" t="str">
        <f t="shared" si="69"/>
        <v>2005</v>
      </c>
    </row>
    <row r="4450" spans="1:19" hidden="1" x14ac:dyDescent="0.35">
      <c r="A4450" t="s">
        <v>29197</v>
      </c>
      <c r="B4450" t="s">
        <v>29198</v>
      </c>
      <c r="C4450" t="s">
        <v>29202</v>
      </c>
      <c r="D4450" t="s">
        <v>29203</v>
      </c>
      <c r="E4450" t="s">
        <v>29204</v>
      </c>
      <c r="F4450" t="s">
        <v>29205</v>
      </c>
      <c r="I4450" t="s">
        <v>29206</v>
      </c>
      <c r="J4450" t="s">
        <v>29207</v>
      </c>
      <c r="M4450" t="s">
        <v>112314</v>
      </c>
      <c r="N4450" t="s">
        <v>28736</v>
      </c>
      <c r="O4450" s="3" t="s">
        <v>29208</v>
      </c>
      <c r="P4450" t="s">
        <v>28736</v>
      </c>
      <c r="Q4450" t="s">
        <v>28736</v>
      </c>
      <c r="R4450" t="s">
        <v>29208</v>
      </c>
      <c r="S4450" s="4" t="str">
        <f t="shared" si="69"/>
        <v>2005</v>
      </c>
    </row>
    <row r="4451" spans="1:19" hidden="1" x14ac:dyDescent="0.35">
      <c r="A4451" t="s">
        <v>29204</v>
      </c>
      <c r="B4451" t="s">
        <v>29205</v>
      </c>
      <c r="C4451" t="s">
        <v>29209</v>
      </c>
      <c r="D4451" t="s">
        <v>29210</v>
      </c>
      <c r="E4451" t="s">
        <v>29211</v>
      </c>
      <c r="F4451" t="s">
        <v>29212</v>
      </c>
      <c r="G4451" t="s">
        <v>29213</v>
      </c>
      <c r="I4451" t="e">
        <f>+ fix a thotbool ambiguity in mathmlbuilder + code cleaning + debian scripts update S. GULLY</f>
        <v>#NAME?</v>
      </c>
      <c r="J4451" t="s">
        <v>29214</v>
      </c>
      <c r="M4451" t="s">
        <v>112314</v>
      </c>
      <c r="N4451" t="s">
        <v>28736</v>
      </c>
      <c r="O4451" s="3" t="s">
        <v>29215</v>
      </c>
      <c r="P4451" t="s">
        <v>28736</v>
      </c>
      <c r="Q4451" t="s">
        <v>28736</v>
      </c>
      <c r="R4451" t="s">
        <v>29215</v>
      </c>
      <c r="S4451" s="4" t="str">
        <f t="shared" si="69"/>
        <v>2005</v>
      </c>
    </row>
    <row r="4452" spans="1:19" hidden="1" x14ac:dyDescent="0.35">
      <c r="A4452" t="s">
        <v>29211</v>
      </c>
      <c r="B4452" t="s">
        <v>29212</v>
      </c>
      <c r="C4452" t="s">
        <v>29216</v>
      </c>
      <c r="D4452" t="s">
        <v>29217</v>
      </c>
      <c r="E4452" t="s">
        <v>29218</v>
      </c>
      <c r="F4452" t="s">
        <v>29219</v>
      </c>
      <c r="I4452" t="s">
        <v>29220</v>
      </c>
      <c r="J4452" t="s">
        <v>29221</v>
      </c>
      <c r="M4452" t="s">
        <v>112299</v>
      </c>
      <c r="N4452" t="s">
        <v>247</v>
      </c>
      <c r="O4452" s="3" t="s">
        <v>29222</v>
      </c>
      <c r="P4452" t="s">
        <v>247</v>
      </c>
      <c r="Q4452" t="s">
        <v>247</v>
      </c>
      <c r="R4452" t="s">
        <v>29222</v>
      </c>
      <c r="S4452" s="4" t="str">
        <f t="shared" si="69"/>
        <v>2005</v>
      </c>
    </row>
    <row r="4453" spans="1:19" hidden="1" x14ac:dyDescent="0.35">
      <c r="A4453" t="s">
        <v>29218</v>
      </c>
      <c r="B4453" t="s">
        <v>29219</v>
      </c>
      <c r="C4453" t="s">
        <v>29223</v>
      </c>
      <c r="D4453" t="s">
        <v>29224</v>
      </c>
      <c r="E4453" t="s">
        <v>29225</v>
      </c>
      <c r="F4453" t="s">
        <v>29226</v>
      </c>
      <c r="I4453" t="s">
        <v>29227</v>
      </c>
      <c r="J4453" t="s">
        <v>29228</v>
      </c>
      <c r="M4453" t="s">
        <v>112297</v>
      </c>
      <c r="N4453" t="s">
        <v>124</v>
      </c>
      <c r="O4453" s="3" t="s">
        <v>29229</v>
      </c>
      <c r="P4453" t="s">
        <v>124</v>
      </c>
      <c r="Q4453" t="s">
        <v>124</v>
      </c>
      <c r="R4453" t="s">
        <v>29229</v>
      </c>
      <c r="S4453" s="4" t="str">
        <f t="shared" si="69"/>
        <v>2005</v>
      </c>
    </row>
    <row r="4454" spans="1:19" hidden="1" x14ac:dyDescent="0.35">
      <c r="A4454" t="s">
        <v>29225</v>
      </c>
      <c r="B4454" t="s">
        <v>29226</v>
      </c>
      <c r="C4454" t="s">
        <v>29230</v>
      </c>
      <c r="D4454" t="s">
        <v>29231</v>
      </c>
      <c r="E4454" t="s">
        <v>29232</v>
      </c>
      <c r="F4454" t="s">
        <v>29233</v>
      </c>
      <c r="I4454" t="s">
        <v>29234</v>
      </c>
      <c r="J4454" t="s">
        <v>29235</v>
      </c>
      <c r="M4454" t="s">
        <v>112314</v>
      </c>
      <c r="N4454" t="s">
        <v>28736</v>
      </c>
      <c r="O4454" s="3" t="s">
        <v>29236</v>
      </c>
      <c r="P4454" t="s">
        <v>28736</v>
      </c>
      <c r="Q4454" t="s">
        <v>28736</v>
      </c>
      <c r="R4454" t="s">
        <v>29236</v>
      </c>
      <c r="S4454" s="4" t="str">
        <f t="shared" si="69"/>
        <v>2005</v>
      </c>
    </row>
    <row r="4455" spans="1:19" ht="43.5" hidden="1" x14ac:dyDescent="0.35">
      <c r="A4455" t="s">
        <v>29232</v>
      </c>
      <c r="B4455" t="s">
        <v>29233</v>
      </c>
      <c r="C4455" t="s">
        <v>29237</v>
      </c>
      <c r="D4455" t="s">
        <v>29238</v>
      </c>
      <c r="E4455" t="s">
        <v>29239</v>
      </c>
      <c r="F4455" t="s">
        <v>29240</v>
      </c>
      <c r="I4455" t="s">
        <v>29241</v>
      </c>
      <c r="J4455" t="s">
        <v>29242</v>
      </c>
      <c r="K4455" s="2" t="s">
        <v>28330</v>
      </c>
      <c r="M4455" t="s">
        <v>112325</v>
      </c>
      <c r="N4455" t="s">
        <v>28331</v>
      </c>
      <c r="O4455" s="3" t="s">
        <v>29243</v>
      </c>
      <c r="P4455" t="s">
        <v>28331</v>
      </c>
      <c r="Q4455" t="s">
        <v>28331</v>
      </c>
      <c r="R4455" t="s">
        <v>29243</v>
      </c>
      <c r="S4455" s="4" t="str">
        <f t="shared" si="69"/>
        <v>2005</v>
      </c>
    </row>
    <row r="4456" spans="1:19" hidden="1" x14ac:dyDescent="0.35">
      <c r="A4456" t="s">
        <v>29239</v>
      </c>
      <c r="B4456" t="s">
        <v>29240</v>
      </c>
      <c r="C4456" t="s">
        <v>29244</v>
      </c>
      <c r="D4456" t="s">
        <v>29245</v>
      </c>
      <c r="E4456" t="s">
        <v>29246</v>
      </c>
      <c r="F4456" t="s">
        <v>29247</v>
      </c>
      <c r="I4456" t="s">
        <v>29248</v>
      </c>
      <c r="J4456" t="s">
        <v>29248</v>
      </c>
      <c r="M4456" t="s">
        <v>112314</v>
      </c>
      <c r="N4456" t="s">
        <v>28736</v>
      </c>
      <c r="O4456" s="3" t="s">
        <v>29249</v>
      </c>
      <c r="P4456" t="s">
        <v>28736</v>
      </c>
      <c r="Q4456" t="s">
        <v>28736</v>
      </c>
      <c r="R4456" t="s">
        <v>29249</v>
      </c>
      <c r="S4456" s="4" t="str">
        <f t="shared" si="69"/>
        <v>2005</v>
      </c>
    </row>
    <row r="4457" spans="1:19" hidden="1" x14ac:dyDescent="0.35">
      <c r="A4457" t="s">
        <v>29246</v>
      </c>
      <c r="B4457" t="s">
        <v>29247</v>
      </c>
      <c r="C4457" t="s">
        <v>29250</v>
      </c>
      <c r="D4457" t="s">
        <v>29251</v>
      </c>
      <c r="E4457" t="s">
        <v>29252</v>
      </c>
      <c r="F4457" t="s">
        <v>29253</v>
      </c>
      <c r="I4457" t="s">
        <v>29254</v>
      </c>
      <c r="J4457" t="s">
        <v>15803</v>
      </c>
      <c r="M4457" t="s">
        <v>112297</v>
      </c>
      <c r="N4457" t="s">
        <v>16314</v>
      </c>
      <c r="O4457" s="3" t="s">
        <v>29255</v>
      </c>
      <c r="P4457" t="s">
        <v>16314</v>
      </c>
      <c r="Q4457" t="s">
        <v>16314</v>
      </c>
      <c r="R4457" t="s">
        <v>29255</v>
      </c>
      <c r="S4457" s="4" t="str">
        <f t="shared" si="69"/>
        <v>2005</v>
      </c>
    </row>
    <row r="4458" spans="1:19" hidden="1" x14ac:dyDescent="0.35">
      <c r="A4458" t="s">
        <v>29252</v>
      </c>
      <c r="B4458" t="s">
        <v>29253</v>
      </c>
      <c r="C4458" t="s">
        <v>29256</v>
      </c>
      <c r="D4458" t="s">
        <v>29257</v>
      </c>
      <c r="E4458" t="s">
        <v>29258</v>
      </c>
      <c r="F4458" t="s">
        <v>29259</v>
      </c>
      <c r="I4458" t="s">
        <v>512</v>
      </c>
      <c r="J4458" t="s">
        <v>512</v>
      </c>
      <c r="M4458" t="s">
        <v>112297</v>
      </c>
      <c r="N4458" t="s">
        <v>124</v>
      </c>
      <c r="O4458" s="3" t="s">
        <v>29260</v>
      </c>
      <c r="P4458" t="s">
        <v>124</v>
      </c>
      <c r="Q4458" t="s">
        <v>124</v>
      </c>
      <c r="R4458" t="s">
        <v>29260</v>
      </c>
      <c r="S4458" s="4" t="str">
        <f t="shared" si="69"/>
        <v>2005</v>
      </c>
    </row>
    <row r="4459" spans="1:19" hidden="1" x14ac:dyDescent="0.35">
      <c r="A4459" t="s">
        <v>29258</v>
      </c>
      <c r="B4459" t="s">
        <v>29259</v>
      </c>
      <c r="C4459" t="s">
        <v>29261</v>
      </c>
      <c r="D4459" t="s">
        <v>29262</v>
      </c>
      <c r="E4459" t="s">
        <v>29263</v>
      </c>
      <c r="F4459" t="s">
        <v>29264</v>
      </c>
      <c r="I4459" t="s">
        <v>29265</v>
      </c>
      <c r="J4459" t="s">
        <v>13976</v>
      </c>
      <c r="M4459" t="s">
        <v>112297</v>
      </c>
      <c r="N4459" t="s">
        <v>124</v>
      </c>
      <c r="O4459" s="3" t="s">
        <v>29266</v>
      </c>
      <c r="P4459" t="s">
        <v>124</v>
      </c>
      <c r="Q4459" t="s">
        <v>124</v>
      </c>
      <c r="R4459" t="s">
        <v>29266</v>
      </c>
      <c r="S4459" s="4" t="str">
        <f t="shared" si="69"/>
        <v>2005</v>
      </c>
    </row>
    <row r="4460" spans="1:19" hidden="1" x14ac:dyDescent="0.35">
      <c r="A4460" t="s">
        <v>29263</v>
      </c>
      <c r="B4460" t="s">
        <v>29264</v>
      </c>
      <c r="C4460" t="s">
        <v>29267</v>
      </c>
      <c r="D4460" t="s">
        <v>29268</v>
      </c>
      <c r="E4460" t="s">
        <v>29269</v>
      </c>
      <c r="F4460" t="s">
        <v>29270</v>
      </c>
      <c r="I4460" t="s">
        <v>29271</v>
      </c>
      <c r="J4460" t="s">
        <v>29272</v>
      </c>
      <c r="M4460" t="s">
        <v>112314</v>
      </c>
      <c r="N4460" t="s">
        <v>28736</v>
      </c>
      <c r="O4460" s="3" t="s">
        <v>29273</v>
      </c>
      <c r="P4460" t="s">
        <v>28736</v>
      </c>
      <c r="Q4460" t="s">
        <v>28736</v>
      </c>
      <c r="R4460" t="s">
        <v>29273</v>
      </c>
      <c r="S4460" s="4" t="str">
        <f t="shared" si="69"/>
        <v>2005</v>
      </c>
    </row>
    <row r="4461" spans="1:19" hidden="1" x14ac:dyDescent="0.35">
      <c r="A4461" t="s">
        <v>29269</v>
      </c>
      <c r="B4461" t="s">
        <v>29270</v>
      </c>
      <c r="C4461" t="s">
        <v>29274</v>
      </c>
      <c r="D4461" t="s">
        <v>29275</v>
      </c>
      <c r="E4461" t="s">
        <v>29276</v>
      </c>
      <c r="F4461" t="s">
        <v>29277</v>
      </c>
      <c r="I4461" t="s">
        <v>29278</v>
      </c>
      <c r="J4461" t="s">
        <v>29279</v>
      </c>
      <c r="M4461" t="s">
        <v>112297</v>
      </c>
      <c r="N4461" t="s">
        <v>124</v>
      </c>
      <c r="O4461" s="3" t="s">
        <v>29280</v>
      </c>
      <c r="P4461" t="s">
        <v>124</v>
      </c>
      <c r="Q4461" t="s">
        <v>124</v>
      </c>
      <c r="R4461" t="s">
        <v>29280</v>
      </c>
      <c r="S4461" s="4" t="str">
        <f t="shared" si="69"/>
        <v>2005</v>
      </c>
    </row>
    <row r="4462" spans="1:19" hidden="1" x14ac:dyDescent="0.35">
      <c r="A4462" t="s">
        <v>29276</v>
      </c>
      <c r="B4462" t="s">
        <v>29277</v>
      </c>
      <c r="C4462" t="s">
        <v>29281</v>
      </c>
      <c r="D4462" t="s">
        <v>29282</v>
      </c>
      <c r="E4462" t="s">
        <v>29283</v>
      </c>
      <c r="F4462" t="s">
        <v>29284</v>
      </c>
      <c r="I4462" t="s">
        <v>29285</v>
      </c>
      <c r="J4462" t="s">
        <v>29286</v>
      </c>
      <c r="M4462" t="s">
        <v>112297</v>
      </c>
      <c r="N4462" t="s">
        <v>124</v>
      </c>
      <c r="O4462" s="3" t="s">
        <v>29287</v>
      </c>
      <c r="P4462" t="s">
        <v>124</v>
      </c>
      <c r="Q4462" t="s">
        <v>124</v>
      </c>
      <c r="R4462" t="s">
        <v>29287</v>
      </c>
      <c r="S4462" s="4" t="str">
        <f t="shared" si="69"/>
        <v>2005</v>
      </c>
    </row>
    <row r="4463" spans="1:19" hidden="1" x14ac:dyDescent="0.35">
      <c r="A4463" t="s">
        <v>29283</v>
      </c>
      <c r="B4463" t="s">
        <v>29284</v>
      </c>
      <c r="C4463" t="s">
        <v>29288</v>
      </c>
      <c r="D4463" t="s">
        <v>29289</v>
      </c>
      <c r="E4463" t="s">
        <v>29290</v>
      </c>
      <c r="F4463" t="s">
        <v>29291</v>
      </c>
      <c r="I4463" t="s">
        <v>29292</v>
      </c>
      <c r="J4463" t="s">
        <v>29293</v>
      </c>
      <c r="M4463" t="s">
        <v>112299</v>
      </c>
      <c r="N4463" t="s">
        <v>247</v>
      </c>
      <c r="O4463" s="3" t="s">
        <v>29294</v>
      </c>
      <c r="P4463" t="s">
        <v>247</v>
      </c>
      <c r="Q4463" t="s">
        <v>247</v>
      </c>
      <c r="R4463" t="s">
        <v>29294</v>
      </c>
      <c r="S4463" s="4" t="str">
        <f t="shared" si="69"/>
        <v>2005</v>
      </c>
    </row>
    <row r="4464" spans="1:19" hidden="1" x14ac:dyDescent="0.35">
      <c r="A4464" t="s">
        <v>29290</v>
      </c>
      <c r="B4464" t="s">
        <v>29291</v>
      </c>
      <c r="C4464" t="s">
        <v>29295</v>
      </c>
      <c r="D4464" t="s">
        <v>29296</v>
      </c>
      <c r="E4464" t="s">
        <v>29297</v>
      </c>
      <c r="F4464" t="s">
        <v>29298</v>
      </c>
      <c r="I4464" t="s">
        <v>29299</v>
      </c>
      <c r="J4464" t="s">
        <v>29300</v>
      </c>
      <c r="M4464" t="s">
        <v>112297</v>
      </c>
      <c r="N4464" t="s">
        <v>124</v>
      </c>
      <c r="O4464" s="3" t="s">
        <v>29301</v>
      </c>
      <c r="P4464" t="s">
        <v>124</v>
      </c>
      <c r="Q4464" t="s">
        <v>124</v>
      </c>
      <c r="R4464" t="s">
        <v>29301</v>
      </c>
      <c r="S4464" s="4" t="str">
        <f t="shared" si="69"/>
        <v>2005</v>
      </c>
    </row>
    <row r="4465" spans="1:19" hidden="1" x14ac:dyDescent="0.35">
      <c r="A4465" t="s">
        <v>29297</v>
      </c>
      <c r="B4465" t="s">
        <v>29298</v>
      </c>
      <c r="C4465" t="s">
        <v>29302</v>
      </c>
      <c r="D4465" t="s">
        <v>29303</v>
      </c>
      <c r="E4465" t="s">
        <v>29304</v>
      </c>
      <c r="F4465" t="s">
        <v>29305</v>
      </c>
      <c r="I4465" t="s">
        <v>29306</v>
      </c>
      <c r="J4465" t="s">
        <v>29307</v>
      </c>
      <c r="M4465" t="s">
        <v>112314</v>
      </c>
      <c r="N4465" t="s">
        <v>28736</v>
      </c>
      <c r="O4465" s="3" t="s">
        <v>29308</v>
      </c>
      <c r="P4465" t="s">
        <v>28736</v>
      </c>
      <c r="Q4465" t="s">
        <v>28736</v>
      </c>
      <c r="R4465" t="s">
        <v>29308</v>
      </c>
      <c r="S4465" s="4" t="str">
        <f t="shared" si="69"/>
        <v>2005</v>
      </c>
    </row>
    <row r="4466" spans="1:19" hidden="1" x14ac:dyDescent="0.35">
      <c r="A4466" t="s">
        <v>29304</v>
      </c>
      <c r="B4466" t="s">
        <v>29305</v>
      </c>
      <c r="C4466" t="s">
        <v>29309</v>
      </c>
      <c r="D4466" t="s">
        <v>29310</v>
      </c>
      <c r="E4466" t="s">
        <v>29311</v>
      </c>
      <c r="F4466" t="s">
        <v>29312</v>
      </c>
      <c r="I4466" t="s">
        <v>29313</v>
      </c>
      <c r="J4466" t="s">
        <v>29314</v>
      </c>
      <c r="M4466" t="s">
        <v>112297</v>
      </c>
      <c r="N4466" t="s">
        <v>124</v>
      </c>
      <c r="O4466" s="3" t="s">
        <v>29315</v>
      </c>
      <c r="P4466" t="s">
        <v>124</v>
      </c>
      <c r="Q4466" t="s">
        <v>124</v>
      </c>
      <c r="R4466" t="s">
        <v>29315</v>
      </c>
      <c r="S4466" s="4" t="str">
        <f t="shared" si="69"/>
        <v>2005</v>
      </c>
    </row>
    <row r="4467" spans="1:19" hidden="1" x14ac:dyDescent="0.35">
      <c r="A4467" t="s">
        <v>29311</v>
      </c>
      <c r="B4467" t="s">
        <v>29312</v>
      </c>
      <c r="C4467" t="s">
        <v>29316</v>
      </c>
      <c r="D4467" t="s">
        <v>29317</v>
      </c>
      <c r="E4467" t="s">
        <v>29318</v>
      </c>
      <c r="F4467" t="s">
        <v>29319</v>
      </c>
      <c r="I4467" t="s">
        <v>24363</v>
      </c>
      <c r="J4467" t="s">
        <v>2526</v>
      </c>
      <c r="M4467" t="s">
        <v>112297</v>
      </c>
      <c r="N4467" t="s">
        <v>124</v>
      </c>
      <c r="O4467" s="3" t="s">
        <v>29320</v>
      </c>
      <c r="P4467" t="s">
        <v>124</v>
      </c>
      <c r="Q4467" t="s">
        <v>124</v>
      </c>
      <c r="R4467" t="s">
        <v>29320</v>
      </c>
      <c r="S4467" s="4" t="str">
        <f t="shared" si="69"/>
        <v>2005</v>
      </c>
    </row>
    <row r="4468" spans="1:19" hidden="1" x14ac:dyDescent="0.35">
      <c r="A4468" t="s">
        <v>29318</v>
      </c>
      <c r="B4468" t="s">
        <v>29319</v>
      </c>
      <c r="C4468" t="s">
        <v>29321</v>
      </c>
      <c r="D4468" t="s">
        <v>29322</v>
      </c>
      <c r="E4468" t="s">
        <v>29323</v>
      </c>
      <c r="F4468" t="s">
        <v>29324</v>
      </c>
      <c r="I4468" t="s">
        <v>29325</v>
      </c>
      <c r="J4468" t="s">
        <v>29326</v>
      </c>
      <c r="M4468" t="s">
        <v>112314</v>
      </c>
      <c r="N4468" t="s">
        <v>28736</v>
      </c>
      <c r="O4468" s="3" t="s">
        <v>29327</v>
      </c>
      <c r="P4468" t="s">
        <v>28736</v>
      </c>
      <c r="Q4468" t="s">
        <v>28736</v>
      </c>
      <c r="R4468" t="s">
        <v>29327</v>
      </c>
      <c r="S4468" s="4" t="str">
        <f t="shared" si="69"/>
        <v>2005</v>
      </c>
    </row>
    <row r="4469" spans="1:19" hidden="1" x14ac:dyDescent="0.35">
      <c r="A4469" t="s">
        <v>29323</v>
      </c>
      <c r="B4469" t="s">
        <v>29324</v>
      </c>
      <c r="C4469" t="s">
        <v>29328</v>
      </c>
      <c r="D4469" t="s">
        <v>29329</v>
      </c>
      <c r="E4469" t="s">
        <v>29330</v>
      </c>
      <c r="F4469" t="s">
        <v>29331</v>
      </c>
      <c r="I4469" t="e">
        <f>+ improve preference dialog look + fix a warning S. GULLY</f>
        <v>#NAME?</v>
      </c>
      <c r="J4469" t="s">
        <v>29332</v>
      </c>
      <c r="M4469" t="s">
        <v>112314</v>
      </c>
      <c r="N4469" t="s">
        <v>28736</v>
      </c>
      <c r="O4469" s="3" t="s">
        <v>29333</v>
      </c>
      <c r="P4469" t="s">
        <v>28736</v>
      </c>
      <c r="Q4469" t="s">
        <v>28736</v>
      </c>
      <c r="R4469" t="s">
        <v>29333</v>
      </c>
      <c r="S4469" s="4" t="str">
        <f t="shared" si="69"/>
        <v>2005</v>
      </c>
    </row>
    <row r="4470" spans="1:19" hidden="1" x14ac:dyDescent="0.35">
      <c r="A4470" t="s">
        <v>29330</v>
      </c>
      <c r="B4470" t="s">
        <v>29331</v>
      </c>
      <c r="C4470" t="s">
        <v>29334</v>
      </c>
      <c r="D4470" t="s">
        <v>29335</v>
      </c>
      <c r="E4470" t="s">
        <v>29336</v>
      </c>
      <c r="F4470" t="s">
        <v>29337</v>
      </c>
      <c r="I4470" t="s">
        <v>29338</v>
      </c>
      <c r="J4470" t="s">
        <v>29339</v>
      </c>
      <c r="M4470" t="s">
        <v>112314</v>
      </c>
      <c r="N4470" t="s">
        <v>28736</v>
      </c>
      <c r="O4470" s="3" t="s">
        <v>29340</v>
      </c>
      <c r="P4470" t="s">
        <v>28736</v>
      </c>
      <c r="Q4470" t="s">
        <v>28736</v>
      </c>
      <c r="R4470" t="s">
        <v>29340</v>
      </c>
      <c r="S4470" s="4" t="str">
        <f t="shared" si="69"/>
        <v>2005</v>
      </c>
    </row>
    <row r="4471" spans="1:19" hidden="1" x14ac:dyDescent="0.35">
      <c r="A4471" t="s">
        <v>29336</v>
      </c>
      <c r="B4471" t="s">
        <v>29337</v>
      </c>
      <c r="C4471" t="s">
        <v>29341</v>
      </c>
      <c r="D4471" t="s">
        <v>29342</v>
      </c>
      <c r="E4471" t="s">
        <v>29343</v>
      </c>
      <c r="F4471" t="s">
        <v>29344</v>
      </c>
      <c r="I4471" t="s">
        <v>29345</v>
      </c>
      <c r="J4471" t="s">
        <v>29346</v>
      </c>
      <c r="M4471" t="s">
        <v>112314</v>
      </c>
      <c r="N4471" t="s">
        <v>28736</v>
      </c>
      <c r="O4471" s="3" t="s">
        <v>29347</v>
      </c>
      <c r="P4471" t="s">
        <v>28736</v>
      </c>
      <c r="Q4471" t="s">
        <v>28736</v>
      </c>
      <c r="R4471" t="s">
        <v>29347</v>
      </c>
      <c r="S4471" s="4" t="str">
        <f t="shared" si="69"/>
        <v>2005</v>
      </c>
    </row>
    <row r="4472" spans="1:19" hidden="1" x14ac:dyDescent="0.35">
      <c r="A4472" t="s">
        <v>29343</v>
      </c>
      <c r="B4472" t="s">
        <v>29344</v>
      </c>
      <c r="C4472" t="s">
        <v>29348</v>
      </c>
      <c r="D4472" t="s">
        <v>29349</v>
      </c>
      <c r="E4472" t="s">
        <v>29350</v>
      </c>
      <c r="F4472" t="s">
        <v>29351</v>
      </c>
      <c r="I4472" t="s">
        <v>29352</v>
      </c>
      <c r="J4472" t="s">
        <v>29353</v>
      </c>
      <c r="M4472" t="s">
        <v>112314</v>
      </c>
      <c r="N4472" t="s">
        <v>16314</v>
      </c>
      <c r="O4472" s="3" t="s">
        <v>29354</v>
      </c>
      <c r="P4472" t="s">
        <v>16314</v>
      </c>
      <c r="Q4472" t="s">
        <v>16314</v>
      </c>
      <c r="R4472" t="s">
        <v>29354</v>
      </c>
      <c r="S4472" s="4" t="str">
        <f t="shared" si="69"/>
        <v>2005</v>
      </c>
    </row>
    <row r="4473" spans="1:19" hidden="1" x14ac:dyDescent="0.35">
      <c r="A4473" t="s">
        <v>29350</v>
      </c>
      <c r="B4473" t="s">
        <v>29351</v>
      </c>
      <c r="C4473" t="s">
        <v>29355</v>
      </c>
      <c r="D4473" t="s">
        <v>29356</v>
      </c>
      <c r="E4473" t="s">
        <v>29357</v>
      </c>
      <c r="F4473" t="s">
        <v>29358</v>
      </c>
      <c r="I4473" t="s">
        <v>29359</v>
      </c>
      <c r="J4473" t="s">
        <v>29360</v>
      </c>
      <c r="M4473" t="s">
        <v>112297</v>
      </c>
      <c r="N4473" t="s">
        <v>124</v>
      </c>
      <c r="O4473" s="3" t="s">
        <v>29361</v>
      </c>
      <c r="P4473" t="s">
        <v>124</v>
      </c>
      <c r="Q4473" t="s">
        <v>124</v>
      </c>
      <c r="R4473" t="s">
        <v>29361</v>
      </c>
      <c r="S4473" s="4" t="str">
        <f t="shared" si="69"/>
        <v>2005</v>
      </c>
    </row>
    <row r="4474" spans="1:19" hidden="1" x14ac:dyDescent="0.35">
      <c r="A4474" t="s">
        <v>29357</v>
      </c>
      <c r="B4474" t="s">
        <v>29358</v>
      </c>
      <c r="C4474" t="s">
        <v>29362</v>
      </c>
      <c r="D4474" t="s">
        <v>29363</v>
      </c>
      <c r="E4474" t="s">
        <v>29364</v>
      </c>
      <c r="F4474" t="s">
        <v>29365</v>
      </c>
      <c r="I4474" t="s">
        <v>29366</v>
      </c>
      <c r="J4474" t="s">
        <v>29367</v>
      </c>
      <c r="M4474" t="s">
        <v>112314</v>
      </c>
      <c r="N4474" t="s">
        <v>16314</v>
      </c>
      <c r="O4474" s="3" t="s">
        <v>29368</v>
      </c>
      <c r="P4474" t="s">
        <v>16314</v>
      </c>
      <c r="Q4474" t="s">
        <v>16314</v>
      </c>
      <c r="R4474" t="s">
        <v>29368</v>
      </c>
      <c r="S4474" s="4" t="str">
        <f t="shared" si="69"/>
        <v>2005</v>
      </c>
    </row>
    <row r="4475" spans="1:19" hidden="1" x14ac:dyDescent="0.35">
      <c r="A4475" t="s">
        <v>29364</v>
      </c>
      <c r="B4475" t="s">
        <v>29365</v>
      </c>
      <c r="C4475" t="s">
        <v>29369</v>
      </c>
      <c r="D4475" t="s">
        <v>29370</v>
      </c>
      <c r="E4475" t="s">
        <v>29371</v>
      </c>
      <c r="F4475" t="s">
        <v>29372</v>
      </c>
      <c r="I4475" t="s">
        <v>29373</v>
      </c>
      <c r="J4475" t="s">
        <v>29374</v>
      </c>
      <c r="M4475" t="s">
        <v>112314</v>
      </c>
      <c r="N4475" t="s">
        <v>28736</v>
      </c>
      <c r="O4475" s="3" t="s">
        <v>29375</v>
      </c>
      <c r="P4475" t="s">
        <v>28736</v>
      </c>
      <c r="Q4475" t="s">
        <v>28736</v>
      </c>
      <c r="R4475" t="s">
        <v>29375</v>
      </c>
      <c r="S4475" s="4" t="str">
        <f t="shared" si="69"/>
        <v>2005</v>
      </c>
    </row>
    <row r="4476" spans="1:19" hidden="1" x14ac:dyDescent="0.35">
      <c r="A4476" t="s">
        <v>29371</v>
      </c>
      <c r="B4476" t="s">
        <v>29372</v>
      </c>
      <c r="C4476" t="s">
        <v>29376</v>
      </c>
      <c r="D4476" t="s">
        <v>29377</v>
      </c>
      <c r="E4476" t="s">
        <v>29378</v>
      </c>
      <c r="F4476" t="s">
        <v>29379</v>
      </c>
      <c r="I4476" t="s">
        <v>29380</v>
      </c>
      <c r="J4476" t="s">
        <v>29381</v>
      </c>
      <c r="M4476" t="s">
        <v>112297</v>
      </c>
      <c r="N4476" t="s">
        <v>124</v>
      </c>
      <c r="O4476" s="3" t="s">
        <v>29382</v>
      </c>
      <c r="P4476" t="s">
        <v>124</v>
      </c>
      <c r="Q4476" t="s">
        <v>124</v>
      </c>
      <c r="R4476" t="s">
        <v>29382</v>
      </c>
      <c r="S4476" s="4" t="str">
        <f t="shared" si="69"/>
        <v>2005</v>
      </c>
    </row>
    <row r="4477" spans="1:19" hidden="1" x14ac:dyDescent="0.35">
      <c r="A4477" t="s">
        <v>29378</v>
      </c>
      <c r="B4477" t="s">
        <v>29379</v>
      </c>
      <c r="C4477" t="s">
        <v>29383</v>
      </c>
      <c r="D4477" t="s">
        <v>29384</v>
      </c>
      <c r="E4477" t="s">
        <v>29385</v>
      </c>
      <c r="F4477" t="s">
        <v>29386</v>
      </c>
      <c r="I4477" t="s">
        <v>29387</v>
      </c>
      <c r="J4477" t="s">
        <v>29388</v>
      </c>
      <c r="M4477" t="s">
        <v>112314</v>
      </c>
      <c r="N4477" t="s">
        <v>28736</v>
      </c>
      <c r="O4477" s="3" t="s">
        <v>29389</v>
      </c>
      <c r="P4477" t="s">
        <v>28736</v>
      </c>
      <c r="Q4477" t="s">
        <v>28736</v>
      </c>
      <c r="R4477" t="s">
        <v>29389</v>
      </c>
      <c r="S4477" s="4" t="str">
        <f t="shared" si="69"/>
        <v>2005</v>
      </c>
    </row>
    <row r="4478" spans="1:19" hidden="1" x14ac:dyDescent="0.35">
      <c r="A4478" t="s">
        <v>29385</v>
      </c>
      <c r="B4478" t="s">
        <v>29386</v>
      </c>
      <c r="C4478" t="s">
        <v>29390</v>
      </c>
      <c r="D4478" t="s">
        <v>29391</v>
      </c>
      <c r="E4478" t="s">
        <v>29392</v>
      </c>
      <c r="F4478" t="s">
        <v>29393</v>
      </c>
      <c r="I4478" t="s">
        <v>29394</v>
      </c>
      <c r="J4478" t="s">
        <v>29395</v>
      </c>
      <c r="M4478" t="s">
        <v>112297</v>
      </c>
      <c r="N4478" t="s">
        <v>124</v>
      </c>
      <c r="O4478" s="3" t="s">
        <v>29396</v>
      </c>
      <c r="P4478" t="s">
        <v>124</v>
      </c>
      <c r="Q4478" t="s">
        <v>124</v>
      </c>
      <c r="R4478" t="s">
        <v>29396</v>
      </c>
      <c r="S4478" s="4" t="str">
        <f t="shared" si="69"/>
        <v>2005</v>
      </c>
    </row>
    <row r="4479" spans="1:19" hidden="1" x14ac:dyDescent="0.35">
      <c r="A4479" t="s">
        <v>29392</v>
      </c>
      <c r="B4479" t="s">
        <v>29393</v>
      </c>
      <c r="C4479" t="s">
        <v>29397</v>
      </c>
      <c r="D4479" t="s">
        <v>29398</v>
      </c>
      <c r="E4479" t="s">
        <v>29399</v>
      </c>
      <c r="F4479" t="s">
        <v>29400</v>
      </c>
      <c r="I4479" t="s">
        <v>29401</v>
      </c>
      <c r="J4479" t="s">
        <v>29402</v>
      </c>
      <c r="M4479" t="s">
        <v>112314</v>
      </c>
      <c r="N4479" t="s">
        <v>16314</v>
      </c>
      <c r="O4479" s="3" t="s">
        <v>29403</v>
      </c>
      <c r="P4479" t="s">
        <v>16314</v>
      </c>
      <c r="Q4479" t="s">
        <v>16314</v>
      </c>
      <c r="R4479" t="s">
        <v>29403</v>
      </c>
      <c r="S4479" s="4" t="str">
        <f t="shared" si="69"/>
        <v>2005</v>
      </c>
    </row>
    <row r="4480" spans="1:19" hidden="1" x14ac:dyDescent="0.35">
      <c r="A4480" t="s">
        <v>29399</v>
      </c>
      <c r="B4480" t="s">
        <v>29400</v>
      </c>
      <c r="C4480" t="s">
        <v>29404</v>
      </c>
      <c r="D4480" t="s">
        <v>29405</v>
      </c>
      <c r="E4480" t="s">
        <v>29406</v>
      </c>
      <c r="F4480" t="s">
        <v>29407</v>
      </c>
      <c r="I4480" t="s">
        <v>29408</v>
      </c>
      <c r="J4480" t="s">
        <v>29409</v>
      </c>
      <c r="M4480" t="s">
        <v>112298</v>
      </c>
      <c r="N4480" t="s">
        <v>28</v>
      </c>
      <c r="O4480" s="3" t="s">
        <v>29410</v>
      </c>
      <c r="P4480" t="s">
        <v>50</v>
      </c>
      <c r="Q4480" t="s">
        <v>50</v>
      </c>
      <c r="R4480" t="s">
        <v>29410</v>
      </c>
      <c r="S4480" s="4" t="str">
        <f t="shared" si="69"/>
        <v>2005</v>
      </c>
    </row>
    <row r="4481" spans="1:19" hidden="1" x14ac:dyDescent="0.35">
      <c r="A4481" t="s">
        <v>29406</v>
      </c>
      <c r="B4481" t="s">
        <v>29407</v>
      </c>
      <c r="C4481" t="s">
        <v>29411</v>
      </c>
      <c r="D4481" t="s">
        <v>29412</v>
      </c>
      <c r="E4481" s="1" t="s">
        <v>29413</v>
      </c>
      <c r="F4481" s="1" t="s">
        <v>29414</v>
      </c>
      <c r="I4481" t="s">
        <v>29415</v>
      </c>
      <c r="J4481" t="s">
        <v>29416</v>
      </c>
      <c r="M4481" t="s">
        <v>112298</v>
      </c>
      <c r="N4481" t="s">
        <v>28</v>
      </c>
      <c r="O4481" s="3" t="s">
        <v>29417</v>
      </c>
      <c r="P4481" t="s">
        <v>50</v>
      </c>
      <c r="Q4481" t="s">
        <v>50</v>
      </c>
      <c r="R4481" t="s">
        <v>29417</v>
      </c>
      <c r="S4481" s="4" t="str">
        <f t="shared" si="69"/>
        <v>2005</v>
      </c>
    </row>
    <row r="4482" spans="1:19" hidden="1" x14ac:dyDescent="0.35">
      <c r="A4482" s="1" t="s">
        <v>29413</v>
      </c>
      <c r="B4482" s="1" t="s">
        <v>29414</v>
      </c>
      <c r="C4482" t="s">
        <v>29418</v>
      </c>
      <c r="D4482" t="s">
        <v>29419</v>
      </c>
      <c r="E4482" t="s">
        <v>29420</v>
      </c>
      <c r="F4482" t="s">
        <v>29421</v>
      </c>
      <c r="I4482" t="s">
        <v>29422</v>
      </c>
      <c r="J4482" t="s">
        <v>29423</v>
      </c>
      <c r="M4482" t="s">
        <v>112298</v>
      </c>
      <c r="N4482" t="s">
        <v>28</v>
      </c>
      <c r="O4482" s="3" t="s">
        <v>29424</v>
      </c>
      <c r="P4482" t="s">
        <v>50</v>
      </c>
      <c r="Q4482" t="s">
        <v>50</v>
      </c>
      <c r="R4482" t="s">
        <v>29424</v>
      </c>
      <c r="S4482" s="4" t="str">
        <f t="shared" si="69"/>
        <v>2005</v>
      </c>
    </row>
    <row r="4483" spans="1:19" hidden="1" x14ac:dyDescent="0.35">
      <c r="A4483" t="s">
        <v>29420</v>
      </c>
      <c r="B4483" t="s">
        <v>29421</v>
      </c>
      <c r="C4483" t="s">
        <v>29425</v>
      </c>
      <c r="D4483" t="s">
        <v>29426</v>
      </c>
      <c r="E4483" t="s">
        <v>29427</v>
      </c>
      <c r="F4483" t="s">
        <v>29428</v>
      </c>
      <c r="I4483" t="s">
        <v>29429</v>
      </c>
      <c r="J4483" t="s">
        <v>29430</v>
      </c>
      <c r="M4483" t="s">
        <v>112298</v>
      </c>
      <c r="N4483" t="s">
        <v>28</v>
      </c>
      <c r="O4483" s="3" t="s">
        <v>29431</v>
      </c>
      <c r="P4483" t="s">
        <v>50</v>
      </c>
      <c r="Q4483" t="s">
        <v>50</v>
      </c>
      <c r="R4483" t="s">
        <v>29431</v>
      </c>
      <c r="S4483" s="4" t="str">
        <f t="shared" ref="S4483:S4546" si="70">LEFT(RIGHT(R4483,19),4)</f>
        <v>2005</v>
      </c>
    </row>
    <row r="4484" spans="1:19" hidden="1" x14ac:dyDescent="0.35">
      <c r="A4484" t="s">
        <v>29427</v>
      </c>
      <c r="B4484" t="s">
        <v>29428</v>
      </c>
      <c r="C4484" t="s">
        <v>29432</v>
      </c>
      <c r="D4484" t="s">
        <v>29433</v>
      </c>
      <c r="E4484" t="s">
        <v>29434</v>
      </c>
      <c r="F4484" t="s">
        <v>29435</v>
      </c>
      <c r="I4484" t="s">
        <v>29436</v>
      </c>
      <c r="J4484" t="s">
        <v>29437</v>
      </c>
      <c r="M4484" t="s">
        <v>112297</v>
      </c>
      <c r="N4484" t="s">
        <v>124</v>
      </c>
      <c r="O4484" s="3" t="s">
        <v>29438</v>
      </c>
      <c r="P4484" t="s">
        <v>124</v>
      </c>
      <c r="Q4484" t="s">
        <v>124</v>
      </c>
      <c r="R4484" t="s">
        <v>29438</v>
      </c>
      <c r="S4484" s="4" t="str">
        <f t="shared" si="70"/>
        <v>2005</v>
      </c>
    </row>
    <row r="4485" spans="1:19" hidden="1" x14ac:dyDescent="0.35">
      <c r="A4485" t="s">
        <v>29434</v>
      </c>
      <c r="B4485" t="s">
        <v>29435</v>
      </c>
      <c r="C4485" t="s">
        <v>29439</v>
      </c>
      <c r="D4485" t="s">
        <v>29440</v>
      </c>
      <c r="E4485" t="s">
        <v>29441</v>
      </c>
      <c r="F4485" t="s">
        <v>29442</v>
      </c>
      <c r="I4485" t="s">
        <v>29443</v>
      </c>
      <c r="J4485" t="s">
        <v>29444</v>
      </c>
      <c r="M4485" t="s">
        <v>112297</v>
      </c>
      <c r="N4485" t="s">
        <v>124</v>
      </c>
      <c r="O4485" s="3" t="s">
        <v>29445</v>
      </c>
      <c r="P4485" t="s">
        <v>124</v>
      </c>
      <c r="Q4485" t="s">
        <v>124</v>
      </c>
      <c r="R4485" t="s">
        <v>29445</v>
      </c>
      <c r="S4485" s="4" t="str">
        <f t="shared" si="70"/>
        <v>2005</v>
      </c>
    </row>
    <row r="4486" spans="1:19" hidden="1" x14ac:dyDescent="0.35">
      <c r="A4486" t="s">
        <v>29441</v>
      </c>
      <c r="B4486" t="s">
        <v>29442</v>
      </c>
      <c r="C4486" t="s">
        <v>29446</v>
      </c>
      <c r="D4486" t="s">
        <v>29447</v>
      </c>
      <c r="E4486" t="s">
        <v>29448</v>
      </c>
      <c r="F4486" t="s">
        <v>29449</v>
      </c>
      <c r="I4486" t="s">
        <v>29450</v>
      </c>
      <c r="J4486" t="s">
        <v>29451</v>
      </c>
      <c r="M4486" t="s">
        <v>112297</v>
      </c>
      <c r="N4486" t="s">
        <v>124</v>
      </c>
      <c r="O4486" s="3" t="s">
        <v>29452</v>
      </c>
      <c r="P4486" t="s">
        <v>124</v>
      </c>
      <c r="Q4486" t="s">
        <v>124</v>
      </c>
      <c r="R4486" t="s">
        <v>29452</v>
      </c>
      <c r="S4486" s="4" t="str">
        <f t="shared" si="70"/>
        <v>2005</v>
      </c>
    </row>
    <row r="4487" spans="1:19" hidden="1" x14ac:dyDescent="0.35">
      <c r="A4487" t="s">
        <v>29448</v>
      </c>
      <c r="B4487" t="s">
        <v>29449</v>
      </c>
      <c r="C4487" t="s">
        <v>29453</v>
      </c>
      <c r="D4487" t="s">
        <v>29454</v>
      </c>
      <c r="E4487" t="s">
        <v>29455</v>
      </c>
      <c r="F4487" t="s">
        <v>29456</v>
      </c>
      <c r="I4487" t="s">
        <v>29457</v>
      </c>
      <c r="J4487" t="s">
        <v>29458</v>
      </c>
      <c r="M4487" t="s">
        <v>112297</v>
      </c>
      <c r="N4487" t="s">
        <v>124</v>
      </c>
      <c r="O4487" s="3" t="s">
        <v>29459</v>
      </c>
      <c r="P4487" t="s">
        <v>124</v>
      </c>
      <c r="Q4487" t="s">
        <v>124</v>
      </c>
      <c r="R4487" t="s">
        <v>29459</v>
      </c>
      <c r="S4487" s="4" t="str">
        <f t="shared" si="70"/>
        <v>2005</v>
      </c>
    </row>
    <row r="4488" spans="1:19" hidden="1" x14ac:dyDescent="0.35">
      <c r="A4488" t="s">
        <v>29455</v>
      </c>
      <c r="B4488" t="s">
        <v>29456</v>
      </c>
      <c r="C4488" t="s">
        <v>29460</v>
      </c>
      <c r="D4488" t="s">
        <v>29461</v>
      </c>
      <c r="E4488" t="s">
        <v>29462</v>
      </c>
      <c r="F4488" t="s">
        <v>29463</v>
      </c>
      <c r="I4488" t="s">
        <v>29464</v>
      </c>
      <c r="J4488" t="s">
        <v>29465</v>
      </c>
      <c r="M4488" t="s">
        <v>112314</v>
      </c>
      <c r="N4488" t="s">
        <v>28736</v>
      </c>
      <c r="O4488" s="3" t="s">
        <v>29466</v>
      </c>
      <c r="P4488" t="s">
        <v>28736</v>
      </c>
      <c r="Q4488" t="s">
        <v>28736</v>
      </c>
      <c r="R4488" t="s">
        <v>29466</v>
      </c>
      <c r="S4488" s="4" t="str">
        <f t="shared" si="70"/>
        <v>2005</v>
      </c>
    </row>
    <row r="4489" spans="1:19" hidden="1" x14ac:dyDescent="0.35">
      <c r="A4489" t="s">
        <v>29462</v>
      </c>
      <c r="B4489" t="s">
        <v>29463</v>
      </c>
      <c r="C4489" t="s">
        <v>29467</v>
      </c>
      <c r="D4489" t="s">
        <v>29468</v>
      </c>
      <c r="E4489" t="s">
        <v>29469</v>
      </c>
      <c r="F4489" t="s">
        <v>29470</v>
      </c>
      <c r="I4489" t="s">
        <v>29471</v>
      </c>
      <c r="J4489" t="s">
        <v>29472</v>
      </c>
      <c r="M4489" t="s">
        <v>112314</v>
      </c>
      <c r="N4489" t="s">
        <v>28736</v>
      </c>
      <c r="O4489" s="3" t="s">
        <v>29473</v>
      </c>
      <c r="P4489" t="s">
        <v>28736</v>
      </c>
      <c r="Q4489" t="s">
        <v>28736</v>
      </c>
      <c r="R4489" t="s">
        <v>29473</v>
      </c>
      <c r="S4489" s="4" t="str">
        <f t="shared" si="70"/>
        <v>2005</v>
      </c>
    </row>
    <row r="4490" spans="1:19" hidden="1" x14ac:dyDescent="0.35">
      <c r="A4490" t="s">
        <v>29469</v>
      </c>
      <c r="B4490" t="s">
        <v>29470</v>
      </c>
      <c r="C4490" t="s">
        <v>29474</v>
      </c>
      <c r="D4490" t="s">
        <v>29475</v>
      </c>
      <c r="E4490" t="s">
        <v>29476</v>
      </c>
      <c r="F4490" t="s">
        <v>29477</v>
      </c>
      <c r="I4490" t="s">
        <v>29478</v>
      </c>
      <c r="J4490" t="s">
        <v>29479</v>
      </c>
      <c r="M4490" t="s">
        <v>112314</v>
      </c>
      <c r="N4490" t="s">
        <v>28736</v>
      </c>
      <c r="O4490" s="3" t="s">
        <v>29480</v>
      </c>
      <c r="P4490" t="s">
        <v>28736</v>
      </c>
      <c r="Q4490" t="s">
        <v>28736</v>
      </c>
      <c r="R4490" t="s">
        <v>29480</v>
      </c>
      <c r="S4490" s="4" t="str">
        <f t="shared" si="70"/>
        <v>2005</v>
      </c>
    </row>
    <row r="4491" spans="1:19" hidden="1" x14ac:dyDescent="0.35">
      <c r="A4491" t="s">
        <v>29476</v>
      </c>
      <c r="B4491" t="s">
        <v>29477</v>
      </c>
      <c r="C4491" t="s">
        <v>29481</v>
      </c>
      <c r="D4491" t="s">
        <v>29482</v>
      </c>
      <c r="E4491" t="s">
        <v>29483</v>
      </c>
      <c r="F4491" t="s">
        <v>29484</v>
      </c>
      <c r="I4491" t="s">
        <v>29485</v>
      </c>
      <c r="J4491" t="s">
        <v>29486</v>
      </c>
      <c r="M4491" t="s">
        <v>112314</v>
      </c>
      <c r="N4491" t="s">
        <v>28736</v>
      </c>
      <c r="O4491" s="3" t="s">
        <v>29487</v>
      </c>
      <c r="P4491" t="s">
        <v>28736</v>
      </c>
      <c r="Q4491" t="s">
        <v>28736</v>
      </c>
      <c r="R4491" t="s">
        <v>29487</v>
      </c>
      <c r="S4491" s="4" t="str">
        <f t="shared" si="70"/>
        <v>2005</v>
      </c>
    </row>
    <row r="4492" spans="1:19" ht="29" hidden="1" x14ac:dyDescent="0.35">
      <c r="A4492" t="s">
        <v>29483</v>
      </c>
      <c r="B4492" t="s">
        <v>29484</v>
      </c>
      <c r="C4492" t="s">
        <v>29488</v>
      </c>
      <c r="D4492" t="s">
        <v>29489</v>
      </c>
      <c r="E4492" t="s">
        <v>29490</v>
      </c>
      <c r="F4492" t="s">
        <v>29491</v>
      </c>
      <c r="I4492" t="s">
        <v>29492</v>
      </c>
      <c r="J4492" t="s">
        <v>29493</v>
      </c>
      <c r="K4492" s="2" t="s">
        <v>1501</v>
      </c>
      <c r="M4492" t="s">
        <v>112297</v>
      </c>
      <c r="N4492" t="s">
        <v>124</v>
      </c>
      <c r="O4492" s="3" t="s">
        <v>29494</v>
      </c>
      <c r="P4492" t="s">
        <v>124</v>
      </c>
      <c r="Q4492" t="s">
        <v>124</v>
      </c>
      <c r="R4492" t="s">
        <v>29494</v>
      </c>
      <c r="S4492" s="4" t="str">
        <f t="shared" si="70"/>
        <v>2005</v>
      </c>
    </row>
    <row r="4493" spans="1:19" hidden="1" x14ac:dyDescent="0.35">
      <c r="A4493" t="s">
        <v>29490</v>
      </c>
      <c r="B4493" t="s">
        <v>29491</v>
      </c>
      <c r="C4493" t="s">
        <v>29495</v>
      </c>
      <c r="D4493" t="s">
        <v>29496</v>
      </c>
      <c r="E4493" t="s">
        <v>29497</v>
      </c>
      <c r="F4493" t="s">
        <v>29498</v>
      </c>
      <c r="I4493" t="s">
        <v>29499</v>
      </c>
      <c r="J4493" t="s">
        <v>29500</v>
      </c>
      <c r="M4493" t="s">
        <v>112297</v>
      </c>
      <c r="N4493" t="s">
        <v>124</v>
      </c>
      <c r="O4493" s="3" t="s">
        <v>29501</v>
      </c>
      <c r="P4493" t="s">
        <v>124</v>
      </c>
      <c r="Q4493" t="s">
        <v>124</v>
      </c>
      <c r="R4493" t="s">
        <v>29501</v>
      </c>
      <c r="S4493" s="4" t="str">
        <f t="shared" si="70"/>
        <v>2005</v>
      </c>
    </row>
    <row r="4494" spans="1:19" hidden="1" x14ac:dyDescent="0.35">
      <c r="A4494" t="s">
        <v>29497</v>
      </c>
      <c r="B4494" t="s">
        <v>29498</v>
      </c>
      <c r="C4494" t="s">
        <v>29502</v>
      </c>
      <c r="D4494" t="s">
        <v>29503</v>
      </c>
      <c r="E4494" t="s">
        <v>29504</v>
      </c>
      <c r="F4494" t="s">
        <v>29505</v>
      </c>
      <c r="I4494" t="s">
        <v>29506</v>
      </c>
      <c r="J4494" t="s">
        <v>29507</v>
      </c>
      <c r="M4494" t="s">
        <v>112297</v>
      </c>
      <c r="N4494" t="s">
        <v>124</v>
      </c>
      <c r="O4494" s="3" t="s">
        <v>29508</v>
      </c>
      <c r="P4494" t="s">
        <v>124</v>
      </c>
      <c r="Q4494" t="s">
        <v>124</v>
      </c>
      <c r="R4494" t="s">
        <v>29508</v>
      </c>
      <c r="S4494" s="4" t="str">
        <f t="shared" si="70"/>
        <v>2005</v>
      </c>
    </row>
    <row r="4495" spans="1:19" hidden="1" x14ac:dyDescent="0.35">
      <c r="A4495" t="s">
        <v>29504</v>
      </c>
      <c r="B4495" t="s">
        <v>29505</v>
      </c>
      <c r="C4495" t="s">
        <v>29509</v>
      </c>
      <c r="D4495" t="s">
        <v>29510</v>
      </c>
      <c r="E4495" t="s">
        <v>29511</v>
      </c>
      <c r="F4495" t="s">
        <v>29512</v>
      </c>
      <c r="I4495" t="s">
        <v>29513</v>
      </c>
      <c r="J4495" t="s">
        <v>29514</v>
      </c>
      <c r="M4495" t="s">
        <v>112314</v>
      </c>
      <c r="N4495" t="s">
        <v>28736</v>
      </c>
      <c r="O4495" s="3" t="s">
        <v>29515</v>
      </c>
      <c r="P4495" t="s">
        <v>28736</v>
      </c>
      <c r="Q4495" t="s">
        <v>28736</v>
      </c>
      <c r="R4495" t="s">
        <v>29515</v>
      </c>
      <c r="S4495" s="4" t="str">
        <f t="shared" si="70"/>
        <v>2005</v>
      </c>
    </row>
    <row r="4496" spans="1:19" hidden="1" x14ac:dyDescent="0.35">
      <c r="A4496" t="s">
        <v>29511</v>
      </c>
      <c r="B4496" t="s">
        <v>29512</v>
      </c>
      <c r="C4496" t="s">
        <v>29516</v>
      </c>
      <c r="D4496" t="s">
        <v>29517</v>
      </c>
      <c r="E4496" t="s">
        <v>29518</v>
      </c>
      <c r="F4496" t="s">
        <v>29519</v>
      </c>
      <c r="I4496" t="s">
        <v>29520</v>
      </c>
      <c r="J4496" t="s">
        <v>29521</v>
      </c>
      <c r="M4496" t="s">
        <v>112314</v>
      </c>
      <c r="N4496" t="s">
        <v>28736</v>
      </c>
      <c r="O4496" s="3" t="s">
        <v>29522</v>
      </c>
      <c r="P4496" t="s">
        <v>28736</v>
      </c>
      <c r="Q4496" t="s">
        <v>28736</v>
      </c>
      <c r="R4496" t="s">
        <v>29522</v>
      </c>
      <c r="S4496" s="4" t="str">
        <f t="shared" si="70"/>
        <v>2005</v>
      </c>
    </row>
    <row r="4497" spans="1:19" hidden="1" x14ac:dyDescent="0.35">
      <c r="A4497" t="s">
        <v>29518</v>
      </c>
      <c r="B4497" t="s">
        <v>29519</v>
      </c>
      <c r="C4497" t="s">
        <v>29523</v>
      </c>
      <c r="D4497" t="s">
        <v>29524</v>
      </c>
      <c r="E4497" t="s">
        <v>29525</v>
      </c>
      <c r="F4497" t="s">
        <v>29526</v>
      </c>
      <c r="I4497" t="s">
        <v>29527</v>
      </c>
      <c r="J4497" t="s">
        <v>29528</v>
      </c>
      <c r="M4497" t="s">
        <v>112297</v>
      </c>
      <c r="N4497" t="s">
        <v>124</v>
      </c>
      <c r="O4497" s="3" t="s">
        <v>29529</v>
      </c>
      <c r="P4497" t="s">
        <v>124</v>
      </c>
      <c r="Q4497" t="s">
        <v>124</v>
      </c>
      <c r="R4497" t="s">
        <v>29529</v>
      </c>
      <c r="S4497" s="4" t="str">
        <f t="shared" si="70"/>
        <v>2005</v>
      </c>
    </row>
    <row r="4498" spans="1:19" hidden="1" x14ac:dyDescent="0.35">
      <c r="A4498" t="s">
        <v>29525</v>
      </c>
      <c r="B4498" t="s">
        <v>29526</v>
      </c>
      <c r="C4498" t="s">
        <v>29530</v>
      </c>
      <c r="D4498" t="s">
        <v>29531</v>
      </c>
      <c r="E4498" t="s">
        <v>29532</v>
      </c>
      <c r="F4498" t="s">
        <v>29533</v>
      </c>
      <c r="I4498" t="s">
        <v>29534</v>
      </c>
      <c r="J4498" t="s">
        <v>29535</v>
      </c>
      <c r="M4498" t="s">
        <v>112314</v>
      </c>
      <c r="N4498" t="s">
        <v>28736</v>
      </c>
      <c r="O4498" s="3" t="s">
        <v>29536</v>
      </c>
      <c r="P4498" t="s">
        <v>28736</v>
      </c>
      <c r="Q4498" t="s">
        <v>28736</v>
      </c>
      <c r="R4498" t="s">
        <v>29536</v>
      </c>
      <c r="S4498" s="4" t="str">
        <f t="shared" si="70"/>
        <v>2005</v>
      </c>
    </row>
    <row r="4499" spans="1:19" hidden="1" x14ac:dyDescent="0.35">
      <c r="A4499" t="s">
        <v>29532</v>
      </c>
      <c r="B4499" t="s">
        <v>29533</v>
      </c>
      <c r="C4499" t="s">
        <v>29537</v>
      </c>
      <c r="D4499" t="s">
        <v>29538</v>
      </c>
      <c r="E4499" t="s">
        <v>29539</v>
      </c>
      <c r="F4499" t="s">
        <v>29540</v>
      </c>
      <c r="I4499" t="s">
        <v>29541</v>
      </c>
      <c r="J4499" t="s">
        <v>29542</v>
      </c>
      <c r="M4499" t="s">
        <v>112298</v>
      </c>
      <c r="N4499" t="s">
        <v>28</v>
      </c>
      <c r="O4499" s="3" t="s">
        <v>29543</v>
      </c>
      <c r="P4499" t="s">
        <v>16314</v>
      </c>
      <c r="Q4499" t="s">
        <v>16314</v>
      </c>
      <c r="R4499" t="s">
        <v>29543</v>
      </c>
      <c r="S4499" s="4" t="str">
        <f t="shared" si="70"/>
        <v>2005</v>
      </c>
    </row>
    <row r="4500" spans="1:19" hidden="1" x14ac:dyDescent="0.35">
      <c r="A4500" t="s">
        <v>29539</v>
      </c>
      <c r="B4500" t="s">
        <v>29540</v>
      </c>
      <c r="C4500" t="s">
        <v>29544</v>
      </c>
      <c r="D4500" t="s">
        <v>29545</v>
      </c>
      <c r="E4500" t="s">
        <v>29546</v>
      </c>
      <c r="F4500" t="s">
        <v>29547</v>
      </c>
      <c r="I4500" t="s">
        <v>29548</v>
      </c>
      <c r="J4500" t="s">
        <v>29549</v>
      </c>
      <c r="M4500" t="s">
        <v>112314</v>
      </c>
      <c r="N4500" t="s">
        <v>16314</v>
      </c>
      <c r="O4500" s="3" t="s">
        <v>29550</v>
      </c>
      <c r="P4500" t="s">
        <v>16314</v>
      </c>
      <c r="Q4500" t="s">
        <v>16314</v>
      </c>
      <c r="R4500" t="s">
        <v>29550</v>
      </c>
      <c r="S4500" s="4" t="str">
        <f t="shared" si="70"/>
        <v>2005</v>
      </c>
    </row>
    <row r="4501" spans="1:19" hidden="1" x14ac:dyDescent="0.35">
      <c r="A4501" t="s">
        <v>29546</v>
      </c>
      <c r="B4501" t="s">
        <v>29547</v>
      </c>
      <c r="C4501" t="s">
        <v>29551</v>
      </c>
      <c r="D4501" t="s">
        <v>29552</v>
      </c>
      <c r="E4501" t="s">
        <v>29553</v>
      </c>
      <c r="F4501" t="s">
        <v>29554</v>
      </c>
      <c r="I4501" t="s">
        <v>29555</v>
      </c>
      <c r="J4501" t="s">
        <v>29556</v>
      </c>
      <c r="M4501" t="s">
        <v>112297</v>
      </c>
      <c r="N4501" t="s">
        <v>124</v>
      </c>
      <c r="O4501" s="3" t="s">
        <v>29557</v>
      </c>
      <c r="P4501" t="s">
        <v>124</v>
      </c>
      <c r="Q4501" t="s">
        <v>124</v>
      </c>
      <c r="R4501" t="s">
        <v>29557</v>
      </c>
      <c r="S4501" s="4" t="str">
        <f t="shared" si="70"/>
        <v>2005</v>
      </c>
    </row>
    <row r="4502" spans="1:19" hidden="1" x14ac:dyDescent="0.35">
      <c r="A4502" t="s">
        <v>29553</v>
      </c>
      <c r="B4502" t="s">
        <v>29554</v>
      </c>
      <c r="C4502" t="s">
        <v>29558</v>
      </c>
      <c r="D4502" t="s">
        <v>29559</v>
      </c>
      <c r="E4502" t="s">
        <v>29560</v>
      </c>
      <c r="F4502" t="s">
        <v>29561</v>
      </c>
      <c r="I4502" t="s">
        <v>29562</v>
      </c>
      <c r="J4502" t="s">
        <v>29563</v>
      </c>
      <c r="M4502" t="s">
        <v>112297</v>
      </c>
      <c r="N4502" t="s">
        <v>124</v>
      </c>
      <c r="O4502" s="3" t="s">
        <v>29564</v>
      </c>
      <c r="P4502" t="s">
        <v>124</v>
      </c>
      <c r="Q4502" t="s">
        <v>124</v>
      </c>
      <c r="R4502" t="s">
        <v>29564</v>
      </c>
      <c r="S4502" s="4" t="str">
        <f t="shared" si="70"/>
        <v>2005</v>
      </c>
    </row>
    <row r="4503" spans="1:19" hidden="1" x14ac:dyDescent="0.35">
      <c r="A4503" t="s">
        <v>29560</v>
      </c>
      <c r="B4503" t="s">
        <v>29561</v>
      </c>
      <c r="C4503" t="s">
        <v>29565</v>
      </c>
      <c r="D4503" t="s">
        <v>29566</v>
      </c>
      <c r="E4503" t="s">
        <v>29567</v>
      </c>
      <c r="F4503" t="s">
        <v>29568</v>
      </c>
      <c r="I4503" t="s">
        <v>29569</v>
      </c>
      <c r="J4503" t="s">
        <v>29570</v>
      </c>
      <c r="M4503" t="s">
        <v>112297</v>
      </c>
      <c r="N4503" t="s">
        <v>16314</v>
      </c>
      <c r="O4503" s="3" t="s">
        <v>29571</v>
      </c>
      <c r="P4503" t="s">
        <v>16314</v>
      </c>
      <c r="Q4503" t="s">
        <v>16314</v>
      </c>
      <c r="R4503" t="s">
        <v>29571</v>
      </c>
      <c r="S4503" s="4" t="str">
        <f t="shared" si="70"/>
        <v>2005</v>
      </c>
    </row>
    <row r="4504" spans="1:19" hidden="1" x14ac:dyDescent="0.35">
      <c r="A4504" t="s">
        <v>29567</v>
      </c>
      <c r="B4504" t="s">
        <v>29568</v>
      </c>
      <c r="C4504" t="s">
        <v>29572</v>
      </c>
      <c r="D4504" t="s">
        <v>29573</v>
      </c>
      <c r="E4504" t="s">
        <v>29574</v>
      </c>
      <c r="F4504" t="s">
        <v>29575</v>
      </c>
      <c r="I4504" t="s">
        <v>29576</v>
      </c>
      <c r="J4504" t="s">
        <v>29577</v>
      </c>
      <c r="M4504" t="s">
        <v>112297</v>
      </c>
      <c r="N4504" t="s">
        <v>124</v>
      </c>
      <c r="O4504" s="3" t="s">
        <v>29578</v>
      </c>
      <c r="P4504" t="s">
        <v>124</v>
      </c>
      <c r="Q4504" t="s">
        <v>124</v>
      </c>
      <c r="R4504" t="s">
        <v>29578</v>
      </c>
      <c r="S4504" s="4" t="str">
        <f t="shared" si="70"/>
        <v>2005</v>
      </c>
    </row>
    <row r="4505" spans="1:19" hidden="1" x14ac:dyDescent="0.35">
      <c r="A4505" t="s">
        <v>29574</v>
      </c>
      <c r="B4505" t="s">
        <v>29575</v>
      </c>
      <c r="C4505" t="s">
        <v>29579</v>
      </c>
      <c r="D4505" t="s">
        <v>29580</v>
      </c>
      <c r="E4505" s="1" t="s">
        <v>29581</v>
      </c>
      <c r="F4505" s="1" t="s">
        <v>29582</v>
      </c>
      <c r="I4505" t="s">
        <v>29583</v>
      </c>
      <c r="J4505" t="s">
        <v>29584</v>
      </c>
      <c r="M4505" t="s">
        <v>112297</v>
      </c>
      <c r="N4505" t="s">
        <v>124</v>
      </c>
      <c r="O4505" s="3" t="s">
        <v>29585</v>
      </c>
      <c r="P4505" t="s">
        <v>124</v>
      </c>
      <c r="Q4505" t="s">
        <v>124</v>
      </c>
      <c r="R4505" t="s">
        <v>29585</v>
      </c>
      <c r="S4505" s="4" t="str">
        <f t="shared" si="70"/>
        <v>2005</v>
      </c>
    </row>
    <row r="4506" spans="1:19" hidden="1" x14ac:dyDescent="0.35">
      <c r="A4506" s="1" t="s">
        <v>29581</v>
      </c>
      <c r="B4506" s="1" t="s">
        <v>29582</v>
      </c>
      <c r="C4506" t="s">
        <v>29586</v>
      </c>
      <c r="D4506" t="s">
        <v>29587</v>
      </c>
      <c r="E4506" t="s">
        <v>29588</v>
      </c>
      <c r="F4506" t="s">
        <v>29589</v>
      </c>
      <c r="I4506" t="s">
        <v>29590</v>
      </c>
      <c r="J4506" t="s">
        <v>29591</v>
      </c>
      <c r="M4506" t="s">
        <v>112314</v>
      </c>
      <c r="N4506" t="s">
        <v>28736</v>
      </c>
      <c r="O4506" s="3" t="s">
        <v>29592</v>
      </c>
      <c r="P4506" t="s">
        <v>28736</v>
      </c>
      <c r="Q4506" t="s">
        <v>28736</v>
      </c>
      <c r="R4506" t="s">
        <v>29592</v>
      </c>
      <c r="S4506" s="4" t="str">
        <f t="shared" si="70"/>
        <v>2005</v>
      </c>
    </row>
    <row r="4507" spans="1:19" hidden="1" x14ac:dyDescent="0.35">
      <c r="A4507" t="s">
        <v>29588</v>
      </c>
      <c r="B4507" t="s">
        <v>29589</v>
      </c>
      <c r="C4507" t="s">
        <v>29593</v>
      </c>
      <c r="D4507" t="s">
        <v>29594</v>
      </c>
      <c r="E4507" t="s">
        <v>29595</v>
      </c>
      <c r="F4507" s="1">
        <v>4.4830000000000002E+131</v>
      </c>
      <c r="I4507" t="s">
        <v>29596</v>
      </c>
      <c r="J4507" t="s">
        <v>29597</v>
      </c>
      <c r="M4507" t="s">
        <v>112314</v>
      </c>
      <c r="N4507" t="s">
        <v>28736</v>
      </c>
      <c r="O4507" s="3" t="s">
        <v>29598</v>
      </c>
      <c r="P4507" t="s">
        <v>28736</v>
      </c>
      <c r="Q4507" t="s">
        <v>28736</v>
      </c>
      <c r="R4507" t="s">
        <v>29598</v>
      </c>
      <c r="S4507" s="4" t="str">
        <f t="shared" si="70"/>
        <v>2005</v>
      </c>
    </row>
    <row r="4508" spans="1:19" hidden="1" x14ac:dyDescent="0.35">
      <c r="A4508" t="s">
        <v>29595</v>
      </c>
      <c r="B4508" s="1">
        <v>4.4830000000000002E+131</v>
      </c>
      <c r="C4508" t="s">
        <v>29599</v>
      </c>
      <c r="D4508" t="s">
        <v>29600</v>
      </c>
      <c r="E4508" t="s">
        <v>29601</v>
      </c>
      <c r="F4508" t="s">
        <v>29602</v>
      </c>
      <c r="I4508" t="s">
        <v>29603</v>
      </c>
      <c r="J4508" t="s">
        <v>29604</v>
      </c>
      <c r="M4508" t="s">
        <v>112297</v>
      </c>
      <c r="N4508" t="s">
        <v>124</v>
      </c>
      <c r="O4508" s="3" t="s">
        <v>29605</v>
      </c>
      <c r="P4508" t="s">
        <v>124</v>
      </c>
      <c r="Q4508" t="s">
        <v>124</v>
      </c>
      <c r="R4508" t="s">
        <v>29605</v>
      </c>
      <c r="S4508" s="4" t="str">
        <f t="shared" si="70"/>
        <v>2005</v>
      </c>
    </row>
    <row r="4509" spans="1:19" hidden="1" x14ac:dyDescent="0.35">
      <c r="A4509" t="s">
        <v>29601</v>
      </c>
      <c r="B4509" t="s">
        <v>29602</v>
      </c>
      <c r="C4509" t="s">
        <v>29606</v>
      </c>
      <c r="D4509" t="s">
        <v>29607</v>
      </c>
      <c r="E4509" t="s">
        <v>29608</v>
      </c>
      <c r="F4509" t="s">
        <v>29609</v>
      </c>
      <c r="I4509" t="s">
        <v>29610</v>
      </c>
      <c r="J4509" t="s">
        <v>29611</v>
      </c>
      <c r="M4509" t="s">
        <v>112297</v>
      </c>
      <c r="N4509" t="s">
        <v>124</v>
      </c>
      <c r="O4509" s="3" t="s">
        <v>29612</v>
      </c>
      <c r="P4509" t="s">
        <v>124</v>
      </c>
      <c r="Q4509" t="s">
        <v>124</v>
      </c>
      <c r="R4509" t="s">
        <v>29612</v>
      </c>
      <c r="S4509" s="4" t="str">
        <f t="shared" si="70"/>
        <v>2005</v>
      </c>
    </row>
    <row r="4510" spans="1:19" hidden="1" x14ac:dyDescent="0.35">
      <c r="A4510" t="s">
        <v>29608</v>
      </c>
      <c r="B4510" t="s">
        <v>29609</v>
      </c>
      <c r="C4510" t="s">
        <v>29613</v>
      </c>
      <c r="D4510" t="s">
        <v>29614</v>
      </c>
      <c r="E4510" t="s">
        <v>29615</v>
      </c>
      <c r="F4510" t="s">
        <v>29616</v>
      </c>
      <c r="I4510" t="s">
        <v>29617</v>
      </c>
      <c r="J4510" t="s">
        <v>29618</v>
      </c>
      <c r="M4510" t="s">
        <v>112314</v>
      </c>
      <c r="N4510" t="s">
        <v>28736</v>
      </c>
      <c r="O4510" s="3" t="s">
        <v>29619</v>
      </c>
      <c r="P4510" t="s">
        <v>28736</v>
      </c>
      <c r="Q4510" t="s">
        <v>28736</v>
      </c>
      <c r="R4510" t="s">
        <v>29619</v>
      </c>
      <c r="S4510" s="4" t="str">
        <f t="shared" si="70"/>
        <v>2005</v>
      </c>
    </row>
    <row r="4511" spans="1:19" hidden="1" x14ac:dyDescent="0.35">
      <c r="A4511" t="s">
        <v>29615</v>
      </c>
      <c r="B4511" t="s">
        <v>29616</v>
      </c>
      <c r="C4511" t="s">
        <v>29620</v>
      </c>
      <c r="D4511" t="s">
        <v>29621</v>
      </c>
      <c r="E4511" t="s">
        <v>29622</v>
      </c>
      <c r="F4511" t="s">
        <v>29623</v>
      </c>
      <c r="I4511" t="e">
        <f>+ correct a bad path + change a version number S. GULLY</f>
        <v>#NAME?</v>
      </c>
      <c r="J4511" t="s">
        <v>29624</v>
      </c>
      <c r="M4511" t="s">
        <v>112314</v>
      </c>
      <c r="N4511" t="s">
        <v>28736</v>
      </c>
      <c r="O4511" s="3" t="s">
        <v>29625</v>
      </c>
      <c r="P4511" t="s">
        <v>28736</v>
      </c>
      <c r="Q4511" t="s">
        <v>28736</v>
      </c>
      <c r="R4511" t="s">
        <v>29625</v>
      </c>
      <c r="S4511" s="4" t="str">
        <f t="shared" si="70"/>
        <v>2005</v>
      </c>
    </row>
    <row r="4512" spans="1:19" hidden="1" x14ac:dyDescent="0.35">
      <c r="A4512" t="s">
        <v>29622</v>
      </c>
      <c r="B4512" t="s">
        <v>29623</v>
      </c>
      <c r="C4512" t="s">
        <v>29626</v>
      </c>
      <c r="D4512" t="s">
        <v>29627</v>
      </c>
      <c r="E4512" t="s">
        <v>29628</v>
      </c>
      <c r="F4512" t="s">
        <v>29629</v>
      </c>
      <c r="I4512" t="s">
        <v>29630</v>
      </c>
      <c r="J4512" t="s">
        <v>29631</v>
      </c>
      <c r="M4512" t="s">
        <v>112314</v>
      </c>
      <c r="N4512" t="s">
        <v>28736</v>
      </c>
      <c r="O4512" s="3" t="s">
        <v>29632</v>
      </c>
      <c r="P4512" t="s">
        <v>28736</v>
      </c>
      <c r="Q4512" t="s">
        <v>28736</v>
      </c>
      <c r="R4512" t="s">
        <v>29632</v>
      </c>
      <c r="S4512" s="4" t="str">
        <f t="shared" si="70"/>
        <v>2005</v>
      </c>
    </row>
    <row r="4513" spans="1:19" hidden="1" x14ac:dyDescent="0.35">
      <c r="A4513" t="s">
        <v>29628</v>
      </c>
      <c r="B4513" t="s">
        <v>29629</v>
      </c>
      <c r="C4513" t="s">
        <v>29633</v>
      </c>
      <c r="D4513" t="s">
        <v>29634</v>
      </c>
      <c r="E4513" t="s">
        <v>29635</v>
      </c>
      <c r="F4513" t="s">
        <v>29636</v>
      </c>
      <c r="I4513" t="s">
        <v>29637</v>
      </c>
      <c r="J4513" t="s">
        <v>29638</v>
      </c>
      <c r="M4513" t="s">
        <v>112314</v>
      </c>
      <c r="N4513" t="s">
        <v>28736</v>
      </c>
      <c r="O4513" s="3" t="s">
        <v>29639</v>
      </c>
      <c r="P4513" t="s">
        <v>28736</v>
      </c>
      <c r="Q4513" t="s">
        <v>28736</v>
      </c>
      <c r="R4513" t="s">
        <v>29639</v>
      </c>
      <c r="S4513" s="4" t="str">
        <f t="shared" si="70"/>
        <v>2005</v>
      </c>
    </row>
    <row r="4514" spans="1:19" hidden="1" x14ac:dyDescent="0.35">
      <c r="A4514" t="s">
        <v>29635</v>
      </c>
      <c r="B4514" t="s">
        <v>29636</v>
      </c>
      <c r="C4514" t="s">
        <v>29640</v>
      </c>
      <c r="D4514" t="s">
        <v>29641</v>
      </c>
      <c r="E4514" t="s">
        <v>29642</v>
      </c>
      <c r="F4514" t="s">
        <v>29643</v>
      </c>
      <c r="I4514" t="s">
        <v>29644</v>
      </c>
      <c r="J4514" t="s">
        <v>29645</v>
      </c>
      <c r="M4514" t="s">
        <v>112298</v>
      </c>
      <c r="N4514" t="s">
        <v>28</v>
      </c>
      <c r="O4514" s="3" t="s">
        <v>29646</v>
      </c>
      <c r="P4514" t="s">
        <v>16314</v>
      </c>
      <c r="Q4514" t="s">
        <v>16314</v>
      </c>
      <c r="R4514" t="s">
        <v>29646</v>
      </c>
      <c r="S4514" s="4" t="str">
        <f t="shared" si="70"/>
        <v>2005</v>
      </c>
    </row>
    <row r="4515" spans="1:19" hidden="1" x14ac:dyDescent="0.35">
      <c r="A4515" t="s">
        <v>29642</v>
      </c>
      <c r="B4515" t="s">
        <v>29643</v>
      </c>
      <c r="C4515" t="s">
        <v>29647</v>
      </c>
      <c r="D4515" t="s">
        <v>29648</v>
      </c>
      <c r="E4515" t="s">
        <v>29649</v>
      </c>
      <c r="F4515" t="s">
        <v>29650</v>
      </c>
      <c r="I4515" t="s">
        <v>29651</v>
      </c>
      <c r="J4515" t="s">
        <v>29652</v>
      </c>
      <c r="M4515" t="s">
        <v>112298</v>
      </c>
      <c r="N4515" t="s">
        <v>28</v>
      </c>
      <c r="O4515" s="3" t="s">
        <v>29653</v>
      </c>
      <c r="P4515" t="s">
        <v>16314</v>
      </c>
      <c r="Q4515" t="s">
        <v>16314</v>
      </c>
      <c r="R4515" t="s">
        <v>29653</v>
      </c>
      <c r="S4515" s="4" t="str">
        <f t="shared" si="70"/>
        <v>2005</v>
      </c>
    </row>
    <row r="4516" spans="1:19" hidden="1" x14ac:dyDescent="0.35">
      <c r="A4516" t="s">
        <v>29649</v>
      </c>
      <c r="B4516" t="s">
        <v>29650</v>
      </c>
      <c r="C4516" t="s">
        <v>29654</v>
      </c>
      <c r="D4516" t="s">
        <v>29655</v>
      </c>
      <c r="E4516" t="s">
        <v>29656</v>
      </c>
      <c r="F4516" t="s">
        <v>29657</v>
      </c>
      <c r="I4516" t="s">
        <v>29658</v>
      </c>
      <c r="J4516" t="s">
        <v>29659</v>
      </c>
      <c r="M4516" t="s">
        <v>112297</v>
      </c>
      <c r="N4516" t="s">
        <v>124</v>
      </c>
      <c r="O4516" s="3" t="s">
        <v>29660</v>
      </c>
      <c r="P4516" t="s">
        <v>124</v>
      </c>
      <c r="Q4516" t="s">
        <v>124</v>
      </c>
      <c r="R4516" t="s">
        <v>29660</v>
      </c>
      <c r="S4516" s="4" t="str">
        <f t="shared" si="70"/>
        <v>2005</v>
      </c>
    </row>
    <row r="4517" spans="1:19" hidden="1" x14ac:dyDescent="0.35">
      <c r="A4517" t="s">
        <v>29656</v>
      </c>
      <c r="B4517" t="s">
        <v>29657</v>
      </c>
      <c r="C4517" t="s">
        <v>29661</v>
      </c>
      <c r="D4517" t="s">
        <v>29662</v>
      </c>
      <c r="E4517" t="s">
        <v>29663</v>
      </c>
      <c r="F4517" t="s">
        <v>29664</v>
      </c>
      <c r="I4517" t="s">
        <v>29665</v>
      </c>
      <c r="J4517" t="s">
        <v>29666</v>
      </c>
      <c r="M4517" t="s">
        <v>112314</v>
      </c>
      <c r="N4517" t="s">
        <v>28736</v>
      </c>
      <c r="O4517" s="3" t="s">
        <v>29667</v>
      </c>
      <c r="P4517" t="s">
        <v>28736</v>
      </c>
      <c r="Q4517" t="s">
        <v>28736</v>
      </c>
      <c r="R4517" t="s">
        <v>29667</v>
      </c>
      <c r="S4517" s="4" t="str">
        <f t="shared" si="70"/>
        <v>2005</v>
      </c>
    </row>
    <row r="4518" spans="1:19" hidden="1" x14ac:dyDescent="0.35">
      <c r="A4518" t="s">
        <v>29663</v>
      </c>
      <c r="B4518" t="s">
        <v>29664</v>
      </c>
      <c r="C4518" t="s">
        <v>29668</v>
      </c>
      <c r="D4518" t="s">
        <v>29669</v>
      </c>
      <c r="E4518" t="s">
        <v>29670</v>
      </c>
      <c r="F4518" t="s">
        <v>29671</v>
      </c>
      <c r="I4518" t="s">
        <v>29672</v>
      </c>
      <c r="J4518" t="s">
        <v>29673</v>
      </c>
      <c r="M4518" t="s">
        <v>112298</v>
      </c>
      <c r="N4518" t="s">
        <v>28</v>
      </c>
      <c r="O4518" s="3" t="s">
        <v>29674</v>
      </c>
      <c r="P4518" t="s">
        <v>16314</v>
      </c>
      <c r="Q4518" t="s">
        <v>16314</v>
      </c>
      <c r="R4518" t="s">
        <v>29674</v>
      </c>
      <c r="S4518" s="4" t="str">
        <f t="shared" si="70"/>
        <v>2005</v>
      </c>
    </row>
    <row r="4519" spans="1:19" hidden="1" x14ac:dyDescent="0.35">
      <c r="A4519" t="s">
        <v>29670</v>
      </c>
      <c r="B4519" t="s">
        <v>29671</v>
      </c>
      <c r="C4519" t="s">
        <v>29675</v>
      </c>
      <c r="D4519" t="s">
        <v>29676</v>
      </c>
      <c r="E4519" t="s">
        <v>29677</v>
      </c>
      <c r="F4519" t="s">
        <v>29678</v>
      </c>
      <c r="I4519" t="s">
        <v>29679</v>
      </c>
      <c r="J4519" t="s">
        <v>29680</v>
      </c>
      <c r="M4519" t="s">
        <v>112297</v>
      </c>
      <c r="N4519" t="s">
        <v>124</v>
      </c>
      <c r="O4519" s="3" t="s">
        <v>29681</v>
      </c>
      <c r="P4519" t="s">
        <v>124</v>
      </c>
      <c r="Q4519" t="s">
        <v>124</v>
      </c>
      <c r="R4519" t="s">
        <v>29681</v>
      </c>
      <c r="S4519" s="4" t="str">
        <f t="shared" si="70"/>
        <v>2005</v>
      </c>
    </row>
    <row r="4520" spans="1:19" hidden="1" x14ac:dyDescent="0.35">
      <c r="A4520" t="s">
        <v>29677</v>
      </c>
      <c r="B4520" t="s">
        <v>29678</v>
      </c>
      <c r="C4520" t="s">
        <v>29682</v>
      </c>
      <c r="D4520" t="s">
        <v>29683</v>
      </c>
      <c r="E4520" t="s">
        <v>29684</v>
      </c>
      <c r="F4520" t="s">
        <v>29685</v>
      </c>
      <c r="I4520" t="s">
        <v>29686</v>
      </c>
      <c r="J4520" t="s">
        <v>29687</v>
      </c>
      <c r="M4520" t="s">
        <v>112314</v>
      </c>
      <c r="N4520" t="s">
        <v>28736</v>
      </c>
      <c r="O4520" s="3" t="s">
        <v>29688</v>
      </c>
      <c r="P4520" t="s">
        <v>28736</v>
      </c>
      <c r="Q4520" t="s">
        <v>28736</v>
      </c>
      <c r="R4520" t="s">
        <v>29688</v>
      </c>
      <c r="S4520" s="4" t="str">
        <f t="shared" si="70"/>
        <v>2005</v>
      </c>
    </row>
    <row r="4521" spans="1:19" hidden="1" x14ac:dyDescent="0.35">
      <c r="A4521" t="s">
        <v>29684</v>
      </c>
      <c r="B4521" t="s">
        <v>29685</v>
      </c>
      <c r="C4521" t="s">
        <v>29689</v>
      </c>
      <c r="D4521" t="s">
        <v>29690</v>
      </c>
      <c r="E4521" t="s">
        <v>29691</v>
      </c>
      <c r="F4521" t="s">
        <v>29692</v>
      </c>
      <c r="I4521" t="s">
        <v>29693</v>
      </c>
      <c r="J4521" t="s">
        <v>29694</v>
      </c>
      <c r="M4521" t="s">
        <v>112314</v>
      </c>
      <c r="N4521" t="s">
        <v>28736</v>
      </c>
      <c r="O4521" s="3" t="s">
        <v>29695</v>
      </c>
      <c r="P4521" t="s">
        <v>28736</v>
      </c>
      <c r="Q4521" t="s">
        <v>28736</v>
      </c>
      <c r="R4521" t="s">
        <v>29695</v>
      </c>
      <c r="S4521" s="4" t="str">
        <f t="shared" si="70"/>
        <v>2005</v>
      </c>
    </row>
    <row r="4522" spans="1:19" hidden="1" x14ac:dyDescent="0.35">
      <c r="A4522" t="s">
        <v>29691</v>
      </c>
      <c r="B4522" t="s">
        <v>29692</v>
      </c>
      <c r="C4522" t="s">
        <v>29696</v>
      </c>
      <c r="D4522" t="s">
        <v>29697</v>
      </c>
      <c r="E4522" t="s">
        <v>29698</v>
      </c>
      <c r="F4522" t="s">
        <v>29699</v>
      </c>
      <c r="I4522" t="s">
        <v>29700</v>
      </c>
      <c r="J4522" t="s">
        <v>29701</v>
      </c>
      <c r="M4522" t="s">
        <v>112314</v>
      </c>
      <c r="N4522" t="s">
        <v>28736</v>
      </c>
      <c r="O4522" s="3" t="s">
        <v>29702</v>
      </c>
      <c r="P4522" t="s">
        <v>28736</v>
      </c>
      <c r="Q4522" t="s">
        <v>28736</v>
      </c>
      <c r="R4522" t="s">
        <v>29702</v>
      </c>
      <c r="S4522" s="4" t="str">
        <f t="shared" si="70"/>
        <v>2005</v>
      </c>
    </row>
    <row r="4523" spans="1:19" hidden="1" x14ac:dyDescent="0.35">
      <c r="A4523" t="s">
        <v>29698</v>
      </c>
      <c r="B4523" t="s">
        <v>29699</v>
      </c>
      <c r="C4523" t="s">
        <v>29703</v>
      </c>
      <c r="D4523" t="s">
        <v>29704</v>
      </c>
      <c r="E4523" t="s">
        <v>29705</v>
      </c>
      <c r="F4523" t="s">
        <v>29706</v>
      </c>
      <c r="I4523" t="e">
        <f>+ improve canvas flickering + prevent commands to be recursivly called S. GULLY</f>
        <v>#NAME?</v>
      </c>
      <c r="J4523" t="s">
        <v>29707</v>
      </c>
      <c r="M4523" t="s">
        <v>112314</v>
      </c>
      <c r="N4523" t="s">
        <v>28736</v>
      </c>
      <c r="O4523" s="3" t="s">
        <v>29708</v>
      </c>
      <c r="P4523" t="s">
        <v>28736</v>
      </c>
      <c r="Q4523" t="s">
        <v>28736</v>
      </c>
      <c r="R4523" t="s">
        <v>29708</v>
      </c>
      <c r="S4523" s="4" t="str">
        <f t="shared" si="70"/>
        <v>2005</v>
      </c>
    </row>
    <row r="4524" spans="1:19" hidden="1" x14ac:dyDescent="0.35">
      <c r="A4524" t="s">
        <v>29705</v>
      </c>
      <c r="B4524" t="s">
        <v>29706</v>
      </c>
      <c r="C4524" t="s">
        <v>29709</v>
      </c>
      <c r="D4524" t="s">
        <v>29710</v>
      </c>
      <c r="E4524" t="s">
        <v>29711</v>
      </c>
      <c r="F4524" t="s">
        <v>29712</v>
      </c>
      <c r="I4524" t="s">
        <v>29713</v>
      </c>
      <c r="J4524" t="s">
        <v>29714</v>
      </c>
      <c r="M4524" t="s">
        <v>112298</v>
      </c>
      <c r="N4524" t="s">
        <v>28</v>
      </c>
      <c r="O4524" s="3" t="s">
        <v>29715</v>
      </c>
      <c r="P4524" t="s">
        <v>16314</v>
      </c>
      <c r="Q4524" t="s">
        <v>16314</v>
      </c>
      <c r="R4524" t="s">
        <v>29715</v>
      </c>
      <c r="S4524" s="4" t="str">
        <f t="shared" si="70"/>
        <v>2005</v>
      </c>
    </row>
    <row r="4525" spans="1:19" hidden="1" x14ac:dyDescent="0.35">
      <c r="A4525" t="s">
        <v>29711</v>
      </c>
      <c r="B4525" t="s">
        <v>29712</v>
      </c>
      <c r="C4525" t="s">
        <v>29716</v>
      </c>
      <c r="D4525" t="s">
        <v>29717</v>
      </c>
      <c r="E4525" t="s">
        <v>29718</v>
      </c>
      <c r="F4525" t="s">
        <v>29719</v>
      </c>
      <c r="I4525" t="s">
        <v>29720</v>
      </c>
      <c r="J4525" t="s">
        <v>29721</v>
      </c>
      <c r="M4525" t="s">
        <v>112299</v>
      </c>
      <c r="N4525" t="s">
        <v>247</v>
      </c>
      <c r="O4525" s="3" t="s">
        <v>29722</v>
      </c>
      <c r="P4525" t="s">
        <v>247</v>
      </c>
      <c r="Q4525" t="s">
        <v>247</v>
      </c>
      <c r="R4525" t="s">
        <v>29722</v>
      </c>
      <c r="S4525" s="4" t="str">
        <f t="shared" si="70"/>
        <v>2005</v>
      </c>
    </row>
    <row r="4526" spans="1:19" hidden="1" x14ac:dyDescent="0.35">
      <c r="A4526" t="s">
        <v>29718</v>
      </c>
      <c r="B4526" t="s">
        <v>29719</v>
      </c>
      <c r="C4526" t="s">
        <v>29723</v>
      </c>
      <c r="D4526" t="s">
        <v>29724</v>
      </c>
      <c r="E4526" t="s">
        <v>29725</v>
      </c>
      <c r="F4526" t="s">
        <v>29726</v>
      </c>
      <c r="I4526" t="s">
        <v>29727</v>
      </c>
      <c r="J4526" t="s">
        <v>29728</v>
      </c>
      <c r="M4526" t="s">
        <v>112314</v>
      </c>
      <c r="N4526" t="s">
        <v>28736</v>
      </c>
      <c r="O4526" s="3" t="s">
        <v>29729</v>
      </c>
      <c r="P4526" t="s">
        <v>28736</v>
      </c>
      <c r="Q4526" t="s">
        <v>28736</v>
      </c>
      <c r="R4526" t="s">
        <v>29729</v>
      </c>
      <c r="S4526" s="4" t="str">
        <f t="shared" si="70"/>
        <v>2005</v>
      </c>
    </row>
    <row r="4527" spans="1:19" hidden="1" x14ac:dyDescent="0.35">
      <c r="A4527" t="s">
        <v>29725</v>
      </c>
      <c r="B4527" t="s">
        <v>29726</v>
      </c>
      <c r="C4527" t="s">
        <v>29730</v>
      </c>
      <c r="D4527" t="s">
        <v>29731</v>
      </c>
      <c r="E4527" t="s">
        <v>29732</v>
      </c>
      <c r="F4527" t="s">
        <v>29733</v>
      </c>
      <c r="I4527" t="s">
        <v>29734</v>
      </c>
      <c r="J4527" t="s">
        <v>29735</v>
      </c>
      <c r="M4527" t="s">
        <v>112314</v>
      </c>
      <c r="N4527" t="s">
        <v>28736</v>
      </c>
      <c r="O4527" s="3" t="s">
        <v>29736</v>
      </c>
      <c r="P4527" t="s">
        <v>28736</v>
      </c>
      <c r="Q4527" t="s">
        <v>28736</v>
      </c>
      <c r="R4527" t="s">
        <v>29736</v>
      </c>
      <c r="S4527" s="4" t="str">
        <f t="shared" si="70"/>
        <v>2005</v>
      </c>
    </row>
    <row r="4528" spans="1:19" hidden="1" x14ac:dyDescent="0.35">
      <c r="A4528" t="s">
        <v>29732</v>
      </c>
      <c r="B4528" t="s">
        <v>29733</v>
      </c>
      <c r="C4528" t="s">
        <v>29737</v>
      </c>
      <c r="D4528" t="s">
        <v>29738</v>
      </c>
      <c r="E4528" t="s">
        <v>29739</v>
      </c>
      <c r="F4528" t="s">
        <v>29740</v>
      </c>
      <c r="I4528" t="s">
        <v>29741</v>
      </c>
      <c r="J4528" t="s">
        <v>29742</v>
      </c>
      <c r="M4528" t="s">
        <v>112298</v>
      </c>
      <c r="N4528" t="s">
        <v>28</v>
      </c>
      <c r="O4528" s="3" t="s">
        <v>29743</v>
      </c>
      <c r="P4528" t="s">
        <v>16314</v>
      </c>
      <c r="Q4528" t="s">
        <v>16314</v>
      </c>
      <c r="R4528" t="s">
        <v>29743</v>
      </c>
      <c r="S4528" s="4" t="str">
        <f t="shared" si="70"/>
        <v>2005</v>
      </c>
    </row>
    <row r="4529" spans="1:19" hidden="1" x14ac:dyDescent="0.35">
      <c r="A4529" t="s">
        <v>29739</v>
      </c>
      <c r="B4529" t="s">
        <v>29740</v>
      </c>
      <c r="C4529" t="s">
        <v>29744</v>
      </c>
      <c r="D4529" t="s">
        <v>29745</v>
      </c>
      <c r="E4529" t="s">
        <v>29746</v>
      </c>
      <c r="F4529" t="s">
        <v>29747</v>
      </c>
      <c r="I4529" t="s">
        <v>29748</v>
      </c>
      <c r="J4529" t="s">
        <v>29749</v>
      </c>
      <c r="M4529" t="s">
        <v>112314</v>
      </c>
      <c r="N4529" t="s">
        <v>28736</v>
      </c>
      <c r="O4529" s="3" t="s">
        <v>29750</v>
      </c>
      <c r="P4529" t="s">
        <v>28736</v>
      </c>
      <c r="Q4529" t="s">
        <v>28736</v>
      </c>
      <c r="R4529" t="s">
        <v>29750</v>
      </c>
      <c r="S4529" s="4" t="str">
        <f t="shared" si="70"/>
        <v>2005</v>
      </c>
    </row>
    <row r="4530" spans="1:19" ht="43.5" hidden="1" x14ac:dyDescent="0.35">
      <c r="A4530" t="s">
        <v>29746</v>
      </c>
      <c r="B4530" t="s">
        <v>29747</v>
      </c>
      <c r="C4530" t="s">
        <v>29751</v>
      </c>
      <c r="D4530" t="s">
        <v>29752</v>
      </c>
      <c r="E4530" t="s">
        <v>29753</v>
      </c>
      <c r="F4530" t="s">
        <v>29754</v>
      </c>
      <c r="I4530" t="s">
        <v>29755</v>
      </c>
      <c r="J4530" t="s">
        <v>29756</v>
      </c>
      <c r="K4530" s="2" t="s">
        <v>28330</v>
      </c>
      <c r="M4530" t="s">
        <v>112325</v>
      </c>
      <c r="N4530" t="s">
        <v>28331</v>
      </c>
      <c r="O4530" s="3" t="s">
        <v>29757</v>
      </c>
      <c r="P4530" t="s">
        <v>28331</v>
      </c>
      <c r="Q4530" t="s">
        <v>28331</v>
      </c>
      <c r="R4530" t="s">
        <v>29757</v>
      </c>
      <c r="S4530" s="4" t="str">
        <f t="shared" si="70"/>
        <v>2005</v>
      </c>
    </row>
    <row r="4531" spans="1:19" ht="43.5" hidden="1" x14ac:dyDescent="0.35">
      <c r="A4531" t="s">
        <v>29753</v>
      </c>
      <c r="B4531" t="s">
        <v>29754</v>
      </c>
      <c r="C4531" t="s">
        <v>29758</v>
      </c>
      <c r="D4531" t="s">
        <v>29759</v>
      </c>
      <c r="E4531" t="s">
        <v>29760</v>
      </c>
      <c r="F4531" t="s">
        <v>29761</v>
      </c>
      <c r="I4531" t="s">
        <v>29762</v>
      </c>
      <c r="J4531" t="s">
        <v>29763</v>
      </c>
      <c r="K4531" s="2" t="s">
        <v>28330</v>
      </c>
      <c r="M4531" t="s">
        <v>112325</v>
      </c>
      <c r="N4531" t="s">
        <v>28331</v>
      </c>
      <c r="O4531" s="3" t="s">
        <v>29764</v>
      </c>
      <c r="P4531" t="s">
        <v>28331</v>
      </c>
      <c r="Q4531" t="s">
        <v>28331</v>
      </c>
      <c r="R4531" t="s">
        <v>29764</v>
      </c>
      <c r="S4531" s="4" t="str">
        <f t="shared" si="70"/>
        <v>2005</v>
      </c>
    </row>
    <row r="4532" spans="1:19" hidden="1" x14ac:dyDescent="0.35">
      <c r="A4532" t="s">
        <v>29760</v>
      </c>
      <c r="B4532" t="s">
        <v>29761</v>
      </c>
      <c r="C4532" t="s">
        <v>29765</v>
      </c>
      <c r="D4532" t="s">
        <v>29766</v>
      </c>
      <c r="E4532" t="s">
        <v>29767</v>
      </c>
      <c r="F4532" t="s">
        <v>29768</v>
      </c>
      <c r="I4532" t="s">
        <v>29769</v>
      </c>
      <c r="J4532" t="s">
        <v>29770</v>
      </c>
      <c r="M4532" t="s">
        <v>112297</v>
      </c>
      <c r="N4532" t="s">
        <v>124</v>
      </c>
      <c r="O4532" s="3" t="s">
        <v>29771</v>
      </c>
      <c r="P4532" t="s">
        <v>124</v>
      </c>
      <c r="Q4532" t="s">
        <v>124</v>
      </c>
      <c r="R4532" t="s">
        <v>29771</v>
      </c>
      <c r="S4532" s="4" t="str">
        <f t="shared" si="70"/>
        <v>2005</v>
      </c>
    </row>
    <row r="4533" spans="1:19" ht="29" hidden="1" x14ac:dyDescent="0.35">
      <c r="A4533" t="s">
        <v>29767</v>
      </c>
      <c r="B4533" t="s">
        <v>29768</v>
      </c>
      <c r="C4533" t="s">
        <v>29772</v>
      </c>
      <c r="D4533" t="s">
        <v>29773</v>
      </c>
      <c r="E4533" t="s">
        <v>29774</v>
      </c>
      <c r="F4533" t="s">
        <v>29775</v>
      </c>
      <c r="I4533" t="s">
        <v>29776</v>
      </c>
      <c r="J4533" t="s">
        <v>29777</v>
      </c>
      <c r="K4533" s="2" t="s">
        <v>29778</v>
      </c>
      <c r="M4533" t="s">
        <v>16314</v>
      </c>
      <c r="N4533" t="s">
        <v>16314</v>
      </c>
      <c r="O4533" s="3" t="s">
        <v>29779</v>
      </c>
      <c r="P4533" t="s">
        <v>16314</v>
      </c>
      <c r="Q4533" t="s">
        <v>16314</v>
      </c>
      <c r="R4533" t="s">
        <v>29779</v>
      </c>
      <c r="S4533" s="4" t="str">
        <f t="shared" si="70"/>
        <v>2005</v>
      </c>
    </row>
    <row r="4534" spans="1:19" ht="43.5" hidden="1" x14ac:dyDescent="0.35">
      <c r="A4534" t="s">
        <v>29774</v>
      </c>
      <c r="B4534" t="s">
        <v>29775</v>
      </c>
      <c r="C4534" t="s">
        <v>29780</v>
      </c>
      <c r="D4534" t="s">
        <v>29781</v>
      </c>
      <c r="E4534" t="s">
        <v>29782</v>
      </c>
      <c r="F4534" t="s">
        <v>29783</v>
      </c>
      <c r="I4534" t="s">
        <v>29784</v>
      </c>
      <c r="J4534" t="s">
        <v>29785</v>
      </c>
      <c r="K4534" s="2" t="s">
        <v>29786</v>
      </c>
      <c r="M4534" t="s">
        <v>112325</v>
      </c>
      <c r="N4534" t="s">
        <v>28331</v>
      </c>
      <c r="O4534" s="3" t="s">
        <v>29787</v>
      </c>
      <c r="P4534" t="s">
        <v>28331</v>
      </c>
      <c r="Q4534" t="s">
        <v>28331</v>
      </c>
      <c r="R4534" t="s">
        <v>29787</v>
      </c>
      <c r="S4534" s="4" t="str">
        <f t="shared" si="70"/>
        <v>2005</v>
      </c>
    </row>
    <row r="4535" spans="1:19" hidden="1" x14ac:dyDescent="0.35">
      <c r="A4535" t="s">
        <v>29782</v>
      </c>
      <c r="B4535" t="s">
        <v>29783</v>
      </c>
      <c r="C4535" t="s">
        <v>29788</v>
      </c>
      <c r="D4535" t="s">
        <v>29789</v>
      </c>
      <c r="E4535" t="s">
        <v>29790</v>
      </c>
      <c r="F4535" t="s">
        <v>29791</v>
      </c>
      <c r="I4535" t="s">
        <v>29792</v>
      </c>
      <c r="J4535" t="s">
        <v>29793</v>
      </c>
      <c r="M4535" t="s">
        <v>112299</v>
      </c>
      <c r="N4535" t="s">
        <v>247</v>
      </c>
      <c r="O4535" s="3" t="s">
        <v>29794</v>
      </c>
      <c r="P4535" t="s">
        <v>247</v>
      </c>
      <c r="Q4535" t="s">
        <v>247</v>
      </c>
      <c r="R4535" t="s">
        <v>29794</v>
      </c>
      <c r="S4535" s="4" t="str">
        <f t="shared" si="70"/>
        <v>2005</v>
      </c>
    </row>
    <row r="4536" spans="1:19" hidden="1" x14ac:dyDescent="0.35">
      <c r="A4536" t="s">
        <v>29790</v>
      </c>
      <c r="B4536" t="s">
        <v>29791</v>
      </c>
      <c r="C4536" t="s">
        <v>29795</v>
      </c>
      <c r="D4536" t="s">
        <v>29796</v>
      </c>
      <c r="E4536" t="s">
        <v>29797</v>
      </c>
      <c r="F4536" t="s">
        <v>29798</v>
      </c>
      <c r="I4536" t="s">
        <v>23383</v>
      </c>
      <c r="J4536" t="s">
        <v>6340</v>
      </c>
      <c r="M4536" t="s">
        <v>112297</v>
      </c>
      <c r="N4536" t="s">
        <v>16314</v>
      </c>
      <c r="O4536" s="3" t="s">
        <v>29799</v>
      </c>
      <c r="P4536" t="s">
        <v>16314</v>
      </c>
      <c r="Q4536" t="s">
        <v>16314</v>
      </c>
      <c r="R4536" t="s">
        <v>29799</v>
      </c>
      <c r="S4536" s="4" t="str">
        <f t="shared" si="70"/>
        <v>2005</v>
      </c>
    </row>
    <row r="4537" spans="1:19" ht="29" hidden="1" x14ac:dyDescent="0.35">
      <c r="A4537" t="s">
        <v>29797</v>
      </c>
      <c r="B4537" t="s">
        <v>29798</v>
      </c>
      <c r="C4537" t="s">
        <v>29800</v>
      </c>
      <c r="D4537" t="s">
        <v>29801</v>
      </c>
      <c r="E4537" t="s">
        <v>29802</v>
      </c>
      <c r="F4537" t="s">
        <v>29803</v>
      </c>
      <c r="I4537" t="s">
        <v>29804</v>
      </c>
      <c r="J4537" t="s">
        <v>29805</v>
      </c>
      <c r="K4537" s="2" t="s">
        <v>1501</v>
      </c>
      <c r="M4537" t="s">
        <v>112297</v>
      </c>
      <c r="N4537" t="s">
        <v>124</v>
      </c>
      <c r="O4537" s="3" t="s">
        <v>29806</v>
      </c>
      <c r="P4537" t="s">
        <v>124</v>
      </c>
      <c r="Q4537" t="s">
        <v>124</v>
      </c>
      <c r="R4537" t="s">
        <v>29806</v>
      </c>
      <c r="S4537" s="4" t="str">
        <f t="shared" si="70"/>
        <v>2005</v>
      </c>
    </row>
    <row r="4538" spans="1:19" hidden="1" x14ac:dyDescent="0.35">
      <c r="A4538" t="s">
        <v>29802</v>
      </c>
      <c r="B4538" t="s">
        <v>29803</v>
      </c>
      <c r="C4538" t="s">
        <v>29807</v>
      </c>
      <c r="D4538" t="s">
        <v>29808</v>
      </c>
      <c r="E4538" t="s">
        <v>29809</v>
      </c>
      <c r="F4538" t="s">
        <v>29810</v>
      </c>
      <c r="I4538" t="s">
        <v>29811</v>
      </c>
      <c r="J4538" t="s">
        <v>29812</v>
      </c>
      <c r="M4538" t="s">
        <v>112314</v>
      </c>
      <c r="N4538" t="s">
        <v>28736</v>
      </c>
      <c r="O4538" s="3" t="s">
        <v>29813</v>
      </c>
      <c r="P4538" t="s">
        <v>28736</v>
      </c>
      <c r="Q4538" t="s">
        <v>28736</v>
      </c>
      <c r="R4538" t="s">
        <v>29813</v>
      </c>
      <c r="S4538" s="4" t="str">
        <f t="shared" si="70"/>
        <v>2005</v>
      </c>
    </row>
    <row r="4539" spans="1:19" hidden="1" x14ac:dyDescent="0.35">
      <c r="A4539" t="s">
        <v>29809</v>
      </c>
      <c r="B4539" t="s">
        <v>29810</v>
      </c>
      <c r="C4539" t="s">
        <v>29814</v>
      </c>
      <c r="D4539" t="s">
        <v>29815</v>
      </c>
      <c r="E4539" t="s">
        <v>29816</v>
      </c>
      <c r="F4539" t="s">
        <v>29817</v>
      </c>
      <c r="I4539" t="e">
        <f>+ remove obsolete SplitUnsplitPage shortcut + Add new shortcuts for SplitHorizontally and SplitVertically commands S. GULLY</f>
        <v>#NAME?</v>
      </c>
      <c r="J4539" t="s">
        <v>29818</v>
      </c>
      <c r="M4539" t="s">
        <v>112314</v>
      </c>
      <c r="N4539" t="s">
        <v>28736</v>
      </c>
      <c r="O4539" s="3" t="s">
        <v>29819</v>
      </c>
      <c r="P4539" t="s">
        <v>28736</v>
      </c>
      <c r="Q4539" t="s">
        <v>28736</v>
      </c>
      <c r="R4539" t="s">
        <v>29819</v>
      </c>
      <c r="S4539" s="4" t="str">
        <f t="shared" si="70"/>
        <v>2005</v>
      </c>
    </row>
    <row r="4540" spans="1:19" hidden="1" x14ac:dyDescent="0.35">
      <c r="A4540" t="s">
        <v>29816</v>
      </c>
      <c r="B4540" t="s">
        <v>29817</v>
      </c>
      <c r="C4540" t="s">
        <v>29820</v>
      </c>
      <c r="D4540" t="s">
        <v>29821</v>
      </c>
      <c r="E4540" t="s">
        <v>29822</v>
      </c>
      <c r="F4540" t="s">
        <v>29823</v>
      </c>
      <c r="I4540" t="s">
        <v>29824</v>
      </c>
      <c r="J4540" t="s">
        <v>29825</v>
      </c>
      <c r="M4540" t="s">
        <v>112297</v>
      </c>
      <c r="N4540" t="s">
        <v>124</v>
      </c>
      <c r="O4540" s="3" t="s">
        <v>29826</v>
      </c>
      <c r="P4540" t="s">
        <v>124</v>
      </c>
      <c r="Q4540" t="s">
        <v>124</v>
      </c>
      <c r="R4540" t="s">
        <v>29826</v>
      </c>
      <c r="S4540" s="4" t="str">
        <f t="shared" si="70"/>
        <v>2005</v>
      </c>
    </row>
    <row r="4541" spans="1:19" hidden="1" x14ac:dyDescent="0.35">
      <c r="A4541" t="s">
        <v>29822</v>
      </c>
      <c r="B4541" t="s">
        <v>29823</v>
      </c>
      <c r="C4541" t="s">
        <v>29827</v>
      </c>
      <c r="D4541" t="s">
        <v>29828</v>
      </c>
      <c r="E4541" t="s">
        <v>29829</v>
      </c>
      <c r="F4541" t="s">
        <v>29830</v>
      </c>
      <c r="I4541" t="s">
        <v>29831</v>
      </c>
      <c r="J4541" t="s">
        <v>29832</v>
      </c>
      <c r="M4541" t="s">
        <v>112325</v>
      </c>
      <c r="N4541" t="s">
        <v>28331</v>
      </c>
      <c r="O4541" s="3" t="s">
        <v>29833</v>
      </c>
      <c r="P4541" t="s">
        <v>28331</v>
      </c>
      <c r="Q4541" t="s">
        <v>28331</v>
      </c>
      <c r="R4541" t="s">
        <v>29833</v>
      </c>
      <c r="S4541" s="4" t="str">
        <f t="shared" si="70"/>
        <v>2005</v>
      </c>
    </row>
    <row r="4542" spans="1:19" ht="29" hidden="1" x14ac:dyDescent="0.35">
      <c r="A4542" t="s">
        <v>29829</v>
      </c>
      <c r="B4542" t="s">
        <v>29830</v>
      </c>
      <c r="C4542" t="s">
        <v>29834</v>
      </c>
      <c r="D4542" t="s">
        <v>29835</v>
      </c>
      <c r="E4542" t="s">
        <v>29836</v>
      </c>
      <c r="F4542" t="s">
        <v>29837</v>
      </c>
      <c r="I4542" t="s">
        <v>29838</v>
      </c>
      <c r="J4542" t="s">
        <v>29839</v>
      </c>
      <c r="K4542" s="2" t="s">
        <v>1501</v>
      </c>
      <c r="M4542" t="s">
        <v>112297</v>
      </c>
      <c r="N4542" t="s">
        <v>124</v>
      </c>
      <c r="O4542" s="3" t="s">
        <v>29840</v>
      </c>
      <c r="P4542" t="s">
        <v>124</v>
      </c>
      <c r="Q4542" t="s">
        <v>124</v>
      </c>
      <c r="R4542" t="s">
        <v>29840</v>
      </c>
      <c r="S4542" s="4" t="str">
        <f t="shared" si="70"/>
        <v>2005</v>
      </c>
    </row>
    <row r="4543" spans="1:19" hidden="1" x14ac:dyDescent="0.35">
      <c r="A4543" t="s">
        <v>29836</v>
      </c>
      <c r="B4543" t="s">
        <v>29837</v>
      </c>
      <c r="C4543" t="s">
        <v>29841</v>
      </c>
      <c r="D4543" t="s">
        <v>29842</v>
      </c>
      <c r="E4543" t="s">
        <v>29843</v>
      </c>
      <c r="F4543" t="s">
        <v>29844</v>
      </c>
      <c r="I4543" t="s">
        <v>29845</v>
      </c>
      <c r="J4543" t="s">
        <v>29846</v>
      </c>
      <c r="M4543" t="s">
        <v>112297</v>
      </c>
      <c r="N4543" t="s">
        <v>124</v>
      </c>
      <c r="O4543" s="3" t="s">
        <v>29847</v>
      </c>
      <c r="P4543" t="s">
        <v>124</v>
      </c>
      <c r="Q4543" t="s">
        <v>124</v>
      </c>
      <c r="R4543" t="s">
        <v>29847</v>
      </c>
      <c r="S4543" s="4" t="str">
        <f t="shared" si="70"/>
        <v>2005</v>
      </c>
    </row>
    <row r="4544" spans="1:19" hidden="1" x14ac:dyDescent="0.35">
      <c r="A4544" t="s">
        <v>29843</v>
      </c>
      <c r="B4544" t="s">
        <v>29844</v>
      </c>
      <c r="C4544" t="s">
        <v>29848</v>
      </c>
      <c r="D4544" t="s">
        <v>29849</v>
      </c>
      <c r="E4544" t="s">
        <v>29850</v>
      </c>
      <c r="F4544" t="s">
        <v>29851</v>
      </c>
      <c r="I4544" t="s">
        <v>29852</v>
      </c>
      <c r="J4544" t="s">
        <v>29853</v>
      </c>
      <c r="M4544" t="s">
        <v>112297</v>
      </c>
      <c r="N4544" t="s">
        <v>124</v>
      </c>
      <c r="O4544" s="3" t="s">
        <v>29854</v>
      </c>
      <c r="P4544" t="s">
        <v>124</v>
      </c>
      <c r="Q4544" t="s">
        <v>124</v>
      </c>
      <c r="R4544" t="s">
        <v>29854</v>
      </c>
      <c r="S4544" s="4" t="str">
        <f t="shared" si="70"/>
        <v>2005</v>
      </c>
    </row>
    <row r="4545" spans="1:19" hidden="1" x14ac:dyDescent="0.35">
      <c r="A4545" t="s">
        <v>29850</v>
      </c>
      <c r="B4545" t="s">
        <v>29851</v>
      </c>
      <c r="C4545" t="s">
        <v>29855</v>
      </c>
      <c r="D4545" t="s">
        <v>29856</v>
      </c>
      <c r="E4545" t="s">
        <v>29857</v>
      </c>
      <c r="F4545" t="s">
        <v>29858</v>
      </c>
      <c r="I4545" t="s">
        <v>29859</v>
      </c>
      <c r="J4545" t="s">
        <v>29860</v>
      </c>
      <c r="M4545" t="s">
        <v>112297</v>
      </c>
      <c r="N4545" t="s">
        <v>124</v>
      </c>
      <c r="O4545" s="3" t="s">
        <v>29861</v>
      </c>
      <c r="P4545" t="s">
        <v>124</v>
      </c>
      <c r="Q4545" t="s">
        <v>124</v>
      </c>
      <c r="R4545" t="s">
        <v>29861</v>
      </c>
      <c r="S4545" s="4" t="str">
        <f t="shared" si="70"/>
        <v>2005</v>
      </c>
    </row>
    <row r="4546" spans="1:19" hidden="1" x14ac:dyDescent="0.35">
      <c r="A4546" t="s">
        <v>29857</v>
      </c>
      <c r="B4546" t="s">
        <v>29858</v>
      </c>
      <c r="C4546" t="s">
        <v>29862</v>
      </c>
      <c r="D4546" t="s">
        <v>29863</v>
      </c>
      <c r="E4546" t="s">
        <v>29864</v>
      </c>
      <c r="F4546" t="s">
        <v>29865</v>
      </c>
      <c r="I4546" t="s">
        <v>29866</v>
      </c>
      <c r="J4546" t="s">
        <v>29867</v>
      </c>
      <c r="M4546" t="s">
        <v>112297</v>
      </c>
      <c r="N4546" t="s">
        <v>124</v>
      </c>
      <c r="O4546" s="3" t="s">
        <v>29868</v>
      </c>
      <c r="P4546" t="s">
        <v>124</v>
      </c>
      <c r="Q4546" t="s">
        <v>124</v>
      </c>
      <c r="R4546" t="s">
        <v>29868</v>
      </c>
      <c r="S4546" s="4" t="str">
        <f t="shared" si="70"/>
        <v>2005</v>
      </c>
    </row>
    <row r="4547" spans="1:19" hidden="1" x14ac:dyDescent="0.35">
      <c r="A4547" t="s">
        <v>29864</v>
      </c>
      <c r="B4547" t="s">
        <v>29865</v>
      </c>
      <c r="C4547" t="s">
        <v>29869</v>
      </c>
      <c r="D4547" t="s">
        <v>29870</v>
      </c>
      <c r="E4547" t="s">
        <v>29871</v>
      </c>
      <c r="F4547" t="s">
        <v>29872</v>
      </c>
      <c r="I4547" t="s">
        <v>29873</v>
      </c>
      <c r="J4547" t="s">
        <v>29874</v>
      </c>
      <c r="M4547" t="s">
        <v>112314</v>
      </c>
      <c r="N4547" t="s">
        <v>28736</v>
      </c>
      <c r="O4547" s="3" t="s">
        <v>29875</v>
      </c>
      <c r="P4547" t="s">
        <v>28736</v>
      </c>
      <c r="Q4547" t="s">
        <v>28736</v>
      </c>
      <c r="R4547" t="s">
        <v>29875</v>
      </c>
      <c r="S4547" s="4" t="str">
        <f t="shared" ref="S4547:S4610" si="71">LEFT(RIGHT(R4547,19),4)</f>
        <v>2005</v>
      </c>
    </row>
    <row r="4548" spans="1:19" hidden="1" x14ac:dyDescent="0.35">
      <c r="A4548" t="s">
        <v>29871</v>
      </c>
      <c r="B4548" t="s">
        <v>29872</v>
      </c>
      <c r="C4548" t="s">
        <v>29876</v>
      </c>
      <c r="D4548" t="s">
        <v>29877</v>
      </c>
      <c r="E4548" t="s">
        <v>29878</v>
      </c>
      <c r="F4548" t="s">
        <v>29879</v>
      </c>
      <c r="I4548" t="s">
        <v>29880</v>
      </c>
      <c r="J4548" t="s">
        <v>29881</v>
      </c>
      <c r="M4548" t="s">
        <v>112297</v>
      </c>
      <c r="N4548" t="s">
        <v>16314</v>
      </c>
      <c r="O4548" s="3" t="s">
        <v>29882</v>
      </c>
      <c r="P4548" t="s">
        <v>16314</v>
      </c>
      <c r="Q4548" t="s">
        <v>16314</v>
      </c>
      <c r="R4548" t="s">
        <v>29882</v>
      </c>
      <c r="S4548" s="4" t="str">
        <f t="shared" si="71"/>
        <v>2005</v>
      </c>
    </row>
    <row r="4549" spans="1:19" hidden="1" x14ac:dyDescent="0.35">
      <c r="A4549" t="s">
        <v>29878</v>
      </c>
      <c r="B4549" t="s">
        <v>29879</v>
      </c>
      <c r="C4549" t="s">
        <v>29883</v>
      </c>
      <c r="D4549" t="s">
        <v>29884</v>
      </c>
      <c r="E4549" t="s">
        <v>29885</v>
      </c>
      <c r="F4549" t="s">
        <v>29886</v>
      </c>
      <c r="I4549" t="e">
        <f>+ Restore last changes about InitConfirm dialog. + Add a little patch to prevent wxWidgets to close Amaya too early. (todo : test it on MacOSX) S. GULLY</f>
        <v>#NAME?</v>
      </c>
      <c r="J4549" t="s">
        <v>29887</v>
      </c>
      <c r="M4549" t="s">
        <v>112314</v>
      </c>
      <c r="N4549" t="s">
        <v>28736</v>
      </c>
      <c r="O4549" s="3" t="s">
        <v>29888</v>
      </c>
      <c r="P4549" t="s">
        <v>28736</v>
      </c>
      <c r="Q4549" t="s">
        <v>28736</v>
      </c>
      <c r="R4549" t="s">
        <v>29888</v>
      </c>
      <c r="S4549" s="4" t="str">
        <f t="shared" si="71"/>
        <v>2005</v>
      </c>
    </row>
    <row r="4550" spans="1:19" hidden="1" x14ac:dyDescent="0.35">
      <c r="A4550" t="s">
        <v>29885</v>
      </c>
      <c r="B4550" t="s">
        <v>29886</v>
      </c>
      <c r="C4550" t="s">
        <v>29889</v>
      </c>
      <c r="D4550" t="s">
        <v>29890</v>
      </c>
      <c r="E4550" t="s">
        <v>29891</v>
      </c>
      <c r="F4550" t="s">
        <v>29892</v>
      </c>
      <c r="I4550" t="s">
        <v>29893</v>
      </c>
      <c r="J4550" t="s">
        <v>29894</v>
      </c>
      <c r="M4550" t="s">
        <v>112297</v>
      </c>
      <c r="N4550" t="s">
        <v>124</v>
      </c>
      <c r="O4550" s="3" t="s">
        <v>29895</v>
      </c>
      <c r="P4550" t="s">
        <v>124</v>
      </c>
      <c r="Q4550" t="s">
        <v>124</v>
      </c>
      <c r="R4550" t="s">
        <v>29895</v>
      </c>
      <c r="S4550" s="4" t="str">
        <f t="shared" si="71"/>
        <v>2005</v>
      </c>
    </row>
    <row r="4551" spans="1:19" hidden="1" x14ac:dyDescent="0.35">
      <c r="A4551" t="s">
        <v>29891</v>
      </c>
      <c r="B4551" t="s">
        <v>29892</v>
      </c>
      <c r="C4551" t="s">
        <v>29896</v>
      </c>
      <c r="D4551" t="s">
        <v>29897</v>
      </c>
      <c r="E4551" s="1" t="s">
        <v>29898</v>
      </c>
      <c r="F4551" s="1" t="s">
        <v>29899</v>
      </c>
      <c r="I4551" t="s">
        <v>29900</v>
      </c>
      <c r="J4551" t="s">
        <v>29901</v>
      </c>
      <c r="M4551" t="s">
        <v>112314</v>
      </c>
      <c r="N4551" t="s">
        <v>28736</v>
      </c>
      <c r="O4551" s="3" t="s">
        <v>29902</v>
      </c>
      <c r="P4551" t="s">
        <v>28736</v>
      </c>
      <c r="Q4551" t="s">
        <v>28736</v>
      </c>
      <c r="R4551" t="s">
        <v>29902</v>
      </c>
      <c r="S4551" s="4" t="str">
        <f t="shared" si="71"/>
        <v>2005</v>
      </c>
    </row>
    <row r="4552" spans="1:19" ht="29" hidden="1" x14ac:dyDescent="0.35">
      <c r="A4552" s="1" t="s">
        <v>29898</v>
      </c>
      <c r="B4552" s="1" t="s">
        <v>29899</v>
      </c>
      <c r="C4552" t="s">
        <v>29903</v>
      </c>
      <c r="D4552" t="s">
        <v>29904</v>
      </c>
      <c r="E4552" t="s">
        <v>29905</v>
      </c>
      <c r="F4552" t="s">
        <v>29906</v>
      </c>
      <c r="I4552" t="s">
        <v>29907</v>
      </c>
      <c r="J4552" t="s">
        <v>29908</v>
      </c>
      <c r="K4552" s="2" t="s">
        <v>1501</v>
      </c>
      <c r="M4552" t="s">
        <v>112297</v>
      </c>
      <c r="N4552" t="s">
        <v>124</v>
      </c>
      <c r="O4552" s="3" t="s">
        <v>29909</v>
      </c>
      <c r="P4552" t="s">
        <v>124</v>
      </c>
      <c r="Q4552" t="s">
        <v>124</v>
      </c>
      <c r="R4552" t="s">
        <v>29909</v>
      </c>
      <c r="S4552" s="4" t="str">
        <f t="shared" si="71"/>
        <v>2005</v>
      </c>
    </row>
    <row r="4553" spans="1:19" hidden="1" x14ac:dyDescent="0.35">
      <c r="A4553" t="s">
        <v>29905</v>
      </c>
      <c r="B4553" t="s">
        <v>29906</v>
      </c>
      <c r="C4553" t="s">
        <v>29910</v>
      </c>
      <c r="D4553" t="s">
        <v>29911</v>
      </c>
      <c r="E4553" t="s">
        <v>29912</v>
      </c>
      <c r="F4553" t="s">
        <v>29913</v>
      </c>
      <c r="I4553" t="s">
        <v>29914</v>
      </c>
      <c r="J4553" t="s">
        <v>29915</v>
      </c>
      <c r="M4553" t="s">
        <v>112314</v>
      </c>
      <c r="N4553" t="s">
        <v>28736</v>
      </c>
      <c r="O4553" s="3" t="s">
        <v>29916</v>
      </c>
      <c r="P4553" t="s">
        <v>28736</v>
      </c>
      <c r="Q4553" t="s">
        <v>28736</v>
      </c>
      <c r="R4553" t="s">
        <v>29916</v>
      </c>
      <c r="S4553" s="4" t="str">
        <f t="shared" si="71"/>
        <v>2005</v>
      </c>
    </row>
    <row r="4554" spans="1:19" hidden="1" x14ac:dyDescent="0.35">
      <c r="A4554" t="s">
        <v>29912</v>
      </c>
      <c r="B4554" t="s">
        <v>29913</v>
      </c>
      <c r="C4554" t="s">
        <v>29917</v>
      </c>
      <c r="D4554" t="s">
        <v>29918</v>
      </c>
      <c r="E4554" t="s">
        <v>29919</v>
      </c>
      <c r="F4554" t="s">
        <v>29920</v>
      </c>
      <c r="I4554" t="s">
        <v>29921</v>
      </c>
      <c r="J4554" t="s">
        <v>29922</v>
      </c>
      <c r="M4554" t="s">
        <v>112314</v>
      </c>
      <c r="N4554" t="s">
        <v>28736</v>
      </c>
      <c r="O4554" s="3" t="s">
        <v>29923</v>
      </c>
      <c r="P4554" t="s">
        <v>28736</v>
      </c>
      <c r="Q4554" t="s">
        <v>28736</v>
      </c>
      <c r="R4554" t="s">
        <v>29923</v>
      </c>
      <c r="S4554" s="4" t="str">
        <f t="shared" si="71"/>
        <v>2005</v>
      </c>
    </row>
    <row r="4555" spans="1:19" hidden="1" x14ac:dyDescent="0.35">
      <c r="A4555" t="s">
        <v>29919</v>
      </c>
      <c r="B4555" t="s">
        <v>29920</v>
      </c>
      <c r="C4555" t="s">
        <v>29924</v>
      </c>
      <c r="D4555" t="s">
        <v>29925</v>
      </c>
      <c r="E4555" t="s">
        <v>29926</v>
      </c>
      <c r="F4555" t="s">
        <v>29927</v>
      </c>
      <c r="I4555" t="s">
        <v>29928</v>
      </c>
      <c r="J4555" t="s">
        <v>29929</v>
      </c>
      <c r="M4555" t="s">
        <v>112314</v>
      </c>
      <c r="N4555" t="s">
        <v>28736</v>
      </c>
      <c r="O4555" s="3" t="s">
        <v>29930</v>
      </c>
      <c r="P4555" t="s">
        <v>28736</v>
      </c>
      <c r="Q4555" t="s">
        <v>28736</v>
      </c>
      <c r="R4555" t="s">
        <v>29930</v>
      </c>
      <c r="S4555" s="4" t="str">
        <f t="shared" si="71"/>
        <v>2005</v>
      </c>
    </row>
    <row r="4556" spans="1:19" hidden="1" x14ac:dyDescent="0.35">
      <c r="A4556" t="s">
        <v>29926</v>
      </c>
      <c r="B4556" t="s">
        <v>29927</v>
      </c>
      <c r="C4556" t="s">
        <v>29931</v>
      </c>
      <c r="D4556" t="s">
        <v>29932</v>
      </c>
      <c r="E4556" t="s">
        <v>29933</v>
      </c>
      <c r="F4556" t="s">
        <v>29934</v>
      </c>
      <c r="I4556" t="s">
        <v>11132</v>
      </c>
      <c r="J4556" t="s">
        <v>10777</v>
      </c>
      <c r="M4556" t="s">
        <v>112298</v>
      </c>
      <c r="N4556" t="s">
        <v>28</v>
      </c>
      <c r="O4556" s="3" t="s">
        <v>29935</v>
      </c>
      <c r="P4556" t="s">
        <v>50</v>
      </c>
      <c r="Q4556" t="s">
        <v>50</v>
      </c>
      <c r="R4556" t="s">
        <v>29935</v>
      </c>
      <c r="S4556" s="4" t="str">
        <f t="shared" si="71"/>
        <v>2005</v>
      </c>
    </row>
    <row r="4557" spans="1:19" hidden="1" x14ac:dyDescent="0.35">
      <c r="A4557" t="s">
        <v>29933</v>
      </c>
      <c r="B4557" t="s">
        <v>29934</v>
      </c>
      <c r="C4557" t="s">
        <v>29936</v>
      </c>
      <c r="D4557" t="s">
        <v>29937</v>
      </c>
      <c r="E4557" t="s">
        <v>29938</v>
      </c>
      <c r="F4557" t="s">
        <v>29939</v>
      </c>
      <c r="I4557" t="s">
        <v>29940</v>
      </c>
      <c r="J4557" t="s">
        <v>29941</v>
      </c>
      <c r="M4557" t="s">
        <v>112298</v>
      </c>
      <c r="N4557" t="s">
        <v>28</v>
      </c>
      <c r="O4557" s="3" t="s">
        <v>29942</v>
      </c>
      <c r="P4557" t="s">
        <v>50</v>
      </c>
      <c r="Q4557" t="s">
        <v>50</v>
      </c>
      <c r="R4557" t="s">
        <v>29942</v>
      </c>
      <c r="S4557" s="4" t="str">
        <f t="shared" si="71"/>
        <v>2005</v>
      </c>
    </row>
    <row r="4558" spans="1:19" hidden="1" x14ac:dyDescent="0.35">
      <c r="A4558" t="s">
        <v>29938</v>
      </c>
      <c r="B4558" t="s">
        <v>29939</v>
      </c>
      <c r="C4558" t="s">
        <v>29943</v>
      </c>
      <c r="D4558" t="s">
        <v>29944</v>
      </c>
      <c r="E4558" t="s">
        <v>29945</v>
      </c>
      <c r="F4558" t="s">
        <v>29946</v>
      </c>
      <c r="I4558" t="s">
        <v>29947</v>
      </c>
      <c r="J4558" t="s">
        <v>29948</v>
      </c>
      <c r="M4558" t="s">
        <v>112314</v>
      </c>
      <c r="N4558" t="s">
        <v>28736</v>
      </c>
      <c r="O4558" s="3" t="s">
        <v>29949</v>
      </c>
      <c r="P4558" t="s">
        <v>28736</v>
      </c>
      <c r="Q4558" t="s">
        <v>28736</v>
      </c>
      <c r="R4558" t="s">
        <v>29949</v>
      </c>
      <c r="S4558" s="4" t="str">
        <f t="shared" si="71"/>
        <v>2005</v>
      </c>
    </row>
    <row r="4559" spans="1:19" hidden="1" x14ac:dyDescent="0.35">
      <c r="A4559" t="s">
        <v>29945</v>
      </c>
      <c r="B4559" t="s">
        <v>29946</v>
      </c>
      <c r="C4559" t="s">
        <v>29950</v>
      </c>
      <c r="D4559" t="s">
        <v>29951</v>
      </c>
      <c r="E4559" t="s">
        <v>29952</v>
      </c>
      <c r="F4559" t="s">
        <v>29953</v>
      </c>
      <c r="I4559" t="s">
        <v>29954</v>
      </c>
      <c r="J4559" t="s">
        <v>29955</v>
      </c>
      <c r="M4559" t="s">
        <v>112314</v>
      </c>
      <c r="N4559" t="s">
        <v>28736</v>
      </c>
      <c r="O4559" s="3" t="s">
        <v>29956</v>
      </c>
      <c r="P4559" t="s">
        <v>28736</v>
      </c>
      <c r="Q4559" t="s">
        <v>28736</v>
      </c>
      <c r="R4559" t="s">
        <v>29956</v>
      </c>
      <c r="S4559" s="4" t="str">
        <f t="shared" si="71"/>
        <v>2005</v>
      </c>
    </row>
    <row r="4560" spans="1:19" hidden="1" x14ac:dyDescent="0.35">
      <c r="A4560" t="s">
        <v>29952</v>
      </c>
      <c r="B4560" t="s">
        <v>29953</v>
      </c>
      <c r="C4560" t="s">
        <v>29957</v>
      </c>
      <c r="D4560" t="s">
        <v>29958</v>
      </c>
      <c r="E4560" t="s">
        <v>29959</v>
      </c>
      <c r="F4560" t="s">
        <v>29960</v>
      </c>
      <c r="I4560" t="s">
        <v>29961</v>
      </c>
      <c r="J4560" t="s">
        <v>29962</v>
      </c>
      <c r="M4560" t="s">
        <v>112297</v>
      </c>
      <c r="N4560" t="s">
        <v>124</v>
      </c>
      <c r="O4560" s="3" t="s">
        <v>29963</v>
      </c>
      <c r="P4560" t="s">
        <v>124</v>
      </c>
      <c r="Q4560" t="s">
        <v>124</v>
      </c>
      <c r="R4560" t="s">
        <v>29963</v>
      </c>
      <c r="S4560" s="4" t="str">
        <f t="shared" si="71"/>
        <v>2005</v>
      </c>
    </row>
    <row r="4561" spans="1:19" hidden="1" x14ac:dyDescent="0.35">
      <c r="A4561" t="s">
        <v>29959</v>
      </c>
      <c r="B4561" t="s">
        <v>29960</v>
      </c>
      <c r="C4561" t="s">
        <v>29964</v>
      </c>
      <c r="D4561" t="s">
        <v>29965</v>
      </c>
      <c r="E4561" t="s">
        <v>29966</v>
      </c>
      <c r="F4561" t="s">
        <v>29967</v>
      </c>
      <c r="I4561" t="s">
        <v>512</v>
      </c>
      <c r="J4561" t="s">
        <v>512</v>
      </c>
      <c r="M4561" t="s">
        <v>112297</v>
      </c>
      <c r="N4561" t="s">
        <v>124</v>
      </c>
      <c r="O4561" s="3" t="s">
        <v>29968</v>
      </c>
      <c r="P4561" t="s">
        <v>124</v>
      </c>
      <c r="Q4561" t="s">
        <v>124</v>
      </c>
      <c r="R4561" t="s">
        <v>29968</v>
      </c>
      <c r="S4561" s="4" t="str">
        <f t="shared" si="71"/>
        <v>2005</v>
      </c>
    </row>
    <row r="4562" spans="1:19" hidden="1" x14ac:dyDescent="0.35">
      <c r="A4562" t="s">
        <v>29966</v>
      </c>
      <c r="B4562" t="s">
        <v>29967</v>
      </c>
      <c r="C4562" t="s">
        <v>29969</v>
      </c>
      <c r="D4562" t="s">
        <v>29970</v>
      </c>
      <c r="E4562" t="s">
        <v>29971</v>
      </c>
      <c r="F4562" t="s">
        <v>29972</v>
      </c>
      <c r="I4562" t="s">
        <v>5696</v>
      </c>
      <c r="J4562" t="s">
        <v>1262</v>
      </c>
      <c r="M4562" t="s">
        <v>112297</v>
      </c>
      <c r="N4562" t="s">
        <v>124</v>
      </c>
      <c r="O4562" s="3" t="s">
        <v>29973</v>
      </c>
      <c r="P4562" t="s">
        <v>124</v>
      </c>
      <c r="Q4562" t="s">
        <v>124</v>
      </c>
      <c r="R4562" t="s">
        <v>29973</v>
      </c>
      <c r="S4562" s="4" t="str">
        <f t="shared" si="71"/>
        <v>2005</v>
      </c>
    </row>
    <row r="4563" spans="1:19" hidden="1" x14ac:dyDescent="0.35">
      <c r="A4563" t="s">
        <v>29971</v>
      </c>
      <c r="B4563" t="s">
        <v>29972</v>
      </c>
      <c r="C4563" t="s">
        <v>29974</v>
      </c>
      <c r="D4563" t="s">
        <v>29975</v>
      </c>
      <c r="E4563" t="s">
        <v>29976</v>
      </c>
      <c r="F4563" t="s">
        <v>29977</v>
      </c>
      <c r="I4563" t="s">
        <v>29978</v>
      </c>
      <c r="J4563" t="s">
        <v>29979</v>
      </c>
      <c r="M4563" t="s">
        <v>112297</v>
      </c>
      <c r="N4563" t="s">
        <v>124</v>
      </c>
      <c r="O4563" s="3" t="s">
        <v>29980</v>
      </c>
      <c r="P4563" t="s">
        <v>124</v>
      </c>
      <c r="Q4563" t="s">
        <v>124</v>
      </c>
      <c r="R4563" t="s">
        <v>29980</v>
      </c>
      <c r="S4563" s="4" t="str">
        <f t="shared" si="71"/>
        <v>2005</v>
      </c>
    </row>
    <row r="4564" spans="1:19" hidden="1" x14ac:dyDescent="0.35">
      <c r="A4564" t="s">
        <v>29976</v>
      </c>
      <c r="B4564" t="s">
        <v>29977</v>
      </c>
      <c r="C4564" t="s">
        <v>29981</v>
      </c>
      <c r="D4564" t="s">
        <v>29982</v>
      </c>
      <c r="E4564" t="s">
        <v>29983</v>
      </c>
      <c r="F4564" t="s">
        <v>29984</v>
      </c>
      <c r="I4564" t="s">
        <v>29985</v>
      </c>
      <c r="J4564" t="s">
        <v>29986</v>
      </c>
      <c r="M4564" t="s">
        <v>112297</v>
      </c>
      <c r="N4564" t="s">
        <v>124</v>
      </c>
      <c r="O4564" s="3" t="s">
        <v>29987</v>
      </c>
      <c r="P4564" t="s">
        <v>124</v>
      </c>
      <c r="Q4564" t="s">
        <v>124</v>
      </c>
      <c r="R4564" t="s">
        <v>29987</v>
      </c>
      <c r="S4564" s="4" t="str">
        <f t="shared" si="71"/>
        <v>2005</v>
      </c>
    </row>
    <row r="4565" spans="1:19" hidden="1" x14ac:dyDescent="0.35">
      <c r="A4565" t="s">
        <v>29983</v>
      </c>
      <c r="B4565" t="s">
        <v>29984</v>
      </c>
      <c r="C4565" t="s">
        <v>29988</v>
      </c>
      <c r="D4565" t="s">
        <v>29989</v>
      </c>
      <c r="E4565" t="s">
        <v>29990</v>
      </c>
      <c r="F4565" t="s">
        <v>29991</v>
      </c>
      <c r="I4565" t="s">
        <v>29992</v>
      </c>
      <c r="J4565" t="s">
        <v>29993</v>
      </c>
      <c r="M4565" t="s">
        <v>112297</v>
      </c>
      <c r="N4565" t="s">
        <v>124</v>
      </c>
      <c r="O4565" s="3" t="s">
        <v>29994</v>
      </c>
      <c r="P4565" t="s">
        <v>124</v>
      </c>
      <c r="Q4565" t="s">
        <v>124</v>
      </c>
      <c r="R4565" t="s">
        <v>29994</v>
      </c>
      <c r="S4565" s="4" t="str">
        <f t="shared" si="71"/>
        <v>2005</v>
      </c>
    </row>
    <row r="4566" spans="1:19" hidden="1" x14ac:dyDescent="0.35">
      <c r="A4566" t="s">
        <v>29990</v>
      </c>
      <c r="B4566" t="s">
        <v>29991</v>
      </c>
      <c r="C4566" t="s">
        <v>29995</v>
      </c>
      <c r="D4566" t="s">
        <v>29996</v>
      </c>
      <c r="E4566" t="s">
        <v>29997</v>
      </c>
      <c r="F4566" t="s">
        <v>29998</v>
      </c>
      <c r="I4566" t="s">
        <v>29999</v>
      </c>
      <c r="J4566" t="s">
        <v>30000</v>
      </c>
      <c r="M4566" t="s">
        <v>112298</v>
      </c>
      <c r="N4566" t="s">
        <v>28</v>
      </c>
      <c r="O4566" s="3" t="s">
        <v>30001</v>
      </c>
      <c r="P4566" t="s">
        <v>50</v>
      </c>
      <c r="Q4566" t="s">
        <v>50</v>
      </c>
      <c r="R4566" t="s">
        <v>30001</v>
      </c>
      <c r="S4566" s="4" t="str">
        <f t="shared" si="71"/>
        <v>2005</v>
      </c>
    </row>
    <row r="4567" spans="1:19" hidden="1" x14ac:dyDescent="0.35">
      <c r="A4567" t="s">
        <v>29997</v>
      </c>
      <c r="B4567" t="s">
        <v>29998</v>
      </c>
      <c r="C4567" t="s">
        <v>30002</v>
      </c>
      <c r="D4567" t="s">
        <v>30003</v>
      </c>
      <c r="E4567" t="s">
        <v>30004</v>
      </c>
      <c r="F4567" t="s">
        <v>30005</v>
      </c>
      <c r="I4567" t="s">
        <v>30006</v>
      </c>
      <c r="J4567" t="s">
        <v>30007</v>
      </c>
      <c r="M4567" t="s">
        <v>112314</v>
      </c>
      <c r="N4567" t="s">
        <v>28736</v>
      </c>
      <c r="O4567" s="3" t="s">
        <v>30008</v>
      </c>
      <c r="P4567" t="s">
        <v>28736</v>
      </c>
      <c r="Q4567" t="s">
        <v>28736</v>
      </c>
      <c r="R4567" t="s">
        <v>30008</v>
      </c>
      <c r="S4567" s="4" t="str">
        <f t="shared" si="71"/>
        <v>2005</v>
      </c>
    </row>
    <row r="4568" spans="1:19" hidden="1" x14ac:dyDescent="0.35">
      <c r="A4568" t="s">
        <v>30004</v>
      </c>
      <c r="B4568" t="s">
        <v>30005</v>
      </c>
      <c r="C4568" t="s">
        <v>30009</v>
      </c>
      <c r="D4568" t="s">
        <v>30010</v>
      </c>
      <c r="E4568" t="s">
        <v>30011</v>
      </c>
      <c r="F4568" t="s">
        <v>30012</v>
      </c>
      <c r="I4568" t="s">
        <v>29914</v>
      </c>
      <c r="J4568" t="s">
        <v>29915</v>
      </c>
      <c r="M4568" t="s">
        <v>112314</v>
      </c>
      <c r="N4568" t="s">
        <v>28736</v>
      </c>
      <c r="O4568" s="3" t="s">
        <v>30013</v>
      </c>
      <c r="P4568" t="s">
        <v>28736</v>
      </c>
      <c r="Q4568" t="s">
        <v>28736</v>
      </c>
      <c r="R4568" t="s">
        <v>30013</v>
      </c>
      <c r="S4568" s="4" t="str">
        <f t="shared" si="71"/>
        <v>2005</v>
      </c>
    </row>
    <row r="4569" spans="1:19" hidden="1" x14ac:dyDescent="0.35">
      <c r="A4569" t="s">
        <v>30011</v>
      </c>
      <c r="B4569" t="s">
        <v>30012</v>
      </c>
      <c r="C4569" t="s">
        <v>30014</v>
      </c>
      <c r="D4569" t="s">
        <v>30015</v>
      </c>
      <c r="E4569" t="s">
        <v>30016</v>
      </c>
      <c r="F4569" t="s">
        <v>30017</v>
      </c>
      <c r="I4569" t="s">
        <v>30018</v>
      </c>
      <c r="J4569" t="s">
        <v>30019</v>
      </c>
      <c r="M4569" t="s">
        <v>112297</v>
      </c>
      <c r="N4569" t="s">
        <v>124</v>
      </c>
      <c r="O4569" s="3" t="s">
        <v>30020</v>
      </c>
      <c r="P4569" t="s">
        <v>124</v>
      </c>
      <c r="Q4569" t="s">
        <v>124</v>
      </c>
      <c r="R4569" t="s">
        <v>30020</v>
      </c>
      <c r="S4569" s="4" t="str">
        <f t="shared" si="71"/>
        <v>2005</v>
      </c>
    </row>
    <row r="4570" spans="1:19" hidden="1" x14ac:dyDescent="0.35">
      <c r="A4570" t="s">
        <v>30016</v>
      </c>
      <c r="B4570" t="s">
        <v>30017</v>
      </c>
      <c r="C4570" t="s">
        <v>30021</v>
      </c>
      <c r="D4570" t="s">
        <v>30022</v>
      </c>
      <c r="E4570" t="s">
        <v>30023</v>
      </c>
      <c r="F4570" t="s">
        <v>30024</v>
      </c>
      <c r="I4570" t="s">
        <v>30025</v>
      </c>
      <c r="J4570" t="s">
        <v>30026</v>
      </c>
      <c r="M4570" t="s">
        <v>112314</v>
      </c>
      <c r="N4570" t="s">
        <v>28736</v>
      </c>
      <c r="O4570" s="3" t="s">
        <v>30027</v>
      </c>
      <c r="P4570" t="s">
        <v>28736</v>
      </c>
      <c r="Q4570" t="s">
        <v>28736</v>
      </c>
      <c r="R4570" t="s">
        <v>30027</v>
      </c>
      <c r="S4570" s="4" t="str">
        <f t="shared" si="71"/>
        <v>2005</v>
      </c>
    </row>
    <row r="4571" spans="1:19" hidden="1" x14ac:dyDescent="0.35">
      <c r="A4571" t="s">
        <v>30023</v>
      </c>
      <c r="B4571" t="s">
        <v>30024</v>
      </c>
      <c r="C4571" t="s">
        <v>30028</v>
      </c>
      <c r="D4571" t="s">
        <v>30029</v>
      </c>
      <c r="E4571" t="s">
        <v>30030</v>
      </c>
      <c r="F4571" t="s">
        <v>30031</v>
      </c>
      <c r="I4571" t="s">
        <v>30032</v>
      </c>
      <c r="J4571" t="s">
        <v>30033</v>
      </c>
      <c r="M4571" t="s">
        <v>112314</v>
      </c>
      <c r="N4571" t="s">
        <v>28736</v>
      </c>
      <c r="O4571" s="3" t="s">
        <v>30034</v>
      </c>
      <c r="P4571" t="s">
        <v>28736</v>
      </c>
      <c r="Q4571" t="s">
        <v>28736</v>
      </c>
      <c r="R4571" t="s">
        <v>30034</v>
      </c>
      <c r="S4571" s="4" t="str">
        <f t="shared" si="71"/>
        <v>2005</v>
      </c>
    </row>
    <row r="4572" spans="1:19" hidden="1" x14ac:dyDescent="0.35">
      <c r="A4572" t="s">
        <v>30030</v>
      </c>
      <c r="B4572" t="s">
        <v>30031</v>
      </c>
      <c r="C4572" t="s">
        <v>30035</v>
      </c>
      <c r="D4572" t="s">
        <v>30036</v>
      </c>
      <c r="E4572" t="s">
        <v>30037</v>
      </c>
      <c r="F4572" t="s">
        <v>30038</v>
      </c>
      <c r="I4572" t="s">
        <v>30039</v>
      </c>
      <c r="J4572" t="s">
        <v>30040</v>
      </c>
      <c r="M4572" t="s">
        <v>112314</v>
      </c>
      <c r="N4572" t="s">
        <v>28736</v>
      </c>
      <c r="O4572" s="3" t="s">
        <v>30041</v>
      </c>
      <c r="P4572" t="s">
        <v>28736</v>
      </c>
      <c r="Q4572" t="s">
        <v>28736</v>
      </c>
      <c r="R4572" t="s">
        <v>30041</v>
      </c>
      <c r="S4572" s="4" t="str">
        <f t="shared" si="71"/>
        <v>2005</v>
      </c>
    </row>
    <row r="4573" spans="1:19" hidden="1" x14ac:dyDescent="0.35">
      <c r="A4573" t="s">
        <v>30037</v>
      </c>
      <c r="B4573" t="s">
        <v>30038</v>
      </c>
      <c r="C4573" t="s">
        <v>30042</v>
      </c>
      <c r="D4573" t="s">
        <v>30043</v>
      </c>
      <c r="E4573" t="s">
        <v>30044</v>
      </c>
      <c r="F4573" t="s">
        <v>30045</v>
      </c>
      <c r="I4573" t="s">
        <v>30046</v>
      </c>
      <c r="J4573" t="s">
        <v>30047</v>
      </c>
      <c r="M4573" t="s">
        <v>112297</v>
      </c>
      <c r="N4573" t="s">
        <v>124</v>
      </c>
      <c r="O4573" s="3" t="s">
        <v>30048</v>
      </c>
      <c r="P4573" t="s">
        <v>124</v>
      </c>
      <c r="Q4573" t="s">
        <v>124</v>
      </c>
      <c r="R4573" t="s">
        <v>30048</v>
      </c>
      <c r="S4573" s="4" t="str">
        <f t="shared" si="71"/>
        <v>2005</v>
      </c>
    </row>
    <row r="4574" spans="1:19" hidden="1" x14ac:dyDescent="0.35">
      <c r="A4574" t="s">
        <v>30044</v>
      </c>
      <c r="B4574" t="s">
        <v>30045</v>
      </c>
      <c r="C4574" t="s">
        <v>30049</v>
      </c>
      <c r="D4574" t="s">
        <v>30050</v>
      </c>
      <c r="E4574" t="s">
        <v>30051</v>
      </c>
      <c r="F4574" t="s">
        <v>30052</v>
      </c>
      <c r="I4574" t="s">
        <v>29373</v>
      </c>
      <c r="J4574" t="s">
        <v>29374</v>
      </c>
      <c r="M4574" t="s">
        <v>112314</v>
      </c>
      <c r="N4574" t="s">
        <v>28736</v>
      </c>
      <c r="O4574" s="3" t="s">
        <v>30053</v>
      </c>
      <c r="P4574" t="s">
        <v>28736</v>
      </c>
      <c r="Q4574" t="s">
        <v>28736</v>
      </c>
      <c r="R4574" t="s">
        <v>30053</v>
      </c>
      <c r="S4574" s="4" t="str">
        <f t="shared" si="71"/>
        <v>2005</v>
      </c>
    </row>
    <row r="4575" spans="1:19" hidden="1" x14ac:dyDescent="0.35">
      <c r="A4575" t="s">
        <v>30051</v>
      </c>
      <c r="B4575" t="s">
        <v>30052</v>
      </c>
      <c r="C4575" t="s">
        <v>30054</v>
      </c>
      <c r="D4575" t="s">
        <v>30055</v>
      </c>
      <c r="E4575" t="s">
        <v>30056</v>
      </c>
      <c r="F4575">
        <v>917078053</v>
      </c>
      <c r="I4575" t="s">
        <v>30057</v>
      </c>
      <c r="J4575" t="s">
        <v>30058</v>
      </c>
      <c r="M4575" t="s">
        <v>112314</v>
      </c>
      <c r="N4575" t="s">
        <v>28736</v>
      </c>
      <c r="O4575" s="3" t="s">
        <v>30059</v>
      </c>
      <c r="P4575" t="s">
        <v>28736</v>
      </c>
      <c r="Q4575" t="s">
        <v>28736</v>
      </c>
      <c r="R4575" t="s">
        <v>30059</v>
      </c>
      <c r="S4575" s="4" t="str">
        <f t="shared" si="71"/>
        <v>2005</v>
      </c>
    </row>
    <row r="4576" spans="1:19" hidden="1" x14ac:dyDescent="0.35">
      <c r="A4576" t="s">
        <v>30056</v>
      </c>
      <c r="B4576">
        <v>917078053</v>
      </c>
      <c r="C4576" t="s">
        <v>30060</v>
      </c>
      <c r="D4576" t="s">
        <v>30061</v>
      </c>
      <c r="E4576" t="s">
        <v>30062</v>
      </c>
      <c r="F4576" t="s">
        <v>30063</v>
      </c>
      <c r="I4576" t="s">
        <v>30064</v>
      </c>
      <c r="J4576" t="s">
        <v>30065</v>
      </c>
      <c r="M4576" t="s">
        <v>112314</v>
      </c>
      <c r="N4576" t="s">
        <v>28736</v>
      </c>
      <c r="O4576" s="3" t="s">
        <v>30066</v>
      </c>
      <c r="P4576" t="s">
        <v>28736</v>
      </c>
      <c r="Q4576" t="s">
        <v>28736</v>
      </c>
      <c r="R4576" t="s">
        <v>30066</v>
      </c>
      <c r="S4576" s="4" t="str">
        <f t="shared" si="71"/>
        <v>2005</v>
      </c>
    </row>
    <row r="4577" spans="1:19" hidden="1" x14ac:dyDescent="0.35">
      <c r="A4577" t="s">
        <v>30062</v>
      </c>
      <c r="B4577" t="s">
        <v>30063</v>
      </c>
      <c r="C4577" t="s">
        <v>30067</v>
      </c>
      <c r="D4577" t="s">
        <v>30068</v>
      </c>
      <c r="E4577" t="s">
        <v>30069</v>
      </c>
      <c r="F4577" t="s">
        <v>30070</v>
      </c>
      <c r="I4577" t="s">
        <v>30071</v>
      </c>
      <c r="J4577" t="s">
        <v>30072</v>
      </c>
      <c r="M4577" t="s">
        <v>112297</v>
      </c>
      <c r="N4577" t="s">
        <v>124</v>
      </c>
      <c r="O4577" s="3" t="s">
        <v>30073</v>
      </c>
      <c r="P4577" t="s">
        <v>124</v>
      </c>
      <c r="Q4577" t="s">
        <v>124</v>
      </c>
      <c r="R4577" t="s">
        <v>30073</v>
      </c>
      <c r="S4577" s="4" t="str">
        <f t="shared" si="71"/>
        <v>2005</v>
      </c>
    </row>
    <row r="4578" spans="1:19" hidden="1" x14ac:dyDescent="0.35">
      <c r="A4578" t="s">
        <v>30069</v>
      </c>
      <c r="B4578" t="s">
        <v>30070</v>
      </c>
      <c r="C4578" t="s">
        <v>30074</v>
      </c>
      <c r="D4578" t="s">
        <v>30075</v>
      </c>
      <c r="E4578" t="s">
        <v>30076</v>
      </c>
      <c r="F4578" t="s">
        <v>30077</v>
      </c>
      <c r="I4578" t="s">
        <v>30078</v>
      </c>
      <c r="J4578" t="s">
        <v>30079</v>
      </c>
      <c r="M4578" t="s">
        <v>112297</v>
      </c>
      <c r="N4578" t="s">
        <v>124</v>
      </c>
      <c r="O4578" s="3" t="s">
        <v>30080</v>
      </c>
      <c r="P4578" t="s">
        <v>124</v>
      </c>
      <c r="Q4578" t="s">
        <v>124</v>
      </c>
      <c r="R4578" t="s">
        <v>30080</v>
      </c>
      <c r="S4578" s="4" t="str">
        <f t="shared" si="71"/>
        <v>2005</v>
      </c>
    </row>
    <row r="4579" spans="1:19" hidden="1" x14ac:dyDescent="0.35">
      <c r="A4579" t="s">
        <v>30076</v>
      </c>
      <c r="B4579" t="s">
        <v>30077</v>
      </c>
      <c r="C4579" t="s">
        <v>30081</v>
      </c>
      <c r="D4579" t="s">
        <v>30082</v>
      </c>
      <c r="E4579" t="s">
        <v>30083</v>
      </c>
      <c r="F4579" t="s">
        <v>30084</v>
      </c>
      <c r="I4579" t="s">
        <v>512</v>
      </c>
      <c r="J4579" t="s">
        <v>512</v>
      </c>
      <c r="M4579" t="s">
        <v>112297</v>
      </c>
      <c r="N4579" t="s">
        <v>124</v>
      </c>
      <c r="O4579" s="3" t="s">
        <v>30085</v>
      </c>
      <c r="P4579" t="s">
        <v>124</v>
      </c>
      <c r="Q4579" t="s">
        <v>124</v>
      </c>
      <c r="R4579" t="s">
        <v>30085</v>
      </c>
      <c r="S4579" s="4" t="str">
        <f t="shared" si="71"/>
        <v>2005</v>
      </c>
    </row>
    <row r="4580" spans="1:19" hidden="1" x14ac:dyDescent="0.35">
      <c r="A4580" t="s">
        <v>30083</v>
      </c>
      <c r="B4580" t="s">
        <v>30084</v>
      </c>
      <c r="C4580" t="s">
        <v>30086</v>
      </c>
      <c r="D4580" t="s">
        <v>30087</v>
      </c>
      <c r="E4580" t="s">
        <v>30088</v>
      </c>
      <c r="F4580" t="s">
        <v>30089</v>
      </c>
      <c r="I4580" t="s">
        <v>30090</v>
      </c>
      <c r="J4580" t="s">
        <v>30091</v>
      </c>
      <c r="M4580" t="s">
        <v>112297</v>
      </c>
      <c r="N4580" t="s">
        <v>16314</v>
      </c>
      <c r="O4580" s="3" t="s">
        <v>30092</v>
      </c>
      <c r="P4580" t="s">
        <v>16314</v>
      </c>
      <c r="Q4580" t="s">
        <v>16314</v>
      </c>
      <c r="R4580" t="s">
        <v>30092</v>
      </c>
      <c r="S4580" s="4" t="str">
        <f t="shared" si="71"/>
        <v>2005</v>
      </c>
    </row>
    <row r="4581" spans="1:19" hidden="1" x14ac:dyDescent="0.35">
      <c r="A4581" t="s">
        <v>30088</v>
      </c>
      <c r="B4581" t="s">
        <v>30089</v>
      </c>
      <c r="C4581" t="s">
        <v>30093</v>
      </c>
      <c r="D4581" t="s">
        <v>30094</v>
      </c>
      <c r="E4581" t="s">
        <v>30095</v>
      </c>
      <c r="F4581" t="s">
        <v>30096</v>
      </c>
      <c r="I4581" t="s">
        <v>30097</v>
      </c>
      <c r="J4581" t="s">
        <v>2890</v>
      </c>
      <c r="M4581" t="s">
        <v>112297</v>
      </c>
      <c r="N4581" t="s">
        <v>124</v>
      </c>
      <c r="O4581" s="3" t="s">
        <v>30098</v>
      </c>
      <c r="P4581" t="s">
        <v>124</v>
      </c>
      <c r="Q4581" t="s">
        <v>124</v>
      </c>
      <c r="R4581" t="s">
        <v>30098</v>
      </c>
      <c r="S4581" s="4" t="str">
        <f t="shared" si="71"/>
        <v>2005</v>
      </c>
    </row>
    <row r="4582" spans="1:19" ht="101.5" hidden="1" x14ac:dyDescent="0.35">
      <c r="A4582" t="s">
        <v>30095</v>
      </c>
      <c r="B4582" t="s">
        <v>30096</v>
      </c>
      <c r="C4582" t="s">
        <v>30099</v>
      </c>
      <c r="D4582" t="s">
        <v>30100</v>
      </c>
      <c r="E4582" t="s">
        <v>30101</v>
      </c>
      <c r="F4582" t="s">
        <v>30102</v>
      </c>
      <c r="I4582" t="s">
        <v>30103</v>
      </c>
      <c r="J4582" t="s">
        <v>30104</v>
      </c>
      <c r="K4582" s="2" t="s">
        <v>30105</v>
      </c>
      <c r="M4582" t="s">
        <v>112297</v>
      </c>
      <c r="N4582" t="s">
        <v>124</v>
      </c>
      <c r="O4582" s="3" t="s">
        <v>30106</v>
      </c>
      <c r="P4582" t="s">
        <v>124</v>
      </c>
      <c r="Q4582" t="s">
        <v>124</v>
      </c>
      <c r="R4582" t="s">
        <v>30106</v>
      </c>
      <c r="S4582" s="4" t="str">
        <f t="shared" si="71"/>
        <v>2005</v>
      </c>
    </row>
    <row r="4583" spans="1:19" hidden="1" x14ac:dyDescent="0.35">
      <c r="A4583" t="s">
        <v>30101</v>
      </c>
      <c r="B4583" t="s">
        <v>30102</v>
      </c>
      <c r="C4583" t="s">
        <v>30107</v>
      </c>
      <c r="D4583" t="s">
        <v>30108</v>
      </c>
      <c r="E4583" t="s">
        <v>30109</v>
      </c>
      <c r="F4583" t="s">
        <v>30110</v>
      </c>
      <c r="I4583" t="s">
        <v>30111</v>
      </c>
      <c r="J4583" t="s">
        <v>30112</v>
      </c>
      <c r="M4583" t="s">
        <v>112298</v>
      </c>
      <c r="N4583" t="s">
        <v>28</v>
      </c>
      <c r="O4583" s="3" t="s">
        <v>30113</v>
      </c>
      <c r="P4583" t="s">
        <v>50</v>
      </c>
      <c r="Q4583" t="s">
        <v>50</v>
      </c>
      <c r="R4583" t="s">
        <v>30113</v>
      </c>
      <c r="S4583" s="4" t="str">
        <f t="shared" si="71"/>
        <v>2005</v>
      </c>
    </row>
    <row r="4584" spans="1:19" hidden="1" x14ac:dyDescent="0.35">
      <c r="A4584" t="s">
        <v>30109</v>
      </c>
      <c r="B4584" t="s">
        <v>30110</v>
      </c>
      <c r="C4584" t="s">
        <v>30114</v>
      </c>
      <c r="D4584" t="s">
        <v>30115</v>
      </c>
      <c r="E4584" t="s">
        <v>30116</v>
      </c>
      <c r="F4584" t="s">
        <v>30117</v>
      </c>
      <c r="I4584" t="s">
        <v>30118</v>
      </c>
      <c r="J4584" t="s">
        <v>30119</v>
      </c>
      <c r="M4584" t="s">
        <v>112298</v>
      </c>
      <c r="N4584" t="s">
        <v>28</v>
      </c>
      <c r="O4584" s="3" t="s">
        <v>30120</v>
      </c>
      <c r="P4584" t="s">
        <v>50</v>
      </c>
      <c r="Q4584" t="s">
        <v>50</v>
      </c>
      <c r="R4584" t="s">
        <v>30120</v>
      </c>
      <c r="S4584" s="4" t="str">
        <f t="shared" si="71"/>
        <v>2005</v>
      </c>
    </row>
    <row r="4585" spans="1:19" hidden="1" x14ac:dyDescent="0.35">
      <c r="A4585" t="s">
        <v>30116</v>
      </c>
      <c r="B4585" t="s">
        <v>30117</v>
      </c>
      <c r="C4585" t="s">
        <v>30121</v>
      </c>
      <c r="D4585" t="s">
        <v>30122</v>
      </c>
      <c r="E4585" t="s">
        <v>30123</v>
      </c>
      <c r="F4585" t="s">
        <v>30124</v>
      </c>
      <c r="I4585" t="s">
        <v>30125</v>
      </c>
      <c r="J4585" t="s">
        <v>30126</v>
      </c>
      <c r="M4585" t="s">
        <v>112298</v>
      </c>
      <c r="N4585" t="s">
        <v>28</v>
      </c>
      <c r="O4585" s="3" t="s">
        <v>30127</v>
      </c>
      <c r="P4585" t="s">
        <v>16314</v>
      </c>
      <c r="Q4585" t="s">
        <v>16314</v>
      </c>
      <c r="R4585" t="s">
        <v>30127</v>
      </c>
      <c r="S4585" s="4" t="str">
        <f t="shared" si="71"/>
        <v>2005</v>
      </c>
    </row>
    <row r="4586" spans="1:19" hidden="1" x14ac:dyDescent="0.35">
      <c r="A4586" t="s">
        <v>30123</v>
      </c>
      <c r="B4586" t="s">
        <v>30124</v>
      </c>
      <c r="C4586" t="s">
        <v>30128</v>
      </c>
      <c r="D4586" t="s">
        <v>30129</v>
      </c>
      <c r="E4586" t="s">
        <v>30130</v>
      </c>
      <c r="F4586" t="s">
        <v>30131</v>
      </c>
      <c r="I4586" t="s">
        <v>30132</v>
      </c>
      <c r="J4586" t="s">
        <v>30133</v>
      </c>
      <c r="M4586" t="s">
        <v>112297</v>
      </c>
      <c r="N4586" t="s">
        <v>124</v>
      </c>
      <c r="O4586" s="3" t="s">
        <v>30134</v>
      </c>
      <c r="P4586" t="s">
        <v>124</v>
      </c>
      <c r="Q4586" t="s">
        <v>124</v>
      </c>
      <c r="R4586" t="s">
        <v>30134</v>
      </c>
      <c r="S4586" s="4" t="str">
        <f t="shared" si="71"/>
        <v>2005</v>
      </c>
    </row>
    <row r="4587" spans="1:19" hidden="1" x14ac:dyDescent="0.35">
      <c r="A4587" t="s">
        <v>30130</v>
      </c>
      <c r="B4587" t="s">
        <v>30131</v>
      </c>
      <c r="C4587" t="s">
        <v>30135</v>
      </c>
      <c r="D4587" t="s">
        <v>30136</v>
      </c>
      <c r="E4587" t="s">
        <v>30137</v>
      </c>
      <c r="F4587" t="s">
        <v>30138</v>
      </c>
      <c r="I4587" t="s">
        <v>30139</v>
      </c>
      <c r="J4587" t="s">
        <v>30140</v>
      </c>
      <c r="M4587" t="s">
        <v>112314</v>
      </c>
      <c r="N4587" t="s">
        <v>28736</v>
      </c>
      <c r="O4587" s="3" t="s">
        <v>30141</v>
      </c>
      <c r="P4587" t="s">
        <v>28736</v>
      </c>
      <c r="Q4587" t="s">
        <v>28736</v>
      </c>
      <c r="R4587" t="s">
        <v>30141</v>
      </c>
      <c r="S4587" s="4" t="str">
        <f t="shared" si="71"/>
        <v>2005</v>
      </c>
    </row>
    <row r="4588" spans="1:19" ht="409.5" hidden="1" x14ac:dyDescent="0.35">
      <c r="A4588" t="s">
        <v>30137</v>
      </c>
      <c r="B4588" t="s">
        <v>30138</v>
      </c>
      <c r="C4588" t="s">
        <v>30142</v>
      </c>
      <c r="D4588" t="s">
        <v>30143</v>
      </c>
      <c r="E4588" t="s">
        <v>30144</v>
      </c>
      <c r="F4588" t="s">
        <v>30145</v>
      </c>
      <c r="I4588" t="s">
        <v>30146</v>
      </c>
      <c r="J4588" t="s">
        <v>30147</v>
      </c>
      <c r="K4588" s="2" t="s">
        <v>30148</v>
      </c>
      <c r="M4588" t="s">
        <v>112314</v>
      </c>
      <c r="N4588" t="s">
        <v>28736</v>
      </c>
      <c r="O4588" s="3" t="s">
        <v>30149</v>
      </c>
      <c r="P4588" t="s">
        <v>28736</v>
      </c>
      <c r="Q4588" t="s">
        <v>28736</v>
      </c>
      <c r="R4588" t="s">
        <v>30149</v>
      </c>
      <c r="S4588" s="4" t="str">
        <f t="shared" si="71"/>
        <v>2005</v>
      </c>
    </row>
    <row r="4589" spans="1:19" hidden="1" x14ac:dyDescent="0.35">
      <c r="A4589" t="s">
        <v>30144</v>
      </c>
      <c r="B4589" t="s">
        <v>30145</v>
      </c>
      <c r="C4589" t="s">
        <v>30150</v>
      </c>
      <c r="D4589" t="s">
        <v>30151</v>
      </c>
      <c r="E4589" t="s">
        <v>30152</v>
      </c>
      <c r="F4589" t="s">
        <v>30153</v>
      </c>
      <c r="I4589" t="s">
        <v>30154</v>
      </c>
      <c r="J4589" t="s">
        <v>30155</v>
      </c>
      <c r="M4589" t="s">
        <v>112297</v>
      </c>
      <c r="N4589" t="s">
        <v>124</v>
      </c>
      <c r="O4589" s="3" t="s">
        <v>30156</v>
      </c>
      <c r="P4589" t="s">
        <v>124</v>
      </c>
      <c r="Q4589" t="s">
        <v>124</v>
      </c>
      <c r="R4589" t="s">
        <v>30156</v>
      </c>
      <c r="S4589" s="4" t="str">
        <f t="shared" si="71"/>
        <v>2005</v>
      </c>
    </row>
    <row r="4590" spans="1:19" hidden="1" x14ac:dyDescent="0.35">
      <c r="A4590" t="s">
        <v>30152</v>
      </c>
      <c r="B4590" t="s">
        <v>30153</v>
      </c>
      <c r="C4590" t="s">
        <v>30157</v>
      </c>
      <c r="D4590" t="s">
        <v>30158</v>
      </c>
      <c r="E4590" t="s">
        <v>30159</v>
      </c>
      <c r="F4590" t="s">
        <v>30160</v>
      </c>
      <c r="I4590" t="s">
        <v>30161</v>
      </c>
      <c r="J4590" t="s">
        <v>30162</v>
      </c>
      <c r="M4590" t="s">
        <v>112297</v>
      </c>
      <c r="N4590" t="s">
        <v>124</v>
      </c>
      <c r="O4590" s="3" t="s">
        <v>30163</v>
      </c>
      <c r="P4590" t="s">
        <v>124</v>
      </c>
      <c r="Q4590" t="s">
        <v>124</v>
      </c>
      <c r="R4590" t="s">
        <v>30163</v>
      </c>
      <c r="S4590" s="4" t="str">
        <f t="shared" si="71"/>
        <v>2005</v>
      </c>
    </row>
    <row r="4591" spans="1:19" hidden="1" x14ac:dyDescent="0.35">
      <c r="A4591" t="s">
        <v>30159</v>
      </c>
      <c r="B4591" t="s">
        <v>30160</v>
      </c>
      <c r="C4591" t="s">
        <v>30164</v>
      </c>
      <c r="D4591" t="s">
        <v>30165</v>
      </c>
      <c r="E4591" t="s">
        <v>30166</v>
      </c>
      <c r="F4591" t="s">
        <v>30167</v>
      </c>
      <c r="I4591" t="s">
        <v>30168</v>
      </c>
      <c r="J4591" t="s">
        <v>30169</v>
      </c>
      <c r="M4591" t="s">
        <v>112299</v>
      </c>
      <c r="N4591" t="s">
        <v>247</v>
      </c>
      <c r="O4591" s="3" t="s">
        <v>30170</v>
      </c>
      <c r="P4591" t="s">
        <v>247</v>
      </c>
      <c r="Q4591" t="s">
        <v>247</v>
      </c>
      <c r="R4591" t="s">
        <v>30170</v>
      </c>
      <c r="S4591" s="4" t="str">
        <f t="shared" si="71"/>
        <v>2005</v>
      </c>
    </row>
    <row r="4592" spans="1:19" hidden="1" x14ac:dyDescent="0.35">
      <c r="A4592" t="s">
        <v>30166</v>
      </c>
      <c r="B4592" t="s">
        <v>30167</v>
      </c>
      <c r="C4592" t="s">
        <v>30171</v>
      </c>
      <c r="D4592" t="s">
        <v>30172</v>
      </c>
      <c r="E4592" t="s">
        <v>30173</v>
      </c>
      <c r="F4592" t="s">
        <v>30174</v>
      </c>
      <c r="I4592" t="s">
        <v>30175</v>
      </c>
      <c r="J4592" t="s">
        <v>30176</v>
      </c>
      <c r="M4592" t="s">
        <v>112297</v>
      </c>
      <c r="N4592" t="s">
        <v>124</v>
      </c>
      <c r="O4592" s="3" t="s">
        <v>30177</v>
      </c>
      <c r="P4592" t="s">
        <v>124</v>
      </c>
      <c r="Q4592" t="s">
        <v>124</v>
      </c>
      <c r="R4592" t="s">
        <v>30177</v>
      </c>
      <c r="S4592" s="4" t="str">
        <f t="shared" si="71"/>
        <v>2005</v>
      </c>
    </row>
    <row r="4593" spans="1:19" hidden="1" x14ac:dyDescent="0.35">
      <c r="A4593" t="s">
        <v>30173</v>
      </c>
      <c r="B4593" t="s">
        <v>30174</v>
      </c>
      <c r="C4593" t="s">
        <v>30178</v>
      </c>
      <c r="D4593" t="s">
        <v>30179</v>
      </c>
      <c r="E4593" t="s">
        <v>30180</v>
      </c>
      <c r="F4593" t="s">
        <v>30181</v>
      </c>
      <c r="I4593" t="s">
        <v>30182</v>
      </c>
      <c r="J4593" t="s">
        <v>30183</v>
      </c>
      <c r="M4593" t="s">
        <v>112297</v>
      </c>
      <c r="N4593" t="s">
        <v>124</v>
      </c>
      <c r="O4593" s="3" t="s">
        <v>30184</v>
      </c>
      <c r="P4593" t="s">
        <v>124</v>
      </c>
      <c r="Q4593" t="s">
        <v>124</v>
      </c>
      <c r="R4593" t="s">
        <v>30184</v>
      </c>
      <c r="S4593" s="4" t="str">
        <f t="shared" si="71"/>
        <v>2005</v>
      </c>
    </row>
    <row r="4594" spans="1:19" hidden="1" x14ac:dyDescent="0.35">
      <c r="A4594" t="s">
        <v>30180</v>
      </c>
      <c r="B4594" t="s">
        <v>30181</v>
      </c>
      <c r="C4594" t="s">
        <v>30185</v>
      </c>
      <c r="D4594" t="s">
        <v>30186</v>
      </c>
      <c r="E4594" t="s">
        <v>30187</v>
      </c>
      <c r="F4594" t="s">
        <v>30188</v>
      </c>
      <c r="I4594" t="s">
        <v>30189</v>
      </c>
      <c r="J4594" t="s">
        <v>30190</v>
      </c>
      <c r="M4594" t="s">
        <v>112297</v>
      </c>
      <c r="N4594" t="s">
        <v>124</v>
      </c>
      <c r="O4594" s="3" t="s">
        <v>30191</v>
      </c>
      <c r="P4594" t="s">
        <v>124</v>
      </c>
      <c r="Q4594" t="s">
        <v>124</v>
      </c>
      <c r="R4594" t="s">
        <v>30191</v>
      </c>
      <c r="S4594" s="4" t="str">
        <f t="shared" si="71"/>
        <v>2005</v>
      </c>
    </row>
    <row r="4595" spans="1:19" hidden="1" x14ac:dyDescent="0.35">
      <c r="A4595" t="s">
        <v>30187</v>
      </c>
      <c r="B4595" t="s">
        <v>30188</v>
      </c>
      <c r="C4595" t="s">
        <v>30192</v>
      </c>
      <c r="D4595" t="s">
        <v>30193</v>
      </c>
      <c r="E4595" t="s">
        <v>30194</v>
      </c>
      <c r="F4595">
        <v>500173591</v>
      </c>
      <c r="I4595" t="s">
        <v>30195</v>
      </c>
      <c r="J4595" t="s">
        <v>30196</v>
      </c>
      <c r="M4595" t="s">
        <v>112314</v>
      </c>
      <c r="N4595" t="s">
        <v>28736</v>
      </c>
      <c r="O4595" s="3" t="s">
        <v>30197</v>
      </c>
      <c r="P4595" t="s">
        <v>28736</v>
      </c>
      <c r="Q4595" t="s">
        <v>28736</v>
      </c>
      <c r="R4595" t="s">
        <v>30197</v>
      </c>
      <c r="S4595" s="4" t="str">
        <f t="shared" si="71"/>
        <v>2005</v>
      </c>
    </row>
    <row r="4596" spans="1:19" hidden="1" x14ac:dyDescent="0.35">
      <c r="A4596" t="s">
        <v>30194</v>
      </c>
      <c r="B4596">
        <v>500173591</v>
      </c>
      <c r="C4596" t="s">
        <v>30198</v>
      </c>
      <c r="D4596" t="s">
        <v>30199</v>
      </c>
      <c r="E4596" t="s">
        <v>30200</v>
      </c>
      <c r="F4596" t="s">
        <v>30201</v>
      </c>
      <c r="I4596" t="s">
        <v>29914</v>
      </c>
      <c r="J4596" t="s">
        <v>29915</v>
      </c>
      <c r="M4596" t="s">
        <v>112314</v>
      </c>
      <c r="N4596" t="s">
        <v>28736</v>
      </c>
      <c r="O4596" s="3" t="s">
        <v>30202</v>
      </c>
      <c r="P4596" t="s">
        <v>28736</v>
      </c>
      <c r="Q4596" t="s">
        <v>28736</v>
      </c>
      <c r="R4596" t="s">
        <v>30202</v>
      </c>
      <c r="S4596" s="4" t="str">
        <f t="shared" si="71"/>
        <v>2005</v>
      </c>
    </row>
    <row r="4597" spans="1:19" hidden="1" x14ac:dyDescent="0.35">
      <c r="A4597" t="s">
        <v>30200</v>
      </c>
      <c r="B4597" t="s">
        <v>30201</v>
      </c>
      <c r="C4597" t="s">
        <v>30203</v>
      </c>
      <c r="D4597" t="s">
        <v>30204</v>
      </c>
      <c r="E4597" t="s">
        <v>30205</v>
      </c>
      <c r="F4597" t="s">
        <v>30206</v>
      </c>
      <c r="I4597" t="s">
        <v>11132</v>
      </c>
      <c r="J4597" t="s">
        <v>10777</v>
      </c>
      <c r="M4597" t="s">
        <v>112298</v>
      </c>
      <c r="N4597" t="s">
        <v>28</v>
      </c>
      <c r="O4597" s="3" t="s">
        <v>30207</v>
      </c>
      <c r="P4597" t="s">
        <v>16314</v>
      </c>
      <c r="Q4597" t="s">
        <v>16314</v>
      </c>
      <c r="R4597" t="s">
        <v>30207</v>
      </c>
      <c r="S4597" s="4" t="str">
        <f t="shared" si="71"/>
        <v>2005</v>
      </c>
    </row>
    <row r="4598" spans="1:19" hidden="1" x14ac:dyDescent="0.35">
      <c r="A4598" t="s">
        <v>30205</v>
      </c>
      <c r="B4598" t="s">
        <v>30206</v>
      </c>
      <c r="C4598" t="s">
        <v>30208</v>
      </c>
      <c r="D4598" t="s">
        <v>30209</v>
      </c>
      <c r="E4598" t="s">
        <v>30210</v>
      </c>
      <c r="F4598" t="s">
        <v>30211</v>
      </c>
      <c r="I4598" t="s">
        <v>30212</v>
      </c>
      <c r="J4598" t="s">
        <v>30213</v>
      </c>
      <c r="M4598" t="s">
        <v>112298</v>
      </c>
      <c r="N4598" t="s">
        <v>28</v>
      </c>
      <c r="O4598" s="3" t="s">
        <v>30214</v>
      </c>
      <c r="P4598" t="s">
        <v>16314</v>
      </c>
      <c r="Q4598" t="s">
        <v>16314</v>
      </c>
      <c r="R4598" t="s">
        <v>30214</v>
      </c>
      <c r="S4598" s="4" t="str">
        <f t="shared" si="71"/>
        <v>2005</v>
      </c>
    </row>
    <row r="4599" spans="1:19" hidden="1" x14ac:dyDescent="0.35">
      <c r="A4599" t="s">
        <v>30210</v>
      </c>
      <c r="B4599" t="s">
        <v>30211</v>
      </c>
      <c r="C4599" t="s">
        <v>30215</v>
      </c>
      <c r="D4599" t="s">
        <v>30216</v>
      </c>
      <c r="E4599" t="s">
        <v>30217</v>
      </c>
      <c r="F4599" t="s">
        <v>30218</v>
      </c>
      <c r="I4599" t="s">
        <v>30219</v>
      </c>
      <c r="J4599" t="s">
        <v>30220</v>
      </c>
      <c r="M4599" t="s">
        <v>112297</v>
      </c>
      <c r="N4599" t="s">
        <v>124</v>
      </c>
      <c r="O4599" s="3" t="s">
        <v>30221</v>
      </c>
      <c r="P4599" t="s">
        <v>124</v>
      </c>
      <c r="Q4599" t="s">
        <v>124</v>
      </c>
      <c r="R4599" t="s">
        <v>30221</v>
      </c>
      <c r="S4599" s="4" t="str">
        <f t="shared" si="71"/>
        <v>2005</v>
      </c>
    </row>
    <row r="4600" spans="1:19" hidden="1" x14ac:dyDescent="0.35">
      <c r="A4600" t="s">
        <v>30217</v>
      </c>
      <c r="B4600" t="s">
        <v>30218</v>
      </c>
      <c r="C4600" t="s">
        <v>30222</v>
      </c>
      <c r="D4600" t="s">
        <v>30223</v>
      </c>
      <c r="E4600" t="s">
        <v>30224</v>
      </c>
      <c r="F4600" t="s">
        <v>30225</v>
      </c>
      <c r="I4600" t="s">
        <v>30226</v>
      </c>
      <c r="J4600" t="s">
        <v>30227</v>
      </c>
      <c r="M4600" t="s">
        <v>112314</v>
      </c>
      <c r="N4600" t="s">
        <v>28736</v>
      </c>
      <c r="O4600" s="3" t="s">
        <v>30228</v>
      </c>
      <c r="P4600" t="s">
        <v>28736</v>
      </c>
      <c r="Q4600" t="s">
        <v>28736</v>
      </c>
      <c r="R4600" t="s">
        <v>30228</v>
      </c>
      <c r="S4600" s="4" t="str">
        <f t="shared" si="71"/>
        <v>2005</v>
      </c>
    </row>
    <row r="4601" spans="1:19" hidden="1" x14ac:dyDescent="0.35">
      <c r="A4601" t="s">
        <v>30224</v>
      </c>
      <c r="B4601" t="s">
        <v>30225</v>
      </c>
      <c r="C4601" t="s">
        <v>30229</v>
      </c>
      <c r="D4601" t="s">
        <v>30230</v>
      </c>
      <c r="E4601" t="s">
        <v>30231</v>
      </c>
      <c r="F4601" t="s">
        <v>30232</v>
      </c>
      <c r="I4601" t="s">
        <v>30226</v>
      </c>
      <c r="J4601" t="s">
        <v>30227</v>
      </c>
      <c r="M4601" t="s">
        <v>112314</v>
      </c>
      <c r="N4601" t="s">
        <v>28736</v>
      </c>
      <c r="O4601" s="3" t="s">
        <v>30233</v>
      </c>
      <c r="P4601" t="s">
        <v>28736</v>
      </c>
      <c r="Q4601" t="s">
        <v>28736</v>
      </c>
      <c r="R4601" t="s">
        <v>30233</v>
      </c>
      <c r="S4601" s="4" t="str">
        <f t="shared" si="71"/>
        <v>2005</v>
      </c>
    </row>
    <row r="4602" spans="1:19" hidden="1" x14ac:dyDescent="0.35">
      <c r="A4602" t="s">
        <v>30231</v>
      </c>
      <c r="B4602" t="s">
        <v>30232</v>
      </c>
      <c r="C4602" t="s">
        <v>30234</v>
      </c>
      <c r="D4602" t="s">
        <v>30235</v>
      </c>
      <c r="E4602" t="s">
        <v>30236</v>
      </c>
      <c r="F4602" t="s">
        <v>30237</v>
      </c>
      <c r="I4602" t="s">
        <v>30238</v>
      </c>
      <c r="J4602" t="s">
        <v>30239</v>
      </c>
      <c r="M4602" t="s">
        <v>112314</v>
      </c>
      <c r="N4602" t="s">
        <v>28736</v>
      </c>
      <c r="O4602" s="3" t="s">
        <v>30240</v>
      </c>
      <c r="P4602" t="s">
        <v>28736</v>
      </c>
      <c r="Q4602" t="s">
        <v>28736</v>
      </c>
      <c r="R4602" t="s">
        <v>30240</v>
      </c>
      <c r="S4602" s="4" t="str">
        <f t="shared" si="71"/>
        <v>2005</v>
      </c>
    </row>
    <row r="4603" spans="1:19" hidden="1" x14ac:dyDescent="0.35">
      <c r="A4603" t="s">
        <v>30236</v>
      </c>
      <c r="B4603" t="s">
        <v>30237</v>
      </c>
      <c r="C4603" t="s">
        <v>30241</v>
      </c>
      <c r="D4603" t="s">
        <v>30242</v>
      </c>
      <c r="E4603" t="s">
        <v>30243</v>
      </c>
      <c r="F4603" t="s">
        <v>30244</v>
      </c>
      <c r="I4603" t="s">
        <v>30245</v>
      </c>
      <c r="J4603" t="s">
        <v>30246</v>
      </c>
      <c r="M4603" t="s">
        <v>112297</v>
      </c>
      <c r="N4603" t="s">
        <v>124</v>
      </c>
      <c r="O4603" s="3" t="s">
        <v>30247</v>
      </c>
      <c r="P4603" t="s">
        <v>124</v>
      </c>
      <c r="Q4603" t="s">
        <v>124</v>
      </c>
      <c r="R4603" t="s">
        <v>30247</v>
      </c>
      <c r="S4603" s="4" t="str">
        <f t="shared" si="71"/>
        <v>2005</v>
      </c>
    </row>
    <row r="4604" spans="1:19" hidden="1" x14ac:dyDescent="0.35">
      <c r="A4604" t="s">
        <v>30243</v>
      </c>
      <c r="B4604" t="s">
        <v>30244</v>
      </c>
      <c r="C4604" t="s">
        <v>30248</v>
      </c>
      <c r="D4604" t="s">
        <v>30249</v>
      </c>
      <c r="E4604" t="s">
        <v>30250</v>
      </c>
      <c r="F4604" t="s">
        <v>30251</v>
      </c>
      <c r="I4604" t="s">
        <v>30252</v>
      </c>
      <c r="J4604" t="s">
        <v>30253</v>
      </c>
      <c r="M4604" t="s">
        <v>112314</v>
      </c>
      <c r="N4604" t="s">
        <v>28736</v>
      </c>
      <c r="O4604" s="3" t="s">
        <v>30254</v>
      </c>
      <c r="P4604" t="s">
        <v>28736</v>
      </c>
      <c r="Q4604" t="s">
        <v>28736</v>
      </c>
      <c r="R4604" t="s">
        <v>30254</v>
      </c>
      <c r="S4604" s="4" t="str">
        <f t="shared" si="71"/>
        <v>2005</v>
      </c>
    </row>
    <row r="4605" spans="1:19" hidden="1" x14ac:dyDescent="0.35">
      <c r="A4605" t="s">
        <v>30250</v>
      </c>
      <c r="B4605" t="s">
        <v>30251</v>
      </c>
      <c r="C4605" t="s">
        <v>30255</v>
      </c>
      <c r="D4605" t="s">
        <v>30256</v>
      </c>
      <c r="E4605" t="s">
        <v>30257</v>
      </c>
      <c r="F4605" t="s">
        <v>30258</v>
      </c>
      <c r="I4605" t="s">
        <v>29914</v>
      </c>
      <c r="J4605" t="s">
        <v>29915</v>
      </c>
      <c r="M4605" t="s">
        <v>112314</v>
      </c>
      <c r="N4605" t="s">
        <v>28736</v>
      </c>
      <c r="O4605" s="3" t="s">
        <v>30259</v>
      </c>
      <c r="P4605" t="s">
        <v>28736</v>
      </c>
      <c r="Q4605" t="s">
        <v>28736</v>
      </c>
      <c r="R4605" t="s">
        <v>30259</v>
      </c>
      <c r="S4605" s="4" t="str">
        <f t="shared" si="71"/>
        <v>2005</v>
      </c>
    </row>
    <row r="4606" spans="1:19" hidden="1" x14ac:dyDescent="0.35">
      <c r="A4606" t="s">
        <v>30257</v>
      </c>
      <c r="B4606" t="s">
        <v>30258</v>
      </c>
      <c r="C4606" t="s">
        <v>30260</v>
      </c>
      <c r="D4606" t="s">
        <v>30261</v>
      </c>
      <c r="E4606" t="s">
        <v>30262</v>
      </c>
      <c r="F4606" t="s">
        <v>30263</v>
      </c>
      <c r="I4606" t="s">
        <v>30264</v>
      </c>
      <c r="J4606" t="s">
        <v>30265</v>
      </c>
      <c r="M4606" t="s">
        <v>112314</v>
      </c>
      <c r="N4606" t="s">
        <v>28736</v>
      </c>
      <c r="O4606" s="3" t="s">
        <v>30266</v>
      </c>
      <c r="P4606" t="s">
        <v>28736</v>
      </c>
      <c r="Q4606" t="s">
        <v>28736</v>
      </c>
      <c r="R4606" t="s">
        <v>30266</v>
      </c>
      <c r="S4606" s="4" t="str">
        <f t="shared" si="71"/>
        <v>2005</v>
      </c>
    </row>
    <row r="4607" spans="1:19" hidden="1" x14ac:dyDescent="0.35">
      <c r="A4607" t="s">
        <v>30262</v>
      </c>
      <c r="B4607" t="s">
        <v>30263</v>
      </c>
      <c r="C4607" t="s">
        <v>30267</v>
      </c>
      <c r="D4607" t="s">
        <v>30268</v>
      </c>
      <c r="E4607" t="s">
        <v>30269</v>
      </c>
      <c r="F4607" t="s">
        <v>30270</v>
      </c>
      <c r="I4607" t="s">
        <v>30271</v>
      </c>
      <c r="J4607" t="s">
        <v>30272</v>
      </c>
      <c r="M4607" t="s">
        <v>112297</v>
      </c>
      <c r="N4607" t="s">
        <v>124</v>
      </c>
      <c r="O4607" s="3" t="s">
        <v>30273</v>
      </c>
      <c r="P4607" t="s">
        <v>124</v>
      </c>
      <c r="Q4607" t="s">
        <v>124</v>
      </c>
      <c r="R4607" t="s">
        <v>30273</v>
      </c>
      <c r="S4607" s="4" t="str">
        <f t="shared" si="71"/>
        <v>2005</v>
      </c>
    </row>
    <row r="4608" spans="1:19" hidden="1" x14ac:dyDescent="0.35">
      <c r="A4608" t="s">
        <v>30269</v>
      </c>
      <c r="B4608" t="s">
        <v>30270</v>
      </c>
      <c r="C4608" t="s">
        <v>30274</v>
      </c>
      <c r="D4608" t="s">
        <v>30275</v>
      </c>
      <c r="E4608" t="s">
        <v>30276</v>
      </c>
      <c r="F4608" t="s">
        <v>30277</v>
      </c>
      <c r="I4608" t="e">
        <f>+ fix a problem with initial focus on preference dialog + close the preference dialog after clicking on apply button S. GULLY</f>
        <v>#NAME?</v>
      </c>
      <c r="J4608" t="s">
        <v>30278</v>
      </c>
      <c r="M4608" t="s">
        <v>112314</v>
      </c>
      <c r="N4608" t="s">
        <v>28736</v>
      </c>
      <c r="O4608" s="3" t="s">
        <v>30279</v>
      </c>
      <c r="P4608" t="s">
        <v>28736</v>
      </c>
      <c r="Q4608" t="s">
        <v>28736</v>
      </c>
      <c r="R4608" t="s">
        <v>30279</v>
      </c>
      <c r="S4608" s="4" t="str">
        <f t="shared" si="71"/>
        <v>2005</v>
      </c>
    </row>
    <row r="4609" spans="1:19" hidden="1" x14ac:dyDescent="0.35">
      <c r="A4609" t="s">
        <v>30276</v>
      </c>
      <c r="B4609" t="s">
        <v>30277</v>
      </c>
      <c r="C4609" t="s">
        <v>30280</v>
      </c>
      <c r="D4609" t="s">
        <v>30281</v>
      </c>
      <c r="E4609" t="s">
        <v>30282</v>
      </c>
      <c r="F4609" t="s">
        <v>30283</v>
      </c>
      <c r="I4609" t="s">
        <v>30284</v>
      </c>
      <c r="J4609" t="s">
        <v>30285</v>
      </c>
      <c r="M4609" t="s">
        <v>112298</v>
      </c>
      <c r="N4609" t="s">
        <v>28</v>
      </c>
      <c r="O4609" s="3" t="s">
        <v>30286</v>
      </c>
      <c r="P4609" t="s">
        <v>50</v>
      </c>
      <c r="Q4609" t="s">
        <v>50</v>
      </c>
      <c r="R4609" t="s">
        <v>30286</v>
      </c>
      <c r="S4609" s="4" t="str">
        <f t="shared" si="71"/>
        <v>2005</v>
      </c>
    </row>
    <row r="4610" spans="1:19" hidden="1" x14ac:dyDescent="0.35">
      <c r="A4610" t="s">
        <v>30282</v>
      </c>
      <c r="B4610" t="s">
        <v>30283</v>
      </c>
      <c r="C4610" t="s">
        <v>30287</v>
      </c>
      <c r="D4610" t="s">
        <v>30288</v>
      </c>
      <c r="E4610" t="s">
        <v>30289</v>
      </c>
      <c r="F4610" t="s">
        <v>30290</v>
      </c>
      <c r="I4610" t="s">
        <v>30291</v>
      </c>
      <c r="J4610" t="s">
        <v>30292</v>
      </c>
      <c r="M4610" t="s">
        <v>112314</v>
      </c>
      <c r="N4610" t="s">
        <v>28736</v>
      </c>
      <c r="O4610" s="3" t="s">
        <v>30293</v>
      </c>
      <c r="P4610" t="s">
        <v>28736</v>
      </c>
      <c r="Q4610" t="s">
        <v>28736</v>
      </c>
      <c r="R4610" t="s">
        <v>30293</v>
      </c>
      <c r="S4610" s="4" t="str">
        <f t="shared" si="71"/>
        <v>2005</v>
      </c>
    </row>
    <row r="4611" spans="1:19" hidden="1" x14ac:dyDescent="0.35">
      <c r="A4611" t="s">
        <v>30289</v>
      </c>
      <c r="B4611" t="s">
        <v>30290</v>
      </c>
      <c r="C4611" t="s">
        <v>30294</v>
      </c>
      <c r="D4611" t="s">
        <v>30295</v>
      </c>
      <c r="E4611" t="s">
        <v>30296</v>
      </c>
      <c r="F4611" t="s">
        <v>30297</v>
      </c>
      <c r="I4611" t="s">
        <v>30298</v>
      </c>
      <c r="J4611" t="s">
        <v>30299</v>
      </c>
      <c r="M4611" t="s">
        <v>112298</v>
      </c>
      <c r="N4611" t="s">
        <v>28</v>
      </c>
      <c r="O4611" s="3" t="s">
        <v>30300</v>
      </c>
      <c r="P4611" t="s">
        <v>16314</v>
      </c>
      <c r="Q4611" t="s">
        <v>16314</v>
      </c>
      <c r="R4611" t="s">
        <v>30300</v>
      </c>
      <c r="S4611" s="4" t="str">
        <f t="shared" ref="S4611:S4674" si="72">LEFT(RIGHT(R4611,19),4)</f>
        <v>2005</v>
      </c>
    </row>
    <row r="4612" spans="1:19" hidden="1" x14ac:dyDescent="0.35">
      <c r="A4612" t="s">
        <v>30296</v>
      </c>
      <c r="B4612" t="s">
        <v>30297</v>
      </c>
      <c r="C4612" t="s">
        <v>30301</v>
      </c>
      <c r="D4612" t="s">
        <v>30302</v>
      </c>
      <c r="E4612" t="s">
        <v>30303</v>
      </c>
      <c r="F4612" t="s">
        <v>30304</v>
      </c>
      <c r="I4612" t="s">
        <v>30305</v>
      </c>
      <c r="J4612" t="s">
        <v>30306</v>
      </c>
      <c r="M4612" t="s">
        <v>112298</v>
      </c>
      <c r="N4612" t="s">
        <v>28</v>
      </c>
      <c r="O4612" s="3" t="s">
        <v>30307</v>
      </c>
      <c r="P4612" t="s">
        <v>50</v>
      </c>
      <c r="Q4612" t="s">
        <v>50</v>
      </c>
      <c r="R4612" t="s">
        <v>30307</v>
      </c>
      <c r="S4612" s="4" t="str">
        <f t="shared" si="72"/>
        <v>2005</v>
      </c>
    </row>
    <row r="4613" spans="1:19" hidden="1" x14ac:dyDescent="0.35">
      <c r="A4613" t="s">
        <v>30303</v>
      </c>
      <c r="B4613" t="s">
        <v>30304</v>
      </c>
      <c r="C4613" t="s">
        <v>30308</v>
      </c>
      <c r="D4613" t="s">
        <v>30309</v>
      </c>
      <c r="E4613" t="s">
        <v>30310</v>
      </c>
      <c r="F4613" t="s">
        <v>30311</v>
      </c>
      <c r="I4613" t="s">
        <v>512</v>
      </c>
      <c r="J4613" t="s">
        <v>512</v>
      </c>
      <c r="M4613" t="s">
        <v>112297</v>
      </c>
      <c r="N4613" t="s">
        <v>124</v>
      </c>
      <c r="O4613" s="3" t="s">
        <v>30312</v>
      </c>
      <c r="P4613" t="s">
        <v>124</v>
      </c>
      <c r="Q4613" t="s">
        <v>124</v>
      </c>
      <c r="R4613" t="s">
        <v>30312</v>
      </c>
      <c r="S4613" s="4" t="str">
        <f t="shared" si="72"/>
        <v>2005</v>
      </c>
    </row>
    <row r="4614" spans="1:19" hidden="1" x14ac:dyDescent="0.35">
      <c r="A4614" t="s">
        <v>30310</v>
      </c>
      <c r="B4614" t="s">
        <v>30311</v>
      </c>
      <c r="C4614" t="s">
        <v>30313</v>
      </c>
      <c r="D4614" t="s">
        <v>30314</v>
      </c>
      <c r="E4614" t="s">
        <v>30315</v>
      </c>
      <c r="F4614" t="s">
        <v>30316</v>
      </c>
      <c r="I4614" t="s">
        <v>30317</v>
      </c>
      <c r="J4614" t="s">
        <v>30318</v>
      </c>
      <c r="M4614" t="s">
        <v>112297</v>
      </c>
      <c r="N4614" t="s">
        <v>124</v>
      </c>
      <c r="O4614" s="3" t="s">
        <v>30319</v>
      </c>
      <c r="P4614" t="s">
        <v>124</v>
      </c>
      <c r="Q4614" t="s">
        <v>124</v>
      </c>
      <c r="R4614" t="s">
        <v>30319</v>
      </c>
      <c r="S4614" s="4" t="str">
        <f t="shared" si="72"/>
        <v>2005</v>
      </c>
    </row>
    <row r="4615" spans="1:19" hidden="1" x14ac:dyDescent="0.35">
      <c r="A4615" t="s">
        <v>30315</v>
      </c>
      <c r="B4615" t="s">
        <v>30316</v>
      </c>
      <c r="C4615" t="s">
        <v>30320</v>
      </c>
      <c r="D4615" t="s">
        <v>30321</v>
      </c>
      <c r="E4615" t="s">
        <v>30322</v>
      </c>
      <c r="F4615" t="s">
        <v>30323</v>
      </c>
      <c r="I4615" t="s">
        <v>30324</v>
      </c>
      <c r="J4615" t="s">
        <v>30325</v>
      </c>
      <c r="M4615" t="s">
        <v>112314</v>
      </c>
      <c r="N4615" t="s">
        <v>28736</v>
      </c>
      <c r="O4615" s="3" t="s">
        <v>30326</v>
      </c>
      <c r="P4615" t="s">
        <v>28736</v>
      </c>
      <c r="Q4615" t="s">
        <v>28736</v>
      </c>
      <c r="R4615" t="s">
        <v>30326</v>
      </c>
      <c r="S4615" s="4" t="str">
        <f t="shared" si="72"/>
        <v>2005</v>
      </c>
    </row>
    <row r="4616" spans="1:19" hidden="1" x14ac:dyDescent="0.35">
      <c r="A4616" t="s">
        <v>30322</v>
      </c>
      <c r="B4616" t="s">
        <v>30323</v>
      </c>
      <c r="C4616" t="s">
        <v>30327</v>
      </c>
      <c r="D4616" t="s">
        <v>30328</v>
      </c>
      <c r="E4616" t="s">
        <v>30329</v>
      </c>
      <c r="F4616" t="s">
        <v>30330</v>
      </c>
      <c r="I4616" t="s">
        <v>30331</v>
      </c>
      <c r="J4616" t="s">
        <v>30332</v>
      </c>
      <c r="M4616" t="s">
        <v>112297</v>
      </c>
      <c r="N4616" t="s">
        <v>124</v>
      </c>
      <c r="O4616" s="3" t="s">
        <v>30333</v>
      </c>
      <c r="P4616" t="s">
        <v>124</v>
      </c>
      <c r="Q4616" t="s">
        <v>124</v>
      </c>
      <c r="R4616" t="s">
        <v>30333</v>
      </c>
      <c r="S4616" s="4" t="str">
        <f t="shared" si="72"/>
        <v>2005</v>
      </c>
    </row>
    <row r="4617" spans="1:19" hidden="1" x14ac:dyDescent="0.35">
      <c r="A4617" t="s">
        <v>30329</v>
      </c>
      <c r="B4617" t="s">
        <v>30330</v>
      </c>
      <c r="C4617" t="s">
        <v>30334</v>
      </c>
      <c r="D4617" t="s">
        <v>30335</v>
      </c>
      <c r="E4617" t="s">
        <v>30336</v>
      </c>
      <c r="F4617" t="s">
        <v>30337</v>
      </c>
      <c r="I4617" t="s">
        <v>29373</v>
      </c>
      <c r="J4617" t="s">
        <v>29374</v>
      </c>
      <c r="M4617" t="s">
        <v>112314</v>
      </c>
      <c r="N4617" t="s">
        <v>28736</v>
      </c>
      <c r="O4617" s="3" t="s">
        <v>30338</v>
      </c>
      <c r="P4617" t="s">
        <v>28736</v>
      </c>
      <c r="Q4617" t="s">
        <v>28736</v>
      </c>
      <c r="R4617" t="s">
        <v>30338</v>
      </c>
      <c r="S4617" s="4" t="str">
        <f t="shared" si="72"/>
        <v>2005</v>
      </c>
    </row>
    <row r="4618" spans="1:19" hidden="1" x14ac:dyDescent="0.35">
      <c r="A4618" t="s">
        <v>30336</v>
      </c>
      <c r="B4618" t="s">
        <v>30337</v>
      </c>
      <c r="C4618" t="s">
        <v>30339</v>
      </c>
      <c r="D4618" t="s">
        <v>30340</v>
      </c>
      <c r="E4618" t="s">
        <v>30341</v>
      </c>
      <c r="F4618" t="s">
        <v>30342</v>
      </c>
      <c r="I4618" t="s">
        <v>30343</v>
      </c>
      <c r="J4618" t="s">
        <v>30344</v>
      </c>
      <c r="M4618" t="s">
        <v>112297</v>
      </c>
      <c r="N4618" t="s">
        <v>124</v>
      </c>
      <c r="O4618" s="3" t="s">
        <v>30345</v>
      </c>
      <c r="P4618" t="s">
        <v>124</v>
      </c>
      <c r="Q4618" t="s">
        <v>124</v>
      </c>
      <c r="R4618" t="s">
        <v>30345</v>
      </c>
      <c r="S4618" s="4" t="str">
        <f t="shared" si="72"/>
        <v>2005</v>
      </c>
    </row>
    <row r="4619" spans="1:19" hidden="1" x14ac:dyDescent="0.35">
      <c r="A4619" t="s">
        <v>30341</v>
      </c>
      <c r="B4619" t="s">
        <v>30342</v>
      </c>
      <c r="C4619" t="s">
        <v>30346</v>
      </c>
      <c r="D4619" t="s">
        <v>30347</v>
      </c>
      <c r="E4619" t="s">
        <v>30348</v>
      </c>
      <c r="F4619" t="s">
        <v>30349</v>
      </c>
      <c r="I4619" t="s">
        <v>30350</v>
      </c>
      <c r="J4619" t="s">
        <v>30351</v>
      </c>
      <c r="M4619" t="s">
        <v>112314</v>
      </c>
      <c r="N4619" t="s">
        <v>28736</v>
      </c>
      <c r="O4619" s="3" t="s">
        <v>30352</v>
      </c>
      <c r="P4619" t="s">
        <v>28736</v>
      </c>
      <c r="Q4619" t="s">
        <v>28736</v>
      </c>
      <c r="R4619" t="s">
        <v>30352</v>
      </c>
      <c r="S4619" s="4" t="str">
        <f t="shared" si="72"/>
        <v>2005</v>
      </c>
    </row>
    <row r="4620" spans="1:19" hidden="1" x14ac:dyDescent="0.35">
      <c r="A4620" t="s">
        <v>30348</v>
      </c>
      <c r="B4620" t="s">
        <v>30349</v>
      </c>
      <c r="C4620" t="s">
        <v>30353</v>
      </c>
      <c r="D4620" t="s">
        <v>30354</v>
      </c>
      <c r="E4620" t="s">
        <v>30355</v>
      </c>
      <c r="F4620" t="s">
        <v>30356</v>
      </c>
      <c r="I4620" t="s">
        <v>30357</v>
      </c>
      <c r="J4620" t="s">
        <v>30358</v>
      </c>
      <c r="M4620" t="s">
        <v>112297</v>
      </c>
      <c r="N4620" t="s">
        <v>124</v>
      </c>
      <c r="O4620" s="3" t="s">
        <v>30359</v>
      </c>
      <c r="P4620" t="s">
        <v>124</v>
      </c>
      <c r="Q4620" t="s">
        <v>124</v>
      </c>
      <c r="R4620" t="s">
        <v>30359</v>
      </c>
      <c r="S4620" s="4" t="str">
        <f t="shared" si="72"/>
        <v>2005</v>
      </c>
    </row>
    <row r="4621" spans="1:19" hidden="1" x14ac:dyDescent="0.35">
      <c r="A4621" t="s">
        <v>30355</v>
      </c>
      <c r="B4621" t="s">
        <v>30356</v>
      </c>
      <c r="C4621" t="s">
        <v>30360</v>
      </c>
      <c r="D4621" t="s">
        <v>30361</v>
      </c>
      <c r="E4621" t="s">
        <v>30362</v>
      </c>
      <c r="F4621" t="s">
        <v>30363</v>
      </c>
      <c r="I4621" t="s">
        <v>30364</v>
      </c>
      <c r="J4621" t="s">
        <v>30365</v>
      </c>
      <c r="M4621" t="s">
        <v>112314</v>
      </c>
      <c r="N4621" t="s">
        <v>28736</v>
      </c>
      <c r="O4621" s="3" t="s">
        <v>30366</v>
      </c>
      <c r="P4621" t="s">
        <v>28736</v>
      </c>
      <c r="Q4621" t="s">
        <v>28736</v>
      </c>
      <c r="R4621" t="s">
        <v>30366</v>
      </c>
      <c r="S4621" s="4" t="str">
        <f t="shared" si="72"/>
        <v>2005</v>
      </c>
    </row>
    <row r="4622" spans="1:19" hidden="1" x14ac:dyDescent="0.35">
      <c r="A4622" t="s">
        <v>30362</v>
      </c>
      <c r="B4622" t="s">
        <v>30363</v>
      </c>
      <c r="C4622" t="s">
        <v>30367</v>
      </c>
      <c r="D4622" t="s">
        <v>30368</v>
      </c>
      <c r="E4622" t="s">
        <v>30369</v>
      </c>
      <c r="F4622" t="s">
        <v>30370</v>
      </c>
      <c r="I4622" t="s">
        <v>30371</v>
      </c>
      <c r="J4622" t="s">
        <v>30372</v>
      </c>
      <c r="M4622" t="s">
        <v>112314</v>
      </c>
      <c r="N4622" t="s">
        <v>28736</v>
      </c>
      <c r="O4622" s="3" t="s">
        <v>30373</v>
      </c>
      <c r="P4622" t="s">
        <v>28736</v>
      </c>
      <c r="Q4622" t="s">
        <v>28736</v>
      </c>
      <c r="R4622" t="s">
        <v>30373</v>
      </c>
      <c r="S4622" s="4" t="str">
        <f t="shared" si="72"/>
        <v>2005</v>
      </c>
    </row>
    <row r="4623" spans="1:19" hidden="1" x14ac:dyDescent="0.35">
      <c r="A4623" t="s">
        <v>30369</v>
      </c>
      <c r="B4623" t="s">
        <v>30370</v>
      </c>
      <c r="C4623" t="s">
        <v>30374</v>
      </c>
      <c r="D4623" t="s">
        <v>30375</v>
      </c>
      <c r="E4623" t="s">
        <v>30376</v>
      </c>
      <c r="F4623" t="s">
        <v>30377</v>
      </c>
      <c r="I4623" t="s">
        <v>30378</v>
      </c>
      <c r="J4623" t="s">
        <v>30379</v>
      </c>
      <c r="M4623" t="s">
        <v>112314</v>
      </c>
      <c r="N4623" t="s">
        <v>28736</v>
      </c>
      <c r="O4623" s="3" t="s">
        <v>30380</v>
      </c>
      <c r="P4623" t="s">
        <v>28736</v>
      </c>
      <c r="Q4623" t="s">
        <v>28736</v>
      </c>
      <c r="R4623" t="s">
        <v>30380</v>
      </c>
      <c r="S4623" s="4" t="str">
        <f t="shared" si="72"/>
        <v>2005</v>
      </c>
    </row>
    <row r="4624" spans="1:19" hidden="1" x14ac:dyDescent="0.35">
      <c r="A4624" t="s">
        <v>30376</v>
      </c>
      <c r="B4624" t="s">
        <v>30377</v>
      </c>
      <c r="C4624" t="s">
        <v>30381</v>
      </c>
      <c r="D4624" t="s">
        <v>30382</v>
      </c>
      <c r="E4624" t="s">
        <v>30383</v>
      </c>
      <c r="F4624" t="s">
        <v>30384</v>
      </c>
      <c r="I4624" t="s">
        <v>30385</v>
      </c>
      <c r="J4624" t="s">
        <v>30386</v>
      </c>
      <c r="M4624" t="s">
        <v>112314</v>
      </c>
      <c r="N4624" t="s">
        <v>28736</v>
      </c>
      <c r="O4624" s="3" t="s">
        <v>30387</v>
      </c>
      <c r="P4624" t="s">
        <v>28736</v>
      </c>
      <c r="Q4624" t="s">
        <v>28736</v>
      </c>
      <c r="R4624" t="s">
        <v>30387</v>
      </c>
      <c r="S4624" s="4" t="str">
        <f t="shared" si="72"/>
        <v>2005</v>
      </c>
    </row>
    <row r="4625" spans="1:19" hidden="1" x14ac:dyDescent="0.35">
      <c r="A4625" t="s">
        <v>30383</v>
      </c>
      <c r="B4625" t="s">
        <v>30384</v>
      </c>
      <c r="C4625" t="s">
        <v>30388</v>
      </c>
      <c r="D4625" t="s">
        <v>30389</v>
      </c>
      <c r="E4625" t="s">
        <v>30390</v>
      </c>
      <c r="F4625" t="s">
        <v>30391</v>
      </c>
      <c r="I4625" t="s">
        <v>30392</v>
      </c>
      <c r="J4625" t="s">
        <v>30393</v>
      </c>
      <c r="M4625" t="s">
        <v>112314</v>
      </c>
      <c r="N4625" t="s">
        <v>28736</v>
      </c>
      <c r="O4625" s="3" t="s">
        <v>30394</v>
      </c>
      <c r="P4625" t="s">
        <v>28736</v>
      </c>
      <c r="Q4625" t="s">
        <v>28736</v>
      </c>
      <c r="R4625" t="s">
        <v>30394</v>
      </c>
      <c r="S4625" s="4" t="str">
        <f t="shared" si="72"/>
        <v>2005</v>
      </c>
    </row>
    <row r="4626" spans="1:19" hidden="1" x14ac:dyDescent="0.35">
      <c r="A4626" t="s">
        <v>30390</v>
      </c>
      <c r="B4626" t="s">
        <v>30391</v>
      </c>
      <c r="C4626" t="s">
        <v>30395</v>
      </c>
      <c r="D4626" t="s">
        <v>30396</v>
      </c>
      <c r="E4626" t="s">
        <v>30397</v>
      </c>
      <c r="F4626" t="s">
        <v>30398</v>
      </c>
      <c r="I4626" t="s">
        <v>30399</v>
      </c>
      <c r="J4626" t="s">
        <v>30400</v>
      </c>
      <c r="M4626" t="s">
        <v>112299</v>
      </c>
      <c r="N4626" t="s">
        <v>247</v>
      </c>
      <c r="O4626" s="3" t="s">
        <v>30401</v>
      </c>
      <c r="P4626" t="s">
        <v>247</v>
      </c>
      <c r="Q4626" t="s">
        <v>247</v>
      </c>
      <c r="R4626" t="s">
        <v>30401</v>
      </c>
      <c r="S4626" s="4" t="str">
        <f t="shared" si="72"/>
        <v>2005</v>
      </c>
    </row>
    <row r="4627" spans="1:19" hidden="1" x14ac:dyDescent="0.35">
      <c r="A4627" t="s">
        <v>30397</v>
      </c>
      <c r="B4627" t="s">
        <v>30398</v>
      </c>
      <c r="C4627" t="s">
        <v>30402</v>
      </c>
      <c r="D4627" t="s">
        <v>30403</v>
      </c>
      <c r="E4627" t="s">
        <v>30404</v>
      </c>
      <c r="F4627" t="s">
        <v>30405</v>
      </c>
      <c r="I4627" t="s">
        <v>30406</v>
      </c>
      <c r="J4627" t="s">
        <v>30407</v>
      </c>
      <c r="M4627" t="s">
        <v>112314</v>
      </c>
      <c r="N4627" t="s">
        <v>28736</v>
      </c>
      <c r="O4627" s="3" t="s">
        <v>30408</v>
      </c>
      <c r="P4627" t="s">
        <v>28736</v>
      </c>
      <c r="Q4627" t="s">
        <v>28736</v>
      </c>
      <c r="R4627" t="s">
        <v>30408</v>
      </c>
      <c r="S4627" s="4" t="str">
        <f t="shared" si="72"/>
        <v>2005</v>
      </c>
    </row>
    <row r="4628" spans="1:19" hidden="1" x14ac:dyDescent="0.35">
      <c r="A4628" t="s">
        <v>30404</v>
      </c>
      <c r="B4628" t="s">
        <v>30405</v>
      </c>
      <c r="C4628" t="s">
        <v>30409</v>
      </c>
      <c r="D4628" t="s">
        <v>30410</v>
      </c>
      <c r="E4628" t="s">
        <v>30411</v>
      </c>
      <c r="F4628" t="s">
        <v>30412</v>
      </c>
      <c r="I4628" t="s">
        <v>30413</v>
      </c>
      <c r="J4628" t="s">
        <v>30414</v>
      </c>
      <c r="M4628" t="s">
        <v>112297</v>
      </c>
      <c r="N4628" t="s">
        <v>124</v>
      </c>
      <c r="O4628" s="3" t="s">
        <v>30415</v>
      </c>
      <c r="P4628" t="s">
        <v>124</v>
      </c>
      <c r="Q4628" t="s">
        <v>124</v>
      </c>
      <c r="R4628" t="s">
        <v>30415</v>
      </c>
      <c r="S4628" s="4" t="str">
        <f t="shared" si="72"/>
        <v>2005</v>
      </c>
    </row>
    <row r="4629" spans="1:19" hidden="1" x14ac:dyDescent="0.35">
      <c r="A4629" t="s">
        <v>30411</v>
      </c>
      <c r="B4629" t="s">
        <v>30412</v>
      </c>
      <c r="C4629" t="s">
        <v>30416</v>
      </c>
      <c r="D4629" t="s">
        <v>30417</v>
      </c>
      <c r="E4629" t="s">
        <v>30418</v>
      </c>
      <c r="F4629" t="s">
        <v>30419</v>
      </c>
      <c r="I4629" t="s">
        <v>30420</v>
      </c>
      <c r="J4629" t="s">
        <v>30421</v>
      </c>
      <c r="M4629" t="s">
        <v>112314</v>
      </c>
      <c r="N4629" t="s">
        <v>28736</v>
      </c>
      <c r="O4629" s="3" t="s">
        <v>30422</v>
      </c>
      <c r="P4629" t="s">
        <v>28736</v>
      </c>
      <c r="Q4629" t="s">
        <v>28736</v>
      </c>
      <c r="R4629" t="s">
        <v>30422</v>
      </c>
      <c r="S4629" s="4" t="str">
        <f t="shared" si="72"/>
        <v>2005</v>
      </c>
    </row>
    <row r="4630" spans="1:19" hidden="1" x14ac:dyDescent="0.35">
      <c r="A4630" t="s">
        <v>30418</v>
      </c>
      <c r="B4630" t="s">
        <v>30419</v>
      </c>
      <c r="C4630" s="1" t="s">
        <v>30423</v>
      </c>
      <c r="D4630" s="1" t="s">
        <v>30424</v>
      </c>
      <c r="E4630" t="s">
        <v>30425</v>
      </c>
      <c r="F4630" s="1" t="s">
        <v>30426</v>
      </c>
      <c r="I4630" t="s">
        <v>30427</v>
      </c>
      <c r="J4630" t="s">
        <v>30428</v>
      </c>
      <c r="M4630" t="s">
        <v>112314</v>
      </c>
      <c r="N4630" t="s">
        <v>28736</v>
      </c>
      <c r="O4630" s="3" t="s">
        <v>30429</v>
      </c>
      <c r="P4630" t="s">
        <v>28736</v>
      </c>
      <c r="Q4630" t="s">
        <v>28736</v>
      </c>
      <c r="R4630" t="s">
        <v>30429</v>
      </c>
      <c r="S4630" s="4" t="str">
        <f t="shared" si="72"/>
        <v>2005</v>
      </c>
    </row>
    <row r="4631" spans="1:19" hidden="1" x14ac:dyDescent="0.35">
      <c r="A4631" t="s">
        <v>30425</v>
      </c>
      <c r="B4631" s="1" t="s">
        <v>30426</v>
      </c>
      <c r="C4631" t="s">
        <v>30430</v>
      </c>
      <c r="D4631" t="s">
        <v>30431</v>
      </c>
      <c r="E4631" t="s">
        <v>30432</v>
      </c>
      <c r="F4631" t="s">
        <v>30433</v>
      </c>
      <c r="I4631" t="s">
        <v>30434</v>
      </c>
      <c r="J4631" t="s">
        <v>30435</v>
      </c>
      <c r="M4631" t="s">
        <v>112297</v>
      </c>
      <c r="N4631" t="s">
        <v>124</v>
      </c>
      <c r="O4631" s="3" t="s">
        <v>30436</v>
      </c>
      <c r="P4631" t="s">
        <v>124</v>
      </c>
      <c r="Q4631" t="s">
        <v>124</v>
      </c>
      <c r="R4631" t="s">
        <v>30436</v>
      </c>
      <c r="S4631" s="4" t="str">
        <f t="shared" si="72"/>
        <v>2005</v>
      </c>
    </row>
    <row r="4632" spans="1:19" hidden="1" x14ac:dyDescent="0.35">
      <c r="A4632" t="s">
        <v>30432</v>
      </c>
      <c r="B4632" t="s">
        <v>30433</v>
      </c>
      <c r="C4632" t="s">
        <v>30437</v>
      </c>
      <c r="D4632" t="s">
        <v>30438</v>
      </c>
      <c r="E4632" t="s">
        <v>30439</v>
      </c>
      <c r="F4632" t="s">
        <v>30440</v>
      </c>
      <c r="I4632" t="s">
        <v>512</v>
      </c>
      <c r="J4632" t="s">
        <v>512</v>
      </c>
      <c r="M4632" t="s">
        <v>112297</v>
      </c>
      <c r="N4632" t="s">
        <v>124</v>
      </c>
      <c r="O4632" s="3" t="s">
        <v>30441</v>
      </c>
      <c r="P4632" t="s">
        <v>124</v>
      </c>
      <c r="Q4632" t="s">
        <v>124</v>
      </c>
      <c r="R4632" t="s">
        <v>30441</v>
      </c>
      <c r="S4632" s="4" t="str">
        <f t="shared" si="72"/>
        <v>2005</v>
      </c>
    </row>
    <row r="4633" spans="1:19" hidden="1" x14ac:dyDescent="0.35">
      <c r="A4633" t="s">
        <v>30439</v>
      </c>
      <c r="B4633" t="s">
        <v>30440</v>
      </c>
      <c r="C4633" t="s">
        <v>30442</v>
      </c>
      <c r="D4633" t="s">
        <v>30443</v>
      </c>
      <c r="E4633" t="s">
        <v>30444</v>
      </c>
      <c r="F4633" t="s">
        <v>30445</v>
      </c>
      <c r="I4633" t="s">
        <v>30446</v>
      </c>
      <c r="J4633" t="s">
        <v>30447</v>
      </c>
      <c r="M4633" t="s">
        <v>112314</v>
      </c>
      <c r="N4633" t="s">
        <v>28736</v>
      </c>
      <c r="O4633" s="3" t="s">
        <v>30448</v>
      </c>
      <c r="P4633" t="s">
        <v>28736</v>
      </c>
      <c r="Q4633" t="s">
        <v>28736</v>
      </c>
      <c r="R4633" t="s">
        <v>30448</v>
      </c>
      <c r="S4633" s="4" t="str">
        <f t="shared" si="72"/>
        <v>2005</v>
      </c>
    </row>
    <row r="4634" spans="1:19" hidden="1" x14ac:dyDescent="0.35">
      <c r="A4634" t="s">
        <v>30444</v>
      </c>
      <c r="B4634" t="s">
        <v>30445</v>
      </c>
      <c r="C4634" t="s">
        <v>30449</v>
      </c>
      <c r="D4634" t="s">
        <v>30450</v>
      </c>
      <c r="E4634" t="s">
        <v>30451</v>
      </c>
      <c r="F4634" t="s">
        <v>30452</v>
      </c>
      <c r="I4634" t="s">
        <v>30453</v>
      </c>
      <c r="J4634" t="s">
        <v>30454</v>
      </c>
      <c r="M4634" t="s">
        <v>112297</v>
      </c>
      <c r="N4634" t="s">
        <v>124</v>
      </c>
      <c r="O4634" s="3" t="s">
        <v>30455</v>
      </c>
      <c r="P4634" t="s">
        <v>124</v>
      </c>
      <c r="Q4634" t="s">
        <v>124</v>
      </c>
      <c r="R4634" t="s">
        <v>30455</v>
      </c>
      <c r="S4634" s="4" t="str">
        <f t="shared" si="72"/>
        <v>2005</v>
      </c>
    </row>
    <row r="4635" spans="1:19" hidden="1" x14ac:dyDescent="0.35">
      <c r="A4635" t="s">
        <v>30451</v>
      </c>
      <c r="B4635" t="s">
        <v>30452</v>
      </c>
      <c r="C4635" t="s">
        <v>30456</v>
      </c>
      <c r="D4635" t="s">
        <v>30457</v>
      </c>
      <c r="E4635" s="1" t="s">
        <v>30458</v>
      </c>
      <c r="F4635" s="1" t="s">
        <v>30459</v>
      </c>
      <c r="I4635" t="s">
        <v>30460</v>
      </c>
      <c r="J4635" t="s">
        <v>30461</v>
      </c>
      <c r="M4635" t="s">
        <v>112298</v>
      </c>
      <c r="N4635" t="s">
        <v>28</v>
      </c>
      <c r="O4635" s="3" t="s">
        <v>30462</v>
      </c>
      <c r="P4635" t="s">
        <v>16314</v>
      </c>
      <c r="Q4635" t="s">
        <v>16314</v>
      </c>
      <c r="R4635" t="s">
        <v>30462</v>
      </c>
      <c r="S4635" s="4" t="str">
        <f t="shared" si="72"/>
        <v>2005</v>
      </c>
    </row>
    <row r="4636" spans="1:19" hidden="1" x14ac:dyDescent="0.35">
      <c r="A4636" s="1" t="s">
        <v>30458</v>
      </c>
      <c r="B4636" s="1" t="s">
        <v>30459</v>
      </c>
      <c r="C4636" t="s">
        <v>30463</v>
      </c>
      <c r="D4636" t="s">
        <v>30464</v>
      </c>
      <c r="E4636" t="s">
        <v>30465</v>
      </c>
      <c r="F4636" t="s">
        <v>30466</v>
      </c>
      <c r="I4636" t="s">
        <v>30467</v>
      </c>
      <c r="J4636" t="s">
        <v>30468</v>
      </c>
      <c r="M4636" t="s">
        <v>112298</v>
      </c>
      <c r="N4636" t="s">
        <v>28</v>
      </c>
      <c r="O4636" s="3" t="s">
        <v>30469</v>
      </c>
      <c r="P4636" t="s">
        <v>50</v>
      </c>
      <c r="Q4636" t="s">
        <v>50</v>
      </c>
      <c r="R4636" t="s">
        <v>30469</v>
      </c>
      <c r="S4636" s="4" t="str">
        <f t="shared" si="72"/>
        <v>2005</v>
      </c>
    </row>
    <row r="4637" spans="1:19" hidden="1" x14ac:dyDescent="0.35">
      <c r="A4637" t="s">
        <v>30465</v>
      </c>
      <c r="B4637" t="s">
        <v>30466</v>
      </c>
      <c r="C4637" t="s">
        <v>30470</v>
      </c>
      <c r="D4637" t="s">
        <v>30471</v>
      </c>
      <c r="E4637" t="s">
        <v>30472</v>
      </c>
      <c r="F4637" t="s">
        <v>30473</v>
      </c>
      <c r="I4637" t="s">
        <v>30474</v>
      </c>
      <c r="J4637" t="s">
        <v>30475</v>
      </c>
      <c r="M4637" t="s">
        <v>112314</v>
      </c>
      <c r="N4637" t="s">
        <v>28736</v>
      </c>
      <c r="O4637" s="3" t="s">
        <v>30476</v>
      </c>
      <c r="P4637" t="s">
        <v>28736</v>
      </c>
      <c r="Q4637" t="s">
        <v>28736</v>
      </c>
      <c r="R4637" t="s">
        <v>30476</v>
      </c>
      <c r="S4637" s="4" t="str">
        <f t="shared" si="72"/>
        <v>2005</v>
      </c>
    </row>
    <row r="4638" spans="1:19" hidden="1" x14ac:dyDescent="0.35">
      <c r="A4638" t="s">
        <v>30472</v>
      </c>
      <c r="B4638" t="s">
        <v>30473</v>
      </c>
      <c r="C4638" t="s">
        <v>30477</v>
      </c>
      <c r="D4638" t="s">
        <v>30478</v>
      </c>
      <c r="E4638" t="s">
        <v>30479</v>
      </c>
      <c r="F4638" t="s">
        <v>30480</v>
      </c>
      <c r="I4638" t="s">
        <v>30481</v>
      </c>
      <c r="J4638" t="s">
        <v>30482</v>
      </c>
      <c r="M4638" t="s">
        <v>112298</v>
      </c>
      <c r="N4638" t="s">
        <v>28</v>
      </c>
      <c r="O4638" s="3" t="s">
        <v>30483</v>
      </c>
      <c r="P4638" t="s">
        <v>50</v>
      </c>
      <c r="Q4638" t="s">
        <v>50</v>
      </c>
      <c r="R4638" t="s">
        <v>30483</v>
      </c>
      <c r="S4638" s="4" t="str">
        <f t="shared" si="72"/>
        <v>2005</v>
      </c>
    </row>
    <row r="4639" spans="1:19" hidden="1" x14ac:dyDescent="0.35">
      <c r="A4639" t="s">
        <v>30479</v>
      </c>
      <c r="B4639" t="s">
        <v>30480</v>
      </c>
      <c r="C4639" s="1" t="s">
        <v>30484</v>
      </c>
      <c r="D4639" s="1" t="s">
        <v>30485</v>
      </c>
      <c r="E4639" t="s">
        <v>30486</v>
      </c>
      <c r="F4639" t="s">
        <v>30487</v>
      </c>
      <c r="I4639" t="s">
        <v>30488</v>
      </c>
      <c r="J4639" t="s">
        <v>30489</v>
      </c>
      <c r="M4639" t="s">
        <v>112297</v>
      </c>
      <c r="N4639" t="s">
        <v>16314</v>
      </c>
      <c r="O4639" s="3" t="s">
        <v>30490</v>
      </c>
      <c r="P4639" t="s">
        <v>16314</v>
      </c>
      <c r="Q4639" t="s">
        <v>16314</v>
      </c>
      <c r="R4639" t="s">
        <v>30490</v>
      </c>
      <c r="S4639" s="4" t="str">
        <f t="shared" si="72"/>
        <v>2005</v>
      </c>
    </row>
    <row r="4640" spans="1:19" hidden="1" x14ac:dyDescent="0.35">
      <c r="A4640" t="s">
        <v>30486</v>
      </c>
      <c r="B4640" t="s">
        <v>30487</v>
      </c>
      <c r="C4640" t="s">
        <v>30491</v>
      </c>
      <c r="D4640" t="s">
        <v>30492</v>
      </c>
      <c r="E4640" t="s">
        <v>30493</v>
      </c>
      <c r="F4640" t="s">
        <v>30494</v>
      </c>
      <c r="I4640" t="s">
        <v>30495</v>
      </c>
      <c r="J4640" t="s">
        <v>30496</v>
      </c>
      <c r="M4640" t="s">
        <v>112314</v>
      </c>
      <c r="N4640" t="s">
        <v>28736</v>
      </c>
      <c r="O4640" s="3" t="s">
        <v>30497</v>
      </c>
      <c r="P4640" t="s">
        <v>28736</v>
      </c>
      <c r="Q4640" t="s">
        <v>28736</v>
      </c>
      <c r="R4640" t="s">
        <v>30497</v>
      </c>
      <c r="S4640" s="4" t="str">
        <f t="shared" si="72"/>
        <v>2005</v>
      </c>
    </row>
    <row r="4641" spans="1:19" hidden="1" x14ac:dyDescent="0.35">
      <c r="A4641" t="s">
        <v>30493</v>
      </c>
      <c r="B4641" t="s">
        <v>30494</v>
      </c>
      <c r="C4641" t="s">
        <v>30498</v>
      </c>
      <c r="D4641" t="s">
        <v>30499</v>
      </c>
      <c r="E4641" t="s">
        <v>30500</v>
      </c>
      <c r="F4641" t="s">
        <v>30501</v>
      </c>
      <c r="I4641" t="s">
        <v>30502</v>
      </c>
      <c r="J4641" t="s">
        <v>30503</v>
      </c>
      <c r="M4641" t="s">
        <v>112314</v>
      </c>
      <c r="N4641" t="s">
        <v>28736</v>
      </c>
      <c r="O4641" s="3" t="s">
        <v>30504</v>
      </c>
      <c r="P4641" t="s">
        <v>28736</v>
      </c>
      <c r="Q4641" t="s">
        <v>28736</v>
      </c>
      <c r="R4641" t="s">
        <v>30504</v>
      </c>
      <c r="S4641" s="4" t="str">
        <f t="shared" si="72"/>
        <v>2005</v>
      </c>
    </row>
    <row r="4642" spans="1:19" hidden="1" x14ac:dyDescent="0.35">
      <c r="A4642" t="s">
        <v>30500</v>
      </c>
      <c r="B4642" t="s">
        <v>30501</v>
      </c>
      <c r="C4642" t="s">
        <v>30505</v>
      </c>
      <c r="D4642" t="s">
        <v>30506</v>
      </c>
      <c r="E4642" t="s">
        <v>30507</v>
      </c>
      <c r="F4642" t="s">
        <v>30508</v>
      </c>
      <c r="I4642" t="s">
        <v>30509</v>
      </c>
      <c r="J4642" t="s">
        <v>30510</v>
      </c>
      <c r="M4642" t="s">
        <v>112314</v>
      </c>
      <c r="N4642" t="s">
        <v>28736</v>
      </c>
      <c r="O4642" s="3" t="s">
        <v>30511</v>
      </c>
      <c r="P4642" t="s">
        <v>28736</v>
      </c>
      <c r="Q4642" t="s">
        <v>28736</v>
      </c>
      <c r="R4642" t="s">
        <v>30511</v>
      </c>
      <c r="S4642" s="4" t="str">
        <f t="shared" si="72"/>
        <v>2005</v>
      </c>
    </row>
    <row r="4643" spans="1:19" hidden="1" x14ac:dyDescent="0.35">
      <c r="A4643" t="s">
        <v>30507</v>
      </c>
      <c r="B4643" t="s">
        <v>30508</v>
      </c>
      <c r="C4643" t="s">
        <v>30512</v>
      </c>
      <c r="D4643" t="s">
        <v>30513</v>
      </c>
      <c r="E4643" t="s">
        <v>30514</v>
      </c>
      <c r="F4643" t="s">
        <v>30515</v>
      </c>
      <c r="I4643" t="s">
        <v>30516</v>
      </c>
      <c r="J4643" t="s">
        <v>30517</v>
      </c>
      <c r="M4643" t="s">
        <v>112297</v>
      </c>
      <c r="N4643" t="s">
        <v>16314</v>
      </c>
      <c r="O4643" s="3" t="s">
        <v>30518</v>
      </c>
      <c r="P4643" t="s">
        <v>16314</v>
      </c>
      <c r="Q4643" t="s">
        <v>16314</v>
      </c>
      <c r="R4643" t="s">
        <v>30518</v>
      </c>
      <c r="S4643" s="4" t="str">
        <f t="shared" si="72"/>
        <v>2005</v>
      </c>
    </row>
    <row r="4644" spans="1:19" hidden="1" x14ac:dyDescent="0.35">
      <c r="A4644" t="s">
        <v>30514</v>
      </c>
      <c r="B4644" t="s">
        <v>30515</v>
      </c>
      <c r="C4644" t="s">
        <v>30519</v>
      </c>
      <c r="D4644" t="s">
        <v>30520</v>
      </c>
      <c r="E4644" t="s">
        <v>30521</v>
      </c>
      <c r="F4644" t="s">
        <v>30522</v>
      </c>
      <c r="I4644" t="s">
        <v>30523</v>
      </c>
      <c r="J4644" t="s">
        <v>30524</v>
      </c>
      <c r="M4644" t="s">
        <v>112299</v>
      </c>
      <c r="N4644" t="s">
        <v>247</v>
      </c>
      <c r="O4644" s="3" t="s">
        <v>30525</v>
      </c>
      <c r="P4644" t="s">
        <v>247</v>
      </c>
      <c r="Q4644" t="s">
        <v>247</v>
      </c>
      <c r="R4644" t="s">
        <v>30525</v>
      </c>
      <c r="S4644" s="4" t="str">
        <f t="shared" si="72"/>
        <v>2005</v>
      </c>
    </row>
    <row r="4645" spans="1:19" hidden="1" x14ac:dyDescent="0.35">
      <c r="A4645" t="s">
        <v>30521</v>
      </c>
      <c r="B4645" t="s">
        <v>30522</v>
      </c>
      <c r="C4645" t="s">
        <v>30526</v>
      </c>
      <c r="D4645" s="1">
        <v>2.6915600000000001E+28</v>
      </c>
      <c r="E4645" t="s">
        <v>30527</v>
      </c>
      <c r="F4645" t="s">
        <v>30528</v>
      </c>
      <c r="I4645" t="s">
        <v>30529</v>
      </c>
      <c r="J4645" t="s">
        <v>30530</v>
      </c>
      <c r="M4645" t="s">
        <v>112298</v>
      </c>
      <c r="N4645" t="s">
        <v>28</v>
      </c>
      <c r="O4645" s="3" t="s">
        <v>30531</v>
      </c>
      <c r="P4645" t="s">
        <v>50</v>
      </c>
      <c r="Q4645" t="s">
        <v>50</v>
      </c>
      <c r="R4645" t="s">
        <v>30531</v>
      </c>
      <c r="S4645" s="4" t="str">
        <f t="shared" si="72"/>
        <v>2005</v>
      </c>
    </row>
    <row r="4646" spans="1:19" hidden="1" x14ac:dyDescent="0.35">
      <c r="A4646" t="s">
        <v>30527</v>
      </c>
      <c r="B4646" t="s">
        <v>30528</v>
      </c>
      <c r="C4646" t="s">
        <v>30532</v>
      </c>
      <c r="D4646" t="s">
        <v>30533</v>
      </c>
      <c r="E4646" t="s">
        <v>30534</v>
      </c>
      <c r="F4646" t="s">
        <v>30535</v>
      </c>
      <c r="I4646" t="s">
        <v>30536</v>
      </c>
      <c r="J4646" t="s">
        <v>30537</v>
      </c>
      <c r="M4646" t="s">
        <v>112298</v>
      </c>
      <c r="N4646" t="s">
        <v>28</v>
      </c>
      <c r="O4646" s="3" t="s">
        <v>30538</v>
      </c>
      <c r="P4646" t="s">
        <v>16314</v>
      </c>
      <c r="Q4646" t="s">
        <v>16314</v>
      </c>
      <c r="R4646" t="s">
        <v>30538</v>
      </c>
      <c r="S4646" s="4" t="str">
        <f t="shared" si="72"/>
        <v>2005</v>
      </c>
    </row>
    <row r="4647" spans="1:19" hidden="1" x14ac:dyDescent="0.35">
      <c r="A4647" t="s">
        <v>30534</v>
      </c>
      <c r="B4647" t="s">
        <v>30535</v>
      </c>
      <c r="C4647" t="s">
        <v>30539</v>
      </c>
      <c r="D4647" t="s">
        <v>30540</v>
      </c>
      <c r="E4647" t="s">
        <v>30541</v>
      </c>
      <c r="F4647" t="s">
        <v>30542</v>
      </c>
      <c r="I4647" t="s">
        <v>30543</v>
      </c>
      <c r="J4647" t="s">
        <v>30544</v>
      </c>
      <c r="M4647" t="s">
        <v>112298</v>
      </c>
      <c r="N4647" t="s">
        <v>28</v>
      </c>
      <c r="O4647" s="3" t="s">
        <v>30545</v>
      </c>
      <c r="P4647" t="s">
        <v>50</v>
      </c>
      <c r="Q4647" t="s">
        <v>50</v>
      </c>
      <c r="R4647" t="s">
        <v>30545</v>
      </c>
      <c r="S4647" s="4" t="str">
        <f t="shared" si="72"/>
        <v>2005</v>
      </c>
    </row>
    <row r="4648" spans="1:19" hidden="1" x14ac:dyDescent="0.35">
      <c r="A4648" t="s">
        <v>30541</v>
      </c>
      <c r="B4648" t="s">
        <v>30542</v>
      </c>
      <c r="C4648" t="s">
        <v>30546</v>
      </c>
      <c r="D4648" t="s">
        <v>30547</v>
      </c>
      <c r="E4648" t="s">
        <v>30548</v>
      </c>
      <c r="F4648" t="s">
        <v>30549</v>
      </c>
      <c r="I4648" t="s">
        <v>30550</v>
      </c>
      <c r="J4648" t="s">
        <v>30551</v>
      </c>
      <c r="M4648" t="s">
        <v>112314</v>
      </c>
      <c r="N4648" t="s">
        <v>28736</v>
      </c>
      <c r="O4648" s="3" t="s">
        <v>30552</v>
      </c>
      <c r="P4648" t="s">
        <v>28736</v>
      </c>
      <c r="Q4648" t="s">
        <v>28736</v>
      </c>
      <c r="R4648" t="s">
        <v>30552</v>
      </c>
      <c r="S4648" s="4" t="str">
        <f t="shared" si="72"/>
        <v>2005</v>
      </c>
    </row>
    <row r="4649" spans="1:19" hidden="1" x14ac:dyDescent="0.35">
      <c r="A4649" t="s">
        <v>30548</v>
      </c>
      <c r="B4649" t="s">
        <v>30549</v>
      </c>
      <c r="C4649" t="s">
        <v>30553</v>
      </c>
      <c r="D4649" t="s">
        <v>30554</v>
      </c>
      <c r="E4649" t="s">
        <v>30555</v>
      </c>
      <c r="F4649" t="s">
        <v>30556</v>
      </c>
      <c r="I4649" t="s">
        <v>512</v>
      </c>
      <c r="J4649" t="s">
        <v>512</v>
      </c>
      <c r="M4649" t="s">
        <v>112297</v>
      </c>
      <c r="N4649" t="s">
        <v>124</v>
      </c>
      <c r="O4649" s="3" t="s">
        <v>30557</v>
      </c>
      <c r="P4649" t="s">
        <v>124</v>
      </c>
      <c r="Q4649" t="s">
        <v>124</v>
      </c>
      <c r="R4649" t="s">
        <v>30557</v>
      </c>
      <c r="S4649" s="4" t="str">
        <f t="shared" si="72"/>
        <v>2005</v>
      </c>
    </row>
    <row r="4650" spans="1:19" hidden="1" x14ac:dyDescent="0.35">
      <c r="A4650" t="s">
        <v>30555</v>
      </c>
      <c r="B4650" t="s">
        <v>30556</v>
      </c>
      <c r="C4650" t="s">
        <v>30558</v>
      </c>
      <c r="D4650" t="s">
        <v>30559</v>
      </c>
      <c r="E4650" t="s">
        <v>30560</v>
      </c>
      <c r="F4650" t="s">
        <v>30561</v>
      </c>
      <c r="I4650" t="s">
        <v>30562</v>
      </c>
      <c r="J4650" t="s">
        <v>30563</v>
      </c>
      <c r="M4650" t="s">
        <v>112299</v>
      </c>
      <c r="N4650" t="s">
        <v>247</v>
      </c>
      <c r="O4650" s="3" t="s">
        <v>30564</v>
      </c>
      <c r="P4650" t="s">
        <v>247</v>
      </c>
      <c r="Q4650" t="s">
        <v>247</v>
      </c>
      <c r="R4650" t="s">
        <v>30564</v>
      </c>
      <c r="S4650" s="4" t="str">
        <f t="shared" si="72"/>
        <v>2005</v>
      </c>
    </row>
    <row r="4651" spans="1:19" hidden="1" x14ac:dyDescent="0.35">
      <c r="A4651" t="s">
        <v>30560</v>
      </c>
      <c r="B4651" t="s">
        <v>30561</v>
      </c>
      <c r="C4651" s="1" t="s">
        <v>30565</v>
      </c>
      <c r="D4651" s="1" t="s">
        <v>30566</v>
      </c>
      <c r="E4651" t="s">
        <v>30567</v>
      </c>
      <c r="F4651" t="s">
        <v>30568</v>
      </c>
      <c r="I4651" t="s">
        <v>30569</v>
      </c>
      <c r="J4651" t="s">
        <v>30570</v>
      </c>
      <c r="M4651" t="s">
        <v>112299</v>
      </c>
      <c r="N4651" t="s">
        <v>247</v>
      </c>
      <c r="O4651" s="3" t="s">
        <v>30571</v>
      </c>
      <c r="P4651" t="s">
        <v>247</v>
      </c>
      <c r="Q4651" t="s">
        <v>247</v>
      </c>
      <c r="R4651" t="s">
        <v>30571</v>
      </c>
      <c r="S4651" s="4" t="str">
        <f t="shared" si="72"/>
        <v>2005</v>
      </c>
    </row>
    <row r="4652" spans="1:19" hidden="1" x14ac:dyDescent="0.35">
      <c r="A4652" t="s">
        <v>30567</v>
      </c>
      <c r="B4652" t="s">
        <v>30568</v>
      </c>
      <c r="C4652" t="s">
        <v>30572</v>
      </c>
      <c r="D4652" t="s">
        <v>30573</v>
      </c>
      <c r="E4652" t="s">
        <v>30574</v>
      </c>
      <c r="F4652" t="s">
        <v>30575</v>
      </c>
      <c r="I4652" t="s">
        <v>30576</v>
      </c>
      <c r="J4652" t="s">
        <v>30577</v>
      </c>
      <c r="M4652" t="s">
        <v>112297</v>
      </c>
      <c r="N4652" t="s">
        <v>16314</v>
      </c>
      <c r="O4652" s="3" t="s">
        <v>30578</v>
      </c>
      <c r="P4652" t="s">
        <v>16314</v>
      </c>
      <c r="Q4652" t="s">
        <v>16314</v>
      </c>
      <c r="R4652" t="s">
        <v>30578</v>
      </c>
      <c r="S4652" s="4" t="str">
        <f t="shared" si="72"/>
        <v>2005</v>
      </c>
    </row>
    <row r="4653" spans="1:19" hidden="1" x14ac:dyDescent="0.35">
      <c r="A4653" t="s">
        <v>30574</v>
      </c>
      <c r="B4653" t="s">
        <v>30575</v>
      </c>
      <c r="C4653" t="s">
        <v>30579</v>
      </c>
      <c r="D4653" t="s">
        <v>30580</v>
      </c>
      <c r="E4653" t="s">
        <v>30581</v>
      </c>
      <c r="F4653" t="s">
        <v>30582</v>
      </c>
      <c r="I4653" t="s">
        <v>30583</v>
      </c>
      <c r="J4653" t="s">
        <v>30584</v>
      </c>
      <c r="M4653" t="s">
        <v>112297</v>
      </c>
      <c r="N4653" t="s">
        <v>124</v>
      </c>
      <c r="O4653" s="3" t="s">
        <v>30585</v>
      </c>
      <c r="P4653" t="s">
        <v>124</v>
      </c>
      <c r="Q4653" t="s">
        <v>124</v>
      </c>
      <c r="R4653" t="s">
        <v>30585</v>
      </c>
      <c r="S4653" s="4" t="str">
        <f t="shared" si="72"/>
        <v>2005</v>
      </c>
    </row>
    <row r="4654" spans="1:19" hidden="1" x14ac:dyDescent="0.35">
      <c r="A4654" t="s">
        <v>30581</v>
      </c>
      <c r="B4654" t="s">
        <v>30582</v>
      </c>
      <c r="C4654" t="s">
        <v>30586</v>
      </c>
      <c r="D4654" t="s">
        <v>30587</v>
      </c>
      <c r="E4654" t="s">
        <v>30588</v>
      </c>
      <c r="F4654" t="s">
        <v>30589</v>
      </c>
      <c r="I4654" t="s">
        <v>30590</v>
      </c>
      <c r="J4654" t="s">
        <v>30591</v>
      </c>
      <c r="M4654" t="s">
        <v>112299</v>
      </c>
      <c r="N4654" t="s">
        <v>247</v>
      </c>
      <c r="O4654" s="3" t="s">
        <v>30592</v>
      </c>
      <c r="P4654" t="s">
        <v>247</v>
      </c>
      <c r="Q4654" t="s">
        <v>247</v>
      </c>
      <c r="R4654" t="s">
        <v>30592</v>
      </c>
      <c r="S4654" s="4" t="str">
        <f t="shared" si="72"/>
        <v>2005</v>
      </c>
    </row>
    <row r="4655" spans="1:19" hidden="1" x14ac:dyDescent="0.35">
      <c r="A4655" t="s">
        <v>30588</v>
      </c>
      <c r="B4655" t="s">
        <v>30589</v>
      </c>
      <c r="C4655" t="s">
        <v>30593</v>
      </c>
      <c r="D4655" t="s">
        <v>30594</v>
      </c>
      <c r="E4655" t="s">
        <v>30595</v>
      </c>
      <c r="F4655" t="s">
        <v>30596</v>
      </c>
      <c r="I4655" t="s">
        <v>23383</v>
      </c>
      <c r="J4655" t="s">
        <v>6340</v>
      </c>
      <c r="M4655" t="s">
        <v>112297</v>
      </c>
      <c r="N4655" t="s">
        <v>124</v>
      </c>
      <c r="O4655" s="3" t="s">
        <v>30597</v>
      </c>
      <c r="P4655" t="s">
        <v>124</v>
      </c>
      <c r="Q4655" t="s">
        <v>124</v>
      </c>
      <c r="R4655" t="s">
        <v>30597</v>
      </c>
      <c r="S4655" s="4" t="str">
        <f t="shared" si="72"/>
        <v>2005</v>
      </c>
    </row>
    <row r="4656" spans="1:19" hidden="1" x14ac:dyDescent="0.35">
      <c r="A4656" t="s">
        <v>30595</v>
      </c>
      <c r="B4656" t="s">
        <v>30596</v>
      </c>
      <c r="C4656" t="s">
        <v>30598</v>
      </c>
      <c r="D4656" t="s">
        <v>30599</v>
      </c>
      <c r="E4656" t="s">
        <v>30600</v>
      </c>
      <c r="F4656" t="s">
        <v>30601</v>
      </c>
      <c r="I4656" t="s">
        <v>30602</v>
      </c>
      <c r="J4656" t="s">
        <v>30603</v>
      </c>
      <c r="M4656" t="s">
        <v>112297</v>
      </c>
      <c r="N4656" t="s">
        <v>124</v>
      </c>
      <c r="O4656" s="3" t="s">
        <v>30604</v>
      </c>
      <c r="P4656" t="s">
        <v>124</v>
      </c>
      <c r="Q4656" t="s">
        <v>124</v>
      </c>
      <c r="R4656" t="s">
        <v>30604</v>
      </c>
      <c r="S4656" s="4" t="str">
        <f t="shared" si="72"/>
        <v>2005</v>
      </c>
    </row>
    <row r="4657" spans="1:19" hidden="1" x14ac:dyDescent="0.35">
      <c r="A4657" t="s">
        <v>30600</v>
      </c>
      <c r="B4657" t="s">
        <v>30601</v>
      </c>
      <c r="C4657" t="s">
        <v>30605</v>
      </c>
      <c r="D4657" t="s">
        <v>30606</v>
      </c>
      <c r="E4657" t="s">
        <v>30607</v>
      </c>
      <c r="F4657" t="s">
        <v>30608</v>
      </c>
      <c r="I4657" t="s">
        <v>30609</v>
      </c>
      <c r="J4657" t="s">
        <v>30610</v>
      </c>
      <c r="M4657" t="s">
        <v>112297</v>
      </c>
      <c r="N4657" t="s">
        <v>124</v>
      </c>
      <c r="O4657" s="3" t="s">
        <v>30611</v>
      </c>
      <c r="P4657" t="s">
        <v>124</v>
      </c>
      <c r="Q4657" t="s">
        <v>124</v>
      </c>
      <c r="R4657" t="s">
        <v>30611</v>
      </c>
      <c r="S4657" s="4" t="str">
        <f t="shared" si="72"/>
        <v>2005</v>
      </c>
    </row>
    <row r="4658" spans="1:19" hidden="1" x14ac:dyDescent="0.35">
      <c r="A4658" t="s">
        <v>30607</v>
      </c>
      <c r="B4658" t="s">
        <v>30608</v>
      </c>
      <c r="C4658" t="s">
        <v>30612</v>
      </c>
      <c r="D4658" t="s">
        <v>30613</v>
      </c>
      <c r="E4658" t="s">
        <v>30614</v>
      </c>
      <c r="F4658" t="s">
        <v>30615</v>
      </c>
      <c r="I4658" t="s">
        <v>30616</v>
      </c>
      <c r="J4658" t="s">
        <v>30617</v>
      </c>
      <c r="M4658" t="s">
        <v>112297</v>
      </c>
      <c r="N4658" t="s">
        <v>124</v>
      </c>
      <c r="O4658" s="3" t="s">
        <v>30618</v>
      </c>
      <c r="P4658" t="s">
        <v>124</v>
      </c>
      <c r="Q4658" t="s">
        <v>124</v>
      </c>
      <c r="R4658" t="s">
        <v>30618</v>
      </c>
      <c r="S4658" s="4" t="str">
        <f t="shared" si="72"/>
        <v>2005</v>
      </c>
    </row>
    <row r="4659" spans="1:19" hidden="1" x14ac:dyDescent="0.35">
      <c r="A4659" t="s">
        <v>30614</v>
      </c>
      <c r="B4659" t="s">
        <v>30615</v>
      </c>
      <c r="C4659" t="s">
        <v>30619</v>
      </c>
      <c r="D4659" t="s">
        <v>30620</v>
      </c>
      <c r="E4659" t="s">
        <v>30621</v>
      </c>
      <c r="F4659" t="s">
        <v>30622</v>
      </c>
      <c r="I4659" t="s">
        <v>30623</v>
      </c>
      <c r="J4659" t="s">
        <v>30624</v>
      </c>
      <c r="M4659" t="s">
        <v>112314</v>
      </c>
      <c r="N4659" t="s">
        <v>28736</v>
      </c>
      <c r="O4659" s="3" t="s">
        <v>30625</v>
      </c>
      <c r="P4659" t="s">
        <v>28736</v>
      </c>
      <c r="Q4659" t="s">
        <v>28736</v>
      </c>
      <c r="R4659" t="s">
        <v>30625</v>
      </c>
      <c r="S4659" s="4" t="str">
        <f t="shared" si="72"/>
        <v>2005</v>
      </c>
    </row>
    <row r="4660" spans="1:19" hidden="1" x14ac:dyDescent="0.35">
      <c r="A4660" t="s">
        <v>30621</v>
      </c>
      <c r="B4660" t="s">
        <v>30622</v>
      </c>
      <c r="C4660" t="s">
        <v>30626</v>
      </c>
      <c r="D4660" t="s">
        <v>30627</v>
      </c>
      <c r="E4660" t="s">
        <v>30628</v>
      </c>
      <c r="F4660" t="s">
        <v>30629</v>
      </c>
      <c r="I4660" t="s">
        <v>30630</v>
      </c>
      <c r="J4660" t="s">
        <v>30631</v>
      </c>
      <c r="M4660" t="s">
        <v>112299</v>
      </c>
      <c r="N4660" t="s">
        <v>247</v>
      </c>
      <c r="O4660" s="3" t="s">
        <v>30632</v>
      </c>
      <c r="P4660" t="s">
        <v>247</v>
      </c>
      <c r="Q4660" t="s">
        <v>247</v>
      </c>
      <c r="R4660" t="s">
        <v>30632</v>
      </c>
      <c r="S4660" s="4" t="str">
        <f t="shared" si="72"/>
        <v>2005</v>
      </c>
    </row>
    <row r="4661" spans="1:19" hidden="1" x14ac:dyDescent="0.35">
      <c r="A4661" t="s">
        <v>30628</v>
      </c>
      <c r="B4661" t="s">
        <v>30629</v>
      </c>
      <c r="C4661" t="s">
        <v>30633</v>
      </c>
      <c r="D4661" t="s">
        <v>30634</v>
      </c>
      <c r="E4661" t="s">
        <v>30635</v>
      </c>
      <c r="F4661" t="s">
        <v>30636</v>
      </c>
      <c r="I4661" t="s">
        <v>30637</v>
      </c>
      <c r="J4661" t="s">
        <v>30638</v>
      </c>
      <c r="M4661" t="s">
        <v>112297</v>
      </c>
      <c r="N4661" t="s">
        <v>124</v>
      </c>
      <c r="O4661" s="3" t="s">
        <v>30639</v>
      </c>
      <c r="P4661" t="s">
        <v>124</v>
      </c>
      <c r="Q4661" t="s">
        <v>124</v>
      </c>
      <c r="R4661" t="s">
        <v>30639</v>
      </c>
      <c r="S4661" s="4" t="str">
        <f t="shared" si="72"/>
        <v>2005</v>
      </c>
    </row>
    <row r="4662" spans="1:19" hidden="1" x14ac:dyDescent="0.35">
      <c r="A4662" t="s">
        <v>30635</v>
      </c>
      <c r="B4662" t="s">
        <v>30636</v>
      </c>
      <c r="C4662" t="s">
        <v>30640</v>
      </c>
      <c r="D4662" t="s">
        <v>30641</v>
      </c>
      <c r="E4662" t="s">
        <v>30642</v>
      </c>
      <c r="F4662" t="s">
        <v>30643</v>
      </c>
      <c r="I4662" t="s">
        <v>512</v>
      </c>
      <c r="J4662" t="s">
        <v>512</v>
      </c>
      <c r="M4662" t="s">
        <v>112297</v>
      </c>
      <c r="N4662" t="s">
        <v>124</v>
      </c>
      <c r="O4662" s="3" t="s">
        <v>30644</v>
      </c>
      <c r="P4662" t="s">
        <v>124</v>
      </c>
      <c r="Q4662" t="s">
        <v>124</v>
      </c>
      <c r="R4662" t="s">
        <v>30644</v>
      </c>
      <c r="S4662" s="4" t="str">
        <f t="shared" si="72"/>
        <v>2005</v>
      </c>
    </row>
    <row r="4663" spans="1:19" hidden="1" x14ac:dyDescent="0.35">
      <c r="A4663" t="s">
        <v>30642</v>
      </c>
      <c r="B4663" t="s">
        <v>30643</v>
      </c>
      <c r="C4663" t="s">
        <v>30645</v>
      </c>
      <c r="D4663" t="s">
        <v>30646</v>
      </c>
      <c r="E4663" t="s">
        <v>30647</v>
      </c>
      <c r="F4663" t="s">
        <v>30648</v>
      </c>
      <c r="I4663" t="s">
        <v>30649</v>
      </c>
      <c r="J4663" t="s">
        <v>30650</v>
      </c>
      <c r="M4663" t="s">
        <v>112299</v>
      </c>
      <c r="N4663" t="s">
        <v>247</v>
      </c>
      <c r="O4663" s="3" t="s">
        <v>30651</v>
      </c>
      <c r="P4663" t="s">
        <v>247</v>
      </c>
      <c r="Q4663" t="s">
        <v>247</v>
      </c>
      <c r="R4663" t="s">
        <v>30651</v>
      </c>
      <c r="S4663" s="4" t="str">
        <f t="shared" si="72"/>
        <v>2005</v>
      </c>
    </row>
    <row r="4664" spans="1:19" hidden="1" x14ac:dyDescent="0.35">
      <c r="A4664" t="s">
        <v>30647</v>
      </c>
      <c r="B4664" t="s">
        <v>30648</v>
      </c>
      <c r="C4664" t="s">
        <v>30652</v>
      </c>
      <c r="D4664" t="s">
        <v>30653</v>
      </c>
      <c r="E4664" t="s">
        <v>30654</v>
      </c>
      <c r="F4664" t="s">
        <v>30655</v>
      </c>
      <c r="I4664" t="s">
        <v>30656</v>
      </c>
      <c r="J4664" t="s">
        <v>30657</v>
      </c>
      <c r="M4664" t="s">
        <v>112297</v>
      </c>
      <c r="N4664" t="s">
        <v>124</v>
      </c>
      <c r="O4664" s="3" t="s">
        <v>30658</v>
      </c>
      <c r="P4664" t="s">
        <v>124</v>
      </c>
      <c r="Q4664" t="s">
        <v>124</v>
      </c>
      <c r="R4664" t="s">
        <v>30658</v>
      </c>
      <c r="S4664" s="4" t="str">
        <f t="shared" si="72"/>
        <v>2005</v>
      </c>
    </row>
    <row r="4665" spans="1:19" hidden="1" x14ac:dyDescent="0.35">
      <c r="A4665" t="s">
        <v>30654</v>
      </c>
      <c r="B4665" t="s">
        <v>30655</v>
      </c>
      <c r="C4665" t="s">
        <v>30659</v>
      </c>
      <c r="D4665" t="s">
        <v>30660</v>
      </c>
      <c r="E4665" t="s">
        <v>30661</v>
      </c>
      <c r="F4665" t="s">
        <v>30662</v>
      </c>
      <c r="I4665" t="s">
        <v>30663</v>
      </c>
      <c r="J4665" t="s">
        <v>30664</v>
      </c>
      <c r="M4665" t="s">
        <v>112297</v>
      </c>
      <c r="N4665" t="s">
        <v>124</v>
      </c>
      <c r="O4665" s="3" t="s">
        <v>30665</v>
      </c>
      <c r="P4665" t="s">
        <v>124</v>
      </c>
      <c r="Q4665" t="s">
        <v>124</v>
      </c>
      <c r="R4665" t="s">
        <v>30665</v>
      </c>
      <c r="S4665" s="4" t="str">
        <f t="shared" si="72"/>
        <v>2005</v>
      </c>
    </row>
    <row r="4666" spans="1:19" hidden="1" x14ac:dyDescent="0.35">
      <c r="A4666" t="s">
        <v>30661</v>
      </c>
      <c r="B4666" t="s">
        <v>30662</v>
      </c>
      <c r="C4666" t="s">
        <v>30666</v>
      </c>
      <c r="D4666">
        <v>451760493</v>
      </c>
      <c r="E4666" t="s">
        <v>30667</v>
      </c>
      <c r="F4666" t="s">
        <v>30668</v>
      </c>
      <c r="I4666" t="s">
        <v>30669</v>
      </c>
      <c r="J4666" t="s">
        <v>30670</v>
      </c>
      <c r="M4666" t="s">
        <v>112314</v>
      </c>
      <c r="N4666" t="s">
        <v>28736</v>
      </c>
      <c r="O4666" s="3" t="s">
        <v>30671</v>
      </c>
      <c r="P4666" t="s">
        <v>28736</v>
      </c>
      <c r="Q4666" t="s">
        <v>28736</v>
      </c>
      <c r="R4666" t="s">
        <v>30671</v>
      </c>
      <c r="S4666" s="4" t="str">
        <f t="shared" si="72"/>
        <v>2005</v>
      </c>
    </row>
    <row r="4667" spans="1:19" hidden="1" x14ac:dyDescent="0.35">
      <c r="A4667" t="s">
        <v>30667</v>
      </c>
      <c r="B4667" t="s">
        <v>30668</v>
      </c>
      <c r="C4667" t="s">
        <v>30672</v>
      </c>
      <c r="D4667" t="s">
        <v>30673</v>
      </c>
      <c r="E4667" t="s">
        <v>30674</v>
      </c>
      <c r="F4667" t="s">
        <v>30675</v>
      </c>
      <c r="I4667" t="s">
        <v>30676</v>
      </c>
      <c r="J4667" t="s">
        <v>30677</v>
      </c>
      <c r="M4667" t="s">
        <v>112299</v>
      </c>
      <c r="N4667" t="s">
        <v>247</v>
      </c>
      <c r="O4667" s="3" t="s">
        <v>30678</v>
      </c>
      <c r="P4667" t="s">
        <v>247</v>
      </c>
      <c r="Q4667" t="s">
        <v>247</v>
      </c>
      <c r="R4667" t="s">
        <v>30678</v>
      </c>
      <c r="S4667" s="4" t="str">
        <f t="shared" si="72"/>
        <v>2005</v>
      </c>
    </row>
    <row r="4668" spans="1:19" hidden="1" x14ac:dyDescent="0.35">
      <c r="A4668" t="s">
        <v>30674</v>
      </c>
      <c r="B4668" t="s">
        <v>30675</v>
      </c>
      <c r="C4668" t="s">
        <v>30679</v>
      </c>
      <c r="D4668" t="s">
        <v>30680</v>
      </c>
      <c r="E4668" t="s">
        <v>30681</v>
      </c>
      <c r="F4668" t="s">
        <v>30682</v>
      </c>
      <c r="I4668" t="s">
        <v>30683</v>
      </c>
      <c r="J4668" t="s">
        <v>30684</v>
      </c>
      <c r="M4668" t="s">
        <v>112314</v>
      </c>
      <c r="N4668" t="s">
        <v>28736</v>
      </c>
      <c r="O4668" s="3" t="s">
        <v>30685</v>
      </c>
      <c r="P4668" t="s">
        <v>28736</v>
      </c>
      <c r="Q4668" t="s">
        <v>28736</v>
      </c>
      <c r="R4668" t="s">
        <v>30685</v>
      </c>
      <c r="S4668" s="4" t="str">
        <f t="shared" si="72"/>
        <v>2005</v>
      </c>
    </row>
    <row r="4669" spans="1:19" hidden="1" x14ac:dyDescent="0.35">
      <c r="A4669" t="s">
        <v>30681</v>
      </c>
      <c r="B4669" t="s">
        <v>30682</v>
      </c>
      <c r="C4669" t="s">
        <v>30686</v>
      </c>
      <c r="D4669" t="s">
        <v>30687</v>
      </c>
      <c r="E4669" t="s">
        <v>30688</v>
      </c>
      <c r="F4669" t="s">
        <v>30689</v>
      </c>
      <c r="I4669" t="s">
        <v>30690</v>
      </c>
      <c r="J4669" t="s">
        <v>30691</v>
      </c>
      <c r="M4669" t="s">
        <v>112299</v>
      </c>
      <c r="N4669" t="s">
        <v>247</v>
      </c>
      <c r="O4669" s="3" t="s">
        <v>30692</v>
      </c>
      <c r="P4669" t="s">
        <v>247</v>
      </c>
      <c r="Q4669" t="s">
        <v>247</v>
      </c>
      <c r="R4669" t="s">
        <v>30692</v>
      </c>
      <c r="S4669" s="4" t="str">
        <f t="shared" si="72"/>
        <v>2005</v>
      </c>
    </row>
    <row r="4670" spans="1:19" hidden="1" x14ac:dyDescent="0.35">
      <c r="A4670" t="s">
        <v>30688</v>
      </c>
      <c r="B4670" t="s">
        <v>30689</v>
      </c>
      <c r="C4670" t="s">
        <v>30693</v>
      </c>
      <c r="D4670" t="s">
        <v>30694</v>
      </c>
      <c r="E4670" t="s">
        <v>30695</v>
      </c>
      <c r="F4670" t="s">
        <v>30696</v>
      </c>
      <c r="I4670" t="s">
        <v>30697</v>
      </c>
      <c r="J4670" t="s">
        <v>30698</v>
      </c>
      <c r="M4670" t="s">
        <v>112297</v>
      </c>
      <c r="N4670" t="s">
        <v>124</v>
      </c>
      <c r="O4670" s="3" t="s">
        <v>30699</v>
      </c>
      <c r="P4670" t="s">
        <v>124</v>
      </c>
      <c r="Q4670" t="s">
        <v>124</v>
      </c>
      <c r="R4670" t="s">
        <v>30699</v>
      </c>
      <c r="S4670" s="4" t="str">
        <f t="shared" si="72"/>
        <v>2005</v>
      </c>
    </row>
    <row r="4671" spans="1:19" hidden="1" x14ac:dyDescent="0.35">
      <c r="A4671" t="s">
        <v>30695</v>
      </c>
      <c r="B4671" t="s">
        <v>30696</v>
      </c>
      <c r="C4671" t="s">
        <v>30700</v>
      </c>
      <c r="D4671" t="s">
        <v>30701</v>
      </c>
      <c r="E4671" t="s">
        <v>30702</v>
      </c>
      <c r="F4671" t="s">
        <v>30703</v>
      </c>
      <c r="I4671" t="s">
        <v>30704</v>
      </c>
      <c r="J4671" t="s">
        <v>30705</v>
      </c>
      <c r="M4671" t="s">
        <v>112298</v>
      </c>
      <c r="N4671" t="s">
        <v>28</v>
      </c>
      <c r="O4671" s="3" t="s">
        <v>30706</v>
      </c>
      <c r="P4671" t="s">
        <v>50</v>
      </c>
      <c r="Q4671" t="s">
        <v>50</v>
      </c>
      <c r="R4671" t="s">
        <v>30706</v>
      </c>
      <c r="S4671" s="4" t="str">
        <f t="shared" si="72"/>
        <v>2005</v>
      </c>
    </row>
    <row r="4672" spans="1:19" hidden="1" x14ac:dyDescent="0.35">
      <c r="A4672" t="s">
        <v>30702</v>
      </c>
      <c r="B4672" t="s">
        <v>30703</v>
      </c>
      <c r="C4672" t="s">
        <v>30707</v>
      </c>
      <c r="D4672" t="s">
        <v>30708</v>
      </c>
      <c r="E4672" t="s">
        <v>30709</v>
      </c>
      <c r="F4672" t="s">
        <v>30710</v>
      </c>
      <c r="I4672" t="s">
        <v>23383</v>
      </c>
      <c r="J4672" t="s">
        <v>6340</v>
      </c>
      <c r="M4672" t="s">
        <v>112297</v>
      </c>
      <c r="N4672" t="s">
        <v>16314</v>
      </c>
      <c r="O4672" s="3" t="s">
        <v>30711</v>
      </c>
      <c r="P4672" t="s">
        <v>16314</v>
      </c>
      <c r="Q4672" t="s">
        <v>16314</v>
      </c>
      <c r="R4672" t="s">
        <v>30711</v>
      </c>
      <c r="S4672" s="4" t="str">
        <f t="shared" si="72"/>
        <v>2005</v>
      </c>
    </row>
    <row r="4673" spans="1:19" hidden="1" x14ac:dyDescent="0.35">
      <c r="A4673" t="s">
        <v>30709</v>
      </c>
      <c r="B4673" t="s">
        <v>30710</v>
      </c>
      <c r="C4673" t="s">
        <v>30712</v>
      </c>
      <c r="D4673" t="s">
        <v>30713</v>
      </c>
      <c r="E4673" t="s">
        <v>30714</v>
      </c>
      <c r="F4673" t="s">
        <v>30715</v>
      </c>
      <c r="I4673" t="s">
        <v>30716</v>
      </c>
      <c r="J4673" t="s">
        <v>30717</v>
      </c>
      <c r="M4673" t="s">
        <v>112297</v>
      </c>
      <c r="N4673" t="s">
        <v>124</v>
      </c>
      <c r="O4673" s="3" t="s">
        <v>30718</v>
      </c>
      <c r="P4673" t="s">
        <v>124</v>
      </c>
      <c r="Q4673" t="s">
        <v>124</v>
      </c>
      <c r="R4673" t="s">
        <v>30718</v>
      </c>
      <c r="S4673" s="4" t="str">
        <f t="shared" si="72"/>
        <v>2005</v>
      </c>
    </row>
    <row r="4674" spans="1:19" hidden="1" x14ac:dyDescent="0.35">
      <c r="A4674" t="s">
        <v>30714</v>
      </c>
      <c r="B4674" t="s">
        <v>30715</v>
      </c>
      <c r="C4674" t="s">
        <v>30719</v>
      </c>
      <c r="D4674" t="s">
        <v>30720</v>
      </c>
      <c r="E4674" t="s">
        <v>30721</v>
      </c>
      <c r="F4674" t="s">
        <v>30722</v>
      </c>
      <c r="I4674" t="s">
        <v>30723</v>
      </c>
      <c r="J4674" t="s">
        <v>30724</v>
      </c>
      <c r="M4674" t="s">
        <v>112297</v>
      </c>
      <c r="N4674" t="s">
        <v>124</v>
      </c>
      <c r="O4674" s="3" t="s">
        <v>30725</v>
      </c>
      <c r="P4674" t="s">
        <v>124</v>
      </c>
      <c r="Q4674" t="s">
        <v>124</v>
      </c>
      <c r="R4674" t="s">
        <v>30725</v>
      </c>
      <c r="S4674" s="4" t="str">
        <f t="shared" si="72"/>
        <v>2005</v>
      </c>
    </row>
    <row r="4675" spans="1:19" hidden="1" x14ac:dyDescent="0.35">
      <c r="A4675" t="s">
        <v>30721</v>
      </c>
      <c r="B4675" t="s">
        <v>30722</v>
      </c>
      <c r="C4675" t="s">
        <v>30726</v>
      </c>
      <c r="D4675" t="s">
        <v>30727</v>
      </c>
      <c r="E4675" t="s">
        <v>30728</v>
      </c>
      <c r="F4675" t="s">
        <v>30729</v>
      </c>
      <c r="I4675" t="s">
        <v>30730</v>
      </c>
      <c r="J4675" t="s">
        <v>9132</v>
      </c>
      <c r="M4675" t="s">
        <v>112297</v>
      </c>
      <c r="N4675" t="s">
        <v>16314</v>
      </c>
      <c r="O4675" s="3" t="s">
        <v>30731</v>
      </c>
      <c r="P4675" t="s">
        <v>16314</v>
      </c>
      <c r="Q4675" t="s">
        <v>16314</v>
      </c>
      <c r="R4675" t="s">
        <v>30731</v>
      </c>
      <c r="S4675" s="4" t="str">
        <f t="shared" ref="S4675:S4738" si="73">LEFT(RIGHT(R4675,19),4)</f>
        <v>2005</v>
      </c>
    </row>
    <row r="4676" spans="1:19" hidden="1" x14ac:dyDescent="0.35">
      <c r="A4676" t="s">
        <v>30728</v>
      </c>
      <c r="B4676" t="s">
        <v>30729</v>
      </c>
      <c r="C4676" t="s">
        <v>30732</v>
      </c>
      <c r="D4676" t="s">
        <v>30733</v>
      </c>
      <c r="E4676" t="s">
        <v>30734</v>
      </c>
      <c r="F4676" t="s">
        <v>30735</v>
      </c>
      <c r="I4676" t="s">
        <v>30736</v>
      </c>
      <c r="J4676" t="s">
        <v>30737</v>
      </c>
      <c r="M4676" t="s">
        <v>112297</v>
      </c>
      <c r="N4676" t="s">
        <v>124</v>
      </c>
      <c r="O4676" s="3" t="s">
        <v>30738</v>
      </c>
      <c r="P4676" t="s">
        <v>124</v>
      </c>
      <c r="Q4676" t="s">
        <v>124</v>
      </c>
      <c r="R4676" t="s">
        <v>30738</v>
      </c>
      <c r="S4676" s="4" t="str">
        <f t="shared" si="73"/>
        <v>2005</v>
      </c>
    </row>
    <row r="4677" spans="1:19" hidden="1" x14ac:dyDescent="0.35">
      <c r="A4677" t="s">
        <v>30734</v>
      </c>
      <c r="B4677" t="s">
        <v>30735</v>
      </c>
      <c r="C4677" t="s">
        <v>30739</v>
      </c>
      <c r="D4677" t="s">
        <v>30740</v>
      </c>
      <c r="E4677" t="s">
        <v>30741</v>
      </c>
      <c r="F4677" t="s">
        <v>30742</v>
      </c>
      <c r="I4677" t="s">
        <v>30743</v>
      </c>
      <c r="J4677" t="s">
        <v>30744</v>
      </c>
      <c r="M4677" t="s">
        <v>112314</v>
      </c>
      <c r="N4677" t="s">
        <v>28736</v>
      </c>
      <c r="O4677" s="3" t="s">
        <v>30745</v>
      </c>
      <c r="P4677" t="s">
        <v>28736</v>
      </c>
      <c r="Q4677" t="s">
        <v>28736</v>
      </c>
      <c r="R4677" t="s">
        <v>30745</v>
      </c>
      <c r="S4677" s="4" t="str">
        <f t="shared" si="73"/>
        <v>2005</v>
      </c>
    </row>
    <row r="4678" spans="1:19" hidden="1" x14ac:dyDescent="0.35">
      <c r="A4678" t="s">
        <v>30741</v>
      </c>
      <c r="B4678" t="s">
        <v>30742</v>
      </c>
      <c r="C4678" t="s">
        <v>30746</v>
      </c>
      <c r="D4678" t="s">
        <v>30747</v>
      </c>
      <c r="E4678" t="s">
        <v>30748</v>
      </c>
      <c r="F4678" t="s">
        <v>30749</v>
      </c>
      <c r="I4678" t="s">
        <v>30750</v>
      </c>
      <c r="J4678" t="s">
        <v>30751</v>
      </c>
      <c r="M4678" t="s">
        <v>112298</v>
      </c>
      <c r="N4678" t="s">
        <v>28</v>
      </c>
      <c r="O4678" s="3" t="s">
        <v>30752</v>
      </c>
      <c r="P4678" t="s">
        <v>16314</v>
      </c>
      <c r="Q4678" t="s">
        <v>16314</v>
      </c>
      <c r="R4678" t="s">
        <v>30752</v>
      </c>
      <c r="S4678" s="4" t="str">
        <f t="shared" si="73"/>
        <v>2005</v>
      </c>
    </row>
    <row r="4679" spans="1:19" hidden="1" x14ac:dyDescent="0.35">
      <c r="A4679" t="s">
        <v>30748</v>
      </c>
      <c r="B4679" t="s">
        <v>30749</v>
      </c>
      <c r="C4679" t="s">
        <v>30753</v>
      </c>
      <c r="D4679" t="s">
        <v>30754</v>
      </c>
      <c r="E4679" t="s">
        <v>30755</v>
      </c>
      <c r="F4679" t="s">
        <v>30756</v>
      </c>
      <c r="I4679" t="s">
        <v>30757</v>
      </c>
      <c r="J4679" t="s">
        <v>30758</v>
      </c>
      <c r="M4679" t="s">
        <v>112314</v>
      </c>
      <c r="N4679" t="s">
        <v>28736</v>
      </c>
      <c r="O4679" s="3" t="s">
        <v>30759</v>
      </c>
      <c r="P4679" t="s">
        <v>28736</v>
      </c>
      <c r="Q4679" t="s">
        <v>28736</v>
      </c>
      <c r="R4679" t="s">
        <v>30759</v>
      </c>
      <c r="S4679" s="4" t="str">
        <f t="shared" si="73"/>
        <v>2005</v>
      </c>
    </row>
    <row r="4680" spans="1:19" hidden="1" x14ac:dyDescent="0.35">
      <c r="A4680" t="s">
        <v>30755</v>
      </c>
      <c r="B4680" t="s">
        <v>30756</v>
      </c>
      <c r="C4680" t="s">
        <v>30760</v>
      </c>
      <c r="D4680" t="s">
        <v>30761</v>
      </c>
      <c r="E4680" t="s">
        <v>30762</v>
      </c>
      <c r="F4680" t="s">
        <v>30763</v>
      </c>
      <c r="I4680" t="s">
        <v>30392</v>
      </c>
      <c r="J4680" t="s">
        <v>30393</v>
      </c>
      <c r="M4680" t="s">
        <v>112314</v>
      </c>
      <c r="N4680" t="s">
        <v>28736</v>
      </c>
      <c r="O4680" s="3" t="s">
        <v>30764</v>
      </c>
      <c r="P4680" t="s">
        <v>28736</v>
      </c>
      <c r="Q4680" t="s">
        <v>28736</v>
      </c>
      <c r="R4680" t="s">
        <v>30764</v>
      </c>
      <c r="S4680" s="4" t="str">
        <f t="shared" si="73"/>
        <v>2005</v>
      </c>
    </row>
    <row r="4681" spans="1:19" hidden="1" x14ac:dyDescent="0.35">
      <c r="A4681" t="s">
        <v>30762</v>
      </c>
      <c r="B4681" t="s">
        <v>30763</v>
      </c>
      <c r="C4681" t="s">
        <v>30765</v>
      </c>
      <c r="D4681" t="s">
        <v>30766</v>
      </c>
      <c r="E4681" s="1" t="s">
        <v>30767</v>
      </c>
      <c r="F4681" s="1" t="s">
        <v>30768</v>
      </c>
      <c r="I4681" t="s">
        <v>30769</v>
      </c>
      <c r="J4681" t="s">
        <v>30770</v>
      </c>
      <c r="M4681" t="s">
        <v>112314</v>
      </c>
      <c r="N4681" t="s">
        <v>28736</v>
      </c>
      <c r="O4681" s="3" t="s">
        <v>30771</v>
      </c>
      <c r="P4681" t="s">
        <v>28736</v>
      </c>
      <c r="Q4681" t="s">
        <v>28736</v>
      </c>
      <c r="R4681" t="s">
        <v>30771</v>
      </c>
      <c r="S4681" s="4" t="str">
        <f t="shared" si="73"/>
        <v>2005</v>
      </c>
    </row>
    <row r="4682" spans="1:19" hidden="1" x14ac:dyDescent="0.35">
      <c r="A4682" s="1" t="s">
        <v>30767</v>
      </c>
      <c r="B4682" s="1" t="s">
        <v>30768</v>
      </c>
      <c r="C4682" t="s">
        <v>30772</v>
      </c>
      <c r="D4682" t="s">
        <v>30773</v>
      </c>
      <c r="E4682" t="s">
        <v>30774</v>
      </c>
      <c r="F4682" t="s">
        <v>30775</v>
      </c>
      <c r="I4682" t="s">
        <v>30776</v>
      </c>
      <c r="J4682" t="s">
        <v>30777</v>
      </c>
      <c r="M4682" t="s">
        <v>112297</v>
      </c>
      <c r="N4682" t="s">
        <v>124</v>
      </c>
      <c r="O4682" s="3" t="s">
        <v>30778</v>
      </c>
      <c r="P4682" t="s">
        <v>124</v>
      </c>
      <c r="Q4682" t="s">
        <v>124</v>
      </c>
      <c r="R4682" t="s">
        <v>30778</v>
      </c>
      <c r="S4682" s="4" t="str">
        <f t="shared" si="73"/>
        <v>2005</v>
      </c>
    </row>
    <row r="4683" spans="1:19" hidden="1" x14ac:dyDescent="0.35">
      <c r="A4683" t="s">
        <v>30774</v>
      </c>
      <c r="B4683" t="s">
        <v>30775</v>
      </c>
      <c r="C4683" t="s">
        <v>30779</v>
      </c>
      <c r="D4683" t="s">
        <v>30780</v>
      </c>
      <c r="E4683" t="s">
        <v>30781</v>
      </c>
      <c r="F4683" t="s">
        <v>30782</v>
      </c>
      <c r="I4683" t="s">
        <v>2889</v>
      </c>
      <c r="J4683" t="s">
        <v>2890</v>
      </c>
      <c r="M4683" t="s">
        <v>112297</v>
      </c>
      <c r="N4683" t="s">
        <v>16314</v>
      </c>
      <c r="O4683" s="3" t="s">
        <v>30783</v>
      </c>
      <c r="P4683" t="s">
        <v>16314</v>
      </c>
      <c r="Q4683" t="s">
        <v>16314</v>
      </c>
      <c r="R4683" t="s">
        <v>30783</v>
      </c>
      <c r="S4683" s="4" t="str">
        <f t="shared" si="73"/>
        <v>2005</v>
      </c>
    </row>
    <row r="4684" spans="1:19" hidden="1" x14ac:dyDescent="0.35">
      <c r="A4684" t="s">
        <v>30781</v>
      </c>
      <c r="B4684" t="s">
        <v>30782</v>
      </c>
      <c r="C4684" t="s">
        <v>30784</v>
      </c>
      <c r="D4684" t="s">
        <v>30785</v>
      </c>
      <c r="E4684" t="s">
        <v>30786</v>
      </c>
      <c r="F4684" t="s">
        <v>30787</v>
      </c>
      <c r="I4684" t="s">
        <v>30788</v>
      </c>
      <c r="J4684" t="s">
        <v>30789</v>
      </c>
      <c r="M4684" t="s">
        <v>112297</v>
      </c>
      <c r="N4684" t="s">
        <v>124</v>
      </c>
      <c r="O4684" s="3" t="s">
        <v>30790</v>
      </c>
      <c r="P4684" t="s">
        <v>124</v>
      </c>
      <c r="Q4684" t="s">
        <v>124</v>
      </c>
      <c r="R4684" t="s">
        <v>30790</v>
      </c>
      <c r="S4684" s="4" t="str">
        <f t="shared" si="73"/>
        <v>2005</v>
      </c>
    </row>
    <row r="4685" spans="1:19" hidden="1" x14ac:dyDescent="0.35">
      <c r="A4685" t="s">
        <v>30786</v>
      </c>
      <c r="B4685" t="s">
        <v>30787</v>
      </c>
      <c r="C4685" t="s">
        <v>30791</v>
      </c>
      <c r="D4685" t="s">
        <v>30792</v>
      </c>
      <c r="E4685" t="s">
        <v>30793</v>
      </c>
      <c r="F4685" t="s">
        <v>30794</v>
      </c>
      <c r="I4685" t="s">
        <v>30795</v>
      </c>
      <c r="J4685" t="s">
        <v>30796</v>
      </c>
      <c r="M4685" t="s">
        <v>112314</v>
      </c>
      <c r="N4685" t="s">
        <v>28736</v>
      </c>
      <c r="O4685" s="3" t="s">
        <v>30797</v>
      </c>
      <c r="P4685" t="s">
        <v>28736</v>
      </c>
      <c r="Q4685" t="s">
        <v>28736</v>
      </c>
      <c r="R4685" t="s">
        <v>30797</v>
      </c>
      <c r="S4685" s="4" t="str">
        <f t="shared" si="73"/>
        <v>2005</v>
      </c>
    </row>
    <row r="4686" spans="1:19" hidden="1" x14ac:dyDescent="0.35">
      <c r="A4686" t="s">
        <v>30793</v>
      </c>
      <c r="B4686" t="s">
        <v>30794</v>
      </c>
      <c r="C4686" t="s">
        <v>30798</v>
      </c>
      <c r="D4686" t="s">
        <v>30799</v>
      </c>
      <c r="E4686" t="s">
        <v>30800</v>
      </c>
      <c r="F4686" t="s">
        <v>30801</v>
      </c>
      <c r="I4686" t="s">
        <v>30802</v>
      </c>
      <c r="J4686" t="s">
        <v>30803</v>
      </c>
      <c r="M4686" t="s">
        <v>112314</v>
      </c>
      <c r="N4686" t="s">
        <v>28736</v>
      </c>
      <c r="O4686" s="3" t="s">
        <v>30804</v>
      </c>
      <c r="P4686" t="s">
        <v>28736</v>
      </c>
      <c r="Q4686" t="s">
        <v>28736</v>
      </c>
      <c r="R4686" t="s">
        <v>30804</v>
      </c>
      <c r="S4686" s="4" t="str">
        <f t="shared" si="73"/>
        <v>2005</v>
      </c>
    </row>
    <row r="4687" spans="1:19" hidden="1" x14ac:dyDescent="0.35">
      <c r="A4687" t="s">
        <v>30800</v>
      </c>
      <c r="B4687" t="s">
        <v>30801</v>
      </c>
      <c r="C4687" t="s">
        <v>30805</v>
      </c>
      <c r="D4687" t="s">
        <v>30806</v>
      </c>
      <c r="E4687" s="1" t="s">
        <v>30807</v>
      </c>
      <c r="F4687" s="1" t="s">
        <v>30808</v>
      </c>
      <c r="I4687" t="s">
        <v>30809</v>
      </c>
      <c r="J4687" t="s">
        <v>30810</v>
      </c>
      <c r="M4687" t="s">
        <v>112297</v>
      </c>
      <c r="N4687" t="s">
        <v>124</v>
      </c>
      <c r="O4687" s="3" t="s">
        <v>30811</v>
      </c>
      <c r="P4687" t="s">
        <v>124</v>
      </c>
      <c r="Q4687" t="s">
        <v>124</v>
      </c>
      <c r="R4687" t="s">
        <v>30811</v>
      </c>
      <c r="S4687" s="4" t="str">
        <f t="shared" si="73"/>
        <v>2005</v>
      </c>
    </row>
    <row r="4688" spans="1:19" hidden="1" x14ac:dyDescent="0.35">
      <c r="A4688" s="1" t="s">
        <v>30807</v>
      </c>
      <c r="B4688" s="1" t="s">
        <v>30808</v>
      </c>
      <c r="C4688" s="1" t="s">
        <v>30812</v>
      </c>
      <c r="D4688" s="1" t="s">
        <v>30813</v>
      </c>
      <c r="E4688" t="s">
        <v>30814</v>
      </c>
      <c r="F4688" t="s">
        <v>30815</v>
      </c>
      <c r="I4688" t="s">
        <v>30816</v>
      </c>
      <c r="J4688" t="s">
        <v>30817</v>
      </c>
      <c r="M4688" t="s">
        <v>112314</v>
      </c>
      <c r="N4688" t="s">
        <v>28736</v>
      </c>
      <c r="O4688" s="3" t="s">
        <v>30818</v>
      </c>
      <c r="P4688" t="s">
        <v>28736</v>
      </c>
      <c r="Q4688" t="s">
        <v>28736</v>
      </c>
      <c r="R4688" t="s">
        <v>30818</v>
      </c>
      <c r="S4688" s="4" t="str">
        <f t="shared" si="73"/>
        <v>2005</v>
      </c>
    </row>
    <row r="4689" spans="1:19" hidden="1" x14ac:dyDescent="0.35">
      <c r="A4689" t="s">
        <v>30814</v>
      </c>
      <c r="B4689" t="s">
        <v>30815</v>
      </c>
      <c r="C4689" t="s">
        <v>30819</v>
      </c>
      <c r="D4689" t="s">
        <v>30820</v>
      </c>
      <c r="E4689" t="s">
        <v>30821</v>
      </c>
      <c r="F4689" t="s">
        <v>30822</v>
      </c>
      <c r="I4689" t="s">
        <v>30823</v>
      </c>
      <c r="J4689" t="s">
        <v>30824</v>
      </c>
      <c r="M4689" t="s">
        <v>112314</v>
      </c>
      <c r="N4689" t="s">
        <v>28736</v>
      </c>
      <c r="O4689" s="3" t="s">
        <v>30825</v>
      </c>
      <c r="P4689" t="s">
        <v>28736</v>
      </c>
      <c r="Q4689" t="s">
        <v>28736</v>
      </c>
      <c r="R4689" t="s">
        <v>30825</v>
      </c>
      <c r="S4689" s="4" t="str">
        <f t="shared" si="73"/>
        <v>2005</v>
      </c>
    </row>
    <row r="4690" spans="1:19" hidden="1" x14ac:dyDescent="0.35">
      <c r="A4690" t="s">
        <v>30821</v>
      </c>
      <c r="B4690" t="s">
        <v>30822</v>
      </c>
      <c r="C4690" t="s">
        <v>30826</v>
      </c>
      <c r="D4690" t="s">
        <v>30827</v>
      </c>
      <c r="E4690" t="s">
        <v>30828</v>
      </c>
      <c r="F4690" t="s">
        <v>30829</v>
      </c>
      <c r="I4690" t="s">
        <v>30830</v>
      </c>
      <c r="J4690" t="s">
        <v>30831</v>
      </c>
      <c r="M4690" t="s">
        <v>112297</v>
      </c>
      <c r="N4690" t="s">
        <v>16314</v>
      </c>
      <c r="O4690" s="3" t="s">
        <v>30832</v>
      </c>
      <c r="P4690" t="s">
        <v>16314</v>
      </c>
      <c r="Q4690" t="s">
        <v>16314</v>
      </c>
      <c r="R4690" t="s">
        <v>30832</v>
      </c>
      <c r="S4690" s="4" t="str">
        <f t="shared" si="73"/>
        <v>2005</v>
      </c>
    </row>
    <row r="4691" spans="1:19" ht="29" hidden="1" x14ac:dyDescent="0.35">
      <c r="A4691" t="s">
        <v>30828</v>
      </c>
      <c r="B4691" t="s">
        <v>30829</v>
      </c>
      <c r="C4691" t="s">
        <v>30833</v>
      </c>
      <c r="D4691" t="s">
        <v>30834</v>
      </c>
      <c r="E4691" t="s">
        <v>30835</v>
      </c>
      <c r="F4691" t="s">
        <v>30836</v>
      </c>
      <c r="I4691" t="s">
        <v>30837</v>
      </c>
      <c r="J4691" t="s">
        <v>30838</v>
      </c>
      <c r="K4691" s="2" t="s">
        <v>1501</v>
      </c>
      <c r="M4691" t="s">
        <v>112297</v>
      </c>
      <c r="N4691" t="s">
        <v>124</v>
      </c>
      <c r="O4691" s="3" t="s">
        <v>30839</v>
      </c>
      <c r="P4691" t="s">
        <v>124</v>
      </c>
      <c r="Q4691" t="s">
        <v>124</v>
      </c>
      <c r="R4691" t="s">
        <v>30839</v>
      </c>
      <c r="S4691" s="4" t="str">
        <f t="shared" si="73"/>
        <v>2005</v>
      </c>
    </row>
    <row r="4692" spans="1:19" hidden="1" x14ac:dyDescent="0.35">
      <c r="A4692" t="s">
        <v>30835</v>
      </c>
      <c r="B4692" t="s">
        <v>30836</v>
      </c>
      <c r="C4692" t="s">
        <v>30840</v>
      </c>
      <c r="D4692" t="s">
        <v>30841</v>
      </c>
      <c r="E4692" t="s">
        <v>30842</v>
      </c>
      <c r="F4692" t="s">
        <v>30843</v>
      </c>
      <c r="I4692" t="s">
        <v>30844</v>
      </c>
      <c r="J4692" t="s">
        <v>30845</v>
      </c>
      <c r="M4692" t="s">
        <v>112297</v>
      </c>
      <c r="N4692" t="s">
        <v>124</v>
      </c>
      <c r="O4692" s="3" t="s">
        <v>30846</v>
      </c>
      <c r="P4692" t="s">
        <v>124</v>
      </c>
      <c r="Q4692" t="s">
        <v>124</v>
      </c>
      <c r="R4692" t="s">
        <v>30846</v>
      </c>
      <c r="S4692" s="4" t="str">
        <f t="shared" si="73"/>
        <v>2005</v>
      </c>
    </row>
    <row r="4693" spans="1:19" hidden="1" x14ac:dyDescent="0.35">
      <c r="A4693" t="s">
        <v>30842</v>
      </c>
      <c r="B4693" t="s">
        <v>30843</v>
      </c>
      <c r="C4693" s="1" t="s">
        <v>30847</v>
      </c>
      <c r="D4693" s="1" t="s">
        <v>30848</v>
      </c>
      <c r="E4693" t="s">
        <v>30849</v>
      </c>
      <c r="F4693" t="s">
        <v>30850</v>
      </c>
      <c r="I4693" t="s">
        <v>30851</v>
      </c>
      <c r="J4693" t="s">
        <v>30852</v>
      </c>
      <c r="M4693" t="s">
        <v>112297</v>
      </c>
      <c r="N4693" t="s">
        <v>124</v>
      </c>
      <c r="O4693" s="3" t="s">
        <v>30853</v>
      </c>
      <c r="P4693" t="s">
        <v>124</v>
      </c>
      <c r="Q4693" t="s">
        <v>124</v>
      </c>
      <c r="R4693" t="s">
        <v>30853</v>
      </c>
      <c r="S4693" s="4" t="str">
        <f t="shared" si="73"/>
        <v>2005</v>
      </c>
    </row>
    <row r="4694" spans="1:19" hidden="1" x14ac:dyDescent="0.35">
      <c r="A4694" t="s">
        <v>30849</v>
      </c>
      <c r="B4694" t="s">
        <v>30850</v>
      </c>
      <c r="C4694" t="s">
        <v>30854</v>
      </c>
      <c r="D4694" t="s">
        <v>30855</v>
      </c>
      <c r="E4694" t="s">
        <v>30856</v>
      </c>
      <c r="F4694" t="s">
        <v>30857</v>
      </c>
      <c r="I4694" t="s">
        <v>30858</v>
      </c>
      <c r="J4694" t="s">
        <v>30859</v>
      </c>
      <c r="M4694" t="s">
        <v>112297</v>
      </c>
      <c r="N4694" t="s">
        <v>124</v>
      </c>
      <c r="O4694" s="3" t="s">
        <v>30860</v>
      </c>
      <c r="P4694" t="s">
        <v>124</v>
      </c>
      <c r="Q4694" t="s">
        <v>124</v>
      </c>
      <c r="R4694" t="s">
        <v>30860</v>
      </c>
      <c r="S4694" s="4" t="str">
        <f t="shared" si="73"/>
        <v>2005</v>
      </c>
    </row>
    <row r="4695" spans="1:19" hidden="1" x14ac:dyDescent="0.35">
      <c r="A4695" t="s">
        <v>30856</v>
      </c>
      <c r="B4695" t="s">
        <v>30857</v>
      </c>
      <c r="C4695" t="s">
        <v>30861</v>
      </c>
      <c r="D4695" t="s">
        <v>30862</v>
      </c>
      <c r="E4695" t="s">
        <v>30863</v>
      </c>
      <c r="F4695" t="s">
        <v>30864</v>
      </c>
      <c r="I4695" t="e">
        <f>+ reduce the left margin for text files + Add a check for null pointer (pAb) SG &amp; IV</f>
        <v>#NAME?</v>
      </c>
      <c r="J4695" t="s">
        <v>30865</v>
      </c>
      <c r="M4695" t="s">
        <v>112314</v>
      </c>
      <c r="N4695" t="s">
        <v>28736</v>
      </c>
      <c r="O4695" s="3" t="s">
        <v>30866</v>
      </c>
      <c r="P4695" t="s">
        <v>28736</v>
      </c>
      <c r="Q4695" t="s">
        <v>28736</v>
      </c>
      <c r="R4695" t="s">
        <v>30866</v>
      </c>
      <c r="S4695" s="4" t="str">
        <f t="shared" si="73"/>
        <v>2005</v>
      </c>
    </row>
    <row r="4696" spans="1:19" hidden="1" x14ac:dyDescent="0.35">
      <c r="A4696" t="s">
        <v>30863</v>
      </c>
      <c r="B4696" t="s">
        <v>30864</v>
      </c>
      <c r="C4696" t="s">
        <v>30867</v>
      </c>
      <c r="D4696" t="s">
        <v>30868</v>
      </c>
      <c r="E4696" t="s">
        <v>30869</v>
      </c>
      <c r="F4696" t="s">
        <v>30870</v>
      </c>
      <c r="I4696" t="s">
        <v>30871</v>
      </c>
      <c r="J4696" t="s">
        <v>30872</v>
      </c>
      <c r="M4696" t="s">
        <v>112314</v>
      </c>
      <c r="N4696" t="s">
        <v>28736</v>
      </c>
      <c r="O4696" s="3" t="s">
        <v>30873</v>
      </c>
      <c r="P4696" t="s">
        <v>28736</v>
      </c>
      <c r="Q4696" t="s">
        <v>28736</v>
      </c>
      <c r="R4696" t="s">
        <v>30873</v>
      </c>
      <c r="S4696" s="4" t="str">
        <f t="shared" si="73"/>
        <v>2005</v>
      </c>
    </row>
    <row r="4697" spans="1:19" hidden="1" x14ac:dyDescent="0.35">
      <c r="A4697" t="s">
        <v>30869</v>
      </c>
      <c r="B4697" t="s">
        <v>30870</v>
      </c>
      <c r="C4697" t="s">
        <v>30874</v>
      </c>
      <c r="D4697" t="s">
        <v>30875</v>
      </c>
      <c r="E4697" t="s">
        <v>30876</v>
      </c>
      <c r="F4697" t="s">
        <v>30877</v>
      </c>
      <c r="I4697" t="s">
        <v>30878</v>
      </c>
      <c r="J4697" t="s">
        <v>30879</v>
      </c>
      <c r="M4697" t="s">
        <v>112314</v>
      </c>
      <c r="N4697" t="s">
        <v>28736</v>
      </c>
      <c r="O4697" s="3" t="s">
        <v>30880</v>
      </c>
      <c r="P4697" t="s">
        <v>28736</v>
      </c>
      <c r="Q4697" t="s">
        <v>28736</v>
      </c>
      <c r="R4697" t="s">
        <v>30880</v>
      </c>
      <c r="S4697" s="4" t="str">
        <f t="shared" si="73"/>
        <v>2005</v>
      </c>
    </row>
    <row r="4698" spans="1:19" hidden="1" x14ac:dyDescent="0.35">
      <c r="A4698" t="s">
        <v>30876</v>
      </c>
      <c r="B4698" t="s">
        <v>30877</v>
      </c>
      <c r="C4698" t="s">
        <v>30881</v>
      </c>
      <c r="D4698" t="s">
        <v>30882</v>
      </c>
      <c r="E4698" t="s">
        <v>30883</v>
      </c>
      <c r="F4698" t="s">
        <v>30884</v>
      </c>
      <c r="I4698" t="s">
        <v>30885</v>
      </c>
      <c r="J4698" t="s">
        <v>30886</v>
      </c>
      <c r="M4698" t="s">
        <v>112314</v>
      </c>
      <c r="N4698" t="s">
        <v>28736</v>
      </c>
      <c r="O4698" s="3" t="s">
        <v>30887</v>
      </c>
      <c r="P4698" t="s">
        <v>28736</v>
      </c>
      <c r="Q4698" t="s">
        <v>28736</v>
      </c>
      <c r="R4698" t="s">
        <v>30887</v>
      </c>
      <c r="S4698" s="4" t="str">
        <f t="shared" si="73"/>
        <v>2005</v>
      </c>
    </row>
    <row r="4699" spans="1:19" hidden="1" x14ac:dyDescent="0.35">
      <c r="A4699" t="s">
        <v>30883</v>
      </c>
      <c r="B4699" t="s">
        <v>30884</v>
      </c>
      <c r="C4699" t="s">
        <v>30888</v>
      </c>
      <c r="D4699" t="s">
        <v>30889</v>
      </c>
      <c r="E4699" t="s">
        <v>30890</v>
      </c>
      <c r="F4699" t="s">
        <v>30891</v>
      </c>
      <c r="I4699" t="s">
        <v>30892</v>
      </c>
      <c r="J4699" t="s">
        <v>30893</v>
      </c>
      <c r="M4699" t="s">
        <v>112314</v>
      </c>
      <c r="N4699" t="s">
        <v>28736</v>
      </c>
      <c r="O4699" s="3" t="s">
        <v>30894</v>
      </c>
      <c r="P4699" t="s">
        <v>28736</v>
      </c>
      <c r="Q4699" t="s">
        <v>28736</v>
      </c>
      <c r="R4699" t="s">
        <v>30894</v>
      </c>
      <c r="S4699" s="4" t="str">
        <f t="shared" si="73"/>
        <v>2005</v>
      </c>
    </row>
    <row r="4700" spans="1:19" hidden="1" x14ac:dyDescent="0.35">
      <c r="A4700" t="s">
        <v>30890</v>
      </c>
      <c r="B4700" t="s">
        <v>30891</v>
      </c>
      <c r="C4700" t="s">
        <v>30895</v>
      </c>
      <c r="D4700">
        <v>576037196</v>
      </c>
      <c r="E4700" t="s">
        <v>30896</v>
      </c>
      <c r="F4700" t="s">
        <v>30897</v>
      </c>
      <c r="I4700" t="s">
        <v>11132</v>
      </c>
      <c r="J4700" t="s">
        <v>10777</v>
      </c>
      <c r="M4700" t="s">
        <v>112298</v>
      </c>
      <c r="N4700" t="s">
        <v>28</v>
      </c>
      <c r="O4700" s="3" t="s">
        <v>30898</v>
      </c>
      <c r="P4700" t="s">
        <v>16314</v>
      </c>
      <c r="Q4700" t="s">
        <v>16314</v>
      </c>
      <c r="R4700" t="s">
        <v>30898</v>
      </c>
      <c r="S4700" s="4" t="str">
        <f t="shared" si="73"/>
        <v>2005</v>
      </c>
    </row>
    <row r="4701" spans="1:19" hidden="1" x14ac:dyDescent="0.35">
      <c r="A4701" t="s">
        <v>30896</v>
      </c>
      <c r="B4701" t="s">
        <v>30897</v>
      </c>
      <c r="C4701" t="s">
        <v>30899</v>
      </c>
      <c r="D4701" t="s">
        <v>30900</v>
      </c>
      <c r="E4701" t="s">
        <v>30901</v>
      </c>
      <c r="F4701" t="s">
        <v>30902</v>
      </c>
      <c r="I4701" t="s">
        <v>30903</v>
      </c>
      <c r="J4701" t="s">
        <v>30904</v>
      </c>
      <c r="M4701" t="s">
        <v>112297</v>
      </c>
      <c r="N4701" t="s">
        <v>124</v>
      </c>
      <c r="O4701" s="3" t="s">
        <v>30905</v>
      </c>
      <c r="P4701" t="s">
        <v>124</v>
      </c>
      <c r="Q4701" t="s">
        <v>124</v>
      </c>
      <c r="R4701" t="s">
        <v>30905</v>
      </c>
      <c r="S4701" s="4" t="str">
        <f t="shared" si="73"/>
        <v>2005</v>
      </c>
    </row>
    <row r="4702" spans="1:19" hidden="1" x14ac:dyDescent="0.35">
      <c r="A4702" t="s">
        <v>30901</v>
      </c>
      <c r="B4702" t="s">
        <v>30902</v>
      </c>
      <c r="C4702" t="s">
        <v>30906</v>
      </c>
      <c r="D4702" t="s">
        <v>30907</v>
      </c>
      <c r="E4702" t="s">
        <v>30908</v>
      </c>
      <c r="F4702" t="s">
        <v>30909</v>
      </c>
      <c r="I4702" t="s">
        <v>30910</v>
      </c>
      <c r="J4702" t="s">
        <v>30911</v>
      </c>
      <c r="M4702" t="s">
        <v>112314</v>
      </c>
      <c r="N4702" t="s">
        <v>28736</v>
      </c>
      <c r="O4702" s="3" t="s">
        <v>30912</v>
      </c>
      <c r="P4702" t="s">
        <v>28736</v>
      </c>
      <c r="Q4702" t="s">
        <v>28736</v>
      </c>
      <c r="R4702" t="s">
        <v>30912</v>
      </c>
      <c r="S4702" s="4" t="str">
        <f t="shared" si="73"/>
        <v>2005</v>
      </c>
    </row>
    <row r="4703" spans="1:19" hidden="1" x14ac:dyDescent="0.35">
      <c r="A4703" t="s">
        <v>30908</v>
      </c>
      <c r="B4703" t="s">
        <v>30909</v>
      </c>
      <c r="C4703" t="s">
        <v>30913</v>
      </c>
      <c r="D4703" t="s">
        <v>30914</v>
      </c>
      <c r="E4703" t="s">
        <v>30915</v>
      </c>
      <c r="F4703" t="s">
        <v>30916</v>
      </c>
      <c r="I4703" t="s">
        <v>30917</v>
      </c>
      <c r="J4703" t="s">
        <v>30918</v>
      </c>
      <c r="M4703" t="s">
        <v>112298</v>
      </c>
      <c r="N4703" t="s">
        <v>28</v>
      </c>
      <c r="O4703" s="3" t="s">
        <v>30919</v>
      </c>
      <c r="P4703" t="s">
        <v>16314</v>
      </c>
      <c r="Q4703" t="s">
        <v>16314</v>
      </c>
      <c r="R4703" t="s">
        <v>30919</v>
      </c>
      <c r="S4703" s="4" t="str">
        <f t="shared" si="73"/>
        <v>2005</v>
      </c>
    </row>
    <row r="4704" spans="1:19" hidden="1" x14ac:dyDescent="0.35">
      <c r="A4704" t="s">
        <v>30915</v>
      </c>
      <c r="B4704" t="s">
        <v>30916</v>
      </c>
      <c r="C4704" t="s">
        <v>30920</v>
      </c>
      <c r="D4704" t="s">
        <v>30921</v>
      </c>
      <c r="E4704" t="s">
        <v>30922</v>
      </c>
      <c r="F4704" t="s">
        <v>30923</v>
      </c>
      <c r="I4704" t="s">
        <v>30924</v>
      </c>
      <c r="J4704" t="s">
        <v>30925</v>
      </c>
      <c r="M4704" t="s">
        <v>112297</v>
      </c>
      <c r="N4704" t="s">
        <v>124</v>
      </c>
      <c r="O4704" s="3" t="s">
        <v>30926</v>
      </c>
      <c r="P4704" t="s">
        <v>124</v>
      </c>
      <c r="Q4704" t="s">
        <v>124</v>
      </c>
      <c r="R4704" t="s">
        <v>30926</v>
      </c>
      <c r="S4704" s="4" t="str">
        <f t="shared" si="73"/>
        <v>2005</v>
      </c>
    </row>
    <row r="4705" spans="1:19" hidden="1" x14ac:dyDescent="0.35">
      <c r="A4705" t="s">
        <v>30922</v>
      </c>
      <c r="B4705" t="s">
        <v>30923</v>
      </c>
      <c r="C4705" t="s">
        <v>30927</v>
      </c>
      <c r="D4705" t="s">
        <v>30928</v>
      </c>
      <c r="E4705" t="s">
        <v>30929</v>
      </c>
      <c r="F4705" t="s">
        <v>30930</v>
      </c>
      <c r="I4705" t="s">
        <v>30931</v>
      </c>
      <c r="J4705" t="s">
        <v>30932</v>
      </c>
      <c r="M4705" t="s">
        <v>112298</v>
      </c>
      <c r="N4705" t="s">
        <v>28</v>
      </c>
      <c r="O4705" s="3" t="s">
        <v>30933</v>
      </c>
      <c r="P4705" t="s">
        <v>50</v>
      </c>
      <c r="Q4705" t="s">
        <v>50</v>
      </c>
      <c r="R4705" t="s">
        <v>30933</v>
      </c>
      <c r="S4705" s="4" t="str">
        <f t="shared" si="73"/>
        <v>2005</v>
      </c>
    </row>
    <row r="4706" spans="1:19" hidden="1" x14ac:dyDescent="0.35">
      <c r="A4706" t="s">
        <v>30929</v>
      </c>
      <c r="B4706" t="s">
        <v>30930</v>
      </c>
      <c r="C4706" t="s">
        <v>30934</v>
      </c>
      <c r="D4706" t="s">
        <v>30935</v>
      </c>
      <c r="E4706" t="s">
        <v>30936</v>
      </c>
      <c r="F4706" t="s">
        <v>30937</v>
      </c>
      <c r="I4706" t="s">
        <v>29947</v>
      </c>
      <c r="J4706" t="s">
        <v>29948</v>
      </c>
      <c r="M4706" t="s">
        <v>112314</v>
      </c>
      <c r="N4706" t="s">
        <v>28736</v>
      </c>
      <c r="O4706" s="3" t="s">
        <v>30938</v>
      </c>
      <c r="P4706" t="s">
        <v>28736</v>
      </c>
      <c r="Q4706" t="s">
        <v>28736</v>
      </c>
      <c r="R4706" t="s">
        <v>30938</v>
      </c>
      <c r="S4706" s="4" t="str">
        <f t="shared" si="73"/>
        <v>2005</v>
      </c>
    </row>
    <row r="4707" spans="1:19" hidden="1" x14ac:dyDescent="0.35">
      <c r="A4707" t="s">
        <v>30936</v>
      </c>
      <c r="B4707" t="s">
        <v>30937</v>
      </c>
      <c r="C4707" t="s">
        <v>30939</v>
      </c>
      <c r="D4707" t="s">
        <v>30940</v>
      </c>
      <c r="E4707" t="s">
        <v>30941</v>
      </c>
      <c r="F4707" t="s">
        <v>30942</v>
      </c>
      <c r="I4707" t="s">
        <v>30943</v>
      </c>
      <c r="J4707" t="s">
        <v>30944</v>
      </c>
      <c r="M4707" t="s">
        <v>112297</v>
      </c>
      <c r="N4707" t="s">
        <v>16314</v>
      </c>
      <c r="O4707" s="3" t="s">
        <v>30945</v>
      </c>
      <c r="P4707" t="s">
        <v>16314</v>
      </c>
      <c r="Q4707" t="s">
        <v>16314</v>
      </c>
      <c r="R4707" t="s">
        <v>30945</v>
      </c>
      <c r="S4707" s="4" t="str">
        <f t="shared" si="73"/>
        <v>2005</v>
      </c>
    </row>
    <row r="4708" spans="1:19" hidden="1" x14ac:dyDescent="0.35">
      <c r="A4708" t="s">
        <v>30941</v>
      </c>
      <c r="B4708" t="s">
        <v>30942</v>
      </c>
      <c r="C4708" t="s">
        <v>30946</v>
      </c>
      <c r="D4708" t="s">
        <v>30947</v>
      </c>
      <c r="E4708" t="s">
        <v>30948</v>
      </c>
      <c r="F4708" t="s">
        <v>30949</v>
      </c>
      <c r="I4708" t="s">
        <v>30950</v>
      </c>
      <c r="J4708" t="s">
        <v>30951</v>
      </c>
      <c r="M4708" t="s">
        <v>112297</v>
      </c>
      <c r="N4708" t="s">
        <v>124</v>
      </c>
      <c r="O4708" s="3" t="s">
        <v>30952</v>
      </c>
      <c r="P4708" t="s">
        <v>124</v>
      </c>
      <c r="Q4708" t="s">
        <v>124</v>
      </c>
      <c r="R4708" t="s">
        <v>30952</v>
      </c>
      <c r="S4708" s="4" t="str">
        <f t="shared" si="73"/>
        <v>2005</v>
      </c>
    </row>
    <row r="4709" spans="1:19" hidden="1" x14ac:dyDescent="0.35">
      <c r="A4709" t="s">
        <v>30948</v>
      </c>
      <c r="B4709" t="s">
        <v>30949</v>
      </c>
      <c r="C4709" t="s">
        <v>30953</v>
      </c>
      <c r="D4709" t="s">
        <v>30954</v>
      </c>
      <c r="E4709" s="1" t="s">
        <v>30955</v>
      </c>
      <c r="F4709" s="1" t="s">
        <v>30956</v>
      </c>
      <c r="I4709" t="s">
        <v>30957</v>
      </c>
      <c r="J4709" t="s">
        <v>30958</v>
      </c>
      <c r="M4709" t="s">
        <v>112314</v>
      </c>
      <c r="N4709" t="s">
        <v>28736</v>
      </c>
      <c r="O4709" s="3" t="s">
        <v>30959</v>
      </c>
      <c r="P4709" t="s">
        <v>28736</v>
      </c>
      <c r="Q4709" t="s">
        <v>28736</v>
      </c>
      <c r="R4709" t="s">
        <v>30959</v>
      </c>
      <c r="S4709" s="4" t="str">
        <f t="shared" si="73"/>
        <v>2005</v>
      </c>
    </row>
    <row r="4710" spans="1:19" hidden="1" x14ac:dyDescent="0.35">
      <c r="A4710" s="1" t="s">
        <v>30955</v>
      </c>
      <c r="B4710" s="1" t="s">
        <v>30956</v>
      </c>
      <c r="C4710" t="s">
        <v>30960</v>
      </c>
      <c r="D4710" t="s">
        <v>30961</v>
      </c>
      <c r="E4710" t="s">
        <v>30962</v>
      </c>
      <c r="F4710" t="s">
        <v>30963</v>
      </c>
      <c r="I4710" t="s">
        <v>30964</v>
      </c>
      <c r="J4710" t="s">
        <v>30965</v>
      </c>
      <c r="M4710" t="s">
        <v>112297</v>
      </c>
      <c r="N4710" t="s">
        <v>124</v>
      </c>
      <c r="O4710" s="3" t="s">
        <v>30966</v>
      </c>
      <c r="P4710" t="s">
        <v>124</v>
      </c>
      <c r="Q4710" t="s">
        <v>124</v>
      </c>
      <c r="R4710" t="s">
        <v>30966</v>
      </c>
      <c r="S4710" s="4" t="str">
        <f t="shared" si="73"/>
        <v>2005</v>
      </c>
    </row>
    <row r="4711" spans="1:19" hidden="1" x14ac:dyDescent="0.35">
      <c r="A4711" t="s">
        <v>30962</v>
      </c>
      <c r="B4711" t="s">
        <v>30963</v>
      </c>
      <c r="C4711" t="s">
        <v>30967</v>
      </c>
      <c r="D4711" t="s">
        <v>30968</v>
      </c>
      <c r="E4711" t="s">
        <v>30969</v>
      </c>
      <c r="F4711" t="s">
        <v>30970</v>
      </c>
      <c r="I4711" t="s">
        <v>30971</v>
      </c>
      <c r="J4711" t="s">
        <v>30972</v>
      </c>
      <c r="M4711" t="s">
        <v>112314</v>
      </c>
      <c r="N4711" t="s">
        <v>28736</v>
      </c>
      <c r="O4711" s="3" t="s">
        <v>30973</v>
      </c>
      <c r="P4711" t="s">
        <v>28736</v>
      </c>
      <c r="Q4711" t="s">
        <v>28736</v>
      </c>
      <c r="R4711" t="s">
        <v>30973</v>
      </c>
      <c r="S4711" s="4" t="str">
        <f t="shared" si="73"/>
        <v>2005</v>
      </c>
    </row>
    <row r="4712" spans="1:19" hidden="1" x14ac:dyDescent="0.35">
      <c r="A4712" t="s">
        <v>30969</v>
      </c>
      <c r="B4712" t="s">
        <v>30970</v>
      </c>
      <c r="C4712" t="s">
        <v>30974</v>
      </c>
      <c r="D4712" t="s">
        <v>30975</v>
      </c>
      <c r="E4712" t="s">
        <v>30976</v>
      </c>
      <c r="F4712" t="s">
        <v>30977</v>
      </c>
      <c r="I4712" t="s">
        <v>30978</v>
      </c>
      <c r="J4712" t="s">
        <v>30979</v>
      </c>
      <c r="M4712" t="s">
        <v>112297</v>
      </c>
      <c r="N4712" t="s">
        <v>124</v>
      </c>
      <c r="O4712" s="3" t="s">
        <v>30980</v>
      </c>
      <c r="P4712" t="s">
        <v>124</v>
      </c>
      <c r="Q4712" t="s">
        <v>124</v>
      </c>
      <c r="R4712" t="s">
        <v>30980</v>
      </c>
      <c r="S4712" s="4" t="str">
        <f t="shared" si="73"/>
        <v>2005</v>
      </c>
    </row>
    <row r="4713" spans="1:19" hidden="1" x14ac:dyDescent="0.35">
      <c r="A4713" t="s">
        <v>30976</v>
      </c>
      <c r="B4713" t="s">
        <v>30977</v>
      </c>
      <c r="C4713" t="s">
        <v>30981</v>
      </c>
      <c r="D4713" t="s">
        <v>30982</v>
      </c>
      <c r="E4713" t="s">
        <v>30983</v>
      </c>
      <c r="F4713" t="s">
        <v>30984</v>
      </c>
      <c r="I4713" t="s">
        <v>30985</v>
      </c>
      <c r="J4713" t="s">
        <v>30986</v>
      </c>
      <c r="M4713" t="s">
        <v>112297</v>
      </c>
      <c r="N4713" t="s">
        <v>124</v>
      </c>
      <c r="O4713" s="3" t="s">
        <v>30987</v>
      </c>
      <c r="P4713" t="s">
        <v>124</v>
      </c>
      <c r="Q4713" t="s">
        <v>124</v>
      </c>
      <c r="R4713" t="s">
        <v>30987</v>
      </c>
      <c r="S4713" s="4" t="str">
        <f t="shared" si="73"/>
        <v>2005</v>
      </c>
    </row>
    <row r="4714" spans="1:19" hidden="1" x14ac:dyDescent="0.35">
      <c r="A4714" t="s">
        <v>30983</v>
      </c>
      <c r="B4714" t="s">
        <v>30984</v>
      </c>
      <c r="C4714" t="s">
        <v>30988</v>
      </c>
      <c r="D4714" t="s">
        <v>30989</v>
      </c>
      <c r="E4714" t="s">
        <v>30990</v>
      </c>
      <c r="F4714" t="s">
        <v>30991</v>
      </c>
      <c r="I4714" t="s">
        <v>30992</v>
      </c>
      <c r="J4714" t="s">
        <v>30993</v>
      </c>
      <c r="M4714" t="s">
        <v>112297</v>
      </c>
      <c r="N4714" t="s">
        <v>124</v>
      </c>
      <c r="O4714" s="3" t="s">
        <v>30994</v>
      </c>
      <c r="P4714" t="s">
        <v>124</v>
      </c>
      <c r="Q4714" t="s">
        <v>124</v>
      </c>
      <c r="R4714" t="s">
        <v>30994</v>
      </c>
      <c r="S4714" s="4" t="str">
        <f t="shared" si="73"/>
        <v>2005</v>
      </c>
    </row>
    <row r="4715" spans="1:19" hidden="1" x14ac:dyDescent="0.35">
      <c r="A4715" t="s">
        <v>30990</v>
      </c>
      <c r="B4715" t="s">
        <v>30991</v>
      </c>
      <c r="C4715" s="1" t="s">
        <v>30995</v>
      </c>
      <c r="D4715" s="1" t="s">
        <v>30996</v>
      </c>
      <c r="E4715" t="s">
        <v>30997</v>
      </c>
      <c r="F4715" t="s">
        <v>30998</v>
      </c>
      <c r="I4715" t="s">
        <v>29947</v>
      </c>
      <c r="J4715" t="s">
        <v>29948</v>
      </c>
      <c r="M4715" t="s">
        <v>112314</v>
      </c>
      <c r="N4715" t="s">
        <v>28736</v>
      </c>
      <c r="O4715" s="3" t="s">
        <v>30999</v>
      </c>
      <c r="P4715" t="s">
        <v>28736</v>
      </c>
      <c r="Q4715" t="s">
        <v>28736</v>
      </c>
      <c r="R4715" t="s">
        <v>30999</v>
      </c>
      <c r="S4715" s="4" t="str">
        <f t="shared" si="73"/>
        <v>2005</v>
      </c>
    </row>
    <row r="4716" spans="1:19" hidden="1" x14ac:dyDescent="0.35">
      <c r="A4716" t="s">
        <v>30997</v>
      </c>
      <c r="B4716" t="s">
        <v>30998</v>
      </c>
      <c r="C4716" t="s">
        <v>31000</v>
      </c>
      <c r="D4716" t="s">
        <v>31001</v>
      </c>
      <c r="E4716" t="s">
        <v>31002</v>
      </c>
      <c r="F4716" t="s">
        <v>31003</v>
      </c>
      <c r="I4716" t="s">
        <v>31004</v>
      </c>
      <c r="J4716" t="s">
        <v>31005</v>
      </c>
      <c r="M4716" t="s">
        <v>112314</v>
      </c>
      <c r="N4716" t="s">
        <v>28736</v>
      </c>
      <c r="O4716" s="3" t="s">
        <v>31006</v>
      </c>
      <c r="P4716" t="s">
        <v>28736</v>
      </c>
      <c r="Q4716" t="s">
        <v>28736</v>
      </c>
      <c r="R4716" t="s">
        <v>31006</v>
      </c>
      <c r="S4716" s="4" t="str">
        <f t="shared" si="73"/>
        <v>2005</v>
      </c>
    </row>
    <row r="4717" spans="1:19" hidden="1" x14ac:dyDescent="0.35">
      <c r="A4717" t="s">
        <v>31002</v>
      </c>
      <c r="B4717" t="s">
        <v>31003</v>
      </c>
      <c r="C4717" t="s">
        <v>31007</v>
      </c>
      <c r="D4717" t="s">
        <v>31008</v>
      </c>
      <c r="E4717" s="1" t="s">
        <v>31009</v>
      </c>
      <c r="F4717" s="1" t="s">
        <v>31010</v>
      </c>
      <c r="I4717" t="s">
        <v>512</v>
      </c>
      <c r="J4717" t="s">
        <v>512</v>
      </c>
      <c r="M4717" t="s">
        <v>112297</v>
      </c>
      <c r="N4717" t="s">
        <v>124</v>
      </c>
      <c r="O4717" s="3" t="s">
        <v>31011</v>
      </c>
      <c r="P4717" t="s">
        <v>124</v>
      </c>
      <c r="Q4717" t="s">
        <v>124</v>
      </c>
      <c r="R4717" t="s">
        <v>31011</v>
      </c>
      <c r="S4717" s="4" t="str">
        <f t="shared" si="73"/>
        <v>2005</v>
      </c>
    </row>
    <row r="4718" spans="1:19" hidden="1" x14ac:dyDescent="0.35">
      <c r="A4718" s="1" t="s">
        <v>31009</v>
      </c>
      <c r="B4718" s="1" t="s">
        <v>31010</v>
      </c>
      <c r="C4718" t="s">
        <v>31012</v>
      </c>
      <c r="D4718" t="s">
        <v>31013</v>
      </c>
      <c r="E4718" t="s">
        <v>31014</v>
      </c>
      <c r="F4718" t="s">
        <v>31015</v>
      </c>
      <c r="I4718" t="s">
        <v>31016</v>
      </c>
      <c r="J4718" t="s">
        <v>31017</v>
      </c>
      <c r="M4718" t="s">
        <v>112297</v>
      </c>
      <c r="N4718" t="s">
        <v>124</v>
      </c>
      <c r="O4718" s="3" t="s">
        <v>31018</v>
      </c>
      <c r="P4718" t="s">
        <v>124</v>
      </c>
      <c r="Q4718" t="s">
        <v>124</v>
      </c>
      <c r="R4718" t="s">
        <v>31018</v>
      </c>
      <c r="S4718" s="4" t="str">
        <f t="shared" si="73"/>
        <v>2005</v>
      </c>
    </row>
    <row r="4719" spans="1:19" hidden="1" x14ac:dyDescent="0.35">
      <c r="A4719" t="s">
        <v>31014</v>
      </c>
      <c r="B4719" t="s">
        <v>31015</v>
      </c>
      <c r="C4719" s="1" t="s">
        <v>31019</v>
      </c>
      <c r="D4719" s="1" t="s">
        <v>31020</v>
      </c>
      <c r="E4719" t="s">
        <v>31021</v>
      </c>
      <c r="F4719" t="s">
        <v>31022</v>
      </c>
      <c r="I4719" t="s">
        <v>31023</v>
      </c>
      <c r="J4719" t="s">
        <v>31024</v>
      </c>
      <c r="M4719" t="s">
        <v>112297</v>
      </c>
      <c r="N4719" t="s">
        <v>124</v>
      </c>
      <c r="O4719" s="3" t="s">
        <v>31025</v>
      </c>
      <c r="P4719" t="s">
        <v>124</v>
      </c>
      <c r="Q4719" t="s">
        <v>124</v>
      </c>
      <c r="R4719" t="s">
        <v>31025</v>
      </c>
      <c r="S4719" s="4" t="str">
        <f t="shared" si="73"/>
        <v>2005</v>
      </c>
    </row>
    <row r="4720" spans="1:19" hidden="1" x14ac:dyDescent="0.35">
      <c r="A4720" t="s">
        <v>31021</v>
      </c>
      <c r="B4720" t="s">
        <v>31022</v>
      </c>
      <c r="C4720" t="s">
        <v>31026</v>
      </c>
      <c r="D4720" t="s">
        <v>31027</v>
      </c>
      <c r="E4720" t="s">
        <v>31028</v>
      </c>
      <c r="F4720" t="s">
        <v>31029</v>
      </c>
      <c r="I4720" t="s">
        <v>31030</v>
      </c>
      <c r="J4720" t="s">
        <v>31031</v>
      </c>
      <c r="M4720" t="s">
        <v>112297</v>
      </c>
      <c r="N4720" t="s">
        <v>124</v>
      </c>
      <c r="O4720" s="3" t="s">
        <v>31032</v>
      </c>
      <c r="P4720" t="s">
        <v>124</v>
      </c>
      <c r="Q4720" t="s">
        <v>124</v>
      </c>
      <c r="R4720" t="s">
        <v>31032</v>
      </c>
      <c r="S4720" s="4" t="str">
        <f t="shared" si="73"/>
        <v>2005</v>
      </c>
    </row>
    <row r="4721" spans="1:19" hidden="1" x14ac:dyDescent="0.35">
      <c r="A4721" t="s">
        <v>31028</v>
      </c>
      <c r="B4721" t="s">
        <v>31029</v>
      </c>
      <c r="C4721" t="s">
        <v>31033</v>
      </c>
      <c r="D4721" t="s">
        <v>31034</v>
      </c>
      <c r="E4721" t="s">
        <v>31035</v>
      </c>
      <c r="F4721" t="s">
        <v>31036</v>
      </c>
      <c r="I4721" t="s">
        <v>31037</v>
      </c>
      <c r="J4721" t="s">
        <v>31038</v>
      </c>
      <c r="M4721" t="s">
        <v>112298</v>
      </c>
      <c r="N4721" t="s">
        <v>28</v>
      </c>
      <c r="O4721" s="3" t="s">
        <v>31039</v>
      </c>
      <c r="P4721" t="s">
        <v>16314</v>
      </c>
      <c r="Q4721" t="s">
        <v>16314</v>
      </c>
      <c r="R4721" t="s">
        <v>31039</v>
      </c>
      <c r="S4721" s="4" t="str">
        <f t="shared" si="73"/>
        <v>2005</v>
      </c>
    </row>
    <row r="4722" spans="1:19" hidden="1" x14ac:dyDescent="0.35">
      <c r="A4722" t="s">
        <v>31035</v>
      </c>
      <c r="B4722" t="s">
        <v>31036</v>
      </c>
      <c r="C4722" t="s">
        <v>31040</v>
      </c>
      <c r="D4722" t="s">
        <v>31041</v>
      </c>
      <c r="E4722" t="s">
        <v>31042</v>
      </c>
      <c r="F4722" t="s">
        <v>31043</v>
      </c>
      <c r="I4722" t="s">
        <v>31044</v>
      </c>
      <c r="J4722" t="s">
        <v>31045</v>
      </c>
      <c r="M4722" t="s">
        <v>112314</v>
      </c>
      <c r="N4722" t="s">
        <v>28736</v>
      </c>
      <c r="O4722" s="3" t="s">
        <v>31046</v>
      </c>
      <c r="P4722" t="s">
        <v>28736</v>
      </c>
      <c r="Q4722" t="s">
        <v>28736</v>
      </c>
      <c r="R4722" t="s">
        <v>31046</v>
      </c>
      <c r="S4722" s="4" t="str">
        <f t="shared" si="73"/>
        <v>2005</v>
      </c>
    </row>
    <row r="4723" spans="1:19" hidden="1" x14ac:dyDescent="0.35">
      <c r="A4723" t="s">
        <v>31042</v>
      </c>
      <c r="B4723" t="s">
        <v>31043</v>
      </c>
      <c r="C4723" t="s">
        <v>31047</v>
      </c>
      <c r="D4723" t="s">
        <v>31048</v>
      </c>
      <c r="E4723" t="s">
        <v>31049</v>
      </c>
      <c r="F4723" t="s">
        <v>31050</v>
      </c>
      <c r="I4723" t="s">
        <v>31051</v>
      </c>
      <c r="J4723" t="s">
        <v>31052</v>
      </c>
      <c r="M4723" t="s">
        <v>112314</v>
      </c>
      <c r="N4723" t="s">
        <v>28736</v>
      </c>
      <c r="O4723" s="3" t="s">
        <v>31053</v>
      </c>
      <c r="P4723" t="s">
        <v>28736</v>
      </c>
      <c r="Q4723" t="s">
        <v>28736</v>
      </c>
      <c r="R4723" t="s">
        <v>31053</v>
      </c>
      <c r="S4723" s="4" t="str">
        <f t="shared" si="73"/>
        <v>2005</v>
      </c>
    </row>
    <row r="4724" spans="1:19" hidden="1" x14ac:dyDescent="0.35">
      <c r="A4724" t="s">
        <v>31049</v>
      </c>
      <c r="B4724" t="s">
        <v>31050</v>
      </c>
      <c r="C4724" t="s">
        <v>31054</v>
      </c>
      <c r="D4724" t="s">
        <v>31055</v>
      </c>
      <c r="E4724" t="s">
        <v>31056</v>
      </c>
      <c r="F4724" t="s">
        <v>31057</v>
      </c>
      <c r="I4724" t="s">
        <v>31058</v>
      </c>
      <c r="J4724" t="s">
        <v>10255</v>
      </c>
      <c r="M4724" t="s">
        <v>112297</v>
      </c>
      <c r="N4724" t="s">
        <v>124</v>
      </c>
      <c r="O4724" s="3" t="s">
        <v>31059</v>
      </c>
      <c r="P4724" t="s">
        <v>124</v>
      </c>
      <c r="Q4724" t="s">
        <v>124</v>
      </c>
      <c r="R4724" t="s">
        <v>31059</v>
      </c>
      <c r="S4724" s="4" t="str">
        <f t="shared" si="73"/>
        <v>2005</v>
      </c>
    </row>
    <row r="4725" spans="1:19" hidden="1" x14ac:dyDescent="0.35">
      <c r="A4725" t="s">
        <v>31056</v>
      </c>
      <c r="B4725" t="s">
        <v>31057</v>
      </c>
      <c r="C4725" t="s">
        <v>31060</v>
      </c>
      <c r="D4725" t="s">
        <v>31061</v>
      </c>
      <c r="E4725" t="s">
        <v>31062</v>
      </c>
      <c r="F4725" t="s">
        <v>31063</v>
      </c>
      <c r="I4725" t="s">
        <v>31064</v>
      </c>
      <c r="J4725" t="s">
        <v>31065</v>
      </c>
      <c r="M4725" t="s">
        <v>112297</v>
      </c>
      <c r="N4725" t="s">
        <v>124</v>
      </c>
      <c r="O4725" s="3" t="s">
        <v>31066</v>
      </c>
      <c r="P4725" t="s">
        <v>124</v>
      </c>
      <c r="Q4725" t="s">
        <v>124</v>
      </c>
      <c r="R4725" t="s">
        <v>31066</v>
      </c>
      <c r="S4725" s="4" t="str">
        <f t="shared" si="73"/>
        <v>2005</v>
      </c>
    </row>
    <row r="4726" spans="1:19" hidden="1" x14ac:dyDescent="0.35">
      <c r="A4726" t="s">
        <v>31062</v>
      </c>
      <c r="B4726" t="s">
        <v>31063</v>
      </c>
      <c r="C4726" t="s">
        <v>31067</v>
      </c>
      <c r="D4726" t="s">
        <v>31068</v>
      </c>
      <c r="E4726" t="s">
        <v>31069</v>
      </c>
      <c r="F4726">
        <v>441963218</v>
      </c>
      <c r="I4726" t="s">
        <v>29947</v>
      </c>
      <c r="J4726" t="s">
        <v>29948</v>
      </c>
      <c r="M4726" t="s">
        <v>112314</v>
      </c>
      <c r="N4726" t="s">
        <v>28736</v>
      </c>
      <c r="O4726" s="3" t="s">
        <v>31070</v>
      </c>
      <c r="P4726" t="s">
        <v>28736</v>
      </c>
      <c r="Q4726" t="s">
        <v>28736</v>
      </c>
      <c r="R4726" t="s">
        <v>31070</v>
      </c>
      <c r="S4726" s="4" t="str">
        <f t="shared" si="73"/>
        <v>2005</v>
      </c>
    </row>
    <row r="4727" spans="1:19" hidden="1" x14ac:dyDescent="0.35">
      <c r="A4727" t="s">
        <v>31069</v>
      </c>
      <c r="B4727">
        <v>441963218</v>
      </c>
      <c r="C4727" t="s">
        <v>31071</v>
      </c>
      <c r="D4727">
        <v>505514074</v>
      </c>
      <c r="E4727" t="s">
        <v>31072</v>
      </c>
      <c r="F4727" t="s">
        <v>31073</v>
      </c>
      <c r="I4727" t="s">
        <v>31074</v>
      </c>
      <c r="J4727" t="s">
        <v>31075</v>
      </c>
      <c r="M4727" t="s">
        <v>112314</v>
      </c>
      <c r="N4727" t="s">
        <v>28736</v>
      </c>
      <c r="O4727" s="3" t="s">
        <v>31076</v>
      </c>
      <c r="P4727" t="s">
        <v>28736</v>
      </c>
      <c r="Q4727" t="s">
        <v>28736</v>
      </c>
      <c r="R4727" t="s">
        <v>31076</v>
      </c>
      <c r="S4727" s="4" t="str">
        <f t="shared" si="73"/>
        <v>2005</v>
      </c>
    </row>
    <row r="4728" spans="1:19" hidden="1" x14ac:dyDescent="0.35">
      <c r="A4728" t="s">
        <v>31072</v>
      </c>
      <c r="B4728" t="s">
        <v>31073</v>
      </c>
      <c r="C4728" t="s">
        <v>31077</v>
      </c>
      <c r="D4728" t="s">
        <v>31078</v>
      </c>
      <c r="E4728" t="s">
        <v>31079</v>
      </c>
      <c r="F4728">
        <v>470161506</v>
      </c>
      <c r="I4728" t="s">
        <v>31080</v>
      </c>
      <c r="J4728" t="s">
        <v>31081</v>
      </c>
      <c r="M4728" t="s">
        <v>112314</v>
      </c>
      <c r="N4728" t="s">
        <v>28736</v>
      </c>
      <c r="O4728" s="3" t="s">
        <v>31082</v>
      </c>
      <c r="P4728" t="s">
        <v>28736</v>
      </c>
      <c r="Q4728" t="s">
        <v>28736</v>
      </c>
      <c r="R4728" t="s">
        <v>31082</v>
      </c>
      <c r="S4728" s="4" t="str">
        <f t="shared" si="73"/>
        <v>2005</v>
      </c>
    </row>
    <row r="4729" spans="1:19" hidden="1" x14ac:dyDescent="0.35">
      <c r="A4729" t="s">
        <v>31079</v>
      </c>
      <c r="B4729">
        <v>470161506</v>
      </c>
      <c r="C4729" t="s">
        <v>31083</v>
      </c>
      <c r="D4729" t="s">
        <v>31084</v>
      </c>
      <c r="E4729" t="s">
        <v>31085</v>
      </c>
      <c r="F4729" t="s">
        <v>31086</v>
      </c>
      <c r="I4729" t="s">
        <v>31087</v>
      </c>
      <c r="J4729" t="s">
        <v>31088</v>
      </c>
      <c r="M4729" t="s">
        <v>112314</v>
      </c>
      <c r="N4729" t="s">
        <v>28736</v>
      </c>
      <c r="O4729" s="3" t="s">
        <v>31089</v>
      </c>
      <c r="P4729" t="s">
        <v>28736</v>
      </c>
      <c r="Q4729" t="s">
        <v>28736</v>
      </c>
      <c r="R4729" t="s">
        <v>31089</v>
      </c>
      <c r="S4729" s="4" t="str">
        <f t="shared" si="73"/>
        <v>2005</v>
      </c>
    </row>
    <row r="4730" spans="1:19" hidden="1" x14ac:dyDescent="0.35">
      <c r="A4730" t="s">
        <v>31085</v>
      </c>
      <c r="B4730" t="s">
        <v>31086</v>
      </c>
      <c r="C4730" t="s">
        <v>31090</v>
      </c>
      <c r="D4730" t="s">
        <v>31091</v>
      </c>
      <c r="E4730" t="s">
        <v>31092</v>
      </c>
      <c r="F4730" t="s">
        <v>31093</v>
      </c>
      <c r="I4730" t="s">
        <v>31094</v>
      </c>
      <c r="J4730" t="s">
        <v>31095</v>
      </c>
      <c r="M4730" t="s">
        <v>112314</v>
      </c>
      <c r="N4730" t="s">
        <v>28736</v>
      </c>
      <c r="O4730" s="3" t="s">
        <v>31096</v>
      </c>
      <c r="P4730" t="s">
        <v>28736</v>
      </c>
      <c r="Q4730" t="s">
        <v>28736</v>
      </c>
      <c r="R4730" t="s">
        <v>31096</v>
      </c>
      <c r="S4730" s="4" t="str">
        <f t="shared" si="73"/>
        <v>2005</v>
      </c>
    </row>
    <row r="4731" spans="1:19" hidden="1" x14ac:dyDescent="0.35">
      <c r="A4731" t="s">
        <v>31092</v>
      </c>
      <c r="B4731" t="s">
        <v>31093</v>
      </c>
      <c r="C4731" t="s">
        <v>31097</v>
      </c>
      <c r="D4731" t="s">
        <v>31098</v>
      </c>
      <c r="E4731" t="s">
        <v>31099</v>
      </c>
      <c r="F4731" t="s">
        <v>31100</v>
      </c>
      <c r="I4731" t="s">
        <v>31101</v>
      </c>
      <c r="J4731" t="s">
        <v>31102</v>
      </c>
      <c r="M4731" t="s">
        <v>112314</v>
      </c>
      <c r="N4731" t="s">
        <v>16314</v>
      </c>
      <c r="O4731" s="3" t="s">
        <v>31103</v>
      </c>
      <c r="P4731" t="s">
        <v>16314</v>
      </c>
      <c r="Q4731" t="s">
        <v>16314</v>
      </c>
      <c r="R4731" t="s">
        <v>31103</v>
      </c>
      <c r="S4731" s="4" t="str">
        <f t="shared" si="73"/>
        <v>2005</v>
      </c>
    </row>
    <row r="4732" spans="1:19" hidden="1" x14ac:dyDescent="0.35">
      <c r="A4732" t="s">
        <v>31099</v>
      </c>
      <c r="B4732" t="s">
        <v>31100</v>
      </c>
      <c r="C4732" t="s">
        <v>31104</v>
      </c>
      <c r="D4732" t="s">
        <v>31105</v>
      </c>
      <c r="E4732" t="s">
        <v>31106</v>
      </c>
      <c r="F4732" t="s">
        <v>31107</v>
      </c>
      <c r="I4732" t="s">
        <v>31108</v>
      </c>
      <c r="J4732" t="s">
        <v>31109</v>
      </c>
      <c r="M4732" t="s">
        <v>112314</v>
      </c>
      <c r="N4732" t="s">
        <v>28736</v>
      </c>
      <c r="O4732" s="3" t="s">
        <v>31110</v>
      </c>
      <c r="P4732" t="s">
        <v>28736</v>
      </c>
      <c r="Q4732" t="s">
        <v>28736</v>
      </c>
      <c r="R4732" t="s">
        <v>31110</v>
      </c>
      <c r="S4732" s="4" t="str">
        <f t="shared" si="73"/>
        <v>2005</v>
      </c>
    </row>
    <row r="4733" spans="1:19" hidden="1" x14ac:dyDescent="0.35">
      <c r="A4733" t="s">
        <v>31106</v>
      </c>
      <c r="B4733" t="s">
        <v>31107</v>
      </c>
      <c r="C4733" t="s">
        <v>31111</v>
      </c>
      <c r="D4733" t="s">
        <v>31112</v>
      </c>
      <c r="E4733" t="s">
        <v>31113</v>
      </c>
      <c r="F4733" t="s">
        <v>31114</v>
      </c>
      <c r="I4733" t="s">
        <v>31115</v>
      </c>
      <c r="J4733" t="s">
        <v>31116</v>
      </c>
      <c r="M4733" t="s">
        <v>112314</v>
      </c>
      <c r="N4733" t="s">
        <v>28736</v>
      </c>
      <c r="O4733" s="3" t="s">
        <v>31117</v>
      </c>
      <c r="P4733" t="s">
        <v>28736</v>
      </c>
      <c r="Q4733" t="s">
        <v>28736</v>
      </c>
      <c r="R4733" t="s">
        <v>31117</v>
      </c>
      <c r="S4733" s="4" t="str">
        <f t="shared" si="73"/>
        <v>2005</v>
      </c>
    </row>
    <row r="4734" spans="1:19" hidden="1" x14ac:dyDescent="0.35">
      <c r="A4734" t="s">
        <v>31113</v>
      </c>
      <c r="B4734" t="s">
        <v>31114</v>
      </c>
      <c r="C4734" t="s">
        <v>31118</v>
      </c>
      <c r="D4734" t="s">
        <v>31119</v>
      </c>
      <c r="E4734" t="s">
        <v>31120</v>
      </c>
      <c r="F4734" t="s">
        <v>31121</v>
      </c>
      <c r="I4734" t="s">
        <v>29748</v>
      </c>
      <c r="J4734" t="s">
        <v>29749</v>
      </c>
      <c r="M4734" t="s">
        <v>112314</v>
      </c>
      <c r="N4734" t="s">
        <v>28736</v>
      </c>
      <c r="O4734" s="3" t="s">
        <v>31122</v>
      </c>
      <c r="P4734" t="s">
        <v>28736</v>
      </c>
      <c r="Q4734" t="s">
        <v>28736</v>
      </c>
      <c r="R4734" t="s">
        <v>31122</v>
      </c>
      <c r="S4734" s="4" t="str">
        <f t="shared" si="73"/>
        <v>2005</v>
      </c>
    </row>
    <row r="4735" spans="1:19" hidden="1" x14ac:dyDescent="0.35">
      <c r="A4735" t="s">
        <v>31120</v>
      </c>
      <c r="B4735" t="s">
        <v>31121</v>
      </c>
      <c r="C4735" t="s">
        <v>31123</v>
      </c>
      <c r="D4735" t="s">
        <v>31124</v>
      </c>
      <c r="E4735" s="1" t="s">
        <v>31125</v>
      </c>
      <c r="F4735" s="1" t="s">
        <v>31126</v>
      </c>
      <c r="I4735" t="s">
        <v>31127</v>
      </c>
      <c r="J4735" t="s">
        <v>31128</v>
      </c>
      <c r="M4735" t="s">
        <v>112297</v>
      </c>
      <c r="N4735" t="s">
        <v>16314</v>
      </c>
      <c r="O4735" s="3" t="s">
        <v>31129</v>
      </c>
      <c r="P4735" t="s">
        <v>16314</v>
      </c>
      <c r="Q4735" t="s">
        <v>16314</v>
      </c>
      <c r="R4735" t="s">
        <v>31129</v>
      </c>
      <c r="S4735" s="4" t="str">
        <f t="shared" si="73"/>
        <v>2005</v>
      </c>
    </row>
    <row r="4736" spans="1:19" hidden="1" x14ac:dyDescent="0.35">
      <c r="A4736" s="1" t="s">
        <v>31125</v>
      </c>
      <c r="B4736" s="1" t="s">
        <v>31126</v>
      </c>
      <c r="C4736" t="s">
        <v>31130</v>
      </c>
      <c r="D4736" t="s">
        <v>31131</v>
      </c>
      <c r="E4736" t="s">
        <v>31132</v>
      </c>
      <c r="F4736" t="s">
        <v>31133</v>
      </c>
      <c r="I4736" t="s">
        <v>31134</v>
      </c>
      <c r="J4736" t="s">
        <v>31135</v>
      </c>
      <c r="M4736" t="s">
        <v>112314</v>
      </c>
      <c r="N4736" t="s">
        <v>28736</v>
      </c>
      <c r="O4736" s="3" t="s">
        <v>31136</v>
      </c>
      <c r="P4736" t="s">
        <v>28736</v>
      </c>
      <c r="Q4736" t="s">
        <v>28736</v>
      </c>
      <c r="R4736" t="s">
        <v>31136</v>
      </c>
      <c r="S4736" s="4" t="str">
        <f t="shared" si="73"/>
        <v>2005</v>
      </c>
    </row>
    <row r="4737" spans="1:19" hidden="1" x14ac:dyDescent="0.35">
      <c r="A4737" t="s">
        <v>31132</v>
      </c>
      <c r="B4737" t="s">
        <v>31133</v>
      </c>
      <c r="C4737" t="s">
        <v>31137</v>
      </c>
      <c r="D4737" t="s">
        <v>31138</v>
      </c>
      <c r="E4737" t="s">
        <v>31139</v>
      </c>
      <c r="F4737" t="s">
        <v>31140</v>
      </c>
      <c r="I4737" t="s">
        <v>31141</v>
      </c>
      <c r="J4737" t="s">
        <v>31142</v>
      </c>
      <c r="M4737" t="s">
        <v>112314</v>
      </c>
      <c r="N4737" t="s">
        <v>28736</v>
      </c>
      <c r="O4737" s="3" t="s">
        <v>31143</v>
      </c>
      <c r="P4737" t="s">
        <v>28736</v>
      </c>
      <c r="Q4737" t="s">
        <v>28736</v>
      </c>
      <c r="R4737" t="s">
        <v>31143</v>
      </c>
      <c r="S4737" s="4" t="str">
        <f t="shared" si="73"/>
        <v>2005</v>
      </c>
    </row>
    <row r="4738" spans="1:19" hidden="1" x14ac:dyDescent="0.35">
      <c r="A4738" t="s">
        <v>31139</v>
      </c>
      <c r="B4738" t="s">
        <v>31140</v>
      </c>
      <c r="C4738" t="s">
        <v>31144</v>
      </c>
      <c r="D4738" t="s">
        <v>31145</v>
      </c>
      <c r="E4738" t="s">
        <v>31146</v>
      </c>
      <c r="F4738" t="s">
        <v>31147</v>
      </c>
      <c r="I4738" t="s">
        <v>31148</v>
      </c>
      <c r="J4738" t="s">
        <v>31149</v>
      </c>
      <c r="M4738" t="s">
        <v>112314</v>
      </c>
      <c r="N4738" t="s">
        <v>28736</v>
      </c>
      <c r="O4738" s="3" t="s">
        <v>31150</v>
      </c>
      <c r="P4738" t="s">
        <v>28736</v>
      </c>
      <c r="Q4738" t="s">
        <v>28736</v>
      </c>
      <c r="R4738" t="s">
        <v>31150</v>
      </c>
      <c r="S4738" s="4" t="str">
        <f t="shared" si="73"/>
        <v>2005</v>
      </c>
    </row>
    <row r="4739" spans="1:19" hidden="1" x14ac:dyDescent="0.35">
      <c r="A4739" t="s">
        <v>31146</v>
      </c>
      <c r="B4739" t="s">
        <v>31147</v>
      </c>
      <c r="C4739" t="s">
        <v>31151</v>
      </c>
      <c r="D4739" t="s">
        <v>31152</v>
      </c>
      <c r="E4739" s="1" t="s">
        <v>31153</v>
      </c>
      <c r="F4739" s="1" t="s">
        <v>31154</v>
      </c>
      <c r="I4739" t="s">
        <v>31155</v>
      </c>
      <c r="J4739" t="s">
        <v>31156</v>
      </c>
      <c r="M4739" t="s">
        <v>112314</v>
      </c>
      <c r="N4739" t="s">
        <v>28736</v>
      </c>
      <c r="O4739" s="3" t="s">
        <v>31157</v>
      </c>
      <c r="P4739" t="s">
        <v>28736</v>
      </c>
      <c r="Q4739" t="s">
        <v>28736</v>
      </c>
      <c r="R4739" t="s">
        <v>31157</v>
      </c>
      <c r="S4739" s="4" t="str">
        <f t="shared" ref="S4739:S4802" si="74">LEFT(RIGHT(R4739,19),4)</f>
        <v>2005</v>
      </c>
    </row>
    <row r="4740" spans="1:19" hidden="1" x14ac:dyDescent="0.35">
      <c r="A4740" s="1" t="s">
        <v>31153</v>
      </c>
      <c r="B4740" s="1" t="s">
        <v>31154</v>
      </c>
      <c r="C4740" t="s">
        <v>31158</v>
      </c>
      <c r="D4740" t="s">
        <v>31159</v>
      </c>
      <c r="E4740" t="s">
        <v>31160</v>
      </c>
      <c r="F4740" t="s">
        <v>31161</v>
      </c>
      <c r="I4740" t="s">
        <v>31162</v>
      </c>
      <c r="J4740" t="s">
        <v>31163</v>
      </c>
      <c r="M4740" t="s">
        <v>112314</v>
      </c>
      <c r="N4740" t="s">
        <v>28736</v>
      </c>
      <c r="O4740" s="3" t="s">
        <v>31164</v>
      </c>
      <c r="P4740" t="s">
        <v>28736</v>
      </c>
      <c r="Q4740" t="s">
        <v>28736</v>
      </c>
      <c r="R4740" t="s">
        <v>31164</v>
      </c>
      <c r="S4740" s="4" t="str">
        <f t="shared" si="74"/>
        <v>2005</v>
      </c>
    </row>
    <row r="4741" spans="1:19" hidden="1" x14ac:dyDescent="0.35">
      <c r="A4741" t="s">
        <v>31160</v>
      </c>
      <c r="B4741" t="s">
        <v>31161</v>
      </c>
      <c r="C4741" t="s">
        <v>31165</v>
      </c>
      <c r="D4741" t="s">
        <v>31166</v>
      </c>
      <c r="E4741" t="s">
        <v>31167</v>
      </c>
      <c r="F4741" t="s">
        <v>31168</v>
      </c>
      <c r="I4741" t="s">
        <v>29947</v>
      </c>
      <c r="J4741" t="s">
        <v>29948</v>
      </c>
      <c r="M4741" t="s">
        <v>112314</v>
      </c>
      <c r="N4741" t="s">
        <v>28736</v>
      </c>
      <c r="O4741" s="3" t="s">
        <v>31169</v>
      </c>
      <c r="P4741" t="s">
        <v>28736</v>
      </c>
      <c r="Q4741" t="s">
        <v>28736</v>
      </c>
      <c r="R4741" t="s">
        <v>31169</v>
      </c>
      <c r="S4741" s="4" t="str">
        <f t="shared" si="74"/>
        <v>2005</v>
      </c>
    </row>
    <row r="4742" spans="1:19" hidden="1" x14ac:dyDescent="0.35">
      <c r="A4742" t="s">
        <v>31167</v>
      </c>
      <c r="B4742" t="s">
        <v>31168</v>
      </c>
      <c r="C4742" t="s">
        <v>31170</v>
      </c>
      <c r="D4742" t="s">
        <v>31171</v>
      </c>
      <c r="E4742" t="s">
        <v>31172</v>
      </c>
      <c r="F4742" t="s">
        <v>31173</v>
      </c>
      <c r="I4742" t="s">
        <v>31174</v>
      </c>
      <c r="J4742" t="s">
        <v>31175</v>
      </c>
      <c r="M4742" t="s">
        <v>112314</v>
      </c>
      <c r="N4742" t="s">
        <v>28736</v>
      </c>
      <c r="O4742" s="3" t="s">
        <v>31176</v>
      </c>
      <c r="P4742" t="s">
        <v>28736</v>
      </c>
      <c r="Q4742" t="s">
        <v>28736</v>
      </c>
      <c r="R4742" t="s">
        <v>31176</v>
      </c>
      <c r="S4742" s="4" t="str">
        <f t="shared" si="74"/>
        <v>2005</v>
      </c>
    </row>
    <row r="4743" spans="1:19" hidden="1" x14ac:dyDescent="0.35">
      <c r="A4743" t="s">
        <v>31172</v>
      </c>
      <c r="B4743" t="s">
        <v>31173</v>
      </c>
      <c r="C4743" t="s">
        <v>31177</v>
      </c>
      <c r="D4743" t="s">
        <v>31178</v>
      </c>
      <c r="E4743" t="s">
        <v>31179</v>
      </c>
      <c r="F4743" t="s">
        <v>31180</v>
      </c>
      <c r="I4743" t="s">
        <v>31181</v>
      </c>
      <c r="J4743" t="s">
        <v>31182</v>
      </c>
      <c r="M4743" t="s">
        <v>112297</v>
      </c>
      <c r="N4743" t="s">
        <v>16314</v>
      </c>
      <c r="O4743" s="3" t="s">
        <v>31183</v>
      </c>
      <c r="P4743" t="s">
        <v>16314</v>
      </c>
      <c r="Q4743" t="s">
        <v>16314</v>
      </c>
      <c r="R4743" t="s">
        <v>31183</v>
      </c>
      <c r="S4743" s="4" t="str">
        <f t="shared" si="74"/>
        <v>2005</v>
      </c>
    </row>
    <row r="4744" spans="1:19" hidden="1" x14ac:dyDescent="0.35">
      <c r="A4744" t="s">
        <v>31179</v>
      </c>
      <c r="B4744" t="s">
        <v>31180</v>
      </c>
      <c r="C4744" t="s">
        <v>31184</v>
      </c>
      <c r="D4744" t="s">
        <v>31185</v>
      </c>
      <c r="E4744" t="s">
        <v>31186</v>
      </c>
      <c r="F4744" t="s">
        <v>31187</v>
      </c>
      <c r="I4744" t="s">
        <v>29947</v>
      </c>
      <c r="J4744" t="s">
        <v>29948</v>
      </c>
      <c r="M4744" t="s">
        <v>112314</v>
      </c>
      <c r="N4744" t="s">
        <v>28736</v>
      </c>
      <c r="O4744" s="3" t="s">
        <v>31188</v>
      </c>
      <c r="P4744" t="s">
        <v>28736</v>
      </c>
      <c r="Q4744" t="s">
        <v>28736</v>
      </c>
      <c r="R4744" t="s">
        <v>31188</v>
      </c>
      <c r="S4744" s="4" t="str">
        <f t="shared" si="74"/>
        <v>2005</v>
      </c>
    </row>
    <row r="4745" spans="1:19" hidden="1" x14ac:dyDescent="0.35">
      <c r="A4745" t="s">
        <v>31186</v>
      </c>
      <c r="B4745" t="s">
        <v>31187</v>
      </c>
      <c r="C4745" t="s">
        <v>31189</v>
      </c>
      <c r="D4745" t="s">
        <v>31190</v>
      </c>
      <c r="E4745" t="s">
        <v>31191</v>
      </c>
      <c r="F4745" t="s">
        <v>31192</v>
      </c>
      <c r="I4745" t="s">
        <v>31193</v>
      </c>
      <c r="J4745" t="s">
        <v>31194</v>
      </c>
      <c r="M4745" t="s">
        <v>112314</v>
      </c>
      <c r="N4745" t="s">
        <v>28736</v>
      </c>
      <c r="O4745" s="3" t="s">
        <v>31195</v>
      </c>
      <c r="P4745" t="s">
        <v>28736</v>
      </c>
      <c r="Q4745" t="s">
        <v>28736</v>
      </c>
      <c r="R4745" t="s">
        <v>31195</v>
      </c>
      <c r="S4745" s="4" t="str">
        <f t="shared" si="74"/>
        <v>2005</v>
      </c>
    </row>
    <row r="4746" spans="1:19" hidden="1" x14ac:dyDescent="0.35">
      <c r="A4746" t="s">
        <v>31191</v>
      </c>
      <c r="B4746" t="s">
        <v>31192</v>
      </c>
      <c r="C4746" t="s">
        <v>31196</v>
      </c>
      <c r="D4746" t="s">
        <v>31197</v>
      </c>
      <c r="E4746" t="s">
        <v>31198</v>
      </c>
      <c r="F4746" t="s">
        <v>31199</v>
      </c>
      <c r="I4746" t="s">
        <v>31200</v>
      </c>
      <c r="J4746" t="s">
        <v>31201</v>
      </c>
      <c r="M4746" t="s">
        <v>112297</v>
      </c>
      <c r="N4746" t="s">
        <v>124</v>
      </c>
      <c r="O4746" s="3" t="s">
        <v>31202</v>
      </c>
      <c r="P4746" t="s">
        <v>124</v>
      </c>
      <c r="Q4746" t="s">
        <v>124</v>
      </c>
      <c r="R4746" t="s">
        <v>31202</v>
      </c>
      <c r="S4746" s="4" t="str">
        <f t="shared" si="74"/>
        <v>2005</v>
      </c>
    </row>
    <row r="4747" spans="1:19" hidden="1" x14ac:dyDescent="0.35">
      <c r="A4747" t="s">
        <v>31198</v>
      </c>
      <c r="B4747" t="s">
        <v>31199</v>
      </c>
      <c r="C4747" t="s">
        <v>31203</v>
      </c>
      <c r="D4747" t="s">
        <v>31204</v>
      </c>
      <c r="E4747" t="s">
        <v>31205</v>
      </c>
      <c r="F4747" t="s">
        <v>31206</v>
      </c>
      <c r="I4747" t="s">
        <v>31115</v>
      </c>
      <c r="J4747" t="s">
        <v>31116</v>
      </c>
      <c r="M4747" t="s">
        <v>112314</v>
      </c>
      <c r="N4747" t="s">
        <v>28736</v>
      </c>
      <c r="O4747" s="3" t="s">
        <v>31207</v>
      </c>
      <c r="P4747" t="s">
        <v>28736</v>
      </c>
      <c r="Q4747" t="s">
        <v>28736</v>
      </c>
      <c r="R4747" t="s">
        <v>31207</v>
      </c>
      <c r="S4747" s="4" t="str">
        <f t="shared" si="74"/>
        <v>2005</v>
      </c>
    </row>
    <row r="4748" spans="1:19" hidden="1" x14ac:dyDescent="0.35">
      <c r="A4748" t="s">
        <v>31205</v>
      </c>
      <c r="B4748" t="s">
        <v>31206</v>
      </c>
      <c r="C4748" t="s">
        <v>31208</v>
      </c>
      <c r="D4748" t="s">
        <v>31209</v>
      </c>
      <c r="E4748" t="s">
        <v>31210</v>
      </c>
      <c r="F4748" t="s">
        <v>31211</v>
      </c>
      <c r="I4748" t="s">
        <v>31212</v>
      </c>
      <c r="J4748" t="s">
        <v>31213</v>
      </c>
      <c r="M4748" t="s">
        <v>112297</v>
      </c>
      <c r="N4748" t="s">
        <v>124</v>
      </c>
      <c r="O4748" s="3" t="s">
        <v>31214</v>
      </c>
      <c r="P4748" t="s">
        <v>124</v>
      </c>
      <c r="Q4748" t="s">
        <v>124</v>
      </c>
      <c r="R4748" t="s">
        <v>31214</v>
      </c>
      <c r="S4748" s="4" t="str">
        <f t="shared" si="74"/>
        <v>2005</v>
      </c>
    </row>
    <row r="4749" spans="1:19" hidden="1" x14ac:dyDescent="0.35">
      <c r="A4749" t="s">
        <v>31210</v>
      </c>
      <c r="B4749" t="s">
        <v>31211</v>
      </c>
      <c r="C4749" t="s">
        <v>31215</v>
      </c>
      <c r="D4749" t="s">
        <v>31216</v>
      </c>
      <c r="E4749" t="s">
        <v>31217</v>
      </c>
      <c r="F4749" t="s">
        <v>31218</v>
      </c>
      <c r="I4749" t="s">
        <v>31219</v>
      </c>
      <c r="J4749" t="s">
        <v>31220</v>
      </c>
      <c r="M4749" t="s">
        <v>112297</v>
      </c>
      <c r="N4749" t="s">
        <v>124</v>
      </c>
      <c r="O4749" s="3" t="s">
        <v>31221</v>
      </c>
      <c r="P4749" t="s">
        <v>124</v>
      </c>
      <c r="Q4749" t="s">
        <v>124</v>
      </c>
      <c r="R4749" t="s">
        <v>31221</v>
      </c>
      <c r="S4749" s="4" t="str">
        <f t="shared" si="74"/>
        <v>2005</v>
      </c>
    </row>
    <row r="4750" spans="1:19" hidden="1" x14ac:dyDescent="0.35">
      <c r="A4750" t="s">
        <v>31217</v>
      </c>
      <c r="B4750" t="s">
        <v>31218</v>
      </c>
      <c r="C4750" t="s">
        <v>31222</v>
      </c>
      <c r="D4750" t="s">
        <v>31223</v>
      </c>
      <c r="E4750" t="s">
        <v>31224</v>
      </c>
      <c r="F4750" t="s">
        <v>31225</v>
      </c>
      <c r="I4750" t="s">
        <v>31226</v>
      </c>
      <c r="J4750" t="s">
        <v>31227</v>
      </c>
      <c r="M4750" t="s">
        <v>112297</v>
      </c>
      <c r="N4750" t="s">
        <v>16314</v>
      </c>
      <c r="O4750" s="3" t="s">
        <v>31228</v>
      </c>
      <c r="P4750" t="s">
        <v>16314</v>
      </c>
      <c r="Q4750" t="s">
        <v>16314</v>
      </c>
      <c r="R4750" t="s">
        <v>31228</v>
      </c>
      <c r="S4750" s="4" t="str">
        <f t="shared" si="74"/>
        <v>2005</v>
      </c>
    </row>
    <row r="4751" spans="1:19" hidden="1" x14ac:dyDescent="0.35">
      <c r="A4751" t="s">
        <v>31224</v>
      </c>
      <c r="B4751" t="s">
        <v>31225</v>
      </c>
      <c r="C4751" t="s">
        <v>31229</v>
      </c>
      <c r="D4751" t="s">
        <v>31230</v>
      </c>
      <c r="E4751" t="s">
        <v>31231</v>
      </c>
      <c r="F4751" t="s">
        <v>31232</v>
      </c>
      <c r="I4751" t="s">
        <v>31233</v>
      </c>
      <c r="J4751" t="s">
        <v>31234</v>
      </c>
      <c r="M4751" t="s">
        <v>112297</v>
      </c>
      <c r="N4751" t="s">
        <v>124</v>
      </c>
      <c r="O4751" s="3" t="s">
        <v>31235</v>
      </c>
      <c r="P4751" t="s">
        <v>124</v>
      </c>
      <c r="Q4751" t="s">
        <v>124</v>
      </c>
      <c r="R4751" t="s">
        <v>31235</v>
      </c>
      <c r="S4751" s="4" t="str">
        <f t="shared" si="74"/>
        <v>2005</v>
      </c>
    </row>
    <row r="4752" spans="1:19" hidden="1" x14ac:dyDescent="0.35">
      <c r="A4752" t="s">
        <v>31231</v>
      </c>
      <c r="B4752" t="s">
        <v>31232</v>
      </c>
      <c r="C4752" t="s">
        <v>31236</v>
      </c>
      <c r="D4752" t="s">
        <v>31237</v>
      </c>
      <c r="E4752" t="s">
        <v>31238</v>
      </c>
      <c r="F4752" t="s">
        <v>31239</v>
      </c>
      <c r="I4752" t="s">
        <v>31240</v>
      </c>
      <c r="J4752" t="s">
        <v>31241</v>
      </c>
      <c r="M4752" t="s">
        <v>112297</v>
      </c>
      <c r="N4752" t="s">
        <v>16314</v>
      </c>
      <c r="O4752" s="3" t="s">
        <v>31242</v>
      </c>
      <c r="P4752" t="s">
        <v>16314</v>
      </c>
      <c r="Q4752" t="s">
        <v>16314</v>
      </c>
      <c r="R4752" t="s">
        <v>31242</v>
      </c>
      <c r="S4752" s="4" t="str">
        <f t="shared" si="74"/>
        <v>2005</v>
      </c>
    </row>
    <row r="4753" spans="1:19" hidden="1" x14ac:dyDescent="0.35">
      <c r="A4753" t="s">
        <v>31238</v>
      </c>
      <c r="B4753" t="s">
        <v>31239</v>
      </c>
      <c r="C4753" t="s">
        <v>31243</v>
      </c>
      <c r="D4753" t="s">
        <v>31244</v>
      </c>
      <c r="E4753" t="s">
        <v>31245</v>
      </c>
      <c r="F4753" t="s">
        <v>31246</v>
      </c>
      <c r="I4753" t="s">
        <v>31247</v>
      </c>
      <c r="J4753" t="s">
        <v>31248</v>
      </c>
      <c r="M4753" t="s">
        <v>112297</v>
      </c>
      <c r="N4753" t="s">
        <v>124</v>
      </c>
      <c r="O4753" s="3" t="s">
        <v>31249</v>
      </c>
      <c r="P4753" t="s">
        <v>124</v>
      </c>
      <c r="Q4753" t="s">
        <v>124</v>
      </c>
      <c r="R4753" t="s">
        <v>31249</v>
      </c>
      <c r="S4753" s="4" t="str">
        <f t="shared" si="74"/>
        <v>2005</v>
      </c>
    </row>
    <row r="4754" spans="1:19" hidden="1" x14ac:dyDescent="0.35">
      <c r="A4754" t="s">
        <v>31245</v>
      </c>
      <c r="B4754" t="s">
        <v>31246</v>
      </c>
      <c r="C4754" t="s">
        <v>31250</v>
      </c>
      <c r="D4754" t="s">
        <v>31251</v>
      </c>
      <c r="E4754" t="s">
        <v>31252</v>
      </c>
      <c r="F4754" t="s">
        <v>31253</v>
      </c>
      <c r="I4754" t="s">
        <v>31254</v>
      </c>
      <c r="J4754" t="s">
        <v>31255</v>
      </c>
      <c r="M4754" t="s">
        <v>112297</v>
      </c>
      <c r="N4754" t="s">
        <v>16314</v>
      </c>
      <c r="O4754" s="3" t="s">
        <v>31256</v>
      </c>
      <c r="P4754" t="s">
        <v>16314</v>
      </c>
      <c r="Q4754" t="s">
        <v>16314</v>
      </c>
      <c r="R4754" t="s">
        <v>31256</v>
      </c>
      <c r="S4754" s="4" t="str">
        <f t="shared" si="74"/>
        <v>2005</v>
      </c>
    </row>
    <row r="4755" spans="1:19" hidden="1" x14ac:dyDescent="0.35">
      <c r="A4755" t="s">
        <v>31252</v>
      </c>
      <c r="B4755" t="s">
        <v>31253</v>
      </c>
      <c r="C4755" t="s">
        <v>31257</v>
      </c>
      <c r="D4755" t="s">
        <v>31258</v>
      </c>
      <c r="E4755" t="s">
        <v>31259</v>
      </c>
      <c r="F4755" t="s">
        <v>31260</v>
      </c>
      <c r="I4755" t="s">
        <v>31261</v>
      </c>
      <c r="J4755" t="s">
        <v>31262</v>
      </c>
      <c r="M4755" t="s">
        <v>112297</v>
      </c>
      <c r="N4755" t="s">
        <v>124</v>
      </c>
      <c r="O4755" s="3" t="s">
        <v>31263</v>
      </c>
      <c r="P4755" t="s">
        <v>124</v>
      </c>
      <c r="Q4755" t="s">
        <v>124</v>
      </c>
      <c r="R4755" t="s">
        <v>31263</v>
      </c>
      <c r="S4755" s="4" t="str">
        <f t="shared" si="74"/>
        <v>2005</v>
      </c>
    </row>
    <row r="4756" spans="1:19" hidden="1" x14ac:dyDescent="0.35">
      <c r="A4756" t="s">
        <v>31259</v>
      </c>
      <c r="B4756" t="s">
        <v>31260</v>
      </c>
      <c r="C4756" t="s">
        <v>31264</v>
      </c>
      <c r="D4756" t="s">
        <v>31265</v>
      </c>
      <c r="E4756" t="s">
        <v>31266</v>
      </c>
      <c r="F4756" t="s">
        <v>31267</v>
      </c>
      <c r="I4756" t="s">
        <v>31268</v>
      </c>
      <c r="J4756" t="s">
        <v>31269</v>
      </c>
      <c r="M4756" t="s">
        <v>112297</v>
      </c>
      <c r="N4756" t="s">
        <v>16314</v>
      </c>
      <c r="O4756" s="3" t="s">
        <v>31270</v>
      </c>
      <c r="P4756" t="s">
        <v>16314</v>
      </c>
      <c r="Q4756" t="s">
        <v>16314</v>
      </c>
      <c r="R4756" t="s">
        <v>31270</v>
      </c>
      <c r="S4756" s="4" t="str">
        <f t="shared" si="74"/>
        <v>2005</v>
      </c>
    </row>
    <row r="4757" spans="1:19" hidden="1" x14ac:dyDescent="0.35">
      <c r="A4757" t="s">
        <v>31266</v>
      </c>
      <c r="B4757" t="s">
        <v>31267</v>
      </c>
      <c r="C4757" t="s">
        <v>31271</v>
      </c>
      <c r="D4757" t="s">
        <v>31272</v>
      </c>
      <c r="E4757" t="s">
        <v>31273</v>
      </c>
      <c r="F4757" t="s">
        <v>31274</v>
      </c>
      <c r="I4757" t="s">
        <v>31275</v>
      </c>
      <c r="J4757" t="s">
        <v>31276</v>
      </c>
      <c r="M4757" t="s">
        <v>112297</v>
      </c>
      <c r="N4757" t="s">
        <v>16314</v>
      </c>
      <c r="O4757" s="3" t="s">
        <v>31277</v>
      </c>
      <c r="P4757" t="s">
        <v>16314</v>
      </c>
      <c r="Q4757" t="s">
        <v>16314</v>
      </c>
      <c r="R4757" t="s">
        <v>31277</v>
      </c>
      <c r="S4757" s="4" t="str">
        <f t="shared" si="74"/>
        <v>2005</v>
      </c>
    </row>
    <row r="4758" spans="1:19" hidden="1" x14ac:dyDescent="0.35">
      <c r="A4758" t="s">
        <v>31273</v>
      </c>
      <c r="B4758" t="s">
        <v>31274</v>
      </c>
      <c r="C4758" t="s">
        <v>31278</v>
      </c>
      <c r="D4758" t="s">
        <v>31279</v>
      </c>
      <c r="E4758" t="s">
        <v>31280</v>
      </c>
      <c r="F4758" t="s">
        <v>31281</v>
      </c>
      <c r="I4758" t="s">
        <v>31282</v>
      </c>
      <c r="J4758" t="s">
        <v>31283</v>
      </c>
      <c r="M4758" t="s">
        <v>112297</v>
      </c>
      <c r="N4758" t="s">
        <v>124</v>
      </c>
      <c r="O4758" s="3" t="s">
        <v>31284</v>
      </c>
      <c r="P4758" t="s">
        <v>124</v>
      </c>
      <c r="Q4758" t="s">
        <v>124</v>
      </c>
      <c r="R4758" t="s">
        <v>31284</v>
      </c>
      <c r="S4758" s="4" t="str">
        <f t="shared" si="74"/>
        <v>2005</v>
      </c>
    </row>
    <row r="4759" spans="1:19" hidden="1" x14ac:dyDescent="0.35">
      <c r="A4759" t="s">
        <v>31280</v>
      </c>
      <c r="B4759" t="s">
        <v>31281</v>
      </c>
      <c r="C4759" t="s">
        <v>31285</v>
      </c>
      <c r="D4759" t="s">
        <v>31286</v>
      </c>
      <c r="E4759" t="s">
        <v>31287</v>
      </c>
      <c r="F4759" s="1" t="s">
        <v>31288</v>
      </c>
      <c r="I4759" t="s">
        <v>31289</v>
      </c>
      <c r="J4759" t="s">
        <v>31290</v>
      </c>
      <c r="M4759" t="s">
        <v>112314</v>
      </c>
      <c r="N4759" t="s">
        <v>28736</v>
      </c>
      <c r="O4759" s="3" t="s">
        <v>31291</v>
      </c>
      <c r="P4759" t="s">
        <v>28736</v>
      </c>
      <c r="Q4759" t="s">
        <v>28736</v>
      </c>
      <c r="R4759" t="s">
        <v>31291</v>
      </c>
      <c r="S4759" s="4" t="str">
        <f t="shared" si="74"/>
        <v>2005</v>
      </c>
    </row>
    <row r="4760" spans="1:19" hidden="1" x14ac:dyDescent="0.35">
      <c r="A4760" t="s">
        <v>31287</v>
      </c>
      <c r="B4760" s="1" t="s">
        <v>31288</v>
      </c>
      <c r="C4760" t="s">
        <v>31292</v>
      </c>
      <c r="D4760" t="s">
        <v>31293</v>
      </c>
      <c r="E4760" t="s">
        <v>31294</v>
      </c>
      <c r="F4760" t="s">
        <v>31295</v>
      </c>
      <c r="I4760" t="s">
        <v>31296</v>
      </c>
      <c r="J4760" t="s">
        <v>31297</v>
      </c>
      <c r="M4760" t="s">
        <v>112297</v>
      </c>
      <c r="N4760" t="s">
        <v>124</v>
      </c>
      <c r="O4760" s="3" t="s">
        <v>31298</v>
      </c>
      <c r="P4760" t="s">
        <v>124</v>
      </c>
      <c r="Q4760" t="s">
        <v>124</v>
      </c>
      <c r="R4760" t="s">
        <v>31298</v>
      </c>
      <c r="S4760" s="4" t="str">
        <f t="shared" si="74"/>
        <v>2005</v>
      </c>
    </row>
    <row r="4761" spans="1:19" hidden="1" x14ac:dyDescent="0.35">
      <c r="A4761" t="s">
        <v>31294</v>
      </c>
      <c r="B4761" t="s">
        <v>31295</v>
      </c>
      <c r="C4761" t="s">
        <v>31299</v>
      </c>
      <c r="D4761" t="s">
        <v>31300</v>
      </c>
      <c r="E4761" t="s">
        <v>31301</v>
      </c>
      <c r="F4761" t="s">
        <v>31302</v>
      </c>
      <c r="I4761" t="s">
        <v>31303</v>
      </c>
      <c r="J4761" t="s">
        <v>31304</v>
      </c>
      <c r="M4761" t="s">
        <v>112297</v>
      </c>
      <c r="N4761" t="s">
        <v>124</v>
      </c>
      <c r="O4761" s="3" t="s">
        <v>31305</v>
      </c>
      <c r="P4761" t="s">
        <v>124</v>
      </c>
      <c r="Q4761" t="s">
        <v>124</v>
      </c>
      <c r="R4761" t="s">
        <v>31305</v>
      </c>
      <c r="S4761" s="4" t="str">
        <f t="shared" si="74"/>
        <v>2005</v>
      </c>
    </row>
    <row r="4762" spans="1:19" hidden="1" x14ac:dyDescent="0.35">
      <c r="A4762" t="s">
        <v>31301</v>
      </c>
      <c r="B4762" t="s">
        <v>31302</v>
      </c>
      <c r="C4762" s="1" t="s">
        <v>31306</v>
      </c>
      <c r="D4762" s="1" t="s">
        <v>31307</v>
      </c>
      <c r="E4762" t="s">
        <v>31308</v>
      </c>
      <c r="F4762" t="s">
        <v>31309</v>
      </c>
      <c r="I4762" t="s">
        <v>31310</v>
      </c>
      <c r="J4762" t="s">
        <v>31311</v>
      </c>
      <c r="M4762" t="s">
        <v>112314</v>
      </c>
      <c r="N4762" t="s">
        <v>28736</v>
      </c>
      <c r="O4762" s="3" t="s">
        <v>31312</v>
      </c>
      <c r="P4762" t="s">
        <v>28736</v>
      </c>
      <c r="Q4762" t="s">
        <v>28736</v>
      </c>
      <c r="R4762" t="s">
        <v>31312</v>
      </c>
      <c r="S4762" s="4" t="str">
        <f t="shared" si="74"/>
        <v>2005</v>
      </c>
    </row>
    <row r="4763" spans="1:19" hidden="1" x14ac:dyDescent="0.35">
      <c r="A4763" t="s">
        <v>31308</v>
      </c>
      <c r="B4763" t="s">
        <v>31309</v>
      </c>
      <c r="C4763" t="s">
        <v>31313</v>
      </c>
      <c r="D4763" t="s">
        <v>31314</v>
      </c>
      <c r="E4763" t="s">
        <v>31315</v>
      </c>
      <c r="F4763" t="s">
        <v>31316</v>
      </c>
      <c r="I4763" t="s">
        <v>31317</v>
      </c>
      <c r="J4763" t="s">
        <v>31318</v>
      </c>
      <c r="M4763" t="s">
        <v>112314</v>
      </c>
      <c r="N4763" t="s">
        <v>28736</v>
      </c>
      <c r="O4763" s="3" t="s">
        <v>31319</v>
      </c>
      <c r="P4763" t="s">
        <v>28736</v>
      </c>
      <c r="Q4763" t="s">
        <v>28736</v>
      </c>
      <c r="R4763" t="s">
        <v>31319</v>
      </c>
      <c r="S4763" s="4" t="str">
        <f t="shared" si="74"/>
        <v>2005</v>
      </c>
    </row>
    <row r="4764" spans="1:19" hidden="1" x14ac:dyDescent="0.35">
      <c r="A4764" t="s">
        <v>31315</v>
      </c>
      <c r="B4764" t="s">
        <v>31316</v>
      </c>
      <c r="C4764" t="s">
        <v>31320</v>
      </c>
      <c r="D4764" t="s">
        <v>31321</v>
      </c>
      <c r="E4764" t="s">
        <v>31322</v>
      </c>
      <c r="F4764" t="s">
        <v>31323</v>
      </c>
      <c r="I4764" t="s">
        <v>31324</v>
      </c>
      <c r="J4764" t="s">
        <v>31325</v>
      </c>
      <c r="M4764" t="s">
        <v>112314</v>
      </c>
      <c r="N4764" t="s">
        <v>28736</v>
      </c>
      <c r="O4764" s="3" t="s">
        <v>31326</v>
      </c>
      <c r="P4764" t="s">
        <v>28736</v>
      </c>
      <c r="Q4764" t="s">
        <v>28736</v>
      </c>
      <c r="R4764" t="s">
        <v>31326</v>
      </c>
      <c r="S4764" s="4" t="str">
        <f t="shared" si="74"/>
        <v>2005</v>
      </c>
    </row>
    <row r="4765" spans="1:19" hidden="1" x14ac:dyDescent="0.35">
      <c r="A4765" t="s">
        <v>31322</v>
      </c>
      <c r="B4765" t="s">
        <v>31323</v>
      </c>
      <c r="C4765" t="s">
        <v>31327</v>
      </c>
      <c r="D4765" t="s">
        <v>31328</v>
      </c>
      <c r="E4765" t="s">
        <v>31329</v>
      </c>
      <c r="F4765" t="s">
        <v>31330</v>
      </c>
      <c r="I4765" t="s">
        <v>31331</v>
      </c>
      <c r="J4765" t="s">
        <v>31332</v>
      </c>
      <c r="M4765" t="s">
        <v>112314</v>
      </c>
      <c r="N4765" t="s">
        <v>28736</v>
      </c>
      <c r="O4765" s="3" t="s">
        <v>31333</v>
      </c>
      <c r="P4765" t="s">
        <v>28736</v>
      </c>
      <c r="Q4765" t="s">
        <v>28736</v>
      </c>
      <c r="R4765" t="s">
        <v>31333</v>
      </c>
      <c r="S4765" s="4" t="str">
        <f t="shared" si="74"/>
        <v>2005</v>
      </c>
    </row>
    <row r="4766" spans="1:19" hidden="1" x14ac:dyDescent="0.35">
      <c r="A4766" t="s">
        <v>31329</v>
      </c>
      <c r="B4766" t="s">
        <v>31330</v>
      </c>
      <c r="C4766" t="s">
        <v>31334</v>
      </c>
      <c r="D4766" t="s">
        <v>31335</v>
      </c>
      <c r="E4766" t="s">
        <v>31336</v>
      </c>
      <c r="F4766" t="s">
        <v>31337</v>
      </c>
      <c r="I4766" t="s">
        <v>31338</v>
      </c>
      <c r="J4766" t="s">
        <v>31339</v>
      </c>
      <c r="M4766" t="s">
        <v>112297</v>
      </c>
      <c r="N4766" t="s">
        <v>124</v>
      </c>
      <c r="O4766" s="3" t="s">
        <v>31340</v>
      </c>
      <c r="P4766" t="s">
        <v>124</v>
      </c>
      <c r="Q4766" t="s">
        <v>124</v>
      </c>
      <c r="R4766" t="s">
        <v>31340</v>
      </c>
      <c r="S4766" s="4" t="str">
        <f t="shared" si="74"/>
        <v>2005</v>
      </c>
    </row>
    <row r="4767" spans="1:19" hidden="1" x14ac:dyDescent="0.35">
      <c r="A4767" t="s">
        <v>31336</v>
      </c>
      <c r="B4767" t="s">
        <v>31337</v>
      </c>
      <c r="C4767" t="s">
        <v>31341</v>
      </c>
      <c r="D4767" t="s">
        <v>31342</v>
      </c>
      <c r="E4767" t="s">
        <v>31343</v>
      </c>
      <c r="F4767" t="s">
        <v>31344</v>
      </c>
      <c r="I4767" t="s">
        <v>31345</v>
      </c>
      <c r="J4767" t="s">
        <v>31346</v>
      </c>
      <c r="M4767" t="s">
        <v>112297</v>
      </c>
      <c r="N4767" t="s">
        <v>124</v>
      </c>
      <c r="O4767" s="3" t="s">
        <v>31347</v>
      </c>
      <c r="P4767" t="s">
        <v>124</v>
      </c>
      <c r="Q4767" t="s">
        <v>124</v>
      </c>
      <c r="R4767" t="s">
        <v>31347</v>
      </c>
      <c r="S4767" s="4" t="str">
        <f t="shared" si="74"/>
        <v>2005</v>
      </c>
    </row>
    <row r="4768" spans="1:19" hidden="1" x14ac:dyDescent="0.35">
      <c r="A4768" t="s">
        <v>31343</v>
      </c>
      <c r="B4768" t="s">
        <v>31344</v>
      </c>
      <c r="C4768" t="s">
        <v>31348</v>
      </c>
      <c r="D4768" t="s">
        <v>31349</v>
      </c>
      <c r="E4768" t="s">
        <v>31350</v>
      </c>
      <c r="F4768" t="s">
        <v>31351</v>
      </c>
      <c r="I4768" t="s">
        <v>31352</v>
      </c>
      <c r="J4768" t="s">
        <v>31353</v>
      </c>
      <c r="M4768" t="s">
        <v>112314</v>
      </c>
      <c r="N4768" t="s">
        <v>28736</v>
      </c>
      <c r="O4768" s="3" t="s">
        <v>31354</v>
      </c>
      <c r="P4768" t="s">
        <v>28736</v>
      </c>
      <c r="Q4768" t="s">
        <v>28736</v>
      </c>
      <c r="R4768" t="s">
        <v>31354</v>
      </c>
      <c r="S4768" s="4" t="str">
        <f t="shared" si="74"/>
        <v>2005</v>
      </c>
    </row>
    <row r="4769" spans="1:19" hidden="1" x14ac:dyDescent="0.35">
      <c r="A4769" t="s">
        <v>31350</v>
      </c>
      <c r="B4769" t="s">
        <v>31351</v>
      </c>
      <c r="C4769" t="s">
        <v>31355</v>
      </c>
      <c r="D4769" t="s">
        <v>31356</v>
      </c>
      <c r="E4769" t="s">
        <v>31357</v>
      </c>
      <c r="F4769" t="s">
        <v>31358</v>
      </c>
      <c r="I4769" t="s">
        <v>31359</v>
      </c>
      <c r="J4769" t="s">
        <v>31360</v>
      </c>
      <c r="M4769" t="s">
        <v>112314</v>
      </c>
      <c r="N4769" t="s">
        <v>28736</v>
      </c>
      <c r="O4769" s="3" t="s">
        <v>31361</v>
      </c>
      <c r="P4769" t="s">
        <v>28736</v>
      </c>
      <c r="Q4769" t="s">
        <v>28736</v>
      </c>
      <c r="R4769" t="s">
        <v>31361</v>
      </c>
      <c r="S4769" s="4" t="str">
        <f t="shared" si="74"/>
        <v>2005</v>
      </c>
    </row>
    <row r="4770" spans="1:19" hidden="1" x14ac:dyDescent="0.35">
      <c r="A4770" t="s">
        <v>31357</v>
      </c>
      <c r="B4770" t="s">
        <v>31358</v>
      </c>
      <c r="C4770" t="s">
        <v>31362</v>
      </c>
      <c r="D4770" t="s">
        <v>31363</v>
      </c>
      <c r="E4770" t="s">
        <v>31364</v>
      </c>
      <c r="F4770" t="s">
        <v>31365</v>
      </c>
      <c r="I4770" t="s">
        <v>31366</v>
      </c>
      <c r="J4770" t="s">
        <v>31367</v>
      </c>
      <c r="M4770" t="s">
        <v>112314</v>
      </c>
      <c r="N4770" t="s">
        <v>28736</v>
      </c>
      <c r="O4770" s="3" t="s">
        <v>31368</v>
      </c>
      <c r="P4770" t="s">
        <v>28736</v>
      </c>
      <c r="Q4770" t="s">
        <v>28736</v>
      </c>
      <c r="R4770" t="s">
        <v>31368</v>
      </c>
      <c r="S4770" s="4" t="str">
        <f t="shared" si="74"/>
        <v>2005</v>
      </c>
    </row>
    <row r="4771" spans="1:19" hidden="1" x14ac:dyDescent="0.35">
      <c r="A4771" t="s">
        <v>31364</v>
      </c>
      <c r="B4771" t="s">
        <v>31365</v>
      </c>
      <c r="C4771" t="s">
        <v>31369</v>
      </c>
      <c r="D4771" t="s">
        <v>31370</v>
      </c>
      <c r="E4771" t="s">
        <v>31371</v>
      </c>
      <c r="F4771" t="s">
        <v>31372</v>
      </c>
      <c r="I4771" t="s">
        <v>31373</v>
      </c>
      <c r="J4771" t="s">
        <v>31374</v>
      </c>
      <c r="M4771" t="s">
        <v>112314</v>
      </c>
      <c r="N4771" t="s">
        <v>28736</v>
      </c>
      <c r="O4771" s="3" t="s">
        <v>31375</v>
      </c>
      <c r="P4771" t="s">
        <v>28736</v>
      </c>
      <c r="Q4771" t="s">
        <v>28736</v>
      </c>
      <c r="R4771" t="s">
        <v>31375</v>
      </c>
      <c r="S4771" s="4" t="str">
        <f t="shared" si="74"/>
        <v>2005</v>
      </c>
    </row>
    <row r="4772" spans="1:19" hidden="1" x14ac:dyDescent="0.35">
      <c r="A4772" t="s">
        <v>31371</v>
      </c>
      <c r="B4772" t="s">
        <v>31372</v>
      </c>
      <c r="C4772" t="s">
        <v>31376</v>
      </c>
      <c r="D4772" t="s">
        <v>31377</v>
      </c>
      <c r="E4772" t="s">
        <v>31378</v>
      </c>
      <c r="F4772" t="s">
        <v>31379</v>
      </c>
      <c r="I4772" t="s">
        <v>31380</v>
      </c>
      <c r="J4772" t="s">
        <v>31381</v>
      </c>
      <c r="M4772" t="s">
        <v>112314</v>
      </c>
      <c r="N4772" t="s">
        <v>28736</v>
      </c>
      <c r="O4772" s="3" t="s">
        <v>31382</v>
      </c>
      <c r="P4772" t="s">
        <v>28736</v>
      </c>
      <c r="Q4772" t="s">
        <v>28736</v>
      </c>
      <c r="R4772" t="s">
        <v>31382</v>
      </c>
      <c r="S4772" s="4" t="str">
        <f t="shared" si="74"/>
        <v>2005</v>
      </c>
    </row>
    <row r="4773" spans="1:19" hidden="1" x14ac:dyDescent="0.35">
      <c r="A4773" t="s">
        <v>31378</v>
      </c>
      <c r="B4773" t="s">
        <v>31379</v>
      </c>
      <c r="C4773" t="s">
        <v>31383</v>
      </c>
      <c r="D4773">
        <v>528253867</v>
      </c>
      <c r="E4773" t="s">
        <v>31384</v>
      </c>
      <c r="F4773" t="s">
        <v>31385</v>
      </c>
      <c r="I4773" t="s">
        <v>31386</v>
      </c>
      <c r="J4773" t="s">
        <v>31387</v>
      </c>
      <c r="M4773" t="s">
        <v>112314</v>
      </c>
      <c r="N4773" t="s">
        <v>28736</v>
      </c>
      <c r="O4773" s="3" t="s">
        <v>31388</v>
      </c>
      <c r="P4773" t="s">
        <v>28736</v>
      </c>
      <c r="Q4773" t="s">
        <v>28736</v>
      </c>
      <c r="R4773" t="s">
        <v>31388</v>
      </c>
      <c r="S4773" s="4" t="str">
        <f t="shared" si="74"/>
        <v>2005</v>
      </c>
    </row>
    <row r="4774" spans="1:19" hidden="1" x14ac:dyDescent="0.35">
      <c r="A4774" t="s">
        <v>31384</v>
      </c>
      <c r="B4774" t="s">
        <v>31385</v>
      </c>
      <c r="C4774" t="s">
        <v>31389</v>
      </c>
      <c r="D4774" t="s">
        <v>31390</v>
      </c>
      <c r="E4774" t="s">
        <v>31391</v>
      </c>
      <c r="F4774" t="s">
        <v>31392</v>
      </c>
      <c r="I4774" t="s">
        <v>31393</v>
      </c>
      <c r="J4774" t="s">
        <v>31394</v>
      </c>
      <c r="M4774" t="s">
        <v>112314</v>
      </c>
      <c r="N4774" t="s">
        <v>28736</v>
      </c>
      <c r="O4774" s="3" t="s">
        <v>31395</v>
      </c>
      <c r="P4774" t="s">
        <v>28736</v>
      </c>
      <c r="Q4774" t="s">
        <v>28736</v>
      </c>
      <c r="R4774" t="s">
        <v>31395</v>
      </c>
      <c r="S4774" s="4" t="str">
        <f t="shared" si="74"/>
        <v>2005</v>
      </c>
    </row>
    <row r="4775" spans="1:19" hidden="1" x14ac:dyDescent="0.35">
      <c r="A4775" t="s">
        <v>31391</v>
      </c>
      <c r="B4775" t="s">
        <v>31392</v>
      </c>
      <c r="C4775" t="s">
        <v>31396</v>
      </c>
      <c r="D4775" t="s">
        <v>31397</v>
      </c>
      <c r="E4775" t="s">
        <v>31398</v>
      </c>
      <c r="F4775" t="s">
        <v>31399</v>
      </c>
      <c r="I4775" t="s">
        <v>31400</v>
      </c>
      <c r="J4775" t="s">
        <v>31401</v>
      </c>
      <c r="M4775" t="s">
        <v>112314</v>
      </c>
      <c r="N4775" t="s">
        <v>28736</v>
      </c>
      <c r="O4775" s="3" t="s">
        <v>31402</v>
      </c>
      <c r="P4775" t="s">
        <v>28736</v>
      </c>
      <c r="Q4775" t="s">
        <v>28736</v>
      </c>
      <c r="R4775" t="s">
        <v>31402</v>
      </c>
      <c r="S4775" s="4" t="str">
        <f t="shared" si="74"/>
        <v>2005</v>
      </c>
    </row>
    <row r="4776" spans="1:19" hidden="1" x14ac:dyDescent="0.35">
      <c r="A4776" t="s">
        <v>31398</v>
      </c>
      <c r="B4776" t="s">
        <v>31399</v>
      </c>
      <c r="C4776" t="s">
        <v>31403</v>
      </c>
      <c r="D4776" t="s">
        <v>31404</v>
      </c>
      <c r="E4776" t="s">
        <v>31405</v>
      </c>
      <c r="F4776" t="s">
        <v>31406</v>
      </c>
      <c r="I4776" t="s">
        <v>31407</v>
      </c>
      <c r="J4776" t="s">
        <v>31408</v>
      </c>
      <c r="M4776" t="s">
        <v>112314</v>
      </c>
      <c r="N4776" t="s">
        <v>28736</v>
      </c>
      <c r="O4776" s="3" t="s">
        <v>31409</v>
      </c>
      <c r="P4776" t="s">
        <v>28736</v>
      </c>
      <c r="Q4776" t="s">
        <v>28736</v>
      </c>
      <c r="R4776" t="s">
        <v>31409</v>
      </c>
      <c r="S4776" s="4" t="str">
        <f t="shared" si="74"/>
        <v>2005</v>
      </c>
    </row>
    <row r="4777" spans="1:19" hidden="1" x14ac:dyDescent="0.35">
      <c r="A4777" t="s">
        <v>31405</v>
      </c>
      <c r="B4777" t="s">
        <v>31406</v>
      </c>
      <c r="C4777" t="s">
        <v>31410</v>
      </c>
      <c r="D4777" t="s">
        <v>31411</v>
      </c>
      <c r="E4777" t="s">
        <v>31412</v>
      </c>
      <c r="F4777" t="s">
        <v>31413</v>
      </c>
      <c r="I4777" t="s">
        <v>31414</v>
      </c>
      <c r="J4777" t="s">
        <v>31415</v>
      </c>
      <c r="M4777" t="s">
        <v>112314</v>
      </c>
      <c r="N4777" t="s">
        <v>28736</v>
      </c>
      <c r="O4777" s="3" t="s">
        <v>31416</v>
      </c>
      <c r="P4777" t="s">
        <v>28736</v>
      </c>
      <c r="Q4777" t="s">
        <v>28736</v>
      </c>
      <c r="R4777" t="s">
        <v>31416</v>
      </c>
      <c r="S4777" s="4" t="str">
        <f t="shared" si="74"/>
        <v>2005</v>
      </c>
    </row>
    <row r="4778" spans="1:19" hidden="1" x14ac:dyDescent="0.35">
      <c r="A4778" t="s">
        <v>31412</v>
      </c>
      <c r="B4778" t="s">
        <v>31413</v>
      </c>
      <c r="C4778" t="s">
        <v>31417</v>
      </c>
      <c r="D4778" t="s">
        <v>31418</v>
      </c>
      <c r="E4778" t="s">
        <v>31419</v>
      </c>
      <c r="F4778" t="s">
        <v>31420</v>
      </c>
      <c r="I4778" t="s">
        <v>31421</v>
      </c>
      <c r="J4778" t="s">
        <v>31422</v>
      </c>
      <c r="M4778" t="s">
        <v>112314</v>
      </c>
      <c r="N4778" t="s">
        <v>28736</v>
      </c>
      <c r="O4778" s="3" t="s">
        <v>31423</v>
      </c>
      <c r="P4778" t="s">
        <v>28736</v>
      </c>
      <c r="Q4778" t="s">
        <v>28736</v>
      </c>
      <c r="R4778" t="s">
        <v>31423</v>
      </c>
      <c r="S4778" s="4" t="str">
        <f t="shared" si="74"/>
        <v>2005</v>
      </c>
    </row>
    <row r="4779" spans="1:19" hidden="1" x14ac:dyDescent="0.35">
      <c r="A4779" t="s">
        <v>31419</v>
      </c>
      <c r="B4779" t="s">
        <v>31420</v>
      </c>
      <c r="C4779" t="s">
        <v>31424</v>
      </c>
      <c r="D4779" t="s">
        <v>31425</v>
      </c>
      <c r="E4779" t="s">
        <v>31426</v>
      </c>
      <c r="F4779" t="s">
        <v>31427</v>
      </c>
      <c r="I4779" t="s">
        <v>31428</v>
      </c>
      <c r="J4779" t="s">
        <v>31429</v>
      </c>
      <c r="M4779" t="s">
        <v>112314</v>
      </c>
      <c r="N4779" t="s">
        <v>28736</v>
      </c>
      <c r="O4779" s="3" t="s">
        <v>31430</v>
      </c>
      <c r="P4779" t="s">
        <v>28736</v>
      </c>
      <c r="Q4779" t="s">
        <v>28736</v>
      </c>
      <c r="R4779" t="s">
        <v>31430</v>
      </c>
      <c r="S4779" s="4" t="str">
        <f t="shared" si="74"/>
        <v>2005</v>
      </c>
    </row>
    <row r="4780" spans="1:19" hidden="1" x14ac:dyDescent="0.35">
      <c r="A4780" t="s">
        <v>31426</v>
      </c>
      <c r="B4780" t="s">
        <v>31427</v>
      </c>
      <c r="C4780" t="s">
        <v>31431</v>
      </c>
      <c r="D4780" t="s">
        <v>31432</v>
      </c>
      <c r="E4780" t="s">
        <v>31433</v>
      </c>
      <c r="F4780" t="s">
        <v>31434</v>
      </c>
      <c r="I4780" t="s">
        <v>31435</v>
      </c>
      <c r="J4780" t="s">
        <v>31436</v>
      </c>
      <c r="M4780" t="s">
        <v>112314</v>
      </c>
      <c r="N4780" t="s">
        <v>28736</v>
      </c>
      <c r="O4780" s="3" t="s">
        <v>31437</v>
      </c>
      <c r="P4780" t="s">
        <v>28736</v>
      </c>
      <c r="Q4780" t="s">
        <v>28736</v>
      </c>
      <c r="R4780" t="s">
        <v>31437</v>
      </c>
      <c r="S4780" s="4" t="str">
        <f t="shared" si="74"/>
        <v>2005</v>
      </c>
    </row>
    <row r="4781" spans="1:19" hidden="1" x14ac:dyDescent="0.35">
      <c r="A4781" t="s">
        <v>31433</v>
      </c>
      <c r="B4781" t="s">
        <v>31434</v>
      </c>
      <c r="C4781" t="s">
        <v>31438</v>
      </c>
      <c r="D4781" t="s">
        <v>31439</v>
      </c>
      <c r="E4781" t="s">
        <v>31440</v>
      </c>
      <c r="F4781" t="s">
        <v>31441</v>
      </c>
      <c r="I4781" t="s">
        <v>31442</v>
      </c>
      <c r="J4781" t="s">
        <v>31443</v>
      </c>
      <c r="M4781" t="s">
        <v>112314</v>
      </c>
      <c r="N4781" t="s">
        <v>28736</v>
      </c>
      <c r="O4781" s="3" t="s">
        <v>31444</v>
      </c>
      <c r="P4781" t="s">
        <v>28736</v>
      </c>
      <c r="Q4781" t="s">
        <v>28736</v>
      </c>
      <c r="R4781" t="s">
        <v>31444</v>
      </c>
      <c r="S4781" s="4" t="str">
        <f t="shared" si="74"/>
        <v>2005</v>
      </c>
    </row>
    <row r="4782" spans="1:19" hidden="1" x14ac:dyDescent="0.35">
      <c r="A4782" t="s">
        <v>31440</v>
      </c>
      <c r="B4782" t="s">
        <v>31441</v>
      </c>
      <c r="C4782" t="s">
        <v>31445</v>
      </c>
      <c r="D4782" t="s">
        <v>31446</v>
      </c>
      <c r="E4782" t="s">
        <v>31447</v>
      </c>
      <c r="F4782" t="s">
        <v>31448</v>
      </c>
      <c r="I4782" t="s">
        <v>29034</v>
      </c>
      <c r="J4782" t="s">
        <v>29035</v>
      </c>
      <c r="M4782" t="s">
        <v>112314</v>
      </c>
      <c r="N4782" t="s">
        <v>28736</v>
      </c>
      <c r="O4782" s="3" t="s">
        <v>31449</v>
      </c>
      <c r="P4782" t="s">
        <v>28736</v>
      </c>
      <c r="Q4782" t="s">
        <v>28736</v>
      </c>
      <c r="R4782" t="s">
        <v>31449</v>
      </c>
      <c r="S4782" s="4" t="str">
        <f t="shared" si="74"/>
        <v>2005</v>
      </c>
    </row>
    <row r="4783" spans="1:19" hidden="1" x14ac:dyDescent="0.35">
      <c r="A4783" t="s">
        <v>31447</v>
      </c>
      <c r="B4783" t="s">
        <v>31448</v>
      </c>
      <c r="C4783" t="s">
        <v>31450</v>
      </c>
      <c r="D4783" t="s">
        <v>31451</v>
      </c>
      <c r="E4783" t="s">
        <v>31452</v>
      </c>
      <c r="F4783" t="s">
        <v>31453</v>
      </c>
      <c r="I4783" t="s">
        <v>31454</v>
      </c>
      <c r="J4783" t="s">
        <v>31455</v>
      </c>
      <c r="M4783" t="s">
        <v>112314</v>
      </c>
      <c r="N4783" t="s">
        <v>28736</v>
      </c>
      <c r="O4783" s="3" t="s">
        <v>31456</v>
      </c>
      <c r="P4783" t="s">
        <v>28736</v>
      </c>
      <c r="Q4783" t="s">
        <v>28736</v>
      </c>
      <c r="R4783" t="s">
        <v>31456</v>
      </c>
      <c r="S4783" s="4" t="str">
        <f t="shared" si="74"/>
        <v>2005</v>
      </c>
    </row>
    <row r="4784" spans="1:19" hidden="1" x14ac:dyDescent="0.35">
      <c r="A4784" t="s">
        <v>31452</v>
      </c>
      <c r="B4784" t="s">
        <v>31453</v>
      </c>
      <c r="C4784" t="s">
        <v>31457</v>
      </c>
      <c r="D4784" t="s">
        <v>31458</v>
      </c>
      <c r="E4784" t="s">
        <v>31459</v>
      </c>
      <c r="F4784" t="s">
        <v>31460</v>
      </c>
      <c r="I4784" t="s">
        <v>31461</v>
      </c>
      <c r="J4784" t="s">
        <v>31462</v>
      </c>
      <c r="M4784" t="s">
        <v>112314</v>
      </c>
      <c r="N4784" t="s">
        <v>28736</v>
      </c>
      <c r="O4784" s="3" t="s">
        <v>31463</v>
      </c>
      <c r="P4784" t="s">
        <v>28736</v>
      </c>
      <c r="Q4784" t="s">
        <v>28736</v>
      </c>
      <c r="R4784" t="s">
        <v>31463</v>
      </c>
      <c r="S4784" s="4" t="str">
        <f t="shared" si="74"/>
        <v>2005</v>
      </c>
    </row>
    <row r="4785" spans="1:19" hidden="1" x14ac:dyDescent="0.35">
      <c r="A4785" t="s">
        <v>31459</v>
      </c>
      <c r="B4785" t="s">
        <v>31460</v>
      </c>
      <c r="C4785" t="s">
        <v>31464</v>
      </c>
      <c r="D4785" t="s">
        <v>31465</v>
      </c>
      <c r="E4785" t="s">
        <v>31466</v>
      </c>
      <c r="F4785" t="s">
        <v>31467</v>
      </c>
      <c r="I4785" t="s">
        <v>31468</v>
      </c>
      <c r="J4785" t="s">
        <v>31469</v>
      </c>
      <c r="M4785" t="s">
        <v>112314</v>
      </c>
      <c r="N4785" t="s">
        <v>28736</v>
      </c>
      <c r="O4785" s="3" t="s">
        <v>31470</v>
      </c>
      <c r="P4785" t="s">
        <v>28736</v>
      </c>
      <c r="Q4785" t="s">
        <v>28736</v>
      </c>
      <c r="R4785" t="s">
        <v>31470</v>
      </c>
      <c r="S4785" s="4" t="str">
        <f t="shared" si="74"/>
        <v>2005</v>
      </c>
    </row>
    <row r="4786" spans="1:19" hidden="1" x14ac:dyDescent="0.35">
      <c r="A4786" t="s">
        <v>31466</v>
      </c>
      <c r="B4786" t="s">
        <v>31467</v>
      </c>
      <c r="C4786" t="s">
        <v>31471</v>
      </c>
      <c r="D4786" t="s">
        <v>31472</v>
      </c>
      <c r="E4786" t="s">
        <v>31473</v>
      </c>
      <c r="F4786" t="s">
        <v>31474</v>
      </c>
      <c r="I4786" t="s">
        <v>31475</v>
      </c>
      <c r="J4786" t="s">
        <v>31476</v>
      </c>
      <c r="M4786" t="s">
        <v>112314</v>
      </c>
      <c r="N4786" t="s">
        <v>28736</v>
      </c>
      <c r="O4786" s="3" t="s">
        <v>31477</v>
      </c>
      <c r="P4786" t="s">
        <v>28736</v>
      </c>
      <c r="Q4786" t="s">
        <v>28736</v>
      </c>
      <c r="R4786" t="s">
        <v>31477</v>
      </c>
      <c r="S4786" s="4" t="str">
        <f t="shared" si="74"/>
        <v>2005</v>
      </c>
    </row>
    <row r="4787" spans="1:19" hidden="1" x14ac:dyDescent="0.35">
      <c r="A4787" t="s">
        <v>31473</v>
      </c>
      <c r="B4787" t="s">
        <v>31474</v>
      </c>
      <c r="C4787" t="s">
        <v>31478</v>
      </c>
      <c r="D4787" t="s">
        <v>31479</v>
      </c>
      <c r="E4787" t="s">
        <v>31480</v>
      </c>
      <c r="F4787" t="s">
        <v>31481</v>
      </c>
      <c r="I4787" t="s">
        <v>31482</v>
      </c>
      <c r="J4787" t="s">
        <v>31483</v>
      </c>
      <c r="M4787" t="s">
        <v>112299</v>
      </c>
      <c r="N4787" t="s">
        <v>247</v>
      </c>
      <c r="O4787" s="3" t="s">
        <v>31484</v>
      </c>
      <c r="P4787" t="s">
        <v>247</v>
      </c>
      <c r="Q4787" t="s">
        <v>247</v>
      </c>
      <c r="R4787" t="s">
        <v>31484</v>
      </c>
      <c r="S4787" s="4" t="str">
        <f t="shared" si="74"/>
        <v>2005</v>
      </c>
    </row>
    <row r="4788" spans="1:19" hidden="1" x14ac:dyDescent="0.35">
      <c r="A4788" t="s">
        <v>31480</v>
      </c>
      <c r="B4788" t="s">
        <v>31481</v>
      </c>
      <c r="C4788" t="s">
        <v>31485</v>
      </c>
      <c r="D4788" t="s">
        <v>31486</v>
      </c>
      <c r="E4788" t="s">
        <v>31487</v>
      </c>
      <c r="F4788" t="s">
        <v>31488</v>
      </c>
      <c r="I4788" t="s">
        <v>31489</v>
      </c>
      <c r="J4788" t="s">
        <v>31490</v>
      </c>
      <c r="M4788" t="s">
        <v>112297</v>
      </c>
      <c r="N4788" t="s">
        <v>124</v>
      </c>
      <c r="O4788" s="3" t="s">
        <v>31491</v>
      </c>
      <c r="P4788" t="s">
        <v>124</v>
      </c>
      <c r="Q4788" t="s">
        <v>124</v>
      </c>
      <c r="R4788" t="s">
        <v>31491</v>
      </c>
      <c r="S4788" s="4" t="str">
        <f t="shared" si="74"/>
        <v>2005</v>
      </c>
    </row>
    <row r="4789" spans="1:19" hidden="1" x14ac:dyDescent="0.35">
      <c r="A4789" t="s">
        <v>31487</v>
      </c>
      <c r="B4789" t="s">
        <v>31488</v>
      </c>
      <c r="C4789" t="s">
        <v>31492</v>
      </c>
      <c r="D4789" t="s">
        <v>31493</v>
      </c>
      <c r="E4789" t="s">
        <v>31494</v>
      </c>
      <c r="F4789" t="s">
        <v>31495</v>
      </c>
      <c r="I4789" t="s">
        <v>31496</v>
      </c>
      <c r="J4789" t="s">
        <v>31497</v>
      </c>
      <c r="M4789" t="s">
        <v>112297</v>
      </c>
      <c r="N4789" t="s">
        <v>124</v>
      </c>
      <c r="O4789" s="3" t="s">
        <v>31498</v>
      </c>
      <c r="P4789" t="s">
        <v>124</v>
      </c>
      <c r="Q4789" t="s">
        <v>124</v>
      </c>
      <c r="R4789" t="s">
        <v>31498</v>
      </c>
      <c r="S4789" s="4" t="str">
        <f t="shared" si="74"/>
        <v>2005</v>
      </c>
    </row>
    <row r="4790" spans="1:19" hidden="1" x14ac:dyDescent="0.35">
      <c r="A4790" t="s">
        <v>31494</v>
      </c>
      <c r="B4790" t="s">
        <v>31495</v>
      </c>
      <c r="C4790" t="s">
        <v>31499</v>
      </c>
      <c r="D4790" t="s">
        <v>31500</v>
      </c>
      <c r="E4790" t="s">
        <v>31501</v>
      </c>
      <c r="F4790" t="s">
        <v>31502</v>
      </c>
      <c r="I4790" t="s">
        <v>31503</v>
      </c>
      <c r="J4790" t="s">
        <v>31504</v>
      </c>
      <c r="M4790" t="s">
        <v>112297</v>
      </c>
      <c r="N4790" t="s">
        <v>124</v>
      </c>
      <c r="O4790" s="3" t="s">
        <v>31505</v>
      </c>
      <c r="P4790" t="s">
        <v>124</v>
      </c>
      <c r="Q4790" t="s">
        <v>124</v>
      </c>
      <c r="R4790" t="s">
        <v>31505</v>
      </c>
      <c r="S4790" s="4" t="str">
        <f t="shared" si="74"/>
        <v>2005</v>
      </c>
    </row>
    <row r="4791" spans="1:19" hidden="1" x14ac:dyDescent="0.35">
      <c r="A4791" t="s">
        <v>31501</v>
      </c>
      <c r="B4791" t="s">
        <v>31502</v>
      </c>
      <c r="C4791" t="s">
        <v>31506</v>
      </c>
      <c r="D4791" t="s">
        <v>31507</v>
      </c>
      <c r="E4791" t="s">
        <v>31508</v>
      </c>
      <c r="F4791" t="s">
        <v>31509</v>
      </c>
      <c r="I4791" t="s">
        <v>31510</v>
      </c>
      <c r="J4791" t="s">
        <v>31511</v>
      </c>
      <c r="M4791" t="s">
        <v>112299</v>
      </c>
      <c r="N4791" t="s">
        <v>247</v>
      </c>
      <c r="O4791" s="3" t="s">
        <v>31512</v>
      </c>
      <c r="P4791" t="s">
        <v>247</v>
      </c>
      <c r="Q4791" t="s">
        <v>247</v>
      </c>
      <c r="R4791" t="s">
        <v>31512</v>
      </c>
      <c r="S4791" s="4" t="str">
        <f t="shared" si="74"/>
        <v>2005</v>
      </c>
    </row>
    <row r="4792" spans="1:19" hidden="1" x14ac:dyDescent="0.35">
      <c r="A4792" t="s">
        <v>31508</v>
      </c>
      <c r="B4792" t="s">
        <v>31509</v>
      </c>
      <c r="C4792" t="s">
        <v>31513</v>
      </c>
      <c r="D4792" t="s">
        <v>31514</v>
      </c>
      <c r="E4792" t="s">
        <v>31515</v>
      </c>
      <c r="F4792" t="s">
        <v>31516</v>
      </c>
      <c r="I4792" t="s">
        <v>31517</v>
      </c>
      <c r="J4792" t="s">
        <v>31518</v>
      </c>
      <c r="M4792" t="s">
        <v>112297</v>
      </c>
      <c r="N4792" t="s">
        <v>124</v>
      </c>
      <c r="O4792" s="3" t="s">
        <v>31519</v>
      </c>
      <c r="P4792" t="s">
        <v>124</v>
      </c>
      <c r="Q4792" t="s">
        <v>124</v>
      </c>
      <c r="R4792" t="s">
        <v>31519</v>
      </c>
      <c r="S4792" s="4" t="str">
        <f t="shared" si="74"/>
        <v>2005</v>
      </c>
    </row>
    <row r="4793" spans="1:19" hidden="1" x14ac:dyDescent="0.35">
      <c r="A4793" t="s">
        <v>31515</v>
      </c>
      <c r="B4793" t="s">
        <v>31516</v>
      </c>
      <c r="C4793" t="s">
        <v>31520</v>
      </c>
      <c r="D4793" t="s">
        <v>31521</v>
      </c>
      <c r="E4793" t="s">
        <v>31522</v>
      </c>
      <c r="F4793" t="s">
        <v>31523</v>
      </c>
      <c r="I4793" t="s">
        <v>31524</v>
      </c>
      <c r="J4793" t="s">
        <v>31525</v>
      </c>
      <c r="M4793" t="s">
        <v>112299</v>
      </c>
      <c r="N4793" t="s">
        <v>247</v>
      </c>
      <c r="O4793" s="3" t="s">
        <v>31526</v>
      </c>
      <c r="P4793" t="s">
        <v>247</v>
      </c>
      <c r="Q4793" t="s">
        <v>247</v>
      </c>
      <c r="R4793" t="s">
        <v>31526</v>
      </c>
      <c r="S4793" s="4" t="str">
        <f t="shared" si="74"/>
        <v>2005</v>
      </c>
    </row>
    <row r="4794" spans="1:19" hidden="1" x14ac:dyDescent="0.35">
      <c r="A4794" t="s">
        <v>31522</v>
      </c>
      <c r="B4794" t="s">
        <v>31523</v>
      </c>
      <c r="C4794" t="s">
        <v>31527</v>
      </c>
      <c r="D4794" t="s">
        <v>31528</v>
      </c>
      <c r="E4794" t="s">
        <v>31529</v>
      </c>
      <c r="F4794" t="s">
        <v>31530</v>
      </c>
      <c r="I4794" t="s">
        <v>31531</v>
      </c>
      <c r="J4794" t="s">
        <v>31532</v>
      </c>
      <c r="M4794" t="s">
        <v>112297</v>
      </c>
      <c r="N4794" t="s">
        <v>124</v>
      </c>
      <c r="O4794" s="3" t="s">
        <v>31533</v>
      </c>
      <c r="P4794" t="s">
        <v>124</v>
      </c>
      <c r="Q4794" t="s">
        <v>124</v>
      </c>
      <c r="R4794" t="s">
        <v>31533</v>
      </c>
      <c r="S4794" s="4" t="str">
        <f t="shared" si="74"/>
        <v>2005</v>
      </c>
    </row>
    <row r="4795" spans="1:19" hidden="1" x14ac:dyDescent="0.35">
      <c r="A4795" t="s">
        <v>31529</v>
      </c>
      <c r="B4795" t="s">
        <v>31530</v>
      </c>
      <c r="C4795" t="s">
        <v>31534</v>
      </c>
      <c r="D4795" t="s">
        <v>31535</v>
      </c>
      <c r="E4795" t="s">
        <v>31536</v>
      </c>
      <c r="F4795" t="s">
        <v>31537</v>
      </c>
      <c r="I4795" t="s">
        <v>31538</v>
      </c>
      <c r="J4795" t="s">
        <v>31539</v>
      </c>
      <c r="M4795" t="s">
        <v>112299</v>
      </c>
      <c r="N4795" t="s">
        <v>247</v>
      </c>
      <c r="O4795" s="3" t="s">
        <v>31540</v>
      </c>
      <c r="P4795" t="s">
        <v>247</v>
      </c>
      <c r="Q4795" t="s">
        <v>247</v>
      </c>
      <c r="R4795" t="s">
        <v>31540</v>
      </c>
      <c r="S4795" s="4" t="str">
        <f t="shared" si="74"/>
        <v>2005</v>
      </c>
    </row>
    <row r="4796" spans="1:19" hidden="1" x14ac:dyDescent="0.35">
      <c r="A4796" t="s">
        <v>31536</v>
      </c>
      <c r="B4796" t="s">
        <v>31537</v>
      </c>
      <c r="C4796" t="s">
        <v>31541</v>
      </c>
      <c r="D4796" t="s">
        <v>31542</v>
      </c>
      <c r="E4796" t="s">
        <v>31543</v>
      </c>
      <c r="F4796" t="s">
        <v>31544</v>
      </c>
      <c r="I4796" t="s">
        <v>31545</v>
      </c>
      <c r="J4796" t="s">
        <v>31546</v>
      </c>
      <c r="M4796" t="s">
        <v>112298</v>
      </c>
      <c r="N4796" t="s">
        <v>28</v>
      </c>
      <c r="O4796" s="3" t="s">
        <v>31547</v>
      </c>
      <c r="P4796" t="s">
        <v>16314</v>
      </c>
      <c r="Q4796" t="s">
        <v>16314</v>
      </c>
      <c r="R4796" t="s">
        <v>31547</v>
      </c>
      <c r="S4796" s="4" t="str">
        <f t="shared" si="74"/>
        <v>2005</v>
      </c>
    </row>
    <row r="4797" spans="1:19" hidden="1" x14ac:dyDescent="0.35">
      <c r="A4797" t="s">
        <v>31543</v>
      </c>
      <c r="B4797" t="s">
        <v>31544</v>
      </c>
      <c r="C4797" t="s">
        <v>31548</v>
      </c>
      <c r="D4797" t="s">
        <v>31549</v>
      </c>
      <c r="E4797" t="s">
        <v>31550</v>
      </c>
      <c r="F4797" t="s">
        <v>31551</v>
      </c>
      <c r="I4797" t="s">
        <v>31552</v>
      </c>
      <c r="J4797" t="s">
        <v>31553</v>
      </c>
      <c r="M4797" t="s">
        <v>112297</v>
      </c>
      <c r="N4797" t="s">
        <v>124</v>
      </c>
      <c r="O4797" s="3" t="s">
        <v>31554</v>
      </c>
      <c r="P4797" t="s">
        <v>124</v>
      </c>
      <c r="Q4797" t="s">
        <v>124</v>
      </c>
      <c r="R4797" t="s">
        <v>31554</v>
      </c>
      <c r="S4797" s="4" t="str">
        <f t="shared" si="74"/>
        <v>2005</v>
      </c>
    </row>
    <row r="4798" spans="1:19" hidden="1" x14ac:dyDescent="0.35">
      <c r="A4798" t="s">
        <v>31550</v>
      </c>
      <c r="B4798" t="s">
        <v>31551</v>
      </c>
      <c r="C4798" t="s">
        <v>31555</v>
      </c>
      <c r="D4798" t="s">
        <v>31556</v>
      </c>
      <c r="E4798" t="s">
        <v>31557</v>
      </c>
      <c r="F4798" t="s">
        <v>31558</v>
      </c>
      <c r="I4798" t="s">
        <v>31559</v>
      </c>
      <c r="J4798" t="s">
        <v>31560</v>
      </c>
      <c r="M4798" t="s">
        <v>112297</v>
      </c>
      <c r="N4798" t="s">
        <v>16314</v>
      </c>
      <c r="O4798" s="3" t="s">
        <v>31561</v>
      </c>
      <c r="P4798" t="s">
        <v>16314</v>
      </c>
      <c r="Q4798" t="s">
        <v>16314</v>
      </c>
      <c r="R4798" t="s">
        <v>31561</v>
      </c>
      <c r="S4798" s="4" t="str">
        <f t="shared" si="74"/>
        <v>2005</v>
      </c>
    </row>
    <row r="4799" spans="1:19" hidden="1" x14ac:dyDescent="0.35">
      <c r="A4799" t="s">
        <v>31557</v>
      </c>
      <c r="B4799" t="s">
        <v>31558</v>
      </c>
      <c r="C4799" t="s">
        <v>31562</v>
      </c>
      <c r="D4799">
        <v>145071770</v>
      </c>
      <c r="E4799" t="s">
        <v>31563</v>
      </c>
      <c r="F4799" t="s">
        <v>31564</v>
      </c>
      <c r="I4799" t="s">
        <v>31565</v>
      </c>
      <c r="J4799" t="s">
        <v>31566</v>
      </c>
      <c r="M4799" t="s">
        <v>112297</v>
      </c>
      <c r="N4799" t="s">
        <v>124</v>
      </c>
      <c r="O4799" s="3" t="s">
        <v>31567</v>
      </c>
      <c r="P4799" t="s">
        <v>124</v>
      </c>
      <c r="Q4799" t="s">
        <v>124</v>
      </c>
      <c r="R4799" t="s">
        <v>31567</v>
      </c>
      <c r="S4799" s="4" t="str">
        <f t="shared" si="74"/>
        <v>2005</v>
      </c>
    </row>
    <row r="4800" spans="1:19" hidden="1" x14ac:dyDescent="0.35">
      <c r="A4800" t="s">
        <v>31563</v>
      </c>
      <c r="B4800" t="s">
        <v>31564</v>
      </c>
      <c r="C4800" t="s">
        <v>31568</v>
      </c>
      <c r="D4800" t="s">
        <v>31569</v>
      </c>
      <c r="E4800" t="s">
        <v>31570</v>
      </c>
      <c r="F4800" t="s">
        <v>31571</v>
      </c>
      <c r="I4800" t="s">
        <v>31572</v>
      </c>
      <c r="J4800" t="s">
        <v>31573</v>
      </c>
      <c r="M4800" t="s">
        <v>112297</v>
      </c>
      <c r="N4800" t="s">
        <v>16314</v>
      </c>
      <c r="O4800" s="3" t="s">
        <v>31574</v>
      </c>
      <c r="P4800" t="s">
        <v>16314</v>
      </c>
      <c r="Q4800" t="s">
        <v>16314</v>
      </c>
      <c r="R4800" t="s">
        <v>31574</v>
      </c>
      <c r="S4800" s="4" t="str">
        <f t="shared" si="74"/>
        <v>2005</v>
      </c>
    </row>
    <row r="4801" spans="1:19" hidden="1" x14ac:dyDescent="0.35">
      <c r="A4801" t="s">
        <v>31570</v>
      </c>
      <c r="B4801" t="s">
        <v>31571</v>
      </c>
      <c r="C4801" t="s">
        <v>31575</v>
      </c>
      <c r="D4801" t="s">
        <v>31576</v>
      </c>
      <c r="E4801" t="s">
        <v>31577</v>
      </c>
      <c r="F4801" t="s">
        <v>31578</v>
      </c>
      <c r="I4801" t="s">
        <v>31579</v>
      </c>
      <c r="J4801" t="s">
        <v>13442</v>
      </c>
      <c r="M4801" t="s">
        <v>112297</v>
      </c>
      <c r="N4801" t="s">
        <v>16314</v>
      </c>
      <c r="O4801" s="3" t="s">
        <v>31580</v>
      </c>
      <c r="P4801" t="s">
        <v>16314</v>
      </c>
      <c r="Q4801" t="s">
        <v>16314</v>
      </c>
      <c r="R4801" t="s">
        <v>31580</v>
      </c>
      <c r="S4801" s="4" t="str">
        <f t="shared" si="74"/>
        <v>2005</v>
      </c>
    </row>
    <row r="4802" spans="1:19" hidden="1" x14ac:dyDescent="0.35">
      <c r="A4802" t="s">
        <v>31577</v>
      </c>
      <c r="B4802" t="s">
        <v>31578</v>
      </c>
      <c r="C4802" t="s">
        <v>31581</v>
      </c>
      <c r="D4802" t="s">
        <v>31582</v>
      </c>
      <c r="E4802" t="s">
        <v>31583</v>
      </c>
      <c r="F4802" t="s">
        <v>31584</v>
      </c>
      <c r="I4802" t="s">
        <v>31585</v>
      </c>
      <c r="J4802" t="s">
        <v>31586</v>
      </c>
      <c r="M4802" t="s">
        <v>112297</v>
      </c>
      <c r="N4802" t="s">
        <v>124</v>
      </c>
      <c r="O4802" s="3" t="s">
        <v>31587</v>
      </c>
      <c r="P4802" t="s">
        <v>124</v>
      </c>
      <c r="Q4802" t="s">
        <v>124</v>
      </c>
      <c r="R4802" t="s">
        <v>31587</v>
      </c>
      <c r="S4802" s="4" t="str">
        <f t="shared" si="74"/>
        <v>2005</v>
      </c>
    </row>
    <row r="4803" spans="1:19" hidden="1" x14ac:dyDescent="0.35">
      <c r="A4803" t="s">
        <v>31583</v>
      </c>
      <c r="B4803" t="s">
        <v>31584</v>
      </c>
      <c r="C4803" t="s">
        <v>31588</v>
      </c>
      <c r="D4803" t="s">
        <v>31589</v>
      </c>
      <c r="E4803" t="s">
        <v>31590</v>
      </c>
      <c r="F4803" t="s">
        <v>31591</v>
      </c>
      <c r="I4803" t="s">
        <v>31592</v>
      </c>
      <c r="J4803" t="s">
        <v>31593</v>
      </c>
      <c r="M4803" t="s">
        <v>112297</v>
      </c>
      <c r="N4803" t="s">
        <v>124</v>
      </c>
      <c r="O4803" s="3" t="s">
        <v>31594</v>
      </c>
      <c r="P4803" t="s">
        <v>124</v>
      </c>
      <c r="Q4803" t="s">
        <v>124</v>
      </c>
      <c r="R4803" t="s">
        <v>31594</v>
      </c>
      <c r="S4803" s="4" t="str">
        <f t="shared" ref="S4803:S4866" si="75">LEFT(RIGHT(R4803,19),4)</f>
        <v>2005</v>
      </c>
    </row>
    <row r="4804" spans="1:19" hidden="1" x14ac:dyDescent="0.35">
      <c r="A4804" t="s">
        <v>31590</v>
      </c>
      <c r="B4804" t="s">
        <v>31591</v>
      </c>
      <c r="C4804" t="s">
        <v>31595</v>
      </c>
      <c r="D4804" t="s">
        <v>31596</v>
      </c>
      <c r="E4804" t="s">
        <v>31597</v>
      </c>
      <c r="F4804" t="s">
        <v>31598</v>
      </c>
      <c r="I4804" t="s">
        <v>31599</v>
      </c>
      <c r="J4804" t="s">
        <v>31600</v>
      </c>
      <c r="M4804" t="s">
        <v>112297</v>
      </c>
      <c r="N4804" t="s">
        <v>124</v>
      </c>
      <c r="O4804" s="3" t="s">
        <v>31601</v>
      </c>
      <c r="P4804" t="s">
        <v>124</v>
      </c>
      <c r="Q4804" t="s">
        <v>124</v>
      </c>
      <c r="R4804" t="s">
        <v>31601</v>
      </c>
      <c r="S4804" s="4" t="str">
        <f t="shared" si="75"/>
        <v>2005</v>
      </c>
    </row>
    <row r="4805" spans="1:19" hidden="1" x14ac:dyDescent="0.35">
      <c r="A4805" t="s">
        <v>31597</v>
      </c>
      <c r="B4805" t="s">
        <v>31598</v>
      </c>
      <c r="C4805" t="s">
        <v>31602</v>
      </c>
      <c r="D4805" t="s">
        <v>31603</v>
      </c>
      <c r="E4805" t="s">
        <v>31604</v>
      </c>
      <c r="F4805" t="s">
        <v>31605</v>
      </c>
      <c r="I4805" t="s">
        <v>31606</v>
      </c>
      <c r="J4805" t="s">
        <v>31607</v>
      </c>
      <c r="M4805" t="s">
        <v>112298</v>
      </c>
      <c r="N4805" t="s">
        <v>28</v>
      </c>
      <c r="O4805" s="3" t="s">
        <v>31608</v>
      </c>
      <c r="P4805" t="s">
        <v>50</v>
      </c>
      <c r="Q4805" t="s">
        <v>50</v>
      </c>
      <c r="R4805" t="s">
        <v>31608</v>
      </c>
      <c r="S4805" s="4" t="str">
        <f t="shared" si="75"/>
        <v>2005</v>
      </c>
    </row>
    <row r="4806" spans="1:19" hidden="1" x14ac:dyDescent="0.35">
      <c r="A4806" t="s">
        <v>31604</v>
      </c>
      <c r="B4806" t="s">
        <v>31605</v>
      </c>
      <c r="C4806" t="s">
        <v>31609</v>
      </c>
      <c r="D4806" t="s">
        <v>31610</v>
      </c>
      <c r="E4806" t="s">
        <v>31611</v>
      </c>
      <c r="F4806" t="s">
        <v>31612</v>
      </c>
      <c r="I4806" t="s">
        <v>31613</v>
      </c>
      <c r="J4806" t="s">
        <v>31614</v>
      </c>
      <c r="M4806" t="s">
        <v>112298</v>
      </c>
      <c r="N4806" t="s">
        <v>28</v>
      </c>
      <c r="O4806" s="3" t="s">
        <v>31615</v>
      </c>
      <c r="P4806" t="s">
        <v>16314</v>
      </c>
      <c r="Q4806" t="s">
        <v>16314</v>
      </c>
      <c r="R4806" t="s">
        <v>31615</v>
      </c>
      <c r="S4806" s="4" t="str">
        <f t="shared" si="75"/>
        <v>2005</v>
      </c>
    </row>
    <row r="4807" spans="1:19" hidden="1" x14ac:dyDescent="0.35">
      <c r="A4807" t="s">
        <v>31611</v>
      </c>
      <c r="B4807" t="s">
        <v>31612</v>
      </c>
      <c r="C4807" t="s">
        <v>31616</v>
      </c>
      <c r="D4807" t="s">
        <v>31617</v>
      </c>
      <c r="E4807" t="s">
        <v>31618</v>
      </c>
      <c r="F4807" t="s">
        <v>31619</v>
      </c>
      <c r="I4807" t="s">
        <v>31620</v>
      </c>
      <c r="J4807" t="s">
        <v>31621</v>
      </c>
      <c r="M4807" t="s">
        <v>112297</v>
      </c>
      <c r="N4807" t="s">
        <v>124</v>
      </c>
      <c r="O4807" s="3" t="s">
        <v>31622</v>
      </c>
      <c r="P4807" t="s">
        <v>124</v>
      </c>
      <c r="Q4807" t="s">
        <v>124</v>
      </c>
      <c r="R4807" t="s">
        <v>31622</v>
      </c>
      <c r="S4807" s="4" t="str">
        <f t="shared" si="75"/>
        <v>2005</v>
      </c>
    </row>
    <row r="4808" spans="1:19" hidden="1" x14ac:dyDescent="0.35">
      <c r="A4808" t="s">
        <v>31618</v>
      </c>
      <c r="B4808" t="s">
        <v>31619</v>
      </c>
      <c r="C4808" t="s">
        <v>31623</v>
      </c>
      <c r="D4808" t="s">
        <v>31624</v>
      </c>
      <c r="E4808" t="s">
        <v>31625</v>
      </c>
      <c r="F4808" t="s">
        <v>31626</v>
      </c>
      <c r="I4808" t="s">
        <v>31627</v>
      </c>
      <c r="J4808" t="s">
        <v>31628</v>
      </c>
      <c r="M4808" t="s">
        <v>112299</v>
      </c>
      <c r="N4808" t="s">
        <v>247</v>
      </c>
      <c r="O4808" s="3" t="s">
        <v>31629</v>
      </c>
      <c r="P4808" t="s">
        <v>247</v>
      </c>
      <c r="Q4808" t="s">
        <v>247</v>
      </c>
      <c r="R4808" t="s">
        <v>31629</v>
      </c>
      <c r="S4808" s="4" t="str">
        <f t="shared" si="75"/>
        <v>2005</v>
      </c>
    </row>
    <row r="4809" spans="1:19" hidden="1" x14ac:dyDescent="0.35">
      <c r="A4809" t="s">
        <v>31625</v>
      </c>
      <c r="B4809" t="s">
        <v>31626</v>
      </c>
      <c r="C4809" t="s">
        <v>31630</v>
      </c>
      <c r="D4809" t="s">
        <v>31631</v>
      </c>
      <c r="E4809" t="s">
        <v>31632</v>
      </c>
      <c r="F4809" t="s">
        <v>31633</v>
      </c>
      <c r="I4809" t="s">
        <v>31634</v>
      </c>
      <c r="J4809" t="s">
        <v>31635</v>
      </c>
      <c r="M4809" t="s">
        <v>112297</v>
      </c>
      <c r="N4809" t="s">
        <v>124</v>
      </c>
      <c r="O4809" s="3" t="s">
        <v>31636</v>
      </c>
      <c r="P4809" t="s">
        <v>124</v>
      </c>
      <c r="Q4809" t="s">
        <v>124</v>
      </c>
      <c r="R4809" t="s">
        <v>31636</v>
      </c>
      <c r="S4809" s="4" t="str">
        <f t="shared" si="75"/>
        <v>2005</v>
      </c>
    </row>
    <row r="4810" spans="1:19" hidden="1" x14ac:dyDescent="0.35">
      <c r="A4810" t="s">
        <v>31632</v>
      </c>
      <c r="B4810" t="s">
        <v>31633</v>
      </c>
      <c r="C4810" t="s">
        <v>31637</v>
      </c>
      <c r="D4810" t="s">
        <v>31638</v>
      </c>
      <c r="E4810" t="s">
        <v>31639</v>
      </c>
      <c r="F4810" t="s">
        <v>31640</v>
      </c>
      <c r="I4810" t="s">
        <v>24513</v>
      </c>
      <c r="J4810" t="s">
        <v>1255</v>
      </c>
      <c r="M4810" t="s">
        <v>112297</v>
      </c>
      <c r="N4810" t="s">
        <v>124</v>
      </c>
      <c r="O4810" s="3" t="s">
        <v>31641</v>
      </c>
      <c r="P4810" t="s">
        <v>124</v>
      </c>
      <c r="Q4810" t="s">
        <v>124</v>
      </c>
      <c r="R4810" t="s">
        <v>31641</v>
      </c>
      <c r="S4810" s="4" t="str">
        <f t="shared" si="75"/>
        <v>2005</v>
      </c>
    </row>
    <row r="4811" spans="1:19" hidden="1" x14ac:dyDescent="0.35">
      <c r="A4811" t="s">
        <v>31639</v>
      </c>
      <c r="B4811" t="s">
        <v>31640</v>
      </c>
      <c r="C4811" t="s">
        <v>31642</v>
      </c>
      <c r="D4811" t="s">
        <v>31643</v>
      </c>
      <c r="E4811" t="s">
        <v>31644</v>
      </c>
      <c r="F4811" t="s">
        <v>31645</v>
      </c>
      <c r="I4811" t="s">
        <v>31646</v>
      </c>
      <c r="J4811" t="s">
        <v>31647</v>
      </c>
      <c r="M4811" t="s">
        <v>112297</v>
      </c>
      <c r="N4811" t="s">
        <v>124</v>
      </c>
      <c r="O4811" s="3" t="s">
        <v>31648</v>
      </c>
      <c r="P4811" t="s">
        <v>124</v>
      </c>
      <c r="Q4811" t="s">
        <v>124</v>
      </c>
      <c r="R4811" t="s">
        <v>31648</v>
      </c>
      <c r="S4811" s="4" t="str">
        <f t="shared" si="75"/>
        <v>2005</v>
      </c>
    </row>
    <row r="4812" spans="1:19" hidden="1" x14ac:dyDescent="0.35">
      <c r="A4812" t="s">
        <v>31644</v>
      </c>
      <c r="B4812" t="s">
        <v>31645</v>
      </c>
      <c r="C4812" t="s">
        <v>31649</v>
      </c>
      <c r="D4812" t="s">
        <v>31650</v>
      </c>
      <c r="E4812" t="s">
        <v>31651</v>
      </c>
      <c r="F4812" t="s">
        <v>31652</v>
      </c>
      <c r="I4812" t="s">
        <v>31653</v>
      </c>
      <c r="J4812" t="s">
        <v>31654</v>
      </c>
      <c r="M4812" t="s">
        <v>112297</v>
      </c>
      <c r="N4812" t="s">
        <v>16314</v>
      </c>
      <c r="O4812" s="3" t="s">
        <v>31655</v>
      </c>
      <c r="P4812" t="s">
        <v>16314</v>
      </c>
      <c r="Q4812" t="s">
        <v>16314</v>
      </c>
      <c r="R4812" t="s">
        <v>31655</v>
      </c>
      <c r="S4812" s="4" t="str">
        <f t="shared" si="75"/>
        <v>2005</v>
      </c>
    </row>
    <row r="4813" spans="1:19" hidden="1" x14ac:dyDescent="0.35">
      <c r="A4813" t="s">
        <v>31651</v>
      </c>
      <c r="B4813" t="s">
        <v>31652</v>
      </c>
      <c r="C4813" t="s">
        <v>31656</v>
      </c>
      <c r="D4813" t="s">
        <v>31657</v>
      </c>
      <c r="E4813" t="s">
        <v>31658</v>
      </c>
      <c r="F4813" t="s">
        <v>31659</v>
      </c>
      <c r="I4813" t="s">
        <v>31660</v>
      </c>
      <c r="J4813" t="s">
        <v>31661</v>
      </c>
      <c r="M4813" t="s">
        <v>112297</v>
      </c>
      <c r="N4813" t="s">
        <v>124</v>
      </c>
      <c r="O4813" s="3" t="s">
        <v>31662</v>
      </c>
      <c r="P4813" t="s">
        <v>124</v>
      </c>
      <c r="Q4813" t="s">
        <v>124</v>
      </c>
      <c r="R4813" t="s">
        <v>31662</v>
      </c>
      <c r="S4813" s="4" t="str">
        <f t="shared" si="75"/>
        <v>2005</v>
      </c>
    </row>
    <row r="4814" spans="1:19" hidden="1" x14ac:dyDescent="0.35">
      <c r="A4814" t="s">
        <v>31658</v>
      </c>
      <c r="B4814" t="s">
        <v>31659</v>
      </c>
      <c r="C4814" t="s">
        <v>31663</v>
      </c>
      <c r="D4814" t="s">
        <v>31664</v>
      </c>
      <c r="E4814" t="s">
        <v>31665</v>
      </c>
      <c r="F4814" t="s">
        <v>31666</v>
      </c>
      <c r="I4814" t="s">
        <v>31667</v>
      </c>
      <c r="J4814" t="s">
        <v>31668</v>
      </c>
      <c r="M4814" t="s">
        <v>112297</v>
      </c>
      <c r="N4814" t="s">
        <v>124</v>
      </c>
      <c r="O4814" s="3" t="s">
        <v>31669</v>
      </c>
      <c r="P4814" t="s">
        <v>124</v>
      </c>
      <c r="Q4814" t="s">
        <v>124</v>
      </c>
      <c r="R4814" t="s">
        <v>31669</v>
      </c>
      <c r="S4814" s="4" t="str">
        <f t="shared" si="75"/>
        <v>2005</v>
      </c>
    </row>
    <row r="4815" spans="1:19" hidden="1" x14ac:dyDescent="0.35">
      <c r="A4815" t="s">
        <v>31665</v>
      </c>
      <c r="B4815" t="s">
        <v>31666</v>
      </c>
      <c r="C4815" t="s">
        <v>31670</v>
      </c>
      <c r="D4815" t="s">
        <v>31671</v>
      </c>
      <c r="E4815" t="s">
        <v>31672</v>
      </c>
      <c r="F4815" t="s">
        <v>31673</v>
      </c>
      <c r="I4815" t="s">
        <v>31674</v>
      </c>
      <c r="J4815" t="s">
        <v>31675</v>
      </c>
      <c r="M4815" t="s">
        <v>112298</v>
      </c>
      <c r="N4815" t="s">
        <v>28</v>
      </c>
      <c r="O4815" s="3" t="s">
        <v>31676</v>
      </c>
      <c r="P4815" t="s">
        <v>16314</v>
      </c>
      <c r="Q4815" t="s">
        <v>16314</v>
      </c>
      <c r="R4815" t="s">
        <v>31676</v>
      </c>
      <c r="S4815" s="4" t="str">
        <f t="shared" si="75"/>
        <v>2005</v>
      </c>
    </row>
    <row r="4816" spans="1:19" hidden="1" x14ac:dyDescent="0.35">
      <c r="A4816" t="s">
        <v>31672</v>
      </c>
      <c r="B4816" t="s">
        <v>31673</v>
      </c>
      <c r="C4816" t="s">
        <v>31677</v>
      </c>
      <c r="D4816" t="s">
        <v>31678</v>
      </c>
      <c r="E4816" t="s">
        <v>31679</v>
      </c>
      <c r="F4816" t="s">
        <v>31680</v>
      </c>
      <c r="I4816" t="s">
        <v>31681</v>
      </c>
      <c r="J4816" t="s">
        <v>31682</v>
      </c>
      <c r="M4816" t="s">
        <v>112298</v>
      </c>
      <c r="N4816" t="s">
        <v>28</v>
      </c>
      <c r="O4816" s="3" t="s">
        <v>31683</v>
      </c>
      <c r="P4816" t="s">
        <v>50</v>
      </c>
      <c r="Q4816" t="s">
        <v>50</v>
      </c>
      <c r="R4816" t="s">
        <v>31683</v>
      </c>
      <c r="S4816" s="4" t="str">
        <f t="shared" si="75"/>
        <v>2005</v>
      </c>
    </row>
    <row r="4817" spans="1:19" hidden="1" x14ac:dyDescent="0.35">
      <c r="A4817" t="s">
        <v>31679</v>
      </c>
      <c r="B4817" t="s">
        <v>31680</v>
      </c>
      <c r="C4817" t="s">
        <v>31684</v>
      </c>
      <c r="D4817" t="s">
        <v>31685</v>
      </c>
      <c r="E4817" t="s">
        <v>31686</v>
      </c>
      <c r="F4817" t="s">
        <v>31687</v>
      </c>
      <c r="I4817" t="s">
        <v>1486</v>
      </c>
      <c r="J4817" t="s">
        <v>1022</v>
      </c>
      <c r="M4817" t="s">
        <v>112299</v>
      </c>
      <c r="N4817" t="s">
        <v>247</v>
      </c>
      <c r="O4817" s="3" t="s">
        <v>31688</v>
      </c>
      <c r="P4817" t="s">
        <v>247</v>
      </c>
      <c r="Q4817" t="s">
        <v>247</v>
      </c>
      <c r="R4817" t="s">
        <v>31688</v>
      </c>
      <c r="S4817" s="4" t="str">
        <f t="shared" si="75"/>
        <v>2005</v>
      </c>
    </row>
    <row r="4818" spans="1:19" hidden="1" x14ac:dyDescent="0.35">
      <c r="A4818" t="s">
        <v>31686</v>
      </c>
      <c r="B4818" t="s">
        <v>31687</v>
      </c>
      <c r="C4818" t="s">
        <v>31689</v>
      </c>
      <c r="D4818" t="s">
        <v>31690</v>
      </c>
      <c r="E4818" t="s">
        <v>31691</v>
      </c>
      <c r="F4818" t="s">
        <v>31692</v>
      </c>
      <c r="I4818" t="s">
        <v>31693</v>
      </c>
      <c r="J4818" t="s">
        <v>31694</v>
      </c>
      <c r="M4818" t="s">
        <v>112299</v>
      </c>
      <c r="N4818" t="s">
        <v>247</v>
      </c>
      <c r="O4818" s="3" t="s">
        <v>31695</v>
      </c>
      <c r="P4818" t="s">
        <v>247</v>
      </c>
      <c r="Q4818" t="s">
        <v>247</v>
      </c>
      <c r="R4818" t="s">
        <v>31695</v>
      </c>
      <c r="S4818" s="4" t="str">
        <f t="shared" si="75"/>
        <v>2005</v>
      </c>
    </row>
    <row r="4819" spans="1:19" hidden="1" x14ac:dyDescent="0.35">
      <c r="A4819" t="s">
        <v>31691</v>
      </c>
      <c r="B4819" t="s">
        <v>31692</v>
      </c>
      <c r="C4819" t="s">
        <v>31696</v>
      </c>
      <c r="D4819" t="s">
        <v>31697</v>
      </c>
      <c r="E4819" t="s">
        <v>31698</v>
      </c>
      <c r="F4819" t="s">
        <v>31699</v>
      </c>
      <c r="I4819" t="s">
        <v>31700</v>
      </c>
      <c r="J4819" t="s">
        <v>31701</v>
      </c>
      <c r="M4819" t="s">
        <v>112299</v>
      </c>
      <c r="N4819" t="s">
        <v>247</v>
      </c>
      <c r="O4819" s="3" t="s">
        <v>31702</v>
      </c>
      <c r="P4819" t="s">
        <v>247</v>
      </c>
      <c r="Q4819" t="s">
        <v>247</v>
      </c>
      <c r="R4819" t="s">
        <v>31702</v>
      </c>
      <c r="S4819" s="4" t="str">
        <f t="shared" si="75"/>
        <v>2005</v>
      </c>
    </row>
    <row r="4820" spans="1:19" hidden="1" x14ac:dyDescent="0.35">
      <c r="A4820" t="s">
        <v>31698</v>
      </c>
      <c r="B4820" t="s">
        <v>31699</v>
      </c>
      <c r="C4820" t="s">
        <v>31703</v>
      </c>
      <c r="D4820" t="s">
        <v>31704</v>
      </c>
      <c r="E4820" t="s">
        <v>31705</v>
      </c>
      <c r="F4820" t="s">
        <v>31706</v>
      </c>
      <c r="I4820" t="s">
        <v>31707</v>
      </c>
      <c r="J4820" t="s">
        <v>31708</v>
      </c>
      <c r="M4820" t="s">
        <v>112298</v>
      </c>
      <c r="N4820" t="s">
        <v>28</v>
      </c>
      <c r="O4820" s="3" t="s">
        <v>31709</v>
      </c>
      <c r="P4820" t="s">
        <v>16314</v>
      </c>
      <c r="Q4820" t="s">
        <v>16314</v>
      </c>
      <c r="R4820" t="s">
        <v>31709</v>
      </c>
      <c r="S4820" s="4" t="str">
        <f t="shared" si="75"/>
        <v>2005</v>
      </c>
    </row>
    <row r="4821" spans="1:19" hidden="1" x14ac:dyDescent="0.35">
      <c r="A4821" t="s">
        <v>31705</v>
      </c>
      <c r="B4821" t="s">
        <v>31706</v>
      </c>
      <c r="C4821" t="s">
        <v>31710</v>
      </c>
      <c r="D4821" t="s">
        <v>31711</v>
      </c>
      <c r="E4821" t="s">
        <v>31712</v>
      </c>
      <c r="F4821" t="s">
        <v>31713</v>
      </c>
      <c r="I4821" t="s">
        <v>31714</v>
      </c>
      <c r="J4821" t="s">
        <v>31715</v>
      </c>
      <c r="M4821" t="s">
        <v>112298</v>
      </c>
      <c r="N4821" t="s">
        <v>28</v>
      </c>
      <c r="O4821" s="3" t="s">
        <v>31716</v>
      </c>
      <c r="P4821" t="s">
        <v>16314</v>
      </c>
      <c r="Q4821" t="s">
        <v>16314</v>
      </c>
      <c r="R4821" t="s">
        <v>31716</v>
      </c>
      <c r="S4821" s="4" t="str">
        <f t="shared" si="75"/>
        <v>2005</v>
      </c>
    </row>
    <row r="4822" spans="1:19" hidden="1" x14ac:dyDescent="0.35">
      <c r="A4822" t="s">
        <v>31712</v>
      </c>
      <c r="B4822" t="s">
        <v>31713</v>
      </c>
      <c r="C4822" t="s">
        <v>31717</v>
      </c>
      <c r="D4822" t="s">
        <v>31718</v>
      </c>
      <c r="E4822" t="s">
        <v>31719</v>
      </c>
      <c r="F4822" t="s">
        <v>31720</v>
      </c>
      <c r="I4822" t="s">
        <v>31721</v>
      </c>
      <c r="J4822" t="s">
        <v>31722</v>
      </c>
      <c r="M4822" t="s">
        <v>112297</v>
      </c>
      <c r="N4822" t="s">
        <v>124</v>
      </c>
      <c r="O4822" s="3" t="s">
        <v>31723</v>
      </c>
      <c r="P4822" t="s">
        <v>124</v>
      </c>
      <c r="Q4822" t="s">
        <v>124</v>
      </c>
      <c r="R4822" t="s">
        <v>31723</v>
      </c>
      <c r="S4822" s="4" t="str">
        <f t="shared" si="75"/>
        <v>2005</v>
      </c>
    </row>
    <row r="4823" spans="1:19" hidden="1" x14ac:dyDescent="0.35">
      <c r="A4823" t="s">
        <v>31719</v>
      </c>
      <c r="B4823" t="s">
        <v>31720</v>
      </c>
      <c r="C4823" t="s">
        <v>31724</v>
      </c>
      <c r="D4823" t="s">
        <v>31725</v>
      </c>
      <c r="E4823" t="s">
        <v>31726</v>
      </c>
      <c r="F4823" t="s">
        <v>31727</v>
      </c>
      <c r="I4823" t="s">
        <v>31728</v>
      </c>
      <c r="J4823" t="s">
        <v>31729</v>
      </c>
      <c r="M4823" t="s">
        <v>112298</v>
      </c>
      <c r="N4823" t="s">
        <v>28</v>
      </c>
      <c r="O4823" s="3" t="s">
        <v>31730</v>
      </c>
      <c r="P4823" t="s">
        <v>16314</v>
      </c>
      <c r="Q4823" t="s">
        <v>16314</v>
      </c>
      <c r="R4823" t="s">
        <v>31730</v>
      </c>
      <c r="S4823" s="4" t="str">
        <f t="shared" si="75"/>
        <v>2005</v>
      </c>
    </row>
    <row r="4824" spans="1:19" hidden="1" x14ac:dyDescent="0.35">
      <c r="A4824" t="s">
        <v>31726</v>
      </c>
      <c r="B4824" t="s">
        <v>31727</v>
      </c>
      <c r="C4824" t="s">
        <v>31731</v>
      </c>
      <c r="D4824" t="s">
        <v>31732</v>
      </c>
      <c r="E4824" t="s">
        <v>31733</v>
      </c>
      <c r="F4824" t="s">
        <v>31734</v>
      </c>
      <c r="I4824" t="s">
        <v>30097</v>
      </c>
      <c r="J4824" t="s">
        <v>2890</v>
      </c>
      <c r="M4824" t="s">
        <v>112297</v>
      </c>
      <c r="N4824" t="s">
        <v>16314</v>
      </c>
      <c r="O4824" s="3" t="s">
        <v>31735</v>
      </c>
      <c r="P4824" t="s">
        <v>16314</v>
      </c>
      <c r="Q4824" t="s">
        <v>16314</v>
      </c>
      <c r="R4824" t="s">
        <v>31735</v>
      </c>
      <c r="S4824" s="4" t="str">
        <f t="shared" si="75"/>
        <v>2005</v>
      </c>
    </row>
    <row r="4825" spans="1:19" hidden="1" x14ac:dyDescent="0.35">
      <c r="A4825" t="s">
        <v>31733</v>
      </c>
      <c r="B4825" t="s">
        <v>31734</v>
      </c>
      <c r="C4825" s="1" t="s">
        <v>31736</v>
      </c>
      <c r="D4825" s="1" t="s">
        <v>31737</v>
      </c>
      <c r="E4825" t="s">
        <v>31738</v>
      </c>
      <c r="F4825" t="s">
        <v>31739</v>
      </c>
      <c r="I4825" t="s">
        <v>31268</v>
      </c>
      <c r="J4825" t="s">
        <v>31269</v>
      </c>
      <c r="M4825" t="s">
        <v>112297</v>
      </c>
      <c r="N4825" t="s">
        <v>16314</v>
      </c>
      <c r="O4825" s="3" t="s">
        <v>31740</v>
      </c>
      <c r="P4825" t="s">
        <v>16314</v>
      </c>
      <c r="Q4825" t="s">
        <v>16314</v>
      </c>
      <c r="R4825" t="s">
        <v>31740</v>
      </c>
      <c r="S4825" s="4" t="str">
        <f t="shared" si="75"/>
        <v>2005</v>
      </c>
    </row>
    <row r="4826" spans="1:19" hidden="1" x14ac:dyDescent="0.35">
      <c r="A4826" t="s">
        <v>31738</v>
      </c>
      <c r="B4826" t="s">
        <v>31739</v>
      </c>
      <c r="C4826" t="s">
        <v>31741</v>
      </c>
      <c r="D4826" t="s">
        <v>31742</v>
      </c>
      <c r="E4826" t="s">
        <v>31743</v>
      </c>
      <c r="F4826" t="s">
        <v>31744</v>
      </c>
      <c r="I4826" t="s">
        <v>31745</v>
      </c>
      <c r="J4826" t="s">
        <v>31182</v>
      </c>
      <c r="M4826" t="s">
        <v>112297</v>
      </c>
      <c r="N4826" t="s">
        <v>124</v>
      </c>
      <c r="O4826" s="3" t="s">
        <v>31746</v>
      </c>
      <c r="P4826" t="s">
        <v>124</v>
      </c>
      <c r="Q4826" t="s">
        <v>124</v>
      </c>
      <c r="R4826" t="s">
        <v>31746</v>
      </c>
      <c r="S4826" s="4" t="str">
        <f t="shared" si="75"/>
        <v>2005</v>
      </c>
    </row>
    <row r="4827" spans="1:19" hidden="1" x14ac:dyDescent="0.35">
      <c r="A4827" t="s">
        <v>31743</v>
      </c>
      <c r="B4827" t="s">
        <v>31744</v>
      </c>
      <c r="C4827" t="s">
        <v>31747</v>
      </c>
      <c r="D4827" t="s">
        <v>31748</v>
      </c>
      <c r="E4827" t="s">
        <v>31749</v>
      </c>
      <c r="F4827" t="s">
        <v>31750</v>
      </c>
      <c r="I4827" t="s">
        <v>31751</v>
      </c>
      <c r="J4827" t="s">
        <v>31752</v>
      </c>
      <c r="M4827" t="s">
        <v>112298</v>
      </c>
      <c r="N4827" t="s">
        <v>28</v>
      </c>
      <c r="O4827" s="3" t="s">
        <v>31753</v>
      </c>
      <c r="P4827" t="s">
        <v>50</v>
      </c>
      <c r="Q4827" t="s">
        <v>50</v>
      </c>
      <c r="R4827" t="s">
        <v>31753</v>
      </c>
      <c r="S4827" s="4" t="str">
        <f t="shared" si="75"/>
        <v>2005</v>
      </c>
    </row>
    <row r="4828" spans="1:19" hidden="1" x14ac:dyDescent="0.35">
      <c r="A4828" t="s">
        <v>31749</v>
      </c>
      <c r="B4828" t="s">
        <v>31750</v>
      </c>
      <c r="C4828" t="s">
        <v>31754</v>
      </c>
      <c r="D4828" t="s">
        <v>31755</v>
      </c>
      <c r="E4828" t="s">
        <v>31756</v>
      </c>
      <c r="F4828" t="s">
        <v>31757</v>
      </c>
      <c r="I4828" t="s">
        <v>31758</v>
      </c>
      <c r="J4828" t="s">
        <v>31759</v>
      </c>
      <c r="M4828" t="s">
        <v>112297</v>
      </c>
      <c r="N4828" t="s">
        <v>16314</v>
      </c>
      <c r="O4828" s="3" t="s">
        <v>31760</v>
      </c>
      <c r="P4828" t="s">
        <v>16314</v>
      </c>
      <c r="Q4828" t="s">
        <v>16314</v>
      </c>
      <c r="R4828" t="s">
        <v>31760</v>
      </c>
      <c r="S4828" s="4" t="str">
        <f t="shared" si="75"/>
        <v>2005</v>
      </c>
    </row>
    <row r="4829" spans="1:19" hidden="1" x14ac:dyDescent="0.35">
      <c r="A4829" t="s">
        <v>31756</v>
      </c>
      <c r="B4829" t="s">
        <v>31757</v>
      </c>
      <c r="C4829" t="s">
        <v>31761</v>
      </c>
      <c r="D4829" t="s">
        <v>31762</v>
      </c>
      <c r="E4829" t="s">
        <v>31763</v>
      </c>
      <c r="F4829" t="s">
        <v>31764</v>
      </c>
      <c r="I4829" t="s">
        <v>24513</v>
      </c>
      <c r="J4829" t="s">
        <v>1255</v>
      </c>
      <c r="M4829" t="s">
        <v>112297</v>
      </c>
      <c r="N4829" t="s">
        <v>124</v>
      </c>
      <c r="O4829" s="3" t="s">
        <v>31765</v>
      </c>
      <c r="P4829" t="s">
        <v>124</v>
      </c>
      <c r="Q4829" t="s">
        <v>124</v>
      </c>
      <c r="R4829" t="s">
        <v>31765</v>
      </c>
      <c r="S4829" s="4" t="str">
        <f t="shared" si="75"/>
        <v>2005</v>
      </c>
    </row>
    <row r="4830" spans="1:19" hidden="1" x14ac:dyDescent="0.35">
      <c r="A4830" t="s">
        <v>31763</v>
      </c>
      <c r="B4830" t="s">
        <v>31764</v>
      </c>
      <c r="C4830" t="s">
        <v>31766</v>
      </c>
      <c r="D4830" t="s">
        <v>31767</v>
      </c>
      <c r="E4830" t="s">
        <v>31768</v>
      </c>
      <c r="F4830" t="s">
        <v>31769</v>
      </c>
      <c r="I4830" t="s">
        <v>31770</v>
      </c>
      <c r="J4830" t="s">
        <v>31771</v>
      </c>
      <c r="M4830" t="s">
        <v>112297</v>
      </c>
      <c r="N4830" t="s">
        <v>124</v>
      </c>
      <c r="O4830" s="3" t="s">
        <v>31772</v>
      </c>
      <c r="P4830" t="s">
        <v>124</v>
      </c>
      <c r="Q4830" t="s">
        <v>124</v>
      </c>
      <c r="R4830" t="s">
        <v>31772</v>
      </c>
      <c r="S4830" s="4" t="str">
        <f t="shared" si="75"/>
        <v>2005</v>
      </c>
    </row>
    <row r="4831" spans="1:19" hidden="1" x14ac:dyDescent="0.35">
      <c r="A4831" t="s">
        <v>31768</v>
      </c>
      <c r="B4831" t="s">
        <v>31769</v>
      </c>
      <c r="C4831" t="s">
        <v>31773</v>
      </c>
      <c r="D4831" t="s">
        <v>31774</v>
      </c>
      <c r="E4831" t="s">
        <v>31775</v>
      </c>
      <c r="F4831" t="s">
        <v>31776</v>
      </c>
      <c r="I4831" t="s">
        <v>31777</v>
      </c>
      <c r="J4831" t="s">
        <v>31778</v>
      </c>
      <c r="M4831" t="s">
        <v>112299</v>
      </c>
      <c r="N4831" t="s">
        <v>247</v>
      </c>
      <c r="O4831" s="3" t="s">
        <v>31779</v>
      </c>
      <c r="P4831" t="s">
        <v>247</v>
      </c>
      <c r="Q4831" t="s">
        <v>247</v>
      </c>
      <c r="R4831" t="s">
        <v>31779</v>
      </c>
      <c r="S4831" s="4" t="str">
        <f t="shared" si="75"/>
        <v>2005</v>
      </c>
    </row>
    <row r="4832" spans="1:19" hidden="1" x14ac:dyDescent="0.35">
      <c r="A4832" t="s">
        <v>31775</v>
      </c>
      <c r="B4832" t="s">
        <v>31776</v>
      </c>
      <c r="C4832" t="s">
        <v>31780</v>
      </c>
      <c r="D4832" t="s">
        <v>31781</v>
      </c>
      <c r="E4832" t="s">
        <v>31782</v>
      </c>
      <c r="F4832" t="s">
        <v>31783</v>
      </c>
      <c r="I4832" t="s">
        <v>512</v>
      </c>
      <c r="J4832" t="s">
        <v>512</v>
      </c>
      <c r="M4832" t="s">
        <v>112297</v>
      </c>
      <c r="N4832" t="s">
        <v>124</v>
      </c>
      <c r="O4832" s="3" t="s">
        <v>31784</v>
      </c>
      <c r="P4832" t="s">
        <v>124</v>
      </c>
      <c r="Q4832" t="s">
        <v>124</v>
      </c>
      <c r="R4832" t="s">
        <v>31784</v>
      </c>
      <c r="S4832" s="4" t="str">
        <f t="shared" si="75"/>
        <v>2005</v>
      </c>
    </row>
    <row r="4833" spans="1:19" hidden="1" x14ac:dyDescent="0.35">
      <c r="A4833" t="s">
        <v>31782</v>
      </c>
      <c r="B4833" t="s">
        <v>31783</v>
      </c>
      <c r="C4833" t="s">
        <v>31785</v>
      </c>
      <c r="D4833" t="s">
        <v>31786</v>
      </c>
      <c r="E4833" t="s">
        <v>31787</v>
      </c>
      <c r="F4833" t="s">
        <v>31788</v>
      </c>
      <c r="I4833" t="s">
        <v>31789</v>
      </c>
      <c r="J4833" t="s">
        <v>31790</v>
      </c>
      <c r="M4833" t="s">
        <v>112297</v>
      </c>
      <c r="N4833" t="s">
        <v>124</v>
      </c>
      <c r="O4833" s="3" t="s">
        <v>31791</v>
      </c>
      <c r="P4833" t="s">
        <v>124</v>
      </c>
      <c r="Q4833" t="s">
        <v>124</v>
      </c>
      <c r="R4833" t="s">
        <v>31791</v>
      </c>
      <c r="S4833" s="4" t="str">
        <f t="shared" si="75"/>
        <v>2005</v>
      </c>
    </row>
    <row r="4834" spans="1:19" hidden="1" x14ac:dyDescent="0.35">
      <c r="A4834" t="s">
        <v>31787</v>
      </c>
      <c r="B4834" t="s">
        <v>31788</v>
      </c>
      <c r="C4834" t="s">
        <v>31792</v>
      </c>
      <c r="D4834" t="s">
        <v>31793</v>
      </c>
      <c r="E4834" t="s">
        <v>31794</v>
      </c>
      <c r="F4834" t="s">
        <v>31795</v>
      </c>
      <c r="I4834" t="s">
        <v>31796</v>
      </c>
      <c r="J4834" t="s">
        <v>31797</v>
      </c>
      <c r="M4834" t="s">
        <v>112297</v>
      </c>
      <c r="N4834" t="s">
        <v>124</v>
      </c>
      <c r="O4834" s="3" t="s">
        <v>31798</v>
      </c>
      <c r="P4834" t="s">
        <v>124</v>
      </c>
      <c r="Q4834" t="s">
        <v>124</v>
      </c>
      <c r="R4834" t="s">
        <v>31798</v>
      </c>
      <c r="S4834" s="4" t="str">
        <f t="shared" si="75"/>
        <v>2005</v>
      </c>
    </row>
    <row r="4835" spans="1:19" hidden="1" x14ac:dyDescent="0.35">
      <c r="A4835" t="s">
        <v>31794</v>
      </c>
      <c r="B4835" t="s">
        <v>31795</v>
      </c>
      <c r="C4835" t="s">
        <v>31799</v>
      </c>
      <c r="D4835" t="s">
        <v>31800</v>
      </c>
      <c r="E4835" t="s">
        <v>31801</v>
      </c>
      <c r="F4835" t="s">
        <v>31802</v>
      </c>
      <c r="I4835" t="s">
        <v>31803</v>
      </c>
      <c r="J4835" t="s">
        <v>31804</v>
      </c>
      <c r="M4835" t="s">
        <v>112298</v>
      </c>
      <c r="N4835" t="s">
        <v>28</v>
      </c>
      <c r="O4835" s="3" t="s">
        <v>31805</v>
      </c>
      <c r="P4835" t="s">
        <v>50</v>
      </c>
      <c r="Q4835" t="s">
        <v>50</v>
      </c>
      <c r="R4835" t="s">
        <v>31805</v>
      </c>
      <c r="S4835" s="4" t="str">
        <f t="shared" si="75"/>
        <v>2005</v>
      </c>
    </row>
    <row r="4836" spans="1:19" hidden="1" x14ac:dyDescent="0.35">
      <c r="A4836" t="s">
        <v>31801</v>
      </c>
      <c r="B4836" t="s">
        <v>31802</v>
      </c>
      <c r="C4836" t="s">
        <v>31806</v>
      </c>
      <c r="D4836" t="s">
        <v>31807</v>
      </c>
      <c r="E4836" t="s">
        <v>31808</v>
      </c>
      <c r="F4836" t="s">
        <v>31809</v>
      </c>
      <c r="I4836" t="s">
        <v>31810</v>
      </c>
      <c r="J4836" t="s">
        <v>31811</v>
      </c>
      <c r="M4836" t="s">
        <v>112297</v>
      </c>
      <c r="N4836" t="s">
        <v>124</v>
      </c>
      <c r="O4836" s="3" t="s">
        <v>31812</v>
      </c>
      <c r="P4836" t="s">
        <v>124</v>
      </c>
      <c r="Q4836" t="s">
        <v>124</v>
      </c>
      <c r="R4836" t="s">
        <v>31812</v>
      </c>
      <c r="S4836" s="4" t="str">
        <f t="shared" si="75"/>
        <v>2005</v>
      </c>
    </row>
    <row r="4837" spans="1:19" hidden="1" x14ac:dyDescent="0.35">
      <c r="A4837" t="s">
        <v>31808</v>
      </c>
      <c r="B4837" t="s">
        <v>31809</v>
      </c>
      <c r="C4837" t="s">
        <v>31813</v>
      </c>
      <c r="D4837" t="s">
        <v>31814</v>
      </c>
      <c r="E4837" t="s">
        <v>31815</v>
      </c>
      <c r="F4837" t="s">
        <v>31816</v>
      </c>
      <c r="I4837" t="s">
        <v>31817</v>
      </c>
      <c r="J4837" t="s">
        <v>31818</v>
      </c>
      <c r="M4837" t="s">
        <v>112297</v>
      </c>
      <c r="N4837" t="s">
        <v>124</v>
      </c>
      <c r="O4837" s="3" t="s">
        <v>31819</v>
      </c>
      <c r="P4837" t="s">
        <v>124</v>
      </c>
      <c r="Q4837" t="s">
        <v>124</v>
      </c>
      <c r="R4837" t="s">
        <v>31819</v>
      </c>
      <c r="S4837" s="4" t="str">
        <f t="shared" si="75"/>
        <v>2005</v>
      </c>
    </row>
    <row r="4838" spans="1:19" hidden="1" x14ac:dyDescent="0.35">
      <c r="A4838" t="s">
        <v>31815</v>
      </c>
      <c r="B4838" t="s">
        <v>31816</v>
      </c>
      <c r="C4838" t="s">
        <v>31820</v>
      </c>
      <c r="D4838" t="s">
        <v>31821</v>
      </c>
      <c r="E4838" t="s">
        <v>31822</v>
      </c>
      <c r="F4838" t="s">
        <v>31823</v>
      </c>
      <c r="I4838" t="s">
        <v>31824</v>
      </c>
      <c r="J4838" t="s">
        <v>31825</v>
      </c>
      <c r="M4838" t="s">
        <v>112297</v>
      </c>
      <c r="N4838" t="s">
        <v>124</v>
      </c>
      <c r="O4838" s="3" t="s">
        <v>31826</v>
      </c>
      <c r="P4838" t="s">
        <v>124</v>
      </c>
      <c r="Q4838" t="s">
        <v>124</v>
      </c>
      <c r="R4838" t="s">
        <v>31826</v>
      </c>
      <c r="S4838" s="4" t="str">
        <f t="shared" si="75"/>
        <v>2005</v>
      </c>
    </row>
    <row r="4839" spans="1:19" hidden="1" x14ac:dyDescent="0.35">
      <c r="A4839" t="s">
        <v>31822</v>
      </c>
      <c r="B4839" t="s">
        <v>31823</v>
      </c>
      <c r="C4839" t="s">
        <v>31827</v>
      </c>
      <c r="D4839" t="s">
        <v>31828</v>
      </c>
      <c r="E4839" t="s">
        <v>31829</v>
      </c>
      <c r="F4839" t="s">
        <v>31830</v>
      </c>
      <c r="I4839" t="s">
        <v>31831</v>
      </c>
      <c r="J4839" t="s">
        <v>31832</v>
      </c>
      <c r="M4839" t="s">
        <v>112298</v>
      </c>
      <c r="N4839" t="s">
        <v>28</v>
      </c>
      <c r="O4839" s="3" t="s">
        <v>31833</v>
      </c>
      <c r="P4839" t="s">
        <v>16314</v>
      </c>
      <c r="Q4839" t="s">
        <v>16314</v>
      </c>
      <c r="R4839" t="s">
        <v>31833</v>
      </c>
      <c r="S4839" s="4" t="str">
        <f t="shared" si="75"/>
        <v>2005</v>
      </c>
    </row>
    <row r="4840" spans="1:19" hidden="1" x14ac:dyDescent="0.35">
      <c r="A4840" t="s">
        <v>31829</v>
      </c>
      <c r="B4840" t="s">
        <v>31830</v>
      </c>
      <c r="C4840" t="s">
        <v>31834</v>
      </c>
      <c r="D4840" t="s">
        <v>31835</v>
      </c>
      <c r="E4840" t="s">
        <v>31836</v>
      </c>
      <c r="F4840" t="s">
        <v>31837</v>
      </c>
      <c r="I4840" t="s">
        <v>31838</v>
      </c>
      <c r="J4840" t="s">
        <v>31839</v>
      </c>
      <c r="M4840" t="s">
        <v>112298</v>
      </c>
      <c r="N4840" t="s">
        <v>28</v>
      </c>
      <c r="O4840" s="3" t="s">
        <v>31840</v>
      </c>
      <c r="P4840" t="s">
        <v>16314</v>
      </c>
      <c r="Q4840" t="s">
        <v>16314</v>
      </c>
      <c r="R4840" t="s">
        <v>31840</v>
      </c>
      <c r="S4840" s="4" t="str">
        <f t="shared" si="75"/>
        <v>2005</v>
      </c>
    </row>
    <row r="4841" spans="1:19" hidden="1" x14ac:dyDescent="0.35">
      <c r="A4841" t="s">
        <v>31836</v>
      </c>
      <c r="B4841" t="s">
        <v>31837</v>
      </c>
      <c r="C4841" t="s">
        <v>31841</v>
      </c>
      <c r="D4841" t="s">
        <v>31842</v>
      </c>
      <c r="E4841" t="s">
        <v>31843</v>
      </c>
      <c r="F4841" t="s">
        <v>31844</v>
      </c>
      <c r="I4841" t="s">
        <v>31845</v>
      </c>
      <c r="J4841" t="s">
        <v>31846</v>
      </c>
      <c r="M4841" t="s">
        <v>112297</v>
      </c>
      <c r="N4841" t="s">
        <v>124</v>
      </c>
      <c r="O4841" s="3" t="s">
        <v>31847</v>
      </c>
      <c r="P4841" t="s">
        <v>124</v>
      </c>
      <c r="Q4841" t="s">
        <v>124</v>
      </c>
      <c r="R4841" t="s">
        <v>31847</v>
      </c>
      <c r="S4841" s="4" t="str">
        <f t="shared" si="75"/>
        <v>2005</v>
      </c>
    </row>
    <row r="4842" spans="1:19" hidden="1" x14ac:dyDescent="0.35">
      <c r="A4842" t="s">
        <v>31843</v>
      </c>
      <c r="B4842" t="s">
        <v>31844</v>
      </c>
      <c r="C4842" t="s">
        <v>31848</v>
      </c>
      <c r="D4842" t="s">
        <v>31849</v>
      </c>
      <c r="E4842" t="s">
        <v>31850</v>
      </c>
      <c r="F4842" t="s">
        <v>31851</v>
      </c>
      <c r="I4842" t="s">
        <v>31852</v>
      </c>
      <c r="J4842" t="s">
        <v>31853</v>
      </c>
      <c r="M4842" t="s">
        <v>112297</v>
      </c>
      <c r="N4842" t="s">
        <v>124</v>
      </c>
      <c r="O4842" s="3" t="s">
        <v>31854</v>
      </c>
      <c r="P4842" t="s">
        <v>124</v>
      </c>
      <c r="Q4842" t="s">
        <v>124</v>
      </c>
      <c r="R4842" t="s">
        <v>31854</v>
      </c>
      <c r="S4842" s="4" t="str">
        <f t="shared" si="75"/>
        <v>2005</v>
      </c>
    </row>
    <row r="4843" spans="1:19" hidden="1" x14ac:dyDescent="0.35">
      <c r="A4843" t="s">
        <v>31850</v>
      </c>
      <c r="B4843" t="s">
        <v>31851</v>
      </c>
      <c r="C4843" t="s">
        <v>31855</v>
      </c>
      <c r="D4843" t="s">
        <v>31856</v>
      </c>
      <c r="E4843" t="s">
        <v>31857</v>
      </c>
      <c r="F4843" t="s">
        <v>31858</v>
      </c>
      <c r="I4843" t="s">
        <v>31859</v>
      </c>
      <c r="J4843" t="s">
        <v>31860</v>
      </c>
      <c r="M4843" t="s">
        <v>112297</v>
      </c>
      <c r="N4843" t="s">
        <v>124</v>
      </c>
      <c r="O4843" s="3" t="s">
        <v>31861</v>
      </c>
      <c r="P4843" t="s">
        <v>124</v>
      </c>
      <c r="Q4843" t="s">
        <v>124</v>
      </c>
      <c r="R4843" t="s">
        <v>31861</v>
      </c>
      <c r="S4843" s="4" t="str">
        <f t="shared" si="75"/>
        <v>2005</v>
      </c>
    </row>
    <row r="4844" spans="1:19" hidden="1" x14ac:dyDescent="0.35">
      <c r="A4844" t="s">
        <v>31857</v>
      </c>
      <c r="B4844" t="s">
        <v>31858</v>
      </c>
      <c r="C4844" t="s">
        <v>31862</v>
      </c>
      <c r="D4844" t="s">
        <v>31863</v>
      </c>
      <c r="E4844" t="s">
        <v>31864</v>
      </c>
      <c r="F4844" t="s">
        <v>31865</v>
      </c>
      <c r="I4844" t="s">
        <v>31866</v>
      </c>
      <c r="J4844" t="s">
        <v>31867</v>
      </c>
      <c r="M4844" t="s">
        <v>112298</v>
      </c>
      <c r="N4844" t="s">
        <v>28</v>
      </c>
      <c r="O4844" s="3" t="s">
        <v>31868</v>
      </c>
      <c r="P4844" t="s">
        <v>50</v>
      </c>
      <c r="Q4844" t="s">
        <v>50</v>
      </c>
      <c r="R4844" t="s">
        <v>31868</v>
      </c>
      <c r="S4844" s="4" t="str">
        <f t="shared" si="75"/>
        <v>2005</v>
      </c>
    </row>
    <row r="4845" spans="1:19" hidden="1" x14ac:dyDescent="0.35">
      <c r="A4845" t="s">
        <v>31864</v>
      </c>
      <c r="B4845" t="s">
        <v>31865</v>
      </c>
      <c r="C4845" t="s">
        <v>31869</v>
      </c>
      <c r="D4845" t="s">
        <v>31870</v>
      </c>
      <c r="E4845" t="s">
        <v>31871</v>
      </c>
      <c r="F4845" t="s">
        <v>31872</v>
      </c>
      <c r="I4845" t="s">
        <v>31873</v>
      </c>
      <c r="J4845" t="s">
        <v>31874</v>
      </c>
      <c r="M4845" t="s">
        <v>16314</v>
      </c>
      <c r="N4845" t="s">
        <v>16314</v>
      </c>
      <c r="O4845" s="3" t="s">
        <v>31875</v>
      </c>
      <c r="P4845" t="s">
        <v>16314</v>
      </c>
      <c r="Q4845" t="s">
        <v>16314</v>
      </c>
      <c r="R4845" t="s">
        <v>31875</v>
      </c>
      <c r="S4845" s="4" t="str">
        <f t="shared" si="75"/>
        <v>2005</v>
      </c>
    </row>
    <row r="4846" spans="1:19" hidden="1" x14ac:dyDescent="0.35">
      <c r="A4846" t="s">
        <v>31871</v>
      </c>
      <c r="B4846" t="s">
        <v>31872</v>
      </c>
      <c r="C4846" t="s">
        <v>31876</v>
      </c>
      <c r="D4846" t="s">
        <v>31877</v>
      </c>
      <c r="E4846" t="s">
        <v>31878</v>
      </c>
      <c r="F4846" t="s">
        <v>31879</v>
      </c>
      <c r="I4846" t="s">
        <v>2301</v>
      </c>
      <c r="J4846" t="s">
        <v>2302</v>
      </c>
      <c r="M4846" t="s">
        <v>16314</v>
      </c>
      <c r="N4846" t="s">
        <v>16314</v>
      </c>
      <c r="O4846" s="3" t="s">
        <v>31880</v>
      </c>
      <c r="P4846" t="s">
        <v>16314</v>
      </c>
      <c r="Q4846" t="s">
        <v>16314</v>
      </c>
      <c r="R4846" t="s">
        <v>31880</v>
      </c>
      <c r="S4846" s="4" t="str">
        <f t="shared" si="75"/>
        <v>2005</v>
      </c>
    </row>
    <row r="4847" spans="1:19" hidden="1" x14ac:dyDescent="0.35">
      <c r="A4847" t="s">
        <v>31878</v>
      </c>
      <c r="B4847" t="s">
        <v>31879</v>
      </c>
      <c r="C4847" t="s">
        <v>31881</v>
      </c>
      <c r="D4847" t="s">
        <v>31882</v>
      </c>
      <c r="E4847" t="s">
        <v>31883</v>
      </c>
      <c r="F4847" t="s">
        <v>31884</v>
      </c>
      <c r="I4847" t="s">
        <v>31885</v>
      </c>
      <c r="J4847" t="s">
        <v>31886</v>
      </c>
      <c r="M4847" t="s">
        <v>112297</v>
      </c>
      <c r="N4847" t="s">
        <v>124</v>
      </c>
      <c r="O4847" s="3" t="s">
        <v>31887</v>
      </c>
      <c r="P4847" t="s">
        <v>124</v>
      </c>
      <c r="Q4847" t="s">
        <v>124</v>
      </c>
      <c r="R4847" t="s">
        <v>31887</v>
      </c>
      <c r="S4847" s="4" t="str">
        <f t="shared" si="75"/>
        <v>2005</v>
      </c>
    </row>
    <row r="4848" spans="1:19" hidden="1" x14ac:dyDescent="0.35">
      <c r="A4848" t="s">
        <v>31883</v>
      </c>
      <c r="B4848" t="s">
        <v>31884</v>
      </c>
      <c r="C4848" t="s">
        <v>31888</v>
      </c>
      <c r="D4848" t="s">
        <v>31889</v>
      </c>
      <c r="E4848" t="s">
        <v>31890</v>
      </c>
      <c r="F4848" t="s">
        <v>31891</v>
      </c>
      <c r="I4848" t="s">
        <v>31892</v>
      </c>
      <c r="J4848" t="s">
        <v>31893</v>
      </c>
      <c r="M4848" t="s">
        <v>112297</v>
      </c>
      <c r="N4848" t="s">
        <v>124</v>
      </c>
      <c r="O4848" s="3" t="s">
        <v>31894</v>
      </c>
      <c r="P4848" t="s">
        <v>124</v>
      </c>
      <c r="Q4848" t="s">
        <v>124</v>
      </c>
      <c r="R4848" t="s">
        <v>31894</v>
      </c>
      <c r="S4848" s="4" t="str">
        <f t="shared" si="75"/>
        <v>2005</v>
      </c>
    </row>
    <row r="4849" spans="1:19" hidden="1" x14ac:dyDescent="0.35">
      <c r="A4849" t="s">
        <v>31890</v>
      </c>
      <c r="B4849" t="s">
        <v>31891</v>
      </c>
      <c r="C4849" s="1" t="s">
        <v>31895</v>
      </c>
      <c r="D4849" s="1" t="s">
        <v>31896</v>
      </c>
      <c r="E4849" t="s">
        <v>31897</v>
      </c>
      <c r="F4849" t="s">
        <v>31898</v>
      </c>
      <c r="I4849" t="s">
        <v>31899</v>
      </c>
      <c r="J4849" t="s">
        <v>31900</v>
      </c>
      <c r="M4849" t="s">
        <v>112298</v>
      </c>
      <c r="N4849" t="s">
        <v>28</v>
      </c>
      <c r="O4849" s="3" t="s">
        <v>31901</v>
      </c>
      <c r="P4849" t="s">
        <v>50</v>
      </c>
      <c r="Q4849" t="s">
        <v>50</v>
      </c>
      <c r="R4849" t="s">
        <v>31901</v>
      </c>
      <c r="S4849" s="4" t="str">
        <f t="shared" si="75"/>
        <v>2005</v>
      </c>
    </row>
    <row r="4850" spans="1:19" hidden="1" x14ac:dyDescent="0.35">
      <c r="A4850" t="s">
        <v>31897</v>
      </c>
      <c r="B4850" t="s">
        <v>31898</v>
      </c>
      <c r="C4850" t="s">
        <v>31902</v>
      </c>
      <c r="D4850" t="s">
        <v>31903</v>
      </c>
      <c r="E4850" t="s">
        <v>31904</v>
      </c>
      <c r="F4850" t="s">
        <v>31905</v>
      </c>
      <c r="I4850" t="s">
        <v>31906</v>
      </c>
      <c r="J4850" t="s">
        <v>31907</v>
      </c>
      <c r="M4850" t="s">
        <v>112314</v>
      </c>
      <c r="N4850" t="s">
        <v>28736</v>
      </c>
      <c r="O4850" s="3" t="s">
        <v>31908</v>
      </c>
      <c r="P4850" t="s">
        <v>28736</v>
      </c>
      <c r="Q4850" t="s">
        <v>28736</v>
      </c>
      <c r="R4850" t="s">
        <v>31908</v>
      </c>
      <c r="S4850" s="4" t="str">
        <f t="shared" si="75"/>
        <v>2005</v>
      </c>
    </row>
    <row r="4851" spans="1:19" hidden="1" x14ac:dyDescent="0.35">
      <c r="A4851" t="s">
        <v>31904</v>
      </c>
      <c r="B4851" t="s">
        <v>31905</v>
      </c>
      <c r="C4851" t="s">
        <v>31909</v>
      </c>
      <c r="D4851" t="s">
        <v>31910</v>
      </c>
      <c r="E4851" t="s">
        <v>31911</v>
      </c>
      <c r="F4851" t="s">
        <v>31912</v>
      </c>
      <c r="I4851" t="s">
        <v>31913</v>
      </c>
      <c r="J4851" t="s">
        <v>31914</v>
      </c>
      <c r="M4851" t="s">
        <v>112314</v>
      </c>
      <c r="N4851" t="s">
        <v>28736</v>
      </c>
      <c r="O4851" s="3" t="s">
        <v>31915</v>
      </c>
      <c r="P4851" t="s">
        <v>28736</v>
      </c>
      <c r="Q4851" t="s">
        <v>28736</v>
      </c>
      <c r="R4851" t="s">
        <v>31915</v>
      </c>
      <c r="S4851" s="4" t="str">
        <f t="shared" si="75"/>
        <v>2005</v>
      </c>
    </row>
    <row r="4852" spans="1:19" hidden="1" x14ac:dyDescent="0.35">
      <c r="A4852" t="s">
        <v>31911</v>
      </c>
      <c r="B4852" t="s">
        <v>31912</v>
      </c>
      <c r="C4852" t="s">
        <v>31916</v>
      </c>
      <c r="D4852" t="s">
        <v>31917</v>
      </c>
      <c r="E4852" t="s">
        <v>31918</v>
      </c>
      <c r="F4852" t="s">
        <v>31919</v>
      </c>
      <c r="I4852" t="s">
        <v>31920</v>
      </c>
      <c r="J4852" t="s">
        <v>31921</v>
      </c>
      <c r="M4852" t="s">
        <v>112297</v>
      </c>
      <c r="N4852" t="s">
        <v>124</v>
      </c>
      <c r="O4852" s="3" t="s">
        <v>31922</v>
      </c>
      <c r="P4852" t="s">
        <v>124</v>
      </c>
      <c r="Q4852" t="s">
        <v>124</v>
      </c>
      <c r="R4852" t="s">
        <v>31922</v>
      </c>
      <c r="S4852" s="4" t="str">
        <f t="shared" si="75"/>
        <v>2005</v>
      </c>
    </row>
    <row r="4853" spans="1:19" hidden="1" x14ac:dyDescent="0.35">
      <c r="A4853" t="s">
        <v>31918</v>
      </c>
      <c r="B4853" t="s">
        <v>31919</v>
      </c>
      <c r="C4853" t="s">
        <v>31923</v>
      </c>
      <c r="D4853" t="s">
        <v>31924</v>
      </c>
      <c r="E4853" t="s">
        <v>31925</v>
      </c>
      <c r="F4853" t="s">
        <v>31926</v>
      </c>
      <c r="I4853" t="s">
        <v>31927</v>
      </c>
      <c r="J4853" t="s">
        <v>31928</v>
      </c>
      <c r="M4853" t="s">
        <v>112297</v>
      </c>
      <c r="N4853" t="s">
        <v>124</v>
      </c>
      <c r="O4853" s="3" t="s">
        <v>31929</v>
      </c>
      <c r="P4853" t="s">
        <v>124</v>
      </c>
      <c r="Q4853" t="s">
        <v>124</v>
      </c>
      <c r="R4853" t="s">
        <v>31929</v>
      </c>
      <c r="S4853" s="4" t="str">
        <f t="shared" si="75"/>
        <v>2005</v>
      </c>
    </row>
    <row r="4854" spans="1:19" hidden="1" x14ac:dyDescent="0.35">
      <c r="A4854" t="s">
        <v>31925</v>
      </c>
      <c r="B4854" t="s">
        <v>31926</v>
      </c>
      <c r="C4854" t="s">
        <v>31930</v>
      </c>
      <c r="D4854" t="s">
        <v>31931</v>
      </c>
      <c r="E4854" t="s">
        <v>31932</v>
      </c>
      <c r="F4854" t="s">
        <v>31933</v>
      </c>
      <c r="I4854" t="s">
        <v>31934</v>
      </c>
      <c r="J4854" t="s">
        <v>31935</v>
      </c>
      <c r="M4854" t="s">
        <v>112314</v>
      </c>
      <c r="N4854" t="s">
        <v>28736</v>
      </c>
      <c r="O4854" s="3" t="s">
        <v>31936</v>
      </c>
      <c r="P4854" t="s">
        <v>28736</v>
      </c>
      <c r="Q4854" t="s">
        <v>28736</v>
      </c>
      <c r="R4854" t="s">
        <v>31936</v>
      </c>
      <c r="S4854" s="4" t="str">
        <f t="shared" si="75"/>
        <v>2005</v>
      </c>
    </row>
    <row r="4855" spans="1:19" hidden="1" x14ac:dyDescent="0.35">
      <c r="A4855" t="s">
        <v>31932</v>
      </c>
      <c r="B4855" t="s">
        <v>31933</v>
      </c>
      <c r="C4855" t="s">
        <v>31937</v>
      </c>
      <c r="D4855" t="s">
        <v>31938</v>
      </c>
      <c r="E4855" t="s">
        <v>31939</v>
      </c>
      <c r="F4855" t="s">
        <v>31940</v>
      </c>
      <c r="I4855" t="s">
        <v>31941</v>
      </c>
      <c r="J4855" t="s">
        <v>31942</v>
      </c>
      <c r="M4855" t="s">
        <v>112314</v>
      </c>
      <c r="N4855" t="s">
        <v>28736</v>
      </c>
      <c r="O4855" s="3" t="s">
        <v>31943</v>
      </c>
      <c r="P4855" t="s">
        <v>28736</v>
      </c>
      <c r="Q4855" t="s">
        <v>28736</v>
      </c>
      <c r="R4855" t="s">
        <v>31943</v>
      </c>
      <c r="S4855" s="4" t="str">
        <f t="shared" si="75"/>
        <v>2005</v>
      </c>
    </row>
    <row r="4856" spans="1:19" hidden="1" x14ac:dyDescent="0.35">
      <c r="A4856" t="s">
        <v>31939</v>
      </c>
      <c r="B4856" t="s">
        <v>31940</v>
      </c>
      <c r="C4856" t="s">
        <v>31944</v>
      </c>
      <c r="D4856" t="s">
        <v>31945</v>
      </c>
      <c r="E4856" t="s">
        <v>31946</v>
      </c>
      <c r="F4856" t="s">
        <v>31947</v>
      </c>
      <c r="I4856" t="s">
        <v>31948</v>
      </c>
      <c r="J4856" t="s">
        <v>31949</v>
      </c>
      <c r="M4856" t="s">
        <v>112314</v>
      </c>
      <c r="N4856" t="s">
        <v>28736</v>
      </c>
      <c r="O4856" s="3" t="s">
        <v>31950</v>
      </c>
      <c r="P4856" t="s">
        <v>28736</v>
      </c>
      <c r="Q4856" t="s">
        <v>28736</v>
      </c>
      <c r="R4856" t="s">
        <v>31950</v>
      </c>
      <c r="S4856" s="4" t="str">
        <f t="shared" si="75"/>
        <v>2005</v>
      </c>
    </row>
    <row r="4857" spans="1:19" hidden="1" x14ac:dyDescent="0.35">
      <c r="A4857" t="s">
        <v>31946</v>
      </c>
      <c r="B4857" t="s">
        <v>31947</v>
      </c>
      <c r="C4857" t="s">
        <v>31951</v>
      </c>
      <c r="D4857" t="s">
        <v>31952</v>
      </c>
      <c r="E4857" t="s">
        <v>31953</v>
      </c>
      <c r="F4857" t="s">
        <v>31954</v>
      </c>
      <c r="I4857" t="s">
        <v>31955</v>
      </c>
      <c r="J4857" t="s">
        <v>31956</v>
      </c>
      <c r="M4857" t="s">
        <v>112314</v>
      </c>
      <c r="N4857" t="s">
        <v>28736</v>
      </c>
      <c r="O4857" s="3" t="s">
        <v>31957</v>
      </c>
      <c r="P4857" t="s">
        <v>28736</v>
      </c>
      <c r="Q4857" t="s">
        <v>28736</v>
      </c>
      <c r="R4857" t="s">
        <v>31957</v>
      </c>
      <c r="S4857" s="4" t="str">
        <f t="shared" si="75"/>
        <v>2005</v>
      </c>
    </row>
    <row r="4858" spans="1:19" hidden="1" x14ac:dyDescent="0.35">
      <c r="A4858" t="s">
        <v>31953</v>
      </c>
      <c r="B4858" t="s">
        <v>31954</v>
      </c>
      <c r="C4858" t="s">
        <v>31958</v>
      </c>
      <c r="D4858" t="s">
        <v>31959</v>
      </c>
      <c r="E4858" t="s">
        <v>31960</v>
      </c>
      <c r="F4858" t="s">
        <v>31961</v>
      </c>
      <c r="I4858" t="s">
        <v>31962</v>
      </c>
      <c r="J4858" t="s">
        <v>31963</v>
      </c>
      <c r="M4858" t="s">
        <v>112314</v>
      </c>
      <c r="N4858" t="s">
        <v>28736</v>
      </c>
      <c r="O4858" s="3" t="s">
        <v>31964</v>
      </c>
      <c r="P4858" t="s">
        <v>28736</v>
      </c>
      <c r="Q4858" t="s">
        <v>28736</v>
      </c>
      <c r="R4858" t="s">
        <v>31964</v>
      </c>
      <c r="S4858" s="4" t="str">
        <f t="shared" si="75"/>
        <v>2005</v>
      </c>
    </row>
    <row r="4859" spans="1:19" hidden="1" x14ac:dyDescent="0.35">
      <c r="A4859" t="s">
        <v>31960</v>
      </c>
      <c r="B4859" t="s">
        <v>31961</v>
      </c>
      <c r="C4859" t="s">
        <v>31965</v>
      </c>
      <c r="D4859" t="s">
        <v>31966</v>
      </c>
      <c r="E4859" t="s">
        <v>31967</v>
      </c>
      <c r="F4859" t="s">
        <v>31968</v>
      </c>
      <c r="I4859" t="s">
        <v>31969</v>
      </c>
      <c r="J4859" t="s">
        <v>31970</v>
      </c>
      <c r="M4859" t="s">
        <v>112314</v>
      </c>
      <c r="N4859" t="s">
        <v>28736</v>
      </c>
      <c r="O4859" s="3" t="s">
        <v>31971</v>
      </c>
      <c r="P4859" t="s">
        <v>28736</v>
      </c>
      <c r="Q4859" t="s">
        <v>28736</v>
      </c>
      <c r="R4859" t="s">
        <v>31971</v>
      </c>
      <c r="S4859" s="4" t="str">
        <f t="shared" si="75"/>
        <v>2005</v>
      </c>
    </row>
    <row r="4860" spans="1:19" hidden="1" x14ac:dyDescent="0.35">
      <c r="A4860" t="s">
        <v>31967</v>
      </c>
      <c r="B4860" t="s">
        <v>31968</v>
      </c>
      <c r="C4860" t="s">
        <v>31972</v>
      </c>
      <c r="D4860" t="s">
        <v>31973</v>
      </c>
      <c r="E4860" t="s">
        <v>31974</v>
      </c>
      <c r="F4860" t="s">
        <v>31975</v>
      </c>
      <c r="I4860" t="s">
        <v>31976</v>
      </c>
      <c r="J4860" t="s">
        <v>31977</v>
      </c>
      <c r="M4860" t="s">
        <v>112314</v>
      </c>
      <c r="N4860" t="s">
        <v>28736</v>
      </c>
      <c r="O4860" s="3" t="s">
        <v>31978</v>
      </c>
      <c r="P4860" t="s">
        <v>28736</v>
      </c>
      <c r="Q4860" t="s">
        <v>28736</v>
      </c>
      <c r="R4860" t="s">
        <v>31978</v>
      </c>
      <c r="S4860" s="4" t="str">
        <f t="shared" si="75"/>
        <v>2005</v>
      </c>
    </row>
    <row r="4861" spans="1:19" hidden="1" x14ac:dyDescent="0.35">
      <c r="A4861" t="s">
        <v>31974</v>
      </c>
      <c r="B4861" t="s">
        <v>31975</v>
      </c>
      <c r="C4861" t="s">
        <v>31979</v>
      </c>
      <c r="D4861" t="s">
        <v>31980</v>
      </c>
      <c r="E4861" t="s">
        <v>31981</v>
      </c>
      <c r="F4861" t="s">
        <v>31982</v>
      </c>
      <c r="I4861" t="s">
        <v>31983</v>
      </c>
      <c r="J4861" t="s">
        <v>31984</v>
      </c>
      <c r="M4861" t="s">
        <v>112314</v>
      </c>
      <c r="N4861" t="s">
        <v>28736</v>
      </c>
      <c r="O4861" s="3" t="s">
        <v>31985</v>
      </c>
      <c r="P4861" t="s">
        <v>28736</v>
      </c>
      <c r="Q4861" t="s">
        <v>28736</v>
      </c>
      <c r="R4861" t="s">
        <v>31985</v>
      </c>
      <c r="S4861" s="4" t="str">
        <f t="shared" si="75"/>
        <v>2005</v>
      </c>
    </row>
    <row r="4862" spans="1:19" hidden="1" x14ac:dyDescent="0.35">
      <c r="A4862" t="s">
        <v>31981</v>
      </c>
      <c r="B4862" t="s">
        <v>31982</v>
      </c>
      <c r="C4862" t="s">
        <v>31986</v>
      </c>
      <c r="D4862" t="s">
        <v>31987</v>
      </c>
      <c r="E4862" t="s">
        <v>31988</v>
      </c>
      <c r="F4862" t="s">
        <v>31989</v>
      </c>
      <c r="I4862" t="s">
        <v>31990</v>
      </c>
      <c r="J4862" t="s">
        <v>31991</v>
      </c>
      <c r="M4862" t="s">
        <v>112314</v>
      </c>
      <c r="N4862" t="s">
        <v>28736</v>
      </c>
      <c r="O4862" s="3" t="s">
        <v>31992</v>
      </c>
      <c r="P4862" t="s">
        <v>28736</v>
      </c>
      <c r="Q4862" t="s">
        <v>28736</v>
      </c>
      <c r="R4862" t="s">
        <v>31992</v>
      </c>
      <c r="S4862" s="4" t="str">
        <f t="shared" si="75"/>
        <v>2005</v>
      </c>
    </row>
    <row r="4863" spans="1:19" hidden="1" x14ac:dyDescent="0.35">
      <c r="A4863" t="s">
        <v>31988</v>
      </c>
      <c r="B4863" t="s">
        <v>31989</v>
      </c>
      <c r="C4863" t="s">
        <v>31993</v>
      </c>
      <c r="D4863" t="s">
        <v>31994</v>
      </c>
      <c r="E4863" t="s">
        <v>31995</v>
      </c>
      <c r="F4863" t="s">
        <v>31996</v>
      </c>
      <c r="I4863" t="s">
        <v>31997</v>
      </c>
      <c r="J4863" t="s">
        <v>31998</v>
      </c>
      <c r="M4863" t="s">
        <v>112314</v>
      </c>
      <c r="N4863" t="s">
        <v>28736</v>
      </c>
      <c r="O4863" s="3" t="s">
        <v>31999</v>
      </c>
      <c r="P4863" t="s">
        <v>28736</v>
      </c>
      <c r="Q4863" t="s">
        <v>28736</v>
      </c>
      <c r="R4863" t="s">
        <v>31999</v>
      </c>
      <c r="S4863" s="4" t="str">
        <f t="shared" si="75"/>
        <v>2005</v>
      </c>
    </row>
    <row r="4864" spans="1:19" hidden="1" x14ac:dyDescent="0.35">
      <c r="A4864" t="s">
        <v>31995</v>
      </c>
      <c r="B4864" t="s">
        <v>31996</v>
      </c>
      <c r="C4864" t="s">
        <v>32000</v>
      </c>
      <c r="D4864" t="s">
        <v>32001</v>
      </c>
      <c r="E4864" t="s">
        <v>32002</v>
      </c>
      <c r="F4864" t="s">
        <v>32003</v>
      </c>
      <c r="I4864" t="s">
        <v>32004</v>
      </c>
      <c r="J4864" t="s">
        <v>32005</v>
      </c>
      <c r="M4864" t="s">
        <v>112299</v>
      </c>
      <c r="N4864" t="s">
        <v>247</v>
      </c>
      <c r="O4864" s="3" t="s">
        <v>32006</v>
      </c>
      <c r="P4864" t="s">
        <v>247</v>
      </c>
      <c r="Q4864" t="s">
        <v>247</v>
      </c>
      <c r="R4864" t="s">
        <v>32006</v>
      </c>
      <c r="S4864" s="4" t="str">
        <f t="shared" si="75"/>
        <v>2005</v>
      </c>
    </row>
    <row r="4865" spans="1:19" hidden="1" x14ac:dyDescent="0.35">
      <c r="A4865" t="s">
        <v>32002</v>
      </c>
      <c r="B4865" t="s">
        <v>32003</v>
      </c>
      <c r="C4865" t="s">
        <v>32007</v>
      </c>
      <c r="D4865" t="s">
        <v>32008</v>
      </c>
      <c r="E4865" t="s">
        <v>32009</v>
      </c>
      <c r="F4865" t="s">
        <v>32010</v>
      </c>
      <c r="I4865" t="s">
        <v>32011</v>
      </c>
      <c r="J4865" t="s">
        <v>32012</v>
      </c>
      <c r="M4865" t="s">
        <v>112314</v>
      </c>
      <c r="N4865" t="s">
        <v>28736</v>
      </c>
      <c r="O4865" s="3" t="s">
        <v>32013</v>
      </c>
      <c r="P4865" t="s">
        <v>28736</v>
      </c>
      <c r="Q4865" t="s">
        <v>28736</v>
      </c>
      <c r="R4865" t="s">
        <v>32013</v>
      </c>
      <c r="S4865" s="4" t="str">
        <f t="shared" si="75"/>
        <v>2005</v>
      </c>
    </row>
    <row r="4866" spans="1:19" hidden="1" x14ac:dyDescent="0.35">
      <c r="A4866" t="s">
        <v>32009</v>
      </c>
      <c r="B4866" t="s">
        <v>32010</v>
      </c>
      <c r="C4866" t="s">
        <v>32014</v>
      </c>
      <c r="D4866" t="s">
        <v>32015</v>
      </c>
      <c r="E4866" t="s">
        <v>32016</v>
      </c>
      <c r="F4866" t="s">
        <v>32017</v>
      </c>
      <c r="I4866" t="s">
        <v>32018</v>
      </c>
      <c r="J4866" t="s">
        <v>32019</v>
      </c>
      <c r="M4866" t="s">
        <v>112297</v>
      </c>
      <c r="N4866" t="s">
        <v>124</v>
      </c>
      <c r="O4866" s="3" t="s">
        <v>32020</v>
      </c>
      <c r="P4866" t="s">
        <v>124</v>
      </c>
      <c r="Q4866" t="s">
        <v>124</v>
      </c>
      <c r="R4866" t="s">
        <v>32020</v>
      </c>
      <c r="S4866" s="4" t="str">
        <f t="shared" si="75"/>
        <v>2005</v>
      </c>
    </row>
    <row r="4867" spans="1:19" hidden="1" x14ac:dyDescent="0.35">
      <c r="A4867" t="s">
        <v>32016</v>
      </c>
      <c r="B4867" t="s">
        <v>32017</v>
      </c>
      <c r="C4867" s="1" t="s">
        <v>32021</v>
      </c>
      <c r="D4867" s="1" t="s">
        <v>32022</v>
      </c>
      <c r="E4867" t="s">
        <v>32023</v>
      </c>
      <c r="F4867">
        <v>708299963</v>
      </c>
      <c r="I4867" t="s">
        <v>32024</v>
      </c>
      <c r="J4867" t="s">
        <v>32025</v>
      </c>
      <c r="M4867" t="s">
        <v>112297</v>
      </c>
      <c r="N4867" t="s">
        <v>124</v>
      </c>
      <c r="O4867" s="3" t="s">
        <v>32026</v>
      </c>
      <c r="P4867" t="s">
        <v>124</v>
      </c>
      <c r="Q4867" t="s">
        <v>124</v>
      </c>
      <c r="R4867" t="s">
        <v>32026</v>
      </c>
      <c r="S4867" s="4" t="str">
        <f t="shared" ref="S4867:S4930" si="76">LEFT(RIGHT(R4867,19),4)</f>
        <v>2005</v>
      </c>
    </row>
    <row r="4868" spans="1:19" hidden="1" x14ac:dyDescent="0.35">
      <c r="A4868" t="s">
        <v>32023</v>
      </c>
      <c r="B4868">
        <v>708299963</v>
      </c>
      <c r="C4868" t="s">
        <v>32027</v>
      </c>
      <c r="D4868" t="s">
        <v>32028</v>
      </c>
      <c r="E4868" t="s">
        <v>32029</v>
      </c>
      <c r="F4868" t="s">
        <v>32030</v>
      </c>
      <c r="I4868" t="s">
        <v>32031</v>
      </c>
      <c r="J4868" t="s">
        <v>32032</v>
      </c>
      <c r="M4868" t="s">
        <v>112314</v>
      </c>
      <c r="N4868" t="s">
        <v>28736</v>
      </c>
      <c r="O4868" s="3" t="s">
        <v>32033</v>
      </c>
      <c r="P4868" t="s">
        <v>28736</v>
      </c>
      <c r="Q4868" t="s">
        <v>28736</v>
      </c>
      <c r="R4868" t="s">
        <v>32033</v>
      </c>
      <c r="S4868" s="4" t="str">
        <f t="shared" si="76"/>
        <v>2005</v>
      </c>
    </row>
    <row r="4869" spans="1:19" hidden="1" x14ac:dyDescent="0.35">
      <c r="A4869" t="s">
        <v>32029</v>
      </c>
      <c r="B4869" t="s">
        <v>32030</v>
      </c>
      <c r="C4869" t="s">
        <v>32034</v>
      </c>
      <c r="D4869" t="s">
        <v>32035</v>
      </c>
      <c r="E4869" t="s">
        <v>32036</v>
      </c>
      <c r="F4869" t="s">
        <v>32037</v>
      </c>
      <c r="I4869" t="s">
        <v>32038</v>
      </c>
      <c r="J4869" t="s">
        <v>32039</v>
      </c>
      <c r="M4869" t="s">
        <v>112297</v>
      </c>
      <c r="N4869" t="s">
        <v>124</v>
      </c>
      <c r="O4869" s="3" t="s">
        <v>32040</v>
      </c>
      <c r="P4869" t="s">
        <v>124</v>
      </c>
      <c r="Q4869" t="s">
        <v>124</v>
      </c>
      <c r="R4869" t="s">
        <v>32040</v>
      </c>
      <c r="S4869" s="4" t="str">
        <f t="shared" si="76"/>
        <v>2005</v>
      </c>
    </row>
    <row r="4870" spans="1:19" hidden="1" x14ac:dyDescent="0.35">
      <c r="A4870" t="s">
        <v>32036</v>
      </c>
      <c r="B4870" t="s">
        <v>32037</v>
      </c>
      <c r="C4870" t="s">
        <v>32041</v>
      </c>
      <c r="D4870" t="s">
        <v>32042</v>
      </c>
      <c r="E4870" t="s">
        <v>32043</v>
      </c>
      <c r="F4870" t="s">
        <v>32044</v>
      </c>
      <c r="I4870" t="s">
        <v>32045</v>
      </c>
      <c r="J4870" t="s">
        <v>32046</v>
      </c>
      <c r="M4870" t="s">
        <v>112297</v>
      </c>
      <c r="N4870" t="s">
        <v>124</v>
      </c>
      <c r="O4870" s="3" t="s">
        <v>32047</v>
      </c>
      <c r="P4870" t="s">
        <v>124</v>
      </c>
      <c r="Q4870" t="s">
        <v>124</v>
      </c>
      <c r="R4870" t="s">
        <v>32047</v>
      </c>
      <c r="S4870" s="4" t="str">
        <f t="shared" si="76"/>
        <v>2005</v>
      </c>
    </row>
    <row r="4871" spans="1:19" hidden="1" x14ac:dyDescent="0.35">
      <c r="A4871" t="s">
        <v>32043</v>
      </c>
      <c r="B4871" t="s">
        <v>32044</v>
      </c>
      <c r="C4871" t="s">
        <v>32048</v>
      </c>
      <c r="D4871" t="s">
        <v>32049</v>
      </c>
      <c r="E4871" t="s">
        <v>32050</v>
      </c>
      <c r="F4871" t="s">
        <v>32051</v>
      </c>
      <c r="I4871" t="s">
        <v>32052</v>
      </c>
      <c r="J4871" t="s">
        <v>32053</v>
      </c>
      <c r="M4871" t="s">
        <v>112297</v>
      </c>
      <c r="N4871" t="s">
        <v>124</v>
      </c>
      <c r="O4871" s="3" t="s">
        <v>32054</v>
      </c>
      <c r="P4871" t="s">
        <v>124</v>
      </c>
      <c r="Q4871" t="s">
        <v>124</v>
      </c>
      <c r="R4871" t="s">
        <v>32054</v>
      </c>
      <c r="S4871" s="4" t="str">
        <f t="shared" si="76"/>
        <v>2005</v>
      </c>
    </row>
    <row r="4872" spans="1:19" hidden="1" x14ac:dyDescent="0.35">
      <c r="A4872" t="s">
        <v>32050</v>
      </c>
      <c r="B4872" t="s">
        <v>32051</v>
      </c>
      <c r="C4872" t="s">
        <v>32055</v>
      </c>
      <c r="D4872" t="s">
        <v>32056</v>
      </c>
      <c r="E4872" t="s">
        <v>32057</v>
      </c>
      <c r="F4872" t="s">
        <v>32058</v>
      </c>
      <c r="I4872" t="s">
        <v>32059</v>
      </c>
      <c r="J4872" t="s">
        <v>32060</v>
      </c>
      <c r="M4872" t="s">
        <v>112297</v>
      </c>
      <c r="N4872" t="s">
        <v>124</v>
      </c>
      <c r="O4872" s="3" t="s">
        <v>32061</v>
      </c>
      <c r="P4872" t="s">
        <v>124</v>
      </c>
      <c r="Q4872" t="s">
        <v>124</v>
      </c>
      <c r="R4872" t="s">
        <v>32061</v>
      </c>
      <c r="S4872" s="4" t="str">
        <f t="shared" si="76"/>
        <v>2005</v>
      </c>
    </row>
    <row r="4873" spans="1:19" hidden="1" x14ac:dyDescent="0.35">
      <c r="A4873" t="s">
        <v>32057</v>
      </c>
      <c r="B4873" t="s">
        <v>32058</v>
      </c>
      <c r="C4873" t="s">
        <v>32062</v>
      </c>
      <c r="D4873" t="s">
        <v>32063</v>
      </c>
      <c r="E4873" t="s">
        <v>32064</v>
      </c>
      <c r="F4873" t="s">
        <v>32065</v>
      </c>
      <c r="I4873" t="s">
        <v>32066</v>
      </c>
      <c r="J4873" t="s">
        <v>32067</v>
      </c>
      <c r="M4873" t="s">
        <v>112314</v>
      </c>
      <c r="N4873" t="s">
        <v>28736</v>
      </c>
      <c r="O4873" s="3" t="s">
        <v>32068</v>
      </c>
      <c r="P4873" t="s">
        <v>28736</v>
      </c>
      <c r="Q4873" t="s">
        <v>28736</v>
      </c>
      <c r="R4873" t="s">
        <v>32068</v>
      </c>
      <c r="S4873" s="4" t="str">
        <f t="shared" si="76"/>
        <v>2005</v>
      </c>
    </row>
    <row r="4874" spans="1:19" hidden="1" x14ac:dyDescent="0.35">
      <c r="A4874" t="s">
        <v>32064</v>
      </c>
      <c r="B4874" t="s">
        <v>32065</v>
      </c>
      <c r="C4874" t="s">
        <v>32069</v>
      </c>
      <c r="D4874" t="s">
        <v>32070</v>
      </c>
      <c r="E4874" t="s">
        <v>32071</v>
      </c>
      <c r="F4874" t="s">
        <v>32072</v>
      </c>
      <c r="I4874" t="s">
        <v>32073</v>
      </c>
      <c r="J4874" t="s">
        <v>32074</v>
      </c>
      <c r="M4874" t="s">
        <v>112297</v>
      </c>
      <c r="N4874" t="s">
        <v>124</v>
      </c>
      <c r="O4874" s="3" t="s">
        <v>32075</v>
      </c>
      <c r="P4874" t="s">
        <v>124</v>
      </c>
      <c r="Q4874" t="s">
        <v>124</v>
      </c>
      <c r="R4874" t="s">
        <v>32075</v>
      </c>
      <c r="S4874" s="4" t="str">
        <f t="shared" si="76"/>
        <v>2005</v>
      </c>
    </row>
    <row r="4875" spans="1:19" hidden="1" x14ac:dyDescent="0.35">
      <c r="A4875" t="s">
        <v>32071</v>
      </c>
      <c r="B4875" t="s">
        <v>32072</v>
      </c>
      <c r="C4875" t="s">
        <v>32076</v>
      </c>
      <c r="D4875" t="s">
        <v>32077</v>
      </c>
      <c r="E4875" t="s">
        <v>32078</v>
      </c>
      <c r="F4875" t="s">
        <v>32079</v>
      </c>
      <c r="I4875" t="s">
        <v>32080</v>
      </c>
      <c r="J4875" t="s">
        <v>32081</v>
      </c>
      <c r="M4875" t="s">
        <v>112314</v>
      </c>
      <c r="N4875" t="s">
        <v>28736</v>
      </c>
      <c r="O4875" s="3" t="s">
        <v>32082</v>
      </c>
      <c r="P4875" t="s">
        <v>28736</v>
      </c>
      <c r="Q4875" t="s">
        <v>28736</v>
      </c>
      <c r="R4875" t="s">
        <v>32082</v>
      </c>
      <c r="S4875" s="4" t="str">
        <f t="shared" si="76"/>
        <v>2005</v>
      </c>
    </row>
    <row r="4876" spans="1:19" hidden="1" x14ac:dyDescent="0.35">
      <c r="A4876" t="s">
        <v>32078</v>
      </c>
      <c r="B4876" t="s">
        <v>32079</v>
      </c>
      <c r="C4876" t="s">
        <v>32083</v>
      </c>
      <c r="D4876" t="s">
        <v>32084</v>
      </c>
      <c r="E4876" t="s">
        <v>32085</v>
      </c>
      <c r="F4876" t="s">
        <v>32086</v>
      </c>
      <c r="I4876" t="s">
        <v>32087</v>
      </c>
      <c r="J4876" t="s">
        <v>32088</v>
      </c>
      <c r="M4876" t="s">
        <v>112314</v>
      </c>
      <c r="N4876" t="s">
        <v>28736</v>
      </c>
      <c r="O4876" s="3" t="s">
        <v>32089</v>
      </c>
      <c r="P4876" t="s">
        <v>28736</v>
      </c>
      <c r="Q4876" t="s">
        <v>28736</v>
      </c>
      <c r="R4876" t="s">
        <v>32089</v>
      </c>
      <c r="S4876" s="4" t="str">
        <f t="shared" si="76"/>
        <v>2005</v>
      </c>
    </row>
    <row r="4877" spans="1:19" hidden="1" x14ac:dyDescent="0.35">
      <c r="A4877" t="s">
        <v>32085</v>
      </c>
      <c r="B4877" t="s">
        <v>32086</v>
      </c>
      <c r="C4877" t="s">
        <v>32090</v>
      </c>
      <c r="D4877" t="s">
        <v>32091</v>
      </c>
      <c r="E4877" t="s">
        <v>32092</v>
      </c>
      <c r="F4877" t="s">
        <v>32093</v>
      </c>
      <c r="I4877" t="s">
        <v>32094</v>
      </c>
      <c r="J4877" t="s">
        <v>32095</v>
      </c>
      <c r="M4877" t="s">
        <v>112297</v>
      </c>
      <c r="N4877" t="s">
        <v>124</v>
      </c>
      <c r="O4877" s="3" t="s">
        <v>32096</v>
      </c>
      <c r="P4877" t="s">
        <v>124</v>
      </c>
      <c r="Q4877" t="s">
        <v>124</v>
      </c>
      <c r="R4877" t="s">
        <v>32096</v>
      </c>
      <c r="S4877" s="4" t="str">
        <f t="shared" si="76"/>
        <v>2005</v>
      </c>
    </row>
    <row r="4878" spans="1:19" hidden="1" x14ac:dyDescent="0.35">
      <c r="A4878" t="s">
        <v>32092</v>
      </c>
      <c r="B4878" t="s">
        <v>32093</v>
      </c>
      <c r="C4878" t="s">
        <v>32097</v>
      </c>
      <c r="D4878" t="s">
        <v>32098</v>
      </c>
      <c r="E4878" t="s">
        <v>32099</v>
      </c>
      <c r="F4878" t="s">
        <v>32100</v>
      </c>
      <c r="I4878" t="s">
        <v>32101</v>
      </c>
      <c r="J4878" t="s">
        <v>32102</v>
      </c>
      <c r="M4878" t="s">
        <v>112314</v>
      </c>
      <c r="N4878" t="s">
        <v>28736</v>
      </c>
      <c r="O4878" s="3" t="s">
        <v>32103</v>
      </c>
      <c r="P4878" t="s">
        <v>28736</v>
      </c>
      <c r="Q4878" t="s">
        <v>28736</v>
      </c>
      <c r="R4878" t="s">
        <v>32103</v>
      </c>
      <c r="S4878" s="4" t="str">
        <f t="shared" si="76"/>
        <v>2005</v>
      </c>
    </row>
    <row r="4879" spans="1:19" hidden="1" x14ac:dyDescent="0.35">
      <c r="A4879" t="s">
        <v>32099</v>
      </c>
      <c r="B4879" t="s">
        <v>32100</v>
      </c>
      <c r="C4879" t="s">
        <v>32104</v>
      </c>
      <c r="D4879" t="s">
        <v>32105</v>
      </c>
      <c r="E4879" t="s">
        <v>32106</v>
      </c>
      <c r="F4879" t="s">
        <v>32107</v>
      </c>
      <c r="I4879" t="s">
        <v>32108</v>
      </c>
      <c r="J4879" t="s">
        <v>32109</v>
      </c>
      <c r="M4879" t="s">
        <v>112297</v>
      </c>
      <c r="N4879" t="s">
        <v>124</v>
      </c>
      <c r="O4879" s="3" t="s">
        <v>32110</v>
      </c>
      <c r="P4879" t="s">
        <v>124</v>
      </c>
      <c r="Q4879" t="s">
        <v>124</v>
      </c>
      <c r="R4879" t="s">
        <v>32110</v>
      </c>
      <c r="S4879" s="4" t="str">
        <f t="shared" si="76"/>
        <v>2005</v>
      </c>
    </row>
    <row r="4880" spans="1:19" hidden="1" x14ac:dyDescent="0.35">
      <c r="A4880" t="s">
        <v>32106</v>
      </c>
      <c r="B4880" t="s">
        <v>32107</v>
      </c>
      <c r="C4880" t="s">
        <v>32111</v>
      </c>
      <c r="D4880" t="s">
        <v>32112</v>
      </c>
      <c r="E4880" t="s">
        <v>32113</v>
      </c>
      <c r="F4880" t="s">
        <v>32114</v>
      </c>
      <c r="I4880" t="s">
        <v>11132</v>
      </c>
      <c r="J4880" t="s">
        <v>10777</v>
      </c>
      <c r="M4880" t="s">
        <v>112298</v>
      </c>
      <c r="N4880" t="s">
        <v>28</v>
      </c>
      <c r="O4880" s="3" t="s">
        <v>32115</v>
      </c>
      <c r="P4880" t="s">
        <v>16314</v>
      </c>
      <c r="Q4880" t="s">
        <v>16314</v>
      </c>
      <c r="R4880" t="s">
        <v>32115</v>
      </c>
      <c r="S4880" s="4" t="str">
        <f t="shared" si="76"/>
        <v>2005</v>
      </c>
    </row>
    <row r="4881" spans="1:19" hidden="1" x14ac:dyDescent="0.35">
      <c r="A4881" t="s">
        <v>32113</v>
      </c>
      <c r="B4881" t="s">
        <v>32114</v>
      </c>
      <c r="C4881" t="s">
        <v>32116</v>
      </c>
      <c r="D4881" t="s">
        <v>32117</v>
      </c>
      <c r="E4881" t="s">
        <v>32118</v>
      </c>
      <c r="F4881" t="s">
        <v>32119</v>
      </c>
      <c r="I4881" t="s">
        <v>32120</v>
      </c>
      <c r="J4881" t="s">
        <v>32121</v>
      </c>
      <c r="M4881" t="s">
        <v>112297</v>
      </c>
      <c r="N4881" t="s">
        <v>124</v>
      </c>
      <c r="O4881" s="3" t="s">
        <v>32122</v>
      </c>
      <c r="P4881" t="s">
        <v>124</v>
      </c>
      <c r="Q4881" t="s">
        <v>124</v>
      </c>
      <c r="R4881" t="s">
        <v>32122</v>
      </c>
      <c r="S4881" s="4" t="str">
        <f t="shared" si="76"/>
        <v>2005</v>
      </c>
    </row>
    <row r="4882" spans="1:19" hidden="1" x14ac:dyDescent="0.35">
      <c r="A4882" t="s">
        <v>32118</v>
      </c>
      <c r="B4882" t="s">
        <v>32119</v>
      </c>
      <c r="C4882" t="s">
        <v>32123</v>
      </c>
      <c r="D4882" t="s">
        <v>32124</v>
      </c>
      <c r="E4882" t="s">
        <v>32125</v>
      </c>
      <c r="F4882" t="s">
        <v>32126</v>
      </c>
      <c r="I4882" t="s">
        <v>32127</v>
      </c>
      <c r="J4882" t="s">
        <v>32128</v>
      </c>
      <c r="M4882" t="s">
        <v>112298</v>
      </c>
      <c r="N4882" t="s">
        <v>28</v>
      </c>
      <c r="O4882" s="3" t="s">
        <v>32129</v>
      </c>
      <c r="P4882" t="s">
        <v>16314</v>
      </c>
      <c r="Q4882" t="s">
        <v>16314</v>
      </c>
      <c r="R4882" t="s">
        <v>32129</v>
      </c>
      <c r="S4882" s="4" t="str">
        <f t="shared" si="76"/>
        <v>2005</v>
      </c>
    </row>
    <row r="4883" spans="1:19" hidden="1" x14ac:dyDescent="0.35">
      <c r="A4883" t="s">
        <v>32125</v>
      </c>
      <c r="B4883" t="s">
        <v>32126</v>
      </c>
      <c r="C4883" t="s">
        <v>32130</v>
      </c>
      <c r="D4883" t="s">
        <v>32131</v>
      </c>
      <c r="E4883" t="s">
        <v>32132</v>
      </c>
      <c r="F4883" t="s">
        <v>32133</v>
      </c>
      <c r="I4883" t="s">
        <v>32134</v>
      </c>
      <c r="J4883" t="s">
        <v>32135</v>
      </c>
      <c r="M4883" t="s">
        <v>112298</v>
      </c>
      <c r="N4883" t="s">
        <v>28</v>
      </c>
      <c r="O4883" s="3" t="s">
        <v>32136</v>
      </c>
      <c r="P4883" t="s">
        <v>16314</v>
      </c>
      <c r="Q4883" t="s">
        <v>16314</v>
      </c>
      <c r="R4883" t="s">
        <v>32136</v>
      </c>
      <c r="S4883" s="4" t="str">
        <f t="shared" si="76"/>
        <v>2005</v>
      </c>
    </row>
    <row r="4884" spans="1:19" hidden="1" x14ac:dyDescent="0.35">
      <c r="A4884" t="s">
        <v>32132</v>
      </c>
      <c r="B4884" t="s">
        <v>32133</v>
      </c>
      <c r="C4884" t="s">
        <v>32137</v>
      </c>
      <c r="D4884" t="s">
        <v>32138</v>
      </c>
      <c r="E4884" t="s">
        <v>32139</v>
      </c>
      <c r="F4884" t="s">
        <v>32140</v>
      </c>
      <c r="I4884" t="s">
        <v>32141</v>
      </c>
      <c r="J4884" t="s">
        <v>32142</v>
      </c>
      <c r="M4884" t="s">
        <v>112298</v>
      </c>
      <c r="N4884" t="s">
        <v>28</v>
      </c>
      <c r="O4884" s="3" t="s">
        <v>32143</v>
      </c>
      <c r="P4884" t="s">
        <v>50</v>
      </c>
      <c r="Q4884" t="s">
        <v>50</v>
      </c>
      <c r="R4884" t="s">
        <v>32143</v>
      </c>
      <c r="S4884" s="4" t="str">
        <f t="shared" si="76"/>
        <v>2005</v>
      </c>
    </row>
    <row r="4885" spans="1:19" hidden="1" x14ac:dyDescent="0.35">
      <c r="A4885" t="s">
        <v>32139</v>
      </c>
      <c r="B4885" t="s">
        <v>32140</v>
      </c>
      <c r="C4885" t="s">
        <v>32144</v>
      </c>
      <c r="D4885" t="s">
        <v>32145</v>
      </c>
      <c r="E4885" t="s">
        <v>32146</v>
      </c>
      <c r="F4885" t="s">
        <v>32147</v>
      </c>
      <c r="I4885" t="s">
        <v>32148</v>
      </c>
      <c r="J4885" t="s">
        <v>32149</v>
      </c>
      <c r="M4885" t="s">
        <v>112297</v>
      </c>
      <c r="N4885" t="s">
        <v>124</v>
      </c>
      <c r="O4885" s="3" t="s">
        <v>32150</v>
      </c>
      <c r="P4885" t="s">
        <v>124</v>
      </c>
      <c r="Q4885" t="s">
        <v>124</v>
      </c>
      <c r="R4885" t="s">
        <v>32150</v>
      </c>
      <c r="S4885" s="4" t="str">
        <f t="shared" si="76"/>
        <v>2005</v>
      </c>
    </row>
    <row r="4886" spans="1:19" hidden="1" x14ac:dyDescent="0.35">
      <c r="A4886" t="s">
        <v>32146</v>
      </c>
      <c r="B4886" t="s">
        <v>32147</v>
      </c>
      <c r="C4886" t="s">
        <v>32151</v>
      </c>
      <c r="D4886" t="s">
        <v>32152</v>
      </c>
      <c r="E4886" t="s">
        <v>32153</v>
      </c>
      <c r="F4886" t="s">
        <v>32154</v>
      </c>
      <c r="I4886" t="s">
        <v>32155</v>
      </c>
      <c r="J4886" t="s">
        <v>32156</v>
      </c>
      <c r="M4886" t="s">
        <v>112297</v>
      </c>
      <c r="N4886" t="s">
        <v>124</v>
      </c>
      <c r="O4886" s="3" t="s">
        <v>32157</v>
      </c>
      <c r="P4886" t="s">
        <v>124</v>
      </c>
      <c r="Q4886" t="s">
        <v>124</v>
      </c>
      <c r="R4886" t="s">
        <v>32157</v>
      </c>
      <c r="S4886" s="4" t="str">
        <f t="shared" si="76"/>
        <v>2005</v>
      </c>
    </row>
    <row r="4887" spans="1:19" hidden="1" x14ac:dyDescent="0.35">
      <c r="A4887" t="s">
        <v>32153</v>
      </c>
      <c r="B4887" t="s">
        <v>32154</v>
      </c>
      <c r="C4887" t="s">
        <v>32158</v>
      </c>
      <c r="D4887" t="s">
        <v>32159</v>
      </c>
      <c r="E4887" t="s">
        <v>32160</v>
      </c>
      <c r="F4887" t="s">
        <v>32161</v>
      </c>
      <c r="I4887" t="s">
        <v>27582</v>
      </c>
      <c r="J4887" t="s">
        <v>1022</v>
      </c>
      <c r="M4887" t="s">
        <v>112297</v>
      </c>
      <c r="N4887" t="s">
        <v>16314</v>
      </c>
      <c r="O4887" s="3" t="s">
        <v>32162</v>
      </c>
      <c r="P4887" t="s">
        <v>16314</v>
      </c>
      <c r="Q4887" t="s">
        <v>16314</v>
      </c>
      <c r="R4887" t="s">
        <v>32162</v>
      </c>
      <c r="S4887" s="4" t="str">
        <f t="shared" si="76"/>
        <v>2005</v>
      </c>
    </row>
    <row r="4888" spans="1:19" hidden="1" x14ac:dyDescent="0.35">
      <c r="A4888" t="s">
        <v>32160</v>
      </c>
      <c r="B4888" t="s">
        <v>32161</v>
      </c>
      <c r="C4888" t="s">
        <v>32163</v>
      </c>
      <c r="D4888" t="s">
        <v>32164</v>
      </c>
      <c r="E4888" t="s">
        <v>32165</v>
      </c>
      <c r="F4888" t="s">
        <v>32166</v>
      </c>
      <c r="I4888" t="s">
        <v>32167</v>
      </c>
      <c r="J4888" t="s">
        <v>32168</v>
      </c>
      <c r="M4888" t="s">
        <v>112297</v>
      </c>
      <c r="N4888" t="s">
        <v>124</v>
      </c>
      <c r="O4888" s="3" t="s">
        <v>32169</v>
      </c>
      <c r="P4888" t="s">
        <v>124</v>
      </c>
      <c r="Q4888" t="s">
        <v>124</v>
      </c>
      <c r="R4888" t="s">
        <v>32169</v>
      </c>
      <c r="S4888" s="4" t="str">
        <f t="shared" si="76"/>
        <v>2005</v>
      </c>
    </row>
    <row r="4889" spans="1:19" hidden="1" x14ac:dyDescent="0.35">
      <c r="A4889" t="s">
        <v>32165</v>
      </c>
      <c r="B4889" t="s">
        <v>32166</v>
      </c>
      <c r="C4889" t="s">
        <v>32170</v>
      </c>
      <c r="D4889" t="s">
        <v>32171</v>
      </c>
      <c r="E4889" t="s">
        <v>32172</v>
      </c>
      <c r="F4889" t="s">
        <v>32173</v>
      </c>
      <c r="I4889" t="s">
        <v>512</v>
      </c>
      <c r="J4889" t="s">
        <v>512</v>
      </c>
      <c r="M4889" t="s">
        <v>112297</v>
      </c>
      <c r="N4889" t="s">
        <v>124</v>
      </c>
      <c r="O4889" s="3" t="s">
        <v>32174</v>
      </c>
      <c r="P4889" t="s">
        <v>124</v>
      </c>
      <c r="Q4889" t="s">
        <v>124</v>
      </c>
      <c r="R4889" t="s">
        <v>32174</v>
      </c>
      <c r="S4889" s="4" t="str">
        <f t="shared" si="76"/>
        <v>2005</v>
      </c>
    </row>
    <row r="4890" spans="1:19" hidden="1" x14ac:dyDescent="0.35">
      <c r="A4890" t="s">
        <v>32172</v>
      </c>
      <c r="B4890" t="s">
        <v>32173</v>
      </c>
      <c r="C4890" t="s">
        <v>32175</v>
      </c>
      <c r="D4890" t="s">
        <v>32176</v>
      </c>
      <c r="E4890" t="s">
        <v>32177</v>
      </c>
      <c r="F4890" t="s">
        <v>32178</v>
      </c>
      <c r="I4890" t="s">
        <v>32179</v>
      </c>
      <c r="J4890" t="s">
        <v>32180</v>
      </c>
      <c r="M4890" t="s">
        <v>112314</v>
      </c>
      <c r="N4890" t="s">
        <v>28736</v>
      </c>
      <c r="O4890" s="3" t="s">
        <v>32181</v>
      </c>
      <c r="P4890" t="s">
        <v>28736</v>
      </c>
      <c r="Q4890" t="s">
        <v>28736</v>
      </c>
      <c r="R4890" t="s">
        <v>32181</v>
      </c>
      <c r="S4890" s="4" t="str">
        <f t="shared" si="76"/>
        <v>2005</v>
      </c>
    </row>
    <row r="4891" spans="1:19" hidden="1" x14ac:dyDescent="0.35">
      <c r="A4891" t="s">
        <v>32177</v>
      </c>
      <c r="B4891" t="s">
        <v>32178</v>
      </c>
      <c r="C4891" t="s">
        <v>32182</v>
      </c>
      <c r="D4891" t="s">
        <v>32183</v>
      </c>
      <c r="E4891" t="s">
        <v>32184</v>
      </c>
      <c r="F4891" t="s">
        <v>32185</v>
      </c>
      <c r="I4891" t="s">
        <v>32186</v>
      </c>
      <c r="J4891" t="s">
        <v>32187</v>
      </c>
      <c r="M4891" t="s">
        <v>112297</v>
      </c>
      <c r="N4891" t="s">
        <v>124</v>
      </c>
      <c r="O4891" s="3" t="s">
        <v>32188</v>
      </c>
      <c r="P4891" t="s">
        <v>124</v>
      </c>
      <c r="Q4891" t="s">
        <v>124</v>
      </c>
      <c r="R4891" t="s">
        <v>32188</v>
      </c>
      <c r="S4891" s="4" t="str">
        <f t="shared" si="76"/>
        <v>2005</v>
      </c>
    </row>
    <row r="4892" spans="1:19" hidden="1" x14ac:dyDescent="0.35">
      <c r="A4892" t="s">
        <v>32184</v>
      </c>
      <c r="B4892" t="s">
        <v>32185</v>
      </c>
      <c r="C4892" t="s">
        <v>32189</v>
      </c>
      <c r="D4892" t="s">
        <v>32190</v>
      </c>
      <c r="E4892" t="s">
        <v>32191</v>
      </c>
      <c r="F4892" t="s">
        <v>32192</v>
      </c>
      <c r="I4892" t="s">
        <v>32193</v>
      </c>
      <c r="J4892" t="s">
        <v>32194</v>
      </c>
      <c r="M4892" t="s">
        <v>112297</v>
      </c>
      <c r="N4892" t="s">
        <v>124</v>
      </c>
      <c r="O4892" s="3" t="s">
        <v>32195</v>
      </c>
      <c r="P4892" t="s">
        <v>124</v>
      </c>
      <c r="Q4892" t="s">
        <v>124</v>
      </c>
      <c r="R4892" t="s">
        <v>32195</v>
      </c>
      <c r="S4892" s="4" t="str">
        <f t="shared" si="76"/>
        <v>2005</v>
      </c>
    </row>
    <row r="4893" spans="1:19" hidden="1" x14ac:dyDescent="0.35">
      <c r="A4893" t="s">
        <v>32191</v>
      </c>
      <c r="B4893" t="s">
        <v>32192</v>
      </c>
      <c r="C4893" t="s">
        <v>32196</v>
      </c>
      <c r="D4893" t="s">
        <v>32197</v>
      </c>
      <c r="E4893" t="s">
        <v>32198</v>
      </c>
      <c r="F4893" t="s">
        <v>32199</v>
      </c>
      <c r="I4893" t="s">
        <v>32200</v>
      </c>
      <c r="J4893" t="s">
        <v>32201</v>
      </c>
      <c r="M4893" t="s">
        <v>112297</v>
      </c>
      <c r="N4893" t="s">
        <v>16314</v>
      </c>
      <c r="O4893" s="3" t="s">
        <v>32202</v>
      </c>
      <c r="P4893" t="s">
        <v>16314</v>
      </c>
      <c r="Q4893" t="s">
        <v>16314</v>
      </c>
      <c r="R4893" t="s">
        <v>32202</v>
      </c>
      <c r="S4893" s="4" t="str">
        <f t="shared" si="76"/>
        <v>2005</v>
      </c>
    </row>
    <row r="4894" spans="1:19" hidden="1" x14ac:dyDescent="0.35">
      <c r="A4894" t="s">
        <v>32198</v>
      </c>
      <c r="B4894" t="s">
        <v>32199</v>
      </c>
      <c r="C4894" t="s">
        <v>32203</v>
      </c>
      <c r="D4894" t="s">
        <v>32204</v>
      </c>
      <c r="E4894" t="s">
        <v>32205</v>
      </c>
      <c r="F4894" t="s">
        <v>32206</v>
      </c>
      <c r="I4894" t="s">
        <v>32207</v>
      </c>
      <c r="J4894" t="s">
        <v>32208</v>
      </c>
      <c r="M4894" t="s">
        <v>112297</v>
      </c>
      <c r="N4894" t="s">
        <v>124</v>
      </c>
      <c r="O4894" s="3" t="s">
        <v>32209</v>
      </c>
      <c r="P4894" t="s">
        <v>124</v>
      </c>
      <c r="Q4894" t="s">
        <v>124</v>
      </c>
      <c r="R4894" t="s">
        <v>32209</v>
      </c>
      <c r="S4894" s="4" t="str">
        <f t="shared" si="76"/>
        <v>2005</v>
      </c>
    </row>
    <row r="4895" spans="1:19" hidden="1" x14ac:dyDescent="0.35">
      <c r="A4895" t="s">
        <v>32205</v>
      </c>
      <c r="B4895" t="s">
        <v>32206</v>
      </c>
      <c r="C4895" t="s">
        <v>32210</v>
      </c>
      <c r="D4895" t="s">
        <v>32211</v>
      </c>
      <c r="E4895" t="s">
        <v>32212</v>
      </c>
      <c r="F4895" t="s">
        <v>32213</v>
      </c>
      <c r="I4895" t="s">
        <v>32214</v>
      </c>
      <c r="J4895" t="s">
        <v>32215</v>
      </c>
      <c r="M4895" t="s">
        <v>112314</v>
      </c>
      <c r="N4895" t="s">
        <v>28736</v>
      </c>
      <c r="O4895" s="3" t="s">
        <v>32216</v>
      </c>
      <c r="P4895" t="s">
        <v>28736</v>
      </c>
      <c r="Q4895" t="s">
        <v>28736</v>
      </c>
      <c r="R4895" t="s">
        <v>32216</v>
      </c>
      <c r="S4895" s="4" t="str">
        <f t="shared" si="76"/>
        <v>2005</v>
      </c>
    </row>
    <row r="4896" spans="1:19" hidden="1" x14ac:dyDescent="0.35">
      <c r="A4896" t="s">
        <v>32212</v>
      </c>
      <c r="B4896" t="s">
        <v>32213</v>
      </c>
      <c r="C4896" t="s">
        <v>32217</v>
      </c>
      <c r="D4896" t="s">
        <v>32218</v>
      </c>
      <c r="E4896" t="s">
        <v>32219</v>
      </c>
      <c r="F4896" t="s">
        <v>32220</v>
      </c>
      <c r="I4896" t="s">
        <v>32221</v>
      </c>
      <c r="J4896" t="s">
        <v>32222</v>
      </c>
      <c r="M4896" t="s">
        <v>112297</v>
      </c>
      <c r="N4896" t="s">
        <v>16314</v>
      </c>
      <c r="O4896" s="3" t="s">
        <v>32223</v>
      </c>
      <c r="P4896" t="s">
        <v>16314</v>
      </c>
      <c r="Q4896" t="s">
        <v>16314</v>
      </c>
      <c r="R4896" t="s">
        <v>32223</v>
      </c>
      <c r="S4896" s="4" t="str">
        <f t="shared" si="76"/>
        <v>2005</v>
      </c>
    </row>
    <row r="4897" spans="1:19" hidden="1" x14ac:dyDescent="0.35">
      <c r="A4897" t="s">
        <v>32219</v>
      </c>
      <c r="B4897" t="s">
        <v>32220</v>
      </c>
      <c r="C4897" t="s">
        <v>32224</v>
      </c>
      <c r="D4897" t="s">
        <v>32225</v>
      </c>
      <c r="E4897" t="s">
        <v>32226</v>
      </c>
      <c r="F4897" t="s">
        <v>32227</v>
      </c>
      <c r="I4897" t="s">
        <v>32228</v>
      </c>
      <c r="J4897" t="s">
        <v>32229</v>
      </c>
      <c r="M4897" t="s">
        <v>112297</v>
      </c>
      <c r="N4897" t="s">
        <v>124</v>
      </c>
      <c r="O4897" s="3" t="s">
        <v>32230</v>
      </c>
      <c r="P4897" t="s">
        <v>124</v>
      </c>
      <c r="Q4897" t="s">
        <v>124</v>
      </c>
      <c r="R4897" t="s">
        <v>32230</v>
      </c>
      <c r="S4897" s="4" t="str">
        <f t="shared" si="76"/>
        <v>2005</v>
      </c>
    </row>
    <row r="4898" spans="1:19" hidden="1" x14ac:dyDescent="0.35">
      <c r="A4898" t="s">
        <v>32226</v>
      </c>
      <c r="B4898" t="s">
        <v>32227</v>
      </c>
      <c r="C4898" t="s">
        <v>32231</v>
      </c>
      <c r="D4898" t="s">
        <v>32232</v>
      </c>
      <c r="E4898" t="s">
        <v>32233</v>
      </c>
      <c r="F4898" t="s">
        <v>32234</v>
      </c>
      <c r="I4898" t="s">
        <v>32235</v>
      </c>
      <c r="J4898" t="s">
        <v>32236</v>
      </c>
      <c r="M4898" t="s">
        <v>112297</v>
      </c>
      <c r="N4898" t="s">
        <v>124</v>
      </c>
      <c r="O4898" s="3" t="s">
        <v>32237</v>
      </c>
      <c r="P4898" t="s">
        <v>124</v>
      </c>
      <c r="Q4898" t="s">
        <v>124</v>
      </c>
      <c r="R4898" t="s">
        <v>32237</v>
      </c>
      <c r="S4898" s="4" t="str">
        <f t="shared" si="76"/>
        <v>2005</v>
      </c>
    </row>
    <row r="4899" spans="1:19" hidden="1" x14ac:dyDescent="0.35">
      <c r="A4899" t="s">
        <v>32233</v>
      </c>
      <c r="B4899" t="s">
        <v>32234</v>
      </c>
      <c r="C4899" t="s">
        <v>32238</v>
      </c>
      <c r="D4899" t="s">
        <v>32239</v>
      </c>
      <c r="E4899" t="s">
        <v>32240</v>
      </c>
      <c r="F4899" t="s">
        <v>32241</v>
      </c>
      <c r="I4899" t="s">
        <v>32242</v>
      </c>
      <c r="J4899" t="s">
        <v>32243</v>
      </c>
      <c r="M4899" t="s">
        <v>112297</v>
      </c>
      <c r="N4899" t="s">
        <v>124</v>
      </c>
      <c r="O4899" s="3" t="s">
        <v>32244</v>
      </c>
      <c r="P4899" t="s">
        <v>124</v>
      </c>
      <c r="Q4899" t="s">
        <v>124</v>
      </c>
      <c r="R4899" t="s">
        <v>32244</v>
      </c>
      <c r="S4899" s="4" t="str">
        <f t="shared" si="76"/>
        <v>2005</v>
      </c>
    </row>
    <row r="4900" spans="1:19" hidden="1" x14ac:dyDescent="0.35">
      <c r="A4900" t="s">
        <v>32240</v>
      </c>
      <c r="B4900" t="s">
        <v>32241</v>
      </c>
      <c r="C4900" t="s">
        <v>32245</v>
      </c>
      <c r="D4900" t="s">
        <v>32246</v>
      </c>
      <c r="E4900" t="s">
        <v>32247</v>
      </c>
      <c r="F4900" t="s">
        <v>32248</v>
      </c>
      <c r="I4900" t="s">
        <v>32249</v>
      </c>
      <c r="J4900" t="s">
        <v>32250</v>
      </c>
      <c r="M4900" t="s">
        <v>112297</v>
      </c>
      <c r="N4900" t="s">
        <v>124</v>
      </c>
      <c r="O4900" s="3" t="s">
        <v>32251</v>
      </c>
      <c r="P4900" t="s">
        <v>124</v>
      </c>
      <c r="Q4900" t="s">
        <v>124</v>
      </c>
      <c r="R4900" t="s">
        <v>32251</v>
      </c>
      <c r="S4900" s="4" t="str">
        <f t="shared" si="76"/>
        <v>2005</v>
      </c>
    </row>
    <row r="4901" spans="1:19" hidden="1" x14ac:dyDescent="0.35">
      <c r="A4901" t="s">
        <v>32247</v>
      </c>
      <c r="B4901" t="s">
        <v>32248</v>
      </c>
      <c r="C4901" t="s">
        <v>32252</v>
      </c>
      <c r="D4901" t="s">
        <v>32253</v>
      </c>
      <c r="E4901" t="s">
        <v>32254</v>
      </c>
      <c r="F4901" t="s">
        <v>32255</v>
      </c>
      <c r="I4901" t="s">
        <v>32256</v>
      </c>
      <c r="J4901" t="s">
        <v>32257</v>
      </c>
      <c r="M4901" t="s">
        <v>112297</v>
      </c>
      <c r="N4901" t="s">
        <v>124</v>
      </c>
      <c r="O4901" s="3" t="s">
        <v>32258</v>
      </c>
      <c r="P4901" t="s">
        <v>124</v>
      </c>
      <c r="Q4901" t="s">
        <v>124</v>
      </c>
      <c r="R4901" t="s">
        <v>32258</v>
      </c>
      <c r="S4901" s="4" t="str">
        <f t="shared" si="76"/>
        <v>2005</v>
      </c>
    </row>
    <row r="4902" spans="1:19" hidden="1" x14ac:dyDescent="0.35">
      <c r="A4902" t="s">
        <v>32254</v>
      </c>
      <c r="B4902" t="s">
        <v>32255</v>
      </c>
      <c r="C4902" t="s">
        <v>32259</v>
      </c>
      <c r="D4902" t="s">
        <v>32260</v>
      </c>
      <c r="E4902" t="s">
        <v>32261</v>
      </c>
      <c r="F4902" t="s">
        <v>32262</v>
      </c>
      <c r="I4902" t="s">
        <v>32263</v>
      </c>
      <c r="J4902" t="s">
        <v>32264</v>
      </c>
      <c r="M4902" t="s">
        <v>112314</v>
      </c>
      <c r="N4902" t="s">
        <v>28736</v>
      </c>
      <c r="O4902" s="3" t="s">
        <v>32265</v>
      </c>
      <c r="P4902" t="s">
        <v>28736</v>
      </c>
      <c r="Q4902" t="s">
        <v>28736</v>
      </c>
      <c r="R4902" t="s">
        <v>32265</v>
      </c>
      <c r="S4902" s="4" t="str">
        <f t="shared" si="76"/>
        <v>2005</v>
      </c>
    </row>
    <row r="4903" spans="1:19" hidden="1" x14ac:dyDescent="0.35">
      <c r="A4903" t="s">
        <v>32261</v>
      </c>
      <c r="B4903" t="s">
        <v>32262</v>
      </c>
      <c r="C4903" t="s">
        <v>32266</v>
      </c>
      <c r="D4903" t="s">
        <v>32267</v>
      </c>
      <c r="E4903" t="s">
        <v>32268</v>
      </c>
      <c r="F4903" t="s">
        <v>32269</v>
      </c>
      <c r="I4903" t="s">
        <v>32270</v>
      </c>
      <c r="J4903" t="s">
        <v>32271</v>
      </c>
      <c r="M4903" t="s">
        <v>112314</v>
      </c>
      <c r="N4903" t="s">
        <v>28736</v>
      </c>
      <c r="O4903" s="3" t="s">
        <v>32272</v>
      </c>
      <c r="P4903" t="s">
        <v>28736</v>
      </c>
      <c r="Q4903" t="s">
        <v>28736</v>
      </c>
      <c r="R4903" t="s">
        <v>32272</v>
      </c>
      <c r="S4903" s="4" t="str">
        <f t="shared" si="76"/>
        <v>2005</v>
      </c>
    </row>
    <row r="4904" spans="1:19" hidden="1" x14ac:dyDescent="0.35">
      <c r="A4904" t="s">
        <v>32268</v>
      </c>
      <c r="B4904" t="s">
        <v>32269</v>
      </c>
      <c r="C4904" t="s">
        <v>32273</v>
      </c>
      <c r="D4904" t="s">
        <v>32274</v>
      </c>
      <c r="E4904" t="s">
        <v>32275</v>
      </c>
      <c r="F4904" t="s">
        <v>32276</v>
      </c>
      <c r="I4904" t="s">
        <v>32277</v>
      </c>
      <c r="J4904" t="s">
        <v>32278</v>
      </c>
      <c r="M4904" t="s">
        <v>112314</v>
      </c>
      <c r="N4904" t="s">
        <v>28736</v>
      </c>
      <c r="O4904" s="3" t="s">
        <v>32279</v>
      </c>
      <c r="P4904" t="s">
        <v>28736</v>
      </c>
      <c r="Q4904" t="s">
        <v>28736</v>
      </c>
      <c r="R4904" t="s">
        <v>32279</v>
      </c>
      <c r="S4904" s="4" t="str">
        <f t="shared" si="76"/>
        <v>2005</v>
      </c>
    </row>
    <row r="4905" spans="1:19" hidden="1" x14ac:dyDescent="0.35">
      <c r="A4905" t="s">
        <v>32275</v>
      </c>
      <c r="B4905" t="s">
        <v>32276</v>
      </c>
      <c r="C4905" t="s">
        <v>32280</v>
      </c>
      <c r="D4905" t="s">
        <v>32281</v>
      </c>
      <c r="E4905" t="s">
        <v>32282</v>
      </c>
      <c r="F4905" t="s">
        <v>32283</v>
      </c>
      <c r="I4905" t="s">
        <v>32284</v>
      </c>
      <c r="J4905" t="s">
        <v>32285</v>
      </c>
      <c r="M4905" t="s">
        <v>112314</v>
      </c>
      <c r="N4905" t="s">
        <v>28736</v>
      </c>
      <c r="O4905" s="3" t="s">
        <v>32286</v>
      </c>
      <c r="P4905" t="s">
        <v>28736</v>
      </c>
      <c r="Q4905" t="s">
        <v>28736</v>
      </c>
      <c r="R4905" t="s">
        <v>32286</v>
      </c>
      <c r="S4905" s="4" t="str">
        <f t="shared" si="76"/>
        <v>2005</v>
      </c>
    </row>
    <row r="4906" spans="1:19" hidden="1" x14ac:dyDescent="0.35">
      <c r="A4906" t="s">
        <v>32282</v>
      </c>
      <c r="B4906" t="s">
        <v>32283</v>
      </c>
      <c r="C4906" t="s">
        <v>32287</v>
      </c>
      <c r="D4906" t="s">
        <v>32288</v>
      </c>
      <c r="E4906" t="s">
        <v>32289</v>
      </c>
      <c r="F4906" t="s">
        <v>32290</v>
      </c>
      <c r="I4906" t="s">
        <v>32291</v>
      </c>
      <c r="J4906" t="s">
        <v>32292</v>
      </c>
      <c r="M4906" t="s">
        <v>112314</v>
      </c>
      <c r="N4906" t="s">
        <v>28736</v>
      </c>
      <c r="O4906" s="3" t="s">
        <v>32293</v>
      </c>
      <c r="P4906" t="s">
        <v>28736</v>
      </c>
      <c r="Q4906" t="s">
        <v>28736</v>
      </c>
      <c r="R4906" t="s">
        <v>32293</v>
      </c>
      <c r="S4906" s="4" t="str">
        <f t="shared" si="76"/>
        <v>2005</v>
      </c>
    </row>
    <row r="4907" spans="1:19" hidden="1" x14ac:dyDescent="0.35">
      <c r="A4907" t="s">
        <v>32289</v>
      </c>
      <c r="B4907" t="s">
        <v>32290</v>
      </c>
      <c r="C4907" t="s">
        <v>32294</v>
      </c>
      <c r="D4907">
        <v>251981425</v>
      </c>
      <c r="E4907" t="s">
        <v>32295</v>
      </c>
      <c r="F4907" t="s">
        <v>32296</v>
      </c>
      <c r="I4907" t="s">
        <v>32297</v>
      </c>
      <c r="J4907" t="s">
        <v>32298</v>
      </c>
      <c r="M4907" t="s">
        <v>112314</v>
      </c>
      <c r="N4907" t="s">
        <v>28736</v>
      </c>
      <c r="O4907" s="3" t="s">
        <v>32299</v>
      </c>
      <c r="P4907" t="s">
        <v>28736</v>
      </c>
      <c r="Q4907" t="s">
        <v>28736</v>
      </c>
      <c r="R4907" t="s">
        <v>32299</v>
      </c>
      <c r="S4907" s="4" t="str">
        <f t="shared" si="76"/>
        <v>2005</v>
      </c>
    </row>
    <row r="4908" spans="1:19" hidden="1" x14ac:dyDescent="0.35">
      <c r="A4908" t="s">
        <v>32295</v>
      </c>
      <c r="B4908" t="s">
        <v>32296</v>
      </c>
      <c r="C4908" t="s">
        <v>32300</v>
      </c>
      <c r="D4908" t="s">
        <v>32301</v>
      </c>
      <c r="E4908" t="s">
        <v>32302</v>
      </c>
      <c r="F4908" t="s">
        <v>32303</v>
      </c>
      <c r="I4908" t="s">
        <v>32304</v>
      </c>
      <c r="J4908" t="s">
        <v>32305</v>
      </c>
      <c r="M4908" t="s">
        <v>112298</v>
      </c>
      <c r="N4908" t="s">
        <v>28</v>
      </c>
      <c r="O4908" s="3" t="s">
        <v>32306</v>
      </c>
      <c r="P4908" t="s">
        <v>50</v>
      </c>
      <c r="Q4908" t="s">
        <v>50</v>
      </c>
      <c r="R4908" t="s">
        <v>32306</v>
      </c>
      <c r="S4908" s="4" t="str">
        <f t="shared" si="76"/>
        <v>2005</v>
      </c>
    </row>
    <row r="4909" spans="1:19" hidden="1" x14ac:dyDescent="0.35">
      <c r="A4909" t="s">
        <v>32302</v>
      </c>
      <c r="B4909" t="s">
        <v>32303</v>
      </c>
      <c r="C4909" t="s">
        <v>32307</v>
      </c>
      <c r="D4909" t="s">
        <v>32308</v>
      </c>
      <c r="E4909" t="s">
        <v>32309</v>
      </c>
      <c r="F4909" t="s">
        <v>32310</v>
      </c>
      <c r="I4909" t="s">
        <v>512</v>
      </c>
      <c r="J4909" t="s">
        <v>512</v>
      </c>
      <c r="M4909" t="s">
        <v>112297</v>
      </c>
      <c r="N4909" t="s">
        <v>124</v>
      </c>
      <c r="O4909" s="3" t="s">
        <v>32311</v>
      </c>
      <c r="P4909" t="s">
        <v>124</v>
      </c>
      <c r="Q4909" t="s">
        <v>124</v>
      </c>
      <c r="R4909" t="s">
        <v>32311</v>
      </c>
      <c r="S4909" s="4" t="str">
        <f t="shared" si="76"/>
        <v>2005</v>
      </c>
    </row>
    <row r="4910" spans="1:19" hidden="1" x14ac:dyDescent="0.35">
      <c r="A4910" t="s">
        <v>32309</v>
      </c>
      <c r="B4910" t="s">
        <v>32310</v>
      </c>
      <c r="C4910" t="s">
        <v>32312</v>
      </c>
      <c r="D4910" t="s">
        <v>32313</v>
      </c>
      <c r="E4910" t="s">
        <v>32314</v>
      </c>
      <c r="F4910" t="s">
        <v>32315</v>
      </c>
      <c r="I4910" t="s">
        <v>32316</v>
      </c>
      <c r="J4910" t="s">
        <v>32317</v>
      </c>
      <c r="M4910" t="s">
        <v>112314</v>
      </c>
      <c r="N4910" t="s">
        <v>28736</v>
      </c>
      <c r="O4910" s="3" t="s">
        <v>32318</v>
      </c>
      <c r="P4910" t="s">
        <v>28736</v>
      </c>
      <c r="Q4910" t="s">
        <v>28736</v>
      </c>
      <c r="R4910" t="s">
        <v>32318</v>
      </c>
      <c r="S4910" s="4" t="str">
        <f t="shared" si="76"/>
        <v>2005</v>
      </c>
    </row>
    <row r="4911" spans="1:19" hidden="1" x14ac:dyDescent="0.35">
      <c r="A4911" t="s">
        <v>32314</v>
      </c>
      <c r="B4911" t="s">
        <v>32315</v>
      </c>
      <c r="C4911" t="s">
        <v>32319</v>
      </c>
      <c r="D4911" t="s">
        <v>32320</v>
      </c>
      <c r="E4911" t="s">
        <v>32321</v>
      </c>
      <c r="F4911" t="s">
        <v>32322</v>
      </c>
      <c r="I4911" t="e">
        <f>+ workspace updates + fix for socket initialization S. GULLY</f>
        <v>#NAME?</v>
      </c>
      <c r="J4911" t="s">
        <v>32323</v>
      </c>
      <c r="M4911" t="s">
        <v>112314</v>
      </c>
      <c r="N4911" t="s">
        <v>28736</v>
      </c>
      <c r="O4911" s="3" t="s">
        <v>32324</v>
      </c>
      <c r="P4911" t="s">
        <v>28736</v>
      </c>
      <c r="Q4911" t="s">
        <v>28736</v>
      </c>
      <c r="R4911" t="s">
        <v>32324</v>
      </c>
      <c r="S4911" s="4" t="str">
        <f t="shared" si="76"/>
        <v>2005</v>
      </c>
    </row>
    <row r="4912" spans="1:19" hidden="1" x14ac:dyDescent="0.35">
      <c r="A4912" t="s">
        <v>32321</v>
      </c>
      <c r="B4912" t="s">
        <v>32322</v>
      </c>
      <c r="C4912" t="s">
        <v>32325</v>
      </c>
      <c r="D4912" t="s">
        <v>32326</v>
      </c>
      <c r="E4912" t="s">
        <v>32327</v>
      </c>
      <c r="F4912" t="s">
        <v>32328</v>
      </c>
      <c r="I4912" t="s">
        <v>32329</v>
      </c>
      <c r="J4912" t="s">
        <v>32330</v>
      </c>
      <c r="M4912" t="s">
        <v>112314</v>
      </c>
      <c r="N4912" t="s">
        <v>28736</v>
      </c>
      <c r="O4912" s="3" t="s">
        <v>32331</v>
      </c>
      <c r="P4912" t="s">
        <v>28736</v>
      </c>
      <c r="Q4912" t="s">
        <v>28736</v>
      </c>
      <c r="R4912" t="s">
        <v>32331</v>
      </c>
      <c r="S4912" s="4" t="str">
        <f t="shared" si="76"/>
        <v>2005</v>
      </c>
    </row>
    <row r="4913" spans="1:19" hidden="1" x14ac:dyDescent="0.35">
      <c r="A4913" t="s">
        <v>32327</v>
      </c>
      <c r="B4913" t="s">
        <v>32328</v>
      </c>
      <c r="C4913" t="s">
        <v>32332</v>
      </c>
      <c r="D4913" t="s">
        <v>32333</v>
      </c>
      <c r="E4913" t="s">
        <v>32334</v>
      </c>
      <c r="F4913" t="s">
        <v>32335</v>
      </c>
      <c r="G4913" t="s">
        <v>32336</v>
      </c>
      <c r="I4913" t="s">
        <v>512</v>
      </c>
      <c r="J4913" t="s">
        <v>512</v>
      </c>
      <c r="M4913" t="s">
        <v>112297</v>
      </c>
      <c r="N4913" t="s">
        <v>124</v>
      </c>
      <c r="O4913" s="3" t="s">
        <v>32337</v>
      </c>
      <c r="P4913" t="s">
        <v>124</v>
      </c>
      <c r="Q4913" t="s">
        <v>124</v>
      </c>
      <c r="R4913" t="s">
        <v>32337</v>
      </c>
      <c r="S4913" s="4" t="str">
        <f t="shared" si="76"/>
        <v>2005</v>
      </c>
    </row>
    <row r="4914" spans="1:19" hidden="1" x14ac:dyDescent="0.35">
      <c r="A4914" t="s">
        <v>32334</v>
      </c>
      <c r="B4914" t="s">
        <v>32335</v>
      </c>
      <c r="C4914" t="s">
        <v>32338</v>
      </c>
      <c r="D4914" t="s">
        <v>32339</v>
      </c>
      <c r="E4914" t="s">
        <v>32340</v>
      </c>
      <c r="F4914" t="s">
        <v>32341</v>
      </c>
      <c r="I4914" t="s">
        <v>512</v>
      </c>
      <c r="J4914" t="s">
        <v>512</v>
      </c>
      <c r="M4914" t="s">
        <v>112297</v>
      </c>
      <c r="N4914" t="s">
        <v>124</v>
      </c>
      <c r="O4914" s="3" t="s">
        <v>32342</v>
      </c>
      <c r="P4914" t="s">
        <v>124</v>
      </c>
      <c r="Q4914" t="s">
        <v>124</v>
      </c>
      <c r="R4914" t="s">
        <v>32342</v>
      </c>
      <c r="S4914" s="4" t="str">
        <f t="shared" si="76"/>
        <v>2005</v>
      </c>
    </row>
    <row r="4915" spans="1:19" hidden="1" x14ac:dyDescent="0.35">
      <c r="A4915" t="s">
        <v>32340</v>
      </c>
      <c r="B4915" t="s">
        <v>32341</v>
      </c>
      <c r="C4915" t="s">
        <v>32343</v>
      </c>
      <c r="D4915" t="s">
        <v>32344</v>
      </c>
      <c r="E4915" t="s">
        <v>32345</v>
      </c>
      <c r="F4915" t="s">
        <v>32346</v>
      </c>
      <c r="I4915" t="s">
        <v>32347</v>
      </c>
      <c r="J4915" t="s">
        <v>32348</v>
      </c>
      <c r="M4915" t="s">
        <v>112299</v>
      </c>
      <c r="N4915" t="s">
        <v>247</v>
      </c>
      <c r="O4915" s="3" t="s">
        <v>32349</v>
      </c>
      <c r="P4915" t="s">
        <v>247</v>
      </c>
      <c r="Q4915" t="s">
        <v>247</v>
      </c>
      <c r="R4915" t="s">
        <v>32349</v>
      </c>
      <c r="S4915" s="4" t="str">
        <f t="shared" si="76"/>
        <v>2005</v>
      </c>
    </row>
    <row r="4916" spans="1:19" hidden="1" x14ac:dyDescent="0.35">
      <c r="A4916" t="s">
        <v>32345</v>
      </c>
      <c r="B4916" t="s">
        <v>32346</v>
      </c>
      <c r="C4916" t="s">
        <v>32350</v>
      </c>
      <c r="D4916" t="s">
        <v>32351</v>
      </c>
      <c r="E4916" t="s">
        <v>32352</v>
      </c>
      <c r="F4916" t="s">
        <v>32353</v>
      </c>
      <c r="I4916" t="s">
        <v>32354</v>
      </c>
      <c r="J4916" t="s">
        <v>32355</v>
      </c>
      <c r="M4916" t="s">
        <v>112314</v>
      </c>
      <c r="N4916" t="s">
        <v>28736</v>
      </c>
      <c r="O4916" s="3" t="s">
        <v>32356</v>
      </c>
      <c r="P4916" t="s">
        <v>28736</v>
      </c>
      <c r="Q4916" t="s">
        <v>28736</v>
      </c>
      <c r="R4916" t="s">
        <v>32356</v>
      </c>
      <c r="S4916" s="4" t="str">
        <f t="shared" si="76"/>
        <v>2005</v>
      </c>
    </row>
    <row r="4917" spans="1:19" hidden="1" x14ac:dyDescent="0.35">
      <c r="A4917" t="s">
        <v>32352</v>
      </c>
      <c r="B4917" t="s">
        <v>32353</v>
      </c>
      <c r="C4917" t="s">
        <v>32357</v>
      </c>
      <c r="D4917" t="s">
        <v>32358</v>
      </c>
      <c r="E4917" t="s">
        <v>32359</v>
      </c>
      <c r="F4917" t="s">
        <v>32360</v>
      </c>
      <c r="I4917" t="s">
        <v>32361</v>
      </c>
      <c r="J4917" t="s">
        <v>32362</v>
      </c>
      <c r="M4917" t="s">
        <v>112314</v>
      </c>
      <c r="N4917" t="s">
        <v>28736</v>
      </c>
      <c r="O4917" s="3" t="s">
        <v>32363</v>
      </c>
      <c r="P4917" t="s">
        <v>28736</v>
      </c>
      <c r="Q4917" t="s">
        <v>28736</v>
      </c>
      <c r="R4917" t="s">
        <v>32363</v>
      </c>
      <c r="S4917" s="4" t="str">
        <f t="shared" si="76"/>
        <v>2005</v>
      </c>
    </row>
    <row r="4918" spans="1:19" hidden="1" x14ac:dyDescent="0.35">
      <c r="A4918" t="s">
        <v>32359</v>
      </c>
      <c r="B4918" t="s">
        <v>32360</v>
      </c>
      <c r="C4918" t="s">
        <v>32364</v>
      </c>
      <c r="D4918" t="s">
        <v>32365</v>
      </c>
      <c r="E4918" t="s">
        <v>32366</v>
      </c>
      <c r="F4918" t="s">
        <v>32367</v>
      </c>
      <c r="I4918" t="s">
        <v>32368</v>
      </c>
      <c r="J4918" t="s">
        <v>32369</v>
      </c>
      <c r="M4918" t="s">
        <v>112314</v>
      </c>
      <c r="N4918" t="s">
        <v>28736</v>
      </c>
      <c r="O4918" s="3" t="s">
        <v>32370</v>
      </c>
      <c r="P4918" t="s">
        <v>28736</v>
      </c>
      <c r="Q4918" t="s">
        <v>28736</v>
      </c>
      <c r="R4918" t="s">
        <v>32370</v>
      </c>
      <c r="S4918" s="4" t="str">
        <f t="shared" si="76"/>
        <v>2005</v>
      </c>
    </row>
    <row r="4919" spans="1:19" hidden="1" x14ac:dyDescent="0.35">
      <c r="A4919" t="s">
        <v>32366</v>
      </c>
      <c r="B4919" t="s">
        <v>32367</v>
      </c>
      <c r="C4919" t="s">
        <v>32371</v>
      </c>
      <c r="D4919" t="s">
        <v>32372</v>
      </c>
      <c r="E4919" t="s">
        <v>32373</v>
      </c>
      <c r="F4919" t="s">
        <v>32374</v>
      </c>
      <c r="I4919" t="s">
        <v>32375</v>
      </c>
      <c r="J4919" t="s">
        <v>32376</v>
      </c>
      <c r="M4919" t="s">
        <v>112297</v>
      </c>
      <c r="N4919" t="s">
        <v>124</v>
      </c>
      <c r="O4919" s="3" t="s">
        <v>32377</v>
      </c>
      <c r="P4919" t="s">
        <v>124</v>
      </c>
      <c r="Q4919" t="s">
        <v>124</v>
      </c>
      <c r="R4919" t="s">
        <v>32377</v>
      </c>
      <c r="S4919" s="4" t="str">
        <f t="shared" si="76"/>
        <v>2005</v>
      </c>
    </row>
    <row r="4920" spans="1:19" hidden="1" x14ac:dyDescent="0.35">
      <c r="A4920" t="s">
        <v>32373</v>
      </c>
      <c r="B4920" t="s">
        <v>32374</v>
      </c>
      <c r="C4920" t="s">
        <v>32378</v>
      </c>
      <c r="D4920" t="s">
        <v>32379</v>
      </c>
      <c r="E4920" t="s">
        <v>32380</v>
      </c>
      <c r="F4920" t="s">
        <v>32381</v>
      </c>
      <c r="I4920" t="s">
        <v>512</v>
      </c>
      <c r="J4920" t="s">
        <v>512</v>
      </c>
      <c r="M4920" t="s">
        <v>112297</v>
      </c>
      <c r="N4920" t="s">
        <v>124</v>
      </c>
      <c r="O4920" s="3" t="s">
        <v>32382</v>
      </c>
      <c r="P4920" t="s">
        <v>124</v>
      </c>
      <c r="Q4920" t="s">
        <v>124</v>
      </c>
      <c r="R4920" t="s">
        <v>32382</v>
      </c>
      <c r="S4920" s="4" t="str">
        <f t="shared" si="76"/>
        <v>2005</v>
      </c>
    </row>
    <row r="4921" spans="1:19" hidden="1" x14ac:dyDescent="0.35">
      <c r="A4921" t="s">
        <v>32380</v>
      </c>
      <c r="B4921" t="s">
        <v>32381</v>
      </c>
      <c r="C4921" t="s">
        <v>32383</v>
      </c>
      <c r="D4921" t="s">
        <v>32384</v>
      </c>
      <c r="E4921" t="s">
        <v>32385</v>
      </c>
      <c r="F4921" t="s">
        <v>32386</v>
      </c>
      <c r="I4921" t="s">
        <v>32387</v>
      </c>
      <c r="J4921" t="s">
        <v>32388</v>
      </c>
      <c r="M4921" t="s">
        <v>112314</v>
      </c>
      <c r="N4921" t="s">
        <v>28736</v>
      </c>
      <c r="O4921" s="3" t="s">
        <v>32389</v>
      </c>
      <c r="P4921" t="s">
        <v>28736</v>
      </c>
      <c r="Q4921" t="s">
        <v>28736</v>
      </c>
      <c r="R4921" t="s">
        <v>32389</v>
      </c>
      <c r="S4921" s="4" t="str">
        <f t="shared" si="76"/>
        <v>2005</v>
      </c>
    </row>
    <row r="4922" spans="1:19" hidden="1" x14ac:dyDescent="0.35">
      <c r="A4922" t="s">
        <v>32385</v>
      </c>
      <c r="B4922" t="s">
        <v>32386</v>
      </c>
      <c r="C4922" t="s">
        <v>32390</v>
      </c>
      <c r="D4922" t="s">
        <v>32391</v>
      </c>
      <c r="E4922" t="s">
        <v>32392</v>
      </c>
      <c r="F4922" t="s">
        <v>32393</v>
      </c>
      <c r="I4922" t="s">
        <v>32394</v>
      </c>
      <c r="J4922" t="s">
        <v>32395</v>
      </c>
      <c r="M4922" t="s">
        <v>112297</v>
      </c>
      <c r="N4922" t="s">
        <v>124</v>
      </c>
      <c r="O4922" s="3" t="s">
        <v>32396</v>
      </c>
      <c r="P4922" t="s">
        <v>124</v>
      </c>
      <c r="Q4922" t="s">
        <v>124</v>
      </c>
      <c r="R4922" t="s">
        <v>32396</v>
      </c>
      <c r="S4922" s="4" t="str">
        <f t="shared" si="76"/>
        <v>2005</v>
      </c>
    </row>
    <row r="4923" spans="1:19" hidden="1" x14ac:dyDescent="0.35">
      <c r="A4923" t="s">
        <v>32392</v>
      </c>
      <c r="B4923" t="s">
        <v>32393</v>
      </c>
      <c r="C4923" t="s">
        <v>32397</v>
      </c>
      <c r="D4923" t="s">
        <v>32398</v>
      </c>
      <c r="E4923" t="s">
        <v>32399</v>
      </c>
      <c r="F4923" t="s">
        <v>32400</v>
      </c>
      <c r="I4923" t="s">
        <v>32401</v>
      </c>
      <c r="J4923" t="s">
        <v>32402</v>
      </c>
      <c r="M4923" t="s">
        <v>112297</v>
      </c>
      <c r="N4923" t="s">
        <v>124</v>
      </c>
      <c r="O4923" s="3" t="s">
        <v>32403</v>
      </c>
      <c r="P4923" t="s">
        <v>124</v>
      </c>
      <c r="Q4923" t="s">
        <v>124</v>
      </c>
      <c r="R4923" t="s">
        <v>32403</v>
      </c>
      <c r="S4923" s="4" t="str">
        <f t="shared" si="76"/>
        <v>2005</v>
      </c>
    </row>
    <row r="4924" spans="1:19" hidden="1" x14ac:dyDescent="0.35">
      <c r="A4924" t="s">
        <v>32399</v>
      </c>
      <c r="B4924" t="s">
        <v>32400</v>
      </c>
      <c r="C4924" t="s">
        <v>32404</v>
      </c>
      <c r="D4924" t="s">
        <v>32405</v>
      </c>
      <c r="E4924" t="s">
        <v>32406</v>
      </c>
      <c r="F4924" t="s">
        <v>32407</v>
      </c>
      <c r="I4924" t="s">
        <v>32408</v>
      </c>
      <c r="J4924" t="s">
        <v>32409</v>
      </c>
      <c r="M4924" t="s">
        <v>112298</v>
      </c>
      <c r="N4924" t="s">
        <v>28</v>
      </c>
      <c r="O4924" s="3" t="s">
        <v>32410</v>
      </c>
      <c r="P4924" t="s">
        <v>50</v>
      </c>
      <c r="Q4924" t="s">
        <v>50</v>
      </c>
      <c r="R4924" t="s">
        <v>32410</v>
      </c>
      <c r="S4924" s="4" t="str">
        <f t="shared" si="76"/>
        <v>2005</v>
      </c>
    </row>
    <row r="4925" spans="1:19" hidden="1" x14ac:dyDescent="0.35">
      <c r="A4925" t="s">
        <v>32406</v>
      </c>
      <c r="B4925" t="s">
        <v>32407</v>
      </c>
      <c r="C4925" t="s">
        <v>32411</v>
      </c>
      <c r="D4925" t="s">
        <v>32412</v>
      </c>
      <c r="E4925" t="s">
        <v>32413</v>
      </c>
      <c r="F4925" t="s">
        <v>32414</v>
      </c>
      <c r="I4925" t="s">
        <v>32415</v>
      </c>
      <c r="J4925" t="s">
        <v>32416</v>
      </c>
      <c r="M4925" t="s">
        <v>112297</v>
      </c>
      <c r="N4925" t="s">
        <v>124</v>
      </c>
      <c r="O4925" s="3" t="s">
        <v>32417</v>
      </c>
      <c r="P4925" t="s">
        <v>124</v>
      </c>
      <c r="Q4925" t="s">
        <v>124</v>
      </c>
      <c r="R4925" t="s">
        <v>32417</v>
      </c>
      <c r="S4925" s="4" t="str">
        <f t="shared" si="76"/>
        <v>2005</v>
      </c>
    </row>
    <row r="4926" spans="1:19" hidden="1" x14ac:dyDescent="0.35">
      <c r="A4926" t="s">
        <v>32413</v>
      </c>
      <c r="B4926" t="s">
        <v>32414</v>
      </c>
      <c r="C4926" t="s">
        <v>32418</v>
      </c>
      <c r="D4926" t="s">
        <v>32419</v>
      </c>
      <c r="E4926" t="s">
        <v>32420</v>
      </c>
      <c r="F4926" t="s">
        <v>32421</v>
      </c>
      <c r="I4926" t="s">
        <v>32422</v>
      </c>
      <c r="J4926" t="s">
        <v>32423</v>
      </c>
      <c r="M4926" t="s">
        <v>112314</v>
      </c>
      <c r="N4926" t="s">
        <v>28736</v>
      </c>
      <c r="O4926" s="3" t="s">
        <v>32424</v>
      </c>
      <c r="P4926" t="s">
        <v>28736</v>
      </c>
      <c r="Q4926" t="s">
        <v>28736</v>
      </c>
      <c r="R4926" t="s">
        <v>32424</v>
      </c>
      <c r="S4926" s="4" t="str">
        <f t="shared" si="76"/>
        <v>2005</v>
      </c>
    </row>
    <row r="4927" spans="1:19" hidden="1" x14ac:dyDescent="0.35">
      <c r="A4927" t="s">
        <v>32420</v>
      </c>
      <c r="B4927" t="s">
        <v>32421</v>
      </c>
      <c r="C4927" t="s">
        <v>32425</v>
      </c>
      <c r="D4927" t="s">
        <v>32426</v>
      </c>
      <c r="E4927" t="s">
        <v>32427</v>
      </c>
      <c r="F4927" t="s">
        <v>32428</v>
      </c>
      <c r="I4927" t="s">
        <v>32429</v>
      </c>
      <c r="J4927" t="s">
        <v>32430</v>
      </c>
      <c r="M4927" t="s">
        <v>112314</v>
      </c>
      <c r="N4927" t="s">
        <v>28736</v>
      </c>
      <c r="O4927" s="3" t="s">
        <v>32431</v>
      </c>
      <c r="P4927" t="s">
        <v>28736</v>
      </c>
      <c r="Q4927" t="s">
        <v>28736</v>
      </c>
      <c r="R4927" t="s">
        <v>32431</v>
      </c>
      <c r="S4927" s="4" t="str">
        <f t="shared" si="76"/>
        <v>2005</v>
      </c>
    </row>
    <row r="4928" spans="1:19" hidden="1" x14ac:dyDescent="0.35">
      <c r="A4928" t="s">
        <v>32427</v>
      </c>
      <c r="B4928" t="s">
        <v>32428</v>
      </c>
      <c r="C4928" t="s">
        <v>32432</v>
      </c>
      <c r="D4928" t="s">
        <v>32433</v>
      </c>
      <c r="E4928" t="s">
        <v>32434</v>
      </c>
      <c r="F4928" t="s">
        <v>32435</v>
      </c>
      <c r="I4928" t="s">
        <v>32436</v>
      </c>
      <c r="J4928" t="s">
        <v>32437</v>
      </c>
      <c r="M4928" t="s">
        <v>112314</v>
      </c>
      <c r="N4928" t="s">
        <v>28736</v>
      </c>
      <c r="O4928" s="3" t="s">
        <v>32438</v>
      </c>
      <c r="P4928" t="s">
        <v>28736</v>
      </c>
      <c r="Q4928" t="s">
        <v>28736</v>
      </c>
      <c r="R4928" t="s">
        <v>32438</v>
      </c>
      <c r="S4928" s="4" t="str">
        <f t="shared" si="76"/>
        <v>2005</v>
      </c>
    </row>
    <row r="4929" spans="1:19" hidden="1" x14ac:dyDescent="0.35">
      <c r="A4929" t="s">
        <v>32434</v>
      </c>
      <c r="B4929" t="s">
        <v>32435</v>
      </c>
      <c r="C4929" t="s">
        <v>32439</v>
      </c>
      <c r="D4929" t="s">
        <v>32440</v>
      </c>
      <c r="E4929" t="s">
        <v>32441</v>
      </c>
      <c r="F4929" t="s">
        <v>32442</v>
      </c>
      <c r="I4929" t="s">
        <v>32443</v>
      </c>
      <c r="J4929" t="s">
        <v>32444</v>
      </c>
      <c r="M4929" t="s">
        <v>112314</v>
      </c>
      <c r="N4929" t="s">
        <v>28736</v>
      </c>
      <c r="O4929" s="3" t="s">
        <v>32445</v>
      </c>
      <c r="P4929" t="s">
        <v>28736</v>
      </c>
      <c r="Q4929" t="s">
        <v>28736</v>
      </c>
      <c r="R4929" t="s">
        <v>32445</v>
      </c>
      <c r="S4929" s="4" t="str">
        <f t="shared" si="76"/>
        <v>2005</v>
      </c>
    </row>
    <row r="4930" spans="1:19" hidden="1" x14ac:dyDescent="0.35">
      <c r="A4930" t="s">
        <v>32441</v>
      </c>
      <c r="B4930" t="s">
        <v>32442</v>
      </c>
      <c r="C4930" t="s">
        <v>32446</v>
      </c>
      <c r="D4930" t="s">
        <v>32447</v>
      </c>
      <c r="E4930" t="s">
        <v>32448</v>
      </c>
      <c r="F4930" t="s">
        <v>32449</v>
      </c>
      <c r="I4930" t="s">
        <v>32450</v>
      </c>
      <c r="J4930" t="s">
        <v>32451</v>
      </c>
      <c r="M4930" t="s">
        <v>112297</v>
      </c>
      <c r="N4930" t="s">
        <v>124</v>
      </c>
      <c r="O4930" s="3" t="s">
        <v>32452</v>
      </c>
      <c r="P4930" t="s">
        <v>124</v>
      </c>
      <c r="Q4930" t="s">
        <v>124</v>
      </c>
      <c r="R4930" t="s">
        <v>32452</v>
      </c>
      <c r="S4930" s="4" t="str">
        <f t="shared" si="76"/>
        <v>2005</v>
      </c>
    </row>
    <row r="4931" spans="1:19" hidden="1" x14ac:dyDescent="0.35">
      <c r="A4931" t="s">
        <v>32448</v>
      </c>
      <c r="B4931" t="s">
        <v>32449</v>
      </c>
      <c r="C4931" t="s">
        <v>32453</v>
      </c>
      <c r="D4931" t="s">
        <v>32454</v>
      </c>
      <c r="E4931" t="s">
        <v>32455</v>
      </c>
      <c r="F4931" t="s">
        <v>32456</v>
      </c>
      <c r="I4931" t="s">
        <v>26370</v>
      </c>
      <c r="J4931" t="s">
        <v>22709</v>
      </c>
      <c r="M4931" t="s">
        <v>112297</v>
      </c>
      <c r="N4931" t="s">
        <v>124</v>
      </c>
      <c r="O4931" s="3" t="s">
        <v>32457</v>
      </c>
      <c r="P4931" t="s">
        <v>124</v>
      </c>
      <c r="Q4931" t="s">
        <v>124</v>
      </c>
      <c r="R4931" t="s">
        <v>32457</v>
      </c>
      <c r="S4931" s="4" t="str">
        <f t="shared" ref="S4931:S4994" si="77">LEFT(RIGHT(R4931,19),4)</f>
        <v>2005</v>
      </c>
    </row>
    <row r="4932" spans="1:19" hidden="1" x14ac:dyDescent="0.35">
      <c r="A4932" t="s">
        <v>32455</v>
      </c>
      <c r="B4932" t="s">
        <v>32456</v>
      </c>
      <c r="C4932" t="s">
        <v>32458</v>
      </c>
      <c r="D4932" t="s">
        <v>32459</v>
      </c>
      <c r="E4932" t="s">
        <v>32460</v>
      </c>
      <c r="F4932" t="s">
        <v>32461</v>
      </c>
      <c r="I4932" t="s">
        <v>32462</v>
      </c>
      <c r="J4932" t="s">
        <v>32463</v>
      </c>
      <c r="M4932" t="s">
        <v>112297</v>
      </c>
      <c r="N4932" t="s">
        <v>124</v>
      </c>
      <c r="O4932" s="3" t="s">
        <v>32464</v>
      </c>
      <c r="P4932" t="s">
        <v>124</v>
      </c>
      <c r="Q4932" t="s">
        <v>124</v>
      </c>
      <c r="R4932" t="s">
        <v>32464</v>
      </c>
      <c r="S4932" s="4" t="str">
        <f t="shared" si="77"/>
        <v>2005</v>
      </c>
    </row>
    <row r="4933" spans="1:19" hidden="1" x14ac:dyDescent="0.35">
      <c r="A4933" t="s">
        <v>32460</v>
      </c>
      <c r="B4933" t="s">
        <v>32461</v>
      </c>
      <c r="C4933" t="s">
        <v>32465</v>
      </c>
      <c r="D4933" t="s">
        <v>32466</v>
      </c>
      <c r="E4933" t="s">
        <v>32467</v>
      </c>
      <c r="F4933" t="s">
        <v>32468</v>
      </c>
      <c r="I4933" t="s">
        <v>32469</v>
      </c>
      <c r="J4933" t="s">
        <v>32470</v>
      </c>
      <c r="M4933" t="s">
        <v>112314</v>
      </c>
      <c r="N4933" t="s">
        <v>28736</v>
      </c>
      <c r="O4933" s="3" t="s">
        <v>32471</v>
      </c>
      <c r="P4933" t="s">
        <v>28736</v>
      </c>
      <c r="Q4933" t="s">
        <v>28736</v>
      </c>
      <c r="R4933" t="s">
        <v>32471</v>
      </c>
      <c r="S4933" s="4" t="str">
        <f t="shared" si="77"/>
        <v>2005</v>
      </c>
    </row>
    <row r="4934" spans="1:19" hidden="1" x14ac:dyDescent="0.35">
      <c r="A4934" t="s">
        <v>32467</v>
      </c>
      <c r="B4934" t="s">
        <v>32468</v>
      </c>
      <c r="C4934" t="s">
        <v>32472</v>
      </c>
      <c r="D4934" t="s">
        <v>32473</v>
      </c>
      <c r="E4934" t="s">
        <v>32474</v>
      </c>
      <c r="F4934" t="s">
        <v>32475</v>
      </c>
      <c r="I4934" t="s">
        <v>32476</v>
      </c>
      <c r="J4934" t="s">
        <v>32477</v>
      </c>
      <c r="M4934" t="s">
        <v>112314</v>
      </c>
      <c r="N4934" t="s">
        <v>28736</v>
      </c>
      <c r="O4934" s="3" t="s">
        <v>32478</v>
      </c>
      <c r="P4934" t="s">
        <v>28736</v>
      </c>
      <c r="Q4934" t="s">
        <v>28736</v>
      </c>
      <c r="R4934" t="s">
        <v>32478</v>
      </c>
      <c r="S4934" s="4" t="str">
        <f t="shared" si="77"/>
        <v>2005</v>
      </c>
    </row>
    <row r="4935" spans="1:19" hidden="1" x14ac:dyDescent="0.35">
      <c r="A4935" t="s">
        <v>32474</v>
      </c>
      <c r="B4935" t="s">
        <v>32475</v>
      </c>
      <c r="C4935" t="s">
        <v>32479</v>
      </c>
      <c r="D4935" t="s">
        <v>32480</v>
      </c>
      <c r="E4935" t="s">
        <v>32481</v>
      </c>
      <c r="F4935" t="s">
        <v>32482</v>
      </c>
      <c r="I4935" t="s">
        <v>32483</v>
      </c>
      <c r="J4935" t="s">
        <v>32484</v>
      </c>
      <c r="M4935" t="s">
        <v>112298</v>
      </c>
      <c r="N4935" t="s">
        <v>28</v>
      </c>
      <c r="O4935" s="3" t="s">
        <v>32485</v>
      </c>
      <c r="P4935" t="s">
        <v>16314</v>
      </c>
      <c r="Q4935" t="s">
        <v>16314</v>
      </c>
      <c r="R4935" t="s">
        <v>32485</v>
      </c>
      <c r="S4935" s="4" t="str">
        <f t="shared" si="77"/>
        <v>2005</v>
      </c>
    </row>
    <row r="4936" spans="1:19" hidden="1" x14ac:dyDescent="0.35">
      <c r="A4936" t="s">
        <v>32481</v>
      </c>
      <c r="B4936" t="s">
        <v>32482</v>
      </c>
      <c r="C4936" t="s">
        <v>32486</v>
      </c>
      <c r="D4936" t="s">
        <v>32487</v>
      </c>
      <c r="E4936" t="s">
        <v>32488</v>
      </c>
      <c r="F4936" t="s">
        <v>32489</v>
      </c>
      <c r="I4936" t="s">
        <v>32490</v>
      </c>
      <c r="J4936" t="s">
        <v>32491</v>
      </c>
      <c r="M4936" t="s">
        <v>112298</v>
      </c>
      <c r="N4936" t="s">
        <v>28</v>
      </c>
      <c r="O4936" s="3" t="s">
        <v>32492</v>
      </c>
      <c r="P4936" t="s">
        <v>16314</v>
      </c>
      <c r="Q4936" t="s">
        <v>16314</v>
      </c>
      <c r="R4936" t="s">
        <v>32492</v>
      </c>
      <c r="S4936" s="4" t="str">
        <f t="shared" si="77"/>
        <v>2005</v>
      </c>
    </row>
    <row r="4937" spans="1:19" hidden="1" x14ac:dyDescent="0.35">
      <c r="A4937" t="s">
        <v>32488</v>
      </c>
      <c r="B4937" t="s">
        <v>32489</v>
      </c>
      <c r="C4937" t="s">
        <v>32493</v>
      </c>
      <c r="D4937" t="s">
        <v>32494</v>
      </c>
      <c r="E4937" t="s">
        <v>32495</v>
      </c>
      <c r="F4937" t="s">
        <v>32496</v>
      </c>
      <c r="I4937" t="s">
        <v>32497</v>
      </c>
      <c r="J4937" t="s">
        <v>32498</v>
      </c>
      <c r="M4937" t="s">
        <v>112314</v>
      </c>
      <c r="N4937" t="s">
        <v>28736</v>
      </c>
      <c r="O4937" s="3" t="s">
        <v>32499</v>
      </c>
      <c r="P4937" t="s">
        <v>28736</v>
      </c>
      <c r="Q4937" t="s">
        <v>28736</v>
      </c>
      <c r="R4937" t="s">
        <v>32499</v>
      </c>
      <c r="S4937" s="4" t="str">
        <f t="shared" si="77"/>
        <v>2005</v>
      </c>
    </row>
    <row r="4938" spans="1:19" hidden="1" x14ac:dyDescent="0.35">
      <c r="A4938" t="s">
        <v>32495</v>
      </c>
      <c r="B4938" t="s">
        <v>32496</v>
      </c>
      <c r="C4938" t="s">
        <v>32500</v>
      </c>
      <c r="D4938" t="s">
        <v>32501</v>
      </c>
      <c r="E4938" t="s">
        <v>32502</v>
      </c>
      <c r="F4938" t="s">
        <v>32503</v>
      </c>
      <c r="I4938" t="s">
        <v>32504</v>
      </c>
      <c r="J4938" t="s">
        <v>32505</v>
      </c>
      <c r="M4938" t="s">
        <v>112314</v>
      </c>
      <c r="N4938" t="s">
        <v>28736</v>
      </c>
      <c r="O4938" s="3" t="s">
        <v>32506</v>
      </c>
      <c r="P4938" t="s">
        <v>28736</v>
      </c>
      <c r="Q4938" t="s">
        <v>28736</v>
      </c>
      <c r="R4938" t="s">
        <v>32506</v>
      </c>
      <c r="S4938" s="4" t="str">
        <f t="shared" si="77"/>
        <v>2005</v>
      </c>
    </row>
    <row r="4939" spans="1:19" hidden="1" x14ac:dyDescent="0.35">
      <c r="A4939" t="s">
        <v>32502</v>
      </c>
      <c r="B4939" t="s">
        <v>32503</v>
      </c>
      <c r="C4939" t="s">
        <v>32507</v>
      </c>
      <c r="D4939" t="s">
        <v>32508</v>
      </c>
      <c r="E4939" t="s">
        <v>32509</v>
      </c>
      <c r="F4939" t="s">
        <v>32510</v>
      </c>
      <c r="I4939" t="s">
        <v>32511</v>
      </c>
      <c r="J4939" t="s">
        <v>32512</v>
      </c>
      <c r="M4939" t="s">
        <v>112314</v>
      </c>
      <c r="N4939" t="s">
        <v>28736</v>
      </c>
      <c r="O4939" s="3" t="s">
        <v>32513</v>
      </c>
      <c r="P4939" t="s">
        <v>28736</v>
      </c>
      <c r="Q4939" t="s">
        <v>28736</v>
      </c>
      <c r="R4939" t="s">
        <v>32513</v>
      </c>
      <c r="S4939" s="4" t="str">
        <f t="shared" si="77"/>
        <v>2005</v>
      </c>
    </row>
    <row r="4940" spans="1:19" hidden="1" x14ac:dyDescent="0.35">
      <c r="A4940" t="s">
        <v>32509</v>
      </c>
      <c r="B4940" t="s">
        <v>32510</v>
      </c>
      <c r="C4940" t="s">
        <v>32514</v>
      </c>
      <c r="D4940" t="s">
        <v>32515</v>
      </c>
      <c r="E4940" t="s">
        <v>32516</v>
      </c>
      <c r="F4940" t="s">
        <v>32517</v>
      </c>
      <c r="I4940" t="s">
        <v>32518</v>
      </c>
      <c r="J4940" t="s">
        <v>32519</v>
      </c>
      <c r="M4940" t="s">
        <v>112314</v>
      </c>
      <c r="N4940" t="s">
        <v>28736</v>
      </c>
      <c r="O4940" s="3" t="s">
        <v>32520</v>
      </c>
      <c r="P4940" t="s">
        <v>28736</v>
      </c>
      <c r="Q4940" t="s">
        <v>28736</v>
      </c>
      <c r="R4940" t="s">
        <v>32520</v>
      </c>
      <c r="S4940" s="4" t="str">
        <f t="shared" si="77"/>
        <v>2005</v>
      </c>
    </row>
    <row r="4941" spans="1:19" hidden="1" x14ac:dyDescent="0.35">
      <c r="A4941" t="s">
        <v>32516</v>
      </c>
      <c r="B4941" t="s">
        <v>32517</v>
      </c>
      <c r="C4941" t="s">
        <v>32521</v>
      </c>
      <c r="D4941" t="s">
        <v>32522</v>
      </c>
      <c r="E4941" t="s">
        <v>32523</v>
      </c>
      <c r="F4941" t="s">
        <v>32524</v>
      </c>
      <c r="I4941" t="s">
        <v>26436</v>
      </c>
      <c r="J4941" t="s">
        <v>2871</v>
      </c>
      <c r="M4941" t="s">
        <v>112297</v>
      </c>
      <c r="N4941" t="s">
        <v>124</v>
      </c>
      <c r="O4941" s="3" t="s">
        <v>32525</v>
      </c>
      <c r="P4941" t="s">
        <v>124</v>
      </c>
      <c r="Q4941" t="s">
        <v>124</v>
      </c>
      <c r="R4941" t="s">
        <v>32525</v>
      </c>
      <c r="S4941" s="4" t="str">
        <f t="shared" si="77"/>
        <v>2005</v>
      </c>
    </row>
    <row r="4942" spans="1:19" hidden="1" x14ac:dyDescent="0.35">
      <c r="A4942" t="s">
        <v>32523</v>
      </c>
      <c r="B4942" t="s">
        <v>32524</v>
      </c>
      <c r="C4942" t="s">
        <v>32526</v>
      </c>
      <c r="D4942" t="s">
        <v>32527</v>
      </c>
      <c r="E4942" t="s">
        <v>32528</v>
      </c>
      <c r="F4942" t="s">
        <v>32529</v>
      </c>
      <c r="I4942" t="s">
        <v>32530</v>
      </c>
      <c r="J4942" t="s">
        <v>32531</v>
      </c>
      <c r="M4942" t="s">
        <v>112297</v>
      </c>
      <c r="N4942" t="s">
        <v>124</v>
      </c>
      <c r="O4942" s="3" t="s">
        <v>32532</v>
      </c>
      <c r="P4942" t="s">
        <v>124</v>
      </c>
      <c r="Q4942" t="s">
        <v>124</v>
      </c>
      <c r="R4942" t="s">
        <v>32532</v>
      </c>
      <c r="S4942" s="4" t="str">
        <f t="shared" si="77"/>
        <v>2005</v>
      </c>
    </row>
    <row r="4943" spans="1:19" hidden="1" x14ac:dyDescent="0.35">
      <c r="A4943" t="s">
        <v>32528</v>
      </c>
      <c r="B4943" t="s">
        <v>32529</v>
      </c>
      <c r="C4943" t="s">
        <v>32533</v>
      </c>
      <c r="D4943" t="s">
        <v>32534</v>
      </c>
      <c r="E4943" t="s">
        <v>32535</v>
      </c>
      <c r="F4943" t="s">
        <v>32536</v>
      </c>
      <c r="I4943" t="s">
        <v>32537</v>
      </c>
      <c r="J4943" t="s">
        <v>32538</v>
      </c>
      <c r="M4943" t="s">
        <v>112314</v>
      </c>
      <c r="N4943" t="s">
        <v>28736</v>
      </c>
      <c r="O4943" s="3" t="s">
        <v>32539</v>
      </c>
      <c r="P4943" t="s">
        <v>28736</v>
      </c>
      <c r="Q4943" t="s">
        <v>28736</v>
      </c>
      <c r="R4943" t="s">
        <v>32539</v>
      </c>
      <c r="S4943" s="4" t="str">
        <f t="shared" si="77"/>
        <v>2005</v>
      </c>
    </row>
    <row r="4944" spans="1:19" hidden="1" x14ac:dyDescent="0.35">
      <c r="A4944" t="s">
        <v>32535</v>
      </c>
      <c r="B4944" t="s">
        <v>32536</v>
      </c>
      <c r="C4944" t="s">
        <v>32540</v>
      </c>
      <c r="D4944" t="s">
        <v>32541</v>
      </c>
      <c r="E4944" t="s">
        <v>32542</v>
      </c>
      <c r="F4944" t="s">
        <v>32543</v>
      </c>
      <c r="I4944" t="s">
        <v>32544</v>
      </c>
      <c r="J4944" t="s">
        <v>32545</v>
      </c>
      <c r="M4944" t="s">
        <v>112297</v>
      </c>
      <c r="N4944" t="s">
        <v>124</v>
      </c>
      <c r="O4944" s="3" t="s">
        <v>32546</v>
      </c>
      <c r="P4944" t="s">
        <v>124</v>
      </c>
      <c r="Q4944" t="s">
        <v>124</v>
      </c>
      <c r="R4944" t="s">
        <v>32546</v>
      </c>
      <c r="S4944" s="4" t="str">
        <f t="shared" si="77"/>
        <v>2005</v>
      </c>
    </row>
    <row r="4945" spans="1:19" hidden="1" x14ac:dyDescent="0.35">
      <c r="A4945" t="s">
        <v>32542</v>
      </c>
      <c r="B4945" t="s">
        <v>32543</v>
      </c>
      <c r="C4945" t="s">
        <v>32547</v>
      </c>
      <c r="D4945" t="s">
        <v>32548</v>
      </c>
      <c r="E4945" t="s">
        <v>32549</v>
      </c>
      <c r="F4945" t="s">
        <v>32550</v>
      </c>
      <c r="I4945" t="s">
        <v>32551</v>
      </c>
      <c r="J4945" t="s">
        <v>32552</v>
      </c>
      <c r="M4945" t="s">
        <v>112314</v>
      </c>
      <c r="N4945" t="s">
        <v>28736</v>
      </c>
      <c r="O4945" s="3" t="s">
        <v>32553</v>
      </c>
      <c r="P4945" t="s">
        <v>28736</v>
      </c>
      <c r="Q4945" t="s">
        <v>28736</v>
      </c>
      <c r="R4945" t="s">
        <v>32553</v>
      </c>
      <c r="S4945" s="4" t="str">
        <f t="shared" si="77"/>
        <v>2005</v>
      </c>
    </row>
    <row r="4946" spans="1:19" hidden="1" x14ac:dyDescent="0.35">
      <c r="A4946" t="s">
        <v>32549</v>
      </c>
      <c r="B4946" t="s">
        <v>32550</v>
      </c>
      <c r="C4946" t="s">
        <v>32554</v>
      </c>
      <c r="D4946" t="s">
        <v>32555</v>
      </c>
      <c r="E4946" t="s">
        <v>32556</v>
      </c>
      <c r="F4946" t="s">
        <v>32557</v>
      </c>
      <c r="I4946" t="s">
        <v>26436</v>
      </c>
      <c r="J4946" t="s">
        <v>2871</v>
      </c>
      <c r="M4946" t="s">
        <v>112297</v>
      </c>
      <c r="N4946" t="s">
        <v>124</v>
      </c>
      <c r="O4946" s="3" t="s">
        <v>32558</v>
      </c>
      <c r="P4946" t="s">
        <v>124</v>
      </c>
      <c r="Q4946" t="s">
        <v>124</v>
      </c>
      <c r="R4946" t="s">
        <v>32558</v>
      </c>
      <c r="S4946" s="4" t="str">
        <f t="shared" si="77"/>
        <v>2005</v>
      </c>
    </row>
    <row r="4947" spans="1:19" hidden="1" x14ac:dyDescent="0.35">
      <c r="A4947" t="s">
        <v>32556</v>
      </c>
      <c r="B4947" t="s">
        <v>32557</v>
      </c>
      <c r="C4947" t="s">
        <v>32559</v>
      </c>
      <c r="D4947" t="s">
        <v>32560</v>
      </c>
      <c r="E4947" t="s">
        <v>32561</v>
      </c>
      <c r="F4947" t="s">
        <v>32562</v>
      </c>
      <c r="I4947" t="s">
        <v>32563</v>
      </c>
      <c r="J4947" t="s">
        <v>32564</v>
      </c>
      <c r="M4947" t="s">
        <v>112314</v>
      </c>
      <c r="N4947" t="s">
        <v>28736</v>
      </c>
      <c r="O4947" s="3" t="s">
        <v>32565</v>
      </c>
      <c r="P4947" t="s">
        <v>28736</v>
      </c>
      <c r="Q4947" t="s">
        <v>28736</v>
      </c>
      <c r="R4947" t="s">
        <v>32565</v>
      </c>
      <c r="S4947" s="4" t="str">
        <f t="shared" si="77"/>
        <v>2005</v>
      </c>
    </row>
    <row r="4948" spans="1:19" hidden="1" x14ac:dyDescent="0.35">
      <c r="A4948" t="s">
        <v>32561</v>
      </c>
      <c r="B4948" t="s">
        <v>32562</v>
      </c>
      <c r="C4948" t="s">
        <v>32566</v>
      </c>
      <c r="D4948">
        <v>962890752</v>
      </c>
      <c r="E4948" t="s">
        <v>32567</v>
      </c>
      <c r="F4948" t="s">
        <v>32568</v>
      </c>
      <c r="I4948" t="s">
        <v>32569</v>
      </c>
      <c r="J4948" t="s">
        <v>32570</v>
      </c>
      <c r="M4948" t="s">
        <v>112297</v>
      </c>
      <c r="N4948" t="s">
        <v>124</v>
      </c>
      <c r="O4948" s="3" t="s">
        <v>32571</v>
      </c>
      <c r="P4948" t="s">
        <v>124</v>
      </c>
      <c r="Q4948" t="s">
        <v>124</v>
      </c>
      <c r="R4948" t="s">
        <v>32571</v>
      </c>
      <c r="S4948" s="4" t="str">
        <f t="shared" si="77"/>
        <v>2005</v>
      </c>
    </row>
    <row r="4949" spans="1:19" hidden="1" x14ac:dyDescent="0.35">
      <c r="A4949" t="s">
        <v>32567</v>
      </c>
      <c r="B4949" t="s">
        <v>32568</v>
      </c>
      <c r="C4949" t="s">
        <v>32572</v>
      </c>
      <c r="D4949" t="s">
        <v>32573</v>
      </c>
      <c r="E4949" t="s">
        <v>32574</v>
      </c>
      <c r="F4949" t="s">
        <v>32575</v>
      </c>
      <c r="I4949" t="s">
        <v>32576</v>
      </c>
      <c r="J4949" t="s">
        <v>32577</v>
      </c>
      <c r="M4949" t="s">
        <v>112314</v>
      </c>
      <c r="N4949" t="s">
        <v>28736</v>
      </c>
      <c r="O4949" s="3" t="s">
        <v>32578</v>
      </c>
      <c r="P4949" t="s">
        <v>28736</v>
      </c>
      <c r="Q4949" t="s">
        <v>28736</v>
      </c>
      <c r="R4949" t="s">
        <v>32578</v>
      </c>
      <c r="S4949" s="4" t="str">
        <f t="shared" si="77"/>
        <v>2005</v>
      </c>
    </row>
    <row r="4950" spans="1:19" hidden="1" x14ac:dyDescent="0.35">
      <c r="A4950" t="s">
        <v>32574</v>
      </c>
      <c r="B4950" t="s">
        <v>32575</v>
      </c>
      <c r="C4950" t="s">
        <v>32579</v>
      </c>
      <c r="D4950" t="s">
        <v>32580</v>
      </c>
      <c r="E4950" t="s">
        <v>32581</v>
      </c>
      <c r="F4950" t="s">
        <v>32582</v>
      </c>
      <c r="I4950" t="s">
        <v>32583</v>
      </c>
      <c r="J4950" t="s">
        <v>32584</v>
      </c>
      <c r="M4950" t="s">
        <v>112299</v>
      </c>
      <c r="N4950" t="s">
        <v>247</v>
      </c>
      <c r="O4950" s="3" t="s">
        <v>32585</v>
      </c>
      <c r="P4950" t="s">
        <v>247</v>
      </c>
      <c r="Q4950" t="s">
        <v>247</v>
      </c>
      <c r="R4950" t="s">
        <v>32585</v>
      </c>
      <c r="S4950" s="4" t="str">
        <f t="shared" si="77"/>
        <v>2005</v>
      </c>
    </row>
    <row r="4951" spans="1:19" hidden="1" x14ac:dyDescent="0.35">
      <c r="A4951" t="s">
        <v>32581</v>
      </c>
      <c r="B4951" t="s">
        <v>32582</v>
      </c>
      <c r="C4951" t="s">
        <v>32586</v>
      </c>
      <c r="D4951" t="s">
        <v>32587</v>
      </c>
      <c r="E4951" t="s">
        <v>32588</v>
      </c>
      <c r="F4951" t="s">
        <v>32589</v>
      </c>
      <c r="I4951" t="s">
        <v>32590</v>
      </c>
      <c r="J4951" t="s">
        <v>32591</v>
      </c>
      <c r="M4951" t="s">
        <v>112314</v>
      </c>
      <c r="N4951" t="s">
        <v>28736</v>
      </c>
      <c r="O4951" s="3" t="s">
        <v>32592</v>
      </c>
      <c r="P4951" t="s">
        <v>28736</v>
      </c>
      <c r="Q4951" t="s">
        <v>28736</v>
      </c>
      <c r="R4951" t="s">
        <v>32592</v>
      </c>
      <c r="S4951" s="4" t="str">
        <f t="shared" si="77"/>
        <v>2005</v>
      </c>
    </row>
    <row r="4952" spans="1:19" hidden="1" x14ac:dyDescent="0.35">
      <c r="A4952" t="s">
        <v>32588</v>
      </c>
      <c r="B4952" t="s">
        <v>32589</v>
      </c>
      <c r="C4952" t="s">
        <v>32593</v>
      </c>
      <c r="D4952" t="s">
        <v>32594</v>
      </c>
      <c r="E4952" t="s">
        <v>32595</v>
      </c>
      <c r="F4952" t="s">
        <v>32596</v>
      </c>
      <c r="I4952" t="s">
        <v>32597</v>
      </c>
      <c r="J4952" t="s">
        <v>32598</v>
      </c>
      <c r="M4952" t="s">
        <v>112314</v>
      </c>
      <c r="N4952" t="s">
        <v>28736</v>
      </c>
      <c r="O4952" s="3" t="s">
        <v>32599</v>
      </c>
      <c r="P4952" t="s">
        <v>28736</v>
      </c>
      <c r="Q4952" t="s">
        <v>28736</v>
      </c>
      <c r="R4952" t="s">
        <v>32599</v>
      </c>
      <c r="S4952" s="4" t="str">
        <f t="shared" si="77"/>
        <v>2005</v>
      </c>
    </row>
    <row r="4953" spans="1:19" hidden="1" x14ac:dyDescent="0.35">
      <c r="A4953" t="s">
        <v>32595</v>
      </c>
      <c r="B4953" t="s">
        <v>32596</v>
      </c>
      <c r="C4953" t="s">
        <v>32600</v>
      </c>
      <c r="D4953" t="s">
        <v>32601</v>
      </c>
      <c r="E4953" t="s">
        <v>32602</v>
      </c>
      <c r="F4953" t="s">
        <v>32603</v>
      </c>
      <c r="I4953" t="s">
        <v>32604</v>
      </c>
      <c r="J4953" t="s">
        <v>32605</v>
      </c>
      <c r="M4953" t="s">
        <v>112299</v>
      </c>
      <c r="N4953" t="s">
        <v>247</v>
      </c>
      <c r="O4953" s="3" t="s">
        <v>32606</v>
      </c>
      <c r="P4953" t="s">
        <v>247</v>
      </c>
      <c r="Q4953" t="s">
        <v>247</v>
      </c>
      <c r="R4953" t="s">
        <v>32606</v>
      </c>
      <c r="S4953" s="4" t="str">
        <f t="shared" si="77"/>
        <v>2005</v>
      </c>
    </row>
    <row r="4954" spans="1:19" hidden="1" x14ac:dyDescent="0.35">
      <c r="A4954" t="s">
        <v>32602</v>
      </c>
      <c r="B4954" t="s">
        <v>32603</v>
      </c>
      <c r="C4954" t="s">
        <v>32607</v>
      </c>
      <c r="D4954" t="s">
        <v>32608</v>
      </c>
      <c r="E4954" t="s">
        <v>32609</v>
      </c>
      <c r="F4954" t="s">
        <v>32610</v>
      </c>
      <c r="I4954" t="s">
        <v>32611</v>
      </c>
      <c r="J4954" t="s">
        <v>32612</v>
      </c>
      <c r="M4954" t="s">
        <v>112297</v>
      </c>
      <c r="N4954" t="s">
        <v>124</v>
      </c>
      <c r="O4954" s="3" t="s">
        <v>32613</v>
      </c>
      <c r="P4954" t="s">
        <v>124</v>
      </c>
      <c r="Q4954" t="s">
        <v>124</v>
      </c>
      <c r="R4954" t="s">
        <v>32613</v>
      </c>
      <c r="S4954" s="4" t="str">
        <f t="shared" si="77"/>
        <v>2005</v>
      </c>
    </row>
    <row r="4955" spans="1:19" hidden="1" x14ac:dyDescent="0.35">
      <c r="A4955" t="s">
        <v>32609</v>
      </c>
      <c r="B4955" t="s">
        <v>32610</v>
      </c>
      <c r="C4955" t="s">
        <v>32614</v>
      </c>
      <c r="D4955" t="s">
        <v>32615</v>
      </c>
      <c r="E4955" t="s">
        <v>32616</v>
      </c>
      <c r="F4955" t="s">
        <v>32617</v>
      </c>
      <c r="I4955" t="s">
        <v>32618</v>
      </c>
      <c r="J4955" t="s">
        <v>32619</v>
      </c>
      <c r="M4955" t="s">
        <v>112297</v>
      </c>
      <c r="N4955" t="s">
        <v>124</v>
      </c>
      <c r="O4955" s="3" t="s">
        <v>32620</v>
      </c>
      <c r="P4955" t="s">
        <v>124</v>
      </c>
      <c r="Q4955" t="s">
        <v>124</v>
      </c>
      <c r="R4955" t="s">
        <v>32620</v>
      </c>
      <c r="S4955" s="4" t="str">
        <f t="shared" si="77"/>
        <v>2005</v>
      </c>
    </row>
    <row r="4956" spans="1:19" hidden="1" x14ac:dyDescent="0.35">
      <c r="A4956" t="s">
        <v>32616</v>
      </c>
      <c r="B4956" t="s">
        <v>32617</v>
      </c>
      <c r="C4956" t="s">
        <v>32621</v>
      </c>
      <c r="D4956" t="s">
        <v>32622</v>
      </c>
      <c r="E4956" t="s">
        <v>32623</v>
      </c>
      <c r="F4956" t="s">
        <v>32624</v>
      </c>
      <c r="I4956" t="s">
        <v>32625</v>
      </c>
      <c r="J4956" t="s">
        <v>32626</v>
      </c>
      <c r="M4956" t="s">
        <v>112297</v>
      </c>
      <c r="N4956" t="s">
        <v>124</v>
      </c>
      <c r="O4956" s="3" t="s">
        <v>32627</v>
      </c>
      <c r="P4956" t="s">
        <v>124</v>
      </c>
      <c r="Q4956" t="s">
        <v>124</v>
      </c>
      <c r="R4956" t="s">
        <v>32627</v>
      </c>
      <c r="S4956" s="4" t="str">
        <f t="shared" si="77"/>
        <v>2005</v>
      </c>
    </row>
    <row r="4957" spans="1:19" hidden="1" x14ac:dyDescent="0.35">
      <c r="A4957" t="s">
        <v>32623</v>
      </c>
      <c r="B4957" t="s">
        <v>32624</v>
      </c>
      <c r="C4957" t="s">
        <v>32628</v>
      </c>
      <c r="D4957" t="s">
        <v>32629</v>
      </c>
      <c r="E4957" t="s">
        <v>32630</v>
      </c>
      <c r="F4957" t="s">
        <v>32631</v>
      </c>
      <c r="I4957" t="s">
        <v>32632</v>
      </c>
      <c r="J4957" t="s">
        <v>32633</v>
      </c>
      <c r="M4957" t="s">
        <v>112297</v>
      </c>
      <c r="N4957" t="s">
        <v>124</v>
      </c>
      <c r="O4957" s="3" t="s">
        <v>32634</v>
      </c>
      <c r="P4957" t="s">
        <v>124</v>
      </c>
      <c r="Q4957" t="s">
        <v>124</v>
      </c>
      <c r="R4957" t="s">
        <v>32634</v>
      </c>
      <c r="S4957" s="4" t="str">
        <f t="shared" si="77"/>
        <v>2005</v>
      </c>
    </row>
    <row r="4958" spans="1:19" hidden="1" x14ac:dyDescent="0.35">
      <c r="A4958" t="s">
        <v>32630</v>
      </c>
      <c r="B4958" t="s">
        <v>32631</v>
      </c>
      <c r="C4958" t="s">
        <v>32635</v>
      </c>
      <c r="D4958" t="s">
        <v>32636</v>
      </c>
      <c r="E4958" t="s">
        <v>32637</v>
      </c>
      <c r="F4958" t="s">
        <v>32638</v>
      </c>
      <c r="I4958" t="s">
        <v>32639</v>
      </c>
      <c r="J4958" t="s">
        <v>32640</v>
      </c>
      <c r="M4958" t="s">
        <v>112299</v>
      </c>
      <c r="N4958" t="s">
        <v>247</v>
      </c>
      <c r="O4958" s="3" t="s">
        <v>32641</v>
      </c>
      <c r="P4958" t="s">
        <v>247</v>
      </c>
      <c r="Q4958" t="s">
        <v>247</v>
      </c>
      <c r="R4958" t="s">
        <v>32641</v>
      </c>
      <c r="S4958" s="4" t="str">
        <f t="shared" si="77"/>
        <v>2005</v>
      </c>
    </row>
    <row r="4959" spans="1:19" hidden="1" x14ac:dyDescent="0.35">
      <c r="A4959" t="s">
        <v>32637</v>
      </c>
      <c r="B4959" t="s">
        <v>32638</v>
      </c>
      <c r="C4959" t="s">
        <v>32642</v>
      </c>
      <c r="D4959" t="s">
        <v>32643</v>
      </c>
      <c r="E4959" t="s">
        <v>32644</v>
      </c>
      <c r="F4959" t="s">
        <v>32645</v>
      </c>
      <c r="I4959" t="s">
        <v>32646</v>
      </c>
      <c r="J4959" t="s">
        <v>32647</v>
      </c>
      <c r="M4959" t="s">
        <v>112297</v>
      </c>
      <c r="N4959" t="s">
        <v>124</v>
      </c>
      <c r="O4959" s="3" t="s">
        <v>32648</v>
      </c>
      <c r="P4959" t="s">
        <v>124</v>
      </c>
      <c r="Q4959" t="s">
        <v>124</v>
      </c>
      <c r="R4959" t="s">
        <v>32648</v>
      </c>
      <c r="S4959" s="4" t="str">
        <f t="shared" si="77"/>
        <v>2005</v>
      </c>
    </row>
    <row r="4960" spans="1:19" hidden="1" x14ac:dyDescent="0.35">
      <c r="A4960" t="s">
        <v>32644</v>
      </c>
      <c r="B4960" t="s">
        <v>32645</v>
      </c>
      <c r="C4960" t="s">
        <v>32649</v>
      </c>
      <c r="D4960" t="s">
        <v>32650</v>
      </c>
      <c r="E4960" t="s">
        <v>32651</v>
      </c>
      <c r="F4960" t="s">
        <v>32652</v>
      </c>
      <c r="I4960" t="s">
        <v>32653</v>
      </c>
      <c r="J4960" t="s">
        <v>32654</v>
      </c>
      <c r="M4960" t="s">
        <v>112299</v>
      </c>
      <c r="N4960" t="s">
        <v>247</v>
      </c>
      <c r="O4960" s="3" t="s">
        <v>32655</v>
      </c>
      <c r="P4960" t="s">
        <v>247</v>
      </c>
      <c r="Q4960" t="s">
        <v>247</v>
      </c>
      <c r="R4960" t="s">
        <v>32655</v>
      </c>
      <c r="S4960" s="4" t="str">
        <f t="shared" si="77"/>
        <v>2005</v>
      </c>
    </row>
    <row r="4961" spans="1:19" hidden="1" x14ac:dyDescent="0.35">
      <c r="A4961" t="s">
        <v>32651</v>
      </c>
      <c r="B4961" t="s">
        <v>32652</v>
      </c>
      <c r="C4961" t="s">
        <v>32656</v>
      </c>
      <c r="D4961" t="s">
        <v>32657</v>
      </c>
      <c r="E4961" t="s">
        <v>32658</v>
      </c>
      <c r="F4961" t="s">
        <v>32659</v>
      </c>
      <c r="I4961" t="s">
        <v>32660</v>
      </c>
      <c r="J4961" t="s">
        <v>32661</v>
      </c>
      <c r="M4961" t="s">
        <v>112297</v>
      </c>
      <c r="N4961" t="s">
        <v>124</v>
      </c>
      <c r="O4961" s="3" t="s">
        <v>32662</v>
      </c>
      <c r="P4961" t="s">
        <v>124</v>
      </c>
      <c r="Q4961" t="s">
        <v>124</v>
      </c>
      <c r="R4961" t="s">
        <v>32662</v>
      </c>
      <c r="S4961" s="4" t="str">
        <f t="shared" si="77"/>
        <v>2005</v>
      </c>
    </row>
    <row r="4962" spans="1:19" hidden="1" x14ac:dyDescent="0.35">
      <c r="A4962" t="s">
        <v>32658</v>
      </c>
      <c r="B4962" t="s">
        <v>32659</v>
      </c>
      <c r="C4962" t="s">
        <v>32663</v>
      </c>
      <c r="D4962" t="s">
        <v>32664</v>
      </c>
      <c r="E4962" t="s">
        <v>32665</v>
      </c>
      <c r="F4962" t="s">
        <v>32666</v>
      </c>
      <c r="I4962" t="s">
        <v>32667</v>
      </c>
      <c r="J4962" t="s">
        <v>32668</v>
      </c>
      <c r="M4962" t="s">
        <v>112314</v>
      </c>
      <c r="N4962" t="s">
        <v>28736</v>
      </c>
      <c r="O4962" s="3" t="s">
        <v>32669</v>
      </c>
      <c r="P4962" t="s">
        <v>28736</v>
      </c>
      <c r="Q4962" t="s">
        <v>28736</v>
      </c>
      <c r="R4962" t="s">
        <v>32669</v>
      </c>
      <c r="S4962" s="4" t="str">
        <f t="shared" si="77"/>
        <v>2005</v>
      </c>
    </row>
    <row r="4963" spans="1:19" hidden="1" x14ac:dyDescent="0.35">
      <c r="A4963" t="s">
        <v>32665</v>
      </c>
      <c r="B4963" t="s">
        <v>32666</v>
      </c>
      <c r="C4963" t="s">
        <v>32670</v>
      </c>
      <c r="D4963" t="s">
        <v>32671</v>
      </c>
      <c r="E4963" t="s">
        <v>32672</v>
      </c>
      <c r="F4963" t="s">
        <v>32673</v>
      </c>
      <c r="I4963" t="s">
        <v>32674</v>
      </c>
      <c r="J4963" t="s">
        <v>32675</v>
      </c>
      <c r="M4963" t="s">
        <v>112297</v>
      </c>
      <c r="N4963" t="s">
        <v>124</v>
      </c>
      <c r="O4963" s="3" t="s">
        <v>32676</v>
      </c>
      <c r="P4963" t="s">
        <v>124</v>
      </c>
      <c r="Q4963" t="s">
        <v>124</v>
      </c>
      <c r="R4963" t="s">
        <v>32676</v>
      </c>
      <c r="S4963" s="4" t="str">
        <f t="shared" si="77"/>
        <v>2005</v>
      </c>
    </row>
    <row r="4964" spans="1:19" hidden="1" x14ac:dyDescent="0.35">
      <c r="A4964" t="s">
        <v>32672</v>
      </c>
      <c r="B4964" t="s">
        <v>32673</v>
      </c>
      <c r="C4964" t="s">
        <v>32677</v>
      </c>
      <c r="D4964" t="s">
        <v>32678</v>
      </c>
      <c r="E4964" t="s">
        <v>32679</v>
      </c>
      <c r="F4964" t="s">
        <v>32680</v>
      </c>
      <c r="I4964" t="s">
        <v>26370</v>
      </c>
      <c r="J4964" t="s">
        <v>22709</v>
      </c>
      <c r="M4964" t="s">
        <v>112297</v>
      </c>
      <c r="N4964" t="s">
        <v>124</v>
      </c>
      <c r="O4964" s="3" t="s">
        <v>32681</v>
      </c>
      <c r="P4964" t="s">
        <v>124</v>
      </c>
      <c r="Q4964" t="s">
        <v>124</v>
      </c>
      <c r="R4964" t="s">
        <v>32681</v>
      </c>
      <c r="S4964" s="4" t="str">
        <f t="shared" si="77"/>
        <v>2005</v>
      </c>
    </row>
    <row r="4965" spans="1:19" hidden="1" x14ac:dyDescent="0.35">
      <c r="A4965" t="s">
        <v>32679</v>
      </c>
      <c r="B4965" t="s">
        <v>32680</v>
      </c>
      <c r="C4965" t="s">
        <v>32682</v>
      </c>
      <c r="D4965" t="s">
        <v>32683</v>
      </c>
      <c r="E4965" t="s">
        <v>32684</v>
      </c>
      <c r="F4965" t="s">
        <v>32685</v>
      </c>
      <c r="I4965" t="s">
        <v>32686</v>
      </c>
      <c r="J4965" t="s">
        <v>32687</v>
      </c>
      <c r="M4965" t="s">
        <v>112314</v>
      </c>
      <c r="N4965" t="s">
        <v>28736</v>
      </c>
      <c r="O4965" s="3" t="s">
        <v>32688</v>
      </c>
      <c r="P4965" t="s">
        <v>28736</v>
      </c>
      <c r="Q4965" t="s">
        <v>28736</v>
      </c>
      <c r="R4965" t="s">
        <v>32688</v>
      </c>
      <c r="S4965" s="4" t="str">
        <f t="shared" si="77"/>
        <v>2005</v>
      </c>
    </row>
    <row r="4966" spans="1:19" hidden="1" x14ac:dyDescent="0.35">
      <c r="A4966" t="s">
        <v>32684</v>
      </c>
      <c r="B4966" t="s">
        <v>32685</v>
      </c>
      <c r="C4966" t="s">
        <v>32689</v>
      </c>
      <c r="D4966" t="s">
        <v>32690</v>
      </c>
      <c r="E4966" t="s">
        <v>32691</v>
      </c>
      <c r="F4966" t="s">
        <v>32692</v>
      </c>
      <c r="I4966" t="s">
        <v>32693</v>
      </c>
      <c r="J4966" t="s">
        <v>32694</v>
      </c>
      <c r="M4966" t="s">
        <v>112314</v>
      </c>
      <c r="N4966" t="s">
        <v>28736</v>
      </c>
      <c r="O4966" s="3" t="s">
        <v>32695</v>
      </c>
      <c r="P4966" t="s">
        <v>28736</v>
      </c>
      <c r="Q4966" t="s">
        <v>28736</v>
      </c>
      <c r="R4966" t="s">
        <v>32695</v>
      </c>
      <c r="S4966" s="4" t="str">
        <f t="shared" si="77"/>
        <v>2005</v>
      </c>
    </row>
    <row r="4967" spans="1:19" hidden="1" x14ac:dyDescent="0.35">
      <c r="A4967" t="s">
        <v>32691</v>
      </c>
      <c r="B4967" t="s">
        <v>32692</v>
      </c>
      <c r="C4967" t="s">
        <v>32696</v>
      </c>
      <c r="D4967" t="s">
        <v>32697</v>
      </c>
      <c r="E4967" t="s">
        <v>32698</v>
      </c>
      <c r="F4967" t="s">
        <v>32699</v>
      </c>
      <c r="I4967" t="s">
        <v>32700</v>
      </c>
      <c r="J4967" t="s">
        <v>32701</v>
      </c>
      <c r="M4967" t="s">
        <v>112314</v>
      </c>
      <c r="N4967" t="s">
        <v>28736</v>
      </c>
      <c r="O4967" s="3" t="s">
        <v>32702</v>
      </c>
      <c r="P4967" t="s">
        <v>28736</v>
      </c>
      <c r="Q4967" t="s">
        <v>28736</v>
      </c>
      <c r="R4967" t="s">
        <v>32702</v>
      </c>
      <c r="S4967" s="4" t="str">
        <f t="shared" si="77"/>
        <v>2005</v>
      </c>
    </row>
    <row r="4968" spans="1:19" hidden="1" x14ac:dyDescent="0.35">
      <c r="A4968" t="s">
        <v>32698</v>
      </c>
      <c r="B4968" t="s">
        <v>32699</v>
      </c>
      <c r="C4968" t="s">
        <v>32703</v>
      </c>
      <c r="D4968" t="s">
        <v>32704</v>
      </c>
      <c r="E4968" t="s">
        <v>32705</v>
      </c>
      <c r="F4968" t="s">
        <v>32706</v>
      </c>
      <c r="I4968" t="s">
        <v>32707</v>
      </c>
      <c r="J4968" t="s">
        <v>32708</v>
      </c>
      <c r="M4968" t="s">
        <v>112314</v>
      </c>
      <c r="N4968" t="s">
        <v>28736</v>
      </c>
      <c r="O4968" s="3" t="s">
        <v>32709</v>
      </c>
      <c r="P4968" t="s">
        <v>28736</v>
      </c>
      <c r="Q4968" t="s">
        <v>28736</v>
      </c>
      <c r="R4968" t="s">
        <v>32709</v>
      </c>
      <c r="S4968" s="4" t="str">
        <f t="shared" si="77"/>
        <v>2005</v>
      </c>
    </row>
    <row r="4969" spans="1:19" hidden="1" x14ac:dyDescent="0.35">
      <c r="A4969" t="s">
        <v>32705</v>
      </c>
      <c r="B4969" t="s">
        <v>32706</v>
      </c>
      <c r="C4969" t="s">
        <v>32710</v>
      </c>
      <c r="D4969" t="s">
        <v>32711</v>
      </c>
      <c r="E4969" t="s">
        <v>32712</v>
      </c>
      <c r="F4969" t="s">
        <v>32713</v>
      </c>
      <c r="I4969" t="s">
        <v>31115</v>
      </c>
      <c r="J4969" t="s">
        <v>31116</v>
      </c>
      <c r="M4969" t="s">
        <v>112314</v>
      </c>
      <c r="N4969" t="s">
        <v>28736</v>
      </c>
      <c r="O4969" s="3" t="s">
        <v>32714</v>
      </c>
      <c r="P4969" t="s">
        <v>28736</v>
      </c>
      <c r="Q4969" t="s">
        <v>28736</v>
      </c>
      <c r="R4969" t="s">
        <v>32714</v>
      </c>
      <c r="S4969" s="4" t="str">
        <f t="shared" si="77"/>
        <v>2005</v>
      </c>
    </row>
    <row r="4970" spans="1:19" hidden="1" x14ac:dyDescent="0.35">
      <c r="A4970" t="s">
        <v>32712</v>
      </c>
      <c r="B4970" t="s">
        <v>32713</v>
      </c>
      <c r="C4970" t="s">
        <v>32715</v>
      </c>
      <c r="D4970" t="s">
        <v>32716</v>
      </c>
      <c r="E4970" t="s">
        <v>32717</v>
      </c>
      <c r="F4970" t="s">
        <v>32718</v>
      </c>
      <c r="I4970" t="e">
        <f>+ do not Add a menu separator if this is the last item + do not SetBitmap to a menu item if the bitmap do not exists S. GULLY</f>
        <v>#NAME?</v>
      </c>
      <c r="J4970" t="s">
        <v>32719</v>
      </c>
      <c r="M4970" t="s">
        <v>112314</v>
      </c>
      <c r="N4970" t="s">
        <v>28736</v>
      </c>
      <c r="O4970" s="3" t="s">
        <v>32720</v>
      </c>
      <c r="P4970" t="s">
        <v>28736</v>
      </c>
      <c r="Q4970" t="s">
        <v>28736</v>
      </c>
      <c r="R4970" t="s">
        <v>32720</v>
      </c>
      <c r="S4970" s="4" t="str">
        <f t="shared" si="77"/>
        <v>2005</v>
      </c>
    </row>
    <row r="4971" spans="1:19" hidden="1" x14ac:dyDescent="0.35">
      <c r="A4971" t="s">
        <v>32717</v>
      </c>
      <c r="B4971" t="s">
        <v>32718</v>
      </c>
      <c r="C4971" t="s">
        <v>32721</v>
      </c>
      <c r="D4971" t="s">
        <v>32722</v>
      </c>
      <c r="E4971" t="s">
        <v>32723</v>
      </c>
      <c r="F4971" t="s">
        <v>32724</v>
      </c>
      <c r="I4971" t="s">
        <v>32725</v>
      </c>
      <c r="J4971" t="s">
        <v>32726</v>
      </c>
      <c r="M4971" t="s">
        <v>112314</v>
      </c>
      <c r="N4971" t="s">
        <v>28736</v>
      </c>
      <c r="O4971" s="3" t="s">
        <v>32727</v>
      </c>
      <c r="P4971" t="s">
        <v>28736</v>
      </c>
      <c r="Q4971" t="s">
        <v>28736</v>
      </c>
      <c r="R4971" t="s">
        <v>32727</v>
      </c>
      <c r="S4971" s="4" t="str">
        <f t="shared" si="77"/>
        <v>2005</v>
      </c>
    </row>
    <row r="4972" spans="1:19" hidden="1" x14ac:dyDescent="0.35">
      <c r="A4972" t="s">
        <v>32723</v>
      </c>
      <c r="B4972" t="s">
        <v>32724</v>
      </c>
      <c r="C4972" t="s">
        <v>32728</v>
      </c>
      <c r="D4972" t="s">
        <v>32729</v>
      </c>
      <c r="E4972" t="s">
        <v>32730</v>
      </c>
      <c r="F4972" t="s">
        <v>32731</v>
      </c>
      <c r="I4972" t="s">
        <v>32732</v>
      </c>
      <c r="J4972" t="s">
        <v>32733</v>
      </c>
      <c r="M4972" t="s">
        <v>112298</v>
      </c>
      <c r="N4972" t="s">
        <v>28</v>
      </c>
      <c r="O4972" s="3" t="s">
        <v>32734</v>
      </c>
      <c r="P4972" t="s">
        <v>50</v>
      </c>
      <c r="Q4972" t="s">
        <v>50</v>
      </c>
      <c r="R4972" t="s">
        <v>32734</v>
      </c>
      <c r="S4972" s="4" t="str">
        <f t="shared" si="77"/>
        <v>2005</v>
      </c>
    </row>
    <row r="4973" spans="1:19" hidden="1" x14ac:dyDescent="0.35">
      <c r="A4973" t="s">
        <v>32730</v>
      </c>
      <c r="B4973" t="s">
        <v>32731</v>
      </c>
      <c r="C4973" s="1" t="s">
        <v>32735</v>
      </c>
      <c r="D4973" s="1" t="s">
        <v>32736</v>
      </c>
      <c r="E4973" t="s">
        <v>32737</v>
      </c>
      <c r="F4973" t="s">
        <v>32738</v>
      </c>
      <c r="I4973" t="s">
        <v>29947</v>
      </c>
      <c r="J4973" t="s">
        <v>29948</v>
      </c>
      <c r="M4973" t="s">
        <v>112314</v>
      </c>
      <c r="N4973" t="s">
        <v>28736</v>
      </c>
      <c r="O4973" s="3" t="s">
        <v>32739</v>
      </c>
      <c r="P4973" t="s">
        <v>28736</v>
      </c>
      <c r="Q4973" t="s">
        <v>28736</v>
      </c>
      <c r="R4973" t="s">
        <v>32739</v>
      </c>
      <c r="S4973" s="4" t="str">
        <f t="shared" si="77"/>
        <v>2005</v>
      </c>
    </row>
    <row r="4974" spans="1:19" hidden="1" x14ac:dyDescent="0.35">
      <c r="A4974" t="s">
        <v>32737</v>
      </c>
      <c r="B4974" t="s">
        <v>32738</v>
      </c>
      <c r="C4974" t="s">
        <v>32740</v>
      </c>
      <c r="D4974" t="s">
        <v>32741</v>
      </c>
      <c r="E4974" t="s">
        <v>32742</v>
      </c>
      <c r="F4974" t="s">
        <v>32743</v>
      </c>
      <c r="I4974" t="s">
        <v>32744</v>
      </c>
      <c r="J4974" t="s">
        <v>22709</v>
      </c>
      <c r="M4974" t="s">
        <v>112298</v>
      </c>
      <c r="N4974" t="s">
        <v>28</v>
      </c>
      <c r="O4974" s="3" t="s">
        <v>32745</v>
      </c>
      <c r="P4974" t="s">
        <v>16314</v>
      </c>
      <c r="Q4974" t="s">
        <v>16314</v>
      </c>
      <c r="R4974" t="s">
        <v>32745</v>
      </c>
      <c r="S4974" s="4" t="str">
        <f t="shared" si="77"/>
        <v>2005</v>
      </c>
    </row>
    <row r="4975" spans="1:19" hidden="1" x14ac:dyDescent="0.35">
      <c r="A4975" t="s">
        <v>32742</v>
      </c>
      <c r="B4975" t="s">
        <v>32743</v>
      </c>
      <c r="C4975" t="s">
        <v>32746</v>
      </c>
      <c r="D4975" t="s">
        <v>32747</v>
      </c>
      <c r="E4975" s="1" t="s">
        <v>32748</v>
      </c>
      <c r="F4975" s="1">
        <v>3974327</v>
      </c>
      <c r="I4975" t="s">
        <v>32749</v>
      </c>
      <c r="J4975" t="s">
        <v>32750</v>
      </c>
      <c r="M4975" t="s">
        <v>112297</v>
      </c>
      <c r="N4975" t="s">
        <v>124</v>
      </c>
      <c r="O4975" s="3" t="s">
        <v>32751</v>
      </c>
      <c r="P4975" t="s">
        <v>124</v>
      </c>
      <c r="Q4975" t="s">
        <v>124</v>
      </c>
      <c r="R4975" t="s">
        <v>32751</v>
      </c>
      <c r="S4975" s="4" t="str">
        <f t="shared" si="77"/>
        <v>2005</v>
      </c>
    </row>
    <row r="4976" spans="1:19" hidden="1" x14ac:dyDescent="0.35">
      <c r="A4976" s="1" t="s">
        <v>32748</v>
      </c>
      <c r="B4976" s="1">
        <v>3974327</v>
      </c>
      <c r="C4976" t="s">
        <v>32752</v>
      </c>
      <c r="D4976" t="s">
        <v>32753</v>
      </c>
      <c r="E4976" t="s">
        <v>32754</v>
      </c>
      <c r="F4976" t="s">
        <v>32755</v>
      </c>
      <c r="I4976" t="s">
        <v>32756</v>
      </c>
      <c r="J4976" t="s">
        <v>32757</v>
      </c>
      <c r="M4976" t="s">
        <v>112297</v>
      </c>
      <c r="N4976" t="s">
        <v>124</v>
      </c>
      <c r="O4976" s="3" t="s">
        <v>32758</v>
      </c>
      <c r="P4976" t="s">
        <v>124</v>
      </c>
      <c r="Q4976" t="s">
        <v>124</v>
      </c>
      <c r="R4976" t="s">
        <v>32758</v>
      </c>
      <c r="S4976" s="4" t="str">
        <f t="shared" si="77"/>
        <v>2005</v>
      </c>
    </row>
    <row r="4977" spans="1:19" hidden="1" x14ac:dyDescent="0.35">
      <c r="A4977" t="s">
        <v>32754</v>
      </c>
      <c r="B4977" t="s">
        <v>32755</v>
      </c>
      <c r="C4977" t="s">
        <v>32759</v>
      </c>
      <c r="D4977" t="s">
        <v>32760</v>
      </c>
      <c r="E4977" t="s">
        <v>32761</v>
      </c>
      <c r="F4977" t="s">
        <v>32762</v>
      </c>
      <c r="I4977" t="s">
        <v>32763</v>
      </c>
      <c r="J4977" t="s">
        <v>32764</v>
      </c>
      <c r="M4977" t="s">
        <v>112314</v>
      </c>
      <c r="N4977" t="s">
        <v>28736</v>
      </c>
      <c r="O4977" s="3" t="s">
        <v>32765</v>
      </c>
      <c r="P4977" t="s">
        <v>28736</v>
      </c>
      <c r="Q4977" t="s">
        <v>28736</v>
      </c>
      <c r="R4977" t="s">
        <v>32765</v>
      </c>
      <c r="S4977" s="4" t="str">
        <f t="shared" si="77"/>
        <v>2005</v>
      </c>
    </row>
    <row r="4978" spans="1:19" hidden="1" x14ac:dyDescent="0.35">
      <c r="A4978" t="s">
        <v>32761</v>
      </c>
      <c r="B4978" t="s">
        <v>32762</v>
      </c>
      <c r="C4978" t="s">
        <v>32766</v>
      </c>
      <c r="D4978" t="s">
        <v>32767</v>
      </c>
      <c r="E4978" t="s">
        <v>32768</v>
      </c>
      <c r="F4978" t="s">
        <v>32769</v>
      </c>
      <c r="I4978" t="s">
        <v>32770</v>
      </c>
      <c r="J4978" t="s">
        <v>32771</v>
      </c>
      <c r="M4978" t="s">
        <v>112314</v>
      </c>
      <c r="N4978" t="s">
        <v>28736</v>
      </c>
      <c r="O4978" s="3" t="s">
        <v>32772</v>
      </c>
      <c r="P4978" t="s">
        <v>28736</v>
      </c>
      <c r="Q4978" t="s">
        <v>28736</v>
      </c>
      <c r="R4978" t="s">
        <v>32772</v>
      </c>
      <c r="S4978" s="4" t="str">
        <f t="shared" si="77"/>
        <v>2005</v>
      </c>
    </row>
    <row r="4979" spans="1:19" hidden="1" x14ac:dyDescent="0.35">
      <c r="A4979" t="s">
        <v>32768</v>
      </c>
      <c r="B4979" t="s">
        <v>32769</v>
      </c>
      <c r="C4979" t="s">
        <v>32773</v>
      </c>
      <c r="D4979" t="s">
        <v>32774</v>
      </c>
      <c r="E4979" t="s">
        <v>32775</v>
      </c>
      <c r="F4979" t="s">
        <v>32776</v>
      </c>
      <c r="I4979" t="s">
        <v>29947</v>
      </c>
      <c r="J4979" t="s">
        <v>29948</v>
      </c>
      <c r="M4979" t="s">
        <v>112314</v>
      </c>
      <c r="N4979" t="s">
        <v>28736</v>
      </c>
      <c r="O4979" s="3" t="s">
        <v>32777</v>
      </c>
      <c r="P4979" t="s">
        <v>28736</v>
      </c>
      <c r="Q4979" t="s">
        <v>28736</v>
      </c>
      <c r="R4979" t="s">
        <v>32777</v>
      </c>
      <c r="S4979" s="4" t="str">
        <f t="shared" si="77"/>
        <v>2005</v>
      </c>
    </row>
    <row r="4980" spans="1:19" hidden="1" x14ac:dyDescent="0.35">
      <c r="A4980" t="s">
        <v>32775</v>
      </c>
      <c r="B4980" t="s">
        <v>32776</v>
      </c>
      <c r="C4980" t="s">
        <v>32778</v>
      </c>
      <c r="D4980" t="s">
        <v>32779</v>
      </c>
      <c r="E4980" t="s">
        <v>32780</v>
      </c>
      <c r="F4980" t="s">
        <v>32781</v>
      </c>
      <c r="I4980" t="s">
        <v>32782</v>
      </c>
      <c r="J4980" t="s">
        <v>32783</v>
      </c>
      <c r="M4980" t="s">
        <v>112314</v>
      </c>
      <c r="N4980" t="s">
        <v>28736</v>
      </c>
      <c r="O4980" s="3" t="s">
        <v>32784</v>
      </c>
      <c r="P4980" t="s">
        <v>28736</v>
      </c>
      <c r="Q4980" t="s">
        <v>28736</v>
      </c>
      <c r="R4980" t="s">
        <v>32784</v>
      </c>
      <c r="S4980" s="4" t="str">
        <f t="shared" si="77"/>
        <v>2005</v>
      </c>
    </row>
    <row r="4981" spans="1:19" hidden="1" x14ac:dyDescent="0.35">
      <c r="A4981" t="s">
        <v>32780</v>
      </c>
      <c r="B4981" t="s">
        <v>32781</v>
      </c>
      <c r="C4981" t="s">
        <v>32785</v>
      </c>
      <c r="D4981" t="s">
        <v>32786</v>
      </c>
      <c r="E4981" t="s">
        <v>32787</v>
      </c>
      <c r="F4981" t="s">
        <v>32788</v>
      </c>
      <c r="I4981" t="s">
        <v>32789</v>
      </c>
      <c r="J4981" t="s">
        <v>32790</v>
      </c>
      <c r="M4981" t="s">
        <v>112314</v>
      </c>
      <c r="N4981" t="s">
        <v>28736</v>
      </c>
      <c r="O4981" s="3" t="s">
        <v>32791</v>
      </c>
      <c r="P4981" t="s">
        <v>28736</v>
      </c>
      <c r="Q4981" t="s">
        <v>28736</v>
      </c>
      <c r="R4981" t="s">
        <v>32791</v>
      </c>
      <c r="S4981" s="4" t="str">
        <f t="shared" si="77"/>
        <v>2005</v>
      </c>
    </row>
    <row r="4982" spans="1:19" hidden="1" x14ac:dyDescent="0.35">
      <c r="A4982" t="s">
        <v>32787</v>
      </c>
      <c r="B4982" t="s">
        <v>32788</v>
      </c>
      <c r="C4982" t="s">
        <v>32792</v>
      </c>
      <c r="D4982" t="s">
        <v>32793</v>
      </c>
      <c r="E4982" t="s">
        <v>32794</v>
      </c>
      <c r="F4982" t="s">
        <v>32795</v>
      </c>
      <c r="I4982" t="s">
        <v>32796</v>
      </c>
      <c r="J4982" t="s">
        <v>32797</v>
      </c>
      <c r="M4982" t="s">
        <v>112314</v>
      </c>
      <c r="N4982" t="s">
        <v>28736</v>
      </c>
      <c r="O4982" s="3" t="s">
        <v>32798</v>
      </c>
      <c r="P4982" t="s">
        <v>28736</v>
      </c>
      <c r="Q4982" t="s">
        <v>28736</v>
      </c>
      <c r="R4982" t="s">
        <v>32798</v>
      </c>
      <c r="S4982" s="4" t="str">
        <f t="shared" si="77"/>
        <v>2005</v>
      </c>
    </row>
    <row r="4983" spans="1:19" hidden="1" x14ac:dyDescent="0.35">
      <c r="A4983" t="s">
        <v>32794</v>
      </c>
      <c r="B4983" t="s">
        <v>32795</v>
      </c>
      <c r="C4983" t="s">
        <v>32799</v>
      </c>
      <c r="D4983" t="s">
        <v>32800</v>
      </c>
      <c r="E4983" t="s">
        <v>32801</v>
      </c>
      <c r="F4983" t="s">
        <v>32802</v>
      </c>
      <c r="I4983" t="s">
        <v>32803</v>
      </c>
      <c r="J4983" t="s">
        <v>32804</v>
      </c>
      <c r="M4983" t="s">
        <v>112299</v>
      </c>
      <c r="N4983" t="s">
        <v>247</v>
      </c>
      <c r="O4983" s="3" t="s">
        <v>32805</v>
      </c>
      <c r="P4983" t="s">
        <v>247</v>
      </c>
      <c r="Q4983" t="s">
        <v>247</v>
      </c>
      <c r="R4983" t="s">
        <v>32805</v>
      </c>
      <c r="S4983" s="4" t="str">
        <f t="shared" si="77"/>
        <v>2005</v>
      </c>
    </row>
    <row r="4984" spans="1:19" hidden="1" x14ac:dyDescent="0.35">
      <c r="A4984" t="s">
        <v>32801</v>
      </c>
      <c r="B4984" t="s">
        <v>32802</v>
      </c>
      <c r="C4984" t="s">
        <v>32806</v>
      </c>
      <c r="D4984" t="s">
        <v>32807</v>
      </c>
      <c r="E4984" t="s">
        <v>32808</v>
      </c>
      <c r="F4984" t="s">
        <v>32809</v>
      </c>
      <c r="I4984" t="s">
        <v>32810</v>
      </c>
      <c r="J4984" t="s">
        <v>32811</v>
      </c>
      <c r="M4984" t="s">
        <v>112314</v>
      </c>
      <c r="N4984" t="s">
        <v>28736</v>
      </c>
      <c r="O4984" s="3" t="s">
        <v>32812</v>
      </c>
      <c r="P4984" t="s">
        <v>28736</v>
      </c>
      <c r="Q4984" t="s">
        <v>28736</v>
      </c>
      <c r="R4984" t="s">
        <v>32812</v>
      </c>
      <c r="S4984" s="4" t="str">
        <f t="shared" si="77"/>
        <v>2005</v>
      </c>
    </row>
    <row r="4985" spans="1:19" hidden="1" x14ac:dyDescent="0.35">
      <c r="A4985" t="s">
        <v>32808</v>
      </c>
      <c r="B4985" t="s">
        <v>32809</v>
      </c>
      <c r="C4985" t="s">
        <v>32813</v>
      </c>
      <c r="D4985" t="s">
        <v>32814</v>
      </c>
      <c r="E4985" t="s">
        <v>32815</v>
      </c>
      <c r="F4985" t="s">
        <v>32816</v>
      </c>
      <c r="I4985" t="s">
        <v>32817</v>
      </c>
      <c r="J4985" t="s">
        <v>32818</v>
      </c>
      <c r="M4985" t="s">
        <v>112314</v>
      </c>
      <c r="N4985" t="s">
        <v>28736</v>
      </c>
      <c r="O4985" s="3" t="s">
        <v>32819</v>
      </c>
      <c r="P4985" t="s">
        <v>28736</v>
      </c>
      <c r="Q4985" t="s">
        <v>28736</v>
      </c>
      <c r="R4985" t="s">
        <v>32819</v>
      </c>
      <c r="S4985" s="4" t="str">
        <f t="shared" si="77"/>
        <v>2005</v>
      </c>
    </row>
    <row r="4986" spans="1:19" hidden="1" x14ac:dyDescent="0.35">
      <c r="A4986" t="s">
        <v>32815</v>
      </c>
      <c r="B4986" t="s">
        <v>32816</v>
      </c>
      <c r="C4986" t="s">
        <v>32820</v>
      </c>
      <c r="D4986" t="s">
        <v>32821</v>
      </c>
      <c r="E4986" t="s">
        <v>32822</v>
      </c>
      <c r="F4986" t="s">
        <v>32823</v>
      </c>
      <c r="I4986" t="s">
        <v>26370</v>
      </c>
      <c r="J4986" t="s">
        <v>22709</v>
      </c>
      <c r="M4986" t="s">
        <v>112297</v>
      </c>
      <c r="N4986" t="s">
        <v>124</v>
      </c>
      <c r="O4986" s="3" t="s">
        <v>32824</v>
      </c>
      <c r="P4986" t="s">
        <v>124</v>
      </c>
      <c r="Q4986" t="s">
        <v>124</v>
      </c>
      <c r="R4986" t="s">
        <v>32824</v>
      </c>
      <c r="S4986" s="4" t="str">
        <f t="shared" si="77"/>
        <v>2005</v>
      </c>
    </row>
    <row r="4987" spans="1:19" hidden="1" x14ac:dyDescent="0.35">
      <c r="A4987" t="s">
        <v>32822</v>
      </c>
      <c r="B4987" t="s">
        <v>32823</v>
      </c>
      <c r="C4987" t="s">
        <v>32825</v>
      </c>
      <c r="D4987" t="s">
        <v>32826</v>
      </c>
      <c r="E4987" t="s">
        <v>32827</v>
      </c>
      <c r="F4987" t="s">
        <v>32828</v>
      </c>
      <c r="I4987" t="s">
        <v>32829</v>
      </c>
      <c r="J4987" t="s">
        <v>32830</v>
      </c>
      <c r="M4987" t="s">
        <v>112297</v>
      </c>
      <c r="N4987" t="s">
        <v>124</v>
      </c>
      <c r="O4987" s="3" t="s">
        <v>32831</v>
      </c>
      <c r="P4987" t="s">
        <v>124</v>
      </c>
      <c r="Q4987" t="s">
        <v>124</v>
      </c>
      <c r="R4987" t="s">
        <v>32831</v>
      </c>
      <c r="S4987" s="4" t="str">
        <f t="shared" si="77"/>
        <v>2005</v>
      </c>
    </row>
    <row r="4988" spans="1:19" hidden="1" x14ac:dyDescent="0.35">
      <c r="A4988" t="s">
        <v>32827</v>
      </c>
      <c r="B4988" t="s">
        <v>32828</v>
      </c>
      <c r="C4988" t="s">
        <v>32832</v>
      </c>
      <c r="D4988" t="s">
        <v>32833</v>
      </c>
      <c r="E4988" t="s">
        <v>32834</v>
      </c>
      <c r="F4988" t="s">
        <v>32835</v>
      </c>
      <c r="I4988" t="s">
        <v>32836</v>
      </c>
      <c r="J4988" t="s">
        <v>32837</v>
      </c>
      <c r="M4988" t="s">
        <v>112314</v>
      </c>
      <c r="N4988" t="s">
        <v>28736</v>
      </c>
      <c r="O4988" s="3" t="s">
        <v>32838</v>
      </c>
      <c r="P4988" t="s">
        <v>28736</v>
      </c>
      <c r="Q4988" t="s">
        <v>28736</v>
      </c>
      <c r="R4988" t="s">
        <v>32838</v>
      </c>
      <c r="S4988" s="4" t="str">
        <f t="shared" si="77"/>
        <v>2005</v>
      </c>
    </row>
    <row r="4989" spans="1:19" hidden="1" x14ac:dyDescent="0.35">
      <c r="A4989" t="s">
        <v>32834</v>
      </c>
      <c r="B4989" t="s">
        <v>32835</v>
      </c>
      <c r="C4989" t="s">
        <v>32839</v>
      </c>
      <c r="D4989" t="s">
        <v>32840</v>
      </c>
      <c r="E4989" t="s">
        <v>32841</v>
      </c>
      <c r="F4989" t="s">
        <v>32842</v>
      </c>
      <c r="I4989" t="s">
        <v>32843</v>
      </c>
      <c r="J4989" t="s">
        <v>32844</v>
      </c>
      <c r="M4989" t="s">
        <v>112314</v>
      </c>
      <c r="N4989" t="s">
        <v>28736</v>
      </c>
      <c r="O4989" s="3" t="s">
        <v>32845</v>
      </c>
      <c r="P4989" t="s">
        <v>28736</v>
      </c>
      <c r="Q4989" t="s">
        <v>28736</v>
      </c>
      <c r="R4989" t="s">
        <v>32845</v>
      </c>
      <c r="S4989" s="4" t="str">
        <f t="shared" si="77"/>
        <v>2005</v>
      </c>
    </row>
    <row r="4990" spans="1:19" hidden="1" x14ac:dyDescent="0.35">
      <c r="A4990" t="s">
        <v>32841</v>
      </c>
      <c r="B4990" t="s">
        <v>32842</v>
      </c>
      <c r="C4990" t="s">
        <v>32846</v>
      </c>
      <c r="D4990" t="s">
        <v>32847</v>
      </c>
      <c r="E4990" t="s">
        <v>32848</v>
      </c>
      <c r="F4990" t="s">
        <v>32849</v>
      </c>
      <c r="I4990" t="s">
        <v>26370</v>
      </c>
      <c r="J4990" t="s">
        <v>22709</v>
      </c>
      <c r="M4990" t="s">
        <v>112297</v>
      </c>
      <c r="N4990" t="s">
        <v>124</v>
      </c>
      <c r="O4990" s="3" t="s">
        <v>32850</v>
      </c>
      <c r="P4990" t="s">
        <v>124</v>
      </c>
      <c r="Q4990" t="s">
        <v>124</v>
      </c>
      <c r="R4990" t="s">
        <v>32850</v>
      </c>
      <c r="S4990" s="4" t="str">
        <f t="shared" si="77"/>
        <v>2005</v>
      </c>
    </row>
    <row r="4991" spans="1:19" hidden="1" x14ac:dyDescent="0.35">
      <c r="A4991" t="s">
        <v>32848</v>
      </c>
      <c r="B4991" t="s">
        <v>32849</v>
      </c>
      <c r="C4991" t="s">
        <v>32851</v>
      </c>
      <c r="D4991" t="s">
        <v>32852</v>
      </c>
      <c r="E4991" t="s">
        <v>32853</v>
      </c>
      <c r="F4991" t="s">
        <v>32854</v>
      </c>
      <c r="I4991" t="s">
        <v>32855</v>
      </c>
      <c r="J4991" t="s">
        <v>32856</v>
      </c>
      <c r="M4991" t="s">
        <v>112314</v>
      </c>
      <c r="N4991" t="s">
        <v>28736</v>
      </c>
      <c r="O4991" s="3" t="s">
        <v>32857</v>
      </c>
      <c r="P4991" t="s">
        <v>28736</v>
      </c>
      <c r="Q4991" t="s">
        <v>28736</v>
      </c>
      <c r="R4991" t="s">
        <v>32857</v>
      </c>
      <c r="S4991" s="4" t="str">
        <f t="shared" si="77"/>
        <v>2005</v>
      </c>
    </row>
    <row r="4992" spans="1:19" hidden="1" x14ac:dyDescent="0.35">
      <c r="A4992" t="s">
        <v>32853</v>
      </c>
      <c r="B4992" t="s">
        <v>32854</v>
      </c>
      <c r="C4992" t="s">
        <v>32858</v>
      </c>
      <c r="D4992" t="s">
        <v>32859</v>
      </c>
      <c r="E4992" t="s">
        <v>32860</v>
      </c>
      <c r="F4992" t="s">
        <v>32861</v>
      </c>
      <c r="I4992" t="s">
        <v>27075</v>
      </c>
      <c r="J4992" t="s">
        <v>372</v>
      </c>
      <c r="M4992" t="s">
        <v>112297</v>
      </c>
      <c r="N4992" t="s">
        <v>124</v>
      </c>
      <c r="O4992" s="3" t="s">
        <v>32862</v>
      </c>
      <c r="P4992" t="s">
        <v>124</v>
      </c>
      <c r="Q4992" t="s">
        <v>124</v>
      </c>
      <c r="R4992" t="s">
        <v>32862</v>
      </c>
      <c r="S4992" s="4" t="str">
        <f t="shared" si="77"/>
        <v>2005</v>
      </c>
    </row>
    <row r="4993" spans="1:19" hidden="1" x14ac:dyDescent="0.35">
      <c r="A4993" t="s">
        <v>32860</v>
      </c>
      <c r="B4993" t="s">
        <v>32861</v>
      </c>
      <c r="C4993" t="s">
        <v>32863</v>
      </c>
      <c r="D4993" t="s">
        <v>32864</v>
      </c>
      <c r="E4993" t="s">
        <v>32865</v>
      </c>
      <c r="F4993" t="s">
        <v>32866</v>
      </c>
      <c r="I4993" t="s">
        <v>32867</v>
      </c>
      <c r="J4993" t="s">
        <v>32868</v>
      </c>
      <c r="M4993" t="s">
        <v>112299</v>
      </c>
      <c r="N4993" t="s">
        <v>247</v>
      </c>
      <c r="O4993" s="3" t="s">
        <v>32869</v>
      </c>
      <c r="P4993" t="s">
        <v>247</v>
      </c>
      <c r="Q4993" t="s">
        <v>247</v>
      </c>
      <c r="R4993" t="s">
        <v>32869</v>
      </c>
      <c r="S4993" s="4" t="str">
        <f t="shared" si="77"/>
        <v>2005</v>
      </c>
    </row>
    <row r="4994" spans="1:19" hidden="1" x14ac:dyDescent="0.35">
      <c r="A4994" t="s">
        <v>32865</v>
      </c>
      <c r="B4994" t="s">
        <v>32866</v>
      </c>
      <c r="C4994" t="s">
        <v>32870</v>
      </c>
      <c r="D4994" t="s">
        <v>32871</v>
      </c>
      <c r="E4994" t="s">
        <v>32872</v>
      </c>
      <c r="F4994" t="s">
        <v>32873</v>
      </c>
      <c r="I4994" t="s">
        <v>512</v>
      </c>
      <c r="J4994" t="s">
        <v>512</v>
      </c>
      <c r="M4994" t="s">
        <v>112297</v>
      </c>
      <c r="N4994" t="s">
        <v>124</v>
      </c>
      <c r="O4994" s="3" t="s">
        <v>32874</v>
      </c>
      <c r="P4994" t="s">
        <v>124</v>
      </c>
      <c r="Q4994" t="s">
        <v>124</v>
      </c>
      <c r="R4994" t="s">
        <v>32874</v>
      </c>
      <c r="S4994" s="4" t="str">
        <f t="shared" si="77"/>
        <v>2005</v>
      </c>
    </row>
    <row r="4995" spans="1:19" hidden="1" x14ac:dyDescent="0.35">
      <c r="A4995" t="s">
        <v>32872</v>
      </c>
      <c r="B4995" t="s">
        <v>32873</v>
      </c>
      <c r="C4995" t="s">
        <v>32875</v>
      </c>
      <c r="D4995" t="s">
        <v>32876</v>
      </c>
      <c r="E4995" t="s">
        <v>32877</v>
      </c>
      <c r="F4995" t="s">
        <v>32878</v>
      </c>
      <c r="I4995" t="s">
        <v>32879</v>
      </c>
      <c r="J4995" t="s">
        <v>408</v>
      </c>
      <c r="M4995" t="s">
        <v>112299</v>
      </c>
      <c r="N4995" t="s">
        <v>247</v>
      </c>
      <c r="O4995" s="3" t="s">
        <v>32880</v>
      </c>
      <c r="P4995" t="s">
        <v>247</v>
      </c>
      <c r="Q4995" t="s">
        <v>247</v>
      </c>
      <c r="R4995" t="s">
        <v>32880</v>
      </c>
      <c r="S4995" s="4" t="str">
        <f t="shared" ref="S4995:S5058" si="78">LEFT(RIGHT(R4995,19),4)</f>
        <v>2005</v>
      </c>
    </row>
    <row r="4996" spans="1:19" hidden="1" x14ac:dyDescent="0.35">
      <c r="A4996" t="s">
        <v>32877</v>
      </c>
      <c r="B4996" t="s">
        <v>32878</v>
      </c>
      <c r="C4996" t="s">
        <v>32881</v>
      </c>
      <c r="D4996" t="s">
        <v>32882</v>
      </c>
      <c r="E4996" t="s">
        <v>32883</v>
      </c>
      <c r="F4996" t="s">
        <v>32884</v>
      </c>
      <c r="I4996" t="s">
        <v>32885</v>
      </c>
      <c r="J4996" t="s">
        <v>32886</v>
      </c>
      <c r="M4996" t="s">
        <v>112297</v>
      </c>
      <c r="N4996" t="s">
        <v>124</v>
      </c>
      <c r="O4996" s="3" t="s">
        <v>32887</v>
      </c>
      <c r="P4996" t="s">
        <v>124</v>
      </c>
      <c r="Q4996" t="s">
        <v>124</v>
      </c>
      <c r="R4996" t="s">
        <v>32887</v>
      </c>
      <c r="S4996" s="4" t="str">
        <f t="shared" si="78"/>
        <v>2005</v>
      </c>
    </row>
    <row r="4997" spans="1:19" hidden="1" x14ac:dyDescent="0.35">
      <c r="A4997" t="s">
        <v>32883</v>
      </c>
      <c r="B4997" t="s">
        <v>32884</v>
      </c>
      <c r="C4997" t="s">
        <v>32888</v>
      </c>
      <c r="D4997" t="s">
        <v>32889</v>
      </c>
      <c r="E4997" t="s">
        <v>32890</v>
      </c>
      <c r="F4997" t="s">
        <v>32891</v>
      </c>
      <c r="I4997" t="s">
        <v>512</v>
      </c>
      <c r="J4997" t="s">
        <v>512</v>
      </c>
      <c r="M4997" t="s">
        <v>112297</v>
      </c>
      <c r="N4997" t="s">
        <v>124</v>
      </c>
      <c r="O4997" s="3" t="s">
        <v>32892</v>
      </c>
      <c r="P4997" t="s">
        <v>124</v>
      </c>
      <c r="Q4997" t="s">
        <v>124</v>
      </c>
      <c r="R4997" t="s">
        <v>32892</v>
      </c>
      <c r="S4997" s="4" t="str">
        <f t="shared" si="78"/>
        <v>2005</v>
      </c>
    </row>
    <row r="4998" spans="1:19" hidden="1" x14ac:dyDescent="0.35">
      <c r="A4998" t="s">
        <v>32890</v>
      </c>
      <c r="B4998" t="s">
        <v>32891</v>
      </c>
      <c r="C4998" t="s">
        <v>32893</v>
      </c>
      <c r="D4998" t="s">
        <v>32894</v>
      </c>
      <c r="E4998" t="s">
        <v>32895</v>
      </c>
      <c r="F4998" t="s">
        <v>32896</v>
      </c>
      <c r="I4998" t="s">
        <v>32897</v>
      </c>
      <c r="J4998" t="s">
        <v>32898</v>
      </c>
      <c r="M4998" t="s">
        <v>112314</v>
      </c>
      <c r="N4998" t="s">
        <v>28736</v>
      </c>
      <c r="O4998" s="3" t="s">
        <v>32899</v>
      </c>
      <c r="P4998" t="s">
        <v>28736</v>
      </c>
      <c r="Q4998" t="s">
        <v>28736</v>
      </c>
      <c r="R4998" t="s">
        <v>32899</v>
      </c>
      <c r="S4998" s="4" t="str">
        <f t="shared" si="78"/>
        <v>2005</v>
      </c>
    </row>
    <row r="4999" spans="1:19" hidden="1" x14ac:dyDescent="0.35">
      <c r="A4999" t="s">
        <v>32895</v>
      </c>
      <c r="B4999" t="s">
        <v>32896</v>
      </c>
      <c r="C4999" t="s">
        <v>32900</v>
      </c>
      <c r="D4999" t="s">
        <v>32901</v>
      </c>
      <c r="E4999" t="s">
        <v>32902</v>
      </c>
      <c r="F4999" t="s">
        <v>32903</v>
      </c>
      <c r="I4999" t="e">
        <f>+ changes to take into account Amaya version number coming from configure. + several little fixe to improve compilation with insure. (options file will be regenerated.) S. GULLY</f>
        <v>#NAME?</v>
      </c>
      <c r="J4999" t="s">
        <v>32904</v>
      </c>
      <c r="M4999" t="s">
        <v>112314</v>
      </c>
      <c r="N4999" t="s">
        <v>28736</v>
      </c>
      <c r="O4999" s="3" t="s">
        <v>32905</v>
      </c>
      <c r="P4999" t="s">
        <v>28736</v>
      </c>
      <c r="Q4999" t="s">
        <v>28736</v>
      </c>
      <c r="R4999" t="s">
        <v>32905</v>
      </c>
      <c r="S4999" s="4" t="str">
        <f t="shared" si="78"/>
        <v>2005</v>
      </c>
    </row>
    <row r="5000" spans="1:19" hidden="1" x14ac:dyDescent="0.35">
      <c r="A5000" t="s">
        <v>32902</v>
      </c>
      <c r="B5000" t="s">
        <v>32903</v>
      </c>
      <c r="C5000" t="s">
        <v>32906</v>
      </c>
      <c r="D5000" t="s">
        <v>32907</v>
      </c>
      <c r="E5000" t="s">
        <v>32908</v>
      </c>
      <c r="F5000" t="s">
        <v>32909</v>
      </c>
      <c r="I5000" t="s">
        <v>512</v>
      </c>
      <c r="J5000" t="s">
        <v>512</v>
      </c>
      <c r="M5000" t="s">
        <v>112297</v>
      </c>
      <c r="N5000" t="s">
        <v>124</v>
      </c>
      <c r="O5000" s="3" t="s">
        <v>32910</v>
      </c>
      <c r="P5000" t="s">
        <v>124</v>
      </c>
      <c r="Q5000" t="s">
        <v>124</v>
      </c>
      <c r="R5000" t="s">
        <v>32910</v>
      </c>
      <c r="S5000" s="4" t="str">
        <f t="shared" si="78"/>
        <v>2005</v>
      </c>
    </row>
    <row r="5001" spans="1:19" hidden="1" x14ac:dyDescent="0.35">
      <c r="A5001" t="s">
        <v>32908</v>
      </c>
      <c r="B5001" t="s">
        <v>32909</v>
      </c>
      <c r="C5001" t="s">
        <v>32911</v>
      </c>
      <c r="D5001" t="s">
        <v>32912</v>
      </c>
      <c r="E5001" t="s">
        <v>32913</v>
      </c>
      <c r="F5001" t="s">
        <v>32914</v>
      </c>
      <c r="I5001" t="s">
        <v>512</v>
      </c>
      <c r="J5001" t="s">
        <v>512</v>
      </c>
      <c r="M5001" t="s">
        <v>112297</v>
      </c>
      <c r="N5001" t="s">
        <v>124</v>
      </c>
      <c r="O5001" s="3" t="s">
        <v>32915</v>
      </c>
      <c r="P5001" t="s">
        <v>124</v>
      </c>
      <c r="Q5001" t="s">
        <v>124</v>
      </c>
      <c r="R5001" t="s">
        <v>32915</v>
      </c>
      <c r="S5001" s="4" t="str">
        <f t="shared" si="78"/>
        <v>2005</v>
      </c>
    </row>
    <row r="5002" spans="1:19" hidden="1" x14ac:dyDescent="0.35">
      <c r="A5002" t="s">
        <v>32913</v>
      </c>
      <c r="B5002" t="s">
        <v>32914</v>
      </c>
      <c r="C5002" t="s">
        <v>32916</v>
      </c>
      <c r="D5002" t="s">
        <v>32917</v>
      </c>
      <c r="E5002" t="s">
        <v>32918</v>
      </c>
      <c r="F5002" t="s">
        <v>32919</v>
      </c>
      <c r="I5002" t="s">
        <v>32920</v>
      </c>
      <c r="J5002" t="s">
        <v>32921</v>
      </c>
      <c r="M5002" t="s">
        <v>112297</v>
      </c>
      <c r="N5002" t="s">
        <v>124</v>
      </c>
      <c r="O5002" s="3" t="s">
        <v>32922</v>
      </c>
      <c r="P5002" t="s">
        <v>124</v>
      </c>
      <c r="Q5002" t="s">
        <v>124</v>
      </c>
      <c r="R5002" t="s">
        <v>32922</v>
      </c>
      <c r="S5002" s="4" t="str">
        <f t="shared" si="78"/>
        <v>2005</v>
      </c>
    </row>
    <row r="5003" spans="1:19" hidden="1" x14ac:dyDescent="0.35">
      <c r="A5003" t="s">
        <v>32918</v>
      </c>
      <c r="B5003" t="s">
        <v>32919</v>
      </c>
      <c r="C5003" t="s">
        <v>32923</v>
      </c>
      <c r="D5003" t="s">
        <v>32924</v>
      </c>
      <c r="E5003" t="s">
        <v>32925</v>
      </c>
      <c r="F5003" t="s">
        <v>32926</v>
      </c>
      <c r="I5003" t="s">
        <v>26436</v>
      </c>
      <c r="J5003" t="s">
        <v>2871</v>
      </c>
      <c r="M5003" t="s">
        <v>112297</v>
      </c>
      <c r="N5003" t="s">
        <v>124</v>
      </c>
      <c r="O5003" s="3" t="s">
        <v>32927</v>
      </c>
      <c r="P5003" t="s">
        <v>124</v>
      </c>
      <c r="Q5003" t="s">
        <v>124</v>
      </c>
      <c r="R5003" t="s">
        <v>32927</v>
      </c>
      <c r="S5003" s="4" t="str">
        <f t="shared" si="78"/>
        <v>2005</v>
      </c>
    </row>
    <row r="5004" spans="1:19" hidden="1" x14ac:dyDescent="0.35">
      <c r="A5004" t="s">
        <v>32925</v>
      </c>
      <c r="B5004" t="s">
        <v>32926</v>
      </c>
      <c r="C5004" t="s">
        <v>32928</v>
      </c>
      <c r="D5004" t="s">
        <v>32929</v>
      </c>
      <c r="E5004" t="s">
        <v>32930</v>
      </c>
      <c r="F5004" t="s">
        <v>32931</v>
      </c>
      <c r="I5004" t="s">
        <v>32932</v>
      </c>
      <c r="J5004" t="s">
        <v>32933</v>
      </c>
      <c r="M5004" t="s">
        <v>112299</v>
      </c>
      <c r="N5004" t="s">
        <v>247</v>
      </c>
      <c r="O5004" s="3" t="s">
        <v>32934</v>
      </c>
      <c r="P5004" t="s">
        <v>247</v>
      </c>
      <c r="Q5004" t="s">
        <v>247</v>
      </c>
      <c r="R5004" t="s">
        <v>32934</v>
      </c>
      <c r="S5004" s="4" t="str">
        <f t="shared" si="78"/>
        <v>2005</v>
      </c>
    </row>
    <row r="5005" spans="1:19" hidden="1" x14ac:dyDescent="0.35">
      <c r="A5005" t="s">
        <v>32930</v>
      </c>
      <c r="B5005" t="s">
        <v>32931</v>
      </c>
      <c r="C5005" t="s">
        <v>32935</v>
      </c>
      <c r="D5005" t="s">
        <v>32936</v>
      </c>
      <c r="E5005" t="s">
        <v>32937</v>
      </c>
      <c r="F5005" t="s">
        <v>32938</v>
      </c>
      <c r="I5005" t="s">
        <v>32511</v>
      </c>
      <c r="J5005" t="s">
        <v>32512</v>
      </c>
      <c r="M5005" t="s">
        <v>112314</v>
      </c>
      <c r="N5005" t="s">
        <v>28736</v>
      </c>
      <c r="O5005" s="3" t="s">
        <v>32939</v>
      </c>
      <c r="P5005" t="s">
        <v>28736</v>
      </c>
      <c r="Q5005" t="s">
        <v>28736</v>
      </c>
      <c r="R5005" t="s">
        <v>32939</v>
      </c>
      <c r="S5005" s="4" t="str">
        <f t="shared" si="78"/>
        <v>2005</v>
      </c>
    </row>
    <row r="5006" spans="1:19" hidden="1" x14ac:dyDescent="0.35">
      <c r="A5006" t="s">
        <v>32937</v>
      </c>
      <c r="B5006" t="s">
        <v>32938</v>
      </c>
      <c r="C5006" t="s">
        <v>32940</v>
      </c>
      <c r="D5006" t="s">
        <v>32941</v>
      </c>
      <c r="E5006" t="s">
        <v>32942</v>
      </c>
      <c r="F5006" t="s">
        <v>32943</v>
      </c>
      <c r="I5006" t="s">
        <v>32944</v>
      </c>
      <c r="J5006" t="s">
        <v>23180</v>
      </c>
      <c r="M5006" t="s">
        <v>112297</v>
      </c>
      <c r="N5006" t="s">
        <v>124</v>
      </c>
      <c r="O5006" s="3" t="s">
        <v>32945</v>
      </c>
      <c r="P5006" t="s">
        <v>124</v>
      </c>
      <c r="Q5006" t="s">
        <v>124</v>
      </c>
      <c r="R5006" t="s">
        <v>32945</v>
      </c>
      <c r="S5006" s="4" t="str">
        <f t="shared" si="78"/>
        <v>2005</v>
      </c>
    </row>
    <row r="5007" spans="1:19" hidden="1" x14ac:dyDescent="0.35">
      <c r="A5007" t="s">
        <v>32942</v>
      </c>
      <c r="B5007" t="s">
        <v>32943</v>
      </c>
      <c r="C5007" t="s">
        <v>32946</v>
      </c>
      <c r="D5007" t="s">
        <v>32947</v>
      </c>
      <c r="E5007" t="s">
        <v>32948</v>
      </c>
      <c r="F5007">
        <v>168555373</v>
      </c>
      <c r="I5007" t="s">
        <v>32949</v>
      </c>
      <c r="J5007" t="s">
        <v>2871</v>
      </c>
      <c r="M5007" t="s">
        <v>112299</v>
      </c>
      <c r="N5007" t="s">
        <v>247</v>
      </c>
      <c r="O5007" s="3" t="s">
        <v>32950</v>
      </c>
      <c r="P5007" t="s">
        <v>247</v>
      </c>
      <c r="Q5007" t="s">
        <v>247</v>
      </c>
      <c r="R5007" t="s">
        <v>32950</v>
      </c>
      <c r="S5007" s="4" t="str">
        <f t="shared" si="78"/>
        <v>2005</v>
      </c>
    </row>
    <row r="5008" spans="1:19" hidden="1" x14ac:dyDescent="0.35">
      <c r="A5008" t="s">
        <v>32948</v>
      </c>
      <c r="B5008">
        <v>168555373</v>
      </c>
      <c r="C5008" t="s">
        <v>32951</v>
      </c>
      <c r="D5008" t="s">
        <v>32952</v>
      </c>
      <c r="E5008" t="s">
        <v>32953</v>
      </c>
      <c r="F5008" t="s">
        <v>32954</v>
      </c>
      <c r="I5008" t="s">
        <v>32955</v>
      </c>
      <c r="J5008" t="s">
        <v>32956</v>
      </c>
      <c r="M5008" t="s">
        <v>112297</v>
      </c>
      <c r="N5008" t="s">
        <v>124</v>
      </c>
      <c r="O5008" s="3" t="s">
        <v>32957</v>
      </c>
      <c r="P5008" t="s">
        <v>124</v>
      </c>
      <c r="Q5008" t="s">
        <v>124</v>
      </c>
      <c r="R5008" t="s">
        <v>32957</v>
      </c>
      <c r="S5008" s="4" t="str">
        <f t="shared" si="78"/>
        <v>2005</v>
      </c>
    </row>
    <row r="5009" spans="1:19" hidden="1" x14ac:dyDescent="0.35">
      <c r="A5009" t="s">
        <v>32953</v>
      </c>
      <c r="B5009" t="s">
        <v>32954</v>
      </c>
      <c r="C5009" t="s">
        <v>32958</v>
      </c>
      <c r="D5009" t="s">
        <v>32959</v>
      </c>
      <c r="E5009" t="s">
        <v>32960</v>
      </c>
      <c r="F5009" t="s">
        <v>32961</v>
      </c>
      <c r="I5009" t="s">
        <v>32511</v>
      </c>
      <c r="J5009" t="s">
        <v>32512</v>
      </c>
      <c r="M5009" t="s">
        <v>112314</v>
      </c>
      <c r="N5009" t="s">
        <v>28736</v>
      </c>
      <c r="O5009" s="3" t="s">
        <v>32962</v>
      </c>
      <c r="P5009" t="s">
        <v>28736</v>
      </c>
      <c r="Q5009" t="s">
        <v>28736</v>
      </c>
      <c r="R5009" t="s">
        <v>32962</v>
      </c>
      <c r="S5009" s="4" t="str">
        <f t="shared" si="78"/>
        <v>2005</v>
      </c>
    </row>
    <row r="5010" spans="1:19" hidden="1" x14ac:dyDescent="0.35">
      <c r="A5010" t="s">
        <v>32960</v>
      </c>
      <c r="B5010" t="s">
        <v>32961</v>
      </c>
      <c r="C5010" t="s">
        <v>32963</v>
      </c>
      <c r="D5010" t="s">
        <v>32964</v>
      </c>
      <c r="E5010" t="s">
        <v>32965</v>
      </c>
      <c r="F5010" t="s">
        <v>32966</v>
      </c>
      <c r="I5010" t="s">
        <v>32511</v>
      </c>
      <c r="J5010" t="s">
        <v>32512</v>
      </c>
      <c r="M5010" t="s">
        <v>112314</v>
      </c>
      <c r="N5010" t="s">
        <v>28736</v>
      </c>
      <c r="O5010" s="3" t="s">
        <v>32967</v>
      </c>
      <c r="P5010" t="s">
        <v>28736</v>
      </c>
      <c r="Q5010" t="s">
        <v>28736</v>
      </c>
      <c r="R5010" t="s">
        <v>32967</v>
      </c>
      <c r="S5010" s="4" t="str">
        <f t="shared" si="78"/>
        <v>2005</v>
      </c>
    </row>
    <row r="5011" spans="1:19" hidden="1" x14ac:dyDescent="0.35">
      <c r="A5011" t="s">
        <v>32965</v>
      </c>
      <c r="B5011" t="s">
        <v>32966</v>
      </c>
      <c r="C5011" s="1" t="s">
        <v>32968</v>
      </c>
      <c r="D5011" s="1" t="s">
        <v>32969</v>
      </c>
      <c r="E5011" t="s">
        <v>32970</v>
      </c>
      <c r="F5011" t="s">
        <v>32971</v>
      </c>
      <c r="I5011" t="s">
        <v>32972</v>
      </c>
      <c r="J5011" t="s">
        <v>32973</v>
      </c>
      <c r="M5011" t="s">
        <v>112297</v>
      </c>
      <c r="N5011" t="s">
        <v>124</v>
      </c>
      <c r="O5011" s="3" t="s">
        <v>32974</v>
      </c>
      <c r="P5011" t="s">
        <v>124</v>
      </c>
      <c r="Q5011" t="s">
        <v>124</v>
      </c>
      <c r="R5011" t="s">
        <v>32974</v>
      </c>
      <c r="S5011" s="4" t="str">
        <f t="shared" si="78"/>
        <v>2005</v>
      </c>
    </row>
    <row r="5012" spans="1:19" hidden="1" x14ac:dyDescent="0.35">
      <c r="A5012" t="s">
        <v>32970</v>
      </c>
      <c r="B5012" t="s">
        <v>32971</v>
      </c>
      <c r="C5012" t="s">
        <v>32975</v>
      </c>
      <c r="D5012" t="s">
        <v>32976</v>
      </c>
      <c r="E5012" t="s">
        <v>32977</v>
      </c>
      <c r="F5012" t="s">
        <v>32978</v>
      </c>
      <c r="I5012" t="s">
        <v>32979</v>
      </c>
      <c r="J5012" t="s">
        <v>32980</v>
      </c>
      <c r="M5012" t="s">
        <v>112297</v>
      </c>
      <c r="N5012" t="s">
        <v>124</v>
      </c>
      <c r="O5012" s="3" t="s">
        <v>32981</v>
      </c>
      <c r="P5012" t="s">
        <v>124</v>
      </c>
      <c r="Q5012" t="s">
        <v>124</v>
      </c>
      <c r="R5012" t="s">
        <v>32981</v>
      </c>
      <c r="S5012" s="4" t="str">
        <f t="shared" si="78"/>
        <v>2005</v>
      </c>
    </row>
    <row r="5013" spans="1:19" hidden="1" x14ac:dyDescent="0.35">
      <c r="A5013" t="s">
        <v>32977</v>
      </c>
      <c r="B5013" t="s">
        <v>32978</v>
      </c>
      <c r="C5013" t="s">
        <v>32982</v>
      </c>
      <c r="D5013" t="s">
        <v>32983</v>
      </c>
      <c r="E5013" t="s">
        <v>32984</v>
      </c>
      <c r="F5013" t="s">
        <v>32985</v>
      </c>
      <c r="I5013" t="s">
        <v>512</v>
      </c>
      <c r="J5013" t="s">
        <v>512</v>
      </c>
      <c r="M5013" t="s">
        <v>112297</v>
      </c>
      <c r="N5013" t="s">
        <v>124</v>
      </c>
      <c r="O5013" s="3" t="s">
        <v>32986</v>
      </c>
      <c r="P5013" t="s">
        <v>124</v>
      </c>
      <c r="Q5013" t="s">
        <v>124</v>
      </c>
      <c r="R5013" t="s">
        <v>32986</v>
      </c>
      <c r="S5013" s="4" t="str">
        <f t="shared" si="78"/>
        <v>2005</v>
      </c>
    </row>
    <row r="5014" spans="1:19" hidden="1" x14ac:dyDescent="0.35">
      <c r="A5014" t="s">
        <v>32984</v>
      </c>
      <c r="B5014" t="s">
        <v>32985</v>
      </c>
      <c r="C5014" t="s">
        <v>32987</v>
      </c>
      <c r="D5014" t="s">
        <v>32988</v>
      </c>
      <c r="E5014" t="s">
        <v>32989</v>
      </c>
      <c r="F5014" t="s">
        <v>32990</v>
      </c>
      <c r="I5014" t="s">
        <v>26436</v>
      </c>
      <c r="J5014" t="s">
        <v>2871</v>
      </c>
      <c r="M5014" t="s">
        <v>112297</v>
      </c>
      <c r="N5014" t="s">
        <v>124</v>
      </c>
      <c r="O5014" s="3" t="s">
        <v>32991</v>
      </c>
      <c r="P5014" t="s">
        <v>124</v>
      </c>
      <c r="Q5014" t="s">
        <v>124</v>
      </c>
      <c r="R5014" t="s">
        <v>32991</v>
      </c>
      <c r="S5014" s="4" t="str">
        <f t="shared" si="78"/>
        <v>2005</v>
      </c>
    </row>
    <row r="5015" spans="1:19" hidden="1" x14ac:dyDescent="0.35">
      <c r="A5015" t="s">
        <v>32989</v>
      </c>
      <c r="B5015" t="s">
        <v>32990</v>
      </c>
      <c r="C5015" t="s">
        <v>32992</v>
      </c>
      <c r="D5015" t="s">
        <v>32993</v>
      </c>
      <c r="E5015" t="s">
        <v>32994</v>
      </c>
      <c r="F5015" t="s">
        <v>32995</v>
      </c>
      <c r="I5015" t="s">
        <v>26436</v>
      </c>
      <c r="J5015" t="s">
        <v>2871</v>
      </c>
      <c r="M5015" t="s">
        <v>112297</v>
      </c>
      <c r="N5015" t="s">
        <v>124</v>
      </c>
      <c r="O5015" s="3" t="s">
        <v>32996</v>
      </c>
      <c r="P5015" t="s">
        <v>124</v>
      </c>
      <c r="Q5015" t="s">
        <v>124</v>
      </c>
      <c r="R5015" t="s">
        <v>32996</v>
      </c>
      <c r="S5015" s="4" t="str">
        <f t="shared" si="78"/>
        <v>2005</v>
      </c>
    </row>
    <row r="5016" spans="1:19" hidden="1" x14ac:dyDescent="0.35">
      <c r="A5016" t="s">
        <v>32994</v>
      </c>
      <c r="B5016" t="s">
        <v>32995</v>
      </c>
      <c r="C5016" t="s">
        <v>32997</v>
      </c>
      <c r="D5016" t="s">
        <v>32998</v>
      </c>
      <c r="E5016" t="s">
        <v>32999</v>
      </c>
      <c r="F5016" t="s">
        <v>33000</v>
      </c>
      <c r="I5016" t="s">
        <v>33001</v>
      </c>
      <c r="J5016" t="s">
        <v>33002</v>
      </c>
      <c r="M5016" t="s">
        <v>112297</v>
      </c>
      <c r="N5016" t="s">
        <v>124</v>
      </c>
      <c r="O5016" s="3" t="s">
        <v>33003</v>
      </c>
      <c r="P5016" t="s">
        <v>124</v>
      </c>
      <c r="Q5016" t="s">
        <v>124</v>
      </c>
      <c r="R5016" t="s">
        <v>33003</v>
      </c>
      <c r="S5016" s="4" t="str">
        <f t="shared" si="78"/>
        <v>2005</v>
      </c>
    </row>
    <row r="5017" spans="1:19" hidden="1" x14ac:dyDescent="0.35">
      <c r="A5017" t="s">
        <v>32999</v>
      </c>
      <c r="B5017" t="s">
        <v>33000</v>
      </c>
      <c r="C5017" t="s">
        <v>33004</v>
      </c>
      <c r="D5017" t="s">
        <v>33005</v>
      </c>
      <c r="E5017" t="s">
        <v>33006</v>
      </c>
      <c r="F5017" t="s">
        <v>33007</v>
      </c>
      <c r="I5017" t="s">
        <v>33008</v>
      </c>
      <c r="J5017" t="s">
        <v>33009</v>
      </c>
      <c r="M5017" t="s">
        <v>112297</v>
      </c>
      <c r="N5017" t="s">
        <v>124</v>
      </c>
      <c r="O5017" s="3" t="s">
        <v>33010</v>
      </c>
      <c r="P5017" t="s">
        <v>124</v>
      </c>
      <c r="Q5017" t="s">
        <v>124</v>
      </c>
      <c r="R5017" t="s">
        <v>33010</v>
      </c>
      <c r="S5017" s="4" t="str">
        <f t="shared" si="78"/>
        <v>2005</v>
      </c>
    </row>
    <row r="5018" spans="1:19" hidden="1" x14ac:dyDescent="0.35">
      <c r="A5018" t="s">
        <v>33006</v>
      </c>
      <c r="B5018" t="s">
        <v>33007</v>
      </c>
      <c r="C5018" t="s">
        <v>33011</v>
      </c>
      <c r="D5018" t="s">
        <v>33012</v>
      </c>
      <c r="E5018" t="s">
        <v>33013</v>
      </c>
      <c r="F5018" t="s">
        <v>33014</v>
      </c>
      <c r="I5018" t="s">
        <v>33015</v>
      </c>
      <c r="J5018" t="s">
        <v>33016</v>
      </c>
      <c r="M5018" t="s">
        <v>112314</v>
      </c>
      <c r="N5018" t="s">
        <v>28736</v>
      </c>
      <c r="O5018" s="3" t="s">
        <v>33017</v>
      </c>
      <c r="P5018" t="s">
        <v>28736</v>
      </c>
      <c r="Q5018" t="s">
        <v>28736</v>
      </c>
      <c r="R5018" t="s">
        <v>33017</v>
      </c>
      <c r="S5018" s="4" t="str">
        <f t="shared" si="78"/>
        <v>2005</v>
      </c>
    </row>
    <row r="5019" spans="1:19" hidden="1" x14ac:dyDescent="0.35">
      <c r="A5019" t="s">
        <v>33013</v>
      </c>
      <c r="B5019" t="s">
        <v>33014</v>
      </c>
      <c r="C5019" t="s">
        <v>33018</v>
      </c>
      <c r="D5019" t="s">
        <v>33019</v>
      </c>
      <c r="E5019" t="s">
        <v>33020</v>
      </c>
      <c r="F5019" t="s">
        <v>33021</v>
      </c>
      <c r="I5019" t="s">
        <v>32744</v>
      </c>
      <c r="J5019" t="s">
        <v>22709</v>
      </c>
      <c r="M5019" t="s">
        <v>112298</v>
      </c>
      <c r="N5019" t="s">
        <v>28</v>
      </c>
      <c r="O5019" s="3" t="s">
        <v>33022</v>
      </c>
      <c r="P5019" t="s">
        <v>16314</v>
      </c>
      <c r="Q5019" t="s">
        <v>16314</v>
      </c>
      <c r="R5019" t="s">
        <v>33022</v>
      </c>
      <c r="S5019" s="4" t="str">
        <f t="shared" si="78"/>
        <v>2005</v>
      </c>
    </row>
    <row r="5020" spans="1:19" hidden="1" x14ac:dyDescent="0.35">
      <c r="A5020" t="s">
        <v>33020</v>
      </c>
      <c r="B5020" t="s">
        <v>33021</v>
      </c>
      <c r="C5020" t="s">
        <v>33023</v>
      </c>
      <c r="D5020" t="s">
        <v>33024</v>
      </c>
      <c r="E5020" t="s">
        <v>33025</v>
      </c>
      <c r="F5020" t="s">
        <v>33026</v>
      </c>
      <c r="I5020" t="s">
        <v>33027</v>
      </c>
      <c r="J5020" t="s">
        <v>33028</v>
      </c>
      <c r="M5020" t="s">
        <v>112314</v>
      </c>
      <c r="N5020" t="s">
        <v>28736</v>
      </c>
      <c r="O5020" s="3" t="s">
        <v>33029</v>
      </c>
      <c r="P5020" t="s">
        <v>28736</v>
      </c>
      <c r="Q5020" t="s">
        <v>28736</v>
      </c>
      <c r="R5020" t="s">
        <v>33029</v>
      </c>
      <c r="S5020" s="4" t="str">
        <f t="shared" si="78"/>
        <v>2005</v>
      </c>
    </row>
    <row r="5021" spans="1:19" hidden="1" x14ac:dyDescent="0.35">
      <c r="A5021" t="s">
        <v>33025</v>
      </c>
      <c r="B5021" t="s">
        <v>33026</v>
      </c>
      <c r="C5021" t="s">
        <v>33030</v>
      </c>
      <c r="D5021" t="s">
        <v>33031</v>
      </c>
      <c r="E5021" t="s">
        <v>33032</v>
      </c>
      <c r="F5021" t="s">
        <v>33033</v>
      </c>
      <c r="I5021" t="s">
        <v>33034</v>
      </c>
      <c r="J5021" t="s">
        <v>33035</v>
      </c>
      <c r="M5021" t="s">
        <v>16314</v>
      </c>
      <c r="N5021" t="s">
        <v>16314</v>
      </c>
      <c r="O5021" s="3" t="s">
        <v>33036</v>
      </c>
      <c r="P5021" t="s">
        <v>16314</v>
      </c>
      <c r="Q5021" t="s">
        <v>16314</v>
      </c>
      <c r="R5021" t="s">
        <v>33036</v>
      </c>
      <c r="S5021" s="4" t="str">
        <f t="shared" si="78"/>
        <v>2005</v>
      </c>
    </row>
    <row r="5022" spans="1:19" hidden="1" x14ac:dyDescent="0.35">
      <c r="A5022" t="s">
        <v>33032</v>
      </c>
      <c r="B5022" t="s">
        <v>33033</v>
      </c>
      <c r="C5022" t="s">
        <v>33037</v>
      </c>
      <c r="D5022" t="s">
        <v>33038</v>
      </c>
      <c r="E5022" t="s">
        <v>33039</v>
      </c>
      <c r="F5022" t="s">
        <v>33040</v>
      </c>
      <c r="I5022" t="s">
        <v>33041</v>
      </c>
      <c r="J5022" t="s">
        <v>33042</v>
      </c>
      <c r="M5022" t="s">
        <v>112297</v>
      </c>
      <c r="N5022" t="s">
        <v>124</v>
      </c>
      <c r="O5022" s="3" t="s">
        <v>33043</v>
      </c>
      <c r="P5022" t="s">
        <v>124</v>
      </c>
      <c r="Q5022" t="s">
        <v>124</v>
      </c>
      <c r="R5022" t="s">
        <v>33043</v>
      </c>
      <c r="S5022" s="4" t="str">
        <f t="shared" si="78"/>
        <v>2005</v>
      </c>
    </row>
    <row r="5023" spans="1:19" hidden="1" x14ac:dyDescent="0.35">
      <c r="A5023" t="s">
        <v>33039</v>
      </c>
      <c r="B5023" t="s">
        <v>33040</v>
      </c>
      <c r="C5023" t="s">
        <v>33044</v>
      </c>
      <c r="D5023" t="s">
        <v>33045</v>
      </c>
      <c r="E5023" t="s">
        <v>33046</v>
      </c>
      <c r="F5023" t="s">
        <v>33047</v>
      </c>
      <c r="I5023" t="s">
        <v>33048</v>
      </c>
      <c r="J5023" t="s">
        <v>33049</v>
      </c>
      <c r="M5023" t="s">
        <v>112297</v>
      </c>
      <c r="N5023" t="s">
        <v>124</v>
      </c>
      <c r="O5023" s="3" t="s">
        <v>33050</v>
      </c>
      <c r="P5023" t="s">
        <v>124</v>
      </c>
      <c r="Q5023" t="s">
        <v>124</v>
      </c>
      <c r="R5023" t="s">
        <v>33050</v>
      </c>
      <c r="S5023" s="4" t="str">
        <f t="shared" si="78"/>
        <v>2005</v>
      </c>
    </row>
    <row r="5024" spans="1:19" hidden="1" x14ac:dyDescent="0.35">
      <c r="A5024" t="s">
        <v>33046</v>
      </c>
      <c r="B5024" t="s">
        <v>33047</v>
      </c>
      <c r="C5024" t="s">
        <v>33051</v>
      </c>
      <c r="D5024" t="s">
        <v>33052</v>
      </c>
      <c r="E5024" t="s">
        <v>33053</v>
      </c>
      <c r="F5024" t="s">
        <v>33054</v>
      </c>
      <c r="I5024" t="s">
        <v>33055</v>
      </c>
      <c r="J5024" t="s">
        <v>33056</v>
      </c>
      <c r="M5024" t="s">
        <v>112298</v>
      </c>
      <c r="N5024" t="s">
        <v>28</v>
      </c>
      <c r="O5024" s="3" t="s">
        <v>33057</v>
      </c>
      <c r="P5024" t="s">
        <v>16314</v>
      </c>
      <c r="Q5024" t="s">
        <v>16314</v>
      </c>
      <c r="R5024" t="s">
        <v>33057</v>
      </c>
      <c r="S5024" s="4" t="str">
        <f t="shared" si="78"/>
        <v>2005</v>
      </c>
    </row>
    <row r="5025" spans="1:19" hidden="1" x14ac:dyDescent="0.35">
      <c r="A5025" t="s">
        <v>33053</v>
      </c>
      <c r="B5025" t="s">
        <v>33054</v>
      </c>
      <c r="C5025" t="s">
        <v>33058</v>
      </c>
      <c r="D5025" t="s">
        <v>33059</v>
      </c>
      <c r="E5025" t="s">
        <v>33060</v>
      </c>
      <c r="F5025" t="s">
        <v>33061</v>
      </c>
      <c r="I5025" t="s">
        <v>33062</v>
      </c>
      <c r="J5025" t="s">
        <v>33063</v>
      </c>
      <c r="M5025" t="s">
        <v>112298</v>
      </c>
      <c r="N5025" t="s">
        <v>28</v>
      </c>
      <c r="O5025" s="3" t="s">
        <v>33064</v>
      </c>
      <c r="P5025" t="s">
        <v>16314</v>
      </c>
      <c r="Q5025" t="s">
        <v>16314</v>
      </c>
      <c r="R5025" t="s">
        <v>33064</v>
      </c>
      <c r="S5025" s="4" t="str">
        <f t="shared" si="78"/>
        <v>2005</v>
      </c>
    </row>
    <row r="5026" spans="1:19" hidden="1" x14ac:dyDescent="0.35">
      <c r="A5026" t="s">
        <v>33060</v>
      </c>
      <c r="B5026" t="s">
        <v>33061</v>
      </c>
      <c r="C5026" t="s">
        <v>33065</v>
      </c>
      <c r="D5026" t="s">
        <v>33066</v>
      </c>
      <c r="E5026" t="s">
        <v>33067</v>
      </c>
      <c r="F5026" t="s">
        <v>33068</v>
      </c>
      <c r="I5026" t="s">
        <v>512</v>
      </c>
      <c r="J5026" t="s">
        <v>512</v>
      </c>
      <c r="M5026" t="s">
        <v>112297</v>
      </c>
      <c r="N5026" t="s">
        <v>124</v>
      </c>
      <c r="O5026" s="3" t="s">
        <v>33069</v>
      </c>
      <c r="P5026" t="s">
        <v>124</v>
      </c>
      <c r="Q5026" t="s">
        <v>124</v>
      </c>
      <c r="R5026" t="s">
        <v>33069</v>
      </c>
      <c r="S5026" s="4" t="str">
        <f t="shared" si="78"/>
        <v>2005</v>
      </c>
    </row>
    <row r="5027" spans="1:19" hidden="1" x14ac:dyDescent="0.35">
      <c r="A5027" t="s">
        <v>33067</v>
      </c>
      <c r="B5027" t="s">
        <v>33068</v>
      </c>
      <c r="C5027" t="s">
        <v>33070</v>
      </c>
      <c r="D5027" t="s">
        <v>33071</v>
      </c>
      <c r="E5027" t="s">
        <v>33072</v>
      </c>
      <c r="F5027" t="s">
        <v>33073</v>
      </c>
      <c r="I5027" t="s">
        <v>512</v>
      </c>
      <c r="J5027" t="s">
        <v>512</v>
      </c>
      <c r="M5027" t="s">
        <v>112297</v>
      </c>
      <c r="N5027" t="s">
        <v>124</v>
      </c>
      <c r="O5027" s="3" t="s">
        <v>33074</v>
      </c>
      <c r="P5027" t="s">
        <v>124</v>
      </c>
      <c r="Q5027" t="s">
        <v>124</v>
      </c>
      <c r="R5027" t="s">
        <v>33074</v>
      </c>
      <c r="S5027" s="4" t="str">
        <f t="shared" si="78"/>
        <v>2005</v>
      </c>
    </row>
    <row r="5028" spans="1:19" hidden="1" x14ac:dyDescent="0.35">
      <c r="A5028" t="s">
        <v>33072</v>
      </c>
      <c r="B5028" t="s">
        <v>33073</v>
      </c>
      <c r="C5028" t="s">
        <v>33075</v>
      </c>
      <c r="D5028" t="s">
        <v>33076</v>
      </c>
      <c r="E5028" t="s">
        <v>33077</v>
      </c>
      <c r="F5028" t="s">
        <v>33078</v>
      </c>
      <c r="I5028" t="s">
        <v>512</v>
      </c>
      <c r="J5028" t="s">
        <v>512</v>
      </c>
      <c r="M5028" t="s">
        <v>112297</v>
      </c>
      <c r="N5028" t="s">
        <v>124</v>
      </c>
      <c r="O5028" s="3" t="s">
        <v>33079</v>
      </c>
      <c r="P5028" t="s">
        <v>124</v>
      </c>
      <c r="Q5028" t="s">
        <v>124</v>
      </c>
      <c r="R5028" t="s">
        <v>33079</v>
      </c>
      <c r="S5028" s="4" t="str">
        <f t="shared" si="78"/>
        <v>2005</v>
      </c>
    </row>
    <row r="5029" spans="1:19" hidden="1" x14ac:dyDescent="0.35">
      <c r="A5029" t="s">
        <v>33077</v>
      </c>
      <c r="B5029" t="s">
        <v>33078</v>
      </c>
      <c r="C5029" t="s">
        <v>33080</v>
      </c>
      <c r="D5029" t="s">
        <v>33081</v>
      </c>
      <c r="E5029" t="s">
        <v>33082</v>
      </c>
      <c r="F5029" t="s">
        <v>33083</v>
      </c>
      <c r="I5029" t="s">
        <v>33084</v>
      </c>
      <c r="J5029" t="s">
        <v>33085</v>
      </c>
      <c r="M5029" t="s">
        <v>112297</v>
      </c>
      <c r="N5029" t="s">
        <v>124</v>
      </c>
      <c r="O5029" s="3" t="s">
        <v>33086</v>
      </c>
      <c r="P5029" t="s">
        <v>124</v>
      </c>
      <c r="Q5029" t="s">
        <v>124</v>
      </c>
      <c r="R5029" t="s">
        <v>33086</v>
      </c>
      <c r="S5029" s="4" t="str">
        <f t="shared" si="78"/>
        <v>2005</v>
      </c>
    </row>
    <row r="5030" spans="1:19" hidden="1" x14ac:dyDescent="0.35">
      <c r="A5030" t="s">
        <v>33082</v>
      </c>
      <c r="B5030" t="s">
        <v>33083</v>
      </c>
      <c r="C5030" t="s">
        <v>33087</v>
      </c>
      <c r="D5030" t="s">
        <v>33088</v>
      </c>
      <c r="E5030" t="s">
        <v>33089</v>
      </c>
      <c r="F5030" t="s">
        <v>33090</v>
      </c>
      <c r="I5030" t="s">
        <v>512</v>
      </c>
      <c r="J5030" t="s">
        <v>512</v>
      </c>
      <c r="M5030" t="s">
        <v>112297</v>
      </c>
      <c r="N5030" t="s">
        <v>124</v>
      </c>
      <c r="O5030" s="3" t="s">
        <v>33091</v>
      </c>
      <c r="P5030" t="s">
        <v>124</v>
      </c>
      <c r="Q5030" t="s">
        <v>124</v>
      </c>
      <c r="R5030" t="s">
        <v>33091</v>
      </c>
      <c r="S5030" s="4" t="str">
        <f t="shared" si="78"/>
        <v>2005</v>
      </c>
    </row>
    <row r="5031" spans="1:19" hidden="1" x14ac:dyDescent="0.35">
      <c r="A5031" t="s">
        <v>33089</v>
      </c>
      <c r="B5031" t="s">
        <v>33090</v>
      </c>
      <c r="C5031" t="s">
        <v>33092</v>
      </c>
      <c r="D5031" t="s">
        <v>33093</v>
      </c>
      <c r="E5031" t="s">
        <v>33094</v>
      </c>
      <c r="F5031" t="s">
        <v>33095</v>
      </c>
      <c r="I5031" t="s">
        <v>33096</v>
      </c>
      <c r="J5031" t="s">
        <v>33097</v>
      </c>
      <c r="M5031" t="s">
        <v>112314</v>
      </c>
      <c r="N5031" t="s">
        <v>28736</v>
      </c>
      <c r="O5031" s="3" t="s">
        <v>33098</v>
      </c>
      <c r="P5031" t="s">
        <v>28736</v>
      </c>
      <c r="Q5031" t="s">
        <v>28736</v>
      </c>
      <c r="R5031" t="s">
        <v>33098</v>
      </c>
      <c r="S5031" s="4" t="str">
        <f t="shared" si="78"/>
        <v>2005</v>
      </c>
    </row>
    <row r="5032" spans="1:19" hidden="1" x14ac:dyDescent="0.35">
      <c r="A5032" t="s">
        <v>33094</v>
      </c>
      <c r="B5032" t="s">
        <v>33095</v>
      </c>
      <c r="C5032" t="s">
        <v>33099</v>
      </c>
      <c r="D5032" t="s">
        <v>33100</v>
      </c>
      <c r="E5032" t="s">
        <v>33101</v>
      </c>
      <c r="F5032" t="s">
        <v>33102</v>
      </c>
      <c r="I5032" t="s">
        <v>33103</v>
      </c>
      <c r="J5032" t="s">
        <v>30365</v>
      </c>
      <c r="M5032" t="s">
        <v>112314</v>
      </c>
      <c r="N5032" t="s">
        <v>28736</v>
      </c>
      <c r="O5032" s="3" t="s">
        <v>33104</v>
      </c>
      <c r="P5032" t="s">
        <v>28736</v>
      </c>
      <c r="Q5032" t="s">
        <v>28736</v>
      </c>
      <c r="R5032" t="s">
        <v>33104</v>
      </c>
      <c r="S5032" s="4" t="str">
        <f t="shared" si="78"/>
        <v>2005</v>
      </c>
    </row>
    <row r="5033" spans="1:19" hidden="1" x14ac:dyDescent="0.35">
      <c r="A5033" t="s">
        <v>33101</v>
      </c>
      <c r="B5033" t="s">
        <v>33102</v>
      </c>
      <c r="C5033" t="s">
        <v>33105</v>
      </c>
      <c r="D5033" t="s">
        <v>33106</v>
      </c>
      <c r="E5033" t="s">
        <v>33107</v>
      </c>
      <c r="F5033" t="s">
        <v>33108</v>
      </c>
      <c r="I5033" t="s">
        <v>33109</v>
      </c>
      <c r="J5033" t="s">
        <v>33110</v>
      </c>
      <c r="M5033" t="s">
        <v>112298</v>
      </c>
      <c r="N5033" t="s">
        <v>28</v>
      </c>
      <c r="O5033" s="3" t="s">
        <v>33111</v>
      </c>
      <c r="P5033" t="s">
        <v>16314</v>
      </c>
      <c r="Q5033" t="s">
        <v>16314</v>
      </c>
      <c r="R5033" t="s">
        <v>33111</v>
      </c>
      <c r="S5033" s="4" t="str">
        <f t="shared" si="78"/>
        <v>2005</v>
      </c>
    </row>
    <row r="5034" spans="1:19" hidden="1" x14ac:dyDescent="0.35">
      <c r="A5034" t="s">
        <v>33107</v>
      </c>
      <c r="B5034" t="s">
        <v>33108</v>
      </c>
      <c r="C5034" t="s">
        <v>33112</v>
      </c>
      <c r="D5034" t="s">
        <v>33113</v>
      </c>
      <c r="E5034" t="s">
        <v>33114</v>
      </c>
      <c r="F5034" t="s">
        <v>33115</v>
      </c>
      <c r="I5034" t="s">
        <v>512</v>
      </c>
      <c r="J5034" t="s">
        <v>512</v>
      </c>
      <c r="M5034" t="s">
        <v>112297</v>
      </c>
      <c r="N5034" t="s">
        <v>124</v>
      </c>
      <c r="O5034" s="3" t="s">
        <v>33116</v>
      </c>
      <c r="P5034" t="s">
        <v>124</v>
      </c>
      <c r="Q5034" t="s">
        <v>124</v>
      </c>
      <c r="R5034" t="s">
        <v>33116</v>
      </c>
      <c r="S5034" s="4" t="str">
        <f t="shared" si="78"/>
        <v>2005</v>
      </c>
    </row>
    <row r="5035" spans="1:19" hidden="1" x14ac:dyDescent="0.35">
      <c r="A5035" t="s">
        <v>33114</v>
      </c>
      <c r="B5035" t="s">
        <v>33115</v>
      </c>
      <c r="C5035" t="s">
        <v>33117</v>
      </c>
      <c r="D5035" t="s">
        <v>33118</v>
      </c>
      <c r="E5035" t="s">
        <v>33119</v>
      </c>
      <c r="F5035" t="s">
        <v>33120</v>
      </c>
      <c r="I5035" t="s">
        <v>33121</v>
      </c>
      <c r="J5035" t="s">
        <v>33122</v>
      </c>
      <c r="M5035" t="s">
        <v>112297</v>
      </c>
      <c r="N5035" t="s">
        <v>124</v>
      </c>
      <c r="O5035" s="3" t="s">
        <v>33123</v>
      </c>
      <c r="P5035" t="s">
        <v>124</v>
      </c>
      <c r="Q5035" t="s">
        <v>124</v>
      </c>
      <c r="R5035" t="s">
        <v>33123</v>
      </c>
      <c r="S5035" s="4" t="str">
        <f t="shared" si="78"/>
        <v>2005</v>
      </c>
    </row>
    <row r="5036" spans="1:19" hidden="1" x14ac:dyDescent="0.35">
      <c r="A5036" t="s">
        <v>33119</v>
      </c>
      <c r="B5036" t="s">
        <v>33120</v>
      </c>
      <c r="C5036" t="s">
        <v>33124</v>
      </c>
      <c r="D5036" t="s">
        <v>33125</v>
      </c>
      <c r="E5036" t="s">
        <v>33126</v>
      </c>
      <c r="F5036" t="s">
        <v>33127</v>
      </c>
      <c r="I5036" t="s">
        <v>33128</v>
      </c>
      <c r="J5036" t="s">
        <v>33129</v>
      </c>
      <c r="M5036" t="s">
        <v>112314</v>
      </c>
      <c r="N5036" t="s">
        <v>28736</v>
      </c>
      <c r="O5036" s="3" t="s">
        <v>33130</v>
      </c>
      <c r="P5036" t="s">
        <v>28736</v>
      </c>
      <c r="Q5036" t="s">
        <v>28736</v>
      </c>
      <c r="R5036" t="s">
        <v>33130</v>
      </c>
      <c r="S5036" s="4" t="str">
        <f t="shared" si="78"/>
        <v>2005</v>
      </c>
    </row>
    <row r="5037" spans="1:19" hidden="1" x14ac:dyDescent="0.35">
      <c r="A5037" t="s">
        <v>33126</v>
      </c>
      <c r="B5037" t="s">
        <v>33127</v>
      </c>
      <c r="C5037" t="s">
        <v>33131</v>
      </c>
      <c r="D5037" t="s">
        <v>33132</v>
      </c>
      <c r="E5037" t="s">
        <v>33133</v>
      </c>
      <c r="F5037" t="s">
        <v>33134</v>
      </c>
      <c r="I5037" t="s">
        <v>33135</v>
      </c>
      <c r="J5037" t="s">
        <v>33136</v>
      </c>
      <c r="M5037" t="s">
        <v>112297</v>
      </c>
      <c r="N5037" t="s">
        <v>124</v>
      </c>
      <c r="O5037" s="3" t="s">
        <v>33137</v>
      </c>
      <c r="P5037" t="s">
        <v>124</v>
      </c>
      <c r="Q5037" t="s">
        <v>124</v>
      </c>
      <c r="R5037" t="s">
        <v>33137</v>
      </c>
      <c r="S5037" s="4" t="str">
        <f t="shared" si="78"/>
        <v>2005</v>
      </c>
    </row>
    <row r="5038" spans="1:19" hidden="1" x14ac:dyDescent="0.35">
      <c r="A5038" t="s">
        <v>33133</v>
      </c>
      <c r="B5038" t="s">
        <v>33134</v>
      </c>
      <c r="C5038" t="s">
        <v>33138</v>
      </c>
      <c r="D5038" t="s">
        <v>33139</v>
      </c>
      <c r="E5038" t="s">
        <v>33140</v>
      </c>
      <c r="F5038" t="s">
        <v>33141</v>
      </c>
      <c r="I5038" t="s">
        <v>33142</v>
      </c>
      <c r="J5038" t="s">
        <v>33143</v>
      </c>
      <c r="M5038" t="s">
        <v>112299</v>
      </c>
      <c r="N5038" t="s">
        <v>247</v>
      </c>
      <c r="O5038" s="3" t="s">
        <v>33144</v>
      </c>
      <c r="P5038" t="s">
        <v>247</v>
      </c>
      <c r="Q5038" t="s">
        <v>247</v>
      </c>
      <c r="R5038" t="s">
        <v>33144</v>
      </c>
      <c r="S5038" s="4" t="str">
        <f t="shared" si="78"/>
        <v>2005</v>
      </c>
    </row>
    <row r="5039" spans="1:19" hidden="1" x14ac:dyDescent="0.35">
      <c r="A5039" t="s">
        <v>33140</v>
      </c>
      <c r="B5039" t="s">
        <v>33141</v>
      </c>
      <c r="C5039" t="s">
        <v>33145</v>
      </c>
      <c r="D5039" t="s">
        <v>33146</v>
      </c>
      <c r="E5039" t="s">
        <v>33147</v>
      </c>
      <c r="F5039" t="s">
        <v>33148</v>
      </c>
      <c r="I5039" t="s">
        <v>33149</v>
      </c>
      <c r="J5039" t="s">
        <v>2871</v>
      </c>
      <c r="M5039" t="s">
        <v>112299</v>
      </c>
      <c r="N5039" t="s">
        <v>247</v>
      </c>
      <c r="O5039" s="3" t="s">
        <v>33150</v>
      </c>
      <c r="P5039" t="s">
        <v>247</v>
      </c>
      <c r="Q5039" t="s">
        <v>247</v>
      </c>
      <c r="R5039" t="s">
        <v>33150</v>
      </c>
      <c r="S5039" s="4" t="str">
        <f t="shared" si="78"/>
        <v>2005</v>
      </c>
    </row>
    <row r="5040" spans="1:19" hidden="1" x14ac:dyDescent="0.35">
      <c r="A5040" t="s">
        <v>33147</v>
      </c>
      <c r="B5040" t="s">
        <v>33148</v>
      </c>
      <c r="C5040" t="s">
        <v>33151</v>
      </c>
      <c r="D5040" t="s">
        <v>33152</v>
      </c>
      <c r="E5040" t="s">
        <v>33153</v>
      </c>
      <c r="F5040" t="s">
        <v>33154</v>
      </c>
      <c r="I5040" t="s">
        <v>33155</v>
      </c>
      <c r="J5040" t="s">
        <v>33156</v>
      </c>
      <c r="M5040" t="s">
        <v>112314</v>
      </c>
      <c r="N5040" t="s">
        <v>28736</v>
      </c>
      <c r="O5040" s="3" t="s">
        <v>33157</v>
      </c>
      <c r="P5040" t="s">
        <v>28736</v>
      </c>
      <c r="Q5040" t="s">
        <v>28736</v>
      </c>
      <c r="R5040" t="s">
        <v>33157</v>
      </c>
      <c r="S5040" s="4" t="str">
        <f t="shared" si="78"/>
        <v>2005</v>
      </c>
    </row>
    <row r="5041" spans="1:19" hidden="1" x14ac:dyDescent="0.35">
      <c r="A5041" t="s">
        <v>33153</v>
      </c>
      <c r="B5041" t="s">
        <v>33154</v>
      </c>
      <c r="C5041" t="s">
        <v>33158</v>
      </c>
      <c r="D5041" t="s">
        <v>33159</v>
      </c>
      <c r="E5041" t="s">
        <v>33160</v>
      </c>
      <c r="F5041" t="s">
        <v>33161</v>
      </c>
      <c r="I5041" t="s">
        <v>33162</v>
      </c>
      <c r="J5041" t="s">
        <v>33163</v>
      </c>
      <c r="M5041" t="s">
        <v>112299</v>
      </c>
      <c r="N5041" t="s">
        <v>247</v>
      </c>
      <c r="O5041" s="3" t="s">
        <v>33164</v>
      </c>
      <c r="P5041" t="s">
        <v>247</v>
      </c>
      <c r="Q5041" t="s">
        <v>247</v>
      </c>
      <c r="R5041" t="s">
        <v>33164</v>
      </c>
      <c r="S5041" s="4" t="str">
        <f t="shared" si="78"/>
        <v>2005</v>
      </c>
    </row>
    <row r="5042" spans="1:19" hidden="1" x14ac:dyDescent="0.35">
      <c r="A5042" t="s">
        <v>33160</v>
      </c>
      <c r="B5042" t="s">
        <v>33161</v>
      </c>
      <c r="C5042" t="s">
        <v>33165</v>
      </c>
      <c r="D5042" t="s">
        <v>33166</v>
      </c>
      <c r="E5042" t="s">
        <v>33167</v>
      </c>
      <c r="F5042" t="s">
        <v>33168</v>
      </c>
      <c r="I5042" t="s">
        <v>33169</v>
      </c>
      <c r="J5042" t="s">
        <v>33170</v>
      </c>
      <c r="M5042" t="s">
        <v>112297</v>
      </c>
      <c r="N5042" t="s">
        <v>124</v>
      </c>
      <c r="O5042" s="3" t="s">
        <v>33171</v>
      </c>
      <c r="P5042" t="s">
        <v>124</v>
      </c>
      <c r="Q5042" t="s">
        <v>124</v>
      </c>
      <c r="R5042" t="s">
        <v>33171</v>
      </c>
      <c r="S5042" s="4" t="str">
        <f t="shared" si="78"/>
        <v>2005</v>
      </c>
    </row>
    <row r="5043" spans="1:19" hidden="1" x14ac:dyDescent="0.35">
      <c r="A5043" t="s">
        <v>33167</v>
      </c>
      <c r="B5043" t="s">
        <v>33168</v>
      </c>
      <c r="C5043" t="s">
        <v>33172</v>
      </c>
      <c r="D5043" t="s">
        <v>33173</v>
      </c>
      <c r="E5043" t="s">
        <v>33174</v>
      </c>
      <c r="F5043" t="s">
        <v>33175</v>
      </c>
      <c r="I5043" t="s">
        <v>33176</v>
      </c>
      <c r="J5043" t="s">
        <v>33177</v>
      </c>
      <c r="M5043" t="s">
        <v>112297</v>
      </c>
      <c r="N5043" t="s">
        <v>124</v>
      </c>
      <c r="O5043" s="3" t="s">
        <v>33178</v>
      </c>
      <c r="P5043" t="s">
        <v>124</v>
      </c>
      <c r="Q5043" t="s">
        <v>124</v>
      </c>
      <c r="R5043" t="s">
        <v>33178</v>
      </c>
      <c r="S5043" s="4" t="str">
        <f t="shared" si="78"/>
        <v>2005</v>
      </c>
    </row>
    <row r="5044" spans="1:19" hidden="1" x14ac:dyDescent="0.35">
      <c r="A5044" t="s">
        <v>33174</v>
      </c>
      <c r="B5044" t="s">
        <v>33175</v>
      </c>
      <c r="C5044" t="s">
        <v>33179</v>
      </c>
      <c r="D5044" t="s">
        <v>33180</v>
      </c>
      <c r="E5044" t="s">
        <v>33181</v>
      </c>
      <c r="F5044">
        <v>980221779</v>
      </c>
      <c r="I5044" t="s">
        <v>33182</v>
      </c>
      <c r="J5044" t="s">
        <v>33183</v>
      </c>
      <c r="M5044" t="s">
        <v>112314</v>
      </c>
      <c r="N5044" t="s">
        <v>28736</v>
      </c>
      <c r="O5044" s="3" t="s">
        <v>33184</v>
      </c>
      <c r="P5044" t="s">
        <v>28736</v>
      </c>
      <c r="Q5044" t="s">
        <v>28736</v>
      </c>
      <c r="R5044" t="s">
        <v>33184</v>
      </c>
      <c r="S5044" s="4" t="str">
        <f t="shared" si="78"/>
        <v>2005</v>
      </c>
    </row>
    <row r="5045" spans="1:19" hidden="1" x14ac:dyDescent="0.35">
      <c r="A5045" t="s">
        <v>33181</v>
      </c>
      <c r="B5045">
        <v>980221779</v>
      </c>
      <c r="C5045" t="s">
        <v>33185</v>
      </c>
      <c r="D5045" t="s">
        <v>33186</v>
      </c>
      <c r="E5045" t="s">
        <v>33187</v>
      </c>
      <c r="F5045" t="s">
        <v>33188</v>
      </c>
      <c r="I5045" t="s">
        <v>33189</v>
      </c>
      <c r="J5045" t="s">
        <v>33190</v>
      </c>
      <c r="M5045" t="s">
        <v>112314</v>
      </c>
      <c r="N5045" t="s">
        <v>28736</v>
      </c>
      <c r="O5045" s="3" t="s">
        <v>33191</v>
      </c>
      <c r="P5045" t="s">
        <v>28736</v>
      </c>
      <c r="Q5045" t="s">
        <v>28736</v>
      </c>
      <c r="R5045" t="s">
        <v>33191</v>
      </c>
      <c r="S5045" s="4" t="str">
        <f t="shared" si="78"/>
        <v>2005</v>
      </c>
    </row>
    <row r="5046" spans="1:19" hidden="1" x14ac:dyDescent="0.35">
      <c r="A5046" t="s">
        <v>33187</v>
      </c>
      <c r="B5046" t="s">
        <v>33188</v>
      </c>
      <c r="C5046" t="s">
        <v>33192</v>
      </c>
      <c r="D5046" t="s">
        <v>33193</v>
      </c>
      <c r="E5046" t="s">
        <v>33194</v>
      </c>
      <c r="F5046" t="s">
        <v>33195</v>
      </c>
      <c r="I5046" t="s">
        <v>33196</v>
      </c>
      <c r="J5046" t="s">
        <v>33197</v>
      </c>
      <c r="M5046" t="s">
        <v>112314</v>
      </c>
      <c r="N5046" t="s">
        <v>28736</v>
      </c>
      <c r="O5046" s="3" t="s">
        <v>33198</v>
      </c>
      <c r="P5046" t="s">
        <v>28736</v>
      </c>
      <c r="Q5046" t="s">
        <v>28736</v>
      </c>
      <c r="R5046" t="s">
        <v>33198</v>
      </c>
      <c r="S5046" s="4" t="str">
        <f t="shared" si="78"/>
        <v>2005</v>
      </c>
    </row>
    <row r="5047" spans="1:19" hidden="1" x14ac:dyDescent="0.35">
      <c r="A5047" t="s">
        <v>33194</v>
      </c>
      <c r="B5047" t="s">
        <v>33195</v>
      </c>
      <c r="C5047" t="s">
        <v>33199</v>
      </c>
      <c r="D5047" t="s">
        <v>33200</v>
      </c>
      <c r="E5047" t="s">
        <v>33201</v>
      </c>
      <c r="F5047" t="s">
        <v>33202</v>
      </c>
      <c r="I5047" t="s">
        <v>33203</v>
      </c>
      <c r="J5047" t="s">
        <v>33204</v>
      </c>
      <c r="M5047" t="s">
        <v>112297</v>
      </c>
      <c r="N5047" t="s">
        <v>124</v>
      </c>
      <c r="O5047" s="3" t="s">
        <v>33205</v>
      </c>
      <c r="P5047" t="s">
        <v>124</v>
      </c>
      <c r="Q5047" t="s">
        <v>124</v>
      </c>
      <c r="R5047" t="s">
        <v>33205</v>
      </c>
      <c r="S5047" s="4" t="str">
        <f t="shared" si="78"/>
        <v>2005</v>
      </c>
    </row>
    <row r="5048" spans="1:19" hidden="1" x14ac:dyDescent="0.35">
      <c r="A5048" t="s">
        <v>33201</v>
      </c>
      <c r="B5048" t="s">
        <v>33202</v>
      </c>
      <c r="C5048" t="s">
        <v>33206</v>
      </c>
      <c r="D5048" t="s">
        <v>33207</v>
      </c>
      <c r="E5048" t="s">
        <v>33208</v>
      </c>
      <c r="F5048" t="s">
        <v>33209</v>
      </c>
      <c r="I5048" t="s">
        <v>33210</v>
      </c>
      <c r="J5048" t="s">
        <v>33211</v>
      </c>
      <c r="M5048" t="s">
        <v>112314</v>
      </c>
      <c r="N5048" t="s">
        <v>28736</v>
      </c>
      <c r="O5048" s="3" t="s">
        <v>33212</v>
      </c>
      <c r="P5048" t="s">
        <v>28736</v>
      </c>
      <c r="Q5048" t="s">
        <v>28736</v>
      </c>
      <c r="R5048" t="s">
        <v>33212</v>
      </c>
      <c r="S5048" s="4" t="str">
        <f t="shared" si="78"/>
        <v>2005</v>
      </c>
    </row>
    <row r="5049" spans="1:19" hidden="1" x14ac:dyDescent="0.35">
      <c r="A5049" t="s">
        <v>33208</v>
      </c>
      <c r="B5049" t="s">
        <v>33209</v>
      </c>
      <c r="C5049" t="s">
        <v>33213</v>
      </c>
      <c r="D5049" t="s">
        <v>33214</v>
      </c>
      <c r="E5049" t="s">
        <v>33215</v>
      </c>
      <c r="F5049" t="s">
        <v>33216</v>
      </c>
      <c r="I5049" t="s">
        <v>33217</v>
      </c>
      <c r="J5049" t="s">
        <v>33218</v>
      </c>
      <c r="M5049" t="s">
        <v>112297</v>
      </c>
      <c r="N5049" t="s">
        <v>124</v>
      </c>
      <c r="O5049" s="3" t="s">
        <v>33219</v>
      </c>
      <c r="P5049" t="s">
        <v>124</v>
      </c>
      <c r="Q5049" t="s">
        <v>124</v>
      </c>
      <c r="R5049" t="s">
        <v>33219</v>
      </c>
      <c r="S5049" s="4" t="str">
        <f t="shared" si="78"/>
        <v>2005</v>
      </c>
    </row>
    <row r="5050" spans="1:19" ht="29" hidden="1" x14ac:dyDescent="0.35">
      <c r="A5050" t="s">
        <v>33215</v>
      </c>
      <c r="B5050" t="s">
        <v>33216</v>
      </c>
      <c r="C5050" t="s">
        <v>33220</v>
      </c>
      <c r="D5050" t="s">
        <v>33221</v>
      </c>
      <c r="E5050" s="1" t="s">
        <v>33222</v>
      </c>
      <c r="F5050" s="1" t="s">
        <v>33223</v>
      </c>
      <c r="I5050" t="s">
        <v>33224</v>
      </c>
      <c r="J5050" t="s">
        <v>33225</v>
      </c>
      <c r="K5050" s="2" t="s">
        <v>33226</v>
      </c>
      <c r="M5050" t="s">
        <v>112314</v>
      </c>
      <c r="N5050" t="s">
        <v>28736</v>
      </c>
      <c r="O5050" s="3" t="s">
        <v>33227</v>
      </c>
      <c r="P5050" t="s">
        <v>28736</v>
      </c>
      <c r="Q5050" t="s">
        <v>28736</v>
      </c>
      <c r="R5050" t="s">
        <v>33227</v>
      </c>
      <c r="S5050" s="4" t="str">
        <f t="shared" si="78"/>
        <v>2005</v>
      </c>
    </row>
    <row r="5051" spans="1:19" hidden="1" x14ac:dyDescent="0.35">
      <c r="A5051" s="1" t="s">
        <v>33222</v>
      </c>
      <c r="B5051" s="1" t="s">
        <v>33223</v>
      </c>
      <c r="C5051" s="1" t="s">
        <v>33228</v>
      </c>
      <c r="D5051" s="1" t="s">
        <v>33229</v>
      </c>
      <c r="E5051" t="s">
        <v>33230</v>
      </c>
      <c r="F5051" t="s">
        <v>33231</v>
      </c>
      <c r="I5051" t="s">
        <v>33232</v>
      </c>
      <c r="J5051" t="s">
        <v>33233</v>
      </c>
      <c r="M5051" t="s">
        <v>112297</v>
      </c>
      <c r="N5051" t="s">
        <v>124</v>
      </c>
      <c r="O5051" s="3" t="s">
        <v>33234</v>
      </c>
      <c r="P5051" t="s">
        <v>124</v>
      </c>
      <c r="Q5051" t="s">
        <v>124</v>
      </c>
      <c r="R5051" t="s">
        <v>33234</v>
      </c>
      <c r="S5051" s="4" t="str">
        <f t="shared" si="78"/>
        <v>2005</v>
      </c>
    </row>
    <row r="5052" spans="1:19" hidden="1" x14ac:dyDescent="0.35">
      <c r="A5052" t="s">
        <v>33230</v>
      </c>
      <c r="B5052" t="s">
        <v>33231</v>
      </c>
      <c r="C5052" t="s">
        <v>33235</v>
      </c>
      <c r="D5052" t="s">
        <v>33236</v>
      </c>
      <c r="E5052" t="s">
        <v>33237</v>
      </c>
      <c r="F5052" t="s">
        <v>33238</v>
      </c>
      <c r="I5052" t="s">
        <v>29914</v>
      </c>
      <c r="J5052" t="s">
        <v>29915</v>
      </c>
      <c r="M5052" t="s">
        <v>112314</v>
      </c>
      <c r="N5052" t="s">
        <v>28736</v>
      </c>
      <c r="O5052" s="3" t="s">
        <v>33239</v>
      </c>
      <c r="P5052" t="s">
        <v>28736</v>
      </c>
      <c r="Q5052" t="s">
        <v>28736</v>
      </c>
      <c r="R5052" t="s">
        <v>33239</v>
      </c>
      <c r="S5052" s="4" t="str">
        <f t="shared" si="78"/>
        <v>2005</v>
      </c>
    </row>
    <row r="5053" spans="1:19" hidden="1" x14ac:dyDescent="0.35">
      <c r="A5053" t="s">
        <v>33237</v>
      </c>
      <c r="B5053" t="s">
        <v>33238</v>
      </c>
      <c r="C5053" t="s">
        <v>33240</v>
      </c>
      <c r="D5053" t="s">
        <v>33241</v>
      </c>
      <c r="E5053" t="s">
        <v>33242</v>
      </c>
      <c r="F5053" t="s">
        <v>33243</v>
      </c>
      <c r="I5053" t="s">
        <v>33244</v>
      </c>
      <c r="J5053" t="s">
        <v>33245</v>
      </c>
      <c r="M5053" t="s">
        <v>112314</v>
      </c>
      <c r="N5053" t="s">
        <v>28736</v>
      </c>
      <c r="O5053" s="3" t="s">
        <v>33246</v>
      </c>
      <c r="P5053" t="s">
        <v>28736</v>
      </c>
      <c r="Q5053" t="s">
        <v>28736</v>
      </c>
      <c r="R5053" t="s">
        <v>33246</v>
      </c>
      <c r="S5053" s="4" t="str">
        <f t="shared" si="78"/>
        <v>2005</v>
      </c>
    </row>
    <row r="5054" spans="1:19" hidden="1" x14ac:dyDescent="0.35">
      <c r="A5054" t="s">
        <v>33242</v>
      </c>
      <c r="B5054" t="s">
        <v>33243</v>
      </c>
      <c r="C5054" t="s">
        <v>33247</v>
      </c>
      <c r="D5054" t="s">
        <v>33248</v>
      </c>
      <c r="E5054" t="s">
        <v>33249</v>
      </c>
      <c r="F5054" t="s">
        <v>33250</v>
      </c>
      <c r="I5054" t="s">
        <v>33251</v>
      </c>
      <c r="J5054" t="s">
        <v>33252</v>
      </c>
      <c r="M5054" t="s">
        <v>112314</v>
      </c>
      <c r="N5054" t="s">
        <v>28736</v>
      </c>
      <c r="O5054" s="3" t="s">
        <v>33253</v>
      </c>
      <c r="P5054" t="s">
        <v>28736</v>
      </c>
      <c r="Q5054" t="s">
        <v>28736</v>
      </c>
      <c r="R5054" t="s">
        <v>33253</v>
      </c>
      <c r="S5054" s="4" t="str">
        <f t="shared" si="78"/>
        <v>2005</v>
      </c>
    </row>
    <row r="5055" spans="1:19" hidden="1" x14ac:dyDescent="0.35">
      <c r="A5055" t="s">
        <v>33249</v>
      </c>
      <c r="B5055" t="s">
        <v>33250</v>
      </c>
      <c r="C5055" t="s">
        <v>33254</v>
      </c>
      <c r="D5055" t="s">
        <v>33255</v>
      </c>
      <c r="E5055" s="1" t="s">
        <v>33256</v>
      </c>
      <c r="F5055" s="1" t="s">
        <v>33257</v>
      </c>
      <c r="I5055" t="s">
        <v>33258</v>
      </c>
      <c r="J5055" t="s">
        <v>33259</v>
      </c>
      <c r="M5055" t="s">
        <v>112297</v>
      </c>
      <c r="N5055" t="s">
        <v>124</v>
      </c>
      <c r="O5055" s="3" t="s">
        <v>33260</v>
      </c>
      <c r="P5055" t="s">
        <v>124</v>
      </c>
      <c r="Q5055" t="s">
        <v>124</v>
      </c>
      <c r="R5055" t="s">
        <v>33260</v>
      </c>
      <c r="S5055" s="4" t="str">
        <f t="shared" si="78"/>
        <v>2005</v>
      </c>
    </row>
    <row r="5056" spans="1:19" hidden="1" x14ac:dyDescent="0.35">
      <c r="A5056" s="1" t="s">
        <v>33256</v>
      </c>
      <c r="B5056" s="1" t="s">
        <v>33257</v>
      </c>
      <c r="C5056" t="s">
        <v>33261</v>
      </c>
      <c r="D5056" t="s">
        <v>33262</v>
      </c>
      <c r="E5056" t="s">
        <v>33263</v>
      </c>
      <c r="F5056" t="s">
        <v>33264</v>
      </c>
      <c r="I5056" t="s">
        <v>33265</v>
      </c>
      <c r="J5056" t="s">
        <v>33266</v>
      </c>
      <c r="M5056" t="s">
        <v>112314</v>
      </c>
      <c r="N5056" t="s">
        <v>28736</v>
      </c>
      <c r="O5056" s="3" t="s">
        <v>33267</v>
      </c>
      <c r="P5056" t="s">
        <v>28736</v>
      </c>
      <c r="Q5056" t="s">
        <v>28736</v>
      </c>
      <c r="R5056" t="s">
        <v>33267</v>
      </c>
      <c r="S5056" s="4" t="str">
        <f t="shared" si="78"/>
        <v>2005</v>
      </c>
    </row>
    <row r="5057" spans="1:19" hidden="1" x14ac:dyDescent="0.35">
      <c r="A5057" t="s">
        <v>33263</v>
      </c>
      <c r="B5057" t="s">
        <v>33264</v>
      </c>
      <c r="C5057" t="s">
        <v>33268</v>
      </c>
      <c r="D5057" t="s">
        <v>33269</v>
      </c>
      <c r="E5057" t="s">
        <v>33270</v>
      </c>
      <c r="F5057" t="s">
        <v>33271</v>
      </c>
      <c r="I5057" t="s">
        <v>33272</v>
      </c>
      <c r="J5057" t="s">
        <v>33273</v>
      </c>
      <c r="M5057" t="s">
        <v>112297</v>
      </c>
      <c r="N5057" t="s">
        <v>124</v>
      </c>
      <c r="O5057" s="3" t="s">
        <v>33274</v>
      </c>
      <c r="P5057" t="s">
        <v>124</v>
      </c>
      <c r="Q5057" t="s">
        <v>124</v>
      </c>
      <c r="R5057" t="s">
        <v>33274</v>
      </c>
      <c r="S5057" s="4" t="str">
        <f t="shared" si="78"/>
        <v>2005</v>
      </c>
    </row>
    <row r="5058" spans="1:19" hidden="1" x14ac:dyDescent="0.35">
      <c r="A5058" t="s">
        <v>33270</v>
      </c>
      <c r="B5058" t="s">
        <v>33271</v>
      </c>
      <c r="C5058" t="s">
        <v>33275</v>
      </c>
      <c r="D5058" t="s">
        <v>33276</v>
      </c>
      <c r="E5058" t="s">
        <v>33277</v>
      </c>
      <c r="F5058" t="s">
        <v>33278</v>
      </c>
      <c r="I5058" t="s">
        <v>31115</v>
      </c>
      <c r="J5058" t="s">
        <v>31116</v>
      </c>
      <c r="M5058" t="s">
        <v>112314</v>
      </c>
      <c r="N5058" t="s">
        <v>28736</v>
      </c>
      <c r="O5058" s="3" t="s">
        <v>33279</v>
      </c>
      <c r="P5058" t="s">
        <v>28736</v>
      </c>
      <c r="Q5058" t="s">
        <v>28736</v>
      </c>
      <c r="R5058" t="s">
        <v>33279</v>
      </c>
      <c r="S5058" s="4" t="str">
        <f t="shared" si="78"/>
        <v>2005</v>
      </c>
    </row>
    <row r="5059" spans="1:19" hidden="1" x14ac:dyDescent="0.35">
      <c r="A5059" t="s">
        <v>33277</v>
      </c>
      <c r="B5059" t="s">
        <v>33278</v>
      </c>
      <c r="C5059" t="s">
        <v>33280</v>
      </c>
      <c r="D5059" t="s">
        <v>33281</v>
      </c>
      <c r="E5059" t="s">
        <v>33282</v>
      </c>
      <c r="F5059" t="s">
        <v>33283</v>
      </c>
      <c r="I5059" t="s">
        <v>33284</v>
      </c>
      <c r="J5059" t="s">
        <v>33285</v>
      </c>
      <c r="M5059" t="s">
        <v>112314</v>
      </c>
      <c r="N5059" t="s">
        <v>28736</v>
      </c>
      <c r="O5059" s="3" t="s">
        <v>33286</v>
      </c>
      <c r="P5059" t="s">
        <v>28736</v>
      </c>
      <c r="Q5059" t="s">
        <v>28736</v>
      </c>
      <c r="R5059" t="s">
        <v>33286</v>
      </c>
      <c r="S5059" s="4" t="str">
        <f t="shared" ref="S5059:S5122" si="79">LEFT(RIGHT(R5059,19),4)</f>
        <v>2005</v>
      </c>
    </row>
    <row r="5060" spans="1:19" hidden="1" x14ac:dyDescent="0.35">
      <c r="A5060" t="s">
        <v>33282</v>
      </c>
      <c r="B5060" t="s">
        <v>33283</v>
      </c>
      <c r="C5060" t="s">
        <v>33287</v>
      </c>
      <c r="D5060" t="s">
        <v>33288</v>
      </c>
      <c r="E5060" t="s">
        <v>33289</v>
      </c>
      <c r="F5060" t="s">
        <v>33290</v>
      </c>
      <c r="I5060" t="s">
        <v>33291</v>
      </c>
      <c r="J5060" t="s">
        <v>33292</v>
      </c>
      <c r="M5060" t="s">
        <v>112314</v>
      </c>
      <c r="N5060" t="s">
        <v>28736</v>
      </c>
      <c r="O5060" s="3" t="s">
        <v>33293</v>
      </c>
      <c r="P5060" t="s">
        <v>28736</v>
      </c>
      <c r="Q5060" t="s">
        <v>28736</v>
      </c>
      <c r="R5060" t="s">
        <v>33293</v>
      </c>
      <c r="S5060" s="4" t="str">
        <f t="shared" si="79"/>
        <v>2005</v>
      </c>
    </row>
    <row r="5061" spans="1:19" hidden="1" x14ac:dyDescent="0.35">
      <c r="A5061" t="s">
        <v>33289</v>
      </c>
      <c r="B5061" t="s">
        <v>33290</v>
      </c>
      <c r="C5061" t="s">
        <v>33294</v>
      </c>
      <c r="D5061" t="s">
        <v>33295</v>
      </c>
      <c r="E5061" t="s">
        <v>33296</v>
      </c>
      <c r="F5061" t="s">
        <v>33297</v>
      </c>
      <c r="I5061" t="s">
        <v>33298</v>
      </c>
      <c r="J5061" t="s">
        <v>33299</v>
      </c>
      <c r="M5061" t="s">
        <v>112297</v>
      </c>
      <c r="N5061" t="s">
        <v>124</v>
      </c>
      <c r="O5061" s="3" t="s">
        <v>33300</v>
      </c>
      <c r="P5061" t="s">
        <v>124</v>
      </c>
      <c r="Q5061" t="s">
        <v>124</v>
      </c>
      <c r="R5061" t="s">
        <v>33300</v>
      </c>
      <c r="S5061" s="4" t="str">
        <f t="shared" si="79"/>
        <v>2005</v>
      </c>
    </row>
    <row r="5062" spans="1:19" hidden="1" x14ac:dyDescent="0.35">
      <c r="A5062" t="s">
        <v>33296</v>
      </c>
      <c r="B5062" t="s">
        <v>33297</v>
      </c>
      <c r="C5062" t="s">
        <v>33301</v>
      </c>
      <c r="D5062" t="s">
        <v>33302</v>
      </c>
      <c r="E5062" t="s">
        <v>33303</v>
      </c>
      <c r="F5062" t="s">
        <v>33304</v>
      </c>
      <c r="I5062" t="s">
        <v>33305</v>
      </c>
      <c r="J5062" t="s">
        <v>33306</v>
      </c>
      <c r="M5062" t="s">
        <v>112297</v>
      </c>
      <c r="N5062" t="s">
        <v>124</v>
      </c>
      <c r="O5062" s="3" t="s">
        <v>33307</v>
      </c>
      <c r="P5062" t="s">
        <v>124</v>
      </c>
      <c r="Q5062" t="s">
        <v>124</v>
      </c>
      <c r="R5062" t="s">
        <v>33307</v>
      </c>
      <c r="S5062" s="4" t="str">
        <f t="shared" si="79"/>
        <v>2005</v>
      </c>
    </row>
    <row r="5063" spans="1:19" hidden="1" x14ac:dyDescent="0.35">
      <c r="A5063" t="s">
        <v>33303</v>
      </c>
      <c r="B5063" t="s">
        <v>33304</v>
      </c>
      <c r="C5063" t="s">
        <v>33308</v>
      </c>
      <c r="D5063" t="s">
        <v>33309</v>
      </c>
      <c r="E5063" t="s">
        <v>33310</v>
      </c>
      <c r="F5063" t="s">
        <v>33311</v>
      </c>
      <c r="I5063" t="s">
        <v>33312</v>
      </c>
      <c r="J5063" t="s">
        <v>33313</v>
      </c>
      <c r="M5063" t="s">
        <v>112299</v>
      </c>
      <c r="N5063" t="s">
        <v>247</v>
      </c>
      <c r="O5063" s="3" t="s">
        <v>33314</v>
      </c>
      <c r="P5063" t="s">
        <v>247</v>
      </c>
      <c r="Q5063" t="s">
        <v>247</v>
      </c>
      <c r="R5063" t="s">
        <v>33314</v>
      </c>
      <c r="S5063" s="4" t="str">
        <f t="shared" si="79"/>
        <v>2005</v>
      </c>
    </row>
    <row r="5064" spans="1:19" hidden="1" x14ac:dyDescent="0.35">
      <c r="A5064" t="s">
        <v>33310</v>
      </c>
      <c r="B5064" t="s">
        <v>33311</v>
      </c>
      <c r="C5064" t="s">
        <v>33315</v>
      </c>
      <c r="D5064" t="s">
        <v>33316</v>
      </c>
      <c r="E5064" t="s">
        <v>33317</v>
      </c>
      <c r="F5064" t="s">
        <v>33318</v>
      </c>
      <c r="I5064" t="s">
        <v>33319</v>
      </c>
      <c r="J5064" t="s">
        <v>33320</v>
      </c>
      <c r="M5064" t="s">
        <v>112298</v>
      </c>
      <c r="N5064" t="s">
        <v>28</v>
      </c>
      <c r="O5064" s="3" t="s">
        <v>33321</v>
      </c>
      <c r="P5064" t="s">
        <v>50</v>
      </c>
      <c r="Q5064" t="s">
        <v>50</v>
      </c>
      <c r="R5064" t="s">
        <v>33321</v>
      </c>
      <c r="S5064" s="4" t="str">
        <f t="shared" si="79"/>
        <v>2005</v>
      </c>
    </row>
    <row r="5065" spans="1:19" hidden="1" x14ac:dyDescent="0.35">
      <c r="A5065" t="s">
        <v>33317</v>
      </c>
      <c r="B5065" t="s">
        <v>33318</v>
      </c>
      <c r="C5065" t="s">
        <v>33322</v>
      </c>
      <c r="D5065" t="s">
        <v>33323</v>
      </c>
      <c r="E5065" t="s">
        <v>33324</v>
      </c>
      <c r="F5065" t="s">
        <v>33325</v>
      </c>
      <c r="I5065" t="s">
        <v>33326</v>
      </c>
      <c r="J5065" t="s">
        <v>33327</v>
      </c>
      <c r="M5065" t="s">
        <v>112297</v>
      </c>
      <c r="N5065" t="s">
        <v>124</v>
      </c>
      <c r="O5065" s="3" t="s">
        <v>33328</v>
      </c>
      <c r="P5065" t="s">
        <v>124</v>
      </c>
      <c r="Q5065" t="s">
        <v>124</v>
      </c>
      <c r="R5065" t="s">
        <v>33328</v>
      </c>
      <c r="S5065" s="4" t="str">
        <f t="shared" si="79"/>
        <v>2005</v>
      </c>
    </row>
    <row r="5066" spans="1:19" hidden="1" x14ac:dyDescent="0.35">
      <c r="A5066" t="s">
        <v>33324</v>
      </c>
      <c r="B5066" t="s">
        <v>33325</v>
      </c>
      <c r="C5066" t="s">
        <v>33329</v>
      </c>
      <c r="D5066" t="s">
        <v>33330</v>
      </c>
      <c r="E5066" t="s">
        <v>33331</v>
      </c>
      <c r="F5066" t="s">
        <v>33332</v>
      </c>
      <c r="I5066" t="s">
        <v>33333</v>
      </c>
      <c r="J5066" t="s">
        <v>33334</v>
      </c>
      <c r="M5066" t="s">
        <v>112299</v>
      </c>
      <c r="N5066" t="s">
        <v>247</v>
      </c>
      <c r="O5066" s="3" t="s">
        <v>33335</v>
      </c>
      <c r="P5066" t="s">
        <v>247</v>
      </c>
      <c r="Q5066" t="s">
        <v>247</v>
      </c>
      <c r="R5066" t="s">
        <v>33335</v>
      </c>
      <c r="S5066" s="4" t="str">
        <f t="shared" si="79"/>
        <v>2005</v>
      </c>
    </row>
    <row r="5067" spans="1:19" hidden="1" x14ac:dyDescent="0.35">
      <c r="A5067" t="s">
        <v>33331</v>
      </c>
      <c r="B5067" t="s">
        <v>33332</v>
      </c>
      <c r="C5067" t="s">
        <v>33336</v>
      </c>
      <c r="D5067" t="s">
        <v>33337</v>
      </c>
      <c r="E5067" t="s">
        <v>33338</v>
      </c>
      <c r="F5067" t="s">
        <v>33339</v>
      </c>
      <c r="I5067" t="s">
        <v>29947</v>
      </c>
      <c r="J5067" t="s">
        <v>29948</v>
      </c>
      <c r="M5067" t="s">
        <v>112314</v>
      </c>
      <c r="N5067" t="s">
        <v>28736</v>
      </c>
      <c r="O5067" s="3" t="s">
        <v>33340</v>
      </c>
      <c r="P5067" t="s">
        <v>28736</v>
      </c>
      <c r="Q5067" t="s">
        <v>28736</v>
      </c>
      <c r="R5067" t="s">
        <v>33340</v>
      </c>
      <c r="S5067" s="4" t="str">
        <f t="shared" si="79"/>
        <v>2005</v>
      </c>
    </row>
    <row r="5068" spans="1:19" hidden="1" x14ac:dyDescent="0.35">
      <c r="A5068" t="s">
        <v>33338</v>
      </c>
      <c r="B5068" t="s">
        <v>33339</v>
      </c>
      <c r="C5068" t="s">
        <v>33341</v>
      </c>
      <c r="D5068" t="s">
        <v>33342</v>
      </c>
      <c r="E5068" t="s">
        <v>33343</v>
      </c>
      <c r="F5068" t="s">
        <v>33344</v>
      </c>
      <c r="I5068" t="s">
        <v>33345</v>
      </c>
      <c r="J5068" t="s">
        <v>33346</v>
      </c>
      <c r="M5068" t="s">
        <v>112314</v>
      </c>
      <c r="N5068" t="s">
        <v>28736</v>
      </c>
      <c r="O5068" s="3" t="s">
        <v>33347</v>
      </c>
      <c r="P5068" t="s">
        <v>28736</v>
      </c>
      <c r="Q5068" t="s">
        <v>28736</v>
      </c>
      <c r="R5068" t="s">
        <v>33347</v>
      </c>
      <c r="S5068" s="4" t="str">
        <f t="shared" si="79"/>
        <v>2005</v>
      </c>
    </row>
    <row r="5069" spans="1:19" hidden="1" x14ac:dyDescent="0.35">
      <c r="A5069" t="s">
        <v>33343</v>
      </c>
      <c r="B5069" t="s">
        <v>33344</v>
      </c>
      <c r="C5069" t="s">
        <v>33348</v>
      </c>
      <c r="D5069" t="s">
        <v>33349</v>
      </c>
      <c r="E5069" t="s">
        <v>33350</v>
      </c>
      <c r="F5069" t="s">
        <v>33351</v>
      </c>
      <c r="I5069" t="s">
        <v>33352</v>
      </c>
      <c r="J5069" t="s">
        <v>33353</v>
      </c>
      <c r="M5069" t="s">
        <v>112314</v>
      </c>
      <c r="N5069" t="s">
        <v>28736</v>
      </c>
      <c r="O5069" s="3" t="s">
        <v>33354</v>
      </c>
      <c r="P5069" t="s">
        <v>28736</v>
      </c>
      <c r="Q5069" t="s">
        <v>28736</v>
      </c>
      <c r="R5069" t="s">
        <v>33354</v>
      </c>
      <c r="S5069" s="4" t="str">
        <f t="shared" si="79"/>
        <v>2005</v>
      </c>
    </row>
    <row r="5070" spans="1:19" hidden="1" x14ac:dyDescent="0.35">
      <c r="A5070" t="s">
        <v>33350</v>
      </c>
      <c r="B5070" t="s">
        <v>33351</v>
      </c>
      <c r="C5070" t="s">
        <v>33355</v>
      </c>
      <c r="D5070" t="s">
        <v>33356</v>
      </c>
      <c r="E5070" t="s">
        <v>33357</v>
      </c>
      <c r="F5070" t="s">
        <v>33358</v>
      </c>
      <c r="I5070" t="s">
        <v>33359</v>
      </c>
      <c r="J5070" t="s">
        <v>33360</v>
      </c>
      <c r="M5070" t="s">
        <v>112314</v>
      </c>
      <c r="N5070" t="s">
        <v>28736</v>
      </c>
      <c r="O5070" s="3" t="s">
        <v>33361</v>
      </c>
      <c r="P5070" t="s">
        <v>28736</v>
      </c>
      <c r="Q5070" t="s">
        <v>28736</v>
      </c>
      <c r="R5070" t="s">
        <v>33361</v>
      </c>
      <c r="S5070" s="4" t="str">
        <f t="shared" si="79"/>
        <v>2005</v>
      </c>
    </row>
    <row r="5071" spans="1:19" hidden="1" x14ac:dyDescent="0.35">
      <c r="A5071" t="s">
        <v>33357</v>
      </c>
      <c r="B5071" t="s">
        <v>33358</v>
      </c>
      <c r="C5071" t="s">
        <v>33362</v>
      </c>
      <c r="D5071" t="s">
        <v>33363</v>
      </c>
      <c r="E5071" t="s">
        <v>33364</v>
      </c>
      <c r="F5071" t="s">
        <v>33365</v>
      </c>
      <c r="I5071" t="s">
        <v>33366</v>
      </c>
      <c r="J5071" t="s">
        <v>33367</v>
      </c>
      <c r="M5071" t="s">
        <v>112298</v>
      </c>
      <c r="N5071" t="s">
        <v>28</v>
      </c>
      <c r="O5071" s="3" t="s">
        <v>33368</v>
      </c>
      <c r="P5071" t="s">
        <v>50</v>
      </c>
      <c r="Q5071" t="s">
        <v>50</v>
      </c>
      <c r="R5071" t="s">
        <v>33368</v>
      </c>
      <c r="S5071" s="4" t="str">
        <f t="shared" si="79"/>
        <v>2005</v>
      </c>
    </row>
    <row r="5072" spans="1:19" hidden="1" x14ac:dyDescent="0.35">
      <c r="A5072" t="s">
        <v>33364</v>
      </c>
      <c r="B5072" t="s">
        <v>33365</v>
      </c>
      <c r="C5072" t="s">
        <v>33369</v>
      </c>
      <c r="D5072" t="s">
        <v>33370</v>
      </c>
      <c r="E5072" t="s">
        <v>33371</v>
      </c>
      <c r="F5072" t="s">
        <v>33372</v>
      </c>
      <c r="I5072" t="s">
        <v>33373</v>
      </c>
      <c r="J5072" t="s">
        <v>33374</v>
      </c>
      <c r="M5072" t="s">
        <v>112298</v>
      </c>
      <c r="N5072" t="s">
        <v>28</v>
      </c>
      <c r="O5072" s="3" t="s">
        <v>33375</v>
      </c>
      <c r="P5072" t="s">
        <v>50</v>
      </c>
      <c r="Q5072" t="s">
        <v>50</v>
      </c>
      <c r="R5072" t="s">
        <v>33375</v>
      </c>
      <c r="S5072" s="4" t="str">
        <f t="shared" si="79"/>
        <v>2005</v>
      </c>
    </row>
    <row r="5073" spans="1:19" hidden="1" x14ac:dyDescent="0.35">
      <c r="A5073" t="s">
        <v>33371</v>
      </c>
      <c r="B5073" t="s">
        <v>33372</v>
      </c>
      <c r="C5073" t="s">
        <v>33376</v>
      </c>
      <c r="D5073" t="s">
        <v>33377</v>
      </c>
      <c r="E5073" t="s">
        <v>33378</v>
      </c>
      <c r="F5073">
        <v>517621429</v>
      </c>
      <c r="I5073" t="s">
        <v>33379</v>
      </c>
      <c r="J5073" t="s">
        <v>33380</v>
      </c>
      <c r="M5073" t="s">
        <v>112299</v>
      </c>
      <c r="N5073" t="s">
        <v>247</v>
      </c>
      <c r="O5073" s="3" t="s">
        <v>33381</v>
      </c>
      <c r="P5073" t="s">
        <v>247</v>
      </c>
      <c r="Q5073" t="s">
        <v>247</v>
      </c>
      <c r="R5073" t="s">
        <v>33381</v>
      </c>
      <c r="S5073" s="4" t="str">
        <f t="shared" si="79"/>
        <v>2005</v>
      </c>
    </row>
    <row r="5074" spans="1:19" hidden="1" x14ac:dyDescent="0.35">
      <c r="A5074" t="s">
        <v>33378</v>
      </c>
      <c r="B5074">
        <v>517621429</v>
      </c>
      <c r="C5074" t="s">
        <v>33382</v>
      </c>
      <c r="D5074" t="s">
        <v>33383</v>
      </c>
      <c r="E5074" t="s">
        <v>33384</v>
      </c>
      <c r="F5074" t="s">
        <v>33385</v>
      </c>
      <c r="I5074" t="s">
        <v>33386</v>
      </c>
      <c r="J5074" t="s">
        <v>33387</v>
      </c>
      <c r="M5074" t="s">
        <v>112314</v>
      </c>
      <c r="N5074" t="s">
        <v>28736</v>
      </c>
      <c r="O5074" s="3" t="s">
        <v>33388</v>
      </c>
      <c r="P5074" t="s">
        <v>28736</v>
      </c>
      <c r="Q5074" t="s">
        <v>28736</v>
      </c>
      <c r="R5074" t="s">
        <v>33388</v>
      </c>
      <c r="S5074" s="4" t="str">
        <f t="shared" si="79"/>
        <v>2005</v>
      </c>
    </row>
    <row r="5075" spans="1:19" hidden="1" x14ac:dyDescent="0.35">
      <c r="A5075" t="s">
        <v>33384</v>
      </c>
      <c r="B5075" t="s">
        <v>33385</v>
      </c>
      <c r="C5075" t="s">
        <v>33389</v>
      </c>
      <c r="D5075" t="s">
        <v>33390</v>
      </c>
      <c r="E5075" t="s">
        <v>33391</v>
      </c>
      <c r="F5075" t="s">
        <v>33392</v>
      </c>
      <c r="I5075" t="s">
        <v>33393</v>
      </c>
      <c r="J5075" t="s">
        <v>33394</v>
      </c>
      <c r="M5075" t="s">
        <v>112314</v>
      </c>
      <c r="N5075" t="s">
        <v>28736</v>
      </c>
      <c r="O5075" s="3" t="s">
        <v>33395</v>
      </c>
      <c r="P5075" t="s">
        <v>28736</v>
      </c>
      <c r="Q5075" t="s">
        <v>28736</v>
      </c>
      <c r="R5075" t="s">
        <v>33395</v>
      </c>
      <c r="S5075" s="4" t="str">
        <f t="shared" si="79"/>
        <v>2005</v>
      </c>
    </row>
    <row r="5076" spans="1:19" hidden="1" x14ac:dyDescent="0.35">
      <c r="A5076" t="s">
        <v>33391</v>
      </c>
      <c r="B5076" t="s">
        <v>33392</v>
      </c>
      <c r="C5076" t="s">
        <v>33396</v>
      </c>
      <c r="D5076" t="s">
        <v>33397</v>
      </c>
      <c r="E5076" t="s">
        <v>33398</v>
      </c>
      <c r="F5076" t="s">
        <v>33399</v>
      </c>
      <c r="I5076" t="s">
        <v>33400</v>
      </c>
      <c r="J5076" t="s">
        <v>33401</v>
      </c>
      <c r="M5076" t="s">
        <v>112314</v>
      </c>
      <c r="N5076" t="s">
        <v>28736</v>
      </c>
      <c r="O5076" s="3" t="s">
        <v>33402</v>
      </c>
      <c r="P5076" t="s">
        <v>28736</v>
      </c>
      <c r="Q5076" t="s">
        <v>28736</v>
      </c>
      <c r="R5076" t="s">
        <v>33402</v>
      </c>
      <c r="S5076" s="4" t="str">
        <f t="shared" si="79"/>
        <v>2005</v>
      </c>
    </row>
    <row r="5077" spans="1:19" hidden="1" x14ac:dyDescent="0.35">
      <c r="A5077" t="s">
        <v>33398</v>
      </c>
      <c r="B5077" t="s">
        <v>33399</v>
      </c>
      <c r="C5077" t="s">
        <v>33403</v>
      </c>
      <c r="D5077" t="s">
        <v>33404</v>
      </c>
      <c r="E5077" t="s">
        <v>33405</v>
      </c>
      <c r="F5077" t="s">
        <v>33406</v>
      </c>
      <c r="I5077" t="s">
        <v>33407</v>
      </c>
      <c r="J5077" t="s">
        <v>33408</v>
      </c>
      <c r="M5077" t="s">
        <v>112314</v>
      </c>
      <c r="N5077" t="s">
        <v>28736</v>
      </c>
      <c r="O5077" s="3" t="s">
        <v>33409</v>
      </c>
      <c r="P5077" t="s">
        <v>28736</v>
      </c>
      <c r="Q5077" t="s">
        <v>28736</v>
      </c>
      <c r="R5077" t="s">
        <v>33409</v>
      </c>
      <c r="S5077" s="4" t="str">
        <f t="shared" si="79"/>
        <v>2005</v>
      </c>
    </row>
    <row r="5078" spans="1:19" hidden="1" x14ac:dyDescent="0.35">
      <c r="A5078" t="s">
        <v>33405</v>
      </c>
      <c r="B5078" t="s">
        <v>33406</v>
      </c>
      <c r="C5078" t="s">
        <v>33410</v>
      </c>
      <c r="D5078" t="s">
        <v>33411</v>
      </c>
      <c r="E5078" t="s">
        <v>33412</v>
      </c>
      <c r="F5078" t="s">
        <v>33413</v>
      </c>
      <c r="I5078" t="s">
        <v>33414</v>
      </c>
      <c r="J5078" t="s">
        <v>33415</v>
      </c>
      <c r="M5078" t="s">
        <v>112314</v>
      </c>
      <c r="N5078" t="s">
        <v>28736</v>
      </c>
      <c r="O5078" s="3" t="s">
        <v>33416</v>
      </c>
      <c r="P5078" t="s">
        <v>28736</v>
      </c>
      <c r="Q5078" t="s">
        <v>28736</v>
      </c>
      <c r="R5078" t="s">
        <v>33416</v>
      </c>
      <c r="S5078" s="4" t="str">
        <f t="shared" si="79"/>
        <v>2005</v>
      </c>
    </row>
    <row r="5079" spans="1:19" hidden="1" x14ac:dyDescent="0.35">
      <c r="A5079" t="s">
        <v>33412</v>
      </c>
      <c r="B5079" t="s">
        <v>33413</v>
      </c>
      <c r="C5079" t="s">
        <v>33417</v>
      </c>
      <c r="D5079" t="s">
        <v>33418</v>
      </c>
      <c r="E5079" t="s">
        <v>33419</v>
      </c>
      <c r="F5079" t="s">
        <v>33420</v>
      </c>
      <c r="I5079" t="s">
        <v>33421</v>
      </c>
      <c r="J5079" t="s">
        <v>33422</v>
      </c>
      <c r="M5079" t="s">
        <v>112314</v>
      </c>
      <c r="N5079" t="s">
        <v>28736</v>
      </c>
      <c r="O5079" s="3" t="s">
        <v>33423</v>
      </c>
      <c r="P5079" t="s">
        <v>28736</v>
      </c>
      <c r="Q5079" t="s">
        <v>28736</v>
      </c>
      <c r="R5079" t="s">
        <v>33423</v>
      </c>
      <c r="S5079" s="4" t="str">
        <f t="shared" si="79"/>
        <v>2005</v>
      </c>
    </row>
    <row r="5080" spans="1:19" hidden="1" x14ac:dyDescent="0.35">
      <c r="A5080" t="s">
        <v>33419</v>
      </c>
      <c r="B5080" t="s">
        <v>33420</v>
      </c>
      <c r="C5080" t="s">
        <v>33424</v>
      </c>
      <c r="D5080" t="s">
        <v>33425</v>
      </c>
      <c r="E5080" t="s">
        <v>33426</v>
      </c>
      <c r="F5080" t="s">
        <v>33427</v>
      </c>
      <c r="I5080" t="s">
        <v>33428</v>
      </c>
      <c r="J5080" t="s">
        <v>33429</v>
      </c>
      <c r="M5080" t="s">
        <v>112314</v>
      </c>
      <c r="N5080" t="s">
        <v>28736</v>
      </c>
      <c r="O5080" s="3" t="s">
        <v>33430</v>
      </c>
      <c r="P5080" t="s">
        <v>28736</v>
      </c>
      <c r="Q5080" t="s">
        <v>28736</v>
      </c>
      <c r="R5080" t="s">
        <v>33430</v>
      </c>
      <c r="S5080" s="4" t="str">
        <f t="shared" si="79"/>
        <v>2005</v>
      </c>
    </row>
    <row r="5081" spans="1:19" hidden="1" x14ac:dyDescent="0.35">
      <c r="A5081" t="s">
        <v>33426</v>
      </c>
      <c r="B5081" t="s">
        <v>33427</v>
      </c>
      <c r="C5081" t="s">
        <v>33431</v>
      </c>
      <c r="D5081" t="s">
        <v>33432</v>
      </c>
      <c r="E5081" t="s">
        <v>33433</v>
      </c>
      <c r="F5081" t="s">
        <v>33434</v>
      </c>
      <c r="I5081" t="s">
        <v>33435</v>
      </c>
      <c r="J5081" t="s">
        <v>33436</v>
      </c>
      <c r="M5081" t="s">
        <v>112314</v>
      </c>
      <c r="N5081" t="s">
        <v>28736</v>
      </c>
      <c r="O5081" s="3" t="s">
        <v>33437</v>
      </c>
      <c r="P5081" t="s">
        <v>28736</v>
      </c>
      <c r="Q5081" t="s">
        <v>28736</v>
      </c>
      <c r="R5081" t="s">
        <v>33437</v>
      </c>
      <c r="S5081" s="4" t="str">
        <f t="shared" si="79"/>
        <v>2005</v>
      </c>
    </row>
    <row r="5082" spans="1:19" hidden="1" x14ac:dyDescent="0.35">
      <c r="A5082" t="s">
        <v>33433</v>
      </c>
      <c r="B5082" t="s">
        <v>33434</v>
      </c>
      <c r="C5082" t="s">
        <v>33438</v>
      </c>
      <c r="D5082" t="s">
        <v>33439</v>
      </c>
      <c r="E5082" t="s">
        <v>33440</v>
      </c>
      <c r="F5082" t="s">
        <v>33441</v>
      </c>
      <c r="I5082" t="e">
        <f>+ removing last wxLogDebug call S. GULLY</f>
        <v>#NAME?</v>
      </c>
      <c r="J5082" t="s">
        <v>33442</v>
      </c>
      <c r="M5082" t="s">
        <v>112314</v>
      </c>
      <c r="N5082" t="s">
        <v>28736</v>
      </c>
      <c r="O5082" s="3" t="s">
        <v>33443</v>
      </c>
      <c r="P5082" t="s">
        <v>28736</v>
      </c>
      <c r="Q5082" t="s">
        <v>28736</v>
      </c>
      <c r="R5082" t="s">
        <v>33443</v>
      </c>
      <c r="S5082" s="4" t="str">
        <f t="shared" si="79"/>
        <v>2005</v>
      </c>
    </row>
    <row r="5083" spans="1:19" hidden="1" x14ac:dyDescent="0.35">
      <c r="A5083" t="s">
        <v>33440</v>
      </c>
      <c r="B5083" t="s">
        <v>33441</v>
      </c>
      <c r="C5083" t="s">
        <v>33444</v>
      </c>
      <c r="D5083" t="s">
        <v>33445</v>
      </c>
      <c r="E5083" t="s">
        <v>33446</v>
      </c>
      <c r="F5083" t="s">
        <v>33447</v>
      </c>
      <c r="I5083" t="e">
        <f>+ workspace update + icon path fix (on windows) S. GULLY</f>
        <v>#NAME?</v>
      </c>
      <c r="J5083" t="s">
        <v>29948</v>
      </c>
      <c r="M5083" t="s">
        <v>112314</v>
      </c>
      <c r="N5083" t="s">
        <v>28736</v>
      </c>
      <c r="O5083" s="3" t="s">
        <v>33448</v>
      </c>
      <c r="P5083" t="s">
        <v>28736</v>
      </c>
      <c r="Q5083" t="s">
        <v>28736</v>
      </c>
      <c r="R5083" t="s">
        <v>33448</v>
      </c>
      <c r="S5083" s="4" t="str">
        <f t="shared" si="79"/>
        <v>2005</v>
      </c>
    </row>
    <row r="5084" spans="1:19" hidden="1" x14ac:dyDescent="0.35">
      <c r="A5084" t="s">
        <v>33446</v>
      </c>
      <c r="B5084" t="s">
        <v>33447</v>
      </c>
      <c r="C5084" t="s">
        <v>33449</v>
      </c>
      <c r="D5084" t="s">
        <v>33450</v>
      </c>
      <c r="E5084" t="s">
        <v>33451</v>
      </c>
      <c r="F5084" t="s">
        <v>33452</v>
      </c>
      <c r="I5084" t="s">
        <v>33453</v>
      </c>
      <c r="J5084" t="s">
        <v>33454</v>
      </c>
      <c r="M5084" t="s">
        <v>112314</v>
      </c>
      <c r="N5084" t="s">
        <v>28736</v>
      </c>
      <c r="O5084" s="3" t="s">
        <v>33455</v>
      </c>
      <c r="P5084" t="s">
        <v>28736</v>
      </c>
      <c r="Q5084" t="s">
        <v>28736</v>
      </c>
      <c r="R5084" t="s">
        <v>33455</v>
      </c>
      <c r="S5084" s="4" t="str">
        <f t="shared" si="79"/>
        <v>2005</v>
      </c>
    </row>
    <row r="5085" spans="1:19" hidden="1" x14ac:dyDescent="0.35">
      <c r="A5085" t="s">
        <v>33451</v>
      </c>
      <c r="B5085" t="s">
        <v>33452</v>
      </c>
      <c r="C5085" t="s">
        <v>33456</v>
      </c>
      <c r="D5085" t="s">
        <v>33457</v>
      </c>
      <c r="E5085" t="s">
        <v>33458</v>
      </c>
      <c r="F5085" t="s">
        <v>33459</v>
      </c>
      <c r="I5085" t="s">
        <v>33453</v>
      </c>
      <c r="J5085" t="s">
        <v>33454</v>
      </c>
      <c r="M5085" t="s">
        <v>112314</v>
      </c>
      <c r="N5085" t="s">
        <v>28736</v>
      </c>
      <c r="O5085" s="3" t="s">
        <v>33460</v>
      </c>
      <c r="P5085" t="s">
        <v>28736</v>
      </c>
      <c r="Q5085" t="s">
        <v>28736</v>
      </c>
      <c r="R5085" t="s">
        <v>33460</v>
      </c>
      <c r="S5085" s="4" t="str">
        <f t="shared" si="79"/>
        <v>2005</v>
      </c>
    </row>
    <row r="5086" spans="1:19" hidden="1" x14ac:dyDescent="0.35">
      <c r="A5086" t="s">
        <v>33458</v>
      </c>
      <c r="B5086" t="s">
        <v>33459</v>
      </c>
      <c r="C5086" t="s">
        <v>33461</v>
      </c>
      <c r="D5086" t="s">
        <v>33462</v>
      </c>
      <c r="E5086" s="1" t="s">
        <v>33463</v>
      </c>
      <c r="F5086" s="1">
        <v>4788791000000</v>
      </c>
      <c r="I5086" t="s">
        <v>33464</v>
      </c>
      <c r="J5086" t="s">
        <v>30393</v>
      </c>
      <c r="M5086" t="s">
        <v>112314</v>
      </c>
      <c r="N5086" t="s">
        <v>28736</v>
      </c>
      <c r="O5086" s="3" t="s">
        <v>33465</v>
      </c>
      <c r="P5086" t="s">
        <v>28736</v>
      </c>
      <c r="Q5086" t="s">
        <v>28736</v>
      </c>
      <c r="R5086" t="s">
        <v>33465</v>
      </c>
      <c r="S5086" s="4" t="str">
        <f t="shared" si="79"/>
        <v>2005</v>
      </c>
    </row>
    <row r="5087" spans="1:19" hidden="1" x14ac:dyDescent="0.35">
      <c r="A5087" s="1" t="s">
        <v>33463</v>
      </c>
      <c r="B5087" s="1">
        <v>4788791000000</v>
      </c>
      <c r="C5087" t="s">
        <v>33466</v>
      </c>
      <c r="D5087" t="s">
        <v>33467</v>
      </c>
      <c r="E5087" t="s">
        <v>33468</v>
      </c>
      <c r="F5087" t="s">
        <v>33469</v>
      </c>
      <c r="I5087" t="s">
        <v>33470</v>
      </c>
      <c r="J5087" t="s">
        <v>29749</v>
      </c>
      <c r="M5087" t="s">
        <v>112314</v>
      </c>
      <c r="N5087" t="s">
        <v>28736</v>
      </c>
      <c r="O5087" s="3" t="s">
        <v>33471</v>
      </c>
      <c r="P5087" t="s">
        <v>28736</v>
      </c>
      <c r="Q5087" t="s">
        <v>28736</v>
      </c>
      <c r="R5087" t="s">
        <v>33471</v>
      </c>
      <c r="S5087" s="4" t="str">
        <f t="shared" si="79"/>
        <v>2005</v>
      </c>
    </row>
    <row r="5088" spans="1:19" hidden="1" x14ac:dyDescent="0.35">
      <c r="A5088" t="s">
        <v>33468</v>
      </c>
      <c r="B5088" t="s">
        <v>33469</v>
      </c>
      <c r="C5088" t="s">
        <v>33472</v>
      </c>
      <c r="D5088" t="s">
        <v>33473</v>
      </c>
      <c r="E5088" t="s">
        <v>33474</v>
      </c>
      <c r="F5088" t="s">
        <v>33475</v>
      </c>
      <c r="I5088" t="s">
        <v>33476</v>
      </c>
      <c r="J5088" t="s">
        <v>33477</v>
      </c>
      <c r="M5088" t="s">
        <v>112314</v>
      </c>
      <c r="N5088" t="s">
        <v>28736</v>
      </c>
      <c r="O5088" s="3" t="s">
        <v>33478</v>
      </c>
      <c r="P5088" t="s">
        <v>28736</v>
      </c>
      <c r="Q5088" t="s">
        <v>28736</v>
      </c>
      <c r="R5088" t="s">
        <v>33478</v>
      </c>
      <c r="S5088" s="4" t="str">
        <f t="shared" si="79"/>
        <v>2005</v>
      </c>
    </row>
    <row r="5089" spans="1:19" hidden="1" x14ac:dyDescent="0.35">
      <c r="A5089" t="s">
        <v>33474</v>
      </c>
      <c r="B5089" t="s">
        <v>33475</v>
      </c>
      <c r="C5089" t="s">
        <v>33479</v>
      </c>
      <c r="D5089" t="s">
        <v>33480</v>
      </c>
      <c r="E5089" t="s">
        <v>33481</v>
      </c>
      <c r="F5089" t="s">
        <v>33482</v>
      </c>
      <c r="I5089" t="s">
        <v>33483</v>
      </c>
      <c r="J5089" t="s">
        <v>33484</v>
      </c>
      <c r="M5089" t="s">
        <v>112298</v>
      </c>
      <c r="N5089" t="s">
        <v>28</v>
      </c>
      <c r="O5089" s="3" t="s">
        <v>33485</v>
      </c>
      <c r="P5089" t="s">
        <v>16314</v>
      </c>
      <c r="Q5089" t="s">
        <v>16314</v>
      </c>
      <c r="R5089" t="s">
        <v>33485</v>
      </c>
      <c r="S5089" s="4" t="str">
        <f t="shared" si="79"/>
        <v>2005</v>
      </c>
    </row>
    <row r="5090" spans="1:19" hidden="1" x14ac:dyDescent="0.35">
      <c r="A5090" t="s">
        <v>33481</v>
      </c>
      <c r="B5090" t="s">
        <v>33482</v>
      </c>
      <c r="C5090" t="s">
        <v>33486</v>
      </c>
      <c r="D5090" t="s">
        <v>33487</v>
      </c>
      <c r="E5090" t="s">
        <v>33488</v>
      </c>
      <c r="F5090" t="s">
        <v>33489</v>
      </c>
      <c r="I5090" t="s">
        <v>33490</v>
      </c>
      <c r="J5090" t="s">
        <v>33491</v>
      </c>
      <c r="M5090" t="s">
        <v>112314</v>
      </c>
      <c r="N5090" t="s">
        <v>28736</v>
      </c>
      <c r="O5090" s="3" t="s">
        <v>33492</v>
      </c>
      <c r="P5090" t="s">
        <v>28736</v>
      </c>
      <c r="Q5090" t="s">
        <v>28736</v>
      </c>
      <c r="R5090" t="s">
        <v>33492</v>
      </c>
      <c r="S5090" s="4" t="str">
        <f t="shared" si="79"/>
        <v>2005</v>
      </c>
    </row>
    <row r="5091" spans="1:19" hidden="1" x14ac:dyDescent="0.35">
      <c r="A5091" t="s">
        <v>33488</v>
      </c>
      <c r="B5091" t="s">
        <v>33489</v>
      </c>
      <c r="C5091" t="s">
        <v>33493</v>
      </c>
      <c r="D5091" t="s">
        <v>33494</v>
      </c>
      <c r="E5091" t="s">
        <v>33495</v>
      </c>
      <c r="F5091" t="s">
        <v>33496</v>
      </c>
      <c r="I5091" t="s">
        <v>33497</v>
      </c>
      <c r="J5091" t="s">
        <v>33498</v>
      </c>
      <c r="M5091" t="s">
        <v>112297</v>
      </c>
      <c r="N5091" t="s">
        <v>124</v>
      </c>
      <c r="O5091" s="3" t="s">
        <v>33499</v>
      </c>
      <c r="P5091" t="s">
        <v>124</v>
      </c>
      <c r="Q5091" t="s">
        <v>124</v>
      </c>
      <c r="R5091" t="s">
        <v>33499</v>
      </c>
      <c r="S5091" s="4" t="str">
        <f t="shared" si="79"/>
        <v>2005</v>
      </c>
    </row>
    <row r="5092" spans="1:19" hidden="1" x14ac:dyDescent="0.35">
      <c r="A5092" t="s">
        <v>33495</v>
      </c>
      <c r="B5092" t="s">
        <v>33496</v>
      </c>
      <c r="C5092" t="s">
        <v>33500</v>
      </c>
      <c r="D5092" t="s">
        <v>33501</v>
      </c>
      <c r="E5092" t="s">
        <v>33502</v>
      </c>
      <c r="F5092" t="s">
        <v>33503</v>
      </c>
      <c r="I5092" t="s">
        <v>33504</v>
      </c>
      <c r="J5092" t="s">
        <v>33505</v>
      </c>
      <c r="M5092" t="s">
        <v>112297</v>
      </c>
      <c r="N5092" t="s">
        <v>124</v>
      </c>
      <c r="O5092" s="3" t="s">
        <v>33506</v>
      </c>
      <c r="P5092" t="s">
        <v>124</v>
      </c>
      <c r="Q5092" t="s">
        <v>124</v>
      </c>
      <c r="R5092" t="s">
        <v>33506</v>
      </c>
      <c r="S5092" s="4" t="str">
        <f t="shared" si="79"/>
        <v>2005</v>
      </c>
    </row>
    <row r="5093" spans="1:19" hidden="1" x14ac:dyDescent="0.35">
      <c r="A5093" t="s">
        <v>33502</v>
      </c>
      <c r="B5093" t="s">
        <v>33503</v>
      </c>
      <c r="C5093" t="s">
        <v>33507</v>
      </c>
      <c r="D5093" t="s">
        <v>33508</v>
      </c>
      <c r="E5093" t="s">
        <v>33509</v>
      </c>
      <c r="F5093" t="s">
        <v>33510</v>
      </c>
      <c r="I5093" t="s">
        <v>33511</v>
      </c>
      <c r="J5093" t="s">
        <v>33512</v>
      </c>
      <c r="M5093" t="s">
        <v>112297</v>
      </c>
      <c r="N5093" t="s">
        <v>124</v>
      </c>
      <c r="O5093" s="3" t="s">
        <v>33513</v>
      </c>
      <c r="P5093" t="s">
        <v>124</v>
      </c>
      <c r="Q5093" t="s">
        <v>124</v>
      </c>
      <c r="R5093" t="s">
        <v>33513</v>
      </c>
      <c r="S5093" s="4" t="str">
        <f t="shared" si="79"/>
        <v>2005</v>
      </c>
    </row>
    <row r="5094" spans="1:19" hidden="1" x14ac:dyDescent="0.35">
      <c r="A5094" t="s">
        <v>33509</v>
      </c>
      <c r="B5094" t="s">
        <v>33510</v>
      </c>
      <c r="C5094" t="s">
        <v>33514</v>
      </c>
      <c r="D5094" t="s">
        <v>33515</v>
      </c>
      <c r="E5094" t="s">
        <v>33516</v>
      </c>
      <c r="F5094" t="s">
        <v>33517</v>
      </c>
      <c r="I5094" t="s">
        <v>33518</v>
      </c>
      <c r="J5094" t="s">
        <v>33519</v>
      </c>
      <c r="M5094" t="s">
        <v>112297</v>
      </c>
      <c r="N5094" t="s">
        <v>124</v>
      </c>
      <c r="O5094" s="3" t="s">
        <v>33520</v>
      </c>
      <c r="P5094" t="s">
        <v>124</v>
      </c>
      <c r="Q5094" t="s">
        <v>124</v>
      </c>
      <c r="R5094" t="s">
        <v>33520</v>
      </c>
      <c r="S5094" s="4" t="str">
        <f t="shared" si="79"/>
        <v>2005</v>
      </c>
    </row>
    <row r="5095" spans="1:19" hidden="1" x14ac:dyDescent="0.35">
      <c r="A5095" t="s">
        <v>33516</v>
      </c>
      <c r="B5095" t="s">
        <v>33517</v>
      </c>
      <c r="C5095" t="s">
        <v>33521</v>
      </c>
      <c r="D5095" t="s">
        <v>33522</v>
      </c>
      <c r="E5095" t="s">
        <v>33523</v>
      </c>
      <c r="F5095" t="s">
        <v>33524</v>
      </c>
      <c r="I5095" t="s">
        <v>33525</v>
      </c>
      <c r="J5095" t="s">
        <v>33526</v>
      </c>
      <c r="M5095" t="s">
        <v>112299</v>
      </c>
      <c r="N5095" t="s">
        <v>247</v>
      </c>
      <c r="O5095" s="3" t="s">
        <v>33527</v>
      </c>
      <c r="P5095" t="s">
        <v>247</v>
      </c>
      <c r="Q5095" t="s">
        <v>247</v>
      </c>
      <c r="R5095" t="s">
        <v>33527</v>
      </c>
      <c r="S5095" s="4" t="str">
        <f t="shared" si="79"/>
        <v>2005</v>
      </c>
    </row>
    <row r="5096" spans="1:19" hidden="1" x14ac:dyDescent="0.35">
      <c r="A5096" t="s">
        <v>33523</v>
      </c>
      <c r="B5096" t="s">
        <v>33524</v>
      </c>
      <c r="C5096" t="s">
        <v>33528</v>
      </c>
      <c r="D5096" t="s">
        <v>33529</v>
      </c>
      <c r="E5096" t="s">
        <v>33530</v>
      </c>
      <c r="F5096" t="s">
        <v>33531</v>
      </c>
      <c r="I5096" t="s">
        <v>33532</v>
      </c>
      <c r="J5096" t="s">
        <v>33533</v>
      </c>
      <c r="M5096" t="s">
        <v>112314</v>
      </c>
      <c r="N5096" t="s">
        <v>28736</v>
      </c>
      <c r="O5096" s="3" t="s">
        <v>33534</v>
      </c>
      <c r="P5096" t="s">
        <v>28736</v>
      </c>
      <c r="Q5096" t="s">
        <v>28736</v>
      </c>
      <c r="R5096" t="s">
        <v>33534</v>
      </c>
      <c r="S5096" s="4" t="str">
        <f t="shared" si="79"/>
        <v>2005</v>
      </c>
    </row>
    <row r="5097" spans="1:19" hidden="1" x14ac:dyDescent="0.35">
      <c r="A5097" t="s">
        <v>33530</v>
      </c>
      <c r="B5097" t="s">
        <v>33531</v>
      </c>
      <c r="C5097" t="s">
        <v>33535</v>
      </c>
      <c r="D5097" t="s">
        <v>33536</v>
      </c>
      <c r="E5097" t="s">
        <v>33537</v>
      </c>
      <c r="F5097" t="s">
        <v>33538</v>
      </c>
      <c r="I5097" t="s">
        <v>33539</v>
      </c>
      <c r="J5097" t="s">
        <v>33540</v>
      </c>
      <c r="M5097" t="s">
        <v>112298</v>
      </c>
      <c r="N5097" t="s">
        <v>28</v>
      </c>
      <c r="O5097" s="3" t="s">
        <v>33541</v>
      </c>
      <c r="P5097" t="s">
        <v>50</v>
      </c>
      <c r="Q5097" t="s">
        <v>50</v>
      </c>
      <c r="R5097" t="s">
        <v>33541</v>
      </c>
      <c r="S5097" s="4" t="str">
        <f t="shared" si="79"/>
        <v>2005</v>
      </c>
    </row>
    <row r="5098" spans="1:19" hidden="1" x14ac:dyDescent="0.35">
      <c r="A5098" t="s">
        <v>33537</v>
      </c>
      <c r="B5098" t="s">
        <v>33538</v>
      </c>
      <c r="C5098" t="s">
        <v>33542</v>
      </c>
      <c r="D5098" t="s">
        <v>33543</v>
      </c>
      <c r="E5098" t="s">
        <v>33544</v>
      </c>
      <c r="F5098" t="s">
        <v>33545</v>
      </c>
      <c r="I5098" t="s">
        <v>33546</v>
      </c>
      <c r="J5098" t="s">
        <v>33547</v>
      </c>
      <c r="M5098" t="s">
        <v>112314</v>
      </c>
      <c r="N5098" t="s">
        <v>28736</v>
      </c>
      <c r="O5098" s="3" t="s">
        <v>33548</v>
      </c>
      <c r="P5098" t="s">
        <v>28736</v>
      </c>
      <c r="Q5098" t="s">
        <v>28736</v>
      </c>
      <c r="R5098" t="s">
        <v>33548</v>
      </c>
      <c r="S5098" s="4" t="str">
        <f t="shared" si="79"/>
        <v>2005</v>
      </c>
    </row>
    <row r="5099" spans="1:19" hidden="1" x14ac:dyDescent="0.35">
      <c r="A5099" t="s">
        <v>33544</v>
      </c>
      <c r="B5099" t="s">
        <v>33545</v>
      </c>
      <c r="C5099" t="s">
        <v>33549</v>
      </c>
      <c r="D5099" t="s">
        <v>33550</v>
      </c>
      <c r="E5099" t="s">
        <v>33551</v>
      </c>
      <c r="F5099" t="s">
        <v>33552</v>
      </c>
      <c r="I5099" t="s">
        <v>33553</v>
      </c>
      <c r="J5099" t="s">
        <v>33554</v>
      </c>
      <c r="M5099" t="s">
        <v>112297</v>
      </c>
      <c r="N5099" t="s">
        <v>124</v>
      </c>
      <c r="O5099" s="3" t="s">
        <v>33555</v>
      </c>
      <c r="P5099" t="s">
        <v>124</v>
      </c>
      <c r="Q5099" t="s">
        <v>124</v>
      </c>
      <c r="R5099" t="s">
        <v>33555</v>
      </c>
      <c r="S5099" s="4" t="str">
        <f t="shared" si="79"/>
        <v>2005</v>
      </c>
    </row>
    <row r="5100" spans="1:19" hidden="1" x14ac:dyDescent="0.35">
      <c r="A5100" t="s">
        <v>33551</v>
      </c>
      <c r="B5100" t="s">
        <v>33552</v>
      </c>
      <c r="C5100" t="s">
        <v>33556</v>
      </c>
      <c r="D5100" t="s">
        <v>33557</v>
      </c>
      <c r="E5100" t="s">
        <v>33558</v>
      </c>
      <c r="F5100" t="s">
        <v>33559</v>
      </c>
      <c r="I5100" t="s">
        <v>33560</v>
      </c>
      <c r="J5100" t="s">
        <v>33561</v>
      </c>
      <c r="M5100" t="s">
        <v>112314</v>
      </c>
      <c r="N5100" t="s">
        <v>28736</v>
      </c>
      <c r="O5100" s="3" t="s">
        <v>33562</v>
      </c>
      <c r="P5100" t="s">
        <v>28736</v>
      </c>
      <c r="Q5100" t="s">
        <v>28736</v>
      </c>
      <c r="R5100" t="s">
        <v>33562</v>
      </c>
      <c r="S5100" s="4" t="str">
        <f t="shared" si="79"/>
        <v>2005</v>
      </c>
    </row>
    <row r="5101" spans="1:19" hidden="1" x14ac:dyDescent="0.35">
      <c r="A5101" t="s">
        <v>33558</v>
      </c>
      <c r="B5101" t="s">
        <v>33559</v>
      </c>
      <c r="C5101" t="s">
        <v>33563</v>
      </c>
      <c r="D5101" t="s">
        <v>33564</v>
      </c>
      <c r="E5101" t="s">
        <v>33565</v>
      </c>
      <c r="F5101" t="s">
        <v>33566</v>
      </c>
      <c r="I5101" t="s">
        <v>33567</v>
      </c>
      <c r="J5101" t="s">
        <v>33568</v>
      </c>
      <c r="M5101" t="s">
        <v>112314</v>
      </c>
      <c r="N5101" t="s">
        <v>28736</v>
      </c>
      <c r="O5101" s="3" t="s">
        <v>33569</v>
      </c>
      <c r="P5101" t="s">
        <v>28736</v>
      </c>
      <c r="Q5101" t="s">
        <v>28736</v>
      </c>
      <c r="R5101" t="s">
        <v>33569</v>
      </c>
      <c r="S5101" s="4" t="str">
        <f t="shared" si="79"/>
        <v>2005</v>
      </c>
    </row>
    <row r="5102" spans="1:19" hidden="1" x14ac:dyDescent="0.35">
      <c r="A5102" t="s">
        <v>33565</v>
      </c>
      <c r="B5102" t="s">
        <v>33566</v>
      </c>
      <c r="C5102" t="s">
        <v>33570</v>
      </c>
      <c r="D5102" t="s">
        <v>33571</v>
      </c>
      <c r="E5102" s="1" t="s">
        <v>33572</v>
      </c>
      <c r="F5102" s="1" t="s">
        <v>33573</v>
      </c>
      <c r="I5102" t="s">
        <v>33574</v>
      </c>
      <c r="J5102" t="s">
        <v>33575</v>
      </c>
      <c r="M5102" t="s">
        <v>112314</v>
      </c>
      <c r="N5102" t="s">
        <v>28736</v>
      </c>
      <c r="O5102" s="3" t="s">
        <v>33576</v>
      </c>
      <c r="P5102" t="s">
        <v>28736</v>
      </c>
      <c r="Q5102" t="s">
        <v>28736</v>
      </c>
      <c r="R5102" t="s">
        <v>33576</v>
      </c>
      <c r="S5102" s="4" t="str">
        <f t="shared" si="79"/>
        <v>2005</v>
      </c>
    </row>
    <row r="5103" spans="1:19" hidden="1" x14ac:dyDescent="0.35">
      <c r="A5103" s="1" t="s">
        <v>33572</v>
      </c>
      <c r="B5103" s="1" t="s">
        <v>33573</v>
      </c>
      <c r="C5103" t="s">
        <v>33577</v>
      </c>
      <c r="D5103" t="s">
        <v>33578</v>
      </c>
      <c r="E5103" t="s">
        <v>33579</v>
      </c>
      <c r="F5103" t="s">
        <v>33580</v>
      </c>
      <c r="I5103" t="s">
        <v>33581</v>
      </c>
      <c r="J5103" t="s">
        <v>33582</v>
      </c>
      <c r="M5103" t="s">
        <v>112314</v>
      </c>
      <c r="N5103" t="s">
        <v>28736</v>
      </c>
      <c r="O5103" s="3" t="s">
        <v>33583</v>
      </c>
      <c r="P5103" t="s">
        <v>28736</v>
      </c>
      <c r="Q5103" t="s">
        <v>28736</v>
      </c>
      <c r="R5103" t="s">
        <v>33583</v>
      </c>
      <c r="S5103" s="4" t="str">
        <f t="shared" si="79"/>
        <v>2005</v>
      </c>
    </row>
    <row r="5104" spans="1:19" hidden="1" x14ac:dyDescent="0.35">
      <c r="A5104" t="s">
        <v>33579</v>
      </c>
      <c r="B5104" t="s">
        <v>33580</v>
      </c>
      <c r="C5104" t="s">
        <v>33584</v>
      </c>
      <c r="D5104" t="s">
        <v>33585</v>
      </c>
      <c r="E5104" t="s">
        <v>33586</v>
      </c>
      <c r="F5104" t="s">
        <v>33587</v>
      </c>
      <c r="I5104" t="s">
        <v>33588</v>
      </c>
      <c r="J5104" t="s">
        <v>33589</v>
      </c>
      <c r="M5104" t="s">
        <v>112297</v>
      </c>
      <c r="N5104" t="s">
        <v>124</v>
      </c>
      <c r="O5104" s="3" t="s">
        <v>33590</v>
      </c>
      <c r="P5104" t="s">
        <v>124</v>
      </c>
      <c r="Q5104" t="s">
        <v>124</v>
      </c>
      <c r="R5104" t="s">
        <v>33590</v>
      </c>
      <c r="S5104" s="4" t="str">
        <f t="shared" si="79"/>
        <v>2005</v>
      </c>
    </row>
    <row r="5105" spans="1:19" hidden="1" x14ac:dyDescent="0.35">
      <c r="A5105" t="s">
        <v>33586</v>
      </c>
      <c r="B5105" t="s">
        <v>33587</v>
      </c>
      <c r="C5105" s="1" t="s">
        <v>33591</v>
      </c>
      <c r="D5105" s="1" t="s">
        <v>33592</v>
      </c>
      <c r="E5105" t="s">
        <v>33593</v>
      </c>
      <c r="F5105" t="s">
        <v>33594</v>
      </c>
      <c r="I5105" t="s">
        <v>33595</v>
      </c>
      <c r="J5105" t="s">
        <v>33596</v>
      </c>
      <c r="M5105" t="s">
        <v>112297</v>
      </c>
      <c r="N5105" t="s">
        <v>124</v>
      </c>
      <c r="O5105" s="3" t="s">
        <v>33597</v>
      </c>
      <c r="P5105" t="s">
        <v>124</v>
      </c>
      <c r="Q5105" t="s">
        <v>124</v>
      </c>
      <c r="R5105" t="s">
        <v>33597</v>
      </c>
      <c r="S5105" s="4" t="str">
        <f t="shared" si="79"/>
        <v>2005</v>
      </c>
    </row>
    <row r="5106" spans="1:19" hidden="1" x14ac:dyDescent="0.35">
      <c r="A5106" t="s">
        <v>33593</v>
      </c>
      <c r="B5106" t="s">
        <v>33594</v>
      </c>
      <c r="C5106" t="s">
        <v>33598</v>
      </c>
      <c r="D5106" t="s">
        <v>33599</v>
      </c>
      <c r="E5106" t="s">
        <v>33600</v>
      </c>
      <c r="F5106" t="s">
        <v>33601</v>
      </c>
      <c r="I5106" t="s">
        <v>23179</v>
      </c>
      <c r="J5106" t="s">
        <v>23180</v>
      </c>
      <c r="M5106" t="s">
        <v>112297</v>
      </c>
      <c r="N5106" t="s">
        <v>124</v>
      </c>
      <c r="O5106" s="3" t="s">
        <v>33602</v>
      </c>
      <c r="P5106" t="s">
        <v>124</v>
      </c>
      <c r="Q5106" t="s">
        <v>124</v>
      </c>
      <c r="R5106" t="s">
        <v>33602</v>
      </c>
      <c r="S5106" s="4" t="str">
        <f t="shared" si="79"/>
        <v>2005</v>
      </c>
    </row>
    <row r="5107" spans="1:19" hidden="1" x14ac:dyDescent="0.35">
      <c r="A5107" t="s">
        <v>33600</v>
      </c>
      <c r="B5107" t="s">
        <v>33601</v>
      </c>
      <c r="C5107" s="1" t="s">
        <v>33603</v>
      </c>
      <c r="D5107" s="1" t="s">
        <v>33604</v>
      </c>
      <c r="E5107" t="s">
        <v>33605</v>
      </c>
      <c r="F5107" t="s">
        <v>33606</v>
      </c>
      <c r="I5107" t="s">
        <v>32944</v>
      </c>
      <c r="J5107" t="s">
        <v>23180</v>
      </c>
      <c r="M5107" t="s">
        <v>112297</v>
      </c>
      <c r="N5107" t="s">
        <v>124</v>
      </c>
      <c r="O5107" s="3" t="s">
        <v>33607</v>
      </c>
      <c r="P5107" t="s">
        <v>124</v>
      </c>
      <c r="Q5107" t="s">
        <v>124</v>
      </c>
      <c r="R5107" t="s">
        <v>33607</v>
      </c>
      <c r="S5107" s="4" t="str">
        <f t="shared" si="79"/>
        <v>2005</v>
      </c>
    </row>
    <row r="5108" spans="1:19" hidden="1" x14ac:dyDescent="0.35">
      <c r="A5108" t="s">
        <v>33605</v>
      </c>
      <c r="B5108" t="s">
        <v>33606</v>
      </c>
      <c r="C5108" t="s">
        <v>33608</v>
      </c>
      <c r="D5108" t="s">
        <v>33609</v>
      </c>
      <c r="E5108" t="s">
        <v>33610</v>
      </c>
      <c r="F5108" t="s">
        <v>33611</v>
      </c>
      <c r="I5108" t="s">
        <v>33612</v>
      </c>
      <c r="J5108" t="s">
        <v>33613</v>
      </c>
      <c r="M5108" t="s">
        <v>112297</v>
      </c>
      <c r="N5108" t="s">
        <v>124</v>
      </c>
      <c r="O5108" s="3" t="s">
        <v>33614</v>
      </c>
      <c r="P5108" t="s">
        <v>124</v>
      </c>
      <c r="Q5108" t="s">
        <v>124</v>
      </c>
      <c r="R5108" t="s">
        <v>33614</v>
      </c>
      <c r="S5108" s="4" t="str">
        <f t="shared" si="79"/>
        <v>2005</v>
      </c>
    </row>
    <row r="5109" spans="1:19" hidden="1" x14ac:dyDescent="0.35">
      <c r="A5109" t="s">
        <v>33610</v>
      </c>
      <c r="B5109" t="s">
        <v>33611</v>
      </c>
      <c r="C5109" t="s">
        <v>33615</v>
      </c>
      <c r="D5109" t="s">
        <v>33616</v>
      </c>
      <c r="E5109" t="s">
        <v>33617</v>
      </c>
      <c r="F5109" t="s">
        <v>33618</v>
      </c>
      <c r="I5109" t="s">
        <v>28571</v>
      </c>
      <c r="J5109" t="s">
        <v>28572</v>
      </c>
      <c r="M5109" t="s">
        <v>112297</v>
      </c>
      <c r="N5109" t="s">
        <v>16314</v>
      </c>
      <c r="O5109" s="3" t="s">
        <v>33619</v>
      </c>
      <c r="P5109" t="s">
        <v>16314</v>
      </c>
      <c r="Q5109" t="s">
        <v>16314</v>
      </c>
      <c r="R5109" t="s">
        <v>33619</v>
      </c>
      <c r="S5109" s="4" t="str">
        <f t="shared" si="79"/>
        <v>2005</v>
      </c>
    </row>
    <row r="5110" spans="1:19" hidden="1" x14ac:dyDescent="0.35">
      <c r="A5110" t="s">
        <v>33617</v>
      </c>
      <c r="B5110" t="s">
        <v>33618</v>
      </c>
      <c r="C5110" t="s">
        <v>33620</v>
      </c>
      <c r="D5110" t="s">
        <v>33621</v>
      </c>
      <c r="E5110" t="s">
        <v>33622</v>
      </c>
      <c r="F5110" t="s">
        <v>33623</v>
      </c>
      <c r="I5110" t="s">
        <v>33624</v>
      </c>
      <c r="J5110" t="s">
        <v>33625</v>
      </c>
      <c r="M5110" t="s">
        <v>112297</v>
      </c>
      <c r="N5110" t="s">
        <v>124</v>
      </c>
      <c r="O5110" s="3" t="s">
        <v>33626</v>
      </c>
      <c r="P5110" t="s">
        <v>124</v>
      </c>
      <c r="Q5110" t="s">
        <v>124</v>
      </c>
      <c r="R5110" t="s">
        <v>33626</v>
      </c>
      <c r="S5110" s="4" t="str">
        <f t="shared" si="79"/>
        <v>2005</v>
      </c>
    </row>
    <row r="5111" spans="1:19" hidden="1" x14ac:dyDescent="0.35">
      <c r="A5111" t="s">
        <v>33622</v>
      </c>
      <c r="B5111" t="s">
        <v>33623</v>
      </c>
      <c r="C5111" t="s">
        <v>33627</v>
      </c>
      <c r="D5111" t="s">
        <v>33628</v>
      </c>
      <c r="E5111" t="s">
        <v>33629</v>
      </c>
      <c r="F5111" t="s">
        <v>33630</v>
      </c>
      <c r="I5111" t="s">
        <v>33631</v>
      </c>
      <c r="J5111" t="s">
        <v>33632</v>
      </c>
      <c r="M5111" t="s">
        <v>112297</v>
      </c>
      <c r="N5111" t="s">
        <v>124</v>
      </c>
      <c r="O5111" s="3" t="s">
        <v>33633</v>
      </c>
      <c r="P5111" t="s">
        <v>124</v>
      </c>
      <c r="Q5111" t="s">
        <v>124</v>
      </c>
      <c r="R5111" t="s">
        <v>33633</v>
      </c>
      <c r="S5111" s="4" t="str">
        <f t="shared" si="79"/>
        <v>2005</v>
      </c>
    </row>
    <row r="5112" spans="1:19" hidden="1" x14ac:dyDescent="0.35">
      <c r="A5112" t="s">
        <v>33629</v>
      </c>
      <c r="B5112" t="s">
        <v>33630</v>
      </c>
      <c r="C5112" t="s">
        <v>33634</v>
      </c>
      <c r="D5112" t="s">
        <v>33635</v>
      </c>
      <c r="E5112" t="s">
        <v>33636</v>
      </c>
      <c r="F5112" t="s">
        <v>33637</v>
      </c>
      <c r="I5112" t="s">
        <v>33638</v>
      </c>
      <c r="J5112" t="s">
        <v>33639</v>
      </c>
      <c r="M5112" t="s">
        <v>112297</v>
      </c>
      <c r="N5112" t="s">
        <v>16314</v>
      </c>
      <c r="O5112" s="3" t="s">
        <v>33640</v>
      </c>
      <c r="P5112" t="s">
        <v>16314</v>
      </c>
      <c r="Q5112" t="s">
        <v>16314</v>
      </c>
      <c r="R5112" t="s">
        <v>33640</v>
      </c>
      <c r="S5112" s="4" t="str">
        <f t="shared" si="79"/>
        <v>2005</v>
      </c>
    </row>
    <row r="5113" spans="1:19" hidden="1" x14ac:dyDescent="0.35">
      <c r="A5113" t="s">
        <v>33636</v>
      </c>
      <c r="B5113" t="s">
        <v>33637</v>
      </c>
      <c r="C5113" t="s">
        <v>33641</v>
      </c>
      <c r="D5113" t="s">
        <v>33642</v>
      </c>
      <c r="E5113" t="s">
        <v>33643</v>
      </c>
      <c r="F5113" t="s">
        <v>33644</v>
      </c>
      <c r="I5113" t="s">
        <v>33645</v>
      </c>
      <c r="J5113" t="s">
        <v>33646</v>
      </c>
      <c r="M5113" t="s">
        <v>112314</v>
      </c>
      <c r="N5113" t="s">
        <v>28736</v>
      </c>
      <c r="O5113" s="3" t="s">
        <v>33647</v>
      </c>
      <c r="P5113" t="s">
        <v>28736</v>
      </c>
      <c r="Q5113" t="s">
        <v>28736</v>
      </c>
      <c r="R5113" t="s">
        <v>33647</v>
      </c>
      <c r="S5113" s="4" t="str">
        <f t="shared" si="79"/>
        <v>2005</v>
      </c>
    </row>
    <row r="5114" spans="1:19" hidden="1" x14ac:dyDescent="0.35">
      <c r="A5114" t="s">
        <v>33643</v>
      </c>
      <c r="B5114" t="s">
        <v>33644</v>
      </c>
      <c r="C5114" t="s">
        <v>33648</v>
      </c>
      <c r="D5114" t="s">
        <v>33649</v>
      </c>
      <c r="E5114" t="s">
        <v>33650</v>
      </c>
      <c r="F5114" t="s">
        <v>33651</v>
      </c>
      <c r="I5114" t="s">
        <v>33652</v>
      </c>
      <c r="J5114" t="s">
        <v>33653</v>
      </c>
      <c r="M5114" t="s">
        <v>112314</v>
      </c>
      <c r="N5114" t="s">
        <v>28736</v>
      </c>
      <c r="O5114" s="3" t="s">
        <v>33654</v>
      </c>
      <c r="P5114" t="s">
        <v>28736</v>
      </c>
      <c r="Q5114" t="s">
        <v>28736</v>
      </c>
      <c r="R5114" t="s">
        <v>33654</v>
      </c>
      <c r="S5114" s="4" t="str">
        <f t="shared" si="79"/>
        <v>2005</v>
      </c>
    </row>
    <row r="5115" spans="1:19" hidden="1" x14ac:dyDescent="0.35">
      <c r="A5115" t="s">
        <v>33650</v>
      </c>
      <c r="B5115" t="s">
        <v>33651</v>
      </c>
      <c r="C5115" t="s">
        <v>33655</v>
      </c>
      <c r="D5115" t="s">
        <v>33656</v>
      </c>
      <c r="E5115" t="s">
        <v>33657</v>
      </c>
      <c r="F5115" t="s">
        <v>33658</v>
      </c>
      <c r="I5115" t="s">
        <v>33659</v>
      </c>
      <c r="J5115" t="s">
        <v>33660</v>
      </c>
      <c r="M5115" t="s">
        <v>112299</v>
      </c>
      <c r="N5115" t="s">
        <v>247</v>
      </c>
      <c r="O5115" s="3" t="s">
        <v>33661</v>
      </c>
      <c r="P5115" t="s">
        <v>247</v>
      </c>
      <c r="Q5115" t="s">
        <v>247</v>
      </c>
      <c r="R5115" t="s">
        <v>33661</v>
      </c>
      <c r="S5115" s="4" t="str">
        <f t="shared" si="79"/>
        <v>2005</v>
      </c>
    </row>
    <row r="5116" spans="1:19" hidden="1" x14ac:dyDescent="0.35">
      <c r="A5116" t="s">
        <v>33657</v>
      </c>
      <c r="B5116" t="s">
        <v>33658</v>
      </c>
      <c r="C5116" t="s">
        <v>33662</v>
      </c>
      <c r="D5116" t="s">
        <v>33663</v>
      </c>
      <c r="E5116" t="s">
        <v>33664</v>
      </c>
      <c r="F5116" t="s">
        <v>33665</v>
      </c>
      <c r="I5116" t="s">
        <v>33666</v>
      </c>
      <c r="J5116" t="s">
        <v>33667</v>
      </c>
      <c r="M5116" t="s">
        <v>112314</v>
      </c>
      <c r="N5116" t="s">
        <v>28736</v>
      </c>
      <c r="O5116" s="3" t="s">
        <v>33668</v>
      </c>
      <c r="P5116" t="s">
        <v>28736</v>
      </c>
      <c r="Q5116" t="s">
        <v>28736</v>
      </c>
      <c r="R5116" t="s">
        <v>33668</v>
      </c>
      <c r="S5116" s="4" t="str">
        <f t="shared" si="79"/>
        <v>2005</v>
      </c>
    </row>
    <row r="5117" spans="1:19" hidden="1" x14ac:dyDescent="0.35">
      <c r="A5117" t="s">
        <v>33664</v>
      </c>
      <c r="B5117" t="s">
        <v>33665</v>
      </c>
      <c r="C5117" t="s">
        <v>33669</v>
      </c>
      <c r="D5117" t="s">
        <v>33670</v>
      </c>
      <c r="E5117" t="s">
        <v>33671</v>
      </c>
      <c r="F5117" t="s">
        <v>33672</v>
      </c>
      <c r="I5117" t="s">
        <v>33673</v>
      </c>
      <c r="J5117" t="s">
        <v>33674</v>
      </c>
      <c r="M5117" t="s">
        <v>112314</v>
      </c>
      <c r="N5117" t="s">
        <v>28736</v>
      </c>
      <c r="O5117" s="3" t="s">
        <v>33675</v>
      </c>
      <c r="P5117" t="s">
        <v>28736</v>
      </c>
      <c r="Q5117" t="s">
        <v>28736</v>
      </c>
      <c r="R5117" t="s">
        <v>33675</v>
      </c>
      <c r="S5117" s="4" t="str">
        <f t="shared" si="79"/>
        <v>2005</v>
      </c>
    </row>
    <row r="5118" spans="1:19" hidden="1" x14ac:dyDescent="0.35">
      <c r="A5118" t="s">
        <v>33671</v>
      </c>
      <c r="B5118" t="s">
        <v>33672</v>
      </c>
      <c r="C5118" t="s">
        <v>33676</v>
      </c>
      <c r="D5118" t="s">
        <v>33677</v>
      </c>
      <c r="E5118" t="s">
        <v>33678</v>
      </c>
      <c r="F5118" t="s">
        <v>33679</v>
      </c>
      <c r="I5118" t="s">
        <v>33680</v>
      </c>
      <c r="J5118" t="s">
        <v>33681</v>
      </c>
      <c r="M5118" t="s">
        <v>112297</v>
      </c>
      <c r="N5118" t="s">
        <v>124</v>
      </c>
      <c r="O5118" s="3" t="s">
        <v>33682</v>
      </c>
      <c r="P5118" t="s">
        <v>124</v>
      </c>
      <c r="Q5118" t="s">
        <v>124</v>
      </c>
      <c r="R5118" t="s">
        <v>33682</v>
      </c>
      <c r="S5118" s="4" t="str">
        <f t="shared" si="79"/>
        <v>2005</v>
      </c>
    </row>
    <row r="5119" spans="1:19" hidden="1" x14ac:dyDescent="0.35">
      <c r="A5119" t="s">
        <v>33678</v>
      </c>
      <c r="B5119" t="s">
        <v>33679</v>
      </c>
      <c r="C5119" t="s">
        <v>33683</v>
      </c>
      <c r="D5119" t="s">
        <v>33684</v>
      </c>
      <c r="E5119" t="s">
        <v>33685</v>
      </c>
      <c r="F5119" t="s">
        <v>33686</v>
      </c>
      <c r="I5119" t="s">
        <v>33687</v>
      </c>
      <c r="J5119" t="s">
        <v>33688</v>
      </c>
      <c r="M5119" t="s">
        <v>112314</v>
      </c>
      <c r="N5119" t="s">
        <v>28736</v>
      </c>
      <c r="O5119" s="3" t="s">
        <v>33689</v>
      </c>
      <c r="P5119" t="s">
        <v>28736</v>
      </c>
      <c r="Q5119" t="s">
        <v>28736</v>
      </c>
      <c r="R5119" t="s">
        <v>33689</v>
      </c>
      <c r="S5119" s="4" t="str">
        <f t="shared" si="79"/>
        <v>2005</v>
      </c>
    </row>
    <row r="5120" spans="1:19" hidden="1" x14ac:dyDescent="0.35">
      <c r="A5120" t="s">
        <v>33685</v>
      </c>
      <c r="B5120" t="s">
        <v>33686</v>
      </c>
      <c r="C5120" t="s">
        <v>33690</v>
      </c>
      <c r="D5120" t="s">
        <v>33691</v>
      </c>
      <c r="E5120" t="s">
        <v>33692</v>
      </c>
      <c r="F5120" t="s">
        <v>33693</v>
      </c>
      <c r="I5120" t="s">
        <v>33694</v>
      </c>
      <c r="J5120" t="s">
        <v>33695</v>
      </c>
      <c r="M5120" t="s">
        <v>112314</v>
      </c>
      <c r="N5120" t="s">
        <v>28736</v>
      </c>
      <c r="O5120" s="3" t="s">
        <v>33696</v>
      </c>
      <c r="P5120" t="s">
        <v>28736</v>
      </c>
      <c r="Q5120" t="s">
        <v>28736</v>
      </c>
      <c r="R5120" t="s">
        <v>33696</v>
      </c>
      <c r="S5120" s="4" t="str">
        <f t="shared" si="79"/>
        <v>2005</v>
      </c>
    </row>
    <row r="5121" spans="1:19" hidden="1" x14ac:dyDescent="0.35">
      <c r="A5121" t="s">
        <v>33692</v>
      </c>
      <c r="B5121" t="s">
        <v>33693</v>
      </c>
      <c r="C5121" t="s">
        <v>33697</v>
      </c>
      <c r="D5121" t="s">
        <v>33698</v>
      </c>
      <c r="E5121" t="s">
        <v>33699</v>
      </c>
      <c r="F5121" t="s">
        <v>33700</v>
      </c>
      <c r="I5121" t="s">
        <v>27075</v>
      </c>
      <c r="J5121" t="s">
        <v>372</v>
      </c>
      <c r="M5121" t="s">
        <v>112297</v>
      </c>
      <c r="N5121" t="s">
        <v>124</v>
      </c>
      <c r="O5121" s="3" t="s">
        <v>33701</v>
      </c>
      <c r="P5121" t="s">
        <v>124</v>
      </c>
      <c r="Q5121" t="s">
        <v>124</v>
      </c>
      <c r="R5121" t="s">
        <v>33701</v>
      </c>
      <c r="S5121" s="4" t="str">
        <f t="shared" si="79"/>
        <v>2005</v>
      </c>
    </row>
    <row r="5122" spans="1:19" hidden="1" x14ac:dyDescent="0.35">
      <c r="A5122" t="s">
        <v>33699</v>
      </c>
      <c r="B5122" t="s">
        <v>33700</v>
      </c>
      <c r="C5122" t="s">
        <v>33702</v>
      </c>
      <c r="D5122" t="s">
        <v>33703</v>
      </c>
      <c r="E5122" t="s">
        <v>33704</v>
      </c>
      <c r="F5122" t="s">
        <v>33705</v>
      </c>
      <c r="I5122" t="s">
        <v>33706</v>
      </c>
      <c r="J5122" t="s">
        <v>33707</v>
      </c>
      <c r="M5122" t="s">
        <v>112297</v>
      </c>
      <c r="N5122" t="s">
        <v>124</v>
      </c>
      <c r="O5122" s="3" t="s">
        <v>33708</v>
      </c>
      <c r="P5122" t="s">
        <v>124</v>
      </c>
      <c r="Q5122" t="s">
        <v>124</v>
      </c>
      <c r="R5122" t="s">
        <v>33708</v>
      </c>
      <c r="S5122" s="4" t="str">
        <f t="shared" si="79"/>
        <v>2005</v>
      </c>
    </row>
    <row r="5123" spans="1:19" hidden="1" x14ac:dyDescent="0.35">
      <c r="A5123" t="s">
        <v>33704</v>
      </c>
      <c r="B5123" t="s">
        <v>33705</v>
      </c>
      <c r="C5123" t="s">
        <v>33709</v>
      </c>
      <c r="D5123" t="s">
        <v>33710</v>
      </c>
      <c r="E5123" t="s">
        <v>33711</v>
      </c>
      <c r="F5123" t="s">
        <v>33712</v>
      </c>
      <c r="I5123" t="s">
        <v>33713</v>
      </c>
      <c r="J5123" t="s">
        <v>33714</v>
      </c>
      <c r="M5123" t="s">
        <v>112298</v>
      </c>
      <c r="N5123" t="s">
        <v>28</v>
      </c>
      <c r="O5123" s="3" t="s">
        <v>33715</v>
      </c>
      <c r="P5123" t="s">
        <v>16314</v>
      </c>
      <c r="Q5123" t="s">
        <v>16314</v>
      </c>
      <c r="R5123" t="s">
        <v>33715</v>
      </c>
      <c r="S5123" s="4" t="str">
        <f t="shared" ref="S5123:S5186" si="80">LEFT(RIGHT(R5123,19),4)</f>
        <v>2005</v>
      </c>
    </row>
    <row r="5124" spans="1:19" hidden="1" x14ac:dyDescent="0.35">
      <c r="A5124" t="s">
        <v>33711</v>
      </c>
      <c r="B5124" t="s">
        <v>33712</v>
      </c>
      <c r="C5124" t="s">
        <v>33716</v>
      </c>
      <c r="D5124" t="s">
        <v>33717</v>
      </c>
      <c r="E5124" t="s">
        <v>33718</v>
      </c>
      <c r="F5124" t="s">
        <v>33719</v>
      </c>
      <c r="I5124" t="s">
        <v>512</v>
      </c>
      <c r="J5124" t="s">
        <v>512</v>
      </c>
      <c r="M5124" t="s">
        <v>112297</v>
      </c>
      <c r="N5124" t="s">
        <v>124</v>
      </c>
      <c r="O5124" s="3" t="s">
        <v>33720</v>
      </c>
      <c r="P5124" t="s">
        <v>124</v>
      </c>
      <c r="Q5124" t="s">
        <v>124</v>
      </c>
      <c r="R5124" t="s">
        <v>33720</v>
      </c>
      <c r="S5124" s="4" t="str">
        <f t="shared" si="80"/>
        <v>2005</v>
      </c>
    </row>
    <row r="5125" spans="1:19" hidden="1" x14ac:dyDescent="0.35">
      <c r="A5125" t="s">
        <v>33718</v>
      </c>
      <c r="B5125" t="s">
        <v>33719</v>
      </c>
      <c r="C5125" t="s">
        <v>33721</v>
      </c>
      <c r="D5125" t="s">
        <v>33722</v>
      </c>
      <c r="E5125" t="s">
        <v>33723</v>
      </c>
      <c r="F5125" t="s">
        <v>33724</v>
      </c>
      <c r="I5125" t="s">
        <v>33725</v>
      </c>
      <c r="J5125" t="s">
        <v>33726</v>
      </c>
      <c r="M5125" t="s">
        <v>112314</v>
      </c>
      <c r="N5125" t="s">
        <v>28736</v>
      </c>
      <c r="O5125" s="3" t="s">
        <v>33727</v>
      </c>
      <c r="P5125" t="s">
        <v>28736</v>
      </c>
      <c r="Q5125" t="s">
        <v>28736</v>
      </c>
      <c r="R5125" t="s">
        <v>33727</v>
      </c>
      <c r="S5125" s="4" t="str">
        <f t="shared" si="80"/>
        <v>2005</v>
      </c>
    </row>
    <row r="5126" spans="1:19" hidden="1" x14ac:dyDescent="0.35">
      <c r="A5126" t="s">
        <v>33723</v>
      </c>
      <c r="B5126" t="s">
        <v>33724</v>
      </c>
      <c r="C5126" t="s">
        <v>33728</v>
      </c>
      <c r="D5126" t="s">
        <v>33729</v>
      </c>
      <c r="E5126" t="s">
        <v>33730</v>
      </c>
      <c r="F5126" t="s">
        <v>33731</v>
      </c>
      <c r="I5126" t="s">
        <v>33732</v>
      </c>
      <c r="J5126" t="s">
        <v>33733</v>
      </c>
      <c r="M5126" t="s">
        <v>112314</v>
      </c>
      <c r="N5126" t="s">
        <v>28736</v>
      </c>
      <c r="O5126" s="3" t="s">
        <v>33734</v>
      </c>
      <c r="P5126" t="s">
        <v>28736</v>
      </c>
      <c r="Q5126" t="s">
        <v>28736</v>
      </c>
      <c r="R5126" t="s">
        <v>33734</v>
      </c>
      <c r="S5126" s="4" t="str">
        <f t="shared" si="80"/>
        <v>2005</v>
      </c>
    </row>
    <row r="5127" spans="1:19" ht="101.5" hidden="1" x14ac:dyDescent="0.35">
      <c r="A5127" t="s">
        <v>33730</v>
      </c>
      <c r="B5127" t="s">
        <v>33731</v>
      </c>
      <c r="C5127" t="s">
        <v>33735</v>
      </c>
      <c r="D5127" t="s">
        <v>33736</v>
      </c>
      <c r="E5127" t="s">
        <v>33737</v>
      </c>
      <c r="F5127" t="s">
        <v>33738</v>
      </c>
      <c r="I5127" t="e">
        <f>+ Add tooltips to toolbar items. + code cleaning for XHTML panel.</f>
        <v>#NAME?</v>
      </c>
      <c r="J5127" t="s">
        <v>33739</v>
      </c>
      <c r="K5127" s="2" t="s">
        <v>33740</v>
      </c>
      <c r="M5127" t="s">
        <v>112314</v>
      </c>
      <c r="N5127" t="s">
        <v>28736</v>
      </c>
      <c r="O5127" s="3" t="s">
        <v>33741</v>
      </c>
      <c r="P5127" t="s">
        <v>28736</v>
      </c>
      <c r="Q5127" t="s">
        <v>28736</v>
      </c>
      <c r="R5127" t="s">
        <v>33741</v>
      </c>
      <c r="S5127" s="4" t="str">
        <f t="shared" si="80"/>
        <v>2005</v>
      </c>
    </row>
    <row r="5128" spans="1:19" hidden="1" x14ac:dyDescent="0.35">
      <c r="A5128" t="s">
        <v>33737</v>
      </c>
      <c r="B5128" t="s">
        <v>33738</v>
      </c>
      <c r="C5128" t="s">
        <v>33742</v>
      </c>
      <c r="D5128" t="s">
        <v>33743</v>
      </c>
      <c r="E5128" t="s">
        <v>33744</v>
      </c>
      <c r="F5128" t="s">
        <v>33745</v>
      </c>
      <c r="I5128" t="s">
        <v>33746</v>
      </c>
      <c r="J5128" t="s">
        <v>33747</v>
      </c>
      <c r="M5128" t="s">
        <v>112297</v>
      </c>
      <c r="N5128" t="s">
        <v>16314</v>
      </c>
      <c r="O5128" s="3" t="s">
        <v>33748</v>
      </c>
      <c r="P5128" t="s">
        <v>16314</v>
      </c>
      <c r="Q5128" t="s">
        <v>16314</v>
      </c>
      <c r="R5128" t="s">
        <v>33748</v>
      </c>
      <c r="S5128" s="4" t="str">
        <f t="shared" si="80"/>
        <v>2005</v>
      </c>
    </row>
    <row r="5129" spans="1:19" hidden="1" x14ac:dyDescent="0.35">
      <c r="A5129" t="s">
        <v>33744</v>
      </c>
      <c r="B5129" t="s">
        <v>33745</v>
      </c>
      <c r="C5129" t="s">
        <v>33749</v>
      </c>
      <c r="D5129" t="s">
        <v>33750</v>
      </c>
      <c r="E5129" t="s">
        <v>33751</v>
      </c>
      <c r="F5129" t="s">
        <v>33752</v>
      </c>
      <c r="I5129" t="s">
        <v>33753</v>
      </c>
      <c r="J5129" t="s">
        <v>33754</v>
      </c>
      <c r="M5129" t="s">
        <v>112297</v>
      </c>
      <c r="N5129" t="s">
        <v>124</v>
      </c>
      <c r="O5129" s="3" t="s">
        <v>33755</v>
      </c>
      <c r="P5129" t="s">
        <v>124</v>
      </c>
      <c r="Q5129" t="s">
        <v>124</v>
      </c>
      <c r="R5129" t="s">
        <v>33755</v>
      </c>
      <c r="S5129" s="4" t="str">
        <f t="shared" si="80"/>
        <v>2005</v>
      </c>
    </row>
    <row r="5130" spans="1:19" hidden="1" x14ac:dyDescent="0.35">
      <c r="A5130" t="s">
        <v>33751</v>
      </c>
      <c r="B5130" t="s">
        <v>33752</v>
      </c>
      <c r="C5130" t="s">
        <v>33756</v>
      </c>
      <c r="D5130" t="s">
        <v>33757</v>
      </c>
      <c r="E5130" t="s">
        <v>33758</v>
      </c>
      <c r="F5130" t="s">
        <v>33759</v>
      </c>
      <c r="I5130" t="s">
        <v>33760</v>
      </c>
      <c r="J5130" t="s">
        <v>7682</v>
      </c>
      <c r="M5130" t="s">
        <v>112314</v>
      </c>
      <c r="N5130" t="s">
        <v>28736</v>
      </c>
      <c r="O5130" s="3" t="s">
        <v>33761</v>
      </c>
      <c r="P5130" t="s">
        <v>28736</v>
      </c>
      <c r="Q5130" t="s">
        <v>28736</v>
      </c>
      <c r="R5130" t="s">
        <v>33761</v>
      </c>
      <c r="S5130" s="4" t="str">
        <f t="shared" si="80"/>
        <v>2005</v>
      </c>
    </row>
    <row r="5131" spans="1:19" ht="29" hidden="1" x14ac:dyDescent="0.35">
      <c r="A5131" t="s">
        <v>33758</v>
      </c>
      <c r="B5131" t="s">
        <v>33759</v>
      </c>
      <c r="C5131" t="s">
        <v>33762</v>
      </c>
      <c r="D5131" t="s">
        <v>33763</v>
      </c>
      <c r="E5131" t="s">
        <v>33764</v>
      </c>
      <c r="F5131" t="s">
        <v>33765</v>
      </c>
      <c r="I5131" t="s">
        <v>33766</v>
      </c>
      <c r="J5131" t="s">
        <v>33767</v>
      </c>
      <c r="K5131" s="2" t="s">
        <v>33226</v>
      </c>
      <c r="M5131" t="s">
        <v>112314</v>
      </c>
      <c r="N5131" t="s">
        <v>28736</v>
      </c>
      <c r="O5131" s="3" t="s">
        <v>33768</v>
      </c>
      <c r="P5131" t="s">
        <v>28736</v>
      </c>
      <c r="Q5131" t="s">
        <v>28736</v>
      </c>
      <c r="R5131" t="s">
        <v>33768</v>
      </c>
      <c r="S5131" s="4" t="str">
        <f t="shared" si="80"/>
        <v>2005</v>
      </c>
    </row>
    <row r="5132" spans="1:19" hidden="1" x14ac:dyDescent="0.35">
      <c r="A5132" t="s">
        <v>33764</v>
      </c>
      <c r="B5132" t="s">
        <v>33765</v>
      </c>
      <c r="C5132" t="s">
        <v>33769</v>
      </c>
      <c r="D5132" t="s">
        <v>33770</v>
      </c>
      <c r="E5132" t="s">
        <v>33771</v>
      </c>
      <c r="F5132" t="s">
        <v>33772</v>
      </c>
      <c r="I5132" t="s">
        <v>31579</v>
      </c>
      <c r="J5132" t="s">
        <v>13442</v>
      </c>
      <c r="M5132" t="s">
        <v>112297</v>
      </c>
      <c r="N5132" t="s">
        <v>16314</v>
      </c>
      <c r="O5132" s="3" t="s">
        <v>33773</v>
      </c>
      <c r="P5132" t="s">
        <v>16314</v>
      </c>
      <c r="Q5132" t="s">
        <v>16314</v>
      </c>
      <c r="R5132" t="s">
        <v>33773</v>
      </c>
      <c r="S5132" s="4" t="str">
        <f t="shared" si="80"/>
        <v>2005</v>
      </c>
    </row>
    <row r="5133" spans="1:19" hidden="1" x14ac:dyDescent="0.35">
      <c r="A5133" t="s">
        <v>33771</v>
      </c>
      <c r="B5133" t="s">
        <v>33772</v>
      </c>
      <c r="C5133" t="s">
        <v>33774</v>
      </c>
      <c r="D5133" t="s">
        <v>33775</v>
      </c>
      <c r="E5133" t="s">
        <v>33776</v>
      </c>
      <c r="F5133" t="s">
        <v>33777</v>
      </c>
      <c r="I5133" t="s">
        <v>13441</v>
      </c>
      <c r="J5133" t="s">
        <v>13442</v>
      </c>
      <c r="M5133" t="s">
        <v>112297</v>
      </c>
      <c r="N5133" t="s">
        <v>16314</v>
      </c>
      <c r="O5133" s="3" t="s">
        <v>33778</v>
      </c>
      <c r="P5133" t="s">
        <v>16314</v>
      </c>
      <c r="Q5133" t="s">
        <v>16314</v>
      </c>
      <c r="R5133" t="s">
        <v>33778</v>
      </c>
      <c r="S5133" s="4" t="str">
        <f t="shared" si="80"/>
        <v>2005</v>
      </c>
    </row>
    <row r="5134" spans="1:19" hidden="1" x14ac:dyDescent="0.35">
      <c r="A5134" t="s">
        <v>33776</v>
      </c>
      <c r="B5134" t="s">
        <v>33777</v>
      </c>
      <c r="C5134" t="s">
        <v>33779</v>
      </c>
      <c r="D5134" t="s">
        <v>33780</v>
      </c>
      <c r="E5134" t="s">
        <v>33781</v>
      </c>
      <c r="F5134" t="s">
        <v>33782</v>
      </c>
      <c r="I5134" t="s">
        <v>33783</v>
      </c>
      <c r="J5134" t="s">
        <v>33784</v>
      </c>
      <c r="M5134" t="s">
        <v>112297</v>
      </c>
      <c r="N5134" t="s">
        <v>124</v>
      </c>
      <c r="O5134" s="3" t="s">
        <v>33785</v>
      </c>
      <c r="P5134" t="s">
        <v>124</v>
      </c>
      <c r="Q5134" t="s">
        <v>124</v>
      </c>
      <c r="R5134" t="s">
        <v>33785</v>
      </c>
      <c r="S5134" s="4" t="str">
        <f t="shared" si="80"/>
        <v>2005</v>
      </c>
    </row>
    <row r="5135" spans="1:19" hidden="1" x14ac:dyDescent="0.35">
      <c r="A5135" t="s">
        <v>33781</v>
      </c>
      <c r="B5135" t="s">
        <v>33782</v>
      </c>
      <c r="C5135" t="s">
        <v>33786</v>
      </c>
      <c r="D5135" t="s">
        <v>33787</v>
      </c>
      <c r="E5135" t="s">
        <v>33788</v>
      </c>
      <c r="F5135" t="s">
        <v>33789</v>
      </c>
      <c r="I5135" t="s">
        <v>33790</v>
      </c>
      <c r="J5135" t="s">
        <v>33791</v>
      </c>
      <c r="M5135" t="s">
        <v>112299</v>
      </c>
      <c r="N5135" t="s">
        <v>247</v>
      </c>
      <c r="O5135" s="3" t="s">
        <v>33792</v>
      </c>
      <c r="P5135" t="s">
        <v>247</v>
      </c>
      <c r="Q5135" t="s">
        <v>247</v>
      </c>
      <c r="R5135" t="s">
        <v>33792</v>
      </c>
      <c r="S5135" s="4" t="str">
        <f t="shared" si="80"/>
        <v>2005</v>
      </c>
    </row>
    <row r="5136" spans="1:19" hidden="1" x14ac:dyDescent="0.35">
      <c r="A5136" t="s">
        <v>33788</v>
      </c>
      <c r="B5136" t="s">
        <v>33789</v>
      </c>
      <c r="C5136" t="s">
        <v>33793</v>
      </c>
      <c r="D5136" t="s">
        <v>33794</v>
      </c>
      <c r="E5136" t="s">
        <v>33795</v>
      </c>
      <c r="F5136" t="s">
        <v>33796</v>
      </c>
      <c r="I5136" t="s">
        <v>33797</v>
      </c>
      <c r="J5136" t="s">
        <v>33798</v>
      </c>
      <c r="M5136" t="s">
        <v>112298</v>
      </c>
      <c r="N5136" t="s">
        <v>28</v>
      </c>
      <c r="O5136" s="3" t="s">
        <v>33799</v>
      </c>
      <c r="P5136" t="s">
        <v>50</v>
      </c>
      <c r="Q5136" t="s">
        <v>50</v>
      </c>
      <c r="R5136" t="s">
        <v>33799</v>
      </c>
      <c r="S5136" s="4" t="str">
        <f t="shared" si="80"/>
        <v>2005</v>
      </c>
    </row>
    <row r="5137" spans="1:19" hidden="1" x14ac:dyDescent="0.35">
      <c r="A5137" t="s">
        <v>33795</v>
      </c>
      <c r="B5137" t="s">
        <v>33796</v>
      </c>
      <c r="C5137" t="s">
        <v>33800</v>
      </c>
      <c r="D5137" t="s">
        <v>33801</v>
      </c>
      <c r="E5137" t="s">
        <v>33802</v>
      </c>
      <c r="F5137" t="s">
        <v>33803</v>
      </c>
      <c r="I5137" t="s">
        <v>33804</v>
      </c>
      <c r="J5137" t="s">
        <v>33805</v>
      </c>
      <c r="M5137" t="s">
        <v>112299</v>
      </c>
      <c r="N5137" t="s">
        <v>247</v>
      </c>
      <c r="O5137" s="3" t="s">
        <v>33806</v>
      </c>
      <c r="P5137" t="s">
        <v>247</v>
      </c>
      <c r="Q5137" t="s">
        <v>247</v>
      </c>
      <c r="R5137" t="s">
        <v>33806</v>
      </c>
      <c r="S5137" s="4" t="str">
        <f t="shared" si="80"/>
        <v>2005</v>
      </c>
    </row>
    <row r="5138" spans="1:19" hidden="1" x14ac:dyDescent="0.35">
      <c r="A5138" t="s">
        <v>33802</v>
      </c>
      <c r="B5138" t="s">
        <v>33803</v>
      </c>
      <c r="C5138" t="s">
        <v>33807</v>
      </c>
      <c r="D5138" t="s">
        <v>33808</v>
      </c>
      <c r="E5138" t="s">
        <v>33809</v>
      </c>
      <c r="F5138" t="s">
        <v>33810</v>
      </c>
      <c r="I5138" t="s">
        <v>33811</v>
      </c>
      <c r="J5138" t="s">
        <v>33812</v>
      </c>
      <c r="M5138" t="s">
        <v>112297</v>
      </c>
      <c r="N5138" t="s">
        <v>124</v>
      </c>
      <c r="O5138" s="3" t="s">
        <v>33813</v>
      </c>
      <c r="P5138" t="s">
        <v>124</v>
      </c>
      <c r="Q5138" t="s">
        <v>124</v>
      </c>
      <c r="R5138" t="s">
        <v>33813</v>
      </c>
      <c r="S5138" s="4" t="str">
        <f t="shared" si="80"/>
        <v>2005</v>
      </c>
    </row>
    <row r="5139" spans="1:19" hidden="1" x14ac:dyDescent="0.35">
      <c r="A5139" t="s">
        <v>33809</v>
      </c>
      <c r="B5139" t="s">
        <v>33810</v>
      </c>
      <c r="C5139" t="s">
        <v>33814</v>
      </c>
      <c r="D5139" t="s">
        <v>33815</v>
      </c>
      <c r="E5139" t="s">
        <v>33816</v>
      </c>
      <c r="F5139" t="s">
        <v>33817</v>
      </c>
      <c r="I5139" t="s">
        <v>33818</v>
      </c>
      <c r="J5139" t="s">
        <v>33819</v>
      </c>
      <c r="M5139" t="s">
        <v>112297</v>
      </c>
      <c r="N5139" t="s">
        <v>124</v>
      </c>
      <c r="O5139" s="3" t="s">
        <v>33820</v>
      </c>
      <c r="P5139" t="s">
        <v>124</v>
      </c>
      <c r="Q5139" t="s">
        <v>124</v>
      </c>
      <c r="R5139" t="s">
        <v>33820</v>
      </c>
      <c r="S5139" s="4" t="str">
        <f t="shared" si="80"/>
        <v>2005</v>
      </c>
    </row>
    <row r="5140" spans="1:19" hidden="1" x14ac:dyDescent="0.35">
      <c r="A5140" t="s">
        <v>33816</v>
      </c>
      <c r="B5140" t="s">
        <v>33817</v>
      </c>
      <c r="C5140" t="s">
        <v>33821</v>
      </c>
      <c r="D5140" t="s">
        <v>33822</v>
      </c>
      <c r="E5140" t="s">
        <v>33823</v>
      </c>
      <c r="F5140" t="s">
        <v>33824</v>
      </c>
      <c r="I5140" t="s">
        <v>33825</v>
      </c>
      <c r="J5140" t="s">
        <v>33826</v>
      </c>
      <c r="M5140" t="s">
        <v>112299</v>
      </c>
      <c r="N5140" t="s">
        <v>247</v>
      </c>
      <c r="O5140" s="3" t="s">
        <v>33827</v>
      </c>
      <c r="P5140" t="s">
        <v>247</v>
      </c>
      <c r="Q5140" t="s">
        <v>247</v>
      </c>
      <c r="R5140" t="s">
        <v>33827</v>
      </c>
      <c r="S5140" s="4" t="str">
        <f t="shared" si="80"/>
        <v>2005</v>
      </c>
    </row>
    <row r="5141" spans="1:19" hidden="1" x14ac:dyDescent="0.35">
      <c r="A5141" t="s">
        <v>33823</v>
      </c>
      <c r="B5141" t="s">
        <v>33824</v>
      </c>
      <c r="C5141" t="s">
        <v>33828</v>
      </c>
      <c r="D5141" t="s">
        <v>33829</v>
      </c>
      <c r="E5141" t="s">
        <v>33830</v>
      </c>
      <c r="F5141" t="s">
        <v>33831</v>
      </c>
      <c r="I5141" t="s">
        <v>33832</v>
      </c>
      <c r="J5141" t="s">
        <v>33833</v>
      </c>
      <c r="M5141" t="s">
        <v>112297</v>
      </c>
      <c r="N5141" t="s">
        <v>124</v>
      </c>
      <c r="O5141" s="3" t="s">
        <v>33834</v>
      </c>
      <c r="P5141" t="s">
        <v>124</v>
      </c>
      <c r="Q5141" t="s">
        <v>124</v>
      </c>
      <c r="R5141" t="s">
        <v>33834</v>
      </c>
      <c r="S5141" s="4" t="str">
        <f t="shared" si="80"/>
        <v>2005</v>
      </c>
    </row>
    <row r="5142" spans="1:19" hidden="1" x14ac:dyDescent="0.35">
      <c r="A5142" t="s">
        <v>33830</v>
      </c>
      <c r="B5142" t="s">
        <v>33831</v>
      </c>
      <c r="C5142" t="s">
        <v>33835</v>
      </c>
      <c r="D5142" t="s">
        <v>33836</v>
      </c>
      <c r="E5142" t="s">
        <v>33837</v>
      </c>
      <c r="F5142" t="s">
        <v>33838</v>
      </c>
      <c r="I5142" t="s">
        <v>33839</v>
      </c>
      <c r="J5142" t="s">
        <v>33840</v>
      </c>
      <c r="M5142" t="s">
        <v>112297</v>
      </c>
      <c r="N5142" t="s">
        <v>124</v>
      </c>
      <c r="O5142" s="3" t="s">
        <v>33841</v>
      </c>
      <c r="P5142" t="s">
        <v>124</v>
      </c>
      <c r="Q5142" t="s">
        <v>124</v>
      </c>
      <c r="R5142" t="s">
        <v>33841</v>
      </c>
      <c r="S5142" s="4" t="str">
        <f t="shared" si="80"/>
        <v>2005</v>
      </c>
    </row>
    <row r="5143" spans="1:19" hidden="1" x14ac:dyDescent="0.35">
      <c r="A5143" t="s">
        <v>33837</v>
      </c>
      <c r="B5143" t="s">
        <v>33838</v>
      </c>
      <c r="C5143" t="s">
        <v>33842</v>
      </c>
      <c r="D5143" t="s">
        <v>33843</v>
      </c>
      <c r="E5143" t="s">
        <v>33844</v>
      </c>
      <c r="F5143" t="s">
        <v>33845</v>
      </c>
      <c r="I5143" t="s">
        <v>33846</v>
      </c>
      <c r="J5143" t="s">
        <v>33847</v>
      </c>
      <c r="M5143" t="s">
        <v>112297</v>
      </c>
      <c r="N5143" t="s">
        <v>124</v>
      </c>
      <c r="O5143" s="3" t="s">
        <v>33848</v>
      </c>
      <c r="P5143" t="s">
        <v>124</v>
      </c>
      <c r="Q5143" t="s">
        <v>124</v>
      </c>
      <c r="R5143" t="s">
        <v>33848</v>
      </c>
      <c r="S5143" s="4" t="str">
        <f t="shared" si="80"/>
        <v>2005</v>
      </c>
    </row>
    <row r="5144" spans="1:19" hidden="1" x14ac:dyDescent="0.35">
      <c r="A5144" t="s">
        <v>33844</v>
      </c>
      <c r="B5144" t="s">
        <v>33845</v>
      </c>
      <c r="C5144" t="s">
        <v>33849</v>
      </c>
      <c r="D5144" t="s">
        <v>33850</v>
      </c>
      <c r="E5144" t="s">
        <v>33851</v>
      </c>
      <c r="F5144" t="s">
        <v>33852</v>
      </c>
      <c r="I5144" t="s">
        <v>33853</v>
      </c>
      <c r="J5144" t="s">
        <v>33854</v>
      </c>
      <c r="M5144" t="s">
        <v>112299</v>
      </c>
      <c r="N5144" t="s">
        <v>247</v>
      </c>
      <c r="O5144" s="3" t="s">
        <v>33855</v>
      </c>
      <c r="P5144" t="s">
        <v>247</v>
      </c>
      <c r="Q5144" t="s">
        <v>247</v>
      </c>
      <c r="R5144" t="s">
        <v>33855</v>
      </c>
      <c r="S5144" s="4" t="str">
        <f t="shared" si="80"/>
        <v>2005</v>
      </c>
    </row>
    <row r="5145" spans="1:19" hidden="1" x14ac:dyDescent="0.35">
      <c r="A5145" t="s">
        <v>33851</v>
      </c>
      <c r="B5145" t="s">
        <v>33852</v>
      </c>
      <c r="C5145" s="1" t="s">
        <v>33856</v>
      </c>
      <c r="D5145" s="1" t="s">
        <v>33857</v>
      </c>
      <c r="E5145" t="s">
        <v>33858</v>
      </c>
      <c r="F5145" t="s">
        <v>33859</v>
      </c>
      <c r="I5145" t="s">
        <v>33860</v>
      </c>
      <c r="J5145" t="s">
        <v>33861</v>
      </c>
      <c r="M5145" t="s">
        <v>112297</v>
      </c>
      <c r="N5145" t="s">
        <v>124</v>
      </c>
      <c r="O5145" s="3" t="s">
        <v>33862</v>
      </c>
      <c r="P5145" t="s">
        <v>124</v>
      </c>
      <c r="Q5145" t="s">
        <v>124</v>
      </c>
      <c r="R5145" t="s">
        <v>33862</v>
      </c>
      <c r="S5145" s="4" t="str">
        <f t="shared" si="80"/>
        <v>2005</v>
      </c>
    </row>
    <row r="5146" spans="1:19" hidden="1" x14ac:dyDescent="0.35">
      <c r="A5146" t="s">
        <v>33858</v>
      </c>
      <c r="B5146" t="s">
        <v>33859</v>
      </c>
      <c r="C5146" t="s">
        <v>33863</v>
      </c>
      <c r="D5146" t="s">
        <v>33864</v>
      </c>
      <c r="E5146" s="1" t="s">
        <v>33865</v>
      </c>
      <c r="F5146" s="1" t="s">
        <v>33866</v>
      </c>
      <c r="I5146" t="s">
        <v>33867</v>
      </c>
      <c r="J5146" t="s">
        <v>33868</v>
      </c>
      <c r="M5146" t="s">
        <v>112297</v>
      </c>
      <c r="N5146" t="s">
        <v>124</v>
      </c>
      <c r="O5146" s="3" t="s">
        <v>33869</v>
      </c>
      <c r="P5146" t="s">
        <v>124</v>
      </c>
      <c r="Q5146" t="s">
        <v>124</v>
      </c>
      <c r="R5146" t="s">
        <v>33869</v>
      </c>
      <c r="S5146" s="4" t="str">
        <f t="shared" si="80"/>
        <v>2005</v>
      </c>
    </row>
    <row r="5147" spans="1:19" hidden="1" x14ac:dyDescent="0.35">
      <c r="A5147" s="1" t="s">
        <v>33865</v>
      </c>
      <c r="B5147" s="1" t="s">
        <v>33866</v>
      </c>
      <c r="C5147" t="s">
        <v>33870</v>
      </c>
      <c r="D5147" t="s">
        <v>33871</v>
      </c>
      <c r="E5147" t="s">
        <v>33872</v>
      </c>
      <c r="F5147">
        <v>629466480</v>
      </c>
      <c r="I5147" t="s">
        <v>33873</v>
      </c>
      <c r="J5147" t="s">
        <v>33874</v>
      </c>
      <c r="M5147" t="s">
        <v>112314</v>
      </c>
      <c r="N5147" t="s">
        <v>28736</v>
      </c>
      <c r="O5147" s="3" t="s">
        <v>33875</v>
      </c>
      <c r="P5147" t="s">
        <v>28736</v>
      </c>
      <c r="Q5147" t="s">
        <v>28736</v>
      </c>
      <c r="R5147" t="s">
        <v>33875</v>
      </c>
      <c r="S5147" s="4" t="str">
        <f t="shared" si="80"/>
        <v>2005</v>
      </c>
    </row>
    <row r="5148" spans="1:19" hidden="1" x14ac:dyDescent="0.35">
      <c r="A5148" t="s">
        <v>33872</v>
      </c>
      <c r="B5148">
        <v>629466480</v>
      </c>
      <c r="C5148" t="s">
        <v>33876</v>
      </c>
      <c r="D5148" t="s">
        <v>33877</v>
      </c>
      <c r="E5148" t="s">
        <v>33878</v>
      </c>
      <c r="F5148" t="s">
        <v>33879</v>
      </c>
      <c r="I5148" t="s">
        <v>33873</v>
      </c>
      <c r="J5148" t="s">
        <v>33874</v>
      </c>
      <c r="M5148" t="s">
        <v>112314</v>
      </c>
      <c r="N5148" t="s">
        <v>28736</v>
      </c>
      <c r="O5148" s="3" t="s">
        <v>33880</v>
      </c>
      <c r="P5148" t="s">
        <v>28736</v>
      </c>
      <c r="Q5148" t="s">
        <v>28736</v>
      </c>
      <c r="R5148" t="s">
        <v>33880</v>
      </c>
      <c r="S5148" s="4" t="str">
        <f t="shared" si="80"/>
        <v>2005</v>
      </c>
    </row>
    <row r="5149" spans="1:19" hidden="1" x14ac:dyDescent="0.35">
      <c r="A5149" t="s">
        <v>33878</v>
      </c>
      <c r="B5149" t="s">
        <v>33879</v>
      </c>
      <c r="C5149" t="s">
        <v>33881</v>
      </c>
      <c r="D5149" t="s">
        <v>33882</v>
      </c>
      <c r="E5149" t="s">
        <v>33883</v>
      </c>
      <c r="F5149" t="s">
        <v>33884</v>
      </c>
      <c r="I5149" t="s">
        <v>512</v>
      </c>
      <c r="J5149" t="s">
        <v>512</v>
      </c>
      <c r="M5149" t="s">
        <v>112297</v>
      </c>
      <c r="N5149" t="s">
        <v>124</v>
      </c>
      <c r="O5149" s="3" t="s">
        <v>33885</v>
      </c>
      <c r="P5149" t="s">
        <v>124</v>
      </c>
      <c r="Q5149" t="s">
        <v>124</v>
      </c>
      <c r="R5149" t="s">
        <v>33885</v>
      </c>
      <c r="S5149" s="4" t="str">
        <f t="shared" si="80"/>
        <v>2005</v>
      </c>
    </row>
    <row r="5150" spans="1:19" hidden="1" x14ac:dyDescent="0.35">
      <c r="A5150" t="s">
        <v>33883</v>
      </c>
      <c r="B5150" t="s">
        <v>33884</v>
      </c>
      <c r="C5150" t="s">
        <v>33886</v>
      </c>
      <c r="D5150" t="s">
        <v>33887</v>
      </c>
      <c r="E5150" t="s">
        <v>33888</v>
      </c>
      <c r="F5150" s="1">
        <v>48530000000000</v>
      </c>
      <c r="I5150" t="s">
        <v>33889</v>
      </c>
      <c r="J5150" t="s">
        <v>33890</v>
      </c>
      <c r="M5150" t="s">
        <v>112314</v>
      </c>
      <c r="N5150" t="s">
        <v>28736</v>
      </c>
      <c r="O5150" s="3" t="s">
        <v>33891</v>
      </c>
      <c r="P5150" t="s">
        <v>28736</v>
      </c>
      <c r="Q5150" t="s">
        <v>28736</v>
      </c>
      <c r="R5150" t="s">
        <v>33891</v>
      </c>
      <c r="S5150" s="4" t="str">
        <f t="shared" si="80"/>
        <v>2005</v>
      </c>
    </row>
    <row r="5151" spans="1:19" hidden="1" x14ac:dyDescent="0.35">
      <c r="A5151" t="s">
        <v>33888</v>
      </c>
      <c r="B5151" s="1">
        <v>48530000000000</v>
      </c>
      <c r="C5151" t="s">
        <v>33892</v>
      </c>
      <c r="D5151" t="s">
        <v>33893</v>
      </c>
      <c r="E5151" t="s">
        <v>33894</v>
      </c>
      <c r="F5151" t="s">
        <v>33895</v>
      </c>
      <c r="I5151" t="s">
        <v>33896</v>
      </c>
      <c r="J5151" t="s">
        <v>33897</v>
      </c>
      <c r="M5151" t="s">
        <v>112314</v>
      </c>
      <c r="N5151" t="s">
        <v>28736</v>
      </c>
      <c r="O5151" s="3" t="s">
        <v>33898</v>
      </c>
      <c r="P5151" t="s">
        <v>28736</v>
      </c>
      <c r="Q5151" t="s">
        <v>28736</v>
      </c>
      <c r="R5151" t="s">
        <v>33898</v>
      </c>
      <c r="S5151" s="4" t="str">
        <f t="shared" si="80"/>
        <v>2005</v>
      </c>
    </row>
    <row r="5152" spans="1:19" hidden="1" x14ac:dyDescent="0.35">
      <c r="A5152" t="s">
        <v>33894</v>
      </c>
      <c r="B5152" t="s">
        <v>33895</v>
      </c>
      <c r="C5152" t="s">
        <v>33899</v>
      </c>
      <c r="D5152" t="s">
        <v>33900</v>
      </c>
      <c r="E5152" t="s">
        <v>33901</v>
      </c>
      <c r="F5152" t="s">
        <v>33902</v>
      </c>
      <c r="I5152" t="s">
        <v>2964</v>
      </c>
      <c r="J5152" t="s">
        <v>2964</v>
      </c>
      <c r="M5152" t="s">
        <v>112298</v>
      </c>
      <c r="N5152" t="s">
        <v>28</v>
      </c>
      <c r="O5152" s="3" t="s">
        <v>33903</v>
      </c>
      <c r="P5152" t="s">
        <v>16314</v>
      </c>
      <c r="Q5152" t="s">
        <v>16314</v>
      </c>
      <c r="R5152" t="s">
        <v>33903</v>
      </c>
      <c r="S5152" s="4" t="str">
        <f t="shared" si="80"/>
        <v>2005</v>
      </c>
    </row>
    <row r="5153" spans="1:19" hidden="1" x14ac:dyDescent="0.35">
      <c r="A5153" t="s">
        <v>33901</v>
      </c>
      <c r="B5153" t="s">
        <v>33902</v>
      </c>
      <c r="C5153" t="s">
        <v>33904</v>
      </c>
      <c r="D5153" t="s">
        <v>33905</v>
      </c>
      <c r="E5153" t="s">
        <v>33906</v>
      </c>
      <c r="F5153" t="s">
        <v>33907</v>
      </c>
      <c r="I5153" t="s">
        <v>33908</v>
      </c>
      <c r="J5153" t="s">
        <v>33909</v>
      </c>
      <c r="M5153" t="s">
        <v>112314</v>
      </c>
      <c r="N5153" t="s">
        <v>28736</v>
      </c>
      <c r="O5153" s="3" t="s">
        <v>33910</v>
      </c>
      <c r="P5153" t="s">
        <v>28736</v>
      </c>
      <c r="Q5153" t="s">
        <v>28736</v>
      </c>
      <c r="R5153" t="s">
        <v>33910</v>
      </c>
      <c r="S5153" s="4" t="str">
        <f t="shared" si="80"/>
        <v>2005</v>
      </c>
    </row>
    <row r="5154" spans="1:19" hidden="1" x14ac:dyDescent="0.35">
      <c r="A5154" t="s">
        <v>33906</v>
      </c>
      <c r="B5154" t="s">
        <v>33907</v>
      </c>
      <c r="C5154" t="s">
        <v>33911</v>
      </c>
      <c r="D5154" t="s">
        <v>33912</v>
      </c>
      <c r="E5154" t="s">
        <v>33913</v>
      </c>
      <c r="F5154" t="s">
        <v>33914</v>
      </c>
      <c r="I5154" t="s">
        <v>33915</v>
      </c>
      <c r="J5154" t="s">
        <v>33916</v>
      </c>
      <c r="M5154" t="s">
        <v>112314</v>
      </c>
      <c r="N5154" t="s">
        <v>28736</v>
      </c>
      <c r="O5154" s="3" t="s">
        <v>33917</v>
      </c>
      <c r="P5154" t="s">
        <v>28736</v>
      </c>
      <c r="Q5154" t="s">
        <v>28736</v>
      </c>
      <c r="R5154" t="s">
        <v>33917</v>
      </c>
      <c r="S5154" s="4" t="str">
        <f t="shared" si="80"/>
        <v>2005</v>
      </c>
    </row>
    <row r="5155" spans="1:19" hidden="1" x14ac:dyDescent="0.35">
      <c r="A5155" t="s">
        <v>33913</v>
      </c>
      <c r="B5155" t="s">
        <v>33914</v>
      </c>
      <c r="C5155" t="s">
        <v>33918</v>
      </c>
      <c r="D5155" t="s">
        <v>33919</v>
      </c>
      <c r="E5155" t="s">
        <v>33920</v>
      </c>
      <c r="F5155" t="s">
        <v>33921</v>
      </c>
      <c r="I5155" t="s">
        <v>33922</v>
      </c>
      <c r="J5155" t="s">
        <v>33923</v>
      </c>
      <c r="M5155" t="s">
        <v>112314</v>
      </c>
      <c r="N5155" t="s">
        <v>28736</v>
      </c>
      <c r="O5155" s="3" t="s">
        <v>33924</v>
      </c>
      <c r="P5155" t="s">
        <v>28736</v>
      </c>
      <c r="Q5155" t="s">
        <v>28736</v>
      </c>
      <c r="R5155" t="s">
        <v>33924</v>
      </c>
      <c r="S5155" s="4" t="str">
        <f t="shared" si="80"/>
        <v>2005</v>
      </c>
    </row>
    <row r="5156" spans="1:19" hidden="1" x14ac:dyDescent="0.35">
      <c r="A5156" t="s">
        <v>33920</v>
      </c>
      <c r="B5156" t="s">
        <v>33921</v>
      </c>
      <c r="C5156" t="s">
        <v>33925</v>
      </c>
      <c r="D5156" t="s">
        <v>33926</v>
      </c>
      <c r="E5156" t="s">
        <v>33927</v>
      </c>
      <c r="F5156" t="s">
        <v>33928</v>
      </c>
      <c r="I5156" t="s">
        <v>2964</v>
      </c>
      <c r="J5156" t="s">
        <v>2964</v>
      </c>
      <c r="M5156" t="s">
        <v>112298</v>
      </c>
      <c r="N5156" t="s">
        <v>28</v>
      </c>
      <c r="O5156" s="3" t="s">
        <v>33929</v>
      </c>
      <c r="P5156" t="s">
        <v>16314</v>
      </c>
      <c r="Q5156" t="s">
        <v>16314</v>
      </c>
      <c r="R5156" t="s">
        <v>33929</v>
      </c>
      <c r="S5156" s="4" t="str">
        <f t="shared" si="80"/>
        <v>2005</v>
      </c>
    </row>
    <row r="5157" spans="1:19" hidden="1" x14ac:dyDescent="0.35">
      <c r="A5157" t="s">
        <v>33927</v>
      </c>
      <c r="B5157" t="s">
        <v>33928</v>
      </c>
      <c r="C5157" t="s">
        <v>33930</v>
      </c>
      <c r="D5157" t="s">
        <v>33931</v>
      </c>
      <c r="E5157" t="s">
        <v>33932</v>
      </c>
      <c r="F5157" t="s">
        <v>33933</v>
      </c>
      <c r="I5157" t="e">
        <f>+ improve attribut panele : remember the last selected item when the list is rebuilt + fix a lost focus problem when Auto refresh is check/unchecked on the attribute panel. S. GULLY</f>
        <v>#NAME?</v>
      </c>
      <c r="J5157" t="s">
        <v>33934</v>
      </c>
      <c r="M5157" t="s">
        <v>112314</v>
      </c>
      <c r="N5157" t="s">
        <v>28736</v>
      </c>
      <c r="O5157" s="3" t="s">
        <v>33935</v>
      </c>
      <c r="P5157" t="s">
        <v>28736</v>
      </c>
      <c r="Q5157" t="s">
        <v>28736</v>
      </c>
      <c r="R5157" t="s">
        <v>33935</v>
      </c>
      <c r="S5157" s="4" t="str">
        <f t="shared" si="80"/>
        <v>2005</v>
      </c>
    </row>
    <row r="5158" spans="1:19" hidden="1" x14ac:dyDescent="0.35">
      <c r="A5158" t="s">
        <v>33932</v>
      </c>
      <c r="B5158" t="s">
        <v>33933</v>
      </c>
      <c r="C5158" t="s">
        <v>33936</v>
      </c>
      <c r="D5158" t="s">
        <v>33937</v>
      </c>
      <c r="E5158" t="s">
        <v>33938</v>
      </c>
      <c r="F5158" t="s">
        <v>33939</v>
      </c>
      <c r="I5158" t="s">
        <v>33940</v>
      </c>
      <c r="J5158" t="s">
        <v>33941</v>
      </c>
      <c r="M5158" t="s">
        <v>112314</v>
      </c>
      <c r="N5158" t="s">
        <v>28736</v>
      </c>
      <c r="O5158" s="3" t="s">
        <v>33942</v>
      </c>
      <c r="P5158" t="s">
        <v>28736</v>
      </c>
      <c r="Q5158" t="s">
        <v>28736</v>
      </c>
      <c r="R5158" t="s">
        <v>33942</v>
      </c>
      <c r="S5158" s="4" t="str">
        <f t="shared" si="80"/>
        <v>2005</v>
      </c>
    </row>
    <row r="5159" spans="1:19" ht="348" hidden="1" x14ac:dyDescent="0.35">
      <c r="A5159" t="s">
        <v>33938</v>
      </c>
      <c r="B5159" t="s">
        <v>33939</v>
      </c>
      <c r="C5159" t="s">
        <v>33943</v>
      </c>
      <c r="D5159" t="s">
        <v>33944</v>
      </c>
      <c r="E5159" t="s">
        <v>33945</v>
      </c>
      <c r="F5159" t="s">
        <v>33946</v>
      </c>
      <c r="I5159" t="s">
        <v>33947</v>
      </c>
      <c r="J5159" t="s">
        <v>33948</v>
      </c>
      <c r="K5159" s="2" t="s">
        <v>33949</v>
      </c>
      <c r="M5159" t="s">
        <v>112314</v>
      </c>
      <c r="N5159" t="s">
        <v>28736</v>
      </c>
      <c r="O5159" s="3" t="s">
        <v>33950</v>
      </c>
      <c r="P5159" t="s">
        <v>28736</v>
      </c>
      <c r="Q5159" t="s">
        <v>28736</v>
      </c>
      <c r="R5159" t="s">
        <v>33950</v>
      </c>
      <c r="S5159" s="4" t="str">
        <f t="shared" si="80"/>
        <v>2005</v>
      </c>
    </row>
    <row r="5160" spans="1:19" hidden="1" x14ac:dyDescent="0.35">
      <c r="A5160" t="s">
        <v>33945</v>
      </c>
      <c r="B5160" t="s">
        <v>33946</v>
      </c>
      <c r="C5160" t="s">
        <v>33951</v>
      </c>
      <c r="D5160" t="s">
        <v>33952</v>
      </c>
      <c r="E5160" t="s">
        <v>33953</v>
      </c>
      <c r="F5160" t="s">
        <v>33954</v>
      </c>
      <c r="I5160" t="s">
        <v>33955</v>
      </c>
      <c r="J5160" t="s">
        <v>33956</v>
      </c>
      <c r="M5160" t="s">
        <v>112297</v>
      </c>
      <c r="N5160" t="s">
        <v>124</v>
      </c>
      <c r="O5160" s="3" t="s">
        <v>33957</v>
      </c>
      <c r="P5160" t="s">
        <v>124</v>
      </c>
      <c r="Q5160" t="s">
        <v>124</v>
      </c>
      <c r="R5160" t="s">
        <v>33957</v>
      </c>
      <c r="S5160" s="4" t="str">
        <f t="shared" si="80"/>
        <v>2005</v>
      </c>
    </row>
    <row r="5161" spans="1:19" hidden="1" x14ac:dyDescent="0.35">
      <c r="A5161" t="s">
        <v>33953</v>
      </c>
      <c r="B5161" t="s">
        <v>33954</v>
      </c>
      <c r="C5161" t="s">
        <v>33958</v>
      </c>
      <c r="D5161" t="s">
        <v>33959</v>
      </c>
      <c r="E5161" t="s">
        <v>33960</v>
      </c>
      <c r="F5161" t="s">
        <v>33961</v>
      </c>
      <c r="I5161" t="s">
        <v>33962</v>
      </c>
      <c r="J5161" t="s">
        <v>33963</v>
      </c>
      <c r="M5161" t="s">
        <v>112314</v>
      </c>
      <c r="N5161" t="s">
        <v>28736</v>
      </c>
      <c r="O5161" s="3" t="s">
        <v>33964</v>
      </c>
      <c r="P5161" t="s">
        <v>28736</v>
      </c>
      <c r="Q5161" t="s">
        <v>28736</v>
      </c>
      <c r="R5161" t="s">
        <v>33964</v>
      </c>
      <c r="S5161" s="4" t="str">
        <f t="shared" si="80"/>
        <v>2005</v>
      </c>
    </row>
    <row r="5162" spans="1:19" hidden="1" x14ac:dyDescent="0.35">
      <c r="A5162" t="s">
        <v>33960</v>
      </c>
      <c r="B5162" t="s">
        <v>33961</v>
      </c>
      <c r="C5162" t="s">
        <v>33965</v>
      </c>
      <c r="D5162" t="s">
        <v>33966</v>
      </c>
      <c r="E5162" t="s">
        <v>33967</v>
      </c>
      <c r="F5162" t="s">
        <v>33968</v>
      </c>
      <c r="I5162" t="s">
        <v>33969</v>
      </c>
      <c r="J5162" t="s">
        <v>33970</v>
      </c>
      <c r="M5162" t="s">
        <v>112314</v>
      </c>
      <c r="N5162" t="s">
        <v>28736</v>
      </c>
      <c r="O5162" s="3" t="s">
        <v>33971</v>
      </c>
      <c r="P5162" t="s">
        <v>28736</v>
      </c>
      <c r="Q5162" t="s">
        <v>28736</v>
      </c>
      <c r="R5162" t="s">
        <v>33971</v>
      </c>
      <c r="S5162" s="4" t="str">
        <f t="shared" si="80"/>
        <v>2005</v>
      </c>
    </row>
    <row r="5163" spans="1:19" hidden="1" x14ac:dyDescent="0.35">
      <c r="A5163" t="s">
        <v>33967</v>
      </c>
      <c r="B5163" t="s">
        <v>33968</v>
      </c>
      <c r="C5163" t="s">
        <v>33972</v>
      </c>
      <c r="D5163" t="s">
        <v>33973</v>
      </c>
      <c r="E5163" t="s">
        <v>33974</v>
      </c>
      <c r="F5163" t="s">
        <v>33975</v>
      </c>
      <c r="I5163" t="s">
        <v>33976</v>
      </c>
      <c r="J5163" t="s">
        <v>33977</v>
      </c>
      <c r="M5163" t="s">
        <v>112297</v>
      </c>
      <c r="N5163" t="s">
        <v>124</v>
      </c>
      <c r="O5163" s="3" t="s">
        <v>33978</v>
      </c>
      <c r="P5163" t="s">
        <v>124</v>
      </c>
      <c r="Q5163" t="s">
        <v>124</v>
      </c>
      <c r="R5163" t="s">
        <v>33978</v>
      </c>
      <c r="S5163" s="4" t="str">
        <f t="shared" si="80"/>
        <v>2005</v>
      </c>
    </row>
    <row r="5164" spans="1:19" hidden="1" x14ac:dyDescent="0.35">
      <c r="A5164" t="s">
        <v>33974</v>
      </c>
      <c r="B5164" t="s">
        <v>33975</v>
      </c>
      <c r="C5164" t="s">
        <v>33979</v>
      </c>
      <c r="D5164" t="s">
        <v>33980</v>
      </c>
      <c r="E5164" t="s">
        <v>33981</v>
      </c>
      <c r="F5164" t="s">
        <v>33982</v>
      </c>
      <c r="I5164" t="s">
        <v>33983</v>
      </c>
      <c r="J5164" t="s">
        <v>33984</v>
      </c>
      <c r="M5164" t="s">
        <v>112297</v>
      </c>
      <c r="N5164" t="s">
        <v>124</v>
      </c>
      <c r="O5164" s="3" t="s">
        <v>33985</v>
      </c>
      <c r="P5164" t="s">
        <v>124</v>
      </c>
      <c r="Q5164" t="s">
        <v>124</v>
      </c>
      <c r="R5164" t="s">
        <v>33985</v>
      </c>
      <c r="S5164" s="4" t="str">
        <f t="shared" si="80"/>
        <v>2005</v>
      </c>
    </row>
    <row r="5165" spans="1:19" hidden="1" x14ac:dyDescent="0.35">
      <c r="A5165" t="s">
        <v>33981</v>
      </c>
      <c r="B5165" t="s">
        <v>33982</v>
      </c>
      <c r="C5165" t="s">
        <v>33986</v>
      </c>
      <c r="D5165" t="s">
        <v>33987</v>
      </c>
      <c r="E5165" t="s">
        <v>33988</v>
      </c>
      <c r="F5165" t="s">
        <v>33989</v>
      </c>
      <c r="I5165" t="s">
        <v>33990</v>
      </c>
      <c r="J5165" t="s">
        <v>33991</v>
      </c>
      <c r="M5165" t="s">
        <v>112314</v>
      </c>
      <c r="N5165" t="s">
        <v>28736</v>
      </c>
      <c r="O5165" s="3" t="s">
        <v>33992</v>
      </c>
      <c r="P5165" t="s">
        <v>28736</v>
      </c>
      <c r="Q5165" t="s">
        <v>28736</v>
      </c>
      <c r="R5165" t="s">
        <v>33992</v>
      </c>
      <c r="S5165" s="4" t="str">
        <f t="shared" si="80"/>
        <v>2005</v>
      </c>
    </row>
    <row r="5166" spans="1:19" hidden="1" x14ac:dyDescent="0.35">
      <c r="A5166" t="s">
        <v>33988</v>
      </c>
      <c r="B5166" t="s">
        <v>33989</v>
      </c>
      <c r="C5166" t="s">
        <v>33993</v>
      </c>
      <c r="D5166" t="s">
        <v>33994</v>
      </c>
      <c r="E5166" s="1" t="s">
        <v>33995</v>
      </c>
      <c r="F5166" s="1" t="s">
        <v>33996</v>
      </c>
      <c r="I5166" t="s">
        <v>33997</v>
      </c>
      <c r="J5166" t="s">
        <v>33998</v>
      </c>
      <c r="M5166" t="s">
        <v>112297</v>
      </c>
      <c r="N5166" t="s">
        <v>124</v>
      </c>
      <c r="O5166" s="3" t="s">
        <v>33999</v>
      </c>
      <c r="P5166" t="s">
        <v>124</v>
      </c>
      <c r="Q5166" t="s">
        <v>124</v>
      </c>
      <c r="R5166" t="s">
        <v>33999</v>
      </c>
      <c r="S5166" s="4" t="str">
        <f t="shared" si="80"/>
        <v>2005</v>
      </c>
    </row>
    <row r="5167" spans="1:19" hidden="1" x14ac:dyDescent="0.35">
      <c r="A5167" s="1" t="s">
        <v>33995</v>
      </c>
      <c r="B5167" s="1" t="s">
        <v>33996</v>
      </c>
      <c r="C5167" t="s">
        <v>34000</v>
      </c>
      <c r="D5167" t="s">
        <v>34001</v>
      </c>
      <c r="E5167" t="s">
        <v>34002</v>
      </c>
      <c r="F5167" t="s">
        <v>34003</v>
      </c>
      <c r="I5167" t="s">
        <v>34004</v>
      </c>
      <c r="J5167" t="s">
        <v>34005</v>
      </c>
      <c r="M5167" t="s">
        <v>112297</v>
      </c>
      <c r="N5167" t="s">
        <v>124</v>
      </c>
      <c r="O5167" s="3" t="s">
        <v>34006</v>
      </c>
      <c r="P5167" t="s">
        <v>124</v>
      </c>
      <c r="Q5167" t="s">
        <v>124</v>
      </c>
      <c r="R5167" t="s">
        <v>34006</v>
      </c>
      <c r="S5167" s="4" t="str">
        <f t="shared" si="80"/>
        <v>2005</v>
      </c>
    </row>
    <row r="5168" spans="1:19" hidden="1" x14ac:dyDescent="0.35">
      <c r="A5168" t="s">
        <v>34002</v>
      </c>
      <c r="B5168" t="s">
        <v>34003</v>
      </c>
      <c r="C5168" t="s">
        <v>34007</v>
      </c>
      <c r="D5168" t="s">
        <v>34008</v>
      </c>
      <c r="E5168" t="s">
        <v>34009</v>
      </c>
      <c r="F5168" t="s">
        <v>34010</v>
      </c>
      <c r="I5168" t="s">
        <v>26436</v>
      </c>
      <c r="J5168" t="s">
        <v>2871</v>
      </c>
      <c r="M5168" t="s">
        <v>112297</v>
      </c>
      <c r="N5168" t="s">
        <v>124</v>
      </c>
      <c r="O5168" s="3" t="s">
        <v>34011</v>
      </c>
      <c r="P5168" t="s">
        <v>124</v>
      </c>
      <c r="Q5168" t="s">
        <v>124</v>
      </c>
      <c r="R5168" t="s">
        <v>34011</v>
      </c>
      <c r="S5168" s="4" t="str">
        <f t="shared" si="80"/>
        <v>2005</v>
      </c>
    </row>
    <row r="5169" spans="1:19" hidden="1" x14ac:dyDescent="0.35">
      <c r="A5169" t="s">
        <v>34009</v>
      </c>
      <c r="B5169" t="s">
        <v>34010</v>
      </c>
      <c r="C5169" t="s">
        <v>34012</v>
      </c>
      <c r="D5169" t="s">
        <v>34013</v>
      </c>
      <c r="E5169" t="s">
        <v>34014</v>
      </c>
      <c r="F5169" t="s">
        <v>34015</v>
      </c>
      <c r="I5169" t="s">
        <v>34016</v>
      </c>
      <c r="J5169" t="s">
        <v>34017</v>
      </c>
      <c r="M5169" t="s">
        <v>112297</v>
      </c>
      <c r="N5169" t="s">
        <v>124</v>
      </c>
      <c r="O5169" s="3" t="s">
        <v>34018</v>
      </c>
      <c r="P5169" t="s">
        <v>124</v>
      </c>
      <c r="Q5169" t="s">
        <v>124</v>
      </c>
      <c r="R5169" t="s">
        <v>34018</v>
      </c>
      <c r="S5169" s="4" t="str">
        <f t="shared" si="80"/>
        <v>2005</v>
      </c>
    </row>
    <row r="5170" spans="1:19" hidden="1" x14ac:dyDescent="0.35">
      <c r="A5170" t="s">
        <v>34014</v>
      </c>
      <c r="B5170" t="s">
        <v>34015</v>
      </c>
      <c r="C5170" t="s">
        <v>34019</v>
      </c>
      <c r="D5170" t="s">
        <v>34020</v>
      </c>
      <c r="E5170" t="s">
        <v>34021</v>
      </c>
      <c r="F5170" t="s">
        <v>34022</v>
      </c>
      <c r="I5170" t="s">
        <v>34023</v>
      </c>
      <c r="J5170" t="s">
        <v>34024</v>
      </c>
      <c r="M5170" t="s">
        <v>112297</v>
      </c>
      <c r="N5170" t="s">
        <v>124</v>
      </c>
      <c r="O5170" s="3" t="s">
        <v>34025</v>
      </c>
      <c r="P5170" t="s">
        <v>124</v>
      </c>
      <c r="Q5170" t="s">
        <v>124</v>
      </c>
      <c r="R5170" t="s">
        <v>34025</v>
      </c>
      <c r="S5170" s="4" t="str">
        <f t="shared" si="80"/>
        <v>2005</v>
      </c>
    </row>
    <row r="5171" spans="1:19" hidden="1" x14ac:dyDescent="0.35">
      <c r="A5171" t="s">
        <v>34021</v>
      </c>
      <c r="B5171" t="s">
        <v>34022</v>
      </c>
      <c r="C5171" t="s">
        <v>34026</v>
      </c>
      <c r="D5171" t="s">
        <v>34027</v>
      </c>
      <c r="E5171" t="s">
        <v>34028</v>
      </c>
      <c r="F5171" t="s">
        <v>34029</v>
      </c>
      <c r="I5171" t="s">
        <v>34030</v>
      </c>
      <c r="J5171" t="s">
        <v>34031</v>
      </c>
      <c r="M5171" t="s">
        <v>112314</v>
      </c>
      <c r="N5171" t="s">
        <v>28736</v>
      </c>
      <c r="O5171" s="3" t="s">
        <v>34032</v>
      </c>
      <c r="P5171" t="s">
        <v>28736</v>
      </c>
      <c r="Q5171" t="s">
        <v>28736</v>
      </c>
      <c r="R5171" t="s">
        <v>34032</v>
      </c>
      <c r="S5171" s="4" t="str">
        <f t="shared" si="80"/>
        <v>2005</v>
      </c>
    </row>
    <row r="5172" spans="1:19" hidden="1" x14ac:dyDescent="0.35">
      <c r="A5172" t="s">
        <v>34028</v>
      </c>
      <c r="B5172" t="s">
        <v>34029</v>
      </c>
      <c r="C5172" t="s">
        <v>34033</v>
      </c>
      <c r="D5172" t="s">
        <v>34034</v>
      </c>
      <c r="E5172" t="s">
        <v>34035</v>
      </c>
      <c r="F5172" t="s">
        <v>34036</v>
      </c>
      <c r="I5172" t="s">
        <v>34037</v>
      </c>
      <c r="J5172" t="s">
        <v>34038</v>
      </c>
      <c r="M5172" t="s">
        <v>112297</v>
      </c>
      <c r="N5172" t="s">
        <v>124</v>
      </c>
      <c r="O5172" s="3" t="s">
        <v>34039</v>
      </c>
      <c r="P5172" t="s">
        <v>124</v>
      </c>
      <c r="Q5172" t="s">
        <v>124</v>
      </c>
      <c r="R5172" t="s">
        <v>34039</v>
      </c>
      <c r="S5172" s="4" t="str">
        <f t="shared" si="80"/>
        <v>2005</v>
      </c>
    </row>
    <row r="5173" spans="1:19" hidden="1" x14ac:dyDescent="0.35">
      <c r="A5173" t="s">
        <v>34035</v>
      </c>
      <c r="B5173" t="s">
        <v>34036</v>
      </c>
      <c r="C5173" t="s">
        <v>34040</v>
      </c>
      <c r="D5173" t="s">
        <v>34041</v>
      </c>
      <c r="E5173" t="s">
        <v>34042</v>
      </c>
      <c r="F5173" t="s">
        <v>34043</v>
      </c>
      <c r="I5173" t="s">
        <v>34044</v>
      </c>
      <c r="J5173" t="s">
        <v>34045</v>
      </c>
      <c r="M5173" t="s">
        <v>112297</v>
      </c>
      <c r="N5173" t="s">
        <v>124</v>
      </c>
      <c r="O5173" s="3" t="s">
        <v>34046</v>
      </c>
      <c r="P5173" t="s">
        <v>124</v>
      </c>
      <c r="Q5173" t="s">
        <v>124</v>
      </c>
      <c r="R5173" t="s">
        <v>34046</v>
      </c>
      <c r="S5173" s="4" t="str">
        <f t="shared" si="80"/>
        <v>2005</v>
      </c>
    </row>
    <row r="5174" spans="1:19" hidden="1" x14ac:dyDescent="0.35">
      <c r="A5174" t="s">
        <v>34042</v>
      </c>
      <c r="B5174" t="s">
        <v>34043</v>
      </c>
      <c r="C5174" t="s">
        <v>34047</v>
      </c>
      <c r="D5174" t="s">
        <v>34048</v>
      </c>
      <c r="E5174" t="s">
        <v>34049</v>
      </c>
      <c r="F5174" t="s">
        <v>34050</v>
      </c>
      <c r="I5174" t="s">
        <v>34051</v>
      </c>
      <c r="J5174" t="s">
        <v>34052</v>
      </c>
      <c r="M5174" t="s">
        <v>16314</v>
      </c>
      <c r="N5174" t="s">
        <v>16314</v>
      </c>
      <c r="O5174" s="3" t="s">
        <v>34053</v>
      </c>
      <c r="P5174" t="s">
        <v>16314</v>
      </c>
      <c r="Q5174" t="s">
        <v>16314</v>
      </c>
      <c r="R5174" t="s">
        <v>34053</v>
      </c>
      <c r="S5174" s="4" t="str">
        <f t="shared" si="80"/>
        <v>2005</v>
      </c>
    </row>
    <row r="5175" spans="1:19" hidden="1" x14ac:dyDescent="0.35">
      <c r="A5175" t="s">
        <v>34049</v>
      </c>
      <c r="B5175" t="s">
        <v>34050</v>
      </c>
      <c r="C5175" t="s">
        <v>34054</v>
      </c>
      <c r="D5175" t="s">
        <v>34055</v>
      </c>
      <c r="E5175" t="s">
        <v>34056</v>
      </c>
      <c r="F5175" t="s">
        <v>34057</v>
      </c>
      <c r="I5175" t="s">
        <v>34058</v>
      </c>
      <c r="J5175" t="s">
        <v>34059</v>
      </c>
      <c r="M5175" t="s">
        <v>112314</v>
      </c>
      <c r="N5175" t="s">
        <v>28736</v>
      </c>
      <c r="O5175" s="3" t="s">
        <v>34060</v>
      </c>
      <c r="P5175" t="s">
        <v>28736</v>
      </c>
      <c r="Q5175" t="s">
        <v>28736</v>
      </c>
      <c r="R5175" t="s">
        <v>34060</v>
      </c>
      <c r="S5175" s="4" t="str">
        <f t="shared" si="80"/>
        <v>2005</v>
      </c>
    </row>
    <row r="5176" spans="1:19" ht="29" hidden="1" x14ac:dyDescent="0.35">
      <c r="A5176" t="s">
        <v>34056</v>
      </c>
      <c r="B5176" t="s">
        <v>34057</v>
      </c>
      <c r="C5176" t="s">
        <v>34061</v>
      </c>
      <c r="D5176">
        <v>699805324</v>
      </c>
      <c r="E5176" t="s">
        <v>34062</v>
      </c>
      <c r="F5176" t="s">
        <v>34063</v>
      </c>
      <c r="I5176" t="s">
        <v>34064</v>
      </c>
      <c r="J5176" t="s">
        <v>34065</v>
      </c>
      <c r="K5176" s="2" t="s">
        <v>33226</v>
      </c>
      <c r="M5176" t="s">
        <v>112314</v>
      </c>
      <c r="N5176" t="s">
        <v>28736</v>
      </c>
      <c r="O5176" s="3" t="s">
        <v>34066</v>
      </c>
      <c r="P5176" t="s">
        <v>28736</v>
      </c>
      <c r="Q5176" t="s">
        <v>28736</v>
      </c>
      <c r="R5176" t="s">
        <v>34066</v>
      </c>
      <c r="S5176" s="4" t="str">
        <f t="shared" si="80"/>
        <v>2005</v>
      </c>
    </row>
    <row r="5177" spans="1:19" hidden="1" x14ac:dyDescent="0.35">
      <c r="A5177" t="s">
        <v>34062</v>
      </c>
      <c r="B5177" t="s">
        <v>34063</v>
      </c>
      <c r="C5177" t="s">
        <v>34067</v>
      </c>
      <c r="D5177" t="s">
        <v>34068</v>
      </c>
      <c r="E5177" t="s">
        <v>34069</v>
      </c>
      <c r="F5177" t="s">
        <v>34070</v>
      </c>
      <c r="I5177" t="s">
        <v>34071</v>
      </c>
      <c r="J5177" t="s">
        <v>34072</v>
      </c>
      <c r="M5177" t="s">
        <v>112297</v>
      </c>
      <c r="N5177" t="s">
        <v>124</v>
      </c>
      <c r="O5177" s="3" t="s">
        <v>34073</v>
      </c>
      <c r="P5177" t="s">
        <v>124</v>
      </c>
      <c r="Q5177" t="s">
        <v>124</v>
      </c>
      <c r="R5177" t="s">
        <v>34073</v>
      </c>
      <c r="S5177" s="4" t="str">
        <f t="shared" si="80"/>
        <v>2005</v>
      </c>
    </row>
    <row r="5178" spans="1:19" ht="29" hidden="1" x14ac:dyDescent="0.35">
      <c r="A5178" t="s">
        <v>34069</v>
      </c>
      <c r="B5178" t="s">
        <v>34070</v>
      </c>
      <c r="C5178" t="s">
        <v>34074</v>
      </c>
      <c r="D5178" t="s">
        <v>34075</v>
      </c>
      <c r="E5178" t="s">
        <v>34076</v>
      </c>
      <c r="F5178" t="s">
        <v>34077</v>
      </c>
      <c r="I5178" t="s">
        <v>34078</v>
      </c>
      <c r="J5178" t="s">
        <v>34079</v>
      </c>
      <c r="K5178" s="2" t="s">
        <v>33226</v>
      </c>
      <c r="M5178" t="s">
        <v>112314</v>
      </c>
      <c r="N5178" t="s">
        <v>28736</v>
      </c>
      <c r="O5178" s="3" t="s">
        <v>34080</v>
      </c>
      <c r="P5178" t="s">
        <v>28736</v>
      </c>
      <c r="Q5178" t="s">
        <v>28736</v>
      </c>
      <c r="R5178" t="s">
        <v>34080</v>
      </c>
      <c r="S5178" s="4" t="str">
        <f t="shared" si="80"/>
        <v>2005</v>
      </c>
    </row>
    <row r="5179" spans="1:19" hidden="1" x14ac:dyDescent="0.35">
      <c r="A5179" t="s">
        <v>34076</v>
      </c>
      <c r="B5179" t="s">
        <v>34077</v>
      </c>
      <c r="C5179" t="s">
        <v>34081</v>
      </c>
      <c r="D5179" t="s">
        <v>34082</v>
      </c>
      <c r="E5179" t="s">
        <v>34083</v>
      </c>
      <c r="F5179" t="s">
        <v>34084</v>
      </c>
      <c r="I5179" t="s">
        <v>34085</v>
      </c>
      <c r="J5179" t="s">
        <v>34086</v>
      </c>
      <c r="M5179" t="s">
        <v>112314</v>
      </c>
      <c r="N5179" t="s">
        <v>28736</v>
      </c>
      <c r="O5179" s="3" t="s">
        <v>34087</v>
      </c>
      <c r="P5179" t="s">
        <v>28736</v>
      </c>
      <c r="Q5179" t="s">
        <v>28736</v>
      </c>
      <c r="R5179" t="s">
        <v>34087</v>
      </c>
      <c r="S5179" s="4" t="str">
        <f t="shared" si="80"/>
        <v>2005</v>
      </c>
    </row>
    <row r="5180" spans="1:19" hidden="1" x14ac:dyDescent="0.35">
      <c r="A5180" t="s">
        <v>34083</v>
      </c>
      <c r="B5180" t="s">
        <v>34084</v>
      </c>
      <c r="C5180" t="s">
        <v>34088</v>
      </c>
      <c r="D5180" t="s">
        <v>34089</v>
      </c>
      <c r="E5180" t="s">
        <v>34090</v>
      </c>
      <c r="F5180" t="s">
        <v>34091</v>
      </c>
      <c r="I5180" t="s">
        <v>1886</v>
      </c>
      <c r="J5180" t="s">
        <v>372</v>
      </c>
      <c r="M5180" t="s">
        <v>112299</v>
      </c>
      <c r="N5180" t="s">
        <v>247</v>
      </c>
      <c r="O5180" s="3" t="s">
        <v>34092</v>
      </c>
      <c r="P5180" t="s">
        <v>247</v>
      </c>
      <c r="Q5180" t="s">
        <v>247</v>
      </c>
      <c r="R5180" t="s">
        <v>34092</v>
      </c>
      <c r="S5180" s="4" t="str">
        <f t="shared" si="80"/>
        <v>2005</v>
      </c>
    </row>
    <row r="5181" spans="1:19" hidden="1" x14ac:dyDescent="0.35">
      <c r="A5181" t="s">
        <v>34090</v>
      </c>
      <c r="B5181" t="s">
        <v>34091</v>
      </c>
      <c r="C5181" t="s">
        <v>34093</v>
      </c>
      <c r="D5181" t="s">
        <v>34094</v>
      </c>
      <c r="E5181" t="s">
        <v>34095</v>
      </c>
      <c r="F5181" t="s">
        <v>34096</v>
      </c>
      <c r="I5181" t="s">
        <v>34097</v>
      </c>
      <c r="J5181" t="s">
        <v>34098</v>
      </c>
      <c r="M5181" t="s">
        <v>112314</v>
      </c>
      <c r="N5181" t="s">
        <v>28736</v>
      </c>
      <c r="O5181" s="3" t="s">
        <v>34099</v>
      </c>
      <c r="P5181" t="s">
        <v>28736</v>
      </c>
      <c r="Q5181" t="s">
        <v>28736</v>
      </c>
      <c r="R5181" t="s">
        <v>34099</v>
      </c>
      <c r="S5181" s="4" t="str">
        <f t="shared" si="80"/>
        <v>2005</v>
      </c>
    </row>
    <row r="5182" spans="1:19" hidden="1" x14ac:dyDescent="0.35">
      <c r="A5182" t="s">
        <v>34095</v>
      </c>
      <c r="B5182" t="s">
        <v>34096</v>
      </c>
      <c r="C5182" t="s">
        <v>34100</v>
      </c>
      <c r="D5182" t="s">
        <v>34101</v>
      </c>
      <c r="E5182" t="s">
        <v>34102</v>
      </c>
      <c r="F5182" t="s">
        <v>34103</v>
      </c>
      <c r="I5182" t="s">
        <v>34104</v>
      </c>
      <c r="J5182" t="s">
        <v>34105</v>
      </c>
      <c r="M5182" t="s">
        <v>112297</v>
      </c>
      <c r="N5182" t="s">
        <v>124</v>
      </c>
      <c r="O5182" s="3" t="s">
        <v>34106</v>
      </c>
      <c r="P5182" t="s">
        <v>124</v>
      </c>
      <c r="Q5182" t="s">
        <v>124</v>
      </c>
      <c r="R5182" t="s">
        <v>34106</v>
      </c>
      <c r="S5182" s="4" t="str">
        <f t="shared" si="80"/>
        <v>2005</v>
      </c>
    </row>
    <row r="5183" spans="1:19" hidden="1" x14ac:dyDescent="0.35">
      <c r="A5183" t="s">
        <v>34102</v>
      </c>
      <c r="B5183" t="s">
        <v>34103</v>
      </c>
      <c r="C5183" t="s">
        <v>34107</v>
      </c>
      <c r="D5183" t="s">
        <v>34108</v>
      </c>
      <c r="E5183" t="s">
        <v>34109</v>
      </c>
      <c r="F5183" t="s">
        <v>34110</v>
      </c>
      <c r="I5183" t="s">
        <v>34111</v>
      </c>
      <c r="J5183" t="s">
        <v>34112</v>
      </c>
      <c r="M5183" t="s">
        <v>112297</v>
      </c>
      <c r="N5183" t="s">
        <v>124</v>
      </c>
      <c r="O5183" s="3" t="s">
        <v>34113</v>
      </c>
      <c r="P5183" t="s">
        <v>124</v>
      </c>
      <c r="Q5183" t="s">
        <v>124</v>
      </c>
      <c r="R5183" t="s">
        <v>34113</v>
      </c>
      <c r="S5183" s="4" t="str">
        <f t="shared" si="80"/>
        <v>2005</v>
      </c>
    </row>
    <row r="5184" spans="1:19" hidden="1" x14ac:dyDescent="0.35">
      <c r="A5184" t="s">
        <v>34109</v>
      </c>
      <c r="B5184" t="s">
        <v>34110</v>
      </c>
      <c r="C5184" t="s">
        <v>34114</v>
      </c>
      <c r="D5184" t="s">
        <v>34115</v>
      </c>
      <c r="E5184" t="s">
        <v>34116</v>
      </c>
      <c r="F5184" t="s">
        <v>34117</v>
      </c>
      <c r="I5184" t="s">
        <v>34118</v>
      </c>
      <c r="J5184" t="s">
        <v>34119</v>
      </c>
      <c r="M5184" t="s">
        <v>112297</v>
      </c>
      <c r="N5184" t="s">
        <v>124</v>
      </c>
      <c r="O5184" s="3" t="s">
        <v>34120</v>
      </c>
      <c r="P5184" t="s">
        <v>124</v>
      </c>
      <c r="Q5184" t="s">
        <v>124</v>
      </c>
      <c r="R5184" t="s">
        <v>34120</v>
      </c>
      <c r="S5184" s="4" t="str">
        <f t="shared" si="80"/>
        <v>2005</v>
      </c>
    </row>
    <row r="5185" spans="1:19" hidden="1" x14ac:dyDescent="0.35">
      <c r="A5185" t="s">
        <v>34116</v>
      </c>
      <c r="B5185" t="s">
        <v>34117</v>
      </c>
      <c r="C5185" t="s">
        <v>34121</v>
      </c>
      <c r="D5185" t="s">
        <v>34122</v>
      </c>
      <c r="E5185" t="s">
        <v>34123</v>
      </c>
      <c r="F5185" t="s">
        <v>34124</v>
      </c>
      <c r="I5185" t="s">
        <v>34125</v>
      </c>
      <c r="J5185" t="s">
        <v>34126</v>
      </c>
      <c r="M5185" t="s">
        <v>112297</v>
      </c>
      <c r="N5185" t="s">
        <v>124</v>
      </c>
      <c r="O5185" s="3" t="s">
        <v>34127</v>
      </c>
      <c r="P5185" t="s">
        <v>124</v>
      </c>
      <c r="Q5185" t="s">
        <v>124</v>
      </c>
      <c r="R5185" t="s">
        <v>34127</v>
      </c>
      <c r="S5185" s="4" t="str">
        <f t="shared" si="80"/>
        <v>2005</v>
      </c>
    </row>
    <row r="5186" spans="1:19" hidden="1" x14ac:dyDescent="0.35">
      <c r="A5186" t="s">
        <v>34123</v>
      </c>
      <c r="B5186" t="s">
        <v>34124</v>
      </c>
      <c r="C5186" t="s">
        <v>34128</v>
      </c>
      <c r="D5186" t="s">
        <v>34129</v>
      </c>
      <c r="E5186" t="s">
        <v>34130</v>
      </c>
      <c r="F5186" t="s">
        <v>34131</v>
      </c>
      <c r="I5186" t="s">
        <v>34132</v>
      </c>
      <c r="J5186" t="s">
        <v>34133</v>
      </c>
      <c r="M5186" t="s">
        <v>112297</v>
      </c>
      <c r="N5186" t="s">
        <v>124</v>
      </c>
      <c r="O5186" s="3" t="s">
        <v>34134</v>
      </c>
      <c r="P5186" t="s">
        <v>124</v>
      </c>
      <c r="Q5186" t="s">
        <v>124</v>
      </c>
      <c r="R5186" t="s">
        <v>34134</v>
      </c>
      <c r="S5186" s="4" t="str">
        <f t="shared" si="80"/>
        <v>2005</v>
      </c>
    </row>
    <row r="5187" spans="1:19" hidden="1" x14ac:dyDescent="0.35">
      <c r="A5187" t="s">
        <v>34130</v>
      </c>
      <c r="B5187" t="s">
        <v>34131</v>
      </c>
      <c r="C5187" t="s">
        <v>34135</v>
      </c>
      <c r="D5187" t="s">
        <v>34136</v>
      </c>
      <c r="E5187" t="s">
        <v>34137</v>
      </c>
      <c r="F5187" t="s">
        <v>34138</v>
      </c>
      <c r="I5187" t="s">
        <v>34139</v>
      </c>
      <c r="J5187" t="s">
        <v>34140</v>
      </c>
      <c r="M5187" t="s">
        <v>112297</v>
      </c>
      <c r="N5187" t="s">
        <v>16314</v>
      </c>
      <c r="O5187" s="3" t="s">
        <v>34141</v>
      </c>
      <c r="P5187" t="s">
        <v>16314</v>
      </c>
      <c r="Q5187" t="s">
        <v>16314</v>
      </c>
      <c r="R5187" t="s">
        <v>34141</v>
      </c>
      <c r="S5187" s="4" t="str">
        <f t="shared" ref="S5187:S5250" si="81">LEFT(RIGHT(R5187,19),4)</f>
        <v>2005</v>
      </c>
    </row>
    <row r="5188" spans="1:19" ht="29" hidden="1" x14ac:dyDescent="0.35">
      <c r="A5188" t="s">
        <v>34137</v>
      </c>
      <c r="B5188" t="s">
        <v>34138</v>
      </c>
      <c r="C5188" t="s">
        <v>34142</v>
      </c>
      <c r="D5188" t="s">
        <v>34143</v>
      </c>
      <c r="E5188" t="s">
        <v>34144</v>
      </c>
      <c r="F5188" t="s">
        <v>34145</v>
      </c>
      <c r="I5188" t="s">
        <v>34146</v>
      </c>
      <c r="J5188" t="s">
        <v>23669</v>
      </c>
      <c r="K5188" s="2" t="s">
        <v>11336</v>
      </c>
      <c r="M5188" t="s">
        <v>112299</v>
      </c>
      <c r="N5188" t="s">
        <v>247</v>
      </c>
      <c r="O5188" s="3" t="s">
        <v>34147</v>
      </c>
      <c r="P5188" t="s">
        <v>247</v>
      </c>
      <c r="Q5188" t="s">
        <v>247</v>
      </c>
      <c r="R5188" t="s">
        <v>34147</v>
      </c>
      <c r="S5188" s="4" t="str">
        <f t="shared" si="81"/>
        <v>2005</v>
      </c>
    </row>
    <row r="5189" spans="1:19" hidden="1" x14ac:dyDescent="0.35">
      <c r="A5189" t="s">
        <v>34144</v>
      </c>
      <c r="B5189" t="s">
        <v>34145</v>
      </c>
      <c r="C5189" t="s">
        <v>34148</v>
      </c>
      <c r="D5189" t="s">
        <v>34149</v>
      </c>
      <c r="E5189" t="s">
        <v>34150</v>
      </c>
      <c r="F5189" t="s">
        <v>34151</v>
      </c>
      <c r="I5189" t="s">
        <v>34152</v>
      </c>
      <c r="J5189" t="s">
        <v>34153</v>
      </c>
      <c r="M5189" t="s">
        <v>112299</v>
      </c>
      <c r="N5189" t="s">
        <v>247</v>
      </c>
      <c r="O5189" s="3" t="s">
        <v>34154</v>
      </c>
      <c r="P5189" t="s">
        <v>247</v>
      </c>
      <c r="Q5189" t="s">
        <v>247</v>
      </c>
      <c r="R5189" t="s">
        <v>34154</v>
      </c>
      <c r="S5189" s="4" t="str">
        <f t="shared" si="81"/>
        <v>2005</v>
      </c>
    </row>
    <row r="5190" spans="1:19" hidden="1" x14ac:dyDescent="0.35">
      <c r="A5190" t="s">
        <v>34150</v>
      </c>
      <c r="B5190" t="s">
        <v>34151</v>
      </c>
      <c r="C5190" t="s">
        <v>34155</v>
      </c>
      <c r="D5190" t="s">
        <v>34156</v>
      </c>
      <c r="E5190" t="s">
        <v>34157</v>
      </c>
      <c r="F5190" t="s">
        <v>34158</v>
      </c>
      <c r="I5190" t="s">
        <v>34159</v>
      </c>
      <c r="J5190" t="s">
        <v>34160</v>
      </c>
      <c r="M5190" t="s">
        <v>112299</v>
      </c>
      <c r="N5190" t="s">
        <v>247</v>
      </c>
      <c r="O5190" s="3" t="s">
        <v>34161</v>
      </c>
      <c r="P5190" t="s">
        <v>247</v>
      </c>
      <c r="Q5190" t="s">
        <v>247</v>
      </c>
      <c r="R5190" t="s">
        <v>34161</v>
      </c>
      <c r="S5190" s="4" t="str">
        <f t="shared" si="81"/>
        <v>2005</v>
      </c>
    </row>
    <row r="5191" spans="1:19" hidden="1" x14ac:dyDescent="0.35">
      <c r="A5191" t="s">
        <v>34157</v>
      </c>
      <c r="B5191" t="s">
        <v>34158</v>
      </c>
      <c r="C5191" t="s">
        <v>34162</v>
      </c>
      <c r="D5191" t="s">
        <v>34163</v>
      </c>
      <c r="E5191" t="s">
        <v>34164</v>
      </c>
      <c r="F5191" t="s">
        <v>34165</v>
      </c>
      <c r="I5191" t="s">
        <v>34166</v>
      </c>
      <c r="J5191" t="s">
        <v>34167</v>
      </c>
      <c r="M5191" t="s">
        <v>112299</v>
      </c>
      <c r="N5191" t="s">
        <v>247</v>
      </c>
      <c r="O5191" s="3" t="s">
        <v>34168</v>
      </c>
      <c r="P5191" t="s">
        <v>247</v>
      </c>
      <c r="Q5191" t="s">
        <v>247</v>
      </c>
      <c r="R5191" t="s">
        <v>34168</v>
      </c>
      <c r="S5191" s="4" t="str">
        <f t="shared" si="81"/>
        <v>2005</v>
      </c>
    </row>
    <row r="5192" spans="1:19" hidden="1" x14ac:dyDescent="0.35">
      <c r="A5192" t="s">
        <v>34164</v>
      </c>
      <c r="B5192" t="s">
        <v>34165</v>
      </c>
      <c r="C5192" t="s">
        <v>34169</v>
      </c>
      <c r="D5192" t="s">
        <v>34170</v>
      </c>
      <c r="E5192" t="s">
        <v>34171</v>
      </c>
      <c r="F5192" t="s">
        <v>34172</v>
      </c>
      <c r="I5192" t="s">
        <v>34173</v>
      </c>
      <c r="J5192" t="s">
        <v>34174</v>
      </c>
      <c r="M5192" t="s">
        <v>112297</v>
      </c>
      <c r="N5192" t="s">
        <v>124</v>
      </c>
      <c r="O5192" s="3" t="s">
        <v>34175</v>
      </c>
      <c r="P5192" t="s">
        <v>124</v>
      </c>
      <c r="Q5192" t="s">
        <v>124</v>
      </c>
      <c r="R5192" t="s">
        <v>34175</v>
      </c>
      <c r="S5192" s="4" t="str">
        <f t="shared" si="81"/>
        <v>2005</v>
      </c>
    </row>
    <row r="5193" spans="1:19" hidden="1" x14ac:dyDescent="0.35">
      <c r="A5193" t="s">
        <v>34171</v>
      </c>
      <c r="B5193" t="s">
        <v>34172</v>
      </c>
      <c r="C5193" t="s">
        <v>34176</v>
      </c>
      <c r="D5193" t="s">
        <v>34177</v>
      </c>
      <c r="E5193" t="s">
        <v>34178</v>
      </c>
      <c r="F5193" t="s">
        <v>34179</v>
      </c>
      <c r="I5193" t="s">
        <v>2301</v>
      </c>
      <c r="J5193" t="s">
        <v>2302</v>
      </c>
      <c r="M5193" t="s">
        <v>16314</v>
      </c>
      <c r="N5193" t="s">
        <v>16314</v>
      </c>
      <c r="O5193" s="3" t="s">
        <v>34180</v>
      </c>
      <c r="P5193" t="s">
        <v>16314</v>
      </c>
      <c r="Q5193" t="s">
        <v>16314</v>
      </c>
      <c r="R5193" t="s">
        <v>34180</v>
      </c>
      <c r="S5193" s="4" t="str">
        <f t="shared" si="81"/>
        <v>2005</v>
      </c>
    </row>
    <row r="5194" spans="1:19" hidden="1" x14ac:dyDescent="0.35">
      <c r="A5194" t="s">
        <v>34178</v>
      </c>
      <c r="B5194" t="s">
        <v>34179</v>
      </c>
      <c r="C5194" t="s">
        <v>34181</v>
      </c>
      <c r="D5194" t="s">
        <v>34182</v>
      </c>
      <c r="E5194" t="s">
        <v>34183</v>
      </c>
      <c r="F5194" t="s">
        <v>34184</v>
      </c>
      <c r="I5194" t="s">
        <v>34185</v>
      </c>
      <c r="J5194" t="s">
        <v>34186</v>
      </c>
      <c r="M5194" t="s">
        <v>112299</v>
      </c>
      <c r="N5194" t="s">
        <v>247</v>
      </c>
      <c r="O5194" s="3" t="s">
        <v>34187</v>
      </c>
      <c r="P5194" t="s">
        <v>247</v>
      </c>
      <c r="Q5194" t="s">
        <v>247</v>
      </c>
      <c r="R5194" t="s">
        <v>34187</v>
      </c>
      <c r="S5194" s="4" t="str">
        <f t="shared" si="81"/>
        <v>2005</v>
      </c>
    </row>
    <row r="5195" spans="1:19" hidden="1" x14ac:dyDescent="0.35">
      <c r="A5195" t="s">
        <v>34183</v>
      </c>
      <c r="B5195" t="s">
        <v>34184</v>
      </c>
      <c r="C5195" t="s">
        <v>34188</v>
      </c>
      <c r="D5195" t="s">
        <v>34189</v>
      </c>
      <c r="E5195" t="s">
        <v>34190</v>
      </c>
      <c r="F5195" t="s">
        <v>34191</v>
      </c>
      <c r="I5195" t="s">
        <v>34192</v>
      </c>
      <c r="J5195" t="s">
        <v>34193</v>
      </c>
      <c r="M5195" t="s">
        <v>112314</v>
      </c>
      <c r="N5195" t="s">
        <v>28736</v>
      </c>
      <c r="O5195" s="3" t="s">
        <v>34194</v>
      </c>
      <c r="P5195" t="s">
        <v>28736</v>
      </c>
      <c r="Q5195" t="s">
        <v>28736</v>
      </c>
      <c r="R5195" t="s">
        <v>34194</v>
      </c>
      <c r="S5195" s="4" t="str">
        <f t="shared" si="81"/>
        <v>2005</v>
      </c>
    </row>
    <row r="5196" spans="1:19" hidden="1" x14ac:dyDescent="0.35">
      <c r="A5196" t="s">
        <v>34190</v>
      </c>
      <c r="B5196" t="s">
        <v>34191</v>
      </c>
      <c r="C5196" t="s">
        <v>34195</v>
      </c>
      <c r="D5196" t="s">
        <v>34196</v>
      </c>
      <c r="E5196" t="s">
        <v>34197</v>
      </c>
      <c r="F5196" t="s">
        <v>34198</v>
      </c>
      <c r="I5196" t="s">
        <v>34199</v>
      </c>
      <c r="J5196" t="s">
        <v>34200</v>
      </c>
      <c r="M5196" t="s">
        <v>112314</v>
      </c>
      <c r="N5196" t="s">
        <v>28736</v>
      </c>
      <c r="O5196" s="3" t="s">
        <v>34201</v>
      </c>
      <c r="P5196" t="s">
        <v>28736</v>
      </c>
      <c r="Q5196" t="s">
        <v>28736</v>
      </c>
      <c r="R5196" t="s">
        <v>34201</v>
      </c>
      <c r="S5196" s="4" t="str">
        <f t="shared" si="81"/>
        <v>2005</v>
      </c>
    </row>
    <row r="5197" spans="1:19" hidden="1" x14ac:dyDescent="0.35">
      <c r="A5197" t="s">
        <v>34197</v>
      </c>
      <c r="B5197" t="s">
        <v>34198</v>
      </c>
      <c r="C5197" t="s">
        <v>34202</v>
      </c>
      <c r="D5197" t="s">
        <v>34203</v>
      </c>
      <c r="E5197" t="s">
        <v>34204</v>
      </c>
      <c r="F5197" t="s">
        <v>34205</v>
      </c>
      <c r="I5197" t="s">
        <v>34206</v>
      </c>
      <c r="J5197" t="s">
        <v>34207</v>
      </c>
      <c r="M5197" t="s">
        <v>112297</v>
      </c>
      <c r="N5197" t="s">
        <v>124</v>
      </c>
      <c r="O5197" s="3" t="s">
        <v>34208</v>
      </c>
      <c r="P5197" t="s">
        <v>124</v>
      </c>
      <c r="Q5197" t="s">
        <v>124</v>
      </c>
      <c r="R5197" t="s">
        <v>34208</v>
      </c>
      <c r="S5197" s="4" t="str">
        <f t="shared" si="81"/>
        <v>2005</v>
      </c>
    </row>
    <row r="5198" spans="1:19" hidden="1" x14ac:dyDescent="0.35">
      <c r="A5198" t="s">
        <v>34204</v>
      </c>
      <c r="B5198" t="s">
        <v>34205</v>
      </c>
      <c r="C5198" t="s">
        <v>34209</v>
      </c>
      <c r="D5198" t="s">
        <v>34210</v>
      </c>
      <c r="E5198" t="s">
        <v>34211</v>
      </c>
      <c r="F5198" t="s">
        <v>34212</v>
      </c>
      <c r="I5198" t="s">
        <v>34213</v>
      </c>
      <c r="J5198" t="s">
        <v>34214</v>
      </c>
      <c r="M5198" t="s">
        <v>112314</v>
      </c>
      <c r="N5198" t="s">
        <v>28736</v>
      </c>
      <c r="O5198" s="3" t="s">
        <v>34215</v>
      </c>
      <c r="P5198" t="s">
        <v>28736</v>
      </c>
      <c r="Q5198" t="s">
        <v>28736</v>
      </c>
      <c r="R5198" t="s">
        <v>34215</v>
      </c>
      <c r="S5198" s="4" t="str">
        <f t="shared" si="81"/>
        <v>2004</v>
      </c>
    </row>
    <row r="5199" spans="1:19" hidden="1" x14ac:dyDescent="0.35">
      <c r="A5199" t="s">
        <v>34211</v>
      </c>
      <c r="B5199" t="s">
        <v>34212</v>
      </c>
      <c r="C5199" t="s">
        <v>34216</v>
      </c>
      <c r="D5199" t="s">
        <v>34217</v>
      </c>
      <c r="E5199" t="s">
        <v>34218</v>
      </c>
      <c r="F5199" t="s">
        <v>34219</v>
      </c>
      <c r="I5199" t="s">
        <v>34220</v>
      </c>
      <c r="J5199" t="s">
        <v>34221</v>
      </c>
      <c r="M5199" t="s">
        <v>112314</v>
      </c>
      <c r="N5199" t="s">
        <v>28736</v>
      </c>
      <c r="O5199" s="3" t="s">
        <v>34222</v>
      </c>
      <c r="P5199" t="s">
        <v>28736</v>
      </c>
      <c r="Q5199" t="s">
        <v>28736</v>
      </c>
      <c r="R5199" t="s">
        <v>34222</v>
      </c>
      <c r="S5199" s="4" t="str">
        <f t="shared" si="81"/>
        <v>2004</v>
      </c>
    </row>
    <row r="5200" spans="1:19" hidden="1" x14ac:dyDescent="0.35">
      <c r="A5200" t="s">
        <v>34218</v>
      </c>
      <c r="B5200" t="s">
        <v>34219</v>
      </c>
      <c r="C5200" t="s">
        <v>34223</v>
      </c>
      <c r="D5200" t="s">
        <v>34224</v>
      </c>
      <c r="E5200" t="s">
        <v>34225</v>
      </c>
      <c r="F5200" t="s">
        <v>34226</v>
      </c>
      <c r="I5200" t="s">
        <v>34227</v>
      </c>
      <c r="J5200" t="s">
        <v>34228</v>
      </c>
      <c r="M5200" t="s">
        <v>112314</v>
      </c>
      <c r="N5200" t="s">
        <v>28736</v>
      </c>
      <c r="O5200" s="3" t="s">
        <v>34229</v>
      </c>
      <c r="P5200" t="s">
        <v>28736</v>
      </c>
      <c r="Q5200" t="s">
        <v>28736</v>
      </c>
      <c r="R5200" t="s">
        <v>34229</v>
      </c>
      <c r="S5200" s="4" t="str">
        <f t="shared" si="81"/>
        <v>2004</v>
      </c>
    </row>
    <row r="5201" spans="1:19" hidden="1" x14ac:dyDescent="0.35">
      <c r="A5201" t="s">
        <v>34225</v>
      </c>
      <c r="B5201" t="s">
        <v>34226</v>
      </c>
      <c r="C5201" t="s">
        <v>34230</v>
      </c>
      <c r="D5201" t="s">
        <v>34231</v>
      </c>
      <c r="E5201" t="s">
        <v>34232</v>
      </c>
      <c r="F5201" t="s">
        <v>34233</v>
      </c>
      <c r="I5201" t="s">
        <v>34234</v>
      </c>
      <c r="J5201" t="s">
        <v>34235</v>
      </c>
      <c r="M5201" t="s">
        <v>112299</v>
      </c>
      <c r="N5201" t="s">
        <v>247</v>
      </c>
      <c r="O5201" s="3" t="s">
        <v>34236</v>
      </c>
      <c r="P5201" t="s">
        <v>247</v>
      </c>
      <c r="Q5201" t="s">
        <v>247</v>
      </c>
      <c r="R5201" t="s">
        <v>34236</v>
      </c>
      <c r="S5201" s="4" t="str">
        <f t="shared" si="81"/>
        <v>2004</v>
      </c>
    </row>
    <row r="5202" spans="1:19" hidden="1" x14ac:dyDescent="0.35">
      <c r="A5202" t="s">
        <v>34232</v>
      </c>
      <c r="B5202" t="s">
        <v>34233</v>
      </c>
      <c r="C5202" t="s">
        <v>34237</v>
      </c>
      <c r="D5202" t="s">
        <v>34238</v>
      </c>
      <c r="E5202" t="s">
        <v>34239</v>
      </c>
      <c r="F5202" t="s">
        <v>34240</v>
      </c>
      <c r="I5202" t="s">
        <v>34241</v>
      </c>
      <c r="J5202" t="s">
        <v>17834</v>
      </c>
      <c r="M5202" t="s">
        <v>112297</v>
      </c>
      <c r="N5202" t="s">
        <v>124</v>
      </c>
      <c r="O5202" s="3" t="s">
        <v>34242</v>
      </c>
      <c r="P5202" t="s">
        <v>124</v>
      </c>
      <c r="Q5202" t="s">
        <v>124</v>
      </c>
      <c r="R5202" t="s">
        <v>34242</v>
      </c>
      <c r="S5202" s="4" t="str">
        <f t="shared" si="81"/>
        <v>2004</v>
      </c>
    </row>
    <row r="5203" spans="1:19" hidden="1" x14ac:dyDescent="0.35">
      <c r="A5203" t="s">
        <v>34239</v>
      </c>
      <c r="B5203" t="s">
        <v>34240</v>
      </c>
      <c r="C5203" t="s">
        <v>34243</v>
      </c>
      <c r="D5203" t="s">
        <v>34244</v>
      </c>
      <c r="E5203" t="s">
        <v>34245</v>
      </c>
      <c r="F5203" t="s">
        <v>34246</v>
      </c>
      <c r="I5203" t="s">
        <v>34247</v>
      </c>
      <c r="J5203" t="s">
        <v>34248</v>
      </c>
      <c r="M5203" t="s">
        <v>112297</v>
      </c>
      <c r="N5203" t="s">
        <v>124</v>
      </c>
      <c r="O5203" s="3" t="s">
        <v>34249</v>
      </c>
      <c r="P5203" t="s">
        <v>124</v>
      </c>
      <c r="Q5203" t="s">
        <v>124</v>
      </c>
      <c r="R5203" t="s">
        <v>34249</v>
      </c>
      <c r="S5203" s="4" t="str">
        <f t="shared" si="81"/>
        <v>2004</v>
      </c>
    </row>
    <row r="5204" spans="1:19" hidden="1" x14ac:dyDescent="0.35">
      <c r="A5204" t="s">
        <v>34245</v>
      </c>
      <c r="B5204" t="s">
        <v>34246</v>
      </c>
      <c r="C5204" t="s">
        <v>34250</v>
      </c>
      <c r="D5204" t="s">
        <v>34251</v>
      </c>
      <c r="E5204" t="s">
        <v>34252</v>
      </c>
      <c r="F5204" t="s">
        <v>34253</v>
      </c>
      <c r="I5204" t="s">
        <v>34254</v>
      </c>
      <c r="J5204" t="s">
        <v>34255</v>
      </c>
      <c r="M5204" t="s">
        <v>112299</v>
      </c>
      <c r="N5204" t="s">
        <v>247</v>
      </c>
      <c r="O5204" s="3" t="s">
        <v>34256</v>
      </c>
      <c r="P5204" t="s">
        <v>247</v>
      </c>
      <c r="Q5204" t="s">
        <v>247</v>
      </c>
      <c r="R5204" t="s">
        <v>34256</v>
      </c>
      <c r="S5204" s="4" t="str">
        <f t="shared" si="81"/>
        <v>2004</v>
      </c>
    </row>
    <row r="5205" spans="1:19" hidden="1" x14ac:dyDescent="0.35">
      <c r="A5205" t="s">
        <v>34252</v>
      </c>
      <c r="B5205" t="s">
        <v>34253</v>
      </c>
      <c r="C5205" t="s">
        <v>34257</v>
      </c>
      <c r="D5205" t="s">
        <v>34258</v>
      </c>
      <c r="E5205" t="s">
        <v>34259</v>
      </c>
      <c r="F5205" t="s">
        <v>34260</v>
      </c>
      <c r="I5205" t="s">
        <v>34261</v>
      </c>
      <c r="J5205" t="s">
        <v>34262</v>
      </c>
      <c r="M5205" t="s">
        <v>112314</v>
      </c>
      <c r="N5205" t="s">
        <v>28736</v>
      </c>
      <c r="O5205" s="3" t="s">
        <v>34263</v>
      </c>
      <c r="P5205" t="s">
        <v>28736</v>
      </c>
      <c r="Q5205" t="s">
        <v>28736</v>
      </c>
      <c r="R5205" t="s">
        <v>34263</v>
      </c>
      <c r="S5205" s="4" t="str">
        <f t="shared" si="81"/>
        <v>2004</v>
      </c>
    </row>
    <row r="5206" spans="1:19" hidden="1" x14ac:dyDescent="0.35">
      <c r="A5206" t="s">
        <v>34259</v>
      </c>
      <c r="B5206" t="s">
        <v>34260</v>
      </c>
      <c r="C5206" t="s">
        <v>34264</v>
      </c>
      <c r="D5206" t="s">
        <v>34265</v>
      </c>
      <c r="E5206" t="s">
        <v>34266</v>
      </c>
      <c r="F5206" t="s">
        <v>34267</v>
      </c>
      <c r="I5206" t="s">
        <v>34268</v>
      </c>
      <c r="J5206" t="s">
        <v>34269</v>
      </c>
      <c r="M5206" t="s">
        <v>112314</v>
      </c>
      <c r="N5206" t="s">
        <v>28736</v>
      </c>
      <c r="O5206" s="3" t="s">
        <v>34270</v>
      </c>
      <c r="P5206" t="s">
        <v>28736</v>
      </c>
      <c r="Q5206" t="s">
        <v>28736</v>
      </c>
      <c r="R5206" t="s">
        <v>34270</v>
      </c>
      <c r="S5206" s="4" t="str">
        <f t="shared" si="81"/>
        <v>2004</v>
      </c>
    </row>
    <row r="5207" spans="1:19" hidden="1" x14ac:dyDescent="0.35">
      <c r="A5207" t="s">
        <v>34266</v>
      </c>
      <c r="B5207" t="s">
        <v>34267</v>
      </c>
      <c r="C5207" t="s">
        <v>34271</v>
      </c>
      <c r="D5207" t="s">
        <v>34272</v>
      </c>
      <c r="E5207" t="s">
        <v>34273</v>
      </c>
      <c r="F5207" t="s">
        <v>34274</v>
      </c>
      <c r="I5207" t="s">
        <v>34275</v>
      </c>
      <c r="J5207" t="s">
        <v>34276</v>
      </c>
      <c r="M5207" t="s">
        <v>112297</v>
      </c>
      <c r="N5207" t="s">
        <v>16314</v>
      </c>
      <c r="O5207" s="3" t="s">
        <v>34277</v>
      </c>
      <c r="P5207" t="s">
        <v>16314</v>
      </c>
      <c r="Q5207" t="s">
        <v>16314</v>
      </c>
      <c r="R5207" t="s">
        <v>34277</v>
      </c>
      <c r="S5207" s="4" t="str">
        <f t="shared" si="81"/>
        <v>2004</v>
      </c>
    </row>
    <row r="5208" spans="1:19" hidden="1" x14ac:dyDescent="0.35">
      <c r="A5208" t="s">
        <v>34273</v>
      </c>
      <c r="B5208" t="s">
        <v>34274</v>
      </c>
      <c r="C5208" t="s">
        <v>34278</v>
      </c>
      <c r="D5208" t="s">
        <v>34279</v>
      </c>
      <c r="E5208" t="s">
        <v>34280</v>
      </c>
      <c r="F5208" t="s">
        <v>34281</v>
      </c>
      <c r="I5208" t="s">
        <v>34282</v>
      </c>
      <c r="J5208" t="s">
        <v>34283</v>
      </c>
      <c r="M5208" t="s">
        <v>112297</v>
      </c>
      <c r="N5208" t="s">
        <v>124</v>
      </c>
      <c r="O5208" s="3" t="s">
        <v>34284</v>
      </c>
      <c r="P5208" t="s">
        <v>124</v>
      </c>
      <c r="Q5208" t="s">
        <v>124</v>
      </c>
      <c r="R5208" t="s">
        <v>34284</v>
      </c>
      <c r="S5208" s="4" t="str">
        <f t="shared" si="81"/>
        <v>2004</v>
      </c>
    </row>
    <row r="5209" spans="1:19" hidden="1" x14ac:dyDescent="0.35">
      <c r="A5209" t="s">
        <v>34280</v>
      </c>
      <c r="B5209" t="s">
        <v>34281</v>
      </c>
      <c r="C5209" t="s">
        <v>34285</v>
      </c>
      <c r="D5209" t="s">
        <v>34286</v>
      </c>
      <c r="E5209" t="s">
        <v>34287</v>
      </c>
      <c r="F5209" t="s">
        <v>34288</v>
      </c>
      <c r="I5209" t="s">
        <v>34289</v>
      </c>
      <c r="J5209" t="s">
        <v>34290</v>
      </c>
      <c r="M5209" t="s">
        <v>112314</v>
      </c>
      <c r="N5209" t="s">
        <v>28736</v>
      </c>
      <c r="O5209" s="3" t="s">
        <v>34291</v>
      </c>
      <c r="P5209" t="s">
        <v>28736</v>
      </c>
      <c r="Q5209" t="s">
        <v>28736</v>
      </c>
      <c r="R5209" t="s">
        <v>34291</v>
      </c>
      <c r="S5209" s="4" t="str">
        <f t="shared" si="81"/>
        <v>2004</v>
      </c>
    </row>
    <row r="5210" spans="1:19" hidden="1" x14ac:dyDescent="0.35">
      <c r="A5210" t="s">
        <v>34287</v>
      </c>
      <c r="B5210" t="s">
        <v>34288</v>
      </c>
      <c r="C5210" t="s">
        <v>34292</v>
      </c>
      <c r="D5210" t="s">
        <v>34293</v>
      </c>
      <c r="E5210" t="s">
        <v>34294</v>
      </c>
      <c r="F5210" t="s">
        <v>34295</v>
      </c>
      <c r="I5210" t="s">
        <v>34296</v>
      </c>
      <c r="J5210" t="s">
        <v>34297</v>
      </c>
      <c r="M5210" t="s">
        <v>112297</v>
      </c>
      <c r="N5210" t="s">
        <v>124</v>
      </c>
      <c r="O5210" s="3" t="s">
        <v>34298</v>
      </c>
      <c r="P5210" t="s">
        <v>124</v>
      </c>
      <c r="Q5210" t="s">
        <v>124</v>
      </c>
      <c r="R5210" t="s">
        <v>34298</v>
      </c>
      <c r="S5210" s="4" t="str">
        <f t="shared" si="81"/>
        <v>2004</v>
      </c>
    </row>
    <row r="5211" spans="1:19" hidden="1" x14ac:dyDescent="0.35">
      <c r="A5211" t="s">
        <v>34294</v>
      </c>
      <c r="B5211" t="s">
        <v>34295</v>
      </c>
      <c r="C5211" t="s">
        <v>34299</v>
      </c>
      <c r="D5211" t="s">
        <v>34300</v>
      </c>
      <c r="E5211" t="s">
        <v>34301</v>
      </c>
      <c r="F5211" t="s">
        <v>34302</v>
      </c>
      <c r="I5211" t="s">
        <v>2301</v>
      </c>
      <c r="J5211" t="s">
        <v>2302</v>
      </c>
      <c r="M5211" t="s">
        <v>112314</v>
      </c>
      <c r="N5211" t="s">
        <v>28736</v>
      </c>
      <c r="O5211" s="3" t="s">
        <v>34303</v>
      </c>
      <c r="P5211" t="s">
        <v>28736</v>
      </c>
      <c r="Q5211" t="s">
        <v>28736</v>
      </c>
      <c r="R5211" t="s">
        <v>34303</v>
      </c>
      <c r="S5211" s="4" t="str">
        <f t="shared" si="81"/>
        <v>2004</v>
      </c>
    </row>
    <row r="5212" spans="1:19" hidden="1" x14ac:dyDescent="0.35">
      <c r="A5212" t="s">
        <v>34301</v>
      </c>
      <c r="B5212" t="s">
        <v>34302</v>
      </c>
      <c r="C5212" t="s">
        <v>34304</v>
      </c>
      <c r="D5212" t="s">
        <v>34305</v>
      </c>
      <c r="E5212" t="s">
        <v>34306</v>
      </c>
      <c r="F5212" t="s">
        <v>34307</v>
      </c>
      <c r="I5212" t="s">
        <v>34308</v>
      </c>
      <c r="J5212" t="s">
        <v>34309</v>
      </c>
      <c r="M5212" t="s">
        <v>112314</v>
      </c>
      <c r="N5212" t="s">
        <v>28736</v>
      </c>
      <c r="O5212" s="3" t="s">
        <v>34310</v>
      </c>
      <c r="P5212" t="s">
        <v>28736</v>
      </c>
      <c r="Q5212" t="s">
        <v>28736</v>
      </c>
      <c r="R5212" t="s">
        <v>34310</v>
      </c>
      <c r="S5212" s="4" t="str">
        <f t="shared" si="81"/>
        <v>2004</v>
      </c>
    </row>
    <row r="5213" spans="1:19" hidden="1" x14ac:dyDescent="0.35">
      <c r="A5213" t="s">
        <v>34306</v>
      </c>
      <c r="B5213" t="s">
        <v>34307</v>
      </c>
      <c r="C5213" t="s">
        <v>34311</v>
      </c>
      <c r="D5213" t="s">
        <v>34312</v>
      </c>
      <c r="E5213" t="s">
        <v>34313</v>
      </c>
      <c r="F5213" t="s">
        <v>34314</v>
      </c>
      <c r="I5213" t="s">
        <v>34315</v>
      </c>
      <c r="J5213" t="s">
        <v>34316</v>
      </c>
      <c r="M5213" t="s">
        <v>112299</v>
      </c>
      <c r="N5213" t="s">
        <v>247</v>
      </c>
      <c r="O5213" s="3" t="s">
        <v>34317</v>
      </c>
      <c r="P5213" t="s">
        <v>247</v>
      </c>
      <c r="Q5213" t="s">
        <v>247</v>
      </c>
      <c r="R5213" t="s">
        <v>34317</v>
      </c>
      <c r="S5213" s="4" t="str">
        <f t="shared" si="81"/>
        <v>2004</v>
      </c>
    </row>
    <row r="5214" spans="1:19" hidden="1" x14ac:dyDescent="0.35">
      <c r="A5214" t="s">
        <v>34313</v>
      </c>
      <c r="B5214" t="s">
        <v>34314</v>
      </c>
      <c r="C5214" t="s">
        <v>34318</v>
      </c>
      <c r="D5214" t="s">
        <v>34319</v>
      </c>
      <c r="E5214" t="s">
        <v>34320</v>
      </c>
      <c r="F5214" t="s">
        <v>34321</v>
      </c>
      <c r="I5214" t="s">
        <v>512</v>
      </c>
      <c r="J5214" t="s">
        <v>512</v>
      </c>
      <c r="M5214" t="s">
        <v>112297</v>
      </c>
      <c r="N5214" t="s">
        <v>124</v>
      </c>
      <c r="O5214" s="3" t="s">
        <v>34322</v>
      </c>
      <c r="P5214" t="s">
        <v>124</v>
      </c>
      <c r="Q5214" t="s">
        <v>124</v>
      </c>
      <c r="R5214" t="s">
        <v>34322</v>
      </c>
      <c r="S5214" s="4" t="str">
        <f t="shared" si="81"/>
        <v>2004</v>
      </c>
    </row>
    <row r="5215" spans="1:19" hidden="1" x14ac:dyDescent="0.35">
      <c r="A5215" t="s">
        <v>34320</v>
      </c>
      <c r="B5215" t="s">
        <v>34321</v>
      </c>
      <c r="C5215" t="s">
        <v>34323</v>
      </c>
      <c r="D5215" t="s">
        <v>34324</v>
      </c>
      <c r="E5215" t="s">
        <v>34325</v>
      </c>
      <c r="F5215" t="s">
        <v>34326</v>
      </c>
      <c r="I5215" t="s">
        <v>34327</v>
      </c>
      <c r="J5215" t="s">
        <v>34328</v>
      </c>
      <c r="M5215" t="s">
        <v>112314</v>
      </c>
      <c r="N5215" t="s">
        <v>28736</v>
      </c>
      <c r="O5215" s="3" t="s">
        <v>34329</v>
      </c>
      <c r="P5215" t="s">
        <v>28736</v>
      </c>
      <c r="Q5215" t="s">
        <v>28736</v>
      </c>
      <c r="R5215" t="s">
        <v>34329</v>
      </c>
      <c r="S5215" s="4" t="str">
        <f t="shared" si="81"/>
        <v>2004</v>
      </c>
    </row>
    <row r="5216" spans="1:19" hidden="1" x14ac:dyDescent="0.35">
      <c r="A5216" t="s">
        <v>34325</v>
      </c>
      <c r="B5216" t="s">
        <v>34326</v>
      </c>
      <c r="C5216" t="s">
        <v>34330</v>
      </c>
      <c r="D5216" t="s">
        <v>34331</v>
      </c>
      <c r="E5216" t="s">
        <v>34332</v>
      </c>
      <c r="F5216" t="s">
        <v>34333</v>
      </c>
      <c r="I5216" t="s">
        <v>34334</v>
      </c>
      <c r="J5216" t="s">
        <v>34335</v>
      </c>
      <c r="M5216" t="s">
        <v>112299</v>
      </c>
      <c r="N5216" t="s">
        <v>247</v>
      </c>
      <c r="O5216" s="3" t="s">
        <v>34336</v>
      </c>
      <c r="P5216" t="s">
        <v>247</v>
      </c>
      <c r="Q5216" t="s">
        <v>247</v>
      </c>
      <c r="R5216" t="s">
        <v>34336</v>
      </c>
      <c r="S5216" s="4" t="str">
        <f t="shared" si="81"/>
        <v>2004</v>
      </c>
    </row>
    <row r="5217" spans="1:19" hidden="1" x14ac:dyDescent="0.35">
      <c r="A5217" t="s">
        <v>34332</v>
      </c>
      <c r="B5217" t="s">
        <v>34333</v>
      </c>
      <c r="C5217" t="s">
        <v>34337</v>
      </c>
      <c r="D5217" t="s">
        <v>34338</v>
      </c>
      <c r="E5217" t="s">
        <v>34339</v>
      </c>
      <c r="F5217" t="s">
        <v>34340</v>
      </c>
      <c r="I5217" t="s">
        <v>34341</v>
      </c>
      <c r="J5217" t="s">
        <v>34342</v>
      </c>
      <c r="M5217" t="s">
        <v>112314</v>
      </c>
      <c r="N5217" t="s">
        <v>28736</v>
      </c>
      <c r="O5217" s="3" t="s">
        <v>34343</v>
      </c>
      <c r="P5217" t="s">
        <v>28736</v>
      </c>
      <c r="Q5217" t="s">
        <v>28736</v>
      </c>
      <c r="R5217" t="s">
        <v>34343</v>
      </c>
      <c r="S5217" s="4" t="str">
        <f t="shared" si="81"/>
        <v>2004</v>
      </c>
    </row>
    <row r="5218" spans="1:19" hidden="1" x14ac:dyDescent="0.35">
      <c r="A5218" t="s">
        <v>34339</v>
      </c>
      <c r="B5218" t="s">
        <v>34340</v>
      </c>
      <c r="C5218" t="s">
        <v>34344</v>
      </c>
      <c r="D5218" t="s">
        <v>34345</v>
      </c>
      <c r="E5218" t="s">
        <v>34346</v>
      </c>
      <c r="F5218" t="s">
        <v>34347</v>
      </c>
      <c r="I5218" t="s">
        <v>34348</v>
      </c>
      <c r="J5218" t="s">
        <v>34349</v>
      </c>
      <c r="M5218" t="s">
        <v>112314</v>
      </c>
      <c r="N5218" t="s">
        <v>28736</v>
      </c>
      <c r="O5218" s="3" t="s">
        <v>34350</v>
      </c>
      <c r="P5218" t="s">
        <v>28736</v>
      </c>
      <c r="Q5218" t="s">
        <v>28736</v>
      </c>
      <c r="R5218" t="s">
        <v>34350</v>
      </c>
      <c r="S5218" s="4" t="str">
        <f t="shared" si="81"/>
        <v>2004</v>
      </c>
    </row>
    <row r="5219" spans="1:19" hidden="1" x14ac:dyDescent="0.35">
      <c r="A5219" t="s">
        <v>34346</v>
      </c>
      <c r="B5219" t="s">
        <v>34347</v>
      </c>
      <c r="C5219" t="s">
        <v>34351</v>
      </c>
      <c r="D5219" t="s">
        <v>34352</v>
      </c>
      <c r="E5219" t="s">
        <v>34353</v>
      </c>
      <c r="F5219" t="s">
        <v>34354</v>
      </c>
      <c r="I5219" t="s">
        <v>34355</v>
      </c>
      <c r="J5219" t="s">
        <v>12421</v>
      </c>
      <c r="M5219" t="s">
        <v>112314</v>
      </c>
      <c r="N5219" t="s">
        <v>28736</v>
      </c>
      <c r="O5219" s="3" t="s">
        <v>34356</v>
      </c>
      <c r="P5219" t="s">
        <v>28736</v>
      </c>
      <c r="Q5219" t="s">
        <v>28736</v>
      </c>
      <c r="R5219" t="s">
        <v>34356</v>
      </c>
      <c r="S5219" s="4" t="str">
        <f t="shared" si="81"/>
        <v>2004</v>
      </c>
    </row>
    <row r="5220" spans="1:19" hidden="1" x14ac:dyDescent="0.35">
      <c r="A5220" t="s">
        <v>34353</v>
      </c>
      <c r="B5220" t="s">
        <v>34354</v>
      </c>
      <c r="C5220" t="s">
        <v>34357</v>
      </c>
      <c r="D5220" t="s">
        <v>34358</v>
      </c>
      <c r="E5220" t="s">
        <v>34359</v>
      </c>
      <c r="F5220" t="s">
        <v>34360</v>
      </c>
      <c r="I5220" t="s">
        <v>34361</v>
      </c>
      <c r="J5220" t="s">
        <v>34362</v>
      </c>
      <c r="M5220" t="s">
        <v>112314</v>
      </c>
      <c r="N5220" t="s">
        <v>28736</v>
      </c>
      <c r="O5220" s="3" t="s">
        <v>34363</v>
      </c>
      <c r="P5220" t="s">
        <v>28736</v>
      </c>
      <c r="Q5220" t="s">
        <v>28736</v>
      </c>
      <c r="R5220" t="s">
        <v>34363</v>
      </c>
      <c r="S5220" s="4" t="str">
        <f t="shared" si="81"/>
        <v>2004</v>
      </c>
    </row>
    <row r="5221" spans="1:19" hidden="1" x14ac:dyDescent="0.35">
      <c r="A5221" t="s">
        <v>34359</v>
      </c>
      <c r="B5221" t="s">
        <v>34360</v>
      </c>
      <c r="C5221" t="s">
        <v>34364</v>
      </c>
      <c r="D5221" t="s">
        <v>34365</v>
      </c>
      <c r="E5221" t="s">
        <v>34366</v>
      </c>
      <c r="F5221" t="s">
        <v>34367</v>
      </c>
      <c r="I5221" t="s">
        <v>34368</v>
      </c>
      <c r="J5221" t="s">
        <v>34369</v>
      </c>
      <c r="M5221" t="s">
        <v>112299</v>
      </c>
      <c r="N5221" t="s">
        <v>247</v>
      </c>
      <c r="O5221" s="3" t="s">
        <v>34370</v>
      </c>
      <c r="P5221" t="s">
        <v>247</v>
      </c>
      <c r="Q5221" t="s">
        <v>247</v>
      </c>
      <c r="R5221" t="s">
        <v>34370</v>
      </c>
      <c r="S5221" s="4" t="str">
        <f t="shared" si="81"/>
        <v>2004</v>
      </c>
    </row>
    <row r="5222" spans="1:19" hidden="1" x14ac:dyDescent="0.35">
      <c r="A5222" t="s">
        <v>34366</v>
      </c>
      <c r="B5222" t="s">
        <v>34367</v>
      </c>
      <c r="C5222" t="s">
        <v>34371</v>
      </c>
      <c r="D5222" t="s">
        <v>34372</v>
      </c>
      <c r="E5222" t="s">
        <v>34373</v>
      </c>
      <c r="F5222" t="s">
        <v>34374</v>
      </c>
      <c r="I5222" t="s">
        <v>34375</v>
      </c>
      <c r="J5222" t="s">
        <v>34376</v>
      </c>
      <c r="M5222" t="s">
        <v>112297</v>
      </c>
      <c r="N5222" t="s">
        <v>124</v>
      </c>
      <c r="O5222" s="3" t="s">
        <v>34377</v>
      </c>
      <c r="P5222" t="s">
        <v>124</v>
      </c>
      <c r="Q5222" t="s">
        <v>124</v>
      </c>
      <c r="R5222" t="s">
        <v>34377</v>
      </c>
      <c r="S5222" s="4" t="str">
        <f t="shared" si="81"/>
        <v>2004</v>
      </c>
    </row>
    <row r="5223" spans="1:19" hidden="1" x14ac:dyDescent="0.35">
      <c r="A5223" t="s">
        <v>34373</v>
      </c>
      <c r="B5223" t="s">
        <v>34374</v>
      </c>
      <c r="C5223" t="s">
        <v>34378</v>
      </c>
      <c r="D5223" t="s">
        <v>34379</v>
      </c>
      <c r="E5223" t="s">
        <v>34380</v>
      </c>
      <c r="F5223" t="s">
        <v>34381</v>
      </c>
      <c r="I5223" t="s">
        <v>34382</v>
      </c>
      <c r="J5223" t="s">
        <v>34383</v>
      </c>
      <c r="M5223" t="s">
        <v>112297</v>
      </c>
      <c r="N5223" t="s">
        <v>124</v>
      </c>
      <c r="O5223" s="3" t="s">
        <v>34384</v>
      </c>
      <c r="P5223" t="s">
        <v>124</v>
      </c>
      <c r="Q5223" t="s">
        <v>124</v>
      </c>
      <c r="R5223" t="s">
        <v>34384</v>
      </c>
      <c r="S5223" s="4" t="str">
        <f t="shared" si="81"/>
        <v>2004</v>
      </c>
    </row>
    <row r="5224" spans="1:19" hidden="1" x14ac:dyDescent="0.35">
      <c r="A5224" t="s">
        <v>34380</v>
      </c>
      <c r="B5224" t="s">
        <v>34381</v>
      </c>
      <c r="C5224" t="s">
        <v>34385</v>
      </c>
      <c r="D5224" t="s">
        <v>34386</v>
      </c>
      <c r="E5224" t="s">
        <v>34387</v>
      </c>
      <c r="F5224" t="s">
        <v>34388</v>
      </c>
      <c r="I5224" t="s">
        <v>34389</v>
      </c>
      <c r="J5224" t="s">
        <v>34390</v>
      </c>
      <c r="M5224" t="s">
        <v>112314</v>
      </c>
      <c r="N5224" t="s">
        <v>28736</v>
      </c>
      <c r="O5224" s="3" t="s">
        <v>34391</v>
      </c>
      <c r="P5224" t="s">
        <v>28736</v>
      </c>
      <c r="Q5224" t="s">
        <v>28736</v>
      </c>
      <c r="R5224" t="s">
        <v>34391</v>
      </c>
      <c r="S5224" s="4" t="str">
        <f t="shared" si="81"/>
        <v>2004</v>
      </c>
    </row>
    <row r="5225" spans="1:19" hidden="1" x14ac:dyDescent="0.35">
      <c r="A5225" t="s">
        <v>34387</v>
      </c>
      <c r="B5225" t="s">
        <v>34388</v>
      </c>
      <c r="C5225" t="s">
        <v>34392</v>
      </c>
      <c r="D5225" t="s">
        <v>34393</v>
      </c>
      <c r="E5225" t="s">
        <v>34394</v>
      </c>
      <c r="F5225" t="s">
        <v>34395</v>
      </c>
      <c r="I5225" t="s">
        <v>34396</v>
      </c>
      <c r="J5225" t="s">
        <v>34397</v>
      </c>
      <c r="M5225" t="s">
        <v>112299</v>
      </c>
      <c r="N5225" t="s">
        <v>247</v>
      </c>
      <c r="O5225" s="3" t="s">
        <v>34398</v>
      </c>
      <c r="P5225" t="s">
        <v>247</v>
      </c>
      <c r="Q5225" t="s">
        <v>247</v>
      </c>
      <c r="R5225" t="s">
        <v>34398</v>
      </c>
      <c r="S5225" s="4" t="str">
        <f t="shared" si="81"/>
        <v>2004</v>
      </c>
    </row>
    <row r="5226" spans="1:19" hidden="1" x14ac:dyDescent="0.35">
      <c r="A5226" t="s">
        <v>34394</v>
      </c>
      <c r="B5226" t="s">
        <v>34395</v>
      </c>
      <c r="C5226" t="s">
        <v>34399</v>
      </c>
      <c r="D5226" t="s">
        <v>34400</v>
      </c>
      <c r="E5226" t="s">
        <v>34401</v>
      </c>
      <c r="F5226" t="s">
        <v>34402</v>
      </c>
      <c r="I5226" t="s">
        <v>34403</v>
      </c>
      <c r="J5226" t="s">
        <v>34404</v>
      </c>
      <c r="M5226" t="s">
        <v>112297</v>
      </c>
      <c r="N5226" t="s">
        <v>124</v>
      </c>
      <c r="O5226" s="3" t="s">
        <v>34405</v>
      </c>
      <c r="P5226" t="s">
        <v>124</v>
      </c>
      <c r="Q5226" t="s">
        <v>124</v>
      </c>
      <c r="R5226" t="s">
        <v>34405</v>
      </c>
      <c r="S5226" s="4" t="str">
        <f t="shared" si="81"/>
        <v>2004</v>
      </c>
    </row>
    <row r="5227" spans="1:19" hidden="1" x14ac:dyDescent="0.35">
      <c r="A5227" t="s">
        <v>34401</v>
      </c>
      <c r="B5227" t="s">
        <v>34402</v>
      </c>
      <c r="C5227" t="s">
        <v>34406</v>
      </c>
      <c r="D5227" t="s">
        <v>34407</v>
      </c>
      <c r="E5227" t="s">
        <v>34408</v>
      </c>
      <c r="F5227" t="s">
        <v>34409</v>
      </c>
      <c r="I5227" t="s">
        <v>34410</v>
      </c>
      <c r="J5227" t="s">
        <v>34411</v>
      </c>
      <c r="M5227" t="s">
        <v>112314</v>
      </c>
      <c r="N5227" t="s">
        <v>28736</v>
      </c>
      <c r="O5227" s="3" t="s">
        <v>34412</v>
      </c>
      <c r="P5227" t="s">
        <v>28736</v>
      </c>
      <c r="Q5227" t="s">
        <v>28736</v>
      </c>
      <c r="R5227" t="s">
        <v>34412</v>
      </c>
      <c r="S5227" s="4" t="str">
        <f t="shared" si="81"/>
        <v>2004</v>
      </c>
    </row>
    <row r="5228" spans="1:19" hidden="1" x14ac:dyDescent="0.35">
      <c r="A5228" t="s">
        <v>34408</v>
      </c>
      <c r="B5228" t="s">
        <v>34409</v>
      </c>
      <c r="C5228" t="s">
        <v>34413</v>
      </c>
      <c r="D5228" t="s">
        <v>34414</v>
      </c>
      <c r="E5228" t="s">
        <v>34415</v>
      </c>
      <c r="F5228" t="s">
        <v>34416</v>
      </c>
      <c r="I5228" t="s">
        <v>34417</v>
      </c>
      <c r="J5228" t="s">
        <v>34418</v>
      </c>
      <c r="M5228" t="s">
        <v>112299</v>
      </c>
      <c r="N5228" t="s">
        <v>247</v>
      </c>
      <c r="O5228" s="3" t="s">
        <v>34419</v>
      </c>
      <c r="P5228" t="s">
        <v>247</v>
      </c>
      <c r="Q5228" t="s">
        <v>247</v>
      </c>
      <c r="R5228" t="s">
        <v>34419</v>
      </c>
      <c r="S5228" s="4" t="str">
        <f t="shared" si="81"/>
        <v>2004</v>
      </c>
    </row>
    <row r="5229" spans="1:19" hidden="1" x14ac:dyDescent="0.35">
      <c r="A5229" t="s">
        <v>34415</v>
      </c>
      <c r="B5229" t="s">
        <v>34416</v>
      </c>
      <c r="C5229" t="s">
        <v>34420</v>
      </c>
      <c r="D5229" t="s">
        <v>34421</v>
      </c>
      <c r="E5229" t="s">
        <v>34422</v>
      </c>
      <c r="F5229" t="s">
        <v>34423</v>
      </c>
      <c r="I5229" t="s">
        <v>34424</v>
      </c>
      <c r="J5229" t="s">
        <v>34425</v>
      </c>
      <c r="M5229" t="s">
        <v>112314</v>
      </c>
      <c r="N5229" t="s">
        <v>28736</v>
      </c>
      <c r="O5229" s="3" t="s">
        <v>34426</v>
      </c>
      <c r="P5229" t="s">
        <v>28736</v>
      </c>
      <c r="Q5229" t="s">
        <v>28736</v>
      </c>
      <c r="R5229" t="s">
        <v>34426</v>
      </c>
      <c r="S5229" s="4" t="str">
        <f t="shared" si="81"/>
        <v>2004</v>
      </c>
    </row>
    <row r="5230" spans="1:19" hidden="1" x14ac:dyDescent="0.35">
      <c r="A5230" t="s">
        <v>34422</v>
      </c>
      <c r="B5230" t="s">
        <v>34423</v>
      </c>
      <c r="C5230" t="s">
        <v>34427</v>
      </c>
      <c r="D5230" t="s">
        <v>34428</v>
      </c>
      <c r="E5230" t="s">
        <v>34429</v>
      </c>
      <c r="F5230" t="s">
        <v>34430</v>
      </c>
      <c r="I5230" t="s">
        <v>34431</v>
      </c>
      <c r="J5230" t="s">
        <v>1022</v>
      </c>
      <c r="M5230" t="s">
        <v>16314</v>
      </c>
      <c r="N5230" t="s">
        <v>16314</v>
      </c>
      <c r="O5230" s="3" t="s">
        <v>34432</v>
      </c>
      <c r="P5230" t="s">
        <v>16314</v>
      </c>
      <c r="Q5230" t="s">
        <v>16314</v>
      </c>
      <c r="R5230" t="s">
        <v>34432</v>
      </c>
      <c r="S5230" s="4" t="str">
        <f t="shared" si="81"/>
        <v>2004</v>
      </c>
    </row>
    <row r="5231" spans="1:19" hidden="1" x14ac:dyDescent="0.35">
      <c r="A5231" t="s">
        <v>34429</v>
      </c>
      <c r="B5231" t="s">
        <v>34430</v>
      </c>
      <c r="C5231" t="s">
        <v>34433</v>
      </c>
      <c r="D5231" t="s">
        <v>34434</v>
      </c>
      <c r="E5231" t="s">
        <v>34435</v>
      </c>
      <c r="F5231" t="s">
        <v>34436</v>
      </c>
      <c r="I5231" t="e">
        <f>+ workspace update + keyboard handling fix on windows : when the scrollbar is focused... S. GULLY</f>
        <v>#NAME?</v>
      </c>
      <c r="J5231" t="s">
        <v>29948</v>
      </c>
      <c r="M5231" t="s">
        <v>112314</v>
      </c>
      <c r="N5231" t="s">
        <v>28736</v>
      </c>
      <c r="O5231" s="3" t="s">
        <v>34437</v>
      </c>
      <c r="P5231" t="s">
        <v>28736</v>
      </c>
      <c r="Q5231" t="s">
        <v>28736</v>
      </c>
      <c r="R5231" t="s">
        <v>34437</v>
      </c>
      <c r="S5231" s="4" t="str">
        <f t="shared" si="81"/>
        <v>2004</v>
      </c>
    </row>
    <row r="5232" spans="1:19" hidden="1" x14ac:dyDescent="0.35">
      <c r="A5232" t="s">
        <v>34435</v>
      </c>
      <c r="B5232" t="s">
        <v>34436</v>
      </c>
      <c r="C5232" t="s">
        <v>34438</v>
      </c>
      <c r="D5232" t="s">
        <v>34439</v>
      </c>
      <c r="E5232" t="s">
        <v>34440</v>
      </c>
      <c r="F5232" t="s">
        <v>34441</v>
      </c>
      <c r="I5232" t="s">
        <v>34442</v>
      </c>
      <c r="J5232" t="s">
        <v>34443</v>
      </c>
      <c r="M5232" t="s">
        <v>112299</v>
      </c>
      <c r="N5232" t="s">
        <v>247</v>
      </c>
      <c r="O5232" s="3" t="s">
        <v>34444</v>
      </c>
      <c r="P5232" t="s">
        <v>247</v>
      </c>
      <c r="Q5232" t="s">
        <v>247</v>
      </c>
      <c r="R5232" t="s">
        <v>34444</v>
      </c>
      <c r="S5232" s="4" t="str">
        <f t="shared" si="81"/>
        <v>2004</v>
      </c>
    </row>
    <row r="5233" spans="1:19" hidden="1" x14ac:dyDescent="0.35">
      <c r="A5233" t="s">
        <v>34440</v>
      </c>
      <c r="B5233" t="s">
        <v>34441</v>
      </c>
      <c r="C5233" t="s">
        <v>34445</v>
      </c>
      <c r="D5233" t="s">
        <v>34446</v>
      </c>
      <c r="E5233" t="s">
        <v>34447</v>
      </c>
      <c r="F5233" t="s">
        <v>34448</v>
      </c>
      <c r="I5233" t="s">
        <v>34449</v>
      </c>
      <c r="J5233" t="s">
        <v>34450</v>
      </c>
      <c r="M5233" t="s">
        <v>112297</v>
      </c>
      <c r="N5233" t="s">
        <v>124</v>
      </c>
      <c r="O5233" s="3" t="s">
        <v>34451</v>
      </c>
      <c r="P5233" t="s">
        <v>124</v>
      </c>
      <c r="Q5233" t="s">
        <v>124</v>
      </c>
      <c r="R5233" t="s">
        <v>34451</v>
      </c>
      <c r="S5233" s="4" t="str">
        <f t="shared" si="81"/>
        <v>2004</v>
      </c>
    </row>
    <row r="5234" spans="1:19" hidden="1" x14ac:dyDescent="0.35">
      <c r="A5234" t="s">
        <v>34447</v>
      </c>
      <c r="B5234" t="s">
        <v>34448</v>
      </c>
      <c r="C5234" t="s">
        <v>34452</v>
      </c>
      <c r="D5234" t="s">
        <v>34453</v>
      </c>
      <c r="E5234" t="s">
        <v>34454</v>
      </c>
      <c r="F5234" t="s">
        <v>34455</v>
      </c>
      <c r="I5234" t="s">
        <v>34456</v>
      </c>
      <c r="J5234" t="s">
        <v>34457</v>
      </c>
      <c r="M5234" t="s">
        <v>112314</v>
      </c>
      <c r="N5234" t="s">
        <v>28736</v>
      </c>
      <c r="O5234" s="3" t="s">
        <v>34458</v>
      </c>
      <c r="P5234" t="s">
        <v>28736</v>
      </c>
      <c r="Q5234" t="s">
        <v>28736</v>
      </c>
      <c r="R5234" t="s">
        <v>34458</v>
      </c>
      <c r="S5234" s="4" t="str">
        <f t="shared" si="81"/>
        <v>2004</v>
      </c>
    </row>
    <row r="5235" spans="1:19" hidden="1" x14ac:dyDescent="0.35">
      <c r="A5235" t="s">
        <v>34454</v>
      </c>
      <c r="B5235" t="s">
        <v>34455</v>
      </c>
      <c r="C5235" t="s">
        <v>34459</v>
      </c>
      <c r="D5235" t="s">
        <v>34460</v>
      </c>
      <c r="E5235" t="s">
        <v>34461</v>
      </c>
      <c r="F5235" t="s">
        <v>34462</v>
      </c>
      <c r="I5235" t="s">
        <v>34463</v>
      </c>
      <c r="J5235" t="s">
        <v>34464</v>
      </c>
      <c r="M5235" t="s">
        <v>112297</v>
      </c>
      <c r="N5235" t="s">
        <v>16314</v>
      </c>
      <c r="O5235" s="3" t="s">
        <v>34465</v>
      </c>
      <c r="P5235" t="s">
        <v>16314</v>
      </c>
      <c r="Q5235" t="s">
        <v>16314</v>
      </c>
      <c r="R5235" t="s">
        <v>34465</v>
      </c>
      <c r="S5235" s="4" t="str">
        <f t="shared" si="81"/>
        <v>2004</v>
      </c>
    </row>
    <row r="5236" spans="1:19" hidden="1" x14ac:dyDescent="0.35">
      <c r="A5236" t="s">
        <v>34461</v>
      </c>
      <c r="B5236" t="s">
        <v>34462</v>
      </c>
      <c r="C5236" t="s">
        <v>34466</v>
      </c>
      <c r="D5236" t="s">
        <v>34467</v>
      </c>
      <c r="E5236" t="s">
        <v>34468</v>
      </c>
      <c r="F5236" t="s">
        <v>34469</v>
      </c>
      <c r="I5236" t="s">
        <v>34470</v>
      </c>
      <c r="J5236" t="s">
        <v>34471</v>
      </c>
      <c r="M5236" t="s">
        <v>112314</v>
      </c>
      <c r="N5236" t="s">
        <v>28736</v>
      </c>
      <c r="O5236" s="3" t="s">
        <v>34472</v>
      </c>
      <c r="P5236" t="s">
        <v>28736</v>
      </c>
      <c r="Q5236" t="s">
        <v>28736</v>
      </c>
      <c r="R5236" t="s">
        <v>34472</v>
      </c>
      <c r="S5236" s="4" t="str">
        <f t="shared" si="81"/>
        <v>2004</v>
      </c>
    </row>
    <row r="5237" spans="1:19" hidden="1" x14ac:dyDescent="0.35">
      <c r="A5237" t="s">
        <v>34468</v>
      </c>
      <c r="B5237" t="s">
        <v>34469</v>
      </c>
      <c r="C5237" t="s">
        <v>34473</v>
      </c>
      <c r="D5237" t="s">
        <v>34474</v>
      </c>
      <c r="E5237" t="s">
        <v>34475</v>
      </c>
      <c r="F5237" t="s">
        <v>34476</v>
      </c>
      <c r="I5237" t="s">
        <v>34477</v>
      </c>
      <c r="J5237" t="s">
        <v>34478</v>
      </c>
      <c r="M5237" t="s">
        <v>112297</v>
      </c>
      <c r="N5237" t="s">
        <v>124</v>
      </c>
      <c r="O5237" s="3" t="s">
        <v>34479</v>
      </c>
      <c r="P5237" t="s">
        <v>124</v>
      </c>
      <c r="Q5237" t="s">
        <v>124</v>
      </c>
      <c r="R5237" t="s">
        <v>34479</v>
      </c>
      <c r="S5237" s="4" t="str">
        <f t="shared" si="81"/>
        <v>2004</v>
      </c>
    </row>
    <row r="5238" spans="1:19" hidden="1" x14ac:dyDescent="0.35">
      <c r="A5238" t="s">
        <v>34475</v>
      </c>
      <c r="B5238" t="s">
        <v>34476</v>
      </c>
      <c r="C5238" t="s">
        <v>34480</v>
      </c>
      <c r="D5238" t="s">
        <v>34481</v>
      </c>
      <c r="E5238" t="s">
        <v>34482</v>
      </c>
      <c r="F5238" t="s">
        <v>34483</v>
      </c>
      <c r="I5238" t="s">
        <v>34484</v>
      </c>
      <c r="J5238" t="s">
        <v>34485</v>
      </c>
      <c r="M5238" t="s">
        <v>112314</v>
      </c>
      <c r="N5238" t="s">
        <v>28736</v>
      </c>
      <c r="O5238" s="3" t="s">
        <v>34486</v>
      </c>
      <c r="P5238" t="s">
        <v>28736</v>
      </c>
      <c r="Q5238" t="s">
        <v>28736</v>
      </c>
      <c r="R5238" t="s">
        <v>34486</v>
      </c>
      <c r="S5238" s="4" t="str">
        <f t="shared" si="81"/>
        <v>2004</v>
      </c>
    </row>
    <row r="5239" spans="1:19" hidden="1" x14ac:dyDescent="0.35">
      <c r="A5239" t="s">
        <v>34482</v>
      </c>
      <c r="B5239" t="s">
        <v>34483</v>
      </c>
      <c r="C5239" t="s">
        <v>34487</v>
      </c>
      <c r="D5239" t="s">
        <v>34488</v>
      </c>
      <c r="E5239" t="s">
        <v>34489</v>
      </c>
      <c r="F5239" t="s">
        <v>34490</v>
      </c>
      <c r="I5239" t="s">
        <v>34491</v>
      </c>
      <c r="J5239" t="s">
        <v>34492</v>
      </c>
      <c r="M5239" t="s">
        <v>112314</v>
      </c>
      <c r="N5239" t="s">
        <v>28736</v>
      </c>
      <c r="O5239" s="3" t="s">
        <v>34493</v>
      </c>
      <c r="P5239" t="s">
        <v>28736</v>
      </c>
      <c r="Q5239" t="s">
        <v>28736</v>
      </c>
      <c r="R5239" t="s">
        <v>34493</v>
      </c>
      <c r="S5239" s="4" t="str">
        <f t="shared" si="81"/>
        <v>2004</v>
      </c>
    </row>
    <row r="5240" spans="1:19" hidden="1" x14ac:dyDescent="0.35">
      <c r="A5240" t="s">
        <v>34489</v>
      </c>
      <c r="B5240" t="s">
        <v>34490</v>
      </c>
      <c r="C5240" t="s">
        <v>34494</v>
      </c>
      <c r="D5240" t="s">
        <v>34495</v>
      </c>
      <c r="E5240" t="s">
        <v>34496</v>
      </c>
      <c r="F5240" t="s">
        <v>34497</v>
      </c>
      <c r="I5240" t="s">
        <v>34498</v>
      </c>
      <c r="J5240" t="s">
        <v>34499</v>
      </c>
      <c r="M5240" t="s">
        <v>112314</v>
      </c>
      <c r="N5240" t="s">
        <v>28736</v>
      </c>
      <c r="O5240" s="3" t="s">
        <v>34500</v>
      </c>
      <c r="P5240" t="s">
        <v>28736</v>
      </c>
      <c r="Q5240" t="s">
        <v>28736</v>
      </c>
      <c r="R5240" t="s">
        <v>34500</v>
      </c>
      <c r="S5240" s="4" t="str">
        <f t="shared" si="81"/>
        <v>2004</v>
      </c>
    </row>
    <row r="5241" spans="1:19" hidden="1" x14ac:dyDescent="0.35">
      <c r="A5241" t="s">
        <v>34496</v>
      </c>
      <c r="B5241" t="s">
        <v>34497</v>
      </c>
      <c r="C5241" t="s">
        <v>34501</v>
      </c>
      <c r="D5241" t="s">
        <v>34502</v>
      </c>
      <c r="E5241" t="s">
        <v>34503</v>
      </c>
      <c r="F5241" t="s">
        <v>34504</v>
      </c>
      <c r="I5241" t="s">
        <v>29748</v>
      </c>
      <c r="J5241" t="s">
        <v>29749</v>
      </c>
      <c r="M5241" t="s">
        <v>112314</v>
      </c>
      <c r="N5241" t="s">
        <v>28736</v>
      </c>
      <c r="O5241" s="3" t="s">
        <v>34505</v>
      </c>
      <c r="P5241" t="s">
        <v>28736</v>
      </c>
      <c r="Q5241" t="s">
        <v>28736</v>
      </c>
      <c r="R5241" t="s">
        <v>34505</v>
      </c>
      <c r="S5241" s="4" t="str">
        <f t="shared" si="81"/>
        <v>2004</v>
      </c>
    </row>
    <row r="5242" spans="1:19" hidden="1" x14ac:dyDescent="0.35">
      <c r="A5242" t="s">
        <v>34503</v>
      </c>
      <c r="B5242" t="s">
        <v>34504</v>
      </c>
      <c r="C5242" t="s">
        <v>34506</v>
      </c>
      <c r="D5242" t="s">
        <v>34507</v>
      </c>
      <c r="E5242" t="s">
        <v>34508</v>
      </c>
      <c r="F5242" t="s">
        <v>34509</v>
      </c>
      <c r="I5242" t="s">
        <v>34510</v>
      </c>
      <c r="J5242" t="s">
        <v>34511</v>
      </c>
      <c r="M5242" t="s">
        <v>112314</v>
      </c>
      <c r="N5242" t="s">
        <v>28736</v>
      </c>
      <c r="O5242" s="3" t="s">
        <v>34512</v>
      </c>
      <c r="P5242" t="s">
        <v>28736</v>
      </c>
      <c r="Q5242" t="s">
        <v>28736</v>
      </c>
      <c r="R5242" t="s">
        <v>34512</v>
      </c>
      <c r="S5242" s="4" t="str">
        <f t="shared" si="81"/>
        <v>2004</v>
      </c>
    </row>
    <row r="5243" spans="1:19" hidden="1" x14ac:dyDescent="0.35">
      <c r="A5243" t="s">
        <v>34508</v>
      </c>
      <c r="B5243" t="s">
        <v>34509</v>
      </c>
      <c r="C5243" t="s">
        <v>34513</v>
      </c>
      <c r="D5243" t="s">
        <v>34514</v>
      </c>
      <c r="E5243" t="s">
        <v>34515</v>
      </c>
      <c r="F5243" t="s">
        <v>34516</v>
      </c>
      <c r="I5243" t="s">
        <v>34517</v>
      </c>
      <c r="J5243" t="s">
        <v>34518</v>
      </c>
      <c r="M5243" t="s">
        <v>112299</v>
      </c>
      <c r="N5243" t="s">
        <v>247</v>
      </c>
      <c r="O5243" s="3" t="s">
        <v>34519</v>
      </c>
      <c r="P5243" t="s">
        <v>247</v>
      </c>
      <c r="Q5243" t="s">
        <v>247</v>
      </c>
      <c r="R5243" t="s">
        <v>34519</v>
      </c>
      <c r="S5243" s="4" t="str">
        <f t="shared" si="81"/>
        <v>2004</v>
      </c>
    </row>
    <row r="5244" spans="1:19" hidden="1" x14ac:dyDescent="0.35">
      <c r="A5244" t="s">
        <v>34515</v>
      </c>
      <c r="B5244" t="s">
        <v>34516</v>
      </c>
      <c r="C5244" t="s">
        <v>34520</v>
      </c>
      <c r="D5244" t="s">
        <v>34521</v>
      </c>
      <c r="E5244" t="s">
        <v>34522</v>
      </c>
      <c r="F5244" t="s">
        <v>34523</v>
      </c>
      <c r="I5244" t="s">
        <v>34524</v>
      </c>
      <c r="J5244" t="s">
        <v>34525</v>
      </c>
      <c r="M5244" t="s">
        <v>112314</v>
      </c>
      <c r="N5244" t="s">
        <v>28736</v>
      </c>
      <c r="O5244" s="3" t="s">
        <v>34526</v>
      </c>
      <c r="P5244" t="s">
        <v>28736</v>
      </c>
      <c r="Q5244" t="s">
        <v>28736</v>
      </c>
      <c r="R5244" t="s">
        <v>34526</v>
      </c>
      <c r="S5244" s="4" t="str">
        <f t="shared" si="81"/>
        <v>2004</v>
      </c>
    </row>
    <row r="5245" spans="1:19" hidden="1" x14ac:dyDescent="0.35">
      <c r="A5245" t="s">
        <v>34522</v>
      </c>
      <c r="B5245" t="s">
        <v>34523</v>
      </c>
      <c r="C5245" t="s">
        <v>34527</v>
      </c>
      <c r="D5245" t="s">
        <v>34528</v>
      </c>
      <c r="E5245" t="s">
        <v>34529</v>
      </c>
      <c r="F5245" t="s">
        <v>34530</v>
      </c>
      <c r="I5245" t="s">
        <v>34531</v>
      </c>
      <c r="J5245" t="s">
        <v>34532</v>
      </c>
      <c r="M5245" t="s">
        <v>112299</v>
      </c>
      <c r="N5245" t="s">
        <v>247</v>
      </c>
      <c r="O5245" s="3" t="s">
        <v>34533</v>
      </c>
      <c r="P5245" t="s">
        <v>247</v>
      </c>
      <c r="Q5245" t="s">
        <v>247</v>
      </c>
      <c r="R5245" t="s">
        <v>34533</v>
      </c>
      <c r="S5245" s="4" t="str">
        <f t="shared" si="81"/>
        <v>2004</v>
      </c>
    </row>
    <row r="5246" spans="1:19" hidden="1" x14ac:dyDescent="0.35">
      <c r="A5246" t="s">
        <v>34529</v>
      </c>
      <c r="B5246" t="s">
        <v>34530</v>
      </c>
      <c r="C5246" t="s">
        <v>34534</v>
      </c>
      <c r="D5246" t="s">
        <v>34535</v>
      </c>
      <c r="E5246" t="s">
        <v>34536</v>
      </c>
      <c r="F5246" t="s">
        <v>34537</v>
      </c>
      <c r="I5246" t="s">
        <v>32789</v>
      </c>
      <c r="J5246" t="s">
        <v>32790</v>
      </c>
      <c r="M5246" t="s">
        <v>112314</v>
      </c>
      <c r="N5246" t="s">
        <v>28736</v>
      </c>
      <c r="O5246" s="3" t="s">
        <v>34538</v>
      </c>
      <c r="P5246" t="s">
        <v>28736</v>
      </c>
      <c r="Q5246" t="s">
        <v>28736</v>
      </c>
      <c r="R5246" t="s">
        <v>34538</v>
      </c>
      <c r="S5246" s="4" t="str">
        <f t="shared" si="81"/>
        <v>2004</v>
      </c>
    </row>
    <row r="5247" spans="1:19" hidden="1" x14ac:dyDescent="0.35">
      <c r="A5247" t="s">
        <v>34536</v>
      </c>
      <c r="B5247" t="s">
        <v>34537</v>
      </c>
      <c r="C5247" t="s">
        <v>34539</v>
      </c>
      <c r="D5247" t="s">
        <v>34540</v>
      </c>
      <c r="E5247" t="s">
        <v>34541</v>
      </c>
      <c r="F5247" t="s">
        <v>34542</v>
      </c>
      <c r="I5247" t="s">
        <v>34543</v>
      </c>
      <c r="J5247" t="s">
        <v>34544</v>
      </c>
      <c r="M5247" t="s">
        <v>112314</v>
      </c>
      <c r="N5247" t="s">
        <v>28736</v>
      </c>
      <c r="O5247" s="3" t="s">
        <v>34545</v>
      </c>
      <c r="P5247" t="s">
        <v>28736</v>
      </c>
      <c r="Q5247" t="s">
        <v>28736</v>
      </c>
      <c r="R5247" t="s">
        <v>34545</v>
      </c>
      <c r="S5247" s="4" t="str">
        <f t="shared" si="81"/>
        <v>2004</v>
      </c>
    </row>
    <row r="5248" spans="1:19" hidden="1" x14ac:dyDescent="0.35">
      <c r="A5248" t="s">
        <v>34541</v>
      </c>
      <c r="B5248" t="s">
        <v>34542</v>
      </c>
      <c r="C5248" t="s">
        <v>34546</v>
      </c>
      <c r="D5248" t="s">
        <v>34547</v>
      </c>
      <c r="E5248" t="s">
        <v>34548</v>
      </c>
      <c r="F5248" t="s">
        <v>34549</v>
      </c>
      <c r="I5248" t="s">
        <v>34550</v>
      </c>
      <c r="J5248" t="s">
        <v>34551</v>
      </c>
      <c r="M5248" t="s">
        <v>112314</v>
      </c>
      <c r="N5248" t="s">
        <v>28736</v>
      </c>
      <c r="O5248" s="3" t="s">
        <v>34552</v>
      </c>
      <c r="P5248" t="s">
        <v>28736</v>
      </c>
      <c r="Q5248" t="s">
        <v>28736</v>
      </c>
      <c r="R5248" t="s">
        <v>34552</v>
      </c>
      <c r="S5248" s="4" t="str">
        <f t="shared" si="81"/>
        <v>2004</v>
      </c>
    </row>
    <row r="5249" spans="1:19" hidden="1" x14ac:dyDescent="0.35">
      <c r="A5249" t="s">
        <v>34548</v>
      </c>
      <c r="B5249" t="s">
        <v>34549</v>
      </c>
      <c r="C5249" t="s">
        <v>34553</v>
      </c>
      <c r="D5249" t="s">
        <v>34554</v>
      </c>
      <c r="E5249" t="s">
        <v>34555</v>
      </c>
      <c r="F5249" t="s">
        <v>34556</v>
      </c>
      <c r="I5249" t="s">
        <v>34557</v>
      </c>
      <c r="J5249" t="s">
        <v>34558</v>
      </c>
      <c r="M5249" t="s">
        <v>112314</v>
      </c>
      <c r="N5249" t="s">
        <v>28736</v>
      </c>
      <c r="O5249" s="3" t="s">
        <v>34559</v>
      </c>
      <c r="P5249" t="s">
        <v>28736</v>
      </c>
      <c r="Q5249" t="s">
        <v>28736</v>
      </c>
      <c r="R5249" t="s">
        <v>34559</v>
      </c>
      <c r="S5249" s="4" t="str">
        <f t="shared" si="81"/>
        <v>2004</v>
      </c>
    </row>
    <row r="5250" spans="1:19" hidden="1" x14ac:dyDescent="0.35">
      <c r="A5250" t="s">
        <v>34555</v>
      </c>
      <c r="B5250" t="s">
        <v>34556</v>
      </c>
      <c r="C5250" t="s">
        <v>34560</v>
      </c>
      <c r="D5250" t="s">
        <v>34561</v>
      </c>
      <c r="E5250" t="s">
        <v>34562</v>
      </c>
      <c r="F5250" t="s">
        <v>34563</v>
      </c>
      <c r="I5250" t="s">
        <v>34564</v>
      </c>
      <c r="J5250" t="s">
        <v>34565</v>
      </c>
      <c r="M5250" t="s">
        <v>112297</v>
      </c>
      <c r="N5250" t="s">
        <v>124</v>
      </c>
      <c r="O5250" s="3" t="s">
        <v>34566</v>
      </c>
      <c r="P5250" t="s">
        <v>124</v>
      </c>
      <c r="Q5250" t="s">
        <v>124</v>
      </c>
      <c r="R5250" t="s">
        <v>34566</v>
      </c>
      <c r="S5250" s="4" t="str">
        <f t="shared" si="81"/>
        <v>2004</v>
      </c>
    </row>
    <row r="5251" spans="1:19" hidden="1" x14ac:dyDescent="0.35">
      <c r="A5251" t="s">
        <v>34562</v>
      </c>
      <c r="B5251" t="s">
        <v>34563</v>
      </c>
      <c r="C5251" t="s">
        <v>34567</v>
      </c>
      <c r="D5251" t="s">
        <v>34568</v>
      </c>
      <c r="E5251" t="s">
        <v>34569</v>
      </c>
      <c r="F5251" t="s">
        <v>34570</v>
      </c>
      <c r="I5251" t="s">
        <v>34571</v>
      </c>
      <c r="J5251" t="s">
        <v>34572</v>
      </c>
      <c r="M5251" t="s">
        <v>112299</v>
      </c>
      <c r="N5251" t="s">
        <v>247</v>
      </c>
      <c r="O5251" s="3" t="s">
        <v>34573</v>
      </c>
      <c r="P5251" t="s">
        <v>247</v>
      </c>
      <c r="Q5251" t="s">
        <v>247</v>
      </c>
      <c r="R5251" t="s">
        <v>34573</v>
      </c>
      <c r="S5251" s="4" t="str">
        <f t="shared" ref="S5251:S5314" si="82">LEFT(RIGHT(R5251,19),4)</f>
        <v>2004</v>
      </c>
    </row>
    <row r="5252" spans="1:19" hidden="1" x14ac:dyDescent="0.35">
      <c r="A5252" t="s">
        <v>34569</v>
      </c>
      <c r="B5252" t="s">
        <v>34570</v>
      </c>
      <c r="C5252" t="s">
        <v>34574</v>
      </c>
      <c r="D5252" t="s">
        <v>34575</v>
      </c>
      <c r="E5252" t="s">
        <v>34576</v>
      </c>
      <c r="F5252" t="s">
        <v>34577</v>
      </c>
      <c r="I5252" t="s">
        <v>34578</v>
      </c>
      <c r="J5252" t="s">
        <v>34579</v>
      </c>
      <c r="M5252" t="s">
        <v>112314</v>
      </c>
      <c r="N5252" t="s">
        <v>28736</v>
      </c>
      <c r="O5252" s="3" t="s">
        <v>34580</v>
      </c>
      <c r="P5252" t="s">
        <v>28736</v>
      </c>
      <c r="Q5252" t="s">
        <v>28736</v>
      </c>
      <c r="R5252" t="s">
        <v>34580</v>
      </c>
      <c r="S5252" s="4" t="str">
        <f t="shared" si="82"/>
        <v>2004</v>
      </c>
    </row>
    <row r="5253" spans="1:19" hidden="1" x14ac:dyDescent="0.35">
      <c r="A5253" t="s">
        <v>34576</v>
      </c>
      <c r="B5253" t="s">
        <v>34577</v>
      </c>
      <c r="C5253" t="s">
        <v>34581</v>
      </c>
      <c r="D5253" t="s">
        <v>34582</v>
      </c>
      <c r="E5253" t="s">
        <v>34583</v>
      </c>
      <c r="F5253" t="s">
        <v>34584</v>
      </c>
      <c r="I5253" t="s">
        <v>34585</v>
      </c>
      <c r="J5253" t="s">
        <v>34586</v>
      </c>
      <c r="M5253" t="s">
        <v>112297</v>
      </c>
      <c r="N5253" t="s">
        <v>124</v>
      </c>
      <c r="O5253" s="3" t="s">
        <v>34587</v>
      </c>
      <c r="P5253" t="s">
        <v>124</v>
      </c>
      <c r="Q5253" t="s">
        <v>124</v>
      </c>
      <c r="R5253" t="s">
        <v>34587</v>
      </c>
      <c r="S5253" s="4" t="str">
        <f t="shared" si="82"/>
        <v>2004</v>
      </c>
    </row>
    <row r="5254" spans="1:19" hidden="1" x14ac:dyDescent="0.35">
      <c r="A5254" t="s">
        <v>34583</v>
      </c>
      <c r="B5254" t="s">
        <v>34584</v>
      </c>
      <c r="C5254" t="s">
        <v>34588</v>
      </c>
      <c r="D5254" t="s">
        <v>34589</v>
      </c>
      <c r="E5254" t="s">
        <v>34590</v>
      </c>
      <c r="F5254" t="s">
        <v>34591</v>
      </c>
      <c r="I5254" t="s">
        <v>34592</v>
      </c>
      <c r="J5254" t="s">
        <v>34593</v>
      </c>
      <c r="M5254" t="s">
        <v>112297</v>
      </c>
      <c r="N5254" t="s">
        <v>124</v>
      </c>
      <c r="O5254" s="3" t="s">
        <v>34594</v>
      </c>
      <c r="P5254" t="s">
        <v>124</v>
      </c>
      <c r="Q5254" t="s">
        <v>124</v>
      </c>
      <c r="R5254" t="s">
        <v>34594</v>
      </c>
      <c r="S5254" s="4" t="str">
        <f t="shared" si="82"/>
        <v>2004</v>
      </c>
    </row>
    <row r="5255" spans="1:19" hidden="1" x14ac:dyDescent="0.35">
      <c r="A5255" t="s">
        <v>34590</v>
      </c>
      <c r="B5255" t="s">
        <v>34591</v>
      </c>
      <c r="C5255" t="s">
        <v>34595</v>
      </c>
      <c r="D5255" t="s">
        <v>34596</v>
      </c>
      <c r="E5255" t="s">
        <v>34597</v>
      </c>
      <c r="F5255" t="s">
        <v>34598</v>
      </c>
      <c r="I5255" t="s">
        <v>34599</v>
      </c>
      <c r="J5255" t="s">
        <v>34600</v>
      </c>
      <c r="M5255" t="s">
        <v>112314</v>
      </c>
      <c r="N5255" t="s">
        <v>28736</v>
      </c>
      <c r="O5255" s="3" t="s">
        <v>34601</v>
      </c>
      <c r="P5255" t="s">
        <v>28736</v>
      </c>
      <c r="Q5255" t="s">
        <v>28736</v>
      </c>
      <c r="R5255" t="s">
        <v>34601</v>
      </c>
      <c r="S5255" s="4" t="str">
        <f t="shared" si="82"/>
        <v>2004</v>
      </c>
    </row>
    <row r="5256" spans="1:19" hidden="1" x14ac:dyDescent="0.35">
      <c r="A5256" t="s">
        <v>34597</v>
      </c>
      <c r="B5256" t="s">
        <v>34598</v>
      </c>
      <c r="C5256" t="s">
        <v>34602</v>
      </c>
      <c r="D5256" t="s">
        <v>34603</v>
      </c>
      <c r="E5256" t="s">
        <v>34604</v>
      </c>
      <c r="F5256" t="s">
        <v>34605</v>
      </c>
      <c r="I5256" t="s">
        <v>34606</v>
      </c>
      <c r="J5256" t="s">
        <v>34607</v>
      </c>
      <c r="M5256" t="s">
        <v>112314</v>
      </c>
      <c r="N5256" t="s">
        <v>28736</v>
      </c>
      <c r="O5256" s="3" t="s">
        <v>34608</v>
      </c>
      <c r="P5256" t="s">
        <v>28736</v>
      </c>
      <c r="Q5256" t="s">
        <v>28736</v>
      </c>
      <c r="R5256" t="s">
        <v>34608</v>
      </c>
      <c r="S5256" s="4" t="str">
        <f t="shared" si="82"/>
        <v>2004</v>
      </c>
    </row>
    <row r="5257" spans="1:19" hidden="1" x14ac:dyDescent="0.35">
      <c r="A5257" t="s">
        <v>34604</v>
      </c>
      <c r="B5257" t="s">
        <v>34605</v>
      </c>
      <c r="C5257" t="s">
        <v>34609</v>
      </c>
      <c r="D5257" t="s">
        <v>34610</v>
      </c>
      <c r="E5257" t="s">
        <v>34611</v>
      </c>
      <c r="F5257" t="s">
        <v>34612</v>
      </c>
      <c r="I5257" t="s">
        <v>34613</v>
      </c>
      <c r="J5257" t="s">
        <v>34614</v>
      </c>
      <c r="M5257" t="s">
        <v>112314</v>
      </c>
      <c r="N5257" t="s">
        <v>28736</v>
      </c>
      <c r="O5257" s="3" t="s">
        <v>34615</v>
      </c>
      <c r="P5257" t="s">
        <v>28736</v>
      </c>
      <c r="Q5257" t="s">
        <v>28736</v>
      </c>
      <c r="R5257" t="s">
        <v>34615</v>
      </c>
      <c r="S5257" s="4" t="str">
        <f t="shared" si="82"/>
        <v>2004</v>
      </c>
    </row>
    <row r="5258" spans="1:19" hidden="1" x14ac:dyDescent="0.35">
      <c r="A5258" t="s">
        <v>34611</v>
      </c>
      <c r="B5258" t="s">
        <v>34612</v>
      </c>
      <c r="C5258" t="s">
        <v>34616</v>
      </c>
      <c r="D5258" t="s">
        <v>34617</v>
      </c>
      <c r="E5258" t="s">
        <v>34618</v>
      </c>
      <c r="F5258" t="s">
        <v>34619</v>
      </c>
      <c r="I5258" t="s">
        <v>34620</v>
      </c>
      <c r="J5258" t="s">
        <v>34621</v>
      </c>
      <c r="M5258" t="s">
        <v>112297</v>
      </c>
      <c r="N5258" t="s">
        <v>124</v>
      </c>
      <c r="O5258" s="3" t="s">
        <v>34622</v>
      </c>
      <c r="P5258" t="s">
        <v>124</v>
      </c>
      <c r="Q5258" t="s">
        <v>124</v>
      </c>
      <c r="R5258" t="s">
        <v>34622</v>
      </c>
      <c r="S5258" s="4" t="str">
        <f t="shared" si="82"/>
        <v>2004</v>
      </c>
    </row>
    <row r="5259" spans="1:19" hidden="1" x14ac:dyDescent="0.35">
      <c r="A5259" t="s">
        <v>34618</v>
      </c>
      <c r="B5259" t="s">
        <v>34619</v>
      </c>
      <c r="C5259" t="s">
        <v>34623</v>
      </c>
      <c r="D5259" t="s">
        <v>34624</v>
      </c>
      <c r="E5259" t="s">
        <v>34625</v>
      </c>
      <c r="F5259" t="s">
        <v>34626</v>
      </c>
      <c r="I5259" t="s">
        <v>34627</v>
      </c>
      <c r="J5259" t="s">
        <v>34628</v>
      </c>
      <c r="M5259" t="s">
        <v>112297</v>
      </c>
      <c r="N5259" t="s">
        <v>124</v>
      </c>
      <c r="O5259" s="3" t="s">
        <v>34629</v>
      </c>
      <c r="P5259" t="s">
        <v>124</v>
      </c>
      <c r="Q5259" t="s">
        <v>124</v>
      </c>
      <c r="R5259" t="s">
        <v>34629</v>
      </c>
      <c r="S5259" s="4" t="str">
        <f t="shared" si="82"/>
        <v>2004</v>
      </c>
    </row>
    <row r="5260" spans="1:19" hidden="1" x14ac:dyDescent="0.35">
      <c r="A5260" t="s">
        <v>34625</v>
      </c>
      <c r="B5260" t="s">
        <v>34626</v>
      </c>
      <c r="C5260" t="s">
        <v>34630</v>
      </c>
      <c r="D5260" t="s">
        <v>34631</v>
      </c>
      <c r="E5260" t="s">
        <v>34632</v>
      </c>
      <c r="F5260" t="s">
        <v>34633</v>
      </c>
      <c r="I5260" t="s">
        <v>34634</v>
      </c>
      <c r="J5260" t="s">
        <v>34635</v>
      </c>
      <c r="M5260" t="s">
        <v>112297</v>
      </c>
      <c r="N5260" t="s">
        <v>124</v>
      </c>
      <c r="O5260" s="3" t="s">
        <v>34636</v>
      </c>
      <c r="P5260" t="s">
        <v>124</v>
      </c>
      <c r="Q5260" t="s">
        <v>124</v>
      </c>
      <c r="R5260" t="s">
        <v>34636</v>
      </c>
      <c r="S5260" s="4" t="str">
        <f t="shared" si="82"/>
        <v>2004</v>
      </c>
    </row>
    <row r="5261" spans="1:19" hidden="1" x14ac:dyDescent="0.35">
      <c r="A5261" t="s">
        <v>34632</v>
      </c>
      <c r="B5261" t="s">
        <v>34633</v>
      </c>
      <c r="C5261" t="s">
        <v>34637</v>
      </c>
      <c r="D5261" t="s">
        <v>34638</v>
      </c>
      <c r="E5261" t="s">
        <v>34639</v>
      </c>
      <c r="F5261" t="s">
        <v>34640</v>
      </c>
      <c r="I5261" t="s">
        <v>29748</v>
      </c>
      <c r="J5261" t="s">
        <v>29749</v>
      </c>
      <c r="M5261" t="s">
        <v>112314</v>
      </c>
      <c r="N5261" t="s">
        <v>28736</v>
      </c>
      <c r="O5261" s="3" t="s">
        <v>34641</v>
      </c>
      <c r="P5261" t="s">
        <v>28736</v>
      </c>
      <c r="Q5261" t="s">
        <v>28736</v>
      </c>
      <c r="R5261" t="s">
        <v>34641</v>
      </c>
      <c r="S5261" s="4" t="str">
        <f t="shared" si="82"/>
        <v>2004</v>
      </c>
    </row>
    <row r="5262" spans="1:19" hidden="1" x14ac:dyDescent="0.35">
      <c r="A5262" t="s">
        <v>34639</v>
      </c>
      <c r="B5262" t="s">
        <v>34640</v>
      </c>
      <c r="C5262" t="s">
        <v>34642</v>
      </c>
      <c r="D5262" t="s">
        <v>34643</v>
      </c>
      <c r="E5262" t="s">
        <v>34644</v>
      </c>
      <c r="F5262" t="s">
        <v>34645</v>
      </c>
      <c r="I5262" t="s">
        <v>34646</v>
      </c>
      <c r="J5262" t="s">
        <v>34647</v>
      </c>
      <c r="M5262" t="s">
        <v>112314</v>
      </c>
      <c r="N5262" t="s">
        <v>28736</v>
      </c>
      <c r="O5262" s="3" t="s">
        <v>34648</v>
      </c>
      <c r="P5262" t="s">
        <v>28736</v>
      </c>
      <c r="Q5262" t="s">
        <v>28736</v>
      </c>
      <c r="R5262" t="s">
        <v>34648</v>
      </c>
      <c r="S5262" s="4" t="str">
        <f t="shared" si="82"/>
        <v>2004</v>
      </c>
    </row>
    <row r="5263" spans="1:19" hidden="1" x14ac:dyDescent="0.35">
      <c r="A5263" t="s">
        <v>34644</v>
      </c>
      <c r="B5263" t="s">
        <v>34645</v>
      </c>
      <c r="C5263" t="s">
        <v>34649</v>
      </c>
      <c r="D5263" t="s">
        <v>34650</v>
      </c>
      <c r="E5263" t="s">
        <v>34651</v>
      </c>
      <c r="F5263" t="s">
        <v>34652</v>
      </c>
      <c r="I5263" t="s">
        <v>34653</v>
      </c>
      <c r="J5263" t="s">
        <v>34654</v>
      </c>
      <c r="M5263" t="s">
        <v>112297</v>
      </c>
      <c r="N5263" t="s">
        <v>16314</v>
      </c>
      <c r="O5263" s="3" t="s">
        <v>34655</v>
      </c>
      <c r="P5263" t="s">
        <v>16314</v>
      </c>
      <c r="Q5263" t="s">
        <v>16314</v>
      </c>
      <c r="R5263" t="s">
        <v>34655</v>
      </c>
      <c r="S5263" s="4" t="str">
        <f t="shared" si="82"/>
        <v>2004</v>
      </c>
    </row>
    <row r="5264" spans="1:19" hidden="1" x14ac:dyDescent="0.35">
      <c r="A5264" t="s">
        <v>34651</v>
      </c>
      <c r="B5264" t="s">
        <v>34652</v>
      </c>
      <c r="C5264" t="s">
        <v>34656</v>
      </c>
      <c r="D5264" t="s">
        <v>34657</v>
      </c>
      <c r="E5264" t="s">
        <v>34658</v>
      </c>
      <c r="F5264" t="s">
        <v>34659</v>
      </c>
      <c r="I5264" t="s">
        <v>34660</v>
      </c>
      <c r="J5264" t="s">
        <v>34661</v>
      </c>
      <c r="M5264" t="s">
        <v>112297</v>
      </c>
      <c r="N5264" t="s">
        <v>124</v>
      </c>
      <c r="O5264" s="3" t="s">
        <v>34662</v>
      </c>
      <c r="P5264" t="s">
        <v>124</v>
      </c>
      <c r="Q5264" t="s">
        <v>124</v>
      </c>
      <c r="R5264" t="s">
        <v>34662</v>
      </c>
      <c r="S5264" s="4" t="str">
        <f t="shared" si="82"/>
        <v>2004</v>
      </c>
    </row>
    <row r="5265" spans="1:19" hidden="1" x14ac:dyDescent="0.35">
      <c r="A5265" t="s">
        <v>34658</v>
      </c>
      <c r="B5265" t="s">
        <v>34659</v>
      </c>
      <c r="C5265" t="s">
        <v>34663</v>
      </c>
      <c r="D5265" t="s">
        <v>34664</v>
      </c>
      <c r="E5265" t="s">
        <v>34665</v>
      </c>
      <c r="F5265" t="s">
        <v>34666</v>
      </c>
      <c r="I5265" t="s">
        <v>34667</v>
      </c>
      <c r="J5265" t="s">
        <v>34668</v>
      </c>
      <c r="M5265" t="s">
        <v>112314</v>
      </c>
      <c r="N5265" t="s">
        <v>28736</v>
      </c>
      <c r="O5265" s="3" t="s">
        <v>34669</v>
      </c>
      <c r="P5265" t="s">
        <v>28736</v>
      </c>
      <c r="Q5265" t="s">
        <v>28736</v>
      </c>
      <c r="R5265" t="s">
        <v>34669</v>
      </c>
      <c r="S5265" s="4" t="str">
        <f t="shared" si="82"/>
        <v>2004</v>
      </c>
    </row>
    <row r="5266" spans="1:19" hidden="1" x14ac:dyDescent="0.35">
      <c r="A5266" t="s">
        <v>34665</v>
      </c>
      <c r="B5266" t="s">
        <v>34666</v>
      </c>
      <c r="C5266" t="s">
        <v>34670</v>
      </c>
      <c r="D5266" t="s">
        <v>34671</v>
      </c>
      <c r="E5266" t="s">
        <v>34672</v>
      </c>
      <c r="F5266" t="s">
        <v>34673</v>
      </c>
      <c r="I5266" t="s">
        <v>34674</v>
      </c>
      <c r="J5266" t="s">
        <v>34675</v>
      </c>
      <c r="M5266" t="s">
        <v>112297</v>
      </c>
      <c r="N5266" t="s">
        <v>124</v>
      </c>
      <c r="O5266" s="3" t="s">
        <v>34676</v>
      </c>
      <c r="P5266" t="s">
        <v>124</v>
      </c>
      <c r="Q5266" t="s">
        <v>124</v>
      </c>
      <c r="R5266" t="s">
        <v>34676</v>
      </c>
      <c r="S5266" s="4" t="str">
        <f t="shared" si="82"/>
        <v>2004</v>
      </c>
    </row>
    <row r="5267" spans="1:19" hidden="1" x14ac:dyDescent="0.35">
      <c r="A5267" t="s">
        <v>34672</v>
      </c>
      <c r="B5267" t="s">
        <v>34673</v>
      </c>
      <c r="C5267" t="s">
        <v>34677</v>
      </c>
      <c r="D5267" t="s">
        <v>34678</v>
      </c>
      <c r="E5267" t="s">
        <v>34679</v>
      </c>
      <c r="F5267" t="s">
        <v>34680</v>
      </c>
      <c r="I5267" t="s">
        <v>34681</v>
      </c>
      <c r="J5267" t="s">
        <v>34682</v>
      </c>
      <c r="M5267" t="s">
        <v>112299</v>
      </c>
      <c r="N5267" t="s">
        <v>247</v>
      </c>
      <c r="O5267" s="3" t="s">
        <v>34683</v>
      </c>
      <c r="P5267" t="s">
        <v>247</v>
      </c>
      <c r="Q5267" t="s">
        <v>247</v>
      </c>
      <c r="R5267" t="s">
        <v>34683</v>
      </c>
      <c r="S5267" s="4" t="str">
        <f t="shared" si="82"/>
        <v>2004</v>
      </c>
    </row>
    <row r="5268" spans="1:19" hidden="1" x14ac:dyDescent="0.35">
      <c r="A5268" t="s">
        <v>34679</v>
      </c>
      <c r="B5268" t="s">
        <v>34680</v>
      </c>
      <c r="C5268" t="s">
        <v>34684</v>
      </c>
      <c r="D5268" t="s">
        <v>34685</v>
      </c>
      <c r="E5268" t="s">
        <v>34686</v>
      </c>
      <c r="F5268" t="s">
        <v>34687</v>
      </c>
      <c r="I5268" t="s">
        <v>34688</v>
      </c>
      <c r="J5268" t="s">
        <v>34689</v>
      </c>
      <c r="M5268" t="s">
        <v>112297</v>
      </c>
      <c r="N5268" t="s">
        <v>124</v>
      </c>
      <c r="O5268" s="3" t="s">
        <v>34690</v>
      </c>
      <c r="P5268" t="s">
        <v>124</v>
      </c>
      <c r="Q5268" t="s">
        <v>124</v>
      </c>
      <c r="R5268" t="s">
        <v>34690</v>
      </c>
      <c r="S5268" s="4" t="str">
        <f t="shared" si="82"/>
        <v>2004</v>
      </c>
    </row>
    <row r="5269" spans="1:19" hidden="1" x14ac:dyDescent="0.35">
      <c r="A5269" t="s">
        <v>34686</v>
      </c>
      <c r="B5269" t="s">
        <v>34687</v>
      </c>
      <c r="C5269" t="s">
        <v>34691</v>
      </c>
      <c r="D5269" t="s">
        <v>34692</v>
      </c>
      <c r="E5269" t="s">
        <v>34693</v>
      </c>
      <c r="F5269" t="s">
        <v>34694</v>
      </c>
      <c r="I5269" t="s">
        <v>34695</v>
      </c>
      <c r="J5269" t="s">
        <v>34696</v>
      </c>
      <c r="M5269" t="s">
        <v>112297</v>
      </c>
      <c r="N5269" t="s">
        <v>124</v>
      </c>
      <c r="O5269" s="3" t="s">
        <v>34697</v>
      </c>
      <c r="P5269" t="s">
        <v>124</v>
      </c>
      <c r="Q5269" t="s">
        <v>124</v>
      </c>
      <c r="R5269" t="s">
        <v>34697</v>
      </c>
      <c r="S5269" s="4" t="str">
        <f t="shared" si="82"/>
        <v>2004</v>
      </c>
    </row>
    <row r="5270" spans="1:19" hidden="1" x14ac:dyDescent="0.35">
      <c r="A5270" t="s">
        <v>34693</v>
      </c>
      <c r="B5270" t="s">
        <v>34694</v>
      </c>
      <c r="C5270" t="s">
        <v>34698</v>
      </c>
      <c r="D5270" t="s">
        <v>34699</v>
      </c>
      <c r="E5270" t="s">
        <v>34700</v>
      </c>
      <c r="F5270" t="s">
        <v>34701</v>
      </c>
      <c r="I5270" t="s">
        <v>34702</v>
      </c>
      <c r="J5270" t="s">
        <v>34703</v>
      </c>
      <c r="M5270" t="s">
        <v>112297</v>
      </c>
      <c r="N5270" t="s">
        <v>124</v>
      </c>
      <c r="O5270" s="3" t="s">
        <v>34704</v>
      </c>
      <c r="P5270" t="s">
        <v>124</v>
      </c>
      <c r="Q5270" t="s">
        <v>124</v>
      </c>
      <c r="R5270" t="s">
        <v>34704</v>
      </c>
      <c r="S5270" s="4" t="str">
        <f t="shared" si="82"/>
        <v>2004</v>
      </c>
    </row>
    <row r="5271" spans="1:19" hidden="1" x14ac:dyDescent="0.35">
      <c r="A5271" t="s">
        <v>34700</v>
      </c>
      <c r="B5271" t="s">
        <v>34701</v>
      </c>
      <c r="C5271" t="s">
        <v>34705</v>
      </c>
      <c r="D5271" t="s">
        <v>34706</v>
      </c>
      <c r="E5271" t="s">
        <v>34707</v>
      </c>
      <c r="F5271" t="s">
        <v>34708</v>
      </c>
      <c r="I5271" t="s">
        <v>34709</v>
      </c>
      <c r="J5271" t="s">
        <v>34710</v>
      </c>
      <c r="M5271" t="s">
        <v>112297</v>
      </c>
      <c r="N5271" t="s">
        <v>124</v>
      </c>
      <c r="O5271" s="3" t="s">
        <v>34711</v>
      </c>
      <c r="P5271" t="s">
        <v>124</v>
      </c>
      <c r="Q5271" t="s">
        <v>124</v>
      </c>
      <c r="R5271" t="s">
        <v>34711</v>
      </c>
      <c r="S5271" s="4" t="str">
        <f t="shared" si="82"/>
        <v>2004</v>
      </c>
    </row>
    <row r="5272" spans="1:19" hidden="1" x14ac:dyDescent="0.35">
      <c r="A5272" t="s">
        <v>34707</v>
      </c>
      <c r="B5272" t="s">
        <v>34708</v>
      </c>
      <c r="C5272" t="s">
        <v>34712</v>
      </c>
      <c r="D5272" t="s">
        <v>34713</v>
      </c>
      <c r="E5272" t="s">
        <v>34714</v>
      </c>
      <c r="F5272" t="s">
        <v>34715</v>
      </c>
      <c r="I5272" t="s">
        <v>34716</v>
      </c>
      <c r="J5272" t="s">
        <v>34717</v>
      </c>
      <c r="M5272" t="s">
        <v>112297</v>
      </c>
      <c r="N5272" t="s">
        <v>124</v>
      </c>
      <c r="O5272" s="3" t="s">
        <v>34718</v>
      </c>
      <c r="P5272" t="s">
        <v>124</v>
      </c>
      <c r="Q5272" t="s">
        <v>124</v>
      </c>
      <c r="R5272" t="s">
        <v>34718</v>
      </c>
      <c r="S5272" s="4" t="str">
        <f t="shared" si="82"/>
        <v>2004</v>
      </c>
    </row>
    <row r="5273" spans="1:19" hidden="1" x14ac:dyDescent="0.35">
      <c r="A5273" t="s">
        <v>34714</v>
      </c>
      <c r="B5273" t="s">
        <v>34715</v>
      </c>
      <c r="C5273" t="s">
        <v>34719</v>
      </c>
      <c r="D5273" t="s">
        <v>34720</v>
      </c>
      <c r="E5273" t="s">
        <v>34721</v>
      </c>
      <c r="F5273" t="s">
        <v>34722</v>
      </c>
      <c r="I5273" t="s">
        <v>34723</v>
      </c>
      <c r="J5273" t="s">
        <v>34724</v>
      </c>
      <c r="M5273" t="s">
        <v>112314</v>
      </c>
      <c r="N5273" t="s">
        <v>28736</v>
      </c>
      <c r="O5273" s="3" t="s">
        <v>34725</v>
      </c>
      <c r="P5273" t="s">
        <v>28736</v>
      </c>
      <c r="Q5273" t="s">
        <v>28736</v>
      </c>
      <c r="R5273" t="s">
        <v>34725</v>
      </c>
      <c r="S5273" s="4" t="str">
        <f t="shared" si="82"/>
        <v>2004</v>
      </c>
    </row>
    <row r="5274" spans="1:19" hidden="1" x14ac:dyDescent="0.35">
      <c r="A5274" t="s">
        <v>34721</v>
      </c>
      <c r="B5274" t="s">
        <v>34722</v>
      </c>
      <c r="C5274" t="s">
        <v>34726</v>
      </c>
      <c r="D5274" t="s">
        <v>34727</v>
      </c>
      <c r="E5274" t="s">
        <v>34728</v>
      </c>
      <c r="F5274" t="s">
        <v>34729</v>
      </c>
      <c r="I5274" t="s">
        <v>512</v>
      </c>
      <c r="J5274" t="s">
        <v>512</v>
      </c>
      <c r="M5274" t="s">
        <v>112297</v>
      </c>
      <c r="N5274" t="s">
        <v>124</v>
      </c>
      <c r="O5274" s="3" t="s">
        <v>34730</v>
      </c>
      <c r="P5274" t="s">
        <v>124</v>
      </c>
      <c r="Q5274" t="s">
        <v>124</v>
      </c>
      <c r="R5274" t="s">
        <v>34730</v>
      </c>
      <c r="S5274" s="4" t="str">
        <f t="shared" si="82"/>
        <v>2004</v>
      </c>
    </row>
    <row r="5275" spans="1:19" hidden="1" x14ac:dyDescent="0.35">
      <c r="A5275" t="s">
        <v>34728</v>
      </c>
      <c r="B5275" t="s">
        <v>34729</v>
      </c>
      <c r="C5275" t="s">
        <v>34731</v>
      </c>
      <c r="D5275" t="s">
        <v>34732</v>
      </c>
      <c r="E5275" t="s">
        <v>34733</v>
      </c>
      <c r="F5275" t="s">
        <v>34734</v>
      </c>
      <c r="I5275" t="s">
        <v>512</v>
      </c>
      <c r="J5275" t="s">
        <v>512</v>
      </c>
      <c r="M5275" t="s">
        <v>112297</v>
      </c>
      <c r="N5275" t="s">
        <v>124</v>
      </c>
      <c r="O5275" s="3" t="s">
        <v>34735</v>
      </c>
      <c r="P5275" t="s">
        <v>124</v>
      </c>
      <c r="Q5275" t="s">
        <v>124</v>
      </c>
      <c r="R5275" t="s">
        <v>34735</v>
      </c>
      <c r="S5275" s="4" t="str">
        <f t="shared" si="82"/>
        <v>2004</v>
      </c>
    </row>
    <row r="5276" spans="1:19" hidden="1" x14ac:dyDescent="0.35">
      <c r="A5276" t="s">
        <v>34733</v>
      </c>
      <c r="B5276" t="s">
        <v>34734</v>
      </c>
      <c r="C5276" t="s">
        <v>34736</v>
      </c>
      <c r="D5276" t="s">
        <v>34737</v>
      </c>
      <c r="E5276" t="s">
        <v>34738</v>
      </c>
      <c r="F5276" t="s">
        <v>34739</v>
      </c>
      <c r="I5276" t="s">
        <v>512</v>
      </c>
      <c r="J5276" t="s">
        <v>512</v>
      </c>
      <c r="M5276" t="s">
        <v>112297</v>
      </c>
      <c r="N5276" t="s">
        <v>124</v>
      </c>
      <c r="O5276" s="3" t="s">
        <v>34740</v>
      </c>
      <c r="P5276" t="s">
        <v>124</v>
      </c>
      <c r="Q5276" t="s">
        <v>124</v>
      </c>
      <c r="R5276" t="s">
        <v>34740</v>
      </c>
      <c r="S5276" s="4" t="str">
        <f t="shared" si="82"/>
        <v>2004</v>
      </c>
    </row>
    <row r="5277" spans="1:19" hidden="1" x14ac:dyDescent="0.35">
      <c r="A5277" t="s">
        <v>34738</v>
      </c>
      <c r="B5277" t="s">
        <v>34739</v>
      </c>
      <c r="C5277" t="s">
        <v>34741</v>
      </c>
      <c r="D5277" t="s">
        <v>34742</v>
      </c>
      <c r="E5277" t="s">
        <v>34743</v>
      </c>
      <c r="F5277" t="s">
        <v>34744</v>
      </c>
      <c r="I5277" t="s">
        <v>34745</v>
      </c>
      <c r="J5277" t="s">
        <v>34746</v>
      </c>
      <c r="M5277" t="s">
        <v>112314</v>
      </c>
      <c r="N5277" t="s">
        <v>28736</v>
      </c>
      <c r="O5277" s="3" t="s">
        <v>34747</v>
      </c>
      <c r="P5277" t="s">
        <v>28736</v>
      </c>
      <c r="Q5277" t="s">
        <v>28736</v>
      </c>
      <c r="R5277" t="s">
        <v>34747</v>
      </c>
      <c r="S5277" s="4" t="str">
        <f t="shared" si="82"/>
        <v>2004</v>
      </c>
    </row>
    <row r="5278" spans="1:19" hidden="1" x14ac:dyDescent="0.35">
      <c r="A5278" t="s">
        <v>34743</v>
      </c>
      <c r="B5278" t="s">
        <v>34744</v>
      </c>
      <c r="C5278" t="s">
        <v>34748</v>
      </c>
      <c r="D5278" t="s">
        <v>34749</v>
      </c>
      <c r="E5278" t="s">
        <v>34750</v>
      </c>
      <c r="F5278" t="s">
        <v>34751</v>
      </c>
      <c r="I5278" t="s">
        <v>34752</v>
      </c>
      <c r="J5278" t="s">
        <v>34753</v>
      </c>
      <c r="M5278" t="s">
        <v>112297</v>
      </c>
      <c r="N5278" t="s">
        <v>124</v>
      </c>
      <c r="O5278" s="3" t="s">
        <v>34754</v>
      </c>
      <c r="P5278" t="s">
        <v>124</v>
      </c>
      <c r="Q5278" t="s">
        <v>124</v>
      </c>
      <c r="R5278" t="s">
        <v>34754</v>
      </c>
      <c r="S5278" s="4" t="str">
        <f t="shared" si="82"/>
        <v>2004</v>
      </c>
    </row>
    <row r="5279" spans="1:19" hidden="1" x14ac:dyDescent="0.35">
      <c r="A5279" t="s">
        <v>34750</v>
      </c>
      <c r="B5279" t="s">
        <v>34751</v>
      </c>
      <c r="C5279" t="s">
        <v>34755</v>
      </c>
      <c r="D5279" t="s">
        <v>34756</v>
      </c>
      <c r="E5279" t="s">
        <v>34757</v>
      </c>
      <c r="F5279" t="s">
        <v>34758</v>
      </c>
      <c r="I5279" t="s">
        <v>34759</v>
      </c>
      <c r="J5279" t="s">
        <v>34760</v>
      </c>
      <c r="M5279" t="s">
        <v>112314</v>
      </c>
      <c r="N5279" t="s">
        <v>28736</v>
      </c>
      <c r="O5279" s="3" t="s">
        <v>34761</v>
      </c>
      <c r="P5279" t="s">
        <v>28736</v>
      </c>
      <c r="Q5279" t="s">
        <v>28736</v>
      </c>
      <c r="R5279" t="s">
        <v>34761</v>
      </c>
      <c r="S5279" s="4" t="str">
        <f t="shared" si="82"/>
        <v>2004</v>
      </c>
    </row>
    <row r="5280" spans="1:19" hidden="1" x14ac:dyDescent="0.35">
      <c r="A5280" t="s">
        <v>34757</v>
      </c>
      <c r="B5280" t="s">
        <v>34758</v>
      </c>
      <c r="C5280" t="s">
        <v>34762</v>
      </c>
      <c r="D5280" t="s">
        <v>34763</v>
      </c>
      <c r="E5280" t="s">
        <v>34764</v>
      </c>
      <c r="F5280" t="s">
        <v>34765</v>
      </c>
      <c r="I5280" t="s">
        <v>34766</v>
      </c>
      <c r="J5280" t="s">
        <v>34767</v>
      </c>
      <c r="M5280" t="s">
        <v>112297</v>
      </c>
      <c r="N5280" t="s">
        <v>124</v>
      </c>
      <c r="O5280" s="3" t="s">
        <v>34768</v>
      </c>
      <c r="P5280" t="s">
        <v>124</v>
      </c>
      <c r="Q5280" t="s">
        <v>124</v>
      </c>
      <c r="R5280" t="s">
        <v>34768</v>
      </c>
      <c r="S5280" s="4" t="str">
        <f t="shared" si="82"/>
        <v>2004</v>
      </c>
    </row>
    <row r="5281" spans="1:19" hidden="1" x14ac:dyDescent="0.35">
      <c r="A5281" t="s">
        <v>34764</v>
      </c>
      <c r="B5281" t="s">
        <v>34765</v>
      </c>
      <c r="C5281" t="s">
        <v>34769</v>
      </c>
      <c r="D5281" t="s">
        <v>34770</v>
      </c>
      <c r="E5281" t="s">
        <v>34771</v>
      </c>
      <c r="F5281" t="s">
        <v>34772</v>
      </c>
      <c r="I5281" t="s">
        <v>34773</v>
      </c>
      <c r="J5281" t="s">
        <v>34774</v>
      </c>
      <c r="M5281" t="s">
        <v>112314</v>
      </c>
      <c r="N5281" t="s">
        <v>28736</v>
      </c>
      <c r="O5281" s="3" t="s">
        <v>34775</v>
      </c>
      <c r="P5281" t="s">
        <v>28736</v>
      </c>
      <c r="Q5281" t="s">
        <v>28736</v>
      </c>
      <c r="R5281" t="s">
        <v>34775</v>
      </c>
      <c r="S5281" s="4" t="str">
        <f t="shared" si="82"/>
        <v>2004</v>
      </c>
    </row>
    <row r="5282" spans="1:19" hidden="1" x14ac:dyDescent="0.35">
      <c r="A5282" t="s">
        <v>34771</v>
      </c>
      <c r="B5282" t="s">
        <v>34772</v>
      </c>
      <c r="C5282" t="s">
        <v>34776</v>
      </c>
      <c r="D5282" t="s">
        <v>34777</v>
      </c>
      <c r="E5282" t="s">
        <v>34778</v>
      </c>
      <c r="F5282" t="s">
        <v>34779</v>
      </c>
      <c r="I5282" t="s">
        <v>32511</v>
      </c>
      <c r="J5282" t="s">
        <v>32512</v>
      </c>
      <c r="M5282" t="s">
        <v>112314</v>
      </c>
      <c r="N5282" t="s">
        <v>28736</v>
      </c>
      <c r="O5282" s="3" t="s">
        <v>34780</v>
      </c>
      <c r="P5282" t="s">
        <v>28736</v>
      </c>
      <c r="Q5282" t="s">
        <v>28736</v>
      </c>
      <c r="R5282" t="s">
        <v>34780</v>
      </c>
      <c r="S5282" s="4" t="str">
        <f t="shared" si="82"/>
        <v>2004</v>
      </c>
    </row>
    <row r="5283" spans="1:19" hidden="1" x14ac:dyDescent="0.35">
      <c r="A5283" t="s">
        <v>34778</v>
      </c>
      <c r="B5283" t="s">
        <v>34779</v>
      </c>
      <c r="C5283" t="s">
        <v>34781</v>
      </c>
      <c r="D5283" t="s">
        <v>34782</v>
      </c>
      <c r="E5283" t="s">
        <v>34783</v>
      </c>
      <c r="F5283" t="s">
        <v>34784</v>
      </c>
      <c r="I5283" t="s">
        <v>34785</v>
      </c>
      <c r="J5283" t="s">
        <v>34786</v>
      </c>
      <c r="M5283" t="s">
        <v>112314</v>
      </c>
      <c r="N5283" t="s">
        <v>16314</v>
      </c>
      <c r="O5283" s="3" t="s">
        <v>34787</v>
      </c>
      <c r="P5283" t="s">
        <v>16314</v>
      </c>
      <c r="Q5283" t="s">
        <v>16314</v>
      </c>
      <c r="R5283" t="s">
        <v>34787</v>
      </c>
      <c r="S5283" s="4" t="str">
        <f t="shared" si="82"/>
        <v>2004</v>
      </c>
    </row>
    <row r="5284" spans="1:19" hidden="1" x14ac:dyDescent="0.35">
      <c r="A5284" t="s">
        <v>34783</v>
      </c>
      <c r="B5284" t="s">
        <v>34784</v>
      </c>
      <c r="C5284" t="s">
        <v>34788</v>
      </c>
      <c r="D5284" t="s">
        <v>34789</v>
      </c>
      <c r="E5284" t="s">
        <v>34790</v>
      </c>
      <c r="F5284" t="s">
        <v>34791</v>
      </c>
      <c r="I5284" t="s">
        <v>34792</v>
      </c>
      <c r="J5284" t="s">
        <v>281</v>
      </c>
      <c r="M5284" t="s">
        <v>112314</v>
      </c>
      <c r="N5284" t="s">
        <v>28736</v>
      </c>
      <c r="O5284" s="3" t="s">
        <v>34793</v>
      </c>
      <c r="P5284" t="s">
        <v>28736</v>
      </c>
      <c r="Q5284" t="s">
        <v>28736</v>
      </c>
      <c r="R5284" t="s">
        <v>34793</v>
      </c>
      <c r="S5284" s="4" t="str">
        <f t="shared" si="82"/>
        <v>2004</v>
      </c>
    </row>
    <row r="5285" spans="1:19" hidden="1" x14ac:dyDescent="0.35">
      <c r="A5285" t="s">
        <v>34790</v>
      </c>
      <c r="B5285" t="s">
        <v>34791</v>
      </c>
      <c r="C5285" t="s">
        <v>34794</v>
      </c>
      <c r="D5285" t="s">
        <v>34795</v>
      </c>
      <c r="E5285" t="s">
        <v>34796</v>
      </c>
      <c r="F5285" t="s">
        <v>34797</v>
      </c>
      <c r="I5285" t="s">
        <v>34798</v>
      </c>
      <c r="J5285" t="s">
        <v>34799</v>
      </c>
      <c r="M5285" t="s">
        <v>112297</v>
      </c>
      <c r="N5285" t="s">
        <v>124</v>
      </c>
      <c r="O5285" s="3" t="s">
        <v>34800</v>
      </c>
      <c r="P5285" t="s">
        <v>124</v>
      </c>
      <c r="Q5285" t="s">
        <v>124</v>
      </c>
      <c r="R5285" t="s">
        <v>34800</v>
      </c>
      <c r="S5285" s="4" t="str">
        <f t="shared" si="82"/>
        <v>2004</v>
      </c>
    </row>
    <row r="5286" spans="1:19" hidden="1" x14ac:dyDescent="0.35">
      <c r="A5286" t="s">
        <v>34796</v>
      </c>
      <c r="B5286" t="s">
        <v>34797</v>
      </c>
      <c r="C5286" t="s">
        <v>34801</v>
      </c>
      <c r="D5286" t="s">
        <v>34802</v>
      </c>
      <c r="E5286" t="s">
        <v>34803</v>
      </c>
      <c r="F5286" t="s">
        <v>34804</v>
      </c>
      <c r="I5286" t="s">
        <v>34805</v>
      </c>
      <c r="J5286" t="s">
        <v>13052</v>
      </c>
      <c r="M5286" t="s">
        <v>112297</v>
      </c>
      <c r="N5286" t="s">
        <v>124</v>
      </c>
      <c r="O5286" s="3" t="s">
        <v>34806</v>
      </c>
      <c r="P5286" t="s">
        <v>124</v>
      </c>
      <c r="Q5286" t="s">
        <v>124</v>
      </c>
      <c r="R5286" t="s">
        <v>34806</v>
      </c>
      <c r="S5286" s="4" t="str">
        <f t="shared" si="82"/>
        <v>2004</v>
      </c>
    </row>
    <row r="5287" spans="1:19" hidden="1" x14ac:dyDescent="0.35">
      <c r="A5287" t="s">
        <v>34803</v>
      </c>
      <c r="B5287" t="s">
        <v>34804</v>
      </c>
      <c r="C5287" t="s">
        <v>34807</v>
      </c>
      <c r="D5287" t="s">
        <v>34808</v>
      </c>
      <c r="E5287" t="s">
        <v>34809</v>
      </c>
      <c r="F5287" t="s">
        <v>34810</v>
      </c>
      <c r="I5287" t="s">
        <v>34811</v>
      </c>
      <c r="J5287" t="s">
        <v>34812</v>
      </c>
      <c r="M5287" t="s">
        <v>112314</v>
      </c>
      <c r="N5287" t="s">
        <v>28736</v>
      </c>
      <c r="O5287" s="3" t="s">
        <v>34813</v>
      </c>
      <c r="P5287" t="s">
        <v>28736</v>
      </c>
      <c r="Q5287" t="s">
        <v>28736</v>
      </c>
      <c r="R5287" t="s">
        <v>34813</v>
      </c>
      <c r="S5287" s="4" t="str">
        <f t="shared" si="82"/>
        <v>2004</v>
      </c>
    </row>
    <row r="5288" spans="1:19" hidden="1" x14ac:dyDescent="0.35">
      <c r="A5288" t="s">
        <v>34809</v>
      </c>
      <c r="B5288" t="s">
        <v>34810</v>
      </c>
      <c r="C5288" t="s">
        <v>34814</v>
      </c>
      <c r="D5288">
        <v>865954118</v>
      </c>
      <c r="E5288" t="s">
        <v>34815</v>
      </c>
      <c r="F5288" t="s">
        <v>34816</v>
      </c>
      <c r="I5288" t="s">
        <v>34817</v>
      </c>
      <c r="J5288" t="s">
        <v>34818</v>
      </c>
      <c r="M5288" t="s">
        <v>112297</v>
      </c>
      <c r="N5288" t="s">
        <v>124</v>
      </c>
      <c r="O5288" s="3" t="s">
        <v>34819</v>
      </c>
      <c r="P5288" t="s">
        <v>124</v>
      </c>
      <c r="Q5288" t="s">
        <v>124</v>
      </c>
      <c r="R5288" t="s">
        <v>34819</v>
      </c>
      <c r="S5288" s="4" t="str">
        <f t="shared" si="82"/>
        <v>2004</v>
      </c>
    </row>
    <row r="5289" spans="1:19" hidden="1" x14ac:dyDescent="0.35">
      <c r="A5289" t="s">
        <v>34815</v>
      </c>
      <c r="B5289" t="s">
        <v>34816</v>
      </c>
      <c r="C5289" t="s">
        <v>34820</v>
      </c>
      <c r="D5289" t="s">
        <v>34821</v>
      </c>
      <c r="E5289" t="s">
        <v>34822</v>
      </c>
      <c r="F5289" t="s">
        <v>34823</v>
      </c>
      <c r="I5289" t="s">
        <v>34824</v>
      </c>
      <c r="J5289" t="s">
        <v>34825</v>
      </c>
      <c r="M5289" t="s">
        <v>112297</v>
      </c>
      <c r="N5289" t="s">
        <v>124</v>
      </c>
      <c r="O5289" s="3" t="s">
        <v>34826</v>
      </c>
      <c r="P5289" t="s">
        <v>124</v>
      </c>
      <c r="Q5289" t="s">
        <v>124</v>
      </c>
      <c r="R5289" t="s">
        <v>34826</v>
      </c>
      <c r="S5289" s="4" t="str">
        <f t="shared" si="82"/>
        <v>2004</v>
      </c>
    </row>
    <row r="5290" spans="1:19" hidden="1" x14ac:dyDescent="0.35">
      <c r="A5290" t="s">
        <v>34822</v>
      </c>
      <c r="B5290" t="s">
        <v>34823</v>
      </c>
      <c r="C5290" t="s">
        <v>34827</v>
      </c>
      <c r="D5290" t="s">
        <v>34828</v>
      </c>
      <c r="E5290" t="s">
        <v>34829</v>
      </c>
      <c r="F5290" t="s">
        <v>34830</v>
      </c>
      <c r="I5290" t="s">
        <v>512</v>
      </c>
      <c r="J5290" t="s">
        <v>512</v>
      </c>
      <c r="M5290" t="s">
        <v>112297</v>
      </c>
      <c r="N5290" t="s">
        <v>16314</v>
      </c>
      <c r="O5290" s="3" t="s">
        <v>34831</v>
      </c>
      <c r="P5290" t="s">
        <v>16314</v>
      </c>
      <c r="Q5290" t="s">
        <v>16314</v>
      </c>
      <c r="R5290" t="s">
        <v>34831</v>
      </c>
      <c r="S5290" s="4" t="str">
        <f t="shared" si="82"/>
        <v>2004</v>
      </c>
    </row>
    <row r="5291" spans="1:19" hidden="1" x14ac:dyDescent="0.35">
      <c r="A5291" t="s">
        <v>34829</v>
      </c>
      <c r="B5291" t="s">
        <v>34830</v>
      </c>
      <c r="C5291" t="s">
        <v>34832</v>
      </c>
      <c r="D5291" t="s">
        <v>34833</v>
      </c>
      <c r="E5291" t="s">
        <v>34834</v>
      </c>
      <c r="F5291" t="s">
        <v>34835</v>
      </c>
      <c r="I5291" t="s">
        <v>34836</v>
      </c>
      <c r="J5291" t="s">
        <v>34837</v>
      </c>
      <c r="M5291" t="s">
        <v>112314</v>
      </c>
      <c r="N5291" t="s">
        <v>28736</v>
      </c>
      <c r="O5291" s="3" t="s">
        <v>34838</v>
      </c>
      <c r="P5291" t="s">
        <v>28736</v>
      </c>
      <c r="Q5291" t="s">
        <v>28736</v>
      </c>
      <c r="R5291" t="s">
        <v>34838</v>
      </c>
      <c r="S5291" s="4" t="str">
        <f t="shared" si="82"/>
        <v>2004</v>
      </c>
    </row>
    <row r="5292" spans="1:19" hidden="1" x14ac:dyDescent="0.35">
      <c r="A5292" t="s">
        <v>34834</v>
      </c>
      <c r="B5292" t="s">
        <v>34835</v>
      </c>
      <c r="C5292" t="s">
        <v>34839</v>
      </c>
      <c r="D5292" t="s">
        <v>34840</v>
      </c>
      <c r="E5292" t="s">
        <v>34841</v>
      </c>
      <c r="F5292" t="s">
        <v>34842</v>
      </c>
      <c r="I5292" t="s">
        <v>34843</v>
      </c>
      <c r="J5292" t="s">
        <v>34844</v>
      </c>
      <c r="M5292" t="s">
        <v>112314</v>
      </c>
      <c r="N5292" t="s">
        <v>28736</v>
      </c>
      <c r="O5292" s="3" t="s">
        <v>34845</v>
      </c>
      <c r="P5292" t="s">
        <v>28736</v>
      </c>
      <c r="Q5292" t="s">
        <v>28736</v>
      </c>
      <c r="R5292" t="s">
        <v>34845</v>
      </c>
      <c r="S5292" s="4" t="str">
        <f t="shared" si="82"/>
        <v>2004</v>
      </c>
    </row>
    <row r="5293" spans="1:19" hidden="1" x14ac:dyDescent="0.35">
      <c r="A5293" t="s">
        <v>34841</v>
      </c>
      <c r="B5293" t="s">
        <v>34842</v>
      </c>
      <c r="C5293" t="s">
        <v>34846</v>
      </c>
      <c r="D5293" t="s">
        <v>34847</v>
      </c>
      <c r="E5293" t="s">
        <v>34848</v>
      </c>
      <c r="F5293" t="s">
        <v>34849</v>
      </c>
      <c r="I5293" t="s">
        <v>34850</v>
      </c>
      <c r="J5293" t="s">
        <v>34851</v>
      </c>
      <c r="M5293" t="s">
        <v>112314</v>
      </c>
      <c r="N5293" t="s">
        <v>28736</v>
      </c>
      <c r="O5293" s="3" t="s">
        <v>34852</v>
      </c>
      <c r="P5293" t="s">
        <v>28736</v>
      </c>
      <c r="Q5293" t="s">
        <v>28736</v>
      </c>
      <c r="R5293" t="s">
        <v>34852</v>
      </c>
      <c r="S5293" s="4" t="str">
        <f t="shared" si="82"/>
        <v>2004</v>
      </c>
    </row>
    <row r="5294" spans="1:19" hidden="1" x14ac:dyDescent="0.35">
      <c r="A5294" t="s">
        <v>34848</v>
      </c>
      <c r="B5294" t="s">
        <v>34849</v>
      </c>
      <c r="C5294" t="s">
        <v>34853</v>
      </c>
      <c r="D5294" t="s">
        <v>34854</v>
      </c>
      <c r="E5294" t="s">
        <v>34855</v>
      </c>
      <c r="F5294" t="s">
        <v>34856</v>
      </c>
      <c r="I5294" t="s">
        <v>34857</v>
      </c>
      <c r="J5294" t="s">
        <v>34858</v>
      </c>
      <c r="M5294" t="s">
        <v>112297</v>
      </c>
      <c r="N5294" t="s">
        <v>124</v>
      </c>
      <c r="O5294" s="3" t="s">
        <v>34859</v>
      </c>
      <c r="P5294" t="s">
        <v>124</v>
      </c>
      <c r="Q5294" t="s">
        <v>124</v>
      </c>
      <c r="R5294" t="s">
        <v>34859</v>
      </c>
      <c r="S5294" s="4" t="str">
        <f t="shared" si="82"/>
        <v>2004</v>
      </c>
    </row>
    <row r="5295" spans="1:19" hidden="1" x14ac:dyDescent="0.35">
      <c r="A5295" t="s">
        <v>34855</v>
      </c>
      <c r="B5295" t="s">
        <v>34856</v>
      </c>
      <c r="C5295" s="1" t="s">
        <v>34860</v>
      </c>
      <c r="D5295" s="1" t="s">
        <v>34861</v>
      </c>
      <c r="E5295" t="s">
        <v>34862</v>
      </c>
      <c r="F5295" t="s">
        <v>34863</v>
      </c>
      <c r="I5295" t="s">
        <v>512</v>
      </c>
      <c r="J5295" t="s">
        <v>512</v>
      </c>
      <c r="M5295" t="s">
        <v>112297</v>
      </c>
      <c r="N5295" t="s">
        <v>124</v>
      </c>
      <c r="O5295" s="3" t="s">
        <v>34864</v>
      </c>
      <c r="P5295" t="s">
        <v>124</v>
      </c>
      <c r="Q5295" t="s">
        <v>124</v>
      </c>
      <c r="R5295" t="s">
        <v>34864</v>
      </c>
      <c r="S5295" s="4" t="str">
        <f t="shared" si="82"/>
        <v>2004</v>
      </c>
    </row>
    <row r="5296" spans="1:19" hidden="1" x14ac:dyDescent="0.35">
      <c r="A5296" t="s">
        <v>34862</v>
      </c>
      <c r="B5296" t="s">
        <v>34863</v>
      </c>
      <c r="C5296" t="s">
        <v>34865</v>
      </c>
      <c r="D5296" t="s">
        <v>34866</v>
      </c>
      <c r="E5296" t="s">
        <v>34867</v>
      </c>
      <c r="F5296" t="s">
        <v>34868</v>
      </c>
      <c r="I5296" t="s">
        <v>34869</v>
      </c>
      <c r="J5296" t="s">
        <v>34870</v>
      </c>
      <c r="M5296" t="s">
        <v>112314</v>
      </c>
      <c r="N5296" t="s">
        <v>28736</v>
      </c>
      <c r="O5296" s="3" t="s">
        <v>34871</v>
      </c>
      <c r="P5296" t="s">
        <v>28736</v>
      </c>
      <c r="Q5296" t="s">
        <v>28736</v>
      </c>
      <c r="R5296" t="s">
        <v>34871</v>
      </c>
      <c r="S5296" s="4" t="str">
        <f t="shared" si="82"/>
        <v>2004</v>
      </c>
    </row>
    <row r="5297" spans="1:19" hidden="1" x14ac:dyDescent="0.35">
      <c r="A5297" t="s">
        <v>34867</v>
      </c>
      <c r="B5297" t="s">
        <v>34868</v>
      </c>
      <c r="C5297" t="s">
        <v>34872</v>
      </c>
      <c r="D5297" t="s">
        <v>34873</v>
      </c>
      <c r="E5297" t="s">
        <v>34874</v>
      </c>
      <c r="F5297" t="s">
        <v>34875</v>
      </c>
      <c r="I5297" t="s">
        <v>34876</v>
      </c>
      <c r="J5297" t="s">
        <v>34877</v>
      </c>
      <c r="M5297" t="s">
        <v>112297</v>
      </c>
      <c r="N5297" t="s">
        <v>124</v>
      </c>
      <c r="O5297" s="3" t="s">
        <v>34878</v>
      </c>
      <c r="P5297" t="s">
        <v>124</v>
      </c>
      <c r="Q5297" t="s">
        <v>124</v>
      </c>
      <c r="R5297" t="s">
        <v>34878</v>
      </c>
      <c r="S5297" s="4" t="str">
        <f t="shared" si="82"/>
        <v>2004</v>
      </c>
    </row>
    <row r="5298" spans="1:19" hidden="1" x14ac:dyDescent="0.35">
      <c r="A5298" t="s">
        <v>34874</v>
      </c>
      <c r="B5298" t="s">
        <v>34875</v>
      </c>
      <c r="C5298" t="s">
        <v>34879</v>
      </c>
      <c r="D5298" t="s">
        <v>34880</v>
      </c>
      <c r="E5298" t="s">
        <v>34881</v>
      </c>
      <c r="F5298" t="s">
        <v>34882</v>
      </c>
      <c r="I5298" t="s">
        <v>34883</v>
      </c>
      <c r="J5298" t="s">
        <v>34884</v>
      </c>
      <c r="M5298" t="s">
        <v>112314</v>
      </c>
      <c r="N5298" t="s">
        <v>28736</v>
      </c>
      <c r="O5298" s="3" t="s">
        <v>34885</v>
      </c>
      <c r="P5298" t="s">
        <v>28736</v>
      </c>
      <c r="Q5298" t="s">
        <v>28736</v>
      </c>
      <c r="R5298" t="s">
        <v>34885</v>
      </c>
      <c r="S5298" s="4" t="str">
        <f t="shared" si="82"/>
        <v>2004</v>
      </c>
    </row>
    <row r="5299" spans="1:19" hidden="1" x14ac:dyDescent="0.35">
      <c r="A5299" t="s">
        <v>34881</v>
      </c>
      <c r="B5299" t="s">
        <v>34882</v>
      </c>
      <c r="C5299" t="s">
        <v>34886</v>
      </c>
      <c r="D5299" t="s">
        <v>34887</v>
      </c>
      <c r="E5299" t="s">
        <v>34888</v>
      </c>
      <c r="F5299" t="s">
        <v>34889</v>
      </c>
      <c r="I5299" t="s">
        <v>34890</v>
      </c>
      <c r="J5299" t="s">
        <v>34891</v>
      </c>
      <c r="M5299" t="s">
        <v>112297</v>
      </c>
      <c r="N5299" t="s">
        <v>16314</v>
      </c>
      <c r="O5299" s="3" t="s">
        <v>34892</v>
      </c>
      <c r="P5299" t="s">
        <v>16314</v>
      </c>
      <c r="Q5299" t="s">
        <v>16314</v>
      </c>
      <c r="R5299" t="s">
        <v>34892</v>
      </c>
      <c r="S5299" s="4" t="str">
        <f t="shared" si="82"/>
        <v>2004</v>
      </c>
    </row>
    <row r="5300" spans="1:19" hidden="1" x14ac:dyDescent="0.35">
      <c r="A5300" t="s">
        <v>34888</v>
      </c>
      <c r="B5300" t="s">
        <v>34889</v>
      </c>
      <c r="C5300" t="s">
        <v>34893</v>
      </c>
      <c r="D5300" t="s">
        <v>34894</v>
      </c>
      <c r="E5300" t="s">
        <v>34895</v>
      </c>
      <c r="F5300" t="s">
        <v>34896</v>
      </c>
      <c r="I5300" t="s">
        <v>34897</v>
      </c>
      <c r="J5300" t="s">
        <v>34898</v>
      </c>
      <c r="M5300" t="s">
        <v>112297</v>
      </c>
      <c r="N5300" t="s">
        <v>124</v>
      </c>
      <c r="O5300" s="3" t="s">
        <v>34899</v>
      </c>
      <c r="P5300" t="s">
        <v>124</v>
      </c>
      <c r="Q5300" t="s">
        <v>124</v>
      </c>
      <c r="R5300" t="s">
        <v>34899</v>
      </c>
      <c r="S5300" s="4" t="str">
        <f t="shared" si="82"/>
        <v>2004</v>
      </c>
    </row>
    <row r="5301" spans="1:19" hidden="1" x14ac:dyDescent="0.35">
      <c r="A5301" t="s">
        <v>34895</v>
      </c>
      <c r="B5301" t="s">
        <v>34896</v>
      </c>
      <c r="C5301" s="1" t="s">
        <v>34900</v>
      </c>
      <c r="D5301" s="1" t="s">
        <v>34901</v>
      </c>
      <c r="E5301" t="s">
        <v>34902</v>
      </c>
      <c r="F5301" t="s">
        <v>34903</v>
      </c>
      <c r="I5301" t="s">
        <v>34904</v>
      </c>
      <c r="J5301" t="s">
        <v>34905</v>
      </c>
      <c r="M5301" t="s">
        <v>112314</v>
      </c>
      <c r="N5301" t="s">
        <v>28736</v>
      </c>
      <c r="O5301" s="3" t="s">
        <v>34906</v>
      </c>
      <c r="P5301" t="s">
        <v>28736</v>
      </c>
      <c r="Q5301" t="s">
        <v>28736</v>
      </c>
      <c r="R5301" t="s">
        <v>34906</v>
      </c>
      <c r="S5301" s="4" t="str">
        <f t="shared" si="82"/>
        <v>2004</v>
      </c>
    </row>
    <row r="5302" spans="1:19" hidden="1" x14ac:dyDescent="0.35">
      <c r="A5302" t="s">
        <v>34902</v>
      </c>
      <c r="B5302" t="s">
        <v>34903</v>
      </c>
      <c r="C5302" t="s">
        <v>34907</v>
      </c>
      <c r="D5302" t="s">
        <v>34908</v>
      </c>
      <c r="E5302" t="s">
        <v>34909</v>
      </c>
      <c r="F5302" t="s">
        <v>34910</v>
      </c>
      <c r="I5302" t="s">
        <v>34911</v>
      </c>
      <c r="J5302" t="s">
        <v>34912</v>
      </c>
      <c r="M5302" t="s">
        <v>112297</v>
      </c>
      <c r="N5302" t="s">
        <v>124</v>
      </c>
      <c r="O5302" s="3" t="s">
        <v>34913</v>
      </c>
      <c r="P5302" t="s">
        <v>124</v>
      </c>
      <c r="Q5302" t="s">
        <v>124</v>
      </c>
      <c r="R5302" t="s">
        <v>34913</v>
      </c>
      <c r="S5302" s="4" t="str">
        <f t="shared" si="82"/>
        <v>2004</v>
      </c>
    </row>
    <row r="5303" spans="1:19" hidden="1" x14ac:dyDescent="0.35">
      <c r="A5303" t="s">
        <v>34909</v>
      </c>
      <c r="B5303" t="s">
        <v>34910</v>
      </c>
      <c r="C5303" t="s">
        <v>34914</v>
      </c>
      <c r="D5303" t="s">
        <v>34915</v>
      </c>
      <c r="E5303" t="s">
        <v>34916</v>
      </c>
      <c r="F5303" t="s">
        <v>34917</v>
      </c>
      <c r="I5303" t="s">
        <v>34918</v>
      </c>
      <c r="J5303" t="s">
        <v>34919</v>
      </c>
      <c r="M5303" t="s">
        <v>112297</v>
      </c>
      <c r="N5303" t="s">
        <v>124</v>
      </c>
      <c r="O5303" s="3" t="s">
        <v>34920</v>
      </c>
      <c r="P5303" t="s">
        <v>124</v>
      </c>
      <c r="Q5303" t="s">
        <v>124</v>
      </c>
      <c r="R5303" t="s">
        <v>34920</v>
      </c>
      <c r="S5303" s="4" t="str">
        <f t="shared" si="82"/>
        <v>2004</v>
      </c>
    </row>
    <row r="5304" spans="1:19" hidden="1" x14ac:dyDescent="0.35">
      <c r="A5304" t="s">
        <v>34916</v>
      </c>
      <c r="B5304" t="s">
        <v>34917</v>
      </c>
      <c r="C5304" t="s">
        <v>34921</v>
      </c>
      <c r="D5304" t="s">
        <v>34922</v>
      </c>
      <c r="E5304" t="s">
        <v>34923</v>
      </c>
      <c r="F5304" t="s">
        <v>34924</v>
      </c>
      <c r="I5304" t="s">
        <v>34925</v>
      </c>
      <c r="J5304" t="s">
        <v>34926</v>
      </c>
      <c r="M5304" t="s">
        <v>112314</v>
      </c>
      <c r="N5304" t="s">
        <v>28736</v>
      </c>
      <c r="O5304" s="3" t="s">
        <v>34927</v>
      </c>
      <c r="P5304" t="s">
        <v>28736</v>
      </c>
      <c r="Q5304" t="s">
        <v>28736</v>
      </c>
      <c r="R5304" t="s">
        <v>34927</v>
      </c>
      <c r="S5304" s="4" t="str">
        <f t="shared" si="82"/>
        <v>2004</v>
      </c>
    </row>
    <row r="5305" spans="1:19" hidden="1" x14ac:dyDescent="0.35">
      <c r="A5305" t="s">
        <v>34923</v>
      </c>
      <c r="B5305" t="s">
        <v>34924</v>
      </c>
      <c r="C5305" t="s">
        <v>34928</v>
      </c>
      <c r="D5305" t="s">
        <v>34929</v>
      </c>
      <c r="E5305" t="s">
        <v>34930</v>
      </c>
      <c r="F5305" t="s">
        <v>34931</v>
      </c>
      <c r="I5305" t="s">
        <v>34932</v>
      </c>
      <c r="J5305" t="s">
        <v>34933</v>
      </c>
      <c r="M5305" t="s">
        <v>112297</v>
      </c>
      <c r="N5305" t="s">
        <v>124</v>
      </c>
      <c r="O5305" s="3" t="s">
        <v>34934</v>
      </c>
      <c r="P5305" t="s">
        <v>124</v>
      </c>
      <c r="Q5305" t="s">
        <v>124</v>
      </c>
      <c r="R5305" t="s">
        <v>34934</v>
      </c>
      <c r="S5305" s="4" t="str">
        <f t="shared" si="82"/>
        <v>2004</v>
      </c>
    </row>
    <row r="5306" spans="1:19" hidden="1" x14ac:dyDescent="0.35">
      <c r="A5306" t="s">
        <v>34930</v>
      </c>
      <c r="B5306" t="s">
        <v>34931</v>
      </c>
      <c r="C5306" t="s">
        <v>34935</v>
      </c>
      <c r="D5306" t="s">
        <v>34936</v>
      </c>
      <c r="E5306" t="s">
        <v>34937</v>
      </c>
      <c r="F5306" t="s">
        <v>34938</v>
      </c>
      <c r="I5306" t="s">
        <v>34939</v>
      </c>
      <c r="J5306" t="s">
        <v>34940</v>
      </c>
      <c r="M5306" t="s">
        <v>112297</v>
      </c>
      <c r="N5306" t="s">
        <v>124</v>
      </c>
      <c r="O5306" s="3" t="s">
        <v>34941</v>
      </c>
      <c r="P5306" t="s">
        <v>124</v>
      </c>
      <c r="Q5306" t="s">
        <v>124</v>
      </c>
      <c r="R5306" t="s">
        <v>34941</v>
      </c>
      <c r="S5306" s="4" t="str">
        <f t="shared" si="82"/>
        <v>2004</v>
      </c>
    </row>
    <row r="5307" spans="1:19" hidden="1" x14ac:dyDescent="0.35">
      <c r="A5307" t="s">
        <v>34937</v>
      </c>
      <c r="B5307" t="s">
        <v>34938</v>
      </c>
      <c r="C5307" t="s">
        <v>34942</v>
      </c>
      <c r="D5307" t="s">
        <v>34943</v>
      </c>
      <c r="E5307" t="s">
        <v>34944</v>
      </c>
      <c r="F5307" t="s">
        <v>34945</v>
      </c>
      <c r="I5307" t="s">
        <v>34946</v>
      </c>
      <c r="J5307" t="s">
        <v>34947</v>
      </c>
      <c r="M5307" t="s">
        <v>112314</v>
      </c>
      <c r="N5307" t="s">
        <v>28736</v>
      </c>
      <c r="O5307" s="3" t="s">
        <v>34948</v>
      </c>
      <c r="P5307" t="s">
        <v>28736</v>
      </c>
      <c r="Q5307" t="s">
        <v>28736</v>
      </c>
      <c r="R5307" t="s">
        <v>34948</v>
      </c>
      <c r="S5307" s="4" t="str">
        <f t="shared" si="82"/>
        <v>2004</v>
      </c>
    </row>
    <row r="5308" spans="1:19" ht="29" hidden="1" x14ac:dyDescent="0.35">
      <c r="A5308" t="s">
        <v>34944</v>
      </c>
      <c r="B5308" t="s">
        <v>34945</v>
      </c>
      <c r="C5308" t="s">
        <v>34949</v>
      </c>
      <c r="D5308" t="s">
        <v>34950</v>
      </c>
      <c r="E5308" t="s">
        <v>34951</v>
      </c>
      <c r="F5308" t="s">
        <v>34952</v>
      </c>
      <c r="I5308" t="s">
        <v>34953</v>
      </c>
      <c r="J5308" t="s">
        <v>34954</v>
      </c>
      <c r="K5308" s="2" t="s">
        <v>33226</v>
      </c>
      <c r="M5308" t="s">
        <v>112314</v>
      </c>
      <c r="N5308" t="s">
        <v>28736</v>
      </c>
      <c r="O5308" s="3" t="s">
        <v>34955</v>
      </c>
      <c r="P5308" t="s">
        <v>28736</v>
      </c>
      <c r="Q5308" t="s">
        <v>28736</v>
      </c>
      <c r="R5308" t="s">
        <v>34955</v>
      </c>
      <c r="S5308" s="4" t="str">
        <f t="shared" si="82"/>
        <v>2004</v>
      </c>
    </row>
    <row r="5309" spans="1:19" hidden="1" x14ac:dyDescent="0.35">
      <c r="A5309" t="s">
        <v>34951</v>
      </c>
      <c r="B5309" t="s">
        <v>34952</v>
      </c>
      <c r="C5309" t="s">
        <v>34956</v>
      </c>
      <c r="D5309" t="s">
        <v>34957</v>
      </c>
      <c r="E5309" t="s">
        <v>34958</v>
      </c>
      <c r="F5309" t="s">
        <v>34959</v>
      </c>
      <c r="I5309" t="s">
        <v>34960</v>
      </c>
      <c r="J5309" t="s">
        <v>34961</v>
      </c>
      <c r="M5309" t="s">
        <v>112298</v>
      </c>
      <c r="N5309" t="s">
        <v>28</v>
      </c>
      <c r="O5309" s="3" t="s">
        <v>34962</v>
      </c>
      <c r="P5309" t="s">
        <v>50</v>
      </c>
      <c r="Q5309" t="s">
        <v>50</v>
      </c>
      <c r="R5309" t="s">
        <v>34962</v>
      </c>
      <c r="S5309" s="4" t="str">
        <f t="shared" si="82"/>
        <v>2004</v>
      </c>
    </row>
    <row r="5310" spans="1:19" hidden="1" x14ac:dyDescent="0.35">
      <c r="A5310" t="s">
        <v>34958</v>
      </c>
      <c r="B5310" t="s">
        <v>34959</v>
      </c>
      <c r="C5310" t="s">
        <v>34963</v>
      </c>
      <c r="D5310" t="s">
        <v>34964</v>
      </c>
      <c r="E5310" t="s">
        <v>34965</v>
      </c>
      <c r="F5310" t="s">
        <v>34966</v>
      </c>
      <c r="I5310" t="s">
        <v>34967</v>
      </c>
      <c r="J5310" t="s">
        <v>34968</v>
      </c>
      <c r="M5310" t="s">
        <v>112297</v>
      </c>
      <c r="N5310" t="s">
        <v>124</v>
      </c>
      <c r="O5310" s="3" t="s">
        <v>34969</v>
      </c>
      <c r="P5310" t="s">
        <v>124</v>
      </c>
      <c r="Q5310" t="s">
        <v>124</v>
      </c>
      <c r="R5310" t="s">
        <v>34969</v>
      </c>
      <c r="S5310" s="4" t="str">
        <f t="shared" si="82"/>
        <v>2004</v>
      </c>
    </row>
    <row r="5311" spans="1:19" hidden="1" x14ac:dyDescent="0.35">
      <c r="A5311" t="s">
        <v>34965</v>
      </c>
      <c r="B5311" t="s">
        <v>34966</v>
      </c>
      <c r="C5311" t="s">
        <v>34970</v>
      </c>
      <c r="D5311" t="s">
        <v>34971</v>
      </c>
      <c r="E5311" t="s">
        <v>34972</v>
      </c>
      <c r="F5311" t="s">
        <v>34973</v>
      </c>
      <c r="I5311" t="s">
        <v>34974</v>
      </c>
      <c r="J5311" t="s">
        <v>34975</v>
      </c>
      <c r="M5311" t="s">
        <v>112314</v>
      </c>
      <c r="N5311" t="s">
        <v>28736</v>
      </c>
      <c r="O5311" s="3" t="s">
        <v>34976</v>
      </c>
      <c r="P5311" t="s">
        <v>28736</v>
      </c>
      <c r="Q5311" t="s">
        <v>28736</v>
      </c>
      <c r="R5311" t="s">
        <v>34976</v>
      </c>
      <c r="S5311" s="4" t="str">
        <f t="shared" si="82"/>
        <v>2004</v>
      </c>
    </row>
    <row r="5312" spans="1:19" hidden="1" x14ac:dyDescent="0.35">
      <c r="A5312" t="s">
        <v>34972</v>
      </c>
      <c r="B5312" t="s">
        <v>34973</v>
      </c>
      <c r="C5312" t="s">
        <v>34977</v>
      </c>
      <c r="D5312" t="s">
        <v>34978</v>
      </c>
      <c r="E5312" t="s">
        <v>34979</v>
      </c>
      <c r="F5312" t="s">
        <v>34980</v>
      </c>
      <c r="I5312" t="s">
        <v>29947</v>
      </c>
      <c r="J5312" t="s">
        <v>29948</v>
      </c>
      <c r="M5312" t="s">
        <v>112314</v>
      </c>
      <c r="N5312" t="s">
        <v>28736</v>
      </c>
      <c r="O5312" s="3" t="s">
        <v>34981</v>
      </c>
      <c r="P5312" t="s">
        <v>28736</v>
      </c>
      <c r="Q5312" t="s">
        <v>28736</v>
      </c>
      <c r="R5312" t="s">
        <v>34981</v>
      </c>
      <c r="S5312" s="4" t="str">
        <f t="shared" si="82"/>
        <v>2004</v>
      </c>
    </row>
    <row r="5313" spans="1:19" hidden="1" x14ac:dyDescent="0.35">
      <c r="A5313" t="s">
        <v>34979</v>
      </c>
      <c r="B5313" t="s">
        <v>34980</v>
      </c>
      <c r="C5313" t="s">
        <v>34982</v>
      </c>
      <c r="D5313" t="s">
        <v>34983</v>
      </c>
      <c r="E5313" t="s">
        <v>34984</v>
      </c>
      <c r="F5313" t="s">
        <v>34985</v>
      </c>
      <c r="I5313" t="s">
        <v>34986</v>
      </c>
      <c r="J5313" t="s">
        <v>34987</v>
      </c>
      <c r="M5313" t="s">
        <v>112314</v>
      </c>
      <c r="N5313" t="s">
        <v>28736</v>
      </c>
      <c r="O5313" s="3" t="s">
        <v>34988</v>
      </c>
      <c r="P5313" t="s">
        <v>28736</v>
      </c>
      <c r="Q5313" t="s">
        <v>28736</v>
      </c>
      <c r="R5313" t="s">
        <v>34988</v>
      </c>
      <c r="S5313" s="4" t="str">
        <f t="shared" si="82"/>
        <v>2004</v>
      </c>
    </row>
    <row r="5314" spans="1:19" hidden="1" x14ac:dyDescent="0.35">
      <c r="A5314" t="s">
        <v>34984</v>
      </c>
      <c r="B5314" t="s">
        <v>34985</v>
      </c>
      <c r="C5314" t="s">
        <v>34989</v>
      </c>
      <c r="D5314" t="s">
        <v>34990</v>
      </c>
      <c r="E5314" t="s">
        <v>34991</v>
      </c>
      <c r="F5314" t="s">
        <v>34992</v>
      </c>
      <c r="I5314" t="s">
        <v>34993</v>
      </c>
      <c r="J5314" t="s">
        <v>34994</v>
      </c>
      <c r="M5314" t="s">
        <v>112314</v>
      </c>
      <c r="N5314" t="s">
        <v>28736</v>
      </c>
      <c r="O5314" s="3" t="s">
        <v>34995</v>
      </c>
      <c r="P5314" t="s">
        <v>28736</v>
      </c>
      <c r="Q5314" t="s">
        <v>28736</v>
      </c>
      <c r="R5314" t="s">
        <v>34995</v>
      </c>
      <c r="S5314" s="4" t="str">
        <f t="shared" si="82"/>
        <v>2004</v>
      </c>
    </row>
    <row r="5315" spans="1:19" hidden="1" x14ac:dyDescent="0.35">
      <c r="A5315" t="s">
        <v>34991</v>
      </c>
      <c r="B5315" t="s">
        <v>34992</v>
      </c>
      <c r="C5315" t="s">
        <v>34996</v>
      </c>
      <c r="D5315" t="s">
        <v>34997</v>
      </c>
      <c r="E5315" t="s">
        <v>34998</v>
      </c>
      <c r="F5315" t="s">
        <v>34999</v>
      </c>
      <c r="I5315" t="s">
        <v>35000</v>
      </c>
      <c r="J5315" t="s">
        <v>35001</v>
      </c>
      <c r="M5315" t="s">
        <v>112314</v>
      </c>
      <c r="N5315" t="s">
        <v>28736</v>
      </c>
      <c r="O5315" s="3" t="s">
        <v>35002</v>
      </c>
      <c r="P5315" t="s">
        <v>28736</v>
      </c>
      <c r="Q5315" t="s">
        <v>28736</v>
      </c>
      <c r="R5315" t="s">
        <v>35002</v>
      </c>
      <c r="S5315" s="4" t="str">
        <f t="shared" ref="S5315:S5378" si="83">LEFT(RIGHT(R5315,19),4)</f>
        <v>2004</v>
      </c>
    </row>
    <row r="5316" spans="1:19" hidden="1" x14ac:dyDescent="0.35">
      <c r="A5316" t="s">
        <v>34998</v>
      </c>
      <c r="B5316" t="s">
        <v>34999</v>
      </c>
      <c r="C5316" t="s">
        <v>35003</v>
      </c>
      <c r="D5316" t="s">
        <v>35004</v>
      </c>
      <c r="E5316" t="s">
        <v>35005</v>
      </c>
      <c r="F5316" t="s">
        <v>35006</v>
      </c>
      <c r="I5316" t="s">
        <v>35007</v>
      </c>
      <c r="J5316" t="s">
        <v>35008</v>
      </c>
      <c r="M5316" t="s">
        <v>112297</v>
      </c>
      <c r="N5316" t="s">
        <v>16314</v>
      </c>
      <c r="O5316" s="3" t="s">
        <v>35009</v>
      </c>
      <c r="P5316" t="s">
        <v>16314</v>
      </c>
      <c r="Q5316" t="s">
        <v>16314</v>
      </c>
      <c r="R5316" t="s">
        <v>35009</v>
      </c>
      <c r="S5316" s="4" t="str">
        <f t="shared" si="83"/>
        <v>2004</v>
      </c>
    </row>
    <row r="5317" spans="1:19" hidden="1" x14ac:dyDescent="0.35">
      <c r="A5317" t="s">
        <v>35005</v>
      </c>
      <c r="B5317" t="s">
        <v>35006</v>
      </c>
      <c r="C5317" t="s">
        <v>35010</v>
      </c>
      <c r="D5317" t="s">
        <v>35011</v>
      </c>
      <c r="E5317" t="s">
        <v>35012</v>
      </c>
      <c r="F5317" t="s">
        <v>35013</v>
      </c>
      <c r="I5317" t="s">
        <v>35014</v>
      </c>
      <c r="J5317" t="s">
        <v>35015</v>
      </c>
      <c r="M5317" t="s">
        <v>112297</v>
      </c>
      <c r="N5317" t="s">
        <v>16314</v>
      </c>
      <c r="O5317" s="3" t="s">
        <v>35016</v>
      </c>
      <c r="P5317" t="s">
        <v>16314</v>
      </c>
      <c r="Q5317" t="s">
        <v>16314</v>
      </c>
      <c r="R5317" t="s">
        <v>35016</v>
      </c>
      <c r="S5317" s="4" t="str">
        <f t="shared" si="83"/>
        <v>2004</v>
      </c>
    </row>
    <row r="5318" spans="1:19" hidden="1" x14ac:dyDescent="0.35">
      <c r="A5318" t="s">
        <v>35012</v>
      </c>
      <c r="B5318" t="s">
        <v>35013</v>
      </c>
      <c r="C5318" t="s">
        <v>35017</v>
      </c>
      <c r="D5318" t="s">
        <v>35018</v>
      </c>
      <c r="E5318" t="s">
        <v>35019</v>
      </c>
      <c r="F5318" t="s">
        <v>35020</v>
      </c>
      <c r="I5318" t="s">
        <v>35021</v>
      </c>
      <c r="J5318" t="s">
        <v>35022</v>
      </c>
      <c r="M5318" t="s">
        <v>112297</v>
      </c>
      <c r="N5318" t="s">
        <v>124</v>
      </c>
      <c r="O5318" s="3" t="s">
        <v>35023</v>
      </c>
      <c r="P5318" t="s">
        <v>124</v>
      </c>
      <c r="Q5318" t="s">
        <v>124</v>
      </c>
      <c r="R5318" t="s">
        <v>35023</v>
      </c>
      <c r="S5318" s="4" t="str">
        <f t="shared" si="83"/>
        <v>2004</v>
      </c>
    </row>
    <row r="5319" spans="1:19" hidden="1" x14ac:dyDescent="0.35">
      <c r="A5319" t="s">
        <v>35019</v>
      </c>
      <c r="B5319" t="s">
        <v>35020</v>
      </c>
      <c r="C5319" t="s">
        <v>35024</v>
      </c>
      <c r="D5319" t="s">
        <v>35025</v>
      </c>
      <c r="E5319" t="s">
        <v>35026</v>
      </c>
      <c r="F5319" t="s">
        <v>35027</v>
      </c>
      <c r="I5319" t="s">
        <v>35028</v>
      </c>
      <c r="J5319" t="s">
        <v>35029</v>
      </c>
      <c r="M5319" t="s">
        <v>112297</v>
      </c>
      <c r="N5319" t="s">
        <v>124</v>
      </c>
      <c r="O5319" s="3" t="s">
        <v>35030</v>
      </c>
      <c r="P5319" t="s">
        <v>124</v>
      </c>
      <c r="Q5319" t="s">
        <v>124</v>
      </c>
      <c r="R5319" t="s">
        <v>35030</v>
      </c>
      <c r="S5319" s="4" t="str">
        <f t="shared" si="83"/>
        <v>2004</v>
      </c>
    </row>
    <row r="5320" spans="1:19" hidden="1" x14ac:dyDescent="0.35">
      <c r="A5320" t="s">
        <v>35026</v>
      </c>
      <c r="B5320" t="s">
        <v>35027</v>
      </c>
      <c r="C5320" t="s">
        <v>35031</v>
      </c>
      <c r="D5320" t="s">
        <v>35032</v>
      </c>
      <c r="E5320" t="s">
        <v>35033</v>
      </c>
      <c r="F5320" t="s">
        <v>35034</v>
      </c>
      <c r="I5320" t="s">
        <v>35035</v>
      </c>
      <c r="J5320" t="s">
        <v>35036</v>
      </c>
      <c r="M5320" t="s">
        <v>112297</v>
      </c>
      <c r="N5320" t="s">
        <v>124</v>
      </c>
      <c r="O5320" s="3" t="s">
        <v>35037</v>
      </c>
      <c r="P5320" t="s">
        <v>124</v>
      </c>
      <c r="Q5320" t="s">
        <v>124</v>
      </c>
      <c r="R5320" t="s">
        <v>35037</v>
      </c>
      <c r="S5320" s="4" t="str">
        <f t="shared" si="83"/>
        <v>2004</v>
      </c>
    </row>
    <row r="5321" spans="1:19" hidden="1" x14ac:dyDescent="0.35">
      <c r="A5321" t="s">
        <v>35033</v>
      </c>
      <c r="B5321" t="s">
        <v>35034</v>
      </c>
      <c r="C5321" t="s">
        <v>35038</v>
      </c>
      <c r="D5321" t="s">
        <v>35039</v>
      </c>
      <c r="E5321" t="s">
        <v>35040</v>
      </c>
      <c r="F5321" t="s">
        <v>35041</v>
      </c>
      <c r="I5321" t="s">
        <v>35042</v>
      </c>
      <c r="J5321" t="s">
        <v>35043</v>
      </c>
      <c r="M5321" t="s">
        <v>112297</v>
      </c>
      <c r="N5321" t="s">
        <v>124</v>
      </c>
      <c r="O5321" s="3" t="s">
        <v>35044</v>
      </c>
      <c r="P5321" t="s">
        <v>124</v>
      </c>
      <c r="Q5321" t="s">
        <v>124</v>
      </c>
      <c r="R5321" t="s">
        <v>35044</v>
      </c>
      <c r="S5321" s="4" t="str">
        <f t="shared" si="83"/>
        <v>2004</v>
      </c>
    </row>
    <row r="5322" spans="1:19" hidden="1" x14ac:dyDescent="0.35">
      <c r="A5322" t="s">
        <v>35040</v>
      </c>
      <c r="B5322" t="s">
        <v>35041</v>
      </c>
      <c r="C5322" t="s">
        <v>35045</v>
      </c>
      <c r="D5322" t="s">
        <v>35046</v>
      </c>
      <c r="E5322" t="s">
        <v>35047</v>
      </c>
      <c r="F5322" t="s">
        <v>35048</v>
      </c>
      <c r="I5322" t="s">
        <v>35049</v>
      </c>
      <c r="J5322" t="s">
        <v>35050</v>
      </c>
      <c r="M5322" t="s">
        <v>112297</v>
      </c>
      <c r="N5322" t="s">
        <v>124</v>
      </c>
      <c r="O5322" s="3" t="s">
        <v>35051</v>
      </c>
      <c r="P5322" t="s">
        <v>124</v>
      </c>
      <c r="Q5322" t="s">
        <v>124</v>
      </c>
      <c r="R5322" t="s">
        <v>35051</v>
      </c>
      <c r="S5322" s="4" t="str">
        <f t="shared" si="83"/>
        <v>2004</v>
      </c>
    </row>
    <row r="5323" spans="1:19" hidden="1" x14ac:dyDescent="0.35">
      <c r="A5323" t="s">
        <v>35047</v>
      </c>
      <c r="B5323" t="s">
        <v>35048</v>
      </c>
      <c r="C5323" t="s">
        <v>35052</v>
      </c>
      <c r="D5323" t="s">
        <v>35053</v>
      </c>
      <c r="E5323" t="s">
        <v>35054</v>
      </c>
      <c r="F5323" t="s">
        <v>35055</v>
      </c>
      <c r="I5323" t="s">
        <v>35056</v>
      </c>
      <c r="J5323" t="s">
        <v>35057</v>
      </c>
      <c r="M5323" t="s">
        <v>112297</v>
      </c>
      <c r="N5323" t="s">
        <v>16314</v>
      </c>
      <c r="O5323" s="3" t="s">
        <v>35058</v>
      </c>
      <c r="P5323" t="s">
        <v>16314</v>
      </c>
      <c r="Q5323" t="s">
        <v>16314</v>
      </c>
      <c r="R5323" t="s">
        <v>35058</v>
      </c>
      <c r="S5323" s="4" t="str">
        <f t="shared" si="83"/>
        <v>2004</v>
      </c>
    </row>
    <row r="5324" spans="1:19" hidden="1" x14ac:dyDescent="0.35">
      <c r="A5324" t="s">
        <v>35054</v>
      </c>
      <c r="B5324" t="s">
        <v>35055</v>
      </c>
      <c r="C5324" t="s">
        <v>35059</v>
      </c>
      <c r="D5324" t="s">
        <v>35060</v>
      </c>
      <c r="E5324" t="s">
        <v>35061</v>
      </c>
      <c r="F5324" t="s">
        <v>35062</v>
      </c>
      <c r="I5324" t="s">
        <v>35063</v>
      </c>
      <c r="J5324" t="s">
        <v>35064</v>
      </c>
      <c r="M5324" t="s">
        <v>112314</v>
      </c>
      <c r="N5324" t="s">
        <v>28736</v>
      </c>
      <c r="O5324" s="3" t="s">
        <v>35065</v>
      </c>
      <c r="P5324" t="s">
        <v>28736</v>
      </c>
      <c r="Q5324" t="s">
        <v>28736</v>
      </c>
      <c r="R5324" t="s">
        <v>35065</v>
      </c>
      <c r="S5324" s="4" t="str">
        <f t="shared" si="83"/>
        <v>2004</v>
      </c>
    </row>
    <row r="5325" spans="1:19" hidden="1" x14ac:dyDescent="0.35">
      <c r="A5325" t="s">
        <v>35061</v>
      </c>
      <c r="B5325" t="s">
        <v>35062</v>
      </c>
      <c r="C5325" t="s">
        <v>35066</v>
      </c>
      <c r="D5325" t="s">
        <v>35067</v>
      </c>
      <c r="E5325" t="s">
        <v>35068</v>
      </c>
      <c r="F5325" t="s">
        <v>35069</v>
      </c>
      <c r="I5325" t="s">
        <v>35070</v>
      </c>
      <c r="J5325" t="s">
        <v>35071</v>
      </c>
      <c r="M5325" t="s">
        <v>112314</v>
      </c>
      <c r="N5325" t="s">
        <v>28736</v>
      </c>
      <c r="O5325" s="3" t="s">
        <v>35072</v>
      </c>
      <c r="P5325" t="s">
        <v>28736</v>
      </c>
      <c r="Q5325" t="s">
        <v>28736</v>
      </c>
      <c r="R5325" t="s">
        <v>35072</v>
      </c>
      <c r="S5325" s="4" t="str">
        <f t="shared" si="83"/>
        <v>2004</v>
      </c>
    </row>
    <row r="5326" spans="1:19" hidden="1" x14ac:dyDescent="0.35">
      <c r="A5326" t="s">
        <v>35068</v>
      </c>
      <c r="B5326" t="s">
        <v>35069</v>
      </c>
      <c r="C5326" t="s">
        <v>35073</v>
      </c>
      <c r="D5326" t="s">
        <v>35074</v>
      </c>
      <c r="E5326" t="s">
        <v>35075</v>
      </c>
      <c r="F5326" t="s">
        <v>35076</v>
      </c>
      <c r="I5326" t="s">
        <v>35077</v>
      </c>
      <c r="J5326" t="s">
        <v>35078</v>
      </c>
      <c r="M5326" t="s">
        <v>112314</v>
      </c>
      <c r="N5326" t="s">
        <v>28736</v>
      </c>
      <c r="O5326" s="3" t="s">
        <v>35079</v>
      </c>
      <c r="P5326" t="s">
        <v>28736</v>
      </c>
      <c r="Q5326" t="s">
        <v>28736</v>
      </c>
      <c r="R5326" t="s">
        <v>35079</v>
      </c>
      <c r="S5326" s="4" t="str">
        <f t="shared" si="83"/>
        <v>2004</v>
      </c>
    </row>
    <row r="5327" spans="1:19" hidden="1" x14ac:dyDescent="0.35">
      <c r="A5327" t="s">
        <v>35075</v>
      </c>
      <c r="B5327" t="s">
        <v>35076</v>
      </c>
      <c r="C5327" t="s">
        <v>35080</v>
      </c>
      <c r="D5327" t="s">
        <v>35081</v>
      </c>
      <c r="E5327" t="s">
        <v>35082</v>
      </c>
      <c r="F5327" t="s">
        <v>35083</v>
      </c>
      <c r="I5327" t="s">
        <v>35084</v>
      </c>
      <c r="J5327" t="s">
        <v>35085</v>
      </c>
      <c r="M5327" t="s">
        <v>112299</v>
      </c>
      <c r="N5327" t="s">
        <v>247</v>
      </c>
      <c r="O5327" s="3" t="s">
        <v>35086</v>
      </c>
      <c r="P5327" t="s">
        <v>247</v>
      </c>
      <c r="Q5327" t="s">
        <v>247</v>
      </c>
      <c r="R5327" t="s">
        <v>35086</v>
      </c>
      <c r="S5327" s="4" t="str">
        <f t="shared" si="83"/>
        <v>2004</v>
      </c>
    </row>
    <row r="5328" spans="1:19" hidden="1" x14ac:dyDescent="0.35">
      <c r="A5328" t="s">
        <v>35082</v>
      </c>
      <c r="B5328" t="s">
        <v>35083</v>
      </c>
      <c r="C5328" t="s">
        <v>35087</v>
      </c>
      <c r="D5328" t="s">
        <v>35088</v>
      </c>
      <c r="E5328" t="s">
        <v>35089</v>
      </c>
      <c r="F5328" t="s">
        <v>35090</v>
      </c>
      <c r="I5328" t="s">
        <v>35091</v>
      </c>
      <c r="J5328" t="s">
        <v>35092</v>
      </c>
      <c r="M5328" t="s">
        <v>112314</v>
      </c>
      <c r="N5328" t="s">
        <v>28736</v>
      </c>
      <c r="O5328" s="3" t="s">
        <v>35093</v>
      </c>
      <c r="P5328" t="s">
        <v>28736</v>
      </c>
      <c r="Q5328" t="s">
        <v>28736</v>
      </c>
      <c r="R5328" t="s">
        <v>35093</v>
      </c>
      <c r="S5328" s="4" t="str">
        <f t="shared" si="83"/>
        <v>2004</v>
      </c>
    </row>
    <row r="5329" spans="1:19" hidden="1" x14ac:dyDescent="0.35">
      <c r="A5329" t="s">
        <v>35089</v>
      </c>
      <c r="B5329" t="s">
        <v>35090</v>
      </c>
      <c r="C5329" t="s">
        <v>35094</v>
      </c>
      <c r="D5329" t="s">
        <v>35095</v>
      </c>
      <c r="E5329" t="s">
        <v>35096</v>
      </c>
      <c r="F5329" t="s">
        <v>35097</v>
      </c>
      <c r="I5329" t="s">
        <v>35098</v>
      </c>
      <c r="J5329" t="s">
        <v>35099</v>
      </c>
      <c r="M5329" t="s">
        <v>112297</v>
      </c>
      <c r="N5329" t="s">
        <v>124</v>
      </c>
      <c r="O5329" s="3" t="s">
        <v>35100</v>
      </c>
      <c r="P5329" t="s">
        <v>124</v>
      </c>
      <c r="Q5329" t="s">
        <v>124</v>
      </c>
      <c r="R5329" t="s">
        <v>35100</v>
      </c>
      <c r="S5329" s="4" t="str">
        <f t="shared" si="83"/>
        <v>2004</v>
      </c>
    </row>
    <row r="5330" spans="1:19" hidden="1" x14ac:dyDescent="0.35">
      <c r="A5330" t="s">
        <v>35096</v>
      </c>
      <c r="B5330" t="s">
        <v>35097</v>
      </c>
      <c r="C5330" t="s">
        <v>35101</v>
      </c>
      <c r="D5330" t="s">
        <v>35102</v>
      </c>
      <c r="E5330" t="s">
        <v>35103</v>
      </c>
      <c r="F5330" t="s">
        <v>35104</v>
      </c>
      <c r="I5330" t="s">
        <v>35105</v>
      </c>
      <c r="J5330" t="s">
        <v>35106</v>
      </c>
      <c r="M5330" t="s">
        <v>112314</v>
      </c>
      <c r="N5330" t="s">
        <v>28736</v>
      </c>
      <c r="O5330" s="3" t="s">
        <v>35107</v>
      </c>
      <c r="P5330" t="s">
        <v>28736</v>
      </c>
      <c r="Q5330" t="s">
        <v>28736</v>
      </c>
      <c r="R5330" t="s">
        <v>35107</v>
      </c>
      <c r="S5330" s="4" t="str">
        <f t="shared" si="83"/>
        <v>2004</v>
      </c>
    </row>
    <row r="5331" spans="1:19" hidden="1" x14ac:dyDescent="0.35">
      <c r="A5331" t="s">
        <v>35103</v>
      </c>
      <c r="B5331" t="s">
        <v>35104</v>
      </c>
      <c r="C5331" t="s">
        <v>35108</v>
      </c>
      <c r="D5331" t="s">
        <v>35109</v>
      </c>
      <c r="E5331" t="s">
        <v>35110</v>
      </c>
      <c r="F5331" t="s">
        <v>35111</v>
      </c>
      <c r="I5331" t="s">
        <v>35112</v>
      </c>
      <c r="J5331" t="s">
        <v>35113</v>
      </c>
      <c r="M5331" t="s">
        <v>112314</v>
      </c>
      <c r="N5331" t="s">
        <v>28736</v>
      </c>
      <c r="O5331" s="3" t="s">
        <v>35114</v>
      </c>
      <c r="P5331" t="s">
        <v>28736</v>
      </c>
      <c r="Q5331" t="s">
        <v>28736</v>
      </c>
      <c r="R5331" t="s">
        <v>35114</v>
      </c>
      <c r="S5331" s="4" t="str">
        <f t="shared" si="83"/>
        <v>2004</v>
      </c>
    </row>
    <row r="5332" spans="1:19" hidden="1" x14ac:dyDescent="0.35">
      <c r="A5332" t="s">
        <v>35110</v>
      </c>
      <c r="B5332" t="s">
        <v>35111</v>
      </c>
      <c r="C5332" t="s">
        <v>35115</v>
      </c>
      <c r="D5332" t="s">
        <v>35116</v>
      </c>
      <c r="E5332" t="s">
        <v>35117</v>
      </c>
      <c r="F5332" t="s">
        <v>35118</v>
      </c>
      <c r="I5332" t="s">
        <v>35119</v>
      </c>
      <c r="J5332" t="s">
        <v>35120</v>
      </c>
      <c r="M5332" t="s">
        <v>112297</v>
      </c>
      <c r="N5332" t="s">
        <v>16314</v>
      </c>
      <c r="O5332" s="3" t="s">
        <v>35121</v>
      </c>
      <c r="P5332" t="s">
        <v>16314</v>
      </c>
      <c r="Q5332" t="s">
        <v>16314</v>
      </c>
      <c r="R5332" t="s">
        <v>35121</v>
      </c>
      <c r="S5332" s="4" t="str">
        <f t="shared" si="83"/>
        <v>2004</v>
      </c>
    </row>
    <row r="5333" spans="1:19" hidden="1" x14ac:dyDescent="0.35">
      <c r="A5333" t="s">
        <v>35117</v>
      </c>
      <c r="B5333" t="s">
        <v>35118</v>
      </c>
      <c r="C5333" t="s">
        <v>35122</v>
      </c>
      <c r="D5333" t="s">
        <v>35123</v>
      </c>
      <c r="E5333" t="s">
        <v>35124</v>
      </c>
      <c r="F5333" t="s">
        <v>35125</v>
      </c>
      <c r="I5333" t="s">
        <v>35126</v>
      </c>
      <c r="J5333" t="s">
        <v>35127</v>
      </c>
      <c r="M5333" t="s">
        <v>112314</v>
      </c>
      <c r="N5333" t="s">
        <v>28736</v>
      </c>
      <c r="O5333" s="3" t="s">
        <v>35128</v>
      </c>
      <c r="P5333" t="s">
        <v>28736</v>
      </c>
      <c r="Q5333" t="s">
        <v>28736</v>
      </c>
      <c r="R5333" t="s">
        <v>35128</v>
      </c>
      <c r="S5333" s="4" t="str">
        <f t="shared" si="83"/>
        <v>2004</v>
      </c>
    </row>
    <row r="5334" spans="1:19" hidden="1" x14ac:dyDescent="0.35">
      <c r="A5334" t="s">
        <v>35124</v>
      </c>
      <c r="B5334" t="s">
        <v>35125</v>
      </c>
      <c r="C5334" t="s">
        <v>35129</v>
      </c>
      <c r="D5334" t="s">
        <v>35130</v>
      </c>
      <c r="E5334" t="s">
        <v>35131</v>
      </c>
      <c r="F5334" t="s">
        <v>35132</v>
      </c>
      <c r="I5334" t="s">
        <v>35133</v>
      </c>
      <c r="J5334" t="s">
        <v>35134</v>
      </c>
      <c r="M5334" t="s">
        <v>112314</v>
      </c>
      <c r="N5334" t="s">
        <v>28736</v>
      </c>
      <c r="O5334" s="3" t="s">
        <v>35135</v>
      </c>
      <c r="P5334" t="s">
        <v>28736</v>
      </c>
      <c r="Q5334" t="s">
        <v>28736</v>
      </c>
      <c r="R5334" t="s">
        <v>35135</v>
      </c>
      <c r="S5334" s="4" t="str">
        <f t="shared" si="83"/>
        <v>2004</v>
      </c>
    </row>
    <row r="5335" spans="1:19" hidden="1" x14ac:dyDescent="0.35">
      <c r="A5335" t="s">
        <v>35131</v>
      </c>
      <c r="B5335" t="s">
        <v>35132</v>
      </c>
      <c r="C5335" t="s">
        <v>35136</v>
      </c>
      <c r="D5335" t="s">
        <v>35137</v>
      </c>
      <c r="E5335" t="s">
        <v>35138</v>
      </c>
      <c r="F5335" t="s">
        <v>35139</v>
      </c>
      <c r="I5335" t="s">
        <v>35140</v>
      </c>
      <c r="J5335" t="s">
        <v>35141</v>
      </c>
      <c r="M5335" t="s">
        <v>112314</v>
      </c>
      <c r="N5335" t="s">
        <v>28736</v>
      </c>
      <c r="O5335" s="3" t="s">
        <v>35142</v>
      </c>
      <c r="P5335" t="s">
        <v>28736</v>
      </c>
      <c r="Q5335" t="s">
        <v>28736</v>
      </c>
      <c r="R5335" t="s">
        <v>35142</v>
      </c>
      <c r="S5335" s="4" t="str">
        <f t="shared" si="83"/>
        <v>2004</v>
      </c>
    </row>
    <row r="5336" spans="1:19" hidden="1" x14ac:dyDescent="0.35">
      <c r="A5336" t="s">
        <v>35138</v>
      </c>
      <c r="B5336" t="s">
        <v>35139</v>
      </c>
      <c r="C5336" t="s">
        <v>35143</v>
      </c>
      <c r="D5336" t="s">
        <v>35144</v>
      </c>
      <c r="E5336" t="s">
        <v>35145</v>
      </c>
      <c r="F5336" t="s">
        <v>35146</v>
      </c>
      <c r="I5336" t="e">
        <f>+ new shortcut (F12) to show/hide tools + bug fix: the ActiveFrame var was not initialized when a new frame was created. S. GULLY</f>
        <v>#NAME?</v>
      </c>
      <c r="J5336" t="s">
        <v>35147</v>
      </c>
      <c r="M5336" t="s">
        <v>112314</v>
      </c>
      <c r="N5336" t="s">
        <v>28736</v>
      </c>
      <c r="O5336" s="3" t="s">
        <v>35148</v>
      </c>
      <c r="P5336" t="s">
        <v>28736</v>
      </c>
      <c r="Q5336" t="s">
        <v>28736</v>
      </c>
      <c r="R5336" t="s">
        <v>35148</v>
      </c>
      <c r="S5336" s="4" t="str">
        <f t="shared" si="83"/>
        <v>2004</v>
      </c>
    </row>
    <row r="5337" spans="1:19" hidden="1" x14ac:dyDescent="0.35">
      <c r="A5337" t="s">
        <v>35145</v>
      </c>
      <c r="B5337" t="s">
        <v>35146</v>
      </c>
      <c r="C5337" t="s">
        <v>35149</v>
      </c>
      <c r="D5337" t="s">
        <v>35150</v>
      </c>
      <c r="E5337" t="s">
        <v>35151</v>
      </c>
      <c r="F5337" t="s">
        <v>35152</v>
      </c>
      <c r="I5337" t="s">
        <v>35153</v>
      </c>
      <c r="J5337" t="s">
        <v>35154</v>
      </c>
      <c r="M5337" t="s">
        <v>112297</v>
      </c>
      <c r="N5337" t="s">
        <v>124</v>
      </c>
      <c r="O5337" s="3" t="s">
        <v>35155</v>
      </c>
      <c r="P5337" t="s">
        <v>124</v>
      </c>
      <c r="Q5337" t="s">
        <v>124</v>
      </c>
      <c r="R5337" t="s">
        <v>35155</v>
      </c>
      <c r="S5337" s="4" t="str">
        <f t="shared" si="83"/>
        <v>2004</v>
      </c>
    </row>
    <row r="5338" spans="1:19" hidden="1" x14ac:dyDescent="0.35">
      <c r="A5338" t="s">
        <v>35151</v>
      </c>
      <c r="B5338" t="s">
        <v>35152</v>
      </c>
      <c r="C5338" t="s">
        <v>35156</v>
      </c>
      <c r="D5338" t="s">
        <v>35157</v>
      </c>
      <c r="E5338" t="s">
        <v>35158</v>
      </c>
      <c r="F5338" t="s">
        <v>35159</v>
      </c>
      <c r="I5338" t="s">
        <v>35160</v>
      </c>
      <c r="J5338" t="s">
        <v>35161</v>
      </c>
      <c r="M5338" t="s">
        <v>112297</v>
      </c>
      <c r="N5338" t="s">
        <v>124</v>
      </c>
      <c r="O5338" s="3" t="s">
        <v>35162</v>
      </c>
      <c r="P5338" t="s">
        <v>124</v>
      </c>
      <c r="Q5338" t="s">
        <v>124</v>
      </c>
      <c r="R5338" t="s">
        <v>35162</v>
      </c>
      <c r="S5338" s="4" t="str">
        <f t="shared" si="83"/>
        <v>2004</v>
      </c>
    </row>
    <row r="5339" spans="1:19" hidden="1" x14ac:dyDescent="0.35">
      <c r="A5339" t="s">
        <v>35158</v>
      </c>
      <c r="B5339" t="s">
        <v>35159</v>
      </c>
      <c r="C5339" t="s">
        <v>35163</v>
      </c>
      <c r="D5339" t="s">
        <v>35164</v>
      </c>
      <c r="E5339" t="s">
        <v>35165</v>
      </c>
      <c r="F5339" t="s">
        <v>35166</v>
      </c>
      <c r="I5339" t="s">
        <v>35167</v>
      </c>
      <c r="J5339" t="s">
        <v>35168</v>
      </c>
      <c r="M5339" t="s">
        <v>112314</v>
      </c>
      <c r="N5339" t="s">
        <v>28736</v>
      </c>
      <c r="O5339" s="3" t="s">
        <v>35169</v>
      </c>
      <c r="P5339" t="s">
        <v>28736</v>
      </c>
      <c r="Q5339" t="s">
        <v>28736</v>
      </c>
      <c r="R5339" t="s">
        <v>35169</v>
      </c>
      <c r="S5339" s="4" t="str">
        <f t="shared" si="83"/>
        <v>2004</v>
      </c>
    </row>
    <row r="5340" spans="1:19" hidden="1" x14ac:dyDescent="0.35">
      <c r="A5340" t="s">
        <v>35165</v>
      </c>
      <c r="B5340" t="s">
        <v>35166</v>
      </c>
      <c r="C5340" t="s">
        <v>35170</v>
      </c>
      <c r="D5340" t="s">
        <v>35171</v>
      </c>
      <c r="E5340" t="s">
        <v>35172</v>
      </c>
      <c r="F5340" t="s">
        <v>35173</v>
      </c>
      <c r="I5340" t="s">
        <v>35174</v>
      </c>
      <c r="J5340" t="s">
        <v>35175</v>
      </c>
      <c r="M5340" t="s">
        <v>112314</v>
      </c>
      <c r="N5340" t="s">
        <v>28736</v>
      </c>
      <c r="O5340" s="3" t="s">
        <v>35176</v>
      </c>
      <c r="P5340" t="s">
        <v>28736</v>
      </c>
      <c r="Q5340" t="s">
        <v>28736</v>
      </c>
      <c r="R5340" t="s">
        <v>35176</v>
      </c>
      <c r="S5340" s="4" t="str">
        <f t="shared" si="83"/>
        <v>2004</v>
      </c>
    </row>
    <row r="5341" spans="1:19" hidden="1" x14ac:dyDescent="0.35">
      <c r="A5341" t="s">
        <v>35172</v>
      </c>
      <c r="B5341" t="s">
        <v>35173</v>
      </c>
      <c r="C5341" t="s">
        <v>35177</v>
      </c>
      <c r="D5341" t="s">
        <v>35178</v>
      </c>
      <c r="E5341" t="s">
        <v>35179</v>
      </c>
      <c r="F5341" t="s">
        <v>35180</v>
      </c>
      <c r="I5341" t="s">
        <v>35181</v>
      </c>
      <c r="J5341" t="s">
        <v>35182</v>
      </c>
      <c r="M5341" t="s">
        <v>112297</v>
      </c>
      <c r="N5341" t="s">
        <v>124</v>
      </c>
      <c r="O5341" s="3" t="s">
        <v>35183</v>
      </c>
      <c r="P5341" t="s">
        <v>124</v>
      </c>
      <c r="Q5341" t="s">
        <v>124</v>
      </c>
      <c r="R5341" t="s">
        <v>35183</v>
      </c>
      <c r="S5341" s="4" t="str">
        <f t="shared" si="83"/>
        <v>2004</v>
      </c>
    </row>
    <row r="5342" spans="1:19" hidden="1" x14ac:dyDescent="0.35">
      <c r="A5342" t="s">
        <v>35179</v>
      </c>
      <c r="B5342" t="s">
        <v>35180</v>
      </c>
      <c r="C5342" t="s">
        <v>35184</v>
      </c>
      <c r="D5342" t="s">
        <v>35185</v>
      </c>
      <c r="E5342" t="s">
        <v>35186</v>
      </c>
      <c r="F5342" t="s">
        <v>35187</v>
      </c>
      <c r="I5342" t="s">
        <v>35188</v>
      </c>
      <c r="J5342" t="s">
        <v>35189</v>
      </c>
      <c r="M5342" t="s">
        <v>112297</v>
      </c>
      <c r="N5342" t="s">
        <v>124</v>
      </c>
      <c r="O5342" s="3" t="s">
        <v>35190</v>
      </c>
      <c r="P5342" t="s">
        <v>124</v>
      </c>
      <c r="Q5342" t="s">
        <v>124</v>
      </c>
      <c r="R5342" t="s">
        <v>35190</v>
      </c>
      <c r="S5342" s="4" t="str">
        <f t="shared" si="83"/>
        <v>2004</v>
      </c>
    </row>
    <row r="5343" spans="1:19" hidden="1" x14ac:dyDescent="0.35">
      <c r="A5343" t="s">
        <v>35186</v>
      </c>
      <c r="B5343" t="s">
        <v>35187</v>
      </c>
      <c r="C5343" t="s">
        <v>35191</v>
      </c>
      <c r="D5343" t="s">
        <v>35192</v>
      </c>
      <c r="E5343" t="s">
        <v>35193</v>
      </c>
      <c r="F5343" t="s">
        <v>35194</v>
      </c>
      <c r="I5343" t="s">
        <v>35195</v>
      </c>
      <c r="J5343" t="s">
        <v>35196</v>
      </c>
      <c r="M5343" t="s">
        <v>112297</v>
      </c>
      <c r="N5343" t="s">
        <v>124</v>
      </c>
      <c r="O5343" s="3" t="s">
        <v>35197</v>
      </c>
      <c r="P5343" t="s">
        <v>124</v>
      </c>
      <c r="Q5343" t="s">
        <v>124</v>
      </c>
      <c r="R5343" t="s">
        <v>35197</v>
      </c>
      <c r="S5343" s="4" t="str">
        <f t="shared" si="83"/>
        <v>2004</v>
      </c>
    </row>
    <row r="5344" spans="1:19" hidden="1" x14ac:dyDescent="0.35">
      <c r="A5344" t="s">
        <v>35193</v>
      </c>
      <c r="B5344" t="s">
        <v>35194</v>
      </c>
      <c r="C5344" t="s">
        <v>35198</v>
      </c>
      <c r="D5344" t="s">
        <v>35199</v>
      </c>
      <c r="E5344" t="s">
        <v>35200</v>
      </c>
      <c r="F5344" t="s">
        <v>35201</v>
      </c>
      <c r="I5344" t="s">
        <v>35202</v>
      </c>
      <c r="J5344" t="s">
        <v>35203</v>
      </c>
      <c r="M5344" t="s">
        <v>112297</v>
      </c>
      <c r="N5344" t="s">
        <v>124</v>
      </c>
      <c r="O5344" s="3" t="s">
        <v>35204</v>
      </c>
      <c r="P5344" t="s">
        <v>124</v>
      </c>
      <c r="Q5344" t="s">
        <v>124</v>
      </c>
      <c r="R5344" t="s">
        <v>35204</v>
      </c>
      <c r="S5344" s="4" t="str">
        <f t="shared" si="83"/>
        <v>2004</v>
      </c>
    </row>
    <row r="5345" spans="1:19" hidden="1" x14ac:dyDescent="0.35">
      <c r="A5345" t="s">
        <v>35200</v>
      </c>
      <c r="B5345" t="s">
        <v>35201</v>
      </c>
      <c r="C5345" t="s">
        <v>35205</v>
      </c>
      <c r="D5345" t="s">
        <v>35206</v>
      </c>
      <c r="E5345" t="s">
        <v>35207</v>
      </c>
      <c r="F5345" t="s">
        <v>35208</v>
      </c>
      <c r="I5345" t="s">
        <v>35209</v>
      </c>
      <c r="J5345" t="s">
        <v>35210</v>
      </c>
      <c r="M5345" t="s">
        <v>112297</v>
      </c>
      <c r="N5345" t="s">
        <v>124</v>
      </c>
      <c r="O5345" s="3" t="s">
        <v>35211</v>
      </c>
      <c r="P5345" t="s">
        <v>124</v>
      </c>
      <c r="Q5345" t="s">
        <v>124</v>
      </c>
      <c r="R5345" t="s">
        <v>35211</v>
      </c>
      <c r="S5345" s="4" t="str">
        <f t="shared" si="83"/>
        <v>2004</v>
      </c>
    </row>
    <row r="5346" spans="1:19" hidden="1" x14ac:dyDescent="0.35">
      <c r="A5346" t="s">
        <v>35207</v>
      </c>
      <c r="B5346" t="s">
        <v>35208</v>
      </c>
      <c r="C5346" t="s">
        <v>35212</v>
      </c>
      <c r="D5346" t="s">
        <v>35213</v>
      </c>
      <c r="E5346" t="s">
        <v>35214</v>
      </c>
      <c r="F5346" t="s">
        <v>35215</v>
      </c>
      <c r="I5346" t="s">
        <v>35216</v>
      </c>
      <c r="J5346" t="s">
        <v>35217</v>
      </c>
      <c r="M5346" t="s">
        <v>112314</v>
      </c>
      <c r="N5346" t="s">
        <v>28736</v>
      </c>
      <c r="O5346" s="3" t="s">
        <v>35218</v>
      </c>
      <c r="P5346" t="s">
        <v>28736</v>
      </c>
      <c r="Q5346" t="s">
        <v>28736</v>
      </c>
      <c r="R5346" t="s">
        <v>35218</v>
      </c>
      <c r="S5346" s="4" t="str">
        <f t="shared" si="83"/>
        <v>2004</v>
      </c>
    </row>
    <row r="5347" spans="1:19" hidden="1" x14ac:dyDescent="0.35">
      <c r="A5347" t="s">
        <v>35214</v>
      </c>
      <c r="B5347" t="s">
        <v>35215</v>
      </c>
      <c r="C5347" t="s">
        <v>35219</v>
      </c>
      <c r="D5347" t="s">
        <v>35220</v>
      </c>
      <c r="E5347" t="s">
        <v>35221</v>
      </c>
      <c r="F5347" t="s">
        <v>35222</v>
      </c>
      <c r="I5347" t="s">
        <v>35223</v>
      </c>
      <c r="J5347" t="s">
        <v>35224</v>
      </c>
      <c r="M5347" t="s">
        <v>112297</v>
      </c>
      <c r="N5347" t="s">
        <v>124</v>
      </c>
      <c r="O5347" s="3" t="s">
        <v>35225</v>
      </c>
      <c r="P5347" t="s">
        <v>124</v>
      </c>
      <c r="Q5347" t="s">
        <v>124</v>
      </c>
      <c r="R5347" t="s">
        <v>35225</v>
      </c>
      <c r="S5347" s="4" t="str">
        <f t="shared" si="83"/>
        <v>2004</v>
      </c>
    </row>
    <row r="5348" spans="1:19" hidden="1" x14ac:dyDescent="0.35">
      <c r="A5348" t="s">
        <v>35221</v>
      </c>
      <c r="B5348" t="s">
        <v>35222</v>
      </c>
      <c r="C5348" t="s">
        <v>35226</v>
      </c>
      <c r="D5348" t="s">
        <v>35227</v>
      </c>
      <c r="E5348" t="s">
        <v>35228</v>
      </c>
      <c r="F5348" t="s">
        <v>35229</v>
      </c>
      <c r="I5348" t="s">
        <v>35230</v>
      </c>
      <c r="J5348" t="s">
        <v>35231</v>
      </c>
      <c r="M5348" t="s">
        <v>112314</v>
      </c>
      <c r="N5348" t="s">
        <v>28736</v>
      </c>
      <c r="O5348" s="3" t="s">
        <v>35232</v>
      </c>
      <c r="P5348" t="s">
        <v>28736</v>
      </c>
      <c r="Q5348" t="s">
        <v>28736</v>
      </c>
      <c r="R5348" t="s">
        <v>35232</v>
      </c>
      <c r="S5348" s="4" t="str">
        <f t="shared" si="83"/>
        <v>2004</v>
      </c>
    </row>
    <row r="5349" spans="1:19" hidden="1" x14ac:dyDescent="0.35">
      <c r="A5349" t="s">
        <v>35228</v>
      </c>
      <c r="B5349" t="s">
        <v>35229</v>
      </c>
      <c r="C5349" t="s">
        <v>35233</v>
      </c>
      <c r="D5349" t="s">
        <v>35234</v>
      </c>
      <c r="E5349" t="s">
        <v>35235</v>
      </c>
      <c r="F5349" t="s">
        <v>35236</v>
      </c>
      <c r="I5349" t="s">
        <v>35237</v>
      </c>
      <c r="J5349" t="s">
        <v>35238</v>
      </c>
      <c r="M5349" t="s">
        <v>112314</v>
      </c>
      <c r="N5349" t="s">
        <v>28736</v>
      </c>
      <c r="O5349" s="3" t="s">
        <v>35239</v>
      </c>
      <c r="P5349" t="s">
        <v>28736</v>
      </c>
      <c r="Q5349" t="s">
        <v>28736</v>
      </c>
      <c r="R5349" t="s">
        <v>35239</v>
      </c>
      <c r="S5349" s="4" t="str">
        <f t="shared" si="83"/>
        <v>2004</v>
      </c>
    </row>
    <row r="5350" spans="1:19" hidden="1" x14ac:dyDescent="0.35">
      <c r="A5350" t="s">
        <v>35235</v>
      </c>
      <c r="B5350" t="s">
        <v>35236</v>
      </c>
      <c r="C5350" t="s">
        <v>35240</v>
      </c>
      <c r="D5350" t="s">
        <v>35241</v>
      </c>
      <c r="E5350" t="s">
        <v>35242</v>
      </c>
      <c r="F5350" t="s">
        <v>35243</v>
      </c>
      <c r="I5350" t="s">
        <v>35244</v>
      </c>
      <c r="J5350" t="s">
        <v>35245</v>
      </c>
      <c r="M5350" t="s">
        <v>112314</v>
      </c>
      <c r="N5350" t="s">
        <v>28736</v>
      </c>
      <c r="O5350" s="3" t="s">
        <v>35246</v>
      </c>
      <c r="P5350" t="s">
        <v>28736</v>
      </c>
      <c r="Q5350" t="s">
        <v>28736</v>
      </c>
      <c r="R5350" t="s">
        <v>35246</v>
      </c>
      <c r="S5350" s="4" t="str">
        <f t="shared" si="83"/>
        <v>2004</v>
      </c>
    </row>
    <row r="5351" spans="1:19" hidden="1" x14ac:dyDescent="0.35">
      <c r="A5351" t="s">
        <v>35242</v>
      </c>
      <c r="B5351" t="s">
        <v>35243</v>
      </c>
      <c r="C5351" t="s">
        <v>35247</v>
      </c>
      <c r="D5351" t="s">
        <v>35248</v>
      </c>
      <c r="E5351" t="s">
        <v>35249</v>
      </c>
      <c r="F5351" t="s">
        <v>35250</v>
      </c>
      <c r="I5351" t="s">
        <v>35251</v>
      </c>
      <c r="J5351" t="s">
        <v>35252</v>
      </c>
      <c r="M5351" t="s">
        <v>112299</v>
      </c>
      <c r="N5351" t="s">
        <v>247</v>
      </c>
      <c r="O5351" s="3" t="s">
        <v>35253</v>
      </c>
      <c r="P5351" t="s">
        <v>247</v>
      </c>
      <c r="Q5351" t="s">
        <v>247</v>
      </c>
      <c r="R5351" t="s">
        <v>35253</v>
      </c>
      <c r="S5351" s="4" t="str">
        <f t="shared" si="83"/>
        <v>2004</v>
      </c>
    </row>
    <row r="5352" spans="1:19" hidden="1" x14ac:dyDescent="0.35">
      <c r="A5352" t="s">
        <v>35249</v>
      </c>
      <c r="B5352" t="s">
        <v>35250</v>
      </c>
      <c r="C5352" t="s">
        <v>35254</v>
      </c>
      <c r="D5352" t="s">
        <v>35255</v>
      </c>
      <c r="E5352" t="s">
        <v>35256</v>
      </c>
      <c r="F5352" t="s">
        <v>35257</v>
      </c>
      <c r="I5352" t="e">
        <f>+ ignore middle button Paste action and DbClick Copy action on windows + workspace update S. GULLY</f>
        <v>#NAME?</v>
      </c>
      <c r="J5352" t="s">
        <v>35258</v>
      </c>
      <c r="M5352" t="s">
        <v>16314</v>
      </c>
      <c r="N5352" t="s">
        <v>16314</v>
      </c>
      <c r="O5352" s="3" t="s">
        <v>35259</v>
      </c>
      <c r="P5352" t="s">
        <v>16314</v>
      </c>
      <c r="Q5352" t="s">
        <v>16314</v>
      </c>
      <c r="R5352" t="s">
        <v>35259</v>
      </c>
      <c r="S5352" s="4" t="str">
        <f t="shared" si="83"/>
        <v>2004</v>
      </c>
    </row>
    <row r="5353" spans="1:19" hidden="1" x14ac:dyDescent="0.35">
      <c r="A5353" t="s">
        <v>35256</v>
      </c>
      <c r="B5353" t="s">
        <v>35257</v>
      </c>
      <c r="C5353" t="s">
        <v>35260</v>
      </c>
      <c r="D5353" t="s">
        <v>35261</v>
      </c>
      <c r="E5353" t="s">
        <v>35262</v>
      </c>
      <c r="F5353" t="s">
        <v>35263</v>
      </c>
      <c r="I5353" t="s">
        <v>35264</v>
      </c>
      <c r="J5353" t="s">
        <v>35265</v>
      </c>
      <c r="M5353" t="s">
        <v>112314</v>
      </c>
      <c r="N5353" t="s">
        <v>28736</v>
      </c>
      <c r="O5353" s="3" t="s">
        <v>35266</v>
      </c>
      <c r="P5353" t="s">
        <v>28736</v>
      </c>
      <c r="Q5353" t="s">
        <v>28736</v>
      </c>
      <c r="R5353" t="s">
        <v>35266</v>
      </c>
      <c r="S5353" s="4" t="str">
        <f t="shared" si="83"/>
        <v>2004</v>
      </c>
    </row>
    <row r="5354" spans="1:19" hidden="1" x14ac:dyDescent="0.35">
      <c r="A5354" t="s">
        <v>35262</v>
      </c>
      <c r="B5354" t="s">
        <v>35263</v>
      </c>
      <c r="C5354" t="s">
        <v>35267</v>
      </c>
      <c r="D5354" t="s">
        <v>35268</v>
      </c>
      <c r="E5354" t="s">
        <v>35269</v>
      </c>
      <c r="F5354" t="s">
        <v>35270</v>
      </c>
      <c r="I5354" t="s">
        <v>35271</v>
      </c>
      <c r="J5354" t="s">
        <v>35272</v>
      </c>
      <c r="M5354" t="s">
        <v>112314</v>
      </c>
      <c r="N5354" t="s">
        <v>28736</v>
      </c>
      <c r="O5354" s="3" t="s">
        <v>35273</v>
      </c>
      <c r="P5354" t="s">
        <v>28736</v>
      </c>
      <c r="Q5354" t="s">
        <v>28736</v>
      </c>
      <c r="R5354" t="s">
        <v>35273</v>
      </c>
      <c r="S5354" s="4" t="str">
        <f t="shared" si="83"/>
        <v>2004</v>
      </c>
    </row>
    <row r="5355" spans="1:19" hidden="1" x14ac:dyDescent="0.35">
      <c r="A5355" t="s">
        <v>35269</v>
      </c>
      <c r="B5355" t="s">
        <v>35270</v>
      </c>
      <c r="C5355" t="s">
        <v>35274</v>
      </c>
      <c r="D5355" t="s">
        <v>35275</v>
      </c>
      <c r="E5355" t="s">
        <v>35276</v>
      </c>
      <c r="F5355" t="s">
        <v>35277</v>
      </c>
      <c r="I5355" t="s">
        <v>35278</v>
      </c>
      <c r="J5355" t="s">
        <v>35279</v>
      </c>
      <c r="M5355" t="s">
        <v>112297</v>
      </c>
      <c r="N5355" t="s">
        <v>124</v>
      </c>
      <c r="O5355" s="3" t="s">
        <v>35280</v>
      </c>
      <c r="P5355" t="s">
        <v>124</v>
      </c>
      <c r="Q5355" t="s">
        <v>124</v>
      </c>
      <c r="R5355" t="s">
        <v>35280</v>
      </c>
      <c r="S5355" s="4" t="str">
        <f t="shared" si="83"/>
        <v>2004</v>
      </c>
    </row>
    <row r="5356" spans="1:19" hidden="1" x14ac:dyDescent="0.35">
      <c r="A5356" t="s">
        <v>35276</v>
      </c>
      <c r="B5356" t="s">
        <v>35277</v>
      </c>
      <c r="C5356" t="s">
        <v>35281</v>
      </c>
      <c r="D5356" t="s">
        <v>35282</v>
      </c>
      <c r="E5356" t="s">
        <v>35283</v>
      </c>
      <c r="F5356" t="s">
        <v>35284</v>
      </c>
      <c r="I5356" t="s">
        <v>35285</v>
      </c>
      <c r="J5356" t="s">
        <v>35286</v>
      </c>
      <c r="M5356" t="s">
        <v>112314</v>
      </c>
      <c r="N5356" t="s">
        <v>28736</v>
      </c>
      <c r="O5356" s="3" t="s">
        <v>35287</v>
      </c>
      <c r="P5356" t="s">
        <v>28736</v>
      </c>
      <c r="Q5356" t="s">
        <v>28736</v>
      </c>
      <c r="R5356" t="s">
        <v>35287</v>
      </c>
      <c r="S5356" s="4" t="str">
        <f t="shared" si="83"/>
        <v>2004</v>
      </c>
    </row>
    <row r="5357" spans="1:19" hidden="1" x14ac:dyDescent="0.35">
      <c r="A5357" t="s">
        <v>35283</v>
      </c>
      <c r="B5357" t="s">
        <v>35284</v>
      </c>
      <c r="C5357" t="s">
        <v>35288</v>
      </c>
      <c r="D5357" t="s">
        <v>35289</v>
      </c>
      <c r="E5357" t="s">
        <v>35290</v>
      </c>
      <c r="F5357" t="s">
        <v>35291</v>
      </c>
      <c r="I5357" t="s">
        <v>35292</v>
      </c>
      <c r="J5357" t="s">
        <v>35293</v>
      </c>
      <c r="M5357" t="s">
        <v>112297</v>
      </c>
      <c r="N5357" t="s">
        <v>124</v>
      </c>
      <c r="O5357" s="3" t="s">
        <v>35294</v>
      </c>
      <c r="P5357" t="s">
        <v>124</v>
      </c>
      <c r="Q5357" t="s">
        <v>124</v>
      </c>
      <c r="R5357" t="s">
        <v>35294</v>
      </c>
      <c r="S5357" s="4" t="str">
        <f t="shared" si="83"/>
        <v>2004</v>
      </c>
    </row>
    <row r="5358" spans="1:19" hidden="1" x14ac:dyDescent="0.35">
      <c r="A5358" t="s">
        <v>35290</v>
      </c>
      <c r="B5358" t="s">
        <v>35291</v>
      </c>
      <c r="C5358" t="s">
        <v>35295</v>
      </c>
      <c r="D5358" t="s">
        <v>35296</v>
      </c>
      <c r="E5358" t="s">
        <v>35297</v>
      </c>
      <c r="F5358" t="s">
        <v>35298</v>
      </c>
      <c r="I5358" t="s">
        <v>35299</v>
      </c>
      <c r="J5358" t="s">
        <v>35300</v>
      </c>
      <c r="M5358" t="s">
        <v>112314</v>
      </c>
      <c r="N5358" t="s">
        <v>28736</v>
      </c>
      <c r="O5358" s="3" t="s">
        <v>35301</v>
      </c>
      <c r="P5358" t="s">
        <v>28736</v>
      </c>
      <c r="Q5358" t="s">
        <v>28736</v>
      </c>
      <c r="R5358" t="s">
        <v>35301</v>
      </c>
      <c r="S5358" s="4" t="str">
        <f t="shared" si="83"/>
        <v>2004</v>
      </c>
    </row>
    <row r="5359" spans="1:19" hidden="1" x14ac:dyDescent="0.35">
      <c r="A5359" t="s">
        <v>35297</v>
      </c>
      <c r="B5359" t="s">
        <v>35298</v>
      </c>
      <c r="C5359" t="s">
        <v>35302</v>
      </c>
      <c r="D5359" t="s">
        <v>35303</v>
      </c>
      <c r="E5359" t="s">
        <v>35304</v>
      </c>
      <c r="F5359" t="s">
        <v>35305</v>
      </c>
      <c r="I5359" t="s">
        <v>35306</v>
      </c>
      <c r="J5359" t="s">
        <v>35307</v>
      </c>
      <c r="M5359" t="s">
        <v>112314</v>
      </c>
      <c r="N5359" t="s">
        <v>28736</v>
      </c>
      <c r="O5359" s="3" t="s">
        <v>35308</v>
      </c>
      <c r="P5359" t="s">
        <v>28736</v>
      </c>
      <c r="Q5359" t="s">
        <v>28736</v>
      </c>
      <c r="R5359" t="s">
        <v>35308</v>
      </c>
      <c r="S5359" s="4" t="str">
        <f t="shared" si="83"/>
        <v>2004</v>
      </c>
    </row>
    <row r="5360" spans="1:19" hidden="1" x14ac:dyDescent="0.35">
      <c r="A5360" t="s">
        <v>35304</v>
      </c>
      <c r="B5360" t="s">
        <v>35305</v>
      </c>
      <c r="C5360" t="s">
        <v>35309</v>
      </c>
      <c r="D5360" t="s">
        <v>35310</v>
      </c>
      <c r="E5360" t="s">
        <v>35311</v>
      </c>
      <c r="F5360" t="s">
        <v>35312</v>
      </c>
      <c r="I5360" t="s">
        <v>35313</v>
      </c>
      <c r="J5360" t="s">
        <v>35314</v>
      </c>
      <c r="M5360" t="s">
        <v>112297</v>
      </c>
      <c r="N5360" t="s">
        <v>124</v>
      </c>
      <c r="O5360" s="3" t="s">
        <v>35315</v>
      </c>
      <c r="P5360" t="s">
        <v>124</v>
      </c>
      <c r="Q5360" t="s">
        <v>124</v>
      </c>
      <c r="R5360" t="s">
        <v>35315</v>
      </c>
      <c r="S5360" s="4" t="str">
        <f t="shared" si="83"/>
        <v>2004</v>
      </c>
    </row>
    <row r="5361" spans="1:19" hidden="1" x14ac:dyDescent="0.35">
      <c r="A5361" t="s">
        <v>35311</v>
      </c>
      <c r="B5361" t="s">
        <v>35312</v>
      </c>
      <c r="C5361" t="s">
        <v>35316</v>
      </c>
      <c r="D5361" t="s">
        <v>35317</v>
      </c>
      <c r="E5361" t="s">
        <v>35318</v>
      </c>
      <c r="F5361" t="s">
        <v>35319</v>
      </c>
      <c r="I5361" t="s">
        <v>35320</v>
      </c>
      <c r="J5361" t="s">
        <v>35321</v>
      </c>
      <c r="M5361" t="s">
        <v>112314</v>
      </c>
      <c r="N5361" t="s">
        <v>28736</v>
      </c>
      <c r="O5361" s="3" t="s">
        <v>35322</v>
      </c>
      <c r="P5361" t="s">
        <v>28736</v>
      </c>
      <c r="Q5361" t="s">
        <v>28736</v>
      </c>
      <c r="R5361" t="s">
        <v>35322</v>
      </c>
      <c r="S5361" s="4" t="str">
        <f t="shared" si="83"/>
        <v>2004</v>
      </c>
    </row>
    <row r="5362" spans="1:19" hidden="1" x14ac:dyDescent="0.35">
      <c r="A5362" t="s">
        <v>35318</v>
      </c>
      <c r="B5362" t="s">
        <v>35319</v>
      </c>
      <c r="C5362" t="s">
        <v>35323</v>
      </c>
      <c r="D5362" t="s">
        <v>35324</v>
      </c>
      <c r="E5362" t="s">
        <v>35325</v>
      </c>
      <c r="F5362" t="s">
        <v>35326</v>
      </c>
      <c r="I5362" t="s">
        <v>35327</v>
      </c>
      <c r="J5362" t="s">
        <v>35328</v>
      </c>
      <c r="M5362" t="s">
        <v>112297</v>
      </c>
      <c r="N5362" t="s">
        <v>124</v>
      </c>
      <c r="O5362" s="3" t="s">
        <v>35329</v>
      </c>
      <c r="P5362" t="s">
        <v>124</v>
      </c>
      <c r="Q5362" t="s">
        <v>124</v>
      </c>
      <c r="R5362" t="s">
        <v>35329</v>
      </c>
      <c r="S5362" s="4" t="str">
        <f t="shared" si="83"/>
        <v>2004</v>
      </c>
    </row>
    <row r="5363" spans="1:19" hidden="1" x14ac:dyDescent="0.35">
      <c r="A5363" t="s">
        <v>35325</v>
      </c>
      <c r="B5363" t="s">
        <v>35326</v>
      </c>
      <c r="C5363" t="s">
        <v>35330</v>
      </c>
      <c r="D5363" t="s">
        <v>35331</v>
      </c>
      <c r="E5363" t="s">
        <v>35332</v>
      </c>
      <c r="F5363" t="s">
        <v>35333</v>
      </c>
      <c r="I5363" t="s">
        <v>35334</v>
      </c>
      <c r="J5363" t="s">
        <v>35335</v>
      </c>
      <c r="M5363" t="s">
        <v>112314</v>
      </c>
      <c r="N5363" t="s">
        <v>28736</v>
      </c>
      <c r="O5363" s="3" t="s">
        <v>35336</v>
      </c>
      <c r="P5363" t="s">
        <v>28736</v>
      </c>
      <c r="Q5363" t="s">
        <v>28736</v>
      </c>
      <c r="R5363" t="s">
        <v>35336</v>
      </c>
      <c r="S5363" s="4" t="str">
        <f t="shared" si="83"/>
        <v>2004</v>
      </c>
    </row>
    <row r="5364" spans="1:19" hidden="1" x14ac:dyDescent="0.35">
      <c r="A5364" t="s">
        <v>35332</v>
      </c>
      <c r="B5364" t="s">
        <v>35333</v>
      </c>
      <c r="C5364" t="s">
        <v>35337</v>
      </c>
      <c r="D5364" t="s">
        <v>35338</v>
      </c>
      <c r="E5364" t="s">
        <v>35339</v>
      </c>
      <c r="F5364" t="s">
        <v>35340</v>
      </c>
      <c r="I5364" t="s">
        <v>24363</v>
      </c>
      <c r="J5364" t="s">
        <v>2526</v>
      </c>
      <c r="M5364" t="s">
        <v>112297</v>
      </c>
      <c r="N5364" t="s">
        <v>16314</v>
      </c>
      <c r="O5364" s="3" t="s">
        <v>35341</v>
      </c>
      <c r="P5364" t="s">
        <v>16314</v>
      </c>
      <c r="Q5364" t="s">
        <v>16314</v>
      </c>
      <c r="R5364" t="s">
        <v>35341</v>
      </c>
      <c r="S5364" s="4" t="str">
        <f t="shared" si="83"/>
        <v>2004</v>
      </c>
    </row>
    <row r="5365" spans="1:19" hidden="1" x14ac:dyDescent="0.35">
      <c r="A5365" t="s">
        <v>35339</v>
      </c>
      <c r="B5365" t="s">
        <v>35340</v>
      </c>
      <c r="C5365" t="s">
        <v>35342</v>
      </c>
      <c r="D5365" t="s">
        <v>35343</v>
      </c>
      <c r="E5365" t="s">
        <v>35344</v>
      </c>
      <c r="F5365">
        <v>226184095</v>
      </c>
      <c r="I5365" t="s">
        <v>35345</v>
      </c>
      <c r="J5365" t="s">
        <v>35346</v>
      </c>
      <c r="M5365" t="s">
        <v>112314</v>
      </c>
      <c r="N5365" t="s">
        <v>28736</v>
      </c>
      <c r="O5365" s="3" t="s">
        <v>35347</v>
      </c>
      <c r="P5365" t="s">
        <v>28736</v>
      </c>
      <c r="Q5365" t="s">
        <v>28736</v>
      </c>
      <c r="R5365" t="s">
        <v>35347</v>
      </c>
      <c r="S5365" s="4" t="str">
        <f t="shared" si="83"/>
        <v>2004</v>
      </c>
    </row>
    <row r="5366" spans="1:19" hidden="1" x14ac:dyDescent="0.35">
      <c r="A5366" t="s">
        <v>35344</v>
      </c>
      <c r="B5366">
        <v>226184095</v>
      </c>
      <c r="C5366" t="s">
        <v>35348</v>
      </c>
      <c r="D5366" t="s">
        <v>35349</v>
      </c>
      <c r="E5366" t="s">
        <v>35350</v>
      </c>
      <c r="F5366" t="s">
        <v>35351</v>
      </c>
      <c r="I5366" t="s">
        <v>35352</v>
      </c>
      <c r="J5366" t="s">
        <v>35353</v>
      </c>
      <c r="M5366" t="s">
        <v>112297</v>
      </c>
      <c r="N5366" t="s">
        <v>124</v>
      </c>
      <c r="O5366" s="3" t="s">
        <v>35354</v>
      </c>
      <c r="P5366" t="s">
        <v>124</v>
      </c>
      <c r="Q5366" t="s">
        <v>124</v>
      </c>
      <c r="R5366" t="s">
        <v>35354</v>
      </c>
      <c r="S5366" s="4" t="str">
        <f t="shared" si="83"/>
        <v>2004</v>
      </c>
    </row>
    <row r="5367" spans="1:19" hidden="1" x14ac:dyDescent="0.35">
      <c r="A5367" t="s">
        <v>35350</v>
      </c>
      <c r="B5367" t="s">
        <v>35351</v>
      </c>
      <c r="C5367" t="s">
        <v>35355</v>
      </c>
      <c r="D5367" t="s">
        <v>35356</v>
      </c>
      <c r="E5367" t="s">
        <v>35357</v>
      </c>
      <c r="F5367" t="s">
        <v>35358</v>
      </c>
      <c r="I5367" t="s">
        <v>35359</v>
      </c>
      <c r="J5367" t="s">
        <v>35360</v>
      </c>
      <c r="M5367" t="s">
        <v>112314</v>
      </c>
      <c r="N5367" t="s">
        <v>28736</v>
      </c>
      <c r="O5367" s="3" t="s">
        <v>35361</v>
      </c>
      <c r="P5367" t="s">
        <v>28736</v>
      </c>
      <c r="Q5367" t="s">
        <v>28736</v>
      </c>
      <c r="R5367" t="s">
        <v>35361</v>
      </c>
      <c r="S5367" s="4" t="str">
        <f t="shared" si="83"/>
        <v>2004</v>
      </c>
    </row>
    <row r="5368" spans="1:19" hidden="1" x14ac:dyDescent="0.35">
      <c r="A5368" t="s">
        <v>35357</v>
      </c>
      <c r="B5368" t="s">
        <v>35358</v>
      </c>
      <c r="C5368" t="s">
        <v>35362</v>
      </c>
      <c r="D5368" t="s">
        <v>35363</v>
      </c>
      <c r="E5368" t="s">
        <v>35364</v>
      </c>
      <c r="F5368" t="s">
        <v>35365</v>
      </c>
      <c r="I5368" t="s">
        <v>35366</v>
      </c>
      <c r="J5368" t="s">
        <v>35367</v>
      </c>
      <c r="M5368" t="s">
        <v>112298</v>
      </c>
      <c r="N5368" t="s">
        <v>28</v>
      </c>
      <c r="O5368" s="3" t="s">
        <v>35368</v>
      </c>
      <c r="P5368" t="s">
        <v>50</v>
      </c>
      <c r="Q5368" t="s">
        <v>50</v>
      </c>
      <c r="R5368" t="s">
        <v>35368</v>
      </c>
      <c r="S5368" s="4" t="str">
        <f t="shared" si="83"/>
        <v>2004</v>
      </c>
    </row>
    <row r="5369" spans="1:19" hidden="1" x14ac:dyDescent="0.35">
      <c r="A5369" t="s">
        <v>35364</v>
      </c>
      <c r="B5369" t="s">
        <v>35365</v>
      </c>
      <c r="C5369" s="1" t="s">
        <v>35369</v>
      </c>
      <c r="D5369" s="1" t="s">
        <v>35370</v>
      </c>
      <c r="E5369" t="s">
        <v>35371</v>
      </c>
      <c r="F5369" t="s">
        <v>35372</v>
      </c>
      <c r="I5369" t="s">
        <v>35373</v>
      </c>
      <c r="J5369" t="s">
        <v>35374</v>
      </c>
      <c r="M5369" t="s">
        <v>112314</v>
      </c>
      <c r="N5369" t="s">
        <v>28736</v>
      </c>
      <c r="O5369" s="3" t="s">
        <v>35375</v>
      </c>
      <c r="P5369" t="s">
        <v>28736</v>
      </c>
      <c r="Q5369" t="s">
        <v>28736</v>
      </c>
      <c r="R5369" t="s">
        <v>35375</v>
      </c>
      <c r="S5369" s="4" t="str">
        <f t="shared" si="83"/>
        <v>2004</v>
      </c>
    </row>
    <row r="5370" spans="1:19" hidden="1" x14ac:dyDescent="0.35">
      <c r="A5370" t="s">
        <v>35371</v>
      </c>
      <c r="B5370" t="s">
        <v>35372</v>
      </c>
      <c r="C5370" t="s">
        <v>35376</v>
      </c>
      <c r="D5370" t="s">
        <v>35377</v>
      </c>
      <c r="E5370" t="s">
        <v>35378</v>
      </c>
      <c r="F5370" t="s">
        <v>35379</v>
      </c>
      <c r="I5370" t="s">
        <v>35380</v>
      </c>
      <c r="J5370" t="s">
        <v>35381</v>
      </c>
      <c r="M5370" t="s">
        <v>112314</v>
      </c>
      <c r="N5370" t="s">
        <v>28736</v>
      </c>
      <c r="O5370" s="3" t="s">
        <v>35382</v>
      </c>
      <c r="P5370" t="s">
        <v>28736</v>
      </c>
      <c r="Q5370" t="s">
        <v>28736</v>
      </c>
      <c r="R5370" t="s">
        <v>35382</v>
      </c>
      <c r="S5370" s="4" t="str">
        <f t="shared" si="83"/>
        <v>2004</v>
      </c>
    </row>
    <row r="5371" spans="1:19" hidden="1" x14ac:dyDescent="0.35">
      <c r="A5371" t="s">
        <v>35378</v>
      </c>
      <c r="B5371" t="s">
        <v>35379</v>
      </c>
      <c r="C5371" t="s">
        <v>35383</v>
      </c>
      <c r="D5371" t="s">
        <v>35384</v>
      </c>
      <c r="E5371" t="s">
        <v>35385</v>
      </c>
      <c r="F5371" t="s">
        <v>35386</v>
      </c>
      <c r="I5371" t="s">
        <v>35387</v>
      </c>
      <c r="J5371" t="s">
        <v>35388</v>
      </c>
      <c r="M5371" t="s">
        <v>112314</v>
      </c>
      <c r="N5371" t="s">
        <v>28736</v>
      </c>
      <c r="O5371" s="3" t="s">
        <v>35389</v>
      </c>
      <c r="P5371" t="s">
        <v>28736</v>
      </c>
      <c r="Q5371" t="s">
        <v>28736</v>
      </c>
      <c r="R5371" t="s">
        <v>35389</v>
      </c>
      <c r="S5371" s="4" t="str">
        <f t="shared" si="83"/>
        <v>2004</v>
      </c>
    </row>
    <row r="5372" spans="1:19" hidden="1" x14ac:dyDescent="0.35">
      <c r="A5372" t="s">
        <v>35385</v>
      </c>
      <c r="B5372" t="s">
        <v>35386</v>
      </c>
      <c r="C5372" t="s">
        <v>35390</v>
      </c>
      <c r="D5372" t="s">
        <v>35391</v>
      </c>
      <c r="E5372" t="s">
        <v>35392</v>
      </c>
      <c r="F5372" t="s">
        <v>35393</v>
      </c>
      <c r="I5372" t="s">
        <v>35394</v>
      </c>
      <c r="J5372" t="s">
        <v>35395</v>
      </c>
      <c r="M5372" t="s">
        <v>112314</v>
      </c>
      <c r="N5372" t="s">
        <v>28736</v>
      </c>
      <c r="O5372" s="3" t="s">
        <v>35396</v>
      </c>
      <c r="P5372" t="s">
        <v>28736</v>
      </c>
      <c r="Q5372" t="s">
        <v>28736</v>
      </c>
      <c r="R5372" t="s">
        <v>35396</v>
      </c>
      <c r="S5372" s="4" t="str">
        <f t="shared" si="83"/>
        <v>2004</v>
      </c>
    </row>
    <row r="5373" spans="1:19" hidden="1" x14ac:dyDescent="0.35">
      <c r="A5373" t="s">
        <v>35392</v>
      </c>
      <c r="B5373" t="s">
        <v>35393</v>
      </c>
      <c r="C5373" t="s">
        <v>35397</v>
      </c>
      <c r="D5373" t="s">
        <v>35398</v>
      </c>
      <c r="E5373" t="s">
        <v>35399</v>
      </c>
      <c r="F5373" t="s">
        <v>35400</v>
      </c>
      <c r="I5373" t="s">
        <v>35401</v>
      </c>
      <c r="J5373" t="s">
        <v>35402</v>
      </c>
      <c r="M5373" t="s">
        <v>112314</v>
      </c>
      <c r="N5373" t="s">
        <v>28736</v>
      </c>
      <c r="O5373" s="3" t="s">
        <v>35403</v>
      </c>
      <c r="P5373" t="s">
        <v>28736</v>
      </c>
      <c r="Q5373" t="s">
        <v>28736</v>
      </c>
      <c r="R5373" t="s">
        <v>35403</v>
      </c>
      <c r="S5373" s="4" t="str">
        <f t="shared" si="83"/>
        <v>2004</v>
      </c>
    </row>
    <row r="5374" spans="1:19" hidden="1" x14ac:dyDescent="0.35">
      <c r="A5374" t="s">
        <v>35399</v>
      </c>
      <c r="B5374" t="s">
        <v>35400</v>
      </c>
      <c r="C5374" t="s">
        <v>35404</v>
      </c>
      <c r="D5374" t="s">
        <v>35405</v>
      </c>
      <c r="E5374" t="s">
        <v>35406</v>
      </c>
      <c r="F5374" t="s">
        <v>35407</v>
      </c>
      <c r="I5374" t="s">
        <v>35408</v>
      </c>
      <c r="J5374" t="s">
        <v>35409</v>
      </c>
      <c r="M5374" t="s">
        <v>112297</v>
      </c>
      <c r="N5374" t="s">
        <v>16314</v>
      </c>
      <c r="O5374" s="3" t="s">
        <v>35410</v>
      </c>
      <c r="P5374" t="s">
        <v>16314</v>
      </c>
      <c r="Q5374" t="s">
        <v>16314</v>
      </c>
      <c r="R5374" t="s">
        <v>35410</v>
      </c>
      <c r="S5374" s="4" t="str">
        <f t="shared" si="83"/>
        <v>2004</v>
      </c>
    </row>
    <row r="5375" spans="1:19" hidden="1" x14ac:dyDescent="0.35">
      <c r="A5375" t="s">
        <v>35406</v>
      </c>
      <c r="B5375" t="s">
        <v>35407</v>
      </c>
      <c r="C5375" t="s">
        <v>35411</v>
      </c>
      <c r="D5375" t="s">
        <v>35412</v>
      </c>
      <c r="E5375" t="s">
        <v>35413</v>
      </c>
      <c r="F5375" t="s">
        <v>35414</v>
      </c>
      <c r="I5375" t="s">
        <v>35415</v>
      </c>
      <c r="J5375" t="s">
        <v>35416</v>
      </c>
      <c r="M5375" t="s">
        <v>112297</v>
      </c>
      <c r="N5375" t="s">
        <v>16314</v>
      </c>
      <c r="O5375" s="3" t="s">
        <v>35417</v>
      </c>
      <c r="P5375" t="s">
        <v>16314</v>
      </c>
      <c r="Q5375" t="s">
        <v>16314</v>
      </c>
      <c r="R5375" t="s">
        <v>35417</v>
      </c>
      <c r="S5375" s="4" t="str">
        <f t="shared" si="83"/>
        <v>2004</v>
      </c>
    </row>
    <row r="5376" spans="1:19" hidden="1" x14ac:dyDescent="0.35">
      <c r="A5376" t="s">
        <v>35413</v>
      </c>
      <c r="B5376" t="s">
        <v>35414</v>
      </c>
      <c r="C5376" t="s">
        <v>35418</v>
      </c>
      <c r="D5376" t="s">
        <v>35419</v>
      </c>
      <c r="E5376" t="s">
        <v>35420</v>
      </c>
      <c r="F5376" t="s">
        <v>35421</v>
      </c>
      <c r="I5376" t="s">
        <v>35422</v>
      </c>
      <c r="J5376" t="s">
        <v>35423</v>
      </c>
      <c r="M5376" t="s">
        <v>112314</v>
      </c>
      <c r="N5376" t="s">
        <v>28736</v>
      </c>
      <c r="O5376" s="3" t="s">
        <v>35424</v>
      </c>
      <c r="P5376" t="s">
        <v>28736</v>
      </c>
      <c r="Q5376" t="s">
        <v>28736</v>
      </c>
      <c r="R5376" t="s">
        <v>35424</v>
      </c>
      <c r="S5376" s="4" t="str">
        <f t="shared" si="83"/>
        <v>2004</v>
      </c>
    </row>
    <row r="5377" spans="1:19" hidden="1" x14ac:dyDescent="0.35">
      <c r="A5377" t="s">
        <v>35420</v>
      </c>
      <c r="B5377" t="s">
        <v>35421</v>
      </c>
      <c r="C5377" t="s">
        <v>35425</v>
      </c>
      <c r="D5377" t="s">
        <v>35426</v>
      </c>
      <c r="E5377" t="s">
        <v>35427</v>
      </c>
      <c r="F5377" t="s">
        <v>35428</v>
      </c>
      <c r="I5377" t="s">
        <v>35429</v>
      </c>
      <c r="J5377" t="s">
        <v>35430</v>
      </c>
      <c r="M5377" t="s">
        <v>112314</v>
      </c>
      <c r="N5377" t="s">
        <v>28736</v>
      </c>
      <c r="O5377" s="3" t="s">
        <v>35431</v>
      </c>
      <c r="P5377" t="s">
        <v>28736</v>
      </c>
      <c r="Q5377" t="s">
        <v>28736</v>
      </c>
      <c r="R5377" t="s">
        <v>35431</v>
      </c>
      <c r="S5377" s="4" t="str">
        <f t="shared" si="83"/>
        <v>2004</v>
      </c>
    </row>
    <row r="5378" spans="1:19" hidden="1" x14ac:dyDescent="0.35">
      <c r="A5378" t="s">
        <v>35427</v>
      </c>
      <c r="B5378" t="s">
        <v>35428</v>
      </c>
      <c r="C5378" t="s">
        <v>35432</v>
      </c>
      <c r="D5378" t="s">
        <v>35433</v>
      </c>
      <c r="E5378" t="s">
        <v>35434</v>
      </c>
      <c r="F5378" t="s">
        <v>35435</v>
      </c>
      <c r="I5378" t="s">
        <v>35436</v>
      </c>
      <c r="J5378" t="s">
        <v>35437</v>
      </c>
      <c r="M5378" t="s">
        <v>112297</v>
      </c>
      <c r="N5378" t="s">
        <v>124</v>
      </c>
      <c r="O5378" s="3" t="s">
        <v>35438</v>
      </c>
      <c r="P5378" t="s">
        <v>124</v>
      </c>
      <c r="Q5378" t="s">
        <v>124</v>
      </c>
      <c r="R5378" t="s">
        <v>35438</v>
      </c>
      <c r="S5378" s="4" t="str">
        <f t="shared" si="83"/>
        <v>2004</v>
      </c>
    </row>
    <row r="5379" spans="1:19" hidden="1" x14ac:dyDescent="0.35">
      <c r="A5379" t="s">
        <v>35434</v>
      </c>
      <c r="B5379" t="s">
        <v>35435</v>
      </c>
      <c r="C5379" t="s">
        <v>35439</v>
      </c>
      <c r="D5379" t="s">
        <v>35440</v>
      </c>
      <c r="E5379" t="s">
        <v>35441</v>
      </c>
      <c r="F5379" t="s">
        <v>35442</v>
      </c>
      <c r="I5379" t="s">
        <v>35443</v>
      </c>
      <c r="J5379" t="s">
        <v>35444</v>
      </c>
      <c r="M5379" t="s">
        <v>112314</v>
      </c>
      <c r="N5379" t="s">
        <v>28736</v>
      </c>
      <c r="O5379" s="3" t="s">
        <v>35445</v>
      </c>
      <c r="P5379" t="s">
        <v>28736</v>
      </c>
      <c r="Q5379" t="s">
        <v>28736</v>
      </c>
      <c r="R5379" t="s">
        <v>35445</v>
      </c>
      <c r="S5379" s="4" t="str">
        <f t="shared" ref="S5379:S5442" si="84">LEFT(RIGHT(R5379,19),4)</f>
        <v>2004</v>
      </c>
    </row>
    <row r="5380" spans="1:19" hidden="1" x14ac:dyDescent="0.35">
      <c r="A5380" t="s">
        <v>35441</v>
      </c>
      <c r="B5380" t="s">
        <v>35442</v>
      </c>
      <c r="C5380" t="s">
        <v>35446</v>
      </c>
      <c r="D5380" t="s">
        <v>35447</v>
      </c>
      <c r="E5380" t="s">
        <v>35448</v>
      </c>
      <c r="F5380" t="s">
        <v>35449</v>
      </c>
      <c r="I5380" t="s">
        <v>35450</v>
      </c>
      <c r="J5380" t="s">
        <v>35451</v>
      </c>
      <c r="M5380" t="s">
        <v>112297</v>
      </c>
      <c r="N5380" t="s">
        <v>124</v>
      </c>
      <c r="O5380" s="3" t="s">
        <v>35452</v>
      </c>
      <c r="P5380" t="s">
        <v>124</v>
      </c>
      <c r="Q5380" t="s">
        <v>124</v>
      </c>
      <c r="R5380" t="s">
        <v>35452</v>
      </c>
      <c r="S5380" s="4" t="str">
        <f t="shared" si="84"/>
        <v>2004</v>
      </c>
    </row>
    <row r="5381" spans="1:19" hidden="1" x14ac:dyDescent="0.35">
      <c r="A5381" t="s">
        <v>35448</v>
      </c>
      <c r="B5381" t="s">
        <v>35449</v>
      </c>
      <c r="C5381" t="s">
        <v>35453</v>
      </c>
      <c r="D5381" t="s">
        <v>35454</v>
      </c>
      <c r="E5381" t="s">
        <v>35455</v>
      </c>
      <c r="F5381" t="s">
        <v>35456</v>
      </c>
      <c r="I5381" t="s">
        <v>35457</v>
      </c>
      <c r="J5381" t="s">
        <v>35458</v>
      </c>
      <c r="M5381" t="s">
        <v>112314</v>
      </c>
      <c r="N5381" t="s">
        <v>28736</v>
      </c>
      <c r="O5381" s="3" t="s">
        <v>35459</v>
      </c>
      <c r="P5381" t="s">
        <v>28736</v>
      </c>
      <c r="Q5381" t="s">
        <v>28736</v>
      </c>
      <c r="R5381" t="s">
        <v>35459</v>
      </c>
      <c r="S5381" s="4" t="str">
        <f t="shared" si="84"/>
        <v>2004</v>
      </c>
    </row>
    <row r="5382" spans="1:19" hidden="1" x14ac:dyDescent="0.35">
      <c r="A5382" t="s">
        <v>35455</v>
      </c>
      <c r="B5382" t="s">
        <v>35456</v>
      </c>
      <c r="C5382" t="s">
        <v>35460</v>
      </c>
      <c r="D5382" t="s">
        <v>35461</v>
      </c>
      <c r="E5382" t="s">
        <v>35462</v>
      </c>
      <c r="F5382" t="s">
        <v>35463</v>
      </c>
      <c r="I5382" t="s">
        <v>35464</v>
      </c>
      <c r="J5382" t="s">
        <v>35465</v>
      </c>
      <c r="M5382" t="s">
        <v>112314</v>
      </c>
      <c r="N5382" t="s">
        <v>28736</v>
      </c>
      <c r="O5382" s="3" t="s">
        <v>35466</v>
      </c>
      <c r="P5382" t="s">
        <v>28736</v>
      </c>
      <c r="Q5382" t="s">
        <v>28736</v>
      </c>
      <c r="R5382" t="s">
        <v>35466</v>
      </c>
      <c r="S5382" s="4" t="str">
        <f t="shared" si="84"/>
        <v>2004</v>
      </c>
    </row>
    <row r="5383" spans="1:19" hidden="1" x14ac:dyDescent="0.35">
      <c r="A5383" t="s">
        <v>35462</v>
      </c>
      <c r="B5383" t="s">
        <v>35463</v>
      </c>
      <c r="C5383" t="s">
        <v>35467</v>
      </c>
      <c r="D5383" t="s">
        <v>35468</v>
      </c>
      <c r="E5383" t="s">
        <v>35469</v>
      </c>
      <c r="F5383" t="s">
        <v>35470</v>
      </c>
      <c r="I5383" t="s">
        <v>35471</v>
      </c>
      <c r="J5383" t="s">
        <v>35472</v>
      </c>
      <c r="M5383" t="s">
        <v>112314</v>
      </c>
      <c r="N5383" t="s">
        <v>28736</v>
      </c>
      <c r="O5383" s="3" t="s">
        <v>35473</v>
      </c>
      <c r="P5383" t="s">
        <v>28736</v>
      </c>
      <c r="Q5383" t="s">
        <v>28736</v>
      </c>
      <c r="R5383" t="s">
        <v>35473</v>
      </c>
      <c r="S5383" s="4" t="str">
        <f t="shared" si="84"/>
        <v>2004</v>
      </c>
    </row>
    <row r="5384" spans="1:19" hidden="1" x14ac:dyDescent="0.35">
      <c r="A5384" t="s">
        <v>35469</v>
      </c>
      <c r="B5384" t="s">
        <v>35470</v>
      </c>
      <c r="C5384" t="s">
        <v>35474</v>
      </c>
      <c r="D5384" t="s">
        <v>35475</v>
      </c>
      <c r="E5384" t="s">
        <v>35476</v>
      </c>
      <c r="F5384" t="s">
        <v>35477</v>
      </c>
      <c r="I5384" t="s">
        <v>35478</v>
      </c>
      <c r="J5384" t="s">
        <v>35479</v>
      </c>
      <c r="M5384" t="s">
        <v>112314</v>
      </c>
      <c r="N5384" t="s">
        <v>28736</v>
      </c>
      <c r="O5384" s="3" t="s">
        <v>35480</v>
      </c>
      <c r="P5384" t="s">
        <v>28736</v>
      </c>
      <c r="Q5384" t="s">
        <v>28736</v>
      </c>
      <c r="R5384" t="s">
        <v>35480</v>
      </c>
      <c r="S5384" s="4" t="str">
        <f t="shared" si="84"/>
        <v>2004</v>
      </c>
    </row>
    <row r="5385" spans="1:19" hidden="1" x14ac:dyDescent="0.35">
      <c r="A5385" t="s">
        <v>35476</v>
      </c>
      <c r="B5385" t="s">
        <v>35477</v>
      </c>
      <c r="C5385" t="s">
        <v>35481</v>
      </c>
      <c r="D5385" t="s">
        <v>35482</v>
      </c>
      <c r="E5385" t="s">
        <v>35483</v>
      </c>
      <c r="F5385" t="s">
        <v>35484</v>
      </c>
      <c r="I5385" t="s">
        <v>35485</v>
      </c>
      <c r="J5385" t="s">
        <v>35486</v>
      </c>
      <c r="M5385" t="s">
        <v>112314</v>
      </c>
      <c r="N5385" t="s">
        <v>28736</v>
      </c>
      <c r="O5385" s="3" t="s">
        <v>35487</v>
      </c>
      <c r="P5385" t="s">
        <v>28736</v>
      </c>
      <c r="Q5385" t="s">
        <v>28736</v>
      </c>
      <c r="R5385" t="s">
        <v>35487</v>
      </c>
      <c r="S5385" s="4" t="str">
        <f t="shared" si="84"/>
        <v>2004</v>
      </c>
    </row>
    <row r="5386" spans="1:19" hidden="1" x14ac:dyDescent="0.35">
      <c r="A5386" t="s">
        <v>35483</v>
      </c>
      <c r="B5386" t="s">
        <v>35484</v>
      </c>
      <c r="C5386" t="s">
        <v>35488</v>
      </c>
      <c r="D5386" t="s">
        <v>35489</v>
      </c>
      <c r="E5386" t="s">
        <v>35490</v>
      </c>
      <c r="F5386" t="s">
        <v>35491</v>
      </c>
      <c r="I5386" t="s">
        <v>35492</v>
      </c>
      <c r="J5386" t="s">
        <v>35493</v>
      </c>
      <c r="M5386" t="s">
        <v>112314</v>
      </c>
      <c r="N5386" t="s">
        <v>28736</v>
      </c>
      <c r="O5386" s="3" t="s">
        <v>35494</v>
      </c>
      <c r="P5386" t="s">
        <v>28736</v>
      </c>
      <c r="Q5386" t="s">
        <v>28736</v>
      </c>
      <c r="R5386" t="s">
        <v>35494</v>
      </c>
      <c r="S5386" s="4" t="str">
        <f t="shared" si="84"/>
        <v>2004</v>
      </c>
    </row>
    <row r="5387" spans="1:19" hidden="1" x14ac:dyDescent="0.35">
      <c r="A5387" t="s">
        <v>35490</v>
      </c>
      <c r="B5387" t="s">
        <v>35491</v>
      </c>
      <c r="C5387" t="s">
        <v>35495</v>
      </c>
      <c r="D5387" t="s">
        <v>35496</v>
      </c>
      <c r="E5387" t="s">
        <v>35497</v>
      </c>
      <c r="F5387" t="s">
        <v>35498</v>
      </c>
      <c r="I5387" t="s">
        <v>35499</v>
      </c>
      <c r="J5387" t="s">
        <v>35500</v>
      </c>
      <c r="M5387" t="s">
        <v>112297</v>
      </c>
      <c r="N5387" t="s">
        <v>124</v>
      </c>
      <c r="O5387" s="3" t="s">
        <v>35501</v>
      </c>
      <c r="P5387" t="s">
        <v>124</v>
      </c>
      <c r="Q5387" t="s">
        <v>124</v>
      </c>
      <c r="R5387" t="s">
        <v>35501</v>
      </c>
      <c r="S5387" s="4" t="str">
        <f t="shared" si="84"/>
        <v>2004</v>
      </c>
    </row>
    <row r="5388" spans="1:19" hidden="1" x14ac:dyDescent="0.35">
      <c r="A5388" t="s">
        <v>35497</v>
      </c>
      <c r="B5388" t="s">
        <v>35498</v>
      </c>
      <c r="C5388" t="s">
        <v>35502</v>
      </c>
      <c r="D5388" t="s">
        <v>35503</v>
      </c>
      <c r="E5388" t="s">
        <v>35504</v>
      </c>
      <c r="F5388" t="s">
        <v>35505</v>
      </c>
      <c r="I5388" t="s">
        <v>21970</v>
      </c>
      <c r="J5388" t="s">
        <v>21971</v>
      </c>
      <c r="M5388" t="s">
        <v>112297</v>
      </c>
      <c r="N5388" t="s">
        <v>124</v>
      </c>
      <c r="O5388" s="3" t="s">
        <v>35506</v>
      </c>
      <c r="P5388" t="s">
        <v>124</v>
      </c>
      <c r="Q5388" t="s">
        <v>124</v>
      </c>
      <c r="R5388" t="s">
        <v>35506</v>
      </c>
      <c r="S5388" s="4" t="str">
        <f t="shared" si="84"/>
        <v>2004</v>
      </c>
    </row>
    <row r="5389" spans="1:19" hidden="1" x14ac:dyDescent="0.35">
      <c r="A5389" t="s">
        <v>35504</v>
      </c>
      <c r="B5389" t="s">
        <v>35505</v>
      </c>
      <c r="C5389" t="s">
        <v>35507</v>
      </c>
      <c r="D5389" t="s">
        <v>35508</v>
      </c>
      <c r="E5389" t="s">
        <v>35509</v>
      </c>
      <c r="F5389" t="s">
        <v>35510</v>
      </c>
      <c r="I5389" t="s">
        <v>512</v>
      </c>
      <c r="J5389" t="s">
        <v>512</v>
      </c>
      <c r="M5389" t="s">
        <v>112297</v>
      </c>
      <c r="N5389" t="s">
        <v>124</v>
      </c>
      <c r="O5389" s="3" t="s">
        <v>35511</v>
      </c>
      <c r="P5389" t="s">
        <v>124</v>
      </c>
      <c r="Q5389" t="s">
        <v>124</v>
      </c>
      <c r="R5389" t="s">
        <v>35511</v>
      </c>
      <c r="S5389" s="4" t="str">
        <f t="shared" si="84"/>
        <v>2004</v>
      </c>
    </row>
    <row r="5390" spans="1:19" hidden="1" x14ac:dyDescent="0.35">
      <c r="A5390" t="s">
        <v>35509</v>
      </c>
      <c r="B5390" t="s">
        <v>35510</v>
      </c>
      <c r="C5390" t="s">
        <v>35512</v>
      </c>
      <c r="D5390" t="s">
        <v>35513</v>
      </c>
      <c r="E5390" t="s">
        <v>35514</v>
      </c>
      <c r="F5390" t="s">
        <v>35515</v>
      </c>
      <c r="I5390" t="s">
        <v>35516</v>
      </c>
      <c r="J5390" t="s">
        <v>35517</v>
      </c>
      <c r="M5390" t="s">
        <v>112297</v>
      </c>
      <c r="N5390" t="s">
        <v>124</v>
      </c>
      <c r="O5390" s="3" t="s">
        <v>35518</v>
      </c>
      <c r="P5390" t="s">
        <v>124</v>
      </c>
      <c r="Q5390" t="s">
        <v>124</v>
      </c>
      <c r="R5390" t="s">
        <v>35518</v>
      </c>
      <c r="S5390" s="4" t="str">
        <f t="shared" si="84"/>
        <v>2004</v>
      </c>
    </row>
    <row r="5391" spans="1:19" hidden="1" x14ac:dyDescent="0.35">
      <c r="A5391" t="s">
        <v>35514</v>
      </c>
      <c r="B5391" t="s">
        <v>35515</v>
      </c>
      <c r="C5391" t="s">
        <v>35519</v>
      </c>
      <c r="D5391" t="s">
        <v>35520</v>
      </c>
      <c r="E5391" t="s">
        <v>35521</v>
      </c>
      <c r="F5391" t="s">
        <v>35522</v>
      </c>
      <c r="I5391" t="s">
        <v>35523</v>
      </c>
      <c r="J5391" t="s">
        <v>35524</v>
      </c>
      <c r="M5391" t="s">
        <v>112314</v>
      </c>
      <c r="N5391" t="s">
        <v>28736</v>
      </c>
      <c r="O5391" s="3" t="s">
        <v>35525</v>
      </c>
      <c r="P5391" t="s">
        <v>28736</v>
      </c>
      <c r="Q5391" t="s">
        <v>28736</v>
      </c>
      <c r="R5391" t="s">
        <v>35525</v>
      </c>
      <c r="S5391" s="4" t="str">
        <f t="shared" si="84"/>
        <v>2004</v>
      </c>
    </row>
    <row r="5392" spans="1:19" hidden="1" x14ac:dyDescent="0.35">
      <c r="A5392" t="s">
        <v>35521</v>
      </c>
      <c r="B5392" t="s">
        <v>35522</v>
      </c>
      <c r="C5392" t="s">
        <v>35526</v>
      </c>
      <c r="D5392" t="s">
        <v>35527</v>
      </c>
      <c r="E5392" t="s">
        <v>35528</v>
      </c>
      <c r="F5392" t="s">
        <v>35529</v>
      </c>
      <c r="I5392" t="s">
        <v>35530</v>
      </c>
      <c r="J5392" t="s">
        <v>35531</v>
      </c>
      <c r="M5392" t="s">
        <v>112314</v>
      </c>
      <c r="N5392" t="s">
        <v>28736</v>
      </c>
      <c r="O5392" s="3" t="s">
        <v>35532</v>
      </c>
      <c r="P5392" t="s">
        <v>28736</v>
      </c>
      <c r="Q5392" t="s">
        <v>28736</v>
      </c>
      <c r="R5392" t="s">
        <v>35532</v>
      </c>
      <c r="S5392" s="4" t="str">
        <f t="shared" si="84"/>
        <v>2004</v>
      </c>
    </row>
    <row r="5393" spans="1:19" hidden="1" x14ac:dyDescent="0.35">
      <c r="A5393" t="s">
        <v>35528</v>
      </c>
      <c r="B5393" t="s">
        <v>35529</v>
      </c>
      <c r="C5393" t="s">
        <v>35533</v>
      </c>
      <c r="D5393" t="s">
        <v>35534</v>
      </c>
      <c r="E5393" t="s">
        <v>35535</v>
      </c>
      <c r="F5393" t="s">
        <v>35536</v>
      </c>
      <c r="I5393" t="s">
        <v>35537</v>
      </c>
      <c r="J5393" t="s">
        <v>35538</v>
      </c>
      <c r="M5393" t="s">
        <v>112314</v>
      </c>
      <c r="N5393" t="s">
        <v>28736</v>
      </c>
      <c r="O5393" s="3" t="s">
        <v>35539</v>
      </c>
      <c r="P5393" t="s">
        <v>28736</v>
      </c>
      <c r="Q5393" t="s">
        <v>28736</v>
      </c>
      <c r="R5393" t="s">
        <v>35539</v>
      </c>
      <c r="S5393" s="4" t="str">
        <f t="shared" si="84"/>
        <v>2004</v>
      </c>
    </row>
    <row r="5394" spans="1:19" hidden="1" x14ac:dyDescent="0.35">
      <c r="A5394" t="s">
        <v>35535</v>
      </c>
      <c r="B5394" t="s">
        <v>35536</v>
      </c>
      <c r="C5394" t="s">
        <v>35540</v>
      </c>
      <c r="D5394" t="s">
        <v>35541</v>
      </c>
      <c r="E5394" t="s">
        <v>35542</v>
      </c>
      <c r="F5394" t="s">
        <v>35543</v>
      </c>
      <c r="I5394" t="s">
        <v>35544</v>
      </c>
      <c r="J5394" t="s">
        <v>35545</v>
      </c>
      <c r="M5394" t="s">
        <v>112314</v>
      </c>
      <c r="N5394" t="s">
        <v>28736</v>
      </c>
      <c r="O5394" s="3" t="s">
        <v>35546</v>
      </c>
      <c r="P5394" t="s">
        <v>28736</v>
      </c>
      <c r="Q5394" t="s">
        <v>28736</v>
      </c>
      <c r="R5394" t="s">
        <v>35546</v>
      </c>
      <c r="S5394" s="4" t="str">
        <f t="shared" si="84"/>
        <v>2004</v>
      </c>
    </row>
    <row r="5395" spans="1:19" hidden="1" x14ac:dyDescent="0.35">
      <c r="A5395" t="s">
        <v>35542</v>
      </c>
      <c r="B5395" t="s">
        <v>35543</v>
      </c>
      <c r="C5395" t="s">
        <v>35547</v>
      </c>
      <c r="D5395" t="s">
        <v>35548</v>
      </c>
      <c r="E5395" t="s">
        <v>35549</v>
      </c>
      <c r="F5395" t="s">
        <v>35550</v>
      </c>
      <c r="I5395" t="s">
        <v>35551</v>
      </c>
      <c r="J5395" t="s">
        <v>35552</v>
      </c>
      <c r="M5395" t="s">
        <v>112297</v>
      </c>
      <c r="N5395" t="s">
        <v>124</v>
      </c>
      <c r="O5395" s="3" t="s">
        <v>35553</v>
      </c>
      <c r="P5395" t="s">
        <v>124</v>
      </c>
      <c r="Q5395" t="s">
        <v>124</v>
      </c>
      <c r="R5395" t="s">
        <v>35553</v>
      </c>
      <c r="S5395" s="4" t="str">
        <f t="shared" si="84"/>
        <v>2004</v>
      </c>
    </row>
    <row r="5396" spans="1:19" hidden="1" x14ac:dyDescent="0.35">
      <c r="A5396" t="s">
        <v>35549</v>
      </c>
      <c r="B5396" t="s">
        <v>35550</v>
      </c>
      <c r="C5396" t="s">
        <v>35554</v>
      </c>
      <c r="D5396" t="s">
        <v>35555</v>
      </c>
      <c r="E5396" t="s">
        <v>35556</v>
      </c>
      <c r="F5396" t="s">
        <v>35557</v>
      </c>
      <c r="I5396" t="s">
        <v>35558</v>
      </c>
      <c r="J5396" t="s">
        <v>35559</v>
      </c>
      <c r="M5396" t="s">
        <v>112314</v>
      </c>
      <c r="N5396" t="s">
        <v>28736</v>
      </c>
      <c r="O5396" s="3" t="s">
        <v>35560</v>
      </c>
      <c r="P5396" t="s">
        <v>28736</v>
      </c>
      <c r="Q5396" t="s">
        <v>28736</v>
      </c>
      <c r="R5396" t="s">
        <v>35560</v>
      </c>
      <c r="S5396" s="4" t="str">
        <f t="shared" si="84"/>
        <v>2004</v>
      </c>
    </row>
    <row r="5397" spans="1:19" hidden="1" x14ac:dyDescent="0.35">
      <c r="A5397" t="s">
        <v>35556</v>
      </c>
      <c r="B5397" t="s">
        <v>35557</v>
      </c>
      <c r="C5397" t="s">
        <v>35561</v>
      </c>
      <c r="D5397" t="s">
        <v>35562</v>
      </c>
      <c r="E5397" t="s">
        <v>35563</v>
      </c>
      <c r="F5397" t="s">
        <v>35564</v>
      </c>
      <c r="I5397" t="s">
        <v>35565</v>
      </c>
      <c r="J5397" t="s">
        <v>35566</v>
      </c>
      <c r="M5397" t="s">
        <v>112314</v>
      </c>
      <c r="N5397" t="s">
        <v>28736</v>
      </c>
      <c r="O5397" s="3" t="s">
        <v>35567</v>
      </c>
      <c r="P5397" t="s">
        <v>28736</v>
      </c>
      <c r="Q5397" t="s">
        <v>28736</v>
      </c>
      <c r="R5397" t="s">
        <v>35567</v>
      </c>
      <c r="S5397" s="4" t="str">
        <f t="shared" si="84"/>
        <v>2004</v>
      </c>
    </row>
    <row r="5398" spans="1:19" hidden="1" x14ac:dyDescent="0.35">
      <c r="A5398" t="s">
        <v>35563</v>
      </c>
      <c r="B5398" t="s">
        <v>35564</v>
      </c>
      <c r="C5398" t="s">
        <v>35568</v>
      </c>
      <c r="D5398" t="s">
        <v>35569</v>
      </c>
      <c r="E5398" t="s">
        <v>35570</v>
      </c>
      <c r="F5398" t="s">
        <v>35571</v>
      </c>
      <c r="I5398" t="s">
        <v>35572</v>
      </c>
      <c r="J5398" t="s">
        <v>35573</v>
      </c>
      <c r="M5398" t="s">
        <v>112297</v>
      </c>
      <c r="N5398" t="s">
        <v>124</v>
      </c>
      <c r="O5398" s="3" t="s">
        <v>35574</v>
      </c>
      <c r="P5398" t="s">
        <v>124</v>
      </c>
      <c r="Q5398" t="s">
        <v>124</v>
      </c>
      <c r="R5398" t="s">
        <v>35574</v>
      </c>
      <c r="S5398" s="4" t="str">
        <f t="shared" si="84"/>
        <v>2004</v>
      </c>
    </row>
    <row r="5399" spans="1:19" hidden="1" x14ac:dyDescent="0.35">
      <c r="A5399" t="s">
        <v>35570</v>
      </c>
      <c r="B5399" t="s">
        <v>35571</v>
      </c>
      <c r="C5399" t="s">
        <v>35575</v>
      </c>
      <c r="D5399" t="s">
        <v>35576</v>
      </c>
      <c r="E5399" t="s">
        <v>35577</v>
      </c>
      <c r="F5399" t="s">
        <v>35578</v>
      </c>
      <c r="I5399" t="s">
        <v>14356</v>
      </c>
      <c r="J5399" t="s">
        <v>14357</v>
      </c>
      <c r="M5399" t="s">
        <v>112297</v>
      </c>
      <c r="N5399" t="s">
        <v>124</v>
      </c>
      <c r="O5399" s="3" t="s">
        <v>35579</v>
      </c>
      <c r="P5399" t="s">
        <v>124</v>
      </c>
      <c r="Q5399" t="s">
        <v>124</v>
      </c>
      <c r="R5399" t="s">
        <v>35579</v>
      </c>
      <c r="S5399" s="4" t="str">
        <f t="shared" si="84"/>
        <v>2004</v>
      </c>
    </row>
    <row r="5400" spans="1:19" hidden="1" x14ac:dyDescent="0.35">
      <c r="A5400" t="s">
        <v>35577</v>
      </c>
      <c r="B5400" t="s">
        <v>35578</v>
      </c>
      <c r="C5400" t="s">
        <v>35580</v>
      </c>
      <c r="D5400" t="s">
        <v>35581</v>
      </c>
      <c r="E5400" t="s">
        <v>35582</v>
      </c>
      <c r="F5400" t="s">
        <v>35583</v>
      </c>
      <c r="I5400" t="s">
        <v>35584</v>
      </c>
      <c r="J5400" t="s">
        <v>35585</v>
      </c>
      <c r="M5400" t="s">
        <v>112314</v>
      </c>
      <c r="N5400" t="s">
        <v>28736</v>
      </c>
      <c r="O5400" s="3" t="s">
        <v>35586</v>
      </c>
      <c r="P5400" t="s">
        <v>28736</v>
      </c>
      <c r="Q5400" t="s">
        <v>28736</v>
      </c>
      <c r="R5400" t="s">
        <v>35586</v>
      </c>
      <c r="S5400" s="4" t="str">
        <f t="shared" si="84"/>
        <v>2004</v>
      </c>
    </row>
    <row r="5401" spans="1:19" hidden="1" x14ac:dyDescent="0.35">
      <c r="A5401" t="s">
        <v>35582</v>
      </c>
      <c r="B5401" t="s">
        <v>35583</v>
      </c>
      <c r="C5401" t="s">
        <v>35587</v>
      </c>
      <c r="D5401" t="s">
        <v>35588</v>
      </c>
      <c r="E5401" t="s">
        <v>35589</v>
      </c>
      <c r="F5401" t="s">
        <v>35590</v>
      </c>
      <c r="I5401" t="s">
        <v>35591</v>
      </c>
      <c r="J5401" t="s">
        <v>35592</v>
      </c>
      <c r="M5401" t="s">
        <v>112314</v>
      </c>
      <c r="N5401" t="s">
        <v>28736</v>
      </c>
      <c r="O5401" s="3" t="s">
        <v>35593</v>
      </c>
      <c r="P5401" t="s">
        <v>28736</v>
      </c>
      <c r="Q5401" t="s">
        <v>28736</v>
      </c>
      <c r="R5401" t="s">
        <v>35593</v>
      </c>
      <c r="S5401" s="4" t="str">
        <f t="shared" si="84"/>
        <v>2004</v>
      </c>
    </row>
    <row r="5402" spans="1:19" hidden="1" x14ac:dyDescent="0.35">
      <c r="A5402" t="s">
        <v>35589</v>
      </c>
      <c r="B5402" t="s">
        <v>35590</v>
      </c>
      <c r="C5402" t="s">
        <v>35594</v>
      </c>
      <c r="D5402" t="s">
        <v>35595</v>
      </c>
      <c r="E5402" t="s">
        <v>35596</v>
      </c>
      <c r="F5402" t="s">
        <v>35597</v>
      </c>
      <c r="I5402" t="s">
        <v>35598</v>
      </c>
      <c r="J5402" t="s">
        <v>35599</v>
      </c>
      <c r="M5402" t="s">
        <v>112297</v>
      </c>
      <c r="N5402" t="s">
        <v>124</v>
      </c>
      <c r="O5402" s="3" t="s">
        <v>35600</v>
      </c>
      <c r="P5402" t="s">
        <v>124</v>
      </c>
      <c r="Q5402" t="s">
        <v>124</v>
      </c>
      <c r="R5402" t="s">
        <v>35600</v>
      </c>
      <c r="S5402" s="4" t="str">
        <f t="shared" si="84"/>
        <v>2004</v>
      </c>
    </row>
    <row r="5403" spans="1:19" hidden="1" x14ac:dyDescent="0.35">
      <c r="A5403" t="s">
        <v>35596</v>
      </c>
      <c r="B5403" t="s">
        <v>35597</v>
      </c>
      <c r="C5403" t="s">
        <v>35601</v>
      </c>
      <c r="D5403" t="s">
        <v>35602</v>
      </c>
      <c r="E5403" t="s">
        <v>35603</v>
      </c>
      <c r="F5403" t="s">
        <v>35604</v>
      </c>
      <c r="I5403" t="s">
        <v>35605</v>
      </c>
      <c r="J5403" t="s">
        <v>34975</v>
      </c>
      <c r="M5403" t="s">
        <v>112314</v>
      </c>
      <c r="N5403" t="s">
        <v>28736</v>
      </c>
      <c r="O5403" s="3" t="s">
        <v>35606</v>
      </c>
      <c r="P5403" t="s">
        <v>28736</v>
      </c>
      <c r="Q5403" t="s">
        <v>28736</v>
      </c>
      <c r="R5403" t="s">
        <v>35606</v>
      </c>
      <c r="S5403" s="4" t="str">
        <f t="shared" si="84"/>
        <v>2004</v>
      </c>
    </row>
    <row r="5404" spans="1:19" hidden="1" x14ac:dyDescent="0.35">
      <c r="A5404" t="s">
        <v>35603</v>
      </c>
      <c r="B5404" t="s">
        <v>35604</v>
      </c>
      <c r="C5404" t="s">
        <v>35607</v>
      </c>
      <c r="D5404" t="s">
        <v>35608</v>
      </c>
      <c r="E5404" t="s">
        <v>35609</v>
      </c>
      <c r="F5404" t="s">
        <v>35610</v>
      </c>
      <c r="I5404" t="s">
        <v>35611</v>
      </c>
      <c r="J5404" t="s">
        <v>35612</v>
      </c>
      <c r="M5404" t="s">
        <v>112297</v>
      </c>
      <c r="N5404" t="s">
        <v>124</v>
      </c>
      <c r="O5404" s="3" t="s">
        <v>35613</v>
      </c>
      <c r="P5404" t="s">
        <v>124</v>
      </c>
      <c r="Q5404" t="s">
        <v>124</v>
      </c>
      <c r="R5404" t="s">
        <v>35613</v>
      </c>
      <c r="S5404" s="4" t="str">
        <f t="shared" si="84"/>
        <v>2004</v>
      </c>
    </row>
    <row r="5405" spans="1:19" hidden="1" x14ac:dyDescent="0.35">
      <c r="A5405" t="s">
        <v>35609</v>
      </c>
      <c r="B5405" t="s">
        <v>35610</v>
      </c>
      <c r="C5405" t="s">
        <v>35614</v>
      </c>
      <c r="D5405" t="s">
        <v>35615</v>
      </c>
      <c r="E5405" t="s">
        <v>35616</v>
      </c>
      <c r="F5405" t="s">
        <v>35617</v>
      </c>
      <c r="I5405" t="s">
        <v>35618</v>
      </c>
      <c r="J5405" t="s">
        <v>35619</v>
      </c>
      <c r="M5405" t="s">
        <v>112314</v>
      </c>
      <c r="N5405" t="s">
        <v>28736</v>
      </c>
      <c r="O5405" s="3" t="s">
        <v>35620</v>
      </c>
      <c r="P5405" t="s">
        <v>28736</v>
      </c>
      <c r="Q5405" t="s">
        <v>28736</v>
      </c>
      <c r="R5405" t="s">
        <v>35620</v>
      </c>
      <c r="S5405" s="4" t="str">
        <f t="shared" si="84"/>
        <v>2004</v>
      </c>
    </row>
    <row r="5406" spans="1:19" hidden="1" x14ac:dyDescent="0.35">
      <c r="A5406" t="s">
        <v>35616</v>
      </c>
      <c r="B5406" t="s">
        <v>35617</v>
      </c>
      <c r="C5406" t="s">
        <v>35621</v>
      </c>
      <c r="D5406" t="s">
        <v>35622</v>
      </c>
      <c r="E5406" t="s">
        <v>35623</v>
      </c>
      <c r="F5406" t="s">
        <v>35624</v>
      </c>
      <c r="I5406" t="s">
        <v>35625</v>
      </c>
      <c r="J5406" t="s">
        <v>35626</v>
      </c>
      <c r="M5406" t="s">
        <v>112314</v>
      </c>
      <c r="N5406" t="s">
        <v>28736</v>
      </c>
      <c r="O5406" s="3" t="s">
        <v>35627</v>
      </c>
      <c r="P5406" t="s">
        <v>28736</v>
      </c>
      <c r="Q5406" t="s">
        <v>28736</v>
      </c>
      <c r="R5406" t="s">
        <v>35627</v>
      </c>
      <c r="S5406" s="4" t="str">
        <f t="shared" si="84"/>
        <v>2004</v>
      </c>
    </row>
    <row r="5407" spans="1:19" hidden="1" x14ac:dyDescent="0.35">
      <c r="A5407" t="s">
        <v>35623</v>
      </c>
      <c r="B5407" t="s">
        <v>35624</v>
      </c>
      <c r="C5407" t="s">
        <v>35628</v>
      </c>
      <c r="D5407" t="s">
        <v>35629</v>
      </c>
      <c r="E5407" t="s">
        <v>35630</v>
      </c>
      <c r="F5407" t="s">
        <v>35631</v>
      </c>
      <c r="I5407" t="s">
        <v>29947</v>
      </c>
      <c r="J5407" t="s">
        <v>29948</v>
      </c>
      <c r="M5407" t="s">
        <v>112314</v>
      </c>
      <c r="N5407" t="s">
        <v>28736</v>
      </c>
      <c r="O5407" s="3" t="s">
        <v>35632</v>
      </c>
      <c r="P5407" t="s">
        <v>28736</v>
      </c>
      <c r="Q5407" t="s">
        <v>28736</v>
      </c>
      <c r="R5407" t="s">
        <v>35632</v>
      </c>
      <c r="S5407" s="4" t="str">
        <f t="shared" si="84"/>
        <v>2004</v>
      </c>
    </row>
    <row r="5408" spans="1:19" hidden="1" x14ac:dyDescent="0.35">
      <c r="A5408" t="s">
        <v>35630</v>
      </c>
      <c r="B5408" t="s">
        <v>35631</v>
      </c>
      <c r="C5408" t="s">
        <v>35633</v>
      </c>
      <c r="D5408" t="s">
        <v>35634</v>
      </c>
      <c r="E5408" t="s">
        <v>35635</v>
      </c>
      <c r="F5408" t="s">
        <v>35636</v>
      </c>
      <c r="I5408" t="s">
        <v>35637</v>
      </c>
      <c r="J5408" t="s">
        <v>35638</v>
      </c>
      <c r="M5408" t="s">
        <v>112314</v>
      </c>
      <c r="N5408" t="s">
        <v>28736</v>
      </c>
      <c r="O5408" s="3" t="s">
        <v>35639</v>
      </c>
      <c r="P5408" t="s">
        <v>28736</v>
      </c>
      <c r="Q5408" t="s">
        <v>28736</v>
      </c>
      <c r="R5408" t="s">
        <v>35639</v>
      </c>
      <c r="S5408" s="4" t="str">
        <f t="shared" si="84"/>
        <v>2004</v>
      </c>
    </row>
    <row r="5409" spans="1:19" hidden="1" x14ac:dyDescent="0.35">
      <c r="A5409" t="s">
        <v>35635</v>
      </c>
      <c r="B5409" t="s">
        <v>35636</v>
      </c>
      <c r="C5409" t="s">
        <v>35640</v>
      </c>
      <c r="D5409" t="s">
        <v>35641</v>
      </c>
      <c r="E5409" t="s">
        <v>35642</v>
      </c>
      <c r="F5409" t="s">
        <v>35643</v>
      </c>
      <c r="I5409" t="s">
        <v>35644</v>
      </c>
      <c r="J5409" t="s">
        <v>35645</v>
      </c>
      <c r="M5409" t="s">
        <v>112314</v>
      </c>
      <c r="N5409" t="s">
        <v>28736</v>
      </c>
      <c r="O5409" s="3" t="s">
        <v>35646</v>
      </c>
      <c r="P5409" t="s">
        <v>28736</v>
      </c>
      <c r="Q5409" t="s">
        <v>28736</v>
      </c>
      <c r="R5409" t="s">
        <v>35646</v>
      </c>
      <c r="S5409" s="4" t="str">
        <f t="shared" si="84"/>
        <v>2004</v>
      </c>
    </row>
    <row r="5410" spans="1:19" hidden="1" x14ac:dyDescent="0.35">
      <c r="A5410" t="s">
        <v>35642</v>
      </c>
      <c r="B5410" t="s">
        <v>35643</v>
      </c>
      <c r="C5410" t="s">
        <v>35647</v>
      </c>
      <c r="D5410" t="s">
        <v>35648</v>
      </c>
      <c r="E5410" t="s">
        <v>35649</v>
      </c>
      <c r="F5410" t="s">
        <v>35650</v>
      </c>
      <c r="I5410" t="s">
        <v>35651</v>
      </c>
      <c r="J5410" t="s">
        <v>35652</v>
      </c>
      <c r="M5410" t="s">
        <v>112314</v>
      </c>
      <c r="N5410" t="s">
        <v>28736</v>
      </c>
      <c r="O5410" s="3" t="s">
        <v>35653</v>
      </c>
      <c r="P5410" t="s">
        <v>28736</v>
      </c>
      <c r="Q5410" t="s">
        <v>28736</v>
      </c>
      <c r="R5410" t="s">
        <v>35653</v>
      </c>
      <c r="S5410" s="4" t="str">
        <f t="shared" si="84"/>
        <v>2004</v>
      </c>
    </row>
    <row r="5411" spans="1:19" hidden="1" x14ac:dyDescent="0.35">
      <c r="A5411" t="s">
        <v>35649</v>
      </c>
      <c r="B5411" t="s">
        <v>35650</v>
      </c>
      <c r="C5411" t="s">
        <v>35654</v>
      </c>
      <c r="D5411" t="s">
        <v>35655</v>
      </c>
      <c r="E5411" t="s">
        <v>35656</v>
      </c>
      <c r="F5411" t="s">
        <v>35657</v>
      </c>
      <c r="I5411" t="s">
        <v>35658</v>
      </c>
      <c r="J5411" t="s">
        <v>35659</v>
      </c>
      <c r="M5411" t="s">
        <v>112314</v>
      </c>
      <c r="N5411" t="s">
        <v>28736</v>
      </c>
      <c r="O5411" s="3" t="s">
        <v>35660</v>
      </c>
      <c r="P5411" t="s">
        <v>28736</v>
      </c>
      <c r="Q5411" t="s">
        <v>28736</v>
      </c>
      <c r="R5411" t="s">
        <v>35660</v>
      </c>
      <c r="S5411" s="4" t="str">
        <f t="shared" si="84"/>
        <v>2004</v>
      </c>
    </row>
    <row r="5412" spans="1:19" hidden="1" x14ac:dyDescent="0.35">
      <c r="A5412" t="s">
        <v>35656</v>
      </c>
      <c r="B5412" t="s">
        <v>35657</v>
      </c>
      <c r="C5412" t="s">
        <v>35661</v>
      </c>
      <c r="D5412" t="s">
        <v>35662</v>
      </c>
      <c r="E5412" t="s">
        <v>35663</v>
      </c>
      <c r="F5412" t="s">
        <v>35664</v>
      </c>
      <c r="I5412" t="s">
        <v>35665</v>
      </c>
      <c r="J5412" t="s">
        <v>35666</v>
      </c>
      <c r="M5412" t="s">
        <v>112297</v>
      </c>
      <c r="N5412" t="s">
        <v>124</v>
      </c>
      <c r="O5412" s="3" t="s">
        <v>35667</v>
      </c>
      <c r="P5412" t="s">
        <v>124</v>
      </c>
      <c r="Q5412" t="s">
        <v>124</v>
      </c>
      <c r="R5412" t="s">
        <v>35667</v>
      </c>
      <c r="S5412" s="4" t="str">
        <f t="shared" si="84"/>
        <v>2004</v>
      </c>
    </row>
    <row r="5413" spans="1:19" hidden="1" x14ac:dyDescent="0.35">
      <c r="A5413" t="s">
        <v>35663</v>
      </c>
      <c r="B5413" t="s">
        <v>35664</v>
      </c>
      <c r="C5413" t="s">
        <v>35668</v>
      </c>
      <c r="D5413" t="s">
        <v>35669</v>
      </c>
      <c r="E5413" t="s">
        <v>35670</v>
      </c>
      <c r="F5413" t="s">
        <v>35671</v>
      </c>
      <c r="I5413" t="s">
        <v>35672</v>
      </c>
      <c r="J5413" t="s">
        <v>35673</v>
      </c>
      <c r="M5413" t="s">
        <v>112314</v>
      </c>
      <c r="N5413" t="s">
        <v>28736</v>
      </c>
      <c r="O5413" s="3" t="s">
        <v>35674</v>
      </c>
      <c r="P5413" t="s">
        <v>28736</v>
      </c>
      <c r="Q5413" t="s">
        <v>28736</v>
      </c>
      <c r="R5413" t="s">
        <v>35674</v>
      </c>
      <c r="S5413" s="4" t="str">
        <f t="shared" si="84"/>
        <v>2004</v>
      </c>
    </row>
    <row r="5414" spans="1:19" hidden="1" x14ac:dyDescent="0.35">
      <c r="A5414" t="s">
        <v>35670</v>
      </c>
      <c r="B5414" t="s">
        <v>35671</v>
      </c>
      <c r="C5414" t="s">
        <v>35675</v>
      </c>
      <c r="D5414" t="s">
        <v>35676</v>
      </c>
      <c r="E5414" t="s">
        <v>35677</v>
      </c>
      <c r="F5414" t="s">
        <v>35678</v>
      </c>
      <c r="I5414" t="s">
        <v>35679</v>
      </c>
      <c r="J5414" t="s">
        <v>35680</v>
      </c>
      <c r="M5414" t="s">
        <v>112314</v>
      </c>
      <c r="N5414" t="s">
        <v>28736</v>
      </c>
      <c r="O5414" s="3" t="s">
        <v>35681</v>
      </c>
      <c r="P5414" t="s">
        <v>28736</v>
      </c>
      <c r="Q5414" t="s">
        <v>28736</v>
      </c>
      <c r="R5414" t="s">
        <v>35681</v>
      </c>
      <c r="S5414" s="4" t="str">
        <f t="shared" si="84"/>
        <v>2004</v>
      </c>
    </row>
    <row r="5415" spans="1:19" hidden="1" x14ac:dyDescent="0.35">
      <c r="A5415" t="s">
        <v>35677</v>
      </c>
      <c r="B5415" t="s">
        <v>35678</v>
      </c>
      <c r="C5415" t="s">
        <v>35682</v>
      </c>
      <c r="D5415" t="s">
        <v>35683</v>
      </c>
      <c r="E5415" t="s">
        <v>35684</v>
      </c>
      <c r="F5415" t="s">
        <v>35685</v>
      </c>
      <c r="I5415" t="s">
        <v>35686</v>
      </c>
      <c r="J5415" t="s">
        <v>35687</v>
      </c>
      <c r="M5415" t="s">
        <v>112314</v>
      </c>
      <c r="N5415" t="s">
        <v>28736</v>
      </c>
      <c r="O5415" s="3" t="s">
        <v>35688</v>
      </c>
      <c r="P5415" t="s">
        <v>28736</v>
      </c>
      <c r="Q5415" t="s">
        <v>28736</v>
      </c>
      <c r="R5415" t="s">
        <v>35688</v>
      </c>
      <c r="S5415" s="4" t="str">
        <f t="shared" si="84"/>
        <v>2004</v>
      </c>
    </row>
    <row r="5416" spans="1:19" hidden="1" x14ac:dyDescent="0.35">
      <c r="A5416" t="s">
        <v>35684</v>
      </c>
      <c r="B5416" t="s">
        <v>35685</v>
      </c>
      <c r="C5416" t="s">
        <v>35689</v>
      </c>
      <c r="D5416" t="s">
        <v>35690</v>
      </c>
      <c r="E5416" t="s">
        <v>35691</v>
      </c>
      <c r="F5416" t="s">
        <v>35692</v>
      </c>
      <c r="I5416" t="s">
        <v>35693</v>
      </c>
      <c r="J5416" t="s">
        <v>35694</v>
      </c>
      <c r="M5416" t="s">
        <v>112314</v>
      </c>
      <c r="N5416" t="s">
        <v>28736</v>
      </c>
      <c r="O5416" s="3" t="s">
        <v>35695</v>
      </c>
      <c r="P5416" t="s">
        <v>28736</v>
      </c>
      <c r="Q5416" t="s">
        <v>28736</v>
      </c>
      <c r="R5416" t="s">
        <v>35695</v>
      </c>
      <c r="S5416" s="4" t="str">
        <f t="shared" si="84"/>
        <v>2004</v>
      </c>
    </row>
    <row r="5417" spans="1:19" hidden="1" x14ac:dyDescent="0.35">
      <c r="A5417" t="s">
        <v>35691</v>
      </c>
      <c r="B5417" t="s">
        <v>35692</v>
      </c>
      <c r="C5417" t="s">
        <v>35696</v>
      </c>
      <c r="D5417" t="s">
        <v>35697</v>
      </c>
      <c r="E5417" t="s">
        <v>35698</v>
      </c>
      <c r="F5417" t="s">
        <v>35699</v>
      </c>
      <c r="I5417" t="s">
        <v>35700</v>
      </c>
      <c r="J5417" t="s">
        <v>35701</v>
      </c>
      <c r="M5417" t="s">
        <v>112314</v>
      </c>
      <c r="N5417" t="s">
        <v>28736</v>
      </c>
      <c r="O5417" s="3" t="s">
        <v>35702</v>
      </c>
      <c r="P5417" t="s">
        <v>28736</v>
      </c>
      <c r="Q5417" t="s">
        <v>28736</v>
      </c>
      <c r="R5417" t="s">
        <v>35702</v>
      </c>
      <c r="S5417" s="4" t="str">
        <f t="shared" si="84"/>
        <v>2004</v>
      </c>
    </row>
    <row r="5418" spans="1:19" hidden="1" x14ac:dyDescent="0.35">
      <c r="A5418" t="s">
        <v>35698</v>
      </c>
      <c r="B5418" t="s">
        <v>35699</v>
      </c>
      <c r="C5418" t="s">
        <v>35703</v>
      </c>
      <c r="D5418" t="s">
        <v>35704</v>
      </c>
      <c r="E5418" t="s">
        <v>35705</v>
      </c>
      <c r="F5418" t="s">
        <v>35706</v>
      </c>
      <c r="I5418" t="s">
        <v>35707</v>
      </c>
      <c r="J5418" t="s">
        <v>35708</v>
      </c>
      <c r="M5418" t="s">
        <v>112314</v>
      </c>
      <c r="N5418" t="s">
        <v>28736</v>
      </c>
      <c r="O5418" s="3" t="s">
        <v>35709</v>
      </c>
      <c r="P5418" t="s">
        <v>28736</v>
      </c>
      <c r="Q5418" t="s">
        <v>28736</v>
      </c>
      <c r="R5418" t="s">
        <v>35709</v>
      </c>
      <c r="S5418" s="4" t="str">
        <f t="shared" si="84"/>
        <v>2004</v>
      </c>
    </row>
    <row r="5419" spans="1:19" hidden="1" x14ac:dyDescent="0.35">
      <c r="A5419" t="s">
        <v>35705</v>
      </c>
      <c r="B5419" t="s">
        <v>35706</v>
      </c>
      <c r="C5419" t="s">
        <v>35710</v>
      </c>
      <c r="D5419">
        <v>950902841</v>
      </c>
      <c r="E5419" t="s">
        <v>35711</v>
      </c>
      <c r="F5419" t="s">
        <v>35712</v>
      </c>
      <c r="I5419" t="s">
        <v>35713</v>
      </c>
      <c r="J5419" t="s">
        <v>35714</v>
      </c>
      <c r="M5419" t="s">
        <v>112314</v>
      </c>
      <c r="N5419" t="s">
        <v>28736</v>
      </c>
      <c r="O5419" s="3" t="s">
        <v>35715</v>
      </c>
      <c r="P5419" t="s">
        <v>28736</v>
      </c>
      <c r="Q5419" t="s">
        <v>28736</v>
      </c>
      <c r="R5419" t="s">
        <v>35715</v>
      </c>
      <c r="S5419" s="4" t="str">
        <f t="shared" si="84"/>
        <v>2004</v>
      </c>
    </row>
    <row r="5420" spans="1:19" hidden="1" x14ac:dyDescent="0.35">
      <c r="A5420" t="s">
        <v>35711</v>
      </c>
      <c r="B5420" t="s">
        <v>35712</v>
      </c>
      <c r="C5420" t="s">
        <v>35716</v>
      </c>
      <c r="D5420" t="s">
        <v>35717</v>
      </c>
      <c r="E5420" t="s">
        <v>35718</v>
      </c>
      <c r="F5420" t="s">
        <v>35719</v>
      </c>
      <c r="I5420" t="s">
        <v>35720</v>
      </c>
      <c r="J5420" t="s">
        <v>35721</v>
      </c>
      <c r="M5420" t="s">
        <v>112314</v>
      </c>
      <c r="N5420" t="s">
        <v>28736</v>
      </c>
      <c r="O5420" s="3" t="s">
        <v>35722</v>
      </c>
      <c r="P5420" t="s">
        <v>28736</v>
      </c>
      <c r="Q5420" t="s">
        <v>28736</v>
      </c>
      <c r="R5420" t="s">
        <v>35722</v>
      </c>
      <c r="S5420" s="4" t="str">
        <f t="shared" si="84"/>
        <v>2004</v>
      </c>
    </row>
    <row r="5421" spans="1:19" hidden="1" x14ac:dyDescent="0.35">
      <c r="A5421" t="s">
        <v>35718</v>
      </c>
      <c r="B5421" t="s">
        <v>35719</v>
      </c>
      <c r="C5421" t="s">
        <v>35723</v>
      </c>
      <c r="D5421" t="s">
        <v>35724</v>
      </c>
      <c r="E5421" t="s">
        <v>35725</v>
      </c>
      <c r="F5421" t="s">
        <v>35726</v>
      </c>
      <c r="I5421" t="s">
        <v>35727</v>
      </c>
      <c r="J5421" t="s">
        <v>35728</v>
      </c>
      <c r="M5421" t="s">
        <v>112314</v>
      </c>
      <c r="N5421" t="s">
        <v>28736</v>
      </c>
      <c r="O5421" s="3" t="s">
        <v>35729</v>
      </c>
      <c r="P5421" t="s">
        <v>28736</v>
      </c>
      <c r="Q5421" t="s">
        <v>28736</v>
      </c>
      <c r="R5421" t="s">
        <v>35729</v>
      </c>
      <c r="S5421" s="4" t="str">
        <f t="shared" si="84"/>
        <v>2004</v>
      </c>
    </row>
    <row r="5422" spans="1:19" hidden="1" x14ac:dyDescent="0.35">
      <c r="A5422" t="s">
        <v>35725</v>
      </c>
      <c r="B5422" t="s">
        <v>35726</v>
      </c>
      <c r="C5422" t="s">
        <v>35730</v>
      </c>
      <c r="D5422" t="s">
        <v>35731</v>
      </c>
      <c r="E5422" t="s">
        <v>35732</v>
      </c>
      <c r="F5422" t="s">
        <v>35733</v>
      </c>
      <c r="I5422" t="s">
        <v>35734</v>
      </c>
      <c r="J5422" t="s">
        <v>35735</v>
      </c>
      <c r="M5422" t="s">
        <v>112314</v>
      </c>
      <c r="N5422" t="s">
        <v>28736</v>
      </c>
      <c r="O5422" s="3" t="s">
        <v>35736</v>
      </c>
      <c r="P5422" t="s">
        <v>28736</v>
      </c>
      <c r="Q5422" t="s">
        <v>28736</v>
      </c>
      <c r="R5422" t="s">
        <v>35736</v>
      </c>
      <c r="S5422" s="4" t="str">
        <f t="shared" si="84"/>
        <v>2004</v>
      </c>
    </row>
    <row r="5423" spans="1:19" hidden="1" x14ac:dyDescent="0.35">
      <c r="A5423" t="s">
        <v>35732</v>
      </c>
      <c r="B5423" t="s">
        <v>35733</v>
      </c>
      <c r="C5423" t="s">
        <v>35737</v>
      </c>
      <c r="D5423" t="s">
        <v>35738</v>
      </c>
      <c r="E5423" t="s">
        <v>35739</v>
      </c>
      <c r="F5423" t="s">
        <v>35740</v>
      </c>
      <c r="I5423" t="s">
        <v>35741</v>
      </c>
      <c r="J5423" t="s">
        <v>35742</v>
      </c>
      <c r="M5423" t="s">
        <v>112314</v>
      </c>
      <c r="N5423" t="s">
        <v>28736</v>
      </c>
      <c r="O5423" s="3" t="s">
        <v>35743</v>
      </c>
      <c r="P5423" t="s">
        <v>28736</v>
      </c>
      <c r="Q5423" t="s">
        <v>28736</v>
      </c>
      <c r="R5423" t="s">
        <v>35743</v>
      </c>
      <c r="S5423" s="4" t="str">
        <f t="shared" si="84"/>
        <v>2004</v>
      </c>
    </row>
    <row r="5424" spans="1:19" hidden="1" x14ac:dyDescent="0.35">
      <c r="A5424" t="s">
        <v>35739</v>
      </c>
      <c r="B5424" t="s">
        <v>35740</v>
      </c>
      <c r="C5424" t="s">
        <v>35744</v>
      </c>
      <c r="D5424" t="s">
        <v>35745</v>
      </c>
      <c r="E5424" t="s">
        <v>35746</v>
      </c>
      <c r="F5424" t="s">
        <v>35747</v>
      </c>
      <c r="I5424" t="s">
        <v>33990</v>
      </c>
      <c r="J5424" t="s">
        <v>33991</v>
      </c>
      <c r="M5424" t="s">
        <v>112314</v>
      </c>
      <c r="N5424" t="s">
        <v>28736</v>
      </c>
      <c r="O5424" s="3" t="s">
        <v>35748</v>
      </c>
      <c r="P5424" t="s">
        <v>28736</v>
      </c>
      <c r="Q5424" t="s">
        <v>28736</v>
      </c>
      <c r="R5424" t="s">
        <v>35748</v>
      </c>
      <c r="S5424" s="4" t="str">
        <f t="shared" si="84"/>
        <v>2004</v>
      </c>
    </row>
    <row r="5425" spans="1:19" hidden="1" x14ac:dyDescent="0.35">
      <c r="A5425" t="s">
        <v>35746</v>
      </c>
      <c r="B5425" t="s">
        <v>35747</v>
      </c>
      <c r="C5425" t="s">
        <v>35749</v>
      </c>
      <c r="D5425" t="s">
        <v>35750</v>
      </c>
      <c r="E5425" t="s">
        <v>35751</v>
      </c>
      <c r="F5425" t="s">
        <v>35752</v>
      </c>
      <c r="I5425" t="s">
        <v>35753</v>
      </c>
      <c r="J5425" t="s">
        <v>35754</v>
      </c>
      <c r="M5425" t="s">
        <v>112314</v>
      </c>
      <c r="N5425" t="s">
        <v>28736</v>
      </c>
      <c r="O5425" s="3" t="s">
        <v>35755</v>
      </c>
      <c r="P5425" t="s">
        <v>28736</v>
      </c>
      <c r="Q5425" t="s">
        <v>28736</v>
      </c>
      <c r="R5425" t="s">
        <v>35755</v>
      </c>
      <c r="S5425" s="4" t="str">
        <f t="shared" si="84"/>
        <v>2004</v>
      </c>
    </row>
    <row r="5426" spans="1:19" hidden="1" x14ac:dyDescent="0.35">
      <c r="A5426" t="s">
        <v>35751</v>
      </c>
      <c r="B5426" t="s">
        <v>35752</v>
      </c>
      <c r="C5426" s="1" t="s">
        <v>35756</v>
      </c>
      <c r="D5426" s="1" t="s">
        <v>35757</v>
      </c>
      <c r="E5426" t="s">
        <v>35758</v>
      </c>
      <c r="F5426" t="s">
        <v>35759</v>
      </c>
      <c r="I5426" t="s">
        <v>35760</v>
      </c>
      <c r="J5426" t="s">
        <v>35761</v>
      </c>
      <c r="M5426" t="s">
        <v>112314</v>
      </c>
      <c r="N5426" t="s">
        <v>28736</v>
      </c>
      <c r="O5426" s="3" t="s">
        <v>35762</v>
      </c>
      <c r="P5426" t="s">
        <v>28736</v>
      </c>
      <c r="Q5426" t="s">
        <v>28736</v>
      </c>
      <c r="R5426" t="s">
        <v>35762</v>
      </c>
      <c r="S5426" s="4" t="str">
        <f t="shared" si="84"/>
        <v>2004</v>
      </c>
    </row>
    <row r="5427" spans="1:19" hidden="1" x14ac:dyDescent="0.35">
      <c r="A5427" t="s">
        <v>35758</v>
      </c>
      <c r="B5427" t="s">
        <v>35759</v>
      </c>
      <c r="C5427" t="s">
        <v>35763</v>
      </c>
      <c r="D5427" t="s">
        <v>35764</v>
      </c>
      <c r="E5427" t="s">
        <v>35765</v>
      </c>
      <c r="F5427" t="s">
        <v>35766</v>
      </c>
      <c r="I5427" t="s">
        <v>35767</v>
      </c>
      <c r="J5427" t="s">
        <v>35768</v>
      </c>
      <c r="M5427" t="s">
        <v>112314</v>
      </c>
      <c r="N5427" t="s">
        <v>28736</v>
      </c>
      <c r="O5427" s="3" t="s">
        <v>35769</v>
      </c>
      <c r="P5427" t="s">
        <v>28736</v>
      </c>
      <c r="Q5427" t="s">
        <v>28736</v>
      </c>
      <c r="R5427" t="s">
        <v>35769</v>
      </c>
      <c r="S5427" s="4" t="str">
        <f t="shared" si="84"/>
        <v>2004</v>
      </c>
    </row>
    <row r="5428" spans="1:19" hidden="1" x14ac:dyDescent="0.35">
      <c r="A5428" t="s">
        <v>35765</v>
      </c>
      <c r="B5428" t="s">
        <v>35766</v>
      </c>
      <c r="C5428" t="s">
        <v>35770</v>
      </c>
      <c r="D5428" t="s">
        <v>35771</v>
      </c>
      <c r="E5428" t="s">
        <v>35772</v>
      </c>
      <c r="F5428" t="s">
        <v>35773</v>
      </c>
      <c r="I5428" t="s">
        <v>35774</v>
      </c>
      <c r="J5428" t="s">
        <v>35775</v>
      </c>
      <c r="M5428" t="s">
        <v>112314</v>
      </c>
      <c r="N5428" t="s">
        <v>28736</v>
      </c>
      <c r="O5428" s="3" t="s">
        <v>35776</v>
      </c>
      <c r="P5428" t="s">
        <v>28736</v>
      </c>
      <c r="Q5428" t="s">
        <v>28736</v>
      </c>
      <c r="R5428" t="s">
        <v>35776</v>
      </c>
      <c r="S5428" s="4" t="str">
        <f t="shared" si="84"/>
        <v>2004</v>
      </c>
    </row>
    <row r="5429" spans="1:19" hidden="1" x14ac:dyDescent="0.35">
      <c r="A5429" t="s">
        <v>35772</v>
      </c>
      <c r="B5429" t="s">
        <v>35773</v>
      </c>
      <c r="C5429" t="s">
        <v>35777</v>
      </c>
      <c r="D5429" t="s">
        <v>35778</v>
      </c>
      <c r="E5429" t="s">
        <v>35779</v>
      </c>
      <c r="F5429" t="s">
        <v>35780</v>
      </c>
      <c r="I5429" t="s">
        <v>35781</v>
      </c>
      <c r="J5429" t="s">
        <v>35782</v>
      </c>
      <c r="M5429" t="s">
        <v>112314</v>
      </c>
      <c r="N5429" t="s">
        <v>28736</v>
      </c>
      <c r="O5429" s="3" t="s">
        <v>35783</v>
      </c>
      <c r="P5429" t="s">
        <v>28736</v>
      </c>
      <c r="Q5429" t="s">
        <v>28736</v>
      </c>
      <c r="R5429" t="s">
        <v>35783</v>
      </c>
      <c r="S5429" s="4" t="str">
        <f t="shared" si="84"/>
        <v>2004</v>
      </c>
    </row>
    <row r="5430" spans="1:19" hidden="1" x14ac:dyDescent="0.35">
      <c r="A5430" t="s">
        <v>35779</v>
      </c>
      <c r="B5430" t="s">
        <v>35780</v>
      </c>
      <c r="C5430" t="s">
        <v>35784</v>
      </c>
      <c r="D5430" t="s">
        <v>35785</v>
      </c>
      <c r="E5430" t="s">
        <v>35786</v>
      </c>
      <c r="F5430" t="s">
        <v>35787</v>
      </c>
      <c r="I5430" t="s">
        <v>35788</v>
      </c>
      <c r="J5430" t="s">
        <v>35789</v>
      </c>
      <c r="M5430" t="s">
        <v>112299</v>
      </c>
      <c r="N5430" t="s">
        <v>247</v>
      </c>
      <c r="O5430" s="3" t="s">
        <v>35790</v>
      </c>
      <c r="P5430" t="s">
        <v>247</v>
      </c>
      <c r="Q5430" t="s">
        <v>247</v>
      </c>
      <c r="R5430" t="s">
        <v>35790</v>
      </c>
      <c r="S5430" s="4" t="str">
        <f t="shared" si="84"/>
        <v>2004</v>
      </c>
    </row>
    <row r="5431" spans="1:19" hidden="1" x14ac:dyDescent="0.35">
      <c r="A5431" t="s">
        <v>35786</v>
      </c>
      <c r="B5431" t="s">
        <v>35787</v>
      </c>
      <c r="C5431" t="s">
        <v>35791</v>
      </c>
      <c r="D5431" t="s">
        <v>35792</v>
      </c>
      <c r="E5431" t="s">
        <v>35793</v>
      </c>
      <c r="F5431" t="s">
        <v>35794</v>
      </c>
      <c r="I5431" t="s">
        <v>35795</v>
      </c>
      <c r="J5431" t="s">
        <v>35796</v>
      </c>
      <c r="M5431" t="s">
        <v>112314</v>
      </c>
      <c r="N5431" t="s">
        <v>28736</v>
      </c>
      <c r="O5431" s="3" t="s">
        <v>35797</v>
      </c>
      <c r="P5431" t="s">
        <v>28736</v>
      </c>
      <c r="Q5431" t="s">
        <v>28736</v>
      </c>
      <c r="R5431" t="s">
        <v>35797</v>
      </c>
      <c r="S5431" s="4" t="str">
        <f t="shared" si="84"/>
        <v>2004</v>
      </c>
    </row>
    <row r="5432" spans="1:19" hidden="1" x14ac:dyDescent="0.35">
      <c r="A5432" t="s">
        <v>35793</v>
      </c>
      <c r="B5432" t="s">
        <v>35794</v>
      </c>
      <c r="C5432" t="s">
        <v>35798</v>
      </c>
      <c r="D5432" t="s">
        <v>35799</v>
      </c>
      <c r="E5432" t="s">
        <v>35800</v>
      </c>
      <c r="F5432" t="s">
        <v>35801</v>
      </c>
      <c r="I5432" t="s">
        <v>35802</v>
      </c>
      <c r="J5432" t="s">
        <v>35803</v>
      </c>
      <c r="M5432" t="s">
        <v>112314</v>
      </c>
      <c r="N5432" t="s">
        <v>28736</v>
      </c>
      <c r="O5432" s="3" t="s">
        <v>35804</v>
      </c>
      <c r="P5432" t="s">
        <v>28736</v>
      </c>
      <c r="Q5432" t="s">
        <v>28736</v>
      </c>
      <c r="R5432" t="s">
        <v>35804</v>
      </c>
      <c r="S5432" s="4" t="str">
        <f t="shared" si="84"/>
        <v>2004</v>
      </c>
    </row>
    <row r="5433" spans="1:19" hidden="1" x14ac:dyDescent="0.35">
      <c r="A5433" t="s">
        <v>35800</v>
      </c>
      <c r="B5433" t="s">
        <v>35801</v>
      </c>
      <c r="C5433" t="s">
        <v>35805</v>
      </c>
      <c r="D5433" t="s">
        <v>35806</v>
      </c>
      <c r="E5433" t="s">
        <v>35807</v>
      </c>
      <c r="F5433" t="s">
        <v>35808</v>
      </c>
      <c r="I5433" t="s">
        <v>35809</v>
      </c>
      <c r="J5433" t="s">
        <v>35810</v>
      </c>
      <c r="M5433" t="s">
        <v>112314</v>
      </c>
      <c r="N5433" t="s">
        <v>28736</v>
      </c>
      <c r="O5433" s="3" t="s">
        <v>35811</v>
      </c>
      <c r="P5433" t="s">
        <v>28736</v>
      </c>
      <c r="Q5433" t="s">
        <v>28736</v>
      </c>
      <c r="R5433" t="s">
        <v>35811</v>
      </c>
      <c r="S5433" s="4" t="str">
        <f t="shared" si="84"/>
        <v>2004</v>
      </c>
    </row>
    <row r="5434" spans="1:19" hidden="1" x14ac:dyDescent="0.35">
      <c r="A5434" t="s">
        <v>35807</v>
      </c>
      <c r="B5434" t="s">
        <v>35808</v>
      </c>
      <c r="C5434" t="s">
        <v>35812</v>
      </c>
      <c r="D5434" t="s">
        <v>35813</v>
      </c>
      <c r="E5434" t="s">
        <v>35814</v>
      </c>
      <c r="F5434" t="s">
        <v>35815</v>
      </c>
      <c r="I5434" t="s">
        <v>35816</v>
      </c>
      <c r="J5434" t="s">
        <v>35817</v>
      </c>
      <c r="M5434" t="s">
        <v>112314</v>
      </c>
      <c r="N5434" t="s">
        <v>28736</v>
      </c>
      <c r="O5434" s="3" t="s">
        <v>35818</v>
      </c>
      <c r="P5434" t="s">
        <v>28736</v>
      </c>
      <c r="Q5434" t="s">
        <v>28736</v>
      </c>
      <c r="R5434" t="s">
        <v>35818</v>
      </c>
      <c r="S5434" s="4" t="str">
        <f t="shared" si="84"/>
        <v>2004</v>
      </c>
    </row>
    <row r="5435" spans="1:19" hidden="1" x14ac:dyDescent="0.35">
      <c r="A5435" t="s">
        <v>35814</v>
      </c>
      <c r="B5435" t="s">
        <v>35815</v>
      </c>
      <c r="C5435" t="s">
        <v>35819</v>
      </c>
      <c r="D5435" t="s">
        <v>35820</v>
      </c>
      <c r="E5435" t="s">
        <v>35821</v>
      </c>
      <c r="F5435" t="s">
        <v>35822</v>
      </c>
      <c r="I5435" t="s">
        <v>35823</v>
      </c>
      <c r="J5435" t="s">
        <v>35824</v>
      </c>
      <c r="M5435" t="s">
        <v>112314</v>
      </c>
      <c r="N5435" t="s">
        <v>28736</v>
      </c>
      <c r="O5435" s="3" t="s">
        <v>35825</v>
      </c>
      <c r="P5435" t="s">
        <v>28736</v>
      </c>
      <c r="Q5435" t="s">
        <v>28736</v>
      </c>
      <c r="R5435" t="s">
        <v>35825</v>
      </c>
      <c r="S5435" s="4" t="str">
        <f t="shared" si="84"/>
        <v>2004</v>
      </c>
    </row>
    <row r="5436" spans="1:19" hidden="1" x14ac:dyDescent="0.35">
      <c r="A5436" t="s">
        <v>35821</v>
      </c>
      <c r="B5436" t="s">
        <v>35822</v>
      </c>
      <c r="C5436" t="s">
        <v>35826</v>
      </c>
      <c r="D5436" t="s">
        <v>35827</v>
      </c>
      <c r="E5436" s="1" t="s">
        <v>35828</v>
      </c>
      <c r="F5436" s="1" t="s">
        <v>35829</v>
      </c>
      <c r="I5436" t="s">
        <v>35830</v>
      </c>
      <c r="J5436" t="s">
        <v>34975</v>
      </c>
      <c r="M5436" t="s">
        <v>112314</v>
      </c>
      <c r="N5436" t="s">
        <v>28736</v>
      </c>
      <c r="O5436" s="3" t="s">
        <v>35831</v>
      </c>
      <c r="P5436" t="s">
        <v>28736</v>
      </c>
      <c r="Q5436" t="s">
        <v>28736</v>
      </c>
      <c r="R5436" t="s">
        <v>35831</v>
      </c>
      <c r="S5436" s="4" t="str">
        <f t="shared" si="84"/>
        <v>2004</v>
      </c>
    </row>
    <row r="5437" spans="1:19" hidden="1" x14ac:dyDescent="0.35">
      <c r="A5437" s="1" t="s">
        <v>35828</v>
      </c>
      <c r="B5437" s="1" t="s">
        <v>35829</v>
      </c>
      <c r="C5437" t="s">
        <v>35832</v>
      </c>
      <c r="D5437" t="s">
        <v>35833</v>
      </c>
      <c r="E5437" t="s">
        <v>35834</v>
      </c>
      <c r="F5437" t="s">
        <v>35835</v>
      </c>
      <c r="I5437" t="s">
        <v>35836</v>
      </c>
      <c r="J5437" t="s">
        <v>35837</v>
      </c>
      <c r="M5437" t="s">
        <v>112314</v>
      </c>
      <c r="N5437" t="s">
        <v>28736</v>
      </c>
      <c r="O5437" s="3" t="s">
        <v>35838</v>
      </c>
      <c r="P5437" t="s">
        <v>28736</v>
      </c>
      <c r="Q5437" t="s">
        <v>28736</v>
      </c>
      <c r="R5437" t="s">
        <v>35838</v>
      </c>
      <c r="S5437" s="4" t="str">
        <f t="shared" si="84"/>
        <v>2004</v>
      </c>
    </row>
    <row r="5438" spans="1:19" hidden="1" x14ac:dyDescent="0.35">
      <c r="A5438" t="s">
        <v>35834</v>
      </c>
      <c r="B5438" t="s">
        <v>35835</v>
      </c>
      <c r="C5438" t="s">
        <v>35839</v>
      </c>
      <c r="D5438" t="s">
        <v>35840</v>
      </c>
      <c r="E5438" t="s">
        <v>35841</v>
      </c>
      <c r="F5438" t="s">
        <v>35842</v>
      </c>
      <c r="I5438" t="s">
        <v>35843</v>
      </c>
      <c r="J5438" t="s">
        <v>35844</v>
      </c>
      <c r="M5438" t="s">
        <v>112299</v>
      </c>
      <c r="N5438" t="s">
        <v>247</v>
      </c>
      <c r="O5438" s="3" t="s">
        <v>35845</v>
      </c>
      <c r="P5438" t="s">
        <v>247</v>
      </c>
      <c r="Q5438" t="s">
        <v>247</v>
      </c>
      <c r="R5438" t="s">
        <v>35845</v>
      </c>
      <c r="S5438" s="4" t="str">
        <f t="shared" si="84"/>
        <v>2004</v>
      </c>
    </row>
    <row r="5439" spans="1:19" hidden="1" x14ac:dyDescent="0.35">
      <c r="A5439" t="s">
        <v>35841</v>
      </c>
      <c r="B5439" t="s">
        <v>35842</v>
      </c>
      <c r="C5439" t="s">
        <v>35846</v>
      </c>
      <c r="D5439" t="s">
        <v>35847</v>
      </c>
      <c r="E5439" t="s">
        <v>35848</v>
      </c>
      <c r="F5439" t="s">
        <v>35849</v>
      </c>
      <c r="I5439" t="s">
        <v>35850</v>
      </c>
      <c r="J5439" t="s">
        <v>35851</v>
      </c>
      <c r="M5439" t="s">
        <v>112297</v>
      </c>
      <c r="N5439" t="s">
        <v>124</v>
      </c>
      <c r="O5439" s="3" t="s">
        <v>35852</v>
      </c>
      <c r="P5439" t="s">
        <v>124</v>
      </c>
      <c r="Q5439" t="s">
        <v>124</v>
      </c>
      <c r="R5439" t="s">
        <v>35852</v>
      </c>
      <c r="S5439" s="4" t="str">
        <f t="shared" si="84"/>
        <v>2004</v>
      </c>
    </row>
    <row r="5440" spans="1:19" hidden="1" x14ac:dyDescent="0.35">
      <c r="A5440" t="s">
        <v>35848</v>
      </c>
      <c r="B5440" t="s">
        <v>35849</v>
      </c>
      <c r="C5440" t="s">
        <v>35853</v>
      </c>
      <c r="D5440" t="s">
        <v>35854</v>
      </c>
      <c r="E5440" t="s">
        <v>35855</v>
      </c>
      <c r="F5440" t="s">
        <v>35856</v>
      </c>
      <c r="I5440" t="s">
        <v>35857</v>
      </c>
      <c r="J5440" t="s">
        <v>35858</v>
      </c>
      <c r="M5440" t="s">
        <v>112314</v>
      </c>
      <c r="N5440" t="s">
        <v>28736</v>
      </c>
      <c r="O5440" s="3" t="s">
        <v>35859</v>
      </c>
      <c r="P5440" t="s">
        <v>28736</v>
      </c>
      <c r="Q5440" t="s">
        <v>28736</v>
      </c>
      <c r="R5440" t="s">
        <v>35859</v>
      </c>
      <c r="S5440" s="4" t="str">
        <f t="shared" si="84"/>
        <v>2004</v>
      </c>
    </row>
    <row r="5441" spans="1:19" hidden="1" x14ac:dyDescent="0.35">
      <c r="A5441" t="s">
        <v>35855</v>
      </c>
      <c r="B5441" t="s">
        <v>35856</v>
      </c>
      <c r="C5441" t="s">
        <v>35860</v>
      </c>
      <c r="D5441" t="s">
        <v>35861</v>
      </c>
      <c r="E5441" t="s">
        <v>35862</v>
      </c>
      <c r="F5441" t="s">
        <v>35863</v>
      </c>
      <c r="I5441" t="s">
        <v>35864</v>
      </c>
      <c r="J5441" t="s">
        <v>35865</v>
      </c>
      <c r="M5441" t="s">
        <v>112314</v>
      </c>
      <c r="N5441" t="s">
        <v>28736</v>
      </c>
      <c r="O5441" s="3" t="s">
        <v>35866</v>
      </c>
      <c r="P5441" t="s">
        <v>28736</v>
      </c>
      <c r="Q5441" t="s">
        <v>28736</v>
      </c>
      <c r="R5441" t="s">
        <v>35866</v>
      </c>
      <c r="S5441" s="4" t="str">
        <f t="shared" si="84"/>
        <v>2004</v>
      </c>
    </row>
    <row r="5442" spans="1:19" hidden="1" x14ac:dyDescent="0.35">
      <c r="A5442" t="s">
        <v>35862</v>
      </c>
      <c r="B5442" t="s">
        <v>35863</v>
      </c>
      <c r="C5442" t="s">
        <v>35867</v>
      </c>
      <c r="D5442" t="s">
        <v>35868</v>
      </c>
      <c r="E5442" t="s">
        <v>35869</v>
      </c>
      <c r="F5442" t="s">
        <v>35870</v>
      </c>
      <c r="I5442" t="s">
        <v>35871</v>
      </c>
      <c r="J5442" t="s">
        <v>35872</v>
      </c>
      <c r="M5442" t="s">
        <v>112297</v>
      </c>
      <c r="N5442" t="s">
        <v>124</v>
      </c>
      <c r="O5442" s="3" t="s">
        <v>35873</v>
      </c>
      <c r="P5442" t="s">
        <v>124</v>
      </c>
      <c r="Q5442" t="s">
        <v>124</v>
      </c>
      <c r="R5442" t="s">
        <v>35873</v>
      </c>
      <c r="S5442" s="4" t="str">
        <f t="shared" si="84"/>
        <v>2004</v>
      </c>
    </row>
    <row r="5443" spans="1:19" hidden="1" x14ac:dyDescent="0.35">
      <c r="A5443" t="s">
        <v>35869</v>
      </c>
      <c r="B5443" t="s">
        <v>35870</v>
      </c>
      <c r="C5443" t="s">
        <v>35874</v>
      </c>
      <c r="D5443" t="s">
        <v>35875</v>
      </c>
      <c r="E5443" t="s">
        <v>35876</v>
      </c>
      <c r="F5443" t="s">
        <v>35877</v>
      </c>
      <c r="I5443" t="s">
        <v>35878</v>
      </c>
      <c r="J5443" t="s">
        <v>35879</v>
      </c>
      <c r="M5443" t="s">
        <v>112297</v>
      </c>
      <c r="N5443" t="s">
        <v>124</v>
      </c>
      <c r="O5443" s="3" t="s">
        <v>35880</v>
      </c>
      <c r="P5443" t="s">
        <v>124</v>
      </c>
      <c r="Q5443" t="s">
        <v>124</v>
      </c>
      <c r="R5443" t="s">
        <v>35880</v>
      </c>
      <c r="S5443" s="4" t="str">
        <f t="shared" ref="S5443:S5506" si="85">LEFT(RIGHT(R5443,19),4)</f>
        <v>2004</v>
      </c>
    </row>
    <row r="5444" spans="1:19" hidden="1" x14ac:dyDescent="0.35">
      <c r="A5444" t="s">
        <v>35876</v>
      </c>
      <c r="B5444" t="s">
        <v>35877</v>
      </c>
      <c r="C5444" t="s">
        <v>35881</v>
      </c>
      <c r="D5444" t="s">
        <v>35882</v>
      </c>
      <c r="E5444" t="s">
        <v>35883</v>
      </c>
      <c r="F5444" t="s">
        <v>35884</v>
      </c>
      <c r="I5444" t="s">
        <v>35885</v>
      </c>
      <c r="J5444" t="s">
        <v>35886</v>
      </c>
      <c r="M5444" t="s">
        <v>112297</v>
      </c>
      <c r="N5444" t="s">
        <v>124</v>
      </c>
      <c r="O5444" s="3" t="s">
        <v>35887</v>
      </c>
      <c r="P5444" t="s">
        <v>124</v>
      </c>
      <c r="Q5444" t="s">
        <v>124</v>
      </c>
      <c r="R5444" t="s">
        <v>35887</v>
      </c>
      <c r="S5444" s="4" t="str">
        <f t="shared" si="85"/>
        <v>2004</v>
      </c>
    </row>
    <row r="5445" spans="1:19" hidden="1" x14ac:dyDescent="0.35">
      <c r="A5445" t="s">
        <v>35883</v>
      </c>
      <c r="B5445" t="s">
        <v>35884</v>
      </c>
      <c r="C5445" t="s">
        <v>35888</v>
      </c>
      <c r="D5445" t="s">
        <v>35889</v>
      </c>
      <c r="E5445" t="s">
        <v>35890</v>
      </c>
      <c r="F5445" t="s">
        <v>35891</v>
      </c>
      <c r="I5445" t="s">
        <v>35892</v>
      </c>
      <c r="J5445" t="s">
        <v>35893</v>
      </c>
      <c r="M5445" t="s">
        <v>112297</v>
      </c>
      <c r="N5445" t="s">
        <v>124</v>
      </c>
      <c r="O5445" s="3" t="s">
        <v>35894</v>
      </c>
      <c r="P5445" t="s">
        <v>124</v>
      </c>
      <c r="Q5445" t="s">
        <v>124</v>
      </c>
      <c r="R5445" t="s">
        <v>35894</v>
      </c>
      <c r="S5445" s="4" t="str">
        <f t="shared" si="85"/>
        <v>2004</v>
      </c>
    </row>
    <row r="5446" spans="1:19" hidden="1" x14ac:dyDescent="0.35">
      <c r="A5446" t="s">
        <v>35890</v>
      </c>
      <c r="B5446" t="s">
        <v>35891</v>
      </c>
      <c r="C5446" t="s">
        <v>35895</v>
      </c>
      <c r="D5446" t="s">
        <v>35896</v>
      </c>
      <c r="E5446" t="s">
        <v>35897</v>
      </c>
      <c r="F5446" t="s">
        <v>35898</v>
      </c>
      <c r="I5446" t="s">
        <v>35899</v>
      </c>
      <c r="J5446" t="s">
        <v>35900</v>
      </c>
      <c r="M5446" t="s">
        <v>112314</v>
      </c>
      <c r="N5446" t="s">
        <v>28736</v>
      </c>
      <c r="O5446" s="3" t="s">
        <v>35901</v>
      </c>
      <c r="P5446" t="s">
        <v>28736</v>
      </c>
      <c r="Q5446" t="s">
        <v>28736</v>
      </c>
      <c r="R5446" t="s">
        <v>35901</v>
      </c>
      <c r="S5446" s="4" t="str">
        <f t="shared" si="85"/>
        <v>2004</v>
      </c>
    </row>
    <row r="5447" spans="1:19" hidden="1" x14ac:dyDescent="0.35">
      <c r="A5447" t="s">
        <v>35897</v>
      </c>
      <c r="B5447" t="s">
        <v>35898</v>
      </c>
      <c r="C5447" s="1" t="s">
        <v>35902</v>
      </c>
      <c r="D5447" s="1" t="s">
        <v>35903</v>
      </c>
      <c r="E5447" t="s">
        <v>35904</v>
      </c>
      <c r="F5447" t="s">
        <v>35905</v>
      </c>
      <c r="I5447" t="s">
        <v>35906</v>
      </c>
      <c r="J5447" t="s">
        <v>35907</v>
      </c>
      <c r="M5447" t="s">
        <v>112299</v>
      </c>
      <c r="N5447" t="s">
        <v>247</v>
      </c>
      <c r="O5447" s="3" t="s">
        <v>35908</v>
      </c>
      <c r="P5447" t="s">
        <v>247</v>
      </c>
      <c r="Q5447" t="s">
        <v>247</v>
      </c>
      <c r="R5447" t="s">
        <v>35908</v>
      </c>
      <c r="S5447" s="4" t="str">
        <f t="shared" si="85"/>
        <v>2004</v>
      </c>
    </row>
    <row r="5448" spans="1:19" hidden="1" x14ac:dyDescent="0.35">
      <c r="A5448" t="s">
        <v>35904</v>
      </c>
      <c r="B5448" t="s">
        <v>35905</v>
      </c>
      <c r="C5448" t="s">
        <v>35909</v>
      </c>
      <c r="D5448" t="s">
        <v>35910</v>
      </c>
      <c r="E5448" t="s">
        <v>35911</v>
      </c>
      <c r="F5448" t="s">
        <v>35912</v>
      </c>
      <c r="I5448" t="s">
        <v>35913</v>
      </c>
      <c r="J5448" t="s">
        <v>35914</v>
      </c>
      <c r="M5448" t="s">
        <v>112314</v>
      </c>
      <c r="N5448" t="s">
        <v>28736</v>
      </c>
      <c r="O5448" s="3" t="s">
        <v>35915</v>
      </c>
      <c r="P5448" t="s">
        <v>28736</v>
      </c>
      <c r="Q5448" t="s">
        <v>28736</v>
      </c>
      <c r="R5448" t="s">
        <v>35915</v>
      </c>
      <c r="S5448" s="4" t="str">
        <f t="shared" si="85"/>
        <v>2004</v>
      </c>
    </row>
    <row r="5449" spans="1:19" hidden="1" x14ac:dyDescent="0.35">
      <c r="A5449" t="s">
        <v>35911</v>
      </c>
      <c r="B5449" t="s">
        <v>35912</v>
      </c>
      <c r="C5449" t="s">
        <v>35916</v>
      </c>
      <c r="D5449" t="s">
        <v>35917</v>
      </c>
      <c r="E5449" t="s">
        <v>35918</v>
      </c>
      <c r="F5449" t="s">
        <v>35919</v>
      </c>
      <c r="I5449" t="s">
        <v>35920</v>
      </c>
      <c r="J5449" t="s">
        <v>35921</v>
      </c>
      <c r="M5449" t="s">
        <v>112314</v>
      </c>
      <c r="N5449" t="s">
        <v>28736</v>
      </c>
      <c r="O5449" s="3" t="s">
        <v>35922</v>
      </c>
      <c r="P5449" t="s">
        <v>28736</v>
      </c>
      <c r="Q5449" t="s">
        <v>28736</v>
      </c>
      <c r="R5449" t="s">
        <v>35922</v>
      </c>
      <c r="S5449" s="4" t="str">
        <f t="shared" si="85"/>
        <v>2004</v>
      </c>
    </row>
    <row r="5450" spans="1:19" hidden="1" x14ac:dyDescent="0.35">
      <c r="A5450" t="s">
        <v>35918</v>
      </c>
      <c r="B5450" t="s">
        <v>35919</v>
      </c>
      <c r="C5450" t="s">
        <v>35923</v>
      </c>
      <c r="D5450" t="s">
        <v>35924</v>
      </c>
      <c r="E5450" t="s">
        <v>35925</v>
      </c>
      <c r="F5450" t="s">
        <v>35926</v>
      </c>
      <c r="I5450" t="s">
        <v>35927</v>
      </c>
      <c r="J5450" t="s">
        <v>35928</v>
      </c>
      <c r="M5450" t="s">
        <v>112314</v>
      </c>
      <c r="N5450" t="s">
        <v>28736</v>
      </c>
      <c r="O5450" s="3" t="s">
        <v>35929</v>
      </c>
      <c r="P5450" t="s">
        <v>28736</v>
      </c>
      <c r="Q5450" t="s">
        <v>28736</v>
      </c>
      <c r="R5450" t="s">
        <v>35929</v>
      </c>
      <c r="S5450" s="4" t="str">
        <f t="shared" si="85"/>
        <v>2004</v>
      </c>
    </row>
    <row r="5451" spans="1:19" hidden="1" x14ac:dyDescent="0.35">
      <c r="A5451" t="s">
        <v>35925</v>
      </c>
      <c r="B5451" t="s">
        <v>35926</v>
      </c>
      <c r="C5451" t="s">
        <v>35930</v>
      </c>
      <c r="D5451" t="s">
        <v>35931</v>
      </c>
      <c r="E5451" t="s">
        <v>35932</v>
      </c>
      <c r="F5451" t="s">
        <v>35933</v>
      </c>
      <c r="I5451" t="s">
        <v>35934</v>
      </c>
      <c r="J5451" t="s">
        <v>35935</v>
      </c>
      <c r="M5451" t="s">
        <v>112314</v>
      </c>
      <c r="N5451" t="s">
        <v>28736</v>
      </c>
      <c r="O5451" s="3" t="s">
        <v>35936</v>
      </c>
      <c r="P5451" t="s">
        <v>28736</v>
      </c>
      <c r="Q5451" t="s">
        <v>28736</v>
      </c>
      <c r="R5451" t="s">
        <v>35936</v>
      </c>
      <c r="S5451" s="4" t="str">
        <f t="shared" si="85"/>
        <v>2004</v>
      </c>
    </row>
    <row r="5452" spans="1:19" hidden="1" x14ac:dyDescent="0.35">
      <c r="A5452" t="s">
        <v>35932</v>
      </c>
      <c r="B5452" t="s">
        <v>35933</v>
      </c>
      <c r="C5452" t="s">
        <v>35937</v>
      </c>
      <c r="D5452" t="s">
        <v>35938</v>
      </c>
      <c r="E5452" t="s">
        <v>35939</v>
      </c>
      <c r="F5452" t="s">
        <v>35940</v>
      </c>
      <c r="I5452" t="s">
        <v>35941</v>
      </c>
      <c r="J5452" t="s">
        <v>35942</v>
      </c>
      <c r="M5452" t="s">
        <v>112314</v>
      </c>
      <c r="N5452" t="s">
        <v>28736</v>
      </c>
      <c r="O5452" s="3" t="s">
        <v>35943</v>
      </c>
      <c r="P5452" t="s">
        <v>28736</v>
      </c>
      <c r="Q5452" t="s">
        <v>28736</v>
      </c>
      <c r="R5452" t="s">
        <v>35943</v>
      </c>
      <c r="S5452" s="4" t="str">
        <f t="shared" si="85"/>
        <v>2004</v>
      </c>
    </row>
    <row r="5453" spans="1:19" hidden="1" x14ac:dyDescent="0.35">
      <c r="A5453" t="s">
        <v>35939</v>
      </c>
      <c r="B5453" t="s">
        <v>35940</v>
      </c>
      <c r="C5453" s="1" t="s">
        <v>35944</v>
      </c>
      <c r="D5453" s="1" t="s">
        <v>35945</v>
      </c>
      <c r="E5453" t="s">
        <v>35946</v>
      </c>
      <c r="F5453" t="s">
        <v>35947</v>
      </c>
      <c r="I5453" t="s">
        <v>35948</v>
      </c>
      <c r="J5453" t="s">
        <v>35949</v>
      </c>
      <c r="M5453" t="s">
        <v>112314</v>
      </c>
      <c r="N5453" t="s">
        <v>28736</v>
      </c>
      <c r="O5453" s="3" t="s">
        <v>35950</v>
      </c>
      <c r="P5453" t="s">
        <v>28736</v>
      </c>
      <c r="Q5453" t="s">
        <v>28736</v>
      </c>
      <c r="R5453" t="s">
        <v>35950</v>
      </c>
      <c r="S5453" s="4" t="str">
        <f t="shared" si="85"/>
        <v>2004</v>
      </c>
    </row>
    <row r="5454" spans="1:19" hidden="1" x14ac:dyDescent="0.35">
      <c r="A5454" t="s">
        <v>35946</v>
      </c>
      <c r="B5454" t="s">
        <v>35947</v>
      </c>
      <c r="C5454" t="s">
        <v>35951</v>
      </c>
      <c r="D5454" t="s">
        <v>35952</v>
      </c>
      <c r="E5454" t="s">
        <v>35953</v>
      </c>
      <c r="F5454" t="s">
        <v>35954</v>
      </c>
      <c r="I5454" t="s">
        <v>35955</v>
      </c>
      <c r="J5454" t="s">
        <v>35956</v>
      </c>
      <c r="M5454" t="s">
        <v>112314</v>
      </c>
      <c r="N5454" t="s">
        <v>28736</v>
      </c>
      <c r="O5454" s="3" t="s">
        <v>35957</v>
      </c>
      <c r="P5454" t="s">
        <v>28736</v>
      </c>
      <c r="Q5454" t="s">
        <v>28736</v>
      </c>
      <c r="R5454" t="s">
        <v>35957</v>
      </c>
      <c r="S5454" s="4" t="str">
        <f t="shared" si="85"/>
        <v>2004</v>
      </c>
    </row>
    <row r="5455" spans="1:19" hidden="1" x14ac:dyDescent="0.35">
      <c r="A5455" t="s">
        <v>35953</v>
      </c>
      <c r="B5455" t="s">
        <v>35954</v>
      </c>
      <c r="C5455" t="s">
        <v>35958</v>
      </c>
      <c r="D5455" t="s">
        <v>35959</v>
      </c>
      <c r="E5455" t="s">
        <v>35960</v>
      </c>
      <c r="F5455" t="s">
        <v>35961</v>
      </c>
      <c r="I5455" t="s">
        <v>35962</v>
      </c>
      <c r="J5455" t="s">
        <v>35963</v>
      </c>
      <c r="M5455" t="s">
        <v>112314</v>
      </c>
      <c r="N5455" t="s">
        <v>28736</v>
      </c>
      <c r="O5455" s="3" t="s">
        <v>35964</v>
      </c>
      <c r="P5455" t="s">
        <v>28736</v>
      </c>
      <c r="Q5455" t="s">
        <v>28736</v>
      </c>
      <c r="R5455" t="s">
        <v>35964</v>
      </c>
      <c r="S5455" s="4" t="str">
        <f t="shared" si="85"/>
        <v>2004</v>
      </c>
    </row>
    <row r="5456" spans="1:19" hidden="1" x14ac:dyDescent="0.35">
      <c r="A5456" t="s">
        <v>35960</v>
      </c>
      <c r="B5456" t="s">
        <v>35961</v>
      </c>
      <c r="C5456" t="s">
        <v>35965</v>
      </c>
      <c r="D5456" t="s">
        <v>35966</v>
      </c>
      <c r="E5456" t="s">
        <v>35967</v>
      </c>
      <c r="F5456" t="s">
        <v>35968</v>
      </c>
      <c r="I5456" t="s">
        <v>35969</v>
      </c>
      <c r="J5456" t="s">
        <v>35970</v>
      </c>
      <c r="M5456" t="s">
        <v>112314</v>
      </c>
      <c r="N5456" t="s">
        <v>28736</v>
      </c>
      <c r="O5456" s="3" t="s">
        <v>35971</v>
      </c>
      <c r="P5456" t="s">
        <v>28736</v>
      </c>
      <c r="Q5456" t="s">
        <v>28736</v>
      </c>
      <c r="R5456" t="s">
        <v>35971</v>
      </c>
      <c r="S5456" s="4" t="str">
        <f t="shared" si="85"/>
        <v>2004</v>
      </c>
    </row>
    <row r="5457" spans="1:19" hidden="1" x14ac:dyDescent="0.35">
      <c r="A5457" t="s">
        <v>35967</v>
      </c>
      <c r="B5457" t="s">
        <v>35968</v>
      </c>
      <c r="C5457" t="s">
        <v>35972</v>
      </c>
      <c r="D5457" t="s">
        <v>35973</v>
      </c>
      <c r="E5457" t="s">
        <v>35974</v>
      </c>
      <c r="F5457" t="s">
        <v>35975</v>
      </c>
      <c r="I5457" t="s">
        <v>35976</v>
      </c>
      <c r="J5457" t="s">
        <v>35977</v>
      </c>
      <c r="M5457" t="s">
        <v>112297</v>
      </c>
      <c r="N5457" t="s">
        <v>124</v>
      </c>
      <c r="O5457" s="3" t="s">
        <v>35978</v>
      </c>
      <c r="P5457" t="s">
        <v>124</v>
      </c>
      <c r="Q5457" t="s">
        <v>124</v>
      </c>
      <c r="R5457" t="s">
        <v>35978</v>
      </c>
      <c r="S5457" s="4" t="str">
        <f t="shared" si="85"/>
        <v>2004</v>
      </c>
    </row>
    <row r="5458" spans="1:19" hidden="1" x14ac:dyDescent="0.35">
      <c r="A5458" t="s">
        <v>35974</v>
      </c>
      <c r="B5458" t="s">
        <v>35975</v>
      </c>
      <c r="C5458" t="s">
        <v>35979</v>
      </c>
      <c r="D5458" t="s">
        <v>35980</v>
      </c>
      <c r="E5458" t="s">
        <v>35981</v>
      </c>
      <c r="F5458" t="s">
        <v>35982</v>
      </c>
      <c r="I5458" t="s">
        <v>35983</v>
      </c>
      <c r="J5458" t="s">
        <v>35984</v>
      </c>
      <c r="M5458" t="s">
        <v>112297</v>
      </c>
      <c r="N5458" t="s">
        <v>124</v>
      </c>
      <c r="O5458" s="3" t="s">
        <v>35985</v>
      </c>
      <c r="P5458" t="s">
        <v>124</v>
      </c>
      <c r="Q5458" t="s">
        <v>124</v>
      </c>
      <c r="R5458" t="s">
        <v>35985</v>
      </c>
      <c r="S5458" s="4" t="str">
        <f t="shared" si="85"/>
        <v>2004</v>
      </c>
    </row>
    <row r="5459" spans="1:19" hidden="1" x14ac:dyDescent="0.35">
      <c r="A5459" t="s">
        <v>35981</v>
      </c>
      <c r="B5459" t="s">
        <v>35982</v>
      </c>
      <c r="C5459" t="s">
        <v>35986</v>
      </c>
      <c r="D5459" t="s">
        <v>35987</v>
      </c>
      <c r="E5459" t="s">
        <v>35988</v>
      </c>
      <c r="F5459" t="s">
        <v>35989</v>
      </c>
      <c r="I5459" t="s">
        <v>35990</v>
      </c>
      <c r="J5459" t="s">
        <v>35991</v>
      </c>
      <c r="M5459" t="s">
        <v>112314</v>
      </c>
      <c r="N5459" t="s">
        <v>28736</v>
      </c>
      <c r="O5459" s="3" t="s">
        <v>35992</v>
      </c>
      <c r="P5459" t="s">
        <v>28736</v>
      </c>
      <c r="Q5459" t="s">
        <v>28736</v>
      </c>
      <c r="R5459" t="s">
        <v>35992</v>
      </c>
      <c r="S5459" s="4" t="str">
        <f t="shared" si="85"/>
        <v>2004</v>
      </c>
    </row>
    <row r="5460" spans="1:19" hidden="1" x14ac:dyDescent="0.35">
      <c r="A5460" t="s">
        <v>35988</v>
      </c>
      <c r="B5460" t="s">
        <v>35989</v>
      </c>
      <c r="C5460" t="s">
        <v>35993</v>
      </c>
      <c r="D5460" t="s">
        <v>35994</v>
      </c>
      <c r="E5460" t="s">
        <v>35995</v>
      </c>
      <c r="F5460" t="s">
        <v>35996</v>
      </c>
      <c r="I5460" t="s">
        <v>35997</v>
      </c>
      <c r="J5460" t="s">
        <v>35998</v>
      </c>
      <c r="M5460" t="s">
        <v>112297</v>
      </c>
      <c r="N5460" t="s">
        <v>124</v>
      </c>
      <c r="O5460" s="3" t="s">
        <v>35999</v>
      </c>
      <c r="P5460" t="s">
        <v>124</v>
      </c>
      <c r="Q5460" t="s">
        <v>124</v>
      </c>
      <c r="R5460" t="s">
        <v>35999</v>
      </c>
      <c r="S5460" s="4" t="str">
        <f t="shared" si="85"/>
        <v>2004</v>
      </c>
    </row>
    <row r="5461" spans="1:19" hidden="1" x14ac:dyDescent="0.35">
      <c r="A5461" t="s">
        <v>35995</v>
      </c>
      <c r="B5461" t="s">
        <v>35996</v>
      </c>
      <c r="C5461" t="s">
        <v>36000</v>
      </c>
      <c r="D5461" t="s">
        <v>36001</v>
      </c>
      <c r="E5461" t="s">
        <v>36002</v>
      </c>
      <c r="F5461" t="s">
        <v>36003</v>
      </c>
      <c r="I5461" t="s">
        <v>36004</v>
      </c>
      <c r="J5461" t="s">
        <v>36005</v>
      </c>
      <c r="M5461" t="s">
        <v>112297</v>
      </c>
      <c r="N5461" t="s">
        <v>124</v>
      </c>
      <c r="O5461" s="3" t="s">
        <v>36006</v>
      </c>
      <c r="P5461" t="s">
        <v>124</v>
      </c>
      <c r="Q5461" t="s">
        <v>124</v>
      </c>
      <c r="R5461" t="s">
        <v>36006</v>
      </c>
      <c r="S5461" s="4" t="str">
        <f t="shared" si="85"/>
        <v>2004</v>
      </c>
    </row>
    <row r="5462" spans="1:19" hidden="1" x14ac:dyDescent="0.35">
      <c r="A5462" t="s">
        <v>36002</v>
      </c>
      <c r="B5462" t="s">
        <v>36003</v>
      </c>
      <c r="C5462" t="s">
        <v>36007</v>
      </c>
      <c r="D5462" t="s">
        <v>36008</v>
      </c>
      <c r="E5462" t="s">
        <v>36009</v>
      </c>
      <c r="F5462" t="s">
        <v>36010</v>
      </c>
      <c r="I5462" t="s">
        <v>36011</v>
      </c>
      <c r="J5462" t="s">
        <v>36012</v>
      </c>
      <c r="M5462" t="s">
        <v>112314</v>
      </c>
      <c r="N5462" t="s">
        <v>28736</v>
      </c>
      <c r="O5462" s="3" t="s">
        <v>36013</v>
      </c>
      <c r="P5462" t="s">
        <v>28736</v>
      </c>
      <c r="Q5462" t="s">
        <v>28736</v>
      </c>
      <c r="R5462" t="s">
        <v>36013</v>
      </c>
      <c r="S5462" s="4" t="str">
        <f t="shared" si="85"/>
        <v>2004</v>
      </c>
    </row>
    <row r="5463" spans="1:19" hidden="1" x14ac:dyDescent="0.35">
      <c r="A5463" t="s">
        <v>36009</v>
      </c>
      <c r="B5463" t="s">
        <v>36010</v>
      </c>
      <c r="C5463" t="s">
        <v>36014</v>
      </c>
      <c r="D5463" t="s">
        <v>36015</v>
      </c>
      <c r="E5463" t="s">
        <v>36016</v>
      </c>
      <c r="F5463" t="s">
        <v>36017</v>
      </c>
      <c r="I5463" t="s">
        <v>36018</v>
      </c>
      <c r="J5463" t="s">
        <v>36019</v>
      </c>
      <c r="M5463" t="s">
        <v>112314</v>
      </c>
      <c r="N5463" t="s">
        <v>28736</v>
      </c>
      <c r="O5463" s="3" t="s">
        <v>36020</v>
      </c>
      <c r="P5463" t="s">
        <v>28736</v>
      </c>
      <c r="Q5463" t="s">
        <v>28736</v>
      </c>
      <c r="R5463" t="s">
        <v>36020</v>
      </c>
      <c r="S5463" s="4" t="str">
        <f t="shared" si="85"/>
        <v>2004</v>
      </c>
    </row>
    <row r="5464" spans="1:19" hidden="1" x14ac:dyDescent="0.35">
      <c r="A5464" t="s">
        <v>36016</v>
      </c>
      <c r="B5464" t="s">
        <v>36017</v>
      </c>
      <c r="C5464" t="s">
        <v>36021</v>
      </c>
      <c r="D5464" t="s">
        <v>36022</v>
      </c>
      <c r="E5464" t="s">
        <v>36023</v>
      </c>
      <c r="F5464" t="s">
        <v>36024</v>
      </c>
      <c r="I5464" t="s">
        <v>36025</v>
      </c>
      <c r="J5464" t="s">
        <v>36026</v>
      </c>
      <c r="M5464" t="s">
        <v>112314</v>
      </c>
      <c r="N5464" t="s">
        <v>28736</v>
      </c>
      <c r="O5464" s="3" t="s">
        <v>36027</v>
      </c>
      <c r="P5464" t="s">
        <v>28736</v>
      </c>
      <c r="Q5464" t="s">
        <v>28736</v>
      </c>
      <c r="R5464" t="s">
        <v>36027</v>
      </c>
      <c r="S5464" s="4" t="str">
        <f t="shared" si="85"/>
        <v>2004</v>
      </c>
    </row>
    <row r="5465" spans="1:19" hidden="1" x14ac:dyDescent="0.35">
      <c r="A5465" t="s">
        <v>36023</v>
      </c>
      <c r="B5465" t="s">
        <v>36024</v>
      </c>
      <c r="C5465" t="s">
        <v>36028</v>
      </c>
      <c r="D5465" t="s">
        <v>36029</v>
      </c>
      <c r="E5465" t="s">
        <v>36030</v>
      </c>
      <c r="F5465" t="s">
        <v>36031</v>
      </c>
      <c r="I5465" t="s">
        <v>36032</v>
      </c>
      <c r="J5465" t="s">
        <v>36033</v>
      </c>
      <c r="M5465" t="s">
        <v>112314</v>
      </c>
      <c r="N5465" t="s">
        <v>28736</v>
      </c>
      <c r="O5465" s="3" t="s">
        <v>36034</v>
      </c>
      <c r="P5465" t="s">
        <v>28736</v>
      </c>
      <c r="Q5465" t="s">
        <v>28736</v>
      </c>
      <c r="R5465" t="s">
        <v>36034</v>
      </c>
      <c r="S5465" s="4" t="str">
        <f t="shared" si="85"/>
        <v>2004</v>
      </c>
    </row>
    <row r="5466" spans="1:19" hidden="1" x14ac:dyDescent="0.35">
      <c r="A5466" t="s">
        <v>36030</v>
      </c>
      <c r="B5466" t="s">
        <v>36031</v>
      </c>
      <c r="C5466" t="s">
        <v>36035</v>
      </c>
      <c r="D5466" t="s">
        <v>36036</v>
      </c>
      <c r="E5466" t="s">
        <v>36037</v>
      </c>
      <c r="F5466" t="s">
        <v>36038</v>
      </c>
      <c r="I5466" t="s">
        <v>36039</v>
      </c>
      <c r="J5466" t="s">
        <v>36040</v>
      </c>
      <c r="M5466" t="s">
        <v>112297</v>
      </c>
      <c r="N5466" t="s">
        <v>16314</v>
      </c>
      <c r="O5466" s="3" t="s">
        <v>36041</v>
      </c>
      <c r="P5466" t="s">
        <v>16314</v>
      </c>
      <c r="Q5466" t="s">
        <v>16314</v>
      </c>
      <c r="R5466" t="s">
        <v>36041</v>
      </c>
      <c r="S5466" s="4" t="str">
        <f t="shared" si="85"/>
        <v>2004</v>
      </c>
    </row>
    <row r="5467" spans="1:19" hidden="1" x14ac:dyDescent="0.35">
      <c r="A5467" t="s">
        <v>36037</v>
      </c>
      <c r="B5467" t="s">
        <v>36038</v>
      </c>
      <c r="C5467" t="s">
        <v>36042</v>
      </c>
      <c r="D5467" t="s">
        <v>36043</v>
      </c>
      <c r="E5467" t="s">
        <v>36044</v>
      </c>
      <c r="F5467" t="s">
        <v>36045</v>
      </c>
      <c r="I5467" t="s">
        <v>512</v>
      </c>
      <c r="J5467" t="s">
        <v>512</v>
      </c>
      <c r="M5467" t="s">
        <v>112297</v>
      </c>
      <c r="N5467" t="s">
        <v>124</v>
      </c>
      <c r="O5467" s="3" t="s">
        <v>36046</v>
      </c>
      <c r="P5467" t="s">
        <v>124</v>
      </c>
      <c r="Q5467" t="s">
        <v>124</v>
      </c>
      <c r="R5467" t="s">
        <v>36046</v>
      </c>
      <c r="S5467" s="4" t="str">
        <f t="shared" si="85"/>
        <v>2004</v>
      </c>
    </row>
    <row r="5468" spans="1:19" hidden="1" x14ac:dyDescent="0.35">
      <c r="A5468" t="s">
        <v>36044</v>
      </c>
      <c r="B5468" t="s">
        <v>36045</v>
      </c>
      <c r="C5468" t="s">
        <v>36047</v>
      </c>
      <c r="D5468" t="s">
        <v>36048</v>
      </c>
      <c r="E5468" t="s">
        <v>36049</v>
      </c>
      <c r="F5468" t="s">
        <v>36050</v>
      </c>
      <c r="I5468" t="s">
        <v>36051</v>
      </c>
      <c r="J5468" t="s">
        <v>36052</v>
      </c>
      <c r="M5468" t="s">
        <v>112299</v>
      </c>
      <c r="N5468" t="s">
        <v>247</v>
      </c>
      <c r="O5468" s="3" t="s">
        <v>36053</v>
      </c>
      <c r="P5468" t="s">
        <v>247</v>
      </c>
      <c r="Q5468" t="s">
        <v>247</v>
      </c>
      <c r="R5468" t="s">
        <v>36053</v>
      </c>
      <c r="S5468" s="4" t="str">
        <f t="shared" si="85"/>
        <v>2004</v>
      </c>
    </row>
    <row r="5469" spans="1:19" hidden="1" x14ac:dyDescent="0.35">
      <c r="A5469" t="s">
        <v>36049</v>
      </c>
      <c r="B5469" t="s">
        <v>36050</v>
      </c>
      <c r="C5469" t="s">
        <v>36054</v>
      </c>
      <c r="D5469" t="s">
        <v>36055</v>
      </c>
      <c r="E5469" t="s">
        <v>36056</v>
      </c>
      <c r="F5469" t="s">
        <v>36057</v>
      </c>
      <c r="I5469" t="s">
        <v>36058</v>
      </c>
      <c r="J5469" t="s">
        <v>36059</v>
      </c>
      <c r="M5469" t="s">
        <v>112299</v>
      </c>
      <c r="N5469" t="s">
        <v>247</v>
      </c>
      <c r="O5469" s="3" t="s">
        <v>36060</v>
      </c>
      <c r="P5469" t="s">
        <v>247</v>
      </c>
      <c r="Q5469" t="s">
        <v>247</v>
      </c>
      <c r="R5469" t="s">
        <v>36060</v>
      </c>
      <c r="S5469" s="4" t="str">
        <f t="shared" si="85"/>
        <v>2004</v>
      </c>
    </row>
    <row r="5470" spans="1:19" hidden="1" x14ac:dyDescent="0.35">
      <c r="A5470" t="s">
        <v>36056</v>
      </c>
      <c r="B5470" t="s">
        <v>36057</v>
      </c>
      <c r="C5470" t="s">
        <v>36061</v>
      </c>
      <c r="D5470" t="s">
        <v>36062</v>
      </c>
      <c r="E5470" t="s">
        <v>36063</v>
      </c>
      <c r="F5470" t="s">
        <v>36064</v>
      </c>
      <c r="I5470" t="s">
        <v>36065</v>
      </c>
      <c r="J5470" t="s">
        <v>36066</v>
      </c>
      <c r="M5470" t="s">
        <v>112314</v>
      </c>
      <c r="N5470" t="s">
        <v>28736</v>
      </c>
      <c r="O5470" s="3" t="s">
        <v>36067</v>
      </c>
      <c r="P5470" t="s">
        <v>28736</v>
      </c>
      <c r="Q5470" t="s">
        <v>28736</v>
      </c>
      <c r="R5470" t="s">
        <v>36067</v>
      </c>
      <c r="S5470" s="4" t="str">
        <f t="shared" si="85"/>
        <v>2004</v>
      </c>
    </row>
    <row r="5471" spans="1:19" hidden="1" x14ac:dyDescent="0.35">
      <c r="A5471" t="s">
        <v>36063</v>
      </c>
      <c r="B5471" t="s">
        <v>36064</v>
      </c>
      <c r="C5471" t="s">
        <v>36068</v>
      </c>
      <c r="D5471" t="s">
        <v>36069</v>
      </c>
      <c r="E5471" s="1" t="s">
        <v>36070</v>
      </c>
      <c r="F5471" s="1" t="s">
        <v>36071</v>
      </c>
      <c r="I5471" t="s">
        <v>36072</v>
      </c>
      <c r="J5471" t="s">
        <v>36073</v>
      </c>
      <c r="M5471" t="s">
        <v>112299</v>
      </c>
      <c r="N5471" t="s">
        <v>247</v>
      </c>
      <c r="O5471" s="3" t="s">
        <v>36074</v>
      </c>
      <c r="P5471" t="s">
        <v>247</v>
      </c>
      <c r="Q5471" t="s">
        <v>247</v>
      </c>
      <c r="R5471" t="s">
        <v>36074</v>
      </c>
      <c r="S5471" s="4" t="str">
        <f t="shared" si="85"/>
        <v>2004</v>
      </c>
    </row>
    <row r="5472" spans="1:19" hidden="1" x14ac:dyDescent="0.35">
      <c r="A5472" s="1" t="s">
        <v>36070</v>
      </c>
      <c r="B5472" s="1" t="s">
        <v>36071</v>
      </c>
      <c r="C5472" s="1" t="s">
        <v>36075</v>
      </c>
      <c r="D5472" s="1" t="s">
        <v>36076</v>
      </c>
      <c r="E5472" t="s">
        <v>36077</v>
      </c>
      <c r="F5472" t="s">
        <v>36078</v>
      </c>
      <c r="I5472" t="s">
        <v>36079</v>
      </c>
      <c r="J5472" t="s">
        <v>36080</v>
      </c>
      <c r="M5472" t="s">
        <v>112314</v>
      </c>
      <c r="N5472" t="s">
        <v>28736</v>
      </c>
      <c r="O5472" s="3" t="s">
        <v>36081</v>
      </c>
      <c r="P5472" t="s">
        <v>28736</v>
      </c>
      <c r="Q5472" t="s">
        <v>28736</v>
      </c>
      <c r="R5472" t="s">
        <v>36081</v>
      </c>
      <c r="S5472" s="4" t="str">
        <f t="shared" si="85"/>
        <v>2004</v>
      </c>
    </row>
    <row r="5473" spans="1:19" hidden="1" x14ac:dyDescent="0.35">
      <c r="A5473" t="s">
        <v>36077</v>
      </c>
      <c r="B5473" t="s">
        <v>36078</v>
      </c>
      <c r="C5473" t="s">
        <v>36082</v>
      </c>
      <c r="D5473" t="s">
        <v>36083</v>
      </c>
      <c r="E5473" t="s">
        <v>36084</v>
      </c>
      <c r="F5473" t="s">
        <v>36085</v>
      </c>
      <c r="I5473" t="s">
        <v>36086</v>
      </c>
      <c r="J5473" t="s">
        <v>36087</v>
      </c>
      <c r="M5473" t="s">
        <v>112314</v>
      </c>
      <c r="N5473" t="s">
        <v>28736</v>
      </c>
      <c r="O5473" s="3" t="s">
        <v>36088</v>
      </c>
      <c r="P5473" t="s">
        <v>28736</v>
      </c>
      <c r="Q5473" t="s">
        <v>28736</v>
      </c>
      <c r="R5473" t="s">
        <v>36088</v>
      </c>
      <c r="S5473" s="4" t="str">
        <f t="shared" si="85"/>
        <v>2004</v>
      </c>
    </row>
    <row r="5474" spans="1:19" hidden="1" x14ac:dyDescent="0.35">
      <c r="A5474" t="s">
        <v>36084</v>
      </c>
      <c r="B5474" t="s">
        <v>36085</v>
      </c>
      <c r="C5474" t="s">
        <v>36089</v>
      </c>
      <c r="D5474" t="s">
        <v>36090</v>
      </c>
      <c r="E5474" t="s">
        <v>36091</v>
      </c>
      <c r="F5474" t="s">
        <v>36092</v>
      </c>
      <c r="I5474" t="s">
        <v>36093</v>
      </c>
      <c r="J5474" t="s">
        <v>36094</v>
      </c>
      <c r="M5474" t="s">
        <v>112314</v>
      </c>
      <c r="N5474" t="s">
        <v>28736</v>
      </c>
      <c r="O5474" s="3" t="s">
        <v>36095</v>
      </c>
      <c r="P5474" t="s">
        <v>28736</v>
      </c>
      <c r="Q5474" t="s">
        <v>28736</v>
      </c>
      <c r="R5474" t="s">
        <v>36095</v>
      </c>
      <c r="S5474" s="4" t="str">
        <f t="shared" si="85"/>
        <v>2004</v>
      </c>
    </row>
    <row r="5475" spans="1:19" hidden="1" x14ac:dyDescent="0.35">
      <c r="A5475" t="s">
        <v>36091</v>
      </c>
      <c r="B5475" t="s">
        <v>36092</v>
      </c>
      <c r="C5475" t="s">
        <v>36096</v>
      </c>
      <c r="D5475" t="s">
        <v>36097</v>
      </c>
      <c r="E5475" t="s">
        <v>36098</v>
      </c>
      <c r="F5475" t="s">
        <v>36099</v>
      </c>
      <c r="I5475" t="s">
        <v>36100</v>
      </c>
      <c r="J5475" t="s">
        <v>36101</v>
      </c>
      <c r="M5475" t="s">
        <v>112314</v>
      </c>
      <c r="N5475" t="s">
        <v>28736</v>
      </c>
      <c r="O5475" s="3" t="s">
        <v>36102</v>
      </c>
      <c r="P5475" t="s">
        <v>28736</v>
      </c>
      <c r="Q5475" t="s">
        <v>28736</v>
      </c>
      <c r="R5475" t="s">
        <v>36102</v>
      </c>
      <c r="S5475" s="4" t="str">
        <f t="shared" si="85"/>
        <v>2004</v>
      </c>
    </row>
    <row r="5476" spans="1:19" hidden="1" x14ac:dyDescent="0.35">
      <c r="A5476" t="s">
        <v>36098</v>
      </c>
      <c r="B5476" t="s">
        <v>36099</v>
      </c>
      <c r="C5476" t="s">
        <v>36103</v>
      </c>
      <c r="D5476" t="s">
        <v>36104</v>
      </c>
      <c r="E5476" t="s">
        <v>36105</v>
      </c>
      <c r="F5476" t="s">
        <v>36106</v>
      </c>
      <c r="I5476" t="s">
        <v>36107</v>
      </c>
      <c r="J5476" t="s">
        <v>36108</v>
      </c>
      <c r="M5476" t="s">
        <v>112299</v>
      </c>
      <c r="N5476" t="s">
        <v>247</v>
      </c>
      <c r="O5476" s="3" t="s">
        <v>36109</v>
      </c>
      <c r="P5476" t="s">
        <v>247</v>
      </c>
      <c r="Q5476" t="s">
        <v>247</v>
      </c>
      <c r="R5476" t="s">
        <v>36109</v>
      </c>
      <c r="S5476" s="4" t="str">
        <f t="shared" si="85"/>
        <v>2004</v>
      </c>
    </row>
    <row r="5477" spans="1:19" hidden="1" x14ac:dyDescent="0.35">
      <c r="A5477" t="s">
        <v>36105</v>
      </c>
      <c r="B5477" t="s">
        <v>36106</v>
      </c>
      <c r="C5477" t="s">
        <v>36110</v>
      </c>
      <c r="D5477" t="s">
        <v>36111</v>
      </c>
      <c r="E5477" t="s">
        <v>36112</v>
      </c>
      <c r="F5477" t="s">
        <v>36113</v>
      </c>
      <c r="I5477" t="s">
        <v>36114</v>
      </c>
      <c r="J5477" t="s">
        <v>36115</v>
      </c>
      <c r="M5477" t="s">
        <v>112297</v>
      </c>
      <c r="N5477" t="s">
        <v>124</v>
      </c>
      <c r="O5477" s="3" t="s">
        <v>36116</v>
      </c>
      <c r="P5477" t="s">
        <v>124</v>
      </c>
      <c r="Q5477" t="s">
        <v>124</v>
      </c>
      <c r="R5477" t="s">
        <v>36116</v>
      </c>
      <c r="S5477" s="4" t="str">
        <f t="shared" si="85"/>
        <v>2004</v>
      </c>
    </row>
    <row r="5478" spans="1:19" hidden="1" x14ac:dyDescent="0.35">
      <c r="A5478" t="s">
        <v>36112</v>
      </c>
      <c r="B5478" t="s">
        <v>36113</v>
      </c>
      <c r="C5478" t="s">
        <v>36117</v>
      </c>
      <c r="D5478" t="s">
        <v>36118</v>
      </c>
      <c r="E5478" t="s">
        <v>36119</v>
      </c>
      <c r="F5478" t="s">
        <v>36120</v>
      </c>
      <c r="I5478" t="s">
        <v>36121</v>
      </c>
      <c r="J5478" t="s">
        <v>36122</v>
      </c>
      <c r="M5478" t="s">
        <v>112297</v>
      </c>
      <c r="N5478" t="s">
        <v>124</v>
      </c>
      <c r="O5478" s="3" t="s">
        <v>36123</v>
      </c>
      <c r="P5478" t="s">
        <v>124</v>
      </c>
      <c r="Q5478" t="s">
        <v>124</v>
      </c>
      <c r="R5478" t="s">
        <v>36123</v>
      </c>
      <c r="S5478" s="4" t="str">
        <f t="shared" si="85"/>
        <v>2004</v>
      </c>
    </row>
    <row r="5479" spans="1:19" hidden="1" x14ac:dyDescent="0.35">
      <c r="A5479" t="s">
        <v>36119</v>
      </c>
      <c r="B5479" t="s">
        <v>36120</v>
      </c>
      <c r="C5479" t="s">
        <v>36124</v>
      </c>
      <c r="D5479" t="s">
        <v>36125</v>
      </c>
      <c r="E5479" t="s">
        <v>36126</v>
      </c>
      <c r="F5479" t="s">
        <v>36127</v>
      </c>
      <c r="I5479" t="s">
        <v>36128</v>
      </c>
      <c r="J5479" t="s">
        <v>36129</v>
      </c>
      <c r="M5479" t="s">
        <v>112298</v>
      </c>
      <c r="N5479" t="s">
        <v>28</v>
      </c>
      <c r="O5479" s="3" t="s">
        <v>36130</v>
      </c>
      <c r="P5479" t="s">
        <v>16314</v>
      </c>
      <c r="Q5479" t="s">
        <v>16314</v>
      </c>
      <c r="R5479" t="s">
        <v>36130</v>
      </c>
      <c r="S5479" s="4" t="str">
        <f t="shared" si="85"/>
        <v>2004</v>
      </c>
    </row>
    <row r="5480" spans="1:19" hidden="1" x14ac:dyDescent="0.35">
      <c r="A5480" t="s">
        <v>36126</v>
      </c>
      <c r="B5480" t="s">
        <v>36127</v>
      </c>
      <c r="C5480" t="s">
        <v>36131</v>
      </c>
      <c r="D5480" t="s">
        <v>36132</v>
      </c>
      <c r="E5480" t="s">
        <v>36133</v>
      </c>
      <c r="F5480" t="s">
        <v>36134</v>
      </c>
      <c r="I5480" t="s">
        <v>36135</v>
      </c>
      <c r="J5480" t="s">
        <v>36136</v>
      </c>
      <c r="M5480" t="s">
        <v>112299</v>
      </c>
      <c r="N5480" t="s">
        <v>247</v>
      </c>
      <c r="O5480" s="3" t="s">
        <v>36137</v>
      </c>
      <c r="P5480" t="s">
        <v>247</v>
      </c>
      <c r="Q5480" t="s">
        <v>247</v>
      </c>
      <c r="R5480" t="s">
        <v>36137</v>
      </c>
      <c r="S5480" s="4" t="str">
        <f t="shared" si="85"/>
        <v>2004</v>
      </c>
    </row>
    <row r="5481" spans="1:19" hidden="1" x14ac:dyDescent="0.35">
      <c r="A5481" t="s">
        <v>36133</v>
      </c>
      <c r="B5481" t="s">
        <v>36134</v>
      </c>
      <c r="C5481" t="s">
        <v>36138</v>
      </c>
      <c r="D5481" t="s">
        <v>36139</v>
      </c>
      <c r="E5481" t="s">
        <v>36140</v>
      </c>
      <c r="F5481" t="s">
        <v>36141</v>
      </c>
      <c r="I5481" t="s">
        <v>36142</v>
      </c>
      <c r="J5481" t="s">
        <v>36143</v>
      </c>
      <c r="M5481" t="s">
        <v>112314</v>
      </c>
      <c r="N5481" t="s">
        <v>28736</v>
      </c>
      <c r="O5481" s="3" t="s">
        <v>36144</v>
      </c>
      <c r="P5481" t="s">
        <v>28736</v>
      </c>
      <c r="Q5481" t="s">
        <v>28736</v>
      </c>
      <c r="R5481" t="s">
        <v>36144</v>
      </c>
      <c r="S5481" s="4" t="str">
        <f t="shared" si="85"/>
        <v>2004</v>
      </c>
    </row>
    <row r="5482" spans="1:19" hidden="1" x14ac:dyDescent="0.35">
      <c r="A5482" t="s">
        <v>36140</v>
      </c>
      <c r="B5482" t="s">
        <v>36141</v>
      </c>
      <c r="C5482" t="s">
        <v>36145</v>
      </c>
      <c r="D5482" t="s">
        <v>36146</v>
      </c>
      <c r="E5482" t="s">
        <v>36147</v>
      </c>
      <c r="F5482" t="s">
        <v>36148</v>
      </c>
      <c r="I5482" t="s">
        <v>36149</v>
      </c>
      <c r="J5482" t="s">
        <v>36150</v>
      </c>
      <c r="M5482" t="s">
        <v>112299</v>
      </c>
      <c r="N5482" t="s">
        <v>247</v>
      </c>
      <c r="O5482" s="3" t="s">
        <v>36151</v>
      </c>
      <c r="P5482" t="s">
        <v>247</v>
      </c>
      <c r="Q5482" t="s">
        <v>247</v>
      </c>
      <c r="R5482" t="s">
        <v>36151</v>
      </c>
      <c r="S5482" s="4" t="str">
        <f t="shared" si="85"/>
        <v>2004</v>
      </c>
    </row>
    <row r="5483" spans="1:19" hidden="1" x14ac:dyDescent="0.35">
      <c r="A5483" t="s">
        <v>36147</v>
      </c>
      <c r="B5483" t="s">
        <v>36148</v>
      </c>
      <c r="C5483" t="s">
        <v>36152</v>
      </c>
      <c r="D5483" t="s">
        <v>36153</v>
      </c>
      <c r="E5483" t="s">
        <v>36154</v>
      </c>
      <c r="F5483" t="s">
        <v>36155</v>
      </c>
      <c r="I5483" t="s">
        <v>29947</v>
      </c>
      <c r="J5483" t="s">
        <v>29948</v>
      </c>
      <c r="M5483" t="s">
        <v>112314</v>
      </c>
      <c r="N5483" t="s">
        <v>28736</v>
      </c>
      <c r="O5483" s="3" t="s">
        <v>36156</v>
      </c>
      <c r="P5483" t="s">
        <v>28736</v>
      </c>
      <c r="Q5483" t="s">
        <v>28736</v>
      </c>
      <c r="R5483" t="s">
        <v>36156</v>
      </c>
      <c r="S5483" s="4" t="str">
        <f t="shared" si="85"/>
        <v>2004</v>
      </c>
    </row>
    <row r="5484" spans="1:19" hidden="1" x14ac:dyDescent="0.35">
      <c r="A5484" t="s">
        <v>36154</v>
      </c>
      <c r="B5484" t="s">
        <v>36155</v>
      </c>
      <c r="C5484" t="s">
        <v>36157</v>
      </c>
      <c r="D5484" t="s">
        <v>36158</v>
      </c>
      <c r="E5484" t="s">
        <v>36159</v>
      </c>
      <c r="F5484" t="s">
        <v>36160</v>
      </c>
      <c r="I5484" t="s">
        <v>36161</v>
      </c>
      <c r="J5484" t="s">
        <v>36162</v>
      </c>
      <c r="M5484" t="s">
        <v>112314</v>
      </c>
      <c r="N5484" t="s">
        <v>28736</v>
      </c>
      <c r="O5484" s="3" t="s">
        <v>36163</v>
      </c>
      <c r="P5484" t="s">
        <v>28736</v>
      </c>
      <c r="Q5484" t="s">
        <v>28736</v>
      </c>
      <c r="R5484" t="s">
        <v>36163</v>
      </c>
      <c r="S5484" s="4" t="str">
        <f t="shared" si="85"/>
        <v>2004</v>
      </c>
    </row>
    <row r="5485" spans="1:19" hidden="1" x14ac:dyDescent="0.35">
      <c r="A5485" t="s">
        <v>36159</v>
      </c>
      <c r="B5485" t="s">
        <v>36160</v>
      </c>
      <c r="C5485" t="s">
        <v>36164</v>
      </c>
      <c r="D5485" t="s">
        <v>36165</v>
      </c>
      <c r="E5485" t="s">
        <v>36166</v>
      </c>
      <c r="F5485" t="s">
        <v>36167</v>
      </c>
      <c r="I5485" t="s">
        <v>36168</v>
      </c>
      <c r="J5485" t="s">
        <v>36169</v>
      </c>
      <c r="M5485" t="s">
        <v>112314</v>
      </c>
      <c r="N5485" t="s">
        <v>28736</v>
      </c>
      <c r="O5485" s="3" t="s">
        <v>36170</v>
      </c>
      <c r="P5485" t="s">
        <v>28736</v>
      </c>
      <c r="Q5485" t="s">
        <v>28736</v>
      </c>
      <c r="R5485" t="s">
        <v>36170</v>
      </c>
      <c r="S5485" s="4" t="str">
        <f t="shared" si="85"/>
        <v>2004</v>
      </c>
    </row>
    <row r="5486" spans="1:19" hidden="1" x14ac:dyDescent="0.35">
      <c r="A5486" t="s">
        <v>36166</v>
      </c>
      <c r="B5486" t="s">
        <v>36167</v>
      </c>
      <c r="C5486" t="s">
        <v>36171</v>
      </c>
      <c r="D5486" t="s">
        <v>36172</v>
      </c>
      <c r="E5486" t="s">
        <v>36173</v>
      </c>
      <c r="F5486" t="s">
        <v>36174</v>
      </c>
      <c r="I5486" t="s">
        <v>36175</v>
      </c>
      <c r="J5486" t="s">
        <v>36176</v>
      </c>
      <c r="M5486" t="s">
        <v>112298</v>
      </c>
      <c r="N5486" t="s">
        <v>28</v>
      </c>
      <c r="O5486" s="3" t="s">
        <v>36177</v>
      </c>
      <c r="P5486" t="s">
        <v>16314</v>
      </c>
      <c r="Q5486" t="s">
        <v>16314</v>
      </c>
      <c r="R5486" t="s">
        <v>36177</v>
      </c>
      <c r="S5486" s="4" t="str">
        <f t="shared" si="85"/>
        <v>2004</v>
      </c>
    </row>
    <row r="5487" spans="1:19" hidden="1" x14ac:dyDescent="0.35">
      <c r="A5487" t="s">
        <v>36173</v>
      </c>
      <c r="B5487" t="s">
        <v>36174</v>
      </c>
      <c r="C5487" t="s">
        <v>36178</v>
      </c>
      <c r="D5487" t="s">
        <v>36179</v>
      </c>
      <c r="E5487" t="s">
        <v>36180</v>
      </c>
      <c r="F5487" t="s">
        <v>36181</v>
      </c>
      <c r="I5487" t="s">
        <v>36182</v>
      </c>
      <c r="J5487" t="s">
        <v>36183</v>
      </c>
      <c r="M5487" t="s">
        <v>112298</v>
      </c>
      <c r="N5487" t="s">
        <v>28</v>
      </c>
      <c r="O5487" s="3" t="s">
        <v>36184</v>
      </c>
      <c r="P5487" t="s">
        <v>16314</v>
      </c>
      <c r="Q5487" t="s">
        <v>16314</v>
      </c>
      <c r="R5487" t="s">
        <v>36184</v>
      </c>
      <c r="S5487" s="4" t="str">
        <f t="shared" si="85"/>
        <v>2004</v>
      </c>
    </row>
    <row r="5488" spans="1:19" hidden="1" x14ac:dyDescent="0.35">
      <c r="A5488" t="s">
        <v>36180</v>
      </c>
      <c r="B5488" t="s">
        <v>36181</v>
      </c>
      <c r="C5488" t="s">
        <v>36185</v>
      </c>
      <c r="D5488" t="s">
        <v>36186</v>
      </c>
      <c r="E5488" t="s">
        <v>36187</v>
      </c>
      <c r="F5488" t="s">
        <v>36188</v>
      </c>
      <c r="I5488" t="s">
        <v>29748</v>
      </c>
      <c r="J5488" t="s">
        <v>29749</v>
      </c>
      <c r="M5488" t="s">
        <v>112314</v>
      </c>
      <c r="N5488" t="s">
        <v>28736</v>
      </c>
      <c r="O5488" s="3" t="s">
        <v>36189</v>
      </c>
      <c r="P5488" t="s">
        <v>28736</v>
      </c>
      <c r="Q5488" t="s">
        <v>28736</v>
      </c>
      <c r="R5488" t="s">
        <v>36189</v>
      </c>
      <c r="S5488" s="4" t="str">
        <f t="shared" si="85"/>
        <v>2004</v>
      </c>
    </row>
    <row r="5489" spans="1:19" hidden="1" x14ac:dyDescent="0.35">
      <c r="A5489" t="s">
        <v>36187</v>
      </c>
      <c r="B5489" t="s">
        <v>36188</v>
      </c>
      <c r="C5489" t="s">
        <v>36190</v>
      </c>
      <c r="D5489" t="s">
        <v>36191</v>
      </c>
      <c r="E5489" t="s">
        <v>36192</v>
      </c>
      <c r="F5489" t="s">
        <v>36193</v>
      </c>
      <c r="I5489" t="s">
        <v>36194</v>
      </c>
      <c r="J5489" t="s">
        <v>35545</v>
      </c>
      <c r="M5489" t="s">
        <v>112314</v>
      </c>
      <c r="N5489" t="s">
        <v>28736</v>
      </c>
      <c r="O5489" s="3" t="s">
        <v>36195</v>
      </c>
      <c r="P5489" t="s">
        <v>28736</v>
      </c>
      <c r="Q5489" t="s">
        <v>28736</v>
      </c>
      <c r="R5489" t="s">
        <v>36195</v>
      </c>
      <c r="S5489" s="4" t="str">
        <f t="shared" si="85"/>
        <v>2004</v>
      </c>
    </row>
    <row r="5490" spans="1:19" hidden="1" x14ac:dyDescent="0.35">
      <c r="A5490" t="s">
        <v>36192</v>
      </c>
      <c r="B5490" t="s">
        <v>36193</v>
      </c>
      <c r="C5490" t="s">
        <v>36196</v>
      </c>
      <c r="D5490" t="s">
        <v>36197</v>
      </c>
      <c r="E5490" t="s">
        <v>36198</v>
      </c>
      <c r="F5490" t="s">
        <v>36199</v>
      </c>
      <c r="I5490" t="s">
        <v>36200</v>
      </c>
      <c r="J5490" t="s">
        <v>36201</v>
      </c>
      <c r="M5490" t="s">
        <v>112314</v>
      </c>
      <c r="N5490" t="s">
        <v>28736</v>
      </c>
      <c r="O5490" s="3" t="s">
        <v>36202</v>
      </c>
      <c r="P5490" t="s">
        <v>28736</v>
      </c>
      <c r="Q5490" t="s">
        <v>28736</v>
      </c>
      <c r="R5490" t="s">
        <v>36202</v>
      </c>
      <c r="S5490" s="4" t="str">
        <f t="shared" si="85"/>
        <v>2004</v>
      </c>
    </row>
    <row r="5491" spans="1:19" hidden="1" x14ac:dyDescent="0.35">
      <c r="A5491" t="s">
        <v>36198</v>
      </c>
      <c r="B5491" t="s">
        <v>36199</v>
      </c>
      <c r="C5491" t="s">
        <v>36203</v>
      </c>
      <c r="D5491" t="s">
        <v>36204</v>
      </c>
      <c r="E5491" t="s">
        <v>36205</v>
      </c>
      <c r="F5491" t="s">
        <v>36206</v>
      </c>
      <c r="I5491" t="s">
        <v>33990</v>
      </c>
      <c r="J5491" t="s">
        <v>33991</v>
      </c>
      <c r="M5491" t="s">
        <v>112314</v>
      </c>
      <c r="N5491" t="s">
        <v>28736</v>
      </c>
      <c r="O5491" s="3" t="s">
        <v>36207</v>
      </c>
      <c r="P5491" t="s">
        <v>28736</v>
      </c>
      <c r="Q5491" t="s">
        <v>28736</v>
      </c>
      <c r="R5491" t="s">
        <v>36207</v>
      </c>
      <c r="S5491" s="4" t="str">
        <f t="shared" si="85"/>
        <v>2004</v>
      </c>
    </row>
    <row r="5492" spans="1:19" hidden="1" x14ac:dyDescent="0.35">
      <c r="A5492" t="s">
        <v>36205</v>
      </c>
      <c r="B5492" t="s">
        <v>36206</v>
      </c>
      <c r="C5492" t="s">
        <v>36208</v>
      </c>
      <c r="D5492" t="s">
        <v>36209</v>
      </c>
      <c r="E5492" t="s">
        <v>36210</v>
      </c>
      <c r="F5492" t="s">
        <v>36211</v>
      </c>
      <c r="I5492" t="s">
        <v>33990</v>
      </c>
      <c r="J5492" t="s">
        <v>33991</v>
      </c>
      <c r="M5492" t="s">
        <v>112314</v>
      </c>
      <c r="N5492" t="s">
        <v>28736</v>
      </c>
      <c r="O5492" s="3" t="s">
        <v>36212</v>
      </c>
      <c r="P5492" t="s">
        <v>28736</v>
      </c>
      <c r="Q5492" t="s">
        <v>28736</v>
      </c>
      <c r="R5492" t="s">
        <v>36212</v>
      </c>
      <c r="S5492" s="4" t="str">
        <f t="shared" si="85"/>
        <v>2004</v>
      </c>
    </row>
    <row r="5493" spans="1:19" hidden="1" x14ac:dyDescent="0.35">
      <c r="A5493" t="s">
        <v>36210</v>
      </c>
      <c r="B5493" t="s">
        <v>36211</v>
      </c>
      <c r="C5493" t="s">
        <v>36213</v>
      </c>
      <c r="D5493" t="s">
        <v>36214</v>
      </c>
      <c r="E5493" s="1" t="s">
        <v>36215</v>
      </c>
      <c r="F5493" s="1" t="s">
        <v>36216</v>
      </c>
      <c r="I5493" t="s">
        <v>36217</v>
      </c>
      <c r="J5493" t="s">
        <v>36218</v>
      </c>
      <c r="M5493" t="s">
        <v>112297</v>
      </c>
      <c r="N5493" t="s">
        <v>124</v>
      </c>
      <c r="O5493" s="3" t="s">
        <v>36219</v>
      </c>
      <c r="P5493" t="s">
        <v>124</v>
      </c>
      <c r="Q5493" t="s">
        <v>124</v>
      </c>
      <c r="R5493" t="s">
        <v>36219</v>
      </c>
      <c r="S5493" s="4" t="str">
        <f t="shared" si="85"/>
        <v>2004</v>
      </c>
    </row>
    <row r="5494" spans="1:19" hidden="1" x14ac:dyDescent="0.35">
      <c r="A5494" s="1" t="s">
        <v>36215</v>
      </c>
      <c r="B5494" s="1" t="s">
        <v>36216</v>
      </c>
      <c r="C5494" t="s">
        <v>36220</v>
      </c>
      <c r="D5494">
        <v>905280976</v>
      </c>
      <c r="E5494" t="s">
        <v>36221</v>
      </c>
      <c r="F5494" t="s">
        <v>36222</v>
      </c>
      <c r="I5494" t="s">
        <v>36223</v>
      </c>
      <c r="J5494" t="s">
        <v>36224</v>
      </c>
      <c r="M5494" t="s">
        <v>112298</v>
      </c>
      <c r="N5494" t="s">
        <v>28</v>
      </c>
      <c r="O5494" s="3" t="s">
        <v>36225</v>
      </c>
      <c r="P5494" t="s">
        <v>16314</v>
      </c>
      <c r="Q5494" t="s">
        <v>16314</v>
      </c>
      <c r="R5494" t="s">
        <v>36225</v>
      </c>
      <c r="S5494" s="4" t="str">
        <f t="shared" si="85"/>
        <v>2004</v>
      </c>
    </row>
    <row r="5495" spans="1:19" hidden="1" x14ac:dyDescent="0.35">
      <c r="A5495" t="s">
        <v>36221</v>
      </c>
      <c r="B5495" t="s">
        <v>36222</v>
      </c>
      <c r="C5495" t="s">
        <v>36226</v>
      </c>
      <c r="D5495" t="s">
        <v>36227</v>
      </c>
      <c r="E5495" t="s">
        <v>36228</v>
      </c>
      <c r="F5495" t="s">
        <v>36229</v>
      </c>
      <c r="I5495" t="s">
        <v>36230</v>
      </c>
      <c r="J5495" t="s">
        <v>36231</v>
      </c>
      <c r="M5495" t="s">
        <v>112297</v>
      </c>
      <c r="N5495" t="s">
        <v>124</v>
      </c>
      <c r="O5495" s="3" t="s">
        <v>36232</v>
      </c>
      <c r="P5495" t="s">
        <v>124</v>
      </c>
      <c r="Q5495" t="s">
        <v>124</v>
      </c>
      <c r="R5495" t="s">
        <v>36232</v>
      </c>
      <c r="S5495" s="4" t="str">
        <f t="shared" si="85"/>
        <v>2004</v>
      </c>
    </row>
    <row r="5496" spans="1:19" hidden="1" x14ac:dyDescent="0.35">
      <c r="A5496" t="s">
        <v>36228</v>
      </c>
      <c r="B5496" t="s">
        <v>36229</v>
      </c>
      <c r="C5496" t="s">
        <v>36233</v>
      </c>
      <c r="D5496" t="s">
        <v>36234</v>
      </c>
      <c r="E5496" t="s">
        <v>36235</v>
      </c>
      <c r="F5496" t="s">
        <v>36236</v>
      </c>
      <c r="I5496" t="s">
        <v>36237</v>
      </c>
      <c r="J5496" t="s">
        <v>36238</v>
      </c>
      <c r="M5496" t="s">
        <v>112314</v>
      </c>
      <c r="N5496" t="s">
        <v>28736</v>
      </c>
      <c r="O5496" s="3" t="s">
        <v>36239</v>
      </c>
      <c r="P5496" t="s">
        <v>28736</v>
      </c>
      <c r="Q5496" t="s">
        <v>28736</v>
      </c>
      <c r="R5496" t="s">
        <v>36239</v>
      </c>
      <c r="S5496" s="4" t="str">
        <f t="shared" si="85"/>
        <v>2004</v>
      </c>
    </row>
    <row r="5497" spans="1:19" hidden="1" x14ac:dyDescent="0.35">
      <c r="A5497" t="s">
        <v>36235</v>
      </c>
      <c r="B5497" t="s">
        <v>36236</v>
      </c>
      <c r="C5497" t="s">
        <v>36240</v>
      </c>
      <c r="D5497" t="s">
        <v>36241</v>
      </c>
      <c r="E5497" t="s">
        <v>36242</v>
      </c>
      <c r="F5497" t="s">
        <v>36243</v>
      </c>
      <c r="I5497" t="s">
        <v>36244</v>
      </c>
      <c r="J5497" t="s">
        <v>36245</v>
      </c>
      <c r="M5497" t="s">
        <v>112297</v>
      </c>
      <c r="N5497" t="s">
        <v>124</v>
      </c>
      <c r="O5497" s="3" t="s">
        <v>36246</v>
      </c>
      <c r="P5497" t="s">
        <v>124</v>
      </c>
      <c r="Q5497" t="s">
        <v>124</v>
      </c>
      <c r="R5497" t="s">
        <v>36246</v>
      </c>
      <c r="S5497" s="4" t="str">
        <f t="shared" si="85"/>
        <v>2004</v>
      </c>
    </row>
    <row r="5498" spans="1:19" hidden="1" x14ac:dyDescent="0.35">
      <c r="A5498" t="s">
        <v>36242</v>
      </c>
      <c r="B5498" t="s">
        <v>36243</v>
      </c>
      <c r="C5498" t="s">
        <v>36247</v>
      </c>
      <c r="D5498" t="s">
        <v>36248</v>
      </c>
      <c r="E5498" t="s">
        <v>36249</v>
      </c>
      <c r="F5498" t="s">
        <v>36250</v>
      </c>
      <c r="I5498" t="s">
        <v>36251</v>
      </c>
      <c r="J5498" t="s">
        <v>36252</v>
      </c>
      <c r="M5498" t="s">
        <v>112298</v>
      </c>
      <c r="N5498" t="s">
        <v>28</v>
      </c>
      <c r="O5498" s="3" t="s">
        <v>36253</v>
      </c>
      <c r="P5498" t="s">
        <v>16314</v>
      </c>
      <c r="Q5498" t="s">
        <v>16314</v>
      </c>
      <c r="R5498" t="s">
        <v>36253</v>
      </c>
      <c r="S5498" s="4" t="str">
        <f t="shared" si="85"/>
        <v>2004</v>
      </c>
    </row>
    <row r="5499" spans="1:19" hidden="1" x14ac:dyDescent="0.35">
      <c r="A5499" t="s">
        <v>36249</v>
      </c>
      <c r="B5499" t="s">
        <v>36250</v>
      </c>
      <c r="C5499" t="s">
        <v>36254</v>
      </c>
      <c r="D5499">
        <v>118613289</v>
      </c>
      <c r="E5499" t="s">
        <v>36255</v>
      </c>
      <c r="F5499" t="s">
        <v>36256</v>
      </c>
      <c r="I5499" t="s">
        <v>36257</v>
      </c>
      <c r="J5499" t="s">
        <v>36258</v>
      </c>
      <c r="M5499" t="s">
        <v>112314</v>
      </c>
      <c r="N5499" t="s">
        <v>28736</v>
      </c>
      <c r="O5499" s="3" t="s">
        <v>36259</v>
      </c>
      <c r="P5499" t="s">
        <v>28736</v>
      </c>
      <c r="Q5499" t="s">
        <v>28736</v>
      </c>
      <c r="R5499" t="s">
        <v>36259</v>
      </c>
      <c r="S5499" s="4" t="str">
        <f t="shared" si="85"/>
        <v>2004</v>
      </c>
    </row>
    <row r="5500" spans="1:19" hidden="1" x14ac:dyDescent="0.35">
      <c r="A5500" t="s">
        <v>36255</v>
      </c>
      <c r="B5500" t="s">
        <v>36256</v>
      </c>
      <c r="C5500" t="s">
        <v>36260</v>
      </c>
      <c r="D5500" t="s">
        <v>36261</v>
      </c>
      <c r="E5500" t="s">
        <v>36262</v>
      </c>
      <c r="F5500" t="s">
        <v>36263</v>
      </c>
      <c r="I5500" t="s">
        <v>29947</v>
      </c>
      <c r="J5500" t="s">
        <v>29948</v>
      </c>
      <c r="M5500" t="s">
        <v>112314</v>
      </c>
      <c r="N5500" t="s">
        <v>28736</v>
      </c>
      <c r="O5500" s="3" t="s">
        <v>36264</v>
      </c>
      <c r="P5500" t="s">
        <v>28736</v>
      </c>
      <c r="Q5500" t="s">
        <v>28736</v>
      </c>
      <c r="R5500" t="s">
        <v>36264</v>
      </c>
      <c r="S5500" s="4" t="str">
        <f t="shared" si="85"/>
        <v>2004</v>
      </c>
    </row>
    <row r="5501" spans="1:19" hidden="1" x14ac:dyDescent="0.35">
      <c r="A5501" t="s">
        <v>36262</v>
      </c>
      <c r="B5501" t="s">
        <v>36263</v>
      </c>
      <c r="C5501" t="s">
        <v>36265</v>
      </c>
      <c r="D5501" t="s">
        <v>36266</v>
      </c>
      <c r="E5501" t="s">
        <v>36267</v>
      </c>
      <c r="F5501" t="s">
        <v>36268</v>
      </c>
      <c r="I5501" t="s">
        <v>36269</v>
      </c>
      <c r="J5501" t="s">
        <v>31874</v>
      </c>
      <c r="M5501" t="s">
        <v>112297</v>
      </c>
      <c r="N5501" t="s">
        <v>124</v>
      </c>
      <c r="O5501" s="3" t="s">
        <v>36270</v>
      </c>
      <c r="P5501" t="s">
        <v>124</v>
      </c>
      <c r="Q5501" t="s">
        <v>124</v>
      </c>
      <c r="R5501" t="s">
        <v>36270</v>
      </c>
      <c r="S5501" s="4" t="str">
        <f t="shared" si="85"/>
        <v>2004</v>
      </c>
    </row>
    <row r="5502" spans="1:19" hidden="1" x14ac:dyDescent="0.35">
      <c r="A5502" t="s">
        <v>36267</v>
      </c>
      <c r="B5502" t="s">
        <v>36268</v>
      </c>
      <c r="C5502" t="s">
        <v>36271</v>
      </c>
      <c r="D5502" t="s">
        <v>36272</v>
      </c>
      <c r="E5502" t="s">
        <v>36273</v>
      </c>
      <c r="F5502" t="s">
        <v>36274</v>
      </c>
      <c r="I5502" t="s">
        <v>512</v>
      </c>
      <c r="J5502" t="s">
        <v>512</v>
      </c>
      <c r="M5502" t="s">
        <v>112297</v>
      </c>
      <c r="N5502" t="s">
        <v>16314</v>
      </c>
      <c r="O5502" s="3" t="s">
        <v>36275</v>
      </c>
      <c r="P5502" t="s">
        <v>16314</v>
      </c>
      <c r="Q5502" t="s">
        <v>16314</v>
      </c>
      <c r="R5502" t="s">
        <v>36275</v>
      </c>
      <c r="S5502" s="4" t="str">
        <f t="shared" si="85"/>
        <v>2004</v>
      </c>
    </row>
    <row r="5503" spans="1:19" hidden="1" x14ac:dyDescent="0.35">
      <c r="A5503" t="s">
        <v>36273</v>
      </c>
      <c r="B5503" t="s">
        <v>36274</v>
      </c>
      <c r="C5503" t="s">
        <v>36276</v>
      </c>
      <c r="D5503" t="s">
        <v>36277</v>
      </c>
      <c r="E5503" t="s">
        <v>36278</v>
      </c>
      <c r="F5503" t="s">
        <v>36279</v>
      </c>
      <c r="I5503" t="s">
        <v>36280</v>
      </c>
      <c r="J5503" t="s">
        <v>36281</v>
      </c>
      <c r="M5503" t="s">
        <v>112314</v>
      </c>
      <c r="N5503" t="s">
        <v>28736</v>
      </c>
      <c r="O5503" s="3" t="s">
        <v>36282</v>
      </c>
      <c r="P5503" t="s">
        <v>28736</v>
      </c>
      <c r="Q5503" t="s">
        <v>28736</v>
      </c>
      <c r="R5503" t="s">
        <v>36282</v>
      </c>
      <c r="S5503" s="4" t="str">
        <f t="shared" si="85"/>
        <v>2004</v>
      </c>
    </row>
    <row r="5504" spans="1:19" hidden="1" x14ac:dyDescent="0.35">
      <c r="A5504" t="s">
        <v>36278</v>
      </c>
      <c r="B5504" t="s">
        <v>36279</v>
      </c>
      <c r="C5504" t="s">
        <v>36283</v>
      </c>
      <c r="D5504" t="s">
        <v>36284</v>
      </c>
      <c r="E5504" t="s">
        <v>36285</v>
      </c>
      <c r="F5504" t="s">
        <v>36286</v>
      </c>
      <c r="I5504" t="s">
        <v>31115</v>
      </c>
      <c r="J5504" t="s">
        <v>31116</v>
      </c>
      <c r="M5504" t="s">
        <v>112314</v>
      </c>
      <c r="N5504" t="s">
        <v>28736</v>
      </c>
      <c r="O5504" s="3" t="s">
        <v>36287</v>
      </c>
      <c r="P5504" t="s">
        <v>28736</v>
      </c>
      <c r="Q5504" t="s">
        <v>28736</v>
      </c>
      <c r="R5504" t="s">
        <v>36287</v>
      </c>
      <c r="S5504" s="4" t="str">
        <f t="shared" si="85"/>
        <v>2004</v>
      </c>
    </row>
    <row r="5505" spans="1:19" hidden="1" x14ac:dyDescent="0.35">
      <c r="A5505" t="s">
        <v>36285</v>
      </c>
      <c r="B5505" t="s">
        <v>36286</v>
      </c>
      <c r="C5505" t="s">
        <v>36288</v>
      </c>
      <c r="D5505" t="s">
        <v>36289</v>
      </c>
      <c r="E5505" t="s">
        <v>36290</v>
      </c>
      <c r="F5505" t="s">
        <v>36291</v>
      </c>
      <c r="I5505" t="s">
        <v>36292</v>
      </c>
      <c r="J5505" t="s">
        <v>36293</v>
      </c>
      <c r="M5505" t="s">
        <v>112314</v>
      </c>
      <c r="N5505" t="s">
        <v>28736</v>
      </c>
      <c r="O5505" s="3" t="s">
        <v>36294</v>
      </c>
      <c r="P5505" t="s">
        <v>28736</v>
      </c>
      <c r="Q5505" t="s">
        <v>28736</v>
      </c>
      <c r="R5505" t="s">
        <v>36294</v>
      </c>
      <c r="S5505" s="4" t="str">
        <f t="shared" si="85"/>
        <v>2004</v>
      </c>
    </row>
    <row r="5506" spans="1:19" hidden="1" x14ac:dyDescent="0.35">
      <c r="A5506" t="s">
        <v>36290</v>
      </c>
      <c r="B5506" t="s">
        <v>36291</v>
      </c>
      <c r="C5506" t="s">
        <v>36295</v>
      </c>
      <c r="D5506" t="s">
        <v>36296</v>
      </c>
      <c r="E5506" t="s">
        <v>36297</v>
      </c>
      <c r="F5506" t="s">
        <v>36298</v>
      </c>
      <c r="I5506" t="s">
        <v>36299</v>
      </c>
      <c r="J5506" t="s">
        <v>36300</v>
      </c>
      <c r="M5506" t="s">
        <v>112297</v>
      </c>
      <c r="N5506" t="s">
        <v>124</v>
      </c>
      <c r="O5506" s="3" t="s">
        <v>36301</v>
      </c>
      <c r="P5506" t="s">
        <v>124</v>
      </c>
      <c r="Q5506" t="s">
        <v>124</v>
      </c>
      <c r="R5506" t="s">
        <v>36301</v>
      </c>
      <c r="S5506" s="4" t="str">
        <f t="shared" si="85"/>
        <v>2004</v>
      </c>
    </row>
    <row r="5507" spans="1:19" hidden="1" x14ac:dyDescent="0.35">
      <c r="A5507" t="s">
        <v>36297</v>
      </c>
      <c r="B5507" t="s">
        <v>36298</v>
      </c>
      <c r="C5507" t="s">
        <v>36302</v>
      </c>
      <c r="D5507" t="s">
        <v>36303</v>
      </c>
      <c r="E5507" t="s">
        <v>36304</v>
      </c>
      <c r="F5507" t="s">
        <v>36305</v>
      </c>
      <c r="I5507" t="s">
        <v>36306</v>
      </c>
      <c r="J5507" t="s">
        <v>36307</v>
      </c>
      <c r="M5507" t="s">
        <v>112314</v>
      </c>
      <c r="N5507" t="s">
        <v>28736</v>
      </c>
      <c r="O5507" s="3" t="s">
        <v>36308</v>
      </c>
      <c r="P5507" t="s">
        <v>28736</v>
      </c>
      <c r="Q5507" t="s">
        <v>28736</v>
      </c>
      <c r="R5507" t="s">
        <v>36308</v>
      </c>
      <c r="S5507" s="4" t="str">
        <f t="shared" ref="S5507:S5570" si="86">LEFT(RIGHT(R5507,19),4)</f>
        <v>2004</v>
      </c>
    </row>
    <row r="5508" spans="1:19" hidden="1" x14ac:dyDescent="0.35">
      <c r="A5508" t="s">
        <v>36304</v>
      </c>
      <c r="B5508" t="s">
        <v>36305</v>
      </c>
      <c r="C5508" t="s">
        <v>36309</v>
      </c>
      <c r="D5508" t="s">
        <v>36310</v>
      </c>
      <c r="E5508" t="s">
        <v>36311</v>
      </c>
      <c r="F5508" t="s">
        <v>36312</v>
      </c>
      <c r="I5508" t="s">
        <v>36313</v>
      </c>
      <c r="J5508" t="s">
        <v>36314</v>
      </c>
      <c r="M5508" t="s">
        <v>112314</v>
      </c>
      <c r="N5508" t="s">
        <v>28736</v>
      </c>
      <c r="O5508" s="3" t="s">
        <v>36315</v>
      </c>
      <c r="P5508" t="s">
        <v>28736</v>
      </c>
      <c r="Q5508" t="s">
        <v>28736</v>
      </c>
      <c r="R5508" t="s">
        <v>36315</v>
      </c>
      <c r="S5508" s="4" t="str">
        <f t="shared" si="86"/>
        <v>2004</v>
      </c>
    </row>
    <row r="5509" spans="1:19" hidden="1" x14ac:dyDescent="0.35">
      <c r="A5509" t="s">
        <v>36311</v>
      </c>
      <c r="B5509" t="s">
        <v>36312</v>
      </c>
      <c r="C5509" t="s">
        <v>36316</v>
      </c>
      <c r="D5509" t="s">
        <v>36317</v>
      </c>
      <c r="E5509" t="s">
        <v>36318</v>
      </c>
      <c r="F5509" t="s">
        <v>36319</v>
      </c>
      <c r="I5509" t="s">
        <v>36320</v>
      </c>
      <c r="J5509" t="s">
        <v>36321</v>
      </c>
      <c r="M5509" t="s">
        <v>112314</v>
      </c>
      <c r="N5509" t="s">
        <v>28736</v>
      </c>
      <c r="O5509" s="3" t="s">
        <v>36322</v>
      </c>
      <c r="P5509" t="s">
        <v>28736</v>
      </c>
      <c r="Q5509" t="s">
        <v>28736</v>
      </c>
      <c r="R5509" t="s">
        <v>36322</v>
      </c>
      <c r="S5509" s="4" t="str">
        <f t="shared" si="86"/>
        <v>2004</v>
      </c>
    </row>
    <row r="5510" spans="1:19" hidden="1" x14ac:dyDescent="0.35">
      <c r="A5510" t="s">
        <v>36318</v>
      </c>
      <c r="B5510" t="s">
        <v>36319</v>
      </c>
      <c r="C5510" t="s">
        <v>36323</v>
      </c>
      <c r="D5510" t="s">
        <v>36324</v>
      </c>
      <c r="E5510" t="s">
        <v>36325</v>
      </c>
      <c r="F5510" t="s">
        <v>36326</v>
      </c>
      <c r="I5510" t="s">
        <v>36327</v>
      </c>
      <c r="J5510" t="s">
        <v>36328</v>
      </c>
      <c r="M5510" t="s">
        <v>112297</v>
      </c>
      <c r="N5510" t="s">
        <v>124</v>
      </c>
      <c r="O5510" s="3" t="s">
        <v>36329</v>
      </c>
      <c r="P5510" t="s">
        <v>124</v>
      </c>
      <c r="Q5510" t="s">
        <v>124</v>
      </c>
      <c r="R5510" t="s">
        <v>36329</v>
      </c>
      <c r="S5510" s="4" t="str">
        <f t="shared" si="86"/>
        <v>2004</v>
      </c>
    </row>
    <row r="5511" spans="1:19" hidden="1" x14ac:dyDescent="0.35">
      <c r="A5511" t="s">
        <v>36325</v>
      </c>
      <c r="B5511" t="s">
        <v>36326</v>
      </c>
      <c r="C5511" t="s">
        <v>36330</v>
      </c>
      <c r="D5511" t="s">
        <v>36331</v>
      </c>
      <c r="E5511" t="s">
        <v>36332</v>
      </c>
      <c r="F5511" t="s">
        <v>36333</v>
      </c>
      <c r="I5511" t="s">
        <v>36334</v>
      </c>
      <c r="J5511" t="s">
        <v>36335</v>
      </c>
      <c r="M5511" t="s">
        <v>112297</v>
      </c>
      <c r="N5511" t="s">
        <v>124</v>
      </c>
      <c r="O5511" s="3" t="s">
        <v>36336</v>
      </c>
      <c r="P5511" t="s">
        <v>124</v>
      </c>
      <c r="Q5511" t="s">
        <v>124</v>
      </c>
      <c r="R5511" t="s">
        <v>36336</v>
      </c>
      <c r="S5511" s="4" t="str">
        <f t="shared" si="86"/>
        <v>2004</v>
      </c>
    </row>
    <row r="5512" spans="1:19" hidden="1" x14ac:dyDescent="0.35">
      <c r="A5512" t="s">
        <v>36332</v>
      </c>
      <c r="B5512" t="s">
        <v>36333</v>
      </c>
      <c r="C5512" t="s">
        <v>36337</v>
      </c>
      <c r="D5512" t="s">
        <v>36338</v>
      </c>
      <c r="E5512" t="s">
        <v>36339</v>
      </c>
      <c r="F5512" t="s">
        <v>36340</v>
      </c>
      <c r="I5512" t="s">
        <v>29947</v>
      </c>
      <c r="J5512" t="s">
        <v>29948</v>
      </c>
      <c r="M5512" t="s">
        <v>112314</v>
      </c>
      <c r="N5512" t="s">
        <v>28736</v>
      </c>
      <c r="O5512" s="3" t="s">
        <v>36341</v>
      </c>
      <c r="P5512" t="s">
        <v>28736</v>
      </c>
      <c r="Q5512" t="s">
        <v>28736</v>
      </c>
      <c r="R5512" t="s">
        <v>36341</v>
      </c>
      <c r="S5512" s="4" t="str">
        <f t="shared" si="86"/>
        <v>2004</v>
      </c>
    </row>
    <row r="5513" spans="1:19" hidden="1" x14ac:dyDescent="0.35">
      <c r="A5513" t="s">
        <v>36339</v>
      </c>
      <c r="B5513" t="s">
        <v>36340</v>
      </c>
      <c r="C5513" t="s">
        <v>36342</v>
      </c>
      <c r="D5513" t="s">
        <v>36343</v>
      </c>
      <c r="E5513" t="s">
        <v>36344</v>
      </c>
      <c r="F5513" t="s">
        <v>36345</v>
      </c>
      <c r="I5513" t="s">
        <v>29748</v>
      </c>
      <c r="J5513" t="s">
        <v>29749</v>
      </c>
      <c r="M5513" t="s">
        <v>112314</v>
      </c>
      <c r="N5513" t="s">
        <v>28736</v>
      </c>
      <c r="O5513" s="3" t="s">
        <v>36346</v>
      </c>
      <c r="P5513" t="s">
        <v>28736</v>
      </c>
      <c r="Q5513" t="s">
        <v>28736</v>
      </c>
      <c r="R5513" t="s">
        <v>36346</v>
      </c>
      <c r="S5513" s="4" t="str">
        <f t="shared" si="86"/>
        <v>2004</v>
      </c>
    </row>
    <row r="5514" spans="1:19" hidden="1" x14ac:dyDescent="0.35">
      <c r="A5514" t="s">
        <v>36344</v>
      </c>
      <c r="B5514" t="s">
        <v>36345</v>
      </c>
      <c r="C5514" t="s">
        <v>36347</v>
      </c>
      <c r="D5514" t="s">
        <v>36348</v>
      </c>
      <c r="E5514" t="s">
        <v>36349</v>
      </c>
      <c r="F5514" t="s">
        <v>36350</v>
      </c>
      <c r="I5514" t="s">
        <v>36351</v>
      </c>
      <c r="J5514" t="s">
        <v>36352</v>
      </c>
      <c r="M5514" t="s">
        <v>112314</v>
      </c>
      <c r="N5514" t="s">
        <v>28736</v>
      </c>
      <c r="O5514" s="3" t="s">
        <v>36353</v>
      </c>
      <c r="P5514" t="s">
        <v>28736</v>
      </c>
      <c r="Q5514" t="s">
        <v>28736</v>
      </c>
      <c r="R5514" t="s">
        <v>36353</v>
      </c>
      <c r="S5514" s="4" t="str">
        <f t="shared" si="86"/>
        <v>2004</v>
      </c>
    </row>
    <row r="5515" spans="1:19" hidden="1" x14ac:dyDescent="0.35">
      <c r="A5515" t="s">
        <v>36349</v>
      </c>
      <c r="B5515" t="s">
        <v>36350</v>
      </c>
      <c r="C5515" t="s">
        <v>36354</v>
      </c>
      <c r="D5515" t="s">
        <v>36355</v>
      </c>
      <c r="E5515" t="s">
        <v>36356</v>
      </c>
      <c r="F5515" t="s">
        <v>36357</v>
      </c>
      <c r="I5515" t="s">
        <v>36358</v>
      </c>
      <c r="J5515" t="s">
        <v>36359</v>
      </c>
      <c r="M5515" t="s">
        <v>112297</v>
      </c>
      <c r="N5515" t="s">
        <v>124</v>
      </c>
      <c r="O5515" s="3" t="s">
        <v>36360</v>
      </c>
      <c r="P5515" t="s">
        <v>124</v>
      </c>
      <c r="Q5515" t="s">
        <v>124</v>
      </c>
      <c r="R5515" t="s">
        <v>36360</v>
      </c>
      <c r="S5515" s="4" t="str">
        <f t="shared" si="86"/>
        <v>2004</v>
      </c>
    </row>
    <row r="5516" spans="1:19" hidden="1" x14ac:dyDescent="0.35">
      <c r="A5516" t="s">
        <v>36356</v>
      </c>
      <c r="B5516" t="s">
        <v>36357</v>
      </c>
      <c r="C5516" t="s">
        <v>36361</v>
      </c>
      <c r="D5516" t="s">
        <v>36362</v>
      </c>
      <c r="E5516" t="s">
        <v>36363</v>
      </c>
      <c r="F5516" t="s">
        <v>36364</v>
      </c>
      <c r="I5516" t="s">
        <v>36365</v>
      </c>
      <c r="J5516" t="s">
        <v>36366</v>
      </c>
      <c r="M5516" t="s">
        <v>112314</v>
      </c>
      <c r="N5516" t="s">
        <v>28736</v>
      </c>
      <c r="O5516" s="3" t="s">
        <v>36367</v>
      </c>
      <c r="P5516" t="s">
        <v>28736</v>
      </c>
      <c r="Q5516" t="s">
        <v>28736</v>
      </c>
      <c r="R5516" t="s">
        <v>36367</v>
      </c>
      <c r="S5516" s="4" t="str">
        <f t="shared" si="86"/>
        <v>2004</v>
      </c>
    </row>
    <row r="5517" spans="1:19" hidden="1" x14ac:dyDescent="0.35">
      <c r="A5517" t="s">
        <v>36363</v>
      </c>
      <c r="B5517" t="s">
        <v>36364</v>
      </c>
      <c r="C5517" t="s">
        <v>36368</v>
      </c>
      <c r="D5517" t="s">
        <v>36369</v>
      </c>
      <c r="E5517" t="s">
        <v>36370</v>
      </c>
      <c r="F5517" t="s">
        <v>36371</v>
      </c>
      <c r="I5517" t="s">
        <v>36372</v>
      </c>
      <c r="J5517" t="s">
        <v>36373</v>
      </c>
      <c r="M5517" t="s">
        <v>112297</v>
      </c>
      <c r="N5517" t="s">
        <v>16314</v>
      </c>
      <c r="O5517" s="3" t="s">
        <v>36374</v>
      </c>
      <c r="P5517" t="s">
        <v>16314</v>
      </c>
      <c r="Q5517" t="s">
        <v>16314</v>
      </c>
      <c r="R5517" t="s">
        <v>36374</v>
      </c>
      <c r="S5517" s="4" t="str">
        <f t="shared" si="86"/>
        <v>2004</v>
      </c>
    </row>
    <row r="5518" spans="1:19" hidden="1" x14ac:dyDescent="0.35">
      <c r="A5518" t="s">
        <v>36370</v>
      </c>
      <c r="B5518" t="s">
        <v>36371</v>
      </c>
      <c r="C5518" t="s">
        <v>36375</v>
      </c>
      <c r="D5518" t="s">
        <v>36376</v>
      </c>
      <c r="E5518" t="s">
        <v>36377</v>
      </c>
      <c r="F5518" t="s">
        <v>36378</v>
      </c>
      <c r="I5518" t="s">
        <v>36379</v>
      </c>
      <c r="J5518" t="s">
        <v>36380</v>
      </c>
      <c r="M5518" t="s">
        <v>112314</v>
      </c>
      <c r="N5518" t="s">
        <v>28736</v>
      </c>
      <c r="O5518" s="3" t="s">
        <v>36381</v>
      </c>
      <c r="P5518" t="s">
        <v>28736</v>
      </c>
      <c r="Q5518" t="s">
        <v>28736</v>
      </c>
      <c r="R5518" t="s">
        <v>36381</v>
      </c>
      <c r="S5518" s="4" t="str">
        <f t="shared" si="86"/>
        <v>2004</v>
      </c>
    </row>
    <row r="5519" spans="1:19" hidden="1" x14ac:dyDescent="0.35">
      <c r="A5519" t="s">
        <v>36377</v>
      </c>
      <c r="B5519" t="s">
        <v>36378</v>
      </c>
      <c r="C5519" t="s">
        <v>36382</v>
      </c>
      <c r="D5519" t="s">
        <v>36383</v>
      </c>
      <c r="E5519" t="s">
        <v>36384</v>
      </c>
      <c r="F5519" t="s">
        <v>36385</v>
      </c>
      <c r="I5519" t="s">
        <v>36386</v>
      </c>
      <c r="J5519" t="s">
        <v>36387</v>
      </c>
      <c r="M5519" t="s">
        <v>112297</v>
      </c>
      <c r="N5519" t="s">
        <v>124</v>
      </c>
      <c r="O5519" s="3" t="s">
        <v>36388</v>
      </c>
      <c r="P5519" t="s">
        <v>124</v>
      </c>
      <c r="Q5519" t="s">
        <v>124</v>
      </c>
      <c r="R5519" t="s">
        <v>36388</v>
      </c>
      <c r="S5519" s="4" t="str">
        <f t="shared" si="86"/>
        <v>2004</v>
      </c>
    </row>
    <row r="5520" spans="1:19" hidden="1" x14ac:dyDescent="0.35">
      <c r="A5520" t="s">
        <v>36384</v>
      </c>
      <c r="B5520" t="s">
        <v>36385</v>
      </c>
      <c r="C5520" t="s">
        <v>36389</v>
      </c>
      <c r="D5520" t="s">
        <v>36390</v>
      </c>
      <c r="E5520" t="s">
        <v>36391</v>
      </c>
      <c r="F5520" t="s">
        <v>36392</v>
      </c>
      <c r="I5520" t="s">
        <v>36393</v>
      </c>
      <c r="J5520" t="s">
        <v>36394</v>
      </c>
      <c r="M5520" t="s">
        <v>112314</v>
      </c>
      <c r="N5520" t="s">
        <v>28736</v>
      </c>
      <c r="O5520" s="3" t="s">
        <v>36395</v>
      </c>
      <c r="P5520" t="s">
        <v>28736</v>
      </c>
      <c r="Q5520" t="s">
        <v>28736</v>
      </c>
      <c r="R5520" t="s">
        <v>36395</v>
      </c>
      <c r="S5520" s="4" t="str">
        <f t="shared" si="86"/>
        <v>2004</v>
      </c>
    </row>
    <row r="5521" spans="1:19" hidden="1" x14ac:dyDescent="0.35">
      <c r="A5521" t="s">
        <v>36391</v>
      </c>
      <c r="B5521" t="s">
        <v>36392</v>
      </c>
      <c r="C5521" t="s">
        <v>36396</v>
      </c>
      <c r="D5521" t="s">
        <v>36397</v>
      </c>
      <c r="E5521" t="s">
        <v>36398</v>
      </c>
      <c r="F5521" t="s">
        <v>36399</v>
      </c>
      <c r="I5521" t="s">
        <v>36400</v>
      </c>
      <c r="J5521" t="s">
        <v>36401</v>
      </c>
      <c r="M5521" t="s">
        <v>112299</v>
      </c>
      <c r="N5521" t="s">
        <v>247</v>
      </c>
      <c r="O5521" s="3" t="s">
        <v>36402</v>
      </c>
      <c r="P5521" t="s">
        <v>247</v>
      </c>
      <c r="Q5521" t="s">
        <v>247</v>
      </c>
      <c r="R5521" t="s">
        <v>36402</v>
      </c>
      <c r="S5521" s="4" t="str">
        <f t="shared" si="86"/>
        <v>2004</v>
      </c>
    </row>
    <row r="5522" spans="1:19" hidden="1" x14ac:dyDescent="0.35">
      <c r="A5522" t="s">
        <v>36398</v>
      </c>
      <c r="B5522" t="s">
        <v>36399</v>
      </c>
      <c r="C5522" t="s">
        <v>36403</v>
      </c>
      <c r="D5522" t="s">
        <v>36404</v>
      </c>
      <c r="E5522" t="s">
        <v>36405</v>
      </c>
      <c r="F5522" t="s">
        <v>36406</v>
      </c>
      <c r="I5522" t="s">
        <v>36407</v>
      </c>
      <c r="J5522" t="s">
        <v>36408</v>
      </c>
      <c r="M5522" t="s">
        <v>112299</v>
      </c>
      <c r="N5522" t="s">
        <v>247</v>
      </c>
      <c r="O5522" s="3" t="s">
        <v>36409</v>
      </c>
      <c r="P5522" t="s">
        <v>247</v>
      </c>
      <c r="Q5522" t="s">
        <v>247</v>
      </c>
      <c r="R5522" t="s">
        <v>36409</v>
      </c>
      <c r="S5522" s="4" t="str">
        <f t="shared" si="86"/>
        <v>2004</v>
      </c>
    </row>
    <row r="5523" spans="1:19" hidden="1" x14ac:dyDescent="0.35">
      <c r="A5523" t="s">
        <v>36405</v>
      </c>
      <c r="B5523" t="s">
        <v>36406</v>
      </c>
      <c r="C5523" t="s">
        <v>36410</v>
      </c>
      <c r="D5523" t="s">
        <v>36411</v>
      </c>
      <c r="E5523" t="s">
        <v>36412</v>
      </c>
      <c r="F5523" t="s">
        <v>36413</v>
      </c>
      <c r="I5523" t="s">
        <v>36414</v>
      </c>
      <c r="J5523" t="s">
        <v>36415</v>
      </c>
      <c r="M5523" t="s">
        <v>112299</v>
      </c>
      <c r="N5523" t="s">
        <v>247</v>
      </c>
      <c r="O5523" s="3" t="s">
        <v>36416</v>
      </c>
      <c r="P5523" t="s">
        <v>247</v>
      </c>
      <c r="Q5523" t="s">
        <v>247</v>
      </c>
      <c r="R5523" t="s">
        <v>36416</v>
      </c>
      <c r="S5523" s="4" t="str">
        <f t="shared" si="86"/>
        <v>2004</v>
      </c>
    </row>
    <row r="5524" spans="1:19" hidden="1" x14ac:dyDescent="0.35">
      <c r="A5524" t="s">
        <v>36412</v>
      </c>
      <c r="B5524" t="s">
        <v>36413</v>
      </c>
      <c r="C5524" t="s">
        <v>36417</v>
      </c>
      <c r="D5524" t="s">
        <v>36418</v>
      </c>
      <c r="E5524" t="s">
        <v>36419</v>
      </c>
      <c r="F5524" t="s">
        <v>36420</v>
      </c>
      <c r="I5524" t="s">
        <v>36421</v>
      </c>
      <c r="J5524" t="s">
        <v>36422</v>
      </c>
      <c r="M5524" t="s">
        <v>112314</v>
      </c>
      <c r="N5524" t="s">
        <v>28736</v>
      </c>
      <c r="O5524" s="3" t="s">
        <v>36423</v>
      </c>
      <c r="P5524" t="s">
        <v>28736</v>
      </c>
      <c r="Q5524" t="s">
        <v>28736</v>
      </c>
      <c r="R5524" t="s">
        <v>36423</v>
      </c>
      <c r="S5524" s="4" t="str">
        <f t="shared" si="86"/>
        <v>2004</v>
      </c>
    </row>
    <row r="5525" spans="1:19" hidden="1" x14ac:dyDescent="0.35">
      <c r="A5525" t="s">
        <v>36419</v>
      </c>
      <c r="B5525" t="s">
        <v>36420</v>
      </c>
      <c r="C5525" t="s">
        <v>36424</v>
      </c>
      <c r="D5525" t="s">
        <v>36425</v>
      </c>
      <c r="E5525" t="s">
        <v>36426</v>
      </c>
      <c r="F5525" t="s">
        <v>36427</v>
      </c>
      <c r="I5525" t="s">
        <v>36428</v>
      </c>
      <c r="J5525" t="s">
        <v>36429</v>
      </c>
      <c r="M5525" t="s">
        <v>112314</v>
      </c>
      <c r="N5525" t="s">
        <v>28736</v>
      </c>
      <c r="O5525" s="3" t="s">
        <v>36430</v>
      </c>
      <c r="P5525" t="s">
        <v>28736</v>
      </c>
      <c r="Q5525" t="s">
        <v>28736</v>
      </c>
      <c r="R5525" t="s">
        <v>36430</v>
      </c>
      <c r="S5525" s="4" t="str">
        <f t="shared" si="86"/>
        <v>2004</v>
      </c>
    </row>
    <row r="5526" spans="1:19" hidden="1" x14ac:dyDescent="0.35">
      <c r="A5526" t="s">
        <v>36426</v>
      </c>
      <c r="B5526" t="s">
        <v>36427</v>
      </c>
      <c r="C5526" t="s">
        <v>36431</v>
      </c>
      <c r="D5526" t="s">
        <v>36432</v>
      </c>
      <c r="E5526" t="s">
        <v>36433</v>
      </c>
      <c r="F5526" t="s">
        <v>36434</v>
      </c>
      <c r="I5526" t="s">
        <v>36435</v>
      </c>
      <c r="J5526" t="s">
        <v>36436</v>
      </c>
      <c r="M5526" t="s">
        <v>112314</v>
      </c>
      <c r="N5526" t="s">
        <v>28736</v>
      </c>
      <c r="O5526" s="3" t="s">
        <v>36437</v>
      </c>
      <c r="P5526" t="s">
        <v>28736</v>
      </c>
      <c r="Q5526" t="s">
        <v>28736</v>
      </c>
      <c r="R5526" t="s">
        <v>36437</v>
      </c>
      <c r="S5526" s="4" t="str">
        <f t="shared" si="86"/>
        <v>2004</v>
      </c>
    </row>
    <row r="5527" spans="1:19" hidden="1" x14ac:dyDescent="0.35">
      <c r="A5527" t="s">
        <v>36433</v>
      </c>
      <c r="B5527" t="s">
        <v>36434</v>
      </c>
      <c r="C5527" t="s">
        <v>36438</v>
      </c>
      <c r="D5527" t="s">
        <v>36439</v>
      </c>
      <c r="E5527" t="s">
        <v>36440</v>
      </c>
      <c r="F5527" t="s">
        <v>36441</v>
      </c>
      <c r="I5527" t="s">
        <v>36442</v>
      </c>
      <c r="J5527" t="s">
        <v>36443</v>
      </c>
      <c r="M5527" t="s">
        <v>112314</v>
      </c>
      <c r="N5527" t="s">
        <v>28736</v>
      </c>
      <c r="O5527" s="3" t="s">
        <v>36444</v>
      </c>
      <c r="P5527" t="s">
        <v>28736</v>
      </c>
      <c r="Q5527" t="s">
        <v>28736</v>
      </c>
      <c r="R5527" t="s">
        <v>36444</v>
      </c>
      <c r="S5527" s="4" t="str">
        <f t="shared" si="86"/>
        <v>2004</v>
      </c>
    </row>
    <row r="5528" spans="1:19" hidden="1" x14ac:dyDescent="0.35">
      <c r="A5528" t="s">
        <v>36440</v>
      </c>
      <c r="B5528" t="s">
        <v>36441</v>
      </c>
      <c r="C5528" t="s">
        <v>36445</v>
      </c>
      <c r="D5528" t="s">
        <v>36446</v>
      </c>
      <c r="E5528" t="s">
        <v>36447</v>
      </c>
      <c r="F5528" t="s">
        <v>36448</v>
      </c>
      <c r="I5528" t="s">
        <v>33990</v>
      </c>
      <c r="J5528" t="s">
        <v>33991</v>
      </c>
      <c r="M5528" t="s">
        <v>112314</v>
      </c>
      <c r="N5528" t="s">
        <v>28736</v>
      </c>
      <c r="O5528" s="3" t="s">
        <v>36449</v>
      </c>
      <c r="P5528" t="s">
        <v>28736</v>
      </c>
      <c r="Q5528" t="s">
        <v>28736</v>
      </c>
      <c r="R5528" t="s">
        <v>36449</v>
      </c>
      <c r="S5528" s="4" t="str">
        <f t="shared" si="86"/>
        <v>2004</v>
      </c>
    </row>
    <row r="5529" spans="1:19" hidden="1" x14ac:dyDescent="0.35">
      <c r="A5529" t="s">
        <v>36447</v>
      </c>
      <c r="B5529" t="s">
        <v>36448</v>
      </c>
      <c r="C5529" t="s">
        <v>36450</v>
      </c>
      <c r="D5529" t="s">
        <v>36451</v>
      </c>
      <c r="E5529" t="s">
        <v>36452</v>
      </c>
      <c r="F5529" t="s">
        <v>36453</v>
      </c>
      <c r="I5529" t="s">
        <v>36454</v>
      </c>
      <c r="J5529" t="s">
        <v>36455</v>
      </c>
      <c r="M5529" t="s">
        <v>112314</v>
      </c>
      <c r="N5529" t="s">
        <v>28736</v>
      </c>
      <c r="O5529" s="3" t="s">
        <v>36456</v>
      </c>
      <c r="P5529" t="s">
        <v>28736</v>
      </c>
      <c r="Q5529" t="s">
        <v>28736</v>
      </c>
      <c r="R5529" t="s">
        <v>36456</v>
      </c>
      <c r="S5529" s="4" t="str">
        <f t="shared" si="86"/>
        <v>2004</v>
      </c>
    </row>
    <row r="5530" spans="1:19" hidden="1" x14ac:dyDescent="0.35">
      <c r="A5530" t="s">
        <v>36452</v>
      </c>
      <c r="B5530" t="s">
        <v>36453</v>
      </c>
      <c r="C5530" t="s">
        <v>36457</v>
      </c>
      <c r="D5530" t="s">
        <v>36458</v>
      </c>
      <c r="E5530" t="s">
        <v>36459</v>
      </c>
      <c r="F5530" t="s">
        <v>36460</v>
      </c>
      <c r="I5530" t="s">
        <v>33687</v>
      </c>
      <c r="J5530" t="s">
        <v>33688</v>
      </c>
      <c r="M5530" t="s">
        <v>112314</v>
      </c>
      <c r="N5530" t="s">
        <v>28736</v>
      </c>
      <c r="O5530" s="3" t="s">
        <v>36461</v>
      </c>
      <c r="P5530" t="s">
        <v>28736</v>
      </c>
      <c r="Q5530" t="s">
        <v>28736</v>
      </c>
      <c r="R5530" t="s">
        <v>36461</v>
      </c>
      <c r="S5530" s="4" t="str">
        <f t="shared" si="86"/>
        <v>2004</v>
      </c>
    </row>
    <row r="5531" spans="1:19" hidden="1" x14ac:dyDescent="0.35">
      <c r="A5531" t="s">
        <v>36459</v>
      </c>
      <c r="B5531" t="s">
        <v>36460</v>
      </c>
      <c r="C5531" t="s">
        <v>36462</v>
      </c>
      <c r="D5531" t="s">
        <v>36463</v>
      </c>
      <c r="E5531" t="s">
        <v>36464</v>
      </c>
      <c r="F5531" t="s">
        <v>36465</v>
      </c>
      <c r="I5531" t="s">
        <v>27582</v>
      </c>
      <c r="J5531" t="s">
        <v>1022</v>
      </c>
      <c r="M5531" t="s">
        <v>112297</v>
      </c>
      <c r="N5531" t="s">
        <v>16314</v>
      </c>
      <c r="O5531" s="3" t="s">
        <v>36466</v>
      </c>
      <c r="P5531" t="s">
        <v>16314</v>
      </c>
      <c r="Q5531" t="s">
        <v>16314</v>
      </c>
      <c r="R5531" t="s">
        <v>36466</v>
      </c>
      <c r="S5531" s="4" t="str">
        <f t="shared" si="86"/>
        <v>2004</v>
      </c>
    </row>
    <row r="5532" spans="1:19" hidden="1" x14ac:dyDescent="0.35">
      <c r="A5532" t="s">
        <v>36464</v>
      </c>
      <c r="B5532" t="s">
        <v>36465</v>
      </c>
      <c r="C5532" t="s">
        <v>36467</v>
      </c>
      <c r="D5532" t="s">
        <v>36468</v>
      </c>
      <c r="E5532" t="s">
        <v>36469</v>
      </c>
      <c r="F5532" t="s">
        <v>36470</v>
      </c>
      <c r="I5532" t="s">
        <v>36471</v>
      </c>
      <c r="J5532" t="s">
        <v>36472</v>
      </c>
      <c r="M5532" t="s">
        <v>112297</v>
      </c>
      <c r="N5532" t="s">
        <v>16314</v>
      </c>
      <c r="O5532" s="3" t="s">
        <v>36473</v>
      </c>
      <c r="P5532" t="s">
        <v>16314</v>
      </c>
      <c r="Q5532" t="s">
        <v>16314</v>
      </c>
      <c r="R5532" t="s">
        <v>36473</v>
      </c>
      <c r="S5532" s="4" t="str">
        <f t="shared" si="86"/>
        <v>2004</v>
      </c>
    </row>
    <row r="5533" spans="1:19" hidden="1" x14ac:dyDescent="0.35">
      <c r="A5533" t="s">
        <v>36469</v>
      </c>
      <c r="B5533" t="s">
        <v>36470</v>
      </c>
      <c r="C5533" t="s">
        <v>36474</v>
      </c>
      <c r="D5533" t="s">
        <v>36475</v>
      </c>
      <c r="E5533" t="s">
        <v>36476</v>
      </c>
      <c r="F5533" t="s">
        <v>36477</v>
      </c>
      <c r="I5533" t="s">
        <v>36478</v>
      </c>
      <c r="J5533" t="s">
        <v>36479</v>
      </c>
      <c r="M5533" t="s">
        <v>112297</v>
      </c>
      <c r="N5533" t="s">
        <v>124</v>
      </c>
      <c r="O5533" s="3" t="s">
        <v>36480</v>
      </c>
      <c r="P5533" t="s">
        <v>124</v>
      </c>
      <c r="Q5533" t="s">
        <v>124</v>
      </c>
      <c r="R5533" t="s">
        <v>36480</v>
      </c>
      <c r="S5533" s="4" t="str">
        <f t="shared" si="86"/>
        <v>2004</v>
      </c>
    </row>
    <row r="5534" spans="1:19" hidden="1" x14ac:dyDescent="0.35">
      <c r="A5534" t="s">
        <v>36476</v>
      </c>
      <c r="B5534" t="s">
        <v>36477</v>
      </c>
      <c r="C5534" t="s">
        <v>36481</v>
      </c>
      <c r="D5534" t="s">
        <v>36482</v>
      </c>
      <c r="E5534" t="s">
        <v>36483</v>
      </c>
      <c r="F5534" t="s">
        <v>36484</v>
      </c>
      <c r="I5534" t="s">
        <v>36485</v>
      </c>
      <c r="J5534" t="s">
        <v>36486</v>
      </c>
      <c r="M5534" t="s">
        <v>112299</v>
      </c>
      <c r="N5534" t="s">
        <v>247</v>
      </c>
      <c r="O5534" s="3" t="s">
        <v>36487</v>
      </c>
      <c r="P5534" t="s">
        <v>247</v>
      </c>
      <c r="Q5534" t="s">
        <v>247</v>
      </c>
      <c r="R5534" t="s">
        <v>36487</v>
      </c>
      <c r="S5534" s="4" t="str">
        <f t="shared" si="86"/>
        <v>2004</v>
      </c>
    </row>
    <row r="5535" spans="1:19" hidden="1" x14ac:dyDescent="0.35">
      <c r="A5535" t="s">
        <v>36483</v>
      </c>
      <c r="B5535" t="s">
        <v>36484</v>
      </c>
      <c r="C5535" t="s">
        <v>36488</v>
      </c>
      <c r="D5535" t="s">
        <v>36489</v>
      </c>
      <c r="E5535" t="s">
        <v>36490</v>
      </c>
      <c r="F5535" t="s">
        <v>36491</v>
      </c>
      <c r="I5535" t="s">
        <v>36492</v>
      </c>
      <c r="J5535" t="s">
        <v>36493</v>
      </c>
      <c r="M5535" t="s">
        <v>112314</v>
      </c>
      <c r="N5535" t="s">
        <v>28736</v>
      </c>
      <c r="O5535" s="3" t="s">
        <v>36494</v>
      </c>
      <c r="P5535" t="s">
        <v>28736</v>
      </c>
      <c r="Q5535" t="s">
        <v>28736</v>
      </c>
      <c r="R5535" t="s">
        <v>36494</v>
      </c>
      <c r="S5535" s="4" t="str">
        <f t="shared" si="86"/>
        <v>2004</v>
      </c>
    </row>
    <row r="5536" spans="1:19" hidden="1" x14ac:dyDescent="0.35">
      <c r="A5536" t="s">
        <v>36490</v>
      </c>
      <c r="B5536" t="s">
        <v>36491</v>
      </c>
      <c r="C5536" t="s">
        <v>36495</v>
      </c>
      <c r="D5536" t="s">
        <v>36496</v>
      </c>
      <c r="E5536" t="s">
        <v>36497</v>
      </c>
      <c r="F5536" t="s">
        <v>36498</v>
      </c>
      <c r="I5536" t="s">
        <v>36499</v>
      </c>
      <c r="J5536" t="s">
        <v>7113</v>
      </c>
      <c r="M5536" t="s">
        <v>112297</v>
      </c>
      <c r="N5536" t="s">
        <v>16314</v>
      </c>
      <c r="O5536" s="3" t="s">
        <v>36500</v>
      </c>
      <c r="P5536" t="s">
        <v>16314</v>
      </c>
      <c r="Q5536" t="s">
        <v>16314</v>
      </c>
      <c r="R5536" t="s">
        <v>36500</v>
      </c>
      <c r="S5536" s="4" t="str">
        <f t="shared" si="86"/>
        <v>2004</v>
      </c>
    </row>
    <row r="5537" spans="1:19" hidden="1" x14ac:dyDescent="0.35">
      <c r="A5537" t="s">
        <v>36497</v>
      </c>
      <c r="B5537" t="s">
        <v>36498</v>
      </c>
      <c r="C5537" t="s">
        <v>36501</v>
      </c>
      <c r="D5537" t="s">
        <v>36502</v>
      </c>
      <c r="E5537" t="s">
        <v>36503</v>
      </c>
      <c r="F5537" t="s">
        <v>36504</v>
      </c>
      <c r="I5537" t="s">
        <v>36505</v>
      </c>
      <c r="J5537" t="s">
        <v>36506</v>
      </c>
      <c r="M5537" t="s">
        <v>112314</v>
      </c>
      <c r="N5537" t="s">
        <v>28736</v>
      </c>
      <c r="O5537" s="3" t="s">
        <v>36507</v>
      </c>
      <c r="P5537" t="s">
        <v>28736</v>
      </c>
      <c r="Q5537" t="s">
        <v>28736</v>
      </c>
      <c r="R5537" t="s">
        <v>36507</v>
      </c>
      <c r="S5537" s="4" t="str">
        <f t="shared" si="86"/>
        <v>2004</v>
      </c>
    </row>
    <row r="5538" spans="1:19" hidden="1" x14ac:dyDescent="0.35">
      <c r="A5538" t="s">
        <v>36503</v>
      </c>
      <c r="B5538" t="s">
        <v>36504</v>
      </c>
      <c r="C5538" t="s">
        <v>36508</v>
      </c>
      <c r="D5538" t="s">
        <v>36509</v>
      </c>
      <c r="E5538" t="s">
        <v>36510</v>
      </c>
      <c r="F5538" t="s">
        <v>36511</v>
      </c>
      <c r="I5538" t="s">
        <v>36512</v>
      </c>
      <c r="J5538" t="s">
        <v>36513</v>
      </c>
      <c r="M5538" t="s">
        <v>112314</v>
      </c>
      <c r="N5538" t="s">
        <v>28736</v>
      </c>
      <c r="O5538" s="3" t="s">
        <v>36514</v>
      </c>
      <c r="P5538" t="s">
        <v>28736</v>
      </c>
      <c r="Q5538" t="s">
        <v>28736</v>
      </c>
      <c r="R5538" t="s">
        <v>36514</v>
      </c>
      <c r="S5538" s="4" t="str">
        <f t="shared" si="86"/>
        <v>2004</v>
      </c>
    </row>
    <row r="5539" spans="1:19" hidden="1" x14ac:dyDescent="0.35">
      <c r="A5539" t="s">
        <v>36510</v>
      </c>
      <c r="B5539" t="s">
        <v>36511</v>
      </c>
      <c r="C5539" t="s">
        <v>36515</v>
      </c>
      <c r="D5539" t="s">
        <v>36516</v>
      </c>
      <c r="E5539" t="s">
        <v>36517</v>
      </c>
      <c r="F5539" t="s">
        <v>36518</v>
      </c>
      <c r="I5539" t="s">
        <v>36519</v>
      </c>
      <c r="J5539" t="s">
        <v>36520</v>
      </c>
      <c r="M5539" t="s">
        <v>112314</v>
      </c>
      <c r="N5539" t="s">
        <v>28736</v>
      </c>
      <c r="O5539" s="3" t="s">
        <v>36521</v>
      </c>
      <c r="P5539" t="s">
        <v>28736</v>
      </c>
      <c r="Q5539" t="s">
        <v>28736</v>
      </c>
      <c r="R5539" t="s">
        <v>36521</v>
      </c>
      <c r="S5539" s="4" t="str">
        <f t="shared" si="86"/>
        <v>2004</v>
      </c>
    </row>
    <row r="5540" spans="1:19" hidden="1" x14ac:dyDescent="0.35">
      <c r="A5540" t="s">
        <v>36517</v>
      </c>
      <c r="B5540" t="s">
        <v>36518</v>
      </c>
      <c r="C5540" t="s">
        <v>36522</v>
      </c>
      <c r="D5540" t="s">
        <v>36523</v>
      </c>
      <c r="E5540" s="1" t="s">
        <v>36524</v>
      </c>
      <c r="F5540" s="1" t="s">
        <v>36525</v>
      </c>
      <c r="I5540" t="s">
        <v>33687</v>
      </c>
      <c r="J5540" t="s">
        <v>33688</v>
      </c>
      <c r="M5540" t="s">
        <v>112314</v>
      </c>
      <c r="N5540" t="s">
        <v>28736</v>
      </c>
      <c r="O5540" s="3" t="s">
        <v>36526</v>
      </c>
      <c r="P5540" t="s">
        <v>28736</v>
      </c>
      <c r="Q5540" t="s">
        <v>28736</v>
      </c>
      <c r="R5540" t="s">
        <v>36526</v>
      </c>
      <c r="S5540" s="4" t="str">
        <f t="shared" si="86"/>
        <v>2004</v>
      </c>
    </row>
    <row r="5541" spans="1:19" hidden="1" x14ac:dyDescent="0.35">
      <c r="A5541" s="1" t="s">
        <v>36524</v>
      </c>
      <c r="B5541" s="1" t="s">
        <v>36525</v>
      </c>
      <c r="C5541" t="s">
        <v>36527</v>
      </c>
      <c r="D5541" t="s">
        <v>36528</v>
      </c>
      <c r="E5541" t="s">
        <v>36529</v>
      </c>
      <c r="F5541" t="s">
        <v>36530</v>
      </c>
      <c r="I5541" t="s">
        <v>36531</v>
      </c>
      <c r="J5541" t="s">
        <v>36532</v>
      </c>
      <c r="M5541" t="s">
        <v>112314</v>
      </c>
      <c r="N5541" t="s">
        <v>28736</v>
      </c>
      <c r="O5541" s="3" t="s">
        <v>36533</v>
      </c>
      <c r="P5541" t="s">
        <v>28736</v>
      </c>
      <c r="Q5541" t="s">
        <v>28736</v>
      </c>
      <c r="R5541" t="s">
        <v>36533</v>
      </c>
      <c r="S5541" s="4" t="str">
        <f t="shared" si="86"/>
        <v>2004</v>
      </c>
    </row>
    <row r="5542" spans="1:19" hidden="1" x14ac:dyDescent="0.35">
      <c r="A5542" t="s">
        <v>36529</v>
      </c>
      <c r="B5542" t="s">
        <v>36530</v>
      </c>
      <c r="C5542" t="s">
        <v>36534</v>
      </c>
      <c r="D5542" t="s">
        <v>36535</v>
      </c>
      <c r="E5542" t="s">
        <v>36536</v>
      </c>
      <c r="F5542" t="s">
        <v>36537</v>
      </c>
      <c r="I5542" t="s">
        <v>31268</v>
      </c>
      <c r="J5542" t="s">
        <v>31269</v>
      </c>
      <c r="M5542" t="s">
        <v>112297</v>
      </c>
      <c r="N5542" t="s">
        <v>16314</v>
      </c>
      <c r="O5542" s="3" t="s">
        <v>36538</v>
      </c>
      <c r="P5542" t="s">
        <v>16314</v>
      </c>
      <c r="Q5542" t="s">
        <v>16314</v>
      </c>
      <c r="R5542" t="s">
        <v>36538</v>
      </c>
      <c r="S5542" s="4" t="str">
        <f t="shared" si="86"/>
        <v>2004</v>
      </c>
    </row>
    <row r="5543" spans="1:19" hidden="1" x14ac:dyDescent="0.35">
      <c r="A5543" t="s">
        <v>36536</v>
      </c>
      <c r="B5543" t="s">
        <v>36537</v>
      </c>
      <c r="C5543" t="s">
        <v>36539</v>
      </c>
      <c r="D5543" t="s">
        <v>36540</v>
      </c>
      <c r="E5543" t="s">
        <v>36541</v>
      </c>
      <c r="F5543" t="s">
        <v>36542</v>
      </c>
      <c r="I5543" t="s">
        <v>36543</v>
      </c>
      <c r="J5543" t="s">
        <v>36544</v>
      </c>
      <c r="M5543" t="s">
        <v>112297</v>
      </c>
      <c r="N5543" t="s">
        <v>124</v>
      </c>
      <c r="O5543" s="3" t="s">
        <v>36545</v>
      </c>
      <c r="P5543" t="s">
        <v>124</v>
      </c>
      <c r="Q5543" t="s">
        <v>124</v>
      </c>
      <c r="R5543" t="s">
        <v>36545</v>
      </c>
      <c r="S5543" s="4" t="str">
        <f t="shared" si="86"/>
        <v>2004</v>
      </c>
    </row>
    <row r="5544" spans="1:19" hidden="1" x14ac:dyDescent="0.35">
      <c r="A5544" t="s">
        <v>36541</v>
      </c>
      <c r="B5544" t="s">
        <v>36542</v>
      </c>
      <c r="C5544" t="s">
        <v>36546</v>
      </c>
      <c r="D5544" t="s">
        <v>36547</v>
      </c>
      <c r="E5544" t="s">
        <v>36548</v>
      </c>
      <c r="F5544" t="s">
        <v>36549</v>
      </c>
      <c r="I5544" t="s">
        <v>36550</v>
      </c>
      <c r="J5544" t="s">
        <v>36551</v>
      </c>
      <c r="M5544" t="s">
        <v>112314</v>
      </c>
      <c r="N5544" t="s">
        <v>28736</v>
      </c>
      <c r="O5544" s="3" t="s">
        <v>36552</v>
      </c>
      <c r="P5544" t="s">
        <v>28736</v>
      </c>
      <c r="Q5544" t="s">
        <v>28736</v>
      </c>
      <c r="R5544" t="s">
        <v>36552</v>
      </c>
      <c r="S5544" s="4" t="str">
        <f t="shared" si="86"/>
        <v>2004</v>
      </c>
    </row>
    <row r="5545" spans="1:19" hidden="1" x14ac:dyDescent="0.35">
      <c r="A5545" t="s">
        <v>36548</v>
      </c>
      <c r="B5545" t="s">
        <v>36549</v>
      </c>
      <c r="C5545" t="s">
        <v>36553</v>
      </c>
      <c r="D5545" t="s">
        <v>36554</v>
      </c>
      <c r="E5545" t="s">
        <v>36555</v>
      </c>
      <c r="F5545" t="s">
        <v>36556</v>
      </c>
      <c r="I5545" t="s">
        <v>36557</v>
      </c>
      <c r="J5545" t="s">
        <v>36558</v>
      </c>
      <c r="M5545" t="s">
        <v>112299</v>
      </c>
      <c r="N5545" t="s">
        <v>247</v>
      </c>
      <c r="O5545" s="3" t="s">
        <v>36559</v>
      </c>
      <c r="P5545" t="s">
        <v>247</v>
      </c>
      <c r="Q5545" t="s">
        <v>247</v>
      </c>
      <c r="R5545" t="s">
        <v>36559</v>
      </c>
      <c r="S5545" s="4" t="str">
        <f t="shared" si="86"/>
        <v>2004</v>
      </c>
    </row>
    <row r="5546" spans="1:19" hidden="1" x14ac:dyDescent="0.35">
      <c r="A5546" t="s">
        <v>36555</v>
      </c>
      <c r="B5546" t="s">
        <v>36556</v>
      </c>
      <c r="C5546" s="1" t="s">
        <v>36560</v>
      </c>
      <c r="D5546" s="1" t="s">
        <v>36561</v>
      </c>
      <c r="E5546" t="s">
        <v>36562</v>
      </c>
      <c r="F5546" t="s">
        <v>36563</v>
      </c>
      <c r="I5546" t="s">
        <v>36564</v>
      </c>
      <c r="J5546" t="s">
        <v>36565</v>
      </c>
      <c r="M5546" t="s">
        <v>112297</v>
      </c>
      <c r="N5546" t="s">
        <v>124</v>
      </c>
      <c r="O5546" s="3" t="s">
        <v>36566</v>
      </c>
      <c r="P5546" t="s">
        <v>124</v>
      </c>
      <c r="Q5546" t="s">
        <v>124</v>
      </c>
      <c r="R5546" t="s">
        <v>36566</v>
      </c>
      <c r="S5546" s="4" t="str">
        <f t="shared" si="86"/>
        <v>2004</v>
      </c>
    </row>
    <row r="5547" spans="1:19" hidden="1" x14ac:dyDescent="0.35">
      <c r="A5547" t="s">
        <v>36562</v>
      </c>
      <c r="B5547" t="s">
        <v>36563</v>
      </c>
      <c r="C5547" t="s">
        <v>36567</v>
      </c>
      <c r="D5547" t="s">
        <v>36568</v>
      </c>
      <c r="E5547" t="s">
        <v>36569</v>
      </c>
      <c r="F5547" t="s">
        <v>36570</v>
      </c>
      <c r="I5547" t="s">
        <v>36571</v>
      </c>
      <c r="J5547" t="s">
        <v>36572</v>
      </c>
      <c r="M5547" t="s">
        <v>112297</v>
      </c>
      <c r="N5547" t="s">
        <v>124</v>
      </c>
      <c r="O5547" s="3" t="s">
        <v>36573</v>
      </c>
      <c r="P5547" t="s">
        <v>124</v>
      </c>
      <c r="Q5547" t="s">
        <v>124</v>
      </c>
      <c r="R5547" t="s">
        <v>36573</v>
      </c>
      <c r="S5547" s="4" t="str">
        <f t="shared" si="86"/>
        <v>2004</v>
      </c>
    </row>
    <row r="5548" spans="1:19" hidden="1" x14ac:dyDescent="0.35">
      <c r="A5548" t="s">
        <v>36569</v>
      </c>
      <c r="B5548" t="s">
        <v>36570</v>
      </c>
      <c r="C5548" t="s">
        <v>36574</v>
      </c>
      <c r="D5548" t="s">
        <v>36575</v>
      </c>
      <c r="E5548" t="s">
        <v>36576</v>
      </c>
      <c r="F5548" t="s">
        <v>36577</v>
      </c>
      <c r="I5548" t="s">
        <v>36578</v>
      </c>
      <c r="J5548" t="s">
        <v>36579</v>
      </c>
      <c r="M5548" t="s">
        <v>112299</v>
      </c>
      <c r="N5548" t="s">
        <v>247</v>
      </c>
      <c r="O5548" s="3" t="s">
        <v>36580</v>
      </c>
      <c r="P5548" t="s">
        <v>247</v>
      </c>
      <c r="Q5548" t="s">
        <v>247</v>
      </c>
      <c r="R5548" t="s">
        <v>36580</v>
      </c>
      <c r="S5548" s="4" t="str">
        <f t="shared" si="86"/>
        <v>2004</v>
      </c>
    </row>
    <row r="5549" spans="1:19" hidden="1" x14ac:dyDescent="0.35">
      <c r="A5549" t="s">
        <v>36576</v>
      </c>
      <c r="B5549" t="s">
        <v>36577</v>
      </c>
      <c r="C5549" t="s">
        <v>36581</v>
      </c>
      <c r="D5549" t="s">
        <v>36582</v>
      </c>
      <c r="E5549" s="1" t="s">
        <v>36583</v>
      </c>
      <c r="F5549" s="1" t="s">
        <v>36584</v>
      </c>
      <c r="I5549" t="s">
        <v>36585</v>
      </c>
      <c r="J5549" t="s">
        <v>36586</v>
      </c>
      <c r="M5549" t="s">
        <v>112299</v>
      </c>
      <c r="N5549" t="s">
        <v>247</v>
      </c>
      <c r="O5549" s="3" t="s">
        <v>36587</v>
      </c>
      <c r="P5549" t="s">
        <v>247</v>
      </c>
      <c r="Q5549" t="s">
        <v>247</v>
      </c>
      <c r="R5549" t="s">
        <v>36587</v>
      </c>
      <c r="S5549" s="4" t="str">
        <f t="shared" si="86"/>
        <v>2004</v>
      </c>
    </row>
    <row r="5550" spans="1:19" hidden="1" x14ac:dyDescent="0.35">
      <c r="A5550" s="1" t="s">
        <v>36583</v>
      </c>
      <c r="B5550" s="1" t="s">
        <v>36584</v>
      </c>
      <c r="C5550" t="s">
        <v>36588</v>
      </c>
      <c r="D5550" t="s">
        <v>36589</v>
      </c>
      <c r="E5550" t="s">
        <v>36590</v>
      </c>
      <c r="F5550" t="s">
        <v>36591</v>
      </c>
      <c r="I5550" t="s">
        <v>2301</v>
      </c>
      <c r="J5550" t="s">
        <v>2302</v>
      </c>
      <c r="M5550" t="s">
        <v>112314</v>
      </c>
      <c r="N5550" t="s">
        <v>28736</v>
      </c>
      <c r="O5550" s="3" t="s">
        <v>36592</v>
      </c>
      <c r="P5550" t="s">
        <v>28736</v>
      </c>
      <c r="Q5550" t="s">
        <v>28736</v>
      </c>
      <c r="R5550" t="s">
        <v>36592</v>
      </c>
      <c r="S5550" s="4" t="str">
        <f t="shared" si="86"/>
        <v>2004</v>
      </c>
    </row>
    <row r="5551" spans="1:19" hidden="1" x14ac:dyDescent="0.35">
      <c r="A5551" t="s">
        <v>36590</v>
      </c>
      <c r="B5551" t="s">
        <v>36591</v>
      </c>
      <c r="C5551" t="s">
        <v>36593</v>
      </c>
      <c r="D5551" t="s">
        <v>36594</v>
      </c>
      <c r="E5551" t="s">
        <v>36595</v>
      </c>
      <c r="F5551" t="s">
        <v>36596</v>
      </c>
      <c r="I5551" t="s">
        <v>36597</v>
      </c>
      <c r="J5551" t="s">
        <v>29374</v>
      </c>
      <c r="M5551" t="s">
        <v>112314</v>
      </c>
      <c r="N5551" t="s">
        <v>28736</v>
      </c>
      <c r="O5551" s="3" t="s">
        <v>36598</v>
      </c>
      <c r="P5551" t="s">
        <v>28736</v>
      </c>
      <c r="Q5551" t="s">
        <v>28736</v>
      </c>
      <c r="R5551" t="s">
        <v>36598</v>
      </c>
      <c r="S5551" s="4" t="str">
        <f t="shared" si="86"/>
        <v>2004</v>
      </c>
    </row>
    <row r="5552" spans="1:19" hidden="1" x14ac:dyDescent="0.35">
      <c r="A5552" t="s">
        <v>36595</v>
      </c>
      <c r="B5552" t="s">
        <v>36596</v>
      </c>
      <c r="C5552" t="s">
        <v>36599</v>
      </c>
      <c r="D5552" t="s">
        <v>36600</v>
      </c>
      <c r="E5552" t="s">
        <v>36601</v>
      </c>
      <c r="F5552" t="s">
        <v>36602</v>
      </c>
      <c r="I5552" t="s">
        <v>36603</v>
      </c>
      <c r="J5552" t="s">
        <v>36604</v>
      </c>
      <c r="M5552" t="s">
        <v>112297</v>
      </c>
      <c r="N5552" t="s">
        <v>124</v>
      </c>
      <c r="O5552" s="3" t="s">
        <v>36605</v>
      </c>
      <c r="P5552" t="s">
        <v>124</v>
      </c>
      <c r="Q5552" t="s">
        <v>124</v>
      </c>
      <c r="R5552" t="s">
        <v>36605</v>
      </c>
      <c r="S5552" s="4" t="str">
        <f t="shared" si="86"/>
        <v>2004</v>
      </c>
    </row>
    <row r="5553" spans="1:19" hidden="1" x14ac:dyDescent="0.35">
      <c r="A5553" t="s">
        <v>36601</v>
      </c>
      <c r="B5553" t="s">
        <v>36602</v>
      </c>
      <c r="C5553" t="s">
        <v>36606</v>
      </c>
      <c r="D5553" t="s">
        <v>36607</v>
      </c>
      <c r="E5553" t="s">
        <v>36608</v>
      </c>
      <c r="F5553" t="s">
        <v>36609</v>
      </c>
      <c r="I5553" t="s">
        <v>36610</v>
      </c>
      <c r="J5553" t="s">
        <v>36611</v>
      </c>
      <c r="M5553" t="s">
        <v>112314</v>
      </c>
      <c r="N5553" t="s">
        <v>28736</v>
      </c>
      <c r="O5553" s="3" t="s">
        <v>36612</v>
      </c>
      <c r="P5553" t="s">
        <v>28736</v>
      </c>
      <c r="Q5553" t="s">
        <v>28736</v>
      </c>
      <c r="R5553" t="s">
        <v>36612</v>
      </c>
      <c r="S5553" s="4" t="str">
        <f t="shared" si="86"/>
        <v>2004</v>
      </c>
    </row>
    <row r="5554" spans="1:19" hidden="1" x14ac:dyDescent="0.35">
      <c r="A5554" t="s">
        <v>36608</v>
      </c>
      <c r="B5554" t="s">
        <v>36609</v>
      </c>
      <c r="C5554" t="s">
        <v>36613</v>
      </c>
      <c r="D5554" t="s">
        <v>36614</v>
      </c>
      <c r="E5554" t="s">
        <v>36615</v>
      </c>
      <c r="F5554" t="s">
        <v>36616</v>
      </c>
      <c r="I5554" t="s">
        <v>36617</v>
      </c>
      <c r="J5554" t="s">
        <v>36618</v>
      </c>
      <c r="M5554" t="s">
        <v>112297</v>
      </c>
      <c r="N5554" t="s">
        <v>124</v>
      </c>
      <c r="O5554" s="3" t="s">
        <v>36619</v>
      </c>
      <c r="P5554" t="s">
        <v>124</v>
      </c>
      <c r="Q5554" t="s">
        <v>124</v>
      </c>
      <c r="R5554" t="s">
        <v>36619</v>
      </c>
      <c r="S5554" s="4" t="str">
        <f t="shared" si="86"/>
        <v>2004</v>
      </c>
    </row>
    <row r="5555" spans="1:19" hidden="1" x14ac:dyDescent="0.35">
      <c r="A5555" t="s">
        <v>36615</v>
      </c>
      <c r="B5555" t="s">
        <v>36616</v>
      </c>
      <c r="C5555" t="s">
        <v>36620</v>
      </c>
      <c r="D5555" t="s">
        <v>36621</v>
      </c>
      <c r="E5555" t="s">
        <v>36622</v>
      </c>
      <c r="F5555" t="s">
        <v>36623</v>
      </c>
      <c r="I5555" t="s">
        <v>36624</v>
      </c>
      <c r="J5555" t="s">
        <v>36625</v>
      </c>
      <c r="M5555" t="s">
        <v>112314</v>
      </c>
      <c r="N5555" t="s">
        <v>28736</v>
      </c>
      <c r="O5555" s="3" t="s">
        <v>36626</v>
      </c>
      <c r="P5555" t="s">
        <v>28736</v>
      </c>
      <c r="Q5555" t="s">
        <v>28736</v>
      </c>
      <c r="R5555" t="s">
        <v>36626</v>
      </c>
      <c r="S5555" s="4" t="str">
        <f t="shared" si="86"/>
        <v>2004</v>
      </c>
    </row>
    <row r="5556" spans="1:19" hidden="1" x14ac:dyDescent="0.35">
      <c r="A5556" t="s">
        <v>36622</v>
      </c>
      <c r="B5556" t="s">
        <v>36623</v>
      </c>
      <c r="C5556" t="s">
        <v>36627</v>
      </c>
      <c r="D5556" t="s">
        <v>36628</v>
      </c>
      <c r="E5556" t="s">
        <v>36629</v>
      </c>
      <c r="F5556" t="s">
        <v>36630</v>
      </c>
      <c r="I5556" t="s">
        <v>36631</v>
      </c>
      <c r="J5556" t="s">
        <v>36632</v>
      </c>
      <c r="M5556" t="s">
        <v>112314</v>
      </c>
      <c r="N5556" t="s">
        <v>28736</v>
      </c>
      <c r="O5556" s="3" t="s">
        <v>36633</v>
      </c>
      <c r="P5556" t="s">
        <v>28736</v>
      </c>
      <c r="Q5556" t="s">
        <v>28736</v>
      </c>
      <c r="R5556" t="s">
        <v>36633</v>
      </c>
      <c r="S5556" s="4" t="str">
        <f t="shared" si="86"/>
        <v>2004</v>
      </c>
    </row>
    <row r="5557" spans="1:19" hidden="1" x14ac:dyDescent="0.35">
      <c r="A5557" t="s">
        <v>36629</v>
      </c>
      <c r="B5557" t="s">
        <v>36630</v>
      </c>
      <c r="C5557" t="s">
        <v>36634</v>
      </c>
      <c r="D5557" t="s">
        <v>36635</v>
      </c>
      <c r="E5557" t="s">
        <v>36636</v>
      </c>
      <c r="F5557" t="s">
        <v>36637</v>
      </c>
      <c r="I5557" t="s">
        <v>36638</v>
      </c>
      <c r="J5557" t="s">
        <v>36639</v>
      </c>
      <c r="M5557" t="s">
        <v>112297</v>
      </c>
      <c r="N5557" t="s">
        <v>124</v>
      </c>
      <c r="O5557" s="3" t="s">
        <v>36640</v>
      </c>
      <c r="P5557" t="s">
        <v>124</v>
      </c>
      <c r="Q5557" t="s">
        <v>124</v>
      </c>
      <c r="R5557" t="s">
        <v>36640</v>
      </c>
      <c r="S5557" s="4" t="str">
        <f t="shared" si="86"/>
        <v>2004</v>
      </c>
    </row>
    <row r="5558" spans="1:19" hidden="1" x14ac:dyDescent="0.35">
      <c r="A5558" t="s">
        <v>36636</v>
      </c>
      <c r="B5558" t="s">
        <v>36637</v>
      </c>
      <c r="C5558" t="s">
        <v>36641</v>
      </c>
      <c r="D5558" t="s">
        <v>36642</v>
      </c>
      <c r="E5558" t="s">
        <v>36643</v>
      </c>
      <c r="F5558" t="s">
        <v>36644</v>
      </c>
      <c r="I5558" t="s">
        <v>36645</v>
      </c>
      <c r="J5558" t="s">
        <v>36646</v>
      </c>
      <c r="M5558" t="s">
        <v>112297</v>
      </c>
      <c r="N5558" t="s">
        <v>124</v>
      </c>
      <c r="O5558" s="3" t="s">
        <v>36647</v>
      </c>
      <c r="P5558" t="s">
        <v>124</v>
      </c>
      <c r="Q5558" t="s">
        <v>124</v>
      </c>
      <c r="R5558" t="s">
        <v>36647</v>
      </c>
      <c r="S5558" s="4" t="str">
        <f t="shared" si="86"/>
        <v>2004</v>
      </c>
    </row>
    <row r="5559" spans="1:19" hidden="1" x14ac:dyDescent="0.35">
      <c r="A5559" t="s">
        <v>36643</v>
      </c>
      <c r="B5559" t="s">
        <v>36644</v>
      </c>
      <c r="C5559" t="s">
        <v>36648</v>
      </c>
      <c r="D5559" t="s">
        <v>36649</v>
      </c>
      <c r="E5559" t="s">
        <v>36650</v>
      </c>
      <c r="F5559" t="s">
        <v>36651</v>
      </c>
      <c r="I5559" t="s">
        <v>36652</v>
      </c>
      <c r="J5559" t="s">
        <v>36653</v>
      </c>
      <c r="M5559" t="s">
        <v>112297</v>
      </c>
      <c r="N5559" t="s">
        <v>124</v>
      </c>
      <c r="O5559" s="3" t="s">
        <v>36654</v>
      </c>
      <c r="P5559" t="s">
        <v>124</v>
      </c>
      <c r="Q5559" t="s">
        <v>124</v>
      </c>
      <c r="R5559" t="s">
        <v>36654</v>
      </c>
      <c r="S5559" s="4" t="str">
        <f t="shared" si="86"/>
        <v>2004</v>
      </c>
    </row>
    <row r="5560" spans="1:19" hidden="1" x14ac:dyDescent="0.35">
      <c r="A5560" t="s">
        <v>36650</v>
      </c>
      <c r="B5560" t="s">
        <v>36651</v>
      </c>
      <c r="C5560" s="1" t="s">
        <v>36655</v>
      </c>
      <c r="D5560" s="1" t="s">
        <v>36656</v>
      </c>
      <c r="E5560" t="s">
        <v>36657</v>
      </c>
      <c r="F5560" t="s">
        <v>36658</v>
      </c>
      <c r="I5560" t="s">
        <v>36659</v>
      </c>
      <c r="J5560" t="s">
        <v>36660</v>
      </c>
      <c r="M5560" t="s">
        <v>112297</v>
      </c>
      <c r="N5560" t="s">
        <v>124</v>
      </c>
      <c r="O5560" s="3" t="s">
        <v>36661</v>
      </c>
      <c r="P5560" t="s">
        <v>124</v>
      </c>
      <c r="Q5560" t="s">
        <v>124</v>
      </c>
      <c r="R5560" t="s">
        <v>36661</v>
      </c>
      <c r="S5560" s="4" t="str">
        <f t="shared" si="86"/>
        <v>2004</v>
      </c>
    </row>
    <row r="5561" spans="1:19" hidden="1" x14ac:dyDescent="0.35">
      <c r="A5561" t="s">
        <v>36657</v>
      </c>
      <c r="B5561" t="s">
        <v>36658</v>
      </c>
      <c r="C5561" t="s">
        <v>36662</v>
      </c>
      <c r="D5561" t="s">
        <v>36663</v>
      </c>
      <c r="E5561" t="s">
        <v>36664</v>
      </c>
      <c r="F5561" t="s">
        <v>36665</v>
      </c>
      <c r="I5561" t="s">
        <v>36666</v>
      </c>
      <c r="J5561" t="s">
        <v>36667</v>
      </c>
      <c r="M5561" t="s">
        <v>112297</v>
      </c>
      <c r="N5561" t="s">
        <v>124</v>
      </c>
      <c r="O5561" s="3" t="s">
        <v>36668</v>
      </c>
      <c r="P5561" t="s">
        <v>124</v>
      </c>
      <c r="Q5561" t="s">
        <v>124</v>
      </c>
      <c r="R5561" t="s">
        <v>36668</v>
      </c>
      <c r="S5561" s="4" t="str">
        <f t="shared" si="86"/>
        <v>2004</v>
      </c>
    </row>
    <row r="5562" spans="1:19" hidden="1" x14ac:dyDescent="0.35">
      <c r="A5562" t="s">
        <v>36664</v>
      </c>
      <c r="B5562" t="s">
        <v>36665</v>
      </c>
      <c r="C5562" t="s">
        <v>36669</v>
      </c>
      <c r="D5562" t="s">
        <v>36670</v>
      </c>
      <c r="E5562" t="s">
        <v>36671</v>
      </c>
      <c r="F5562" t="s">
        <v>36672</v>
      </c>
      <c r="I5562" t="s">
        <v>36673</v>
      </c>
      <c r="J5562" t="s">
        <v>36674</v>
      </c>
      <c r="M5562" t="s">
        <v>112297</v>
      </c>
      <c r="N5562" t="s">
        <v>124</v>
      </c>
      <c r="O5562" s="3" t="s">
        <v>36675</v>
      </c>
      <c r="P5562" t="s">
        <v>124</v>
      </c>
      <c r="Q5562" t="s">
        <v>124</v>
      </c>
      <c r="R5562" t="s">
        <v>36675</v>
      </c>
      <c r="S5562" s="4" t="str">
        <f t="shared" si="86"/>
        <v>2004</v>
      </c>
    </row>
    <row r="5563" spans="1:19" hidden="1" x14ac:dyDescent="0.35">
      <c r="A5563" t="s">
        <v>36671</v>
      </c>
      <c r="B5563" t="s">
        <v>36672</v>
      </c>
      <c r="C5563" t="s">
        <v>36676</v>
      </c>
      <c r="D5563" t="s">
        <v>36677</v>
      </c>
      <c r="E5563" t="s">
        <v>36678</v>
      </c>
      <c r="F5563" t="s">
        <v>36679</v>
      </c>
      <c r="I5563" t="s">
        <v>36680</v>
      </c>
      <c r="J5563" t="s">
        <v>36681</v>
      </c>
      <c r="M5563" t="s">
        <v>112297</v>
      </c>
      <c r="N5563" t="s">
        <v>124</v>
      </c>
      <c r="O5563" s="3" t="s">
        <v>36682</v>
      </c>
      <c r="P5563" t="s">
        <v>124</v>
      </c>
      <c r="Q5563" t="s">
        <v>124</v>
      </c>
      <c r="R5563" t="s">
        <v>36682</v>
      </c>
      <c r="S5563" s="4" t="str">
        <f t="shared" si="86"/>
        <v>2004</v>
      </c>
    </row>
    <row r="5564" spans="1:19" hidden="1" x14ac:dyDescent="0.35">
      <c r="A5564" t="s">
        <v>36678</v>
      </c>
      <c r="B5564" t="s">
        <v>36679</v>
      </c>
      <c r="C5564" t="s">
        <v>36683</v>
      </c>
      <c r="D5564" t="s">
        <v>36684</v>
      </c>
      <c r="E5564" t="s">
        <v>36685</v>
      </c>
      <c r="F5564" t="s">
        <v>36686</v>
      </c>
      <c r="I5564" t="s">
        <v>36687</v>
      </c>
      <c r="J5564" t="s">
        <v>36688</v>
      </c>
      <c r="M5564" t="s">
        <v>112297</v>
      </c>
      <c r="N5564" t="s">
        <v>124</v>
      </c>
      <c r="O5564" s="3" t="s">
        <v>36689</v>
      </c>
      <c r="P5564" t="s">
        <v>124</v>
      </c>
      <c r="Q5564" t="s">
        <v>124</v>
      </c>
      <c r="R5564" t="s">
        <v>36689</v>
      </c>
      <c r="S5564" s="4" t="str">
        <f t="shared" si="86"/>
        <v>2004</v>
      </c>
    </row>
    <row r="5565" spans="1:19" hidden="1" x14ac:dyDescent="0.35">
      <c r="A5565" t="s">
        <v>36685</v>
      </c>
      <c r="B5565" t="s">
        <v>36686</v>
      </c>
      <c r="C5565" t="s">
        <v>36690</v>
      </c>
      <c r="D5565" t="s">
        <v>36691</v>
      </c>
      <c r="E5565" t="s">
        <v>36692</v>
      </c>
      <c r="F5565" t="s">
        <v>36693</v>
      </c>
      <c r="I5565" t="s">
        <v>29947</v>
      </c>
      <c r="J5565" t="s">
        <v>29948</v>
      </c>
      <c r="M5565" t="s">
        <v>112314</v>
      </c>
      <c r="N5565" t="s">
        <v>28736</v>
      </c>
      <c r="O5565" s="3" t="s">
        <v>36694</v>
      </c>
      <c r="P5565" t="s">
        <v>28736</v>
      </c>
      <c r="Q5565" t="s">
        <v>28736</v>
      </c>
      <c r="R5565" t="s">
        <v>36694</v>
      </c>
      <c r="S5565" s="4" t="str">
        <f t="shared" si="86"/>
        <v>2004</v>
      </c>
    </row>
    <row r="5566" spans="1:19" hidden="1" x14ac:dyDescent="0.35">
      <c r="A5566" t="s">
        <v>36692</v>
      </c>
      <c r="B5566" t="s">
        <v>36693</v>
      </c>
      <c r="C5566" t="s">
        <v>36695</v>
      </c>
      <c r="D5566" t="s">
        <v>36696</v>
      </c>
      <c r="E5566" s="1" t="s">
        <v>36697</v>
      </c>
      <c r="F5566" s="1" t="s">
        <v>36698</v>
      </c>
      <c r="I5566" t="s">
        <v>36699</v>
      </c>
      <c r="J5566" t="s">
        <v>36700</v>
      </c>
      <c r="M5566" t="s">
        <v>112314</v>
      </c>
      <c r="N5566" t="s">
        <v>28736</v>
      </c>
      <c r="O5566" s="3" t="s">
        <v>36701</v>
      </c>
      <c r="P5566" t="s">
        <v>28736</v>
      </c>
      <c r="Q5566" t="s">
        <v>28736</v>
      </c>
      <c r="R5566" t="s">
        <v>36701</v>
      </c>
      <c r="S5566" s="4" t="str">
        <f t="shared" si="86"/>
        <v>2004</v>
      </c>
    </row>
    <row r="5567" spans="1:19" hidden="1" x14ac:dyDescent="0.35">
      <c r="A5567" s="1" t="s">
        <v>36697</v>
      </c>
      <c r="B5567" s="1" t="s">
        <v>36698</v>
      </c>
      <c r="C5567" t="s">
        <v>36702</v>
      </c>
      <c r="D5567" t="s">
        <v>36703</v>
      </c>
      <c r="E5567" t="s">
        <v>36704</v>
      </c>
      <c r="F5567" t="s">
        <v>36705</v>
      </c>
      <c r="I5567" t="s">
        <v>36706</v>
      </c>
      <c r="J5567" t="s">
        <v>36707</v>
      </c>
      <c r="M5567" t="s">
        <v>112314</v>
      </c>
      <c r="N5567" t="s">
        <v>28736</v>
      </c>
      <c r="O5567" s="3" t="s">
        <v>36708</v>
      </c>
      <c r="P5567" t="s">
        <v>28736</v>
      </c>
      <c r="Q5567" t="s">
        <v>28736</v>
      </c>
      <c r="R5567" t="s">
        <v>36708</v>
      </c>
      <c r="S5567" s="4" t="str">
        <f t="shared" si="86"/>
        <v>2004</v>
      </c>
    </row>
    <row r="5568" spans="1:19" hidden="1" x14ac:dyDescent="0.35">
      <c r="A5568" t="s">
        <v>36704</v>
      </c>
      <c r="B5568" t="s">
        <v>36705</v>
      </c>
      <c r="C5568" t="s">
        <v>36709</v>
      </c>
      <c r="D5568" t="s">
        <v>36710</v>
      </c>
      <c r="E5568" t="s">
        <v>36711</v>
      </c>
      <c r="F5568" t="s">
        <v>36712</v>
      </c>
      <c r="I5568" t="s">
        <v>36713</v>
      </c>
      <c r="J5568" t="s">
        <v>29549</v>
      </c>
      <c r="M5568" t="s">
        <v>112314</v>
      </c>
      <c r="N5568" t="s">
        <v>28736</v>
      </c>
      <c r="O5568" s="3" t="s">
        <v>36714</v>
      </c>
      <c r="P5568" t="s">
        <v>28736</v>
      </c>
      <c r="Q5568" t="s">
        <v>28736</v>
      </c>
      <c r="R5568" t="s">
        <v>36714</v>
      </c>
      <c r="S5568" s="4" t="str">
        <f t="shared" si="86"/>
        <v>2004</v>
      </c>
    </row>
    <row r="5569" spans="1:19" hidden="1" x14ac:dyDescent="0.35">
      <c r="A5569" t="s">
        <v>36711</v>
      </c>
      <c r="B5569" t="s">
        <v>36712</v>
      </c>
      <c r="C5569" t="s">
        <v>36715</v>
      </c>
      <c r="D5569" t="s">
        <v>36716</v>
      </c>
      <c r="E5569" t="s">
        <v>36717</v>
      </c>
      <c r="F5569" t="s">
        <v>36718</v>
      </c>
      <c r="I5569" t="s">
        <v>29947</v>
      </c>
      <c r="J5569" t="s">
        <v>29948</v>
      </c>
      <c r="M5569" t="s">
        <v>112314</v>
      </c>
      <c r="N5569" t="s">
        <v>28736</v>
      </c>
      <c r="O5569" s="3" t="s">
        <v>36719</v>
      </c>
      <c r="P5569" t="s">
        <v>28736</v>
      </c>
      <c r="Q5569" t="s">
        <v>28736</v>
      </c>
      <c r="R5569" t="s">
        <v>36719</v>
      </c>
      <c r="S5569" s="4" t="str">
        <f t="shared" si="86"/>
        <v>2004</v>
      </c>
    </row>
    <row r="5570" spans="1:19" hidden="1" x14ac:dyDescent="0.35">
      <c r="A5570" t="s">
        <v>36717</v>
      </c>
      <c r="B5570" t="s">
        <v>36718</v>
      </c>
      <c r="C5570" t="s">
        <v>36720</v>
      </c>
      <c r="D5570" t="s">
        <v>36721</v>
      </c>
      <c r="E5570" t="s">
        <v>36722</v>
      </c>
      <c r="F5570" t="s">
        <v>36723</v>
      </c>
      <c r="I5570" t="s">
        <v>36724</v>
      </c>
      <c r="J5570" t="s">
        <v>36725</v>
      </c>
      <c r="M5570" t="s">
        <v>112314</v>
      </c>
      <c r="N5570" t="s">
        <v>28736</v>
      </c>
      <c r="O5570" s="3" t="s">
        <v>36726</v>
      </c>
      <c r="P5570" t="s">
        <v>28736</v>
      </c>
      <c r="Q5570" t="s">
        <v>28736</v>
      </c>
      <c r="R5570" t="s">
        <v>36726</v>
      </c>
      <c r="S5570" s="4" t="str">
        <f t="shared" si="86"/>
        <v>2004</v>
      </c>
    </row>
    <row r="5571" spans="1:19" hidden="1" x14ac:dyDescent="0.35">
      <c r="A5571" t="s">
        <v>36722</v>
      </c>
      <c r="B5571" t="s">
        <v>36723</v>
      </c>
      <c r="C5571" t="s">
        <v>36727</v>
      </c>
      <c r="D5571" t="s">
        <v>36728</v>
      </c>
      <c r="E5571" t="s">
        <v>36729</v>
      </c>
      <c r="F5571" t="s">
        <v>36730</v>
      </c>
      <c r="I5571" t="s">
        <v>36731</v>
      </c>
      <c r="J5571" t="s">
        <v>36732</v>
      </c>
      <c r="M5571" t="s">
        <v>112314</v>
      </c>
      <c r="N5571" t="s">
        <v>28736</v>
      </c>
      <c r="O5571" s="3" t="s">
        <v>36733</v>
      </c>
      <c r="P5571" t="s">
        <v>28736</v>
      </c>
      <c r="Q5571" t="s">
        <v>28736</v>
      </c>
      <c r="R5571" t="s">
        <v>36733</v>
      </c>
      <c r="S5571" s="4" t="str">
        <f t="shared" ref="S5571:S5634" si="87">LEFT(RIGHT(R5571,19),4)</f>
        <v>2004</v>
      </c>
    </row>
    <row r="5572" spans="1:19" hidden="1" x14ac:dyDescent="0.35">
      <c r="A5572" t="s">
        <v>36729</v>
      </c>
      <c r="B5572" t="s">
        <v>36730</v>
      </c>
      <c r="C5572" t="s">
        <v>36734</v>
      </c>
      <c r="D5572" t="s">
        <v>36735</v>
      </c>
      <c r="E5572" t="s">
        <v>36736</v>
      </c>
      <c r="F5572" t="s">
        <v>36737</v>
      </c>
      <c r="I5572" t="s">
        <v>36738</v>
      </c>
      <c r="J5572" t="s">
        <v>36739</v>
      </c>
      <c r="M5572" t="s">
        <v>112297</v>
      </c>
      <c r="N5572" t="s">
        <v>124</v>
      </c>
      <c r="O5572" s="3" t="s">
        <v>36740</v>
      </c>
      <c r="P5572" t="s">
        <v>124</v>
      </c>
      <c r="Q5572" t="s">
        <v>124</v>
      </c>
      <c r="R5572" t="s">
        <v>36740</v>
      </c>
      <c r="S5572" s="4" t="str">
        <f t="shared" si="87"/>
        <v>2004</v>
      </c>
    </row>
    <row r="5573" spans="1:19" hidden="1" x14ac:dyDescent="0.35">
      <c r="A5573" t="s">
        <v>36736</v>
      </c>
      <c r="B5573" t="s">
        <v>36737</v>
      </c>
      <c r="C5573" t="s">
        <v>36741</v>
      </c>
      <c r="D5573" t="s">
        <v>36742</v>
      </c>
      <c r="E5573" t="s">
        <v>36743</v>
      </c>
      <c r="F5573" t="s">
        <v>36744</v>
      </c>
      <c r="I5573" t="s">
        <v>2301</v>
      </c>
      <c r="J5573" t="s">
        <v>2302</v>
      </c>
      <c r="M5573" t="s">
        <v>112297</v>
      </c>
      <c r="N5573" t="s">
        <v>124</v>
      </c>
      <c r="O5573" s="3" t="s">
        <v>36745</v>
      </c>
      <c r="P5573" t="s">
        <v>124</v>
      </c>
      <c r="Q5573" t="s">
        <v>124</v>
      </c>
      <c r="R5573" t="s">
        <v>36745</v>
      </c>
      <c r="S5573" s="4" t="str">
        <f t="shared" si="87"/>
        <v>2004</v>
      </c>
    </row>
    <row r="5574" spans="1:19" hidden="1" x14ac:dyDescent="0.35">
      <c r="A5574" t="s">
        <v>36743</v>
      </c>
      <c r="B5574" t="s">
        <v>36744</v>
      </c>
      <c r="C5574" t="s">
        <v>36746</v>
      </c>
      <c r="D5574" t="s">
        <v>36747</v>
      </c>
      <c r="E5574" t="s">
        <v>36748</v>
      </c>
      <c r="F5574" t="s">
        <v>36749</v>
      </c>
      <c r="I5574" t="s">
        <v>36750</v>
      </c>
      <c r="J5574" t="s">
        <v>36751</v>
      </c>
      <c r="M5574" t="s">
        <v>112297</v>
      </c>
      <c r="N5574" t="s">
        <v>124</v>
      </c>
      <c r="O5574" s="3" t="s">
        <v>36752</v>
      </c>
      <c r="P5574" t="s">
        <v>124</v>
      </c>
      <c r="Q5574" t="s">
        <v>124</v>
      </c>
      <c r="R5574" t="s">
        <v>36752</v>
      </c>
      <c r="S5574" s="4" t="str">
        <f t="shared" si="87"/>
        <v>2004</v>
      </c>
    </row>
    <row r="5575" spans="1:19" hidden="1" x14ac:dyDescent="0.35">
      <c r="A5575" t="s">
        <v>36748</v>
      </c>
      <c r="B5575" t="s">
        <v>36749</v>
      </c>
      <c r="C5575" t="s">
        <v>36753</v>
      </c>
      <c r="D5575" t="s">
        <v>36754</v>
      </c>
      <c r="E5575" t="s">
        <v>36755</v>
      </c>
      <c r="F5575" t="s">
        <v>36756</v>
      </c>
      <c r="I5575" t="s">
        <v>36757</v>
      </c>
      <c r="J5575" t="s">
        <v>36758</v>
      </c>
      <c r="M5575" t="s">
        <v>112297</v>
      </c>
      <c r="N5575" t="s">
        <v>124</v>
      </c>
      <c r="O5575" s="3" t="s">
        <v>36759</v>
      </c>
      <c r="P5575" t="s">
        <v>124</v>
      </c>
      <c r="Q5575" t="s">
        <v>124</v>
      </c>
      <c r="R5575" t="s">
        <v>36759</v>
      </c>
      <c r="S5575" s="4" t="str">
        <f t="shared" si="87"/>
        <v>2004</v>
      </c>
    </row>
    <row r="5576" spans="1:19" hidden="1" x14ac:dyDescent="0.35">
      <c r="A5576" t="s">
        <v>36755</v>
      </c>
      <c r="B5576" t="s">
        <v>36756</v>
      </c>
      <c r="C5576" t="s">
        <v>36760</v>
      </c>
      <c r="D5576" t="s">
        <v>36761</v>
      </c>
      <c r="E5576" t="s">
        <v>36762</v>
      </c>
      <c r="F5576" t="s">
        <v>36763</v>
      </c>
      <c r="I5576" t="s">
        <v>36764</v>
      </c>
      <c r="J5576" t="s">
        <v>36765</v>
      </c>
      <c r="M5576" t="s">
        <v>112314</v>
      </c>
      <c r="N5576" t="s">
        <v>28736</v>
      </c>
      <c r="O5576" s="3" t="s">
        <v>36766</v>
      </c>
      <c r="P5576" t="s">
        <v>28736</v>
      </c>
      <c r="Q5576" t="s">
        <v>28736</v>
      </c>
      <c r="R5576" t="s">
        <v>36766</v>
      </c>
      <c r="S5576" s="4" t="str">
        <f t="shared" si="87"/>
        <v>2004</v>
      </c>
    </row>
    <row r="5577" spans="1:19" hidden="1" x14ac:dyDescent="0.35">
      <c r="A5577" t="s">
        <v>36762</v>
      </c>
      <c r="B5577" t="s">
        <v>36763</v>
      </c>
      <c r="C5577" t="s">
        <v>36767</v>
      </c>
      <c r="D5577" t="s">
        <v>36768</v>
      </c>
      <c r="E5577" t="s">
        <v>36769</v>
      </c>
      <c r="F5577" t="s">
        <v>36770</v>
      </c>
      <c r="I5577" t="s">
        <v>36771</v>
      </c>
      <c r="J5577" t="s">
        <v>36772</v>
      </c>
      <c r="M5577" t="s">
        <v>112314</v>
      </c>
      <c r="N5577" t="s">
        <v>28736</v>
      </c>
      <c r="O5577" s="3" t="s">
        <v>36773</v>
      </c>
      <c r="P5577" t="s">
        <v>28736</v>
      </c>
      <c r="Q5577" t="s">
        <v>28736</v>
      </c>
      <c r="R5577" t="s">
        <v>36773</v>
      </c>
      <c r="S5577" s="4" t="str">
        <f t="shared" si="87"/>
        <v>2004</v>
      </c>
    </row>
    <row r="5578" spans="1:19" hidden="1" x14ac:dyDescent="0.35">
      <c r="A5578" t="s">
        <v>36769</v>
      </c>
      <c r="B5578" t="s">
        <v>36770</v>
      </c>
      <c r="C5578" t="s">
        <v>36774</v>
      </c>
      <c r="D5578" t="s">
        <v>36775</v>
      </c>
      <c r="E5578" t="s">
        <v>36776</v>
      </c>
      <c r="F5578" t="s">
        <v>36777</v>
      </c>
      <c r="I5578" t="s">
        <v>36778</v>
      </c>
      <c r="J5578" t="s">
        <v>36779</v>
      </c>
      <c r="M5578" t="s">
        <v>112314</v>
      </c>
      <c r="N5578" t="s">
        <v>28736</v>
      </c>
      <c r="O5578" s="3" t="s">
        <v>36780</v>
      </c>
      <c r="P5578" t="s">
        <v>28736</v>
      </c>
      <c r="Q5578" t="s">
        <v>28736</v>
      </c>
      <c r="R5578" t="s">
        <v>36780</v>
      </c>
      <c r="S5578" s="4" t="str">
        <f t="shared" si="87"/>
        <v>2004</v>
      </c>
    </row>
    <row r="5579" spans="1:19" hidden="1" x14ac:dyDescent="0.35">
      <c r="A5579" t="s">
        <v>36776</v>
      </c>
      <c r="B5579" t="s">
        <v>36777</v>
      </c>
      <c r="C5579" t="s">
        <v>36781</v>
      </c>
      <c r="D5579" t="s">
        <v>36782</v>
      </c>
      <c r="E5579" t="s">
        <v>36783</v>
      </c>
      <c r="F5579" t="s">
        <v>36784</v>
      </c>
      <c r="I5579" t="s">
        <v>36785</v>
      </c>
      <c r="J5579" t="s">
        <v>36786</v>
      </c>
      <c r="M5579" t="s">
        <v>112314</v>
      </c>
      <c r="N5579" t="s">
        <v>28736</v>
      </c>
      <c r="O5579" s="3" t="s">
        <v>36787</v>
      </c>
      <c r="P5579" t="s">
        <v>28736</v>
      </c>
      <c r="Q5579" t="s">
        <v>28736</v>
      </c>
      <c r="R5579" t="s">
        <v>36787</v>
      </c>
      <c r="S5579" s="4" t="str">
        <f t="shared" si="87"/>
        <v>2004</v>
      </c>
    </row>
    <row r="5580" spans="1:19" hidden="1" x14ac:dyDescent="0.35">
      <c r="A5580" t="s">
        <v>36783</v>
      </c>
      <c r="B5580" t="s">
        <v>36784</v>
      </c>
      <c r="C5580" t="s">
        <v>36788</v>
      </c>
      <c r="D5580" t="s">
        <v>36789</v>
      </c>
      <c r="E5580" t="s">
        <v>36790</v>
      </c>
      <c r="F5580" t="s">
        <v>36791</v>
      </c>
      <c r="I5580" t="s">
        <v>512</v>
      </c>
      <c r="J5580" t="s">
        <v>512</v>
      </c>
      <c r="M5580" t="s">
        <v>112297</v>
      </c>
      <c r="N5580" t="s">
        <v>124</v>
      </c>
      <c r="O5580" s="3" t="s">
        <v>36792</v>
      </c>
      <c r="P5580" t="s">
        <v>124</v>
      </c>
      <c r="Q5580" t="s">
        <v>124</v>
      </c>
      <c r="R5580" t="s">
        <v>36792</v>
      </c>
      <c r="S5580" s="4" t="str">
        <f t="shared" si="87"/>
        <v>2004</v>
      </c>
    </row>
    <row r="5581" spans="1:19" hidden="1" x14ac:dyDescent="0.35">
      <c r="A5581" t="s">
        <v>36790</v>
      </c>
      <c r="B5581" t="s">
        <v>36791</v>
      </c>
      <c r="C5581" t="s">
        <v>36793</v>
      </c>
      <c r="D5581" t="s">
        <v>36794</v>
      </c>
      <c r="E5581" t="s">
        <v>36795</v>
      </c>
      <c r="F5581" t="s">
        <v>36796</v>
      </c>
      <c r="I5581" t="s">
        <v>512</v>
      </c>
      <c r="J5581" t="s">
        <v>512</v>
      </c>
      <c r="M5581" t="s">
        <v>112297</v>
      </c>
      <c r="N5581" t="s">
        <v>124</v>
      </c>
      <c r="O5581" s="3" t="s">
        <v>36797</v>
      </c>
      <c r="P5581" t="s">
        <v>124</v>
      </c>
      <c r="Q5581" t="s">
        <v>124</v>
      </c>
      <c r="R5581" t="s">
        <v>36797</v>
      </c>
      <c r="S5581" s="4" t="str">
        <f t="shared" si="87"/>
        <v>2004</v>
      </c>
    </row>
    <row r="5582" spans="1:19" hidden="1" x14ac:dyDescent="0.35">
      <c r="A5582" t="s">
        <v>36795</v>
      </c>
      <c r="B5582" t="s">
        <v>36796</v>
      </c>
      <c r="C5582" t="s">
        <v>36798</v>
      </c>
      <c r="D5582" t="s">
        <v>36799</v>
      </c>
      <c r="E5582" t="s">
        <v>36800</v>
      </c>
      <c r="F5582" t="s">
        <v>36801</v>
      </c>
      <c r="I5582" t="s">
        <v>36802</v>
      </c>
      <c r="J5582" t="s">
        <v>36803</v>
      </c>
      <c r="M5582" t="s">
        <v>112297</v>
      </c>
      <c r="N5582" t="s">
        <v>124</v>
      </c>
      <c r="O5582" s="3" t="s">
        <v>36804</v>
      </c>
      <c r="P5582" t="s">
        <v>124</v>
      </c>
      <c r="Q5582" t="s">
        <v>124</v>
      </c>
      <c r="R5582" t="s">
        <v>36804</v>
      </c>
      <c r="S5582" s="4" t="str">
        <f t="shared" si="87"/>
        <v>2004</v>
      </c>
    </row>
    <row r="5583" spans="1:19" hidden="1" x14ac:dyDescent="0.35">
      <c r="A5583" t="s">
        <v>36800</v>
      </c>
      <c r="B5583" t="s">
        <v>36801</v>
      </c>
      <c r="C5583" t="s">
        <v>36805</v>
      </c>
      <c r="D5583" t="s">
        <v>36806</v>
      </c>
      <c r="E5583" t="s">
        <v>36807</v>
      </c>
      <c r="F5583" t="s">
        <v>36808</v>
      </c>
      <c r="I5583" t="s">
        <v>36809</v>
      </c>
      <c r="J5583" t="s">
        <v>36810</v>
      </c>
      <c r="M5583" t="s">
        <v>112297</v>
      </c>
      <c r="N5583" t="s">
        <v>124</v>
      </c>
      <c r="O5583" s="3" t="s">
        <v>36811</v>
      </c>
      <c r="P5583" t="s">
        <v>124</v>
      </c>
      <c r="Q5583" t="s">
        <v>124</v>
      </c>
      <c r="R5583" t="s">
        <v>36811</v>
      </c>
      <c r="S5583" s="4" t="str">
        <f t="shared" si="87"/>
        <v>2004</v>
      </c>
    </row>
    <row r="5584" spans="1:19" hidden="1" x14ac:dyDescent="0.35">
      <c r="A5584" t="s">
        <v>36807</v>
      </c>
      <c r="B5584" t="s">
        <v>36808</v>
      </c>
      <c r="C5584" t="s">
        <v>36812</v>
      </c>
      <c r="D5584" t="s">
        <v>36813</v>
      </c>
      <c r="E5584" t="s">
        <v>36814</v>
      </c>
      <c r="F5584" t="s">
        <v>36815</v>
      </c>
      <c r="I5584" t="s">
        <v>36816</v>
      </c>
      <c r="J5584" t="s">
        <v>36817</v>
      </c>
      <c r="M5584" t="s">
        <v>112297</v>
      </c>
      <c r="N5584" t="s">
        <v>124</v>
      </c>
      <c r="O5584" s="3" t="s">
        <v>36818</v>
      </c>
      <c r="P5584" t="s">
        <v>124</v>
      </c>
      <c r="Q5584" t="s">
        <v>124</v>
      </c>
      <c r="R5584" t="s">
        <v>36818</v>
      </c>
      <c r="S5584" s="4" t="str">
        <f t="shared" si="87"/>
        <v>2004</v>
      </c>
    </row>
    <row r="5585" spans="1:19" hidden="1" x14ac:dyDescent="0.35">
      <c r="A5585" t="s">
        <v>36814</v>
      </c>
      <c r="B5585" t="s">
        <v>36815</v>
      </c>
      <c r="C5585" t="s">
        <v>36819</v>
      </c>
      <c r="D5585" t="s">
        <v>36820</v>
      </c>
      <c r="E5585" t="s">
        <v>36821</v>
      </c>
      <c r="F5585" t="s">
        <v>36822</v>
      </c>
      <c r="I5585" t="s">
        <v>36823</v>
      </c>
      <c r="J5585" t="s">
        <v>36824</v>
      </c>
      <c r="M5585" t="s">
        <v>112297</v>
      </c>
      <c r="N5585" t="s">
        <v>124</v>
      </c>
      <c r="O5585" s="3" t="s">
        <v>36825</v>
      </c>
      <c r="P5585" t="s">
        <v>124</v>
      </c>
      <c r="Q5585" t="s">
        <v>124</v>
      </c>
      <c r="R5585" t="s">
        <v>36825</v>
      </c>
      <c r="S5585" s="4" t="str">
        <f t="shared" si="87"/>
        <v>2004</v>
      </c>
    </row>
    <row r="5586" spans="1:19" hidden="1" x14ac:dyDescent="0.35">
      <c r="A5586" t="s">
        <v>36821</v>
      </c>
      <c r="B5586" t="s">
        <v>36822</v>
      </c>
      <c r="C5586" t="s">
        <v>36826</v>
      </c>
      <c r="D5586" t="s">
        <v>36827</v>
      </c>
      <c r="E5586" t="s">
        <v>36828</v>
      </c>
      <c r="F5586" t="s">
        <v>36829</v>
      </c>
      <c r="I5586" t="s">
        <v>36830</v>
      </c>
      <c r="J5586" t="s">
        <v>36831</v>
      </c>
      <c r="M5586" t="s">
        <v>112298</v>
      </c>
      <c r="N5586" t="s">
        <v>28</v>
      </c>
      <c r="O5586" s="3" t="s">
        <v>36832</v>
      </c>
      <c r="P5586" t="s">
        <v>16314</v>
      </c>
      <c r="Q5586" t="s">
        <v>16314</v>
      </c>
      <c r="R5586" t="s">
        <v>36832</v>
      </c>
      <c r="S5586" s="4" t="str">
        <f t="shared" si="87"/>
        <v>2004</v>
      </c>
    </row>
    <row r="5587" spans="1:19" hidden="1" x14ac:dyDescent="0.35">
      <c r="A5587" t="s">
        <v>36828</v>
      </c>
      <c r="B5587" t="s">
        <v>36829</v>
      </c>
      <c r="C5587" t="s">
        <v>36833</v>
      </c>
      <c r="D5587" t="s">
        <v>36834</v>
      </c>
      <c r="E5587" t="s">
        <v>36835</v>
      </c>
      <c r="F5587" t="s">
        <v>36836</v>
      </c>
      <c r="I5587" t="s">
        <v>36837</v>
      </c>
      <c r="J5587" t="s">
        <v>36838</v>
      </c>
      <c r="M5587" t="s">
        <v>112314</v>
      </c>
      <c r="N5587" t="s">
        <v>28736</v>
      </c>
      <c r="O5587" s="3" t="s">
        <v>36839</v>
      </c>
      <c r="P5587" t="s">
        <v>28736</v>
      </c>
      <c r="Q5587" t="s">
        <v>28736</v>
      </c>
      <c r="R5587" t="s">
        <v>36839</v>
      </c>
      <c r="S5587" s="4" t="str">
        <f t="shared" si="87"/>
        <v>2004</v>
      </c>
    </row>
    <row r="5588" spans="1:19" hidden="1" x14ac:dyDescent="0.35">
      <c r="A5588" t="s">
        <v>36835</v>
      </c>
      <c r="B5588" t="s">
        <v>36836</v>
      </c>
      <c r="C5588" t="s">
        <v>36840</v>
      </c>
      <c r="D5588" t="s">
        <v>36841</v>
      </c>
      <c r="E5588" t="s">
        <v>36842</v>
      </c>
      <c r="F5588" t="s">
        <v>36843</v>
      </c>
      <c r="I5588" t="s">
        <v>36844</v>
      </c>
      <c r="J5588" t="s">
        <v>36026</v>
      </c>
      <c r="M5588" t="s">
        <v>112314</v>
      </c>
      <c r="N5588" t="s">
        <v>28736</v>
      </c>
      <c r="O5588" s="3" t="s">
        <v>36845</v>
      </c>
      <c r="P5588" t="s">
        <v>28736</v>
      </c>
      <c r="Q5588" t="s">
        <v>28736</v>
      </c>
      <c r="R5588" t="s">
        <v>36845</v>
      </c>
      <c r="S5588" s="4" t="str">
        <f t="shared" si="87"/>
        <v>2004</v>
      </c>
    </row>
    <row r="5589" spans="1:19" hidden="1" x14ac:dyDescent="0.35">
      <c r="A5589" t="s">
        <v>36842</v>
      </c>
      <c r="B5589" t="s">
        <v>36843</v>
      </c>
      <c r="C5589" t="s">
        <v>36846</v>
      </c>
      <c r="D5589" t="s">
        <v>36847</v>
      </c>
      <c r="E5589" t="s">
        <v>36848</v>
      </c>
      <c r="F5589" t="s">
        <v>36849</v>
      </c>
      <c r="I5589" t="s">
        <v>36850</v>
      </c>
      <c r="J5589" t="s">
        <v>36851</v>
      </c>
      <c r="M5589" t="s">
        <v>112298</v>
      </c>
      <c r="N5589" t="s">
        <v>28</v>
      </c>
      <c r="O5589" s="3" t="s">
        <v>36852</v>
      </c>
      <c r="P5589" t="s">
        <v>50</v>
      </c>
      <c r="Q5589" t="s">
        <v>50</v>
      </c>
      <c r="R5589" t="s">
        <v>36852</v>
      </c>
      <c r="S5589" s="4" t="str">
        <f t="shared" si="87"/>
        <v>2004</v>
      </c>
    </row>
    <row r="5590" spans="1:19" hidden="1" x14ac:dyDescent="0.35">
      <c r="A5590" t="s">
        <v>36848</v>
      </c>
      <c r="B5590" t="s">
        <v>36849</v>
      </c>
      <c r="C5590" t="s">
        <v>36853</v>
      </c>
      <c r="D5590" t="s">
        <v>36854</v>
      </c>
      <c r="E5590" t="s">
        <v>36855</v>
      </c>
      <c r="F5590" t="s">
        <v>36856</v>
      </c>
      <c r="G5590" t="s">
        <v>36857</v>
      </c>
      <c r="I5590" t="s">
        <v>36858</v>
      </c>
      <c r="J5590" t="s">
        <v>36859</v>
      </c>
      <c r="M5590" t="s">
        <v>112314</v>
      </c>
      <c r="N5590" t="s">
        <v>28736</v>
      </c>
      <c r="O5590" s="3" t="s">
        <v>36860</v>
      </c>
      <c r="P5590" t="s">
        <v>28736</v>
      </c>
      <c r="Q5590" t="s">
        <v>28736</v>
      </c>
      <c r="R5590" t="s">
        <v>36860</v>
      </c>
      <c r="S5590" s="4" t="str">
        <f t="shared" si="87"/>
        <v>2004</v>
      </c>
    </row>
    <row r="5591" spans="1:19" hidden="1" x14ac:dyDescent="0.35">
      <c r="A5591" t="s">
        <v>36855</v>
      </c>
      <c r="B5591" t="s">
        <v>36856</v>
      </c>
      <c r="C5591" t="s">
        <v>36861</v>
      </c>
      <c r="D5591" t="s">
        <v>36862</v>
      </c>
      <c r="E5591" t="s">
        <v>36863</v>
      </c>
      <c r="F5591" t="s">
        <v>36864</v>
      </c>
      <c r="I5591" t="s">
        <v>36865</v>
      </c>
      <c r="J5591" t="s">
        <v>36866</v>
      </c>
      <c r="M5591" t="s">
        <v>112297</v>
      </c>
      <c r="N5591" t="s">
        <v>16314</v>
      </c>
      <c r="O5591" s="3" t="s">
        <v>36867</v>
      </c>
      <c r="P5591" t="s">
        <v>16314</v>
      </c>
      <c r="Q5591" t="s">
        <v>16314</v>
      </c>
      <c r="R5591" t="s">
        <v>36867</v>
      </c>
      <c r="S5591" s="4" t="str">
        <f t="shared" si="87"/>
        <v>2004</v>
      </c>
    </row>
    <row r="5592" spans="1:19" hidden="1" x14ac:dyDescent="0.35">
      <c r="A5592" t="s">
        <v>36863</v>
      </c>
      <c r="B5592" t="s">
        <v>36864</v>
      </c>
      <c r="C5592" t="s">
        <v>36868</v>
      </c>
      <c r="D5592" t="s">
        <v>36869</v>
      </c>
      <c r="E5592" t="s">
        <v>36870</v>
      </c>
      <c r="F5592" t="s">
        <v>36871</v>
      </c>
      <c r="I5592" t="s">
        <v>36872</v>
      </c>
      <c r="J5592" t="s">
        <v>36873</v>
      </c>
      <c r="M5592" t="s">
        <v>112298</v>
      </c>
      <c r="N5592" t="s">
        <v>28</v>
      </c>
      <c r="O5592" s="3" t="s">
        <v>36874</v>
      </c>
      <c r="P5592" t="s">
        <v>50</v>
      </c>
      <c r="Q5592" t="s">
        <v>50</v>
      </c>
      <c r="R5592" t="s">
        <v>36874</v>
      </c>
      <c r="S5592" s="4" t="str">
        <f t="shared" si="87"/>
        <v>2004</v>
      </c>
    </row>
    <row r="5593" spans="1:19" hidden="1" x14ac:dyDescent="0.35">
      <c r="A5593" t="s">
        <v>36870</v>
      </c>
      <c r="B5593" t="s">
        <v>36871</v>
      </c>
      <c r="C5593" t="s">
        <v>36875</v>
      </c>
      <c r="D5593" t="s">
        <v>36876</v>
      </c>
      <c r="E5593" t="s">
        <v>36877</v>
      </c>
      <c r="F5593" t="s">
        <v>36878</v>
      </c>
      <c r="I5593" t="s">
        <v>36879</v>
      </c>
      <c r="J5593" t="s">
        <v>36880</v>
      </c>
      <c r="M5593" t="s">
        <v>112297</v>
      </c>
      <c r="N5593" t="s">
        <v>124</v>
      </c>
      <c r="O5593" s="3" t="s">
        <v>36881</v>
      </c>
      <c r="P5593" t="s">
        <v>124</v>
      </c>
      <c r="Q5593" t="s">
        <v>124</v>
      </c>
      <c r="R5593" t="s">
        <v>36881</v>
      </c>
      <c r="S5593" s="4" t="str">
        <f t="shared" si="87"/>
        <v>2004</v>
      </c>
    </row>
    <row r="5594" spans="1:19" hidden="1" x14ac:dyDescent="0.35">
      <c r="A5594" t="s">
        <v>36877</v>
      </c>
      <c r="B5594" t="s">
        <v>36878</v>
      </c>
      <c r="C5594" s="1" t="s">
        <v>36882</v>
      </c>
      <c r="D5594" s="1" t="s">
        <v>36883</v>
      </c>
      <c r="E5594" t="s">
        <v>36884</v>
      </c>
      <c r="F5594" t="s">
        <v>36885</v>
      </c>
      <c r="I5594" t="s">
        <v>36886</v>
      </c>
      <c r="J5594" t="s">
        <v>36887</v>
      </c>
      <c r="M5594" t="s">
        <v>112297</v>
      </c>
      <c r="N5594" t="s">
        <v>124</v>
      </c>
      <c r="O5594" s="3" t="s">
        <v>36888</v>
      </c>
      <c r="P5594" t="s">
        <v>124</v>
      </c>
      <c r="Q5594" t="s">
        <v>124</v>
      </c>
      <c r="R5594" t="s">
        <v>36888</v>
      </c>
      <c r="S5594" s="4" t="str">
        <f t="shared" si="87"/>
        <v>2004</v>
      </c>
    </row>
    <row r="5595" spans="1:19" hidden="1" x14ac:dyDescent="0.35">
      <c r="A5595" t="s">
        <v>36884</v>
      </c>
      <c r="B5595" t="s">
        <v>36885</v>
      </c>
      <c r="C5595" t="s">
        <v>36889</v>
      </c>
      <c r="D5595" t="s">
        <v>36890</v>
      </c>
      <c r="E5595" t="s">
        <v>36891</v>
      </c>
      <c r="F5595" t="s">
        <v>36892</v>
      </c>
      <c r="I5595" t="s">
        <v>24583</v>
      </c>
      <c r="J5595" t="s">
        <v>24584</v>
      </c>
      <c r="M5595" t="s">
        <v>112297</v>
      </c>
      <c r="N5595" t="s">
        <v>124</v>
      </c>
      <c r="O5595" s="3" t="s">
        <v>36893</v>
      </c>
      <c r="P5595" t="s">
        <v>124</v>
      </c>
      <c r="Q5595" t="s">
        <v>124</v>
      </c>
      <c r="R5595" t="s">
        <v>36893</v>
      </c>
      <c r="S5595" s="4" t="str">
        <f t="shared" si="87"/>
        <v>2004</v>
      </c>
    </row>
    <row r="5596" spans="1:19" hidden="1" x14ac:dyDescent="0.35">
      <c r="A5596" t="s">
        <v>36891</v>
      </c>
      <c r="B5596" t="s">
        <v>36892</v>
      </c>
      <c r="C5596" t="s">
        <v>36894</v>
      </c>
      <c r="D5596" t="s">
        <v>36895</v>
      </c>
      <c r="E5596" t="s">
        <v>36896</v>
      </c>
      <c r="F5596" t="s">
        <v>36897</v>
      </c>
      <c r="I5596" t="s">
        <v>512</v>
      </c>
      <c r="J5596" t="s">
        <v>512</v>
      </c>
      <c r="M5596" t="s">
        <v>112297</v>
      </c>
      <c r="N5596" t="s">
        <v>124</v>
      </c>
      <c r="O5596" s="3" t="s">
        <v>36898</v>
      </c>
      <c r="P5596" t="s">
        <v>124</v>
      </c>
      <c r="Q5596" t="s">
        <v>124</v>
      </c>
      <c r="R5596" t="s">
        <v>36898</v>
      </c>
      <c r="S5596" s="4" t="str">
        <f t="shared" si="87"/>
        <v>2004</v>
      </c>
    </row>
    <row r="5597" spans="1:19" hidden="1" x14ac:dyDescent="0.35">
      <c r="A5597" t="s">
        <v>36896</v>
      </c>
      <c r="B5597" t="s">
        <v>36897</v>
      </c>
      <c r="C5597" t="s">
        <v>36899</v>
      </c>
      <c r="D5597" t="s">
        <v>36900</v>
      </c>
      <c r="E5597" t="s">
        <v>36901</v>
      </c>
      <c r="F5597" t="s">
        <v>36902</v>
      </c>
      <c r="I5597" t="s">
        <v>36903</v>
      </c>
      <c r="J5597" t="s">
        <v>36904</v>
      </c>
      <c r="M5597" t="s">
        <v>112297</v>
      </c>
      <c r="N5597" t="s">
        <v>124</v>
      </c>
      <c r="O5597" s="3" t="s">
        <v>36905</v>
      </c>
      <c r="P5597" t="s">
        <v>124</v>
      </c>
      <c r="Q5597" t="s">
        <v>124</v>
      </c>
      <c r="R5597" t="s">
        <v>36905</v>
      </c>
      <c r="S5597" s="4" t="str">
        <f t="shared" si="87"/>
        <v>2004</v>
      </c>
    </row>
    <row r="5598" spans="1:19" hidden="1" x14ac:dyDescent="0.35">
      <c r="A5598" t="s">
        <v>36901</v>
      </c>
      <c r="B5598" t="s">
        <v>36902</v>
      </c>
      <c r="C5598" t="s">
        <v>36906</v>
      </c>
      <c r="D5598" t="s">
        <v>36907</v>
      </c>
      <c r="E5598" t="s">
        <v>36908</v>
      </c>
      <c r="F5598" t="s">
        <v>36909</v>
      </c>
      <c r="I5598" t="s">
        <v>36910</v>
      </c>
      <c r="J5598" t="s">
        <v>36911</v>
      </c>
      <c r="M5598" t="s">
        <v>112314</v>
      </c>
      <c r="N5598" t="s">
        <v>28736</v>
      </c>
      <c r="O5598" s="3" t="s">
        <v>36912</v>
      </c>
      <c r="P5598" t="s">
        <v>28736</v>
      </c>
      <c r="Q5598" t="s">
        <v>28736</v>
      </c>
      <c r="R5598" t="s">
        <v>36912</v>
      </c>
      <c r="S5598" s="4" t="str">
        <f t="shared" si="87"/>
        <v>2004</v>
      </c>
    </row>
    <row r="5599" spans="1:19" hidden="1" x14ac:dyDescent="0.35">
      <c r="A5599" t="s">
        <v>36908</v>
      </c>
      <c r="B5599" t="s">
        <v>36909</v>
      </c>
      <c r="C5599" t="s">
        <v>36913</v>
      </c>
      <c r="D5599" t="s">
        <v>36914</v>
      </c>
      <c r="E5599" t="s">
        <v>36915</v>
      </c>
      <c r="F5599" t="s">
        <v>36916</v>
      </c>
      <c r="I5599" t="s">
        <v>35544</v>
      </c>
      <c r="J5599" t="s">
        <v>35545</v>
      </c>
      <c r="M5599" t="s">
        <v>112314</v>
      </c>
      <c r="N5599" t="s">
        <v>28736</v>
      </c>
      <c r="O5599" s="3" t="s">
        <v>36917</v>
      </c>
      <c r="P5599" t="s">
        <v>28736</v>
      </c>
      <c r="Q5599" t="s">
        <v>28736</v>
      </c>
      <c r="R5599" t="s">
        <v>36917</v>
      </c>
      <c r="S5599" s="4" t="str">
        <f t="shared" si="87"/>
        <v>2004</v>
      </c>
    </row>
    <row r="5600" spans="1:19" hidden="1" x14ac:dyDescent="0.35">
      <c r="A5600" t="s">
        <v>36915</v>
      </c>
      <c r="B5600" t="s">
        <v>36916</v>
      </c>
      <c r="C5600" t="s">
        <v>36918</v>
      </c>
      <c r="D5600" t="s">
        <v>36919</v>
      </c>
      <c r="E5600" t="s">
        <v>36920</v>
      </c>
      <c r="F5600" t="s">
        <v>36921</v>
      </c>
      <c r="I5600" t="s">
        <v>29947</v>
      </c>
      <c r="J5600" t="s">
        <v>29948</v>
      </c>
      <c r="M5600" t="s">
        <v>112314</v>
      </c>
      <c r="N5600" t="s">
        <v>28736</v>
      </c>
      <c r="O5600" s="3" t="s">
        <v>36922</v>
      </c>
      <c r="P5600" t="s">
        <v>28736</v>
      </c>
      <c r="Q5600" t="s">
        <v>28736</v>
      </c>
      <c r="R5600" t="s">
        <v>36922</v>
      </c>
      <c r="S5600" s="4" t="str">
        <f t="shared" si="87"/>
        <v>2004</v>
      </c>
    </row>
    <row r="5601" spans="1:19" hidden="1" x14ac:dyDescent="0.35">
      <c r="A5601" t="s">
        <v>36920</v>
      </c>
      <c r="B5601" t="s">
        <v>36921</v>
      </c>
      <c r="C5601" t="s">
        <v>36923</v>
      </c>
      <c r="D5601" t="s">
        <v>36924</v>
      </c>
      <c r="E5601" t="s">
        <v>36925</v>
      </c>
      <c r="F5601" t="s">
        <v>36926</v>
      </c>
      <c r="I5601" t="s">
        <v>36927</v>
      </c>
      <c r="J5601" t="s">
        <v>36928</v>
      </c>
      <c r="M5601" t="s">
        <v>112314</v>
      </c>
      <c r="N5601" t="s">
        <v>28736</v>
      </c>
      <c r="O5601" s="3" t="s">
        <v>36929</v>
      </c>
      <c r="P5601" t="s">
        <v>28736</v>
      </c>
      <c r="Q5601" t="s">
        <v>28736</v>
      </c>
      <c r="R5601" t="s">
        <v>36929</v>
      </c>
      <c r="S5601" s="4" t="str">
        <f t="shared" si="87"/>
        <v>2004</v>
      </c>
    </row>
    <row r="5602" spans="1:19" hidden="1" x14ac:dyDescent="0.35">
      <c r="A5602" t="s">
        <v>36925</v>
      </c>
      <c r="B5602" t="s">
        <v>36926</v>
      </c>
      <c r="C5602" t="s">
        <v>36930</v>
      </c>
      <c r="D5602" t="s">
        <v>36931</v>
      </c>
      <c r="E5602" t="s">
        <v>36932</v>
      </c>
      <c r="F5602" t="s">
        <v>36933</v>
      </c>
      <c r="I5602" t="s">
        <v>512</v>
      </c>
      <c r="J5602" t="s">
        <v>512</v>
      </c>
      <c r="M5602" t="s">
        <v>112297</v>
      </c>
      <c r="N5602" t="s">
        <v>16314</v>
      </c>
      <c r="O5602" s="3" t="s">
        <v>36934</v>
      </c>
      <c r="P5602" t="s">
        <v>16314</v>
      </c>
      <c r="Q5602" t="s">
        <v>16314</v>
      </c>
      <c r="R5602" t="s">
        <v>36934</v>
      </c>
      <c r="S5602" s="4" t="str">
        <f t="shared" si="87"/>
        <v>2004</v>
      </c>
    </row>
    <row r="5603" spans="1:19" hidden="1" x14ac:dyDescent="0.35">
      <c r="A5603" t="s">
        <v>36932</v>
      </c>
      <c r="B5603" t="s">
        <v>36933</v>
      </c>
      <c r="C5603" t="s">
        <v>36935</v>
      </c>
      <c r="D5603" t="s">
        <v>36936</v>
      </c>
      <c r="E5603" t="s">
        <v>36937</v>
      </c>
      <c r="F5603" t="s">
        <v>36938</v>
      </c>
      <c r="I5603" t="s">
        <v>36939</v>
      </c>
      <c r="J5603" t="s">
        <v>36940</v>
      </c>
      <c r="M5603" t="s">
        <v>112314</v>
      </c>
      <c r="N5603" t="s">
        <v>28736</v>
      </c>
      <c r="O5603" s="3" t="s">
        <v>36941</v>
      </c>
      <c r="P5603" t="s">
        <v>28736</v>
      </c>
      <c r="Q5603" t="s">
        <v>28736</v>
      </c>
      <c r="R5603" t="s">
        <v>36941</v>
      </c>
      <c r="S5603" s="4" t="str">
        <f t="shared" si="87"/>
        <v>2004</v>
      </c>
    </row>
    <row r="5604" spans="1:19" hidden="1" x14ac:dyDescent="0.35">
      <c r="A5604" t="s">
        <v>36937</v>
      </c>
      <c r="B5604" t="s">
        <v>36938</v>
      </c>
      <c r="C5604" s="1" t="s">
        <v>36942</v>
      </c>
      <c r="D5604" s="1" t="s">
        <v>36943</v>
      </c>
      <c r="E5604" t="s">
        <v>36944</v>
      </c>
      <c r="F5604" t="s">
        <v>36945</v>
      </c>
      <c r="I5604" t="s">
        <v>36946</v>
      </c>
      <c r="J5604" t="s">
        <v>36947</v>
      </c>
      <c r="M5604" t="s">
        <v>112314</v>
      </c>
      <c r="N5604" t="s">
        <v>28736</v>
      </c>
      <c r="O5604" s="3" t="s">
        <v>36948</v>
      </c>
      <c r="P5604" t="s">
        <v>28736</v>
      </c>
      <c r="Q5604" t="s">
        <v>28736</v>
      </c>
      <c r="R5604" t="s">
        <v>36948</v>
      </c>
      <c r="S5604" s="4" t="str">
        <f t="shared" si="87"/>
        <v>2004</v>
      </c>
    </row>
    <row r="5605" spans="1:19" hidden="1" x14ac:dyDescent="0.35">
      <c r="A5605" t="s">
        <v>36944</v>
      </c>
      <c r="B5605" t="s">
        <v>36945</v>
      </c>
      <c r="C5605" t="s">
        <v>36949</v>
      </c>
      <c r="D5605" t="s">
        <v>36950</v>
      </c>
      <c r="E5605" t="s">
        <v>36951</v>
      </c>
      <c r="F5605" t="s">
        <v>36952</v>
      </c>
      <c r="I5605" t="s">
        <v>36953</v>
      </c>
      <c r="J5605" t="s">
        <v>36954</v>
      </c>
      <c r="M5605" t="s">
        <v>112298</v>
      </c>
      <c r="N5605" t="s">
        <v>28</v>
      </c>
      <c r="O5605" s="3" t="s">
        <v>36955</v>
      </c>
      <c r="P5605" t="s">
        <v>16314</v>
      </c>
      <c r="Q5605" t="s">
        <v>16314</v>
      </c>
      <c r="R5605" t="s">
        <v>36955</v>
      </c>
      <c r="S5605" s="4" t="str">
        <f t="shared" si="87"/>
        <v>2004</v>
      </c>
    </row>
    <row r="5606" spans="1:19" hidden="1" x14ac:dyDescent="0.35">
      <c r="A5606" t="s">
        <v>36951</v>
      </c>
      <c r="B5606" t="s">
        <v>36952</v>
      </c>
      <c r="C5606" t="s">
        <v>36956</v>
      </c>
      <c r="D5606" t="s">
        <v>36957</v>
      </c>
      <c r="E5606" t="s">
        <v>36958</v>
      </c>
      <c r="F5606" t="s">
        <v>36959</v>
      </c>
      <c r="I5606" t="s">
        <v>36960</v>
      </c>
      <c r="J5606" t="s">
        <v>36961</v>
      </c>
      <c r="M5606" t="s">
        <v>112297</v>
      </c>
      <c r="N5606" t="s">
        <v>124</v>
      </c>
      <c r="O5606" s="3" t="s">
        <v>36962</v>
      </c>
      <c r="P5606" t="s">
        <v>124</v>
      </c>
      <c r="Q5606" t="s">
        <v>124</v>
      </c>
      <c r="R5606" t="s">
        <v>36962</v>
      </c>
      <c r="S5606" s="4" t="str">
        <f t="shared" si="87"/>
        <v>2004</v>
      </c>
    </row>
    <row r="5607" spans="1:19" hidden="1" x14ac:dyDescent="0.35">
      <c r="A5607" t="s">
        <v>36958</v>
      </c>
      <c r="B5607" t="s">
        <v>36959</v>
      </c>
      <c r="C5607" t="s">
        <v>36963</v>
      </c>
      <c r="D5607" t="s">
        <v>36964</v>
      </c>
      <c r="E5607" t="s">
        <v>36965</v>
      </c>
      <c r="F5607" t="s">
        <v>36966</v>
      </c>
      <c r="I5607" t="s">
        <v>36967</v>
      </c>
      <c r="J5607" t="s">
        <v>36968</v>
      </c>
      <c r="M5607" t="s">
        <v>112297</v>
      </c>
      <c r="N5607" t="s">
        <v>124</v>
      </c>
      <c r="O5607" s="3" t="s">
        <v>36969</v>
      </c>
      <c r="P5607" t="s">
        <v>124</v>
      </c>
      <c r="Q5607" t="s">
        <v>124</v>
      </c>
      <c r="R5607" t="s">
        <v>36969</v>
      </c>
      <c r="S5607" s="4" t="str">
        <f t="shared" si="87"/>
        <v>2004</v>
      </c>
    </row>
    <row r="5608" spans="1:19" hidden="1" x14ac:dyDescent="0.35">
      <c r="A5608" t="s">
        <v>36965</v>
      </c>
      <c r="B5608" t="s">
        <v>36966</v>
      </c>
      <c r="C5608" t="s">
        <v>36970</v>
      </c>
      <c r="D5608" t="s">
        <v>36971</v>
      </c>
      <c r="E5608" t="s">
        <v>36972</v>
      </c>
      <c r="F5608" t="s">
        <v>36973</v>
      </c>
      <c r="I5608" t="s">
        <v>36974</v>
      </c>
      <c r="J5608" t="s">
        <v>36975</v>
      </c>
      <c r="M5608" t="s">
        <v>112314</v>
      </c>
      <c r="N5608" t="s">
        <v>28736</v>
      </c>
      <c r="O5608" s="3" t="s">
        <v>36976</v>
      </c>
      <c r="P5608" t="s">
        <v>28736</v>
      </c>
      <c r="Q5608" t="s">
        <v>28736</v>
      </c>
      <c r="R5608" t="s">
        <v>36976</v>
      </c>
      <c r="S5608" s="4" t="str">
        <f t="shared" si="87"/>
        <v>2004</v>
      </c>
    </row>
    <row r="5609" spans="1:19" hidden="1" x14ac:dyDescent="0.35">
      <c r="A5609" t="s">
        <v>36972</v>
      </c>
      <c r="B5609" t="s">
        <v>36973</v>
      </c>
      <c r="C5609" t="s">
        <v>36977</v>
      </c>
      <c r="D5609" t="s">
        <v>36978</v>
      </c>
      <c r="E5609" t="s">
        <v>36979</v>
      </c>
      <c r="F5609" t="s">
        <v>36980</v>
      </c>
      <c r="I5609" t="s">
        <v>36981</v>
      </c>
      <c r="J5609" t="s">
        <v>36982</v>
      </c>
      <c r="M5609" t="s">
        <v>112314</v>
      </c>
      <c r="N5609" t="s">
        <v>28736</v>
      </c>
      <c r="O5609" s="3" t="s">
        <v>36983</v>
      </c>
      <c r="P5609" t="s">
        <v>28736</v>
      </c>
      <c r="Q5609" t="s">
        <v>28736</v>
      </c>
      <c r="R5609" t="s">
        <v>36983</v>
      </c>
      <c r="S5609" s="4" t="str">
        <f t="shared" si="87"/>
        <v>2004</v>
      </c>
    </row>
    <row r="5610" spans="1:19" hidden="1" x14ac:dyDescent="0.35">
      <c r="A5610" t="s">
        <v>36979</v>
      </c>
      <c r="B5610" t="s">
        <v>36980</v>
      </c>
      <c r="C5610" t="s">
        <v>36984</v>
      </c>
      <c r="D5610" t="s">
        <v>36985</v>
      </c>
      <c r="E5610" t="s">
        <v>36986</v>
      </c>
      <c r="F5610" t="s">
        <v>36987</v>
      </c>
      <c r="I5610" t="s">
        <v>36988</v>
      </c>
      <c r="J5610" t="s">
        <v>36989</v>
      </c>
      <c r="M5610" t="s">
        <v>112297</v>
      </c>
      <c r="N5610" t="s">
        <v>124</v>
      </c>
      <c r="O5610" s="3" t="s">
        <v>36990</v>
      </c>
      <c r="P5610" t="s">
        <v>124</v>
      </c>
      <c r="Q5610" t="s">
        <v>124</v>
      </c>
      <c r="R5610" t="s">
        <v>36990</v>
      </c>
      <c r="S5610" s="4" t="str">
        <f t="shared" si="87"/>
        <v>2004</v>
      </c>
    </row>
    <row r="5611" spans="1:19" hidden="1" x14ac:dyDescent="0.35">
      <c r="A5611" t="s">
        <v>36986</v>
      </c>
      <c r="B5611" t="s">
        <v>36987</v>
      </c>
      <c r="C5611" t="s">
        <v>36991</v>
      </c>
      <c r="D5611" t="s">
        <v>36992</v>
      </c>
      <c r="E5611" t="s">
        <v>36993</v>
      </c>
      <c r="F5611" t="s">
        <v>36994</v>
      </c>
      <c r="I5611" t="s">
        <v>36995</v>
      </c>
      <c r="J5611" t="s">
        <v>36996</v>
      </c>
      <c r="M5611" t="s">
        <v>112297</v>
      </c>
      <c r="N5611" t="s">
        <v>16314</v>
      </c>
      <c r="O5611" s="3" t="s">
        <v>36997</v>
      </c>
      <c r="P5611" t="s">
        <v>16314</v>
      </c>
      <c r="Q5611" t="s">
        <v>16314</v>
      </c>
      <c r="R5611" t="s">
        <v>36997</v>
      </c>
      <c r="S5611" s="4" t="str">
        <f t="shared" si="87"/>
        <v>2004</v>
      </c>
    </row>
    <row r="5612" spans="1:19" hidden="1" x14ac:dyDescent="0.35">
      <c r="A5612" t="s">
        <v>36993</v>
      </c>
      <c r="B5612" t="s">
        <v>36994</v>
      </c>
      <c r="C5612" t="s">
        <v>36998</v>
      </c>
      <c r="D5612" t="s">
        <v>36999</v>
      </c>
      <c r="E5612" t="s">
        <v>37000</v>
      </c>
      <c r="F5612" t="s">
        <v>37001</v>
      </c>
      <c r="I5612" t="s">
        <v>37002</v>
      </c>
      <c r="J5612" t="s">
        <v>37003</v>
      </c>
      <c r="M5612" t="s">
        <v>112297</v>
      </c>
      <c r="N5612" t="s">
        <v>124</v>
      </c>
      <c r="O5612" s="3" t="s">
        <v>37004</v>
      </c>
      <c r="P5612" t="s">
        <v>124</v>
      </c>
      <c r="Q5612" t="s">
        <v>124</v>
      </c>
      <c r="R5612" t="s">
        <v>37004</v>
      </c>
      <c r="S5612" s="4" t="str">
        <f t="shared" si="87"/>
        <v>2004</v>
      </c>
    </row>
    <row r="5613" spans="1:19" hidden="1" x14ac:dyDescent="0.35">
      <c r="A5613" t="s">
        <v>37000</v>
      </c>
      <c r="B5613" t="s">
        <v>37001</v>
      </c>
      <c r="C5613" t="s">
        <v>37005</v>
      </c>
      <c r="D5613" t="s">
        <v>37006</v>
      </c>
      <c r="E5613" t="s">
        <v>37007</v>
      </c>
      <c r="F5613" t="s">
        <v>37008</v>
      </c>
      <c r="I5613" t="s">
        <v>37009</v>
      </c>
      <c r="J5613" t="s">
        <v>37010</v>
      </c>
      <c r="M5613" t="s">
        <v>112314</v>
      </c>
      <c r="N5613" t="s">
        <v>28736</v>
      </c>
      <c r="O5613" s="3" t="s">
        <v>37011</v>
      </c>
      <c r="P5613" t="s">
        <v>28736</v>
      </c>
      <c r="Q5613" t="s">
        <v>28736</v>
      </c>
      <c r="R5613" t="s">
        <v>37011</v>
      </c>
      <c r="S5613" s="4" t="str">
        <f t="shared" si="87"/>
        <v>2004</v>
      </c>
    </row>
    <row r="5614" spans="1:19" hidden="1" x14ac:dyDescent="0.35">
      <c r="A5614" t="s">
        <v>37007</v>
      </c>
      <c r="B5614" t="s">
        <v>37008</v>
      </c>
      <c r="C5614" t="s">
        <v>37012</v>
      </c>
      <c r="D5614" t="s">
        <v>37013</v>
      </c>
      <c r="E5614" t="s">
        <v>37014</v>
      </c>
      <c r="F5614" t="s">
        <v>37015</v>
      </c>
      <c r="I5614" t="s">
        <v>37016</v>
      </c>
      <c r="J5614" t="s">
        <v>37017</v>
      </c>
      <c r="M5614" t="s">
        <v>112297</v>
      </c>
      <c r="N5614" t="s">
        <v>124</v>
      </c>
      <c r="O5614" s="3" t="s">
        <v>37018</v>
      </c>
      <c r="P5614" t="s">
        <v>124</v>
      </c>
      <c r="Q5614" t="s">
        <v>124</v>
      </c>
      <c r="R5614" t="s">
        <v>37018</v>
      </c>
      <c r="S5614" s="4" t="str">
        <f t="shared" si="87"/>
        <v>2004</v>
      </c>
    </row>
    <row r="5615" spans="1:19" hidden="1" x14ac:dyDescent="0.35">
      <c r="A5615" t="s">
        <v>37014</v>
      </c>
      <c r="B5615" t="s">
        <v>37015</v>
      </c>
      <c r="C5615" t="s">
        <v>37019</v>
      </c>
      <c r="D5615" t="s">
        <v>37020</v>
      </c>
      <c r="E5615" t="s">
        <v>37021</v>
      </c>
      <c r="F5615" t="s">
        <v>37022</v>
      </c>
      <c r="I5615" t="s">
        <v>37023</v>
      </c>
      <c r="J5615" t="s">
        <v>37024</v>
      </c>
      <c r="M5615" t="s">
        <v>112314</v>
      </c>
      <c r="N5615" t="s">
        <v>28736</v>
      </c>
      <c r="O5615" s="3" t="s">
        <v>37025</v>
      </c>
      <c r="P5615" t="s">
        <v>28736</v>
      </c>
      <c r="Q5615" t="s">
        <v>28736</v>
      </c>
      <c r="R5615" t="s">
        <v>37025</v>
      </c>
      <c r="S5615" s="4" t="str">
        <f t="shared" si="87"/>
        <v>2004</v>
      </c>
    </row>
    <row r="5616" spans="1:19" hidden="1" x14ac:dyDescent="0.35">
      <c r="A5616" t="s">
        <v>37021</v>
      </c>
      <c r="B5616" t="s">
        <v>37022</v>
      </c>
      <c r="C5616" t="s">
        <v>37026</v>
      </c>
      <c r="D5616" t="s">
        <v>37027</v>
      </c>
      <c r="E5616" t="s">
        <v>37028</v>
      </c>
      <c r="F5616" t="s">
        <v>37029</v>
      </c>
      <c r="I5616" t="s">
        <v>37030</v>
      </c>
      <c r="J5616" t="s">
        <v>37031</v>
      </c>
      <c r="M5616" t="s">
        <v>112299</v>
      </c>
      <c r="N5616" t="s">
        <v>247</v>
      </c>
      <c r="O5616" s="3" t="s">
        <v>37032</v>
      </c>
      <c r="P5616" t="s">
        <v>247</v>
      </c>
      <c r="Q5616" t="s">
        <v>247</v>
      </c>
      <c r="R5616" t="s">
        <v>37032</v>
      </c>
      <c r="S5616" s="4" t="str">
        <f t="shared" si="87"/>
        <v>2004</v>
      </c>
    </row>
    <row r="5617" spans="1:19" hidden="1" x14ac:dyDescent="0.35">
      <c r="A5617" t="s">
        <v>37028</v>
      </c>
      <c r="B5617" t="s">
        <v>37029</v>
      </c>
      <c r="C5617" t="s">
        <v>37033</v>
      </c>
      <c r="D5617" t="s">
        <v>37034</v>
      </c>
      <c r="E5617" t="s">
        <v>37035</v>
      </c>
      <c r="F5617" t="s">
        <v>37036</v>
      </c>
      <c r="I5617" t="s">
        <v>37037</v>
      </c>
      <c r="J5617" t="s">
        <v>37038</v>
      </c>
      <c r="M5617" t="s">
        <v>112299</v>
      </c>
      <c r="N5617" t="s">
        <v>247</v>
      </c>
      <c r="O5617" s="3" t="s">
        <v>37039</v>
      </c>
      <c r="P5617" t="s">
        <v>247</v>
      </c>
      <c r="Q5617" t="s">
        <v>247</v>
      </c>
      <c r="R5617" t="s">
        <v>37039</v>
      </c>
      <c r="S5617" s="4" t="str">
        <f t="shared" si="87"/>
        <v>2004</v>
      </c>
    </row>
    <row r="5618" spans="1:19" hidden="1" x14ac:dyDescent="0.35">
      <c r="A5618" t="s">
        <v>37035</v>
      </c>
      <c r="B5618" t="s">
        <v>37036</v>
      </c>
      <c r="C5618" t="s">
        <v>37040</v>
      </c>
      <c r="D5618" t="s">
        <v>37041</v>
      </c>
      <c r="E5618" t="s">
        <v>37042</v>
      </c>
      <c r="F5618" t="s">
        <v>37043</v>
      </c>
      <c r="I5618" t="s">
        <v>37044</v>
      </c>
      <c r="J5618" t="s">
        <v>37045</v>
      </c>
      <c r="M5618" t="s">
        <v>112314</v>
      </c>
      <c r="N5618" t="s">
        <v>28736</v>
      </c>
      <c r="O5618" s="3" t="s">
        <v>37046</v>
      </c>
      <c r="P5618" t="s">
        <v>28736</v>
      </c>
      <c r="Q5618" t="s">
        <v>28736</v>
      </c>
      <c r="R5618" t="s">
        <v>37046</v>
      </c>
      <c r="S5618" s="4" t="str">
        <f t="shared" si="87"/>
        <v>2004</v>
      </c>
    </row>
    <row r="5619" spans="1:19" hidden="1" x14ac:dyDescent="0.35">
      <c r="A5619" t="s">
        <v>37042</v>
      </c>
      <c r="B5619" t="s">
        <v>37043</v>
      </c>
      <c r="C5619" t="s">
        <v>37047</v>
      </c>
      <c r="D5619" t="s">
        <v>37048</v>
      </c>
      <c r="E5619" t="s">
        <v>37049</v>
      </c>
      <c r="F5619" t="s">
        <v>37050</v>
      </c>
      <c r="I5619" t="s">
        <v>37051</v>
      </c>
      <c r="J5619" t="s">
        <v>37052</v>
      </c>
      <c r="M5619" t="s">
        <v>112297</v>
      </c>
      <c r="N5619" t="s">
        <v>16314</v>
      </c>
      <c r="O5619" s="3" t="s">
        <v>37053</v>
      </c>
      <c r="P5619" t="s">
        <v>16314</v>
      </c>
      <c r="Q5619" t="s">
        <v>16314</v>
      </c>
      <c r="R5619" t="s">
        <v>37053</v>
      </c>
      <c r="S5619" s="4" t="str">
        <f t="shared" si="87"/>
        <v>2004</v>
      </c>
    </row>
    <row r="5620" spans="1:19" hidden="1" x14ac:dyDescent="0.35">
      <c r="A5620" t="s">
        <v>37049</v>
      </c>
      <c r="B5620" t="s">
        <v>37050</v>
      </c>
      <c r="C5620" t="s">
        <v>37054</v>
      </c>
      <c r="D5620" t="s">
        <v>37055</v>
      </c>
      <c r="E5620" t="s">
        <v>37056</v>
      </c>
      <c r="F5620" t="s">
        <v>37057</v>
      </c>
      <c r="I5620" t="s">
        <v>37058</v>
      </c>
      <c r="J5620" t="s">
        <v>37059</v>
      </c>
      <c r="M5620" t="s">
        <v>112297</v>
      </c>
      <c r="N5620" t="s">
        <v>16314</v>
      </c>
      <c r="O5620" s="3" t="s">
        <v>37060</v>
      </c>
      <c r="P5620" t="s">
        <v>16314</v>
      </c>
      <c r="Q5620" t="s">
        <v>16314</v>
      </c>
      <c r="R5620" t="s">
        <v>37060</v>
      </c>
      <c r="S5620" s="4" t="str">
        <f t="shared" si="87"/>
        <v>2004</v>
      </c>
    </row>
    <row r="5621" spans="1:19" hidden="1" x14ac:dyDescent="0.35">
      <c r="A5621" t="s">
        <v>37056</v>
      </c>
      <c r="B5621" t="s">
        <v>37057</v>
      </c>
      <c r="C5621" t="s">
        <v>37061</v>
      </c>
      <c r="D5621" t="s">
        <v>37062</v>
      </c>
      <c r="E5621" t="s">
        <v>37063</v>
      </c>
      <c r="F5621" t="s">
        <v>37064</v>
      </c>
      <c r="I5621" t="s">
        <v>26436</v>
      </c>
      <c r="J5621" t="s">
        <v>2871</v>
      </c>
      <c r="M5621" t="s">
        <v>112297</v>
      </c>
      <c r="N5621" t="s">
        <v>124</v>
      </c>
      <c r="O5621" s="3" t="s">
        <v>37065</v>
      </c>
      <c r="P5621" t="s">
        <v>124</v>
      </c>
      <c r="Q5621" t="s">
        <v>124</v>
      </c>
      <c r="R5621" t="s">
        <v>37065</v>
      </c>
      <c r="S5621" s="4" t="str">
        <f t="shared" si="87"/>
        <v>2004</v>
      </c>
    </row>
    <row r="5622" spans="1:19" hidden="1" x14ac:dyDescent="0.35">
      <c r="A5622" t="s">
        <v>37063</v>
      </c>
      <c r="B5622" t="s">
        <v>37064</v>
      </c>
      <c r="C5622" t="s">
        <v>37066</v>
      </c>
      <c r="D5622" t="s">
        <v>37067</v>
      </c>
      <c r="E5622" t="s">
        <v>37068</v>
      </c>
      <c r="F5622" t="s">
        <v>37069</v>
      </c>
      <c r="I5622" t="s">
        <v>37070</v>
      </c>
      <c r="J5622" t="s">
        <v>30140</v>
      </c>
      <c r="M5622" t="s">
        <v>112314</v>
      </c>
      <c r="N5622" t="s">
        <v>28736</v>
      </c>
      <c r="O5622" s="3" t="s">
        <v>37071</v>
      </c>
      <c r="P5622" t="s">
        <v>28736</v>
      </c>
      <c r="Q5622" t="s">
        <v>28736</v>
      </c>
      <c r="R5622" t="s">
        <v>37071</v>
      </c>
      <c r="S5622" s="4" t="str">
        <f t="shared" si="87"/>
        <v>2004</v>
      </c>
    </row>
    <row r="5623" spans="1:19" hidden="1" x14ac:dyDescent="0.35">
      <c r="A5623" t="s">
        <v>37068</v>
      </c>
      <c r="B5623" t="s">
        <v>37069</v>
      </c>
      <c r="C5623" t="s">
        <v>37072</v>
      </c>
      <c r="D5623" t="s">
        <v>37073</v>
      </c>
      <c r="E5623" t="s">
        <v>37074</v>
      </c>
      <c r="F5623" t="s">
        <v>37075</v>
      </c>
      <c r="I5623" t="s">
        <v>37076</v>
      </c>
      <c r="J5623" t="s">
        <v>37077</v>
      </c>
      <c r="M5623" t="s">
        <v>112314</v>
      </c>
      <c r="N5623" t="s">
        <v>28736</v>
      </c>
      <c r="O5623" s="3" t="s">
        <v>37078</v>
      </c>
      <c r="P5623" t="s">
        <v>28736</v>
      </c>
      <c r="Q5623" t="s">
        <v>28736</v>
      </c>
      <c r="R5623" t="s">
        <v>37078</v>
      </c>
      <c r="S5623" s="4" t="str">
        <f t="shared" si="87"/>
        <v>2004</v>
      </c>
    </row>
    <row r="5624" spans="1:19" hidden="1" x14ac:dyDescent="0.35">
      <c r="A5624" t="s">
        <v>37074</v>
      </c>
      <c r="B5624" t="s">
        <v>37075</v>
      </c>
      <c r="C5624" t="s">
        <v>37079</v>
      </c>
      <c r="D5624" t="s">
        <v>37080</v>
      </c>
      <c r="E5624" t="s">
        <v>37081</v>
      </c>
      <c r="F5624" t="s">
        <v>37082</v>
      </c>
      <c r="I5624" t="s">
        <v>512</v>
      </c>
      <c r="J5624" t="s">
        <v>512</v>
      </c>
      <c r="M5624" t="s">
        <v>112297</v>
      </c>
      <c r="N5624" t="s">
        <v>124</v>
      </c>
      <c r="O5624" s="3" t="s">
        <v>37083</v>
      </c>
      <c r="P5624" t="s">
        <v>124</v>
      </c>
      <c r="Q5624" t="s">
        <v>124</v>
      </c>
      <c r="R5624" t="s">
        <v>37083</v>
      </c>
      <c r="S5624" s="4" t="str">
        <f t="shared" si="87"/>
        <v>2004</v>
      </c>
    </row>
    <row r="5625" spans="1:19" hidden="1" x14ac:dyDescent="0.35">
      <c r="A5625" t="s">
        <v>37081</v>
      </c>
      <c r="B5625" t="s">
        <v>37082</v>
      </c>
      <c r="C5625" s="1" t="s">
        <v>37084</v>
      </c>
      <c r="D5625" s="1" t="s">
        <v>37085</v>
      </c>
      <c r="E5625" t="s">
        <v>37086</v>
      </c>
      <c r="F5625" t="s">
        <v>37087</v>
      </c>
      <c r="I5625" t="s">
        <v>37088</v>
      </c>
      <c r="J5625" t="s">
        <v>34349</v>
      </c>
      <c r="M5625" t="s">
        <v>112314</v>
      </c>
      <c r="N5625" t="s">
        <v>28736</v>
      </c>
      <c r="O5625" s="3" t="s">
        <v>37089</v>
      </c>
      <c r="P5625" t="s">
        <v>28736</v>
      </c>
      <c r="Q5625" t="s">
        <v>28736</v>
      </c>
      <c r="R5625" t="s">
        <v>37089</v>
      </c>
      <c r="S5625" s="4" t="str">
        <f t="shared" si="87"/>
        <v>2004</v>
      </c>
    </row>
    <row r="5626" spans="1:19" hidden="1" x14ac:dyDescent="0.35">
      <c r="A5626" t="s">
        <v>37086</v>
      </c>
      <c r="B5626" t="s">
        <v>37087</v>
      </c>
      <c r="C5626" t="s">
        <v>37090</v>
      </c>
      <c r="D5626" t="s">
        <v>37091</v>
      </c>
      <c r="E5626" t="s">
        <v>37092</v>
      </c>
      <c r="F5626" t="s">
        <v>37093</v>
      </c>
      <c r="I5626" t="s">
        <v>37094</v>
      </c>
      <c r="J5626" t="s">
        <v>37095</v>
      </c>
      <c r="M5626" t="s">
        <v>112314</v>
      </c>
      <c r="N5626" t="s">
        <v>28736</v>
      </c>
      <c r="O5626" s="3" t="s">
        <v>37096</v>
      </c>
      <c r="P5626" t="s">
        <v>28736</v>
      </c>
      <c r="Q5626" t="s">
        <v>28736</v>
      </c>
      <c r="R5626" t="s">
        <v>37096</v>
      </c>
      <c r="S5626" s="4" t="str">
        <f t="shared" si="87"/>
        <v>2004</v>
      </c>
    </row>
    <row r="5627" spans="1:19" hidden="1" x14ac:dyDescent="0.35">
      <c r="A5627" t="s">
        <v>37092</v>
      </c>
      <c r="B5627" t="s">
        <v>37093</v>
      </c>
      <c r="C5627" s="1" t="s">
        <v>37097</v>
      </c>
      <c r="D5627" s="1" t="s">
        <v>37098</v>
      </c>
      <c r="E5627" t="s">
        <v>37099</v>
      </c>
      <c r="F5627" t="s">
        <v>37100</v>
      </c>
      <c r="I5627" t="s">
        <v>37101</v>
      </c>
      <c r="J5627" t="s">
        <v>37102</v>
      </c>
      <c r="M5627" t="s">
        <v>112314</v>
      </c>
      <c r="N5627" t="s">
        <v>28736</v>
      </c>
      <c r="O5627" s="3" t="s">
        <v>37103</v>
      </c>
      <c r="P5627" t="s">
        <v>28736</v>
      </c>
      <c r="Q5627" t="s">
        <v>28736</v>
      </c>
      <c r="R5627" t="s">
        <v>37103</v>
      </c>
      <c r="S5627" s="4" t="str">
        <f t="shared" si="87"/>
        <v>2004</v>
      </c>
    </row>
    <row r="5628" spans="1:19" hidden="1" x14ac:dyDescent="0.35">
      <c r="A5628" t="s">
        <v>37099</v>
      </c>
      <c r="B5628" t="s">
        <v>37100</v>
      </c>
      <c r="C5628" t="s">
        <v>37104</v>
      </c>
      <c r="D5628" t="s">
        <v>37105</v>
      </c>
      <c r="E5628" t="s">
        <v>37106</v>
      </c>
      <c r="F5628" t="s">
        <v>37107</v>
      </c>
      <c r="I5628" t="s">
        <v>37108</v>
      </c>
      <c r="J5628" t="s">
        <v>37109</v>
      </c>
      <c r="M5628" t="s">
        <v>112314</v>
      </c>
      <c r="N5628" t="s">
        <v>28736</v>
      </c>
      <c r="O5628" s="3" t="s">
        <v>37110</v>
      </c>
      <c r="P5628" t="s">
        <v>28736</v>
      </c>
      <c r="Q5628" t="s">
        <v>28736</v>
      </c>
      <c r="R5628" t="s">
        <v>37110</v>
      </c>
      <c r="S5628" s="4" t="str">
        <f t="shared" si="87"/>
        <v>2004</v>
      </c>
    </row>
    <row r="5629" spans="1:19" hidden="1" x14ac:dyDescent="0.35">
      <c r="A5629" t="s">
        <v>37106</v>
      </c>
      <c r="B5629" t="s">
        <v>37107</v>
      </c>
      <c r="C5629" t="s">
        <v>37111</v>
      </c>
      <c r="D5629" t="s">
        <v>37112</v>
      </c>
      <c r="E5629" t="s">
        <v>37113</v>
      </c>
      <c r="F5629" t="s">
        <v>37114</v>
      </c>
      <c r="I5629" t="s">
        <v>37115</v>
      </c>
      <c r="J5629" t="s">
        <v>37116</v>
      </c>
      <c r="M5629" t="s">
        <v>112297</v>
      </c>
      <c r="N5629" t="s">
        <v>124</v>
      </c>
      <c r="O5629" s="3" t="s">
        <v>37117</v>
      </c>
      <c r="P5629" t="s">
        <v>124</v>
      </c>
      <c r="Q5629" t="s">
        <v>124</v>
      </c>
      <c r="R5629" t="s">
        <v>37117</v>
      </c>
      <c r="S5629" s="4" t="str">
        <f t="shared" si="87"/>
        <v>2004</v>
      </c>
    </row>
    <row r="5630" spans="1:19" hidden="1" x14ac:dyDescent="0.35">
      <c r="A5630" t="s">
        <v>37113</v>
      </c>
      <c r="B5630" t="s">
        <v>37114</v>
      </c>
      <c r="C5630" t="s">
        <v>37118</v>
      </c>
      <c r="D5630" t="s">
        <v>37119</v>
      </c>
      <c r="E5630" t="s">
        <v>37120</v>
      </c>
      <c r="F5630" t="s">
        <v>37121</v>
      </c>
      <c r="I5630" t="s">
        <v>37122</v>
      </c>
      <c r="J5630" t="s">
        <v>37123</v>
      </c>
      <c r="M5630" t="s">
        <v>112314</v>
      </c>
      <c r="N5630" t="s">
        <v>28736</v>
      </c>
      <c r="O5630" s="3" t="s">
        <v>37124</v>
      </c>
      <c r="P5630" t="s">
        <v>28736</v>
      </c>
      <c r="Q5630" t="s">
        <v>28736</v>
      </c>
      <c r="R5630" t="s">
        <v>37124</v>
      </c>
      <c r="S5630" s="4" t="str">
        <f t="shared" si="87"/>
        <v>2004</v>
      </c>
    </row>
    <row r="5631" spans="1:19" hidden="1" x14ac:dyDescent="0.35">
      <c r="A5631" t="s">
        <v>37120</v>
      </c>
      <c r="B5631" t="s">
        <v>37121</v>
      </c>
      <c r="C5631" t="s">
        <v>37125</v>
      </c>
      <c r="D5631" t="s">
        <v>37126</v>
      </c>
      <c r="E5631" t="s">
        <v>37127</v>
      </c>
      <c r="F5631" t="s">
        <v>37128</v>
      </c>
      <c r="I5631" t="s">
        <v>37129</v>
      </c>
      <c r="J5631" t="s">
        <v>37130</v>
      </c>
      <c r="M5631" t="s">
        <v>112314</v>
      </c>
      <c r="N5631" t="s">
        <v>28736</v>
      </c>
      <c r="O5631" s="3" t="s">
        <v>37131</v>
      </c>
      <c r="P5631" t="s">
        <v>28736</v>
      </c>
      <c r="Q5631" t="s">
        <v>28736</v>
      </c>
      <c r="R5631" t="s">
        <v>37131</v>
      </c>
      <c r="S5631" s="4" t="str">
        <f t="shared" si="87"/>
        <v>2004</v>
      </c>
    </row>
    <row r="5632" spans="1:19" hidden="1" x14ac:dyDescent="0.35">
      <c r="A5632" t="s">
        <v>37127</v>
      </c>
      <c r="B5632" t="s">
        <v>37128</v>
      </c>
      <c r="C5632" t="s">
        <v>37132</v>
      </c>
      <c r="D5632" t="s">
        <v>37133</v>
      </c>
      <c r="E5632" t="s">
        <v>37134</v>
      </c>
      <c r="F5632" t="s">
        <v>37135</v>
      </c>
      <c r="I5632" t="s">
        <v>37136</v>
      </c>
      <c r="J5632" t="s">
        <v>37137</v>
      </c>
      <c r="M5632" t="s">
        <v>112297</v>
      </c>
      <c r="N5632" t="s">
        <v>124</v>
      </c>
      <c r="O5632" s="3" t="s">
        <v>37138</v>
      </c>
      <c r="P5632" t="s">
        <v>124</v>
      </c>
      <c r="Q5632" t="s">
        <v>124</v>
      </c>
      <c r="R5632" t="s">
        <v>37138</v>
      </c>
      <c r="S5632" s="4" t="str">
        <f t="shared" si="87"/>
        <v>2004</v>
      </c>
    </row>
    <row r="5633" spans="1:19" hidden="1" x14ac:dyDescent="0.35">
      <c r="A5633" t="s">
        <v>37134</v>
      </c>
      <c r="B5633" t="s">
        <v>37135</v>
      </c>
      <c r="C5633" t="s">
        <v>37139</v>
      </c>
      <c r="D5633" t="s">
        <v>37140</v>
      </c>
      <c r="E5633" t="s">
        <v>37141</v>
      </c>
      <c r="F5633" t="s">
        <v>37142</v>
      </c>
      <c r="I5633" t="s">
        <v>37143</v>
      </c>
      <c r="J5633" t="s">
        <v>37144</v>
      </c>
      <c r="M5633" t="s">
        <v>112299</v>
      </c>
      <c r="N5633" t="s">
        <v>247</v>
      </c>
      <c r="O5633" s="3" t="s">
        <v>37145</v>
      </c>
      <c r="P5633" t="s">
        <v>247</v>
      </c>
      <c r="Q5633" t="s">
        <v>247</v>
      </c>
      <c r="R5633" t="s">
        <v>37145</v>
      </c>
      <c r="S5633" s="4" t="str">
        <f t="shared" si="87"/>
        <v>2004</v>
      </c>
    </row>
    <row r="5634" spans="1:19" hidden="1" x14ac:dyDescent="0.35">
      <c r="A5634" t="s">
        <v>37141</v>
      </c>
      <c r="B5634" t="s">
        <v>37142</v>
      </c>
      <c r="C5634" t="s">
        <v>37146</v>
      </c>
      <c r="D5634" t="s">
        <v>37147</v>
      </c>
      <c r="E5634" t="s">
        <v>37148</v>
      </c>
      <c r="F5634" t="s">
        <v>37149</v>
      </c>
      <c r="I5634" t="s">
        <v>37150</v>
      </c>
      <c r="J5634" t="s">
        <v>37151</v>
      </c>
      <c r="M5634" t="s">
        <v>112299</v>
      </c>
      <c r="N5634" t="s">
        <v>247</v>
      </c>
      <c r="O5634" s="3" t="s">
        <v>37152</v>
      </c>
      <c r="P5634" t="s">
        <v>247</v>
      </c>
      <c r="Q5634" t="s">
        <v>247</v>
      </c>
      <c r="R5634" t="s">
        <v>37152</v>
      </c>
      <c r="S5634" s="4" t="str">
        <f t="shared" si="87"/>
        <v>2004</v>
      </c>
    </row>
    <row r="5635" spans="1:19" hidden="1" x14ac:dyDescent="0.35">
      <c r="A5635" t="s">
        <v>37148</v>
      </c>
      <c r="B5635" t="s">
        <v>37149</v>
      </c>
      <c r="C5635" t="s">
        <v>37153</v>
      </c>
      <c r="D5635" t="s">
        <v>37154</v>
      </c>
      <c r="E5635" t="s">
        <v>37155</v>
      </c>
      <c r="F5635" t="s">
        <v>37156</v>
      </c>
      <c r="I5635" t="s">
        <v>37157</v>
      </c>
      <c r="J5635" t="s">
        <v>37158</v>
      </c>
      <c r="M5635" t="s">
        <v>112314</v>
      </c>
      <c r="N5635" t="s">
        <v>28736</v>
      </c>
      <c r="O5635" s="3" t="s">
        <v>37159</v>
      </c>
      <c r="P5635" t="s">
        <v>28736</v>
      </c>
      <c r="Q5635" t="s">
        <v>28736</v>
      </c>
      <c r="R5635" t="s">
        <v>37159</v>
      </c>
      <c r="S5635" s="4" t="str">
        <f t="shared" ref="S5635:S5698" si="88">LEFT(RIGHT(R5635,19),4)</f>
        <v>2004</v>
      </c>
    </row>
    <row r="5636" spans="1:19" ht="29" hidden="1" x14ac:dyDescent="0.35">
      <c r="A5636" t="s">
        <v>37155</v>
      </c>
      <c r="B5636" t="s">
        <v>37156</v>
      </c>
      <c r="C5636" t="s">
        <v>37160</v>
      </c>
      <c r="D5636" t="s">
        <v>37161</v>
      </c>
      <c r="E5636" t="s">
        <v>37162</v>
      </c>
      <c r="F5636" t="s">
        <v>37163</v>
      </c>
      <c r="I5636" t="s">
        <v>37164</v>
      </c>
      <c r="J5636" t="s">
        <v>37165</v>
      </c>
      <c r="K5636" s="2" t="s">
        <v>17402</v>
      </c>
      <c r="M5636" t="s">
        <v>112314</v>
      </c>
      <c r="N5636" t="s">
        <v>16314</v>
      </c>
      <c r="O5636" s="3" t="s">
        <v>37166</v>
      </c>
      <c r="P5636" t="s">
        <v>16314</v>
      </c>
      <c r="Q5636" t="s">
        <v>16314</v>
      </c>
      <c r="R5636" t="s">
        <v>37166</v>
      </c>
      <c r="S5636" s="4" t="str">
        <f t="shared" si="88"/>
        <v>2004</v>
      </c>
    </row>
    <row r="5637" spans="1:19" hidden="1" x14ac:dyDescent="0.35">
      <c r="A5637" t="s">
        <v>37162</v>
      </c>
      <c r="B5637" t="s">
        <v>37163</v>
      </c>
      <c r="C5637" t="s">
        <v>37167</v>
      </c>
      <c r="D5637" t="s">
        <v>37168</v>
      </c>
      <c r="E5637" t="s">
        <v>37169</v>
      </c>
      <c r="F5637" t="s">
        <v>37170</v>
      </c>
      <c r="I5637" t="s">
        <v>37171</v>
      </c>
      <c r="J5637" t="s">
        <v>32323</v>
      </c>
      <c r="M5637" t="s">
        <v>112314</v>
      </c>
      <c r="N5637" t="s">
        <v>28736</v>
      </c>
      <c r="O5637" s="3" t="s">
        <v>37172</v>
      </c>
      <c r="P5637" t="s">
        <v>28736</v>
      </c>
      <c r="Q5637" t="s">
        <v>28736</v>
      </c>
      <c r="R5637" t="s">
        <v>37172</v>
      </c>
      <c r="S5637" s="4" t="str">
        <f t="shared" si="88"/>
        <v>2004</v>
      </c>
    </row>
    <row r="5638" spans="1:19" hidden="1" x14ac:dyDescent="0.35">
      <c r="A5638" t="s">
        <v>37169</v>
      </c>
      <c r="B5638" t="s">
        <v>37170</v>
      </c>
      <c r="C5638" t="s">
        <v>37173</v>
      </c>
      <c r="D5638" t="s">
        <v>37174</v>
      </c>
      <c r="E5638" t="s">
        <v>37175</v>
      </c>
      <c r="F5638" t="s">
        <v>37176</v>
      </c>
      <c r="I5638" t="s">
        <v>37177</v>
      </c>
      <c r="J5638" t="s">
        <v>37178</v>
      </c>
      <c r="M5638" t="s">
        <v>112314</v>
      </c>
      <c r="N5638" t="s">
        <v>28736</v>
      </c>
      <c r="O5638" s="3" t="s">
        <v>37179</v>
      </c>
      <c r="P5638" t="s">
        <v>28736</v>
      </c>
      <c r="Q5638" t="s">
        <v>28736</v>
      </c>
      <c r="R5638" t="s">
        <v>37179</v>
      </c>
      <c r="S5638" s="4" t="str">
        <f t="shared" si="88"/>
        <v>2004</v>
      </c>
    </row>
    <row r="5639" spans="1:19" hidden="1" x14ac:dyDescent="0.35">
      <c r="A5639" t="s">
        <v>37175</v>
      </c>
      <c r="B5639" t="s">
        <v>37176</v>
      </c>
      <c r="C5639" t="s">
        <v>37180</v>
      </c>
      <c r="D5639" t="s">
        <v>37181</v>
      </c>
      <c r="E5639" t="s">
        <v>37182</v>
      </c>
      <c r="F5639" t="s">
        <v>37183</v>
      </c>
      <c r="I5639" t="s">
        <v>37184</v>
      </c>
      <c r="J5639" t="s">
        <v>37185</v>
      </c>
      <c r="M5639" t="s">
        <v>112314</v>
      </c>
      <c r="N5639" t="s">
        <v>28736</v>
      </c>
      <c r="O5639" s="3" t="s">
        <v>37186</v>
      </c>
      <c r="P5639" t="s">
        <v>28736</v>
      </c>
      <c r="Q5639" t="s">
        <v>28736</v>
      </c>
      <c r="R5639" t="s">
        <v>37186</v>
      </c>
      <c r="S5639" s="4" t="str">
        <f t="shared" si="88"/>
        <v>2004</v>
      </c>
    </row>
    <row r="5640" spans="1:19" hidden="1" x14ac:dyDescent="0.35">
      <c r="A5640" t="s">
        <v>37182</v>
      </c>
      <c r="B5640" t="s">
        <v>37183</v>
      </c>
      <c r="C5640" t="s">
        <v>37187</v>
      </c>
      <c r="D5640" t="s">
        <v>37188</v>
      </c>
      <c r="E5640" t="s">
        <v>37189</v>
      </c>
      <c r="F5640" t="s">
        <v>37190</v>
      </c>
      <c r="I5640" t="s">
        <v>36194</v>
      </c>
      <c r="J5640" t="s">
        <v>35545</v>
      </c>
      <c r="M5640" t="s">
        <v>112314</v>
      </c>
      <c r="N5640" t="s">
        <v>28736</v>
      </c>
      <c r="O5640" s="3" t="s">
        <v>37191</v>
      </c>
      <c r="P5640" t="s">
        <v>28736</v>
      </c>
      <c r="Q5640" t="s">
        <v>28736</v>
      </c>
      <c r="R5640" t="s">
        <v>37191</v>
      </c>
      <c r="S5640" s="4" t="str">
        <f t="shared" si="88"/>
        <v>2004</v>
      </c>
    </row>
    <row r="5641" spans="1:19" hidden="1" x14ac:dyDescent="0.35">
      <c r="A5641" t="s">
        <v>37189</v>
      </c>
      <c r="B5641" t="s">
        <v>37190</v>
      </c>
      <c r="C5641" t="s">
        <v>37192</v>
      </c>
      <c r="D5641" t="s">
        <v>37193</v>
      </c>
      <c r="E5641" t="s">
        <v>37194</v>
      </c>
      <c r="F5641" t="s">
        <v>37195</v>
      </c>
      <c r="I5641" t="s">
        <v>37196</v>
      </c>
      <c r="J5641" t="s">
        <v>37197</v>
      </c>
      <c r="M5641" t="s">
        <v>112314</v>
      </c>
      <c r="N5641" t="s">
        <v>28736</v>
      </c>
      <c r="O5641" s="3" t="s">
        <v>37198</v>
      </c>
      <c r="P5641" t="s">
        <v>28736</v>
      </c>
      <c r="Q5641" t="s">
        <v>28736</v>
      </c>
      <c r="R5641" t="s">
        <v>37198</v>
      </c>
      <c r="S5641" s="4" t="str">
        <f t="shared" si="88"/>
        <v>2004</v>
      </c>
    </row>
    <row r="5642" spans="1:19" hidden="1" x14ac:dyDescent="0.35">
      <c r="A5642" t="s">
        <v>37194</v>
      </c>
      <c r="B5642" t="s">
        <v>37195</v>
      </c>
      <c r="C5642" t="s">
        <v>37199</v>
      </c>
      <c r="D5642" t="s">
        <v>37200</v>
      </c>
      <c r="E5642" t="s">
        <v>37201</v>
      </c>
      <c r="F5642" t="s">
        <v>37202</v>
      </c>
      <c r="I5642" t="s">
        <v>37203</v>
      </c>
      <c r="J5642" t="s">
        <v>37204</v>
      </c>
      <c r="M5642" t="s">
        <v>112314</v>
      </c>
      <c r="N5642" t="s">
        <v>28736</v>
      </c>
      <c r="O5642" s="3" t="s">
        <v>37205</v>
      </c>
      <c r="P5642" t="s">
        <v>28736</v>
      </c>
      <c r="Q5642" t="s">
        <v>28736</v>
      </c>
      <c r="R5642" t="s">
        <v>37205</v>
      </c>
      <c r="S5642" s="4" t="str">
        <f t="shared" si="88"/>
        <v>2004</v>
      </c>
    </row>
    <row r="5643" spans="1:19" hidden="1" x14ac:dyDescent="0.35">
      <c r="A5643" t="s">
        <v>37201</v>
      </c>
      <c r="B5643" t="s">
        <v>37202</v>
      </c>
      <c r="C5643" t="s">
        <v>37206</v>
      </c>
      <c r="D5643" t="s">
        <v>37207</v>
      </c>
      <c r="E5643" t="s">
        <v>37208</v>
      </c>
      <c r="F5643" t="s">
        <v>37209</v>
      </c>
      <c r="I5643" t="s">
        <v>37210</v>
      </c>
      <c r="J5643" t="s">
        <v>37211</v>
      </c>
      <c r="M5643" t="s">
        <v>112314</v>
      </c>
      <c r="N5643" t="s">
        <v>28736</v>
      </c>
      <c r="O5643" s="3" t="s">
        <v>37212</v>
      </c>
      <c r="P5643" t="s">
        <v>28736</v>
      </c>
      <c r="Q5643" t="s">
        <v>28736</v>
      </c>
      <c r="R5643" t="s">
        <v>37212</v>
      </c>
      <c r="S5643" s="4" t="str">
        <f t="shared" si="88"/>
        <v>2004</v>
      </c>
    </row>
    <row r="5644" spans="1:19" hidden="1" x14ac:dyDescent="0.35">
      <c r="A5644" t="s">
        <v>37208</v>
      </c>
      <c r="B5644" t="s">
        <v>37209</v>
      </c>
      <c r="C5644" t="s">
        <v>37213</v>
      </c>
      <c r="D5644" t="s">
        <v>37214</v>
      </c>
      <c r="E5644" t="s">
        <v>37215</v>
      </c>
      <c r="F5644" t="s">
        <v>37216</v>
      </c>
      <c r="I5644" t="s">
        <v>37217</v>
      </c>
      <c r="J5644" t="s">
        <v>37218</v>
      </c>
      <c r="M5644" t="s">
        <v>112297</v>
      </c>
      <c r="N5644" t="s">
        <v>16314</v>
      </c>
      <c r="O5644" s="3" t="s">
        <v>37219</v>
      </c>
      <c r="P5644" t="s">
        <v>16314</v>
      </c>
      <c r="Q5644" t="s">
        <v>16314</v>
      </c>
      <c r="R5644" t="s">
        <v>37219</v>
      </c>
      <c r="S5644" s="4" t="str">
        <f t="shared" si="88"/>
        <v>2004</v>
      </c>
    </row>
    <row r="5645" spans="1:19" hidden="1" x14ac:dyDescent="0.35">
      <c r="A5645" t="s">
        <v>37215</v>
      </c>
      <c r="B5645" t="s">
        <v>37216</v>
      </c>
      <c r="C5645" t="s">
        <v>37220</v>
      </c>
      <c r="D5645" t="s">
        <v>37221</v>
      </c>
      <c r="E5645" t="s">
        <v>37222</v>
      </c>
      <c r="F5645" t="s">
        <v>37223</v>
      </c>
      <c r="I5645" t="s">
        <v>37224</v>
      </c>
      <c r="J5645" t="s">
        <v>37225</v>
      </c>
      <c r="M5645" t="s">
        <v>112314</v>
      </c>
      <c r="N5645" t="s">
        <v>28736</v>
      </c>
      <c r="O5645" s="3" t="s">
        <v>37226</v>
      </c>
      <c r="P5645" t="s">
        <v>28736</v>
      </c>
      <c r="Q5645" t="s">
        <v>28736</v>
      </c>
      <c r="R5645" t="s">
        <v>37226</v>
      </c>
      <c r="S5645" s="4" t="str">
        <f t="shared" si="88"/>
        <v>2004</v>
      </c>
    </row>
    <row r="5646" spans="1:19" hidden="1" x14ac:dyDescent="0.35">
      <c r="A5646" t="s">
        <v>37222</v>
      </c>
      <c r="B5646" t="s">
        <v>37223</v>
      </c>
      <c r="C5646" t="s">
        <v>37227</v>
      </c>
      <c r="D5646" t="s">
        <v>37228</v>
      </c>
      <c r="E5646" t="s">
        <v>37229</v>
      </c>
      <c r="F5646" t="s">
        <v>37230</v>
      </c>
      <c r="I5646" t="s">
        <v>512</v>
      </c>
      <c r="J5646" t="s">
        <v>512</v>
      </c>
      <c r="M5646" t="s">
        <v>112297</v>
      </c>
      <c r="N5646" t="s">
        <v>16314</v>
      </c>
      <c r="O5646" s="3" t="s">
        <v>37231</v>
      </c>
      <c r="P5646" t="s">
        <v>16314</v>
      </c>
      <c r="Q5646" t="s">
        <v>16314</v>
      </c>
      <c r="R5646" t="s">
        <v>37231</v>
      </c>
      <c r="S5646" s="4" t="str">
        <f t="shared" si="88"/>
        <v>2004</v>
      </c>
    </row>
    <row r="5647" spans="1:19" hidden="1" x14ac:dyDescent="0.35">
      <c r="A5647" t="s">
        <v>37229</v>
      </c>
      <c r="B5647" t="s">
        <v>37230</v>
      </c>
      <c r="C5647" t="s">
        <v>37232</v>
      </c>
      <c r="D5647" t="s">
        <v>37233</v>
      </c>
      <c r="E5647" t="s">
        <v>37234</v>
      </c>
      <c r="F5647" t="s">
        <v>37235</v>
      </c>
      <c r="I5647" t="s">
        <v>37236</v>
      </c>
      <c r="J5647" t="s">
        <v>37237</v>
      </c>
      <c r="M5647" t="s">
        <v>112297</v>
      </c>
      <c r="N5647" t="s">
        <v>124</v>
      </c>
      <c r="O5647" s="3" t="s">
        <v>37238</v>
      </c>
      <c r="P5647" t="s">
        <v>124</v>
      </c>
      <c r="Q5647" t="s">
        <v>124</v>
      </c>
      <c r="R5647" t="s">
        <v>37238</v>
      </c>
      <c r="S5647" s="4" t="str">
        <f t="shared" si="88"/>
        <v>2004</v>
      </c>
    </row>
    <row r="5648" spans="1:19" hidden="1" x14ac:dyDescent="0.35">
      <c r="A5648" t="s">
        <v>37234</v>
      </c>
      <c r="B5648" t="s">
        <v>37235</v>
      </c>
      <c r="C5648" t="s">
        <v>37239</v>
      </c>
      <c r="D5648" t="s">
        <v>37240</v>
      </c>
      <c r="E5648" t="s">
        <v>37241</v>
      </c>
      <c r="F5648" t="s">
        <v>37242</v>
      </c>
      <c r="I5648" t="s">
        <v>37243</v>
      </c>
      <c r="J5648" t="s">
        <v>37244</v>
      </c>
      <c r="M5648" t="s">
        <v>112297</v>
      </c>
      <c r="N5648" t="s">
        <v>16314</v>
      </c>
      <c r="O5648" s="3" t="s">
        <v>37245</v>
      </c>
      <c r="P5648" t="s">
        <v>16314</v>
      </c>
      <c r="Q5648" t="s">
        <v>16314</v>
      </c>
      <c r="R5648" t="s">
        <v>37245</v>
      </c>
      <c r="S5648" s="4" t="str">
        <f t="shared" si="88"/>
        <v>2004</v>
      </c>
    </row>
    <row r="5649" spans="1:19" hidden="1" x14ac:dyDescent="0.35">
      <c r="A5649" t="s">
        <v>37241</v>
      </c>
      <c r="B5649" t="s">
        <v>37242</v>
      </c>
      <c r="C5649" t="s">
        <v>37246</v>
      </c>
      <c r="D5649" t="s">
        <v>37247</v>
      </c>
      <c r="E5649" t="s">
        <v>37248</v>
      </c>
      <c r="F5649" t="s">
        <v>37249</v>
      </c>
      <c r="I5649" t="s">
        <v>37250</v>
      </c>
      <c r="J5649" t="s">
        <v>37251</v>
      </c>
      <c r="M5649" t="s">
        <v>112297</v>
      </c>
      <c r="N5649" t="s">
        <v>124</v>
      </c>
      <c r="O5649" s="3" t="s">
        <v>37252</v>
      </c>
      <c r="P5649" t="s">
        <v>124</v>
      </c>
      <c r="Q5649" t="s">
        <v>124</v>
      </c>
      <c r="R5649" t="s">
        <v>37252</v>
      </c>
      <c r="S5649" s="4" t="str">
        <f t="shared" si="88"/>
        <v>2004</v>
      </c>
    </row>
    <row r="5650" spans="1:19" hidden="1" x14ac:dyDescent="0.35">
      <c r="A5650" t="s">
        <v>37248</v>
      </c>
      <c r="B5650" t="s">
        <v>37249</v>
      </c>
      <c r="C5650" t="s">
        <v>37253</v>
      </c>
      <c r="D5650" t="s">
        <v>37254</v>
      </c>
      <c r="E5650" t="s">
        <v>37255</v>
      </c>
      <c r="F5650" t="s">
        <v>37256</v>
      </c>
      <c r="I5650" t="s">
        <v>37257</v>
      </c>
      <c r="J5650" t="s">
        <v>37258</v>
      </c>
      <c r="M5650" t="s">
        <v>112297</v>
      </c>
      <c r="N5650" t="s">
        <v>124</v>
      </c>
      <c r="O5650" s="3" t="s">
        <v>37259</v>
      </c>
      <c r="P5650" t="s">
        <v>124</v>
      </c>
      <c r="Q5650" t="s">
        <v>124</v>
      </c>
      <c r="R5650" t="s">
        <v>37259</v>
      </c>
      <c r="S5650" s="4" t="str">
        <f t="shared" si="88"/>
        <v>2004</v>
      </c>
    </row>
    <row r="5651" spans="1:19" hidden="1" x14ac:dyDescent="0.35">
      <c r="A5651" t="s">
        <v>37255</v>
      </c>
      <c r="B5651" t="s">
        <v>37256</v>
      </c>
      <c r="C5651" t="s">
        <v>37260</v>
      </c>
      <c r="D5651" t="s">
        <v>37261</v>
      </c>
      <c r="E5651" t="s">
        <v>37262</v>
      </c>
      <c r="F5651" t="s">
        <v>37263</v>
      </c>
      <c r="I5651" t="s">
        <v>37264</v>
      </c>
      <c r="J5651" t="s">
        <v>37265</v>
      </c>
      <c r="M5651" t="s">
        <v>112314</v>
      </c>
      <c r="N5651" t="s">
        <v>28736</v>
      </c>
      <c r="O5651" s="3" t="s">
        <v>37266</v>
      </c>
      <c r="P5651" t="s">
        <v>28736</v>
      </c>
      <c r="Q5651" t="s">
        <v>28736</v>
      </c>
      <c r="R5651" t="s">
        <v>37266</v>
      </c>
      <c r="S5651" s="4" t="str">
        <f t="shared" si="88"/>
        <v>2004</v>
      </c>
    </row>
    <row r="5652" spans="1:19" hidden="1" x14ac:dyDescent="0.35">
      <c r="A5652" t="s">
        <v>37262</v>
      </c>
      <c r="B5652" t="s">
        <v>37263</v>
      </c>
      <c r="C5652" t="s">
        <v>37267</v>
      </c>
      <c r="D5652" t="s">
        <v>37268</v>
      </c>
      <c r="E5652" t="s">
        <v>37269</v>
      </c>
      <c r="F5652" t="s">
        <v>37270</v>
      </c>
      <c r="I5652" t="s">
        <v>37271</v>
      </c>
      <c r="J5652" t="s">
        <v>37272</v>
      </c>
      <c r="M5652" t="s">
        <v>112297</v>
      </c>
      <c r="N5652" t="s">
        <v>124</v>
      </c>
      <c r="O5652" s="3" t="s">
        <v>37273</v>
      </c>
      <c r="P5652" t="s">
        <v>124</v>
      </c>
      <c r="Q5652" t="s">
        <v>124</v>
      </c>
      <c r="R5652" t="s">
        <v>37273</v>
      </c>
      <c r="S5652" s="4" t="str">
        <f t="shared" si="88"/>
        <v>2004</v>
      </c>
    </row>
    <row r="5653" spans="1:19" hidden="1" x14ac:dyDescent="0.35">
      <c r="A5653" t="s">
        <v>37269</v>
      </c>
      <c r="B5653" t="s">
        <v>37270</v>
      </c>
      <c r="C5653" t="s">
        <v>37274</v>
      </c>
      <c r="D5653" t="s">
        <v>37275</v>
      </c>
      <c r="E5653" t="s">
        <v>37276</v>
      </c>
      <c r="F5653" t="s">
        <v>37277</v>
      </c>
      <c r="I5653" t="s">
        <v>37278</v>
      </c>
      <c r="J5653" t="s">
        <v>37279</v>
      </c>
      <c r="M5653" t="s">
        <v>112297</v>
      </c>
      <c r="N5653" t="s">
        <v>124</v>
      </c>
      <c r="O5653" s="3" t="s">
        <v>37280</v>
      </c>
      <c r="P5653" t="s">
        <v>124</v>
      </c>
      <c r="Q5653" t="s">
        <v>124</v>
      </c>
      <c r="R5653" t="s">
        <v>37280</v>
      </c>
      <c r="S5653" s="4" t="str">
        <f t="shared" si="88"/>
        <v>2004</v>
      </c>
    </row>
    <row r="5654" spans="1:19" hidden="1" x14ac:dyDescent="0.35">
      <c r="A5654" t="s">
        <v>37276</v>
      </c>
      <c r="B5654" t="s">
        <v>37277</v>
      </c>
      <c r="C5654" t="s">
        <v>37281</v>
      </c>
      <c r="D5654" t="s">
        <v>37282</v>
      </c>
      <c r="E5654" t="s">
        <v>37283</v>
      </c>
      <c r="F5654" t="s">
        <v>37284</v>
      </c>
      <c r="I5654" t="s">
        <v>37285</v>
      </c>
      <c r="J5654" t="s">
        <v>37286</v>
      </c>
      <c r="M5654" t="s">
        <v>112298</v>
      </c>
      <c r="N5654" t="s">
        <v>28</v>
      </c>
      <c r="O5654" s="3" t="s">
        <v>37287</v>
      </c>
      <c r="P5654" t="s">
        <v>16314</v>
      </c>
      <c r="Q5654" t="s">
        <v>16314</v>
      </c>
      <c r="R5654" t="s">
        <v>37287</v>
      </c>
      <c r="S5654" s="4" t="str">
        <f t="shared" si="88"/>
        <v>2004</v>
      </c>
    </row>
    <row r="5655" spans="1:19" hidden="1" x14ac:dyDescent="0.35">
      <c r="A5655" t="s">
        <v>37283</v>
      </c>
      <c r="B5655" t="s">
        <v>37284</v>
      </c>
      <c r="C5655" t="s">
        <v>37288</v>
      </c>
      <c r="D5655" t="s">
        <v>37289</v>
      </c>
      <c r="E5655" t="s">
        <v>37290</v>
      </c>
      <c r="F5655" t="s">
        <v>37291</v>
      </c>
      <c r="I5655" t="s">
        <v>37292</v>
      </c>
      <c r="J5655" t="s">
        <v>37293</v>
      </c>
      <c r="M5655" t="s">
        <v>112297</v>
      </c>
      <c r="N5655" t="s">
        <v>124</v>
      </c>
      <c r="O5655" s="3" t="s">
        <v>37294</v>
      </c>
      <c r="P5655" t="s">
        <v>124</v>
      </c>
      <c r="Q5655" t="s">
        <v>124</v>
      </c>
      <c r="R5655" t="s">
        <v>37294</v>
      </c>
      <c r="S5655" s="4" t="str">
        <f t="shared" si="88"/>
        <v>2004</v>
      </c>
    </row>
    <row r="5656" spans="1:19" hidden="1" x14ac:dyDescent="0.35">
      <c r="A5656" t="s">
        <v>37290</v>
      </c>
      <c r="B5656" t="s">
        <v>37291</v>
      </c>
      <c r="C5656" t="s">
        <v>37295</v>
      </c>
      <c r="D5656" t="s">
        <v>37296</v>
      </c>
      <c r="E5656" t="s">
        <v>37297</v>
      </c>
      <c r="F5656" t="s">
        <v>37298</v>
      </c>
      <c r="I5656" t="s">
        <v>11132</v>
      </c>
      <c r="J5656" t="s">
        <v>10777</v>
      </c>
      <c r="M5656" t="s">
        <v>112298</v>
      </c>
      <c r="N5656" t="s">
        <v>28</v>
      </c>
      <c r="O5656" s="3" t="s">
        <v>37299</v>
      </c>
      <c r="P5656" t="s">
        <v>16314</v>
      </c>
      <c r="Q5656" t="s">
        <v>16314</v>
      </c>
      <c r="R5656" t="s">
        <v>37299</v>
      </c>
      <c r="S5656" s="4" t="str">
        <f t="shared" si="88"/>
        <v>2004</v>
      </c>
    </row>
    <row r="5657" spans="1:19" hidden="1" x14ac:dyDescent="0.35">
      <c r="A5657" t="s">
        <v>37297</v>
      </c>
      <c r="B5657" t="s">
        <v>37298</v>
      </c>
      <c r="C5657" t="s">
        <v>37300</v>
      </c>
      <c r="D5657" t="s">
        <v>37301</v>
      </c>
      <c r="E5657" t="s">
        <v>37302</v>
      </c>
      <c r="F5657" t="s">
        <v>37303</v>
      </c>
      <c r="I5657" t="s">
        <v>37304</v>
      </c>
      <c r="J5657" t="s">
        <v>37305</v>
      </c>
      <c r="M5657" t="s">
        <v>112297</v>
      </c>
      <c r="N5657" t="s">
        <v>16314</v>
      </c>
      <c r="O5657" s="3" t="s">
        <v>37306</v>
      </c>
      <c r="P5657" t="s">
        <v>16314</v>
      </c>
      <c r="Q5657" t="s">
        <v>16314</v>
      </c>
      <c r="R5657" t="s">
        <v>37306</v>
      </c>
      <c r="S5657" s="4" t="str">
        <f t="shared" si="88"/>
        <v>2004</v>
      </c>
    </row>
    <row r="5658" spans="1:19" hidden="1" x14ac:dyDescent="0.35">
      <c r="A5658" t="s">
        <v>37302</v>
      </c>
      <c r="B5658" t="s">
        <v>37303</v>
      </c>
      <c r="C5658" t="s">
        <v>37307</v>
      </c>
      <c r="D5658" t="s">
        <v>37308</v>
      </c>
      <c r="E5658" t="s">
        <v>37309</v>
      </c>
      <c r="F5658" t="s">
        <v>37310</v>
      </c>
      <c r="I5658" t="s">
        <v>37311</v>
      </c>
      <c r="J5658" t="s">
        <v>37312</v>
      </c>
      <c r="M5658" t="s">
        <v>112297</v>
      </c>
      <c r="N5658" t="s">
        <v>16314</v>
      </c>
      <c r="O5658" s="3" t="s">
        <v>37313</v>
      </c>
      <c r="P5658" t="s">
        <v>16314</v>
      </c>
      <c r="Q5658" t="s">
        <v>16314</v>
      </c>
      <c r="R5658" t="s">
        <v>37313</v>
      </c>
      <c r="S5658" s="4" t="str">
        <f t="shared" si="88"/>
        <v>2004</v>
      </c>
    </row>
    <row r="5659" spans="1:19" hidden="1" x14ac:dyDescent="0.35">
      <c r="A5659" t="s">
        <v>37309</v>
      </c>
      <c r="B5659" t="s">
        <v>37310</v>
      </c>
      <c r="C5659" t="s">
        <v>37314</v>
      </c>
      <c r="D5659" t="s">
        <v>37315</v>
      </c>
      <c r="E5659" t="s">
        <v>37316</v>
      </c>
      <c r="F5659" t="s">
        <v>37317</v>
      </c>
      <c r="I5659" t="s">
        <v>37318</v>
      </c>
      <c r="J5659" t="s">
        <v>37319</v>
      </c>
      <c r="M5659" t="s">
        <v>112297</v>
      </c>
      <c r="N5659" t="s">
        <v>16314</v>
      </c>
      <c r="O5659" s="3" t="s">
        <v>37320</v>
      </c>
      <c r="P5659" t="s">
        <v>16314</v>
      </c>
      <c r="Q5659" t="s">
        <v>16314</v>
      </c>
      <c r="R5659" t="s">
        <v>37320</v>
      </c>
      <c r="S5659" s="4" t="str">
        <f t="shared" si="88"/>
        <v>2004</v>
      </c>
    </row>
    <row r="5660" spans="1:19" hidden="1" x14ac:dyDescent="0.35">
      <c r="A5660" t="s">
        <v>37316</v>
      </c>
      <c r="B5660" t="s">
        <v>37317</v>
      </c>
      <c r="C5660" t="s">
        <v>37321</v>
      </c>
      <c r="D5660" t="s">
        <v>37322</v>
      </c>
      <c r="E5660" t="s">
        <v>37323</v>
      </c>
      <c r="F5660" t="s">
        <v>37324</v>
      </c>
      <c r="I5660" t="s">
        <v>37325</v>
      </c>
      <c r="J5660" t="s">
        <v>37326</v>
      </c>
      <c r="M5660" t="s">
        <v>112297</v>
      </c>
      <c r="N5660" t="s">
        <v>16314</v>
      </c>
      <c r="O5660" s="3" t="s">
        <v>37327</v>
      </c>
      <c r="P5660" t="s">
        <v>16314</v>
      </c>
      <c r="Q5660" t="s">
        <v>16314</v>
      </c>
      <c r="R5660" t="s">
        <v>37327</v>
      </c>
      <c r="S5660" s="4" t="str">
        <f t="shared" si="88"/>
        <v>2004</v>
      </c>
    </row>
    <row r="5661" spans="1:19" hidden="1" x14ac:dyDescent="0.35">
      <c r="A5661" t="s">
        <v>37323</v>
      </c>
      <c r="B5661" t="s">
        <v>37324</v>
      </c>
      <c r="C5661" t="s">
        <v>37328</v>
      </c>
      <c r="D5661" t="s">
        <v>37329</v>
      </c>
      <c r="E5661" t="s">
        <v>37330</v>
      </c>
      <c r="F5661" t="s">
        <v>37331</v>
      </c>
      <c r="I5661" t="s">
        <v>37332</v>
      </c>
      <c r="J5661" t="s">
        <v>37333</v>
      </c>
      <c r="M5661" t="s">
        <v>112297</v>
      </c>
      <c r="N5661" t="s">
        <v>124</v>
      </c>
      <c r="O5661" s="3" t="s">
        <v>37334</v>
      </c>
      <c r="P5661" t="s">
        <v>124</v>
      </c>
      <c r="Q5661" t="s">
        <v>124</v>
      </c>
      <c r="R5661" t="s">
        <v>37334</v>
      </c>
      <c r="S5661" s="4" t="str">
        <f t="shared" si="88"/>
        <v>2004</v>
      </c>
    </row>
    <row r="5662" spans="1:19" hidden="1" x14ac:dyDescent="0.35">
      <c r="A5662" t="s">
        <v>37330</v>
      </c>
      <c r="B5662" t="s">
        <v>37331</v>
      </c>
      <c r="C5662" t="s">
        <v>37335</v>
      </c>
      <c r="D5662" t="s">
        <v>37336</v>
      </c>
      <c r="E5662" t="s">
        <v>37337</v>
      </c>
      <c r="F5662" t="s">
        <v>37338</v>
      </c>
      <c r="I5662" t="s">
        <v>37339</v>
      </c>
      <c r="J5662" t="s">
        <v>37340</v>
      </c>
      <c r="M5662" t="s">
        <v>112297</v>
      </c>
      <c r="N5662" t="s">
        <v>124</v>
      </c>
      <c r="O5662" s="3" t="s">
        <v>37341</v>
      </c>
      <c r="P5662" t="s">
        <v>124</v>
      </c>
      <c r="Q5662" t="s">
        <v>124</v>
      </c>
      <c r="R5662" t="s">
        <v>37341</v>
      </c>
      <c r="S5662" s="4" t="str">
        <f t="shared" si="88"/>
        <v>2004</v>
      </c>
    </row>
    <row r="5663" spans="1:19" hidden="1" x14ac:dyDescent="0.35">
      <c r="A5663" t="s">
        <v>37337</v>
      </c>
      <c r="B5663" t="s">
        <v>37338</v>
      </c>
      <c r="C5663" t="s">
        <v>37342</v>
      </c>
      <c r="D5663" t="s">
        <v>37343</v>
      </c>
      <c r="E5663" t="s">
        <v>37344</v>
      </c>
      <c r="F5663" t="s">
        <v>37345</v>
      </c>
      <c r="I5663" t="s">
        <v>37346</v>
      </c>
      <c r="J5663" t="s">
        <v>37347</v>
      </c>
      <c r="M5663" t="s">
        <v>112297</v>
      </c>
      <c r="N5663" t="s">
        <v>124</v>
      </c>
      <c r="O5663" s="3" t="s">
        <v>37348</v>
      </c>
      <c r="P5663" t="s">
        <v>124</v>
      </c>
      <c r="Q5663" t="s">
        <v>124</v>
      </c>
      <c r="R5663" t="s">
        <v>37348</v>
      </c>
      <c r="S5663" s="4" t="str">
        <f t="shared" si="88"/>
        <v>2004</v>
      </c>
    </row>
    <row r="5664" spans="1:19" hidden="1" x14ac:dyDescent="0.35">
      <c r="A5664" t="s">
        <v>37344</v>
      </c>
      <c r="B5664" t="s">
        <v>37345</v>
      </c>
      <c r="C5664" t="s">
        <v>37349</v>
      </c>
      <c r="D5664" t="s">
        <v>37350</v>
      </c>
      <c r="E5664" t="s">
        <v>37351</v>
      </c>
      <c r="F5664" t="s">
        <v>37352</v>
      </c>
      <c r="I5664" t="s">
        <v>37353</v>
      </c>
      <c r="J5664" t="s">
        <v>37354</v>
      </c>
      <c r="M5664" t="s">
        <v>112297</v>
      </c>
      <c r="N5664" t="s">
        <v>124</v>
      </c>
      <c r="O5664" s="3" t="s">
        <v>37355</v>
      </c>
      <c r="P5664" t="s">
        <v>124</v>
      </c>
      <c r="Q5664" t="s">
        <v>124</v>
      </c>
      <c r="R5664" t="s">
        <v>37355</v>
      </c>
      <c r="S5664" s="4" t="str">
        <f t="shared" si="88"/>
        <v>2004</v>
      </c>
    </row>
    <row r="5665" spans="1:19" hidden="1" x14ac:dyDescent="0.35">
      <c r="A5665" t="s">
        <v>37351</v>
      </c>
      <c r="B5665" t="s">
        <v>37352</v>
      </c>
      <c r="C5665" t="s">
        <v>37356</v>
      </c>
      <c r="D5665" t="s">
        <v>37357</v>
      </c>
      <c r="E5665" t="s">
        <v>37358</v>
      </c>
      <c r="F5665" t="s">
        <v>37359</v>
      </c>
      <c r="I5665" t="s">
        <v>37360</v>
      </c>
      <c r="J5665" t="s">
        <v>37361</v>
      </c>
      <c r="M5665" t="s">
        <v>112314</v>
      </c>
      <c r="N5665" t="s">
        <v>28736</v>
      </c>
      <c r="O5665" s="3" t="s">
        <v>37362</v>
      </c>
      <c r="P5665" t="s">
        <v>28736</v>
      </c>
      <c r="Q5665" t="s">
        <v>28736</v>
      </c>
      <c r="R5665" t="s">
        <v>37362</v>
      </c>
      <c r="S5665" s="4" t="str">
        <f t="shared" si="88"/>
        <v>2004</v>
      </c>
    </row>
    <row r="5666" spans="1:19" hidden="1" x14ac:dyDescent="0.35">
      <c r="A5666" t="s">
        <v>37358</v>
      </c>
      <c r="B5666" t="s">
        <v>37359</v>
      </c>
      <c r="C5666" t="s">
        <v>37363</v>
      </c>
      <c r="D5666" t="s">
        <v>37364</v>
      </c>
      <c r="E5666" t="s">
        <v>37365</v>
      </c>
      <c r="F5666" t="s">
        <v>37366</v>
      </c>
      <c r="I5666" t="s">
        <v>37367</v>
      </c>
      <c r="J5666" t="s">
        <v>37368</v>
      </c>
      <c r="M5666" t="s">
        <v>112299</v>
      </c>
      <c r="N5666" t="s">
        <v>247</v>
      </c>
      <c r="O5666" s="3" t="s">
        <v>37369</v>
      </c>
      <c r="P5666" t="s">
        <v>247</v>
      </c>
      <c r="Q5666" t="s">
        <v>247</v>
      </c>
      <c r="R5666" t="s">
        <v>37369</v>
      </c>
      <c r="S5666" s="4" t="str">
        <f t="shared" si="88"/>
        <v>2004</v>
      </c>
    </row>
    <row r="5667" spans="1:19" hidden="1" x14ac:dyDescent="0.35">
      <c r="A5667" t="s">
        <v>37365</v>
      </c>
      <c r="B5667" t="s">
        <v>37366</v>
      </c>
      <c r="C5667" t="s">
        <v>37370</v>
      </c>
      <c r="D5667" t="s">
        <v>37371</v>
      </c>
      <c r="E5667" t="s">
        <v>37372</v>
      </c>
      <c r="F5667" t="s">
        <v>37373</v>
      </c>
      <c r="I5667" t="s">
        <v>37374</v>
      </c>
      <c r="J5667" t="s">
        <v>37375</v>
      </c>
      <c r="M5667" t="s">
        <v>112298</v>
      </c>
      <c r="N5667" t="s">
        <v>28</v>
      </c>
      <c r="O5667" s="3" t="s">
        <v>37376</v>
      </c>
      <c r="P5667" t="s">
        <v>16314</v>
      </c>
      <c r="Q5667" t="s">
        <v>16314</v>
      </c>
      <c r="R5667" t="s">
        <v>37376</v>
      </c>
      <c r="S5667" s="4" t="str">
        <f t="shared" si="88"/>
        <v>2004</v>
      </c>
    </row>
    <row r="5668" spans="1:19" hidden="1" x14ac:dyDescent="0.35">
      <c r="A5668" t="s">
        <v>37372</v>
      </c>
      <c r="B5668" t="s">
        <v>37373</v>
      </c>
      <c r="C5668" t="s">
        <v>37377</v>
      </c>
      <c r="D5668" t="s">
        <v>37378</v>
      </c>
      <c r="E5668" s="1" t="s">
        <v>37379</v>
      </c>
      <c r="F5668" s="1" t="s">
        <v>37380</v>
      </c>
      <c r="I5668" t="s">
        <v>37381</v>
      </c>
      <c r="J5668" t="s">
        <v>37382</v>
      </c>
      <c r="M5668" t="s">
        <v>112299</v>
      </c>
      <c r="N5668" t="s">
        <v>247</v>
      </c>
      <c r="O5668" s="3" t="s">
        <v>37383</v>
      </c>
      <c r="P5668" t="s">
        <v>247</v>
      </c>
      <c r="Q5668" t="s">
        <v>247</v>
      </c>
      <c r="R5668" t="s">
        <v>37383</v>
      </c>
      <c r="S5668" s="4" t="str">
        <f t="shared" si="88"/>
        <v>2004</v>
      </c>
    </row>
    <row r="5669" spans="1:19" hidden="1" x14ac:dyDescent="0.35">
      <c r="A5669" s="1" t="s">
        <v>37379</v>
      </c>
      <c r="B5669" s="1" t="s">
        <v>37380</v>
      </c>
      <c r="C5669" t="s">
        <v>37384</v>
      </c>
      <c r="D5669" t="s">
        <v>37385</v>
      </c>
      <c r="E5669" t="s">
        <v>37386</v>
      </c>
      <c r="F5669" t="s">
        <v>37387</v>
      </c>
      <c r="I5669" t="s">
        <v>37388</v>
      </c>
      <c r="J5669" t="s">
        <v>37389</v>
      </c>
      <c r="M5669" t="s">
        <v>112297</v>
      </c>
      <c r="N5669" t="s">
        <v>124</v>
      </c>
      <c r="O5669" s="3" t="s">
        <v>37390</v>
      </c>
      <c r="P5669" t="s">
        <v>124</v>
      </c>
      <c r="Q5669" t="s">
        <v>124</v>
      </c>
      <c r="R5669" t="s">
        <v>37390</v>
      </c>
      <c r="S5669" s="4" t="str">
        <f t="shared" si="88"/>
        <v>2004</v>
      </c>
    </row>
    <row r="5670" spans="1:19" hidden="1" x14ac:dyDescent="0.35">
      <c r="A5670" t="s">
        <v>37386</v>
      </c>
      <c r="B5670" t="s">
        <v>37387</v>
      </c>
      <c r="C5670" t="s">
        <v>37391</v>
      </c>
      <c r="D5670" t="s">
        <v>37392</v>
      </c>
      <c r="E5670" t="s">
        <v>37393</v>
      </c>
      <c r="F5670" t="s">
        <v>37394</v>
      </c>
      <c r="I5670" t="s">
        <v>37395</v>
      </c>
      <c r="J5670" t="s">
        <v>37396</v>
      </c>
      <c r="M5670" t="s">
        <v>112314</v>
      </c>
      <c r="N5670" t="s">
        <v>28736</v>
      </c>
      <c r="O5670" s="3" t="s">
        <v>37397</v>
      </c>
      <c r="P5670" t="s">
        <v>28736</v>
      </c>
      <c r="Q5670" t="s">
        <v>28736</v>
      </c>
      <c r="R5670" t="s">
        <v>37397</v>
      </c>
      <c r="S5670" s="4" t="str">
        <f t="shared" si="88"/>
        <v>2004</v>
      </c>
    </row>
    <row r="5671" spans="1:19" hidden="1" x14ac:dyDescent="0.35">
      <c r="A5671" t="s">
        <v>37393</v>
      </c>
      <c r="B5671" t="s">
        <v>37394</v>
      </c>
      <c r="C5671" t="s">
        <v>37398</v>
      </c>
      <c r="D5671" t="s">
        <v>37399</v>
      </c>
      <c r="E5671" t="s">
        <v>37400</v>
      </c>
      <c r="F5671" t="s">
        <v>37401</v>
      </c>
      <c r="I5671" t="s">
        <v>37402</v>
      </c>
      <c r="J5671" t="s">
        <v>37403</v>
      </c>
      <c r="M5671" t="s">
        <v>112297</v>
      </c>
      <c r="N5671" t="s">
        <v>124</v>
      </c>
      <c r="O5671" s="3" t="s">
        <v>37404</v>
      </c>
      <c r="P5671" t="s">
        <v>124</v>
      </c>
      <c r="Q5671" t="s">
        <v>124</v>
      </c>
      <c r="R5671" t="s">
        <v>37404</v>
      </c>
      <c r="S5671" s="4" t="str">
        <f t="shared" si="88"/>
        <v>2004</v>
      </c>
    </row>
    <row r="5672" spans="1:19" hidden="1" x14ac:dyDescent="0.35">
      <c r="A5672" t="s">
        <v>37400</v>
      </c>
      <c r="B5672" t="s">
        <v>37401</v>
      </c>
      <c r="C5672" t="s">
        <v>37405</v>
      </c>
      <c r="D5672" t="s">
        <v>37406</v>
      </c>
      <c r="E5672" t="s">
        <v>37407</v>
      </c>
      <c r="F5672" t="s">
        <v>37408</v>
      </c>
      <c r="I5672" t="s">
        <v>37409</v>
      </c>
      <c r="J5672" t="s">
        <v>37410</v>
      </c>
      <c r="M5672" t="s">
        <v>112299</v>
      </c>
      <c r="N5672" t="s">
        <v>247</v>
      </c>
      <c r="O5672" s="3" t="s">
        <v>37411</v>
      </c>
      <c r="P5672" t="s">
        <v>247</v>
      </c>
      <c r="Q5672" t="s">
        <v>247</v>
      </c>
      <c r="R5672" t="s">
        <v>37411</v>
      </c>
      <c r="S5672" s="4" t="str">
        <f t="shared" si="88"/>
        <v>2004</v>
      </c>
    </row>
    <row r="5673" spans="1:19" hidden="1" x14ac:dyDescent="0.35">
      <c r="A5673" t="s">
        <v>37407</v>
      </c>
      <c r="B5673" t="s">
        <v>37408</v>
      </c>
      <c r="C5673" t="s">
        <v>37412</v>
      </c>
      <c r="D5673" t="s">
        <v>37413</v>
      </c>
      <c r="E5673" t="s">
        <v>37414</v>
      </c>
      <c r="F5673" t="s">
        <v>37415</v>
      </c>
      <c r="I5673" t="s">
        <v>37416</v>
      </c>
      <c r="J5673" t="s">
        <v>37417</v>
      </c>
      <c r="M5673" t="s">
        <v>112297</v>
      </c>
      <c r="N5673" t="s">
        <v>124</v>
      </c>
      <c r="O5673" s="3" t="s">
        <v>37418</v>
      </c>
      <c r="P5673" t="s">
        <v>124</v>
      </c>
      <c r="Q5673" t="s">
        <v>124</v>
      </c>
      <c r="R5673" t="s">
        <v>37418</v>
      </c>
      <c r="S5673" s="4" t="str">
        <f t="shared" si="88"/>
        <v>2004</v>
      </c>
    </row>
    <row r="5674" spans="1:19" hidden="1" x14ac:dyDescent="0.35">
      <c r="A5674" t="s">
        <v>37414</v>
      </c>
      <c r="B5674" t="s">
        <v>37415</v>
      </c>
      <c r="C5674" t="s">
        <v>37419</v>
      </c>
      <c r="D5674" t="s">
        <v>37420</v>
      </c>
      <c r="E5674" t="s">
        <v>37421</v>
      </c>
      <c r="F5674" t="s">
        <v>37422</v>
      </c>
      <c r="I5674" t="s">
        <v>37423</v>
      </c>
      <c r="J5674" t="s">
        <v>37424</v>
      </c>
      <c r="M5674" t="s">
        <v>112297</v>
      </c>
      <c r="N5674" t="s">
        <v>124</v>
      </c>
      <c r="O5674" s="3" t="s">
        <v>37425</v>
      </c>
      <c r="P5674" t="s">
        <v>124</v>
      </c>
      <c r="Q5674" t="s">
        <v>124</v>
      </c>
      <c r="R5674" t="s">
        <v>37425</v>
      </c>
      <c r="S5674" s="4" t="str">
        <f t="shared" si="88"/>
        <v>2004</v>
      </c>
    </row>
    <row r="5675" spans="1:19" hidden="1" x14ac:dyDescent="0.35">
      <c r="A5675" t="s">
        <v>37421</v>
      </c>
      <c r="B5675" t="s">
        <v>37422</v>
      </c>
      <c r="C5675" t="s">
        <v>37426</v>
      </c>
      <c r="D5675" t="s">
        <v>37427</v>
      </c>
      <c r="E5675" t="s">
        <v>37428</v>
      </c>
      <c r="F5675" t="s">
        <v>37429</v>
      </c>
      <c r="I5675" t="s">
        <v>37430</v>
      </c>
      <c r="J5675" t="s">
        <v>37431</v>
      </c>
      <c r="M5675" t="s">
        <v>112314</v>
      </c>
      <c r="N5675" t="s">
        <v>28736</v>
      </c>
      <c r="O5675" s="3" t="s">
        <v>37432</v>
      </c>
      <c r="P5675" t="s">
        <v>28736</v>
      </c>
      <c r="Q5675" t="s">
        <v>28736</v>
      </c>
      <c r="R5675" t="s">
        <v>37432</v>
      </c>
      <c r="S5675" s="4" t="str">
        <f t="shared" si="88"/>
        <v>2004</v>
      </c>
    </row>
    <row r="5676" spans="1:19" hidden="1" x14ac:dyDescent="0.35">
      <c r="A5676" t="s">
        <v>37428</v>
      </c>
      <c r="B5676" t="s">
        <v>37429</v>
      </c>
      <c r="C5676" t="s">
        <v>37433</v>
      </c>
      <c r="D5676" t="s">
        <v>37434</v>
      </c>
      <c r="E5676" t="s">
        <v>37435</v>
      </c>
      <c r="F5676" t="s">
        <v>37436</v>
      </c>
      <c r="I5676" t="s">
        <v>37437</v>
      </c>
      <c r="J5676" t="s">
        <v>37438</v>
      </c>
      <c r="M5676" t="s">
        <v>112314</v>
      </c>
      <c r="N5676" t="s">
        <v>28736</v>
      </c>
      <c r="O5676" s="3" t="s">
        <v>37439</v>
      </c>
      <c r="P5676" t="s">
        <v>28736</v>
      </c>
      <c r="Q5676" t="s">
        <v>28736</v>
      </c>
      <c r="R5676" t="s">
        <v>37439</v>
      </c>
      <c r="S5676" s="4" t="str">
        <f t="shared" si="88"/>
        <v>2004</v>
      </c>
    </row>
    <row r="5677" spans="1:19" hidden="1" x14ac:dyDescent="0.35">
      <c r="A5677" t="s">
        <v>37435</v>
      </c>
      <c r="B5677" t="s">
        <v>37436</v>
      </c>
      <c r="C5677" t="s">
        <v>37440</v>
      </c>
      <c r="D5677" t="s">
        <v>37441</v>
      </c>
      <c r="E5677" t="s">
        <v>37442</v>
      </c>
      <c r="F5677" t="s">
        <v>37443</v>
      </c>
      <c r="I5677" t="s">
        <v>37444</v>
      </c>
      <c r="J5677" t="s">
        <v>37445</v>
      </c>
      <c r="M5677" t="s">
        <v>112314</v>
      </c>
      <c r="N5677" t="s">
        <v>28736</v>
      </c>
      <c r="O5677" s="3" t="s">
        <v>37446</v>
      </c>
      <c r="P5677" t="s">
        <v>28736</v>
      </c>
      <c r="Q5677" t="s">
        <v>28736</v>
      </c>
      <c r="R5677" t="s">
        <v>37446</v>
      </c>
      <c r="S5677" s="4" t="str">
        <f t="shared" si="88"/>
        <v>2004</v>
      </c>
    </row>
    <row r="5678" spans="1:19" hidden="1" x14ac:dyDescent="0.35">
      <c r="A5678" t="s">
        <v>37442</v>
      </c>
      <c r="B5678" t="s">
        <v>37443</v>
      </c>
      <c r="C5678" t="s">
        <v>37447</v>
      </c>
      <c r="D5678" t="s">
        <v>37448</v>
      </c>
      <c r="E5678" t="s">
        <v>37449</v>
      </c>
      <c r="F5678" t="s">
        <v>37450</v>
      </c>
      <c r="I5678" t="s">
        <v>33990</v>
      </c>
      <c r="J5678" t="s">
        <v>33991</v>
      </c>
      <c r="M5678" t="s">
        <v>112314</v>
      </c>
      <c r="N5678" t="s">
        <v>28736</v>
      </c>
      <c r="O5678" s="3" t="s">
        <v>37451</v>
      </c>
      <c r="P5678" t="s">
        <v>28736</v>
      </c>
      <c r="Q5678" t="s">
        <v>28736</v>
      </c>
      <c r="R5678" t="s">
        <v>37451</v>
      </c>
      <c r="S5678" s="4" t="str">
        <f t="shared" si="88"/>
        <v>2004</v>
      </c>
    </row>
    <row r="5679" spans="1:19" hidden="1" x14ac:dyDescent="0.35">
      <c r="A5679" t="s">
        <v>37449</v>
      </c>
      <c r="B5679" t="s">
        <v>37450</v>
      </c>
      <c r="C5679" t="s">
        <v>37452</v>
      </c>
      <c r="D5679" t="s">
        <v>37453</v>
      </c>
      <c r="E5679" t="s">
        <v>37454</v>
      </c>
      <c r="F5679" t="s">
        <v>37455</v>
      </c>
      <c r="I5679" t="s">
        <v>37456</v>
      </c>
      <c r="J5679" t="s">
        <v>37457</v>
      </c>
      <c r="M5679" t="s">
        <v>112314</v>
      </c>
      <c r="N5679" t="s">
        <v>28736</v>
      </c>
      <c r="O5679" s="3" t="s">
        <v>37458</v>
      </c>
      <c r="P5679" t="s">
        <v>28736</v>
      </c>
      <c r="Q5679" t="s">
        <v>28736</v>
      </c>
      <c r="R5679" t="s">
        <v>37458</v>
      </c>
      <c r="S5679" s="4" t="str">
        <f t="shared" si="88"/>
        <v>2004</v>
      </c>
    </row>
    <row r="5680" spans="1:19" hidden="1" x14ac:dyDescent="0.35">
      <c r="A5680" t="s">
        <v>37454</v>
      </c>
      <c r="B5680" t="s">
        <v>37455</v>
      </c>
      <c r="C5680" t="s">
        <v>37459</v>
      </c>
      <c r="D5680" t="s">
        <v>37460</v>
      </c>
      <c r="E5680" t="s">
        <v>37461</v>
      </c>
      <c r="F5680" t="s">
        <v>37462</v>
      </c>
      <c r="I5680" t="s">
        <v>37463</v>
      </c>
      <c r="J5680" t="s">
        <v>37464</v>
      </c>
      <c r="M5680" t="s">
        <v>112298</v>
      </c>
      <c r="N5680" t="s">
        <v>28</v>
      </c>
      <c r="O5680" s="3" t="s">
        <v>37465</v>
      </c>
      <c r="P5680" t="s">
        <v>16314</v>
      </c>
      <c r="Q5680" t="s">
        <v>16314</v>
      </c>
      <c r="R5680" t="s">
        <v>37465</v>
      </c>
      <c r="S5680" s="4" t="str">
        <f t="shared" si="88"/>
        <v>2004</v>
      </c>
    </row>
    <row r="5681" spans="1:19" hidden="1" x14ac:dyDescent="0.35">
      <c r="A5681" t="s">
        <v>37461</v>
      </c>
      <c r="B5681" t="s">
        <v>37462</v>
      </c>
      <c r="C5681" t="s">
        <v>37466</v>
      </c>
      <c r="D5681" t="s">
        <v>37467</v>
      </c>
      <c r="E5681" t="s">
        <v>37468</v>
      </c>
      <c r="F5681" t="s">
        <v>37469</v>
      </c>
      <c r="I5681" t="s">
        <v>37470</v>
      </c>
      <c r="J5681" t="s">
        <v>37471</v>
      </c>
      <c r="M5681" t="s">
        <v>112297</v>
      </c>
      <c r="N5681" t="s">
        <v>16314</v>
      </c>
      <c r="O5681" s="3" t="s">
        <v>37472</v>
      </c>
      <c r="P5681" t="s">
        <v>16314</v>
      </c>
      <c r="Q5681" t="s">
        <v>16314</v>
      </c>
      <c r="R5681" t="s">
        <v>37472</v>
      </c>
      <c r="S5681" s="4" t="str">
        <f t="shared" si="88"/>
        <v>2004</v>
      </c>
    </row>
    <row r="5682" spans="1:19" hidden="1" x14ac:dyDescent="0.35">
      <c r="A5682" t="s">
        <v>37468</v>
      </c>
      <c r="B5682" t="s">
        <v>37469</v>
      </c>
      <c r="C5682" t="s">
        <v>37473</v>
      </c>
      <c r="D5682" t="s">
        <v>37474</v>
      </c>
      <c r="E5682" t="s">
        <v>37475</v>
      </c>
      <c r="F5682" t="s">
        <v>37476</v>
      </c>
      <c r="I5682" t="s">
        <v>512</v>
      </c>
      <c r="J5682" t="s">
        <v>512</v>
      </c>
      <c r="M5682" t="s">
        <v>112297</v>
      </c>
      <c r="N5682" t="s">
        <v>124</v>
      </c>
      <c r="O5682" s="3" t="s">
        <v>37477</v>
      </c>
      <c r="P5682" t="s">
        <v>124</v>
      </c>
      <c r="Q5682" t="s">
        <v>124</v>
      </c>
      <c r="R5682" t="s">
        <v>37477</v>
      </c>
      <c r="S5682" s="4" t="str">
        <f t="shared" si="88"/>
        <v>2004</v>
      </c>
    </row>
    <row r="5683" spans="1:19" hidden="1" x14ac:dyDescent="0.35">
      <c r="A5683" t="s">
        <v>37475</v>
      </c>
      <c r="B5683" t="s">
        <v>37476</v>
      </c>
      <c r="C5683" t="s">
        <v>37478</v>
      </c>
      <c r="D5683" t="s">
        <v>37479</v>
      </c>
      <c r="E5683" t="s">
        <v>37480</v>
      </c>
      <c r="F5683" t="s">
        <v>37481</v>
      </c>
      <c r="I5683" t="s">
        <v>37482</v>
      </c>
      <c r="J5683" t="s">
        <v>37483</v>
      </c>
      <c r="M5683" t="s">
        <v>112297</v>
      </c>
      <c r="N5683" t="s">
        <v>124</v>
      </c>
      <c r="O5683" s="3" t="s">
        <v>37484</v>
      </c>
      <c r="P5683" t="s">
        <v>124</v>
      </c>
      <c r="Q5683" t="s">
        <v>124</v>
      </c>
      <c r="R5683" t="s">
        <v>37484</v>
      </c>
      <c r="S5683" s="4" t="str">
        <f t="shared" si="88"/>
        <v>2004</v>
      </c>
    </row>
    <row r="5684" spans="1:19" hidden="1" x14ac:dyDescent="0.35">
      <c r="A5684" t="s">
        <v>37480</v>
      </c>
      <c r="B5684" t="s">
        <v>37481</v>
      </c>
      <c r="C5684" t="s">
        <v>37485</v>
      </c>
      <c r="D5684" t="s">
        <v>37486</v>
      </c>
      <c r="E5684" t="s">
        <v>37487</v>
      </c>
      <c r="F5684" t="s">
        <v>37488</v>
      </c>
      <c r="I5684" t="s">
        <v>37489</v>
      </c>
      <c r="J5684" t="s">
        <v>37490</v>
      </c>
      <c r="M5684" t="s">
        <v>112298</v>
      </c>
      <c r="N5684" t="s">
        <v>28</v>
      </c>
      <c r="O5684" s="3" t="s">
        <v>37491</v>
      </c>
      <c r="P5684" t="s">
        <v>16314</v>
      </c>
      <c r="Q5684" t="s">
        <v>16314</v>
      </c>
      <c r="R5684" t="s">
        <v>37491</v>
      </c>
      <c r="S5684" s="4" t="str">
        <f t="shared" si="88"/>
        <v>2004</v>
      </c>
    </row>
    <row r="5685" spans="1:19" hidden="1" x14ac:dyDescent="0.35">
      <c r="A5685" t="s">
        <v>37487</v>
      </c>
      <c r="B5685" t="s">
        <v>37488</v>
      </c>
      <c r="C5685" t="s">
        <v>37492</v>
      </c>
      <c r="D5685" t="s">
        <v>37493</v>
      </c>
      <c r="E5685" t="s">
        <v>37494</v>
      </c>
      <c r="F5685" t="s">
        <v>37495</v>
      </c>
      <c r="I5685" t="s">
        <v>37496</v>
      </c>
      <c r="J5685" t="s">
        <v>37497</v>
      </c>
      <c r="M5685" t="s">
        <v>112297</v>
      </c>
      <c r="N5685" t="s">
        <v>124</v>
      </c>
      <c r="O5685" s="3" t="s">
        <v>37498</v>
      </c>
      <c r="P5685" t="s">
        <v>124</v>
      </c>
      <c r="Q5685" t="s">
        <v>124</v>
      </c>
      <c r="R5685" t="s">
        <v>37498</v>
      </c>
      <c r="S5685" s="4" t="str">
        <f t="shared" si="88"/>
        <v>2004</v>
      </c>
    </row>
    <row r="5686" spans="1:19" hidden="1" x14ac:dyDescent="0.35">
      <c r="A5686" t="s">
        <v>37494</v>
      </c>
      <c r="B5686" t="s">
        <v>37495</v>
      </c>
      <c r="C5686" t="s">
        <v>37499</v>
      </c>
      <c r="D5686" t="s">
        <v>37500</v>
      </c>
      <c r="E5686" t="s">
        <v>37501</v>
      </c>
      <c r="F5686" t="s">
        <v>37502</v>
      </c>
      <c r="I5686" t="s">
        <v>37503</v>
      </c>
      <c r="J5686" t="s">
        <v>37504</v>
      </c>
      <c r="M5686" t="s">
        <v>112297</v>
      </c>
      <c r="N5686" t="s">
        <v>124</v>
      </c>
      <c r="O5686" s="3" t="s">
        <v>37505</v>
      </c>
      <c r="P5686" t="s">
        <v>124</v>
      </c>
      <c r="Q5686" t="s">
        <v>124</v>
      </c>
      <c r="R5686" t="s">
        <v>37505</v>
      </c>
      <c r="S5686" s="4" t="str">
        <f t="shared" si="88"/>
        <v>2004</v>
      </c>
    </row>
    <row r="5687" spans="1:19" hidden="1" x14ac:dyDescent="0.35">
      <c r="A5687" t="s">
        <v>37501</v>
      </c>
      <c r="B5687" t="s">
        <v>37502</v>
      </c>
      <c r="C5687" t="s">
        <v>37506</v>
      </c>
      <c r="D5687" t="s">
        <v>37507</v>
      </c>
      <c r="E5687" t="s">
        <v>37508</v>
      </c>
      <c r="F5687" t="s">
        <v>37509</v>
      </c>
      <c r="I5687" t="s">
        <v>37510</v>
      </c>
      <c r="J5687" t="s">
        <v>37511</v>
      </c>
      <c r="M5687" t="s">
        <v>112314</v>
      </c>
      <c r="N5687" t="s">
        <v>28736</v>
      </c>
      <c r="O5687" s="3" t="s">
        <v>37512</v>
      </c>
      <c r="P5687" t="s">
        <v>28736</v>
      </c>
      <c r="Q5687" t="s">
        <v>28736</v>
      </c>
      <c r="R5687" t="s">
        <v>37512</v>
      </c>
      <c r="S5687" s="4" t="str">
        <f t="shared" si="88"/>
        <v>2004</v>
      </c>
    </row>
    <row r="5688" spans="1:19" hidden="1" x14ac:dyDescent="0.35">
      <c r="A5688" t="s">
        <v>37508</v>
      </c>
      <c r="B5688" t="s">
        <v>37509</v>
      </c>
      <c r="C5688" t="s">
        <v>37513</v>
      </c>
      <c r="D5688" t="s">
        <v>37514</v>
      </c>
      <c r="E5688" t="s">
        <v>37515</v>
      </c>
      <c r="F5688" t="s">
        <v>37516</v>
      </c>
      <c r="I5688" t="s">
        <v>37517</v>
      </c>
      <c r="J5688" t="s">
        <v>37518</v>
      </c>
      <c r="M5688" t="s">
        <v>112297</v>
      </c>
      <c r="N5688" t="s">
        <v>124</v>
      </c>
      <c r="O5688" s="3" t="s">
        <v>37519</v>
      </c>
      <c r="P5688" t="s">
        <v>124</v>
      </c>
      <c r="Q5688" t="s">
        <v>124</v>
      </c>
      <c r="R5688" t="s">
        <v>37519</v>
      </c>
      <c r="S5688" s="4" t="str">
        <f t="shared" si="88"/>
        <v>2004</v>
      </c>
    </row>
    <row r="5689" spans="1:19" hidden="1" x14ac:dyDescent="0.35">
      <c r="A5689" t="s">
        <v>37515</v>
      </c>
      <c r="B5689" t="s">
        <v>37516</v>
      </c>
      <c r="C5689" t="s">
        <v>37520</v>
      </c>
      <c r="D5689" t="s">
        <v>37521</v>
      </c>
      <c r="E5689" t="s">
        <v>37522</v>
      </c>
      <c r="F5689" t="s">
        <v>37523</v>
      </c>
      <c r="I5689" t="s">
        <v>37524</v>
      </c>
      <c r="J5689" t="s">
        <v>37525</v>
      </c>
      <c r="M5689" t="s">
        <v>112314</v>
      </c>
      <c r="N5689" t="s">
        <v>28736</v>
      </c>
      <c r="O5689" s="3" t="s">
        <v>37526</v>
      </c>
      <c r="P5689" t="s">
        <v>28736</v>
      </c>
      <c r="Q5689" t="s">
        <v>28736</v>
      </c>
      <c r="R5689" t="s">
        <v>37526</v>
      </c>
      <c r="S5689" s="4" t="str">
        <f t="shared" si="88"/>
        <v>2004</v>
      </c>
    </row>
    <row r="5690" spans="1:19" hidden="1" x14ac:dyDescent="0.35">
      <c r="A5690" t="s">
        <v>37522</v>
      </c>
      <c r="B5690" t="s">
        <v>37523</v>
      </c>
      <c r="C5690" t="s">
        <v>37527</v>
      </c>
      <c r="D5690" t="s">
        <v>37528</v>
      </c>
      <c r="E5690" t="s">
        <v>37529</v>
      </c>
      <c r="F5690" t="s">
        <v>37530</v>
      </c>
      <c r="I5690" t="s">
        <v>37531</v>
      </c>
      <c r="J5690" t="s">
        <v>37532</v>
      </c>
      <c r="M5690" t="s">
        <v>112314</v>
      </c>
      <c r="N5690" t="s">
        <v>28736</v>
      </c>
      <c r="O5690" s="3" t="s">
        <v>37533</v>
      </c>
      <c r="P5690" t="s">
        <v>28736</v>
      </c>
      <c r="Q5690" t="s">
        <v>28736</v>
      </c>
      <c r="R5690" t="s">
        <v>37533</v>
      </c>
      <c r="S5690" s="4" t="str">
        <f t="shared" si="88"/>
        <v>2004</v>
      </c>
    </row>
    <row r="5691" spans="1:19" hidden="1" x14ac:dyDescent="0.35">
      <c r="A5691" t="s">
        <v>37529</v>
      </c>
      <c r="B5691" t="s">
        <v>37530</v>
      </c>
      <c r="C5691" t="s">
        <v>37534</v>
      </c>
      <c r="D5691" t="s">
        <v>37535</v>
      </c>
      <c r="E5691" t="s">
        <v>37536</v>
      </c>
      <c r="F5691" t="s">
        <v>37537</v>
      </c>
      <c r="I5691" t="s">
        <v>37538</v>
      </c>
      <c r="J5691" t="s">
        <v>37539</v>
      </c>
      <c r="M5691" t="s">
        <v>112297</v>
      </c>
      <c r="N5691" t="s">
        <v>124</v>
      </c>
      <c r="O5691" s="3" t="s">
        <v>37540</v>
      </c>
      <c r="P5691" t="s">
        <v>124</v>
      </c>
      <c r="Q5691" t="s">
        <v>124</v>
      </c>
      <c r="R5691" t="s">
        <v>37540</v>
      </c>
      <c r="S5691" s="4" t="str">
        <f t="shared" si="88"/>
        <v>2004</v>
      </c>
    </row>
    <row r="5692" spans="1:19" hidden="1" x14ac:dyDescent="0.35">
      <c r="A5692" t="s">
        <v>37536</v>
      </c>
      <c r="B5692" t="s">
        <v>37537</v>
      </c>
      <c r="C5692" t="s">
        <v>37541</v>
      </c>
      <c r="D5692" t="s">
        <v>37542</v>
      </c>
      <c r="E5692" t="s">
        <v>37543</v>
      </c>
      <c r="F5692" t="s">
        <v>37544</v>
      </c>
      <c r="I5692" t="s">
        <v>37545</v>
      </c>
      <c r="J5692" t="s">
        <v>37546</v>
      </c>
      <c r="M5692" t="s">
        <v>112297</v>
      </c>
      <c r="N5692" t="s">
        <v>124</v>
      </c>
      <c r="O5692" s="3" t="s">
        <v>37547</v>
      </c>
      <c r="P5692" t="s">
        <v>124</v>
      </c>
      <c r="Q5692" t="s">
        <v>124</v>
      </c>
      <c r="R5692" t="s">
        <v>37547</v>
      </c>
      <c r="S5692" s="4" t="str">
        <f t="shared" si="88"/>
        <v>2004</v>
      </c>
    </row>
    <row r="5693" spans="1:19" hidden="1" x14ac:dyDescent="0.35">
      <c r="A5693" t="s">
        <v>37543</v>
      </c>
      <c r="B5693" t="s">
        <v>37544</v>
      </c>
      <c r="C5693" t="s">
        <v>37548</v>
      </c>
      <c r="D5693" t="s">
        <v>37549</v>
      </c>
      <c r="E5693" t="s">
        <v>37550</v>
      </c>
      <c r="F5693" t="s">
        <v>37551</v>
      </c>
      <c r="I5693" t="s">
        <v>37552</v>
      </c>
      <c r="J5693" t="s">
        <v>37553</v>
      </c>
      <c r="M5693" t="s">
        <v>112297</v>
      </c>
      <c r="N5693" t="s">
        <v>124</v>
      </c>
      <c r="O5693" s="3" t="s">
        <v>37554</v>
      </c>
      <c r="P5693" t="s">
        <v>124</v>
      </c>
      <c r="Q5693" t="s">
        <v>124</v>
      </c>
      <c r="R5693" t="s">
        <v>37554</v>
      </c>
      <c r="S5693" s="4" t="str">
        <f t="shared" si="88"/>
        <v>2004</v>
      </c>
    </row>
    <row r="5694" spans="1:19" hidden="1" x14ac:dyDescent="0.35">
      <c r="A5694" t="s">
        <v>37550</v>
      </c>
      <c r="B5694" t="s">
        <v>37551</v>
      </c>
      <c r="C5694" t="s">
        <v>37555</v>
      </c>
      <c r="D5694" t="s">
        <v>37556</v>
      </c>
      <c r="E5694" t="s">
        <v>37557</v>
      </c>
      <c r="F5694" t="s">
        <v>37558</v>
      </c>
      <c r="I5694" t="s">
        <v>37559</v>
      </c>
      <c r="J5694" t="s">
        <v>37560</v>
      </c>
      <c r="M5694" t="s">
        <v>112297</v>
      </c>
      <c r="N5694" t="s">
        <v>124</v>
      </c>
      <c r="O5694" s="3" t="s">
        <v>37561</v>
      </c>
      <c r="P5694" t="s">
        <v>124</v>
      </c>
      <c r="Q5694" t="s">
        <v>124</v>
      </c>
      <c r="R5694" t="s">
        <v>37561</v>
      </c>
      <c r="S5694" s="4" t="str">
        <f t="shared" si="88"/>
        <v>2004</v>
      </c>
    </row>
    <row r="5695" spans="1:19" hidden="1" x14ac:dyDescent="0.35">
      <c r="A5695" t="s">
        <v>37557</v>
      </c>
      <c r="B5695" t="s">
        <v>37558</v>
      </c>
      <c r="C5695" t="s">
        <v>37562</v>
      </c>
      <c r="D5695" t="s">
        <v>37563</v>
      </c>
      <c r="E5695" t="s">
        <v>37564</v>
      </c>
      <c r="F5695" t="s">
        <v>37565</v>
      </c>
      <c r="I5695" t="s">
        <v>37566</v>
      </c>
      <c r="J5695" t="s">
        <v>37567</v>
      </c>
      <c r="M5695" t="s">
        <v>112298</v>
      </c>
      <c r="N5695" t="s">
        <v>28</v>
      </c>
      <c r="O5695" s="3" t="s">
        <v>37568</v>
      </c>
      <c r="P5695" t="s">
        <v>16314</v>
      </c>
      <c r="Q5695" t="s">
        <v>16314</v>
      </c>
      <c r="R5695" t="s">
        <v>37568</v>
      </c>
      <c r="S5695" s="4" t="str">
        <f t="shared" si="88"/>
        <v>2004</v>
      </c>
    </row>
    <row r="5696" spans="1:19" hidden="1" x14ac:dyDescent="0.35">
      <c r="A5696" t="s">
        <v>37564</v>
      </c>
      <c r="B5696" t="s">
        <v>37565</v>
      </c>
      <c r="C5696" t="s">
        <v>37569</v>
      </c>
      <c r="D5696" t="s">
        <v>37570</v>
      </c>
      <c r="E5696" t="s">
        <v>37571</v>
      </c>
      <c r="F5696" t="s">
        <v>37572</v>
      </c>
      <c r="I5696" t="s">
        <v>37573</v>
      </c>
      <c r="J5696" t="s">
        <v>37574</v>
      </c>
      <c r="M5696" t="s">
        <v>112298</v>
      </c>
      <c r="N5696" t="s">
        <v>28</v>
      </c>
      <c r="O5696" s="3" t="s">
        <v>37575</v>
      </c>
      <c r="P5696" t="s">
        <v>16314</v>
      </c>
      <c r="Q5696" t="s">
        <v>16314</v>
      </c>
      <c r="R5696" t="s">
        <v>37575</v>
      </c>
      <c r="S5696" s="4" t="str">
        <f t="shared" si="88"/>
        <v>2004</v>
      </c>
    </row>
    <row r="5697" spans="1:19" hidden="1" x14ac:dyDescent="0.35">
      <c r="A5697" t="s">
        <v>37571</v>
      </c>
      <c r="B5697" t="s">
        <v>37572</v>
      </c>
      <c r="C5697" t="s">
        <v>37576</v>
      </c>
      <c r="D5697" t="s">
        <v>37577</v>
      </c>
      <c r="E5697" t="s">
        <v>37578</v>
      </c>
      <c r="F5697" t="s">
        <v>37579</v>
      </c>
      <c r="I5697" t="s">
        <v>37580</v>
      </c>
      <c r="J5697" t="s">
        <v>37581</v>
      </c>
      <c r="M5697" t="s">
        <v>112299</v>
      </c>
      <c r="N5697" t="s">
        <v>247</v>
      </c>
      <c r="O5697" s="3" t="s">
        <v>37582</v>
      </c>
      <c r="P5697" t="s">
        <v>247</v>
      </c>
      <c r="Q5697" t="s">
        <v>247</v>
      </c>
      <c r="R5697" t="s">
        <v>37582</v>
      </c>
      <c r="S5697" s="4" t="str">
        <f t="shared" si="88"/>
        <v>2004</v>
      </c>
    </row>
    <row r="5698" spans="1:19" hidden="1" x14ac:dyDescent="0.35">
      <c r="A5698" t="s">
        <v>37578</v>
      </c>
      <c r="B5698" t="s">
        <v>37579</v>
      </c>
      <c r="C5698" t="s">
        <v>37583</v>
      </c>
      <c r="D5698" t="s">
        <v>37584</v>
      </c>
      <c r="E5698" t="s">
        <v>37585</v>
      </c>
      <c r="F5698" t="s">
        <v>37586</v>
      </c>
      <c r="I5698" t="s">
        <v>37587</v>
      </c>
      <c r="J5698" t="s">
        <v>37588</v>
      </c>
      <c r="M5698" t="s">
        <v>112297</v>
      </c>
      <c r="N5698" t="s">
        <v>124</v>
      </c>
      <c r="O5698" s="3" t="s">
        <v>37589</v>
      </c>
      <c r="P5698" t="s">
        <v>124</v>
      </c>
      <c r="Q5698" t="s">
        <v>124</v>
      </c>
      <c r="R5698" t="s">
        <v>37589</v>
      </c>
      <c r="S5698" s="4" t="str">
        <f t="shared" si="88"/>
        <v>2004</v>
      </c>
    </row>
    <row r="5699" spans="1:19" hidden="1" x14ac:dyDescent="0.35">
      <c r="A5699" t="s">
        <v>37585</v>
      </c>
      <c r="B5699" t="s">
        <v>37586</v>
      </c>
      <c r="C5699" t="s">
        <v>37590</v>
      </c>
      <c r="D5699" t="s">
        <v>37591</v>
      </c>
      <c r="E5699" t="s">
        <v>37592</v>
      </c>
      <c r="F5699" t="s">
        <v>37593</v>
      </c>
      <c r="I5699" t="s">
        <v>37594</v>
      </c>
      <c r="J5699" t="s">
        <v>37595</v>
      </c>
      <c r="M5699" t="s">
        <v>112297</v>
      </c>
      <c r="N5699" t="s">
        <v>124</v>
      </c>
      <c r="O5699" s="3" t="s">
        <v>37596</v>
      </c>
      <c r="P5699" t="s">
        <v>124</v>
      </c>
      <c r="Q5699" t="s">
        <v>124</v>
      </c>
      <c r="R5699" t="s">
        <v>37596</v>
      </c>
      <c r="S5699" s="4" t="str">
        <f t="shared" ref="S5699:S5762" si="89">LEFT(RIGHT(R5699,19),4)</f>
        <v>2004</v>
      </c>
    </row>
    <row r="5700" spans="1:19" hidden="1" x14ac:dyDescent="0.35">
      <c r="A5700" t="s">
        <v>37592</v>
      </c>
      <c r="B5700" t="s">
        <v>37593</v>
      </c>
      <c r="C5700" t="s">
        <v>37597</v>
      </c>
      <c r="D5700" t="s">
        <v>37598</v>
      </c>
      <c r="E5700" t="s">
        <v>37599</v>
      </c>
      <c r="F5700" t="s">
        <v>37600</v>
      </c>
      <c r="I5700" t="s">
        <v>37601</v>
      </c>
      <c r="J5700" t="s">
        <v>37417</v>
      </c>
      <c r="M5700" t="s">
        <v>112297</v>
      </c>
      <c r="N5700" t="s">
        <v>124</v>
      </c>
      <c r="O5700" s="3" t="s">
        <v>37602</v>
      </c>
      <c r="P5700" t="s">
        <v>124</v>
      </c>
      <c r="Q5700" t="s">
        <v>124</v>
      </c>
      <c r="R5700" t="s">
        <v>37602</v>
      </c>
      <c r="S5700" s="4" t="str">
        <f t="shared" si="89"/>
        <v>2004</v>
      </c>
    </row>
    <row r="5701" spans="1:19" hidden="1" x14ac:dyDescent="0.35">
      <c r="A5701" t="s">
        <v>37599</v>
      </c>
      <c r="B5701" t="s">
        <v>37600</v>
      </c>
      <c r="C5701" t="s">
        <v>37603</v>
      </c>
      <c r="D5701" t="s">
        <v>37604</v>
      </c>
      <c r="E5701" t="s">
        <v>37605</v>
      </c>
      <c r="F5701" t="s">
        <v>37606</v>
      </c>
      <c r="I5701" t="s">
        <v>37607</v>
      </c>
      <c r="J5701" t="s">
        <v>37608</v>
      </c>
      <c r="M5701" t="s">
        <v>112297</v>
      </c>
      <c r="N5701" t="s">
        <v>124</v>
      </c>
      <c r="O5701" s="3" t="s">
        <v>37609</v>
      </c>
      <c r="P5701" t="s">
        <v>124</v>
      </c>
      <c r="Q5701" t="s">
        <v>124</v>
      </c>
      <c r="R5701" t="s">
        <v>37609</v>
      </c>
      <c r="S5701" s="4" t="str">
        <f t="shared" si="89"/>
        <v>2004</v>
      </c>
    </row>
    <row r="5702" spans="1:19" hidden="1" x14ac:dyDescent="0.35">
      <c r="A5702" t="s">
        <v>37605</v>
      </c>
      <c r="B5702" t="s">
        <v>37606</v>
      </c>
      <c r="C5702" t="s">
        <v>37610</v>
      </c>
      <c r="D5702" s="1">
        <v>7754008</v>
      </c>
      <c r="E5702" t="s">
        <v>37611</v>
      </c>
      <c r="F5702" t="s">
        <v>37612</v>
      </c>
      <c r="I5702" t="s">
        <v>37613</v>
      </c>
      <c r="J5702" t="s">
        <v>37614</v>
      </c>
      <c r="M5702" t="s">
        <v>112297</v>
      </c>
      <c r="N5702" t="s">
        <v>124</v>
      </c>
      <c r="O5702" s="3" t="s">
        <v>37615</v>
      </c>
      <c r="P5702" t="s">
        <v>124</v>
      </c>
      <c r="Q5702" t="s">
        <v>124</v>
      </c>
      <c r="R5702" t="s">
        <v>37615</v>
      </c>
      <c r="S5702" s="4" t="str">
        <f t="shared" si="89"/>
        <v>2004</v>
      </c>
    </row>
    <row r="5703" spans="1:19" hidden="1" x14ac:dyDescent="0.35">
      <c r="A5703" t="s">
        <v>37611</v>
      </c>
      <c r="B5703" t="s">
        <v>37612</v>
      </c>
      <c r="C5703" t="s">
        <v>37616</v>
      </c>
      <c r="D5703" t="s">
        <v>37617</v>
      </c>
      <c r="E5703" t="s">
        <v>37618</v>
      </c>
      <c r="F5703" t="s">
        <v>37619</v>
      </c>
      <c r="I5703" t="s">
        <v>37620</v>
      </c>
      <c r="J5703" t="s">
        <v>37621</v>
      </c>
      <c r="M5703" t="s">
        <v>112297</v>
      </c>
      <c r="N5703" t="s">
        <v>124</v>
      </c>
      <c r="O5703" s="3" t="s">
        <v>37622</v>
      </c>
      <c r="P5703" t="s">
        <v>124</v>
      </c>
      <c r="Q5703" t="s">
        <v>124</v>
      </c>
      <c r="R5703" t="s">
        <v>37622</v>
      </c>
      <c r="S5703" s="4" t="str">
        <f t="shared" si="89"/>
        <v>2004</v>
      </c>
    </row>
    <row r="5704" spans="1:19" hidden="1" x14ac:dyDescent="0.35">
      <c r="A5704" t="s">
        <v>37618</v>
      </c>
      <c r="B5704" t="s">
        <v>37619</v>
      </c>
      <c r="C5704" t="s">
        <v>37623</v>
      </c>
      <c r="D5704" t="s">
        <v>37624</v>
      </c>
      <c r="E5704" t="s">
        <v>37625</v>
      </c>
      <c r="F5704" t="s">
        <v>37626</v>
      </c>
      <c r="I5704" t="s">
        <v>37627</v>
      </c>
      <c r="J5704" t="s">
        <v>37628</v>
      </c>
      <c r="M5704" t="s">
        <v>112314</v>
      </c>
      <c r="N5704" t="s">
        <v>28736</v>
      </c>
      <c r="O5704" s="3" t="s">
        <v>37629</v>
      </c>
      <c r="P5704" t="s">
        <v>28736</v>
      </c>
      <c r="Q5704" t="s">
        <v>28736</v>
      </c>
      <c r="R5704" t="s">
        <v>37629</v>
      </c>
      <c r="S5704" s="4" t="str">
        <f t="shared" si="89"/>
        <v>2004</v>
      </c>
    </row>
    <row r="5705" spans="1:19" hidden="1" x14ac:dyDescent="0.35">
      <c r="A5705" t="s">
        <v>37625</v>
      </c>
      <c r="B5705" t="s">
        <v>37626</v>
      </c>
      <c r="C5705" t="s">
        <v>37630</v>
      </c>
      <c r="D5705" t="s">
        <v>37631</v>
      </c>
      <c r="E5705" t="s">
        <v>37632</v>
      </c>
      <c r="F5705" t="s">
        <v>37633</v>
      </c>
      <c r="I5705" t="s">
        <v>37634</v>
      </c>
      <c r="J5705" t="s">
        <v>37635</v>
      </c>
      <c r="M5705" t="s">
        <v>112297</v>
      </c>
      <c r="N5705" t="s">
        <v>124</v>
      </c>
      <c r="O5705" s="3" t="s">
        <v>37636</v>
      </c>
      <c r="P5705" t="s">
        <v>124</v>
      </c>
      <c r="Q5705" t="s">
        <v>124</v>
      </c>
      <c r="R5705" t="s">
        <v>37636</v>
      </c>
      <c r="S5705" s="4" t="str">
        <f t="shared" si="89"/>
        <v>2004</v>
      </c>
    </row>
    <row r="5706" spans="1:19" hidden="1" x14ac:dyDescent="0.35">
      <c r="A5706" t="s">
        <v>37632</v>
      </c>
      <c r="B5706" t="s">
        <v>37633</v>
      </c>
      <c r="C5706" t="s">
        <v>37637</v>
      </c>
      <c r="D5706" t="s">
        <v>37638</v>
      </c>
      <c r="E5706" t="s">
        <v>37639</v>
      </c>
      <c r="F5706" t="s">
        <v>37640</v>
      </c>
      <c r="I5706" t="s">
        <v>37641</v>
      </c>
      <c r="J5706" t="s">
        <v>37642</v>
      </c>
      <c r="M5706" t="s">
        <v>112297</v>
      </c>
      <c r="N5706" t="s">
        <v>124</v>
      </c>
      <c r="O5706" s="3" t="s">
        <v>37643</v>
      </c>
      <c r="P5706" t="s">
        <v>124</v>
      </c>
      <c r="Q5706" t="s">
        <v>124</v>
      </c>
      <c r="R5706" t="s">
        <v>37643</v>
      </c>
      <c r="S5706" s="4" t="str">
        <f t="shared" si="89"/>
        <v>2004</v>
      </c>
    </row>
    <row r="5707" spans="1:19" hidden="1" x14ac:dyDescent="0.35">
      <c r="A5707" t="s">
        <v>37639</v>
      </c>
      <c r="B5707" t="s">
        <v>37640</v>
      </c>
      <c r="C5707" t="s">
        <v>37644</v>
      </c>
      <c r="D5707" t="s">
        <v>37645</v>
      </c>
      <c r="E5707" s="1" t="s">
        <v>37646</v>
      </c>
      <c r="F5707">
        <v>307604166</v>
      </c>
      <c r="I5707" t="s">
        <v>37647</v>
      </c>
      <c r="J5707" t="s">
        <v>37648</v>
      </c>
      <c r="M5707" t="s">
        <v>112297</v>
      </c>
      <c r="N5707" t="s">
        <v>124</v>
      </c>
      <c r="O5707" s="3" t="s">
        <v>37649</v>
      </c>
      <c r="P5707" t="s">
        <v>124</v>
      </c>
      <c r="Q5707" t="s">
        <v>124</v>
      </c>
      <c r="R5707" t="s">
        <v>37649</v>
      </c>
      <c r="S5707" s="4" t="str">
        <f t="shared" si="89"/>
        <v>2004</v>
      </c>
    </row>
    <row r="5708" spans="1:19" hidden="1" x14ac:dyDescent="0.35">
      <c r="A5708" s="1" t="s">
        <v>37646</v>
      </c>
      <c r="B5708">
        <v>307604166</v>
      </c>
      <c r="C5708" t="s">
        <v>37650</v>
      </c>
      <c r="D5708" t="s">
        <v>37651</v>
      </c>
      <c r="E5708" t="s">
        <v>37652</v>
      </c>
      <c r="F5708" t="s">
        <v>37653</v>
      </c>
      <c r="I5708" t="s">
        <v>37654</v>
      </c>
      <c r="J5708" t="s">
        <v>37655</v>
      </c>
      <c r="M5708" t="s">
        <v>112314</v>
      </c>
      <c r="N5708" t="s">
        <v>28736</v>
      </c>
      <c r="O5708" s="3" t="s">
        <v>37656</v>
      </c>
      <c r="P5708" t="s">
        <v>28736</v>
      </c>
      <c r="Q5708" t="s">
        <v>28736</v>
      </c>
      <c r="R5708" t="s">
        <v>37656</v>
      </c>
      <c r="S5708" s="4" t="str">
        <f t="shared" si="89"/>
        <v>2004</v>
      </c>
    </row>
    <row r="5709" spans="1:19" hidden="1" x14ac:dyDescent="0.35">
      <c r="A5709" t="s">
        <v>37652</v>
      </c>
      <c r="B5709" t="s">
        <v>37653</v>
      </c>
      <c r="C5709" t="s">
        <v>37657</v>
      </c>
      <c r="D5709" t="s">
        <v>37658</v>
      </c>
      <c r="E5709" t="s">
        <v>37659</v>
      </c>
      <c r="F5709" t="s">
        <v>37660</v>
      </c>
      <c r="I5709" t="s">
        <v>37661</v>
      </c>
      <c r="J5709" t="s">
        <v>37662</v>
      </c>
      <c r="M5709" t="s">
        <v>112314</v>
      </c>
      <c r="N5709" t="s">
        <v>28736</v>
      </c>
      <c r="O5709" s="3" t="s">
        <v>37663</v>
      </c>
      <c r="P5709" t="s">
        <v>28736</v>
      </c>
      <c r="Q5709" t="s">
        <v>28736</v>
      </c>
      <c r="R5709" t="s">
        <v>37663</v>
      </c>
      <c r="S5709" s="4" t="str">
        <f t="shared" si="89"/>
        <v>2004</v>
      </c>
    </row>
    <row r="5710" spans="1:19" hidden="1" x14ac:dyDescent="0.35">
      <c r="A5710" t="s">
        <v>37659</v>
      </c>
      <c r="B5710" t="s">
        <v>37660</v>
      </c>
      <c r="C5710" t="s">
        <v>37664</v>
      </c>
      <c r="D5710" t="s">
        <v>37665</v>
      </c>
      <c r="E5710" t="s">
        <v>37666</v>
      </c>
      <c r="F5710" t="s">
        <v>37667</v>
      </c>
      <c r="I5710" t="s">
        <v>37668</v>
      </c>
      <c r="J5710" t="s">
        <v>37669</v>
      </c>
      <c r="M5710" t="s">
        <v>112297</v>
      </c>
      <c r="N5710" t="s">
        <v>124</v>
      </c>
      <c r="O5710" s="3" t="s">
        <v>37670</v>
      </c>
      <c r="P5710" t="s">
        <v>124</v>
      </c>
      <c r="Q5710" t="s">
        <v>124</v>
      </c>
      <c r="R5710" t="s">
        <v>37670</v>
      </c>
      <c r="S5710" s="4" t="str">
        <f t="shared" si="89"/>
        <v>2004</v>
      </c>
    </row>
    <row r="5711" spans="1:19" hidden="1" x14ac:dyDescent="0.35">
      <c r="A5711" t="s">
        <v>37666</v>
      </c>
      <c r="B5711" t="s">
        <v>37667</v>
      </c>
      <c r="C5711" t="s">
        <v>37671</v>
      </c>
      <c r="D5711" t="s">
        <v>37672</v>
      </c>
      <c r="E5711" t="s">
        <v>37673</v>
      </c>
      <c r="F5711" t="s">
        <v>37674</v>
      </c>
      <c r="I5711" t="s">
        <v>37675</v>
      </c>
      <c r="J5711" t="s">
        <v>37676</v>
      </c>
      <c r="M5711" t="s">
        <v>112314</v>
      </c>
      <c r="N5711" t="s">
        <v>28736</v>
      </c>
      <c r="O5711" s="3" t="s">
        <v>37677</v>
      </c>
      <c r="P5711" t="s">
        <v>28736</v>
      </c>
      <c r="Q5711" t="s">
        <v>28736</v>
      </c>
      <c r="R5711" t="s">
        <v>37677</v>
      </c>
      <c r="S5711" s="4" t="str">
        <f t="shared" si="89"/>
        <v>2004</v>
      </c>
    </row>
    <row r="5712" spans="1:19" hidden="1" x14ac:dyDescent="0.35">
      <c r="A5712" t="s">
        <v>37673</v>
      </c>
      <c r="B5712" t="s">
        <v>37674</v>
      </c>
      <c r="C5712" t="s">
        <v>37678</v>
      </c>
      <c r="D5712" t="s">
        <v>37679</v>
      </c>
      <c r="E5712" t="s">
        <v>37680</v>
      </c>
      <c r="F5712" t="s">
        <v>37681</v>
      </c>
      <c r="I5712" t="s">
        <v>37682</v>
      </c>
      <c r="J5712" t="s">
        <v>37683</v>
      </c>
      <c r="M5712" t="s">
        <v>112297</v>
      </c>
      <c r="N5712" t="s">
        <v>124</v>
      </c>
      <c r="O5712" s="3" t="s">
        <v>37684</v>
      </c>
      <c r="P5712" t="s">
        <v>124</v>
      </c>
      <c r="Q5712" t="s">
        <v>124</v>
      </c>
      <c r="R5712" t="s">
        <v>37684</v>
      </c>
      <c r="S5712" s="4" t="str">
        <f t="shared" si="89"/>
        <v>2004</v>
      </c>
    </row>
    <row r="5713" spans="1:19" hidden="1" x14ac:dyDescent="0.35">
      <c r="A5713" t="s">
        <v>37680</v>
      </c>
      <c r="B5713" t="s">
        <v>37681</v>
      </c>
      <c r="C5713" t="s">
        <v>37685</v>
      </c>
      <c r="D5713" t="s">
        <v>37686</v>
      </c>
      <c r="E5713" t="s">
        <v>37687</v>
      </c>
      <c r="F5713" t="s">
        <v>37688</v>
      </c>
      <c r="I5713" t="s">
        <v>37689</v>
      </c>
      <c r="J5713" t="s">
        <v>37690</v>
      </c>
      <c r="M5713" t="s">
        <v>112297</v>
      </c>
      <c r="N5713" t="s">
        <v>124</v>
      </c>
      <c r="O5713" s="3" t="s">
        <v>37691</v>
      </c>
      <c r="P5713" t="s">
        <v>124</v>
      </c>
      <c r="Q5713" t="s">
        <v>124</v>
      </c>
      <c r="R5713" t="s">
        <v>37691</v>
      </c>
      <c r="S5713" s="4" t="str">
        <f t="shared" si="89"/>
        <v>2004</v>
      </c>
    </row>
    <row r="5714" spans="1:19" hidden="1" x14ac:dyDescent="0.35">
      <c r="A5714" t="s">
        <v>37687</v>
      </c>
      <c r="B5714" t="s">
        <v>37688</v>
      </c>
      <c r="C5714" t="s">
        <v>37692</v>
      </c>
      <c r="D5714" t="s">
        <v>37693</v>
      </c>
      <c r="E5714" t="s">
        <v>37694</v>
      </c>
      <c r="F5714" t="s">
        <v>37695</v>
      </c>
      <c r="I5714" t="s">
        <v>37696</v>
      </c>
      <c r="J5714" t="s">
        <v>37697</v>
      </c>
      <c r="M5714" t="s">
        <v>112314</v>
      </c>
      <c r="N5714" t="s">
        <v>28736</v>
      </c>
      <c r="O5714" s="3" t="s">
        <v>37698</v>
      </c>
      <c r="P5714" t="s">
        <v>28736</v>
      </c>
      <c r="Q5714" t="s">
        <v>28736</v>
      </c>
      <c r="R5714" t="s">
        <v>37698</v>
      </c>
      <c r="S5714" s="4" t="str">
        <f t="shared" si="89"/>
        <v>2004</v>
      </c>
    </row>
    <row r="5715" spans="1:19" hidden="1" x14ac:dyDescent="0.35">
      <c r="A5715" t="s">
        <v>37694</v>
      </c>
      <c r="B5715" t="s">
        <v>37695</v>
      </c>
      <c r="C5715" t="s">
        <v>37699</v>
      </c>
      <c r="D5715" t="s">
        <v>37700</v>
      </c>
      <c r="E5715" t="s">
        <v>37701</v>
      </c>
      <c r="F5715" t="s">
        <v>37702</v>
      </c>
      <c r="I5715" t="s">
        <v>37703</v>
      </c>
      <c r="J5715" t="s">
        <v>37704</v>
      </c>
      <c r="M5715" t="s">
        <v>112297</v>
      </c>
      <c r="N5715" t="s">
        <v>124</v>
      </c>
      <c r="O5715" s="3" t="s">
        <v>37705</v>
      </c>
      <c r="P5715" t="s">
        <v>124</v>
      </c>
      <c r="Q5715" t="s">
        <v>124</v>
      </c>
      <c r="R5715" t="s">
        <v>37705</v>
      </c>
      <c r="S5715" s="4" t="str">
        <f t="shared" si="89"/>
        <v>2004</v>
      </c>
    </row>
    <row r="5716" spans="1:19" hidden="1" x14ac:dyDescent="0.35">
      <c r="A5716" t="s">
        <v>37701</v>
      </c>
      <c r="B5716" t="s">
        <v>37702</v>
      </c>
      <c r="C5716" t="s">
        <v>37706</v>
      </c>
      <c r="D5716" t="s">
        <v>37707</v>
      </c>
      <c r="E5716" t="s">
        <v>37708</v>
      </c>
      <c r="F5716" t="s">
        <v>37709</v>
      </c>
      <c r="I5716" t="s">
        <v>37710</v>
      </c>
      <c r="J5716" t="s">
        <v>37711</v>
      </c>
      <c r="M5716" t="s">
        <v>112314</v>
      </c>
      <c r="N5716" t="s">
        <v>28736</v>
      </c>
      <c r="O5716" s="3" t="s">
        <v>37712</v>
      </c>
      <c r="P5716" t="s">
        <v>28736</v>
      </c>
      <c r="Q5716" t="s">
        <v>28736</v>
      </c>
      <c r="R5716" t="s">
        <v>37712</v>
      </c>
      <c r="S5716" s="4" t="str">
        <f t="shared" si="89"/>
        <v>2004</v>
      </c>
    </row>
    <row r="5717" spans="1:19" hidden="1" x14ac:dyDescent="0.35">
      <c r="A5717" t="s">
        <v>37708</v>
      </c>
      <c r="B5717" t="s">
        <v>37709</v>
      </c>
      <c r="C5717" t="s">
        <v>37713</v>
      </c>
      <c r="D5717" t="s">
        <v>37714</v>
      </c>
      <c r="E5717" t="s">
        <v>37715</v>
      </c>
      <c r="F5717" t="s">
        <v>37716</v>
      </c>
      <c r="I5717" t="s">
        <v>37717</v>
      </c>
      <c r="J5717" t="s">
        <v>37718</v>
      </c>
      <c r="M5717" t="s">
        <v>112314</v>
      </c>
      <c r="N5717" t="s">
        <v>28736</v>
      </c>
      <c r="O5717" s="3" t="s">
        <v>37719</v>
      </c>
      <c r="P5717" t="s">
        <v>28736</v>
      </c>
      <c r="Q5717" t="s">
        <v>28736</v>
      </c>
      <c r="R5717" t="s">
        <v>37719</v>
      </c>
      <c r="S5717" s="4" t="str">
        <f t="shared" si="89"/>
        <v>2004</v>
      </c>
    </row>
    <row r="5718" spans="1:19" hidden="1" x14ac:dyDescent="0.35">
      <c r="A5718" t="s">
        <v>37715</v>
      </c>
      <c r="B5718" t="s">
        <v>37716</v>
      </c>
      <c r="C5718" t="s">
        <v>37720</v>
      </c>
      <c r="D5718" t="s">
        <v>37721</v>
      </c>
      <c r="E5718" t="s">
        <v>37722</v>
      </c>
      <c r="F5718" t="s">
        <v>37723</v>
      </c>
      <c r="I5718" t="s">
        <v>37724</v>
      </c>
      <c r="J5718" t="s">
        <v>37725</v>
      </c>
      <c r="M5718" t="s">
        <v>112314</v>
      </c>
      <c r="N5718" t="s">
        <v>28736</v>
      </c>
      <c r="O5718" s="3" t="s">
        <v>37726</v>
      </c>
      <c r="P5718" t="s">
        <v>28736</v>
      </c>
      <c r="Q5718" t="s">
        <v>28736</v>
      </c>
      <c r="R5718" t="s">
        <v>37726</v>
      </c>
      <c r="S5718" s="4" t="str">
        <f t="shared" si="89"/>
        <v>2004</v>
      </c>
    </row>
    <row r="5719" spans="1:19" hidden="1" x14ac:dyDescent="0.35">
      <c r="A5719" t="s">
        <v>37722</v>
      </c>
      <c r="B5719" t="s">
        <v>37723</v>
      </c>
      <c r="C5719" t="s">
        <v>37727</v>
      </c>
      <c r="D5719" t="s">
        <v>37728</v>
      </c>
      <c r="E5719" t="s">
        <v>37729</v>
      </c>
      <c r="F5719" t="s">
        <v>37730</v>
      </c>
      <c r="I5719" t="s">
        <v>37731</v>
      </c>
      <c r="J5719" t="s">
        <v>37732</v>
      </c>
      <c r="M5719" t="s">
        <v>112297</v>
      </c>
      <c r="N5719" t="s">
        <v>124</v>
      </c>
      <c r="O5719" s="3" t="s">
        <v>37733</v>
      </c>
      <c r="P5719" t="s">
        <v>124</v>
      </c>
      <c r="Q5719" t="s">
        <v>124</v>
      </c>
      <c r="R5719" t="s">
        <v>37733</v>
      </c>
      <c r="S5719" s="4" t="str">
        <f t="shared" si="89"/>
        <v>2004</v>
      </c>
    </row>
    <row r="5720" spans="1:19" hidden="1" x14ac:dyDescent="0.35">
      <c r="A5720" t="s">
        <v>37729</v>
      </c>
      <c r="B5720" t="s">
        <v>37730</v>
      </c>
      <c r="C5720" t="s">
        <v>37734</v>
      </c>
      <c r="D5720" t="s">
        <v>37735</v>
      </c>
      <c r="E5720" t="s">
        <v>37736</v>
      </c>
      <c r="F5720" t="s">
        <v>37737</v>
      </c>
      <c r="I5720" t="s">
        <v>37738</v>
      </c>
      <c r="J5720" t="s">
        <v>37739</v>
      </c>
      <c r="M5720" t="s">
        <v>112314</v>
      </c>
      <c r="N5720" t="s">
        <v>28736</v>
      </c>
      <c r="O5720" s="3" t="s">
        <v>37740</v>
      </c>
      <c r="P5720" t="s">
        <v>28736</v>
      </c>
      <c r="Q5720" t="s">
        <v>28736</v>
      </c>
      <c r="R5720" t="s">
        <v>37740</v>
      </c>
      <c r="S5720" s="4" t="str">
        <f t="shared" si="89"/>
        <v>2004</v>
      </c>
    </row>
    <row r="5721" spans="1:19" hidden="1" x14ac:dyDescent="0.35">
      <c r="A5721" t="s">
        <v>37736</v>
      </c>
      <c r="B5721" t="s">
        <v>37737</v>
      </c>
      <c r="C5721" t="s">
        <v>37741</v>
      </c>
      <c r="D5721" t="s">
        <v>37742</v>
      </c>
      <c r="E5721" t="s">
        <v>37743</v>
      </c>
      <c r="F5721" t="s">
        <v>37744</v>
      </c>
      <c r="I5721" t="s">
        <v>37745</v>
      </c>
      <c r="J5721" t="s">
        <v>37746</v>
      </c>
      <c r="M5721" t="s">
        <v>112299</v>
      </c>
      <c r="N5721" t="s">
        <v>247</v>
      </c>
      <c r="O5721" s="3" t="s">
        <v>37747</v>
      </c>
      <c r="P5721" t="s">
        <v>247</v>
      </c>
      <c r="Q5721" t="s">
        <v>247</v>
      </c>
      <c r="R5721" t="s">
        <v>37747</v>
      </c>
      <c r="S5721" s="4" t="str">
        <f t="shared" si="89"/>
        <v>2004</v>
      </c>
    </row>
    <row r="5722" spans="1:19" hidden="1" x14ac:dyDescent="0.35">
      <c r="A5722" t="s">
        <v>37743</v>
      </c>
      <c r="B5722" t="s">
        <v>37744</v>
      </c>
      <c r="C5722" t="s">
        <v>37748</v>
      </c>
      <c r="D5722" t="s">
        <v>37749</v>
      </c>
      <c r="E5722" t="s">
        <v>37750</v>
      </c>
      <c r="F5722" t="s">
        <v>37751</v>
      </c>
      <c r="I5722" t="s">
        <v>37752</v>
      </c>
      <c r="J5722" t="s">
        <v>37753</v>
      </c>
      <c r="M5722" t="s">
        <v>112314</v>
      </c>
      <c r="N5722" t="s">
        <v>28736</v>
      </c>
      <c r="O5722" s="3" t="s">
        <v>37754</v>
      </c>
      <c r="P5722" t="s">
        <v>28736</v>
      </c>
      <c r="Q5722" t="s">
        <v>28736</v>
      </c>
      <c r="R5722" t="s">
        <v>37754</v>
      </c>
      <c r="S5722" s="4" t="str">
        <f t="shared" si="89"/>
        <v>2004</v>
      </c>
    </row>
    <row r="5723" spans="1:19" hidden="1" x14ac:dyDescent="0.35">
      <c r="A5723" t="s">
        <v>37750</v>
      </c>
      <c r="B5723" t="s">
        <v>37751</v>
      </c>
      <c r="C5723" t="s">
        <v>37755</v>
      </c>
      <c r="D5723" t="s">
        <v>37756</v>
      </c>
      <c r="E5723" t="s">
        <v>37757</v>
      </c>
      <c r="F5723">
        <v>76320299</v>
      </c>
      <c r="I5723" t="s">
        <v>37758</v>
      </c>
      <c r="J5723" t="s">
        <v>37759</v>
      </c>
      <c r="M5723" t="s">
        <v>112299</v>
      </c>
      <c r="N5723" t="s">
        <v>247</v>
      </c>
      <c r="O5723" s="3" t="s">
        <v>37760</v>
      </c>
      <c r="P5723" t="s">
        <v>247</v>
      </c>
      <c r="Q5723" t="s">
        <v>247</v>
      </c>
      <c r="R5723" t="s">
        <v>37760</v>
      </c>
      <c r="S5723" s="4" t="str">
        <f t="shared" si="89"/>
        <v>2004</v>
      </c>
    </row>
    <row r="5724" spans="1:19" hidden="1" x14ac:dyDescent="0.35">
      <c r="A5724" t="s">
        <v>37757</v>
      </c>
      <c r="B5724">
        <v>76320299</v>
      </c>
      <c r="C5724" t="s">
        <v>37761</v>
      </c>
      <c r="D5724" t="s">
        <v>37762</v>
      </c>
      <c r="E5724" t="s">
        <v>37763</v>
      </c>
      <c r="F5724" t="s">
        <v>37764</v>
      </c>
      <c r="I5724" t="s">
        <v>37765</v>
      </c>
      <c r="J5724" t="s">
        <v>37766</v>
      </c>
      <c r="M5724" t="s">
        <v>112314</v>
      </c>
      <c r="N5724" t="s">
        <v>28736</v>
      </c>
      <c r="O5724" s="3" t="s">
        <v>37767</v>
      </c>
      <c r="P5724" t="s">
        <v>28736</v>
      </c>
      <c r="Q5724" t="s">
        <v>28736</v>
      </c>
      <c r="R5724" t="s">
        <v>37767</v>
      </c>
      <c r="S5724" s="4" t="str">
        <f t="shared" si="89"/>
        <v>2004</v>
      </c>
    </row>
    <row r="5725" spans="1:19" hidden="1" x14ac:dyDescent="0.35">
      <c r="A5725" t="s">
        <v>37763</v>
      </c>
      <c r="B5725" t="s">
        <v>37764</v>
      </c>
      <c r="C5725" t="s">
        <v>37768</v>
      </c>
      <c r="D5725" t="s">
        <v>37769</v>
      </c>
      <c r="E5725" t="s">
        <v>37770</v>
      </c>
      <c r="F5725" t="s">
        <v>37771</v>
      </c>
      <c r="I5725" t="s">
        <v>512</v>
      </c>
      <c r="J5725" t="s">
        <v>512</v>
      </c>
      <c r="M5725" t="s">
        <v>112297</v>
      </c>
      <c r="N5725" t="s">
        <v>124</v>
      </c>
      <c r="O5725" s="3" t="s">
        <v>37772</v>
      </c>
      <c r="P5725" t="s">
        <v>124</v>
      </c>
      <c r="Q5725" t="s">
        <v>124</v>
      </c>
      <c r="R5725" t="s">
        <v>37772</v>
      </c>
      <c r="S5725" s="4" t="str">
        <f t="shared" si="89"/>
        <v>2004</v>
      </c>
    </row>
    <row r="5726" spans="1:19" hidden="1" x14ac:dyDescent="0.35">
      <c r="A5726" t="s">
        <v>37770</v>
      </c>
      <c r="B5726" t="s">
        <v>37771</v>
      </c>
      <c r="C5726" t="s">
        <v>37773</v>
      </c>
      <c r="D5726" t="s">
        <v>37774</v>
      </c>
      <c r="E5726" t="s">
        <v>37775</v>
      </c>
      <c r="F5726" t="s">
        <v>37776</v>
      </c>
      <c r="I5726" t="s">
        <v>37777</v>
      </c>
      <c r="J5726" t="s">
        <v>37778</v>
      </c>
      <c r="M5726" t="s">
        <v>112297</v>
      </c>
      <c r="N5726" t="s">
        <v>124</v>
      </c>
      <c r="O5726" s="3" t="s">
        <v>37779</v>
      </c>
      <c r="P5726" t="s">
        <v>124</v>
      </c>
      <c r="Q5726" t="s">
        <v>124</v>
      </c>
      <c r="R5726" t="s">
        <v>37779</v>
      </c>
      <c r="S5726" s="4" t="str">
        <f t="shared" si="89"/>
        <v>2004</v>
      </c>
    </row>
    <row r="5727" spans="1:19" hidden="1" x14ac:dyDescent="0.35">
      <c r="A5727" t="s">
        <v>37775</v>
      </c>
      <c r="B5727" t="s">
        <v>37776</v>
      </c>
      <c r="C5727" t="s">
        <v>37780</v>
      </c>
      <c r="D5727" t="s">
        <v>37781</v>
      </c>
      <c r="E5727" t="s">
        <v>37782</v>
      </c>
      <c r="F5727" t="s">
        <v>37783</v>
      </c>
      <c r="I5727" t="s">
        <v>37784</v>
      </c>
      <c r="J5727" t="s">
        <v>37785</v>
      </c>
      <c r="M5727" t="s">
        <v>112299</v>
      </c>
      <c r="N5727" t="s">
        <v>247</v>
      </c>
      <c r="O5727" s="3" t="s">
        <v>37786</v>
      </c>
      <c r="P5727" t="s">
        <v>247</v>
      </c>
      <c r="Q5727" t="s">
        <v>247</v>
      </c>
      <c r="R5727" t="s">
        <v>37786</v>
      </c>
      <c r="S5727" s="4" t="str">
        <f t="shared" si="89"/>
        <v>2004</v>
      </c>
    </row>
    <row r="5728" spans="1:19" hidden="1" x14ac:dyDescent="0.35">
      <c r="A5728" t="s">
        <v>37782</v>
      </c>
      <c r="B5728" t="s">
        <v>37783</v>
      </c>
      <c r="C5728" t="s">
        <v>37787</v>
      </c>
      <c r="D5728" t="s">
        <v>37788</v>
      </c>
      <c r="E5728" t="s">
        <v>37789</v>
      </c>
      <c r="F5728" t="s">
        <v>37790</v>
      </c>
      <c r="I5728" t="s">
        <v>37791</v>
      </c>
      <c r="J5728" t="s">
        <v>37792</v>
      </c>
      <c r="M5728" t="s">
        <v>112314</v>
      </c>
      <c r="N5728" t="s">
        <v>28736</v>
      </c>
      <c r="O5728" s="3" t="s">
        <v>37793</v>
      </c>
      <c r="P5728" t="s">
        <v>28736</v>
      </c>
      <c r="Q5728" t="s">
        <v>28736</v>
      </c>
      <c r="R5728" t="s">
        <v>37793</v>
      </c>
      <c r="S5728" s="4" t="str">
        <f t="shared" si="89"/>
        <v>2004</v>
      </c>
    </row>
    <row r="5729" spans="1:19" hidden="1" x14ac:dyDescent="0.35">
      <c r="A5729" t="s">
        <v>37789</v>
      </c>
      <c r="B5729" t="s">
        <v>37790</v>
      </c>
      <c r="C5729" t="s">
        <v>37794</v>
      </c>
      <c r="D5729" t="s">
        <v>37795</v>
      </c>
      <c r="E5729" t="s">
        <v>37796</v>
      </c>
      <c r="F5729" t="s">
        <v>37797</v>
      </c>
      <c r="I5729" t="s">
        <v>37798</v>
      </c>
      <c r="J5729" t="s">
        <v>36611</v>
      </c>
      <c r="M5729" t="s">
        <v>112314</v>
      </c>
      <c r="N5729" t="s">
        <v>28736</v>
      </c>
      <c r="O5729" s="3" t="s">
        <v>37799</v>
      </c>
      <c r="P5729" t="s">
        <v>28736</v>
      </c>
      <c r="Q5729" t="s">
        <v>28736</v>
      </c>
      <c r="R5729" t="s">
        <v>37799</v>
      </c>
      <c r="S5729" s="4" t="str">
        <f t="shared" si="89"/>
        <v>2004</v>
      </c>
    </row>
    <row r="5730" spans="1:19" hidden="1" x14ac:dyDescent="0.35">
      <c r="A5730" t="s">
        <v>37796</v>
      </c>
      <c r="B5730" t="s">
        <v>37797</v>
      </c>
      <c r="C5730" t="s">
        <v>37800</v>
      </c>
      <c r="D5730" t="s">
        <v>37801</v>
      </c>
      <c r="E5730" t="s">
        <v>37802</v>
      </c>
      <c r="F5730">
        <v>428807883</v>
      </c>
      <c r="I5730" t="s">
        <v>37803</v>
      </c>
      <c r="J5730" t="s">
        <v>37804</v>
      </c>
      <c r="M5730" t="s">
        <v>112299</v>
      </c>
      <c r="N5730" t="s">
        <v>247</v>
      </c>
      <c r="O5730" s="3" t="s">
        <v>37805</v>
      </c>
      <c r="P5730" t="s">
        <v>247</v>
      </c>
      <c r="Q5730" t="s">
        <v>247</v>
      </c>
      <c r="R5730" t="s">
        <v>37805</v>
      </c>
      <c r="S5730" s="4" t="str">
        <f t="shared" si="89"/>
        <v>2004</v>
      </c>
    </row>
    <row r="5731" spans="1:19" hidden="1" x14ac:dyDescent="0.35">
      <c r="A5731" t="s">
        <v>37802</v>
      </c>
      <c r="B5731">
        <v>428807883</v>
      </c>
      <c r="C5731" t="s">
        <v>37806</v>
      </c>
      <c r="D5731" t="s">
        <v>37807</v>
      </c>
      <c r="E5731" t="s">
        <v>37808</v>
      </c>
      <c r="F5731" t="s">
        <v>37809</v>
      </c>
      <c r="I5731" t="s">
        <v>37810</v>
      </c>
      <c r="J5731" t="s">
        <v>37811</v>
      </c>
      <c r="M5731" t="s">
        <v>112299</v>
      </c>
      <c r="N5731" t="s">
        <v>247</v>
      </c>
      <c r="O5731" s="3" t="s">
        <v>37812</v>
      </c>
      <c r="P5731" t="s">
        <v>247</v>
      </c>
      <c r="Q5731" t="s">
        <v>247</v>
      </c>
      <c r="R5731" t="s">
        <v>37812</v>
      </c>
      <c r="S5731" s="4" t="str">
        <f t="shared" si="89"/>
        <v>2004</v>
      </c>
    </row>
    <row r="5732" spans="1:19" hidden="1" x14ac:dyDescent="0.35">
      <c r="A5732" t="s">
        <v>37808</v>
      </c>
      <c r="B5732" t="s">
        <v>37809</v>
      </c>
      <c r="C5732" t="s">
        <v>37813</v>
      </c>
      <c r="D5732" t="s">
        <v>37814</v>
      </c>
      <c r="E5732" t="s">
        <v>37815</v>
      </c>
      <c r="F5732" t="s">
        <v>37816</v>
      </c>
      <c r="I5732" t="s">
        <v>37817</v>
      </c>
      <c r="J5732" t="s">
        <v>37818</v>
      </c>
      <c r="M5732" t="s">
        <v>112314</v>
      </c>
      <c r="N5732" t="s">
        <v>28736</v>
      </c>
      <c r="O5732" s="3" t="s">
        <v>37819</v>
      </c>
      <c r="P5732" t="s">
        <v>28736</v>
      </c>
      <c r="Q5732" t="s">
        <v>28736</v>
      </c>
      <c r="R5732" t="s">
        <v>37819</v>
      </c>
      <c r="S5732" s="4" t="str">
        <f t="shared" si="89"/>
        <v>2004</v>
      </c>
    </row>
    <row r="5733" spans="1:19" hidden="1" x14ac:dyDescent="0.35">
      <c r="A5733" t="s">
        <v>37815</v>
      </c>
      <c r="B5733" t="s">
        <v>37816</v>
      </c>
      <c r="C5733" t="s">
        <v>37820</v>
      </c>
      <c r="D5733" t="s">
        <v>37821</v>
      </c>
      <c r="E5733" t="s">
        <v>37822</v>
      </c>
      <c r="F5733" t="s">
        <v>37823</v>
      </c>
      <c r="I5733" t="s">
        <v>37824</v>
      </c>
      <c r="J5733" t="s">
        <v>37825</v>
      </c>
      <c r="M5733" t="s">
        <v>112314</v>
      </c>
      <c r="N5733" t="s">
        <v>28736</v>
      </c>
      <c r="O5733" s="3" t="s">
        <v>37826</v>
      </c>
      <c r="P5733" t="s">
        <v>28736</v>
      </c>
      <c r="Q5733" t="s">
        <v>28736</v>
      </c>
      <c r="R5733" t="s">
        <v>37826</v>
      </c>
      <c r="S5733" s="4" t="str">
        <f t="shared" si="89"/>
        <v>2004</v>
      </c>
    </row>
    <row r="5734" spans="1:19" hidden="1" x14ac:dyDescent="0.35">
      <c r="A5734" t="s">
        <v>37822</v>
      </c>
      <c r="B5734" t="s">
        <v>37823</v>
      </c>
      <c r="C5734" t="s">
        <v>37827</v>
      </c>
      <c r="D5734" t="s">
        <v>37828</v>
      </c>
      <c r="E5734" t="s">
        <v>37829</v>
      </c>
      <c r="F5734" t="s">
        <v>37830</v>
      </c>
      <c r="I5734" t="s">
        <v>37831</v>
      </c>
      <c r="J5734" t="s">
        <v>37832</v>
      </c>
      <c r="M5734" t="s">
        <v>112314</v>
      </c>
      <c r="N5734" t="s">
        <v>28736</v>
      </c>
      <c r="O5734" s="3" t="s">
        <v>37833</v>
      </c>
      <c r="P5734" t="s">
        <v>28736</v>
      </c>
      <c r="Q5734" t="s">
        <v>28736</v>
      </c>
      <c r="R5734" t="s">
        <v>37833</v>
      </c>
      <c r="S5734" s="4" t="str">
        <f t="shared" si="89"/>
        <v>2004</v>
      </c>
    </row>
    <row r="5735" spans="1:19" hidden="1" x14ac:dyDescent="0.35">
      <c r="A5735" t="s">
        <v>37829</v>
      </c>
      <c r="B5735" t="s">
        <v>37830</v>
      </c>
      <c r="C5735" t="s">
        <v>37834</v>
      </c>
      <c r="D5735" t="s">
        <v>37835</v>
      </c>
      <c r="E5735" t="s">
        <v>37836</v>
      </c>
      <c r="F5735" t="s">
        <v>37837</v>
      </c>
      <c r="I5735" t="s">
        <v>37838</v>
      </c>
      <c r="J5735" t="s">
        <v>37839</v>
      </c>
      <c r="M5735" t="s">
        <v>112314</v>
      </c>
      <c r="N5735" t="s">
        <v>28736</v>
      </c>
      <c r="O5735" s="3" t="s">
        <v>37840</v>
      </c>
      <c r="P5735" t="s">
        <v>28736</v>
      </c>
      <c r="Q5735" t="s">
        <v>28736</v>
      </c>
      <c r="R5735" t="s">
        <v>37840</v>
      </c>
      <c r="S5735" s="4" t="str">
        <f t="shared" si="89"/>
        <v>2004</v>
      </c>
    </row>
    <row r="5736" spans="1:19" hidden="1" x14ac:dyDescent="0.35">
      <c r="A5736" t="s">
        <v>37836</v>
      </c>
      <c r="B5736" t="s">
        <v>37837</v>
      </c>
      <c r="C5736" t="s">
        <v>37841</v>
      </c>
      <c r="D5736" t="s">
        <v>37842</v>
      </c>
      <c r="E5736" t="s">
        <v>37843</v>
      </c>
      <c r="F5736" t="s">
        <v>37844</v>
      </c>
      <c r="I5736" t="s">
        <v>37845</v>
      </c>
      <c r="J5736" t="s">
        <v>37846</v>
      </c>
      <c r="M5736" t="s">
        <v>112314</v>
      </c>
      <c r="N5736" t="s">
        <v>28736</v>
      </c>
      <c r="O5736" s="3" t="s">
        <v>37847</v>
      </c>
      <c r="P5736" t="s">
        <v>28736</v>
      </c>
      <c r="Q5736" t="s">
        <v>28736</v>
      </c>
      <c r="R5736" t="s">
        <v>37847</v>
      </c>
      <c r="S5736" s="4" t="str">
        <f t="shared" si="89"/>
        <v>2004</v>
      </c>
    </row>
    <row r="5737" spans="1:19" hidden="1" x14ac:dyDescent="0.35">
      <c r="A5737" t="s">
        <v>37843</v>
      </c>
      <c r="B5737" t="s">
        <v>37844</v>
      </c>
      <c r="C5737" t="s">
        <v>37848</v>
      </c>
      <c r="D5737" t="s">
        <v>37849</v>
      </c>
      <c r="E5737" t="s">
        <v>37850</v>
      </c>
      <c r="F5737" t="s">
        <v>37851</v>
      </c>
      <c r="I5737" t="e">
        <f>+ do not update the attribute panel when it is not visible. + bug fix: panel crashed when there was no active document. S. GULLY</f>
        <v>#NAME?</v>
      </c>
      <c r="J5737" t="s">
        <v>37852</v>
      </c>
      <c r="M5737" t="s">
        <v>112314</v>
      </c>
      <c r="N5737" t="s">
        <v>28736</v>
      </c>
      <c r="O5737" s="3" t="s">
        <v>37853</v>
      </c>
      <c r="P5737" t="s">
        <v>28736</v>
      </c>
      <c r="Q5737" t="s">
        <v>28736</v>
      </c>
      <c r="R5737" t="s">
        <v>37853</v>
      </c>
      <c r="S5737" s="4" t="str">
        <f t="shared" si="89"/>
        <v>2004</v>
      </c>
    </row>
    <row r="5738" spans="1:19" hidden="1" x14ac:dyDescent="0.35">
      <c r="A5738" t="s">
        <v>37850</v>
      </c>
      <c r="B5738" t="s">
        <v>37851</v>
      </c>
      <c r="C5738" t="s">
        <v>37854</v>
      </c>
      <c r="D5738" t="s">
        <v>37855</v>
      </c>
      <c r="E5738" t="s">
        <v>37856</v>
      </c>
      <c r="F5738" t="s">
        <v>37857</v>
      </c>
      <c r="I5738" t="s">
        <v>512</v>
      </c>
      <c r="J5738" t="s">
        <v>512</v>
      </c>
      <c r="M5738" t="s">
        <v>112297</v>
      </c>
      <c r="N5738" t="s">
        <v>124</v>
      </c>
      <c r="O5738" s="3" t="s">
        <v>37858</v>
      </c>
      <c r="P5738" t="s">
        <v>124</v>
      </c>
      <c r="Q5738" t="s">
        <v>124</v>
      </c>
      <c r="R5738" t="s">
        <v>37858</v>
      </c>
      <c r="S5738" s="4" t="str">
        <f t="shared" si="89"/>
        <v>2004</v>
      </c>
    </row>
    <row r="5739" spans="1:19" hidden="1" x14ac:dyDescent="0.35">
      <c r="A5739" t="s">
        <v>37856</v>
      </c>
      <c r="B5739" t="s">
        <v>37857</v>
      </c>
      <c r="C5739" t="s">
        <v>37859</v>
      </c>
      <c r="D5739" t="s">
        <v>37860</v>
      </c>
      <c r="E5739" t="s">
        <v>37861</v>
      </c>
      <c r="F5739" t="s">
        <v>37862</v>
      </c>
      <c r="I5739" t="s">
        <v>37863</v>
      </c>
      <c r="J5739" t="s">
        <v>37864</v>
      </c>
      <c r="M5739" t="s">
        <v>112299</v>
      </c>
      <c r="N5739" t="s">
        <v>247</v>
      </c>
      <c r="O5739" s="3" t="s">
        <v>37865</v>
      </c>
      <c r="P5739" t="s">
        <v>247</v>
      </c>
      <c r="Q5739" t="s">
        <v>247</v>
      </c>
      <c r="R5739" t="s">
        <v>37865</v>
      </c>
      <c r="S5739" s="4" t="str">
        <f t="shared" si="89"/>
        <v>2004</v>
      </c>
    </row>
    <row r="5740" spans="1:19" ht="29" hidden="1" x14ac:dyDescent="0.35">
      <c r="A5740" t="s">
        <v>37861</v>
      </c>
      <c r="B5740" t="s">
        <v>37862</v>
      </c>
      <c r="C5740" t="s">
        <v>37866</v>
      </c>
      <c r="D5740" t="s">
        <v>37867</v>
      </c>
      <c r="E5740" t="s">
        <v>37868</v>
      </c>
      <c r="F5740" t="s">
        <v>37869</v>
      </c>
      <c r="I5740" t="e">
        <f>+ bug fix: xrc dialogs need a parent + fix a label. + Add trace for wxComboBox bug + Add trace to debug focus (does not work yet)</f>
        <v>#NAME?</v>
      </c>
      <c r="J5740" t="s">
        <v>37870</v>
      </c>
      <c r="K5740" s="2" t="s">
        <v>33226</v>
      </c>
      <c r="M5740" t="s">
        <v>112314</v>
      </c>
      <c r="N5740" t="s">
        <v>28736</v>
      </c>
      <c r="O5740" s="3" t="s">
        <v>37871</v>
      </c>
      <c r="P5740" t="s">
        <v>28736</v>
      </c>
      <c r="Q5740" t="s">
        <v>28736</v>
      </c>
      <c r="R5740" t="s">
        <v>37871</v>
      </c>
      <c r="S5740" s="4" t="str">
        <f t="shared" si="89"/>
        <v>2004</v>
      </c>
    </row>
    <row r="5741" spans="1:19" hidden="1" x14ac:dyDescent="0.35">
      <c r="A5741" t="s">
        <v>37868</v>
      </c>
      <c r="B5741" t="s">
        <v>37869</v>
      </c>
      <c r="C5741" t="s">
        <v>37872</v>
      </c>
      <c r="D5741" t="s">
        <v>37873</v>
      </c>
      <c r="E5741" t="s">
        <v>37874</v>
      </c>
      <c r="F5741" t="s">
        <v>37875</v>
      </c>
      <c r="I5741" t="s">
        <v>36738</v>
      </c>
      <c r="J5741" t="s">
        <v>36739</v>
      </c>
      <c r="M5741" t="s">
        <v>112297</v>
      </c>
      <c r="N5741" t="s">
        <v>124</v>
      </c>
      <c r="O5741" s="3" t="s">
        <v>37876</v>
      </c>
      <c r="P5741" t="s">
        <v>124</v>
      </c>
      <c r="Q5741" t="s">
        <v>124</v>
      </c>
      <c r="R5741" t="s">
        <v>37876</v>
      </c>
      <c r="S5741" s="4" t="str">
        <f t="shared" si="89"/>
        <v>2004</v>
      </c>
    </row>
    <row r="5742" spans="1:19" hidden="1" x14ac:dyDescent="0.35">
      <c r="A5742" t="s">
        <v>37874</v>
      </c>
      <c r="B5742" t="s">
        <v>37875</v>
      </c>
      <c r="C5742" t="s">
        <v>37877</v>
      </c>
      <c r="D5742" t="s">
        <v>37878</v>
      </c>
      <c r="E5742" t="s">
        <v>37879</v>
      </c>
      <c r="F5742" t="s">
        <v>37880</v>
      </c>
      <c r="I5742" t="s">
        <v>37881</v>
      </c>
      <c r="J5742" t="s">
        <v>37882</v>
      </c>
      <c r="M5742" t="s">
        <v>112314</v>
      </c>
      <c r="N5742" t="s">
        <v>28736</v>
      </c>
      <c r="O5742" s="3" t="s">
        <v>37883</v>
      </c>
      <c r="P5742" t="s">
        <v>28736</v>
      </c>
      <c r="Q5742" t="s">
        <v>28736</v>
      </c>
      <c r="R5742" t="s">
        <v>37883</v>
      </c>
      <c r="S5742" s="4" t="str">
        <f t="shared" si="89"/>
        <v>2004</v>
      </c>
    </row>
    <row r="5743" spans="1:19" hidden="1" x14ac:dyDescent="0.35">
      <c r="A5743" t="s">
        <v>37879</v>
      </c>
      <c r="B5743" t="s">
        <v>37880</v>
      </c>
      <c r="C5743" t="s">
        <v>37884</v>
      </c>
      <c r="D5743" t="s">
        <v>37885</v>
      </c>
      <c r="E5743" t="s">
        <v>37886</v>
      </c>
      <c r="F5743">
        <v>65294132</v>
      </c>
      <c r="I5743" t="s">
        <v>37887</v>
      </c>
      <c r="J5743" t="s">
        <v>37888</v>
      </c>
      <c r="M5743" t="s">
        <v>112298</v>
      </c>
      <c r="N5743" t="s">
        <v>28</v>
      </c>
      <c r="O5743" s="3" t="s">
        <v>37889</v>
      </c>
      <c r="P5743" t="s">
        <v>16314</v>
      </c>
      <c r="Q5743" t="s">
        <v>16314</v>
      </c>
      <c r="R5743" t="s">
        <v>37889</v>
      </c>
      <c r="S5743" s="4" t="str">
        <f t="shared" si="89"/>
        <v>2004</v>
      </c>
    </row>
    <row r="5744" spans="1:19" hidden="1" x14ac:dyDescent="0.35">
      <c r="A5744" t="s">
        <v>37886</v>
      </c>
      <c r="B5744">
        <v>65294132</v>
      </c>
      <c r="C5744" t="s">
        <v>37890</v>
      </c>
      <c r="D5744" t="s">
        <v>37891</v>
      </c>
      <c r="E5744" t="s">
        <v>37892</v>
      </c>
      <c r="F5744" t="s">
        <v>37893</v>
      </c>
      <c r="I5744" t="s">
        <v>37894</v>
      </c>
      <c r="J5744" t="s">
        <v>37895</v>
      </c>
      <c r="M5744" t="s">
        <v>112297</v>
      </c>
      <c r="N5744" t="s">
        <v>124</v>
      </c>
      <c r="O5744" s="3" t="s">
        <v>37896</v>
      </c>
      <c r="P5744" t="s">
        <v>124</v>
      </c>
      <c r="Q5744" t="s">
        <v>124</v>
      </c>
      <c r="R5744" t="s">
        <v>37896</v>
      </c>
      <c r="S5744" s="4" t="str">
        <f t="shared" si="89"/>
        <v>2004</v>
      </c>
    </row>
    <row r="5745" spans="1:19" hidden="1" x14ac:dyDescent="0.35">
      <c r="A5745" t="s">
        <v>37892</v>
      </c>
      <c r="B5745" t="s">
        <v>37893</v>
      </c>
      <c r="C5745" t="s">
        <v>37897</v>
      </c>
      <c r="D5745" t="s">
        <v>37898</v>
      </c>
      <c r="E5745" t="s">
        <v>37899</v>
      </c>
      <c r="F5745" t="s">
        <v>37900</v>
      </c>
      <c r="I5745" t="s">
        <v>37901</v>
      </c>
      <c r="J5745" t="s">
        <v>37902</v>
      </c>
      <c r="M5745" t="s">
        <v>112314</v>
      </c>
      <c r="N5745" t="s">
        <v>28736</v>
      </c>
      <c r="O5745" s="3" t="s">
        <v>37903</v>
      </c>
      <c r="P5745" t="s">
        <v>28736</v>
      </c>
      <c r="Q5745" t="s">
        <v>28736</v>
      </c>
      <c r="R5745" t="s">
        <v>37903</v>
      </c>
      <c r="S5745" s="4" t="str">
        <f t="shared" si="89"/>
        <v>2004</v>
      </c>
    </row>
    <row r="5746" spans="1:19" hidden="1" x14ac:dyDescent="0.35">
      <c r="A5746" t="s">
        <v>37899</v>
      </c>
      <c r="B5746" t="s">
        <v>37900</v>
      </c>
      <c r="C5746" t="s">
        <v>37904</v>
      </c>
      <c r="D5746" t="s">
        <v>37905</v>
      </c>
      <c r="E5746" t="s">
        <v>37906</v>
      </c>
      <c r="F5746" t="s">
        <v>37907</v>
      </c>
      <c r="I5746" t="s">
        <v>37908</v>
      </c>
      <c r="J5746" t="s">
        <v>37909</v>
      </c>
      <c r="M5746" t="s">
        <v>112314</v>
      </c>
      <c r="N5746" t="s">
        <v>28736</v>
      </c>
      <c r="O5746" s="3" t="s">
        <v>37910</v>
      </c>
      <c r="P5746" t="s">
        <v>28736</v>
      </c>
      <c r="Q5746" t="s">
        <v>28736</v>
      </c>
      <c r="R5746" t="s">
        <v>37910</v>
      </c>
      <c r="S5746" s="4" t="str">
        <f t="shared" si="89"/>
        <v>2004</v>
      </c>
    </row>
    <row r="5747" spans="1:19" ht="29" hidden="1" x14ac:dyDescent="0.35">
      <c r="A5747" t="s">
        <v>37906</v>
      </c>
      <c r="B5747" t="s">
        <v>37907</v>
      </c>
      <c r="C5747" t="s">
        <v>37911</v>
      </c>
      <c r="D5747" t="s">
        <v>37912</v>
      </c>
      <c r="E5747" t="s">
        <v>37913</v>
      </c>
      <c r="F5747" t="s">
        <v>37914</v>
      </c>
      <c r="I5747" t="e">
        <f>+ attribute panel (wxWidgets) + new wxWidgets configuration (works with CVSHEAD)</f>
        <v>#NAME?</v>
      </c>
      <c r="J5747" t="s">
        <v>37915</v>
      </c>
      <c r="K5747" s="2" t="s">
        <v>33226</v>
      </c>
      <c r="M5747" t="s">
        <v>112314</v>
      </c>
      <c r="N5747" t="s">
        <v>28736</v>
      </c>
      <c r="O5747" s="3" t="s">
        <v>37916</v>
      </c>
      <c r="P5747" t="s">
        <v>28736</v>
      </c>
      <c r="Q5747" t="s">
        <v>28736</v>
      </c>
      <c r="R5747" t="s">
        <v>37916</v>
      </c>
      <c r="S5747" s="4" t="str">
        <f t="shared" si="89"/>
        <v>2004</v>
      </c>
    </row>
    <row r="5748" spans="1:19" hidden="1" x14ac:dyDescent="0.35">
      <c r="A5748" t="s">
        <v>37913</v>
      </c>
      <c r="B5748" t="s">
        <v>37914</v>
      </c>
      <c r="C5748" t="s">
        <v>37917</v>
      </c>
      <c r="D5748" t="s">
        <v>37918</v>
      </c>
      <c r="E5748" t="s">
        <v>37919</v>
      </c>
      <c r="F5748" t="s">
        <v>37920</v>
      </c>
      <c r="I5748" t="s">
        <v>512</v>
      </c>
      <c r="J5748" t="s">
        <v>512</v>
      </c>
      <c r="M5748" t="s">
        <v>112297</v>
      </c>
      <c r="N5748" t="s">
        <v>124</v>
      </c>
      <c r="O5748" s="3" t="s">
        <v>37921</v>
      </c>
      <c r="P5748" t="s">
        <v>124</v>
      </c>
      <c r="Q5748" t="s">
        <v>124</v>
      </c>
      <c r="R5748" t="s">
        <v>37921</v>
      </c>
      <c r="S5748" s="4" t="str">
        <f t="shared" si="89"/>
        <v>2004</v>
      </c>
    </row>
    <row r="5749" spans="1:19" hidden="1" x14ac:dyDescent="0.35">
      <c r="A5749" t="s">
        <v>37919</v>
      </c>
      <c r="B5749" t="s">
        <v>37920</v>
      </c>
      <c r="C5749" t="s">
        <v>37922</v>
      </c>
      <c r="D5749" t="s">
        <v>37923</v>
      </c>
      <c r="E5749" t="s">
        <v>37924</v>
      </c>
      <c r="F5749" t="s">
        <v>37925</v>
      </c>
      <c r="I5749" t="s">
        <v>37926</v>
      </c>
      <c r="J5749" t="s">
        <v>37927</v>
      </c>
      <c r="M5749" t="s">
        <v>112297</v>
      </c>
      <c r="N5749" t="s">
        <v>124</v>
      </c>
      <c r="O5749" s="3" t="s">
        <v>37928</v>
      </c>
      <c r="P5749" t="s">
        <v>124</v>
      </c>
      <c r="Q5749" t="s">
        <v>124</v>
      </c>
      <c r="R5749" t="s">
        <v>37928</v>
      </c>
      <c r="S5749" s="4" t="str">
        <f t="shared" si="89"/>
        <v>2004</v>
      </c>
    </row>
    <row r="5750" spans="1:19" hidden="1" x14ac:dyDescent="0.35">
      <c r="A5750" t="s">
        <v>37924</v>
      </c>
      <c r="B5750" t="s">
        <v>37925</v>
      </c>
      <c r="C5750" t="s">
        <v>37929</v>
      </c>
      <c r="D5750" t="s">
        <v>37930</v>
      </c>
      <c r="E5750" t="s">
        <v>37931</v>
      </c>
      <c r="F5750" t="s">
        <v>37932</v>
      </c>
      <c r="I5750" t="s">
        <v>37933</v>
      </c>
      <c r="J5750" t="s">
        <v>37934</v>
      </c>
      <c r="M5750" t="s">
        <v>112297</v>
      </c>
      <c r="N5750" t="s">
        <v>124</v>
      </c>
      <c r="O5750" s="3" t="s">
        <v>37935</v>
      </c>
      <c r="P5750" t="s">
        <v>124</v>
      </c>
      <c r="Q5750" t="s">
        <v>124</v>
      </c>
      <c r="R5750" t="s">
        <v>37935</v>
      </c>
      <c r="S5750" s="4" t="str">
        <f t="shared" si="89"/>
        <v>2004</v>
      </c>
    </row>
    <row r="5751" spans="1:19" hidden="1" x14ac:dyDescent="0.35">
      <c r="A5751" t="s">
        <v>37931</v>
      </c>
      <c r="B5751" t="s">
        <v>37932</v>
      </c>
      <c r="C5751" t="s">
        <v>37936</v>
      </c>
      <c r="D5751" t="s">
        <v>37937</v>
      </c>
      <c r="E5751" t="s">
        <v>37938</v>
      </c>
      <c r="F5751" t="s">
        <v>37939</v>
      </c>
      <c r="I5751" t="s">
        <v>37940</v>
      </c>
      <c r="J5751" t="s">
        <v>37941</v>
      </c>
      <c r="M5751" t="s">
        <v>112299</v>
      </c>
      <c r="N5751" t="s">
        <v>247</v>
      </c>
      <c r="O5751" s="3" t="s">
        <v>37942</v>
      </c>
      <c r="P5751" t="s">
        <v>247</v>
      </c>
      <c r="Q5751" t="s">
        <v>247</v>
      </c>
      <c r="R5751" t="s">
        <v>37942</v>
      </c>
      <c r="S5751" s="4" t="str">
        <f t="shared" si="89"/>
        <v>2004</v>
      </c>
    </row>
    <row r="5752" spans="1:19" hidden="1" x14ac:dyDescent="0.35">
      <c r="A5752" t="s">
        <v>37938</v>
      </c>
      <c r="B5752" t="s">
        <v>37939</v>
      </c>
      <c r="C5752" t="s">
        <v>37943</v>
      </c>
      <c r="D5752" t="s">
        <v>37944</v>
      </c>
      <c r="E5752" t="s">
        <v>37945</v>
      </c>
      <c r="F5752" t="s">
        <v>37946</v>
      </c>
      <c r="I5752" t="s">
        <v>37947</v>
      </c>
      <c r="J5752" t="s">
        <v>37948</v>
      </c>
      <c r="M5752" t="s">
        <v>112297</v>
      </c>
      <c r="N5752" t="s">
        <v>124</v>
      </c>
      <c r="O5752" s="3" t="s">
        <v>37949</v>
      </c>
      <c r="P5752" t="s">
        <v>124</v>
      </c>
      <c r="Q5752" t="s">
        <v>124</v>
      </c>
      <c r="R5752" t="s">
        <v>37949</v>
      </c>
      <c r="S5752" s="4" t="str">
        <f t="shared" si="89"/>
        <v>2004</v>
      </c>
    </row>
    <row r="5753" spans="1:19" hidden="1" x14ac:dyDescent="0.35">
      <c r="A5753" t="s">
        <v>37945</v>
      </c>
      <c r="B5753" t="s">
        <v>37946</v>
      </c>
      <c r="C5753" t="s">
        <v>37950</v>
      </c>
      <c r="D5753" t="s">
        <v>37951</v>
      </c>
      <c r="E5753" t="s">
        <v>37952</v>
      </c>
      <c r="F5753" t="s">
        <v>37953</v>
      </c>
      <c r="I5753" t="s">
        <v>37954</v>
      </c>
      <c r="J5753" t="s">
        <v>37955</v>
      </c>
      <c r="M5753" t="s">
        <v>112297</v>
      </c>
      <c r="N5753" t="s">
        <v>124</v>
      </c>
      <c r="O5753" s="3" t="s">
        <v>37956</v>
      </c>
      <c r="P5753" t="s">
        <v>124</v>
      </c>
      <c r="Q5753" t="s">
        <v>124</v>
      </c>
      <c r="R5753" t="s">
        <v>37956</v>
      </c>
      <c r="S5753" s="4" t="str">
        <f t="shared" si="89"/>
        <v>2004</v>
      </c>
    </row>
    <row r="5754" spans="1:19" hidden="1" x14ac:dyDescent="0.35">
      <c r="A5754" t="s">
        <v>37952</v>
      </c>
      <c r="B5754" t="s">
        <v>37953</v>
      </c>
      <c r="C5754" t="s">
        <v>37957</v>
      </c>
      <c r="D5754" t="s">
        <v>37958</v>
      </c>
      <c r="E5754" t="s">
        <v>37959</v>
      </c>
      <c r="F5754" t="s">
        <v>37960</v>
      </c>
      <c r="I5754" t="s">
        <v>37961</v>
      </c>
      <c r="J5754" t="s">
        <v>37962</v>
      </c>
      <c r="M5754" t="s">
        <v>112297</v>
      </c>
      <c r="N5754" t="s">
        <v>124</v>
      </c>
      <c r="O5754" s="3" t="s">
        <v>37963</v>
      </c>
      <c r="P5754" t="s">
        <v>124</v>
      </c>
      <c r="Q5754" t="s">
        <v>124</v>
      </c>
      <c r="R5754" t="s">
        <v>37963</v>
      </c>
      <c r="S5754" s="4" t="str">
        <f t="shared" si="89"/>
        <v>2004</v>
      </c>
    </row>
    <row r="5755" spans="1:19" hidden="1" x14ac:dyDescent="0.35">
      <c r="A5755" t="s">
        <v>37959</v>
      </c>
      <c r="B5755" t="s">
        <v>37960</v>
      </c>
      <c r="C5755" t="s">
        <v>37964</v>
      </c>
      <c r="D5755" t="s">
        <v>37965</v>
      </c>
      <c r="E5755" t="s">
        <v>37966</v>
      </c>
      <c r="F5755" t="s">
        <v>37967</v>
      </c>
      <c r="I5755" t="s">
        <v>37968</v>
      </c>
      <c r="J5755" t="s">
        <v>37969</v>
      </c>
      <c r="M5755" t="s">
        <v>112297</v>
      </c>
      <c r="N5755" t="s">
        <v>124</v>
      </c>
      <c r="O5755" s="3" t="s">
        <v>37970</v>
      </c>
      <c r="P5755" t="s">
        <v>124</v>
      </c>
      <c r="Q5755" t="s">
        <v>124</v>
      </c>
      <c r="R5755" t="s">
        <v>37970</v>
      </c>
      <c r="S5755" s="4" t="str">
        <f t="shared" si="89"/>
        <v>2004</v>
      </c>
    </row>
    <row r="5756" spans="1:19" hidden="1" x14ac:dyDescent="0.35">
      <c r="A5756" t="s">
        <v>37966</v>
      </c>
      <c r="B5756" t="s">
        <v>37967</v>
      </c>
      <c r="C5756" t="s">
        <v>37971</v>
      </c>
      <c r="D5756" t="s">
        <v>37972</v>
      </c>
      <c r="E5756" t="s">
        <v>37973</v>
      </c>
      <c r="F5756" t="s">
        <v>37974</v>
      </c>
      <c r="I5756" t="s">
        <v>37975</v>
      </c>
      <c r="J5756" t="s">
        <v>37976</v>
      </c>
      <c r="M5756" t="s">
        <v>112299</v>
      </c>
      <c r="N5756" t="s">
        <v>247</v>
      </c>
      <c r="O5756" s="3" t="s">
        <v>37977</v>
      </c>
      <c r="P5756" t="s">
        <v>247</v>
      </c>
      <c r="Q5756" t="s">
        <v>247</v>
      </c>
      <c r="R5756" t="s">
        <v>37977</v>
      </c>
      <c r="S5756" s="4" t="str">
        <f t="shared" si="89"/>
        <v>2004</v>
      </c>
    </row>
    <row r="5757" spans="1:19" hidden="1" x14ac:dyDescent="0.35">
      <c r="A5757" t="s">
        <v>37973</v>
      </c>
      <c r="B5757" t="s">
        <v>37974</v>
      </c>
      <c r="C5757" t="s">
        <v>37978</v>
      </c>
      <c r="D5757" t="s">
        <v>37979</v>
      </c>
      <c r="E5757" t="s">
        <v>37980</v>
      </c>
      <c r="F5757" t="s">
        <v>37981</v>
      </c>
      <c r="I5757" t="s">
        <v>37982</v>
      </c>
      <c r="J5757" t="s">
        <v>37983</v>
      </c>
      <c r="M5757" t="s">
        <v>112298</v>
      </c>
      <c r="N5757" t="s">
        <v>28</v>
      </c>
      <c r="O5757" s="3" t="s">
        <v>37984</v>
      </c>
      <c r="P5757" t="s">
        <v>16314</v>
      </c>
      <c r="Q5757" t="s">
        <v>16314</v>
      </c>
      <c r="R5757" t="s">
        <v>37984</v>
      </c>
      <c r="S5757" s="4" t="str">
        <f t="shared" si="89"/>
        <v>2004</v>
      </c>
    </row>
    <row r="5758" spans="1:19" hidden="1" x14ac:dyDescent="0.35">
      <c r="A5758" t="s">
        <v>37980</v>
      </c>
      <c r="B5758" t="s">
        <v>37981</v>
      </c>
      <c r="C5758" t="s">
        <v>37985</v>
      </c>
      <c r="D5758" t="s">
        <v>37986</v>
      </c>
      <c r="E5758" t="s">
        <v>37987</v>
      </c>
      <c r="F5758" t="s">
        <v>37988</v>
      </c>
      <c r="I5758" t="s">
        <v>37989</v>
      </c>
      <c r="J5758" t="s">
        <v>37990</v>
      </c>
      <c r="M5758" t="s">
        <v>112314</v>
      </c>
      <c r="N5758" t="s">
        <v>28736</v>
      </c>
      <c r="O5758" s="3" t="s">
        <v>37991</v>
      </c>
      <c r="P5758" t="s">
        <v>28736</v>
      </c>
      <c r="Q5758" t="s">
        <v>28736</v>
      </c>
      <c r="R5758" t="s">
        <v>37991</v>
      </c>
      <c r="S5758" s="4" t="str">
        <f t="shared" si="89"/>
        <v>2004</v>
      </c>
    </row>
    <row r="5759" spans="1:19" hidden="1" x14ac:dyDescent="0.35">
      <c r="A5759" t="s">
        <v>37987</v>
      </c>
      <c r="B5759" t="s">
        <v>37988</v>
      </c>
      <c r="C5759" t="s">
        <v>37992</v>
      </c>
      <c r="D5759" t="s">
        <v>37993</v>
      </c>
      <c r="E5759" t="s">
        <v>37994</v>
      </c>
      <c r="F5759" t="s">
        <v>37995</v>
      </c>
      <c r="I5759" t="s">
        <v>37996</v>
      </c>
      <c r="J5759" t="s">
        <v>37997</v>
      </c>
      <c r="M5759" t="s">
        <v>112297</v>
      </c>
      <c r="N5759" t="s">
        <v>124</v>
      </c>
      <c r="O5759" s="3" t="s">
        <v>37998</v>
      </c>
      <c r="P5759" t="s">
        <v>124</v>
      </c>
      <c r="Q5759" t="s">
        <v>124</v>
      </c>
      <c r="R5759" t="s">
        <v>37998</v>
      </c>
      <c r="S5759" s="4" t="str">
        <f t="shared" si="89"/>
        <v>2004</v>
      </c>
    </row>
    <row r="5760" spans="1:19" hidden="1" x14ac:dyDescent="0.35">
      <c r="A5760" t="s">
        <v>37994</v>
      </c>
      <c r="B5760" t="s">
        <v>37995</v>
      </c>
      <c r="C5760" t="s">
        <v>37999</v>
      </c>
      <c r="D5760" t="s">
        <v>38000</v>
      </c>
      <c r="E5760" t="s">
        <v>38001</v>
      </c>
      <c r="F5760" t="s">
        <v>38002</v>
      </c>
      <c r="I5760" t="s">
        <v>512</v>
      </c>
      <c r="J5760" t="s">
        <v>512</v>
      </c>
      <c r="M5760" t="s">
        <v>112297</v>
      </c>
      <c r="N5760" t="s">
        <v>124</v>
      </c>
      <c r="O5760" s="3" t="s">
        <v>38003</v>
      </c>
      <c r="P5760" t="s">
        <v>124</v>
      </c>
      <c r="Q5760" t="s">
        <v>124</v>
      </c>
      <c r="R5760" t="s">
        <v>38003</v>
      </c>
      <c r="S5760" s="4" t="str">
        <f t="shared" si="89"/>
        <v>2004</v>
      </c>
    </row>
    <row r="5761" spans="1:19" hidden="1" x14ac:dyDescent="0.35">
      <c r="A5761" t="s">
        <v>38001</v>
      </c>
      <c r="B5761" t="s">
        <v>38002</v>
      </c>
      <c r="C5761" t="s">
        <v>38004</v>
      </c>
      <c r="D5761" t="s">
        <v>38005</v>
      </c>
      <c r="E5761" t="s">
        <v>38006</v>
      </c>
      <c r="F5761" t="s">
        <v>38007</v>
      </c>
      <c r="I5761" t="s">
        <v>38008</v>
      </c>
      <c r="J5761" t="s">
        <v>38009</v>
      </c>
      <c r="M5761" t="s">
        <v>112297</v>
      </c>
      <c r="N5761" t="s">
        <v>124</v>
      </c>
      <c r="O5761" s="3" t="s">
        <v>38010</v>
      </c>
      <c r="P5761" t="s">
        <v>124</v>
      </c>
      <c r="Q5761" t="s">
        <v>124</v>
      </c>
      <c r="R5761" t="s">
        <v>38010</v>
      </c>
      <c r="S5761" s="4" t="str">
        <f t="shared" si="89"/>
        <v>2004</v>
      </c>
    </row>
    <row r="5762" spans="1:19" hidden="1" x14ac:dyDescent="0.35">
      <c r="A5762" t="s">
        <v>38006</v>
      </c>
      <c r="B5762" t="s">
        <v>38007</v>
      </c>
      <c r="C5762" t="s">
        <v>38011</v>
      </c>
      <c r="D5762" t="s">
        <v>38012</v>
      </c>
      <c r="E5762" t="s">
        <v>38013</v>
      </c>
      <c r="F5762" t="s">
        <v>38014</v>
      </c>
      <c r="I5762" t="s">
        <v>38015</v>
      </c>
      <c r="J5762" t="s">
        <v>38016</v>
      </c>
      <c r="M5762" t="s">
        <v>112297</v>
      </c>
      <c r="N5762" t="s">
        <v>124</v>
      </c>
      <c r="O5762" s="3" t="s">
        <v>38017</v>
      </c>
      <c r="P5762" t="s">
        <v>124</v>
      </c>
      <c r="Q5762" t="s">
        <v>124</v>
      </c>
      <c r="R5762" t="s">
        <v>38017</v>
      </c>
      <c r="S5762" s="4" t="str">
        <f t="shared" si="89"/>
        <v>2004</v>
      </c>
    </row>
    <row r="5763" spans="1:19" hidden="1" x14ac:dyDescent="0.35">
      <c r="A5763" t="s">
        <v>38013</v>
      </c>
      <c r="B5763" t="s">
        <v>38014</v>
      </c>
      <c r="C5763" t="s">
        <v>38018</v>
      </c>
      <c r="D5763" t="s">
        <v>38019</v>
      </c>
      <c r="E5763" t="s">
        <v>38020</v>
      </c>
      <c r="F5763" t="s">
        <v>38021</v>
      </c>
      <c r="I5763" t="s">
        <v>38022</v>
      </c>
      <c r="J5763" t="s">
        <v>38023</v>
      </c>
      <c r="M5763" t="s">
        <v>112297</v>
      </c>
      <c r="N5763" t="s">
        <v>124</v>
      </c>
      <c r="O5763" s="3" t="s">
        <v>38024</v>
      </c>
      <c r="P5763" t="s">
        <v>124</v>
      </c>
      <c r="Q5763" t="s">
        <v>124</v>
      </c>
      <c r="R5763" t="s">
        <v>38024</v>
      </c>
      <c r="S5763" s="4" t="str">
        <f t="shared" ref="S5763:S5826" si="90">LEFT(RIGHT(R5763,19),4)</f>
        <v>2004</v>
      </c>
    </row>
    <row r="5764" spans="1:19" hidden="1" x14ac:dyDescent="0.35">
      <c r="A5764" t="s">
        <v>38020</v>
      </c>
      <c r="B5764" t="s">
        <v>38021</v>
      </c>
      <c r="C5764" s="1" t="s">
        <v>38025</v>
      </c>
      <c r="D5764" s="1" t="s">
        <v>38026</v>
      </c>
      <c r="E5764" t="s">
        <v>38027</v>
      </c>
      <c r="F5764" t="s">
        <v>38028</v>
      </c>
      <c r="I5764" t="s">
        <v>38029</v>
      </c>
      <c r="J5764" t="s">
        <v>38030</v>
      </c>
      <c r="M5764" t="s">
        <v>112297</v>
      </c>
      <c r="N5764" t="s">
        <v>16314</v>
      </c>
      <c r="O5764" s="3" t="s">
        <v>38031</v>
      </c>
      <c r="P5764" t="s">
        <v>16314</v>
      </c>
      <c r="Q5764" t="s">
        <v>16314</v>
      </c>
      <c r="R5764" t="s">
        <v>38031</v>
      </c>
      <c r="S5764" s="4" t="str">
        <f t="shared" si="90"/>
        <v>2004</v>
      </c>
    </row>
    <row r="5765" spans="1:19" hidden="1" x14ac:dyDescent="0.35">
      <c r="A5765" t="s">
        <v>38027</v>
      </c>
      <c r="B5765" t="s">
        <v>38028</v>
      </c>
      <c r="C5765" t="s">
        <v>38032</v>
      </c>
      <c r="D5765" t="s">
        <v>38033</v>
      </c>
      <c r="E5765" t="s">
        <v>38034</v>
      </c>
      <c r="F5765" t="s">
        <v>38035</v>
      </c>
      <c r="I5765" t="s">
        <v>38036</v>
      </c>
      <c r="J5765" t="s">
        <v>38037</v>
      </c>
      <c r="M5765" t="s">
        <v>112297</v>
      </c>
      <c r="N5765" t="s">
        <v>124</v>
      </c>
      <c r="O5765" s="3" t="s">
        <v>38038</v>
      </c>
      <c r="P5765" t="s">
        <v>124</v>
      </c>
      <c r="Q5765" t="s">
        <v>124</v>
      </c>
      <c r="R5765" t="s">
        <v>38038</v>
      </c>
      <c r="S5765" s="4" t="str">
        <f t="shared" si="90"/>
        <v>2004</v>
      </c>
    </row>
    <row r="5766" spans="1:19" hidden="1" x14ac:dyDescent="0.35">
      <c r="A5766" t="s">
        <v>38034</v>
      </c>
      <c r="B5766" t="s">
        <v>38035</v>
      </c>
      <c r="C5766" s="1" t="s">
        <v>38039</v>
      </c>
      <c r="D5766" s="1" t="s">
        <v>38040</v>
      </c>
      <c r="E5766" t="s">
        <v>38041</v>
      </c>
      <c r="F5766" t="s">
        <v>38042</v>
      </c>
      <c r="I5766" t="s">
        <v>512</v>
      </c>
      <c r="J5766" t="s">
        <v>512</v>
      </c>
      <c r="M5766" t="s">
        <v>112297</v>
      </c>
      <c r="N5766" t="s">
        <v>124</v>
      </c>
      <c r="O5766" s="3" t="s">
        <v>38043</v>
      </c>
      <c r="P5766" t="s">
        <v>124</v>
      </c>
      <c r="Q5766" t="s">
        <v>124</v>
      </c>
      <c r="R5766" t="s">
        <v>38043</v>
      </c>
      <c r="S5766" s="4" t="str">
        <f t="shared" si="90"/>
        <v>2004</v>
      </c>
    </row>
    <row r="5767" spans="1:19" hidden="1" x14ac:dyDescent="0.35">
      <c r="A5767" t="s">
        <v>38041</v>
      </c>
      <c r="B5767" t="s">
        <v>38042</v>
      </c>
      <c r="C5767" t="s">
        <v>38044</v>
      </c>
      <c r="D5767" t="s">
        <v>38045</v>
      </c>
      <c r="E5767" t="s">
        <v>38046</v>
      </c>
      <c r="F5767">
        <v>178882722</v>
      </c>
      <c r="I5767" t="s">
        <v>38047</v>
      </c>
      <c r="J5767" t="s">
        <v>38048</v>
      </c>
      <c r="M5767" t="s">
        <v>112299</v>
      </c>
      <c r="N5767" t="s">
        <v>247</v>
      </c>
      <c r="O5767" s="3" t="s">
        <v>38049</v>
      </c>
      <c r="P5767" t="s">
        <v>247</v>
      </c>
      <c r="Q5767" t="s">
        <v>247</v>
      </c>
      <c r="R5767" t="s">
        <v>38049</v>
      </c>
      <c r="S5767" s="4" t="str">
        <f t="shared" si="90"/>
        <v>2004</v>
      </c>
    </row>
    <row r="5768" spans="1:19" hidden="1" x14ac:dyDescent="0.35">
      <c r="A5768" t="s">
        <v>38046</v>
      </c>
      <c r="B5768">
        <v>178882722</v>
      </c>
      <c r="C5768" t="s">
        <v>38050</v>
      </c>
      <c r="D5768" t="s">
        <v>38051</v>
      </c>
      <c r="E5768" t="s">
        <v>38052</v>
      </c>
      <c r="F5768" t="s">
        <v>38053</v>
      </c>
      <c r="I5768" t="s">
        <v>38054</v>
      </c>
      <c r="J5768" t="s">
        <v>38055</v>
      </c>
      <c r="M5768" t="s">
        <v>112297</v>
      </c>
      <c r="N5768" t="s">
        <v>124</v>
      </c>
      <c r="O5768" s="3" t="s">
        <v>38056</v>
      </c>
      <c r="P5768" t="s">
        <v>124</v>
      </c>
      <c r="Q5768" t="s">
        <v>124</v>
      </c>
      <c r="R5768" t="s">
        <v>38056</v>
      </c>
      <c r="S5768" s="4" t="str">
        <f t="shared" si="90"/>
        <v>2004</v>
      </c>
    </row>
    <row r="5769" spans="1:19" hidden="1" x14ac:dyDescent="0.35">
      <c r="A5769" t="s">
        <v>38052</v>
      </c>
      <c r="B5769" t="s">
        <v>38053</v>
      </c>
      <c r="C5769" t="s">
        <v>38057</v>
      </c>
      <c r="D5769" t="s">
        <v>38058</v>
      </c>
      <c r="E5769" t="s">
        <v>38059</v>
      </c>
      <c r="F5769" t="s">
        <v>38060</v>
      </c>
      <c r="I5769" t="s">
        <v>38061</v>
      </c>
      <c r="J5769" t="s">
        <v>38062</v>
      </c>
      <c r="M5769" t="s">
        <v>112299</v>
      </c>
      <c r="N5769" t="s">
        <v>247</v>
      </c>
      <c r="O5769" s="3" t="s">
        <v>38063</v>
      </c>
      <c r="P5769" t="s">
        <v>247</v>
      </c>
      <c r="Q5769" t="s">
        <v>247</v>
      </c>
      <c r="R5769" t="s">
        <v>38063</v>
      </c>
      <c r="S5769" s="4" t="str">
        <f t="shared" si="90"/>
        <v>2004</v>
      </c>
    </row>
    <row r="5770" spans="1:19" hidden="1" x14ac:dyDescent="0.35">
      <c r="A5770" t="s">
        <v>38059</v>
      </c>
      <c r="B5770" t="s">
        <v>38060</v>
      </c>
      <c r="C5770" t="s">
        <v>38064</v>
      </c>
      <c r="D5770" t="s">
        <v>38065</v>
      </c>
      <c r="E5770" t="s">
        <v>38066</v>
      </c>
      <c r="F5770" t="s">
        <v>38067</v>
      </c>
      <c r="I5770" t="s">
        <v>38068</v>
      </c>
      <c r="J5770" t="s">
        <v>38069</v>
      </c>
      <c r="M5770" t="s">
        <v>112297</v>
      </c>
      <c r="N5770" t="s">
        <v>124</v>
      </c>
      <c r="O5770" s="3" t="s">
        <v>38070</v>
      </c>
      <c r="P5770" t="s">
        <v>124</v>
      </c>
      <c r="Q5770" t="s">
        <v>124</v>
      </c>
      <c r="R5770" t="s">
        <v>38070</v>
      </c>
      <c r="S5770" s="4" t="str">
        <f t="shared" si="90"/>
        <v>2004</v>
      </c>
    </row>
    <row r="5771" spans="1:19" hidden="1" x14ac:dyDescent="0.35">
      <c r="A5771" t="s">
        <v>38066</v>
      </c>
      <c r="B5771" t="s">
        <v>38067</v>
      </c>
      <c r="C5771" t="s">
        <v>38071</v>
      </c>
      <c r="D5771" t="s">
        <v>38072</v>
      </c>
      <c r="E5771" t="s">
        <v>38073</v>
      </c>
      <c r="F5771" t="s">
        <v>38074</v>
      </c>
      <c r="I5771" t="s">
        <v>38075</v>
      </c>
      <c r="J5771" t="s">
        <v>38076</v>
      </c>
      <c r="M5771" t="s">
        <v>112299</v>
      </c>
      <c r="N5771" t="s">
        <v>247</v>
      </c>
      <c r="O5771" s="3" t="s">
        <v>38077</v>
      </c>
      <c r="P5771" t="s">
        <v>247</v>
      </c>
      <c r="Q5771" t="s">
        <v>247</v>
      </c>
      <c r="R5771" t="s">
        <v>38077</v>
      </c>
      <c r="S5771" s="4" t="str">
        <f t="shared" si="90"/>
        <v>2004</v>
      </c>
    </row>
    <row r="5772" spans="1:19" hidden="1" x14ac:dyDescent="0.35">
      <c r="A5772" t="s">
        <v>38073</v>
      </c>
      <c r="B5772" t="s">
        <v>38074</v>
      </c>
      <c r="C5772" t="s">
        <v>38078</v>
      </c>
      <c r="D5772" t="s">
        <v>38079</v>
      </c>
      <c r="E5772" t="s">
        <v>38080</v>
      </c>
      <c r="F5772" t="s">
        <v>38081</v>
      </c>
      <c r="I5772" t="s">
        <v>38082</v>
      </c>
      <c r="J5772" t="s">
        <v>38083</v>
      </c>
      <c r="M5772" t="s">
        <v>112299</v>
      </c>
      <c r="N5772" t="s">
        <v>247</v>
      </c>
      <c r="O5772" s="3" t="s">
        <v>38084</v>
      </c>
      <c r="P5772" t="s">
        <v>247</v>
      </c>
      <c r="Q5772" t="s">
        <v>247</v>
      </c>
      <c r="R5772" t="s">
        <v>38084</v>
      </c>
      <c r="S5772" s="4" t="str">
        <f t="shared" si="90"/>
        <v>2004</v>
      </c>
    </row>
    <row r="5773" spans="1:19" hidden="1" x14ac:dyDescent="0.35">
      <c r="A5773" t="s">
        <v>38080</v>
      </c>
      <c r="B5773" t="s">
        <v>38081</v>
      </c>
      <c r="C5773" t="s">
        <v>38085</v>
      </c>
      <c r="D5773" t="s">
        <v>38086</v>
      </c>
      <c r="E5773" t="s">
        <v>38087</v>
      </c>
      <c r="F5773" t="s">
        <v>38088</v>
      </c>
      <c r="I5773" t="s">
        <v>38089</v>
      </c>
      <c r="J5773" t="s">
        <v>38090</v>
      </c>
      <c r="M5773" t="s">
        <v>112297</v>
      </c>
      <c r="N5773" t="s">
        <v>124</v>
      </c>
      <c r="O5773" s="3" t="s">
        <v>38091</v>
      </c>
      <c r="P5773" t="s">
        <v>124</v>
      </c>
      <c r="Q5773" t="s">
        <v>124</v>
      </c>
      <c r="R5773" t="s">
        <v>38091</v>
      </c>
      <c r="S5773" s="4" t="str">
        <f t="shared" si="90"/>
        <v>2004</v>
      </c>
    </row>
    <row r="5774" spans="1:19" hidden="1" x14ac:dyDescent="0.35">
      <c r="A5774" t="s">
        <v>38087</v>
      </c>
      <c r="B5774" t="s">
        <v>38088</v>
      </c>
      <c r="C5774" t="s">
        <v>38092</v>
      </c>
      <c r="D5774" t="s">
        <v>38093</v>
      </c>
      <c r="E5774" t="s">
        <v>38094</v>
      </c>
      <c r="F5774" t="s">
        <v>38095</v>
      </c>
      <c r="I5774" t="s">
        <v>38096</v>
      </c>
      <c r="J5774" t="s">
        <v>38097</v>
      </c>
      <c r="M5774" t="s">
        <v>112297</v>
      </c>
      <c r="N5774" t="s">
        <v>124</v>
      </c>
      <c r="O5774" s="3" t="s">
        <v>38098</v>
      </c>
      <c r="P5774" t="s">
        <v>124</v>
      </c>
      <c r="Q5774" t="s">
        <v>124</v>
      </c>
      <c r="R5774" t="s">
        <v>38098</v>
      </c>
      <c r="S5774" s="4" t="str">
        <f t="shared" si="90"/>
        <v>2004</v>
      </c>
    </row>
    <row r="5775" spans="1:19" hidden="1" x14ac:dyDescent="0.35">
      <c r="A5775" t="s">
        <v>38094</v>
      </c>
      <c r="B5775" t="s">
        <v>38095</v>
      </c>
      <c r="C5775" t="s">
        <v>38099</v>
      </c>
      <c r="D5775" t="s">
        <v>38100</v>
      </c>
      <c r="E5775" t="s">
        <v>38101</v>
      </c>
      <c r="F5775" t="s">
        <v>38102</v>
      </c>
      <c r="I5775" t="s">
        <v>38103</v>
      </c>
      <c r="J5775" t="s">
        <v>38104</v>
      </c>
      <c r="M5775" t="s">
        <v>112297</v>
      </c>
      <c r="N5775" t="s">
        <v>124</v>
      </c>
      <c r="O5775" s="3" t="s">
        <v>38105</v>
      </c>
      <c r="P5775" t="s">
        <v>124</v>
      </c>
      <c r="Q5775" t="s">
        <v>124</v>
      </c>
      <c r="R5775" t="s">
        <v>38105</v>
      </c>
      <c r="S5775" s="4" t="str">
        <f t="shared" si="90"/>
        <v>2004</v>
      </c>
    </row>
    <row r="5776" spans="1:19" hidden="1" x14ac:dyDescent="0.35">
      <c r="A5776" t="s">
        <v>38101</v>
      </c>
      <c r="B5776" t="s">
        <v>38102</v>
      </c>
      <c r="C5776" t="s">
        <v>38106</v>
      </c>
      <c r="D5776" t="s">
        <v>38107</v>
      </c>
      <c r="E5776" t="s">
        <v>38108</v>
      </c>
      <c r="F5776" t="s">
        <v>38109</v>
      </c>
      <c r="I5776" t="s">
        <v>26436</v>
      </c>
      <c r="J5776" t="s">
        <v>2871</v>
      </c>
      <c r="M5776" t="s">
        <v>112297</v>
      </c>
      <c r="N5776" t="s">
        <v>124</v>
      </c>
      <c r="O5776" s="3" t="s">
        <v>38110</v>
      </c>
      <c r="P5776" t="s">
        <v>124</v>
      </c>
      <c r="Q5776" t="s">
        <v>124</v>
      </c>
      <c r="R5776" t="s">
        <v>38110</v>
      </c>
      <c r="S5776" s="4" t="str">
        <f t="shared" si="90"/>
        <v>2004</v>
      </c>
    </row>
    <row r="5777" spans="1:19" hidden="1" x14ac:dyDescent="0.35">
      <c r="A5777" t="s">
        <v>38108</v>
      </c>
      <c r="B5777" t="s">
        <v>38109</v>
      </c>
      <c r="C5777" t="s">
        <v>38111</v>
      </c>
      <c r="D5777" t="s">
        <v>38112</v>
      </c>
      <c r="E5777" t="s">
        <v>38113</v>
      </c>
      <c r="F5777" t="s">
        <v>38114</v>
      </c>
      <c r="I5777" t="s">
        <v>38115</v>
      </c>
      <c r="J5777" t="s">
        <v>38116</v>
      </c>
      <c r="M5777" t="s">
        <v>112299</v>
      </c>
      <c r="N5777" t="s">
        <v>247</v>
      </c>
      <c r="O5777" s="3" t="s">
        <v>38117</v>
      </c>
      <c r="P5777" t="s">
        <v>247</v>
      </c>
      <c r="Q5777" t="s">
        <v>247</v>
      </c>
      <c r="R5777" t="s">
        <v>38117</v>
      </c>
      <c r="S5777" s="4" t="str">
        <f t="shared" si="90"/>
        <v>2004</v>
      </c>
    </row>
    <row r="5778" spans="1:19" hidden="1" x14ac:dyDescent="0.35">
      <c r="A5778" t="s">
        <v>38113</v>
      </c>
      <c r="B5778" t="s">
        <v>38114</v>
      </c>
      <c r="C5778" t="s">
        <v>38118</v>
      </c>
      <c r="D5778" t="s">
        <v>38119</v>
      </c>
      <c r="E5778" t="s">
        <v>38120</v>
      </c>
      <c r="F5778" t="s">
        <v>38121</v>
      </c>
      <c r="I5778" t="s">
        <v>38122</v>
      </c>
      <c r="J5778" t="s">
        <v>38123</v>
      </c>
      <c r="M5778" t="s">
        <v>112299</v>
      </c>
      <c r="N5778" t="s">
        <v>247</v>
      </c>
      <c r="O5778" s="3" t="s">
        <v>38124</v>
      </c>
      <c r="P5778" t="s">
        <v>247</v>
      </c>
      <c r="Q5778" t="s">
        <v>247</v>
      </c>
      <c r="R5778" t="s">
        <v>38124</v>
      </c>
      <c r="S5778" s="4" t="str">
        <f t="shared" si="90"/>
        <v>2004</v>
      </c>
    </row>
    <row r="5779" spans="1:19" hidden="1" x14ac:dyDescent="0.35">
      <c r="A5779" t="s">
        <v>38120</v>
      </c>
      <c r="B5779" t="s">
        <v>38121</v>
      </c>
      <c r="C5779" t="s">
        <v>38125</v>
      </c>
      <c r="D5779" t="s">
        <v>38126</v>
      </c>
      <c r="E5779" t="s">
        <v>38127</v>
      </c>
      <c r="F5779" t="s">
        <v>38128</v>
      </c>
      <c r="I5779" t="s">
        <v>38129</v>
      </c>
      <c r="J5779" t="s">
        <v>38130</v>
      </c>
      <c r="M5779" t="s">
        <v>112299</v>
      </c>
      <c r="N5779" t="s">
        <v>247</v>
      </c>
      <c r="O5779" s="3" t="s">
        <v>38131</v>
      </c>
      <c r="P5779" t="s">
        <v>247</v>
      </c>
      <c r="Q5779" t="s">
        <v>247</v>
      </c>
      <c r="R5779" t="s">
        <v>38131</v>
      </c>
      <c r="S5779" s="4" t="str">
        <f t="shared" si="90"/>
        <v>2004</v>
      </c>
    </row>
    <row r="5780" spans="1:19" hidden="1" x14ac:dyDescent="0.35">
      <c r="A5780" t="s">
        <v>38127</v>
      </c>
      <c r="B5780" t="s">
        <v>38128</v>
      </c>
      <c r="C5780" t="s">
        <v>38132</v>
      </c>
      <c r="D5780" t="s">
        <v>38133</v>
      </c>
      <c r="E5780" t="s">
        <v>38134</v>
      </c>
      <c r="F5780" t="s">
        <v>38135</v>
      </c>
      <c r="I5780" t="s">
        <v>38136</v>
      </c>
      <c r="J5780" t="s">
        <v>38137</v>
      </c>
      <c r="M5780" t="s">
        <v>112297</v>
      </c>
      <c r="N5780" t="s">
        <v>124</v>
      </c>
      <c r="O5780" s="3" t="s">
        <v>38138</v>
      </c>
      <c r="P5780" t="s">
        <v>124</v>
      </c>
      <c r="Q5780" t="s">
        <v>124</v>
      </c>
      <c r="R5780" t="s">
        <v>38138</v>
      </c>
      <c r="S5780" s="4" t="str">
        <f t="shared" si="90"/>
        <v>2004</v>
      </c>
    </row>
    <row r="5781" spans="1:19" hidden="1" x14ac:dyDescent="0.35">
      <c r="A5781" t="s">
        <v>38134</v>
      </c>
      <c r="B5781" t="s">
        <v>38135</v>
      </c>
      <c r="C5781" t="s">
        <v>38139</v>
      </c>
      <c r="D5781" t="s">
        <v>38140</v>
      </c>
      <c r="E5781" t="s">
        <v>38141</v>
      </c>
      <c r="F5781" t="s">
        <v>38142</v>
      </c>
      <c r="I5781" t="s">
        <v>512</v>
      </c>
      <c r="J5781" t="s">
        <v>512</v>
      </c>
      <c r="M5781" t="s">
        <v>112297</v>
      </c>
      <c r="N5781" t="s">
        <v>124</v>
      </c>
      <c r="O5781" s="3" t="s">
        <v>38143</v>
      </c>
      <c r="P5781" t="s">
        <v>124</v>
      </c>
      <c r="Q5781" t="s">
        <v>124</v>
      </c>
      <c r="R5781" t="s">
        <v>38143</v>
      </c>
      <c r="S5781" s="4" t="str">
        <f t="shared" si="90"/>
        <v>2004</v>
      </c>
    </row>
    <row r="5782" spans="1:19" hidden="1" x14ac:dyDescent="0.35">
      <c r="A5782" t="s">
        <v>38141</v>
      </c>
      <c r="B5782" t="s">
        <v>38142</v>
      </c>
      <c r="C5782" t="s">
        <v>38144</v>
      </c>
      <c r="D5782" t="s">
        <v>38145</v>
      </c>
      <c r="E5782" t="s">
        <v>38146</v>
      </c>
      <c r="F5782" t="s">
        <v>38147</v>
      </c>
      <c r="I5782" t="s">
        <v>38148</v>
      </c>
      <c r="J5782" t="s">
        <v>38149</v>
      </c>
      <c r="M5782" t="s">
        <v>112298</v>
      </c>
      <c r="N5782" t="s">
        <v>28</v>
      </c>
      <c r="O5782" s="3" t="s">
        <v>38150</v>
      </c>
      <c r="P5782" t="s">
        <v>16314</v>
      </c>
      <c r="Q5782" t="s">
        <v>16314</v>
      </c>
      <c r="R5782" t="s">
        <v>38150</v>
      </c>
      <c r="S5782" s="4" t="str">
        <f t="shared" si="90"/>
        <v>2004</v>
      </c>
    </row>
    <row r="5783" spans="1:19" hidden="1" x14ac:dyDescent="0.35">
      <c r="A5783" t="s">
        <v>38146</v>
      </c>
      <c r="B5783" t="s">
        <v>38147</v>
      </c>
      <c r="C5783" t="s">
        <v>38151</v>
      </c>
      <c r="D5783" t="s">
        <v>38152</v>
      </c>
      <c r="E5783" t="s">
        <v>38153</v>
      </c>
      <c r="F5783" t="s">
        <v>38154</v>
      </c>
      <c r="I5783" t="s">
        <v>38155</v>
      </c>
      <c r="J5783" t="s">
        <v>38156</v>
      </c>
      <c r="M5783" t="s">
        <v>112297</v>
      </c>
      <c r="N5783" t="s">
        <v>124</v>
      </c>
      <c r="O5783" s="3" t="s">
        <v>38157</v>
      </c>
      <c r="P5783" t="s">
        <v>124</v>
      </c>
      <c r="Q5783" t="s">
        <v>124</v>
      </c>
      <c r="R5783" t="s">
        <v>38157</v>
      </c>
      <c r="S5783" s="4" t="str">
        <f t="shared" si="90"/>
        <v>2004</v>
      </c>
    </row>
    <row r="5784" spans="1:19" hidden="1" x14ac:dyDescent="0.35">
      <c r="A5784" t="s">
        <v>38153</v>
      </c>
      <c r="B5784" t="s">
        <v>38154</v>
      </c>
      <c r="C5784" t="s">
        <v>38158</v>
      </c>
      <c r="D5784" t="s">
        <v>38159</v>
      </c>
      <c r="E5784" t="s">
        <v>38160</v>
      </c>
      <c r="F5784" t="s">
        <v>38161</v>
      </c>
      <c r="I5784" t="s">
        <v>38162</v>
      </c>
      <c r="J5784" t="s">
        <v>38163</v>
      </c>
      <c r="M5784" t="s">
        <v>112298</v>
      </c>
      <c r="N5784" t="s">
        <v>28</v>
      </c>
      <c r="O5784" s="3" t="s">
        <v>38164</v>
      </c>
      <c r="P5784" t="s">
        <v>16314</v>
      </c>
      <c r="Q5784" t="s">
        <v>16314</v>
      </c>
      <c r="R5784" t="s">
        <v>38164</v>
      </c>
      <c r="S5784" s="4" t="str">
        <f t="shared" si="90"/>
        <v>2004</v>
      </c>
    </row>
    <row r="5785" spans="1:19" hidden="1" x14ac:dyDescent="0.35">
      <c r="A5785" t="s">
        <v>38160</v>
      </c>
      <c r="B5785" t="s">
        <v>38161</v>
      </c>
      <c r="C5785" t="s">
        <v>38165</v>
      </c>
      <c r="D5785" t="s">
        <v>38166</v>
      </c>
      <c r="E5785" t="s">
        <v>38167</v>
      </c>
      <c r="F5785" t="s">
        <v>38168</v>
      </c>
      <c r="I5785" t="s">
        <v>38169</v>
      </c>
      <c r="J5785" t="s">
        <v>38170</v>
      </c>
      <c r="M5785" t="s">
        <v>112297</v>
      </c>
      <c r="N5785" t="s">
        <v>124</v>
      </c>
      <c r="O5785" s="3" t="s">
        <v>38171</v>
      </c>
      <c r="P5785" t="s">
        <v>124</v>
      </c>
      <c r="Q5785" t="s">
        <v>124</v>
      </c>
      <c r="R5785" t="s">
        <v>38171</v>
      </c>
      <c r="S5785" s="4" t="str">
        <f t="shared" si="90"/>
        <v>2004</v>
      </c>
    </row>
    <row r="5786" spans="1:19" hidden="1" x14ac:dyDescent="0.35">
      <c r="A5786" t="s">
        <v>38167</v>
      </c>
      <c r="B5786" t="s">
        <v>38168</v>
      </c>
      <c r="C5786" t="s">
        <v>38172</v>
      </c>
      <c r="D5786" t="s">
        <v>38173</v>
      </c>
      <c r="E5786" t="s">
        <v>38174</v>
      </c>
      <c r="F5786" t="s">
        <v>38175</v>
      </c>
      <c r="I5786" t="s">
        <v>2964</v>
      </c>
      <c r="J5786" t="s">
        <v>2964</v>
      </c>
      <c r="M5786" t="s">
        <v>112298</v>
      </c>
      <c r="N5786" t="s">
        <v>28</v>
      </c>
      <c r="O5786" s="3" t="s">
        <v>38176</v>
      </c>
      <c r="P5786" t="s">
        <v>16314</v>
      </c>
      <c r="Q5786" t="s">
        <v>16314</v>
      </c>
      <c r="R5786" t="s">
        <v>38176</v>
      </c>
      <c r="S5786" s="4" t="str">
        <f t="shared" si="90"/>
        <v>2004</v>
      </c>
    </row>
    <row r="5787" spans="1:19" hidden="1" x14ac:dyDescent="0.35">
      <c r="A5787" t="s">
        <v>38174</v>
      </c>
      <c r="B5787" t="s">
        <v>38175</v>
      </c>
      <c r="C5787" t="s">
        <v>38177</v>
      </c>
      <c r="D5787" t="s">
        <v>38178</v>
      </c>
      <c r="E5787" t="s">
        <v>38179</v>
      </c>
      <c r="F5787" t="s">
        <v>38180</v>
      </c>
      <c r="I5787" t="s">
        <v>38181</v>
      </c>
      <c r="J5787" t="s">
        <v>38182</v>
      </c>
      <c r="M5787" t="s">
        <v>112299</v>
      </c>
      <c r="N5787" t="s">
        <v>247</v>
      </c>
      <c r="O5787" s="3" t="s">
        <v>38183</v>
      </c>
      <c r="P5787" t="s">
        <v>247</v>
      </c>
      <c r="Q5787" t="s">
        <v>247</v>
      </c>
      <c r="R5787" t="s">
        <v>38183</v>
      </c>
      <c r="S5787" s="4" t="str">
        <f t="shared" si="90"/>
        <v>2004</v>
      </c>
    </row>
    <row r="5788" spans="1:19" hidden="1" x14ac:dyDescent="0.35">
      <c r="A5788" t="s">
        <v>38179</v>
      </c>
      <c r="B5788" t="s">
        <v>38180</v>
      </c>
      <c r="C5788" t="s">
        <v>38184</v>
      </c>
      <c r="D5788" t="s">
        <v>38185</v>
      </c>
      <c r="E5788" t="s">
        <v>38186</v>
      </c>
      <c r="F5788" t="s">
        <v>38187</v>
      </c>
      <c r="I5788" t="s">
        <v>30097</v>
      </c>
      <c r="J5788" t="s">
        <v>2890</v>
      </c>
      <c r="M5788" t="s">
        <v>112297</v>
      </c>
      <c r="N5788" t="s">
        <v>124</v>
      </c>
      <c r="O5788" s="3" t="s">
        <v>38188</v>
      </c>
      <c r="P5788" t="s">
        <v>124</v>
      </c>
      <c r="Q5788" t="s">
        <v>124</v>
      </c>
      <c r="R5788" t="s">
        <v>38188</v>
      </c>
      <c r="S5788" s="4" t="str">
        <f t="shared" si="90"/>
        <v>2004</v>
      </c>
    </row>
    <row r="5789" spans="1:19" hidden="1" x14ac:dyDescent="0.35">
      <c r="A5789" t="s">
        <v>38186</v>
      </c>
      <c r="B5789" t="s">
        <v>38187</v>
      </c>
      <c r="C5789" t="s">
        <v>38189</v>
      </c>
      <c r="D5789" t="s">
        <v>38190</v>
      </c>
      <c r="E5789" t="s">
        <v>38191</v>
      </c>
      <c r="F5789" t="s">
        <v>38192</v>
      </c>
      <c r="I5789" t="s">
        <v>38193</v>
      </c>
      <c r="J5789" t="s">
        <v>38194</v>
      </c>
      <c r="M5789" t="s">
        <v>112297</v>
      </c>
      <c r="N5789" t="s">
        <v>124</v>
      </c>
      <c r="O5789" s="3" t="s">
        <v>38195</v>
      </c>
      <c r="P5789" t="s">
        <v>124</v>
      </c>
      <c r="Q5789" t="s">
        <v>124</v>
      </c>
      <c r="R5789" t="s">
        <v>38195</v>
      </c>
      <c r="S5789" s="4" t="str">
        <f t="shared" si="90"/>
        <v>2004</v>
      </c>
    </row>
    <row r="5790" spans="1:19" hidden="1" x14ac:dyDescent="0.35">
      <c r="A5790" t="s">
        <v>38191</v>
      </c>
      <c r="B5790" t="s">
        <v>38192</v>
      </c>
      <c r="C5790" t="s">
        <v>38196</v>
      </c>
      <c r="D5790" t="s">
        <v>38197</v>
      </c>
      <c r="E5790" t="s">
        <v>38198</v>
      </c>
      <c r="F5790">
        <v>250797338</v>
      </c>
      <c r="I5790" t="s">
        <v>38199</v>
      </c>
      <c r="J5790" t="s">
        <v>38200</v>
      </c>
      <c r="M5790" t="s">
        <v>112297</v>
      </c>
      <c r="N5790" t="s">
        <v>124</v>
      </c>
      <c r="O5790" s="3" t="s">
        <v>38201</v>
      </c>
      <c r="P5790" t="s">
        <v>124</v>
      </c>
      <c r="Q5790" t="s">
        <v>124</v>
      </c>
      <c r="R5790" t="s">
        <v>38201</v>
      </c>
      <c r="S5790" s="4" t="str">
        <f t="shared" si="90"/>
        <v>2004</v>
      </c>
    </row>
    <row r="5791" spans="1:19" hidden="1" x14ac:dyDescent="0.35">
      <c r="A5791" t="s">
        <v>38198</v>
      </c>
      <c r="B5791">
        <v>250797338</v>
      </c>
      <c r="C5791" t="s">
        <v>38202</v>
      </c>
      <c r="D5791" t="s">
        <v>38203</v>
      </c>
      <c r="E5791" t="s">
        <v>38204</v>
      </c>
      <c r="F5791" t="s">
        <v>38205</v>
      </c>
      <c r="I5791" t="s">
        <v>512</v>
      </c>
      <c r="J5791" t="s">
        <v>512</v>
      </c>
      <c r="M5791" t="s">
        <v>112297</v>
      </c>
      <c r="N5791" t="s">
        <v>124</v>
      </c>
      <c r="O5791" s="3" t="s">
        <v>38206</v>
      </c>
      <c r="P5791" t="s">
        <v>124</v>
      </c>
      <c r="Q5791" t="s">
        <v>124</v>
      </c>
      <c r="R5791" t="s">
        <v>38206</v>
      </c>
      <c r="S5791" s="4" t="str">
        <f t="shared" si="90"/>
        <v>2004</v>
      </c>
    </row>
    <row r="5792" spans="1:19" hidden="1" x14ac:dyDescent="0.35">
      <c r="A5792" t="s">
        <v>38204</v>
      </c>
      <c r="B5792" t="s">
        <v>38205</v>
      </c>
      <c r="C5792" t="s">
        <v>38207</v>
      </c>
      <c r="D5792" t="s">
        <v>38208</v>
      </c>
      <c r="E5792" t="s">
        <v>38209</v>
      </c>
      <c r="F5792" t="s">
        <v>38210</v>
      </c>
      <c r="I5792" t="s">
        <v>38211</v>
      </c>
      <c r="J5792" t="s">
        <v>38212</v>
      </c>
      <c r="M5792" t="s">
        <v>112297</v>
      </c>
      <c r="N5792" t="s">
        <v>124</v>
      </c>
      <c r="O5792" s="3" t="s">
        <v>38213</v>
      </c>
      <c r="P5792" t="s">
        <v>124</v>
      </c>
      <c r="Q5792" t="s">
        <v>124</v>
      </c>
      <c r="R5792" t="s">
        <v>38213</v>
      </c>
      <c r="S5792" s="4" t="str">
        <f t="shared" si="90"/>
        <v>2004</v>
      </c>
    </row>
    <row r="5793" spans="1:19" hidden="1" x14ac:dyDescent="0.35">
      <c r="A5793" t="s">
        <v>38209</v>
      </c>
      <c r="B5793" t="s">
        <v>38210</v>
      </c>
      <c r="C5793" t="s">
        <v>38214</v>
      </c>
      <c r="D5793" t="s">
        <v>38215</v>
      </c>
      <c r="E5793" t="s">
        <v>38216</v>
      </c>
      <c r="F5793" t="s">
        <v>38217</v>
      </c>
      <c r="I5793" t="s">
        <v>38218</v>
      </c>
      <c r="J5793" t="s">
        <v>38219</v>
      </c>
      <c r="M5793" t="s">
        <v>112297</v>
      </c>
      <c r="N5793" t="s">
        <v>16314</v>
      </c>
      <c r="O5793" s="3" t="s">
        <v>38220</v>
      </c>
      <c r="P5793" t="s">
        <v>16314</v>
      </c>
      <c r="Q5793" t="s">
        <v>16314</v>
      </c>
      <c r="R5793" t="s">
        <v>38220</v>
      </c>
      <c r="S5793" s="4" t="str">
        <f t="shared" si="90"/>
        <v>2004</v>
      </c>
    </row>
    <row r="5794" spans="1:19" hidden="1" x14ac:dyDescent="0.35">
      <c r="A5794" t="s">
        <v>38216</v>
      </c>
      <c r="B5794" t="s">
        <v>38217</v>
      </c>
      <c r="C5794" t="s">
        <v>38221</v>
      </c>
      <c r="D5794" t="s">
        <v>38222</v>
      </c>
      <c r="E5794" t="s">
        <v>38223</v>
      </c>
      <c r="F5794" t="s">
        <v>38224</v>
      </c>
      <c r="I5794" t="s">
        <v>38225</v>
      </c>
      <c r="J5794" t="s">
        <v>38226</v>
      </c>
      <c r="M5794" t="s">
        <v>112297</v>
      </c>
      <c r="N5794" t="s">
        <v>124</v>
      </c>
      <c r="O5794" s="3" t="s">
        <v>38227</v>
      </c>
      <c r="P5794" t="s">
        <v>124</v>
      </c>
      <c r="Q5794" t="s">
        <v>124</v>
      </c>
      <c r="R5794" t="s">
        <v>38227</v>
      </c>
      <c r="S5794" s="4" t="str">
        <f t="shared" si="90"/>
        <v>2004</v>
      </c>
    </row>
    <row r="5795" spans="1:19" hidden="1" x14ac:dyDescent="0.35">
      <c r="A5795" t="s">
        <v>38223</v>
      </c>
      <c r="B5795" t="s">
        <v>38224</v>
      </c>
      <c r="C5795" t="s">
        <v>38228</v>
      </c>
      <c r="D5795" t="s">
        <v>38229</v>
      </c>
      <c r="E5795" t="s">
        <v>38230</v>
      </c>
      <c r="F5795" t="s">
        <v>38231</v>
      </c>
      <c r="I5795" t="s">
        <v>38232</v>
      </c>
      <c r="J5795" t="s">
        <v>38233</v>
      </c>
      <c r="M5795" t="s">
        <v>112299</v>
      </c>
      <c r="N5795" t="s">
        <v>247</v>
      </c>
      <c r="O5795" s="3" t="s">
        <v>38234</v>
      </c>
      <c r="P5795" t="s">
        <v>247</v>
      </c>
      <c r="Q5795" t="s">
        <v>247</v>
      </c>
      <c r="R5795" t="s">
        <v>38234</v>
      </c>
      <c r="S5795" s="4" t="str">
        <f t="shared" si="90"/>
        <v>2004</v>
      </c>
    </row>
    <row r="5796" spans="1:19" hidden="1" x14ac:dyDescent="0.35">
      <c r="A5796" t="s">
        <v>38230</v>
      </c>
      <c r="B5796" t="s">
        <v>38231</v>
      </c>
      <c r="C5796" t="s">
        <v>38235</v>
      </c>
      <c r="D5796" t="s">
        <v>38236</v>
      </c>
      <c r="E5796" t="s">
        <v>38237</v>
      </c>
      <c r="F5796" t="s">
        <v>38238</v>
      </c>
      <c r="I5796" t="s">
        <v>22727</v>
      </c>
      <c r="J5796" t="s">
        <v>22728</v>
      </c>
      <c r="M5796" t="s">
        <v>112297</v>
      </c>
      <c r="N5796" t="s">
        <v>124</v>
      </c>
      <c r="O5796" s="3" t="s">
        <v>38239</v>
      </c>
      <c r="P5796" t="s">
        <v>124</v>
      </c>
      <c r="Q5796" t="s">
        <v>124</v>
      </c>
      <c r="R5796" t="s">
        <v>38239</v>
      </c>
      <c r="S5796" s="4" t="str">
        <f t="shared" si="90"/>
        <v>2004</v>
      </c>
    </row>
    <row r="5797" spans="1:19" hidden="1" x14ac:dyDescent="0.35">
      <c r="A5797" t="s">
        <v>38237</v>
      </c>
      <c r="B5797" t="s">
        <v>38238</v>
      </c>
      <c r="C5797" t="s">
        <v>38240</v>
      </c>
      <c r="D5797" t="s">
        <v>38241</v>
      </c>
      <c r="E5797" t="s">
        <v>38242</v>
      </c>
      <c r="F5797" t="s">
        <v>38243</v>
      </c>
      <c r="I5797" t="s">
        <v>38244</v>
      </c>
      <c r="J5797" t="s">
        <v>38245</v>
      </c>
      <c r="M5797" t="s">
        <v>112297</v>
      </c>
      <c r="N5797" t="s">
        <v>124</v>
      </c>
      <c r="O5797" s="3" t="s">
        <v>38246</v>
      </c>
      <c r="P5797" t="s">
        <v>124</v>
      </c>
      <c r="Q5797" t="s">
        <v>124</v>
      </c>
      <c r="R5797" t="s">
        <v>38246</v>
      </c>
      <c r="S5797" s="4" t="str">
        <f t="shared" si="90"/>
        <v>2004</v>
      </c>
    </row>
    <row r="5798" spans="1:19" hidden="1" x14ac:dyDescent="0.35">
      <c r="A5798" t="s">
        <v>38242</v>
      </c>
      <c r="B5798" t="s">
        <v>38243</v>
      </c>
      <c r="C5798" t="s">
        <v>38247</v>
      </c>
      <c r="D5798" t="s">
        <v>38248</v>
      </c>
      <c r="E5798" t="s">
        <v>38249</v>
      </c>
      <c r="F5798" t="s">
        <v>38250</v>
      </c>
      <c r="I5798" t="s">
        <v>38251</v>
      </c>
      <c r="J5798" t="s">
        <v>38252</v>
      </c>
      <c r="M5798" t="s">
        <v>112299</v>
      </c>
      <c r="N5798" t="s">
        <v>247</v>
      </c>
      <c r="O5798" s="3" t="s">
        <v>38253</v>
      </c>
      <c r="P5798" t="s">
        <v>247</v>
      </c>
      <c r="Q5798" t="s">
        <v>247</v>
      </c>
      <c r="R5798" t="s">
        <v>38253</v>
      </c>
      <c r="S5798" s="4" t="str">
        <f t="shared" si="90"/>
        <v>2004</v>
      </c>
    </row>
    <row r="5799" spans="1:19" hidden="1" x14ac:dyDescent="0.35">
      <c r="A5799" t="s">
        <v>38249</v>
      </c>
      <c r="B5799" t="s">
        <v>38250</v>
      </c>
      <c r="C5799" t="s">
        <v>38254</v>
      </c>
      <c r="D5799" t="s">
        <v>38255</v>
      </c>
      <c r="E5799" t="s">
        <v>38256</v>
      </c>
      <c r="F5799" t="s">
        <v>38257</v>
      </c>
      <c r="I5799" t="s">
        <v>37798</v>
      </c>
      <c r="J5799" t="s">
        <v>36611</v>
      </c>
      <c r="M5799" t="s">
        <v>112314</v>
      </c>
      <c r="N5799" t="s">
        <v>28736</v>
      </c>
      <c r="O5799" s="3" t="s">
        <v>38258</v>
      </c>
      <c r="P5799" t="s">
        <v>28736</v>
      </c>
      <c r="Q5799" t="s">
        <v>28736</v>
      </c>
      <c r="R5799" t="s">
        <v>38258</v>
      </c>
      <c r="S5799" s="4" t="str">
        <f t="shared" si="90"/>
        <v>2004</v>
      </c>
    </row>
    <row r="5800" spans="1:19" hidden="1" x14ac:dyDescent="0.35">
      <c r="A5800" t="s">
        <v>38256</v>
      </c>
      <c r="B5800" t="s">
        <v>38257</v>
      </c>
      <c r="C5800" t="s">
        <v>38259</v>
      </c>
      <c r="D5800" t="s">
        <v>38260</v>
      </c>
      <c r="E5800" t="s">
        <v>38261</v>
      </c>
      <c r="F5800" t="s">
        <v>38262</v>
      </c>
      <c r="I5800" t="s">
        <v>38263</v>
      </c>
      <c r="J5800" t="s">
        <v>38264</v>
      </c>
      <c r="M5800" t="s">
        <v>112297</v>
      </c>
      <c r="N5800" t="s">
        <v>124</v>
      </c>
      <c r="O5800" s="3" t="s">
        <v>38265</v>
      </c>
      <c r="P5800" t="s">
        <v>124</v>
      </c>
      <c r="Q5800" t="s">
        <v>124</v>
      </c>
      <c r="R5800" t="s">
        <v>38265</v>
      </c>
      <c r="S5800" s="4" t="str">
        <f t="shared" si="90"/>
        <v>2004</v>
      </c>
    </row>
    <row r="5801" spans="1:19" hidden="1" x14ac:dyDescent="0.35">
      <c r="A5801" t="s">
        <v>38261</v>
      </c>
      <c r="B5801" t="s">
        <v>38262</v>
      </c>
      <c r="C5801" t="s">
        <v>38266</v>
      </c>
      <c r="D5801" t="s">
        <v>38267</v>
      </c>
      <c r="E5801" t="s">
        <v>38268</v>
      </c>
      <c r="F5801" t="s">
        <v>38269</v>
      </c>
      <c r="I5801" t="s">
        <v>38270</v>
      </c>
      <c r="J5801" t="s">
        <v>38271</v>
      </c>
      <c r="M5801" t="s">
        <v>112298</v>
      </c>
      <c r="N5801" t="s">
        <v>28</v>
      </c>
      <c r="O5801" s="3" t="s">
        <v>38272</v>
      </c>
      <c r="P5801" t="s">
        <v>16314</v>
      </c>
      <c r="Q5801" t="s">
        <v>16314</v>
      </c>
      <c r="R5801" t="s">
        <v>38272</v>
      </c>
      <c r="S5801" s="4" t="str">
        <f t="shared" si="90"/>
        <v>2004</v>
      </c>
    </row>
    <row r="5802" spans="1:19" hidden="1" x14ac:dyDescent="0.35">
      <c r="A5802" t="s">
        <v>38268</v>
      </c>
      <c r="B5802" t="s">
        <v>38269</v>
      </c>
      <c r="C5802" t="s">
        <v>38273</v>
      </c>
      <c r="D5802" t="s">
        <v>38274</v>
      </c>
      <c r="E5802" t="s">
        <v>38275</v>
      </c>
      <c r="F5802" t="s">
        <v>38276</v>
      </c>
      <c r="I5802" t="s">
        <v>38277</v>
      </c>
      <c r="J5802" t="s">
        <v>38278</v>
      </c>
      <c r="M5802" t="s">
        <v>112298</v>
      </c>
      <c r="N5802" t="s">
        <v>28</v>
      </c>
      <c r="O5802" s="3" t="s">
        <v>38279</v>
      </c>
      <c r="P5802" t="s">
        <v>16314</v>
      </c>
      <c r="Q5802" t="s">
        <v>16314</v>
      </c>
      <c r="R5802" t="s">
        <v>38279</v>
      </c>
      <c r="S5802" s="4" t="str">
        <f t="shared" si="90"/>
        <v>2004</v>
      </c>
    </row>
    <row r="5803" spans="1:19" hidden="1" x14ac:dyDescent="0.35">
      <c r="A5803" t="s">
        <v>38275</v>
      </c>
      <c r="B5803" t="s">
        <v>38276</v>
      </c>
      <c r="C5803" t="s">
        <v>38280</v>
      </c>
      <c r="D5803" t="s">
        <v>38281</v>
      </c>
      <c r="E5803" s="1" t="s">
        <v>38282</v>
      </c>
      <c r="F5803" s="1" t="s">
        <v>38283</v>
      </c>
      <c r="I5803" t="s">
        <v>38284</v>
      </c>
      <c r="J5803" t="s">
        <v>38285</v>
      </c>
      <c r="M5803" t="s">
        <v>112297</v>
      </c>
      <c r="N5803" t="s">
        <v>16314</v>
      </c>
      <c r="O5803" s="3" t="s">
        <v>38286</v>
      </c>
      <c r="P5803" t="s">
        <v>16314</v>
      </c>
      <c r="Q5803" t="s">
        <v>16314</v>
      </c>
      <c r="R5803" t="s">
        <v>38286</v>
      </c>
      <c r="S5803" s="4" t="str">
        <f t="shared" si="90"/>
        <v>2004</v>
      </c>
    </row>
    <row r="5804" spans="1:19" hidden="1" x14ac:dyDescent="0.35">
      <c r="A5804" s="1" t="s">
        <v>38282</v>
      </c>
      <c r="B5804" s="1" t="s">
        <v>38283</v>
      </c>
      <c r="C5804" t="s">
        <v>38287</v>
      </c>
      <c r="D5804" t="s">
        <v>38288</v>
      </c>
      <c r="E5804" t="s">
        <v>38289</v>
      </c>
      <c r="F5804" t="s">
        <v>38290</v>
      </c>
      <c r="I5804" t="s">
        <v>38291</v>
      </c>
      <c r="J5804" t="s">
        <v>38292</v>
      </c>
      <c r="M5804" t="s">
        <v>112297</v>
      </c>
      <c r="N5804" t="s">
        <v>124</v>
      </c>
      <c r="O5804" s="3" t="s">
        <v>38293</v>
      </c>
      <c r="P5804" t="s">
        <v>124</v>
      </c>
      <c r="Q5804" t="s">
        <v>124</v>
      </c>
      <c r="R5804" t="s">
        <v>38293</v>
      </c>
      <c r="S5804" s="4" t="str">
        <f t="shared" si="90"/>
        <v>2004</v>
      </c>
    </row>
    <row r="5805" spans="1:19" hidden="1" x14ac:dyDescent="0.35">
      <c r="A5805" t="s">
        <v>38289</v>
      </c>
      <c r="B5805" t="s">
        <v>38290</v>
      </c>
      <c r="C5805" t="s">
        <v>38294</v>
      </c>
      <c r="D5805" t="s">
        <v>38295</v>
      </c>
      <c r="E5805" t="s">
        <v>38296</v>
      </c>
      <c r="F5805">
        <v>437232624</v>
      </c>
      <c r="I5805" t="s">
        <v>38297</v>
      </c>
      <c r="J5805" t="s">
        <v>38298</v>
      </c>
      <c r="M5805" t="s">
        <v>112314</v>
      </c>
      <c r="N5805" t="s">
        <v>28736</v>
      </c>
      <c r="O5805" s="3" t="s">
        <v>38299</v>
      </c>
      <c r="P5805" t="s">
        <v>28736</v>
      </c>
      <c r="Q5805" t="s">
        <v>28736</v>
      </c>
      <c r="R5805" t="s">
        <v>38299</v>
      </c>
      <c r="S5805" s="4" t="str">
        <f t="shared" si="90"/>
        <v>2004</v>
      </c>
    </row>
    <row r="5806" spans="1:19" hidden="1" x14ac:dyDescent="0.35">
      <c r="A5806" t="s">
        <v>38296</v>
      </c>
      <c r="B5806">
        <v>437232624</v>
      </c>
      <c r="C5806" t="s">
        <v>38300</v>
      </c>
      <c r="D5806" t="s">
        <v>38301</v>
      </c>
      <c r="E5806" t="s">
        <v>38302</v>
      </c>
      <c r="F5806" t="s">
        <v>38303</v>
      </c>
      <c r="I5806" t="s">
        <v>29748</v>
      </c>
      <c r="J5806" t="s">
        <v>29749</v>
      </c>
      <c r="M5806" t="s">
        <v>112314</v>
      </c>
      <c r="N5806" t="s">
        <v>28736</v>
      </c>
      <c r="O5806" s="3" t="s">
        <v>38304</v>
      </c>
      <c r="P5806" t="s">
        <v>28736</v>
      </c>
      <c r="Q5806" t="s">
        <v>28736</v>
      </c>
      <c r="R5806" t="s">
        <v>38304</v>
      </c>
      <c r="S5806" s="4" t="str">
        <f t="shared" si="90"/>
        <v>2004</v>
      </c>
    </row>
    <row r="5807" spans="1:19" hidden="1" x14ac:dyDescent="0.35">
      <c r="A5807" t="s">
        <v>38302</v>
      </c>
      <c r="B5807" t="s">
        <v>38303</v>
      </c>
      <c r="C5807" t="s">
        <v>38305</v>
      </c>
      <c r="D5807" t="s">
        <v>38306</v>
      </c>
      <c r="E5807" t="s">
        <v>38307</v>
      </c>
      <c r="F5807" t="s">
        <v>38308</v>
      </c>
      <c r="I5807" t="s">
        <v>38309</v>
      </c>
      <c r="J5807" t="s">
        <v>38310</v>
      </c>
      <c r="M5807" t="s">
        <v>112297</v>
      </c>
      <c r="N5807" t="s">
        <v>16314</v>
      </c>
      <c r="O5807" s="3" t="s">
        <v>38311</v>
      </c>
      <c r="P5807" t="s">
        <v>16314</v>
      </c>
      <c r="Q5807" t="s">
        <v>16314</v>
      </c>
      <c r="R5807" t="s">
        <v>38311</v>
      </c>
      <c r="S5807" s="4" t="str">
        <f t="shared" si="90"/>
        <v>2004</v>
      </c>
    </row>
    <row r="5808" spans="1:19" hidden="1" x14ac:dyDescent="0.35">
      <c r="A5808" t="s">
        <v>38307</v>
      </c>
      <c r="B5808" t="s">
        <v>38308</v>
      </c>
      <c r="C5808" t="s">
        <v>38312</v>
      </c>
      <c r="D5808" t="s">
        <v>38313</v>
      </c>
      <c r="E5808" t="s">
        <v>38314</v>
      </c>
      <c r="F5808" t="s">
        <v>38315</v>
      </c>
      <c r="I5808" t="s">
        <v>38316</v>
      </c>
      <c r="J5808" t="s">
        <v>38317</v>
      </c>
      <c r="M5808" t="s">
        <v>112297</v>
      </c>
      <c r="N5808" t="s">
        <v>16314</v>
      </c>
      <c r="O5808" s="3" t="s">
        <v>38318</v>
      </c>
      <c r="P5808" t="s">
        <v>16314</v>
      </c>
      <c r="Q5808" t="s">
        <v>16314</v>
      </c>
      <c r="R5808" t="s">
        <v>38318</v>
      </c>
      <c r="S5808" s="4" t="str">
        <f t="shared" si="90"/>
        <v>2004</v>
      </c>
    </row>
    <row r="5809" spans="1:19" hidden="1" x14ac:dyDescent="0.35">
      <c r="A5809" t="s">
        <v>38314</v>
      </c>
      <c r="B5809" t="s">
        <v>38315</v>
      </c>
      <c r="C5809" t="s">
        <v>38319</v>
      </c>
      <c r="D5809" t="s">
        <v>38320</v>
      </c>
      <c r="E5809" t="s">
        <v>38321</v>
      </c>
      <c r="F5809" t="s">
        <v>38322</v>
      </c>
      <c r="I5809" t="s">
        <v>38323</v>
      </c>
      <c r="J5809" t="s">
        <v>38324</v>
      </c>
      <c r="M5809" t="s">
        <v>112314</v>
      </c>
      <c r="N5809" t="s">
        <v>28736</v>
      </c>
      <c r="O5809" s="3" t="s">
        <v>38325</v>
      </c>
      <c r="P5809" t="s">
        <v>28736</v>
      </c>
      <c r="Q5809" t="s">
        <v>28736</v>
      </c>
      <c r="R5809" t="s">
        <v>38325</v>
      </c>
      <c r="S5809" s="4" t="str">
        <f t="shared" si="90"/>
        <v>2004</v>
      </c>
    </row>
    <row r="5810" spans="1:19" hidden="1" x14ac:dyDescent="0.35">
      <c r="A5810" t="s">
        <v>38321</v>
      </c>
      <c r="B5810" t="s">
        <v>38322</v>
      </c>
      <c r="C5810" t="s">
        <v>38326</v>
      </c>
      <c r="D5810" t="s">
        <v>38327</v>
      </c>
      <c r="E5810" t="s">
        <v>38328</v>
      </c>
      <c r="F5810" t="s">
        <v>38329</v>
      </c>
      <c r="I5810" t="s">
        <v>38330</v>
      </c>
      <c r="J5810" t="s">
        <v>38331</v>
      </c>
      <c r="M5810" t="s">
        <v>112298</v>
      </c>
      <c r="N5810" t="s">
        <v>28</v>
      </c>
      <c r="O5810" s="3" t="s">
        <v>38332</v>
      </c>
      <c r="P5810" t="s">
        <v>16314</v>
      </c>
      <c r="Q5810" t="s">
        <v>16314</v>
      </c>
      <c r="R5810" t="s">
        <v>38332</v>
      </c>
      <c r="S5810" s="4" t="str">
        <f t="shared" si="90"/>
        <v>2004</v>
      </c>
    </row>
    <row r="5811" spans="1:19" hidden="1" x14ac:dyDescent="0.35">
      <c r="A5811" t="s">
        <v>38328</v>
      </c>
      <c r="B5811" t="s">
        <v>38329</v>
      </c>
      <c r="C5811" t="s">
        <v>38333</v>
      </c>
      <c r="D5811" t="s">
        <v>38334</v>
      </c>
      <c r="E5811" t="s">
        <v>38335</v>
      </c>
      <c r="F5811" t="s">
        <v>38336</v>
      </c>
      <c r="I5811" t="s">
        <v>38337</v>
      </c>
      <c r="J5811" t="s">
        <v>38338</v>
      </c>
      <c r="M5811" t="s">
        <v>112297</v>
      </c>
      <c r="N5811" t="s">
        <v>16314</v>
      </c>
      <c r="O5811" s="3" t="s">
        <v>38339</v>
      </c>
      <c r="P5811" t="s">
        <v>16314</v>
      </c>
      <c r="Q5811" t="s">
        <v>16314</v>
      </c>
      <c r="R5811" t="s">
        <v>38339</v>
      </c>
      <c r="S5811" s="4" t="str">
        <f t="shared" si="90"/>
        <v>2004</v>
      </c>
    </row>
    <row r="5812" spans="1:19" hidden="1" x14ac:dyDescent="0.35">
      <c r="A5812" t="s">
        <v>38335</v>
      </c>
      <c r="B5812" t="s">
        <v>38336</v>
      </c>
      <c r="C5812" t="s">
        <v>38340</v>
      </c>
      <c r="D5812" t="s">
        <v>38341</v>
      </c>
      <c r="E5812" t="s">
        <v>38342</v>
      </c>
      <c r="F5812" t="s">
        <v>38343</v>
      </c>
      <c r="I5812" t="s">
        <v>38344</v>
      </c>
      <c r="J5812" t="s">
        <v>38345</v>
      </c>
      <c r="M5812" t="s">
        <v>112297</v>
      </c>
      <c r="N5812" t="s">
        <v>16314</v>
      </c>
      <c r="O5812" s="3" t="s">
        <v>38346</v>
      </c>
      <c r="P5812" t="s">
        <v>16314</v>
      </c>
      <c r="Q5812" t="s">
        <v>16314</v>
      </c>
      <c r="R5812" t="s">
        <v>38346</v>
      </c>
      <c r="S5812" s="4" t="str">
        <f t="shared" si="90"/>
        <v>2004</v>
      </c>
    </row>
    <row r="5813" spans="1:19" hidden="1" x14ac:dyDescent="0.35">
      <c r="A5813" t="s">
        <v>38342</v>
      </c>
      <c r="B5813" t="s">
        <v>38343</v>
      </c>
      <c r="C5813" t="s">
        <v>38347</v>
      </c>
      <c r="D5813" t="s">
        <v>38348</v>
      </c>
      <c r="E5813" t="s">
        <v>38349</v>
      </c>
      <c r="F5813" t="s">
        <v>38350</v>
      </c>
      <c r="I5813" t="s">
        <v>38351</v>
      </c>
      <c r="J5813" t="s">
        <v>38352</v>
      </c>
      <c r="M5813" t="s">
        <v>112297</v>
      </c>
      <c r="N5813" t="s">
        <v>124</v>
      </c>
      <c r="O5813" s="3" t="s">
        <v>38353</v>
      </c>
      <c r="P5813" t="s">
        <v>124</v>
      </c>
      <c r="Q5813" t="s">
        <v>124</v>
      </c>
      <c r="R5813" t="s">
        <v>38353</v>
      </c>
      <c r="S5813" s="4" t="str">
        <f t="shared" si="90"/>
        <v>2004</v>
      </c>
    </row>
    <row r="5814" spans="1:19" hidden="1" x14ac:dyDescent="0.35">
      <c r="A5814" t="s">
        <v>38349</v>
      </c>
      <c r="B5814" t="s">
        <v>38350</v>
      </c>
      <c r="C5814" t="s">
        <v>38354</v>
      </c>
      <c r="D5814" t="s">
        <v>38355</v>
      </c>
      <c r="E5814" t="s">
        <v>38356</v>
      </c>
      <c r="F5814" t="s">
        <v>38357</v>
      </c>
      <c r="I5814" t="s">
        <v>38358</v>
      </c>
      <c r="J5814" t="s">
        <v>38359</v>
      </c>
      <c r="M5814" t="s">
        <v>112297</v>
      </c>
      <c r="N5814" t="s">
        <v>124</v>
      </c>
      <c r="O5814" s="3" t="s">
        <v>38360</v>
      </c>
      <c r="P5814" t="s">
        <v>124</v>
      </c>
      <c r="Q5814" t="s">
        <v>124</v>
      </c>
      <c r="R5814" t="s">
        <v>38360</v>
      </c>
      <c r="S5814" s="4" t="str">
        <f t="shared" si="90"/>
        <v>2004</v>
      </c>
    </row>
    <row r="5815" spans="1:19" hidden="1" x14ac:dyDescent="0.35">
      <c r="A5815" t="s">
        <v>38356</v>
      </c>
      <c r="B5815" t="s">
        <v>38357</v>
      </c>
      <c r="C5815" t="s">
        <v>38361</v>
      </c>
      <c r="D5815" t="s">
        <v>38362</v>
      </c>
      <c r="E5815" t="s">
        <v>38363</v>
      </c>
      <c r="F5815" t="s">
        <v>38364</v>
      </c>
      <c r="I5815" t="s">
        <v>38365</v>
      </c>
      <c r="J5815" t="s">
        <v>38366</v>
      </c>
      <c r="M5815" t="s">
        <v>112314</v>
      </c>
      <c r="N5815" t="s">
        <v>28736</v>
      </c>
      <c r="O5815" s="3" t="s">
        <v>38367</v>
      </c>
      <c r="P5815" t="s">
        <v>28736</v>
      </c>
      <c r="Q5815" t="s">
        <v>28736</v>
      </c>
      <c r="R5815" t="s">
        <v>38367</v>
      </c>
      <c r="S5815" s="4" t="str">
        <f t="shared" si="90"/>
        <v>2004</v>
      </c>
    </row>
    <row r="5816" spans="1:19" hidden="1" x14ac:dyDescent="0.35">
      <c r="A5816" t="s">
        <v>38363</v>
      </c>
      <c r="B5816" t="s">
        <v>38364</v>
      </c>
      <c r="C5816" t="s">
        <v>38368</v>
      </c>
      <c r="D5816" t="s">
        <v>38369</v>
      </c>
      <c r="E5816" t="s">
        <v>38370</v>
      </c>
      <c r="F5816" t="s">
        <v>38371</v>
      </c>
      <c r="I5816" t="s">
        <v>38372</v>
      </c>
      <c r="J5816" t="s">
        <v>38373</v>
      </c>
      <c r="M5816" t="s">
        <v>112297</v>
      </c>
      <c r="N5816" t="s">
        <v>124</v>
      </c>
      <c r="O5816" s="3" t="s">
        <v>38374</v>
      </c>
      <c r="P5816" t="s">
        <v>124</v>
      </c>
      <c r="Q5816" t="s">
        <v>124</v>
      </c>
      <c r="R5816" t="s">
        <v>38374</v>
      </c>
      <c r="S5816" s="4" t="str">
        <f t="shared" si="90"/>
        <v>2004</v>
      </c>
    </row>
    <row r="5817" spans="1:19" hidden="1" x14ac:dyDescent="0.35">
      <c r="A5817" t="s">
        <v>38370</v>
      </c>
      <c r="B5817" t="s">
        <v>38371</v>
      </c>
      <c r="C5817" t="s">
        <v>38375</v>
      </c>
      <c r="D5817" t="s">
        <v>38376</v>
      </c>
      <c r="E5817" t="s">
        <v>38377</v>
      </c>
      <c r="F5817" t="s">
        <v>38378</v>
      </c>
      <c r="I5817" t="s">
        <v>38379</v>
      </c>
      <c r="J5817" t="s">
        <v>38380</v>
      </c>
      <c r="M5817" t="s">
        <v>112314</v>
      </c>
      <c r="N5817" t="s">
        <v>28736</v>
      </c>
      <c r="O5817" s="3" t="s">
        <v>38381</v>
      </c>
      <c r="P5817" t="s">
        <v>28736</v>
      </c>
      <c r="Q5817" t="s">
        <v>28736</v>
      </c>
      <c r="R5817" t="s">
        <v>38381</v>
      </c>
      <c r="S5817" s="4" t="str">
        <f t="shared" si="90"/>
        <v>2004</v>
      </c>
    </row>
    <row r="5818" spans="1:19" hidden="1" x14ac:dyDescent="0.35">
      <c r="A5818" t="s">
        <v>38377</v>
      </c>
      <c r="B5818" t="s">
        <v>38378</v>
      </c>
      <c r="C5818" t="s">
        <v>38382</v>
      </c>
      <c r="D5818" t="s">
        <v>38383</v>
      </c>
      <c r="E5818" t="s">
        <v>38384</v>
      </c>
      <c r="F5818" t="s">
        <v>38385</v>
      </c>
      <c r="I5818" t="s">
        <v>38386</v>
      </c>
      <c r="J5818" t="s">
        <v>38387</v>
      </c>
      <c r="M5818" t="s">
        <v>112314</v>
      </c>
      <c r="N5818" t="s">
        <v>28736</v>
      </c>
      <c r="O5818" s="3" t="s">
        <v>38388</v>
      </c>
      <c r="P5818" t="s">
        <v>28736</v>
      </c>
      <c r="Q5818" t="s">
        <v>28736</v>
      </c>
      <c r="R5818" t="s">
        <v>38388</v>
      </c>
      <c r="S5818" s="4" t="str">
        <f t="shared" si="90"/>
        <v>2004</v>
      </c>
    </row>
    <row r="5819" spans="1:19" hidden="1" x14ac:dyDescent="0.35">
      <c r="A5819" t="s">
        <v>38384</v>
      </c>
      <c r="B5819" t="s">
        <v>38385</v>
      </c>
      <c r="C5819" t="s">
        <v>38389</v>
      </c>
      <c r="D5819" t="s">
        <v>38390</v>
      </c>
      <c r="E5819" t="s">
        <v>38391</v>
      </c>
      <c r="F5819" t="s">
        <v>38392</v>
      </c>
      <c r="I5819" t="s">
        <v>38393</v>
      </c>
      <c r="J5819" t="s">
        <v>38394</v>
      </c>
      <c r="M5819" t="s">
        <v>112298</v>
      </c>
      <c r="N5819" t="s">
        <v>28</v>
      </c>
      <c r="O5819" s="3" t="s">
        <v>38395</v>
      </c>
      <c r="P5819" t="s">
        <v>16314</v>
      </c>
      <c r="Q5819" t="s">
        <v>16314</v>
      </c>
      <c r="R5819" t="s">
        <v>38395</v>
      </c>
      <c r="S5819" s="4" t="str">
        <f t="shared" si="90"/>
        <v>2004</v>
      </c>
    </row>
    <row r="5820" spans="1:19" hidden="1" x14ac:dyDescent="0.35">
      <c r="A5820" t="s">
        <v>38391</v>
      </c>
      <c r="B5820" t="s">
        <v>38392</v>
      </c>
      <c r="C5820" t="s">
        <v>38396</v>
      </c>
      <c r="D5820" t="s">
        <v>38397</v>
      </c>
      <c r="E5820" t="s">
        <v>38398</v>
      </c>
      <c r="F5820" t="s">
        <v>38399</v>
      </c>
      <c r="I5820" t="s">
        <v>38400</v>
      </c>
      <c r="J5820" t="s">
        <v>38401</v>
      </c>
      <c r="M5820" t="s">
        <v>112314</v>
      </c>
      <c r="N5820" t="s">
        <v>28736</v>
      </c>
      <c r="O5820" s="3" t="s">
        <v>38402</v>
      </c>
      <c r="P5820" t="s">
        <v>28736</v>
      </c>
      <c r="Q5820" t="s">
        <v>28736</v>
      </c>
      <c r="R5820" t="s">
        <v>38402</v>
      </c>
      <c r="S5820" s="4" t="str">
        <f t="shared" si="90"/>
        <v>2004</v>
      </c>
    </row>
    <row r="5821" spans="1:19" hidden="1" x14ac:dyDescent="0.35">
      <c r="A5821" t="s">
        <v>38398</v>
      </c>
      <c r="B5821" t="s">
        <v>38399</v>
      </c>
      <c r="C5821" t="s">
        <v>38403</v>
      </c>
      <c r="D5821" t="s">
        <v>38404</v>
      </c>
      <c r="E5821" t="s">
        <v>38405</v>
      </c>
      <c r="F5821" t="s">
        <v>38406</v>
      </c>
      <c r="I5821" t="s">
        <v>38407</v>
      </c>
      <c r="J5821" t="s">
        <v>38408</v>
      </c>
      <c r="M5821" t="s">
        <v>112314</v>
      </c>
      <c r="N5821" t="s">
        <v>28736</v>
      </c>
      <c r="O5821" s="3" t="s">
        <v>38409</v>
      </c>
      <c r="P5821" t="s">
        <v>28736</v>
      </c>
      <c r="Q5821" t="s">
        <v>28736</v>
      </c>
      <c r="R5821" t="s">
        <v>38409</v>
      </c>
      <c r="S5821" s="4" t="str">
        <f t="shared" si="90"/>
        <v>2004</v>
      </c>
    </row>
    <row r="5822" spans="1:19" hidden="1" x14ac:dyDescent="0.35">
      <c r="A5822" t="s">
        <v>38405</v>
      </c>
      <c r="B5822" t="s">
        <v>38406</v>
      </c>
      <c r="C5822" t="s">
        <v>38410</v>
      </c>
      <c r="D5822" t="s">
        <v>38411</v>
      </c>
      <c r="E5822" t="s">
        <v>38412</v>
      </c>
      <c r="F5822" t="s">
        <v>38413</v>
      </c>
      <c r="I5822" t="s">
        <v>38414</v>
      </c>
      <c r="J5822" t="s">
        <v>38415</v>
      </c>
      <c r="M5822" t="s">
        <v>112297</v>
      </c>
      <c r="N5822" t="s">
        <v>124</v>
      </c>
      <c r="O5822" s="3" t="s">
        <v>38416</v>
      </c>
      <c r="P5822" t="s">
        <v>124</v>
      </c>
      <c r="Q5822" t="s">
        <v>124</v>
      </c>
      <c r="R5822" t="s">
        <v>38416</v>
      </c>
      <c r="S5822" s="4" t="str">
        <f t="shared" si="90"/>
        <v>2004</v>
      </c>
    </row>
    <row r="5823" spans="1:19" hidden="1" x14ac:dyDescent="0.35">
      <c r="A5823" t="s">
        <v>38412</v>
      </c>
      <c r="B5823" t="s">
        <v>38413</v>
      </c>
      <c r="C5823" t="s">
        <v>38417</v>
      </c>
      <c r="D5823" t="s">
        <v>38418</v>
      </c>
      <c r="E5823" t="s">
        <v>38419</v>
      </c>
      <c r="F5823" t="s">
        <v>38420</v>
      </c>
      <c r="I5823" t="s">
        <v>38421</v>
      </c>
      <c r="J5823" t="s">
        <v>38422</v>
      </c>
      <c r="M5823" t="s">
        <v>112314</v>
      </c>
      <c r="N5823" t="s">
        <v>28736</v>
      </c>
      <c r="O5823" s="3" t="s">
        <v>38423</v>
      </c>
      <c r="P5823" t="s">
        <v>28736</v>
      </c>
      <c r="Q5823" t="s">
        <v>28736</v>
      </c>
      <c r="R5823" t="s">
        <v>38423</v>
      </c>
      <c r="S5823" s="4" t="str">
        <f t="shared" si="90"/>
        <v>2004</v>
      </c>
    </row>
    <row r="5824" spans="1:19" hidden="1" x14ac:dyDescent="0.35">
      <c r="A5824" t="s">
        <v>38419</v>
      </c>
      <c r="B5824" t="s">
        <v>38420</v>
      </c>
      <c r="C5824" t="s">
        <v>38424</v>
      </c>
      <c r="D5824" t="s">
        <v>38425</v>
      </c>
      <c r="E5824" t="s">
        <v>38426</v>
      </c>
      <c r="F5824" t="s">
        <v>38427</v>
      </c>
      <c r="I5824" t="s">
        <v>38428</v>
      </c>
      <c r="J5824" t="s">
        <v>38429</v>
      </c>
      <c r="M5824" t="s">
        <v>112314</v>
      </c>
      <c r="N5824" t="s">
        <v>28736</v>
      </c>
      <c r="O5824" s="3" t="s">
        <v>38430</v>
      </c>
      <c r="P5824" t="s">
        <v>28736</v>
      </c>
      <c r="Q5824" t="s">
        <v>28736</v>
      </c>
      <c r="R5824" t="s">
        <v>38430</v>
      </c>
      <c r="S5824" s="4" t="str">
        <f t="shared" si="90"/>
        <v>2004</v>
      </c>
    </row>
    <row r="5825" spans="1:19" hidden="1" x14ac:dyDescent="0.35">
      <c r="A5825" t="s">
        <v>38426</v>
      </c>
      <c r="B5825" t="s">
        <v>38427</v>
      </c>
      <c r="C5825" t="s">
        <v>38431</v>
      </c>
      <c r="D5825" t="s">
        <v>38432</v>
      </c>
      <c r="E5825" t="s">
        <v>38433</v>
      </c>
      <c r="F5825" t="s">
        <v>38434</v>
      </c>
      <c r="I5825" t="s">
        <v>37989</v>
      </c>
      <c r="J5825" t="s">
        <v>37990</v>
      </c>
      <c r="M5825" t="s">
        <v>112314</v>
      </c>
      <c r="N5825" t="s">
        <v>28736</v>
      </c>
      <c r="O5825" s="3" t="s">
        <v>38435</v>
      </c>
      <c r="P5825" t="s">
        <v>28736</v>
      </c>
      <c r="Q5825" t="s">
        <v>28736</v>
      </c>
      <c r="R5825" t="s">
        <v>38435</v>
      </c>
      <c r="S5825" s="4" t="str">
        <f t="shared" si="90"/>
        <v>2004</v>
      </c>
    </row>
    <row r="5826" spans="1:19" hidden="1" x14ac:dyDescent="0.35">
      <c r="A5826" t="s">
        <v>38433</v>
      </c>
      <c r="B5826" t="s">
        <v>38434</v>
      </c>
      <c r="C5826" t="s">
        <v>38436</v>
      </c>
      <c r="D5826" t="s">
        <v>38437</v>
      </c>
      <c r="E5826" t="s">
        <v>38438</v>
      </c>
      <c r="F5826" t="s">
        <v>38439</v>
      </c>
      <c r="I5826" t="s">
        <v>38440</v>
      </c>
      <c r="J5826" t="s">
        <v>38441</v>
      </c>
      <c r="M5826" t="s">
        <v>112314</v>
      </c>
      <c r="N5826" t="s">
        <v>28736</v>
      </c>
      <c r="O5826" s="3" t="s">
        <v>38442</v>
      </c>
      <c r="P5826" t="s">
        <v>28736</v>
      </c>
      <c r="Q5826" t="s">
        <v>28736</v>
      </c>
      <c r="R5826" t="s">
        <v>38442</v>
      </c>
      <c r="S5826" s="4" t="str">
        <f t="shared" si="90"/>
        <v>2004</v>
      </c>
    </row>
    <row r="5827" spans="1:19" hidden="1" x14ac:dyDescent="0.35">
      <c r="A5827" t="s">
        <v>38438</v>
      </c>
      <c r="B5827" t="s">
        <v>38439</v>
      </c>
      <c r="C5827" t="s">
        <v>38443</v>
      </c>
      <c r="D5827" t="s">
        <v>38444</v>
      </c>
      <c r="E5827" t="s">
        <v>38445</v>
      </c>
      <c r="F5827" t="s">
        <v>38446</v>
      </c>
      <c r="I5827" t="s">
        <v>38447</v>
      </c>
      <c r="J5827" t="s">
        <v>38448</v>
      </c>
      <c r="M5827" t="s">
        <v>112314</v>
      </c>
      <c r="N5827" t="s">
        <v>28736</v>
      </c>
      <c r="O5827" s="3" t="s">
        <v>38449</v>
      </c>
      <c r="P5827" t="s">
        <v>28736</v>
      </c>
      <c r="Q5827" t="s">
        <v>28736</v>
      </c>
      <c r="R5827" t="s">
        <v>38449</v>
      </c>
      <c r="S5827" s="4" t="str">
        <f t="shared" ref="S5827:S5890" si="91">LEFT(RIGHT(R5827,19),4)</f>
        <v>2004</v>
      </c>
    </row>
    <row r="5828" spans="1:19" hidden="1" x14ac:dyDescent="0.35">
      <c r="A5828" t="s">
        <v>38445</v>
      </c>
      <c r="B5828" t="s">
        <v>38446</v>
      </c>
      <c r="C5828" t="s">
        <v>38450</v>
      </c>
      <c r="D5828" t="s">
        <v>38451</v>
      </c>
      <c r="E5828" t="s">
        <v>38452</v>
      </c>
      <c r="F5828" t="s">
        <v>38453</v>
      </c>
      <c r="I5828" t="s">
        <v>29748</v>
      </c>
      <c r="J5828" t="s">
        <v>29749</v>
      </c>
      <c r="M5828" t="s">
        <v>112314</v>
      </c>
      <c r="N5828" t="s">
        <v>28736</v>
      </c>
      <c r="O5828" s="3" t="s">
        <v>38454</v>
      </c>
      <c r="P5828" t="s">
        <v>28736</v>
      </c>
      <c r="Q5828" t="s">
        <v>28736</v>
      </c>
      <c r="R5828" t="s">
        <v>38454</v>
      </c>
      <c r="S5828" s="4" t="str">
        <f t="shared" si="91"/>
        <v>2004</v>
      </c>
    </row>
    <row r="5829" spans="1:19" hidden="1" x14ac:dyDescent="0.35">
      <c r="A5829" t="s">
        <v>38452</v>
      </c>
      <c r="B5829" t="s">
        <v>38453</v>
      </c>
      <c r="C5829" t="s">
        <v>38455</v>
      </c>
      <c r="D5829" t="s">
        <v>38456</v>
      </c>
      <c r="E5829" t="s">
        <v>38457</v>
      </c>
      <c r="F5829" t="s">
        <v>38458</v>
      </c>
      <c r="I5829" t="s">
        <v>34805</v>
      </c>
      <c r="J5829" t="s">
        <v>13052</v>
      </c>
      <c r="M5829" t="s">
        <v>112297</v>
      </c>
      <c r="N5829" t="s">
        <v>124</v>
      </c>
      <c r="O5829" s="3" t="s">
        <v>38459</v>
      </c>
      <c r="P5829" t="s">
        <v>124</v>
      </c>
      <c r="Q5829" t="s">
        <v>124</v>
      </c>
      <c r="R5829" t="s">
        <v>38459</v>
      </c>
      <c r="S5829" s="4" t="str">
        <f t="shared" si="91"/>
        <v>2004</v>
      </c>
    </row>
    <row r="5830" spans="1:19" hidden="1" x14ac:dyDescent="0.35">
      <c r="A5830" t="s">
        <v>38457</v>
      </c>
      <c r="B5830" t="s">
        <v>38458</v>
      </c>
      <c r="C5830" t="s">
        <v>38460</v>
      </c>
      <c r="D5830" t="s">
        <v>38461</v>
      </c>
      <c r="E5830" t="s">
        <v>38462</v>
      </c>
      <c r="F5830" t="s">
        <v>38463</v>
      </c>
      <c r="I5830" t="s">
        <v>38464</v>
      </c>
      <c r="J5830" t="s">
        <v>38465</v>
      </c>
      <c r="M5830" t="s">
        <v>112314</v>
      </c>
      <c r="N5830" t="s">
        <v>28736</v>
      </c>
      <c r="O5830" s="3" t="s">
        <v>38466</v>
      </c>
      <c r="P5830" t="s">
        <v>28736</v>
      </c>
      <c r="Q5830" t="s">
        <v>28736</v>
      </c>
      <c r="R5830" t="s">
        <v>38466</v>
      </c>
      <c r="S5830" s="4" t="str">
        <f t="shared" si="91"/>
        <v>2004</v>
      </c>
    </row>
    <row r="5831" spans="1:19" hidden="1" x14ac:dyDescent="0.35">
      <c r="A5831" t="s">
        <v>38462</v>
      </c>
      <c r="B5831" t="s">
        <v>38463</v>
      </c>
      <c r="C5831" t="s">
        <v>38467</v>
      </c>
      <c r="D5831" t="s">
        <v>38468</v>
      </c>
      <c r="E5831" t="s">
        <v>38469</v>
      </c>
      <c r="F5831" t="s">
        <v>38470</v>
      </c>
      <c r="I5831" t="s">
        <v>38471</v>
      </c>
      <c r="J5831" t="s">
        <v>38472</v>
      </c>
      <c r="M5831" t="s">
        <v>112314</v>
      </c>
      <c r="N5831" t="s">
        <v>28736</v>
      </c>
      <c r="O5831" s="3" t="s">
        <v>38473</v>
      </c>
      <c r="P5831" t="s">
        <v>28736</v>
      </c>
      <c r="Q5831" t="s">
        <v>28736</v>
      </c>
      <c r="R5831" t="s">
        <v>38473</v>
      </c>
      <c r="S5831" s="4" t="str">
        <f t="shared" si="91"/>
        <v>2004</v>
      </c>
    </row>
    <row r="5832" spans="1:19" hidden="1" x14ac:dyDescent="0.35">
      <c r="A5832" t="s">
        <v>38469</v>
      </c>
      <c r="B5832" t="s">
        <v>38470</v>
      </c>
      <c r="C5832" t="s">
        <v>38474</v>
      </c>
      <c r="D5832" t="s">
        <v>38475</v>
      </c>
      <c r="E5832" t="s">
        <v>38476</v>
      </c>
      <c r="F5832" t="s">
        <v>38477</v>
      </c>
      <c r="I5832" t="s">
        <v>38478</v>
      </c>
      <c r="J5832" t="s">
        <v>38479</v>
      </c>
      <c r="M5832" t="s">
        <v>112314</v>
      </c>
      <c r="N5832" t="s">
        <v>28736</v>
      </c>
      <c r="O5832" s="3" t="s">
        <v>38480</v>
      </c>
      <c r="P5832" t="s">
        <v>28736</v>
      </c>
      <c r="Q5832" t="s">
        <v>28736</v>
      </c>
      <c r="R5832" t="s">
        <v>38480</v>
      </c>
      <c r="S5832" s="4" t="str">
        <f t="shared" si="91"/>
        <v>2004</v>
      </c>
    </row>
    <row r="5833" spans="1:19" hidden="1" x14ac:dyDescent="0.35">
      <c r="A5833" t="s">
        <v>38476</v>
      </c>
      <c r="B5833" t="s">
        <v>38477</v>
      </c>
      <c r="C5833" t="s">
        <v>38481</v>
      </c>
      <c r="D5833" t="s">
        <v>38482</v>
      </c>
      <c r="E5833" t="s">
        <v>38483</v>
      </c>
      <c r="F5833" t="s">
        <v>38484</v>
      </c>
      <c r="I5833" t="s">
        <v>38485</v>
      </c>
      <c r="J5833" t="s">
        <v>38486</v>
      </c>
      <c r="M5833" t="s">
        <v>112298</v>
      </c>
      <c r="N5833" t="s">
        <v>28</v>
      </c>
      <c r="O5833" s="3" t="s">
        <v>38487</v>
      </c>
      <c r="P5833" t="s">
        <v>16314</v>
      </c>
      <c r="Q5833" t="s">
        <v>16314</v>
      </c>
      <c r="R5833" t="s">
        <v>38487</v>
      </c>
      <c r="S5833" s="4" t="str">
        <f t="shared" si="91"/>
        <v>2004</v>
      </c>
    </row>
    <row r="5834" spans="1:19" hidden="1" x14ac:dyDescent="0.35">
      <c r="A5834" t="s">
        <v>38483</v>
      </c>
      <c r="B5834" t="s">
        <v>38484</v>
      </c>
      <c r="C5834" t="s">
        <v>38488</v>
      </c>
      <c r="D5834" t="s">
        <v>38489</v>
      </c>
      <c r="E5834" t="s">
        <v>38490</v>
      </c>
      <c r="F5834" t="s">
        <v>38491</v>
      </c>
      <c r="I5834" t="s">
        <v>38492</v>
      </c>
      <c r="J5834" t="s">
        <v>38493</v>
      </c>
      <c r="M5834" t="s">
        <v>112297</v>
      </c>
      <c r="N5834" t="s">
        <v>124</v>
      </c>
      <c r="O5834" s="3" t="s">
        <v>38494</v>
      </c>
      <c r="P5834" t="s">
        <v>124</v>
      </c>
      <c r="Q5834" t="s">
        <v>124</v>
      </c>
      <c r="R5834" t="s">
        <v>38494</v>
      </c>
      <c r="S5834" s="4" t="str">
        <f t="shared" si="91"/>
        <v>2004</v>
      </c>
    </row>
    <row r="5835" spans="1:19" hidden="1" x14ac:dyDescent="0.35">
      <c r="A5835" t="s">
        <v>38490</v>
      </c>
      <c r="B5835" t="s">
        <v>38491</v>
      </c>
      <c r="C5835" t="s">
        <v>38495</v>
      </c>
      <c r="D5835" t="s">
        <v>38496</v>
      </c>
      <c r="E5835" t="s">
        <v>38497</v>
      </c>
      <c r="F5835" t="s">
        <v>38498</v>
      </c>
      <c r="I5835" t="s">
        <v>38499</v>
      </c>
      <c r="J5835" t="s">
        <v>38500</v>
      </c>
      <c r="M5835" t="s">
        <v>112298</v>
      </c>
      <c r="N5835" t="s">
        <v>28</v>
      </c>
      <c r="O5835" s="3" t="s">
        <v>38501</v>
      </c>
      <c r="P5835" t="s">
        <v>16314</v>
      </c>
      <c r="Q5835" t="s">
        <v>16314</v>
      </c>
      <c r="R5835" t="s">
        <v>38501</v>
      </c>
      <c r="S5835" s="4" t="str">
        <f t="shared" si="91"/>
        <v>2004</v>
      </c>
    </row>
    <row r="5836" spans="1:19" hidden="1" x14ac:dyDescent="0.35">
      <c r="A5836" t="s">
        <v>38497</v>
      </c>
      <c r="B5836" t="s">
        <v>38498</v>
      </c>
      <c r="C5836" t="s">
        <v>38502</v>
      </c>
      <c r="D5836" t="s">
        <v>38503</v>
      </c>
      <c r="E5836" t="s">
        <v>38504</v>
      </c>
      <c r="F5836" t="s">
        <v>38505</v>
      </c>
      <c r="I5836" t="s">
        <v>512</v>
      </c>
      <c r="J5836" t="s">
        <v>512</v>
      </c>
      <c r="M5836" t="s">
        <v>112297</v>
      </c>
      <c r="N5836" t="s">
        <v>124</v>
      </c>
      <c r="O5836" s="3" t="s">
        <v>38506</v>
      </c>
      <c r="P5836" t="s">
        <v>124</v>
      </c>
      <c r="Q5836" t="s">
        <v>124</v>
      </c>
      <c r="R5836" t="s">
        <v>38506</v>
      </c>
      <c r="S5836" s="4" t="str">
        <f t="shared" si="91"/>
        <v>2004</v>
      </c>
    </row>
    <row r="5837" spans="1:19" hidden="1" x14ac:dyDescent="0.35">
      <c r="A5837" t="s">
        <v>38504</v>
      </c>
      <c r="B5837" t="s">
        <v>38505</v>
      </c>
      <c r="C5837" t="s">
        <v>38507</v>
      </c>
      <c r="D5837" t="s">
        <v>38508</v>
      </c>
      <c r="E5837" t="s">
        <v>38509</v>
      </c>
      <c r="F5837" t="s">
        <v>38510</v>
      </c>
      <c r="I5837" t="s">
        <v>38511</v>
      </c>
      <c r="J5837" t="s">
        <v>38512</v>
      </c>
      <c r="M5837" t="s">
        <v>112297</v>
      </c>
      <c r="N5837" t="s">
        <v>124</v>
      </c>
      <c r="O5837" s="3" t="s">
        <v>38513</v>
      </c>
      <c r="P5837" t="s">
        <v>124</v>
      </c>
      <c r="Q5837" t="s">
        <v>124</v>
      </c>
      <c r="R5837" t="s">
        <v>38513</v>
      </c>
      <c r="S5837" s="4" t="str">
        <f t="shared" si="91"/>
        <v>2004</v>
      </c>
    </row>
    <row r="5838" spans="1:19" hidden="1" x14ac:dyDescent="0.35">
      <c r="A5838" t="s">
        <v>38509</v>
      </c>
      <c r="B5838" t="s">
        <v>38510</v>
      </c>
      <c r="C5838" t="s">
        <v>38514</v>
      </c>
      <c r="D5838" t="s">
        <v>38515</v>
      </c>
      <c r="E5838" t="s">
        <v>38516</v>
      </c>
      <c r="F5838" t="s">
        <v>38517</v>
      </c>
      <c r="I5838" t="s">
        <v>38518</v>
      </c>
      <c r="J5838" t="s">
        <v>38519</v>
      </c>
      <c r="M5838" t="s">
        <v>112297</v>
      </c>
      <c r="N5838" t="s">
        <v>124</v>
      </c>
      <c r="O5838" s="3" t="s">
        <v>38520</v>
      </c>
      <c r="P5838" t="s">
        <v>124</v>
      </c>
      <c r="Q5838" t="s">
        <v>124</v>
      </c>
      <c r="R5838" t="s">
        <v>38520</v>
      </c>
      <c r="S5838" s="4" t="str">
        <f t="shared" si="91"/>
        <v>2004</v>
      </c>
    </row>
    <row r="5839" spans="1:19" hidden="1" x14ac:dyDescent="0.35">
      <c r="A5839" t="s">
        <v>38516</v>
      </c>
      <c r="B5839" t="s">
        <v>38517</v>
      </c>
      <c r="C5839" t="s">
        <v>38521</v>
      </c>
      <c r="D5839" t="s">
        <v>38522</v>
      </c>
      <c r="E5839" t="s">
        <v>38523</v>
      </c>
      <c r="F5839" t="s">
        <v>38524</v>
      </c>
      <c r="I5839" t="s">
        <v>38525</v>
      </c>
      <c r="J5839" t="s">
        <v>38526</v>
      </c>
      <c r="M5839" t="s">
        <v>112297</v>
      </c>
      <c r="N5839" t="s">
        <v>124</v>
      </c>
      <c r="O5839" s="3" t="s">
        <v>38527</v>
      </c>
      <c r="P5839" t="s">
        <v>124</v>
      </c>
      <c r="Q5839" t="s">
        <v>124</v>
      </c>
      <c r="R5839" t="s">
        <v>38527</v>
      </c>
      <c r="S5839" s="4" t="str">
        <f t="shared" si="91"/>
        <v>2004</v>
      </c>
    </row>
    <row r="5840" spans="1:19" hidden="1" x14ac:dyDescent="0.35">
      <c r="A5840" t="s">
        <v>38523</v>
      </c>
      <c r="B5840" t="s">
        <v>38524</v>
      </c>
      <c r="C5840" t="s">
        <v>38528</v>
      </c>
      <c r="D5840" t="s">
        <v>38529</v>
      </c>
      <c r="E5840" t="s">
        <v>38530</v>
      </c>
      <c r="F5840" t="s">
        <v>38531</v>
      </c>
      <c r="I5840" t="s">
        <v>38532</v>
      </c>
      <c r="J5840" t="s">
        <v>38533</v>
      </c>
      <c r="M5840" t="s">
        <v>112297</v>
      </c>
      <c r="N5840" t="s">
        <v>124</v>
      </c>
      <c r="O5840" s="3" t="s">
        <v>38534</v>
      </c>
      <c r="P5840" t="s">
        <v>124</v>
      </c>
      <c r="Q5840" t="s">
        <v>124</v>
      </c>
      <c r="R5840" t="s">
        <v>38534</v>
      </c>
      <c r="S5840" s="4" t="str">
        <f t="shared" si="91"/>
        <v>2004</v>
      </c>
    </row>
    <row r="5841" spans="1:19" hidden="1" x14ac:dyDescent="0.35">
      <c r="A5841" t="s">
        <v>38530</v>
      </c>
      <c r="B5841" t="s">
        <v>38531</v>
      </c>
      <c r="C5841" t="s">
        <v>38535</v>
      </c>
      <c r="D5841" t="s">
        <v>38536</v>
      </c>
      <c r="E5841" t="s">
        <v>38537</v>
      </c>
      <c r="F5841" t="s">
        <v>38538</v>
      </c>
      <c r="I5841" t="s">
        <v>38539</v>
      </c>
      <c r="J5841" t="s">
        <v>38540</v>
      </c>
      <c r="M5841" t="s">
        <v>112298</v>
      </c>
      <c r="N5841" t="s">
        <v>28</v>
      </c>
      <c r="O5841" s="3" t="s">
        <v>38541</v>
      </c>
      <c r="P5841" t="s">
        <v>16314</v>
      </c>
      <c r="Q5841" t="s">
        <v>16314</v>
      </c>
      <c r="R5841" t="s">
        <v>38541</v>
      </c>
      <c r="S5841" s="4" t="str">
        <f t="shared" si="91"/>
        <v>2004</v>
      </c>
    </row>
    <row r="5842" spans="1:19" hidden="1" x14ac:dyDescent="0.35">
      <c r="A5842" t="s">
        <v>38537</v>
      </c>
      <c r="B5842" t="s">
        <v>38538</v>
      </c>
      <c r="C5842" t="s">
        <v>38542</v>
      </c>
      <c r="D5842" t="s">
        <v>38543</v>
      </c>
      <c r="E5842" t="s">
        <v>38544</v>
      </c>
      <c r="F5842" t="s">
        <v>38545</v>
      </c>
      <c r="I5842" t="s">
        <v>26115</v>
      </c>
      <c r="J5842" t="s">
        <v>26116</v>
      </c>
      <c r="M5842" t="s">
        <v>112297</v>
      </c>
      <c r="N5842" t="s">
        <v>124</v>
      </c>
      <c r="O5842" s="3" t="s">
        <v>38546</v>
      </c>
      <c r="P5842" t="s">
        <v>124</v>
      </c>
      <c r="Q5842" t="s">
        <v>124</v>
      </c>
      <c r="R5842" t="s">
        <v>38546</v>
      </c>
      <c r="S5842" s="4" t="str">
        <f t="shared" si="91"/>
        <v>2004</v>
      </c>
    </row>
    <row r="5843" spans="1:19" hidden="1" x14ac:dyDescent="0.35">
      <c r="A5843" t="s">
        <v>38544</v>
      </c>
      <c r="B5843" t="s">
        <v>38545</v>
      </c>
      <c r="C5843" t="s">
        <v>38547</v>
      </c>
      <c r="D5843" t="s">
        <v>38548</v>
      </c>
      <c r="E5843" t="s">
        <v>38549</v>
      </c>
      <c r="F5843" t="s">
        <v>38550</v>
      </c>
      <c r="I5843" t="s">
        <v>512</v>
      </c>
      <c r="J5843" t="s">
        <v>512</v>
      </c>
      <c r="M5843" t="s">
        <v>112297</v>
      </c>
      <c r="N5843" t="s">
        <v>124</v>
      </c>
      <c r="O5843" s="3" t="s">
        <v>38551</v>
      </c>
      <c r="P5843" t="s">
        <v>124</v>
      </c>
      <c r="Q5843" t="s">
        <v>124</v>
      </c>
      <c r="R5843" t="s">
        <v>38551</v>
      </c>
      <c r="S5843" s="4" t="str">
        <f t="shared" si="91"/>
        <v>2004</v>
      </c>
    </row>
    <row r="5844" spans="1:19" hidden="1" x14ac:dyDescent="0.35">
      <c r="A5844" t="s">
        <v>38549</v>
      </c>
      <c r="B5844" t="s">
        <v>38550</v>
      </c>
      <c r="C5844" t="s">
        <v>38552</v>
      </c>
      <c r="D5844" t="s">
        <v>38553</v>
      </c>
      <c r="E5844" s="1" t="s">
        <v>38554</v>
      </c>
      <c r="F5844" s="1" t="s">
        <v>38555</v>
      </c>
      <c r="I5844" t="s">
        <v>512</v>
      </c>
      <c r="J5844" t="s">
        <v>512</v>
      </c>
      <c r="M5844" t="s">
        <v>112297</v>
      </c>
      <c r="N5844" t="s">
        <v>124</v>
      </c>
      <c r="O5844" s="3" t="s">
        <v>38556</v>
      </c>
      <c r="P5844" t="s">
        <v>124</v>
      </c>
      <c r="Q5844" t="s">
        <v>124</v>
      </c>
      <c r="R5844" t="s">
        <v>38556</v>
      </c>
      <c r="S5844" s="4" t="str">
        <f t="shared" si="91"/>
        <v>2004</v>
      </c>
    </row>
    <row r="5845" spans="1:19" hidden="1" x14ac:dyDescent="0.35">
      <c r="A5845" s="1" t="s">
        <v>38554</v>
      </c>
      <c r="B5845" s="1" t="s">
        <v>38555</v>
      </c>
      <c r="C5845" t="s">
        <v>38557</v>
      </c>
      <c r="D5845" t="s">
        <v>38558</v>
      </c>
      <c r="E5845" t="s">
        <v>38559</v>
      </c>
      <c r="F5845" t="s">
        <v>38560</v>
      </c>
      <c r="I5845" t="s">
        <v>38561</v>
      </c>
      <c r="J5845" t="s">
        <v>38562</v>
      </c>
      <c r="M5845" t="s">
        <v>112297</v>
      </c>
      <c r="N5845" t="s">
        <v>124</v>
      </c>
      <c r="O5845" s="3" t="s">
        <v>38563</v>
      </c>
      <c r="P5845" t="s">
        <v>124</v>
      </c>
      <c r="Q5845" t="s">
        <v>124</v>
      </c>
      <c r="R5845" t="s">
        <v>38563</v>
      </c>
      <c r="S5845" s="4" t="str">
        <f t="shared" si="91"/>
        <v>2004</v>
      </c>
    </row>
    <row r="5846" spans="1:19" hidden="1" x14ac:dyDescent="0.35">
      <c r="A5846" t="s">
        <v>38559</v>
      </c>
      <c r="B5846" t="s">
        <v>38560</v>
      </c>
      <c r="C5846" t="s">
        <v>38564</v>
      </c>
      <c r="D5846" t="s">
        <v>38565</v>
      </c>
      <c r="E5846" t="s">
        <v>38566</v>
      </c>
      <c r="F5846" t="s">
        <v>38567</v>
      </c>
      <c r="I5846" t="s">
        <v>38568</v>
      </c>
      <c r="J5846" t="s">
        <v>38569</v>
      </c>
      <c r="M5846" t="s">
        <v>112297</v>
      </c>
      <c r="N5846" t="s">
        <v>124</v>
      </c>
      <c r="O5846" s="3" t="s">
        <v>38570</v>
      </c>
      <c r="P5846" t="s">
        <v>124</v>
      </c>
      <c r="Q5846" t="s">
        <v>124</v>
      </c>
      <c r="R5846" t="s">
        <v>38570</v>
      </c>
      <c r="S5846" s="4" t="str">
        <f t="shared" si="91"/>
        <v>2004</v>
      </c>
    </row>
    <row r="5847" spans="1:19" hidden="1" x14ac:dyDescent="0.35">
      <c r="A5847" t="s">
        <v>38566</v>
      </c>
      <c r="B5847" t="s">
        <v>38567</v>
      </c>
      <c r="C5847" t="s">
        <v>38571</v>
      </c>
      <c r="D5847" t="s">
        <v>38572</v>
      </c>
      <c r="E5847" t="s">
        <v>38573</v>
      </c>
      <c r="F5847" t="s">
        <v>38574</v>
      </c>
      <c r="I5847" t="s">
        <v>38575</v>
      </c>
      <c r="J5847" t="s">
        <v>38576</v>
      </c>
      <c r="M5847" t="s">
        <v>112297</v>
      </c>
      <c r="N5847" t="s">
        <v>124</v>
      </c>
      <c r="O5847" s="3" t="s">
        <v>38577</v>
      </c>
      <c r="P5847" t="s">
        <v>124</v>
      </c>
      <c r="Q5847" t="s">
        <v>124</v>
      </c>
      <c r="R5847" t="s">
        <v>38577</v>
      </c>
      <c r="S5847" s="4" t="str">
        <f t="shared" si="91"/>
        <v>2004</v>
      </c>
    </row>
    <row r="5848" spans="1:19" hidden="1" x14ac:dyDescent="0.35">
      <c r="A5848" t="s">
        <v>38573</v>
      </c>
      <c r="B5848" t="s">
        <v>38574</v>
      </c>
      <c r="C5848" t="s">
        <v>38578</v>
      </c>
      <c r="D5848" t="s">
        <v>38579</v>
      </c>
      <c r="E5848" t="s">
        <v>38580</v>
      </c>
      <c r="F5848" t="s">
        <v>38581</v>
      </c>
      <c r="I5848" t="s">
        <v>38582</v>
      </c>
      <c r="J5848" t="s">
        <v>38583</v>
      </c>
      <c r="M5848" t="s">
        <v>112298</v>
      </c>
      <c r="N5848" t="s">
        <v>28</v>
      </c>
      <c r="O5848" s="3" t="s">
        <v>38584</v>
      </c>
      <c r="P5848" t="s">
        <v>16314</v>
      </c>
      <c r="Q5848" t="s">
        <v>16314</v>
      </c>
      <c r="R5848" t="s">
        <v>38584</v>
      </c>
      <c r="S5848" s="4" t="str">
        <f t="shared" si="91"/>
        <v>2004</v>
      </c>
    </row>
    <row r="5849" spans="1:19" hidden="1" x14ac:dyDescent="0.35">
      <c r="A5849" t="s">
        <v>38580</v>
      </c>
      <c r="B5849" t="s">
        <v>38581</v>
      </c>
      <c r="C5849" t="s">
        <v>38585</v>
      </c>
      <c r="D5849" t="s">
        <v>38586</v>
      </c>
      <c r="E5849" t="s">
        <v>38587</v>
      </c>
      <c r="F5849" t="s">
        <v>38588</v>
      </c>
      <c r="I5849" t="s">
        <v>38589</v>
      </c>
      <c r="J5849" t="s">
        <v>38590</v>
      </c>
      <c r="M5849" t="s">
        <v>112297</v>
      </c>
      <c r="N5849" t="s">
        <v>16314</v>
      </c>
      <c r="O5849" s="3" t="s">
        <v>38591</v>
      </c>
      <c r="P5849" t="s">
        <v>16314</v>
      </c>
      <c r="Q5849" t="s">
        <v>16314</v>
      </c>
      <c r="R5849" t="s">
        <v>38591</v>
      </c>
      <c r="S5849" s="4" t="str">
        <f t="shared" si="91"/>
        <v>2004</v>
      </c>
    </row>
    <row r="5850" spans="1:19" hidden="1" x14ac:dyDescent="0.35">
      <c r="A5850" t="s">
        <v>38587</v>
      </c>
      <c r="B5850" t="s">
        <v>38588</v>
      </c>
      <c r="C5850" t="s">
        <v>38592</v>
      </c>
      <c r="D5850" t="s">
        <v>38593</v>
      </c>
      <c r="E5850" t="s">
        <v>38594</v>
      </c>
      <c r="F5850" t="s">
        <v>38595</v>
      </c>
      <c r="I5850" t="s">
        <v>38596</v>
      </c>
      <c r="J5850" t="s">
        <v>38597</v>
      </c>
      <c r="M5850" t="s">
        <v>112297</v>
      </c>
      <c r="N5850" t="s">
        <v>124</v>
      </c>
      <c r="O5850" s="3" t="s">
        <v>38598</v>
      </c>
      <c r="P5850" t="s">
        <v>124</v>
      </c>
      <c r="Q5850" t="s">
        <v>124</v>
      </c>
      <c r="R5850" t="s">
        <v>38598</v>
      </c>
      <c r="S5850" s="4" t="str">
        <f t="shared" si="91"/>
        <v>2004</v>
      </c>
    </row>
    <row r="5851" spans="1:19" hidden="1" x14ac:dyDescent="0.35">
      <c r="A5851" t="s">
        <v>38594</v>
      </c>
      <c r="B5851" t="s">
        <v>38595</v>
      </c>
      <c r="C5851" t="s">
        <v>38599</v>
      </c>
      <c r="D5851" t="s">
        <v>38600</v>
      </c>
      <c r="E5851" t="s">
        <v>38601</v>
      </c>
      <c r="F5851" t="s">
        <v>38602</v>
      </c>
      <c r="I5851" t="s">
        <v>512</v>
      </c>
      <c r="J5851" t="s">
        <v>512</v>
      </c>
      <c r="M5851" t="s">
        <v>112297</v>
      </c>
      <c r="N5851" t="s">
        <v>16314</v>
      </c>
      <c r="O5851" s="3" t="s">
        <v>38603</v>
      </c>
      <c r="P5851" t="s">
        <v>16314</v>
      </c>
      <c r="Q5851" t="s">
        <v>16314</v>
      </c>
      <c r="R5851" t="s">
        <v>38603</v>
      </c>
      <c r="S5851" s="4" t="str">
        <f t="shared" si="91"/>
        <v>2004</v>
      </c>
    </row>
    <row r="5852" spans="1:19" hidden="1" x14ac:dyDescent="0.35">
      <c r="A5852" t="s">
        <v>38601</v>
      </c>
      <c r="B5852" t="s">
        <v>38602</v>
      </c>
      <c r="C5852" t="s">
        <v>38604</v>
      </c>
      <c r="D5852" t="s">
        <v>38605</v>
      </c>
      <c r="E5852" t="s">
        <v>38606</v>
      </c>
      <c r="F5852" t="s">
        <v>38607</v>
      </c>
      <c r="I5852" t="s">
        <v>38608</v>
      </c>
      <c r="J5852" t="s">
        <v>38609</v>
      </c>
      <c r="M5852" t="s">
        <v>112297</v>
      </c>
      <c r="N5852" t="s">
        <v>124</v>
      </c>
      <c r="O5852" s="3" t="s">
        <v>38610</v>
      </c>
      <c r="P5852" t="s">
        <v>124</v>
      </c>
      <c r="Q5852" t="s">
        <v>124</v>
      </c>
      <c r="R5852" t="s">
        <v>38610</v>
      </c>
      <c r="S5852" s="4" t="str">
        <f t="shared" si="91"/>
        <v>2004</v>
      </c>
    </row>
    <row r="5853" spans="1:19" hidden="1" x14ac:dyDescent="0.35">
      <c r="A5853" t="s">
        <v>38606</v>
      </c>
      <c r="B5853" t="s">
        <v>38607</v>
      </c>
      <c r="C5853" t="s">
        <v>38611</v>
      </c>
      <c r="D5853" t="s">
        <v>38612</v>
      </c>
      <c r="E5853" t="s">
        <v>38613</v>
      </c>
      <c r="F5853" t="s">
        <v>38614</v>
      </c>
      <c r="I5853" t="s">
        <v>38615</v>
      </c>
      <c r="J5853" t="s">
        <v>38616</v>
      </c>
      <c r="M5853" t="s">
        <v>112298</v>
      </c>
      <c r="N5853" t="s">
        <v>28</v>
      </c>
      <c r="O5853" s="3" t="s">
        <v>38617</v>
      </c>
      <c r="P5853" t="s">
        <v>50</v>
      </c>
      <c r="Q5853" t="s">
        <v>50</v>
      </c>
      <c r="R5853" t="s">
        <v>38617</v>
      </c>
      <c r="S5853" s="4" t="str">
        <f t="shared" si="91"/>
        <v>2004</v>
      </c>
    </row>
    <row r="5854" spans="1:19" hidden="1" x14ac:dyDescent="0.35">
      <c r="A5854" t="s">
        <v>38613</v>
      </c>
      <c r="B5854" t="s">
        <v>38614</v>
      </c>
      <c r="C5854" t="s">
        <v>38618</v>
      </c>
      <c r="D5854" t="s">
        <v>38619</v>
      </c>
      <c r="E5854" t="s">
        <v>38620</v>
      </c>
      <c r="F5854" t="s">
        <v>38621</v>
      </c>
      <c r="I5854" t="s">
        <v>38622</v>
      </c>
      <c r="J5854" t="s">
        <v>38623</v>
      </c>
      <c r="M5854" t="s">
        <v>112297</v>
      </c>
      <c r="N5854" t="s">
        <v>124</v>
      </c>
      <c r="O5854" s="3" t="s">
        <v>38624</v>
      </c>
      <c r="P5854" t="s">
        <v>124</v>
      </c>
      <c r="Q5854" t="s">
        <v>124</v>
      </c>
      <c r="R5854" t="s">
        <v>38624</v>
      </c>
      <c r="S5854" s="4" t="str">
        <f t="shared" si="91"/>
        <v>2004</v>
      </c>
    </row>
    <row r="5855" spans="1:19" hidden="1" x14ac:dyDescent="0.35">
      <c r="A5855" t="s">
        <v>38620</v>
      </c>
      <c r="B5855" t="s">
        <v>38621</v>
      </c>
      <c r="C5855" t="s">
        <v>38625</v>
      </c>
      <c r="D5855" t="s">
        <v>38626</v>
      </c>
      <c r="E5855" t="s">
        <v>38627</v>
      </c>
      <c r="F5855" t="s">
        <v>38628</v>
      </c>
      <c r="I5855" t="s">
        <v>512</v>
      </c>
      <c r="J5855" t="s">
        <v>512</v>
      </c>
      <c r="M5855" t="s">
        <v>112297</v>
      </c>
      <c r="N5855" t="s">
        <v>124</v>
      </c>
      <c r="O5855" s="3" t="s">
        <v>38629</v>
      </c>
      <c r="P5855" t="s">
        <v>124</v>
      </c>
      <c r="Q5855" t="s">
        <v>124</v>
      </c>
      <c r="R5855" t="s">
        <v>38629</v>
      </c>
      <c r="S5855" s="4" t="str">
        <f t="shared" si="91"/>
        <v>2004</v>
      </c>
    </row>
    <row r="5856" spans="1:19" hidden="1" x14ac:dyDescent="0.35">
      <c r="A5856" t="s">
        <v>38627</v>
      </c>
      <c r="B5856" t="s">
        <v>38628</v>
      </c>
      <c r="C5856" t="s">
        <v>38630</v>
      </c>
      <c r="D5856" t="s">
        <v>38631</v>
      </c>
      <c r="E5856" t="s">
        <v>38632</v>
      </c>
      <c r="F5856" t="s">
        <v>38633</v>
      </c>
      <c r="I5856" t="s">
        <v>38634</v>
      </c>
      <c r="J5856" t="s">
        <v>38635</v>
      </c>
      <c r="M5856" t="s">
        <v>112297</v>
      </c>
      <c r="N5856" t="s">
        <v>16314</v>
      </c>
      <c r="O5856" s="3" t="s">
        <v>38636</v>
      </c>
      <c r="P5856" t="s">
        <v>16314</v>
      </c>
      <c r="Q5856" t="s">
        <v>16314</v>
      </c>
      <c r="R5856" t="s">
        <v>38636</v>
      </c>
      <c r="S5856" s="4" t="str">
        <f t="shared" si="91"/>
        <v>2004</v>
      </c>
    </row>
    <row r="5857" spans="1:19" hidden="1" x14ac:dyDescent="0.35">
      <c r="A5857" t="s">
        <v>38632</v>
      </c>
      <c r="B5857" t="s">
        <v>38633</v>
      </c>
      <c r="C5857" t="s">
        <v>38637</v>
      </c>
      <c r="D5857" t="s">
        <v>38638</v>
      </c>
      <c r="E5857" t="s">
        <v>38639</v>
      </c>
      <c r="F5857" t="s">
        <v>38640</v>
      </c>
      <c r="I5857" t="s">
        <v>38641</v>
      </c>
      <c r="J5857" t="s">
        <v>38642</v>
      </c>
      <c r="M5857" t="s">
        <v>112297</v>
      </c>
      <c r="N5857" t="s">
        <v>124</v>
      </c>
      <c r="O5857" s="3" t="s">
        <v>38643</v>
      </c>
      <c r="P5857" t="s">
        <v>124</v>
      </c>
      <c r="Q5857" t="s">
        <v>124</v>
      </c>
      <c r="R5857" t="s">
        <v>38643</v>
      </c>
      <c r="S5857" s="4" t="str">
        <f t="shared" si="91"/>
        <v>2004</v>
      </c>
    </row>
    <row r="5858" spans="1:19" hidden="1" x14ac:dyDescent="0.35">
      <c r="A5858" t="s">
        <v>38639</v>
      </c>
      <c r="B5858" t="s">
        <v>38640</v>
      </c>
      <c r="C5858" t="s">
        <v>38644</v>
      </c>
      <c r="D5858" t="s">
        <v>38645</v>
      </c>
      <c r="E5858" t="s">
        <v>38646</v>
      </c>
      <c r="F5858" t="s">
        <v>38647</v>
      </c>
      <c r="I5858" t="s">
        <v>38648</v>
      </c>
      <c r="J5858" t="s">
        <v>38649</v>
      </c>
      <c r="M5858" t="s">
        <v>112297</v>
      </c>
      <c r="N5858" t="s">
        <v>124</v>
      </c>
      <c r="O5858" s="3" t="s">
        <v>38650</v>
      </c>
      <c r="P5858" t="s">
        <v>124</v>
      </c>
      <c r="Q5858" t="s">
        <v>124</v>
      </c>
      <c r="R5858" t="s">
        <v>38650</v>
      </c>
      <c r="S5858" s="4" t="str">
        <f t="shared" si="91"/>
        <v>2004</v>
      </c>
    </row>
    <row r="5859" spans="1:19" hidden="1" x14ac:dyDescent="0.35">
      <c r="A5859" t="s">
        <v>38646</v>
      </c>
      <c r="B5859" t="s">
        <v>38647</v>
      </c>
      <c r="C5859" t="s">
        <v>38651</v>
      </c>
      <c r="D5859" t="s">
        <v>38652</v>
      </c>
      <c r="E5859" t="s">
        <v>38653</v>
      </c>
      <c r="F5859" t="s">
        <v>38654</v>
      </c>
      <c r="I5859" t="s">
        <v>38655</v>
      </c>
      <c r="J5859" t="s">
        <v>38656</v>
      </c>
      <c r="M5859" t="s">
        <v>112314</v>
      </c>
      <c r="N5859" t="s">
        <v>28736</v>
      </c>
      <c r="O5859" s="3" t="s">
        <v>38657</v>
      </c>
      <c r="P5859" t="s">
        <v>28736</v>
      </c>
      <c r="Q5859" t="s">
        <v>28736</v>
      </c>
      <c r="R5859" t="s">
        <v>38657</v>
      </c>
      <c r="S5859" s="4" t="str">
        <f t="shared" si="91"/>
        <v>2004</v>
      </c>
    </row>
    <row r="5860" spans="1:19" hidden="1" x14ac:dyDescent="0.35">
      <c r="A5860" t="s">
        <v>38653</v>
      </c>
      <c r="B5860" t="s">
        <v>38654</v>
      </c>
      <c r="C5860" t="s">
        <v>38658</v>
      </c>
      <c r="D5860" t="s">
        <v>38659</v>
      </c>
      <c r="E5860" t="s">
        <v>38660</v>
      </c>
      <c r="F5860" t="s">
        <v>38661</v>
      </c>
      <c r="I5860" t="s">
        <v>24659</v>
      </c>
      <c r="J5860" t="s">
        <v>2409</v>
      </c>
      <c r="M5860" t="s">
        <v>112297</v>
      </c>
      <c r="N5860" t="s">
        <v>124</v>
      </c>
      <c r="O5860" s="3" t="s">
        <v>38662</v>
      </c>
      <c r="P5860" t="s">
        <v>124</v>
      </c>
      <c r="Q5860" t="s">
        <v>124</v>
      </c>
      <c r="R5860" t="s">
        <v>38662</v>
      </c>
      <c r="S5860" s="4" t="str">
        <f t="shared" si="91"/>
        <v>2004</v>
      </c>
    </row>
    <row r="5861" spans="1:19" hidden="1" x14ac:dyDescent="0.35">
      <c r="A5861" t="s">
        <v>38660</v>
      </c>
      <c r="B5861" t="s">
        <v>38661</v>
      </c>
      <c r="C5861" t="s">
        <v>38663</v>
      </c>
      <c r="D5861" t="s">
        <v>38664</v>
      </c>
      <c r="E5861" t="s">
        <v>38665</v>
      </c>
      <c r="F5861" t="s">
        <v>38666</v>
      </c>
      <c r="I5861" t="s">
        <v>512</v>
      </c>
      <c r="J5861" t="s">
        <v>512</v>
      </c>
      <c r="M5861" t="s">
        <v>112297</v>
      </c>
      <c r="N5861" t="s">
        <v>124</v>
      </c>
      <c r="O5861" s="3" t="s">
        <v>38667</v>
      </c>
      <c r="P5861" t="s">
        <v>124</v>
      </c>
      <c r="Q5861" t="s">
        <v>124</v>
      </c>
      <c r="R5861" t="s">
        <v>38667</v>
      </c>
      <c r="S5861" s="4" t="str">
        <f t="shared" si="91"/>
        <v>2004</v>
      </c>
    </row>
    <row r="5862" spans="1:19" hidden="1" x14ac:dyDescent="0.35">
      <c r="A5862" t="s">
        <v>38665</v>
      </c>
      <c r="B5862" t="s">
        <v>38666</v>
      </c>
      <c r="C5862" t="s">
        <v>38668</v>
      </c>
      <c r="D5862" t="s">
        <v>38669</v>
      </c>
      <c r="E5862" t="s">
        <v>38670</v>
      </c>
      <c r="F5862" t="s">
        <v>38671</v>
      </c>
      <c r="I5862" t="s">
        <v>2870</v>
      </c>
      <c r="J5862" t="s">
        <v>2871</v>
      </c>
      <c r="M5862" t="s">
        <v>112297</v>
      </c>
      <c r="N5862" t="s">
        <v>124</v>
      </c>
      <c r="O5862" s="3" t="s">
        <v>38672</v>
      </c>
      <c r="P5862" t="s">
        <v>124</v>
      </c>
      <c r="Q5862" t="s">
        <v>124</v>
      </c>
      <c r="R5862" t="s">
        <v>38672</v>
      </c>
      <c r="S5862" s="4" t="str">
        <f t="shared" si="91"/>
        <v>2004</v>
      </c>
    </row>
    <row r="5863" spans="1:19" hidden="1" x14ac:dyDescent="0.35">
      <c r="A5863" t="s">
        <v>38670</v>
      </c>
      <c r="B5863" t="s">
        <v>38671</v>
      </c>
      <c r="C5863" t="s">
        <v>38673</v>
      </c>
      <c r="D5863" t="s">
        <v>38674</v>
      </c>
      <c r="E5863" t="s">
        <v>38675</v>
      </c>
      <c r="F5863" t="s">
        <v>38676</v>
      </c>
      <c r="I5863" t="s">
        <v>38677</v>
      </c>
      <c r="J5863" t="s">
        <v>38678</v>
      </c>
      <c r="M5863" t="s">
        <v>112297</v>
      </c>
      <c r="N5863" t="s">
        <v>124</v>
      </c>
      <c r="O5863" s="3" t="s">
        <v>38679</v>
      </c>
      <c r="P5863" t="s">
        <v>124</v>
      </c>
      <c r="Q5863" t="s">
        <v>124</v>
      </c>
      <c r="R5863" t="s">
        <v>38679</v>
      </c>
      <c r="S5863" s="4" t="str">
        <f t="shared" si="91"/>
        <v>2004</v>
      </c>
    </row>
    <row r="5864" spans="1:19" hidden="1" x14ac:dyDescent="0.35">
      <c r="A5864" t="s">
        <v>38675</v>
      </c>
      <c r="B5864" t="s">
        <v>38676</v>
      </c>
      <c r="C5864" t="s">
        <v>38680</v>
      </c>
      <c r="D5864" t="s">
        <v>38681</v>
      </c>
      <c r="E5864" t="s">
        <v>38682</v>
      </c>
      <c r="F5864" t="s">
        <v>38683</v>
      </c>
      <c r="I5864" t="s">
        <v>38684</v>
      </c>
      <c r="J5864" t="s">
        <v>38685</v>
      </c>
      <c r="M5864" t="s">
        <v>112299</v>
      </c>
      <c r="N5864" t="s">
        <v>247</v>
      </c>
      <c r="O5864" s="3" t="s">
        <v>38686</v>
      </c>
      <c r="P5864" t="s">
        <v>247</v>
      </c>
      <c r="Q5864" t="s">
        <v>247</v>
      </c>
      <c r="R5864" t="s">
        <v>38686</v>
      </c>
      <c r="S5864" s="4" t="str">
        <f t="shared" si="91"/>
        <v>2004</v>
      </c>
    </row>
    <row r="5865" spans="1:19" hidden="1" x14ac:dyDescent="0.35">
      <c r="A5865" t="s">
        <v>38682</v>
      </c>
      <c r="B5865" t="s">
        <v>38683</v>
      </c>
      <c r="C5865" t="s">
        <v>38687</v>
      </c>
      <c r="D5865" t="s">
        <v>38688</v>
      </c>
      <c r="E5865" t="s">
        <v>38689</v>
      </c>
      <c r="F5865" t="s">
        <v>38690</v>
      </c>
      <c r="I5865" t="s">
        <v>38691</v>
      </c>
      <c r="J5865" t="s">
        <v>38692</v>
      </c>
      <c r="M5865" t="s">
        <v>112297</v>
      </c>
      <c r="N5865" t="s">
        <v>124</v>
      </c>
      <c r="O5865" s="3" t="s">
        <v>38693</v>
      </c>
      <c r="P5865" t="s">
        <v>124</v>
      </c>
      <c r="Q5865" t="s">
        <v>124</v>
      </c>
      <c r="R5865" t="s">
        <v>38693</v>
      </c>
      <c r="S5865" s="4" t="str">
        <f t="shared" si="91"/>
        <v>2004</v>
      </c>
    </row>
    <row r="5866" spans="1:19" hidden="1" x14ac:dyDescent="0.35">
      <c r="A5866" t="s">
        <v>38689</v>
      </c>
      <c r="B5866" t="s">
        <v>38690</v>
      </c>
      <c r="C5866" t="s">
        <v>38694</v>
      </c>
      <c r="D5866" t="s">
        <v>38695</v>
      </c>
      <c r="E5866" t="s">
        <v>38696</v>
      </c>
      <c r="F5866" t="s">
        <v>38697</v>
      </c>
      <c r="I5866" t="s">
        <v>38698</v>
      </c>
      <c r="J5866" t="s">
        <v>38699</v>
      </c>
      <c r="M5866" t="s">
        <v>112314</v>
      </c>
      <c r="N5866" t="s">
        <v>28736</v>
      </c>
      <c r="O5866" s="3" t="s">
        <v>38700</v>
      </c>
      <c r="P5866" t="s">
        <v>28736</v>
      </c>
      <c r="Q5866" t="s">
        <v>28736</v>
      </c>
      <c r="R5866" t="s">
        <v>38700</v>
      </c>
      <c r="S5866" s="4" t="str">
        <f t="shared" si="91"/>
        <v>2004</v>
      </c>
    </row>
    <row r="5867" spans="1:19" hidden="1" x14ac:dyDescent="0.35">
      <c r="A5867" t="s">
        <v>38696</v>
      </c>
      <c r="B5867" t="s">
        <v>38697</v>
      </c>
      <c r="C5867" t="s">
        <v>38701</v>
      </c>
      <c r="D5867" t="s">
        <v>38702</v>
      </c>
      <c r="E5867" t="s">
        <v>38703</v>
      </c>
      <c r="F5867" t="s">
        <v>38704</v>
      </c>
      <c r="I5867" t="s">
        <v>38705</v>
      </c>
      <c r="J5867" t="s">
        <v>38706</v>
      </c>
      <c r="M5867" t="s">
        <v>112297</v>
      </c>
      <c r="N5867" t="s">
        <v>16314</v>
      </c>
      <c r="O5867" s="3" t="s">
        <v>38707</v>
      </c>
      <c r="P5867" t="s">
        <v>16314</v>
      </c>
      <c r="Q5867" t="s">
        <v>16314</v>
      </c>
      <c r="R5867" t="s">
        <v>38707</v>
      </c>
      <c r="S5867" s="4" t="str">
        <f t="shared" si="91"/>
        <v>2004</v>
      </c>
    </row>
    <row r="5868" spans="1:19" hidden="1" x14ac:dyDescent="0.35">
      <c r="A5868" t="s">
        <v>38703</v>
      </c>
      <c r="B5868" t="s">
        <v>38704</v>
      </c>
      <c r="C5868" t="s">
        <v>38708</v>
      </c>
      <c r="D5868" t="s">
        <v>38709</v>
      </c>
      <c r="E5868" t="s">
        <v>38710</v>
      </c>
      <c r="F5868" t="s">
        <v>38711</v>
      </c>
      <c r="I5868" t="s">
        <v>512</v>
      </c>
      <c r="J5868" t="s">
        <v>512</v>
      </c>
      <c r="M5868" t="s">
        <v>112297</v>
      </c>
      <c r="N5868" t="s">
        <v>124</v>
      </c>
      <c r="O5868" s="3" t="s">
        <v>38712</v>
      </c>
      <c r="P5868" t="s">
        <v>124</v>
      </c>
      <c r="Q5868" t="s">
        <v>124</v>
      </c>
      <c r="R5868" t="s">
        <v>38712</v>
      </c>
      <c r="S5868" s="4" t="str">
        <f t="shared" si="91"/>
        <v>2004</v>
      </c>
    </row>
    <row r="5869" spans="1:19" hidden="1" x14ac:dyDescent="0.35">
      <c r="A5869" t="s">
        <v>38710</v>
      </c>
      <c r="B5869" t="s">
        <v>38711</v>
      </c>
      <c r="C5869" t="s">
        <v>38713</v>
      </c>
      <c r="D5869" t="s">
        <v>38714</v>
      </c>
      <c r="E5869" t="s">
        <v>38715</v>
      </c>
      <c r="F5869" t="s">
        <v>38716</v>
      </c>
      <c r="I5869" t="s">
        <v>38717</v>
      </c>
      <c r="J5869" t="s">
        <v>38718</v>
      </c>
      <c r="M5869" t="s">
        <v>112297</v>
      </c>
      <c r="N5869" t="s">
        <v>124</v>
      </c>
      <c r="O5869" s="3" t="s">
        <v>38719</v>
      </c>
      <c r="P5869" t="s">
        <v>124</v>
      </c>
      <c r="Q5869" t="s">
        <v>124</v>
      </c>
      <c r="R5869" t="s">
        <v>38719</v>
      </c>
      <c r="S5869" s="4" t="str">
        <f t="shared" si="91"/>
        <v>2004</v>
      </c>
    </row>
    <row r="5870" spans="1:19" hidden="1" x14ac:dyDescent="0.35">
      <c r="A5870" t="s">
        <v>38715</v>
      </c>
      <c r="B5870" t="s">
        <v>38716</v>
      </c>
      <c r="C5870" t="s">
        <v>38720</v>
      </c>
      <c r="D5870" t="s">
        <v>38721</v>
      </c>
      <c r="E5870" t="s">
        <v>38722</v>
      </c>
      <c r="F5870" t="s">
        <v>38723</v>
      </c>
      <c r="I5870" t="s">
        <v>38724</v>
      </c>
      <c r="J5870" t="s">
        <v>38725</v>
      </c>
      <c r="M5870" t="s">
        <v>112314</v>
      </c>
      <c r="N5870" t="s">
        <v>28736</v>
      </c>
      <c r="O5870" s="3" t="s">
        <v>38726</v>
      </c>
      <c r="P5870" t="s">
        <v>28736</v>
      </c>
      <c r="Q5870" t="s">
        <v>28736</v>
      </c>
      <c r="R5870" t="s">
        <v>38726</v>
      </c>
      <c r="S5870" s="4" t="str">
        <f t="shared" si="91"/>
        <v>2004</v>
      </c>
    </row>
    <row r="5871" spans="1:19" hidden="1" x14ac:dyDescent="0.35">
      <c r="A5871" t="s">
        <v>38722</v>
      </c>
      <c r="B5871" t="s">
        <v>38723</v>
      </c>
      <c r="C5871" t="s">
        <v>38727</v>
      </c>
      <c r="D5871" t="s">
        <v>38728</v>
      </c>
      <c r="E5871" t="s">
        <v>38729</v>
      </c>
      <c r="F5871" t="s">
        <v>38730</v>
      </c>
      <c r="I5871" t="s">
        <v>38731</v>
      </c>
      <c r="J5871" t="s">
        <v>38732</v>
      </c>
      <c r="M5871" t="s">
        <v>112314</v>
      </c>
      <c r="N5871" t="s">
        <v>28736</v>
      </c>
      <c r="O5871" s="3" t="s">
        <v>38733</v>
      </c>
      <c r="P5871" t="s">
        <v>28736</v>
      </c>
      <c r="Q5871" t="s">
        <v>28736</v>
      </c>
      <c r="R5871" t="s">
        <v>38733</v>
      </c>
      <c r="S5871" s="4" t="str">
        <f t="shared" si="91"/>
        <v>2004</v>
      </c>
    </row>
    <row r="5872" spans="1:19" hidden="1" x14ac:dyDescent="0.35">
      <c r="A5872" t="s">
        <v>38729</v>
      </c>
      <c r="B5872" t="s">
        <v>38730</v>
      </c>
      <c r="C5872" t="s">
        <v>38734</v>
      </c>
      <c r="D5872" t="s">
        <v>38735</v>
      </c>
      <c r="E5872" t="s">
        <v>38736</v>
      </c>
      <c r="F5872" t="s">
        <v>38737</v>
      </c>
      <c r="I5872" t="s">
        <v>38738</v>
      </c>
      <c r="J5872" t="s">
        <v>38739</v>
      </c>
      <c r="M5872" t="s">
        <v>112314</v>
      </c>
      <c r="N5872" t="s">
        <v>28736</v>
      </c>
      <c r="O5872" s="3" t="s">
        <v>38740</v>
      </c>
      <c r="P5872" t="s">
        <v>28736</v>
      </c>
      <c r="Q5872" t="s">
        <v>28736</v>
      </c>
      <c r="R5872" t="s">
        <v>38740</v>
      </c>
      <c r="S5872" s="4" t="str">
        <f t="shared" si="91"/>
        <v>2004</v>
      </c>
    </row>
    <row r="5873" spans="1:19" hidden="1" x14ac:dyDescent="0.35">
      <c r="A5873" t="s">
        <v>38736</v>
      </c>
      <c r="B5873" t="s">
        <v>38737</v>
      </c>
      <c r="C5873" t="s">
        <v>38741</v>
      </c>
      <c r="D5873" t="s">
        <v>38742</v>
      </c>
      <c r="E5873" t="s">
        <v>38743</v>
      </c>
      <c r="F5873" t="s">
        <v>38744</v>
      </c>
      <c r="I5873" t="s">
        <v>38745</v>
      </c>
      <c r="J5873" t="s">
        <v>38746</v>
      </c>
      <c r="M5873" t="s">
        <v>112297</v>
      </c>
      <c r="N5873" t="s">
        <v>16314</v>
      </c>
      <c r="O5873" s="3" t="s">
        <v>38747</v>
      </c>
      <c r="P5873" t="s">
        <v>16314</v>
      </c>
      <c r="Q5873" t="s">
        <v>16314</v>
      </c>
      <c r="R5873" t="s">
        <v>38747</v>
      </c>
      <c r="S5873" s="4" t="str">
        <f t="shared" si="91"/>
        <v>2004</v>
      </c>
    </row>
    <row r="5874" spans="1:19" hidden="1" x14ac:dyDescent="0.35">
      <c r="A5874" t="s">
        <v>38743</v>
      </c>
      <c r="B5874" t="s">
        <v>38744</v>
      </c>
      <c r="C5874" t="s">
        <v>38748</v>
      </c>
      <c r="D5874" t="s">
        <v>38749</v>
      </c>
      <c r="E5874" t="s">
        <v>38750</v>
      </c>
      <c r="F5874" t="s">
        <v>38751</v>
      </c>
      <c r="I5874" t="s">
        <v>38752</v>
      </c>
      <c r="J5874" t="s">
        <v>38753</v>
      </c>
      <c r="M5874" t="s">
        <v>112314</v>
      </c>
      <c r="N5874" t="s">
        <v>28736</v>
      </c>
      <c r="O5874" s="3" t="s">
        <v>38754</v>
      </c>
      <c r="P5874" t="s">
        <v>28736</v>
      </c>
      <c r="Q5874" t="s">
        <v>28736</v>
      </c>
      <c r="R5874" t="s">
        <v>38754</v>
      </c>
      <c r="S5874" s="4" t="str">
        <f t="shared" si="91"/>
        <v>2004</v>
      </c>
    </row>
    <row r="5875" spans="1:19" hidden="1" x14ac:dyDescent="0.35">
      <c r="A5875" t="s">
        <v>38750</v>
      </c>
      <c r="B5875" t="s">
        <v>38751</v>
      </c>
      <c r="C5875" t="s">
        <v>38755</v>
      </c>
      <c r="D5875" t="s">
        <v>38756</v>
      </c>
      <c r="E5875" t="s">
        <v>38757</v>
      </c>
      <c r="F5875" t="s">
        <v>38758</v>
      </c>
      <c r="I5875" t="s">
        <v>38759</v>
      </c>
      <c r="J5875" t="s">
        <v>38760</v>
      </c>
      <c r="M5875" t="s">
        <v>112297</v>
      </c>
      <c r="N5875" t="s">
        <v>124</v>
      </c>
      <c r="O5875" s="3" t="s">
        <v>38761</v>
      </c>
      <c r="P5875" t="s">
        <v>124</v>
      </c>
      <c r="Q5875" t="s">
        <v>124</v>
      </c>
      <c r="R5875" t="s">
        <v>38761</v>
      </c>
      <c r="S5875" s="4" t="str">
        <f t="shared" si="91"/>
        <v>2004</v>
      </c>
    </row>
    <row r="5876" spans="1:19" hidden="1" x14ac:dyDescent="0.35">
      <c r="A5876" t="s">
        <v>38757</v>
      </c>
      <c r="B5876" t="s">
        <v>38758</v>
      </c>
      <c r="C5876" t="s">
        <v>38762</v>
      </c>
      <c r="D5876" t="s">
        <v>38763</v>
      </c>
      <c r="E5876" t="s">
        <v>38764</v>
      </c>
      <c r="F5876" t="s">
        <v>38765</v>
      </c>
      <c r="I5876" t="s">
        <v>38766</v>
      </c>
      <c r="J5876" t="s">
        <v>38767</v>
      </c>
      <c r="M5876" t="s">
        <v>112314</v>
      </c>
      <c r="N5876" t="s">
        <v>28736</v>
      </c>
      <c r="O5876" s="3" t="s">
        <v>38768</v>
      </c>
      <c r="P5876" t="s">
        <v>28736</v>
      </c>
      <c r="Q5876" t="s">
        <v>28736</v>
      </c>
      <c r="R5876" t="s">
        <v>38768</v>
      </c>
      <c r="S5876" s="4" t="str">
        <f t="shared" si="91"/>
        <v>2004</v>
      </c>
    </row>
    <row r="5877" spans="1:19" hidden="1" x14ac:dyDescent="0.35">
      <c r="A5877" t="s">
        <v>38764</v>
      </c>
      <c r="B5877" t="s">
        <v>38765</v>
      </c>
      <c r="C5877" t="s">
        <v>38769</v>
      </c>
      <c r="D5877" t="s">
        <v>38770</v>
      </c>
      <c r="E5877" t="s">
        <v>38771</v>
      </c>
      <c r="F5877" t="s">
        <v>38772</v>
      </c>
      <c r="I5877" t="s">
        <v>38773</v>
      </c>
      <c r="J5877" t="s">
        <v>38774</v>
      </c>
      <c r="M5877" t="s">
        <v>112314</v>
      </c>
      <c r="N5877" t="s">
        <v>28736</v>
      </c>
      <c r="O5877" s="3" t="s">
        <v>38775</v>
      </c>
      <c r="P5877" t="s">
        <v>28736</v>
      </c>
      <c r="Q5877" t="s">
        <v>28736</v>
      </c>
      <c r="R5877" t="s">
        <v>38775</v>
      </c>
      <c r="S5877" s="4" t="str">
        <f t="shared" si="91"/>
        <v>2004</v>
      </c>
    </row>
    <row r="5878" spans="1:19" hidden="1" x14ac:dyDescent="0.35">
      <c r="A5878" t="s">
        <v>38771</v>
      </c>
      <c r="B5878" t="s">
        <v>38772</v>
      </c>
      <c r="C5878" t="s">
        <v>38776</v>
      </c>
      <c r="D5878" t="s">
        <v>38777</v>
      </c>
      <c r="E5878" t="s">
        <v>38778</v>
      </c>
      <c r="F5878" t="s">
        <v>38779</v>
      </c>
      <c r="I5878" t="s">
        <v>38780</v>
      </c>
      <c r="J5878" t="s">
        <v>38781</v>
      </c>
      <c r="M5878" t="s">
        <v>112297</v>
      </c>
      <c r="N5878" t="s">
        <v>124</v>
      </c>
      <c r="O5878" s="3" t="s">
        <v>38782</v>
      </c>
      <c r="P5878" t="s">
        <v>124</v>
      </c>
      <c r="Q5878" t="s">
        <v>124</v>
      </c>
      <c r="R5878" t="s">
        <v>38782</v>
      </c>
      <c r="S5878" s="4" t="str">
        <f t="shared" si="91"/>
        <v>2004</v>
      </c>
    </row>
    <row r="5879" spans="1:19" hidden="1" x14ac:dyDescent="0.35">
      <c r="A5879" t="s">
        <v>38778</v>
      </c>
      <c r="B5879" t="s">
        <v>38779</v>
      </c>
      <c r="C5879" t="s">
        <v>38783</v>
      </c>
      <c r="D5879" t="s">
        <v>38784</v>
      </c>
      <c r="E5879" t="s">
        <v>38785</v>
      </c>
      <c r="F5879" t="s">
        <v>38786</v>
      </c>
      <c r="I5879" t="s">
        <v>38787</v>
      </c>
      <c r="J5879" t="s">
        <v>38788</v>
      </c>
      <c r="M5879" t="s">
        <v>112297</v>
      </c>
      <c r="N5879" t="s">
        <v>124</v>
      </c>
      <c r="O5879" s="3" t="s">
        <v>38789</v>
      </c>
      <c r="P5879" t="s">
        <v>124</v>
      </c>
      <c r="Q5879" t="s">
        <v>124</v>
      </c>
      <c r="R5879" t="s">
        <v>38789</v>
      </c>
      <c r="S5879" s="4" t="str">
        <f t="shared" si="91"/>
        <v>2004</v>
      </c>
    </row>
    <row r="5880" spans="1:19" hidden="1" x14ac:dyDescent="0.35">
      <c r="A5880" t="s">
        <v>38785</v>
      </c>
      <c r="B5880" t="s">
        <v>38786</v>
      </c>
      <c r="C5880" t="s">
        <v>38790</v>
      </c>
      <c r="D5880" t="s">
        <v>38791</v>
      </c>
      <c r="E5880" t="s">
        <v>38792</v>
      </c>
      <c r="F5880" t="s">
        <v>38793</v>
      </c>
      <c r="I5880" t="s">
        <v>38794</v>
      </c>
      <c r="J5880" t="s">
        <v>38795</v>
      </c>
      <c r="M5880" t="s">
        <v>112298</v>
      </c>
      <c r="N5880" t="s">
        <v>28</v>
      </c>
      <c r="O5880" s="3" t="s">
        <v>38796</v>
      </c>
      <c r="P5880" t="s">
        <v>16314</v>
      </c>
      <c r="Q5880" t="s">
        <v>16314</v>
      </c>
      <c r="R5880" t="s">
        <v>38796</v>
      </c>
      <c r="S5880" s="4" t="str">
        <f t="shared" si="91"/>
        <v>2004</v>
      </c>
    </row>
    <row r="5881" spans="1:19" hidden="1" x14ac:dyDescent="0.35">
      <c r="A5881" t="s">
        <v>38792</v>
      </c>
      <c r="B5881" t="s">
        <v>38793</v>
      </c>
      <c r="C5881" t="s">
        <v>38797</v>
      </c>
      <c r="D5881" t="s">
        <v>38798</v>
      </c>
      <c r="E5881" t="s">
        <v>38799</v>
      </c>
      <c r="F5881" t="s">
        <v>38800</v>
      </c>
      <c r="I5881" t="s">
        <v>512</v>
      </c>
      <c r="J5881" t="s">
        <v>512</v>
      </c>
      <c r="M5881" t="s">
        <v>112297</v>
      </c>
      <c r="N5881" t="s">
        <v>124</v>
      </c>
      <c r="O5881" s="3" t="s">
        <v>38801</v>
      </c>
      <c r="P5881" t="s">
        <v>124</v>
      </c>
      <c r="Q5881" t="s">
        <v>124</v>
      </c>
      <c r="R5881" t="s">
        <v>38801</v>
      </c>
      <c r="S5881" s="4" t="str">
        <f t="shared" si="91"/>
        <v>2004</v>
      </c>
    </row>
    <row r="5882" spans="1:19" hidden="1" x14ac:dyDescent="0.35">
      <c r="A5882" t="s">
        <v>38799</v>
      </c>
      <c r="B5882" t="s">
        <v>38800</v>
      </c>
      <c r="C5882" t="s">
        <v>38802</v>
      </c>
      <c r="D5882" t="s">
        <v>38803</v>
      </c>
      <c r="E5882" t="s">
        <v>38804</v>
      </c>
      <c r="F5882" t="s">
        <v>38805</v>
      </c>
      <c r="I5882" t="s">
        <v>38806</v>
      </c>
      <c r="J5882" t="s">
        <v>38807</v>
      </c>
      <c r="M5882" t="s">
        <v>112297</v>
      </c>
      <c r="N5882" t="s">
        <v>124</v>
      </c>
      <c r="O5882" s="3" t="s">
        <v>38808</v>
      </c>
      <c r="P5882" t="s">
        <v>124</v>
      </c>
      <c r="Q5882" t="s">
        <v>124</v>
      </c>
      <c r="R5882" t="s">
        <v>38808</v>
      </c>
      <c r="S5882" s="4" t="str">
        <f t="shared" si="91"/>
        <v>2004</v>
      </c>
    </row>
    <row r="5883" spans="1:19" hidden="1" x14ac:dyDescent="0.35">
      <c r="A5883" t="s">
        <v>38804</v>
      </c>
      <c r="B5883" t="s">
        <v>38805</v>
      </c>
      <c r="C5883" t="s">
        <v>38809</v>
      </c>
      <c r="D5883" t="s">
        <v>38810</v>
      </c>
      <c r="E5883" t="s">
        <v>38811</v>
      </c>
      <c r="F5883" t="s">
        <v>38812</v>
      </c>
      <c r="I5883" t="s">
        <v>38813</v>
      </c>
      <c r="J5883" t="s">
        <v>25181</v>
      </c>
      <c r="M5883" t="s">
        <v>112297</v>
      </c>
      <c r="N5883" t="s">
        <v>124</v>
      </c>
      <c r="O5883" s="3" t="s">
        <v>38814</v>
      </c>
      <c r="P5883" t="s">
        <v>124</v>
      </c>
      <c r="Q5883" t="s">
        <v>124</v>
      </c>
      <c r="R5883" t="s">
        <v>38814</v>
      </c>
      <c r="S5883" s="4" t="str">
        <f t="shared" si="91"/>
        <v>2004</v>
      </c>
    </row>
    <row r="5884" spans="1:19" hidden="1" x14ac:dyDescent="0.35">
      <c r="A5884" t="s">
        <v>38811</v>
      </c>
      <c r="B5884" t="s">
        <v>38812</v>
      </c>
      <c r="C5884" t="s">
        <v>38815</v>
      </c>
      <c r="D5884" t="s">
        <v>38816</v>
      </c>
      <c r="E5884" t="s">
        <v>38817</v>
      </c>
      <c r="F5884" t="s">
        <v>38818</v>
      </c>
      <c r="I5884" t="s">
        <v>512</v>
      </c>
      <c r="J5884" t="s">
        <v>512</v>
      </c>
      <c r="M5884" t="s">
        <v>112297</v>
      </c>
      <c r="N5884" t="s">
        <v>124</v>
      </c>
      <c r="O5884" s="3" t="s">
        <v>38819</v>
      </c>
      <c r="P5884" t="s">
        <v>124</v>
      </c>
      <c r="Q5884" t="s">
        <v>124</v>
      </c>
      <c r="R5884" t="s">
        <v>38819</v>
      </c>
      <c r="S5884" s="4" t="str">
        <f t="shared" si="91"/>
        <v>2004</v>
      </c>
    </row>
    <row r="5885" spans="1:19" hidden="1" x14ac:dyDescent="0.35">
      <c r="A5885" t="s">
        <v>38817</v>
      </c>
      <c r="B5885" t="s">
        <v>38818</v>
      </c>
      <c r="C5885" t="s">
        <v>38820</v>
      </c>
      <c r="D5885">
        <v>893481305</v>
      </c>
      <c r="E5885" t="s">
        <v>38821</v>
      </c>
      <c r="F5885" t="s">
        <v>38822</v>
      </c>
      <c r="I5885" t="s">
        <v>29748</v>
      </c>
      <c r="J5885" t="s">
        <v>29749</v>
      </c>
      <c r="M5885" t="s">
        <v>112314</v>
      </c>
      <c r="N5885" t="s">
        <v>28736</v>
      </c>
      <c r="O5885" s="3" t="s">
        <v>38823</v>
      </c>
      <c r="P5885" t="s">
        <v>28736</v>
      </c>
      <c r="Q5885" t="s">
        <v>28736</v>
      </c>
      <c r="R5885" t="s">
        <v>38823</v>
      </c>
      <c r="S5885" s="4" t="str">
        <f t="shared" si="91"/>
        <v>2004</v>
      </c>
    </row>
    <row r="5886" spans="1:19" hidden="1" x14ac:dyDescent="0.35">
      <c r="A5886" t="s">
        <v>38821</v>
      </c>
      <c r="B5886" t="s">
        <v>38822</v>
      </c>
      <c r="C5886" t="s">
        <v>38824</v>
      </c>
      <c r="D5886" t="s">
        <v>38825</v>
      </c>
      <c r="E5886" t="s">
        <v>38826</v>
      </c>
      <c r="F5886" t="s">
        <v>38827</v>
      </c>
      <c r="I5886" t="s">
        <v>38828</v>
      </c>
      <c r="J5886" t="s">
        <v>562</v>
      </c>
      <c r="M5886" t="s">
        <v>112297</v>
      </c>
      <c r="N5886" t="s">
        <v>124</v>
      </c>
      <c r="O5886" s="3" t="s">
        <v>38829</v>
      </c>
      <c r="P5886" t="s">
        <v>124</v>
      </c>
      <c r="Q5886" t="s">
        <v>124</v>
      </c>
      <c r="R5886" t="s">
        <v>38829</v>
      </c>
      <c r="S5886" s="4" t="str">
        <f t="shared" si="91"/>
        <v>2004</v>
      </c>
    </row>
    <row r="5887" spans="1:19" hidden="1" x14ac:dyDescent="0.35">
      <c r="A5887" t="s">
        <v>38826</v>
      </c>
      <c r="B5887" t="s">
        <v>38827</v>
      </c>
      <c r="C5887" t="s">
        <v>38830</v>
      </c>
      <c r="D5887" t="s">
        <v>38831</v>
      </c>
      <c r="E5887" t="s">
        <v>38832</v>
      </c>
      <c r="F5887" t="s">
        <v>38833</v>
      </c>
      <c r="I5887" t="s">
        <v>38834</v>
      </c>
      <c r="J5887" t="s">
        <v>38835</v>
      </c>
      <c r="M5887" t="s">
        <v>112314</v>
      </c>
      <c r="N5887" t="s">
        <v>28736</v>
      </c>
      <c r="O5887" s="3" t="s">
        <v>38836</v>
      </c>
      <c r="P5887" t="s">
        <v>28736</v>
      </c>
      <c r="Q5887" t="s">
        <v>28736</v>
      </c>
      <c r="R5887" t="s">
        <v>38836</v>
      </c>
      <c r="S5887" s="4" t="str">
        <f t="shared" si="91"/>
        <v>2004</v>
      </c>
    </row>
    <row r="5888" spans="1:19" hidden="1" x14ac:dyDescent="0.35">
      <c r="A5888" t="s">
        <v>38832</v>
      </c>
      <c r="B5888" t="s">
        <v>38833</v>
      </c>
      <c r="C5888" t="s">
        <v>38837</v>
      </c>
      <c r="D5888" t="s">
        <v>38838</v>
      </c>
      <c r="E5888" t="s">
        <v>38839</v>
      </c>
      <c r="F5888" t="s">
        <v>38840</v>
      </c>
      <c r="I5888" t="s">
        <v>38841</v>
      </c>
      <c r="J5888" t="s">
        <v>38842</v>
      </c>
      <c r="M5888" t="s">
        <v>112297</v>
      </c>
      <c r="N5888" t="s">
        <v>124</v>
      </c>
      <c r="O5888" s="3" t="s">
        <v>38843</v>
      </c>
      <c r="P5888" t="s">
        <v>124</v>
      </c>
      <c r="Q5888" t="s">
        <v>124</v>
      </c>
      <c r="R5888" t="s">
        <v>38843</v>
      </c>
      <c r="S5888" s="4" t="str">
        <f t="shared" si="91"/>
        <v>2004</v>
      </c>
    </row>
    <row r="5889" spans="1:19" hidden="1" x14ac:dyDescent="0.35">
      <c r="A5889" t="s">
        <v>38839</v>
      </c>
      <c r="B5889" t="s">
        <v>38840</v>
      </c>
      <c r="C5889" t="s">
        <v>38844</v>
      </c>
      <c r="D5889" t="s">
        <v>38845</v>
      </c>
      <c r="E5889" t="s">
        <v>38846</v>
      </c>
      <c r="F5889" t="s">
        <v>38847</v>
      </c>
      <c r="I5889" t="s">
        <v>38848</v>
      </c>
      <c r="J5889" t="s">
        <v>38849</v>
      </c>
      <c r="M5889" t="s">
        <v>112314</v>
      </c>
      <c r="N5889" t="s">
        <v>28736</v>
      </c>
      <c r="O5889" s="3" t="s">
        <v>38850</v>
      </c>
      <c r="P5889" t="s">
        <v>28736</v>
      </c>
      <c r="Q5889" t="s">
        <v>28736</v>
      </c>
      <c r="R5889" t="s">
        <v>38850</v>
      </c>
      <c r="S5889" s="4" t="str">
        <f t="shared" si="91"/>
        <v>2004</v>
      </c>
    </row>
    <row r="5890" spans="1:19" hidden="1" x14ac:dyDescent="0.35">
      <c r="A5890" t="s">
        <v>38846</v>
      </c>
      <c r="B5890" t="s">
        <v>38847</v>
      </c>
      <c r="C5890" t="s">
        <v>38851</v>
      </c>
      <c r="D5890" t="s">
        <v>38852</v>
      </c>
      <c r="E5890" t="s">
        <v>38853</v>
      </c>
      <c r="F5890">
        <v>780922559</v>
      </c>
      <c r="I5890" t="s">
        <v>38854</v>
      </c>
      <c r="J5890" t="s">
        <v>38855</v>
      </c>
      <c r="M5890" t="s">
        <v>112297</v>
      </c>
      <c r="N5890" t="s">
        <v>124</v>
      </c>
      <c r="O5890" s="3" t="s">
        <v>38856</v>
      </c>
      <c r="P5890" t="s">
        <v>124</v>
      </c>
      <c r="Q5890" t="s">
        <v>124</v>
      </c>
      <c r="R5890" t="s">
        <v>38856</v>
      </c>
      <c r="S5890" s="4" t="str">
        <f t="shared" si="91"/>
        <v>2004</v>
      </c>
    </row>
    <row r="5891" spans="1:19" hidden="1" x14ac:dyDescent="0.35">
      <c r="A5891" t="s">
        <v>38853</v>
      </c>
      <c r="B5891">
        <v>780922559</v>
      </c>
      <c r="C5891" t="s">
        <v>38857</v>
      </c>
      <c r="D5891">
        <v>713114664</v>
      </c>
      <c r="E5891" t="s">
        <v>38858</v>
      </c>
      <c r="F5891" t="s">
        <v>38859</v>
      </c>
      <c r="I5891" t="s">
        <v>38860</v>
      </c>
      <c r="J5891" t="s">
        <v>38861</v>
      </c>
      <c r="M5891" t="s">
        <v>112314</v>
      </c>
      <c r="N5891" t="s">
        <v>28736</v>
      </c>
      <c r="O5891" s="3" t="s">
        <v>38862</v>
      </c>
      <c r="P5891" t="s">
        <v>28736</v>
      </c>
      <c r="Q5891" t="s">
        <v>28736</v>
      </c>
      <c r="R5891" t="s">
        <v>38862</v>
      </c>
      <c r="S5891" s="4" t="str">
        <f t="shared" ref="S5891:S5954" si="92">LEFT(RIGHT(R5891,19),4)</f>
        <v>2004</v>
      </c>
    </row>
    <row r="5892" spans="1:19" hidden="1" x14ac:dyDescent="0.35">
      <c r="A5892" t="s">
        <v>38858</v>
      </c>
      <c r="B5892" t="s">
        <v>38859</v>
      </c>
      <c r="C5892" t="s">
        <v>38863</v>
      </c>
      <c r="D5892" t="s">
        <v>38864</v>
      </c>
      <c r="E5892" t="s">
        <v>38865</v>
      </c>
      <c r="F5892" t="s">
        <v>38866</v>
      </c>
      <c r="I5892" t="s">
        <v>38867</v>
      </c>
      <c r="J5892" t="s">
        <v>38868</v>
      </c>
      <c r="M5892" t="s">
        <v>112299</v>
      </c>
      <c r="N5892" t="s">
        <v>247</v>
      </c>
      <c r="O5892" s="3" t="s">
        <v>38869</v>
      </c>
      <c r="P5892" t="s">
        <v>247</v>
      </c>
      <c r="Q5892" t="s">
        <v>247</v>
      </c>
      <c r="R5892" t="s">
        <v>38869</v>
      </c>
      <c r="S5892" s="4" t="str">
        <f t="shared" si="92"/>
        <v>2004</v>
      </c>
    </row>
    <row r="5893" spans="1:19" hidden="1" x14ac:dyDescent="0.35">
      <c r="A5893" t="s">
        <v>38865</v>
      </c>
      <c r="B5893" t="s">
        <v>38866</v>
      </c>
      <c r="C5893" t="s">
        <v>38870</v>
      </c>
      <c r="D5893" t="s">
        <v>38871</v>
      </c>
      <c r="E5893" t="s">
        <v>38872</v>
      </c>
      <c r="F5893" t="s">
        <v>38873</v>
      </c>
      <c r="I5893" t="s">
        <v>38874</v>
      </c>
      <c r="J5893" t="s">
        <v>38875</v>
      </c>
      <c r="M5893" t="s">
        <v>112314</v>
      </c>
      <c r="N5893" t="s">
        <v>28736</v>
      </c>
      <c r="O5893" s="3" t="s">
        <v>38876</v>
      </c>
      <c r="P5893" t="s">
        <v>28736</v>
      </c>
      <c r="Q5893" t="s">
        <v>28736</v>
      </c>
      <c r="R5893" t="s">
        <v>38876</v>
      </c>
      <c r="S5893" s="4" t="str">
        <f t="shared" si="92"/>
        <v>2004</v>
      </c>
    </row>
    <row r="5894" spans="1:19" hidden="1" x14ac:dyDescent="0.35">
      <c r="A5894" t="s">
        <v>38872</v>
      </c>
      <c r="B5894" t="s">
        <v>38873</v>
      </c>
      <c r="C5894" t="s">
        <v>38877</v>
      </c>
      <c r="D5894" t="s">
        <v>38878</v>
      </c>
      <c r="E5894" t="s">
        <v>38879</v>
      </c>
      <c r="F5894" t="s">
        <v>38880</v>
      </c>
      <c r="I5894" t="s">
        <v>38881</v>
      </c>
      <c r="J5894" t="s">
        <v>38882</v>
      </c>
      <c r="M5894" t="s">
        <v>112314</v>
      </c>
      <c r="N5894" t="s">
        <v>28736</v>
      </c>
      <c r="O5894" s="3" t="s">
        <v>38883</v>
      </c>
      <c r="P5894" t="s">
        <v>28736</v>
      </c>
      <c r="Q5894" t="s">
        <v>28736</v>
      </c>
      <c r="R5894" t="s">
        <v>38883</v>
      </c>
      <c r="S5894" s="4" t="str">
        <f t="shared" si="92"/>
        <v>2004</v>
      </c>
    </row>
    <row r="5895" spans="1:19" hidden="1" x14ac:dyDescent="0.35">
      <c r="A5895" t="s">
        <v>38879</v>
      </c>
      <c r="B5895" t="s">
        <v>38880</v>
      </c>
      <c r="C5895" t="s">
        <v>38884</v>
      </c>
      <c r="D5895" t="s">
        <v>38885</v>
      </c>
      <c r="E5895" t="s">
        <v>38886</v>
      </c>
      <c r="F5895" t="s">
        <v>38887</v>
      </c>
      <c r="I5895" t="s">
        <v>38888</v>
      </c>
      <c r="J5895" t="s">
        <v>38889</v>
      </c>
      <c r="M5895" t="s">
        <v>112297</v>
      </c>
      <c r="N5895" t="s">
        <v>124</v>
      </c>
      <c r="O5895" s="3" t="s">
        <v>38890</v>
      </c>
      <c r="P5895" t="s">
        <v>124</v>
      </c>
      <c r="Q5895" t="s">
        <v>124</v>
      </c>
      <c r="R5895" t="s">
        <v>38890</v>
      </c>
      <c r="S5895" s="4" t="str">
        <f t="shared" si="92"/>
        <v>2004</v>
      </c>
    </row>
    <row r="5896" spans="1:19" hidden="1" x14ac:dyDescent="0.35">
      <c r="A5896" t="s">
        <v>38886</v>
      </c>
      <c r="B5896" t="s">
        <v>38887</v>
      </c>
      <c r="C5896" t="s">
        <v>38891</v>
      </c>
      <c r="D5896" t="s">
        <v>38892</v>
      </c>
      <c r="E5896" t="s">
        <v>38893</v>
      </c>
      <c r="F5896" t="s">
        <v>38894</v>
      </c>
      <c r="I5896" t="s">
        <v>38895</v>
      </c>
      <c r="J5896" t="s">
        <v>38896</v>
      </c>
      <c r="M5896" t="s">
        <v>112314</v>
      </c>
      <c r="N5896" t="s">
        <v>28736</v>
      </c>
      <c r="O5896" s="3" t="s">
        <v>38897</v>
      </c>
      <c r="P5896" t="s">
        <v>28736</v>
      </c>
      <c r="Q5896" t="s">
        <v>28736</v>
      </c>
      <c r="R5896" t="s">
        <v>38897</v>
      </c>
      <c r="S5896" s="4" t="str">
        <f t="shared" si="92"/>
        <v>2004</v>
      </c>
    </row>
    <row r="5897" spans="1:19" hidden="1" x14ac:dyDescent="0.35">
      <c r="A5897" t="s">
        <v>38893</v>
      </c>
      <c r="B5897" t="s">
        <v>38894</v>
      </c>
      <c r="C5897" t="s">
        <v>38898</v>
      </c>
      <c r="D5897" t="s">
        <v>38899</v>
      </c>
      <c r="E5897" t="s">
        <v>38900</v>
      </c>
      <c r="F5897" t="s">
        <v>38901</v>
      </c>
      <c r="I5897" t="s">
        <v>38902</v>
      </c>
      <c r="J5897" t="s">
        <v>38903</v>
      </c>
      <c r="M5897" t="s">
        <v>112314</v>
      </c>
      <c r="N5897" t="s">
        <v>28736</v>
      </c>
      <c r="O5897" s="3" t="s">
        <v>38904</v>
      </c>
      <c r="P5897" t="s">
        <v>28736</v>
      </c>
      <c r="Q5897" t="s">
        <v>28736</v>
      </c>
      <c r="R5897" t="s">
        <v>38904</v>
      </c>
      <c r="S5897" s="4" t="str">
        <f t="shared" si="92"/>
        <v>2004</v>
      </c>
    </row>
    <row r="5898" spans="1:19" hidden="1" x14ac:dyDescent="0.35">
      <c r="A5898" t="s">
        <v>38900</v>
      </c>
      <c r="B5898" t="s">
        <v>38901</v>
      </c>
      <c r="C5898" t="s">
        <v>38905</v>
      </c>
      <c r="D5898" t="s">
        <v>38906</v>
      </c>
      <c r="E5898" t="s">
        <v>38907</v>
      </c>
      <c r="F5898" t="s">
        <v>38908</v>
      </c>
      <c r="I5898" t="s">
        <v>38909</v>
      </c>
      <c r="J5898" t="s">
        <v>38910</v>
      </c>
      <c r="M5898" t="s">
        <v>112297</v>
      </c>
      <c r="N5898" t="s">
        <v>124</v>
      </c>
      <c r="O5898" s="3" t="s">
        <v>38911</v>
      </c>
      <c r="P5898" t="s">
        <v>124</v>
      </c>
      <c r="Q5898" t="s">
        <v>124</v>
      </c>
      <c r="R5898" t="s">
        <v>38911</v>
      </c>
      <c r="S5898" s="4" t="str">
        <f t="shared" si="92"/>
        <v>2004</v>
      </c>
    </row>
    <row r="5899" spans="1:19" hidden="1" x14ac:dyDescent="0.35">
      <c r="A5899" t="s">
        <v>38907</v>
      </c>
      <c r="B5899" t="s">
        <v>38908</v>
      </c>
      <c r="C5899" t="s">
        <v>38912</v>
      </c>
      <c r="D5899" t="s">
        <v>38913</v>
      </c>
      <c r="E5899" t="s">
        <v>38914</v>
      </c>
      <c r="F5899" t="s">
        <v>38915</v>
      </c>
      <c r="I5899" t="s">
        <v>38916</v>
      </c>
      <c r="J5899" t="s">
        <v>38917</v>
      </c>
      <c r="M5899" t="s">
        <v>112299</v>
      </c>
      <c r="N5899" t="s">
        <v>247</v>
      </c>
      <c r="O5899" s="3" t="s">
        <v>38918</v>
      </c>
      <c r="P5899" t="s">
        <v>247</v>
      </c>
      <c r="Q5899" t="s">
        <v>247</v>
      </c>
      <c r="R5899" t="s">
        <v>38918</v>
      </c>
      <c r="S5899" s="4" t="str">
        <f t="shared" si="92"/>
        <v>2004</v>
      </c>
    </row>
    <row r="5900" spans="1:19" hidden="1" x14ac:dyDescent="0.35">
      <c r="A5900" t="s">
        <v>38914</v>
      </c>
      <c r="B5900" t="s">
        <v>38915</v>
      </c>
      <c r="C5900" t="s">
        <v>38919</v>
      </c>
      <c r="D5900" t="s">
        <v>38920</v>
      </c>
      <c r="E5900" t="s">
        <v>38921</v>
      </c>
      <c r="F5900" t="s">
        <v>38922</v>
      </c>
      <c r="I5900" t="s">
        <v>33470</v>
      </c>
      <c r="J5900" t="s">
        <v>29749</v>
      </c>
      <c r="M5900" t="s">
        <v>112314</v>
      </c>
      <c r="N5900" t="s">
        <v>16314</v>
      </c>
      <c r="O5900" s="3" t="s">
        <v>38923</v>
      </c>
      <c r="P5900" t="s">
        <v>16314</v>
      </c>
      <c r="Q5900" t="s">
        <v>16314</v>
      </c>
      <c r="R5900" t="s">
        <v>38923</v>
      </c>
      <c r="S5900" s="4" t="str">
        <f t="shared" si="92"/>
        <v>2004</v>
      </c>
    </row>
    <row r="5901" spans="1:19" hidden="1" x14ac:dyDescent="0.35">
      <c r="A5901" t="s">
        <v>38921</v>
      </c>
      <c r="B5901" t="s">
        <v>38922</v>
      </c>
      <c r="C5901" t="s">
        <v>38924</v>
      </c>
      <c r="D5901" t="s">
        <v>38925</v>
      </c>
      <c r="E5901" t="s">
        <v>38926</v>
      </c>
      <c r="F5901" t="s">
        <v>38927</v>
      </c>
      <c r="I5901" t="s">
        <v>38928</v>
      </c>
      <c r="J5901" t="s">
        <v>38929</v>
      </c>
      <c r="M5901" t="s">
        <v>112297</v>
      </c>
      <c r="N5901" t="s">
        <v>16314</v>
      </c>
      <c r="O5901" s="3" t="s">
        <v>38930</v>
      </c>
      <c r="P5901" t="s">
        <v>16314</v>
      </c>
      <c r="Q5901" t="s">
        <v>16314</v>
      </c>
      <c r="R5901" t="s">
        <v>38930</v>
      </c>
      <c r="S5901" s="4" t="str">
        <f t="shared" si="92"/>
        <v>2004</v>
      </c>
    </row>
    <row r="5902" spans="1:19" hidden="1" x14ac:dyDescent="0.35">
      <c r="A5902" t="s">
        <v>38926</v>
      </c>
      <c r="B5902" t="s">
        <v>38927</v>
      </c>
      <c r="C5902" t="s">
        <v>38931</v>
      </c>
      <c r="D5902" t="s">
        <v>38932</v>
      </c>
      <c r="E5902" t="s">
        <v>38933</v>
      </c>
      <c r="F5902" t="s">
        <v>38934</v>
      </c>
      <c r="I5902" t="s">
        <v>38935</v>
      </c>
      <c r="J5902" t="s">
        <v>10255</v>
      </c>
      <c r="M5902" t="s">
        <v>112298</v>
      </c>
      <c r="N5902" t="s">
        <v>28</v>
      </c>
      <c r="O5902" s="3" t="s">
        <v>38936</v>
      </c>
      <c r="P5902" t="s">
        <v>50</v>
      </c>
      <c r="Q5902" t="s">
        <v>50</v>
      </c>
      <c r="R5902" t="s">
        <v>38936</v>
      </c>
      <c r="S5902" s="4" t="str">
        <f t="shared" si="92"/>
        <v>2004</v>
      </c>
    </row>
    <row r="5903" spans="1:19" hidden="1" x14ac:dyDescent="0.35">
      <c r="A5903" t="s">
        <v>38933</v>
      </c>
      <c r="B5903" t="s">
        <v>38934</v>
      </c>
      <c r="C5903" t="s">
        <v>38937</v>
      </c>
      <c r="D5903" t="s">
        <v>38938</v>
      </c>
      <c r="E5903" t="s">
        <v>38939</v>
      </c>
      <c r="F5903" t="s">
        <v>38940</v>
      </c>
      <c r="I5903" t="s">
        <v>38941</v>
      </c>
      <c r="J5903" t="s">
        <v>38942</v>
      </c>
      <c r="M5903" t="s">
        <v>112298</v>
      </c>
      <c r="N5903" t="s">
        <v>28</v>
      </c>
      <c r="O5903" s="3" t="s">
        <v>38943</v>
      </c>
      <c r="P5903" t="s">
        <v>50</v>
      </c>
      <c r="Q5903" t="s">
        <v>50</v>
      </c>
      <c r="R5903" t="s">
        <v>38943</v>
      </c>
      <c r="S5903" s="4" t="str">
        <f t="shared" si="92"/>
        <v>2004</v>
      </c>
    </row>
    <row r="5904" spans="1:19" hidden="1" x14ac:dyDescent="0.35">
      <c r="A5904" t="s">
        <v>38939</v>
      </c>
      <c r="B5904" t="s">
        <v>38940</v>
      </c>
      <c r="C5904" t="s">
        <v>38944</v>
      </c>
      <c r="D5904" t="s">
        <v>38945</v>
      </c>
      <c r="E5904" s="1" t="s">
        <v>38946</v>
      </c>
      <c r="F5904" s="1" t="s">
        <v>38947</v>
      </c>
      <c r="I5904" t="s">
        <v>38948</v>
      </c>
      <c r="J5904" t="s">
        <v>38949</v>
      </c>
      <c r="M5904" t="s">
        <v>112297</v>
      </c>
      <c r="N5904" t="s">
        <v>124</v>
      </c>
      <c r="O5904" s="3" t="s">
        <v>38950</v>
      </c>
      <c r="P5904" t="s">
        <v>124</v>
      </c>
      <c r="Q5904" t="s">
        <v>124</v>
      </c>
      <c r="R5904" t="s">
        <v>38950</v>
      </c>
      <c r="S5904" s="4" t="str">
        <f t="shared" si="92"/>
        <v>2004</v>
      </c>
    </row>
    <row r="5905" spans="1:19" hidden="1" x14ac:dyDescent="0.35">
      <c r="A5905" s="1" t="s">
        <v>38946</v>
      </c>
      <c r="B5905" s="1" t="s">
        <v>38947</v>
      </c>
      <c r="C5905" t="s">
        <v>38951</v>
      </c>
      <c r="D5905" t="s">
        <v>38952</v>
      </c>
      <c r="E5905" t="s">
        <v>38953</v>
      </c>
      <c r="F5905" t="s">
        <v>38954</v>
      </c>
      <c r="I5905" t="s">
        <v>38955</v>
      </c>
      <c r="J5905" t="s">
        <v>38956</v>
      </c>
      <c r="M5905" t="s">
        <v>112297</v>
      </c>
      <c r="N5905" t="s">
        <v>124</v>
      </c>
      <c r="O5905" s="3" t="s">
        <v>38957</v>
      </c>
      <c r="P5905" t="s">
        <v>124</v>
      </c>
      <c r="Q5905" t="s">
        <v>124</v>
      </c>
      <c r="R5905" t="s">
        <v>38957</v>
      </c>
      <c r="S5905" s="4" t="str">
        <f t="shared" si="92"/>
        <v>2004</v>
      </c>
    </row>
    <row r="5906" spans="1:19" hidden="1" x14ac:dyDescent="0.35">
      <c r="A5906" t="s">
        <v>38953</v>
      </c>
      <c r="B5906" t="s">
        <v>38954</v>
      </c>
      <c r="C5906" t="s">
        <v>38958</v>
      </c>
      <c r="D5906" t="s">
        <v>38959</v>
      </c>
      <c r="E5906" t="s">
        <v>38960</v>
      </c>
      <c r="F5906" t="s">
        <v>38961</v>
      </c>
      <c r="I5906" t="s">
        <v>38962</v>
      </c>
      <c r="J5906" t="s">
        <v>38963</v>
      </c>
      <c r="M5906" t="s">
        <v>112314</v>
      </c>
      <c r="N5906" t="s">
        <v>28736</v>
      </c>
      <c r="O5906" s="3" t="s">
        <v>38964</v>
      </c>
      <c r="P5906" t="s">
        <v>28736</v>
      </c>
      <c r="Q5906" t="s">
        <v>28736</v>
      </c>
      <c r="R5906" t="s">
        <v>38964</v>
      </c>
      <c r="S5906" s="4" t="str">
        <f t="shared" si="92"/>
        <v>2004</v>
      </c>
    </row>
    <row r="5907" spans="1:19" hidden="1" x14ac:dyDescent="0.35">
      <c r="A5907" t="s">
        <v>38960</v>
      </c>
      <c r="B5907" t="s">
        <v>38961</v>
      </c>
      <c r="C5907" t="s">
        <v>38965</v>
      </c>
      <c r="D5907">
        <v>303780310</v>
      </c>
      <c r="E5907" t="s">
        <v>38966</v>
      </c>
      <c r="F5907" t="s">
        <v>38967</v>
      </c>
      <c r="I5907" t="s">
        <v>38968</v>
      </c>
      <c r="J5907" t="s">
        <v>38969</v>
      </c>
      <c r="M5907" t="s">
        <v>112297</v>
      </c>
      <c r="N5907" t="s">
        <v>124</v>
      </c>
      <c r="O5907" s="3" t="s">
        <v>38970</v>
      </c>
      <c r="P5907" t="s">
        <v>124</v>
      </c>
      <c r="Q5907" t="s">
        <v>124</v>
      </c>
      <c r="R5907" t="s">
        <v>38970</v>
      </c>
      <c r="S5907" s="4" t="str">
        <f t="shared" si="92"/>
        <v>2004</v>
      </c>
    </row>
    <row r="5908" spans="1:19" hidden="1" x14ac:dyDescent="0.35">
      <c r="A5908" t="s">
        <v>38966</v>
      </c>
      <c r="B5908" t="s">
        <v>38967</v>
      </c>
      <c r="C5908" t="s">
        <v>38971</v>
      </c>
      <c r="D5908" t="s">
        <v>38972</v>
      </c>
      <c r="E5908" t="s">
        <v>38973</v>
      </c>
      <c r="F5908" t="s">
        <v>38974</v>
      </c>
      <c r="I5908" t="s">
        <v>38975</v>
      </c>
      <c r="J5908" t="s">
        <v>38976</v>
      </c>
      <c r="M5908" t="s">
        <v>112314</v>
      </c>
      <c r="N5908" t="s">
        <v>28736</v>
      </c>
      <c r="O5908" s="3" t="s">
        <v>38977</v>
      </c>
      <c r="P5908" t="s">
        <v>28736</v>
      </c>
      <c r="Q5908" t="s">
        <v>28736</v>
      </c>
      <c r="R5908" t="s">
        <v>38977</v>
      </c>
      <c r="S5908" s="4" t="str">
        <f t="shared" si="92"/>
        <v>2004</v>
      </c>
    </row>
    <row r="5909" spans="1:19" hidden="1" x14ac:dyDescent="0.35">
      <c r="A5909" t="s">
        <v>38973</v>
      </c>
      <c r="B5909" t="s">
        <v>38974</v>
      </c>
      <c r="C5909" t="s">
        <v>38978</v>
      </c>
      <c r="D5909" t="s">
        <v>38979</v>
      </c>
      <c r="E5909" t="s">
        <v>38980</v>
      </c>
      <c r="F5909" t="s">
        <v>38981</v>
      </c>
      <c r="I5909" t="s">
        <v>38982</v>
      </c>
      <c r="J5909" t="s">
        <v>38983</v>
      </c>
      <c r="M5909" t="s">
        <v>112297</v>
      </c>
      <c r="N5909" t="s">
        <v>124</v>
      </c>
      <c r="O5909" s="3" t="s">
        <v>38984</v>
      </c>
      <c r="P5909" t="s">
        <v>124</v>
      </c>
      <c r="Q5909" t="s">
        <v>124</v>
      </c>
      <c r="R5909" t="s">
        <v>38984</v>
      </c>
      <c r="S5909" s="4" t="str">
        <f t="shared" si="92"/>
        <v>2004</v>
      </c>
    </row>
    <row r="5910" spans="1:19" hidden="1" x14ac:dyDescent="0.35">
      <c r="A5910" t="s">
        <v>38980</v>
      </c>
      <c r="B5910" t="s">
        <v>38981</v>
      </c>
      <c r="C5910" t="s">
        <v>38985</v>
      </c>
      <c r="D5910" t="s">
        <v>38986</v>
      </c>
      <c r="E5910" t="s">
        <v>38987</v>
      </c>
      <c r="F5910" t="s">
        <v>38988</v>
      </c>
      <c r="I5910" t="s">
        <v>38989</v>
      </c>
      <c r="J5910" t="s">
        <v>38990</v>
      </c>
      <c r="M5910" t="s">
        <v>112314</v>
      </c>
      <c r="N5910" t="s">
        <v>28736</v>
      </c>
      <c r="O5910" s="3" t="s">
        <v>38991</v>
      </c>
      <c r="P5910" t="s">
        <v>28736</v>
      </c>
      <c r="Q5910" t="s">
        <v>28736</v>
      </c>
      <c r="R5910" t="s">
        <v>38991</v>
      </c>
      <c r="S5910" s="4" t="str">
        <f t="shared" si="92"/>
        <v>2004</v>
      </c>
    </row>
    <row r="5911" spans="1:19" hidden="1" x14ac:dyDescent="0.35">
      <c r="A5911" t="s">
        <v>38987</v>
      </c>
      <c r="B5911" t="s">
        <v>38988</v>
      </c>
      <c r="C5911" t="s">
        <v>38992</v>
      </c>
      <c r="D5911" t="s">
        <v>38993</v>
      </c>
      <c r="E5911" t="s">
        <v>38994</v>
      </c>
      <c r="F5911" t="s">
        <v>38995</v>
      </c>
      <c r="I5911" t="s">
        <v>38996</v>
      </c>
      <c r="J5911" t="s">
        <v>38997</v>
      </c>
      <c r="M5911" t="s">
        <v>112314</v>
      </c>
      <c r="N5911" t="s">
        <v>28736</v>
      </c>
      <c r="O5911" s="3" t="s">
        <v>38998</v>
      </c>
      <c r="P5911" t="s">
        <v>28736</v>
      </c>
      <c r="Q5911" t="s">
        <v>28736</v>
      </c>
      <c r="R5911" t="s">
        <v>38998</v>
      </c>
      <c r="S5911" s="4" t="str">
        <f t="shared" si="92"/>
        <v>2004</v>
      </c>
    </row>
    <row r="5912" spans="1:19" hidden="1" x14ac:dyDescent="0.35">
      <c r="A5912" t="s">
        <v>38994</v>
      </c>
      <c r="B5912" t="s">
        <v>38995</v>
      </c>
      <c r="C5912" t="s">
        <v>38999</v>
      </c>
      <c r="D5912" t="s">
        <v>39000</v>
      </c>
      <c r="E5912" t="s">
        <v>39001</v>
      </c>
      <c r="F5912" t="s">
        <v>39002</v>
      </c>
      <c r="I5912" t="s">
        <v>39003</v>
      </c>
      <c r="J5912" t="s">
        <v>39004</v>
      </c>
      <c r="M5912" t="s">
        <v>112314</v>
      </c>
      <c r="N5912" t="s">
        <v>28736</v>
      </c>
      <c r="O5912" s="3" t="s">
        <v>39005</v>
      </c>
      <c r="P5912" t="s">
        <v>28736</v>
      </c>
      <c r="Q5912" t="s">
        <v>28736</v>
      </c>
      <c r="R5912" t="s">
        <v>39005</v>
      </c>
      <c r="S5912" s="4" t="str">
        <f t="shared" si="92"/>
        <v>2004</v>
      </c>
    </row>
    <row r="5913" spans="1:19" hidden="1" x14ac:dyDescent="0.35">
      <c r="A5913" t="s">
        <v>39001</v>
      </c>
      <c r="B5913" t="s">
        <v>39002</v>
      </c>
      <c r="C5913" t="s">
        <v>39006</v>
      </c>
      <c r="D5913" t="s">
        <v>39007</v>
      </c>
      <c r="E5913" t="s">
        <v>39008</v>
      </c>
      <c r="F5913" t="s">
        <v>39009</v>
      </c>
      <c r="I5913" t="s">
        <v>39010</v>
      </c>
      <c r="J5913" t="s">
        <v>39011</v>
      </c>
      <c r="M5913" t="s">
        <v>112314</v>
      </c>
      <c r="N5913" t="s">
        <v>28736</v>
      </c>
      <c r="O5913" s="3" t="s">
        <v>39012</v>
      </c>
      <c r="P5913" t="s">
        <v>28736</v>
      </c>
      <c r="Q5913" t="s">
        <v>28736</v>
      </c>
      <c r="R5913" t="s">
        <v>39012</v>
      </c>
      <c r="S5913" s="4" t="str">
        <f t="shared" si="92"/>
        <v>2004</v>
      </c>
    </row>
    <row r="5914" spans="1:19" hidden="1" x14ac:dyDescent="0.35">
      <c r="A5914" t="s">
        <v>39008</v>
      </c>
      <c r="B5914" t="s">
        <v>39009</v>
      </c>
      <c r="C5914" t="s">
        <v>39013</v>
      </c>
      <c r="D5914" t="s">
        <v>39014</v>
      </c>
      <c r="E5914" t="s">
        <v>39015</v>
      </c>
      <c r="F5914" t="s">
        <v>39016</v>
      </c>
      <c r="I5914" t="s">
        <v>39017</v>
      </c>
      <c r="J5914" t="s">
        <v>39018</v>
      </c>
      <c r="M5914" t="s">
        <v>112314</v>
      </c>
      <c r="N5914" t="s">
        <v>28736</v>
      </c>
      <c r="O5914" s="3" t="s">
        <v>39019</v>
      </c>
      <c r="P5914" t="s">
        <v>28736</v>
      </c>
      <c r="Q5914" t="s">
        <v>28736</v>
      </c>
      <c r="R5914" t="s">
        <v>39019</v>
      </c>
      <c r="S5914" s="4" t="str">
        <f t="shared" si="92"/>
        <v>2004</v>
      </c>
    </row>
    <row r="5915" spans="1:19" hidden="1" x14ac:dyDescent="0.35">
      <c r="A5915" t="s">
        <v>39015</v>
      </c>
      <c r="B5915" t="s">
        <v>39016</v>
      </c>
      <c r="C5915" t="s">
        <v>39020</v>
      </c>
      <c r="D5915" t="s">
        <v>39021</v>
      </c>
      <c r="E5915" t="s">
        <v>39022</v>
      </c>
      <c r="F5915" t="s">
        <v>39023</v>
      </c>
      <c r="I5915" t="s">
        <v>39024</v>
      </c>
      <c r="J5915" t="s">
        <v>39025</v>
      </c>
      <c r="M5915" t="s">
        <v>112314</v>
      </c>
      <c r="N5915" t="s">
        <v>28736</v>
      </c>
      <c r="O5915" s="3" t="s">
        <v>39026</v>
      </c>
      <c r="P5915" t="s">
        <v>28736</v>
      </c>
      <c r="Q5915" t="s">
        <v>28736</v>
      </c>
      <c r="R5915" t="s">
        <v>39026</v>
      </c>
      <c r="S5915" s="4" t="str">
        <f t="shared" si="92"/>
        <v>2004</v>
      </c>
    </row>
    <row r="5916" spans="1:19" hidden="1" x14ac:dyDescent="0.35">
      <c r="A5916" t="s">
        <v>39022</v>
      </c>
      <c r="B5916" t="s">
        <v>39023</v>
      </c>
      <c r="C5916" t="s">
        <v>39027</v>
      </c>
      <c r="D5916" t="s">
        <v>39028</v>
      </c>
      <c r="E5916" t="s">
        <v>39029</v>
      </c>
      <c r="F5916" t="s">
        <v>39030</v>
      </c>
      <c r="I5916" t="s">
        <v>39031</v>
      </c>
      <c r="J5916" t="s">
        <v>39032</v>
      </c>
      <c r="M5916" t="s">
        <v>112297</v>
      </c>
      <c r="N5916" t="s">
        <v>124</v>
      </c>
      <c r="O5916" s="3" t="s">
        <v>39033</v>
      </c>
      <c r="P5916" t="s">
        <v>124</v>
      </c>
      <c r="Q5916" t="s">
        <v>124</v>
      </c>
      <c r="R5916" t="s">
        <v>39033</v>
      </c>
      <c r="S5916" s="4" t="str">
        <f t="shared" si="92"/>
        <v>2004</v>
      </c>
    </row>
    <row r="5917" spans="1:19" hidden="1" x14ac:dyDescent="0.35">
      <c r="A5917" t="s">
        <v>39029</v>
      </c>
      <c r="B5917" t="s">
        <v>39030</v>
      </c>
      <c r="C5917" t="s">
        <v>39034</v>
      </c>
      <c r="D5917" t="s">
        <v>39035</v>
      </c>
      <c r="E5917" t="s">
        <v>39036</v>
      </c>
      <c r="F5917" t="s">
        <v>39037</v>
      </c>
      <c r="I5917" t="s">
        <v>39038</v>
      </c>
      <c r="J5917" t="s">
        <v>39039</v>
      </c>
      <c r="M5917" t="s">
        <v>112314</v>
      </c>
      <c r="N5917" t="s">
        <v>28736</v>
      </c>
      <c r="O5917" s="3" t="s">
        <v>39040</v>
      </c>
      <c r="P5917" t="s">
        <v>28736</v>
      </c>
      <c r="Q5917" t="s">
        <v>28736</v>
      </c>
      <c r="R5917" t="s">
        <v>39040</v>
      </c>
      <c r="S5917" s="4" t="str">
        <f t="shared" si="92"/>
        <v>2004</v>
      </c>
    </row>
    <row r="5918" spans="1:19" hidden="1" x14ac:dyDescent="0.35">
      <c r="A5918" t="s">
        <v>39036</v>
      </c>
      <c r="B5918" t="s">
        <v>39037</v>
      </c>
      <c r="C5918" t="s">
        <v>39041</v>
      </c>
      <c r="D5918" t="s">
        <v>39042</v>
      </c>
      <c r="E5918" t="s">
        <v>39043</v>
      </c>
      <c r="F5918" t="s">
        <v>39044</v>
      </c>
      <c r="I5918" t="s">
        <v>39045</v>
      </c>
      <c r="J5918" t="s">
        <v>39046</v>
      </c>
      <c r="M5918" t="s">
        <v>112314</v>
      </c>
      <c r="N5918" t="s">
        <v>28736</v>
      </c>
      <c r="O5918" s="3" t="s">
        <v>39047</v>
      </c>
      <c r="P5918" t="s">
        <v>28736</v>
      </c>
      <c r="Q5918" t="s">
        <v>28736</v>
      </c>
      <c r="R5918" t="s">
        <v>39047</v>
      </c>
      <c r="S5918" s="4" t="str">
        <f t="shared" si="92"/>
        <v>2004</v>
      </c>
    </row>
    <row r="5919" spans="1:19" hidden="1" x14ac:dyDescent="0.35">
      <c r="A5919" t="s">
        <v>39043</v>
      </c>
      <c r="B5919" t="s">
        <v>39044</v>
      </c>
      <c r="C5919" t="s">
        <v>39048</v>
      </c>
      <c r="D5919" t="s">
        <v>39049</v>
      </c>
      <c r="E5919" t="s">
        <v>39050</v>
      </c>
      <c r="F5919" t="s">
        <v>39051</v>
      </c>
      <c r="I5919" t="s">
        <v>39052</v>
      </c>
      <c r="J5919" t="s">
        <v>39053</v>
      </c>
      <c r="M5919" t="s">
        <v>112314</v>
      </c>
      <c r="N5919" t="s">
        <v>28736</v>
      </c>
      <c r="O5919" s="3" t="s">
        <v>39054</v>
      </c>
      <c r="P5919" t="s">
        <v>28736</v>
      </c>
      <c r="Q5919" t="s">
        <v>28736</v>
      </c>
      <c r="R5919" t="s">
        <v>39054</v>
      </c>
      <c r="S5919" s="4" t="str">
        <f t="shared" si="92"/>
        <v>2004</v>
      </c>
    </row>
    <row r="5920" spans="1:19" hidden="1" x14ac:dyDescent="0.35">
      <c r="A5920" t="s">
        <v>39050</v>
      </c>
      <c r="B5920" t="s">
        <v>39051</v>
      </c>
      <c r="C5920" t="s">
        <v>39055</v>
      </c>
      <c r="D5920" t="s">
        <v>39056</v>
      </c>
      <c r="E5920" t="s">
        <v>39057</v>
      </c>
      <c r="F5920" t="s">
        <v>39058</v>
      </c>
      <c r="I5920" t="s">
        <v>39059</v>
      </c>
      <c r="J5920" t="s">
        <v>39060</v>
      </c>
      <c r="M5920" t="s">
        <v>112299</v>
      </c>
      <c r="N5920" t="s">
        <v>247</v>
      </c>
      <c r="O5920" s="3" t="s">
        <v>39061</v>
      </c>
      <c r="P5920" t="s">
        <v>247</v>
      </c>
      <c r="Q5920" t="s">
        <v>247</v>
      </c>
      <c r="R5920" t="s">
        <v>39061</v>
      </c>
      <c r="S5920" s="4" t="str">
        <f t="shared" si="92"/>
        <v>2004</v>
      </c>
    </row>
    <row r="5921" spans="1:19" hidden="1" x14ac:dyDescent="0.35">
      <c r="A5921" t="s">
        <v>39057</v>
      </c>
      <c r="B5921" t="s">
        <v>39058</v>
      </c>
      <c r="C5921" t="s">
        <v>39062</v>
      </c>
      <c r="D5921" t="s">
        <v>39063</v>
      </c>
      <c r="E5921" t="s">
        <v>39064</v>
      </c>
      <c r="F5921" t="s">
        <v>39065</v>
      </c>
      <c r="I5921" t="s">
        <v>39066</v>
      </c>
      <c r="J5921" t="s">
        <v>39067</v>
      </c>
      <c r="M5921" t="s">
        <v>112299</v>
      </c>
      <c r="N5921" t="s">
        <v>247</v>
      </c>
      <c r="O5921" s="3" t="s">
        <v>39068</v>
      </c>
      <c r="P5921" t="s">
        <v>247</v>
      </c>
      <c r="Q5921" t="s">
        <v>247</v>
      </c>
      <c r="R5921" t="s">
        <v>39068</v>
      </c>
      <c r="S5921" s="4" t="str">
        <f t="shared" si="92"/>
        <v>2004</v>
      </c>
    </row>
    <row r="5922" spans="1:19" hidden="1" x14ac:dyDescent="0.35">
      <c r="A5922" t="s">
        <v>39064</v>
      </c>
      <c r="B5922" t="s">
        <v>39065</v>
      </c>
      <c r="C5922" t="s">
        <v>39069</v>
      </c>
      <c r="D5922" t="s">
        <v>39070</v>
      </c>
      <c r="E5922" t="s">
        <v>39071</v>
      </c>
      <c r="F5922" t="s">
        <v>39072</v>
      </c>
      <c r="I5922" t="s">
        <v>39073</v>
      </c>
      <c r="J5922" t="s">
        <v>39074</v>
      </c>
      <c r="M5922" t="s">
        <v>112314</v>
      </c>
      <c r="N5922" t="s">
        <v>28736</v>
      </c>
      <c r="O5922" s="3" t="s">
        <v>39075</v>
      </c>
      <c r="P5922" t="s">
        <v>28736</v>
      </c>
      <c r="Q5922" t="s">
        <v>28736</v>
      </c>
      <c r="R5922" t="s">
        <v>39075</v>
      </c>
      <c r="S5922" s="4" t="str">
        <f t="shared" si="92"/>
        <v>2004</v>
      </c>
    </row>
    <row r="5923" spans="1:19" hidden="1" x14ac:dyDescent="0.35">
      <c r="A5923" t="s">
        <v>39071</v>
      </c>
      <c r="B5923" t="s">
        <v>39072</v>
      </c>
      <c r="C5923" t="s">
        <v>39076</v>
      </c>
      <c r="D5923" t="s">
        <v>39077</v>
      </c>
      <c r="E5923" t="s">
        <v>39078</v>
      </c>
      <c r="F5923" t="s">
        <v>39079</v>
      </c>
      <c r="I5923" t="s">
        <v>39080</v>
      </c>
      <c r="J5923" t="s">
        <v>39081</v>
      </c>
      <c r="M5923" t="s">
        <v>112299</v>
      </c>
      <c r="N5923" t="s">
        <v>247</v>
      </c>
      <c r="O5923" s="3" t="s">
        <v>39082</v>
      </c>
      <c r="P5923" t="s">
        <v>247</v>
      </c>
      <c r="Q5923" t="s">
        <v>247</v>
      </c>
      <c r="R5923" t="s">
        <v>39082</v>
      </c>
      <c r="S5923" s="4" t="str">
        <f t="shared" si="92"/>
        <v>2004</v>
      </c>
    </row>
    <row r="5924" spans="1:19" hidden="1" x14ac:dyDescent="0.35">
      <c r="A5924" t="s">
        <v>39078</v>
      </c>
      <c r="B5924" t="s">
        <v>39079</v>
      </c>
      <c r="C5924" t="s">
        <v>39083</v>
      </c>
      <c r="D5924" t="s">
        <v>39084</v>
      </c>
      <c r="E5924" t="s">
        <v>39085</v>
      </c>
      <c r="F5924" t="s">
        <v>39086</v>
      </c>
      <c r="I5924" t="s">
        <v>39087</v>
      </c>
      <c r="J5924" t="s">
        <v>39088</v>
      </c>
      <c r="M5924" t="s">
        <v>112314</v>
      </c>
      <c r="N5924" t="s">
        <v>28736</v>
      </c>
      <c r="O5924" s="3" t="s">
        <v>39089</v>
      </c>
      <c r="P5924" t="s">
        <v>28736</v>
      </c>
      <c r="Q5924" t="s">
        <v>28736</v>
      </c>
      <c r="R5924" t="s">
        <v>39089</v>
      </c>
      <c r="S5924" s="4" t="str">
        <f t="shared" si="92"/>
        <v>2004</v>
      </c>
    </row>
    <row r="5925" spans="1:19" hidden="1" x14ac:dyDescent="0.35">
      <c r="A5925" t="s">
        <v>39085</v>
      </c>
      <c r="B5925" t="s">
        <v>39086</v>
      </c>
      <c r="C5925" t="s">
        <v>39090</v>
      </c>
      <c r="D5925" t="s">
        <v>39091</v>
      </c>
      <c r="E5925" t="s">
        <v>39092</v>
      </c>
      <c r="F5925" t="s">
        <v>39093</v>
      </c>
      <c r="I5925" t="s">
        <v>39094</v>
      </c>
      <c r="J5925" t="s">
        <v>39095</v>
      </c>
      <c r="M5925" t="s">
        <v>112314</v>
      </c>
      <c r="N5925" t="s">
        <v>28736</v>
      </c>
      <c r="O5925" s="3" t="s">
        <v>39096</v>
      </c>
      <c r="P5925" t="s">
        <v>28736</v>
      </c>
      <c r="Q5925" t="s">
        <v>28736</v>
      </c>
      <c r="R5925" t="s">
        <v>39096</v>
      </c>
      <c r="S5925" s="4" t="str">
        <f t="shared" si="92"/>
        <v>2004</v>
      </c>
    </row>
    <row r="5926" spans="1:19" hidden="1" x14ac:dyDescent="0.35">
      <c r="A5926" t="s">
        <v>39092</v>
      </c>
      <c r="B5926" t="s">
        <v>39093</v>
      </c>
      <c r="C5926" t="s">
        <v>39097</v>
      </c>
      <c r="D5926" t="s">
        <v>39098</v>
      </c>
      <c r="E5926" t="s">
        <v>39099</v>
      </c>
      <c r="F5926" t="s">
        <v>39100</v>
      </c>
      <c r="I5926" t="s">
        <v>39101</v>
      </c>
      <c r="J5926" t="s">
        <v>39102</v>
      </c>
      <c r="M5926" t="s">
        <v>112299</v>
      </c>
      <c r="N5926" t="s">
        <v>247</v>
      </c>
      <c r="O5926" s="3" t="s">
        <v>39103</v>
      </c>
      <c r="P5926" t="s">
        <v>247</v>
      </c>
      <c r="Q5926" t="s">
        <v>247</v>
      </c>
      <c r="R5926" t="s">
        <v>39103</v>
      </c>
      <c r="S5926" s="4" t="str">
        <f t="shared" si="92"/>
        <v>2004</v>
      </c>
    </row>
    <row r="5927" spans="1:19" hidden="1" x14ac:dyDescent="0.35">
      <c r="A5927" t="s">
        <v>39099</v>
      </c>
      <c r="B5927" t="s">
        <v>39100</v>
      </c>
      <c r="C5927" t="s">
        <v>39104</v>
      </c>
      <c r="D5927" t="s">
        <v>39105</v>
      </c>
      <c r="E5927" t="s">
        <v>39106</v>
      </c>
      <c r="F5927" t="s">
        <v>39107</v>
      </c>
      <c r="I5927" t="s">
        <v>39108</v>
      </c>
      <c r="J5927" t="s">
        <v>39109</v>
      </c>
      <c r="M5927" t="s">
        <v>112297</v>
      </c>
      <c r="N5927" t="s">
        <v>124</v>
      </c>
      <c r="O5927" s="3" t="s">
        <v>39110</v>
      </c>
      <c r="P5927" t="s">
        <v>124</v>
      </c>
      <c r="Q5927" t="s">
        <v>124</v>
      </c>
      <c r="R5927" t="s">
        <v>39110</v>
      </c>
      <c r="S5927" s="4" t="str">
        <f t="shared" si="92"/>
        <v>2004</v>
      </c>
    </row>
    <row r="5928" spans="1:19" hidden="1" x14ac:dyDescent="0.35">
      <c r="A5928" t="s">
        <v>39106</v>
      </c>
      <c r="B5928" t="s">
        <v>39107</v>
      </c>
      <c r="C5928" t="s">
        <v>39111</v>
      </c>
      <c r="D5928" t="s">
        <v>39112</v>
      </c>
      <c r="E5928" t="s">
        <v>39113</v>
      </c>
      <c r="F5928" t="s">
        <v>39114</v>
      </c>
      <c r="I5928" t="s">
        <v>39115</v>
      </c>
      <c r="J5928" t="s">
        <v>39116</v>
      </c>
      <c r="M5928" t="s">
        <v>112297</v>
      </c>
      <c r="N5928" t="s">
        <v>124</v>
      </c>
      <c r="O5928" s="3" t="s">
        <v>39117</v>
      </c>
      <c r="P5928" t="s">
        <v>124</v>
      </c>
      <c r="Q5928" t="s">
        <v>124</v>
      </c>
      <c r="R5928" t="s">
        <v>39117</v>
      </c>
      <c r="S5928" s="4" t="str">
        <f t="shared" si="92"/>
        <v>2004</v>
      </c>
    </row>
    <row r="5929" spans="1:19" hidden="1" x14ac:dyDescent="0.35">
      <c r="A5929" t="s">
        <v>39113</v>
      </c>
      <c r="B5929" t="s">
        <v>39114</v>
      </c>
      <c r="C5929" t="s">
        <v>39118</v>
      </c>
      <c r="D5929" t="s">
        <v>39119</v>
      </c>
      <c r="E5929" t="s">
        <v>39120</v>
      </c>
      <c r="F5929" t="s">
        <v>39121</v>
      </c>
      <c r="I5929" t="s">
        <v>39122</v>
      </c>
      <c r="J5929" t="s">
        <v>39123</v>
      </c>
      <c r="M5929" t="s">
        <v>112314</v>
      </c>
      <c r="N5929" t="s">
        <v>28736</v>
      </c>
      <c r="O5929" s="3" t="s">
        <v>39124</v>
      </c>
      <c r="P5929" t="s">
        <v>28736</v>
      </c>
      <c r="Q5929" t="s">
        <v>28736</v>
      </c>
      <c r="R5929" t="s">
        <v>39124</v>
      </c>
      <c r="S5929" s="4" t="str">
        <f t="shared" si="92"/>
        <v>2004</v>
      </c>
    </row>
    <row r="5930" spans="1:19" hidden="1" x14ac:dyDescent="0.35">
      <c r="A5930" t="s">
        <v>39120</v>
      </c>
      <c r="B5930" t="s">
        <v>39121</v>
      </c>
      <c r="C5930" t="s">
        <v>39125</v>
      </c>
      <c r="D5930" t="s">
        <v>39126</v>
      </c>
      <c r="E5930" t="s">
        <v>39127</v>
      </c>
      <c r="F5930" t="s">
        <v>39128</v>
      </c>
      <c r="I5930" t="s">
        <v>39129</v>
      </c>
      <c r="J5930" t="s">
        <v>39123</v>
      </c>
      <c r="M5930" t="s">
        <v>112314</v>
      </c>
      <c r="N5930" t="s">
        <v>28736</v>
      </c>
      <c r="O5930" s="3" t="s">
        <v>39130</v>
      </c>
      <c r="P5930" t="s">
        <v>28736</v>
      </c>
      <c r="Q5930" t="s">
        <v>28736</v>
      </c>
      <c r="R5930" t="s">
        <v>39130</v>
      </c>
      <c r="S5930" s="4" t="str">
        <f t="shared" si="92"/>
        <v>2004</v>
      </c>
    </row>
    <row r="5931" spans="1:19" hidden="1" x14ac:dyDescent="0.35">
      <c r="A5931" t="s">
        <v>39127</v>
      </c>
      <c r="B5931" t="s">
        <v>39128</v>
      </c>
      <c r="C5931" t="s">
        <v>39131</v>
      </c>
      <c r="D5931" t="s">
        <v>39132</v>
      </c>
      <c r="E5931" t="s">
        <v>39133</v>
      </c>
      <c r="F5931" t="s">
        <v>39134</v>
      </c>
      <c r="I5931" t="s">
        <v>512</v>
      </c>
      <c r="J5931" t="s">
        <v>512</v>
      </c>
      <c r="M5931" t="s">
        <v>112297</v>
      </c>
      <c r="N5931" t="s">
        <v>16314</v>
      </c>
      <c r="O5931" s="3" t="s">
        <v>39135</v>
      </c>
      <c r="P5931" t="s">
        <v>16314</v>
      </c>
      <c r="Q5931" t="s">
        <v>16314</v>
      </c>
      <c r="R5931" t="s">
        <v>39135</v>
      </c>
      <c r="S5931" s="4" t="str">
        <f t="shared" si="92"/>
        <v>2004</v>
      </c>
    </row>
    <row r="5932" spans="1:19" hidden="1" x14ac:dyDescent="0.35">
      <c r="A5932" t="s">
        <v>39133</v>
      </c>
      <c r="B5932" t="s">
        <v>39134</v>
      </c>
      <c r="C5932" t="s">
        <v>39136</v>
      </c>
      <c r="D5932" t="s">
        <v>39137</v>
      </c>
      <c r="E5932" t="s">
        <v>39138</v>
      </c>
      <c r="F5932" t="s">
        <v>39139</v>
      </c>
      <c r="I5932" t="s">
        <v>39140</v>
      </c>
      <c r="J5932" t="s">
        <v>39141</v>
      </c>
      <c r="M5932" t="s">
        <v>112299</v>
      </c>
      <c r="N5932" t="s">
        <v>247</v>
      </c>
      <c r="O5932" s="3" t="s">
        <v>39142</v>
      </c>
      <c r="P5932" t="s">
        <v>247</v>
      </c>
      <c r="Q5932" t="s">
        <v>247</v>
      </c>
      <c r="R5932" t="s">
        <v>39142</v>
      </c>
      <c r="S5932" s="4" t="str">
        <f t="shared" si="92"/>
        <v>2004</v>
      </c>
    </row>
    <row r="5933" spans="1:19" hidden="1" x14ac:dyDescent="0.35">
      <c r="A5933" t="s">
        <v>39138</v>
      </c>
      <c r="B5933" t="s">
        <v>39139</v>
      </c>
      <c r="C5933" t="s">
        <v>39143</v>
      </c>
      <c r="D5933" t="s">
        <v>39144</v>
      </c>
      <c r="E5933" t="s">
        <v>39145</v>
      </c>
      <c r="F5933" t="s">
        <v>39146</v>
      </c>
      <c r="I5933" t="s">
        <v>39147</v>
      </c>
      <c r="J5933" t="s">
        <v>39148</v>
      </c>
      <c r="M5933" t="s">
        <v>112314</v>
      </c>
      <c r="N5933" t="s">
        <v>28736</v>
      </c>
      <c r="O5933" s="3" t="s">
        <v>39149</v>
      </c>
      <c r="P5933" t="s">
        <v>28736</v>
      </c>
      <c r="Q5933" t="s">
        <v>28736</v>
      </c>
      <c r="R5933" t="s">
        <v>39149</v>
      </c>
      <c r="S5933" s="4" t="str">
        <f t="shared" si="92"/>
        <v>2004</v>
      </c>
    </row>
    <row r="5934" spans="1:19" hidden="1" x14ac:dyDescent="0.35">
      <c r="A5934" t="s">
        <v>39145</v>
      </c>
      <c r="B5934" t="s">
        <v>39146</v>
      </c>
      <c r="C5934" t="s">
        <v>39150</v>
      </c>
      <c r="D5934" t="s">
        <v>39151</v>
      </c>
      <c r="E5934" t="s">
        <v>39152</v>
      </c>
      <c r="F5934" t="s">
        <v>39153</v>
      </c>
      <c r="I5934" t="s">
        <v>39154</v>
      </c>
      <c r="J5934" t="s">
        <v>39155</v>
      </c>
      <c r="M5934" t="s">
        <v>112314</v>
      </c>
      <c r="N5934" t="s">
        <v>28736</v>
      </c>
      <c r="O5934" s="3" t="s">
        <v>39156</v>
      </c>
      <c r="P5934" t="s">
        <v>28736</v>
      </c>
      <c r="Q5934" t="s">
        <v>28736</v>
      </c>
      <c r="R5934" t="s">
        <v>39156</v>
      </c>
      <c r="S5934" s="4" t="str">
        <f t="shared" si="92"/>
        <v>2004</v>
      </c>
    </row>
    <row r="5935" spans="1:19" hidden="1" x14ac:dyDescent="0.35">
      <c r="A5935" t="s">
        <v>39152</v>
      </c>
      <c r="B5935" t="s">
        <v>39153</v>
      </c>
      <c r="C5935" t="s">
        <v>39157</v>
      </c>
      <c r="D5935" t="s">
        <v>39158</v>
      </c>
      <c r="E5935" t="s">
        <v>39159</v>
      </c>
      <c r="F5935" t="s">
        <v>39160</v>
      </c>
      <c r="I5935" t="s">
        <v>39161</v>
      </c>
      <c r="J5935" t="s">
        <v>39162</v>
      </c>
      <c r="M5935" t="s">
        <v>112297</v>
      </c>
      <c r="N5935" t="s">
        <v>16314</v>
      </c>
      <c r="O5935" s="3" t="s">
        <v>39163</v>
      </c>
      <c r="P5935" t="s">
        <v>16314</v>
      </c>
      <c r="Q5935" t="s">
        <v>16314</v>
      </c>
      <c r="R5935" t="s">
        <v>39163</v>
      </c>
      <c r="S5935" s="4" t="str">
        <f t="shared" si="92"/>
        <v>2004</v>
      </c>
    </row>
    <row r="5936" spans="1:19" hidden="1" x14ac:dyDescent="0.35">
      <c r="A5936" t="s">
        <v>39159</v>
      </c>
      <c r="B5936" t="s">
        <v>39160</v>
      </c>
      <c r="C5936" t="s">
        <v>39164</v>
      </c>
      <c r="D5936" t="s">
        <v>39165</v>
      </c>
      <c r="E5936" t="s">
        <v>39166</v>
      </c>
      <c r="F5936" t="s">
        <v>39167</v>
      </c>
      <c r="I5936" t="s">
        <v>39168</v>
      </c>
      <c r="J5936" t="s">
        <v>39169</v>
      </c>
      <c r="M5936" t="s">
        <v>112297</v>
      </c>
      <c r="N5936" t="s">
        <v>16314</v>
      </c>
      <c r="O5936" s="3" t="s">
        <v>39170</v>
      </c>
      <c r="P5936" t="s">
        <v>16314</v>
      </c>
      <c r="Q5936" t="s">
        <v>16314</v>
      </c>
      <c r="R5936" t="s">
        <v>39170</v>
      </c>
      <c r="S5936" s="4" t="str">
        <f t="shared" si="92"/>
        <v>2004</v>
      </c>
    </row>
    <row r="5937" spans="1:19" hidden="1" x14ac:dyDescent="0.35">
      <c r="A5937" t="s">
        <v>39166</v>
      </c>
      <c r="B5937" t="s">
        <v>39167</v>
      </c>
      <c r="C5937" t="s">
        <v>39171</v>
      </c>
      <c r="D5937" t="s">
        <v>39172</v>
      </c>
      <c r="E5937" t="s">
        <v>39173</v>
      </c>
      <c r="F5937" t="s">
        <v>39174</v>
      </c>
      <c r="I5937" t="s">
        <v>39175</v>
      </c>
      <c r="J5937" t="s">
        <v>39176</v>
      </c>
      <c r="M5937" t="s">
        <v>112298</v>
      </c>
      <c r="N5937" t="s">
        <v>28</v>
      </c>
      <c r="O5937" s="3" t="s">
        <v>39177</v>
      </c>
      <c r="P5937" t="s">
        <v>16314</v>
      </c>
      <c r="Q5937" t="s">
        <v>16314</v>
      </c>
      <c r="R5937" t="s">
        <v>39177</v>
      </c>
      <c r="S5937" s="4" t="str">
        <f t="shared" si="92"/>
        <v>2004</v>
      </c>
    </row>
    <row r="5938" spans="1:19" hidden="1" x14ac:dyDescent="0.35">
      <c r="A5938" t="s">
        <v>39173</v>
      </c>
      <c r="B5938" t="s">
        <v>39174</v>
      </c>
      <c r="C5938" t="s">
        <v>39178</v>
      </c>
      <c r="D5938" t="s">
        <v>39179</v>
      </c>
      <c r="E5938" t="s">
        <v>39180</v>
      </c>
      <c r="F5938" t="s">
        <v>39181</v>
      </c>
      <c r="I5938" t="s">
        <v>39182</v>
      </c>
      <c r="J5938" t="s">
        <v>39183</v>
      </c>
      <c r="M5938" t="s">
        <v>112297</v>
      </c>
      <c r="N5938" t="s">
        <v>124</v>
      </c>
      <c r="O5938" s="3" t="s">
        <v>39184</v>
      </c>
      <c r="P5938" t="s">
        <v>124</v>
      </c>
      <c r="Q5938" t="s">
        <v>124</v>
      </c>
      <c r="R5938" t="s">
        <v>39184</v>
      </c>
      <c r="S5938" s="4" t="str">
        <f t="shared" si="92"/>
        <v>2004</v>
      </c>
    </row>
    <row r="5939" spans="1:19" hidden="1" x14ac:dyDescent="0.35">
      <c r="A5939" t="s">
        <v>39180</v>
      </c>
      <c r="B5939" t="s">
        <v>39181</v>
      </c>
      <c r="C5939" t="s">
        <v>39185</v>
      </c>
      <c r="D5939" t="s">
        <v>39186</v>
      </c>
      <c r="E5939" t="s">
        <v>39187</v>
      </c>
      <c r="F5939" t="s">
        <v>39188</v>
      </c>
      <c r="I5939" t="s">
        <v>39189</v>
      </c>
      <c r="J5939" t="s">
        <v>39190</v>
      </c>
      <c r="M5939" t="s">
        <v>112297</v>
      </c>
      <c r="N5939" t="s">
        <v>124</v>
      </c>
      <c r="O5939" s="3" t="s">
        <v>39191</v>
      </c>
      <c r="P5939" t="s">
        <v>124</v>
      </c>
      <c r="Q5939" t="s">
        <v>124</v>
      </c>
      <c r="R5939" t="s">
        <v>39191</v>
      </c>
      <c r="S5939" s="4" t="str">
        <f t="shared" si="92"/>
        <v>2004</v>
      </c>
    </row>
    <row r="5940" spans="1:19" hidden="1" x14ac:dyDescent="0.35">
      <c r="A5940" t="s">
        <v>39187</v>
      </c>
      <c r="B5940" t="s">
        <v>39188</v>
      </c>
      <c r="C5940" t="s">
        <v>39192</v>
      </c>
      <c r="D5940" t="s">
        <v>39193</v>
      </c>
      <c r="E5940" t="s">
        <v>39194</v>
      </c>
      <c r="F5940" t="s">
        <v>39195</v>
      </c>
      <c r="I5940" t="s">
        <v>39196</v>
      </c>
      <c r="J5940" t="s">
        <v>39197</v>
      </c>
      <c r="M5940" t="s">
        <v>112297</v>
      </c>
      <c r="N5940" t="s">
        <v>124</v>
      </c>
      <c r="O5940" s="3" t="s">
        <v>39198</v>
      </c>
      <c r="P5940" t="s">
        <v>124</v>
      </c>
      <c r="Q5940" t="s">
        <v>124</v>
      </c>
      <c r="R5940" t="s">
        <v>39198</v>
      </c>
      <c r="S5940" s="4" t="str">
        <f t="shared" si="92"/>
        <v>2004</v>
      </c>
    </row>
    <row r="5941" spans="1:19" hidden="1" x14ac:dyDescent="0.35">
      <c r="A5941" t="s">
        <v>39194</v>
      </c>
      <c r="B5941" t="s">
        <v>39195</v>
      </c>
      <c r="C5941" t="s">
        <v>39199</v>
      </c>
      <c r="D5941" t="s">
        <v>39200</v>
      </c>
      <c r="E5941" t="s">
        <v>39201</v>
      </c>
      <c r="F5941" t="s">
        <v>39202</v>
      </c>
      <c r="I5941" t="s">
        <v>39203</v>
      </c>
      <c r="J5941" t="s">
        <v>39204</v>
      </c>
      <c r="M5941" t="s">
        <v>112299</v>
      </c>
      <c r="N5941" t="s">
        <v>247</v>
      </c>
      <c r="O5941" s="3" t="s">
        <v>39205</v>
      </c>
      <c r="P5941" t="s">
        <v>247</v>
      </c>
      <c r="Q5941" t="s">
        <v>247</v>
      </c>
      <c r="R5941" t="s">
        <v>39205</v>
      </c>
      <c r="S5941" s="4" t="str">
        <f t="shared" si="92"/>
        <v>2004</v>
      </c>
    </row>
    <row r="5942" spans="1:19" hidden="1" x14ac:dyDescent="0.35">
      <c r="A5942" t="s">
        <v>39201</v>
      </c>
      <c r="B5942" t="s">
        <v>39202</v>
      </c>
      <c r="C5942" t="s">
        <v>39206</v>
      </c>
      <c r="D5942" t="s">
        <v>39207</v>
      </c>
      <c r="E5942" t="s">
        <v>39208</v>
      </c>
      <c r="F5942" t="s">
        <v>39209</v>
      </c>
      <c r="I5942" t="s">
        <v>39210</v>
      </c>
      <c r="J5942" t="s">
        <v>39211</v>
      </c>
      <c r="M5942" t="s">
        <v>112314</v>
      </c>
      <c r="N5942" t="s">
        <v>28736</v>
      </c>
      <c r="O5942" s="3" t="s">
        <v>39212</v>
      </c>
      <c r="P5942" t="s">
        <v>28736</v>
      </c>
      <c r="Q5942" t="s">
        <v>28736</v>
      </c>
      <c r="R5942" t="s">
        <v>39212</v>
      </c>
      <c r="S5942" s="4" t="str">
        <f t="shared" si="92"/>
        <v>2004</v>
      </c>
    </row>
    <row r="5943" spans="1:19" hidden="1" x14ac:dyDescent="0.35">
      <c r="A5943" t="s">
        <v>39208</v>
      </c>
      <c r="B5943" t="s">
        <v>39209</v>
      </c>
      <c r="C5943" t="s">
        <v>39213</v>
      </c>
      <c r="D5943" t="s">
        <v>39214</v>
      </c>
      <c r="E5943" t="s">
        <v>39215</v>
      </c>
      <c r="F5943" t="s">
        <v>39216</v>
      </c>
      <c r="I5943" t="s">
        <v>39217</v>
      </c>
      <c r="J5943" t="s">
        <v>39218</v>
      </c>
      <c r="M5943" t="s">
        <v>112297</v>
      </c>
      <c r="N5943" t="s">
        <v>124</v>
      </c>
      <c r="O5943" s="3" t="s">
        <v>39219</v>
      </c>
      <c r="P5943" t="s">
        <v>124</v>
      </c>
      <c r="Q5943" t="s">
        <v>124</v>
      </c>
      <c r="R5943" t="s">
        <v>39219</v>
      </c>
      <c r="S5943" s="4" t="str">
        <f t="shared" si="92"/>
        <v>2004</v>
      </c>
    </row>
    <row r="5944" spans="1:19" hidden="1" x14ac:dyDescent="0.35">
      <c r="A5944" t="s">
        <v>39215</v>
      </c>
      <c r="B5944" t="s">
        <v>39216</v>
      </c>
      <c r="C5944" t="s">
        <v>39220</v>
      </c>
      <c r="D5944" t="s">
        <v>39221</v>
      </c>
      <c r="E5944" t="s">
        <v>39222</v>
      </c>
      <c r="F5944" t="s">
        <v>39223</v>
      </c>
      <c r="I5944" t="s">
        <v>39224</v>
      </c>
      <c r="J5944" t="s">
        <v>39225</v>
      </c>
      <c r="M5944" t="s">
        <v>112297</v>
      </c>
      <c r="N5944" t="s">
        <v>16314</v>
      </c>
      <c r="O5944" s="3" t="s">
        <v>39226</v>
      </c>
      <c r="P5944" t="s">
        <v>16314</v>
      </c>
      <c r="Q5944" t="s">
        <v>16314</v>
      </c>
      <c r="R5944" t="s">
        <v>39226</v>
      </c>
      <c r="S5944" s="4" t="str">
        <f t="shared" si="92"/>
        <v>2004</v>
      </c>
    </row>
    <row r="5945" spans="1:19" hidden="1" x14ac:dyDescent="0.35">
      <c r="A5945" t="s">
        <v>39222</v>
      </c>
      <c r="B5945" t="s">
        <v>39223</v>
      </c>
      <c r="C5945" t="s">
        <v>39227</v>
      </c>
      <c r="D5945" t="s">
        <v>39228</v>
      </c>
      <c r="E5945" t="s">
        <v>39229</v>
      </c>
      <c r="F5945" t="s">
        <v>39230</v>
      </c>
      <c r="I5945" t="s">
        <v>39231</v>
      </c>
      <c r="J5945" t="s">
        <v>39232</v>
      </c>
      <c r="M5945" t="s">
        <v>112314</v>
      </c>
      <c r="N5945" t="s">
        <v>28736</v>
      </c>
      <c r="O5945" s="3" t="s">
        <v>39233</v>
      </c>
      <c r="P5945" t="s">
        <v>28736</v>
      </c>
      <c r="Q5945" t="s">
        <v>28736</v>
      </c>
      <c r="R5945" t="s">
        <v>39233</v>
      </c>
      <c r="S5945" s="4" t="str">
        <f t="shared" si="92"/>
        <v>2004</v>
      </c>
    </row>
    <row r="5946" spans="1:19" hidden="1" x14ac:dyDescent="0.35">
      <c r="A5946" t="s">
        <v>39229</v>
      </c>
      <c r="B5946" t="s">
        <v>39230</v>
      </c>
      <c r="C5946" t="s">
        <v>39234</v>
      </c>
      <c r="D5946" t="s">
        <v>39235</v>
      </c>
      <c r="E5946" t="s">
        <v>39236</v>
      </c>
      <c r="F5946" t="s">
        <v>39237</v>
      </c>
      <c r="I5946" t="s">
        <v>39238</v>
      </c>
      <c r="J5946" t="s">
        <v>39239</v>
      </c>
      <c r="M5946" t="s">
        <v>112314</v>
      </c>
      <c r="N5946" t="s">
        <v>28736</v>
      </c>
      <c r="O5946" s="3" t="s">
        <v>39240</v>
      </c>
      <c r="P5946" t="s">
        <v>28736</v>
      </c>
      <c r="Q5946" t="s">
        <v>28736</v>
      </c>
      <c r="R5946" t="s">
        <v>39240</v>
      </c>
      <c r="S5946" s="4" t="str">
        <f t="shared" si="92"/>
        <v>2004</v>
      </c>
    </row>
    <row r="5947" spans="1:19" hidden="1" x14ac:dyDescent="0.35">
      <c r="A5947" t="s">
        <v>39236</v>
      </c>
      <c r="B5947" t="s">
        <v>39237</v>
      </c>
      <c r="C5947" t="s">
        <v>39241</v>
      </c>
      <c r="D5947" t="s">
        <v>39242</v>
      </c>
      <c r="E5947" t="s">
        <v>39243</v>
      </c>
      <c r="F5947" t="s">
        <v>39244</v>
      </c>
      <c r="I5947" t="s">
        <v>39245</v>
      </c>
      <c r="J5947" t="s">
        <v>39246</v>
      </c>
      <c r="M5947" t="s">
        <v>112314</v>
      </c>
      <c r="N5947" t="s">
        <v>28736</v>
      </c>
      <c r="O5947" s="3" t="s">
        <v>39247</v>
      </c>
      <c r="P5947" t="s">
        <v>28736</v>
      </c>
      <c r="Q5947" t="s">
        <v>28736</v>
      </c>
      <c r="R5947" t="s">
        <v>39247</v>
      </c>
      <c r="S5947" s="4" t="str">
        <f t="shared" si="92"/>
        <v>2004</v>
      </c>
    </row>
    <row r="5948" spans="1:19" hidden="1" x14ac:dyDescent="0.35">
      <c r="A5948" t="s">
        <v>39243</v>
      </c>
      <c r="B5948" t="s">
        <v>39244</v>
      </c>
      <c r="C5948" t="s">
        <v>39248</v>
      </c>
      <c r="D5948" t="s">
        <v>39249</v>
      </c>
      <c r="E5948" t="s">
        <v>39250</v>
      </c>
      <c r="F5948" t="s">
        <v>39251</v>
      </c>
      <c r="I5948" t="s">
        <v>39252</v>
      </c>
      <c r="J5948" t="s">
        <v>19320</v>
      </c>
      <c r="M5948" t="s">
        <v>112299</v>
      </c>
      <c r="N5948" t="s">
        <v>247</v>
      </c>
      <c r="O5948" s="3" t="s">
        <v>39253</v>
      </c>
      <c r="P5948" t="s">
        <v>247</v>
      </c>
      <c r="Q5948" t="s">
        <v>247</v>
      </c>
      <c r="R5948" t="s">
        <v>39253</v>
      </c>
      <c r="S5948" s="4" t="str">
        <f t="shared" si="92"/>
        <v>2004</v>
      </c>
    </row>
    <row r="5949" spans="1:19" hidden="1" x14ac:dyDescent="0.35">
      <c r="A5949" t="s">
        <v>39250</v>
      </c>
      <c r="B5949" t="s">
        <v>39251</v>
      </c>
      <c r="C5949" t="s">
        <v>39254</v>
      </c>
      <c r="D5949" t="s">
        <v>39255</v>
      </c>
      <c r="E5949" t="s">
        <v>39256</v>
      </c>
      <c r="F5949" t="s">
        <v>39257</v>
      </c>
      <c r="I5949" t="s">
        <v>39258</v>
      </c>
      <c r="J5949" t="s">
        <v>39259</v>
      </c>
      <c r="M5949" t="s">
        <v>112314</v>
      </c>
      <c r="N5949" t="s">
        <v>28736</v>
      </c>
      <c r="O5949" s="3" t="s">
        <v>39260</v>
      </c>
      <c r="P5949" t="s">
        <v>28736</v>
      </c>
      <c r="Q5949" t="s">
        <v>28736</v>
      </c>
      <c r="R5949" t="s">
        <v>39260</v>
      </c>
      <c r="S5949" s="4" t="str">
        <f t="shared" si="92"/>
        <v>2004</v>
      </c>
    </row>
    <row r="5950" spans="1:19" hidden="1" x14ac:dyDescent="0.35">
      <c r="A5950" t="s">
        <v>39256</v>
      </c>
      <c r="B5950" t="s">
        <v>39257</v>
      </c>
      <c r="C5950" t="s">
        <v>39261</v>
      </c>
      <c r="D5950" t="s">
        <v>39262</v>
      </c>
      <c r="E5950" t="s">
        <v>39263</v>
      </c>
      <c r="F5950" t="s">
        <v>39264</v>
      </c>
      <c r="I5950" t="s">
        <v>26556</v>
      </c>
      <c r="J5950" t="s">
        <v>17834</v>
      </c>
      <c r="M5950" t="s">
        <v>112297</v>
      </c>
      <c r="N5950" t="s">
        <v>124</v>
      </c>
      <c r="O5950" s="3" t="s">
        <v>39265</v>
      </c>
      <c r="P5950" t="s">
        <v>124</v>
      </c>
      <c r="Q5950" t="s">
        <v>124</v>
      </c>
      <c r="R5950" t="s">
        <v>39265</v>
      </c>
      <c r="S5950" s="4" t="str">
        <f t="shared" si="92"/>
        <v>2004</v>
      </c>
    </row>
    <row r="5951" spans="1:19" hidden="1" x14ac:dyDescent="0.35">
      <c r="A5951" t="s">
        <v>39263</v>
      </c>
      <c r="B5951" t="s">
        <v>39264</v>
      </c>
      <c r="C5951" t="s">
        <v>39266</v>
      </c>
      <c r="D5951" t="s">
        <v>39267</v>
      </c>
      <c r="E5951" t="s">
        <v>39268</v>
      </c>
      <c r="F5951" t="s">
        <v>39269</v>
      </c>
      <c r="I5951" t="s">
        <v>39270</v>
      </c>
      <c r="J5951" t="s">
        <v>29749</v>
      </c>
      <c r="M5951" t="s">
        <v>112314</v>
      </c>
      <c r="N5951" t="s">
        <v>28736</v>
      </c>
      <c r="O5951" s="3" t="s">
        <v>39271</v>
      </c>
      <c r="P5951" t="s">
        <v>28736</v>
      </c>
      <c r="Q5951" t="s">
        <v>28736</v>
      </c>
      <c r="R5951" t="s">
        <v>39271</v>
      </c>
      <c r="S5951" s="4" t="str">
        <f t="shared" si="92"/>
        <v>2004</v>
      </c>
    </row>
    <row r="5952" spans="1:19" hidden="1" x14ac:dyDescent="0.35">
      <c r="A5952" t="s">
        <v>39268</v>
      </c>
      <c r="B5952" t="s">
        <v>39269</v>
      </c>
      <c r="C5952" t="s">
        <v>39272</v>
      </c>
      <c r="D5952" t="s">
        <v>39273</v>
      </c>
      <c r="E5952" t="s">
        <v>39274</v>
      </c>
      <c r="F5952" t="s">
        <v>39275</v>
      </c>
      <c r="I5952" t="s">
        <v>39276</v>
      </c>
      <c r="J5952" t="s">
        <v>39277</v>
      </c>
      <c r="M5952" t="s">
        <v>112314</v>
      </c>
      <c r="N5952" t="s">
        <v>28736</v>
      </c>
      <c r="O5952" s="3" t="s">
        <v>39278</v>
      </c>
      <c r="P5952" t="s">
        <v>28736</v>
      </c>
      <c r="Q5952" t="s">
        <v>28736</v>
      </c>
      <c r="R5952" t="s">
        <v>39278</v>
      </c>
      <c r="S5952" s="4" t="str">
        <f t="shared" si="92"/>
        <v>2004</v>
      </c>
    </row>
    <row r="5953" spans="1:19" ht="29" hidden="1" x14ac:dyDescent="0.35">
      <c r="A5953" t="s">
        <v>39274</v>
      </c>
      <c r="B5953" t="s">
        <v>39275</v>
      </c>
      <c r="C5953" t="s">
        <v>39279</v>
      </c>
      <c r="D5953" t="s">
        <v>39280</v>
      </c>
      <c r="E5953" t="s">
        <v>39281</v>
      </c>
      <c r="F5953" t="s">
        <v>39282</v>
      </c>
      <c r="I5953" t="s">
        <v>39283</v>
      </c>
      <c r="J5953" t="s">
        <v>39284</v>
      </c>
      <c r="K5953" s="2" t="s">
        <v>1501</v>
      </c>
      <c r="M5953" t="s">
        <v>112297</v>
      </c>
      <c r="N5953" t="s">
        <v>124</v>
      </c>
      <c r="O5953" s="3" t="s">
        <v>39285</v>
      </c>
      <c r="P5953" t="s">
        <v>124</v>
      </c>
      <c r="Q5953" t="s">
        <v>124</v>
      </c>
      <c r="R5953" t="s">
        <v>39285</v>
      </c>
      <c r="S5953" s="4" t="str">
        <f t="shared" si="92"/>
        <v>2004</v>
      </c>
    </row>
    <row r="5954" spans="1:19" hidden="1" x14ac:dyDescent="0.35">
      <c r="A5954" t="s">
        <v>39281</v>
      </c>
      <c r="B5954" t="s">
        <v>39282</v>
      </c>
      <c r="C5954" t="s">
        <v>39286</v>
      </c>
      <c r="D5954" t="s">
        <v>39287</v>
      </c>
      <c r="E5954" t="s">
        <v>39288</v>
      </c>
      <c r="F5954" t="s">
        <v>39289</v>
      </c>
      <c r="I5954" t="s">
        <v>2870</v>
      </c>
      <c r="J5954" t="s">
        <v>2871</v>
      </c>
      <c r="M5954" t="s">
        <v>112297</v>
      </c>
      <c r="N5954" t="s">
        <v>124</v>
      </c>
      <c r="O5954" s="3" t="s">
        <v>39290</v>
      </c>
      <c r="P5954" t="s">
        <v>124</v>
      </c>
      <c r="Q5954" t="s">
        <v>124</v>
      </c>
      <c r="R5954" t="s">
        <v>39290</v>
      </c>
      <c r="S5954" s="4" t="str">
        <f t="shared" si="92"/>
        <v>2004</v>
      </c>
    </row>
    <row r="5955" spans="1:19" hidden="1" x14ac:dyDescent="0.35">
      <c r="A5955" t="s">
        <v>39288</v>
      </c>
      <c r="B5955" t="s">
        <v>39289</v>
      </c>
      <c r="C5955" t="s">
        <v>39291</v>
      </c>
      <c r="D5955" t="s">
        <v>39292</v>
      </c>
      <c r="E5955" t="s">
        <v>39293</v>
      </c>
      <c r="F5955" t="s">
        <v>39294</v>
      </c>
      <c r="I5955" t="s">
        <v>39295</v>
      </c>
      <c r="J5955" t="s">
        <v>39296</v>
      </c>
      <c r="M5955" t="s">
        <v>112299</v>
      </c>
      <c r="N5955" t="s">
        <v>247</v>
      </c>
      <c r="O5955" s="3" t="s">
        <v>39297</v>
      </c>
      <c r="P5955" t="s">
        <v>247</v>
      </c>
      <c r="Q5955" t="s">
        <v>247</v>
      </c>
      <c r="R5955" t="s">
        <v>39297</v>
      </c>
      <c r="S5955" s="4" t="str">
        <f t="shared" ref="S5955:S6018" si="93">LEFT(RIGHT(R5955,19),4)</f>
        <v>2004</v>
      </c>
    </row>
    <row r="5956" spans="1:19" hidden="1" x14ac:dyDescent="0.35">
      <c r="A5956" t="s">
        <v>39293</v>
      </c>
      <c r="B5956" t="s">
        <v>39294</v>
      </c>
      <c r="C5956" t="s">
        <v>39298</v>
      </c>
      <c r="D5956" t="s">
        <v>39299</v>
      </c>
      <c r="E5956" t="s">
        <v>39300</v>
      </c>
      <c r="F5956" t="s">
        <v>39301</v>
      </c>
      <c r="I5956" t="s">
        <v>39302</v>
      </c>
      <c r="J5956" t="s">
        <v>39303</v>
      </c>
      <c r="M5956" t="s">
        <v>112297</v>
      </c>
      <c r="N5956" t="s">
        <v>124</v>
      </c>
      <c r="O5956" s="3" t="s">
        <v>39304</v>
      </c>
      <c r="P5956" t="s">
        <v>124</v>
      </c>
      <c r="Q5956" t="s">
        <v>124</v>
      </c>
      <c r="R5956" t="s">
        <v>39304</v>
      </c>
      <c r="S5956" s="4" t="str">
        <f t="shared" si="93"/>
        <v>2004</v>
      </c>
    </row>
    <row r="5957" spans="1:19" hidden="1" x14ac:dyDescent="0.35">
      <c r="A5957" t="s">
        <v>39300</v>
      </c>
      <c r="B5957" t="s">
        <v>39301</v>
      </c>
      <c r="C5957" s="1" t="s">
        <v>39305</v>
      </c>
      <c r="D5957" s="1" t="s">
        <v>39306</v>
      </c>
      <c r="E5957" t="s">
        <v>39307</v>
      </c>
      <c r="F5957" t="s">
        <v>39308</v>
      </c>
      <c r="I5957" t="s">
        <v>39309</v>
      </c>
      <c r="J5957" t="s">
        <v>39310</v>
      </c>
      <c r="M5957" t="s">
        <v>112314</v>
      </c>
      <c r="N5957" t="s">
        <v>28736</v>
      </c>
      <c r="O5957" s="3" t="s">
        <v>39311</v>
      </c>
      <c r="P5957" t="s">
        <v>28736</v>
      </c>
      <c r="Q5957" t="s">
        <v>28736</v>
      </c>
      <c r="R5957" t="s">
        <v>39311</v>
      </c>
      <c r="S5957" s="4" t="str">
        <f t="shared" si="93"/>
        <v>2004</v>
      </c>
    </row>
    <row r="5958" spans="1:19" hidden="1" x14ac:dyDescent="0.35">
      <c r="A5958" t="s">
        <v>39307</v>
      </c>
      <c r="B5958" t="s">
        <v>39308</v>
      </c>
      <c r="C5958" t="s">
        <v>39312</v>
      </c>
      <c r="D5958" t="s">
        <v>39313</v>
      </c>
      <c r="E5958" t="s">
        <v>39314</v>
      </c>
      <c r="F5958" t="s">
        <v>39315</v>
      </c>
      <c r="I5958" t="s">
        <v>39316</v>
      </c>
      <c r="J5958" t="s">
        <v>39317</v>
      </c>
      <c r="M5958" t="s">
        <v>112314</v>
      </c>
      <c r="N5958" t="s">
        <v>28736</v>
      </c>
      <c r="O5958" s="3" t="s">
        <v>39318</v>
      </c>
      <c r="P5958" t="s">
        <v>28736</v>
      </c>
      <c r="Q5958" t="s">
        <v>28736</v>
      </c>
      <c r="R5958" t="s">
        <v>39318</v>
      </c>
      <c r="S5958" s="4" t="str">
        <f t="shared" si="93"/>
        <v>2004</v>
      </c>
    </row>
    <row r="5959" spans="1:19" hidden="1" x14ac:dyDescent="0.35">
      <c r="A5959" t="s">
        <v>39314</v>
      </c>
      <c r="B5959" t="s">
        <v>39315</v>
      </c>
      <c r="C5959" t="s">
        <v>39319</v>
      </c>
      <c r="D5959" t="s">
        <v>39320</v>
      </c>
      <c r="E5959" t="s">
        <v>39321</v>
      </c>
      <c r="F5959" t="s">
        <v>39322</v>
      </c>
      <c r="I5959" t="s">
        <v>39323</v>
      </c>
      <c r="J5959" t="s">
        <v>39324</v>
      </c>
      <c r="M5959" t="s">
        <v>112299</v>
      </c>
      <c r="N5959" t="s">
        <v>247</v>
      </c>
      <c r="O5959" s="3" t="s">
        <v>39325</v>
      </c>
      <c r="P5959" t="s">
        <v>247</v>
      </c>
      <c r="Q5959" t="s">
        <v>247</v>
      </c>
      <c r="R5959" t="s">
        <v>39325</v>
      </c>
      <c r="S5959" s="4" t="str">
        <f t="shared" si="93"/>
        <v>2004</v>
      </c>
    </row>
    <row r="5960" spans="1:19" hidden="1" x14ac:dyDescent="0.35">
      <c r="A5960" t="s">
        <v>39321</v>
      </c>
      <c r="B5960" t="s">
        <v>39322</v>
      </c>
      <c r="C5960" t="s">
        <v>39326</v>
      </c>
      <c r="D5960" t="s">
        <v>39327</v>
      </c>
      <c r="E5960" t="s">
        <v>39328</v>
      </c>
      <c r="F5960" t="s">
        <v>39329</v>
      </c>
      <c r="I5960" t="s">
        <v>39330</v>
      </c>
      <c r="J5960" t="s">
        <v>39331</v>
      </c>
      <c r="M5960" t="s">
        <v>112297</v>
      </c>
      <c r="N5960" t="s">
        <v>124</v>
      </c>
      <c r="O5960" s="3" t="s">
        <v>39332</v>
      </c>
      <c r="P5960" t="s">
        <v>124</v>
      </c>
      <c r="Q5960" t="s">
        <v>124</v>
      </c>
      <c r="R5960" t="s">
        <v>39332</v>
      </c>
      <c r="S5960" s="4" t="str">
        <f t="shared" si="93"/>
        <v>2004</v>
      </c>
    </row>
    <row r="5961" spans="1:19" hidden="1" x14ac:dyDescent="0.35">
      <c r="A5961" t="s">
        <v>39328</v>
      </c>
      <c r="B5961" t="s">
        <v>39329</v>
      </c>
      <c r="C5961" t="s">
        <v>39333</v>
      </c>
      <c r="D5961" t="s">
        <v>39334</v>
      </c>
      <c r="E5961" t="s">
        <v>39335</v>
      </c>
      <c r="F5961" t="s">
        <v>39336</v>
      </c>
      <c r="I5961" t="s">
        <v>39337</v>
      </c>
      <c r="J5961" t="s">
        <v>39338</v>
      </c>
      <c r="M5961" t="s">
        <v>112297</v>
      </c>
      <c r="N5961" t="s">
        <v>16314</v>
      </c>
      <c r="O5961" s="3" t="s">
        <v>39339</v>
      </c>
      <c r="P5961" t="s">
        <v>16314</v>
      </c>
      <c r="Q5961" t="s">
        <v>16314</v>
      </c>
      <c r="R5961" t="s">
        <v>39339</v>
      </c>
      <c r="S5961" s="4" t="str">
        <f t="shared" si="93"/>
        <v>2004</v>
      </c>
    </row>
    <row r="5962" spans="1:19" hidden="1" x14ac:dyDescent="0.35">
      <c r="A5962" t="s">
        <v>39335</v>
      </c>
      <c r="B5962" t="s">
        <v>39336</v>
      </c>
      <c r="C5962" t="s">
        <v>39340</v>
      </c>
      <c r="D5962" t="s">
        <v>39341</v>
      </c>
      <c r="E5962" t="s">
        <v>39342</v>
      </c>
      <c r="F5962" t="s">
        <v>39343</v>
      </c>
      <c r="I5962" t="s">
        <v>39344</v>
      </c>
      <c r="J5962" t="s">
        <v>39345</v>
      </c>
      <c r="M5962" t="s">
        <v>112299</v>
      </c>
      <c r="N5962" t="s">
        <v>247</v>
      </c>
      <c r="O5962" s="3" t="s">
        <v>39346</v>
      </c>
      <c r="P5962" t="s">
        <v>247</v>
      </c>
      <c r="Q5962" t="s">
        <v>247</v>
      </c>
      <c r="R5962" t="s">
        <v>39346</v>
      </c>
      <c r="S5962" s="4" t="str">
        <f t="shared" si="93"/>
        <v>2004</v>
      </c>
    </row>
    <row r="5963" spans="1:19" hidden="1" x14ac:dyDescent="0.35">
      <c r="A5963" t="s">
        <v>39342</v>
      </c>
      <c r="B5963" t="s">
        <v>39343</v>
      </c>
      <c r="C5963" t="s">
        <v>39347</v>
      </c>
      <c r="D5963" t="s">
        <v>39348</v>
      </c>
      <c r="E5963" t="s">
        <v>39349</v>
      </c>
      <c r="F5963" t="s">
        <v>39350</v>
      </c>
      <c r="I5963" t="s">
        <v>39351</v>
      </c>
      <c r="J5963" t="s">
        <v>39352</v>
      </c>
      <c r="M5963" t="s">
        <v>112299</v>
      </c>
      <c r="N5963" t="s">
        <v>247</v>
      </c>
      <c r="O5963" s="3" t="s">
        <v>39353</v>
      </c>
      <c r="P5963" t="s">
        <v>247</v>
      </c>
      <c r="Q5963" t="s">
        <v>247</v>
      </c>
      <c r="R5963" t="s">
        <v>39353</v>
      </c>
      <c r="S5963" s="4" t="str">
        <f t="shared" si="93"/>
        <v>2004</v>
      </c>
    </row>
    <row r="5964" spans="1:19" hidden="1" x14ac:dyDescent="0.35">
      <c r="A5964" t="s">
        <v>39349</v>
      </c>
      <c r="B5964" t="s">
        <v>39350</v>
      </c>
      <c r="C5964" t="s">
        <v>39354</v>
      </c>
      <c r="D5964" t="s">
        <v>39355</v>
      </c>
      <c r="E5964" t="s">
        <v>39356</v>
      </c>
      <c r="F5964" t="s">
        <v>39357</v>
      </c>
      <c r="I5964" t="s">
        <v>39358</v>
      </c>
      <c r="J5964" t="s">
        <v>39359</v>
      </c>
      <c r="M5964" t="s">
        <v>112297</v>
      </c>
      <c r="N5964" t="s">
        <v>124</v>
      </c>
      <c r="O5964" s="3" t="s">
        <v>39360</v>
      </c>
      <c r="P5964" t="s">
        <v>124</v>
      </c>
      <c r="Q5964" t="s">
        <v>124</v>
      </c>
      <c r="R5964" t="s">
        <v>39360</v>
      </c>
      <c r="S5964" s="4" t="str">
        <f t="shared" si="93"/>
        <v>2004</v>
      </c>
    </row>
    <row r="5965" spans="1:19" hidden="1" x14ac:dyDescent="0.35">
      <c r="A5965" t="s">
        <v>39356</v>
      </c>
      <c r="B5965" t="s">
        <v>39357</v>
      </c>
      <c r="C5965" t="s">
        <v>39361</v>
      </c>
      <c r="D5965" t="s">
        <v>39362</v>
      </c>
      <c r="E5965" t="s">
        <v>39363</v>
      </c>
      <c r="F5965" t="s">
        <v>39364</v>
      </c>
      <c r="I5965" t="s">
        <v>39365</v>
      </c>
      <c r="J5965" t="s">
        <v>39366</v>
      </c>
      <c r="M5965" t="s">
        <v>112314</v>
      </c>
      <c r="N5965" t="s">
        <v>16314</v>
      </c>
      <c r="O5965" s="3" t="s">
        <v>39367</v>
      </c>
      <c r="P5965" t="s">
        <v>16314</v>
      </c>
      <c r="Q5965" t="s">
        <v>16314</v>
      </c>
      <c r="R5965" t="s">
        <v>39367</v>
      </c>
      <c r="S5965" s="4" t="str">
        <f t="shared" si="93"/>
        <v>2004</v>
      </c>
    </row>
    <row r="5966" spans="1:19" hidden="1" x14ac:dyDescent="0.35">
      <c r="A5966" t="s">
        <v>39363</v>
      </c>
      <c r="B5966" t="s">
        <v>39364</v>
      </c>
      <c r="C5966" t="s">
        <v>39368</v>
      </c>
      <c r="D5966" t="s">
        <v>39369</v>
      </c>
      <c r="E5966" t="s">
        <v>39370</v>
      </c>
      <c r="F5966" t="s">
        <v>39371</v>
      </c>
      <c r="I5966" t="s">
        <v>39372</v>
      </c>
      <c r="J5966" t="s">
        <v>39373</v>
      </c>
      <c r="M5966" t="s">
        <v>112297</v>
      </c>
      <c r="N5966" t="s">
        <v>124</v>
      </c>
      <c r="O5966" s="3" t="s">
        <v>39374</v>
      </c>
      <c r="P5966" t="s">
        <v>124</v>
      </c>
      <c r="Q5966" t="s">
        <v>124</v>
      </c>
      <c r="R5966" t="s">
        <v>39374</v>
      </c>
      <c r="S5966" s="4" t="str">
        <f t="shared" si="93"/>
        <v>2004</v>
      </c>
    </row>
    <row r="5967" spans="1:19" hidden="1" x14ac:dyDescent="0.35">
      <c r="A5967" t="s">
        <v>39370</v>
      </c>
      <c r="B5967" t="s">
        <v>39371</v>
      </c>
      <c r="C5967" t="s">
        <v>39375</v>
      </c>
      <c r="D5967" t="s">
        <v>39376</v>
      </c>
      <c r="E5967" t="s">
        <v>39377</v>
      </c>
      <c r="F5967" t="s">
        <v>39378</v>
      </c>
      <c r="I5967" t="s">
        <v>39379</v>
      </c>
      <c r="J5967" t="s">
        <v>39380</v>
      </c>
      <c r="M5967" t="s">
        <v>112297</v>
      </c>
      <c r="N5967" t="s">
        <v>124</v>
      </c>
      <c r="O5967" s="3" t="s">
        <v>39381</v>
      </c>
      <c r="P5967" t="s">
        <v>124</v>
      </c>
      <c r="Q5967" t="s">
        <v>124</v>
      </c>
      <c r="R5967" t="s">
        <v>39381</v>
      </c>
      <c r="S5967" s="4" t="str">
        <f t="shared" si="93"/>
        <v>2004</v>
      </c>
    </row>
    <row r="5968" spans="1:19" hidden="1" x14ac:dyDescent="0.35">
      <c r="A5968" t="s">
        <v>39377</v>
      </c>
      <c r="B5968" t="s">
        <v>39378</v>
      </c>
      <c r="C5968" t="s">
        <v>39382</v>
      </c>
      <c r="D5968" t="s">
        <v>39383</v>
      </c>
      <c r="E5968" t="s">
        <v>39384</v>
      </c>
      <c r="F5968" t="s">
        <v>39385</v>
      </c>
      <c r="I5968" t="s">
        <v>39386</v>
      </c>
      <c r="J5968" t="s">
        <v>39387</v>
      </c>
      <c r="M5968" t="s">
        <v>112314</v>
      </c>
      <c r="N5968" t="s">
        <v>28736</v>
      </c>
      <c r="O5968" s="3" t="s">
        <v>39388</v>
      </c>
      <c r="P5968" t="s">
        <v>28736</v>
      </c>
      <c r="Q5968" t="s">
        <v>28736</v>
      </c>
      <c r="R5968" t="s">
        <v>39388</v>
      </c>
      <c r="S5968" s="4" t="str">
        <f t="shared" si="93"/>
        <v>2004</v>
      </c>
    </row>
    <row r="5969" spans="1:19" hidden="1" x14ac:dyDescent="0.35">
      <c r="A5969" t="s">
        <v>39384</v>
      </c>
      <c r="B5969" t="s">
        <v>39385</v>
      </c>
      <c r="C5969" t="s">
        <v>39389</v>
      </c>
      <c r="D5969" t="s">
        <v>39390</v>
      </c>
      <c r="E5969" t="s">
        <v>39391</v>
      </c>
      <c r="F5969" t="s">
        <v>39392</v>
      </c>
      <c r="I5969" t="s">
        <v>23383</v>
      </c>
      <c r="J5969" t="s">
        <v>6340</v>
      </c>
      <c r="M5969" t="s">
        <v>112297</v>
      </c>
      <c r="N5969" t="s">
        <v>124</v>
      </c>
      <c r="O5969" s="3" t="s">
        <v>39393</v>
      </c>
      <c r="P5969" t="s">
        <v>124</v>
      </c>
      <c r="Q5969" t="s">
        <v>124</v>
      </c>
      <c r="R5969" t="s">
        <v>39393</v>
      </c>
      <c r="S5969" s="4" t="str">
        <f t="shared" si="93"/>
        <v>2004</v>
      </c>
    </row>
    <row r="5970" spans="1:19" hidden="1" x14ac:dyDescent="0.35">
      <c r="A5970" t="s">
        <v>39391</v>
      </c>
      <c r="B5970" t="s">
        <v>39392</v>
      </c>
      <c r="C5970" t="s">
        <v>39394</v>
      </c>
      <c r="D5970" t="s">
        <v>39395</v>
      </c>
      <c r="E5970" t="s">
        <v>39396</v>
      </c>
      <c r="F5970" t="s">
        <v>39397</v>
      </c>
      <c r="I5970" t="s">
        <v>39398</v>
      </c>
      <c r="J5970" t="s">
        <v>39399</v>
      </c>
      <c r="M5970" t="s">
        <v>112314</v>
      </c>
      <c r="N5970" t="s">
        <v>16314</v>
      </c>
      <c r="O5970" s="3" t="s">
        <v>39400</v>
      </c>
      <c r="P5970" t="s">
        <v>16314</v>
      </c>
      <c r="Q5970" t="s">
        <v>16314</v>
      </c>
      <c r="R5970" t="s">
        <v>39400</v>
      </c>
      <c r="S5970" s="4" t="str">
        <f t="shared" si="93"/>
        <v>2004</v>
      </c>
    </row>
    <row r="5971" spans="1:19" hidden="1" x14ac:dyDescent="0.35">
      <c r="A5971" t="s">
        <v>39396</v>
      </c>
      <c r="B5971" t="s">
        <v>39397</v>
      </c>
      <c r="C5971" t="s">
        <v>39401</v>
      </c>
      <c r="D5971" t="s">
        <v>39402</v>
      </c>
      <c r="E5971" t="s">
        <v>39403</v>
      </c>
      <c r="F5971" t="s">
        <v>39404</v>
      </c>
      <c r="I5971" t="s">
        <v>39405</v>
      </c>
      <c r="J5971" t="s">
        <v>39406</v>
      </c>
      <c r="M5971" t="s">
        <v>112314</v>
      </c>
      <c r="N5971" t="s">
        <v>28736</v>
      </c>
      <c r="O5971" s="3" t="s">
        <v>39407</v>
      </c>
      <c r="P5971" t="s">
        <v>28736</v>
      </c>
      <c r="Q5971" t="s">
        <v>28736</v>
      </c>
      <c r="R5971" t="s">
        <v>39407</v>
      </c>
      <c r="S5971" s="4" t="str">
        <f t="shared" si="93"/>
        <v>2004</v>
      </c>
    </row>
    <row r="5972" spans="1:19" hidden="1" x14ac:dyDescent="0.35">
      <c r="A5972" t="s">
        <v>39403</v>
      </c>
      <c r="B5972" t="s">
        <v>39404</v>
      </c>
      <c r="C5972" t="s">
        <v>39408</v>
      </c>
      <c r="D5972" t="s">
        <v>39409</v>
      </c>
      <c r="E5972" t="s">
        <v>39410</v>
      </c>
      <c r="F5972" t="s">
        <v>39411</v>
      </c>
      <c r="I5972" t="s">
        <v>39412</v>
      </c>
      <c r="J5972" t="s">
        <v>39413</v>
      </c>
      <c r="M5972" t="s">
        <v>112314</v>
      </c>
      <c r="N5972" t="s">
        <v>16314</v>
      </c>
      <c r="O5972" s="3" t="s">
        <v>39414</v>
      </c>
      <c r="P5972" t="s">
        <v>16314</v>
      </c>
      <c r="Q5972" t="s">
        <v>16314</v>
      </c>
      <c r="R5972" t="s">
        <v>39414</v>
      </c>
      <c r="S5972" s="4" t="str">
        <f t="shared" si="93"/>
        <v>2004</v>
      </c>
    </row>
    <row r="5973" spans="1:19" hidden="1" x14ac:dyDescent="0.35">
      <c r="A5973" t="s">
        <v>39410</v>
      </c>
      <c r="B5973" t="s">
        <v>39411</v>
      </c>
      <c r="C5973" t="s">
        <v>39415</v>
      </c>
      <c r="D5973" t="s">
        <v>39416</v>
      </c>
      <c r="E5973" t="s">
        <v>39417</v>
      </c>
      <c r="F5973" t="s">
        <v>39418</v>
      </c>
      <c r="I5973" t="s">
        <v>39419</v>
      </c>
      <c r="J5973" t="s">
        <v>39420</v>
      </c>
      <c r="M5973" t="s">
        <v>112314</v>
      </c>
      <c r="N5973" t="s">
        <v>16314</v>
      </c>
      <c r="O5973" s="3" t="s">
        <v>39421</v>
      </c>
      <c r="P5973" t="s">
        <v>16314</v>
      </c>
      <c r="Q5973" t="s">
        <v>16314</v>
      </c>
      <c r="R5973" t="s">
        <v>39421</v>
      </c>
      <c r="S5973" s="4" t="str">
        <f t="shared" si="93"/>
        <v>2004</v>
      </c>
    </row>
    <row r="5974" spans="1:19" hidden="1" x14ac:dyDescent="0.35">
      <c r="A5974" t="s">
        <v>39417</v>
      </c>
      <c r="B5974" t="s">
        <v>39418</v>
      </c>
      <c r="C5974" t="s">
        <v>39422</v>
      </c>
      <c r="D5974" t="s">
        <v>39423</v>
      </c>
      <c r="E5974" t="s">
        <v>39424</v>
      </c>
      <c r="F5974" t="s">
        <v>39425</v>
      </c>
      <c r="I5974" t="s">
        <v>29914</v>
      </c>
      <c r="J5974" t="s">
        <v>29915</v>
      </c>
      <c r="M5974" t="s">
        <v>112314</v>
      </c>
      <c r="N5974" t="s">
        <v>16314</v>
      </c>
      <c r="O5974" s="3" t="s">
        <v>39426</v>
      </c>
      <c r="P5974" t="s">
        <v>16314</v>
      </c>
      <c r="Q5974" t="s">
        <v>16314</v>
      </c>
      <c r="R5974" t="s">
        <v>39426</v>
      </c>
      <c r="S5974" s="4" t="str">
        <f t="shared" si="93"/>
        <v>2004</v>
      </c>
    </row>
    <row r="5975" spans="1:19" hidden="1" x14ac:dyDescent="0.35">
      <c r="A5975" t="s">
        <v>39424</v>
      </c>
      <c r="B5975" t="s">
        <v>39425</v>
      </c>
      <c r="C5975" t="s">
        <v>39427</v>
      </c>
      <c r="D5975" t="s">
        <v>39428</v>
      </c>
      <c r="E5975" s="1" t="s">
        <v>39429</v>
      </c>
      <c r="F5975" s="1" t="s">
        <v>39430</v>
      </c>
      <c r="I5975" t="s">
        <v>39431</v>
      </c>
      <c r="J5975" t="s">
        <v>39432</v>
      </c>
      <c r="M5975" t="s">
        <v>112314</v>
      </c>
      <c r="N5975" t="s">
        <v>28736</v>
      </c>
      <c r="O5975" s="3" t="s">
        <v>39433</v>
      </c>
      <c r="P5975" t="s">
        <v>28736</v>
      </c>
      <c r="Q5975" t="s">
        <v>28736</v>
      </c>
      <c r="R5975" t="s">
        <v>39433</v>
      </c>
      <c r="S5975" s="4" t="str">
        <f t="shared" si="93"/>
        <v>2004</v>
      </c>
    </row>
    <row r="5976" spans="1:19" hidden="1" x14ac:dyDescent="0.35">
      <c r="A5976" s="1" t="s">
        <v>39429</v>
      </c>
      <c r="B5976" s="1" t="s">
        <v>39430</v>
      </c>
      <c r="C5976" t="s">
        <v>39434</v>
      </c>
      <c r="D5976" t="s">
        <v>39435</v>
      </c>
      <c r="E5976" t="s">
        <v>39436</v>
      </c>
      <c r="F5976" t="s">
        <v>39437</v>
      </c>
      <c r="I5976" t="s">
        <v>39431</v>
      </c>
      <c r="J5976" t="s">
        <v>39432</v>
      </c>
      <c r="M5976" t="s">
        <v>112314</v>
      </c>
      <c r="N5976" t="s">
        <v>28736</v>
      </c>
      <c r="O5976" s="3" t="s">
        <v>39438</v>
      </c>
      <c r="P5976" t="s">
        <v>28736</v>
      </c>
      <c r="Q5976" t="s">
        <v>28736</v>
      </c>
      <c r="R5976" t="s">
        <v>39438</v>
      </c>
      <c r="S5976" s="4" t="str">
        <f t="shared" si="93"/>
        <v>2004</v>
      </c>
    </row>
    <row r="5977" spans="1:19" hidden="1" x14ac:dyDescent="0.35">
      <c r="A5977" t="s">
        <v>39436</v>
      </c>
      <c r="B5977" t="s">
        <v>39437</v>
      </c>
      <c r="C5977" t="s">
        <v>39439</v>
      </c>
      <c r="D5977" t="s">
        <v>39440</v>
      </c>
      <c r="E5977" t="s">
        <v>39441</v>
      </c>
      <c r="F5977" t="s">
        <v>39442</v>
      </c>
      <c r="I5977" t="s">
        <v>39443</v>
      </c>
      <c r="J5977" t="s">
        <v>39444</v>
      </c>
      <c r="M5977" t="s">
        <v>112314</v>
      </c>
      <c r="N5977" t="s">
        <v>28736</v>
      </c>
      <c r="O5977" s="3" t="s">
        <v>39445</v>
      </c>
      <c r="P5977" t="s">
        <v>28736</v>
      </c>
      <c r="Q5977" t="s">
        <v>28736</v>
      </c>
      <c r="R5977" t="s">
        <v>39445</v>
      </c>
      <c r="S5977" s="4" t="str">
        <f t="shared" si="93"/>
        <v>2004</v>
      </c>
    </row>
    <row r="5978" spans="1:19" hidden="1" x14ac:dyDescent="0.35">
      <c r="A5978" t="s">
        <v>39441</v>
      </c>
      <c r="B5978" t="s">
        <v>39442</v>
      </c>
      <c r="C5978" t="s">
        <v>39446</v>
      </c>
      <c r="D5978" t="s">
        <v>39447</v>
      </c>
      <c r="E5978" t="s">
        <v>39448</v>
      </c>
      <c r="F5978" t="s">
        <v>39449</v>
      </c>
      <c r="I5978" t="s">
        <v>39450</v>
      </c>
      <c r="J5978" t="s">
        <v>39451</v>
      </c>
      <c r="M5978" t="s">
        <v>112314</v>
      </c>
      <c r="N5978" t="s">
        <v>28736</v>
      </c>
      <c r="O5978" s="3" t="s">
        <v>39452</v>
      </c>
      <c r="P5978" t="s">
        <v>28736</v>
      </c>
      <c r="Q5978" t="s">
        <v>28736</v>
      </c>
      <c r="R5978" t="s">
        <v>39452</v>
      </c>
      <c r="S5978" s="4" t="str">
        <f t="shared" si="93"/>
        <v>2004</v>
      </c>
    </row>
    <row r="5979" spans="1:19" hidden="1" x14ac:dyDescent="0.35">
      <c r="A5979" t="s">
        <v>39448</v>
      </c>
      <c r="B5979" t="s">
        <v>39449</v>
      </c>
      <c r="C5979" t="s">
        <v>39453</v>
      </c>
      <c r="D5979" t="s">
        <v>39454</v>
      </c>
      <c r="E5979" t="s">
        <v>39455</v>
      </c>
      <c r="F5979" t="s">
        <v>39456</v>
      </c>
      <c r="I5979" t="s">
        <v>39457</v>
      </c>
      <c r="J5979" t="s">
        <v>39458</v>
      </c>
      <c r="M5979" t="s">
        <v>112314</v>
      </c>
      <c r="N5979" t="s">
        <v>28736</v>
      </c>
      <c r="O5979" s="3" t="s">
        <v>39459</v>
      </c>
      <c r="P5979" t="s">
        <v>28736</v>
      </c>
      <c r="Q5979" t="s">
        <v>28736</v>
      </c>
      <c r="R5979" t="s">
        <v>39459</v>
      </c>
      <c r="S5979" s="4" t="str">
        <f t="shared" si="93"/>
        <v>2004</v>
      </c>
    </row>
    <row r="5980" spans="1:19" hidden="1" x14ac:dyDescent="0.35">
      <c r="A5980" t="s">
        <v>39455</v>
      </c>
      <c r="B5980" t="s">
        <v>39456</v>
      </c>
      <c r="C5980" t="s">
        <v>39460</v>
      </c>
      <c r="D5980" t="s">
        <v>39461</v>
      </c>
      <c r="E5980" t="s">
        <v>39462</v>
      </c>
      <c r="F5980" t="s">
        <v>39463</v>
      </c>
      <c r="I5980" t="s">
        <v>39464</v>
      </c>
      <c r="J5980" t="s">
        <v>34316</v>
      </c>
      <c r="M5980" t="s">
        <v>112299</v>
      </c>
      <c r="N5980" t="s">
        <v>247</v>
      </c>
      <c r="O5980" s="3" t="s">
        <v>39465</v>
      </c>
      <c r="P5980" t="s">
        <v>247</v>
      </c>
      <c r="Q5980" t="s">
        <v>247</v>
      </c>
      <c r="R5980" t="s">
        <v>39465</v>
      </c>
      <c r="S5980" s="4" t="str">
        <f t="shared" si="93"/>
        <v>2004</v>
      </c>
    </row>
    <row r="5981" spans="1:19" hidden="1" x14ac:dyDescent="0.35">
      <c r="A5981" t="s">
        <v>39462</v>
      </c>
      <c r="B5981" t="s">
        <v>39463</v>
      </c>
      <c r="C5981" t="s">
        <v>39466</v>
      </c>
      <c r="D5981" t="s">
        <v>39467</v>
      </c>
      <c r="E5981" t="s">
        <v>39468</v>
      </c>
      <c r="F5981" t="s">
        <v>39469</v>
      </c>
      <c r="I5981" t="s">
        <v>39470</v>
      </c>
      <c r="J5981" t="s">
        <v>39471</v>
      </c>
      <c r="M5981" t="s">
        <v>112299</v>
      </c>
      <c r="N5981" t="s">
        <v>247</v>
      </c>
      <c r="O5981" s="3" t="s">
        <v>39472</v>
      </c>
      <c r="P5981" t="s">
        <v>247</v>
      </c>
      <c r="Q5981" t="s">
        <v>247</v>
      </c>
      <c r="R5981" t="s">
        <v>39472</v>
      </c>
      <c r="S5981" s="4" t="str">
        <f t="shared" si="93"/>
        <v>2004</v>
      </c>
    </row>
    <row r="5982" spans="1:19" hidden="1" x14ac:dyDescent="0.35">
      <c r="A5982" t="s">
        <v>39468</v>
      </c>
      <c r="B5982" t="s">
        <v>39469</v>
      </c>
      <c r="C5982" t="s">
        <v>39473</v>
      </c>
      <c r="D5982" t="s">
        <v>39474</v>
      </c>
      <c r="E5982" t="s">
        <v>39475</v>
      </c>
      <c r="F5982" t="s">
        <v>39476</v>
      </c>
      <c r="I5982" t="s">
        <v>39477</v>
      </c>
      <c r="J5982" t="s">
        <v>39478</v>
      </c>
      <c r="M5982" t="s">
        <v>112297</v>
      </c>
      <c r="N5982" t="s">
        <v>124</v>
      </c>
      <c r="O5982" s="3" t="s">
        <v>39479</v>
      </c>
      <c r="P5982" t="s">
        <v>124</v>
      </c>
      <c r="Q5982" t="s">
        <v>124</v>
      </c>
      <c r="R5982" t="s">
        <v>39479</v>
      </c>
      <c r="S5982" s="4" t="str">
        <f t="shared" si="93"/>
        <v>2004</v>
      </c>
    </row>
    <row r="5983" spans="1:19" hidden="1" x14ac:dyDescent="0.35">
      <c r="A5983" t="s">
        <v>39475</v>
      </c>
      <c r="B5983" t="s">
        <v>39476</v>
      </c>
      <c r="C5983" t="s">
        <v>39480</v>
      </c>
      <c r="D5983" t="s">
        <v>39481</v>
      </c>
      <c r="E5983" t="s">
        <v>39482</v>
      </c>
      <c r="F5983" t="s">
        <v>39483</v>
      </c>
      <c r="I5983" t="s">
        <v>39484</v>
      </c>
      <c r="J5983" t="s">
        <v>39485</v>
      </c>
      <c r="M5983" t="s">
        <v>112297</v>
      </c>
      <c r="N5983" t="s">
        <v>124</v>
      </c>
      <c r="O5983" s="3" t="s">
        <v>39486</v>
      </c>
      <c r="P5983" t="s">
        <v>124</v>
      </c>
      <c r="Q5983" t="s">
        <v>124</v>
      </c>
      <c r="R5983" t="s">
        <v>39486</v>
      </c>
      <c r="S5983" s="4" t="str">
        <f t="shared" si="93"/>
        <v>2004</v>
      </c>
    </row>
    <row r="5984" spans="1:19" hidden="1" x14ac:dyDescent="0.35">
      <c r="A5984" t="s">
        <v>39482</v>
      </c>
      <c r="B5984" t="s">
        <v>39483</v>
      </c>
      <c r="C5984" t="s">
        <v>39487</v>
      </c>
      <c r="D5984" t="s">
        <v>39488</v>
      </c>
      <c r="E5984" t="s">
        <v>39489</v>
      </c>
      <c r="F5984" t="s">
        <v>39490</v>
      </c>
      <c r="I5984" t="s">
        <v>39491</v>
      </c>
      <c r="J5984" t="s">
        <v>39492</v>
      </c>
      <c r="M5984" t="s">
        <v>112314</v>
      </c>
      <c r="N5984" t="s">
        <v>28736</v>
      </c>
      <c r="O5984" s="3" t="s">
        <v>39493</v>
      </c>
      <c r="P5984" t="s">
        <v>28736</v>
      </c>
      <c r="Q5984" t="s">
        <v>28736</v>
      </c>
      <c r="R5984" t="s">
        <v>39493</v>
      </c>
      <c r="S5984" s="4" t="str">
        <f t="shared" si="93"/>
        <v>2004</v>
      </c>
    </row>
    <row r="5985" spans="1:19" hidden="1" x14ac:dyDescent="0.35">
      <c r="A5985" t="s">
        <v>39489</v>
      </c>
      <c r="B5985" t="s">
        <v>39490</v>
      </c>
      <c r="C5985" t="s">
        <v>39494</v>
      </c>
      <c r="D5985" t="s">
        <v>39495</v>
      </c>
      <c r="E5985" t="s">
        <v>39496</v>
      </c>
      <c r="F5985" t="s">
        <v>39497</v>
      </c>
      <c r="I5985" t="s">
        <v>39498</v>
      </c>
      <c r="J5985" t="s">
        <v>39499</v>
      </c>
      <c r="M5985" t="s">
        <v>112314</v>
      </c>
      <c r="N5985" t="s">
        <v>28736</v>
      </c>
      <c r="O5985" s="3" t="s">
        <v>39500</v>
      </c>
      <c r="P5985" t="s">
        <v>28736</v>
      </c>
      <c r="Q5985" t="s">
        <v>28736</v>
      </c>
      <c r="R5985" t="s">
        <v>39500</v>
      </c>
      <c r="S5985" s="4" t="str">
        <f t="shared" si="93"/>
        <v>2004</v>
      </c>
    </row>
    <row r="5986" spans="1:19" hidden="1" x14ac:dyDescent="0.35">
      <c r="A5986" t="s">
        <v>39496</v>
      </c>
      <c r="B5986" t="s">
        <v>39497</v>
      </c>
      <c r="C5986" t="s">
        <v>39501</v>
      </c>
      <c r="D5986" t="s">
        <v>39502</v>
      </c>
      <c r="E5986" t="s">
        <v>39503</v>
      </c>
      <c r="F5986">
        <v>354441899</v>
      </c>
      <c r="I5986" t="s">
        <v>39504</v>
      </c>
      <c r="J5986" t="s">
        <v>39505</v>
      </c>
      <c r="M5986" t="s">
        <v>112314</v>
      </c>
      <c r="N5986" t="s">
        <v>28736</v>
      </c>
      <c r="O5986" s="3" t="s">
        <v>39506</v>
      </c>
      <c r="P5986" t="s">
        <v>28736</v>
      </c>
      <c r="Q5986" t="s">
        <v>28736</v>
      </c>
      <c r="R5986" t="s">
        <v>39506</v>
      </c>
      <c r="S5986" s="4" t="str">
        <f t="shared" si="93"/>
        <v>2004</v>
      </c>
    </row>
    <row r="5987" spans="1:19" hidden="1" x14ac:dyDescent="0.35">
      <c r="A5987" t="s">
        <v>39503</v>
      </c>
      <c r="B5987">
        <v>354441899</v>
      </c>
      <c r="C5987" t="s">
        <v>39507</v>
      </c>
      <c r="D5987" t="s">
        <v>39508</v>
      </c>
      <c r="E5987" t="s">
        <v>39509</v>
      </c>
      <c r="F5987" t="s">
        <v>39510</v>
      </c>
      <c r="I5987" t="s">
        <v>39511</v>
      </c>
      <c r="J5987" t="s">
        <v>39512</v>
      </c>
      <c r="M5987" t="s">
        <v>112314</v>
      </c>
      <c r="N5987" t="s">
        <v>28736</v>
      </c>
      <c r="O5987" s="3" t="s">
        <v>39513</v>
      </c>
      <c r="P5987" t="s">
        <v>28736</v>
      </c>
      <c r="Q5987" t="s">
        <v>28736</v>
      </c>
      <c r="R5987" t="s">
        <v>39513</v>
      </c>
      <c r="S5987" s="4" t="str">
        <f t="shared" si="93"/>
        <v>2004</v>
      </c>
    </row>
    <row r="5988" spans="1:19" hidden="1" x14ac:dyDescent="0.35">
      <c r="A5988" t="s">
        <v>39509</v>
      </c>
      <c r="B5988" t="s">
        <v>39510</v>
      </c>
      <c r="C5988" t="s">
        <v>39514</v>
      </c>
      <c r="D5988" t="s">
        <v>39515</v>
      </c>
      <c r="E5988" t="s">
        <v>39516</v>
      </c>
      <c r="F5988" t="s">
        <v>39517</v>
      </c>
      <c r="I5988" t="s">
        <v>39518</v>
      </c>
      <c r="J5988" t="s">
        <v>39519</v>
      </c>
      <c r="M5988" t="s">
        <v>112297</v>
      </c>
      <c r="N5988" t="s">
        <v>124</v>
      </c>
      <c r="O5988" s="3" t="s">
        <v>39520</v>
      </c>
      <c r="P5988" t="s">
        <v>124</v>
      </c>
      <c r="Q5988" t="s">
        <v>124</v>
      </c>
      <c r="R5988" t="s">
        <v>39520</v>
      </c>
      <c r="S5988" s="4" t="str">
        <f t="shared" si="93"/>
        <v>2004</v>
      </c>
    </row>
    <row r="5989" spans="1:19" hidden="1" x14ac:dyDescent="0.35">
      <c r="A5989" t="s">
        <v>39516</v>
      </c>
      <c r="B5989" t="s">
        <v>39517</v>
      </c>
      <c r="C5989" t="s">
        <v>39521</v>
      </c>
      <c r="D5989" t="s">
        <v>39522</v>
      </c>
      <c r="E5989" t="s">
        <v>39523</v>
      </c>
      <c r="F5989" t="s">
        <v>39524</v>
      </c>
      <c r="I5989" t="s">
        <v>39525</v>
      </c>
      <c r="J5989" t="s">
        <v>39526</v>
      </c>
      <c r="M5989" t="s">
        <v>112297</v>
      </c>
      <c r="N5989" t="s">
        <v>124</v>
      </c>
      <c r="O5989" s="3" t="s">
        <v>39527</v>
      </c>
      <c r="P5989" t="s">
        <v>124</v>
      </c>
      <c r="Q5989" t="s">
        <v>124</v>
      </c>
      <c r="R5989" t="s">
        <v>39527</v>
      </c>
      <c r="S5989" s="4" t="str">
        <f t="shared" si="93"/>
        <v>2004</v>
      </c>
    </row>
    <row r="5990" spans="1:19" hidden="1" x14ac:dyDescent="0.35">
      <c r="A5990" t="s">
        <v>39523</v>
      </c>
      <c r="B5990" t="s">
        <v>39524</v>
      </c>
      <c r="C5990" t="s">
        <v>39528</v>
      </c>
      <c r="D5990" t="s">
        <v>39529</v>
      </c>
      <c r="E5990" t="s">
        <v>39530</v>
      </c>
      <c r="F5990" t="s">
        <v>39531</v>
      </c>
      <c r="I5990" t="s">
        <v>39532</v>
      </c>
      <c r="J5990" t="s">
        <v>39533</v>
      </c>
      <c r="M5990" t="s">
        <v>112297</v>
      </c>
      <c r="N5990" t="s">
        <v>124</v>
      </c>
      <c r="O5990" s="3" t="s">
        <v>39534</v>
      </c>
      <c r="P5990" t="s">
        <v>124</v>
      </c>
      <c r="Q5990" t="s">
        <v>124</v>
      </c>
      <c r="R5990" t="s">
        <v>39534</v>
      </c>
      <c r="S5990" s="4" t="str">
        <f t="shared" si="93"/>
        <v>2004</v>
      </c>
    </row>
    <row r="5991" spans="1:19" hidden="1" x14ac:dyDescent="0.35">
      <c r="A5991" t="s">
        <v>39530</v>
      </c>
      <c r="B5991" t="s">
        <v>39531</v>
      </c>
      <c r="C5991" t="s">
        <v>39535</v>
      </c>
      <c r="D5991" t="s">
        <v>39536</v>
      </c>
      <c r="E5991" t="s">
        <v>39537</v>
      </c>
      <c r="F5991" t="s">
        <v>39538</v>
      </c>
      <c r="I5991" t="s">
        <v>39539</v>
      </c>
      <c r="J5991" t="s">
        <v>39540</v>
      </c>
      <c r="M5991" t="s">
        <v>112314</v>
      </c>
      <c r="N5991" t="s">
        <v>16314</v>
      </c>
      <c r="O5991" s="3" t="s">
        <v>39541</v>
      </c>
      <c r="P5991" t="s">
        <v>16314</v>
      </c>
      <c r="Q5991" t="s">
        <v>16314</v>
      </c>
      <c r="R5991" t="s">
        <v>39541</v>
      </c>
      <c r="S5991" s="4" t="str">
        <f t="shared" si="93"/>
        <v>2004</v>
      </c>
    </row>
    <row r="5992" spans="1:19" hidden="1" x14ac:dyDescent="0.35">
      <c r="A5992" t="s">
        <v>39537</v>
      </c>
      <c r="B5992" t="s">
        <v>39538</v>
      </c>
      <c r="C5992" t="s">
        <v>39542</v>
      </c>
      <c r="D5992" t="s">
        <v>39543</v>
      </c>
      <c r="E5992" t="s">
        <v>39544</v>
      </c>
      <c r="F5992" t="s">
        <v>39545</v>
      </c>
      <c r="I5992" t="s">
        <v>39546</v>
      </c>
      <c r="J5992" t="s">
        <v>39547</v>
      </c>
      <c r="M5992" t="s">
        <v>112297</v>
      </c>
      <c r="N5992" t="s">
        <v>124</v>
      </c>
      <c r="O5992" s="3" t="s">
        <v>39548</v>
      </c>
      <c r="P5992" t="s">
        <v>124</v>
      </c>
      <c r="Q5992" t="s">
        <v>124</v>
      </c>
      <c r="R5992" t="s">
        <v>39548</v>
      </c>
      <c r="S5992" s="4" t="str">
        <f t="shared" si="93"/>
        <v>2004</v>
      </c>
    </row>
    <row r="5993" spans="1:19" hidden="1" x14ac:dyDescent="0.35">
      <c r="A5993" t="s">
        <v>39544</v>
      </c>
      <c r="B5993" t="s">
        <v>39545</v>
      </c>
      <c r="C5993" t="s">
        <v>39549</v>
      </c>
      <c r="D5993" t="s">
        <v>39550</v>
      </c>
      <c r="E5993" t="s">
        <v>39551</v>
      </c>
      <c r="F5993" t="s">
        <v>39552</v>
      </c>
      <c r="I5993" t="s">
        <v>39553</v>
      </c>
      <c r="J5993" t="s">
        <v>39554</v>
      </c>
      <c r="M5993" t="s">
        <v>112314</v>
      </c>
      <c r="N5993" t="s">
        <v>28736</v>
      </c>
      <c r="O5993" s="3" t="s">
        <v>39555</v>
      </c>
      <c r="P5993" t="s">
        <v>28736</v>
      </c>
      <c r="Q5993" t="s">
        <v>28736</v>
      </c>
      <c r="R5993" t="s">
        <v>39555</v>
      </c>
      <c r="S5993" s="4" t="str">
        <f t="shared" si="93"/>
        <v>2004</v>
      </c>
    </row>
    <row r="5994" spans="1:19" hidden="1" x14ac:dyDescent="0.35">
      <c r="A5994" t="s">
        <v>39551</v>
      </c>
      <c r="B5994" t="s">
        <v>39552</v>
      </c>
      <c r="C5994" t="s">
        <v>39556</v>
      </c>
      <c r="D5994" t="s">
        <v>39557</v>
      </c>
      <c r="E5994" t="s">
        <v>39558</v>
      </c>
      <c r="F5994" t="s">
        <v>39559</v>
      </c>
      <c r="I5994" t="s">
        <v>39560</v>
      </c>
      <c r="J5994" t="s">
        <v>1269</v>
      </c>
      <c r="M5994" t="s">
        <v>112297</v>
      </c>
      <c r="N5994" t="s">
        <v>124</v>
      </c>
      <c r="O5994" s="3" t="s">
        <v>39561</v>
      </c>
      <c r="P5994" t="s">
        <v>124</v>
      </c>
      <c r="Q5994" t="s">
        <v>124</v>
      </c>
      <c r="R5994" t="s">
        <v>39561</v>
      </c>
      <c r="S5994" s="4" t="str">
        <f t="shared" si="93"/>
        <v>2004</v>
      </c>
    </row>
    <row r="5995" spans="1:19" hidden="1" x14ac:dyDescent="0.35">
      <c r="A5995" t="s">
        <v>39558</v>
      </c>
      <c r="B5995" t="s">
        <v>39559</v>
      </c>
      <c r="C5995" t="s">
        <v>39562</v>
      </c>
      <c r="D5995" t="s">
        <v>39563</v>
      </c>
      <c r="E5995" t="s">
        <v>39564</v>
      </c>
      <c r="F5995" t="s">
        <v>39565</v>
      </c>
      <c r="I5995" t="s">
        <v>37798</v>
      </c>
      <c r="J5995" t="s">
        <v>36611</v>
      </c>
      <c r="M5995" t="s">
        <v>112314</v>
      </c>
      <c r="N5995" t="s">
        <v>28736</v>
      </c>
      <c r="O5995" s="3" t="s">
        <v>39566</v>
      </c>
      <c r="P5995" t="s">
        <v>28736</v>
      </c>
      <c r="Q5995" t="s">
        <v>28736</v>
      </c>
      <c r="R5995" t="s">
        <v>39566</v>
      </c>
      <c r="S5995" s="4" t="str">
        <f t="shared" si="93"/>
        <v>2004</v>
      </c>
    </row>
    <row r="5996" spans="1:19" hidden="1" x14ac:dyDescent="0.35">
      <c r="A5996" t="s">
        <v>39564</v>
      </c>
      <c r="B5996" t="s">
        <v>39565</v>
      </c>
      <c r="C5996" t="s">
        <v>39567</v>
      </c>
      <c r="D5996" t="s">
        <v>39568</v>
      </c>
      <c r="E5996" t="s">
        <v>39569</v>
      </c>
      <c r="F5996" t="s">
        <v>39570</v>
      </c>
      <c r="I5996" t="s">
        <v>29748</v>
      </c>
      <c r="J5996" t="s">
        <v>29749</v>
      </c>
      <c r="M5996" t="s">
        <v>112314</v>
      </c>
      <c r="N5996" t="s">
        <v>16314</v>
      </c>
      <c r="O5996" s="3" t="s">
        <v>39571</v>
      </c>
      <c r="P5996" t="s">
        <v>16314</v>
      </c>
      <c r="Q5996" t="s">
        <v>16314</v>
      </c>
      <c r="R5996" t="s">
        <v>39571</v>
      </c>
      <c r="S5996" s="4" t="str">
        <f t="shared" si="93"/>
        <v>2004</v>
      </c>
    </row>
    <row r="5997" spans="1:19" hidden="1" x14ac:dyDescent="0.35">
      <c r="A5997" t="s">
        <v>39569</v>
      </c>
      <c r="B5997" t="s">
        <v>39570</v>
      </c>
      <c r="C5997" t="s">
        <v>39572</v>
      </c>
      <c r="D5997" t="s">
        <v>39573</v>
      </c>
      <c r="E5997" t="s">
        <v>39574</v>
      </c>
      <c r="F5997">
        <v>105120674</v>
      </c>
      <c r="I5997" t="s">
        <v>39575</v>
      </c>
      <c r="J5997" t="s">
        <v>39576</v>
      </c>
      <c r="M5997" t="s">
        <v>112314</v>
      </c>
      <c r="N5997" t="s">
        <v>28736</v>
      </c>
      <c r="O5997" s="3" t="s">
        <v>39577</v>
      </c>
      <c r="P5997" t="s">
        <v>28736</v>
      </c>
      <c r="Q5997" t="s">
        <v>28736</v>
      </c>
      <c r="R5997" t="s">
        <v>39577</v>
      </c>
      <c r="S5997" s="4" t="str">
        <f t="shared" si="93"/>
        <v>2004</v>
      </c>
    </row>
    <row r="5998" spans="1:19" hidden="1" x14ac:dyDescent="0.35">
      <c r="A5998" t="s">
        <v>39574</v>
      </c>
      <c r="B5998">
        <v>105120674</v>
      </c>
      <c r="C5998" t="s">
        <v>39578</v>
      </c>
      <c r="D5998" t="s">
        <v>39579</v>
      </c>
      <c r="E5998" t="s">
        <v>39580</v>
      </c>
      <c r="F5998" t="s">
        <v>39581</v>
      </c>
      <c r="I5998" t="s">
        <v>39582</v>
      </c>
      <c r="J5998" t="s">
        <v>39583</v>
      </c>
      <c r="M5998" t="s">
        <v>112297</v>
      </c>
      <c r="N5998" t="s">
        <v>124</v>
      </c>
      <c r="O5998" s="3" t="s">
        <v>39584</v>
      </c>
      <c r="P5998" t="s">
        <v>124</v>
      </c>
      <c r="Q5998" t="s">
        <v>124</v>
      </c>
      <c r="R5998" t="s">
        <v>39584</v>
      </c>
      <c r="S5998" s="4" t="str">
        <f t="shared" si="93"/>
        <v>2004</v>
      </c>
    </row>
    <row r="5999" spans="1:19" hidden="1" x14ac:dyDescent="0.35">
      <c r="A5999" t="s">
        <v>39580</v>
      </c>
      <c r="B5999" t="s">
        <v>39581</v>
      </c>
      <c r="C5999" t="s">
        <v>39585</v>
      </c>
      <c r="D5999" t="s">
        <v>39586</v>
      </c>
      <c r="E5999" t="s">
        <v>39587</v>
      </c>
      <c r="F5999" t="s">
        <v>39588</v>
      </c>
      <c r="I5999" t="s">
        <v>39589</v>
      </c>
      <c r="J5999" t="s">
        <v>39590</v>
      </c>
      <c r="M5999" t="s">
        <v>112297</v>
      </c>
      <c r="N5999" t="s">
        <v>124</v>
      </c>
      <c r="O5999" s="3" t="s">
        <v>39591</v>
      </c>
      <c r="P5999" t="s">
        <v>124</v>
      </c>
      <c r="Q5999" t="s">
        <v>124</v>
      </c>
      <c r="R5999" t="s">
        <v>39591</v>
      </c>
      <c r="S5999" s="4" t="str">
        <f t="shared" si="93"/>
        <v>2004</v>
      </c>
    </row>
    <row r="6000" spans="1:19" hidden="1" x14ac:dyDescent="0.35">
      <c r="A6000" t="s">
        <v>39587</v>
      </c>
      <c r="B6000" t="s">
        <v>39588</v>
      </c>
      <c r="C6000" t="s">
        <v>39592</v>
      </c>
      <c r="D6000" t="s">
        <v>39593</v>
      </c>
      <c r="E6000" t="s">
        <v>39594</v>
      </c>
      <c r="F6000" t="s">
        <v>39595</v>
      </c>
      <c r="I6000" t="s">
        <v>39596</v>
      </c>
      <c r="J6000" t="s">
        <v>39597</v>
      </c>
      <c r="M6000" t="s">
        <v>112314</v>
      </c>
      <c r="N6000" t="s">
        <v>28736</v>
      </c>
      <c r="O6000" s="3" t="s">
        <v>39598</v>
      </c>
      <c r="P6000" t="s">
        <v>28736</v>
      </c>
      <c r="Q6000" t="s">
        <v>28736</v>
      </c>
      <c r="R6000" t="s">
        <v>39598</v>
      </c>
      <c r="S6000" s="4" t="str">
        <f t="shared" si="93"/>
        <v>2004</v>
      </c>
    </row>
    <row r="6001" spans="1:19" hidden="1" x14ac:dyDescent="0.35">
      <c r="A6001" t="s">
        <v>39594</v>
      </c>
      <c r="B6001" t="s">
        <v>39595</v>
      </c>
      <c r="C6001" t="s">
        <v>39599</v>
      </c>
      <c r="D6001" t="s">
        <v>39600</v>
      </c>
      <c r="E6001" s="1" t="s">
        <v>39601</v>
      </c>
      <c r="F6001" s="1" t="s">
        <v>39602</v>
      </c>
      <c r="I6001" t="s">
        <v>39603</v>
      </c>
      <c r="J6001" t="s">
        <v>39604</v>
      </c>
      <c r="M6001" t="s">
        <v>112297</v>
      </c>
      <c r="N6001" t="s">
        <v>124</v>
      </c>
      <c r="O6001" s="3" t="s">
        <v>39605</v>
      </c>
      <c r="P6001" t="s">
        <v>124</v>
      </c>
      <c r="Q6001" t="s">
        <v>124</v>
      </c>
      <c r="R6001" t="s">
        <v>39605</v>
      </c>
      <c r="S6001" s="4" t="str">
        <f t="shared" si="93"/>
        <v>2004</v>
      </c>
    </row>
    <row r="6002" spans="1:19" hidden="1" x14ac:dyDescent="0.35">
      <c r="A6002" s="1" t="s">
        <v>39601</v>
      </c>
      <c r="B6002" s="1" t="s">
        <v>39602</v>
      </c>
      <c r="C6002" t="s">
        <v>39606</v>
      </c>
      <c r="D6002" t="s">
        <v>39607</v>
      </c>
      <c r="E6002" t="s">
        <v>39608</v>
      </c>
      <c r="F6002" t="s">
        <v>39609</v>
      </c>
      <c r="I6002" t="s">
        <v>39610</v>
      </c>
      <c r="J6002" t="s">
        <v>39611</v>
      </c>
      <c r="M6002" t="s">
        <v>112314</v>
      </c>
      <c r="N6002" t="s">
        <v>28736</v>
      </c>
      <c r="O6002" s="3" t="s">
        <v>39612</v>
      </c>
      <c r="P6002" t="s">
        <v>28736</v>
      </c>
      <c r="Q6002" t="s">
        <v>28736</v>
      </c>
      <c r="R6002" t="s">
        <v>39612</v>
      </c>
      <c r="S6002" s="4" t="str">
        <f t="shared" si="93"/>
        <v>2004</v>
      </c>
    </row>
    <row r="6003" spans="1:19" ht="29" hidden="1" x14ac:dyDescent="0.35">
      <c r="A6003" t="s">
        <v>39608</v>
      </c>
      <c r="B6003" t="s">
        <v>39609</v>
      </c>
      <c r="C6003" t="s">
        <v>39613</v>
      </c>
      <c r="D6003" t="s">
        <v>39614</v>
      </c>
      <c r="E6003" t="s">
        <v>39615</v>
      </c>
      <c r="F6003" t="s">
        <v>39616</v>
      </c>
      <c r="I6003" t="s">
        <v>39617</v>
      </c>
      <c r="J6003" t="s">
        <v>39618</v>
      </c>
      <c r="K6003" s="2" t="s">
        <v>33226</v>
      </c>
      <c r="M6003" t="s">
        <v>112314</v>
      </c>
      <c r="N6003" t="s">
        <v>28736</v>
      </c>
      <c r="O6003" s="3" t="s">
        <v>39619</v>
      </c>
      <c r="P6003" t="s">
        <v>28736</v>
      </c>
      <c r="Q6003" t="s">
        <v>28736</v>
      </c>
      <c r="R6003" t="s">
        <v>39619</v>
      </c>
      <c r="S6003" s="4" t="str">
        <f t="shared" si="93"/>
        <v>2004</v>
      </c>
    </row>
    <row r="6004" spans="1:19" hidden="1" x14ac:dyDescent="0.35">
      <c r="A6004" t="s">
        <v>39615</v>
      </c>
      <c r="B6004" t="s">
        <v>39616</v>
      </c>
      <c r="C6004" t="s">
        <v>39620</v>
      </c>
      <c r="D6004" t="s">
        <v>39621</v>
      </c>
      <c r="E6004" t="s">
        <v>39622</v>
      </c>
      <c r="F6004" t="s">
        <v>39623</v>
      </c>
      <c r="I6004" t="s">
        <v>512</v>
      </c>
      <c r="J6004" t="s">
        <v>512</v>
      </c>
      <c r="M6004" t="s">
        <v>112297</v>
      </c>
      <c r="N6004" t="s">
        <v>124</v>
      </c>
      <c r="O6004" s="3" t="s">
        <v>39624</v>
      </c>
      <c r="P6004" t="s">
        <v>124</v>
      </c>
      <c r="Q6004" t="s">
        <v>124</v>
      </c>
      <c r="R6004" t="s">
        <v>39624</v>
      </c>
      <c r="S6004" s="4" t="str">
        <f t="shared" si="93"/>
        <v>2004</v>
      </c>
    </row>
    <row r="6005" spans="1:19" hidden="1" x14ac:dyDescent="0.35">
      <c r="A6005" t="s">
        <v>39622</v>
      </c>
      <c r="B6005" t="s">
        <v>39623</v>
      </c>
      <c r="C6005" t="s">
        <v>39625</v>
      </c>
      <c r="D6005" t="s">
        <v>39626</v>
      </c>
      <c r="E6005" t="s">
        <v>39627</v>
      </c>
      <c r="F6005" t="s">
        <v>39628</v>
      </c>
      <c r="I6005" t="s">
        <v>39629</v>
      </c>
      <c r="J6005" t="s">
        <v>39630</v>
      </c>
      <c r="M6005" t="s">
        <v>112297</v>
      </c>
      <c r="N6005" t="s">
        <v>16314</v>
      </c>
      <c r="O6005" s="3" t="s">
        <v>39631</v>
      </c>
      <c r="P6005" t="s">
        <v>16314</v>
      </c>
      <c r="Q6005" t="s">
        <v>16314</v>
      </c>
      <c r="R6005" t="s">
        <v>39631</v>
      </c>
      <c r="S6005" s="4" t="str">
        <f t="shared" si="93"/>
        <v>2004</v>
      </c>
    </row>
    <row r="6006" spans="1:19" hidden="1" x14ac:dyDescent="0.35">
      <c r="A6006" t="s">
        <v>39627</v>
      </c>
      <c r="B6006" t="s">
        <v>39628</v>
      </c>
      <c r="C6006" t="s">
        <v>39632</v>
      </c>
      <c r="D6006" t="s">
        <v>39633</v>
      </c>
      <c r="E6006" t="s">
        <v>39634</v>
      </c>
      <c r="F6006" t="s">
        <v>39635</v>
      </c>
      <c r="I6006" t="s">
        <v>512</v>
      </c>
      <c r="J6006" t="s">
        <v>512</v>
      </c>
      <c r="M6006" t="s">
        <v>112297</v>
      </c>
      <c r="N6006" t="s">
        <v>124</v>
      </c>
      <c r="O6006" s="3" t="s">
        <v>39636</v>
      </c>
      <c r="P6006" t="s">
        <v>124</v>
      </c>
      <c r="Q6006" t="s">
        <v>124</v>
      </c>
      <c r="R6006" t="s">
        <v>39636</v>
      </c>
      <c r="S6006" s="4" t="str">
        <f t="shared" si="93"/>
        <v>2004</v>
      </c>
    </row>
    <row r="6007" spans="1:19" hidden="1" x14ac:dyDescent="0.35">
      <c r="A6007" t="s">
        <v>39634</v>
      </c>
      <c r="B6007" t="s">
        <v>39635</v>
      </c>
      <c r="C6007" t="s">
        <v>39637</v>
      </c>
      <c r="D6007" t="s">
        <v>39638</v>
      </c>
      <c r="E6007" t="s">
        <v>39639</v>
      </c>
      <c r="F6007" t="s">
        <v>39640</v>
      </c>
      <c r="I6007" t="s">
        <v>39641</v>
      </c>
      <c r="J6007" t="s">
        <v>39642</v>
      </c>
      <c r="M6007" t="s">
        <v>112297</v>
      </c>
      <c r="N6007" t="s">
        <v>124</v>
      </c>
      <c r="O6007" s="3" t="s">
        <v>39643</v>
      </c>
      <c r="P6007" t="s">
        <v>124</v>
      </c>
      <c r="Q6007" t="s">
        <v>124</v>
      </c>
      <c r="R6007" t="s">
        <v>39643</v>
      </c>
      <c r="S6007" s="4" t="str">
        <f t="shared" si="93"/>
        <v>2004</v>
      </c>
    </row>
    <row r="6008" spans="1:19" hidden="1" x14ac:dyDescent="0.35">
      <c r="A6008" t="s">
        <v>39639</v>
      </c>
      <c r="B6008" t="s">
        <v>39640</v>
      </c>
      <c r="C6008" t="s">
        <v>39644</v>
      </c>
      <c r="D6008" t="s">
        <v>39645</v>
      </c>
      <c r="E6008" t="s">
        <v>39646</v>
      </c>
      <c r="F6008" t="s">
        <v>39647</v>
      </c>
      <c r="I6008" t="s">
        <v>39648</v>
      </c>
      <c r="J6008" t="s">
        <v>39649</v>
      </c>
      <c r="M6008" t="s">
        <v>112297</v>
      </c>
      <c r="N6008" t="s">
        <v>124</v>
      </c>
      <c r="O6008" s="3" t="s">
        <v>39650</v>
      </c>
      <c r="P6008" t="s">
        <v>124</v>
      </c>
      <c r="Q6008" t="s">
        <v>124</v>
      </c>
      <c r="R6008" t="s">
        <v>39650</v>
      </c>
      <c r="S6008" s="4" t="str">
        <f t="shared" si="93"/>
        <v>2004</v>
      </c>
    </row>
    <row r="6009" spans="1:19" hidden="1" x14ac:dyDescent="0.35">
      <c r="A6009" t="s">
        <v>39646</v>
      </c>
      <c r="B6009" t="s">
        <v>39647</v>
      </c>
      <c r="C6009" t="s">
        <v>39651</v>
      </c>
      <c r="D6009" t="s">
        <v>39652</v>
      </c>
      <c r="E6009" t="s">
        <v>39653</v>
      </c>
      <c r="F6009" t="s">
        <v>39654</v>
      </c>
      <c r="I6009" t="s">
        <v>39655</v>
      </c>
      <c r="J6009" t="s">
        <v>39656</v>
      </c>
      <c r="M6009" t="s">
        <v>112314</v>
      </c>
      <c r="N6009" t="s">
        <v>28736</v>
      </c>
      <c r="O6009" s="3" t="s">
        <v>39657</v>
      </c>
      <c r="P6009" t="s">
        <v>28736</v>
      </c>
      <c r="Q6009" t="s">
        <v>28736</v>
      </c>
      <c r="R6009" t="s">
        <v>39657</v>
      </c>
      <c r="S6009" s="4" t="str">
        <f t="shared" si="93"/>
        <v>2004</v>
      </c>
    </row>
    <row r="6010" spans="1:19" hidden="1" x14ac:dyDescent="0.35">
      <c r="A6010" t="s">
        <v>39653</v>
      </c>
      <c r="B6010" t="s">
        <v>39654</v>
      </c>
      <c r="C6010" t="s">
        <v>39658</v>
      </c>
      <c r="D6010" t="s">
        <v>39659</v>
      </c>
      <c r="E6010" t="s">
        <v>39660</v>
      </c>
      <c r="F6010" t="s">
        <v>39661</v>
      </c>
      <c r="I6010" t="s">
        <v>512</v>
      </c>
      <c r="J6010" t="s">
        <v>512</v>
      </c>
      <c r="M6010" t="s">
        <v>112297</v>
      </c>
      <c r="N6010" t="s">
        <v>124</v>
      </c>
      <c r="O6010" s="3" t="s">
        <v>39662</v>
      </c>
      <c r="P6010" t="s">
        <v>124</v>
      </c>
      <c r="Q6010" t="s">
        <v>124</v>
      </c>
      <c r="R6010" t="s">
        <v>39662</v>
      </c>
      <c r="S6010" s="4" t="str">
        <f t="shared" si="93"/>
        <v>2004</v>
      </c>
    </row>
    <row r="6011" spans="1:19" hidden="1" x14ac:dyDescent="0.35">
      <c r="A6011" t="s">
        <v>39660</v>
      </c>
      <c r="B6011" t="s">
        <v>39661</v>
      </c>
      <c r="C6011" t="s">
        <v>39663</v>
      </c>
      <c r="D6011" t="s">
        <v>39664</v>
      </c>
      <c r="E6011" t="s">
        <v>39665</v>
      </c>
      <c r="F6011" t="s">
        <v>39666</v>
      </c>
      <c r="I6011" t="s">
        <v>39667</v>
      </c>
      <c r="J6011" t="s">
        <v>39668</v>
      </c>
      <c r="M6011" t="s">
        <v>112297</v>
      </c>
      <c r="N6011" t="s">
        <v>124</v>
      </c>
      <c r="O6011" s="3" t="s">
        <v>39669</v>
      </c>
      <c r="P6011" t="s">
        <v>124</v>
      </c>
      <c r="Q6011" t="s">
        <v>124</v>
      </c>
      <c r="R6011" t="s">
        <v>39669</v>
      </c>
      <c r="S6011" s="4" t="str">
        <f t="shared" si="93"/>
        <v>2004</v>
      </c>
    </row>
    <row r="6012" spans="1:19" hidden="1" x14ac:dyDescent="0.35">
      <c r="A6012" t="s">
        <v>39665</v>
      </c>
      <c r="B6012" t="s">
        <v>39666</v>
      </c>
      <c r="C6012" t="s">
        <v>39670</v>
      </c>
      <c r="D6012" t="s">
        <v>39671</v>
      </c>
      <c r="E6012" t="s">
        <v>39672</v>
      </c>
      <c r="F6012" t="s">
        <v>39673</v>
      </c>
      <c r="I6012" t="s">
        <v>39674</v>
      </c>
      <c r="J6012" t="s">
        <v>39675</v>
      </c>
      <c r="M6012" t="s">
        <v>112314</v>
      </c>
      <c r="N6012" t="s">
        <v>28736</v>
      </c>
      <c r="O6012" s="3" t="s">
        <v>39676</v>
      </c>
      <c r="P6012" t="s">
        <v>28736</v>
      </c>
      <c r="Q6012" t="s">
        <v>28736</v>
      </c>
      <c r="R6012" t="s">
        <v>39676</v>
      </c>
      <c r="S6012" s="4" t="str">
        <f t="shared" si="93"/>
        <v>2004</v>
      </c>
    </row>
    <row r="6013" spans="1:19" hidden="1" x14ac:dyDescent="0.35">
      <c r="A6013" t="s">
        <v>39672</v>
      </c>
      <c r="B6013" t="s">
        <v>39673</v>
      </c>
      <c r="C6013" t="s">
        <v>39677</v>
      </c>
      <c r="D6013" t="s">
        <v>39678</v>
      </c>
      <c r="E6013" t="s">
        <v>39679</v>
      </c>
      <c r="F6013" t="s">
        <v>39680</v>
      </c>
      <c r="I6013" t="s">
        <v>39681</v>
      </c>
      <c r="J6013" t="s">
        <v>39682</v>
      </c>
      <c r="M6013" t="s">
        <v>112314</v>
      </c>
      <c r="N6013" t="s">
        <v>28736</v>
      </c>
      <c r="O6013" s="3" t="s">
        <v>39683</v>
      </c>
      <c r="P6013" t="s">
        <v>28736</v>
      </c>
      <c r="Q6013" t="s">
        <v>28736</v>
      </c>
      <c r="R6013" t="s">
        <v>39683</v>
      </c>
      <c r="S6013" s="4" t="str">
        <f t="shared" si="93"/>
        <v>2004</v>
      </c>
    </row>
    <row r="6014" spans="1:19" hidden="1" x14ac:dyDescent="0.35">
      <c r="A6014" t="s">
        <v>39679</v>
      </c>
      <c r="B6014" t="s">
        <v>39680</v>
      </c>
      <c r="C6014" t="s">
        <v>39684</v>
      </c>
      <c r="D6014" t="s">
        <v>39685</v>
      </c>
      <c r="E6014" t="s">
        <v>39686</v>
      </c>
      <c r="F6014" t="s">
        <v>39687</v>
      </c>
      <c r="I6014" t="s">
        <v>39688</v>
      </c>
      <c r="J6014" t="s">
        <v>39689</v>
      </c>
      <c r="M6014" t="s">
        <v>112297</v>
      </c>
      <c r="N6014" t="s">
        <v>124</v>
      </c>
      <c r="O6014" s="3" t="s">
        <v>39690</v>
      </c>
      <c r="P6014" t="s">
        <v>124</v>
      </c>
      <c r="Q6014" t="s">
        <v>124</v>
      </c>
      <c r="R6014" t="s">
        <v>39690</v>
      </c>
      <c r="S6014" s="4" t="str">
        <f t="shared" si="93"/>
        <v>2004</v>
      </c>
    </row>
    <row r="6015" spans="1:19" hidden="1" x14ac:dyDescent="0.35">
      <c r="A6015" t="s">
        <v>39686</v>
      </c>
      <c r="B6015" t="s">
        <v>39687</v>
      </c>
      <c r="C6015" t="s">
        <v>39691</v>
      </c>
      <c r="D6015" t="s">
        <v>39692</v>
      </c>
      <c r="E6015" t="s">
        <v>39693</v>
      </c>
      <c r="F6015" t="s">
        <v>39694</v>
      </c>
      <c r="I6015" t="e">
        <f>- bug fix : the dummy menu was not disabled. - adding comments about tooltips integration on tabs. S. GULLY</f>
        <v>#NAME?</v>
      </c>
      <c r="J6015" t="s">
        <v>39695</v>
      </c>
      <c r="M6015" t="s">
        <v>112314</v>
      </c>
      <c r="N6015" t="s">
        <v>28736</v>
      </c>
      <c r="O6015" s="3" t="s">
        <v>39696</v>
      </c>
      <c r="P6015" t="s">
        <v>28736</v>
      </c>
      <c r="Q6015" t="s">
        <v>28736</v>
      </c>
      <c r="R6015" t="s">
        <v>39696</v>
      </c>
      <c r="S6015" s="4" t="str">
        <f t="shared" si="93"/>
        <v>2004</v>
      </c>
    </row>
    <row r="6016" spans="1:19" hidden="1" x14ac:dyDescent="0.35">
      <c r="A6016" t="s">
        <v>39693</v>
      </c>
      <c r="B6016" t="s">
        <v>39694</v>
      </c>
      <c r="C6016" t="s">
        <v>39697</v>
      </c>
      <c r="D6016" t="s">
        <v>39698</v>
      </c>
      <c r="E6016" t="s">
        <v>39699</v>
      </c>
      <c r="F6016" t="s">
        <v>39700</v>
      </c>
      <c r="I6016" t="s">
        <v>39701</v>
      </c>
      <c r="J6016" t="s">
        <v>39702</v>
      </c>
      <c r="M6016" t="s">
        <v>112314</v>
      </c>
      <c r="N6016" t="s">
        <v>16314</v>
      </c>
      <c r="O6016" s="3" t="s">
        <v>39703</v>
      </c>
      <c r="P6016" t="s">
        <v>16314</v>
      </c>
      <c r="Q6016" t="s">
        <v>16314</v>
      </c>
      <c r="R6016" t="s">
        <v>39703</v>
      </c>
      <c r="S6016" s="4" t="str">
        <f t="shared" si="93"/>
        <v>2004</v>
      </c>
    </row>
    <row r="6017" spans="1:19" hidden="1" x14ac:dyDescent="0.35">
      <c r="A6017" t="s">
        <v>39699</v>
      </c>
      <c r="B6017" t="s">
        <v>39700</v>
      </c>
      <c r="C6017" t="s">
        <v>39704</v>
      </c>
      <c r="D6017" t="s">
        <v>39705</v>
      </c>
      <c r="E6017" t="s">
        <v>39706</v>
      </c>
      <c r="F6017" t="s">
        <v>39707</v>
      </c>
      <c r="I6017" t="s">
        <v>39708</v>
      </c>
      <c r="J6017" t="s">
        <v>39709</v>
      </c>
      <c r="M6017" t="s">
        <v>112314</v>
      </c>
      <c r="N6017" t="s">
        <v>16314</v>
      </c>
      <c r="O6017" s="3" t="s">
        <v>39710</v>
      </c>
      <c r="P6017" t="s">
        <v>16314</v>
      </c>
      <c r="Q6017" t="s">
        <v>16314</v>
      </c>
      <c r="R6017" t="s">
        <v>39710</v>
      </c>
      <c r="S6017" s="4" t="str">
        <f t="shared" si="93"/>
        <v>2004</v>
      </c>
    </row>
    <row r="6018" spans="1:19" hidden="1" x14ac:dyDescent="0.35">
      <c r="A6018" t="s">
        <v>39706</v>
      </c>
      <c r="B6018" t="s">
        <v>39707</v>
      </c>
      <c r="C6018" t="s">
        <v>39711</v>
      </c>
      <c r="D6018" t="s">
        <v>39712</v>
      </c>
      <c r="E6018" t="s">
        <v>39713</v>
      </c>
      <c r="F6018" t="s">
        <v>39714</v>
      </c>
      <c r="I6018" t="s">
        <v>39715</v>
      </c>
      <c r="J6018" t="s">
        <v>29749</v>
      </c>
      <c r="M6018" t="s">
        <v>112314</v>
      </c>
      <c r="N6018" t="s">
        <v>28736</v>
      </c>
      <c r="O6018" s="3" t="s">
        <v>39716</v>
      </c>
      <c r="P6018" t="s">
        <v>28736</v>
      </c>
      <c r="Q6018" t="s">
        <v>28736</v>
      </c>
      <c r="R6018" t="s">
        <v>39716</v>
      </c>
      <c r="S6018" s="4" t="str">
        <f t="shared" si="93"/>
        <v>2004</v>
      </c>
    </row>
    <row r="6019" spans="1:19" hidden="1" x14ac:dyDescent="0.35">
      <c r="A6019" t="s">
        <v>39713</v>
      </c>
      <c r="B6019" t="s">
        <v>39714</v>
      </c>
      <c r="C6019" s="1" t="s">
        <v>39717</v>
      </c>
      <c r="D6019" s="1" t="s">
        <v>39718</v>
      </c>
      <c r="E6019" t="s">
        <v>39719</v>
      </c>
      <c r="F6019" t="s">
        <v>39720</v>
      </c>
      <c r="I6019" t="s">
        <v>39721</v>
      </c>
      <c r="J6019" t="s">
        <v>39722</v>
      </c>
      <c r="M6019" t="s">
        <v>112314</v>
      </c>
      <c r="N6019" t="s">
        <v>28736</v>
      </c>
      <c r="O6019" s="3" t="s">
        <v>39723</v>
      </c>
      <c r="P6019" t="s">
        <v>28736</v>
      </c>
      <c r="Q6019" t="s">
        <v>28736</v>
      </c>
      <c r="R6019" t="s">
        <v>39723</v>
      </c>
      <c r="S6019" s="4" t="str">
        <f t="shared" ref="S6019:S6082" si="94">LEFT(RIGHT(R6019,19),4)</f>
        <v>2004</v>
      </c>
    </row>
    <row r="6020" spans="1:19" hidden="1" x14ac:dyDescent="0.35">
      <c r="A6020" t="s">
        <v>39719</v>
      </c>
      <c r="B6020" t="s">
        <v>39720</v>
      </c>
      <c r="C6020" t="s">
        <v>39724</v>
      </c>
      <c r="D6020" t="s">
        <v>39725</v>
      </c>
      <c r="E6020" t="s">
        <v>39726</v>
      </c>
      <c r="F6020" t="s">
        <v>39727</v>
      </c>
      <c r="I6020" t="s">
        <v>39728</v>
      </c>
      <c r="J6020" t="s">
        <v>39729</v>
      </c>
      <c r="M6020" t="s">
        <v>112297</v>
      </c>
      <c r="N6020" t="s">
        <v>16314</v>
      </c>
      <c r="O6020" s="3" t="s">
        <v>39730</v>
      </c>
      <c r="P6020" t="s">
        <v>16314</v>
      </c>
      <c r="Q6020" t="s">
        <v>16314</v>
      </c>
      <c r="R6020" t="s">
        <v>39730</v>
      </c>
      <c r="S6020" s="4" t="str">
        <f t="shared" si="94"/>
        <v>2004</v>
      </c>
    </row>
    <row r="6021" spans="1:19" hidden="1" x14ac:dyDescent="0.35">
      <c r="A6021" t="s">
        <v>39726</v>
      </c>
      <c r="B6021" t="s">
        <v>39727</v>
      </c>
      <c r="C6021" t="s">
        <v>39731</v>
      </c>
      <c r="D6021" t="s">
        <v>39732</v>
      </c>
      <c r="E6021" t="s">
        <v>39733</v>
      </c>
      <c r="F6021" t="s">
        <v>39734</v>
      </c>
      <c r="I6021" t="s">
        <v>39735</v>
      </c>
      <c r="J6021" t="s">
        <v>39736</v>
      </c>
      <c r="M6021" t="s">
        <v>112314</v>
      </c>
      <c r="N6021" t="s">
        <v>16314</v>
      </c>
      <c r="O6021" s="3" t="s">
        <v>39737</v>
      </c>
      <c r="P6021" t="s">
        <v>16314</v>
      </c>
      <c r="Q6021" t="s">
        <v>16314</v>
      </c>
      <c r="R6021" t="s">
        <v>39737</v>
      </c>
      <c r="S6021" s="4" t="str">
        <f t="shared" si="94"/>
        <v>2004</v>
      </c>
    </row>
    <row r="6022" spans="1:19" hidden="1" x14ac:dyDescent="0.35">
      <c r="A6022" t="s">
        <v>39733</v>
      </c>
      <c r="B6022" t="s">
        <v>39734</v>
      </c>
      <c r="C6022" t="s">
        <v>39738</v>
      </c>
      <c r="D6022" t="s">
        <v>39739</v>
      </c>
      <c r="E6022" t="s">
        <v>39740</v>
      </c>
      <c r="F6022" t="s">
        <v>39741</v>
      </c>
      <c r="I6022" t="s">
        <v>39742</v>
      </c>
      <c r="J6022" t="s">
        <v>39743</v>
      </c>
      <c r="M6022" t="s">
        <v>112297</v>
      </c>
      <c r="N6022" t="s">
        <v>124</v>
      </c>
      <c r="O6022" s="3" t="s">
        <v>39744</v>
      </c>
      <c r="P6022" t="s">
        <v>124</v>
      </c>
      <c r="Q6022" t="s">
        <v>124</v>
      </c>
      <c r="R6022" t="s">
        <v>39744</v>
      </c>
      <c r="S6022" s="4" t="str">
        <f t="shared" si="94"/>
        <v>2004</v>
      </c>
    </row>
    <row r="6023" spans="1:19" hidden="1" x14ac:dyDescent="0.35">
      <c r="A6023" t="s">
        <v>39740</v>
      </c>
      <c r="B6023" t="s">
        <v>39741</v>
      </c>
      <c r="C6023" t="s">
        <v>39745</v>
      </c>
      <c r="D6023" t="s">
        <v>39746</v>
      </c>
      <c r="E6023" t="s">
        <v>39747</v>
      </c>
      <c r="F6023" t="s">
        <v>39748</v>
      </c>
      <c r="I6023" t="s">
        <v>39749</v>
      </c>
      <c r="J6023" t="s">
        <v>39750</v>
      </c>
      <c r="M6023" t="s">
        <v>16314</v>
      </c>
      <c r="N6023" t="s">
        <v>16314</v>
      </c>
      <c r="O6023" s="3" t="s">
        <v>39751</v>
      </c>
      <c r="P6023" t="s">
        <v>16314</v>
      </c>
      <c r="Q6023" t="s">
        <v>16314</v>
      </c>
      <c r="R6023" t="s">
        <v>39751</v>
      </c>
      <c r="S6023" s="4" t="str">
        <f t="shared" si="94"/>
        <v>2004</v>
      </c>
    </row>
    <row r="6024" spans="1:19" hidden="1" x14ac:dyDescent="0.35">
      <c r="A6024" t="s">
        <v>39747</v>
      </c>
      <c r="B6024" t="s">
        <v>39748</v>
      </c>
      <c r="C6024" t="s">
        <v>39752</v>
      </c>
      <c r="D6024" t="s">
        <v>39753</v>
      </c>
      <c r="E6024" t="s">
        <v>39754</v>
      </c>
      <c r="F6024" t="s">
        <v>39755</v>
      </c>
      <c r="I6024" t="s">
        <v>39756</v>
      </c>
      <c r="J6024" t="s">
        <v>39757</v>
      </c>
      <c r="M6024" t="s">
        <v>112314</v>
      </c>
      <c r="N6024" t="s">
        <v>16314</v>
      </c>
      <c r="O6024" s="3" t="s">
        <v>39758</v>
      </c>
      <c r="P6024" t="s">
        <v>16314</v>
      </c>
      <c r="Q6024" t="s">
        <v>16314</v>
      </c>
      <c r="R6024" t="s">
        <v>39758</v>
      </c>
      <c r="S6024" s="4" t="str">
        <f t="shared" si="94"/>
        <v>2004</v>
      </c>
    </row>
    <row r="6025" spans="1:19" hidden="1" x14ac:dyDescent="0.35">
      <c r="A6025" t="s">
        <v>39754</v>
      </c>
      <c r="B6025" t="s">
        <v>39755</v>
      </c>
      <c r="C6025" t="s">
        <v>39759</v>
      </c>
      <c r="D6025" t="s">
        <v>39760</v>
      </c>
      <c r="E6025" t="s">
        <v>39761</v>
      </c>
      <c r="F6025" t="s">
        <v>39762</v>
      </c>
      <c r="I6025" t="s">
        <v>39763</v>
      </c>
      <c r="J6025" t="s">
        <v>39764</v>
      </c>
      <c r="M6025" t="s">
        <v>112297</v>
      </c>
      <c r="N6025" t="s">
        <v>124</v>
      </c>
      <c r="O6025" s="3" t="s">
        <v>39765</v>
      </c>
      <c r="P6025" t="s">
        <v>124</v>
      </c>
      <c r="Q6025" t="s">
        <v>124</v>
      </c>
      <c r="R6025" t="s">
        <v>39765</v>
      </c>
      <c r="S6025" s="4" t="str">
        <f t="shared" si="94"/>
        <v>2004</v>
      </c>
    </row>
    <row r="6026" spans="1:19" ht="29" hidden="1" x14ac:dyDescent="0.35">
      <c r="A6026" t="s">
        <v>39761</v>
      </c>
      <c r="B6026" t="s">
        <v>39762</v>
      </c>
      <c r="C6026" t="s">
        <v>39766</v>
      </c>
      <c r="D6026" t="s">
        <v>39767</v>
      </c>
      <c r="E6026" t="s">
        <v>39768</v>
      </c>
      <c r="F6026" t="s">
        <v>39769</v>
      </c>
      <c r="I6026" t="s">
        <v>39770</v>
      </c>
      <c r="J6026" t="s">
        <v>34975</v>
      </c>
      <c r="K6026" s="2" t="s">
        <v>33226</v>
      </c>
      <c r="M6026" t="s">
        <v>16314</v>
      </c>
      <c r="N6026" t="s">
        <v>16314</v>
      </c>
      <c r="O6026" s="3" t="s">
        <v>39771</v>
      </c>
      <c r="P6026" t="s">
        <v>16314</v>
      </c>
      <c r="Q6026" t="s">
        <v>16314</v>
      </c>
      <c r="R6026" t="s">
        <v>39771</v>
      </c>
      <c r="S6026" s="4" t="str">
        <f t="shared" si="94"/>
        <v>2004</v>
      </c>
    </row>
    <row r="6027" spans="1:19" hidden="1" x14ac:dyDescent="0.35">
      <c r="A6027" t="s">
        <v>39768</v>
      </c>
      <c r="B6027" t="s">
        <v>39769</v>
      </c>
      <c r="C6027" t="s">
        <v>39772</v>
      </c>
      <c r="D6027" t="s">
        <v>39773</v>
      </c>
      <c r="E6027" t="s">
        <v>39774</v>
      </c>
      <c r="F6027" t="s">
        <v>39775</v>
      </c>
      <c r="I6027" t="s">
        <v>39776</v>
      </c>
      <c r="J6027" t="s">
        <v>39777</v>
      </c>
      <c r="M6027" t="s">
        <v>112297</v>
      </c>
      <c r="N6027" t="s">
        <v>124</v>
      </c>
      <c r="O6027" s="3" t="s">
        <v>39778</v>
      </c>
      <c r="P6027" t="s">
        <v>124</v>
      </c>
      <c r="Q6027" t="s">
        <v>124</v>
      </c>
      <c r="R6027" t="s">
        <v>39778</v>
      </c>
      <c r="S6027" s="4" t="str">
        <f t="shared" si="94"/>
        <v>2004</v>
      </c>
    </row>
    <row r="6028" spans="1:19" hidden="1" x14ac:dyDescent="0.35">
      <c r="A6028" t="s">
        <v>39774</v>
      </c>
      <c r="B6028" t="s">
        <v>39775</v>
      </c>
      <c r="C6028" t="s">
        <v>39779</v>
      </c>
      <c r="D6028" t="s">
        <v>39780</v>
      </c>
      <c r="E6028" s="1" t="s">
        <v>39781</v>
      </c>
      <c r="F6028" s="1">
        <v>8.1105399999999996E+86</v>
      </c>
      <c r="I6028" t="s">
        <v>39782</v>
      </c>
      <c r="J6028" t="s">
        <v>39783</v>
      </c>
      <c r="M6028" t="s">
        <v>112297</v>
      </c>
      <c r="N6028" t="s">
        <v>124</v>
      </c>
      <c r="O6028" s="3" t="s">
        <v>39784</v>
      </c>
      <c r="P6028" t="s">
        <v>124</v>
      </c>
      <c r="Q6028" t="s">
        <v>124</v>
      </c>
      <c r="R6028" t="s">
        <v>39784</v>
      </c>
      <c r="S6028" s="4" t="str">
        <f t="shared" si="94"/>
        <v>2004</v>
      </c>
    </row>
    <row r="6029" spans="1:19" hidden="1" x14ac:dyDescent="0.35">
      <c r="A6029" s="1" t="s">
        <v>39781</v>
      </c>
      <c r="B6029" s="1">
        <v>8.1105399999999996E+86</v>
      </c>
      <c r="C6029" t="s">
        <v>39785</v>
      </c>
      <c r="D6029" t="s">
        <v>39786</v>
      </c>
      <c r="E6029" t="s">
        <v>39787</v>
      </c>
      <c r="F6029" t="s">
        <v>39788</v>
      </c>
      <c r="I6029" t="s">
        <v>39789</v>
      </c>
      <c r="J6029" t="s">
        <v>39790</v>
      </c>
      <c r="M6029" t="s">
        <v>112314</v>
      </c>
      <c r="N6029" t="s">
        <v>28736</v>
      </c>
      <c r="O6029" s="3" t="s">
        <v>39791</v>
      </c>
      <c r="P6029" t="s">
        <v>28736</v>
      </c>
      <c r="Q6029" t="s">
        <v>28736</v>
      </c>
      <c r="R6029" t="s">
        <v>39791</v>
      </c>
      <c r="S6029" s="4" t="str">
        <f t="shared" si="94"/>
        <v>2004</v>
      </c>
    </row>
    <row r="6030" spans="1:19" hidden="1" x14ac:dyDescent="0.35">
      <c r="A6030" t="s">
        <v>39787</v>
      </c>
      <c r="B6030" t="s">
        <v>39788</v>
      </c>
      <c r="C6030" t="s">
        <v>39792</v>
      </c>
      <c r="D6030" t="s">
        <v>39793</v>
      </c>
      <c r="E6030" t="s">
        <v>39794</v>
      </c>
      <c r="F6030" t="s">
        <v>39795</v>
      </c>
      <c r="I6030" t="s">
        <v>39796</v>
      </c>
      <c r="J6030" t="s">
        <v>39797</v>
      </c>
      <c r="M6030" t="s">
        <v>112299</v>
      </c>
      <c r="N6030" t="s">
        <v>247</v>
      </c>
      <c r="O6030" s="3" t="s">
        <v>39798</v>
      </c>
      <c r="P6030" t="s">
        <v>247</v>
      </c>
      <c r="Q6030" t="s">
        <v>247</v>
      </c>
      <c r="R6030" t="s">
        <v>39798</v>
      </c>
      <c r="S6030" s="4" t="str">
        <f t="shared" si="94"/>
        <v>2004</v>
      </c>
    </row>
    <row r="6031" spans="1:19" hidden="1" x14ac:dyDescent="0.35">
      <c r="A6031" t="s">
        <v>39794</v>
      </c>
      <c r="B6031" t="s">
        <v>39795</v>
      </c>
      <c r="C6031" t="s">
        <v>39799</v>
      </c>
      <c r="D6031" t="s">
        <v>39800</v>
      </c>
      <c r="E6031" t="s">
        <v>39801</v>
      </c>
      <c r="F6031" t="s">
        <v>39802</v>
      </c>
      <c r="I6031" t="s">
        <v>39803</v>
      </c>
      <c r="J6031" t="s">
        <v>39804</v>
      </c>
      <c r="M6031" t="s">
        <v>112299</v>
      </c>
      <c r="N6031" t="s">
        <v>247</v>
      </c>
      <c r="O6031" s="3" t="s">
        <v>39805</v>
      </c>
      <c r="P6031" t="s">
        <v>247</v>
      </c>
      <c r="Q6031" t="s">
        <v>247</v>
      </c>
      <c r="R6031" t="s">
        <v>39805</v>
      </c>
      <c r="S6031" s="4" t="str">
        <f t="shared" si="94"/>
        <v>2004</v>
      </c>
    </row>
    <row r="6032" spans="1:19" hidden="1" x14ac:dyDescent="0.35">
      <c r="A6032" t="s">
        <v>39801</v>
      </c>
      <c r="B6032" t="s">
        <v>39802</v>
      </c>
      <c r="C6032" t="s">
        <v>39806</v>
      </c>
      <c r="D6032" t="s">
        <v>39807</v>
      </c>
      <c r="E6032" t="s">
        <v>39808</v>
      </c>
      <c r="F6032" t="s">
        <v>39809</v>
      </c>
      <c r="I6032" t="s">
        <v>39810</v>
      </c>
      <c r="J6032" t="s">
        <v>39811</v>
      </c>
      <c r="M6032" t="s">
        <v>112299</v>
      </c>
      <c r="N6032" t="s">
        <v>247</v>
      </c>
      <c r="O6032" s="3" t="s">
        <v>39812</v>
      </c>
      <c r="P6032" t="s">
        <v>247</v>
      </c>
      <c r="Q6032" t="s">
        <v>247</v>
      </c>
      <c r="R6032" t="s">
        <v>39812</v>
      </c>
      <c r="S6032" s="4" t="str">
        <f t="shared" si="94"/>
        <v>2004</v>
      </c>
    </row>
    <row r="6033" spans="1:19" hidden="1" x14ac:dyDescent="0.35">
      <c r="A6033" t="s">
        <v>39808</v>
      </c>
      <c r="B6033" t="s">
        <v>39809</v>
      </c>
      <c r="C6033" t="s">
        <v>39813</v>
      </c>
      <c r="D6033" t="s">
        <v>39814</v>
      </c>
      <c r="E6033" t="s">
        <v>39815</v>
      </c>
      <c r="F6033" t="s">
        <v>39816</v>
      </c>
      <c r="I6033" t="s">
        <v>39817</v>
      </c>
      <c r="J6033" t="s">
        <v>39818</v>
      </c>
      <c r="M6033" t="s">
        <v>112299</v>
      </c>
      <c r="N6033" t="s">
        <v>247</v>
      </c>
      <c r="O6033" s="3" t="s">
        <v>39819</v>
      </c>
      <c r="P6033" t="s">
        <v>247</v>
      </c>
      <c r="Q6033" t="s">
        <v>247</v>
      </c>
      <c r="R6033" t="s">
        <v>39819</v>
      </c>
      <c r="S6033" s="4" t="str">
        <f t="shared" si="94"/>
        <v>2004</v>
      </c>
    </row>
    <row r="6034" spans="1:19" hidden="1" x14ac:dyDescent="0.35">
      <c r="A6034" t="s">
        <v>39815</v>
      </c>
      <c r="B6034" t="s">
        <v>39816</v>
      </c>
      <c r="C6034" t="s">
        <v>39820</v>
      </c>
      <c r="D6034">
        <v>294530738</v>
      </c>
      <c r="E6034" t="s">
        <v>39821</v>
      </c>
      <c r="F6034" t="s">
        <v>39822</v>
      </c>
      <c r="I6034" t="s">
        <v>39823</v>
      </c>
      <c r="J6034" t="s">
        <v>39824</v>
      </c>
      <c r="M6034" t="s">
        <v>112314</v>
      </c>
      <c r="N6034" t="s">
        <v>28736</v>
      </c>
      <c r="O6034" s="3" t="s">
        <v>39825</v>
      </c>
      <c r="P6034" t="s">
        <v>28736</v>
      </c>
      <c r="Q6034" t="s">
        <v>28736</v>
      </c>
      <c r="R6034" t="s">
        <v>39825</v>
      </c>
      <c r="S6034" s="4" t="str">
        <f t="shared" si="94"/>
        <v>2004</v>
      </c>
    </row>
    <row r="6035" spans="1:19" hidden="1" x14ac:dyDescent="0.35">
      <c r="A6035" t="s">
        <v>39821</v>
      </c>
      <c r="B6035" t="s">
        <v>39822</v>
      </c>
      <c r="C6035" t="s">
        <v>39826</v>
      </c>
      <c r="D6035" t="s">
        <v>39827</v>
      </c>
      <c r="E6035" t="s">
        <v>39828</v>
      </c>
      <c r="F6035" t="s">
        <v>39829</v>
      </c>
      <c r="I6035" t="s">
        <v>36597</v>
      </c>
      <c r="J6035" t="s">
        <v>29374</v>
      </c>
      <c r="M6035" t="s">
        <v>112314</v>
      </c>
      <c r="N6035" t="s">
        <v>16314</v>
      </c>
      <c r="O6035" s="3" t="s">
        <v>39830</v>
      </c>
      <c r="P6035" t="s">
        <v>16314</v>
      </c>
      <c r="Q6035" t="s">
        <v>16314</v>
      </c>
      <c r="R6035" t="s">
        <v>39830</v>
      </c>
      <c r="S6035" s="4" t="str">
        <f t="shared" si="94"/>
        <v>2004</v>
      </c>
    </row>
    <row r="6036" spans="1:19" hidden="1" x14ac:dyDescent="0.35">
      <c r="A6036" t="s">
        <v>39828</v>
      </c>
      <c r="B6036" t="s">
        <v>39829</v>
      </c>
      <c r="C6036" t="s">
        <v>39831</v>
      </c>
      <c r="D6036" t="s">
        <v>39832</v>
      </c>
      <c r="E6036" t="s">
        <v>39833</v>
      </c>
      <c r="F6036" t="s">
        <v>39834</v>
      </c>
      <c r="I6036" t="s">
        <v>39835</v>
      </c>
      <c r="J6036" t="s">
        <v>39836</v>
      </c>
      <c r="M6036" t="s">
        <v>112314</v>
      </c>
      <c r="N6036" t="s">
        <v>16314</v>
      </c>
      <c r="O6036" s="3" t="s">
        <v>39837</v>
      </c>
      <c r="P6036" t="s">
        <v>16314</v>
      </c>
      <c r="Q6036" t="s">
        <v>16314</v>
      </c>
      <c r="R6036" t="s">
        <v>39837</v>
      </c>
      <c r="S6036" s="4" t="str">
        <f t="shared" si="94"/>
        <v>2004</v>
      </c>
    </row>
    <row r="6037" spans="1:19" hidden="1" x14ac:dyDescent="0.35">
      <c r="A6037" t="s">
        <v>39833</v>
      </c>
      <c r="B6037" t="s">
        <v>39834</v>
      </c>
      <c r="C6037" t="s">
        <v>39838</v>
      </c>
      <c r="D6037" t="s">
        <v>39839</v>
      </c>
      <c r="E6037" t="s">
        <v>39840</v>
      </c>
      <c r="F6037" t="s">
        <v>39841</v>
      </c>
      <c r="I6037" t="s">
        <v>39842</v>
      </c>
      <c r="J6037" t="s">
        <v>39843</v>
      </c>
      <c r="M6037" t="s">
        <v>112314</v>
      </c>
      <c r="N6037" t="s">
        <v>16314</v>
      </c>
      <c r="O6037" s="3" t="s">
        <v>39844</v>
      </c>
      <c r="P6037" t="s">
        <v>16314</v>
      </c>
      <c r="Q6037" t="s">
        <v>16314</v>
      </c>
      <c r="R6037" t="s">
        <v>39844</v>
      </c>
      <c r="S6037" s="4" t="str">
        <f t="shared" si="94"/>
        <v>2004</v>
      </c>
    </row>
    <row r="6038" spans="1:19" hidden="1" x14ac:dyDescent="0.35">
      <c r="A6038" t="s">
        <v>39840</v>
      </c>
      <c r="B6038" t="s">
        <v>39841</v>
      </c>
      <c r="C6038" t="s">
        <v>39845</v>
      </c>
      <c r="D6038" t="s">
        <v>39846</v>
      </c>
      <c r="E6038" t="s">
        <v>39847</v>
      </c>
      <c r="F6038" t="s">
        <v>39848</v>
      </c>
      <c r="I6038" t="s">
        <v>39849</v>
      </c>
      <c r="J6038" t="s">
        <v>39850</v>
      </c>
      <c r="M6038" t="s">
        <v>112314</v>
      </c>
      <c r="N6038" t="s">
        <v>28736</v>
      </c>
      <c r="O6038" s="3" t="s">
        <v>39851</v>
      </c>
      <c r="P6038" t="s">
        <v>28736</v>
      </c>
      <c r="Q6038" t="s">
        <v>28736</v>
      </c>
      <c r="R6038" t="s">
        <v>39851</v>
      </c>
      <c r="S6038" s="4" t="str">
        <f t="shared" si="94"/>
        <v>2004</v>
      </c>
    </row>
    <row r="6039" spans="1:19" hidden="1" x14ac:dyDescent="0.35">
      <c r="A6039" t="s">
        <v>39847</v>
      </c>
      <c r="B6039" t="s">
        <v>39848</v>
      </c>
      <c r="C6039" t="s">
        <v>39852</v>
      </c>
      <c r="D6039" t="s">
        <v>39853</v>
      </c>
      <c r="E6039" t="s">
        <v>39854</v>
      </c>
      <c r="F6039" t="s">
        <v>39855</v>
      </c>
      <c r="I6039" t="s">
        <v>39856</v>
      </c>
      <c r="J6039" t="s">
        <v>39857</v>
      </c>
      <c r="M6039" t="s">
        <v>112298</v>
      </c>
      <c r="N6039" t="s">
        <v>28</v>
      </c>
      <c r="O6039" s="3" t="s">
        <v>39858</v>
      </c>
      <c r="P6039" t="s">
        <v>50</v>
      </c>
      <c r="Q6039" t="s">
        <v>50</v>
      </c>
      <c r="R6039" t="s">
        <v>39858</v>
      </c>
      <c r="S6039" s="4" t="str">
        <f t="shared" si="94"/>
        <v>2004</v>
      </c>
    </row>
    <row r="6040" spans="1:19" hidden="1" x14ac:dyDescent="0.35">
      <c r="A6040" t="s">
        <v>39854</v>
      </c>
      <c r="B6040" t="s">
        <v>39855</v>
      </c>
      <c r="C6040" t="s">
        <v>39859</v>
      </c>
      <c r="D6040" t="s">
        <v>39860</v>
      </c>
      <c r="E6040" t="s">
        <v>39861</v>
      </c>
      <c r="F6040" t="s">
        <v>39862</v>
      </c>
      <c r="I6040" t="s">
        <v>39863</v>
      </c>
      <c r="J6040" t="s">
        <v>39864</v>
      </c>
      <c r="M6040" t="s">
        <v>112298</v>
      </c>
      <c r="N6040" t="s">
        <v>28</v>
      </c>
      <c r="O6040" s="3" t="s">
        <v>39865</v>
      </c>
      <c r="P6040" t="s">
        <v>50</v>
      </c>
      <c r="Q6040" t="s">
        <v>50</v>
      </c>
      <c r="R6040" t="s">
        <v>39865</v>
      </c>
      <c r="S6040" s="4" t="str">
        <f t="shared" si="94"/>
        <v>2004</v>
      </c>
    </row>
    <row r="6041" spans="1:19" hidden="1" x14ac:dyDescent="0.35">
      <c r="A6041" t="s">
        <v>39861</v>
      </c>
      <c r="B6041" t="s">
        <v>39862</v>
      </c>
      <c r="C6041" t="s">
        <v>39866</v>
      </c>
      <c r="D6041" t="s">
        <v>39867</v>
      </c>
      <c r="E6041" t="s">
        <v>39868</v>
      </c>
      <c r="F6041" t="s">
        <v>39869</v>
      </c>
      <c r="I6041" t="s">
        <v>39870</v>
      </c>
      <c r="J6041" t="s">
        <v>39871</v>
      </c>
      <c r="M6041" t="s">
        <v>112298</v>
      </c>
      <c r="N6041" t="s">
        <v>28</v>
      </c>
      <c r="O6041" s="3" t="s">
        <v>39872</v>
      </c>
      <c r="P6041" t="s">
        <v>50</v>
      </c>
      <c r="Q6041" t="s">
        <v>50</v>
      </c>
      <c r="R6041" t="s">
        <v>39872</v>
      </c>
      <c r="S6041" s="4" t="str">
        <f t="shared" si="94"/>
        <v>2004</v>
      </c>
    </row>
    <row r="6042" spans="1:19" hidden="1" x14ac:dyDescent="0.35">
      <c r="A6042" t="s">
        <v>39868</v>
      </c>
      <c r="B6042" t="s">
        <v>39869</v>
      </c>
      <c r="C6042" t="s">
        <v>39873</v>
      </c>
      <c r="D6042" t="s">
        <v>39874</v>
      </c>
      <c r="E6042" t="s">
        <v>39875</v>
      </c>
      <c r="F6042" t="s">
        <v>39876</v>
      </c>
      <c r="I6042" t="s">
        <v>39877</v>
      </c>
      <c r="J6042" t="s">
        <v>39878</v>
      </c>
      <c r="M6042" t="s">
        <v>112298</v>
      </c>
      <c r="N6042" t="s">
        <v>28</v>
      </c>
      <c r="O6042" s="3" t="s">
        <v>39879</v>
      </c>
      <c r="P6042" t="s">
        <v>50</v>
      </c>
      <c r="Q6042" t="s">
        <v>50</v>
      </c>
      <c r="R6042" t="s">
        <v>39879</v>
      </c>
      <c r="S6042" s="4" t="str">
        <f t="shared" si="94"/>
        <v>2004</v>
      </c>
    </row>
    <row r="6043" spans="1:19" hidden="1" x14ac:dyDescent="0.35">
      <c r="A6043" t="s">
        <v>39875</v>
      </c>
      <c r="B6043" t="s">
        <v>39876</v>
      </c>
      <c r="C6043" t="s">
        <v>39880</v>
      </c>
      <c r="D6043" t="s">
        <v>39881</v>
      </c>
      <c r="E6043" t="s">
        <v>39882</v>
      </c>
      <c r="F6043" t="s">
        <v>39883</v>
      </c>
      <c r="I6043" t="s">
        <v>39884</v>
      </c>
      <c r="J6043" t="s">
        <v>39885</v>
      </c>
      <c r="M6043" t="s">
        <v>112314</v>
      </c>
      <c r="N6043" t="s">
        <v>28736</v>
      </c>
      <c r="O6043" s="3" t="s">
        <v>39886</v>
      </c>
      <c r="P6043" t="s">
        <v>28736</v>
      </c>
      <c r="Q6043" t="s">
        <v>28736</v>
      </c>
      <c r="R6043" t="s">
        <v>39886</v>
      </c>
      <c r="S6043" s="4" t="str">
        <f t="shared" si="94"/>
        <v>2004</v>
      </c>
    </row>
    <row r="6044" spans="1:19" hidden="1" x14ac:dyDescent="0.35">
      <c r="A6044" t="s">
        <v>39882</v>
      </c>
      <c r="B6044" t="s">
        <v>39883</v>
      </c>
      <c r="C6044" t="s">
        <v>39887</v>
      </c>
      <c r="D6044" t="s">
        <v>39888</v>
      </c>
      <c r="E6044" t="s">
        <v>39889</v>
      </c>
      <c r="F6044" t="s">
        <v>39890</v>
      </c>
      <c r="I6044" t="s">
        <v>39891</v>
      </c>
      <c r="J6044" t="s">
        <v>39892</v>
      </c>
      <c r="M6044" t="s">
        <v>112314</v>
      </c>
      <c r="N6044" t="s">
        <v>28736</v>
      </c>
      <c r="O6044" s="3" t="s">
        <v>39893</v>
      </c>
      <c r="P6044" t="s">
        <v>28736</v>
      </c>
      <c r="Q6044" t="s">
        <v>28736</v>
      </c>
      <c r="R6044" t="s">
        <v>39893</v>
      </c>
      <c r="S6044" s="4" t="str">
        <f t="shared" si="94"/>
        <v>2004</v>
      </c>
    </row>
    <row r="6045" spans="1:19" hidden="1" x14ac:dyDescent="0.35">
      <c r="A6045" t="s">
        <v>39889</v>
      </c>
      <c r="B6045" t="s">
        <v>39890</v>
      </c>
      <c r="C6045" t="s">
        <v>39894</v>
      </c>
      <c r="D6045" t="s">
        <v>39895</v>
      </c>
      <c r="E6045" t="s">
        <v>39896</v>
      </c>
      <c r="F6045" t="s">
        <v>39897</v>
      </c>
      <c r="I6045" t="s">
        <v>39898</v>
      </c>
      <c r="J6045" t="s">
        <v>39899</v>
      </c>
      <c r="M6045" t="s">
        <v>112314</v>
      </c>
      <c r="N6045" t="s">
        <v>28736</v>
      </c>
      <c r="O6045" s="3" t="s">
        <v>39900</v>
      </c>
      <c r="P6045" t="s">
        <v>28736</v>
      </c>
      <c r="Q6045" t="s">
        <v>28736</v>
      </c>
      <c r="R6045" t="s">
        <v>39900</v>
      </c>
      <c r="S6045" s="4" t="str">
        <f t="shared" si="94"/>
        <v>2004</v>
      </c>
    </row>
    <row r="6046" spans="1:19" hidden="1" x14ac:dyDescent="0.35">
      <c r="A6046" t="s">
        <v>39896</v>
      </c>
      <c r="B6046" t="s">
        <v>39897</v>
      </c>
      <c r="C6046" t="s">
        <v>39901</v>
      </c>
      <c r="D6046" t="s">
        <v>39902</v>
      </c>
      <c r="E6046" t="s">
        <v>39903</v>
      </c>
      <c r="F6046" t="s">
        <v>39904</v>
      </c>
      <c r="I6046" t="s">
        <v>39905</v>
      </c>
      <c r="J6046" t="s">
        <v>39906</v>
      </c>
      <c r="M6046" t="s">
        <v>112314</v>
      </c>
      <c r="N6046" t="s">
        <v>16314</v>
      </c>
      <c r="O6046" s="3" t="s">
        <v>39907</v>
      </c>
      <c r="P6046" t="s">
        <v>16314</v>
      </c>
      <c r="Q6046" t="s">
        <v>16314</v>
      </c>
      <c r="R6046" t="s">
        <v>39907</v>
      </c>
      <c r="S6046" s="4" t="str">
        <f t="shared" si="94"/>
        <v>2004</v>
      </c>
    </row>
    <row r="6047" spans="1:19" hidden="1" x14ac:dyDescent="0.35">
      <c r="A6047" t="s">
        <v>39903</v>
      </c>
      <c r="B6047" t="s">
        <v>39904</v>
      </c>
      <c r="C6047" t="s">
        <v>39908</v>
      </c>
      <c r="D6047" t="s">
        <v>39909</v>
      </c>
      <c r="E6047" t="s">
        <v>39910</v>
      </c>
      <c r="F6047" t="s">
        <v>39911</v>
      </c>
      <c r="I6047" t="s">
        <v>39912</v>
      </c>
      <c r="J6047" t="s">
        <v>39913</v>
      </c>
      <c r="M6047" t="s">
        <v>112314</v>
      </c>
      <c r="N6047" t="s">
        <v>28736</v>
      </c>
      <c r="O6047" s="3" t="s">
        <v>39914</v>
      </c>
      <c r="P6047" t="s">
        <v>28736</v>
      </c>
      <c r="Q6047" t="s">
        <v>28736</v>
      </c>
      <c r="R6047" t="s">
        <v>39914</v>
      </c>
      <c r="S6047" s="4" t="str">
        <f t="shared" si="94"/>
        <v>2004</v>
      </c>
    </row>
    <row r="6048" spans="1:19" hidden="1" x14ac:dyDescent="0.35">
      <c r="A6048" t="s">
        <v>39910</v>
      </c>
      <c r="B6048" t="s">
        <v>39911</v>
      </c>
      <c r="C6048" t="s">
        <v>39915</v>
      </c>
      <c r="D6048" t="s">
        <v>39916</v>
      </c>
      <c r="E6048" t="s">
        <v>39917</v>
      </c>
      <c r="F6048" t="s">
        <v>39918</v>
      </c>
      <c r="I6048" t="s">
        <v>39919</v>
      </c>
      <c r="J6048" t="s">
        <v>39920</v>
      </c>
      <c r="M6048" t="s">
        <v>112314</v>
      </c>
      <c r="N6048" t="s">
        <v>16314</v>
      </c>
      <c r="O6048" s="3" t="s">
        <v>39921</v>
      </c>
      <c r="P6048" t="s">
        <v>16314</v>
      </c>
      <c r="Q6048" t="s">
        <v>16314</v>
      </c>
      <c r="R6048" t="s">
        <v>39921</v>
      </c>
      <c r="S6048" s="4" t="str">
        <f t="shared" si="94"/>
        <v>2004</v>
      </c>
    </row>
    <row r="6049" spans="1:19" hidden="1" x14ac:dyDescent="0.35">
      <c r="A6049" t="s">
        <v>39917</v>
      </c>
      <c r="B6049" t="s">
        <v>39918</v>
      </c>
      <c r="C6049" t="s">
        <v>39922</v>
      </c>
      <c r="D6049" t="s">
        <v>39923</v>
      </c>
      <c r="E6049" t="s">
        <v>39924</v>
      </c>
      <c r="F6049" t="s">
        <v>39925</v>
      </c>
      <c r="I6049" t="s">
        <v>39926</v>
      </c>
      <c r="J6049" t="s">
        <v>39927</v>
      </c>
      <c r="M6049" t="s">
        <v>112314</v>
      </c>
      <c r="N6049" t="s">
        <v>16314</v>
      </c>
      <c r="O6049" s="3" t="s">
        <v>39928</v>
      </c>
      <c r="P6049" t="s">
        <v>16314</v>
      </c>
      <c r="Q6049" t="s">
        <v>16314</v>
      </c>
      <c r="R6049" t="s">
        <v>39928</v>
      </c>
      <c r="S6049" s="4" t="str">
        <f t="shared" si="94"/>
        <v>2004</v>
      </c>
    </row>
    <row r="6050" spans="1:19" hidden="1" x14ac:dyDescent="0.35">
      <c r="A6050" t="s">
        <v>39924</v>
      </c>
      <c r="B6050" t="s">
        <v>39925</v>
      </c>
      <c r="C6050" t="s">
        <v>39929</v>
      </c>
      <c r="D6050" t="s">
        <v>39930</v>
      </c>
      <c r="E6050" t="s">
        <v>39931</v>
      </c>
      <c r="F6050" t="s">
        <v>39932</v>
      </c>
      <c r="I6050" t="s">
        <v>39933</v>
      </c>
      <c r="J6050" t="s">
        <v>39934</v>
      </c>
      <c r="M6050" t="s">
        <v>112298</v>
      </c>
      <c r="N6050" t="s">
        <v>28</v>
      </c>
      <c r="O6050" s="3" t="s">
        <v>39935</v>
      </c>
      <c r="P6050" t="s">
        <v>16314</v>
      </c>
      <c r="Q6050" t="s">
        <v>16314</v>
      </c>
      <c r="R6050" t="s">
        <v>39935</v>
      </c>
      <c r="S6050" s="4" t="str">
        <f t="shared" si="94"/>
        <v>2004</v>
      </c>
    </row>
    <row r="6051" spans="1:19" hidden="1" x14ac:dyDescent="0.35">
      <c r="A6051" t="s">
        <v>39931</v>
      </c>
      <c r="B6051" t="s">
        <v>39932</v>
      </c>
      <c r="C6051" t="s">
        <v>39936</v>
      </c>
      <c r="D6051" t="s">
        <v>39937</v>
      </c>
      <c r="E6051" t="s">
        <v>39938</v>
      </c>
      <c r="F6051" t="s">
        <v>39939</v>
      </c>
      <c r="I6051" t="s">
        <v>39940</v>
      </c>
      <c r="J6051" t="s">
        <v>39941</v>
      </c>
      <c r="M6051" t="s">
        <v>112314</v>
      </c>
      <c r="N6051" t="s">
        <v>16314</v>
      </c>
      <c r="O6051" s="3" t="s">
        <v>39942</v>
      </c>
      <c r="P6051" t="s">
        <v>16314</v>
      </c>
      <c r="Q6051" t="s">
        <v>16314</v>
      </c>
      <c r="R6051" t="s">
        <v>39942</v>
      </c>
      <c r="S6051" s="4" t="str">
        <f t="shared" si="94"/>
        <v>2004</v>
      </c>
    </row>
    <row r="6052" spans="1:19" ht="29" hidden="1" x14ac:dyDescent="0.35">
      <c r="A6052" t="s">
        <v>39938</v>
      </c>
      <c r="B6052" t="s">
        <v>39939</v>
      </c>
      <c r="C6052" t="s">
        <v>39943</v>
      </c>
      <c r="D6052" t="s">
        <v>39944</v>
      </c>
      <c r="E6052" t="s">
        <v>39945</v>
      </c>
      <c r="F6052" t="s">
        <v>39946</v>
      </c>
      <c r="I6052" t="e">
        <f>+ first implementation of a contextual menu (only on tabs for the moment) todo: check windows compilation.</f>
        <v>#NAME?</v>
      </c>
      <c r="J6052" t="s">
        <v>39947</v>
      </c>
      <c r="K6052" s="2" t="s">
        <v>33226</v>
      </c>
      <c r="M6052" t="s">
        <v>112314</v>
      </c>
      <c r="N6052" t="s">
        <v>28736</v>
      </c>
      <c r="O6052" s="3" t="s">
        <v>39948</v>
      </c>
      <c r="P6052" t="s">
        <v>28736</v>
      </c>
      <c r="Q6052" t="s">
        <v>28736</v>
      </c>
      <c r="R6052" t="s">
        <v>39948</v>
      </c>
      <c r="S6052" s="4" t="str">
        <f t="shared" si="94"/>
        <v>2004</v>
      </c>
    </row>
    <row r="6053" spans="1:19" hidden="1" x14ac:dyDescent="0.35">
      <c r="A6053" t="s">
        <v>39945</v>
      </c>
      <c r="B6053" t="s">
        <v>39946</v>
      </c>
      <c r="C6053" t="s">
        <v>39949</v>
      </c>
      <c r="D6053" t="s">
        <v>39950</v>
      </c>
      <c r="E6053" t="s">
        <v>39951</v>
      </c>
      <c r="F6053" t="s">
        <v>39952</v>
      </c>
      <c r="I6053" t="s">
        <v>39953</v>
      </c>
      <c r="J6053" t="s">
        <v>39954</v>
      </c>
      <c r="M6053" t="s">
        <v>112298</v>
      </c>
      <c r="N6053" t="s">
        <v>28</v>
      </c>
      <c r="O6053" s="3" t="s">
        <v>39955</v>
      </c>
      <c r="P6053" t="s">
        <v>16314</v>
      </c>
      <c r="Q6053" t="s">
        <v>16314</v>
      </c>
      <c r="R6053" t="s">
        <v>39955</v>
      </c>
      <c r="S6053" s="4" t="str">
        <f t="shared" si="94"/>
        <v>2004</v>
      </c>
    </row>
    <row r="6054" spans="1:19" hidden="1" x14ac:dyDescent="0.35">
      <c r="A6054" t="s">
        <v>39951</v>
      </c>
      <c r="B6054" t="s">
        <v>39952</v>
      </c>
      <c r="C6054" t="s">
        <v>39956</v>
      </c>
      <c r="D6054" t="s">
        <v>39957</v>
      </c>
      <c r="E6054" t="s">
        <v>39958</v>
      </c>
      <c r="F6054" t="s">
        <v>39959</v>
      </c>
      <c r="I6054" t="s">
        <v>39960</v>
      </c>
      <c r="J6054" t="s">
        <v>39961</v>
      </c>
      <c r="M6054" t="s">
        <v>112298</v>
      </c>
      <c r="N6054" t="s">
        <v>28</v>
      </c>
      <c r="O6054" s="3" t="s">
        <v>39962</v>
      </c>
      <c r="P6054" t="s">
        <v>16314</v>
      </c>
      <c r="Q6054" t="s">
        <v>16314</v>
      </c>
      <c r="R6054" t="s">
        <v>39962</v>
      </c>
      <c r="S6054" s="4" t="str">
        <f t="shared" si="94"/>
        <v>2004</v>
      </c>
    </row>
    <row r="6055" spans="1:19" hidden="1" x14ac:dyDescent="0.35">
      <c r="A6055" t="s">
        <v>39958</v>
      </c>
      <c r="B6055" t="s">
        <v>39959</v>
      </c>
      <c r="C6055" t="s">
        <v>39963</v>
      </c>
      <c r="D6055" t="s">
        <v>39964</v>
      </c>
      <c r="E6055" t="s">
        <v>39965</v>
      </c>
      <c r="F6055" t="s">
        <v>39966</v>
      </c>
      <c r="I6055" t="s">
        <v>11132</v>
      </c>
      <c r="J6055" t="s">
        <v>10777</v>
      </c>
      <c r="M6055" t="s">
        <v>112298</v>
      </c>
      <c r="N6055" t="s">
        <v>28</v>
      </c>
      <c r="O6055" s="3" t="s">
        <v>39967</v>
      </c>
      <c r="P6055" t="s">
        <v>16314</v>
      </c>
      <c r="Q6055" t="s">
        <v>16314</v>
      </c>
      <c r="R6055" t="s">
        <v>39967</v>
      </c>
      <c r="S6055" s="4" t="str">
        <f t="shared" si="94"/>
        <v>2004</v>
      </c>
    </row>
    <row r="6056" spans="1:19" hidden="1" x14ac:dyDescent="0.35">
      <c r="A6056" t="s">
        <v>39965</v>
      </c>
      <c r="B6056" t="s">
        <v>39966</v>
      </c>
      <c r="C6056" t="s">
        <v>39968</v>
      </c>
      <c r="D6056" t="s">
        <v>39969</v>
      </c>
      <c r="E6056" t="s">
        <v>39970</v>
      </c>
      <c r="F6056" t="s">
        <v>39971</v>
      </c>
      <c r="I6056" t="s">
        <v>39972</v>
      </c>
      <c r="J6056" t="s">
        <v>39973</v>
      </c>
      <c r="M6056" t="s">
        <v>112298</v>
      </c>
      <c r="N6056" t="s">
        <v>28</v>
      </c>
      <c r="O6056" s="3" t="s">
        <v>39974</v>
      </c>
      <c r="P6056" t="s">
        <v>16314</v>
      </c>
      <c r="Q6056" t="s">
        <v>16314</v>
      </c>
      <c r="R6056" t="s">
        <v>39974</v>
      </c>
      <c r="S6056" s="4" t="str">
        <f t="shared" si="94"/>
        <v>2004</v>
      </c>
    </row>
    <row r="6057" spans="1:19" hidden="1" x14ac:dyDescent="0.35">
      <c r="A6057" t="s">
        <v>39970</v>
      </c>
      <c r="B6057" t="s">
        <v>39971</v>
      </c>
      <c r="C6057" t="s">
        <v>39975</v>
      </c>
      <c r="D6057" t="s">
        <v>39976</v>
      </c>
      <c r="E6057" t="s">
        <v>39977</v>
      </c>
      <c r="F6057" t="s">
        <v>39978</v>
      </c>
      <c r="I6057" t="s">
        <v>39979</v>
      </c>
      <c r="J6057" t="s">
        <v>39980</v>
      </c>
      <c r="M6057" t="s">
        <v>112297</v>
      </c>
      <c r="N6057" t="s">
        <v>124</v>
      </c>
      <c r="O6057" s="3" t="s">
        <v>39981</v>
      </c>
      <c r="P6057" t="s">
        <v>124</v>
      </c>
      <c r="Q6057" t="s">
        <v>124</v>
      </c>
      <c r="R6057" t="s">
        <v>39981</v>
      </c>
      <c r="S6057" s="4" t="str">
        <f t="shared" si="94"/>
        <v>2004</v>
      </c>
    </row>
    <row r="6058" spans="1:19" hidden="1" x14ac:dyDescent="0.35">
      <c r="A6058" t="s">
        <v>39977</v>
      </c>
      <c r="B6058" t="s">
        <v>39978</v>
      </c>
      <c r="C6058" t="s">
        <v>39982</v>
      </c>
      <c r="D6058" t="s">
        <v>39983</v>
      </c>
      <c r="E6058" t="s">
        <v>39984</v>
      </c>
      <c r="F6058" t="s">
        <v>39985</v>
      </c>
      <c r="I6058" t="s">
        <v>39986</v>
      </c>
      <c r="J6058" t="s">
        <v>39987</v>
      </c>
      <c r="M6058" t="s">
        <v>112297</v>
      </c>
      <c r="N6058" t="s">
        <v>124</v>
      </c>
      <c r="O6058" s="3" t="s">
        <v>39988</v>
      </c>
      <c r="P6058" t="s">
        <v>124</v>
      </c>
      <c r="Q6058" t="s">
        <v>124</v>
      </c>
      <c r="R6058" t="s">
        <v>39988</v>
      </c>
      <c r="S6058" s="4" t="str">
        <f t="shared" si="94"/>
        <v>2004</v>
      </c>
    </row>
    <row r="6059" spans="1:19" hidden="1" x14ac:dyDescent="0.35">
      <c r="A6059" t="s">
        <v>39984</v>
      </c>
      <c r="B6059" t="s">
        <v>39985</v>
      </c>
      <c r="C6059" t="s">
        <v>39989</v>
      </c>
      <c r="D6059" t="s">
        <v>39990</v>
      </c>
      <c r="E6059" t="s">
        <v>39991</v>
      </c>
      <c r="F6059" t="s">
        <v>39992</v>
      </c>
      <c r="I6059" t="s">
        <v>39993</v>
      </c>
      <c r="J6059" t="s">
        <v>39994</v>
      </c>
      <c r="M6059" t="s">
        <v>112297</v>
      </c>
      <c r="N6059" t="s">
        <v>124</v>
      </c>
      <c r="O6059" s="3" t="s">
        <v>39995</v>
      </c>
      <c r="P6059" t="s">
        <v>124</v>
      </c>
      <c r="Q6059" t="s">
        <v>124</v>
      </c>
      <c r="R6059" t="s">
        <v>39995</v>
      </c>
      <c r="S6059" s="4" t="str">
        <f t="shared" si="94"/>
        <v>2004</v>
      </c>
    </row>
    <row r="6060" spans="1:19" hidden="1" x14ac:dyDescent="0.35">
      <c r="A6060" t="s">
        <v>39991</v>
      </c>
      <c r="B6060" t="s">
        <v>39992</v>
      </c>
      <c r="C6060" t="s">
        <v>39996</v>
      </c>
      <c r="D6060" t="s">
        <v>39997</v>
      </c>
      <c r="E6060" t="s">
        <v>39998</v>
      </c>
      <c r="F6060" t="s">
        <v>39999</v>
      </c>
      <c r="I6060" t="s">
        <v>40000</v>
      </c>
      <c r="J6060" t="s">
        <v>40001</v>
      </c>
      <c r="M6060" t="s">
        <v>112297</v>
      </c>
      <c r="N6060" t="s">
        <v>124</v>
      </c>
      <c r="O6060" s="3" t="s">
        <v>40002</v>
      </c>
      <c r="P6060" t="s">
        <v>124</v>
      </c>
      <c r="Q6060" t="s">
        <v>124</v>
      </c>
      <c r="R6060" t="s">
        <v>40002</v>
      </c>
      <c r="S6060" s="4" t="str">
        <f t="shared" si="94"/>
        <v>2004</v>
      </c>
    </row>
    <row r="6061" spans="1:19" hidden="1" x14ac:dyDescent="0.35">
      <c r="A6061" t="s">
        <v>39998</v>
      </c>
      <c r="B6061" t="s">
        <v>39999</v>
      </c>
      <c r="C6061" t="s">
        <v>40003</v>
      </c>
      <c r="D6061" t="s">
        <v>40004</v>
      </c>
      <c r="E6061" t="s">
        <v>40005</v>
      </c>
      <c r="F6061" t="s">
        <v>40006</v>
      </c>
      <c r="I6061" t="s">
        <v>40007</v>
      </c>
      <c r="J6061" t="s">
        <v>40008</v>
      </c>
      <c r="M6061" t="s">
        <v>112297</v>
      </c>
      <c r="N6061" t="s">
        <v>16314</v>
      </c>
      <c r="O6061" s="3" t="s">
        <v>40009</v>
      </c>
      <c r="P6061" t="s">
        <v>16314</v>
      </c>
      <c r="Q6061" t="s">
        <v>16314</v>
      </c>
      <c r="R6061" t="s">
        <v>40009</v>
      </c>
      <c r="S6061" s="4" t="str">
        <f t="shared" si="94"/>
        <v>2004</v>
      </c>
    </row>
    <row r="6062" spans="1:19" hidden="1" x14ac:dyDescent="0.35">
      <c r="A6062" t="s">
        <v>40005</v>
      </c>
      <c r="B6062" t="s">
        <v>40006</v>
      </c>
      <c r="C6062" t="s">
        <v>40010</v>
      </c>
      <c r="D6062" t="s">
        <v>40011</v>
      </c>
      <c r="E6062" t="s">
        <v>40012</v>
      </c>
      <c r="F6062" t="s">
        <v>40013</v>
      </c>
      <c r="I6062" t="s">
        <v>40014</v>
      </c>
      <c r="J6062" t="s">
        <v>40015</v>
      </c>
      <c r="M6062" t="s">
        <v>112314</v>
      </c>
      <c r="N6062" t="s">
        <v>28736</v>
      </c>
      <c r="O6062" s="3" t="s">
        <v>40016</v>
      </c>
      <c r="P6062" t="s">
        <v>28736</v>
      </c>
      <c r="Q6062" t="s">
        <v>28736</v>
      </c>
      <c r="R6062" t="s">
        <v>40016</v>
      </c>
      <c r="S6062" s="4" t="str">
        <f t="shared" si="94"/>
        <v>2004</v>
      </c>
    </row>
    <row r="6063" spans="1:19" hidden="1" x14ac:dyDescent="0.35">
      <c r="A6063" t="s">
        <v>40012</v>
      </c>
      <c r="B6063" t="s">
        <v>40013</v>
      </c>
      <c r="C6063" t="s">
        <v>40017</v>
      </c>
      <c r="D6063" t="s">
        <v>40018</v>
      </c>
      <c r="E6063" t="s">
        <v>40019</v>
      </c>
      <c r="F6063" t="s">
        <v>40020</v>
      </c>
      <c r="I6063" t="s">
        <v>40021</v>
      </c>
      <c r="J6063" t="s">
        <v>40022</v>
      </c>
      <c r="M6063" t="s">
        <v>112297</v>
      </c>
      <c r="N6063" t="s">
        <v>124</v>
      </c>
      <c r="O6063" s="3" t="s">
        <v>40023</v>
      </c>
      <c r="P6063" t="s">
        <v>124</v>
      </c>
      <c r="Q6063" t="s">
        <v>124</v>
      </c>
      <c r="R6063" t="s">
        <v>40023</v>
      </c>
      <c r="S6063" s="4" t="str">
        <f t="shared" si="94"/>
        <v>2004</v>
      </c>
    </row>
    <row r="6064" spans="1:19" hidden="1" x14ac:dyDescent="0.35">
      <c r="A6064" t="s">
        <v>40019</v>
      </c>
      <c r="B6064" t="s">
        <v>40020</v>
      </c>
      <c r="C6064" t="s">
        <v>40024</v>
      </c>
      <c r="D6064" t="s">
        <v>40025</v>
      </c>
      <c r="E6064" t="s">
        <v>40026</v>
      </c>
      <c r="F6064" t="s">
        <v>40027</v>
      </c>
      <c r="I6064" t="s">
        <v>40028</v>
      </c>
      <c r="J6064" t="s">
        <v>40029</v>
      </c>
      <c r="M6064" t="s">
        <v>112298</v>
      </c>
      <c r="N6064" t="s">
        <v>28</v>
      </c>
      <c r="O6064" s="3" t="s">
        <v>40030</v>
      </c>
      <c r="P6064" t="s">
        <v>50</v>
      </c>
      <c r="Q6064" t="s">
        <v>50</v>
      </c>
      <c r="R6064" t="s">
        <v>40030</v>
      </c>
      <c r="S6064" s="4" t="str">
        <f t="shared" si="94"/>
        <v>2004</v>
      </c>
    </row>
    <row r="6065" spans="1:19" hidden="1" x14ac:dyDescent="0.35">
      <c r="A6065" t="s">
        <v>40026</v>
      </c>
      <c r="B6065" t="s">
        <v>40027</v>
      </c>
      <c r="C6065" t="s">
        <v>40031</v>
      </c>
      <c r="D6065" t="s">
        <v>40032</v>
      </c>
      <c r="E6065" t="s">
        <v>40033</v>
      </c>
      <c r="F6065" t="s">
        <v>40034</v>
      </c>
      <c r="I6065" t="s">
        <v>40035</v>
      </c>
      <c r="J6065" t="s">
        <v>40036</v>
      </c>
      <c r="M6065" t="s">
        <v>112298</v>
      </c>
      <c r="N6065" t="s">
        <v>28</v>
      </c>
      <c r="O6065" s="3" t="s">
        <v>40037</v>
      </c>
      <c r="P6065" t="s">
        <v>16314</v>
      </c>
      <c r="Q6065" t="s">
        <v>16314</v>
      </c>
      <c r="R6065" t="s">
        <v>40037</v>
      </c>
      <c r="S6065" s="4" t="str">
        <f t="shared" si="94"/>
        <v>2004</v>
      </c>
    </row>
    <row r="6066" spans="1:19" hidden="1" x14ac:dyDescent="0.35">
      <c r="A6066" t="s">
        <v>40033</v>
      </c>
      <c r="B6066" t="s">
        <v>40034</v>
      </c>
      <c r="C6066" t="s">
        <v>40038</v>
      </c>
      <c r="D6066" t="s">
        <v>40039</v>
      </c>
      <c r="E6066" t="s">
        <v>40040</v>
      </c>
      <c r="F6066" t="s">
        <v>40041</v>
      </c>
      <c r="G6066" t="s">
        <v>40042</v>
      </c>
      <c r="I6066" t="s">
        <v>40043</v>
      </c>
      <c r="J6066" t="s">
        <v>40044</v>
      </c>
      <c r="M6066" t="s">
        <v>112297</v>
      </c>
      <c r="N6066" t="s">
        <v>124</v>
      </c>
      <c r="O6066" s="3" t="s">
        <v>40045</v>
      </c>
      <c r="P6066" t="s">
        <v>124</v>
      </c>
      <c r="Q6066" t="s">
        <v>124</v>
      </c>
      <c r="R6066" t="s">
        <v>40045</v>
      </c>
      <c r="S6066" s="4" t="str">
        <f t="shared" si="94"/>
        <v>2004</v>
      </c>
    </row>
    <row r="6067" spans="1:19" hidden="1" x14ac:dyDescent="0.35">
      <c r="A6067" t="s">
        <v>40040</v>
      </c>
      <c r="B6067" t="s">
        <v>40041</v>
      </c>
      <c r="C6067" t="s">
        <v>40046</v>
      </c>
      <c r="D6067" t="s">
        <v>40047</v>
      </c>
      <c r="E6067" t="s">
        <v>40048</v>
      </c>
      <c r="F6067" t="s">
        <v>40049</v>
      </c>
      <c r="I6067" t="s">
        <v>40050</v>
      </c>
      <c r="J6067" t="s">
        <v>40051</v>
      </c>
      <c r="M6067" t="s">
        <v>112297</v>
      </c>
      <c r="N6067" t="s">
        <v>124</v>
      </c>
      <c r="O6067" s="3" t="s">
        <v>40052</v>
      </c>
      <c r="P6067" t="s">
        <v>124</v>
      </c>
      <c r="Q6067" t="s">
        <v>124</v>
      </c>
      <c r="R6067" t="s">
        <v>40052</v>
      </c>
      <c r="S6067" s="4" t="str">
        <f t="shared" si="94"/>
        <v>2004</v>
      </c>
    </row>
    <row r="6068" spans="1:19" hidden="1" x14ac:dyDescent="0.35">
      <c r="A6068" t="s">
        <v>40048</v>
      </c>
      <c r="B6068" t="s">
        <v>40049</v>
      </c>
      <c r="C6068" t="s">
        <v>40053</v>
      </c>
      <c r="D6068" t="s">
        <v>40054</v>
      </c>
      <c r="E6068" t="s">
        <v>40055</v>
      </c>
      <c r="F6068" t="s">
        <v>40056</v>
      </c>
      <c r="I6068" t="s">
        <v>512</v>
      </c>
      <c r="J6068" t="s">
        <v>512</v>
      </c>
      <c r="M6068" t="s">
        <v>112297</v>
      </c>
      <c r="N6068" t="s">
        <v>124</v>
      </c>
      <c r="O6068" s="3" t="s">
        <v>40057</v>
      </c>
      <c r="P6068" t="s">
        <v>124</v>
      </c>
      <c r="Q6068" t="s">
        <v>124</v>
      </c>
      <c r="R6068" t="s">
        <v>40057</v>
      </c>
      <c r="S6068" s="4" t="str">
        <f t="shared" si="94"/>
        <v>2004</v>
      </c>
    </row>
    <row r="6069" spans="1:19" hidden="1" x14ac:dyDescent="0.35">
      <c r="A6069" t="s">
        <v>40055</v>
      </c>
      <c r="B6069" t="s">
        <v>40056</v>
      </c>
      <c r="C6069" t="s">
        <v>40058</v>
      </c>
      <c r="D6069" t="s">
        <v>40059</v>
      </c>
      <c r="E6069" t="s">
        <v>40060</v>
      </c>
      <c r="F6069" t="s">
        <v>40061</v>
      </c>
      <c r="I6069" t="s">
        <v>40062</v>
      </c>
      <c r="J6069" t="s">
        <v>40063</v>
      </c>
      <c r="M6069" t="s">
        <v>112297</v>
      </c>
      <c r="N6069" t="s">
        <v>16314</v>
      </c>
      <c r="O6069" s="3" t="s">
        <v>40064</v>
      </c>
      <c r="P6069" t="s">
        <v>16314</v>
      </c>
      <c r="Q6069" t="s">
        <v>16314</v>
      </c>
      <c r="R6069" t="s">
        <v>40064</v>
      </c>
      <c r="S6069" s="4" t="str">
        <f t="shared" si="94"/>
        <v>2004</v>
      </c>
    </row>
    <row r="6070" spans="1:19" hidden="1" x14ac:dyDescent="0.35">
      <c r="A6070" t="s">
        <v>40060</v>
      </c>
      <c r="B6070" t="s">
        <v>40061</v>
      </c>
      <c r="C6070" t="s">
        <v>40065</v>
      </c>
      <c r="D6070" t="s">
        <v>40066</v>
      </c>
      <c r="E6070" t="s">
        <v>40067</v>
      </c>
      <c r="F6070" t="s">
        <v>40068</v>
      </c>
      <c r="I6070" t="s">
        <v>40069</v>
      </c>
      <c r="J6070" t="s">
        <v>40070</v>
      </c>
      <c r="M6070" t="s">
        <v>112297</v>
      </c>
      <c r="N6070" t="s">
        <v>16314</v>
      </c>
      <c r="O6070" s="3" t="s">
        <v>40071</v>
      </c>
      <c r="P6070" t="s">
        <v>16314</v>
      </c>
      <c r="Q6070" t="s">
        <v>16314</v>
      </c>
      <c r="R6070" t="s">
        <v>40071</v>
      </c>
      <c r="S6070" s="4" t="str">
        <f t="shared" si="94"/>
        <v>2004</v>
      </c>
    </row>
    <row r="6071" spans="1:19" hidden="1" x14ac:dyDescent="0.35">
      <c r="A6071" t="s">
        <v>40067</v>
      </c>
      <c r="B6071" t="s">
        <v>40068</v>
      </c>
      <c r="C6071" t="s">
        <v>40072</v>
      </c>
      <c r="D6071" t="s">
        <v>40073</v>
      </c>
      <c r="E6071" t="s">
        <v>40074</v>
      </c>
      <c r="F6071" t="s">
        <v>40075</v>
      </c>
      <c r="I6071" t="s">
        <v>40076</v>
      </c>
      <c r="J6071" t="s">
        <v>40077</v>
      </c>
      <c r="M6071" t="s">
        <v>112297</v>
      </c>
      <c r="N6071" t="s">
        <v>124</v>
      </c>
      <c r="O6071" s="3" t="s">
        <v>40078</v>
      </c>
      <c r="P6071" t="s">
        <v>124</v>
      </c>
      <c r="Q6071" t="s">
        <v>124</v>
      </c>
      <c r="R6071" t="s">
        <v>40078</v>
      </c>
      <c r="S6071" s="4" t="str">
        <f t="shared" si="94"/>
        <v>2004</v>
      </c>
    </row>
    <row r="6072" spans="1:19" hidden="1" x14ac:dyDescent="0.35">
      <c r="A6072" t="s">
        <v>40074</v>
      </c>
      <c r="B6072" t="s">
        <v>40075</v>
      </c>
      <c r="C6072" t="s">
        <v>40079</v>
      </c>
      <c r="D6072" t="s">
        <v>40080</v>
      </c>
      <c r="E6072" t="s">
        <v>40081</v>
      </c>
      <c r="F6072" t="s">
        <v>40082</v>
      </c>
      <c r="I6072" t="s">
        <v>40083</v>
      </c>
      <c r="J6072" t="s">
        <v>40084</v>
      </c>
      <c r="M6072" t="s">
        <v>112297</v>
      </c>
      <c r="N6072" t="s">
        <v>124</v>
      </c>
      <c r="O6072" s="3" t="s">
        <v>40085</v>
      </c>
      <c r="P6072" t="s">
        <v>124</v>
      </c>
      <c r="Q6072" t="s">
        <v>124</v>
      </c>
      <c r="R6072" t="s">
        <v>40085</v>
      </c>
      <c r="S6072" s="4" t="str">
        <f t="shared" si="94"/>
        <v>2004</v>
      </c>
    </row>
    <row r="6073" spans="1:19" hidden="1" x14ac:dyDescent="0.35">
      <c r="A6073" t="s">
        <v>40081</v>
      </c>
      <c r="B6073" t="s">
        <v>40082</v>
      </c>
      <c r="C6073" t="s">
        <v>40086</v>
      </c>
      <c r="D6073" t="s">
        <v>40087</v>
      </c>
      <c r="E6073" t="s">
        <v>40088</v>
      </c>
      <c r="F6073" t="s">
        <v>40089</v>
      </c>
      <c r="I6073" t="s">
        <v>40090</v>
      </c>
      <c r="J6073" t="s">
        <v>40091</v>
      </c>
      <c r="M6073" t="s">
        <v>112297</v>
      </c>
      <c r="N6073" t="s">
        <v>124</v>
      </c>
      <c r="O6073" s="3" t="s">
        <v>40092</v>
      </c>
      <c r="P6073" t="s">
        <v>124</v>
      </c>
      <c r="Q6073" t="s">
        <v>124</v>
      </c>
      <c r="R6073" t="s">
        <v>40092</v>
      </c>
      <c r="S6073" s="4" t="str">
        <f t="shared" si="94"/>
        <v>2004</v>
      </c>
    </row>
    <row r="6074" spans="1:19" hidden="1" x14ac:dyDescent="0.35">
      <c r="A6074" t="s">
        <v>40088</v>
      </c>
      <c r="B6074" t="s">
        <v>40089</v>
      </c>
      <c r="C6074" s="1" t="s">
        <v>40093</v>
      </c>
      <c r="D6074" s="1" t="s">
        <v>40094</v>
      </c>
      <c r="E6074" t="s">
        <v>40095</v>
      </c>
      <c r="F6074" t="s">
        <v>40096</v>
      </c>
      <c r="I6074" t="s">
        <v>40097</v>
      </c>
      <c r="J6074" t="s">
        <v>40098</v>
      </c>
      <c r="M6074" t="s">
        <v>112314</v>
      </c>
      <c r="N6074" t="s">
        <v>28736</v>
      </c>
      <c r="O6074" s="3" t="s">
        <v>40099</v>
      </c>
      <c r="P6074" t="s">
        <v>28736</v>
      </c>
      <c r="Q6074" t="s">
        <v>28736</v>
      </c>
      <c r="R6074" t="s">
        <v>40099</v>
      </c>
      <c r="S6074" s="4" t="str">
        <f t="shared" si="94"/>
        <v>2004</v>
      </c>
    </row>
    <row r="6075" spans="1:19" hidden="1" x14ac:dyDescent="0.35">
      <c r="A6075" t="s">
        <v>40095</v>
      </c>
      <c r="B6075" t="s">
        <v>40096</v>
      </c>
      <c r="C6075" t="s">
        <v>40100</v>
      </c>
      <c r="D6075" t="s">
        <v>40101</v>
      </c>
      <c r="E6075" t="s">
        <v>40102</v>
      </c>
      <c r="F6075" t="s">
        <v>40103</v>
      </c>
      <c r="I6075" t="s">
        <v>40104</v>
      </c>
      <c r="J6075" t="s">
        <v>40105</v>
      </c>
      <c r="M6075" t="s">
        <v>112297</v>
      </c>
      <c r="N6075" t="s">
        <v>124</v>
      </c>
      <c r="O6075" s="3" t="s">
        <v>40106</v>
      </c>
      <c r="P6075" t="s">
        <v>124</v>
      </c>
      <c r="Q6075" t="s">
        <v>124</v>
      </c>
      <c r="R6075" t="s">
        <v>40106</v>
      </c>
      <c r="S6075" s="4" t="str">
        <f t="shared" si="94"/>
        <v>2004</v>
      </c>
    </row>
    <row r="6076" spans="1:19" hidden="1" x14ac:dyDescent="0.35">
      <c r="A6076" t="s">
        <v>40102</v>
      </c>
      <c r="B6076" t="s">
        <v>40103</v>
      </c>
      <c r="C6076" t="s">
        <v>40107</v>
      </c>
      <c r="D6076" t="s">
        <v>40108</v>
      </c>
      <c r="E6076" t="s">
        <v>40109</v>
      </c>
      <c r="F6076" t="s">
        <v>40110</v>
      </c>
      <c r="I6076" t="s">
        <v>40111</v>
      </c>
      <c r="J6076" t="s">
        <v>40112</v>
      </c>
      <c r="M6076" t="s">
        <v>112297</v>
      </c>
      <c r="N6076" t="s">
        <v>124</v>
      </c>
      <c r="O6076" s="3" t="s">
        <v>40113</v>
      </c>
      <c r="P6076" t="s">
        <v>124</v>
      </c>
      <c r="Q6076" t="s">
        <v>124</v>
      </c>
      <c r="R6076" t="s">
        <v>40113</v>
      </c>
      <c r="S6076" s="4" t="str">
        <f t="shared" si="94"/>
        <v>2004</v>
      </c>
    </row>
    <row r="6077" spans="1:19" hidden="1" x14ac:dyDescent="0.35">
      <c r="A6077" t="s">
        <v>40109</v>
      </c>
      <c r="B6077" t="s">
        <v>40110</v>
      </c>
      <c r="C6077" t="s">
        <v>40114</v>
      </c>
      <c r="D6077" t="s">
        <v>40115</v>
      </c>
      <c r="E6077" t="s">
        <v>40116</v>
      </c>
      <c r="F6077" t="s">
        <v>40117</v>
      </c>
      <c r="I6077" t="s">
        <v>40118</v>
      </c>
      <c r="J6077" t="s">
        <v>40119</v>
      </c>
      <c r="M6077" t="s">
        <v>112315</v>
      </c>
      <c r="N6077" t="s">
        <v>159</v>
      </c>
      <c r="O6077" s="3" t="s">
        <v>40120</v>
      </c>
      <c r="P6077" t="s">
        <v>159</v>
      </c>
      <c r="Q6077" t="s">
        <v>159</v>
      </c>
      <c r="R6077" t="s">
        <v>40120</v>
      </c>
      <c r="S6077" s="4" t="str">
        <f t="shared" si="94"/>
        <v>2004</v>
      </c>
    </row>
    <row r="6078" spans="1:19" hidden="1" x14ac:dyDescent="0.35">
      <c r="A6078" t="s">
        <v>40116</v>
      </c>
      <c r="B6078" t="s">
        <v>40117</v>
      </c>
      <c r="C6078" t="s">
        <v>40121</v>
      </c>
      <c r="D6078" t="s">
        <v>40122</v>
      </c>
      <c r="E6078" t="s">
        <v>40123</v>
      </c>
      <c r="F6078" t="s">
        <v>40124</v>
      </c>
      <c r="I6078" t="s">
        <v>2441</v>
      </c>
      <c r="J6078" t="s">
        <v>2442</v>
      </c>
      <c r="M6078" t="s">
        <v>112297</v>
      </c>
      <c r="N6078" t="s">
        <v>124</v>
      </c>
      <c r="O6078" s="3" t="s">
        <v>40125</v>
      </c>
      <c r="P6078" t="s">
        <v>124</v>
      </c>
      <c r="Q6078" t="s">
        <v>124</v>
      </c>
      <c r="R6078" t="s">
        <v>40125</v>
      </c>
      <c r="S6078" s="4" t="str">
        <f t="shared" si="94"/>
        <v>2004</v>
      </c>
    </row>
    <row r="6079" spans="1:19" hidden="1" x14ac:dyDescent="0.35">
      <c r="A6079" t="s">
        <v>40123</v>
      </c>
      <c r="B6079" t="s">
        <v>40124</v>
      </c>
      <c r="C6079" t="s">
        <v>40126</v>
      </c>
      <c r="D6079" t="s">
        <v>40127</v>
      </c>
      <c r="E6079" t="s">
        <v>40128</v>
      </c>
      <c r="F6079" t="s">
        <v>40129</v>
      </c>
      <c r="I6079" t="s">
        <v>40130</v>
      </c>
      <c r="J6079" t="s">
        <v>40131</v>
      </c>
      <c r="M6079" t="s">
        <v>112314</v>
      </c>
      <c r="N6079" t="s">
        <v>28736</v>
      </c>
      <c r="O6079" s="3" t="s">
        <v>40132</v>
      </c>
      <c r="P6079" t="s">
        <v>28736</v>
      </c>
      <c r="Q6079" t="s">
        <v>28736</v>
      </c>
      <c r="R6079" t="s">
        <v>40132</v>
      </c>
      <c r="S6079" s="4" t="str">
        <f t="shared" si="94"/>
        <v>2004</v>
      </c>
    </row>
    <row r="6080" spans="1:19" hidden="1" x14ac:dyDescent="0.35">
      <c r="A6080" t="s">
        <v>40128</v>
      </c>
      <c r="B6080" t="s">
        <v>40129</v>
      </c>
      <c r="C6080" t="s">
        <v>40133</v>
      </c>
      <c r="D6080" t="s">
        <v>40134</v>
      </c>
      <c r="E6080" t="s">
        <v>40135</v>
      </c>
      <c r="F6080" t="s">
        <v>40136</v>
      </c>
      <c r="I6080" t="s">
        <v>40137</v>
      </c>
      <c r="J6080" t="s">
        <v>40138</v>
      </c>
      <c r="M6080" t="s">
        <v>112297</v>
      </c>
      <c r="N6080" t="s">
        <v>124</v>
      </c>
      <c r="O6080" s="3" t="s">
        <v>40139</v>
      </c>
      <c r="P6080" t="s">
        <v>124</v>
      </c>
      <c r="Q6080" t="s">
        <v>124</v>
      </c>
      <c r="R6080" t="s">
        <v>40139</v>
      </c>
      <c r="S6080" s="4" t="str">
        <f t="shared" si="94"/>
        <v>2004</v>
      </c>
    </row>
    <row r="6081" spans="1:19" hidden="1" x14ac:dyDescent="0.35">
      <c r="A6081" t="s">
        <v>40135</v>
      </c>
      <c r="B6081" t="s">
        <v>40136</v>
      </c>
      <c r="C6081" t="s">
        <v>40140</v>
      </c>
      <c r="D6081" t="s">
        <v>40141</v>
      </c>
      <c r="E6081" t="s">
        <v>40142</v>
      </c>
      <c r="F6081" t="s">
        <v>40143</v>
      </c>
      <c r="I6081" t="s">
        <v>40144</v>
      </c>
      <c r="J6081" t="s">
        <v>40145</v>
      </c>
      <c r="M6081" t="s">
        <v>112314</v>
      </c>
      <c r="N6081" t="s">
        <v>28736</v>
      </c>
      <c r="O6081" s="3" t="s">
        <v>40146</v>
      </c>
      <c r="P6081" t="s">
        <v>28736</v>
      </c>
      <c r="Q6081" t="s">
        <v>28736</v>
      </c>
      <c r="R6081" t="s">
        <v>40146</v>
      </c>
      <c r="S6081" s="4" t="str">
        <f t="shared" si="94"/>
        <v>2004</v>
      </c>
    </row>
    <row r="6082" spans="1:19" hidden="1" x14ac:dyDescent="0.35">
      <c r="A6082" t="s">
        <v>40142</v>
      </c>
      <c r="B6082" t="s">
        <v>40143</v>
      </c>
      <c r="C6082" t="s">
        <v>40147</v>
      </c>
      <c r="D6082" t="s">
        <v>40148</v>
      </c>
      <c r="E6082" t="s">
        <v>40149</v>
      </c>
      <c r="F6082" t="s">
        <v>40150</v>
      </c>
      <c r="I6082" t="s">
        <v>40151</v>
      </c>
      <c r="J6082" t="s">
        <v>40152</v>
      </c>
      <c r="M6082" t="s">
        <v>112297</v>
      </c>
      <c r="N6082" t="s">
        <v>124</v>
      </c>
      <c r="O6082" s="3" t="s">
        <v>40153</v>
      </c>
      <c r="P6082" t="s">
        <v>124</v>
      </c>
      <c r="Q6082" t="s">
        <v>124</v>
      </c>
      <c r="R6082" t="s">
        <v>40153</v>
      </c>
      <c r="S6082" s="4" t="str">
        <f t="shared" si="94"/>
        <v>2004</v>
      </c>
    </row>
    <row r="6083" spans="1:19" hidden="1" x14ac:dyDescent="0.35">
      <c r="A6083" t="s">
        <v>40149</v>
      </c>
      <c r="B6083" t="s">
        <v>40150</v>
      </c>
      <c r="C6083" t="s">
        <v>40154</v>
      </c>
      <c r="D6083" t="s">
        <v>40155</v>
      </c>
      <c r="E6083" t="s">
        <v>40156</v>
      </c>
      <c r="F6083" t="s">
        <v>40157</v>
      </c>
      <c r="I6083" t="s">
        <v>40158</v>
      </c>
      <c r="J6083" t="s">
        <v>40159</v>
      </c>
      <c r="M6083" t="s">
        <v>112314</v>
      </c>
      <c r="N6083" t="s">
        <v>28736</v>
      </c>
      <c r="O6083" s="3" t="s">
        <v>40160</v>
      </c>
      <c r="P6083" t="s">
        <v>28736</v>
      </c>
      <c r="Q6083" t="s">
        <v>28736</v>
      </c>
      <c r="R6083" t="s">
        <v>40160</v>
      </c>
      <c r="S6083" s="4" t="str">
        <f t="shared" ref="S6083:S6146" si="95">LEFT(RIGHT(R6083,19),4)</f>
        <v>2004</v>
      </c>
    </row>
    <row r="6084" spans="1:19" hidden="1" x14ac:dyDescent="0.35">
      <c r="A6084" t="s">
        <v>40156</v>
      </c>
      <c r="B6084" t="s">
        <v>40157</v>
      </c>
      <c r="C6084" t="s">
        <v>40161</v>
      </c>
      <c r="D6084" t="s">
        <v>40162</v>
      </c>
      <c r="E6084" t="s">
        <v>40163</v>
      </c>
      <c r="F6084" t="s">
        <v>40164</v>
      </c>
      <c r="I6084" t="s">
        <v>40165</v>
      </c>
      <c r="J6084" t="s">
        <v>40166</v>
      </c>
      <c r="M6084" t="s">
        <v>112297</v>
      </c>
      <c r="N6084" t="s">
        <v>124</v>
      </c>
      <c r="O6084" s="3" t="s">
        <v>40167</v>
      </c>
      <c r="P6084" t="s">
        <v>124</v>
      </c>
      <c r="Q6084" t="s">
        <v>124</v>
      </c>
      <c r="R6084" t="s">
        <v>40167</v>
      </c>
      <c r="S6084" s="4" t="str">
        <f t="shared" si="95"/>
        <v>2004</v>
      </c>
    </row>
    <row r="6085" spans="1:19" hidden="1" x14ac:dyDescent="0.35">
      <c r="A6085" t="s">
        <v>40163</v>
      </c>
      <c r="B6085" t="s">
        <v>40164</v>
      </c>
      <c r="C6085" t="s">
        <v>40168</v>
      </c>
      <c r="D6085" t="s">
        <v>40169</v>
      </c>
      <c r="E6085" t="s">
        <v>40170</v>
      </c>
      <c r="F6085" t="s">
        <v>40171</v>
      </c>
      <c r="I6085" t="s">
        <v>40172</v>
      </c>
      <c r="J6085" t="s">
        <v>40173</v>
      </c>
      <c r="M6085" t="s">
        <v>112297</v>
      </c>
      <c r="N6085" t="s">
        <v>124</v>
      </c>
      <c r="O6085" s="3" t="s">
        <v>40174</v>
      </c>
      <c r="P6085" t="s">
        <v>124</v>
      </c>
      <c r="Q6085" t="s">
        <v>124</v>
      </c>
      <c r="R6085" t="s">
        <v>40174</v>
      </c>
      <c r="S6085" s="4" t="str">
        <f t="shared" si="95"/>
        <v>2004</v>
      </c>
    </row>
    <row r="6086" spans="1:19" hidden="1" x14ac:dyDescent="0.35">
      <c r="A6086" t="s">
        <v>40170</v>
      </c>
      <c r="B6086" t="s">
        <v>40171</v>
      </c>
      <c r="C6086" t="s">
        <v>40175</v>
      </c>
      <c r="D6086" t="s">
        <v>40176</v>
      </c>
      <c r="E6086" t="s">
        <v>40177</v>
      </c>
      <c r="F6086" t="s">
        <v>40178</v>
      </c>
      <c r="I6086" t="s">
        <v>2964</v>
      </c>
      <c r="J6086" t="s">
        <v>2964</v>
      </c>
      <c r="M6086" t="s">
        <v>112298</v>
      </c>
      <c r="N6086" t="s">
        <v>28</v>
      </c>
      <c r="O6086" s="3" t="s">
        <v>40179</v>
      </c>
      <c r="P6086" t="s">
        <v>16314</v>
      </c>
      <c r="Q6086" t="s">
        <v>16314</v>
      </c>
      <c r="R6086" t="s">
        <v>40179</v>
      </c>
      <c r="S6086" s="4" t="str">
        <f t="shared" si="95"/>
        <v>2004</v>
      </c>
    </row>
    <row r="6087" spans="1:19" hidden="1" x14ac:dyDescent="0.35">
      <c r="A6087" t="s">
        <v>40177</v>
      </c>
      <c r="B6087" t="s">
        <v>40178</v>
      </c>
      <c r="C6087" t="s">
        <v>40180</v>
      </c>
      <c r="D6087" t="s">
        <v>40181</v>
      </c>
      <c r="E6087" t="s">
        <v>40182</v>
      </c>
      <c r="F6087" t="s">
        <v>40183</v>
      </c>
      <c r="I6087" t="s">
        <v>40184</v>
      </c>
      <c r="J6087" t="s">
        <v>40185</v>
      </c>
      <c r="M6087" t="s">
        <v>112314</v>
      </c>
      <c r="N6087" t="s">
        <v>28736</v>
      </c>
      <c r="O6087" s="3" t="s">
        <v>40186</v>
      </c>
      <c r="P6087" t="s">
        <v>28736</v>
      </c>
      <c r="Q6087" t="s">
        <v>28736</v>
      </c>
      <c r="R6087" t="s">
        <v>40186</v>
      </c>
      <c r="S6087" s="4" t="str">
        <f t="shared" si="95"/>
        <v>2004</v>
      </c>
    </row>
    <row r="6088" spans="1:19" hidden="1" x14ac:dyDescent="0.35">
      <c r="A6088" t="s">
        <v>40182</v>
      </c>
      <c r="B6088" t="s">
        <v>40183</v>
      </c>
      <c r="C6088" t="s">
        <v>40187</v>
      </c>
      <c r="D6088" t="s">
        <v>40188</v>
      </c>
      <c r="E6088" t="s">
        <v>40189</v>
      </c>
      <c r="F6088" t="s">
        <v>40190</v>
      </c>
      <c r="I6088" t="s">
        <v>40191</v>
      </c>
      <c r="J6088" t="s">
        <v>40192</v>
      </c>
      <c r="M6088" t="s">
        <v>112314</v>
      </c>
      <c r="N6088" t="s">
        <v>28736</v>
      </c>
      <c r="O6088" s="3" t="s">
        <v>40193</v>
      </c>
      <c r="P6088" t="s">
        <v>28736</v>
      </c>
      <c r="Q6088" t="s">
        <v>28736</v>
      </c>
      <c r="R6088" t="s">
        <v>40193</v>
      </c>
      <c r="S6088" s="4" t="str">
        <f t="shared" si="95"/>
        <v>2004</v>
      </c>
    </row>
    <row r="6089" spans="1:19" hidden="1" x14ac:dyDescent="0.35">
      <c r="A6089" t="s">
        <v>40189</v>
      </c>
      <c r="B6089" t="s">
        <v>40190</v>
      </c>
      <c r="C6089" t="s">
        <v>40194</v>
      </c>
      <c r="D6089" t="s">
        <v>40195</v>
      </c>
      <c r="E6089" t="s">
        <v>40196</v>
      </c>
      <c r="F6089" t="s">
        <v>40197</v>
      </c>
      <c r="I6089" t="s">
        <v>40198</v>
      </c>
      <c r="J6089" t="s">
        <v>40199</v>
      </c>
      <c r="M6089" t="s">
        <v>112297</v>
      </c>
      <c r="N6089" t="s">
        <v>124</v>
      </c>
      <c r="O6089" s="3" t="s">
        <v>40200</v>
      </c>
      <c r="P6089" t="s">
        <v>124</v>
      </c>
      <c r="Q6089" t="s">
        <v>124</v>
      </c>
      <c r="R6089" t="s">
        <v>40200</v>
      </c>
      <c r="S6089" s="4" t="str">
        <f t="shared" si="95"/>
        <v>2004</v>
      </c>
    </row>
    <row r="6090" spans="1:19" hidden="1" x14ac:dyDescent="0.35">
      <c r="A6090" t="s">
        <v>40196</v>
      </c>
      <c r="B6090" t="s">
        <v>40197</v>
      </c>
      <c r="C6090" t="s">
        <v>40201</v>
      </c>
      <c r="D6090" t="s">
        <v>40202</v>
      </c>
      <c r="E6090" t="s">
        <v>40203</v>
      </c>
      <c r="F6090" t="s">
        <v>40204</v>
      </c>
      <c r="I6090" t="s">
        <v>26436</v>
      </c>
      <c r="J6090" t="s">
        <v>2871</v>
      </c>
      <c r="M6090" t="s">
        <v>112297</v>
      </c>
      <c r="N6090" t="s">
        <v>124</v>
      </c>
      <c r="O6090" s="3" t="s">
        <v>40205</v>
      </c>
      <c r="P6090" t="s">
        <v>124</v>
      </c>
      <c r="Q6090" t="s">
        <v>124</v>
      </c>
      <c r="R6090" t="s">
        <v>40205</v>
      </c>
      <c r="S6090" s="4" t="str">
        <f t="shared" si="95"/>
        <v>2004</v>
      </c>
    </row>
    <row r="6091" spans="1:19" hidden="1" x14ac:dyDescent="0.35">
      <c r="A6091" t="s">
        <v>40203</v>
      </c>
      <c r="B6091" t="s">
        <v>40204</v>
      </c>
      <c r="C6091" t="s">
        <v>40206</v>
      </c>
      <c r="D6091" t="s">
        <v>40207</v>
      </c>
      <c r="E6091" t="s">
        <v>40208</v>
      </c>
      <c r="F6091" t="s">
        <v>40209</v>
      </c>
      <c r="I6091" t="s">
        <v>40210</v>
      </c>
      <c r="J6091" t="s">
        <v>40211</v>
      </c>
      <c r="M6091" t="s">
        <v>112314</v>
      </c>
      <c r="N6091" t="s">
        <v>28736</v>
      </c>
      <c r="O6091" s="3" t="s">
        <v>40212</v>
      </c>
      <c r="P6091" t="s">
        <v>28736</v>
      </c>
      <c r="Q6091" t="s">
        <v>28736</v>
      </c>
      <c r="R6091" t="s">
        <v>40212</v>
      </c>
      <c r="S6091" s="4" t="str">
        <f t="shared" si="95"/>
        <v>2004</v>
      </c>
    </row>
    <row r="6092" spans="1:19" hidden="1" x14ac:dyDescent="0.35">
      <c r="A6092" t="s">
        <v>40208</v>
      </c>
      <c r="B6092" t="s">
        <v>40209</v>
      </c>
      <c r="C6092" t="s">
        <v>40213</v>
      </c>
      <c r="D6092" t="s">
        <v>40214</v>
      </c>
      <c r="E6092" t="s">
        <v>40215</v>
      </c>
      <c r="F6092" t="s">
        <v>40216</v>
      </c>
      <c r="I6092" t="s">
        <v>40217</v>
      </c>
      <c r="J6092" t="s">
        <v>956</v>
      </c>
      <c r="M6092" t="s">
        <v>112297</v>
      </c>
      <c r="N6092" t="s">
        <v>16314</v>
      </c>
      <c r="O6092" s="3" t="s">
        <v>40218</v>
      </c>
      <c r="P6092" t="s">
        <v>16314</v>
      </c>
      <c r="Q6092" t="s">
        <v>16314</v>
      </c>
      <c r="R6092" t="s">
        <v>40218</v>
      </c>
      <c r="S6092" s="4" t="str">
        <f t="shared" si="95"/>
        <v>2004</v>
      </c>
    </row>
    <row r="6093" spans="1:19" ht="29" hidden="1" x14ac:dyDescent="0.35">
      <c r="A6093" t="s">
        <v>40215</v>
      </c>
      <c r="B6093" t="s">
        <v>40216</v>
      </c>
      <c r="C6093" t="s">
        <v>40219</v>
      </c>
      <c r="D6093" t="s">
        <v>40220</v>
      </c>
      <c r="E6093" t="s">
        <v>40221</v>
      </c>
      <c r="F6093" t="s">
        <v>40222</v>
      </c>
      <c r="I6093" t="e">
        <f>+ rename InNewWindow to DontReplaceOldDoc because with wxWidgets it has no sens. + bug fix : now timeline view is shown in the bottom frame of the current document.</f>
        <v>#NAME?</v>
      </c>
      <c r="J6093" t="s">
        <v>40223</v>
      </c>
      <c r="K6093" s="2" t="s">
        <v>33226</v>
      </c>
      <c r="M6093" t="s">
        <v>112314</v>
      </c>
      <c r="N6093" t="s">
        <v>28736</v>
      </c>
      <c r="O6093" s="3" t="s">
        <v>40224</v>
      </c>
      <c r="P6093" t="s">
        <v>28736</v>
      </c>
      <c r="Q6093" t="s">
        <v>28736</v>
      </c>
      <c r="R6093" t="s">
        <v>40224</v>
      </c>
      <c r="S6093" s="4" t="str">
        <f t="shared" si="95"/>
        <v>2004</v>
      </c>
    </row>
    <row r="6094" spans="1:19" hidden="1" x14ac:dyDescent="0.35">
      <c r="A6094" t="s">
        <v>40221</v>
      </c>
      <c r="B6094" t="s">
        <v>40222</v>
      </c>
      <c r="C6094" t="s">
        <v>40225</v>
      </c>
      <c r="D6094" t="s">
        <v>40226</v>
      </c>
      <c r="E6094" t="s">
        <v>40227</v>
      </c>
      <c r="F6094" t="s">
        <v>40228</v>
      </c>
      <c r="I6094" t="s">
        <v>40229</v>
      </c>
      <c r="J6094" t="s">
        <v>40230</v>
      </c>
      <c r="M6094" t="s">
        <v>112314</v>
      </c>
      <c r="N6094" t="s">
        <v>28736</v>
      </c>
      <c r="O6094" s="3" t="s">
        <v>40231</v>
      </c>
      <c r="P6094" t="s">
        <v>28736</v>
      </c>
      <c r="Q6094" t="s">
        <v>28736</v>
      </c>
      <c r="R6094" t="s">
        <v>40231</v>
      </c>
      <c r="S6094" s="4" t="str">
        <f t="shared" si="95"/>
        <v>2004</v>
      </c>
    </row>
    <row r="6095" spans="1:19" hidden="1" x14ac:dyDescent="0.35">
      <c r="A6095" t="s">
        <v>40227</v>
      </c>
      <c r="B6095" t="s">
        <v>40228</v>
      </c>
      <c r="C6095" t="s">
        <v>40232</v>
      </c>
      <c r="D6095" t="s">
        <v>40233</v>
      </c>
      <c r="E6095" t="s">
        <v>40234</v>
      </c>
      <c r="F6095" t="s">
        <v>40235</v>
      </c>
      <c r="I6095" t="s">
        <v>40236</v>
      </c>
      <c r="J6095" t="s">
        <v>40237</v>
      </c>
      <c r="M6095" t="s">
        <v>112314</v>
      </c>
      <c r="N6095" t="s">
        <v>28736</v>
      </c>
      <c r="O6095" s="3" t="s">
        <v>40238</v>
      </c>
      <c r="P6095" t="s">
        <v>28736</v>
      </c>
      <c r="Q6095" t="s">
        <v>28736</v>
      </c>
      <c r="R6095" t="s">
        <v>40238</v>
      </c>
      <c r="S6095" s="4" t="str">
        <f t="shared" si="95"/>
        <v>2004</v>
      </c>
    </row>
    <row r="6096" spans="1:19" hidden="1" x14ac:dyDescent="0.35">
      <c r="A6096" t="s">
        <v>40234</v>
      </c>
      <c r="B6096" t="s">
        <v>40235</v>
      </c>
      <c r="C6096" t="s">
        <v>40239</v>
      </c>
      <c r="D6096" t="s">
        <v>40240</v>
      </c>
      <c r="E6096" t="s">
        <v>40241</v>
      </c>
      <c r="F6096" t="s">
        <v>40242</v>
      </c>
      <c r="I6096" t="s">
        <v>40243</v>
      </c>
      <c r="J6096" t="s">
        <v>40244</v>
      </c>
      <c r="M6096" t="s">
        <v>112297</v>
      </c>
      <c r="N6096" t="s">
        <v>124</v>
      </c>
      <c r="O6096" s="3" t="s">
        <v>40245</v>
      </c>
      <c r="P6096" t="s">
        <v>124</v>
      </c>
      <c r="Q6096" t="s">
        <v>124</v>
      </c>
      <c r="R6096" t="s">
        <v>40245</v>
      </c>
      <c r="S6096" s="4" t="str">
        <f t="shared" si="95"/>
        <v>2004</v>
      </c>
    </row>
    <row r="6097" spans="1:19" hidden="1" x14ac:dyDescent="0.35">
      <c r="A6097" t="s">
        <v>40241</v>
      </c>
      <c r="B6097" t="s">
        <v>40242</v>
      </c>
      <c r="C6097" t="s">
        <v>40246</v>
      </c>
      <c r="D6097" t="s">
        <v>40247</v>
      </c>
      <c r="E6097" t="s">
        <v>40248</v>
      </c>
      <c r="F6097" t="s">
        <v>40249</v>
      </c>
      <c r="I6097" t="s">
        <v>40250</v>
      </c>
      <c r="J6097" t="s">
        <v>40251</v>
      </c>
      <c r="M6097" t="s">
        <v>112297</v>
      </c>
      <c r="N6097" t="s">
        <v>124</v>
      </c>
      <c r="O6097" s="3" t="s">
        <v>40252</v>
      </c>
      <c r="P6097" t="s">
        <v>124</v>
      </c>
      <c r="Q6097" t="s">
        <v>124</v>
      </c>
      <c r="R6097" t="s">
        <v>40252</v>
      </c>
      <c r="S6097" s="4" t="str">
        <f t="shared" si="95"/>
        <v>2004</v>
      </c>
    </row>
    <row r="6098" spans="1:19" hidden="1" x14ac:dyDescent="0.35">
      <c r="A6098" t="s">
        <v>40248</v>
      </c>
      <c r="B6098" t="s">
        <v>40249</v>
      </c>
      <c r="C6098" t="s">
        <v>40253</v>
      </c>
      <c r="D6098" t="s">
        <v>40254</v>
      </c>
      <c r="E6098" t="s">
        <v>40255</v>
      </c>
      <c r="F6098" t="s">
        <v>40256</v>
      </c>
      <c r="I6098" t="s">
        <v>40257</v>
      </c>
      <c r="J6098" t="s">
        <v>40258</v>
      </c>
      <c r="M6098" t="s">
        <v>112297</v>
      </c>
      <c r="N6098" t="s">
        <v>124</v>
      </c>
      <c r="O6098" s="3" t="s">
        <v>40259</v>
      </c>
      <c r="P6098" t="s">
        <v>124</v>
      </c>
      <c r="Q6098" t="s">
        <v>124</v>
      </c>
      <c r="R6098" t="s">
        <v>40259</v>
      </c>
      <c r="S6098" s="4" t="str">
        <f t="shared" si="95"/>
        <v>2004</v>
      </c>
    </row>
    <row r="6099" spans="1:19" hidden="1" x14ac:dyDescent="0.35">
      <c r="A6099" t="s">
        <v>40255</v>
      </c>
      <c r="B6099" t="s">
        <v>40256</v>
      </c>
      <c r="C6099" t="s">
        <v>40260</v>
      </c>
      <c r="D6099" t="s">
        <v>40261</v>
      </c>
      <c r="E6099" t="s">
        <v>40262</v>
      </c>
      <c r="F6099" t="s">
        <v>40263</v>
      </c>
      <c r="I6099" t="s">
        <v>40264</v>
      </c>
      <c r="J6099" t="s">
        <v>40265</v>
      </c>
      <c r="M6099" t="s">
        <v>112297</v>
      </c>
      <c r="N6099" t="s">
        <v>124</v>
      </c>
      <c r="O6099" s="3" t="s">
        <v>40266</v>
      </c>
      <c r="P6099" t="s">
        <v>124</v>
      </c>
      <c r="Q6099" t="s">
        <v>124</v>
      </c>
      <c r="R6099" t="s">
        <v>40266</v>
      </c>
      <c r="S6099" s="4" t="str">
        <f t="shared" si="95"/>
        <v>2004</v>
      </c>
    </row>
    <row r="6100" spans="1:19" hidden="1" x14ac:dyDescent="0.35">
      <c r="A6100" t="s">
        <v>40262</v>
      </c>
      <c r="B6100" t="s">
        <v>40263</v>
      </c>
      <c r="C6100" t="s">
        <v>40267</v>
      </c>
      <c r="D6100" t="s">
        <v>40268</v>
      </c>
      <c r="E6100" t="s">
        <v>40269</v>
      </c>
      <c r="F6100" t="s">
        <v>40270</v>
      </c>
      <c r="I6100" t="s">
        <v>40271</v>
      </c>
      <c r="J6100" t="s">
        <v>40272</v>
      </c>
      <c r="M6100" t="s">
        <v>112297</v>
      </c>
      <c r="N6100" t="s">
        <v>124</v>
      </c>
      <c r="O6100" s="3" t="s">
        <v>40273</v>
      </c>
      <c r="P6100" t="s">
        <v>124</v>
      </c>
      <c r="Q6100" t="s">
        <v>124</v>
      </c>
      <c r="R6100" t="s">
        <v>40273</v>
      </c>
      <c r="S6100" s="4" t="str">
        <f t="shared" si="95"/>
        <v>2004</v>
      </c>
    </row>
    <row r="6101" spans="1:19" hidden="1" x14ac:dyDescent="0.35">
      <c r="A6101" t="s">
        <v>40269</v>
      </c>
      <c r="B6101" t="s">
        <v>40270</v>
      </c>
      <c r="C6101" t="s">
        <v>40274</v>
      </c>
      <c r="D6101" t="s">
        <v>40275</v>
      </c>
      <c r="E6101" t="s">
        <v>40276</v>
      </c>
      <c r="F6101" t="s">
        <v>40277</v>
      </c>
      <c r="I6101" t="s">
        <v>2964</v>
      </c>
      <c r="J6101" t="s">
        <v>2964</v>
      </c>
      <c r="M6101" t="s">
        <v>112298</v>
      </c>
      <c r="N6101" t="s">
        <v>28</v>
      </c>
      <c r="O6101" s="3" t="s">
        <v>40278</v>
      </c>
      <c r="P6101" t="s">
        <v>16314</v>
      </c>
      <c r="Q6101" t="s">
        <v>16314</v>
      </c>
      <c r="R6101" t="s">
        <v>40278</v>
      </c>
      <c r="S6101" s="4" t="str">
        <f t="shared" si="95"/>
        <v>2004</v>
      </c>
    </row>
    <row r="6102" spans="1:19" hidden="1" x14ac:dyDescent="0.35">
      <c r="A6102" t="s">
        <v>40276</v>
      </c>
      <c r="B6102" t="s">
        <v>40277</v>
      </c>
      <c r="C6102" t="s">
        <v>40279</v>
      </c>
      <c r="D6102" t="s">
        <v>40280</v>
      </c>
      <c r="E6102" t="s">
        <v>40281</v>
      </c>
      <c r="F6102" t="s">
        <v>40282</v>
      </c>
      <c r="I6102" t="s">
        <v>40283</v>
      </c>
      <c r="J6102" t="s">
        <v>40284</v>
      </c>
      <c r="M6102" t="s">
        <v>112298</v>
      </c>
      <c r="N6102" t="s">
        <v>28</v>
      </c>
      <c r="O6102" s="3" t="s">
        <v>40285</v>
      </c>
      <c r="P6102" t="s">
        <v>16314</v>
      </c>
      <c r="Q6102" t="s">
        <v>16314</v>
      </c>
      <c r="R6102" t="s">
        <v>40285</v>
      </c>
      <c r="S6102" s="4" t="str">
        <f t="shared" si="95"/>
        <v>2004</v>
      </c>
    </row>
    <row r="6103" spans="1:19" hidden="1" x14ac:dyDescent="0.35">
      <c r="A6103" t="s">
        <v>40281</v>
      </c>
      <c r="B6103" t="s">
        <v>40282</v>
      </c>
      <c r="C6103" t="s">
        <v>40286</v>
      </c>
      <c r="D6103" t="s">
        <v>40287</v>
      </c>
      <c r="E6103" t="s">
        <v>40288</v>
      </c>
      <c r="F6103" t="s">
        <v>40289</v>
      </c>
      <c r="I6103" t="s">
        <v>40290</v>
      </c>
      <c r="J6103" t="s">
        <v>40291</v>
      </c>
      <c r="M6103" t="s">
        <v>112298</v>
      </c>
      <c r="N6103" t="s">
        <v>28</v>
      </c>
      <c r="O6103" s="3" t="s">
        <v>40292</v>
      </c>
      <c r="P6103" t="s">
        <v>16314</v>
      </c>
      <c r="Q6103" t="s">
        <v>16314</v>
      </c>
      <c r="R6103" t="s">
        <v>40292</v>
      </c>
      <c r="S6103" s="4" t="str">
        <f t="shared" si="95"/>
        <v>2004</v>
      </c>
    </row>
    <row r="6104" spans="1:19" hidden="1" x14ac:dyDescent="0.35">
      <c r="A6104" t="s">
        <v>40288</v>
      </c>
      <c r="B6104" t="s">
        <v>40289</v>
      </c>
      <c r="C6104" t="s">
        <v>40293</v>
      </c>
      <c r="D6104" t="s">
        <v>40294</v>
      </c>
      <c r="E6104" t="s">
        <v>40295</v>
      </c>
      <c r="F6104" t="s">
        <v>40296</v>
      </c>
      <c r="I6104" t="s">
        <v>40297</v>
      </c>
      <c r="J6104" t="s">
        <v>40298</v>
      </c>
      <c r="M6104" t="s">
        <v>112297</v>
      </c>
      <c r="N6104" t="s">
        <v>124</v>
      </c>
      <c r="O6104" s="3" t="s">
        <v>40299</v>
      </c>
      <c r="P6104" t="s">
        <v>124</v>
      </c>
      <c r="Q6104" t="s">
        <v>124</v>
      </c>
      <c r="R6104" t="s">
        <v>40299</v>
      </c>
      <c r="S6104" s="4" t="str">
        <f t="shared" si="95"/>
        <v>2004</v>
      </c>
    </row>
    <row r="6105" spans="1:19" hidden="1" x14ac:dyDescent="0.35">
      <c r="A6105" t="s">
        <v>40295</v>
      </c>
      <c r="B6105" t="s">
        <v>40296</v>
      </c>
      <c r="C6105" t="s">
        <v>40300</v>
      </c>
      <c r="D6105" t="s">
        <v>40301</v>
      </c>
      <c r="E6105" t="s">
        <v>40302</v>
      </c>
      <c r="F6105" t="s">
        <v>40303</v>
      </c>
      <c r="I6105" t="s">
        <v>40304</v>
      </c>
      <c r="J6105" t="s">
        <v>40305</v>
      </c>
      <c r="M6105" t="s">
        <v>112314</v>
      </c>
      <c r="N6105" t="s">
        <v>28736</v>
      </c>
      <c r="O6105" s="3" t="s">
        <v>40306</v>
      </c>
      <c r="P6105" t="s">
        <v>28736</v>
      </c>
      <c r="Q6105" t="s">
        <v>28736</v>
      </c>
      <c r="R6105" t="s">
        <v>40306</v>
      </c>
      <c r="S6105" s="4" t="str">
        <f t="shared" si="95"/>
        <v>2004</v>
      </c>
    </row>
    <row r="6106" spans="1:19" hidden="1" x14ac:dyDescent="0.35">
      <c r="A6106" t="s">
        <v>40302</v>
      </c>
      <c r="B6106" t="s">
        <v>40303</v>
      </c>
      <c r="C6106" t="s">
        <v>40307</v>
      </c>
      <c r="D6106" t="s">
        <v>40308</v>
      </c>
      <c r="E6106" t="s">
        <v>40309</v>
      </c>
      <c r="F6106" t="s">
        <v>40310</v>
      </c>
      <c r="I6106" t="s">
        <v>40311</v>
      </c>
      <c r="J6106" t="s">
        <v>40312</v>
      </c>
      <c r="M6106" t="s">
        <v>112297</v>
      </c>
      <c r="N6106" t="s">
        <v>124</v>
      </c>
      <c r="O6106" s="3" t="s">
        <v>40313</v>
      </c>
      <c r="P6106" t="s">
        <v>124</v>
      </c>
      <c r="Q6106" t="s">
        <v>124</v>
      </c>
      <c r="R6106" t="s">
        <v>40313</v>
      </c>
      <c r="S6106" s="4" t="str">
        <f t="shared" si="95"/>
        <v>2004</v>
      </c>
    </row>
    <row r="6107" spans="1:19" hidden="1" x14ac:dyDescent="0.35">
      <c r="A6107" t="s">
        <v>40309</v>
      </c>
      <c r="B6107" t="s">
        <v>40310</v>
      </c>
      <c r="C6107" t="s">
        <v>40314</v>
      </c>
      <c r="D6107" t="s">
        <v>40315</v>
      </c>
      <c r="E6107" t="s">
        <v>40316</v>
      </c>
      <c r="F6107" t="s">
        <v>40317</v>
      </c>
      <c r="I6107" t="s">
        <v>40318</v>
      </c>
      <c r="J6107" t="s">
        <v>40319</v>
      </c>
      <c r="M6107" t="s">
        <v>112298</v>
      </c>
      <c r="N6107" t="s">
        <v>28</v>
      </c>
      <c r="O6107" s="3" t="s">
        <v>40320</v>
      </c>
      <c r="P6107" t="s">
        <v>50</v>
      </c>
      <c r="Q6107" t="s">
        <v>50</v>
      </c>
      <c r="R6107" t="s">
        <v>40320</v>
      </c>
      <c r="S6107" s="4" t="str">
        <f t="shared" si="95"/>
        <v>2004</v>
      </c>
    </row>
    <row r="6108" spans="1:19" hidden="1" x14ac:dyDescent="0.35">
      <c r="A6108" t="s">
        <v>40316</v>
      </c>
      <c r="B6108" t="s">
        <v>40317</v>
      </c>
      <c r="C6108" t="s">
        <v>40321</v>
      </c>
      <c r="D6108" t="s">
        <v>40322</v>
      </c>
      <c r="E6108" t="s">
        <v>40323</v>
      </c>
      <c r="F6108" t="s">
        <v>40324</v>
      </c>
      <c r="I6108" t="s">
        <v>40325</v>
      </c>
      <c r="J6108" t="s">
        <v>40326</v>
      </c>
      <c r="M6108" t="s">
        <v>112314</v>
      </c>
      <c r="N6108" t="s">
        <v>28736</v>
      </c>
      <c r="O6108" s="3" t="s">
        <v>40327</v>
      </c>
      <c r="P6108" t="s">
        <v>28736</v>
      </c>
      <c r="Q6108" t="s">
        <v>28736</v>
      </c>
      <c r="R6108" t="s">
        <v>40327</v>
      </c>
      <c r="S6108" s="4" t="str">
        <f t="shared" si="95"/>
        <v>2004</v>
      </c>
    </row>
    <row r="6109" spans="1:19" hidden="1" x14ac:dyDescent="0.35">
      <c r="A6109" t="s">
        <v>40323</v>
      </c>
      <c r="B6109" t="s">
        <v>40324</v>
      </c>
      <c r="C6109" t="s">
        <v>40328</v>
      </c>
      <c r="D6109" t="s">
        <v>40329</v>
      </c>
      <c r="E6109" t="s">
        <v>40330</v>
      </c>
      <c r="F6109" t="s">
        <v>40331</v>
      </c>
      <c r="I6109" t="s">
        <v>40332</v>
      </c>
      <c r="J6109" t="s">
        <v>40333</v>
      </c>
      <c r="M6109" t="s">
        <v>112314</v>
      </c>
      <c r="N6109" t="s">
        <v>28736</v>
      </c>
      <c r="O6109" s="3" t="s">
        <v>40334</v>
      </c>
      <c r="P6109" t="s">
        <v>28736</v>
      </c>
      <c r="Q6109" t="s">
        <v>28736</v>
      </c>
      <c r="R6109" t="s">
        <v>40334</v>
      </c>
      <c r="S6109" s="4" t="str">
        <f t="shared" si="95"/>
        <v>2004</v>
      </c>
    </row>
    <row r="6110" spans="1:19" ht="29" hidden="1" x14ac:dyDescent="0.35">
      <c r="A6110" t="s">
        <v>40330</v>
      </c>
      <c r="B6110" t="s">
        <v>40331</v>
      </c>
      <c r="C6110" t="s">
        <v>40335</v>
      </c>
      <c r="D6110" t="s">
        <v>40336</v>
      </c>
      <c r="E6110" t="s">
        <v>40337</v>
      </c>
      <c r="F6110" t="s">
        <v>40338</v>
      </c>
      <c r="I6110" t="s">
        <v>40339</v>
      </c>
      <c r="J6110" t="s">
        <v>40340</v>
      </c>
      <c r="K6110" s="2" t="s">
        <v>33226</v>
      </c>
      <c r="M6110" t="s">
        <v>112314</v>
      </c>
      <c r="N6110" t="s">
        <v>28736</v>
      </c>
      <c r="O6110" s="3" t="s">
        <v>40341</v>
      </c>
      <c r="P6110" t="s">
        <v>28736</v>
      </c>
      <c r="Q6110" t="s">
        <v>28736</v>
      </c>
      <c r="R6110" t="s">
        <v>40341</v>
      </c>
      <c r="S6110" s="4" t="str">
        <f t="shared" si="95"/>
        <v>2004</v>
      </c>
    </row>
    <row r="6111" spans="1:19" hidden="1" x14ac:dyDescent="0.35">
      <c r="A6111" t="s">
        <v>40337</v>
      </c>
      <c r="B6111" t="s">
        <v>40338</v>
      </c>
      <c r="C6111" t="s">
        <v>40342</v>
      </c>
      <c r="D6111" t="s">
        <v>40343</v>
      </c>
      <c r="E6111" t="s">
        <v>40344</v>
      </c>
      <c r="F6111" t="s">
        <v>40345</v>
      </c>
      <c r="I6111" t="s">
        <v>40346</v>
      </c>
      <c r="J6111" t="s">
        <v>40347</v>
      </c>
      <c r="M6111" t="s">
        <v>112314</v>
      </c>
      <c r="N6111" t="s">
        <v>28736</v>
      </c>
      <c r="O6111" s="3" t="s">
        <v>40348</v>
      </c>
      <c r="P6111" t="s">
        <v>28736</v>
      </c>
      <c r="Q6111" t="s">
        <v>28736</v>
      </c>
      <c r="R6111" t="s">
        <v>40348</v>
      </c>
      <c r="S6111" s="4" t="str">
        <f t="shared" si="95"/>
        <v>2004</v>
      </c>
    </row>
    <row r="6112" spans="1:19" hidden="1" x14ac:dyDescent="0.35">
      <c r="A6112" t="s">
        <v>40344</v>
      </c>
      <c r="B6112" t="s">
        <v>40345</v>
      </c>
      <c r="C6112" t="s">
        <v>40349</v>
      </c>
      <c r="D6112" t="s">
        <v>40350</v>
      </c>
      <c r="E6112" t="s">
        <v>40351</v>
      </c>
      <c r="F6112" t="s">
        <v>40352</v>
      </c>
      <c r="I6112" t="s">
        <v>40353</v>
      </c>
      <c r="J6112" t="s">
        <v>40354</v>
      </c>
      <c r="M6112" t="s">
        <v>112297</v>
      </c>
      <c r="N6112" t="s">
        <v>124</v>
      </c>
      <c r="O6112" s="3" t="s">
        <v>40355</v>
      </c>
      <c r="P6112" t="s">
        <v>124</v>
      </c>
      <c r="Q6112" t="s">
        <v>124</v>
      </c>
      <c r="R6112" t="s">
        <v>40355</v>
      </c>
      <c r="S6112" s="4" t="str">
        <f t="shared" si="95"/>
        <v>2004</v>
      </c>
    </row>
    <row r="6113" spans="1:19" hidden="1" x14ac:dyDescent="0.35">
      <c r="A6113" t="s">
        <v>40351</v>
      </c>
      <c r="B6113" t="s">
        <v>40352</v>
      </c>
      <c r="C6113" t="s">
        <v>40356</v>
      </c>
      <c r="D6113" t="s">
        <v>40357</v>
      </c>
      <c r="E6113" t="s">
        <v>40358</v>
      </c>
      <c r="F6113" t="s">
        <v>40359</v>
      </c>
      <c r="I6113" t="s">
        <v>40360</v>
      </c>
      <c r="J6113" t="s">
        <v>40361</v>
      </c>
      <c r="M6113" t="s">
        <v>112314</v>
      </c>
      <c r="N6113" t="s">
        <v>28736</v>
      </c>
      <c r="O6113" s="3" t="s">
        <v>40362</v>
      </c>
      <c r="P6113" t="s">
        <v>28736</v>
      </c>
      <c r="Q6113" t="s">
        <v>28736</v>
      </c>
      <c r="R6113" t="s">
        <v>40362</v>
      </c>
      <c r="S6113" s="4" t="str">
        <f t="shared" si="95"/>
        <v>2004</v>
      </c>
    </row>
    <row r="6114" spans="1:19" hidden="1" x14ac:dyDescent="0.35">
      <c r="A6114" t="s">
        <v>40358</v>
      </c>
      <c r="B6114" t="s">
        <v>40359</v>
      </c>
      <c r="C6114" t="s">
        <v>40363</v>
      </c>
      <c r="D6114" t="s">
        <v>40364</v>
      </c>
      <c r="E6114" t="s">
        <v>40365</v>
      </c>
      <c r="F6114" t="s">
        <v>40366</v>
      </c>
      <c r="I6114" t="s">
        <v>24659</v>
      </c>
      <c r="J6114" t="s">
        <v>2409</v>
      </c>
      <c r="M6114" t="s">
        <v>112297</v>
      </c>
      <c r="N6114" t="s">
        <v>124</v>
      </c>
      <c r="O6114" s="3" t="s">
        <v>40367</v>
      </c>
      <c r="P6114" t="s">
        <v>124</v>
      </c>
      <c r="Q6114" t="s">
        <v>124</v>
      </c>
      <c r="R6114" t="s">
        <v>40367</v>
      </c>
      <c r="S6114" s="4" t="str">
        <f t="shared" si="95"/>
        <v>2004</v>
      </c>
    </row>
    <row r="6115" spans="1:19" hidden="1" x14ac:dyDescent="0.35">
      <c r="A6115" t="s">
        <v>40365</v>
      </c>
      <c r="B6115" t="s">
        <v>40366</v>
      </c>
      <c r="C6115" t="s">
        <v>40368</v>
      </c>
      <c r="D6115" t="s">
        <v>40369</v>
      </c>
      <c r="E6115" t="s">
        <v>40370</v>
      </c>
      <c r="F6115" t="s">
        <v>40371</v>
      </c>
      <c r="I6115" t="s">
        <v>40372</v>
      </c>
      <c r="J6115" t="s">
        <v>40373</v>
      </c>
      <c r="M6115" t="s">
        <v>112297</v>
      </c>
      <c r="N6115" t="s">
        <v>124</v>
      </c>
      <c r="O6115" s="3" t="s">
        <v>40374</v>
      </c>
      <c r="P6115" t="s">
        <v>124</v>
      </c>
      <c r="Q6115" t="s">
        <v>124</v>
      </c>
      <c r="R6115" t="s">
        <v>40374</v>
      </c>
      <c r="S6115" s="4" t="str">
        <f t="shared" si="95"/>
        <v>2004</v>
      </c>
    </row>
    <row r="6116" spans="1:19" hidden="1" x14ac:dyDescent="0.35">
      <c r="A6116" t="s">
        <v>40370</v>
      </c>
      <c r="B6116" t="s">
        <v>40371</v>
      </c>
      <c r="C6116" t="s">
        <v>40375</v>
      </c>
      <c r="D6116" t="s">
        <v>40376</v>
      </c>
      <c r="E6116" t="s">
        <v>40377</v>
      </c>
      <c r="F6116" t="s">
        <v>40378</v>
      </c>
      <c r="I6116" t="s">
        <v>40379</v>
      </c>
      <c r="J6116" t="s">
        <v>40380</v>
      </c>
      <c r="M6116" t="s">
        <v>112297</v>
      </c>
      <c r="N6116" t="s">
        <v>124</v>
      </c>
      <c r="O6116" s="3" t="s">
        <v>40381</v>
      </c>
      <c r="P6116" t="s">
        <v>124</v>
      </c>
      <c r="Q6116" t="s">
        <v>124</v>
      </c>
      <c r="R6116" t="s">
        <v>40381</v>
      </c>
      <c r="S6116" s="4" t="str">
        <f t="shared" si="95"/>
        <v>2004</v>
      </c>
    </row>
    <row r="6117" spans="1:19" hidden="1" x14ac:dyDescent="0.35">
      <c r="A6117" t="s">
        <v>40377</v>
      </c>
      <c r="B6117" t="s">
        <v>40378</v>
      </c>
      <c r="C6117" t="s">
        <v>40382</v>
      </c>
      <c r="D6117" t="s">
        <v>40383</v>
      </c>
      <c r="E6117" t="s">
        <v>40384</v>
      </c>
      <c r="F6117" t="s">
        <v>40385</v>
      </c>
      <c r="I6117" t="s">
        <v>40386</v>
      </c>
      <c r="J6117" t="s">
        <v>40387</v>
      </c>
      <c r="M6117" t="s">
        <v>112297</v>
      </c>
      <c r="N6117" t="s">
        <v>124</v>
      </c>
      <c r="O6117" s="3" t="s">
        <v>40388</v>
      </c>
      <c r="P6117" t="s">
        <v>124</v>
      </c>
      <c r="Q6117" t="s">
        <v>124</v>
      </c>
      <c r="R6117" t="s">
        <v>40388</v>
      </c>
      <c r="S6117" s="4" t="str">
        <f t="shared" si="95"/>
        <v>2004</v>
      </c>
    </row>
    <row r="6118" spans="1:19" hidden="1" x14ac:dyDescent="0.35">
      <c r="A6118" t="s">
        <v>40384</v>
      </c>
      <c r="B6118" t="s">
        <v>40385</v>
      </c>
      <c r="C6118" t="s">
        <v>40389</v>
      </c>
      <c r="D6118" t="s">
        <v>40390</v>
      </c>
      <c r="E6118" t="s">
        <v>40391</v>
      </c>
      <c r="F6118" t="s">
        <v>40392</v>
      </c>
      <c r="I6118" t="s">
        <v>40393</v>
      </c>
      <c r="J6118" t="s">
        <v>40394</v>
      </c>
      <c r="M6118" t="s">
        <v>112297</v>
      </c>
      <c r="N6118" t="s">
        <v>124</v>
      </c>
      <c r="O6118" s="3" t="s">
        <v>40395</v>
      </c>
      <c r="P6118" t="s">
        <v>124</v>
      </c>
      <c r="Q6118" t="s">
        <v>124</v>
      </c>
      <c r="R6118" t="s">
        <v>40395</v>
      </c>
      <c r="S6118" s="4" t="str">
        <f t="shared" si="95"/>
        <v>2004</v>
      </c>
    </row>
    <row r="6119" spans="1:19" hidden="1" x14ac:dyDescent="0.35">
      <c r="A6119" t="s">
        <v>40391</v>
      </c>
      <c r="B6119" t="s">
        <v>40392</v>
      </c>
      <c r="C6119" t="s">
        <v>40396</v>
      </c>
      <c r="D6119" t="s">
        <v>40397</v>
      </c>
      <c r="E6119" t="s">
        <v>40398</v>
      </c>
      <c r="F6119" t="s">
        <v>40399</v>
      </c>
      <c r="I6119" t="e">
        <f>+ Add a new command : close page (only for wxWidgets) + new shortcut : ctrl x + ctrl p + removing command : close document (only for wxWidgets) S. GULLY</f>
        <v>#NAME?</v>
      </c>
      <c r="J6119" t="s">
        <v>40400</v>
      </c>
      <c r="M6119" t="s">
        <v>112314</v>
      </c>
      <c r="N6119" t="s">
        <v>28736</v>
      </c>
      <c r="O6119" s="3" t="s">
        <v>40401</v>
      </c>
      <c r="P6119" t="s">
        <v>28736</v>
      </c>
      <c r="Q6119" t="s">
        <v>28736</v>
      </c>
      <c r="R6119" t="s">
        <v>40401</v>
      </c>
      <c r="S6119" s="4" t="str">
        <f t="shared" si="95"/>
        <v>2004</v>
      </c>
    </row>
    <row r="6120" spans="1:19" hidden="1" x14ac:dyDescent="0.35">
      <c r="A6120" t="s">
        <v>40398</v>
      </c>
      <c r="B6120" t="s">
        <v>40399</v>
      </c>
      <c r="C6120" t="s">
        <v>40402</v>
      </c>
      <c r="D6120" t="s">
        <v>40403</v>
      </c>
      <c r="E6120" t="s">
        <v>40404</v>
      </c>
      <c r="F6120" t="s">
        <v>40405</v>
      </c>
      <c r="I6120" t="s">
        <v>40406</v>
      </c>
      <c r="J6120" t="s">
        <v>40407</v>
      </c>
      <c r="M6120" t="s">
        <v>112314</v>
      </c>
      <c r="N6120" t="s">
        <v>28736</v>
      </c>
      <c r="O6120" s="3" t="s">
        <v>40408</v>
      </c>
      <c r="P6120" t="s">
        <v>28736</v>
      </c>
      <c r="Q6120" t="s">
        <v>28736</v>
      </c>
      <c r="R6120" t="s">
        <v>40408</v>
      </c>
      <c r="S6120" s="4" t="str">
        <f t="shared" si="95"/>
        <v>2004</v>
      </c>
    </row>
    <row r="6121" spans="1:19" hidden="1" x14ac:dyDescent="0.35">
      <c r="A6121" t="s">
        <v>40404</v>
      </c>
      <c r="B6121" t="s">
        <v>40405</v>
      </c>
      <c r="C6121" t="s">
        <v>40409</v>
      </c>
      <c r="D6121" t="s">
        <v>40410</v>
      </c>
      <c r="E6121" t="s">
        <v>40411</v>
      </c>
      <c r="F6121" t="s">
        <v>40412</v>
      </c>
      <c r="I6121" t="s">
        <v>40413</v>
      </c>
      <c r="J6121" t="s">
        <v>40414</v>
      </c>
      <c r="M6121" t="s">
        <v>112314</v>
      </c>
      <c r="N6121" t="s">
        <v>28736</v>
      </c>
      <c r="O6121" s="3" t="s">
        <v>40415</v>
      </c>
      <c r="P6121" t="s">
        <v>28736</v>
      </c>
      <c r="Q6121" t="s">
        <v>28736</v>
      </c>
      <c r="R6121" t="s">
        <v>40415</v>
      </c>
      <c r="S6121" s="4" t="str">
        <f t="shared" si="95"/>
        <v>2004</v>
      </c>
    </row>
    <row r="6122" spans="1:19" hidden="1" x14ac:dyDescent="0.35">
      <c r="A6122" t="s">
        <v>40411</v>
      </c>
      <c r="B6122" t="s">
        <v>40412</v>
      </c>
      <c r="C6122" t="s">
        <v>40416</v>
      </c>
      <c r="D6122" t="s">
        <v>40417</v>
      </c>
      <c r="E6122" t="s">
        <v>40418</v>
      </c>
      <c r="F6122" t="s">
        <v>40419</v>
      </c>
      <c r="I6122" t="s">
        <v>40420</v>
      </c>
      <c r="J6122" t="s">
        <v>40421</v>
      </c>
      <c r="M6122" t="s">
        <v>112314</v>
      </c>
      <c r="N6122" t="s">
        <v>28736</v>
      </c>
      <c r="O6122" s="3" t="s">
        <v>40422</v>
      </c>
      <c r="P6122" t="s">
        <v>28736</v>
      </c>
      <c r="Q6122" t="s">
        <v>28736</v>
      </c>
      <c r="R6122" t="s">
        <v>40422</v>
      </c>
      <c r="S6122" s="4" t="str">
        <f t="shared" si="95"/>
        <v>2004</v>
      </c>
    </row>
    <row r="6123" spans="1:19" hidden="1" x14ac:dyDescent="0.35">
      <c r="A6123" t="s">
        <v>40418</v>
      </c>
      <c r="B6123" t="s">
        <v>40419</v>
      </c>
      <c r="C6123" t="s">
        <v>40423</v>
      </c>
      <c r="D6123" t="s">
        <v>40424</v>
      </c>
      <c r="E6123" t="s">
        <v>40425</v>
      </c>
      <c r="F6123" t="s">
        <v>40426</v>
      </c>
      <c r="I6123" t="s">
        <v>40427</v>
      </c>
      <c r="J6123" t="s">
        <v>40428</v>
      </c>
      <c r="M6123" t="s">
        <v>112297</v>
      </c>
      <c r="N6123" t="s">
        <v>124</v>
      </c>
      <c r="O6123" s="3" t="s">
        <v>40429</v>
      </c>
      <c r="P6123" t="s">
        <v>124</v>
      </c>
      <c r="Q6123" t="s">
        <v>124</v>
      </c>
      <c r="R6123" t="s">
        <v>40429</v>
      </c>
      <c r="S6123" s="4" t="str">
        <f t="shared" si="95"/>
        <v>2004</v>
      </c>
    </row>
    <row r="6124" spans="1:19" hidden="1" x14ac:dyDescent="0.35">
      <c r="A6124" t="s">
        <v>40425</v>
      </c>
      <c r="B6124" t="s">
        <v>40426</v>
      </c>
      <c r="C6124" t="s">
        <v>40430</v>
      </c>
      <c r="D6124" t="s">
        <v>40431</v>
      </c>
      <c r="E6124" t="s">
        <v>40432</v>
      </c>
      <c r="F6124" t="s">
        <v>40433</v>
      </c>
      <c r="I6124" t="s">
        <v>40434</v>
      </c>
      <c r="J6124" t="s">
        <v>5551</v>
      </c>
      <c r="M6124" t="s">
        <v>112297</v>
      </c>
      <c r="N6124" t="s">
        <v>124</v>
      </c>
      <c r="O6124" s="3" t="s">
        <v>40435</v>
      </c>
      <c r="P6124" t="s">
        <v>124</v>
      </c>
      <c r="Q6124" t="s">
        <v>124</v>
      </c>
      <c r="R6124" t="s">
        <v>40435</v>
      </c>
      <c r="S6124" s="4" t="str">
        <f t="shared" si="95"/>
        <v>2004</v>
      </c>
    </row>
    <row r="6125" spans="1:19" hidden="1" x14ac:dyDescent="0.35">
      <c r="A6125" t="s">
        <v>40432</v>
      </c>
      <c r="B6125" t="s">
        <v>40433</v>
      </c>
      <c r="C6125" t="s">
        <v>40436</v>
      </c>
      <c r="D6125" t="s">
        <v>40437</v>
      </c>
      <c r="E6125" t="s">
        <v>40438</v>
      </c>
      <c r="F6125" t="s">
        <v>40439</v>
      </c>
      <c r="I6125" t="s">
        <v>40440</v>
      </c>
      <c r="J6125" t="s">
        <v>40441</v>
      </c>
      <c r="M6125" t="s">
        <v>112314</v>
      </c>
      <c r="N6125" t="s">
        <v>28736</v>
      </c>
      <c r="O6125" s="3" t="s">
        <v>40442</v>
      </c>
      <c r="P6125" t="s">
        <v>28736</v>
      </c>
      <c r="Q6125" t="s">
        <v>28736</v>
      </c>
      <c r="R6125" t="s">
        <v>40442</v>
      </c>
      <c r="S6125" s="4" t="str">
        <f t="shared" si="95"/>
        <v>2004</v>
      </c>
    </row>
    <row r="6126" spans="1:19" hidden="1" x14ac:dyDescent="0.35">
      <c r="A6126" t="s">
        <v>40438</v>
      </c>
      <c r="B6126" t="s">
        <v>40439</v>
      </c>
      <c r="C6126" t="s">
        <v>40443</v>
      </c>
      <c r="D6126" t="s">
        <v>40444</v>
      </c>
      <c r="E6126" t="s">
        <v>40445</v>
      </c>
      <c r="F6126" t="s">
        <v>40446</v>
      </c>
      <c r="I6126" t="s">
        <v>40447</v>
      </c>
      <c r="J6126" t="s">
        <v>40448</v>
      </c>
      <c r="M6126" t="s">
        <v>112298</v>
      </c>
      <c r="N6126" t="s">
        <v>28</v>
      </c>
      <c r="O6126" s="3" t="s">
        <v>40449</v>
      </c>
      <c r="P6126" t="s">
        <v>16314</v>
      </c>
      <c r="Q6126" t="s">
        <v>16314</v>
      </c>
      <c r="R6126" t="s">
        <v>40449</v>
      </c>
      <c r="S6126" s="4" t="str">
        <f t="shared" si="95"/>
        <v>2004</v>
      </c>
    </row>
    <row r="6127" spans="1:19" hidden="1" x14ac:dyDescent="0.35">
      <c r="A6127" t="s">
        <v>40445</v>
      </c>
      <c r="B6127" t="s">
        <v>40446</v>
      </c>
      <c r="C6127" t="s">
        <v>40450</v>
      </c>
      <c r="D6127" t="s">
        <v>40451</v>
      </c>
      <c r="E6127" t="s">
        <v>40452</v>
      </c>
      <c r="F6127" t="s">
        <v>40453</v>
      </c>
      <c r="I6127" t="s">
        <v>40454</v>
      </c>
      <c r="J6127" t="s">
        <v>40455</v>
      </c>
      <c r="M6127" t="s">
        <v>112298</v>
      </c>
      <c r="N6127" t="s">
        <v>28</v>
      </c>
      <c r="O6127" s="3" t="s">
        <v>40456</v>
      </c>
      <c r="P6127" t="s">
        <v>16314</v>
      </c>
      <c r="Q6127" t="s">
        <v>16314</v>
      </c>
      <c r="R6127" t="s">
        <v>40456</v>
      </c>
      <c r="S6127" s="4" t="str">
        <f t="shared" si="95"/>
        <v>2004</v>
      </c>
    </row>
    <row r="6128" spans="1:19" hidden="1" x14ac:dyDescent="0.35">
      <c r="A6128" t="s">
        <v>40452</v>
      </c>
      <c r="B6128" t="s">
        <v>40453</v>
      </c>
      <c r="C6128" t="s">
        <v>40457</v>
      </c>
      <c r="D6128" t="s">
        <v>40458</v>
      </c>
      <c r="E6128" t="s">
        <v>40459</v>
      </c>
      <c r="F6128" t="s">
        <v>40460</v>
      </c>
      <c r="I6128" t="s">
        <v>40461</v>
      </c>
      <c r="J6128" t="s">
        <v>40462</v>
      </c>
      <c r="M6128" t="s">
        <v>112297</v>
      </c>
      <c r="N6128" t="s">
        <v>124</v>
      </c>
      <c r="O6128" s="3" t="s">
        <v>40463</v>
      </c>
      <c r="P6128" t="s">
        <v>124</v>
      </c>
      <c r="Q6128" t="s">
        <v>124</v>
      </c>
      <c r="R6128" t="s">
        <v>40463</v>
      </c>
      <c r="S6128" s="4" t="str">
        <f t="shared" si="95"/>
        <v>2004</v>
      </c>
    </row>
    <row r="6129" spans="1:19" hidden="1" x14ac:dyDescent="0.35">
      <c r="A6129" t="s">
        <v>40459</v>
      </c>
      <c r="B6129" t="s">
        <v>40460</v>
      </c>
      <c r="C6129" t="s">
        <v>40464</v>
      </c>
      <c r="D6129" t="s">
        <v>40465</v>
      </c>
      <c r="E6129" t="s">
        <v>40466</v>
      </c>
      <c r="F6129" t="s">
        <v>40467</v>
      </c>
      <c r="I6129" t="s">
        <v>40468</v>
      </c>
      <c r="J6129" t="s">
        <v>40469</v>
      </c>
      <c r="M6129" t="s">
        <v>112298</v>
      </c>
      <c r="N6129" t="s">
        <v>28</v>
      </c>
      <c r="O6129" s="3" t="s">
        <v>40470</v>
      </c>
      <c r="P6129" t="s">
        <v>16314</v>
      </c>
      <c r="Q6129" t="s">
        <v>16314</v>
      </c>
      <c r="R6129" t="s">
        <v>40470</v>
      </c>
      <c r="S6129" s="4" t="str">
        <f t="shared" si="95"/>
        <v>2004</v>
      </c>
    </row>
    <row r="6130" spans="1:19" hidden="1" x14ac:dyDescent="0.35">
      <c r="A6130" t="s">
        <v>40466</v>
      </c>
      <c r="B6130" t="s">
        <v>40467</v>
      </c>
      <c r="C6130" t="s">
        <v>40471</v>
      </c>
      <c r="D6130" t="s">
        <v>40472</v>
      </c>
      <c r="E6130" t="s">
        <v>40473</v>
      </c>
      <c r="F6130" t="s">
        <v>40474</v>
      </c>
      <c r="I6130" t="s">
        <v>40475</v>
      </c>
      <c r="J6130" t="s">
        <v>40476</v>
      </c>
      <c r="M6130" t="s">
        <v>112298</v>
      </c>
      <c r="N6130" t="s">
        <v>28</v>
      </c>
      <c r="O6130" s="3" t="s">
        <v>40477</v>
      </c>
      <c r="P6130" t="s">
        <v>16314</v>
      </c>
      <c r="Q6130" t="s">
        <v>16314</v>
      </c>
      <c r="R6130" t="s">
        <v>40477</v>
      </c>
      <c r="S6130" s="4" t="str">
        <f t="shared" si="95"/>
        <v>2004</v>
      </c>
    </row>
    <row r="6131" spans="1:19" hidden="1" x14ac:dyDescent="0.35">
      <c r="A6131" t="s">
        <v>40473</v>
      </c>
      <c r="B6131" t="s">
        <v>40474</v>
      </c>
      <c r="C6131" t="s">
        <v>40478</v>
      </c>
      <c r="D6131" t="s">
        <v>40479</v>
      </c>
      <c r="E6131" t="s">
        <v>40480</v>
      </c>
      <c r="F6131" t="s">
        <v>40481</v>
      </c>
      <c r="I6131" t="s">
        <v>40482</v>
      </c>
      <c r="J6131" t="s">
        <v>40483</v>
      </c>
      <c r="M6131" t="s">
        <v>112297</v>
      </c>
      <c r="N6131" t="s">
        <v>124</v>
      </c>
      <c r="O6131" s="3" t="s">
        <v>40484</v>
      </c>
      <c r="P6131" t="s">
        <v>124</v>
      </c>
      <c r="Q6131" t="s">
        <v>124</v>
      </c>
      <c r="R6131" t="s">
        <v>40484</v>
      </c>
      <c r="S6131" s="4" t="str">
        <f t="shared" si="95"/>
        <v>2004</v>
      </c>
    </row>
    <row r="6132" spans="1:19" hidden="1" x14ac:dyDescent="0.35">
      <c r="A6132" t="s">
        <v>40480</v>
      </c>
      <c r="B6132" t="s">
        <v>40481</v>
      </c>
      <c r="C6132" t="s">
        <v>40485</v>
      </c>
      <c r="D6132" t="s">
        <v>40486</v>
      </c>
      <c r="E6132" t="s">
        <v>40487</v>
      </c>
      <c r="F6132" t="s">
        <v>40488</v>
      </c>
      <c r="I6132" t="s">
        <v>40489</v>
      </c>
      <c r="J6132" t="s">
        <v>40490</v>
      </c>
      <c r="M6132" t="s">
        <v>112297</v>
      </c>
      <c r="N6132" t="s">
        <v>124</v>
      </c>
      <c r="O6132" s="3" t="s">
        <v>40491</v>
      </c>
      <c r="P6132" t="s">
        <v>124</v>
      </c>
      <c r="Q6132" t="s">
        <v>124</v>
      </c>
      <c r="R6132" t="s">
        <v>40491</v>
      </c>
      <c r="S6132" s="4" t="str">
        <f t="shared" si="95"/>
        <v>2004</v>
      </c>
    </row>
    <row r="6133" spans="1:19" hidden="1" x14ac:dyDescent="0.35">
      <c r="A6133" t="s">
        <v>40487</v>
      </c>
      <c r="B6133" t="s">
        <v>40488</v>
      </c>
      <c r="C6133" t="s">
        <v>40492</v>
      </c>
      <c r="D6133" t="s">
        <v>40493</v>
      </c>
      <c r="E6133" t="s">
        <v>40494</v>
      </c>
      <c r="F6133" t="s">
        <v>40495</v>
      </c>
      <c r="I6133" t="s">
        <v>40496</v>
      </c>
      <c r="J6133" t="s">
        <v>40497</v>
      </c>
      <c r="M6133" t="s">
        <v>112297</v>
      </c>
      <c r="N6133" t="s">
        <v>124</v>
      </c>
      <c r="O6133" s="3" t="s">
        <v>40498</v>
      </c>
      <c r="P6133" t="s">
        <v>124</v>
      </c>
      <c r="Q6133" t="s">
        <v>124</v>
      </c>
      <c r="R6133" t="s">
        <v>40498</v>
      </c>
      <c r="S6133" s="4" t="str">
        <f t="shared" si="95"/>
        <v>2004</v>
      </c>
    </row>
    <row r="6134" spans="1:19" hidden="1" x14ac:dyDescent="0.35">
      <c r="A6134" t="s">
        <v>40494</v>
      </c>
      <c r="B6134" t="s">
        <v>40495</v>
      </c>
      <c r="C6134" t="s">
        <v>40499</v>
      </c>
      <c r="D6134" t="s">
        <v>40500</v>
      </c>
      <c r="E6134" t="s">
        <v>40501</v>
      </c>
      <c r="F6134" t="s">
        <v>40502</v>
      </c>
      <c r="I6134" t="s">
        <v>40503</v>
      </c>
      <c r="J6134" t="s">
        <v>40504</v>
      </c>
      <c r="M6134" t="s">
        <v>112315</v>
      </c>
      <c r="N6134" t="s">
        <v>159</v>
      </c>
      <c r="O6134" s="3" t="s">
        <v>40505</v>
      </c>
      <c r="P6134" t="s">
        <v>159</v>
      </c>
      <c r="Q6134" t="s">
        <v>159</v>
      </c>
      <c r="R6134" t="s">
        <v>40505</v>
      </c>
      <c r="S6134" s="4" t="str">
        <f t="shared" si="95"/>
        <v>2004</v>
      </c>
    </row>
    <row r="6135" spans="1:19" hidden="1" x14ac:dyDescent="0.35">
      <c r="A6135" t="s">
        <v>40501</v>
      </c>
      <c r="B6135" t="s">
        <v>40502</v>
      </c>
      <c r="C6135" t="s">
        <v>40506</v>
      </c>
      <c r="D6135" t="s">
        <v>40507</v>
      </c>
      <c r="E6135" t="s">
        <v>40508</v>
      </c>
      <c r="F6135" t="s">
        <v>40509</v>
      </c>
      <c r="I6135" t="s">
        <v>40510</v>
      </c>
      <c r="J6135" t="s">
        <v>40511</v>
      </c>
      <c r="M6135" t="s">
        <v>112315</v>
      </c>
      <c r="N6135" t="s">
        <v>159</v>
      </c>
      <c r="O6135" s="3" t="s">
        <v>40512</v>
      </c>
      <c r="P6135" t="s">
        <v>159</v>
      </c>
      <c r="Q6135" t="s">
        <v>159</v>
      </c>
      <c r="R6135" t="s">
        <v>40512</v>
      </c>
      <c r="S6135" s="4" t="str">
        <f t="shared" si="95"/>
        <v>2004</v>
      </c>
    </row>
    <row r="6136" spans="1:19" hidden="1" x14ac:dyDescent="0.35">
      <c r="A6136" t="s">
        <v>40508</v>
      </c>
      <c r="B6136" t="s">
        <v>40509</v>
      </c>
      <c r="C6136" t="s">
        <v>40513</v>
      </c>
      <c r="D6136" t="s">
        <v>40514</v>
      </c>
      <c r="E6136" t="s">
        <v>40515</v>
      </c>
      <c r="F6136" t="s">
        <v>40516</v>
      </c>
      <c r="I6136" t="s">
        <v>40517</v>
      </c>
      <c r="J6136" t="s">
        <v>40518</v>
      </c>
      <c r="M6136" t="s">
        <v>112315</v>
      </c>
      <c r="N6136" t="s">
        <v>159</v>
      </c>
      <c r="O6136" s="3" t="s">
        <v>40519</v>
      </c>
      <c r="P6136" t="s">
        <v>159</v>
      </c>
      <c r="Q6136" t="s">
        <v>159</v>
      </c>
      <c r="R6136" t="s">
        <v>40519</v>
      </c>
      <c r="S6136" s="4" t="str">
        <f t="shared" si="95"/>
        <v>2004</v>
      </c>
    </row>
    <row r="6137" spans="1:19" hidden="1" x14ac:dyDescent="0.35">
      <c r="A6137" t="s">
        <v>40515</v>
      </c>
      <c r="B6137" t="s">
        <v>40516</v>
      </c>
      <c r="C6137" t="s">
        <v>40520</v>
      </c>
      <c r="D6137" t="s">
        <v>40521</v>
      </c>
      <c r="E6137" t="s">
        <v>40522</v>
      </c>
      <c r="F6137" t="s">
        <v>40523</v>
      </c>
      <c r="I6137" t="s">
        <v>40524</v>
      </c>
      <c r="J6137" t="s">
        <v>40525</v>
      </c>
      <c r="M6137" t="s">
        <v>112314</v>
      </c>
      <c r="N6137" t="s">
        <v>28736</v>
      </c>
      <c r="O6137" s="3" t="s">
        <v>40526</v>
      </c>
      <c r="P6137" t="s">
        <v>28736</v>
      </c>
      <c r="Q6137" t="s">
        <v>28736</v>
      </c>
      <c r="R6137" t="s">
        <v>40526</v>
      </c>
      <c r="S6137" s="4" t="str">
        <f t="shared" si="95"/>
        <v>2004</v>
      </c>
    </row>
    <row r="6138" spans="1:19" hidden="1" x14ac:dyDescent="0.35">
      <c r="A6138" t="s">
        <v>40522</v>
      </c>
      <c r="B6138" t="s">
        <v>40523</v>
      </c>
      <c r="C6138" t="s">
        <v>40527</v>
      </c>
      <c r="D6138" t="s">
        <v>40528</v>
      </c>
      <c r="E6138" t="s">
        <v>40529</v>
      </c>
      <c r="F6138" t="s">
        <v>40530</v>
      </c>
      <c r="I6138" t="s">
        <v>40531</v>
      </c>
      <c r="J6138" t="s">
        <v>40532</v>
      </c>
      <c r="M6138" t="s">
        <v>112314</v>
      </c>
      <c r="N6138" t="s">
        <v>28736</v>
      </c>
      <c r="O6138" s="3" t="s">
        <v>40533</v>
      </c>
      <c r="P6138" t="s">
        <v>28736</v>
      </c>
      <c r="Q6138" t="s">
        <v>28736</v>
      </c>
      <c r="R6138" t="s">
        <v>40533</v>
      </c>
      <c r="S6138" s="4" t="str">
        <f t="shared" si="95"/>
        <v>2004</v>
      </c>
    </row>
    <row r="6139" spans="1:19" hidden="1" x14ac:dyDescent="0.35">
      <c r="A6139" t="s">
        <v>40529</v>
      </c>
      <c r="B6139" t="s">
        <v>40530</v>
      </c>
      <c r="C6139" t="s">
        <v>40534</v>
      </c>
      <c r="D6139" t="s">
        <v>40535</v>
      </c>
      <c r="E6139" t="s">
        <v>40536</v>
      </c>
      <c r="F6139" t="s">
        <v>40537</v>
      </c>
      <c r="I6139" t="s">
        <v>40538</v>
      </c>
      <c r="J6139" t="s">
        <v>40539</v>
      </c>
      <c r="M6139" t="s">
        <v>112314</v>
      </c>
      <c r="N6139" t="s">
        <v>28736</v>
      </c>
      <c r="O6139" s="3" t="s">
        <v>40540</v>
      </c>
      <c r="P6139" t="s">
        <v>28736</v>
      </c>
      <c r="Q6139" t="s">
        <v>28736</v>
      </c>
      <c r="R6139" t="s">
        <v>40540</v>
      </c>
      <c r="S6139" s="4" t="str">
        <f t="shared" si="95"/>
        <v>2004</v>
      </c>
    </row>
    <row r="6140" spans="1:19" hidden="1" x14ac:dyDescent="0.35">
      <c r="A6140" t="s">
        <v>40536</v>
      </c>
      <c r="B6140" t="s">
        <v>40537</v>
      </c>
      <c r="C6140" t="s">
        <v>40541</v>
      </c>
      <c r="D6140" t="s">
        <v>40542</v>
      </c>
      <c r="E6140" t="s">
        <v>40543</v>
      </c>
      <c r="F6140" t="s">
        <v>40544</v>
      </c>
      <c r="I6140" t="s">
        <v>40545</v>
      </c>
      <c r="J6140" t="s">
        <v>40546</v>
      </c>
      <c r="M6140" t="s">
        <v>112314</v>
      </c>
      <c r="N6140" t="s">
        <v>28736</v>
      </c>
      <c r="O6140" s="3" t="s">
        <v>40547</v>
      </c>
      <c r="P6140" t="s">
        <v>28736</v>
      </c>
      <c r="Q6140" t="s">
        <v>28736</v>
      </c>
      <c r="R6140" t="s">
        <v>40547</v>
      </c>
      <c r="S6140" s="4" t="str">
        <f t="shared" si="95"/>
        <v>2004</v>
      </c>
    </row>
    <row r="6141" spans="1:19" hidden="1" x14ac:dyDescent="0.35">
      <c r="A6141" t="s">
        <v>40543</v>
      </c>
      <c r="B6141" t="s">
        <v>40544</v>
      </c>
      <c r="C6141" t="s">
        <v>40548</v>
      </c>
      <c r="D6141" t="s">
        <v>40549</v>
      </c>
      <c r="E6141" t="s">
        <v>40550</v>
      </c>
      <c r="F6141" t="s">
        <v>40551</v>
      </c>
      <c r="I6141" t="s">
        <v>40552</v>
      </c>
      <c r="J6141" t="s">
        <v>40553</v>
      </c>
      <c r="M6141" t="s">
        <v>112314</v>
      </c>
      <c r="N6141" t="s">
        <v>28736</v>
      </c>
      <c r="O6141" s="3" t="s">
        <v>40554</v>
      </c>
      <c r="P6141" t="s">
        <v>28736</v>
      </c>
      <c r="Q6141" t="s">
        <v>28736</v>
      </c>
      <c r="R6141" t="s">
        <v>40554</v>
      </c>
      <c r="S6141" s="4" t="str">
        <f t="shared" si="95"/>
        <v>2004</v>
      </c>
    </row>
    <row r="6142" spans="1:19" hidden="1" x14ac:dyDescent="0.35">
      <c r="A6142" t="s">
        <v>40550</v>
      </c>
      <c r="B6142" t="s">
        <v>40551</v>
      </c>
      <c r="C6142" t="s">
        <v>40555</v>
      </c>
      <c r="D6142" t="s">
        <v>40556</v>
      </c>
      <c r="E6142" t="s">
        <v>40557</v>
      </c>
      <c r="F6142" t="s">
        <v>40558</v>
      </c>
      <c r="I6142" t="s">
        <v>40559</v>
      </c>
      <c r="J6142" t="s">
        <v>40560</v>
      </c>
      <c r="M6142" t="s">
        <v>112297</v>
      </c>
      <c r="N6142" t="s">
        <v>16314</v>
      </c>
      <c r="O6142" s="3" t="s">
        <v>40561</v>
      </c>
      <c r="P6142" t="s">
        <v>16314</v>
      </c>
      <c r="Q6142" t="s">
        <v>16314</v>
      </c>
      <c r="R6142" t="s">
        <v>40561</v>
      </c>
      <c r="S6142" s="4" t="str">
        <f t="shared" si="95"/>
        <v>2004</v>
      </c>
    </row>
    <row r="6143" spans="1:19" hidden="1" x14ac:dyDescent="0.35">
      <c r="A6143" t="s">
        <v>40557</v>
      </c>
      <c r="B6143" t="s">
        <v>40558</v>
      </c>
      <c r="C6143" t="s">
        <v>40562</v>
      </c>
      <c r="D6143">
        <v>335861817</v>
      </c>
      <c r="E6143" t="s">
        <v>40563</v>
      </c>
      <c r="F6143" t="s">
        <v>40564</v>
      </c>
      <c r="I6143" t="s">
        <v>40565</v>
      </c>
      <c r="J6143" t="s">
        <v>40566</v>
      </c>
      <c r="M6143" t="s">
        <v>112297</v>
      </c>
      <c r="N6143" t="s">
        <v>16314</v>
      </c>
      <c r="O6143" s="3" t="s">
        <v>40567</v>
      </c>
      <c r="P6143" t="s">
        <v>16314</v>
      </c>
      <c r="Q6143" t="s">
        <v>16314</v>
      </c>
      <c r="R6143" t="s">
        <v>40567</v>
      </c>
      <c r="S6143" s="4" t="str">
        <f t="shared" si="95"/>
        <v>2004</v>
      </c>
    </row>
    <row r="6144" spans="1:19" hidden="1" x14ac:dyDescent="0.35">
      <c r="A6144" t="s">
        <v>40563</v>
      </c>
      <c r="B6144" t="s">
        <v>40564</v>
      </c>
      <c r="C6144" t="s">
        <v>40568</v>
      </c>
      <c r="D6144" t="s">
        <v>40569</v>
      </c>
      <c r="E6144" t="s">
        <v>40570</v>
      </c>
      <c r="F6144" t="s">
        <v>40571</v>
      </c>
      <c r="I6144" t="s">
        <v>40572</v>
      </c>
      <c r="J6144" t="s">
        <v>40573</v>
      </c>
      <c r="M6144" t="s">
        <v>112315</v>
      </c>
      <c r="N6144" t="s">
        <v>159</v>
      </c>
      <c r="O6144" s="3" t="s">
        <v>40574</v>
      </c>
      <c r="P6144" t="s">
        <v>159</v>
      </c>
      <c r="Q6144" t="s">
        <v>159</v>
      </c>
      <c r="R6144" t="s">
        <v>40574</v>
      </c>
      <c r="S6144" s="4" t="str">
        <f t="shared" si="95"/>
        <v>2004</v>
      </c>
    </row>
    <row r="6145" spans="1:19" hidden="1" x14ac:dyDescent="0.35">
      <c r="A6145" t="s">
        <v>40570</v>
      </c>
      <c r="B6145" t="s">
        <v>40571</v>
      </c>
      <c r="C6145" t="s">
        <v>40575</v>
      </c>
      <c r="D6145" t="s">
        <v>40576</v>
      </c>
      <c r="E6145" t="s">
        <v>40577</v>
      </c>
      <c r="F6145" t="s">
        <v>40578</v>
      </c>
      <c r="I6145" t="s">
        <v>40579</v>
      </c>
      <c r="J6145" t="s">
        <v>40580</v>
      </c>
      <c r="M6145" t="s">
        <v>112298</v>
      </c>
      <c r="N6145" t="s">
        <v>28</v>
      </c>
      <c r="O6145" s="3" t="s">
        <v>40581</v>
      </c>
      <c r="P6145" t="s">
        <v>16314</v>
      </c>
      <c r="Q6145" t="s">
        <v>16314</v>
      </c>
      <c r="R6145" t="s">
        <v>40581</v>
      </c>
      <c r="S6145" s="4" t="str">
        <f t="shared" si="95"/>
        <v>2004</v>
      </c>
    </row>
    <row r="6146" spans="1:19" hidden="1" x14ac:dyDescent="0.35">
      <c r="A6146" t="s">
        <v>40577</v>
      </c>
      <c r="B6146" t="s">
        <v>40578</v>
      </c>
      <c r="C6146" t="s">
        <v>40582</v>
      </c>
      <c r="D6146" t="s">
        <v>40583</v>
      </c>
      <c r="E6146" t="s">
        <v>40584</v>
      </c>
      <c r="F6146" t="s">
        <v>40585</v>
      </c>
      <c r="I6146" t="s">
        <v>40586</v>
      </c>
      <c r="J6146" t="s">
        <v>40587</v>
      </c>
      <c r="M6146" t="s">
        <v>112298</v>
      </c>
      <c r="N6146" t="s">
        <v>28</v>
      </c>
      <c r="O6146" s="3" t="s">
        <v>40588</v>
      </c>
      <c r="P6146" t="s">
        <v>50</v>
      </c>
      <c r="Q6146" t="s">
        <v>50</v>
      </c>
      <c r="R6146" t="s">
        <v>40588</v>
      </c>
      <c r="S6146" s="4" t="str">
        <f t="shared" si="95"/>
        <v>2004</v>
      </c>
    </row>
    <row r="6147" spans="1:19" hidden="1" x14ac:dyDescent="0.35">
      <c r="A6147" t="s">
        <v>40584</v>
      </c>
      <c r="B6147" t="s">
        <v>40585</v>
      </c>
      <c r="C6147" t="s">
        <v>40589</v>
      </c>
      <c r="D6147" t="s">
        <v>40590</v>
      </c>
      <c r="E6147" t="s">
        <v>40591</v>
      </c>
      <c r="F6147" t="s">
        <v>40592</v>
      </c>
      <c r="I6147" t="s">
        <v>31058</v>
      </c>
      <c r="J6147" t="s">
        <v>10255</v>
      </c>
      <c r="M6147" t="s">
        <v>112297</v>
      </c>
      <c r="N6147" t="s">
        <v>16314</v>
      </c>
      <c r="O6147" s="3" t="s">
        <v>40593</v>
      </c>
      <c r="P6147" t="s">
        <v>16314</v>
      </c>
      <c r="Q6147" t="s">
        <v>16314</v>
      </c>
      <c r="R6147" t="s">
        <v>40593</v>
      </c>
      <c r="S6147" s="4" t="str">
        <f t="shared" ref="S6147:S6210" si="96">LEFT(RIGHT(R6147,19),4)</f>
        <v>2004</v>
      </c>
    </row>
    <row r="6148" spans="1:19" hidden="1" x14ac:dyDescent="0.35">
      <c r="A6148" t="s">
        <v>40591</v>
      </c>
      <c r="B6148" t="s">
        <v>40592</v>
      </c>
      <c r="C6148" t="s">
        <v>40594</v>
      </c>
      <c r="D6148" t="s">
        <v>40595</v>
      </c>
      <c r="E6148" t="s">
        <v>40596</v>
      </c>
      <c r="F6148" t="s">
        <v>40597</v>
      </c>
      <c r="I6148" t="s">
        <v>40598</v>
      </c>
      <c r="J6148" t="s">
        <v>40599</v>
      </c>
      <c r="M6148" t="s">
        <v>112298</v>
      </c>
      <c r="N6148" t="s">
        <v>28</v>
      </c>
      <c r="O6148" s="3" t="s">
        <v>40600</v>
      </c>
      <c r="P6148" t="s">
        <v>50</v>
      </c>
      <c r="Q6148" t="s">
        <v>50</v>
      </c>
      <c r="R6148" t="s">
        <v>40600</v>
      </c>
      <c r="S6148" s="4" t="str">
        <f t="shared" si="96"/>
        <v>2004</v>
      </c>
    </row>
    <row r="6149" spans="1:19" ht="29" hidden="1" x14ac:dyDescent="0.35">
      <c r="A6149" t="s">
        <v>40596</v>
      </c>
      <c r="B6149" t="s">
        <v>40597</v>
      </c>
      <c r="C6149" t="s">
        <v>40601</v>
      </c>
      <c r="D6149" t="s">
        <v>40602</v>
      </c>
      <c r="E6149" t="s">
        <v>40603</v>
      </c>
      <c r="F6149" t="s">
        <v>40604</v>
      </c>
      <c r="I6149" t="s">
        <v>40605</v>
      </c>
      <c r="J6149" t="s">
        <v>40606</v>
      </c>
      <c r="K6149" s="2" t="s">
        <v>33226</v>
      </c>
      <c r="M6149" t="s">
        <v>112314</v>
      </c>
      <c r="N6149" t="s">
        <v>28736</v>
      </c>
      <c r="O6149" s="3" t="s">
        <v>40607</v>
      </c>
      <c r="P6149" t="s">
        <v>28736</v>
      </c>
      <c r="Q6149" t="s">
        <v>28736</v>
      </c>
      <c r="R6149" t="s">
        <v>40607</v>
      </c>
      <c r="S6149" s="4" t="str">
        <f t="shared" si="96"/>
        <v>2004</v>
      </c>
    </row>
    <row r="6150" spans="1:19" hidden="1" x14ac:dyDescent="0.35">
      <c r="A6150" t="s">
        <v>40603</v>
      </c>
      <c r="B6150" t="s">
        <v>40604</v>
      </c>
      <c r="C6150" t="s">
        <v>40608</v>
      </c>
      <c r="D6150" t="s">
        <v>40609</v>
      </c>
      <c r="E6150" t="s">
        <v>40610</v>
      </c>
      <c r="F6150" t="s">
        <v>40611</v>
      </c>
      <c r="I6150" t="s">
        <v>40612</v>
      </c>
      <c r="J6150" t="s">
        <v>40613</v>
      </c>
      <c r="M6150" t="s">
        <v>112297</v>
      </c>
      <c r="N6150" t="s">
        <v>16314</v>
      </c>
      <c r="O6150" s="3" t="s">
        <v>40614</v>
      </c>
      <c r="P6150" t="s">
        <v>16314</v>
      </c>
      <c r="Q6150" t="s">
        <v>16314</v>
      </c>
      <c r="R6150" t="s">
        <v>40614</v>
      </c>
      <c r="S6150" s="4" t="str">
        <f t="shared" si="96"/>
        <v>2004</v>
      </c>
    </row>
    <row r="6151" spans="1:19" hidden="1" x14ac:dyDescent="0.35">
      <c r="A6151" t="s">
        <v>40610</v>
      </c>
      <c r="B6151" t="s">
        <v>40611</v>
      </c>
      <c r="C6151" t="s">
        <v>40615</v>
      </c>
      <c r="D6151" t="s">
        <v>40616</v>
      </c>
      <c r="E6151" t="s">
        <v>40617</v>
      </c>
      <c r="F6151" t="s">
        <v>40618</v>
      </c>
      <c r="I6151" t="s">
        <v>40619</v>
      </c>
      <c r="J6151" t="s">
        <v>40620</v>
      </c>
      <c r="M6151" t="s">
        <v>112297</v>
      </c>
      <c r="N6151" t="s">
        <v>16314</v>
      </c>
      <c r="O6151" s="3" t="s">
        <v>40621</v>
      </c>
      <c r="P6151" t="s">
        <v>16314</v>
      </c>
      <c r="Q6151" t="s">
        <v>16314</v>
      </c>
      <c r="R6151" t="s">
        <v>40621</v>
      </c>
      <c r="S6151" s="4" t="str">
        <f t="shared" si="96"/>
        <v>2004</v>
      </c>
    </row>
    <row r="6152" spans="1:19" hidden="1" x14ac:dyDescent="0.35">
      <c r="A6152" t="s">
        <v>40617</v>
      </c>
      <c r="B6152" t="s">
        <v>40618</v>
      </c>
      <c r="C6152" t="s">
        <v>40622</v>
      </c>
      <c r="D6152" t="s">
        <v>40623</v>
      </c>
      <c r="E6152" t="s">
        <v>40624</v>
      </c>
      <c r="F6152" t="s">
        <v>40625</v>
      </c>
      <c r="I6152" t="s">
        <v>40626</v>
      </c>
      <c r="J6152" t="s">
        <v>40627</v>
      </c>
      <c r="M6152" t="s">
        <v>112314</v>
      </c>
      <c r="N6152" t="s">
        <v>28736</v>
      </c>
      <c r="O6152" s="3" t="s">
        <v>40628</v>
      </c>
      <c r="P6152" t="s">
        <v>28736</v>
      </c>
      <c r="Q6152" t="s">
        <v>28736</v>
      </c>
      <c r="R6152" t="s">
        <v>40628</v>
      </c>
      <c r="S6152" s="4" t="str">
        <f t="shared" si="96"/>
        <v>2004</v>
      </c>
    </row>
    <row r="6153" spans="1:19" hidden="1" x14ac:dyDescent="0.35">
      <c r="A6153" t="s">
        <v>40624</v>
      </c>
      <c r="B6153" t="s">
        <v>40625</v>
      </c>
      <c r="C6153" t="s">
        <v>40629</v>
      </c>
      <c r="D6153" t="s">
        <v>40630</v>
      </c>
      <c r="E6153" t="s">
        <v>40631</v>
      </c>
      <c r="F6153" t="s">
        <v>40632</v>
      </c>
      <c r="I6153" t="s">
        <v>40633</v>
      </c>
      <c r="J6153" t="s">
        <v>40634</v>
      </c>
      <c r="M6153" t="s">
        <v>112314</v>
      </c>
      <c r="N6153" t="s">
        <v>28736</v>
      </c>
      <c r="O6153" s="3" t="s">
        <v>40635</v>
      </c>
      <c r="P6153" t="s">
        <v>28736</v>
      </c>
      <c r="Q6153" t="s">
        <v>28736</v>
      </c>
      <c r="R6153" t="s">
        <v>40635</v>
      </c>
      <c r="S6153" s="4" t="str">
        <f t="shared" si="96"/>
        <v>2004</v>
      </c>
    </row>
    <row r="6154" spans="1:19" hidden="1" x14ac:dyDescent="0.35">
      <c r="A6154" t="s">
        <v>40631</v>
      </c>
      <c r="B6154" t="s">
        <v>40632</v>
      </c>
      <c r="C6154" t="s">
        <v>40636</v>
      </c>
      <c r="D6154" t="s">
        <v>40637</v>
      </c>
      <c r="E6154" t="s">
        <v>40638</v>
      </c>
      <c r="F6154" t="s">
        <v>40639</v>
      </c>
      <c r="I6154" t="e">
        <f>+ now ctrl+f is used to search text. + Behaviours fix for search dialog. S. GULLY</f>
        <v>#NAME?</v>
      </c>
      <c r="J6154" t="s">
        <v>40640</v>
      </c>
      <c r="M6154" t="s">
        <v>112314</v>
      </c>
      <c r="N6154" t="s">
        <v>28736</v>
      </c>
      <c r="O6154" s="3" t="s">
        <v>40641</v>
      </c>
      <c r="P6154" t="s">
        <v>28736</v>
      </c>
      <c r="Q6154" t="s">
        <v>28736</v>
      </c>
      <c r="R6154" t="s">
        <v>40641</v>
      </c>
      <c r="S6154" s="4" t="str">
        <f t="shared" si="96"/>
        <v>2004</v>
      </c>
    </row>
    <row r="6155" spans="1:19" hidden="1" x14ac:dyDescent="0.35">
      <c r="A6155" t="s">
        <v>40638</v>
      </c>
      <c r="B6155" t="s">
        <v>40639</v>
      </c>
      <c r="C6155" t="s">
        <v>40642</v>
      </c>
      <c r="D6155" t="s">
        <v>40643</v>
      </c>
      <c r="E6155" t="s">
        <v>40644</v>
      </c>
      <c r="F6155" t="s">
        <v>40645</v>
      </c>
      <c r="I6155" t="s">
        <v>40646</v>
      </c>
      <c r="J6155" t="s">
        <v>40647</v>
      </c>
      <c r="M6155" t="s">
        <v>112314</v>
      </c>
      <c r="N6155" t="s">
        <v>28736</v>
      </c>
      <c r="O6155" s="3" t="s">
        <v>40648</v>
      </c>
      <c r="P6155" t="s">
        <v>28736</v>
      </c>
      <c r="Q6155" t="s">
        <v>28736</v>
      </c>
      <c r="R6155" t="s">
        <v>40648</v>
      </c>
      <c r="S6155" s="4" t="str">
        <f t="shared" si="96"/>
        <v>2004</v>
      </c>
    </row>
    <row r="6156" spans="1:19" hidden="1" x14ac:dyDescent="0.35">
      <c r="A6156" t="s">
        <v>40644</v>
      </c>
      <c r="B6156" t="s">
        <v>40645</v>
      </c>
      <c r="C6156" t="s">
        <v>40649</v>
      </c>
      <c r="D6156" t="s">
        <v>40650</v>
      </c>
      <c r="E6156" t="s">
        <v>40651</v>
      </c>
      <c r="F6156" t="s">
        <v>40652</v>
      </c>
      <c r="I6156" t="s">
        <v>40653</v>
      </c>
      <c r="J6156" t="s">
        <v>40654</v>
      </c>
      <c r="M6156" t="s">
        <v>112314</v>
      </c>
      <c r="N6156" t="s">
        <v>28736</v>
      </c>
      <c r="O6156" s="3" t="s">
        <v>40655</v>
      </c>
      <c r="P6156" t="s">
        <v>28736</v>
      </c>
      <c r="Q6156" t="s">
        <v>28736</v>
      </c>
      <c r="R6156" t="s">
        <v>40655</v>
      </c>
      <c r="S6156" s="4" t="str">
        <f t="shared" si="96"/>
        <v>2004</v>
      </c>
    </row>
    <row r="6157" spans="1:19" hidden="1" x14ac:dyDescent="0.35">
      <c r="A6157" t="s">
        <v>40651</v>
      </c>
      <c r="B6157" t="s">
        <v>40652</v>
      </c>
      <c r="C6157" t="s">
        <v>40656</v>
      </c>
      <c r="D6157" t="s">
        <v>40657</v>
      </c>
      <c r="E6157" t="s">
        <v>40658</v>
      </c>
      <c r="F6157" t="s">
        <v>40659</v>
      </c>
      <c r="I6157" t="s">
        <v>40660</v>
      </c>
      <c r="J6157" t="s">
        <v>40661</v>
      </c>
      <c r="M6157" t="s">
        <v>112314</v>
      </c>
      <c r="N6157" t="s">
        <v>28736</v>
      </c>
      <c r="O6157" s="3" t="s">
        <v>40662</v>
      </c>
      <c r="P6157" t="s">
        <v>28736</v>
      </c>
      <c r="Q6157" t="s">
        <v>28736</v>
      </c>
      <c r="R6157" t="s">
        <v>40662</v>
      </c>
      <c r="S6157" s="4" t="str">
        <f t="shared" si="96"/>
        <v>2004</v>
      </c>
    </row>
    <row r="6158" spans="1:19" hidden="1" x14ac:dyDescent="0.35">
      <c r="A6158" t="s">
        <v>40658</v>
      </c>
      <c r="B6158" t="s">
        <v>40659</v>
      </c>
      <c r="C6158" t="s">
        <v>40663</v>
      </c>
      <c r="D6158" t="s">
        <v>40664</v>
      </c>
      <c r="E6158" t="s">
        <v>40665</v>
      </c>
      <c r="F6158" t="s">
        <v>40666</v>
      </c>
      <c r="I6158" t="s">
        <v>40667</v>
      </c>
      <c r="J6158" t="s">
        <v>40668</v>
      </c>
      <c r="M6158" t="s">
        <v>112315</v>
      </c>
      <c r="N6158" t="s">
        <v>159</v>
      </c>
      <c r="O6158" s="3" t="s">
        <v>40669</v>
      </c>
      <c r="P6158" t="s">
        <v>159</v>
      </c>
      <c r="Q6158" t="s">
        <v>159</v>
      </c>
      <c r="R6158" t="s">
        <v>40669</v>
      </c>
      <c r="S6158" s="4" t="str">
        <f t="shared" si="96"/>
        <v>2004</v>
      </c>
    </row>
    <row r="6159" spans="1:19" hidden="1" x14ac:dyDescent="0.35">
      <c r="A6159" t="s">
        <v>40665</v>
      </c>
      <c r="B6159" t="s">
        <v>40666</v>
      </c>
      <c r="C6159" t="s">
        <v>40670</v>
      </c>
      <c r="D6159" t="s">
        <v>40671</v>
      </c>
      <c r="E6159" t="s">
        <v>40672</v>
      </c>
      <c r="F6159" t="s">
        <v>40673</v>
      </c>
      <c r="I6159" t="s">
        <v>512</v>
      </c>
      <c r="J6159" t="s">
        <v>512</v>
      </c>
      <c r="M6159" t="s">
        <v>112297</v>
      </c>
      <c r="N6159" t="s">
        <v>124</v>
      </c>
      <c r="O6159" s="3" t="s">
        <v>40674</v>
      </c>
      <c r="P6159" t="s">
        <v>124</v>
      </c>
      <c r="Q6159" t="s">
        <v>124</v>
      </c>
      <c r="R6159" t="s">
        <v>40674</v>
      </c>
      <c r="S6159" s="4" t="str">
        <f t="shared" si="96"/>
        <v>2004</v>
      </c>
    </row>
    <row r="6160" spans="1:19" hidden="1" x14ac:dyDescent="0.35">
      <c r="A6160" t="s">
        <v>40672</v>
      </c>
      <c r="B6160" t="s">
        <v>40673</v>
      </c>
      <c r="C6160" t="s">
        <v>40675</v>
      </c>
      <c r="D6160" t="s">
        <v>40676</v>
      </c>
      <c r="E6160" t="s">
        <v>40677</v>
      </c>
      <c r="F6160" t="s">
        <v>40678</v>
      </c>
      <c r="I6160" t="s">
        <v>40679</v>
      </c>
      <c r="J6160" t="s">
        <v>40680</v>
      </c>
      <c r="M6160" t="s">
        <v>112297</v>
      </c>
      <c r="N6160" t="s">
        <v>124</v>
      </c>
      <c r="O6160" s="3" t="s">
        <v>40681</v>
      </c>
      <c r="P6160" t="s">
        <v>124</v>
      </c>
      <c r="Q6160" t="s">
        <v>124</v>
      </c>
      <c r="R6160" t="s">
        <v>40681</v>
      </c>
      <c r="S6160" s="4" t="str">
        <f t="shared" si="96"/>
        <v>2004</v>
      </c>
    </row>
    <row r="6161" spans="1:19" hidden="1" x14ac:dyDescent="0.35">
      <c r="A6161" t="s">
        <v>40677</v>
      </c>
      <c r="B6161" t="s">
        <v>40678</v>
      </c>
      <c r="C6161" t="s">
        <v>40682</v>
      </c>
      <c r="D6161" t="s">
        <v>40683</v>
      </c>
      <c r="E6161" t="s">
        <v>40684</v>
      </c>
      <c r="F6161" t="s">
        <v>40685</v>
      </c>
      <c r="I6161" t="s">
        <v>40686</v>
      </c>
      <c r="J6161" t="s">
        <v>40687</v>
      </c>
      <c r="M6161" t="s">
        <v>112297</v>
      </c>
      <c r="N6161" t="s">
        <v>124</v>
      </c>
      <c r="O6161" s="3" t="s">
        <v>40688</v>
      </c>
      <c r="P6161" t="s">
        <v>124</v>
      </c>
      <c r="Q6161" t="s">
        <v>124</v>
      </c>
      <c r="R6161" t="s">
        <v>40688</v>
      </c>
      <c r="S6161" s="4" t="str">
        <f t="shared" si="96"/>
        <v>2004</v>
      </c>
    </row>
    <row r="6162" spans="1:19" hidden="1" x14ac:dyDescent="0.35">
      <c r="A6162" t="s">
        <v>40684</v>
      </c>
      <c r="B6162" t="s">
        <v>40685</v>
      </c>
      <c r="C6162" t="s">
        <v>40689</v>
      </c>
      <c r="D6162" t="s">
        <v>40690</v>
      </c>
      <c r="E6162" t="s">
        <v>40691</v>
      </c>
      <c r="F6162" t="s">
        <v>40692</v>
      </c>
      <c r="I6162" t="s">
        <v>40693</v>
      </c>
      <c r="J6162" t="s">
        <v>40694</v>
      </c>
      <c r="M6162" t="s">
        <v>112298</v>
      </c>
      <c r="N6162" t="s">
        <v>28</v>
      </c>
      <c r="O6162" s="3" t="s">
        <v>40695</v>
      </c>
      <c r="P6162" t="s">
        <v>16314</v>
      </c>
      <c r="Q6162" t="s">
        <v>16314</v>
      </c>
      <c r="R6162" t="s">
        <v>40695</v>
      </c>
      <c r="S6162" s="4" t="str">
        <f t="shared" si="96"/>
        <v>2004</v>
      </c>
    </row>
    <row r="6163" spans="1:19" hidden="1" x14ac:dyDescent="0.35">
      <c r="A6163" t="s">
        <v>40691</v>
      </c>
      <c r="B6163" t="s">
        <v>40692</v>
      </c>
      <c r="C6163" t="s">
        <v>40696</v>
      </c>
      <c r="D6163" t="s">
        <v>40697</v>
      </c>
      <c r="E6163" t="s">
        <v>40698</v>
      </c>
      <c r="F6163" t="s">
        <v>40699</v>
      </c>
      <c r="I6163" t="s">
        <v>40700</v>
      </c>
      <c r="J6163" t="s">
        <v>40701</v>
      </c>
      <c r="M6163" t="s">
        <v>112297</v>
      </c>
      <c r="N6163" t="s">
        <v>124</v>
      </c>
      <c r="O6163" s="3" t="s">
        <v>40702</v>
      </c>
      <c r="P6163" t="s">
        <v>124</v>
      </c>
      <c r="Q6163" t="s">
        <v>124</v>
      </c>
      <c r="R6163" t="s">
        <v>40702</v>
      </c>
      <c r="S6163" s="4" t="str">
        <f t="shared" si="96"/>
        <v>2004</v>
      </c>
    </row>
    <row r="6164" spans="1:19" hidden="1" x14ac:dyDescent="0.35">
      <c r="A6164" t="s">
        <v>40698</v>
      </c>
      <c r="B6164" t="s">
        <v>40699</v>
      </c>
      <c r="C6164" t="s">
        <v>40703</v>
      </c>
      <c r="D6164" t="s">
        <v>40704</v>
      </c>
      <c r="E6164" t="s">
        <v>40705</v>
      </c>
      <c r="F6164" t="s">
        <v>40706</v>
      </c>
      <c r="I6164" t="s">
        <v>40707</v>
      </c>
      <c r="J6164" t="s">
        <v>40708</v>
      </c>
      <c r="M6164" t="s">
        <v>112298</v>
      </c>
      <c r="N6164" t="s">
        <v>28</v>
      </c>
      <c r="O6164" s="3" t="s">
        <v>40709</v>
      </c>
      <c r="P6164" t="s">
        <v>16314</v>
      </c>
      <c r="Q6164" t="s">
        <v>16314</v>
      </c>
      <c r="R6164" t="s">
        <v>40709</v>
      </c>
      <c r="S6164" s="4" t="str">
        <f t="shared" si="96"/>
        <v>2004</v>
      </c>
    </row>
    <row r="6165" spans="1:19" hidden="1" x14ac:dyDescent="0.35">
      <c r="A6165" t="s">
        <v>40705</v>
      </c>
      <c r="B6165" t="s">
        <v>40706</v>
      </c>
      <c r="C6165" t="s">
        <v>40710</v>
      </c>
      <c r="D6165" t="s">
        <v>40711</v>
      </c>
      <c r="E6165" t="s">
        <v>40712</v>
      </c>
      <c r="F6165" t="s">
        <v>40713</v>
      </c>
      <c r="I6165" t="s">
        <v>40714</v>
      </c>
      <c r="J6165" t="s">
        <v>40715</v>
      </c>
      <c r="M6165" t="s">
        <v>112315</v>
      </c>
      <c r="N6165" t="s">
        <v>159</v>
      </c>
      <c r="O6165" s="3" t="s">
        <v>40716</v>
      </c>
      <c r="P6165" t="s">
        <v>159</v>
      </c>
      <c r="Q6165" t="s">
        <v>159</v>
      </c>
      <c r="R6165" t="s">
        <v>40716</v>
      </c>
      <c r="S6165" s="4" t="str">
        <f t="shared" si="96"/>
        <v>2004</v>
      </c>
    </row>
    <row r="6166" spans="1:19" hidden="1" x14ac:dyDescent="0.35">
      <c r="A6166" t="s">
        <v>40712</v>
      </c>
      <c r="B6166" t="s">
        <v>40713</v>
      </c>
      <c r="C6166" t="s">
        <v>40717</v>
      </c>
      <c r="D6166" t="s">
        <v>40718</v>
      </c>
      <c r="E6166" t="s">
        <v>40719</v>
      </c>
      <c r="F6166" t="s">
        <v>40720</v>
      </c>
      <c r="I6166" t="s">
        <v>40721</v>
      </c>
      <c r="J6166" t="s">
        <v>40722</v>
      </c>
      <c r="M6166" t="s">
        <v>112297</v>
      </c>
      <c r="N6166" t="s">
        <v>124</v>
      </c>
      <c r="O6166" s="3" t="s">
        <v>40723</v>
      </c>
      <c r="P6166" t="s">
        <v>124</v>
      </c>
      <c r="Q6166" t="s">
        <v>124</v>
      </c>
      <c r="R6166" t="s">
        <v>40723</v>
      </c>
      <c r="S6166" s="4" t="str">
        <f t="shared" si="96"/>
        <v>2004</v>
      </c>
    </row>
    <row r="6167" spans="1:19" hidden="1" x14ac:dyDescent="0.35">
      <c r="A6167" t="s">
        <v>40719</v>
      </c>
      <c r="B6167" t="s">
        <v>40720</v>
      </c>
      <c r="C6167" t="s">
        <v>40724</v>
      </c>
      <c r="D6167" t="s">
        <v>40725</v>
      </c>
      <c r="E6167" t="s">
        <v>40726</v>
      </c>
      <c r="F6167" t="s">
        <v>40727</v>
      </c>
      <c r="I6167" t="s">
        <v>40728</v>
      </c>
      <c r="J6167" t="s">
        <v>40729</v>
      </c>
      <c r="M6167" t="s">
        <v>112314</v>
      </c>
      <c r="N6167" t="s">
        <v>28736</v>
      </c>
      <c r="O6167" s="3" t="s">
        <v>40730</v>
      </c>
      <c r="P6167" t="s">
        <v>28736</v>
      </c>
      <c r="Q6167" t="s">
        <v>28736</v>
      </c>
      <c r="R6167" t="s">
        <v>40730</v>
      </c>
      <c r="S6167" s="4" t="str">
        <f t="shared" si="96"/>
        <v>2004</v>
      </c>
    </row>
    <row r="6168" spans="1:19" hidden="1" x14ac:dyDescent="0.35">
      <c r="A6168" t="s">
        <v>40726</v>
      </c>
      <c r="B6168" t="s">
        <v>40727</v>
      </c>
      <c r="C6168" t="s">
        <v>40731</v>
      </c>
      <c r="D6168" t="s">
        <v>40732</v>
      </c>
      <c r="E6168" t="s">
        <v>40733</v>
      </c>
      <c r="F6168" t="s">
        <v>40734</v>
      </c>
      <c r="I6168" t="s">
        <v>40735</v>
      </c>
      <c r="J6168" t="s">
        <v>40736</v>
      </c>
      <c r="M6168" t="s">
        <v>112314</v>
      </c>
      <c r="N6168" t="s">
        <v>28736</v>
      </c>
      <c r="O6168" s="3" t="s">
        <v>40737</v>
      </c>
      <c r="P6168" t="s">
        <v>28736</v>
      </c>
      <c r="Q6168" t="s">
        <v>28736</v>
      </c>
      <c r="R6168" t="s">
        <v>40737</v>
      </c>
      <c r="S6168" s="4" t="str">
        <f t="shared" si="96"/>
        <v>2004</v>
      </c>
    </row>
    <row r="6169" spans="1:19" hidden="1" x14ac:dyDescent="0.35">
      <c r="A6169" t="s">
        <v>40733</v>
      </c>
      <c r="B6169" t="s">
        <v>40734</v>
      </c>
      <c r="C6169" t="s">
        <v>40738</v>
      </c>
      <c r="D6169" t="s">
        <v>40739</v>
      </c>
      <c r="E6169" t="s">
        <v>40740</v>
      </c>
      <c r="F6169" t="s">
        <v>40741</v>
      </c>
      <c r="I6169" t="s">
        <v>40742</v>
      </c>
      <c r="J6169" t="s">
        <v>40743</v>
      </c>
      <c r="M6169" t="s">
        <v>112297</v>
      </c>
      <c r="N6169" t="s">
        <v>124</v>
      </c>
      <c r="O6169" s="3" t="s">
        <v>40744</v>
      </c>
      <c r="P6169" t="s">
        <v>124</v>
      </c>
      <c r="Q6169" t="s">
        <v>124</v>
      </c>
      <c r="R6169" t="s">
        <v>40744</v>
      </c>
      <c r="S6169" s="4" t="str">
        <f t="shared" si="96"/>
        <v>2004</v>
      </c>
    </row>
    <row r="6170" spans="1:19" hidden="1" x14ac:dyDescent="0.35">
      <c r="A6170" t="s">
        <v>40740</v>
      </c>
      <c r="B6170" t="s">
        <v>40741</v>
      </c>
      <c r="C6170" s="1" t="s">
        <v>40745</v>
      </c>
      <c r="D6170" s="1" t="s">
        <v>40746</v>
      </c>
      <c r="E6170" t="s">
        <v>40747</v>
      </c>
      <c r="F6170" t="s">
        <v>40748</v>
      </c>
      <c r="I6170" t="s">
        <v>40749</v>
      </c>
      <c r="J6170" t="s">
        <v>40750</v>
      </c>
      <c r="M6170" t="s">
        <v>112314</v>
      </c>
      <c r="N6170" t="s">
        <v>28736</v>
      </c>
      <c r="O6170" s="3" t="s">
        <v>40751</v>
      </c>
      <c r="P6170" t="s">
        <v>28736</v>
      </c>
      <c r="Q6170" t="s">
        <v>28736</v>
      </c>
      <c r="R6170" t="s">
        <v>40751</v>
      </c>
      <c r="S6170" s="4" t="str">
        <f t="shared" si="96"/>
        <v>2004</v>
      </c>
    </row>
    <row r="6171" spans="1:19" hidden="1" x14ac:dyDescent="0.35">
      <c r="A6171" t="s">
        <v>40747</v>
      </c>
      <c r="B6171" t="s">
        <v>40748</v>
      </c>
      <c r="C6171" t="s">
        <v>40752</v>
      </c>
      <c r="D6171" t="s">
        <v>40753</v>
      </c>
      <c r="E6171" t="s">
        <v>40754</v>
      </c>
      <c r="F6171" t="s">
        <v>40755</v>
      </c>
      <c r="I6171" t="s">
        <v>40756</v>
      </c>
      <c r="J6171" t="s">
        <v>40757</v>
      </c>
      <c r="M6171" t="s">
        <v>112314</v>
      </c>
      <c r="N6171" t="s">
        <v>28736</v>
      </c>
      <c r="O6171" s="3" t="s">
        <v>40758</v>
      </c>
      <c r="P6171" t="s">
        <v>28736</v>
      </c>
      <c r="Q6171" t="s">
        <v>28736</v>
      </c>
      <c r="R6171" t="s">
        <v>40758</v>
      </c>
      <c r="S6171" s="4" t="str">
        <f t="shared" si="96"/>
        <v>2004</v>
      </c>
    </row>
    <row r="6172" spans="1:19" hidden="1" x14ac:dyDescent="0.35">
      <c r="A6172" t="s">
        <v>40754</v>
      </c>
      <c r="B6172" t="s">
        <v>40755</v>
      </c>
      <c r="C6172" t="s">
        <v>40759</v>
      </c>
      <c r="D6172" t="s">
        <v>40760</v>
      </c>
      <c r="E6172" t="s">
        <v>40761</v>
      </c>
      <c r="F6172" t="s">
        <v>40762</v>
      </c>
      <c r="I6172" t="s">
        <v>40763</v>
      </c>
      <c r="J6172" t="s">
        <v>40764</v>
      </c>
      <c r="M6172" t="s">
        <v>112299</v>
      </c>
      <c r="N6172" t="s">
        <v>247</v>
      </c>
      <c r="O6172" s="3" t="s">
        <v>40765</v>
      </c>
      <c r="P6172" t="s">
        <v>247</v>
      </c>
      <c r="Q6172" t="s">
        <v>247</v>
      </c>
      <c r="R6172" t="s">
        <v>40765</v>
      </c>
      <c r="S6172" s="4" t="str">
        <f t="shared" si="96"/>
        <v>2004</v>
      </c>
    </row>
    <row r="6173" spans="1:19" hidden="1" x14ac:dyDescent="0.35">
      <c r="A6173" t="s">
        <v>40761</v>
      </c>
      <c r="B6173" t="s">
        <v>40762</v>
      </c>
      <c r="C6173" t="s">
        <v>40766</v>
      </c>
      <c r="D6173" t="s">
        <v>40767</v>
      </c>
      <c r="E6173" t="s">
        <v>40768</v>
      </c>
      <c r="F6173" t="s">
        <v>40769</v>
      </c>
      <c r="I6173" t="s">
        <v>40770</v>
      </c>
      <c r="J6173" t="s">
        <v>40771</v>
      </c>
      <c r="M6173" t="s">
        <v>112315</v>
      </c>
      <c r="N6173" t="s">
        <v>159</v>
      </c>
      <c r="O6173" s="3" t="s">
        <v>40772</v>
      </c>
      <c r="P6173" t="s">
        <v>159</v>
      </c>
      <c r="Q6173" t="s">
        <v>159</v>
      </c>
      <c r="R6173" t="s">
        <v>40772</v>
      </c>
      <c r="S6173" s="4" t="str">
        <f t="shared" si="96"/>
        <v>2004</v>
      </c>
    </row>
    <row r="6174" spans="1:19" hidden="1" x14ac:dyDescent="0.35">
      <c r="A6174" t="s">
        <v>40768</v>
      </c>
      <c r="B6174" t="s">
        <v>40769</v>
      </c>
      <c r="C6174" t="s">
        <v>40773</v>
      </c>
      <c r="D6174" t="s">
        <v>40774</v>
      </c>
      <c r="E6174" t="s">
        <v>40775</v>
      </c>
      <c r="F6174" t="s">
        <v>40776</v>
      </c>
      <c r="I6174" t="s">
        <v>40777</v>
      </c>
      <c r="J6174" t="s">
        <v>40778</v>
      </c>
      <c r="M6174" t="s">
        <v>112315</v>
      </c>
      <c r="N6174" t="s">
        <v>159</v>
      </c>
      <c r="O6174" s="3" t="s">
        <v>40779</v>
      </c>
      <c r="P6174" t="s">
        <v>159</v>
      </c>
      <c r="Q6174" t="s">
        <v>159</v>
      </c>
      <c r="R6174" t="s">
        <v>40779</v>
      </c>
      <c r="S6174" s="4" t="str">
        <f t="shared" si="96"/>
        <v>2004</v>
      </c>
    </row>
    <row r="6175" spans="1:19" hidden="1" x14ac:dyDescent="0.35">
      <c r="A6175" t="s">
        <v>40775</v>
      </c>
      <c r="B6175" t="s">
        <v>40776</v>
      </c>
      <c r="C6175" t="s">
        <v>40780</v>
      </c>
      <c r="D6175" t="s">
        <v>40781</v>
      </c>
      <c r="E6175" t="s">
        <v>40782</v>
      </c>
      <c r="F6175" t="s">
        <v>40783</v>
      </c>
      <c r="I6175" t="s">
        <v>40784</v>
      </c>
      <c r="J6175" t="s">
        <v>40785</v>
      </c>
      <c r="M6175" t="s">
        <v>112315</v>
      </c>
      <c r="N6175" t="s">
        <v>159</v>
      </c>
      <c r="O6175" s="3" t="s">
        <v>40786</v>
      </c>
      <c r="P6175" t="s">
        <v>159</v>
      </c>
      <c r="Q6175" t="s">
        <v>159</v>
      </c>
      <c r="R6175" t="s">
        <v>40786</v>
      </c>
      <c r="S6175" s="4" t="str">
        <f t="shared" si="96"/>
        <v>2004</v>
      </c>
    </row>
    <row r="6176" spans="1:19" hidden="1" x14ac:dyDescent="0.35">
      <c r="A6176" t="s">
        <v>40782</v>
      </c>
      <c r="B6176" t="s">
        <v>40783</v>
      </c>
      <c r="C6176" t="s">
        <v>40787</v>
      </c>
      <c r="D6176" t="s">
        <v>40788</v>
      </c>
      <c r="E6176" t="s">
        <v>40789</v>
      </c>
      <c r="F6176" t="s">
        <v>40790</v>
      </c>
      <c r="I6176" t="s">
        <v>40791</v>
      </c>
      <c r="J6176" t="s">
        <v>40792</v>
      </c>
      <c r="M6176" t="s">
        <v>112315</v>
      </c>
      <c r="N6176" t="s">
        <v>159</v>
      </c>
      <c r="O6176" s="3" t="s">
        <v>40793</v>
      </c>
      <c r="P6176" t="s">
        <v>159</v>
      </c>
      <c r="Q6176" t="s">
        <v>159</v>
      </c>
      <c r="R6176" t="s">
        <v>40793</v>
      </c>
      <c r="S6176" s="4" t="str">
        <f t="shared" si="96"/>
        <v>2004</v>
      </c>
    </row>
    <row r="6177" spans="1:19" hidden="1" x14ac:dyDescent="0.35">
      <c r="A6177" t="s">
        <v>40789</v>
      </c>
      <c r="B6177" t="s">
        <v>40790</v>
      </c>
      <c r="C6177" t="s">
        <v>40794</v>
      </c>
      <c r="D6177" t="s">
        <v>40795</v>
      </c>
      <c r="E6177" t="s">
        <v>40796</v>
      </c>
      <c r="F6177" t="s">
        <v>40797</v>
      </c>
      <c r="I6177" t="s">
        <v>40798</v>
      </c>
      <c r="J6177" t="s">
        <v>40799</v>
      </c>
      <c r="M6177" t="s">
        <v>112297</v>
      </c>
      <c r="N6177" t="s">
        <v>124</v>
      </c>
      <c r="O6177" s="3" t="s">
        <v>40800</v>
      </c>
      <c r="P6177" t="s">
        <v>124</v>
      </c>
      <c r="Q6177" t="s">
        <v>124</v>
      </c>
      <c r="R6177" t="s">
        <v>40800</v>
      </c>
      <c r="S6177" s="4" t="str">
        <f t="shared" si="96"/>
        <v>2004</v>
      </c>
    </row>
    <row r="6178" spans="1:19" hidden="1" x14ac:dyDescent="0.35">
      <c r="A6178" t="s">
        <v>40796</v>
      </c>
      <c r="B6178" t="s">
        <v>40797</v>
      </c>
      <c r="C6178" t="s">
        <v>40801</v>
      </c>
      <c r="D6178" t="s">
        <v>40802</v>
      </c>
      <c r="E6178" t="s">
        <v>40803</v>
      </c>
      <c r="F6178" t="s">
        <v>40804</v>
      </c>
      <c r="I6178" t="s">
        <v>40805</v>
      </c>
      <c r="J6178" t="s">
        <v>40806</v>
      </c>
      <c r="M6178" t="s">
        <v>112297</v>
      </c>
      <c r="N6178" t="s">
        <v>124</v>
      </c>
      <c r="O6178" s="3" t="s">
        <v>40807</v>
      </c>
      <c r="P6178" t="s">
        <v>124</v>
      </c>
      <c r="Q6178" t="s">
        <v>124</v>
      </c>
      <c r="R6178" t="s">
        <v>40807</v>
      </c>
      <c r="S6178" s="4" t="str">
        <f t="shared" si="96"/>
        <v>2004</v>
      </c>
    </row>
    <row r="6179" spans="1:19" hidden="1" x14ac:dyDescent="0.35">
      <c r="A6179" t="s">
        <v>40803</v>
      </c>
      <c r="B6179" t="s">
        <v>40804</v>
      </c>
      <c r="C6179" t="s">
        <v>40808</v>
      </c>
      <c r="D6179" t="s">
        <v>40809</v>
      </c>
      <c r="E6179" t="s">
        <v>40810</v>
      </c>
      <c r="F6179" t="s">
        <v>40811</v>
      </c>
      <c r="I6179" t="s">
        <v>40812</v>
      </c>
      <c r="J6179" t="s">
        <v>40813</v>
      </c>
      <c r="M6179" t="s">
        <v>112298</v>
      </c>
      <c r="N6179" t="s">
        <v>28</v>
      </c>
      <c r="O6179" s="3" t="s">
        <v>40814</v>
      </c>
      <c r="P6179" t="s">
        <v>16314</v>
      </c>
      <c r="Q6179" t="s">
        <v>16314</v>
      </c>
      <c r="R6179" t="s">
        <v>40814</v>
      </c>
      <c r="S6179" s="4" t="str">
        <f t="shared" si="96"/>
        <v>2004</v>
      </c>
    </row>
    <row r="6180" spans="1:19" hidden="1" x14ac:dyDescent="0.35">
      <c r="A6180" t="s">
        <v>40810</v>
      </c>
      <c r="B6180" t="s">
        <v>40811</v>
      </c>
      <c r="C6180" t="s">
        <v>40815</v>
      </c>
      <c r="D6180" t="s">
        <v>40816</v>
      </c>
      <c r="E6180" t="s">
        <v>40817</v>
      </c>
      <c r="F6180" t="s">
        <v>40818</v>
      </c>
      <c r="I6180" t="s">
        <v>40819</v>
      </c>
      <c r="J6180" t="s">
        <v>40820</v>
      </c>
      <c r="M6180" t="s">
        <v>112297</v>
      </c>
      <c r="N6180" t="s">
        <v>124</v>
      </c>
      <c r="O6180" s="3" t="s">
        <v>40821</v>
      </c>
      <c r="P6180" t="s">
        <v>124</v>
      </c>
      <c r="Q6180" t="s">
        <v>124</v>
      </c>
      <c r="R6180" t="s">
        <v>40821</v>
      </c>
      <c r="S6180" s="4" t="str">
        <f t="shared" si="96"/>
        <v>2004</v>
      </c>
    </row>
    <row r="6181" spans="1:19" hidden="1" x14ac:dyDescent="0.35">
      <c r="A6181" t="s">
        <v>40817</v>
      </c>
      <c r="B6181" t="s">
        <v>40818</v>
      </c>
      <c r="C6181" t="s">
        <v>40822</v>
      </c>
      <c r="D6181" t="s">
        <v>40823</v>
      </c>
      <c r="E6181" t="s">
        <v>40824</v>
      </c>
      <c r="F6181" t="s">
        <v>40825</v>
      </c>
      <c r="I6181" t="s">
        <v>40826</v>
      </c>
      <c r="J6181" t="s">
        <v>40827</v>
      </c>
      <c r="M6181" t="s">
        <v>112314</v>
      </c>
      <c r="N6181" t="s">
        <v>28736</v>
      </c>
      <c r="O6181" s="3" t="s">
        <v>40828</v>
      </c>
      <c r="P6181" t="s">
        <v>28736</v>
      </c>
      <c r="Q6181" t="s">
        <v>28736</v>
      </c>
      <c r="R6181" t="s">
        <v>40828</v>
      </c>
      <c r="S6181" s="4" t="str">
        <f t="shared" si="96"/>
        <v>2004</v>
      </c>
    </row>
    <row r="6182" spans="1:19" hidden="1" x14ac:dyDescent="0.35">
      <c r="A6182" t="s">
        <v>40824</v>
      </c>
      <c r="B6182" t="s">
        <v>40825</v>
      </c>
      <c r="C6182" t="s">
        <v>40829</v>
      </c>
      <c r="D6182" t="s">
        <v>40830</v>
      </c>
      <c r="E6182" t="s">
        <v>40831</v>
      </c>
      <c r="F6182" t="s">
        <v>40832</v>
      </c>
      <c r="I6182" t="s">
        <v>40833</v>
      </c>
      <c r="J6182" t="s">
        <v>40834</v>
      </c>
      <c r="M6182" t="s">
        <v>112314</v>
      </c>
      <c r="N6182" t="s">
        <v>28736</v>
      </c>
      <c r="O6182" s="3" t="s">
        <v>40835</v>
      </c>
      <c r="P6182" t="s">
        <v>28736</v>
      </c>
      <c r="Q6182" t="s">
        <v>28736</v>
      </c>
      <c r="R6182" t="s">
        <v>40835</v>
      </c>
      <c r="S6182" s="4" t="str">
        <f t="shared" si="96"/>
        <v>2004</v>
      </c>
    </row>
    <row r="6183" spans="1:19" hidden="1" x14ac:dyDescent="0.35">
      <c r="A6183" t="s">
        <v>40831</v>
      </c>
      <c r="B6183" t="s">
        <v>40832</v>
      </c>
      <c r="C6183" t="s">
        <v>40836</v>
      </c>
      <c r="D6183" t="s">
        <v>40837</v>
      </c>
      <c r="E6183" t="s">
        <v>40838</v>
      </c>
      <c r="F6183" t="s">
        <v>40839</v>
      </c>
      <c r="I6183" t="s">
        <v>40840</v>
      </c>
      <c r="J6183" t="s">
        <v>40841</v>
      </c>
      <c r="M6183" t="s">
        <v>112297</v>
      </c>
      <c r="N6183" t="s">
        <v>124</v>
      </c>
      <c r="O6183" s="3" t="s">
        <v>40842</v>
      </c>
      <c r="P6183" t="s">
        <v>124</v>
      </c>
      <c r="Q6183" t="s">
        <v>124</v>
      </c>
      <c r="R6183" t="s">
        <v>40842</v>
      </c>
      <c r="S6183" s="4" t="str">
        <f t="shared" si="96"/>
        <v>2004</v>
      </c>
    </row>
    <row r="6184" spans="1:19" hidden="1" x14ac:dyDescent="0.35">
      <c r="A6184" t="s">
        <v>40838</v>
      </c>
      <c r="B6184" t="s">
        <v>40839</v>
      </c>
      <c r="C6184" t="s">
        <v>40843</v>
      </c>
      <c r="D6184" t="s">
        <v>40844</v>
      </c>
      <c r="E6184" t="s">
        <v>40845</v>
      </c>
      <c r="F6184" t="s">
        <v>40846</v>
      </c>
      <c r="I6184" t="s">
        <v>40847</v>
      </c>
      <c r="J6184" t="s">
        <v>40848</v>
      </c>
      <c r="M6184" t="s">
        <v>112297</v>
      </c>
      <c r="N6184" t="s">
        <v>124</v>
      </c>
      <c r="O6184" s="3" t="s">
        <v>40849</v>
      </c>
      <c r="P6184" t="s">
        <v>124</v>
      </c>
      <c r="Q6184" t="s">
        <v>124</v>
      </c>
      <c r="R6184" t="s">
        <v>40849</v>
      </c>
      <c r="S6184" s="4" t="str">
        <f t="shared" si="96"/>
        <v>2004</v>
      </c>
    </row>
    <row r="6185" spans="1:19" hidden="1" x14ac:dyDescent="0.35">
      <c r="A6185" t="s">
        <v>40845</v>
      </c>
      <c r="B6185" t="s">
        <v>40846</v>
      </c>
      <c r="C6185" t="s">
        <v>40850</v>
      </c>
      <c r="D6185" t="s">
        <v>40851</v>
      </c>
      <c r="E6185" t="s">
        <v>40852</v>
      </c>
      <c r="F6185" t="s">
        <v>40853</v>
      </c>
      <c r="I6185" t="s">
        <v>40854</v>
      </c>
      <c r="J6185" t="s">
        <v>40855</v>
      </c>
      <c r="M6185" t="s">
        <v>112297</v>
      </c>
      <c r="N6185" t="s">
        <v>124</v>
      </c>
      <c r="O6185" s="3" t="s">
        <v>40856</v>
      </c>
      <c r="P6185" t="s">
        <v>124</v>
      </c>
      <c r="Q6185" t="s">
        <v>124</v>
      </c>
      <c r="R6185" t="s">
        <v>40856</v>
      </c>
      <c r="S6185" s="4" t="str">
        <f t="shared" si="96"/>
        <v>2004</v>
      </c>
    </row>
    <row r="6186" spans="1:19" hidden="1" x14ac:dyDescent="0.35">
      <c r="A6186" t="s">
        <v>40852</v>
      </c>
      <c r="B6186" t="s">
        <v>40853</v>
      </c>
      <c r="C6186" t="s">
        <v>40857</v>
      </c>
      <c r="D6186" t="s">
        <v>40858</v>
      </c>
      <c r="E6186" t="s">
        <v>40859</v>
      </c>
      <c r="F6186" t="s">
        <v>40860</v>
      </c>
      <c r="I6186" t="s">
        <v>40861</v>
      </c>
      <c r="J6186" t="s">
        <v>40862</v>
      </c>
      <c r="M6186" t="s">
        <v>112314</v>
      </c>
      <c r="N6186" t="s">
        <v>28736</v>
      </c>
      <c r="O6186" s="3" t="s">
        <v>40863</v>
      </c>
      <c r="P6186" t="s">
        <v>28736</v>
      </c>
      <c r="Q6186" t="s">
        <v>28736</v>
      </c>
      <c r="R6186" t="s">
        <v>40863</v>
      </c>
      <c r="S6186" s="4" t="str">
        <f t="shared" si="96"/>
        <v>2004</v>
      </c>
    </row>
    <row r="6187" spans="1:19" hidden="1" x14ac:dyDescent="0.35">
      <c r="A6187" t="s">
        <v>40859</v>
      </c>
      <c r="B6187" t="s">
        <v>40860</v>
      </c>
      <c r="C6187" t="s">
        <v>40864</v>
      </c>
      <c r="D6187" t="s">
        <v>40865</v>
      </c>
      <c r="E6187" t="s">
        <v>40866</v>
      </c>
      <c r="F6187" t="s">
        <v>40867</v>
      </c>
      <c r="I6187" t="s">
        <v>40868</v>
      </c>
      <c r="J6187" t="s">
        <v>40869</v>
      </c>
      <c r="M6187" t="s">
        <v>112314</v>
      </c>
      <c r="N6187" t="s">
        <v>28736</v>
      </c>
      <c r="O6187" s="3" t="s">
        <v>40870</v>
      </c>
      <c r="P6187" t="s">
        <v>28736</v>
      </c>
      <c r="Q6187" t="s">
        <v>28736</v>
      </c>
      <c r="R6187" t="s">
        <v>40870</v>
      </c>
      <c r="S6187" s="4" t="str">
        <f t="shared" si="96"/>
        <v>2004</v>
      </c>
    </row>
    <row r="6188" spans="1:19" hidden="1" x14ac:dyDescent="0.35">
      <c r="A6188" t="s">
        <v>40866</v>
      </c>
      <c r="B6188" t="s">
        <v>40867</v>
      </c>
      <c r="C6188" t="s">
        <v>40871</v>
      </c>
      <c r="D6188">
        <v>156256064</v>
      </c>
      <c r="E6188" t="s">
        <v>40872</v>
      </c>
      <c r="F6188" t="s">
        <v>40873</v>
      </c>
      <c r="I6188" t="s">
        <v>40874</v>
      </c>
      <c r="J6188" t="s">
        <v>40875</v>
      </c>
      <c r="M6188" t="s">
        <v>112314</v>
      </c>
      <c r="N6188" t="s">
        <v>28736</v>
      </c>
      <c r="O6188" s="3" t="s">
        <v>40876</v>
      </c>
      <c r="P6188" t="s">
        <v>28736</v>
      </c>
      <c r="Q6188" t="s">
        <v>28736</v>
      </c>
      <c r="R6188" t="s">
        <v>40876</v>
      </c>
      <c r="S6188" s="4" t="str">
        <f t="shared" si="96"/>
        <v>2004</v>
      </c>
    </row>
    <row r="6189" spans="1:19" hidden="1" x14ac:dyDescent="0.35">
      <c r="A6189" t="s">
        <v>40872</v>
      </c>
      <c r="B6189" t="s">
        <v>40873</v>
      </c>
      <c r="C6189" t="s">
        <v>40877</v>
      </c>
      <c r="D6189" t="s">
        <v>40878</v>
      </c>
      <c r="E6189" t="s">
        <v>40879</v>
      </c>
      <c r="F6189" t="s">
        <v>40880</v>
      </c>
      <c r="I6189" t="s">
        <v>40881</v>
      </c>
      <c r="J6189" t="s">
        <v>40882</v>
      </c>
      <c r="M6189" t="s">
        <v>112314</v>
      </c>
      <c r="N6189" t="s">
        <v>28736</v>
      </c>
      <c r="O6189" s="3" t="s">
        <v>40883</v>
      </c>
      <c r="P6189" t="s">
        <v>28736</v>
      </c>
      <c r="Q6189" t="s">
        <v>28736</v>
      </c>
      <c r="R6189" t="s">
        <v>40883</v>
      </c>
      <c r="S6189" s="4" t="str">
        <f t="shared" si="96"/>
        <v>2004</v>
      </c>
    </row>
    <row r="6190" spans="1:19" hidden="1" x14ac:dyDescent="0.35">
      <c r="A6190" t="s">
        <v>40879</v>
      </c>
      <c r="B6190" t="s">
        <v>40880</v>
      </c>
      <c r="C6190" t="s">
        <v>40884</v>
      </c>
      <c r="D6190" t="s">
        <v>40885</v>
      </c>
      <c r="E6190" t="s">
        <v>40886</v>
      </c>
      <c r="F6190" t="s">
        <v>40887</v>
      </c>
      <c r="I6190" t="s">
        <v>40888</v>
      </c>
      <c r="J6190" t="s">
        <v>40889</v>
      </c>
      <c r="M6190" t="s">
        <v>112297</v>
      </c>
      <c r="N6190" t="s">
        <v>124</v>
      </c>
      <c r="O6190" s="3" t="s">
        <v>40890</v>
      </c>
      <c r="P6190" t="s">
        <v>124</v>
      </c>
      <c r="Q6190" t="s">
        <v>124</v>
      </c>
      <c r="R6190" t="s">
        <v>40890</v>
      </c>
      <c r="S6190" s="4" t="str">
        <f t="shared" si="96"/>
        <v>2004</v>
      </c>
    </row>
    <row r="6191" spans="1:19" hidden="1" x14ac:dyDescent="0.35">
      <c r="A6191" t="s">
        <v>40886</v>
      </c>
      <c r="B6191" t="s">
        <v>40887</v>
      </c>
      <c r="C6191" t="s">
        <v>40891</v>
      </c>
      <c r="D6191" t="s">
        <v>40892</v>
      </c>
      <c r="E6191" t="s">
        <v>40893</v>
      </c>
      <c r="F6191" t="s">
        <v>40894</v>
      </c>
      <c r="I6191" t="s">
        <v>40895</v>
      </c>
      <c r="J6191" t="s">
        <v>40896</v>
      </c>
      <c r="M6191" t="s">
        <v>112298</v>
      </c>
      <c r="N6191" t="s">
        <v>28</v>
      </c>
      <c r="O6191" s="3" t="s">
        <v>40897</v>
      </c>
      <c r="P6191" t="s">
        <v>50</v>
      </c>
      <c r="Q6191" t="s">
        <v>50</v>
      </c>
      <c r="R6191" t="s">
        <v>40897</v>
      </c>
      <c r="S6191" s="4" t="str">
        <f t="shared" si="96"/>
        <v>2004</v>
      </c>
    </row>
    <row r="6192" spans="1:19" hidden="1" x14ac:dyDescent="0.35">
      <c r="A6192" t="s">
        <v>40893</v>
      </c>
      <c r="B6192" t="s">
        <v>40894</v>
      </c>
      <c r="C6192" t="s">
        <v>40898</v>
      </c>
      <c r="D6192" t="s">
        <v>40899</v>
      </c>
      <c r="E6192" t="s">
        <v>40900</v>
      </c>
      <c r="F6192" t="s">
        <v>40901</v>
      </c>
      <c r="I6192" t="s">
        <v>31058</v>
      </c>
      <c r="J6192" t="s">
        <v>10255</v>
      </c>
      <c r="M6192" t="s">
        <v>112297</v>
      </c>
      <c r="N6192" t="s">
        <v>124</v>
      </c>
      <c r="O6192" s="3" t="s">
        <v>40902</v>
      </c>
      <c r="P6192" t="s">
        <v>124</v>
      </c>
      <c r="Q6192" t="s">
        <v>124</v>
      </c>
      <c r="R6192" t="s">
        <v>40902</v>
      </c>
      <c r="S6192" s="4" t="str">
        <f t="shared" si="96"/>
        <v>2004</v>
      </c>
    </row>
    <row r="6193" spans="1:19" hidden="1" x14ac:dyDescent="0.35">
      <c r="A6193" t="s">
        <v>40900</v>
      </c>
      <c r="B6193" t="s">
        <v>40901</v>
      </c>
      <c r="C6193" t="s">
        <v>40903</v>
      </c>
      <c r="D6193" t="s">
        <v>40904</v>
      </c>
      <c r="E6193" t="s">
        <v>40905</v>
      </c>
      <c r="F6193" t="s">
        <v>40906</v>
      </c>
      <c r="I6193" t="s">
        <v>40907</v>
      </c>
      <c r="J6193" t="s">
        <v>40908</v>
      </c>
      <c r="M6193" t="s">
        <v>112297</v>
      </c>
      <c r="N6193" t="s">
        <v>124</v>
      </c>
      <c r="O6193" s="3" t="s">
        <v>40909</v>
      </c>
      <c r="P6193" t="s">
        <v>124</v>
      </c>
      <c r="Q6193" t="s">
        <v>124</v>
      </c>
      <c r="R6193" t="s">
        <v>40909</v>
      </c>
      <c r="S6193" s="4" t="str">
        <f t="shared" si="96"/>
        <v>2004</v>
      </c>
    </row>
    <row r="6194" spans="1:19" hidden="1" x14ac:dyDescent="0.35">
      <c r="A6194" t="s">
        <v>40905</v>
      </c>
      <c r="B6194" t="s">
        <v>40906</v>
      </c>
      <c r="C6194" t="s">
        <v>40910</v>
      </c>
      <c r="D6194" t="s">
        <v>40911</v>
      </c>
      <c r="E6194" t="s">
        <v>40912</v>
      </c>
      <c r="F6194" t="s">
        <v>40913</v>
      </c>
      <c r="I6194" t="s">
        <v>40914</v>
      </c>
      <c r="J6194" t="s">
        <v>40915</v>
      </c>
      <c r="M6194" t="s">
        <v>112299</v>
      </c>
      <c r="N6194" t="s">
        <v>247</v>
      </c>
      <c r="O6194" s="3" t="s">
        <v>40916</v>
      </c>
      <c r="P6194" t="s">
        <v>247</v>
      </c>
      <c r="Q6194" t="s">
        <v>247</v>
      </c>
      <c r="R6194" t="s">
        <v>40916</v>
      </c>
      <c r="S6194" s="4" t="str">
        <f t="shared" si="96"/>
        <v>2004</v>
      </c>
    </row>
    <row r="6195" spans="1:19" ht="29" hidden="1" x14ac:dyDescent="0.35">
      <c r="A6195" t="s">
        <v>40912</v>
      </c>
      <c r="B6195" t="s">
        <v>40913</v>
      </c>
      <c r="C6195" t="s">
        <v>40917</v>
      </c>
      <c r="D6195" t="s">
        <v>40918</v>
      </c>
      <c r="E6195" t="s">
        <v>40919</v>
      </c>
      <c r="F6195" t="s">
        <v>40920</v>
      </c>
      <c r="I6195" t="s">
        <v>40921</v>
      </c>
      <c r="J6195" t="s">
        <v>40922</v>
      </c>
      <c r="K6195" s="2" t="s">
        <v>33226</v>
      </c>
      <c r="M6195" t="s">
        <v>112314</v>
      </c>
      <c r="N6195" t="s">
        <v>28736</v>
      </c>
      <c r="O6195" s="3" t="s">
        <v>40923</v>
      </c>
      <c r="P6195" t="s">
        <v>28736</v>
      </c>
      <c r="Q6195" t="s">
        <v>28736</v>
      </c>
      <c r="R6195" t="s">
        <v>40923</v>
      </c>
      <c r="S6195" s="4" t="str">
        <f t="shared" si="96"/>
        <v>2004</v>
      </c>
    </row>
    <row r="6196" spans="1:19" hidden="1" x14ac:dyDescent="0.35">
      <c r="A6196" t="s">
        <v>40919</v>
      </c>
      <c r="B6196" t="s">
        <v>40920</v>
      </c>
      <c r="C6196" t="s">
        <v>40924</v>
      </c>
      <c r="D6196" t="s">
        <v>40925</v>
      </c>
      <c r="E6196" t="s">
        <v>40926</v>
      </c>
      <c r="F6196" t="s">
        <v>40927</v>
      </c>
      <c r="I6196" t="s">
        <v>40928</v>
      </c>
      <c r="J6196" t="s">
        <v>40929</v>
      </c>
      <c r="M6196" t="s">
        <v>112297</v>
      </c>
      <c r="N6196" t="s">
        <v>124</v>
      </c>
      <c r="O6196" s="3" t="s">
        <v>40930</v>
      </c>
      <c r="P6196" t="s">
        <v>124</v>
      </c>
      <c r="Q6196" t="s">
        <v>124</v>
      </c>
      <c r="R6196" t="s">
        <v>40930</v>
      </c>
      <c r="S6196" s="4" t="str">
        <f t="shared" si="96"/>
        <v>2004</v>
      </c>
    </row>
    <row r="6197" spans="1:19" hidden="1" x14ac:dyDescent="0.35">
      <c r="A6197" t="s">
        <v>40926</v>
      </c>
      <c r="B6197" t="s">
        <v>40927</v>
      </c>
      <c r="C6197" t="s">
        <v>40931</v>
      </c>
      <c r="D6197" t="s">
        <v>40932</v>
      </c>
      <c r="E6197" t="s">
        <v>40933</v>
      </c>
      <c r="F6197" t="s">
        <v>40934</v>
      </c>
      <c r="I6197" t="s">
        <v>40935</v>
      </c>
      <c r="J6197" t="s">
        <v>40936</v>
      </c>
      <c r="M6197" t="s">
        <v>112297</v>
      </c>
      <c r="N6197" t="s">
        <v>124</v>
      </c>
      <c r="O6197" s="3" t="s">
        <v>40937</v>
      </c>
      <c r="P6197" t="s">
        <v>124</v>
      </c>
      <c r="Q6197" t="s">
        <v>124</v>
      </c>
      <c r="R6197" t="s">
        <v>40937</v>
      </c>
      <c r="S6197" s="4" t="str">
        <f t="shared" si="96"/>
        <v>2004</v>
      </c>
    </row>
    <row r="6198" spans="1:19" hidden="1" x14ac:dyDescent="0.35">
      <c r="A6198" t="s">
        <v>40933</v>
      </c>
      <c r="B6198" t="s">
        <v>40934</v>
      </c>
      <c r="C6198" t="s">
        <v>40938</v>
      </c>
      <c r="D6198" t="s">
        <v>40939</v>
      </c>
      <c r="E6198" t="s">
        <v>40940</v>
      </c>
      <c r="F6198" t="s">
        <v>40941</v>
      </c>
      <c r="I6198" t="s">
        <v>40942</v>
      </c>
      <c r="J6198" t="s">
        <v>40943</v>
      </c>
      <c r="M6198" t="s">
        <v>112314</v>
      </c>
      <c r="N6198" t="s">
        <v>28736</v>
      </c>
      <c r="O6198" s="3" t="s">
        <v>40944</v>
      </c>
      <c r="P6198" t="s">
        <v>28736</v>
      </c>
      <c r="Q6198" t="s">
        <v>28736</v>
      </c>
      <c r="R6198" t="s">
        <v>40944</v>
      </c>
      <c r="S6198" s="4" t="str">
        <f t="shared" si="96"/>
        <v>2004</v>
      </c>
    </row>
    <row r="6199" spans="1:19" hidden="1" x14ac:dyDescent="0.35">
      <c r="A6199" t="s">
        <v>40940</v>
      </c>
      <c r="B6199" t="s">
        <v>40941</v>
      </c>
      <c r="C6199" t="s">
        <v>40945</v>
      </c>
      <c r="D6199" t="s">
        <v>40946</v>
      </c>
      <c r="E6199" t="s">
        <v>40947</v>
      </c>
      <c r="F6199" t="s">
        <v>40948</v>
      </c>
      <c r="I6199" t="s">
        <v>40949</v>
      </c>
      <c r="J6199" t="s">
        <v>40950</v>
      </c>
      <c r="M6199" t="s">
        <v>112299</v>
      </c>
      <c r="N6199" t="s">
        <v>247</v>
      </c>
      <c r="O6199" s="3" t="s">
        <v>40951</v>
      </c>
      <c r="P6199" t="s">
        <v>247</v>
      </c>
      <c r="Q6199" t="s">
        <v>247</v>
      </c>
      <c r="R6199" t="s">
        <v>40951</v>
      </c>
      <c r="S6199" s="4" t="str">
        <f t="shared" si="96"/>
        <v>2004</v>
      </c>
    </row>
    <row r="6200" spans="1:19" ht="29" hidden="1" x14ac:dyDescent="0.35">
      <c r="A6200" t="s">
        <v>40947</v>
      </c>
      <c r="B6200" t="s">
        <v>40948</v>
      </c>
      <c r="C6200" s="1" t="s">
        <v>40952</v>
      </c>
      <c r="D6200" s="1" t="s">
        <v>40953</v>
      </c>
      <c r="E6200" t="s">
        <v>40954</v>
      </c>
      <c r="F6200" t="s">
        <v>40955</v>
      </c>
      <c r="I6200" t="s">
        <v>40956</v>
      </c>
      <c r="J6200" t="s">
        <v>40957</v>
      </c>
      <c r="K6200" s="2" t="s">
        <v>33226</v>
      </c>
      <c r="M6200" t="s">
        <v>112314</v>
      </c>
      <c r="N6200" t="s">
        <v>28736</v>
      </c>
      <c r="O6200" s="3" t="s">
        <v>40958</v>
      </c>
      <c r="P6200" t="s">
        <v>28736</v>
      </c>
      <c r="Q6200" t="s">
        <v>28736</v>
      </c>
      <c r="R6200" t="s">
        <v>40958</v>
      </c>
      <c r="S6200" s="4" t="str">
        <f t="shared" si="96"/>
        <v>2004</v>
      </c>
    </row>
    <row r="6201" spans="1:19" ht="29" hidden="1" x14ac:dyDescent="0.35">
      <c r="A6201" t="s">
        <v>40954</v>
      </c>
      <c r="B6201" t="s">
        <v>40955</v>
      </c>
      <c r="C6201" t="s">
        <v>40959</v>
      </c>
      <c r="D6201" t="s">
        <v>40960</v>
      </c>
      <c r="E6201" t="s">
        <v>40961</v>
      </c>
      <c r="F6201" t="s">
        <v>40962</v>
      </c>
      <c r="I6201" t="s">
        <v>40963</v>
      </c>
      <c r="J6201" t="s">
        <v>40964</v>
      </c>
      <c r="K6201" s="2" t="s">
        <v>33226</v>
      </c>
      <c r="M6201" t="s">
        <v>112314</v>
      </c>
      <c r="N6201" t="s">
        <v>28736</v>
      </c>
      <c r="O6201" s="3" t="s">
        <v>40965</v>
      </c>
      <c r="P6201" t="s">
        <v>28736</v>
      </c>
      <c r="Q6201" t="s">
        <v>28736</v>
      </c>
      <c r="R6201" t="s">
        <v>40965</v>
      </c>
      <c r="S6201" s="4" t="str">
        <f t="shared" si="96"/>
        <v>2004</v>
      </c>
    </row>
    <row r="6202" spans="1:19" hidden="1" x14ac:dyDescent="0.35">
      <c r="A6202" t="s">
        <v>40961</v>
      </c>
      <c r="B6202" t="s">
        <v>40962</v>
      </c>
      <c r="C6202" t="s">
        <v>40966</v>
      </c>
      <c r="D6202" t="s">
        <v>40967</v>
      </c>
      <c r="E6202" t="s">
        <v>40968</v>
      </c>
      <c r="F6202" t="s">
        <v>40969</v>
      </c>
      <c r="I6202" t="s">
        <v>40970</v>
      </c>
      <c r="J6202" t="s">
        <v>40971</v>
      </c>
      <c r="M6202" t="s">
        <v>112314</v>
      </c>
      <c r="N6202" t="s">
        <v>28736</v>
      </c>
      <c r="O6202" s="3" t="s">
        <v>40972</v>
      </c>
      <c r="P6202" t="s">
        <v>28736</v>
      </c>
      <c r="Q6202" t="s">
        <v>28736</v>
      </c>
      <c r="R6202" t="s">
        <v>40972</v>
      </c>
      <c r="S6202" s="4" t="str">
        <f t="shared" si="96"/>
        <v>2004</v>
      </c>
    </row>
    <row r="6203" spans="1:19" hidden="1" x14ac:dyDescent="0.35">
      <c r="A6203" t="s">
        <v>40968</v>
      </c>
      <c r="B6203" t="s">
        <v>40969</v>
      </c>
      <c r="C6203" t="s">
        <v>40973</v>
      </c>
      <c r="D6203" t="s">
        <v>40974</v>
      </c>
      <c r="E6203" t="s">
        <v>40975</v>
      </c>
      <c r="F6203" t="s">
        <v>40976</v>
      </c>
      <c r="I6203" t="s">
        <v>40977</v>
      </c>
      <c r="J6203" t="s">
        <v>40978</v>
      </c>
      <c r="M6203" t="s">
        <v>112314</v>
      </c>
      <c r="N6203" t="s">
        <v>28736</v>
      </c>
      <c r="O6203" s="3" t="s">
        <v>40979</v>
      </c>
      <c r="P6203" t="s">
        <v>28736</v>
      </c>
      <c r="Q6203" t="s">
        <v>28736</v>
      </c>
      <c r="R6203" t="s">
        <v>40979</v>
      </c>
      <c r="S6203" s="4" t="str">
        <f t="shared" si="96"/>
        <v>2004</v>
      </c>
    </row>
    <row r="6204" spans="1:19" hidden="1" x14ac:dyDescent="0.35">
      <c r="A6204" t="s">
        <v>40975</v>
      </c>
      <c r="B6204" t="s">
        <v>40976</v>
      </c>
      <c r="C6204" t="s">
        <v>40980</v>
      </c>
      <c r="D6204" t="s">
        <v>40981</v>
      </c>
      <c r="E6204" t="s">
        <v>40982</v>
      </c>
      <c r="F6204" t="s">
        <v>40983</v>
      </c>
      <c r="I6204" t="s">
        <v>40984</v>
      </c>
      <c r="J6204" t="s">
        <v>40985</v>
      </c>
      <c r="M6204" t="s">
        <v>112314</v>
      </c>
      <c r="N6204" t="s">
        <v>28736</v>
      </c>
      <c r="O6204" s="3" t="s">
        <v>40986</v>
      </c>
      <c r="P6204" t="s">
        <v>28736</v>
      </c>
      <c r="Q6204" t="s">
        <v>28736</v>
      </c>
      <c r="R6204" t="s">
        <v>40986</v>
      </c>
      <c r="S6204" s="4" t="str">
        <f t="shared" si="96"/>
        <v>2004</v>
      </c>
    </row>
    <row r="6205" spans="1:19" hidden="1" x14ac:dyDescent="0.35">
      <c r="A6205" t="s">
        <v>40982</v>
      </c>
      <c r="B6205" t="s">
        <v>40983</v>
      </c>
      <c r="C6205" t="s">
        <v>40987</v>
      </c>
      <c r="D6205" t="s">
        <v>40988</v>
      </c>
      <c r="E6205" t="s">
        <v>40989</v>
      </c>
      <c r="F6205" t="s">
        <v>40990</v>
      </c>
      <c r="I6205" t="s">
        <v>40991</v>
      </c>
      <c r="J6205" t="s">
        <v>40992</v>
      </c>
      <c r="M6205" t="s">
        <v>112297</v>
      </c>
      <c r="N6205" t="s">
        <v>124</v>
      </c>
      <c r="O6205" s="3" t="s">
        <v>40993</v>
      </c>
      <c r="P6205" t="s">
        <v>124</v>
      </c>
      <c r="Q6205" t="s">
        <v>124</v>
      </c>
      <c r="R6205" t="s">
        <v>40993</v>
      </c>
      <c r="S6205" s="4" t="str">
        <f t="shared" si="96"/>
        <v>2004</v>
      </c>
    </row>
    <row r="6206" spans="1:19" hidden="1" x14ac:dyDescent="0.35">
      <c r="A6206" t="s">
        <v>40989</v>
      </c>
      <c r="B6206" t="s">
        <v>40990</v>
      </c>
      <c r="C6206" t="s">
        <v>40994</v>
      </c>
      <c r="D6206" t="s">
        <v>40995</v>
      </c>
      <c r="E6206" t="s">
        <v>40996</v>
      </c>
      <c r="F6206" t="s">
        <v>40997</v>
      </c>
      <c r="I6206" t="s">
        <v>40998</v>
      </c>
      <c r="J6206" t="s">
        <v>40999</v>
      </c>
      <c r="M6206" t="s">
        <v>112297</v>
      </c>
      <c r="N6206" t="s">
        <v>124</v>
      </c>
      <c r="O6206" s="3" t="s">
        <v>41000</v>
      </c>
      <c r="P6206" t="s">
        <v>124</v>
      </c>
      <c r="Q6206" t="s">
        <v>124</v>
      </c>
      <c r="R6206" t="s">
        <v>41000</v>
      </c>
      <c r="S6206" s="4" t="str">
        <f t="shared" si="96"/>
        <v>2004</v>
      </c>
    </row>
    <row r="6207" spans="1:19" hidden="1" x14ac:dyDescent="0.35">
      <c r="A6207" t="s">
        <v>40996</v>
      </c>
      <c r="B6207" t="s">
        <v>40997</v>
      </c>
      <c r="C6207" t="s">
        <v>41001</v>
      </c>
      <c r="D6207" t="s">
        <v>41002</v>
      </c>
      <c r="E6207" t="s">
        <v>41003</v>
      </c>
      <c r="F6207" t="s">
        <v>41004</v>
      </c>
      <c r="I6207" t="s">
        <v>41005</v>
      </c>
      <c r="J6207" t="s">
        <v>41006</v>
      </c>
      <c r="M6207" t="s">
        <v>112314</v>
      </c>
      <c r="N6207" t="s">
        <v>28736</v>
      </c>
      <c r="O6207" s="3" t="s">
        <v>41007</v>
      </c>
      <c r="P6207" t="s">
        <v>28736</v>
      </c>
      <c r="Q6207" t="s">
        <v>28736</v>
      </c>
      <c r="R6207" t="s">
        <v>41007</v>
      </c>
      <c r="S6207" s="4" t="str">
        <f t="shared" si="96"/>
        <v>2004</v>
      </c>
    </row>
    <row r="6208" spans="1:19" hidden="1" x14ac:dyDescent="0.35">
      <c r="A6208" t="s">
        <v>41003</v>
      </c>
      <c r="B6208" t="s">
        <v>41004</v>
      </c>
      <c r="C6208" t="s">
        <v>41008</v>
      </c>
      <c r="D6208" t="s">
        <v>41009</v>
      </c>
      <c r="E6208" t="s">
        <v>41010</v>
      </c>
      <c r="F6208" t="s">
        <v>41011</v>
      </c>
      <c r="I6208" t="s">
        <v>41012</v>
      </c>
      <c r="J6208" t="s">
        <v>41013</v>
      </c>
      <c r="M6208" t="s">
        <v>112314</v>
      </c>
      <c r="N6208" t="s">
        <v>28736</v>
      </c>
      <c r="O6208" s="3" t="s">
        <v>41014</v>
      </c>
      <c r="P6208" t="s">
        <v>28736</v>
      </c>
      <c r="Q6208" t="s">
        <v>28736</v>
      </c>
      <c r="R6208" t="s">
        <v>41014</v>
      </c>
      <c r="S6208" s="4" t="str">
        <f t="shared" si="96"/>
        <v>2004</v>
      </c>
    </row>
    <row r="6209" spans="1:19" hidden="1" x14ac:dyDescent="0.35">
      <c r="A6209" t="s">
        <v>41010</v>
      </c>
      <c r="B6209" t="s">
        <v>41011</v>
      </c>
      <c r="C6209" t="s">
        <v>41015</v>
      </c>
      <c r="D6209" t="s">
        <v>41016</v>
      </c>
      <c r="E6209" t="s">
        <v>41017</v>
      </c>
      <c r="F6209" t="s">
        <v>41018</v>
      </c>
      <c r="I6209" t="s">
        <v>41019</v>
      </c>
      <c r="J6209" t="s">
        <v>41020</v>
      </c>
      <c r="M6209" t="s">
        <v>112314</v>
      </c>
      <c r="N6209" t="s">
        <v>28736</v>
      </c>
      <c r="O6209" s="3" t="s">
        <v>41021</v>
      </c>
      <c r="P6209" t="s">
        <v>28736</v>
      </c>
      <c r="Q6209" t="s">
        <v>28736</v>
      </c>
      <c r="R6209" t="s">
        <v>41021</v>
      </c>
      <c r="S6209" s="4" t="str">
        <f t="shared" si="96"/>
        <v>2004</v>
      </c>
    </row>
    <row r="6210" spans="1:19" hidden="1" x14ac:dyDescent="0.35">
      <c r="A6210" t="s">
        <v>41017</v>
      </c>
      <c r="B6210" t="s">
        <v>41018</v>
      </c>
      <c r="C6210" t="s">
        <v>41022</v>
      </c>
      <c r="D6210" t="s">
        <v>41023</v>
      </c>
      <c r="E6210" t="s">
        <v>41024</v>
      </c>
      <c r="F6210" t="s">
        <v>41025</v>
      </c>
      <c r="I6210" t="s">
        <v>41026</v>
      </c>
      <c r="J6210" t="s">
        <v>41027</v>
      </c>
      <c r="M6210" t="s">
        <v>112299</v>
      </c>
      <c r="N6210" t="s">
        <v>247</v>
      </c>
      <c r="O6210" s="3" t="s">
        <v>41028</v>
      </c>
      <c r="P6210" t="s">
        <v>247</v>
      </c>
      <c r="Q6210" t="s">
        <v>247</v>
      </c>
      <c r="R6210" t="s">
        <v>41028</v>
      </c>
      <c r="S6210" s="4" t="str">
        <f t="shared" si="96"/>
        <v>2004</v>
      </c>
    </row>
    <row r="6211" spans="1:19" hidden="1" x14ac:dyDescent="0.35">
      <c r="A6211" t="s">
        <v>41024</v>
      </c>
      <c r="B6211" t="s">
        <v>41025</v>
      </c>
      <c r="C6211" t="s">
        <v>41029</v>
      </c>
      <c r="D6211" t="s">
        <v>41030</v>
      </c>
      <c r="E6211" s="1" t="s">
        <v>41031</v>
      </c>
      <c r="F6211" s="1" t="s">
        <v>41032</v>
      </c>
      <c r="I6211" t="s">
        <v>41033</v>
      </c>
      <c r="J6211" t="s">
        <v>34316</v>
      </c>
      <c r="M6211" t="s">
        <v>112299</v>
      </c>
      <c r="N6211" t="s">
        <v>247</v>
      </c>
      <c r="O6211" s="3" t="s">
        <v>41034</v>
      </c>
      <c r="P6211" t="s">
        <v>247</v>
      </c>
      <c r="Q6211" t="s">
        <v>247</v>
      </c>
      <c r="R6211" t="s">
        <v>41034</v>
      </c>
      <c r="S6211" s="4" t="str">
        <f t="shared" ref="S6211:S6274" si="97">LEFT(RIGHT(R6211,19),4)</f>
        <v>2004</v>
      </c>
    </row>
    <row r="6212" spans="1:19" hidden="1" x14ac:dyDescent="0.35">
      <c r="A6212" s="1" t="s">
        <v>41031</v>
      </c>
      <c r="B6212" s="1" t="s">
        <v>41032</v>
      </c>
      <c r="C6212" t="s">
        <v>41035</v>
      </c>
      <c r="D6212" t="s">
        <v>41036</v>
      </c>
      <c r="E6212" s="1" t="s">
        <v>41037</v>
      </c>
      <c r="F6212" s="1" t="s">
        <v>41038</v>
      </c>
      <c r="I6212" t="s">
        <v>41039</v>
      </c>
      <c r="J6212" t="s">
        <v>41040</v>
      </c>
      <c r="M6212" t="s">
        <v>112299</v>
      </c>
      <c r="N6212" t="s">
        <v>247</v>
      </c>
      <c r="O6212" s="3" t="s">
        <v>41041</v>
      </c>
      <c r="P6212" t="s">
        <v>247</v>
      </c>
      <c r="Q6212" t="s">
        <v>247</v>
      </c>
      <c r="R6212" t="s">
        <v>41041</v>
      </c>
      <c r="S6212" s="4" t="str">
        <f t="shared" si="97"/>
        <v>2004</v>
      </c>
    </row>
    <row r="6213" spans="1:19" hidden="1" x14ac:dyDescent="0.35">
      <c r="A6213" s="1" t="s">
        <v>41037</v>
      </c>
      <c r="B6213" s="1" t="s">
        <v>41038</v>
      </c>
      <c r="C6213" t="s">
        <v>41042</v>
      </c>
      <c r="D6213" t="s">
        <v>41043</v>
      </c>
      <c r="E6213" s="1" t="s">
        <v>41044</v>
      </c>
      <c r="F6213" s="1">
        <v>5178215000000</v>
      </c>
      <c r="I6213" t="s">
        <v>41045</v>
      </c>
      <c r="J6213" t="s">
        <v>41046</v>
      </c>
      <c r="M6213" t="s">
        <v>112297</v>
      </c>
      <c r="N6213" t="s">
        <v>124</v>
      </c>
      <c r="O6213" s="3" t="s">
        <v>41047</v>
      </c>
      <c r="P6213" t="s">
        <v>124</v>
      </c>
      <c r="Q6213" t="s">
        <v>124</v>
      </c>
      <c r="R6213" t="s">
        <v>41047</v>
      </c>
      <c r="S6213" s="4" t="str">
        <f t="shared" si="97"/>
        <v>2004</v>
      </c>
    </row>
    <row r="6214" spans="1:19" hidden="1" x14ac:dyDescent="0.35">
      <c r="A6214" s="1" t="s">
        <v>41044</v>
      </c>
      <c r="B6214" s="1">
        <v>5178215000000</v>
      </c>
      <c r="C6214" t="s">
        <v>41048</v>
      </c>
      <c r="D6214" t="s">
        <v>41049</v>
      </c>
      <c r="E6214" t="s">
        <v>41050</v>
      </c>
      <c r="F6214" t="s">
        <v>41051</v>
      </c>
      <c r="I6214" t="s">
        <v>41052</v>
      </c>
      <c r="J6214" t="s">
        <v>41053</v>
      </c>
      <c r="M6214" t="s">
        <v>112297</v>
      </c>
      <c r="N6214" t="s">
        <v>124</v>
      </c>
      <c r="O6214" s="3" t="s">
        <v>41054</v>
      </c>
      <c r="P6214" t="s">
        <v>124</v>
      </c>
      <c r="Q6214" t="s">
        <v>124</v>
      </c>
      <c r="R6214" t="s">
        <v>41054</v>
      </c>
      <c r="S6214" s="4" t="str">
        <f t="shared" si="97"/>
        <v>2004</v>
      </c>
    </row>
    <row r="6215" spans="1:19" hidden="1" x14ac:dyDescent="0.35">
      <c r="A6215" t="s">
        <v>41050</v>
      </c>
      <c r="B6215" t="s">
        <v>41051</v>
      </c>
      <c r="C6215" t="s">
        <v>41055</v>
      </c>
      <c r="D6215" t="s">
        <v>41056</v>
      </c>
      <c r="E6215" t="s">
        <v>41057</v>
      </c>
      <c r="F6215" t="s">
        <v>41058</v>
      </c>
      <c r="I6215" t="s">
        <v>41059</v>
      </c>
      <c r="J6215" t="s">
        <v>41060</v>
      </c>
      <c r="M6215" t="s">
        <v>112314</v>
      </c>
      <c r="N6215" t="s">
        <v>28736</v>
      </c>
      <c r="O6215" s="3" t="s">
        <v>41061</v>
      </c>
      <c r="P6215" t="s">
        <v>28736</v>
      </c>
      <c r="Q6215" t="s">
        <v>28736</v>
      </c>
      <c r="R6215" t="s">
        <v>41061</v>
      </c>
      <c r="S6215" s="4" t="str">
        <f t="shared" si="97"/>
        <v>2004</v>
      </c>
    </row>
    <row r="6216" spans="1:19" hidden="1" x14ac:dyDescent="0.35">
      <c r="A6216" t="s">
        <v>41057</v>
      </c>
      <c r="B6216" t="s">
        <v>41058</v>
      </c>
      <c r="C6216" t="s">
        <v>41062</v>
      </c>
      <c r="D6216" t="s">
        <v>41063</v>
      </c>
      <c r="E6216" t="s">
        <v>41064</v>
      </c>
      <c r="F6216" t="s">
        <v>41065</v>
      </c>
      <c r="I6216" t="s">
        <v>41066</v>
      </c>
      <c r="J6216" t="s">
        <v>41067</v>
      </c>
      <c r="M6216" t="s">
        <v>112314</v>
      </c>
      <c r="N6216" t="s">
        <v>28736</v>
      </c>
      <c r="O6216" s="3" t="s">
        <v>41068</v>
      </c>
      <c r="P6216" t="s">
        <v>28736</v>
      </c>
      <c r="Q6216" t="s">
        <v>28736</v>
      </c>
      <c r="R6216" t="s">
        <v>41068</v>
      </c>
      <c r="S6216" s="4" t="str">
        <f t="shared" si="97"/>
        <v>2004</v>
      </c>
    </row>
    <row r="6217" spans="1:19" ht="29" hidden="1" x14ac:dyDescent="0.35">
      <c r="A6217" t="s">
        <v>41064</v>
      </c>
      <c r="B6217" t="s">
        <v>41065</v>
      </c>
      <c r="C6217" t="s">
        <v>41069</v>
      </c>
      <c r="D6217" t="s">
        <v>41070</v>
      </c>
      <c r="E6217" t="s">
        <v>41071</v>
      </c>
      <c r="F6217" t="s">
        <v>41072</v>
      </c>
      <c r="I6217" t="e">
        <f>+ now use TtaGetResourcePathWX to specify resource location. + adding the Amaya logo after url bar (iLogo)</f>
        <v>#NAME?</v>
      </c>
      <c r="J6217" t="s">
        <v>41073</v>
      </c>
      <c r="K6217" s="2" t="s">
        <v>33226</v>
      </c>
      <c r="M6217" t="s">
        <v>112314</v>
      </c>
      <c r="N6217" t="s">
        <v>28736</v>
      </c>
      <c r="O6217" s="3" t="s">
        <v>41074</v>
      </c>
      <c r="P6217" t="s">
        <v>28736</v>
      </c>
      <c r="Q6217" t="s">
        <v>28736</v>
      </c>
      <c r="R6217" t="s">
        <v>41074</v>
      </c>
      <c r="S6217" s="4" t="str">
        <f t="shared" si="97"/>
        <v>2004</v>
      </c>
    </row>
    <row r="6218" spans="1:19" hidden="1" x14ac:dyDescent="0.35">
      <c r="A6218" t="s">
        <v>41071</v>
      </c>
      <c r="B6218" t="s">
        <v>41072</v>
      </c>
      <c r="C6218" t="s">
        <v>41075</v>
      </c>
      <c r="D6218" t="s">
        <v>41076</v>
      </c>
      <c r="E6218" t="s">
        <v>41077</v>
      </c>
      <c r="F6218" t="s">
        <v>41078</v>
      </c>
      <c r="I6218" t="s">
        <v>41079</v>
      </c>
      <c r="J6218" t="s">
        <v>41080</v>
      </c>
      <c r="M6218" t="s">
        <v>112314</v>
      </c>
      <c r="N6218" t="s">
        <v>28736</v>
      </c>
      <c r="O6218" s="3" t="s">
        <v>41081</v>
      </c>
      <c r="P6218" t="s">
        <v>28736</v>
      </c>
      <c r="Q6218" t="s">
        <v>28736</v>
      </c>
      <c r="R6218" t="s">
        <v>41081</v>
      </c>
      <c r="S6218" s="4" t="str">
        <f t="shared" si="97"/>
        <v>2004</v>
      </c>
    </row>
    <row r="6219" spans="1:19" hidden="1" x14ac:dyDescent="0.35">
      <c r="A6219" t="s">
        <v>41077</v>
      </c>
      <c r="B6219" t="s">
        <v>41078</v>
      </c>
      <c r="C6219" t="s">
        <v>41082</v>
      </c>
      <c r="D6219" t="s">
        <v>41083</v>
      </c>
      <c r="E6219" t="s">
        <v>41084</v>
      </c>
      <c r="F6219" t="s">
        <v>41085</v>
      </c>
      <c r="I6219" t="s">
        <v>41086</v>
      </c>
      <c r="J6219" t="s">
        <v>41073</v>
      </c>
      <c r="M6219" t="s">
        <v>112314</v>
      </c>
      <c r="N6219" t="s">
        <v>28736</v>
      </c>
      <c r="O6219" s="3" t="s">
        <v>41087</v>
      </c>
      <c r="P6219" t="s">
        <v>28736</v>
      </c>
      <c r="Q6219" t="s">
        <v>28736</v>
      </c>
      <c r="R6219" t="s">
        <v>41087</v>
      </c>
      <c r="S6219" s="4" t="str">
        <f t="shared" si="97"/>
        <v>2004</v>
      </c>
    </row>
    <row r="6220" spans="1:19" hidden="1" x14ac:dyDescent="0.35">
      <c r="A6220" t="s">
        <v>41084</v>
      </c>
      <c r="B6220" t="s">
        <v>41085</v>
      </c>
      <c r="C6220" t="s">
        <v>41088</v>
      </c>
      <c r="D6220" t="s">
        <v>41089</v>
      </c>
      <c r="E6220" t="s">
        <v>41090</v>
      </c>
      <c r="F6220" t="s">
        <v>41091</v>
      </c>
      <c r="I6220" t="s">
        <v>41092</v>
      </c>
      <c r="J6220" t="s">
        <v>41093</v>
      </c>
      <c r="M6220" t="s">
        <v>112314</v>
      </c>
      <c r="N6220" t="s">
        <v>28736</v>
      </c>
      <c r="O6220" s="3" t="s">
        <v>41094</v>
      </c>
      <c r="P6220" t="s">
        <v>28736</v>
      </c>
      <c r="Q6220" t="s">
        <v>28736</v>
      </c>
      <c r="R6220" t="s">
        <v>41094</v>
      </c>
      <c r="S6220" s="4" t="str">
        <f t="shared" si="97"/>
        <v>2004</v>
      </c>
    </row>
    <row r="6221" spans="1:19" hidden="1" x14ac:dyDescent="0.35">
      <c r="A6221" t="s">
        <v>41090</v>
      </c>
      <c r="B6221" t="s">
        <v>41091</v>
      </c>
      <c r="C6221" t="s">
        <v>41095</v>
      </c>
      <c r="D6221" t="s">
        <v>41096</v>
      </c>
      <c r="E6221" t="s">
        <v>41097</v>
      </c>
      <c r="F6221" t="s">
        <v>41098</v>
      </c>
      <c r="I6221" t="s">
        <v>41099</v>
      </c>
      <c r="J6221" t="s">
        <v>41100</v>
      </c>
      <c r="M6221" t="s">
        <v>112314</v>
      </c>
      <c r="N6221" t="s">
        <v>28736</v>
      </c>
      <c r="O6221" s="3" t="s">
        <v>41101</v>
      </c>
      <c r="P6221" t="s">
        <v>28736</v>
      </c>
      <c r="Q6221" t="s">
        <v>28736</v>
      </c>
      <c r="R6221" t="s">
        <v>41101</v>
      </c>
      <c r="S6221" s="4" t="str">
        <f t="shared" si="97"/>
        <v>2004</v>
      </c>
    </row>
    <row r="6222" spans="1:19" hidden="1" x14ac:dyDescent="0.35">
      <c r="A6222" t="s">
        <v>41097</v>
      </c>
      <c r="B6222" t="s">
        <v>41098</v>
      </c>
      <c r="C6222" t="s">
        <v>41102</v>
      </c>
      <c r="D6222" t="s">
        <v>41103</v>
      </c>
      <c r="E6222" t="s">
        <v>41104</v>
      </c>
      <c r="F6222" t="s">
        <v>41105</v>
      </c>
      <c r="I6222" t="s">
        <v>41106</v>
      </c>
      <c r="J6222" t="s">
        <v>41107</v>
      </c>
      <c r="M6222" t="s">
        <v>112314</v>
      </c>
      <c r="N6222" t="s">
        <v>28736</v>
      </c>
      <c r="O6222" s="3" t="s">
        <v>41108</v>
      </c>
      <c r="P6222" t="s">
        <v>28736</v>
      </c>
      <c r="Q6222" t="s">
        <v>28736</v>
      </c>
      <c r="R6222" t="s">
        <v>41108</v>
      </c>
      <c r="S6222" s="4" t="str">
        <f t="shared" si="97"/>
        <v>2004</v>
      </c>
    </row>
    <row r="6223" spans="1:19" hidden="1" x14ac:dyDescent="0.35">
      <c r="A6223" t="s">
        <v>41104</v>
      </c>
      <c r="B6223" t="s">
        <v>41105</v>
      </c>
      <c r="C6223" t="s">
        <v>41109</v>
      </c>
      <c r="D6223" t="s">
        <v>41110</v>
      </c>
      <c r="E6223" t="s">
        <v>41111</v>
      </c>
      <c r="F6223" t="s">
        <v>41112</v>
      </c>
      <c r="I6223" t="s">
        <v>41113</v>
      </c>
      <c r="J6223" t="s">
        <v>41114</v>
      </c>
      <c r="M6223" t="s">
        <v>112314</v>
      </c>
      <c r="N6223" t="s">
        <v>28736</v>
      </c>
      <c r="O6223" s="3" t="s">
        <v>41115</v>
      </c>
      <c r="P6223" t="s">
        <v>28736</v>
      </c>
      <c r="Q6223" t="s">
        <v>28736</v>
      </c>
      <c r="R6223" t="s">
        <v>41115</v>
      </c>
      <c r="S6223" s="4" t="str">
        <f t="shared" si="97"/>
        <v>2004</v>
      </c>
    </row>
    <row r="6224" spans="1:19" hidden="1" x14ac:dyDescent="0.35">
      <c r="A6224" t="s">
        <v>41111</v>
      </c>
      <c r="B6224" t="s">
        <v>41112</v>
      </c>
      <c r="C6224" t="s">
        <v>41116</v>
      </c>
      <c r="D6224" t="s">
        <v>41117</v>
      </c>
      <c r="E6224" t="s">
        <v>41118</v>
      </c>
      <c r="F6224" t="s">
        <v>41119</v>
      </c>
      <c r="I6224" t="s">
        <v>41120</v>
      </c>
      <c r="J6224" t="s">
        <v>41121</v>
      </c>
      <c r="M6224" t="s">
        <v>112314</v>
      </c>
      <c r="N6224" t="s">
        <v>28736</v>
      </c>
      <c r="O6224" s="3" t="s">
        <v>41122</v>
      </c>
      <c r="P6224" t="s">
        <v>28736</v>
      </c>
      <c r="Q6224" t="s">
        <v>28736</v>
      </c>
      <c r="R6224" t="s">
        <v>41122</v>
      </c>
      <c r="S6224" s="4" t="str">
        <f t="shared" si="97"/>
        <v>2004</v>
      </c>
    </row>
    <row r="6225" spans="1:19" hidden="1" x14ac:dyDescent="0.35">
      <c r="A6225" t="s">
        <v>41118</v>
      </c>
      <c r="B6225" t="s">
        <v>41119</v>
      </c>
      <c r="C6225" t="s">
        <v>41123</v>
      </c>
      <c r="D6225" t="s">
        <v>41124</v>
      </c>
      <c r="E6225" t="s">
        <v>41125</v>
      </c>
      <c r="F6225" t="s">
        <v>41126</v>
      </c>
      <c r="I6225" t="s">
        <v>41127</v>
      </c>
      <c r="J6225" t="s">
        <v>41128</v>
      </c>
      <c r="M6225" t="s">
        <v>112314</v>
      </c>
      <c r="N6225" t="s">
        <v>28736</v>
      </c>
      <c r="O6225" s="3" t="s">
        <v>41129</v>
      </c>
      <c r="P6225" t="s">
        <v>28736</v>
      </c>
      <c r="Q6225" t="s">
        <v>28736</v>
      </c>
      <c r="R6225" t="s">
        <v>41129</v>
      </c>
      <c r="S6225" s="4" t="str">
        <f t="shared" si="97"/>
        <v>2004</v>
      </c>
    </row>
    <row r="6226" spans="1:19" hidden="1" x14ac:dyDescent="0.35">
      <c r="A6226" t="s">
        <v>41125</v>
      </c>
      <c r="B6226" t="s">
        <v>41126</v>
      </c>
      <c r="C6226" t="s">
        <v>41130</v>
      </c>
      <c r="D6226" t="s">
        <v>41131</v>
      </c>
      <c r="E6226" t="s">
        <v>41132</v>
      </c>
      <c r="F6226" t="s">
        <v>41133</v>
      </c>
      <c r="I6226" t="s">
        <v>33687</v>
      </c>
      <c r="J6226" t="s">
        <v>33688</v>
      </c>
      <c r="M6226" t="s">
        <v>112314</v>
      </c>
      <c r="N6226" t="s">
        <v>28736</v>
      </c>
      <c r="O6226" s="3" t="s">
        <v>41134</v>
      </c>
      <c r="P6226" t="s">
        <v>28736</v>
      </c>
      <c r="Q6226" t="s">
        <v>28736</v>
      </c>
      <c r="R6226" t="s">
        <v>41134</v>
      </c>
      <c r="S6226" s="4" t="str">
        <f t="shared" si="97"/>
        <v>2004</v>
      </c>
    </row>
    <row r="6227" spans="1:19" hidden="1" x14ac:dyDescent="0.35">
      <c r="A6227" t="s">
        <v>41132</v>
      </c>
      <c r="B6227" t="s">
        <v>41133</v>
      </c>
      <c r="C6227" t="s">
        <v>41135</v>
      </c>
      <c r="D6227" t="s">
        <v>41136</v>
      </c>
      <c r="E6227" t="s">
        <v>41137</v>
      </c>
      <c r="F6227" t="s">
        <v>41138</v>
      </c>
      <c r="I6227" t="s">
        <v>41139</v>
      </c>
      <c r="J6227" t="s">
        <v>7113</v>
      </c>
      <c r="M6227" t="s">
        <v>112299</v>
      </c>
      <c r="N6227" t="s">
        <v>247</v>
      </c>
      <c r="O6227" s="3" t="s">
        <v>41140</v>
      </c>
      <c r="P6227" t="s">
        <v>247</v>
      </c>
      <c r="Q6227" t="s">
        <v>247</v>
      </c>
      <c r="R6227" t="s">
        <v>41140</v>
      </c>
      <c r="S6227" s="4" t="str">
        <f t="shared" si="97"/>
        <v>2004</v>
      </c>
    </row>
    <row r="6228" spans="1:19" hidden="1" x14ac:dyDescent="0.35">
      <c r="A6228" t="s">
        <v>41137</v>
      </c>
      <c r="B6228" t="s">
        <v>41138</v>
      </c>
      <c r="C6228" t="s">
        <v>41141</v>
      </c>
      <c r="D6228" t="s">
        <v>41142</v>
      </c>
      <c r="E6228" t="s">
        <v>41143</v>
      </c>
      <c r="F6228" t="s">
        <v>41144</v>
      </c>
      <c r="I6228" t="s">
        <v>41145</v>
      </c>
      <c r="J6228" t="s">
        <v>41146</v>
      </c>
      <c r="M6228" t="s">
        <v>112315</v>
      </c>
      <c r="N6228" t="s">
        <v>159</v>
      </c>
      <c r="O6228" s="3" t="s">
        <v>41147</v>
      </c>
      <c r="P6228" t="s">
        <v>159</v>
      </c>
      <c r="Q6228" t="s">
        <v>159</v>
      </c>
      <c r="R6228" t="s">
        <v>41147</v>
      </c>
      <c r="S6228" s="4" t="str">
        <f t="shared" si="97"/>
        <v>2004</v>
      </c>
    </row>
    <row r="6229" spans="1:19" hidden="1" x14ac:dyDescent="0.35">
      <c r="A6229" t="s">
        <v>41143</v>
      </c>
      <c r="B6229" t="s">
        <v>41144</v>
      </c>
      <c r="C6229" t="s">
        <v>41148</v>
      </c>
      <c r="D6229" t="s">
        <v>41149</v>
      </c>
      <c r="E6229" t="s">
        <v>41150</v>
      </c>
      <c r="F6229" t="s">
        <v>41151</v>
      </c>
      <c r="I6229" t="s">
        <v>41152</v>
      </c>
      <c r="J6229" t="s">
        <v>41153</v>
      </c>
      <c r="M6229" t="s">
        <v>112298</v>
      </c>
      <c r="N6229" t="s">
        <v>28</v>
      </c>
      <c r="O6229" s="3" t="s">
        <v>41154</v>
      </c>
      <c r="P6229" t="s">
        <v>50</v>
      </c>
      <c r="Q6229" t="s">
        <v>50</v>
      </c>
      <c r="R6229" t="s">
        <v>41154</v>
      </c>
      <c r="S6229" s="4" t="str">
        <f t="shared" si="97"/>
        <v>2004</v>
      </c>
    </row>
    <row r="6230" spans="1:19" hidden="1" x14ac:dyDescent="0.35">
      <c r="A6230" t="s">
        <v>41150</v>
      </c>
      <c r="B6230" t="s">
        <v>41151</v>
      </c>
      <c r="C6230" t="s">
        <v>41155</v>
      </c>
      <c r="D6230" t="s">
        <v>41156</v>
      </c>
      <c r="E6230" t="s">
        <v>41157</v>
      </c>
      <c r="F6230" t="s">
        <v>41158</v>
      </c>
      <c r="I6230" t="s">
        <v>41159</v>
      </c>
      <c r="J6230" t="s">
        <v>41160</v>
      </c>
      <c r="M6230" t="s">
        <v>112315</v>
      </c>
      <c r="N6230" t="s">
        <v>159</v>
      </c>
      <c r="O6230" s="3" t="s">
        <v>41161</v>
      </c>
      <c r="P6230" t="s">
        <v>159</v>
      </c>
      <c r="Q6230" t="s">
        <v>159</v>
      </c>
      <c r="R6230" t="s">
        <v>41161</v>
      </c>
      <c r="S6230" s="4" t="str">
        <f t="shared" si="97"/>
        <v>2004</v>
      </c>
    </row>
    <row r="6231" spans="1:19" hidden="1" x14ac:dyDescent="0.35">
      <c r="A6231" t="s">
        <v>41157</v>
      </c>
      <c r="B6231" t="s">
        <v>41158</v>
      </c>
      <c r="C6231" t="s">
        <v>41162</v>
      </c>
      <c r="D6231" t="s">
        <v>41163</v>
      </c>
      <c r="E6231" t="s">
        <v>41164</v>
      </c>
      <c r="F6231" t="s">
        <v>41165</v>
      </c>
      <c r="I6231" t="s">
        <v>41166</v>
      </c>
      <c r="J6231" t="s">
        <v>41167</v>
      </c>
      <c r="M6231" t="s">
        <v>112299</v>
      </c>
      <c r="N6231" t="s">
        <v>247</v>
      </c>
      <c r="O6231" s="3" t="s">
        <v>41168</v>
      </c>
      <c r="P6231" t="s">
        <v>247</v>
      </c>
      <c r="Q6231" t="s">
        <v>247</v>
      </c>
      <c r="R6231" t="s">
        <v>41168</v>
      </c>
      <c r="S6231" s="4" t="str">
        <f t="shared" si="97"/>
        <v>2004</v>
      </c>
    </row>
    <row r="6232" spans="1:19" hidden="1" x14ac:dyDescent="0.35">
      <c r="A6232" t="s">
        <v>41164</v>
      </c>
      <c r="B6232" t="s">
        <v>41165</v>
      </c>
      <c r="C6232" t="s">
        <v>41169</v>
      </c>
      <c r="D6232" t="s">
        <v>41170</v>
      </c>
      <c r="E6232" t="s">
        <v>41171</v>
      </c>
      <c r="F6232" t="s">
        <v>41172</v>
      </c>
      <c r="I6232" t="s">
        <v>41173</v>
      </c>
      <c r="J6232" t="s">
        <v>41174</v>
      </c>
      <c r="M6232" t="s">
        <v>112298</v>
      </c>
      <c r="N6232" t="s">
        <v>28</v>
      </c>
      <c r="O6232" s="3" t="s">
        <v>41175</v>
      </c>
      <c r="P6232" t="s">
        <v>50</v>
      </c>
      <c r="Q6232" t="s">
        <v>50</v>
      </c>
      <c r="R6232" t="s">
        <v>41175</v>
      </c>
      <c r="S6232" s="4" t="str">
        <f t="shared" si="97"/>
        <v>2004</v>
      </c>
    </row>
    <row r="6233" spans="1:19" hidden="1" x14ac:dyDescent="0.35">
      <c r="A6233" t="s">
        <v>41171</v>
      </c>
      <c r="B6233" t="s">
        <v>41172</v>
      </c>
      <c r="C6233" t="s">
        <v>41176</v>
      </c>
      <c r="D6233" t="s">
        <v>41177</v>
      </c>
      <c r="E6233" t="s">
        <v>41178</v>
      </c>
      <c r="F6233" t="s">
        <v>41179</v>
      </c>
      <c r="I6233" t="s">
        <v>20478</v>
      </c>
      <c r="J6233" t="s">
        <v>1029</v>
      </c>
      <c r="M6233" t="s">
        <v>112297</v>
      </c>
      <c r="N6233" t="s">
        <v>124</v>
      </c>
      <c r="O6233" s="3" t="s">
        <v>41180</v>
      </c>
      <c r="P6233" t="s">
        <v>124</v>
      </c>
      <c r="Q6233" t="s">
        <v>124</v>
      </c>
      <c r="R6233" t="s">
        <v>41180</v>
      </c>
      <c r="S6233" s="4" t="str">
        <f t="shared" si="97"/>
        <v>2004</v>
      </c>
    </row>
    <row r="6234" spans="1:19" hidden="1" x14ac:dyDescent="0.35">
      <c r="A6234" t="s">
        <v>41178</v>
      </c>
      <c r="B6234" t="s">
        <v>41179</v>
      </c>
      <c r="C6234" t="s">
        <v>41181</v>
      </c>
      <c r="D6234" t="s">
        <v>41182</v>
      </c>
      <c r="E6234" t="s">
        <v>41183</v>
      </c>
      <c r="F6234" t="s">
        <v>41184</v>
      </c>
      <c r="I6234" t="s">
        <v>41185</v>
      </c>
      <c r="J6234" t="s">
        <v>41186</v>
      </c>
      <c r="M6234" t="s">
        <v>112297</v>
      </c>
      <c r="N6234" t="s">
        <v>124</v>
      </c>
      <c r="O6234" s="3" t="s">
        <v>41187</v>
      </c>
      <c r="P6234" t="s">
        <v>124</v>
      </c>
      <c r="Q6234" t="s">
        <v>124</v>
      </c>
      <c r="R6234" t="s">
        <v>41187</v>
      </c>
      <c r="S6234" s="4" t="str">
        <f t="shared" si="97"/>
        <v>2004</v>
      </c>
    </row>
    <row r="6235" spans="1:19" hidden="1" x14ac:dyDescent="0.35">
      <c r="A6235" t="s">
        <v>41183</v>
      </c>
      <c r="B6235" t="s">
        <v>41184</v>
      </c>
      <c r="C6235" t="s">
        <v>41188</v>
      </c>
      <c r="D6235" t="s">
        <v>41189</v>
      </c>
      <c r="E6235" t="s">
        <v>41190</v>
      </c>
      <c r="F6235" t="s">
        <v>41191</v>
      </c>
      <c r="I6235" t="s">
        <v>512</v>
      </c>
      <c r="J6235" t="s">
        <v>512</v>
      </c>
      <c r="M6235" t="s">
        <v>112297</v>
      </c>
      <c r="N6235" t="s">
        <v>16314</v>
      </c>
      <c r="O6235" s="3" t="s">
        <v>41192</v>
      </c>
      <c r="P6235" t="s">
        <v>16314</v>
      </c>
      <c r="Q6235" t="s">
        <v>16314</v>
      </c>
      <c r="R6235" t="s">
        <v>41192</v>
      </c>
      <c r="S6235" s="4" t="str">
        <f t="shared" si="97"/>
        <v>2004</v>
      </c>
    </row>
    <row r="6236" spans="1:19" hidden="1" x14ac:dyDescent="0.35">
      <c r="A6236" t="s">
        <v>41190</v>
      </c>
      <c r="B6236" t="s">
        <v>41191</v>
      </c>
      <c r="C6236" t="s">
        <v>41193</v>
      </c>
      <c r="D6236" t="s">
        <v>41194</v>
      </c>
      <c r="E6236" t="s">
        <v>41195</v>
      </c>
      <c r="F6236" t="s">
        <v>41196</v>
      </c>
      <c r="I6236" t="s">
        <v>41197</v>
      </c>
      <c r="J6236" t="s">
        <v>41198</v>
      </c>
      <c r="M6236" t="s">
        <v>112297</v>
      </c>
      <c r="N6236" t="s">
        <v>16314</v>
      </c>
      <c r="O6236" s="3" t="s">
        <v>41199</v>
      </c>
      <c r="P6236" t="s">
        <v>16314</v>
      </c>
      <c r="Q6236" t="s">
        <v>16314</v>
      </c>
      <c r="R6236" t="s">
        <v>41199</v>
      </c>
      <c r="S6236" s="4" t="str">
        <f t="shared" si="97"/>
        <v>2004</v>
      </c>
    </row>
    <row r="6237" spans="1:19" hidden="1" x14ac:dyDescent="0.35">
      <c r="A6237" t="s">
        <v>41195</v>
      </c>
      <c r="B6237" t="s">
        <v>41196</v>
      </c>
      <c r="C6237" t="s">
        <v>41200</v>
      </c>
      <c r="D6237" t="s">
        <v>41201</v>
      </c>
      <c r="E6237" t="s">
        <v>41202</v>
      </c>
      <c r="F6237" t="s">
        <v>41203</v>
      </c>
      <c r="I6237" t="s">
        <v>41204</v>
      </c>
      <c r="J6237" t="s">
        <v>41205</v>
      </c>
      <c r="M6237" t="s">
        <v>112298</v>
      </c>
      <c r="N6237" t="s">
        <v>28</v>
      </c>
      <c r="O6237" s="3" t="s">
        <v>41206</v>
      </c>
      <c r="P6237" t="s">
        <v>50</v>
      </c>
      <c r="Q6237" t="s">
        <v>50</v>
      </c>
      <c r="R6237" t="s">
        <v>41206</v>
      </c>
      <c r="S6237" s="4" t="str">
        <f t="shared" si="97"/>
        <v>2004</v>
      </c>
    </row>
    <row r="6238" spans="1:19" hidden="1" x14ac:dyDescent="0.35">
      <c r="A6238" t="s">
        <v>41202</v>
      </c>
      <c r="B6238" t="s">
        <v>41203</v>
      </c>
      <c r="C6238" t="s">
        <v>41207</v>
      </c>
      <c r="D6238" t="s">
        <v>41208</v>
      </c>
      <c r="E6238" t="s">
        <v>41209</v>
      </c>
      <c r="F6238" t="s">
        <v>41210</v>
      </c>
      <c r="I6238" t="s">
        <v>512</v>
      </c>
      <c r="J6238" t="s">
        <v>512</v>
      </c>
      <c r="M6238" t="s">
        <v>112297</v>
      </c>
      <c r="N6238" t="s">
        <v>124</v>
      </c>
      <c r="O6238" s="3" t="s">
        <v>41211</v>
      </c>
      <c r="P6238" t="s">
        <v>124</v>
      </c>
      <c r="Q6238" t="s">
        <v>124</v>
      </c>
      <c r="R6238" t="s">
        <v>41211</v>
      </c>
      <c r="S6238" s="4" t="str">
        <f t="shared" si="97"/>
        <v>2004</v>
      </c>
    </row>
    <row r="6239" spans="1:19" hidden="1" x14ac:dyDescent="0.35">
      <c r="A6239" t="s">
        <v>41209</v>
      </c>
      <c r="B6239" t="s">
        <v>41210</v>
      </c>
      <c r="C6239" t="s">
        <v>41212</v>
      </c>
      <c r="D6239" t="s">
        <v>41213</v>
      </c>
      <c r="E6239" t="s">
        <v>41214</v>
      </c>
      <c r="F6239" t="s">
        <v>41215</v>
      </c>
      <c r="I6239" t="s">
        <v>41216</v>
      </c>
      <c r="J6239" t="s">
        <v>41217</v>
      </c>
      <c r="M6239" t="s">
        <v>112297</v>
      </c>
      <c r="N6239" t="s">
        <v>124</v>
      </c>
      <c r="O6239" s="3" t="s">
        <v>41218</v>
      </c>
      <c r="P6239" t="s">
        <v>124</v>
      </c>
      <c r="Q6239" t="s">
        <v>124</v>
      </c>
      <c r="R6239" t="s">
        <v>41218</v>
      </c>
      <c r="S6239" s="4" t="str">
        <f t="shared" si="97"/>
        <v>2004</v>
      </c>
    </row>
    <row r="6240" spans="1:19" hidden="1" x14ac:dyDescent="0.35">
      <c r="A6240" t="s">
        <v>41214</v>
      </c>
      <c r="B6240" t="s">
        <v>41215</v>
      </c>
      <c r="C6240" t="s">
        <v>41219</v>
      </c>
      <c r="D6240" t="s">
        <v>41220</v>
      </c>
      <c r="E6240" t="s">
        <v>41221</v>
      </c>
      <c r="F6240" t="s">
        <v>41222</v>
      </c>
      <c r="I6240" t="s">
        <v>28403</v>
      </c>
      <c r="J6240" t="s">
        <v>14618</v>
      </c>
      <c r="M6240" t="s">
        <v>112297</v>
      </c>
      <c r="N6240" t="s">
        <v>16314</v>
      </c>
      <c r="O6240" s="3" t="s">
        <v>41223</v>
      </c>
      <c r="P6240" t="s">
        <v>16314</v>
      </c>
      <c r="Q6240" t="s">
        <v>16314</v>
      </c>
      <c r="R6240" t="s">
        <v>41223</v>
      </c>
      <c r="S6240" s="4" t="str">
        <f t="shared" si="97"/>
        <v>2004</v>
      </c>
    </row>
    <row r="6241" spans="1:19" hidden="1" x14ac:dyDescent="0.35">
      <c r="A6241" t="s">
        <v>41221</v>
      </c>
      <c r="B6241" t="s">
        <v>41222</v>
      </c>
      <c r="C6241" t="s">
        <v>41224</v>
      </c>
      <c r="D6241" t="s">
        <v>41225</v>
      </c>
      <c r="E6241" t="s">
        <v>41226</v>
      </c>
      <c r="F6241" t="s">
        <v>41227</v>
      </c>
      <c r="I6241" t="s">
        <v>512</v>
      </c>
      <c r="J6241" t="s">
        <v>512</v>
      </c>
      <c r="M6241" t="s">
        <v>112297</v>
      </c>
      <c r="N6241" t="s">
        <v>124</v>
      </c>
      <c r="O6241" s="3" t="s">
        <v>41228</v>
      </c>
      <c r="P6241" t="s">
        <v>124</v>
      </c>
      <c r="Q6241" t="s">
        <v>124</v>
      </c>
      <c r="R6241" t="s">
        <v>41228</v>
      </c>
      <c r="S6241" s="4" t="str">
        <f t="shared" si="97"/>
        <v>2004</v>
      </c>
    </row>
    <row r="6242" spans="1:19" hidden="1" x14ac:dyDescent="0.35">
      <c r="A6242" t="s">
        <v>41226</v>
      </c>
      <c r="B6242" t="s">
        <v>41227</v>
      </c>
      <c r="C6242" t="s">
        <v>41229</v>
      </c>
      <c r="D6242" t="s">
        <v>41230</v>
      </c>
      <c r="E6242" t="s">
        <v>41231</v>
      </c>
      <c r="F6242" t="s">
        <v>41232</v>
      </c>
      <c r="I6242" t="s">
        <v>41233</v>
      </c>
      <c r="J6242" t="s">
        <v>41234</v>
      </c>
      <c r="M6242" t="s">
        <v>112297</v>
      </c>
      <c r="N6242" t="s">
        <v>124</v>
      </c>
      <c r="O6242" s="3" t="s">
        <v>41235</v>
      </c>
      <c r="P6242" t="s">
        <v>124</v>
      </c>
      <c r="Q6242" t="s">
        <v>124</v>
      </c>
      <c r="R6242" t="s">
        <v>41235</v>
      </c>
      <c r="S6242" s="4" t="str">
        <f t="shared" si="97"/>
        <v>2004</v>
      </c>
    </row>
    <row r="6243" spans="1:19" hidden="1" x14ac:dyDescent="0.35">
      <c r="A6243" t="s">
        <v>41231</v>
      </c>
      <c r="B6243" t="s">
        <v>41232</v>
      </c>
      <c r="C6243" t="s">
        <v>41236</v>
      </c>
      <c r="D6243" t="s">
        <v>41237</v>
      </c>
      <c r="E6243" t="s">
        <v>41238</v>
      </c>
      <c r="F6243" t="s">
        <v>41239</v>
      </c>
      <c r="I6243" t="s">
        <v>41240</v>
      </c>
      <c r="J6243" t="s">
        <v>41241</v>
      </c>
      <c r="M6243" t="s">
        <v>112297</v>
      </c>
      <c r="N6243" t="s">
        <v>124</v>
      </c>
      <c r="O6243" s="3" t="s">
        <v>41242</v>
      </c>
      <c r="P6243" t="s">
        <v>124</v>
      </c>
      <c r="Q6243" t="s">
        <v>124</v>
      </c>
      <c r="R6243" t="s">
        <v>41242</v>
      </c>
      <c r="S6243" s="4" t="str">
        <f t="shared" si="97"/>
        <v>2004</v>
      </c>
    </row>
    <row r="6244" spans="1:19" hidden="1" x14ac:dyDescent="0.35">
      <c r="A6244" t="s">
        <v>41238</v>
      </c>
      <c r="B6244" t="s">
        <v>41239</v>
      </c>
      <c r="C6244" t="s">
        <v>41243</v>
      </c>
      <c r="D6244" t="s">
        <v>41244</v>
      </c>
      <c r="E6244" t="s">
        <v>41245</v>
      </c>
      <c r="F6244" t="s">
        <v>41246</v>
      </c>
      <c r="I6244" t="s">
        <v>41247</v>
      </c>
      <c r="J6244" t="s">
        <v>41248</v>
      </c>
      <c r="M6244" t="s">
        <v>112297</v>
      </c>
      <c r="N6244" t="s">
        <v>124</v>
      </c>
      <c r="O6244" s="3" t="s">
        <v>41249</v>
      </c>
      <c r="P6244" t="s">
        <v>124</v>
      </c>
      <c r="Q6244" t="s">
        <v>124</v>
      </c>
      <c r="R6244" t="s">
        <v>41249</v>
      </c>
      <c r="S6244" s="4" t="str">
        <f t="shared" si="97"/>
        <v>2004</v>
      </c>
    </row>
    <row r="6245" spans="1:19" hidden="1" x14ac:dyDescent="0.35">
      <c r="A6245" t="s">
        <v>41245</v>
      </c>
      <c r="B6245" t="s">
        <v>41246</v>
      </c>
      <c r="C6245" t="s">
        <v>41250</v>
      </c>
      <c r="D6245" t="s">
        <v>41251</v>
      </c>
      <c r="E6245" t="s">
        <v>41252</v>
      </c>
      <c r="F6245" t="s">
        <v>41253</v>
      </c>
      <c r="I6245" t="s">
        <v>41254</v>
      </c>
      <c r="J6245" t="s">
        <v>41255</v>
      </c>
      <c r="M6245" t="s">
        <v>112297</v>
      </c>
      <c r="N6245" t="s">
        <v>124</v>
      </c>
      <c r="O6245" s="3" t="s">
        <v>41256</v>
      </c>
      <c r="P6245" t="s">
        <v>124</v>
      </c>
      <c r="Q6245" t="s">
        <v>124</v>
      </c>
      <c r="R6245" t="s">
        <v>41256</v>
      </c>
      <c r="S6245" s="4" t="str">
        <f t="shared" si="97"/>
        <v>2004</v>
      </c>
    </row>
    <row r="6246" spans="1:19" hidden="1" x14ac:dyDescent="0.35">
      <c r="A6246" t="s">
        <v>41252</v>
      </c>
      <c r="B6246" t="s">
        <v>41253</v>
      </c>
      <c r="C6246" t="s">
        <v>41257</v>
      </c>
      <c r="D6246" t="s">
        <v>41258</v>
      </c>
      <c r="E6246" s="1" t="s">
        <v>41259</v>
      </c>
      <c r="F6246" s="1" t="s">
        <v>41260</v>
      </c>
      <c r="I6246" t="s">
        <v>41261</v>
      </c>
      <c r="J6246" t="s">
        <v>41262</v>
      </c>
      <c r="M6246" t="s">
        <v>112297</v>
      </c>
      <c r="N6246" t="s">
        <v>124</v>
      </c>
      <c r="O6246" s="3" t="s">
        <v>41263</v>
      </c>
      <c r="P6246" t="s">
        <v>124</v>
      </c>
      <c r="Q6246" t="s">
        <v>124</v>
      </c>
      <c r="R6246" t="s">
        <v>41263</v>
      </c>
      <c r="S6246" s="4" t="str">
        <f t="shared" si="97"/>
        <v>2004</v>
      </c>
    </row>
    <row r="6247" spans="1:19" ht="29" hidden="1" x14ac:dyDescent="0.35">
      <c r="A6247" s="1" t="s">
        <v>41259</v>
      </c>
      <c r="B6247" s="1" t="s">
        <v>41260</v>
      </c>
      <c r="C6247" t="s">
        <v>41264</v>
      </c>
      <c r="D6247" t="s">
        <v>41265</v>
      </c>
      <c r="E6247" t="s">
        <v>41266</v>
      </c>
      <c r="F6247" t="s">
        <v>41267</v>
      </c>
      <c r="I6247" t="s">
        <v>41268</v>
      </c>
      <c r="J6247" t="s">
        <v>41269</v>
      </c>
      <c r="K6247" s="2" t="s">
        <v>33226</v>
      </c>
      <c r="M6247" t="s">
        <v>112314</v>
      </c>
      <c r="N6247" t="s">
        <v>28736</v>
      </c>
      <c r="O6247" s="3" t="s">
        <v>41270</v>
      </c>
      <c r="P6247" t="s">
        <v>28736</v>
      </c>
      <c r="Q6247" t="s">
        <v>28736</v>
      </c>
      <c r="R6247" t="s">
        <v>41270</v>
      </c>
      <c r="S6247" s="4" t="str">
        <f t="shared" si="97"/>
        <v>2004</v>
      </c>
    </row>
    <row r="6248" spans="1:19" hidden="1" x14ac:dyDescent="0.35">
      <c r="A6248" t="s">
        <v>41266</v>
      </c>
      <c r="B6248" t="s">
        <v>41267</v>
      </c>
      <c r="C6248" t="s">
        <v>41271</v>
      </c>
      <c r="D6248" t="s">
        <v>41272</v>
      </c>
      <c r="E6248" t="s">
        <v>41273</v>
      </c>
      <c r="F6248" t="s">
        <v>41274</v>
      </c>
      <c r="I6248" t="s">
        <v>41275</v>
      </c>
      <c r="J6248" t="s">
        <v>41276</v>
      </c>
      <c r="M6248" t="s">
        <v>112314</v>
      </c>
      <c r="N6248" t="s">
        <v>28736</v>
      </c>
      <c r="O6248" s="3" t="s">
        <v>41277</v>
      </c>
      <c r="P6248" t="s">
        <v>28736</v>
      </c>
      <c r="Q6248" t="s">
        <v>28736</v>
      </c>
      <c r="R6248" t="s">
        <v>41277</v>
      </c>
      <c r="S6248" s="4" t="str">
        <f t="shared" si="97"/>
        <v>2004</v>
      </c>
    </row>
    <row r="6249" spans="1:19" hidden="1" x14ac:dyDescent="0.35">
      <c r="A6249" t="s">
        <v>41273</v>
      </c>
      <c r="B6249" t="s">
        <v>41274</v>
      </c>
      <c r="C6249" t="s">
        <v>41278</v>
      </c>
      <c r="D6249" t="s">
        <v>41279</v>
      </c>
      <c r="E6249" t="s">
        <v>41280</v>
      </c>
      <c r="F6249" t="s">
        <v>41281</v>
      </c>
      <c r="I6249" t="s">
        <v>29373</v>
      </c>
      <c r="J6249" t="s">
        <v>29374</v>
      </c>
      <c r="M6249" t="s">
        <v>112314</v>
      </c>
      <c r="N6249" t="s">
        <v>28736</v>
      </c>
      <c r="O6249" s="3" t="s">
        <v>41282</v>
      </c>
      <c r="P6249" t="s">
        <v>28736</v>
      </c>
      <c r="Q6249" t="s">
        <v>28736</v>
      </c>
      <c r="R6249" t="s">
        <v>41282</v>
      </c>
      <c r="S6249" s="4" t="str">
        <f t="shared" si="97"/>
        <v>2004</v>
      </c>
    </row>
    <row r="6250" spans="1:19" hidden="1" x14ac:dyDescent="0.35">
      <c r="A6250" t="s">
        <v>41280</v>
      </c>
      <c r="B6250" t="s">
        <v>41281</v>
      </c>
      <c r="C6250" t="s">
        <v>41283</v>
      </c>
      <c r="D6250" t="s">
        <v>41284</v>
      </c>
      <c r="E6250" t="s">
        <v>41285</v>
      </c>
      <c r="F6250" t="s">
        <v>41286</v>
      </c>
      <c r="I6250" t="s">
        <v>41287</v>
      </c>
      <c r="J6250" t="s">
        <v>41288</v>
      </c>
      <c r="M6250" t="s">
        <v>112299</v>
      </c>
      <c r="N6250" t="s">
        <v>247</v>
      </c>
      <c r="O6250" s="3" t="s">
        <v>41289</v>
      </c>
      <c r="P6250" t="s">
        <v>247</v>
      </c>
      <c r="Q6250" t="s">
        <v>247</v>
      </c>
      <c r="R6250" t="s">
        <v>41289</v>
      </c>
      <c r="S6250" s="4" t="str">
        <f t="shared" si="97"/>
        <v>2004</v>
      </c>
    </row>
    <row r="6251" spans="1:19" hidden="1" x14ac:dyDescent="0.35">
      <c r="A6251" t="s">
        <v>41285</v>
      </c>
      <c r="B6251" t="s">
        <v>41286</v>
      </c>
      <c r="C6251" t="s">
        <v>41290</v>
      </c>
      <c r="D6251" t="s">
        <v>41291</v>
      </c>
      <c r="E6251" t="s">
        <v>41292</v>
      </c>
      <c r="F6251" t="s">
        <v>41293</v>
      </c>
      <c r="I6251" t="s">
        <v>41294</v>
      </c>
      <c r="J6251" t="s">
        <v>41295</v>
      </c>
      <c r="M6251" t="s">
        <v>112315</v>
      </c>
      <c r="N6251" t="s">
        <v>159</v>
      </c>
      <c r="O6251" s="3" t="s">
        <v>41296</v>
      </c>
      <c r="P6251" t="s">
        <v>159</v>
      </c>
      <c r="Q6251" t="s">
        <v>159</v>
      </c>
      <c r="R6251" t="s">
        <v>41296</v>
      </c>
      <c r="S6251" s="4" t="str">
        <f t="shared" si="97"/>
        <v>2004</v>
      </c>
    </row>
    <row r="6252" spans="1:19" hidden="1" x14ac:dyDescent="0.35">
      <c r="A6252" t="s">
        <v>41292</v>
      </c>
      <c r="B6252" t="s">
        <v>41293</v>
      </c>
      <c r="C6252" t="s">
        <v>41297</v>
      </c>
      <c r="D6252" t="s">
        <v>41298</v>
      </c>
      <c r="E6252" t="s">
        <v>41299</v>
      </c>
      <c r="F6252" t="s">
        <v>41300</v>
      </c>
      <c r="I6252" t="s">
        <v>41301</v>
      </c>
      <c r="J6252" t="s">
        <v>41302</v>
      </c>
      <c r="M6252" t="s">
        <v>112314</v>
      </c>
      <c r="N6252" t="s">
        <v>28736</v>
      </c>
      <c r="O6252" s="3" t="s">
        <v>41303</v>
      </c>
      <c r="P6252" t="s">
        <v>28736</v>
      </c>
      <c r="Q6252" t="s">
        <v>28736</v>
      </c>
      <c r="R6252" t="s">
        <v>41303</v>
      </c>
      <c r="S6252" s="4" t="str">
        <f t="shared" si="97"/>
        <v>2004</v>
      </c>
    </row>
    <row r="6253" spans="1:19" hidden="1" x14ac:dyDescent="0.35">
      <c r="A6253" t="s">
        <v>41299</v>
      </c>
      <c r="B6253" t="s">
        <v>41300</v>
      </c>
      <c r="C6253" t="s">
        <v>41304</v>
      </c>
      <c r="D6253" t="s">
        <v>41305</v>
      </c>
      <c r="E6253" t="s">
        <v>41306</v>
      </c>
      <c r="F6253" t="s">
        <v>41307</v>
      </c>
      <c r="I6253" t="s">
        <v>29373</v>
      </c>
      <c r="J6253" t="s">
        <v>29374</v>
      </c>
      <c r="M6253" t="s">
        <v>112314</v>
      </c>
      <c r="N6253" t="s">
        <v>28736</v>
      </c>
      <c r="O6253" s="3" t="s">
        <v>41308</v>
      </c>
      <c r="P6253" t="s">
        <v>28736</v>
      </c>
      <c r="Q6253" t="s">
        <v>28736</v>
      </c>
      <c r="R6253" t="s">
        <v>41308</v>
      </c>
      <c r="S6253" s="4" t="str">
        <f t="shared" si="97"/>
        <v>2004</v>
      </c>
    </row>
    <row r="6254" spans="1:19" hidden="1" x14ac:dyDescent="0.35">
      <c r="A6254" t="s">
        <v>41306</v>
      </c>
      <c r="B6254" t="s">
        <v>41307</v>
      </c>
      <c r="C6254" t="s">
        <v>41309</v>
      </c>
      <c r="D6254" t="s">
        <v>41310</v>
      </c>
      <c r="E6254" t="s">
        <v>41311</v>
      </c>
      <c r="F6254" t="s">
        <v>41312</v>
      </c>
      <c r="I6254" t="s">
        <v>41313</v>
      </c>
      <c r="J6254" t="s">
        <v>41314</v>
      </c>
      <c r="M6254" t="s">
        <v>112314</v>
      </c>
      <c r="N6254" t="s">
        <v>28736</v>
      </c>
      <c r="O6254" s="3" t="s">
        <v>41315</v>
      </c>
      <c r="P6254" t="s">
        <v>28736</v>
      </c>
      <c r="Q6254" t="s">
        <v>28736</v>
      </c>
      <c r="R6254" t="s">
        <v>41315</v>
      </c>
      <c r="S6254" s="4" t="str">
        <f t="shared" si="97"/>
        <v>2004</v>
      </c>
    </row>
    <row r="6255" spans="1:19" hidden="1" x14ac:dyDescent="0.35">
      <c r="A6255" t="s">
        <v>41311</v>
      </c>
      <c r="B6255" t="s">
        <v>41312</v>
      </c>
      <c r="C6255" t="s">
        <v>41316</v>
      </c>
      <c r="D6255" t="s">
        <v>41317</v>
      </c>
      <c r="E6255" t="s">
        <v>41318</v>
      </c>
      <c r="F6255" t="s">
        <v>41319</v>
      </c>
      <c r="I6255" t="s">
        <v>41320</v>
      </c>
      <c r="J6255" t="s">
        <v>41321</v>
      </c>
      <c r="M6255" t="s">
        <v>112314</v>
      </c>
      <c r="N6255" t="s">
        <v>28736</v>
      </c>
      <c r="O6255" s="3" t="s">
        <v>41322</v>
      </c>
      <c r="P6255" t="s">
        <v>28736</v>
      </c>
      <c r="Q6255" t="s">
        <v>28736</v>
      </c>
      <c r="R6255" t="s">
        <v>41322</v>
      </c>
      <c r="S6255" s="4" t="str">
        <f t="shared" si="97"/>
        <v>2004</v>
      </c>
    </row>
    <row r="6256" spans="1:19" hidden="1" x14ac:dyDescent="0.35">
      <c r="A6256" t="s">
        <v>41318</v>
      </c>
      <c r="B6256" t="s">
        <v>41319</v>
      </c>
      <c r="C6256" t="s">
        <v>41323</v>
      </c>
      <c r="D6256" t="s">
        <v>41324</v>
      </c>
      <c r="E6256" t="s">
        <v>41325</v>
      </c>
      <c r="F6256" t="s">
        <v>41326</v>
      </c>
      <c r="I6256" t="s">
        <v>41327</v>
      </c>
      <c r="J6256" t="s">
        <v>41328</v>
      </c>
      <c r="M6256" t="s">
        <v>112297</v>
      </c>
      <c r="N6256" t="s">
        <v>124</v>
      </c>
      <c r="O6256" s="3" t="s">
        <v>41329</v>
      </c>
      <c r="P6256" t="s">
        <v>124</v>
      </c>
      <c r="Q6256" t="s">
        <v>124</v>
      </c>
      <c r="R6256" t="s">
        <v>41329</v>
      </c>
      <c r="S6256" s="4" t="str">
        <f t="shared" si="97"/>
        <v>2004</v>
      </c>
    </row>
    <row r="6257" spans="1:19" ht="101.5" hidden="1" x14ac:dyDescent="0.35">
      <c r="A6257" t="s">
        <v>41325</v>
      </c>
      <c r="B6257" t="s">
        <v>41326</v>
      </c>
      <c r="C6257" t="s">
        <v>41330</v>
      </c>
      <c r="D6257" t="s">
        <v>41331</v>
      </c>
      <c r="E6257" t="s">
        <v>41332</v>
      </c>
      <c r="F6257" t="s">
        <v>41333</v>
      </c>
      <c r="I6257" t="s">
        <v>41334</v>
      </c>
      <c r="J6257" t="s">
        <v>41335</v>
      </c>
      <c r="K6257" s="2" t="s">
        <v>41336</v>
      </c>
      <c r="M6257" t="s">
        <v>112297</v>
      </c>
      <c r="N6257" t="s">
        <v>124</v>
      </c>
      <c r="O6257" s="3" t="s">
        <v>41337</v>
      </c>
      <c r="P6257" t="s">
        <v>124</v>
      </c>
      <c r="Q6257" t="s">
        <v>124</v>
      </c>
      <c r="R6257" t="s">
        <v>41337</v>
      </c>
      <c r="S6257" s="4" t="str">
        <f t="shared" si="97"/>
        <v>2004</v>
      </c>
    </row>
    <row r="6258" spans="1:19" hidden="1" x14ac:dyDescent="0.35">
      <c r="A6258" t="s">
        <v>41332</v>
      </c>
      <c r="B6258" t="s">
        <v>41333</v>
      </c>
      <c r="C6258" t="s">
        <v>41338</v>
      </c>
      <c r="D6258" t="s">
        <v>41339</v>
      </c>
      <c r="E6258" t="s">
        <v>41340</v>
      </c>
      <c r="F6258" t="s">
        <v>41341</v>
      </c>
      <c r="I6258" t="s">
        <v>41342</v>
      </c>
      <c r="J6258" t="s">
        <v>41343</v>
      </c>
      <c r="M6258" t="s">
        <v>112298</v>
      </c>
      <c r="N6258" t="s">
        <v>28</v>
      </c>
      <c r="O6258" s="3" t="s">
        <v>41344</v>
      </c>
      <c r="P6258" t="s">
        <v>50</v>
      </c>
      <c r="Q6258" t="s">
        <v>50</v>
      </c>
      <c r="R6258" t="s">
        <v>41344</v>
      </c>
      <c r="S6258" s="4" t="str">
        <f t="shared" si="97"/>
        <v>2004</v>
      </c>
    </row>
    <row r="6259" spans="1:19" hidden="1" x14ac:dyDescent="0.35">
      <c r="A6259" t="s">
        <v>41340</v>
      </c>
      <c r="B6259" t="s">
        <v>41341</v>
      </c>
      <c r="C6259" t="s">
        <v>41345</v>
      </c>
      <c r="D6259" t="s">
        <v>41346</v>
      </c>
      <c r="E6259" t="s">
        <v>41347</v>
      </c>
      <c r="F6259" t="s">
        <v>41348</v>
      </c>
      <c r="I6259" t="s">
        <v>41349</v>
      </c>
      <c r="J6259" t="s">
        <v>41350</v>
      </c>
      <c r="M6259" t="s">
        <v>112315</v>
      </c>
      <c r="N6259" t="s">
        <v>159</v>
      </c>
      <c r="O6259" s="3" t="s">
        <v>41351</v>
      </c>
      <c r="P6259" t="s">
        <v>159</v>
      </c>
      <c r="Q6259" t="s">
        <v>159</v>
      </c>
      <c r="R6259" t="s">
        <v>41351</v>
      </c>
      <c r="S6259" s="4" t="str">
        <f t="shared" si="97"/>
        <v>2004</v>
      </c>
    </row>
    <row r="6260" spans="1:19" hidden="1" x14ac:dyDescent="0.35">
      <c r="A6260" t="s">
        <v>41347</v>
      </c>
      <c r="B6260" t="s">
        <v>41348</v>
      </c>
      <c r="C6260" t="s">
        <v>41352</v>
      </c>
      <c r="D6260" t="s">
        <v>41353</v>
      </c>
      <c r="E6260" t="s">
        <v>41354</v>
      </c>
      <c r="F6260" t="s">
        <v>41355</v>
      </c>
      <c r="I6260" t="s">
        <v>41356</v>
      </c>
      <c r="J6260" t="s">
        <v>41357</v>
      </c>
      <c r="M6260" t="s">
        <v>112298</v>
      </c>
      <c r="N6260" t="s">
        <v>28</v>
      </c>
      <c r="O6260" s="3" t="s">
        <v>41358</v>
      </c>
      <c r="P6260" t="s">
        <v>50</v>
      </c>
      <c r="Q6260" t="s">
        <v>50</v>
      </c>
      <c r="R6260" t="s">
        <v>41358</v>
      </c>
      <c r="S6260" s="4" t="str">
        <f t="shared" si="97"/>
        <v>2004</v>
      </c>
    </row>
    <row r="6261" spans="1:19" ht="29" hidden="1" x14ac:dyDescent="0.35">
      <c r="A6261" t="s">
        <v>41354</v>
      </c>
      <c r="B6261" t="s">
        <v>41355</v>
      </c>
      <c r="C6261" t="s">
        <v>41359</v>
      </c>
      <c r="D6261" t="s">
        <v>41360</v>
      </c>
      <c r="E6261" t="s">
        <v>41361</v>
      </c>
      <c r="F6261" t="s">
        <v>41362</v>
      </c>
      <c r="I6261" t="s">
        <v>41363</v>
      </c>
      <c r="J6261" t="s">
        <v>41364</v>
      </c>
      <c r="K6261" s="2" t="s">
        <v>33226</v>
      </c>
      <c r="M6261" t="s">
        <v>112314</v>
      </c>
      <c r="N6261" t="s">
        <v>28736</v>
      </c>
      <c r="O6261" s="3" t="s">
        <v>41365</v>
      </c>
      <c r="P6261" t="s">
        <v>28736</v>
      </c>
      <c r="Q6261" t="s">
        <v>28736</v>
      </c>
      <c r="R6261" t="s">
        <v>41365</v>
      </c>
      <c r="S6261" s="4" t="str">
        <f t="shared" si="97"/>
        <v>2004</v>
      </c>
    </row>
    <row r="6262" spans="1:19" hidden="1" x14ac:dyDescent="0.35">
      <c r="A6262" t="s">
        <v>41361</v>
      </c>
      <c r="B6262" t="s">
        <v>41362</v>
      </c>
      <c r="C6262" t="s">
        <v>41366</v>
      </c>
      <c r="D6262" t="s">
        <v>41367</v>
      </c>
      <c r="E6262" t="s">
        <v>41368</v>
      </c>
      <c r="F6262" t="s">
        <v>41369</v>
      </c>
      <c r="I6262" t="s">
        <v>41370</v>
      </c>
      <c r="J6262" t="s">
        <v>41371</v>
      </c>
      <c r="M6262" t="s">
        <v>112314</v>
      </c>
      <c r="N6262" t="s">
        <v>28736</v>
      </c>
      <c r="O6262" s="3" t="s">
        <v>41372</v>
      </c>
      <c r="P6262" t="s">
        <v>28736</v>
      </c>
      <c r="Q6262" t="s">
        <v>28736</v>
      </c>
      <c r="R6262" t="s">
        <v>41372</v>
      </c>
      <c r="S6262" s="4" t="str">
        <f t="shared" si="97"/>
        <v>2004</v>
      </c>
    </row>
    <row r="6263" spans="1:19" hidden="1" x14ac:dyDescent="0.35">
      <c r="A6263" t="s">
        <v>41368</v>
      </c>
      <c r="B6263" t="s">
        <v>41369</v>
      </c>
      <c r="C6263" t="s">
        <v>41373</v>
      </c>
      <c r="D6263" t="s">
        <v>41374</v>
      </c>
      <c r="E6263" t="s">
        <v>41375</v>
      </c>
      <c r="F6263" t="s">
        <v>41376</v>
      </c>
      <c r="I6263" t="s">
        <v>41377</v>
      </c>
      <c r="J6263" t="s">
        <v>41378</v>
      </c>
      <c r="M6263" t="s">
        <v>112297</v>
      </c>
      <c r="N6263" t="s">
        <v>124</v>
      </c>
      <c r="O6263" s="3" t="s">
        <v>41379</v>
      </c>
      <c r="P6263" t="s">
        <v>124</v>
      </c>
      <c r="Q6263" t="s">
        <v>124</v>
      </c>
      <c r="R6263" t="s">
        <v>41379</v>
      </c>
      <c r="S6263" s="4" t="str">
        <f t="shared" si="97"/>
        <v>2004</v>
      </c>
    </row>
    <row r="6264" spans="1:19" hidden="1" x14ac:dyDescent="0.35">
      <c r="A6264" t="s">
        <v>41375</v>
      </c>
      <c r="B6264" t="s">
        <v>41376</v>
      </c>
      <c r="C6264" t="s">
        <v>41380</v>
      </c>
      <c r="D6264" t="s">
        <v>41381</v>
      </c>
      <c r="E6264" t="s">
        <v>41382</v>
      </c>
      <c r="F6264" t="s">
        <v>41383</v>
      </c>
      <c r="I6264" t="s">
        <v>41384</v>
      </c>
      <c r="J6264" t="s">
        <v>41385</v>
      </c>
      <c r="M6264" t="s">
        <v>112297</v>
      </c>
      <c r="N6264" t="s">
        <v>124</v>
      </c>
      <c r="O6264" s="3" t="s">
        <v>41386</v>
      </c>
      <c r="P6264" t="s">
        <v>124</v>
      </c>
      <c r="Q6264" t="s">
        <v>124</v>
      </c>
      <c r="R6264" t="s">
        <v>41386</v>
      </c>
      <c r="S6264" s="4" t="str">
        <f t="shared" si="97"/>
        <v>2004</v>
      </c>
    </row>
    <row r="6265" spans="1:19" hidden="1" x14ac:dyDescent="0.35">
      <c r="A6265" t="s">
        <v>41382</v>
      </c>
      <c r="B6265" t="s">
        <v>41383</v>
      </c>
      <c r="C6265" t="s">
        <v>41387</v>
      </c>
      <c r="D6265" t="s">
        <v>41388</v>
      </c>
      <c r="E6265" t="s">
        <v>41389</v>
      </c>
      <c r="F6265" t="s">
        <v>41390</v>
      </c>
      <c r="I6265" t="s">
        <v>41391</v>
      </c>
      <c r="J6265" t="s">
        <v>41392</v>
      </c>
      <c r="M6265" t="s">
        <v>112297</v>
      </c>
      <c r="N6265" t="s">
        <v>16314</v>
      </c>
      <c r="O6265" s="3" t="s">
        <v>41393</v>
      </c>
      <c r="P6265" t="s">
        <v>16314</v>
      </c>
      <c r="Q6265" t="s">
        <v>16314</v>
      </c>
      <c r="R6265" t="s">
        <v>41393</v>
      </c>
      <c r="S6265" s="4" t="str">
        <f t="shared" si="97"/>
        <v>2004</v>
      </c>
    </row>
    <row r="6266" spans="1:19" hidden="1" x14ac:dyDescent="0.35">
      <c r="A6266" t="s">
        <v>41389</v>
      </c>
      <c r="B6266" t="s">
        <v>41390</v>
      </c>
      <c r="C6266" t="s">
        <v>41394</v>
      </c>
      <c r="D6266" t="s">
        <v>41395</v>
      </c>
      <c r="E6266" t="s">
        <v>41396</v>
      </c>
      <c r="F6266" t="s">
        <v>41397</v>
      </c>
      <c r="I6266" t="s">
        <v>41398</v>
      </c>
      <c r="J6266" t="s">
        <v>41399</v>
      </c>
      <c r="M6266" t="s">
        <v>112297</v>
      </c>
      <c r="N6266" t="s">
        <v>124</v>
      </c>
      <c r="O6266" s="3" t="s">
        <v>41400</v>
      </c>
      <c r="P6266" t="s">
        <v>124</v>
      </c>
      <c r="Q6266" t="s">
        <v>124</v>
      </c>
      <c r="R6266" t="s">
        <v>41400</v>
      </c>
      <c r="S6266" s="4" t="str">
        <f t="shared" si="97"/>
        <v>2004</v>
      </c>
    </row>
    <row r="6267" spans="1:19" hidden="1" x14ac:dyDescent="0.35">
      <c r="A6267" t="s">
        <v>41396</v>
      </c>
      <c r="B6267" t="s">
        <v>41397</v>
      </c>
      <c r="C6267" t="s">
        <v>41401</v>
      </c>
      <c r="D6267" t="s">
        <v>41402</v>
      </c>
      <c r="E6267" t="s">
        <v>41403</v>
      </c>
      <c r="F6267" t="s">
        <v>41404</v>
      </c>
      <c r="I6267" t="s">
        <v>41405</v>
      </c>
      <c r="J6267" t="s">
        <v>41406</v>
      </c>
      <c r="M6267" t="s">
        <v>112297</v>
      </c>
      <c r="N6267" t="s">
        <v>124</v>
      </c>
      <c r="O6267" s="3" t="s">
        <v>41407</v>
      </c>
      <c r="P6267" t="s">
        <v>124</v>
      </c>
      <c r="Q6267" t="s">
        <v>124</v>
      </c>
      <c r="R6267" t="s">
        <v>41407</v>
      </c>
      <c r="S6267" s="4" t="str">
        <f t="shared" si="97"/>
        <v>2004</v>
      </c>
    </row>
    <row r="6268" spans="1:19" hidden="1" x14ac:dyDescent="0.35">
      <c r="A6268" t="s">
        <v>41403</v>
      </c>
      <c r="B6268" t="s">
        <v>41404</v>
      </c>
      <c r="C6268" t="s">
        <v>41408</v>
      </c>
      <c r="D6268" t="s">
        <v>41409</v>
      </c>
      <c r="E6268" t="s">
        <v>41410</v>
      </c>
      <c r="F6268" t="s">
        <v>41411</v>
      </c>
      <c r="I6268" t="s">
        <v>41412</v>
      </c>
      <c r="J6268" t="s">
        <v>41413</v>
      </c>
      <c r="M6268" t="s">
        <v>112314</v>
      </c>
      <c r="N6268" t="s">
        <v>28736</v>
      </c>
      <c r="O6268" s="3" t="s">
        <v>41414</v>
      </c>
      <c r="P6268" t="s">
        <v>28736</v>
      </c>
      <c r="Q6268" t="s">
        <v>28736</v>
      </c>
      <c r="R6268" t="s">
        <v>41414</v>
      </c>
      <c r="S6268" s="4" t="str">
        <f t="shared" si="97"/>
        <v>2004</v>
      </c>
    </row>
    <row r="6269" spans="1:19" hidden="1" x14ac:dyDescent="0.35">
      <c r="A6269" t="s">
        <v>41410</v>
      </c>
      <c r="B6269" t="s">
        <v>41411</v>
      </c>
      <c r="C6269" t="s">
        <v>41415</v>
      </c>
      <c r="D6269" t="s">
        <v>41416</v>
      </c>
      <c r="E6269" t="s">
        <v>41417</v>
      </c>
      <c r="F6269" t="s">
        <v>41418</v>
      </c>
      <c r="I6269" t="s">
        <v>29748</v>
      </c>
      <c r="J6269" t="s">
        <v>29749</v>
      </c>
      <c r="M6269" t="s">
        <v>112314</v>
      </c>
      <c r="N6269" t="s">
        <v>28736</v>
      </c>
      <c r="O6269" s="3" t="s">
        <v>41419</v>
      </c>
      <c r="P6269" t="s">
        <v>28736</v>
      </c>
      <c r="Q6269" t="s">
        <v>28736</v>
      </c>
      <c r="R6269" t="s">
        <v>41419</v>
      </c>
      <c r="S6269" s="4" t="str">
        <f t="shared" si="97"/>
        <v>2004</v>
      </c>
    </row>
    <row r="6270" spans="1:19" hidden="1" x14ac:dyDescent="0.35">
      <c r="A6270" t="s">
        <v>41417</v>
      </c>
      <c r="B6270" t="s">
        <v>41418</v>
      </c>
      <c r="C6270" t="s">
        <v>41420</v>
      </c>
      <c r="D6270" t="s">
        <v>41421</v>
      </c>
      <c r="E6270" t="s">
        <v>41422</v>
      </c>
      <c r="F6270" t="s">
        <v>41423</v>
      </c>
      <c r="I6270" t="s">
        <v>29748</v>
      </c>
      <c r="J6270" t="s">
        <v>29749</v>
      </c>
      <c r="M6270" t="s">
        <v>112314</v>
      </c>
      <c r="N6270" t="s">
        <v>28736</v>
      </c>
      <c r="O6270" s="3" t="s">
        <v>41424</v>
      </c>
      <c r="P6270" t="s">
        <v>28736</v>
      </c>
      <c r="Q6270" t="s">
        <v>28736</v>
      </c>
      <c r="R6270" t="s">
        <v>41424</v>
      </c>
      <c r="S6270" s="4" t="str">
        <f t="shared" si="97"/>
        <v>2004</v>
      </c>
    </row>
    <row r="6271" spans="1:19" hidden="1" x14ac:dyDescent="0.35">
      <c r="A6271" t="s">
        <v>41422</v>
      </c>
      <c r="B6271" t="s">
        <v>41423</v>
      </c>
      <c r="C6271" t="s">
        <v>41425</v>
      </c>
      <c r="D6271" t="s">
        <v>41426</v>
      </c>
      <c r="E6271" t="s">
        <v>41427</v>
      </c>
      <c r="F6271" t="s">
        <v>41428</v>
      </c>
      <c r="I6271" t="s">
        <v>35545</v>
      </c>
      <c r="J6271" t="s">
        <v>35545</v>
      </c>
      <c r="M6271" t="s">
        <v>112314</v>
      </c>
      <c r="N6271" t="s">
        <v>28736</v>
      </c>
      <c r="O6271" s="3" t="s">
        <v>41429</v>
      </c>
      <c r="P6271" t="s">
        <v>28736</v>
      </c>
      <c r="Q6271" t="s">
        <v>28736</v>
      </c>
      <c r="R6271" t="s">
        <v>41429</v>
      </c>
      <c r="S6271" s="4" t="str">
        <f t="shared" si="97"/>
        <v>2004</v>
      </c>
    </row>
    <row r="6272" spans="1:19" ht="29" hidden="1" x14ac:dyDescent="0.35">
      <c r="A6272" t="s">
        <v>41427</v>
      </c>
      <c r="B6272" t="s">
        <v>41428</v>
      </c>
      <c r="C6272" t="s">
        <v>41430</v>
      </c>
      <c r="D6272" t="s">
        <v>41431</v>
      </c>
      <c r="E6272" t="s">
        <v>41432</v>
      </c>
      <c r="F6272" t="s">
        <v>41433</v>
      </c>
      <c r="I6272" t="s">
        <v>41434</v>
      </c>
      <c r="J6272" t="s">
        <v>41435</v>
      </c>
      <c r="K6272" s="2" t="s">
        <v>33226</v>
      </c>
      <c r="M6272" t="s">
        <v>112314</v>
      </c>
      <c r="N6272" t="s">
        <v>28736</v>
      </c>
      <c r="O6272" s="3" t="s">
        <v>41436</v>
      </c>
      <c r="P6272" t="s">
        <v>28736</v>
      </c>
      <c r="Q6272" t="s">
        <v>28736</v>
      </c>
      <c r="R6272" t="s">
        <v>41436</v>
      </c>
      <c r="S6272" s="4" t="str">
        <f t="shared" si="97"/>
        <v>2004</v>
      </c>
    </row>
    <row r="6273" spans="1:19" hidden="1" x14ac:dyDescent="0.35">
      <c r="A6273" t="s">
        <v>41432</v>
      </c>
      <c r="B6273" t="s">
        <v>41433</v>
      </c>
      <c r="C6273" t="s">
        <v>41437</v>
      </c>
      <c r="D6273" t="s">
        <v>41438</v>
      </c>
      <c r="E6273" t="s">
        <v>41439</v>
      </c>
      <c r="F6273" t="s">
        <v>41440</v>
      </c>
      <c r="I6273" t="s">
        <v>41441</v>
      </c>
      <c r="J6273" t="s">
        <v>41442</v>
      </c>
      <c r="M6273" t="s">
        <v>112297</v>
      </c>
      <c r="N6273" t="s">
        <v>124</v>
      </c>
      <c r="O6273" s="3" t="s">
        <v>41443</v>
      </c>
      <c r="P6273" t="s">
        <v>124</v>
      </c>
      <c r="Q6273" t="s">
        <v>124</v>
      </c>
      <c r="R6273" t="s">
        <v>41443</v>
      </c>
      <c r="S6273" s="4" t="str">
        <f t="shared" si="97"/>
        <v>2004</v>
      </c>
    </row>
    <row r="6274" spans="1:19" hidden="1" x14ac:dyDescent="0.35">
      <c r="A6274" t="s">
        <v>41439</v>
      </c>
      <c r="B6274" t="s">
        <v>41440</v>
      </c>
      <c r="C6274" t="s">
        <v>41444</v>
      </c>
      <c r="D6274" t="s">
        <v>41445</v>
      </c>
      <c r="E6274" t="s">
        <v>41446</v>
      </c>
      <c r="F6274" t="s">
        <v>41447</v>
      </c>
      <c r="I6274" t="s">
        <v>41448</v>
      </c>
      <c r="J6274" t="s">
        <v>41449</v>
      </c>
      <c r="M6274" t="s">
        <v>112299</v>
      </c>
      <c r="N6274" t="s">
        <v>247</v>
      </c>
      <c r="O6274" s="3" t="s">
        <v>41450</v>
      </c>
      <c r="P6274" t="s">
        <v>247</v>
      </c>
      <c r="Q6274" t="s">
        <v>247</v>
      </c>
      <c r="R6274" t="s">
        <v>41450</v>
      </c>
      <c r="S6274" s="4" t="str">
        <f t="shared" si="97"/>
        <v>2004</v>
      </c>
    </row>
    <row r="6275" spans="1:19" hidden="1" x14ac:dyDescent="0.35">
      <c r="A6275" t="s">
        <v>41446</v>
      </c>
      <c r="B6275" t="s">
        <v>41447</v>
      </c>
      <c r="C6275" t="s">
        <v>41451</v>
      </c>
      <c r="D6275" t="s">
        <v>41452</v>
      </c>
      <c r="E6275" t="s">
        <v>41453</v>
      </c>
      <c r="F6275" t="s">
        <v>41454</v>
      </c>
      <c r="I6275" t="s">
        <v>41455</v>
      </c>
      <c r="J6275" t="s">
        <v>41456</v>
      </c>
      <c r="M6275" t="s">
        <v>112299</v>
      </c>
      <c r="N6275" t="s">
        <v>247</v>
      </c>
      <c r="O6275" s="3" t="s">
        <v>41457</v>
      </c>
      <c r="P6275" t="s">
        <v>247</v>
      </c>
      <c r="Q6275" t="s">
        <v>247</v>
      </c>
      <c r="R6275" t="s">
        <v>41457</v>
      </c>
      <c r="S6275" s="4" t="str">
        <f t="shared" ref="S6275:S6338" si="98">LEFT(RIGHT(R6275,19),4)</f>
        <v>2004</v>
      </c>
    </row>
    <row r="6276" spans="1:19" hidden="1" x14ac:dyDescent="0.35">
      <c r="A6276" t="s">
        <v>41453</v>
      </c>
      <c r="B6276" t="s">
        <v>41454</v>
      </c>
      <c r="C6276" t="s">
        <v>41458</v>
      </c>
      <c r="D6276" t="s">
        <v>41459</v>
      </c>
      <c r="E6276" t="s">
        <v>41460</v>
      </c>
      <c r="F6276" t="s">
        <v>41461</v>
      </c>
      <c r="I6276" t="s">
        <v>41462</v>
      </c>
      <c r="J6276" t="s">
        <v>41463</v>
      </c>
      <c r="M6276" t="s">
        <v>112314</v>
      </c>
      <c r="N6276" t="s">
        <v>28736</v>
      </c>
      <c r="O6276" s="3" t="s">
        <v>41464</v>
      </c>
      <c r="P6276" t="s">
        <v>28736</v>
      </c>
      <c r="Q6276" t="s">
        <v>28736</v>
      </c>
      <c r="R6276" t="s">
        <v>41464</v>
      </c>
      <c r="S6276" s="4" t="str">
        <f t="shared" si="98"/>
        <v>2004</v>
      </c>
    </row>
    <row r="6277" spans="1:19" hidden="1" x14ac:dyDescent="0.35">
      <c r="A6277" t="s">
        <v>41460</v>
      </c>
      <c r="B6277" t="s">
        <v>41461</v>
      </c>
      <c r="C6277" t="s">
        <v>41465</v>
      </c>
      <c r="D6277" t="s">
        <v>41466</v>
      </c>
      <c r="E6277" t="s">
        <v>41467</v>
      </c>
      <c r="F6277" t="s">
        <v>41468</v>
      </c>
      <c r="I6277" t="s">
        <v>41469</v>
      </c>
      <c r="J6277" t="s">
        <v>41470</v>
      </c>
      <c r="M6277" t="s">
        <v>112299</v>
      </c>
      <c r="N6277" t="s">
        <v>247</v>
      </c>
      <c r="O6277" s="3" t="s">
        <v>41471</v>
      </c>
      <c r="P6277" t="s">
        <v>247</v>
      </c>
      <c r="Q6277" t="s">
        <v>247</v>
      </c>
      <c r="R6277" t="s">
        <v>41471</v>
      </c>
      <c r="S6277" s="4" t="str">
        <f t="shared" si="98"/>
        <v>2004</v>
      </c>
    </row>
    <row r="6278" spans="1:19" hidden="1" x14ac:dyDescent="0.35">
      <c r="A6278" t="s">
        <v>41467</v>
      </c>
      <c r="B6278" t="s">
        <v>41468</v>
      </c>
      <c r="C6278" t="s">
        <v>41472</v>
      </c>
      <c r="D6278" t="s">
        <v>41473</v>
      </c>
      <c r="E6278" t="s">
        <v>41474</v>
      </c>
      <c r="F6278" t="s">
        <v>41475</v>
      </c>
      <c r="I6278" t="s">
        <v>41476</v>
      </c>
      <c r="J6278" t="s">
        <v>41477</v>
      </c>
      <c r="M6278" t="s">
        <v>112297</v>
      </c>
      <c r="N6278" t="s">
        <v>124</v>
      </c>
      <c r="O6278" s="3" t="s">
        <v>41478</v>
      </c>
      <c r="P6278" t="s">
        <v>124</v>
      </c>
      <c r="Q6278" t="s">
        <v>124</v>
      </c>
      <c r="R6278" t="s">
        <v>41478</v>
      </c>
      <c r="S6278" s="4" t="str">
        <f t="shared" si="98"/>
        <v>2004</v>
      </c>
    </row>
    <row r="6279" spans="1:19" hidden="1" x14ac:dyDescent="0.35">
      <c r="A6279" t="s">
        <v>41474</v>
      </c>
      <c r="B6279" t="s">
        <v>41475</v>
      </c>
      <c r="C6279" t="s">
        <v>41479</v>
      </c>
      <c r="D6279" t="s">
        <v>41480</v>
      </c>
      <c r="E6279" t="s">
        <v>41481</v>
      </c>
      <c r="F6279" t="s">
        <v>41482</v>
      </c>
      <c r="I6279" t="s">
        <v>41483</v>
      </c>
      <c r="J6279" t="s">
        <v>41484</v>
      </c>
      <c r="M6279" t="s">
        <v>112297</v>
      </c>
      <c r="N6279" t="s">
        <v>124</v>
      </c>
      <c r="O6279" s="3" t="s">
        <v>41485</v>
      </c>
      <c r="P6279" t="s">
        <v>124</v>
      </c>
      <c r="Q6279" t="s">
        <v>124</v>
      </c>
      <c r="R6279" t="s">
        <v>41485</v>
      </c>
      <c r="S6279" s="4" t="str">
        <f t="shared" si="98"/>
        <v>2004</v>
      </c>
    </row>
    <row r="6280" spans="1:19" hidden="1" x14ac:dyDescent="0.35">
      <c r="A6280" t="s">
        <v>41481</v>
      </c>
      <c r="B6280" t="s">
        <v>41482</v>
      </c>
      <c r="C6280" t="s">
        <v>41486</v>
      </c>
      <c r="D6280" t="s">
        <v>41487</v>
      </c>
      <c r="E6280" t="s">
        <v>41488</v>
      </c>
      <c r="F6280" t="s">
        <v>41489</v>
      </c>
      <c r="I6280" t="s">
        <v>41490</v>
      </c>
      <c r="J6280" t="s">
        <v>41491</v>
      </c>
      <c r="M6280" t="s">
        <v>112297</v>
      </c>
      <c r="N6280" t="s">
        <v>124</v>
      </c>
      <c r="O6280" s="3" t="s">
        <v>41492</v>
      </c>
      <c r="P6280" t="s">
        <v>124</v>
      </c>
      <c r="Q6280" t="s">
        <v>124</v>
      </c>
      <c r="R6280" t="s">
        <v>41492</v>
      </c>
      <c r="S6280" s="4" t="str">
        <f t="shared" si="98"/>
        <v>2004</v>
      </c>
    </row>
    <row r="6281" spans="1:19" hidden="1" x14ac:dyDescent="0.35">
      <c r="A6281" t="s">
        <v>41488</v>
      </c>
      <c r="B6281" t="s">
        <v>41489</v>
      </c>
      <c r="C6281" t="s">
        <v>41493</v>
      </c>
      <c r="D6281" t="s">
        <v>41494</v>
      </c>
      <c r="E6281" t="s">
        <v>41495</v>
      </c>
      <c r="F6281" t="s">
        <v>41496</v>
      </c>
      <c r="I6281" t="s">
        <v>37070</v>
      </c>
      <c r="J6281" t="s">
        <v>30140</v>
      </c>
      <c r="M6281" t="s">
        <v>112314</v>
      </c>
      <c r="N6281" t="s">
        <v>28736</v>
      </c>
      <c r="O6281" s="3" t="s">
        <v>41497</v>
      </c>
      <c r="P6281" t="s">
        <v>28736</v>
      </c>
      <c r="Q6281" t="s">
        <v>28736</v>
      </c>
      <c r="R6281" t="s">
        <v>41497</v>
      </c>
      <c r="S6281" s="4" t="str">
        <f t="shared" si="98"/>
        <v>2004</v>
      </c>
    </row>
    <row r="6282" spans="1:19" hidden="1" x14ac:dyDescent="0.35">
      <c r="A6282" t="s">
        <v>41495</v>
      </c>
      <c r="B6282" t="s">
        <v>41496</v>
      </c>
      <c r="C6282" t="s">
        <v>41498</v>
      </c>
      <c r="D6282" t="s">
        <v>41499</v>
      </c>
      <c r="E6282" t="s">
        <v>41500</v>
      </c>
      <c r="F6282" t="s">
        <v>41501</v>
      </c>
      <c r="I6282" t="s">
        <v>41502</v>
      </c>
      <c r="J6282" t="s">
        <v>41503</v>
      </c>
      <c r="M6282" t="s">
        <v>112314</v>
      </c>
      <c r="N6282" t="s">
        <v>28736</v>
      </c>
      <c r="O6282" s="3" t="s">
        <v>41504</v>
      </c>
      <c r="P6282" t="s">
        <v>28736</v>
      </c>
      <c r="Q6282" t="s">
        <v>28736</v>
      </c>
      <c r="R6282" t="s">
        <v>41504</v>
      </c>
      <c r="S6282" s="4" t="str">
        <f t="shared" si="98"/>
        <v>2004</v>
      </c>
    </row>
    <row r="6283" spans="1:19" hidden="1" x14ac:dyDescent="0.35">
      <c r="A6283" t="s">
        <v>41500</v>
      </c>
      <c r="B6283" t="s">
        <v>41501</v>
      </c>
      <c r="C6283" t="s">
        <v>41505</v>
      </c>
      <c r="D6283" t="s">
        <v>41506</v>
      </c>
      <c r="E6283" t="s">
        <v>41507</v>
      </c>
      <c r="F6283" t="s">
        <v>41508</v>
      </c>
      <c r="I6283" t="s">
        <v>41509</v>
      </c>
      <c r="J6283" t="s">
        <v>41510</v>
      </c>
      <c r="M6283" t="s">
        <v>112314</v>
      </c>
      <c r="N6283" t="s">
        <v>28736</v>
      </c>
      <c r="O6283" s="3" t="s">
        <v>41511</v>
      </c>
      <c r="P6283" t="s">
        <v>28736</v>
      </c>
      <c r="Q6283" t="s">
        <v>28736</v>
      </c>
      <c r="R6283" t="s">
        <v>41511</v>
      </c>
      <c r="S6283" s="4" t="str">
        <f t="shared" si="98"/>
        <v>2004</v>
      </c>
    </row>
    <row r="6284" spans="1:19" ht="409.5" hidden="1" x14ac:dyDescent="0.35">
      <c r="A6284" t="s">
        <v>41507</v>
      </c>
      <c r="B6284" t="s">
        <v>41508</v>
      </c>
      <c r="C6284" t="s">
        <v>41512</v>
      </c>
      <c r="D6284" t="s">
        <v>41513</v>
      </c>
      <c r="E6284" t="s">
        <v>41514</v>
      </c>
      <c r="F6284" t="s">
        <v>41515</v>
      </c>
      <c r="I6284" t="s">
        <v>41516</v>
      </c>
      <c r="J6284" t="s">
        <v>41517</v>
      </c>
      <c r="K6284" s="2" t="s">
        <v>41518</v>
      </c>
      <c r="M6284" t="s">
        <v>112314</v>
      </c>
      <c r="N6284" t="s">
        <v>28736</v>
      </c>
      <c r="O6284" s="3" t="s">
        <v>41519</v>
      </c>
      <c r="P6284" t="s">
        <v>28736</v>
      </c>
      <c r="Q6284" t="s">
        <v>28736</v>
      </c>
      <c r="R6284" t="s">
        <v>41519</v>
      </c>
      <c r="S6284" s="4" t="str">
        <f t="shared" si="98"/>
        <v>2004</v>
      </c>
    </row>
    <row r="6285" spans="1:19" hidden="1" x14ac:dyDescent="0.35">
      <c r="A6285" t="s">
        <v>41514</v>
      </c>
      <c r="B6285" t="s">
        <v>41515</v>
      </c>
      <c r="C6285" t="s">
        <v>41520</v>
      </c>
      <c r="D6285" t="s">
        <v>41521</v>
      </c>
      <c r="E6285" t="s">
        <v>41522</v>
      </c>
      <c r="F6285" t="s">
        <v>41523</v>
      </c>
      <c r="I6285" t="s">
        <v>41524</v>
      </c>
      <c r="J6285" t="s">
        <v>41525</v>
      </c>
      <c r="M6285" t="s">
        <v>112314</v>
      </c>
      <c r="N6285" t="s">
        <v>28736</v>
      </c>
      <c r="O6285" s="3" t="s">
        <v>41526</v>
      </c>
      <c r="P6285" t="s">
        <v>28736</v>
      </c>
      <c r="Q6285" t="s">
        <v>28736</v>
      </c>
      <c r="R6285" t="s">
        <v>41526</v>
      </c>
      <c r="S6285" s="4" t="str">
        <f t="shared" si="98"/>
        <v>2004</v>
      </c>
    </row>
    <row r="6286" spans="1:19" hidden="1" x14ac:dyDescent="0.35">
      <c r="A6286" t="s">
        <v>41522</v>
      </c>
      <c r="B6286" t="s">
        <v>41523</v>
      </c>
      <c r="C6286" t="s">
        <v>41527</v>
      </c>
      <c r="D6286" t="s">
        <v>41528</v>
      </c>
      <c r="E6286" t="s">
        <v>41529</v>
      </c>
      <c r="F6286" s="1">
        <v>5175390000000</v>
      </c>
      <c r="I6286" t="s">
        <v>41530</v>
      </c>
      <c r="J6286" t="s">
        <v>41531</v>
      </c>
      <c r="M6286" t="s">
        <v>112297</v>
      </c>
      <c r="N6286" t="s">
        <v>124</v>
      </c>
      <c r="O6286" s="3" t="s">
        <v>41532</v>
      </c>
      <c r="P6286" t="s">
        <v>124</v>
      </c>
      <c r="Q6286" t="s">
        <v>124</v>
      </c>
      <c r="R6286" t="s">
        <v>41532</v>
      </c>
      <c r="S6286" s="4" t="str">
        <f t="shared" si="98"/>
        <v>2004</v>
      </c>
    </row>
    <row r="6287" spans="1:19" hidden="1" x14ac:dyDescent="0.35">
      <c r="A6287" t="s">
        <v>41529</v>
      </c>
      <c r="B6287" s="1">
        <v>5175390000000</v>
      </c>
      <c r="C6287" t="s">
        <v>41533</v>
      </c>
      <c r="D6287" t="s">
        <v>41534</v>
      </c>
      <c r="E6287" t="s">
        <v>41535</v>
      </c>
      <c r="F6287" t="s">
        <v>41536</v>
      </c>
      <c r="I6287" t="s">
        <v>41537</v>
      </c>
      <c r="J6287" t="s">
        <v>41538</v>
      </c>
      <c r="M6287" t="s">
        <v>112298</v>
      </c>
      <c r="N6287" t="s">
        <v>28</v>
      </c>
      <c r="O6287" s="3" t="s">
        <v>41539</v>
      </c>
      <c r="P6287" t="s">
        <v>50</v>
      </c>
      <c r="Q6287" t="s">
        <v>50</v>
      </c>
      <c r="R6287" t="s">
        <v>41539</v>
      </c>
      <c r="S6287" s="4" t="str">
        <f t="shared" si="98"/>
        <v>2004</v>
      </c>
    </row>
    <row r="6288" spans="1:19" hidden="1" x14ac:dyDescent="0.35">
      <c r="A6288" t="s">
        <v>41535</v>
      </c>
      <c r="B6288" t="s">
        <v>41536</v>
      </c>
      <c r="C6288" t="s">
        <v>41540</v>
      </c>
      <c r="D6288" t="s">
        <v>41541</v>
      </c>
      <c r="E6288" t="s">
        <v>41542</v>
      </c>
      <c r="F6288" t="s">
        <v>41543</v>
      </c>
      <c r="I6288" t="s">
        <v>41544</v>
      </c>
      <c r="J6288" t="s">
        <v>41545</v>
      </c>
      <c r="M6288" t="s">
        <v>112314</v>
      </c>
      <c r="N6288" t="s">
        <v>28736</v>
      </c>
      <c r="O6288" s="3" t="s">
        <v>41546</v>
      </c>
      <c r="P6288" t="s">
        <v>28736</v>
      </c>
      <c r="Q6288" t="s">
        <v>28736</v>
      </c>
      <c r="R6288" t="s">
        <v>41546</v>
      </c>
      <c r="S6288" s="4" t="str">
        <f t="shared" si="98"/>
        <v>2004</v>
      </c>
    </row>
    <row r="6289" spans="1:19" hidden="1" x14ac:dyDescent="0.35">
      <c r="A6289" t="s">
        <v>41542</v>
      </c>
      <c r="B6289" t="s">
        <v>41543</v>
      </c>
      <c r="C6289" t="s">
        <v>41547</v>
      </c>
      <c r="D6289" t="s">
        <v>41548</v>
      </c>
      <c r="E6289" t="s">
        <v>41549</v>
      </c>
      <c r="F6289" t="s">
        <v>41550</v>
      </c>
      <c r="I6289" t="s">
        <v>41551</v>
      </c>
      <c r="J6289" t="s">
        <v>41552</v>
      </c>
      <c r="M6289" t="s">
        <v>112299</v>
      </c>
      <c r="N6289" t="s">
        <v>247</v>
      </c>
      <c r="O6289" s="3" t="s">
        <v>41553</v>
      </c>
      <c r="P6289" t="s">
        <v>247</v>
      </c>
      <c r="Q6289" t="s">
        <v>247</v>
      </c>
      <c r="R6289" t="s">
        <v>41553</v>
      </c>
      <c r="S6289" s="4" t="str">
        <f t="shared" si="98"/>
        <v>2004</v>
      </c>
    </row>
    <row r="6290" spans="1:19" hidden="1" x14ac:dyDescent="0.35">
      <c r="A6290" t="s">
        <v>41549</v>
      </c>
      <c r="B6290" t="s">
        <v>41550</v>
      </c>
      <c r="C6290" t="s">
        <v>41554</v>
      </c>
      <c r="D6290" t="s">
        <v>41555</v>
      </c>
      <c r="E6290" t="s">
        <v>41556</v>
      </c>
      <c r="F6290" t="s">
        <v>41557</v>
      </c>
      <c r="I6290" t="s">
        <v>41558</v>
      </c>
      <c r="J6290" t="s">
        <v>41559</v>
      </c>
      <c r="M6290" t="s">
        <v>112299</v>
      </c>
      <c r="N6290" t="s">
        <v>247</v>
      </c>
      <c r="O6290" s="3" t="s">
        <v>41560</v>
      </c>
      <c r="P6290" t="s">
        <v>247</v>
      </c>
      <c r="Q6290" t="s">
        <v>247</v>
      </c>
      <c r="R6290" t="s">
        <v>41560</v>
      </c>
      <c r="S6290" s="4" t="str">
        <f t="shared" si="98"/>
        <v>2004</v>
      </c>
    </row>
    <row r="6291" spans="1:19" hidden="1" x14ac:dyDescent="0.35">
      <c r="A6291" t="s">
        <v>41556</v>
      </c>
      <c r="B6291" t="s">
        <v>41557</v>
      </c>
      <c r="C6291" t="s">
        <v>41561</v>
      </c>
      <c r="D6291" t="s">
        <v>41562</v>
      </c>
      <c r="E6291" t="s">
        <v>41563</v>
      </c>
      <c r="F6291" t="s">
        <v>41564</v>
      </c>
      <c r="I6291" t="s">
        <v>41565</v>
      </c>
      <c r="J6291" t="s">
        <v>41566</v>
      </c>
      <c r="M6291" t="s">
        <v>112297</v>
      </c>
      <c r="N6291" t="s">
        <v>124</v>
      </c>
      <c r="O6291" s="3" t="s">
        <v>41567</v>
      </c>
      <c r="P6291" t="s">
        <v>124</v>
      </c>
      <c r="Q6291" t="s">
        <v>124</v>
      </c>
      <c r="R6291" t="s">
        <v>41567</v>
      </c>
      <c r="S6291" s="4" t="str">
        <f t="shared" si="98"/>
        <v>2004</v>
      </c>
    </row>
    <row r="6292" spans="1:19" hidden="1" x14ac:dyDescent="0.35">
      <c r="A6292" t="s">
        <v>41563</v>
      </c>
      <c r="B6292" t="s">
        <v>41564</v>
      </c>
      <c r="C6292" t="s">
        <v>41568</v>
      </c>
      <c r="D6292" t="s">
        <v>41569</v>
      </c>
      <c r="E6292" t="s">
        <v>41570</v>
      </c>
      <c r="F6292" t="s">
        <v>41571</v>
      </c>
      <c r="I6292" t="s">
        <v>41572</v>
      </c>
      <c r="J6292" t="s">
        <v>41573</v>
      </c>
      <c r="M6292" t="s">
        <v>112314</v>
      </c>
      <c r="N6292" t="s">
        <v>28736</v>
      </c>
      <c r="O6292" s="3" t="s">
        <v>41574</v>
      </c>
      <c r="P6292" t="s">
        <v>28736</v>
      </c>
      <c r="Q6292" t="s">
        <v>28736</v>
      </c>
      <c r="R6292" t="s">
        <v>41574</v>
      </c>
      <c r="S6292" s="4" t="str">
        <f t="shared" si="98"/>
        <v>2004</v>
      </c>
    </row>
    <row r="6293" spans="1:19" hidden="1" x14ac:dyDescent="0.35">
      <c r="A6293" t="s">
        <v>41570</v>
      </c>
      <c r="B6293" t="s">
        <v>41571</v>
      </c>
      <c r="C6293" t="s">
        <v>41575</v>
      </c>
      <c r="D6293" t="s">
        <v>41576</v>
      </c>
      <c r="E6293" t="s">
        <v>41577</v>
      </c>
      <c r="F6293" t="s">
        <v>41578</v>
      </c>
      <c r="I6293" t="s">
        <v>41579</v>
      </c>
      <c r="J6293" t="s">
        <v>41580</v>
      </c>
      <c r="M6293" t="s">
        <v>112314</v>
      </c>
      <c r="N6293" t="s">
        <v>28736</v>
      </c>
      <c r="O6293" s="3" t="s">
        <v>41581</v>
      </c>
      <c r="P6293" t="s">
        <v>28736</v>
      </c>
      <c r="Q6293" t="s">
        <v>28736</v>
      </c>
      <c r="R6293" t="s">
        <v>41581</v>
      </c>
      <c r="S6293" s="4" t="str">
        <f t="shared" si="98"/>
        <v>2004</v>
      </c>
    </row>
    <row r="6294" spans="1:19" hidden="1" x14ac:dyDescent="0.35">
      <c r="A6294" t="s">
        <v>41577</v>
      </c>
      <c r="B6294" t="s">
        <v>41578</v>
      </c>
      <c r="C6294" t="s">
        <v>41582</v>
      </c>
      <c r="D6294" t="s">
        <v>41583</v>
      </c>
      <c r="E6294" t="s">
        <v>41584</v>
      </c>
      <c r="F6294" t="s">
        <v>41585</v>
      </c>
      <c r="I6294" t="s">
        <v>41586</v>
      </c>
      <c r="J6294" t="s">
        <v>41587</v>
      </c>
      <c r="M6294" t="s">
        <v>112314</v>
      </c>
      <c r="N6294" t="s">
        <v>28736</v>
      </c>
      <c r="O6294" s="3" t="s">
        <v>41588</v>
      </c>
      <c r="P6294" t="s">
        <v>28736</v>
      </c>
      <c r="Q6294" t="s">
        <v>28736</v>
      </c>
      <c r="R6294" t="s">
        <v>41588</v>
      </c>
      <c r="S6294" s="4" t="str">
        <f t="shared" si="98"/>
        <v>2004</v>
      </c>
    </row>
    <row r="6295" spans="1:19" hidden="1" x14ac:dyDescent="0.35">
      <c r="A6295" t="s">
        <v>41584</v>
      </c>
      <c r="B6295" t="s">
        <v>41585</v>
      </c>
      <c r="C6295" t="s">
        <v>41589</v>
      </c>
      <c r="D6295" t="s">
        <v>41590</v>
      </c>
      <c r="E6295" t="s">
        <v>41591</v>
      </c>
      <c r="F6295" t="s">
        <v>41592</v>
      </c>
      <c r="I6295" t="s">
        <v>1021</v>
      </c>
      <c r="J6295" t="s">
        <v>1022</v>
      </c>
      <c r="M6295" t="s">
        <v>112297</v>
      </c>
      <c r="N6295" t="s">
        <v>124</v>
      </c>
      <c r="O6295" s="3" t="s">
        <v>41593</v>
      </c>
      <c r="P6295" t="s">
        <v>124</v>
      </c>
      <c r="Q6295" t="s">
        <v>124</v>
      </c>
      <c r="R6295" t="s">
        <v>41593</v>
      </c>
      <c r="S6295" s="4" t="str">
        <f t="shared" si="98"/>
        <v>2004</v>
      </c>
    </row>
    <row r="6296" spans="1:19" hidden="1" x14ac:dyDescent="0.35">
      <c r="A6296" t="s">
        <v>41591</v>
      </c>
      <c r="B6296" t="s">
        <v>41592</v>
      </c>
      <c r="C6296" t="s">
        <v>41594</v>
      </c>
      <c r="D6296" t="s">
        <v>41595</v>
      </c>
      <c r="E6296" t="s">
        <v>41596</v>
      </c>
      <c r="F6296" t="s">
        <v>41597</v>
      </c>
      <c r="I6296" t="s">
        <v>41598</v>
      </c>
      <c r="J6296" t="s">
        <v>41599</v>
      </c>
      <c r="M6296" t="s">
        <v>112298</v>
      </c>
      <c r="N6296" t="s">
        <v>28</v>
      </c>
      <c r="O6296" s="3" t="s">
        <v>41600</v>
      </c>
      <c r="P6296" t="s">
        <v>16314</v>
      </c>
      <c r="Q6296" t="s">
        <v>16314</v>
      </c>
      <c r="R6296" t="s">
        <v>41600</v>
      </c>
      <c r="S6296" s="4" t="str">
        <f t="shared" si="98"/>
        <v>2004</v>
      </c>
    </row>
    <row r="6297" spans="1:19" hidden="1" x14ac:dyDescent="0.35">
      <c r="A6297" t="s">
        <v>41596</v>
      </c>
      <c r="B6297" t="s">
        <v>41597</v>
      </c>
      <c r="C6297" t="s">
        <v>41601</v>
      </c>
      <c r="D6297" t="s">
        <v>41602</v>
      </c>
      <c r="E6297" t="s">
        <v>41603</v>
      </c>
      <c r="F6297" t="s">
        <v>41604</v>
      </c>
      <c r="I6297" t="s">
        <v>41605</v>
      </c>
      <c r="J6297" t="s">
        <v>41606</v>
      </c>
      <c r="M6297" t="s">
        <v>112297</v>
      </c>
      <c r="N6297" t="s">
        <v>124</v>
      </c>
      <c r="O6297" s="3" t="s">
        <v>41607</v>
      </c>
      <c r="P6297" t="s">
        <v>124</v>
      </c>
      <c r="Q6297" t="s">
        <v>124</v>
      </c>
      <c r="R6297" t="s">
        <v>41607</v>
      </c>
      <c r="S6297" s="4" t="str">
        <f t="shared" si="98"/>
        <v>2004</v>
      </c>
    </row>
    <row r="6298" spans="1:19" hidden="1" x14ac:dyDescent="0.35">
      <c r="A6298" t="s">
        <v>41603</v>
      </c>
      <c r="B6298" t="s">
        <v>41604</v>
      </c>
      <c r="C6298" t="s">
        <v>41608</v>
      </c>
      <c r="D6298" t="s">
        <v>41609</v>
      </c>
      <c r="E6298" t="s">
        <v>41610</v>
      </c>
      <c r="F6298" t="s">
        <v>41611</v>
      </c>
      <c r="I6298" t="s">
        <v>41612</v>
      </c>
      <c r="J6298" t="s">
        <v>41613</v>
      </c>
      <c r="M6298" t="s">
        <v>112297</v>
      </c>
      <c r="N6298" t="s">
        <v>124</v>
      </c>
      <c r="O6298" s="3" t="s">
        <v>41614</v>
      </c>
      <c r="P6298" t="s">
        <v>124</v>
      </c>
      <c r="Q6298" t="s">
        <v>124</v>
      </c>
      <c r="R6298" t="s">
        <v>41614</v>
      </c>
      <c r="S6298" s="4" t="str">
        <f t="shared" si="98"/>
        <v>2004</v>
      </c>
    </row>
    <row r="6299" spans="1:19" hidden="1" x14ac:dyDescent="0.35">
      <c r="A6299" t="s">
        <v>41610</v>
      </c>
      <c r="B6299" t="s">
        <v>41611</v>
      </c>
      <c r="C6299" t="s">
        <v>41615</v>
      </c>
      <c r="D6299" t="s">
        <v>41616</v>
      </c>
      <c r="E6299" t="s">
        <v>41617</v>
      </c>
      <c r="F6299" t="s">
        <v>41618</v>
      </c>
      <c r="I6299" t="s">
        <v>41619</v>
      </c>
      <c r="J6299" t="s">
        <v>41620</v>
      </c>
      <c r="M6299" t="s">
        <v>112299</v>
      </c>
      <c r="N6299" t="s">
        <v>247</v>
      </c>
      <c r="O6299" s="3" t="s">
        <v>41621</v>
      </c>
      <c r="P6299" t="s">
        <v>247</v>
      </c>
      <c r="Q6299" t="s">
        <v>247</v>
      </c>
      <c r="R6299" t="s">
        <v>41621</v>
      </c>
      <c r="S6299" s="4" t="str">
        <f t="shared" si="98"/>
        <v>2004</v>
      </c>
    </row>
    <row r="6300" spans="1:19" hidden="1" x14ac:dyDescent="0.35">
      <c r="A6300" t="s">
        <v>41617</v>
      </c>
      <c r="B6300" t="s">
        <v>41618</v>
      </c>
      <c r="C6300" t="s">
        <v>41622</v>
      </c>
      <c r="D6300" t="s">
        <v>41623</v>
      </c>
      <c r="E6300" t="s">
        <v>41624</v>
      </c>
      <c r="F6300" t="s">
        <v>41625</v>
      </c>
      <c r="I6300" t="s">
        <v>41626</v>
      </c>
      <c r="J6300" t="s">
        <v>41627</v>
      </c>
      <c r="M6300" t="s">
        <v>112297</v>
      </c>
      <c r="N6300" t="s">
        <v>124</v>
      </c>
      <c r="O6300" s="3" t="s">
        <v>41628</v>
      </c>
      <c r="P6300" t="s">
        <v>124</v>
      </c>
      <c r="Q6300" t="s">
        <v>124</v>
      </c>
      <c r="R6300" t="s">
        <v>41628</v>
      </c>
      <c r="S6300" s="4" t="str">
        <f t="shared" si="98"/>
        <v>2004</v>
      </c>
    </row>
    <row r="6301" spans="1:19" hidden="1" x14ac:dyDescent="0.35">
      <c r="A6301" t="s">
        <v>41624</v>
      </c>
      <c r="B6301" t="s">
        <v>41625</v>
      </c>
      <c r="C6301" t="s">
        <v>41629</v>
      </c>
      <c r="D6301" t="s">
        <v>41630</v>
      </c>
      <c r="E6301" t="s">
        <v>41631</v>
      </c>
      <c r="F6301" t="s">
        <v>41632</v>
      </c>
      <c r="I6301" t="s">
        <v>41633</v>
      </c>
      <c r="J6301" t="s">
        <v>41634</v>
      </c>
      <c r="M6301" t="s">
        <v>112297</v>
      </c>
      <c r="N6301" t="s">
        <v>124</v>
      </c>
      <c r="O6301" s="3" t="s">
        <v>41635</v>
      </c>
      <c r="P6301" t="s">
        <v>124</v>
      </c>
      <c r="Q6301" t="s">
        <v>124</v>
      </c>
      <c r="R6301" t="s">
        <v>41635</v>
      </c>
      <c r="S6301" s="4" t="str">
        <f t="shared" si="98"/>
        <v>2004</v>
      </c>
    </row>
    <row r="6302" spans="1:19" hidden="1" x14ac:dyDescent="0.35">
      <c r="A6302" t="s">
        <v>41631</v>
      </c>
      <c r="B6302" t="s">
        <v>41632</v>
      </c>
      <c r="C6302" t="s">
        <v>41636</v>
      </c>
      <c r="D6302" t="s">
        <v>41637</v>
      </c>
      <c r="E6302" t="s">
        <v>41638</v>
      </c>
      <c r="F6302" t="s">
        <v>41639</v>
      </c>
      <c r="I6302" t="s">
        <v>41640</v>
      </c>
      <c r="J6302" t="s">
        <v>41641</v>
      </c>
      <c r="M6302" t="s">
        <v>112297</v>
      </c>
      <c r="N6302" t="s">
        <v>124</v>
      </c>
      <c r="O6302" s="3" t="s">
        <v>41642</v>
      </c>
      <c r="P6302" t="s">
        <v>124</v>
      </c>
      <c r="Q6302" t="s">
        <v>124</v>
      </c>
      <c r="R6302" t="s">
        <v>41642</v>
      </c>
      <c r="S6302" s="4" t="str">
        <f t="shared" si="98"/>
        <v>2004</v>
      </c>
    </row>
    <row r="6303" spans="1:19" hidden="1" x14ac:dyDescent="0.35">
      <c r="A6303" t="s">
        <v>41638</v>
      </c>
      <c r="B6303" t="s">
        <v>41639</v>
      </c>
      <c r="C6303" t="s">
        <v>41643</v>
      </c>
      <c r="D6303" t="s">
        <v>41644</v>
      </c>
      <c r="E6303" t="s">
        <v>41645</v>
      </c>
      <c r="F6303" t="s">
        <v>41646</v>
      </c>
      <c r="I6303" t="s">
        <v>41647</v>
      </c>
      <c r="J6303" t="s">
        <v>41648</v>
      </c>
      <c r="M6303" t="s">
        <v>112299</v>
      </c>
      <c r="N6303" t="s">
        <v>247</v>
      </c>
      <c r="O6303" s="3" t="s">
        <v>41649</v>
      </c>
      <c r="P6303" t="s">
        <v>247</v>
      </c>
      <c r="Q6303" t="s">
        <v>247</v>
      </c>
      <c r="R6303" t="s">
        <v>41649</v>
      </c>
      <c r="S6303" s="4" t="str">
        <f t="shared" si="98"/>
        <v>2004</v>
      </c>
    </row>
    <row r="6304" spans="1:19" hidden="1" x14ac:dyDescent="0.35">
      <c r="A6304" t="s">
        <v>41645</v>
      </c>
      <c r="B6304" t="s">
        <v>41646</v>
      </c>
      <c r="C6304" t="s">
        <v>41650</v>
      </c>
      <c r="D6304" t="s">
        <v>41651</v>
      </c>
      <c r="E6304" t="s">
        <v>41652</v>
      </c>
      <c r="F6304" t="s">
        <v>41653</v>
      </c>
      <c r="I6304" t="s">
        <v>41654</v>
      </c>
      <c r="J6304" t="s">
        <v>41655</v>
      </c>
      <c r="M6304" t="s">
        <v>112298</v>
      </c>
      <c r="N6304" t="s">
        <v>28</v>
      </c>
      <c r="O6304" s="3" t="s">
        <v>41656</v>
      </c>
      <c r="P6304" t="s">
        <v>50</v>
      </c>
      <c r="Q6304" t="s">
        <v>50</v>
      </c>
      <c r="R6304" t="s">
        <v>41656</v>
      </c>
      <c r="S6304" s="4" t="str">
        <f t="shared" si="98"/>
        <v>2004</v>
      </c>
    </row>
    <row r="6305" spans="1:19" hidden="1" x14ac:dyDescent="0.35">
      <c r="A6305" t="s">
        <v>41652</v>
      </c>
      <c r="B6305" t="s">
        <v>41653</v>
      </c>
      <c r="C6305" t="s">
        <v>41657</v>
      </c>
      <c r="D6305" t="s">
        <v>41658</v>
      </c>
      <c r="E6305" t="s">
        <v>41659</v>
      </c>
      <c r="F6305" t="s">
        <v>41660</v>
      </c>
      <c r="I6305" t="s">
        <v>41661</v>
      </c>
      <c r="J6305" t="s">
        <v>41662</v>
      </c>
      <c r="M6305" t="s">
        <v>112297</v>
      </c>
      <c r="N6305" t="s">
        <v>124</v>
      </c>
      <c r="O6305" s="3" t="s">
        <v>41663</v>
      </c>
      <c r="P6305" t="s">
        <v>124</v>
      </c>
      <c r="Q6305" t="s">
        <v>124</v>
      </c>
      <c r="R6305" t="s">
        <v>41663</v>
      </c>
      <c r="S6305" s="4" t="str">
        <f t="shared" si="98"/>
        <v>2004</v>
      </c>
    </row>
    <row r="6306" spans="1:19" hidden="1" x14ac:dyDescent="0.35">
      <c r="A6306" t="s">
        <v>41659</v>
      </c>
      <c r="B6306" t="s">
        <v>41660</v>
      </c>
      <c r="C6306" t="s">
        <v>41664</v>
      </c>
      <c r="D6306" t="s">
        <v>41665</v>
      </c>
      <c r="E6306" t="s">
        <v>41666</v>
      </c>
      <c r="F6306" t="s">
        <v>41667</v>
      </c>
      <c r="I6306" t="s">
        <v>41668</v>
      </c>
      <c r="J6306" t="s">
        <v>41669</v>
      </c>
      <c r="M6306" t="s">
        <v>112297</v>
      </c>
      <c r="N6306" t="s">
        <v>124</v>
      </c>
      <c r="O6306" s="3" t="s">
        <v>41670</v>
      </c>
      <c r="P6306" t="s">
        <v>124</v>
      </c>
      <c r="Q6306" t="s">
        <v>124</v>
      </c>
      <c r="R6306" t="s">
        <v>41670</v>
      </c>
      <c r="S6306" s="4" t="str">
        <f t="shared" si="98"/>
        <v>2004</v>
      </c>
    </row>
    <row r="6307" spans="1:19" hidden="1" x14ac:dyDescent="0.35">
      <c r="A6307" t="s">
        <v>41666</v>
      </c>
      <c r="B6307" t="s">
        <v>41667</v>
      </c>
      <c r="C6307" t="s">
        <v>41671</v>
      </c>
      <c r="D6307" t="s">
        <v>41672</v>
      </c>
      <c r="E6307" t="s">
        <v>41673</v>
      </c>
      <c r="F6307" t="s">
        <v>41674</v>
      </c>
      <c r="I6307" t="s">
        <v>41675</v>
      </c>
      <c r="J6307" t="s">
        <v>41676</v>
      </c>
      <c r="M6307" t="s">
        <v>112297</v>
      </c>
      <c r="N6307" t="s">
        <v>124</v>
      </c>
      <c r="O6307" s="3" t="s">
        <v>41677</v>
      </c>
      <c r="P6307" t="s">
        <v>124</v>
      </c>
      <c r="Q6307" t="s">
        <v>124</v>
      </c>
      <c r="R6307" t="s">
        <v>41677</v>
      </c>
      <c r="S6307" s="4" t="str">
        <f t="shared" si="98"/>
        <v>2004</v>
      </c>
    </row>
    <row r="6308" spans="1:19" hidden="1" x14ac:dyDescent="0.35">
      <c r="A6308" t="s">
        <v>41673</v>
      </c>
      <c r="B6308" t="s">
        <v>41674</v>
      </c>
      <c r="C6308" t="s">
        <v>41678</v>
      </c>
      <c r="D6308" t="s">
        <v>41679</v>
      </c>
      <c r="E6308" t="s">
        <v>41680</v>
      </c>
      <c r="F6308" t="s">
        <v>41681</v>
      </c>
      <c r="I6308" t="s">
        <v>41682</v>
      </c>
      <c r="J6308" t="s">
        <v>41683</v>
      </c>
      <c r="M6308" t="s">
        <v>112314</v>
      </c>
      <c r="N6308" t="s">
        <v>28736</v>
      </c>
      <c r="O6308" s="3" t="s">
        <v>41684</v>
      </c>
      <c r="P6308" t="s">
        <v>28736</v>
      </c>
      <c r="Q6308" t="s">
        <v>28736</v>
      </c>
      <c r="R6308" t="s">
        <v>41684</v>
      </c>
      <c r="S6308" s="4" t="str">
        <f t="shared" si="98"/>
        <v>2004</v>
      </c>
    </row>
    <row r="6309" spans="1:19" hidden="1" x14ac:dyDescent="0.35">
      <c r="A6309" t="s">
        <v>41680</v>
      </c>
      <c r="B6309" t="s">
        <v>41681</v>
      </c>
      <c r="C6309" t="s">
        <v>41685</v>
      </c>
      <c r="D6309" t="s">
        <v>41686</v>
      </c>
      <c r="E6309" t="s">
        <v>41687</v>
      </c>
      <c r="F6309" t="s">
        <v>41688</v>
      </c>
      <c r="I6309" t="s">
        <v>41689</v>
      </c>
      <c r="J6309" t="s">
        <v>41690</v>
      </c>
      <c r="M6309" t="s">
        <v>112299</v>
      </c>
      <c r="N6309" t="s">
        <v>247</v>
      </c>
      <c r="O6309" s="3" t="s">
        <v>41691</v>
      </c>
      <c r="P6309" t="s">
        <v>247</v>
      </c>
      <c r="Q6309" t="s">
        <v>247</v>
      </c>
      <c r="R6309" t="s">
        <v>41691</v>
      </c>
      <c r="S6309" s="4" t="str">
        <f t="shared" si="98"/>
        <v>2004</v>
      </c>
    </row>
    <row r="6310" spans="1:19" hidden="1" x14ac:dyDescent="0.35">
      <c r="A6310" t="s">
        <v>41687</v>
      </c>
      <c r="B6310" t="s">
        <v>41688</v>
      </c>
      <c r="C6310" t="s">
        <v>41692</v>
      </c>
      <c r="D6310" t="s">
        <v>41693</v>
      </c>
      <c r="E6310" t="s">
        <v>41694</v>
      </c>
      <c r="F6310" t="s">
        <v>41695</v>
      </c>
      <c r="I6310" t="s">
        <v>41696</v>
      </c>
      <c r="J6310" t="s">
        <v>41697</v>
      </c>
      <c r="M6310" t="s">
        <v>112299</v>
      </c>
      <c r="N6310" t="s">
        <v>247</v>
      </c>
      <c r="O6310" s="3" t="s">
        <v>41698</v>
      </c>
      <c r="P6310" t="s">
        <v>247</v>
      </c>
      <c r="Q6310" t="s">
        <v>247</v>
      </c>
      <c r="R6310" t="s">
        <v>41698</v>
      </c>
      <c r="S6310" s="4" t="str">
        <f t="shared" si="98"/>
        <v>2004</v>
      </c>
    </row>
    <row r="6311" spans="1:19" hidden="1" x14ac:dyDescent="0.35">
      <c r="A6311" t="s">
        <v>41694</v>
      </c>
      <c r="B6311" t="s">
        <v>41695</v>
      </c>
      <c r="C6311" t="s">
        <v>41699</v>
      </c>
      <c r="D6311" t="s">
        <v>41700</v>
      </c>
      <c r="E6311" t="s">
        <v>41701</v>
      </c>
      <c r="F6311" t="s">
        <v>41702</v>
      </c>
      <c r="I6311" t="s">
        <v>41703</v>
      </c>
      <c r="J6311" t="s">
        <v>41704</v>
      </c>
      <c r="M6311" t="s">
        <v>112299</v>
      </c>
      <c r="N6311" t="s">
        <v>247</v>
      </c>
      <c r="O6311" s="3" t="s">
        <v>41705</v>
      </c>
      <c r="P6311" t="s">
        <v>247</v>
      </c>
      <c r="Q6311" t="s">
        <v>247</v>
      </c>
      <c r="R6311" t="s">
        <v>41705</v>
      </c>
      <c r="S6311" s="4" t="str">
        <f t="shared" si="98"/>
        <v>2004</v>
      </c>
    </row>
    <row r="6312" spans="1:19" ht="29" hidden="1" x14ac:dyDescent="0.35">
      <c r="A6312" t="s">
        <v>41701</v>
      </c>
      <c r="B6312" t="s">
        <v>41702</v>
      </c>
      <c r="C6312" t="s">
        <v>41706</v>
      </c>
      <c r="D6312" t="s">
        <v>41707</v>
      </c>
      <c r="E6312" t="s">
        <v>41708</v>
      </c>
      <c r="F6312" t="s">
        <v>41709</v>
      </c>
      <c r="I6312" t="s">
        <v>41710</v>
      </c>
      <c r="J6312" t="s">
        <v>41711</v>
      </c>
      <c r="K6312" s="2" t="s">
        <v>33226</v>
      </c>
      <c r="M6312" t="s">
        <v>112314</v>
      </c>
      <c r="N6312" t="s">
        <v>28736</v>
      </c>
      <c r="O6312" s="3" t="s">
        <v>41712</v>
      </c>
      <c r="P6312" t="s">
        <v>28736</v>
      </c>
      <c r="Q6312" t="s">
        <v>28736</v>
      </c>
      <c r="R6312" t="s">
        <v>41712</v>
      </c>
      <c r="S6312" s="4" t="str">
        <f t="shared" si="98"/>
        <v>2004</v>
      </c>
    </row>
    <row r="6313" spans="1:19" hidden="1" x14ac:dyDescent="0.35">
      <c r="A6313" t="s">
        <v>41708</v>
      </c>
      <c r="B6313" t="s">
        <v>41709</v>
      </c>
      <c r="C6313" t="s">
        <v>41713</v>
      </c>
      <c r="D6313" t="s">
        <v>41714</v>
      </c>
      <c r="E6313" t="s">
        <v>41715</v>
      </c>
      <c r="F6313" t="s">
        <v>41716</v>
      </c>
      <c r="I6313" t="s">
        <v>41717</v>
      </c>
      <c r="J6313" t="s">
        <v>41718</v>
      </c>
      <c r="M6313" t="s">
        <v>112314</v>
      </c>
      <c r="N6313" t="s">
        <v>28736</v>
      </c>
      <c r="O6313" s="3" t="s">
        <v>41719</v>
      </c>
      <c r="P6313" t="s">
        <v>28736</v>
      </c>
      <c r="Q6313" t="s">
        <v>28736</v>
      </c>
      <c r="R6313" t="s">
        <v>41719</v>
      </c>
      <c r="S6313" s="4" t="str">
        <f t="shared" si="98"/>
        <v>2004</v>
      </c>
    </row>
    <row r="6314" spans="1:19" ht="29" hidden="1" x14ac:dyDescent="0.35">
      <c r="A6314" t="s">
        <v>41715</v>
      </c>
      <c r="B6314" t="s">
        <v>41716</v>
      </c>
      <c r="C6314" t="s">
        <v>41720</v>
      </c>
      <c r="D6314" t="s">
        <v>41721</v>
      </c>
      <c r="E6314" t="s">
        <v>41722</v>
      </c>
      <c r="F6314" t="s">
        <v>41723</v>
      </c>
      <c r="I6314" t="s">
        <v>41724</v>
      </c>
      <c r="J6314" t="s">
        <v>41725</v>
      </c>
      <c r="K6314" s="2" t="s">
        <v>33226</v>
      </c>
      <c r="M6314" t="s">
        <v>112314</v>
      </c>
      <c r="N6314" t="s">
        <v>28736</v>
      </c>
      <c r="O6314" s="3" t="s">
        <v>41726</v>
      </c>
      <c r="P6314" t="s">
        <v>28736</v>
      </c>
      <c r="Q6314" t="s">
        <v>28736</v>
      </c>
      <c r="R6314" t="s">
        <v>41726</v>
      </c>
      <c r="S6314" s="4" t="str">
        <f t="shared" si="98"/>
        <v>2004</v>
      </c>
    </row>
    <row r="6315" spans="1:19" hidden="1" x14ac:dyDescent="0.35">
      <c r="A6315" t="s">
        <v>41722</v>
      </c>
      <c r="B6315" t="s">
        <v>41723</v>
      </c>
      <c r="C6315" t="s">
        <v>41727</v>
      </c>
      <c r="D6315" t="s">
        <v>41728</v>
      </c>
      <c r="E6315" t="s">
        <v>41729</v>
      </c>
      <c r="F6315" t="s">
        <v>41730</v>
      </c>
      <c r="I6315" t="s">
        <v>41731</v>
      </c>
      <c r="J6315" t="s">
        <v>41732</v>
      </c>
      <c r="M6315" t="s">
        <v>112315</v>
      </c>
      <c r="N6315" t="s">
        <v>16314</v>
      </c>
      <c r="O6315" s="3" t="s">
        <v>41733</v>
      </c>
      <c r="P6315" t="s">
        <v>16314</v>
      </c>
      <c r="Q6315" t="s">
        <v>16314</v>
      </c>
      <c r="R6315" t="s">
        <v>41733</v>
      </c>
      <c r="S6315" s="4" t="str">
        <f t="shared" si="98"/>
        <v>2004</v>
      </c>
    </row>
    <row r="6316" spans="1:19" hidden="1" x14ac:dyDescent="0.35">
      <c r="A6316" t="s">
        <v>41729</v>
      </c>
      <c r="B6316" t="s">
        <v>41730</v>
      </c>
      <c r="C6316" t="s">
        <v>41734</v>
      </c>
      <c r="D6316" t="s">
        <v>41735</v>
      </c>
      <c r="E6316" t="s">
        <v>41736</v>
      </c>
      <c r="F6316" t="s">
        <v>41737</v>
      </c>
      <c r="I6316" t="s">
        <v>2301</v>
      </c>
      <c r="J6316" t="s">
        <v>2302</v>
      </c>
      <c r="M6316" t="s">
        <v>16314</v>
      </c>
      <c r="N6316" t="s">
        <v>16314</v>
      </c>
      <c r="O6316" s="3" t="s">
        <v>41738</v>
      </c>
      <c r="P6316" t="s">
        <v>16314</v>
      </c>
      <c r="Q6316" t="s">
        <v>16314</v>
      </c>
      <c r="R6316" t="s">
        <v>41738</v>
      </c>
      <c r="S6316" s="4" t="str">
        <f t="shared" si="98"/>
        <v>2004</v>
      </c>
    </row>
    <row r="6317" spans="1:19" hidden="1" x14ac:dyDescent="0.35">
      <c r="A6317" t="s">
        <v>41736</v>
      </c>
      <c r="B6317" t="s">
        <v>41737</v>
      </c>
      <c r="C6317" t="s">
        <v>41739</v>
      </c>
      <c r="D6317" t="s">
        <v>41740</v>
      </c>
      <c r="E6317" t="s">
        <v>41741</v>
      </c>
      <c r="F6317" t="s">
        <v>41742</v>
      </c>
      <c r="I6317" t="s">
        <v>41743</v>
      </c>
      <c r="J6317" t="s">
        <v>41744</v>
      </c>
      <c r="M6317" t="s">
        <v>16314</v>
      </c>
      <c r="N6317" t="s">
        <v>16314</v>
      </c>
      <c r="O6317" s="3" t="s">
        <v>41745</v>
      </c>
      <c r="P6317" t="s">
        <v>16314</v>
      </c>
      <c r="Q6317" t="s">
        <v>16314</v>
      </c>
      <c r="R6317" t="s">
        <v>41745</v>
      </c>
      <c r="S6317" s="4" t="str">
        <f t="shared" si="98"/>
        <v>2004</v>
      </c>
    </row>
    <row r="6318" spans="1:19" hidden="1" x14ac:dyDescent="0.35">
      <c r="A6318" t="s">
        <v>41741</v>
      </c>
      <c r="B6318" t="s">
        <v>41742</v>
      </c>
      <c r="C6318" t="s">
        <v>41746</v>
      </c>
      <c r="D6318" t="s">
        <v>41747</v>
      </c>
      <c r="E6318" t="s">
        <v>41748</v>
      </c>
      <c r="F6318" t="s">
        <v>41749</v>
      </c>
      <c r="I6318" t="s">
        <v>41750</v>
      </c>
      <c r="J6318" t="s">
        <v>41751</v>
      </c>
      <c r="M6318" t="s">
        <v>112297</v>
      </c>
      <c r="N6318" t="s">
        <v>124</v>
      </c>
      <c r="O6318" s="3" t="s">
        <v>41752</v>
      </c>
      <c r="P6318" t="s">
        <v>124</v>
      </c>
      <c r="Q6318" t="s">
        <v>124</v>
      </c>
      <c r="R6318" t="s">
        <v>41752</v>
      </c>
      <c r="S6318" s="4" t="str">
        <f t="shared" si="98"/>
        <v>2004</v>
      </c>
    </row>
    <row r="6319" spans="1:19" hidden="1" x14ac:dyDescent="0.35">
      <c r="A6319" t="s">
        <v>41748</v>
      </c>
      <c r="B6319" t="s">
        <v>41749</v>
      </c>
      <c r="C6319" t="s">
        <v>41753</v>
      </c>
      <c r="D6319" t="s">
        <v>41754</v>
      </c>
      <c r="E6319" t="s">
        <v>41755</v>
      </c>
      <c r="F6319" t="s">
        <v>41756</v>
      </c>
      <c r="I6319" t="s">
        <v>41757</v>
      </c>
      <c r="J6319" t="s">
        <v>41758</v>
      </c>
      <c r="M6319" t="s">
        <v>112315</v>
      </c>
      <c r="N6319" t="s">
        <v>159</v>
      </c>
      <c r="O6319" s="3" t="s">
        <v>41759</v>
      </c>
      <c r="P6319" t="s">
        <v>159</v>
      </c>
      <c r="Q6319" t="s">
        <v>159</v>
      </c>
      <c r="R6319" t="s">
        <v>41759</v>
      </c>
      <c r="S6319" s="4" t="str">
        <f t="shared" si="98"/>
        <v>2004</v>
      </c>
    </row>
    <row r="6320" spans="1:19" hidden="1" x14ac:dyDescent="0.35">
      <c r="A6320" t="s">
        <v>41755</v>
      </c>
      <c r="B6320" t="s">
        <v>41756</v>
      </c>
      <c r="C6320" t="s">
        <v>41760</v>
      </c>
      <c r="D6320" t="s">
        <v>41761</v>
      </c>
      <c r="E6320" t="s">
        <v>41762</v>
      </c>
      <c r="F6320" t="s">
        <v>41763</v>
      </c>
      <c r="I6320" t="s">
        <v>41764</v>
      </c>
      <c r="J6320" t="s">
        <v>41765</v>
      </c>
      <c r="M6320" t="s">
        <v>112315</v>
      </c>
      <c r="N6320" t="s">
        <v>159</v>
      </c>
      <c r="O6320" s="3" t="s">
        <v>41766</v>
      </c>
      <c r="P6320" t="s">
        <v>159</v>
      </c>
      <c r="Q6320" t="s">
        <v>159</v>
      </c>
      <c r="R6320" t="s">
        <v>41766</v>
      </c>
      <c r="S6320" s="4" t="str">
        <f t="shared" si="98"/>
        <v>2004</v>
      </c>
    </row>
    <row r="6321" spans="1:19" hidden="1" x14ac:dyDescent="0.35">
      <c r="A6321" t="s">
        <v>41762</v>
      </c>
      <c r="B6321" t="s">
        <v>41763</v>
      </c>
      <c r="C6321" t="s">
        <v>41767</v>
      </c>
      <c r="D6321" t="s">
        <v>41768</v>
      </c>
      <c r="E6321" t="s">
        <v>41769</v>
      </c>
      <c r="F6321" t="s">
        <v>41770</v>
      </c>
      <c r="I6321" t="s">
        <v>41771</v>
      </c>
      <c r="J6321" t="s">
        <v>41772</v>
      </c>
      <c r="M6321" t="s">
        <v>112315</v>
      </c>
      <c r="N6321" t="s">
        <v>159</v>
      </c>
      <c r="O6321" s="3" t="s">
        <v>41773</v>
      </c>
      <c r="P6321" t="s">
        <v>159</v>
      </c>
      <c r="Q6321" t="s">
        <v>159</v>
      </c>
      <c r="R6321" t="s">
        <v>41773</v>
      </c>
      <c r="S6321" s="4" t="str">
        <f t="shared" si="98"/>
        <v>2004</v>
      </c>
    </row>
    <row r="6322" spans="1:19" hidden="1" x14ac:dyDescent="0.35">
      <c r="A6322" t="s">
        <v>41769</v>
      </c>
      <c r="B6322" t="s">
        <v>41770</v>
      </c>
      <c r="C6322" t="s">
        <v>41774</v>
      </c>
      <c r="D6322" t="s">
        <v>41775</v>
      </c>
      <c r="E6322" t="s">
        <v>41776</v>
      </c>
      <c r="F6322" t="s">
        <v>41777</v>
      </c>
      <c r="I6322" t="s">
        <v>41778</v>
      </c>
      <c r="J6322" t="s">
        <v>41779</v>
      </c>
      <c r="M6322" t="s">
        <v>112315</v>
      </c>
      <c r="N6322" t="s">
        <v>159</v>
      </c>
      <c r="O6322" s="3" t="s">
        <v>41780</v>
      </c>
      <c r="P6322" t="s">
        <v>159</v>
      </c>
      <c r="Q6322" t="s">
        <v>159</v>
      </c>
      <c r="R6322" t="s">
        <v>41780</v>
      </c>
      <c r="S6322" s="4" t="str">
        <f t="shared" si="98"/>
        <v>2004</v>
      </c>
    </row>
    <row r="6323" spans="1:19" hidden="1" x14ac:dyDescent="0.35">
      <c r="A6323" t="s">
        <v>41776</v>
      </c>
      <c r="B6323" t="s">
        <v>41777</v>
      </c>
      <c r="C6323" t="s">
        <v>41781</v>
      </c>
      <c r="D6323" t="s">
        <v>41782</v>
      </c>
      <c r="E6323" t="s">
        <v>41783</v>
      </c>
      <c r="F6323" t="s">
        <v>41784</v>
      </c>
      <c r="I6323" t="s">
        <v>41785</v>
      </c>
      <c r="J6323" t="s">
        <v>41786</v>
      </c>
      <c r="M6323" t="s">
        <v>112315</v>
      </c>
      <c r="N6323" t="s">
        <v>159</v>
      </c>
      <c r="O6323" s="3" t="s">
        <v>41787</v>
      </c>
      <c r="P6323" t="s">
        <v>159</v>
      </c>
      <c r="Q6323" t="s">
        <v>159</v>
      </c>
      <c r="R6323" t="s">
        <v>41787</v>
      </c>
      <c r="S6323" s="4" t="str">
        <f t="shared" si="98"/>
        <v>2004</v>
      </c>
    </row>
    <row r="6324" spans="1:19" hidden="1" x14ac:dyDescent="0.35">
      <c r="A6324" t="s">
        <v>41783</v>
      </c>
      <c r="B6324" t="s">
        <v>41784</v>
      </c>
      <c r="C6324" t="s">
        <v>41788</v>
      </c>
      <c r="D6324" t="s">
        <v>41789</v>
      </c>
      <c r="E6324" t="s">
        <v>41790</v>
      </c>
      <c r="F6324" t="s">
        <v>41791</v>
      </c>
      <c r="I6324" t="s">
        <v>41792</v>
      </c>
      <c r="J6324" t="s">
        <v>41793</v>
      </c>
      <c r="M6324" t="s">
        <v>112315</v>
      </c>
      <c r="N6324" t="s">
        <v>159</v>
      </c>
      <c r="O6324" s="3" t="s">
        <v>41794</v>
      </c>
      <c r="P6324" t="s">
        <v>159</v>
      </c>
      <c r="Q6324" t="s">
        <v>159</v>
      </c>
      <c r="R6324" t="s">
        <v>41794</v>
      </c>
      <c r="S6324" s="4" t="str">
        <f t="shared" si="98"/>
        <v>2004</v>
      </c>
    </row>
    <row r="6325" spans="1:19" hidden="1" x14ac:dyDescent="0.35">
      <c r="A6325" t="s">
        <v>41790</v>
      </c>
      <c r="B6325" t="s">
        <v>41791</v>
      </c>
      <c r="C6325" t="s">
        <v>41795</v>
      </c>
      <c r="D6325" t="s">
        <v>41796</v>
      </c>
      <c r="E6325" t="s">
        <v>41797</v>
      </c>
      <c r="F6325" t="s">
        <v>41798</v>
      </c>
      <c r="I6325" t="s">
        <v>41799</v>
      </c>
      <c r="J6325" t="s">
        <v>41800</v>
      </c>
      <c r="M6325" t="s">
        <v>112315</v>
      </c>
      <c r="N6325" t="s">
        <v>159</v>
      </c>
      <c r="O6325" s="3" t="s">
        <v>41801</v>
      </c>
      <c r="P6325" t="s">
        <v>159</v>
      </c>
      <c r="Q6325" t="s">
        <v>159</v>
      </c>
      <c r="R6325" t="s">
        <v>41801</v>
      </c>
      <c r="S6325" s="4" t="str">
        <f t="shared" si="98"/>
        <v>2004</v>
      </c>
    </row>
    <row r="6326" spans="1:19" hidden="1" x14ac:dyDescent="0.35">
      <c r="A6326" t="s">
        <v>41797</v>
      </c>
      <c r="B6326" t="s">
        <v>41798</v>
      </c>
      <c r="C6326" t="s">
        <v>41802</v>
      </c>
      <c r="D6326" t="s">
        <v>41803</v>
      </c>
      <c r="E6326" t="s">
        <v>41804</v>
      </c>
      <c r="F6326" t="s">
        <v>41805</v>
      </c>
      <c r="I6326" t="s">
        <v>41792</v>
      </c>
      <c r="J6326" t="s">
        <v>41793</v>
      </c>
      <c r="M6326" t="s">
        <v>112315</v>
      </c>
      <c r="N6326" t="s">
        <v>159</v>
      </c>
      <c r="O6326" s="3" t="s">
        <v>41806</v>
      </c>
      <c r="P6326" t="s">
        <v>159</v>
      </c>
      <c r="Q6326" t="s">
        <v>159</v>
      </c>
      <c r="R6326" t="s">
        <v>41806</v>
      </c>
      <c r="S6326" s="4" t="str">
        <f t="shared" si="98"/>
        <v>2004</v>
      </c>
    </row>
    <row r="6327" spans="1:19" hidden="1" x14ac:dyDescent="0.35">
      <c r="A6327" t="s">
        <v>41804</v>
      </c>
      <c r="B6327" t="s">
        <v>41805</v>
      </c>
      <c r="C6327" t="s">
        <v>41807</v>
      </c>
      <c r="D6327">
        <v>231585919</v>
      </c>
      <c r="E6327" t="s">
        <v>41808</v>
      </c>
      <c r="F6327" t="s">
        <v>41809</v>
      </c>
      <c r="I6327" t="s">
        <v>41810</v>
      </c>
      <c r="J6327" t="s">
        <v>41811</v>
      </c>
      <c r="M6327" t="s">
        <v>112315</v>
      </c>
      <c r="N6327" t="s">
        <v>159</v>
      </c>
      <c r="O6327" s="3" t="s">
        <v>41812</v>
      </c>
      <c r="P6327" t="s">
        <v>159</v>
      </c>
      <c r="Q6327" t="s">
        <v>159</v>
      </c>
      <c r="R6327" t="s">
        <v>41812</v>
      </c>
      <c r="S6327" s="4" t="str">
        <f t="shared" si="98"/>
        <v>2004</v>
      </c>
    </row>
    <row r="6328" spans="1:19" hidden="1" x14ac:dyDescent="0.35">
      <c r="A6328" t="s">
        <v>41808</v>
      </c>
      <c r="B6328" t="s">
        <v>41809</v>
      </c>
      <c r="C6328" t="s">
        <v>41813</v>
      </c>
      <c r="D6328" t="s">
        <v>41814</v>
      </c>
      <c r="E6328" t="s">
        <v>41815</v>
      </c>
      <c r="F6328" t="s">
        <v>41816</v>
      </c>
      <c r="I6328" t="s">
        <v>41817</v>
      </c>
      <c r="J6328" t="s">
        <v>41818</v>
      </c>
      <c r="M6328" t="s">
        <v>112315</v>
      </c>
      <c r="N6328" t="s">
        <v>159</v>
      </c>
      <c r="O6328" s="3" t="s">
        <v>41819</v>
      </c>
      <c r="P6328" t="s">
        <v>159</v>
      </c>
      <c r="Q6328" t="s">
        <v>159</v>
      </c>
      <c r="R6328" t="s">
        <v>41819</v>
      </c>
      <c r="S6328" s="4" t="str">
        <f t="shared" si="98"/>
        <v>2004</v>
      </c>
    </row>
    <row r="6329" spans="1:19" hidden="1" x14ac:dyDescent="0.35">
      <c r="A6329" t="s">
        <v>41815</v>
      </c>
      <c r="B6329" t="s">
        <v>41816</v>
      </c>
      <c r="C6329" t="s">
        <v>41820</v>
      </c>
      <c r="D6329" t="s">
        <v>41821</v>
      </c>
      <c r="E6329" t="s">
        <v>41822</v>
      </c>
      <c r="F6329" t="s">
        <v>41823</v>
      </c>
      <c r="I6329" t="s">
        <v>41824</v>
      </c>
      <c r="J6329" t="s">
        <v>41825</v>
      </c>
      <c r="M6329" t="s">
        <v>112315</v>
      </c>
      <c r="N6329" t="s">
        <v>159</v>
      </c>
      <c r="O6329" s="3" t="s">
        <v>41826</v>
      </c>
      <c r="P6329" t="s">
        <v>159</v>
      </c>
      <c r="Q6329" t="s">
        <v>159</v>
      </c>
      <c r="R6329" t="s">
        <v>41826</v>
      </c>
      <c r="S6329" s="4" t="str">
        <f t="shared" si="98"/>
        <v>2004</v>
      </c>
    </row>
    <row r="6330" spans="1:19" hidden="1" x14ac:dyDescent="0.35">
      <c r="A6330" t="s">
        <v>41822</v>
      </c>
      <c r="B6330" t="s">
        <v>41823</v>
      </c>
      <c r="C6330" t="s">
        <v>41827</v>
      </c>
      <c r="D6330" t="s">
        <v>41828</v>
      </c>
      <c r="E6330" t="s">
        <v>41829</v>
      </c>
      <c r="F6330" t="s">
        <v>41830</v>
      </c>
      <c r="I6330" t="s">
        <v>41831</v>
      </c>
      <c r="J6330" t="s">
        <v>41832</v>
      </c>
      <c r="M6330" t="s">
        <v>112297</v>
      </c>
      <c r="N6330" t="s">
        <v>16314</v>
      </c>
      <c r="O6330" s="3" t="s">
        <v>41833</v>
      </c>
      <c r="P6330" t="s">
        <v>16314</v>
      </c>
      <c r="Q6330" t="s">
        <v>16314</v>
      </c>
      <c r="R6330" t="s">
        <v>41833</v>
      </c>
      <c r="S6330" s="4" t="str">
        <f t="shared" si="98"/>
        <v>2004</v>
      </c>
    </row>
    <row r="6331" spans="1:19" ht="409.5" hidden="1" x14ac:dyDescent="0.35">
      <c r="A6331" t="s">
        <v>41829</v>
      </c>
      <c r="B6331" t="s">
        <v>41830</v>
      </c>
      <c r="C6331" t="s">
        <v>41834</v>
      </c>
      <c r="D6331" t="s">
        <v>41835</v>
      </c>
      <c r="E6331" t="s">
        <v>41836</v>
      </c>
      <c r="F6331" t="s">
        <v>41837</v>
      </c>
      <c r="I6331" t="s">
        <v>41838</v>
      </c>
      <c r="J6331" t="s">
        <v>41839</v>
      </c>
      <c r="K6331" s="2" t="s">
        <v>41840</v>
      </c>
      <c r="M6331" t="s">
        <v>112315</v>
      </c>
      <c r="N6331" t="s">
        <v>159</v>
      </c>
      <c r="O6331" s="3" t="s">
        <v>41841</v>
      </c>
      <c r="P6331" t="s">
        <v>159</v>
      </c>
      <c r="Q6331" t="s">
        <v>159</v>
      </c>
      <c r="R6331" t="s">
        <v>41841</v>
      </c>
      <c r="S6331" s="4" t="str">
        <f t="shared" si="98"/>
        <v>2004</v>
      </c>
    </row>
    <row r="6332" spans="1:19" hidden="1" x14ac:dyDescent="0.35">
      <c r="A6332" t="s">
        <v>41836</v>
      </c>
      <c r="B6332" t="s">
        <v>41837</v>
      </c>
      <c r="C6332" t="s">
        <v>41842</v>
      </c>
      <c r="D6332" t="s">
        <v>41843</v>
      </c>
      <c r="E6332" t="s">
        <v>41844</v>
      </c>
      <c r="F6332" t="s">
        <v>41845</v>
      </c>
      <c r="I6332" t="s">
        <v>41846</v>
      </c>
      <c r="J6332" t="s">
        <v>41847</v>
      </c>
      <c r="M6332" t="s">
        <v>112297</v>
      </c>
      <c r="N6332" t="s">
        <v>16314</v>
      </c>
      <c r="O6332" s="3" t="s">
        <v>41848</v>
      </c>
      <c r="P6332" t="s">
        <v>16314</v>
      </c>
      <c r="Q6332" t="s">
        <v>16314</v>
      </c>
      <c r="R6332" t="s">
        <v>41848</v>
      </c>
      <c r="S6332" s="4" t="str">
        <f t="shared" si="98"/>
        <v>2004</v>
      </c>
    </row>
    <row r="6333" spans="1:19" hidden="1" x14ac:dyDescent="0.35">
      <c r="A6333" t="s">
        <v>41844</v>
      </c>
      <c r="B6333" t="s">
        <v>41845</v>
      </c>
      <c r="C6333" t="s">
        <v>41849</v>
      </c>
      <c r="D6333" t="s">
        <v>41850</v>
      </c>
      <c r="E6333" t="s">
        <v>41851</v>
      </c>
      <c r="F6333" t="s">
        <v>41852</v>
      </c>
      <c r="I6333" t="s">
        <v>41853</v>
      </c>
      <c r="J6333" t="s">
        <v>41854</v>
      </c>
      <c r="M6333" t="s">
        <v>112314</v>
      </c>
      <c r="N6333" t="s">
        <v>28736</v>
      </c>
      <c r="O6333" s="3" t="s">
        <v>41855</v>
      </c>
      <c r="P6333" t="s">
        <v>28736</v>
      </c>
      <c r="Q6333" t="s">
        <v>28736</v>
      </c>
      <c r="R6333" t="s">
        <v>41855</v>
      </c>
      <c r="S6333" s="4" t="str">
        <f t="shared" si="98"/>
        <v>2004</v>
      </c>
    </row>
    <row r="6334" spans="1:19" hidden="1" x14ac:dyDescent="0.35">
      <c r="A6334" t="s">
        <v>41851</v>
      </c>
      <c r="B6334" t="s">
        <v>41852</v>
      </c>
      <c r="C6334" t="s">
        <v>41856</v>
      </c>
      <c r="D6334" t="s">
        <v>41857</v>
      </c>
      <c r="E6334" t="s">
        <v>41858</v>
      </c>
      <c r="F6334" t="s">
        <v>41859</v>
      </c>
      <c r="I6334" t="s">
        <v>41860</v>
      </c>
      <c r="J6334" t="s">
        <v>41861</v>
      </c>
      <c r="M6334" t="s">
        <v>112314</v>
      </c>
      <c r="N6334" t="s">
        <v>28736</v>
      </c>
      <c r="O6334" s="3" t="s">
        <v>41862</v>
      </c>
      <c r="P6334" t="s">
        <v>28736</v>
      </c>
      <c r="Q6334" t="s">
        <v>28736</v>
      </c>
      <c r="R6334" t="s">
        <v>41862</v>
      </c>
      <c r="S6334" s="4" t="str">
        <f t="shared" si="98"/>
        <v>2004</v>
      </c>
    </row>
    <row r="6335" spans="1:19" hidden="1" x14ac:dyDescent="0.35">
      <c r="A6335" t="s">
        <v>41858</v>
      </c>
      <c r="B6335" t="s">
        <v>41859</v>
      </c>
      <c r="C6335" s="1" t="s">
        <v>41863</v>
      </c>
      <c r="D6335" s="1" t="s">
        <v>41864</v>
      </c>
      <c r="E6335" t="s">
        <v>41865</v>
      </c>
      <c r="F6335" t="s">
        <v>41866</v>
      </c>
      <c r="I6335" t="s">
        <v>41867</v>
      </c>
      <c r="J6335" t="s">
        <v>41868</v>
      </c>
      <c r="M6335" t="s">
        <v>112297</v>
      </c>
      <c r="N6335" t="s">
        <v>124</v>
      </c>
      <c r="O6335" s="3" t="s">
        <v>41869</v>
      </c>
      <c r="P6335" t="s">
        <v>124</v>
      </c>
      <c r="Q6335" t="s">
        <v>124</v>
      </c>
      <c r="R6335" t="s">
        <v>41869</v>
      </c>
      <c r="S6335" s="4" t="str">
        <f t="shared" si="98"/>
        <v>2004</v>
      </c>
    </row>
    <row r="6336" spans="1:19" hidden="1" x14ac:dyDescent="0.35">
      <c r="A6336" t="s">
        <v>41865</v>
      </c>
      <c r="B6336" t="s">
        <v>41866</v>
      </c>
      <c r="C6336" t="s">
        <v>41870</v>
      </c>
      <c r="D6336" t="s">
        <v>41871</v>
      </c>
      <c r="E6336" t="s">
        <v>41872</v>
      </c>
      <c r="F6336" t="s">
        <v>41873</v>
      </c>
      <c r="I6336" t="s">
        <v>41874</v>
      </c>
      <c r="J6336" t="s">
        <v>41875</v>
      </c>
      <c r="M6336" t="s">
        <v>112297</v>
      </c>
      <c r="N6336" t="s">
        <v>124</v>
      </c>
      <c r="O6336" s="3" t="s">
        <v>41876</v>
      </c>
      <c r="P6336" t="s">
        <v>124</v>
      </c>
      <c r="Q6336" t="s">
        <v>124</v>
      </c>
      <c r="R6336" t="s">
        <v>41876</v>
      </c>
      <c r="S6336" s="4" t="str">
        <f t="shared" si="98"/>
        <v>2004</v>
      </c>
    </row>
    <row r="6337" spans="1:19" hidden="1" x14ac:dyDescent="0.35">
      <c r="A6337" t="s">
        <v>41872</v>
      </c>
      <c r="B6337" t="s">
        <v>41873</v>
      </c>
      <c r="C6337" t="s">
        <v>41877</v>
      </c>
      <c r="D6337" t="s">
        <v>41878</v>
      </c>
      <c r="E6337" t="s">
        <v>41879</v>
      </c>
      <c r="F6337" t="s">
        <v>41880</v>
      </c>
      <c r="I6337" t="s">
        <v>41881</v>
      </c>
      <c r="J6337" t="s">
        <v>41882</v>
      </c>
      <c r="M6337" t="s">
        <v>112297</v>
      </c>
      <c r="N6337" t="s">
        <v>124</v>
      </c>
      <c r="O6337" s="3" t="s">
        <v>41883</v>
      </c>
      <c r="P6337" t="s">
        <v>124</v>
      </c>
      <c r="Q6337" t="s">
        <v>124</v>
      </c>
      <c r="R6337" t="s">
        <v>41883</v>
      </c>
      <c r="S6337" s="4" t="str">
        <f t="shared" si="98"/>
        <v>2004</v>
      </c>
    </row>
    <row r="6338" spans="1:19" hidden="1" x14ac:dyDescent="0.35">
      <c r="A6338" t="s">
        <v>41879</v>
      </c>
      <c r="B6338" t="s">
        <v>41880</v>
      </c>
      <c r="C6338" t="s">
        <v>41884</v>
      </c>
      <c r="D6338" t="s">
        <v>41885</v>
      </c>
      <c r="E6338" t="s">
        <v>41886</v>
      </c>
      <c r="F6338" t="s">
        <v>41887</v>
      </c>
      <c r="I6338" t="s">
        <v>41888</v>
      </c>
      <c r="J6338" t="s">
        <v>41889</v>
      </c>
      <c r="M6338" t="s">
        <v>112297</v>
      </c>
      <c r="N6338" t="s">
        <v>16314</v>
      </c>
      <c r="O6338" s="3" t="s">
        <v>41890</v>
      </c>
      <c r="P6338" t="s">
        <v>16314</v>
      </c>
      <c r="Q6338" t="s">
        <v>16314</v>
      </c>
      <c r="R6338" t="s">
        <v>41890</v>
      </c>
      <c r="S6338" s="4" t="str">
        <f t="shared" si="98"/>
        <v>2004</v>
      </c>
    </row>
    <row r="6339" spans="1:19" hidden="1" x14ac:dyDescent="0.35">
      <c r="A6339" t="s">
        <v>41886</v>
      </c>
      <c r="B6339" t="s">
        <v>41887</v>
      </c>
      <c r="C6339" t="s">
        <v>41891</v>
      </c>
      <c r="D6339" t="s">
        <v>41892</v>
      </c>
      <c r="E6339" t="s">
        <v>41893</v>
      </c>
      <c r="F6339" t="s">
        <v>41894</v>
      </c>
      <c r="I6339" t="s">
        <v>41895</v>
      </c>
      <c r="J6339" t="s">
        <v>41896</v>
      </c>
      <c r="M6339" t="s">
        <v>112297</v>
      </c>
      <c r="N6339" t="s">
        <v>16314</v>
      </c>
      <c r="O6339" s="3" t="s">
        <v>41897</v>
      </c>
      <c r="P6339" t="s">
        <v>16314</v>
      </c>
      <c r="Q6339" t="s">
        <v>16314</v>
      </c>
      <c r="R6339" t="s">
        <v>41897</v>
      </c>
      <c r="S6339" s="4" t="str">
        <f t="shared" ref="S6339:S6402" si="99">LEFT(RIGHT(R6339,19),4)</f>
        <v>2004</v>
      </c>
    </row>
    <row r="6340" spans="1:19" ht="87" hidden="1" x14ac:dyDescent="0.35">
      <c r="A6340" t="s">
        <v>41893</v>
      </c>
      <c r="B6340" t="s">
        <v>41894</v>
      </c>
      <c r="C6340" t="s">
        <v>41898</v>
      </c>
      <c r="D6340" t="s">
        <v>41899</v>
      </c>
      <c r="E6340" t="s">
        <v>41900</v>
      </c>
      <c r="F6340" t="s">
        <v>41901</v>
      </c>
      <c r="I6340" t="s">
        <v>41902</v>
      </c>
      <c r="J6340" t="s">
        <v>41903</v>
      </c>
      <c r="K6340" s="2" t="s">
        <v>41904</v>
      </c>
      <c r="M6340" t="s">
        <v>112297</v>
      </c>
      <c r="N6340" t="s">
        <v>124</v>
      </c>
      <c r="O6340" s="3" t="s">
        <v>41905</v>
      </c>
      <c r="P6340" t="s">
        <v>124</v>
      </c>
      <c r="Q6340" t="s">
        <v>124</v>
      </c>
      <c r="R6340" t="s">
        <v>41905</v>
      </c>
      <c r="S6340" s="4" t="str">
        <f t="shared" si="99"/>
        <v>2004</v>
      </c>
    </row>
    <row r="6341" spans="1:19" hidden="1" x14ac:dyDescent="0.35">
      <c r="A6341" t="s">
        <v>41900</v>
      </c>
      <c r="B6341" t="s">
        <v>41901</v>
      </c>
      <c r="C6341" t="s">
        <v>41906</v>
      </c>
      <c r="D6341" t="s">
        <v>41907</v>
      </c>
      <c r="E6341" t="s">
        <v>41908</v>
      </c>
      <c r="F6341" t="s">
        <v>41909</v>
      </c>
      <c r="I6341" t="s">
        <v>41910</v>
      </c>
      <c r="J6341" t="s">
        <v>41911</v>
      </c>
      <c r="M6341" t="s">
        <v>112297</v>
      </c>
      <c r="N6341" t="s">
        <v>16314</v>
      </c>
      <c r="O6341" s="3" t="s">
        <v>41912</v>
      </c>
      <c r="P6341" t="s">
        <v>16314</v>
      </c>
      <c r="Q6341" t="s">
        <v>16314</v>
      </c>
      <c r="R6341" t="s">
        <v>41912</v>
      </c>
      <c r="S6341" s="4" t="str">
        <f t="shared" si="99"/>
        <v>2004</v>
      </c>
    </row>
    <row r="6342" spans="1:19" hidden="1" x14ac:dyDescent="0.35">
      <c r="A6342" t="s">
        <v>41908</v>
      </c>
      <c r="B6342" t="s">
        <v>41909</v>
      </c>
      <c r="C6342" t="s">
        <v>41913</v>
      </c>
      <c r="D6342" t="s">
        <v>41914</v>
      </c>
      <c r="E6342" t="s">
        <v>41915</v>
      </c>
      <c r="F6342" t="s">
        <v>41916</v>
      </c>
      <c r="I6342" t="s">
        <v>30730</v>
      </c>
      <c r="J6342" t="s">
        <v>9132</v>
      </c>
      <c r="M6342" t="s">
        <v>112297</v>
      </c>
      <c r="N6342" t="s">
        <v>124</v>
      </c>
      <c r="O6342" s="3" t="s">
        <v>41917</v>
      </c>
      <c r="P6342" t="s">
        <v>124</v>
      </c>
      <c r="Q6342" t="s">
        <v>124</v>
      </c>
      <c r="R6342" t="s">
        <v>41917</v>
      </c>
      <c r="S6342" s="4" t="str">
        <f t="shared" si="99"/>
        <v>2004</v>
      </c>
    </row>
    <row r="6343" spans="1:19" hidden="1" x14ac:dyDescent="0.35">
      <c r="A6343" t="s">
        <v>41915</v>
      </c>
      <c r="B6343" t="s">
        <v>41916</v>
      </c>
      <c r="C6343" t="s">
        <v>41918</v>
      </c>
      <c r="D6343" t="s">
        <v>41919</v>
      </c>
      <c r="E6343" t="s">
        <v>41920</v>
      </c>
      <c r="F6343" t="s">
        <v>41921</v>
      </c>
      <c r="I6343" t="s">
        <v>41922</v>
      </c>
      <c r="J6343" t="s">
        <v>41923</v>
      </c>
      <c r="M6343" t="s">
        <v>112297</v>
      </c>
      <c r="N6343" t="s">
        <v>124</v>
      </c>
      <c r="O6343" s="3" t="s">
        <v>41924</v>
      </c>
      <c r="P6343" t="s">
        <v>124</v>
      </c>
      <c r="Q6343" t="s">
        <v>124</v>
      </c>
      <c r="R6343" t="s">
        <v>41924</v>
      </c>
      <c r="S6343" s="4" t="str">
        <f t="shared" si="99"/>
        <v>2004</v>
      </c>
    </row>
    <row r="6344" spans="1:19" hidden="1" x14ac:dyDescent="0.35">
      <c r="A6344" t="s">
        <v>41920</v>
      </c>
      <c r="B6344" t="s">
        <v>41921</v>
      </c>
      <c r="C6344" t="s">
        <v>41925</v>
      </c>
      <c r="D6344" t="s">
        <v>41926</v>
      </c>
      <c r="E6344" t="s">
        <v>41927</v>
      </c>
      <c r="F6344" t="s">
        <v>41928</v>
      </c>
      <c r="I6344" t="s">
        <v>41929</v>
      </c>
      <c r="J6344" t="s">
        <v>41930</v>
      </c>
      <c r="M6344" t="s">
        <v>112297</v>
      </c>
      <c r="N6344" t="s">
        <v>124</v>
      </c>
      <c r="O6344" s="3" t="s">
        <v>41931</v>
      </c>
      <c r="P6344" t="s">
        <v>124</v>
      </c>
      <c r="Q6344" t="s">
        <v>124</v>
      </c>
      <c r="R6344" t="s">
        <v>41931</v>
      </c>
      <c r="S6344" s="4" t="str">
        <f t="shared" si="99"/>
        <v>2004</v>
      </c>
    </row>
    <row r="6345" spans="1:19" hidden="1" x14ac:dyDescent="0.35">
      <c r="A6345" t="s">
        <v>41927</v>
      </c>
      <c r="B6345" t="s">
        <v>41928</v>
      </c>
      <c r="C6345" t="s">
        <v>41932</v>
      </c>
      <c r="D6345" t="s">
        <v>41933</v>
      </c>
      <c r="E6345" t="s">
        <v>41934</v>
      </c>
      <c r="F6345" t="s">
        <v>41935</v>
      </c>
      <c r="I6345" t="s">
        <v>41936</v>
      </c>
      <c r="J6345" t="s">
        <v>41937</v>
      </c>
      <c r="M6345" t="s">
        <v>112297</v>
      </c>
      <c r="N6345" t="s">
        <v>124</v>
      </c>
      <c r="O6345" s="3" t="s">
        <v>41938</v>
      </c>
      <c r="P6345" t="s">
        <v>124</v>
      </c>
      <c r="Q6345" t="s">
        <v>124</v>
      </c>
      <c r="R6345" t="s">
        <v>41938</v>
      </c>
      <c r="S6345" s="4" t="str">
        <f t="shared" si="99"/>
        <v>2004</v>
      </c>
    </row>
    <row r="6346" spans="1:19" hidden="1" x14ac:dyDescent="0.35">
      <c r="A6346" t="s">
        <v>41934</v>
      </c>
      <c r="B6346" t="s">
        <v>41935</v>
      </c>
      <c r="C6346" t="s">
        <v>41939</v>
      </c>
      <c r="D6346" t="s">
        <v>41940</v>
      </c>
      <c r="E6346" t="s">
        <v>41941</v>
      </c>
      <c r="F6346" t="s">
        <v>41942</v>
      </c>
      <c r="I6346" t="e">
        <f>+ compilation simplifications : remove X_* flags. S. GULLY</f>
        <v>#NAME?</v>
      </c>
      <c r="J6346" t="s">
        <v>41943</v>
      </c>
      <c r="M6346" t="s">
        <v>112314</v>
      </c>
      <c r="N6346" t="s">
        <v>28736</v>
      </c>
      <c r="O6346" s="3" t="s">
        <v>41944</v>
      </c>
      <c r="P6346" t="s">
        <v>28736</v>
      </c>
      <c r="Q6346" t="s">
        <v>28736</v>
      </c>
      <c r="R6346" t="s">
        <v>41944</v>
      </c>
      <c r="S6346" s="4" t="str">
        <f t="shared" si="99"/>
        <v>2004</v>
      </c>
    </row>
    <row r="6347" spans="1:19" hidden="1" x14ac:dyDescent="0.35">
      <c r="A6347" t="s">
        <v>41941</v>
      </c>
      <c r="B6347" t="s">
        <v>41942</v>
      </c>
      <c r="C6347" t="s">
        <v>41945</v>
      </c>
      <c r="D6347" t="s">
        <v>41946</v>
      </c>
      <c r="E6347" t="s">
        <v>41947</v>
      </c>
      <c r="F6347" t="s">
        <v>41948</v>
      </c>
      <c r="I6347" t="s">
        <v>41949</v>
      </c>
      <c r="J6347" t="s">
        <v>41950</v>
      </c>
      <c r="M6347" t="s">
        <v>112297</v>
      </c>
      <c r="N6347" t="s">
        <v>124</v>
      </c>
      <c r="O6347" s="3" t="s">
        <v>41951</v>
      </c>
      <c r="P6347" t="s">
        <v>124</v>
      </c>
      <c r="Q6347" t="s">
        <v>124</v>
      </c>
      <c r="R6347" t="s">
        <v>41951</v>
      </c>
      <c r="S6347" s="4" t="str">
        <f t="shared" si="99"/>
        <v>2004</v>
      </c>
    </row>
    <row r="6348" spans="1:19" hidden="1" x14ac:dyDescent="0.35">
      <c r="A6348" t="s">
        <v>41947</v>
      </c>
      <c r="B6348" t="s">
        <v>41948</v>
      </c>
      <c r="C6348" t="s">
        <v>41952</v>
      </c>
      <c r="D6348" t="s">
        <v>41953</v>
      </c>
      <c r="E6348" t="s">
        <v>41954</v>
      </c>
      <c r="F6348" t="s">
        <v>41955</v>
      </c>
      <c r="I6348" t="s">
        <v>41956</v>
      </c>
      <c r="J6348" t="s">
        <v>41957</v>
      </c>
      <c r="M6348" t="s">
        <v>112298</v>
      </c>
      <c r="N6348" t="s">
        <v>28</v>
      </c>
      <c r="O6348" s="3" t="s">
        <v>41958</v>
      </c>
      <c r="P6348" t="s">
        <v>50</v>
      </c>
      <c r="Q6348" t="s">
        <v>50</v>
      </c>
      <c r="R6348" t="s">
        <v>41958</v>
      </c>
      <c r="S6348" s="4" t="str">
        <f t="shared" si="99"/>
        <v>2004</v>
      </c>
    </row>
    <row r="6349" spans="1:19" hidden="1" x14ac:dyDescent="0.35">
      <c r="A6349" t="s">
        <v>41954</v>
      </c>
      <c r="B6349" t="s">
        <v>41955</v>
      </c>
      <c r="C6349" t="s">
        <v>41959</v>
      </c>
      <c r="D6349" t="s">
        <v>41960</v>
      </c>
      <c r="E6349" t="s">
        <v>41961</v>
      </c>
      <c r="F6349" t="s">
        <v>41962</v>
      </c>
      <c r="I6349" t="s">
        <v>41963</v>
      </c>
      <c r="J6349" t="s">
        <v>41964</v>
      </c>
      <c r="M6349" t="s">
        <v>112297</v>
      </c>
      <c r="N6349" t="s">
        <v>124</v>
      </c>
      <c r="O6349" s="3" t="s">
        <v>41965</v>
      </c>
      <c r="P6349" t="s">
        <v>124</v>
      </c>
      <c r="Q6349" t="s">
        <v>124</v>
      </c>
      <c r="R6349" t="s">
        <v>41965</v>
      </c>
      <c r="S6349" s="4" t="str">
        <f t="shared" si="99"/>
        <v>2004</v>
      </c>
    </row>
    <row r="6350" spans="1:19" hidden="1" x14ac:dyDescent="0.35">
      <c r="A6350" t="s">
        <v>41961</v>
      </c>
      <c r="B6350" t="s">
        <v>41962</v>
      </c>
      <c r="C6350" t="s">
        <v>41966</v>
      </c>
      <c r="D6350" t="s">
        <v>41967</v>
      </c>
      <c r="E6350" t="s">
        <v>41968</v>
      </c>
      <c r="F6350" t="s">
        <v>41969</v>
      </c>
      <c r="I6350" t="s">
        <v>41970</v>
      </c>
      <c r="J6350" t="s">
        <v>41971</v>
      </c>
      <c r="M6350" t="s">
        <v>112297</v>
      </c>
      <c r="N6350" t="s">
        <v>124</v>
      </c>
      <c r="O6350" s="3" t="s">
        <v>41972</v>
      </c>
      <c r="P6350" t="s">
        <v>124</v>
      </c>
      <c r="Q6350" t="s">
        <v>124</v>
      </c>
      <c r="R6350" t="s">
        <v>41972</v>
      </c>
      <c r="S6350" s="4" t="str">
        <f t="shared" si="99"/>
        <v>2004</v>
      </c>
    </row>
    <row r="6351" spans="1:19" hidden="1" x14ac:dyDescent="0.35">
      <c r="A6351" t="s">
        <v>41968</v>
      </c>
      <c r="B6351" t="s">
        <v>41969</v>
      </c>
      <c r="C6351" t="s">
        <v>41973</v>
      </c>
      <c r="D6351" t="s">
        <v>41974</v>
      </c>
      <c r="E6351" s="1" t="s">
        <v>41975</v>
      </c>
      <c r="F6351" s="1" t="s">
        <v>41976</v>
      </c>
      <c r="I6351" t="s">
        <v>41977</v>
      </c>
      <c r="J6351" t="s">
        <v>41978</v>
      </c>
      <c r="M6351" t="s">
        <v>112297</v>
      </c>
      <c r="N6351" t="s">
        <v>124</v>
      </c>
      <c r="O6351" s="3" t="s">
        <v>41979</v>
      </c>
      <c r="P6351" t="s">
        <v>124</v>
      </c>
      <c r="Q6351" t="s">
        <v>124</v>
      </c>
      <c r="R6351" t="s">
        <v>41979</v>
      </c>
      <c r="S6351" s="4" t="str">
        <f t="shared" si="99"/>
        <v>2004</v>
      </c>
    </row>
    <row r="6352" spans="1:19" hidden="1" x14ac:dyDescent="0.35">
      <c r="A6352" s="1" t="s">
        <v>41975</v>
      </c>
      <c r="B6352" s="1" t="s">
        <v>41976</v>
      </c>
      <c r="C6352" t="s">
        <v>41980</v>
      </c>
      <c r="D6352" t="s">
        <v>41981</v>
      </c>
      <c r="E6352" t="s">
        <v>41982</v>
      </c>
      <c r="F6352" t="s">
        <v>41983</v>
      </c>
      <c r="I6352" t="s">
        <v>29748</v>
      </c>
      <c r="J6352" t="s">
        <v>29749</v>
      </c>
      <c r="M6352" t="s">
        <v>112314</v>
      </c>
      <c r="N6352" t="s">
        <v>28736</v>
      </c>
      <c r="O6352" s="3" t="s">
        <v>41984</v>
      </c>
      <c r="P6352" t="s">
        <v>28736</v>
      </c>
      <c r="Q6352" t="s">
        <v>28736</v>
      </c>
      <c r="R6352" t="s">
        <v>41984</v>
      </c>
      <c r="S6352" s="4" t="str">
        <f t="shared" si="99"/>
        <v>2004</v>
      </c>
    </row>
    <row r="6353" spans="1:19" hidden="1" x14ac:dyDescent="0.35">
      <c r="A6353" t="s">
        <v>41982</v>
      </c>
      <c r="B6353" t="s">
        <v>41983</v>
      </c>
      <c r="C6353" t="s">
        <v>41985</v>
      </c>
      <c r="D6353" t="s">
        <v>41986</v>
      </c>
      <c r="E6353" t="s">
        <v>41987</v>
      </c>
      <c r="F6353" t="s">
        <v>41988</v>
      </c>
      <c r="I6353" t="s">
        <v>41989</v>
      </c>
      <c r="J6353" t="s">
        <v>41990</v>
      </c>
      <c r="M6353" t="s">
        <v>112297</v>
      </c>
      <c r="N6353" t="s">
        <v>124</v>
      </c>
      <c r="O6353" s="3" t="s">
        <v>41991</v>
      </c>
      <c r="P6353" t="s">
        <v>124</v>
      </c>
      <c r="Q6353" t="s">
        <v>124</v>
      </c>
      <c r="R6353" t="s">
        <v>41991</v>
      </c>
      <c r="S6353" s="4" t="str">
        <f t="shared" si="99"/>
        <v>2004</v>
      </c>
    </row>
    <row r="6354" spans="1:19" hidden="1" x14ac:dyDescent="0.35">
      <c r="A6354" t="s">
        <v>41987</v>
      </c>
      <c r="B6354" t="s">
        <v>41988</v>
      </c>
      <c r="C6354" t="s">
        <v>41992</v>
      </c>
      <c r="D6354" t="s">
        <v>41993</v>
      </c>
      <c r="E6354" t="s">
        <v>41994</v>
      </c>
      <c r="F6354" t="s">
        <v>41995</v>
      </c>
      <c r="I6354" t="s">
        <v>30097</v>
      </c>
      <c r="J6354" t="s">
        <v>2890</v>
      </c>
      <c r="M6354" t="s">
        <v>112297</v>
      </c>
      <c r="N6354" t="s">
        <v>124</v>
      </c>
      <c r="O6354" s="3" t="s">
        <v>41996</v>
      </c>
      <c r="P6354" t="s">
        <v>124</v>
      </c>
      <c r="Q6354" t="s">
        <v>124</v>
      </c>
      <c r="R6354" t="s">
        <v>41996</v>
      </c>
      <c r="S6354" s="4" t="str">
        <f t="shared" si="99"/>
        <v>2004</v>
      </c>
    </row>
    <row r="6355" spans="1:19" ht="43.5" hidden="1" x14ac:dyDescent="0.35">
      <c r="A6355" t="s">
        <v>41994</v>
      </c>
      <c r="B6355" t="s">
        <v>41995</v>
      </c>
      <c r="C6355" t="s">
        <v>41997</v>
      </c>
      <c r="D6355" t="s">
        <v>41998</v>
      </c>
      <c r="E6355" t="s">
        <v>41999</v>
      </c>
      <c r="F6355" t="s">
        <v>42000</v>
      </c>
      <c r="I6355" t="s">
        <v>42001</v>
      </c>
      <c r="J6355" t="s">
        <v>42002</v>
      </c>
      <c r="K6355" s="2" t="s">
        <v>42003</v>
      </c>
      <c r="M6355" t="s">
        <v>112298</v>
      </c>
      <c r="N6355" t="s">
        <v>28</v>
      </c>
      <c r="O6355" s="3" t="s">
        <v>42004</v>
      </c>
      <c r="P6355" t="s">
        <v>50</v>
      </c>
      <c r="Q6355" t="s">
        <v>50</v>
      </c>
      <c r="R6355" t="s">
        <v>42004</v>
      </c>
      <c r="S6355" s="4" t="str">
        <f t="shared" si="99"/>
        <v>2004</v>
      </c>
    </row>
    <row r="6356" spans="1:19" hidden="1" x14ac:dyDescent="0.35">
      <c r="A6356" t="s">
        <v>41999</v>
      </c>
      <c r="B6356" t="s">
        <v>42000</v>
      </c>
      <c r="C6356" t="s">
        <v>42005</v>
      </c>
      <c r="D6356" t="s">
        <v>42006</v>
      </c>
      <c r="E6356" t="s">
        <v>42007</v>
      </c>
      <c r="F6356" t="s">
        <v>42008</v>
      </c>
      <c r="I6356" t="s">
        <v>42009</v>
      </c>
      <c r="J6356" t="s">
        <v>42010</v>
      </c>
      <c r="M6356" t="s">
        <v>112314</v>
      </c>
      <c r="N6356" t="s">
        <v>28736</v>
      </c>
      <c r="O6356" s="3" t="s">
        <v>42011</v>
      </c>
      <c r="P6356" t="s">
        <v>28736</v>
      </c>
      <c r="Q6356" t="s">
        <v>28736</v>
      </c>
      <c r="R6356" t="s">
        <v>42011</v>
      </c>
      <c r="S6356" s="4" t="str">
        <f t="shared" si="99"/>
        <v>2004</v>
      </c>
    </row>
    <row r="6357" spans="1:19" hidden="1" x14ac:dyDescent="0.35">
      <c r="A6357" t="s">
        <v>42007</v>
      </c>
      <c r="B6357" t="s">
        <v>42008</v>
      </c>
      <c r="C6357" t="s">
        <v>42012</v>
      </c>
      <c r="D6357" t="s">
        <v>42013</v>
      </c>
      <c r="E6357" t="s">
        <v>42014</v>
      </c>
      <c r="F6357" t="s">
        <v>42015</v>
      </c>
      <c r="I6357" t="s">
        <v>42016</v>
      </c>
      <c r="J6357" t="s">
        <v>42017</v>
      </c>
      <c r="M6357" t="s">
        <v>112314</v>
      </c>
      <c r="N6357" t="s">
        <v>28736</v>
      </c>
      <c r="O6357" s="3" t="s">
        <v>42018</v>
      </c>
      <c r="P6357" t="s">
        <v>28736</v>
      </c>
      <c r="Q6357" t="s">
        <v>28736</v>
      </c>
      <c r="R6357" t="s">
        <v>42018</v>
      </c>
      <c r="S6357" s="4" t="str">
        <f t="shared" si="99"/>
        <v>2004</v>
      </c>
    </row>
    <row r="6358" spans="1:19" hidden="1" x14ac:dyDescent="0.35">
      <c r="A6358" t="s">
        <v>42014</v>
      </c>
      <c r="B6358" t="s">
        <v>42015</v>
      </c>
      <c r="C6358" t="s">
        <v>42019</v>
      </c>
      <c r="D6358" t="s">
        <v>42020</v>
      </c>
      <c r="E6358" t="s">
        <v>42021</v>
      </c>
      <c r="F6358">
        <v>458077343</v>
      </c>
      <c r="I6358" t="s">
        <v>42022</v>
      </c>
      <c r="J6358" t="s">
        <v>42023</v>
      </c>
      <c r="M6358" t="s">
        <v>112297</v>
      </c>
      <c r="N6358" t="s">
        <v>124</v>
      </c>
      <c r="O6358" s="3" t="s">
        <v>42024</v>
      </c>
      <c r="P6358" t="s">
        <v>124</v>
      </c>
      <c r="Q6358" t="s">
        <v>124</v>
      </c>
      <c r="R6358" t="s">
        <v>42024</v>
      </c>
      <c r="S6358" s="4" t="str">
        <f t="shared" si="99"/>
        <v>2004</v>
      </c>
    </row>
    <row r="6359" spans="1:19" hidden="1" x14ac:dyDescent="0.35">
      <c r="A6359" t="s">
        <v>42021</v>
      </c>
      <c r="B6359">
        <v>458077343</v>
      </c>
      <c r="C6359" t="s">
        <v>42025</v>
      </c>
      <c r="D6359" t="s">
        <v>42026</v>
      </c>
      <c r="E6359" t="s">
        <v>42027</v>
      </c>
      <c r="F6359" t="s">
        <v>42028</v>
      </c>
      <c r="I6359" t="s">
        <v>42029</v>
      </c>
      <c r="J6359" t="s">
        <v>42030</v>
      </c>
      <c r="M6359" t="s">
        <v>112298</v>
      </c>
      <c r="N6359" t="s">
        <v>28</v>
      </c>
      <c r="O6359" s="3" t="s">
        <v>42031</v>
      </c>
      <c r="P6359" t="s">
        <v>50</v>
      </c>
      <c r="Q6359" t="s">
        <v>50</v>
      </c>
      <c r="R6359" t="s">
        <v>42031</v>
      </c>
      <c r="S6359" s="4" t="str">
        <f t="shared" si="99"/>
        <v>2004</v>
      </c>
    </row>
    <row r="6360" spans="1:19" hidden="1" x14ac:dyDescent="0.35">
      <c r="A6360" t="s">
        <v>42027</v>
      </c>
      <c r="B6360" t="s">
        <v>42028</v>
      </c>
      <c r="C6360" s="1" t="s">
        <v>42032</v>
      </c>
      <c r="D6360" s="1" t="s">
        <v>42033</v>
      </c>
      <c r="E6360" t="s">
        <v>42034</v>
      </c>
      <c r="F6360" t="s">
        <v>42035</v>
      </c>
      <c r="I6360" t="s">
        <v>42036</v>
      </c>
      <c r="J6360" t="s">
        <v>42037</v>
      </c>
      <c r="M6360" t="s">
        <v>112297</v>
      </c>
      <c r="N6360" t="s">
        <v>124</v>
      </c>
      <c r="O6360" s="3" t="s">
        <v>42038</v>
      </c>
      <c r="P6360" t="s">
        <v>124</v>
      </c>
      <c r="Q6360" t="s">
        <v>124</v>
      </c>
      <c r="R6360" t="s">
        <v>42038</v>
      </c>
      <c r="S6360" s="4" t="str">
        <f t="shared" si="99"/>
        <v>2004</v>
      </c>
    </row>
    <row r="6361" spans="1:19" hidden="1" x14ac:dyDescent="0.35">
      <c r="A6361" t="s">
        <v>42034</v>
      </c>
      <c r="B6361" t="s">
        <v>42035</v>
      </c>
      <c r="C6361" t="s">
        <v>42039</v>
      </c>
      <c r="D6361" t="s">
        <v>42040</v>
      </c>
      <c r="E6361" t="s">
        <v>42041</v>
      </c>
      <c r="F6361" t="s">
        <v>42042</v>
      </c>
      <c r="I6361" t="e">
        <f>+ Add a init check for opengl+wx at appli initialization S. GULLY</f>
        <v>#NAME?</v>
      </c>
      <c r="J6361" t="s">
        <v>42043</v>
      </c>
      <c r="M6361" t="s">
        <v>112314</v>
      </c>
      <c r="N6361" t="s">
        <v>28736</v>
      </c>
      <c r="O6361" s="3" t="s">
        <v>42044</v>
      </c>
      <c r="P6361" t="s">
        <v>28736</v>
      </c>
      <c r="Q6361" t="s">
        <v>28736</v>
      </c>
      <c r="R6361" t="s">
        <v>42044</v>
      </c>
      <c r="S6361" s="4" t="str">
        <f t="shared" si="99"/>
        <v>2004</v>
      </c>
    </row>
    <row r="6362" spans="1:19" hidden="1" x14ac:dyDescent="0.35">
      <c r="A6362" t="s">
        <v>42041</v>
      </c>
      <c r="B6362" t="s">
        <v>42042</v>
      </c>
      <c r="C6362" t="s">
        <v>42045</v>
      </c>
      <c r="D6362" t="s">
        <v>42046</v>
      </c>
      <c r="E6362" t="s">
        <v>42047</v>
      </c>
      <c r="F6362" t="s">
        <v>42048</v>
      </c>
      <c r="I6362" t="s">
        <v>42049</v>
      </c>
      <c r="J6362" t="s">
        <v>12467</v>
      </c>
      <c r="M6362" t="s">
        <v>112297</v>
      </c>
      <c r="N6362" t="s">
        <v>16314</v>
      </c>
      <c r="O6362" s="3" t="s">
        <v>42050</v>
      </c>
      <c r="P6362" t="s">
        <v>16314</v>
      </c>
      <c r="Q6362" t="s">
        <v>16314</v>
      </c>
      <c r="R6362" t="s">
        <v>42050</v>
      </c>
      <c r="S6362" s="4" t="str">
        <f t="shared" si="99"/>
        <v>2004</v>
      </c>
    </row>
    <row r="6363" spans="1:19" hidden="1" x14ac:dyDescent="0.35">
      <c r="A6363" t="s">
        <v>42047</v>
      </c>
      <c r="B6363" t="s">
        <v>42048</v>
      </c>
      <c r="C6363" t="s">
        <v>42051</v>
      </c>
      <c r="D6363" t="s">
        <v>42052</v>
      </c>
      <c r="E6363" t="s">
        <v>42053</v>
      </c>
      <c r="F6363" t="s">
        <v>42054</v>
      </c>
      <c r="I6363" t="s">
        <v>512</v>
      </c>
      <c r="J6363" t="s">
        <v>512</v>
      </c>
      <c r="M6363" t="s">
        <v>112297</v>
      </c>
      <c r="N6363" t="s">
        <v>16314</v>
      </c>
      <c r="O6363" s="3" t="s">
        <v>42055</v>
      </c>
      <c r="P6363" t="s">
        <v>16314</v>
      </c>
      <c r="Q6363" t="s">
        <v>16314</v>
      </c>
      <c r="R6363" t="s">
        <v>42055</v>
      </c>
      <c r="S6363" s="4" t="str">
        <f t="shared" si="99"/>
        <v>2004</v>
      </c>
    </row>
    <row r="6364" spans="1:19" hidden="1" x14ac:dyDescent="0.35">
      <c r="A6364" t="s">
        <v>42053</v>
      </c>
      <c r="B6364" t="s">
        <v>42054</v>
      </c>
      <c r="C6364" t="s">
        <v>42056</v>
      </c>
      <c r="D6364" t="s">
        <v>42057</v>
      </c>
      <c r="E6364" t="s">
        <v>42058</v>
      </c>
      <c r="F6364" t="s">
        <v>42059</v>
      </c>
      <c r="I6364" t="s">
        <v>42060</v>
      </c>
      <c r="J6364" t="s">
        <v>42061</v>
      </c>
      <c r="M6364" t="s">
        <v>112314</v>
      </c>
      <c r="N6364" t="s">
        <v>28736</v>
      </c>
      <c r="O6364" s="3" t="s">
        <v>42062</v>
      </c>
      <c r="P6364" t="s">
        <v>28736</v>
      </c>
      <c r="Q6364" t="s">
        <v>28736</v>
      </c>
      <c r="R6364" t="s">
        <v>42062</v>
      </c>
      <c r="S6364" s="4" t="str">
        <f t="shared" si="99"/>
        <v>2004</v>
      </c>
    </row>
    <row r="6365" spans="1:19" hidden="1" x14ac:dyDescent="0.35">
      <c r="A6365" t="s">
        <v>42058</v>
      </c>
      <c r="B6365" t="s">
        <v>42059</v>
      </c>
      <c r="C6365" t="s">
        <v>42063</v>
      </c>
      <c r="D6365" t="s">
        <v>42064</v>
      </c>
      <c r="E6365" t="s">
        <v>42065</v>
      </c>
      <c r="F6365" t="s">
        <v>42066</v>
      </c>
      <c r="I6365" t="s">
        <v>1886</v>
      </c>
      <c r="J6365" t="s">
        <v>372</v>
      </c>
      <c r="M6365" t="s">
        <v>112299</v>
      </c>
      <c r="N6365" t="s">
        <v>247</v>
      </c>
      <c r="O6365" s="3" t="s">
        <v>42067</v>
      </c>
      <c r="P6365" t="s">
        <v>247</v>
      </c>
      <c r="Q6365" t="s">
        <v>247</v>
      </c>
      <c r="R6365" t="s">
        <v>42067</v>
      </c>
      <c r="S6365" s="4" t="str">
        <f t="shared" si="99"/>
        <v>2004</v>
      </c>
    </row>
    <row r="6366" spans="1:19" hidden="1" x14ac:dyDescent="0.35">
      <c r="A6366" t="s">
        <v>42065</v>
      </c>
      <c r="B6366" t="s">
        <v>42066</v>
      </c>
      <c r="C6366" t="s">
        <v>42068</v>
      </c>
      <c r="D6366" t="s">
        <v>42069</v>
      </c>
      <c r="E6366" t="s">
        <v>42070</v>
      </c>
      <c r="F6366" t="s">
        <v>42071</v>
      </c>
      <c r="I6366" t="s">
        <v>42072</v>
      </c>
      <c r="J6366" t="s">
        <v>42073</v>
      </c>
      <c r="M6366" t="s">
        <v>112314</v>
      </c>
      <c r="N6366" t="s">
        <v>28736</v>
      </c>
      <c r="O6366" s="3" t="s">
        <v>42074</v>
      </c>
      <c r="P6366" t="s">
        <v>28736</v>
      </c>
      <c r="Q6366" t="s">
        <v>28736</v>
      </c>
      <c r="R6366" t="s">
        <v>42074</v>
      </c>
      <c r="S6366" s="4" t="str">
        <f t="shared" si="99"/>
        <v>2004</v>
      </c>
    </row>
    <row r="6367" spans="1:19" hidden="1" x14ac:dyDescent="0.35">
      <c r="A6367" t="s">
        <v>42070</v>
      </c>
      <c r="B6367" t="s">
        <v>42071</v>
      </c>
      <c r="C6367" t="s">
        <v>42075</v>
      </c>
      <c r="D6367" t="s">
        <v>42076</v>
      </c>
      <c r="E6367" t="s">
        <v>42077</v>
      </c>
      <c r="F6367" t="s">
        <v>42078</v>
      </c>
      <c r="I6367" t="s">
        <v>42079</v>
      </c>
      <c r="J6367" t="s">
        <v>42080</v>
      </c>
      <c r="M6367" t="s">
        <v>112297</v>
      </c>
      <c r="N6367" t="s">
        <v>124</v>
      </c>
      <c r="O6367" s="3" t="s">
        <v>42081</v>
      </c>
      <c r="P6367" t="s">
        <v>124</v>
      </c>
      <c r="Q6367" t="s">
        <v>124</v>
      </c>
      <c r="R6367" t="s">
        <v>42081</v>
      </c>
      <c r="S6367" s="4" t="str">
        <f t="shared" si="99"/>
        <v>2004</v>
      </c>
    </row>
    <row r="6368" spans="1:19" hidden="1" x14ac:dyDescent="0.35">
      <c r="A6368" t="s">
        <v>42077</v>
      </c>
      <c r="B6368" t="s">
        <v>42078</v>
      </c>
      <c r="C6368" t="s">
        <v>42082</v>
      </c>
      <c r="D6368" t="s">
        <v>42083</v>
      </c>
      <c r="E6368" t="s">
        <v>42084</v>
      </c>
      <c r="F6368" t="s">
        <v>42085</v>
      </c>
      <c r="I6368" t="s">
        <v>42086</v>
      </c>
      <c r="J6368" t="s">
        <v>42087</v>
      </c>
      <c r="M6368" t="s">
        <v>112297</v>
      </c>
      <c r="N6368" t="s">
        <v>124</v>
      </c>
      <c r="O6368" s="3" t="s">
        <v>42088</v>
      </c>
      <c r="P6368" t="s">
        <v>124</v>
      </c>
      <c r="Q6368" t="s">
        <v>124</v>
      </c>
      <c r="R6368" t="s">
        <v>42088</v>
      </c>
      <c r="S6368" s="4" t="str">
        <f t="shared" si="99"/>
        <v>2004</v>
      </c>
    </row>
    <row r="6369" spans="1:19" hidden="1" x14ac:dyDescent="0.35">
      <c r="A6369" t="s">
        <v>42084</v>
      </c>
      <c r="B6369" t="s">
        <v>42085</v>
      </c>
      <c r="C6369" t="s">
        <v>42089</v>
      </c>
      <c r="D6369" t="s">
        <v>42090</v>
      </c>
      <c r="E6369" t="s">
        <v>42091</v>
      </c>
      <c r="F6369" t="s">
        <v>42092</v>
      </c>
      <c r="I6369" t="s">
        <v>42093</v>
      </c>
      <c r="J6369" t="s">
        <v>42094</v>
      </c>
      <c r="M6369" t="s">
        <v>112314</v>
      </c>
      <c r="N6369" t="s">
        <v>28736</v>
      </c>
      <c r="O6369" s="3" t="s">
        <v>42095</v>
      </c>
      <c r="P6369" t="s">
        <v>28736</v>
      </c>
      <c r="Q6369" t="s">
        <v>28736</v>
      </c>
      <c r="R6369" t="s">
        <v>42095</v>
      </c>
      <c r="S6369" s="4" t="str">
        <f t="shared" si="99"/>
        <v>2004</v>
      </c>
    </row>
    <row r="6370" spans="1:19" hidden="1" x14ac:dyDescent="0.35">
      <c r="A6370" t="s">
        <v>42091</v>
      </c>
      <c r="B6370" t="s">
        <v>42092</v>
      </c>
      <c r="C6370" t="s">
        <v>42096</v>
      </c>
      <c r="D6370" t="s">
        <v>42097</v>
      </c>
      <c r="E6370" t="s">
        <v>42098</v>
      </c>
      <c r="F6370" t="s">
        <v>42099</v>
      </c>
      <c r="I6370" t="s">
        <v>42100</v>
      </c>
      <c r="J6370" t="s">
        <v>42101</v>
      </c>
      <c r="M6370" t="s">
        <v>112297</v>
      </c>
      <c r="N6370" t="s">
        <v>124</v>
      </c>
      <c r="O6370" s="3" t="s">
        <v>42102</v>
      </c>
      <c r="P6370" t="s">
        <v>124</v>
      </c>
      <c r="Q6370" t="s">
        <v>124</v>
      </c>
      <c r="R6370" t="s">
        <v>42102</v>
      </c>
      <c r="S6370" s="4" t="str">
        <f t="shared" si="99"/>
        <v>2004</v>
      </c>
    </row>
    <row r="6371" spans="1:19" ht="29" hidden="1" x14ac:dyDescent="0.35">
      <c r="A6371" t="s">
        <v>42098</v>
      </c>
      <c r="B6371" t="s">
        <v>42099</v>
      </c>
      <c r="C6371" t="s">
        <v>42103</v>
      </c>
      <c r="D6371" t="s">
        <v>42104</v>
      </c>
      <c r="E6371" t="s">
        <v>42105</v>
      </c>
      <c r="F6371" t="s">
        <v>42106</v>
      </c>
      <c r="I6371" t="e">
        <f>+ new wxWidgets dialog : OpenNewDocument</f>
        <v>#NAME?</v>
      </c>
      <c r="J6371" t="s">
        <v>42107</v>
      </c>
      <c r="K6371" s="2" t="s">
        <v>33226</v>
      </c>
      <c r="M6371" t="s">
        <v>112314</v>
      </c>
      <c r="N6371" t="s">
        <v>28736</v>
      </c>
      <c r="O6371" s="3" t="s">
        <v>42108</v>
      </c>
      <c r="P6371" t="s">
        <v>28736</v>
      </c>
      <c r="Q6371" t="s">
        <v>28736</v>
      </c>
      <c r="R6371" t="s">
        <v>42108</v>
      </c>
      <c r="S6371" s="4" t="str">
        <f t="shared" si="99"/>
        <v>2004</v>
      </c>
    </row>
    <row r="6372" spans="1:19" ht="29" hidden="1" x14ac:dyDescent="0.35">
      <c r="A6372" t="s">
        <v>42105</v>
      </c>
      <c r="B6372" t="s">
        <v>42106</v>
      </c>
      <c r="C6372" t="s">
        <v>42109</v>
      </c>
      <c r="D6372" t="s">
        <v>42110</v>
      </c>
      <c r="E6372" t="s">
        <v>42111</v>
      </c>
      <c r="F6372" t="s">
        <v>42112</v>
      </c>
      <c r="I6372" t="e">
        <f>+ new wxWidgets dialog : OpenNewDocument + remove _MOTIF flag</f>
        <v>#NAME?</v>
      </c>
      <c r="J6372" t="s">
        <v>42107</v>
      </c>
      <c r="K6372" s="2" t="s">
        <v>33226</v>
      </c>
      <c r="M6372" t="s">
        <v>112314</v>
      </c>
      <c r="N6372" t="s">
        <v>28736</v>
      </c>
      <c r="O6372" s="3" t="s">
        <v>42113</v>
      </c>
      <c r="P6372" t="s">
        <v>28736</v>
      </c>
      <c r="Q6372" t="s">
        <v>28736</v>
      </c>
      <c r="R6372" t="s">
        <v>42113</v>
      </c>
      <c r="S6372" s="4" t="str">
        <f t="shared" si="99"/>
        <v>2004</v>
      </c>
    </row>
    <row r="6373" spans="1:19" hidden="1" x14ac:dyDescent="0.35">
      <c r="A6373" t="s">
        <v>42111</v>
      </c>
      <c r="B6373" t="s">
        <v>42112</v>
      </c>
      <c r="C6373" t="s">
        <v>42114</v>
      </c>
      <c r="D6373" t="s">
        <v>42115</v>
      </c>
      <c r="E6373" t="s">
        <v>42116</v>
      </c>
      <c r="F6373" t="s">
        <v>42117</v>
      </c>
      <c r="I6373" t="s">
        <v>42118</v>
      </c>
      <c r="J6373" t="s">
        <v>42119</v>
      </c>
      <c r="M6373" t="s">
        <v>112297</v>
      </c>
      <c r="N6373" t="s">
        <v>124</v>
      </c>
      <c r="O6373" s="3" t="s">
        <v>42120</v>
      </c>
      <c r="P6373" t="s">
        <v>124</v>
      </c>
      <c r="Q6373" t="s">
        <v>124</v>
      </c>
      <c r="R6373" t="s">
        <v>42120</v>
      </c>
      <c r="S6373" s="4" t="str">
        <f t="shared" si="99"/>
        <v>2004</v>
      </c>
    </row>
    <row r="6374" spans="1:19" ht="29" hidden="1" x14ac:dyDescent="0.35">
      <c r="A6374" t="s">
        <v>42116</v>
      </c>
      <c r="B6374" t="s">
        <v>42117</v>
      </c>
      <c r="C6374" t="s">
        <v>42121</v>
      </c>
      <c r="D6374" t="s">
        <v>42122</v>
      </c>
      <c r="E6374" s="1" t="s">
        <v>42123</v>
      </c>
      <c r="F6374" s="1" t="s">
        <v>42124</v>
      </c>
      <c r="I6374" t="s">
        <v>42125</v>
      </c>
      <c r="J6374" t="s">
        <v>42126</v>
      </c>
      <c r="K6374" s="2" t="s">
        <v>33226</v>
      </c>
      <c r="M6374" t="s">
        <v>112314</v>
      </c>
      <c r="N6374" t="s">
        <v>28736</v>
      </c>
      <c r="O6374" s="3" t="s">
        <v>42127</v>
      </c>
      <c r="P6374" t="s">
        <v>28736</v>
      </c>
      <c r="Q6374" t="s">
        <v>28736</v>
      </c>
      <c r="R6374" t="s">
        <v>42127</v>
      </c>
      <c r="S6374" s="4" t="str">
        <f t="shared" si="99"/>
        <v>2004</v>
      </c>
    </row>
    <row r="6375" spans="1:19" hidden="1" x14ac:dyDescent="0.35">
      <c r="A6375" s="1" t="s">
        <v>42123</v>
      </c>
      <c r="B6375" s="1" t="s">
        <v>42124</v>
      </c>
      <c r="C6375" t="s">
        <v>42128</v>
      </c>
      <c r="D6375" t="s">
        <v>42129</v>
      </c>
      <c r="E6375" t="s">
        <v>42130</v>
      </c>
      <c r="F6375" t="s">
        <v>42131</v>
      </c>
      <c r="I6375" t="s">
        <v>42132</v>
      </c>
      <c r="J6375" t="s">
        <v>42133</v>
      </c>
      <c r="M6375" t="s">
        <v>112297</v>
      </c>
      <c r="N6375" t="s">
        <v>124</v>
      </c>
      <c r="O6375" s="3" t="s">
        <v>42134</v>
      </c>
      <c r="P6375" t="s">
        <v>124</v>
      </c>
      <c r="Q6375" t="s">
        <v>124</v>
      </c>
      <c r="R6375" t="s">
        <v>42134</v>
      </c>
      <c r="S6375" s="4" t="str">
        <f t="shared" si="99"/>
        <v>2004</v>
      </c>
    </row>
    <row r="6376" spans="1:19" hidden="1" x14ac:dyDescent="0.35">
      <c r="A6376" t="s">
        <v>42130</v>
      </c>
      <c r="B6376" t="s">
        <v>42131</v>
      </c>
      <c r="C6376" t="s">
        <v>42135</v>
      </c>
      <c r="D6376" t="s">
        <v>42136</v>
      </c>
      <c r="E6376" t="s">
        <v>42137</v>
      </c>
      <c r="F6376" t="s">
        <v>42138</v>
      </c>
      <c r="I6376" t="s">
        <v>42139</v>
      </c>
      <c r="J6376" t="s">
        <v>42140</v>
      </c>
      <c r="M6376" t="s">
        <v>112297</v>
      </c>
      <c r="N6376" t="s">
        <v>124</v>
      </c>
      <c r="O6376" s="3" t="s">
        <v>42141</v>
      </c>
      <c r="P6376" t="s">
        <v>124</v>
      </c>
      <c r="Q6376" t="s">
        <v>124</v>
      </c>
      <c r="R6376" t="s">
        <v>42141</v>
      </c>
      <c r="S6376" s="4" t="str">
        <f t="shared" si="99"/>
        <v>2004</v>
      </c>
    </row>
    <row r="6377" spans="1:19" hidden="1" x14ac:dyDescent="0.35">
      <c r="A6377" t="s">
        <v>42137</v>
      </c>
      <c r="B6377" t="s">
        <v>42138</v>
      </c>
      <c r="C6377" t="s">
        <v>42142</v>
      </c>
      <c r="D6377" t="s">
        <v>42143</v>
      </c>
      <c r="E6377" t="s">
        <v>42144</v>
      </c>
      <c r="F6377" t="s">
        <v>42145</v>
      </c>
      <c r="I6377" t="s">
        <v>42146</v>
      </c>
      <c r="J6377" t="s">
        <v>42147</v>
      </c>
      <c r="M6377" t="s">
        <v>112314</v>
      </c>
      <c r="N6377" t="s">
        <v>28736</v>
      </c>
      <c r="O6377" s="3" t="s">
        <v>42148</v>
      </c>
      <c r="P6377" t="s">
        <v>28736</v>
      </c>
      <c r="Q6377" t="s">
        <v>28736</v>
      </c>
      <c r="R6377" t="s">
        <v>42148</v>
      </c>
      <c r="S6377" s="4" t="str">
        <f t="shared" si="99"/>
        <v>2004</v>
      </c>
    </row>
    <row r="6378" spans="1:19" hidden="1" x14ac:dyDescent="0.35">
      <c r="A6378" t="s">
        <v>42144</v>
      </c>
      <c r="B6378" t="s">
        <v>42145</v>
      </c>
      <c r="C6378" t="s">
        <v>42149</v>
      </c>
      <c r="D6378" t="s">
        <v>42150</v>
      </c>
      <c r="E6378" t="s">
        <v>42151</v>
      </c>
      <c r="F6378" t="s">
        <v>42152</v>
      </c>
      <c r="I6378" t="s">
        <v>42153</v>
      </c>
      <c r="J6378" t="s">
        <v>42154</v>
      </c>
      <c r="M6378" t="s">
        <v>112315</v>
      </c>
      <c r="N6378" t="s">
        <v>159</v>
      </c>
      <c r="O6378" s="3" t="s">
        <v>42155</v>
      </c>
      <c r="P6378" t="s">
        <v>159</v>
      </c>
      <c r="Q6378" t="s">
        <v>159</v>
      </c>
      <c r="R6378" t="s">
        <v>42155</v>
      </c>
      <c r="S6378" s="4" t="str">
        <f t="shared" si="99"/>
        <v>2004</v>
      </c>
    </row>
    <row r="6379" spans="1:19" ht="29" hidden="1" x14ac:dyDescent="0.35">
      <c r="A6379" t="s">
        <v>42151</v>
      </c>
      <c r="B6379" t="s">
        <v>42152</v>
      </c>
      <c r="C6379" t="s">
        <v>42156</v>
      </c>
      <c r="D6379" t="s">
        <v>42157</v>
      </c>
      <c r="E6379" t="s">
        <v>42158</v>
      </c>
      <c r="F6379" t="s">
        <v>42159</v>
      </c>
      <c r="I6379" t="s">
        <v>42160</v>
      </c>
      <c r="J6379" t="s">
        <v>42161</v>
      </c>
      <c r="K6379" s="2" t="s">
        <v>33226</v>
      </c>
      <c r="M6379" t="s">
        <v>112314</v>
      </c>
      <c r="N6379" t="s">
        <v>28736</v>
      </c>
      <c r="O6379" s="3" t="s">
        <v>42162</v>
      </c>
      <c r="P6379" t="s">
        <v>28736</v>
      </c>
      <c r="Q6379" t="s">
        <v>28736</v>
      </c>
      <c r="R6379" t="s">
        <v>42162</v>
      </c>
      <c r="S6379" s="4" t="str">
        <f t="shared" si="99"/>
        <v>2004</v>
      </c>
    </row>
    <row r="6380" spans="1:19" hidden="1" x14ac:dyDescent="0.35">
      <c r="A6380" t="s">
        <v>42158</v>
      </c>
      <c r="B6380" t="s">
        <v>42159</v>
      </c>
      <c r="C6380" t="s">
        <v>42163</v>
      </c>
      <c r="D6380" t="s">
        <v>42164</v>
      </c>
      <c r="E6380" t="s">
        <v>42165</v>
      </c>
      <c r="F6380" t="s">
        <v>42166</v>
      </c>
      <c r="I6380" t="s">
        <v>42167</v>
      </c>
      <c r="J6380" t="s">
        <v>42168</v>
      </c>
      <c r="M6380" t="s">
        <v>112314</v>
      </c>
      <c r="N6380" t="s">
        <v>28736</v>
      </c>
      <c r="O6380" s="3" t="s">
        <v>42169</v>
      </c>
      <c r="P6380" t="s">
        <v>28736</v>
      </c>
      <c r="Q6380" t="s">
        <v>28736</v>
      </c>
      <c r="R6380" t="s">
        <v>42169</v>
      </c>
      <c r="S6380" s="4" t="str">
        <f t="shared" si="99"/>
        <v>2004</v>
      </c>
    </row>
    <row r="6381" spans="1:19" hidden="1" x14ac:dyDescent="0.35">
      <c r="A6381" t="s">
        <v>42165</v>
      </c>
      <c r="B6381" t="s">
        <v>42166</v>
      </c>
      <c r="C6381" t="s">
        <v>42170</v>
      </c>
      <c r="D6381" t="s">
        <v>42171</v>
      </c>
      <c r="E6381" t="s">
        <v>42172</v>
      </c>
      <c r="F6381" t="s">
        <v>42173</v>
      </c>
      <c r="I6381" t="s">
        <v>42174</v>
      </c>
      <c r="J6381" t="s">
        <v>42175</v>
      </c>
      <c r="M6381" t="s">
        <v>112298</v>
      </c>
      <c r="N6381" t="s">
        <v>28</v>
      </c>
      <c r="O6381" s="3" t="s">
        <v>42176</v>
      </c>
      <c r="P6381" t="s">
        <v>50</v>
      </c>
      <c r="Q6381" t="s">
        <v>50</v>
      </c>
      <c r="R6381" t="s">
        <v>42176</v>
      </c>
      <c r="S6381" s="4" t="str">
        <f t="shared" si="99"/>
        <v>2004</v>
      </c>
    </row>
    <row r="6382" spans="1:19" ht="29" hidden="1" x14ac:dyDescent="0.35">
      <c r="A6382" t="s">
        <v>42172</v>
      </c>
      <c r="B6382" t="s">
        <v>42173</v>
      </c>
      <c r="C6382" t="s">
        <v>42177</v>
      </c>
      <c r="D6382" s="1" t="s">
        <v>42178</v>
      </c>
      <c r="E6382" t="s">
        <v>42179</v>
      </c>
      <c r="F6382" t="s">
        <v>42180</v>
      </c>
      <c r="I6382" t="s">
        <v>42181</v>
      </c>
      <c r="J6382" t="s">
        <v>42182</v>
      </c>
      <c r="K6382" s="2" t="s">
        <v>33226</v>
      </c>
      <c r="M6382" t="s">
        <v>112314</v>
      </c>
      <c r="N6382" t="s">
        <v>28736</v>
      </c>
      <c r="O6382" s="3" t="s">
        <v>42183</v>
      </c>
      <c r="P6382" t="s">
        <v>28736</v>
      </c>
      <c r="Q6382" t="s">
        <v>28736</v>
      </c>
      <c r="R6382" t="s">
        <v>42183</v>
      </c>
      <c r="S6382" s="4" t="str">
        <f t="shared" si="99"/>
        <v>2004</v>
      </c>
    </row>
    <row r="6383" spans="1:19" ht="29" hidden="1" x14ac:dyDescent="0.35">
      <c r="A6383" t="s">
        <v>42179</v>
      </c>
      <c r="B6383" t="s">
        <v>42180</v>
      </c>
      <c r="C6383" t="s">
        <v>42184</v>
      </c>
      <c r="D6383" t="s">
        <v>42185</v>
      </c>
      <c r="E6383" t="s">
        <v>42186</v>
      </c>
      <c r="F6383" t="s">
        <v>42187</v>
      </c>
      <c r="I6383" t="e">
        <f>+ new --with-wxdebug option to compile wxWidgets with debuging info + fix wxWidgets includes paths and link paths</f>
        <v>#NAME?</v>
      </c>
      <c r="J6383" t="s">
        <v>42188</v>
      </c>
      <c r="K6383" s="2" t="s">
        <v>33226</v>
      </c>
      <c r="M6383" t="s">
        <v>112314</v>
      </c>
      <c r="N6383" t="s">
        <v>28736</v>
      </c>
      <c r="O6383" s="3" t="s">
        <v>42189</v>
      </c>
      <c r="P6383" t="s">
        <v>28736</v>
      </c>
      <c r="Q6383" t="s">
        <v>28736</v>
      </c>
      <c r="R6383" t="s">
        <v>42189</v>
      </c>
      <c r="S6383" s="4" t="str">
        <f t="shared" si="99"/>
        <v>2004</v>
      </c>
    </row>
    <row r="6384" spans="1:19" hidden="1" x14ac:dyDescent="0.35">
      <c r="A6384" t="s">
        <v>42186</v>
      </c>
      <c r="B6384" t="s">
        <v>42187</v>
      </c>
      <c r="C6384" t="s">
        <v>42190</v>
      </c>
      <c r="D6384" t="s">
        <v>42191</v>
      </c>
      <c r="E6384" t="s">
        <v>42192</v>
      </c>
      <c r="F6384" t="s">
        <v>42193</v>
      </c>
      <c r="I6384" t="s">
        <v>42194</v>
      </c>
      <c r="J6384" t="s">
        <v>42195</v>
      </c>
      <c r="M6384" t="s">
        <v>112298</v>
      </c>
      <c r="N6384" t="s">
        <v>28</v>
      </c>
      <c r="O6384" s="3" t="s">
        <v>42196</v>
      </c>
      <c r="P6384" t="s">
        <v>50</v>
      </c>
      <c r="Q6384" t="s">
        <v>50</v>
      </c>
      <c r="R6384" t="s">
        <v>42196</v>
      </c>
      <c r="S6384" s="4" t="str">
        <f t="shared" si="99"/>
        <v>2004</v>
      </c>
    </row>
    <row r="6385" spans="1:19" ht="362.5" hidden="1" x14ac:dyDescent="0.35">
      <c r="A6385" t="s">
        <v>42192</v>
      </c>
      <c r="B6385" t="s">
        <v>42193</v>
      </c>
      <c r="C6385" t="s">
        <v>42197</v>
      </c>
      <c r="D6385" t="s">
        <v>42198</v>
      </c>
      <c r="E6385" t="s">
        <v>42199</v>
      </c>
      <c r="F6385" t="s">
        <v>42200</v>
      </c>
      <c r="I6385" t="s">
        <v>42201</v>
      </c>
      <c r="J6385" t="s">
        <v>42202</v>
      </c>
      <c r="K6385" s="2" t="s">
        <v>42203</v>
      </c>
      <c r="M6385" t="s">
        <v>112314</v>
      </c>
      <c r="N6385" t="s">
        <v>28736</v>
      </c>
      <c r="O6385" s="3" t="s">
        <v>42204</v>
      </c>
      <c r="P6385" t="s">
        <v>28736</v>
      </c>
      <c r="Q6385" t="s">
        <v>28736</v>
      </c>
      <c r="R6385" t="s">
        <v>42204</v>
      </c>
      <c r="S6385" s="4" t="str">
        <f t="shared" si="99"/>
        <v>2004</v>
      </c>
    </row>
    <row r="6386" spans="1:19" hidden="1" x14ac:dyDescent="0.35">
      <c r="A6386" t="s">
        <v>42199</v>
      </c>
      <c r="B6386" t="s">
        <v>42200</v>
      </c>
      <c r="C6386" t="s">
        <v>42205</v>
      </c>
      <c r="D6386" t="s">
        <v>42206</v>
      </c>
      <c r="E6386" t="s">
        <v>42207</v>
      </c>
      <c r="F6386">
        <v>736004493</v>
      </c>
      <c r="I6386" t="s">
        <v>42208</v>
      </c>
      <c r="J6386" t="s">
        <v>42209</v>
      </c>
      <c r="M6386" t="s">
        <v>112298</v>
      </c>
      <c r="N6386" t="s">
        <v>28</v>
      </c>
      <c r="O6386" s="3" t="s">
        <v>42210</v>
      </c>
      <c r="P6386" t="s">
        <v>16314</v>
      </c>
      <c r="Q6386" t="s">
        <v>16314</v>
      </c>
      <c r="R6386" t="s">
        <v>42210</v>
      </c>
      <c r="S6386" s="4" t="str">
        <f t="shared" si="99"/>
        <v>2004</v>
      </c>
    </row>
    <row r="6387" spans="1:19" hidden="1" x14ac:dyDescent="0.35">
      <c r="A6387" t="s">
        <v>42207</v>
      </c>
      <c r="B6387">
        <v>736004493</v>
      </c>
      <c r="C6387" t="s">
        <v>42211</v>
      </c>
      <c r="D6387" t="s">
        <v>42212</v>
      </c>
      <c r="E6387" t="s">
        <v>42213</v>
      </c>
      <c r="F6387" t="s">
        <v>42214</v>
      </c>
      <c r="I6387" t="s">
        <v>42215</v>
      </c>
      <c r="J6387" t="s">
        <v>42216</v>
      </c>
      <c r="M6387" t="s">
        <v>112314</v>
      </c>
      <c r="N6387" t="s">
        <v>28736</v>
      </c>
      <c r="O6387" s="3" t="s">
        <v>42217</v>
      </c>
      <c r="P6387" t="s">
        <v>28736</v>
      </c>
      <c r="Q6387" t="s">
        <v>28736</v>
      </c>
      <c r="R6387" t="s">
        <v>42217</v>
      </c>
      <c r="S6387" s="4" t="str">
        <f t="shared" si="99"/>
        <v>2004</v>
      </c>
    </row>
    <row r="6388" spans="1:19" ht="29" hidden="1" x14ac:dyDescent="0.35">
      <c r="A6388" t="s">
        <v>42213</v>
      </c>
      <c r="B6388" t="s">
        <v>42214</v>
      </c>
      <c r="C6388" t="s">
        <v>42218</v>
      </c>
      <c r="D6388" t="s">
        <v>42219</v>
      </c>
      <c r="E6388" t="s">
        <v>42220</v>
      </c>
      <c r="F6388" t="s">
        <v>42221</v>
      </c>
      <c r="I6388" t="s">
        <v>42222</v>
      </c>
      <c r="J6388" t="s">
        <v>42223</v>
      </c>
      <c r="K6388" s="2" t="s">
        <v>33226</v>
      </c>
      <c r="M6388" t="s">
        <v>112314</v>
      </c>
      <c r="N6388" t="s">
        <v>28736</v>
      </c>
      <c r="O6388" s="3" t="s">
        <v>42224</v>
      </c>
      <c r="P6388" t="s">
        <v>28736</v>
      </c>
      <c r="Q6388" t="s">
        <v>28736</v>
      </c>
      <c r="R6388" t="s">
        <v>42224</v>
      </c>
      <c r="S6388" s="4" t="str">
        <f t="shared" si="99"/>
        <v>2004</v>
      </c>
    </row>
    <row r="6389" spans="1:19" hidden="1" x14ac:dyDescent="0.35">
      <c r="A6389" t="s">
        <v>42220</v>
      </c>
      <c r="B6389" t="s">
        <v>42221</v>
      </c>
      <c r="C6389" t="s">
        <v>42225</v>
      </c>
      <c r="D6389" t="s">
        <v>42226</v>
      </c>
      <c r="E6389" t="s">
        <v>42227</v>
      </c>
      <c r="F6389" t="s">
        <v>42228</v>
      </c>
      <c r="I6389" t="s">
        <v>42229</v>
      </c>
      <c r="J6389" t="s">
        <v>42230</v>
      </c>
      <c r="M6389" t="s">
        <v>112298</v>
      </c>
      <c r="N6389" t="s">
        <v>28</v>
      </c>
      <c r="O6389" s="3" t="s">
        <v>42231</v>
      </c>
      <c r="P6389" t="s">
        <v>16314</v>
      </c>
      <c r="Q6389" t="s">
        <v>16314</v>
      </c>
      <c r="R6389" t="s">
        <v>42231</v>
      </c>
      <c r="S6389" s="4" t="str">
        <f t="shared" si="99"/>
        <v>2004</v>
      </c>
    </row>
    <row r="6390" spans="1:19" hidden="1" x14ac:dyDescent="0.35">
      <c r="A6390" t="s">
        <v>42227</v>
      </c>
      <c r="B6390" t="s">
        <v>42228</v>
      </c>
      <c r="C6390" t="s">
        <v>42232</v>
      </c>
      <c r="D6390" t="s">
        <v>42233</v>
      </c>
      <c r="E6390" t="s">
        <v>42234</v>
      </c>
      <c r="F6390" t="s">
        <v>42235</v>
      </c>
      <c r="I6390" t="s">
        <v>42236</v>
      </c>
      <c r="J6390" t="s">
        <v>42237</v>
      </c>
      <c r="M6390" t="s">
        <v>112299</v>
      </c>
      <c r="N6390" t="s">
        <v>247</v>
      </c>
      <c r="O6390" s="3" t="s">
        <v>42238</v>
      </c>
      <c r="P6390" t="s">
        <v>247</v>
      </c>
      <c r="Q6390" t="s">
        <v>247</v>
      </c>
      <c r="R6390" t="s">
        <v>42238</v>
      </c>
      <c r="S6390" s="4" t="str">
        <f t="shared" si="99"/>
        <v>2004</v>
      </c>
    </row>
    <row r="6391" spans="1:19" hidden="1" x14ac:dyDescent="0.35">
      <c r="A6391" t="s">
        <v>42234</v>
      </c>
      <c r="B6391" t="s">
        <v>42235</v>
      </c>
      <c r="C6391" t="s">
        <v>42239</v>
      </c>
      <c r="D6391" t="s">
        <v>42240</v>
      </c>
      <c r="E6391" t="s">
        <v>42241</v>
      </c>
      <c r="F6391" t="s">
        <v>42242</v>
      </c>
      <c r="I6391" t="s">
        <v>42243</v>
      </c>
      <c r="J6391" t="s">
        <v>42244</v>
      </c>
      <c r="M6391" t="s">
        <v>112314</v>
      </c>
      <c r="N6391" t="s">
        <v>28736</v>
      </c>
      <c r="O6391" s="3" t="s">
        <v>42245</v>
      </c>
      <c r="P6391" t="s">
        <v>28736</v>
      </c>
      <c r="Q6391" t="s">
        <v>28736</v>
      </c>
      <c r="R6391" t="s">
        <v>42245</v>
      </c>
      <c r="S6391" s="4" t="str">
        <f t="shared" si="99"/>
        <v>2004</v>
      </c>
    </row>
    <row r="6392" spans="1:19" ht="29" hidden="1" x14ac:dyDescent="0.35">
      <c r="A6392" t="s">
        <v>42241</v>
      </c>
      <c r="B6392" t="s">
        <v>42242</v>
      </c>
      <c r="C6392" t="s">
        <v>42246</v>
      </c>
      <c r="D6392" t="s">
        <v>42247</v>
      </c>
      <c r="E6392" t="s">
        <v>42248</v>
      </c>
      <c r="F6392" t="s">
        <v>42249</v>
      </c>
      <c r="I6392" t="s">
        <v>42250</v>
      </c>
      <c r="J6392" t="s">
        <v>42251</v>
      </c>
      <c r="K6392" s="2" t="s">
        <v>33226</v>
      </c>
      <c r="M6392" t="s">
        <v>112314</v>
      </c>
      <c r="N6392" t="s">
        <v>28736</v>
      </c>
      <c r="O6392" s="3" t="s">
        <v>42252</v>
      </c>
      <c r="P6392" t="s">
        <v>28736</v>
      </c>
      <c r="Q6392" t="s">
        <v>28736</v>
      </c>
      <c r="R6392" t="s">
        <v>42252</v>
      </c>
      <c r="S6392" s="4" t="str">
        <f t="shared" si="99"/>
        <v>2004</v>
      </c>
    </row>
    <row r="6393" spans="1:19" ht="29" hidden="1" x14ac:dyDescent="0.35">
      <c r="A6393" t="s">
        <v>42248</v>
      </c>
      <c r="B6393" t="s">
        <v>42249</v>
      </c>
      <c r="C6393" s="1" t="s">
        <v>42253</v>
      </c>
      <c r="D6393" s="1" t="s">
        <v>42254</v>
      </c>
      <c r="E6393" t="s">
        <v>42255</v>
      </c>
      <c r="F6393" t="s">
        <v>42256</v>
      </c>
      <c r="I6393" t="e">
        <f>+ bug fix : the toolbar buttons were not initlialized when a new frame was created. + code cleaning</f>
        <v>#NAME?</v>
      </c>
      <c r="J6393" t="s">
        <v>42257</v>
      </c>
      <c r="K6393" s="2" t="s">
        <v>33226</v>
      </c>
      <c r="M6393" t="s">
        <v>112314</v>
      </c>
      <c r="N6393" t="s">
        <v>28736</v>
      </c>
      <c r="O6393" s="3" t="s">
        <v>42258</v>
      </c>
      <c r="P6393" t="s">
        <v>28736</v>
      </c>
      <c r="Q6393" t="s">
        <v>28736</v>
      </c>
      <c r="R6393" t="s">
        <v>42258</v>
      </c>
      <c r="S6393" s="4" t="str">
        <f t="shared" si="99"/>
        <v>2004</v>
      </c>
    </row>
    <row r="6394" spans="1:19" ht="29" hidden="1" x14ac:dyDescent="0.35">
      <c r="A6394" t="s">
        <v>42255</v>
      </c>
      <c r="B6394" t="s">
        <v>42256</v>
      </c>
      <c r="C6394" t="s">
        <v>42259</v>
      </c>
      <c r="D6394" t="s">
        <v>42260</v>
      </c>
      <c r="E6394" t="s">
        <v>42261</v>
      </c>
      <c r="F6394" t="s">
        <v>42262</v>
      </c>
      <c r="I6394" t="s">
        <v>42263</v>
      </c>
      <c r="J6394" t="s">
        <v>42264</v>
      </c>
      <c r="K6394" s="2" t="s">
        <v>33226</v>
      </c>
      <c r="M6394" t="s">
        <v>112314</v>
      </c>
      <c r="N6394" t="s">
        <v>28736</v>
      </c>
      <c r="O6394" s="3" t="s">
        <v>42265</v>
      </c>
      <c r="P6394" t="s">
        <v>28736</v>
      </c>
      <c r="Q6394" t="s">
        <v>28736</v>
      </c>
      <c r="R6394" t="s">
        <v>42265</v>
      </c>
      <c r="S6394" s="4" t="str">
        <f t="shared" si="99"/>
        <v>2004</v>
      </c>
    </row>
    <row r="6395" spans="1:19" ht="29" hidden="1" x14ac:dyDescent="0.35">
      <c r="A6395" t="s">
        <v>42261</v>
      </c>
      <c r="B6395" t="s">
        <v>42262</v>
      </c>
      <c r="C6395" t="s">
        <v>42266</v>
      </c>
      <c r="D6395" t="s">
        <v>42267</v>
      </c>
      <c r="E6395" t="s">
        <v>42268</v>
      </c>
      <c r="F6395" t="s">
        <v>42269</v>
      </c>
      <c r="I6395" t="e">
        <f>+ bug fix : the toolbar buttons were not initlialized when a new frame was created. + bug fix : the urlbar was not created when a new frame was created into the same window.</f>
        <v>#NAME?</v>
      </c>
      <c r="J6395" t="s">
        <v>42257</v>
      </c>
      <c r="K6395" s="2" t="s">
        <v>33226</v>
      </c>
      <c r="M6395" t="s">
        <v>112314</v>
      </c>
      <c r="N6395" t="s">
        <v>28736</v>
      </c>
      <c r="O6395" s="3" t="s">
        <v>42270</v>
      </c>
      <c r="P6395" t="s">
        <v>28736</v>
      </c>
      <c r="Q6395" t="s">
        <v>28736</v>
      </c>
      <c r="R6395" t="s">
        <v>42270</v>
      </c>
      <c r="S6395" s="4" t="str">
        <f t="shared" si="99"/>
        <v>2004</v>
      </c>
    </row>
    <row r="6396" spans="1:19" ht="29" hidden="1" x14ac:dyDescent="0.35">
      <c r="A6396" t="s">
        <v>42268</v>
      </c>
      <c r="B6396" t="s">
        <v>42269</v>
      </c>
      <c r="C6396" t="s">
        <v>42271</v>
      </c>
      <c r="D6396" t="s">
        <v>42272</v>
      </c>
      <c r="E6396" t="s">
        <v>42273</v>
      </c>
      <c r="F6396" t="s">
        <v>42274</v>
      </c>
      <c r="I6396" t="e">
        <f>+ bug fix : the toolbar buttons were not initlialized when a new frame was created.</f>
        <v>#NAME?</v>
      </c>
      <c r="J6396" t="s">
        <v>42257</v>
      </c>
      <c r="K6396" s="2" t="s">
        <v>33226</v>
      </c>
      <c r="M6396" t="s">
        <v>112314</v>
      </c>
      <c r="N6396" t="s">
        <v>28736</v>
      </c>
      <c r="O6396" s="3" t="s">
        <v>42275</v>
      </c>
      <c r="P6396" t="s">
        <v>28736</v>
      </c>
      <c r="Q6396" t="s">
        <v>28736</v>
      </c>
      <c r="R6396" t="s">
        <v>42275</v>
      </c>
      <c r="S6396" s="4" t="str">
        <f t="shared" si="99"/>
        <v>2004</v>
      </c>
    </row>
    <row r="6397" spans="1:19" ht="29" hidden="1" x14ac:dyDescent="0.35">
      <c r="A6397" t="s">
        <v>42273</v>
      </c>
      <c r="B6397" t="s">
        <v>42274</v>
      </c>
      <c r="C6397" t="s">
        <v>42276</v>
      </c>
      <c r="D6397" t="s">
        <v>42277</v>
      </c>
      <c r="E6397" t="s">
        <v>42278</v>
      </c>
      <c r="F6397" t="s">
        <v>42279</v>
      </c>
      <c r="I6397" t="s">
        <v>42280</v>
      </c>
      <c r="J6397" t="s">
        <v>42281</v>
      </c>
      <c r="K6397" s="2" t="s">
        <v>33226</v>
      </c>
      <c r="M6397" t="s">
        <v>112314</v>
      </c>
      <c r="N6397" t="s">
        <v>28736</v>
      </c>
      <c r="O6397" s="3" t="s">
        <v>42282</v>
      </c>
      <c r="P6397" t="s">
        <v>28736</v>
      </c>
      <c r="Q6397" t="s">
        <v>28736</v>
      </c>
      <c r="R6397" t="s">
        <v>42282</v>
      </c>
      <c r="S6397" s="4" t="str">
        <f t="shared" si="99"/>
        <v>2004</v>
      </c>
    </row>
    <row r="6398" spans="1:19" ht="29" hidden="1" x14ac:dyDescent="0.35">
      <c r="A6398" t="s">
        <v>42278</v>
      </c>
      <c r="B6398" t="s">
        <v>42279</v>
      </c>
      <c r="C6398" t="s">
        <v>42283</v>
      </c>
      <c r="D6398" t="s">
        <v>42284</v>
      </c>
      <c r="E6398" t="s">
        <v>42285</v>
      </c>
      <c r="F6398" t="s">
        <v>42286</v>
      </c>
      <c r="I6398" t="e">
        <f>+ bug fix : the toolbar buttons were not initlialized when a new frame was created. + bug fix : the urlbar was not created when a new frame was created into the same window. + bug fix : the shared context frame id was not updated correctly when the shared canvas was deleted</f>
        <v>#NAME?</v>
      </c>
      <c r="J6398" t="s">
        <v>42257</v>
      </c>
      <c r="K6398" s="2" t="s">
        <v>33226</v>
      </c>
      <c r="M6398" t="s">
        <v>112314</v>
      </c>
      <c r="N6398" t="s">
        <v>28736</v>
      </c>
      <c r="O6398" s="3" t="s">
        <v>42287</v>
      </c>
      <c r="P6398" t="s">
        <v>28736</v>
      </c>
      <c r="Q6398" t="s">
        <v>28736</v>
      </c>
      <c r="R6398" t="s">
        <v>42287</v>
      </c>
      <c r="S6398" s="4" t="str">
        <f t="shared" si="99"/>
        <v>2004</v>
      </c>
    </row>
    <row r="6399" spans="1:19" ht="29" hidden="1" x14ac:dyDescent="0.35">
      <c r="A6399" t="s">
        <v>42285</v>
      </c>
      <c r="B6399" t="s">
        <v>42286</v>
      </c>
      <c r="C6399" t="s">
        <v>42288</v>
      </c>
      <c r="D6399" t="s">
        <v>42289</v>
      </c>
      <c r="E6399" t="s">
        <v>42290</v>
      </c>
      <c r="F6399" t="s">
        <v>42291</v>
      </c>
      <c r="I6399" t="e">
        <f>+ bug fix : the shared context frame id was not updated correctly when the shared canvas was deleted</f>
        <v>#NAME?</v>
      </c>
      <c r="J6399" t="s">
        <v>42292</v>
      </c>
      <c r="K6399" s="2" t="s">
        <v>33226</v>
      </c>
      <c r="M6399" t="s">
        <v>112314</v>
      </c>
      <c r="N6399" t="s">
        <v>28736</v>
      </c>
      <c r="O6399" s="3" t="s">
        <v>42293</v>
      </c>
      <c r="P6399" t="s">
        <v>28736</v>
      </c>
      <c r="Q6399" t="s">
        <v>28736</v>
      </c>
      <c r="R6399" t="s">
        <v>42293</v>
      </c>
      <c r="S6399" s="4" t="str">
        <f t="shared" si="99"/>
        <v>2004</v>
      </c>
    </row>
    <row r="6400" spans="1:19" hidden="1" x14ac:dyDescent="0.35">
      <c r="A6400" t="s">
        <v>42290</v>
      </c>
      <c r="B6400" t="s">
        <v>42291</v>
      </c>
      <c r="C6400" t="s">
        <v>42294</v>
      </c>
      <c r="D6400" t="s">
        <v>42295</v>
      </c>
      <c r="E6400" t="s">
        <v>42296</v>
      </c>
      <c r="F6400" t="s">
        <v>42297</v>
      </c>
      <c r="I6400" t="e">
        <f>+ bug fix : the toolbar buttons were not initlialized when a new frame was created. + bug fix : the urlbar was not created when a new frame was created into the same window.</f>
        <v>#NAME?</v>
      </c>
      <c r="J6400" t="s">
        <v>42257</v>
      </c>
      <c r="M6400" t="s">
        <v>112314</v>
      </c>
      <c r="N6400" t="s">
        <v>28736</v>
      </c>
      <c r="O6400" s="3" t="s">
        <v>42298</v>
      </c>
      <c r="P6400" t="s">
        <v>28736</v>
      </c>
      <c r="Q6400" t="s">
        <v>28736</v>
      </c>
      <c r="R6400" t="s">
        <v>42298</v>
      </c>
      <c r="S6400" s="4" t="str">
        <f t="shared" si="99"/>
        <v>2004</v>
      </c>
    </row>
    <row r="6401" spans="1:19" ht="29" hidden="1" x14ac:dyDescent="0.35">
      <c r="A6401" t="s">
        <v>42296</v>
      </c>
      <c r="B6401" t="s">
        <v>42297</v>
      </c>
      <c r="C6401" t="s">
        <v>42299</v>
      </c>
      <c r="D6401" t="s">
        <v>42300</v>
      </c>
      <c r="E6401" t="s">
        <v>42301</v>
      </c>
      <c r="F6401" t="s">
        <v>42302</v>
      </c>
      <c r="I6401" t="s">
        <v>42303</v>
      </c>
      <c r="J6401" t="s">
        <v>42304</v>
      </c>
      <c r="K6401" s="2" t="s">
        <v>33226</v>
      </c>
      <c r="M6401" t="s">
        <v>112314</v>
      </c>
      <c r="N6401" t="s">
        <v>28736</v>
      </c>
      <c r="O6401" s="3" t="s">
        <v>42305</v>
      </c>
      <c r="P6401" t="s">
        <v>28736</v>
      </c>
      <c r="Q6401" t="s">
        <v>28736</v>
      </c>
      <c r="R6401" t="s">
        <v>42305</v>
      </c>
      <c r="S6401" s="4" t="str">
        <f t="shared" si="99"/>
        <v>2004</v>
      </c>
    </row>
    <row r="6402" spans="1:19" hidden="1" x14ac:dyDescent="0.35">
      <c r="A6402" t="s">
        <v>42301</v>
      </c>
      <c r="B6402" t="s">
        <v>42302</v>
      </c>
      <c r="C6402" t="s">
        <v>42306</v>
      </c>
      <c r="D6402" t="s">
        <v>42307</v>
      </c>
      <c r="E6402" t="s">
        <v>42308</v>
      </c>
      <c r="F6402" t="s">
        <v>42309</v>
      </c>
      <c r="I6402" t="s">
        <v>42310</v>
      </c>
      <c r="J6402" t="s">
        <v>42311</v>
      </c>
      <c r="M6402" t="s">
        <v>112314</v>
      </c>
      <c r="N6402" t="s">
        <v>28736</v>
      </c>
      <c r="O6402" s="3" t="s">
        <v>42312</v>
      </c>
      <c r="P6402" t="s">
        <v>28736</v>
      </c>
      <c r="Q6402" t="s">
        <v>28736</v>
      </c>
      <c r="R6402" t="s">
        <v>42312</v>
      </c>
      <c r="S6402" s="4" t="str">
        <f t="shared" si="99"/>
        <v>2004</v>
      </c>
    </row>
    <row r="6403" spans="1:19" ht="29" hidden="1" x14ac:dyDescent="0.35">
      <c r="A6403" t="s">
        <v>42308</v>
      </c>
      <c r="B6403" t="s">
        <v>42309</v>
      </c>
      <c r="C6403" t="s">
        <v>42313</v>
      </c>
      <c r="D6403" t="s">
        <v>42314</v>
      </c>
      <c r="E6403" t="s">
        <v>42315</v>
      </c>
      <c r="F6403" t="s">
        <v>42316</v>
      </c>
      <c r="I6403" t="e">
        <f>+ toolbar for the new interface (wxWidgets) - first version</f>
        <v>#NAME?</v>
      </c>
      <c r="J6403" t="s">
        <v>42317</v>
      </c>
      <c r="K6403" s="2" t="s">
        <v>33226</v>
      </c>
      <c r="M6403" t="s">
        <v>112314</v>
      </c>
      <c r="N6403" t="s">
        <v>28736</v>
      </c>
      <c r="O6403" s="3" t="s">
        <v>42318</v>
      </c>
      <c r="P6403" t="s">
        <v>28736</v>
      </c>
      <c r="Q6403" t="s">
        <v>28736</v>
      </c>
      <c r="R6403" t="s">
        <v>42318</v>
      </c>
      <c r="S6403" s="4" t="str">
        <f t="shared" ref="S6403:S6466" si="100">LEFT(RIGHT(R6403,19),4)</f>
        <v>2004</v>
      </c>
    </row>
    <row r="6404" spans="1:19" hidden="1" x14ac:dyDescent="0.35">
      <c r="A6404" t="s">
        <v>42315</v>
      </c>
      <c r="B6404" t="s">
        <v>42316</v>
      </c>
      <c r="C6404" t="s">
        <v>42319</v>
      </c>
      <c r="D6404" t="s">
        <v>42320</v>
      </c>
      <c r="E6404" t="s">
        <v>42321</v>
      </c>
      <c r="F6404" t="s">
        <v>42322</v>
      </c>
      <c r="I6404" t="s">
        <v>42323</v>
      </c>
      <c r="J6404" t="s">
        <v>42324</v>
      </c>
      <c r="M6404" t="s">
        <v>112298</v>
      </c>
      <c r="N6404" t="s">
        <v>28</v>
      </c>
      <c r="O6404" s="3" t="s">
        <v>42325</v>
      </c>
      <c r="P6404" t="s">
        <v>50</v>
      </c>
      <c r="Q6404" t="s">
        <v>50</v>
      </c>
      <c r="R6404" t="s">
        <v>42325</v>
      </c>
      <c r="S6404" s="4" t="str">
        <f t="shared" si="100"/>
        <v>2004</v>
      </c>
    </row>
    <row r="6405" spans="1:19" hidden="1" x14ac:dyDescent="0.35">
      <c r="A6405" t="s">
        <v>42321</v>
      </c>
      <c r="B6405" t="s">
        <v>42322</v>
      </c>
      <c r="C6405" t="s">
        <v>42326</v>
      </c>
      <c r="D6405" t="s">
        <v>42327</v>
      </c>
      <c r="E6405" t="s">
        <v>42328</v>
      </c>
      <c r="F6405" t="s">
        <v>42329</v>
      </c>
      <c r="I6405" t="s">
        <v>42330</v>
      </c>
      <c r="J6405" t="s">
        <v>42331</v>
      </c>
      <c r="M6405" t="s">
        <v>112314</v>
      </c>
      <c r="N6405" t="s">
        <v>28736</v>
      </c>
      <c r="O6405" s="3" t="s">
        <v>42332</v>
      </c>
      <c r="P6405" t="s">
        <v>28736</v>
      </c>
      <c r="Q6405" t="s">
        <v>28736</v>
      </c>
      <c r="R6405" t="s">
        <v>42332</v>
      </c>
      <c r="S6405" s="4" t="str">
        <f t="shared" si="100"/>
        <v>2004</v>
      </c>
    </row>
    <row r="6406" spans="1:19" ht="29" hidden="1" x14ac:dyDescent="0.35">
      <c r="A6406" t="s">
        <v>42328</v>
      </c>
      <c r="B6406" t="s">
        <v>42329</v>
      </c>
      <c r="C6406" t="s">
        <v>42333</v>
      </c>
      <c r="D6406" t="s">
        <v>42334</v>
      </c>
      <c r="E6406" t="s">
        <v>42335</v>
      </c>
      <c r="F6406" t="s">
        <v>42336</v>
      </c>
      <c r="I6406" t="e">
        <f>+ new feature : url bar widget for wxWidgets interface + opengl shared canvas are better managed (some times a crash appears when closing the window)</f>
        <v>#NAME?</v>
      </c>
      <c r="J6406" t="s">
        <v>42337</v>
      </c>
      <c r="K6406" s="2" t="s">
        <v>33226</v>
      </c>
      <c r="M6406" t="s">
        <v>112314</v>
      </c>
      <c r="N6406" t="s">
        <v>28736</v>
      </c>
      <c r="O6406" s="3" t="s">
        <v>42338</v>
      </c>
      <c r="P6406" t="s">
        <v>28736</v>
      </c>
      <c r="Q6406" t="s">
        <v>28736</v>
      </c>
      <c r="R6406" t="s">
        <v>42338</v>
      </c>
      <c r="S6406" s="4" t="str">
        <f t="shared" si="100"/>
        <v>2004</v>
      </c>
    </row>
    <row r="6407" spans="1:19" hidden="1" x14ac:dyDescent="0.35">
      <c r="A6407" t="s">
        <v>42335</v>
      </c>
      <c r="B6407" t="s">
        <v>42336</v>
      </c>
      <c r="C6407" t="s">
        <v>42339</v>
      </c>
      <c r="D6407" t="s">
        <v>42340</v>
      </c>
      <c r="E6407" t="s">
        <v>42341</v>
      </c>
      <c r="F6407" t="s">
        <v>42342</v>
      </c>
      <c r="I6407" t="s">
        <v>42343</v>
      </c>
      <c r="J6407" t="s">
        <v>42344</v>
      </c>
      <c r="M6407" t="s">
        <v>112314</v>
      </c>
      <c r="N6407" t="s">
        <v>28736</v>
      </c>
      <c r="O6407" s="3" t="s">
        <v>42345</v>
      </c>
      <c r="P6407" t="s">
        <v>28736</v>
      </c>
      <c r="Q6407" t="s">
        <v>28736</v>
      </c>
      <c r="R6407" t="s">
        <v>42345</v>
      </c>
      <c r="S6407" s="4" t="str">
        <f t="shared" si="100"/>
        <v>2004</v>
      </c>
    </row>
    <row r="6408" spans="1:19" hidden="1" x14ac:dyDescent="0.35">
      <c r="A6408" t="s">
        <v>42341</v>
      </c>
      <c r="B6408" t="s">
        <v>42342</v>
      </c>
      <c r="C6408" t="s">
        <v>42346</v>
      </c>
      <c r="D6408" t="s">
        <v>42347</v>
      </c>
      <c r="E6408" t="s">
        <v>42348</v>
      </c>
      <c r="F6408" t="s">
        <v>42349</v>
      </c>
      <c r="I6408" t="s">
        <v>11132</v>
      </c>
      <c r="J6408" t="s">
        <v>10777</v>
      </c>
      <c r="M6408" t="s">
        <v>112298</v>
      </c>
      <c r="N6408" t="s">
        <v>28</v>
      </c>
      <c r="O6408" s="3" t="s">
        <v>42350</v>
      </c>
      <c r="P6408" t="s">
        <v>16314</v>
      </c>
      <c r="Q6408" t="s">
        <v>16314</v>
      </c>
      <c r="R6408" t="s">
        <v>42350</v>
      </c>
      <c r="S6408" s="4" t="str">
        <f t="shared" si="100"/>
        <v>2004</v>
      </c>
    </row>
    <row r="6409" spans="1:19" hidden="1" x14ac:dyDescent="0.35">
      <c r="A6409" t="s">
        <v>42348</v>
      </c>
      <c r="B6409" t="s">
        <v>42349</v>
      </c>
      <c r="C6409" t="s">
        <v>42351</v>
      </c>
      <c r="D6409" t="s">
        <v>42352</v>
      </c>
      <c r="E6409" t="s">
        <v>42353</v>
      </c>
      <c r="F6409" t="s">
        <v>42354</v>
      </c>
      <c r="I6409" t="s">
        <v>42355</v>
      </c>
      <c r="J6409" t="s">
        <v>42356</v>
      </c>
      <c r="M6409" t="s">
        <v>112297</v>
      </c>
      <c r="N6409" t="s">
        <v>124</v>
      </c>
      <c r="O6409" s="3" t="s">
        <v>42357</v>
      </c>
      <c r="P6409" t="s">
        <v>124</v>
      </c>
      <c r="Q6409" t="s">
        <v>124</v>
      </c>
      <c r="R6409" t="s">
        <v>42357</v>
      </c>
      <c r="S6409" s="4" t="str">
        <f t="shared" si="100"/>
        <v>2004</v>
      </c>
    </row>
    <row r="6410" spans="1:19" hidden="1" x14ac:dyDescent="0.35">
      <c r="A6410" t="s">
        <v>42353</v>
      </c>
      <c r="B6410" t="s">
        <v>42354</v>
      </c>
      <c r="C6410" t="s">
        <v>42358</v>
      </c>
      <c r="D6410" t="s">
        <v>42359</v>
      </c>
      <c r="E6410" t="s">
        <v>42360</v>
      </c>
      <c r="F6410" t="s">
        <v>42361</v>
      </c>
      <c r="I6410" t="s">
        <v>42362</v>
      </c>
      <c r="J6410" t="s">
        <v>42363</v>
      </c>
      <c r="M6410" t="s">
        <v>112314</v>
      </c>
      <c r="N6410" t="s">
        <v>28736</v>
      </c>
      <c r="O6410" s="3" t="s">
        <v>42364</v>
      </c>
      <c r="P6410" t="s">
        <v>28736</v>
      </c>
      <c r="Q6410" t="s">
        <v>28736</v>
      </c>
      <c r="R6410" t="s">
        <v>42364</v>
      </c>
      <c r="S6410" s="4" t="str">
        <f t="shared" si="100"/>
        <v>2004</v>
      </c>
    </row>
    <row r="6411" spans="1:19" hidden="1" x14ac:dyDescent="0.35">
      <c r="A6411" t="s">
        <v>42360</v>
      </c>
      <c r="B6411" t="s">
        <v>42361</v>
      </c>
      <c r="C6411" t="s">
        <v>42365</v>
      </c>
      <c r="D6411" t="s">
        <v>42366</v>
      </c>
      <c r="E6411" t="s">
        <v>42367</v>
      </c>
      <c r="F6411" t="s">
        <v>42368</v>
      </c>
      <c r="I6411" t="s">
        <v>42369</v>
      </c>
      <c r="J6411" t="s">
        <v>42370</v>
      </c>
      <c r="M6411" t="s">
        <v>112314</v>
      </c>
      <c r="N6411" t="s">
        <v>28736</v>
      </c>
      <c r="O6411" s="3" t="s">
        <v>42371</v>
      </c>
      <c r="P6411" t="s">
        <v>28736</v>
      </c>
      <c r="Q6411" t="s">
        <v>28736</v>
      </c>
      <c r="R6411" t="s">
        <v>42371</v>
      </c>
      <c r="S6411" s="4" t="str">
        <f t="shared" si="100"/>
        <v>2004</v>
      </c>
    </row>
    <row r="6412" spans="1:19" hidden="1" x14ac:dyDescent="0.35">
      <c r="A6412" t="s">
        <v>42367</v>
      </c>
      <c r="B6412" t="s">
        <v>42368</v>
      </c>
      <c r="C6412" t="s">
        <v>42372</v>
      </c>
      <c r="D6412" t="s">
        <v>42373</v>
      </c>
      <c r="E6412" t="s">
        <v>42374</v>
      </c>
      <c r="F6412" t="s">
        <v>42375</v>
      </c>
      <c r="I6412" t="s">
        <v>42376</v>
      </c>
      <c r="J6412" t="s">
        <v>42370</v>
      </c>
      <c r="M6412" t="s">
        <v>112314</v>
      </c>
      <c r="N6412" t="s">
        <v>28736</v>
      </c>
      <c r="O6412" s="3" t="s">
        <v>42377</v>
      </c>
      <c r="P6412" t="s">
        <v>28736</v>
      </c>
      <c r="Q6412" t="s">
        <v>28736</v>
      </c>
      <c r="R6412" t="s">
        <v>42377</v>
      </c>
      <c r="S6412" s="4" t="str">
        <f t="shared" si="100"/>
        <v>2004</v>
      </c>
    </row>
    <row r="6413" spans="1:19" hidden="1" x14ac:dyDescent="0.35">
      <c r="A6413" t="s">
        <v>42374</v>
      </c>
      <c r="B6413" t="s">
        <v>42375</v>
      </c>
      <c r="C6413" t="s">
        <v>42378</v>
      </c>
      <c r="D6413">
        <v>589937863</v>
      </c>
      <c r="E6413" t="s">
        <v>42379</v>
      </c>
      <c r="F6413" t="s">
        <v>42380</v>
      </c>
      <c r="I6413" t="s">
        <v>42381</v>
      </c>
      <c r="J6413" t="s">
        <v>42382</v>
      </c>
      <c r="M6413" t="s">
        <v>112314</v>
      </c>
      <c r="N6413" t="s">
        <v>28736</v>
      </c>
      <c r="O6413" s="3" t="s">
        <v>42383</v>
      </c>
      <c r="P6413" t="s">
        <v>28736</v>
      </c>
      <c r="Q6413" t="s">
        <v>28736</v>
      </c>
      <c r="R6413" t="s">
        <v>42383</v>
      </c>
      <c r="S6413" s="4" t="str">
        <f t="shared" si="100"/>
        <v>2004</v>
      </c>
    </row>
    <row r="6414" spans="1:19" hidden="1" x14ac:dyDescent="0.35">
      <c r="A6414" t="s">
        <v>42379</v>
      </c>
      <c r="B6414" t="s">
        <v>42380</v>
      </c>
      <c r="C6414" t="s">
        <v>42384</v>
      </c>
      <c r="D6414" t="s">
        <v>42385</v>
      </c>
      <c r="E6414" t="s">
        <v>42386</v>
      </c>
      <c r="F6414" t="s">
        <v>42387</v>
      </c>
      <c r="I6414" t="s">
        <v>42362</v>
      </c>
      <c r="J6414" t="s">
        <v>42363</v>
      </c>
      <c r="M6414" t="s">
        <v>112314</v>
      </c>
      <c r="N6414" t="s">
        <v>28736</v>
      </c>
      <c r="O6414" s="3" t="s">
        <v>42388</v>
      </c>
      <c r="P6414" t="s">
        <v>28736</v>
      </c>
      <c r="Q6414" t="s">
        <v>28736</v>
      </c>
      <c r="R6414" t="s">
        <v>42388</v>
      </c>
      <c r="S6414" s="4" t="str">
        <f t="shared" si="100"/>
        <v>2004</v>
      </c>
    </row>
    <row r="6415" spans="1:19" hidden="1" x14ac:dyDescent="0.35">
      <c r="A6415" t="s">
        <v>42386</v>
      </c>
      <c r="B6415" t="s">
        <v>42387</v>
      </c>
      <c r="C6415" t="s">
        <v>42389</v>
      </c>
      <c r="D6415" t="s">
        <v>42390</v>
      </c>
      <c r="E6415" t="s">
        <v>42391</v>
      </c>
      <c r="F6415" t="s">
        <v>42392</v>
      </c>
      <c r="I6415" t="s">
        <v>42393</v>
      </c>
      <c r="J6415" t="s">
        <v>42394</v>
      </c>
      <c r="M6415" t="s">
        <v>112297</v>
      </c>
      <c r="N6415" t="s">
        <v>124</v>
      </c>
      <c r="O6415" s="3" t="s">
        <v>42395</v>
      </c>
      <c r="P6415" t="s">
        <v>124</v>
      </c>
      <c r="Q6415" t="s">
        <v>124</v>
      </c>
      <c r="R6415" t="s">
        <v>42395</v>
      </c>
      <c r="S6415" s="4" t="str">
        <f t="shared" si="100"/>
        <v>2004</v>
      </c>
    </row>
    <row r="6416" spans="1:19" hidden="1" x14ac:dyDescent="0.35">
      <c r="A6416" t="s">
        <v>42391</v>
      </c>
      <c r="B6416" t="s">
        <v>42392</v>
      </c>
      <c r="C6416" t="s">
        <v>42396</v>
      </c>
      <c r="D6416" t="s">
        <v>42397</v>
      </c>
      <c r="E6416" t="s">
        <v>42398</v>
      </c>
      <c r="F6416" t="s">
        <v>42399</v>
      </c>
      <c r="I6416" t="s">
        <v>42381</v>
      </c>
      <c r="J6416" t="s">
        <v>42382</v>
      </c>
      <c r="M6416" t="s">
        <v>112314</v>
      </c>
      <c r="N6416" t="s">
        <v>28736</v>
      </c>
      <c r="O6416" s="3" t="s">
        <v>42400</v>
      </c>
      <c r="P6416" t="s">
        <v>28736</v>
      </c>
      <c r="Q6416" t="s">
        <v>28736</v>
      </c>
      <c r="R6416" t="s">
        <v>42400</v>
      </c>
      <c r="S6416" s="4" t="str">
        <f t="shared" si="100"/>
        <v>2004</v>
      </c>
    </row>
    <row r="6417" spans="1:19" hidden="1" x14ac:dyDescent="0.35">
      <c r="A6417" t="s">
        <v>42398</v>
      </c>
      <c r="B6417" t="s">
        <v>42399</v>
      </c>
      <c r="C6417" t="s">
        <v>42401</v>
      </c>
      <c r="D6417" t="s">
        <v>42402</v>
      </c>
      <c r="E6417" t="s">
        <v>42403</v>
      </c>
      <c r="F6417" t="s">
        <v>42404</v>
      </c>
      <c r="I6417" t="s">
        <v>42405</v>
      </c>
      <c r="J6417" t="s">
        <v>42406</v>
      </c>
      <c r="M6417" t="s">
        <v>112314</v>
      </c>
      <c r="N6417" t="s">
        <v>28736</v>
      </c>
      <c r="O6417" s="3" t="s">
        <v>42407</v>
      </c>
      <c r="P6417" t="s">
        <v>28736</v>
      </c>
      <c r="Q6417" t="s">
        <v>28736</v>
      </c>
      <c r="R6417" t="s">
        <v>42407</v>
      </c>
      <c r="S6417" s="4" t="str">
        <f t="shared" si="100"/>
        <v>2004</v>
      </c>
    </row>
    <row r="6418" spans="1:19" hidden="1" x14ac:dyDescent="0.35">
      <c r="A6418" t="s">
        <v>42403</v>
      </c>
      <c r="B6418" t="s">
        <v>42404</v>
      </c>
      <c r="C6418" t="s">
        <v>42408</v>
      </c>
      <c r="D6418" t="s">
        <v>42409</v>
      </c>
      <c r="E6418" t="s">
        <v>42410</v>
      </c>
      <c r="F6418" t="s">
        <v>42411</v>
      </c>
      <c r="I6418" t="s">
        <v>42362</v>
      </c>
      <c r="J6418" t="s">
        <v>42363</v>
      </c>
      <c r="M6418" t="s">
        <v>112314</v>
      </c>
      <c r="N6418" t="s">
        <v>28736</v>
      </c>
      <c r="O6418" s="3" t="s">
        <v>42412</v>
      </c>
      <c r="P6418" t="s">
        <v>28736</v>
      </c>
      <c r="Q6418" t="s">
        <v>28736</v>
      </c>
      <c r="R6418" t="s">
        <v>42412</v>
      </c>
      <c r="S6418" s="4" t="str">
        <f t="shared" si="100"/>
        <v>2004</v>
      </c>
    </row>
    <row r="6419" spans="1:19" hidden="1" x14ac:dyDescent="0.35">
      <c r="A6419" t="s">
        <v>42410</v>
      </c>
      <c r="B6419" t="s">
        <v>42411</v>
      </c>
      <c r="C6419" t="s">
        <v>42413</v>
      </c>
      <c r="D6419" t="s">
        <v>42414</v>
      </c>
      <c r="E6419" t="s">
        <v>42415</v>
      </c>
      <c r="F6419" t="s">
        <v>42416</v>
      </c>
      <c r="I6419" t="s">
        <v>31115</v>
      </c>
      <c r="J6419" t="s">
        <v>31116</v>
      </c>
      <c r="M6419" t="s">
        <v>112314</v>
      </c>
      <c r="N6419" t="s">
        <v>28736</v>
      </c>
      <c r="O6419" s="3" t="s">
        <v>42417</v>
      </c>
      <c r="P6419" t="s">
        <v>28736</v>
      </c>
      <c r="Q6419" t="s">
        <v>28736</v>
      </c>
      <c r="R6419" t="s">
        <v>42417</v>
      </c>
      <c r="S6419" s="4" t="str">
        <f t="shared" si="100"/>
        <v>2004</v>
      </c>
    </row>
    <row r="6420" spans="1:19" hidden="1" x14ac:dyDescent="0.35">
      <c r="A6420" t="s">
        <v>42415</v>
      </c>
      <c r="B6420" t="s">
        <v>42416</v>
      </c>
      <c r="C6420" t="s">
        <v>42418</v>
      </c>
      <c r="D6420" t="s">
        <v>42419</v>
      </c>
      <c r="E6420" t="s">
        <v>42420</v>
      </c>
      <c r="F6420" t="s">
        <v>42421</v>
      </c>
      <c r="I6420" t="s">
        <v>42422</v>
      </c>
      <c r="J6420" t="s">
        <v>42423</v>
      </c>
      <c r="M6420" t="s">
        <v>112297</v>
      </c>
      <c r="N6420" t="s">
        <v>124</v>
      </c>
      <c r="O6420" s="3" t="s">
        <v>42424</v>
      </c>
      <c r="P6420" t="s">
        <v>124</v>
      </c>
      <c r="Q6420" t="s">
        <v>124</v>
      </c>
      <c r="R6420" t="s">
        <v>42424</v>
      </c>
      <c r="S6420" s="4" t="str">
        <f t="shared" si="100"/>
        <v>2004</v>
      </c>
    </row>
    <row r="6421" spans="1:19" hidden="1" x14ac:dyDescent="0.35">
      <c r="A6421" t="s">
        <v>42420</v>
      </c>
      <c r="B6421" t="s">
        <v>42421</v>
      </c>
      <c r="C6421" t="s">
        <v>42425</v>
      </c>
      <c r="D6421" t="s">
        <v>42426</v>
      </c>
      <c r="E6421" t="s">
        <v>42427</v>
      </c>
      <c r="F6421" t="s">
        <v>42428</v>
      </c>
      <c r="I6421" t="s">
        <v>42429</v>
      </c>
      <c r="J6421" t="s">
        <v>42430</v>
      </c>
      <c r="M6421" t="s">
        <v>112297</v>
      </c>
      <c r="N6421" t="s">
        <v>124</v>
      </c>
      <c r="O6421" s="3" t="s">
        <v>42431</v>
      </c>
      <c r="P6421" t="s">
        <v>124</v>
      </c>
      <c r="Q6421" t="s">
        <v>124</v>
      </c>
      <c r="R6421" t="s">
        <v>42431</v>
      </c>
      <c r="S6421" s="4" t="str">
        <f t="shared" si="100"/>
        <v>2004</v>
      </c>
    </row>
    <row r="6422" spans="1:19" hidden="1" x14ac:dyDescent="0.35">
      <c r="A6422" t="s">
        <v>42427</v>
      </c>
      <c r="B6422" t="s">
        <v>42428</v>
      </c>
      <c r="C6422" t="s">
        <v>42432</v>
      </c>
      <c r="D6422" t="s">
        <v>42433</v>
      </c>
      <c r="E6422" t="s">
        <v>42434</v>
      </c>
      <c r="F6422" t="s">
        <v>42435</v>
      </c>
      <c r="I6422" t="s">
        <v>42436</v>
      </c>
      <c r="J6422" t="s">
        <v>42437</v>
      </c>
      <c r="M6422" t="s">
        <v>112297</v>
      </c>
      <c r="N6422" t="s">
        <v>124</v>
      </c>
      <c r="O6422" s="3" t="s">
        <v>42438</v>
      </c>
      <c r="P6422" t="s">
        <v>124</v>
      </c>
      <c r="Q6422" t="s">
        <v>124</v>
      </c>
      <c r="R6422" t="s">
        <v>42438</v>
      </c>
      <c r="S6422" s="4" t="str">
        <f t="shared" si="100"/>
        <v>2004</v>
      </c>
    </row>
    <row r="6423" spans="1:19" hidden="1" x14ac:dyDescent="0.35">
      <c r="A6423" t="s">
        <v>42434</v>
      </c>
      <c r="B6423" t="s">
        <v>42435</v>
      </c>
      <c r="C6423" t="s">
        <v>42439</v>
      </c>
      <c r="D6423" t="s">
        <v>42440</v>
      </c>
      <c r="E6423" t="s">
        <v>42441</v>
      </c>
      <c r="F6423">
        <v>837780560</v>
      </c>
      <c r="I6423" t="s">
        <v>42442</v>
      </c>
      <c r="J6423" t="s">
        <v>42443</v>
      </c>
      <c r="M6423" t="s">
        <v>112297</v>
      </c>
      <c r="N6423" t="s">
        <v>124</v>
      </c>
      <c r="O6423" s="3" t="s">
        <v>42444</v>
      </c>
      <c r="P6423" t="s">
        <v>124</v>
      </c>
      <c r="Q6423" t="s">
        <v>124</v>
      </c>
      <c r="R6423" t="s">
        <v>42444</v>
      </c>
      <c r="S6423" s="4" t="str">
        <f t="shared" si="100"/>
        <v>2004</v>
      </c>
    </row>
    <row r="6424" spans="1:19" hidden="1" x14ac:dyDescent="0.35">
      <c r="A6424" t="s">
        <v>42441</v>
      </c>
      <c r="B6424">
        <v>837780560</v>
      </c>
      <c r="C6424" t="s">
        <v>42445</v>
      </c>
      <c r="D6424" t="s">
        <v>42446</v>
      </c>
      <c r="E6424" t="s">
        <v>42447</v>
      </c>
      <c r="F6424" t="s">
        <v>42448</v>
      </c>
      <c r="I6424" t="s">
        <v>42449</v>
      </c>
      <c r="J6424" t="s">
        <v>42450</v>
      </c>
      <c r="M6424" t="s">
        <v>112297</v>
      </c>
      <c r="N6424" t="s">
        <v>124</v>
      </c>
      <c r="O6424" s="3" t="s">
        <v>42451</v>
      </c>
      <c r="P6424" t="s">
        <v>124</v>
      </c>
      <c r="Q6424" t="s">
        <v>124</v>
      </c>
      <c r="R6424" t="s">
        <v>42451</v>
      </c>
      <c r="S6424" s="4" t="str">
        <f t="shared" si="100"/>
        <v>2004</v>
      </c>
    </row>
    <row r="6425" spans="1:19" hidden="1" x14ac:dyDescent="0.35">
      <c r="A6425" t="s">
        <v>42447</v>
      </c>
      <c r="B6425" t="s">
        <v>42448</v>
      </c>
      <c r="C6425" t="s">
        <v>42452</v>
      </c>
      <c r="D6425" t="s">
        <v>42453</v>
      </c>
      <c r="E6425" t="s">
        <v>42454</v>
      </c>
      <c r="F6425" t="s">
        <v>42455</v>
      </c>
      <c r="I6425" t="s">
        <v>42456</v>
      </c>
      <c r="J6425" t="s">
        <v>42457</v>
      </c>
      <c r="M6425" t="s">
        <v>112314</v>
      </c>
      <c r="N6425" t="s">
        <v>28736</v>
      </c>
      <c r="O6425" s="3" t="s">
        <v>42458</v>
      </c>
      <c r="P6425" t="s">
        <v>28736</v>
      </c>
      <c r="Q6425" t="s">
        <v>28736</v>
      </c>
      <c r="R6425" t="s">
        <v>42458</v>
      </c>
      <c r="S6425" s="4" t="str">
        <f t="shared" si="100"/>
        <v>2004</v>
      </c>
    </row>
    <row r="6426" spans="1:19" hidden="1" x14ac:dyDescent="0.35">
      <c r="A6426" t="s">
        <v>42454</v>
      </c>
      <c r="B6426" t="s">
        <v>42455</v>
      </c>
      <c r="C6426" t="s">
        <v>42459</v>
      </c>
      <c r="D6426" t="s">
        <v>42460</v>
      </c>
      <c r="E6426" t="s">
        <v>42461</v>
      </c>
      <c r="F6426" t="s">
        <v>42462</v>
      </c>
      <c r="I6426" t="s">
        <v>31115</v>
      </c>
      <c r="J6426" t="s">
        <v>31116</v>
      </c>
      <c r="M6426" t="s">
        <v>112314</v>
      </c>
      <c r="N6426" t="s">
        <v>28736</v>
      </c>
      <c r="O6426" s="3" t="s">
        <v>42463</v>
      </c>
      <c r="P6426" t="s">
        <v>28736</v>
      </c>
      <c r="Q6426" t="s">
        <v>28736</v>
      </c>
      <c r="R6426" t="s">
        <v>42463</v>
      </c>
      <c r="S6426" s="4" t="str">
        <f t="shared" si="100"/>
        <v>2004</v>
      </c>
    </row>
    <row r="6427" spans="1:19" hidden="1" x14ac:dyDescent="0.35">
      <c r="A6427" t="s">
        <v>42461</v>
      </c>
      <c r="B6427" t="s">
        <v>42462</v>
      </c>
      <c r="C6427" t="s">
        <v>42464</v>
      </c>
      <c r="D6427" t="s">
        <v>42465</v>
      </c>
      <c r="E6427" t="s">
        <v>42466</v>
      </c>
      <c r="F6427" t="s">
        <v>42467</v>
      </c>
      <c r="I6427" t="s">
        <v>42468</v>
      </c>
      <c r="J6427" t="s">
        <v>42469</v>
      </c>
      <c r="M6427" t="s">
        <v>112315</v>
      </c>
      <c r="N6427" t="s">
        <v>159</v>
      </c>
      <c r="O6427" s="3" t="s">
        <v>42470</v>
      </c>
      <c r="P6427" t="s">
        <v>159</v>
      </c>
      <c r="Q6427" t="s">
        <v>159</v>
      </c>
      <c r="R6427" t="s">
        <v>42470</v>
      </c>
      <c r="S6427" s="4" t="str">
        <f t="shared" si="100"/>
        <v>2004</v>
      </c>
    </row>
    <row r="6428" spans="1:19" hidden="1" x14ac:dyDescent="0.35">
      <c r="A6428" t="s">
        <v>42466</v>
      </c>
      <c r="B6428" t="s">
        <v>42467</v>
      </c>
      <c r="C6428" t="s">
        <v>42471</v>
      </c>
      <c r="D6428" t="s">
        <v>42472</v>
      </c>
      <c r="E6428" t="s">
        <v>42473</v>
      </c>
      <c r="F6428" t="s">
        <v>42474</v>
      </c>
      <c r="I6428" t="s">
        <v>29254</v>
      </c>
      <c r="J6428" t="s">
        <v>15803</v>
      </c>
      <c r="M6428" t="s">
        <v>112297</v>
      </c>
      <c r="N6428" t="s">
        <v>16314</v>
      </c>
      <c r="O6428" s="3" t="s">
        <v>42475</v>
      </c>
      <c r="P6428" t="s">
        <v>16314</v>
      </c>
      <c r="Q6428" t="s">
        <v>16314</v>
      </c>
      <c r="R6428" t="s">
        <v>42475</v>
      </c>
      <c r="S6428" s="4" t="str">
        <f t="shared" si="100"/>
        <v>2004</v>
      </c>
    </row>
    <row r="6429" spans="1:19" ht="409.5" hidden="1" x14ac:dyDescent="0.35">
      <c r="A6429" t="s">
        <v>42473</v>
      </c>
      <c r="B6429" t="s">
        <v>42474</v>
      </c>
      <c r="C6429" t="s">
        <v>42476</v>
      </c>
      <c r="D6429" t="s">
        <v>42477</v>
      </c>
      <c r="E6429" t="s">
        <v>42478</v>
      </c>
      <c r="F6429">
        <v>549155137</v>
      </c>
      <c r="I6429" t="s">
        <v>42479</v>
      </c>
      <c r="J6429" t="s">
        <v>42480</v>
      </c>
      <c r="K6429" s="2" t="s">
        <v>42481</v>
      </c>
      <c r="M6429" t="s">
        <v>112314</v>
      </c>
      <c r="N6429" t="s">
        <v>28736</v>
      </c>
      <c r="O6429" s="3" t="s">
        <v>42482</v>
      </c>
      <c r="P6429" t="s">
        <v>28736</v>
      </c>
      <c r="Q6429" t="s">
        <v>28736</v>
      </c>
      <c r="R6429" t="s">
        <v>42482</v>
      </c>
      <c r="S6429" s="4" t="str">
        <f t="shared" si="100"/>
        <v>2004</v>
      </c>
    </row>
    <row r="6430" spans="1:19" hidden="1" x14ac:dyDescent="0.35">
      <c r="A6430" t="s">
        <v>42478</v>
      </c>
      <c r="B6430">
        <v>549155137</v>
      </c>
      <c r="C6430" t="s">
        <v>42483</v>
      </c>
      <c r="D6430" t="s">
        <v>42484</v>
      </c>
      <c r="E6430" t="s">
        <v>42485</v>
      </c>
      <c r="F6430" t="s">
        <v>42486</v>
      </c>
      <c r="I6430" t="s">
        <v>512</v>
      </c>
      <c r="J6430" t="s">
        <v>512</v>
      </c>
      <c r="M6430" t="s">
        <v>112297</v>
      </c>
      <c r="N6430" t="s">
        <v>124</v>
      </c>
      <c r="O6430" s="3" t="s">
        <v>42487</v>
      </c>
      <c r="P6430" t="s">
        <v>124</v>
      </c>
      <c r="Q6430" t="s">
        <v>124</v>
      </c>
      <c r="R6430" t="s">
        <v>42487</v>
      </c>
      <c r="S6430" s="4" t="str">
        <f t="shared" si="100"/>
        <v>2004</v>
      </c>
    </row>
    <row r="6431" spans="1:19" hidden="1" x14ac:dyDescent="0.35">
      <c r="A6431" t="s">
        <v>42485</v>
      </c>
      <c r="B6431" t="s">
        <v>42486</v>
      </c>
      <c r="C6431" t="s">
        <v>42488</v>
      </c>
      <c r="D6431" t="s">
        <v>42489</v>
      </c>
      <c r="E6431" t="s">
        <v>42490</v>
      </c>
      <c r="F6431" t="s">
        <v>42491</v>
      </c>
      <c r="G6431" t="s">
        <v>42492</v>
      </c>
      <c r="I6431" t="s">
        <v>42493</v>
      </c>
      <c r="J6431" t="s">
        <v>42494</v>
      </c>
      <c r="M6431" t="s">
        <v>112298</v>
      </c>
      <c r="N6431" t="s">
        <v>28</v>
      </c>
      <c r="O6431" s="3" t="s">
        <v>42495</v>
      </c>
      <c r="P6431" t="s">
        <v>50</v>
      </c>
      <c r="Q6431" t="s">
        <v>50</v>
      </c>
      <c r="R6431" t="s">
        <v>42495</v>
      </c>
      <c r="S6431" s="4" t="str">
        <f t="shared" si="100"/>
        <v>2004</v>
      </c>
    </row>
    <row r="6432" spans="1:19" hidden="1" x14ac:dyDescent="0.35">
      <c r="A6432" t="s">
        <v>42490</v>
      </c>
      <c r="B6432" t="s">
        <v>42491</v>
      </c>
      <c r="C6432" t="s">
        <v>42496</v>
      </c>
      <c r="D6432" t="s">
        <v>42497</v>
      </c>
      <c r="E6432" t="s">
        <v>42498</v>
      </c>
      <c r="F6432" t="s">
        <v>42499</v>
      </c>
      <c r="I6432" t="s">
        <v>512</v>
      </c>
      <c r="J6432" t="s">
        <v>512</v>
      </c>
      <c r="M6432" t="s">
        <v>112297</v>
      </c>
      <c r="N6432" t="s">
        <v>16314</v>
      </c>
      <c r="O6432" s="3" t="s">
        <v>42500</v>
      </c>
      <c r="P6432" t="s">
        <v>16314</v>
      </c>
      <c r="Q6432" t="s">
        <v>16314</v>
      </c>
      <c r="R6432" t="s">
        <v>42500</v>
      </c>
      <c r="S6432" s="4" t="str">
        <f t="shared" si="100"/>
        <v>2004</v>
      </c>
    </row>
    <row r="6433" spans="1:19" hidden="1" x14ac:dyDescent="0.35">
      <c r="A6433" t="s">
        <v>42498</v>
      </c>
      <c r="B6433" t="s">
        <v>42499</v>
      </c>
      <c r="C6433" t="s">
        <v>42501</v>
      </c>
      <c r="D6433" t="s">
        <v>42502</v>
      </c>
      <c r="E6433" t="s">
        <v>42503</v>
      </c>
      <c r="F6433" t="s">
        <v>42504</v>
      </c>
      <c r="I6433" t="s">
        <v>42505</v>
      </c>
      <c r="J6433" t="s">
        <v>42506</v>
      </c>
      <c r="M6433" t="s">
        <v>112297</v>
      </c>
      <c r="N6433" t="s">
        <v>124</v>
      </c>
      <c r="O6433" s="3" t="s">
        <v>42507</v>
      </c>
      <c r="P6433" t="s">
        <v>124</v>
      </c>
      <c r="Q6433" t="s">
        <v>124</v>
      </c>
      <c r="R6433" t="s">
        <v>42507</v>
      </c>
      <c r="S6433" s="4" t="str">
        <f t="shared" si="100"/>
        <v>2004</v>
      </c>
    </row>
    <row r="6434" spans="1:19" hidden="1" x14ac:dyDescent="0.35">
      <c r="A6434" t="s">
        <v>42503</v>
      </c>
      <c r="B6434" t="s">
        <v>42504</v>
      </c>
      <c r="C6434" t="s">
        <v>42508</v>
      </c>
      <c r="D6434" t="s">
        <v>42509</v>
      </c>
      <c r="E6434" t="s">
        <v>42510</v>
      </c>
      <c r="F6434" t="s">
        <v>42511</v>
      </c>
      <c r="I6434" t="s">
        <v>42512</v>
      </c>
      <c r="J6434" t="s">
        <v>42513</v>
      </c>
      <c r="M6434" t="s">
        <v>112298</v>
      </c>
      <c r="N6434" t="s">
        <v>28</v>
      </c>
      <c r="O6434" s="3" t="s">
        <v>42514</v>
      </c>
      <c r="P6434" t="s">
        <v>16314</v>
      </c>
      <c r="Q6434" t="s">
        <v>16314</v>
      </c>
      <c r="R6434" t="s">
        <v>42514</v>
      </c>
      <c r="S6434" s="4" t="str">
        <f t="shared" si="100"/>
        <v>2004</v>
      </c>
    </row>
    <row r="6435" spans="1:19" hidden="1" x14ac:dyDescent="0.35">
      <c r="A6435" t="s">
        <v>42510</v>
      </c>
      <c r="B6435" t="s">
        <v>42511</v>
      </c>
      <c r="C6435" t="s">
        <v>42515</v>
      </c>
      <c r="D6435" t="s">
        <v>42516</v>
      </c>
      <c r="E6435" t="s">
        <v>42517</v>
      </c>
      <c r="F6435" t="s">
        <v>42518</v>
      </c>
      <c r="I6435" t="s">
        <v>42519</v>
      </c>
      <c r="J6435" t="s">
        <v>42520</v>
      </c>
      <c r="M6435" t="s">
        <v>112297</v>
      </c>
      <c r="N6435" t="s">
        <v>124</v>
      </c>
      <c r="O6435" s="3" t="s">
        <v>42521</v>
      </c>
      <c r="P6435" t="s">
        <v>124</v>
      </c>
      <c r="Q6435" t="s">
        <v>124</v>
      </c>
      <c r="R6435" t="s">
        <v>42521</v>
      </c>
      <c r="S6435" s="4" t="str">
        <f t="shared" si="100"/>
        <v>2004</v>
      </c>
    </row>
    <row r="6436" spans="1:19" hidden="1" x14ac:dyDescent="0.35">
      <c r="A6436" t="s">
        <v>42517</v>
      </c>
      <c r="B6436" t="s">
        <v>42518</v>
      </c>
      <c r="C6436" t="s">
        <v>42522</v>
      </c>
      <c r="D6436" t="s">
        <v>42523</v>
      </c>
      <c r="E6436" t="s">
        <v>42524</v>
      </c>
      <c r="F6436" t="s">
        <v>42525</v>
      </c>
      <c r="I6436" t="s">
        <v>512</v>
      </c>
      <c r="J6436" t="s">
        <v>512</v>
      </c>
      <c r="M6436" t="s">
        <v>112297</v>
      </c>
      <c r="N6436" t="s">
        <v>124</v>
      </c>
      <c r="O6436" s="3" t="s">
        <v>42526</v>
      </c>
      <c r="P6436" t="s">
        <v>124</v>
      </c>
      <c r="Q6436" t="s">
        <v>124</v>
      </c>
      <c r="R6436" t="s">
        <v>42526</v>
      </c>
      <c r="S6436" s="4" t="str">
        <f t="shared" si="100"/>
        <v>2004</v>
      </c>
    </row>
    <row r="6437" spans="1:19" hidden="1" x14ac:dyDescent="0.35">
      <c r="A6437" t="s">
        <v>42524</v>
      </c>
      <c r="B6437" t="s">
        <v>42525</v>
      </c>
      <c r="C6437" t="s">
        <v>42527</v>
      </c>
      <c r="D6437" t="s">
        <v>42528</v>
      </c>
      <c r="E6437" t="s">
        <v>42529</v>
      </c>
      <c r="F6437" t="s">
        <v>42530</v>
      </c>
      <c r="I6437" t="s">
        <v>42531</v>
      </c>
      <c r="J6437" t="s">
        <v>42532</v>
      </c>
      <c r="M6437" t="s">
        <v>112297</v>
      </c>
      <c r="N6437" t="s">
        <v>124</v>
      </c>
      <c r="O6437" s="3" t="s">
        <v>42533</v>
      </c>
      <c r="P6437" t="s">
        <v>124</v>
      </c>
      <c r="Q6437" t="s">
        <v>124</v>
      </c>
      <c r="R6437" t="s">
        <v>42533</v>
      </c>
      <c r="S6437" s="4" t="str">
        <f t="shared" si="100"/>
        <v>2004</v>
      </c>
    </row>
    <row r="6438" spans="1:19" hidden="1" x14ac:dyDescent="0.35">
      <c r="A6438" t="s">
        <v>42529</v>
      </c>
      <c r="B6438" t="s">
        <v>42530</v>
      </c>
      <c r="C6438" t="s">
        <v>42534</v>
      </c>
      <c r="D6438" t="s">
        <v>42535</v>
      </c>
      <c r="E6438" t="s">
        <v>42536</v>
      </c>
      <c r="F6438" t="s">
        <v>42537</v>
      </c>
      <c r="I6438" t="s">
        <v>42538</v>
      </c>
      <c r="J6438" t="s">
        <v>42539</v>
      </c>
      <c r="M6438" t="s">
        <v>112297</v>
      </c>
      <c r="N6438" t="s">
        <v>124</v>
      </c>
      <c r="O6438" s="3" t="s">
        <v>42540</v>
      </c>
      <c r="P6438" t="s">
        <v>124</v>
      </c>
      <c r="Q6438" t="s">
        <v>124</v>
      </c>
      <c r="R6438" t="s">
        <v>42540</v>
      </c>
      <c r="S6438" s="4" t="str">
        <f t="shared" si="100"/>
        <v>2004</v>
      </c>
    </row>
    <row r="6439" spans="1:19" hidden="1" x14ac:dyDescent="0.35">
      <c r="A6439" t="s">
        <v>42536</v>
      </c>
      <c r="B6439" t="s">
        <v>42537</v>
      </c>
      <c r="C6439" t="s">
        <v>42541</v>
      </c>
      <c r="D6439" t="s">
        <v>42542</v>
      </c>
      <c r="E6439" t="s">
        <v>42543</v>
      </c>
      <c r="F6439" t="s">
        <v>42544</v>
      </c>
      <c r="I6439" t="s">
        <v>42545</v>
      </c>
      <c r="J6439" t="s">
        <v>42546</v>
      </c>
      <c r="M6439" t="s">
        <v>112297</v>
      </c>
      <c r="N6439" t="s">
        <v>124</v>
      </c>
      <c r="O6439" s="3" t="s">
        <v>42547</v>
      </c>
      <c r="P6439" t="s">
        <v>124</v>
      </c>
      <c r="Q6439" t="s">
        <v>124</v>
      </c>
      <c r="R6439" t="s">
        <v>42547</v>
      </c>
      <c r="S6439" s="4" t="str">
        <f t="shared" si="100"/>
        <v>2004</v>
      </c>
    </row>
    <row r="6440" spans="1:19" hidden="1" x14ac:dyDescent="0.35">
      <c r="A6440" t="s">
        <v>42543</v>
      </c>
      <c r="B6440" t="s">
        <v>42544</v>
      </c>
      <c r="C6440" t="s">
        <v>42548</v>
      </c>
      <c r="D6440" t="s">
        <v>42549</v>
      </c>
      <c r="E6440" t="s">
        <v>42550</v>
      </c>
      <c r="F6440" t="s">
        <v>42551</v>
      </c>
      <c r="I6440" t="s">
        <v>42552</v>
      </c>
      <c r="J6440" t="s">
        <v>42553</v>
      </c>
      <c r="M6440" t="s">
        <v>112297</v>
      </c>
      <c r="N6440" t="s">
        <v>124</v>
      </c>
      <c r="O6440" s="3" t="s">
        <v>42554</v>
      </c>
      <c r="P6440" t="s">
        <v>124</v>
      </c>
      <c r="Q6440" t="s">
        <v>124</v>
      </c>
      <c r="R6440" t="s">
        <v>42554</v>
      </c>
      <c r="S6440" s="4" t="str">
        <f t="shared" si="100"/>
        <v>2004</v>
      </c>
    </row>
    <row r="6441" spans="1:19" hidden="1" x14ac:dyDescent="0.35">
      <c r="A6441" t="s">
        <v>42550</v>
      </c>
      <c r="B6441" t="s">
        <v>42551</v>
      </c>
      <c r="C6441" t="s">
        <v>42555</v>
      </c>
      <c r="D6441" t="s">
        <v>42556</v>
      </c>
      <c r="E6441" t="s">
        <v>42557</v>
      </c>
      <c r="F6441">
        <v>463271370</v>
      </c>
      <c r="I6441" t="s">
        <v>42558</v>
      </c>
      <c r="J6441" t="s">
        <v>42559</v>
      </c>
      <c r="M6441" t="s">
        <v>112297</v>
      </c>
      <c r="N6441" t="s">
        <v>124</v>
      </c>
      <c r="O6441" s="3" t="s">
        <v>42560</v>
      </c>
      <c r="P6441" t="s">
        <v>124</v>
      </c>
      <c r="Q6441" t="s">
        <v>124</v>
      </c>
      <c r="R6441" t="s">
        <v>42560</v>
      </c>
      <c r="S6441" s="4" t="str">
        <f t="shared" si="100"/>
        <v>2004</v>
      </c>
    </row>
    <row r="6442" spans="1:19" hidden="1" x14ac:dyDescent="0.35">
      <c r="A6442" t="s">
        <v>42557</v>
      </c>
      <c r="B6442">
        <v>463271370</v>
      </c>
      <c r="C6442" t="s">
        <v>42561</v>
      </c>
      <c r="D6442">
        <v>846086725</v>
      </c>
      <c r="E6442" t="s">
        <v>42562</v>
      </c>
      <c r="F6442" t="s">
        <v>42563</v>
      </c>
      <c r="I6442" t="s">
        <v>42564</v>
      </c>
      <c r="J6442" t="s">
        <v>42565</v>
      </c>
      <c r="M6442" t="s">
        <v>112297</v>
      </c>
      <c r="N6442" t="s">
        <v>16314</v>
      </c>
      <c r="O6442" s="3" t="s">
        <v>42566</v>
      </c>
      <c r="P6442" t="s">
        <v>16314</v>
      </c>
      <c r="Q6442" t="s">
        <v>16314</v>
      </c>
      <c r="R6442" t="s">
        <v>42566</v>
      </c>
      <c r="S6442" s="4" t="str">
        <f t="shared" si="100"/>
        <v>2004</v>
      </c>
    </row>
    <row r="6443" spans="1:19" hidden="1" x14ac:dyDescent="0.35">
      <c r="A6443" t="s">
        <v>42562</v>
      </c>
      <c r="B6443" t="s">
        <v>42563</v>
      </c>
      <c r="C6443" t="s">
        <v>42567</v>
      </c>
      <c r="D6443" t="s">
        <v>42568</v>
      </c>
      <c r="E6443" t="s">
        <v>42569</v>
      </c>
      <c r="F6443" t="s">
        <v>42570</v>
      </c>
      <c r="I6443" t="s">
        <v>42571</v>
      </c>
      <c r="J6443" t="s">
        <v>42572</v>
      </c>
      <c r="M6443" t="s">
        <v>112298</v>
      </c>
      <c r="N6443" t="s">
        <v>28</v>
      </c>
      <c r="O6443" s="3" t="s">
        <v>42573</v>
      </c>
      <c r="P6443" t="s">
        <v>16314</v>
      </c>
      <c r="Q6443" t="s">
        <v>16314</v>
      </c>
      <c r="R6443" t="s">
        <v>42573</v>
      </c>
      <c r="S6443" s="4" t="str">
        <f t="shared" si="100"/>
        <v>2004</v>
      </c>
    </row>
    <row r="6444" spans="1:19" hidden="1" x14ac:dyDescent="0.35">
      <c r="A6444" t="s">
        <v>42569</v>
      </c>
      <c r="B6444" t="s">
        <v>42570</v>
      </c>
      <c r="C6444" t="s">
        <v>42574</v>
      </c>
      <c r="D6444" t="s">
        <v>42575</v>
      </c>
      <c r="E6444" t="s">
        <v>42576</v>
      </c>
      <c r="F6444" t="s">
        <v>42577</v>
      </c>
      <c r="I6444" t="s">
        <v>42578</v>
      </c>
      <c r="J6444" t="s">
        <v>42579</v>
      </c>
      <c r="M6444" t="s">
        <v>112297</v>
      </c>
      <c r="N6444" t="s">
        <v>124</v>
      </c>
      <c r="O6444" s="3" t="s">
        <v>42580</v>
      </c>
      <c r="P6444" t="s">
        <v>124</v>
      </c>
      <c r="Q6444" t="s">
        <v>124</v>
      </c>
      <c r="R6444" t="s">
        <v>42580</v>
      </c>
      <c r="S6444" s="4" t="str">
        <f t="shared" si="100"/>
        <v>2004</v>
      </c>
    </row>
    <row r="6445" spans="1:19" hidden="1" x14ac:dyDescent="0.35">
      <c r="A6445" t="s">
        <v>42576</v>
      </c>
      <c r="B6445" t="s">
        <v>42577</v>
      </c>
      <c r="C6445" t="s">
        <v>42581</v>
      </c>
      <c r="D6445" t="s">
        <v>42582</v>
      </c>
      <c r="E6445" t="s">
        <v>42583</v>
      </c>
      <c r="F6445" t="s">
        <v>42584</v>
      </c>
      <c r="I6445" t="s">
        <v>42585</v>
      </c>
      <c r="J6445" t="s">
        <v>42586</v>
      </c>
      <c r="M6445" t="s">
        <v>112297</v>
      </c>
      <c r="N6445" t="s">
        <v>124</v>
      </c>
      <c r="O6445" s="3" t="s">
        <v>42587</v>
      </c>
      <c r="P6445" t="s">
        <v>124</v>
      </c>
      <c r="Q6445" t="s">
        <v>124</v>
      </c>
      <c r="R6445" t="s">
        <v>42587</v>
      </c>
      <c r="S6445" s="4" t="str">
        <f t="shared" si="100"/>
        <v>2004</v>
      </c>
    </row>
    <row r="6446" spans="1:19" hidden="1" x14ac:dyDescent="0.35">
      <c r="A6446" t="s">
        <v>42583</v>
      </c>
      <c r="B6446" t="s">
        <v>42584</v>
      </c>
      <c r="C6446" t="s">
        <v>42588</v>
      </c>
      <c r="D6446" t="s">
        <v>42589</v>
      </c>
      <c r="E6446" t="s">
        <v>42590</v>
      </c>
      <c r="F6446" t="s">
        <v>42591</v>
      </c>
      <c r="I6446" t="s">
        <v>42592</v>
      </c>
      <c r="J6446" t="s">
        <v>42593</v>
      </c>
      <c r="M6446" t="s">
        <v>112297</v>
      </c>
      <c r="N6446" t="s">
        <v>16314</v>
      </c>
      <c r="O6446" s="3" t="s">
        <v>42594</v>
      </c>
      <c r="P6446" t="s">
        <v>16314</v>
      </c>
      <c r="Q6446" t="s">
        <v>16314</v>
      </c>
      <c r="R6446" t="s">
        <v>42594</v>
      </c>
      <c r="S6446" s="4" t="str">
        <f t="shared" si="100"/>
        <v>2004</v>
      </c>
    </row>
    <row r="6447" spans="1:19" hidden="1" x14ac:dyDescent="0.35">
      <c r="A6447" t="s">
        <v>42590</v>
      </c>
      <c r="B6447" t="s">
        <v>42591</v>
      </c>
      <c r="C6447" t="s">
        <v>42595</v>
      </c>
      <c r="D6447" t="s">
        <v>42596</v>
      </c>
      <c r="E6447" t="s">
        <v>42597</v>
      </c>
      <c r="F6447" t="s">
        <v>42598</v>
      </c>
      <c r="I6447" t="s">
        <v>42599</v>
      </c>
      <c r="J6447" t="s">
        <v>42600</v>
      </c>
      <c r="M6447" t="s">
        <v>112297</v>
      </c>
      <c r="N6447" t="s">
        <v>124</v>
      </c>
      <c r="O6447" s="3" t="s">
        <v>42601</v>
      </c>
      <c r="P6447" t="s">
        <v>124</v>
      </c>
      <c r="Q6447" t="s">
        <v>124</v>
      </c>
      <c r="R6447" t="s">
        <v>42601</v>
      </c>
      <c r="S6447" s="4" t="str">
        <f t="shared" si="100"/>
        <v>2004</v>
      </c>
    </row>
    <row r="6448" spans="1:19" hidden="1" x14ac:dyDescent="0.35">
      <c r="A6448" t="s">
        <v>42597</v>
      </c>
      <c r="B6448" t="s">
        <v>42598</v>
      </c>
      <c r="C6448" t="s">
        <v>42602</v>
      </c>
      <c r="D6448" t="s">
        <v>42603</v>
      </c>
      <c r="E6448" t="s">
        <v>42604</v>
      </c>
      <c r="F6448" t="s">
        <v>42605</v>
      </c>
      <c r="I6448" t="s">
        <v>42606</v>
      </c>
      <c r="J6448" t="s">
        <v>42607</v>
      </c>
      <c r="M6448" t="s">
        <v>112297</v>
      </c>
      <c r="N6448" t="s">
        <v>124</v>
      </c>
      <c r="O6448" s="3" t="s">
        <v>42608</v>
      </c>
      <c r="P6448" t="s">
        <v>124</v>
      </c>
      <c r="Q6448" t="s">
        <v>124</v>
      </c>
      <c r="R6448" t="s">
        <v>42608</v>
      </c>
      <c r="S6448" s="4" t="str">
        <f t="shared" si="100"/>
        <v>2004</v>
      </c>
    </row>
    <row r="6449" spans="1:19" hidden="1" x14ac:dyDescent="0.35">
      <c r="A6449" t="s">
        <v>42604</v>
      </c>
      <c r="B6449" t="s">
        <v>42605</v>
      </c>
      <c r="C6449" t="s">
        <v>42609</v>
      </c>
      <c r="D6449" t="s">
        <v>42610</v>
      </c>
      <c r="E6449" t="s">
        <v>42611</v>
      </c>
      <c r="F6449" t="s">
        <v>42612</v>
      </c>
      <c r="I6449" t="s">
        <v>42613</v>
      </c>
      <c r="J6449" t="s">
        <v>42614</v>
      </c>
      <c r="M6449" t="s">
        <v>112298</v>
      </c>
      <c r="N6449" t="s">
        <v>28</v>
      </c>
      <c r="O6449" s="3" t="s">
        <v>42615</v>
      </c>
      <c r="P6449" t="s">
        <v>16314</v>
      </c>
      <c r="Q6449" t="s">
        <v>16314</v>
      </c>
      <c r="R6449" t="s">
        <v>42615</v>
      </c>
      <c r="S6449" s="4" t="str">
        <f t="shared" si="100"/>
        <v>2004</v>
      </c>
    </row>
    <row r="6450" spans="1:19" hidden="1" x14ac:dyDescent="0.35">
      <c r="A6450" t="s">
        <v>42611</v>
      </c>
      <c r="B6450" t="s">
        <v>42612</v>
      </c>
      <c r="C6450" t="s">
        <v>42616</v>
      </c>
      <c r="D6450" t="s">
        <v>42617</v>
      </c>
      <c r="E6450" t="s">
        <v>42618</v>
      </c>
      <c r="F6450" t="s">
        <v>42619</v>
      </c>
      <c r="I6450" t="s">
        <v>23383</v>
      </c>
      <c r="J6450" t="s">
        <v>6340</v>
      </c>
      <c r="M6450" t="s">
        <v>112297</v>
      </c>
      <c r="N6450" t="s">
        <v>16314</v>
      </c>
      <c r="O6450" s="3" t="s">
        <v>42620</v>
      </c>
      <c r="P6450" t="s">
        <v>16314</v>
      </c>
      <c r="Q6450" t="s">
        <v>16314</v>
      </c>
      <c r="R6450" t="s">
        <v>42620</v>
      </c>
      <c r="S6450" s="4" t="str">
        <f t="shared" si="100"/>
        <v>2004</v>
      </c>
    </row>
    <row r="6451" spans="1:19" hidden="1" x14ac:dyDescent="0.35">
      <c r="A6451" t="s">
        <v>42618</v>
      </c>
      <c r="B6451" t="s">
        <v>42619</v>
      </c>
      <c r="C6451" t="s">
        <v>42621</v>
      </c>
      <c r="D6451" t="s">
        <v>42622</v>
      </c>
      <c r="E6451" t="s">
        <v>42623</v>
      </c>
      <c r="F6451" t="s">
        <v>42624</v>
      </c>
      <c r="I6451" t="s">
        <v>42625</v>
      </c>
      <c r="J6451" t="s">
        <v>42626</v>
      </c>
      <c r="M6451" t="s">
        <v>112297</v>
      </c>
      <c r="N6451" t="s">
        <v>124</v>
      </c>
      <c r="O6451" s="3" t="s">
        <v>42627</v>
      </c>
      <c r="P6451" t="s">
        <v>124</v>
      </c>
      <c r="Q6451" t="s">
        <v>124</v>
      </c>
      <c r="R6451" t="s">
        <v>42627</v>
      </c>
      <c r="S6451" s="4" t="str">
        <f t="shared" si="100"/>
        <v>2004</v>
      </c>
    </row>
    <row r="6452" spans="1:19" hidden="1" x14ac:dyDescent="0.35">
      <c r="A6452" t="s">
        <v>42623</v>
      </c>
      <c r="B6452" t="s">
        <v>42624</v>
      </c>
      <c r="C6452" t="s">
        <v>42628</v>
      </c>
      <c r="D6452" t="s">
        <v>42629</v>
      </c>
      <c r="E6452" t="s">
        <v>42630</v>
      </c>
      <c r="F6452" s="1">
        <v>63844550000</v>
      </c>
      <c r="I6452" t="s">
        <v>42631</v>
      </c>
      <c r="J6452" t="s">
        <v>42632</v>
      </c>
      <c r="M6452" t="s">
        <v>112297</v>
      </c>
      <c r="N6452" t="s">
        <v>124</v>
      </c>
      <c r="O6452" s="3" t="s">
        <v>42633</v>
      </c>
      <c r="P6452" t="s">
        <v>124</v>
      </c>
      <c r="Q6452" t="s">
        <v>124</v>
      </c>
      <c r="R6452" t="s">
        <v>42633</v>
      </c>
      <c r="S6452" s="4" t="str">
        <f t="shared" si="100"/>
        <v>2004</v>
      </c>
    </row>
    <row r="6453" spans="1:19" hidden="1" x14ac:dyDescent="0.35">
      <c r="A6453" t="s">
        <v>42630</v>
      </c>
      <c r="B6453" s="1">
        <v>63844550000</v>
      </c>
      <c r="C6453" t="s">
        <v>42634</v>
      </c>
      <c r="D6453" t="s">
        <v>42635</v>
      </c>
      <c r="E6453" t="s">
        <v>42636</v>
      </c>
      <c r="F6453" t="s">
        <v>42637</v>
      </c>
      <c r="I6453" t="s">
        <v>39715</v>
      </c>
      <c r="J6453" t="s">
        <v>29749</v>
      </c>
      <c r="M6453" t="s">
        <v>112314</v>
      </c>
      <c r="N6453" t="s">
        <v>28736</v>
      </c>
      <c r="O6453" s="3" t="s">
        <v>42638</v>
      </c>
      <c r="P6453" t="s">
        <v>28736</v>
      </c>
      <c r="Q6453" t="s">
        <v>28736</v>
      </c>
      <c r="R6453" t="s">
        <v>42638</v>
      </c>
      <c r="S6453" s="4" t="str">
        <f t="shared" si="100"/>
        <v>2004</v>
      </c>
    </row>
    <row r="6454" spans="1:19" ht="29" hidden="1" x14ac:dyDescent="0.35">
      <c r="A6454" t="s">
        <v>42636</v>
      </c>
      <c r="B6454" t="s">
        <v>42637</v>
      </c>
      <c r="C6454" t="s">
        <v>42639</v>
      </c>
      <c r="D6454" t="s">
        <v>42640</v>
      </c>
      <c r="E6454" t="s">
        <v>42641</v>
      </c>
      <c r="F6454" t="s">
        <v>42642</v>
      </c>
      <c r="I6454" t="s">
        <v>42643</v>
      </c>
      <c r="J6454" t="s">
        <v>42644</v>
      </c>
      <c r="K6454" s="2" t="s">
        <v>33226</v>
      </c>
      <c r="M6454" t="s">
        <v>112314</v>
      </c>
      <c r="N6454" t="s">
        <v>28736</v>
      </c>
      <c r="O6454" s="3" t="s">
        <v>42645</v>
      </c>
      <c r="P6454" t="s">
        <v>28736</v>
      </c>
      <c r="Q6454" t="s">
        <v>28736</v>
      </c>
      <c r="R6454" t="s">
        <v>42645</v>
      </c>
      <c r="S6454" s="4" t="str">
        <f t="shared" si="100"/>
        <v>2004</v>
      </c>
    </row>
    <row r="6455" spans="1:19" ht="217.5" hidden="1" x14ac:dyDescent="0.35">
      <c r="A6455" t="s">
        <v>42641</v>
      </c>
      <c r="B6455" t="s">
        <v>42642</v>
      </c>
      <c r="C6455" t="s">
        <v>42646</v>
      </c>
      <c r="D6455" t="s">
        <v>42647</v>
      </c>
      <c r="E6455" t="s">
        <v>42648</v>
      </c>
      <c r="F6455" t="s">
        <v>42649</v>
      </c>
      <c r="I6455" t="s">
        <v>42650</v>
      </c>
      <c r="J6455" t="s">
        <v>42651</v>
      </c>
      <c r="K6455" s="2" t="s">
        <v>42652</v>
      </c>
      <c r="M6455" t="s">
        <v>112314</v>
      </c>
      <c r="N6455" t="s">
        <v>28736</v>
      </c>
      <c r="O6455" s="3" t="s">
        <v>42653</v>
      </c>
      <c r="P6455" t="s">
        <v>28736</v>
      </c>
      <c r="Q6455" t="s">
        <v>28736</v>
      </c>
      <c r="R6455" t="s">
        <v>42653</v>
      </c>
      <c r="S6455" s="4" t="str">
        <f t="shared" si="100"/>
        <v>2004</v>
      </c>
    </row>
    <row r="6456" spans="1:19" hidden="1" x14ac:dyDescent="0.35">
      <c r="A6456" t="s">
        <v>42648</v>
      </c>
      <c r="B6456" t="s">
        <v>42649</v>
      </c>
      <c r="C6456" t="s">
        <v>42654</v>
      </c>
      <c r="D6456" t="s">
        <v>42655</v>
      </c>
      <c r="E6456" t="s">
        <v>42656</v>
      </c>
      <c r="F6456" t="s">
        <v>42657</v>
      </c>
      <c r="I6456" t="s">
        <v>42658</v>
      </c>
      <c r="J6456" t="s">
        <v>42659</v>
      </c>
      <c r="M6456" t="s">
        <v>112299</v>
      </c>
      <c r="N6456" t="s">
        <v>247</v>
      </c>
      <c r="O6456" s="3" t="s">
        <v>42660</v>
      </c>
      <c r="P6456" t="s">
        <v>247</v>
      </c>
      <c r="Q6456" t="s">
        <v>247</v>
      </c>
      <c r="R6456" t="s">
        <v>42660</v>
      </c>
      <c r="S6456" s="4" t="str">
        <f t="shared" si="100"/>
        <v>2004</v>
      </c>
    </row>
    <row r="6457" spans="1:19" hidden="1" x14ac:dyDescent="0.35">
      <c r="A6457" t="s">
        <v>42656</v>
      </c>
      <c r="B6457" t="s">
        <v>42657</v>
      </c>
      <c r="C6457" t="s">
        <v>42661</v>
      </c>
      <c r="D6457" t="s">
        <v>42662</v>
      </c>
      <c r="E6457" t="s">
        <v>42663</v>
      </c>
      <c r="F6457" t="s">
        <v>42664</v>
      </c>
      <c r="I6457" t="s">
        <v>42665</v>
      </c>
      <c r="J6457" t="s">
        <v>42666</v>
      </c>
      <c r="M6457" t="s">
        <v>112315</v>
      </c>
      <c r="N6457" t="s">
        <v>159</v>
      </c>
      <c r="O6457" s="3" t="s">
        <v>42667</v>
      </c>
      <c r="P6457" t="s">
        <v>159</v>
      </c>
      <c r="Q6457" t="s">
        <v>159</v>
      </c>
      <c r="R6457" t="s">
        <v>42667</v>
      </c>
      <c r="S6457" s="4" t="str">
        <f t="shared" si="100"/>
        <v>2004</v>
      </c>
    </row>
    <row r="6458" spans="1:19" hidden="1" x14ac:dyDescent="0.35">
      <c r="A6458" t="s">
        <v>42663</v>
      </c>
      <c r="B6458" t="s">
        <v>42664</v>
      </c>
      <c r="C6458" t="s">
        <v>42668</v>
      </c>
      <c r="D6458" t="s">
        <v>42669</v>
      </c>
      <c r="E6458" t="s">
        <v>42670</v>
      </c>
      <c r="F6458" t="s">
        <v>42671</v>
      </c>
      <c r="I6458" t="s">
        <v>42672</v>
      </c>
      <c r="J6458" t="s">
        <v>42673</v>
      </c>
      <c r="M6458" t="s">
        <v>112297</v>
      </c>
      <c r="N6458" t="s">
        <v>124</v>
      </c>
      <c r="O6458" s="3" t="s">
        <v>42674</v>
      </c>
      <c r="P6458" t="s">
        <v>124</v>
      </c>
      <c r="Q6458" t="s">
        <v>124</v>
      </c>
      <c r="R6458" t="s">
        <v>42674</v>
      </c>
      <c r="S6458" s="4" t="str">
        <f t="shared" si="100"/>
        <v>2004</v>
      </c>
    </row>
    <row r="6459" spans="1:19" hidden="1" x14ac:dyDescent="0.35">
      <c r="A6459" t="s">
        <v>42670</v>
      </c>
      <c r="B6459" t="s">
        <v>42671</v>
      </c>
      <c r="C6459" t="s">
        <v>42675</v>
      </c>
      <c r="D6459" t="s">
        <v>42676</v>
      </c>
      <c r="E6459" t="s">
        <v>42677</v>
      </c>
      <c r="F6459" t="s">
        <v>42678</v>
      </c>
      <c r="I6459" t="s">
        <v>42679</v>
      </c>
      <c r="J6459" t="s">
        <v>42680</v>
      </c>
      <c r="M6459" t="s">
        <v>112297</v>
      </c>
      <c r="N6459" t="s">
        <v>124</v>
      </c>
      <c r="O6459" s="3" t="s">
        <v>42681</v>
      </c>
      <c r="P6459" t="s">
        <v>124</v>
      </c>
      <c r="Q6459" t="s">
        <v>124</v>
      </c>
      <c r="R6459" t="s">
        <v>42681</v>
      </c>
      <c r="S6459" s="4" t="str">
        <f t="shared" si="100"/>
        <v>2004</v>
      </c>
    </row>
    <row r="6460" spans="1:19" hidden="1" x14ac:dyDescent="0.35">
      <c r="A6460" t="s">
        <v>42677</v>
      </c>
      <c r="B6460" t="s">
        <v>42678</v>
      </c>
      <c r="C6460" t="s">
        <v>42682</v>
      </c>
      <c r="D6460" t="s">
        <v>42683</v>
      </c>
      <c r="E6460" t="s">
        <v>42684</v>
      </c>
      <c r="F6460" t="s">
        <v>42685</v>
      </c>
      <c r="I6460" t="s">
        <v>42686</v>
      </c>
      <c r="J6460" t="s">
        <v>42687</v>
      </c>
      <c r="M6460" t="s">
        <v>112297</v>
      </c>
      <c r="N6460" t="s">
        <v>124</v>
      </c>
      <c r="O6460" s="3" t="s">
        <v>42688</v>
      </c>
      <c r="P6460" t="s">
        <v>124</v>
      </c>
      <c r="Q6460" t="s">
        <v>124</v>
      </c>
      <c r="R6460" t="s">
        <v>42688</v>
      </c>
      <c r="S6460" s="4" t="str">
        <f t="shared" si="100"/>
        <v>2004</v>
      </c>
    </row>
    <row r="6461" spans="1:19" ht="29" hidden="1" x14ac:dyDescent="0.35">
      <c r="A6461" t="s">
        <v>42684</v>
      </c>
      <c r="B6461" t="s">
        <v>42685</v>
      </c>
      <c r="C6461" t="s">
        <v>42689</v>
      </c>
      <c r="D6461" t="s">
        <v>42690</v>
      </c>
      <c r="E6461" t="s">
        <v>42691</v>
      </c>
      <c r="F6461" t="s">
        <v>42692</v>
      </c>
      <c r="I6461" t="s">
        <v>42693</v>
      </c>
      <c r="J6461" t="s">
        <v>42694</v>
      </c>
      <c r="K6461" s="2" t="s">
        <v>11336</v>
      </c>
      <c r="M6461" t="s">
        <v>112299</v>
      </c>
      <c r="N6461" t="s">
        <v>247</v>
      </c>
      <c r="O6461" s="3" t="s">
        <v>42695</v>
      </c>
      <c r="P6461" t="s">
        <v>247</v>
      </c>
      <c r="Q6461" t="s">
        <v>247</v>
      </c>
      <c r="R6461" t="s">
        <v>42695</v>
      </c>
      <c r="S6461" s="4" t="str">
        <f t="shared" si="100"/>
        <v>2004</v>
      </c>
    </row>
    <row r="6462" spans="1:19" hidden="1" x14ac:dyDescent="0.35">
      <c r="A6462" t="s">
        <v>42691</v>
      </c>
      <c r="B6462" t="s">
        <v>42692</v>
      </c>
      <c r="C6462" t="s">
        <v>42696</v>
      </c>
      <c r="D6462" t="s">
        <v>42697</v>
      </c>
      <c r="E6462" t="s">
        <v>42698</v>
      </c>
      <c r="F6462" t="s">
        <v>42699</v>
      </c>
      <c r="I6462" t="s">
        <v>20478</v>
      </c>
      <c r="J6462" t="s">
        <v>1029</v>
      </c>
      <c r="M6462" t="s">
        <v>112297</v>
      </c>
      <c r="N6462" t="s">
        <v>124</v>
      </c>
      <c r="O6462" s="3" t="s">
        <v>42700</v>
      </c>
      <c r="P6462" t="s">
        <v>124</v>
      </c>
      <c r="Q6462" t="s">
        <v>124</v>
      </c>
      <c r="R6462" t="s">
        <v>42700</v>
      </c>
      <c r="S6462" s="4" t="str">
        <f t="shared" si="100"/>
        <v>2004</v>
      </c>
    </row>
    <row r="6463" spans="1:19" hidden="1" x14ac:dyDescent="0.35">
      <c r="A6463" t="s">
        <v>42698</v>
      </c>
      <c r="B6463" t="s">
        <v>42699</v>
      </c>
      <c r="C6463" t="s">
        <v>42701</v>
      </c>
      <c r="D6463" t="s">
        <v>42702</v>
      </c>
      <c r="E6463" t="s">
        <v>42703</v>
      </c>
      <c r="F6463" t="s">
        <v>42704</v>
      </c>
      <c r="I6463" t="s">
        <v>512</v>
      </c>
      <c r="J6463" t="s">
        <v>512</v>
      </c>
      <c r="M6463" t="s">
        <v>112297</v>
      </c>
      <c r="N6463" t="s">
        <v>124</v>
      </c>
      <c r="O6463" s="3" t="s">
        <v>42705</v>
      </c>
      <c r="P6463" t="s">
        <v>124</v>
      </c>
      <c r="Q6463" t="s">
        <v>124</v>
      </c>
      <c r="R6463" t="s">
        <v>42705</v>
      </c>
      <c r="S6463" s="4" t="str">
        <f t="shared" si="100"/>
        <v>2004</v>
      </c>
    </row>
    <row r="6464" spans="1:19" hidden="1" x14ac:dyDescent="0.35">
      <c r="A6464" t="s">
        <v>42703</v>
      </c>
      <c r="B6464" t="s">
        <v>42704</v>
      </c>
      <c r="C6464" t="s">
        <v>42706</v>
      </c>
      <c r="D6464" t="s">
        <v>42707</v>
      </c>
      <c r="E6464" t="s">
        <v>42708</v>
      </c>
      <c r="F6464" t="s">
        <v>42709</v>
      </c>
      <c r="I6464" t="s">
        <v>42710</v>
      </c>
      <c r="J6464" t="s">
        <v>40001</v>
      </c>
      <c r="M6464" t="s">
        <v>112297</v>
      </c>
      <c r="N6464" t="s">
        <v>124</v>
      </c>
      <c r="O6464" s="3" t="s">
        <v>42711</v>
      </c>
      <c r="P6464" t="s">
        <v>124</v>
      </c>
      <c r="Q6464" t="s">
        <v>124</v>
      </c>
      <c r="R6464" t="s">
        <v>42711</v>
      </c>
      <c r="S6464" s="4" t="str">
        <f t="shared" si="100"/>
        <v>2004</v>
      </c>
    </row>
    <row r="6465" spans="1:19" ht="29" hidden="1" x14ac:dyDescent="0.35">
      <c r="A6465" t="s">
        <v>42708</v>
      </c>
      <c r="B6465" t="s">
        <v>42709</v>
      </c>
      <c r="C6465" t="s">
        <v>42712</v>
      </c>
      <c r="D6465" t="s">
        <v>42713</v>
      </c>
      <c r="E6465" t="s">
        <v>42714</v>
      </c>
      <c r="F6465" t="s">
        <v>42715</v>
      </c>
      <c r="I6465" t="s">
        <v>42716</v>
      </c>
      <c r="J6465" t="s">
        <v>42717</v>
      </c>
      <c r="K6465" s="2" t="s">
        <v>33226</v>
      </c>
      <c r="M6465" t="s">
        <v>112314</v>
      </c>
      <c r="N6465" t="s">
        <v>28736</v>
      </c>
      <c r="O6465" s="3" t="s">
        <v>42718</v>
      </c>
      <c r="P6465" t="s">
        <v>28736</v>
      </c>
      <c r="Q6465" t="s">
        <v>28736</v>
      </c>
      <c r="R6465" t="s">
        <v>42718</v>
      </c>
      <c r="S6465" s="4" t="str">
        <f t="shared" si="100"/>
        <v>2004</v>
      </c>
    </row>
    <row r="6466" spans="1:19" hidden="1" x14ac:dyDescent="0.35">
      <c r="A6466" t="s">
        <v>42714</v>
      </c>
      <c r="B6466" t="s">
        <v>42715</v>
      </c>
      <c r="C6466" t="s">
        <v>42719</v>
      </c>
      <c r="D6466" t="s">
        <v>42720</v>
      </c>
      <c r="E6466" t="s">
        <v>42721</v>
      </c>
      <c r="F6466" t="s">
        <v>42722</v>
      </c>
      <c r="I6466" t="s">
        <v>42723</v>
      </c>
      <c r="J6466" t="s">
        <v>42724</v>
      </c>
      <c r="M6466" t="s">
        <v>112314</v>
      </c>
      <c r="N6466" t="s">
        <v>28736</v>
      </c>
      <c r="O6466" s="3" t="s">
        <v>42725</v>
      </c>
      <c r="P6466" t="s">
        <v>28736</v>
      </c>
      <c r="Q6466" t="s">
        <v>28736</v>
      </c>
      <c r="R6466" t="s">
        <v>42725</v>
      </c>
      <c r="S6466" s="4" t="str">
        <f t="shared" si="100"/>
        <v>2004</v>
      </c>
    </row>
    <row r="6467" spans="1:19" ht="29" hidden="1" x14ac:dyDescent="0.35">
      <c r="A6467" t="s">
        <v>42721</v>
      </c>
      <c r="B6467" t="s">
        <v>42722</v>
      </c>
      <c r="C6467" t="s">
        <v>42726</v>
      </c>
      <c r="D6467" t="s">
        <v>42727</v>
      </c>
      <c r="E6467" t="s">
        <v>42728</v>
      </c>
      <c r="F6467" t="s">
        <v>42729</v>
      </c>
      <c r="G6467" t="s">
        <v>42730</v>
      </c>
      <c r="I6467" t="s">
        <v>42731</v>
      </c>
      <c r="J6467" t="s">
        <v>42732</v>
      </c>
      <c r="K6467" s="2" t="s">
        <v>33226</v>
      </c>
      <c r="M6467" t="s">
        <v>112314</v>
      </c>
      <c r="N6467" t="s">
        <v>28736</v>
      </c>
      <c r="O6467" s="3" t="s">
        <v>42733</v>
      </c>
      <c r="P6467" t="s">
        <v>28736</v>
      </c>
      <c r="Q6467" t="s">
        <v>28736</v>
      </c>
      <c r="R6467" t="s">
        <v>42733</v>
      </c>
      <c r="S6467" s="4" t="str">
        <f t="shared" ref="S6467:S6530" si="101">LEFT(RIGHT(R6467,19),4)</f>
        <v>2004</v>
      </c>
    </row>
    <row r="6468" spans="1:19" ht="29" hidden="1" x14ac:dyDescent="0.35">
      <c r="A6468" t="s">
        <v>42728</v>
      </c>
      <c r="B6468" t="s">
        <v>42729</v>
      </c>
      <c r="C6468" t="s">
        <v>42734</v>
      </c>
      <c r="D6468" t="s">
        <v>42735</v>
      </c>
      <c r="E6468" t="s">
        <v>42736</v>
      </c>
      <c r="F6468" t="s">
        <v>42737</v>
      </c>
      <c r="I6468" t="s">
        <v>42738</v>
      </c>
      <c r="J6468" t="s">
        <v>42739</v>
      </c>
      <c r="K6468" s="2" t="s">
        <v>33226</v>
      </c>
      <c r="M6468" t="s">
        <v>112314</v>
      </c>
      <c r="N6468" t="s">
        <v>28736</v>
      </c>
      <c r="O6468" s="3" t="s">
        <v>42740</v>
      </c>
      <c r="P6468" t="s">
        <v>28736</v>
      </c>
      <c r="Q6468" t="s">
        <v>28736</v>
      </c>
      <c r="R6468" t="s">
        <v>42740</v>
      </c>
      <c r="S6468" s="4" t="str">
        <f t="shared" si="101"/>
        <v>2004</v>
      </c>
    </row>
    <row r="6469" spans="1:19" hidden="1" x14ac:dyDescent="0.35">
      <c r="A6469" t="s">
        <v>42736</v>
      </c>
      <c r="B6469" t="s">
        <v>42737</v>
      </c>
      <c r="C6469" t="s">
        <v>42741</v>
      </c>
      <c r="D6469" t="s">
        <v>42742</v>
      </c>
      <c r="E6469" t="s">
        <v>42743</v>
      </c>
      <c r="F6469" t="s">
        <v>42744</v>
      </c>
      <c r="I6469" t="s">
        <v>42745</v>
      </c>
      <c r="J6469" t="s">
        <v>42746</v>
      </c>
      <c r="M6469" t="s">
        <v>112314</v>
      </c>
      <c r="N6469" t="s">
        <v>28736</v>
      </c>
      <c r="O6469" s="3" t="s">
        <v>42747</v>
      </c>
      <c r="P6469" t="s">
        <v>28736</v>
      </c>
      <c r="Q6469" t="s">
        <v>28736</v>
      </c>
      <c r="R6469" t="s">
        <v>42747</v>
      </c>
      <c r="S6469" s="4" t="str">
        <f t="shared" si="101"/>
        <v>2004</v>
      </c>
    </row>
    <row r="6470" spans="1:19" hidden="1" x14ac:dyDescent="0.35">
      <c r="A6470" t="s">
        <v>42743</v>
      </c>
      <c r="B6470" t="s">
        <v>42744</v>
      </c>
      <c r="C6470" t="s">
        <v>42748</v>
      </c>
      <c r="D6470" t="s">
        <v>42749</v>
      </c>
      <c r="E6470" t="s">
        <v>42750</v>
      </c>
      <c r="F6470" t="s">
        <v>42751</v>
      </c>
      <c r="I6470" t="s">
        <v>512</v>
      </c>
      <c r="J6470" t="s">
        <v>512</v>
      </c>
      <c r="M6470" t="s">
        <v>112297</v>
      </c>
      <c r="N6470" t="s">
        <v>124</v>
      </c>
      <c r="O6470" s="3" t="s">
        <v>42752</v>
      </c>
      <c r="P6470" t="s">
        <v>124</v>
      </c>
      <c r="Q6470" t="s">
        <v>124</v>
      </c>
      <c r="R6470" t="s">
        <v>42752</v>
      </c>
      <c r="S6470" s="4" t="str">
        <f t="shared" si="101"/>
        <v>2004</v>
      </c>
    </row>
    <row r="6471" spans="1:19" hidden="1" x14ac:dyDescent="0.35">
      <c r="A6471" t="s">
        <v>42750</v>
      </c>
      <c r="B6471" t="s">
        <v>42751</v>
      </c>
      <c r="C6471" t="s">
        <v>42753</v>
      </c>
      <c r="D6471" t="s">
        <v>42754</v>
      </c>
      <c r="E6471" t="s">
        <v>42755</v>
      </c>
      <c r="F6471" t="s">
        <v>42756</v>
      </c>
      <c r="I6471" t="s">
        <v>42757</v>
      </c>
      <c r="J6471" t="s">
        <v>42758</v>
      </c>
      <c r="M6471" t="s">
        <v>112297</v>
      </c>
      <c r="N6471" t="s">
        <v>124</v>
      </c>
      <c r="O6471" s="3" t="s">
        <v>42759</v>
      </c>
      <c r="P6471" t="s">
        <v>124</v>
      </c>
      <c r="Q6471" t="s">
        <v>124</v>
      </c>
      <c r="R6471" t="s">
        <v>42759</v>
      </c>
      <c r="S6471" s="4" t="str">
        <f t="shared" si="101"/>
        <v>2004</v>
      </c>
    </row>
    <row r="6472" spans="1:19" hidden="1" x14ac:dyDescent="0.35">
      <c r="A6472" t="s">
        <v>42755</v>
      </c>
      <c r="B6472" t="s">
        <v>42756</v>
      </c>
      <c r="C6472" t="s">
        <v>42760</v>
      </c>
      <c r="D6472" t="s">
        <v>42761</v>
      </c>
      <c r="E6472" t="s">
        <v>42762</v>
      </c>
      <c r="F6472" t="s">
        <v>42763</v>
      </c>
      <c r="I6472" t="s">
        <v>42757</v>
      </c>
      <c r="J6472" t="s">
        <v>42758</v>
      </c>
      <c r="M6472" t="s">
        <v>16314</v>
      </c>
      <c r="N6472" t="s">
        <v>16314</v>
      </c>
      <c r="O6472" s="3" t="s">
        <v>42764</v>
      </c>
      <c r="P6472" t="s">
        <v>16314</v>
      </c>
      <c r="Q6472" t="s">
        <v>16314</v>
      </c>
      <c r="R6472" t="s">
        <v>42764</v>
      </c>
      <c r="S6472" s="4" t="str">
        <f t="shared" si="101"/>
        <v>2004</v>
      </c>
    </row>
    <row r="6473" spans="1:19" hidden="1" x14ac:dyDescent="0.35">
      <c r="A6473" t="s">
        <v>42762</v>
      </c>
      <c r="B6473" t="s">
        <v>42763</v>
      </c>
      <c r="C6473" t="s">
        <v>42765</v>
      </c>
      <c r="D6473" t="s">
        <v>42766</v>
      </c>
      <c r="E6473" t="s">
        <v>42767</v>
      </c>
      <c r="F6473" t="s">
        <v>42768</v>
      </c>
      <c r="I6473" t="s">
        <v>42769</v>
      </c>
      <c r="J6473" t="s">
        <v>42758</v>
      </c>
      <c r="M6473" t="s">
        <v>112297</v>
      </c>
      <c r="N6473" t="s">
        <v>124</v>
      </c>
      <c r="O6473" s="3" t="s">
        <v>42770</v>
      </c>
      <c r="P6473" t="s">
        <v>124</v>
      </c>
      <c r="Q6473" t="s">
        <v>124</v>
      </c>
      <c r="R6473" t="s">
        <v>42770</v>
      </c>
      <c r="S6473" s="4" t="str">
        <f t="shared" si="101"/>
        <v>2004</v>
      </c>
    </row>
    <row r="6474" spans="1:19" hidden="1" x14ac:dyDescent="0.35">
      <c r="A6474" t="s">
        <v>42767</v>
      </c>
      <c r="B6474" t="s">
        <v>42768</v>
      </c>
      <c r="C6474" t="s">
        <v>42771</v>
      </c>
      <c r="D6474" t="s">
        <v>42772</v>
      </c>
      <c r="E6474" t="s">
        <v>42773</v>
      </c>
      <c r="F6474" t="s">
        <v>42774</v>
      </c>
      <c r="I6474" t="s">
        <v>42775</v>
      </c>
      <c r="J6474" t="s">
        <v>42776</v>
      </c>
      <c r="M6474" t="s">
        <v>112297</v>
      </c>
      <c r="N6474" t="s">
        <v>124</v>
      </c>
      <c r="O6474" s="3" t="s">
        <v>42777</v>
      </c>
      <c r="P6474" t="s">
        <v>124</v>
      </c>
      <c r="Q6474" t="s">
        <v>124</v>
      </c>
      <c r="R6474" t="s">
        <v>42777</v>
      </c>
      <c r="S6474" s="4" t="str">
        <f t="shared" si="101"/>
        <v>2004</v>
      </c>
    </row>
    <row r="6475" spans="1:19" hidden="1" x14ac:dyDescent="0.35">
      <c r="A6475" t="s">
        <v>42773</v>
      </c>
      <c r="B6475" t="s">
        <v>42774</v>
      </c>
      <c r="C6475" t="s">
        <v>42778</v>
      </c>
      <c r="D6475" t="s">
        <v>42779</v>
      </c>
      <c r="E6475" t="s">
        <v>42780</v>
      </c>
      <c r="F6475" t="s">
        <v>42781</v>
      </c>
      <c r="I6475" t="s">
        <v>42782</v>
      </c>
      <c r="J6475" t="s">
        <v>42783</v>
      </c>
      <c r="M6475" t="s">
        <v>112297</v>
      </c>
      <c r="N6475" t="s">
        <v>124</v>
      </c>
      <c r="O6475" s="3" t="s">
        <v>42784</v>
      </c>
      <c r="P6475" t="s">
        <v>124</v>
      </c>
      <c r="Q6475" t="s">
        <v>124</v>
      </c>
      <c r="R6475" t="s">
        <v>42784</v>
      </c>
      <c r="S6475" s="4" t="str">
        <f t="shared" si="101"/>
        <v>2004</v>
      </c>
    </row>
    <row r="6476" spans="1:19" hidden="1" x14ac:dyDescent="0.35">
      <c r="A6476" t="s">
        <v>42780</v>
      </c>
      <c r="B6476" t="s">
        <v>42781</v>
      </c>
      <c r="C6476" t="s">
        <v>42785</v>
      </c>
      <c r="D6476" t="s">
        <v>42786</v>
      </c>
      <c r="E6476" t="s">
        <v>42787</v>
      </c>
      <c r="F6476" t="s">
        <v>42788</v>
      </c>
      <c r="I6476" t="s">
        <v>42789</v>
      </c>
      <c r="J6476" t="s">
        <v>42790</v>
      </c>
      <c r="M6476" t="s">
        <v>112297</v>
      </c>
      <c r="N6476" t="s">
        <v>124</v>
      </c>
      <c r="O6476" s="3" t="s">
        <v>42791</v>
      </c>
      <c r="P6476" t="s">
        <v>124</v>
      </c>
      <c r="Q6476" t="s">
        <v>124</v>
      </c>
      <c r="R6476" t="s">
        <v>42791</v>
      </c>
      <c r="S6476" s="4" t="str">
        <f t="shared" si="101"/>
        <v>2004</v>
      </c>
    </row>
    <row r="6477" spans="1:19" hidden="1" x14ac:dyDescent="0.35">
      <c r="A6477" t="s">
        <v>42787</v>
      </c>
      <c r="B6477" t="s">
        <v>42788</v>
      </c>
      <c r="C6477" t="s">
        <v>42792</v>
      </c>
      <c r="D6477" t="s">
        <v>42793</v>
      </c>
      <c r="E6477" t="s">
        <v>42794</v>
      </c>
      <c r="F6477" t="s">
        <v>42795</v>
      </c>
      <c r="I6477" t="s">
        <v>42796</v>
      </c>
      <c r="J6477" t="s">
        <v>42797</v>
      </c>
      <c r="M6477" t="s">
        <v>112299</v>
      </c>
      <c r="N6477" t="s">
        <v>247</v>
      </c>
      <c r="O6477" s="3" t="s">
        <v>42798</v>
      </c>
      <c r="P6477" t="s">
        <v>247</v>
      </c>
      <c r="Q6477" t="s">
        <v>247</v>
      </c>
      <c r="R6477" t="s">
        <v>42798</v>
      </c>
      <c r="S6477" s="4" t="str">
        <f t="shared" si="101"/>
        <v>2004</v>
      </c>
    </row>
    <row r="6478" spans="1:19" hidden="1" x14ac:dyDescent="0.35">
      <c r="A6478" t="s">
        <v>42794</v>
      </c>
      <c r="B6478" t="s">
        <v>42795</v>
      </c>
      <c r="C6478" t="s">
        <v>42799</v>
      </c>
      <c r="D6478" t="s">
        <v>42800</v>
      </c>
      <c r="E6478" t="s">
        <v>42801</v>
      </c>
      <c r="F6478" t="s">
        <v>42802</v>
      </c>
      <c r="I6478" t="s">
        <v>42803</v>
      </c>
      <c r="J6478" t="s">
        <v>42804</v>
      </c>
      <c r="M6478" t="s">
        <v>112299</v>
      </c>
      <c r="N6478" t="s">
        <v>247</v>
      </c>
      <c r="O6478" s="3" t="s">
        <v>42805</v>
      </c>
      <c r="P6478" t="s">
        <v>247</v>
      </c>
      <c r="Q6478" t="s">
        <v>247</v>
      </c>
      <c r="R6478" t="s">
        <v>42805</v>
      </c>
      <c r="S6478" s="4" t="str">
        <f t="shared" si="101"/>
        <v>2004</v>
      </c>
    </row>
    <row r="6479" spans="1:19" hidden="1" x14ac:dyDescent="0.35">
      <c r="A6479" t="s">
        <v>42801</v>
      </c>
      <c r="B6479" t="s">
        <v>42802</v>
      </c>
      <c r="C6479" t="s">
        <v>42806</v>
      </c>
      <c r="D6479" t="s">
        <v>42807</v>
      </c>
      <c r="E6479" t="s">
        <v>42808</v>
      </c>
      <c r="F6479" t="s">
        <v>42809</v>
      </c>
      <c r="I6479" t="s">
        <v>42810</v>
      </c>
      <c r="J6479" t="s">
        <v>42811</v>
      </c>
      <c r="M6479" t="s">
        <v>112297</v>
      </c>
      <c r="N6479" t="s">
        <v>124</v>
      </c>
      <c r="O6479" s="3" t="s">
        <v>42812</v>
      </c>
      <c r="P6479" t="s">
        <v>124</v>
      </c>
      <c r="Q6479" t="s">
        <v>124</v>
      </c>
      <c r="R6479" t="s">
        <v>42812</v>
      </c>
      <c r="S6479" s="4" t="str">
        <f t="shared" si="101"/>
        <v>2004</v>
      </c>
    </row>
    <row r="6480" spans="1:19" hidden="1" x14ac:dyDescent="0.35">
      <c r="A6480" t="s">
        <v>42808</v>
      </c>
      <c r="B6480" t="s">
        <v>42809</v>
      </c>
      <c r="C6480" t="s">
        <v>42813</v>
      </c>
      <c r="D6480" t="s">
        <v>42814</v>
      </c>
      <c r="E6480" t="s">
        <v>42815</v>
      </c>
      <c r="F6480" t="s">
        <v>42816</v>
      </c>
      <c r="I6480" t="s">
        <v>42817</v>
      </c>
      <c r="J6480" t="s">
        <v>42818</v>
      </c>
      <c r="M6480" t="s">
        <v>112297</v>
      </c>
      <c r="N6480" t="s">
        <v>16314</v>
      </c>
      <c r="O6480" s="3" t="s">
        <v>42819</v>
      </c>
      <c r="P6480" t="s">
        <v>16314</v>
      </c>
      <c r="Q6480" t="s">
        <v>16314</v>
      </c>
      <c r="R6480" t="s">
        <v>42819</v>
      </c>
      <c r="S6480" s="4" t="str">
        <f t="shared" si="101"/>
        <v>2004</v>
      </c>
    </row>
    <row r="6481" spans="1:19" hidden="1" x14ac:dyDescent="0.35">
      <c r="A6481" t="s">
        <v>42815</v>
      </c>
      <c r="B6481" t="s">
        <v>42816</v>
      </c>
      <c r="C6481" t="s">
        <v>42820</v>
      </c>
      <c r="D6481" t="s">
        <v>42821</v>
      </c>
      <c r="E6481" t="s">
        <v>42822</v>
      </c>
      <c r="F6481" t="s">
        <v>42823</v>
      </c>
      <c r="I6481" t="s">
        <v>24363</v>
      </c>
      <c r="J6481" t="s">
        <v>2526</v>
      </c>
      <c r="M6481" t="s">
        <v>112297</v>
      </c>
      <c r="N6481" t="s">
        <v>124</v>
      </c>
      <c r="O6481" s="3" t="s">
        <v>42824</v>
      </c>
      <c r="P6481" t="s">
        <v>124</v>
      </c>
      <c r="Q6481" t="s">
        <v>124</v>
      </c>
      <c r="R6481" t="s">
        <v>42824</v>
      </c>
      <c r="S6481" s="4" t="str">
        <f t="shared" si="101"/>
        <v>2004</v>
      </c>
    </row>
    <row r="6482" spans="1:19" hidden="1" x14ac:dyDescent="0.35">
      <c r="A6482" t="s">
        <v>42822</v>
      </c>
      <c r="B6482" t="s">
        <v>42823</v>
      </c>
      <c r="C6482" t="s">
        <v>42825</v>
      </c>
      <c r="D6482" t="s">
        <v>42826</v>
      </c>
      <c r="E6482" t="s">
        <v>42827</v>
      </c>
      <c r="F6482" t="s">
        <v>42828</v>
      </c>
      <c r="I6482" t="s">
        <v>42829</v>
      </c>
      <c r="J6482" t="s">
        <v>42830</v>
      </c>
      <c r="M6482" t="s">
        <v>112297</v>
      </c>
      <c r="N6482" t="s">
        <v>16314</v>
      </c>
      <c r="O6482" s="3" t="s">
        <v>42831</v>
      </c>
      <c r="P6482" t="s">
        <v>16314</v>
      </c>
      <c r="Q6482" t="s">
        <v>16314</v>
      </c>
      <c r="R6482" t="s">
        <v>42831</v>
      </c>
      <c r="S6482" s="4" t="str">
        <f t="shared" si="101"/>
        <v>2004</v>
      </c>
    </row>
    <row r="6483" spans="1:19" hidden="1" x14ac:dyDescent="0.35">
      <c r="A6483" t="s">
        <v>42827</v>
      </c>
      <c r="B6483" t="s">
        <v>42828</v>
      </c>
      <c r="C6483" t="s">
        <v>42832</v>
      </c>
      <c r="D6483" t="s">
        <v>42833</v>
      </c>
      <c r="E6483" t="s">
        <v>42834</v>
      </c>
      <c r="F6483" t="s">
        <v>42835</v>
      </c>
      <c r="I6483" t="s">
        <v>42836</v>
      </c>
      <c r="J6483" t="s">
        <v>42837</v>
      </c>
      <c r="M6483" t="s">
        <v>112297</v>
      </c>
      <c r="N6483" t="s">
        <v>16314</v>
      </c>
      <c r="O6483" s="3" t="s">
        <v>42838</v>
      </c>
      <c r="P6483" t="s">
        <v>16314</v>
      </c>
      <c r="Q6483" t="s">
        <v>16314</v>
      </c>
      <c r="R6483" t="s">
        <v>42838</v>
      </c>
      <c r="S6483" s="4" t="str">
        <f t="shared" si="101"/>
        <v>2004</v>
      </c>
    </row>
    <row r="6484" spans="1:19" hidden="1" x14ac:dyDescent="0.35">
      <c r="A6484" t="s">
        <v>42834</v>
      </c>
      <c r="B6484" t="s">
        <v>42835</v>
      </c>
      <c r="C6484" t="s">
        <v>42839</v>
      </c>
      <c r="D6484" t="s">
        <v>42840</v>
      </c>
      <c r="E6484" t="s">
        <v>42841</v>
      </c>
      <c r="F6484" t="s">
        <v>42842</v>
      </c>
      <c r="I6484" t="s">
        <v>42843</v>
      </c>
      <c r="J6484" t="s">
        <v>42844</v>
      </c>
      <c r="M6484" t="s">
        <v>112297</v>
      </c>
      <c r="N6484" t="s">
        <v>124</v>
      </c>
      <c r="O6484" s="3" t="s">
        <v>42845</v>
      </c>
      <c r="P6484" t="s">
        <v>124</v>
      </c>
      <c r="Q6484" t="s">
        <v>124</v>
      </c>
      <c r="R6484" t="s">
        <v>42845</v>
      </c>
      <c r="S6484" s="4" t="str">
        <f t="shared" si="101"/>
        <v>2004</v>
      </c>
    </row>
    <row r="6485" spans="1:19" hidden="1" x14ac:dyDescent="0.35">
      <c r="A6485" t="s">
        <v>42841</v>
      </c>
      <c r="B6485" t="s">
        <v>42842</v>
      </c>
      <c r="C6485" t="s">
        <v>42846</v>
      </c>
      <c r="D6485" t="s">
        <v>42847</v>
      </c>
      <c r="E6485" t="s">
        <v>42848</v>
      </c>
      <c r="F6485" t="s">
        <v>42849</v>
      </c>
      <c r="I6485" t="s">
        <v>42850</v>
      </c>
      <c r="J6485" t="s">
        <v>42851</v>
      </c>
      <c r="M6485" t="s">
        <v>112315</v>
      </c>
      <c r="N6485" t="s">
        <v>159</v>
      </c>
      <c r="O6485" s="3" t="s">
        <v>42852</v>
      </c>
      <c r="P6485" t="s">
        <v>159</v>
      </c>
      <c r="Q6485" t="s">
        <v>159</v>
      </c>
      <c r="R6485" t="s">
        <v>42852</v>
      </c>
      <c r="S6485" s="4" t="str">
        <f t="shared" si="101"/>
        <v>2004</v>
      </c>
    </row>
    <row r="6486" spans="1:19" hidden="1" x14ac:dyDescent="0.35">
      <c r="A6486" t="s">
        <v>42848</v>
      </c>
      <c r="B6486" t="s">
        <v>42849</v>
      </c>
      <c r="C6486" t="s">
        <v>42853</v>
      </c>
      <c r="D6486" t="s">
        <v>42854</v>
      </c>
      <c r="E6486" t="s">
        <v>42855</v>
      </c>
      <c r="F6486" t="s">
        <v>42856</v>
      </c>
      <c r="I6486" t="s">
        <v>42857</v>
      </c>
      <c r="J6486" t="s">
        <v>42858</v>
      </c>
      <c r="M6486" t="s">
        <v>112315</v>
      </c>
      <c r="N6486" t="s">
        <v>159</v>
      </c>
      <c r="O6486" s="3" t="s">
        <v>42859</v>
      </c>
      <c r="P6486" t="s">
        <v>159</v>
      </c>
      <c r="Q6486" t="s">
        <v>159</v>
      </c>
      <c r="R6486" t="s">
        <v>42859</v>
      </c>
      <c r="S6486" s="4" t="str">
        <f t="shared" si="101"/>
        <v>2004</v>
      </c>
    </row>
    <row r="6487" spans="1:19" hidden="1" x14ac:dyDescent="0.35">
      <c r="A6487" t="s">
        <v>42855</v>
      </c>
      <c r="B6487" t="s">
        <v>42856</v>
      </c>
      <c r="C6487" t="s">
        <v>42860</v>
      </c>
      <c r="D6487" t="s">
        <v>42861</v>
      </c>
      <c r="E6487" t="s">
        <v>42862</v>
      </c>
      <c r="F6487" t="s">
        <v>42863</v>
      </c>
      <c r="I6487" t="s">
        <v>42864</v>
      </c>
      <c r="J6487" t="s">
        <v>42865</v>
      </c>
      <c r="M6487" t="s">
        <v>112297</v>
      </c>
      <c r="N6487" t="s">
        <v>124</v>
      </c>
      <c r="O6487" s="3" t="s">
        <v>42866</v>
      </c>
      <c r="P6487" t="s">
        <v>124</v>
      </c>
      <c r="Q6487" t="s">
        <v>124</v>
      </c>
      <c r="R6487" t="s">
        <v>42866</v>
      </c>
      <c r="S6487" s="4" t="str">
        <f t="shared" si="101"/>
        <v>2004</v>
      </c>
    </row>
    <row r="6488" spans="1:19" hidden="1" x14ac:dyDescent="0.35">
      <c r="A6488" t="s">
        <v>42862</v>
      </c>
      <c r="B6488" t="s">
        <v>42863</v>
      </c>
      <c r="C6488" t="s">
        <v>42867</v>
      </c>
      <c r="D6488" t="s">
        <v>42868</v>
      </c>
      <c r="E6488" t="s">
        <v>42869</v>
      </c>
      <c r="F6488" t="s">
        <v>42870</v>
      </c>
      <c r="I6488" t="s">
        <v>42871</v>
      </c>
      <c r="J6488" t="s">
        <v>42872</v>
      </c>
      <c r="M6488" t="s">
        <v>112297</v>
      </c>
      <c r="N6488" t="s">
        <v>124</v>
      </c>
      <c r="O6488" s="3" t="s">
        <v>42873</v>
      </c>
      <c r="P6488" t="s">
        <v>124</v>
      </c>
      <c r="Q6488" t="s">
        <v>124</v>
      </c>
      <c r="R6488" t="s">
        <v>42873</v>
      </c>
      <c r="S6488" s="4" t="str">
        <f t="shared" si="101"/>
        <v>2004</v>
      </c>
    </row>
    <row r="6489" spans="1:19" ht="101.5" hidden="1" x14ac:dyDescent="0.35">
      <c r="A6489" t="s">
        <v>42869</v>
      </c>
      <c r="B6489" t="s">
        <v>42870</v>
      </c>
      <c r="C6489" t="s">
        <v>42874</v>
      </c>
      <c r="D6489" t="s">
        <v>42875</v>
      </c>
      <c r="E6489" t="s">
        <v>42876</v>
      </c>
      <c r="F6489" t="s">
        <v>42877</v>
      </c>
      <c r="I6489" t="s">
        <v>42878</v>
      </c>
      <c r="J6489" t="s">
        <v>42879</v>
      </c>
      <c r="K6489" s="2" t="s">
        <v>42880</v>
      </c>
      <c r="M6489" t="s">
        <v>112314</v>
      </c>
      <c r="N6489" t="s">
        <v>28736</v>
      </c>
      <c r="O6489" s="3" t="s">
        <v>42881</v>
      </c>
      <c r="P6489" t="s">
        <v>28736</v>
      </c>
      <c r="Q6489" t="s">
        <v>28736</v>
      </c>
      <c r="R6489" t="s">
        <v>42881</v>
      </c>
      <c r="S6489" s="4" t="str">
        <f t="shared" si="101"/>
        <v>2004</v>
      </c>
    </row>
    <row r="6490" spans="1:19" ht="188.5" hidden="1" x14ac:dyDescent="0.35">
      <c r="A6490" t="s">
        <v>42876</v>
      </c>
      <c r="B6490" t="s">
        <v>42877</v>
      </c>
      <c r="C6490" t="s">
        <v>42882</v>
      </c>
      <c r="D6490" t="s">
        <v>42883</v>
      </c>
      <c r="E6490" t="s">
        <v>42884</v>
      </c>
      <c r="F6490" t="s">
        <v>42885</v>
      </c>
      <c r="I6490" t="s">
        <v>42886</v>
      </c>
      <c r="J6490" t="s">
        <v>42879</v>
      </c>
      <c r="K6490" s="2" t="s">
        <v>42887</v>
      </c>
      <c r="M6490" t="s">
        <v>112314</v>
      </c>
      <c r="N6490" t="s">
        <v>28736</v>
      </c>
      <c r="O6490" s="3" t="s">
        <v>42888</v>
      </c>
      <c r="P6490" t="s">
        <v>28736</v>
      </c>
      <c r="Q6490" t="s">
        <v>28736</v>
      </c>
      <c r="R6490" t="s">
        <v>42888</v>
      </c>
      <c r="S6490" s="4" t="str">
        <f t="shared" si="101"/>
        <v>2004</v>
      </c>
    </row>
    <row r="6491" spans="1:19" hidden="1" x14ac:dyDescent="0.35">
      <c r="A6491" t="s">
        <v>42884</v>
      </c>
      <c r="B6491" t="s">
        <v>42885</v>
      </c>
      <c r="C6491" t="s">
        <v>42889</v>
      </c>
      <c r="D6491" t="s">
        <v>42890</v>
      </c>
      <c r="E6491" t="s">
        <v>42891</v>
      </c>
      <c r="F6491" t="s">
        <v>42892</v>
      </c>
      <c r="I6491" t="s">
        <v>42893</v>
      </c>
      <c r="J6491" t="s">
        <v>42894</v>
      </c>
      <c r="M6491" t="s">
        <v>112297</v>
      </c>
      <c r="N6491" t="s">
        <v>124</v>
      </c>
      <c r="O6491" s="3" t="s">
        <v>42895</v>
      </c>
      <c r="P6491" t="s">
        <v>124</v>
      </c>
      <c r="Q6491" t="s">
        <v>124</v>
      </c>
      <c r="R6491" t="s">
        <v>42895</v>
      </c>
      <c r="S6491" s="4" t="str">
        <f t="shared" si="101"/>
        <v>2004</v>
      </c>
    </row>
    <row r="6492" spans="1:19" hidden="1" x14ac:dyDescent="0.35">
      <c r="A6492" t="s">
        <v>42891</v>
      </c>
      <c r="B6492" t="s">
        <v>42892</v>
      </c>
      <c r="C6492" t="s">
        <v>42896</v>
      </c>
      <c r="D6492" t="s">
        <v>42897</v>
      </c>
      <c r="E6492" t="s">
        <v>42898</v>
      </c>
      <c r="F6492" t="s">
        <v>42899</v>
      </c>
      <c r="I6492" t="s">
        <v>42900</v>
      </c>
      <c r="J6492" t="s">
        <v>42901</v>
      </c>
      <c r="M6492" t="s">
        <v>112297</v>
      </c>
      <c r="N6492" t="s">
        <v>124</v>
      </c>
      <c r="O6492" s="3" t="s">
        <v>42902</v>
      </c>
      <c r="P6492" t="s">
        <v>124</v>
      </c>
      <c r="Q6492" t="s">
        <v>124</v>
      </c>
      <c r="R6492" t="s">
        <v>42902</v>
      </c>
      <c r="S6492" s="4" t="str">
        <f t="shared" si="101"/>
        <v>2004</v>
      </c>
    </row>
    <row r="6493" spans="1:19" hidden="1" x14ac:dyDescent="0.35">
      <c r="A6493" t="s">
        <v>42898</v>
      </c>
      <c r="B6493" t="s">
        <v>42899</v>
      </c>
      <c r="C6493" t="s">
        <v>42903</v>
      </c>
      <c r="D6493" t="s">
        <v>42904</v>
      </c>
      <c r="E6493" t="s">
        <v>42905</v>
      </c>
      <c r="F6493" t="s">
        <v>42906</v>
      </c>
      <c r="I6493" t="s">
        <v>42907</v>
      </c>
      <c r="J6493" t="s">
        <v>42908</v>
      </c>
      <c r="M6493" t="s">
        <v>112297</v>
      </c>
      <c r="N6493" t="s">
        <v>124</v>
      </c>
      <c r="O6493" s="3" t="s">
        <v>42909</v>
      </c>
      <c r="P6493" t="s">
        <v>124</v>
      </c>
      <c r="Q6493" t="s">
        <v>124</v>
      </c>
      <c r="R6493" t="s">
        <v>42909</v>
      </c>
      <c r="S6493" s="4" t="str">
        <f t="shared" si="101"/>
        <v>2004</v>
      </c>
    </row>
    <row r="6494" spans="1:19" hidden="1" x14ac:dyDescent="0.35">
      <c r="A6494" t="s">
        <v>42905</v>
      </c>
      <c r="B6494" t="s">
        <v>42906</v>
      </c>
      <c r="C6494" t="s">
        <v>42910</v>
      </c>
      <c r="D6494" t="s">
        <v>42911</v>
      </c>
      <c r="E6494" t="s">
        <v>42912</v>
      </c>
      <c r="F6494">
        <v>586237871</v>
      </c>
      <c r="I6494" t="s">
        <v>42913</v>
      </c>
      <c r="J6494" t="s">
        <v>17918</v>
      </c>
      <c r="M6494" t="s">
        <v>112297</v>
      </c>
      <c r="N6494" t="s">
        <v>124</v>
      </c>
      <c r="O6494" s="3" t="s">
        <v>42914</v>
      </c>
      <c r="P6494" t="s">
        <v>124</v>
      </c>
      <c r="Q6494" t="s">
        <v>124</v>
      </c>
      <c r="R6494" t="s">
        <v>42914</v>
      </c>
      <c r="S6494" s="4" t="str">
        <f t="shared" si="101"/>
        <v>2004</v>
      </c>
    </row>
    <row r="6495" spans="1:19" hidden="1" x14ac:dyDescent="0.35">
      <c r="A6495" t="s">
        <v>42912</v>
      </c>
      <c r="B6495">
        <v>586237871</v>
      </c>
      <c r="C6495" t="s">
        <v>42915</v>
      </c>
      <c r="D6495" t="s">
        <v>42916</v>
      </c>
      <c r="E6495" t="s">
        <v>42917</v>
      </c>
      <c r="F6495" t="s">
        <v>42918</v>
      </c>
      <c r="I6495" t="s">
        <v>42919</v>
      </c>
      <c r="J6495" t="s">
        <v>42920</v>
      </c>
      <c r="M6495" t="s">
        <v>112297</v>
      </c>
      <c r="N6495" t="s">
        <v>124</v>
      </c>
      <c r="O6495" s="3" t="s">
        <v>42921</v>
      </c>
      <c r="P6495" t="s">
        <v>124</v>
      </c>
      <c r="Q6495" t="s">
        <v>124</v>
      </c>
      <c r="R6495" t="s">
        <v>42921</v>
      </c>
      <c r="S6495" s="4" t="str">
        <f t="shared" si="101"/>
        <v>2004</v>
      </c>
    </row>
    <row r="6496" spans="1:19" hidden="1" x14ac:dyDescent="0.35">
      <c r="A6496" t="s">
        <v>42917</v>
      </c>
      <c r="B6496" t="s">
        <v>42918</v>
      </c>
      <c r="C6496" t="s">
        <v>42922</v>
      </c>
      <c r="D6496" t="s">
        <v>42923</v>
      </c>
      <c r="E6496" t="s">
        <v>42924</v>
      </c>
      <c r="F6496" t="s">
        <v>42925</v>
      </c>
      <c r="I6496" t="s">
        <v>42926</v>
      </c>
      <c r="J6496" t="s">
        <v>42927</v>
      </c>
      <c r="M6496" t="s">
        <v>112297</v>
      </c>
      <c r="N6496" t="s">
        <v>124</v>
      </c>
      <c r="O6496" s="3" t="s">
        <v>42928</v>
      </c>
      <c r="P6496" t="s">
        <v>124</v>
      </c>
      <c r="Q6496" t="s">
        <v>124</v>
      </c>
      <c r="R6496" t="s">
        <v>42928</v>
      </c>
      <c r="S6496" s="4" t="str">
        <f t="shared" si="101"/>
        <v>2004</v>
      </c>
    </row>
    <row r="6497" spans="1:19" hidden="1" x14ac:dyDescent="0.35">
      <c r="A6497" t="s">
        <v>42924</v>
      </c>
      <c r="B6497" t="s">
        <v>42925</v>
      </c>
      <c r="C6497" t="s">
        <v>42929</v>
      </c>
      <c r="D6497" t="s">
        <v>42930</v>
      </c>
      <c r="E6497" t="s">
        <v>42931</v>
      </c>
      <c r="F6497" t="s">
        <v>42932</v>
      </c>
      <c r="I6497" t="s">
        <v>42933</v>
      </c>
      <c r="J6497" t="s">
        <v>42934</v>
      </c>
      <c r="M6497" t="s">
        <v>112297</v>
      </c>
      <c r="N6497" t="s">
        <v>124</v>
      </c>
      <c r="O6497" s="3" t="s">
        <v>42935</v>
      </c>
      <c r="P6497" t="s">
        <v>124</v>
      </c>
      <c r="Q6497" t="s">
        <v>124</v>
      </c>
      <c r="R6497" t="s">
        <v>42935</v>
      </c>
      <c r="S6497" s="4" t="str">
        <f t="shared" si="101"/>
        <v>2004</v>
      </c>
    </row>
    <row r="6498" spans="1:19" hidden="1" x14ac:dyDescent="0.35">
      <c r="A6498" t="s">
        <v>42931</v>
      </c>
      <c r="B6498" t="s">
        <v>42932</v>
      </c>
      <c r="C6498" t="s">
        <v>42936</v>
      </c>
      <c r="D6498" t="s">
        <v>42937</v>
      </c>
      <c r="E6498" t="s">
        <v>42938</v>
      </c>
      <c r="F6498" t="s">
        <v>42939</v>
      </c>
      <c r="I6498" t="s">
        <v>42940</v>
      </c>
      <c r="J6498" t="s">
        <v>42941</v>
      </c>
      <c r="M6498" t="s">
        <v>112314</v>
      </c>
      <c r="N6498" t="s">
        <v>16314</v>
      </c>
      <c r="O6498" s="3" t="s">
        <v>42942</v>
      </c>
      <c r="P6498" t="s">
        <v>16314</v>
      </c>
      <c r="Q6498" t="s">
        <v>16314</v>
      </c>
      <c r="R6498" t="s">
        <v>42942</v>
      </c>
      <c r="S6498" s="4" t="str">
        <f t="shared" si="101"/>
        <v>2004</v>
      </c>
    </row>
    <row r="6499" spans="1:19" ht="29" hidden="1" x14ac:dyDescent="0.35">
      <c r="A6499" t="s">
        <v>42938</v>
      </c>
      <c r="B6499" t="s">
        <v>42939</v>
      </c>
      <c r="C6499" t="s">
        <v>42943</v>
      </c>
      <c r="D6499" t="s">
        <v>42944</v>
      </c>
      <c r="E6499" t="s">
        <v>42945</v>
      </c>
      <c r="F6499" t="s">
        <v>42946</v>
      </c>
      <c r="I6499" t="s">
        <v>42947</v>
      </c>
      <c r="J6499" t="s">
        <v>42948</v>
      </c>
      <c r="K6499" s="2" t="s">
        <v>33226</v>
      </c>
      <c r="M6499" t="s">
        <v>112314</v>
      </c>
      <c r="N6499" t="s">
        <v>28736</v>
      </c>
      <c r="O6499" s="3" t="s">
        <v>42949</v>
      </c>
      <c r="P6499" t="s">
        <v>28736</v>
      </c>
      <c r="Q6499" t="s">
        <v>28736</v>
      </c>
      <c r="R6499" t="s">
        <v>42949</v>
      </c>
      <c r="S6499" s="4" t="str">
        <f t="shared" si="101"/>
        <v>2004</v>
      </c>
    </row>
    <row r="6500" spans="1:19" ht="29" hidden="1" x14ac:dyDescent="0.35">
      <c r="A6500" t="s">
        <v>42945</v>
      </c>
      <c r="B6500" t="s">
        <v>42946</v>
      </c>
      <c r="C6500" t="s">
        <v>42950</v>
      </c>
      <c r="D6500" t="s">
        <v>42951</v>
      </c>
      <c r="E6500" t="s">
        <v>42952</v>
      </c>
      <c r="F6500" t="s">
        <v>42953</v>
      </c>
      <c r="I6500" t="s">
        <v>42954</v>
      </c>
      <c r="J6500" t="s">
        <v>42955</v>
      </c>
      <c r="K6500" s="2" t="s">
        <v>33226</v>
      </c>
      <c r="M6500" t="s">
        <v>112314</v>
      </c>
      <c r="N6500" t="s">
        <v>28736</v>
      </c>
      <c r="O6500" s="3" t="s">
        <v>42956</v>
      </c>
      <c r="P6500" t="s">
        <v>28736</v>
      </c>
      <c r="Q6500" t="s">
        <v>28736</v>
      </c>
      <c r="R6500" t="s">
        <v>42956</v>
      </c>
      <c r="S6500" s="4" t="str">
        <f t="shared" si="101"/>
        <v>2004</v>
      </c>
    </row>
    <row r="6501" spans="1:19" hidden="1" x14ac:dyDescent="0.35">
      <c r="A6501" t="s">
        <v>42952</v>
      </c>
      <c r="B6501" t="s">
        <v>42953</v>
      </c>
      <c r="C6501" t="s">
        <v>42957</v>
      </c>
      <c r="D6501" t="s">
        <v>42958</v>
      </c>
      <c r="E6501" t="s">
        <v>42959</v>
      </c>
      <c r="F6501" t="s">
        <v>42960</v>
      </c>
      <c r="I6501" t="s">
        <v>42961</v>
      </c>
      <c r="J6501" t="s">
        <v>42962</v>
      </c>
      <c r="M6501" t="s">
        <v>112297</v>
      </c>
      <c r="N6501" t="s">
        <v>124</v>
      </c>
      <c r="O6501" s="3" t="s">
        <v>42963</v>
      </c>
      <c r="P6501" t="s">
        <v>124</v>
      </c>
      <c r="Q6501" t="s">
        <v>124</v>
      </c>
      <c r="R6501" t="s">
        <v>42963</v>
      </c>
      <c r="S6501" s="4" t="str">
        <f t="shared" si="101"/>
        <v>2004</v>
      </c>
    </row>
    <row r="6502" spans="1:19" ht="29" hidden="1" x14ac:dyDescent="0.35">
      <c r="A6502" t="s">
        <v>42959</v>
      </c>
      <c r="B6502" t="s">
        <v>42960</v>
      </c>
      <c r="C6502" t="s">
        <v>42964</v>
      </c>
      <c r="D6502" t="s">
        <v>42965</v>
      </c>
      <c r="E6502" t="s">
        <v>42966</v>
      </c>
      <c r="F6502" t="s">
        <v>42967</v>
      </c>
      <c r="I6502" t="e">
        <f>+ first step for network integration on windows with wx + fix compilation errors</f>
        <v>#NAME?</v>
      </c>
      <c r="J6502" t="s">
        <v>42968</v>
      </c>
      <c r="K6502" s="2" t="s">
        <v>33226</v>
      </c>
      <c r="M6502" t="s">
        <v>16314</v>
      </c>
      <c r="N6502" t="s">
        <v>16314</v>
      </c>
      <c r="O6502" s="3" t="s">
        <v>42969</v>
      </c>
      <c r="P6502" t="s">
        <v>16314</v>
      </c>
      <c r="Q6502" t="s">
        <v>16314</v>
      </c>
      <c r="R6502" t="s">
        <v>42969</v>
      </c>
      <c r="S6502" s="4" t="str">
        <f t="shared" si="101"/>
        <v>2004</v>
      </c>
    </row>
    <row r="6503" spans="1:19" hidden="1" x14ac:dyDescent="0.35">
      <c r="A6503" t="s">
        <v>42966</v>
      </c>
      <c r="B6503" t="s">
        <v>42967</v>
      </c>
      <c r="C6503" t="s">
        <v>42970</v>
      </c>
      <c r="D6503" t="s">
        <v>42971</v>
      </c>
      <c r="E6503" t="s">
        <v>42972</v>
      </c>
      <c r="F6503" t="s">
        <v>42973</v>
      </c>
      <c r="I6503" t="s">
        <v>42974</v>
      </c>
      <c r="J6503" t="s">
        <v>42975</v>
      </c>
      <c r="M6503" t="s">
        <v>112297</v>
      </c>
      <c r="N6503" t="s">
        <v>124</v>
      </c>
      <c r="O6503" s="3" t="s">
        <v>42976</v>
      </c>
      <c r="P6503" t="s">
        <v>124</v>
      </c>
      <c r="Q6503" t="s">
        <v>124</v>
      </c>
      <c r="R6503" t="s">
        <v>42976</v>
      </c>
      <c r="S6503" s="4" t="str">
        <f t="shared" si="101"/>
        <v>2004</v>
      </c>
    </row>
    <row r="6504" spans="1:19" hidden="1" x14ac:dyDescent="0.35">
      <c r="A6504" t="s">
        <v>42972</v>
      </c>
      <c r="B6504" t="s">
        <v>42973</v>
      </c>
      <c r="C6504" t="s">
        <v>42977</v>
      </c>
      <c r="D6504" t="s">
        <v>42978</v>
      </c>
      <c r="E6504" t="s">
        <v>42979</v>
      </c>
      <c r="F6504" t="s">
        <v>42980</v>
      </c>
      <c r="I6504" t="s">
        <v>42981</v>
      </c>
      <c r="J6504" t="s">
        <v>42955</v>
      </c>
      <c r="M6504" t="s">
        <v>112314</v>
      </c>
      <c r="N6504" t="s">
        <v>28736</v>
      </c>
      <c r="O6504" s="3" t="s">
        <v>42982</v>
      </c>
      <c r="P6504" t="s">
        <v>28736</v>
      </c>
      <c r="Q6504" t="s">
        <v>28736</v>
      </c>
      <c r="R6504" t="s">
        <v>42982</v>
      </c>
      <c r="S6504" s="4" t="str">
        <f t="shared" si="101"/>
        <v>2004</v>
      </c>
    </row>
    <row r="6505" spans="1:19" hidden="1" x14ac:dyDescent="0.35">
      <c r="A6505" t="s">
        <v>42979</v>
      </c>
      <c r="B6505" t="s">
        <v>42980</v>
      </c>
      <c r="C6505" t="s">
        <v>42983</v>
      </c>
      <c r="D6505" t="s">
        <v>42984</v>
      </c>
      <c r="E6505" t="s">
        <v>42985</v>
      </c>
      <c r="F6505" t="s">
        <v>42986</v>
      </c>
      <c r="I6505" t="s">
        <v>42987</v>
      </c>
      <c r="J6505" t="s">
        <v>42988</v>
      </c>
      <c r="M6505" t="s">
        <v>112314</v>
      </c>
      <c r="N6505" t="s">
        <v>28736</v>
      </c>
      <c r="O6505" s="3" t="s">
        <v>42989</v>
      </c>
      <c r="P6505" t="s">
        <v>28736</v>
      </c>
      <c r="Q6505" t="s">
        <v>28736</v>
      </c>
      <c r="R6505" t="s">
        <v>42989</v>
      </c>
      <c r="S6505" s="4" t="str">
        <f t="shared" si="101"/>
        <v>2004</v>
      </c>
    </row>
    <row r="6506" spans="1:19" ht="29" hidden="1" x14ac:dyDescent="0.35">
      <c r="A6506" t="s">
        <v>42985</v>
      </c>
      <c r="B6506" t="s">
        <v>42986</v>
      </c>
      <c r="C6506" t="s">
        <v>42990</v>
      </c>
      <c r="D6506" t="s">
        <v>42991</v>
      </c>
      <c r="E6506" t="s">
        <v>42992</v>
      </c>
      <c r="F6506" t="s">
        <v>42993</v>
      </c>
      <c r="I6506" t="s">
        <v>42994</v>
      </c>
      <c r="J6506" t="s">
        <v>42995</v>
      </c>
      <c r="K6506" s="2" t="s">
        <v>33226</v>
      </c>
      <c r="M6506" t="s">
        <v>112314</v>
      </c>
      <c r="N6506" t="s">
        <v>28736</v>
      </c>
      <c r="O6506" s="3" t="s">
        <v>42996</v>
      </c>
      <c r="P6506" t="s">
        <v>28736</v>
      </c>
      <c r="Q6506" t="s">
        <v>28736</v>
      </c>
      <c r="R6506" t="s">
        <v>42996</v>
      </c>
      <c r="S6506" s="4" t="str">
        <f t="shared" si="101"/>
        <v>2004</v>
      </c>
    </row>
    <row r="6507" spans="1:19" hidden="1" x14ac:dyDescent="0.35">
      <c r="A6507" t="s">
        <v>42992</v>
      </c>
      <c r="B6507" t="s">
        <v>42993</v>
      </c>
      <c r="C6507" t="s">
        <v>42997</v>
      </c>
      <c r="D6507" t="s">
        <v>42998</v>
      </c>
      <c r="E6507" t="s">
        <v>42999</v>
      </c>
      <c r="F6507" t="s">
        <v>43000</v>
      </c>
      <c r="I6507" t="s">
        <v>43001</v>
      </c>
      <c r="J6507" t="s">
        <v>43002</v>
      </c>
      <c r="M6507" t="s">
        <v>112297</v>
      </c>
      <c r="N6507" t="s">
        <v>124</v>
      </c>
      <c r="O6507" s="3" t="s">
        <v>43003</v>
      </c>
      <c r="P6507" t="s">
        <v>124</v>
      </c>
      <c r="Q6507" t="s">
        <v>124</v>
      </c>
      <c r="R6507" t="s">
        <v>43003</v>
      </c>
      <c r="S6507" s="4" t="str">
        <f t="shared" si="101"/>
        <v>2004</v>
      </c>
    </row>
    <row r="6508" spans="1:19" hidden="1" x14ac:dyDescent="0.35">
      <c r="A6508" t="s">
        <v>42999</v>
      </c>
      <c r="B6508" t="s">
        <v>43000</v>
      </c>
      <c r="C6508" t="s">
        <v>43004</v>
      </c>
      <c r="D6508" t="s">
        <v>43005</v>
      </c>
      <c r="E6508" t="s">
        <v>43006</v>
      </c>
      <c r="F6508" t="s">
        <v>43007</v>
      </c>
      <c r="I6508" t="s">
        <v>43008</v>
      </c>
      <c r="J6508" t="s">
        <v>43009</v>
      </c>
      <c r="M6508" t="s">
        <v>112297</v>
      </c>
      <c r="N6508" t="s">
        <v>124</v>
      </c>
      <c r="O6508" s="3" t="s">
        <v>43010</v>
      </c>
      <c r="P6508" t="s">
        <v>124</v>
      </c>
      <c r="Q6508" t="s">
        <v>124</v>
      </c>
      <c r="R6508" t="s">
        <v>43010</v>
      </c>
      <c r="S6508" s="4" t="str">
        <f t="shared" si="101"/>
        <v>2004</v>
      </c>
    </row>
    <row r="6509" spans="1:19" ht="29" hidden="1" x14ac:dyDescent="0.35">
      <c r="A6509" t="s">
        <v>43006</v>
      </c>
      <c r="B6509" t="s">
        <v>43007</v>
      </c>
      <c r="C6509" t="s">
        <v>43011</v>
      </c>
      <c r="D6509" t="s">
        <v>43012</v>
      </c>
      <c r="E6509" t="s">
        <v>43013</v>
      </c>
      <c r="F6509" t="s">
        <v>43014</v>
      </c>
      <c r="I6509" t="s">
        <v>43015</v>
      </c>
      <c r="J6509" t="s">
        <v>43016</v>
      </c>
      <c r="K6509" s="2" t="s">
        <v>33226</v>
      </c>
      <c r="M6509" t="s">
        <v>112314</v>
      </c>
      <c r="N6509" t="s">
        <v>28736</v>
      </c>
      <c r="O6509" s="3" t="s">
        <v>43017</v>
      </c>
      <c r="P6509" t="s">
        <v>28736</v>
      </c>
      <c r="Q6509" t="s">
        <v>28736</v>
      </c>
      <c r="R6509" t="s">
        <v>43017</v>
      </c>
      <c r="S6509" s="4" t="str">
        <f t="shared" si="101"/>
        <v>2004</v>
      </c>
    </row>
    <row r="6510" spans="1:19" hidden="1" x14ac:dyDescent="0.35">
      <c r="A6510" t="s">
        <v>43013</v>
      </c>
      <c r="B6510" t="s">
        <v>43014</v>
      </c>
      <c r="C6510" t="s">
        <v>43018</v>
      </c>
      <c r="D6510" t="s">
        <v>43019</v>
      </c>
      <c r="E6510" t="s">
        <v>43020</v>
      </c>
      <c r="F6510" t="s">
        <v>43021</v>
      </c>
      <c r="I6510" t="s">
        <v>43022</v>
      </c>
      <c r="J6510" t="s">
        <v>43023</v>
      </c>
      <c r="M6510" t="s">
        <v>112297</v>
      </c>
      <c r="N6510" t="s">
        <v>124</v>
      </c>
      <c r="O6510" s="3" t="s">
        <v>43024</v>
      </c>
      <c r="P6510" t="s">
        <v>124</v>
      </c>
      <c r="Q6510" t="s">
        <v>124</v>
      </c>
      <c r="R6510" t="s">
        <v>43024</v>
      </c>
      <c r="S6510" s="4" t="str">
        <f t="shared" si="101"/>
        <v>2004</v>
      </c>
    </row>
    <row r="6511" spans="1:19" hidden="1" x14ac:dyDescent="0.35">
      <c r="A6511" t="s">
        <v>43020</v>
      </c>
      <c r="B6511" t="s">
        <v>43021</v>
      </c>
      <c r="C6511" t="s">
        <v>43025</v>
      </c>
      <c r="D6511" t="s">
        <v>43026</v>
      </c>
      <c r="E6511" t="s">
        <v>43027</v>
      </c>
      <c r="F6511" t="s">
        <v>43028</v>
      </c>
      <c r="I6511" t="s">
        <v>43029</v>
      </c>
      <c r="J6511" t="s">
        <v>3626</v>
      </c>
      <c r="M6511" t="s">
        <v>112297</v>
      </c>
      <c r="N6511" t="s">
        <v>124</v>
      </c>
      <c r="O6511" s="3" t="s">
        <v>43030</v>
      </c>
      <c r="P6511" t="s">
        <v>124</v>
      </c>
      <c r="Q6511" t="s">
        <v>124</v>
      </c>
      <c r="R6511" t="s">
        <v>43030</v>
      </c>
      <c r="S6511" s="4" t="str">
        <f t="shared" si="101"/>
        <v>2004</v>
      </c>
    </row>
    <row r="6512" spans="1:19" ht="29" hidden="1" x14ac:dyDescent="0.35">
      <c r="A6512" t="s">
        <v>43027</v>
      </c>
      <c r="B6512" t="s">
        <v>43028</v>
      </c>
      <c r="C6512" t="s">
        <v>43031</v>
      </c>
      <c r="D6512" t="s">
        <v>43032</v>
      </c>
      <c r="E6512" t="s">
        <v>43033</v>
      </c>
      <c r="F6512" t="s">
        <v>43034</v>
      </c>
      <c r="I6512" t="s">
        <v>43035</v>
      </c>
      <c r="J6512" t="s">
        <v>43036</v>
      </c>
      <c r="K6512" s="2" t="s">
        <v>43037</v>
      </c>
      <c r="M6512" t="s">
        <v>112314</v>
      </c>
      <c r="N6512" t="s">
        <v>28736</v>
      </c>
      <c r="O6512" s="3" t="s">
        <v>43038</v>
      </c>
      <c r="P6512" t="s">
        <v>28736</v>
      </c>
      <c r="Q6512" t="s">
        <v>28736</v>
      </c>
      <c r="R6512" t="s">
        <v>43038</v>
      </c>
      <c r="S6512" s="4" t="str">
        <f t="shared" si="101"/>
        <v>2004</v>
      </c>
    </row>
    <row r="6513" spans="1:19" hidden="1" x14ac:dyDescent="0.35">
      <c r="A6513" t="s">
        <v>43033</v>
      </c>
      <c r="B6513" t="s">
        <v>43034</v>
      </c>
      <c r="C6513" t="s">
        <v>43039</v>
      </c>
      <c r="D6513" t="s">
        <v>43040</v>
      </c>
      <c r="E6513" t="s">
        <v>43041</v>
      </c>
      <c r="F6513" t="s">
        <v>43042</v>
      </c>
      <c r="I6513" t="s">
        <v>43043</v>
      </c>
      <c r="J6513" t="s">
        <v>43044</v>
      </c>
      <c r="M6513" t="s">
        <v>112297</v>
      </c>
      <c r="N6513" t="s">
        <v>124</v>
      </c>
      <c r="O6513" s="3" t="s">
        <v>43045</v>
      </c>
      <c r="P6513" t="s">
        <v>124</v>
      </c>
      <c r="Q6513" t="s">
        <v>124</v>
      </c>
      <c r="R6513" t="s">
        <v>43045</v>
      </c>
      <c r="S6513" s="4" t="str">
        <f t="shared" si="101"/>
        <v>2004</v>
      </c>
    </row>
    <row r="6514" spans="1:19" hidden="1" x14ac:dyDescent="0.35">
      <c r="A6514" t="s">
        <v>43041</v>
      </c>
      <c r="B6514" t="s">
        <v>43042</v>
      </c>
      <c r="C6514" t="s">
        <v>43046</v>
      </c>
      <c r="D6514" t="s">
        <v>43047</v>
      </c>
      <c r="E6514" t="s">
        <v>43048</v>
      </c>
      <c r="F6514" t="s">
        <v>43049</v>
      </c>
      <c r="I6514" t="s">
        <v>43050</v>
      </c>
      <c r="J6514" t="s">
        <v>43051</v>
      </c>
      <c r="M6514" t="s">
        <v>112297</v>
      </c>
      <c r="N6514" t="s">
        <v>124</v>
      </c>
      <c r="O6514" s="3" t="s">
        <v>43052</v>
      </c>
      <c r="P6514" t="s">
        <v>124</v>
      </c>
      <c r="Q6514" t="s">
        <v>124</v>
      </c>
      <c r="R6514" t="s">
        <v>43052</v>
      </c>
      <c r="S6514" s="4" t="str">
        <f t="shared" si="101"/>
        <v>2004</v>
      </c>
    </row>
    <row r="6515" spans="1:19" hidden="1" x14ac:dyDescent="0.35">
      <c r="A6515" t="s">
        <v>43048</v>
      </c>
      <c r="B6515" t="s">
        <v>43049</v>
      </c>
      <c r="C6515" t="s">
        <v>43053</v>
      </c>
      <c r="D6515" t="s">
        <v>43054</v>
      </c>
      <c r="E6515" t="s">
        <v>43055</v>
      </c>
      <c r="F6515" t="s">
        <v>43056</v>
      </c>
      <c r="I6515" t="s">
        <v>43057</v>
      </c>
      <c r="J6515" t="s">
        <v>43058</v>
      </c>
      <c r="M6515" t="s">
        <v>112297</v>
      </c>
      <c r="N6515" t="s">
        <v>124</v>
      </c>
      <c r="O6515" s="3" t="s">
        <v>43059</v>
      </c>
      <c r="P6515" t="s">
        <v>124</v>
      </c>
      <c r="Q6515" t="s">
        <v>124</v>
      </c>
      <c r="R6515" t="s">
        <v>43059</v>
      </c>
      <c r="S6515" s="4" t="str">
        <f t="shared" si="101"/>
        <v>2004</v>
      </c>
    </row>
    <row r="6516" spans="1:19" hidden="1" x14ac:dyDescent="0.35">
      <c r="A6516" t="s">
        <v>43055</v>
      </c>
      <c r="B6516" t="s">
        <v>43056</v>
      </c>
      <c r="C6516" t="s">
        <v>43060</v>
      </c>
      <c r="D6516" t="s">
        <v>43061</v>
      </c>
      <c r="E6516" t="s">
        <v>43062</v>
      </c>
      <c r="F6516">
        <v>110261854</v>
      </c>
      <c r="I6516" t="s">
        <v>43063</v>
      </c>
      <c r="J6516" t="s">
        <v>43064</v>
      </c>
      <c r="M6516" t="s">
        <v>112297</v>
      </c>
      <c r="N6516" t="s">
        <v>124</v>
      </c>
      <c r="O6516" s="3" t="s">
        <v>43065</v>
      </c>
      <c r="P6516" t="s">
        <v>124</v>
      </c>
      <c r="Q6516" t="s">
        <v>124</v>
      </c>
      <c r="R6516" t="s">
        <v>43065</v>
      </c>
      <c r="S6516" s="4" t="str">
        <f t="shared" si="101"/>
        <v>2004</v>
      </c>
    </row>
    <row r="6517" spans="1:19" hidden="1" x14ac:dyDescent="0.35">
      <c r="A6517" t="s">
        <v>43062</v>
      </c>
      <c r="B6517">
        <v>110261854</v>
      </c>
      <c r="C6517" t="s">
        <v>43066</v>
      </c>
      <c r="D6517" t="s">
        <v>43067</v>
      </c>
      <c r="E6517" t="s">
        <v>43068</v>
      </c>
      <c r="F6517" t="s">
        <v>43069</v>
      </c>
      <c r="I6517" t="s">
        <v>43070</v>
      </c>
      <c r="J6517" t="s">
        <v>43071</v>
      </c>
      <c r="M6517" t="s">
        <v>112297</v>
      </c>
      <c r="N6517" t="s">
        <v>124</v>
      </c>
      <c r="O6517" s="3" t="s">
        <v>43072</v>
      </c>
      <c r="P6517" t="s">
        <v>124</v>
      </c>
      <c r="Q6517" t="s">
        <v>124</v>
      </c>
      <c r="R6517" t="s">
        <v>43072</v>
      </c>
      <c r="S6517" s="4" t="str">
        <f t="shared" si="101"/>
        <v>2004</v>
      </c>
    </row>
    <row r="6518" spans="1:19" hidden="1" x14ac:dyDescent="0.35">
      <c r="A6518" t="s">
        <v>43068</v>
      </c>
      <c r="B6518" t="s">
        <v>43069</v>
      </c>
      <c r="C6518" t="s">
        <v>43073</v>
      </c>
      <c r="D6518" t="s">
        <v>43074</v>
      </c>
      <c r="E6518" t="s">
        <v>43075</v>
      </c>
      <c r="F6518" t="s">
        <v>43076</v>
      </c>
      <c r="I6518" t="s">
        <v>512</v>
      </c>
      <c r="J6518" t="s">
        <v>512</v>
      </c>
      <c r="M6518" t="s">
        <v>112297</v>
      </c>
      <c r="N6518" t="s">
        <v>124</v>
      </c>
      <c r="O6518" s="3" t="s">
        <v>43077</v>
      </c>
      <c r="P6518" t="s">
        <v>124</v>
      </c>
      <c r="Q6518" t="s">
        <v>124</v>
      </c>
      <c r="R6518" t="s">
        <v>43077</v>
      </c>
      <c r="S6518" s="4" t="str">
        <f t="shared" si="101"/>
        <v>2004</v>
      </c>
    </row>
    <row r="6519" spans="1:19" hidden="1" x14ac:dyDescent="0.35">
      <c r="A6519" t="s">
        <v>43075</v>
      </c>
      <c r="B6519" t="s">
        <v>43076</v>
      </c>
      <c r="C6519" t="s">
        <v>43078</v>
      </c>
      <c r="D6519" t="s">
        <v>43079</v>
      </c>
      <c r="E6519" t="s">
        <v>43080</v>
      </c>
      <c r="F6519" t="s">
        <v>43081</v>
      </c>
      <c r="I6519" t="s">
        <v>43082</v>
      </c>
      <c r="J6519" t="s">
        <v>43083</v>
      </c>
      <c r="M6519" t="s">
        <v>112297</v>
      </c>
      <c r="N6519" t="s">
        <v>124</v>
      </c>
      <c r="O6519" s="3" t="s">
        <v>43084</v>
      </c>
      <c r="P6519" t="s">
        <v>124</v>
      </c>
      <c r="Q6519" t="s">
        <v>124</v>
      </c>
      <c r="R6519" t="s">
        <v>43084</v>
      </c>
      <c r="S6519" s="4" t="str">
        <f t="shared" si="101"/>
        <v>2004</v>
      </c>
    </row>
    <row r="6520" spans="1:19" hidden="1" x14ac:dyDescent="0.35">
      <c r="A6520" t="s">
        <v>43080</v>
      </c>
      <c r="B6520" t="s">
        <v>43081</v>
      </c>
      <c r="C6520" t="s">
        <v>43085</v>
      </c>
      <c r="D6520" t="s">
        <v>43086</v>
      </c>
      <c r="E6520" t="s">
        <v>43087</v>
      </c>
      <c r="F6520" t="s">
        <v>43088</v>
      </c>
      <c r="I6520" t="s">
        <v>43089</v>
      </c>
      <c r="J6520" t="s">
        <v>43090</v>
      </c>
      <c r="M6520" t="s">
        <v>112314</v>
      </c>
      <c r="N6520" t="s">
        <v>16314</v>
      </c>
      <c r="O6520" s="3" t="s">
        <v>43091</v>
      </c>
      <c r="P6520" t="s">
        <v>16314</v>
      </c>
      <c r="Q6520" t="s">
        <v>16314</v>
      </c>
      <c r="R6520" t="s">
        <v>43091</v>
      </c>
      <c r="S6520" s="4" t="str">
        <f t="shared" si="101"/>
        <v>2004</v>
      </c>
    </row>
    <row r="6521" spans="1:19" hidden="1" x14ac:dyDescent="0.35">
      <c r="A6521" t="s">
        <v>43087</v>
      </c>
      <c r="B6521" t="s">
        <v>43088</v>
      </c>
      <c r="C6521" t="s">
        <v>43092</v>
      </c>
      <c r="D6521" t="s">
        <v>43093</v>
      </c>
      <c r="E6521" t="s">
        <v>43094</v>
      </c>
      <c r="F6521" t="s">
        <v>43095</v>
      </c>
      <c r="I6521" t="s">
        <v>43096</v>
      </c>
      <c r="J6521" t="s">
        <v>43097</v>
      </c>
      <c r="M6521" t="s">
        <v>112297</v>
      </c>
      <c r="N6521" t="s">
        <v>124</v>
      </c>
      <c r="O6521" s="3" t="s">
        <v>43098</v>
      </c>
      <c r="P6521" t="s">
        <v>124</v>
      </c>
      <c r="Q6521" t="s">
        <v>124</v>
      </c>
      <c r="R6521" t="s">
        <v>43098</v>
      </c>
      <c r="S6521" s="4" t="str">
        <f t="shared" si="101"/>
        <v>2004</v>
      </c>
    </row>
    <row r="6522" spans="1:19" ht="29" hidden="1" x14ac:dyDescent="0.35">
      <c r="A6522" t="s">
        <v>43094</v>
      </c>
      <c r="B6522" t="s">
        <v>43095</v>
      </c>
      <c r="C6522" t="s">
        <v>43099</v>
      </c>
      <c r="D6522" t="s">
        <v>43100</v>
      </c>
      <c r="E6522" t="s">
        <v>43101</v>
      </c>
      <c r="F6522" t="s">
        <v>43102</v>
      </c>
      <c r="I6522" t="s">
        <v>43103</v>
      </c>
      <c r="J6522" t="s">
        <v>43104</v>
      </c>
      <c r="K6522" s="2" t="s">
        <v>33226</v>
      </c>
      <c r="M6522" t="s">
        <v>112314</v>
      </c>
      <c r="N6522" t="s">
        <v>28736</v>
      </c>
      <c r="O6522" s="3" t="s">
        <v>43105</v>
      </c>
      <c r="P6522" t="s">
        <v>28736</v>
      </c>
      <c r="Q6522" t="s">
        <v>28736</v>
      </c>
      <c r="R6522" t="s">
        <v>43105</v>
      </c>
      <c r="S6522" s="4" t="str">
        <f t="shared" si="101"/>
        <v>2004</v>
      </c>
    </row>
    <row r="6523" spans="1:19" ht="29" hidden="1" x14ac:dyDescent="0.35">
      <c r="A6523" t="s">
        <v>43101</v>
      </c>
      <c r="B6523" t="s">
        <v>43102</v>
      </c>
      <c r="C6523" t="s">
        <v>43106</v>
      </c>
      <c r="D6523" t="s">
        <v>43107</v>
      </c>
      <c r="E6523" t="s">
        <v>43108</v>
      </c>
      <c r="F6523" t="s">
        <v>43109</v>
      </c>
      <c r="I6523" t="e">
        <f>+ new proto</f>
        <v>#NAME?</v>
      </c>
      <c r="J6523" t="s">
        <v>43110</v>
      </c>
      <c r="K6523" s="2" t="s">
        <v>33226</v>
      </c>
      <c r="M6523" t="s">
        <v>112314</v>
      </c>
      <c r="N6523" t="s">
        <v>28736</v>
      </c>
      <c r="O6523" s="3" t="s">
        <v>43111</v>
      </c>
      <c r="P6523" t="s">
        <v>28736</v>
      </c>
      <c r="Q6523" t="s">
        <v>28736</v>
      </c>
      <c r="R6523" t="s">
        <v>43111</v>
      </c>
      <c r="S6523" s="4" t="str">
        <f t="shared" si="101"/>
        <v>2004</v>
      </c>
    </row>
    <row r="6524" spans="1:19" ht="29" hidden="1" x14ac:dyDescent="0.35">
      <c r="A6524" t="s">
        <v>43108</v>
      </c>
      <c r="B6524" t="s">
        <v>43109</v>
      </c>
      <c r="C6524" t="s">
        <v>43112</v>
      </c>
      <c r="D6524" t="s">
        <v>43113</v>
      </c>
      <c r="E6524" t="s">
        <v>43114</v>
      </c>
      <c r="F6524" t="s">
        <v>43115</v>
      </c>
      <c r="I6524" t="e">
        <f>+ new callback for wx timers</f>
        <v>#NAME?</v>
      </c>
      <c r="J6524" t="s">
        <v>43116</v>
      </c>
      <c r="K6524" s="2" t="s">
        <v>33226</v>
      </c>
      <c r="M6524" t="s">
        <v>112314</v>
      </c>
      <c r="N6524" t="s">
        <v>28736</v>
      </c>
      <c r="O6524" s="3" t="s">
        <v>43117</v>
      </c>
      <c r="P6524" t="s">
        <v>28736</v>
      </c>
      <c r="Q6524" t="s">
        <v>28736</v>
      </c>
      <c r="R6524" t="s">
        <v>43117</v>
      </c>
      <c r="S6524" s="4" t="str">
        <f t="shared" si="101"/>
        <v>2004</v>
      </c>
    </row>
    <row r="6525" spans="1:19" ht="29" hidden="1" x14ac:dyDescent="0.35">
      <c r="A6525" t="s">
        <v>43114</v>
      </c>
      <c r="B6525" t="s">
        <v>43115</v>
      </c>
      <c r="C6525" s="1" t="s">
        <v>43118</v>
      </c>
      <c r="D6525" s="1" t="s">
        <v>43119</v>
      </c>
      <c r="E6525" t="s">
        <v>43120</v>
      </c>
      <c r="F6525" t="s">
        <v>43121</v>
      </c>
      <c r="I6525" t="s">
        <v>43122</v>
      </c>
      <c r="J6525" t="s">
        <v>43123</v>
      </c>
      <c r="K6525" s="2" t="s">
        <v>33226</v>
      </c>
      <c r="M6525" t="s">
        <v>112314</v>
      </c>
      <c r="N6525" t="s">
        <v>28736</v>
      </c>
      <c r="O6525" s="3" t="s">
        <v>43124</v>
      </c>
      <c r="P6525" t="s">
        <v>28736</v>
      </c>
      <c r="Q6525" t="s">
        <v>28736</v>
      </c>
      <c r="R6525" t="s">
        <v>43124</v>
      </c>
      <c r="S6525" s="4" t="str">
        <f t="shared" si="101"/>
        <v>2004</v>
      </c>
    </row>
    <row r="6526" spans="1:19" ht="29" hidden="1" x14ac:dyDescent="0.35">
      <c r="A6526" t="s">
        <v>43120</v>
      </c>
      <c r="B6526" t="s">
        <v>43121</v>
      </c>
      <c r="C6526" t="s">
        <v>43125</v>
      </c>
      <c r="D6526" t="s">
        <v>43126</v>
      </c>
      <c r="E6526" t="s">
        <v>43127</v>
      </c>
      <c r="F6526" t="s">
        <v>43128</v>
      </c>
      <c r="I6526" t="e">
        <f>+ improve key/mouse event managment (wx)</f>
        <v>#NAME?</v>
      </c>
      <c r="J6526" t="s">
        <v>43129</v>
      </c>
      <c r="K6526" s="2" t="s">
        <v>33226</v>
      </c>
      <c r="M6526" t="s">
        <v>112314</v>
      </c>
      <c r="N6526" t="s">
        <v>28736</v>
      </c>
      <c r="O6526" s="3" t="s">
        <v>43130</v>
      </c>
      <c r="P6526" t="s">
        <v>28736</v>
      </c>
      <c r="Q6526" t="s">
        <v>28736</v>
      </c>
      <c r="R6526" t="s">
        <v>43130</v>
      </c>
      <c r="S6526" s="4" t="str">
        <f t="shared" si="101"/>
        <v>2004</v>
      </c>
    </row>
    <row r="6527" spans="1:19" ht="29" hidden="1" x14ac:dyDescent="0.35">
      <c r="A6527" t="s">
        <v>43127</v>
      </c>
      <c r="B6527" t="s">
        <v>43128</v>
      </c>
      <c r="C6527" t="s">
        <v>43131</v>
      </c>
      <c r="D6527" t="s">
        <v>43132</v>
      </c>
      <c r="E6527" t="s">
        <v>43133</v>
      </c>
      <c r="F6527" t="s">
        <v>43134</v>
      </c>
      <c r="I6527" t="e">
        <f>+ multi-frame managment</f>
        <v>#NAME?</v>
      </c>
      <c r="J6527" t="s">
        <v>43135</v>
      </c>
      <c r="K6527" s="2" t="s">
        <v>33226</v>
      </c>
      <c r="M6527" t="s">
        <v>112314</v>
      </c>
      <c r="N6527" t="s">
        <v>28736</v>
      </c>
      <c r="O6527" s="3" t="s">
        <v>43136</v>
      </c>
      <c r="P6527" t="s">
        <v>28736</v>
      </c>
      <c r="Q6527" t="s">
        <v>28736</v>
      </c>
      <c r="R6527" t="s">
        <v>43136</v>
      </c>
      <c r="S6527" s="4" t="str">
        <f t="shared" si="101"/>
        <v>2004</v>
      </c>
    </row>
    <row r="6528" spans="1:19" ht="29" hidden="1" x14ac:dyDescent="0.35">
      <c r="A6528" t="s">
        <v>43133</v>
      </c>
      <c r="B6528" t="s">
        <v>43134</v>
      </c>
      <c r="C6528" t="s">
        <v>43137</v>
      </c>
      <c r="D6528" t="s">
        <v>43138</v>
      </c>
      <c r="E6528" t="s">
        <v>43139</v>
      </c>
      <c r="F6528" t="s">
        <v>43140</v>
      </c>
      <c r="I6528" t="e">
        <f>+ better multi-frame managment</f>
        <v>#NAME?</v>
      </c>
      <c r="J6528" t="s">
        <v>43141</v>
      </c>
      <c r="K6528" s="2" t="s">
        <v>33226</v>
      </c>
      <c r="M6528" t="s">
        <v>112314</v>
      </c>
      <c r="N6528" t="s">
        <v>28736</v>
      </c>
      <c r="O6528" s="3" t="s">
        <v>43142</v>
      </c>
      <c r="P6528" t="s">
        <v>28736</v>
      </c>
      <c r="Q6528" t="s">
        <v>28736</v>
      </c>
      <c r="R6528" t="s">
        <v>43142</v>
      </c>
      <c r="S6528" s="4" t="str">
        <f t="shared" si="101"/>
        <v>2004</v>
      </c>
    </row>
    <row r="6529" spans="1:19" ht="29" hidden="1" x14ac:dyDescent="0.35">
      <c r="A6529" t="s">
        <v>43139</v>
      </c>
      <c r="B6529" t="s">
        <v>43140</v>
      </c>
      <c r="C6529" t="s">
        <v>43143</v>
      </c>
      <c r="D6529" t="s">
        <v>43144</v>
      </c>
      <c r="E6529" t="s">
        <v>43145</v>
      </c>
      <c r="F6529" t="s">
        <v>43146</v>
      </c>
      <c r="I6529" t="e">
        <f>+ improve debug</f>
        <v>#NAME?</v>
      </c>
      <c r="J6529" t="s">
        <v>43147</v>
      </c>
      <c r="K6529" s="2" t="s">
        <v>33226</v>
      </c>
      <c r="M6529" t="s">
        <v>112314</v>
      </c>
      <c r="N6529" t="s">
        <v>28736</v>
      </c>
      <c r="O6529" s="3" t="s">
        <v>43148</v>
      </c>
      <c r="P6529" t="s">
        <v>28736</v>
      </c>
      <c r="Q6529" t="s">
        <v>28736</v>
      </c>
      <c r="R6529" t="s">
        <v>43148</v>
      </c>
      <c r="S6529" s="4" t="str">
        <f t="shared" si="101"/>
        <v>2004</v>
      </c>
    </row>
    <row r="6530" spans="1:19" ht="29" hidden="1" x14ac:dyDescent="0.35">
      <c r="A6530" t="s">
        <v>43145</v>
      </c>
      <c r="B6530" t="s">
        <v>43146</v>
      </c>
      <c r="C6530" t="s">
        <v>43149</v>
      </c>
      <c r="D6530" t="s">
        <v>43150</v>
      </c>
      <c r="E6530" t="s">
        <v>43151</v>
      </c>
      <c r="F6530" t="s">
        <v>43152</v>
      </c>
      <c r="I6530" t="e">
        <f>+ code simplification for wx</f>
        <v>#NAME?</v>
      </c>
      <c r="J6530" t="s">
        <v>43153</v>
      </c>
      <c r="K6530" s="2" t="s">
        <v>33226</v>
      </c>
      <c r="M6530" t="s">
        <v>112314</v>
      </c>
      <c r="N6530" t="s">
        <v>28736</v>
      </c>
      <c r="O6530" s="3" t="s">
        <v>43154</v>
      </c>
      <c r="P6530" t="s">
        <v>28736</v>
      </c>
      <c r="Q6530" t="s">
        <v>28736</v>
      </c>
      <c r="R6530" t="s">
        <v>43154</v>
      </c>
      <c r="S6530" s="4" t="str">
        <f t="shared" si="101"/>
        <v>2004</v>
      </c>
    </row>
    <row r="6531" spans="1:19" hidden="1" x14ac:dyDescent="0.35">
      <c r="A6531" t="s">
        <v>43151</v>
      </c>
      <c r="B6531" t="s">
        <v>43152</v>
      </c>
      <c r="C6531" t="s">
        <v>43155</v>
      </c>
      <c r="D6531" t="s">
        <v>43156</v>
      </c>
      <c r="E6531" t="s">
        <v>43157</v>
      </c>
      <c r="F6531" t="s">
        <v>43158</v>
      </c>
      <c r="I6531" t="e">
        <f>+ better multi-frame managment</f>
        <v>#NAME?</v>
      </c>
      <c r="J6531" t="s">
        <v>43141</v>
      </c>
      <c r="M6531" t="s">
        <v>112314</v>
      </c>
      <c r="N6531" t="s">
        <v>28736</v>
      </c>
      <c r="O6531" s="3" t="s">
        <v>43159</v>
      </c>
      <c r="P6531" t="s">
        <v>28736</v>
      </c>
      <c r="Q6531" t="s">
        <v>28736</v>
      </c>
      <c r="R6531" t="s">
        <v>43159</v>
      </c>
      <c r="S6531" s="4" t="str">
        <f t="shared" ref="S6531:S6594" si="102">LEFT(RIGHT(R6531,19),4)</f>
        <v>2004</v>
      </c>
    </row>
    <row r="6532" spans="1:19" hidden="1" x14ac:dyDescent="0.35">
      <c r="A6532" t="s">
        <v>43157</v>
      </c>
      <c r="B6532" t="s">
        <v>43158</v>
      </c>
      <c r="C6532" t="s">
        <v>43160</v>
      </c>
      <c r="D6532" t="s">
        <v>43161</v>
      </c>
      <c r="E6532" t="s">
        <v>43162</v>
      </c>
      <c r="F6532" t="s">
        <v>43163</v>
      </c>
      <c r="I6532" t="e">
        <f>+ better event managment for wx : mouse / key</f>
        <v>#NAME?</v>
      </c>
      <c r="J6532" t="s">
        <v>43164</v>
      </c>
      <c r="M6532" t="s">
        <v>112314</v>
      </c>
      <c r="N6532" t="s">
        <v>28736</v>
      </c>
      <c r="O6532" s="3" t="s">
        <v>43165</v>
      </c>
      <c r="P6532" t="s">
        <v>28736</v>
      </c>
      <c r="Q6532" t="s">
        <v>28736</v>
      </c>
      <c r="R6532" t="s">
        <v>43165</v>
      </c>
      <c r="S6532" s="4" t="str">
        <f t="shared" si="102"/>
        <v>2004</v>
      </c>
    </row>
    <row r="6533" spans="1:19" hidden="1" x14ac:dyDescent="0.35">
      <c r="A6533" t="s">
        <v>43162</v>
      </c>
      <c r="B6533" t="s">
        <v>43163</v>
      </c>
      <c r="C6533" t="s">
        <v>43166</v>
      </c>
      <c r="D6533" t="s">
        <v>43167</v>
      </c>
      <c r="E6533" t="s">
        <v>43168</v>
      </c>
      <c r="F6533" t="s">
        <v>43169</v>
      </c>
      <c r="I6533" t="e">
        <f>+ better menu managment for wx</f>
        <v>#NAME?</v>
      </c>
      <c r="J6533" t="s">
        <v>43170</v>
      </c>
      <c r="M6533" t="s">
        <v>112314</v>
      </c>
      <c r="N6533" t="s">
        <v>28736</v>
      </c>
      <c r="O6533" s="3" t="s">
        <v>43171</v>
      </c>
      <c r="P6533" t="s">
        <v>28736</v>
      </c>
      <c r="Q6533" t="s">
        <v>28736</v>
      </c>
      <c r="R6533" t="s">
        <v>43171</v>
      </c>
      <c r="S6533" s="4" t="str">
        <f t="shared" si="102"/>
        <v>2004</v>
      </c>
    </row>
    <row r="6534" spans="1:19" hidden="1" x14ac:dyDescent="0.35">
      <c r="A6534" t="s">
        <v>43168</v>
      </c>
      <c r="B6534" t="s">
        <v>43169</v>
      </c>
      <c r="C6534" t="s">
        <v>43172</v>
      </c>
      <c r="D6534" t="s">
        <v>43173</v>
      </c>
      <c r="E6534" t="s">
        <v>43174</v>
      </c>
      <c r="F6534" t="s">
        <v>43175</v>
      </c>
      <c r="I6534" t="e">
        <f>+ Add a trace for debuging of wx key events</f>
        <v>#NAME?</v>
      </c>
      <c r="J6534" t="s">
        <v>43176</v>
      </c>
      <c r="M6534" t="s">
        <v>112314</v>
      </c>
      <c r="N6534" t="s">
        <v>28736</v>
      </c>
      <c r="O6534" s="3" t="s">
        <v>43177</v>
      </c>
      <c r="P6534" t="s">
        <v>28736</v>
      </c>
      <c r="Q6534" t="s">
        <v>28736</v>
      </c>
      <c r="R6534" t="s">
        <v>43177</v>
      </c>
      <c r="S6534" s="4" t="str">
        <f t="shared" si="102"/>
        <v>2004</v>
      </c>
    </row>
    <row r="6535" spans="1:19" hidden="1" x14ac:dyDescent="0.35">
      <c r="A6535" t="s">
        <v>43174</v>
      </c>
      <c r="B6535" t="s">
        <v>43175</v>
      </c>
      <c r="C6535" t="s">
        <v>43178</v>
      </c>
      <c r="D6535" t="s">
        <v>43179</v>
      </c>
      <c r="E6535" t="s">
        <v>43180</v>
      </c>
      <c r="F6535" t="s">
        <v>43181</v>
      </c>
      <c r="I6535" t="e">
        <f>+ better event managment for wx</f>
        <v>#NAME?</v>
      </c>
      <c r="J6535" t="s">
        <v>43182</v>
      </c>
      <c r="M6535" t="s">
        <v>112314</v>
      </c>
      <c r="N6535" t="s">
        <v>28736</v>
      </c>
      <c r="O6535" s="3" t="s">
        <v>43183</v>
      </c>
      <c r="P6535" t="s">
        <v>28736</v>
      </c>
      <c r="Q6535" t="s">
        <v>28736</v>
      </c>
      <c r="R6535" t="s">
        <v>43183</v>
      </c>
      <c r="S6535" s="4" t="str">
        <f t="shared" si="102"/>
        <v>2004</v>
      </c>
    </row>
    <row r="6536" spans="1:19" hidden="1" x14ac:dyDescent="0.35">
      <c r="A6536" t="s">
        <v>43180</v>
      </c>
      <c r="B6536" t="s">
        <v>43181</v>
      </c>
      <c r="C6536" t="s">
        <v>43184</v>
      </c>
      <c r="D6536" t="s">
        <v>43185</v>
      </c>
      <c r="E6536" t="s">
        <v>43186</v>
      </c>
      <c r="F6536" t="s">
        <v>43187</v>
      </c>
      <c r="I6536" t="e">
        <f>+ simplification of wx code</f>
        <v>#NAME?</v>
      </c>
      <c r="J6536" t="s">
        <v>43188</v>
      </c>
      <c r="M6536" t="s">
        <v>112314</v>
      </c>
      <c r="N6536" t="s">
        <v>28736</v>
      </c>
      <c r="O6536" s="3" t="s">
        <v>43189</v>
      </c>
      <c r="P6536" t="s">
        <v>28736</v>
      </c>
      <c r="Q6536" t="s">
        <v>28736</v>
      </c>
      <c r="R6536" t="s">
        <v>43189</v>
      </c>
      <c r="S6536" s="4" t="str">
        <f t="shared" si="102"/>
        <v>2004</v>
      </c>
    </row>
    <row r="6537" spans="1:19" hidden="1" x14ac:dyDescent="0.35">
      <c r="A6537" t="s">
        <v>43186</v>
      </c>
      <c r="B6537" t="s">
        <v>43187</v>
      </c>
      <c r="C6537" t="s">
        <v>43190</v>
      </c>
      <c r="D6537" t="s">
        <v>43191</v>
      </c>
      <c r="E6537" t="s">
        <v>43192</v>
      </c>
      <c r="F6537" t="s">
        <v>43193</v>
      </c>
      <c r="I6537" t="e">
        <f>+ Add a shield against multiple deletion</f>
        <v>#NAME?</v>
      </c>
      <c r="J6537" t="s">
        <v>43194</v>
      </c>
      <c r="M6537" t="s">
        <v>112314</v>
      </c>
      <c r="N6537" t="s">
        <v>28736</v>
      </c>
      <c r="O6537" s="3" t="s">
        <v>43195</v>
      </c>
      <c r="P6537" t="s">
        <v>28736</v>
      </c>
      <c r="Q6537" t="s">
        <v>28736</v>
      </c>
      <c r="R6537" t="s">
        <v>43195</v>
      </c>
      <c r="S6537" s="4" t="str">
        <f t="shared" si="102"/>
        <v>2004</v>
      </c>
    </row>
    <row r="6538" spans="1:19" hidden="1" x14ac:dyDescent="0.35">
      <c r="A6538" t="s">
        <v>43192</v>
      </c>
      <c r="B6538" t="s">
        <v>43193</v>
      </c>
      <c r="C6538" t="s">
        <v>43196</v>
      </c>
      <c r="D6538" t="s">
        <v>43197</v>
      </c>
      <c r="E6538" t="s">
        <v>43198</v>
      </c>
      <c r="F6538" t="s">
        <v>43199</v>
      </c>
      <c r="I6538" t="e">
        <f>+ new prototypes</f>
        <v>#NAME?</v>
      </c>
      <c r="J6538" t="s">
        <v>43200</v>
      </c>
      <c r="M6538" t="s">
        <v>112314</v>
      </c>
      <c r="N6538" t="s">
        <v>28736</v>
      </c>
      <c r="O6538" s="3" t="s">
        <v>43201</v>
      </c>
      <c r="P6538" t="s">
        <v>28736</v>
      </c>
      <c r="Q6538" t="s">
        <v>28736</v>
      </c>
      <c r="R6538" t="s">
        <v>43201</v>
      </c>
      <c r="S6538" s="4" t="str">
        <f t="shared" si="102"/>
        <v>2004</v>
      </c>
    </row>
    <row r="6539" spans="1:19" hidden="1" x14ac:dyDescent="0.35">
      <c r="A6539" t="s">
        <v>43198</v>
      </c>
      <c r="B6539" t="s">
        <v>43199</v>
      </c>
      <c r="C6539" t="s">
        <v>43202</v>
      </c>
      <c r="D6539" t="s">
        <v>43203</v>
      </c>
      <c r="E6539" t="s">
        <v>43204</v>
      </c>
      <c r="F6539" t="s">
        <v>43205</v>
      </c>
      <c r="I6539" t="e">
        <f>+ improve debug + better splitbar/frames managment</f>
        <v>#NAME?</v>
      </c>
      <c r="J6539" t="s">
        <v>43147</v>
      </c>
      <c r="M6539" t="s">
        <v>112314</v>
      </c>
      <c r="N6539" t="s">
        <v>28736</v>
      </c>
      <c r="O6539" s="3" t="s">
        <v>43206</v>
      </c>
      <c r="P6539" t="s">
        <v>28736</v>
      </c>
      <c r="Q6539" t="s">
        <v>28736</v>
      </c>
      <c r="R6539" t="s">
        <v>43206</v>
      </c>
      <c r="S6539" s="4" t="str">
        <f t="shared" si="102"/>
        <v>2004</v>
      </c>
    </row>
    <row r="6540" spans="1:19" hidden="1" x14ac:dyDescent="0.35">
      <c r="A6540" t="s">
        <v>43204</v>
      </c>
      <c r="B6540" t="s">
        <v>43205</v>
      </c>
      <c r="C6540" t="s">
        <v>43207</v>
      </c>
      <c r="D6540" t="s">
        <v>43208</v>
      </c>
      <c r="E6540" t="s">
        <v>43209</v>
      </c>
      <c r="F6540" t="s">
        <v>43210</v>
      </c>
      <c r="I6540" t="e">
        <f>+ Add a shield to prevent multiple deletion</f>
        <v>#NAME?</v>
      </c>
      <c r="J6540" t="s">
        <v>43211</v>
      </c>
      <c r="M6540" t="s">
        <v>112314</v>
      </c>
      <c r="N6540" t="s">
        <v>28736</v>
      </c>
      <c r="O6540" s="3" t="s">
        <v>43212</v>
      </c>
      <c r="P6540" t="s">
        <v>28736</v>
      </c>
      <c r="Q6540" t="s">
        <v>28736</v>
      </c>
      <c r="R6540" t="s">
        <v>43212</v>
      </c>
      <c r="S6540" s="4" t="str">
        <f t="shared" si="102"/>
        <v>2004</v>
      </c>
    </row>
    <row r="6541" spans="1:19" hidden="1" x14ac:dyDescent="0.35">
      <c r="A6541" t="s">
        <v>43209</v>
      </c>
      <c r="B6541" t="s">
        <v>43210</v>
      </c>
      <c r="C6541" t="s">
        <v>43213</v>
      </c>
      <c r="D6541" t="s">
        <v>43214</v>
      </c>
      <c r="E6541" t="s">
        <v>43215</v>
      </c>
      <c r="F6541">
        <v>589262238</v>
      </c>
      <c r="I6541" t="s">
        <v>43216</v>
      </c>
      <c r="J6541" t="s">
        <v>43217</v>
      </c>
      <c r="M6541" t="s">
        <v>112299</v>
      </c>
      <c r="N6541" t="s">
        <v>247</v>
      </c>
      <c r="O6541" s="3" t="s">
        <v>43218</v>
      </c>
      <c r="P6541" t="s">
        <v>247</v>
      </c>
      <c r="Q6541" t="s">
        <v>247</v>
      </c>
      <c r="R6541" t="s">
        <v>43218</v>
      </c>
      <c r="S6541" s="4" t="str">
        <f t="shared" si="102"/>
        <v>2004</v>
      </c>
    </row>
    <row r="6542" spans="1:19" hidden="1" x14ac:dyDescent="0.35">
      <c r="A6542" t="s">
        <v>43215</v>
      </c>
      <c r="B6542">
        <v>589262238</v>
      </c>
      <c r="C6542" s="1" t="s">
        <v>43219</v>
      </c>
      <c r="D6542" s="1" t="s">
        <v>43220</v>
      </c>
      <c r="E6542" t="s">
        <v>43221</v>
      </c>
      <c r="F6542" t="s">
        <v>43222</v>
      </c>
      <c r="I6542" t="s">
        <v>43223</v>
      </c>
      <c r="J6542" t="s">
        <v>43224</v>
      </c>
      <c r="M6542" t="s">
        <v>112299</v>
      </c>
      <c r="N6542" t="s">
        <v>247</v>
      </c>
      <c r="O6542" s="3" t="s">
        <v>43225</v>
      </c>
      <c r="P6542" t="s">
        <v>247</v>
      </c>
      <c r="Q6542" t="s">
        <v>247</v>
      </c>
      <c r="R6542" t="s">
        <v>43225</v>
      </c>
      <c r="S6542" s="4" t="str">
        <f t="shared" si="102"/>
        <v>2004</v>
      </c>
    </row>
    <row r="6543" spans="1:19" hidden="1" x14ac:dyDescent="0.35">
      <c r="A6543" t="s">
        <v>43221</v>
      </c>
      <c r="B6543" t="s">
        <v>43222</v>
      </c>
      <c r="C6543" t="s">
        <v>43226</v>
      </c>
      <c r="D6543" t="s">
        <v>43227</v>
      </c>
      <c r="E6543" t="s">
        <v>43228</v>
      </c>
      <c r="F6543" t="s">
        <v>43229</v>
      </c>
      <c r="I6543" t="s">
        <v>43230</v>
      </c>
      <c r="J6543" t="s">
        <v>43231</v>
      </c>
      <c r="M6543" t="s">
        <v>112297</v>
      </c>
      <c r="N6543" t="s">
        <v>124</v>
      </c>
      <c r="O6543" s="3" t="s">
        <v>43232</v>
      </c>
      <c r="P6543" t="s">
        <v>124</v>
      </c>
      <c r="Q6543" t="s">
        <v>124</v>
      </c>
      <c r="R6543" t="s">
        <v>43232</v>
      </c>
      <c r="S6543" s="4" t="str">
        <f t="shared" si="102"/>
        <v>2004</v>
      </c>
    </row>
    <row r="6544" spans="1:19" hidden="1" x14ac:dyDescent="0.35">
      <c r="A6544" t="s">
        <v>43228</v>
      </c>
      <c r="B6544" t="s">
        <v>43229</v>
      </c>
      <c r="C6544" t="s">
        <v>43233</v>
      </c>
      <c r="D6544" t="s">
        <v>43234</v>
      </c>
      <c r="E6544" t="s">
        <v>43235</v>
      </c>
      <c r="F6544" t="s">
        <v>43236</v>
      </c>
      <c r="I6544" t="s">
        <v>43237</v>
      </c>
      <c r="J6544" t="s">
        <v>43238</v>
      </c>
      <c r="M6544" t="s">
        <v>112297</v>
      </c>
      <c r="N6544" t="s">
        <v>124</v>
      </c>
      <c r="O6544" s="3" t="s">
        <v>43239</v>
      </c>
      <c r="P6544" t="s">
        <v>124</v>
      </c>
      <c r="Q6544" t="s">
        <v>124</v>
      </c>
      <c r="R6544" t="s">
        <v>43239</v>
      </c>
      <c r="S6544" s="4" t="str">
        <f t="shared" si="102"/>
        <v>2004</v>
      </c>
    </row>
    <row r="6545" spans="1:19" hidden="1" x14ac:dyDescent="0.35">
      <c r="A6545" t="s">
        <v>43235</v>
      </c>
      <c r="B6545" t="s">
        <v>43236</v>
      </c>
      <c r="C6545" t="s">
        <v>43240</v>
      </c>
      <c r="D6545" t="s">
        <v>43241</v>
      </c>
      <c r="E6545" t="s">
        <v>43242</v>
      </c>
      <c r="F6545" t="s">
        <v>43243</v>
      </c>
      <c r="I6545" t="s">
        <v>43244</v>
      </c>
      <c r="J6545" t="s">
        <v>43245</v>
      </c>
      <c r="M6545" t="s">
        <v>112297</v>
      </c>
      <c r="N6545" t="s">
        <v>16314</v>
      </c>
      <c r="O6545" s="3" t="s">
        <v>43246</v>
      </c>
      <c r="P6545" t="s">
        <v>16314</v>
      </c>
      <c r="Q6545" t="s">
        <v>16314</v>
      </c>
      <c r="R6545" t="s">
        <v>43246</v>
      </c>
      <c r="S6545" s="4" t="str">
        <f t="shared" si="102"/>
        <v>2004</v>
      </c>
    </row>
    <row r="6546" spans="1:19" hidden="1" x14ac:dyDescent="0.35">
      <c r="A6546" t="s">
        <v>43242</v>
      </c>
      <c r="B6546" t="s">
        <v>43243</v>
      </c>
      <c r="C6546" t="s">
        <v>43247</v>
      </c>
      <c r="D6546" t="s">
        <v>43248</v>
      </c>
      <c r="E6546" t="s">
        <v>43249</v>
      </c>
      <c r="F6546" t="s">
        <v>43250</v>
      </c>
      <c r="I6546" t="s">
        <v>43251</v>
      </c>
      <c r="J6546" t="s">
        <v>43252</v>
      </c>
      <c r="M6546" t="s">
        <v>112297</v>
      </c>
      <c r="N6546" t="s">
        <v>124</v>
      </c>
      <c r="O6546" s="3" t="s">
        <v>43253</v>
      </c>
      <c r="P6546" t="s">
        <v>124</v>
      </c>
      <c r="Q6546" t="s">
        <v>124</v>
      </c>
      <c r="R6546" t="s">
        <v>43253</v>
      </c>
      <c r="S6546" s="4" t="str">
        <f t="shared" si="102"/>
        <v>2004</v>
      </c>
    </row>
    <row r="6547" spans="1:19" hidden="1" x14ac:dyDescent="0.35">
      <c r="A6547" t="s">
        <v>43249</v>
      </c>
      <c r="B6547" t="s">
        <v>43250</v>
      </c>
      <c r="C6547" t="s">
        <v>43254</v>
      </c>
      <c r="D6547" t="s">
        <v>43255</v>
      </c>
      <c r="E6547" t="s">
        <v>43256</v>
      </c>
      <c r="F6547" t="s">
        <v>43257</v>
      </c>
      <c r="I6547" t="s">
        <v>43258</v>
      </c>
      <c r="J6547" t="s">
        <v>43259</v>
      </c>
      <c r="M6547" t="s">
        <v>112297</v>
      </c>
      <c r="N6547" t="s">
        <v>16314</v>
      </c>
      <c r="O6547" s="3" t="s">
        <v>43260</v>
      </c>
      <c r="P6547" t="s">
        <v>16314</v>
      </c>
      <c r="Q6547" t="s">
        <v>16314</v>
      </c>
      <c r="R6547" t="s">
        <v>43260</v>
      </c>
      <c r="S6547" s="4" t="str">
        <f t="shared" si="102"/>
        <v>2004</v>
      </c>
    </row>
    <row r="6548" spans="1:19" hidden="1" x14ac:dyDescent="0.35">
      <c r="A6548" t="s">
        <v>43256</v>
      </c>
      <c r="B6548" t="s">
        <v>43257</v>
      </c>
      <c r="C6548" t="s">
        <v>43261</v>
      </c>
      <c r="D6548" t="s">
        <v>43262</v>
      </c>
      <c r="E6548" t="s">
        <v>43263</v>
      </c>
      <c r="F6548">
        <v>78164681</v>
      </c>
      <c r="I6548" t="s">
        <v>43264</v>
      </c>
      <c r="J6548" t="s">
        <v>43265</v>
      </c>
      <c r="M6548" t="s">
        <v>112297</v>
      </c>
      <c r="N6548" t="s">
        <v>124</v>
      </c>
      <c r="O6548" s="3" t="s">
        <v>43266</v>
      </c>
      <c r="P6548" t="s">
        <v>124</v>
      </c>
      <c r="Q6548" t="s">
        <v>124</v>
      </c>
      <c r="R6548" t="s">
        <v>43266</v>
      </c>
      <c r="S6548" s="4" t="str">
        <f t="shared" si="102"/>
        <v>2004</v>
      </c>
    </row>
    <row r="6549" spans="1:19" hidden="1" x14ac:dyDescent="0.35">
      <c r="A6549" t="s">
        <v>43263</v>
      </c>
      <c r="B6549">
        <v>78164681</v>
      </c>
      <c r="C6549" t="s">
        <v>43267</v>
      </c>
      <c r="D6549" t="s">
        <v>43268</v>
      </c>
      <c r="E6549" t="s">
        <v>43269</v>
      </c>
      <c r="F6549" t="s">
        <v>43270</v>
      </c>
      <c r="I6549" t="s">
        <v>43271</v>
      </c>
      <c r="J6549" t="s">
        <v>43272</v>
      </c>
      <c r="M6549" t="s">
        <v>112297</v>
      </c>
      <c r="N6549" t="s">
        <v>124</v>
      </c>
      <c r="O6549" s="3" t="s">
        <v>43273</v>
      </c>
      <c r="P6549" t="s">
        <v>124</v>
      </c>
      <c r="Q6549" t="s">
        <v>124</v>
      </c>
      <c r="R6549" t="s">
        <v>43273</v>
      </c>
      <c r="S6549" s="4" t="str">
        <f t="shared" si="102"/>
        <v>2004</v>
      </c>
    </row>
    <row r="6550" spans="1:19" hidden="1" x14ac:dyDescent="0.35">
      <c r="A6550" t="s">
        <v>43269</v>
      </c>
      <c r="B6550" t="s">
        <v>43270</v>
      </c>
      <c r="C6550" t="s">
        <v>43274</v>
      </c>
      <c r="D6550" t="s">
        <v>43275</v>
      </c>
      <c r="E6550" t="s">
        <v>43276</v>
      </c>
      <c r="F6550" t="s">
        <v>43277</v>
      </c>
      <c r="I6550" t="s">
        <v>43278</v>
      </c>
      <c r="J6550" t="s">
        <v>43279</v>
      </c>
      <c r="M6550" t="s">
        <v>112297</v>
      </c>
      <c r="N6550" t="s">
        <v>124</v>
      </c>
      <c r="O6550" s="3" t="s">
        <v>43280</v>
      </c>
      <c r="P6550" t="s">
        <v>124</v>
      </c>
      <c r="Q6550" t="s">
        <v>124</v>
      </c>
      <c r="R6550" t="s">
        <v>43280</v>
      </c>
      <c r="S6550" s="4" t="str">
        <f t="shared" si="102"/>
        <v>2004</v>
      </c>
    </row>
    <row r="6551" spans="1:19" hidden="1" x14ac:dyDescent="0.35">
      <c r="A6551" t="s">
        <v>43276</v>
      </c>
      <c r="B6551" t="s">
        <v>43277</v>
      </c>
      <c r="C6551" t="s">
        <v>43281</v>
      </c>
      <c r="D6551" t="s">
        <v>43282</v>
      </c>
      <c r="E6551" t="s">
        <v>43283</v>
      </c>
      <c r="F6551" t="s">
        <v>43284</v>
      </c>
      <c r="I6551" t="s">
        <v>43285</v>
      </c>
      <c r="J6551" t="s">
        <v>43286</v>
      </c>
      <c r="M6551" t="s">
        <v>112297</v>
      </c>
      <c r="N6551" t="s">
        <v>124</v>
      </c>
      <c r="O6551" s="3" t="s">
        <v>43287</v>
      </c>
      <c r="P6551" t="s">
        <v>124</v>
      </c>
      <c r="Q6551" t="s">
        <v>124</v>
      </c>
      <c r="R6551" t="s">
        <v>43287</v>
      </c>
      <c r="S6551" s="4" t="str">
        <f t="shared" si="102"/>
        <v>2004</v>
      </c>
    </row>
    <row r="6552" spans="1:19" hidden="1" x14ac:dyDescent="0.35">
      <c r="A6552" t="s">
        <v>43283</v>
      </c>
      <c r="B6552" t="s">
        <v>43284</v>
      </c>
      <c r="C6552" t="s">
        <v>43288</v>
      </c>
      <c r="D6552" t="s">
        <v>43289</v>
      </c>
      <c r="E6552" t="s">
        <v>43290</v>
      </c>
      <c r="F6552" t="s">
        <v>43291</v>
      </c>
      <c r="I6552" t="s">
        <v>43292</v>
      </c>
      <c r="J6552" t="s">
        <v>43293</v>
      </c>
      <c r="M6552" t="s">
        <v>112297</v>
      </c>
      <c r="N6552" t="s">
        <v>124</v>
      </c>
      <c r="O6552" s="3" t="s">
        <v>43294</v>
      </c>
      <c r="P6552" t="s">
        <v>124</v>
      </c>
      <c r="Q6552" t="s">
        <v>124</v>
      </c>
      <c r="R6552" t="s">
        <v>43294</v>
      </c>
      <c r="S6552" s="4" t="str">
        <f t="shared" si="102"/>
        <v>2004</v>
      </c>
    </row>
    <row r="6553" spans="1:19" hidden="1" x14ac:dyDescent="0.35">
      <c r="A6553" t="s">
        <v>43290</v>
      </c>
      <c r="B6553" t="s">
        <v>43291</v>
      </c>
      <c r="C6553" t="s">
        <v>43295</v>
      </c>
      <c r="D6553" t="s">
        <v>43296</v>
      </c>
      <c r="E6553" t="s">
        <v>43297</v>
      </c>
      <c r="F6553" t="s">
        <v>43298</v>
      </c>
      <c r="I6553" t="s">
        <v>43299</v>
      </c>
      <c r="J6553" t="s">
        <v>43300</v>
      </c>
      <c r="M6553" t="s">
        <v>112299</v>
      </c>
      <c r="N6553" t="s">
        <v>247</v>
      </c>
      <c r="O6553" s="3" t="s">
        <v>43301</v>
      </c>
      <c r="P6553" t="s">
        <v>247</v>
      </c>
      <c r="Q6553" t="s">
        <v>247</v>
      </c>
      <c r="R6553" t="s">
        <v>43301</v>
      </c>
      <c r="S6553" s="4" t="str">
        <f t="shared" si="102"/>
        <v>2004</v>
      </c>
    </row>
    <row r="6554" spans="1:19" hidden="1" x14ac:dyDescent="0.35">
      <c r="A6554" t="s">
        <v>43297</v>
      </c>
      <c r="B6554" t="s">
        <v>43298</v>
      </c>
      <c r="C6554" t="s">
        <v>43302</v>
      </c>
      <c r="D6554" t="s">
        <v>43303</v>
      </c>
      <c r="E6554" t="s">
        <v>43304</v>
      </c>
      <c r="F6554" t="s">
        <v>43305</v>
      </c>
      <c r="I6554" t="s">
        <v>43306</v>
      </c>
      <c r="J6554" t="s">
        <v>43307</v>
      </c>
      <c r="M6554" t="s">
        <v>112297</v>
      </c>
      <c r="N6554" t="s">
        <v>124</v>
      </c>
      <c r="O6554" s="3" t="s">
        <v>43308</v>
      </c>
      <c r="P6554" t="s">
        <v>124</v>
      </c>
      <c r="Q6554" t="s">
        <v>124</v>
      </c>
      <c r="R6554" t="s">
        <v>43308</v>
      </c>
      <c r="S6554" s="4" t="str">
        <f t="shared" si="102"/>
        <v>2004</v>
      </c>
    </row>
    <row r="6555" spans="1:19" hidden="1" x14ac:dyDescent="0.35">
      <c r="A6555" t="s">
        <v>43304</v>
      </c>
      <c r="B6555" t="s">
        <v>43305</v>
      </c>
      <c r="C6555" t="s">
        <v>43309</v>
      </c>
      <c r="D6555" t="s">
        <v>43310</v>
      </c>
      <c r="E6555" t="s">
        <v>43311</v>
      </c>
      <c r="F6555" t="s">
        <v>43312</v>
      </c>
      <c r="I6555" t="s">
        <v>11132</v>
      </c>
      <c r="J6555" t="s">
        <v>10777</v>
      </c>
      <c r="M6555" t="s">
        <v>112298</v>
      </c>
      <c r="N6555" t="s">
        <v>28</v>
      </c>
      <c r="O6555" s="3" t="s">
        <v>43313</v>
      </c>
      <c r="P6555" t="s">
        <v>16314</v>
      </c>
      <c r="Q6555" t="s">
        <v>16314</v>
      </c>
      <c r="R6555" t="s">
        <v>43313</v>
      </c>
      <c r="S6555" s="4" t="str">
        <f t="shared" si="102"/>
        <v>2004</v>
      </c>
    </row>
    <row r="6556" spans="1:19" hidden="1" x14ac:dyDescent="0.35">
      <c r="A6556" t="s">
        <v>43311</v>
      </c>
      <c r="B6556" t="s">
        <v>43312</v>
      </c>
      <c r="C6556" t="s">
        <v>43314</v>
      </c>
      <c r="D6556" t="s">
        <v>43315</v>
      </c>
      <c r="E6556" t="s">
        <v>43316</v>
      </c>
      <c r="F6556" t="s">
        <v>43317</v>
      </c>
      <c r="I6556" t="s">
        <v>43318</v>
      </c>
      <c r="J6556" t="s">
        <v>43319</v>
      </c>
      <c r="M6556" t="s">
        <v>112298</v>
      </c>
      <c r="N6556" t="s">
        <v>28</v>
      </c>
      <c r="O6556" s="3" t="s">
        <v>43320</v>
      </c>
      <c r="P6556" t="s">
        <v>16314</v>
      </c>
      <c r="Q6556" t="s">
        <v>16314</v>
      </c>
      <c r="R6556" t="s">
        <v>43320</v>
      </c>
      <c r="S6556" s="4" t="str">
        <f t="shared" si="102"/>
        <v>2004</v>
      </c>
    </row>
    <row r="6557" spans="1:19" hidden="1" x14ac:dyDescent="0.35">
      <c r="A6557" t="s">
        <v>43316</v>
      </c>
      <c r="B6557" t="s">
        <v>43317</v>
      </c>
      <c r="C6557" t="s">
        <v>43321</v>
      </c>
      <c r="D6557" t="s">
        <v>43322</v>
      </c>
      <c r="E6557" t="s">
        <v>43323</v>
      </c>
      <c r="F6557" t="s">
        <v>43324</v>
      </c>
      <c r="I6557" t="s">
        <v>43325</v>
      </c>
      <c r="J6557" t="s">
        <v>43326</v>
      </c>
      <c r="M6557" t="s">
        <v>112297</v>
      </c>
      <c r="N6557" t="s">
        <v>124</v>
      </c>
      <c r="O6557" s="3" t="s">
        <v>43327</v>
      </c>
      <c r="P6557" t="s">
        <v>124</v>
      </c>
      <c r="Q6557" t="s">
        <v>124</v>
      </c>
      <c r="R6557" t="s">
        <v>43327</v>
      </c>
      <c r="S6557" s="4" t="str">
        <f t="shared" si="102"/>
        <v>2004</v>
      </c>
    </row>
    <row r="6558" spans="1:19" hidden="1" x14ac:dyDescent="0.35">
      <c r="A6558" t="s">
        <v>43323</v>
      </c>
      <c r="B6558" t="s">
        <v>43324</v>
      </c>
      <c r="C6558" t="s">
        <v>43328</v>
      </c>
      <c r="D6558" t="s">
        <v>43329</v>
      </c>
      <c r="E6558" t="s">
        <v>43330</v>
      </c>
      <c r="F6558" t="s">
        <v>43331</v>
      </c>
      <c r="I6558" t="s">
        <v>43332</v>
      </c>
      <c r="J6558" t="s">
        <v>43333</v>
      </c>
      <c r="M6558" t="s">
        <v>112297</v>
      </c>
      <c r="N6558" t="s">
        <v>124</v>
      </c>
      <c r="O6558" s="3" t="s">
        <v>43334</v>
      </c>
      <c r="P6558" t="s">
        <v>124</v>
      </c>
      <c r="Q6558" t="s">
        <v>124</v>
      </c>
      <c r="R6558" t="s">
        <v>43334</v>
      </c>
      <c r="S6558" s="4" t="str">
        <f t="shared" si="102"/>
        <v>2004</v>
      </c>
    </row>
    <row r="6559" spans="1:19" hidden="1" x14ac:dyDescent="0.35">
      <c r="A6559" t="s">
        <v>43330</v>
      </c>
      <c r="B6559" t="s">
        <v>43331</v>
      </c>
      <c r="C6559" t="s">
        <v>43335</v>
      </c>
      <c r="D6559" t="s">
        <v>43336</v>
      </c>
      <c r="E6559" t="s">
        <v>43337</v>
      </c>
      <c r="F6559" t="s">
        <v>43338</v>
      </c>
      <c r="I6559" t="s">
        <v>43339</v>
      </c>
      <c r="J6559" t="s">
        <v>43340</v>
      </c>
      <c r="M6559" t="s">
        <v>112299</v>
      </c>
      <c r="N6559" t="s">
        <v>247</v>
      </c>
      <c r="O6559" s="3" t="s">
        <v>43341</v>
      </c>
      <c r="P6559" t="s">
        <v>247</v>
      </c>
      <c r="Q6559" t="s">
        <v>247</v>
      </c>
      <c r="R6559" t="s">
        <v>43341</v>
      </c>
      <c r="S6559" s="4" t="str">
        <f t="shared" si="102"/>
        <v>2004</v>
      </c>
    </row>
    <row r="6560" spans="1:19" hidden="1" x14ac:dyDescent="0.35">
      <c r="A6560" t="s">
        <v>43337</v>
      </c>
      <c r="B6560" t="s">
        <v>43338</v>
      </c>
      <c r="C6560" t="s">
        <v>43342</v>
      </c>
      <c r="D6560" t="s">
        <v>43343</v>
      </c>
      <c r="E6560" t="s">
        <v>43344</v>
      </c>
      <c r="F6560" t="s">
        <v>43345</v>
      </c>
      <c r="I6560" t="s">
        <v>43346</v>
      </c>
      <c r="J6560" t="s">
        <v>43347</v>
      </c>
      <c r="M6560" t="s">
        <v>112297</v>
      </c>
      <c r="N6560" t="s">
        <v>124</v>
      </c>
      <c r="O6560" s="3" t="s">
        <v>43348</v>
      </c>
      <c r="P6560" t="s">
        <v>124</v>
      </c>
      <c r="Q6560" t="s">
        <v>124</v>
      </c>
      <c r="R6560" t="s">
        <v>43348</v>
      </c>
      <c r="S6560" s="4" t="str">
        <f t="shared" si="102"/>
        <v>2004</v>
      </c>
    </row>
    <row r="6561" spans="1:19" hidden="1" x14ac:dyDescent="0.35">
      <c r="A6561" t="s">
        <v>43344</v>
      </c>
      <c r="B6561" t="s">
        <v>43345</v>
      </c>
      <c r="C6561" t="s">
        <v>43349</v>
      </c>
      <c r="D6561" t="s">
        <v>43350</v>
      </c>
      <c r="E6561" t="s">
        <v>43351</v>
      </c>
      <c r="F6561" t="s">
        <v>43352</v>
      </c>
      <c r="I6561" t="s">
        <v>43353</v>
      </c>
      <c r="J6561" t="s">
        <v>43354</v>
      </c>
      <c r="M6561" t="s">
        <v>112297</v>
      </c>
      <c r="N6561" t="s">
        <v>124</v>
      </c>
      <c r="O6561" s="3" t="s">
        <v>43355</v>
      </c>
      <c r="P6561" t="s">
        <v>124</v>
      </c>
      <c r="Q6561" t="s">
        <v>124</v>
      </c>
      <c r="R6561" t="s">
        <v>43355</v>
      </c>
      <c r="S6561" s="4" t="str">
        <f t="shared" si="102"/>
        <v>2004</v>
      </c>
    </row>
    <row r="6562" spans="1:19" hidden="1" x14ac:dyDescent="0.35">
      <c r="A6562" t="s">
        <v>43351</v>
      </c>
      <c r="B6562" t="s">
        <v>43352</v>
      </c>
      <c r="C6562" t="s">
        <v>43356</v>
      </c>
      <c r="D6562" t="s">
        <v>43357</v>
      </c>
      <c r="E6562" t="s">
        <v>43358</v>
      </c>
      <c r="F6562" t="s">
        <v>43359</v>
      </c>
      <c r="I6562" t="s">
        <v>43360</v>
      </c>
      <c r="J6562" t="s">
        <v>43361</v>
      </c>
      <c r="M6562" t="s">
        <v>112297</v>
      </c>
      <c r="N6562" t="s">
        <v>124</v>
      </c>
      <c r="O6562" s="3" t="s">
        <v>43362</v>
      </c>
      <c r="P6562" t="s">
        <v>124</v>
      </c>
      <c r="Q6562" t="s">
        <v>124</v>
      </c>
      <c r="R6562" t="s">
        <v>43362</v>
      </c>
      <c r="S6562" s="4" t="str">
        <f t="shared" si="102"/>
        <v>2004</v>
      </c>
    </row>
    <row r="6563" spans="1:19" hidden="1" x14ac:dyDescent="0.35">
      <c r="A6563" t="s">
        <v>43358</v>
      </c>
      <c r="B6563" t="s">
        <v>43359</v>
      </c>
      <c r="C6563" t="s">
        <v>43363</v>
      </c>
      <c r="D6563" t="s">
        <v>43364</v>
      </c>
      <c r="E6563" t="s">
        <v>43365</v>
      </c>
      <c r="F6563" t="s">
        <v>43366</v>
      </c>
      <c r="I6563" t="s">
        <v>43367</v>
      </c>
      <c r="J6563" t="s">
        <v>43368</v>
      </c>
      <c r="M6563" t="s">
        <v>112297</v>
      </c>
      <c r="N6563" t="s">
        <v>124</v>
      </c>
      <c r="O6563" s="3" t="s">
        <v>43369</v>
      </c>
      <c r="P6563" t="s">
        <v>124</v>
      </c>
      <c r="Q6563" t="s">
        <v>124</v>
      </c>
      <c r="R6563" t="s">
        <v>43369</v>
      </c>
      <c r="S6563" s="4" t="str">
        <f t="shared" si="102"/>
        <v>2004</v>
      </c>
    </row>
    <row r="6564" spans="1:19" hidden="1" x14ac:dyDescent="0.35">
      <c r="A6564" t="s">
        <v>43365</v>
      </c>
      <c r="B6564" t="s">
        <v>43366</v>
      </c>
      <c r="C6564" t="s">
        <v>43370</v>
      </c>
      <c r="D6564" t="s">
        <v>43371</v>
      </c>
      <c r="E6564" t="s">
        <v>43372</v>
      </c>
      <c r="F6564" t="s">
        <v>43373</v>
      </c>
      <c r="I6564" t="s">
        <v>43374</v>
      </c>
      <c r="J6564" t="s">
        <v>43375</v>
      </c>
      <c r="M6564" t="s">
        <v>112297</v>
      </c>
      <c r="N6564" t="s">
        <v>124</v>
      </c>
      <c r="O6564" s="3" t="s">
        <v>43376</v>
      </c>
      <c r="P6564" t="s">
        <v>124</v>
      </c>
      <c r="Q6564" t="s">
        <v>124</v>
      </c>
      <c r="R6564" t="s">
        <v>43376</v>
      </c>
      <c r="S6564" s="4" t="str">
        <f t="shared" si="102"/>
        <v>2004</v>
      </c>
    </row>
    <row r="6565" spans="1:19" hidden="1" x14ac:dyDescent="0.35">
      <c r="A6565" t="s">
        <v>43372</v>
      </c>
      <c r="B6565" t="s">
        <v>43373</v>
      </c>
      <c r="C6565" t="s">
        <v>43377</v>
      </c>
      <c r="D6565" t="s">
        <v>43378</v>
      </c>
      <c r="E6565" s="1" t="s">
        <v>43379</v>
      </c>
      <c r="F6565" s="1" t="s">
        <v>43380</v>
      </c>
      <c r="I6565" t="s">
        <v>512</v>
      </c>
      <c r="J6565" t="s">
        <v>512</v>
      </c>
      <c r="M6565" t="s">
        <v>112297</v>
      </c>
      <c r="N6565" t="s">
        <v>124</v>
      </c>
      <c r="O6565" s="3" t="s">
        <v>43381</v>
      </c>
      <c r="P6565" t="s">
        <v>124</v>
      </c>
      <c r="Q6565" t="s">
        <v>124</v>
      </c>
      <c r="R6565" t="s">
        <v>43381</v>
      </c>
      <c r="S6565" s="4" t="str">
        <f t="shared" si="102"/>
        <v>2004</v>
      </c>
    </row>
    <row r="6566" spans="1:19" hidden="1" x14ac:dyDescent="0.35">
      <c r="A6566" s="1" t="s">
        <v>43379</v>
      </c>
      <c r="B6566" s="1" t="s">
        <v>43380</v>
      </c>
      <c r="C6566" t="s">
        <v>43382</v>
      </c>
      <c r="D6566" t="s">
        <v>43383</v>
      </c>
      <c r="E6566" t="s">
        <v>43384</v>
      </c>
      <c r="F6566" t="s">
        <v>43385</v>
      </c>
      <c r="I6566" t="s">
        <v>43386</v>
      </c>
      <c r="J6566" t="s">
        <v>43387</v>
      </c>
      <c r="M6566" t="s">
        <v>112298</v>
      </c>
      <c r="N6566" t="s">
        <v>28</v>
      </c>
      <c r="O6566" s="3" t="s">
        <v>43388</v>
      </c>
      <c r="P6566" t="s">
        <v>16314</v>
      </c>
      <c r="Q6566" t="s">
        <v>16314</v>
      </c>
      <c r="R6566" t="s">
        <v>43388</v>
      </c>
      <c r="S6566" s="4" t="str">
        <f t="shared" si="102"/>
        <v>2004</v>
      </c>
    </row>
    <row r="6567" spans="1:19" hidden="1" x14ac:dyDescent="0.35">
      <c r="A6567" t="s">
        <v>43384</v>
      </c>
      <c r="B6567" t="s">
        <v>43385</v>
      </c>
      <c r="C6567" t="s">
        <v>43389</v>
      </c>
      <c r="D6567" t="s">
        <v>43390</v>
      </c>
      <c r="E6567" t="s">
        <v>43391</v>
      </c>
      <c r="F6567" t="s">
        <v>43392</v>
      </c>
      <c r="I6567" t="s">
        <v>43393</v>
      </c>
      <c r="J6567" t="s">
        <v>43394</v>
      </c>
      <c r="M6567" t="s">
        <v>112299</v>
      </c>
      <c r="N6567" t="s">
        <v>247</v>
      </c>
      <c r="O6567" s="3" t="s">
        <v>43395</v>
      </c>
      <c r="P6567" t="s">
        <v>247</v>
      </c>
      <c r="Q6567" t="s">
        <v>247</v>
      </c>
      <c r="R6567" t="s">
        <v>43395</v>
      </c>
      <c r="S6567" s="4" t="str">
        <f t="shared" si="102"/>
        <v>2004</v>
      </c>
    </row>
    <row r="6568" spans="1:19" hidden="1" x14ac:dyDescent="0.35">
      <c r="A6568" t="s">
        <v>43391</v>
      </c>
      <c r="B6568" t="s">
        <v>43392</v>
      </c>
      <c r="C6568" t="s">
        <v>43396</v>
      </c>
      <c r="D6568" t="s">
        <v>43397</v>
      </c>
      <c r="E6568" t="s">
        <v>43398</v>
      </c>
      <c r="F6568" t="s">
        <v>43399</v>
      </c>
      <c r="I6568" t="s">
        <v>43400</v>
      </c>
      <c r="J6568" t="s">
        <v>43401</v>
      </c>
      <c r="M6568" t="s">
        <v>112297</v>
      </c>
      <c r="N6568" t="s">
        <v>124</v>
      </c>
      <c r="O6568" s="3" t="s">
        <v>43402</v>
      </c>
      <c r="P6568" t="s">
        <v>124</v>
      </c>
      <c r="Q6568" t="s">
        <v>124</v>
      </c>
      <c r="R6568" t="s">
        <v>43402</v>
      </c>
      <c r="S6568" s="4" t="str">
        <f t="shared" si="102"/>
        <v>2004</v>
      </c>
    </row>
    <row r="6569" spans="1:19" hidden="1" x14ac:dyDescent="0.35">
      <c r="A6569" t="s">
        <v>43398</v>
      </c>
      <c r="B6569" t="s">
        <v>43399</v>
      </c>
      <c r="C6569" t="s">
        <v>43403</v>
      </c>
      <c r="D6569" t="s">
        <v>43404</v>
      </c>
      <c r="E6569" t="s">
        <v>43405</v>
      </c>
      <c r="F6569" t="s">
        <v>43406</v>
      </c>
      <c r="I6569" t="s">
        <v>43407</v>
      </c>
      <c r="J6569" t="s">
        <v>43408</v>
      </c>
      <c r="M6569" t="s">
        <v>112298</v>
      </c>
      <c r="N6569" t="s">
        <v>28</v>
      </c>
      <c r="O6569" s="3" t="s">
        <v>43409</v>
      </c>
      <c r="P6569" t="s">
        <v>16314</v>
      </c>
      <c r="Q6569" t="s">
        <v>16314</v>
      </c>
      <c r="R6569" t="s">
        <v>43409</v>
      </c>
      <c r="S6569" s="4" t="str">
        <f t="shared" si="102"/>
        <v>2004</v>
      </c>
    </row>
    <row r="6570" spans="1:19" hidden="1" x14ac:dyDescent="0.35">
      <c r="A6570" t="s">
        <v>43405</v>
      </c>
      <c r="B6570" t="s">
        <v>43406</v>
      </c>
      <c r="C6570" t="s">
        <v>43410</v>
      </c>
      <c r="D6570" t="s">
        <v>43411</v>
      </c>
      <c r="E6570" t="s">
        <v>43412</v>
      </c>
      <c r="F6570" t="s">
        <v>43413</v>
      </c>
      <c r="I6570" t="s">
        <v>43414</v>
      </c>
      <c r="J6570" t="s">
        <v>43415</v>
      </c>
      <c r="M6570" t="s">
        <v>112297</v>
      </c>
      <c r="N6570" t="s">
        <v>124</v>
      </c>
      <c r="O6570" s="3" t="s">
        <v>43416</v>
      </c>
      <c r="P6570" t="s">
        <v>124</v>
      </c>
      <c r="Q6570" t="s">
        <v>124</v>
      </c>
      <c r="R6570" t="s">
        <v>43416</v>
      </c>
      <c r="S6570" s="4" t="str">
        <f t="shared" si="102"/>
        <v>2004</v>
      </c>
    </row>
    <row r="6571" spans="1:19" hidden="1" x14ac:dyDescent="0.35">
      <c r="A6571" t="s">
        <v>43412</v>
      </c>
      <c r="B6571" t="s">
        <v>43413</v>
      </c>
      <c r="C6571" t="s">
        <v>43417</v>
      </c>
      <c r="D6571" t="s">
        <v>43418</v>
      </c>
      <c r="E6571" t="s">
        <v>43419</v>
      </c>
      <c r="F6571" t="s">
        <v>43420</v>
      </c>
      <c r="I6571" t="s">
        <v>43421</v>
      </c>
      <c r="J6571" t="s">
        <v>43422</v>
      </c>
      <c r="M6571" t="s">
        <v>112299</v>
      </c>
      <c r="N6571" t="s">
        <v>247</v>
      </c>
      <c r="O6571" s="3" t="s">
        <v>43423</v>
      </c>
      <c r="P6571" t="s">
        <v>247</v>
      </c>
      <c r="Q6571" t="s">
        <v>247</v>
      </c>
      <c r="R6571" t="s">
        <v>43423</v>
      </c>
      <c r="S6571" s="4" t="str">
        <f t="shared" si="102"/>
        <v>2004</v>
      </c>
    </row>
    <row r="6572" spans="1:19" hidden="1" x14ac:dyDescent="0.35">
      <c r="A6572" t="s">
        <v>43419</v>
      </c>
      <c r="B6572" t="s">
        <v>43420</v>
      </c>
      <c r="C6572" t="s">
        <v>43424</v>
      </c>
      <c r="D6572" t="s">
        <v>43425</v>
      </c>
      <c r="E6572" t="s">
        <v>43426</v>
      </c>
      <c r="F6572" t="s">
        <v>43427</v>
      </c>
      <c r="I6572" t="s">
        <v>43428</v>
      </c>
      <c r="J6572" t="s">
        <v>43429</v>
      </c>
      <c r="M6572" t="s">
        <v>112297</v>
      </c>
      <c r="N6572" t="s">
        <v>124</v>
      </c>
      <c r="O6572" s="3" t="s">
        <v>43430</v>
      </c>
      <c r="P6572" t="s">
        <v>124</v>
      </c>
      <c r="Q6572" t="s">
        <v>124</v>
      </c>
      <c r="R6572" t="s">
        <v>43430</v>
      </c>
      <c r="S6572" s="4" t="str">
        <f t="shared" si="102"/>
        <v>2004</v>
      </c>
    </row>
    <row r="6573" spans="1:19" hidden="1" x14ac:dyDescent="0.35">
      <c r="A6573" t="s">
        <v>43426</v>
      </c>
      <c r="B6573" t="s">
        <v>43427</v>
      </c>
      <c r="C6573" t="s">
        <v>43431</v>
      </c>
      <c r="D6573" t="s">
        <v>43432</v>
      </c>
      <c r="E6573" t="s">
        <v>43433</v>
      </c>
      <c r="F6573" t="s">
        <v>43434</v>
      </c>
      <c r="I6573" t="s">
        <v>23383</v>
      </c>
      <c r="J6573" t="s">
        <v>6340</v>
      </c>
      <c r="M6573" t="s">
        <v>112297</v>
      </c>
      <c r="N6573" t="s">
        <v>16314</v>
      </c>
      <c r="O6573" s="3" t="s">
        <v>43435</v>
      </c>
      <c r="P6573" t="s">
        <v>16314</v>
      </c>
      <c r="Q6573" t="s">
        <v>16314</v>
      </c>
      <c r="R6573" t="s">
        <v>43435</v>
      </c>
      <c r="S6573" s="4" t="str">
        <f t="shared" si="102"/>
        <v>2004</v>
      </c>
    </row>
    <row r="6574" spans="1:19" hidden="1" x14ac:dyDescent="0.35">
      <c r="A6574" t="s">
        <v>43433</v>
      </c>
      <c r="B6574" t="s">
        <v>43434</v>
      </c>
      <c r="C6574" t="s">
        <v>43436</v>
      </c>
      <c r="D6574" t="s">
        <v>43437</v>
      </c>
      <c r="E6574" t="s">
        <v>43438</v>
      </c>
      <c r="F6574" t="s">
        <v>43439</v>
      </c>
      <c r="I6574" t="s">
        <v>43440</v>
      </c>
      <c r="J6574" t="s">
        <v>43441</v>
      </c>
      <c r="M6574" t="s">
        <v>112297</v>
      </c>
      <c r="N6574" t="s">
        <v>124</v>
      </c>
      <c r="O6574" s="3" t="s">
        <v>43442</v>
      </c>
      <c r="P6574" t="s">
        <v>124</v>
      </c>
      <c r="Q6574" t="s">
        <v>124</v>
      </c>
      <c r="R6574" t="s">
        <v>43442</v>
      </c>
      <c r="S6574" s="4" t="str">
        <f t="shared" si="102"/>
        <v>2004</v>
      </c>
    </row>
    <row r="6575" spans="1:19" hidden="1" x14ac:dyDescent="0.35">
      <c r="A6575" t="s">
        <v>43438</v>
      </c>
      <c r="B6575" t="s">
        <v>43439</v>
      </c>
      <c r="C6575" t="s">
        <v>43443</v>
      </c>
      <c r="D6575" t="s">
        <v>43444</v>
      </c>
      <c r="E6575" t="s">
        <v>43445</v>
      </c>
      <c r="F6575" t="s">
        <v>43446</v>
      </c>
      <c r="I6575" t="s">
        <v>43447</v>
      </c>
      <c r="J6575" t="s">
        <v>43448</v>
      </c>
      <c r="M6575" t="s">
        <v>112297</v>
      </c>
      <c r="N6575" t="s">
        <v>124</v>
      </c>
      <c r="O6575" s="3" t="s">
        <v>43449</v>
      </c>
      <c r="P6575" t="s">
        <v>124</v>
      </c>
      <c r="Q6575" t="s">
        <v>124</v>
      </c>
      <c r="R6575" t="s">
        <v>43449</v>
      </c>
      <c r="S6575" s="4" t="str">
        <f t="shared" si="102"/>
        <v>2004</v>
      </c>
    </row>
    <row r="6576" spans="1:19" hidden="1" x14ac:dyDescent="0.35">
      <c r="A6576" t="s">
        <v>43445</v>
      </c>
      <c r="B6576" t="s">
        <v>43446</v>
      </c>
      <c r="C6576" t="s">
        <v>43450</v>
      </c>
      <c r="D6576" t="s">
        <v>43451</v>
      </c>
      <c r="E6576" t="s">
        <v>43452</v>
      </c>
      <c r="F6576" t="s">
        <v>43453</v>
      </c>
      <c r="I6576" t="s">
        <v>43454</v>
      </c>
      <c r="J6576" t="s">
        <v>43455</v>
      </c>
      <c r="M6576" t="s">
        <v>112297</v>
      </c>
      <c r="N6576" t="s">
        <v>124</v>
      </c>
      <c r="O6576" s="3" t="s">
        <v>43456</v>
      </c>
      <c r="P6576" t="s">
        <v>124</v>
      </c>
      <c r="Q6576" t="s">
        <v>124</v>
      </c>
      <c r="R6576" t="s">
        <v>43456</v>
      </c>
      <c r="S6576" s="4" t="str">
        <f t="shared" si="102"/>
        <v>2004</v>
      </c>
    </row>
    <row r="6577" spans="1:19" ht="101.5" hidden="1" x14ac:dyDescent="0.35">
      <c r="A6577" t="s">
        <v>43452</v>
      </c>
      <c r="B6577" t="s">
        <v>43453</v>
      </c>
      <c r="C6577" t="s">
        <v>43457</v>
      </c>
      <c r="D6577" t="s">
        <v>43458</v>
      </c>
      <c r="E6577" t="s">
        <v>43459</v>
      </c>
      <c r="F6577" t="s">
        <v>43460</v>
      </c>
      <c r="I6577" t="s">
        <v>43461</v>
      </c>
      <c r="J6577" t="s">
        <v>43462</v>
      </c>
      <c r="K6577" s="2" t="s">
        <v>43463</v>
      </c>
      <c r="M6577" t="s">
        <v>16314</v>
      </c>
      <c r="N6577" t="s">
        <v>16314</v>
      </c>
      <c r="O6577" s="3" t="s">
        <v>43464</v>
      </c>
      <c r="P6577" t="s">
        <v>16314</v>
      </c>
      <c r="Q6577" t="s">
        <v>16314</v>
      </c>
      <c r="R6577" t="s">
        <v>43464</v>
      </c>
      <c r="S6577" s="4" t="str">
        <f t="shared" si="102"/>
        <v>2004</v>
      </c>
    </row>
    <row r="6578" spans="1:19" hidden="1" x14ac:dyDescent="0.35">
      <c r="A6578" t="s">
        <v>43459</v>
      </c>
      <c r="B6578" t="s">
        <v>43460</v>
      </c>
      <c r="C6578" t="s">
        <v>43465</v>
      </c>
      <c r="D6578" t="s">
        <v>43466</v>
      </c>
      <c r="E6578" t="s">
        <v>43467</v>
      </c>
      <c r="F6578" t="s">
        <v>43468</v>
      </c>
      <c r="I6578" t="s">
        <v>43469</v>
      </c>
      <c r="J6578" t="s">
        <v>23669</v>
      </c>
      <c r="M6578" t="s">
        <v>112299</v>
      </c>
      <c r="N6578" t="s">
        <v>247</v>
      </c>
      <c r="O6578" s="3" t="s">
        <v>43470</v>
      </c>
      <c r="P6578" t="s">
        <v>247</v>
      </c>
      <c r="Q6578" t="s">
        <v>247</v>
      </c>
      <c r="R6578" t="s">
        <v>43470</v>
      </c>
      <c r="S6578" s="4" t="str">
        <f t="shared" si="102"/>
        <v>2004</v>
      </c>
    </row>
    <row r="6579" spans="1:19" hidden="1" x14ac:dyDescent="0.35">
      <c r="A6579" t="s">
        <v>43467</v>
      </c>
      <c r="B6579" t="s">
        <v>43468</v>
      </c>
      <c r="C6579" t="s">
        <v>43471</v>
      </c>
      <c r="D6579" t="s">
        <v>43472</v>
      </c>
      <c r="E6579" t="s">
        <v>43473</v>
      </c>
      <c r="F6579" t="s">
        <v>43474</v>
      </c>
      <c r="I6579" t="s">
        <v>43475</v>
      </c>
      <c r="J6579" t="s">
        <v>43476</v>
      </c>
      <c r="M6579" t="s">
        <v>112299</v>
      </c>
      <c r="N6579" t="s">
        <v>247</v>
      </c>
      <c r="O6579" s="3" t="s">
        <v>43477</v>
      </c>
      <c r="P6579" t="s">
        <v>247</v>
      </c>
      <c r="Q6579" t="s">
        <v>247</v>
      </c>
      <c r="R6579" t="s">
        <v>43477</v>
      </c>
      <c r="S6579" s="4" t="str">
        <f t="shared" si="102"/>
        <v>2004</v>
      </c>
    </row>
    <row r="6580" spans="1:19" hidden="1" x14ac:dyDescent="0.35">
      <c r="A6580" t="s">
        <v>43473</v>
      </c>
      <c r="B6580" t="s">
        <v>43474</v>
      </c>
      <c r="C6580" t="s">
        <v>43478</v>
      </c>
      <c r="D6580" t="s">
        <v>43479</v>
      </c>
      <c r="E6580" t="s">
        <v>43480</v>
      </c>
      <c r="F6580" t="s">
        <v>43481</v>
      </c>
      <c r="I6580" t="s">
        <v>43482</v>
      </c>
      <c r="J6580" t="s">
        <v>43483</v>
      </c>
      <c r="M6580" t="s">
        <v>112297</v>
      </c>
      <c r="N6580" t="s">
        <v>124</v>
      </c>
      <c r="O6580" s="3" t="s">
        <v>43484</v>
      </c>
      <c r="P6580" t="s">
        <v>124</v>
      </c>
      <c r="Q6580" t="s">
        <v>124</v>
      </c>
      <c r="R6580" t="s">
        <v>43484</v>
      </c>
      <c r="S6580" s="4" t="str">
        <f t="shared" si="102"/>
        <v>2004</v>
      </c>
    </row>
    <row r="6581" spans="1:19" hidden="1" x14ac:dyDescent="0.35">
      <c r="A6581" t="s">
        <v>43480</v>
      </c>
      <c r="B6581" t="s">
        <v>43481</v>
      </c>
      <c r="C6581" t="s">
        <v>43485</v>
      </c>
      <c r="D6581" t="s">
        <v>43486</v>
      </c>
      <c r="E6581" t="s">
        <v>43487</v>
      </c>
      <c r="F6581" t="s">
        <v>43488</v>
      </c>
      <c r="I6581" t="s">
        <v>43489</v>
      </c>
      <c r="J6581" t="s">
        <v>43490</v>
      </c>
      <c r="M6581" t="s">
        <v>112297</v>
      </c>
      <c r="N6581" t="s">
        <v>124</v>
      </c>
      <c r="O6581" s="3" t="s">
        <v>43491</v>
      </c>
      <c r="P6581" t="s">
        <v>124</v>
      </c>
      <c r="Q6581" t="s">
        <v>124</v>
      </c>
      <c r="R6581" t="s">
        <v>43491</v>
      </c>
      <c r="S6581" s="4" t="str">
        <f t="shared" si="102"/>
        <v>2004</v>
      </c>
    </row>
    <row r="6582" spans="1:19" hidden="1" x14ac:dyDescent="0.35">
      <c r="A6582" t="s">
        <v>43487</v>
      </c>
      <c r="B6582" t="s">
        <v>43488</v>
      </c>
      <c r="C6582" t="s">
        <v>43492</v>
      </c>
      <c r="D6582" t="s">
        <v>43493</v>
      </c>
      <c r="E6582" t="s">
        <v>43494</v>
      </c>
      <c r="F6582" t="s">
        <v>43495</v>
      </c>
      <c r="I6582" t="s">
        <v>43496</v>
      </c>
      <c r="J6582" t="s">
        <v>43497</v>
      </c>
      <c r="M6582" t="s">
        <v>112297</v>
      </c>
      <c r="N6582" t="s">
        <v>124</v>
      </c>
      <c r="O6582" s="3" t="s">
        <v>43498</v>
      </c>
      <c r="P6582" t="s">
        <v>124</v>
      </c>
      <c r="Q6582" t="s">
        <v>124</v>
      </c>
      <c r="R6582" t="s">
        <v>43498</v>
      </c>
      <c r="S6582" s="4" t="str">
        <f t="shared" si="102"/>
        <v>2004</v>
      </c>
    </row>
    <row r="6583" spans="1:19" hidden="1" x14ac:dyDescent="0.35">
      <c r="A6583" t="s">
        <v>43494</v>
      </c>
      <c r="B6583" t="s">
        <v>43495</v>
      </c>
      <c r="C6583" t="s">
        <v>43499</v>
      </c>
      <c r="D6583" t="s">
        <v>43500</v>
      </c>
      <c r="E6583" t="s">
        <v>43501</v>
      </c>
      <c r="F6583" t="s">
        <v>43502</v>
      </c>
      <c r="I6583" t="s">
        <v>43503</v>
      </c>
      <c r="J6583" t="s">
        <v>43504</v>
      </c>
      <c r="M6583" t="s">
        <v>112297</v>
      </c>
      <c r="N6583" t="s">
        <v>124</v>
      </c>
      <c r="O6583" s="3" t="s">
        <v>43505</v>
      </c>
      <c r="P6583" t="s">
        <v>124</v>
      </c>
      <c r="Q6583" t="s">
        <v>124</v>
      </c>
      <c r="R6583" t="s">
        <v>43505</v>
      </c>
      <c r="S6583" s="4" t="str">
        <f t="shared" si="102"/>
        <v>2004</v>
      </c>
    </row>
    <row r="6584" spans="1:19" hidden="1" x14ac:dyDescent="0.35">
      <c r="A6584" t="s">
        <v>43501</v>
      </c>
      <c r="B6584" t="s">
        <v>43502</v>
      </c>
      <c r="C6584" t="s">
        <v>43506</v>
      </c>
      <c r="D6584" t="s">
        <v>43507</v>
      </c>
      <c r="E6584" t="s">
        <v>43508</v>
      </c>
      <c r="F6584" t="s">
        <v>43509</v>
      </c>
      <c r="I6584" t="s">
        <v>31268</v>
      </c>
      <c r="J6584" t="s">
        <v>31269</v>
      </c>
      <c r="M6584" t="s">
        <v>112297</v>
      </c>
      <c r="N6584" t="s">
        <v>124</v>
      </c>
      <c r="O6584" s="3" t="s">
        <v>43510</v>
      </c>
      <c r="P6584" t="s">
        <v>124</v>
      </c>
      <c r="Q6584" t="s">
        <v>124</v>
      </c>
      <c r="R6584" t="s">
        <v>43510</v>
      </c>
      <c r="S6584" s="4" t="str">
        <f t="shared" si="102"/>
        <v>2004</v>
      </c>
    </row>
    <row r="6585" spans="1:19" hidden="1" x14ac:dyDescent="0.35">
      <c r="A6585" t="s">
        <v>43508</v>
      </c>
      <c r="B6585" t="s">
        <v>43509</v>
      </c>
      <c r="C6585" t="s">
        <v>43511</v>
      </c>
      <c r="D6585" t="s">
        <v>43512</v>
      </c>
      <c r="E6585" t="s">
        <v>43513</v>
      </c>
      <c r="F6585" t="s">
        <v>43514</v>
      </c>
      <c r="I6585" t="s">
        <v>43515</v>
      </c>
      <c r="J6585" t="s">
        <v>43516</v>
      </c>
      <c r="M6585" t="s">
        <v>112297</v>
      </c>
      <c r="N6585" t="s">
        <v>124</v>
      </c>
      <c r="O6585" s="3" t="s">
        <v>43517</v>
      </c>
      <c r="P6585" t="s">
        <v>124</v>
      </c>
      <c r="Q6585" t="s">
        <v>124</v>
      </c>
      <c r="R6585" t="s">
        <v>43517</v>
      </c>
      <c r="S6585" s="4" t="str">
        <f t="shared" si="102"/>
        <v>2004</v>
      </c>
    </row>
    <row r="6586" spans="1:19" hidden="1" x14ac:dyDescent="0.35">
      <c r="A6586" t="s">
        <v>43513</v>
      </c>
      <c r="B6586" t="s">
        <v>43514</v>
      </c>
      <c r="C6586" t="s">
        <v>43518</v>
      </c>
      <c r="D6586" t="s">
        <v>43519</v>
      </c>
      <c r="E6586" t="s">
        <v>43520</v>
      </c>
      <c r="F6586" t="s">
        <v>43521</v>
      </c>
      <c r="I6586" t="s">
        <v>43522</v>
      </c>
      <c r="J6586" t="s">
        <v>43523</v>
      </c>
      <c r="M6586" t="s">
        <v>112299</v>
      </c>
      <c r="N6586" t="s">
        <v>247</v>
      </c>
      <c r="O6586" s="3" t="s">
        <v>43524</v>
      </c>
      <c r="P6586" t="s">
        <v>247</v>
      </c>
      <c r="Q6586" t="s">
        <v>247</v>
      </c>
      <c r="R6586" t="s">
        <v>43524</v>
      </c>
      <c r="S6586" s="4" t="str">
        <f t="shared" si="102"/>
        <v>2004</v>
      </c>
    </row>
    <row r="6587" spans="1:19" hidden="1" x14ac:dyDescent="0.35">
      <c r="A6587" t="s">
        <v>43520</v>
      </c>
      <c r="B6587" t="s">
        <v>43521</v>
      </c>
      <c r="C6587" t="s">
        <v>43525</v>
      </c>
      <c r="D6587" t="s">
        <v>43526</v>
      </c>
      <c r="E6587" t="s">
        <v>43527</v>
      </c>
      <c r="F6587" t="s">
        <v>43528</v>
      </c>
      <c r="I6587" t="s">
        <v>43529</v>
      </c>
      <c r="J6587" t="s">
        <v>43530</v>
      </c>
      <c r="M6587" t="s">
        <v>112299</v>
      </c>
      <c r="N6587" t="s">
        <v>247</v>
      </c>
      <c r="O6587" s="3" t="s">
        <v>43531</v>
      </c>
      <c r="P6587" t="s">
        <v>247</v>
      </c>
      <c r="Q6587" t="s">
        <v>247</v>
      </c>
      <c r="R6587" t="s">
        <v>43531</v>
      </c>
      <c r="S6587" s="4" t="str">
        <f t="shared" si="102"/>
        <v>2004</v>
      </c>
    </row>
    <row r="6588" spans="1:19" hidden="1" x14ac:dyDescent="0.35">
      <c r="A6588" t="s">
        <v>43527</v>
      </c>
      <c r="B6588" t="s">
        <v>43528</v>
      </c>
      <c r="C6588" t="s">
        <v>43532</v>
      </c>
      <c r="D6588" t="s">
        <v>43533</v>
      </c>
      <c r="E6588" t="s">
        <v>43534</v>
      </c>
      <c r="F6588" t="s">
        <v>43535</v>
      </c>
      <c r="I6588" t="s">
        <v>43536</v>
      </c>
      <c r="J6588" t="s">
        <v>43537</v>
      </c>
      <c r="M6588" t="s">
        <v>112299</v>
      </c>
      <c r="N6588" t="s">
        <v>247</v>
      </c>
      <c r="O6588" s="3" t="s">
        <v>43538</v>
      </c>
      <c r="P6588" t="s">
        <v>247</v>
      </c>
      <c r="Q6588" t="s">
        <v>247</v>
      </c>
      <c r="R6588" t="s">
        <v>43538</v>
      </c>
      <c r="S6588" s="4" t="str">
        <f t="shared" si="102"/>
        <v>2004</v>
      </c>
    </row>
    <row r="6589" spans="1:19" hidden="1" x14ac:dyDescent="0.35">
      <c r="A6589" t="s">
        <v>43534</v>
      </c>
      <c r="B6589" t="s">
        <v>43535</v>
      </c>
      <c r="C6589" t="s">
        <v>43539</v>
      </c>
      <c r="D6589" t="s">
        <v>43540</v>
      </c>
      <c r="E6589" t="s">
        <v>43541</v>
      </c>
      <c r="F6589" t="s">
        <v>43542</v>
      </c>
      <c r="I6589" t="s">
        <v>43543</v>
      </c>
      <c r="J6589" t="s">
        <v>43544</v>
      </c>
      <c r="M6589" t="s">
        <v>112297</v>
      </c>
      <c r="N6589" t="s">
        <v>124</v>
      </c>
      <c r="O6589" s="3" t="s">
        <v>43545</v>
      </c>
      <c r="P6589" t="s">
        <v>124</v>
      </c>
      <c r="Q6589" t="s">
        <v>124</v>
      </c>
      <c r="R6589" t="s">
        <v>43545</v>
      </c>
      <c r="S6589" s="4" t="str">
        <f t="shared" si="102"/>
        <v>2004</v>
      </c>
    </row>
    <row r="6590" spans="1:19" hidden="1" x14ac:dyDescent="0.35">
      <c r="A6590" t="s">
        <v>43541</v>
      </c>
      <c r="B6590" t="s">
        <v>43542</v>
      </c>
      <c r="C6590" t="s">
        <v>43546</v>
      </c>
      <c r="D6590" t="s">
        <v>43547</v>
      </c>
      <c r="E6590" t="s">
        <v>43548</v>
      </c>
      <c r="F6590" t="s">
        <v>43549</v>
      </c>
      <c r="I6590" t="s">
        <v>43550</v>
      </c>
      <c r="J6590" t="s">
        <v>43551</v>
      </c>
      <c r="M6590" t="s">
        <v>112297</v>
      </c>
      <c r="N6590" t="s">
        <v>16314</v>
      </c>
      <c r="O6590" s="3" t="s">
        <v>43552</v>
      </c>
      <c r="P6590" t="s">
        <v>16314</v>
      </c>
      <c r="Q6590" t="s">
        <v>16314</v>
      </c>
      <c r="R6590" t="s">
        <v>43552</v>
      </c>
      <c r="S6590" s="4" t="str">
        <f t="shared" si="102"/>
        <v>2004</v>
      </c>
    </row>
    <row r="6591" spans="1:19" hidden="1" x14ac:dyDescent="0.35">
      <c r="A6591" t="s">
        <v>43548</v>
      </c>
      <c r="B6591" t="s">
        <v>43549</v>
      </c>
      <c r="C6591" t="s">
        <v>43553</v>
      </c>
      <c r="D6591" t="s">
        <v>43554</v>
      </c>
      <c r="E6591" t="s">
        <v>43555</v>
      </c>
      <c r="F6591" t="s">
        <v>43556</v>
      </c>
      <c r="I6591" t="s">
        <v>43557</v>
      </c>
      <c r="J6591" t="s">
        <v>43558</v>
      </c>
      <c r="M6591" t="s">
        <v>112297</v>
      </c>
      <c r="N6591" t="s">
        <v>124</v>
      </c>
      <c r="O6591" s="3" t="s">
        <v>43559</v>
      </c>
      <c r="P6591" t="s">
        <v>124</v>
      </c>
      <c r="Q6591" t="s">
        <v>124</v>
      </c>
      <c r="R6591" t="s">
        <v>43559</v>
      </c>
      <c r="S6591" s="4" t="str">
        <f t="shared" si="102"/>
        <v>2004</v>
      </c>
    </row>
    <row r="6592" spans="1:19" hidden="1" x14ac:dyDescent="0.35">
      <c r="A6592" t="s">
        <v>43555</v>
      </c>
      <c r="B6592" t="s">
        <v>43556</v>
      </c>
      <c r="C6592" t="s">
        <v>43560</v>
      </c>
      <c r="D6592" t="s">
        <v>43561</v>
      </c>
      <c r="E6592" t="s">
        <v>43562</v>
      </c>
      <c r="F6592" t="s">
        <v>43563</v>
      </c>
      <c r="I6592" t="s">
        <v>43564</v>
      </c>
      <c r="J6592" t="s">
        <v>43565</v>
      </c>
      <c r="M6592" t="s">
        <v>112297</v>
      </c>
      <c r="N6592" t="s">
        <v>124</v>
      </c>
      <c r="O6592" s="3" t="s">
        <v>43566</v>
      </c>
      <c r="P6592" t="s">
        <v>124</v>
      </c>
      <c r="Q6592" t="s">
        <v>124</v>
      </c>
      <c r="R6592" t="s">
        <v>43566</v>
      </c>
      <c r="S6592" s="4" t="str">
        <f t="shared" si="102"/>
        <v>2004</v>
      </c>
    </row>
    <row r="6593" spans="1:19" hidden="1" x14ac:dyDescent="0.35">
      <c r="A6593" t="s">
        <v>43562</v>
      </c>
      <c r="B6593" t="s">
        <v>43563</v>
      </c>
      <c r="C6593" t="s">
        <v>43567</v>
      </c>
      <c r="D6593" t="s">
        <v>43568</v>
      </c>
      <c r="E6593" t="s">
        <v>43569</v>
      </c>
      <c r="F6593" t="s">
        <v>43570</v>
      </c>
      <c r="I6593" t="s">
        <v>43571</v>
      </c>
      <c r="J6593" t="s">
        <v>43572</v>
      </c>
      <c r="M6593" t="s">
        <v>112297</v>
      </c>
      <c r="N6593" t="s">
        <v>124</v>
      </c>
      <c r="O6593" s="3" t="s">
        <v>43573</v>
      </c>
      <c r="P6593" t="s">
        <v>124</v>
      </c>
      <c r="Q6593" t="s">
        <v>124</v>
      </c>
      <c r="R6593" t="s">
        <v>43573</v>
      </c>
      <c r="S6593" s="4" t="str">
        <f t="shared" si="102"/>
        <v>2004</v>
      </c>
    </row>
    <row r="6594" spans="1:19" hidden="1" x14ac:dyDescent="0.35">
      <c r="A6594" t="s">
        <v>43569</v>
      </c>
      <c r="B6594" t="s">
        <v>43570</v>
      </c>
      <c r="C6594" t="s">
        <v>43574</v>
      </c>
      <c r="D6594" t="s">
        <v>43575</v>
      </c>
      <c r="E6594" t="s">
        <v>43576</v>
      </c>
      <c r="F6594">
        <v>918390106</v>
      </c>
      <c r="I6594" t="s">
        <v>43577</v>
      </c>
      <c r="J6594" t="s">
        <v>43578</v>
      </c>
      <c r="M6594" t="s">
        <v>112299</v>
      </c>
      <c r="N6594" t="s">
        <v>247</v>
      </c>
      <c r="O6594" s="3" t="s">
        <v>43579</v>
      </c>
      <c r="P6594" t="s">
        <v>247</v>
      </c>
      <c r="Q6594" t="s">
        <v>247</v>
      </c>
      <c r="R6594" t="s">
        <v>43579</v>
      </c>
      <c r="S6594" s="4" t="str">
        <f t="shared" si="102"/>
        <v>2004</v>
      </c>
    </row>
    <row r="6595" spans="1:19" hidden="1" x14ac:dyDescent="0.35">
      <c r="A6595" t="s">
        <v>43576</v>
      </c>
      <c r="B6595">
        <v>918390106</v>
      </c>
      <c r="C6595" t="s">
        <v>43580</v>
      </c>
      <c r="D6595" t="s">
        <v>43581</v>
      </c>
      <c r="E6595" t="s">
        <v>43582</v>
      </c>
      <c r="F6595" t="s">
        <v>43583</v>
      </c>
      <c r="I6595" t="s">
        <v>43584</v>
      </c>
      <c r="J6595" t="s">
        <v>43585</v>
      </c>
      <c r="M6595" t="s">
        <v>112297</v>
      </c>
      <c r="N6595" t="s">
        <v>124</v>
      </c>
      <c r="O6595" s="3" t="s">
        <v>43586</v>
      </c>
      <c r="P6595" t="s">
        <v>124</v>
      </c>
      <c r="Q6595" t="s">
        <v>124</v>
      </c>
      <c r="R6595" t="s">
        <v>43586</v>
      </c>
      <c r="S6595" s="4" t="str">
        <f t="shared" ref="S6595:S6658" si="103">LEFT(RIGHT(R6595,19),4)</f>
        <v>2004</v>
      </c>
    </row>
    <row r="6596" spans="1:19" hidden="1" x14ac:dyDescent="0.35">
      <c r="A6596" t="s">
        <v>43582</v>
      </c>
      <c r="B6596" t="s">
        <v>43583</v>
      </c>
      <c r="C6596" t="s">
        <v>43587</v>
      </c>
      <c r="D6596" t="s">
        <v>43588</v>
      </c>
      <c r="E6596" t="s">
        <v>43589</v>
      </c>
      <c r="F6596" t="s">
        <v>43590</v>
      </c>
      <c r="I6596" t="s">
        <v>43591</v>
      </c>
      <c r="J6596" t="s">
        <v>43592</v>
      </c>
      <c r="M6596" t="s">
        <v>112299</v>
      </c>
      <c r="N6596" t="s">
        <v>247</v>
      </c>
      <c r="O6596" s="3" t="s">
        <v>43593</v>
      </c>
      <c r="P6596" t="s">
        <v>247</v>
      </c>
      <c r="Q6596" t="s">
        <v>247</v>
      </c>
      <c r="R6596" t="s">
        <v>43593</v>
      </c>
      <c r="S6596" s="4" t="str">
        <f t="shared" si="103"/>
        <v>2004</v>
      </c>
    </row>
    <row r="6597" spans="1:19" hidden="1" x14ac:dyDescent="0.35">
      <c r="A6597" t="s">
        <v>43589</v>
      </c>
      <c r="B6597" t="s">
        <v>43590</v>
      </c>
      <c r="C6597" t="s">
        <v>43594</v>
      </c>
      <c r="D6597" t="s">
        <v>43595</v>
      </c>
      <c r="E6597" t="s">
        <v>43596</v>
      </c>
      <c r="F6597">
        <v>722950494</v>
      </c>
      <c r="I6597" t="s">
        <v>23383</v>
      </c>
      <c r="J6597" t="s">
        <v>6340</v>
      </c>
      <c r="M6597" t="s">
        <v>112297</v>
      </c>
      <c r="N6597" t="s">
        <v>16314</v>
      </c>
      <c r="O6597" s="3" t="s">
        <v>43597</v>
      </c>
      <c r="P6597" t="s">
        <v>16314</v>
      </c>
      <c r="Q6597" t="s">
        <v>16314</v>
      </c>
      <c r="R6597" t="s">
        <v>43597</v>
      </c>
      <c r="S6597" s="4" t="str">
        <f t="shared" si="103"/>
        <v>2004</v>
      </c>
    </row>
    <row r="6598" spans="1:19" hidden="1" x14ac:dyDescent="0.35">
      <c r="A6598" t="s">
        <v>43596</v>
      </c>
      <c r="B6598">
        <v>722950494</v>
      </c>
      <c r="C6598" t="s">
        <v>43598</v>
      </c>
      <c r="D6598" t="s">
        <v>43599</v>
      </c>
      <c r="E6598" t="s">
        <v>43600</v>
      </c>
      <c r="F6598" t="s">
        <v>43601</v>
      </c>
      <c r="G6598" t="s">
        <v>43602</v>
      </c>
      <c r="I6598" t="s">
        <v>512</v>
      </c>
      <c r="J6598" t="s">
        <v>512</v>
      </c>
      <c r="M6598" t="s">
        <v>112297</v>
      </c>
      <c r="N6598" t="s">
        <v>124</v>
      </c>
      <c r="O6598" s="3" t="s">
        <v>43603</v>
      </c>
      <c r="P6598" t="s">
        <v>124</v>
      </c>
      <c r="Q6598" t="s">
        <v>124</v>
      </c>
      <c r="R6598" t="s">
        <v>43603</v>
      </c>
      <c r="S6598" s="4" t="str">
        <f t="shared" si="103"/>
        <v>2004</v>
      </c>
    </row>
    <row r="6599" spans="1:19" hidden="1" x14ac:dyDescent="0.35">
      <c r="A6599" t="s">
        <v>43600</v>
      </c>
      <c r="B6599" t="s">
        <v>43601</v>
      </c>
      <c r="C6599" t="s">
        <v>43604</v>
      </c>
      <c r="D6599" t="s">
        <v>43605</v>
      </c>
      <c r="E6599" s="1" t="s">
        <v>43606</v>
      </c>
      <c r="F6599" s="1" t="s">
        <v>43607</v>
      </c>
      <c r="I6599" t="s">
        <v>43608</v>
      </c>
      <c r="J6599" t="s">
        <v>43609</v>
      </c>
      <c r="M6599" t="s">
        <v>112297</v>
      </c>
      <c r="N6599" t="s">
        <v>124</v>
      </c>
      <c r="O6599" s="3" t="s">
        <v>43610</v>
      </c>
      <c r="P6599" t="s">
        <v>124</v>
      </c>
      <c r="Q6599" t="s">
        <v>124</v>
      </c>
      <c r="R6599" t="s">
        <v>43610</v>
      </c>
      <c r="S6599" s="4" t="str">
        <f t="shared" si="103"/>
        <v>2004</v>
      </c>
    </row>
    <row r="6600" spans="1:19" hidden="1" x14ac:dyDescent="0.35">
      <c r="A6600" s="1" t="s">
        <v>43606</v>
      </c>
      <c r="B6600" s="1" t="s">
        <v>43607</v>
      </c>
      <c r="C6600" t="s">
        <v>43611</v>
      </c>
      <c r="D6600" t="s">
        <v>43612</v>
      </c>
      <c r="E6600" t="s">
        <v>43613</v>
      </c>
      <c r="F6600" t="s">
        <v>43614</v>
      </c>
      <c r="I6600" t="s">
        <v>43615</v>
      </c>
      <c r="J6600" t="s">
        <v>43616</v>
      </c>
      <c r="M6600" t="s">
        <v>112297</v>
      </c>
      <c r="N6600" t="s">
        <v>124</v>
      </c>
      <c r="O6600" s="3" t="s">
        <v>43617</v>
      </c>
      <c r="P6600" t="s">
        <v>124</v>
      </c>
      <c r="Q6600" t="s">
        <v>124</v>
      </c>
      <c r="R6600" t="s">
        <v>43617</v>
      </c>
      <c r="S6600" s="4" t="str">
        <f t="shared" si="103"/>
        <v>2004</v>
      </c>
    </row>
    <row r="6601" spans="1:19" hidden="1" x14ac:dyDescent="0.35">
      <c r="A6601" t="s">
        <v>43613</v>
      </c>
      <c r="B6601" t="s">
        <v>43614</v>
      </c>
      <c r="C6601" t="s">
        <v>43618</v>
      </c>
      <c r="D6601" t="s">
        <v>43619</v>
      </c>
      <c r="E6601" t="s">
        <v>43620</v>
      </c>
      <c r="F6601" t="s">
        <v>43621</v>
      </c>
      <c r="I6601" t="s">
        <v>43622</v>
      </c>
      <c r="J6601" t="s">
        <v>43623</v>
      </c>
      <c r="M6601" t="s">
        <v>112297</v>
      </c>
      <c r="N6601" t="s">
        <v>124</v>
      </c>
      <c r="O6601" s="3" t="s">
        <v>43624</v>
      </c>
      <c r="P6601" t="s">
        <v>124</v>
      </c>
      <c r="Q6601" t="s">
        <v>124</v>
      </c>
      <c r="R6601" t="s">
        <v>43624</v>
      </c>
      <c r="S6601" s="4" t="str">
        <f t="shared" si="103"/>
        <v>2004</v>
      </c>
    </row>
    <row r="6602" spans="1:19" hidden="1" x14ac:dyDescent="0.35">
      <c r="A6602" t="s">
        <v>43620</v>
      </c>
      <c r="B6602" t="s">
        <v>43621</v>
      </c>
      <c r="C6602" t="s">
        <v>43625</v>
      </c>
      <c r="D6602" t="s">
        <v>43626</v>
      </c>
      <c r="E6602" t="s">
        <v>43627</v>
      </c>
      <c r="F6602" t="s">
        <v>43628</v>
      </c>
      <c r="I6602" t="s">
        <v>43629</v>
      </c>
      <c r="J6602" t="s">
        <v>43630</v>
      </c>
      <c r="M6602" t="s">
        <v>112297</v>
      </c>
      <c r="N6602" t="s">
        <v>124</v>
      </c>
      <c r="O6602" s="3" t="s">
        <v>43631</v>
      </c>
      <c r="P6602" t="s">
        <v>124</v>
      </c>
      <c r="Q6602" t="s">
        <v>124</v>
      </c>
      <c r="R6602" t="s">
        <v>43631</v>
      </c>
      <c r="S6602" s="4" t="str">
        <f t="shared" si="103"/>
        <v>2004</v>
      </c>
    </row>
    <row r="6603" spans="1:19" hidden="1" x14ac:dyDescent="0.35">
      <c r="A6603" t="s">
        <v>43627</v>
      </c>
      <c r="B6603" t="s">
        <v>43628</v>
      </c>
      <c r="C6603" t="s">
        <v>43632</v>
      </c>
      <c r="D6603" t="s">
        <v>43633</v>
      </c>
      <c r="E6603" t="s">
        <v>43634</v>
      </c>
      <c r="F6603" t="s">
        <v>43635</v>
      </c>
      <c r="I6603" t="s">
        <v>43636</v>
      </c>
      <c r="J6603" t="s">
        <v>43637</v>
      </c>
      <c r="M6603" t="s">
        <v>112297</v>
      </c>
      <c r="N6603" t="s">
        <v>124</v>
      </c>
      <c r="O6603" s="3" t="s">
        <v>43638</v>
      </c>
      <c r="P6603" t="s">
        <v>124</v>
      </c>
      <c r="Q6603" t="s">
        <v>124</v>
      </c>
      <c r="R6603" t="s">
        <v>43638</v>
      </c>
      <c r="S6603" s="4" t="str">
        <f t="shared" si="103"/>
        <v>2004</v>
      </c>
    </row>
    <row r="6604" spans="1:19" hidden="1" x14ac:dyDescent="0.35">
      <c r="A6604" t="s">
        <v>43634</v>
      </c>
      <c r="B6604" t="s">
        <v>43635</v>
      </c>
      <c r="C6604" t="s">
        <v>43639</v>
      </c>
      <c r="D6604" t="s">
        <v>43640</v>
      </c>
      <c r="E6604" t="s">
        <v>43641</v>
      </c>
      <c r="F6604" t="s">
        <v>43642</v>
      </c>
      <c r="I6604" t="s">
        <v>43643</v>
      </c>
      <c r="J6604" t="s">
        <v>43644</v>
      </c>
      <c r="M6604" t="s">
        <v>112299</v>
      </c>
      <c r="N6604" t="s">
        <v>247</v>
      </c>
      <c r="O6604" s="3" t="s">
        <v>43645</v>
      </c>
      <c r="P6604" t="s">
        <v>247</v>
      </c>
      <c r="Q6604" t="s">
        <v>247</v>
      </c>
      <c r="R6604" t="s">
        <v>43645</v>
      </c>
      <c r="S6604" s="4" t="str">
        <f t="shared" si="103"/>
        <v>2004</v>
      </c>
    </row>
    <row r="6605" spans="1:19" hidden="1" x14ac:dyDescent="0.35">
      <c r="A6605" t="s">
        <v>43641</v>
      </c>
      <c r="B6605" t="s">
        <v>43642</v>
      </c>
      <c r="C6605" t="s">
        <v>43646</v>
      </c>
      <c r="D6605" t="s">
        <v>43647</v>
      </c>
      <c r="E6605" t="s">
        <v>43648</v>
      </c>
      <c r="F6605" t="s">
        <v>43649</v>
      </c>
      <c r="I6605" t="s">
        <v>43650</v>
      </c>
      <c r="J6605" t="s">
        <v>43651</v>
      </c>
      <c r="M6605" t="s">
        <v>112297</v>
      </c>
      <c r="N6605" t="s">
        <v>124</v>
      </c>
      <c r="O6605" s="3" t="s">
        <v>43652</v>
      </c>
      <c r="P6605" t="s">
        <v>124</v>
      </c>
      <c r="Q6605" t="s">
        <v>124</v>
      </c>
      <c r="R6605" t="s">
        <v>43652</v>
      </c>
      <c r="S6605" s="4" t="str">
        <f t="shared" si="103"/>
        <v>2004</v>
      </c>
    </row>
    <row r="6606" spans="1:19" hidden="1" x14ac:dyDescent="0.35">
      <c r="A6606" t="s">
        <v>43648</v>
      </c>
      <c r="B6606" t="s">
        <v>43649</v>
      </c>
      <c r="C6606" t="s">
        <v>43653</v>
      </c>
      <c r="D6606" t="s">
        <v>43654</v>
      </c>
      <c r="E6606" t="s">
        <v>43655</v>
      </c>
      <c r="F6606" t="s">
        <v>43656</v>
      </c>
      <c r="I6606" t="s">
        <v>43657</v>
      </c>
      <c r="J6606" t="s">
        <v>43658</v>
      </c>
      <c r="M6606" t="s">
        <v>112299</v>
      </c>
      <c r="N6606" t="s">
        <v>247</v>
      </c>
      <c r="O6606" s="3" t="s">
        <v>43659</v>
      </c>
      <c r="P6606" t="s">
        <v>247</v>
      </c>
      <c r="Q6606" t="s">
        <v>247</v>
      </c>
      <c r="R6606" t="s">
        <v>43659</v>
      </c>
      <c r="S6606" s="4" t="str">
        <f t="shared" si="103"/>
        <v>2004</v>
      </c>
    </row>
    <row r="6607" spans="1:19" hidden="1" x14ac:dyDescent="0.35">
      <c r="A6607" t="s">
        <v>43655</v>
      </c>
      <c r="B6607" t="s">
        <v>43656</v>
      </c>
      <c r="C6607" t="s">
        <v>43660</v>
      </c>
      <c r="D6607" t="s">
        <v>43661</v>
      </c>
      <c r="E6607" s="1" t="s">
        <v>43662</v>
      </c>
      <c r="F6607" s="1" t="s">
        <v>43663</v>
      </c>
      <c r="I6607" t="s">
        <v>43664</v>
      </c>
      <c r="J6607" t="s">
        <v>43665</v>
      </c>
      <c r="M6607" t="s">
        <v>112299</v>
      </c>
      <c r="N6607" t="s">
        <v>247</v>
      </c>
      <c r="O6607" s="3" t="s">
        <v>43666</v>
      </c>
      <c r="P6607" t="s">
        <v>247</v>
      </c>
      <c r="Q6607" t="s">
        <v>247</v>
      </c>
      <c r="R6607" t="s">
        <v>43666</v>
      </c>
      <c r="S6607" s="4" t="str">
        <f t="shared" si="103"/>
        <v>2004</v>
      </c>
    </row>
    <row r="6608" spans="1:19" hidden="1" x14ac:dyDescent="0.35">
      <c r="A6608" s="1" t="s">
        <v>43662</v>
      </c>
      <c r="B6608" s="1" t="s">
        <v>43663</v>
      </c>
      <c r="C6608" t="s">
        <v>43667</v>
      </c>
      <c r="D6608" t="s">
        <v>43668</v>
      </c>
      <c r="E6608" t="s">
        <v>43669</v>
      </c>
      <c r="F6608" t="s">
        <v>43670</v>
      </c>
      <c r="I6608" t="s">
        <v>43671</v>
      </c>
      <c r="J6608" t="s">
        <v>43672</v>
      </c>
      <c r="M6608" t="s">
        <v>112299</v>
      </c>
      <c r="N6608" t="s">
        <v>247</v>
      </c>
      <c r="O6608" s="3" t="s">
        <v>43673</v>
      </c>
      <c r="P6608" t="s">
        <v>247</v>
      </c>
      <c r="Q6608" t="s">
        <v>247</v>
      </c>
      <c r="R6608" t="s">
        <v>43673</v>
      </c>
      <c r="S6608" s="4" t="str">
        <f t="shared" si="103"/>
        <v>2004</v>
      </c>
    </row>
    <row r="6609" spans="1:19" hidden="1" x14ac:dyDescent="0.35">
      <c r="A6609" t="s">
        <v>43669</v>
      </c>
      <c r="B6609" t="s">
        <v>43670</v>
      </c>
      <c r="C6609" t="s">
        <v>43674</v>
      </c>
      <c r="D6609" t="s">
        <v>43675</v>
      </c>
      <c r="E6609" t="s">
        <v>43676</v>
      </c>
      <c r="F6609" t="s">
        <v>43677</v>
      </c>
      <c r="I6609" t="s">
        <v>43678</v>
      </c>
      <c r="J6609" t="s">
        <v>43679</v>
      </c>
      <c r="M6609" t="s">
        <v>112314</v>
      </c>
      <c r="N6609" t="s">
        <v>28736</v>
      </c>
      <c r="O6609" s="3" t="s">
        <v>43680</v>
      </c>
      <c r="P6609" t="s">
        <v>28736</v>
      </c>
      <c r="Q6609" t="s">
        <v>28736</v>
      </c>
      <c r="R6609" t="s">
        <v>43680</v>
      </c>
      <c r="S6609" s="4" t="str">
        <f t="shared" si="103"/>
        <v>2004</v>
      </c>
    </row>
    <row r="6610" spans="1:19" hidden="1" x14ac:dyDescent="0.35">
      <c r="A6610" t="s">
        <v>43676</v>
      </c>
      <c r="B6610" t="s">
        <v>43677</v>
      </c>
      <c r="C6610" t="s">
        <v>43681</v>
      </c>
      <c r="D6610">
        <v>739187552</v>
      </c>
      <c r="E6610" t="s">
        <v>43682</v>
      </c>
      <c r="F6610" t="s">
        <v>43683</v>
      </c>
      <c r="I6610" t="s">
        <v>43684</v>
      </c>
      <c r="J6610" t="s">
        <v>43685</v>
      </c>
      <c r="M6610" t="s">
        <v>112297</v>
      </c>
      <c r="N6610" t="s">
        <v>124</v>
      </c>
      <c r="O6610" s="3" t="s">
        <v>43686</v>
      </c>
      <c r="P6610" t="s">
        <v>124</v>
      </c>
      <c r="Q6610" t="s">
        <v>124</v>
      </c>
      <c r="R6610" t="s">
        <v>43686</v>
      </c>
      <c r="S6610" s="4" t="str">
        <f t="shared" si="103"/>
        <v>2004</v>
      </c>
    </row>
    <row r="6611" spans="1:19" hidden="1" x14ac:dyDescent="0.35">
      <c r="A6611" t="s">
        <v>43682</v>
      </c>
      <c r="B6611" t="s">
        <v>43683</v>
      </c>
      <c r="C6611" t="s">
        <v>43687</v>
      </c>
      <c r="D6611" t="s">
        <v>43688</v>
      </c>
      <c r="E6611" t="s">
        <v>43689</v>
      </c>
      <c r="F6611" t="s">
        <v>43690</v>
      </c>
      <c r="I6611" t="s">
        <v>43360</v>
      </c>
      <c r="J6611" t="s">
        <v>43361</v>
      </c>
      <c r="M6611" t="s">
        <v>112297</v>
      </c>
      <c r="N6611" t="s">
        <v>124</v>
      </c>
      <c r="O6611" s="3" t="s">
        <v>43691</v>
      </c>
      <c r="P6611" t="s">
        <v>124</v>
      </c>
      <c r="Q6611" t="s">
        <v>124</v>
      </c>
      <c r="R6611" t="s">
        <v>43691</v>
      </c>
      <c r="S6611" s="4" t="str">
        <f t="shared" si="103"/>
        <v>2004</v>
      </c>
    </row>
    <row r="6612" spans="1:19" hidden="1" x14ac:dyDescent="0.35">
      <c r="A6612" t="s">
        <v>43689</v>
      </c>
      <c r="B6612" t="s">
        <v>43690</v>
      </c>
      <c r="C6612" t="s">
        <v>43692</v>
      </c>
      <c r="D6612" t="s">
        <v>43693</v>
      </c>
      <c r="E6612" t="s">
        <v>43694</v>
      </c>
      <c r="F6612" t="s">
        <v>43695</v>
      </c>
      <c r="I6612" t="s">
        <v>43696</v>
      </c>
      <c r="J6612" t="s">
        <v>43697</v>
      </c>
      <c r="M6612" t="s">
        <v>112297</v>
      </c>
      <c r="N6612" t="s">
        <v>124</v>
      </c>
      <c r="O6612" s="3" t="s">
        <v>43698</v>
      </c>
      <c r="P6612" t="s">
        <v>124</v>
      </c>
      <c r="Q6612" t="s">
        <v>124</v>
      </c>
      <c r="R6612" t="s">
        <v>43698</v>
      </c>
      <c r="S6612" s="4" t="str">
        <f t="shared" si="103"/>
        <v>2004</v>
      </c>
    </row>
    <row r="6613" spans="1:19" ht="29" hidden="1" x14ac:dyDescent="0.35">
      <c r="A6613" t="s">
        <v>43694</v>
      </c>
      <c r="B6613" t="s">
        <v>43695</v>
      </c>
      <c r="C6613" t="s">
        <v>43699</v>
      </c>
      <c r="D6613" t="s">
        <v>43700</v>
      </c>
      <c r="E6613" t="s">
        <v>43701</v>
      </c>
      <c r="F6613" t="s">
        <v>43702</v>
      </c>
      <c r="I6613" t="s">
        <v>43703</v>
      </c>
      <c r="J6613" t="s">
        <v>43704</v>
      </c>
      <c r="K6613" s="2" t="s">
        <v>33226</v>
      </c>
      <c r="M6613" t="s">
        <v>112314</v>
      </c>
      <c r="N6613" t="s">
        <v>28736</v>
      </c>
      <c r="O6613" s="3" t="s">
        <v>43705</v>
      </c>
      <c r="P6613" t="s">
        <v>28736</v>
      </c>
      <c r="Q6613" t="s">
        <v>28736</v>
      </c>
      <c r="R6613" t="s">
        <v>43705</v>
      </c>
      <c r="S6613" s="4" t="str">
        <f t="shared" si="103"/>
        <v>2004</v>
      </c>
    </row>
    <row r="6614" spans="1:19" hidden="1" x14ac:dyDescent="0.35">
      <c r="A6614" t="s">
        <v>43701</v>
      </c>
      <c r="B6614" t="s">
        <v>43702</v>
      </c>
      <c r="C6614" t="s">
        <v>43706</v>
      </c>
      <c r="D6614" t="s">
        <v>43707</v>
      </c>
      <c r="E6614" t="s">
        <v>43708</v>
      </c>
      <c r="F6614" t="s">
        <v>43709</v>
      </c>
      <c r="I6614" t="s">
        <v>43710</v>
      </c>
      <c r="J6614" t="s">
        <v>43711</v>
      </c>
      <c r="M6614" t="s">
        <v>112299</v>
      </c>
      <c r="N6614" t="s">
        <v>247</v>
      </c>
      <c r="O6614" s="3" t="s">
        <v>43712</v>
      </c>
      <c r="P6614" t="s">
        <v>247</v>
      </c>
      <c r="Q6614" t="s">
        <v>247</v>
      </c>
      <c r="R6614" t="s">
        <v>43712</v>
      </c>
      <c r="S6614" s="4" t="str">
        <f t="shared" si="103"/>
        <v>2004</v>
      </c>
    </row>
    <row r="6615" spans="1:19" hidden="1" x14ac:dyDescent="0.35">
      <c r="A6615" t="s">
        <v>43708</v>
      </c>
      <c r="B6615" t="s">
        <v>43709</v>
      </c>
      <c r="C6615" t="s">
        <v>43713</v>
      </c>
      <c r="D6615" t="s">
        <v>43714</v>
      </c>
      <c r="E6615" t="s">
        <v>43715</v>
      </c>
      <c r="F6615" t="s">
        <v>43716</v>
      </c>
      <c r="I6615" t="s">
        <v>43717</v>
      </c>
      <c r="J6615" t="s">
        <v>43718</v>
      </c>
      <c r="M6615" t="s">
        <v>112297</v>
      </c>
      <c r="N6615" t="s">
        <v>124</v>
      </c>
      <c r="O6615" s="3" t="s">
        <v>43719</v>
      </c>
      <c r="P6615" t="s">
        <v>124</v>
      </c>
      <c r="Q6615" t="s">
        <v>124</v>
      </c>
      <c r="R6615" t="s">
        <v>43719</v>
      </c>
      <c r="S6615" s="4" t="str">
        <f t="shared" si="103"/>
        <v>2004</v>
      </c>
    </row>
    <row r="6616" spans="1:19" hidden="1" x14ac:dyDescent="0.35">
      <c r="A6616" t="s">
        <v>43715</v>
      </c>
      <c r="B6616" t="s">
        <v>43716</v>
      </c>
      <c r="C6616" t="s">
        <v>43720</v>
      </c>
      <c r="D6616" t="s">
        <v>43721</v>
      </c>
      <c r="E6616" t="s">
        <v>43722</v>
      </c>
      <c r="F6616" t="s">
        <v>43723</v>
      </c>
      <c r="I6616" t="s">
        <v>43724</v>
      </c>
      <c r="J6616" t="s">
        <v>43725</v>
      </c>
      <c r="M6616" t="s">
        <v>112297</v>
      </c>
      <c r="N6616" t="s">
        <v>124</v>
      </c>
      <c r="O6616" s="3" t="s">
        <v>43726</v>
      </c>
      <c r="P6616" t="s">
        <v>124</v>
      </c>
      <c r="Q6616" t="s">
        <v>124</v>
      </c>
      <c r="R6616" t="s">
        <v>43726</v>
      </c>
      <c r="S6616" s="4" t="str">
        <f t="shared" si="103"/>
        <v>2004</v>
      </c>
    </row>
    <row r="6617" spans="1:19" hidden="1" x14ac:dyDescent="0.35">
      <c r="A6617" t="s">
        <v>43722</v>
      </c>
      <c r="B6617" t="s">
        <v>43723</v>
      </c>
      <c r="C6617" t="s">
        <v>43727</v>
      </c>
      <c r="D6617" t="s">
        <v>43728</v>
      </c>
      <c r="E6617" t="s">
        <v>43729</v>
      </c>
      <c r="F6617" t="s">
        <v>43730</v>
      </c>
      <c r="I6617" t="s">
        <v>43731</v>
      </c>
      <c r="J6617" t="s">
        <v>43732</v>
      </c>
      <c r="M6617" t="s">
        <v>112297</v>
      </c>
      <c r="N6617" t="s">
        <v>124</v>
      </c>
      <c r="O6617" s="3" t="s">
        <v>43733</v>
      </c>
      <c r="P6617" t="s">
        <v>124</v>
      </c>
      <c r="Q6617" t="s">
        <v>124</v>
      </c>
      <c r="R6617" t="s">
        <v>43733</v>
      </c>
      <c r="S6617" s="4" t="str">
        <f t="shared" si="103"/>
        <v>2004</v>
      </c>
    </row>
    <row r="6618" spans="1:19" hidden="1" x14ac:dyDescent="0.35">
      <c r="A6618" t="s">
        <v>43729</v>
      </c>
      <c r="B6618" t="s">
        <v>43730</v>
      </c>
      <c r="C6618" s="1" t="s">
        <v>43734</v>
      </c>
      <c r="D6618" s="1" t="s">
        <v>43735</v>
      </c>
      <c r="E6618" t="s">
        <v>43736</v>
      </c>
      <c r="F6618" t="s">
        <v>43737</v>
      </c>
      <c r="I6618" t="s">
        <v>43738</v>
      </c>
      <c r="J6618" t="s">
        <v>43739</v>
      </c>
      <c r="M6618" t="s">
        <v>112297</v>
      </c>
      <c r="N6618" t="s">
        <v>124</v>
      </c>
      <c r="O6618" s="3" t="s">
        <v>43740</v>
      </c>
      <c r="P6618" t="s">
        <v>124</v>
      </c>
      <c r="Q6618" t="s">
        <v>124</v>
      </c>
      <c r="R6618" t="s">
        <v>43740</v>
      </c>
      <c r="S6618" s="4" t="str">
        <f t="shared" si="103"/>
        <v>2004</v>
      </c>
    </row>
    <row r="6619" spans="1:19" hidden="1" x14ac:dyDescent="0.35">
      <c r="A6619" t="s">
        <v>43736</v>
      </c>
      <c r="B6619" t="s">
        <v>43737</v>
      </c>
      <c r="C6619" t="s">
        <v>43741</v>
      </c>
      <c r="D6619" t="s">
        <v>43742</v>
      </c>
      <c r="E6619" t="s">
        <v>43743</v>
      </c>
      <c r="F6619" t="s">
        <v>43744</v>
      </c>
      <c r="I6619" t="s">
        <v>43745</v>
      </c>
      <c r="J6619" t="s">
        <v>43746</v>
      </c>
      <c r="M6619" t="s">
        <v>112314</v>
      </c>
      <c r="N6619" t="s">
        <v>16314</v>
      </c>
      <c r="O6619" s="3" t="s">
        <v>43747</v>
      </c>
      <c r="P6619" t="s">
        <v>16314</v>
      </c>
      <c r="Q6619" t="s">
        <v>16314</v>
      </c>
      <c r="R6619" t="s">
        <v>43747</v>
      </c>
      <c r="S6619" s="4" t="str">
        <f t="shared" si="103"/>
        <v>2004</v>
      </c>
    </row>
    <row r="6620" spans="1:19" hidden="1" x14ac:dyDescent="0.35">
      <c r="A6620" t="s">
        <v>43743</v>
      </c>
      <c r="B6620" t="s">
        <v>43744</v>
      </c>
      <c r="C6620" t="s">
        <v>43748</v>
      </c>
      <c r="D6620" t="s">
        <v>43749</v>
      </c>
      <c r="E6620" t="s">
        <v>43750</v>
      </c>
      <c r="F6620" t="s">
        <v>43751</v>
      </c>
      <c r="I6620" t="s">
        <v>43752</v>
      </c>
      <c r="J6620" t="s">
        <v>43753</v>
      </c>
      <c r="M6620" t="s">
        <v>112297</v>
      </c>
      <c r="N6620" t="s">
        <v>124</v>
      </c>
      <c r="O6620" s="3" t="s">
        <v>43754</v>
      </c>
      <c r="P6620" t="s">
        <v>124</v>
      </c>
      <c r="Q6620" t="s">
        <v>124</v>
      </c>
      <c r="R6620" t="s">
        <v>43754</v>
      </c>
      <c r="S6620" s="4" t="str">
        <f t="shared" si="103"/>
        <v>2004</v>
      </c>
    </row>
    <row r="6621" spans="1:19" hidden="1" x14ac:dyDescent="0.35">
      <c r="A6621" t="s">
        <v>43750</v>
      </c>
      <c r="B6621" t="s">
        <v>43751</v>
      </c>
      <c r="C6621" t="s">
        <v>43755</v>
      </c>
      <c r="D6621" t="s">
        <v>43756</v>
      </c>
      <c r="E6621" t="s">
        <v>43757</v>
      </c>
      <c r="F6621" t="s">
        <v>43758</v>
      </c>
      <c r="I6621" t="s">
        <v>43759</v>
      </c>
      <c r="J6621" t="s">
        <v>43760</v>
      </c>
      <c r="M6621" t="s">
        <v>112297</v>
      </c>
      <c r="N6621" t="s">
        <v>124</v>
      </c>
      <c r="O6621" s="3" t="s">
        <v>43761</v>
      </c>
      <c r="P6621" t="s">
        <v>124</v>
      </c>
      <c r="Q6621" t="s">
        <v>124</v>
      </c>
      <c r="R6621" t="s">
        <v>43761</v>
      </c>
      <c r="S6621" s="4" t="str">
        <f t="shared" si="103"/>
        <v>2004</v>
      </c>
    </row>
    <row r="6622" spans="1:19" hidden="1" x14ac:dyDescent="0.35">
      <c r="A6622" t="s">
        <v>43757</v>
      </c>
      <c r="B6622" t="s">
        <v>43758</v>
      </c>
      <c r="C6622" t="s">
        <v>43762</v>
      </c>
      <c r="D6622">
        <v>502483123</v>
      </c>
      <c r="E6622" t="s">
        <v>43763</v>
      </c>
      <c r="F6622" t="s">
        <v>43764</v>
      </c>
      <c r="I6622" t="s">
        <v>43765</v>
      </c>
      <c r="J6622" t="s">
        <v>43766</v>
      </c>
      <c r="M6622" t="s">
        <v>112297</v>
      </c>
      <c r="N6622" t="s">
        <v>124</v>
      </c>
      <c r="O6622" s="3" t="s">
        <v>43767</v>
      </c>
      <c r="P6622" t="s">
        <v>124</v>
      </c>
      <c r="Q6622" t="s">
        <v>124</v>
      </c>
      <c r="R6622" t="s">
        <v>43767</v>
      </c>
      <c r="S6622" s="4" t="str">
        <f t="shared" si="103"/>
        <v>2004</v>
      </c>
    </row>
    <row r="6623" spans="1:19" hidden="1" x14ac:dyDescent="0.35">
      <c r="A6623" t="s">
        <v>43763</v>
      </c>
      <c r="B6623" t="s">
        <v>43764</v>
      </c>
      <c r="C6623" t="s">
        <v>43768</v>
      </c>
      <c r="D6623" t="s">
        <v>43769</v>
      </c>
      <c r="E6623" t="s">
        <v>43770</v>
      </c>
      <c r="F6623" t="s">
        <v>43771</v>
      </c>
      <c r="I6623" t="s">
        <v>43772</v>
      </c>
      <c r="J6623" t="s">
        <v>43773</v>
      </c>
      <c r="M6623" t="s">
        <v>112297</v>
      </c>
      <c r="N6623" t="s">
        <v>124</v>
      </c>
      <c r="O6623" s="3" t="s">
        <v>43774</v>
      </c>
      <c r="P6623" t="s">
        <v>124</v>
      </c>
      <c r="Q6623" t="s">
        <v>124</v>
      </c>
      <c r="R6623" t="s">
        <v>43774</v>
      </c>
      <c r="S6623" s="4" t="str">
        <f t="shared" si="103"/>
        <v>2004</v>
      </c>
    </row>
    <row r="6624" spans="1:19" hidden="1" x14ac:dyDescent="0.35">
      <c r="A6624" t="s">
        <v>43770</v>
      </c>
      <c r="B6624" t="s">
        <v>43771</v>
      </c>
      <c r="C6624" t="s">
        <v>43775</v>
      </c>
      <c r="D6624" t="s">
        <v>43776</v>
      </c>
      <c r="E6624" t="s">
        <v>43777</v>
      </c>
      <c r="F6624" t="s">
        <v>43778</v>
      </c>
      <c r="I6624" t="s">
        <v>43779</v>
      </c>
      <c r="J6624" t="s">
        <v>43780</v>
      </c>
      <c r="M6624" t="s">
        <v>112297</v>
      </c>
      <c r="N6624" t="s">
        <v>16314</v>
      </c>
      <c r="O6624" s="3" t="s">
        <v>43781</v>
      </c>
      <c r="P6624" t="s">
        <v>16314</v>
      </c>
      <c r="Q6624" t="s">
        <v>16314</v>
      </c>
      <c r="R6624" t="s">
        <v>43781</v>
      </c>
      <c r="S6624" s="4" t="str">
        <f t="shared" si="103"/>
        <v>2004</v>
      </c>
    </row>
    <row r="6625" spans="1:19" hidden="1" x14ac:dyDescent="0.35">
      <c r="A6625" t="s">
        <v>43777</v>
      </c>
      <c r="B6625" t="s">
        <v>43778</v>
      </c>
      <c r="C6625" t="s">
        <v>43782</v>
      </c>
      <c r="D6625" t="s">
        <v>43783</v>
      </c>
      <c r="E6625" t="s">
        <v>43784</v>
      </c>
      <c r="F6625" t="s">
        <v>43785</v>
      </c>
      <c r="I6625" t="s">
        <v>43786</v>
      </c>
      <c r="J6625" t="s">
        <v>33819</v>
      </c>
      <c r="M6625" t="s">
        <v>112299</v>
      </c>
      <c r="N6625" t="s">
        <v>247</v>
      </c>
      <c r="O6625" s="3" t="s">
        <v>43787</v>
      </c>
      <c r="P6625" t="s">
        <v>247</v>
      </c>
      <c r="Q6625" t="s">
        <v>247</v>
      </c>
      <c r="R6625" t="s">
        <v>43787</v>
      </c>
      <c r="S6625" s="4" t="str">
        <f t="shared" si="103"/>
        <v>2004</v>
      </c>
    </row>
    <row r="6626" spans="1:19" hidden="1" x14ac:dyDescent="0.35">
      <c r="A6626" t="s">
        <v>43784</v>
      </c>
      <c r="B6626" t="s">
        <v>43785</v>
      </c>
      <c r="C6626" t="s">
        <v>43788</v>
      </c>
      <c r="D6626" t="s">
        <v>43789</v>
      </c>
      <c r="E6626" t="s">
        <v>43790</v>
      </c>
      <c r="F6626" t="s">
        <v>43791</v>
      </c>
      <c r="I6626" t="s">
        <v>43792</v>
      </c>
      <c r="J6626" t="s">
        <v>43793</v>
      </c>
      <c r="M6626" t="s">
        <v>112299</v>
      </c>
      <c r="N6626" t="s">
        <v>247</v>
      </c>
      <c r="O6626" s="3" t="s">
        <v>43794</v>
      </c>
      <c r="P6626" t="s">
        <v>247</v>
      </c>
      <c r="Q6626" t="s">
        <v>247</v>
      </c>
      <c r="R6626" t="s">
        <v>43794</v>
      </c>
      <c r="S6626" s="4" t="str">
        <f t="shared" si="103"/>
        <v>2004</v>
      </c>
    </row>
    <row r="6627" spans="1:19" hidden="1" x14ac:dyDescent="0.35">
      <c r="A6627" t="s">
        <v>43790</v>
      </c>
      <c r="B6627" t="s">
        <v>43791</v>
      </c>
      <c r="C6627" t="s">
        <v>43795</v>
      </c>
      <c r="D6627" t="s">
        <v>43796</v>
      </c>
      <c r="E6627" t="s">
        <v>43797</v>
      </c>
      <c r="F6627" t="s">
        <v>43798</v>
      </c>
      <c r="I6627" t="s">
        <v>43799</v>
      </c>
      <c r="J6627" t="s">
        <v>43800</v>
      </c>
      <c r="M6627" t="s">
        <v>112297</v>
      </c>
      <c r="N6627" t="s">
        <v>124</v>
      </c>
      <c r="O6627" s="3" t="s">
        <v>43801</v>
      </c>
      <c r="P6627" t="s">
        <v>124</v>
      </c>
      <c r="Q6627" t="s">
        <v>124</v>
      </c>
      <c r="R6627" t="s">
        <v>43801</v>
      </c>
      <c r="S6627" s="4" t="str">
        <f t="shared" si="103"/>
        <v>2004</v>
      </c>
    </row>
    <row r="6628" spans="1:19" hidden="1" x14ac:dyDescent="0.35">
      <c r="A6628" t="s">
        <v>43797</v>
      </c>
      <c r="B6628" t="s">
        <v>43798</v>
      </c>
      <c r="C6628" t="s">
        <v>43802</v>
      </c>
      <c r="D6628" t="s">
        <v>43803</v>
      </c>
      <c r="E6628" t="s">
        <v>43804</v>
      </c>
      <c r="F6628" t="s">
        <v>43805</v>
      </c>
      <c r="I6628" t="s">
        <v>43806</v>
      </c>
      <c r="J6628" t="s">
        <v>43807</v>
      </c>
      <c r="M6628" t="s">
        <v>112297</v>
      </c>
      <c r="N6628" t="s">
        <v>124</v>
      </c>
      <c r="O6628" s="3" t="s">
        <v>43808</v>
      </c>
      <c r="P6628" t="s">
        <v>124</v>
      </c>
      <c r="Q6628" t="s">
        <v>124</v>
      </c>
      <c r="R6628" t="s">
        <v>43808</v>
      </c>
      <c r="S6628" s="4" t="str">
        <f t="shared" si="103"/>
        <v>2004</v>
      </c>
    </row>
    <row r="6629" spans="1:19" hidden="1" x14ac:dyDescent="0.35">
      <c r="A6629" t="s">
        <v>43804</v>
      </c>
      <c r="B6629" t="s">
        <v>43805</v>
      </c>
      <c r="C6629" t="s">
        <v>43809</v>
      </c>
      <c r="D6629" t="s">
        <v>43810</v>
      </c>
      <c r="E6629" t="s">
        <v>43811</v>
      </c>
      <c r="F6629" t="s">
        <v>43812</v>
      </c>
      <c r="I6629" t="s">
        <v>43813</v>
      </c>
      <c r="J6629" t="s">
        <v>43814</v>
      </c>
      <c r="M6629" t="s">
        <v>112298</v>
      </c>
      <c r="N6629" t="s">
        <v>28</v>
      </c>
      <c r="O6629" s="3" t="s">
        <v>43815</v>
      </c>
      <c r="P6629" t="s">
        <v>16314</v>
      </c>
      <c r="Q6629" t="s">
        <v>16314</v>
      </c>
      <c r="R6629" t="s">
        <v>43815</v>
      </c>
      <c r="S6629" s="4" t="str">
        <f t="shared" si="103"/>
        <v>2004</v>
      </c>
    </row>
    <row r="6630" spans="1:19" hidden="1" x14ac:dyDescent="0.35">
      <c r="A6630" t="s">
        <v>43811</v>
      </c>
      <c r="B6630" t="s">
        <v>43812</v>
      </c>
      <c r="C6630" t="s">
        <v>43816</v>
      </c>
      <c r="D6630" t="s">
        <v>43817</v>
      </c>
      <c r="E6630" t="s">
        <v>43818</v>
      </c>
      <c r="F6630" t="s">
        <v>43819</v>
      </c>
      <c r="I6630" t="s">
        <v>43820</v>
      </c>
      <c r="J6630" t="s">
        <v>43821</v>
      </c>
      <c r="M6630" t="s">
        <v>112297</v>
      </c>
      <c r="N6630" t="s">
        <v>124</v>
      </c>
      <c r="O6630" s="3" t="s">
        <v>43822</v>
      </c>
      <c r="P6630" t="s">
        <v>124</v>
      </c>
      <c r="Q6630" t="s">
        <v>124</v>
      </c>
      <c r="R6630" t="s">
        <v>43822</v>
      </c>
      <c r="S6630" s="4" t="str">
        <f t="shared" si="103"/>
        <v>2004</v>
      </c>
    </row>
    <row r="6631" spans="1:19" hidden="1" x14ac:dyDescent="0.35">
      <c r="A6631" t="s">
        <v>43818</v>
      </c>
      <c r="B6631" t="s">
        <v>43819</v>
      </c>
      <c r="C6631" t="s">
        <v>43823</v>
      </c>
      <c r="D6631" t="s">
        <v>43824</v>
      </c>
      <c r="E6631" t="s">
        <v>43825</v>
      </c>
      <c r="F6631" t="s">
        <v>43826</v>
      </c>
      <c r="I6631" t="s">
        <v>43827</v>
      </c>
      <c r="J6631" t="s">
        <v>43828</v>
      </c>
      <c r="M6631" t="s">
        <v>112298</v>
      </c>
      <c r="N6631" t="s">
        <v>28</v>
      </c>
      <c r="O6631" s="3" t="s">
        <v>43829</v>
      </c>
      <c r="P6631" t="s">
        <v>16314</v>
      </c>
      <c r="Q6631" t="s">
        <v>16314</v>
      </c>
      <c r="R6631" t="s">
        <v>43829</v>
      </c>
      <c r="S6631" s="4" t="str">
        <f t="shared" si="103"/>
        <v>2004</v>
      </c>
    </row>
    <row r="6632" spans="1:19" hidden="1" x14ac:dyDescent="0.35">
      <c r="A6632" t="s">
        <v>43825</v>
      </c>
      <c r="B6632" t="s">
        <v>43826</v>
      </c>
      <c r="C6632" t="s">
        <v>43830</v>
      </c>
      <c r="D6632" t="s">
        <v>43831</v>
      </c>
      <c r="E6632" t="s">
        <v>43832</v>
      </c>
      <c r="F6632" t="s">
        <v>43833</v>
      </c>
      <c r="I6632" t="s">
        <v>43834</v>
      </c>
      <c r="J6632" t="s">
        <v>43835</v>
      </c>
      <c r="M6632" t="s">
        <v>112297</v>
      </c>
      <c r="N6632" t="s">
        <v>124</v>
      </c>
      <c r="O6632" s="3" t="s">
        <v>43836</v>
      </c>
      <c r="P6632" t="s">
        <v>124</v>
      </c>
      <c r="Q6632" t="s">
        <v>124</v>
      </c>
      <c r="R6632" t="s">
        <v>43836</v>
      </c>
      <c r="S6632" s="4" t="str">
        <f t="shared" si="103"/>
        <v>2004</v>
      </c>
    </row>
    <row r="6633" spans="1:19" hidden="1" x14ac:dyDescent="0.35">
      <c r="A6633" t="s">
        <v>43832</v>
      </c>
      <c r="B6633" t="s">
        <v>43833</v>
      </c>
      <c r="C6633" t="s">
        <v>43837</v>
      </c>
      <c r="D6633" t="s">
        <v>43838</v>
      </c>
      <c r="E6633" t="s">
        <v>43839</v>
      </c>
      <c r="F6633" t="s">
        <v>43840</v>
      </c>
      <c r="I6633" t="s">
        <v>43841</v>
      </c>
      <c r="J6633" t="s">
        <v>43842</v>
      </c>
      <c r="M6633" t="s">
        <v>112297</v>
      </c>
      <c r="N6633" t="s">
        <v>124</v>
      </c>
      <c r="O6633" s="3" t="s">
        <v>43843</v>
      </c>
      <c r="P6633" t="s">
        <v>124</v>
      </c>
      <c r="Q6633" t="s">
        <v>124</v>
      </c>
      <c r="R6633" t="s">
        <v>43843</v>
      </c>
      <c r="S6633" s="4" t="str">
        <f t="shared" si="103"/>
        <v>2004</v>
      </c>
    </row>
    <row r="6634" spans="1:19" hidden="1" x14ac:dyDescent="0.35">
      <c r="A6634" t="s">
        <v>43839</v>
      </c>
      <c r="B6634" t="s">
        <v>43840</v>
      </c>
      <c r="C6634" t="s">
        <v>43844</v>
      </c>
      <c r="D6634" t="s">
        <v>43845</v>
      </c>
      <c r="E6634" t="s">
        <v>43846</v>
      </c>
      <c r="F6634" t="s">
        <v>43847</v>
      </c>
      <c r="I6634" t="s">
        <v>43848</v>
      </c>
      <c r="J6634" t="s">
        <v>43849</v>
      </c>
      <c r="M6634" t="s">
        <v>112297</v>
      </c>
      <c r="N6634" t="s">
        <v>124</v>
      </c>
      <c r="O6634" s="3" t="s">
        <v>43850</v>
      </c>
      <c r="P6634" t="s">
        <v>124</v>
      </c>
      <c r="Q6634" t="s">
        <v>124</v>
      </c>
      <c r="R6634" t="s">
        <v>43850</v>
      </c>
      <c r="S6634" s="4" t="str">
        <f t="shared" si="103"/>
        <v>2004</v>
      </c>
    </row>
    <row r="6635" spans="1:19" hidden="1" x14ac:dyDescent="0.35">
      <c r="A6635" t="s">
        <v>43846</v>
      </c>
      <c r="B6635" t="s">
        <v>43847</v>
      </c>
      <c r="C6635" t="s">
        <v>43851</v>
      </c>
      <c r="D6635" t="s">
        <v>43852</v>
      </c>
      <c r="E6635" t="s">
        <v>43853</v>
      </c>
      <c r="F6635" t="s">
        <v>43854</v>
      </c>
      <c r="I6635" t="s">
        <v>43855</v>
      </c>
      <c r="J6635" t="s">
        <v>43856</v>
      </c>
      <c r="M6635" t="s">
        <v>112298</v>
      </c>
      <c r="N6635" t="s">
        <v>28</v>
      </c>
      <c r="O6635" s="3" t="s">
        <v>43857</v>
      </c>
      <c r="P6635" t="s">
        <v>16314</v>
      </c>
      <c r="Q6635" t="s">
        <v>16314</v>
      </c>
      <c r="R6635" t="s">
        <v>43857</v>
      </c>
      <c r="S6635" s="4" t="str">
        <f t="shared" si="103"/>
        <v>2004</v>
      </c>
    </row>
    <row r="6636" spans="1:19" hidden="1" x14ac:dyDescent="0.35">
      <c r="A6636" t="s">
        <v>43853</v>
      </c>
      <c r="B6636" t="s">
        <v>43854</v>
      </c>
      <c r="C6636" t="s">
        <v>43858</v>
      </c>
      <c r="D6636" t="s">
        <v>43859</v>
      </c>
      <c r="E6636" t="s">
        <v>43860</v>
      </c>
      <c r="F6636" t="s">
        <v>43861</v>
      </c>
      <c r="I6636" t="s">
        <v>43862</v>
      </c>
      <c r="J6636" t="s">
        <v>43863</v>
      </c>
      <c r="M6636" t="s">
        <v>112298</v>
      </c>
      <c r="N6636" t="s">
        <v>28</v>
      </c>
      <c r="O6636" s="3" t="s">
        <v>43864</v>
      </c>
      <c r="P6636" t="s">
        <v>16314</v>
      </c>
      <c r="Q6636" t="s">
        <v>16314</v>
      </c>
      <c r="R6636" t="s">
        <v>43864</v>
      </c>
      <c r="S6636" s="4" t="str">
        <f t="shared" si="103"/>
        <v>2004</v>
      </c>
    </row>
    <row r="6637" spans="1:19" hidden="1" x14ac:dyDescent="0.35">
      <c r="A6637" t="s">
        <v>43860</v>
      </c>
      <c r="B6637" t="s">
        <v>43861</v>
      </c>
      <c r="C6637" t="s">
        <v>43865</v>
      </c>
      <c r="D6637" t="s">
        <v>43866</v>
      </c>
      <c r="E6637" t="s">
        <v>43867</v>
      </c>
      <c r="F6637" t="s">
        <v>43868</v>
      </c>
      <c r="I6637" t="s">
        <v>43869</v>
      </c>
      <c r="J6637" t="s">
        <v>43870</v>
      </c>
      <c r="M6637" t="s">
        <v>112299</v>
      </c>
      <c r="N6637" t="s">
        <v>247</v>
      </c>
      <c r="O6637" s="3" t="s">
        <v>43871</v>
      </c>
      <c r="P6637" t="s">
        <v>247</v>
      </c>
      <c r="Q6637" t="s">
        <v>247</v>
      </c>
      <c r="R6637" t="s">
        <v>43871</v>
      </c>
      <c r="S6637" s="4" t="str">
        <f t="shared" si="103"/>
        <v>2004</v>
      </c>
    </row>
    <row r="6638" spans="1:19" hidden="1" x14ac:dyDescent="0.35">
      <c r="A6638" t="s">
        <v>43867</v>
      </c>
      <c r="B6638" t="s">
        <v>43868</v>
      </c>
      <c r="C6638" t="s">
        <v>43872</v>
      </c>
      <c r="D6638" t="s">
        <v>43873</v>
      </c>
      <c r="E6638" t="s">
        <v>43874</v>
      </c>
      <c r="F6638" t="s">
        <v>43875</v>
      </c>
      <c r="I6638" t="s">
        <v>43876</v>
      </c>
      <c r="J6638" t="s">
        <v>43877</v>
      </c>
      <c r="M6638" t="s">
        <v>112299</v>
      </c>
      <c r="N6638" t="s">
        <v>247</v>
      </c>
      <c r="O6638" s="3" t="s">
        <v>43878</v>
      </c>
      <c r="P6638" t="s">
        <v>247</v>
      </c>
      <c r="Q6638" t="s">
        <v>247</v>
      </c>
      <c r="R6638" t="s">
        <v>43878</v>
      </c>
      <c r="S6638" s="4" t="str">
        <f t="shared" si="103"/>
        <v>2004</v>
      </c>
    </row>
    <row r="6639" spans="1:19" hidden="1" x14ac:dyDescent="0.35">
      <c r="A6639" t="s">
        <v>43874</v>
      </c>
      <c r="B6639" t="s">
        <v>43875</v>
      </c>
      <c r="C6639" t="s">
        <v>43879</v>
      </c>
      <c r="D6639" t="s">
        <v>43880</v>
      </c>
      <c r="E6639" t="s">
        <v>43881</v>
      </c>
      <c r="F6639" t="s">
        <v>43882</v>
      </c>
      <c r="I6639" t="s">
        <v>43883</v>
      </c>
      <c r="J6639" t="s">
        <v>43884</v>
      </c>
      <c r="M6639" t="s">
        <v>112299</v>
      </c>
      <c r="N6639" t="s">
        <v>247</v>
      </c>
      <c r="O6639" s="3" t="s">
        <v>43885</v>
      </c>
      <c r="P6639" t="s">
        <v>247</v>
      </c>
      <c r="Q6639" t="s">
        <v>247</v>
      </c>
      <c r="R6639" t="s">
        <v>43885</v>
      </c>
      <c r="S6639" s="4" t="str">
        <f t="shared" si="103"/>
        <v>2004</v>
      </c>
    </row>
    <row r="6640" spans="1:19" hidden="1" x14ac:dyDescent="0.35">
      <c r="A6640" t="s">
        <v>43881</v>
      </c>
      <c r="B6640" t="s">
        <v>43882</v>
      </c>
      <c r="C6640" t="s">
        <v>43886</v>
      </c>
      <c r="D6640" t="s">
        <v>43887</v>
      </c>
      <c r="E6640" t="s">
        <v>43888</v>
      </c>
      <c r="F6640" t="s">
        <v>43889</v>
      </c>
      <c r="I6640" t="s">
        <v>43890</v>
      </c>
      <c r="J6640" t="s">
        <v>43891</v>
      </c>
      <c r="M6640" t="s">
        <v>112299</v>
      </c>
      <c r="N6640" t="s">
        <v>247</v>
      </c>
      <c r="O6640" s="3" t="s">
        <v>43892</v>
      </c>
      <c r="P6640" t="s">
        <v>247</v>
      </c>
      <c r="Q6640" t="s">
        <v>247</v>
      </c>
      <c r="R6640" t="s">
        <v>43892</v>
      </c>
      <c r="S6640" s="4" t="str">
        <f t="shared" si="103"/>
        <v>2004</v>
      </c>
    </row>
    <row r="6641" spans="1:19" hidden="1" x14ac:dyDescent="0.35">
      <c r="A6641" t="s">
        <v>43888</v>
      </c>
      <c r="B6641" t="s">
        <v>43889</v>
      </c>
      <c r="C6641" t="s">
        <v>43893</v>
      </c>
      <c r="D6641" t="s">
        <v>43894</v>
      </c>
      <c r="E6641" t="s">
        <v>43895</v>
      </c>
      <c r="F6641" t="s">
        <v>43896</v>
      </c>
      <c r="I6641" t="s">
        <v>43897</v>
      </c>
      <c r="J6641" t="s">
        <v>43898</v>
      </c>
      <c r="M6641" t="s">
        <v>112299</v>
      </c>
      <c r="N6641" t="s">
        <v>247</v>
      </c>
      <c r="O6641" s="3" t="s">
        <v>43899</v>
      </c>
      <c r="P6641" t="s">
        <v>247</v>
      </c>
      <c r="Q6641" t="s">
        <v>247</v>
      </c>
      <c r="R6641" t="s">
        <v>43899</v>
      </c>
      <c r="S6641" s="4" t="str">
        <f t="shared" si="103"/>
        <v>2004</v>
      </c>
    </row>
    <row r="6642" spans="1:19" hidden="1" x14ac:dyDescent="0.35">
      <c r="A6642" t="s">
        <v>43895</v>
      </c>
      <c r="B6642" t="s">
        <v>43896</v>
      </c>
      <c r="C6642" t="s">
        <v>43900</v>
      </c>
      <c r="D6642" t="s">
        <v>43901</v>
      </c>
      <c r="E6642" t="s">
        <v>43902</v>
      </c>
      <c r="F6642" t="s">
        <v>43903</v>
      </c>
      <c r="I6642" t="e">
        <f>+ now Amaya wxWidgets interface compile with wxWidgets2.5.1 (linked with dll) + fix a bug when a menu is activated (wxWidgets version)</f>
        <v>#NAME?</v>
      </c>
      <c r="J6642" t="s">
        <v>43904</v>
      </c>
      <c r="M6642" t="s">
        <v>16314</v>
      </c>
      <c r="N6642" t="s">
        <v>16314</v>
      </c>
      <c r="O6642" s="3" t="s">
        <v>43905</v>
      </c>
      <c r="P6642" t="s">
        <v>16314</v>
      </c>
      <c r="Q6642" t="s">
        <v>16314</v>
      </c>
      <c r="R6642" t="s">
        <v>43905</v>
      </c>
      <c r="S6642" s="4" t="str">
        <f t="shared" si="103"/>
        <v>2004</v>
      </c>
    </row>
    <row r="6643" spans="1:19" hidden="1" x14ac:dyDescent="0.35">
      <c r="A6643" t="s">
        <v>43902</v>
      </c>
      <c r="B6643" t="s">
        <v>43903</v>
      </c>
      <c r="C6643" t="s">
        <v>43906</v>
      </c>
      <c r="D6643" t="s">
        <v>43907</v>
      </c>
      <c r="E6643" t="s">
        <v>43908</v>
      </c>
      <c r="F6643" t="s">
        <v>43909</v>
      </c>
      <c r="I6643" t="s">
        <v>43910</v>
      </c>
      <c r="J6643" t="s">
        <v>43911</v>
      </c>
      <c r="M6643" t="s">
        <v>112299</v>
      </c>
      <c r="N6643" t="s">
        <v>247</v>
      </c>
      <c r="O6643" s="3" t="s">
        <v>43912</v>
      </c>
      <c r="P6643" t="s">
        <v>247</v>
      </c>
      <c r="Q6643" t="s">
        <v>247</v>
      </c>
      <c r="R6643" t="s">
        <v>43912</v>
      </c>
      <c r="S6643" s="4" t="str">
        <f t="shared" si="103"/>
        <v>2004</v>
      </c>
    </row>
    <row r="6644" spans="1:19" hidden="1" x14ac:dyDescent="0.35">
      <c r="A6644" t="s">
        <v>43908</v>
      </c>
      <c r="B6644" t="s">
        <v>43909</v>
      </c>
      <c r="C6644" t="s">
        <v>43913</v>
      </c>
      <c r="D6644" t="s">
        <v>43914</v>
      </c>
      <c r="E6644" t="s">
        <v>43915</v>
      </c>
      <c r="F6644" t="s">
        <v>43916</v>
      </c>
      <c r="I6644" t="s">
        <v>43917</v>
      </c>
      <c r="J6644" t="s">
        <v>43918</v>
      </c>
      <c r="M6644" t="s">
        <v>112297</v>
      </c>
      <c r="N6644" t="s">
        <v>124</v>
      </c>
      <c r="O6644" s="3" t="s">
        <v>43919</v>
      </c>
      <c r="P6644" t="s">
        <v>124</v>
      </c>
      <c r="Q6644" t="s">
        <v>124</v>
      </c>
      <c r="R6644" t="s">
        <v>43919</v>
      </c>
      <c r="S6644" s="4" t="str">
        <f t="shared" si="103"/>
        <v>2004</v>
      </c>
    </row>
    <row r="6645" spans="1:19" hidden="1" x14ac:dyDescent="0.35">
      <c r="A6645" t="s">
        <v>43915</v>
      </c>
      <c r="B6645" t="s">
        <v>43916</v>
      </c>
      <c r="C6645" t="s">
        <v>43920</v>
      </c>
      <c r="D6645" t="s">
        <v>43921</v>
      </c>
      <c r="E6645" t="s">
        <v>43922</v>
      </c>
      <c r="F6645" t="s">
        <v>43923</v>
      </c>
      <c r="I6645" t="s">
        <v>43924</v>
      </c>
      <c r="J6645" t="s">
        <v>43925</v>
      </c>
      <c r="M6645" t="s">
        <v>112297</v>
      </c>
      <c r="N6645" t="s">
        <v>124</v>
      </c>
      <c r="O6645" s="3" t="s">
        <v>43926</v>
      </c>
      <c r="P6645" t="s">
        <v>124</v>
      </c>
      <c r="Q6645" t="s">
        <v>124</v>
      </c>
      <c r="R6645" t="s">
        <v>43926</v>
      </c>
      <c r="S6645" s="4" t="str">
        <f t="shared" si="103"/>
        <v>2004</v>
      </c>
    </row>
    <row r="6646" spans="1:19" hidden="1" x14ac:dyDescent="0.35">
      <c r="A6646" t="s">
        <v>43922</v>
      </c>
      <c r="B6646" t="s">
        <v>43923</v>
      </c>
      <c r="C6646" t="s">
        <v>43927</v>
      </c>
      <c r="D6646" t="s">
        <v>43928</v>
      </c>
      <c r="E6646" t="s">
        <v>43929</v>
      </c>
      <c r="F6646" t="s">
        <v>43930</v>
      </c>
      <c r="I6646" t="s">
        <v>43931</v>
      </c>
      <c r="J6646" t="s">
        <v>43932</v>
      </c>
      <c r="M6646" t="s">
        <v>112298</v>
      </c>
      <c r="N6646" t="s">
        <v>28</v>
      </c>
      <c r="O6646" s="3" t="s">
        <v>43933</v>
      </c>
      <c r="P6646" t="s">
        <v>16314</v>
      </c>
      <c r="Q6646" t="s">
        <v>16314</v>
      </c>
      <c r="R6646" t="s">
        <v>43933</v>
      </c>
      <c r="S6646" s="4" t="str">
        <f t="shared" si="103"/>
        <v>2004</v>
      </c>
    </row>
    <row r="6647" spans="1:19" hidden="1" x14ac:dyDescent="0.35">
      <c r="A6647" t="s">
        <v>43929</v>
      </c>
      <c r="B6647" t="s">
        <v>43930</v>
      </c>
      <c r="C6647" t="s">
        <v>43934</v>
      </c>
      <c r="D6647" t="s">
        <v>43935</v>
      </c>
      <c r="E6647" t="s">
        <v>43936</v>
      </c>
      <c r="F6647" t="s">
        <v>43937</v>
      </c>
      <c r="I6647" t="s">
        <v>43938</v>
      </c>
      <c r="J6647" t="s">
        <v>43939</v>
      </c>
      <c r="M6647" t="s">
        <v>112299</v>
      </c>
      <c r="N6647" t="s">
        <v>247</v>
      </c>
      <c r="O6647" s="3" t="s">
        <v>43940</v>
      </c>
      <c r="P6647" t="s">
        <v>247</v>
      </c>
      <c r="Q6647" t="s">
        <v>247</v>
      </c>
      <c r="R6647" t="s">
        <v>43940</v>
      </c>
      <c r="S6647" s="4" t="str">
        <f t="shared" si="103"/>
        <v>2004</v>
      </c>
    </row>
    <row r="6648" spans="1:19" hidden="1" x14ac:dyDescent="0.35">
      <c r="A6648" t="s">
        <v>43936</v>
      </c>
      <c r="B6648" t="s">
        <v>43937</v>
      </c>
      <c r="C6648" t="s">
        <v>43941</v>
      </c>
      <c r="D6648" t="s">
        <v>43942</v>
      </c>
      <c r="E6648" t="s">
        <v>43943</v>
      </c>
      <c r="F6648" t="s">
        <v>43944</v>
      </c>
      <c r="I6648" t="s">
        <v>43945</v>
      </c>
      <c r="J6648" t="s">
        <v>1095</v>
      </c>
      <c r="M6648" t="s">
        <v>112298</v>
      </c>
      <c r="N6648" t="s">
        <v>28</v>
      </c>
      <c r="O6648" s="3" t="s">
        <v>43946</v>
      </c>
      <c r="P6648" t="s">
        <v>16314</v>
      </c>
      <c r="Q6648" t="s">
        <v>16314</v>
      </c>
      <c r="R6648" t="s">
        <v>43946</v>
      </c>
      <c r="S6648" s="4" t="str">
        <f t="shared" si="103"/>
        <v>2004</v>
      </c>
    </row>
    <row r="6649" spans="1:19" hidden="1" x14ac:dyDescent="0.35">
      <c r="A6649" t="s">
        <v>43943</v>
      </c>
      <c r="B6649" t="s">
        <v>43944</v>
      </c>
      <c r="C6649" t="s">
        <v>43947</v>
      </c>
      <c r="D6649" t="s">
        <v>43948</v>
      </c>
      <c r="E6649" t="s">
        <v>43949</v>
      </c>
      <c r="F6649" t="s">
        <v>43950</v>
      </c>
      <c r="I6649" t="s">
        <v>512</v>
      </c>
      <c r="J6649" t="s">
        <v>512</v>
      </c>
      <c r="M6649" t="s">
        <v>112297</v>
      </c>
      <c r="N6649" t="s">
        <v>124</v>
      </c>
      <c r="O6649" s="3" t="s">
        <v>43951</v>
      </c>
      <c r="P6649" t="s">
        <v>124</v>
      </c>
      <c r="Q6649" t="s">
        <v>124</v>
      </c>
      <c r="R6649" t="s">
        <v>43951</v>
      </c>
      <c r="S6649" s="4" t="str">
        <f t="shared" si="103"/>
        <v>2004</v>
      </c>
    </row>
    <row r="6650" spans="1:19" hidden="1" x14ac:dyDescent="0.35">
      <c r="A6650" t="s">
        <v>43949</v>
      </c>
      <c r="B6650" t="s">
        <v>43950</v>
      </c>
      <c r="C6650" t="s">
        <v>43952</v>
      </c>
      <c r="D6650" t="s">
        <v>43953</v>
      </c>
      <c r="E6650" t="s">
        <v>43954</v>
      </c>
      <c r="F6650" t="s">
        <v>43955</v>
      </c>
      <c r="I6650" t="s">
        <v>43956</v>
      </c>
      <c r="J6650" t="s">
        <v>43957</v>
      </c>
      <c r="M6650" t="s">
        <v>112297</v>
      </c>
      <c r="N6650" t="s">
        <v>124</v>
      </c>
      <c r="O6650" s="3" t="s">
        <v>43958</v>
      </c>
      <c r="P6650" t="s">
        <v>124</v>
      </c>
      <c r="Q6650" t="s">
        <v>124</v>
      </c>
      <c r="R6650" t="s">
        <v>43958</v>
      </c>
      <c r="S6650" s="4" t="str">
        <f t="shared" si="103"/>
        <v>2004</v>
      </c>
    </row>
    <row r="6651" spans="1:19" hidden="1" x14ac:dyDescent="0.35">
      <c r="A6651" t="s">
        <v>43954</v>
      </c>
      <c r="B6651" t="s">
        <v>43955</v>
      </c>
      <c r="C6651" t="s">
        <v>43959</v>
      </c>
      <c r="D6651" t="s">
        <v>43960</v>
      </c>
      <c r="E6651" t="s">
        <v>43961</v>
      </c>
      <c r="F6651" t="s">
        <v>43962</v>
      </c>
      <c r="I6651" t="s">
        <v>43963</v>
      </c>
      <c r="J6651" t="s">
        <v>43964</v>
      </c>
      <c r="M6651" t="s">
        <v>112298</v>
      </c>
      <c r="N6651" t="s">
        <v>28</v>
      </c>
      <c r="O6651" s="3" t="s">
        <v>43965</v>
      </c>
      <c r="P6651" t="s">
        <v>16314</v>
      </c>
      <c r="Q6651" t="s">
        <v>16314</v>
      </c>
      <c r="R6651" t="s">
        <v>43965</v>
      </c>
      <c r="S6651" s="4" t="str">
        <f t="shared" si="103"/>
        <v>2004</v>
      </c>
    </row>
    <row r="6652" spans="1:19" hidden="1" x14ac:dyDescent="0.35">
      <c r="A6652" t="s">
        <v>43961</v>
      </c>
      <c r="B6652" t="s">
        <v>43962</v>
      </c>
      <c r="C6652" t="s">
        <v>43966</v>
      </c>
      <c r="D6652" t="s">
        <v>43967</v>
      </c>
      <c r="E6652" t="s">
        <v>43968</v>
      </c>
      <c r="F6652" t="s">
        <v>43969</v>
      </c>
      <c r="I6652" t="s">
        <v>43970</v>
      </c>
      <c r="J6652" t="s">
        <v>43971</v>
      </c>
      <c r="M6652" t="s">
        <v>112297</v>
      </c>
      <c r="N6652" t="s">
        <v>124</v>
      </c>
      <c r="O6652" s="3" t="s">
        <v>43972</v>
      </c>
      <c r="P6652" t="s">
        <v>124</v>
      </c>
      <c r="Q6652" t="s">
        <v>124</v>
      </c>
      <c r="R6652" t="s">
        <v>43972</v>
      </c>
      <c r="S6652" s="4" t="str">
        <f t="shared" si="103"/>
        <v>2004</v>
      </c>
    </row>
    <row r="6653" spans="1:19" hidden="1" x14ac:dyDescent="0.35">
      <c r="A6653" t="s">
        <v>43968</v>
      </c>
      <c r="B6653" t="s">
        <v>43969</v>
      </c>
      <c r="C6653" t="s">
        <v>43973</v>
      </c>
      <c r="D6653" t="s">
        <v>43974</v>
      </c>
      <c r="E6653" t="s">
        <v>43975</v>
      </c>
      <c r="F6653" t="s">
        <v>43976</v>
      </c>
      <c r="I6653" t="s">
        <v>43977</v>
      </c>
      <c r="J6653" t="s">
        <v>43978</v>
      </c>
      <c r="M6653" t="s">
        <v>112299</v>
      </c>
      <c r="N6653" t="s">
        <v>247</v>
      </c>
      <c r="O6653" s="3" t="s">
        <v>43979</v>
      </c>
      <c r="P6653" t="s">
        <v>247</v>
      </c>
      <c r="Q6653" t="s">
        <v>247</v>
      </c>
      <c r="R6653" t="s">
        <v>43979</v>
      </c>
      <c r="S6653" s="4" t="str">
        <f t="shared" si="103"/>
        <v>2004</v>
      </c>
    </row>
    <row r="6654" spans="1:19" hidden="1" x14ac:dyDescent="0.35">
      <c r="A6654" t="s">
        <v>43975</v>
      </c>
      <c r="B6654" t="s">
        <v>43976</v>
      </c>
      <c r="C6654" t="s">
        <v>43980</v>
      </c>
      <c r="D6654" t="s">
        <v>43981</v>
      </c>
      <c r="E6654" t="s">
        <v>43982</v>
      </c>
      <c r="F6654" t="s">
        <v>43983</v>
      </c>
      <c r="I6654" t="s">
        <v>43984</v>
      </c>
      <c r="J6654" t="s">
        <v>43985</v>
      </c>
      <c r="M6654" t="s">
        <v>112297</v>
      </c>
      <c r="N6654" t="s">
        <v>124</v>
      </c>
      <c r="O6654" s="3" t="s">
        <v>43986</v>
      </c>
      <c r="P6654" t="s">
        <v>124</v>
      </c>
      <c r="Q6654" t="s">
        <v>124</v>
      </c>
      <c r="R6654" t="s">
        <v>43986</v>
      </c>
      <c r="S6654" s="4" t="str">
        <f t="shared" si="103"/>
        <v>2004</v>
      </c>
    </row>
    <row r="6655" spans="1:19" hidden="1" x14ac:dyDescent="0.35">
      <c r="A6655" t="s">
        <v>43982</v>
      </c>
      <c r="B6655" t="s">
        <v>43983</v>
      </c>
      <c r="C6655" s="1" t="s">
        <v>43987</v>
      </c>
      <c r="D6655" s="1" t="s">
        <v>43988</v>
      </c>
      <c r="E6655" t="s">
        <v>43989</v>
      </c>
      <c r="F6655" t="s">
        <v>43990</v>
      </c>
      <c r="I6655" t="s">
        <v>43991</v>
      </c>
      <c r="J6655" t="s">
        <v>43992</v>
      </c>
      <c r="M6655" t="s">
        <v>112298</v>
      </c>
      <c r="N6655" t="s">
        <v>28</v>
      </c>
      <c r="O6655" s="3" t="s">
        <v>43993</v>
      </c>
      <c r="P6655" t="s">
        <v>16314</v>
      </c>
      <c r="Q6655" t="s">
        <v>16314</v>
      </c>
      <c r="R6655" t="s">
        <v>43993</v>
      </c>
      <c r="S6655" s="4" t="str">
        <f t="shared" si="103"/>
        <v>2004</v>
      </c>
    </row>
    <row r="6656" spans="1:19" hidden="1" x14ac:dyDescent="0.35">
      <c r="A6656" t="s">
        <v>43989</v>
      </c>
      <c r="B6656" t="s">
        <v>43990</v>
      </c>
      <c r="C6656" t="s">
        <v>43994</v>
      </c>
      <c r="D6656" t="s">
        <v>43995</v>
      </c>
      <c r="E6656" t="s">
        <v>43996</v>
      </c>
      <c r="F6656" t="s">
        <v>43997</v>
      </c>
      <c r="I6656" t="s">
        <v>43998</v>
      </c>
      <c r="J6656" t="s">
        <v>43999</v>
      </c>
      <c r="M6656" t="s">
        <v>112297</v>
      </c>
      <c r="N6656" t="s">
        <v>124</v>
      </c>
      <c r="O6656" s="3" t="s">
        <v>44000</v>
      </c>
      <c r="P6656" t="s">
        <v>124</v>
      </c>
      <c r="Q6656" t="s">
        <v>124</v>
      </c>
      <c r="R6656" t="s">
        <v>44000</v>
      </c>
      <c r="S6656" s="4" t="str">
        <f t="shared" si="103"/>
        <v>2004</v>
      </c>
    </row>
    <row r="6657" spans="1:19" hidden="1" x14ac:dyDescent="0.35">
      <c r="A6657" t="s">
        <v>43996</v>
      </c>
      <c r="B6657" t="s">
        <v>43997</v>
      </c>
      <c r="C6657" t="s">
        <v>44001</v>
      </c>
      <c r="D6657" t="s">
        <v>44002</v>
      </c>
      <c r="E6657" t="s">
        <v>44003</v>
      </c>
      <c r="F6657" t="s">
        <v>44004</v>
      </c>
      <c r="I6657" t="s">
        <v>44005</v>
      </c>
      <c r="J6657" t="s">
        <v>44006</v>
      </c>
      <c r="M6657" t="s">
        <v>112298</v>
      </c>
      <c r="N6657" t="s">
        <v>28</v>
      </c>
      <c r="O6657" s="3" t="s">
        <v>44007</v>
      </c>
      <c r="P6657" t="s">
        <v>16314</v>
      </c>
      <c r="Q6657" t="s">
        <v>16314</v>
      </c>
      <c r="R6657" t="s">
        <v>44007</v>
      </c>
      <c r="S6657" s="4" t="str">
        <f t="shared" si="103"/>
        <v>2004</v>
      </c>
    </row>
    <row r="6658" spans="1:19" hidden="1" x14ac:dyDescent="0.35">
      <c r="A6658" t="s">
        <v>44003</v>
      </c>
      <c r="B6658" t="s">
        <v>44004</v>
      </c>
      <c r="C6658" s="1" t="s">
        <v>44008</v>
      </c>
      <c r="D6658" s="1" t="s">
        <v>44009</v>
      </c>
      <c r="E6658" t="s">
        <v>44010</v>
      </c>
      <c r="F6658" t="s">
        <v>44011</v>
      </c>
      <c r="I6658" t="s">
        <v>44012</v>
      </c>
      <c r="J6658" t="s">
        <v>44013</v>
      </c>
      <c r="M6658" t="s">
        <v>112297</v>
      </c>
      <c r="N6658" t="s">
        <v>124</v>
      </c>
      <c r="O6658" s="3" t="s">
        <v>44014</v>
      </c>
      <c r="P6658" t="s">
        <v>124</v>
      </c>
      <c r="Q6658" t="s">
        <v>124</v>
      </c>
      <c r="R6658" t="s">
        <v>44014</v>
      </c>
      <c r="S6658" s="4" t="str">
        <f t="shared" si="103"/>
        <v>2004</v>
      </c>
    </row>
    <row r="6659" spans="1:19" hidden="1" x14ac:dyDescent="0.35">
      <c r="A6659" t="s">
        <v>44010</v>
      </c>
      <c r="B6659" t="s">
        <v>44011</v>
      </c>
      <c r="C6659" t="s">
        <v>44015</v>
      </c>
      <c r="D6659" t="s">
        <v>44016</v>
      </c>
      <c r="E6659" t="s">
        <v>44017</v>
      </c>
      <c r="F6659" t="s">
        <v>44018</v>
      </c>
      <c r="I6659" t="s">
        <v>44019</v>
      </c>
      <c r="J6659" t="s">
        <v>2442</v>
      </c>
      <c r="M6659" t="s">
        <v>112297</v>
      </c>
      <c r="N6659" t="s">
        <v>124</v>
      </c>
      <c r="O6659" s="3" t="s">
        <v>44020</v>
      </c>
      <c r="P6659" t="s">
        <v>124</v>
      </c>
      <c r="Q6659" t="s">
        <v>124</v>
      </c>
      <c r="R6659" t="s">
        <v>44020</v>
      </c>
      <c r="S6659" s="4" t="str">
        <f t="shared" ref="S6659:S6722" si="104">LEFT(RIGHT(R6659,19),4)</f>
        <v>2004</v>
      </c>
    </row>
    <row r="6660" spans="1:19" hidden="1" x14ac:dyDescent="0.35">
      <c r="A6660" t="s">
        <v>44017</v>
      </c>
      <c r="B6660" t="s">
        <v>44018</v>
      </c>
      <c r="C6660" t="s">
        <v>44021</v>
      </c>
      <c r="D6660" t="s">
        <v>44022</v>
      </c>
      <c r="E6660" t="s">
        <v>44023</v>
      </c>
      <c r="F6660" t="s">
        <v>44024</v>
      </c>
      <c r="I6660" t="s">
        <v>44025</v>
      </c>
      <c r="J6660" t="s">
        <v>44026</v>
      </c>
      <c r="M6660" t="s">
        <v>112297</v>
      </c>
      <c r="N6660" t="s">
        <v>124</v>
      </c>
      <c r="O6660" s="3" t="s">
        <v>44027</v>
      </c>
      <c r="P6660" t="s">
        <v>124</v>
      </c>
      <c r="Q6660" t="s">
        <v>124</v>
      </c>
      <c r="R6660" t="s">
        <v>44027</v>
      </c>
      <c r="S6660" s="4" t="str">
        <f t="shared" si="104"/>
        <v>2004</v>
      </c>
    </row>
    <row r="6661" spans="1:19" hidden="1" x14ac:dyDescent="0.35">
      <c r="A6661" t="s">
        <v>44023</v>
      </c>
      <c r="B6661" t="s">
        <v>44024</v>
      </c>
      <c r="C6661" t="s">
        <v>44028</v>
      </c>
      <c r="D6661" t="s">
        <v>44029</v>
      </c>
      <c r="E6661" t="s">
        <v>44030</v>
      </c>
      <c r="F6661" t="s">
        <v>44031</v>
      </c>
      <c r="I6661" t="s">
        <v>44032</v>
      </c>
      <c r="J6661" t="s">
        <v>44033</v>
      </c>
      <c r="M6661" t="s">
        <v>112297</v>
      </c>
      <c r="N6661" t="s">
        <v>16314</v>
      </c>
      <c r="O6661" s="3" t="s">
        <v>44034</v>
      </c>
      <c r="P6661" t="s">
        <v>16314</v>
      </c>
      <c r="Q6661" t="s">
        <v>16314</v>
      </c>
      <c r="R6661" t="s">
        <v>44034</v>
      </c>
      <c r="S6661" s="4" t="str">
        <f t="shared" si="104"/>
        <v>2004</v>
      </c>
    </row>
    <row r="6662" spans="1:19" hidden="1" x14ac:dyDescent="0.35">
      <c r="A6662" t="s">
        <v>44030</v>
      </c>
      <c r="B6662" t="s">
        <v>44031</v>
      </c>
      <c r="C6662" t="s">
        <v>44035</v>
      </c>
      <c r="D6662" t="s">
        <v>44036</v>
      </c>
      <c r="E6662" t="s">
        <v>44037</v>
      </c>
      <c r="F6662" t="s">
        <v>44038</v>
      </c>
      <c r="I6662" t="s">
        <v>44039</v>
      </c>
      <c r="J6662" t="s">
        <v>44040</v>
      </c>
      <c r="M6662" t="s">
        <v>112299</v>
      </c>
      <c r="N6662" t="s">
        <v>247</v>
      </c>
      <c r="O6662" s="3" t="s">
        <v>44041</v>
      </c>
      <c r="P6662" t="s">
        <v>247</v>
      </c>
      <c r="Q6662" t="s">
        <v>247</v>
      </c>
      <c r="R6662" t="s">
        <v>44041</v>
      </c>
      <c r="S6662" s="4" t="str">
        <f t="shared" si="104"/>
        <v>2004</v>
      </c>
    </row>
    <row r="6663" spans="1:19" hidden="1" x14ac:dyDescent="0.35">
      <c r="A6663" t="s">
        <v>44037</v>
      </c>
      <c r="B6663" t="s">
        <v>44038</v>
      </c>
      <c r="C6663" t="s">
        <v>44042</v>
      </c>
      <c r="D6663">
        <v>318158001</v>
      </c>
      <c r="E6663" t="s">
        <v>44043</v>
      </c>
      <c r="F6663" t="s">
        <v>44044</v>
      </c>
      <c r="I6663" t="s">
        <v>44045</v>
      </c>
      <c r="J6663" t="s">
        <v>44046</v>
      </c>
      <c r="M6663" t="s">
        <v>112297</v>
      </c>
      <c r="N6663" t="s">
        <v>124</v>
      </c>
      <c r="O6663" s="3" t="s">
        <v>44047</v>
      </c>
      <c r="P6663" t="s">
        <v>124</v>
      </c>
      <c r="Q6663" t="s">
        <v>124</v>
      </c>
      <c r="R6663" t="s">
        <v>44047</v>
      </c>
      <c r="S6663" s="4" t="str">
        <f t="shared" si="104"/>
        <v>2004</v>
      </c>
    </row>
    <row r="6664" spans="1:19" hidden="1" x14ac:dyDescent="0.35">
      <c r="A6664" t="s">
        <v>44043</v>
      </c>
      <c r="B6664" t="s">
        <v>44044</v>
      </c>
      <c r="C6664" t="s">
        <v>44048</v>
      </c>
      <c r="D6664" t="s">
        <v>44049</v>
      </c>
      <c r="E6664" t="s">
        <v>44050</v>
      </c>
      <c r="F6664" t="s">
        <v>44051</v>
      </c>
      <c r="I6664" t="s">
        <v>44052</v>
      </c>
      <c r="J6664" t="s">
        <v>44053</v>
      </c>
      <c r="M6664" t="s">
        <v>112297</v>
      </c>
      <c r="N6664" t="s">
        <v>124</v>
      </c>
      <c r="O6664" s="3" t="s">
        <v>44054</v>
      </c>
      <c r="P6664" t="s">
        <v>124</v>
      </c>
      <c r="Q6664" t="s">
        <v>124</v>
      </c>
      <c r="R6664" t="s">
        <v>44054</v>
      </c>
      <c r="S6664" s="4" t="str">
        <f t="shared" si="104"/>
        <v>2004</v>
      </c>
    </row>
    <row r="6665" spans="1:19" hidden="1" x14ac:dyDescent="0.35">
      <c r="A6665" t="s">
        <v>44050</v>
      </c>
      <c r="B6665" t="s">
        <v>44051</v>
      </c>
      <c r="C6665" t="s">
        <v>44055</v>
      </c>
      <c r="D6665" t="s">
        <v>44056</v>
      </c>
      <c r="E6665" t="s">
        <v>44057</v>
      </c>
      <c r="F6665" t="s">
        <v>44058</v>
      </c>
      <c r="I6665" t="s">
        <v>44059</v>
      </c>
      <c r="J6665" t="s">
        <v>44060</v>
      </c>
      <c r="M6665" t="s">
        <v>112298</v>
      </c>
      <c r="N6665" t="s">
        <v>28</v>
      </c>
      <c r="O6665" s="3" t="s">
        <v>44061</v>
      </c>
      <c r="P6665" t="s">
        <v>16314</v>
      </c>
      <c r="Q6665" t="s">
        <v>16314</v>
      </c>
      <c r="R6665" t="s">
        <v>44061</v>
      </c>
      <c r="S6665" s="4" t="str">
        <f t="shared" si="104"/>
        <v>2004</v>
      </c>
    </row>
    <row r="6666" spans="1:19" hidden="1" x14ac:dyDescent="0.35">
      <c r="A6666" t="s">
        <v>44057</v>
      </c>
      <c r="B6666" t="s">
        <v>44058</v>
      </c>
      <c r="C6666" t="s">
        <v>44062</v>
      </c>
      <c r="D6666" t="s">
        <v>44063</v>
      </c>
      <c r="E6666" t="s">
        <v>44064</v>
      </c>
      <c r="F6666" t="s">
        <v>44065</v>
      </c>
      <c r="I6666" t="s">
        <v>44066</v>
      </c>
      <c r="J6666" t="s">
        <v>44067</v>
      </c>
      <c r="M6666" t="s">
        <v>112299</v>
      </c>
      <c r="N6666" t="s">
        <v>247</v>
      </c>
      <c r="O6666" s="3" t="s">
        <v>44068</v>
      </c>
      <c r="P6666" t="s">
        <v>247</v>
      </c>
      <c r="Q6666" t="s">
        <v>247</v>
      </c>
      <c r="R6666" t="s">
        <v>44068</v>
      </c>
      <c r="S6666" s="4" t="str">
        <f t="shared" si="104"/>
        <v>2004</v>
      </c>
    </row>
    <row r="6667" spans="1:19" hidden="1" x14ac:dyDescent="0.35">
      <c r="A6667" t="s">
        <v>44064</v>
      </c>
      <c r="B6667" t="s">
        <v>44065</v>
      </c>
      <c r="C6667" t="s">
        <v>44069</v>
      </c>
      <c r="D6667" t="s">
        <v>44070</v>
      </c>
      <c r="E6667" t="s">
        <v>44071</v>
      </c>
      <c r="F6667" t="s">
        <v>44072</v>
      </c>
      <c r="I6667" t="s">
        <v>44073</v>
      </c>
      <c r="J6667" t="s">
        <v>44074</v>
      </c>
      <c r="M6667" t="s">
        <v>112297</v>
      </c>
      <c r="N6667" t="s">
        <v>124</v>
      </c>
      <c r="O6667" s="3" t="s">
        <v>44075</v>
      </c>
      <c r="P6667" t="s">
        <v>124</v>
      </c>
      <c r="Q6667" t="s">
        <v>124</v>
      </c>
      <c r="R6667" t="s">
        <v>44075</v>
      </c>
      <c r="S6667" s="4" t="str">
        <f t="shared" si="104"/>
        <v>2004</v>
      </c>
    </row>
    <row r="6668" spans="1:19" hidden="1" x14ac:dyDescent="0.35">
      <c r="A6668" t="s">
        <v>44071</v>
      </c>
      <c r="B6668" t="s">
        <v>44072</v>
      </c>
      <c r="C6668" t="s">
        <v>44076</v>
      </c>
      <c r="D6668" t="s">
        <v>44077</v>
      </c>
      <c r="E6668" t="s">
        <v>44078</v>
      </c>
      <c r="F6668" t="s">
        <v>44079</v>
      </c>
      <c r="I6668" t="s">
        <v>44080</v>
      </c>
      <c r="J6668" t="s">
        <v>44081</v>
      </c>
      <c r="M6668" t="s">
        <v>112297</v>
      </c>
      <c r="N6668" t="s">
        <v>124</v>
      </c>
      <c r="O6668" s="3" t="s">
        <v>44082</v>
      </c>
      <c r="P6668" t="s">
        <v>124</v>
      </c>
      <c r="Q6668" t="s">
        <v>124</v>
      </c>
      <c r="R6668" t="s">
        <v>44082</v>
      </c>
      <c r="S6668" s="4" t="str">
        <f t="shared" si="104"/>
        <v>2004</v>
      </c>
    </row>
    <row r="6669" spans="1:19" hidden="1" x14ac:dyDescent="0.35">
      <c r="A6669" t="s">
        <v>44078</v>
      </c>
      <c r="B6669" t="s">
        <v>44079</v>
      </c>
      <c r="C6669" t="s">
        <v>44083</v>
      </c>
      <c r="D6669" t="s">
        <v>44084</v>
      </c>
      <c r="E6669" t="s">
        <v>44085</v>
      </c>
      <c r="F6669" t="s">
        <v>44086</v>
      </c>
      <c r="I6669" t="s">
        <v>44087</v>
      </c>
      <c r="J6669" t="s">
        <v>44088</v>
      </c>
      <c r="M6669" t="s">
        <v>112298</v>
      </c>
      <c r="N6669" t="s">
        <v>28</v>
      </c>
      <c r="O6669" s="3" t="s">
        <v>44089</v>
      </c>
      <c r="P6669" t="s">
        <v>16314</v>
      </c>
      <c r="Q6669" t="s">
        <v>16314</v>
      </c>
      <c r="R6669" t="s">
        <v>44089</v>
      </c>
      <c r="S6669" s="4" t="str">
        <f t="shared" si="104"/>
        <v>2004</v>
      </c>
    </row>
    <row r="6670" spans="1:19" hidden="1" x14ac:dyDescent="0.35">
      <c r="A6670" t="s">
        <v>44085</v>
      </c>
      <c r="B6670" t="s">
        <v>44086</v>
      </c>
      <c r="C6670" t="s">
        <v>44090</v>
      </c>
      <c r="D6670" t="s">
        <v>44091</v>
      </c>
      <c r="E6670" t="s">
        <v>44092</v>
      </c>
      <c r="F6670" t="s">
        <v>44093</v>
      </c>
      <c r="I6670" t="s">
        <v>44094</v>
      </c>
      <c r="J6670" t="s">
        <v>44095</v>
      </c>
      <c r="M6670" t="s">
        <v>112297</v>
      </c>
      <c r="N6670" t="s">
        <v>124</v>
      </c>
      <c r="O6670" s="3" t="s">
        <v>44096</v>
      </c>
      <c r="P6670" t="s">
        <v>124</v>
      </c>
      <c r="Q6670" t="s">
        <v>124</v>
      </c>
      <c r="R6670" t="s">
        <v>44096</v>
      </c>
      <c r="S6670" s="4" t="str">
        <f t="shared" si="104"/>
        <v>2004</v>
      </c>
    </row>
    <row r="6671" spans="1:19" hidden="1" x14ac:dyDescent="0.35">
      <c r="A6671" t="s">
        <v>44092</v>
      </c>
      <c r="B6671" t="s">
        <v>44093</v>
      </c>
      <c r="C6671" t="s">
        <v>44097</v>
      </c>
      <c r="D6671" t="s">
        <v>44098</v>
      </c>
      <c r="E6671" t="s">
        <v>44099</v>
      </c>
      <c r="F6671" t="s">
        <v>44100</v>
      </c>
      <c r="I6671" t="s">
        <v>44101</v>
      </c>
      <c r="J6671" t="s">
        <v>44102</v>
      </c>
      <c r="M6671" t="s">
        <v>112299</v>
      </c>
      <c r="N6671" t="s">
        <v>247</v>
      </c>
      <c r="O6671" s="3" t="s">
        <v>44103</v>
      </c>
      <c r="P6671" t="s">
        <v>247</v>
      </c>
      <c r="Q6671" t="s">
        <v>247</v>
      </c>
      <c r="R6671" t="s">
        <v>44103</v>
      </c>
      <c r="S6671" s="4" t="str">
        <f t="shared" si="104"/>
        <v>2004</v>
      </c>
    </row>
    <row r="6672" spans="1:19" hidden="1" x14ac:dyDescent="0.35">
      <c r="A6672" t="s">
        <v>44099</v>
      </c>
      <c r="B6672" t="s">
        <v>44100</v>
      </c>
      <c r="C6672" t="s">
        <v>44104</v>
      </c>
      <c r="D6672" t="s">
        <v>44105</v>
      </c>
      <c r="E6672" t="s">
        <v>44106</v>
      </c>
      <c r="F6672" t="s">
        <v>44107</v>
      </c>
      <c r="I6672" t="s">
        <v>44108</v>
      </c>
      <c r="J6672" t="s">
        <v>44109</v>
      </c>
      <c r="M6672" t="s">
        <v>112297</v>
      </c>
      <c r="N6672" t="s">
        <v>124</v>
      </c>
      <c r="O6672" s="3" t="s">
        <v>44110</v>
      </c>
      <c r="P6672" t="s">
        <v>124</v>
      </c>
      <c r="Q6672" t="s">
        <v>124</v>
      </c>
      <c r="R6672" t="s">
        <v>44110</v>
      </c>
      <c r="S6672" s="4" t="str">
        <f t="shared" si="104"/>
        <v>2004</v>
      </c>
    </row>
    <row r="6673" spans="1:19" hidden="1" x14ac:dyDescent="0.35">
      <c r="A6673" t="s">
        <v>44106</v>
      </c>
      <c r="B6673" t="s">
        <v>44107</v>
      </c>
      <c r="C6673" t="s">
        <v>44111</v>
      </c>
      <c r="D6673" t="s">
        <v>44112</v>
      </c>
      <c r="E6673" t="s">
        <v>44113</v>
      </c>
      <c r="F6673" t="s">
        <v>44114</v>
      </c>
      <c r="I6673" t="s">
        <v>44115</v>
      </c>
      <c r="J6673" t="s">
        <v>44116</v>
      </c>
      <c r="M6673" t="s">
        <v>112297</v>
      </c>
      <c r="N6673" t="s">
        <v>124</v>
      </c>
      <c r="O6673" s="3" t="s">
        <v>44117</v>
      </c>
      <c r="P6673" t="s">
        <v>124</v>
      </c>
      <c r="Q6673" t="s">
        <v>124</v>
      </c>
      <c r="R6673" t="s">
        <v>44117</v>
      </c>
      <c r="S6673" s="4" t="str">
        <f t="shared" si="104"/>
        <v>2004</v>
      </c>
    </row>
    <row r="6674" spans="1:19" hidden="1" x14ac:dyDescent="0.35">
      <c r="A6674" t="s">
        <v>44113</v>
      </c>
      <c r="B6674" t="s">
        <v>44114</v>
      </c>
      <c r="C6674" t="s">
        <v>44118</v>
      </c>
      <c r="D6674" t="s">
        <v>44119</v>
      </c>
      <c r="E6674" t="s">
        <v>44120</v>
      </c>
      <c r="F6674" t="s">
        <v>44121</v>
      </c>
      <c r="I6674" t="s">
        <v>44122</v>
      </c>
      <c r="J6674" t="s">
        <v>44123</v>
      </c>
      <c r="M6674" t="s">
        <v>112299</v>
      </c>
      <c r="N6674" t="s">
        <v>247</v>
      </c>
      <c r="O6674" s="3" t="s">
        <v>44124</v>
      </c>
      <c r="P6674" t="s">
        <v>247</v>
      </c>
      <c r="Q6674" t="s">
        <v>247</v>
      </c>
      <c r="R6674" t="s">
        <v>44124</v>
      </c>
      <c r="S6674" s="4" t="str">
        <f t="shared" si="104"/>
        <v>2004</v>
      </c>
    </row>
    <row r="6675" spans="1:19" ht="29" hidden="1" x14ac:dyDescent="0.35">
      <c r="A6675" t="s">
        <v>44120</v>
      </c>
      <c r="B6675" t="s">
        <v>44121</v>
      </c>
      <c r="C6675" t="s">
        <v>44125</v>
      </c>
      <c r="D6675" t="s">
        <v>44126</v>
      </c>
      <c r="E6675" t="s">
        <v>44127</v>
      </c>
      <c r="F6675" t="s">
        <v>44128</v>
      </c>
      <c r="I6675" t="e">
        <f>+ compilation fix for windows platforme + change wxWindows2.4.2 to wxWindows2.5.0 (cvs head)</f>
        <v>#NAME?</v>
      </c>
      <c r="J6675" t="s">
        <v>44129</v>
      </c>
      <c r="K6675" s="2" t="s">
        <v>33226</v>
      </c>
      <c r="M6675" t="s">
        <v>16314</v>
      </c>
      <c r="N6675" t="s">
        <v>16314</v>
      </c>
      <c r="O6675" s="3" t="s">
        <v>44130</v>
      </c>
      <c r="P6675" t="s">
        <v>16314</v>
      </c>
      <c r="Q6675" t="s">
        <v>16314</v>
      </c>
      <c r="R6675" t="s">
        <v>44130</v>
      </c>
      <c r="S6675" s="4" t="str">
        <f t="shared" si="104"/>
        <v>2004</v>
      </c>
    </row>
    <row r="6676" spans="1:19" ht="29" hidden="1" x14ac:dyDescent="0.35">
      <c r="A6676" t="s">
        <v>44127</v>
      </c>
      <c r="B6676" t="s">
        <v>44128</v>
      </c>
      <c r="C6676" t="s">
        <v>44131</v>
      </c>
      <c r="D6676" t="s">
        <v>44132</v>
      </c>
      <c r="E6676" t="s">
        <v>44133</v>
      </c>
      <c r="F6676" t="s">
        <v>44134</v>
      </c>
      <c r="I6676" t="s">
        <v>44135</v>
      </c>
      <c r="J6676" t="s">
        <v>31116</v>
      </c>
      <c r="K6676" s="2" t="s">
        <v>33226</v>
      </c>
      <c r="M6676" t="s">
        <v>112314</v>
      </c>
      <c r="N6676" t="s">
        <v>28736</v>
      </c>
      <c r="O6676" s="3" t="s">
        <v>44136</v>
      </c>
      <c r="P6676" t="s">
        <v>28736</v>
      </c>
      <c r="Q6676" t="s">
        <v>28736</v>
      </c>
      <c r="R6676" t="s">
        <v>44136</v>
      </c>
      <c r="S6676" s="4" t="str">
        <f t="shared" si="104"/>
        <v>2004</v>
      </c>
    </row>
    <row r="6677" spans="1:19" hidden="1" x14ac:dyDescent="0.35">
      <c r="A6677" t="s">
        <v>44133</v>
      </c>
      <c r="B6677" t="s">
        <v>44134</v>
      </c>
      <c r="C6677" t="s">
        <v>44137</v>
      </c>
      <c r="D6677" t="s">
        <v>44138</v>
      </c>
      <c r="E6677" t="s">
        <v>44139</v>
      </c>
      <c r="F6677" t="s">
        <v>44140</v>
      </c>
      <c r="I6677" t="s">
        <v>44141</v>
      </c>
      <c r="J6677" t="s">
        <v>44142</v>
      </c>
      <c r="M6677" t="s">
        <v>112297</v>
      </c>
      <c r="N6677" t="s">
        <v>124</v>
      </c>
      <c r="O6677" s="3" t="s">
        <v>44143</v>
      </c>
      <c r="P6677" t="s">
        <v>124</v>
      </c>
      <c r="Q6677" t="s">
        <v>124</v>
      </c>
      <c r="R6677" t="s">
        <v>44143</v>
      </c>
      <c r="S6677" s="4" t="str">
        <f t="shared" si="104"/>
        <v>2004</v>
      </c>
    </row>
    <row r="6678" spans="1:19" hidden="1" x14ac:dyDescent="0.35">
      <c r="A6678" t="s">
        <v>44139</v>
      </c>
      <c r="B6678" t="s">
        <v>44140</v>
      </c>
      <c r="C6678" t="s">
        <v>44144</v>
      </c>
      <c r="D6678" t="s">
        <v>44145</v>
      </c>
      <c r="E6678" t="s">
        <v>44146</v>
      </c>
      <c r="F6678" t="s">
        <v>44147</v>
      </c>
      <c r="I6678" t="s">
        <v>31058</v>
      </c>
      <c r="J6678" t="s">
        <v>10255</v>
      </c>
      <c r="M6678" t="s">
        <v>112297</v>
      </c>
      <c r="N6678" t="s">
        <v>16314</v>
      </c>
      <c r="O6678" s="3" t="s">
        <v>44148</v>
      </c>
      <c r="P6678" t="s">
        <v>16314</v>
      </c>
      <c r="Q6678" t="s">
        <v>16314</v>
      </c>
      <c r="R6678" t="s">
        <v>44148</v>
      </c>
      <c r="S6678" s="4" t="str">
        <f t="shared" si="104"/>
        <v>2004</v>
      </c>
    </row>
    <row r="6679" spans="1:19" hidden="1" x14ac:dyDescent="0.35">
      <c r="A6679" t="s">
        <v>44146</v>
      </c>
      <c r="B6679" t="s">
        <v>44147</v>
      </c>
      <c r="C6679" t="s">
        <v>44149</v>
      </c>
      <c r="D6679" t="s">
        <v>44150</v>
      </c>
      <c r="E6679" t="s">
        <v>44151</v>
      </c>
      <c r="F6679" t="s">
        <v>44152</v>
      </c>
      <c r="I6679" t="s">
        <v>44153</v>
      </c>
      <c r="J6679" t="s">
        <v>44154</v>
      </c>
      <c r="M6679" t="s">
        <v>112297</v>
      </c>
      <c r="N6679" t="s">
        <v>16314</v>
      </c>
      <c r="O6679" s="3" t="s">
        <v>44155</v>
      </c>
      <c r="P6679" t="s">
        <v>16314</v>
      </c>
      <c r="Q6679" t="s">
        <v>16314</v>
      </c>
      <c r="R6679" t="s">
        <v>44155</v>
      </c>
      <c r="S6679" s="4" t="str">
        <f t="shared" si="104"/>
        <v>2004</v>
      </c>
    </row>
    <row r="6680" spans="1:19" hidden="1" x14ac:dyDescent="0.35">
      <c r="A6680" t="s">
        <v>44151</v>
      </c>
      <c r="B6680" t="s">
        <v>44152</v>
      </c>
      <c r="C6680" t="s">
        <v>44156</v>
      </c>
      <c r="D6680" t="s">
        <v>44157</v>
      </c>
      <c r="E6680" t="s">
        <v>44158</v>
      </c>
      <c r="F6680" t="s">
        <v>44159</v>
      </c>
      <c r="I6680" t="s">
        <v>44160</v>
      </c>
      <c r="J6680" t="s">
        <v>1095</v>
      </c>
      <c r="M6680" t="s">
        <v>112299</v>
      </c>
      <c r="N6680" t="s">
        <v>247</v>
      </c>
      <c r="O6680" s="3" t="s">
        <v>44161</v>
      </c>
      <c r="P6680" t="s">
        <v>247</v>
      </c>
      <c r="Q6680" t="s">
        <v>247</v>
      </c>
      <c r="R6680" t="s">
        <v>44161</v>
      </c>
      <c r="S6680" s="4" t="str">
        <f t="shared" si="104"/>
        <v>2004</v>
      </c>
    </row>
    <row r="6681" spans="1:19" hidden="1" x14ac:dyDescent="0.35">
      <c r="A6681" t="s">
        <v>44158</v>
      </c>
      <c r="B6681" t="s">
        <v>44159</v>
      </c>
      <c r="C6681" t="s">
        <v>44162</v>
      </c>
      <c r="D6681" t="s">
        <v>44163</v>
      </c>
      <c r="E6681" t="s">
        <v>44164</v>
      </c>
      <c r="F6681">
        <v>858893698</v>
      </c>
      <c r="I6681" t="s">
        <v>44160</v>
      </c>
      <c r="J6681" t="s">
        <v>1095</v>
      </c>
      <c r="M6681" t="s">
        <v>112299</v>
      </c>
      <c r="N6681" t="s">
        <v>247</v>
      </c>
      <c r="O6681" s="3" t="s">
        <v>44165</v>
      </c>
      <c r="P6681" t="s">
        <v>247</v>
      </c>
      <c r="Q6681" t="s">
        <v>247</v>
      </c>
      <c r="R6681" t="s">
        <v>44165</v>
      </c>
      <c r="S6681" s="4" t="str">
        <f t="shared" si="104"/>
        <v>2004</v>
      </c>
    </row>
    <row r="6682" spans="1:19" hidden="1" x14ac:dyDescent="0.35">
      <c r="A6682" t="s">
        <v>44164</v>
      </c>
      <c r="B6682">
        <v>858893698</v>
      </c>
      <c r="C6682" t="s">
        <v>44166</v>
      </c>
      <c r="D6682" t="s">
        <v>44167</v>
      </c>
      <c r="E6682" t="s">
        <v>44168</v>
      </c>
      <c r="F6682" t="s">
        <v>44169</v>
      </c>
      <c r="I6682" t="s">
        <v>44170</v>
      </c>
      <c r="J6682" t="s">
        <v>44171</v>
      </c>
      <c r="M6682" t="s">
        <v>112297</v>
      </c>
      <c r="N6682" t="s">
        <v>124</v>
      </c>
      <c r="O6682" s="3" t="s">
        <v>44172</v>
      </c>
      <c r="P6682" t="s">
        <v>124</v>
      </c>
      <c r="Q6682" t="s">
        <v>124</v>
      </c>
      <c r="R6682" t="s">
        <v>44172</v>
      </c>
      <c r="S6682" s="4" t="str">
        <f t="shared" si="104"/>
        <v>2004</v>
      </c>
    </row>
    <row r="6683" spans="1:19" hidden="1" x14ac:dyDescent="0.35">
      <c r="A6683" t="s">
        <v>44168</v>
      </c>
      <c r="B6683" t="s">
        <v>44169</v>
      </c>
      <c r="C6683" t="s">
        <v>44173</v>
      </c>
      <c r="D6683" t="s">
        <v>44174</v>
      </c>
      <c r="E6683" t="s">
        <v>44175</v>
      </c>
      <c r="F6683" t="s">
        <v>44176</v>
      </c>
      <c r="I6683" t="s">
        <v>44177</v>
      </c>
      <c r="J6683" t="s">
        <v>44178</v>
      </c>
      <c r="M6683" t="s">
        <v>112297</v>
      </c>
      <c r="N6683" t="s">
        <v>16314</v>
      </c>
      <c r="O6683" s="3" t="s">
        <v>44179</v>
      </c>
      <c r="P6683" t="s">
        <v>16314</v>
      </c>
      <c r="Q6683" t="s">
        <v>16314</v>
      </c>
      <c r="R6683" t="s">
        <v>44179</v>
      </c>
      <c r="S6683" s="4" t="str">
        <f t="shared" si="104"/>
        <v>2004</v>
      </c>
    </row>
    <row r="6684" spans="1:19" hidden="1" x14ac:dyDescent="0.35">
      <c r="A6684" t="s">
        <v>44175</v>
      </c>
      <c r="B6684" t="s">
        <v>44176</v>
      </c>
      <c r="C6684" t="s">
        <v>44180</v>
      </c>
      <c r="D6684" t="s">
        <v>44181</v>
      </c>
      <c r="E6684" t="s">
        <v>44182</v>
      </c>
      <c r="F6684" t="s">
        <v>44183</v>
      </c>
      <c r="I6684" t="s">
        <v>44184</v>
      </c>
      <c r="J6684" t="s">
        <v>44185</v>
      </c>
      <c r="M6684" t="s">
        <v>112297</v>
      </c>
      <c r="N6684" t="s">
        <v>16314</v>
      </c>
      <c r="O6684" s="3" t="s">
        <v>44186</v>
      </c>
      <c r="P6684" t="s">
        <v>16314</v>
      </c>
      <c r="Q6684" t="s">
        <v>16314</v>
      </c>
      <c r="R6684" t="s">
        <v>44186</v>
      </c>
      <c r="S6684" s="4" t="str">
        <f t="shared" si="104"/>
        <v>2004</v>
      </c>
    </row>
    <row r="6685" spans="1:19" hidden="1" x14ac:dyDescent="0.35">
      <c r="A6685" t="s">
        <v>44182</v>
      </c>
      <c r="B6685" t="s">
        <v>44183</v>
      </c>
      <c r="C6685" s="1" t="s">
        <v>44187</v>
      </c>
      <c r="D6685" s="1" t="s">
        <v>44188</v>
      </c>
      <c r="E6685" t="s">
        <v>44189</v>
      </c>
      <c r="F6685" t="s">
        <v>44190</v>
      </c>
      <c r="I6685" t="s">
        <v>44191</v>
      </c>
      <c r="J6685" t="s">
        <v>44192</v>
      </c>
      <c r="M6685" t="s">
        <v>112299</v>
      </c>
      <c r="N6685" t="s">
        <v>247</v>
      </c>
      <c r="O6685" s="3" t="s">
        <v>44193</v>
      </c>
      <c r="P6685" t="s">
        <v>247</v>
      </c>
      <c r="Q6685" t="s">
        <v>247</v>
      </c>
      <c r="R6685" t="s">
        <v>44193</v>
      </c>
      <c r="S6685" s="4" t="str">
        <f t="shared" si="104"/>
        <v>2004</v>
      </c>
    </row>
    <row r="6686" spans="1:19" hidden="1" x14ac:dyDescent="0.35">
      <c r="A6686" t="s">
        <v>44189</v>
      </c>
      <c r="B6686" t="s">
        <v>44190</v>
      </c>
      <c r="C6686" t="s">
        <v>44194</v>
      </c>
      <c r="D6686" t="s">
        <v>44195</v>
      </c>
      <c r="E6686" t="s">
        <v>44196</v>
      </c>
      <c r="F6686" t="s">
        <v>44197</v>
      </c>
      <c r="I6686" t="s">
        <v>44198</v>
      </c>
      <c r="J6686" t="s">
        <v>44199</v>
      </c>
      <c r="M6686" t="s">
        <v>112299</v>
      </c>
      <c r="N6686" t="s">
        <v>247</v>
      </c>
      <c r="O6686" s="3" t="s">
        <v>44200</v>
      </c>
      <c r="P6686" t="s">
        <v>247</v>
      </c>
      <c r="Q6686" t="s">
        <v>247</v>
      </c>
      <c r="R6686" t="s">
        <v>44200</v>
      </c>
      <c r="S6686" s="4" t="str">
        <f t="shared" si="104"/>
        <v>2004</v>
      </c>
    </row>
    <row r="6687" spans="1:19" hidden="1" x14ac:dyDescent="0.35">
      <c r="A6687" t="s">
        <v>44196</v>
      </c>
      <c r="B6687" t="s">
        <v>44197</v>
      </c>
      <c r="C6687" t="s">
        <v>44201</v>
      </c>
      <c r="D6687" t="s">
        <v>44202</v>
      </c>
      <c r="E6687" t="s">
        <v>44203</v>
      </c>
      <c r="F6687" t="s">
        <v>44204</v>
      </c>
      <c r="I6687" t="s">
        <v>44205</v>
      </c>
      <c r="J6687" t="s">
        <v>44206</v>
      </c>
      <c r="M6687" t="s">
        <v>112297</v>
      </c>
      <c r="N6687" t="s">
        <v>124</v>
      </c>
      <c r="O6687" s="3" t="s">
        <v>44207</v>
      </c>
      <c r="P6687" t="s">
        <v>124</v>
      </c>
      <c r="Q6687" t="s">
        <v>124</v>
      </c>
      <c r="R6687" t="s">
        <v>44207</v>
      </c>
      <c r="S6687" s="4" t="str">
        <f t="shared" si="104"/>
        <v>2004</v>
      </c>
    </row>
    <row r="6688" spans="1:19" hidden="1" x14ac:dyDescent="0.35">
      <c r="A6688" t="s">
        <v>44203</v>
      </c>
      <c r="B6688" t="s">
        <v>44204</v>
      </c>
      <c r="C6688" t="s">
        <v>44208</v>
      </c>
      <c r="D6688" t="s">
        <v>44209</v>
      </c>
      <c r="E6688" t="s">
        <v>44210</v>
      </c>
      <c r="F6688" t="s">
        <v>44211</v>
      </c>
      <c r="I6688" t="s">
        <v>44212</v>
      </c>
      <c r="J6688" t="s">
        <v>44213</v>
      </c>
      <c r="M6688" t="s">
        <v>112299</v>
      </c>
      <c r="N6688" t="s">
        <v>247</v>
      </c>
      <c r="O6688" s="3" t="s">
        <v>44214</v>
      </c>
      <c r="P6688" t="s">
        <v>247</v>
      </c>
      <c r="Q6688" t="s">
        <v>247</v>
      </c>
      <c r="R6688" t="s">
        <v>44214</v>
      </c>
      <c r="S6688" s="4" t="str">
        <f t="shared" si="104"/>
        <v>2004</v>
      </c>
    </row>
    <row r="6689" spans="1:19" hidden="1" x14ac:dyDescent="0.35">
      <c r="A6689" t="s">
        <v>44210</v>
      </c>
      <c r="B6689" t="s">
        <v>44211</v>
      </c>
      <c r="C6689" t="s">
        <v>44215</v>
      </c>
      <c r="D6689" t="s">
        <v>44216</v>
      </c>
      <c r="E6689" t="s">
        <v>44217</v>
      </c>
      <c r="F6689" t="s">
        <v>44218</v>
      </c>
      <c r="I6689" t="s">
        <v>44219</v>
      </c>
      <c r="J6689" t="s">
        <v>44220</v>
      </c>
      <c r="M6689" t="s">
        <v>112297</v>
      </c>
      <c r="N6689" t="s">
        <v>124</v>
      </c>
      <c r="O6689" s="3" t="s">
        <v>44221</v>
      </c>
      <c r="P6689" t="s">
        <v>124</v>
      </c>
      <c r="Q6689" t="s">
        <v>124</v>
      </c>
      <c r="R6689" t="s">
        <v>44221</v>
      </c>
      <c r="S6689" s="4" t="str">
        <f t="shared" si="104"/>
        <v>2004</v>
      </c>
    </row>
    <row r="6690" spans="1:19" ht="29" hidden="1" x14ac:dyDescent="0.35">
      <c r="A6690" t="s">
        <v>44217</v>
      </c>
      <c r="B6690" t="s">
        <v>44218</v>
      </c>
      <c r="C6690" t="s">
        <v>44222</v>
      </c>
      <c r="D6690" t="s">
        <v>44223</v>
      </c>
      <c r="E6690" t="s">
        <v>44224</v>
      </c>
      <c r="F6690" t="s">
        <v>44225</v>
      </c>
      <c r="I6690" t="s">
        <v>44226</v>
      </c>
      <c r="J6690" t="s">
        <v>44227</v>
      </c>
      <c r="K6690" s="2" t="s">
        <v>33226</v>
      </c>
      <c r="M6690" t="s">
        <v>16314</v>
      </c>
      <c r="N6690" t="s">
        <v>16314</v>
      </c>
      <c r="O6690" s="3" t="s">
        <v>44228</v>
      </c>
      <c r="P6690" t="s">
        <v>16314</v>
      </c>
      <c r="Q6690" t="s">
        <v>16314</v>
      </c>
      <c r="R6690" t="s">
        <v>44228</v>
      </c>
      <c r="S6690" s="4" t="str">
        <f t="shared" si="104"/>
        <v>2004</v>
      </c>
    </row>
    <row r="6691" spans="1:19" hidden="1" x14ac:dyDescent="0.35">
      <c r="A6691" t="s">
        <v>44224</v>
      </c>
      <c r="B6691" t="s">
        <v>44225</v>
      </c>
      <c r="C6691" t="s">
        <v>44229</v>
      </c>
      <c r="D6691" t="s">
        <v>44230</v>
      </c>
      <c r="E6691" s="1" t="s">
        <v>44231</v>
      </c>
      <c r="F6691" s="1" t="s">
        <v>44232</v>
      </c>
      <c r="I6691" t="s">
        <v>44233</v>
      </c>
      <c r="J6691" t="s">
        <v>44234</v>
      </c>
      <c r="M6691" t="s">
        <v>112297</v>
      </c>
      <c r="N6691" t="s">
        <v>124</v>
      </c>
      <c r="O6691" s="3" t="s">
        <v>44235</v>
      </c>
      <c r="P6691" t="s">
        <v>124</v>
      </c>
      <c r="Q6691" t="s">
        <v>124</v>
      </c>
      <c r="R6691" t="s">
        <v>44235</v>
      </c>
      <c r="S6691" s="4" t="str">
        <f t="shared" si="104"/>
        <v>2004</v>
      </c>
    </row>
    <row r="6692" spans="1:19" hidden="1" x14ac:dyDescent="0.35">
      <c r="A6692" s="1" t="s">
        <v>44231</v>
      </c>
      <c r="B6692" s="1" t="s">
        <v>44232</v>
      </c>
      <c r="C6692" t="s">
        <v>44236</v>
      </c>
      <c r="D6692" t="s">
        <v>44237</v>
      </c>
      <c r="E6692" t="s">
        <v>44238</v>
      </c>
      <c r="F6692" t="s">
        <v>44239</v>
      </c>
      <c r="I6692" t="s">
        <v>44240</v>
      </c>
      <c r="J6692" t="s">
        <v>44241</v>
      </c>
      <c r="M6692" t="s">
        <v>112297</v>
      </c>
      <c r="N6692" t="s">
        <v>124</v>
      </c>
      <c r="O6692" s="3" t="s">
        <v>44242</v>
      </c>
      <c r="P6692" t="s">
        <v>124</v>
      </c>
      <c r="Q6692" t="s">
        <v>124</v>
      </c>
      <c r="R6692" t="s">
        <v>44242</v>
      </c>
      <c r="S6692" s="4" t="str">
        <f t="shared" si="104"/>
        <v>2004</v>
      </c>
    </row>
    <row r="6693" spans="1:19" ht="29" hidden="1" x14ac:dyDescent="0.35">
      <c r="A6693" t="s">
        <v>44238</v>
      </c>
      <c r="B6693" t="s">
        <v>44239</v>
      </c>
      <c r="C6693" t="s">
        <v>44243</v>
      </c>
      <c r="D6693" t="s">
        <v>44244</v>
      </c>
      <c r="E6693" t="s">
        <v>44245</v>
      </c>
      <c r="F6693" t="s">
        <v>44246</v>
      </c>
      <c r="I6693" t="e">
        <f>+ Add menu Support for wxWindow (based on the thotlib mecanism)</f>
        <v>#NAME?</v>
      </c>
      <c r="J6693" t="s">
        <v>44247</v>
      </c>
      <c r="K6693" s="2" t="s">
        <v>33226</v>
      </c>
      <c r="M6693" t="s">
        <v>112314</v>
      </c>
      <c r="N6693" t="s">
        <v>28736</v>
      </c>
      <c r="O6693" s="3" t="s">
        <v>44248</v>
      </c>
      <c r="P6693" t="s">
        <v>28736</v>
      </c>
      <c r="Q6693" t="s">
        <v>28736</v>
      </c>
      <c r="R6693" t="s">
        <v>44248</v>
      </c>
      <c r="S6693" s="4" t="str">
        <f t="shared" si="104"/>
        <v>2004</v>
      </c>
    </row>
    <row r="6694" spans="1:19" hidden="1" x14ac:dyDescent="0.35">
      <c r="A6694" t="s">
        <v>44245</v>
      </c>
      <c r="B6694" t="s">
        <v>44246</v>
      </c>
      <c r="C6694" t="s">
        <v>44249</v>
      </c>
      <c r="D6694" t="s">
        <v>44250</v>
      </c>
      <c r="E6694" t="s">
        <v>44251</v>
      </c>
      <c r="F6694" t="s">
        <v>44252</v>
      </c>
      <c r="I6694" t="s">
        <v>44253</v>
      </c>
      <c r="J6694" t="s">
        <v>44254</v>
      </c>
      <c r="M6694" t="s">
        <v>112315</v>
      </c>
      <c r="N6694" t="s">
        <v>159</v>
      </c>
      <c r="O6694" s="3" t="s">
        <v>44255</v>
      </c>
      <c r="P6694" t="s">
        <v>159</v>
      </c>
      <c r="Q6694" t="s">
        <v>159</v>
      </c>
      <c r="R6694" t="s">
        <v>44255</v>
      </c>
      <c r="S6694" s="4" t="str">
        <f t="shared" si="104"/>
        <v>2004</v>
      </c>
    </row>
    <row r="6695" spans="1:19" ht="29" hidden="1" x14ac:dyDescent="0.35">
      <c r="A6695" t="s">
        <v>44251</v>
      </c>
      <c r="B6695" t="s">
        <v>44252</v>
      </c>
      <c r="C6695" t="s">
        <v>44256</v>
      </c>
      <c r="D6695" t="s">
        <v>44257</v>
      </c>
      <c r="E6695" t="s">
        <v>44258</v>
      </c>
      <c r="F6695" t="s">
        <v>44259</v>
      </c>
      <c r="I6695" t="e">
        <f>+ export global varaibles of the big dialopapi.c</f>
        <v>#NAME?</v>
      </c>
      <c r="J6695" t="s">
        <v>44260</v>
      </c>
      <c r="K6695" s="2" t="s">
        <v>43037</v>
      </c>
      <c r="M6695" t="s">
        <v>112314</v>
      </c>
      <c r="N6695" t="s">
        <v>28736</v>
      </c>
      <c r="O6695" s="3" t="s">
        <v>44261</v>
      </c>
      <c r="P6695" t="s">
        <v>28736</v>
      </c>
      <c r="Q6695" t="s">
        <v>28736</v>
      </c>
      <c r="R6695" t="s">
        <v>44261</v>
      </c>
      <c r="S6695" s="4" t="str">
        <f t="shared" si="104"/>
        <v>2004</v>
      </c>
    </row>
    <row r="6696" spans="1:19" ht="29" hidden="1" x14ac:dyDescent="0.35">
      <c r="A6696" t="s">
        <v>44258</v>
      </c>
      <c r="B6696" t="s">
        <v>44259</v>
      </c>
      <c r="C6696" t="s">
        <v>44262</v>
      </c>
      <c r="D6696" t="s">
        <v>44263</v>
      </c>
      <c r="E6696" t="s">
        <v>44264</v>
      </c>
      <c r="F6696" t="s">
        <v>44265</v>
      </c>
      <c r="I6696" t="e">
        <f>+ new headers (memory leak fix)</f>
        <v>#NAME?</v>
      </c>
      <c r="J6696" t="s">
        <v>44266</v>
      </c>
      <c r="K6696" s="2" t="s">
        <v>43037</v>
      </c>
      <c r="M6696" t="s">
        <v>112314</v>
      </c>
      <c r="N6696" t="s">
        <v>28736</v>
      </c>
      <c r="O6696" s="3" t="s">
        <v>44267</v>
      </c>
      <c r="P6696" t="s">
        <v>28736</v>
      </c>
      <c r="Q6696" t="s">
        <v>28736</v>
      </c>
      <c r="R6696" t="s">
        <v>44267</v>
      </c>
      <c r="S6696" s="4" t="str">
        <f t="shared" si="104"/>
        <v>2004</v>
      </c>
    </row>
    <row r="6697" spans="1:19" ht="29" hidden="1" x14ac:dyDescent="0.35">
      <c r="A6697" t="s">
        <v>44264</v>
      </c>
      <c r="B6697" t="s">
        <v>44265</v>
      </c>
      <c r="C6697" t="s">
        <v>44268</v>
      </c>
      <c r="D6697" t="s">
        <v>44269</v>
      </c>
      <c r="E6697" s="1" t="s">
        <v>44270</v>
      </c>
      <c r="F6697" s="1" t="s">
        <v>44271</v>
      </c>
      <c r="I6697" t="e">
        <f>+ compilation fix</f>
        <v>#NAME?</v>
      </c>
      <c r="J6697" t="s">
        <v>29749</v>
      </c>
      <c r="K6697" s="2" t="s">
        <v>43037</v>
      </c>
      <c r="M6697" t="s">
        <v>112314</v>
      </c>
      <c r="N6697" t="s">
        <v>28736</v>
      </c>
      <c r="O6697" s="3" t="s">
        <v>44272</v>
      </c>
      <c r="P6697" t="s">
        <v>28736</v>
      </c>
      <c r="Q6697" t="s">
        <v>28736</v>
      </c>
      <c r="R6697" t="s">
        <v>44272</v>
      </c>
      <c r="S6697" s="4" t="str">
        <f t="shared" si="104"/>
        <v>2004</v>
      </c>
    </row>
    <row r="6698" spans="1:19" ht="29" hidden="1" x14ac:dyDescent="0.35">
      <c r="A6698" s="1" t="s">
        <v>44270</v>
      </c>
      <c r="B6698" s="1" t="s">
        <v>44271</v>
      </c>
      <c r="C6698" t="s">
        <v>44273</v>
      </c>
      <c r="D6698" t="s">
        <v>44274</v>
      </c>
      <c r="E6698" t="s">
        <v>44275</v>
      </c>
      <c r="F6698">
        <v>339463384</v>
      </c>
      <c r="I6698" t="e">
        <f>+ fix a memory leak</f>
        <v>#NAME?</v>
      </c>
      <c r="J6698" t="s">
        <v>33129</v>
      </c>
      <c r="K6698" s="2" t="s">
        <v>43037</v>
      </c>
      <c r="M6698" t="s">
        <v>112314</v>
      </c>
      <c r="N6698" t="s">
        <v>28736</v>
      </c>
      <c r="O6698" s="3" t="s">
        <v>44276</v>
      </c>
      <c r="P6698" t="s">
        <v>28736</v>
      </c>
      <c r="Q6698" t="s">
        <v>28736</v>
      </c>
      <c r="R6698" t="s">
        <v>44276</v>
      </c>
      <c r="S6698" s="4" t="str">
        <f t="shared" si="104"/>
        <v>2004</v>
      </c>
    </row>
    <row r="6699" spans="1:19" ht="29" hidden="1" x14ac:dyDescent="0.35">
      <c r="A6699" t="s">
        <v>44275</v>
      </c>
      <c r="B6699">
        <v>339463384</v>
      </c>
      <c r="C6699" t="s">
        <v>44277</v>
      </c>
      <c r="D6699" t="s">
        <v>44278</v>
      </c>
      <c r="E6699" t="s">
        <v>44279</v>
      </c>
      <c r="F6699" t="s">
        <v>44280</v>
      </c>
      <c r="I6699" t="e">
        <f>+ improve debug process in wxWindow</f>
        <v>#NAME?</v>
      </c>
      <c r="J6699" t="s">
        <v>44281</v>
      </c>
      <c r="K6699" s="2" t="s">
        <v>43037</v>
      </c>
      <c r="M6699" t="s">
        <v>112314</v>
      </c>
      <c r="N6699" t="s">
        <v>28736</v>
      </c>
      <c r="O6699" s="3" t="s">
        <v>44282</v>
      </c>
      <c r="P6699" t="s">
        <v>28736</v>
      </c>
      <c r="Q6699" t="s">
        <v>28736</v>
      </c>
      <c r="R6699" t="s">
        <v>44282</v>
      </c>
      <c r="S6699" s="4" t="str">
        <f t="shared" si="104"/>
        <v>2004</v>
      </c>
    </row>
    <row r="6700" spans="1:19" ht="29" hidden="1" x14ac:dyDescent="0.35">
      <c r="A6700" t="s">
        <v>44279</v>
      </c>
      <c r="B6700" t="s">
        <v>44280</v>
      </c>
      <c r="C6700" s="1" t="s">
        <v>44283</v>
      </c>
      <c r="D6700" s="1" t="s">
        <v>44284</v>
      </c>
      <c r="E6700" t="s">
        <v>44285</v>
      </c>
      <c r="F6700" t="s">
        <v>44286</v>
      </c>
      <c r="I6700" t="s">
        <v>44287</v>
      </c>
      <c r="J6700" t="s">
        <v>44288</v>
      </c>
      <c r="K6700" s="2" t="s">
        <v>43037</v>
      </c>
      <c r="M6700" t="s">
        <v>112314</v>
      </c>
      <c r="N6700" t="s">
        <v>28736</v>
      </c>
      <c r="O6700" s="3" t="s">
        <v>44289</v>
      </c>
      <c r="P6700" t="s">
        <v>28736</v>
      </c>
      <c r="Q6700" t="s">
        <v>28736</v>
      </c>
      <c r="R6700" t="s">
        <v>44289</v>
      </c>
      <c r="S6700" s="4" t="str">
        <f t="shared" si="104"/>
        <v>2004</v>
      </c>
    </row>
    <row r="6701" spans="1:19" ht="29" hidden="1" x14ac:dyDescent="0.35">
      <c r="A6701" t="s">
        <v>44285</v>
      </c>
      <c r="B6701" t="s">
        <v>44286</v>
      </c>
      <c r="C6701" t="s">
        <v>44290</v>
      </c>
      <c r="D6701" t="s">
        <v>44291</v>
      </c>
      <c r="E6701" s="1" t="s">
        <v>44292</v>
      </c>
      <c r="F6701">
        <v>343848449</v>
      </c>
      <c r="I6701" t="e">
        <f>+ multi-frame improvments + status-bar improvments</f>
        <v>#NAME?</v>
      </c>
      <c r="J6701" t="s">
        <v>44293</v>
      </c>
      <c r="K6701" s="2" t="s">
        <v>43037</v>
      </c>
      <c r="M6701" t="s">
        <v>112314</v>
      </c>
      <c r="N6701" t="s">
        <v>28736</v>
      </c>
      <c r="O6701" s="3" t="s">
        <v>44294</v>
      </c>
      <c r="P6701" t="s">
        <v>28736</v>
      </c>
      <c r="Q6701" t="s">
        <v>28736</v>
      </c>
      <c r="R6701" t="s">
        <v>44294</v>
      </c>
      <c r="S6701" s="4" t="str">
        <f t="shared" si="104"/>
        <v>2004</v>
      </c>
    </row>
    <row r="6702" spans="1:19" ht="29" hidden="1" x14ac:dyDescent="0.35">
      <c r="A6702" s="1" t="s">
        <v>44292</v>
      </c>
      <c r="B6702">
        <v>343848449</v>
      </c>
      <c r="C6702" t="s">
        <v>44295</v>
      </c>
      <c r="D6702" t="s">
        <v>44296</v>
      </c>
      <c r="E6702" t="s">
        <v>44297</v>
      </c>
      <c r="F6702" t="s">
        <v>44298</v>
      </c>
      <c r="I6702" t="e">
        <f>+ bug fix (wxWindow): black background</f>
        <v>#NAME?</v>
      </c>
      <c r="J6702" t="s">
        <v>44299</v>
      </c>
      <c r="K6702" s="2" t="s">
        <v>43037</v>
      </c>
      <c r="M6702" t="s">
        <v>112314</v>
      </c>
      <c r="N6702" t="s">
        <v>28736</v>
      </c>
      <c r="O6702" s="3" t="s">
        <v>44300</v>
      </c>
      <c r="P6702" t="s">
        <v>28736</v>
      </c>
      <c r="Q6702" t="s">
        <v>28736</v>
      </c>
      <c r="R6702" t="s">
        <v>44300</v>
      </c>
      <c r="S6702" s="4" t="str">
        <f t="shared" si="104"/>
        <v>2004</v>
      </c>
    </row>
    <row r="6703" spans="1:19" ht="29" hidden="1" x14ac:dyDescent="0.35">
      <c r="A6703" t="s">
        <v>44297</v>
      </c>
      <c r="B6703" t="s">
        <v>44298</v>
      </c>
      <c r="C6703" t="s">
        <v>44301</v>
      </c>
      <c r="D6703" t="s">
        <v>44302</v>
      </c>
      <c r="E6703" t="s">
        <v>44303</v>
      </c>
      <c r="F6703" t="s">
        <v>44304</v>
      </c>
      <c r="I6703" t="e">
        <f>+ wxWindow: improve the multi-frame managment</f>
        <v>#NAME?</v>
      </c>
      <c r="J6703" t="s">
        <v>44305</v>
      </c>
      <c r="K6703" s="2" t="s">
        <v>43037</v>
      </c>
      <c r="M6703" t="s">
        <v>112314</v>
      </c>
      <c r="N6703" t="s">
        <v>28736</v>
      </c>
      <c r="O6703" s="3" t="s">
        <v>44306</v>
      </c>
      <c r="P6703" t="s">
        <v>28736</v>
      </c>
      <c r="Q6703" t="s">
        <v>28736</v>
      </c>
      <c r="R6703" t="s">
        <v>44306</v>
      </c>
      <c r="S6703" s="4" t="str">
        <f t="shared" si="104"/>
        <v>2004</v>
      </c>
    </row>
    <row r="6704" spans="1:19" ht="29" hidden="1" x14ac:dyDescent="0.35">
      <c r="A6704" t="s">
        <v>44303</v>
      </c>
      <c r="B6704" t="s">
        <v>44304</v>
      </c>
      <c r="C6704" t="s">
        <v>44307</v>
      </c>
      <c r="D6704" t="s">
        <v>44308</v>
      </c>
      <c r="E6704" t="s">
        <v>44309</v>
      </c>
      <c r="F6704" t="s">
        <v>44310</v>
      </c>
      <c r="I6704" t="e">
        <f>+ update obsolet commentary + wxWindow: do not exit when TtaQuit is called (wait events treatment)</f>
        <v>#NAME?</v>
      </c>
      <c r="J6704" t="s">
        <v>44311</v>
      </c>
      <c r="K6704" s="2" t="s">
        <v>43037</v>
      </c>
      <c r="M6704" t="s">
        <v>112314</v>
      </c>
      <c r="N6704" t="s">
        <v>28736</v>
      </c>
      <c r="O6704" s="3" t="s">
        <v>44312</v>
      </c>
      <c r="P6704" t="s">
        <v>28736</v>
      </c>
      <c r="Q6704" t="s">
        <v>28736</v>
      </c>
      <c r="R6704" t="s">
        <v>44312</v>
      </c>
      <c r="S6704" s="4" t="str">
        <f t="shared" si="104"/>
        <v>2004</v>
      </c>
    </row>
    <row r="6705" spans="1:19" ht="29" hidden="1" x14ac:dyDescent="0.35">
      <c r="A6705" t="s">
        <v>44309</v>
      </c>
      <c r="B6705" t="s">
        <v>44310</v>
      </c>
      <c r="C6705" t="s">
        <v>44313</v>
      </c>
      <c r="D6705" t="s">
        <v>44314</v>
      </c>
      <c r="E6705" t="s">
        <v>44315</v>
      </c>
      <c r="F6705" t="s">
        <v>44316</v>
      </c>
      <c r="I6705" t="e">
        <f>+ little cross-platform fix for debug</f>
        <v>#NAME?</v>
      </c>
      <c r="J6705" t="s">
        <v>44317</v>
      </c>
      <c r="K6705" s="2" t="s">
        <v>43037</v>
      </c>
      <c r="M6705" t="s">
        <v>112314</v>
      </c>
      <c r="N6705" t="s">
        <v>28736</v>
      </c>
      <c r="O6705" s="3" t="s">
        <v>44318</v>
      </c>
      <c r="P6705" t="s">
        <v>28736</v>
      </c>
      <c r="Q6705" t="s">
        <v>28736</v>
      </c>
      <c r="R6705" t="s">
        <v>44318</v>
      </c>
      <c r="S6705" s="4" t="str">
        <f t="shared" si="104"/>
        <v>2004</v>
      </c>
    </row>
    <row r="6706" spans="1:19" ht="29" hidden="1" x14ac:dyDescent="0.35">
      <c r="A6706" t="s">
        <v>44315</v>
      </c>
      <c r="B6706" t="s">
        <v>44316</v>
      </c>
      <c r="C6706" t="s">
        <v>44319</v>
      </c>
      <c r="D6706" t="s">
        <v>44320</v>
      </c>
      <c r="E6706" t="s">
        <v>44321</v>
      </c>
      <c r="F6706" t="s">
        <v>44322</v>
      </c>
      <c r="I6706" t="e">
        <f>+ new header to Separate struct definition from the big dialogapi.c</f>
        <v>#NAME?</v>
      </c>
      <c r="J6706" t="s">
        <v>44323</v>
      </c>
      <c r="K6706" s="2" t="s">
        <v>43037</v>
      </c>
      <c r="M6706" t="s">
        <v>112314</v>
      </c>
      <c r="N6706" t="s">
        <v>28736</v>
      </c>
      <c r="O6706" s="3" t="s">
        <v>44324</v>
      </c>
      <c r="P6706" t="s">
        <v>28736</v>
      </c>
      <c r="Q6706" t="s">
        <v>28736</v>
      </c>
      <c r="R6706" t="s">
        <v>44324</v>
      </c>
      <c r="S6706" s="4" t="str">
        <f t="shared" si="104"/>
        <v>2004</v>
      </c>
    </row>
    <row r="6707" spans="1:19" ht="29" hidden="1" x14ac:dyDescent="0.35">
      <c r="A6707" t="s">
        <v>44321</v>
      </c>
      <c r="B6707" t="s">
        <v>44322</v>
      </c>
      <c r="C6707" t="s">
        <v>44325</v>
      </c>
      <c r="D6707" t="s">
        <v>44326</v>
      </c>
      <c r="E6707" t="s">
        <v>44327</v>
      </c>
      <c r="F6707" t="s">
        <v>44328</v>
      </c>
      <c r="I6707" t="e">
        <f>+ remove unused fields + Add necessary fields for menus in wxWindows</f>
        <v>#NAME?</v>
      </c>
      <c r="J6707" t="s">
        <v>44329</v>
      </c>
      <c r="K6707" s="2" t="s">
        <v>43037</v>
      </c>
      <c r="M6707" t="s">
        <v>112314</v>
      </c>
      <c r="N6707" t="s">
        <v>28736</v>
      </c>
      <c r="O6707" s="3" t="s">
        <v>44330</v>
      </c>
      <c r="P6707" t="s">
        <v>28736</v>
      </c>
      <c r="Q6707" t="s">
        <v>28736</v>
      </c>
      <c r="R6707" t="s">
        <v>44330</v>
      </c>
      <c r="S6707" s="4" t="str">
        <f t="shared" si="104"/>
        <v>2004</v>
      </c>
    </row>
    <row r="6708" spans="1:19" ht="29" hidden="1" x14ac:dyDescent="0.35">
      <c r="A6708" t="s">
        <v>44327</v>
      </c>
      <c r="B6708" t="s">
        <v>44328</v>
      </c>
      <c r="C6708" t="s">
        <v>44331</v>
      </c>
      <c r="D6708" t="s">
        <v>44332</v>
      </c>
      <c r="E6708" t="s">
        <v>44333</v>
      </c>
      <c r="F6708" t="s">
        <v>44334</v>
      </c>
      <c r="I6708" t="e">
        <f>+ Add a AmayaContext classe used to stock contexts in callbacks</f>
        <v>#NAME?</v>
      </c>
      <c r="J6708" t="s">
        <v>44335</v>
      </c>
      <c r="K6708" s="2" t="s">
        <v>43037</v>
      </c>
      <c r="M6708" t="s">
        <v>112314</v>
      </c>
      <c r="N6708" t="s">
        <v>28736</v>
      </c>
      <c r="O6708" s="3" t="s">
        <v>44336</v>
      </c>
      <c r="P6708" t="s">
        <v>28736</v>
      </c>
      <c r="Q6708" t="s">
        <v>28736</v>
      </c>
      <c r="R6708" t="s">
        <v>44336</v>
      </c>
      <c r="S6708" s="4" t="str">
        <f t="shared" si="104"/>
        <v>2004</v>
      </c>
    </row>
    <row r="6709" spans="1:19" hidden="1" x14ac:dyDescent="0.35">
      <c r="A6709" t="s">
        <v>44333</v>
      </c>
      <c r="B6709" t="s">
        <v>44334</v>
      </c>
      <c r="C6709" t="s">
        <v>44337</v>
      </c>
      <c r="D6709" t="s">
        <v>44338</v>
      </c>
      <c r="E6709" t="s">
        <v>44339</v>
      </c>
      <c r="F6709" t="s">
        <v>44340</v>
      </c>
      <c r="I6709" t="e">
        <f>+ improve the color managment in wxWindow + Add traces for color debug in opengl</f>
        <v>#NAME?</v>
      </c>
      <c r="J6709" t="s">
        <v>44341</v>
      </c>
      <c r="M6709" t="s">
        <v>112314</v>
      </c>
      <c r="N6709" t="s">
        <v>28736</v>
      </c>
      <c r="O6709" s="3" t="s">
        <v>44342</v>
      </c>
      <c r="P6709" t="s">
        <v>28736</v>
      </c>
      <c r="Q6709" t="s">
        <v>28736</v>
      </c>
      <c r="R6709" t="s">
        <v>44342</v>
      </c>
      <c r="S6709" s="4" t="str">
        <f t="shared" si="104"/>
        <v>2004</v>
      </c>
    </row>
    <row r="6710" spans="1:19" hidden="1" x14ac:dyDescent="0.35">
      <c r="A6710" t="s">
        <v>44339</v>
      </c>
      <c r="B6710" t="s">
        <v>44340</v>
      </c>
      <c r="C6710" t="s">
        <v>44343</v>
      </c>
      <c r="D6710" t="s">
        <v>44344</v>
      </c>
      <c r="E6710" t="s">
        <v>44345</v>
      </c>
      <c r="F6710" t="s">
        <v>44346</v>
      </c>
      <c r="I6710" t="s">
        <v>44347</v>
      </c>
      <c r="J6710" t="s">
        <v>44348</v>
      </c>
      <c r="M6710" t="s">
        <v>112315</v>
      </c>
      <c r="N6710" t="s">
        <v>159</v>
      </c>
      <c r="O6710" s="3" t="s">
        <v>44349</v>
      </c>
      <c r="P6710" t="s">
        <v>159</v>
      </c>
      <c r="Q6710" t="s">
        <v>159</v>
      </c>
      <c r="R6710" t="s">
        <v>44349</v>
      </c>
      <c r="S6710" s="4" t="str">
        <f t="shared" si="104"/>
        <v>2004</v>
      </c>
    </row>
    <row r="6711" spans="1:19" hidden="1" x14ac:dyDescent="0.35">
      <c r="A6711" t="s">
        <v>44345</v>
      </c>
      <c r="B6711" t="s">
        <v>44346</v>
      </c>
      <c r="C6711" t="s">
        <v>44350</v>
      </c>
      <c r="D6711" t="s">
        <v>44351</v>
      </c>
      <c r="E6711" t="s">
        <v>44352</v>
      </c>
      <c r="F6711" t="s">
        <v>44353</v>
      </c>
      <c r="I6711" t="s">
        <v>44354</v>
      </c>
      <c r="J6711" t="s">
        <v>44355</v>
      </c>
      <c r="M6711" t="s">
        <v>112297</v>
      </c>
      <c r="N6711" t="s">
        <v>124</v>
      </c>
      <c r="O6711" s="3" t="s">
        <v>44356</v>
      </c>
      <c r="P6711" t="s">
        <v>124</v>
      </c>
      <c r="Q6711" t="s">
        <v>124</v>
      </c>
      <c r="R6711" t="s">
        <v>44356</v>
      </c>
      <c r="S6711" s="4" t="str">
        <f t="shared" si="104"/>
        <v>2004</v>
      </c>
    </row>
    <row r="6712" spans="1:19" hidden="1" x14ac:dyDescent="0.35">
      <c r="A6712" t="s">
        <v>44352</v>
      </c>
      <c r="B6712" t="s">
        <v>44353</v>
      </c>
      <c r="C6712" s="1" t="s">
        <v>44357</v>
      </c>
      <c r="D6712" s="1" t="s">
        <v>44358</v>
      </c>
      <c r="E6712" t="s">
        <v>44359</v>
      </c>
      <c r="F6712" t="s">
        <v>44360</v>
      </c>
      <c r="I6712" t="s">
        <v>44361</v>
      </c>
      <c r="J6712" t="s">
        <v>44362</v>
      </c>
      <c r="M6712" t="s">
        <v>112315</v>
      </c>
      <c r="N6712" t="s">
        <v>159</v>
      </c>
      <c r="O6712" s="3" t="s">
        <v>44363</v>
      </c>
      <c r="P6712" t="s">
        <v>159</v>
      </c>
      <c r="Q6712" t="s">
        <v>159</v>
      </c>
      <c r="R6712" t="s">
        <v>44363</v>
      </c>
      <c r="S6712" s="4" t="str">
        <f t="shared" si="104"/>
        <v>2004</v>
      </c>
    </row>
    <row r="6713" spans="1:19" hidden="1" x14ac:dyDescent="0.35">
      <c r="A6713" t="s">
        <v>44359</v>
      </c>
      <c r="B6713" t="s">
        <v>44360</v>
      </c>
      <c r="C6713" t="s">
        <v>44364</v>
      </c>
      <c r="D6713" t="s">
        <v>44365</v>
      </c>
      <c r="E6713" t="s">
        <v>44366</v>
      </c>
      <c r="F6713" t="s">
        <v>44367</v>
      </c>
      <c r="I6713" t="s">
        <v>44368</v>
      </c>
      <c r="J6713" t="s">
        <v>44369</v>
      </c>
      <c r="M6713" t="s">
        <v>112299</v>
      </c>
      <c r="N6713" t="s">
        <v>247</v>
      </c>
      <c r="O6713" s="3" t="s">
        <v>44370</v>
      </c>
      <c r="P6713" t="s">
        <v>247</v>
      </c>
      <c r="Q6713" t="s">
        <v>247</v>
      </c>
      <c r="R6713" t="s">
        <v>44370</v>
      </c>
      <c r="S6713" s="4" t="str">
        <f t="shared" si="104"/>
        <v>2004</v>
      </c>
    </row>
    <row r="6714" spans="1:19" hidden="1" x14ac:dyDescent="0.35">
      <c r="A6714" t="s">
        <v>44366</v>
      </c>
      <c r="B6714" t="s">
        <v>44367</v>
      </c>
      <c r="C6714" t="s">
        <v>44371</v>
      </c>
      <c r="D6714" s="1" t="s">
        <v>44372</v>
      </c>
      <c r="E6714" t="s">
        <v>44373</v>
      </c>
      <c r="F6714" t="s">
        <v>44374</v>
      </c>
      <c r="I6714" t="s">
        <v>44375</v>
      </c>
      <c r="J6714" t="s">
        <v>44376</v>
      </c>
      <c r="M6714" t="s">
        <v>112299</v>
      </c>
      <c r="N6714" t="s">
        <v>247</v>
      </c>
      <c r="O6714" s="3" t="s">
        <v>44377</v>
      </c>
      <c r="P6714" t="s">
        <v>247</v>
      </c>
      <c r="Q6714" t="s">
        <v>247</v>
      </c>
      <c r="R6714" t="s">
        <v>44377</v>
      </c>
      <c r="S6714" s="4" t="str">
        <f t="shared" si="104"/>
        <v>2004</v>
      </c>
    </row>
    <row r="6715" spans="1:19" hidden="1" x14ac:dyDescent="0.35">
      <c r="A6715" t="s">
        <v>44373</v>
      </c>
      <c r="B6715" t="s">
        <v>44374</v>
      </c>
      <c r="C6715" t="s">
        <v>44378</v>
      </c>
      <c r="D6715" t="s">
        <v>44379</v>
      </c>
      <c r="E6715" s="1" t="s">
        <v>44380</v>
      </c>
      <c r="F6715" s="1" t="s">
        <v>44381</v>
      </c>
      <c r="I6715" t="s">
        <v>44382</v>
      </c>
      <c r="J6715" t="s">
        <v>44383</v>
      </c>
      <c r="M6715" t="s">
        <v>112297</v>
      </c>
      <c r="N6715" t="s">
        <v>16314</v>
      </c>
      <c r="O6715" s="3" t="s">
        <v>44384</v>
      </c>
      <c r="P6715" t="s">
        <v>16314</v>
      </c>
      <c r="Q6715" t="s">
        <v>16314</v>
      </c>
      <c r="R6715" t="s">
        <v>44384</v>
      </c>
      <c r="S6715" s="4" t="str">
        <f t="shared" si="104"/>
        <v>2004</v>
      </c>
    </row>
    <row r="6716" spans="1:19" hidden="1" x14ac:dyDescent="0.35">
      <c r="A6716" s="1" t="s">
        <v>44380</v>
      </c>
      <c r="B6716" s="1" t="s">
        <v>44381</v>
      </c>
      <c r="C6716" t="s">
        <v>44385</v>
      </c>
      <c r="D6716" t="s">
        <v>44386</v>
      </c>
      <c r="E6716" t="s">
        <v>44387</v>
      </c>
      <c r="F6716" t="s">
        <v>44388</v>
      </c>
      <c r="I6716" t="s">
        <v>44389</v>
      </c>
      <c r="J6716" t="s">
        <v>44390</v>
      </c>
      <c r="M6716" t="s">
        <v>112299</v>
      </c>
      <c r="N6716" t="s">
        <v>247</v>
      </c>
      <c r="O6716" s="3" t="s">
        <v>44391</v>
      </c>
      <c r="P6716" t="s">
        <v>247</v>
      </c>
      <c r="Q6716" t="s">
        <v>247</v>
      </c>
      <c r="R6716" t="s">
        <v>44391</v>
      </c>
      <c r="S6716" s="4" t="str">
        <f t="shared" si="104"/>
        <v>2004</v>
      </c>
    </row>
    <row r="6717" spans="1:19" hidden="1" x14ac:dyDescent="0.35">
      <c r="A6717" t="s">
        <v>44387</v>
      </c>
      <c r="B6717" t="s">
        <v>44388</v>
      </c>
      <c r="C6717" t="s">
        <v>44392</v>
      </c>
      <c r="D6717" t="s">
        <v>44393</v>
      </c>
      <c r="E6717" t="s">
        <v>44394</v>
      </c>
      <c r="F6717" t="s">
        <v>44395</v>
      </c>
      <c r="I6717" t="s">
        <v>30730</v>
      </c>
      <c r="J6717" t="s">
        <v>9132</v>
      </c>
      <c r="M6717" t="s">
        <v>112297</v>
      </c>
      <c r="N6717" t="s">
        <v>16314</v>
      </c>
      <c r="O6717" s="3" t="s">
        <v>44396</v>
      </c>
      <c r="P6717" t="s">
        <v>16314</v>
      </c>
      <c r="Q6717" t="s">
        <v>16314</v>
      </c>
      <c r="R6717" t="s">
        <v>44396</v>
      </c>
      <c r="S6717" s="4" t="str">
        <f t="shared" si="104"/>
        <v>2004</v>
      </c>
    </row>
    <row r="6718" spans="1:19" hidden="1" x14ac:dyDescent="0.35">
      <c r="A6718" t="s">
        <v>44394</v>
      </c>
      <c r="B6718" t="s">
        <v>44395</v>
      </c>
      <c r="C6718" t="s">
        <v>44397</v>
      </c>
      <c r="D6718" t="s">
        <v>44398</v>
      </c>
      <c r="E6718" t="s">
        <v>44399</v>
      </c>
      <c r="F6718" t="s">
        <v>44400</v>
      </c>
      <c r="I6718" t="s">
        <v>44401</v>
      </c>
      <c r="J6718" t="s">
        <v>44402</v>
      </c>
      <c r="M6718" t="s">
        <v>112297</v>
      </c>
      <c r="N6718" t="s">
        <v>124</v>
      </c>
      <c r="O6718" s="3" t="s">
        <v>44403</v>
      </c>
      <c r="P6718" t="s">
        <v>124</v>
      </c>
      <c r="Q6718" t="s">
        <v>124</v>
      </c>
      <c r="R6718" t="s">
        <v>44403</v>
      </c>
      <c r="S6718" s="4" t="str">
        <f t="shared" si="104"/>
        <v>2004</v>
      </c>
    </row>
    <row r="6719" spans="1:19" hidden="1" x14ac:dyDescent="0.35">
      <c r="A6719" t="s">
        <v>44399</v>
      </c>
      <c r="B6719" t="s">
        <v>44400</v>
      </c>
      <c r="C6719" t="s">
        <v>44404</v>
      </c>
      <c r="D6719" t="s">
        <v>44405</v>
      </c>
      <c r="E6719" t="s">
        <v>44406</v>
      </c>
      <c r="F6719">
        <v>664627729</v>
      </c>
      <c r="I6719" t="s">
        <v>44407</v>
      </c>
      <c r="J6719" t="s">
        <v>44408</v>
      </c>
      <c r="M6719" t="s">
        <v>112299</v>
      </c>
      <c r="N6719" t="s">
        <v>247</v>
      </c>
      <c r="O6719" s="3" t="s">
        <v>44409</v>
      </c>
      <c r="P6719" t="s">
        <v>247</v>
      </c>
      <c r="Q6719" t="s">
        <v>247</v>
      </c>
      <c r="R6719" t="s">
        <v>44409</v>
      </c>
      <c r="S6719" s="4" t="str">
        <f t="shared" si="104"/>
        <v>2004</v>
      </c>
    </row>
    <row r="6720" spans="1:19" hidden="1" x14ac:dyDescent="0.35">
      <c r="A6720" t="s">
        <v>44406</v>
      </c>
      <c r="B6720">
        <v>664627729</v>
      </c>
      <c r="C6720" t="s">
        <v>44410</v>
      </c>
      <c r="D6720" t="s">
        <v>44411</v>
      </c>
      <c r="E6720" t="s">
        <v>44412</v>
      </c>
      <c r="F6720" t="s">
        <v>44413</v>
      </c>
      <c r="I6720" t="s">
        <v>44414</v>
      </c>
      <c r="J6720" t="s">
        <v>44415</v>
      </c>
      <c r="M6720" t="s">
        <v>112299</v>
      </c>
      <c r="N6720" t="s">
        <v>247</v>
      </c>
      <c r="O6720" s="3" t="s">
        <v>44416</v>
      </c>
      <c r="P6720" t="s">
        <v>247</v>
      </c>
      <c r="Q6720" t="s">
        <v>247</v>
      </c>
      <c r="R6720" t="s">
        <v>44416</v>
      </c>
      <c r="S6720" s="4" t="str">
        <f t="shared" si="104"/>
        <v>2004</v>
      </c>
    </row>
    <row r="6721" spans="1:19" hidden="1" x14ac:dyDescent="0.35">
      <c r="A6721" t="s">
        <v>44412</v>
      </c>
      <c r="B6721" t="s">
        <v>44413</v>
      </c>
      <c r="C6721" t="s">
        <v>44417</v>
      </c>
      <c r="D6721" t="s">
        <v>44418</v>
      </c>
      <c r="E6721" t="s">
        <v>44419</v>
      </c>
      <c r="F6721" t="s">
        <v>44420</v>
      </c>
      <c r="I6721" t="s">
        <v>44421</v>
      </c>
      <c r="J6721" t="s">
        <v>44422</v>
      </c>
      <c r="M6721" t="s">
        <v>112299</v>
      </c>
      <c r="N6721" t="s">
        <v>247</v>
      </c>
      <c r="O6721" s="3" t="s">
        <v>44423</v>
      </c>
      <c r="P6721" t="s">
        <v>247</v>
      </c>
      <c r="Q6721" t="s">
        <v>247</v>
      </c>
      <c r="R6721" t="s">
        <v>44423</v>
      </c>
      <c r="S6721" s="4" t="str">
        <f t="shared" si="104"/>
        <v>2004</v>
      </c>
    </row>
    <row r="6722" spans="1:19" hidden="1" x14ac:dyDescent="0.35">
      <c r="A6722" t="s">
        <v>44419</v>
      </c>
      <c r="B6722" t="s">
        <v>44420</v>
      </c>
      <c r="C6722" t="s">
        <v>44424</v>
      </c>
      <c r="D6722" t="s">
        <v>44425</v>
      </c>
      <c r="E6722" t="s">
        <v>44426</v>
      </c>
      <c r="F6722" t="s">
        <v>44427</v>
      </c>
      <c r="I6722" t="s">
        <v>44428</v>
      </c>
      <c r="J6722" t="s">
        <v>44429</v>
      </c>
      <c r="M6722" t="s">
        <v>112297</v>
      </c>
      <c r="N6722" t="s">
        <v>124</v>
      </c>
      <c r="O6722" s="3" t="s">
        <v>44430</v>
      </c>
      <c r="P6722" t="s">
        <v>124</v>
      </c>
      <c r="Q6722" t="s">
        <v>124</v>
      </c>
      <c r="R6722" t="s">
        <v>44430</v>
      </c>
      <c r="S6722" s="4" t="str">
        <f t="shared" si="104"/>
        <v>2004</v>
      </c>
    </row>
    <row r="6723" spans="1:19" hidden="1" x14ac:dyDescent="0.35">
      <c r="A6723" t="s">
        <v>44426</v>
      </c>
      <c r="B6723" t="s">
        <v>44427</v>
      </c>
      <c r="C6723" t="s">
        <v>44431</v>
      </c>
      <c r="D6723" t="s">
        <v>44432</v>
      </c>
      <c r="E6723" t="s">
        <v>44433</v>
      </c>
      <c r="F6723" t="s">
        <v>44434</v>
      </c>
      <c r="I6723" t="s">
        <v>44435</v>
      </c>
      <c r="J6723" t="s">
        <v>37417</v>
      </c>
      <c r="M6723" t="s">
        <v>112297</v>
      </c>
      <c r="N6723" t="s">
        <v>124</v>
      </c>
      <c r="O6723" s="3" t="s">
        <v>44436</v>
      </c>
      <c r="P6723" t="s">
        <v>124</v>
      </c>
      <c r="Q6723" t="s">
        <v>124</v>
      </c>
      <c r="R6723" t="s">
        <v>44436</v>
      </c>
      <c r="S6723" s="4" t="str">
        <f t="shared" ref="S6723:S6786" si="105">LEFT(RIGHT(R6723,19),4)</f>
        <v>2004</v>
      </c>
    </row>
    <row r="6724" spans="1:19" hidden="1" x14ac:dyDescent="0.35">
      <c r="A6724" t="s">
        <v>44433</v>
      </c>
      <c r="B6724" t="s">
        <v>44434</v>
      </c>
      <c r="C6724" t="s">
        <v>44437</v>
      </c>
      <c r="D6724" t="s">
        <v>44438</v>
      </c>
      <c r="E6724" s="1" t="s">
        <v>44439</v>
      </c>
      <c r="F6724" s="1">
        <v>1.2946999999999999E+57</v>
      </c>
      <c r="I6724" t="s">
        <v>44440</v>
      </c>
      <c r="J6724" t="s">
        <v>44441</v>
      </c>
      <c r="M6724" t="s">
        <v>112297</v>
      </c>
      <c r="N6724" t="s">
        <v>124</v>
      </c>
      <c r="O6724" s="3" t="s">
        <v>44442</v>
      </c>
      <c r="P6724" t="s">
        <v>124</v>
      </c>
      <c r="Q6724" t="s">
        <v>124</v>
      </c>
      <c r="R6724" t="s">
        <v>44442</v>
      </c>
      <c r="S6724" s="4" t="str">
        <f t="shared" si="105"/>
        <v>2004</v>
      </c>
    </row>
    <row r="6725" spans="1:19" hidden="1" x14ac:dyDescent="0.35">
      <c r="A6725" s="1" t="s">
        <v>44439</v>
      </c>
      <c r="B6725" s="1">
        <v>1.2946999999999999E+57</v>
      </c>
      <c r="C6725" t="s">
        <v>44443</v>
      </c>
      <c r="D6725" t="s">
        <v>44444</v>
      </c>
      <c r="E6725" t="s">
        <v>44445</v>
      </c>
      <c r="F6725" t="s">
        <v>44446</v>
      </c>
      <c r="I6725" t="s">
        <v>44447</v>
      </c>
      <c r="J6725" t="s">
        <v>44448</v>
      </c>
      <c r="M6725" t="s">
        <v>112299</v>
      </c>
      <c r="N6725" t="s">
        <v>247</v>
      </c>
      <c r="O6725" s="3" t="s">
        <v>44449</v>
      </c>
      <c r="P6725" t="s">
        <v>247</v>
      </c>
      <c r="Q6725" t="s">
        <v>247</v>
      </c>
      <c r="R6725" t="s">
        <v>44449</v>
      </c>
      <c r="S6725" s="4" t="str">
        <f t="shared" si="105"/>
        <v>2004</v>
      </c>
    </row>
    <row r="6726" spans="1:19" hidden="1" x14ac:dyDescent="0.35">
      <c r="A6726" t="s">
        <v>44445</v>
      </c>
      <c r="B6726" t="s">
        <v>44446</v>
      </c>
      <c r="C6726" t="s">
        <v>44450</v>
      </c>
      <c r="D6726" t="s">
        <v>44451</v>
      </c>
      <c r="E6726" t="s">
        <v>44452</v>
      </c>
      <c r="F6726" t="s">
        <v>44453</v>
      </c>
      <c r="I6726" t="s">
        <v>44454</v>
      </c>
      <c r="J6726" t="s">
        <v>44455</v>
      </c>
      <c r="M6726" t="s">
        <v>112297</v>
      </c>
      <c r="N6726" t="s">
        <v>124</v>
      </c>
      <c r="O6726" s="3" t="s">
        <v>44456</v>
      </c>
      <c r="P6726" t="s">
        <v>124</v>
      </c>
      <c r="Q6726" t="s">
        <v>124</v>
      </c>
      <c r="R6726" t="s">
        <v>44456</v>
      </c>
      <c r="S6726" s="4" t="str">
        <f t="shared" si="105"/>
        <v>2004</v>
      </c>
    </row>
    <row r="6727" spans="1:19" hidden="1" x14ac:dyDescent="0.35">
      <c r="A6727" t="s">
        <v>44452</v>
      </c>
      <c r="B6727" t="s">
        <v>44453</v>
      </c>
      <c r="C6727" t="s">
        <v>44457</v>
      </c>
      <c r="D6727">
        <v>115313911</v>
      </c>
      <c r="E6727" t="s">
        <v>44458</v>
      </c>
      <c r="F6727" t="s">
        <v>44459</v>
      </c>
      <c r="I6727" t="s">
        <v>44460</v>
      </c>
      <c r="J6727" t="s">
        <v>44461</v>
      </c>
      <c r="M6727" t="s">
        <v>112297</v>
      </c>
      <c r="N6727" t="s">
        <v>124</v>
      </c>
      <c r="O6727" s="3" t="s">
        <v>44462</v>
      </c>
      <c r="P6727" t="s">
        <v>124</v>
      </c>
      <c r="Q6727" t="s">
        <v>124</v>
      </c>
      <c r="R6727" t="s">
        <v>44462</v>
      </c>
      <c r="S6727" s="4" t="str">
        <f t="shared" si="105"/>
        <v>2004</v>
      </c>
    </row>
    <row r="6728" spans="1:19" hidden="1" x14ac:dyDescent="0.35">
      <c r="A6728" t="s">
        <v>44458</v>
      </c>
      <c r="B6728" t="s">
        <v>44459</v>
      </c>
      <c r="C6728" t="s">
        <v>44463</v>
      </c>
      <c r="D6728" t="s">
        <v>44464</v>
      </c>
      <c r="E6728" t="s">
        <v>44465</v>
      </c>
      <c r="F6728" t="s">
        <v>44466</v>
      </c>
      <c r="I6728" t="s">
        <v>44467</v>
      </c>
      <c r="J6728" t="s">
        <v>44468</v>
      </c>
      <c r="M6728" t="s">
        <v>112299</v>
      </c>
      <c r="N6728" t="s">
        <v>247</v>
      </c>
      <c r="O6728" s="3" t="s">
        <v>44469</v>
      </c>
      <c r="P6728" t="s">
        <v>247</v>
      </c>
      <c r="Q6728" t="s">
        <v>247</v>
      </c>
      <c r="R6728" t="s">
        <v>44469</v>
      </c>
      <c r="S6728" s="4" t="str">
        <f t="shared" si="105"/>
        <v>2004</v>
      </c>
    </row>
    <row r="6729" spans="1:19" hidden="1" x14ac:dyDescent="0.35">
      <c r="A6729" t="s">
        <v>44465</v>
      </c>
      <c r="B6729" t="s">
        <v>44466</v>
      </c>
      <c r="C6729" s="1" t="s">
        <v>44470</v>
      </c>
      <c r="D6729" s="1" t="s">
        <v>44471</v>
      </c>
      <c r="E6729" s="1" t="s">
        <v>44472</v>
      </c>
      <c r="F6729" s="1" t="s">
        <v>44473</v>
      </c>
      <c r="I6729" t="s">
        <v>44474</v>
      </c>
      <c r="J6729" t="s">
        <v>44475</v>
      </c>
      <c r="M6729" t="s">
        <v>112297</v>
      </c>
      <c r="N6729" t="s">
        <v>124</v>
      </c>
      <c r="O6729" s="3" t="s">
        <v>44476</v>
      </c>
      <c r="P6729" t="s">
        <v>124</v>
      </c>
      <c r="Q6729" t="s">
        <v>124</v>
      </c>
      <c r="R6729" t="s">
        <v>44476</v>
      </c>
      <c r="S6729" s="4" t="str">
        <f t="shared" si="105"/>
        <v>2004</v>
      </c>
    </row>
    <row r="6730" spans="1:19" hidden="1" x14ac:dyDescent="0.35">
      <c r="A6730" s="1" t="s">
        <v>44472</v>
      </c>
      <c r="B6730" s="1" t="s">
        <v>44473</v>
      </c>
      <c r="C6730" t="s">
        <v>44477</v>
      </c>
      <c r="D6730" t="s">
        <v>44478</v>
      </c>
      <c r="E6730" t="s">
        <v>44479</v>
      </c>
      <c r="F6730" t="s">
        <v>44480</v>
      </c>
      <c r="I6730" t="s">
        <v>20478</v>
      </c>
      <c r="J6730" t="s">
        <v>1029</v>
      </c>
      <c r="M6730" t="s">
        <v>112297</v>
      </c>
      <c r="N6730" t="s">
        <v>124</v>
      </c>
      <c r="O6730" s="3" t="s">
        <v>44481</v>
      </c>
      <c r="P6730" t="s">
        <v>124</v>
      </c>
      <c r="Q6730" t="s">
        <v>124</v>
      </c>
      <c r="R6730" t="s">
        <v>44481</v>
      </c>
      <c r="S6730" s="4" t="str">
        <f t="shared" si="105"/>
        <v>2004</v>
      </c>
    </row>
    <row r="6731" spans="1:19" hidden="1" x14ac:dyDescent="0.35">
      <c r="A6731" t="s">
        <v>44479</v>
      </c>
      <c r="B6731" t="s">
        <v>44480</v>
      </c>
      <c r="C6731" t="s">
        <v>44482</v>
      </c>
      <c r="D6731" t="s">
        <v>44483</v>
      </c>
      <c r="E6731" t="s">
        <v>44484</v>
      </c>
      <c r="F6731" t="s">
        <v>44485</v>
      </c>
      <c r="I6731" t="s">
        <v>44486</v>
      </c>
      <c r="J6731" t="s">
        <v>44487</v>
      </c>
      <c r="M6731" t="s">
        <v>112297</v>
      </c>
      <c r="N6731" t="s">
        <v>124</v>
      </c>
      <c r="O6731" s="3" t="s">
        <v>44488</v>
      </c>
      <c r="P6731" t="s">
        <v>124</v>
      </c>
      <c r="Q6731" t="s">
        <v>124</v>
      </c>
      <c r="R6731" t="s">
        <v>44488</v>
      </c>
      <c r="S6731" s="4" t="str">
        <f t="shared" si="105"/>
        <v>2004</v>
      </c>
    </row>
    <row r="6732" spans="1:19" hidden="1" x14ac:dyDescent="0.35">
      <c r="A6732" t="s">
        <v>44484</v>
      </c>
      <c r="B6732" t="s">
        <v>44485</v>
      </c>
      <c r="C6732" t="s">
        <v>44489</v>
      </c>
      <c r="D6732" t="s">
        <v>44490</v>
      </c>
      <c r="E6732" t="s">
        <v>44491</v>
      </c>
      <c r="F6732" t="s">
        <v>44492</v>
      </c>
      <c r="I6732" t="s">
        <v>44493</v>
      </c>
      <c r="J6732" t="s">
        <v>44494</v>
      </c>
      <c r="M6732" t="s">
        <v>112297</v>
      </c>
      <c r="N6732" t="s">
        <v>124</v>
      </c>
      <c r="O6732" s="3" t="s">
        <v>44495</v>
      </c>
      <c r="P6732" t="s">
        <v>124</v>
      </c>
      <c r="Q6732" t="s">
        <v>124</v>
      </c>
      <c r="R6732" t="s">
        <v>44495</v>
      </c>
      <c r="S6732" s="4" t="str">
        <f t="shared" si="105"/>
        <v>2004</v>
      </c>
    </row>
    <row r="6733" spans="1:19" hidden="1" x14ac:dyDescent="0.35">
      <c r="A6733" t="s">
        <v>44491</v>
      </c>
      <c r="B6733" t="s">
        <v>44492</v>
      </c>
      <c r="C6733" t="s">
        <v>44496</v>
      </c>
      <c r="D6733" t="s">
        <v>44497</v>
      </c>
      <c r="E6733" t="s">
        <v>44498</v>
      </c>
      <c r="F6733" t="s">
        <v>44499</v>
      </c>
      <c r="I6733" t="s">
        <v>44500</v>
      </c>
      <c r="J6733" t="s">
        <v>44501</v>
      </c>
      <c r="M6733" t="s">
        <v>112297</v>
      </c>
      <c r="N6733" t="s">
        <v>124</v>
      </c>
      <c r="O6733" s="3" t="s">
        <v>44502</v>
      </c>
      <c r="P6733" t="s">
        <v>124</v>
      </c>
      <c r="Q6733" t="s">
        <v>124</v>
      </c>
      <c r="R6733" t="s">
        <v>44502</v>
      </c>
      <c r="S6733" s="4" t="str">
        <f t="shared" si="105"/>
        <v>2004</v>
      </c>
    </row>
    <row r="6734" spans="1:19" hidden="1" x14ac:dyDescent="0.35">
      <c r="A6734" t="s">
        <v>44498</v>
      </c>
      <c r="B6734" t="s">
        <v>44499</v>
      </c>
      <c r="C6734" t="s">
        <v>44503</v>
      </c>
      <c r="D6734" t="s">
        <v>44504</v>
      </c>
      <c r="E6734" t="s">
        <v>44505</v>
      </c>
      <c r="F6734">
        <v>500564698</v>
      </c>
      <c r="I6734" t="s">
        <v>44506</v>
      </c>
      <c r="J6734" t="s">
        <v>44507</v>
      </c>
      <c r="M6734" t="s">
        <v>112297</v>
      </c>
      <c r="N6734" t="s">
        <v>124</v>
      </c>
      <c r="O6734" s="3" t="s">
        <v>44508</v>
      </c>
      <c r="P6734" t="s">
        <v>124</v>
      </c>
      <c r="Q6734" t="s">
        <v>124</v>
      </c>
      <c r="R6734" t="s">
        <v>44508</v>
      </c>
      <c r="S6734" s="4" t="str">
        <f t="shared" si="105"/>
        <v>2004</v>
      </c>
    </row>
    <row r="6735" spans="1:19" hidden="1" x14ac:dyDescent="0.35">
      <c r="A6735" t="s">
        <v>44505</v>
      </c>
      <c r="B6735">
        <v>500564698</v>
      </c>
      <c r="C6735" t="s">
        <v>44509</v>
      </c>
      <c r="D6735" t="s">
        <v>44510</v>
      </c>
      <c r="E6735" t="s">
        <v>44511</v>
      </c>
      <c r="F6735" t="s">
        <v>44512</v>
      </c>
      <c r="I6735" t="s">
        <v>44513</v>
      </c>
      <c r="J6735" t="s">
        <v>44514</v>
      </c>
      <c r="M6735" t="s">
        <v>112297</v>
      </c>
      <c r="N6735" t="s">
        <v>124</v>
      </c>
      <c r="O6735" s="3" t="s">
        <v>44515</v>
      </c>
      <c r="P6735" t="s">
        <v>124</v>
      </c>
      <c r="Q6735" t="s">
        <v>124</v>
      </c>
      <c r="R6735" t="s">
        <v>44515</v>
      </c>
      <c r="S6735" s="4" t="str">
        <f t="shared" si="105"/>
        <v>2004</v>
      </c>
    </row>
    <row r="6736" spans="1:19" hidden="1" x14ac:dyDescent="0.35">
      <c r="A6736" t="s">
        <v>44511</v>
      </c>
      <c r="B6736" t="s">
        <v>44512</v>
      </c>
      <c r="C6736" t="s">
        <v>44516</v>
      </c>
      <c r="D6736" t="s">
        <v>44517</v>
      </c>
      <c r="E6736" s="1" t="s">
        <v>44518</v>
      </c>
      <c r="F6736" t="s">
        <v>44519</v>
      </c>
      <c r="I6736" t="s">
        <v>44520</v>
      </c>
      <c r="J6736" t="s">
        <v>44521</v>
      </c>
      <c r="M6736" t="s">
        <v>112299</v>
      </c>
      <c r="N6736" t="s">
        <v>247</v>
      </c>
      <c r="O6736" s="3" t="s">
        <v>44522</v>
      </c>
      <c r="P6736" t="s">
        <v>247</v>
      </c>
      <c r="Q6736" t="s">
        <v>247</v>
      </c>
      <c r="R6736" t="s">
        <v>44522</v>
      </c>
      <c r="S6736" s="4" t="str">
        <f t="shared" si="105"/>
        <v>2004</v>
      </c>
    </row>
    <row r="6737" spans="1:19" hidden="1" x14ac:dyDescent="0.35">
      <c r="A6737" s="1" t="s">
        <v>44518</v>
      </c>
      <c r="B6737" t="s">
        <v>44519</v>
      </c>
      <c r="C6737" t="s">
        <v>44523</v>
      </c>
      <c r="D6737" t="s">
        <v>44524</v>
      </c>
      <c r="E6737" t="s">
        <v>44525</v>
      </c>
      <c r="F6737" t="s">
        <v>44526</v>
      </c>
      <c r="I6737" t="s">
        <v>44527</v>
      </c>
      <c r="J6737" t="s">
        <v>44528</v>
      </c>
      <c r="M6737" t="s">
        <v>112297</v>
      </c>
      <c r="N6737" t="s">
        <v>124</v>
      </c>
      <c r="O6737" s="3" t="s">
        <v>44529</v>
      </c>
      <c r="P6737" t="s">
        <v>124</v>
      </c>
      <c r="Q6737" t="s">
        <v>124</v>
      </c>
      <c r="R6737" t="s">
        <v>44529</v>
      </c>
      <c r="S6737" s="4" t="str">
        <f t="shared" si="105"/>
        <v>2004</v>
      </c>
    </row>
    <row r="6738" spans="1:19" hidden="1" x14ac:dyDescent="0.35">
      <c r="A6738" t="s">
        <v>44525</v>
      </c>
      <c r="B6738" t="s">
        <v>44526</v>
      </c>
      <c r="C6738" t="s">
        <v>44530</v>
      </c>
      <c r="D6738" t="s">
        <v>44531</v>
      </c>
      <c r="E6738" t="s">
        <v>44532</v>
      </c>
      <c r="F6738" s="1">
        <v>4.4338400000000002E+95</v>
      </c>
      <c r="I6738" t="s">
        <v>44533</v>
      </c>
      <c r="J6738" t="s">
        <v>44534</v>
      </c>
      <c r="M6738" t="s">
        <v>112297</v>
      </c>
      <c r="N6738" t="s">
        <v>124</v>
      </c>
      <c r="O6738" s="3" t="s">
        <v>44535</v>
      </c>
      <c r="P6738" t="s">
        <v>124</v>
      </c>
      <c r="Q6738" t="s">
        <v>124</v>
      </c>
      <c r="R6738" t="s">
        <v>44535</v>
      </c>
      <c r="S6738" s="4" t="str">
        <f t="shared" si="105"/>
        <v>2004</v>
      </c>
    </row>
    <row r="6739" spans="1:19" hidden="1" x14ac:dyDescent="0.35">
      <c r="A6739" t="s">
        <v>44532</v>
      </c>
      <c r="B6739" s="1">
        <v>4.4338400000000002E+95</v>
      </c>
      <c r="C6739" t="s">
        <v>44536</v>
      </c>
      <c r="D6739" t="s">
        <v>44537</v>
      </c>
      <c r="E6739" t="s">
        <v>44538</v>
      </c>
      <c r="F6739" t="s">
        <v>44539</v>
      </c>
      <c r="I6739" t="s">
        <v>44540</v>
      </c>
      <c r="J6739" t="s">
        <v>44541</v>
      </c>
      <c r="M6739" t="s">
        <v>112297</v>
      </c>
      <c r="N6739" t="s">
        <v>124</v>
      </c>
      <c r="O6739" s="3" t="s">
        <v>44542</v>
      </c>
      <c r="P6739" t="s">
        <v>124</v>
      </c>
      <c r="Q6739" t="s">
        <v>124</v>
      </c>
      <c r="R6739" t="s">
        <v>44542</v>
      </c>
      <c r="S6739" s="4" t="str">
        <f t="shared" si="105"/>
        <v>2004</v>
      </c>
    </row>
    <row r="6740" spans="1:19" hidden="1" x14ac:dyDescent="0.35">
      <c r="A6740" t="s">
        <v>44538</v>
      </c>
      <c r="B6740" t="s">
        <v>44539</v>
      </c>
      <c r="C6740" t="s">
        <v>44543</v>
      </c>
      <c r="D6740" t="s">
        <v>44544</v>
      </c>
      <c r="E6740" t="s">
        <v>44545</v>
      </c>
      <c r="F6740" t="s">
        <v>44546</v>
      </c>
      <c r="I6740" t="s">
        <v>44547</v>
      </c>
      <c r="J6740" t="s">
        <v>44548</v>
      </c>
      <c r="M6740" t="s">
        <v>112297</v>
      </c>
      <c r="N6740" t="s">
        <v>124</v>
      </c>
      <c r="O6740" s="3" t="s">
        <v>44549</v>
      </c>
      <c r="P6740" t="s">
        <v>124</v>
      </c>
      <c r="Q6740" t="s">
        <v>124</v>
      </c>
      <c r="R6740" t="s">
        <v>44549</v>
      </c>
      <c r="S6740" s="4" t="str">
        <f t="shared" si="105"/>
        <v>2004</v>
      </c>
    </row>
    <row r="6741" spans="1:19" hidden="1" x14ac:dyDescent="0.35">
      <c r="A6741" t="s">
        <v>44545</v>
      </c>
      <c r="B6741" t="s">
        <v>44546</v>
      </c>
      <c r="C6741" t="s">
        <v>44550</v>
      </c>
      <c r="D6741" t="s">
        <v>44551</v>
      </c>
      <c r="E6741" t="s">
        <v>44552</v>
      </c>
      <c r="F6741" t="s">
        <v>44553</v>
      </c>
      <c r="I6741" t="s">
        <v>44554</v>
      </c>
      <c r="J6741" t="s">
        <v>44555</v>
      </c>
      <c r="M6741" t="s">
        <v>112299</v>
      </c>
      <c r="N6741" t="s">
        <v>247</v>
      </c>
      <c r="O6741" s="3" t="s">
        <v>44556</v>
      </c>
      <c r="P6741" t="s">
        <v>247</v>
      </c>
      <c r="Q6741" t="s">
        <v>247</v>
      </c>
      <c r="R6741" t="s">
        <v>44556</v>
      </c>
      <c r="S6741" s="4" t="str">
        <f t="shared" si="105"/>
        <v>2004</v>
      </c>
    </row>
    <row r="6742" spans="1:19" hidden="1" x14ac:dyDescent="0.35">
      <c r="A6742" t="s">
        <v>44552</v>
      </c>
      <c r="B6742" t="s">
        <v>44553</v>
      </c>
      <c r="C6742" t="s">
        <v>44557</v>
      </c>
      <c r="D6742" t="s">
        <v>44558</v>
      </c>
      <c r="E6742" s="1" t="s">
        <v>44559</v>
      </c>
      <c r="F6742" s="1">
        <v>31448940000000</v>
      </c>
      <c r="I6742" t="s">
        <v>44560</v>
      </c>
      <c r="J6742" t="s">
        <v>44561</v>
      </c>
      <c r="M6742" t="s">
        <v>112297</v>
      </c>
      <c r="N6742" t="s">
        <v>124</v>
      </c>
      <c r="O6742" s="3" t="s">
        <v>44562</v>
      </c>
      <c r="P6742" t="s">
        <v>124</v>
      </c>
      <c r="Q6742" t="s">
        <v>124</v>
      </c>
      <c r="R6742" t="s">
        <v>44562</v>
      </c>
      <c r="S6742" s="4" t="str">
        <f t="shared" si="105"/>
        <v>2004</v>
      </c>
    </row>
    <row r="6743" spans="1:19" hidden="1" x14ac:dyDescent="0.35">
      <c r="A6743" s="1" t="s">
        <v>44559</v>
      </c>
      <c r="B6743" s="1">
        <v>31448940000000</v>
      </c>
      <c r="C6743" t="s">
        <v>44563</v>
      </c>
      <c r="D6743" t="s">
        <v>44564</v>
      </c>
      <c r="E6743" t="s">
        <v>44565</v>
      </c>
      <c r="F6743" t="s">
        <v>44566</v>
      </c>
      <c r="I6743" t="s">
        <v>44567</v>
      </c>
      <c r="J6743" t="s">
        <v>44568</v>
      </c>
      <c r="M6743" t="s">
        <v>112298</v>
      </c>
      <c r="N6743" t="s">
        <v>28</v>
      </c>
      <c r="O6743" s="3" t="s">
        <v>44569</v>
      </c>
      <c r="P6743" t="s">
        <v>16314</v>
      </c>
      <c r="Q6743" t="s">
        <v>16314</v>
      </c>
      <c r="R6743" t="s">
        <v>44569</v>
      </c>
      <c r="S6743" s="4" t="str">
        <f t="shared" si="105"/>
        <v>2004</v>
      </c>
    </row>
    <row r="6744" spans="1:19" hidden="1" x14ac:dyDescent="0.35">
      <c r="A6744" t="s">
        <v>44565</v>
      </c>
      <c r="B6744" t="s">
        <v>44566</v>
      </c>
      <c r="C6744" t="s">
        <v>44570</v>
      </c>
      <c r="D6744" t="s">
        <v>44571</v>
      </c>
      <c r="E6744" t="s">
        <v>44572</v>
      </c>
      <c r="F6744" t="s">
        <v>44573</v>
      </c>
      <c r="I6744" t="s">
        <v>44574</v>
      </c>
      <c r="J6744" t="s">
        <v>44575</v>
      </c>
      <c r="M6744" t="s">
        <v>112298</v>
      </c>
      <c r="N6744" t="s">
        <v>28</v>
      </c>
      <c r="O6744" s="3" t="s">
        <v>44576</v>
      </c>
      <c r="P6744" t="s">
        <v>16314</v>
      </c>
      <c r="Q6744" t="s">
        <v>16314</v>
      </c>
      <c r="R6744" t="s">
        <v>44576</v>
      </c>
      <c r="S6744" s="4" t="str">
        <f t="shared" si="105"/>
        <v>2004</v>
      </c>
    </row>
    <row r="6745" spans="1:19" hidden="1" x14ac:dyDescent="0.35">
      <c r="A6745" t="s">
        <v>44572</v>
      </c>
      <c r="B6745" t="s">
        <v>44573</v>
      </c>
      <c r="C6745" t="s">
        <v>44577</v>
      </c>
      <c r="D6745" t="s">
        <v>44578</v>
      </c>
      <c r="E6745" t="s">
        <v>44579</v>
      </c>
      <c r="F6745" t="s">
        <v>44580</v>
      </c>
      <c r="I6745" t="s">
        <v>44581</v>
      </c>
      <c r="J6745" t="s">
        <v>44582</v>
      </c>
      <c r="M6745" t="s">
        <v>112299</v>
      </c>
      <c r="N6745" t="s">
        <v>247</v>
      </c>
      <c r="O6745" s="3" t="s">
        <v>44583</v>
      </c>
      <c r="P6745" t="s">
        <v>247</v>
      </c>
      <c r="Q6745" t="s">
        <v>247</v>
      </c>
      <c r="R6745" t="s">
        <v>44583</v>
      </c>
      <c r="S6745" s="4" t="str">
        <f t="shared" si="105"/>
        <v>2004</v>
      </c>
    </row>
    <row r="6746" spans="1:19" hidden="1" x14ac:dyDescent="0.35">
      <c r="A6746" t="s">
        <v>44579</v>
      </c>
      <c r="B6746" t="s">
        <v>44580</v>
      </c>
      <c r="C6746" t="s">
        <v>44584</v>
      </c>
      <c r="D6746" t="s">
        <v>44585</v>
      </c>
      <c r="E6746" t="s">
        <v>44586</v>
      </c>
      <c r="F6746" t="s">
        <v>44587</v>
      </c>
      <c r="I6746" t="s">
        <v>44588</v>
      </c>
      <c r="J6746" t="s">
        <v>44589</v>
      </c>
      <c r="M6746" t="s">
        <v>112298</v>
      </c>
      <c r="N6746" t="s">
        <v>28</v>
      </c>
      <c r="O6746" s="3" t="s">
        <v>44590</v>
      </c>
      <c r="P6746" t="s">
        <v>16314</v>
      </c>
      <c r="Q6746" t="s">
        <v>16314</v>
      </c>
      <c r="R6746" t="s">
        <v>44590</v>
      </c>
      <c r="S6746" s="4" t="str">
        <f t="shared" si="105"/>
        <v>2004</v>
      </c>
    </row>
    <row r="6747" spans="1:19" hidden="1" x14ac:dyDescent="0.35">
      <c r="A6747" t="s">
        <v>44586</v>
      </c>
      <c r="B6747" t="s">
        <v>44587</v>
      </c>
      <c r="C6747" t="s">
        <v>44591</v>
      </c>
      <c r="D6747" t="s">
        <v>44592</v>
      </c>
      <c r="E6747" t="s">
        <v>44593</v>
      </c>
      <c r="F6747" t="s">
        <v>44594</v>
      </c>
      <c r="I6747" t="s">
        <v>44595</v>
      </c>
      <c r="J6747" t="s">
        <v>44596</v>
      </c>
      <c r="M6747" t="s">
        <v>112315</v>
      </c>
      <c r="N6747" t="s">
        <v>159</v>
      </c>
      <c r="O6747" s="3" t="s">
        <v>44597</v>
      </c>
      <c r="P6747" t="s">
        <v>159</v>
      </c>
      <c r="Q6747" t="s">
        <v>159</v>
      </c>
      <c r="R6747" t="s">
        <v>44597</v>
      </c>
      <c r="S6747" s="4" t="str">
        <f t="shared" si="105"/>
        <v>2004</v>
      </c>
    </row>
    <row r="6748" spans="1:19" hidden="1" x14ac:dyDescent="0.35">
      <c r="A6748" t="s">
        <v>44593</v>
      </c>
      <c r="B6748" t="s">
        <v>44594</v>
      </c>
      <c r="C6748" t="s">
        <v>44598</v>
      </c>
      <c r="D6748" t="s">
        <v>44599</v>
      </c>
      <c r="E6748" t="s">
        <v>44600</v>
      </c>
      <c r="F6748" t="s">
        <v>44601</v>
      </c>
      <c r="I6748" t="s">
        <v>44602</v>
      </c>
      <c r="J6748" t="s">
        <v>44603</v>
      </c>
      <c r="M6748" t="s">
        <v>112297</v>
      </c>
      <c r="N6748" t="s">
        <v>124</v>
      </c>
      <c r="O6748" s="3" t="s">
        <v>44604</v>
      </c>
      <c r="P6748" t="s">
        <v>124</v>
      </c>
      <c r="Q6748" t="s">
        <v>124</v>
      </c>
      <c r="R6748" t="s">
        <v>44604</v>
      </c>
      <c r="S6748" s="4" t="str">
        <f t="shared" si="105"/>
        <v>2004</v>
      </c>
    </row>
    <row r="6749" spans="1:19" hidden="1" x14ac:dyDescent="0.35">
      <c r="A6749" t="s">
        <v>44600</v>
      </c>
      <c r="B6749" t="s">
        <v>44601</v>
      </c>
      <c r="C6749" t="s">
        <v>44605</v>
      </c>
      <c r="D6749" t="s">
        <v>44606</v>
      </c>
      <c r="E6749" t="s">
        <v>44607</v>
      </c>
      <c r="F6749" t="s">
        <v>44608</v>
      </c>
      <c r="I6749" t="s">
        <v>44609</v>
      </c>
      <c r="J6749" t="s">
        <v>44610</v>
      </c>
      <c r="M6749" t="s">
        <v>112297</v>
      </c>
      <c r="N6749" t="s">
        <v>124</v>
      </c>
      <c r="O6749" s="3" t="s">
        <v>44611</v>
      </c>
      <c r="P6749" t="s">
        <v>124</v>
      </c>
      <c r="Q6749" t="s">
        <v>124</v>
      </c>
      <c r="R6749" t="s">
        <v>44611</v>
      </c>
      <c r="S6749" s="4" t="str">
        <f t="shared" si="105"/>
        <v>2004</v>
      </c>
    </row>
    <row r="6750" spans="1:19" hidden="1" x14ac:dyDescent="0.35">
      <c r="A6750" t="s">
        <v>44607</v>
      </c>
      <c r="B6750" t="s">
        <v>44608</v>
      </c>
      <c r="C6750" t="s">
        <v>44612</v>
      </c>
      <c r="D6750" t="s">
        <v>44613</v>
      </c>
      <c r="E6750" t="s">
        <v>44614</v>
      </c>
      <c r="F6750" t="s">
        <v>44615</v>
      </c>
      <c r="I6750" t="s">
        <v>44616</v>
      </c>
      <c r="J6750" t="s">
        <v>44617</v>
      </c>
      <c r="M6750" t="s">
        <v>112315</v>
      </c>
      <c r="N6750" t="s">
        <v>159</v>
      </c>
      <c r="O6750" s="3" t="s">
        <v>44618</v>
      </c>
      <c r="P6750" t="s">
        <v>159</v>
      </c>
      <c r="Q6750" t="s">
        <v>159</v>
      </c>
      <c r="R6750" t="s">
        <v>44618</v>
      </c>
      <c r="S6750" s="4" t="str">
        <f t="shared" si="105"/>
        <v>2004</v>
      </c>
    </row>
    <row r="6751" spans="1:19" hidden="1" x14ac:dyDescent="0.35">
      <c r="A6751" t="s">
        <v>44614</v>
      </c>
      <c r="B6751" t="s">
        <v>44615</v>
      </c>
      <c r="C6751" t="s">
        <v>44619</v>
      </c>
      <c r="D6751" t="s">
        <v>44620</v>
      </c>
      <c r="E6751" t="s">
        <v>44621</v>
      </c>
      <c r="F6751" t="s">
        <v>44622</v>
      </c>
      <c r="I6751" t="s">
        <v>44623</v>
      </c>
      <c r="J6751" t="s">
        <v>44624</v>
      </c>
      <c r="M6751" t="s">
        <v>112297</v>
      </c>
      <c r="N6751" t="s">
        <v>124</v>
      </c>
      <c r="O6751" s="3" t="s">
        <v>44625</v>
      </c>
      <c r="P6751" t="s">
        <v>124</v>
      </c>
      <c r="Q6751" t="s">
        <v>124</v>
      </c>
      <c r="R6751" t="s">
        <v>44625</v>
      </c>
      <c r="S6751" s="4" t="str">
        <f t="shared" si="105"/>
        <v>2004</v>
      </c>
    </row>
    <row r="6752" spans="1:19" hidden="1" x14ac:dyDescent="0.35">
      <c r="A6752" t="s">
        <v>44621</v>
      </c>
      <c r="B6752" t="s">
        <v>44622</v>
      </c>
      <c r="C6752" t="s">
        <v>44626</v>
      </c>
      <c r="D6752" t="s">
        <v>44627</v>
      </c>
      <c r="E6752" t="s">
        <v>44628</v>
      </c>
      <c r="F6752" t="s">
        <v>44629</v>
      </c>
      <c r="I6752" t="s">
        <v>44630</v>
      </c>
      <c r="J6752" t="s">
        <v>44631</v>
      </c>
      <c r="M6752" t="s">
        <v>112297</v>
      </c>
      <c r="N6752" t="s">
        <v>124</v>
      </c>
      <c r="O6752" s="3" t="s">
        <v>44632</v>
      </c>
      <c r="P6752" t="s">
        <v>124</v>
      </c>
      <c r="Q6752" t="s">
        <v>124</v>
      </c>
      <c r="R6752" t="s">
        <v>44632</v>
      </c>
      <c r="S6752" s="4" t="str">
        <f t="shared" si="105"/>
        <v>2004</v>
      </c>
    </row>
    <row r="6753" spans="1:19" hidden="1" x14ac:dyDescent="0.35">
      <c r="A6753" t="s">
        <v>44628</v>
      </c>
      <c r="B6753" t="s">
        <v>44629</v>
      </c>
      <c r="C6753" t="s">
        <v>44633</v>
      </c>
      <c r="D6753" t="s">
        <v>44634</v>
      </c>
      <c r="E6753" t="s">
        <v>44635</v>
      </c>
      <c r="F6753" t="s">
        <v>44636</v>
      </c>
      <c r="I6753" t="s">
        <v>44637</v>
      </c>
      <c r="J6753" t="s">
        <v>44638</v>
      </c>
      <c r="M6753" t="s">
        <v>112299</v>
      </c>
      <c r="N6753" t="s">
        <v>247</v>
      </c>
      <c r="O6753" s="3" t="s">
        <v>44639</v>
      </c>
      <c r="P6753" t="s">
        <v>247</v>
      </c>
      <c r="Q6753" t="s">
        <v>247</v>
      </c>
      <c r="R6753" t="s">
        <v>44639</v>
      </c>
      <c r="S6753" s="4" t="str">
        <f t="shared" si="105"/>
        <v>2004</v>
      </c>
    </row>
    <row r="6754" spans="1:19" hidden="1" x14ac:dyDescent="0.35">
      <c r="A6754" t="s">
        <v>44635</v>
      </c>
      <c r="B6754" t="s">
        <v>44636</v>
      </c>
      <c r="C6754" t="s">
        <v>44640</v>
      </c>
      <c r="D6754" t="s">
        <v>44641</v>
      </c>
      <c r="E6754" t="s">
        <v>44642</v>
      </c>
      <c r="F6754" t="s">
        <v>44643</v>
      </c>
      <c r="I6754" t="s">
        <v>44644</v>
      </c>
      <c r="J6754" t="s">
        <v>44645</v>
      </c>
      <c r="M6754" t="s">
        <v>112297</v>
      </c>
      <c r="N6754" t="s">
        <v>124</v>
      </c>
      <c r="O6754" s="3" t="s">
        <v>44646</v>
      </c>
      <c r="P6754" t="s">
        <v>124</v>
      </c>
      <c r="Q6754" t="s">
        <v>124</v>
      </c>
      <c r="R6754" t="s">
        <v>44646</v>
      </c>
      <c r="S6754" s="4" t="str">
        <f t="shared" si="105"/>
        <v>2004</v>
      </c>
    </row>
    <row r="6755" spans="1:19" hidden="1" x14ac:dyDescent="0.35">
      <c r="A6755" t="s">
        <v>44642</v>
      </c>
      <c r="B6755" t="s">
        <v>44643</v>
      </c>
      <c r="C6755" t="s">
        <v>44647</v>
      </c>
      <c r="D6755" t="s">
        <v>44648</v>
      </c>
      <c r="E6755" t="s">
        <v>44649</v>
      </c>
      <c r="F6755" t="s">
        <v>44650</v>
      </c>
      <c r="I6755" t="s">
        <v>44651</v>
      </c>
      <c r="J6755" t="s">
        <v>14930</v>
      </c>
      <c r="M6755" t="s">
        <v>112297</v>
      </c>
      <c r="N6755" t="s">
        <v>16314</v>
      </c>
      <c r="O6755" s="3" t="s">
        <v>44652</v>
      </c>
      <c r="P6755" t="s">
        <v>16314</v>
      </c>
      <c r="Q6755" t="s">
        <v>16314</v>
      </c>
      <c r="R6755" t="s">
        <v>44652</v>
      </c>
      <c r="S6755" s="4" t="str">
        <f t="shared" si="105"/>
        <v>2004</v>
      </c>
    </row>
    <row r="6756" spans="1:19" hidden="1" x14ac:dyDescent="0.35">
      <c r="A6756" t="s">
        <v>44649</v>
      </c>
      <c r="B6756" t="s">
        <v>44650</v>
      </c>
      <c r="C6756" t="s">
        <v>44653</v>
      </c>
      <c r="D6756" t="s">
        <v>44654</v>
      </c>
      <c r="E6756" t="s">
        <v>44655</v>
      </c>
      <c r="F6756" t="s">
        <v>44656</v>
      </c>
      <c r="I6756" t="s">
        <v>44657</v>
      </c>
      <c r="J6756" t="s">
        <v>44658</v>
      </c>
      <c r="M6756" t="s">
        <v>112297</v>
      </c>
      <c r="N6756" t="s">
        <v>124</v>
      </c>
      <c r="O6756" s="3" t="s">
        <v>44659</v>
      </c>
      <c r="P6756" t="s">
        <v>124</v>
      </c>
      <c r="Q6756" t="s">
        <v>124</v>
      </c>
      <c r="R6756" t="s">
        <v>44659</v>
      </c>
      <c r="S6756" s="4" t="str">
        <f t="shared" si="105"/>
        <v>2004</v>
      </c>
    </row>
    <row r="6757" spans="1:19" hidden="1" x14ac:dyDescent="0.35">
      <c r="A6757" t="s">
        <v>44655</v>
      </c>
      <c r="B6757" t="s">
        <v>44656</v>
      </c>
      <c r="C6757" t="s">
        <v>44660</v>
      </c>
      <c r="D6757" t="s">
        <v>44661</v>
      </c>
      <c r="E6757" t="s">
        <v>44662</v>
      </c>
      <c r="F6757" t="s">
        <v>44663</v>
      </c>
      <c r="I6757" t="s">
        <v>44664</v>
      </c>
      <c r="J6757" t="s">
        <v>44665</v>
      </c>
      <c r="M6757" t="s">
        <v>112297</v>
      </c>
      <c r="N6757" t="s">
        <v>124</v>
      </c>
      <c r="O6757" s="3" t="s">
        <v>44666</v>
      </c>
      <c r="P6757" t="s">
        <v>124</v>
      </c>
      <c r="Q6757" t="s">
        <v>124</v>
      </c>
      <c r="R6757" t="s">
        <v>44666</v>
      </c>
      <c r="S6757" s="4" t="str">
        <f t="shared" si="105"/>
        <v>2004</v>
      </c>
    </row>
    <row r="6758" spans="1:19" hidden="1" x14ac:dyDescent="0.35">
      <c r="A6758" t="s">
        <v>44662</v>
      </c>
      <c r="B6758" t="s">
        <v>44663</v>
      </c>
      <c r="C6758" t="s">
        <v>44667</v>
      </c>
      <c r="D6758" t="s">
        <v>44668</v>
      </c>
      <c r="E6758" t="s">
        <v>44669</v>
      </c>
      <c r="F6758">
        <v>952588553</v>
      </c>
      <c r="I6758" t="s">
        <v>44670</v>
      </c>
      <c r="J6758" t="s">
        <v>44671</v>
      </c>
      <c r="M6758" t="s">
        <v>112297</v>
      </c>
      <c r="N6758" t="s">
        <v>124</v>
      </c>
      <c r="O6758" s="3" t="s">
        <v>44672</v>
      </c>
      <c r="P6758" t="s">
        <v>124</v>
      </c>
      <c r="Q6758" t="s">
        <v>124</v>
      </c>
      <c r="R6758" t="s">
        <v>44672</v>
      </c>
      <c r="S6758" s="4" t="str">
        <f t="shared" si="105"/>
        <v>2004</v>
      </c>
    </row>
    <row r="6759" spans="1:19" hidden="1" x14ac:dyDescent="0.35">
      <c r="A6759" t="s">
        <v>44669</v>
      </c>
      <c r="B6759">
        <v>952588553</v>
      </c>
      <c r="C6759" t="s">
        <v>44673</v>
      </c>
      <c r="D6759" t="s">
        <v>44674</v>
      </c>
      <c r="E6759" t="s">
        <v>44675</v>
      </c>
      <c r="F6759" t="s">
        <v>44676</v>
      </c>
      <c r="I6759" t="s">
        <v>44677</v>
      </c>
      <c r="J6759" t="s">
        <v>44678</v>
      </c>
      <c r="M6759" t="s">
        <v>112299</v>
      </c>
      <c r="N6759" t="s">
        <v>247</v>
      </c>
      <c r="O6759" s="3" t="s">
        <v>44679</v>
      </c>
      <c r="P6759" t="s">
        <v>247</v>
      </c>
      <c r="Q6759" t="s">
        <v>247</v>
      </c>
      <c r="R6759" t="s">
        <v>44679</v>
      </c>
      <c r="S6759" s="4" t="str">
        <f t="shared" si="105"/>
        <v>2004</v>
      </c>
    </row>
    <row r="6760" spans="1:19" hidden="1" x14ac:dyDescent="0.35">
      <c r="A6760" t="s">
        <v>44675</v>
      </c>
      <c r="B6760" t="s">
        <v>44676</v>
      </c>
      <c r="C6760" t="s">
        <v>44680</v>
      </c>
      <c r="D6760" t="s">
        <v>44681</v>
      </c>
      <c r="E6760" t="s">
        <v>44682</v>
      </c>
      <c r="F6760" t="s">
        <v>44683</v>
      </c>
      <c r="I6760" t="s">
        <v>44684</v>
      </c>
      <c r="J6760" t="s">
        <v>44685</v>
      </c>
      <c r="M6760" t="s">
        <v>112299</v>
      </c>
      <c r="N6760" t="s">
        <v>247</v>
      </c>
      <c r="O6760" s="3" t="s">
        <v>44686</v>
      </c>
      <c r="P6760" t="s">
        <v>247</v>
      </c>
      <c r="Q6760" t="s">
        <v>247</v>
      </c>
      <c r="R6760" t="s">
        <v>44686</v>
      </c>
      <c r="S6760" s="4" t="str">
        <f t="shared" si="105"/>
        <v>2004</v>
      </c>
    </row>
    <row r="6761" spans="1:19" hidden="1" x14ac:dyDescent="0.35">
      <c r="A6761" t="s">
        <v>44682</v>
      </c>
      <c r="B6761" t="s">
        <v>44683</v>
      </c>
      <c r="C6761" t="s">
        <v>44687</v>
      </c>
      <c r="D6761" t="s">
        <v>44688</v>
      </c>
      <c r="E6761" t="s">
        <v>44689</v>
      </c>
      <c r="F6761" t="s">
        <v>44690</v>
      </c>
      <c r="I6761" t="s">
        <v>44691</v>
      </c>
      <c r="J6761" t="s">
        <v>44692</v>
      </c>
      <c r="M6761" t="s">
        <v>112299</v>
      </c>
      <c r="N6761" t="s">
        <v>247</v>
      </c>
      <c r="O6761" s="3" t="s">
        <v>44693</v>
      </c>
      <c r="P6761" t="s">
        <v>247</v>
      </c>
      <c r="Q6761" t="s">
        <v>247</v>
      </c>
      <c r="R6761" t="s">
        <v>44693</v>
      </c>
      <c r="S6761" s="4" t="str">
        <f t="shared" si="105"/>
        <v>2004</v>
      </c>
    </row>
    <row r="6762" spans="1:19" hidden="1" x14ac:dyDescent="0.35">
      <c r="A6762" t="s">
        <v>44689</v>
      </c>
      <c r="B6762" t="s">
        <v>44690</v>
      </c>
      <c r="C6762" t="s">
        <v>44694</v>
      </c>
      <c r="D6762" t="s">
        <v>44695</v>
      </c>
      <c r="E6762" t="s">
        <v>44696</v>
      </c>
      <c r="F6762" t="s">
        <v>44697</v>
      </c>
      <c r="I6762" t="s">
        <v>44698</v>
      </c>
      <c r="J6762" t="s">
        <v>44699</v>
      </c>
      <c r="M6762" t="s">
        <v>112297</v>
      </c>
      <c r="N6762" t="s">
        <v>124</v>
      </c>
      <c r="O6762" s="3" t="s">
        <v>44700</v>
      </c>
      <c r="P6762" t="s">
        <v>124</v>
      </c>
      <c r="Q6762" t="s">
        <v>124</v>
      </c>
      <c r="R6762" t="s">
        <v>44700</v>
      </c>
      <c r="S6762" s="4" t="str">
        <f t="shared" si="105"/>
        <v>2004</v>
      </c>
    </row>
    <row r="6763" spans="1:19" hidden="1" x14ac:dyDescent="0.35">
      <c r="A6763" t="s">
        <v>44696</v>
      </c>
      <c r="B6763" t="s">
        <v>44697</v>
      </c>
      <c r="C6763" t="s">
        <v>44701</v>
      </c>
      <c r="D6763" t="s">
        <v>44702</v>
      </c>
      <c r="E6763" t="s">
        <v>44703</v>
      </c>
      <c r="F6763" t="s">
        <v>44704</v>
      </c>
      <c r="I6763" t="s">
        <v>44705</v>
      </c>
      <c r="J6763" t="s">
        <v>44706</v>
      </c>
      <c r="M6763" t="s">
        <v>112298</v>
      </c>
      <c r="N6763" t="s">
        <v>28</v>
      </c>
      <c r="O6763" s="3" t="s">
        <v>44707</v>
      </c>
      <c r="P6763" t="s">
        <v>16314</v>
      </c>
      <c r="Q6763" t="s">
        <v>16314</v>
      </c>
      <c r="R6763" t="s">
        <v>44707</v>
      </c>
      <c r="S6763" s="4" t="str">
        <f t="shared" si="105"/>
        <v>2004</v>
      </c>
    </row>
    <row r="6764" spans="1:19" hidden="1" x14ac:dyDescent="0.35">
      <c r="A6764" t="s">
        <v>44703</v>
      </c>
      <c r="B6764" t="s">
        <v>44704</v>
      </c>
      <c r="C6764" t="s">
        <v>44708</v>
      </c>
      <c r="D6764" t="s">
        <v>44709</v>
      </c>
      <c r="E6764" t="s">
        <v>44710</v>
      </c>
      <c r="F6764" t="s">
        <v>44711</v>
      </c>
      <c r="I6764" t="s">
        <v>44712</v>
      </c>
      <c r="J6764" t="s">
        <v>44713</v>
      </c>
      <c r="M6764" t="s">
        <v>112297</v>
      </c>
      <c r="N6764" t="s">
        <v>124</v>
      </c>
      <c r="O6764" s="3" t="s">
        <v>44714</v>
      </c>
      <c r="P6764" t="s">
        <v>124</v>
      </c>
      <c r="Q6764" t="s">
        <v>124</v>
      </c>
      <c r="R6764" t="s">
        <v>44714</v>
      </c>
      <c r="S6764" s="4" t="str">
        <f t="shared" si="105"/>
        <v>2004</v>
      </c>
    </row>
    <row r="6765" spans="1:19" hidden="1" x14ac:dyDescent="0.35">
      <c r="A6765" t="s">
        <v>44710</v>
      </c>
      <c r="B6765" t="s">
        <v>44711</v>
      </c>
      <c r="C6765" t="s">
        <v>44715</v>
      </c>
      <c r="D6765" t="s">
        <v>44716</v>
      </c>
      <c r="E6765" t="s">
        <v>44717</v>
      </c>
      <c r="F6765" t="s">
        <v>44718</v>
      </c>
      <c r="I6765" t="s">
        <v>44719</v>
      </c>
      <c r="J6765" t="s">
        <v>44720</v>
      </c>
      <c r="M6765" t="s">
        <v>112299</v>
      </c>
      <c r="N6765" t="s">
        <v>247</v>
      </c>
      <c r="O6765" s="3" t="s">
        <v>44721</v>
      </c>
      <c r="P6765" t="s">
        <v>247</v>
      </c>
      <c r="Q6765" t="s">
        <v>247</v>
      </c>
      <c r="R6765" t="s">
        <v>44721</v>
      </c>
      <c r="S6765" s="4" t="str">
        <f t="shared" si="105"/>
        <v>2004</v>
      </c>
    </row>
    <row r="6766" spans="1:19" hidden="1" x14ac:dyDescent="0.35">
      <c r="A6766" t="s">
        <v>44717</v>
      </c>
      <c r="B6766" t="s">
        <v>44718</v>
      </c>
      <c r="C6766" t="s">
        <v>44722</v>
      </c>
      <c r="D6766" t="s">
        <v>44723</v>
      </c>
      <c r="E6766" t="s">
        <v>44724</v>
      </c>
      <c r="F6766" t="s">
        <v>44725</v>
      </c>
      <c r="I6766" t="s">
        <v>44726</v>
      </c>
      <c r="J6766" t="s">
        <v>44727</v>
      </c>
      <c r="M6766" t="s">
        <v>112299</v>
      </c>
      <c r="N6766" t="s">
        <v>247</v>
      </c>
      <c r="O6766" s="3" t="s">
        <v>44728</v>
      </c>
      <c r="P6766" t="s">
        <v>247</v>
      </c>
      <c r="Q6766" t="s">
        <v>247</v>
      </c>
      <c r="R6766" t="s">
        <v>44728</v>
      </c>
      <c r="S6766" s="4" t="str">
        <f t="shared" si="105"/>
        <v>2004</v>
      </c>
    </row>
    <row r="6767" spans="1:19" hidden="1" x14ac:dyDescent="0.35">
      <c r="A6767" t="s">
        <v>44724</v>
      </c>
      <c r="B6767" t="s">
        <v>44725</v>
      </c>
      <c r="C6767" t="s">
        <v>44729</v>
      </c>
      <c r="D6767" t="s">
        <v>44730</v>
      </c>
      <c r="E6767" t="s">
        <v>44731</v>
      </c>
      <c r="F6767" t="s">
        <v>44732</v>
      </c>
      <c r="I6767" t="s">
        <v>44733</v>
      </c>
      <c r="J6767" t="s">
        <v>44734</v>
      </c>
      <c r="M6767" t="s">
        <v>112315</v>
      </c>
      <c r="N6767" t="s">
        <v>159</v>
      </c>
      <c r="O6767" s="3" t="s">
        <v>44735</v>
      </c>
      <c r="P6767" t="s">
        <v>159</v>
      </c>
      <c r="Q6767" t="s">
        <v>159</v>
      </c>
      <c r="R6767" t="s">
        <v>44735</v>
      </c>
      <c r="S6767" s="4" t="str">
        <f t="shared" si="105"/>
        <v>2004</v>
      </c>
    </row>
    <row r="6768" spans="1:19" hidden="1" x14ac:dyDescent="0.35">
      <c r="A6768" t="s">
        <v>44731</v>
      </c>
      <c r="B6768" t="s">
        <v>44732</v>
      </c>
      <c r="C6768" t="s">
        <v>44736</v>
      </c>
      <c r="D6768" t="s">
        <v>44737</v>
      </c>
      <c r="E6768" t="s">
        <v>44738</v>
      </c>
      <c r="F6768" t="s">
        <v>44739</v>
      </c>
      <c r="I6768" t="s">
        <v>44740</v>
      </c>
      <c r="J6768" t="s">
        <v>44741</v>
      </c>
      <c r="M6768" t="s">
        <v>112298</v>
      </c>
      <c r="N6768" t="s">
        <v>28</v>
      </c>
      <c r="O6768" s="3" t="s">
        <v>44742</v>
      </c>
      <c r="P6768" t="s">
        <v>16314</v>
      </c>
      <c r="Q6768" t="s">
        <v>16314</v>
      </c>
      <c r="R6768" t="s">
        <v>44742</v>
      </c>
      <c r="S6768" s="4" t="str">
        <f t="shared" si="105"/>
        <v>2004</v>
      </c>
    </row>
    <row r="6769" spans="1:19" hidden="1" x14ac:dyDescent="0.35">
      <c r="A6769" t="s">
        <v>44738</v>
      </c>
      <c r="B6769" t="s">
        <v>44739</v>
      </c>
      <c r="C6769" t="s">
        <v>44743</v>
      </c>
      <c r="D6769" t="s">
        <v>44744</v>
      </c>
      <c r="E6769" t="s">
        <v>44745</v>
      </c>
      <c r="F6769" t="s">
        <v>44746</v>
      </c>
      <c r="I6769" t="s">
        <v>44747</v>
      </c>
      <c r="J6769" t="s">
        <v>44748</v>
      </c>
      <c r="M6769" t="s">
        <v>112297</v>
      </c>
      <c r="N6769" t="s">
        <v>124</v>
      </c>
      <c r="O6769" s="3" t="s">
        <v>44749</v>
      </c>
      <c r="P6769" t="s">
        <v>124</v>
      </c>
      <c r="Q6769" t="s">
        <v>124</v>
      </c>
      <c r="R6769" t="s">
        <v>44749</v>
      </c>
      <c r="S6769" s="4" t="str">
        <f t="shared" si="105"/>
        <v>2004</v>
      </c>
    </row>
    <row r="6770" spans="1:19" hidden="1" x14ac:dyDescent="0.35">
      <c r="A6770" t="s">
        <v>44745</v>
      </c>
      <c r="B6770" t="s">
        <v>44746</v>
      </c>
      <c r="C6770" t="s">
        <v>44750</v>
      </c>
      <c r="D6770" t="s">
        <v>44751</v>
      </c>
      <c r="E6770" t="s">
        <v>44752</v>
      </c>
      <c r="F6770" t="s">
        <v>44753</v>
      </c>
      <c r="I6770" t="s">
        <v>44754</v>
      </c>
      <c r="J6770" t="s">
        <v>44755</v>
      </c>
      <c r="M6770" t="s">
        <v>112297</v>
      </c>
      <c r="N6770" t="s">
        <v>124</v>
      </c>
      <c r="O6770" s="3" t="s">
        <v>44756</v>
      </c>
      <c r="P6770" t="s">
        <v>124</v>
      </c>
      <c r="Q6770" t="s">
        <v>124</v>
      </c>
      <c r="R6770" t="s">
        <v>44756</v>
      </c>
      <c r="S6770" s="4" t="str">
        <f t="shared" si="105"/>
        <v>2004</v>
      </c>
    </row>
    <row r="6771" spans="1:19" hidden="1" x14ac:dyDescent="0.35">
      <c r="A6771" t="s">
        <v>44752</v>
      </c>
      <c r="B6771" t="s">
        <v>44753</v>
      </c>
      <c r="C6771" t="s">
        <v>44757</v>
      </c>
      <c r="D6771" t="s">
        <v>44758</v>
      </c>
      <c r="E6771" t="s">
        <v>44759</v>
      </c>
      <c r="F6771" t="s">
        <v>44760</v>
      </c>
      <c r="I6771" t="s">
        <v>44761</v>
      </c>
      <c r="J6771" t="s">
        <v>44762</v>
      </c>
      <c r="M6771" t="s">
        <v>112297</v>
      </c>
      <c r="N6771" t="s">
        <v>124</v>
      </c>
      <c r="O6771" s="3" t="s">
        <v>44763</v>
      </c>
      <c r="P6771" t="s">
        <v>124</v>
      </c>
      <c r="Q6771" t="s">
        <v>124</v>
      </c>
      <c r="R6771" t="s">
        <v>44763</v>
      </c>
      <c r="S6771" s="4" t="str">
        <f t="shared" si="105"/>
        <v>2004</v>
      </c>
    </row>
    <row r="6772" spans="1:19" hidden="1" x14ac:dyDescent="0.35">
      <c r="A6772" t="s">
        <v>44759</v>
      </c>
      <c r="B6772" t="s">
        <v>44760</v>
      </c>
      <c r="C6772" t="s">
        <v>44764</v>
      </c>
      <c r="D6772" t="s">
        <v>44765</v>
      </c>
      <c r="E6772" t="s">
        <v>44766</v>
      </c>
      <c r="F6772" t="s">
        <v>44767</v>
      </c>
      <c r="I6772" t="s">
        <v>512</v>
      </c>
      <c r="J6772" t="s">
        <v>512</v>
      </c>
      <c r="M6772" t="s">
        <v>112297</v>
      </c>
      <c r="N6772" t="s">
        <v>124</v>
      </c>
      <c r="O6772" s="3" t="s">
        <v>44768</v>
      </c>
      <c r="P6772" t="s">
        <v>124</v>
      </c>
      <c r="Q6772" t="s">
        <v>124</v>
      </c>
      <c r="R6772" t="s">
        <v>44768</v>
      </c>
      <c r="S6772" s="4" t="str">
        <f t="shared" si="105"/>
        <v>2004</v>
      </c>
    </row>
    <row r="6773" spans="1:19" hidden="1" x14ac:dyDescent="0.35">
      <c r="A6773" t="s">
        <v>44766</v>
      </c>
      <c r="B6773" t="s">
        <v>44767</v>
      </c>
      <c r="C6773" t="s">
        <v>44769</v>
      </c>
      <c r="D6773" t="s">
        <v>44770</v>
      </c>
      <c r="E6773" t="s">
        <v>44771</v>
      </c>
      <c r="F6773" t="s">
        <v>44772</v>
      </c>
      <c r="I6773" t="s">
        <v>44773</v>
      </c>
      <c r="J6773" t="s">
        <v>17834</v>
      </c>
      <c r="M6773" t="s">
        <v>112297</v>
      </c>
      <c r="N6773" t="s">
        <v>124</v>
      </c>
      <c r="O6773" s="3" t="s">
        <v>44774</v>
      </c>
      <c r="P6773" t="s">
        <v>124</v>
      </c>
      <c r="Q6773" t="s">
        <v>124</v>
      </c>
      <c r="R6773" t="s">
        <v>44774</v>
      </c>
      <c r="S6773" s="4" t="str">
        <f t="shared" si="105"/>
        <v>2004</v>
      </c>
    </row>
    <row r="6774" spans="1:19" hidden="1" x14ac:dyDescent="0.35">
      <c r="A6774" t="s">
        <v>44771</v>
      </c>
      <c r="B6774" t="s">
        <v>44772</v>
      </c>
      <c r="C6774" t="s">
        <v>44775</v>
      </c>
      <c r="D6774" t="s">
        <v>44776</v>
      </c>
      <c r="E6774" t="s">
        <v>44777</v>
      </c>
      <c r="F6774" t="s">
        <v>44778</v>
      </c>
      <c r="I6774" t="s">
        <v>512</v>
      </c>
      <c r="J6774" t="s">
        <v>512</v>
      </c>
      <c r="M6774" t="s">
        <v>112297</v>
      </c>
      <c r="N6774" t="s">
        <v>124</v>
      </c>
      <c r="O6774" s="3" t="s">
        <v>44779</v>
      </c>
      <c r="P6774" t="s">
        <v>124</v>
      </c>
      <c r="Q6774" t="s">
        <v>124</v>
      </c>
      <c r="R6774" t="s">
        <v>44779</v>
      </c>
      <c r="S6774" s="4" t="str">
        <f t="shared" si="105"/>
        <v>2004</v>
      </c>
    </row>
    <row r="6775" spans="1:19" hidden="1" x14ac:dyDescent="0.35">
      <c r="A6775" t="s">
        <v>44777</v>
      </c>
      <c r="B6775" t="s">
        <v>44778</v>
      </c>
      <c r="C6775" t="s">
        <v>44780</v>
      </c>
      <c r="D6775" t="s">
        <v>44781</v>
      </c>
      <c r="E6775" t="s">
        <v>44782</v>
      </c>
      <c r="F6775" t="s">
        <v>44783</v>
      </c>
      <c r="I6775" t="s">
        <v>44784</v>
      </c>
      <c r="J6775" t="s">
        <v>44785</v>
      </c>
      <c r="M6775" t="s">
        <v>112297</v>
      </c>
      <c r="N6775" t="s">
        <v>124</v>
      </c>
      <c r="O6775" s="3" t="s">
        <v>44786</v>
      </c>
      <c r="P6775" t="s">
        <v>124</v>
      </c>
      <c r="Q6775" t="s">
        <v>124</v>
      </c>
      <c r="R6775" t="s">
        <v>44786</v>
      </c>
      <c r="S6775" s="4" t="str">
        <f t="shared" si="105"/>
        <v>2004</v>
      </c>
    </row>
    <row r="6776" spans="1:19" hidden="1" x14ac:dyDescent="0.35">
      <c r="A6776" t="s">
        <v>44782</v>
      </c>
      <c r="B6776" t="s">
        <v>44783</v>
      </c>
      <c r="C6776" t="s">
        <v>44787</v>
      </c>
      <c r="D6776" t="s">
        <v>44788</v>
      </c>
      <c r="E6776" t="s">
        <v>44789</v>
      </c>
      <c r="F6776" t="s">
        <v>44790</v>
      </c>
      <c r="I6776" t="s">
        <v>44791</v>
      </c>
      <c r="J6776" t="s">
        <v>44792</v>
      </c>
      <c r="M6776" t="s">
        <v>112297</v>
      </c>
      <c r="N6776" t="s">
        <v>124</v>
      </c>
      <c r="O6776" s="3" t="s">
        <v>44793</v>
      </c>
      <c r="P6776" t="s">
        <v>124</v>
      </c>
      <c r="Q6776" t="s">
        <v>124</v>
      </c>
      <c r="R6776" t="s">
        <v>44793</v>
      </c>
      <c r="S6776" s="4" t="str">
        <f t="shared" si="105"/>
        <v>2004</v>
      </c>
    </row>
    <row r="6777" spans="1:19" hidden="1" x14ac:dyDescent="0.35">
      <c r="A6777" t="s">
        <v>44789</v>
      </c>
      <c r="B6777" t="s">
        <v>44790</v>
      </c>
      <c r="C6777" t="s">
        <v>44794</v>
      </c>
      <c r="D6777" t="s">
        <v>44795</v>
      </c>
      <c r="E6777" t="s">
        <v>44796</v>
      </c>
      <c r="F6777" t="s">
        <v>44797</v>
      </c>
      <c r="I6777" t="s">
        <v>414</v>
      </c>
      <c r="J6777" t="s">
        <v>414</v>
      </c>
      <c r="M6777" t="s">
        <v>112299</v>
      </c>
      <c r="N6777" t="s">
        <v>247</v>
      </c>
      <c r="O6777" s="3" t="s">
        <v>44798</v>
      </c>
      <c r="P6777" t="s">
        <v>247</v>
      </c>
      <c r="Q6777" t="s">
        <v>247</v>
      </c>
      <c r="R6777" t="s">
        <v>44798</v>
      </c>
      <c r="S6777" s="4" t="str">
        <f t="shared" si="105"/>
        <v>2004</v>
      </c>
    </row>
    <row r="6778" spans="1:19" hidden="1" x14ac:dyDescent="0.35">
      <c r="A6778" t="s">
        <v>44796</v>
      </c>
      <c r="B6778" t="s">
        <v>44797</v>
      </c>
      <c r="C6778" t="s">
        <v>44799</v>
      </c>
      <c r="D6778" t="s">
        <v>44800</v>
      </c>
      <c r="E6778" t="s">
        <v>44801</v>
      </c>
      <c r="F6778" t="s">
        <v>44802</v>
      </c>
      <c r="I6778" t="s">
        <v>44803</v>
      </c>
      <c r="J6778" t="s">
        <v>44804</v>
      </c>
      <c r="M6778" t="s">
        <v>112297</v>
      </c>
      <c r="N6778" t="s">
        <v>124</v>
      </c>
      <c r="O6778" s="3" t="s">
        <v>44805</v>
      </c>
      <c r="P6778" t="s">
        <v>124</v>
      </c>
      <c r="Q6778" t="s">
        <v>124</v>
      </c>
      <c r="R6778" t="s">
        <v>44805</v>
      </c>
      <c r="S6778" s="4" t="str">
        <f t="shared" si="105"/>
        <v>2004</v>
      </c>
    </row>
    <row r="6779" spans="1:19" hidden="1" x14ac:dyDescent="0.35">
      <c r="A6779" t="s">
        <v>44801</v>
      </c>
      <c r="B6779" t="s">
        <v>44802</v>
      </c>
      <c r="C6779" t="s">
        <v>44806</v>
      </c>
      <c r="D6779">
        <v>498182226</v>
      </c>
      <c r="E6779" t="s">
        <v>44807</v>
      </c>
      <c r="F6779" t="s">
        <v>44808</v>
      </c>
      <c r="I6779" t="s">
        <v>44809</v>
      </c>
      <c r="J6779" t="s">
        <v>44810</v>
      </c>
      <c r="M6779" t="s">
        <v>112299</v>
      </c>
      <c r="N6779" t="s">
        <v>247</v>
      </c>
      <c r="O6779" s="3" t="s">
        <v>44811</v>
      </c>
      <c r="P6779" t="s">
        <v>247</v>
      </c>
      <c r="Q6779" t="s">
        <v>247</v>
      </c>
      <c r="R6779" t="s">
        <v>44811</v>
      </c>
      <c r="S6779" s="4" t="str">
        <f t="shared" si="105"/>
        <v>2004</v>
      </c>
    </row>
    <row r="6780" spans="1:19" hidden="1" x14ac:dyDescent="0.35">
      <c r="A6780" t="s">
        <v>44807</v>
      </c>
      <c r="B6780" t="s">
        <v>44808</v>
      </c>
      <c r="C6780" t="s">
        <v>44812</v>
      </c>
      <c r="D6780" t="s">
        <v>44813</v>
      </c>
      <c r="E6780" t="s">
        <v>44814</v>
      </c>
      <c r="F6780" t="s">
        <v>44815</v>
      </c>
      <c r="I6780" t="s">
        <v>44816</v>
      </c>
      <c r="J6780" t="s">
        <v>44817</v>
      </c>
      <c r="M6780" t="s">
        <v>112299</v>
      </c>
      <c r="N6780" t="s">
        <v>247</v>
      </c>
      <c r="O6780" s="3" t="s">
        <v>44818</v>
      </c>
      <c r="P6780" t="s">
        <v>247</v>
      </c>
      <c r="Q6780" t="s">
        <v>247</v>
      </c>
      <c r="R6780" t="s">
        <v>44818</v>
      </c>
      <c r="S6780" s="4" t="str">
        <f t="shared" si="105"/>
        <v>2004</v>
      </c>
    </row>
    <row r="6781" spans="1:19" hidden="1" x14ac:dyDescent="0.35">
      <c r="A6781" t="s">
        <v>44814</v>
      </c>
      <c r="B6781" t="s">
        <v>44815</v>
      </c>
      <c r="C6781" t="s">
        <v>44819</v>
      </c>
      <c r="D6781" t="s">
        <v>44820</v>
      </c>
      <c r="E6781" t="s">
        <v>44821</v>
      </c>
      <c r="F6781" t="s">
        <v>44822</v>
      </c>
      <c r="I6781" t="s">
        <v>44823</v>
      </c>
      <c r="J6781" t="s">
        <v>44824</v>
      </c>
      <c r="M6781" t="s">
        <v>112297</v>
      </c>
      <c r="N6781" t="s">
        <v>124</v>
      </c>
      <c r="O6781" s="3" t="s">
        <v>44825</v>
      </c>
      <c r="P6781" t="s">
        <v>124</v>
      </c>
      <c r="Q6781" t="s">
        <v>124</v>
      </c>
      <c r="R6781" t="s">
        <v>44825</v>
      </c>
      <c r="S6781" s="4" t="str">
        <f t="shared" si="105"/>
        <v>2004</v>
      </c>
    </row>
    <row r="6782" spans="1:19" hidden="1" x14ac:dyDescent="0.35">
      <c r="A6782" t="s">
        <v>44821</v>
      </c>
      <c r="B6782" t="s">
        <v>44822</v>
      </c>
      <c r="C6782" t="s">
        <v>44826</v>
      </c>
      <c r="D6782" t="s">
        <v>44827</v>
      </c>
      <c r="E6782" t="s">
        <v>44828</v>
      </c>
      <c r="F6782" t="s">
        <v>44829</v>
      </c>
      <c r="I6782" t="s">
        <v>44830</v>
      </c>
      <c r="J6782" t="s">
        <v>44831</v>
      </c>
      <c r="M6782" t="s">
        <v>112297</v>
      </c>
      <c r="N6782" t="s">
        <v>124</v>
      </c>
      <c r="O6782" s="3" t="s">
        <v>44832</v>
      </c>
      <c r="P6782" t="s">
        <v>124</v>
      </c>
      <c r="Q6782" t="s">
        <v>124</v>
      </c>
      <c r="R6782" t="s">
        <v>44832</v>
      </c>
      <c r="S6782" s="4" t="str">
        <f t="shared" si="105"/>
        <v>2004</v>
      </c>
    </row>
    <row r="6783" spans="1:19" hidden="1" x14ac:dyDescent="0.35">
      <c r="A6783" t="s">
        <v>44828</v>
      </c>
      <c r="B6783" t="s">
        <v>44829</v>
      </c>
      <c r="C6783" t="s">
        <v>44833</v>
      </c>
      <c r="D6783" t="s">
        <v>44834</v>
      </c>
      <c r="E6783" t="s">
        <v>44835</v>
      </c>
      <c r="F6783">
        <v>375478398</v>
      </c>
      <c r="I6783" t="s">
        <v>44836</v>
      </c>
      <c r="J6783" t="s">
        <v>44837</v>
      </c>
      <c r="M6783" t="s">
        <v>112297</v>
      </c>
      <c r="N6783" t="s">
        <v>124</v>
      </c>
      <c r="O6783" s="3" t="s">
        <v>44838</v>
      </c>
      <c r="P6783" t="s">
        <v>124</v>
      </c>
      <c r="Q6783" t="s">
        <v>124</v>
      </c>
      <c r="R6783" t="s">
        <v>44838</v>
      </c>
      <c r="S6783" s="4" t="str">
        <f t="shared" si="105"/>
        <v>2004</v>
      </c>
    </row>
    <row r="6784" spans="1:19" hidden="1" x14ac:dyDescent="0.35">
      <c r="A6784" t="s">
        <v>44835</v>
      </c>
      <c r="B6784">
        <v>375478398</v>
      </c>
      <c r="C6784" t="s">
        <v>44839</v>
      </c>
      <c r="D6784" t="s">
        <v>44840</v>
      </c>
      <c r="E6784" t="s">
        <v>44841</v>
      </c>
      <c r="F6784" t="s">
        <v>44842</v>
      </c>
      <c r="I6784" t="s">
        <v>44843</v>
      </c>
      <c r="J6784" t="s">
        <v>44844</v>
      </c>
      <c r="M6784" t="s">
        <v>112298</v>
      </c>
      <c r="N6784" t="s">
        <v>28</v>
      </c>
      <c r="O6784" s="3" t="s">
        <v>44845</v>
      </c>
      <c r="P6784" t="s">
        <v>16314</v>
      </c>
      <c r="Q6784" t="s">
        <v>16314</v>
      </c>
      <c r="R6784" t="s">
        <v>44845</v>
      </c>
      <c r="S6784" s="4" t="str">
        <f t="shared" si="105"/>
        <v>2004</v>
      </c>
    </row>
    <row r="6785" spans="1:19" hidden="1" x14ac:dyDescent="0.35">
      <c r="A6785" t="s">
        <v>44841</v>
      </c>
      <c r="B6785" t="s">
        <v>44842</v>
      </c>
      <c r="C6785" t="s">
        <v>44846</v>
      </c>
      <c r="D6785" t="s">
        <v>44847</v>
      </c>
      <c r="E6785" t="s">
        <v>44848</v>
      </c>
      <c r="F6785" t="s">
        <v>44849</v>
      </c>
      <c r="I6785" t="s">
        <v>44850</v>
      </c>
      <c r="J6785" t="s">
        <v>44851</v>
      </c>
      <c r="M6785" t="s">
        <v>112297</v>
      </c>
      <c r="N6785" t="s">
        <v>124</v>
      </c>
      <c r="O6785" s="3" t="s">
        <v>44852</v>
      </c>
      <c r="P6785" t="s">
        <v>124</v>
      </c>
      <c r="Q6785" t="s">
        <v>124</v>
      </c>
      <c r="R6785" t="s">
        <v>44852</v>
      </c>
      <c r="S6785" s="4" t="str">
        <f t="shared" si="105"/>
        <v>2004</v>
      </c>
    </row>
    <row r="6786" spans="1:19" hidden="1" x14ac:dyDescent="0.35">
      <c r="A6786" t="s">
        <v>44848</v>
      </c>
      <c r="B6786" t="s">
        <v>44849</v>
      </c>
      <c r="C6786" t="s">
        <v>44853</v>
      </c>
      <c r="D6786" t="s">
        <v>44854</v>
      </c>
      <c r="E6786" t="s">
        <v>44855</v>
      </c>
      <c r="F6786" t="s">
        <v>44856</v>
      </c>
      <c r="I6786" t="s">
        <v>44857</v>
      </c>
      <c r="J6786" t="s">
        <v>44858</v>
      </c>
      <c r="M6786" t="s">
        <v>112297</v>
      </c>
      <c r="N6786" t="s">
        <v>124</v>
      </c>
      <c r="O6786" s="3" t="s">
        <v>44859</v>
      </c>
      <c r="P6786" t="s">
        <v>124</v>
      </c>
      <c r="Q6786" t="s">
        <v>124</v>
      </c>
      <c r="R6786" t="s">
        <v>44859</v>
      </c>
      <c r="S6786" s="4" t="str">
        <f t="shared" si="105"/>
        <v>2004</v>
      </c>
    </row>
    <row r="6787" spans="1:19" hidden="1" x14ac:dyDescent="0.35">
      <c r="A6787" t="s">
        <v>44855</v>
      </c>
      <c r="B6787" t="s">
        <v>44856</v>
      </c>
      <c r="C6787" t="s">
        <v>44860</v>
      </c>
      <c r="D6787" t="s">
        <v>44861</v>
      </c>
      <c r="E6787" s="1" t="s">
        <v>44862</v>
      </c>
      <c r="F6787" s="1" t="s">
        <v>44863</v>
      </c>
      <c r="I6787" t="s">
        <v>44864</v>
      </c>
      <c r="J6787" t="s">
        <v>44865</v>
      </c>
      <c r="M6787" t="s">
        <v>112298</v>
      </c>
      <c r="N6787" t="s">
        <v>28</v>
      </c>
      <c r="O6787" s="3" t="s">
        <v>44866</v>
      </c>
      <c r="P6787" t="s">
        <v>16314</v>
      </c>
      <c r="Q6787" t="s">
        <v>16314</v>
      </c>
      <c r="R6787" t="s">
        <v>44866</v>
      </c>
      <c r="S6787" s="4" t="str">
        <f t="shared" ref="S6787:S6850" si="106">LEFT(RIGHT(R6787,19),4)</f>
        <v>2004</v>
      </c>
    </row>
    <row r="6788" spans="1:19" hidden="1" x14ac:dyDescent="0.35">
      <c r="A6788" s="1" t="s">
        <v>44862</v>
      </c>
      <c r="B6788" s="1" t="s">
        <v>44863</v>
      </c>
      <c r="C6788" t="s">
        <v>44867</v>
      </c>
      <c r="D6788" t="s">
        <v>44868</v>
      </c>
      <c r="E6788" t="s">
        <v>44869</v>
      </c>
      <c r="F6788" t="s">
        <v>44870</v>
      </c>
      <c r="I6788" t="s">
        <v>44871</v>
      </c>
      <c r="J6788" t="s">
        <v>44872</v>
      </c>
      <c r="M6788" t="s">
        <v>112297</v>
      </c>
      <c r="N6788" t="s">
        <v>124</v>
      </c>
      <c r="O6788" s="3" t="s">
        <v>44873</v>
      </c>
      <c r="P6788" t="s">
        <v>124</v>
      </c>
      <c r="Q6788" t="s">
        <v>124</v>
      </c>
      <c r="R6788" t="s">
        <v>44873</v>
      </c>
      <c r="S6788" s="4" t="str">
        <f t="shared" si="106"/>
        <v>2004</v>
      </c>
    </row>
    <row r="6789" spans="1:19" hidden="1" x14ac:dyDescent="0.35">
      <c r="A6789" t="s">
        <v>44869</v>
      </c>
      <c r="B6789" t="s">
        <v>44870</v>
      </c>
      <c r="C6789" t="s">
        <v>44874</v>
      </c>
      <c r="D6789" t="s">
        <v>44875</v>
      </c>
      <c r="E6789" t="s">
        <v>44876</v>
      </c>
      <c r="F6789" t="s">
        <v>44877</v>
      </c>
      <c r="I6789" t="s">
        <v>44878</v>
      </c>
      <c r="J6789" t="s">
        <v>44879</v>
      </c>
      <c r="M6789" t="s">
        <v>112298</v>
      </c>
      <c r="N6789" t="s">
        <v>28</v>
      </c>
      <c r="O6789" s="3" t="s">
        <v>44880</v>
      </c>
      <c r="P6789" t="s">
        <v>16314</v>
      </c>
      <c r="Q6789" t="s">
        <v>16314</v>
      </c>
      <c r="R6789" t="s">
        <v>44880</v>
      </c>
      <c r="S6789" s="4" t="str">
        <f t="shared" si="106"/>
        <v>2004</v>
      </c>
    </row>
    <row r="6790" spans="1:19" hidden="1" x14ac:dyDescent="0.35">
      <c r="A6790" t="s">
        <v>44876</v>
      </c>
      <c r="B6790" t="s">
        <v>44877</v>
      </c>
      <c r="C6790" t="s">
        <v>44881</v>
      </c>
      <c r="D6790" t="s">
        <v>44882</v>
      </c>
      <c r="E6790" t="s">
        <v>44883</v>
      </c>
      <c r="F6790" t="s">
        <v>44884</v>
      </c>
      <c r="I6790" t="s">
        <v>44885</v>
      </c>
      <c r="J6790" t="s">
        <v>44886</v>
      </c>
      <c r="M6790" t="s">
        <v>16314</v>
      </c>
      <c r="N6790" t="s">
        <v>16314</v>
      </c>
      <c r="O6790" s="3" t="s">
        <v>44887</v>
      </c>
      <c r="P6790" t="s">
        <v>16314</v>
      </c>
      <c r="Q6790" t="s">
        <v>16314</v>
      </c>
      <c r="R6790" t="s">
        <v>44887</v>
      </c>
      <c r="S6790" s="4" t="str">
        <f t="shared" si="106"/>
        <v>2004</v>
      </c>
    </row>
    <row r="6791" spans="1:19" hidden="1" x14ac:dyDescent="0.35">
      <c r="A6791" t="s">
        <v>44883</v>
      </c>
      <c r="B6791" t="s">
        <v>44884</v>
      </c>
      <c r="C6791" t="s">
        <v>44888</v>
      </c>
      <c r="D6791" t="s">
        <v>44889</v>
      </c>
      <c r="E6791" t="s">
        <v>44890</v>
      </c>
      <c r="F6791" t="s">
        <v>44891</v>
      </c>
      <c r="I6791" t="s">
        <v>44892</v>
      </c>
      <c r="J6791" t="s">
        <v>44893</v>
      </c>
      <c r="M6791" t="s">
        <v>112315</v>
      </c>
      <c r="N6791" t="s">
        <v>159</v>
      </c>
      <c r="O6791" s="3" t="s">
        <v>44894</v>
      </c>
      <c r="P6791" t="s">
        <v>159</v>
      </c>
      <c r="Q6791" t="s">
        <v>159</v>
      </c>
      <c r="R6791" t="s">
        <v>44894</v>
      </c>
      <c r="S6791" s="4" t="str">
        <f t="shared" si="106"/>
        <v>2004</v>
      </c>
    </row>
    <row r="6792" spans="1:19" hidden="1" x14ac:dyDescent="0.35">
      <c r="A6792" t="s">
        <v>44890</v>
      </c>
      <c r="B6792" t="s">
        <v>44891</v>
      </c>
      <c r="C6792" t="s">
        <v>44895</v>
      </c>
      <c r="D6792" t="s">
        <v>44896</v>
      </c>
      <c r="E6792" t="s">
        <v>44897</v>
      </c>
      <c r="F6792" t="s">
        <v>44898</v>
      </c>
      <c r="I6792" t="s">
        <v>44899</v>
      </c>
      <c r="J6792" t="s">
        <v>44900</v>
      </c>
      <c r="M6792" t="s">
        <v>112297</v>
      </c>
      <c r="N6792" t="s">
        <v>16314</v>
      </c>
      <c r="O6792" s="3" t="s">
        <v>44901</v>
      </c>
      <c r="P6792" t="s">
        <v>16314</v>
      </c>
      <c r="Q6792" t="s">
        <v>16314</v>
      </c>
      <c r="R6792" t="s">
        <v>44901</v>
      </c>
      <c r="S6792" s="4" t="str">
        <f t="shared" si="106"/>
        <v>2004</v>
      </c>
    </row>
    <row r="6793" spans="1:19" hidden="1" x14ac:dyDescent="0.35">
      <c r="A6793" t="s">
        <v>44897</v>
      </c>
      <c r="B6793" t="s">
        <v>44898</v>
      </c>
      <c r="C6793" t="s">
        <v>44902</v>
      </c>
      <c r="D6793" t="s">
        <v>44903</v>
      </c>
      <c r="E6793" t="s">
        <v>44904</v>
      </c>
      <c r="F6793" t="s">
        <v>44905</v>
      </c>
      <c r="I6793" t="s">
        <v>44906</v>
      </c>
      <c r="J6793" t="s">
        <v>44907</v>
      </c>
      <c r="M6793" t="s">
        <v>112299</v>
      </c>
      <c r="N6793" t="s">
        <v>247</v>
      </c>
      <c r="O6793" s="3" t="s">
        <v>44908</v>
      </c>
      <c r="P6793" t="s">
        <v>247</v>
      </c>
      <c r="Q6793" t="s">
        <v>247</v>
      </c>
      <c r="R6793" t="s">
        <v>44908</v>
      </c>
      <c r="S6793" s="4" t="str">
        <f t="shared" si="106"/>
        <v>2004</v>
      </c>
    </row>
    <row r="6794" spans="1:19" hidden="1" x14ac:dyDescent="0.35">
      <c r="A6794" t="s">
        <v>44904</v>
      </c>
      <c r="B6794" t="s">
        <v>44905</v>
      </c>
      <c r="C6794" t="s">
        <v>44909</v>
      </c>
      <c r="D6794" t="s">
        <v>44910</v>
      </c>
      <c r="E6794" t="s">
        <v>44911</v>
      </c>
      <c r="F6794" t="s">
        <v>44912</v>
      </c>
      <c r="I6794" t="s">
        <v>44913</v>
      </c>
      <c r="J6794" t="s">
        <v>44914</v>
      </c>
      <c r="M6794" t="s">
        <v>112315</v>
      </c>
      <c r="N6794" t="s">
        <v>159</v>
      </c>
      <c r="O6794" s="3" t="s">
        <v>44915</v>
      </c>
      <c r="P6794" t="s">
        <v>159</v>
      </c>
      <c r="Q6794" t="s">
        <v>159</v>
      </c>
      <c r="R6794" t="s">
        <v>44915</v>
      </c>
      <c r="S6794" s="4" t="str">
        <f t="shared" si="106"/>
        <v>2004</v>
      </c>
    </row>
    <row r="6795" spans="1:19" hidden="1" x14ac:dyDescent="0.35">
      <c r="A6795" t="s">
        <v>44911</v>
      </c>
      <c r="B6795" t="s">
        <v>44912</v>
      </c>
      <c r="C6795" t="s">
        <v>44916</v>
      </c>
      <c r="D6795" t="s">
        <v>44917</v>
      </c>
      <c r="E6795" t="s">
        <v>44918</v>
      </c>
      <c r="F6795" t="s">
        <v>44919</v>
      </c>
      <c r="I6795" t="s">
        <v>44920</v>
      </c>
      <c r="J6795" t="s">
        <v>44921</v>
      </c>
      <c r="M6795" t="s">
        <v>112314</v>
      </c>
      <c r="N6795" t="s">
        <v>28736</v>
      </c>
      <c r="O6795" s="3" t="s">
        <v>44922</v>
      </c>
      <c r="P6795" t="s">
        <v>28736</v>
      </c>
      <c r="Q6795" t="s">
        <v>28736</v>
      </c>
      <c r="R6795" t="s">
        <v>44922</v>
      </c>
      <c r="S6795" s="4" t="str">
        <f t="shared" si="106"/>
        <v>2004</v>
      </c>
    </row>
    <row r="6796" spans="1:19" hidden="1" x14ac:dyDescent="0.35">
      <c r="A6796" t="s">
        <v>44918</v>
      </c>
      <c r="B6796" t="s">
        <v>44919</v>
      </c>
      <c r="C6796" t="s">
        <v>44923</v>
      </c>
      <c r="D6796" t="s">
        <v>44924</v>
      </c>
      <c r="E6796" t="s">
        <v>44925</v>
      </c>
      <c r="F6796" t="s">
        <v>44926</v>
      </c>
      <c r="I6796" t="s">
        <v>44927</v>
      </c>
      <c r="J6796" t="s">
        <v>44928</v>
      </c>
      <c r="M6796" t="s">
        <v>112299</v>
      </c>
      <c r="N6796" t="s">
        <v>247</v>
      </c>
      <c r="O6796" s="3" t="s">
        <v>44929</v>
      </c>
      <c r="P6796" t="s">
        <v>247</v>
      </c>
      <c r="Q6796" t="s">
        <v>247</v>
      </c>
      <c r="R6796" t="s">
        <v>44929</v>
      </c>
      <c r="S6796" s="4" t="str">
        <f t="shared" si="106"/>
        <v>2004</v>
      </c>
    </row>
    <row r="6797" spans="1:19" hidden="1" x14ac:dyDescent="0.35">
      <c r="A6797" t="s">
        <v>44925</v>
      </c>
      <c r="B6797" t="s">
        <v>44926</v>
      </c>
      <c r="C6797" t="s">
        <v>44930</v>
      </c>
      <c r="D6797" t="s">
        <v>44931</v>
      </c>
      <c r="E6797" t="s">
        <v>44932</v>
      </c>
      <c r="F6797" t="s">
        <v>44933</v>
      </c>
      <c r="I6797" t="s">
        <v>44934</v>
      </c>
      <c r="J6797" t="s">
        <v>44935</v>
      </c>
      <c r="M6797" t="s">
        <v>112297</v>
      </c>
      <c r="N6797" t="s">
        <v>124</v>
      </c>
      <c r="O6797" s="3" t="s">
        <v>44936</v>
      </c>
      <c r="P6797" t="s">
        <v>124</v>
      </c>
      <c r="Q6797" t="s">
        <v>124</v>
      </c>
      <c r="R6797" t="s">
        <v>44936</v>
      </c>
      <c r="S6797" s="4" t="str">
        <f t="shared" si="106"/>
        <v>2004</v>
      </c>
    </row>
    <row r="6798" spans="1:19" hidden="1" x14ac:dyDescent="0.35">
      <c r="A6798" t="s">
        <v>44932</v>
      </c>
      <c r="B6798" t="s">
        <v>44933</v>
      </c>
      <c r="C6798" t="s">
        <v>44937</v>
      </c>
      <c r="D6798" t="s">
        <v>44938</v>
      </c>
      <c r="E6798" t="s">
        <v>44939</v>
      </c>
      <c r="F6798" t="s">
        <v>44940</v>
      </c>
      <c r="I6798" t="s">
        <v>44941</v>
      </c>
      <c r="J6798" t="s">
        <v>44942</v>
      </c>
      <c r="M6798" t="s">
        <v>112299</v>
      </c>
      <c r="N6798" t="s">
        <v>247</v>
      </c>
      <c r="O6798" s="3" t="s">
        <v>44943</v>
      </c>
      <c r="P6798" t="s">
        <v>247</v>
      </c>
      <c r="Q6798" t="s">
        <v>247</v>
      </c>
      <c r="R6798" t="s">
        <v>44943</v>
      </c>
      <c r="S6798" s="4" t="str">
        <f t="shared" si="106"/>
        <v>2004</v>
      </c>
    </row>
    <row r="6799" spans="1:19" hidden="1" x14ac:dyDescent="0.35">
      <c r="A6799" t="s">
        <v>44939</v>
      </c>
      <c r="B6799" t="s">
        <v>44940</v>
      </c>
      <c r="C6799" t="s">
        <v>44944</v>
      </c>
      <c r="D6799" t="s">
        <v>44945</v>
      </c>
      <c r="E6799" t="s">
        <v>44946</v>
      </c>
      <c r="F6799" t="s">
        <v>44947</v>
      </c>
      <c r="I6799" t="s">
        <v>44948</v>
      </c>
      <c r="J6799" t="s">
        <v>44949</v>
      </c>
      <c r="M6799" t="s">
        <v>112299</v>
      </c>
      <c r="N6799" t="s">
        <v>247</v>
      </c>
      <c r="O6799" s="3" t="s">
        <v>44950</v>
      </c>
      <c r="P6799" t="s">
        <v>247</v>
      </c>
      <c r="Q6799" t="s">
        <v>247</v>
      </c>
      <c r="R6799" t="s">
        <v>44950</v>
      </c>
      <c r="S6799" s="4" t="str">
        <f t="shared" si="106"/>
        <v>2004</v>
      </c>
    </row>
    <row r="6800" spans="1:19" hidden="1" x14ac:dyDescent="0.35">
      <c r="A6800" t="s">
        <v>44946</v>
      </c>
      <c r="B6800" t="s">
        <v>44947</v>
      </c>
      <c r="C6800" t="s">
        <v>44951</v>
      </c>
      <c r="D6800" t="s">
        <v>44952</v>
      </c>
      <c r="E6800" t="s">
        <v>44953</v>
      </c>
      <c r="F6800" t="s">
        <v>44954</v>
      </c>
      <c r="I6800" t="s">
        <v>44955</v>
      </c>
      <c r="J6800" t="s">
        <v>44956</v>
      </c>
      <c r="M6800" t="s">
        <v>112298</v>
      </c>
      <c r="N6800" t="s">
        <v>28</v>
      </c>
      <c r="O6800" s="3" t="s">
        <v>44957</v>
      </c>
      <c r="P6800" t="s">
        <v>16314</v>
      </c>
      <c r="Q6800" t="s">
        <v>16314</v>
      </c>
      <c r="R6800" t="s">
        <v>44957</v>
      </c>
      <c r="S6800" s="4" t="str">
        <f t="shared" si="106"/>
        <v>2004</v>
      </c>
    </row>
    <row r="6801" spans="1:19" hidden="1" x14ac:dyDescent="0.35">
      <c r="A6801" t="s">
        <v>44953</v>
      </c>
      <c r="B6801" t="s">
        <v>44954</v>
      </c>
      <c r="C6801" t="s">
        <v>44958</v>
      </c>
      <c r="D6801" t="s">
        <v>44959</v>
      </c>
      <c r="E6801" t="s">
        <v>44960</v>
      </c>
      <c r="F6801" t="s">
        <v>44961</v>
      </c>
      <c r="I6801" t="s">
        <v>44962</v>
      </c>
      <c r="J6801" t="s">
        <v>44963</v>
      </c>
      <c r="M6801" t="s">
        <v>112298</v>
      </c>
      <c r="N6801" t="s">
        <v>28</v>
      </c>
      <c r="O6801" s="3" t="s">
        <v>44964</v>
      </c>
      <c r="P6801" t="s">
        <v>16314</v>
      </c>
      <c r="Q6801" t="s">
        <v>16314</v>
      </c>
      <c r="R6801" t="s">
        <v>44964</v>
      </c>
      <c r="S6801" s="4" t="str">
        <f t="shared" si="106"/>
        <v>2004</v>
      </c>
    </row>
    <row r="6802" spans="1:19" hidden="1" x14ac:dyDescent="0.35">
      <c r="A6802" t="s">
        <v>44960</v>
      </c>
      <c r="B6802" t="s">
        <v>44961</v>
      </c>
      <c r="C6802" t="s">
        <v>44965</v>
      </c>
      <c r="D6802" t="s">
        <v>44966</v>
      </c>
      <c r="E6802" t="s">
        <v>44967</v>
      </c>
      <c r="F6802" t="s">
        <v>44968</v>
      </c>
      <c r="I6802" t="s">
        <v>44969</v>
      </c>
      <c r="J6802" t="s">
        <v>44970</v>
      </c>
      <c r="M6802" t="s">
        <v>112298</v>
      </c>
      <c r="N6802" t="s">
        <v>28</v>
      </c>
      <c r="O6802" s="3" t="s">
        <v>44971</v>
      </c>
      <c r="P6802" t="s">
        <v>16314</v>
      </c>
      <c r="Q6802" t="s">
        <v>16314</v>
      </c>
      <c r="R6802" t="s">
        <v>44971</v>
      </c>
      <c r="S6802" s="4" t="str">
        <f t="shared" si="106"/>
        <v>2004</v>
      </c>
    </row>
    <row r="6803" spans="1:19" hidden="1" x14ac:dyDescent="0.35">
      <c r="A6803" t="s">
        <v>44967</v>
      </c>
      <c r="B6803" t="s">
        <v>44968</v>
      </c>
      <c r="C6803" t="s">
        <v>44972</v>
      </c>
      <c r="D6803" t="s">
        <v>44973</v>
      </c>
      <c r="E6803" t="s">
        <v>44974</v>
      </c>
      <c r="F6803" t="s">
        <v>44975</v>
      </c>
      <c r="I6803" t="s">
        <v>44976</v>
      </c>
      <c r="J6803" t="s">
        <v>44977</v>
      </c>
      <c r="M6803" t="s">
        <v>112297</v>
      </c>
      <c r="N6803" t="s">
        <v>124</v>
      </c>
      <c r="O6803" s="3" t="s">
        <v>44978</v>
      </c>
      <c r="P6803" t="s">
        <v>124</v>
      </c>
      <c r="Q6803" t="s">
        <v>124</v>
      </c>
      <c r="R6803" t="s">
        <v>44978</v>
      </c>
      <c r="S6803" s="4" t="str">
        <f t="shared" si="106"/>
        <v>2004</v>
      </c>
    </row>
    <row r="6804" spans="1:19" hidden="1" x14ac:dyDescent="0.35">
      <c r="A6804" t="s">
        <v>44974</v>
      </c>
      <c r="B6804" t="s">
        <v>44975</v>
      </c>
      <c r="C6804" t="s">
        <v>44979</v>
      </c>
      <c r="D6804" t="s">
        <v>44980</v>
      </c>
      <c r="E6804" t="s">
        <v>44981</v>
      </c>
      <c r="F6804" t="s">
        <v>44982</v>
      </c>
      <c r="I6804" t="s">
        <v>44983</v>
      </c>
      <c r="J6804" t="s">
        <v>44984</v>
      </c>
      <c r="M6804" t="s">
        <v>112299</v>
      </c>
      <c r="N6804" t="s">
        <v>247</v>
      </c>
      <c r="O6804" s="3" t="s">
        <v>44985</v>
      </c>
      <c r="P6804" t="s">
        <v>247</v>
      </c>
      <c r="Q6804" t="s">
        <v>247</v>
      </c>
      <c r="R6804" t="s">
        <v>44985</v>
      </c>
      <c r="S6804" s="4" t="str">
        <f t="shared" si="106"/>
        <v>2004</v>
      </c>
    </row>
    <row r="6805" spans="1:19" hidden="1" x14ac:dyDescent="0.35">
      <c r="A6805" t="s">
        <v>44981</v>
      </c>
      <c r="B6805" t="s">
        <v>44982</v>
      </c>
      <c r="C6805" t="s">
        <v>44986</v>
      </c>
      <c r="D6805" t="s">
        <v>44987</v>
      </c>
      <c r="E6805" t="s">
        <v>44988</v>
      </c>
      <c r="F6805" t="s">
        <v>44989</v>
      </c>
      <c r="I6805" t="s">
        <v>44990</v>
      </c>
      <c r="J6805" t="s">
        <v>44991</v>
      </c>
      <c r="M6805" t="s">
        <v>112299</v>
      </c>
      <c r="N6805" t="s">
        <v>247</v>
      </c>
      <c r="O6805" s="3" t="s">
        <v>44992</v>
      </c>
      <c r="P6805" t="s">
        <v>247</v>
      </c>
      <c r="Q6805" t="s">
        <v>247</v>
      </c>
      <c r="R6805" t="s">
        <v>44992</v>
      </c>
      <c r="S6805" s="4" t="str">
        <f t="shared" si="106"/>
        <v>2004</v>
      </c>
    </row>
    <row r="6806" spans="1:19" hidden="1" x14ac:dyDescent="0.35">
      <c r="A6806" t="s">
        <v>44988</v>
      </c>
      <c r="B6806" t="s">
        <v>44989</v>
      </c>
      <c r="C6806" t="s">
        <v>44993</v>
      </c>
      <c r="D6806" t="s">
        <v>44994</v>
      </c>
      <c r="E6806" t="s">
        <v>44995</v>
      </c>
      <c r="F6806" t="s">
        <v>44996</v>
      </c>
      <c r="I6806" t="s">
        <v>44997</v>
      </c>
      <c r="J6806" t="s">
        <v>44998</v>
      </c>
      <c r="M6806" t="s">
        <v>112297</v>
      </c>
      <c r="N6806" t="s">
        <v>124</v>
      </c>
      <c r="O6806" s="3" t="s">
        <v>44999</v>
      </c>
      <c r="P6806" t="s">
        <v>124</v>
      </c>
      <c r="Q6806" t="s">
        <v>124</v>
      </c>
      <c r="R6806" t="s">
        <v>44999</v>
      </c>
      <c r="S6806" s="4" t="str">
        <f t="shared" si="106"/>
        <v>2004</v>
      </c>
    </row>
    <row r="6807" spans="1:19" hidden="1" x14ac:dyDescent="0.35">
      <c r="A6807" t="s">
        <v>44995</v>
      </c>
      <c r="B6807" t="s">
        <v>44996</v>
      </c>
      <c r="C6807" t="s">
        <v>45000</v>
      </c>
      <c r="D6807" t="s">
        <v>45001</v>
      </c>
      <c r="E6807" t="s">
        <v>45002</v>
      </c>
      <c r="F6807" t="s">
        <v>45003</v>
      </c>
      <c r="I6807" t="s">
        <v>45004</v>
      </c>
      <c r="J6807" t="s">
        <v>45005</v>
      </c>
      <c r="M6807" t="s">
        <v>112299</v>
      </c>
      <c r="N6807" t="s">
        <v>247</v>
      </c>
      <c r="O6807" s="3" t="s">
        <v>45006</v>
      </c>
      <c r="P6807" t="s">
        <v>247</v>
      </c>
      <c r="Q6807" t="s">
        <v>247</v>
      </c>
      <c r="R6807" t="s">
        <v>45006</v>
      </c>
      <c r="S6807" s="4" t="str">
        <f t="shared" si="106"/>
        <v>2004</v>
      </c>
    </row>
    <row r="6808" spans="1:19" hidden="1" x14ac:dyDescent="0.35">
      <c r="A6808" t="s">
        <v>45002</v>
      </c>
      <c r="B6808" t="s">
        <v>45003</v>
      </c>
      <c r="C6808" t="s">
        <v>45007</v>
      </c>
      <c r="D6808" t="s">
        <v>45008</v>
      </c>
      <c r="E6808" s="1" t="s">
        <v>45009</v>
      </c>
      <c r="F6808">
        <v>833616349</v>
      </c>
      <c r="I6808" t="s">
        <v>45010</v>
      </c>
      <c r="J6808" t="s">
        <v>45011</v>
      </c>
      <c r="M6808" t="s">
        <v>112297</v>
      </c>
      <c r="N6808" t="s">
        <v>16314</v>
      </c>
      <c r="O6808" s="3" t="s">
        <v>45012</v>
      </c>
      <c r="P6808" t="s">
        <v>16314</v>
      </c>
      <c r="Q6808" t="s">
        <v>16314</v>
      </c>
      <c r="R6808" t="s">
        <v>45012</v>
      </c>
      <c r="S6808" s="4" t="str">
        <f t="shared" si="106"/>
        <v>2004</v>
      </c>
    </row>
    <row r="6809" spans="1:19" hidden="1" x14ac:dyDescent="0.35">
      <c r="A6809" s="1" t="s">
        <v>45009</v>
      </c>
      <c r="B6809">
        <v>833616349</v>
      </c>
      <c r="C6809" t="s">
        <v>45013</v>
      </c>
      <c r="D6809" t="s">
        <v>45014</v>
      </c>
      <c r="E6809" t="s">
        <v>45015</v>
      </c>
      <c r="F6809">
        <v>113005254</v>
      </c>
      <c r="I6809" t="s">
        <v>45016</v>
      </c>
      <c r="J6809" t="s">
        <v>45017</v>
      </c>
      <c r="M6809" t="s">
        <v>112297</v>
      </c>
      <c r="N6809" t="s">
        <v>16314</v>
      </c>
      <c r="O6809" s="3" t="s">
        <v>45018</v>
      </c>
      <c r="P6809" t="s">
        <v>16314</v>
      </c>
      <c r="Q6809" t="s">
        <v>16314</v>
      </c>
      <c r="R6809" t="s">
        <v>45018</v>
      </c>
      <c r="S6809" s="4" t="str">
        <f t="shared" si="106"/>
        <v>2004</v>
      </c>
    </row>
    <row r="6810" spans="1:19" hidden="1" x14ac:dyDescent="0.35">
      <c r="A6810" t="s">
        <v>45015</v>
      </c>
      <c r="B6810">
        <v>113005254</v>
      </c>
      <c r="C6810" t="s">
        <v>45019</v>
      </c>
      <c r="D6810" t="s">
        <v>45020</v>
      </c>
      <c r="E6810" t="s">
        <v>45021</v>
      </c>
      <c r="F6810" t="s">
        <v>45022</v>
      </c>
      <c r="I6810" t="s">
        <v>45023</v>
      </c>
      <c r="J6810" t="s">
        <v>45024</v>
      </c>
      <c r="M6810" t="s">
        <v>112297</v>
      </c>
      <c r="N6810" t="s">
        <v>124</v>
      </c>
      <c r="O6810" s="3" t="s">
        <v>45025</v>
      </c>
      <c r="P6810" t="s">
        <v>124</v>
      </c>
      <c r="Q6810" t="s">
        <v>124</v>
      </c>
      <c r="R6810" t="s">
        <v>45025</v>
      </c>
      <c r="S6810" s="4" t="str">
        <f t="shared" si="106"/>
        <v>2004</v>
      </c>
    </row>
    <row r="6811" spans="1:19" hidden="1" x14ac:dyDescent="0.35">
      <c r="A6811" t="s">
        <v>45021</v>
      </c>
      <c r="B6811" t="s">
        <v>45022</v>
      </c>
      <c r="C6811" t="s">
        <v>45026</v>
      </c>
      <c r="D6811" t="s">
        <v>45027</v>
      </c>
      <c r="E6811" t="s">
        <v>45028</v>
      </c>
      <c r="F6811" t="s">
        <v>45029</v>
      </c>
      <c r="I6811" t="s">
        <v>45030</v>
      </c>
      <c r="J6811" t="s">
        <v>45031</v>
      </c>
      <c r="M6811" t="s">
        <v>112297</v>
      </c>
      <c r="N6811" t="s">
        <v>124</v>
      </c>
      <c r="O6811" s="3" t="s">
        <v>45032</v>
      </c>
      <c r="P6811" t="s">
        <v>124</v>
      </c>
      <c r="Q6811" t="s">
        <v>124</v>
      </c>
      <c r="R6811" t="s">
        <v>45032</v>
      </c>
      <c r="S6811" s="4" t="str">
        <f t="shared" si="106"/>
        <v>2004</v>
      </c>
    </row>
    <row r="6812" spans="1:19" hidden="1" x14ac:dyDescent="0.35">
      <c r="A6812" t="s">
        <v>45028</v>
      </c>
      <c r="B6812" t="s">
        <v>45029</v>
      </c>
      <c r="C6812" t="s">
        <v>45033</v>
      </c>
      <c r="D6812" t="s">
        <v>45034</v>
      </c>
      <c r="E6812" t="s">
        <v>45035</v>
      </c>
      <c r="F6812" t="s">
        <v>45036</v>
      </c>
      <c r="I6812" t="s">
        <v>45037</v>
      </c>
      <c r="J6812" t="s">
        <v>45038</v>
      </c>
      <c r="M6812" t="s">
        <v>112297</v>
      </c>
      <c r="N6812" t="s">
        <v>124</v>
      </c>
      <c r="O6812" s="3" t="s">
        <v>45039</v>
      </c>
      <c r="P6812" t="s">
        <v>124</v>
      </c>
      <c r="Q6812" t="s">
        <v>124</v>
      </c>
      <c r="R6812" t="s">
        <v>45039</v>
      </c>
      <c r="S6812" s="4" t="str">
        <f t="shared" si="106"/>
        <v>2004</v>
      </c>
    </row>
    <row r="6813" spans="1:19" hidden="1" x14ac:dyDescent="0.35">
      <c r="A6813" t="s">
        <v>45035</v>
      </c>
      <c r="B6813" t="s">
        <v>45036</v>
      </c>
      <c r="C6813" t="s">
        <v>45040</v>
      </c>
      <c r="D6813" t="s">
        <v>45041</v>
      </c>
      <c r="E6813" t="s">
        <v>45042</v>
      </c>
      <c r="F6813" t="s">
        <v>45043</v>
      </c>
      <c r="I6813" t="s">
        <v>45044</v>
      </c>
      <c r="J6813" t="s">
        <v>45045</v>
      </c>
      <c r="M6813" t="s">
        <v>112298</v>
      </c>
      <c r="N6813" t="s">
        <v>28</v>
      </c>
      <c r="O6813" s="3" t="s">
        <v>45046</v>
      </c>
      <c r="P6813" t="s">
        <v>16314</v>
      </c>
      <c r="Q6813" t="s">
        <v>16314</v>
      </c>
      <c r="R6813" t="s">
        <v>45046</v>
      </c>
      <c r="S6813" s="4" t="str">
        <f t="shared" si="106"/>
        <v>2004</v>
      </c>
    </row>
    <row r="6814" spans="1:19" hidden="1" x14ac:dyDescent="0.35">
      <c r="A6814" t="s">
        <v>45042</v>
      </c>
      <c r="B6814" t="s">
        <v>45043</v>
      </c>
      <c r="C6814" t="s">
        <v>45047</v>
      </c>
      <c r="D6814" t="s">
        <v>45048</v>
      </c>
      <c r="E6814" t="s">
        <v>45049</v>
      </c>
      <c r="F6814" t="s">
        <v>45050</v>
      </c>
      <c r="I6814" t="s">
        <v>45051</v>
      </c>
      <c r="J6814" t="s">
        <v>45052</v>
      </c>
      <c r="M6814" t="s">
        <v>112297</v>
      </c>
      <c r="N6814" t="s">
        <v>124</v>
      </c>
      <c r="O6814" s="3" t="s">
        <v>45053</v>
      </c>
      <c r="P6814" t="s">
        <v>124</v>
      </c>
      <c r="Q6814" t="s">
        <v>124</v>
      </c>
      <c r="R6814" t="s">
        <v>45053</v>
      </c>
      <c r="S6814" s="4" t="str">
        <f t="shared" si="106"/>
        <v>2004</v>
      </c>
    </row>
    <row r="6815" spans="1:19" ht="29" hidden="1" x14ac:dyDescent="0.35">
      <c r="A6815" t="s">
        <v>45049</v>
      </c>
      <c r="B6815" t="s">
        <v>45050</v>
      </c>
      <c r="C6815" t="s">
        <v>45054</v>
      </c>
      <c r="D6815" t="s">
        <v>45055</v>
      </c>
      <c r="E6815" t="s">
        <v>45056</v>
      </c>
      <c r="F6815" t="s">
        <v>45057</v>
      </c>
      <c r="I6815" t="s">
        <v>45058</v>
      </c>
      <c r="J6815" t="s">
        <v>45059</v>
      </c>
      <c r="K6815" s="2" t="s">
        <v>33226</v>
      </c>
      <c r="M6815" t="s">
        <v>112314</v>
      </c>
      <c r="N6815" t="s">
        <v>28736</v>
      </c>
      <c r="O6815" s="3" t="s">
        <v>45060</v>
      </c>
      <c r="P6815" t="s">
        <v>28736</v>
      </c>
      <c r="Q6815" t="s">
        <v>28736</v>
      </c>
      <c r="R6815" t="s">
        <v>45060</v>
      </c>
      <c r="S6815" s="4" t="str">
        <f t="shared" si="106"/>
        <v>2004</v>
      </c>
    </row>
    <row r="6816" spans="1:19" ht="29" hidden="1" x14ac:dyDescent="0.35">
      <c r="A6816" t="s">
        <v>45056</v>
      </c>
      <c r="B6816" t="s">
        <v>45057</v>
      </c>
      <c r="C6816" t="s">
        <v>45061</v>
      </c>
      <c r="D6816" t="s">
        <v>45062</v>
      </c>
      <c r="E6816" t="s">
        <v>45063</v>
      </c>
      <c r="F6816" t="s">
        <v>45064</v>
      </c>
      <c r="I6816" t="s">
        <v>45065</v>
      </c>
      <c r="J6816" t="s">
        <v>45066</v>
      </c>
      <c r="K6816" s="2" t="s">
        <v>33226</v>
      </c>
      <c r="M6816" t="s">
        <v>112314</v>
      </c>
      <c r="N6816" t="s">
        <v>28736</v>
      </c>
      <c r="O6816" s="3" t="s">
        <v>45067</v>
      </c>
      <c r="P6816" t="s">
        <v>28736</v>
      </c>
      <c r="Q6816" t="s">
        <v>28736</v>
      </c>
      <c r="R6816" t="s">
        <v>45067</v>
      </c>
      <c r="S6816" s="4" t="str">
        <f t="shared" si="106"/>
        <v>2004</v>
      </c>
    </row>
    <row r="6817" spans="1:19" hidden="1" x14ac:dyDescent="0.35">
      <c r="A6817" t="s">
        <v>45063</v>
      </c>
      <c r="B6817" t="s">
        <v>45064</v>
      </c>
      <c r="C6817" t="s">
        <v>45068</v>
      </c>
      <c r="D6817" t="s">
        <v>45069</v>
      </c>
      <c r="E6817" t="s">
        <v>45070</v>
      </c>
      <c r="F6817" t="s">
        <v>45071</v>
      </c>
      <c r="I6817" t="s">
        <v>45072</v>
      </c>
      <c r="J6817" t="s">
        <v>37902</v>
      </c>
      <c r="M6817" t="s">
        <v>112314</v>
      </c>
      <c r="N6817" t="s">
        <v>28736</v>
      </c>
      <c r="O6817" s="3" t="s">
        <v>45073</v>
      </c>
      <c r="P6817" t="s">
        <v>28736</v>
      </c>
      <c r="Q6817" t="s">
        <v>28736</v>
      </c>
      <c r="R6817" t="s">
        <v>45073</v>
      </c>
      <c r="S6817" s="4" t="str">
        <f t="shared" si="106"/>
        <v>2004</v>
      </c>
    </row>
    <row r="6818" spans="1:19" ht="29" hidden="1" x14ac:dyDescent="0.35">
      <c r="A6818" t="s">
        <v>45070</v>
      </c>
      <c r="B6818" t="s">
        <v>45071</v>
      </c>
      <c r="C6818" t="s">
        <v>45074</v>
      </c>
      <c r="D6818" t="s">
        <v>45075</v>
      </c>
      <c r="E6818" t="s">
        <v>45076</v>
      </c>
      <c r="F6818" t="s">
        <v>45077</v>
      </c>
      <c r="I6818" t="s">
        <v>45078</v>
      </c>
      <c r="J6818" t="s">
        <v>45079</v>
      </c>
      <c r="K6818" s="2" t="s">
        <v>33226</v>
      </c>
      <c r="M6818" t="s">
        <v>112314</v>
      </c>
      <c r="N6818" t="s">
        <v>28736</v>
      </c>
      <c r="O6818" s="3" t="s">
        <v>45080</v>
      </c>
      <c r="P6818" t="s">
        <v>28736</v>
      </c>
      <c r="Q6818" t="s">
        <v>28736</v>
      </c>
      <c r="R6818" t="s">
        <v>45080</v>
      </c>
      <c r="S6818" s="4" t="str">
        <f t="shared" si="106"/>
        <v>2004</v>
      </c>
    </row>
    <row r="6819" spans="1:19" hidden="1" x14ac:dyDescent="0.35">
      <c r="A6819" t="s">
        <v>45076</v>
      </c>
      <c r="B6819" t="s">
        <v>45077</v>
      </c>
      <c r="C6819" t="s">
        <v>45081</v>
      </c>
      <c r="D6819" t="s">
        <v>45082</v>
      </c>
      <c r="E6819" t="s">
        <v>45083</v>
      </c>
      <c r="F6819" t="s">
        <v>45084</v>
      </c>
      <c r="I6819" t="s">
        <v>45085</v>
      </c>
      <c r="J6819" t="s">
        <v>45086</v>
      </c>
      <c r="M6819" t="s">
        <v>112298</v>
      </c>
      <c r="N6819" t="s">
        <v>28</v>
      </c>
      <c r="O6819" s="3" t="s">
        <v>45087</v>
      </c>
      <c r="P6819" t="s">
        <v>16314</v>
      </c>
      <c r="Q6819" t="s">
        <v>16314</v>
      </c>
      <c r="R6819" t="s">
        <v>45087</v>
      </c>
      <c r="S6819" s="4" t="str">
        <f t="shared" si="106"/>
        <v>2004</v>
      </c>
    </row>
    <row r="6820" spans="1:19" hidden="1" x14ac:dyDescent="0.35">
      <c r="A6820" t="s">
        <v>45083</v>
      </c>
      <c r="B6820" t="s">
        <v>45084</v>
      </c>
      <c r="C6820" t="s">
        <v>45088</v>
      </c>
      <c r="D6820" t="s">
        <v>45089</v>
      </c>
      <c r="E6820" t="s">
        <v>45090</v>
      </c>
      <c r="F6820" t="s">
        <v>45091</v>
      </c>
      <c r="I6820" t="s">
        <v>45092</v>
      </c>
      <c r="J6820" t="s">
        <v>45093</v>
      </c>
      <c r="M6820" t="s">
        <v>112314</v>
      </c>
      <c r="N6820" t="s">
        <v>28736</v>
      </c>
      <c r="O6820" s="3" t="s">
        <v>45094</v>
      </c>
      <c r="P6820" t="s">
        <v>28736</v>
      </c>
      <c r="Q6820" t="s">
        <v>28736</v>
      </c>
      <c r="R6820" t="s">
        <v>45094</v>
      </c>
      <c r="S6820" s="4" t="str">
        <f t="shared" si="106"/>
        <v>2004</v>
      </c>
    </row>
    <row r="6821" spans="1:19" hidden="1" x14ac:dyDescent="0.35">
      <c r="A6821" t="s">
        <v>45090</v>
      </c>
      <c r="B6821" t="s">
        <v>45091</v>
      </c>
      <c r="C6821" t="s">
        <v>45095</v>
      </c>
      <c r="D6821" t="s">
        <v>45096</v>
      </c>
      <c r="E6821" t="s">
        <v>45097</v>
      </c>
      <c r="F6821" t="s">
        <v>45098</v>
      </c>
      <c r="I6821" t="s">
        <v>45099</v>
      </c>
      <c r="J6821" t="s">
        <v>45100</v>
      </c>
      <c r="M6821" t="s">
        <v>112297</v>
      </c>
      <c r="N6821" t="s">
        <v>124</v>
      </c>
      <c r="O6821" s="3" t="s">
        <v>45101</v>
      </c>
      <c r="P6821" t="s">
        <v>124</v>
      </c>
      <c r="Q6821" t="s">
        <v>124</v>
      </c>
      <c r="R6821" t="s">
        <v>45101</v>
      </c>
      <c r="S6821" s="4" t="str">
        <f t="shared" si="106"/>
        <v>2004</v>
      </c>
    </row>
    <row r="6822" spans="1:19" hidden="1" x14ac:dyDescent="0.35">
      <c r="A6822" t="s">
        <v>45097</v>
      </c>
      <c r="B6822" t="s">
        <v>45098</v>
      </c>
      <c r="C6822" t="s">
        <v>45102</v>
      </c>
      <c r="D6822" t="s">
        <v>45103</v>
      </c>
      <c r="E6822" t="s">
        <v>45104</v>
      </c>
      <c r="F6822" t="s">
        <v>45105</v>
      </c>
      <c r="I6822" t="s">
        <v>45106</v>
      </c>
      <c r="J6822" t="s">
        <v>45107</v>
      </c>
      <c r="M6822" t="s">
        <v>112297</v>
      </c>
      <c r="N6822" t="s">
        <v>16314</v>
      </c>
      <c r="O6822" s="3" t="s">
        <v>45108</v>
      </c>
      <c r="P6822" t="s">
        <v>16314</v>
      </c>
      <c r="Q6822" t="s">
        <v>16314</v>
      </c>
      <c r="R6822" t="s">
        <v>45108</v>
      </c>
      <c r="S6822" s="4" t="str">
        <f t="shared" si="106"/>
        <v>2004</v>
      </c>
    </row>
    <row r="6823" spans="1:19" hidden="1" x14ac:dyDescent="0.35">
      <c r="A6823" t="s">
        <v>45104</v>
      </c>
      <c r="B6823" t="s">
        <v>45105</v>
      </c>
      <c r="C6823" t="s">
        <v>45109</v>
      </c>
      <c r="D6823" t="s">
        <v>45110</v>
      </c>
      <c r="E6823" t="s">
        <v>45111</v>
      </c>
      <c r="F6823" t="s">
        <v>45112</v>
      </c>
      <c r="I6823" t="s">
        <v>45113</v>
      </c>
      <c r="J6823" t="s">
        <v>45114</v>
      </c>
      <c r="M6823" t="s">
        <v>112297</v>
      </c>
      <c r="N6823" t="s">
        <v>16314</v>
      </c>
      <c r="O6823" s="3" t="s">
        <v>45115</v>
      </c>
      <c r="P6823" t="s">
        <v>16314</v>
      </c>
      <c r="Q6823" t="s">
        <v>16314</v>
      </c>
      <c r="R6823" t="s">
        <v>45115</v>
      </c>
      <c r="S6823" s="4" t="str">
        <f t="shared" si="106"/>
        <v>2004</v>
      </c>
    </row>
    <row r="6824" spans="1:19" hidden="1" x14ac:dyDescent="0.35">
      <c r="A6824" t="s">
        <v>45111</v>
      </c>
      <c r="B6824" t="s">
        <v>45112</v>
      </c>
      <c r="C6824" t="s">
        <v>45116</v>
      </c>
      <c r="D6824" t="s">
        <v>45117</v>
      </c>
      <c r="E6824" t="s">
        <v>45118</v>
      </c>
      <c r="F6824" t="s">
        <v>45119</v>
      </c>
      <c r="I6824" t="s">
        <v>45120</v>
      </c>
      <c r="J6824" t="s">
        <v>45121</v>
      </c>
      <c r="M6824" t="s">
        <v>112297</v>
      </c>
      <c r="N6824" t="s">
        <v>16314</v>
      </c>
      <c r="O6824" s="3" t="s">
        <v>45122</v>
      </c>
      <c r="P6824" t="s">
        <v>16314</v>
      </c>
      <c r="Q6824" t="s">
        <v>16314</v>
      </c>
      <c r="R6824" t="s">
        <v>45122</v>
      </c>
      <c r="S6824" s="4" t="str">
        <f t="shared" si="106"/>
        <v>2004</v>
      </c>
    </row>
    <row r="6825" spans="1:19" hidden="1" x14ac:dyDescent="0.35">
      <c r="A6825" t="s">
        <v>45118</v>
      </c>
      <c r="B6825" t="s">
        <v>45119</v>
      </c>
      <c r="C6825" t="s">
        <v>45123</v>
      </c>
      <c r="D6825" t="s">
        <v>45124</v>
      </c>
      <c r="E6825" t="s">
        <v>45125</v>
      </c>
      <c r="F6825" t="s">
        <v>45126</v>
      </c>
      <c r="I6825" t="s">
        <v>31579</v>
      </c>
      <c r="J6825" t="s">
        <v>13442</v>
      </c>
      <c r="M6825" t="s">
        <v>112297</v>
      </c>
      <c r="N6825" t="s">
        <v>16314</v>
      </c>
      <c r="O6825" s="3" t="s">
        <v>45127</v>
      </c>
      <c r="P6825" t="s">
        <v>16314</v>
      </c>
      <c r="Q6825" t="s">
        <v>16314</v>
      </c>
      <c r="R6825" t="s">
        <v>45127</v>
      </c>
      <c r="S6825" s="4" t="str">
        <f t="shared" si="106"/>
        <v>2004</v>
      </c>
    </row>
    <row r="6826" spans="1:19" hidden="1" x14ac:dyDescent="0.35">
      <c r="A6826" t="s">
        <v>45125</v>
      </c>
      <c r="B6826" t="s">
        <v>45126</v>
      </c>
      <c r="C6826" t="s">
        <v>45128</v>
      </c>
      <c r="D6826" t="s">
        <v>45129</v>
      </c>
      <c r="E6826" t="s">
        <v>45130</v>
      </c>
      <c r="F6826" t="s">
        <v>45131</v>
      </c>
      <c r="I6826" t="s">
        <v>45132</v>
      </c>
      <c r="J6826" t="s">
        <v>45133</v>
      </c>
      <c r="M6826" t="s">
        <v>112297</v>
      </c>
      <c r="N6826" t="s">
        <v>124</v>
      </c>
      <c r="O6826" s="3" t="s">
        <v>45134</v>
      </c>
      <c r="P6826" t="s">
        <v>124</v>
      </c>
      <c r="Q6826" t="s">
        <v>124</v>
      </c>
      <c r="R6826" t="s">
        <v>45134</v>
      </c>
      <c r="S6826" s="4" t="str">
        <f t="shared" si="106"/>
        <v>2004</v>
      </c>
    </row>
    <row r="6827" spans="1:19" hidden="1" x14ac:dyDescent="0.35">
      <c r="A6827" t="s">
        <v>45130</v>
      </c>
      <c r="B6827" t="s">
        <v>45131</v>
      </c>
      <c r="C6827" t="s">
        <v>45135</v>
      </c>
      <c r="D6827" t="s">
        <v>45136</v>
      </c>
      <c r="E6827" t="s">
        <v>45137</v>
      </c>
      <c r="F6827" t="s">
        <v>45138</v>
      </c>
      <c r="I6827" t="s">
        <v>45139</v>
      </c>
      <c r="J6827" t="s">
        <v>45140</v>
      </c>
      <c r="M6827" t="s">
        <v>112299</v>
      </c>
      <c r="N6827" t="s">
        <v>247</v>
      </c>
      <c r="O6827" s="3" t="s">
        <v>45141</v>
      </c>
      <c r="P6827" t="s">
        <v>247</v>
      </c>
      <c r="Q6827" t="s">
        <v>247</v>
      </c>
      <c r="R6827" t="s">
        <v>45141</v>
      </c>
      <c r="S6827" s="4" t="str">
        <f t="shared" si="106"/>
        <v>2004</v>
      </c>
    </row>
    <row r="6828" spans="1:19" hidden="1" x14ac:dyDescent="0.35">
      <c r="A6828" t="s">
        <v>45137</v>
      </c>
      <c r="B6828" t="s">
        <v>45138</v>
      </c>
      <c r="C6828" t="s">
        <v>45142</v>
      </c>
      <c r="D6828" t="s">
        <v>45143</v>
      </c>
      <c r="E6828" s="1" t="s">
        <v>45144</v>
      </c>
      <c r="F6828" s="1" t="s">
        <v>45145</v>
      </c>
      <c r="I6828" t="s">
        <v>45146</v>
      </c>
      <c r="J6828" t="s">
        <v>45147</v>
      </c>
      <c r="M6828" t="s">
        <v>112297</v>
      </c>
      <c r="N6828" t="s">
        <v>124</v>
      </c>
      <c r="O6828" s="3" t="s">
        <v>45148</v>
      </c>
      <c r="P6828" t="s">
        <v>124</v>
      </c>
      <c r="Q6828" t="s">
        <v>124</v>
      </c>
      <c r="R6828" t="s">
        <v>45148</v>
      </c>
      <c r="S6828" s="4" t="str">
        <f t="shared" si="106"/>
        <v>2004</v>
      </c>
    </row>
    <row r="6829" spans="1:19" hidden="1" x14ac:dyDescent="0.35">
      <c r="A6829" s="1" t="s">
        <v>45144</v>
      </c>
      <c r="B6829" s="1" t="s">
        <v>45145</v>
      </c>
      <c r="C6829" t="s">
        <v>45149</v>
      </c>
      <c r="D6829" t="s">
        <v>45150</v>
      </c>
      <c r="E6829" t="s">
        <v>45151</v>
      </c>
      <c r="F6829" t="s">
        <v>45152</v>
      </c>
      <c r="I6829" t="s">
        <v>45153</v>
      </c>
      <c r="J6829" t="s">
        <v>45133</v>
      </c>
      <c r="M6829" t="s">
        <v>112297</v>
      </c>
      <c r="N6829" t="s">
        <v>124</v>
      </c>
      <c r="O6829" s="3" t="s">
        <v>45154</v>
      </c>
      <c r="P6829" t="s">
        <v>124</v>
      </c>
      <c r="Q6829" t="s">
        <v>124</v>
      </c>
      <c r="R6829" t="s">
        <v>45154</v>
      </c>
      <c r="S6829" s="4" t="str">
        <f t="shared" si="106"/>
        <v>2004</v>
      </c>
    </row>
    <row r="6830" spans="1:19" hidden="1" x14ac:dyDescent="0.35">
      <c r="A6830" t="s">
        <v>45151</v>
      </c>
      <c r="B6830" t="s">
        <v>45152</v>
      </c>
      <c r="C6830" t="s">
        <v>45155</v>
      </c>
      <c r="D6830" t="s">
        <v>45156</v>
      </c>
      <c r="E6830" t="s">
        <v>45157</v>
      </c>
      <c r="F6830" t="s">
        <v>45158</v>
      </c>
      <c r="I6830" t="s">
        <v>45159</v>
      </c>
      <c r="J6830" t="s">
        <v>45160</v>
      </c>
      <c r="M6830" t="s">
        <v>112297</v>
      </c>
      <c r="N6830" t="s">
        <v>124</v>
      </c>
      <c r="O6830" s="3" t="s">
        <v>45161</v>
      </c>
      <c r="P6830" t="s">
        <v>124</v>
      </c>
      <c r="Q6830" t="s">
        <v>124</v>
      </c>
      <c r="R6830" t="s">
        <v>45161</v>
      </c>
      <c r="S6830" s="4" t="str">
        <f t="shared" si="106"/>
        <v>2004</v>
      </c>
    </row>
    <row r="6831" spans="1:19" hidden="1" x14ac:dyDescent="0.35">
      <c r="A6831" t="s">
        <v>45157</v>
      </c>
      <c r="B6831" t="s">
        <v>45158</v>
      </c>
      <c r="C6831" t="s">
        <v>45162</v>
      </c>
      <c r="D6831" t="s">
        <v>45163</v>
      </c>
      <c r="E6831" t="s">
        <v>45164</v>
      </c>
      <c r="F6831" t="s">
        <v>45165</v>
      </c>
      <c r="I6831" t="s">
        <v>45166</v>
      </c>
      <c r="J6831" t="s">
        <v>45167</v>
      </c>
      <c r="M6831" t="s">
        <v>112297</v>
      </c>
      <c r="N6831" t="s">
        <v>124</v>
      </c>
      <c r="O6831" s="3" t="s">
        <v>45168</v>
      </c>
      <c r="P6831" t="s">
        <v>124</v>
      </c>
      <c r="Q6831" t="s">
        <v>124</v>
      </c>
      <c r="R6831" t="s">
        <v>45168</v>
      </c>
      <c r="S6831" s="4" t="str">
        <f t="shared" si="106"/>
        <v>2004</v>
      </c>
    </row>
    <row r="6832" spans="1:19" hidden="1" x14ac:dyDescent="0.35">
      <c r="A6832" t="s">
        <v>45164</v>
      </c>
      <c r="B6832" t="s">
        <v>45165</v>
      </c>
      <c r="C6832" t="s">
        <v>45169</v>
      </c>
      <c r="D6832" t="s">
        <v>45170</v>
      </c>
      <c r="E6832" t="s">
        <v>45171</v>
      </c>
      <c r="F6832" t="s">
        <v>45172</v>
      </c>
      <c r="I6832" t="s">
        <v>45173</v>
      </c>
      <c r="J6832" t="s">
        <v>45174</v>
      </c>
      <c r="M6832" t="s">
        <v>112297</v>
      </c>
      <c r="N6832" t="s">
        <v>16314</v>
      </c>
      <c r="O6832" s="3" t="s">
        <v>45175</v>
      </c>
      <c r="P6832" t="s">
        <v>16314</v>
      </c>
      <c r="Q6832" t="s">
        <v>16314</v>
      </c>
      <c r="R6832" t="s">
        <v>45175</v>
      </c>
      <c r="S6832" s="4" t="str">
        <f t="shared" si="106"/>
        <v>2004</v>
      </c>
    </row>
    <row r="6833" spans="1:19" hidden="1" x14ac:dyDescent="0.35">
      <c r="A6833" t="s">
        <v>45171</v>
      </c>
      <c r="B6833" t="s">
        <v>45172</v>
      </c>
      <c r="C6833" t="s">
        <v>45176</v>
      </c>
      <c r="D6833" t="s">
        <v>45177</v>
      </c>
      <c r="E6833" s="1" t="s">
        <v>45178</v>
      </c>
      <c r="F6833" s="1" t="s">
        <v>45179</v>
      </c>
      <c r="I6833" t="s">
        <v>45180</v>
      </c>
      <c r="J6833" t="s">
        <v>45181</v>
      </c>
      <c r="M6833" t="s">
        <v>112297</v>
      </c>
      <c r="N6833" t="s">
        <v>124</v>
      </c>
      <c r="O6833" s="3" t="s">
        <v>45182</v>
      </c>
      <c r="P6833" t="s">
        <v>124</v>
      </c>
      <c r="Q6833" t="s">
        <v>124</v>
      </c>
      <c r="R6833" t="s">
        <v>45182</v>
      </c>
      <c r="S6833" s="4" t="str">
        <f t="shared" si="106"/>
        <v>2004</v>
      </c>
    </row>
    <row r="6834" spans="1:19" hidden="1" x14ac:dyDescent="0.35">
      <c r="A6834" s="1" t="s">
        <v>45178</v>
      </c>
      <c r="B6834" s="1" t="s">
        <v>45179</v>
      </c>
      <c r="C6834" t="s">
        <v>45183</v>
      </c>
      <c r="D6834" t="s">
        <v>45184</v>
      </c>
      <c r="E6834" t="s">
        <v>45185</v>
      </c>
      <c r="F6834" t="s">
        <v>45186</v>
      </c>
      <c r="I6834" t="s">
        <v>45187</v>
      </c>
      <c r="J6834" t="s">
        <v>45188</v>
      </c>
      <c r="M6834" t="s">
        <v>112297</v>
      </c>
      <c r="N6834" t="s">
        <v>124</v>
      </c>
      <c r="O6834" s="3" t="s">
        <v>45189</v>
      </c>
      <c r="P6834" t="s">
        <v>124</v>
      </c>
      <c r="Q6834" t="s">
        <v>124</v>
      </c>
      <c r="R6834" t="s">
        <v>45189</v>
      </c>
      <c r="S6834" s="4" t="str">
        <f t="shared" si="106"/>
        <v>2004</v>
      </c>
    </row>
    <row r="6835" spans="1:19" hidden="1" x14ac:dyDescent="0.35">
      <c r="A6835" t="s">
        <v>45185</v>
      </c>
      <c r="B6835" t="s">
        <v>45186</v>
      </c>
      <c r="C6835" t="s">
        <v>45190</v>
      </c>
      <c r="D6835" t="s">
        <v>45191</v>
      </c>
      <c r="E6835" t="s">
        <v>45192</v>
      </c>
      <c r="F6835" t="s">
        <v>45193</v>
      </c>
      <c r="I6835" t="s">
        <v>45194</v>
      </c>
      <c r="J6835" t="s">
        <v>45195</v>
      </c>
      <c r="M6835" t="s">
        <v>112297</v>
      </c>
      <c r="N6835" t="s">
        <v>124</v>
      </c>
      <c r="O6835" s="3" t="s">
        <v>45196</v>
      </c>
      <c r="P6835" t="s">
        <v>124</v>
      </c>
      <c r="Q6835" t="s">
        <v>124</v>
      </c>
      <c r="R6835" t="s">
        <v>45196</v>
      </c>
      <c r="S6835" s="4" t="str">
        <f t="shared" si="106"/>
        <v>2004</v>
      </c>
    </row>
    <row r="6836" spans="1:19" hidden="1" x14ac:dyDescent="0.35">
      <c r="A6836" t="s">
        <v>45192</v>
      </c>
      <c r="B6836" t="s">
        <v>45193</v>
      </c>
      <c r="C6836" t="s">
        <v>45197</v>
      </c>
      <c r="D6836" t="s">
        <v>45198</v>
      </c>
      <c r="E6836" t="s">
        <v>45199</v>
      </c>
      <c r="F6836" t="s">
        <v>45200</v>
      </c>
      <c r="I6836" t="s">
        <v>45201</v>
      </c>
      <c r="J6836" t="s">
        <v>45202</v>
      </c>
      <c r="M6836" t="s">
        <v>112297</v>
      </c>
      <c r="N6836" t="s">
        <v>124</v>
      </c>
      <c r="O6836" s="3" t="s">
        <v>45203</v>
      </c>
      <c r="P6836" t="s">
        <v>124</v>
      </c>
      <c r="Q6836" t="s">
        <v>124</v>
      </c>
      <c r="R6836" t="s">
        <v>45203</v>
      </c>
      <c r="S6836" s="4" t="str">
        <f t="shared" si="106"/>
        <v>2004</v>
      </c>
    </row>
    <row r="6837" spans="1:19" hidden="1" x14ac:dyDescent="0.35">
      <c r="A6837" t="s">
        <v>45199</v>
      </c>
      <c r="B6837" t="s">
        <v>45200</v>
      </c>
      <c r="C6837" t="s">
        <v>45204</v>
      </c>
      <c r="D6837" t="s">
        <v>45205</v>
      </c>
      <c r="E6837" t="s">
        <v>45206</v>
      </c>
      <c r="F6837" t="s">
        <v>45207</v>
      </c>
      <c r="I6837" t="s">
        <v>2301</v>
      </c>
      <c r="J6837" t="s">
        <v>2302</v>
      </c>
      <c r="M6837" t="s">
        <v>16314</v>
      </c>
      <c r="N6837" t="s">
        <v>16314</v>
      </c>
      <c r="O6837" s="3" t="s">
        <v>45208</v>
      </c>
      <c r="P6837" t="s">
        <v>16314</v>
      </c>
      <c r="Q6837" t="s">
        <v>16314</v>
      </c>
      <c r="R6837" t="s">
        <v>45208</v>
      </c>
      <c r="S6837" s="4" t="str">
        <f t="shared" si="106"/>
        <v>2004</v>
      </c>
    </row>
    <row r="6838" spans="1:19" hidden="1" x14ac:dyDescent="0.35">
      <c r="A6838" t="s">
        <v>45206</v>
      </c>
      <c r="B6838" t="s">
        <v>45207</v>
      </c>
      <c r="C6838" t="s">
        <v>45209</v>
      </c>
      <c r="D6838" t="s">
        <v>45210</v>
      </c>
      <c r="E6838" t="s">
        <v>45211</v>
      </c>
      <c r="F6838" t="s">
        <v>45212</v>
      </c>
      <c r="I6838" t="s">
        <v>27075</v>
      </c>
      <c r="J6838" t="s">
        <v>372</v>
      </c>
      <c r="M6838" t="s">
        <v>112297</v>
      </c>
      <c r="N6838" t="s">
        <v>124</v>
      </c>
      <c r="O6838" s="3" t="s">
        <v>45213</v>
      </c>
      <c r="P6838" t="s">
        <v>124</v>
      </c>
      <c r="Q6838" t="s">
        <v>124</v>
      </c>
      <c r="R6838" t="s">
        <v>45213</v>
      </c>
      <c r="S6838" s="4" t="str">
        <f t="shared" si="106"/>
        <v>2004</v>
      </c>
    </row>
    <row r="6839" spans="1:19" hidden="1" x14ac:dyDescent="0.35">
      <c r="A6839" t="s">
        <v>45211</v>
      </c>
      <c r="B6839" t="s">
        <v>45212</v>
      </c>
      <c r="C6839" t="s">
        <v>45214</v>
      </c>
      <c r="D6839" t="s">
        <v>45215</v>
      </c>
      <c r="E6839" t="s">
        <v>45216</v>
      </c>
      <c r="F6839" t="s">
        <v>45217</v>
      </c>
      <c r="I6839" t="s">
        <v>45218</v>
      </c>
      <c r="J6839" t="s">
        <v>1022</v>
      </c>
      <c r="M6839" t="s">
        <v>112299</v>
      </c>
      <c r="N6839" t="s">
        <v>247</v>
      </c>
      <c r="O6839" s="3" t="s">
        <v>45219</v>
      </c>
      <c r="P6839" t="s">
        <v>247</v>
      </c>
      <c r="Q6839" t="s">
        <v>247</v>
      </c>
      <c r="R6839" t="s">
        <v>45219</v>
      </c>
      <c r="S6839" s="4" t="str">
        <f t="shared" si="106"/>
        <v>2004</v>
      </c>
    </row>
    <row r="6840" spans="1:19" hidden="1" x14ac:dyDescent="0.35">
      <c r="A6840" t="s">
        <v>45216</v>
      </c>
      <c r="B6840" t="s">
        <v>45217</v>
      </c>
      <c r="C6840" s="1" t="s">
        <v>45220</v>
      </c>
      <c r="D6840" s="1" t="s">
        <v>45221</v>
      </c>
      <c r="E6840" t="s">
        <v>45222</v>
      </c>
      <c r="F6840" t="s">
        <v>45223</v>
      </c>
      <c r="I6840" t="s">
        <v>45224</v>
      </c>
      <c r="J6840" t="s">
        <v>45225</v>
      </c>
      <c r="M6840" t="s">
        <v>112299</v>
      </c>
      <c r="N6840" t="s">
        <v>247</v>
      </c>
      <c r="O6840" s="3" t="s">
        <v>45226</v>
      </c>
      <c r="P6840" t="s">
        <v>247</v>
      </c>
      <c r="Q6840" t="s">
        <v>247</v>
      </c>
      <c r="R6840" t="s">
        <v>45226</v>
      </c>
      <c r="S6840" s="4" t="str">
        <f t="shared" si="106"/>
        <v>2004</v>
      </c>
    </row>
    <row r="6841" spans="1:19" hidden="1" x14ac:dyDescent="0.35">
      <c r="A6841" t="s">
        <v>45222</v>
      </c>
      <c r="B6841" t="s">
        <v>45223</v>
      </c>
      <c r="C6841" t="s">
        <v>45227</v>
      </c>
      <c r="D6841" t="s">
        <v>45228</v>
      </c>
      <c r="E6841" t="s">
        <v>45229</v>
      </c>
      <c r="F6841" t="s">
        <v>45230</v>
      </c>
      <c r="I6841" t="s">
        <v>512</v>
      </c>
      <c r="J6841" t="s">
        <v>512</v>
      </c>
      <c r="M6841" t="s">
        <v>112297</v>
      </c>
      <c r="N6841" t="s">
        <v>124</v>
      </c>
      <c r="O6841" s="3" t="s">
        <v>45231</v>
      </c>
      <c r="P6841" t="s">
        <v>124</v>
      </c>
      <c r="Q6841" t="s">
        <v>124</v>
      </c>
      <c r="R6841" t="s">
        <v>45231</v>
      </c>
      <c r="S6841" s="4" t="str">
        <f t="shared" si="106"/>
        <v>2004</v>
      </c>
    </row>
    <row r="6842" spans="1:19" hidden="1" x14ac:dyDescent="0.35">
      <c r="A6842" t="s">
        <v>45229</v>
      </c>
      <c r="B6842" t="s">
        <v>45230</v>
      </c>
      <c r="C6842" t="s">
        <v>45232</v>
      </c>
      <c r="D6842" t="s">
        <v>45233</v>
      </c>
      <c r="E6842" t="s">
        <v>45234</v>
      </c>
      <c r="F6842" t="s">
        <v>45235</v>
      </c>
      <c r="I6842" t="s">
        <v>45236</v>
      </c>
      <c r="J6842" t="s">
        <v>45237</v>
      </c>
      <c r="M6842" t="s">
        <v>112299</v>
      </c>
      <c r="N6842" t="s">
        <v>247</v>
      </c>
      <c r="O6842" s="3" t="s">
        <v>45238</v>
      </c>
      <c r="P6842" t="s">
        <v>247</v>
      </c>
      <c r="Q6842" t="s">
        <v>247</v>
      </c>
      <c r="R6842" t="s">
        <v>45238</v>
      </c>
      <c r="S6842" s="4" t="str">
        <f t="shared" si="106"/>
        <v>2004</v>
      </c>
    </row>
    <row r="6843" spans="1:19" hidden="1" x14ac:dyDescent="0.35">
      <c r="A6843" t="s">
        <v>45234</v>
      </c>
      <c r="B6843" t="s">
        <v>45235</v>
      </c>
      <c r="C6843" t="s">
        <v>45239</v>
      </c>
      <c r="D6843" t="s">
        <v>45240</v>
      </c>
      <c r="E6843" t="s">
        <v>45241</v>
      </c>
      <c r="F6843" t="s">
        <v>45242</v>
      </c>
      <c r="I6843" t="s">
        <v>512</v>
      </c>
      <c r="J6843" t="s">
        <v>512</v>
      </c>
      <c r="M6843" t="s">
        <v>112297</v>
      </c>
      <c r="N6843" t="s">
        <v>124</v>
      </c>
      <c r="O6843" s="3" t="s">
        <v>45243</v>
      </c>
      <c r="P6843" t="s">
        <v>124</v>
      </c>
      <c r="Q6843" t="s">
        <v>124</v>
      </c>
      <c r="R6843" t="s">
        <v>45243</v>
      </c>
      <c r="S6843" s="4" t="str">
        <f t="shared" si="106"/>
        <v>2004</v>
      </c>
    </row>
    <row r="6844" spans="1:19" hidden="1" x14ac:dyDescent="0.35">
      <c r="A6844" t="s">
        <v>45241</v>
      </c>
      <c r="B6844" t="s">
        <v>45242</v>
      </c>
      <c r="C6844" t="s">
        <v>45244</v>
      </c>
      <c r="D6844" t="s">
        <v>45245</v>
      </c>
      <c r="E6844" t="s">
        <v>45246</v>
      </c>
      <c r="F6844" t="s">
        <v>45247</v>
      </c>
      <c r="I6844" t="s">
        <v>45248</v>
      </c>
      <c r="J6844" t="s">
        <v>45249</v>
      </c>
      <c r="M6844" t="s">
        <v>112299</v>
      </c>
      <c r="N6844" t="s">
        <v>247</v>
      </c>
      <c r="O6844" s="3" t="s">
        <v>45250</v>
      </c>
      <c r="P6844" t="s">
        <v>247</v>
      </c>
      <c r="Q6844" t="s">
        <v>247</v>
      </c>
      <c r="R6844" t="s">
        <v>45250</v>
      </c>
      <c r="S6844" s="4" t="str">
        <f t="shared" si="106"/>
        <v>2004</v>
      </c>
    </row>
    <row r="6845" spans="1:19" hidden="1" x14ac:dyDescent="0.35">
      <c r="A6845" t="s">
        <v>45246</v>
      </c>
      <c r="B6845" t="s">
        <v>45247</v>
      </c>
      <c r="C6845" t="s">
        <v>45251</v>
      </c>
      <c r="D6845" t="s">
        <v>45252</v>
      </c>
      <c r="E6845" t="s">
        <v>45253</v>
      </c>
      <c r="F6845" t="s">
        <v>45254</v>
      </c>
      <c r="I6845" t="s">
        <v>45255</v>
      </c>
      <c r="J6845" t="s">
        <v>45256</v>
      </c>
      <c r="M6845" t="s">
        <v>112299</v>
      </c>
      <c r="N6845" t="s">
        <v>247</v>
      </c>
      <c r="O6845" s="3" t="s">
        <v>45257</v>
      </c>
      <c r="P6845" t="s">
        <v>247</v>
      </c>
      <c r="Q6845" t="s">
        <v>247</v>
      </c>
      <c r="R6845" t="s">
        <v>45257</v>
      </c>
      <c r="S6845" s="4" t="str">
        <f t="shared" si="106"/>
        <v>2004</v>
      </c>
    </row>
    <row r="6846" spans="1:19" hidden="1" x14ac:dyDescent="0.35">
      <c r="A6846" t="s">
        <v>45253</v>
      </c>
      <c r="B6846" t="s">
        <v>45254</v>
      </c>
      <c r="C6846" t="s">
        <v>45258</v>
      </c>
      <c r="D6846" t="s">
        <v>45259</v>
      </c>
      <c r="E6846" t="s">
        <v>45260</v>
      </c>
      <c r="F6846" t="s">
        <v>45261</v>
      </c>
      <c r="I6846" t="s">
        <v>45262</v>
      </c>
      <c r="J6846" t="s">
        <v>45263</v>
      </c>
      <c r="M6846" t="s">
        <v>112299</v>
      </c>
      <c r="N6846" t="s">
        <v>247</v>
      </c>
      <c r="O6846" s="3" t="s">
        <v>45264</v>
      </c>
      <c r="P6846" t="s">
        <v>247</v>
      </c>
      <c r="Q6846" t="s">
        <v>247</v>
      </c>
      <c r="R6846" t="s">
        <v>45264</v>
      </c>
      <c r="S6846" s="4" t="str">
        <f t="shared" si="106"/>
        <v>2004</v>
      </c>
    </row>
    <row r="6847" spans="1:19" hidden="1" x14ac:dyDescent="0.35">
      <c r="A6847" t="s">
        <v>45260</v>
      </c>
      <c r="B6847" t="s">
        <v>45261</v>
      </c>
      <c r="C6847" t="s">
        <v>45265</v>
      </c>
      <c r="D6847" t="s">
        <v>45266</v>
      </c>
      <c r="E6847" t="s">
        <v>45267</v>
      </c>
      <c r="F6847" t="s">
        <v>45268</v>
      </c>
      <c r="I6847" t="s">
        <v>45269</v>
      </c>
      <c r="J6847" t="s">
        <v>45270</v>
      </c>
      <c r="M6847" t="s">
        <v>112297</v>
      </c>
      <c r="N6847" t="s">
        <v>124</v>
      </c>
      <c r="O6847" s="3" t="s">
        <v>45271</v>
      </c>
      <c r="P6847" t="s">
        <v>124</v>
      </c>
      <c r="Q6847" t="s">
        <v>124</v>
      </c>
      <c r="R6847" t="s">
        <v>45271</v>
      </c>
      <c r="S6847" s="4" t="str">
        <f t="shared" si="106"/>
        <v>2004</v>
      </c>
    </row>
    <row r="6848" spans="1:19" hidden="1" x14ac:dyDescent="0.35">
      <c r="A6848" t="s">
        <v>45267</v>
      </c>
      <c r="B6848" t="s">
        <v>45268</v>
      </c>
      <c r="C6848" t="s">
        <v>45272</v>
      </c>
      <c r="D6848" t="s">
        <v>45273</v>
      </c>
      <c r="E6848" t="s">
        <v>45274</v>
      </c>
      <c r="F6848" t="s">
        <v>45275</v>
      </c>
      <c r="I6848" t="s">
        <v>45276</v>
      </c>
      <c r="J6848" t="s">
        <v>45277</v>
      </c>
      <c r="M6848" t="s">
        <v>112299</v>
      </c>
      <c r="N6848" t="s">
        <v>247</v>
      </c>
      <c r="O6848" s="3" t="s">
        <v>45278</v>
      </c>
      <c r="P6848" t="s">
        <v>247</v>
      </c>
      <c r="Q6848" t="s">
        <v>247</v>
      </c>
      <c r="R6848" t="s">
        <v>45278</v>
      </c>
      <c r="S6848" s="4" t="str">
        <f t="shared" si="106"/>
        <v>2004</v>
      </c>
    </row>
    <row r="6849" spans="1:19" hidden="1" x14ac:dyDescent="0.35">
      <c r="A6849" t="s">
        <v>45274</v>
      </c>
      <c r="B6849" t="s">
        <v>45275</v>
      </c>
      <c r="C6849" t="s">
        <v>45279</v>
      </c>
      <c r="D6849" t="s">
        <v>45280</v>
      </c>
      <c r="E6849" t="s">
        <v>45281</v>
      </c>
      <c r="F6849" t="s">
        <v>45282</v>
      </c>
      <c r="I6849" t="s">
        <v>45283</v>
      </c>
      <c r="J6849" t="s">
        <v>45284</v>
      </c>
      <c r="M6849" t="s">
        <v>112299</v>
      </c>
      <c r="N6849" t="s">
        <v>247</v>
      </c>
      <c r="O6849" s="3" t="s">
        <v>45285</v>
      </c>
      <c r="P6849" t="s">
        <v>247</v>
      </c>
      <c r="Q6849" t="s">
        <v>247</v>
      </c>
      <c r="R6849" t="s">
        <v>45285</v>
      </c>
      <c r="S6849" s="4" t="str">
        <f t="shared" si="106"/>
        <v>2004</v>
      </c>
    </row>
    <row r="6850" spans="1:19" hidden="1" x14ac:dyDescent="0.35">
      <c r="A6850" t="s">
        <v>45281</v>
      </c>
      <c r="B6850" t="s">
        <v>45282</v>
      </c>
      <c r="C6850" t="s">
        <v>45286</v>
      </c>
      <c r="D6850" t="s">
        <v>45287</v>
      </c>
      <c r="E6850" t="s">
        <v>45288</v>
      </c>
      <c r="F6850" t="s">
        <v>45289</v>
      </c>
      <c r="I6850" t="s">
        <v>45290</v>
      </c>
      <c r="J6850" t="s">
        <v>45291</v>
      </c>
      <c r="M6850" t="s">
        <v>112314</v>
      </c>
      <c r="N6850" t="s">
        <v>28736</v>
      </c>
      <c r="O6850" s="3" t="s">
        <v>45292</v>
      </c>
      <c r="P6850" t="s">
        <v>28736</v>
      </c>
      <c r="Q6850" t="s">
        <v>28736</v>
      </c>
      <c r="R6850" t="s">
        <v>45292</v>
      </c>
      <c r="S6850" s="4" t="str">
        <f t="shared" si="106"/>
        <v>2004</v>
      </c>
    </row>
    <row r="6851" spans="1:19" hidden="1" x14ac:dyDescent="0.35">
      <c r="A6851" t="s">
        <v>45288</v>
      </c>
      <c r="B6851" t="s">
        <v>45289</v>
      </c>
      <c r="C6851" t="s">
        <v>45293</v>
      </c>
      <c r="D6851" t="s">
        <v>45294</v>
      </c>
      <c r="E6851" t="s">
        <v>45295</v>
      </c>
      <c r="F6851" t="s">
        <v>45296</v>
      </c>
      <c r="I6851" t="s">
        <v>45297</v>
      </c>
      <c r="J6851" t="s">
        <v>45298</v>
      </c>
      <c r="M6851" t="s">
        <v>112297</v>
      </c>
      <c r="N6851" t="s">
        <v>124</v>
      </c>
      <c r="O6851" s="3" t="s">
        <v>45299</v>
      </c>
      <c r="P6851" t="s">
        <v>124</v>
      </c>
      <c r="Q6851" t="s">
        <v>124</v>
      </c>
      <c r="R6851" t="s">
        <v>45299</v>
      </c>
      <c r="S6851" s="4" t="str">
        <f t="shared" ref="S6851:S6914" si="107">LEFT(RIGHT(R6851,19),4)</f>
        <v>2004</v>
      </c>
    </row>
    <row r="6852" spans="1:19" hidden="1" x14ac:dyDescent="0.35">
      <c r="A6852" t="s">
        <v>45295</v>
      </c>
      <c r="B6852" t="s">
        <v>45296</v>
      </c>
      <c r="C6852" t="s">
        <v>45300</v>
      </c>
      <c r="D6852" t="s">
        <v>45301</v>
      </c>
      <c r="E6852" t="s">
        <v>45302</v>
      </c>
      <c r="F6852" t="s">
        <v>45303</v>
      </c>
      <c r="I6852" t="s">
        <v>45304</v>
      </c>
      <c r="J6852" t="s">
        <v>45305</v>
      </c>
      <c r="M6852" t="s">
        <v>112297</v>
      </c>
      <c r="N6852" t="s">
        <v>124</v>
      </c>
      <c r="O6852" s="3" t="s">
        <v>45306</v>
      </c>
      <c r="P6852" t="s">
        <v>124</v>
      </c>
      <c r="Q6852" t="s">
        <v>124</v>
      </c>
      <c r="R6852" t="s">
        <v>45306</v>
      </c>
      <c r="S6852" s="4" t="str">
        <f t="shared" si="107"/>
        <v>2004</v>
      </c>
    </row>
    <row r="6853" spans="1:19" hidden="1" x14ac:dyDescent="0.35">
      <c r="A6853" t="s">
        <v>45302</v>
      </c>
      <c r="B6853" t="s">
        <v>45303</v>
      </c>
      <c r="C6853" t="s">
        <v>45307</v>
      </c>
      <c r="D6853" t="s">
        <v>45308</v>
      </c>
      <c r="E6853" t="s">
        <v>45309</v>
      </c>
      <c r="F6853" t="s">
        <v>45310</v>
      </c>
      <c r="I6853" t="s">
        <v>45311</v>
      </c>
      <c r="J6853" t="s">
        <v>45312</v>
      </c>
      <c r="M6853" t="s">
        <v>112297</v>
      </c>
      <c r="N6853" t="s">
        <v>124</v>
      </c>
      <c r="O6853" s="3" t="s">
        <v>45313</v>
      </c>
      <c r="P6853" t="s">
        <v>124</v>
      </c>
      <c r="Q6853" t="s">
        <v>124</v>
      </c>
      <c r="R6853" t="s">
        <v>45313</v>
      </c>
      <c r="S6853" s="4" t="str">
        <f t="shared" si="107"/>
        <v>2004</v>
      </c>
    </row>
    <row r="6854" spans="1:19" hidden="1" x14ac:dyDescent="0.35">
      <c r="A6854" t="s">
        <v>45309</v>
      </c>
      <c r="B6854" t="s">
        <v>45310</v>
      </c>
      <c r="C6854" t="s">
        <v>45314</v>
      </c>
      <c r="D6854" t="s">
        <v>45315</v>
      </c>
      <c r="E6854" t="s">
        <v>45316</v>
      </c>
      <c r="F6854" t="s">
        <v>45317</v>
      </c>
      <c r="I6854" t="s">
        <v>45318</v>
      </c>
      <c r="J6854" t="s">
        <v>45319</v>
      </c>
      <c r="M6854" t="s">
        <v>112297</v>
      </c>
      <c r="N6854" t="s">
        <v>124</v>
      </c>
      <c r="O6854" s="3" t="s">
        <v>45320</v>
      </c>
      <c r="P6854" t="s">
        <v>124</v>
      </c>
      <c r="Q6854" t="s">
        <v>124</v>
      </c>
      <c r="R6854" t="s">
        <v>45320</v>
      </c>
      <c r="S6854" s="4" t="str">
        <f t="shared" si="107"/>
        <v>2004</v>
      </c>
    </row>
    <row r="6855" spans="1:19" hidden="1" x14ac:dyDescent="0.35">
      <c r="A6855" t="s">
        <v>45316</v>
      </c>
      <c r="B6855" t="s">
        <v>45317</v>
      </c>
      <c r="C6855" t="s">
        <v>45321</v>
      </c>
      <c r="D6855" t="s">
        <v>45322</v>
      </c>
      <c r="E6855" t="s">
        <v>45323</v>
      </c>
      <c r="F6855" t="s">
        <v>45324</v>
      </c>
      <c r="I6855" t="s">
        <v>45325</v>
      </c>
      <c r="J6855" t="s">
        <v>45326</v>
      </c>
      <c r="M6855" t="s">
        <v>112299</v>
      </c>
      <c r="N6855" t="s">
        <v>247</v>
      </c>
      <c r="O6855" s="3" t="s">
        <v>45327</v>
      </c>
      <c r="P6855" t="s">
        <v>247</v>
      </c>
      <c r="Q6855" t="s">
        <v>247</v>
      </c>
      <c r="R6855" t="s">
        <v>45327</v>
      </c>
      <c r="S6855" s="4" t="str">
        <f t="shared" si="107"/>
        <v>2004</v>
      </c>
    </row>
    <row r="6856" spans="1:19" hidden="1" x14ac:dyDescent="0.35">
      <c r="A6856" t="s">
        <v>45323</v>
      </c>
      <c r="B6856" t="s">
        <v>45324</v>
      </c>
      <c r="C6856" t="s">
        <v>45328</v>
      </c>
      <c r="D6856" t="s">
        <v>45329</v>
      </c>
      <c r="E6856" t="s">
        <v>45330</v>
      </c>
      <c r="F6856" t="s">
        <v>45331</v>
      </c>
      <c r="I6856" t="s">
        <v>45332</v>
      </c>
      <c r="J6856" t="s">
        <v>45333</v>
      </c>
      <c r="M6856" t="s">
        <v>112299</v>
      </c>
      <c r="N6856" t="s">
        <v>247</v>
      </c>
      <c r="O6856" s="3" t="s">
        <v>45334</v>
      </c>
      <c r="P6856" t="s">
        <v>247</v>
      </c>
      <c r="Q6856" t="s">
        <v>247</v>
      </c>
      <c r="R6856" t="s">
        <v>45334</v>
      </c>
      <c r="S6856" s="4" t="str">
        <f t="shared" si="107"/>
        <v>2004</v>
      </c>
    </row>
    <row r="6857" spans="1:19" hidden="1" x14ac:dyDescent="0.35">
      <c r="A6857" t="s">
        <v>45330</v>
      </c>
      <c r="B6857" t="s">
        <v>45331</v>
      </c>
      <c r="C6857" s="1" t="s">
        <v>45335</v>
      </c>
      <c r="D6857" s="1" t="s">
        <v>45336</v>
      </c>
      <c r="E6857" t="s">
        <v>45337</v>
      </c>
      <c r="F6857" t="s">
        <v>45338</v>
      </c>
      <c r="I6857" t="s">
        <v>45339</v>
      </c>
      <c r="J6857" t="s">
        <v>45340</v>
      </c>
      <c r="M6857" t="s">
        <v>112297</v>
      </c>
      <c r="N6857" t="s">
        <v>124</v>
      </c>
      <c r="O6857" s="3" t="s">
        <v>45341</v>
      </c>
      <c r="P6857" t="s">
        <v>124</v>
      </c>
      <c r="Q6857" t="s">
        <v>124</v>
      </c>
      <c r="R6857" t="s">
        <v>45341</v>
      </c>
      <c r="S6857" s="4" t="str">
        <f t="shared" si="107"/>
        <v>2004</v>
      </c>
    </row>
    <row r="6858" spans="1:19" hidden="1" x14ac:dyDescent="0.35">
      <c r="A6858" t="s">
        <v>45337</v>
      </c>
      <c r="B6858" t="s">
        <v>45338</v>
      </c>
      <c r="C6858" t="s">
        <v>45342</v>
      </c>
      <c r="D6858" t="s">
        <v>45343</v>
      </c>
      <c r="E6858" t="s">
        <v>45344</v>
      </c>
      <c r="F6858" t="s">
        <v>45345</v>
      </c>
      <c r="I6858" t="s">
        <v>45346</v>
      </c>
      <c r="J6858" t="s">
        <v>45347</v>
      </c>
      <c r="M6858" t="s">
        <v>112297</v>
      </c>
      <c r="N6858" t="s">
        <v>124</v>
      </c>
      <c r="O6858" s="3" t="s">
        <v>45348</v>
      </c>
      <c r="P6858" t="s">
        <v>124</v>
      </c>
      <c r="Q6858" t="s">
        <v>124</v>
      </c>
      <c r="R6858" t="s">
        <v>45348</v>
      </c>
      <c r="S6858" s="4" t="str">
        <f t="shared" si="107"/>
        <v>2004</v>
      </c>
    </row>
    <row r="6859" spans="1:19" hidden="1" x14ac:dyDescent="0.35">
      <c r="A6859" t="s">
        <v>45344</v>
      </c>
      <c r="B6859" t="s">
        <v>45345</v>
      </c>
      <c r="C6859" t="s">
        <v>45349</v>
      </c>
      <c r="D6859" t="s">
        <v>45350</v>
      </c>
      <c r="E6859" t="s">
        <v>45351</v>
      </c>
      <c r="F6859" t="s">
        <v>45352</v>
      </c>
      <c r="I6859" t="s">
        <v>45353</v>
      </c>
      <c r="J6859" t="s">
        <v>45354</v>
      </c>
      <c r="M6859" t="s">
        <v>112299</v>
      </c>
      <c r="N6859" t="s">
        <v>247</v>
      </c>
      <c r="O6859" s="3" t="s">
        <v>45355</v>
      </c>
      <c r="P6859" t="s">
        <v>247</v>
      </c>
      <c r="Q6859" t="s">
        <v>247</v>
      </c>
      <c r="R6859" t="s">
        <v>45355</v>
      </c>
      <c r="S6859" s="4" t="str">
        <f t="shared" si="107"/>
        <v>2004</v>
      </c>
    </row>
    <row r="6860" spans="1:19" hidden="1" x14ac:dyDescent="0.35">
      <c r="A6860" t="s">
        <v>45351</v>
      </c>
      <c r="B6860" t="s">
        <v>45352</v>
      </c>
      <c r="C6860" t="s">
        <v>45356</v>
      </c>
      <c r="D6860" t="s">
        <v>45357</v>
      </c>
      <c r="E6860" t="s">
        <v>45358</v>
      </c>
      <c r="F6860" t="s">
        <v>45359</v>
      </c>
      <c r="I6860" t="s">
        <v>45360</v>
      </c>
      <c r="J6860" t="s">
        <v>45361</v>
      </c>
      <c r="M6860" t="s">
        <v>112299</v>
      </c>
      <c r="N6860" t="s">
        <v>247</v>
      </c>
      <c r="O6860" s="3" t="s">
        <v>45362</v>
      </c>
      <c r="P6860" t="s">
        <v>247</v>
      </c>
      <c r="Q6860" t="s">
        <v>247</v>
      </c>
      <c r="R6860" t="s">
        <v>45362</v>
      </c>
      <c r="S6860" s="4" t="str">
        <f t="shared" si="107"/>
        <v>2004</v>
      </c>
    </row>
    <row r="6861" spans="1:19" hidden="1" x14ac:dyDescent="0.35">
      <c r="A6861" t="s">
        <v>45358</v>
      </c>
      <c r="B6861" t="s">
        <v>45359</v>
      </c>
      <c r="C6861" t="s">
        <v>45363</v>
      </c>
      <c r="D6861" t="s">
        <v>45364</v>
      </c>
      <c r="E6861" t="s">
        <v>45365</v>
      </c>
      <c r="F6861" t="s">
        <v>45366</v>
      </c>
      <c r="I6861" t="s">
        <v>45367</v>
      </c>
      <c r="J6861" t="s">
        <v>45368</v>
      </c>
      <c r="M6861" t="s">
        <v>112299</v>
      </c>
      <c r="N6861" t="s">
        <v>247</v>
      </c>
      <c r="O6861" s="3" t="s">
        <v>45369</v>
      </c>
      <c r="P6861" t="s">
        <v>247</v>
      </c>
      <c r="Q6861" t="s">
        <v>247</v>
      </c>
      <c r="R6861" t="s">
        <v>45369</v>
      </c>
      <c r="S6861" s="4" t="str">
        <f t="shared" si="107"/>
        <v>2004</v>
      </c>
    </row>
    <row r="6862" spans="1:19" hidden="1" x14ac:dyDescent="0.35">
      <c r="A6862" t="s">
        <v>45365</v>
      </c>
      <c r="B6862" t="s">
        <v>45366</v>
      </c>
      <c r="C6862" t="s">
        <v>45370</v>
      </c>
      <c r="D6862" t="s">
        <v>45371</v>
      </c>
      <c r="E6862" t="s">
        <v>45372</v>
      </c>
      <c r="F6862" t="s">
        <v>45373</v>
      </c>
      <c r="I6862" t="s">
        <v>512</v>
      </c>
      <c r="J6862" t="s">
        <v>512</v>
      </c>
      <c r="M6862" t="s">
        <v>112297</v>
      </c>
      <c r="N6862" t="s">
        <v>124</v>
      </c>
      <c r="O6862" s="3" t="s">
        <v>45374</v>
      </c>
      <c r="P6862" t="s">
        <v>124</v>
      </c>
      <c r="Q6862" t="s">
        <v>124</v>
      </c>
      <c r="R6862" t="s">
        <v>45374</v>
      </c>
      <c r="S6862" s="4" t="str">
        <f t="shared" si="107"/>
        <v>2004</v>
      </c>
    </row>
    <row r="6863" spans="1:19" hidden="1" x14ac:dyDescent="0.35">
      <c r="A6863" t="s">
        <v>45372</v>
      </c>
      <c r="B6863" t="s">
        <v>45373</v>
      </c>
      <c r="C6863" t="s">
        <v>45375</v>
      </c>
      <c r="D6863" t="s">
        <v>45376</v>
      </c>
      <c r="E6863" t="s">
        <v>45377</v>
      </c>
      <c r="F6863" t="s">
        <v>45378</v>
      </c>
      <c r="I6863" t="s">
        <v>22413</v>
      </c>
      <c r="J6863" t="s">
        <v>10777</v>
      </c>
      <c r="M6863" t="s">
        <v>112297</v>
      </c>
      <c r="N6863" t="s">
        <v>124</v>
      </c>
      <c r="O6863" s="3" t="s">
        <v>45379</v>
      </c>
      <c r="P6863" t="s">
        <v>124</v>
      </c>
      <c r="Q6863" t="s">
        <v>124</v>
      </c>
      <c r="R6863" t="s">
        <v>45379</v>
      </c>
      <c r="S6863" s="4" t="str">
        <f t="shared" si="107"/>
        <v>2004</v>
      </c>
    </row>
    <row r="6864" spans="1:19" hidden="1" x14ac:dyDescent="0.35">
      <c r="A6864" t="s">
        <v>45377</v>
      </c>
      <c r="B6864" t="s">
        <v>45378</v>
      </c>
      <c r="C6864" t="s">
        <v>45380</v>
      </c>
      <c r="D6864" t="s">
        <v>45381</v>
      </c>
      <c r="E6864" t="s">
        <v>45382</v>
      </c>
      <c r="F6864" t="s">
        <v>45383</v>
      </c>
      <c r="I6864" t="s">
        <v>45384</v>
      </c>
      <c r="J6864" t="s">
        <v>2871</v>
      </c>
      <c r="M6864" t="s">
        <v>112297</v>
      </c>
      <c r="N6864" t="s">
        <v>124</v>
      </c>
      <c r="O6864" s="3" t="s">
        <v>45385</v>
      </c>
      <c r="P6864" t="s">
        <v>124</v>
      </c>
      <c r="Q6864" t="s">
        <v>124</v>
      </c>
      <c r="R6864" t="s">
        <v>45385</v>
      </c>
      <c r="S6864" s="4" t="str">
        <f t="shared" si="107"/>
        <v>2004</v>
      </c>
    </row>
    <row r="6865" spans="1:19" hidden="1" x14ac:dyDescent="0.35">
      <c r="A6865" t="s">
        <v>45382</v>
      </c>
      <c r="B6865" t="s">
        <v>45383</v>
      </c>
      <c r="C6865" t="s">
        <v>45386</v>
      </c>
      <c r="D6865" t="s">
        <v>45387</v>
      </c>
      <c r="E6865" t="s">
        <v>45388</v>
      </c>
      <c r="F6865" t="s">
        <v>45389</v>
      </c>
      <c r="I6865" t="s">
        <v>45390</v>
      </c>
      <c r="J6865" t="s">
        <v>45391</v>
      </c>
      <c r="M6865" t="s">
        <v>112297</v>
      </c>
      <c r="N6865" t="s">
        <v>124</v>
      </c>
      <c r="O6865" s="3" t="s">
        <v>45392</v>
      </c>
      <c r="P6865" t="s">
        <v>124</v>
      </c>
      <c r="Q6865" t="s">
        <v>124</v>
      </c>
      <c r="R6865" t="s">
        <v>45392</v>
      </c>
      <c r="S6865" s="4" t="str">
        <f t="shared" si="107"/>
        <v>2004</v>
      </c>
    </row>
    <row r="6866" spans="1:19" hidden="1" x14ac:dyDescent="0.35">
      <c r="A6866" t="s">
        <v>45388</v>
      </c>
      <c r="B6866" t="s">
        <v>45389</v>
      </c>
      <c r="C6866" t="s">
        <v>45393</v>
      </c>
      <c r="D6866" t="s">
        <v>45394</v>
      </c>
      <c r="E6866" t="s">
        <v>45395</v>
      </c>
      <c r="F6866" t="s">
        <v>45396</v>
      </c>
      <c r="I6866" t="s">
        <v>45397</v>
      </c>
      <c r="J6866" t="s">
        <v>45398</v>
      </c>
      <c r="M6866" t="s">
        <v>112299</v>
      </c>
      <c r="N6866" t="s">
        <v>247</v>
      </c>
      <c r="O6866" s="3" t="s">
        <v>45399</v>
      </c>
      <c r="P6866" t="s">
        <v>247</v>
      </c>
      <c r="Q6866" t="s">
        <v>247</v>
      </c>
      <c r="R6866" t="s">
        <v>45399</v>
      </c>
      <c r="S6866" s="4" t="str">
        <f t="shared" si="107"/>
        <v>2004</v>
      </c>
    </row>
    <row r="6867" spans="1:19" hidden="1" x14ac:dyDescent="0.35">
      <c r="A6867" t="s">
        <v>45395</v>
      </c>
      <c r="B6867" t="s">
        <v>45396</v>
      </c>
      <c r="C6867" t="s">
        <v>45400</v>
      </c>
      <c r="D6867" t="s">
        <v>45401</v>
      </c>
      <c r="E6867" t="s">
        <v>45402</v>
      </c>
      <c r="F6867" t="s">
        <v>45403</v>
      </c>
      <c r="I6867" t="s">
        <v>512</v>
      </c>
      <c r="J6867" t="s">
        <v>512</v>
      </c>
      <c r="M6867" t="s">
        <v>112297</v>
      </c>
      <c r="N6867" t="s">
        <v>124</v>
      </c>
      <c r="O6867" s="3" t="s">
        <v>45404</v>
      </c>
      <c r="P6867" t="s">
        <v>124</v>
      </c>
      <c r="Q6867" t="s">
        <v>124</v>
      </c>
      <c r="R6867" t="s">
        <v>45404</v>
      </c>
      <c r="S6867" s="4" t="str">
        <f t="shared" si="107"/>
        <v>2004</v>
      </c>
    </row>
    <row r="6868" spans="1:19" ht="29" hidden="1" x14ac:dyDescent="0.35">
      <c r="A6868" t="s">
        <v>45402</v>
      </c>
      <c r="B6868" t="s">
        <v>45403</v>
      </c>
      <c r="C6868" t="s">
        <v>45405</v>
      </c>
      <c r="D6868" t="s">
        <v>45406</v>
      </c>
      <c r="E6868" t="s">
        <v>45407</v>
      </c>
      <c r="F6868" t="s">
        <v>45408</v>
      </c>
      <c r="I6868" t="s">
        <v>45409</v>
      </c>
      <c r="J6868" t="s">
        <v>45410</v>
      </c>
      <c r="K6868" s="2" t="s">
        <v>11336</v>
      </c>
      <c r="M6868" t="s">
        <v>112299</v>
      </c>
      <c r="N6868" t="s">
        <v>247</v>
      </c>
      <c r="O6868" s="3" t="s">
        <v>45411</v>
      </c>
      <c r="P6868" t="s">
        <v>247</v>
      </c>
      <c r="Q6868" t="s">
        <v>247</v>
      </c>
      <c r="R6868" t="s">
        <v>45411</v>
      </c>
      <c r="S6868" s="4" t="str">
        <f t="shared" si="107"/>
        <v>2004</v>
      </c>
    </row>
    <row r="6869" spans="1:19" hidden="1" x14ac:dyDescent="0.35">
      <c r="A6869" t="s">
        <v>45407</v>
      </c>
      <c r="B6869" t="s">
        <v>45408</v>
      </c>
      <c r="C6869" t="s">
        <v>45412</v>
      </c>
      <c r="D6869" t="s">
        <v>45413</v>
      </c>
      <c r="E6869" t="s">
        <v>45414</v>
      </c>
      <c r="F6869" t="s">
        <v>45415</v>
      </c>
      <c r="I6869" t="s">
        <v>45416</v>
      </c>
      <c r="J6869" t="s">
        <v>45417</v>
      </c>
      <c r="M6869" t="s">
        <v>112299</v>
      </c>
      <c r="N6869" t="s">
        <v>247</v>
      </c>
      <c r="O6869" s="3" t="s">
        <v>45418</v>
      </c>
      <c r="P6869" t="s">
        <v>247</v>
      </c>
      <c r="Q6869" t="s">
        <v>247</v>
      </c>
      <c r="R6869" t="s">
        <v>45418</v>
      </c>
      <c r="S6869" s="4" t="str">
        <f t="shared" si="107"/>
        <v>2004</v>
      </c>
    </row>
    <row r="6870" spans="1:19" hidden="1" x14ac:dyDescent="0.35">
      <c r="A6870" t="s">
        <v>45414</v>
      </c>
      <c r="B6870" t="s">
        <v>45415</v>
      </c>
      <c r="C6870" t="s">
        <v>45419</v>
      </c>
      <c r="D6870" t="s">
        <v>45420</v>
      </c>
      <c r="E6870" t="s">
        <v>45421</v>
      </c>
      <c r="F6870" t="s">
        <v>45422</v>
      </c>
      <c r="I6870" t="s">
        <v>45423</v>
      </c>
      <c r="J6870" t="s">
        <v>45424</v>
      </c>
      <c r="M6870" t="s">
        <v>112297</v>
      </c>
      <c r="N6870" t="s">
        <v>124</v>
      </c>
      <c r="O6870" s="3" t="s">
        <v>45425</v>
      </c>
      <c r="P6870" t="s">
        <v>124</v>
      </c>
      <c r="Q6870" t="s">
        <v>124</v>
      </c>
      <c r="R6870" t="s">
        <v>45425</v>
      </c>
      <c r="S6870" s="4" t="str">
        <f t="shared" si="107"/>
        <v>2004</v>
      </c>
    </row>
    <row r="6871" spans="1:19" hidden="1" x14ac:dyDescent="0.35">
      <c r="A6871" t="s">
        <v>45421</v>
      </c>
      <c r="B6871" t="s">
        <v>45422</v>
      </c>
      <c r="C6871" t="s">
        <v>45426</v>
      </c>
      <c r="D6871" t="s">
        <v>45427</v>
      </c>
      <c r="E6871" t="s">
        <v>45428</v>
      </c>
      <c r="F6871" t="s">
        <v>45429</v>
      </c>
      <c r="I6871" t="s">
        <v>45430</v>
      </c>
      <c r="J6871" t="s">
        <v>17585</v>
      </c>
      <c r="M6871" t="s">
        <v>112297</v>
      </c>
      <c r="N6871" t="s">
        <v>124</v>
      </c>
      <c r="O6871" s="3" t="s">
        <v>45431</v>
      </c>
      <c r="P6871" t="s">
        <v>124</v>
      </c>
      <c r="Q6871" t="s">
        <v>124</v>
      </c>
      <c r="R6871" t="s">
        <v>45431</v>
      </c>
      <c r="S6871" s="4" t="str">
        <f t="shared" si="107"/>
        <v>2004</v>
      </c>
    </row>
    <row r="6872" spans="1:19" hidden="1" x14ac:dyDescent="0.35">
      <c r="A6872" t="s">
        <v>45428</v>
      </c>
      <c r="B6872" t="s">
        <v>45429</v>
      </c>
      <c r="C6872" t="s">
        <v>45432</v>
      </c>
      <c r="D6872" t="s">
        <v>45433</v>
      </c>
      <c r="E6872" t="s">
        <v>45434</v>
      </c>
      <c r="F6872" t="s">
        <v>45435</v>
      </c>
      <c r="I6872" t="s">
        <v>45436</v>
      </c>
      <c r="J6872" t="s">
        <v>45437</v>
      </c>
      <c r="M6872" t="s">
        <v>112297</v>
      </c>
      <c r="N6872" t="s">
        <v>124</v>
      </c>
      <c r="O6872" s="3" t="s">
        <v>45438</v>
      </c>
      <c r="P6872" t="s">
        <v>124</v>
      </c>
      <c r="Q6872" t="s">
        <v>124</v>
      </c>
      <c r="R6872" t="s">
        <v>45438</v>
      </c>
      <c r="S6872" s="4" t="str">
        <f t="shared" si="107"/>
        <v>2004</v>
      </c>
    </row>
    <row r="6873" spans="1:19" hidden="1" x14ac:dyDescent="0.35">
      <c r="A6873" t="s">
        <v>45434</v>
      </c>
      <c r="B6873" t="s">
        <v>45435</v>
      </c>
      <c r="C6873" t="s">
        <v>45439</v>
      </c>
      <c r="D6873" t="s">
        <v>45440</v>
      </c>
      <c r="E6873" t="s">
        <v>45441</v>
      </c>
      <c r="F6873" t="s">
        <v>45442</v>
      </c>
      <c r="I6873" t="s">
        <v>45443</v>
      </c>
      <c r="J6873" t="s">
        <v>45444</v>
      </c>
      <c r="M6873" t="s">
        <v>112297</v>
      </c>
      <c r="N6873" t="s">
        <v>16314</v>
      </c>
      <c r="O6873" s="3" t="s">
        <v>45445</v>
      </c>
      <c r="P6873" t="s">
        <v>16314</v>
      </c>
      <c r="Q6873" t="s">
        <v>16314</v>
      </c>
      <c r="R6873" t="s">
        <v>45445</v>
      </c>
      <c r="S6873" s="4" t="str">
        <f t="shared" si="107"/>
        <v>2004</v>
      </c>
    </row>
    <row r="6874" spans="1:19" hidden="1" x14ac:dyDescent="0.35">
      <c r="A6874" t="s">
        <v>45441</v>
      </c>
      <c r="B6874" t="s">
        <v>45442</v>
      </c>
      <c r="C6874" t="s">
        <v>45446</v>
      </c>
      <c r="D6874" t="s">
        <v>45447</v>
      </c>
      <c r="E6874" s="1" t="s">
        <v>45448</v>
      </c>
      <c r="F6874" s="1" t="s">
        <v>45449</v>
      </c>
      <c r="I6874" t="s">
        <v>45450</v>
      </c>
      <c r="J6874" t="s">
        <v>45451</v>
      </c>
      <c r="M6874" t="s">
        <v>112297</v>
      </c>
      <c r="N6874" t="s">
        <v>124</v>
      </c>
      <c r="O6874" s="3" t="s">
        <v>45452</v>
      </c>
      <c r="P6874" t="s">
        <v>124</v>
      </c>
      <c r="Q6874" t="s">
        <v>124</v>
      </c>
      <c r="R6874" t="s">
        <v>45452</v>
      </c>
      <c r="S6874" s="4" t="str">
        <f t="shared" si="107"/>
        <v>2004</v>
      </c>
    </row>
    <row r="6875" spans="1:19" hidden="1" x14ac:dyDescent="0.35">
      <c r="A6875" s="1" t="s">
        <v>45448</v>
      </c>
      <c r="B6875" s="1" t="s">
        <v>45449</v>
      </c>
      <c r="C6875" t="s">
        <v>45453</v>
      </c>
      <c r="D6875" t="s">
        <v>45454</v>
      </c>
      <c r="E6875" s="1" t="s">
        <v>45455</v>
      </c>
      <c r="F6875" s="1" t="s">
        <v>45456</v>
      </c>
      <c r="I6875" t="s">
        <v>45457</v>
      </c>
      <c r="J6875" t="s">
        <v>45458</v>
      </c>
      <c r="M6875" t="s">
        <v>112297</v>
      </c>
      <c r="N6875" t="s">
        <v>124</v>
      </c>
      <c r="O6875" s="3" t="s">
        <v>45459</v>
      </c>
      <c r="P6875" t="s">
        <v>124</v>
      </c>
      <c r="Q6875" t="s">
        <v>124</v>
      </c>
      <c r="R6875" t="s">
        <v>45459</v>
      </c>
      <c r="S6875" s="4" t="str">
        <f t="shared" si="107"/>
        <v>2004</v>
      </c>
    </row>
    <row r="6876" spans="1:19" hidden="1" x14ac:dyDescent="0.35">
      <c r="A6876" s="1" t="s">
        <v>45455</v>
      </c>
      <c r="B6876" s="1" t="s">
        <v>45456</v>
      </c>
      <c r="C6876" t="s">
        <v>45460</v>
      </c>
      <c r="D6876" t="s">
        <v>45461</v>
      </c>
      <c r="E6876" t="s">
        <v>45462</v>
      </c>
      <c r="F6876" t="s">
        <v>45463</v>
      </c>
      <c r="I6876" t="s">
        <v>45464</v>
      </c>
      <c r="J6876" t="s">
        <v>45465</v>
      </c>
      <c r="M6876" t="s">
        <v>112314</v>
      </c>
      <c r="N6876" t="s">
        <v>16314</v>
      </c>
      <c r="O6876" s="3" t="s">
        <v>45466</v>
      </c>
      <c r="P6876" t="s">
        <v>16314</v>
      </c>
      <c r="Q6876" t="s">
        <v>16314</v>
      </c>
      <c r="R6876" t="s">
        <v>45466</v>
      </c>
      <c r="S6876" s="4" t="str">
        <f t="shared" si="107"/>
        <v>2004</v>
      </c>
    </row>
    <row r="6877" spans="1:19" hidden="1" x14ac:dyDescent="0.35">
      <c r="A6877" t="s">
        <v>45462</v>
      </c>
      <c r="B6877" t="s">
        <v>45463</v>
      </c>
      <c r="C6877" t="s">
        <v>45467</v>
      </c>
      <c r="D6877" t="s">
        <v>45468</v>
      </c>
      <c r="E6877" t="s">
        <v>45469</v>
      </c>
      <c r="F6877" t="s">
        <v>45470</v>
      </c>
      <c r="I6877" t="s">
        <v>45471</v>
      </c>
      <c r="J6877" t="s">
        <v>45472</v>
      </c>
      <c r="M6877" t="s">
        <v>112314</v>
      </c>
      <c r="N6877" t="s">
        <v>16314</v>
      </c>
      <c r="O6877" s="3" t="s">
        <v>45473</v>
      </c>
      <c r="P6877" t="s">
        <v>16314</v>
      </c>
      <c r="Q6877" t="s">
        <v>16314</v>
      </c>
      <c r="R6877" t="s">
        <v>45473</v>
      </c>
      <c r="S6877" s="4" t="str">
        <f t="shared" si="107"/>
        <v>2004</v>
      </c>
    </row>
    <row r="6878" spans="1:19" hidden="1" x14ac:dyDescent="0.35">
      <c r="A6878" t="s">
        <v>45469</v>
      </c>
      <c r="B6878" t="s">
        <v>45470</v>
      </c>
      <c r="C6878" t="s">
        <v>45474</v>
      </c>
      <c r="D6878" t="s">
        <v>45475</v>
      </c>
      <c r="E6878" t="s">
        <v>45476</v>
      </c>
      <c r="F6878" t="s">
        <v>45477</v>
      </c>
      <c r="I6878" t="s">
        <v>45478</v>
      </c>
      <c r="J6878" t="s">
        <v>45479</v>
      </c>
      <c r="M6878" t="s">
        <v>112297</v>
      </c>
      <c r="N6878" t="s">
        <v>124</v>
      </c>
      <c r="O6878" s="3" t="s">
        <v>45480</v>
      </c>
      <c r="P6878" t="s">
        <v>124</v>
      </c>
      <c r="Q6878" t="s">
        <v>124</v>
      </c>
      <c r="R6878" t="s">
        <v>45480</v>
      </c>
      <c r="S6878" s="4" t="str">
        <f t="shared" si="107"/>
        <v>2004</v>
      </c>
    </row>
    <row r="6879" spans="1:19" hidden="1" x14ac:dyDescent="0.35">
      <c r="A6879" t="s">
        <v>45476</v>
      </c>
      <c r="B6879" t="s">
        <v>45477</v>
      </c>
      <c r="C6879" t="s">
        <v>45481</v>
      </c>
      <c r="D6879" t="s">
        <v>45482</v>
      </c>
      <c r="E6879" t="s">
        <v>45483</v>
      </c>
      <c r="F6879" t="s">
        <v>45484</v>
      </c>
      <c r="I6879" t="s">
        <v>45485</v>
      </c>
      <c r="J6879" t="s">
        <v>45486</v>
      </c>
      <c r="M6879" t="s">
        <v>112297</v>
      </c>
      <c r="N6879" t="s">
        <v>124</v>
      </c>
      <c r="O6879" s="3" t="s">
        <v>45487</v>
      </c>
      <c r="P6879" t="s">
        <v>124</v>
      </c>
      <c r="Q6879" t="s">
        <v>124</v>
      </c>
      <c r="R6879" t="s">
        <v>45487</v>
      </c>
      <c r="S6879" s="4" t="str">
        <f t="shared" si="107"/>
        <v>2004</v>
      </c>
    </row>
    <row r="6880" spans="1:19" hidden="1" x14ac:dyDescent="0.35">
      <c r="A6880" t="s">
        <v>45483</v>
      </c>
      <c r="B6880" t="s">
        <v>45484</v>
      </c>
      <c r="C6880" t="s">
        <v>45488</v>
      </c>
      <c r="D6880" t="s">
        <v>45489</v>
      </c>
      <c r="E6880" t="s">
        <v>45490</v>
      </c>
      <c r="F6880" t="s">
        <v>45491</v>
      </c>
      <c r="I6880" t="s">
        <v>45492</v>
      </c>
      <c r="J6880" t="s">
        <v>45493</v>
      </c>
      <c r="M6880" t="s">
        <v>112297</v>
      </c>
      <c r="N6880" t="s">
        <v>124</v>
      </c>
      <c r="O6880" s="3" t="s">
        <v>45494</v>
      </c>
      <c r="P6880" t="s">
        <v>124</v>
      </c>
      <c r="Q6880" t="s">
        <v>124</v>
      </c>
      <c r="R6880" t="s">
        <v>45494</v>
      </c>
      <c r="S6880" s="4" t="str">
        <f t="shared" si="107"/>
        <v>2004</v>
      </c>
    </row>
    <row r="6881" spans="1:19" hidden="1" x14ac:dyDescent="0.35">
      <c r="A6881" t="s">
        <v>45490</v>
      </c>
      <c r="B6881" t="s">
        <v>45491</v>
      </c>
      <c r="C6881" t="s">
        <v>45495</v>
      </c>
      <c r="D6881" t="s">
        <v>45496</v>
      </c>
      <c r="E6881" t="s">
        <v>45497</v>
      </c>
      <c r="F6881" t="s">
        <v>45498</v>
      </c>
      <c r="I6881" t="s">
        <v>45499</v>
      </c>
      <c r="J6881" t="s">
        <v>45500</v>
      </c>
      <c r="M6881" t="s">
        <v>112297</v>
      </c>
      <c r="N6881" t="s">
        <v>124</v>
      </c>
      <c r="O6881" s="3" t="s">
        <v>45501</v>
      </c>
      <c r="P6881" t="s">
        <v>124</v>
      </c>
      <c r="Q6881" t="s">
        <v>124</v>
      </c>
      <c r="R6881" t="s">
        <v>45501</v>
      </c>
      <c r="S6881" s="4" t="str">
        <f t="shared" si="107"/>
        <v>2004</v>
      </c>
    </row>
    <row r="6882" spans="1:19" hidden="1" x14ac:dyDescent="0.35">
      <c r="A6882" t="s">
        <v>45497</v>
      </c>
      <c r="B6882" t="s">
        <v>45498</v>
      </c>
      <c r="C6882" t="s">
        <v>45502</v>
      </c>
      <c r="D6882" t="s">
        <v>45503</v>
      </c>
      <c r="E6882" t="s">
        <v>45504</v>
      </c>
      <c r="F6882" t="s">
        <v>45505</v>
      </c>
      <c r="I6882" t="s">
        <v>45506</v>
      </c>
      <c r="J6882" t="s">
        <v>45507</v>
      </c>
      <c r="M6882" t="s">
        <v>112299</v>
      </c>
      <c r="N6882" t="s">
        <v>247</v>
      </c>
      <c r="O6882" s="3" t="s">
        <v>45508</v>
      </c>
      <c r="P6882" t="s">
        <v>247</v>
      </c>
      <c r="Q6882" t="s">
        <v>247</v>
      </c>
      <c r="R6882" t="s">
        <v>45508</v>
      </c>
      <c r="S6882" s="4" t="str">
        <f t="shared" si="107"/>
        <v>2004</v>
      </c>
    </row>
    <row r="6883" spans="1:19" hidden="1" x14ac:dyDescent="0.35">
      <c r="A6883" t="s">
        <v>45504</v>
      </c>
      <c r="B6883" t="s">
        <v>45505</v>
      </c>
      <c r="C6883" t="s">
        <v>45509</v>
      </c>
      <c r="D6883" t="s">
        <v>45510</v>
      </c>
      <c r="E6883" t="s">
        <v>45511</v>
      </c>
      <c r="F6883" t="s">
        <v>45512</v>
      </c>
      <c r="I6883" t="s">
        <v>45513</v>
      </c>
      <c r="J6883" t="s">
        <v>45514</v>
      </c>
      <c r="M6883" t="s">
        <v>112297</v>
      </c>
      <c r="N6883" t="s">
        <v>124</v>
      </c>
      <c r="O6883" s="3" t="s">
        <v>45515</v>
      </c>
      <c r="P6883" t="s">
        <v>124</v>
      </c>
      <c r="Q6883" t="s">
        <v>124</v>
      </c>
      <c r="R6883" t="s">
        <v>45515</v>
      </c>
      <c r="S6883" s="4" t="str">
        <f t="shared" si="107"/>
        <v>2004</v>
      </c>
    </row>
    <row r="6884" spans="1:19" ht="29" hidden="1" x14ac:dyDescent="0.35">
      <c r="A6884" t="s">
        <v>45511</v>
      </c>
      <c r="B6884" t="s">
        <v>45512</v>
      </c>
      <c r="C6884" t="s">
        <v>45516</v>
      </c>
      <c r="D6884" t="s">
        <v>45517</v>
      </c>
      <c r="E6884" t="s">
        <v>45518</v>
      </c>
      <c r="F6884" t="s">
        <v>45519</v>
      </c>
      <c r="I6884" t="s">
        <v>45520</v>
      </c>
      <c r="J6884" t="s">
        <v>45521</v>
      </c>
      <c r="K6884" s="2" t="s">
        <v>33226</v>
      </c>
      <c r="M6884" t="s">
        <v>112314</v>
      </c>
      <c r="N6884" t="s">
        <v>28736</v>
      </c>
      <c r="O6884" s="3" t="s">
        <v>45522</v>
      </c>
      <c r="P6884" t="s">
        <v>28736</v>
      </c>
      <c r="Q6884" t="s">
        <v>28736</v>
      </c>
      <c r="R6884" t="s">
        <v>45522</v>
      </c>
      <c r="S6884" s="4" t="str">
        <f t="shared" si="107"/>
        <v>2004</v>
      </c>
    </row>
    <row r="6885" spans="1:19" hidden="1" x14ac:dyDescent="0.35">
      <c r="A6885" t="s">
        <v>45518</v>
      </c>
      <c r="B6885" t="s">
        <v>45519</v>
      </c>
      <c r="C6885" t="s">
        <v>45523</v>
      </c>
      <c r="D6885" t="s">
        <v>45524</v>
      </c>
      <c r="E6885" t="s">
        <v>45525</v>
      </c>
      <c r="F6885" t="s">
        <v>45526</v>
      </c>
      <c r="I6885" t="s">
        <v>45527</v>
      </c>
      <c r="J6885" t="s">
        <v>45528</v>
      </c>
      <c r="M6885" t="s">
        <v>112297</v>
      </c>
      <c r="N6885" t="s">
        <v>124</v>
      </c>
      <c r="O6885" s="3" t="s">
        <v>45529</v>
      </c>
      <c r="P6885" t="s">
        <v>124</v>
      </c>
      <c r="Q6885" t="s">
        <v>124</v>
      </c>
      <c r="R6885" t="s">
        <v>45529</v>
      </c>
      <c r="S6885" s="4" t="str">
        <f t="shared" si="107"/>
        <v>2004</v>
      </c>
    </row>
    <row r="6886" spans="1:19" hidden="1" x14ac:dyDescent="0.35">
      <c r="A6886" t="s">
        <v>45525</v>
      </c>
      <c r="B6886" t="s">
        <v>45526</v>
      </c>
      <c r="C6886" s="1" t="s">
        <v>45530</v>
      </c>
      <c r="D6886" s="1" t="s">
        <v>45531</v>
      </c>
      <c r="E6886" t="s">
        <v>45532</v>
      </c>
      <c r="F6886" t="s">
        <v>45533</v>
      </c>
      <c r="I6886" t="s">
        <v>45534</v>
      </c>
      <c r="J6886" t="s">
        <v>45535</v>
      </c>
      <c r="M6886" t="s">
        <v>112299</v>
      </c>
      <c r="N6886" t="s">
        <v>247</v>
      </c>
      <c r="O6886" s="3" t="s">
        <v>45536</v>
      </c>
      <c r="P6886" t="s">
        <v>247</v>
      </c>
      <c r="Q6886" t="s">
        <v>247</v>
      </c>
      <c r="R6886" t="s">
        <v>45536</v>
      </c>
      <c r="S6886" s="4" t="str">
        <f t="shared" si="107"/>
        <v>2004</v>
      </c>
    </row>
    <row r="6887" spans="1:19" hidden="1" x14ac:dyDescent="0.35">
      <c r="A6887" t="s">
        <v>45532</v>
      </c>
      <c r="B6887" t="s">
        <v>45533</v>
      </c>
      <c r="C6887" t="s">
        <v>45537</v>
      </c>
      <c r="D6887" t="s">
        <v>45538</v>
      </c>
      <c r="E6887" t="s">
        <v>45539</v>
      </c>
      <c r="F6887" t="s">
        <v>45540</v>
      </c>
      <c r="I6887" t="s">
        <v>45541</v>
      </c>
      <c r="J6887" t="s">
        <v>45542</v>
      </c>
      <c r="M6887" t="s">
        <v>112314</v>
      </c>
      <c r="N6887" t="s">
        <v>28736</v>
      </c>
      <c r="O6887" s="3" t="s">
        <v>45543</v>
      </c>
      <c r="P6887" t="s">
        <v>28736</v>
      </c>
      <c r="Q6887" t="s">
        <v>28736</v>
      </c>
      <c r="R6887" t="s">
        <v>45543</v>
      </c>
      <c r="S6887" s="4" t="str">
        <f t="shared" si="107"/>
        <v>2004</v>
      </c>
    </row>
    <row r="6888" spans="1:19" hidden="1" x14ac:dyDescent="0.35">
      <c r="A6888" t="s">
        <v>45539</v>
      </c>
      <c r="B6888" t="s">
        <v>45540</v>
      </c>
      <c r="C6888" t="s">
        <v>45544</v>
      </c>
      <c r="D6888" t="s">
        <v>45545</v>
      </c>
      <c r="E6888" t="s">
        <v>45546</v>
      </c>
      <c r="F6888" t="s">
        <v>45547</v>
      </c>
      <c r="I6888" t="s">
        <v>45548</v>
      </c>
      <c r="J6888" t="s">
        <v>45549</v>
      </c>
      <c r="M6888" t="s">
        <v>112297</v>
      </c>
      <c r="N6888" t="s">
        <v>124</v>
      </c>
      <c r="O6888" s="3" t="s">
        <v>45550</v>
      </c>
      <c r="P6888" t="s">
        <v>124</v>
      </c>
      <c r="Q6888" t="s">
        <v>124</v>
      </c>
      <c r="R6888" t="s">
        <v>45550</v>
      </c>
      <c r="S6888" s="4" t="str">
        <f t="shared" si="107"/>
        <v>2004</v>
      </c>
    </row>
    <row r="6889" spans="1:19" hidden="1" x14ac:dyDescent="0.35">
      <c r="A6889" t="s">
        <v>45546</v>
      </c>
      <c r="B6889" t="s">
        <v>45547</v>
      </c>
      <c r="C6889" t="s">
        <v>45551</v>
      </c>
      <c r="D6889" t="s">
        <v>45552</v>
      </c>
      <c r="E6889" t="s">
        <v>45553</v>
      </c>
      <c r="F6889" t="s">
        <v>45554</v>
      </c>
      <c r="I6889" t="s">
        <v>45555</v>
      </c>
      <c r="J6889" t="s">
        <v>45556</v>
      </c>
      <c r="M6889" t="s">
        <v>112314</v>
      </c>
      <c r="N6889" t="s">
        <v>16314</v>
      </c>
      <c r="O6889" s="3" t="s">
        <v>45557</v>
      </c>
      <c r="P6889" t="s">
        <v>16314</v>
      </c>
      <c r="Q6889" t="s">
        <v>16314</v>
      </c>
      <c r="R6889" t="s">
        <v>45557</v>
      </c>
      <c r="S6889" s="4" t="str">
        <f t="shared" si="107"/>
        <v>2004</v>
      </c>
    </row>
    <row r="6890" spans="1:19" hidden="1" x14ac:dyDescent="0.35">
      <c r="A6890" t="s">
        <v>45553</v>
      </c>
      <c r="B6890" t="s">
        <v>45554</v>
      </c>
      <c r="C6890" t="s">
        <v>45558</v>
      </c>
      <c r="D6890" s="1">
        <v>260298200000</v>
      </c>
      <c r="E6890" t="s">
        <v>45559</v>
      </c>
      <c r="F6890" t="s">
        <v>45560</v>
      </c>
      <c r="I6890" t="s">
        <v>45561</v>
      </c>
      <c r="J6890" t="s">
        <v>45562</v>
      </c>
      <c r="M6890" t="s">
        <v>112297</v>
      </c>
      <c r="N6890" t="s">
        <v>124</v>
      </c>
      <c r="O6890" s="3" t="s">
        <v>45563</v>
      </c>
      <c r="P6890" t="s">
        <v>124</v>
      </c>
      <c r="Q6890" t="s">
        <v>124</v>
      </c>
      <c r="R6890" t="s">
        <v>45563</v>
      </c>
      <c r="S6890" s="4" t="str">
        <f t="shared" si="107"/>
        <v>2004</v>
      </c>
    </row>
    <row r="6891" spans="1:19" hidden="1" x14ac:dyDescent="0.35">
      <c r="A6891" t="s">
        <v>45559</v>
      </c>
      <c r="B6891" t="s">
        <v>45560</v>
      </c>
      <c r="C6891" t="s">
        <v>45564</v>
      </c>
      <c r="D6891" t="s">
        <v>45565</v>
      </c>
      <c r="E6891" t="s">
        <v>45566</v>
      </c>
      <c r="F6891" t="s">
        <v>45567</v>
      </c>
      <c r="I6891" t="s">
        <v>45568</v>
      </c>
      <c r="J6891" t="s">
        <v>45569</v>
      </c>
      <c r="M6891" t="s">
        <v>112298</v>
      </c>
      <c r="N6891" t="s">
        <v>28</v>
      </c>
      <c r="O6891" s="3" t="s">
        <v>45570</v>
      </c>
      <c r="P6891" t="s">
        <v>16314</v>
      </c>
      <c r="Q6891" t="s">
        <v>16314</v>
      </c>
      <c r="R6891" t="s">
        <v>45570</v>
      </c>
      <c r="S6891" s="4" t="str">
        <f t="shared" si="107"/>
        <v>2004</v>
      </c>
    </row>
    <row r="6892" spans="1:19" ht="29" hidden="1" x14ac:dyDescent="0.35">
      <c r="A6892" t="s">
        <v>45566</v>
      </c>
      <c r="B6892" t="s">
        <v>45567</v>
      </c>
      <c r="C6892" t="s">
        <v>45571</v>
      </c>
      <c r="D6892" t="s">
        <v>45572</v>
      </c>
      <c r="E6892" t="s">
        <v>45573</v>
      </c>
      <c r="F6892" t="s">
        <v>45574</v>
      </c>
      <c r="I6892" t="s">
        <v>45575</v>
      </c>
      <c r="J6892" t="s">
        <v>45576</v>
      </c>
      <c r="K6892" s="2" t="s">
        <v>33226</v>
      </c>
      <c r="M6892" t="s">
        <v>16314</v>
      </c>
      <c r="N6892" t="s">
        <v>16314</v>
      </c>
      <c r="O6892" s="3" t="s">
        <v>45577</v>
      </c>
      <c r="P6892" t="s">
        <v>16314</v>
      </c>
      <c r="Q6892" t="s">
        <v>16314</v>
      </c>
      <c r="R6892" t="s">
        <v>45577</v>
      </c>
      <c r="S6892" s="4" t="str">
        <f t="shared" si="107"/>
        <v>2004</v>
      </c>
    </row>
    <row r="6893" spans="1:19" hidden="1" x14ac:dyDescent="0.35">
      <c r="A6893" t="s">
        <v>45573</v>
      </c>
      <c r="B6893" t="s">
        <v>45574</v>
      </c>
      <c r="C6893" t="s">
        <v>45578</v>
      </c>
      <c r="D6893" t="s">
        <v>45579</v>
      </c>
      <c r="E6893" t="s">
        <v>45580</v>
      </c>
      <c r="F6893" t="s">
        <v>45581</v>
      </c>
      <c r="I6893" t="s">
        <v>45582</v>
      </c>
      <c r="J6893" t="s">
        <v>45583</v>
      </c>
      <c r="M6893" t="s">
        <v>112299</v>
      </c>
      <c r="N6893" t="s">
        <v>247</v>
      </c>
      <c r="O6893" s="3" t="s">
        <v>45584</v>
      </c>
      <c r="P6893" t="s">
        <v>247</v>
      </c>
      <c r="Q6893" t="s">
        <v>247</v>
      </c>
      <c r="R6893" t="s">
        <v>45584</v>
      </c>
      <c r="S6893" s="4" t="str">
        <f t="shared" si="107"/>
        <v>2004</v>
      </c>
    </row>
    <row r="6894" spans="1:19" hidden="1" x14ac:dyDescent="0.35">
      <c r="A6894" t="s">
        <v>45580</v>
      </c>
      <c r="B6894" t="s">
        <v>45581</v>
      </c>
      <c r="C6894" t="s">
        <v>45585</v>
      </c>
      <c r="D6894" t="s">
        <v>45586</v>
      </c>
      <c r="E6894" t="s">
        <v>45587</v>
      </c>
      <c r="F6894" t="s">
        <v>45588</v>
      </c>
      <c r="I6894" t="s">
        <v>45589</v>
      </c>
      <c r="J6894" t="s">
        <v>45590</v>
      </c>
      <c r="M6894" t="s">
        <v>112297</v>
      </c>
      <c r="N6894" t="s">
        <v>124</v>
      </c>
      <c r="O6894" s="3" t="s">
        <v>45591</v>
      </c>
      <c r="P6894" t="s">
        <v>124</v>
      </c>
      <c r="Q6894" t="s">
        <v>124</v>
      </c>
      <c r="R6894" t="s">
        <v>45591</v>
      </c>
      <c r="S6894" s="4" t="str">
        <f t="shared" si="107"/>
        <v>2004</v>
      </c>
    </row>
    <row r="6895" spans="1:19" hidden="1" x14ac:dyDescent="0.35">
      <c r="A6895" t="s">
        <v>45587</v>
      </c>
      <c r="B6895" t="s">
        <v>45588</v>
      </c>
      <c r="C6895" t="s">
        <v>45592</v>
      </c>
      <c r="D6895" t="s">
        <v>45593</v>
      </c>
      <c r="E6895" t="s">
        <v>45594</v>
      </c>
      <c r="F6895" s="1">
        <v>395822700000000</v>
      </c>
      <c r="I6895" t="s">
        <v>45595</v>
      </c>
      <c r="J6895" t="s">
        <v>45596</v>
      </c>
      <c r="M6895" t="s">
        <v>112297</v>
      </c>
      <c r="N6895" t="s">
        <v>124</v>
      </c>
      <c r="O6895" s="3" t="s">
        <v>45597</v>
      </c>
      <c r="P6895" t="s">
        <v>124</v>
      </c>
      <c r="Q6895" t="s">
        <v>124</v>
      </c>
      <c r="R6895" t="s">
        <v>45597</v>
      </c>
      <c r="S6895" s="4" t="str">
        <f t="shared" si="107"/>
        <v>2004</v>
      </c>
    </row>
    <row r="6896" spans="1:19" hidden="1" x14ac:dyDescent="0.35">
      <c r="A6896" t="s">
        <v>45594</v>
      </c>
      <c r="B6896" s="1">
        <v>395822700000000</v>
      </c>
      <c r="C6896" t="s">
        <v>45598</v>
      </c>
      <c r="D6896" t="s">
        <v>45599</v>
      </c>
      <c r="E6896" t="s">
        <v>45600</v>
      </c>
      <c r="F6896" t="s">
        <v>45601</v>
      </c>
      <c r="I6896" t="s">
        <v>45602</v>
      </c>
      <c r="J6896" t="s">
        <v>45603</v>
      </c>
      <c r="M6896" t="s">
        <v>112314</v>
      </c>
      <c r="N6896" t="s">
        <v>28736</v>
      </c>
      <c r="O6896" s="3" t="s">
        <v>45604</v>
      </c>
      <c r="P6896" t="s">
        <v>28736</v>
      </c>
      <c r="Q6896" t="s">
        <v>28736</v>
      </c>
      <c r="R6896" t="s">
        <v>45604</v>
      </c>
      <c r="S6896" s="4" t="str">
        <f t="shared" si="107"/>
        <v>2004</v>
      </c>
    </row>
    <row r="6897" spans="1:19" hidden="1" x14ac:dyDescent="0.35">
      <c r="A6897" t="s">
        <v>45600</v>
      </c>
      <c r="B6897" t="s">
        <v>45601</v>
      </c>
      <c r="C6897" t="s">
        <v>45605</v>
      </c>
      <c r="D6897" t="s">
        <v>45606</v>
      </c>
      <c r="E6897" t="s">
        <v>45607</v>
      </c>
      <c r="F6897" t="s">
        <v>45608</v>
      </c>
      <c r="I6897" t="s">
        <v>45609</v>
      </c>
      <c r="J6897" t="s">
        <v>45610</v>
      </c>
      <c r="M6897" t="s">
        <v>112297</v>
      </c>
      <c r="N6897" t="s">
        <v>124</v>
      </c>
      <c r="O6897" s="3" t="s">
        <v>45611</v>
      </c>
      <c r="P6897" t="s">
        <v>124</v>
      </c>
      <c r="Q6897" t="s">
        <v>124</v>
      </c>
      <c r="R6897" t="s">
        <v>45611</v>
      </c>
      <c r="S6897" s="4" t="str">
        <f t="shared" si="107"/>
        <v>2004</v>
      </c>
    </row>
    <row r="6898" spans="1:19" hidden="1" x14ac:dyDescent="0.35">
      <c r="A6898" t="s">
        <v>45607</v>
      </c>
      <c r="B6898" t="s">
        <v>45608</v>
      </c>
      <c r="C6898" t="s">
        <v>45612</v>
      </c>
      <c r="D6898" t="s">
        <v>45613</v>
      </c>
      <c r="E6898" t="s">
        <v>45614</v>
      </c>
      <c r="F6898">
        <v>396615910</v>
      </c>
      <c r="I6898" t="s">
        <v>45615</v>
      </c>
      <c r="J6898" t="s">
        <v>45616</v>
      </c>
      <c r="M6898" t="s">
        <v>112299</v>
      </c>
      <c r="N6898" t="s">
        <v>247</v>
      </c>
      <c r="O6898" s="3" t="s">
        <v>45617</v>
      </c>
      <c r="P6898" t="s">
        <v>247</v>
      </c>
      <c r="Q6898" t="s">
        <v>247</v>
      </c>
      <c r="R6898" t="s">
        <v>45617</v>
      </c>
      <c r="S6898" s="4" t="str">
        <f t="shared" si="107"/>
        <v>2004</v>
      </c>
    </row>
    <row r="6899" spans="1:19" hidden="1" x14ac:dyDescent="0.35">
      <c r="A6899" t="s">
        <v>45614</v>
      </c>
      <c r="B6899">
        <v>396615910</v>
      </c>
      <c r="C6899" t="s">
        <v>45618</v>
      </c>
      <c r="D6899" t="s">
        <v>45619</v>
      </c>
      <c r="E6899" t="s">
        <v>45620</v>
      </c>
      <c r="F6899" t="s">
        <v>45621</v>
      </c>
      <c r="I6899" t="s">
        <v>45622</v>
      </c>
      <c r="J6899" t="s">
        <v>45623</v>
      </c>
      <c r="M6899" t="s">
        <v>112299</v>
      </c>
      <c r="N6899" t="s">
        <v>247</v>
      </c>
      <c r="O6899" s="3" t="s">
        <v>45624</v>
      </c>
      <c r="P6899" t="s">
        <v>247</v>
      </c>
      <c r="Q6899" t="s">
        <v>247</v>
      </c>
      <c r="R6899" t="s">
        <v>45624</v>
      </c>
      <c r="S6899" s="4" t="str">
        <f t="shared" si="107"/>
        <v>2004</v>
      </c>
    </row>
    <row r="6900" spans="1:19" hidden="1" x14ac:dyDescent="0.35">
      <c r="A6900" t="s">
        <v>45620</v>
      </c>
      <c r="B6900" t="s">
        <v>45621</v>
      </c>
      <c r="C6900" t="s">
        <v>45625</v>
      </c>
      <c r="D6900" t="s">
        <v>45626</v>
      </c>
      <c r="E6900" t="s">
        <v>45627</v>
      </c>
      <c r="F6900" t="s">
        <v>45628</v>
      </c>
      <c r="I6900" t="s">
        <v>45629</v>
      </c>
      <c r="J6900" t="s">
        <v>45630</v>
      </c>
      <c r="M6900" t="s">
        <v>112297</v>
      </c>
      <c r="N6900" t="s">
        <v>124</v>
      </c>
      <c r="O6900" s="3" t="s">
        <v>45631</v>
      </c>
      <c r="P6900" t="s">
        <v>124</v>
      </c>
      <c r="Q6900" t="s">
        <v>124</v>
      </c>
      <c r="R6900" t="s">
        <v>45631</v>
      </c>
      <c r="S6900" s="4" t="str">
        <f t="shared" si="107"/>
        <v>2004</v>
      </c>
    </row>
    <row r="6901" spans="1:19" hidden="1" x14ac:dyDescent="0.35">
      <c r="A6901" t="s">
        <v>45627</v>
      </c>
      <c r="B6901" t="s">
        <v>45628</v>
      </c>
      <c r="C6901" t="s">
        <v>45632</v>
      </c>
      <c r="D6901" t="s">
        <v>45633</v>
      </c>
      <c r="E6901" t="s">
        <v>45634</v>
      </c>
      <c r="F6901" t="s">
        <v>45635</v>
      </c>
      <c r="I6901" t="s">
        <v>45636</v>
      </c>
      <c r="J6901" t="s">
        <v>45637</v>
      </c>
      <c r="M6901" t="s">
        <v>112299</v>
      </c>
      <c r="N6901" t="s">
        <v>247</v>
      </c>
      <c r="O6901" s="3" t="s">
        <v>45638</v>
      </c>
      <c r="P6901" t="s">
        <v>247</v>
      </c>
      <c r="Q6901" t="s">
        <v>247</v>
      </c>
      <c r="R6901" t="s">
        <v>45638</v>
      </c>
      <c r="S6901" s="4" t="str">
        <f t="shared" si="107"/>
        <v>2004</v>
      </c>
    </row>
    <row r="6902" spans="1:19" ht="29" hidden="1" x14ac:dyDescent="0.35">
      <c r="A6902" t="s">
        <v>45634</v>
      </c>
      <c r="B6902" t="s">
        <v>45635</v>
      </c>
      <c r="C6902" t="s">
        <v>45639</v>
      </c>
      <c r="D6902" t="s">
        <v>45640</v>
      </c>
      <c r="E6902" t="s">
        <v>45641</v>
      </c>
      <c r="F6902" t="s">
        <v>45642</v>
      </c>
      <c r="I6902" t="s">
        <v>45643</v>
      </c>
      <c r="J6902" t="s">
        <v>45644</v>
      </c>
      <c r="K6902" s="2" t="s">
        <v>33226</v>
      </c>
      <c r="M6902" t="s">
        <v>112314</v>
      </c>
      <c r="N6902" t="s">
        <v>28736</v>
      </c>
      <c r="O6902" s="3" t="s">
        <v>45645</v>
      </c>
      <c r="P6902" t="s">
        <v>28736</v>
      </c>
      <c r="Q6902" t="s">
        <v>28736</v>
      </c>
      <c r="R6902" t="s">
        <v>45645</v>
      </c>
      <c r="S6902" s="4" t="str">
        <f t="shared" si="107"/>
        <v>2004</v>
      </c>
    </row>
    <row r="6903" spans="1:19" hidden="1" x14ac:dyDescent="0.35">
      <c r="A6903" t="s">
        <v>45641</v>
      </c>
      <c r="B6903" t="s">
        <v>45642</v>
      </c>
      <c r="C6903" t="s">
        <v>45646</v>
      </c>
      <c r="D6903" t="s">
        <v>45647</v>
      </c>
      <c r="E6903" t="s">
        <v>45648</v>
      </c>
      <c r="F6903" t="s">
        <v>45649</v>
      </c>
      <c r="I6903" t="s">
        <v>45650</v>
      </c>
      <c r="J6903" t="s">
        <v>45651</v>
      </c>
      <c r="M6903" t="s">
        <v>112299</v>
      </c>
      <c r="N6903" t="s">
        <v>247</v>
      </c>
      <c r="O6903" s="3" t="s">
        <v>45652</v>
      </c>
      <c r="P6903" t="s">
        <v>247</v>
      </c>
      <c r="Q6903" t="s">
        <v>247</v>
      </c>
      <c r="R6903" t="s">
        <v>45652</v>
      </c>
      <c r="S6903" s="4" t="str">
        <f t="shared" si="107"/>
        <v>2004</v>
      </c>
    </row>
    <row r="6904" spans="1:19" hidden="1" x14ac:dyDescent="0.35">
      <c r="A6904" t="s">
        <v>45648</v>
      </c>
      <c r="B6904" t="s">
        <v>45649</v>
      </c>
      <c r="C6904" t="s">
        <v>45653</v>
      </c>
      <c r="D6904" t="s">
        <v>45654</v>
      </c>
      <c r="E6904" t="s">
        <v>45655</v>
      </c>
      <c r="F6904" t="s">
        <v>45656</v>
      </c>
      <c r="I6904" t="s">
        <v>512</v>
      </c>
      <c r="J6904" t="s">
        <v>512</v>
      </c>
      <c r="M6904" t="s">
        <v>112297</v>
      </c>
      <c r="N6904" t="s">
        <v>124</v>
      </c>
      <c r="O6904" s="3" t="s">
        <v>45657</v>
      </c>
      <c r="P6904" t="s">
        <v>124</v>
      </c>
      <c r="Q6904" t="s">
        <v>124</v>
      </c>
      <c r="R6904" t="s">
        <v>45657</v>
      </c>
      <c r="S6904" s="4" t="str">
        <f t="shared" si="107"/>
        <v>2004</v>
      </c>
    </row>
    <row r="6905" spans="1:19" hidden="1" x14ac:dyDescent="0.35">
      <c r="A6905" t="s">
        <v>45655</v>
      </c>
      <c r="B6905" t="s">
        <v>45656</v>
      </c>
      <c r="C6905" t="s">
        <v>45658</v>
      </c>
      <c r="D6905" t="s">
        <v>45659</v>
      </c>
      <c r="E6905" s="1" t="s">
        <v>45660</v>
      </c>
      <c r="F6905" s="1" t="s">
        <v>45661</v>
      </c>
      <c r="I6905" t="s">
        <v>45662</v>
      </c>
      <c r="J6905" t="s">
        <v>45663</v>
      </c>
      <c r="M6905" t="s">
        <v>112299</v>
      </c>
      <c r="N6905" t="s">
        <v>247</v>
      </c>
      <c r="O6905" s="3" t="s">
        <v>45664</v>
      </c>
      <c r="P6905" t="s">
        <v>247</v>
      </c>
      <c r="Q6905" t="s">
        <v>247</v>
      </c>
      <c r="R6905" t="s">
        <v>45664</v>
      </c>
      <c r="S6905" s="4" t="str">
        <f t="shared" si="107"/>
        <v>2004</v>
      </c>
    </row>
    <row r="6906" spans="1:19" hidden="1" x14ac:dyDescent="0.35">
      <c r="A6906" s="1" t="s">
        <v>45660</v>
      </c>
      <c r="B6906" s="1" t="s">
        <v>45661</v>
      </c>
      <c r="C6906" t="s">
        <v>45665</v>
      </c>
      <c r="D6906" t="s">
        <v>45666</v>
      </c>
      <c r="E6906" t="s">
        <v>45667</v>
      </c>
      <c r="F6906" t="s">
        <v>45668</v>
      </c>
      <c r="I6906" t="s">
        <v>45669</v>
      </c>
      <c r="J6906" t="s">
        <v>45670</v>
      </c>
      <c r="M6906" t="s">
        <v>112299</v>
      </c>
      <c r="N6906" t="s">
        <v>247</v>
      </c>
      <c r="O6906" s="3" t="s">
        <v>45671</v>
      </c>
      <c r="P6906" t="s">
        <v>247</v>
      </c>
      <c r="Q6906" t="s">
        <v>247</v>
      </c>
      <c r="R6906" t="s">
        <v>45671</v>
      </c>
      <c r="S6906" s="4" t="str">
        <f t="shared" si="107"/>
        <v>2004</v>
      </c>
    </row>
    <row r="6907" spans="1:19" hidden="1" x14ac:dyDescent="0.35">
      <c r="A6907" t="s">
        <v>45667</v>
      </c>
      <c r="B6907" t="s">
        <v>45668</v>
      </c>
      <c r="C6907" t="s">
        <v>45672</v>
      </c>
      <c r="D6907" t="s">
        <v>45673</v>
      </c>
      <c r="E6907" t="s">
        <v>45674</v>
      </c>
      <c r="F6907" t="s">
        <v>45675</v>
      </c>
      <c r="I6907" t="s">
        <v>45676</v>
      </c>
      <c r="J6907" t="s">
        <v>45677</v>
      </c>
      <c r="M6907" t="s">
        <v>112299</v>
      </c>
      <c r="N6907" t="s">
        <v>247</v>
      </c>
      <c r="O6907" s="3" t="s">
        <v>45678</v>
      </c>
      <c r="P6907" t="s">
        <v>247</v>
      </c>
      <c r="Q6907" t="s">
        <v>247</v>
      </c>
      <c r="R6907" t="s">
        <v>45678</v>
      </c>
      <c r="S6907" s="4" t="str">
        <f t="shared" si="107"/>
        <v>2004</v>
      </c>
    </row>
    <row r="6908" spans="1:19" hidden="1" x14ac:dyDescent="0.35">
      <c r="A6908" t="s">
        <v>45674</v>
      </c>
      <c r="B6908" t="s">
        <v>45675</v>
      </c>
      <c r="C6908" t="s">
        <v>45679</v>
      </c>
      <c r="D6908" t="s">
        <v>45680</v>
      </c>
      <c r="E6908" t="s">
        <v>45681</v>
      </c>
      <c r="F6908" t="s">
        <v>45682</v>
      </c>
      <c r="I6908" t="s">
        <v>45683</v>
      </c>
      <c r="J6908" t="s">
        <v>45684</v>
      </c>
      <c r="M6908" t="s">
        <v>112299</v>
      </c>
      <c r="N6908" t="s">
        <v>247</v>
      </c>
      <c r="O6908" s="3" t="s">
        <v>45685</v>
      </c>
      <c r="P6908" t="s">
        <v>247</v>
      </c>
      <c r="Q6908" t="s">
        <v>247</v>
      </c>
      <c r="R6908" t="s">
        <v>45685</v>
      </c>
      <c r="S6908" s="4" t="str">
        <f t="shared" si="107"/>
        <v>2003</v>
      </c>
    </row>
    <row r="6909" spans="1:19" hidden="1" x14ac:dyDescent="0.35">
      <c r="A6909" t="s">
        <v>45681</v>
      </c>
      <c r="B6909" t="s">
        <v>45682</v>
      </c>
      <c r="C6909" t="s">
        <v>45686</v>
      </c>
      <c r="D6909" t="s">
        <v>45687</v>
      </c>
      <c r="E6909" t="s">
        <v>45688</v>
      </c>
      <c r="F6909" t="s">
        <v>45689</v>
      </c>
      <c r="I6909" t="s">
        <v>45690</v>
      </c>
      <c r="J6909" t="s">
        <v>45691</v>
      </c>
      <c r="M6909" t="s">
        <v>112299</v>
      </c>
      <c r="N6909" t="s">
        <v>247</v>
      </c>
      <c r="O6909" s="3" t="s">
        <v>45692</v>
      </c>
      <c r="P6909" t="s">
        <v>247</v>
      </c>
      <c r="Q6909" t="s">
        <v>247</v>
      </c>
      <c r="R6909" t="s">
        <v>45692</v>
      </c>
      <c r="S6909" s="4" t="str">
        <f t="shared" si="107"/>
        <v>2003</v>
      </c>
    </row>
    <row r="6910" spans="1:19" hidden="1" x14ac:dyDescent="0.35">
      <c r="A6910" t="s">
        <v>45688</v>
      </c>
      <c r="B6910" t="s">
        <v>45689</v>
      </c>
      <c r="C6910" t="s">
        <v>45693</v>
      </c>
      <c r="D6910" t="s">
        <v>45694</v>
      </c>
      <c r="E6910" t="s">
        <v>45695</v>
      </c>
      <c r="F6910" t="s">
        <v>45696</v>
      </c>
      <c r="I6910" t="s">
        <v>26436</v>
      </c>
      <c r="J6910" t="s">
        <v>2871</v>
      </c>
      <c r="M6910" t="s">
        <v>112297</v>
      </c>
      <c r="N6910" t="s">
        <v>124</v>
      </c>
      <c r="O6910" s="3" t="s">
        <v>45697</v>
      </c>
      <c r="P6910" t="s">
        <v>124</v>
      </c>
      <c r="Q6910" t="s">
        <v>124</v>
      </c>
      <c r="R6910" t="s">
        <v>45697</v>
      </c>
      <c r="S6910" s="4" t="str">
        <f t="shared" si="107"/>
        <v>2003</v>
      </c>
    </row>
    <row r="6911" spans="1:19" hidden="1" x14ac:dyDescent="0.35">
      <c r="A6911" t="s">
        <v>45695</v>
      </c>
      <c r="B6911" t="s">
        <v>45696</v>
      </c>
      <c r="C6911" t="s">
        <v>45698</v>
      </c>
      <c r="D6911" t="s">
        <v>45699</v>
      </c>
      <c r="E6911" t="s">
        <v>45700</v>
      </c>
      <c r="F6911" t="s">
        <v>45701</v>
      </c>
      <c r="I6911" t="s">
        <v>45702</v>
      </c>
      <c r="J6911" t="s">
        <v>45703</v>
      </c>
      <c r="M6911" t="s">
        <v>112299</v>
      </c>
      <c r="N6911" t="s">
        <v>247</v>
      </c>
      <c r="O6911" s="3" t="s">
        <v>45704</v>
      </c>
      <c r="P6911" t="s">
        <v>247</v>
      </c>
      <c r="Q6911" t="s">
        <v>247</v>
      </c>
      <c r="R6911" t="s">
        <v>45704</v>
      </c>
      <c r="S6911" s="4" t="str">
        <f t="shared" si="107"/>
        <v>2003</v>
      </c>
    </row>
    <row r="6912" spans="1:19" hidden="1" x14ac:dyDescent="0.35">
      <c r="A6912" t="s">
        <v>45700</v>
      </c>
      <c r="B6912" t="s">
        <v>45701</v>
      </c>
      <c r="C6912" t="s">
        <v>45705</v>
      </c>
      <c r="D6912" t="s">
        <v>45706</v>
      </c>
      <c r="E6912" t="s">
        <v>45707</v>
      </c>
      <c r="F6912" t="s">
        <v>45708</v>
      </c>
      <c r="I6912" t="s">
        <v>45709</v>
      </c>
      <c r="J6912" t="s">
        <v>45710</v>
      </c>
      <c r="M6912" t="s">
        <v>112299</v>
      </c>
      <c r="N6912" t="s">
        <v>247</v>
      </c>
      <c r="O6912" s="3" t="s">
        <v>45711</v>
      </c>
      <c r="P6912" t="s">
        <v>247</v>
      </c>
      <c r="Q6912" t="s">
        <v>247</v>
      </c>
      <c r="R6912" t="s">
        <v>45711</v>
      </c>
      <c r="S6912" s="4" t="str">
        <f t="shared" si="107"/>
        <v>2003</v>
      </c>
    </row>
    <row r="6913" spans="1:19" hidden="1" x14ac:dyDescent="0.35">
      <c r="A6913" t="s">
        <v>45707</v>
      </c>
      <c r="B6913" t="s">
        <v>45708</v>
      </c>
      <c r="C6913" t="s">
        <v>45712</v>
      </c>
      <c r="D6913" t="s">
        <v>45713</v>
      </c>
      <c r="E6913" t="s">
        <v>45714</v>
      </c>
      <c r="F6913" t="s">
        <v>45715</v>
      </c>
      <c r="I6913" t="s">
        <v>45716</v>
      </c>
      <c r="J6913" t="s">
        <v>45717</v>
      </c>
      <c r="M6913" t="s">
        <v>112299</v>
      </c>
      <c r="N6913" t="s">
        <v>247</v>
      </c>
      <c r="O6913" s="3" t="s">
        <v>45718</v>
      </c>
      <c r="P6913" t="s">
        <v>247</v>
      </c>
      <c r="Q6913" t="s">
        <v>247</v>
      </c>
      <c r="R6913" t="s">
        <v>45718</v>
      </c>
      <c r="S6913" s="4" t="str">
        <f t="shared" si="107"/>
        <v>2003</v>
      </c>
    </row>
    <row r="6914" spans="1:19" hidden="1" x14ac:dyDescent="0.35">
      <c r="A6914" t="s">
        <v>45714</v>
      </c>
      <c r="B6914" t="s">
        <v>45715</v>
      </c>
      <c r="C6914" t="s">
        <v>45719</v>
      </c>
      <c r="D6914" t="s">
        <v>45720</v>
      </c>
      <c r="E6914" t="s">
        <v>45721</v>
      </c>
      <c r="F6914" t="s">
        <v>45722</v>
      </c>
      <c r="I6914" t="s">
        <v>45723</v>
      </c>
      <c r="J6914" t="s">
        <v>45724</v>
      </c>
      <c r="M6914" t="s">
        <v>112297</v>
      </c>
      <c r="N6914" t="s">
        <v>124</v>
      </c>
      <c r="O6914" s="3" t="s">
        <v>45725</v>
      </c>
      <c r="P6914" t="s">
        <v>124</v>
      </c>
      <c r="Q6914" t="s">
        <v>124</v>
      </c>
      <c r="R6914" t="s">
        <v>45725</v>
      </c>
      <c r="S6914" s="4" t="str">
        <f t="shared" si="107"/>
        <v>2003</v>
      </c>
    </row>
    <row r="6915" spans="1:19" hidden="1" x14ac:dyDescent="0.35">
      <c r="A6915" t="s">
        <v>45721</v>
      </c>
      <c r="B6915" t="s">
        <v>45722</v>
      </c>
      <c r="C6915" t="s">
        <v>45726</v>
      </c>
      <c r="D6915" t="s">
        <v>45727</v>
      </c>
      <c r="E6915" t="s">
        <v>45728</v>
      </c>
      <c r="F6915" t="s">
        <v>45729</v>
      </c>
      <c r="I6915" t="s">
        <v>45730</v>
      </c>
      <c r="J6915" t="s">
        <v>45731</v>
      </c>
      <c r="M6915" t="s">
        <v>112297</v>
      </c>
      <c r="N6915" t="s">
        <v>124</v>
      </c>
      <c r="O6915" s="3" t="s">
        <v>45732</v>
      </c>
      <c r="P6915" t="s">
        <v>124</v>
      </c>
      <c r="Q6915" t="s">
        <v>124</v>
      </c>
      <c r="R6915" t="s">
        <v>45732</v>
      </c>
      <c r="S6915" s="4" t="str">
        <f t="shared" ref="S6915:S6978" si="108">LEFT(RIGHT(R6915,19),4)</f>
        <v>2003</v>
      </c>
    </row>
    <row r="6916" spans="1:19" hidden="1" x14ac:dyDescent="0.35">
      <c r="A6916" t="s">
        <v>45728</v>
      </c>
      <c r="B6916" t="s">
        <v>45729</v>
      </c>
      <c r="C6916" t="s">
        <v>45733</v>
      </c>
      <c r="D6916" t="s">
        <v>45734</v>
      </c>
      <c r="E6916" t="s">
        <v>45735</v>
      </c>
      <c r="F6916" t="s">
        <v>45736</v>
      </c>
      <c r="I6916" t="s">
        <v>45737</v>
      </c>
      <c r="J6916" t="s">
        <v>45738</v>
      </c>
      <c r="M6916" t="s">
        <v>112297</v>
      </c>
      <c r="N6916" t="s">
        <v>124</v>
      </c>
      <c r="O6916" s="3" t="s">
        <v>45739</v>
      </c>
      <c r="P6916" t="s">
        <v>124</v>
      </c>
      <c r="Q6916" t="s">
        <v>124</v>
      </c>
      <c r="R6916" t="s">
        <v>45739</v>
      </c>
      <c r="S6916" s="4" t="str">
        <f t="shared" si="108"/>
        <v>2003</v>
      </c>
    </row>
    <row r="6917" spans="1:19" hidden="1" x14ac:dyDescent="0.35">
      <c r="A6917" t="s">
        <v>45735</v>
      </c>
      <c r="B6917" t="s">
        <v>45736</v>
      </c>
      <c r="C6917" t="s">
        <v>45740</v>
      </c>
      <c r="D6917" t="s">
        <v>45741</v>
      </c>
      <c r="E6917" t="s">
        <v>45742</v>
      </c>
      <c r="F6917" t="s">
        <v>45743</v>
      </c>
      <c r="I6917" t="s">
        <v>45744</v>
      </c>
      <c r="J6917" t="s">
        <v>45745</v>
      </c>
      <c r="M6917" t="s">
        <v>112299</v>
      </c>
      <c r="N6917" t="s">
        <v>247</v>
      </c>
      <c r="O6917" s="3" t="s">
        <v>45746</v>
      </c>
      <c r="P6917" t="s">
        <v>247</v>
      </c>
      <c r="Q6917" t="s">
        <v>247</v>
      </c>
      <c r="R6917" t="s">
        <v>45746</v>
      </c>
      <c r="S6917" s="4" t="str">
        <f t="shared" si="108"/>
        <v>2003</v>
      </c>
    </row>
    <row r="6918" spans="1:19" hidden="1" x14ac:dyDescent="0.35">
      <c r="A6918" t="s">
        <v>45742</v>
      </c>
      <c r="B6918" t="s">
        <v>45743</v>
      </c>
      <c r="C6918" t="s">
        <v>45747</v>
      </c>
      <c r="D6918" t="s">
        <v>45748</v>
      </c>
      <c r="E6918" t="s">
        <v>45749</v>
      </c>
      <c r="F6918" t="s">
        <v>45750</v>
      </c>
      <c r="I6918" t="s">
        <v>45751</v>
      </c>
      <c r="J6918" t="s">
        <v>45752</v>
      </c>
      <c r="M6918" t="s">
        <v>112297</v>
      </c>
      <c r="N6918" t="s">
        <v>124</v>
      </c>
      <c r="O6918" s="3" t="s">
        <v>45753</v>
      </c>
      <c r="P6918" t="s">
        <v>124</v>
      </c>
      <c r="Q6918" t="s">
        <v>124</v>
      </c>
      <c r="R6918" t="s">
        <v>45753</v>
      </c>
      <c r="S6918" s="4" t="str">
        <f t="shared" si="108"/>
        <v>2003</v>
      </c>
    </row>
    <row r="6919" spans="1:19" hidden="1" x14ac:dyDescent="0.35">
      <c r="A6919" t="s">
        <v>45749</v>
      </c>
      <c r="B6919" t="s">
        <v>45750</v>
      </c>
      <c r="C6919" t="s">
        <v>45754</v>
      </c>
      <c r="D6919">
        <v>270808231</v>
      </c>
      <c r="E6919" t="s">
        <v>45755</v>
      </c>
      <c r="F6919" t="s">
        <v>45756</v>
      </c>
      <c r="I6919" t="s">
        <v>45757</v>
      </c>
      <c r="J6919" t="s">
        <v>45758</v>
      </c>
      <c r="M6919" t="s">
        <v>112297</v>
      </c>
      <c r="N6919" t="s">
        <v>124</v>
      </c>
      <c r="O6919" s="3" t="s">
        <v>45759</v>
      </c>
      <c r="P6919" t="s">
        <v>124</v>
      </c>
      <c r="Q6919" t="s">
        <v>124</v>
      </c>
      <c r="R6919" t="s">
        <v>45759</v>
      </c>
      <c r="S6919" s="4" t="str">
        <f t="shared" si="108"/>
        <v>2003</v>
      </c>
    </row>
    <row r="6920" spans="1:19" hidden="1" x14ac:dyDescent="0.35">
      <c r="A6920" t="s">
        <v>45755</v>
      </c>
      <c r="B6920" t="s">
        <v>45756</v>
      </c>
      <c r="C6920" t="s">
        <v>45760</v>
      </c>
      <c r="D6920" t="s">
        <v>45761</v>
      </c>
      <c r="E6920" t="s">
        <v>45762</v>
      </c>
      <c r="F6920" t="s">
        <v>45763</v>
      </c>
      <c r="I6920" t="s">
        <v>27582</v>
      </c>
      <c r="J6920" t="s">
        <v>1022</v>
      </c>
      <c r="M6920" t="s">
        <v>112297</v>
      </c>
      <c r="N6920" t="s">
        <v>124</v>
      </c>
      <c r="O6920" s="3" t="s">
        <v>45764</v>
      </c>
      <c r="P6920" t="s">
        <v>124</v>
      </c>
      <c r="Q6920" t="s">
        <v>124</v>
      </c>
      <c r="R6920" t="s">
        <v>45764</v>
      </c>
      <c r="S6920" s="4" t="str">
        <f t="shared" si="108"/>
        <v>2003</v>
      </c>
    </row>
    <row r="6921" spans="1:19" hidden="1" x14ac:dyDescent="0.35">
      <c r="A6921" t="s">
        <v>45762</v>
      </c>
      <c r="B6921" t="s">
        <v>45763</v>
      </c>
      <c r="C6921" t="s">
        <v>45765</v>
      </c>
      <c r="D6921" t="s">
        <v>45766</v>
      </c>
      <c r="E6921" t="s">
        <v>45767</v>
      </c>
      <c r="F6921" t="s">
        <v>45768</v>
      </c>
      <c r="I6921" t="s">
        <v>45769</v>
      </c>
      <c r="J6921" t="s">
        <v>45770</v>
      </c>
      <c r="M6921" t="s">
        <v>112297</v>
      </c>
      <c r="N6921" t="s">
        <v>124</v>
      </c>
      <c r="O6921" s="3" t="s">
        <v>45771</v>
      </c>
      <c r="P6921" t="s">
        <v>124</v>
      </c>
      <c r="Q6921" t="s">
        <v>124</v>
      </c>
      <c r="R6921" t="s">
        <v>45771</v>
      </c>
      <c r="S6921" s="4" t="str">
        <f t="shared" si="108"/>
        <v>2003</v>
      </c>
    </row>
    <row r="6922" spans="1:19" hidden="1" x14ac:dyDescent="0.35">
      <c r="A6922" t="s">
        <v>45767</v>
      </c>
      <c r="B6922" t="s">
        <v>45768</v>
      </c>
      <c r="C6922" t="s">
        <v>45772</v>
      </c>
      <c r="D6922" t="s">
        <v>45773</v>
      </c>
      <c r="E6922" t="s">
        <v>45774</v>
      </c>
      <c r="F6922">
        <v>22257058</v>
      </c>
      <c r="I6922" t="s">
        <v>45775</v>
      </c>
      <c r="J6922" t="s">
        <v>45776</v>
      </c>
      <c r="M6922" t="s">
        <v>112299</v>
      </c>
      <c r="N6922" t="s">
        <v>247</v>
      </c>
      <c r="O6922" s="3" t="s">
        <v>45777</v>
      </c>
      <c r="P6922" t="s">
        <v>247</v>
      </c>
      <c r="Q6922" t="s">
        <v>247</v>
      </c>
      <c r="R6922" t="s">
        <v>45777</v>
      </c>
      <c r="S6922" s="4" t="str">
        <f t="shared" si="108"/>
        <v>2003</v>
      </c>
    </row>
    <row r="6923" spans="1:19" hidden="1" x14ac:dyDescent="0.35">
      <c r="A6923" t="s">
        <v>45774</v>
      </c>
      <c r="B6923">
        <v>22257058</v>
      </c>
      <c r="C6923" t="s">
        <v>45778</v>
      </c>
      <c r="D6923" t="s">
        <v>45779</v>
      </c>
      <c r="E6923" t="s">
        <v>45780</v>
      </c>
      <c r="F6923" t="s">
        <v>45781</v>
      </c>
      <c r="I6923" t="s">
        <v>45782</v>
      </c>
      <c r="J6923" t="s">
        <v>45783</v>
      </c>
      <c r="M6923" t="s">
        <v>112297</v>
      </c>
      <c r="N6923" t="s">
        <v>124</v>
      </c>
      <c r="O6923" s="3" t="s">
        <v>45784</v>
      </c>
      <c r="P6923" t="s">
        <v>124</v>
      </c>
      <c r="Q6923" t="s">
        <v>124</v>
      </c>
      <c r="R6923" t="s">
        <v>45784</v>
      </c>
      <c r="S6923" s="4" t="str">
        <f t="shared" si="108"/>
        <v>2003</v>
      </c>
    </row>
    <row r="6924" spans="1:19" hidden="1" x14ac:dyDescent="0.35">
      <c r="A6924" t="s">
        <v>45780</v>
      </c>
      <c r="B6924" t="s">
        <v>45781</v>
      </c>
      <c r="C6924" t="s">
        <v>45785</v>
      </c>
      <c r="D6924" t="s">
        <v>45786</v>
      </c>
      <c r="E6924" t="s">
        <v>45787</v>
      </c>
      <c r="F6924" t="s">
        <v>45788</v>
      </c>
      <c r="I6924" t="s">
        <v>27582</v>
      </c>
      <c r="J6924" t="s">
        <v>1022</v>
      </c>
      <c r="M6924" t="s">
        <v>112297</v>
      </c>
      <c r="N6924" t="s">
        <v>124</v>
      </c>
      <c r="O6924" s="3" t="s">
        <v>45789</v>
      </c>
      <c r="P6924" t="s">
        <v>124</v>
      </c>
      <c r="Q6924" t="s">
        <v>124</v>
      </c>
      <c r="R6924" t="s">
        <v>45789</v>
      </c>
      <c r="S6924" s="4" t="str">
        <f t="shared" si="108"/>
        <v>2003</v>
      </c>
    </row>
    <row r="6925" spans="1:19" hidden="1" x14ac:dyDescent="0.35">
      <c r="A6925" t="s">
        <v>45787</v>
      </c>
      <c r="B6925" t="s">
        <v>45788</v>
      </c>
      <c r="C6925" t="s">
        <v>45790</v>
      </c>
      <c r="D6925" t="s">
        <v>45791</v>
      </c>
      <c r="E6925" t="s">
        <v>45792</v>
      </c>
      <c r="F6925" t="s">
        <v>45793</v>
      </c>
      <c r="I6925" t="s">
        <v>45794</v>
      </c>
      <c r="J6925" t="s">
        <v>45795</v>
      </c>
      <c r="M6925" t="s">
        <v>112297</v>
      </c>
      <c r="N6925" t="s">
        <v>124</v>
      </c>
      <c r="O6925" s="3" t="s">
        <v>45796</v>
      </c>
      <c r="P6925" t="s">
        <v>124</v>
      </c>
      <c r="Q6925" t="s">
        <v>124</v>
      </c>
      <c r="R6925" t="s">
        <v>45796</v>
      </c>
      <c r="S6925" s="4" t="str">
        <f t="shared" si="108"/>
        <v>2003</v>
      </c>
    </row>
    <row r="6926" spans="1:19" hidden="1" x14ac:dyDescent="0.35">
      <c r="A6926" t="s">
        <v>45792</v>
      </c>
      <c r="B6926" t="s">
        <v>45793</v>
      </c>
      <c r="C6926" t="s">
        <v>45797</v>
      </c>
      <c r="D6926" t="s">
        <v>45798</v>
      </c>
      <c r="E6926" t="s">
        <v>45799</v>
      </c>
      <c r="F6926" t="s">
        <v>45800</v>
      </c>
      <c r="I6926" t="s">
        <v>45801</v>
      </c>
      <c r="J6926" t="s">
        <v>45802</v>
      </c>
      <c r="M6926" t="s">
        <v>112299</v>
      </c>
      <c r="N6926" t="s">
        <v>247</v>
      </c>
      <c r="O6926" s="3" t="s">
        <v>45803</v>
      </c>
      <c r="P6926" t="s">
        <v>247</v>
      </c>
      <c r="Q6926" t="s">
        <v>247</v>
      </c>
      <c r="R6926" t="s">
        <v>45803</v>
      </c>
      <c r="S6926" s="4" t="str">
        <f t="shared" si="108"/>
        <v>2003</v>
      </c>
    </row>
    <row r="6927" spans="1:19" hidden="1" x14ac:dyDescent="0.35">
      <c r="A6927" t="s">
        <v>45799</v>
      </c>
      <c r="B6927" t="s">
        <v>45800</v>
      </c>
      <c r="C6927" t="s">
        <v>45804</v>
      </c>
      <c r="D6927" t="s">
        <v>45805</v>
      </c>
      <c r="E6927" t="s">
        <v>45806</v>
      </c>
      <c r="F6927" t="s">
        <v>45807</v>
      </c>
      <c r="I6927" t="s">
        <v>512</v>
      </c>
      <c r="J6927" t="s">
        <v>512</v>
      </c>
      <c r="M6927" t="s">
        <v>112297</v>
      </c>
      <c r="N6927" t="s">
        <v>124</v>
      </c>
      <c r="O6927" s="3" t="s">
        <v>45808</v>
      </c>
      <c r="P6927" t="s">
        <v>124</v>
      </c>
      <c r="Q6927" t="s">
        <v>124</v>
      </c>
      <c r="R6927" t="s">
        <v>45808</v>
      </c>
      <c r="S6927" s="4" t="str">
        <f t="shared" si="108"/>
        <v>2003</v>
      </c>
    </row>
    <row r="6928" spans="1:19" hidden="1" x14ac:dyDescent="0.35">
      <c r="A6928" t="s">
        <v>45806</v>
      </c>
      <c r="B6928" t="s">
        <v>45807</v>
      </c>
      <c r="C6928" t="s">
        <v>45809</v>
      </c>
      <c r="D6928" t="s">
        <v>45810</v>
      </c>
      <c r="E6928" t="s">
        <v>45811</v>
      </c>
      <c r="F6928" t="s">
        <v>45812</v>
      </c>
      <c r="I6928" t="s">
        <v>45813</v>
      </c>
      <c r="J6928" t="s">
        <v>45814</v>
      </c>
      <c r="M6928" t="s">
        <v>112297</v>
      </c>
      <c r="N6928" t="s">
        <v>124</v>
      </c>
      <c r="O6928" s="3" t="s">
        <v>45815</v>
      </c>
      <c r="P6928" t="s">
        <v>124</v>
      </c>
      <c r="Q6928" t="s">
        <v>124</v>
      </c>
      <c r="R6928" t="s">
        <v>45815</v>
      </c>
      <c r="S6928" s="4" t="str">
        <f t="shared" si="108"/>
        <v>2003</v>
      </c>
    </row>
    <row r="6929" spans="1:19" hidden="1" x14ac:dyDescent="0.35">
      <c r="A6929" t="s">
        <v>45811</v>
      </c>
      <c r="B6929" t="s">
        <v>45812</v>
      </c>
      <c r="C6929" t="s">
        <v>45816</v>
      </c>
      <c r="D6929" t="s">
        <v>45817</v>
      </c>
      <c r="E6929" t="s">
        <v>45818</v>
      </c>
      <c r="F6929" t="s">
        <v>45819</v>
      </c>
      <c r="I6929" t="s">
        <v>45820</v>
      </c>
      <c r="J6929" t="s">
        <v>12421</v>
      </c>
      <c r="M6929" t="s">
        <v>112299</v>
      </c>
      <c r="N6929" t="s">
        <v>247</v>
      </c>
      <c r="O6929" s="3" t="s">
        <v>45821</v>
      </c>
      <c r="P6929" t="s">
        <v>247</v>
      </c>
      <c r="Q6929" t="s">
        <v>247</v>
      </c>
      <c r="R6929" t="s">
        <v>45821</v>
      </c>
      <c r="S6929" s="4" t="str">
        <f t="shared" si="108"/>
        <v>2003</v>
      </c>
    </row>
    <row r="6930" spans="1:19" hidden="1" x14ac:dyDescent="0.35">
      <c r="A6930" t="s">
        <v>45818</v>
      </c>
      <c r="B6930" t="s">
        <v>45819</v>
      </c>
      <c r="C6930" t="s">
        <v>45822</v>
      </c>
      <c r="D6930" t="s">
        <v>45823</v>
      </c>
      <c r="E6930" t="s">
        <v>45824</v>
      </c>
      <c r="F6930" t="s">
        <v>45825</v>
      </c>
      <c r="I6930" t="s">
        <v>45826</v>
      </c>
      <c r="J6930" t="s">
        <v>45827</v>
      </c>
      <c r="M6930" t="s">
        <v>112299</v>
      </c>
      <c r="N6930" t="s">
        <v>247</v>
      </c>
      <c r="O6930" s="3" t="s">
        <v>45828</v>
      </c>
      <c r="P6930" t="s">
        <v>247</v>
      </c>
      <c r="Q6930" t="s">
        <v>247</v>
      </c>
      <c r="R6930" t="s">
        <v>45828</v>
      </c>
      <c r="S6930" s="4" t="str">
        <f t="shared" si="108"/>
        <v>2003</v>
      </c>
    </row>
    <row r="6931" spans="1:19" hidden="1" x14ac:dyDescent="0.35">
      <c r="A6931" t="s">
        <v>45824</v>
      </c>
      <c r="B6931" t="s">
        <v>45825</v>
      </c>
      <c r="C6931" t="s">
        <v>45829</v>
      </c>
      <c r="D6931" t="s">
        <v>45830</v>
      </c>
      <c r="E6931" t="s">
        <v>45831</v>
      </c>
      <c r="F6931" t="s">
        <v>45832</v>
      </c>
      <c r="I6931" t="s">
        <v>45833</v>
      </c>
      <c r="J6931" t="s">
        <v>45834</v>
      </c>
      <c r="M6931" t="s">
        <v>112297</v>
      </c>
      <c r="N6931" t="s">
        <v>124</v>
      </c>
      <c r="O6931" s="3" t="s">
        <v>45835</v>
      </c>
      <c r="P6931" t="s">
        <v>124</v>
      </c>
      <c r="Q6931" t="s">
        <v>124</v>
      </c>
      <c r="R6931" t="s">
        <v>45835</v>
      </c>
      <c r="S6931" s="4" t="str">
        <f t="shared" si="108"/>
        <v>2003</v>
      </c>
    </row>
    <row r="6932" spans="1:19" hidden="1" x14ac:dyDescent="0.35">
      <c r="A6932" t="s">
        <v>45831</v>
      </c>
      <c r="B6932" t="s">
        <v>45832</v>
      </c>
      <c r="C6932" t="s">
        <v>45836</v>
      </c>
      <c r="D6932" t="s">
        <v>45837</v>
      </c>
      <c r="E6932" t="s">
        <v>45838</v>
      </c>
      <c r="F6932" t="s">
        <v>45839</v>
      </c>
      <c r="I6932" t="s">
        <v>45840</v>
      </c>
      <c r="J6932" t="s">
        <v>45841</v>
      </c>
      <c r="M6932" t="s">
        <v>112299</v>
      </c>
      <c r="N6932" t="s">
        <v>247</v>
      </c>
      <c r="O6932" s="3" t="s">
        <v>45842</v>
      </c>
      <c r="P6932" t="s">
        <v>247</v>
      </c>
      <c r="Q6932" t="s">
        <v>247</v>
      </c>
      <c r="R6932" t="s">
        <v>45842</v>
      </c>
      <c r="S6932" s="4" t="str">
        <f t="shared" si="108"/>
        <v>2003</v>
      </c>
    </row>
    <row r="6933" spans="1:19" hidden="1" x14ac:dyDescent="0.35">
      <c r="A6933" t="s">
        <v>45838</v>
      </c>
      <c r="B6933" t="s">
        <v>45839</v>
      </c>
      <c r="C6933" t="s">
        <v>45843</v>
      </c>
      <c r="D6933" t="s">
        <v>45844</v>
      </c>
      <c r="E6933" t="s">
        <v>45845</v>
      </c>
      <c r="F6933" t="s">
        <v>45846</v>
      </c>
      <c r="I6933" t="s">
        <v>45847</v>
      </c>
      <c r="J6933" t="s">
        <v>45848</v>
      </c>
      <c r="M6933" t="s">
        <v>112297</v>
      </c>
      <c r="N6933" t="s">
        <v>124</v>
      </c>
      <c r="O6933" s="3" t="s">
        <v>45849</v>
      </c>
      <c r="P6933" t="s">
        <v>124</v>
      </c>
      <c r="Q6933" t="s">
        <v>124</v>
      </c>
      <c r="R6933" t="s">
        <v>45849</v>
      </c>
      <c r="S6933" s="4" t="str">
        <f t="shared" si="108"/>
        <v>2003</v>
      </c>
    </row>
    <row r="6934" spans="1:19" hidden="1" x14ac:dyDescent="0.35">
      <c r="A6934" t="s">
        <v>45845</v>
      </c>
      <c r="B6934" t="s">
        <v>45846</v>
      </c>
      <c r="C6934" t="s">
        <v>45850</v>
      </c>
      <c r="D6934" t="s">
        <v>45851</v>
      </c>
      <c r="E6934" t="s">
        <v>45852</v>
      </c>
      <c r="F6934" t="s">
        <v>45853</v>
      </c>
      <c r="I6934" t="s">
        <v>45854</v>
      </c>
      <c r="J6934" t="s">
        <v>45855</v>
      </c>
      <c r="M6934" t="s">
        <v>112297</v>
      </c>
      <c r="N6934" t="s">
        <v>124</v>
      </c>
      <c r="O6934" s="3" t="s">
        <v>45856</v>
      </c>
      <c r="P6934" t="s">
        <v>124</v>
      </c>
      <c r="Q6934" t="s">
        <v>124</v>
      </c>
      <c r="R6934" t="s">
        <v>45856</v>
      </c>
      <c r="S6934" s="4" t="str">
        <f t="shared" si="108"/>
        <v>2003</v>
      </c>
    </row>
    <row r="6935" spans="1:19" hidden="1" x14ac:dyDescent="0.35">
      <c r="A6935" t="s">
        <v>45852</v>
      </c>
      <c r="B6935" t="s">
        <v>45853</v>
      </c>
      <c r="C6935" t="s">
        <v>45857</v>
      </c>
      <c r="D6935" t="s">
        <v>45858</v>
      </c>
      <c r="E6935" t="s">
        <v>45859</v>
      </c>
      <c r="F6935" t="s">
        <v>45860</v>
      </c>
      <c r="I6935" t="s">
        <v>45861</v>
      </c>
      <c r="J6935" t="s">
        <v>45862</v>
      </c>
      <c r="M6935" t="s">
        <v>112299</v>
      </c>
      <c r="N6935" t="s">
        <v>247</v>
      </c>
      <c r="O6935" s="3" t="s">
        <v>45863</v>
      </c>
      <c r="P6935" t="s">
        <v>247</v>
      </c>
      <c r="Q6935" t="s">
        <v>247</v>
      </c>
      <c r="R6935" t="s">
        <v>45863</v>
      </c>
      <c r="S6935" s="4" t="str">
        <f t="shared" si="108"/>
        <v>2003</v>
      </c>
    </row>
    <row r="6936" spans="1:19" hidden="1" x14ac:dyDescent="0.35">
      <c r="A6936" t="s">
        <v>45859</v>
      </c>
      <c r="B6936" t="s">
        <v>45860</v>
      </c>
      <c r="C6936" t="s">
        <v>45864</v>
      </c>
      <c r="D6936" t="s">
        <v>45865</v>
      </c>
      <c r="E6936" t="s">
        <v>45866</v>
      </c>
      <c r="F6936" t="s">
        <v>45867</v>
      </c>
      <c r="I6936" t="s">
        <v>45868</v>
      </c>
      <c r="J6936" t="s">
        <v>45869</v>
      </c>
      <c r="M6936" t="s">
        <v>112299</v>
      </c>
      <c r="N6936" t="s">
        <v>247</v>
      </c>
      <c r="O6936" s="3" t="s">
        <v>45870</v>
      </c>
      <c r="P6936" t="s">
        <v>247</v>
      </c>
      <c r="Q6936" t="s">
        <v>247</v>
      </c>
      <c r="R6936" t="s">
        <v>45870</v>
      </c>
      <c r="S6936" s="4" t="str">
        <f t="shared" si="108"/>
        <v>2003</v>
      </c>
    </row>
    <row r="6937" spans="1:19" hidden="1" x14ac:dyDescent="0.35">
      <c r="A6937" t="s">
        <v>45866</v>
      </c>
      <c r="B6937" t="s">
        <v>45867</v>
      </c>
      <c r="C6937" t="s">
        <v>45871</v>
      </c>
      <c r="D6937" t="s">
        <v>45872</v>
      </c>
      <c r="E6937" t="s">
        <v>45873</v>
      </c>
      <c r="F6937" t="s">
        <v>45874</v>
      </c>
      <c r="I6937" t="s">
        <v>45875</v>
      </c>
      <c r="J6937" t="s">
        <v>45876</v>
      </c>
      <c r="M6937" t="s">
        <v>112299</v>
      </c>
      <c r="N6937" t="s">
        <v>247</v>
      </c>
      <c r="O6937" s="3" t="s">
        <v>45877</v>
      </c>
      <c r="P6937" t="s">
        <v>247</v>
      </c>
      <c r="Q6937" t="s">
        <v>247</v>
      </c>
      <c r="R6937" t="s">
        <v>45877</v>
      </c>
      <c r="S6937" s="4" t="str">
        <f t="shared" si="108"/>
        <v>2003</v>
      </c>
    </row>
    <row r="6938" spans="1:19" hidden="1" x14ac:dyDescent="0.35">
      <c r="A6938" t="s">
        <v>45873</v>
      </c>
      <c r="B6938" t="s">
        <v>45874</v>
      </c>
      <c r="C6938" t="s">
        <v>45878</v>
      </c>
      <c r="D6938" t="s">
        <v>45879</v>
      </c>
      <c r="E6938" t="s">
        <v>45880</v>
      </c>
      <c r="F6938" t="s">
        <v>45881</v>
      </c>
      <c r="I6938" t="s">
        <v>45882</v>
      </c>
      <c r="J6938" t="s">
        <v>45883</v>
      </c>
      <c r="M6938" t="s">
        <v>112297</v>
      </c>
      <c r="N6938" t="s">
        <v>124</v>
      </c>
      <c r="O6938" s="3" t="s">
        <v>45884</v>
      </c>
      <c r="P6938" t="s">
        <v>124</v>
      </c>
      <c r="Q6938" t="s">
        <v>124</v>
      </c>
      <c r="R6938" t="s">
        <v>45884</v>
      </c>
      <c r="S6938" s="4" t="str">
        <f t="shared" si="108"/>
        <v>2003</v>
      </c>
    </row>
    <row r="6939" spans="1:19" hidden="1" x14ac:dyDescent="0.35">
      <c r="A6939" t="s">
        <v>45880</v>
      </c>
      <c r="B6939" t="s">
        <v>45881</v>
      </c>
      <c r="C6939" t="s">
        <v>45885</v>
      </c>
      <c r="D6939" t="s">
        <v>45886</v>
      </c>
      <c r="E6939" t="s">
        <v>45887</v>
      </c>
      <c r="F6939" t="s">
        <v>45888</v>
      </c>
      <c r="I6939" t="s">
        <v>45889</v>
      </c>
      <c r="J6939" t="s">
        <v>45890</v>
      </c>
      <c r="M6939" t="s">
        <v>112299</v>
      </c>
      <c r="N6939" t="s">
        <v>247</v>
      </c>
      <c r="O6939" s="3" t="s">
        <v>45891</v>
      </c>
      <c r="P6939" t="s">
        <v>247</v>
      </c>
      <c r="Q6939" t="s">
        <v>247</v>
      </c>
      <c r="R6939" t="s">
        <v>45891</v>
      </c>
      <c r="S6939" s="4" t="str">
        <f t="shared" si="108"/>
        <v>2003</v>
      </c>
    </row>
    <row r="6940" spans="1:19" hidden="1" x14ac:dyDescent="0.35">
      <c r="A6940" t="s">
        <v>45887</v>
      </c>
      <c r="B6940" t="s">
        <v>45888</v>
      </c>
      <c r="C6940" t="s">
        <v>45892</v>
      </c>
      <c r="D6940" t="s">
        <v>45893</v>
      </c>
      <c r="E6940" t="s">
        <v>45894</v>
      </c>
      <c r="F6940" t="s">
        <v>45895</v>
      </c>
      <c r="I6940" t="s">
        <v>45896</v>
      </c>
      <c r="J6940" t="s">
        <v>45897</v>
      </c>
      <c r="M6940" t="s">
        <v>112299</v>
      </c>
      <c r="N6940" t="s">
        <v>247</v>
      </c>
      <c r="O6940" s="3" t="s">
        <v>45898</v>
      </c>
      <c r="P6940" t="s">
        <v>247</v>
      </c>
      <c r="Q6940" t="s">
        <v>247</v>
      </c>
      <c r="R6940" t="s">
        <v>45898</v>
      </c>
      <c r="S6940" s="4" t="str">
        <f t="shared" si="108"/>
        <v>2003</v>
      </c>
    </row>
    <row r="6941" spans="1:19" hidden="1" x14ac:dyDescent="0.35">
      <c r="A6941" t="s">
        <v>45894</v>
      </c>
      <c r="B6941" t="s">
        <v>45895</v>
      </c>
      <c r="C6941" t="s">
        <v>45899</v>
      </c>
      <c r="D6941" t="s">
        <v>45900</v>
      </c>
      <c r="E6941" t="s">
        <v>45901</v>
      </c>
      <c r="F6941" t="s">
        <v>45902</v>
      </c>
      <c r="I6941" t="s">
        <v>45903</v>
      </c>
      <c r="J6941" t="s">
        <v>45904</v>
      </c>
      <c r="M6941" t="s">
        <v>112297</v>
      </c>
      <c r="N6941" t="s">
        <v>124</v>
      </c>
      <c r="O6941" s="3" t="s">
        <v>45905</v>
      </c>
      <c r="P6941" t="s">
        <v>124</v>
      </c>
      <c r="Q6941" t="s">
        <v>124</v>
      </c>
      <c r="R6941" t="s">
        <v>45905</v>
      </c>
      <c r="S6941" s="4" t="str">
        <f t="shared" si="108"/>
        <v>2003</v>
      </c>
    </row>
    <row r="6942" spans="1:19" hidden="1" x14ac:dyDescent="0.35">
      <c r="A6942" t="s">
        <v>45901</v>
      </c>
      <c r="B6942" t="s">
        <v>45902</v>
      </c>
      <c r="C6942" t="s">
        <v>45906</v>
      </c>
      <c r="D6942" t="s">
        <v>45907</v>
      </c>
      <c r="E6942" t="s">
        <v>45908</v>
      </c>
      <c r="F6942" t="s">
        <v>45909</v>
      </c>
      <c r="I6942" t="s">
        <v>45910</v>
      </c>
      <c r="J6942" t="s">
        <v>45911</v>
      </c>
      <c r="M6942" t="s">
        <v>112297</v>
      </c>
      <c r="N6942" t="s">
        <v>124</v>
      </c>
      <c r="O6942" s="3" t="s">
        <v>45912</v>
      </c>
      <c r="P6942" t="s">
        <v>124</v>
      </c>
      <c r="Q6942" t="s">
        <v>124</v>
      </c>
      <c r="R6942" t="s">
        <v>45912</v>
      </c>
      <c r="S6942" s="4" t="str">
        <f t="shared" si="108"/>
        <v>2003</v>
      </c>
    </row>
    <row r="6943" spans="1:19" hidden="1" x14ac:dyDescent="0.35">
      <c r="A6943" t="s">
        <v>45908</v>
      </c>
      <c r="B6943" t="s">
        <v>45909</v>
      </c>
      <c r="C6943" t="s">
        <v>45913</v>
      </c>
      <c r="D6943" t="s">
        <v>45914</v>
      </c>
      <c r="E6943" t="s">
        <v>45915</v>
      </c>
      <c r="F6943" t="s">
        <v>45916</v>
      </c>
      <c r="I6943" t="s">
        <v>2964</v>
      </c>
      <c r="J6943" t="s">
        <v>2964</v>
      </c>
      <c r="M6943" t="s">
        <v>112298</v>
      </c>
      <c r="N6943" t="s">
        <v>28</v>
      </c>
      <c r="O6943" s="3" t="s">
        <v>45917</v>
      </c>
      <c r="P6943" t="s">
        <v>16314</v>
      </c>
      <c r="Q6943" t="s">
        <v>16314</v>
      </c>
      <c r="R6943" t="s">
        <v>45917</v>
      </c>
      <c r="S6943" s="4" t="str">
        <f t="shared" si="108"/>
        <v>2003</v>
      </c>
    </row>
    <row r="6944" spans="1:19" hidden="1" x14ac:dyDescent="0.35">
      <c r="A6944" t="s">
        <v>45915</v>
      </c>
      <c r="B6944" t="s">
        <v>45916</v>
      </c>
      <c r="C6944" t="s">
        <v>45918</v>
      </c>
      <c r="D6944" t="s">
        <v>45919</v>
      </c>
      <c r="E6944" t="s">
        <v>45920</v>
      </c>
      <c r="F6944" t="s">
        <v>45921</v>
      </c>
      <c r="I6944" t="s">
        <v>45922</v>
      </c>
      <c r="J6944" t="s">
        <v>45923</v>
      </c>
      <c r="M6944" t="s">
        <v>112299</v>
      </c>
      <c r="N6944" t="s">
        <v>247</v>
      </c>
      <c r="O6944" s="3" t="s">
        <v>45924</v>
      </c>
      <c r="P6944" t="s">
        <v>247</v>
      </c>
      <c r="Q6944" t="s">
        <v>247</v>
      </c>
      <c r="R6944" t="s">
        <v>45924</v>
      </c>
      <c r="S6944" s="4" t="str">
        <f t="shared" si="108"/>
        <v>2003</v>
      </c>
    </row>
    <row r="6945" spans="1:19" hidden="1" x14ac:dyDescent="0.35">
      <c r="A6945" t="s">
        <v>45920</v>
      </c>
      <c r="B6945" t="s">
        <v>45921</v>
      </c>
      <c r="C6945" t="s">
        <v>45925</v>
      </c>
      <c r="D6945" t="s">
        <v>45926</v>
      </c>
      <c r="E6945" t="s">
        <v>45927</v>
      </c>
      <c r="F6945" t="s">
        <v>45928</v>
      </c>
      <c r="I6945" t="s">
        <v>45929</v>
      </c>
      <c r="J6945" t="s">
        <v>45930</v>
      </c>
      <c r="M6945" t="s">
        <v>112297</v>
      </c>
      <c r="N6945" t="s">
        <v>16314</v>
      </c>
      <c r="O6945" s="3" t="s">
        <v>45931</v>
      </c>
      <c r="P6945" t="s">
        <v>16314</v>
      </c>
      <c r="Q6945" t="s">
        <v>16314</v>
      </c>
      <c r="R6945" t="s">
        <v>45931</v>
      </c>
      <c r="S6945" s="4" t="str">
        <f t="shared" si="108"/>
        <v>2003</v>
      </c>
    </row>
    <row r="6946" spans="1:19" hidden="1" x14ac:dyDescent="0.35">
      <c r="A6946" t="s">
        <v>45927</v>
      </c>
      <c r="B6946" t="s">
        <v>45928</v>
      </c>
      <c r="C6946" t="s">
        <v>45932</v>
      </c>
      <c r="D6946" t="s">
        <v>45933</v>
      </c>
      <c r="E6946" s="1" t="s">
        <v>45934</v>
      </c>
      <c r="F6946" s="1">
        <v>787679000000000</v>
      </c>
      <c r="I6946" t="s">
        <v>45935</v>
      </c>
      <c r="J6946" t="s">
        <v>45936</v>
      </c>
      <c r="M6946" t="s">
        <v>112297</v>
      </c>
      <c r="N6946" t="s">
        <v>124</v>
      </c>
      <c r="O6946" s="3" t="s">
        <v>45937</v>
      </c>
      <c r="P6946" t="s">
        <v>124</v>
      </c>
      <c r="Q6946" t="s">
        <v>124</v>
      </c>
      <c r="R6946" t="s">
        <v>45937</v>
      </c>
      <c r="S6946" s="4" t="str">
        <f t="shared" si="108"/>
        <v>2003</v>
      </c>
    </row>
    <row r="6947" spans="1:19" hidden="1" x14ac:dyDescent="0.35">
      <c r="A6947" s="1" t="s">
        <v>45934</v>
      </c>
      <c r="B6947" s="1">
        <v>787679000000000</v>
      </c>
      <c r="C6947" t="s">
        <v>45938</v>
      </c>
      <c r="D6947" t="s">
        <v>45939</v>
      </c>
      <c r="E6947" t="s">
        <v>45940</v>
      </c>
      <c r="F6947" t="s">
        <v>45941</v>
      </c>
      <c r="I6947" t="s">
        <v>45942</v>
      </c>
      <c r="J6947" t="s">
        <v>45943</v>
      </c>
      <c r="M6947" t="s">
        <v>112297</v>
      </c>
      <c r="N6947" t="s">
        <v>124</v>
      </c>
      <c r="O6947" s="3" t="s">
        <v>45944</v>
      </c>
      <c r="P6947" t="s">
        <v>124</v>
      </c>
      <c r="Q6947" t="s">
        <v>124</v>
      </c>
      <c r="R6947" t="s">
        <v>45944</v>
      </c>
      <c r="S6947" s="4" t="str">
        <f t="shared" si="108"/>
        <v>2003</v>
      </c>
    </row>
    <row r="6948" spans="1:19" hidden="1" x14ac:dyDescent="0.35">
      <c r="A6948" t="s">
        <v>45940</v>
      </c>
      <c r="B6948" t="s">
        <v>45941</v>
      </c>
      <c r="C6948" t="s">
        <v>45945</v>
      </c>
      <c r="D6948" t="s">
        <v>45946</v>
      </c>
      <c r="E6948" t="s">
        <v>45947</v>
      </c>
      <c r="F6948" t="s">
        <v>45948</v>
      </c>
      <c r="I6948" t="s">
        <v>45949</v>
      </c>
      <c r="J6948" t="s">
        <v>45950</v>
      </c>
      <c r="M6948" t="s">
        <v>112297</v>
      </c>
      <c r="N6948" t="s">
        <v>124</v>
      </c>
      <c r="O6948" s="3" t="s">
        <v>45951</v>
      </c>
      <c r="P6948" t="s">
        <v>124</v>
      </c>
      <c r="Q6948" t="s">
        <v>124</v>
      </c>
      <c r="R6948" t="s">
        <v>45951</v>
      </c>
      <c r="S6948" s="4" t="str">
        <f t="shared" si="108"/>
        <v>2003</v>
      </c>
    </row>
    <row r="6949" spans="1:19" hidden="1" x14ac:dyDescent="0.35">
      <c r="A6949" t="s">
        <v>45947</v>
      </c>
      <c r="B6949" t="s">
        <v>45948</v>
      </c>
      <c r="C6949" t="s">
        <v>45952</v>
      </c>
      <c r="D6949" t="s">
        <v>45953</v>
      </c>
      <c r="E6949" t="s">
        <v>45954</v>
      </c>
      <c r="F6949" t="s">
        <v>45955</v>
      </c>
      <c r="I6949" t="s">
        <v>45956</v>
      </c>
      <c r="J6949" t="s">
        <v>45957</v>
      </c>
      <c r="M6949" t="s">
        <v>112297</v>
      </c>
      <c r="N6949" t="s">
        <v>124</v>
      </c>
      <c r="O6949" s="3" t="s">
        <v>45958</v>
      </c>
      <c r="P6949" t="s">
        <v>124</v>
      </c>
      <c r="Q6949" t="s">
        <v>124</v>
      </c>
      <c r="R6949" t="s">
        <v>45958</v>
      </c>
      <c r="S6949" s="4" t="str">
        <f t="shared" si="108"/>
        <v>2003</v>
      </c>
    </row>
    <row r="6950" spans="1:19" hidden="1" x14ac:dyDescent="0.35">
      <c r="A6950" t="s">
        <v>45954</v>
      </c>
      <c r="B6950" t="s">
        <v>45955</v>
      </c>
      <c r="C6950" t="s">
        <v>45959</v>
      </c>
      <c r="D6950" t="s">
        <v>45960</v>
      </c>
      <c r="E6950" t="s">
        <v>45961</v>
      </c>
      <c r="F6950">
        <v>726167077</v>
      </c>
      <c r="I6950" t="s">
        <v>45962</v>
      </c>
      <c r="J6950" t="s">
        <v>45963</v>
      </c>
      <c r="M6950" t="s">
        <v>112299</v>
      </c>
      <c r="N6950" t="s">
        <v>247</v>
      </c>
      <c r="O6950" s="3" t="s">
        <v>45964</v>
      </c>
      <c r="P6950" t="s">
        <v>247</v>
      </c>
      <c r="Q6950" t="s">
        <v>247</v>
      </c>
      <c r="R6950" t="s">
        <v>45964</v>
      </c>
      <c r="S6950" s="4" t="str">
        <f t="shared" si="108"/>
        <v>2003</v>
      </c>
    </row>
    <row r="6951" spans="1:19" hidden="1" x14ac:dyDescent="0.35">
      <c r="A6951" t="s">
        <v>45961</v>
      </c>
      <c r="B6951">
        <v>726167077</v>
      </c>
      <c r="C6951" t="s">
        <v>45965</v>
      </c>
      <c r="D6951" t="s">
        <v>45966</v>
      </c>
      <c r="E6951" t="s">
        <v>45967</v>
      </c>
      <c r="F6951" t="s">
        <v>45968</v>
      </c>
      <c r="I6951" t="s">
        <v>45969</v>
      </c>
      <c r="J6951" t="s">
        <v>45970</v>
      </c>
      <c r="M6951" t="s">
        <v>112299</v>
      </c>
      <c r="N6951" t="s">
        <v>247</v>
      </c>
      <c r="O6951" s="3" t="s">
        <v>45971</v>
      </c>
      <c r="P6951" t="s">
        <v>247</v>
      </c>
      <c r="Q6951" t="s">
        <v>247</v>
      </c>
      <c r="R6951" t="s">
        <v>45971</v>
      </c>
      <c r="S6951" s="4" t="str">
        <f t="shared" si="108"/>
        <v>2003</v>
      </c>
    </row>
    <row r="6952" spans="1:19" hidden="1" x14ac:dyDescent="0.35">
      <c r="A6952" t="s">
        <v>45967</v>
      </c>
      <c r="B6952" t="s">
        <v>45968</v>
      </c>
      <c r="C6952" t="s">
        <v>45972</v>
      </c>
      <c r="D6952" t="s">
        <v>45973</v>
      </c>
      <c r="E6952" t="s">
        <v>45974</v>
      </c>
      <c r="F6952" t="s">
        <v>45975</v>
      </c>
      <c r="I6952" t="s">
        <v>45976</v>
      </c>
      <c r="J6952" t="s">
        <v>45977</v>
      </c>
      <c r="M6952" t="s">
        <v>112297</v>
      </c>
      <c r="N6952" t="s">
        <v>124</v>
      </c>
      <c r="O6952" s="3" t="s">
        <v>45978</v>
      </c>
      <c r="P6952" t="s">
        <v>124</v>
      </c>
      <c r="Q6952" t="s">
        <v>124</v>
      </c>
      <c r="R6952" t="s">
        <v>45978</v>
      </c>
      <c r="S6952" s="4" t="str">
        <f t="shared" si="108"/>
        <v>2003</v>
      </c>
    </row>
    <row r="6953" spans="1:19" hidden="1" x14ac:dyDescent="0.35">
      <c r="A6953" t="s">
        <v>45974</v>
      </c>
      <c r="B6953" t="s">
        <v>45975</v>
      </c>
      <c r="C6953" t="s">
        <v>45979</v>
      </c>
      <c r="D6953" t="s">
        <v>45980</v>
      </c>
      <c r="E6953" t="s">
        <v>45981</v>
      </c>
      <c r="F6953" t="s">
        <v>45982</v>
      </c>
      <c r="I6953" t="s">
        <v>26436</v>
      </c>
      <c r="J6953" t="s">
        <v>2871</v>
      </c>
      <c r="M6953" t="s">
        <v>112297</v>
      </c>
      <c r="N6953" t="s">
        <v>124</v>
      </c>
      <c r="O6953" s="3" t="s">
        <v>45983</v>
      </c>
      <c r="P6953" t="s">
        <v>124</v>
      </c>
      <c r="Q6953" t="s">
        <v>124</v>
      </c>
      <c r="R6953" t="s">
        <v>45983</v>
      </c>
      <c r="S6953" s="4" t="str">
        <f t="shared" si="108"/>
        <v>2003</v>
      </c>
    </row>
    <row r="6954" spans="1:19" hidden="1" x14ac:dyDescent="0.35">
      <c r="A6954" t="s">
        <v>45981</v>
      </c>
      <c r="B6954" t="s">
        <v>45982</v>
      </c>
      <c r="C6954" t="s">
        <v>45984</v>
      </c>
      <c r="D6954" t="s">
        <v>45985</v>
      </c>
      <c r="E6954" t="s">
        <v>45986</v>
      </c>
      <c r="F6954" t="s">
        <v>45987</v>
      </c>
      <c r="I6954" t="s">
        <v>45988</v>
      </c>
      <c r="J6954" t="s">
        <v>45989</v>
      </c>
      <c r="M6954" t="s">
        <v>112297</v>
      </c>
      <c r="N6954" t="s">
        <v>124</v>
      </c>
      <c r="O6954" s="3" t="s">
        <v>45990</v>
      </c>
      <c r="P6954" t="s">
        <v>124</v>
      </c>
      <c r="Q6954" t="s">
        <v>124</v>
      </c>
      <c r="R6954" t="s">
        <v>45990</v>
      </c>
      <c r="S6954" s="4" t="str">
        <f t="shared" si="108"/>
        <v>2003</v>
      </c>
    </row>
    <row r="6955" spans="1:19" hidden="1" x14ac:dyDescent="0.35">
      <c r="A6955" t="s">
        <v>45986</v>
      </c>
      <c r="B6955" t="s">
        <v>45987</v>
      </c>
      <c r="C6955" t="s">
        <v>45991</v>
      </c>
      <c r="D6955" t="s">
        <v>45992</v>
      </c>
      <c r="E6955" t="s">
        <v>45993</v>
      </c>
      <c r="F6955" t="s">
        <v>45994</v>
      </c>
      <c r="I6955" t="s">
        <v>45995</v>
      </c>
      <c r="J6955" t="s">
        <v>20065</v>
      </c>
      <c r="M6955" t="s">
        <v>112297</v>
      </c>
      <c r="N6955" t="s">
        <v>124</v>
      </c>
      <c r="O6955" s="3" t="s">
        <v>45996</v>
      </c>
      <c r="P6955" t="s">
        <v>124</v>
      </c>
      <c r="Q6955" t="s">
        <v>124</v>
      </c>
      <c r="R6955" t="s">
        <v>45996</v>
      </c>
      <c r="S6955" s="4" t="str">
        <f t="shared" si="108"/>
        <v>2003</v>
      </c>
    </row>
    <row r="6956" spans="1:19" hidden="1" x14ac:dyDescent="0.35">
      <c r="A6956" t="s">
        <v>45993</v>
      </c>
      <c r="B6956" t="s">
        <v>45994</v>
      </c>
      <c r="C6956" t="s">
        <v>45997</v>
      </c>
      <c r="D6956" t="s">
        <v>45998</v>
      </c>
      <c r="E6956" t="s">
        <v>45999</v>
      </c>
      <c r="F6956" t="s">
        <v>46000</v>
      </c>
      <c r="I6956" t="s">
        <v>46001</v>
      </c>
      <c r="J6956" t="s">
        <v>46002</v>
      </c>
      <c r="M6956" t="s">
        <v>112299</v>
      </c>
      <c r="N6956" t="s">
        <v>247</v>
      </c>
      <c r="O6956" s="3" t="s">
        <v>46003</v>
      </c>
      <c r="P6956" t="s">
        <v>247</v>
      </c>
      <c r="Q6956" t="s">
        <v>247</v>
      </c>
      <c r="R6956" t="s">
        <v>46003</v>
      </c>
      <c r="S6956" s="4" t="str">
        <f t="shared" si="108"/>
        <v>2003</v>
      </c>
    </row>
    <row r="6957" spans="1:19" hidden="1" x14ac:dyDescent="0.35">
      <c r="A6957" t="s">
        <v>45999</v>
      </c>
      <c r="B6957" t="s">
        <v>46000</v>
      </c>
      <c r="C6957" s="1" t="s">
        <v>46004</v>
      </c>
      <c r="D6957" s="1" t="s">
        <v>46005</v>
      </c>
      <c r="E6957" t="s">
        <v>46006</v>
      </c>
      <c r="F6957" t="s">
        <v>46007</v>
      </c>
      <c r="I6957" t="s">
        <v>46008</v>
      </c>
      <c r="J6957" t="s">
        <v>46009</v>
      </c>
      <c r="M6957" t="s">
        <v>112297</v>
      </c>
      <c r="N6957" t="s">
        <v>124</v>
      </c>
      <c r="O6957" s="3" t="s">
        <v>46010</v>
      </c>
      <c r="P6957" t="s">
        <v>124</v>
      </c>
      <c r="Q6957" t="s">
        <v>124</v>
      </c>
      <c r="R6957" t="s">
        <v>46010</v>
      </c>
      <c r="S6957" s="4" t="str">
        <f t="shared" si="108"/>
        <v>2003</v>
      </c>
    </row>
    <row r="6958" spans="1:19" hidden="1" x14ac:dyDescent="0.35">
      <c r="A6958" t="s">
        <v>46006</v>
      </c>
      <c r="B6958" t="s">
        <v>46007</v>
      </c>
      <c r="C6958" t="s">
        <v>46011</v>
      </c>
      <c r="D6958" t="s">
        <v>46012</v>
      </c>
      <c r="E6958" t="s">
        <v>46013</v>
      </c>
      <c r="F6958" t="s">
        <v>46014</v>
      </c>
      <c r="I6958" t="s">
        <v>46015</v>
      </c>
      <c r="J6958" t="s">
        <v>46016</v>
      </c>
      <c r="M6958" t="s">
        <v>112297</v>
      </c>
      <c r="N6958" t="s">
        <v>124</v>
      </c>
      <c r="O6958" s="3" t="s">
        <v>46017</v>
      </c>
      <c r="P6958" t="s">
        <v>124</v>
      </c>
      <c r="Q6958" t="s">
        <v>124</v>
      </c>
      <c r="R6958" t="s">
        <v>46017</v>
      </c>
      <c r="S6958" s="4" t="str">
        <f t="shared" si="108"/>
        <v>2003</v>
      </c>
    </row>
    <row r="6959" spans="1:19" hidden="1" x14ac:dyDescent="0.35">
      <c r="A6959" t="s">
        <v>46013</v>
      </c>
      <c r="B6959" t="s">
        <v>46014</v>
      </c>
      <c r="C6959" t="s">
        <v>46018</v>
      </c>
      <c r="D6959" t="s">
        <v>46019</v>
      </c>
      <c r="E6959" t="s">
        <v>46020</v>
      </c>
      <c r="F6959" t="s">
        <v>46021</v>
      </c>
      <c r="I6959" t="s">
        <v>2870</v>
      </c>
      <c r="J6959" t="s">
        <v>2871</v>
      </c>
      <c r="M6959" t="s">
        <v>112297</v>
      </c>
      <c r="N6959" t="s">
        <v>124</v>
      </c>
      <c r="O6959" s="3" t="s">
        <v>46022</v>
      </c>
      <c r="P6959" t="s">
        <v>124</v>
      </c>
      <c r="Q6959" t="s">
        <v>124</v>
      </c>
      <c r="R6959" t="s">
        <v>46022</v>
      </c>
      <c r="S6959" s="4" t="str">
        <f t="shared" si="108"/>
        <v>2003</v>
      </c>
    </row>
    <row r="6960" spans="1:19" hidden="1" x14ac:dyDescent="0.35">
      <c r="A6960" t="s">
        <v>46020</v>
      </c>
      <c r="B6960" t="s">
        <v>46021</v>
      </c>
      <c r="C6960" t="s">
        <v>46023</v>
      </c>
      <c r="D6960">
        <v>437435901</v>
      </c>
      <c r="E6960" t="s">
        <v>46024</v>
      </c>
      <c r="F6960" t="s">
        <v>46025</v>
      </c>
      <c r="I6960" t="s">
        <v>5696</v>
      </c>
      <c r="J6960" t="s">
        <v>1262</v>
      </c>
      <c r="M6960" t="s">
        <v>112297</v>
      </c>
      <c r="N6960" t="s">
        <v>124</v>
      </c>
      <c r="O6960" s="3" t="s">
        <v>46026</v>
      </c>
      <c r="P6960" t="s">
        <v>124</v>
      </c>
      <c r="Q6960" t="s">
        <v>124</v>
      </c>
      <c r="R6960" t="s">
        <v>46026</v>
      </c>
      <c r="S6960" s="4" t="str">
        <f t="shared" si="108"/>
        <v>2003</v>
      </c>
    </row>
    <row r="6961" spans="1:19" hidden="1" x14ac:dyDescent="0.35">
      <c r="A6961" t="s">
        <v>46024</v>
      </c>
      <c r="B6961" t="s">
        <v>46025</v>
      </c>
      <c r="C6961" t="s">
        <v>46027</v>
      </c>
      <c r="D6961" t="s">
        <v>46028</v>
      </c>
      <c r="E6961" t="s">
        <v>46029</v>
      </c>
      <c r="F6961" t="s">
        <v>46030</v>
      </c>
      <c r="I6961" t="s">
        <v>46031</v>
      </c>
      <c r="J6961" t="s">
        <v>46032</v>
      </c>
      <c r="M6961" t="s">
        <v>112297</v>
      </c>
      <c r="N6961" t="s">
        <v>124</v>
      </c>
      <c r="O6961" s="3" t="s">
        <v>46033</v>
      </c>
      <c r="P6961" t="s">
        <v>124</v>
      </c>
      <c r="Q6961" t="s">
        <v>124</v>
      </c>
      <c r="R6961" t="s">
        <v>46033</v>
      </c>
      <c r="S6961" s="4" t="str">
        <f t="shared" si="108"/>
        <v>2003</v>
      </c>
    </row>
    <row r="6962" spans="1:19" hidden="1" x14ac:dyDescent="0.35">
      <c r="A6962" t="s">
        <v>46029</v>
      </c>
      <c r="B6962" t="s">
        <v>46030</v>
      </c>
      <c r="C6962" t="s">
        <v>46034</v>
      </c>
      <c r="D6962" t="s">
        <v>46035</v>
      </c>
      <c r="E6962" t="s">
        <v>46036</v>
      </c>
      <c r="F6962" t="s">
        <v>46037</v>
      </c>
      <c r="I6962" t="s">
        <v>46038</v>
      </c>
      <c r="J6962" t="s">
        <v>46039</v>
      </c>
      <c r="M6962" t="s">
        <v>112299</v>
      </c>
      <c r="N6962" t="s">
        <v>247</v>
      </c>
      <c r="O6962" s="3" t="s">
        <v>46040</v>
      </c>
      <c r="P6962" t="s">
        <v>247</v>
      </c>
      <c r="Q6962" t="s">
        <v>247</v>
      </c>
      <c r="R6962" t="s">
        <v>46040</v>
      </c>
      <c r="S6962" s="4" t="str">
        <f t="shared" si="108"/>
        <v>2003</v>
      </c>
    </row>
    <row r="6963" spans="1:19" hidden="1" x14ac:dyDescent="0.35">
      <c r="A6963" t="s">
        <v>46036</v>
      </c>
      <c r="B6963" t="s">
        <v>46037</v>
      </c>
      <c r="C6963" t="s">
        <v>46041</v>
      </c>
      <c r="D6963" t="s">
        <v>46042</v>
      </c>
      <c r="E6963" t="s">
        <v>46043</v>
      </c>
      <c r="F6963">
        <v>775087079</v>
      </c>
      <c r="I6963" t="s">
        <v>46044</v>
      </c>
      <c r="J6963" t="s">
        <v>46045</v>
      </c>
      <c r="M6963" t="s">
        <v>112297</v>
      </c>
      <c r="N6963" t="s">
        <v>124</v>
      </c>
      <c r="O6963" s="3" t="s">
        <v>46046</v>
      </c>
      <c r="P6963" t="s">
        <v>124</v>
      </c>
      <c r="Q6963" t="s">
        <v>124</v>
      </c>
      <c r="R6963" t="s">
        <v>46046</v>
      </c>
      <c r="S6963" s="4" t="str">
        <f t="shared" si="108"/>
        <v>2003</v>
      </c>
    </row>
    <row r="6964" spans="1:19" hidden="1" x14ac:dyDescent="0.35">
      <c r="A6964" t="s">
        <v>46043</v>
      </c>
      <c r="B6964">
        <v>775087079</v>
      </c>
      <c r="C6964" t="s">
        <v>46047</v>
      </c>
      <c r="D6964" t="s">
        <v>46048</v>
      </c>
      <c r="E6964" t="s">
        <v>46049</v>
      </c>
      <c r="F6964" t="s">
        <v>46050</v>
      </c>
      <c r="I6964" t="s">
        <v>46051</v>
      </c>
      <c r="J6964" t="s">
        <v>46052</v>
      </c>
      <c r="M6964" t="s">
        <v>112297</v>
      </c>
      <c r="N6964" t="s">
        <v>124</v>
      </c>
      <c r="O6964" s="3" t="s">
        <v>46053</v>
      </c>
      <c r="P6964" t="s">
        <v>124</v>
      </c>
      <c r="Q6964" t="s">
        <v>124</v>
      </c>
      <c r="R6964" t="s">
        <v>46053</v>
      </c>
      <c r="S6964" s="4" t="str">
        <f t="shared" si="108"/>
        <v>2003</v>
      </c>
    </row>
    <row r="6965" spans="1:19" hidden="1" x14ac:dyDescent="0.35">
      <c r="A6965" t="s">
        <v>46049</v>
      </c>
      <c r="B6965" t="s">
        <v>46050</v>
      </c>
      <c r="C6965" t="s">
        <v>46054</v>
      </c>
      <c r="D6965" t="s">
        <v>46055</v>
      </c>
      <c r="E6965" t="s">
        <v>46056</v>
      </c>
      <c r="F6965" t="s">
        <v>46057</v>
      </c>
      <c r="I6965" t="s">
        <v>46058</v>
      </c>
      <c r="J6965" t="s">
        <v>46059</v>
      </c>
      <c r="M6965" t="s">
        <v>112297</v>
      </c>
      <c r="N6965" t="s">
        <v>124</v>
      </c>
      <c r="O6965" s="3" t="s">
        <v>46060</v>
      </c>
      <c r="P6965" t="s">
        <v>124</v>
      </c>
      <c r="Q6965" t="s">
        <v>124</v>
      </c>
      <c r="R6965" t="s">
        <v>46060</v>
      </c>
      <c r="S6965" s="4" t="str">
        <f t="shared" si="108"/>
        <v>2003</v>
      </c>
    </row>
    <row r="6966" spans="1:19" hidden="1" x14ac:dyDescent="0.35">
      <c r="A6966" t="s">
        <v>46056</v>
      </c>
      <c r="B6966" t="s">
        <v>46057</v>
      </c>
      <c r="C6966" t="s">
        <v>46061</v>
      </c>
      <c r="D6966">
        <v>253442441</v>
      </c>
      <c r="E6966" t="s">
        <v>46062</v>
      </c>
      <c r="F6966" t="s">
        <v>46063</v>
      </c>
      <c r="I6966" t="s">
        <v>46064</v>
      </c>
      <c r="J6966" t="s">
        <v>46065</v>
      </c>
      <c r="M6966" t="s">
        <v>112315</v>
      </c>
      <c r="N6966" t="s">
        <v>159</v>
      </c>
      <c r="O6966" s="3" t="s">
        <v>46066</v>
      </c>
      <c r="P6966" t="s">
        <v>159</v>
      </c>
      <c r="Q6966" t="s">
        <v>159</v>
      </c>
      <c r="R6966" t="s">
        <v>46066</v>
      </c>
      <c r="S6966" s="4" t="str">
        <f t="shared" si="108"/>
        <v>2003</v>
      </c>
    </row>
    <row r="6967" spans="1:19" hidden="1" x14ac:dyDescent="0.35">
      <c r="A6967" t="s">
        <v>46062</v>
      </c>
      <c r="B6967" t="s">
        <v>46063</v>
      </c>
      <c r="C6967" t="s">
        <v>46067</v>
      </c>
      <c r="D6967" t="s">
        <v>46068</v>
      </c>
      <c r="E6967" t="s">
        <v>46069</v>
      </c>
      <c r="F6967" t="s">
        <v>46070</v>
      </c>
      <c r="I6967" t="s">
        <v>46071</v>
      </c>
      <c r="J6967" t="s">
        <v>46072</v>
      </c>
      <c r="M6967" t="s">
        <v>112315</v>
      </c>
      <c r="N6967" t="s">
        <v>159</v>
      </c>
      <c r="O6967" s="3" t="s">
        <v>46073</v>
      </c>
      <c r="P6967" t="s">
        <v>159</v>
      </c>
      <c r="Q6967" t="s">
        <v>159</v>
      </c>
      <c r="R6967" t="s">
        <v>46073</v>
      </c>
      <c r="S6967" s="4" t="str">
        <f t="shared" si="108"/>
        <v>2003</v>
      </c>
    </row>
    <row r="6968" spans="1:19" hidden="1" x14ac:dyDescent="0.35">
      <c r="A6968" t="s">
        <v>46069</v>
      </c>
      <c r="B6968" t="s">
        <v>46070</v>
      </c>
      <c r="C6968" t="s">
        <v>46074</v>
      </c>
      <c r="D6968" t="s">
        <v>46075</v>
      </c>
      <c r="E6968" t="s">
        <v>46076</v>
      </c>
      <c r="F6968" t="s">
        <v>46077</v>
      </c>
      <c r="I6968" t="s">
        <v>46078</v>
      </c>
      <c r="J6968" t="s">
        <v>46079</v>
      </c>
      <c r="M6968" t="s">
        <v>112315</v>
      </c>
      <c r="N6968" t="s">
        <v>159</v>
      </c>
      <c r="O6968" s="3" t="s">
        <v>46080</v>
      </c>
      <c r="P6968" t="s">
        <v>159</v>
      </c>
      <c r="Q6968" t="s">
        <v>159</v>
      </c>
      <c r="R6968" t="s">
        <v>46080</v>
      </c>
      <c r="S6968" s="4" t="str">
        <f t="shared" si="108"/>
        <v>2003</v>
      </c>
    </row>
    <row r="6969" spans="1:19" hidden="1" x14ac:dyDescent="0.35">
      <c r="A6969" t="s">
        <v>46076</v>
      </c>
      <c r="B6969" t="s">
        <v>46077</v>
      </c>
      <c r="C6969" t="s">
        <v>46081</v>
      </c>
      <c r="D6969" t="s">
        <v>46082</v>
      </c>
      <c r="E6969" t="s">
        <v>46083</v>
      </c>
      <c r="F6969" t="s">
        <v>46084</v>
      </c>
      <c r="I6969" t="s">
        <v>46085</v>
      </c>
      <c r="J6969" t="s">
        <v>46086</v>
      </c>
      <c r="M6969" t="s">
        <v>112297</v>
      </c>
      <c r="N6969" t="s">
        <v>124</v>
      </c>
      <c r="O6969" s="3" t="s">
        <v>46087</v>
      </c>
      <c r="P6969" t="s">
        <v>124</v>
      </c>
      <c r="Q6969" t="s">
        <v>124</v>
      </c>
      <c r="R6969" t="s">
        <v>46087</v>
      </c>
      <c r="S6969" s="4" t="str">
        <f t="shared" si="108"/>
        <v>2003</v>
      </c>
    </row>
    <row r="6970" spans="1:19" hidden="1" x14ac:dyDescent="0.35">
      <c r="A6970" t="s">
        <v>46083</v>
      </c>
      <c r="B6970" t="s">
        <v>46084</v>
      </c>
      <c r="C6970" s="1" t="s">
        <v>46088</v>
      </c>
      <c r="D6970" s="1" t="s">
        <v>46089</v>
      </c>
      <c r="E6970" t="s">
        <v>46090</v>
      </c>
      <c r="F6970" t="s">
        <v>46091</v>
      </c>
      <c r="I6970" t="s">
        <v>46092</v>
      </c>
      <c r="J6970" t="s">
        <v>46093</v>
      </c>
      <c r="M6970" t="s">
        <v>112297</v>
      </c>
      <c r="N6970" t="s">
        <v>124</v>
      </c>
      <c r="O6970" s="3" t="s">
        <v>46094</v>
      </c>
      <c r="P6970" t="s">
        <v>124</v>
      </c>
      <c r="Q6970" t="s">
        <v>124</v>
      </c>
      <c r="R6970" t="s">
        <v>46094</v>
      </c>
      <c r="S6970" s="4" t="str">
        <f t="shared" si="108"/>
        <v>2003</v>
      </c>
    </row>
    <row r="6971" spans="1:19" hidden="1" x14ac:dyDescent="0.35">
      <c r="A6971" t="s">
        <v>46090</v>
      </c>
      <c r="B6971" t="s">
        <v>46091</v>
      </c>
      <c r="C6971" t="s">
        <v>46095</v>
      </c>
      <c r="D6971" t="s">
        <v>46096</v>
      </c>
      <c r="E6971" t="s">
        <v>46097</v>
      </c>
      <c r="F6971" t="s">
        <v>46098</v>
      </c>
      <c r="I6971" t="s">
        <v>46099</v>
      </c>
      <c r="J6971" t="s">
        <v>46100</v>
      </c>
      <c r="M6971" t="s">
        <v>112299</v>
      </c>
      <c r="N6971" t="s">
        <v>247</v>
      </c>
      <c r="O6971" s="3" t="s">
        <v>46101</v>
      </c>
      <c r="P6971" t="s">
        <v>247</v>
      </c>
      <c r="Q6971" t="s">
        <v>247</v>
      </c>
      <c r="R6971" t="s">
        <v>46101</v>
      </c>
      <c r="S6971" s="4" t="str">
        <f t="shared" si="108"/>
        <v>2003</v>
      </c>
    </row>
    <row r="6972" spans="1:19" hidden="1" x14ac:dyDescent="0.35">
      <c r="A6972" t="s">
        <v>46097</v>
      </c>
      <c r="B6972" t="s">
        <v>46098</v>
      </c>
      <c r="C6972" t="s">
        <v>46102</v>
      </c>
      <c r="D6972" t="s">
        <v>46103</v>
      </c>
      <c r="E6972" t="s">
        <v>46104</v>
      </c>
      <c r="F6972" t="s">
        <v>46105</v>
      </c>
      <c r="I6972" t="s">
        <v>46106</v>
      </c>
      <c r="J6972" t="s">
        <v>46107</v>
      </c>
      <c r="M6972" t="s">
        <v>112299</v>
      </c>
      <c r="N6972" t="s">
        <v>247</v>
      </c>
      <c r="O6972" s="3" t="s">
        <v>46108</v>
      </c>
      <c r="P6972" t="s">
        <v>247</v>
      </c>
      <c r="Q6972" t="s">
        <v>247</v>
      </c>
      <c r="R6972" t="s">
        <v>46108</v>
      </c>
      <c r="S6972" s="4" t="str">
        <f t="shared" si="108"/>
        <v>2003</v>
      </c>
    </row>
    <row r="6973" spans="1:19" hidden="1" x14ac:dyDescent="0.35">
      <c r="A6973" t="s">
        <v>46104</v>
      </c>
      <c r="B6973" t="s">
        <v>46105</v>
      </c>
      <c r="C6973" t="s">
        <v>46109</v>
      </c>
      <c r="D6973" t="s">
        <v>46110</v>
      </c>
      <c r="E6973" t="s">
        <v>46111</v>
      </c>
      <c r="F6973" t="s">
        <v>46112</v>
      </c>
      <c r="I6973" t="s">
        <v>46113</v>
      </c>
      <c r="J6973" t="s">
        <v>46114</v>
      </c>
      <c r="M6973" t="s">
        <v>112299</v>
      </c>
      <c r="N6973" t="s">
        <v>247</v>
      </c>
      <c r="O6973" s="3" t="s">
        <v>46115</v>
      </c>
      <c r="P6973" t="s">
        <v>247</v>
      </c>
      <c r="Q6973" t="s">
        <v>247</v>
      </c>
      <c r="R6973" t="s">
        <v>46115</v>
      </c>
      <c r="S6973" s="4" t="str">
        <f t="shared" si="108"/>
        <v>2003</v>
      </c>
    </row>
    <row r="6974" spans="1:19" hidden="1" x14ac:dyDescent="0.35">
      <c r="A6974" t="s">
        <v>46111</v>
      </c>
      <c r="B6974" t="s">
        <v>46112</v>
      </c>
      <c r="C6974" t="s">
        <v>46116</v>
      </c>
      <c r="D6974" t="s">
        <v>46117</v>
      </c>
      <c r="E6974" t="s">
        <v>46118</v>
      </c>
      <c r="F6974" t="s">
        <v>46119</v>
      </c>
      <c r="I6974" t="s">
        <v>46120</v>
      </c>
      <c r="J6974" t="s">
        <v>46121</v>
      </c>
      <c r="M6974" t="s">
        <v>112297</v>
      </c>
      <c r="N6974" t="s">
        <v>124</v>
      </c>
      <c r="O6974" s="3" t="s">
        <v>46122</v>
      </c>
      <c r="P6974" t="s">
        <v>124</v>
      </c>
      <c r="Q6974" t="s">
        <v>124</v>
      </c>
      <c r="R6974" t="s">
        <v>46122</v>
      </c>
      <c r="S6974" s="4" t="str">
        <f t="shared" si="108"/>
        <v>2003</v>
      </c>
    </row>
    <row r="6975" spans="1:19" hidden="1" x14ac:dyDescent="0.35">
      <c r="A6975" t="s">
        <v>46118</v>
      </c>
      <c r="B6975" t="s">
        <v>46119</v>
      </c>
      <c r="C6975" t="s">
        <v>46123</v>
      </c>
      <c r="D6975" t="s">
        <v>46124</v>
      </c>
      <c r="E6975" t="s">
        <v>46125</v>
      </c>
      <c r="F6975" t="s">
        <v>46126</v>
      </c>
      <c r="I6975" t="s">
        <v>46127</v>
      </c>
      <c r="J6975" t="s">
        <v>46128</v>
      </c>
      <c r="M6975" t="s">
        <v>112299</v>
      </c>
      <c r="N6975" t="s">
        <v>247</v>
      </c>
      <c r="O6975" s="3" t="s">
        <v>46129</v>
      </c>
      <c r="P6975" t="s">
        <v>247</v>
      </c>
      <c r="Q6975" t="s">
        <v>247</v>
      </c>
      <c r="R6975" t="s">
        <v>46129</v>
      </c>
      <c r="S6975" s="4" t="str">
        <f t="shared" si="108"/>
        <v>2003</v>
      </c>
    </row>
    <row r="6976" spans="1:19" hidden="1" x14ac:dyDescent="0.35">
      <c r="A6976" t="s">
        <v>46125</v>
      </c>
      <c r="B6976" t="s">
        <v>46126</v>
      </c>
      <c r="C6976" t="s">
        <v>46130</v>
      </c>
      <c r="D6976" t="s">
        <v>46131</v>
      </c>
      <c r="E6976" t="s">
        <v>46132</v>
      </c>
      <c r="F6976" t="s">
        <v>46133</v>
      </c>
      <c r="I6976" t="s">
        <v>20478</v>
      </c>
      <c r="J6976" t="s">
        <v>1029</v>
      </c>
      <c r="M6976" t="s">
        <v>112297</v>
      </c>
      <c r="N6976" t="s">
        <v>124</v>
      </c>
      <c r="O6976" s="3" t="s">
        <v>46134</v>
      </c>
      <c r="P6976" t="s">
        <v>124</v>
      </c>
      <c r="Q6976" t="s">
        <v>124</v>
      </c>
      <c r="R6976" t="s">
        <v>46134</v>
      </c>
      <c r="S6976" s="4" t="str">
        <f t="shared" si="108"/>
        <v>2003</v>
      </c>
    </row>
    <row r="6977" spans="1:19" hidden="1" x14ac:dyDescent="0.35">
      <c r="A6977" t="s">
        <v>46132</v>
      </c>
      <c r="B6977" t="s">
        <v>46133</v>
      </c>
      <c r="C6977" t="s">
        <v>46135</v>
      </c>
      <c r="D6977" t="s">
        <v>46136</v>
      </c>
      <c r="E6977" t="s">
        <v>46137</v>
      </c>
      <c r="F6977" t="s">
        <v>46138</v>
      </c>
      <c r="I6977" t="s">
        <v>46139</v>
      </c>
      <c r="J6977" t="s">
        <v>46140</v>
      </c>
      <c r="M6977" t="s">
        <v>112299</v>
      </c>
      <c r="N6977" t="s">
        <v>247</v>
      </c>
      <c r="O6977" s="3" t="s">
        <v>46141</v>
      </c>
      <c r="P6977" t="s">
        <v>247</v>
      </c>
      <c r="Q6977" t="s">
        <v>247</v>
      </c>
      <c r="R6977" t="s">
        <v>46141</v>
      </c>
      <c r="S6977" s="4" t="str">
        <f t="shared" si="108"/>
        <v>2003</v>
      </c>
    </row>
    <row r="6978" spans="1:19" hidden="1" x14ac:dyDescent="0.35">
      <c r="A6978" t="s">
        <v>46137</v>
      </c>
      <c r="B6978" t="s">
        <v>46138</v>
      </c>
      <c r="C6978" t="s">
        <v>46142</v>
      </c>
      <c r="D6978" t="s">
        <v>46143</v>
      </c>
      <c r="E6978" t="s">
        <v>46144</v>
      </c>
      <c r="F6978" t="s">
        <v>46145</v>
      </c>
      <c r="I6978" t="s">
        <v>46146</v>
      </c>
      <c r="J6978" t="s">
        <v>46147</v>
      </c>
      <c r="M6978" t="s">
        <v>112298</v>
      </c>
      <c r="N6978" t="s">
        <v>28</v>
      </c>
      <c r="O6978" s="3" t="s">
        <v>46148</v>
      </c>
      <c r="P6978" t="s">
        <v>16314</v>
      </c>
      <c r="Q6978" t="s">
        <v>16314</v>
      </c>
      <c r="R6978" t="s">
        <v>46148</v>
      </c>
      <c r="S6978" s="4" t="str">
        <f t="shared" si="108"/>
        <v>2003</v>
      </c>
    </row>
    <row r="6979" spans="1:19" hidden="1" x14ac:dyDescent="0.35">
      <c r="A6979" t="s">
        <v>46144</v>
      </c>
      <c r="B6979" t="s">
        <v>46145</v>
      </c>
      <c r="C6979" t="s">
        <v>46149</v>
      </c>
      <c r="D6979" t="s">
        <v>46150</v>
      </c>
      <c r="E6979" t="s">
        <v>46151</v>
      </c>
      <c r="F6979" t="s">
        <v>46152</v>
      </c>
      <c r="I6979" t="s">
        <v>46153</v>
      </c>
      <c r="J6979" t="s">
        <v>46154</v>
      </c>
      <c r="M6979" t="s">
        <v>112298</v>
      </c>
      <c r="N6979" t="s">
        <v>28</v>
      </c>
      <c r="O6979" s="3" t="s">
        <v>46155</v>
      </c>
      <c r="P6979" t="s">
        <v>16314</v>
      </c>
      <c r="Q6979" t="s">
        <v>16314</v>
      </c>
      <c r="R6979" t="s">
        <v>46155</v>
      </c>
      <c r="S6979" s="4" t="str">
        <f t="shared" ref="S6979:S7042" si="109">LEFT(RIGHT(R6979,19),4)</f>
        <v>2003</v>
      </c>
    </row>
    <row r="6980" spans="1:19" hidden="1" x14ac:dyDescent="0.35">
      <c r="A6980" t="s">
        <v>46151</v>
      </c>
      <c r="B6980" t="s">
        <v>46152</v>
      </c>
      <c r="C6980" t="s">
        <v>46156</v>
      </c>
      <c r="D6980" t="s">
        <v>46157</v>
      </c>
      <c r="E6980" t="s">
        <v>46158</v>
      </c>
      <c r="F6980" t="s">
        <v>46159</v>
      </c>
      <c r="I6980" t="s">
        <v>46160</v>
      </c>
      <c r="J6980" t="s">
        <v>46161</v>
      </c>
      <c r="M6980" t="s">
        <v>112299</v>
      </c>
      <c r="N6980" t="s">
        <v>247</v>
      </c>
      <c r="O6980" s="3" t="s">
        <v>46162</v>
      </c>
      <c r="P6980" t="s">
        <v>247</v>
      </c>
      <c r="Q6980" t="s">
        <v>247</v>
      </c>
      <c r="R6980" t="s">
        <v>46162</v>
      </c>
      <c r="S6980" s="4" t="str">
        <f t="shared" si="109"/>
        <v>2003</v>
      </c>
    </row>
    <row r="6981" spans="1:19" hidden="1" x14ac:dyDescent="0.35">
      <c r="A6981" t="s">
        <v>46158</v>
      </c>
      <c r="B6981" t="s">
        <v>46159</v>
      </c>
      <c r="C6981" t="s">
        <v>46163</v>
      </c>
      <c r="D6981" t="s">
        <v>46164</v>
      </c>
      <c r="E6981" t="s">
        <v>46165</v>
      </c>
      <c r="F6981" t="s">
        <v>46166</v>
      </c>
      <c r="I6981" t="s">
        <v>46167</v>
      </c>
      <c r="J6981" t="s">
        <v>46168</v>
      </c>
      <c r="M6981" t="s">
        <v>112297</v>
      </c>
      <c r="N6981" t="s">
        <v>124</v>
      </c>
      <c r="O6981" s="3" t="s">
        <v>46169</v>
      </c>
      <c r="P6981" t="s">
        <v>124</v>
      </c>
      <c r="Q6981" t="s">
        <v>124</v>
      </c>
      <c r="R6981" t="s">
        <v>46169</v>
      </c>
      <c r="S6981" s="4" t="str">
        <f t="shared" si="109"/>
        <v>2003</v>
      </c>
    </row>
    <row r="6982" spans="1:19" hidden="1" x14ac:dyDescent="0.35">
      <c r="A6982" t="s">
        <v>46165</v>
      </c>
      <c r="B6982" t="s">
        <v>46166</v>
      </c>
      <c r="C6982" t="s">
        <v>46170</v>
      </c>
      <c r="D6982" t="s">
        <v>46171</v>
      </c>
      <c r="E6982" t="s">
        <v>46172</v>
      </c>
      <c r="F6982" t="s">
        <v>46173</v>
      </c>
      <c r="I6982" t="s">
        <v>2964</v>
      </c>
      <c r="J6982" t="s">
        <v>2964</v>
      </c>
      <c r="M6982" t="s">
        <v>112298</v>
      </c>
      <c r="N6982" t="s">
        <v>28</v>
      </c>
      <c r="O6982" s="3" t="s">
        <v>46174</v>
      </c>
      <c r="P6982" t="s">
        <v>16314</v>
      </c>
      <c r="Q6982" t="s">
        <v>16314</v>
      </c>
      <c r="R6982" t="s">
        <v>46174</v>
      </c>
      <c r="S6982" s="4" t="str">
        <f t="shared" si="109"/>
        <v>2003</v>
      </c>
    </row>
    <row r="6983" spans="1:19" hidden="1" x14ac:dyDescent="0.35">
      <c r="A6983" t="s">
        <v>46172</v>
      </c>
      <c r="B6983" t="s">
        <v>46173</v>
      </c>
      <c r="C6983" t="s">
        <v>46175</v>
      </c>
      <c r="D6983" t="s">
        <v>46176</v>
      </c>
      <c r="E6983" t="s">
        <v>46177</v>
      </c>
      <c r="F6983" t="s">
        <v>46178</v>
      </c>
      <c r="I6983" t="s">
        <v>31058</v>
      </c>
      <c r="J6983" t="s">
        <v>10255</v>
      </c>
      <c r="M6983" t="s">
        <v>112297</v>
      </c>
      <c r="N6983" t="s">
        <v>124</v>
      </c>
      <c r="O6983" s="3" t="s">
        <v>46179</v>
      </c>
      <c r="P6983" t="s">
        <v>124</v>
      </c>
      <c r="Q6983" t="s">
        <v>124</v>
      </c>
      <c r="R6983" t="s">
        <v>46179</v>
      </c>
      <c r="S6983" s="4" t="str">
        <f t="shared" si="109"/>
        <v>2003</v>
      </c>
    </row>
    <row r="6984" spans="1:19" hidden="1" x14ac:dyDescent="0.35">
      <c r="A6984" t="s">
        <v>46177</v>
      </c>
      <c r="B6984" t="s">
        <v>46178</v>
      </c>
      <c r="C6984" t="s">
        <v>46180</v>
      </c>
      <c r="D6984" t="s">
        <v>46181</v>
      </c>
      <c r="E6984" t="s">
        <v>46182</v>
      </c>
      <c r="F6984" t="s">
        <v>46183</v>
      </c>
      <c r="I6984" t="s">
        <v>46184</v>
      </c>
      <c r="J6984" t="s">
        <v>46185</v>
      </c>
      <c r="M6984" t="s">
        <v>112297</v>
      </c>
      <c r="N6984" t="s">
        <v>124</v>
      </c>
      <c r="O6984" s="3" t="s">
        <v>46186</v>
      </c>
      <c r="P6984" t="s">
        <v>124</v>
      </c>
      <c r="Q6984" t="s">
        <v>124</v>
      </c>
      <c r="R6984" t="s">
        <v>46186</v>
      </c>
      <c r="S6984" s="4" t="str">
        <f t="shared" si="109"/>
        <v>2003</v>
      </c>
    </row>
    <row r="6985" spans="1:19" hidden="1" x14ac:dyDescent="0.35">
      <c r="A6985" t="s">
        <v>46182</v>
      </c>
      <c r="B6985" t="s">
        <v>46183</v>
      </c>
      <c r="C6985" t="s">
        <v>46187</v>
      </c>
      <c r="D6985" t="s">
        <v>46188</v>
      </c>
      <c r="E6985" t="s">
        <v>46189</v>
      </c>
      <c r="F6985" t="s">
        <v>46190</v>
      </c>
      <c r="I6985" t="s">
        <v>46191</v>
      </c>
      <c r="J6985" t="s">
        <v>46192</v>
      </c>
      <c r="M6985" t="s">
        <v>112297</v>
      </c>
      <c r="N6985" t="s">
        <v>124</v>
      </c>
      <c r="O6985" s="3" t="s">
        <v>46193</v>
      </c>
      <c r="P6985" t="s">
        <v>124</v>
      </c>
      <c r="Q6985" t="s">
        <v>124</v>
      </c>
      <c r="R6985" t="s">
        <v>46193</v>
      </c>
      <c r="S6985" s="4" t="str">
        <f t="shared" si="109"/>
        <v>2003</v>
      </c>
    </row>
    <row r="6986" spans="1:19" hidden="1" x14ac:dyDescent="0.35">
      <c r="A6986" t="s">
        <v>46189</v>
      </c>
      <c r="B6986" t="s">
        <v>46190</v>
      </c>
      <c r="C6986" t="s">
        <v>46194</v>
      </c>
      <c r="D6986" t="s">
        <v>46195</v>
      </c>
      <c r="E6986" t="s">
        <v>46196</v>
      </c>
      <c r="F6986" t="s">
        <v>46197</v>
      </c>
      <c r="I6986" t="s">
        <v>46198</v>
      </c>
      <c r="J6986" t="s">
        <v>46199</v>
      </c>
      <c r="M6986" t="s">
        <v>112299</v>
      </c>
      <c r="N6986" t="s">
        <v>247</v>
      </c>
      <c r="O6986" s="3" t="s">
        <v>46200</v>
      </c>
      <c r="P6986" t="s">
        <v>247</v>
      </c>
      <c r="Q6986" t="s">
        <v>247</v>
      </c>
      <c r="R6986" t="s">
        <v>46200</v>
      </c>
      <c r="S6986" s="4" t="str">
        <f t="shared" si="109"/>
        <v>2003</v>
      </c>
    </row>
    <row r="6987" spans="1:19" ht="29" hidden="1" x14ac:dyDescent="0.35">
      <c r="A6987" t="s">
        <v>46196</v>
      </c>
      <c r="B6987" t="s">
        <v>46197</v>
      </c>
      <c r="C6987" t="s">
        <v>46201</v>
      </c>
      <c r="D6987" t="s">
        <v>46202</v>
      </c>
      <c r="E6987" t="s">
        <v>46203</v>
      </c>
      <c r="F6987" t="s">
        <v>46204</v>
      </c>
      <c r="I6987" t="s">
        <v>46205</v>
      </c>
      <c r="J6987" t="s">
        <v>46206</v>
      </c>
      <c r="K6987" s="2" t="s">
        <v>33226</v>
      </c>
      <c r="M6987" t="s">
        <v>16314</v>
      </c>
      <c r="N6987" t="s">
        <v>16314</v>
      </c>
      <c r="O6987" s="3" t="s">
        <v>46207</v>
      </c>
      <c r="P6987" t="s">
        <v>16314</v>
      </c>
      <c r="Q6987" t="s">
        <v>16314</v>
      </c>
      <c r="R6987" t="s">
        <v>46207</v>
      </c>
      <c r="S6987" s="4" t="str">
        <f t="shared" si="109"/>
        <v>2003</v>
      </c>
    </row>
    <row r="6988" spans="1:19" hidden="1" x14ac:dyDescent="0.35">
      <c r="A6988" t="s">
        <v>46203</v>
      </c>
      <c r="B6988" t="s">
        <v>46204</v>
      </c>
      <c r="C6988" t="s">
        <v>46208</v>
      </c>
      <c r="D6988" t="s">
        <v>46209</v>
      </c>
      <c r="E6988" t="s">
        <v>46210</v>
      </c>
      <c r="F6988" t="s">
        <v>46211</v>
      </c>
      <c r="I6988" t="s">
        <v>46212</v>
      </c>
      <c r="J6988" t="s">
        <v>46213</v>
      </c>
      <c r="M6988" t="s">
        <v>112299</v>
      </c>
      <c r="N6988" t="s">
        <v>247</v>
      </c>
      <c r="O6988" s="3" t="s">
        <v>46214</v>
      </c>
      <c r="P6988" t="s">
        <v>247</v>
      </c>
      <c r="Q6988" t="s">
        <v>247</v>
      </c>
      <c r="R6988" t="s">
        <v>46214</v>
      </c>
      <c r="S6988" s="4" t="str">
        <f t="shared" si="109"/>
        <v>2003</v>
      </c>
    </row>
    <row r="6989" spans="1:19" hidden="1" x14ac:dyDescent="0.35">
      <c r="A6989" t="s">
        <v>46210</v>
      </c>
      <c r="B6989" t="s">
        <v>46211</v>
      </c>
      <c r="C6989" t="s">
        <v>46215</v>
      </c>
      <c r="D6989" t="s">
        <v>46216</v>
      </c>
      <c r="E6989" t="s">
        <v>46217</v>
      </c>
      <c r="F6989" t="s">
        <v>46218</v>
      </c>
      <c r="I6989" t="s">
        <v>46219</v>
      </c>
      <c r="J6989" t="s">
        <v>46220</v>
      </c>
      <c r="M6989" t="s">
        <v>112297</v>
      </c>
      <c r="N6989" t="s">
        <v>124</v>
      </c>
      <c r="O6989" s="3" t="s">
        <v>46221</v>
      </c>
      <c r="P6989" t="s">
        <v>124</v>
      </c>
      <c r="Q6989" t="s">
        <v>124</v>
      </c>
      <c r="R6989" t="s">
        <v>46221</v>
      </c>
      <c r="S6989" s="4" t="str">
        <f t="shared" si="109"/>
        <v>2003</v>
      </c>
    </row>
    <row r="6990" spans="1:19" hidden="1" x14ac:dyDescent="0.35">
      <c r="A6990" t="s">
        <v>46217</v>
      </c>
      <c r="B6990" t="s">
        <v>46218</v>
      </c>
      <c r="C6990" t="s">
        <v>46222</v>
      </c>
      <c r="D6990" t="s">
        <v>46223</v>
      </c>
      <c r="E6990" t="s">
        <v>46224</v>
      </c>
      <c r="F6990" t="s">
        <v>46225</v>
      </c>
      <c r="I6990" t="s">
        <v>46226</v>
      </c>
      <c r="J6990" t="s">
        <v>46227</v>
      </c>
      <c r="M6990" t="s">
        <v>112297</v>
      </c>
      <c r="N6990" t="s">
        <v>124</v>
      </c>
      <c r="O6990" s="3" t="s">
        <v>46228</v>
      </c>
      <c r="P6990" t="s">
        <v>124</v>
      </c>
      <c r="Q6990" t="s">
        <v>124</v>
      </c>
      <c r="R6990" t="s">
        <v>46228</v>
      </c>
      <c r="S6990" s="4" t="str">
        <f t="shared" si="109"/>
        <v>2003</v>
      </c>
    </row>
    <row r="6991" spans="1:19" hidden="1" x14ac:dyDescent="0.35">
      <c r="A6991" t="s">
        <v>46224</v>
      </c>
      <c r="B6991" t="s">
        <v>46225</v>
      </c>
      <c r="C6991" t="s">
        <v>46229</v>
      </c>
      <c r="D6991" t="s">
        <v>46230</v>
      </c>
      <c r="E6991" s="1" t="s">
        <v>46231</v>
      </c>
      <c r="F6991" s="1" t="s">
        <v>46232</v>
      </c>
      <c r="I6991" t="s">
        <v>46233</v>
      </c>
      <c r="J6991" t="s">
        <v>46234</v>
      </c>
      <c r="M6991" t="s">
        <v>112297</v>
      </c>
      <c r="N6991" t="s">
        <v>124</v>
      </c>
      <c r="O6991" s="3" t="s">
        <v>46235</v>
      </c>
      <c r="P6991" t="s">
        <v>124</v>
      </c>
      <c r="Q6991" t="s">
        <v>124</v>
      </c>
      <c r="R6991" t="s">
        <v>46235</v>
      </c>
      <c r="S6991" s="4" t="str">
        <f t="shared" si="109"/>
        <v>2003</v>
      </c>
    </row>
    <row r="6992" spans="1:19" hidden="1" x14ac:dyDescent="0.35">
      <c r="A6992" s="1" t="s">
        <v>46231</v>
      </c>
      <c r="B6992" s="1" t="s">
        <v>46232</v>
      </c>
      <c r="C6992" t="s">
        <v>46236</v>
      </c>
      <c r="D6992" t="s">
        <v>46237</v>
      </c>
      <c r="E6992" t="s">
        <v>46238</v>
      </c>
      <c r="F6992" t="s">
        <v>46239</v>
      </c>
      <c r="I6992" t="s">
        <v>46240</v>
      </c>
      <c r="J6992" t="s">
        <v>46241</v>
      </c>
      <c r="M6992" t="s">
        <v>112297</v>
      </c>
      <c r="N6992" t="s">
        <v>124</v>
      </c>
      <c r="O6992" s="3" t="s">
        <v>46242</v>
      </c>
      <c r="P6992" t="s">
        <v>124</v>
      </c>
      <c r="Q6992" t="s">
        <v>124</v>
      </c>
      <c r="R6992" t="s">
        <v>46242</v>
      </c>
      <c r="S6992" s="4" t="str">
        <f t="shared" si="109"/>
        <v>2003</v>
      </c>
    </row>
    <row r="6993" spans="1:19" hidden="1" x14ac:dyDescent="0.35">
      <c r="A6993" t="s">
        <v>46238</v>
      </c>
      <c r="B6993" t="s">
        <v>46239</v>
      </c>
      <c r="C6993" t="s">
        <v>46243</v>
      </c>
      <c r="D6993" t="s">
        <v>46244</v>
      </c>
      <c r="E6993" t="s">
        <v>46245</v>
      </c>
      <c r="F6993" t="s">
        <v>46246</v>
      </c>
      <c r="I6993" t="s">
        <v>2301</v>
      </c>
      <c r="J6993" t="s">
        <v>2302</v>
      </c>
      <c r="M6993" t="s">
        <v>112297</v>
      </c>
      <c r="N6993" t="s">
        <v>124</v>
      </c>
      <c r="O6993" s="3" t="s">
        <v>46247</v>
      </c>
      <c r="P6993" t="s">
        <v>124</v>
      </c>
      <c r="Q6993" t="s">
        <v>124</v>
      </c>
      <c r="R6993" t="s">
        <v>46247</v>
      </c>
      <c r="S6993" s="4" t="str">
        <f t="shared" si="109"/>
        <v>2003</v>
      </c>
    </row>
    <row r="6994" spans="1:19" hidden="1" x14ac:dyDescent="0.35">
      <c r="A6994" t="s">
        <v>46245</v>
      </c>
      <c r="B6994" t="s">
        <v>46246</v>
      </c>
      <c r="C6994" t="s">
        <v>46248</v>
      </c>
      <c r="D6994" t="s">
        <v>46249</v>
      </c>
      <c r="E6994" t="s">
        <v>46250</v>
      </c>
      <c r="F6994" t="s">
        <v>46251</v>
      </c>
      <c r="I6994" t="s">
        <v>46252</v>
      </c>
      <c r="J6994" t="s">
        <v>46253</v>
      </c>
      <c r="M6994" t="s">
        <v>112298</v>
      </c>
      <c r="N6994" t="s">
        <v>28</v>
      </c>
      <c r="O6994" s="3" t="s">
        <v>46254</v>
      </c>
      <c r="P6994" t="s">
        <v>16314</v>
      </c>
      <c r="Q6994" t="s">
        <v>16314</v>
      </c>
      <c r="R6994" t="s">
        <v>46254</v>
      </c>
      <c r="S6994" s="4" t="str">
        <f t="shared" si="109"/>
        <v>2003</v>
      </c>
    </row>
    <row r="6995" spans="1:19" hidden="1" x14ac:dyDescent="0.35">
      <c r="A6995" t="s">
        <v>46250</v>
      </c>
      <c r="B6995" t="s">
        <v>46251</v>
      </c>
      <c r="C6995" t="s">
        <v>46255</v>
      </c>
      <c r="D6995" t="s">
        <v>46256</v>
      </c>
      <c r="E6995" t="s">
        <v>46257</v>
      </c>
      <c r="F6995" s="1" t="s">
        <v>46258</v>
      </c>
      <c r="I6995" t="s">
        <v>46259</v>
      </c>
      <c r="J6995" t="s">
        <v>46260</v>
      </c>
      <c r="M6995" t="s">
        <v>112297</v>
      </c>
      <c r="N6995" t="s">
        <v>124</v>
      </c>
      <c r="O6995" s="3" t="s">
        <v>46261</v>
      </c>
      <c r="P6995" t="s">
        <v>124</v>
      </c>
      <c r="Q6995" t="s">
        <v>124</v>
      </c>
      <c r="R6995" t="s">
        <v>46261</v>
      </c>
      <c r="S6995" s="4" t="str">
        <f t="shared" si="109"/>
        <v>2003</v>
      </c>
    </row>
    <row r="6996" spans="1:19" hidden="1" x14ac:dyDescent="0.35">
      <c r="A6996" t="s">
        <v>46257</v>
      </c>
      <c r="B6996" s="1" t="s">
        <v>46258</v>
      </c>
      <c r="C6996" t="s">
        <v>46262</v>
      </c>
      <c r="D6996" t="s">
        <v>46263</v>
      </c>
      <c r="E6996" t="s">
        <v>46264</v>
      </c>
      <c r="F6996" t="s">
        <v>46265</v>
      </c>
      <c r="I6996" t="s">
        <v>46266</v>
      </c>
      <c r="J6996" t="s">
        <v>46267</v>
      </c>
      <c r="M6996" t="s">
        <v>112315</v>
      </c>
      <c r="N6996" t="s">
        <v>159</v>
      </c>
      <c r="O6996" s="3" t="s">
        <v>46268</v>
      </c>
      <c r="P6996" t="s">
        <v>159</v>
      </c>
      <c r="Q6996" t="s">
        <v>159</v>
      </c>
      <c r="R6996" t="s">
        <v>46268</v>
      </c>
      <c r="S6996" s="4" t="str">
        <f t="shared" si="109"/>
        <v>2003</v>
      </c>
    </row>
    <row r="6997" spans="1:19" hidden="1" x14ac:dyDescent="0.35">
      <c r="A6997" t="s">
        <v>46264</v>
      </c>
      <c r="B6997" t="s">
        <v>46265</v>
      </c>
      <c r="C6997" t="s">
        <v>46269</v>
      </c>
      <c r="D6997" t="s">
        <v>46270</v>
      </c>
      <c r="E6997" t="s">
        <v>46271</v>
      </c>
      <c r="F6997" t="s">
        <v>46272</v>
      </c>
      <c r="I6997" t="s">
        <v>46273</v>
      </c>
      <c r="J6997" t="s">
        <v>46274</v>
      </c>
      <c r="M6997" t="s">
        <v>112297</v>
      </c>
      <c r="N6997" t="s">
        <v>16314</v>
      </c>
      <c r="O6997" s="3" t="s">
        <v>46275</v>
      </c>
      <c r="P6997" t="s">
        <v>16314</v>
      </c>
      <c r="Q6997" t="s">
        <v>16314</v>
      </c>
      <c r="R6997" t="s">
        <v>46275</v>
      </c>
      <c r="S6997" s="4" t="str">
        <f t="shared" si="109"/>
        <v>2003</v>
      </c>
    </row>
    <row r="6998" spans="1:19" hidden="1" x14ac:dyDescent="0.35">
      <c r="A6998" t="s">
        <v>46271</v>
      </c>
      <c r="B6998" t="s">
        <v>46272</v>
      </c>
      <c r="C6998" t="s">
        <v>46276</v>
      </c>
      <c r="D6998" t="s">
        <v>46277</v>
      </c>
      <c r="E6998" t="s">
        <v>46278</v>
      </c>
      <c r="F6998" t="s">
        <v>46279</v>
      </c>
      <c r="I6998" t="s">
        <v>31579</v>
      </c>
      <c r="J6998" t="s">
        <v>13442</v>
      </c>
      <c r="M6998" t="s">
        <v>112297</v>
      </c>
      <c r="N6998" t="s">
        <v>16314</v>
      </c>
      <c r="O6998" s="3" t="s">
        <v>46280</v>
      </c>
      <c r="P6998" t="s">
        <v>16314</v>
      </c>
      <c r="Q6998" t="s">
        <v>16314</v>
      </c>
      <c r="R6998" t="s">
        <v>46280</v>
      </c>
      <c r="S6998" s="4" t="str">
        <f t="shared" si="109"/>
        <v>2003</v>
      </c>
    </row>
    <row r="6999" spans="1:19" hidden="1" x14ac:dyDescent="0.35">
      <c r="A6999" t="s">
        <v>46278</v>
      </c>
      <c r="B6999" t="s">
        <v>46279</v>
      </c>
      <c r="C6999" t="s">
        <v>46281</v>
      </c>
      <c r="D6999" t="s">
        <v>46282</v>
      </c>
      <c r="E6999" t="s">
        <v>46283</v>
      </c>
      <c r="F6999" t="s">
        <v>46284</v>
      </c>
      <c r="I6999" t="s">
        <v>46285</v>
      </c>
      <c r="J6999" t="s">
        <v>46286</v>
      </c>
      <c r="M6999" t="s">
        <v>112297</v>
      </c>
      <c r="N6999" t="s">
        <v>124</v>
      </c>
      <c r="O6999" s="3" t="s">
        <v>46287</v>
      </c>
      <c r="P6999" t="s">
        <v>124</v>
      </c>
      <c r="Q6999" t="s">
        <v>124</v>
      </c>
      <c r="R6999" t="s">
        <v>46287</v>
      </c>
      <c r="S6999" s="4" t="str">
        <f t="shared" si="109"/>
        <v>2003</v>
      </c>
    </row>
    <row r="7000" spans="1:19" hidden="1" x14ac:dyDescent="0.35">
      <c r="A7000" t="s">
        <v>46283</v>
      </c>
      <c r="B7000" t="s">
        <v>46284</v>
      </c>
      <c r="C7000" t="s">
        <v>46288</v>
      </c>
      <c r="D7000" t="s">
        <v>46289</v>
      </c>
      <c r="E7000" t="s">
        <v>46290</v>
      </c>
      <c r="F7000" t="s">
        <v>46291</v>
      </c>
      <c r="I7000" t="s">
        <v>46292</v>
      </c>
      <c r="J7000" t="s">
        <v>46293</v>
      </c>
      <c r="M7000" t="s">
        <v>112314</v>
      </c>
      <c r="N7000" t="s">
        <v>16314</v>
      </c>
      <c r="O7000" s="3" t="s">
        <v>46294</v>
      </c>
      <c r="P7000" t="s">
        <v>16314</v>
      </c>
      <c r="Q7000" t="s">
        <v>16314</v>
      </c>
      <c r="R7000" t="s">
        <v>46294</v>
      </c>
      <c r="S7000" s="4" t="str">
        <f t="shared" si="109"/>
        <v>2003</v>
      </c>
    </row>
    <row r="7001" spans="1:19" ht="246.5" hidden="1" x14ac:dyDescent="0.35">
      <c r="A7001" t="s">
        <v>46290</v>
      </c>
      <c r="B7001" t="s">
        <v>46291</v>
      </c>
      <c r="C7001" t="s">
        <v>46295</v>
      </c>
      <c r="D7001" t="s">
        <v>46296</v>
      </c>
      <c r="E7001" t="s">
        <v>46297</v>
      </c>
      <c r="F7001" t="s">
        <v>46298</v>
      </c>
      <c r="I7001" t="e">
        <f>- adding new widgets for wxWindows version</f>
        <v>#NAME?</v>
      </c>
      <c r="J7001" t="s">
        <v>46299</v>
      </c>
      <c r="K7001" s="2" t="s">
        <v>46300</v>
      </c>
      <c r="M7001" t="s">
        <v>112314</v>
      </c>
      <c r="N7001" t="s">
        <v>28736</v>
      </c>
      <c r="O7001" s="3" t="s">
        <v>46301</v>
      </c>
      <c r="P7001" t="s">
        <v>28736</v>
      </c>
      <c r="Q7001" t="s">
        <v>28736</v>
      </c>
      <c r="R7001" t="s">
        <v>46301</v>
      </c>
      <c r="S7001" s="4" t="str">
        <f t="shared" si="109"/>
        <v>2003</v>
      </c>
    </row>
    <row r="7002" spans="1:19" hidden="1" x14ac:dyDescent="0.35">
      <c r="A7002" t="s">
        <v>46297</v>
      </c>
      <c r="B7002" t="s">
        <v>46298</v>
      </c>
      <c r="C7002" t="s">
        <v>46302</v>
      </c>
      <c r="D7002" t="s">
        <v>46303</v>
      </c>
      <c r="E7002" t="s">
        <v>46304</v>
      </c>
      <c r="F7002" t="s">
        <v>46305</v>
      </c>
      <c r="I7002" t="s">
        <v>46306</v>
      </c>
      <c r="J7002" t="s">
        <v>46307</v>
      </c>
      <c r="M7002" t="s">
        <v>112297</v>
      </c>
      <c r="N7002" t="s">
        <v>124</v>
      </c>
      <c r="O7002" s="3" t="s">
        <v>46308</v>
      </c>
      <c r="P7002" t="s">
        <v>124</v>
      </c>
      <c r="Q7002" t="s">
        <v>124</v>
      </c>
      <c r="R7002" t="s">
        <v>46308</v>
      </c>
      <c r="S7002" s="4" t="str">
        <f t="shared" si="109"/>
        <v>2003</v>
      </c>
    </row>
    <row r="7003" spans="1:19" hidden="1" x14ac:dyDescent="0.35">
      <c r="A7003" t="s">
        <v>46304</v>
      </c>
      <c r="B7003" t="s">
        <v>46305</v>
      </c>
      <c r="C7003" t="s">
        <v>46309</v>
      </c>
      <c r="D7003" t="s">
        <v>46310</v>
      </c>
      <c r="E7003" t="s">
        <v>46311</v>
      </c>
      <c r="F7003" t="s">
        <v>46312</v>
      </c>
      <c r="I7003" t="s">
        <v>46313</v>
      </c>
      <c r="J7003" t="s">
        <v>46314</v>
      </c>
      <c r="M7003" t="s">
        <v>112297</v>
      </c>
      <c r="N7003" t="s">
        <v>124</v>
      </c>
      <c r="O7003" s="3" t="s">
        <v>46315</v>
      </c>
      <c r="P7003" t="s">
        <v>124</v>
      </c>
      <c r="Q7003" t="s">
        <v>124</v>
      </c>
      <c r="R7003" t="s">
        <v>46315</v>
      </c>
      <c r="S7003" s="4" t="str">
        <f t="shared" si="109"/>
        <v>2003</v>
      </c>
    </row>
    <row r="7004" spans="1:19" hidden="1" x14ac:dyDescent="0.35">
      <c r="A7004" t="s">
        <v>46311</v>
      </c>
      <c r="B7004" t="s">
        <v>46312</v>
      </c>
      <c r="C7004" t="s">
        <v>46316</v>
      </c>
      <c r="D7004" t="s">
        <v>46317</v>
      </c>
      <c r="E7004" t="s">
        <v>46318</v>
      </c>
      <c r="F7004" t="s">
        <v>46319</v>
      </c>
      <c r="I7004" t="s">
        <v>46320</v>
      </c>
      <c r="J7004" t="s">
        <v>46321</v>
      </c>
      <c r="M7004" t="s">
        <v>112297</v>
      </c>
      <c r="N7004" t="s">
        <v>124</v>
      </c>
      <c r="O7004" s="3" t="s">
        <v>46322</v>
      </c>
      <c r="P7004" t="s">
        <v>124</v>
      </c>
      <c r="Q7004" t="s">
        <v>124</v>
      </c>
      <c r="R7004" t="s">
        <v>46322</v>
      </c>
      <c r="S7004" s="4" t="str">
        <f t="shared" si="109"/>
        <v>2003</v>
      </c>
    </row>
    <row r="7005" spans="1:19" hidden="1" x14ac:dyDescent="0.35">
      <c r="A7005" t="s">
        <v>46318</v>
      </c>
      <c r="B7005" t="s">
        <v>46319</v>
      </c>
      <c r="C7005" t="s">
        <v>46323</v>
      </c>
      <c r="D7005" t="s">
        <v>46324</v>
      </c>
      <c r="E7005" t="s">
        <v>46325</v>
      </c>
      <c r="F7005" t="s">
        <v>46326</v>
      </c>
      <c r="I7005" t="s">
        <v>46327</v>
      </c>
      <c r="J7005" t="s">
        <v>46328</v>
      </c>
      <c r="M7005" t="s">
        <v>112297</v>
      </c>
      <c r="N7005" t="s">
        <v>124</v>
      </c>
      <c r="O7005" s="3" t="s">
        <v>46329</v>
      </c>
      <c r="P7005" t="s">
        <v>124</v>
      </c>
      <c r="Q7005" t="s">
        <v>124</v>
      </c>
      <c r="R7005" t="s">
        <v>46329</v>
      </c>
      <c r="S7005" s="4" t="str">
        <f t="shared" si="109"/>
        <v>2003</v>
      </c>
    </row>
    <row r="7006" spans="1:19" hidden="1" x14ac:dyDescent="0.35">
      <c r="A7006" t="s">
        <v>46325</v>
      </c>
      <c r="B7006" t="s">
        <v>46326</v>
      </c>
      <c r="C7006" t="s">
        <v>46330</v>
      </c>
      <c r="D7006">
        <v>569304443</v>
      </c>
      <c r="E7006" t="s">
        <v>46331</v>
      </c>
      <c r="F7006" t="s">
        <v>46332</v>
      </c>
      <c r="I7006" t="s">
        <v>46333</v>
      </c>
      <c r="J7006" t="s">
        <v>46334</v>
      </c>
      <c r="M7006" t="s">
        <v>112298</v>
      </c>
      <c r="N7006" t="s">
        <v>28</v>
      </c>
      <c r="O7006" s="3" t="s">
        <v>46335</v>
      </c>
      <c r="P7006" t="s">
        <v>16314</v>
      </c>
      <c r="Q7006" t="s">
        <v>16314</v>
      </c>
      <c r="R7006" t="s">
        <v>46335</v>
      </c>
      <c r="S7006" s="4" t="str">
        <f t="shared" si="109"/>
        <v>2003</v>
      </c>
    </row>
    <row r="7007" spans="1:19" hidden="1" x14ac:dyDescent="0.35">
      <c r="A7007" t="s">
        <v>46331</v>
      </c>
      <c r="B7007" t="s">
        <v>46332</v>
      </c>
      <c r="C7007" t="s">
        <v>46336</v>
      </c>
      <c r="D7007" t="s">
        <v>46337</v>
      </c>
      <c r="E7007" t="s">
        <v>46338</v>
      </c>
      <c r="F7007" t="s">
        <v>46339</v>
      </c>
      <c r="I7007" t="s">
        <v>512</v>
      </c>
      <c r="J7007" t="s">
        <v>512</v>
      </c>
      <c r="M7007" t="s">
        <v>112297</v>
      </c>
      <c r="N7007" t="s">
        <v>124</v>
      </c>
      <c r="O7007" s="3" t="s">
        <v>46340</v>
      </c>
      <c r="P7007" t="s">
        <v>124</v>
      </c>
      <c r="Q7007" t="s">
        <v>124</v>
      </c>
      <c r="R7007" t="s">
        <v>46340</v>
      </c>
      <c r="S7007" s="4" t="str">
        <f t="shared" si="109"/>
        <v>2003</v>
      </c>
    </row>
    <row r="7008" spans="1:19" hidden="1" x14ac:dyDescent="0.35">
      <c r="A7008" t="s">
        <v>46338</v>
      </c>
      <c r="B7008" t="s">
        <v>46339</v>
      </c>
      <c r="C7008" t="s">
        <v>46341</v>
      </c>
      <c r="D7008" t="s">
        <v>46342</v>
      </c>
      <c r="E7008" t="s">
        <v>46343</v>
      </c>
      <c r="F7008" t="s">
        <v>46344</v>
      </c>
      <c r="I7008" t="s">
        <v>26370</v>
      </c>
      <c r="J7008" t="s">
        <v>22709</v>
      </c>
      <c r="M7008" t="s">
        <v>112297</v>
      </c>
      <c r="N7008" t="s">
        <v>124</v>
      </c>
      <c r="O7008" s="3" t="s">
        <v>46345</v>
      </c>
      <c r="P7008" t="s">
        <v>124</v>
      </c>
      <c r="Q7008" t="s">
        <v>124</v>
      </c>
      <c r="R7008" t="s">
        <v>46345</v>
      </c>
      <c r="S7008" s="4" t="str">
        <f t="shared" si="109"/>
        <v>2003</v>
      </c>
    </row>
    <row r="7009" spans="1:19" hidden="1" x14ac:dyDescent="0.35">
      <c r="A7009" t="s">
        <v>46343</v>
      </c>
      <c r="B7009" t="s">
        <v>46344</v>
      </c>
      <c r="C7009" t="s">
        <v>46346</v>
      </c>
      <c r="D7009" t="s">
        <v>46347</v>
      </c>
      <c r="E7009" t="s">
        <v>46348</v>
      </c>
      <c r="F7009" t="s">
        <v>46349</v>
      </c>
      <c r="I7009" t="s">
        <v>512</v>
      </c>
      <c r="J7009" t="s">
        <v>512</v>
      </c>
      <c r="M7009" t="s">
        <v>112297</v>
      </c>
      <c r="N7009" t="s">
        <v>124</v>
      </c>
      <c r="O7009" s="3" t="s">
        <v>46350</v>
      </c>
      <c r="P7009" t="s">
        <v>124</v>
      </c>
      <c r="Q7009" t="s">
        <v>124</v>
      </c>
      <c r="R7009" t="s">
        <v>46350</v>
      </c>
      <c r="S7009" s="4" t="str">
        <f t="shared" si="109"/>
        <v>2003</v>
      </c>
    </row>
    <row r="7010" spans="1:19" hidden="1" x14ac:dyDescent="0.35">
      <c r="A7010" t="s">
        <v>46348</v>
      </c>
      <c r="B7010" t="s">
        <v>46349</v>
      </c>
      <c r="C7010" t="s">
        <v>46351</v>
      </c>
      <c r="D7010" t="s">
        <v>46352</v>
      </c>
      <c r="E7010" t="s">
        <v>46353</v>
      </c>
      <c r="F7010" t="s">
        <v>46354</v>
      </c>
      <c r="I7010" t="s">
        <v>46355</v>
      </c>
      <c r="J7010" t="s">
        <v>46356</v>
      </c>
      <c r="M7010" t="s">
        <v>112297</v>
      </c>
      <c r="N7010" t="s">
        <v>124</v>
      </c>
      <c r="O7010" s="3" t="s">
        <v>46357</v>
      </c>
      <c r="P7010" t="s">
        <v>124</v>
      </c>
      <c r="Q7010" t="s">
        <v>124</v>
      </c>
      <c r="R7010" t="s">
        <v>46357</v>
      </c>
      <c r="S7010" s="4" t="str">
        <f t="shared" si="109"/>
        <v>2003</v>
      </c>
    </row>
    <row r="7011" spans="1:19" hidden="1" x14ac:dyDescent="0.35">
      <c r="A7011" t="s">
        <v>46353</v>
      </c>
      <c r="B7011" t="s">
        <v>46354</v>
      </c>
      <c r="C7011" t="s">
        <v>46358</v>
      </c>
      <c r="D7011" t="s">
        <v>46359</v>
      </c>
      <c r="E7011" t="s">
        <v>46360</v>
      </c>
      <c r="F7011" t="s">
        <v>46361</v>
      </c>
      <c r="I7011" t="s">
        <v>46362</v>
      </c>
      <c r="J7011" t="s">
        <v>46363</v>
      </c>
      <c r="M7011" t="s">
        <v>112297</v>
      </c>
      <c r="N7011" t="s">
        <v>16314</v>
      </c>
      <c r="O7011" s="3" t="s">
        <v>46364</v>
      </c>
      <c r="P7011" t="s">
        <v>16314</v>
      </c>
      <c r="Q7011" t="s">
        <v>16314</v>
      </c>
      <c r="R7011" t="s">
        <v>46364</v>
      </c>
      <c r="S7011" s="4" t="str">
        <f t="shared" si="109"/>
        <v>2003</v>
      </c>
    </row>
    <row r="7012" spans="1:19" hidden="1" x14ac:dyDescent="0.35">
      <c r="A7012" t="s">
        <v>46360</v>
      </c>
      <c r="B7012" t="s">
        <v>46361</v>
      </c>
      <c r="C7012" t="s">
        <v>46365</v>
      </c>
      <c r="D7012" t="s">
        <v>46366</v>
      </c>
      <c r="E7012" t="s">
        <v>46367</v>
      </c>
      <c r="F7012" t="s">
        <v>46368</v>
      </c>
      <c r="I7012" t="s">
        <v>23383</v>
      </c>
      <c r="J7012" t="s">
        <v>6340</v>
      </c>
      <c r="M7012" t="s">
        <v>112297</v>
      </c>
      <c r="N7012" t="s">
        <v>16314</v>
      </c>
      <c r="O7012" s="3" t="s">
        <v>46369</v>
      </c>
      <c r="P7012" t="s">
        <v>16314</v>
      </c>
      <c r="Q7012" t="s">
        <v>16314</v>
      </c>
      <c r="R7012" t="s">
        <v>46369</v>
      </c>
      <c r="S7012" s="4" t="str">
        <f t="shared" si="109"/>
        <v>2003</v>
      </c>
    </row>
    <row r="7013" spans="1:19" ht="217.5" hidden="1" x14ac:dyDescent="0.35">
      <c r="A7013" t="s">
        <v>46367</v>
      </c>
      <c r="B7013" t="s">
        <v>46368</v>
      </c>
      <c r="C7013" t="s">
        <v>46370</v>
      </c>
      <c r="D7013" t="s">
        <v>46371</v>
      </c>
      <c r="E7013" t="s">
        <v>46372</v>
      </c>
      <c r="F7013" t="s">
        <v>46373</v>
      </c>
      <c r="I7013" t="s">
        <v>46374</v>
      </c>
      <c r="J7013" t="s">
        <v>46375</v>
      </c>
      <c r="K7013" s="2" t="s">
        <v>46376</v>
      </c>
      <c r="M7013" t="s">
        <v>112297</v>
      </c>
      <c r="N7013" t="s">
        <v>124</v>
      </c>
      <c r="O7013" s="3" t="s">
        <v>46377</v>
      </c>
      <c r="P7013" t="s">
        <v>124</v>
      </c>
      <c r="Q7013" t="s">
        <v>124</v>
      </c>
      <c r="R7013" t="s">
        <v>46377</v>
      </c>
      <c r="S7013" s="4" t="str">
        <f t="shared" si="109"/>
        <v>2003</v>
      </c>
    </row>
    <row r="7014" spans="1:19" hidden="1" x14ac:dyDescent="0.35">
      <c r="A7014" t="s">
        <v>46372</v>
      </c>
      <c r="B7014" t="s">
        <v>46373</v>
      </c>
      <c r="C7014" t="s">
        <v>46378</v>
      </c>
      <c r="D7014" t="s">
        <v>46379</v>
      </c>
      <c r="E7014" t="s">
        <v>46380</v>
      </c>
      <c r="F7014" t="s">
        <v>46381</v>
      </c>
      <c r="I7014" t="s">
        <v>46382</v>
      </c>
      <c r="J7014" t="s">
        <v>46383</v>
      </c>
      <c r="M7014" t="s">
        <v>112297</v>
      </c>
      <c r="N7014" t="s">
        <v>124</v>
      </c>
      <c r="O7014" s="3" t="s">
        <v>46384</v>
      </c>
      <c r="P7014" t="s">
        <v>124</v>
      </c>
      <c r="Q7014" t="s">
        <v>124</v>
      </c>
      <c r="R7014" t="s">
        <v>46384</v>
      </c>
      <c r="S7014" s="4" t="str">
        <f t="shared" si="109"/>
        <v>2003</v>
      </c>
    </row>
    <row r="7015" spans="1:19" hidden="1" x14ac:dyDescent="0.35">
      <c r="A7015" t="s">
        <v>46380</v>
      </c>
      <c r="B7015" t="s">
        <v>46381</v>
      </c>
      <c r="C7015" t="s">
        <v>46385</v>
      </c>
      <c r="D7015" t="s">
        <v>46386</v>
      </c>
      <c r="E7015" t="s">
        <v>46387</v>
      </c>
      <c r="F7015" t="s">
        <v>46388</v>
      </c>
      <c r="I7015" t="s">
        <v>46389</v>
      </c>
      <c r="J7015" t="s">
        <v>46390</v>
      </c>
      <c r="M7015" t="s">
        <v>112297</v>
      </c>
      <c r="N7015" t="s">
        <v>124</v>
      </c>
      <c r="O7015" s="3" t="s">
        <v>46391</v>
      </c>
      <c r="P7015" t="s">
        <v>124</v>
      </c>
      <c r="Q7015" t="s">
        <v>124</v>
      </c>
      <c r="R7015" t="s">
        <v>46391</v>
      </c>
      <c r="S7015" s="4" t="str">
        <f t="shared" si="109"/>
        <v>2003</v>
      </c>
    </row>
    <row r="7016" spans="1:19" hidden="1" x14ac:dyDescent="0.35">
      <c r="A7016" t="s">
        <v>46387</v>
      </c>
      <c r="B7016" t="s">
        <v>46388</v>
      </c>
      <c r="C7016" t="s">
        <v>46392</v>
      </c>
      <c r="D7016" t="s">
        <v>46393</v>
      </c>
      <c r="E7016" t="s">
        <v>46394</v>
      </c>
      <c r="F7016" t="s">
        <v>46395</v>
      </c>
      <c r="I7016" t="s">
        <v>512</v>
      </c>
      <c r="J7016" t="s">
        <v>512</v>
      </c>
      <c r="M7016" t="s">
        <v>112297</v>
      </c>
      <c r="N7016" t="s">
        <v>124</v>
      </c>
      <c r="O7016" s="3" t="s">
        <v>46396</v>
      </c>
      <c r="P7016" t="s">
        <v>124</v>
      </c>
      <c r="Q7016" t="s">
        <v>124</v>
      </c>
      <c r="R7016" t="s">
        <v>46396</v>
      </c>
      <c r="S7016" s="4" t="str">
        <f t="shared" si="109"/>
        <v>2003</v>
      </c>
    </row>
    <row r="7017" spans="1:19" hidden="1" x14ac:dyDescent="0.35">
      <c r="A7017" t="s">
        <v>46394</v>
      </c>
      <c r="B7017" t="s">
        <v>46395</v>
      </c>
      <c r="C7017" t="s">
        <v>46397</v>
      </c>
      <c r="D7017" t="s">
        <v>46398</v>
      </c>
      <c r="E7017" t="s">
        <v>46399</v>
      </c>
      <c r="F7017" t="s">
        <v>46400</v>
      </c>
      <c r="I7017" t="s">
        <v>46401</v>
      </c>
      <c r="J7017" t="s">
        <v>46402</v>
      </c>
      <c r="M7017" t="s">
        <v>112297</v>
      </c>
      <c r="N7017" t="s">
        <v>124</v>
      </c>
      <c r="O7017" s="3" t="s">
        <v>46403</v>
      </c>
      <c r="P7017" t="s">
        <v>124</v>
      </c>
      <c r="Q7017" t="s">
        <v>124</v>
      </c>
      <c r="R7017" t="s">
        <v>46403</v>
      </c>
      <c r="S7017" s="4" t="str">
        <f t="shared" si="109"/>
        <v>2003</v>
      </c>
    </row>
    <row r="7018" spans="1:19" hidden="1" x14ac:dyDescent="0.35">
      <c r="A7018" t="s">
        <v>46399</v>
      </c>
      <c r="B7018" t="s">
        <v>46400</v>
      </c>
      <c r="C7018" t="s">
        <v>46404</v>
      </c>
      <c r="D7018" t="s">
        <v>46405</v>
      </c>
      <c r="E7018" t="s">
        <v>46406</v>
      </c>
      <c r="F7018" t="s">
        <v>46407</v>
      </c>
      <c r="I7018" t="s">
        <v>29914</v>
      </c>
      <c r="J7018" t="s">
        <v>29915</v>
      </c>
      <c r="M7018" t="s">
        <v>112314</v>
      </c>
      <c r="N7018" t="s">
        <v>28736</v>
      </c>
      <c r="O7018" s="3" t="s">
        <v>46408</v>
      </c>
      <c r="P7018" t="s">
        <v>28736</v>
      </c>
      <c r="Q7018" t="s">
        <v>28736</v>
      </c>
      <c r="R7018" t="s">
        <v>46408</v>
      </c>
      <c r="S7018" s="4" t="str">
        <f t="shared" si="109"/>
        <v>2003</v>
      </c>
    </row>
    <row r="7019" spans="1:19" hidden="1" x14ac:dyDescent="0.35">
      <c r="A7019" t="s">
        <v>46406</v>
      </c>
      <c r="B7019" t="s">
        <v>46407</v>
      </c>
      <c r="C7019" t="s">
        <v>46409</v>
      </c>
      <c r="D7019" t="s">
        <v>46410</v>
      </c>
      <c r="E7019" t="s">
        <v>46411</v>
      </c>
      <c r="F7019" t="s">
        <v>46412</v>
      </c>
      <c r="I7019" t="s">
        <v>46413</v>
      </c>
      <c r="J7019" t="s">
        <v>46414</v>
      </c>
      <c r="M7019" t="s">
        <v>112299</v>
      </c>
      <c r="N7019" t="s">
        <v>247</v>
      </c>
      <c r="O7019" s="3" t="s">
        <v>46415</v>
      </c>
      <c r="P7019" t="s">
        <v>247</v>
      </c>
      <c r="Q7019" t="s">
        <v>247</v>
      </c>
      <c r="R7019" t="s">
        <v>46415</v>
      </c>
      <c r="S7019" s="4" t="str">
        <f t="shared" si="109"/>
        <v>2003</v>
      </c>
    </row>
    <row r="7020" spans="1:19" hidden="1" x14ac:dyDescent="0.35">
      <c r="A7020" t="s">
        <v>46411</v>
      </c>
      <c r="B7020" t="s">
        <v>46412</v>
      </c>
      <c r="C7020" t="s">
        <v>46416</v>
      </c>
      <c r="D7020" t="s">
        <v>46417</v>
      </c>
      <c r="E7020" t="s">
        <v>46418</v>
      </c>
      <c r="F7020" t="s">
        <v>46419</v>
      </c>
      <c r="I7020" t="s">
        <v>46420</v>
      </c>
      <c r="J7020" t="s">
        <v>46421</v>
      </c>
      <c r="M7020" t="s">
        <v>112298</v>
      </c>
      <c r="N7020" t="s">
        <v>28</v>
      </c>
      <c r="O7020" s="3" t="s">
        <v>46422</v>
      </c>
      <c r="P7020" t="s">
        <v>16314</v>
      </c>
      <c r="Q7020" t="s">
        <v>16314</v>
      </c>
      <c r="R7020" t="s">
        <v>46422</v>
      </c>
      <c r="S7020" s="4" t="str">
        <f t="shared" si="109"/>
        <v>2003</v>
      </c>
    </row>
    <row r="7021" spans="1:19" hidden="1" x14ac:dyDescent="0.35">
      <c r="A7021" t="s">
        <v>46418</v>
      </c>
      <c r="B7021" t="s">
        <v>46419</v>
      </c>
      <c r="C7021" t="s">
        <v>46423</v>
      </c>
      <c r="D7021" t="s">
        <v>46424</v>
      </c>
      <c r="E7021" t="s">
        <v>46425</v>
      </c>
      <c r="F7021" t="s">
        <v>46426</v>
      </c>
      <c r="I7021" t="s">
        <v>46427</v>
      </c>
      <c r="J7021" t="s">
        <v>46428</v>
      </c>
      <c r="M7021" t="s">
        <v>112297</v>
      </c>
      <c r="N7021" t="s">
        <v>124</v>
      </c>
      <c r="O7021" s="3" t="s">
        <v>46429</v>
      </c>
      <c r="P7021" t="s">
        <v>124</v>
      </c>
      <c r="Q7021" t="s">
        <v>124</v>
      </c>
      <c r="R7021" t="s">
        <v>46429</v>
      </c>
      <c r="S7021" s="4" t="str">
        <f t="shared" si="109"/>
        <v>2003</v>
      </c>
    </row>
    <row r="7022" spans="1:19" hidden="1" x14ac:dyDescent="0.35">
      <c r="A7022" t="s">
        <v>46425</v>
      </c>
      <c r="B7022" t="s">
        <v>46426</v>
      </c>
      <c r="C7022" t="s">
        <v>46430</v>
      </c>
      <c r="D7022" t="s">
        <v>46431</v>
      </c>
      <c r="E7022" t="s">
        <v>46432</v>
      </c>
      <c r="F7022" t="s">
        <v>46433</v>
      </c>
      <c r="I7022" t="s">
        <v>46434</v>
      </c>
      <c r="J7022" t="s">
        <v>46435</v>
      </c>
      <c r="M7022" t="s">
        <v>112298</v>
      </c>
      <c r="N7022" t="s">
        <v>28</v>
      </c>
      <c r="O7022" s="3" t="s">
        <v>46436</v>
      </c>
      <c r="P7022" t="s">
        <v>16314</v>
      </c>
      <c r="Q7022" t="s">
        <v>16314</v>
      </c>
      <c r="R7022" t="s">
        <v>46436</v>
      </c>
      <c r="S7022" s="4" t="str">
        <f t="shared" si="109"/>
        <v>2003</v>
      </c>
    </row>
    <row r="7023" spans="1:19" hidden="1" x14ac:dyDescent="0.35">
      <c r="A7023" t="s">
        <v>46432</v>
      </c>
      <c r="B7023" t="s">
        <v>46433</v>
      </c>
      <c r="C7023" t="s">
        <v>46437</v>
      </c>
      <c r="D7023" t="s">
        <v>46438</v>
      </c>
      <c r="E7023" t="s">
        <v>46439</v>
      </c>
      <c r="F7023" t="s">
        <v>46440</v>
      </c>
      <c r="I7023" t="s">
        <v>46441</v>
      </c>
      <c r="J7023" t="s">
        <v>46442</v>
      </c>
      <c r="M7023" t="s">
        <v>112297</v>
      </c>
      <c r="N7023" t="s">
        <v>124</v>
      </c>
      <c r="O7023" s="3" t="s">
        <v>46443</v>
      </c>
      <c r="P7023" t="s">
        <v>124</v>
      </c>
      <c r="Q7023" t="s">
        <v>124</v>
      </c>
      <c r="R7023" t="s">
        <v>46443</v>
      </c>
      <c r="S7023" s="4" t="str">
        <f t="shared" si="109"/>
        <v>2003</v>
      </c>
    </row>
    <row r="7024" spans="1:19" hidden="1" x14ac:dyDescent="0.35">
      <c r="A7024" t="s">
        <v>46439</v>
      </c>
      <c r="B7024" t="s">
        <v>46440</v>
      </c>
      <c r="C7024" t="s">
        <v>46444</v>
      </c>
      <c r="D7024" t="s">
        <v>46445</v>
      </c>
      <c r="E7024" t="s">
        <v>46446</v>
      </c>
      <c r="F7024" t="s">
        <v>46447</v>
      </c>
      <c r="I7024" t="s">
        <v>46448</v>
      </c>
      <c r="J7024" t="s">
        <v>46449</v>
      </c>
      <c r="M7024" t="s">
        <v>112297</v>
      </c>
      <c r="N7024" t="s">
        <v>16314</v>
      </c>
      <c r="O7024" s="3" t="s">
        <v>46450</v>
      </c>
      <c r="P7024" t="s">
        <v>16314</v>
      </c>
      <c r="Q7024" t="s">
        <v>16314</v>
      </c>
      <c r="R7024" t="s">
        <v>46450</v>
      </c>
      <c r="S7024" s="4" t="str">
        <f t="shared" si="109"/>
        <v>2003</v>
      </c>
    </row>
    <row r="7025" spans="1:19" hidden="1" x14ac:dyDescent="0.35">
      <c r="A7025" t="s">
        <v>46446</v>
      </c>
      <c r="B7025" t="s">
        <v>46447</v>
      </c>
      <c r="C7025" t="s">
        <v>46451</v>
      </c>
      <c r="D7025" t="s">
        <v>46452</v>
      </c>
      <c r="E7025" t="s">
        <v>46453</v>
      </c>
      <c r="F7025" t="s">
        <v>46454</v>
      </c>
      <c r="I7025" t="s">
        <v>46455</v>
      </c>
      <c r="J7025" t="s">
        <v>46456</v>
      </c>
      <c r="M7025" t="s">
        <v>112315</v>
      </c>
      <c r="N7025" t="s">
        <v>159</v>
      </c>
      <c r="O7025" s="3" t="s">
        <v>46457</v>
      </c>
      <c r="P7025" t="s">
        <v>159</v>
      </c>
      <c r="Q7025" t="s">
        <v>159</v>
      </c>
      <c r="R7025" t="s">
        <v>46457</v>
      </c>
      <c r="S7025" s="4" t="str">
        <f t="shared" si="109"/>
        <v>2003</v>
      </c>
    </row>
    <row r="7026" spans="1:19" hidden="1" x14ac:dyDescent="0.35">
      <c r="A7026" t="s">
        <v>46453</v>
      </c>
      <c r="B7026" t="s">
        <v>46454</v>
      </c>
      <c r="C7026" t="s">
        <v>46458</v>
      </c>
      <c r="D7026" t="s">
        <v>46459</v>
      </c>
      <c r="E7026" t="s">
        <v>46460</v>
      </c>
      <c r="F7026" t="s">
        <v>46461</v>
      </c>
      <c r="I7026" t="s">
        <v>46462</v>
      </c>
      <c r="J7026" t="s">
        <v>46463</v>
      </c>
      <c r="M7026" t="s">
        <v>112297</v>
      </c>
      <c r="N7026" t="s">
        <v>124</v>
      </c>
      <c r="O7026" s="3" t="s">
        <v>46464</v>
      </c>
      <c r="P7026" t="s">
        <v>124</v>
      </c>
      <c r="Q7026" t="s">
        <v>124</v>
      </c>
      <c r="R7026" t="s">
        <v>46464</v>
      </c>
      <c r="S7026" s="4" t="str">
        <f t="shared" si="109"/>
        <v>2003</v>
      </c>
    </row>
    <row r="7027" spans="1:19" hidden="1" x14ac:dyDescent="0.35">
      <c r="A7027" t="s">
        <v>46460</v>
      </c>
      <c r="B7027" t="s">
        <v>46461</v>
      </c>
      <c r="C7027" t="s">
        <v>46465</v>
      </c>
      <c r="D7027" t="s">
        <v>46466</v>
      </c>
      <c r="E7027" s="1" t="s">
        <v>46467</v>
      </c>
      <c r="F7027" s="1" t="s">
        <v>46468</v>
      </c>
      <c r="I7027" t="s">
        <v>46469</v>
      </c>
      <c r="J7027" t="s">
        <v>46470</v>
      </c>
      <c r="M7027" t="s">
        <v>112299</v>
      </c>
      <c r="N7027" t="s">
        <v>247</v>
      </c>
      <c r="O7027" s="3" t="s">
        <v>46471</v>
      </c>
      <c r="P7027" t="s">
        <v>247</v>
      </c>
      <c r="Q7027" t="s">
        <v>247</v>
      </c>
      <c r="R7027" t="s">
        <v>46471</v>
      </c>
      <c r="S7027" s="4" t="str">
        <f t="shared" si="109"/>
        <v>2003</v>
      </c>
    </row>
    <row r="7028" spans="1:19" hidden="1" x14ac:dyDescent="0.35">
      <c r="A7028" s="1" t="s">
        <v>46467</v>
      </c>
      <c r="B7028" s="1" t="s">
        <v>46468</v>
      </c>
      <c r="C7028" t="s">
        <v>46472</v>
      </c>
      <c r="D7028" t="s">
        <v>46473</v>
      </c>
      <c r="E7028" t="s">
        <v>46474</v>
      </c>
      <c r="F7028" t="s">
        <v>46475</v>
      </c>
      <c r="I7028" t="s">
        <v>46476</v>
      </c>
      <c r="J7028" t="s">
        <v>46477</v>
      </c>
      <c r="M7028" t="s">
        <v>112297</v>
      </c>
      <c r="N7028" t="s">
        <v>124</v>
      </c>
      <c r="O7028" s="3" t="s">
        <v>46478</v>
      </c>
      <c r="P7028" t="s">
        <v>124</v>
      </c>
      <c r="Q7028" t="s">
        <v>124</v>
      </c>
      <c r="R7028" t="s">
        <v>46478</v>
      </c>
      <c r="S7028" s="4" t="str">
        <f t="shared" si="109"/>
        <v>2003</v>
      </c>
    </row>
    <row r="7029" spans="1:19" hidden="1" x14ac:dyDescent="0.35">
      <c r="A7029" t="s">
        <v>46474</v>
      </c>
      <c r="B7029" t="s">
        <v>46475</v>
      </c>
      <c r="C7029" t="s">
        <v>46479</v>
      </c>
      <c r="D7029" t="s">
        <v>46480</v>
      </c>
      <c r="E7029" t="s">
        <v>46481</v>
      </c>
      <c r="F7029" t="s">
        <v>46482</v>
      </c>
      <c r="I7029" t="s">
        <v>46483</v>
      </c>
      <c r="J7029" t="s">
        <v>46484</v>
      </c>
      <c r="M7029" t="s">
        <v>112297</v>
      </c>
      <c r="N7029" t="s">
        <v>124</v>
      </c>
      <c r="O7029" s="3" t="s">
        <v>46485</v>
      </c>
      <c r="P7029" t="s">
        <v>124</v>
      </c>
      <c r="Q7029" t="s">
        <v>124</v>
      </c>
      <c r="R7029" t="s">
        <v>46485</v>
      </c>
      <c r="S7029" s="4" t="str">
        <f t="shared" si="109"/>
        <v>2003</v>
      </c>
    </row>
    <row r="7030" spans="1:19" hidden="1" x14ac:dyDescent="0.35">
      <c r="A7030" t="s">
        <v>46481</v>
      </c>
      <c r="B7030" t="s">
        <v>46482</v>
      </c>
      <c r="C7030" t="s">
        <v>46486</v>
      </c>
      <c r="D7030" t="s">
        <v>46487</v>
      </c>
      <c r="E7030" t="s">
        <v>46488</v>
      </c>
      <c r="F7030" t="s">
        <v>46489</v>
      </c>
      <c r="I7030" t="s">
        <v>46490</v>
      </c>
      <c r="J7030" t="s">
        <v>46491</v>
      </c>
      <c r="M7030" t="s">
        <v>112297</v>
      </c>
      <c r="N7030" t="s">
        <v>124</v>
      </c>
      <c r="O7030" s="3" t="s">
        <v>46492</v>
      </c>
      <c r="P7030" t="s">
        <v>124</v>
      </c>
      <c r="Q7030" t="s">
        <v>124</v>
      </c>
      <c r="R7030" t="s">
        <v>46492</v>
      </c>
      <c r="S7030" s="4" t="str">
        <f t="shared" si="109"/>
        <v>2003</v>
      </c>
    </row>
    <row r="7031" spans="1:19" hidden="1" x14ac:dyDescent="0.35">
      <c r="A7031" t="s">
        <v>46488</v>
      </c>
      <c r="B7031" t="s">
        <v>46489</v>
      </c>
      <c r="C7031" t="s">
        <v>46493</v>
      </c>
      <c r="D7031" t="s">
        <v>46494</v>
      </c>
      <c r="E7031" t="s">
        <v>46495</v>
      </c>
      <c r="F7031" t="s">
        <v>46496</v>
      </c>
      <c r="I7031" t="s">
        <v>46497</v>
      </c>
      <c r="J7031" t="s">
        <v>46498</v>
      </c>
      <c r="M7031" t="s">
        <v>112297</v>
      </c>
      <c r="N7031" t="s">
        <v>124</v>
      </c>
      <c r="O7031" s="3" t="s">
        <v>46499</v>
      </c>
      <c r="P7031" t="s">
        <v>124</v>
      </c>
      <c r="Q7031" t="s">
        <v>124</v>
      </c>
      <c r="R7031" t="s">
        <v>46499</v>
      </c>
      <c r="S7031" s="4" t="str">
        <f t="shared" si="109"/>
        <v>2003</v>
      </c>
    </row>
    <row r="7032" spans="1:19" hidden="1" x14ac:dyDescent="0.35">
      <c r="A7032" t="s">
        <v>46495</v>
      </c>
      <c r="B7032" t="s">
        <v>46496</v>
      </c>
      <c r="C7032" t="s">
        <v>46500</v>
      </c>
      <c r="D7032" t="s">
        <v>46501</v>
      </c>
      <c r="E7032" s="1" t="s">
        <v>46502</v>
      </c>
      <c r="F7032" s="1" t="s">
        <v>46503</v>
      </c>
      <c r="I7032" t="s">
        <v>46504</v>
      </c>
      <c r="J7032" t="s">
        <v>46505</v>
      </c>
      <c r="M7032" t="s">
        <v>112297</v>
      </c>
      <c r="N7032" t="s">
        <v>124</v>
      </c>
      <c r="O7032" s="3" t="s">
        <v>46506</v>
      </c>
      <c r="P7032" t="s">
        <v>124</v>
      </c>
      <c r="Q7032" t="s">
        <v>124</v>
      </c>
      <c r="R7032" t="s">
        <v>46506</v>
      </c>
      <c r="S7032" s="4" t="str">
        <f t="shared" si="109"/>
        <v>2003</v>
      </c>
    </row>
    <row r="7033" spans="1:19" hidden="1" x14ac:dyDescent="0.35">
      <c r="A7033" s="1" t="s">
        <v>46502</v>
      </c>
      <c r="B7033" s="1" t="s">
        <v>46503</v>
      </c>
      <c r="C7033" t="s">
        <v>46507</v>
      </c>
      <c r="D7033" t="s">
        <v>46508</v>
      </c>
      <c r="E7033" t="s">
        <v>46509</v>
      </c>
      <c r="F7033" t="s">
        <v>46510</v>
      </c>
      <c r="I7033" t="s">
        <v>46511</v>
      </c>
      <c r="J7033" t="s">
        <v>46512</v>
      </c>
      <c r="M7033" t="s">
        <v>112297</v>
      </c>
      <c r="N7033" t="s">
        <v>16314</v>
      </c>
      <c r="O7033" s="3" t="s">
        <v>46513</v>
      </c>
      <c r="P7033" t="s">
        <v>16314</v>
      </c>
      <c r="Q7033" t="s">
        <v>16314</v>
      </c>
      <c r="R7033" t="s">
        <v>46513</v>
      </c>
      <c r="S7033" s="4" t="str">
        <f t="shared" si="109"/>
        <v>2003</v>
      </c>
    </row>
    <row r="7034" spans="1:19" hidden="1" x14ac:dyDescent="0.35">
      <c r="A7034" t="s">
        <v>46509</v>
      </c>
      <c r="B7034" t="s">
        <v>46510</v>
      </c>
      <c r="C7034" t="s">
        <v>46514</v>
      </c>
      <c r="D7034" t="s">
        <v>46515</v>
      </c>
      <c r="E7034" t="s">
        <v>46516</v>
      </c>
      <c r="F7034" t="s">
        <v>46517</v>
      </c>
      <c r="I7034" t="s">
        <v>46518</v>
      </c>
      <c r="J7034" t="s">
        <v>46519</v>
      </c>
      <c r="M7034" t="s">
        <v>112297</v>
      </c>
      <c r="N7034" t="s">
        <v>16314</v>
      </c>
      <c r="O7034" s="3" t="s">
        <v>46520</v>
      </c>
      <c r="P7034" t="s">
        <v>16314</v>
      </c>
      <c r="Q7034" t="s">
        <v>16314</v>
      </c>
      <c r="R7034" t="s">
        <v>46520</v>
      </c>
      <c r="S7034" s="4" t="str">
        <f t="shared" si="109"/>
        <v>2003</v>
      </c>
    </row>
    <row r="7035" spans="1:19" hidden="1" x14ac:dyDescent="0.35">
      <c r="A7035" t="s">
        <v>46516</v>
      </c>
      <c r="B7035" t="s">
        <v>46517</v>
      </c>
      <c r="C7035" t="s">
        <v>46521</v>
      </c>
      <c r="D7035" t="s">
        <v>46522</v>
      </c>
      <c r="E7035" t="s">
        <v>46523</v>
      </c>
      <c r="F7035" t="s">
        <v>46524</v>
      </c>
      <c r="I7035" t="s">
        <v>46525</v>
      </c>
      <c r="J7035" t="s">
        <v>46526</v>
      </c>
      <c r="M7035" t="s">
        <v>112297</v>
      </c>
      <c r="N7035" t="s">
        <v>124</v>
      </c>
      <c r="O7035" s="3" t="s">
        <v>46527</v>
      </c>
      <c r="P7035" t="s">
        <v>124</v>
      </c>
      <c r="Q7035" t="s">
        <v>124</v>
      </c>
      <c r="R7035" t="s">
        <v>46527</v>
      </c>
      <c r="S7035" s="4" t="str">
        <f t="shared" si="109"/>
        <v>2003</v>
      </c>
    </row>
    <row r="7036" spans="1:19" hidden="1" x14ac:dyDescent="0.35">
      <c r="A7036" t="s">
        <v>46523</v>
      </c>
      <c r="B7036" t="s">
        <v>46524</v>
      </c>
      <c r="C7036" t="s">
        <v>46528</v>
      </c>
      <c r="D7036" t="s">
        <v>46529</v>
      </c>
      <c r="E7036" t="s">
        <v>46530</v>
      </c>
      <c r="F7036" t="s">
        <v>46531</v>
      </c>
      <c r="I7036" t="s">
        <v>46532</v>
      </c>
      <c r="J7036" t="s">
        <v>46533</v>
      </c>
      <c r="M7036" t="s">
        <v>112297</v>
      </c>
      <c r="N7036" t="s">
        <v>16314</v>
      </c>
      <c r="O7036" s="3" t="s">
        <v>46534</v>
      </c>
      <c r="P7036" t="s">
        <v>16314</v>
      </c>
      <c r="Q7036" t="s">
        <v>16314</v>
      </c>
      <c r="R7036" t="s">
        <v>46534</v>
      </c>
      <c r="S7036" s="4" t="str">
        <f t="shared" si="109"/>
        <v>2003</v>
      </c>
    </row>
    <row r="7037" spans="1:19" hidden="1" x14ac:dyDescent="0.35">
      <c r="A7037" t="s">
        <v>46530</v>
      </c>
      <c r="B7037" t="s">
        <v>46531</v>
      </c>
      <c r="C7037" t="s">
        <v>46535</v>
      </c>
      <c r="D7037" t="s">
        <v>46536</v>
      </c>
      <c r="E7037" t="s">
        <v>46537</v>
      </c>
      <c r="F7037" t="s">
        <v>46538</v>
      </c>
      <c r="I7037" t="s">
        <v>46539</v>
      </c>
      <c r="J7037" t="s">
        <v>46540</v>
      </c>
      <c r="M7037" t="s">
        <v>112297</v>
      </c>
      <c r="N7037" t="s">
        <v>124</v>
      </c>
      <c r="O7037" s="3" t="s">
        <v>46541</v>
      </c>
      <c r="P7037" t="s">
        <v>124</v>
      </c>
      <c r="Q7037" t="s">
        <v>124</v>
      </c>
      <c r="R7037" t="s">
        <v>46541</v>
      </c>
      <c r="S7037" s="4" t="str">
        <f t="shared" si="109"/>
        <v>2003</v>
      </c>
    </row>
    <row r="7038" spans="1:19" hidden="1" x14ac:dyDescent="0.35">
      <c r="A7038" t="s">
        <v>46537</v>
      </c>
      <c r="B7038" t="s">
        <v>46538</v>
      </c>
      <c r="C7038" t="s">
        <v>46542</v>
      </c>
      <c r="D7038" t="s">
        <v>46543</v>
      </c>
      <c r="E7038" t="s">
        <v>46544</v>
      </c>
      <c r="F7038" t="s">
        <v>46545</v>
      </c>
      <c r="I7038" t="s">
        <v>46546</v>
      </c>
      <c r="J7038" t="s">
        <v>46547</v>
      </c>
      <c r="M7038" t="s">
        <v>112297</v>
      </c>
      <c r="N7038" t="s">
        <v>124</v>
      </c>
      <c r="O7038" s="3" t="s">
        <v>46548</v>
      </c>
      <c r="P7038" t="s">
        <v>124</v>
      </c>
      <c r="Q7038" t="s">
        <v>124</v>
      </c>
      <c r="R7038" t="s">
        <v>46548</v>
      </c>
      <c r="S7038" s="4" t="str">
        <f t="shared" si="109"/>
        <v>2003</v>
      </c>
    </row>
    <row r="7039" spans="1:19" hidden="1" x14ac:dyDescent="0.35">
      <c r="A7039" t="s">
        <v>46544</v>
      </c>
      <c r="B7039" t="s">
        <v>46545</v>
      </c>
      <c r="C7039" t="s">
        <v>46549</v>
      </c>
      <c r="D7039" t="s">
        <v>46550</v>
      </c>
      <c r="E7039" t="s">
        <v>46551</v>
      </c>
      <c r="F7039" t="s">
        <v>46552</v>
      </c>
      <c r="I7039" t="s">
        <v>2322</v>
      </c>
      <c r="J7039" t="s">
        <v>2323</v>
      </c>
      <c r="M7039" t="s">
        <v>112297</v>
      </c>
      <c r="N7039" t="s">
        <v>124</v>
      </c>
      <c r="O7039" s="3" t="s">
        <v>46553</v>
      </c>
      <c r="P7039" t="s">
        <v>124</v>
      </c>
      <c r="Q7039" t="s">
        <v>124</v>
      </c>
      <c r="R7039" t="s">
        <v>46553</v>
      </c>
      <c r="S7039" s="4" t="str">
        <f t="shared" si="109"/>
        <v>2003</v>
      </c>
    </row>
    <row r="7040" spans="1:19" hidden="1" x14ac:dyDescent="0.35">
      <c r="A7040" t="s">
        <v>46551</v>
      </c>
      <c r="B7040" t="s">
        <v>46552</v>
      </c>
      <c r="C7040" t="s">
        <v>46554</v>
      </c>
      <c r="D7040" t="s">
        <v>46555</v>
      </c>
      <c r="E7040" t="s">
        <v>46556</v>
      </c>
      <c r="F7040" t="s">
        <v>46557</v>
      </c>
      <c r="I7040" t="s">
        <v>41405</v>
      </c>
      <c r="J7040" t="s">
        <v>41406</v>
      </c>
      <c r="M7040" t="s">
        <v>112297</v>
      </c>
      <c r="N7040" t="s">
        <v>124</v>
      </c>
      <c r="O7040" s="3" t="s">
        <v>46558</v>
      </c>
      <c r="P7040" t="s">
        <v>124</v>
      </c>
      <c r="Q7040" t="s">
        <v>124</v>
      </c>
      <c r="R7040" t="s">
        <v>46558</v>
      </c>
      <c r="S7040" s="4" t="str">
        <f t="shared" si="109"/>
        <v>2003</v>
      </c>
    </row>
    <row r="7041" spans="1:19" hidden="1" x14ac:dyDescent="0.35">
      <c r="A7041" t="s">
        <v>46556</v>
      </c>
      <c r="B7041" t="s">
        <v>46557</v>
      </c>
      <c r="C7041" s="1" t="s">
        <v>46559</v>
      </c>
      <c r="D7041" s="1" t="s">
        <v>46560</v>
      </c>
      <c r="E7041" t="s">
        <v>46561</v>
      </c>
      <c r="F7041" t="s">
        <v>46562</v>
      </c>
      <c r="I7041" t="s">
        <v>46563</v>
      </c>
      <c r="J7041" t="s">
        <v>46564</v>
      </c>
      <c r="M7041" t="s">
        <v>112297</v>
      </c>
      <c r="N7041" t="s">
        <v>124</v>
      </c>
      <c r="O7041" s="3" t="s">
        <v>46565</v>
      </c>
      <c r="P7041" t="s">
        <v>124</v>
      </c>
      <c r="Q7041" t="s">
        <v>124</v>
      </c>
      <c r="R7041" t="s">
        <v>46565</v>
      </c>
      <c r="S7041" s="4" t="str">
        <f t="shared" si="109"/>
        <v>2003</v>
      </c>
    </row>
    <row r="7042" spans="1:19" hidden="1" x14ac:dyDescent="0.35">
      <c r="A7042" t="s">
        <v>46561</v>
      </c>
      <c r="B7042" t="s">
        <v>46562</v>
      </c>
      <c r="C7042" t="s">
        <v>46566</v>
      </c>
      <c r="D7042" t="s">
        <v>46567</v>
      </c>
      <c r="E7042" t="s">
        <v>46568</v>
      </c>
      <c r="F7042" t="s">
        <v>46569</v>
      </c>
      <c r="I7042" t="s">
        <v>29034</v>
      </c>
      <c r="J7042" t="s">
        <v>29035</v>
      </c>
      <c r="M7042" t="s">
        <v>112314</v>
      </c>
      <c r="N7042" t="s">
        <v>16314</v>
      </c>
      <c r="O7042" s="3" t="s">
        <v>46570</v>
      </c>
      <c r="P7042" t="s">
        <v>16314</v>
      </c>
      <c r="Q7042" t="s">
        <v>16314</v>
      </c>
      <c r="R7042" t="s">
        <v>46570</v>
      </c>
      <c r="S7042" s="4" t="str">
        <f t="shared" si="109"/>
        <v>2003</v>
      </c>
    </row>
    <row r="7043" spans="1:19" ht="29" hidden="1" x14ac:dyDescent="0.35">
      <c r="A7043" t="s">
        <v>46568</v>
      </c>
      <c r="B7043" t="s">
        <v>46569</v>
      </c>
      <c r="C7043" t="s">
        <v>46571</v>
      </c>
      <c r="D7043" t="s">
        <v>46572</v>
      </c>
      <c r="E7043" t="s">
        <v>46573</v>
      </c>
      <c r="F7043" t="s">
        <v>46574</v>
      </c>
      <c r="I7043" t="s">
        <v>46575</v>
      </c>
      <c r="J7043" t="s">
        <v>46576</v>
      </c>
      <c r="K7043" s="2" t="s">
        <v>33226</v>
      </c>
      <c r="M7043" t="s">
        <v>112314</v>
      </c>
      <c r="N7043" t="s">
        <v>28736</v>
      </c>
      <c r="O7043" s="3" t="s">
        <v>46577</v>
      </c>
      <c r="P7043" t="s">
        <v>28736</v>
      </c>
      <c r="Q7043" t="s">
        <v>28736</v>
      </c>
      <c r="R7043" t="s">
        <v>46577</v>
      </c>
      <c r="S7043" s="4" t="str">
        <f t="shared" ref="S7043:S7106" si="110">LEFT(RIGHT(R7043,19),4)</f>
        <v>2003</v>
      </c>
    </row>
    <row r="7044" spans="1:19" hidden="1" x14ac:dyDescent="0.35">
      <c r="A7044" t="s">
        <v>46573</v>
      </c>
      <c r="B7044" t="s">
        <v>46574</v>
      </c>
      <c r="C7044" t="s">
        <v>46578</v>
      </c>
      <c r="D7044" t="s">
        <v>46579</v>
      </c>
      <c r="E7044" t="s">
        <v>46580</v>
      </c>
      <c r="F7044" t="s">
        <v>46581</v>
      </c>
      <c r="I7044" t="s">
        <v>46582</v>
      </c>
      <c r="J7044" t="s">
        <v>46583</v>
      </c>
      <c r="M7044" t="s">
        <v>16314</v>
      </c>
      <c r="N7044" t="s">
        <v>16314</v>
      </c>
      <c r="O7044" s="3" t="s">
        <v>46584</v>
      </c>
      <c r="P7044" t="s">
        <v>16314</v>
      </c>
      <c r="Q7044" t="s">
        <v>16314</v>
      </c>
      <c r="R7044" t="s">
        <v>46584</v>
      </c>
      <c r="S7044" s="4" t="str">
        <f t="shared" si="110"/>
        <v>2003</v>
      </c>
    </row>
    <row r="7045" spans="1:19" hidden="1" x14ac:dyDescent="0.35">
      <c r="A7045" t="s">
        <v>46580</v>
      </c>
      <c r="B7045" t="s">
        <v>46581</v>
      </c>
      <c r="C7045" t="s">
        <v>46585</v>
      </c>
      <c r="D7045" t="s">
        <v>46586</v>
      </c>
      <c r="E7045" t="s">
        <v>46587</v>
      </c>
      <c r="F7045" t="s">
        <v>46588</v>
      </c>
      <c r="I7045" t="s">
        <v>46589</v>
      </c>
      <c r="J7045" t="s">
        <v>46590</v>
      </c>
      <c r="M7045" t="s">
        <v>112299</v>
      </c>
      <c r="N7045" t="s">
        <v>247</v>
      </c>
      <c r="O7045" s="3" t="s">
        <v>46591</v>
      </c>
      <c r="P7045" t="s">
        <v>247</v>
      </c>
      <c r="Q7045" t="s">
        <v>247</v>
      </c>
      <c r="R7045" t="s">
        <v>46591</v>
      </c>
      <c r="S7045" s="4" t="str">
        <f t="shared" si="110"/>
        <v>2003</v>
      </c>
    </row>
    <row r="7046" spans="1:19" hidden="1" x14ac:dyDescent="0.35">
      <c r="A7046" t="s">
        <v>46587</v>
      </c>
      <c r="B7046" t="s">
        <v>46588</v>
      </c>
      <c r="C7046" t="s">
        <v>46592</v>
      </c>
      <c r="D7046" t="s">
        <v>46593</v>
      </c>
      <c r="E7046" t="s">
        <v>46594</v>
      </c>
      <c r="F7046" t="s">
        <v>46595</v>
      </c>
      <c r="I7046" t="s">
        <v>46596</v>
      </c>
      <c r="J7046" t="s">
        <v>46597</v>
      </c>
      <c r="M7046" t="s">
        <v>112298</v>
      </c>
      <c r="N7046" t="s">
        <v>28</v>
      </c>
      <c r="O7046" s="3" t="s">
        <v>46598</v>
      </c>
      <c r="P7046" t="s">
        <v>16314</v>
      </c>
      <c r="Q7046" t="s">
        <v>16314</v>
      </c>
      <c r="R7046" t="s">
        <v>46598</v>
      </c>
      <c r="S7046" s="4" t="str">
        <f t="shared" si="110"/>
        <v>2003</v>
      </c>
    </row>
    <row r="7047" spans="1:19" hidden="1" x14ac:dyDescent="0.35">
      <c r="A7047" t="s">
        <v>46594</v>
      </c>
      <c r="B7047" t="s">
        <v>46595</v>
      </c>
      <c r="C7047" t="s">
        <v>46599</v>
      </c>
      <c r="D7047" t="s">
        <v>46600</v>
      </c>
      <c r="E7047" t="s">
        <v>46601</v>
      </c>
      <c r="F7047" t="s">
        <v>46602</v>
      </c>
      <c r="I7047" t="s">
        <v>46603</v>
      </c>
      <c r="J7047" t="s">
        <v>29035</v>
      </c>
      <c r="M7047" t="s">
        <v>112314</v>
      </c>
      <c r="N7047" t="s">
        <v>16314</v>
      </c>
      <c r="O7047" s="3" t="s">
        <v>46604</v>
      </c>
      <c r="P7047" t="s">
        <v>16314</v>
      </c>
      <c r="Q7047" t="s">
        <v>16314</v>
      </c>
      <c r="R7047" t="s">
        <v>46604</v>
      </c>
      <c r="S7047" s="4" t="str">
        <f t="shared" si="110"/>
        <v>2003</v>
      </c>
    </row>
    <row r="7048" spans="1:19" hidden="1" x14ac:dyDescent="0.35">
      <c r="A7048" t="s">
        <v>46601</v>
      </c>
      <c r="B7048" t="s">
        <v>46602</v>
      </c>
      <c r="C7048" t="s">
        <v>46605</v>
      </c>
      <c r="D7048" t="s">
        <v>46606</v>
      </c>
      <c r="E7048" t="s">
        <v>46607</v>
      </c>
      <c r="F7048" t="s">
        <v>46608</v>
      </c>
      <c r="I7048" t="s">
        <v>512</v>
      </c>
      <c r="J7048" t="s">
        <v>512</v>
      </c>
      <c r="M7048" t="s">
        <v>112297</v>
      </c>
      <c r="N7048" t="s">
        <v>124</v>
      </c>
      <c r="O7048" s="3" t="s">
        <v>46609</v>
      </c>
      <c r="P7048" t="s">
        <v>124</v>
      </c>
      <c r="Q7048" t="s">
        <v>124</v>
      </c>
      <c r="R7048" t="s">
        <v>46609</v>
      </c>
      <c r="S7048" s="4" t="str">
        <f t="shared" si="110"/>
        <v>2003</v>
      </c>
    </row>
    <row r="7049" spans="1:19" hidden="1" x14ac:dyDescent="0.35">
      <c r="A7049" t="s">
        <v>46607</v>
      </c>
      <c r="B7049" t="s">
        <v>46608</v>
      </c>
      <c r="C7049" t="s">
        <v>46610</v>
      </c>
      <c r="D7049" t="s">
        <v>46611</v>
      </c>
      <c r="E7049" t="s">
        <v>46612</v>
      </c>
      <c r="F7049" t="s">
        <v>46613</v>
      </c>
      <c r="I7049" t="s">
        <v>46614</v>
      </c>
      <c r="J7049" t="s">
        <v>15848</v>
      </c>
      <c r="M7049" t="s">
        <v>112297</v>
      </c>
      <c r="N7049" t="s">
        <v>124</v>
      </c>
      <c r="O7049" s="3" t="s">
        <v>46615</v>
      </c>
      <c r="P7049" t="s">
        <v>124</v>
      </c>
      <c r="Q7049" t="s">
        <v>124</v>
      </c>
      <c r="R7049" t="s">
        <v>46615</v>
      </c>
      <c r="S7049" s="4" t="str">
        <f t="shared" si="110"/>
        <v>2003</v>
      </c>
    </row>
    <row r="7050" spans="1:19" ht="29" hidden="1" x14ac:dyDescent="0.35">
      <c r="A7050" t="s">
        <v>46612</v>
      </c>
      <c r="B7050" t="s">
        <v>46613</v>
      </c>
      <c r="C7050" t="s">
        <v>46616</v>
      </c>
      <c r="D7050" t="s">
        <v>46617</v>
      </c>
      <c r="E7050" s="1" t="s">
        <v>46618</v>
      </c>
      <c r="F7050" s="1" t="s">
        <v>46619</v>
      </c>
      <c r="I7050" t="s">
        <v>46620</v>
      </c>
      <c r="J7050" t="s">
        <v>46621</v>
      </c>
      <c r="K7050" s="2" t="s">
        <v>33226</v>
      </c>
      <c r="M7050" t="s">
        <v>112314</v>
      </c>
      <c r="N7050" t="s">
        <v>28736</v>
      </c>
      <c r="O7050" s="3" t="s">
        <v>46622</v>
      </c>
      <c r="P7050" t="s">
        <v>28736</v>
      </c>
      <c r="Q7050" t="s">
        <v>28736</v>
      </c>
      <c r="R7050" t="s">
        <v>46622</v>
      </c>
      <c r="S7050" s="4" t="str">
        <f t="shared" si="110"/>
        <v>2003</v>
      </c>
    </row>
    <row r="7051" spans="1:19" ht="29" hidden="1" x14ac:dyDescent="0.35">
      <c r="A7051" s="1" t="s">
        <v>46618</v>
      </c>
      <c r="B7051" s="1" t="s">
        <v>46619</v>
      </c>
      <c r="C7051" t="s">
        <v>46623</v>
      </c>
      <c r="D7051" t="s">
        <v>46624</v>
      </c>
      <c r="E7051" t="s">
        <v>46625</v>
      </c>
      <c r="F7051" t="s">
        <v>46626</v>
      </c>
      <c r="I7051" t="s">
        <v>46627</v>
      </c>
      <c r="J7051" t="s">
        <v>46628</v>
      </c>
      <c r="K7051" s="2" t="s">
        <v>33226</v>
      </c>
      <c r="M7051" t="s">
        <v>112314</v>
      </c>
      <c r="N7051" t="s">
        <v>28736</v>
      </c>
      <c r="O7051" s="3" t="s">
        <v>46629</v>
      </c>
      <c r="P7051" t="s">
        <v>28736</v>
      </c>
      <c r="Q7051" t="s">
        <v>28736</v>
      </c>
      <c r="R7051" t="s">
        <v>46629</v>
      </c>
      <c r="S7051" s="4" t="str">
        <f t="shared" si="110"/>
        <v>2003</v>
      </c>
    </row>
    <row r="7052" spans="1:19" ht="29" hidden="1" x14ac:dyDescent="0.35">
      <c r="A7052" t="s">
        <v>46625</v>
      </c>
      <c r="B7052" t="s">
        <v>46626</v>
      </c>
      <c r="C7052" t="s">
        <v>46630</v>
      </c>
      <c r="D7052" t="s">
        <v>46631</v>
      </c>
      <c r="E7052" s="1" t="s">
        <v>46632</v>
      </c>
      <c r="F7052" s="1" t="s">
        <v>46633</v>
      </c>
      <c r="I7052" t="s">
        <v>46634</v>
      </c>
      <c r="J7052" t="s">
        <v>46635</v>
      </c>
      <c r="K7052" s="2" t="s">
        <v>33226</v>
      </c>
      <c r="M7052" t="s">
        <v>112314</v>
      </c>
      <c r="N7052" t="s">
        <v>28736</v>
      </c>
      <c r="O7052" s="3" t="s">
        <v>46636</v>
      </c>
      <c r="P7052" t="s">
        <v>28736</v>
      </c>
      <c r="Q7052" t="s">
        <v>28736</v>
      </c>
      <c r="R7052" t="s">
        <v>46636</v>
      </c>
      <c r="S7052" s="4" t="str">
        <f t="shared" si="110"/>
        <v>2003</v>
      </c>
    </row>
    <row r="7053" spans="1:19" hidden="1" x14ac:dyDescent="0.35">
      <c r="A7053" s="1" t="s">
        <v>46632</v>
      </c>
      <c r="B7053" s="1" t="s">
        <v>46633</v>
      </c>
      <c r="C7053" t="s">
        <v>46637</v>
      </c>
      <c r="D7053" t="s">
        <v>46638</v>
      </c>
      <c r="E7053" t="s">
        <v>46639</v>
      </c>
      <c r="F7053" t="s">
        <v>46640</v>
      </c>
      <c r="I7053" t="s">
        <v>46641</v>
      </c>
      <c r="J7053" t="s">
        <v>46642</v>
      </c>
      <c r="M7053" t="s">
        <v>112297</v>
      </c>
      <c r="N7053" t="s">
        <v>124</v>
      </c>
      <c r="O7053" s="3" t="s">
        <v>46643</v>
      </c>
      <c r="P7053" t="s">
        <v>124</v>
      </c>
      <c r="Q7053" t="s">
        <v>124</v>
      </c>
      <c r="R7053" t="s">
        <v>46643</v>
      </c>
      <c r="S7053" s="4" t="str">
        <f t="shared" si="110"/>
        <v>2003</v>
      </c>
    </row>
    <row r="7054" spans="1:19" hidden="1" x14ac:dyDescent="0.35">
      <c r="A7054" t="s">
        <v>46639</v>
      </c>
      <c r="B7054" t="s">
        <v>46640</v>
      </c>
      <c r="C7054" t="s">
        <v>46644</v>
      </c>
      <c r="D7054" t="s">
        <v>46645</v>
      </c>
      <c r="E7054" t="s">
        <v>46646</v>
      </c>
      <c r="F7054" t="s">
        <v>46647</v>
      </c>
      <c r="I7054" t="s">
        <v>46648</v>
      </c>
      <c r="J7054" t="s">
        <v>46649</v>
      </c>
      <c r="M7054" t="s">
        <v>112297</v>
      </c>
      <c r="N7054" t="s">
        <v>124</v>
      </c>
      <c r="O7054" s="3" t="s">
        <v>46650</v>
      </c>
      <c r="P7054" t="s">
        <v>124</v>
      </c>
      <c r="Q7054" t="s">
        <v>124</v>
      </c>
      <c r="R7054" t="s">
        <v>46650</v>
      </c>
      <c r="S7054" s="4" t="str">
        <f t="shared" si="110"/>
        <v>2003</v>
      </c>
    </row>
    <row r="7055" spans="1:19" hidden="1" x14ac:dyDescent="0.35">
      <c r="A7055" t="s">
        <v>46646</v>
      </c>
      <c r="B7055" t="s">
        <v>46647</v>
      </c>
      <c r="C7055" t="s">
        <v>46651</v>
      </c>
      <c r="D7055" t="s">
        <v>46652</v>
      </c>
      <c r="E7055" t="s">
        <v>46653</v>
      </c>
      <c r="F7055" t="s">
        <v>46654</v>
      </c>
      <c r="I7055" t="s">
        <v>46655</v>
      </c>
      <c r="J7055" t="s">
        <v>46656</v>
      </c>
      <c r="M7055" t="s">
        <v>112297</v>
      </c>
      <c r="N7055" t="s">
        <v>124</v>
      </c>
      <c r="O7055" s="3" t="s">
        <v>46657</v>
      </c>
      <c r="P7055" t="s">
        <v>124</v>
      </c>
      <c r="Q7055" t="s">
        <v>124</v>
      </c>
      <c r="R7055" t="s">
        <v>46657</v>
      </c>
      <c r="S7055" s="4" t="str">
        <f t="shared" si="110"/>
        <v>2003</v>
      </c>
    </row>
    <row r="7056" spans="1:19" hidden="1" x14ac:dyDescent="0.35">
      <c r="A7056" t="s">
        <v>46653</v>
      </c>
      <c r="B7056" t="s">
        <v>46654</v>
      </c>
      <c r="C7056" t="s">
        <v>46658</v>
      </c>
      <c r="D7056" t="s">
        <v>46659</v>
      </c>
      <c r="E7056" t="s">
        <v>46660</v>
      </c>
      <c r="F7056" t="s">
        <v>46661</v>
      </c>
      <c r="I7056" t="s">
        <v>46662</v>
      </c>
      <c r="J7056" t="s">
        <v>46663</v>
      </c>
      <c r="M7056" t="s">
        <v>112297</v>
      </c>
      <c r="N7056" t="s">
        <v>124</v>
      </c>
      <c r="O7056" s="3" t="s">
        <v>46664</v>
      </c>
      <c r="P7056" t="s">
        <v>124</v>
      </c>
      <c r="Q7056" t="s">
        <v>124</v>
      </c>
      <c r="R7056" t="s">
        <v>46664</v>
      </c>
      <c r="S7056" s="4" t="str">
        <f t="shared" si="110"/>
        <v>2003</v>
      </c>
    </row>
    <row r="7057" spans="1:19" hidden="1" x14ac:dyDescent="0.35">
      <c r="A7057" t="s">
        <v>46660</v>
      </c>
      <c r="B7057" t="s">
        <v>46661</v>
      </c>
      <c r="C7057" t="s">
        <v>46665</v>
      </c>
      <c r="D7057" t="s">
        <v>46666</v>
      </c>
      <c r="E7057" t="s">
        <v>46667</v>
      </c>
      <c r="F7057" t="s">
        <v>46668</v>
      </c>
      <c r="I7057" t="s">
        <v>10777</v>
      </c>
      <c r="J7057" t="s">
        <v>10777</v>
      </c>
      <c r="M7057" t="s">
        <v>16314</v>
      </c>
      <c r="N7057" t="s">
        <v>16314</v>
      </c>
      <c r="O7057" s="3" t="s">
        <v>46669</v>
      </c>
      <c r="P7057" t="s">
        <v>16314</v>
      </c>
      <c r="Q7057" t="s">
        <v>16314</v>
      </c>
      <c r="R7057" t="s">
        <v>46669</v>
      </c>
      <c r="S7057" s="4" t="str">
        <f t="shared" si="110"/>
        <v>2003</v>
      </c>
    </row>
    <row r="7058" spans="1:19" hidden="1" x14ac:dyDescent="0.35">
      <c r="A7058" t="s">
        <v>46667</v>
      </c>
      <c r="B7058" t="s">
        <v>46668</v>
      </c>
      <c r="C7058" t="s">
        <v>46670</v>
      </c>
      <c r="D7058" t="s">
        <v>46671</v>
      </c>
      <c r="E7058" t="s">
        <v>46672</v>
      </c>
      <c r="F7058" t="s">
        <v>46673</v>
      </c>
      <c r="I7058" t="s">
        <v>46674</v>
      </c>
      <c r="J7058" t="s">
        <v>46675</v>
      </c>
      <c r="M7058" t="s">
        <v>112298</v>
      </c>
      <c r="N7058" t="s">
        <v>28</v>
      </c>
      <c r="O7058" s="3" t="s">
        <v>46676</v>
      </c>
      <c r="P7058" t="s">
        <v>16314</v>
      </c>
      <c r="Q7058" t="s">
        <v>16314</v>
      </c>
      <c r="R7058" t="s">
        <v>46676</v>
      </c>
      <c r="S7058" s="4" t="str">
        <f t="shared" si="110"/>
        <v>2003</v>
      </c>
    </row>
    <row r="7059" spans="1:19" hidden="1" x14ac:dyDescent="0.35">
      <c r="A7059" t="s">
        <v>46672</v>
      </c>
      <c r="B7059" t="s">
        <v>46673</v>
      </c>
      <c r="C7059" t="s">
        <v>46677</v>
      </c>
      <c r="D7059" t="s">
        <v>46678</v>
      </c>
      <c r="E7059" t="s">
        <v>46679</v>
      </c>
      <c r="F7059" t="s">
        <v>46680</v>
      </c>
      <c r="I7059" t="s">
        <v>46681</v>
      </c>
      <c r="J7059" t="s">
        <v>46682</v>
      </c>
      <c r="M7059" t="s">
        <v>112297</v>
      </c>
      <c r="N7059" t="s">
        <v>124</v>
      </c>
      <c r="O7059" s="3" t="s">
        <v>46683</v>
      </c>
      <c r="P7059" t="s">
        <v>124</v>
      </c>
      <c r="Q7059" t="s">
        <v>124</v>
      </c>
      <c r="R7059" t="s">
        <v>46683</v>
      </c>
      <c r="S7059" s="4" t="str">
        <f t="shared" si="110"/>
        <v>2003</v>
      </c>
    </row>
    <row r="7060" spans="1:19" hidden="1" x14ac:dyDescent="0.35">
      <c r="A7060" t="s">
        <v>46679</v>
      </c>
      <c r="B7060" t="s">
        <v>46680</v>
      </c>
      <c r="C7060" t="s">
        <v>46684</v>
      </c>
      <c r="D7060" t="s">
        <v>46685</v>
      </c>
      <c r="E7060" t="s">
        <v>46686</v>
      </c>
      <c r="F7060" t="s">
        <v>46687</v>
      </c>
      <c r="I7060" t="s">
        <v>46688</v>
      </c>
      <c r="J7060" t="s">
        <v>46689</v>
      </c>
      <c r="M7060" t="s">
        <v>16314</v>
      </c>
      <c r="N7060" t="s">
        <v>16314</v>
      </c>
      <c r="O7060" s="3" t="s">
        <v>46690</v>
      </c>
      <c r="P7060" t="s">
        <v>16314</v>
      </c>
      <c r="Q7060" t="s">
        <v>16314</v>
      </c>
      <c r="R7060" t="s">
        <v>46690</v>
      </c>
      <c r="S7060" s="4" t="str">
        <f t="shared" si="110"/>
        <v>2003</v>
      </c>
    </row>
    <row r="7061" spans="1:19" hidden="1" x14ac:dyDescent="0.35">
      <c r="A7061" t="s">
        <v>46686</v>
      </c>
      <c r="B7061" t="s">
        <v>46687</v>
      </c>
      <c r="C7061" t="s">
        <v>46691</v>
      </c>
      <c r="D7061" t="s">
        <v>46692</v>
      </c>
      <c r="E7061" t="s">
        <v>46693</v>
      </c>
      <c r="F7061" t="s">
        <v>46694</v>
      </c>
      <c r="I7061" t="s">
        <v>46695</v>
      </c>
      <c r="J7061" t="s">
        <v>46696</v>
      </c>
      <c r="M7061" t="s">
        <v>112298</v>
      </c>
      <c r="N7061" t="s">
        <v>28</v>
      </c>
      <c r="O7061" s="3" t="s">
        <v>46697</v>
      </c>
      <c r="P7061" t="s">
        <v>16314</v>
      </c>
      <c r="Q7061" t="s">
        <v>16314</v>
      </c>
      <c r="R7061" t="s">
        <v>46697</v>
      </c>
      <c r="S7061" s="4" t="str">
        <f t="shared" si="110"/>
        <v>2003</v>
      </c>
    </row>
    <row r="7062" spans="1:19" hidden="1" x14ac:dyDescent="0.35">
      <c r="A7062" t="s">
        <v>46693</v>
      </c>
      <c r="B7062" t="s">
        <v>46694</v>
      </c>
      <c r="C7062" t="s">
        <v>46698</v>
      </c>
      <c r="D7062" t="s">
        <v>46699</v>
      </c>
      <c r="E7062" t="s">
        <v>46700</v>
      </c>
      <c r="F7062" t="s">
        <v>46701</v>
      </c>
      <c r="I7062" t="s">
        <v>46702</v>
      </c>
      <c r="J7062" t="s">
        <v>46703</v>
      </c>
      <c r="M7062" t="s">
        <v>112298</v>
      </c>
      <c r="N7062" t="s">
        <v>28</v>
      </c>
      <c r="O7062" s="3" t="s">
        <v>46704</v>
      </c>
      <c r="P7062" t="s">
        <v>16314</v>
      </c>
      <c r="Q7062" t="s">
        <v>16314</v>
      </c>
      <c r="R7062" t="s">
        <v>46704</v>
      </c>
      <c r="S7062" s="4" t="str">
        <f t="shared" si="110"/>
        <v>2003</v>
      </c>
    </row>
    <row r="7063" spans="1:19" hidden="1" x14ac:dyDescent="0.35">
      <c r="A7063" t="s">
        <v>46700</v>
      </c>
      <c r="B7063" t="s">
        <v>46701</v>
      </c>
      <c r="C7063" s="1" t="s">
        <v>46705</v>
      </c>
      <c r="D7063" s="1" t="s">
        <v>46706</v>
      </c>
      <c r="E7063" t="s">
        <v>46707</v>
      </c>
      <c r="F7063" t="s">
        <v>46708</v>
      </c>
      <c r="I7063" t="s">
        <v>31058</v>
      </c>
      <c r="J7063" t="s">
        <v>10255</v>
      </c>
      <c r="M7063" t="s">
        <v>112297</v>
      </c>
      <c r="N7063" t="s">
        <v>124</v>
      </c>
      <c r="O7063" s="3" t="s">
        <v>46709</v>
      </c>
      <c r="P7063" t="s">
        <v>124</v>
      </c>
      <c r="Q7063" t="s">
        <v>124</v>
      </c>
      <c r="R7063" t="s">
        <v>46709</v>
      </c>
      <c r="S7063" s="4" t="str">
        <f t="shared" si="110"/>
        <v>2003</v>
      </c>
    </row>
    <row r="7064" spans="1:19" hidden="1" x14ac:dyDescent="0.35">
      <c r="A7064" t="s">
        <v>46707</v>
      </c>
      <c r="B7064" t="s">
        <v>46708</v>
      </c>
      <c r="C7064" t="s">
        <v>46710</v>
      </c>
      <c r="D7064" t="s">
        <v>46711</v>
      </c>
      <c r="E7064" t="s">
        <v>46712</v>
      </c>
      <c r="F7064">
        <v>645404561</v>
      </c>
      <c r="I7064" t="s">
        <v>46713</v>
      </c>
      <c r="J7064" t="s">
        <v>46714</v>
      </c>
      <c r="M7064" t="s">
        <v>112298</v>
      </c>
      <c r="N7064" t="s">
        <v>28</v>
      </c>
      <c r="O7064" s="3" t="s">
        <v>46715</v>
      </c>
      <c r="P7064" t="s">
        <v>16314</v>
      </c>
      <c r="Q7064" t="s">
        <v>16314</v>
      </c>
      <c r="R7064" t="s">
        <v>46715</v>
      </c>
      <c r="S7064" s="4" t="str">
        <f t="shared" si="110"/>
        <v>2003</v>
      </c>
    </row>
    <row r="7065" spans="1:19" hidden="1" x14ac:dyDescent="0.35">
      <c r="A7065" t="s">
        <v>46712</v>
      </c>
      <c r="B7065">
        <v>645404561</v>
      </c>
      <c r="C7065" t="s">
        <v>46716</v>
      </c>
      <c r="D7065" t="s">
        <v>46717</v>
      </c>
      <c r="E7065" t="s">
        <v>46718</v>
      </c>
      <c r="F7065" t="s">
        <v>46719</v>
      </c>
      <c r="I7065" t="s">
        <v>46720</v>
      </c>
      <c r="J7065" t="s">
        <v>46721</v>
      </c>
      <c r="M7065" t="s">
        <v>112297</v>
      </c>
      <c r="N7065" t="s">
        <v>124</v>
      </c>
      <c r="O7065" s="3" t="s">
        <v>46722</v>
      </c>
      <c r="P7065" t="s">
        <v>124</v>
      </c>
      <c r="Q7065" t="s">
        <v>124</v>
      </c>
      <c r="R7065" t="s">
        <v>46722</v>
      </c>
      <c r="S7065" s="4" t="str">
        <f t="shared" si="110"/>
        <v>2003</v>
      </c>
    </row>
    <row r="7066" spans="1:19" hidden="1" x14ac:dyDescent="0.35">
      <c r="A7066" t="s">
        <v>46718</v>
      </c>
      <c r="B7066" t="s">
        <v>46719</v>
      </c>
      <c r="C7066" t="s">
        <v>46723</v>
      </c>
      <c r="D7066" t="s">
        <v>46724</v>
      </c>
      <c r="E7066" t="s">
        <v>46725</v>
      </c>
      <c r="F7066" t="s">
        <v>46726</v>
      </c>
      <c r="I7066" t="s">
        <v>46727</v>
      </c>
      <c r="J7066" t="s">
        <v>46728</v>
      </c>
      <c r="M7066" t="s">
        <v>112297</v>
      </c>
      <c r="N7066" t="s">
        <v>124</v>
      </c>
      <c r="O7066" s="3" t="s">
        <v>46729</v>
      </c>
      <c r="P7066" t="s">
        <v>124</v>
      </c>
      <c r="Q7066" t="s">
        <v>124</v>
      </c>
      <c r="R7066" t="s">
        <v>46729</v>
      </c>
      <c r="S7066" s="4" t="str">
        <f t="shared" si="110"/>
        <v>2003</v>
      </c>
    </row>
    <row r="7067" spans="1:19" ht="29" hidden="1" x14ac:dyDescent="0.35">
      <c r="A7067" t="s">
        <v>46725</v>
      </c>
      <c r="B7067" t="s">
        <v>46726</v>
      </c>
      <c r="C7067" t="s">
        <v>46730</v>
      </c>
      <c r="D7067" t="s">
        <v>46731</v>
      </c>
      <c r="E7067" t="s">
        <v>46732</v>
      </c>
      <c r="F7067" t="s">
        <v>46733</v>
      </c>
      <c r="I7067" t="s">
        <v>46734</v>
      </c>
      <c r="J7067" t="s">
        <v>46735</v>
      </c>
      <c r="K7067" s="2" t="s">
        <v>33226</v>
      </c>
      <c r="M7067" t="s">
        <v>112314</v>
      </c>
      <c r="N7067" t="s">
        <v>28736</v>
      </c>
      <c r="O7067" s="3" t="s">
        <v>46736</v>
      </c>
      <c r="P7067" t="s">
        <v>28736</v>
      </c>
      <c r="Q7067" t="s">
        <v>28736</v>
      </c>
      <c r="R7067" t="s">
        <v>46736</v>
      </c>
      <c r="S7067" s="4" t="str">
        <f t="shared" si="110"/>
        <v>2003</v>
      </c>
    </row>
    <row r="7068" spans="1:19" hidden="1" x14ac:dyDescent="0.35">
      <c r="A7068" t="s">
        <v>46732</v>
      </c>
      <c r="B7068" t="s">
        <v>46733</v>
      </c>
      <c r="C7068" t="s">
        <v>46737</v>
      </c>
      <c r="D7068" t="s">
        <v>46738</v>
      </c>
      <c r="E7068" t="s">
        <v>46739</v>
      </c>
      <c r="F7068" t="s">
        <v>46740</v>
      </c>
      <c r="I7068" t="s">
        <v>46741</v>
      </c>
      <c r="J7068" t="s">
        <v>46742</v>
      </c>
      <c r="M7068" t="s">
        <v>112298</v>
      </c>
      <c r="N7068" t="s">
        <v>28</v>
      </c>
      <c r="O7068" s="3" t="s">
        <v>46743</v>
      </c>
      <c r="P7068" t="s">
        <v>16314</v>
      </c>
      <c r="Q7068" t="s">
        <v>16314</v>
      </c>
      <c r="R7068" t="s">
        <v>46743</v>
      </c>
      <c r="S7068" s="4" t="str">
        <f t="shared" si="110"/>
        <v>2003</v>
      </c>
    </row>
    <row r="7069" spans="1:19" hidden="1" x14ac:dyDescent="0.35">
      <c r="A7069" t="s">
        <v>46739</v>
      </c>
      <c r="B7069" t="s">
        <v>46740</v>
      </c>
      <c r="C7069" t="s">
        <v>46744</v>
      </c>
      <c r="D7069" t="s">
        <v>46745</v>
      </c>
      <c r="E7069" t="s">
        <v>46746</v>
      </c>
      <c r="F7069" t="s">
        <v>46747</v>
      </c>
      <c r="I7069" t="s">
        <v>46748</v>
      </c>
      <c r="J7069" t="s">
        <v>46749</v>
      </c>
      <c r="M7069" t="s">
        <v>112298</v>
      </c>
      <c r="N7069" t="s">
        <v>28</v>
      </c>
      <c r="O7069" s="3" t="s">
        <v>46750</v>
      </c>
      <c r="P7069" t="s">
        <v>16314</v>
      </c>
      <c r="Q7069" t="s">
        <v>16314</v>
      </c>
      <c r="R7069" t="s">
        <v>46750</v>
      </c>
      <c r="S7069" s="4" t="str">
        <f t="shared" si="110"/>
        <v>2003</v>
      </c>
    </row>
    <row r="7070" spans="1:19" hidden="1" x14ac:dyDescent="0.35">
      <c r="A7070" t="s">
        <v>46746</v>
      </c>
      <c r="B7070" t="s">
        <v>46747</v>
      </c>
      <c r="C7070" t="s">
        <v>46751</v>
      </c>
      <c r="D7070" t="s">
        <v>46752</v>
      </c>
      <c r="E7070" t="s">
        <v>46753</v>
      </c>
      <c r="F7070" t="s">
        <v>46754</v>
      </c>
      <c r="I7070" t="s">
        <v>46755</v>
      </c>
      <c r="J7070" t="s">
        <v>46756</v>
      </c>
      <c r="M7070" t="s">
        <v>112297</v>
      </c>
      <c r="N7070" t="s">
        <v>16314</v>
      </c>
      <c r="O7070" s="3" t="s">
        <v>46757</v>
      </c>
      <c r="P7070" t="s">
        <v>16314</v>
      </c>
      <c r="Q7070" t="s">
        <v>16314</v>
      </c>
      <c r="R7070" t="s">
        <v>46757</v>
      </c>
      <c r="S7070" s="4" t="str">
        <f t="shared" si="110"/>
        <v>2003</v>
      </c>
    </row>
    <row r="7071" spans="1:19" hidden="1" x14ac:dyDescent="0.35">
      <c r="A7071" t="s">
        <v>46753</v>
      </c>
      <c r="B7071" t="s">
        <v>46754</v>
      </c>
      <c r="C7071" t="s">
        <v>46758</v>
      </c>
      <c r="D7071" t="s">
        <v>46759</v>
      </c>
      <c r="E7071" t="s">
        <v>46760</v>
      </c>
      <c r="F7071" t="s">
        <v>46761</v>
      </c>
      <c r="I7071" t="s">
        <v>46762</v>
      </c>
      <c r="J7071" t="s">
        <v>46763</v>
      </c>
      <c r="M7071" t="s">
        <v>112297</v>
      </c>
      <c r="N7071" t="s">
        <v>16314</v>
      </c>
      <c r="O7071" s="3" t="s">
        <v>46764</v>
      </c>
      <c r="P7071" t="s">
        <v>16314</v>
      </c>
      <c r="Q7071" t="s">
        <v>16314</v>
      </c>
      <c r="R7071" t="s">
        <v>46764</v>
      </c>
      <c r="S7071" s="4" t="str">
        <f t="shared" si="110"/>
        <v>2003</v>
      </c>
    </row>
    <row r="7072" spans="1:19" ht="29" hidden="1" x14ac:dyDescent="0.35">
      <c r="A7072" t="s">
        <v>46760</v>
      </c>
      <c r="B7072" t="s">
        <v>46761</v>
      </c>
      <c r="C7072" t="s">
        <v>46765</v>
      </c>
      <c r="D7072" t="s">
        <v>46766</v>
      </c>
      <c r="E7072" t="s">
        <v>46767</v>
      </c>
      <c r="F7072" t="s">
        <v>46768</v>
      </c>
      <c r="I7072" t="s">
        <v>46769</v>
      </c>
      <c r="J7072" t="s">
        <v>46770</v>
      </c>
      <c r="K7072" s="2" t="s">
        <v>33226</v>
      </c>
      <c r="M7072" t="s">
        <v>112314</v>
      </c>
      <c r="N7072" t="s">
        <v>28736</v>
      </c>
      <c r="O7072" s="3" t="s">
        <v>46771</v>
      </c>
      <c r="P7072" t="s">
        <v>28736</v>
      </c>
      <c r="Q7072" t="s">
        <v>28736</v>
      </c>
      <c r="R7072" t="s">
        <v>46771</v>
      </c>
      <c r="S7072" s="4" t="str">
        <f t="shared" si="110"/>
        <v>2003</v>
      </c>
    </row>
    <row r="7073" spans="1:19" ht="29" hidden="1" x14ac:dyDescent="0.35">
      <c r="A7073" t="s">
        <v>46767</v>
      </c>
      <c r="B7073" t="s">
        <v>46768</v>
      </c>
      <c r="C7073" t="s">
        <v>46772</v>
      </c>
      <c r="D7073" t="s">
        <v>46773</v>
      </c>
      <c r="E7073" s="1" t="s">
        <v>46774</v>
      </c>
      <c r="F7073" s="1" t="s">
        <v>46775</v>
      </c>
      <c r="I7073" t="s">
        <v>46776</v>
      </c>
      <c r="J7073" t="s">
        <v>46777</v>
      </c>
      <c r="K7073" s="2" t="s">
        <v>33226</v>
      </c>
      <c r="M7073" t="s">
        <v>16314</v>
      </c>
      <c r="N7073" t="s">
        <v>16314</v>
      </c>
      <c r="O7073" s="3" t="s">
        <v>46778</v>
      </c>
      <c r="P7073" t="s">
        <v>16314</v>
      </c>
      <c r="Q7073" t="s">
        <v>16314</v>
      </c>
      <c r="R7073" t="s">
        <v>46778</v>
      </c>
      <c r="S7073" s="4" t="str">
        <f t="shared" si="110"/>
        <v>2003</v>
      </c>
    </row>
    <row r="7074" spans="1:19" ht="29" hidden="1" x14ac:dyDescent="0.35">
      <c r="A7074" s="1" t="s">
        <v>46774</v>
      </c>
      <c r="B7074" s="1" t="s">
        <v>46775</v>
      </c>
      <c r="C7074" t="s">
        <v>46779</v>
      </c>
      <c r="D7074" t="s">
        <v>46780</v>
      </c>
      <c r="E7074" t="s">
        <v>46781</v>
      </c>
      <c r="F7074" t="s">
        <v>46782</v>
      </c>
      <c r="I7074" t="s">
        <v>39715</v>
      </c>
      <c r="J7074" t="s">
        <v>29749</v>
      </c>
      <c r="K7074" s="2" t="s">
        <v>33226</v>
      </c>
      <c r="M7074" t="s">
        <v>16314</v>
      </c>
      <c r="N7074" t="s">
        <v>16314</v>
      </c>
      <c r="O7074" s="3" t="s">
        <v>46783</v>
      </c>
      <c r="P7074" t="s">
        <v>16314</v>
      </c>
      <c r="Q7074" t="s">
        <v>16314</v>
      </c>
      <c r="R7074" t="s">
        <v>46783</v>
      </c>
      <c r="S7074" s="4" t="str">
        <f t="shared" si="110"/>
        <v>2003</v>
      </c>
    </row>
    <row r="7075" spans="1:19" ht="29" hidden="1" x14ac:dyDescent="0.35">
      <c r="A7075" t="s">
        <v>46781</v>
      </c>
      <c r="B7075" t="s">
        <v>46782</v>
      </c>
      <c r="C7075" t="s">
        <v>46784</v>
      </c>
      <c r="D7075" t="s">
        <v>46785</v>
      </c>
      <c r="E7075" t="s">
        <v>46786</v>
      </c>
      <c r="F7075" t="s">
        <v>46787</v>
      </c>
      <c r="I7075" t="s">
        <v>46788</v>
      </c>
      <c r="J7075" t="s">
        <v>46789</v>
      </c>
      <c r="K7075" s="2" t="s">
        <v>33226</v>
      </c>
      <c r="M7075" t="s">
        <v>61215</v>
      </c>
      <c r="N7075" t="s">
        <v>16314</v>
      </c>
      <c r="O7075" s="3" t="s">
        <v>46790</v>
      </c>
      <c r="P7075" t="s">
        <v>16314</v>
      </c>
      <c r="Q7075" t="s">
        <v>16314</v>
      </c>
      <c r="R7075" t="s">
        <v>46790</v>
      </c>
      <c r="S7075" s="4" t="str">
        <f t="shared" si="110"/>
        <v>2003</v>
      </c>
    </row>
    <row r="7076" spans="1:19" ht="29" hidden="1" x14ac:dyDescent="0.35">
      <c r="A7076" t="s">
        <v>46786</v>
      </c>
      <c r="B7076" t="s">
        <v>46787</v>
      </c>
      <c r="C7076" t="s">
        <v>46791</v>
      </c>
      <c r="D7076" t="s">
        <v>46792</v>
      </c>
      <c r="E7076" t="s">
        <v>46793</v>
      </c>
      <c r="F7076" t="s">
        <v>46794</v>
      </c>
      <c r="I7076" t="s">
        <v>46795</v>
      </c>
      <c r="J7076" t="s">
        <v>46796</v>
      </c>
      <c r="K7076" s="2" t="s">
        <v>33226</v>
      </c>
      <c r="M7076" t="s">
        <v>112314</v>
      </c>
      <c r="N7076" t="s">
        <v>28736</v>
      </c>
      <c r="O7076" s="3" t="s">
        <v>46797</v>
      </c>
      <c r="P7076" t="s">
        <v>28736</v>
      </c>
      <c r="Q7076" t="s">
        <v>28736</v>
      </c>
      <c r="R7076" t="s">
        <v>46797</v>
      </c>
      <c r="S7076" s="4" t="str">
        <f t="shared" si="110"/>
        <v>2003</v>
      </c>
    </row>
    <row r="7077" spans="1:19" hidden="1" x14ac:dyDescent="0.35">
      <c r="A7077" t="s">
        <v>46793</v>
      </c>
      <c r="B7077" t="s">
        <v>46794</v>
      </c>
      <c r="C7077" t="s">
        <v>46798</v>
      </c>
      <c r="D7077" t="s">
        <v>46799</v>
      </c>
      <c r="E7077" t="s">
        <v>46800</v>
      </c>
      <c r="F7077" t="s">
        <v>46801</v>
      </c>
      <c r="I7077" t="s">
        <v>46802</v>
      </c>
      <c r="J7077" t="s">
        <v>46803</v>
      </c>
      <c r="M7077" t="s">
        <v>16314</v>
      </c>
      <c r="N7077" t="s">
        <v>16314</v>
      </c>
      <c r="O7077" s="3" t="s">
        <v>46804</v>
      </c>
      <c r="P7077" t="s">
        <v>16314</v>
      </c>
      <c r="Q7077" t="s">
        <v>16314</v>
      </c>
      <c r="R7077" t="s">
        <v>46804</v>
      </c>
      <c r="S7077" s="4" t="str">
        <f t="shared" si="110"/>
        <v>2003</v>
      </c>
    </row>
    <row r="7078" spans="1:19" ht="29" hidden="1" x14ac:dyDescent="0.35">
      <c r="A7078" t="s">
        <v>46800</v>
      </c>
      <c r="B7078" t="s">
        <v>46801</v>
      </c>
      <c r="C7078" t="s">
        <v>46805</v>
      </c>
      <c r="D7078" t="s">
        <v>46806</v>
      </c>
      <c r="E7078" t="s">
        <v>46807</v>
      </c>
      <c r="F7078" t="s">
        <v>46808</v>
      </c>
      <c r="I7078" t="s">
        <v>46809</v>
      </c>
      <c r="J7078" t="s">
        <v>46810</v>
      </c>
      <c r="K7078" s="2" t="s">
        <v>33226</v>
      </c>
      <c r="M7078" t="s">
        <v>112314</v>
      </c>
      <c r="N7078" t="s">
        <v>28736</v>
      </c>
      <c r="O7078" s="3" t="s">
        <v>46811</v>
      </c>
      <c r="P7078" t="s">
        <v>28736</v>
      </c>
      <c r="Q7078" t="s">
        <v>28736</v>
      </c>
      <c r="R7078" t="s">
        <v>46811</v>
      </c>
      <c r="S7078" s="4" t="str">
        <f t="shared" si="110"/>
        <v>2003</v>
      </c>
    </row>
    <row r="7079" spans="1:19" ht="391.5" hidden="1" x14ac:dyDescent="0.35">
      <c r="A7079" t="s">
        <v>46807</v>
      </c>
      <c r="B7079" t="s">
        <v>46808</v>
      </c>
      <c r="C7079" t="s">
        <v>46812</v>
      </c>
      <c r="D7079" t="s">
        <v>46813</v>
      </c>
      <c r="E7079" t="s">
        <v>46814</v>
      </c>
      <c r="F7079" t="s">
        <v>46815</v>
      </c>
      <c r="I7079" t="s">
        <v>46816</v>
      </c>
      <c r="J7079" t="s">
        <v>46817</v>
      </c>
      <c r="K7079" s="2" t="s">
        <v>46818</v>
      </c>
      <c r="M7079" t="s">
        <v>112314</v>
      </c>
      <c r="N7079" t="s">
        <v>28736</v>
      </c>
      <c r="O7079" s="3" t="s">
        <v>46819</v>
      </c>
      <c r="P7079" t="s">
        <v>28736</v>
      </c>
      <c r="Q7079" t="s">
        <v>28736</v>
      </c>
      <c r="R7079" t="s">
        <v>46819</v>
      </c>
      <c r="S7079" s="4" t="str">
        <f t="shared" si="110"/>
        <v>2003</v>
      </c>
    </row>
    <row r="7080" spans="1:19" hidden="1" x14ac:dyDescent="0.35">
      <c r="A7080" t="s">
        <v>46814</v>
      </c>
      <c r="B7080" t="s">
        <v>46815</v>
      </c>
      <c r="C7080" t="s">
        <v>46820</v>
      </c>
      <c r="D7080" t="s">
        <v>46821</v>
      </c>
      <c r="E7080" t="s">
        <v>46822</v>
      </c>
      <c r="F7080" t="s">
        <v>46823</v>
      </c>
      <c r="I7080" t="s">
        <v>46824</v>
      </c>
      <c r="J7080" t="s">
        <v>46825</v>
      </c>
      <c r="M7080" t="s">
        <v>112299</v>
      </c>
      <c r="N7080" t="s">
        <v>247</v>
      </c>
      <c r="O7080" s="3" t="s">
        <v>46826</v>
      </c>
      <c r="P7080" t="s">
        <v>247</v>
      </c>
      <c r="Q7080" t="s">
        <v>247</v>
      </c>
      <c r="R7080" t="s">
        <v>46826</v>
      </c>
      <c r="S7080" s="4" t="str">
        <f t="shared" si="110"/>
        <v>2003</v>
      </c>
    </row>
    <row r="7081" spans="1:19" ht="174" hidden="1" x14ac:dyDescent="0.35">
      <c r="A7081" t="s">
        <v>46822</v>
      </c>
      <c r="B7081" t="s">
        <v>46823</v>
      </c>
      <c r="C7081" t="s">
        <v>46827</v>
      </c>
      <c r="D7081" t="s">
        <v>46828</v>
      </c>
      <c r="E7081" t="s">
        <v>46829</v>
      </c>
      <c r="F7081" t="s">
        <v>46830</v>
      </c>
      <c r="I7081" t="s">
        <v>46831</v>
      </c>
      <c r="J7081" t="s">
        <v>46832</v>
      </c>
      <c r="K7081" s="2" t="s">
        <v>46833</v>
      </c>
      <c r="M7081" t="s">
        <v>112314</v>
      </c>
      <c r="N7081" t="s">
        <v>28736</v>
      </c>
      <c r="O7081" s="3" t="s">
        <v>46834</v>
      </c>
      <c r="P7081" t="s">
        <v>28736</v>
      </c>
      <c r="Q7081" t="s">
        <v>28736</v>
      </c>
      <c r="R7081" t="s">
        <v>46834</v>
      </c>
      <c r="S7081" s="4" t="str">
        <f t="shared" si="110"/>
        <v>2003</v>
      </c>
    </row>
    <row r="7082" spans="1:19" hidden="1" x14ac:dyDescent="0.35">
      <c r="A7082" t="s">
        <v>46829</v>
      </c>
      <c r="B7082" t="s">
        <v>46830</v>
      </c>
      <c r="C7082" t="s">
        <v>46835</v>
      </c>
      <c r="D7082" t="s">
        <v>46836</v>
      </c>
      <c r="E7082" t="s">
        <v>46837</v>
      </c>
      <c r="F7082" t="s">
        <v>46838</v>
      </c>
      <c r="I7082" t="s">
        <v>46839</v>
      </c>
      <c r="J7082" t="s">
        <v>46840</v>
      </c>
      <c r="M7082" t="s">
        <v>112297</v>
      </c>
      <c r="N7082" t="s">
        <v>124</v>
      </c>
      <c r="O7082" s="3" t="s">
        <v>46841</v>
      </c>
      <c r="P7082" t="s">
        <v>124</v>
      </c>
      <c r="Q7082" t="s">
        <v>124</v>
      </c>
      <c r="R7082" t="s">
        <v>46841</v>
      </c>
      <c r="S7082" s="4" t="str">
        <f t="shared" si="110"/>
        <v>2003</v>
      </c>
    </row>
    <row r="7083" spans="1:19" hidden="1" x14ac:dyDescent="0.35">
      <c r="A7083" t="s">
        <v>46837</v>
      </c>
      <c r="B7083" t="s">
        <v>46838</v>
      </c>
      <c r="C7083" t="s">
        <v>46842</v>
      </c>
      <c r="D7083" t="s">
        <v>46843</v>
      </c>
      <c r="E7083" t="s">
        <v>46844</v>
      </c>
      <c r="F7083" t="s">
        <v>46845</v>
      </c>
      <c r="I7083" t="s">
        <v>46846</v>
      </c>
      <c r="J7083" t="s">
        <v>46847</v>
      </c>
      <c r="M7083" t="s">
        <v>112297</v>
      </c>
      <c r="N7083" t="s">
        <v>124</v>
      </c>
      <c r="O7083" s="3" t="s">
        <v>46848</v>
      </c>
      <c r="P7083" t="s">
        <v>124</v>
      </c>
      <c r="Q7083" t="s">
        <v>124</v>
      </c>
      <c r="R7083" t="s">
        <v>46848</v>
      </c>
      <c r="S7083" s="4" t="str">
        <f t="shared" si="110"/>
        <v>2003</v>
      </c>
    </row>
    <row r="7084" spans="1:19" hidden="1" x14ac:dyDescent="0.35">
      <c r="A7084" t="s">
        <v>46844</v>
      </c>
      <c r="B7084" t="s">
        <v>46845</v>
      </c>
      <c r="C7084" t="s">
        <v>46849</v>
      </c>
      <c r="D7084" t="s">
        <v>46850</v>
      </c>
      <c r="E7084" t="s">
        <v>46851</v>
      </c>
      <c r="F7084" t="s">
        <v>46852</v>
      </c>
      <c r="G7084" t="s">
        <v>46853</v>
      </c>
      <c r="I7084" t="s">
        <v>46854</v>
      </c>
      <c r="J7084" t="s">
        <v>46855</v>
      </c>
      <c r="M7084" t="s">
        <v>112297</v>
      </c>
      <c r="N7084" t="s">
        <v>16314</v>
      </c>
      <c r="O7084" s="3" t="s">
        <v>46856</v>
      </c>
      <c r="P7084" t="s">
        <v>16314</v>
      </c>
      <c r="Q7084" t="s">
        <v>16314</v>
      </c>
      <c r="R7084" t="s">
        <v>46856</v>
      </c>
      <c r="S7084" s="4" t="str">
        <f t="shared" si="110"/>
        <v>2003</v>
      </c>
    </row>
    <row r="7085" spans="1:19" hidden="1" x14ac:dyDescent="0.35">
      <c r="A7085" t="s">
        <v>46851</v>
      </c>
      <c r="B7085" t="s">
        <v>46852</v>
      </c>
      <c r="C7085" t="s">
        <v>46857</v>
      </c>
      <c r="D7085" t="s">
        <v>46858</v>
      </c>
      <c r="E7085" t="s">
        <v>46859</v>
      </c>
      <c r="F7085" t="s">
        <v>46860</v>
      </c>
      <c r="I7085" t="s">
        <v>46861</v>
      </c>
      <c r="J7085" t="s">
        <v>46862</v>
      </c>
      <c r="M7085" t="s">
        <v>112297</v>
      </c>
      <c r="N7085" t="s">
        <v>16314</v>
      </c>
      <c r="O7085" s="3" t="s">
        <v>46863</v>
      </c>
      <c r="P7085" t="s">
        <v>16314</v>
      </c>
      <c r="Q7085" t="s">
        <v>16314</v>
      </c>
      <c r="R7085" t="s">
        <v>46863</v>
      </c>
      <c r="S7085" s="4" t="str">
        <f t="shared" si="110"/>
        <v>2003</v>
      </c>
    </row>
    <row r="7086" spans="1:19" hidden="1" x14ac:dyDescent="0.35">
      <c r="A7086" t="s">
        <v>46859</v>
      </c>
      <c r="B7086" t="s">
        <v>46860</v>
      </c>
      <c r="C7086" t="s">
        <v>46864</v>
      </c>
      <c r="D7086" t="s">
        <v>46865</v>
      </c>
      <c r="E7086" t="s">
        <v>46866</v>
      </c>
      <c r="F7086" t="s">
        <v>46867</v>
      </c>
      <c r="I7086" t="s">
        <v>46868</v>
      </c>
      <c r="J7086" t="s">
        <v>46869</v>
      </c>
      <c r="M7086" t="s">
        <v>112297</v>
      </c>
      <c r="N7086" t="s">
        <v>124</v>
      </c>
      <c r="O7086" s="3" t="s">
        <v>46870</v>
      </c>
      <c r="P7086" t="s">
        <v>124</v>
      </c>
      <c r="Q7086" t="s">
        <v>124</v>
      </c>
      <c r="R7086" t="s">
        <v>46870</v>
      </c>
      <c r="S7086" s="4" t="str">
        <f t="shared" si="110"/>
        <v>2003</v>
      </c>
    </row>
    <row r="7087" spans="1:19" hidden="1" x14ac:dyDescent="0.35">
      <c r="A7087" t="s">
        <v>46866</v>
      </c>
      <c r="B7087" t="s">
        <v>46867</v>
      </c>
      <c r="C7087" t="s">
        <v>46871</v>
      </c>
      <c r="D7087" t="s">
        <v>46872</v>
      </c>
      <c r="E7087" t="s">
        <v>46873</v>
      </c>
      <c r="F7087" t="s">
        <v>46874</v>
      </c>
      <c r="I7087" t="s">
        <v>46875</v>
      </c>
      <c r="J7087" t="s">
        <v>46876</v>
      </c>
      <c r="M7087" t="s">
        <v>112299</v>
      </c>
      <c r="N7087" t="s">
        <v>247</v>
      </c>
      <c r="O7087" s="3" t="s">
        <v>46877</v>
      </c>
      <c r="P7087" t="s">
        <v>247</v>
      </c>
      <c r="Q7087" t="s">
        <v>247</v>
      </c>
      <c r="R7087" t="s">
        <v>46877</v>
      </c>
      <c r="S7087" s="4" t="str">
        <f t="shared" si="110"/>
        <v>2003</v>
      </c>
    </row>
    <row r="7088" spans="1:19" hidden="1" x14ac:dyDescent="0.35">
      <c r="A7088" t="s">
        <v>46873</v>
      </c>
      <c r="B7088" t="s">
        <v>46874</v>
      </c>
      <c r="C7088" t="s">
        <v>46878</v>
      </c>
      <c r="D7088" t="s">
        <v>46879</v>
      </c>
      <c r="E7088" t="s">
        <v>46880</v>
      </c>
      <c r="F7088" t="s">
        <v>46881</v>
      </c>
      <c r="I7088" t="s">
        <v>46882</v>
      </c>
      <c r="J7088" t="s">
        <v>46883</v>
      </c>
      <c r="M7088" t="s">
        <v>112297</v>
      </c>
      <c r="N7088" t="s">
        <v>124</v>
      </c>
      <c r="O7088" s="3" t="s">
        <v>46884</v>
      </c>
      <c r="P7088" t="s">
        <v>124</v>
      </c>
      <c r="Q7088" t="s">
        <v>124</v>
      </c>
      <c r="R7088" t="s">
        <v>46884</v>
      </c>
      <c r="S7088" s="4" t="str">
        <f t="shared" si="110"/>
        <v>2003</v>
      </c>
    </row>
    <row r="7089" spans="1:19" hidden="1" x14ac:dyDescent="0.35">
      <c r="A7089" t="s">
        <v>46880</v>
      </c>
      <c r="B7089" t="s">
        <v>46881</v>
      </c>
      <c r="C7089" t="s">
        <v>46885</v>
      </c>
      <c r="D7089" t="s">
        <v>46886</v>
      </c>
      <c r="E7089" t="s">
        <v>46887</v>
      </c>
      <c r="F7089" t="s">
        <v>46888</v>
      </c>
      <c r="I7089" t="s">
        <v>46889</v>
      </c>
      <c r="J7089" t="s">
        <v>46890</v>
      </c>
      <c r="M7089" t="s">
        <v>112297</v>
      </c>
      <c r="N7089" t="s">
        <v>124</v>
      </c>
      <c r="O7089" s="3" t="s">
        <v>46891</v>
      </c>
      <c r="P7089" t="s">
        <v>124</v>
      </c>
      <c r="Q7089" t="s">
        <v>124</v>
      </c>
      <c r="R7089" t="s">
        <v>46891</v>
      </c>
      <c r="S7089" s="4" t="str">
        <f t="shared" si="110"/>
        <v>2003</v>
      </c>
    </row>
    <row r="7090" spans="1:19" hidden="1" x14ac:dyDescent="0.35">
      <c r="A7090" t="s">
        <v>46887</v>
      </c>
      <c r="B7090" t="s">
        <v>46888</v>
      </c>
      <c r="C7090" t="s">
        <v>46892</v>
      </c>
      <c r="D7090" t="s">
        <v>46893</v>
      </c>
      <c r="E7090" t="s">
        <v>46894</v>
      </c>
      <c r="F7090" t="s">
        <v>46895</v>
      </c>
      <c r="I7090" t="s">
        <v>46896</v>
      </c>
      <c r="J7090" t="s">
        <v>46897</v>
      </c>
      <c r="M7090" t="s">
        <v>112297</v>
      </c>
      <c r="N7090" t="s">
        <v>124</v>
      </c>
      <c r="O7090" s="3" t="s">
        <v>46898</v>
      </c>
      <c r="P7090" t="s">
        <v>124</v>
      </c>
      <c r="Q7090" t="s">
        <v>124</v>
      </c>
      <c r="R7090" t="s">
        <v>46898</v>
      </c>
      <c r="S7090" s="4" t="str">
        <f t="shared" si="110"/>
        <v>2003</v>
      </c>
    </row>
    <row r="7091" spans="1:19" hidden="1" x14ac:dyDescent="0.35">
      <c r="A7091" t="s">
        <v>46894</v>
      </c>
      <c r="B7091" t="s">
        <v>46895</v>
      </c>
      <c r="C7091" t="s">
        <v>46899</v>
      </c>
      <c r="D7091" t="s">
        <v>46900</v>
      </c>
      <c r="E7091" t="s">
        <v>46901</v>
      </c>
      <c r="F7091" t="s">
        <v>46902</v>
      </c>
      <c r="I7091" t="s">
        <v>46903</v>
      </c>
      <c r="J7091" t="s">
        <v>46904</v>
      </c>
      <c r="M7091" t="s">
        <v>112297</v>
      </c>
      <c r="N7091" t="s">
        <v>16314</v>
      </c>
      <c r="O7091" s="3" t="s">
        <v>46905</v>
      </c>
      <c r="P7091" t="s">
        <v>16314</v>
      </c>
      <c r="Q7091" t="s">
        <v>16314</v>
      </c>
      <c r="R7091" t="s">
        <v>46905</v>
      </c>
      <c r="S7091" s="4" t="str">
        <f t="shared" si="110"/>
        <v>2003</v>
      </c>
    </row>
    <row r="7092" spans="1:19" hidden="1" x14ac:dyDescent="0.35">
      <c r="A7092" t="s">
        <v>46901</v>
      </c>
      <c r="B7092" t="s">
        <v>46902</v>
      </c>
      <c r="C7092" t="s">
        <v>46906</v>
      </c>
      <c r="D7092" t="s">
        <v>46907</v>
      </c>
      <c r="E7092" t="s">
        <v>46908</v>
      </c>
      <c r="F7092" t="s">
        <v>46909</v>
      </c>
      <c r="I7092" t="s">
        <v>46910</v>
      </c>
      <c r="J7092" t="s">
        <v>46911</v>
      </c>
      <c r="M7092" t="s">
        <v>112299</v>
      </c>
      <c r="N7092" t="s">
        <v>247</v>
      </c>
      <c r="O7092" s="3" t="s">
        <v>46912</v>
      </c>
      <c r="P7092" t="s">
        <v>247</v>
      </c>
      <c r="Q7092" t="s">
        <v>247</v>
      </c>
      <c r="R7092" t="s">
        <v>46912</v>
      </c>
      <c r="S7092" s="4" t="str">
        <f t="shared" si="110"/>
        <v>2003</v>
      </c>
    </row>
    <row r="7093" spans="1:19" hidden="1" x14ac:dyDescent="0.35">
      <c r="A7093" t="s">
        <v>46908</v>
      </c>
      <c r="B7093" t="s">
        <v>46909</v>
      </c>
      <c r="C7093" t="s">
        <v>46913</v>
      </c>
      <c r="D7093" t="s">
        <v>46914</v>
      </c>
      <c r="E7093" t="s">
        <v>46915</v>
      </c>
      <c r="F7093" t="s">
        <v>46916</v>
      </c>
      <c r="I7093" t="s">
        <v>46917</v>
      </c>
      <c r="J7093" t="s">
        <v>46918</v>
      </c>
      <c r="M7093" t="s">
        <v>112297</v>
      </c>
      <c r="N7093" t="s">
        <v>124</v>
      </c>
      <c r="O7093" s="3" t="s">
        <v>46919</v>
      </c>
      <c r="P7093" t="s">
        <v>124</v>
      </c>
      <c r="Q7093" t="s">
        <v>124</v>
      </c>
      <c r="R7093" t="s">
        <v>46919</v>
      </c>
      <c r="S7093" s="4" t="str">
        <f t="shared" si="110"/>
        <v>2003</v>
      </c>
    </row>
    <row r="7094" spans="1:19" hidden="1" x14ac:dyDescent="0.35">
      <c r="A7094" t="s">
        <v>46915</v>
      </c>
      <c r="B7094" t="s">
        <v>46916</v>
      </c>
      <c r="C7094" t="s">
        <v>46920</v>
      </c>
      <c r="D7094" t="s">
        <v>46921</v>
      </c>
      <c r="E7094" t="s">
        <v>46922</v>
      </c>
      <c r="F7094" t="s">
        <v>46923</v>
      </c>
      <c r="I7094" t="s">
        <v>46924</v>
      </c>
      <c r="J7094" t="s">
        <v>46925</v>
      </c>
      <c r="M7094" t="s">
        <v>112297</v>
      </c>
      <c r="N7094" t="s">
        <v>16314</v>
      </c>
      <c r="O7094" s="3" t="s">
        <v>46926</v>
      </c>
      <c r="P7094" t="s">
        <v>16314</v>
      </c>
      <c r="Q7094" t="s">
        <v>16314</v>
      </c>
      <c r="R7094" t="s">
        <v>46926</v>
      </c>
      <c r="S7094" s="4" t="str">
        <f t="shared" si="110"/>
        <v>2003</v>
      </c>
    </row>
    <row r="7095" spans="1:19" hidden="1" x14ac:dyDescent="0.35">
      <c r="A7095" t="s">
        <v>46922</v>
      </c>
      <c r="B7095" t="s">
        <v>46923</v>
      </c>
      <c r="C7095" t="s">
        <v>46927</v>
      </c>
      <c r="D7095" t="s">
        <v>46928</v>
      </c>
      <c r="E7095" t="s">
        <v>46929</v>
      </c>
      <c r="F7095" t="s">
        <v>46930</v>
      </c>
      <c r="I7095" t="s">
        <v>46931</v>
      </c>
      <c r="J7095" t="s">
        <v>46932</v>
      </c>
      <c r="M7095" t="s">
        <v>112297</v>
      </c>
      <c r="N7095" t="s">
        <v>16314</v>
      </c>
      <c r="O7095" s="3" t="s">
        <v>46933</v>
      </c>
      <c r="P7095" t="s">
        <v>16314</v>
      </c>
      <c r="Q7095" t="s">
        <v>16314</v>
      </c>
      <c r="R7095" t="s">
        <v>46933</v>
      </c>
      <c r="S7095" s="4" t="str">
        <f t="shared" si="110"/>
        <v>2003</v>
      </c>
    </row>
    <row r="7096" spans="1:19" hidden="1" x14ac:dyDescent="0.35">
      <c r="A7096" t="s">
        <v>46929</v>
      </c>
      <c r="B7096" t="s">
        <v>46930</v>
      </c>
      <c r="C7096" t="s">
        <v>46934</v>
      </c>
      <c r="D7096" t="s">
        <v>46935</v>
      </c>
      <c r="E7096" t="s">
        <v>46936</v>
      </c>
      <c r="F7096" t="s">
        <v>46937</v>
      </c>
      <c r="I7096" t="s">
        <v>46938</v>
      </c>
      <c r="J7096" t="s">
        <v>46939</v>
      </c>
      <c r="M7096" t="s">
        <v>112299</v>
      </c>
      <c r="N7096" t="s">
        <v>247</v>
      </c>
      <c r="O7096" s="3" t="s">
        <v>46940</v>
      </c>
      <c r="P7096" t="s">
        <v>247</v>
      </c>
      <c r="Q7096" t="s">
        <v>247</v>
      </c>
      <c r="R7096" t="s">
        <v>46940</v>
      </c>
      <c r="S7096" s="4" t="str">
        <f t="shared" si="110"/>
        <v>2003</v>
      </c>
    </row>
    <row r="7097" spans="1:19" hidden="1" x14ac:dyDescent="0.35">
      <c r="A7097" t="s">
        <v>46936</v>
      </c>
      <c r="B7097" t="s">
        <v>46937</v>
      </c>
      <c r="C7097" t="s">
        <v>46941</v>
      </c>
      <c r="D7097" t="s">
        <v>46942</v>
      </c>
      <c r="E7097" t="s">
        <v>46943</v>
      </c>
      <c r="F7097" t="s">
        <v>46944</v>
      </c>
      <c r="I7097" t="s">
        <v>46945</v>
      </c>
      <c r="J7097" t="s">
        <v>46946</v>
      </c>
      <c r="M7097" t="s">
        <v>112299</v>
      </c>
      <c r="N7097" t="s">
        <v>247</v>
      </c>
      <c r="O7097" s="3" t="s">
        <v>46947</v>
      </c>
      <c r="P7097" t="s">
        <v>247</v>
      </c>
      <c r="Q7097" t="s">
        <v>247</v>
      </c>
      <c r="R7097" t="s">
        <v>46947</v>
      </c>
      <c r="S7097" s="4" t="str">
        <f t="shared" si="110"/>
        <v>2003</v>
      </c>
    </row>
    <row r="7098" spans="1:19" hidden="1" x14ac:dyDescent="0.35">
      <c r="A7098" t="s">
        <v>46943</v>
      </c>
      <c r="B7098" t="s">
        <v>46944</v>
      </c>
      <c r="C7098" t="s">
        <v>46948</v>
      </c>
      <c r="D7098" t="s">
        <v>46949</v>
      </c>
      <c r="E7098" t="s">
        <v>46950</v>
      </c>
      <c r="F7098" t="s">
        <v>46951</v>
      </c>
      <c r="I7098" t="s">
        <v>46952</v>
      </c>
      <c r="J7098" t="s">
        <v>46953</v>
      </c>
      <c r="M7098" t="s">
        <v>112297</v>
      </c>
      <c r="N7098" t="s">
        <v>124</v>
      </c>
      <c r="O7098" s="3" t="s">
        <v>46954</v>
      </c>
      <c r="P7098" t="s">
        <v>124</v>
      </c>
      <c r="Q7098" t="s">
        <v>124</v>
      </c>
      <c r="R7098" t="s">
        <v>46954</v>
      </c>
      <c r="S7098" s="4" t="str">
        <f t="shared" si="110"/>
        <v>2003</v>
      </c>
    </row>
    <row r="7099" spans="1:19" hidden="1" x14ac:dyDescent="0.35">
      <c r="A7099" t="s">
        <v>46950</v>
      </c>
      <c r="B7099" t="s">
        <v>46951</v>
      </c>
      <c r="C7099" t="s">
        <v>46955</v>
      </c>
      <c r="D7099" t="s">
        <v>46956</v>
      </c>
      <c r="E7099" t="s">
        <v>46957</v>
      </c>
      <c r="F7099" t="s">
        <v>46958</v>
      </c>
      <c r="I7099" t="s">
        <v>46959</v>
      </c>
      <c r="J7099" t="s">
        <v>46960</v>
      </c>
      <c r="M7099" t="s">
        <v>112297</v>
      </c>
      <c r="N7099" t="s">
        <v>124</v>
      </c>
      <c r="O7099" s="3" t="s">
        <v>46961</v>
      </c>
      <c r="P7099" t="s">
        <v>124</v>
      </c>
      <c r="Q7099" t="s">
        <v>124</v>
      </c>
      <c r="R7099" t="s">
        <v>46961</v>
      </c>
      <c r="S7099" s="4" t="str">
        <f t="shared" si="110"/>
        <v>2003</v>
      </c>
    </row>
    <row r="7100" spans="1:19" hidden="1" x14ac:dyDescent="0.35">
      <c r="A7100" t="s">
        <v>46957</v>
      </c>
      <c r="B7100" t="s">
        <v>46958</v>
      </c>
      <c r="C7100" t="s">
        <v>46962</v>
      </c>
      <c r="D7100" t="s">
        <v>46963</v>
      </c>
      <c r="E7100" t="s">
        <v>46964</v>
      </c>
      <c r="F7100" t="s">
        <v>46965</v>
      </c>
      <c r="I7100" t="s">
        <v>45820</v>
      </c>
      <c r="J7100" t="s">
        <v>12421</v>
      </c>
      <c r="M7100" t="s">
        <v>112299</v>
      </c>
      <c r="N7100" t="s">
        <v>247</v>
      </c>
      <c r="O7100" s="3" t="s">
        <v>46966</v>
      </c>
      <c r="P7100" t="s">
        <v>247</v>
      </c>
      <c r="Q7100" t="s">
        <v>247</v>
      </c>
      <c r="R7100" t="s">
        <v>46966</v>
      </c>
      <c r="S7100" s="4" t="str">
        <f t="shared" si="110"/>
        <v>2003</v>
      </c>
    </row>
    <row r="7101" spans="1:19" hidden="1" x14ac:dyDescent="0.35">
      <c r="A7101" t="s">
        <v>46964</v>
      </c>
      <c r="B7101" t="s">
        <v>46965</v>
      </c>
      <c r="C7101" t="s">
        <v>46967</v>
      </c>
      <c r="D7101" t="s">
        <v>46968</v>
      </c>
      <c r="E7101" t="s">
        <v>46969</v>
      </c>
      <c r="F7101" t="s">
        <v>46970</v>
      </c>
      <c r="I7101" t="s">
        <v>46971</v>
      </c>
      <c r="J7101" t="s">
        <v>46972</v>
      </c>
      <c r="M7101" t="s">
        <v>112299</v>
      </c>
      <c r="N7101" t="s">
        <v>247</v>
      </c>
      <c r="O7101" s="3" t="s">
        <v>46973</v>
      </c>
      <c r="P7101" t="s">
        <v>247</v>
      </c>
      <c r="Q7101" t="s">
        <v>247</v>
      </c>
      <c r="R7101" t="s">
        <v>46973</v>
      </c>
      <c r="S7101" s="4" t="str">
        <f t="shared" si="110"/>
        <v>2003</v>
      </c>
    </row>
    <row r="7102" spans="1:19" hidden="1" x14ac:dyDescent="0.35">
      <c r="A7102" t="s">
        <v>46969</v>
      </c>
      <c r="B7102" t="s">
        <v>46970</v>
      </c>
      <c r="C7102" t="s">
        <v>46974</v>
      </c>
      <c r="D7102" t="s">
        <v>46975</v>
      </c>
      <c r="E7102" t="s">
        <v>46976</v>
      </c>
      <c r="F7102" t="s">
        <v>46977</v>
      </c>
      <c r="I7102" t="s">
        <v>46978</v>
      </c>
      <c r="J7102" t="s">
        <v>46979</v>
      </c>
      <c r="M7102" t="s">
        <v>112297</v>
      </c>
      <c r="N7102" t="s">
        <v>124</v>
      </c>
      <c r="O7102" s="3" t="s">
        <v>46980</v>
      </c>
      <c r="P7102" t="s">
        <v>124</v>
      </c>
      <c r="Q7102" t="s">
        <v>124</v>
      </c>
      <c r="R7102" t="s">
        <v>46980</v>
      </c>
      <c r="S7102" s="4" t="str">
        <f t="shared" si="110"/>
        <v>2003</v>
      </c>
    </row>
    <row r="7103" spans="1:19" hidden="1" x14ac:dyDescent="0.35">
      <c r="A7103" t="s">
        <v>46976</v>
      </c>
      <c r="B7103" t="s">
        <v>46977</v>
      </c>
      <c r="C7103" t="s">
        <v>46981</v>
      </c>
      <c r="D7103" t="s">
        <v>46982</v>
      </c>
      <c r="E7103" t="s">
        <v>46983</v>
      </c>
      <c r="F7103" t="s">
        <v>46984</v>
      </c>
      <c r="I7103" t="s">
        <v>46985</v>
      </c>
      <c r="J7103" t="s">
        <v>46986</v>
      </c>
      <c r="M7103" t="s">
        <v>112298</v>
      </c>
      <c r="N7103" t="s">
        <v>28</v>
      </c>
      <c r="O7103" s="3" t="s">
        <v>46987</v>
      </c>
      <c r="P7103" t="s">
        <v>16314</v>
      </c>
      <c r="Q7103" t="s">
        <v>16314</v>
      </c>
      <c r="R7103" t="s">
        <v>46987</v>
      </c>
      <c r="S7103" s="4" t="str">
        <f t="shared" si="110"/>
        <v>2003</v>
      </c>
    </row>
    <row r="7104" spans="1:19" hidden="1" x14ac:dyDescent="0.35">
      <c r="A7104" t="s">
        <v>46983</v>
      </c>
      <c r="B7104" t="s">
        <v>46984</v>
      </c>
      <c r="C7104" t="s">
        <v>46988</v>
      </c>
      <c r="D7104" t="s">
        <v>46989</v>
      </c>
      <c r="E7104" t="s">
        <v>46990</v>
      </c>
      <c r="F7104" t="s">
        <v>46991</v>
      </c>
      <c r="I7104" t="s">
        <v>46992</v>
      </c>
      <c r="J7104" t="s">
        <v>46993</v>
      </c>
      <c r="M7104" t="s">
        <v>112297</v>
      </c>
      <c r="N7104" t="s">
        <v>124</v>
      </c>
      <c r="O7104" s="3" t="s">
        <v>46994</v>
      </c>
      <c r="P7104" t="s">
        <v>124</v>
      </c>
      <c r="Q7104" t="s">
        <v>124</v>
      </c>
      <c r="R7104" t="s">
        <v>46994</v>
      </c>
      <c r="S7104" s="4" t="str">
        <f t="shared" si="110"/>
        <v>2003</v>
      </c>
    </row>
    <row r="7105" spans="1:19" hidden="1" x14ac:dyDescent="0.35">
      <c r="A7105" t="s">
        <v>46990</v>
      </c>
      <c r="B7105" t="s">
        <v>46991</v>
      </c>
      <c r="C7105" t="s">
        <v>46995</v>
      </c>
      <c r="D7105" t="s">
        <v>46996</v>
      </c>
      <c r="E7105" t="s">
        <v>46997</v>
      </c>
      <c r="F7105" t="s">
        <v>46998</v>
      </c>
      <c r="I7105" t="s">
        <v>46999</v>
      </c>
      <c r="J7105" t="s">
        <v>47000</v>
      </c>
      <c r="M7105" t="s">
        <v>112297</v>
      </c>
      <c r="N7105" t="s">
        <v>124</v>
      </c>
      <c r="O7105" s="3" t="s">
        <v>47001</v>
      </c>
      <c r="P7105" t="s">
        <v>124</v>
      </c>
      <c r="Q7105" t="s">
        <v>124</v>
      </c>
      <c r="R7105" t="s">
        <v>47001</v>
      </c>
      <c r="S7105" s="4" t="str">
        <f t="shared" si="110"/>
        <v>2003</v>
      </c>
    </row>
    <row r="7106" spans="1:19" hidden="1" x14ac:dyDescent="0.35">
      <c r="A7106" t="s">
        <v>46997</v>
      </c>
      <c r="B7106" t="s">
        <v>46998</v>
      </c>
      <c r="C7106" t="s">
        <v>47002</v>
      </c>
      <c r="D7106" t="s">
        <v>47003</v>
      </c>
      <c r="E7106" t="s">
        <v>47004</v>
      </c>
      <c r="F7106" t="s">
        <v>47005</v>
      </c>
      <c r="I7106" t="s">
        <v>31058</v>
      </c>
      <c r="J7106" t="s">
        <v>10255</v>
      </c>
      <c r="M7106" t="s">
        <v>112297</v>
      </c>
      <c r="N7106" t="s">
        <v>16314</v>
      </c>
      <c r="O7106" s="3" t="s">
        <v>47006</v>
      </c>
      <c r="P7106" t="s">
        <v>16314</v>
      </c>
      <c r="Q7106" t="s">
        <v>16314</v>
      </c>
      <c r="R7106" t="s">
        <v>47006</v>
      </c>
      <c r="S7106" s="4" t="str">
        <f t="shared" si="110"/>
        <v>2003</v>
      </c>
    </row>
    <row r="7107" spans="1:19" hidden="1" x14ac:dyDescent="0.35">
      <c r="A7107" t="s">
        <v>47004</v>
      </c>
      <c r="B7107" t="s">
        <v>47005</v>
      </c>
      <c r="C7107" t="s">
        <v>47007</v>
      </c>
      <c r="D7107" t="s">
        <v>47008</v>
      </c>
      <c r="E7107" t="s">
        <v>47009</v>
      </c>
      <c r="F7107" t="s">
        <v>47010</v>
      </c>
      <c r="I7107" t="s">
        <v>47011</v>
      </c>
      <c r="J7107" t="s">
        <v>47012</v>
      </c>
      <c r="M7107" t="s">
        <v>112297</v>
      </c>
      <c r="N7107" t="s">
        <v>16314</v>
      </c>
      <c r="O7107" s="3" t="s">
        <v>47013</v>
      </c>
      <c r="P7107" t="s">
        <v>16314</v>
      </c>
      <c r="Q7107" t="s">
        <v>16314</v>
      </c>
      <c r="R7107" t="s">
        <v>47013</v>
      </c>
      <c r="S7107" s="4" t="str">
        <f t="shared" ref="S7107:S7170" si="111">LEFT(RIGHT(R7107,19),4)</f>
        <v>2003</v>
      </c>
    </row>
    <row r="7108" spans="1:19" hidden="1" x14ac:dyDescent="0.35">
      <c r="A7108" t="s">
        <v>47009</v>
      </c>
      <c r="B7108" t="s">
        <v>47010</v>
      </c>
      <c r="C7108" t="s">
        <v>47014</v>
      </c>
      <c r="D7108" t="s">
        <v>47015</v>
      </c>
      <c r="E7108" s="1" t="s">
        <v>47016</v>
      </c>
      <c r="F7108" s="1" t="s">
        <v>47017</v>
      </c>
      <c r="I7108" t="s">
        <v>47018</v>
      </c>
      <c r="J7108" t="s">
        <v>47019</v>
      </c>
      <c r="M7108" t="s">
        <v>112297</v>
      </c>
      <c r="N7108" t="s">
        <v>124</v>
      </c>
      <c r="O7108" s="3" t="s">
        <v>47020</v>
      </c>
      <c r="P7108" t="s">
        <v>124</v>
      </c>
      <c r="Q7108" t="s">
        <v>124</v>
      </c>
      <c r="R7108" t="s">
        <v>47020</v>
      </c>
      <c r="S7108" s="4" t="str">
        <f t="shared" si="111"/>
        <v>2003</v>
      </c>
    </row>
    <row r="7109" spans="1:19" hidden="1" x14ac:dyDescent="0.35">
      <c r="A7109" s="1" t="s">
        <v>47016</v>
      </c>
      <c r="B7109" s="1" t="s">
        <v>47017</v>
      </c>
      <c r="C7109" t="s">
        <v>47021</v>
      </c>
      <c r="D7109" t="s">
        <v>47022</v>
      </c>
      <c r="E7109" t="s">
        <v>47023</v>
      </c>
      <c r="F7109" t="s">
        <v>47024</v>
      </c>
      <c r="I7109" t="s">
        <v>47025</v>
      </c>
      <c r="J7109" t="s">
        <v>47026</v>
      </c>
      <c r="M7109" t="s">
        <v>112299</v>
      </c>
      <c r="N7109" t="s">
        <v>247</v>
      </c>
      <c r="O7109" s="3" t="s">
        <v>47027</v>
      </c>
      <c r="P7109" t="s">
        <v>247</v>
      </c>
      <c r="Q7109" t="s">
        <v>247</v>
      </c>
      <c r="R7109" t="s">
        <v>47027</v>
      </c>
      <c r="S7109" s="4" t="str">
        <f t="shared" si="111"/>
        <v>2003</v>
      </c>
    </row>
    <row r="7110" spans="1:19" hidden="1" x14ac:dyDescent="0.35">
      <c r="A7110" t="s">
        <v>47023</v>
      </c>
      <c r="B7110" t="s">
        <v>47024</v>
      </c>
      <c r="C7110" t="s">
        <v>47028</v>
      </c>
      <c r="D7110" t="s">
        <v>47029</v>
      </c>
      <c r="E7110" t="s">
        <v>47030</v>
      </c>
      <c r="F7110" t="s">
        <v>47031</v>
      </c>
      <c r="I7110" t="s">
        <v>47032</v>
      </c>
      <c r="J7110" t="s">
        <v>47033</v>
      </c>
      <c r="M7110" t="s">
        <v>112297</v>
      </c>
      <c r="N7110" t="s">
        <v>124</v>
      </c>
      <c r="O7110" s="3" t="s">
        <v>47034</v>
      </c>
      <c r="P7110" t="s">
        <v>124</v>
      </c>
      <c r="Q7110" t="s">
        <v>124</v>
      </c>
      <c r="R7110" t="s">
        <v>47034</v>
      </c>
      <c r="S7110" s="4" t="str">
        <f t="shared" si="111"/>
        <v>2003</v>
      </c>
    </row>
    <row r="7111" spans="1:19" hidden="1" x14ac:dyDescent="0.35">
      <c r="A7111" t="s">
        <v>47030</v>
      </c>
      <c r="B7111" t="s">
        <v>47031</v>
      </c>
      <c r="C7111" t="s">
        <v>47035</v>
      </c>
      <c r="D7111" t="s">
        <v>47036</v>
      </c>
      <c r="E7111" t="s">
        <v>47037</v>
      </c>
      <c r="F7111">
        <v>908407111</v>
      </c>
      <c r="I7111" t="s">
        <v>47038</v>
      </c>
      <c r="J7111" t="s">
        <v>47039</v>
      </c>
      <c r="M7111" t="s">
        <v>112297</v>
      </c>
      <c r="N7111" t="s">
        <v>124</v>
      </c>
      <c r="O7111" s="3" t="s">
        <v>47040</v>
      </c>
      <c r="P7111" t="s">
        <v>124</v>
      </c>
      <c r="Q7111" t="s">
        <v>124</v>
      </c>
      <c r="R7111" t="s">
        <v>47040</v>
      </c>
      <c r="S7111" s="4" t="str">
        <f t="shared" si="111"/>
        <v>2003</v>
      </c>
    </row>
    <row r="7112" spans="1:19" hidden="1" x14ac:dyDescent="0.35">
      <c r="A7112" t="s">
        <v>47037</v>
      </c>
      <c r="B7112">
        <v>908407111</v>
      </c>
      <c r="C7112" t="s">
        <v>47041</v>
      </c>
      <c r="D7112" t="s">
        <v>47042</v>
      </c>
      <c r="E7112" t="s">
        <v>47043</v>
      </c>
      <c r="F7112" t="s">
        <v>47044</v>
      </c>
      <c r="I7112" t="s">
        <v>47045</v>
      </c>
      <c r="J7112" t="s">
        <v>47046</v>
      </c>
      <c r="M7112" t="s">
        <v>112297</v>
      </c>
      <c r="N7112" t="s">
        <v>124</v>
      </c>
      <c r="O7112" s="3" t="s">
        <v>47047</v>
      </c>
      <c r="P7112" t="s">
        <v>124</v>
      </c>
      <c r="Q7112" t="s">
        <v>124</v>
      </c>
      <c r="R7112" t="s">
        <v>47047</v>
      </c>
      <c r="S7112" s="4" t="str">
        <f t="shared" si="111"/>
        <v>2003</v>
      </c>
    </row>
    <row r="7113" spans="1:19" hidden="1" x14ac:dyDescent="0.35">
      <c r="A7113" t="s">
        <v>47043</v>
      </c>
      <c r="B7113" t="s">
        <v>47044</v>
      </c>
      <c r="C7113" t="s">
        <v>47048</v>
      </c>
      <c r="D7113" t="s">
        <v>47049</v>
      </c>
      <c r="E7113" t="s">
        <v>47050</v>
      </c>
      <c r="F7113" t="s">
        <v>47051</v>
      </c>
      <c r="I7113" t="s">
        <v>47052</v>
      </c>
      <c r="J7113" t="s">
        <v>47053</v>
      </c>
      <c r="M7113" t="s">
        <v>112297</v>
      </c>
      <c r="N7113" t="s">
        <v>124</v>
      </c>
      <c r="O7113" s="3" t="s">
        <v>47054</v>
      </c>
      <c r="P7113" t="s">
        <v>124</v>
      </c>
      <c r="Q7113" t="s">
        <v>124</v>
      </c>
      <c r="R7113" t="s">
        <v>47054</v>
      </c>
      <c r="S7113" s="4" t="str">
        <f t="shared" si="111"/>
        <v>2003</v>
      </c>
    </row>
    <row r="7114" spans="1:19" hidden="1" x14ac:dyDescent="0.35">
      <c r="A7114" t="s">
        <v>47050</v>
      </c>
      <c r="B7114" t="s">
        <v>47051</v>
      </c>
      <c r="C7114" t="s">
        <v>47055</v>
      </c>
      <c r="D7114" t="s">
        <v>47056</v>
      </c>
      <c r="E7114" t="s">
        <v>47057</v>
      </c>
      <c r="F7114" t="s">
        <v>47058</v>
      </c>
      <c r="I7114" t="s">
        <v>47059</v>
      </c>
      <c r="J7114" t="s">
        <v>47060</v>
      </c>
      <c r="M7114" t="s">
        <v>112297</v>
      </c>
      <c r="N7114" t="s">
        <v>124</v>
      </c>
      <c r="O7114" s="3" t="s">
        <v>47061</v>
      </c>
      <c r="P7114" t="s">
        <v>124</v>
      </c>
      <c r="Q7114" t="s">
        <v>124</v>
      </c>
      <c r="R7114" t="s">
        <v>47061</v>
      </c>
      <c r="S7114" s="4" t="str">
        <f t="shared" si="111"/>
        <v>2003</v>
      </c>
    </row>
    <row r="7115" spans="1:19" hidden="1" x14ac:dyDescent="0.35">
      <c r="A7115" t="s">
        <v>47057</v>
      </c>
      <c r="B7115" t="s">
        <v>47058</v>
      </c>
      <c r="C7115" t="s">
        <v>47062</v>
      </c>
      <c r="D7115" t="s">
        <v>47063</v>
      </c>
      <c r="E7115" t="s">
        <v>47064</v>
      </c>
      <c r="F7115" t="s">
        <v>47065</v>
      </c>
      <c r="I7115" t="s">
        <v>47066</v>
      </c>
      <c r="J7115" t="s">
        <v>47067</v>
      </c>
      <c r="M7115" t="s">
        <v>112297</v>
      </c>
      <c r="N7115" t="s">
        <v>124</v>
      </c>
      <c r="O7115" s="3" t="s">
        <v>47068</v>
      </c>
      <c r="P7115" t="s">
        <v>124</v>
      </c>
      <c r="Q7115" t="s">
        <v>124</v>
      </c>
      <c r="R7115" t="s">
        <v>47068</v>
      </c>
      <c r="S7115" s="4" t="str">
        <f t="shared" si="111"/>
        <v>2003</v>
      </c>
    </row>
    <row r="7116" spans="1:19" hidden="1" x14ac:dyDescent="0.35">
      <c r="A7116" t="s">
        <v>47064</v>
      </c>
      <c r="B7116" t="s">
        <v>47065</v>
      </c>
      <c r="C7116" t="s">
        <v>47069</v>
      </c>
      <c r="D7116" t="s">
        <v>47070</v>
      </c>
      <c r="E7116" t="s">
        <v>47071</v>
      </c>
      <c r="F7116" t="s">
        <v>47072</v>
      </c>
      <c r="I7116" t="s">
        <v>512</v>
      </c>
      <c r="J7116" t="s">
        <v>512</v>
      </c>
      <c r="M7116" t="s">
        <v>112297</v>
      </c>
      <c r="N7116" t="s">
        <v>124</v>
      </c>
      <c r="O7116" s="3" t="s">
        <v>47073</v>
      </c>
      <c r="P7116" t="s">
        <v>124</v>
      </c>
      <c r="Q7116" t="s">
        <v>124</v>
      </c>
      <c r="R7116" t="s">
        <v>47073</v>
      </c>
      <c r="S7116" s="4" t="str">
        <f t="shared" si="111"/>
        <v>2003</v>
      </c>
    </row>
    <row r="7117" spans="1:19" hidden="1" x14ac:dyDescent="0.35">
      <c r="A7117" t="s">
        <v>47071</v>
      </c>
      <c r="B7117" t="s">
        <v>47072</v>
      </c>
      <c r="C7117" t="s">
        <v>47074</v>
      </c>
      <c r="D7117" t="s">
        <v>47075</v>
      </c>
      <c r="E7117" t="s">
        <v>47076</v>
      </c>
      <c r="F7117">
        <v>699756451</v>
      </c>
      <c r="I7117" t="s">
        <v>47077</v>
      </c>
      <c r="J7117" t="s">
        <v>12556</v>
      </c>
      <c r="M7117" t="s">
        <v>112297</v>
      </c>
      <c r="N7117" t="s">
        <v>124</v>
      </c>
      <c r="O7117" s="3" t="s">
        <v>47078</v>
      </c>
      <c r="P7117" t="s">
        <v>124</v>
      </c>
      <c r="Q7117" t="s">
        <v>124</v>
      </c>
      <c r="R7117" t="s">
        <v>47078</v>
      </c>
      <c r="S7117" s="4" t="str">
        <f t="shared" si="111"/>
        <v>2003</v>
      </c>
    </row>
    <row r="7118" spans="1:19" hidden="1" x14ac:dyDescent="0.35">
      <c r="A7118" t="s">
        <v>47076</v>
      </c>
      <c r="B7118">
        <v>699756451</v>
      </c>
      <c r="C7118" s="1" t="s">
        <v>47079</v>
      </c>
      <c r="D7118" s="1" t="s">
        <v>47080</v>
      </c>
      <c r="E7118" t="s">
        <v>47081</v>
      </c>
      <c r="F7118" t="s">
        <v>47082</v>
      </c>
      <c r="I7118" t="s">
        <v>47083</v>
      </c>
      <c r="J7118" t="s">
        <v>47084</v>
      </c>
      <c r="M7118" t="s">
        <v>112297</v>
      </c>
      <c r="N7118" t="s">
        <v>16314</v>
      </c>
      <c r="O7118" s="3" t="s">
        <v>47085</v>
      </c>
      <c r="P7118" t="s">
        <v>16314</v>
      </c>
      <c r="Q7118" t="s">
        <v>16314</v>
      </c>
      <c r="R7118" t="s">
        <v>47085</v>
      </c>
      <c r="S7118" s="4" t="str">
        <f t="shared" si="111"/>
        <v>2003</v>
      </c>
    </row>
    <row r="7119" spans="1:19" hidden="1" x14ac:dyDescent="0.35">
      <c r="A7119" t="s">
        <v>47081</v>
      </c>
      <c r="B7119" t="s">
        <v>47082</v>
      </c>
      <c r="C7119" t="s">
        <v>47086</v>
      </c>
      <c r="D7119" t="s">
        <v>47087</v>
      </c>
      <c r="E7119" t="s">
        <v>47088</v>
      </c>
      <c r="F7119" t="s">
        <v>47089</v>
      </c>
      <c r="I7119" t="s">
        <v>47090</v>
      </c>
      <c r="J7119" t="s">
        <v>47091</v>
      </c>
      <c r="M7119" t="s">
        <v>112314</v>
      </c>
      <c r="N7119" t="s">
        <v>28736</v>
      </c>
      <c r="O7119" s="3" t="s">
        <v>47092</v>
      </c>
      <c r="P7119" t="s">
        <v>28736</v>
      </c>
      <c r="Q7119" t="s">
        <v>28736</v>
      </c>
      <c r="R7119" t="s">
        <v>47092</v>
      </c>
      <c r="S7119" s="4" t="str">
        <f t="shared" si="111"/>
        <v>2003</v>
      </c>
    </row>
    <row r="7120" spans="1:19" hidden="1" x14ac:dyDescent="0.35">
      <c r="A7120" t="s">
        <v>47088</v>
      </c>
      <c r="B7120" t="s">
        <v>47089</v>
      </c>
      <c r="C7120" t="s">
        <v>47093</v>
      </c>
      <c r="D7120" t="s">
        <v>47094</v>
      </c>
      <c r="E7120" t="s">
        <v>47095</v>
      </c>
      <c r="F7120" t="s">
        <v>47096</v>
      </c>
      <c r="I7120" t="s">
        <v>47097</v>
      </c>
      <c r="J7120" t="s">
        <v>47098</v>
      </c>
      <c r="M7120" t="s">
        <v>112314</v>
      </c>
      <c r="N7120" t="s">
        <v>28736</v>
      </c>
      <c r="O7120" s="3" t="s">
        <v>47099</v>
      </c>
      <c r="P7120" t="s">
        <v>28736</v>
      </c>
      <c r="Q7120" t="s">
        <v>28736</v>
      </c>
      <c r="R7120" t="s">
        <v>47099</v>
      </c>
      <c r="S7120" s="4" t="str">
        <f t="shared" si="111"/>
        <v>2003</v>
      </c>
    </row>
    <row r="7121" spans="1:19" hidden="1" x14ac:dyDescent="0.35">
      <c r="A7121" t="s">
        <v>47095</v>
      </c>
      <c r="B7121" t="s">
        <v>47096</v>
      </c>
      <c r="C7121" t="s">
        <v>47100</v>
      </c>
      <c r="D7121">
        <v>516791912</v>
      </c>
      <c r="E7121" t="s">
        <v>47101</v>
      </c>
      <c r="F7121" t="s">
        <v>47102</v>
      </c>
      <c r="I7121" t="s">
        <v>47103</v>
      </c>
      <c r="J7121" t="s">
        <v>47104</v>
      </c>
      <c r="M7121" t="s">
        <v>112297</v>
      </c>
      <c r="N7121" t="s">
        <v>124</v>
      </c>
      <c r="O7121" s="3" t="s">
        <v>47105</v>
      </c>
      <c r="P7121" t="s">
        <v>124</v>
      </c>
      <c r="Q7121" t="s">
        <v>124</v>
      </c>
      <c r="R7121" t="s">
        <v>47105</v>
      </c>
      <c r="S7121" s="4" t="str">
        <f t="shared" si="111"/>
        <v>2003</v>
      </c>
    </row>
    <row r="7122" spans="1:19" hidden="1" x14ac:dyDescent="0.35">
      <c r="A7122" t="s">
        <v>47101</v>
      </c>
      <c r="B7122" t="s">
        <v>47102</v>
      </c>
      <c r="C7122" t="s">
        <v>47106</v>
      </c>
      <c r="D7122" t="s">
        <v>47107</v>
      </c>
      <c r="E7122" t="s">
        <v>47108</v>
      </c>
      <c r="F7122" t="s">
        <v>47109</v>
      </c>
      <c r="I7122" t="s">
        <v>26436</v>
      </c>
      <c r="J7122" t="s">
        <v>2871</v>
      </c>
      <c r="M7122" t="s">
        <v>112297</v>
      </c>
      <c r="N7122" t="s">
        <v>124</v>
      </c>
      <c r="O7122" s="3" t="s">
        <v>47110</v>
      </c>
      <c r="P7122" t="s">
        <v>124</v>
      </c>
      <c r="Q7122" t="s">
        <v>124</v>
      </c>
      <c r="R7122" t="s">
        <v>47110</v>
      </c>
      <c r="S7122" s="4" t="str">
        <f t="shared" si="111"/>
        <v>2003</v>
      </c>
    </row>
    <row r="7123" spans="1:19" hidden="1" x14ac:dyDescent="0.35">
      <c r="A7123" t="s">
        <v>47108</v>
      </c>
      <c r="B7123" t="s">
        <v>47109</v>
      </c>
      <c r="C7123" t="s">
        <v>47111</v>
      </c>
      <c r="D7123" t="s">
        <v>47112</v>
      </c>
      <c r="E7123" t="s">
        <v>47113</v>
      </c>
      <c r="F7123" t="s">
        <v>47114</v>
      </c>
      <c r="I7123" t="s">
        <v>47115</v>
      </c>
      <c r="J7123" t="s">
        <v>47116</v>
      </c>
      <c r="M7123" t="s">
        <v>112299</v>
      </c>
      <c r="N7123" t="s">
        <v>247</v>
      </c>
      <c r="O7123" s="3" t="s">
        <v>47117</v>
      </c>
      <c r="P7123" t="s">
        <v>247</v>
      </c>
      <c r="Q7123" t="s">
        <v>247</v>
      </c>
      <c r="R7123" t="s">
        <v>47117</v>
      </c>
      <c r="S7123" s="4" t="str">
        <f t="shared" si="111"/>
        <v>2003</v>
      </c>
    </row>
    <row r="7124" spans="1:19" hidden="1" x14ac:dyDescent="0.35">
      <c r="A7124" t="s">
        <v>47113</v>
      </c>
      <c r="B7124" t="s">
        <v>47114</v>
      </c>
      <c r="C7124" t="s">
        <v>47118</v>
      </c>
      <c r="D7124" t="s">
        <v>47119</v>
      </c>
      <c r="E7124" t="s">
        <v>47120</v>
      </c>
      <c r="F7124" t="s">
        <v>47121</v>
      </c>
      <c r="I7124" t="s">
        <v>512</v>
      </c>
      <c r="J7124" t="s">
        <v>512</v>
      </c>
      <c r="M7124" t="s">
        <v>112297</v>
      </c>
      <c r="N7124" t="s">
        <v>124</v>
      </c>
      <c r="O7124" s="3" t="s">
        <v>47122</v>
      </c>
      <c r="P7124" t="s">
        <v>124</v>
      </c>
      <c r="Q7124" t="s">
        <v>124</v>
      </c>
      <c r="R7124" t="s">
        <v>47122</v>
      </c>
      <c r="S7124" s="4" t="str">
        <f t="shared" si="111"/>
        <v>2003</v>
      </c>
    </row>
    <row r="7125" spans="1:19" hidden="1" x14ac:dyDescent="0.35">
      <c r="A7125" t="s">
        <v>47120</v>
      </c>
      <c r="B7125" t="s">
        <v>47121</v>
      </c>
      <c r="C7125" t="s">
        <v>47123</v>
      </c>
      <c r="D7125" t="s">
        <v>47124</v>
      </c>
      <c r="E7125" t="s">
        <v>47125</v>
      </c>
      <c r="F7125" t="s">
        <v>47126</v>
      </c>
      <c r="I7125" t="s">
        <v>47127</v>
      </c>
      <c r="J7125" t="s">
        <v>47128</v>
      </c>
      <c r="M7125" t="s">
        <v>112297</v>
      </c>
      <c r="N7125" t="s">
        <v>124</v>
      </c>
      <c r="O7125" s="3" t="s">
        <v>47129</v>
      </c>
      <c r="P7125" t="s">
        <v>124</v>
      </c>
      <c r="Q7125" t="s">
        <v>124</v>
      </c>
      <c r="R7125" t="s">
        <v>47129</v>
      </c>
      <c r="S7125" s="4" t="str">
        <f t="shared" si="111"/>
        <v>2003</v>
      </c>
    </row>
    <row r="7126" spans="1:19" hidden="1" x14ac:dyDescent="0.35">
      <c r="A7126" t="s">
        <v>47125</v>
      </c>
      <c r="B7126" t="s">
        <v>47126</v>
      </c>
      <c r="C7126" t="s">
        <v>47130</v>
      </c>
      <c r="D7126" t="s">
        <v>47131</v>
      </c>
      <c r="E7126" t="s">
        <v>47132</v>
      </c>
      <c r="F7126" t="s">
        <v>47133</v>
      </c>
      <c r="I7126" t="s">
        <v>47134</v>
      </c>
      <c r="J7126" t="s">
        <v>47135</v>
      </c>
      <c r="M7126" t="s">
        <v>112297</v>
      </c>
      <c r="N7126" t="s">
        <v>16314</v>
      </c>
      <c r="O7126" s="3" t="s">
        <v>47136</v>
      </c>
      <c r="P7126" t="s">
        <v>16314</v>
      </c>
      <c r="Q7126" t="s">
        <v>16314</v>
      </c>
      <c r="R7126" t="s">
        <v>47136</v>
      </c>
      <c r="S7126" s="4" t="str">
        <f t="shared" si="111"/>
        <v>2003</v>
      </c>
    </row>
    <row r="7127" spans="1:19" hidden="1" x14ac:dyDescent="0.35">
      <c r="A7127" t="s">
        <v>47132</v>
      </c>
      <c r="B7127" t="s">
        <v>47133</v>
      </c>
      <c r="C7127" t="s">
        <v>47137</v>
      </c>
      <c r="D7127" t="s">
        <v>47138</v>
      </c>
      <c r="E7127" t="s">
        <v>47139</v>
      </c>
      <c r="F7127" t="s">
        <v>47140</v>
      </c>
      <c r="I7127" t="s">
        <v>47141</v>
      </c>
      <c r="J7127" t="s">
        <v>47142</v>
      </c>
      <c r="M7127" t="s">
        <v>112297</v>
      </c>
      <c r="N7127" t="s">
        <v>124</v>
      </c>
      <c r="O7127" s="3" t="s">
        <v>47143</v>
      </c>
      <c r="P7127" t="s">
        <v>124</v>
      </c>
      <c r="Q7127" t="s">
        <v>124</v>
      </c>
      <c r="R7127" t="s">
        <v>47143</v>
      </c>
      <c r="S7127" s="4" t="str">
        <f t="shared" si="111"/>
        <v>2003</v>
      </c>
    </row>
    <row r="7128" spans="1:19" hidden="1" x14ac:dyDescent="0.35">
      <c r="A7128" t="s">
        <v>47139</v>
      </c>
      <c r="B7128" t="s">
        <v>47140</v>
      </c>
      <c r="C7128" t="s">
        <v>47144</v>
      </c>
      <c r="D7128" t="s">
        <v>47145</v>
      </c>
      <c r="E7128" t="s">
        <v>47146</v>
      </c>
      <c r="F7128" t="s">
        <v>47147</v>
      </c>
      <c r="I7128" t="s">
        <v>47148</v>
      </c>
      <c r="J7128" t="s">
        <v>47149</v>
      </c>
      <c r="M7128" t="s">
        <v>112297</v>
      </c>
      <c r="N7128" t="s">
        <v>124</v>
      </c>
      <c r="O7128" s="3" t="s">
        <v>47150</v>
      </c>
      <c r="P7128" t="s">
        <v>124</v>
      </c>
      <c r="Q7128" t="s">
        <v>124</v>
      </c>
      <c r="R7128" t="s">
        <v>47150</v>
      </c>
      <c r="S7128" s="4" t="str">
        <f t="shared" si="111"/>
        <v>2003</v>
      </c>
    </row>
    <row r="7129" spans="1:19" hidden="1" x14ac:dyDescent="0.35">
      <c r="A7129" t="s">
        <v>47146</v>
      </c>
      <c r="B7129" t="s">
        <v>47147</v>
      </c>
      <c r="C7129" t="s">
        <v>47151</v>
      </c>
      <c r="D7129" t="s">
        <v>47152</v>
      </c>
      <c r="E7129" t="s">
        <v>47153</v>
      </c>
      <c r="F7129" t="s">
        <v>47154</v>
      </c>
      <c r="I7129" t="s">
        <v>47155</v>
      </c>
      <c r="J7129" t="s">
        <v>47156</v>
      </c>
      <c r="M7129" t="s">
        <v>112297</v>
      </c>
      <c r="N7129" t="s">
        <v>124</v>
      </c>
      <c r="O7129" s="3" t="s">
        <v>47157</v>
      </c>
      <c r="P7129" t="s">
        <v>124</v>
      </c>
      <c r="Q7129" t="s">
        <v>124</v>
      </c>
      <c r="R7129" t="s">
        <v>47157</v>
      </c>
      <c r="S7129" s="4" t="str">
        <f t="shared" si="111"/>
        <v>2003</v>
      </c>
    </row>
    <row r="7130" spans="1:19" hidden="1" x14ac:dyDescent="0.35">
      <c r="A7130" t="s">
        <v>47153</v>
      </c>
      <c r="B7130" t="s">
        <v>47154</v>
      </c>
      <c r="C7130" t="s">
        <v>47158</v>
      </c>
      <c r="D7130" t="s">
        <v>47159</v>
      </c>
      <c r="E7130" t="s">
        <v>47160</v>
      </c>
      <c r="F7130" t="s">
        <v>47161</v>
      </c>
      <c r="I7130" t="s">
        <v>47162</v>
      </c>
      <c r="J7130" t="s">
        <v>47163</v>
      </c>
      <c r="M7130" t="s">
        <v>112297</v>
      </c>
      <c r="N7130" t="s">
        <v>124</v>
      </c>
      <c r="O7130" s="3" t="s">
        <v>47164</v>
      </c>
      <c r="P7130" t="s">
        <v>124</v>
      </c>
      <c r="Q7130" t="s">
        <v>124</v>
      </c>
      <c r="R7130" t="s">
        <v>47164</v>
      </c>
      <c r="S7130" s="4" t="str">
        <f t="shared" si="111"/>
        <v>2003</v>
      </c>
    </row>
    <row r="7131" spans="1:19" hidden="1" x14ac:dyDescent="0.35">
      <c r="A7131" t="s">
        <v>47160</v>
      </c>
      <c r="B7131" t="s">
        <v>47161</v>
      </c>
      <c r="C7131" t="s">
        <v>47165</v>
      </c>
      <c r="D7131" t="s">
        <v>47166</v>
      </c>
      <c r="E7131" t="s">
        <v>47167</v>
      </c>
      <c r="F7131" t="s">
        <v>47168</v>
      </c>
      <c r="I7131" t="s">
        <v>47169</v>
      </c>
      <c r="J7131" t="s">
        <v>47170</v>
      </c>
      <c r="M7131" t="s">
        <v>112297</v>
      </c>
      <c r="N7131" t="s">
        <v>124</v>
      </c>
      <c r="O7131" s="3" t="s">
        <v>47171</v>
      </c>
      <c r="P7131" t="s">
        <v>124</v>
      </c>
      <c r="Q7131" t="s">
        <v>124</v>
      </c>
      <c r="R7131" t="s">
        <v>47171</v>
      </c>
      <c r="S7131" s="4" t="str">
        <f t="shared" si="111"/>
        <v>2003</v>
      </c>
    </row>
    <row r="7132" spans="1:19" hidden="1" x14ac:dyDescent="0.35">
      <c r="A7132" t="s">
        <v>47167</v>
      </c>
      <c r="B7132" t="s">
        <v>47168</v>
      </c>
      <c r="C7132" t="s">
        <v>47172</v>
      </c>
      <c r="D7132" t="s">
        <v>47173</v>
      </c>
      <c r="E7132" t="s">
        <v>47174</v>
      </c>
      <c r="F7132">
        <v>460866538</v>
      </c>
      <c r="I7132" t="s">
        <v>47175</v>
      </c>
      <c r="J7132" t="s">
        <v>47176</v>
      </c>
      <c r="M7132" t="s">
        <v>112297</v>
      </c>
      <c r="N7132" t="s">
        <v>124</v>
      </c>
      <c r="O7132" s="3" t="s">
        <v>47177</v>
      </c>
      <c r="P7132" t="s">
        <v>124</v>
      </c>
      <c r="Q7132" t="s">
        <v>124</v>
      </c>
      <c r="R7132" t="s">
        <v>47177</v>
      </c>
      <c r="S7132" s="4" t="str">
        <f t="shared" si="111"/>
        <v>2003</v>
      </c>
    </row>
    <row r="7133" spans="1:19" hidden="1" x14ac:dyDescent="0.35">
      <c r="A7133" t="s">
        <v>47174</v>
      </c>
      <c r="B7133">
        <v>460866538</v>
      </c>
      <c r="C7133" t="s">
        <v>47178</v>
      </c>
      <c r="D7133" t="s">
        <v>47179</v>
      </c>
      <c r="E7133" t="s">
        <v>47180</v>
      </c>
      <c r="F7133" t="s">
        <v>47181</v>
      </c>
      <c r="I7133" t="s">
        <v>47182</v>
      </c>
      <c r="J7133" t="s">
        <v>47183</v>
      </c>
      <c r="M7133" t="s">
        <v>112297</v>
      </c>
      <c r="N7133" t="s">
        <v>124</v>
      </c>
      <c r="O7133" s="3" t="s">
        <v>47184</v>
      </c>
      <c r="P7133" t="s">
        <v>124</v>
      </c>
      <c r="Q7133" t="s">
        <v>124</v>
      </c>
      <c r="R7133" t="s">
        <v>47184</v>
      </c>
      <c r="S7133" s="4" t="str">
        <f t="shared" si="111"/>
        <v>2003</v>
      </c>
    </row>
    <row r="7134" spans="1:19" hidden="1" x14ac:dyDescent="0.35">
      <c r="A7134" t="s">
        <v>47180</v>
      </c>
      <c r="B7134" t="s">
        <v>47181</v>
      </c>
      <c r="C7134" t="s">
        <v>47185</v>
      </c>
      <c r="D7134" t="s">
        <v>47186</v>
      </c>
      <c r="E7134" t="s">
        <v>47187</v>
      </c>
      <c r="F7134" t="s">
        <v>47188</v>
      </c>
      <c r="I7134" t="s">
        <v>47189</v>
      </c>
      <c r="J7134" t="s">
        <v>47190</v>
      </c>
      <c r="M7134" t="s">
        <v>112297</v>
      </c>
      <c r="N7134" t="s">
        <v>124</v>
      </c>
      <c r="O7134" s="3" t="s">
        <v>47191</v>
      </c>
      <c r="P7134" t="s">
        <v>124</v>
      </c>
      <c r="Q7134" t="s">
        <v>124</v>
      </c>
      <c r="R7134" t="s">
        <v>47191</v>
      </c>
      <c r="S7134" s="4" t="str">
        <f t="shared" si="111"/>
        <v>2003</v>
      </c>
    </row>
    <row r="7135" spans="1:19" hidden="1" x14ac:dyDescent="0.35">
      <c r="A7135" t="s">
        <v>47187</v>
      </c>
      <c r="B7135" t="s">
        <v>47188</v>
      </c>
      <c r="C7135" t="s">
        <v>47192</v>
      </c>
      <c r="D7135" t="s">
        <v>47193</v>
      </c>
      <c r="E7135" t="s">
        <v>47194</v>
      </c>
      <c r="F7135" t="s">
        <v>47195</v>
      </c>
      <c r="I7135" t="s">
        <v>512</v>
      </c>
      <c r="J7135" t="s">
        <v>512</v>
      </c>
      <c r="M7135" t="s">
        <v>112297</v>
      </c>
      <c r="N7135" t="s">
        <v>124</v>
      </c>
      <c r="O7135" s="3" t="s">
        <v>47196</v>
      </c>
      <c r="P7135" t="s">
        <v>124</v>
      </c>
      <c r="Q7135" t="s">
        <v>124</v>
      </c>
      <c r="R7135" t="s">
        <v>47196</v>
      </c>
      <c r="S7135" s="4" t="str">
        <f t="shared" si="111"/>
        <v>2003</v>
      </c>
    </row>
    <row r="7136" spans="1:19" hidden="1" x14ac:dyDescent="0.35">
      <c r="A7136" t="s">
        <v>47194</v>
      </c>
      <c r="B7136" t="s">
        <v>47195</v>
      </c>
      <c r="C7136" t="s">
        <v>47197</v>
      </c>
      <c r="D7136" t="s">
        <v>47198</v>
      </c>
      <c r="E7136" s="1" t="s">
        <v>47199</v>
      </c>
      <c r="F7136" s="1" t="s">
        <v>47200</v>
      </c>
      <c r="I7136" t="s">
        <v>47201</v>
      </c>
      <c r="J7136" t="s">
        <v>47202</v>
      </c>
      <c r="M7136" t="s">
        <v>112297</v>
      </c>
      <c r="N7136" t="s">
        <v>124</v>
      </c>
      <c r="O7136" s="3" t="s">
        <v>47203</v>
      </c>
      <c r="P7136" t="s">
        <v>124</v>
      </c>
      <c r="Q7136" t="s">
        <v>124</v>
      </c>
      <c r="R7136" t="s">
        <v>47203</v>
      </c>
      <c r="S7136" s="4" t="str">
        <f t="shared" si="111"/>
        <v>2003</v>
      </c>
    </row>
    <row r="7137" spans="1:19" hidden="1" x14ac:dyDescent="0.35">
      <c r="A7137" s="1" t="s">
        <v>47199</v>
      </c>
      <c r="B7137" s="1" t="s">
        <v>47200</v>
      </c>
      <c r="C7137" t="s">
        <v>47204</v>
      </c>
      <c r="D7137" t="s">
        <v>47205</v>
      </c>
      <c r="E7137" t="s">
        <v>47206</v>
      </c>
      <c r="F7137" t="s">
        <v>47207</v>
      </c>
      <c r="I7137" t="s">
        <v>47208</v>
      </c>
      <c r="J7137" t="s">
        <v>47209</v>
      </c>
      <c r="M7137" t="s">
        <v>112299</v>
      </c>
      <c r="N7137" t="s">
        <v>247</v>
      </c>
      <c r="O7137" s="3" t="s">
        <v>47210</v>
      </c>
      <c r="P7137" t="s">
        <v>247</v>
      </c>
      <c r="Q7137" t="s">
        <v>247</v>
      </c>
      <c r="R7137" t="s">
        <v>47210</v>
      </c>
      <c r="S7137" s="4" t="str">
        <f t="shared" si="111"/>
        <v>2003</v>
      </c>
    </row>
    <row r="7138" spans="1:19" hidden="1" x14ac:dyDescent="0.35">
      <c r="A7138" t="s">
        <v>47206</v>
      </c>
      <c r="B7138" t="s">
        <v>47207</v>
      </c>
      <c r="C7138" t="s">
        <v>47211</v>
      </c>
      <c r="D7138" t="s">
        <v>47212</v>
      </c>
      <c r="E7138" t="s">
        <v>47213</v>
      </c>
      <c r="F7138" t="s">
        <v>47214</v>
      </c>
      <c r="I7138" t="s">
        <v>47215</v>
      </c>
      <c r="J7138" t="s">
        <v>47216</v>
      </c>
      <c r="M7138" t="s">
        <v>112299</v>
      </c>
      <c r="N7138" t="s">
        <v>247</v>
      </c>
      <c r="O7138" s="3" t="s">
        <v>47217</v>
      </c>
      <c r="P7138" t="s">
        <v>247</v>
      </c>
      <c r="Q7138" t="s">
        <v>247</v>
      </c>
      <c r="R7138" t="s">
        <v>47217</v>
      </c>
      <c r="S7138" s="4" t="str">
        <f t="shared" si="111"/>
        <v>2003</v>
      </c>
    </row>
    <row r="7139" spans="1:19" hidden="1" x14ac:dyDescent="0.35">
      <c r="A7139" t="s">
        <v>47213</v>
      </c>
      <c r="B7139" t="s">
        <v>47214</v>
      </c>
      <c r="C7139" t="s">
        <v>47218</v>
      </c>
      <c r="D7139" t="s">
        <v>47219</v>
      </c>
      <c r="E7139" t="s">
        <v>47220</v>
      </c>
      <c r="F7139" t="s">
        <v>47221</v>
      </c>
      <c r="I7139" t="s">
        <v>47222</v>
      </c>
      <c r="J7139" t="s">
        <v>47223</v>
      </c>
      <c r="M7139" t="s">
        <v>112297</v>
      </c>
      <c r="N7139" t="s">
        <v>124</v>
      </c>
      <c r="O7139" s="3" t="s">
        <v>47224</v>
      </c>
      <c r="P7139" t="s">
        <v>124</v>
      </c>
      <c r="Q7139" t="s">
        <v>124</v>
      </c>
      <c r="R7139" t="s">
        <v>47224</v>
      </c>
      <c r="S7139" s="4" t="str">
        <f t="shared" si="111"/>
        <v>2003</v>
      </c>
    </row>
    <row r="7140" spans="1:19" hidden="1" x14ac:dyDescent="0.35">
      <c r="A7140" t="s">
        <v>47220</v>
      </c>
      <c r="B7140" t="s">
        <v>47221</v>
      </c>
      <c r="C7140" t="s">
        <v>47225</v>
      </c>
      <c r="D7140" t="s">
        <v>47226</v>
      </c>
      <c r="E7140" t="s">
        <v>47227</v>
      </c>
      <c r="F7140" t="s">
        <v>47228</v>
      </c>
      <c r="I7140" t="s">
        <v>47229</v>
      </c>
      <c r="J7140" t="s">
        <v>47230</v>
      </c>
      <c r="M7140" t="s">
        <v>112297</v>
      </c>
      <c r="N7140" t="s">
        <v>124</v>
      </c>
      <c r="O7140" s="3" t="s">
        <v>47231</v>
      </c>
      <c r="P7140" t="s">
        <v>124</v>
      </c>
      <c r="Q7140" t="s">
        <v>124</v>
      </c>
      <c r="R7140" t="s">
        <v>47231</v>
      </c>
      <c r="S7140" s="4" t="str">
        <f t="shared" si="111"/>
        <v>2003</v>
      </c>
    </row>
    <row r="7141" spans="1:19" hidden="1" x14ac:dyDescent="0.35">
      <c r="A7141" t="s">
        <v>47227</v>
      </c>
      <c r="B7141" t="s">
        <v>47228</v>
      </c>
      <c r="C7141" t="s">
        <v>47232</v>
      </c>
      <c r="D7141" t="s">
        <v>47233</v>
      </c>
      <c r="E7141" t="s">
        <v>47234</v>
      </c>
      <c r="F7141" t="s">
        <v>47235</v>
      </c>
      <c r="I7141" t="s">
        <v>47236</v>
      </c>
      <c r="J7141" t="s">
        <v>47237</v>
      </c>
      <c r="M7141" t="s">
        <v>112297</v>
      </c>
      <c r="N7141" t="s">
        <v>124</v>
      </c>
      <c r="O7141" s="3" t="s">
        <v>47238</v>
      </c>
      <c r="P7141" t="s">
        <v>124</v>
      </c>
      <c r="Q7141" t="s">
        <v>124</v>
      </c>
      <c r="R7141" t="s">
        <v>47238</v>
      </c>
      <c r="S7141" s="4" t="str">
        <f t="shared" si="111"/>
        <v>2003</v>
      </c>
    </row>
    <row r="7142" spans="1:19" hidden="1" x14ac:dyDescent="0.35">
      <c r="A7142" t="s">
        <v>47234</v>
      </c>
      <c r="B7142" t="s">
        <v>47235</v>
      </c>
      <c r="C7142" t="s">
        <v>47239</v>
      </c>
      <c r="D7142" t="s">
        <v>47240</v>
      </c>
      <c r="E7142" t="s">
        <v>47241</v>
      </c>
      <c r="F7142" t="s">
        <v>47242</v>
      </c>
      <c r="I7142" t="s">
        <v>47243</v>
      </c>
      <c r="J7142" t="s">
        <v>47244</v>
      </c>
      <c r="M7142" t="s">
        <v>112314</v>
      </c>
      <c r="N7142" t="s">
        <v>28736</v>
      </c>
      <c r="O7142" s="3" t="s">
        <v>47245</v>
      </c>
      <c r="P7142" t="s">
        <v>28736</v>
      </c>
      <c r="Q7142" t="s">
        <v>28736</v>
      </c>
      <c r="R7142" t="s">
        <v>47245</v>
      </c>
      <c r="S7142" s="4" t="str">
        <f t="shared" si="111"/>
        <v>2003</v>
      </c>
    </row>
    <row r="7143" spans="1:19" hidden="1" x14ac:dyDescent="0.35">
      <c r="A7143" t="s">
        <v>47241</v>
      </c>
      <c r="B7143" t="s">
        <v>47242</v>
      </c>
      <c r="C7143" t="s">
        <v>47246</v>
      </c>
      <c r="D7143" t="s">
        <v>47247</v>
      </c>
      <c r="E7143" t="s">
        <v>47248</v>
      </c>
      <c r="F7143" t="s">
        <v>47249</v>
      </c>
      <c r="I7143" t="s">
        <v>47250</v>
      </c>
      <c r="J7143" t="s">
        <v>47251</v>
      </c>
      <c r="M7143" t="s">
        <v>112299</v>
      </c>
      <c r="N7143" t="s">
        <v>247</v>
      </c>
      <c r="O7143" s="3" t="s">
        <v>47252</v>
      </c>
      <c r="P7143" t="s">
        <v>247</v>
      </c>
      <c r="Q7143" t="s">
        <v>247</v>
      </c>
      <c r="R7143" t="s">
        <v>47252</v>
      </c>
      <c r="S7143" s="4" t="str">
        <f t="shared" si="111"/>
        <v>2003</v>
      </c>
    </row>
    <row r="7144" spans="1:19" hidden="1" x14ac:dyDescent="0.35">
      <c r="A7144" t="s">
        <v>47248</v>
      </c>
      <c r="B7144" t="s">
        <v>47249</v>
      </c>
      <c r="C7144" t="s">
        <v>47253</v>
      </c>
      <c r="D7144" t="s">
        <v>47254</v>
      </c>
      <c r="E7144" t="s">
        <v>47255</v>
      </c>
      <c r="F7144" t="s">
        <v>47256</v>
      </c>
      <c r="I7144" t="s">
        <v>47257</v>
      </c>
      <c r="J7144" t="s">
        <v>47258</v>
      </c>
      <c r="M7144" t="s">
        <v>112297</v>
      </c>
      <c r="N7144" t="s">
        <v>124</v>
      </c>
      <c r="O7144" s="3" t="s">
        <v>47259</v>
      </c>
      <c r="P7144" t="s">
        <v>124</v>
      </c>
      <c r="Q7144" t="s">
        <v>124</v>
      </c>
      <c r="R7144" t="s">
        <v>47259</v>
      </c>
      <c r="S7144" s="4" t="str">
        <f t="shared" si="111"/>
        <v>2003</v>
      </c>
    </row>
    <row r="7145" spans="1:19" hidden="1" x14ac:dyDescent="0.35">
      <c r="A7145" t="s">
        <v>47255</v>
      </c>
      <c r="B7145" t="s">
        <v>47256</v>
      </c>
      <c r="C7145" t="s">
        <v>47260</v>
      </c>
      <c r="D7145" t="s">
        <v>47261</v>
      </c>
      <c r="E7145" t="s">
        <v>47262</v>
      </c>
      <c r="F7145" t="s">
        <v>47263</v>
      </c>
      <c r="I7145" t="s">
        <v>47264</v>
      </c>
      <c r="J7145" t="s">
        <v>47265</v>
      </c>
      <c r="M7145" t="s">
        <v>112297</v>
      </c>
      <c r="N7145" t="s">
        <v>124</v>
      </c>
      <c r="O7145" s="3" t="s">
        <v>47266</v>
      </c>
      <c r="P7145" t="s">
        <v>124</v>
      </c>
      <c r="Q7145" t="s">
        <v>124</v>
      </c>
      <c r="R7145" t="s">
        <v>47266</v>
      </c>
      <c r="S7145" s="4" t="str">
        <f t="shared" si="111"/>
        <v>2003</v>
      </c>
    </row>
    <row r="7146" spans="1:19" hidden="1" x14ac:dyDescent="0.35">
      <c r="A7146" t="s">
        <v>47262</v>
      </c>
      <c r="B7146" t="s">
        <v>47263</v>
      </c>
      <c r="C7146" t="s">
        <v>47267</v>
      </c>
      <c r="D7146" t="s">
        <v>47268</v>
      </c>
      <c r="E7146" s="1" t="s">
        <v>47269</v>
      </c>
      <c r="F7146" s="1" t="s">
        <v>47270</v>
      </c>
      <c r="I7146" t="s">
        <v>47271</v>
      </c>
      <c r="J7146" t="s">
        <v>47272</v>
      </c>
      <c r="M7146" t="s">
        <v>112299</v>
      </c>
      <c r="N7146" t="s">
        <v>247</v>
      </c>
      <c r="O7146" s="3" t="s">
        <v>47273</v>
      </c>
      <c r="P7146" t="s">
        <v>247</v>
      </c>
      <c r="Q7146" t="s">
        <v>247</v>
      </c>
      <c r="R7146" t="s">
        <v>47273</v>
      </c>
      <c r="S7146" s="4" t="str">
        <f t="shared" si="111"/>
        <v>2003</v>
      </c>
    </row>
    <row r="7147" spans="1:19" hidden="1" x14ac:dyDescent="0.35">
      <c r="A7147" s="1" t="s">
        <v>47269</v>
      </c>
      <c r="B7147" s="1" t="s">
        <v>47270</v>
      </c>
      <c r="C7147" t="s">
        <v>47274</v>
      </c>
      <c r="D7147" t="s">
        <v>47275</v>
      </c>
      <c r="E7147" t="s">
        <v>47276</v>
      </c>
      <c r="F7147" t="s">
        <v>47277</v>
      </c>
      <c r="I7147" t="s">
        <v>47278</v>
      </c>
      <c r="J7147" t="s">
        <v>47279</v>
      </c>
      <c r="M7147" t="s">
        <v>112297</v>
      </c>
      <c r="N7147" t="s">
        <v>124</v>
      </c>
      <c r="O7147" s="3" t="s">
        <v>47280</v>
      </c>
      <c r="P7147" t="s">
        <v>124</v>
      </c>
      <c r="Q7147" t="s">
        <v>124</v>
      </c>
      <c r="R7147" t="s">
        <v>47280</v>
      </c>
      <c r="S7147" s="4" t="str">
        <f t="shared" si="111"/>
        <v>2003</v>
      </c>
    </row>
    <row r="7148" spans="1:19" hidden="1" x14ac:dyDescent="0.35">
      <c r="A7148" t="s">
        <v>47276</v>
      </c>
      <c r="B7148" t="s">
        <v>47277</v>
      </c>
      <c r="C7148" t="s">
        <v>47281</v>
      </c>
      <c r="D7148" t="s">
        <v>47282</v>
      </c>
      <c r="E7148" s="1" t="s">
        <v>47283</v>
      </c>
      <c r="F7148" s="1" t="s">
        <v>47284</v>
      </c>
      <c r="I7148" t="s">
        <v>47285</v>
      </c>
      <c r="J7148" t="s">
        <v>47286</v>
      </c>
      <c r="M7148" t="s">
        <v>112299</v>
      </c>
      <c r="N7148" t="s">
        <v>247</v>
      </c>
      <c r="O7148" s="3" t="s">
        <v>47287</v>
      </c>
      <c r="P7148" t="s">
        <v>247</v>
      </c>
      <c r="Q7148" t="s">
        <v>247</v>
      </c>
      <c r="R7148" t="s">
        <v>47287</v>
      </c>
      <c r="S7148" s="4" t="str">
        <f t="shared" si="111"/>
        <v>2003</v>
      </c>
    </row>
    <row r="7149" spans="1:19" hidden="1" x14ac:dyDescent="0.35">
      <c r="A7149" s="1" t="s">
        <v>47283</v>
      </c>
      <c r="B7149" s="1" t="s">
        <v>47284</v>
      </c>
      <c r="C7149" t="s">
        <v>47288</v>
      </c>
      <c r="D7149" t="s">
        <v>47289</v>
      </c>
      <c r="E7149" t="s">
        <v>47290</v>
      </c>
      <c r="F7149" t="s">
        <v>47291</v>
      </c>
      <c r="I7149" t="s">
        <v>23355</v>
      </c>
      <c r="J7149" t="s">
        <v>23356</v>
      </c>
      <c r="M7149" t="s">
        <v>112299</v>
      </c>
      <c r="N7149" t="s">
        <v>247</v>
      </c>
      <c r="O7149" s="3" t="s">
        <v>47292</v>
      </c>
      <c r="P7149" t="s">
        <v>247</v>
      </c>
      <c r="Q7149" t="s">
        <v>247</v>
      </c>
      <c r="R7149" t="s">
        <v>47292</v>
      </c>
      <c r="S7149" s="4" t="str">
        <f t="shared" si="111"/>
        <v>2003</v>
      </c>
    </row>
    <row r="7150" spans="1:19" hidden="1" x14ac:dyDescent="0.35">
      <c r="A7150" t="s">
        <v>47290</v>
      </c>
      <c r="B7150" t="s">
        <v>47291</v>
      </c>
      <c r="C7150" t="s">
        <v>47293</v>
      </c>
      <c r="D7150" t="s">
        <v>47294</v>
      </c>
      <c r="E7150" t="s">
        <v>47295</v>
      </c>
      <c r="F7150" t="s">
        <v>47296</v>
      </c>
      <c r="I7150" t="s">
        <v>47297</v>
      </c>
      <c r="J7150" t="s">
        <v>47298</v>
      </c>
      <c r="M7150" t="s">
        <v>112299</v>
      </c>
      <c r="N7150" t="s">
        <v>247</v>
      </c>
      <c r="O7150" s="3" t="s">
        <v>47299</v>
      </c>
      <c r="P7150" t="s">
        <v>247</v>
      </c>
      <c r="Q7150" t="s">
        <v>247</v>
      </c>
      <c r="R7150" t="s">
        <v>47299</v>
      </c>
      <c r="S7150" s="4" t="str">
        <f t="shared" si="111"/>
        <v>2003</v>
      </c>
    </row>
    <row r="7151" spans="1:19" hidden="1" x14ac:dyDescent="0.35">
      <c r="A7151" t="s">
        <v>47295</v>
      </c>
      <c r="B7151" t="s">
        <v>47296</v>
      </c>
      <c r="C7151" t="s">
        <v>47300</v>
      </c>
      <c r="D7151" t="s">
        <v>47301</v>
      </c>
      <c r="E7151" t="s">
        <v>47302</v>
      </c>
      <c r="F7151" t="s">
        <v>47303</v>
      </c>
      <c r="I7151" t="s">
        <v>47304</v>
      </c>
      <c r="J7151" t="s">
        <v>47305</v>
      </c>
      <c r="M7151" t="s">
        <v>112314</v>
      </c>
      <c r="N7151" t="s">
        <v>28736</v>
      </c>
      <c r="O7151" s="3" t="s">
        <v>47306</v>
      </c>
      <c r="P7151" t="s">
        <v>28736</v>
      </c>
      <c r="Q7151" t="s">
        <v>28736</v>
      </c>
      <c r="R7151" t="s">
        <v>47306</v>
      </c>
      <c r="S7151" s="4" t="str">
        <f t="shared" si="111"/>
        <v>2003</v>
      </c>
    </row>
    <row r="7152" spans="1:19" hidden="1" x14ac:dyDescent="0.35">
      <c r="A7152" t="s">
        <v>47302</v>
      </c>
      <c r="B7152" t="s">
        <v>47303</v>
      </c>
      <c r="C7152" t="s">
        <v>47307</v>
      </c>
      <c r="D7152" t="s">
        <v>47308</v>
      </c>
      <c r="E7152" t="s">
        <v>47309</v>
      </c>
      <c r="F7152" t="s">
        <v>47310</v>
      </c>
      <c r="I7152" t="s">
        <v>47311</v>
      </c>
      <c r="J7152" t="s">
        <v>47312</v>
      </c>
      <c r="M7152" t="s">
        <v>112299</v>
      </c>
      <c r="N7152" t="s">
        <v>247</v>
      </c>
      <c r="O7152" s="3" t="s">
        <v>47313</v>
      </c>
      <c r="P7152" t="s">
        <v>247</v>
      </c>
      <c r="Q7152" t="s">
        <v>247</v>
      </c>
      <c r="R7152" t="s">
        <v>47313</v>
      </c>
      <c r="S7152" s="4" t="str">
        <f t="shared" si="111"/>
        <v>2003</v>
      </c>
    </row>
    <row r="7153" spans="1:19" hidden="1" x14ac:dyDescent="0.35">
      <c r="A7153" t="s">
        <v>47309</v>
      </c>
      <c r="B7153" t="s">
        <v>47310</v>
      </c>
      <c r="C7153" t="s">
        <v>47314</v>
      </c>
      <c r="D7153" t="s">
        <v>47315</v>
      </c>
      <c r="E7153" t="s">
        <v>47316</v>
      </c>
      <c r="F7153" t="s">
        <v>47317</v>
      </c>
      <c r="I7153" t="s">
        <v>19306</v>
      </c>
      <c r="J7153" t="s">
        <v>2385</v>
      </c>
      <c r="M7153" t="s">
        <v>112299</v>
      </c>
      <c r="N7153" t="s">
        <v>247</v>
      </c>
      <c r="O7153" s="3" t="s">
        <v>47318</v>
      </c>
      <c r="P7153" t="s">
        <v>247</v>
      </c>
      <c r="Q7153" t="s">
        <v>247</v>
      </c>
      <c r="R7153" t="s">
        <v>47318</v>
      </c>
      <c r="S7153" s="4" t="str">
        <f t="shared" si="111"/>
        <v>2003</v>
      </c>
    </row>
    <row r="7154" spans="1:19" hidden="1" x14ac:dyDescent="0.35">
      <c r="A7154" t="s">
        <v>47316</v>
      </c>
      <c r="B7154" t="s">
        <v>47317</v>
      </c>
      <c r="C7154" t="s">
        <v>47319</v>
      </c>
      <c r="D7154" t="s">
        <v>47320</v>
      </c>
      <c r="E7154" t="s">
        <v>47321</v>
      </c>
      <c r="F7154" t="s">
        <v>47322</v>
      </c>
      <c r="I7154" t="s">
        <v>47323</v>
      </c>
      <c r="J7154" t="s">
        <v>47324</v>
      </c>
      <c r="M7154" t="s">
        <v>112297</v>
      </c>
      <c r="N7154" t="s">
        <v>124</v>
      </c>
      <c r="O7154" s="3" t="s">
        <v>47325</v>
      </c>
      <c r="P7154" t="s">
        <v>124</v>
      </c>
      <c r="Q7154" t="s">
        <v>124</v>
      </c>
      <c r="R7154" t="s">
        <v>47325</v>
      </c>
      <c r="S7154" s="4" t="str">
        <f t="shared" si="111"/>
        <v>2003</v>
      </c>
    </row>
    <row r="7155" spans="1:19" hidden="1" x14ac:dyDescent="0.35">
      <c r="A7155" t="s">
        <v>47321</v>
      </c>
      <c r="B7155" t="s">
        <v>47322</v>
      </c>
      <c r="C7155" t="s">
        <v>47326</v>
      </c>
      <c r="D7155" t="s">
        <v>47327</v>
      </c>
      <c r="E7155" t="s">
        <v>47328</v>
      </c>
      <c r="F7155" t="s">
        <v>47329</v>
      </c>
      <c r="I7155" t="s">
        <v>47330</v>
      </c>
      <c r="J7155" t="s">
        <v>47331</v>
      </c>
      <c r="M7155" t="s">
        <v>112299</v>
      </c>
      <c r="N7155" t="s">
        <v>247</v>
      </c>
      <c r="O7155" s="3" t="s">
        <v>47332</v>
      </c>
      <c r="P7155" t="s">
        <v>247</v>
      </c>
      <c r="Q7155" t="s">
        <v>247</v>
      </c>
      <c r="R7155" t="s">
        <v>47332</v>
      </c>
      <c r="S7155" s="4" t="str">
        <f t="shared" si="111"/>
        <v>2003</v>
      </c>
    </row>
    <row r="7156" spans="1:19" hidden="1" x14ac:dyDescent="0.35">
      <c r="A7156" t="s">
        <v>47328</v>
      </c>
      <c r="B7156" t="s">
        <v>47329</v>
      </c>
      <c r="C7156" t="s">
        <v>47333</v>
      </c>
      <c r="D7156" t="s">
        <v>47334</v>
      </c>
      <c r="E7156" t="s">
        <v>47335</v>
      </c>
      <c r="F7156" t="s">
        <v>47336</v>
      </c>
      <c r="I7156" t="s">
        <v>47337</v>
      </c>
      <c r="J7156" t="s">
        <v>47338</v>
      </c>
      <c r="M7156" t="s">
        <v>112297</v>
      </c>
      <c r="N7156" t="s">
        <v>124</v>
      </c>
      <c r="O7156" s="3" t="s">
        <v>47339</v>
      </c>
      <c r="P7156" t="s">
        <v>124</v>
      </c>
      <c r="Q7156" t="s">
        <v>124</v>
      </c>
      <c r="R7156" t="s">
        <v>47339</v>
      </c>
      <c r="S7156" s="4" t="str">
        <f t="shared" si="111"/>
        <v>2003</v>
      </c>
    </row>
    <row r="7157" spans="1:19" hidden="1" x14ac:dyDescent="0.35">
      <c r="A7157" t="s">
        <v>47335</v>
      </c>
      <c r="B7157" t="s">
        <v>47336</v>
      </c>
      <c r="C7157" t="s">
        <v>47340</v>
      </c>
      <c r="D7157" t="s">
        <v>47341</v>
      </c>
      <c r="E7157" t="s">
        <v>47342</v>
      </c>
      <c r="F7157" t="s">
        <v>47343</v>
      </c>
      <c r="I7157" t="s">
        <v>47344</v>
      </c>
      <c r="J7157" t="s">
        <v>47345</v>
      </c>
      <c r="M7157" t="s">
        <v>112299</v>
      </c>
      <c r="N7157" t="s">
        <v>247</v>
      </c>
      <c r="O7157" s="3" t="s">
        <v>47346</v>
      </c>
      <c r="P7157" t="s">
        <v>247</v>
      </c>
      <c r="Q7157" t="s">
        <v>247</v>
      </c>
      <c r="R7157" t="s">
        <v>47346</v>
      </c>
      <c r="S7157" s="4" t="str">
        <f t="shared" si="111"/>
        <v>2003</v>
      </c>
    </row>
    <row r="7158" spans="1:19" hidden="1" x14ac:dyDescent="0.35">
      <c r="A7158" t="s">
        <v>47342</v>
      </c>
      <c r="B7158" t="s">
        <v>47343</v>
      </c>
      <c r="C7158" t="s">
        <v>47347</v>
      </c>
      <c r="D7158" t="s">
        <v>47348</v>
      </c>
      <c r="E7158" t="s">
        <v>47349</v>
      </c>
      <c r="F7158" t="s">
        <v>47350</v>
      </c>
      <c r="I7158" t="s">
        <v>47351</v>
      </c>
      <c r="J7158" t="s">
        <v>47352</v>
      </c>
      <c r="M7158" t="s">
        <v>112297</v>
      </c>
      <c r="N7158" t="s">
        <v>124</v>
      </c>
      <c r="O7158" s="3" t="s">
        <v>47353</v>
      </c>
      <c r="P7158" t="s">
        <v>124</v>
      </c>
      <c r="Q7158" t="s">
        <v>124</v>
      </c>
      <c r="R7158" t="s">
        <v>47353</v>
      </c>
      <c r="S7158" s="4" t="str">
        <f t="shared" si="111"/>
        <v>2003</v>
      </c>
    </row>
    <row r="7159" spans="1:19" hidden="1" x14ac:dyDescent="0.35">
      <c r="A7159" t="s">
        <v>47349</v>
      </c>
      <c r="B7159" t="s">
        <v>47350</v>
      </c>
      <c r="C7159" t="s">
        <v>47354</v>
      </c>
      <c r="D7159" t="s">
        <v>47355</v>
      </c>
      <c r="E7159" t="s">
        <v>47356</v>
      </c>
      <c r="F7159" t="s">
        <v>47357</v>
      </c>
      <c r="I7159" t="s">
        <v>47358</v>
      </c>
      <c r="J7159" t="s">
        <v>47359</v>
      </c>
      <c r="M7159" t="s">
        <v>112297</v>
      </c>
      <c r="N7159" t="s">
        <v>124</v>
      </c>
      <c r="O7159" s="3" t="s">
        <v>47360</v>
      </c>
      <c r="P7159" t="s">
        <v>124</v>
      </c>
      <c r="Q7159" t="s">
        <v>124</v>
      </c>
      <c r="R7159" t="s">
        <v>47360</v>
      </c>
      <c r="S7159" s="4" t="str">
        <f t="shared" si="111"/>
        <v>2003</v>
      </c>
    </row>
    <row r="7160" spans="1:19" hidden="1" x14ac:dyDescent="0.35">
      <c r="A7160" t="s">
        <v>47356</v>
      </c>
      <c r="B7160" t="s">
        <v>47357</v>
      </c>
      <c r="C7160" t="s">
        <v>47361</v>
      </c>
      <c r="D7160" t="s">
        <v>47362</v>
      </c>
      <c r="E7160" t="s">
        <v>47363</v>
      </c>
      <c r="F7160" t="s">
        <v>47364</v>
      </c>
      <c r="I7160" t="s">
        <v>47365</v>
      </c>
      <c r="J7160" t="s">
        <v>47366</v>
      </c>
      <c r="M7160" t="s">
        <v>112297</v>
      </c>
      <c r="N7160" t="s">
        <v>16314</v>
      </c>
      <c r="O7160" s="3" t="s">
        <v>47367</v>
      </c>
      <c r="P7160" t="s">
        <v>16314</v>
      </c>
      <c r="Q7160" t="s">
        <v>16314</v>
      </c>
      <c r="R7160" t="s">
        <v>47367</v>
      </c>
      <c r="S7160" s="4" t="str">
        <f t="shared" si="111"/>
        <v>2003</v>
      </c>
    </row>
    <row r="7161" spans="1:19" ht="246.5" hidden="1" x14ac:dyDescent="0.35">
      <c r="A7161" t="s">
        <v>47363</v>
      </c>
      <c r="B7161" t="s">
        <v>47364</v>
      </c>
      <c r="C7161" t="s">
        <v>47368</v>
      </c>
      <c r="D7161" t="s">
        <v>47369</v>
      </c>
      <c r="E7161" t="s">
        <v>47370</v>
      </c>
      <c r="F7161" t="s">
        <v>47371</v>
      </c>
      <c r="I7161" t="s">
        <v>47372</v>
      </c>
      <c r="J7161" t="s">
        <v>47373</v>
      </c>
      <c r="K7161" s="2" t="s">
        <v>47374</v>
      </c>
      <c r="M7161" t="s">
        <v>112297</v>
      </c>
      <c r="N7161" t="s">
        <v>124</v>
      </c>
      <c r="O7161" s="3" t="s">
        <v>47375</v>
      </c>
      <c r="P7161" t="s">
        <v>124</v>
      </c>
      <c r="Q7161" t="s">
        <v>124</v>
      </c>
      <c r="R7161" t="s">
        <v>47375</v>
      </c>
      <c r="S7161" s="4" t="str">
        <f t="shared" si="111"/>
        <v>2003</v>
      </c>
    </row>
    <row r="7162" spans="1:19" hidden="1" x14ac:dyDescent="0.35">
      <c r="A7162" t="s">
        <v>47370</v>
      </c>
      <c r="B7162" t="s">
        <v>47371</v>
      </c>
      <c r="C7162" t="s">
        <v>47376</v>
      </c>
      <c r="D7162" t="s">
        <v>47377</v>
      </c>
      <c r="E7162" t="s">
        <v>47378</v>
      </c>
      <c r="F7162" t="s">
        <v>47379</v>
      </c>
      <c r="I7162" t="s">
        <v>47380</v>
      </c>
      <c r="J7162" t="s">
        <v>47381</v>
      </c>
      <c r="M7162" t="s">
        <v>112299</v>
      </c>
      <c r="N7162" t="s">
        <v>247</v>
      </c>
      <c r="O7162" s="3" t="s">
        <v>47382</v>
      </c>
      <c r="P7162" t="s">
        <v>247</v>
      </c>
      <c r="Q7162" t="s">
        <v>247</v>
      </c>
      <c r="R7162" t="s">
        <v>47382</v>
      </c>
      <c r="S7162" s="4" t="str">
        <f t="shared" si="111"/>
        <v>2003</v>
      </c>
    </row>
    <row r="7163" spans="1:19" hidden="1" x14ac:dyDescent="0.35">
      <c r="A7163" t="s">
        <v>47378</v>
      </c>
      <c r="B7163" t="s">
        <v>47379</v>
      </c>
      <c r="C7163" t="s">
        <v>47383</v>
      </c>
      <c r="D7163" t="s">
        <v>47384</v>
      </c>
      <c r="E7163" t="s">
        <v>47385</v>
      </c>
      <c r="F7163" t="s">
        <v>47386</v>
      </c>
      <c r="I7163" t="s">
        <v>512</v>
      </c>
      <c r="J7163" t="s">
        <v>512</v>
      </c>
      <c r="M7163" t="s">
        <v>112297</v>
      </c>
      <c r="N7163" t="s">
        <v>124</v>
      </c>
      <c r="O7163" s="3" t="s">
        <v>47387</v>
      </c>
      <c r="P7163" t="s">
        <v>124</v>
      </c>
      <c r="Q7163" t="s">
        <v>124</v>
      </c>
      <c r="R7163" t="s">
        <v>47387</v>
      </c>
      <c r="S7163" s="4" t="str">
        <f t="shared" si="111"/>
        <v>2003</v>
      </c>
    </row>
    <row r="7164" spans="1:19" hidden="1" x14ac:dyDescent="0.35">
      <c r="A7164" t="s">
        <v>47385</v>
      </c>
      <c r="B7164" t="s">
        <v>47386</v>
      </c>
      <c r="C7164" t="s">
        <v>47388</v>
      </c>
      <c r="D7164" t="s">
        <v>47389</v>
      </c>
      <c r="E7164" t="s">
        <v>47390</v>
      </c>
      <c r="F7164" t="s">
        <v>47391</v>
      </c>
      <c r="I7164" t="s">
        <v>47392</v>
      </c>
      <c r="J7164" t="s">
        <v>47393</v>
      </c>
      <c r="M7164" t="s">
        <v>112299</v>
      </c>
      <c r="N7164" t="s">
        <v>247</v>
      </c>
      <c r="O7164" s="3" t="s">
        <v>47394</v>
      </c>
      <c r="P7164" t="s">
        <v>247</v>
      </c>
      <c r="Q7164" t="s">
        <v>247</v>
      </c>
      <c r="R7164" t="s">
        <v>47394</v>
      </c>
      <c r="S7164" s="4" t="str">
        <f t="shared" si="111"/>
        <v>2003</v>
      </c>
    </row>
    <row r="7165" spans="1:19" hidden="1" x14ac:dyDescent="0.35">
      <c r="A7165" t="s">
        <v>47390</v>
      </c>
      <c r="B7165" t="s">
        <v>47391</v>
      </c>
      <c r="C7165" t="s">
        <v>47395</v>
      </c>
      <c r="D7165" t="s">
        <v>47396</v>
      </c>
      <c r="E7165" t="s">
        <v>47397</v>
      </c>
      <c r="F7165" t="s">
        <v>47398</v>
      </c>
      <c r="I7165" t="s">
        <v>47399</v>
      </c>
      <c r="J7165" t="s">
        <v>47400</v>
      </c>
      <c r="M7165" t="s">
        <v>112299</v>
      </c>
      <c r="N7165" t="s">
        <v>247</v>
      </c>
      <c r="O7165" s="3" t="s">
        <v>47401</v>
      </c>
      <c r="P7165" t="s">
        <v>247</v>
      </c>
      <c r="Q7165" t="s">
        <v>247</v>
      </c>
      <c r="R7165" t="s">
        <v>47401</v>
      </c>
      <c r="S7165" s="4" t="str">
        <f t="shared" si="111"/>
        <v>2003</v>
      </c>
    </row>
    <row r="7166" spans="1:19" hidden="1" x14ac:dyDescent="0.35">
      <c r="A7166" t="s">
        <v>47397</v>
      </c>
      <c r="B7166" t="s">
        <v>47398</v>
      </c>
      <c r="C7166" t="s">
        <v>47402</v>
      </c>
      <c r="D7166" t="s">
        <v>47403</v>
      </c>
      <c r="E7166" t="s">
        <v>47404</v>
      </c>
      <c r="F7166" t="s">
        <v>47405</v>
      </c>
      <c r="I7166" t="s">
        <v>47406</v>
      </c>
      <c r="J7166" t="s">
        <v>47407</v>
      </c>
      <c r="M7166" t="s">
        <v>112315</v>
      </c>
      <c r="N7166" t="s">
        <v>159</v>
      </c>
      <c r="O7166" s="3" t="s">
        <v>47408</v>
      </c>
      <c r="P7166" t="s">
        <v>159</v>
      </c>
      <c r="Q7166" t="s">
        <v>159</v>
      </c>
      <c r="R7166" t="s">
        <v>47408</v>
      </c>
      <c r="S7166" s="4" t="str">
        <f t="shared" si="111"/>
        <v>2003</v>
      </c>
    </row>
    <row r="7167" spans="1:19" hidden="1" x14ac:dyDescent="0.35">
      <c r="A7167" t="s">
        <v>47404</v>
      </c>
      <c r="B7167" t="s">
        <v>47405</v>
      </c>
      <c r="C7167" t="s">
        <v>47409</v>
      </c>
      <c r="D7167" t="s">
        <v>47410</v>
      </c>
      <c r="E7167" t="s">
        <v>47411</v>
      </c>
      <c r="F7167" t="s">
        <v>47412</v>
      </c>
      <c r="I7167" t="s">
        <v>512</v>
      </c>
      <c r="J7167" t="s">
        <v>512</v>
      </c>
      <c r="M7167" t="s">
        <v>112297</v>
      </c>
      <c r="N7167" t="s">
        <v>16314</v>
      </c>
      <c r="O7167" s="3" t="s">
        <v>47413</v>
      </c>
      <c r="P7167" t="s">
        <v>16314</v>
      </c>
      <c r="Q7167" t="s">
        <v>16314</v>
      </c>
      <c r="R7167" t="s">
        <v>47413</v>
      </c>
      <c r="S7167" s="4" t="str">
        <f t="shared" si="111"/>
        <v>2003</v>
      </c>
    </row>
    <row r="7168" spans="1:19" hidden="1" x14ac:dyDescent="0.35">
      <c r="A7168" t="s">
        <v>47411</v>
      </c>
      <c r="B7168" t="s">
        <v>47412</v>
      </c>
      <c r="C7168" t="s">
        <v>47414</v>
      </c>
      <c r="D7168" t="s">
        <v>47415</v>
      </c>
      <c r="E7168" t="s">
        <v>47416</v>
      </c>
      <c r="F7168" t="s">
        <v>47417</v>
      </c>
      <c r="I7168" t="s">
        <v>47418</v>
      </c>
      <c r="J7168" t="s">
        <v>47419</v>
      </c>
      <c r="M7168" t="s">
        <v>112315</v>
      </c>
      <c r="N7168" t="s">
        <v>159</v>
      </c>
      <c r="O7168" s="3" t="s">
        <v>47420</v>
      </c>
      <c r="P7168" t="s">
        <v>159</v>
      </c>
      <c r="Q7168" t="s">
        <v>159</v>
      </c>
      <c r="R7168" t="s">
        <v>47420</v>
      </c>
      <c r="S7168" s="4" t="str">
        <f t="shared" si="111"/>
        <v>2003</v>
      </c>
    </row>
    <row r="7169" spans="1:19" hidden="1" x14ac:dyDescent="0.35">
      <c r="A7169" t="s">
        <v>47416</v>
      </c>
      <c r="B7169" t="s">
        <v>47417</v>
      </c>
      <c r="C7169" t="s">
        <v>47421</v>
      </c>
      <c r="D7169" t="s">
        <v>47422</v>
      </c>
      <c r="E7169" t="s">
        <v>47423</v>
      </c>
      <c r="F7169" t="s">
        <v>47424</v>
      </c>
      <c r="I7169" t="s">
        <v>47425</v>
      </c>
      <c r="J7169" t="s">
        <v>47426</v>
      </c>
      <c r="M7169" t="s">
        <v>112297</v>
      </c>
      <c r="N7169" t="s">
        <v>124</v>
      </c>
      <c r="O7169" s="3" t="s">
        <v>47427</v>
      </c>
      <c r="P7169" t="s">
        <v>124</v>
      </c>
      <c r="Q7169" t="s">
        <v>124</v>
      </c>
      <c r="R7169" t="s">
        <v>47427</v>
      </c>
      <c r="S7169" s="4" t="str">
        <f t="shared" si="111"/>
        <v>2003</v>
      </c>
    </row>
    <row r="7170" spans="1:19" hidden="1" x14ac:dyDescent="0.35">
      <c r="A7170" t="s">
        <v>47423</v>
      </c>
      <c r="B7170" t="s">
        <v>47424</v>
      </c>
      <c r="C7170" t="s">
        <v>47428</v>
      </c>
      <c r="D7170" t="s">
        <v>47429</v>
      </c>
      <c r="E7170" t="s">
        <v>47430</v>
      </c>
      <c r="F7170" t="s">
        <v>47431</v>
      </c>
      <c r="I7170" t="s">
        <v>47432</v>
      </c>
      <c r="J7170" t="s">
        <v>47433</v>
      </c>
      <c r="M7170" t="s">
        <v>112297</v>
      </c>
      <c r="N7170" t="s">
        <v>124</v>
      </c>
      <c r="O7170" s="3" t="s">
        <v>47434</v>
      </c>
      <c r="P7170" t="s">
        <v>124</v>
      </c>
      <c r="Q7170" t="s">
        <v>124</v>
      </c>
      <c r="R7170" t="s">
        <v>47434</v>
      </c>
      <c r="S7170" s="4" t="str">
        <f t="shared" si="111"/>
        <v>2003</v>
      </c>
    </row>
    <row r="7171" spans="1:19" hidden="1" x14ac:dyDescent="0.35">
      <c r="A7171" t="s">
        <v>47430</v>
      </c>
      <c r="B7171" t="s">
        <v>47431</v>
      </c>
      <c r="C7171" t="s">
        <v>47435</v>
      </c>
      <c r="D7171" t="s">
        <v>47436</v>
      </c>
      <c r="E7171" t="s">
        <v>47437</v>
      </c>
      <c r="F7171" t="s">
        <v>47438</v>
      </c>
      <c r="I7171" t="s">
        <v>512</v>
      </c>
      <c r="J7171" t="s">
        <v>512</v>
      </c>
      <c r="M7171" t="s">
        <v>112297</v>
      </c>
      <c r="N7171" t="s">
        <v>124</v>
      </c>
      <c r="O7171" s="3" t="s">
        <v>47439</v>
      </c>
      <c r="P7171" t="s">
        <v>124</v>
      </c>
      <c r="Q7171" t="s">
        <v>124</v>
      </c>
      <c r="R7171" t="s">
        <v>47439</v>
      </c>
      <c r="S7171" s="4" t="str">
        <f t="shared" ref="S7171:S7234" si="112">LEFT(RIGHT(R7171,19),4)</f>
        <v>2003</v>
      </c>
    </row>
    <row r="7172" spans="1:19" hidden="1" x14ac:dyDescent="0.35">
      <c r="A7172" t="s">
        <v>47437</v>
      </c>
      <c r="B7172" t="s">
        <v>47438</v>
      </c>
      <c r="C7172" t="s">
        <v>47440</v>
      </c>
      <c r="D7172" t="s">
        <v>47441</v>
      </c>
      <c r="E7172" t="s">
        <v>47442</v>
      </c>
      <c r="F7172" t="s">
        <v>47443</v>
      </c>
      <c r="I7172" t="s">
        <v>47444</v>
      </c>
      <c r="J7172" t="s">
        <v>47445</v>
      </c>
      <c r="M7172" t="s">
        <v>112314</v>
      </c>
      <c r="N7172" t="s">
        <v>28736</v>
      </c>
      <c r="O7172" s="3" t="s">
        <v>47446</v>
      </c>
      <c r="P7172" t="s">
        <v>28736</v>
      </c>
      <c r="Q7172" t="s">
        <v>28736</v>
      </c>
      <c r="R7172" t="s">
        <v>47446</v>
      </c>
      <c r="S7172" s="4" t="str">
        <f t="shared" si="112"/>
        <v>2003</v>
      </c>
    </row>
    <row r="7173" spans="1:19" hidden="1" x14ac:dyDescent="0.35">
      <c r="A7173" t="s">
        <v>47442</v>
      </c>
      <c r="B7173" t="s">
        <v>47443</v>
      </c>
      <c r="C7173" t="s">
        <v>47447</v>
      </c>
      <c r="D7173" t="s">
        <v>47448</v>
      </c>
      <c r="E7173" t="s">
        <v>47449</v>
      </c>
      <c r="F7173" s="1">
        <v>510530000000000</v>
      </c>
      <c r="I7173" t="s">
        <v>47450</v>
      </c>
      <c r="J7173" t="s">
        <v>47451</v>
      </c>
      <c r="M7173" t="s">
        <v>112299</v>
      </c>
      <c r="N7173" t="s">
        <v>247</v>
      </c>
      <c r="O7173" s="3" t="s">
        <v>47452</v>
      </c>
      <c r="P7173" t="s">
        <v>247</v>
      </c>
      <c r="Q7173" t="s">
        <v>247</v>
      </c>
      <c r="R7173" t="s">
        <v>47452</v>
      </c>
      <c r="S7173" s="4" t="str">
        <f t="shared" si="112"/>
        <v>2003</v>
      </c>
    </row>
    <row r="7174" spans="1:19" hidden="1" x14ac:dyDescent="0.35">
      <c r="A7174" t="s">
        <v>47449</v>
      </c>
      <c r="B7174" s="1">
        <v>510530000000000</v>
      </c>
      <c r="C7174" t="s">
        <v>47453</v>
      </c>
      <c r="D7174" t="s">
        <v>47454</v>
      </c>
      <c r="E7174" t="s">
        <v>47455</v>
      </c>
      <c r="F7174" t="s">
        <v>47456</v>
      </c>
      <c r="I7174" t="s">
        <v>47457</v>
      </c>
      <c r="J7174" t="s">
        <v>47458</v>
      </c>
      <c r="M7174" t="s">
        <v>112299</v>
      </c>
      <c r="N7174" t="s">
        <v>247</v>
      </c>
      <c r="O7174" s="3" t="s">
        <v>47459</v>
      </c>
      <c r="P7174" t="s">
        <v>247</v>
      </c>
      <c r="Q7174" t="s">
        <v>247</v>
      </c>
      <c r="R7174" t="s">
        <v>47459</v>
      </c>
      <c r="S7174" s="4" t="str">
        <f t="shared" si="112"/>
        <v>2003</v>
      </c>
    </row>
    <row r="7175" spans="1:19" hidden="1" x14ac:dyDescent="0.35">
      <c r="A7175" t="s">
        <v>47455</v>
      </c>
      <c r="B7175" t="s">
        <v>47456</v>
      </c>
      <c r="C7175" t="s">
        <v>47460</v>
      </c>
      <c r="D7175" t="s">
        <v>47461</v>
      </c>
      <c r="E7175" t="s">
        <v>47462</v>
      </c>
      <c r="F7175" t="s">
        <v>47463</v>
      </c>
      <c r="I7175" t="s">
        <v>47464</v>
      </c>
      <c r="J7175" t="s">
        <v>47465</v>
      </c>
      <c r="M7175" t="s">
        <v>112297</v>
      </c>
      <c r="N7175" t="s">
        <v>16314</v>
      </c>
      <c r="O7175" s="3" t="s">
        <v>47466</v>
      </c>
      <c r="P7175" t="s">
        <v>16314</v>
      </c>
      <c r="Q7175" t="s">
        <v>16314</v>
      </c>
      <c r="R7175" t="s">
        <v>47466</v>
      </c>
      <c r="S7175" s="4" t="str">
        <f t="shared" si="112"/>
        <v>2003</v>
      </c>
    </row>
    <row r="7176" spans="1:19" hidden="1" x14ac:dyDescent="0.35">
      <c r="A7176" t="s">
        <v>47462</v>
      </c>
      <c r="B7176" t="s">
        <v>47463</v>
      </c>
      <c r="C7176" t="s">
        <v>47467</v>
      </c>
      <c r="D7176" t="s">
        <v>47468</v>
      </c>
      <c r="E7176" t="s">
        <v>47469</v>
      </c>
      <c r="F7176" t="s">
        <v>47470</v>
      </c>
      <c r="I7176" t="s">
        <v>47471</v>
      </c>
      <c r="J7176" t="s">
        <v>47472</v>
      </c>
      <c r="M7176" t="s">
        <v>112299</v>
      </c>
      <c r="N7176" t="s">
        <v>247</v>
      </c>
      <c r="O7176" s="3" t="s">
        <v>47473</v>
      </c>
      <c r="P7176" t="s">
        <v>247</v>
      </c>
      <c r="Q7176" t="s">
        <v>247</v>
      </c>
      <c r="R7176" t="s">
        <v>47473</v>
      </c>
      <c r="S7176" s="4" t="str">
        <f t="shared" si="112"/>
        <v>2003</v>
      </c>
    </row>
    <row r="7177" spans="1:19" hidden="1" x14ac:dyDescent="0.35">
      <c r="A7177" t="s">
        <v>47469</v>
      </c>
      <c r="B7177" t="s">
        <v>47470</v>
      </c>
      <c r="C7177" t="s">
        <v>47474</v>
      </c>
      <c r="D7177" t="s">
        <v>47475</v>
      </c>
      <c r="E7177" t="s">
        <v>47476</v>
      </c>
      <c r="F7177" t="s">
        <v>47477</v>
      </c>
      <c r="I7177" t="s">
        <v>47478</v>
      </c>
      <c r="J7177" t="s">
        <v>47479</v>
      </c>
      <c r="M7177" t="s">
        <v>112297</v>
      </c>
      <c r="N7177" t="s">
        <v>16314</v>
      </c>
      <c r="O7177" s="3" t="s">
        <v>47480</v>
      </c>
      <c r="P7177" t="s">
        <v>16314</v>
      </c>
      <c r="Q7177" t="s">
        <v>16314</v>
      </c>
      <c r="R7177" t="s">
        <v>47480</v>
      </c>
      <c r="S7177" s="4" t="str">
        <f t="shared" si="112"/>
        <v>2003</v>
      </c>
    </row>
    <row r="7178" spans="1:19" hidden="1" x14ac:dyDescent="0.35">
      <c r="A7178" t="s">
        <v>47476</v>
      </c>
      <c r="B7178" t="s">
        <v>47477</v>
      </c>
      <c r="C7178" t="s">
        <v>47481</v>
      </c>
      <c r="D7178" t="s">
        <v>47482</v>
      </c>
      <c r="E7178" t="s">
        <v>47483</v>
      </c>
      <c r="F7178" t="s">
        <v>47484</v>
      </c>
      <c r="I7178" t="s">
        <v>512</v>
      </c>
      <c r="J7178" t="s">
        <v>512</v>
      </c>
      <c r="M7178" t="s">
        <v>112297</v>
      </c>
      <c r="N7178" t="s">
        <v>16314</v>
      </c>
      <c r="O7178" s="3" t="s">
        <v>47485</v>
      </c>
      <c r="P7178" t="s">
        <v>16314</v>
      </c>
      <c r="Q7178" t="s">
        <v>16314</v>
      </c>
      <c r="R7178" t="s">
        <v>47485</v>
      </c>
      <c r="S7178" s="4" t="str">
        <f t="shared" si="112"/>
        <v>2003</v>
      </c>
    </row>
    <row r="7179" spans="1:19" hidden="1" x14ac:dyDescent="0.35">
      <c r="A7179" t="s">
        <v>47483</v>
      </c>
      <c r="B7179" t="s">
        <v>47484</v>
      </c>
      <c r="C7179" t="s">
        <v>47486</v>
      </c>
      <c r="D7179" t="s">
        <v>47487</v>
      </c>
      <c r="E7179" t="s">
        <v>47488</v>
      </c>
      <c r="F7179" t="s">
        <v>47489</v>
      </c>
      <c r="I7179" t="s">
        <v>47490</v>
      </c>
      <c r="J7179" t="s">
        <v>47491</v>
      </c>
      <c r="M7179" t="s">
        <v>112297</v>
      </c>
      <c r="N7179" t="s">
        <v>16314</v>
      </c>
      <c r="O7179" s="3" t="s">
        <v>47492</v>
      </c>
      <c r="P7179" t="s">
        <v>16314</v>
      </c>
      <c r="Q7179" t="s">
        <v>16314</v>
      </c>
      <c r="R7179" t="s">
        <v>47492</v>
      </c>
      <c r="S7179" s="4" t="str">
        <f t="shared" si="112"/>
        <v>2003</v>
      </c>
    </row>
    <row r="7180" spans="1:19" hidden="1" x14ac:dyDescent="0.35">
      <c r="A7180" t="s">
        <v>47488</v>
      </c>
      <c r="B7180" t="s">
        <v>47489</v>
      </c>
      <c r="C7180" t="s">
        <v>47493</v>
      </c>
      <c r="D7180" t="s">
        <v>47494</v>
      </c>
      <c r="E7180" t="s">
        <v>47495</v>
      </c>
      <c r="F7180" t="s">
        <v>47496</v>
      </c>
      <c r="I7180" t="s">
        <v>47497</v>
      </c>
      <c r="J7180" t="s">
        <v>47498</v>
      </c>
      <c r="M7180" t="s">
        <v>112297</v>
      </c>
      <c r="N7180" t="s">
        <v>124</v>
      </c>
      <c r="O7180" s="3" t="s">
        <v>47499</v>
      </c>
      <c r="P7180" t="s">
        <v>124</v>
      </c>
      <c r="Q7180" t="s">
        <v>124</v>
      </c>
      <c r="R7180" t="s">
        <v>47499</v>
      </c>
      <c r="S7180" s="4" t="str">
        <f t="shared" si="112"/>
        <v>2003</v>
      </c>
    </row>
    <row r="7181" spans="1:19" hidden="1" x14ac:dyDescent="0.35">
      <c r="A7181" t="s">
        <v>47495</v>
      </c>
      <c r="B7181" t="s">
        <v>47496</v>
      </c>
      <c r="C7181" t="s">
        <v>47500</v>
      </c>
      <c r="D7181" t="s">
        <v>47501</v>
      </c>
      <c r="E7181" s="1" t="s">
        <v>47502</v>
      </c>
      <c r="F7181" s="1" t="s">
        <v>47503</v>
      </c>
      <c r="I7181" t="s">
        <v>47504</v>
      </c>
      <c r="J7181" t="s">
        <v>47505</v>
      </c>
      <c r="M7181" t="s">
        <v>112297</v>
      </c>
      <c r="N7181" t="s">
        <v>124</v>
      </c>
      <c r="O7181" s="3" t="s">
        <v>47506</v>
      </c>
      <c r="P7181" t="s">
        <v>124</v>
      </c>
      <c r="Q7181" t="s">
        <v>124</v>
      </c>
      <c r="R7181" t="s">
        <v>47506</v>
      </c>
      <c r="S7181" s="4" t="str">
        <f t="shared" si="112"/>
        <v>2003</v>
      </c>
    </row>
    <row r="7182" spans="1:19" hidden="1" x14ac:dyDescent="0.35">
      <c r="A7182" s="1" t="s">
        <v>47502</v>
      </c>
      <c r="B7182" s="1" t="s">
        <v>47503</v>
      </c>
      <c r="C7182" t="s">
        <v>47507</v>
      </c>
      <c r="D7182" t="s">
        <v>47508</v>
      </c>
      <c r="E7182" t="s">
        <v>47509</v>
      </c>
      <c r="F7182" t="s">
        <v>47510</v>
      </c>
      <c r="I7182" t="s">
        <v>47511</v>
      </c>
      <c r="J7182" t="s">
        <v>47512</v>
      </c>
      <c r="M7182" t="s">
        <v>112299</v>
      </c>
      <c r="N7182" t="s">
        <v>247</v>
      </c>
      <c r="O7182" s="3" t="s">
        <v>47513</v>
      </c>
      <c r="P7182" t="s">
        <v>247</v>
      </c>
      <c r="Q7182" t="s">
        <v>247</v>
      </c>
      <c r="R7182" t="s">
        <v>47513</v>
      </c>
      <c r="S7182" s="4" t="str">
        <f t="shared" si="112"/>
        <v>2003</v>
      </c>
    </row>
    <row r="7183" spans="1:19" hidden="1" x14ac:dyDescent="0.35">
      <c r="A7183" t="s">
        <v>47509</v>
      </c>
      <c r="B7183" t="s">
        <v>47510</v>
      </c>
      <c r="C7183" t="s">
        <v>47514</v>
      </c>
      <c r="D7183" t="s">
        <v>47515</v>
      </c>
      <c r="E7183" t="s">
        <v>47516</v>
      </c>
      <c r="F7183" t="s">
        <v>47517</v>
      </c>
      <c r="I7183" t="s">
        <v>47518</v>
      </c>
      <c r="J7183" t="s">
        <v>2323</v>
      </c>
      <c r="M7183" t="s">
        <v>112297</v>
      </c>
      <c r="N7183" t="s">
        <v>16314</v>
      </c>
      <c r="O7183" s="3" t="s">
        <v>47519</v>
      </c>
      <c r="P7183" t="s">
        <v>16314</v>
      </c>
      <c r="Q7183" t="s">
        <v>16314</v>
      </c>
      <c r="R7183" t="s">
        <v>47519</v>
      </c>
      <c r="S7183" s="4" t="str">
        <f t="shared" si="112"/>
        <v>2003</v>
      </c>
    </row>
    <row r="7184" spans="1:19" hidden="1" x14ac:dyDescent="0.35">
      <c r="A7184" t="s">
        <v>47516</v>
      </c>
      <c r="B7184" t="s">
        <v>47517</v>
      </c>
      <c r="C7184" t="s">
        <v>47520</v>
      </c>
      <c r="D7184" t="s">
        <v>47521</v>
      </c>
      <c r="E7184" t="s">
        <v>47522</v>
      </c>
      <c r="F7184" t="s">
        <v>47523</v>
      </c>
      <c r="I7184" t="s">
        <v>47524</v>
      </c>
      <c r="J7184" t="s">
        <v>47525</v>
      </c>
      <c r="M7184" t="s">
        <v>112314</v>
      </c>
      <c r="N7184" t="s">
        <v>28736</v>
      </c>
      <c r="O7184" s="3" t="s">
        <v>47526</v>
      </c>
      <c r="P7184" t="s">
        <v>28736</v>
      </c>
      <c r="Q7184" t="s">
        <v>28736</v>
      </c>
      <c r="R7184" t="s">
        <v>47526</v>
      </c>
      <c r="S7184" s="4" t="str">
        <f t="shared" si="112"/>
        <v>2003</v>
      </c>
    </row>
    <row r="7185" spans="1:19" hidden="1" x14ac:dyDescent="0.35">
      <c r="A7185" t="s">
        <v>47522</v>
      </c>
      <c r="B7185" t="s">
        <v>47523</v>
      </c>
      <c r="C7185" t="s">
        <v>47527</v>
      </c>
      <c r="D7185" t="s">
        <v>47528</v>
      </c>
      <c r="E7185" t="s">
        <v>47529</v>
      </c>
      <c r="F7185" t="s">
        <v>47530</v>
      </c>
      <c r="I7185" t="s">
        <v>47531</v>
      </c>
      <c r="J7185" t="s">
        <v>47532</v>
      </c>
      <c r="M7185" t="s">
        <v>112314</v>
      </c>
      <c r="N7185" t="s">
        <v>28736</v>
      </c>
      <c r="O7185" s="3" t="s">
        <v>47533</v>
      </c>
      <c r="P7185" t="s">
        <v>28736</v>
      </c>
      <c r="Q7185" t="s">
        <v>28736</v>
      </c>
      <c r="R7185" t="s">
        <v>47533</v>
      </c>
      <c r="S7185" s="4" t="str">
        <f t="shared" si="112"/>
        <v>2003</v>
      </c>
    </row>
    <row r="7186" spans="1:19" hidden="1" x14ac:dyDescent="0.35">
      <c r="A7186" t="s">
        <v>47529</v>
      </c>
      <c r="B7186" t="s">
        <v>47530</v>
      </c>
      <c r="C7186" t="s">
        <v>47534</v>
      </c>
      <c r="D7186" t="s">
        <v>47535</v>
      </c>
      <c r="E7186" t="s">
        <v>47536</v>
      </c>
      <c r="F7186" t="s">
        <v>47537</v>
      </c>
      <c r="I7186" t="s">
        <v>47538</v>
      </c>
      <c r="J7186" t="s">
        <v>47539</v>
      </c>
      <c r="M7186" t="s">
        <v>112314</v>
      </c>
      <c r="N7186" t="s">
        <v>28736</v>
      </c>
      <c r="O7186" s="3" t="s">
        <v>47540</v>
      </c>
      <c r="P7186" t="s">
        <v>28736</v>
      </c>
      <c r="Q7186" t="s">
        <v>28736</v>
      </c>
      <c r="R7186" t="s">
        <v>47540</v>
      </c>
      <c r="S7186" s="4" t="str">
        <f t="shared" si="112"/>
        <v>2003</v>
      </c>
    </row>
    <row r="7187" spans="1:19" hidden="1" x14ac:dyDescent="0.35">
      <c r="A7187" t="s">
        <v>47536</v>
      </c>
      <c r="B7187" t="s">
        <v>47537</v>
      </c>
      <c r="C7187" t="s">
        <v>47541</v>
      </c>
      <c r="D7187" t="s">
        <v>47542</v>
      </c>
      <c r="E7187" t="s">
        <v>47543</v>
      </c>
      <c r="F7187" t="s">
        <v>47544</v>
      </c>
      <c r="I7187" t="s">
        <v>47545</v>
      </c>
      <c r="J7187" t="s">
        <v>47546</v>
      </c>
      <c r="M7187" t="s">
        <v>112299</v>
      </c>
      <c r="N7187" t="s">
        <v>247</v>
      </c>
      <c r="O7187" s="3" t="s">
        <v>47547</v>
      </c>
      <c r="P7187" t="s">
        <v>247</v>
      </c>
      <c r="Q7187" t="s">
        <v>247</v>
      </c>
      <c r="R7187" t="s">
        <v>47547</v>
      </c>
      <c r="S7187" s="4" t="str">
        <f t="shared" si="112"/>
        <v>2003</v>
      </c>
    </row>
    <row r="7188" spans="1:19" hidden="1" x14ac:dyDescent="0.35">
      <c r="A7188" t="s">
        <v>47543</v>
      </c>
      <c r="B7188" t="s">
        <v>47544</v>
      </c>
      <c r="C7188" t="s">
        <v>47548</v>
      </c>
      <c r="D7188" t="s">
        <v>47549</v>
      </c>
      <c r="E7188" t="s">
        <v>47550</v>
      </c>
      <c r="F7188" t="s">
        <v>47551</v>
      </c>
      <c r="I7188" t="s">
        <v>47552</v>
      </c>
      <c r="J7188" t="s">
        <v>47553</v>
      </c>
      <c r="M7188" t="s">
        <v>112297</v>
      </c>
      <c r="N7188" t="s">
        <v>124</v>
      </c>
      <c r="O7188" s="3" t="s">
        <v>47554</v>
      </c>
      <c r="P7188" t="s">
        <v>124</v>
      </c>
      <c r="Q7188" t="s">
        <v>124</v>
      </c>
      <c r="R7188" t="s">
        <v>47554</v>
      </c>
      <c r="S7188" s="4" t="str">
        <f t="shared" si="112"/>
        <v>2003</v>
      </c>
    </row>
    <row r="7189" spans="1:19" hidden="1" x14ac:dyDescent="0.35">
      <c r="A7189" t="s">
        <v>47550</v>
      </c>
      <c r="B7189" t="s">
        <v>47551</v>
      </c>
      <c r="C7189" t="s">
        <v>47555</v>
      </c>
      <c r="D7189" t="s">
        <v>47556</v>
      </c>
      <c r="E7189" t="s">
        <v>47557</v>
      </c>
      <c r="F7189" t="s">
        <v>47558</v>
      </c>
      <c r="I7189" t="s">
        <v>36269</v>
      </c>
      <c r="J7189" t="s">
        <v>31874</v>
      </c>
      <c r="M7189" t="s">
        <v>112297</v>
      </c>
      <c r="N7189" t="s">
        <v>16314</v>
      </c>
      <c r="O7189" s="3" t="s">
        <v>47559</v>
      </c>
      <c r="P7189" t="s">
        <v>16314</v>
      </c>
      <c r="Q7189" t="s">
        <v>16314</v>
      </c>
      <c r="R7189" t="s">
        <v>47559</v>
      </c>
      <c r="S7189" s="4" t="str">
        <f t="shared" si="112"/>
        <v>2003</v>
      </c>
    </row>
    <row r="7190" spans="1:19" hidden="1" x14ac:dyDescent="0.35">
      <c r="A7190" t="s">
        <v>47557</v>
      </c>
      <c r="B7190" t="s">
        <v>47558</v>
      </c>
      <c r="C7190" t="s">
        <v>47560</v>
      </c>
      <c r="D7190" t="s">
        <v>47561</v>
      </c>
      <c r="E7190" t="s">
        <v>47562</v>
      </c>
      <c r="F7190" t="s">
        <v>47563</v>
      </c>
      <c r="I7190" t="s">
        <v>47564</v>
      </c>
      <c r="J7190" t="s">
        <v>47565</v>
      </c>
      <c r="M7190" t="s">
        <v>112297</v>
      </c>
      <c r="N7190" t="s">
        <v>124</v>
      </c>
      <c r="O7190" s="3" t="s">
        <v>47566</v>
      </c>
      <c r="P7190" t="s">
        <v>124</v>
      </c>
      <c r="Q7190" t="s">
        <v>124</v>
      </c>
      <c r="R7190" t="s">
        <v>47566</v>
      </c>
      <c r="S7190" s="4" t="str">
        <f t="shared" si="112"/>
        <v>2003</v>
      </c>
    </row>
    <row r="7191" spans="1:19" hidden="1" x14ac:dyDescent="0.35">
      <c r="A7191" t="s">
        <v>47562</v>
      </c>
      <c r="B7191" t="s">
        <v>47563</v>
      </c>
      <c r="C7191" t="s">
        <v>47567</v>
      </c>
      <c r="D7191" t="s">
        <v>47568</v>
      </c>
      <c r="E7191" t="s">
        <v>47569</v>
      </c>
      <c r="F7191" t="s">
        <v>47570</v>
      </c>
      <c r="I7191" t="s">
        <v>47571</v>
      </c>
      <c r="J7191" t="s">
        <v>47572</v>
      </c>
      <c r="M7191" t="s">
        <v>112299</v>
      </c>
      <c r="N7191" t="s">
        <v>247</v>
      </c>
      <c r="O7191" s="3" t="s">
        <v>47573</v>
      </c>
      <c r="P7191" t="s">
        <v>247</v>
      </c>
      <c r="Q7191" t="s">
        <v>247</v>
      </c>
      <c r="R7191" t="s">
        <v>47573</v>
      </c>
      <c r="S7191" s="4" t="str">
        <f t="shared" si="112"/>
        <v>2003</v>
      </c>
    </row>
    <row r="7192" spans="1:19" hidden="1" x14ac:dyDescent="0.35">
      <c r="A7192" t="s">
        <v>47569</v>
      </c>
      <c r="B7192" t="s">
        <v>47570</v>
      </c>
      <c r="C7192" t="s">
        <v>47574</v>
      </c>
      <c r="D7192" t="s">
        <v>47575</v>
      </c>
      <c r="E7192" t="s">
        <v>47576</v>
      </c>
      <c r="F7192" t="s">
        <v>47577</v>
      </c>
      <c r="I7192" t="s">
        <v>47578</v>
      </c>
      <c r="J7192" t="s">
        <v>47579</v>
      </c>
      <c r="M7192" t="s">
        <v>112299</v>
      </c>
      <c r="N7192" t="s">
        <v>247</v>
      </c>
      <c r="O7192" s="3" t="s">
        <v>47580</v>
      </c>
      <c r="P7192" t="s">
        <v>247</v>
      </c>
      <c r="Q7192" t="s">
        <v>247</v>
      </c>
      <c r="R7192" t="s">
        <v>47580</v>
      </c>
      <c r="S7192" s="4" t="str">
        <f t="shared" si="112"/>
        <v>2003</v>
      </c>
    </row>
    <row r="7193" spans="1:19" hidden="1" x14ac:dyDescent="0.35">
      <c r="A7193" t="s">
        <v>47576</v>
      </c>
      <c r="B7193" t="s">
        <v>47577</v>
      </c>
      <c r="C7193" t="s">
        <v>47581</v>
      </c>
      <c r="D7193" t="s">
        <v>47582</v>
      </c>
      <c r="E7193" t="s">
        <v>47583</v>
      </c>
      <c r="F7193" t="s">
        <v>47584</v>
      </c>
      <c r="I7193" t="s">
        <v>47585</v>
      </c>
      <c r="J7193" t="s">
        <v>47586</v>
      </c>
      <c r="M7193" t="s">
        <v>112297</v>
      </c>
      <c r="N7193" t="s">
        <v>124</v>
      </c>
      <c r="O7193" s="3" t="s">
        <v>47587</v>
      </c>
      <c r="P7193" t="s">
        <v>124</v>
      </c>
      <c r="Q7193" t="s">
        <v>124</v>
      </c>
      <c r="R7193" t="s">
        <v>47587</v>
      </c>
      <c r="S7193" s="4" t="str">
        <f t="shared" si="112"/>
        <v>2003</v>
      </c>
    </row>
    <row r="7194" spans="1:19" hidden="1" x14ac:dyDescent="0.35">
      <c r="A7194" t="s">
        <v>47583</v>
      </c>
      <c r="B7194" t="s">
        <v>47584</v>
      </c>
      <c r="C7194" t="s">
        <v>47588</v>
      </c>
      <c r="D7194" t="s">
        <v>47589</v>
      </c>
      <c r="E7194" t="s">
        <v>47590</v>
      </c>
      <c r="F7194" t="s">
        <v>47591</v>
      </c>
      <c r="I7194" t="s">
        <v>30730</v>
      </c>
      <c r="J7194" t="s">
        <v>9132</v>
      </c>
      <c r="M7194" t="s">
        <v>112297</v>
      </c>
      <c r="N7194" t="s">
        <v>124</v>
      </c>
      <c r="O7194" s="3" t="s">
        <v>47592</v>
      </c>
      <c r="P7194" t="s">
        <v>124</v>
      </c>
      <c r="Q7194" t="s">
        <v>124</v>
      </c>
      <c r="R7194" t="s">
        <v>47592</v>
      </c>
      <c r="S7194" s="4" t="str">
        <f t="shared" si="112"/>
        <v>2003</v>
      </c>
    </row>
    <row r="7195" spans="1:19" hidden="1" x14ac:dyDescent="0.35">
      <c r="A7195" t="s">
        <v>47590</v>
      </c>
      <c r="B7195" t="s">
        <v>47591</v>
      </c>
      <c r="C7195" t="s">
        <v>47593</v>
      </c>
      <c r="D7195" t="s">
        <v>47594</v>
      </c>
      <c r="E7195" t="s">
        <v>47595</v>
      </c>
      <c r="F7195" t="s">
        <v>47596</v>
      </c>
      <c r="I7195" t="s">
        <v>47597</v>
      </c>
      <c r="J7195" t="s">
        <v>47598</v>
      </c>
      <c r="M7195" t="s">
        <v>112299</v>
      </c>
      <c r="N7195" t="s">
        <v>247</v>
      </c>
      <c r="O7195" s="3" t="s">
        <v>47599</v>
      </c>
      <c r="P7195" t="s">
        <v>247</v>
      </c>
      <c r="Q7195" t="s">
        <v>247</v>
      </c>
      <c r="R7195" t="s">
        <v>47599</v>
      </c>
      <c r="S7195" s="4" t="str">
        <f t="shared" si="112"/>
        <v>2003</v>
      </c>
    </row>
    <row r="7196" spans="1:19" hidden="1" x14ac:dyDescent="0.35">
      <c r="A7196" t="s">
        <v>47595</v>
      </c>
      <c r="B7196" t="s">
        <v>47596</v>
      </c>
      <c r="C7196" t="s">
        <v>47600</v>
      </c>
      <c r="D7196" t="s">
        <v>47601</v>
      </c>
      <c r="E7196" t="s">
        <v>47602</v>
      </c>
      <c r="F7196" t="s">
        <v>47603</v>
      </c>
      <c r="I7196" t="s">
        <v>47604</v>
      </c>
      <c r="J7196" t="s">
        <v>47605</v>
      </c>
      <c r="M7196" t="s">
        <v>112297</v>
      </c>
      <c r="N7196" t="s">
        <v>124</v>
      </c>
      <c r="O7196" s="3" t="s">
        <v>47606</v>
      </c>
      <c r="P7196" t="s">
        <v>124</v>
      </c>
      <c r="Q7196" t="s">
        <v>124</v>
      </c>
      <c r="R7196" t="s">
        <v>47606</v>
      </c>
      <c r="S7196" s="4" t="str">
        <f t="shared" si="112"/>
        <v>2003</v>
      </c>
    </row>
    <row r="7197" spans="1:19" hidden="1" x14ac:dyDescent="0.35">
      <c r="A7197" t="s">
        <v>47602</v>
      </c>
      <c r="B7197" t="s">
        <v>47603</v>
      </c>
      <c r="C7197" t="s">
        <v>47607</v>
      </c>
      <c r="D7197" t="s">
        <v>47608</v>
      </c>
      <c r="E7197" t="s">
        <v>47609</v>
      </c>
      <c r="F7197" t="s">
        <v>47610</v>
      </c>
      <c r="I7197" t="s">
        <v>47611</v>
      </c>
      <c r="J7197" t="s">
        <v>47612</v>
      </c>
      <c r="M7197" t="s">
        <v>112314</v>
      </c>
      <c r="N7197" t="s">
        <v>16314</v>
      </c>
      <c r="O7197" s="3" t="s">
        <v>47613</v>
      </c>
      <c r="P7197" t="s">
        <v>16314</v>
      </c>
      <c r="Q7197" t="s">
        <v>16314</v>
      </c>
      <c r="R7197" t="s">
        <v>47613</v>
      </c>
      <c r="S7197" s="4" t="str">
        <f t="shared" si="112"/>
        <v>2003</v>
      </c>
    </row>
    <row r="7198" spans="1:19" hidden="1" x14ac:dyDescent="0.35">
      <c r="A7198" t="s">
        <v>47609</v>
      </c>
      <c r="B7198" t="s">
        <v>47610</v>
      </c>
      <c r="C7198" t="s">
        <v>47614</v>
      </c>
      <c r="D7198" t="s">
        <v>47615</v>
      </c>
      <c r="E7198" t="s">
        <v>47616</v>
      </c>
      <c r="F7198" t="s">
        <v>47617</v>
      </c>
      <c r="I7198" t="s">
        <v>47618</v>
      </c>
      <c r="J7198" t="s">
        <v>47619</v>
      </c>
      <c r="M7198" t="s">
        <v>112298</v>
      </c>
      <c r="N7198" t="s">
        <v>28</v>
      </c>
      <c r="O7198" s="3" t="s">
        <v>47620</v>
      </c>
      <c r="P7198" t="s">
        <v>16314</v>
      </c>
      <c r="Q7198" t="s">
        <v>16314</v>
      </c>
      <c r="R7198" t="s">
        <v>47620</v>
      </c>
      <c r="S7198" s="4" t="str">
        <f t="shared" si="112"/>
        <v>2003</v>
      </c>
    </row>
    <row r="7199" spans="1:19" hidden="1" x14ac:dyDescent="0.35">
      <c r="A7199" t="s">
        <v>47616</v>
      </c>
      <c r="B7199" t="s">
        <v>47617</v>
      </c>
      <c r="C7199" t="s">
        <v>47621</v>
      </c>
      <c r="D7199" t="s">
        <v>47622</v>
      </c>
      <c r="E7199" t="s">
        <v>47623</v>
      </c>
      <c r="F7199" t="s">
        <v>47624</v>
      </c>
      <c r="I7199" t="s">
        <v>47625</v>
      </c>
      <c r="J7199" t="s">
        <v>47626</v>
      </c>
      <c r="M7199" t="s">
        <v>112297</v>
      </c>
      <c r="N7199" t="s">
        <v>124</v>
      </c>
      <c r="O7199" s="3" t="s">
        <v>47627</v>
      </c>
      <c r="P7199" t="s">
        <v>124</v>
      </c>
      <c r="Q7199" t="s">
        <v>124</v>
      </c>
      <c r="R7199" t="s">
        <v>47627</v>
      </c>
      <c r="S7199" s="4" t="str">
        <f t="shared" si="112"/>
        <v>2003</v>
      </c>
    </row>
    <row r="7200" spans="1:19" hidden="1" x14ac:dyDescent="0.35">
      <c r="A7200" t="s">
        <v>47623</v>
      </c>
      <c r="B7200" t="s">
        <v>47624</v>
      </c>
      <c r="C7200" t="s">
        <v>47628</v>
      </c>
      <c r="D7200" t="s">
        <v>47629</v>
      </c>
      <c r="E7200" t="s">
        <v>47630</v>
      </c>
      <c r="F7200" t="s">
        <v>47631</v>
      </c>
      <c r="I7200" t="s">
        <v>47632</v>
      </c>
      <c r="J7200" t="s">
        <v>47633</v>
      </c>
      <c r="M7200" t="s">
        <v>112297</v>
      </c>
      <c r="N7200" t="s">
        <v>124</v>
      </c>
      <c r="O7200" s="3" t="s">
        <v>47634</v>
      </c>
      <c r="P7200" t="s">
        <v>124</v>
      </c>
      <c r="Q7200" t="s">
        <v>124</v>
      </c>
      <c r="R7200" t="s">
        <v>47634</v>
      </c>
      <c r="S7200" s="4" t="str">
        <f t="shared" si="112"/>
        <v>2003</v>
      </c>
    </row>
    <row r="7201" spans="1:19" hidden="1" x14ac:dyDescent="0.35">
      <c r="A7201" t="s">
        <v>47630</v>
      </c>
      <c r="B7201" t="s">
        <v>47631</v>
      </c>
      <c r="C7201" t="s">
        <v>47635</v>
      </c>
      <c r="D7201" t="s">
        <v>47636</v>
      </c>
      <c r="E7201" t="s">
        <v>47637</v>
      </c>
      <c r="F7201" t="s">
        <v>47638</v>
      </c>
      <c r="I7201" t="s">
        <v>47639</v>
      </c>
      <c r="J7201" t="s">
        <v>47640</v>
      </c>
      <c r="M7201" t="s">
        <v>112297</v>
      </c>
      <c r="N7201" t="s">
        <v>124</v>
      </c>
      <c r="O7201" s="3" t="s">
        <v>47641</v>
      </c>
      <c r="P7201" t="s">
        <v>124</v>
      </c>
      <c r="Q7201" t="s">
        <v>124</v>
      </c>
      <c r="R7201" t="s">
        <v>47641</v>
      </c>
      <c r="S7201" s="4" t="str">
        <f t="shared" si="112"/>
        <v>2003</v>
      </c>
    </row>
    <row r="7202" spans="1:19" hidden="1" x14ac:dyDescent="0.35">
      <c r="A7202" t="s">
        <v>47637</v>
      </c>
      <c r="B7202" t="s">
        <v>47638</v>
      </c>
      <c r="C7202" t="s">
        <v>47642</v>
      </c>
      <c r="D7202" t="s">
        <v>47643</v>
      </c>
      <c r="E7202" t="s">
        <v>47644</v>
      </c>
      <c r="F7202" t="s">
        <v>47645</v>
      </c>
      <c r="I7202" t="s">
        <v>47646</v>
      </c>
      <c r="J7202" t="s">
        <v>47647</v>
      </c>
      <c r="M7202" t="s">
        <v>112297</v>
      </c>
      <c r="N7202" t="s">
        <v>16314</v>
      </c>
      <c r="O7202" s="3" t="s">
        <v>47648</v>
      </c>
      <c r="P7202" t="s">
        <v>16314</v>
      </c>
      <c r="Q7202" t="s">
        <v>16314</v>
      </c>
      <c r="R7202" t="s">
        <v>47648</v>
      </c>
      <c r="S7202" s="4" t="str">
        <f t="shared" si="112"/>
        <v>2003</v>
      </c>
    </row>
    <row r="7203" spans="1:19" hidden="1" x14ac:dyDescent="0.35">
      <c r="A7203" t="s">
        <v>47644</v>
      </c>
      <c r="B7203" t="s">
        <v>47645</v>
      </c>
      <c r="C7203" t="s">
        <v>47649</v>
      </c>
      <c r="D7203" t="s">
        <v>47650</v>
      </c>
      <c r="E7203" t="s">
        <v>47651</v>
      </c>
      <c r="F7203" t="s">
        <v>47652</v>
      </c>
      <c r="I7203" t="s">
        <v>47653</v>
      </c>
      <c r="J7203" t="s">
        <v>47654</v>
      </c>
      <c r="M7203" t="s">
        <v>112299</v>
      </c>
      <c r="N7203" t="s">
        <v>247</v>
      </c>
      <c r="O7203" s="3" t="s">
        <v>47655</v>
      </c>
      <c r="P7203" t="s">
        <v>247</v>
      </c>
      <c r="Q7203" t="s">
        <v>247</v>
      </c>
      <c r="R7203" t="s">
        <v>47655</v>
      </c>
      <c r="S7203" s="4" t="str">
        <f t="shared" si="112"/>
        <v>2003</v>
      </c>
    </row>
    <row r="7204" spans="1:19" hidden="1" x14ac:dyDescent="0.35">
      <c r="A7204" t="s">
        <v>47651</v>
      </c>
      <c r="B7204" t="s">
        <v>47652</v>
      </c>
      <c r="C7204" t="s">
        <v>47656</v>
      </c>
      <c r="D7204" t="s">
        <v>47657</v>
      </c>
      <c r="E7204" t="s">
        <v>47658</v>
      </c>
      <c r="F7204" t="s">
        <v>47659</v>
      </c>
      <c r="I7204" t="s">
        <v>47660</v>
      </c>
      <c r="J7204" t="s">
        <v>47661</v>
      </c>
      <c r="M7204" t="s">
        <v>112314</v>
      </c>
      <c r="N7204" t="s">
        <v>28736</v>
      </c>
      <c r="O7204" s="3" t="s">
        <v>47662</v>
      </c>
      <c r="P7204" t="s">
        <v>28736</v>
      </c>
      <c r="Q7204" t="s">
        <v>28736</v>
      </c>
      <c r="R7204" t="s">
        <v>47662</v>
      </c>
      <c r="S7204" s="4" t="str">
        <f t="shared" si="112"/>
        <v>2003</v>
      </c>
    </row>
    <row r="7205" spans="1:19" hidden="1" x14ac:dyDescent="0.35">
      <c r="A7205" t="s">
        <v>47658</v>
      </c>
      <c r="B7205" t="s">
        <v>47659</v>
      </c>
      <c r="C7205" t="s">
        <v>47663</v>
      </c>
      <c r="D7205" t="s">
        <v>47664</v>
      </c>
      <c r="E7205" t="s">
        <v>47665</v>
      </c>
      <c r="F7205" t="s">
        <v>47666</v>
      </c>
      <c r="I7205" t="s">
        <v>47667</v>
      </c>
      <c r="J7205" t="s">
        <v>47668</v>
      </c>
      <c r="M7205" t="s">
        <v>112314</v>
      </c>
      <c r="N7205" t="s">
        <v>28736</v>
      </c>
      <c r="O7205" s="3" t="s">
        <v>47669</v>
      </c>
      <c r="P7205" t="s">
        <v>28736</v>
      </c>
      <c r="Q7205" t="s">
        <v>28736</v>
      </c>
      <c r="R7205" t="s">
        <v>47669</v>
      </c>
      <c r="S7205" s="4" t="str">
        <f t="shared" si="112"/>
        <v>2003</v>
      </c>
    </row>
    <row r="7206" spans="1:19" hidden="1" x14ac:dyDescent="0.35">
      <c r="A7206" t="s">
        <v>47665</v>
      </c>
      <c r="B7206" t="s">
        <v>47666</v>
      </c>
      <c r="C7206" t="s">
        <v>47670</v>
      </c>
      <c r="D7206" t="s">
        <v>47671</v>
      </c>
      <c r="E7206" t="s">
        <v>47672</v>
      </c>
      <c r="F7206" t="s">
        <v>47673</v>
      </c>
      <c r="I7206" t="s">
        <v>47674</v>
      </c>
      <c r="J7206" t="s">
        <v>47675</v>
      </c>
      <c r="M7206" t="s">
        <v>112314</v>
      </c>
      <c r="N7206" t="s">
        <v>28736</v>
      </c>
      <c r="O7206" s="3" t="s">
        <v>47676</v>
      </c>
      <c r="P7206" t="s">
        <v>28736</v>
      </c>
      <c r="Q7206" t="s">
        <v>28736</v>
      </c>
      <c r="R7206" t="s">
        <v>47676</v>
      </c>
      <c r="S7206" s="4" t="str">
        <f t="shared" si="112"/>
        <v>2003</v>
      </c>
    </row>
    <row r="7207" spans="1:19" hidden="1" x14ac:dyDescent="0.35">
      <c r="A7207" t="s">
        <v>47672</v>
      </c>
      <c r="B7207" t="s">
        <v>47673</v>
      </c>
      <c r="C7207" t="s">
        <v>47677</v>
      </c>
      <c r="D7207" t="s">
        <v>47678</v>
      </c>
      <c r="E7207" t="s">
        <v>47679</v>
      </c>
      <c r="F7207" t="s">
        <v>47680</v>
      </c>
      <c r="I7207" t="s">
        <v>47681</v>
      </c>
      <c r="J7207" t="s">
        <v>47682</v>
      </c>
      <c r="M7207" t="s">
        <v>112314</v>
      </c>
      <c r="N7207" t="s">
        <v>28736</v>
      </c>
      <c r="O7207" s="3" t="s">
        <v>47683</v>
      </c>
      <c r="P7207" t="s">
        <v>28736</v>
      </c>
      <c r="Q7207" t="s">
        <v>28736</v>
      </c>
      <c r="R7207" t="s">
        <v>47683</v>
      </c>
      <c r="S7207" s="4" t="str">
        <f t="shared" si="112"/>
        <v>2003</v>
      </c>
    </row>
    <row r="7208" spans="1:19" hidden="1" x14ac:dyDescent="0.35">
      <c r="A7208" t="s">
        <v>47679</v>
      </c>
      <c r="B7208" t="s">
        <v>47680</v>
      </c>
      <c r="C7208" t="s">
        <v>47684</v>
      </c>
      <c r="D7208" t="s">
        <v>47685</v>
      </c>
      <c r="E7208" t="s">
        <v>47686</v>
      </c>
      <c r="F7208" t="s">
        <v>47687</v>
      </c>
      <c r="I7208" t="s">
        <v>47688</v>
      </c>
      <c r="J7208" t="s">
        <v>47689</v>
      </c>
      <c r="M7208" t="s">
        <v>112315</v>
      </c>
      <c r="N7208" t="s">
        <v>159</v>
      </c>
      <c r="O7208" s="3" t="s">
        <v>47690</v>
      </c>
      <c r="P7208" t="s">
        <v>159</v>
      </c>
      <c r="Q7208" t="s">
        <v>159</v>
      </c>
      <c r="R7208" t="s">
        <v>47690</v>
      </c>
      <c r="S7208" s="4" t="str">
        <f t="shared" si="112"/>
        <v>2003</v>
      </c>
    </row>
    <row r="7209" spans="1:19" hidden="1" x14ac:dyDescent="0.35">
      <c r="A7209" t="s">
        <v>47686</v>
      </c>
      <c r="B7209" t="s">
        <v>47687</v>
      </c>
      <c r="C7209" t="s">
        <v>47691</v>
      </c>
      <c r="D7209" t="s">
        <v>47692</v>
      </c>
      <c r="E7209" t="s">
        <v>47693</v>
      </c>
      <c r="F7209" t="s">
        <v>47694</v>
      </c>
      <c r="I7209" t="s">
        <v>47695</v>
      </c>
      <c r="J7209" t="s">
        <v>47696</v>
      </c>
      <c r="M7209" t="s">
        <v>112315</v>
      </c>
      <c r="N7209" t="s">
        <v>159</v>
      </c>
      <c r="O7209" s="3" t="s">
        <v>47697</v>
      </c>
      <c r="P7209" t="s">
        <v>159</v>
      </c>
      <c r="Q7209" t="s">
        <v>159</v>
      </c>
      <c r="R7209" t="s">
        <v>47697</v>
      </c>
      <c r="S7209" s="4" t="str">
        <f t="shared" si="112"/>
        <v>2003</v>
      </c>
    </row>
    <row r="7210" spans="1:19" hidden="1" x14ac:dyDescent="0.35">
      <c r="A7210" t="s">
        <v>47693</v>
      </c>
      <c r="B7210" t="s">
        <v>47694</v>
      </c>
      <c r="C7210" t="s">
        <v>47698</v>
      </c>
      <c r="D7210" t="s">
        <v>47699</v>
      </c>
      <c r="E7210" t="s">
        <v>47700</v>
      </c>
      <c r="F7210" t="s">
        <v>47701</v>
      </c>
      <c r="I7210" t="s">
        <v>47702</v>
      </c>
      <c r="J7210" t="s">
        <v>47703</v>
      </c>
      <c r="M7210" t="s">
        <v>112298</v>
      </c>
      <c r="N7210" t="s">
        <v>28</v>
      </c>
      <c r="O7210" s="3" t="s">
        <v>47704</v>
      </c>
      <c r="P7210" t="s">
        <v>16314</v>
      </c>
      <c r="Q7210" t="s">
        <v>16314</v>
      </c>
      <c r="R7210" t="s">
        <v>47704</v>
      </c>
      <c r="S7210" s="4" t="str">
        <f t="shared" si="112"/>
        <v>2003</v>
      </c>
    </row>
    <row r="7211" spans="1:19" ht="409.5" hidden="1" x14ac:dyDescent="0.35">
      <c r="A7211" t="s">
        <v>47700</v>
      </c>
      <c r="B7211" t="s">
        <v>47701</v>
      </c>
      <c r="C7211" t="s">
        <v>47705</v>
      </c>
      <c r="D7211" t="s">
        <v>47706</v>
      </c>
      <c r="E7211" t="s">
        <v>47707</v>
      </c>
      <c r="F7211" t="s">
        <v>47708</v>
      </c>
      <c r="I7211" t="s">
        <v>47709</v>
      </c>
      <c r="J7211" t="s">
        <v>31708</v>
      </c>
      <c r="K7211" s="2" t="s">
        <v>47710</v>
      </c>
      <c r="M7211" t="s">
        <v>112314</v>
      </c>
      <c r="N7211" t="s">
        <v>28736</v>
      </c>
      <c r="O7211" s="3" t="s">
        <v>47711</v>
      </c>
      <c r="P7211" t="s">
        <v>28736</v>
      </c>
      <c r="Q7211" t="s">
        <v>28736</v>
      </c>
      <c r="R7211" t="s">
        <v>47711</v>
      </c>
      <c r="S7211" s="4" t="str">
        <f t="shared" si="112"/>
        <v>2003</v>
      </c>
    </row>
    <row r="7212" spans="1:19" hidden="1" x14ac:dyDescent="0.35">
      <c r="A7212" t="s">
        <v>47707</v>
      </c>
      <c r="B7212" t="s">
        <v>47708</v>
      </c>
      <c r="C7212" t="s">
        <v>47712</v>
      </c>
      <c r="D7212" t="s">
        <v>47713</v>
      </c>
      <c r="E7212" t="s">
        <v>47714</v>
      </c>
      <c r="F7212" t="s">
        <v>47715</v>
      </c>
      <c r="I7212" t="s">
        <v>47716</v>
      </c>
      <c r="J7212" t="s">
        <v>47717</v>
      </c>
      <c r="M7212" t="s">
        <v>112314</v>
      </c>
      <c r="N7212" t="s">
        <v>28736</v>
      </c>
      <c r="O7212" s="3" t="s">
        <v>47718</v>
      </c>
      <c r="P7212" t="s">
        <v>28736</v>
      </c>
      <c r="Q7212" t="s">
        <v>28736</v>
      </c>
      <c r="R7212" t="s">
        <v>47718</v>
      </c>
      <c r="S7212" s="4" t="str">
        <f t="shared" si="112"/>
        <v>2003</v>
      </c>
    </row>
    <row r="7213" spans="1:19" hidden="1" x14ac:dyDescent="0.35">
      <c r="A7213" t="s">
        <v>47714</v>
      </c>
      <c r="B7213" t="s">
        <v>47715</v>
      </c>
      <c r="C7213" t="s">
        <v>47719</v>
      </c>
      <c r="D7213" t="s">
        <v>47720</v>
      </c>
      <c r="E7213" t="s">
        <v>47721</v>
      </c>
      <c r="F7213" t="s">
        <v>47722</v>
      </c>
      <c r="I7213" t="s">
        <v>47723</v>
      </c>
      <c r="J7213" t="s">
        <v>47724</v>
      </c>
      <c r="M7213" t="s">
        <v>112299</v>
      </c>
      <c r="N7213" t="s">
        <v>247</v>
      </c>
      <c r="O7213" s="3" t="s">
        <v>47725</v>
      </c>
      <c r="P7213" t="s">
        <v>247</v>
      </c>
      <c r="Q7213" t="s">
        <v>247</v>
      </c>
      <c r="R7213" t="s">
        <v>47725</v>
      </c>
      <c r="S7213" s="4" t="str">
        <f t="shared" si="112"/>
        <v>2003</v>
      </c>
    </row>
    <row r="7214" spans="1:19" hidden="1" x14ac:dyDescent="0.35">
      <c r="A7214" t="s">
        <v>47721</v>
      </c>
      <c r="B7214" t="s">
        <v>47722</v>
      </c>
      <c r="C7214" t="s">
        <v>47726</v>
      </c>
      <c r="D7214" t="s">
        <v>47727</v>
      </c>
      <c r="E7214" t="s">
        <v>47728</v>
      </c>
      <c r="F7214" t="s">
        <v>47729</v>
      </c>
      <c r="I7214" t="s">
        <v>47730</v>
      </c>
      <c r="J7214" t="s">
        <v>47731</v>
      </c>
      <c r="M7214" t="s">
        <v>112297</v>
      </c>
      <c r="N7214" t="s">
        <v>16314</v>
      </c>
      <c r="O7214" s="3" t="s">
        <v>47732</v>
      </c>
      <c r="P7214" t="s">
        <v>16314</v>
      </c>
      <c r="Q7214" t="s">
        <v>16314</v>
      </c>
      <c r="R7214" t="s">
        <v>47732</v>
      </c>
      <c r="S7214" s="4" t="str">
        <f t="shared" si="112"/>
        <v>2003</v>
      </c>
    </row>
    <row r="7215" spans="1:19" hidden="1" x14ac:dyDescent="0.35">
      <c r="A7215" t="s">
        <v>47728</v>
      </c>
      <c r="B7215" t="s">
        <v>47729</v>
      </c>
      <c r="C7215" t="s">
        <v>47733</v>
      </c>
      <c r="D7215" t="s">
        <v>47734</v>
      </c>
      <c r="E7215" t="s">
        <v>47735</v>
      </c>
      <c r="F7215" t="s">
        <v>47736</v>
      </c>
      <c r="I7215" t="s">
        <v>512</v>
      </c>
      <c r="J7215" t="s">
        <v>512</v>
      </c>
      <c r="M7215" t="s">
        <v>112297</v>
      </c>
      <c r="N7215" t="s">
        <v>16314</v>
      </c>
      <c r="O7215" s="3" t="s">
        <v>47737</v>
      </c>
      <c r="P7215" t="s">
        <v>16314</v>
      </c>
      <c r="Q7215" t="s">
        <v>16314</v>
      </c>
      <c r="R7215" t="s">
        <v>47737</v>
      </c>
      <c r="S7215" s="4" t="str">
        <f t="shared" si="112"/>
        <v>2003</v>
      </c>
    </row>
    <row r="7216" spans="1:19" hidden="1" x14ac:dyDescent="0.35">
      <c r="A7216" t="s">
        <v>47735</v>
      </c>
      <c r="B7216" t="s">
        <v>47736</v>
      </c>
      <c r="C7216" s="1" t="s">
        <v>47738</v>
      </c>
      <c r="D7216" s="1" t="s">
        <v>47739</v>
      </c>
      <c r="E7216" t="s">
        <v>47740</v>
      </c>
      <c r="F7216" t="s">
        <v>47741</v>
      </c>
      <c r="I7216" t="s">
        <v>47742</v>
      </c>
      <c r="J7216" t="s">
        <v>47743</v>
      </c>
      <c r="M7216" t="s">
        <v>112297</v>
      </c>
      <c r="N7216" t="s">
        <v>16314</v>
      </c>
      <c r="O7216" s="3" t="s">
        <v>47744</v>
      </c>
      <c r="P7216" t="s">
        <v>16314</v>
      </c>
      <c r="Q7216" t="s">
        <v>16314</v>
      </c>
      <c r="R7216" t="s">
        <v>47744</v>
      </c>
      <c r="S7216" s="4" t="str">
        <f t="shared" si="112"/>
        <v>2003</v>
      </c>
    </row>
    <row r="7217" spans="1:19" hidden="1" x14ac:dyDescent="0.35">
      <c r="A7217" t="s">
        <v>47740</v>
      </c>
      <c r="B7217" t="s">
        <v>47741</v>
      </c>
      <c r="C7217" t="s">
        <v>47745</v>
      </c>
      <c r="D7217" t="s">
        <v>47746</v>
      </c>
      <c r="E7217" t="s">
        <v>47747</v>
      </c>
      <c r="F7217" t="s">
        <v>47748</v>
      </c>
      <c r="I7217" t="s">
        <v>47749</v>
      </c>
      <c r="J7217" t="s">
        <v>47750</v>
      </c>
      <c r="M7217" t="s">
        <v>112297</v>
      </c>
      <c r="N7217" t="s">
        <v>124</v>
      </c>
      <c r="O7217" s="3" t="s">
        <v>47751</v>
      </c>
      <c r="P7217" t="s">
        <v>124</v>
      </c>
      <c r="Q7217" t="s">
        <v>124</v>
      </c>
      <c r="R7217" t="s">
        <v>47751</v>
      </c>
      <c r="S7217" s="4" t="str">
        <f t="shared" si="112"/>
        <v>2003</v>
      </c>
    </row>
    <row r="7218" spans="1:19" hidden="1" x14ac:dyDescent="0.35">
      <c r="A7218" t="s">
        <v>47747</v>
      </c>
      <c r="B7218" t="s">
        <v>47748</v>
      </c>
      <c r="C7218" t="s">
        <v>47752</v>
      </c>
      <c r="D7218" t="s">
        <v>47753</v>
      </c>
      <c r="E7218" t="s">
        <v>47754</v>
      </c>
      <c r="F7218" t="s">
        <v>47755</v>
      </c>
      <c r="I7218" t="s">
        <v>47756</v>
      </c>
      <c r="J7218" t="s">
        <v>47757</v>
      </c>
      <c r="M7218" t="s">
        <v>112299</v>
      </c>
      <c r="N7218" t="s">
        <v>247</v>
      </c>
      <c r="O7218" s="3" t="s">
        <v>47758</v>
      </c>
      <c r="P7218" t="s">
        <v>247</v>
      </c>
      <c r="Q7218" t="s">
        <v>247</v>
      </c>
      <c r="R7218" t="s">
        <v>47758</v>
      </c>
      <c r="S7218" s="4" t="str">
        <f t="shared" si="112"/>
        <v>2003</v>
      </c>
    </row>
    <row r="7219" spans="1:19" hidden="1" x14ac:dyDescent="0.35">
      <c r="A7219" t="s">
        <v>47754</v>
      </c>
      <c r="B7219" t="s">
        <v>47755</v>
      </c>
      <c r="C7219" t="s">
        <v>47759</v>
      </c>
      <c r="D7219" t="s">
        <v>47760</v>
      </c>
      <c r="E7219" t="s">
        <v>47761</v>
      </c>
      <c r="F7219" t="s">
        <v>47762</v>
      </c>
      <c r="I7219" t="s">
        <v>47763</v>
      </c>
      <c r="J7219" t="s">
        <v>47764</v>
      </c>
      <c r="M7219" t="s">
        <v>112297</v>
      </c>
      <c r="N7219" t="s">
        <v>124</v>
      </c>
      <c r="O7219" s="3" t="s">
        <v>47765</v>
      </c>
      <c r="P7219" t="s">
        <v>124</v>
      </c>
      <c r="Q7219" t="s">
        <v>124</v>
      </c>
      <c r="R7219" t="s">
        <v>47765</v>
      </c>
      <c r="S7219" s="4" t="str">
        <f t="shared" si="112"/>
        <v>2003</v>
      </c>
    </row>
    <row r="7220" spans="1:19" hidden="1" x14ac:dyDescent="0.35">
      <c r="A7220" t="s">
        <v>47761</v>
      </c>
      <c r="B7220" t="s">
        <v>47762</v>
      </c>
      <c r="C7220" t="s">
        <v>47766</v>
      </c>
      <c r="D7220" t="s">
        <v>47767</v>
      </c>
      <c r="E7220" t="s">
        <v>47768</v>
      </c>
      <c r="F7220" t="s">
        <v>47769</v>
      </c>
      <c r="I7220" t="s">
        <v>47770</v>
      </c>
      <c r="J7220" t="s">
        <v>47771</v>
      </c>
      <c r="M7220" t="s">
        <v>112299</v>
      </c>
      <c r="N7220" t="s">
        <v>247</v>
      </c>
      <c r="O7220" s="3" t="s">
        <v>47772</v>
      </c>
      <c r="P7220" t="s">
        <v>247</v>
      </c>
      <c r="Q7220" t="s">
        <v>247</v>
      </c>
      <c r="R7220" t="s">
        <v>47772</v>
      </c>
      <c r="S7220" s="4" t="str">
        <f t="shared" si="112"/>
        <v>2003</v>
      </c>
    </row>
    <row r="7221" spans="1:19" hidden="1" x14ac:dyDescent="0.35">
      <c r="A7221" t="s">
        <v>47768</v>
      </c>
      <c r="B7221" t="s">
        <v>47769</v>
      </c>
      <c r="C7221" t="s">
        <v>47773</v>
      </c>
      <c r="D7221" t="s">
        <v>47774</v>
      </c>
      <c r="E7221" t="s">
        <v>47775</v>
      </c>
      <c r="F7221" t="s">
        <v>47776</v>
      </c>
      <c r="I7221" t="s">
        <v>47777</v>
      </c>
      <c r="J7221" t="s">
        <v>47778</v>
      </c>
      <c r="M7221" t="s">
        <v>112314</v>
      </c>
      <c r="N7221" t="s">
        <v>16314</v>
      </c>
      <c r="O7221" s="3" t="s">
        <v>47779</v>
      </c>
      <c r="P7221" t="s">
        <v>16314</v>
      </c>
      <c r="Q7221" t="s">
        <v>16314</v>
      </c>
      <c r="R7221" t="s">
        <v>47779</v>
      </c>
      <c r="S7221" s="4" t="str">
        <f t="shared" si="112"/>
        <v>2003</v>
      </c>
    </row>
    <row r="7222" spans="1:19" hidden="1" x14ac:dyDescent="0.35">
      <c r="A7222" t="s">
        <v>47775</v>
      </c>
      <c r="B7222" t="s">
        <v>47776</v>
      </c>
      <c r="C7222" t="s">
        <v>47780</v>
      </c>
      <c r="D7222" t="s">
        <v>47781</v>
      </c>
      <c r="E7222" t="s">
        <v>47782</v>
      </c>
      <c r="F7222" t="s">
        <v>47783</v>
      </c>
      <c r="I7222" t="s">
        <v>47784</v>
      </c>
      <c r="J7222" t="s">
        <v>47785</v>
      </c>
      <c r="M7222" t="s">
        <v>112299</v>
      </c>
      <c r="N7222" t="s">
        <v>247</v>
      </c>
      <c r="O7222" s="3" t="s">
        <v>47786</v>
      </c>
      <c r="P7222" t="s">
        <v>247</v>
      </c>
      <c r="Q7222" t="s">
        <v>247</v>
      </c>
      <c r="R7222" t="s">
        <v>47786</v>
      </c>
      <c r="S7222" s="4" t="str">
        <f t="shared" si="112"/>
        <v>2003</v>
      </c>
    </row>
    <row r="7223" spans="1:19" hidden="1" x14ac:dyDescent="0.35">
      <c r="A7223" t="s">
        <v>47782</v>
      </c>
      <c r="B7223" t="s">
        <v>47783</v>
      </c>
      <c r="C7223" t="s">
        <v>47787</v>
      </c>
      <c r="D7223" t="s">
        <v>47788</v>
      </c>
      <c r="E7223" t="s">
        <v>47789</v>
      </c>
      <c r="F7223" t="s">
        <v>47790</v>
      </c>
      <c r="I7223" t="s">
        <v>47791</v>
      </c>
      <c r="J7223" t="s">
        <v>47792</v>
      </c>
      <c r="M7223" t="s">
        <v>112299</v>
      </c>
      <c r="N7223" t="s">
        <v>247</v>
      </c>
      <c r="O7223" s="3" t="s">
        <v>47793</v>
      </c>
      <c r="P7223" t="s">
        <v>247</v>
      </c>
      <c r="Q7223" t="s">
        <v>247</v>
      </c>
      <c r="R7223" t="s">
        <v>47793</v>
      </c>
      <c r="S7223" s="4" t="str">
        <f t="shared" si="112"/>
        <v>2003</v>
      </c>
    </row>
    <row r="7224" spans="1:19" ht="304.5" hidden="1" x14ac:dyDescent="0.35">
      <c r="A7224" t="s">
        <v>47789</v>
      </c>
      <c r="B7224" t="s">
        <v>47790</v>
      </c>
      <c r="C7224" t="s">
        <v>47794</v>
      </c>
      <c r="D7224" t="s">
        <v>47795</v>
      </c>
      <c r="E7224" t="s">
        <v>47796</v>
      </c>
      <c r="F7224" t="s">
        <v>47797</v>
      </c>
      <c r="I7224" t="s">
        <v>47798</v>
      </c>
      <c r="J7224" t="s">
        <v>31708</v>
      </c>
      <c r="K7224" s="2" t="s">
        <v>47799</v>
      </c>
      <c r="M7224" t="s">
        <v>112314</v>
      </c>
      <c r="N7224" t="s">
        <v>28736</v>
      </c>
      <c r="O7224" s="3" t="s">
        <v>47800</v>
      </c>
      <c r="P7224" t="s">
        <v>28736</v>
      </c>
      <c r="Q7224" t="s">
        <v>28736</v>
      </c>
      <c r="R7224" t="s">
        <v>47800</v>
      </c>
      <c r="S7224" s="4" t="str">
        <f t="shared" si="112"/>
        <v>2003</v>
      </c>
    </row>
    <row r="7225" spans="1:19" hidden="1" x14ac:dyDescent="0.35">
      <c r="A7225" t="s">
        <v>47796</v>
      </c>
      <c r="B7225" t="s">
        <v>47797</v>
      </c>
      <c r="C7225" t="s">
        <v>47801</v>
      </c>
      <c r="D7225" t="s">
        <v>47802</v>
      </c>
      <c r="E7225" t="s">
        <v>47803</v>
      </c>
      <c r="F7225" t="s">
        <v>47804</v>
      </c>
      <c r="I7225" t="s">
        <v>47805</v>
      </c>
      <c r="J7225" t="s">
        <v>47806</v>
      </c>
      <c r="M7225" t="s">
        <v>112299</v>
      </c>
      <c r="N7225" t="s">
        <v>247</v>
      </c>
      <c r="O7225" s="3" t="s">
        <v>47807</v>
      </c>
      <c r="P7225" t="s">
        <v>247</v>
      </c>
      <c r="Q7225" t="s">
        <v>247</v>
      </c>
      <c r="R7225" t="s">
        <v>47807</v>
      </c>
      <c r="S7225" s="4" t="str">
        <f t="shared" si="112"/>
        <v>2003</v>
      </c>
    </row>
    <row r="7226" spans="1:19" hidden="1" x14ac:dyDescent="0.35">
      <c r="A7226" t="s">
        <v>47803</v>
      </c>
      <c r="B7226" t="s">
        <v>47804</v>
      </c>
      <c r="C7226" t="s">
        <v>47808</v>
      </c>
      <c r="D7226" t="s">
        <v>47809</v>
      </c>
      <c r="E7226" t="s">
        <v>47810</v>
      </c>
      <c r="F7226" t="s">
        <v>47811</v>
      </c>
      <c r="I7226" t="s">
        <v>47812</v>
      </c>
      <c r="J7226" t="s">
        <v>47813</v>
      </c>
      <c r="M7226" t="s">
        <v>112299</v>
      </c>
      <c r="N7226" t="s">
        <v>247</v>
      </c>
      <c r="O7226" s="3" t="s">
        <v>47814</v>
      </c>
      <c r="P7226" t="s">
        <v>247</v>
      </c>
      <c r="Q7226" t="s">
        <v>247</v>
      </c>
      <c r="R7226" t="s">
        <v>47814</v>
      </c>
      <c r="S7226" s="4" t="str">
        <f t="shared" si="112"/>
        <v>2003</v>
      </c>
    </row>
    <row r="7227" spans="1:19" hidden="1" x14ac:dyDescent="0.35">
      <c r="A7227" t="s">
        <v>47810</v>
      </c>
      <c r="B7227" t="s">
        <v>47811</v>
      </c>
      <c r="C7227" t="s">
        <v>47815</v>
      </c>
      <c r="D7227" t="s">
        <v>47816</v>
      </c>
      <c r="E7227" t="s">
        <v>47817</v>
      </c>
      <c r="F7227" t="s">
        <v>47818</v>
      </c>
      <c r="I7227" t="s">
        <v>47819</v>
      </c>
      <c r="J7227" t="s">
        <v>7113</v>
      </c>
      <c r="M7227" t="s">
        <v>112298</v>
      </c>
      <c r="N7227" t="s">
        <v>28</v>
      </c>
      <c r="O7227" s="3" t="s">
        <v>47820</v>
      </c>
      <c r="P7227" t="s">
        <v>16314</v>
      </c>
      <c r="Q7227" t="s">
        <v>16314</v>
      </c>
      <c r="R7227" t="s">
        <v>47820</v>
      </c>
      <c r="S7227" s="4" t="str">
        <f t="shared" si="112"/>
        <v>2003</v>
      </c>
    </row>
    <row r="7228" spans="1:19" hidden="1" x14ac:dyDescent="0.35">
      <c r="A7228" t="s">
        <v>47817</v>
      </c>
      <c r="B7228" t="s">
        <v>47818</v>
      </c>
      <c r="C7228" t="s">
        <v>47821</v>
      </c>
      <c r="D7228" t="s">
        <v>47822</v>
      </c>
      <c r="E7228" t="s">
        <v>47823</v>
      </c>
      <c r="F7228" t="s">
        <v>47824</v>
      </c>
      <c r="I7228" t="s">
        <v>47825</v>
      </c>
      <c r="J7228" t="s">
        <v>47826</v>
      </c>
      <c r="M7228" t="s">
        <v>112298</v>
      </c>
      <c r="N7228" t="s">
        <v>28</v>
      </c>
      <c r="O7228" s="3" t="s">
        <v>47827</v>
      </c>
      <c r="P7228" t="s">
        <v>16314</v>
      </c>
      <c r="Q7228" t="s">
        <v>16314</v>
      </c>
      <c r="R7228" t="s">
        <v>47827</v>
      </c>
      <c r="S7228" s="4" t="str">
        <f t="shared" si="112"/>
        <v>2003</v>
      </c>
    </row>
    <row r="7229" spans="1:19" hidden="1" x14ac:dyDescent="0.35">
      <c r="A7229" t="s">
        <v>47823</v>
      </c>
      <c r="B7229" t="s">
        <v>47824</v>
      </c>
      <c r="C7229" t="s">
        <v>47828</v>
      </c>
      <c r="D7229" t="s">
        <v>47829</v>
      </c>
      <c r="E7229" t="s">
        <v>47830</v>
      </c>
      <c r="F7229" t="s">
        <v>47831</v>
      </c>
      <c r="I7229" t="s">
        <v>47832</v>
      </c>
      <c r="J7229" t="s">
        <v>47833</v>
      </c>
      <c r="M7229" t="s">
        <v>112297</v>
      </c>
      <c r="N7229" t="s">
        <v>16314</v>
      </c>
      <c r="O7229" s="3" t="s">
        <v>47834</v>
      </c>
      <c r="P7229" t="s">
        <v>16314</v>
      </c>
      <c r="Q7229" t="s">
        <v>16314</v>
      </c>
      <c r="R7229" t="s">
        <v>47834</v>
      </c>
      <c r="S7229" s="4" t="str">
        <f t="shared" si="112"/>
        <v>2003</v>
      </c>
    </row>
    <row r="7230" spans="1:19" hidden="1" x14ac:dyDescent="0.35">
      <c r="A7230" t="s">
        <v>47830</v>
      </c>
      <c r="B7230" t="s">
        <v>47831</v>
      </c>
      <c r="C7230" t="s">
        <v>47835</v>
      </c>
      <c r="D7230" t="s">
        <v>47836</v>
      </c>
      <c r="E7230" t="s">
        <v>47837</v>
      </c>
      <c r="F7230" t="s">
        <v>47838</v>
      </c>
      <c r="I7230" t="s">
        <v>47839</v>
      </c>
      <c r="J7230" t="s">
        <v>47840</v>
      </c>
      <c r="M7230" t="s">
        <v>112297</v>
      </c>
      <c r="N7230" t="s">
        <v>124</v>
      </c>
      <c r="O7230" s="3" t="s">
        <v>47841</v>
      </c>
      <c r="P7230" t="s">
        <v>124</v>
      </c>
      <c r="Q7230" t="s">
        <v>124</v>
      </c>
      <c r="R7230" t="s">
        <v>47841</v>
      </c>
      <c r="S7230" s="4" t="str">
        <f t="shared" si="112"/>
        <v>2003</v>
      </c>
    </row>
    <row r="7231" spans="1:19" hidden="1" x14ac:dyDescent="0.35">
      <c r="A7231" t="s">
        <v>47837</v>
      </c>
      <c r="B7231" t="s">
        <v>47838</v>
      </c>
      <c r="C7231" t="s">
        <v>47842</v>
      </c>
      <c r="D7231" t="s">
        <v>47843</v>
      </c>
      <c r="E7231" t="s">
        <v>47844</v>
      </c>
      <c r="F7231" t="s">
        <v>47845</v>
      </c>
      <c r="I7231" t="s">
        <v>512</v>
      </c>
      <c r="J7231" t="s">
        <v>512</v>
      </c>
      <c r="M7231" t="s">
        <v>112297</v>
      </c>
      <c r="N7231" t="s">
        <v>16314</v>
      </c>
      <c r="O7231" s="3" t="s">
        <v>47846</v>
      </c>
      <c r="P7231" t="s">
        <v>16314</v>
      </c>
      <c r="Q7231" t="s">
        <v>16314</v>
      </c>
      <c r="R7231" t="s">
        <v>47846</v>
      </c>
      <c r="S7231" s="4" t="str">
        <f t="shared" si="112"/>
        <v>2003</v>
      </c>
    </row>
    <row r="7232" spans="1:19" hidden="1" x14ac:dyDescent="0.35">
      <c r="A7232" t="s">
        <v>47844</v>
      </c>
      <c r="B7232" t="s">
        <v>47845</v>
      </c>
      <c r="C7232" t="s">
        <v>47847</v>
      </c>
      <c r="D7232">
        <v>334436739</v>
      </c>
      <c r="E7232" t="s">
        <v>47848</v>
      </c>
      <c r="F7232" t="s">
        <v>47849</v>
      </c>
      <c r="I7232" t="s">
        <v>20570</v>
      </c>
      <c r="J7232" t="s">
        <v>20571</v>
      </c>
      <c r="M7232" t="s">
        <v>112297</v>
      </c>
      <c r="N7232" t="s">
        <v>16314</v>
      </c>
      <c r="O7232" s="3" t="s">
        <v>47850</v>
      </c>
      <c r="P7232" t="s">
        <v>16314</v>
      </c>
      <c r="Q7232" t="s">
        <v>16314</v>
      </c>
      <c r="R7232" t="s">
        <v>47850</v>
      </c>
      <c r="S7232" s="4" t="str">
        <f t="shared" si="112"/>
        <v>2003</v>
      </c>
    </row>
    <row r="7233" spans="1:19" hidden="1" x14ac:dyDescent="0.35">
      <c r="A7233" t="s">
        <v>47848</v>
      </c>
      <c r="B7233" t="s">
        <v>47849</v>
      </c>
      <c r="C7233" t="s">
        <v>47851</v>
      </c>
      <c r="D7233" t="s">
        <v>47852</v>
      </c>
      <c r="E7233" t="s">
        <v>47853</v>
      </c>
      <c r="F7233" t="s">
        <v>47854</v>
      </c>
      <c r="I7233" t="s">
        <v>47855</v>
      </c>
      <c r="J7233" t="s">
        <v>47856</v>
      </c>
      <c r="M7233" t="s">
        <v>112297</v>
      </c>
      <c r="N7233" t="s">
        <v>124</v>
      </c>
      <c r="O7233" s="3" t="s">
        <v>47857</v>
      </c>
      <c r="P7233" t="s">
        <v>124</v>
      </c>
      <c r="Q7233" t="s">
        <v>124</v>
      </c>
      <c r="R7233" t="s">
        <v>47857</v>
      </c>
      <c r="S7233" s="4" t="str">
        <f t="shared" si="112"/>
        <v>2003</v>
      </c>
    </row>
    <row r="7234" spans="1:19" hidden="1" x14ac:dyDescent="0.35">
      <c r="A7234" t="s">
        <v>47853</v>
      </c>
      <c r="B7234" t="s">
        <v>47854</v>
      </c>
      <c r="C7234" t="s">
        <v>47858</v>
      </c>
      <c r="D7234" t="s">
        <v>47859</v>
      </c>
      <c r="E7234" t="s">
        <v>47860</v>
      </c>
      <c r="F7234" t="s">
        <v>47861</v>
      </c>
      <c r="I7234" t="s">
        <v>38813</v>
      </c>
      <c r="J7234" t="s">
        <v>25181</v>
      </c>
      <c r="M7234" t="s">
        <v>112297</v>
      </c>
      <c r="N7234" t="s">
        <v>124</v>
      </c>
      <c r="O7234" s="3" t="s">
        <v>47862</v>
      </c>
      <c r="P7234" t="s">
        <v>124</v>
      </c>
      <c r="Q7234" t="s">
        <v>124</v>
      </c>
      <c r="R7234" t="s">
        <v>47862</v>
      </c>
      <c r="S7234" s="4" t="str">
        <f t="shared" si="112"/>
        <v>2003</v>
      </c>
    </row>
    <row r="7235" spans="1:19" hidden="1" x14ac:dyDescent="0.35">
      <c r="A7235" t="s">
        <v>47860</v>
      </c>
      <c r="B7235" t="s">
        <v>47861</v>
      </c>
      <c r="C7235" t="s">
        <v>47863</v>
      </c>
      <c r="D7235" t="s">
        <v>47864</v>
      </c>
      <c r="E7235" t="s">
        <v>47865</v>
      </c>
      <c r="F7235" t="s">
        <v>47866</v>
      </c>
      <c r="I7235" t="s">
        <v>47867</v>
      </c>
      <c r="J7235" t="s">
        <v>47868</v>
      </c>
      <c r="M7235" t="s">
        <v>112297</v>
      </c>
      <c r="N7235" t="s">
        <v>124</v>
      </c>
      <c r="O7235" s="3" t="s">
        <v>47869</v>
      </c>
      <c r="P7235" t="s">
        <v>124</v>
      </c>
      <c r="Q7235" t="s">
        <v>124</v>
      </c>
      <c r="R7235" t="s">
        <v>47869</v>
      </c>
      <c r="S7235" s="4" t="str">
        <f t="shared" ref="S7235:S7298" si="113">LEFT(RIGHT(R7235,19),4)</f>
        <v>2003</v>
      </c>
    </row>
    <row r="7236" spans="1:19" hidden="1" x14ac:dyDescent="0.35">
      <c r="A7236" t="s">
        <v>47865</v>
      </c>
      <c r="B7236" t="s">
        <v>47866</v>
      </c>
      <c r="C7236" t="s">
        <v>47870</v>
      </c>
      <c r="D7236" t="s">
        <v>47871</v>
      </c>
      <c r="E7236" t="s">
        <v>47872</v>
      </c>
      <c r="F7236" t="s">
        <v>47873</v>
      </c>
      <c r="I7236" t="s">
        <v>47874</v>
      </c>
      <c r="J7236" t="s">
        <v>47875</v>
      </c>
      <c r="M7236" t="s">
        <v>112297</v>
      </c>
      <c r="N7236" t="s">
        <v>124</v>
      </c>
      <c r="O7236" s="3" t="s">
        <v>47876</v>
      </c>
      <c r="P7236" t="s">
        <v>124</v>
      </c>
      <c r="Q7236" t="s">
        <v>124</v>
      </c>
      <c r="R7236" t="s">
        <v>47876</v>
      </c>
      <c r="S7236" s="4" t="str">
        <f t="shared" si="113"/>
        <v>2003</v>
      </c>
    </row>
    <row r="7237" spans="1:19" hidden="1" x14ac:dyDescent="0.35">
      <c r="A7237" t="s">
        <v>47872</v>
      </c>
      <c r="B7237" t="s">
        <v>47873</v>
      </c>
      <c r="C7237" t="s">
        <v>47877</v>
      </c>
      <c r="D7237" t="s">
        <v>47878</v>
      </c>
      <c r="E7237" t="s">
        <v>47879</v>
      </c>
      <c r="F7237" t="s">
        <v>47880</v>
      </c>
      <c r="I7237" t="s">
        <v>47881</v>
      </c>
      <c r="J7237" t="s">
        <v>47882</v>
      </c>
      <c r="M7237" t="s">
        <v>112299</v>
      </c>
      <c r="N7237" t="s">
        <v>247</v>
      </c>
      <c r="O7237" s="3" t="s">
        <v>47883</v>
      </c>
      <c r="P7237" t="s">
        <v>247</v>
      </c>
      <c r="Q7237" t="s">
        <v>247</v>
      </c>
      <c r="R7237" t="s">
        <v>47883</v>
      </c>
      <c r="S7237" s="4" t="str">
        <f t="shared" si="113"/>
        <v>2003</v>
      </c>
    </row>
    <row r="7238" spans="1:19" hidden="1" x14ac:dyDescent="0.35">
      <c r="A7238" t="s">
        <v>47879</v>
      </c>
      <c r="B7238" t="s">
        <v>47880</v>
      </c>
      <c r="C7238" t="s">
        <v>47884</v>
      </c>
      <c r="D7238" t="s">
        <v>47885</v>
      </c>
      <c r="E7238" t="s">
        <v>47886</v>
      </c>
      <c r="F7238" t="s">
        <v>47887</v>
      </c>
      <c r="I7238" t="s">
        <v>47888</v>
      </c>
      <c r="J7238" t="s">
        <v>47889</v>
      </c>
      <c r="M7238" t="s">
        <v>112299</v>
      </c>
      <c r="N7238" t="s">
        <v>247</v>
      </c>
      <c r="O7238" s="3" t="s">
        <v>47890</v>
      </c>
      <c r="P7238" t="s">
        <v>247</v>
      </c>
      <c r="Q7238" t="s">
        <v>247</v>
      </c>
      <c r="R7238" t="s">
        <v>47890</v>
      </c>
      <c r="S7238" s="4" t="str">
        <f t="shared" si="113"/>
        <v>2003</v>
      </c>
    </row>
    <row r="7239" spans="1:19" hidden="1" x14ac:dyDescent="0.35">
      <c r="A7239" t="s">
        <v>47886</v>
      </c>
      <c r="B7239" t="s">
        <v>47887</v>
      </c>
      <c r="C7239" t="s">
        <v>47891</v>
      </c>
      <c r="D7239" t="s">
        <v>47892</v>
      </c>
      <c r="E7239" t="s">
        <v>47893</v>
      </c>
      <c r="F7239" t="s">
        <v>47894</v>
      </c>
      <c r="I7239" t="s">
        <v>47895</v>
      </c>
      <c r="J7239" t="s">
        <v>47896</v>
      </c>
      <c r="M7239" t="s">
        <v>112297</v>
      </c>
      <c r="N7239" t="s">
        <v>124</v>
      </c>
      <c r="O7239" s="3" t="s">
        <v>47897</v>
      </c>
      <c r="P7239" t="s">
        <v>124</v>
      </c>
      <c r="Q7239" t="s">
        <v>124</v>
      </c>
      <c r="R7239" t="s">
        <v>47897</v>
      </c>
      <c r="S7239" s="4" t="str">
        <f t="shared" si="113"/>
        <v>2003</v>
      </c>
    </row>
    <row r="7240" spans="1:19" hidden="1" x14ac:dyDescent="0.35">
      <c r="A7240" t="s">
        <v>47893</v>
      </c>
      <c r="B7240" t="s">
        <v>47894</v>
      </c>
      <c r="C7240" t="s">
        <v>47898</v>
      </c>
      <c r="D7240">
        <v>401955767</v>
      </c>
      <c r="E7240" t="s">
        <v>47899</v>
      </c>
      <c r="F7240" t="s">
        <v>47900</v>
      </c>
      <c r="I7240" t="s">
        <v>47901</v>
      </c>
      <c r="J7240" t="s">
        <v>47116</v>
      </c>
      <c r="M7240" t="s">
        <v>112299</v>
      </c>
      <c r="N7240" t="s">
        <v>247</v>
      </c>
      <c r="O7240" s="3" t="s">
        <v>47902</v>
      </c>
      <c r="P7240" t="s">
        <v>247</v>
      </c>
      <c r="Q7240" t="s">
        <v>247</v>
      </c>
      <c r="R7240" t="s">
        <v>47902</v>
      </c>
      <c r="S7240" s="4" t="str">
        <f t="shared" si="113"/>
        <v>2003</v>
      </c>
    </row>
    <row r="7241" spans="1:19" hidden="1" x14ac:dyDescent="0.35">
      <c r="A7241" t="s">
        <v>47899</v>
      </c>
      <c r="B7241" t="s">
        <v>47900</v>
      </c>
      <c r="C7241" t="s">
        <v>47903</v>
      </c>
      <c r="D7241" t="s">
        <v>47904</v>
      </c>
      <c r="E7241" t="s">
        <v>47905</v>
      </c>
      <c r="F7241" t="s">
        <v>47906</v>
      </c>
      <c r="I7241" t="s">
        <v>47907</v>
      </c>
      <c r="J7241" t="s">
        <v>47908</v>
      </c>
      <c r="M7241" t="s">
        <v>112299</v>
      </c>
      <c r="N7241" t="s">
        <v>247</v>
      </c>
      <c r="O7241" s="3" t="s">
        <v>47909</v>
      </c>
      <c r="P7241" t="s">
        <v>247</v>
      </c>
      <c r="Q7241" t="s">
        <v>247</v>
      </c>
      <c r="R7241" t="s">
        <v>47909</v>
      </c>
      <c r="S7241" s="4" t="str">
        <f t="shared" si="113"/>
        <v>2003</v>
      </c>
    </row>
    <row r="7242" spans="1:19" hidden="1" x14ac:dyDescent="0.35">
      <c r="A7242" t="s">
        <v>47905</v>
      </c>
      <c r="B7242" t="s">
        <v>47906</v>
      </c>
      <c r="C7242" t="s">
        <v>47910</v>
      </c>
      <c r="D7242" t="s">
        <v>47911</v>
      </c>
      <c r="E7242" t="s">
        <v>47912</v>
      </c>
      <c r="F7242" t="s">
        <v>47913</v>
      </c>
      <c r="I7242" t="s">
        <v>47914</v>
      </c>
      <c r="J7242" t="s">
        <v>47915</v>
      </c>
      <c r="M7242" t="s">
        <v>112297</v>
      </c>
      <c r="N7242" t="s">
        <v>124</v>
      </c>
      <c r="O7242" s="3" t="s">
        <v>47916</v>
      </c>
      <c r="P7242" t="s">
        <v>124</v>
      </c>
      <c r="Q7242" t="s">
        <v>124</v>
      </c>
      <c r="R7242" t="s">
        <v>47916</v>
      </c>
      <c r="S7242" s="4" t="str">
        <f t="shared" si="113"/>
        <v>2003</v>
      </c>
    </row>
    <row r="7243" spans="1:19" hidden="1" x14ac:dyDescent="0.35">
      <c r="A7243" t="s">
        <v>47912</v>
      </c>
      <c r="B7243" t="s">
        <v>47913</v>
      </c>
      <c r="C7243" t="s">
        <v>47917</v>
      </c>
      <c r="D7243" t="s">
        <v>47918</v>
      </c>
      <c r="E7243" t="s">
        <v>47919</v>
      </c>
      <c r="F7243" t="s">
        <v>47920</v>
      </c>
      <c r="I7243" t="s">
        <v>47921</v>
      </c>
      <c r="J7243" t="s">
        <v>47922</v>
      </c>
      <c r="M7243" t="s">
        <v>112299</v>
      </c>
      <c r="N7243" t="s">
        <v>247</v>
      </c>
      <c r="O7243" s="3" t="s">
        <v>47923</v>
      </c>
      <c r="P7243" t="s">
        <v>247</v>
      </c>
      <c r="Q7243" t="s">
        <v>247</v>
      </c>
      <c r="R7243" t="s">
        <v>47923</v>
      </c>
      <c r="S7243" s="4" t="str">
        <f t="shared" si="113"/>
        <v>2003</v>
      </c>
    </row>
    <row r="7244" spans="1:19" hidden="1" x14ac:dyDescent="0.35">
      <c r="A7244" t="s">
        <v>47919</v>
      </c>
      <c r="B7244" t="s">
        <v>47920</v>
      </c>
      <c r="C7244" s="1" t="s">
        <v>47924</v>
      </c>
      <c r="D7244" s="1" t="s">
        <v>47925</v>
      </c>
      <c r="E7244" t="s">
        <v>47926</v>
      </c>
      <c r="F7244" t="s">
        <v>47927</v>
      </c>
      <c r="I7244" t="s">
        <v>512</v>
      </c>
      <c r="J7244" t="s">
        <v>512</v>
      </c>
      <c r="M7244" t="s">
        <v>112297</v>
      </c>
      <c r="N7244" t="s">
        <v>124</v>
      </c>
      <c r="O7244" s="3" t="s">
        <v>47928</v>
      </c>
      <c r="P7244" t="s">
        <v>124</v>
      </c>
      <c r="Q7244" t="s">
        <v>124</v>
      </c>
      <c r="R7244" t="s">
        <v>47928</v>
      </c>
      <c r="S7244" s="4" t="str">
        <f t="shared" si="113"/>
        <v>2003</v>
      </c>
    </row>
    <row r="7245" spans="1:19" ht="29" hidden="1" x14ac:dyDescent="0.35">
      <c r="A7245" t="s">
        <v>47926</v>
      </c>
      <c r="B7245" t="s">
        <v>47927</v>
      </c>
      <c r="C7245" t="s">
        <v>47929</v>
      </c>
      <c r="D7245" t="s">
        <v>47930</v>
      </c>
      <c r="E7245" t="s">
        <v>47931</v>
      </c>
      <c r="F7245" t="s">
        <v>47932</v>
      </c>
      <c r="I7245" t="s">
        <v>47933</v>
      </c>
      <c r="J7245" t="s">
        <v>47934</v>
      </c>
      <c r="K7245" s="2" t="s">
        <v>47935</v>
      </c>
      <c r="M7245" t="s">
        <v>16314</v>
      </c>
      <c r="N7245" t="s">
        <v>16314</v>
      </c>
      <c r="O7245" s="3" t="s">
        <v>47936</v>
      </c>
      <c r="P7245" t="s">
        <v>16314</v>
      </c>
      <c r="Q7245" t="s">
        <v>16314</v>
      </c>
      <c r="R7245" t="s">
        <v>47936</v>
      </c>
      <c r="S7245" s="4" t="str">
        <f t="shared" si="113"/>
        <v>2003</v>
      </c>
    </row>
    <row r="7246" spans="1:19" hidden="1" x14ac:dyDescent="0.35">
      <c r="A7246" t="s">
        <v>47931</v>
      </c>
      <c r="B7246" t="s">
        <v>47932</v>
      </c>
      <c r="C7246" t="s">
        <v>47937</v>
      </c>
      <c r="D7246" t="s">
        <v>47938</v>
      </c>
      <c r="E7246" t="s">
        <v>47939</v>
      </c>
      <c r="F7246" t="s">
        <v>47940</v>
      </c>
      <c r="I7246" t="s">
        <v>47941</v>
      </c>
      <c r="J7246" t="s">
        <v>47942</v>
      </c>
      <c r="M7246" t="s">
        <v>112297</v>
      </c>
      <c r="N7246" t="s">
        <v>124</v>
      </c>
      <c r="O7246" s="3" t="s">
        <v>47943</v>
      </c>
      <c r="P7246" t="s">
        <v>124</v>
      </c>
      <c r="Q7246" t="s">
        <v>124</v>
      </c>
      <c r="R7246" t="s">
        <v>47943</v>
      </c>
      <c r="S7246" s="4" t="str">
        <f t="shared" si="113"/>
        <v>2003</v>
      </c>
    </row>
    <row r="7247" spans="1:19" ht="275.5" hidden="1" x14ac:dyDescent="0.35">
      <c r="A7247" t="s">
        <v>47939</v>
      </c>
      <c r="B7247" t="s">
        <v>47940</v>
      </c>
      <c r="C7247" s="1" t="s">
        <v>47944</v>
      </c>
      <c r="D7247" s="1" t="s">
        <v>47945</v>
      </c>
      <c r="E7247" t="s">
        <v>47946</v>
      </c>
      <c r="F7247" t="s">
        <v>47947</v>
      </c>
      <c r="I7247" t="s">
        <v>47948</v>
      </c>
      <c r="J7247" t="s">
        <v>47949</v>
      </c>
      <c r="K7247" s="2" t="s">
        <v>47950</v>
      </c>
      <c r="M7247" t="s">
        <v>112297</v>
      </c>
      <c r="N7247" t="s">
        <v>124</v>
      </c>
      <c r="O7247" s="3" t="s">
        <v>47951</v>
      </c>
      <c r="P7247" t="s">
        <v>124</v>
      </c>
      <c r="Q7247" t="s">
        <v>124</v>
      </c>
      <c r="R7247" t="s">
        <v>47951</v>
      </c>
      <c r="S7247" s="4" t="str">
        <f t="shared" si="113"/>
        <v>2003</v>
      </c>
    </row>
    <row r="7248" spans="1:19" hidden="1" x14ac:dyDescent="0.35">
      <c r="A7248" t="s">
        <v>47946</v>
      </c>
      <c r="B7248" t="s">
        <v>47947</v>
      </c>
      <c r="C7248" t="s">
        <v>47952</v>
      </c>
      <c r="D7248" t="s">
        <v>47953</v>
      </c>
      <c r="E7248" t="s">
        <v>47954</v>
      </c>
      <c r="F7248" t="s">
        <v>47955</v>
      </c>
      <c r="I7248" t="s">
        <v>47956</v>
      </c>
      <c r="J7248" t="s">
        <v>47957</v>
      </c>
      <c r="M7248" t="s">
        <v>112299</v>
      </c>
      <c r="N7248" t="s">
        <v>247</v>
      </c>
      <c r="O7248" s="3" t="s">
        <v>47958</v>
      </c>
      <c r="P7248" t="s">
        <v>247</v>
      </c>
      <c r="Q7248" t="s">
        <v>247</v>
      </c>
      <c r="R7248" t="s">
        <v>47958</v>
      </c>
      <c r="S7248" s="4" t="str">
        <f t="shared" si="113"/>
        <v>2003</v>
      </c>
    </row>
    <row r="7249" spans="1:19" hidden="1" x14ac:dyDescent="0.35">
      <c r="A7249" t="s">
        <v>47954</v>
      </c>
      <c r="B7249" t="s">
        <v>47955</v>
      </c>
      <c r="C7249" t="s">
        <v>47959</v>
      </c>
      <c r="D7249" t="s">
        <v>47960</v>
      </c>
      <c r="E7249" t="s">
        <v>47961</v>
      </c>
      <c r="F7249" t="s">
        <v>47962</v>
      </c>
      <c r="I7249" t="s">
        <v>20478</v>
      </c>
      <c r="J7249" t="s">
        <v>1029</v>
      </c>
      <c r="M7249" t="s">
        <v>112297</v>
      </c>
      <c r="N7249" t="s">
        <v>124</v>
      </c>
      <c r="O7249" s="3" t="s">
        <v>47963</v>
      </c>
      <c r="P7249" t="s">
        <v>124</v>
      </c>
      <c r="Q7249" t="s">
        <v>124</v>
      </c>
      <c r="R7249" t="s">
        <v>47963</v>
      </c>
      <c r="S7249" s="4" t="str">
        <f t="shared" si="113"/>
        <v>2003</v>
      </c>
    </row>
    <row r="7250" spans="1:19" hidden="1" x14ac:dyDescent="0.35">
      <c r="A7250" t="s">
        <v>47961</v>
      </c>
      <c r="B7250" t="s">
        <v>47962</v>
      </c>
      <c r="C7250" t="s">
        <v>47964</v>
      </c>
      <c r="D7250" t="s">
        <v>47965</v>
      </c>
      <c r="E7250" t="s">
        <v>47966</v>
      </c>
      <c r="F7250" t="s">
        <v>47967</v>
      </c>
      <c r="I7250" t="s">
        <v>47968</v>
      </c>
      <c r="J7250" t="s">
        <v>47969</v>
      </c>
      <c r="M7250" t="s">
        <v>112299</v>
      </c>
      <c r="N7250" t="s">
        <v>247</v>
      </c>
      <c r="O7250" s="3" t="s">
        <v>47970</v>
      </c>
      <c r="P7250" t="s">
        <v>247</v>
      </c>
      <c r="Q7250" t="s">
        <v>247</v>
      </c>
      <c r="R7250" t="s">
        <v>47970</v>
      </c>
      <c r="S7250" s="4" t="str">
        <f t="shared" si="113"/>
        <v>2003</v>
      </c>
    </row>
    <row r="7251" spans="1:19" hidden="1" x14ac:dyDescent="0.35">
      <c r="A7251" t="s">
        <v>47966</v>
      </c>
      <c r="B7251" t="s">
        <v>47967</v>
      </c>
      <c r="C7251" t="s">
        <v>47971</v>
      </c>
      <c r="D7251" t="s">
        <v>47972</v>
      </c>
      <c r="E7251" t="s">
        <v>47973</v>
      </c>
      <c r="F7251" t="s">
        <v>47974</v>
      </c>
      <c r="I7251" t="s">
        <v>47975</v>
      </c>
      <c r="J7251" t="s">
        <v>47976</v>
      </c>
      <c r="M7251" t="s">
        <v>112299</v>
      </c>
      <c r="N7251" t="s">
        <v>247</v>
      </c>
      <c r="O7251" s="3" t="s">
        <v>47977</v>
      </c>
      <c r="P7251" t="s">
        <v>247</v>
      </c>
      <c r="Q7251" t="s">
        <v>247</v>
      </c>
      <c r="R7251" t="s">
        <v>47977</v>
      </c>
      <c r="S7251" s="4" t="str">
        <f t="shared" si="113"/>
        <v>2003</v>
      </c>
    </row>
    <row r="7252" spans="1:19" hidden="1" x14ac:dyDescent="0.35">
      <c r="A7252" t="s">
        <v>47973</v>
      </c>
      <c r="B7252" t="s">
        <v>47974</v>
      </c>
      <c r="C7252" t="s">
        <v>47978</v>
      </c>
      <c r="D7252" t="s">
        <v>47979</v>
      </c>
      <c r="E7252" t="s">
        <v>47980</v>
      </c>
      <c r="F7252" t="s">
        <v>47981</v>
      </c>
      <c r="I7252" t="s">
        <v>2301</v>
      </c>
      <c r="J7252" t="s">
        <v>2302</v>
      </c>
      <c r="M7252" t="s">
        <v>112299</v>
      </c>
      <c r="N7252" t="s">
        <v>247</v>
      </c>
      <c r="O7252" s="3" t="s">
        <v>47982</v>
      </c>
      <c r="P7252" t="s">
        <v>247</v>
      </c>
      <c r="Q7252" t="s">
        <v>247</v>
      </c>
      <c r="R7252" t="s">
        <v>47982</v>
      </c>
      <c r="S7252" s="4" t="str">
        <f t="shared" si="113"/>
        <v>2003</v>
      </c>
    </row>
    <row r="7253" spans="1:19" hidden="1" x14ac:dyDescent="0.35">
      <c r="A7253" t="s">
        <v>47980</v>
      </c>
      <c r="B7253" t="s">
        <v>47981</v>
      </c>
      <c r="C7253" t="s">
        <v>47983</v>
      </c>
      <c r="D7253" t="s">
        <v>47984</v>
      </c>
      <c r="E7253" t="s">
        <v>47985</v>
      </c>
      <c r="F7253" t="s">
        <v>47986</v>
      </c>
      <c r="I7253" t="s">
        <v>47987</v>
      </c>
      <c r="J7253" t="s">
        <v>47988</v>
      </c>
      <c r="M7253" t="s">
        <v>112299</v>
      </c>
      <c r="N7253" t="s">
        <v>247</v>
      </c>
      <c r="O7253" s="3" t="s">
        <v>47989</v>
      </c>
      <c r="P7253" t="s">
        <v>247</v>
      </c>
      <c r="Q7253" t="s">
        <v>247</v>
      </c>
      <c r="R7253" t="s">
        <v>47989</v>
      </c>
      <c r="S7253" s="4" t="str">
        <f t="shared" si="113"/>
        <v>2003</v>
      </c>
    </row>
    <row r="7254" spans="1:19" hidden="1" x14ac:dyDescent="0.35">
      <c r="A7254" t="s">
        <v>47985</v>
      </c>
      <c r="B7254" t="s">
        <v>47986</v>
      </c>
      <c r="C7254" t="s">
        <v>47990</v>
      </c>
      <c r="D7254" t="s">
        <v>47991</v>
      </c>
      <c r="E7254" t="s">
        <v>47992</v>
      </c>
      <c r="F7254" t="s">
        <v>47993</v>
      </c>
      <c r="I7254" t="s">
        <v>47994</v>
      </c>
      <c r="J7254" t="s">
        <v>47995</v>
      </c>
      <c r="M7254" t="s">
        <v>112299</v>
      </c>
      <c r="N7254" t="s">
        <v>247</v>
      </c>
      <c r="O7254" s="3" t="s">
        <v>47996</v>
      </c>
      <c r="P7254" t="s">
        <v>247</v>
      </c>
      <c r="Q7254" t="s">
        <v>247</v>
      </c>
      <c r="R7254" t="s">
        <v>47996</v>
      </c>
      <c r="S7254" s="4" t="str">
        <f t="shared" si="113"/>
        <v>2003</v>
      </c>
    </row>
    <row r="7255" spans="1:19" hidden="1" x14ac:dyDescent="0.35">
      <c r="A7255" t="s">
        <v>47992</v>
      </c>
      <c r="B7255" t="s">
        <v>47993</v>
      </c>
      <c r="C7255" t="s">
        <v>47997</v>
      </c>
      <c r="D7255" t="s">
        <v>47998</v>
      </c>
      <c r="E7255" t="s">
        <v>47999</v>
      </c>
      <c r="F7255" t="s">
        <v>48000</v>
      </c>
      <c r="I7255" t="s">
        <v>48001</v>
      </c>
      <c r="J7255" t="s">
        <v>48002</v>
      </c>
      <c r="M7255" t="s">
        <v>112297</v>
      </c>
      <c r="N7255" t="s">
        <v>124</v>
      </c>
      <c r="O7255" s="3" t="s">
        <v>48003</v>
      </c>
      <c r="P7255" t="s">
        <v>124</v>
      </c>
      <c r="Q7255" t="s">
        <v>124</v>
      </c>
      <c r="R7255" t="s">
        <v>48003</v>
      </c>
      <c r="S7255" s="4" t="str">
        <f t="shared" si="113"/>
        <v>2003</v>
      </c>
    </row>
    <row r="7256" spans="1:19" hidden="1" x14ac:dyDescent="0.35">
      <c r="A7256" t="s">
        <v>47999</v>
      </c>
      <c r="B7256" t="s">
        <v>48000</v>
      </c>
      <c r="C7256" t="s">
        <v>48004</v>
      </c>
      <c r="D7256" t="s">
        <v>48005</v>
      </c>
      <c r="E7256" t="s">
        <v>48006</v>
      </c>
      <c r="F7256" t="s">
        <v>48007</v>
      </c>
      <c r="I7256" t="s">
        <v>48008</v>
      </c>
      <c r="J7256" t="s">
        <v>48009</v>
      </c>
      <c r="M7256" t="s">
        <v>112297</v>
      </c>
      <c r="N7256" t="s">
        <v>124</v>
      </c>
      <c r="O7256" s="3" t="s">
        <v>48010</v>
      </c>
      <c r="P7256" t="s">
        <v>124</v>
      </c>
      <c r="Q7256" t="s">
        <v>124</v>
      </c>
      <c r="R7256" t="s">
        <v>48010</v>
      </c>
      <c r="S7256" s="4" t="str">
        <f t="shared" si="113"/>
        <v>2003</v>
      </c>
    </row>
    <row r="7257" spans="1:19" hidden="1" x14ac:dyDescent="0.35">
      <c r="A7257" t="s">
        <v>48006</v>
      </c>
      <c r="B7257" t="s">
        <v>48007</v>
      </c>
      <c r="C7257" t="s">
        <v>48011</v>
      </c>
      <c r="D7257" t="s">
        <v>48012</v>
      </c>
      <c r="E7257" s="1" t="s">
        <v>48013</v>
      </c>
      <c r="F7257" s="1" t="s">
        <v>48014</v>
      </c>
      <c r="I7257" t="s">
        <v>48015</v>
      </c>
      <c r="J7257" t="s">
        <v>48016</v>
      </c>
      <c r="M7257" t="s">
        <v>112297</v>
      </c>
      <c r="N7257" t="s">
        <v>124</v>
      </c>
      <c r="O7257" s="3" t="s">
        <v>48017</v>
      </c>
      <c r="P7257" t="s">
        <v>124</v>
      </c>
      <c r="Q7257" t="s">
        <v>124</v>
      </c>
      <c r="R7257" t="s">
        <v>48017</v>
      </c>
      <c r="S7257" s="4" t="str">
        <f t="shared" si="113"/>
        <v>2003</v>
      </c>
    </row>
    <row r="7258" spans="1:19" hidden="1" x14ac:dyDescent="0.35">
      <c r="A7258" s="1" t="s">
        <v>48013</v>
      </c>
      <c r="B7258" s="1" t="s">
        <v>48014</v>
      </c>
      <c r="C7258" t="s">
        <v>48018</v>
      </c>
      <c r="D7258" t="s">
        <v>48019</v>
      </c>
      <c r="E7258" t="s">
        <v>48020</v>
      </c>
      <c r="F7258" t="s">
        <v>48021</v>
      </c>
      <c r="I7258" t="s">
        <v>48022</v>
      </c>
      <c r="J7258" t="s">
        <v>48023</v>
      </c>
      <c r="M7258" t="s">
        <v>112297</v>
      </c>
      <c r="N7258" t="s">
        <v>124</v>
      </c>
      <c r="O7258" s="3" t="s">
        <v>48024</v>
      </c>
      <c r="P7258" t="s">
        <v>124</v>
      </c>
      <c r="Q7258" t="s">
        <v>124</v>
      </c>
      <c r="R7258" t="s">
        <v>48024</v>
      </c>
      <c r="S7258" s="4" t="str">
        <f t="shared" si="113"/>
        <v>2003</v>
      </c>
    </row>
    <row r="7259" spans="1:19" hidden="1" x14ac:dyDescent="0.35">
      <c r="A7259" t="s">
        <v>48020</v>
      </c>
      <c r="B7259" t="s">
        <v>48021</v>
      </c>
      <c r="C7259" t="s">
        <v>48025</v>
      </c>
      <c r="D7259" t="s">
        <v>48026</v>
      </c>
      <c r="E7259" t="s">
        <v>48027</v>
      </c>
      <c r="F7259" t="s">
        <v>48028</v>
      </c>
      <c r="I7259" t="s">
        <v>48029</v>
      </c>
      <c r="J7259" t="s">
        <v>48030</v>
      </c>
      <c r="M7259" t="s">
        <v>112297</v>
      </c>
      <c r="N7259" t="s">
        <v>124</v>
      </c>
      <c r="O7259" s="3" t="s">
        <v>48031</v>
      </c>
      <c r="P7259" t="s">
        <v>124</v>
      </c>
      <c r="Q7259" t="s">
        <v>124</v>
      </c>
      <c r="R7259" t="s">
        <v>48031</v>
      </c>
      <c r="S7259" s="4" t="str">
        <f t="shared" si="113"/>
        <v>2003</v>
      </c>
    </row>
    <row r="7260" spans="1:19" hidden="1" x14ac:dyDescent="0.35">
      <c r="A7260" t="s">
        <v>48027</v>
      </c>
      <c r="B7260" t="s">
        <v>48028</v>
      </c>
      <c r="C7260" t="s">
        <v>48032</v>
      </c>
      <c r="D7260" t="s">
        <v>48033</v>
      </c>
      <c r="E7260" t="s">
        <v>48034</v>
      </c>
      <c r="F7260" t="s">
        <v>48035</v>
      </c>
      <c r="I7260" t="s">
        <v>48036</v>
      </c>
      <c r="J7260" t="s">
        <v>48037</v>
      </c>
      <c r="M7260" t="s">
        <v>112299</v>
      </c>
      <c r="N7260" t="s">
        <v>247</v>
      </c>
      <c r="O7260" s="3" t="s">
        <v>48038</v>
      </c>
      <c r="P7260" t="s">
        <v>247</v>
      </c>
      <c r="Q7260" t="s">
        <v>247</v>
      </c>
      <c r="R7260" t="s">
        <v>48038</v>
      </c>
      <c r="S7260" s="4" t="str">
        <f t="shared" si="113"/>
        <v>2003</v>
      </c>
    </row>
    <row r="7261" spans="1:19" hidden="1" x14ac:dyDescent="0.35">
      <c r="A7261" t="s">
        <v>48034</v>
      </c>
      <c r="B7261" t="s">
        <v>48035</v>
      </c>
      <c r="C7261" t="s">
        <v>48039</v>
      </c>
      <c r="D7261" t="s">
        <v>48040</v>
      </c>
      <c r="E7261" t="s">
        <v>48041</v>
      </c>
      <c r="F7261" t="s">
        <v>48042</v>
      </c>
      <c r="I7261" t="s">
        <v>48043</v>
      </c>
      <c r="J7261" t="s">
        <v>48044</v>
      </c>
      <c r="M7261" t="s">
        <v>112297</v>
      </c>
      <c r="N7261" t="s">
        <v>124</v>
      </c>
      <c r="O7261" s="3" t="s">
        <v>48045</v>
      </c>
      <c r="P7261" t="s">
        <v>124</v>
      </c>
      <c r="Q7261" t="s">
        <v>124</v>
      </c>
      <c r="R7261" t="s">
        <v>48045</v>
      </c>
      <c r="S7261" s="4" t="str">
        <f t="shared" si="113"/>
        <v>2003</v>
      </c>
    </row>
    <row r="7262" spans="1:19" hidden="1" x14ac:dyDescent="0.35">
      <c r="A7262" t="s">
        <v>48041</v>
      </c>
      <c r="B7262" t="s">
        <v>48042</v>
      </c>
      <c r="C7262" t="s">
        <v>48046</v>
      </c>
      <c r="D7262" t="s">
        <v>48047</v>
      </c>
      <c r="E7262" t="s">
        <v>48048</v>
      </c>
      <c r="F7262" t="s">
        <v>48049</v>
      </c>
      <c r="I7262" t="s">
        <v>47518</v>
      </c>
      <c r="J7262" t="s">
        <v>2323</v>
      </c>
      <c r="M7262" t="s">
        <v>112297</v>
      </c>
      <c r="N7262" t="s">
        <v>124</v>
      </c>
      <c r="O7262" s="3" t="s">
        <v>48050</v>
      </c>
      <c r="P7262" t="s">
        <v>124</v>
      </c>
      <c r="Q7262" t="s">
        <v>124</v>
      </c>
      <c r="R7262" t="s">
        <v>48050</v>
      </c>
      <c r="S7262" s="4" t="str">
        <f t="shared" si="113"/>
        <v>2003</v>
      </c>
    </row>
    <row r="7263" spans="1:19" hidden="1" x14ac:dyDescent="0.35">
      <c r="A7263" t="s">
        <v>48048</v>
      </c>
      <c r="B7263" t="s">
        <v>48049</v>
      </c>
      <c r="C7263" s="1" t="s">
        <v>48051</v>
      </c>
      <c r="D7263" s="1" t="s">
        <v>48052</v>
      </c>
      <c r="E7263" t="s">
        <v>48053</v>
      </c>
      <c r="F7263" t="s">
        <v>48054</v>
      </c>
      <c r="I7263" t="s">
        <v>48055</v>
      </c>
      <c r="J7263" t="s">
        <v>48056</v>
      </c>
      <c r="M7263" t="s">
        <v>112314</v>
      </c>
      <c r="N7263" t="s">
        <v>28736</v>
      </c>
      <c r="O7263" s="3" t="s">
        <v>48057</v>
      </c>
      <c r="P7263" t="s">
        <v>28736</v>
      </c>
      <c r="Q7263" t="s">
        <v>28736</v>
      </c>
      <c r="R7263" t="s">
        <v>48057</v>
      </c>
      <c r="S7263" s="4" t="str">
        <f t="shared" si="113"/>
        <v>2003</v>
      </c>
    </row>
    <row r="7264" spans="1:19" hidden="1" x14ac:dyDescent="0.35">
      <c r="A7264" t="s">
        <v>48053</v>
      </c>
      <c r="B7264" t="s">
        <v>48054</v>
      </c>
      <c r="C7264" t="s">
        <v>48058</v>
      </c>
      <c r="D7264" t="s">
        <v>48059</v>
      </c>
      <c r="E7264" t="s">
        <v>48060</v>
      </c>
      <c r="F7264" t="s">
        <v>48061</v>
      </c>
      <c r="I7264" t="s">
        <v>48062</v>
      </c>
      <c r="J7264" t="s">
        <v>48063</v>
      </c>
      <c r="M7264" t="s">
        <v>112299</v>
      </c>
      <c r="N7264" t="s">
        <v>247</v>
      </c>
      <c r="O7264" s="3" t="s">
        <v>48064</v>
      </c>
      <c r="P7264" t="s">
        <v>247</v>
      </c>
      <c r="Q7264" t="s">
        <v>247</v>
      </c>
      <c r="R7264" t="s">
        <v>48064</v>
      </c>
      <c r="S7264" s="4" t="str">
        <f t="shared" si="113"/>
        <v>2003</v>
      </c>
    </row>
    <row r="7265" spans="1:19" hidden="1" x14ac:dyDescent="0.35">
      <c r="A7265" t="s">
        <v>48060</v>
      </c>
      <c r="B7265" t="s">
        <v>48061</v>
      </c>
      <c r="C7265" t="s">
        <v>48065</v>
      </c>
      <c r="D7265" t="s">
        <v>48066</v>
      </c>
      <c r="E7265" t="s">
        <v>48067</v>
      </c>
      <c r="F7265" t="s">
        <v>48068</v>
      </c>
      <c r="I7265" t="s">
        <v>48069</v>
      </c>
      <c r="J7265" t="s">
        <v>48070</v>
      </c>
      <c r="M7265" t="s">
        <v>112314</v>
      </c>
      <c r="N7265" t="s">
        <v>28736</v>
      </c>
      <c r="O7265" s="3" t="s">
        <v>48071</v>
      </c>
      <c r="P7265" t="s">
        <v>28736</v>
      </c>
      <c r="Q7265" t="s">
        <v>28736</v>
      </c>
      <c r="R7265" t="s">
        <v>48071</v>
      </c>
      <c r="S7265" s="4" t="str">
        <f t="shared" si="113"/>
        <v>2003</v>
      </c>
    </row>
    <row r="7266" spans="1:19" hidden="1" x14ac:dyDescent="0.35">
      <c r="A7266" t="s">
        <v>48067</v>
      </c>
      <c r="B7266" t="s">
        <v>48068</v>
      </c>
      <c r="C7266" t="s">
        <v>48072</v>
      </c>
      <c r="D7266" t="s">
        <v>48073</v>
      </c>
      <c r="E7266" t="s">
        <v>48074</v>
      </c>
      <c r="F7266" t="s">
        <v>48075</v>
      </c>
      <c r="I7266" t="s">
        <v>48076</v>
      </c>
      <c r="J7266" t="s">
        <v>48077</v>
      </c>
      <c r="M7266" t="s">
        <v>112297</v>
      </c>
      <c r="N7266" t="s">
        <v>124</v>
      </c>
      <c r="O7266" s="3" t="s">
        <v>48078</v>
      </c>
      <c r="P7266" t="s">
        <v>124</v>
      </c>
      <c r="Q7266" t="s">
        <v>124</v>
      </c>
      <c r="R7266" t="s">
        <v>48078</v>
      </c>
      <c r="S7266" s="4" t="str">
        <f t="shared" si="113"/>
        <v>2003</v>
      </c>
    </row>
    <row r="7267" spans="1:19" hidden="1" x14ac:dyDescent="0.35">
      <c r="A7267" t="s">
        <v>48074</v>
      </c>
      <c r="B7267" t="s">
        <v>48075</v>
      </c>
      <c r="C7267" t="s">
        <v>48079</v>
      </c>
      <c r="D7267" t="s">
        <v>48080</v>
      </c>
      <c r="E7267" t="s">
        <v>48081</v>
      </c>
      <c r="F7267" t="s">
        <v>48082</v>
      </c>
      <c r="I7267" t="s">
        <v>48083</v>
      </c>
      <c r="J7267" t="s">
        <v>48084</v>
      </c>
      <c r="M7267" t="s">
        <v>112297</v>
      </c>
      <c r="N7267" t="s">
        <v>124</v>
      </c>
      <c r="O7267" s="3" t="s">
        <v>48085</v>
      </c>
      <c r="P7267" t="s">
        <v>124</v>
      </c>
      <c r="Q7267" t="s">
        <v>124</v>
      </c>
      <c r="R7267" t="s">
        <v>48085</v>
      </c>
      <c r="S7267" s="4" t="str">
        <f t="shared" si="113"/>
        <v>2003</v>
      </c>
    </row>
    <row r="7268" spans="1:19" hidden="1" x14ac:dyDescent="0.35">
      <c r="A7268" t="s">
        <v>48081</v>
      </c>
      <c r="B7268" t="s">
        <v>48082</v>
      </c>
      <c r="C7268" t="s">
        <v>48086</v>
      </c>
      <c r="D7268" t="s">
        <v>48087</v>
      </c>
      <c r="E7268" t="s">
        <v>48088</v>
      </c>
      <c r="F7268" t="s">
        <v>48089</v>
      </c>
      <c r="I7268" t="s">
        <v>48090</v>
      </c>
      <c r="J7268" t="s">
        <v>48091</v>
      </c>
      <c r="M7268" t="s">
        <v>112297</v>
      </c>
      <c r="N7268" t="s">
        <v>124</v>
      </c>
      <c r="O7268" s="3" t="s">
        <v>48092</v>
      </c>
      <c r="P7268" t="s">
        <v>124</v>
      </c>
      <c r="Q7268" t="s">
        <v>124</v>
      </c>
      <c r="R7268" t="s">
        <v>48092</v>
      </c>
      <c r="S7268" s="4" t="str">
        <f t="shared" si="113"/>
        <v>2003</v>
      </c>
    </row>
    <row r="7269" spans="1:19" hidden="1" x14ac:dyDescent="0.35">
      <c r="A7269" t="s">
        <v>48088</v>
      </c>
      <c r="B7269" t="s">
        <v>48089</v>
      </c>
      <c r="C7269" t="s">
        <v>48093</v>
      </c>
      <c r="D7269" t="s">
        <v>48094</v>
      </c>
      <c r="E7269" t="s">
        <v>48095</v>
      </c>
      <c r="F7269" t="s">
        <v>48096</v>
      </c>
      <c r="I7269" t="s">
        <v>48097</v>
      </c>
      <c r="J7269" t="s">
        <v>48098</v>
      </c>
      <c r="M7269" t="s">
        <v>112297</v>
      </c>
      <c r="N7269" t="s">
        <v>124</v>
      </c>
      <c r="O7269" s="3" t="s">
        <v>48099</v>
      </c>
      <c r="P7269" t="s">
        <v>124</v>
      </c>
      <c r="Q7269" t="s">
        <v>124</v>
      </c>
      <c r="R7269" t="s">
        <v>48099</v>
      </c>
      <c r="S7269" s="4" t="str">
        <f t="shared" si="113"/>
        <v>2003</v>
      </c>
    </row>
    <row r="7270" spans="1:19" hidden="1" x14ac:dyDescent="0.35">
      <c r="A7270" t="s">
        <v>48095</v>
      </c>
      <c r="B7270" t="s">
        <v>48096</v>
      </c>
      <c r="C7270" t="s">
        <v>48100</v>
      </c>
      <c r="D7270" t="s">
        <v>48101</v>
      </c>
      <c r="E7270" t="s">
        <v>48102</v>
      </c>
      <c r="F7270" t="s">
        <v>48103</v>
      </c>
      <c r="I7270" t="s">
        <v>48104</v>
      </c>
      <c r="J7270" t="s">
        <v>48105</v>
      </c>
      <c r="M7270" t="s">
        <v>112297</v>
      </c>
      <c r="N7270" t="s">
        <v>124</v>
      </c>
      <c r="O7270" s="3" t="s">
        <v>48106</v>
      </c>
      <c r="P7270" t="s">
        <v>124</v>
      </c>
      <c r="Q7270" t="s">
        <v>124</v>
      </c>
      <c r="R7270" t="s">
        <v>48106</v>
      </c>
      <c r="S7270" s="4" t="str">
        <f t="shared" si="113"/>
        <v>2003</v>
      </c>
    </row>
    <row r="7271" spans="1:19" hidden="1" x14ac:dyDescent="0.35">
      <c r="A7271" t="s">
        <v>48102</v>
      </c>
      <c r="B7271" t="s">
        <v>48103</v>
      </c>
      <c r="C7271" t="s">
        <v>48107</v>
      </c>
      <c r="D7271" t="s">
        <v>48108</v>
      </c>
      <c r="E7271" t="s">
        <v>48109</v>
      </c>
      <c r="F7271" t="s">
        <v>48110</v>
      </c>
      <c r="I7271" t="s">
        <v>48111</v>
      </c>
      <c r="J7271" t="s">
        <v>48112</v>
      </c>
      <c r="M7271" t="s">
        <v>112299</v>
      </c>
      <c r="N7271" t="s">
        <v>247</v>
      </c>
      <c r="O7271" s="3" t="s">
        <v>48113</v>
      </c>
      <c r="P7271" t="s">
        <v>247</v>
      </c>
      <c r="Q7271" t="s">
        <v>247</v>
      </c>
      <c r="R7271" t="s">
        <v>48113</v>
      </c>
      <c r="S7271" s="4" t="str">
        <f t="shared" si="113"/>
        <v>2003</v>
      </c>
    </row>
    <row r="7272" spans="1:19" hidden="1" x14ac:dyDescent="0.35">
      <c r="A7272" t="s">
        <v>48109</v>
      </c>
      <c r="B7272" t="s">
        <v>48110</v>
      </c>
      <c r="C7272" t="s">
        <v>48114</v>
      </c>
      <c r="D7272" t="s">
        <v>48115</v>
      </c>
      <c r="E7272" t="s">
        <v>48116</v>
      </c>
      <c r="F7272" t="s">
        <v>48117</v>
      </c>
      <c r="I7272" t="s">
        <v>48118</v>
      </c>
      <c r="J7272" t="s">
        <v>48119</v>
      </c>
      <c r="M7272" t="s">
        <v>112299</v>
      </c>
      <c r="N7272" t="s">
        <v>247</v>
      </c>
      <c r="O7272" s="3" t="s">
        <v>48120</v>
      </c>
      <c r="P7272" t="s">
        <v>247</v>
      </c>
      <c r="Q7272" t="s">
        <v>247</v>
      </c>
      <c r="R7272" t="s">
        <v>48120</v>
      </c>
      <c r="S7272" s="4" t="str">
        <f t="shared" si="113"/>
        <v>2003</v>
      </c>
    </row>
    <row r="7273" spans="1:19" hidden="1" x14ac:dyDescent="0.35">
      <c r="A7273" t="s">
        <v>48116</v>
      </c>
      <c r="B7273" t="s">
        <v>48117</v>
      </c>
      <c r="C7273" t="s">
        <v>48121</v>
      </c>
      <c r="D7273" t="s">
        <v>48122</v>
      </c>
      <c r="E7273" t="s">
        <v>48123</v>
      </c>
      <c r="F7273" t="s">
        <v>48124</v>
      </c>
      <c r="I7273" t="s">
        <v>48125</v>
      </c>
      <c r="J7273" t="s">
        <v>48126</v>
      </c>
      <c r="M7273" t="s">
        <v>112299</v>
      </c>
      <c r="N7273" t="s">
        <v>247</v>
      </c>
      <c r="O7273" s="3" t="s">
        <v>48127</v>
      </c>
      <c r="P7273" t="s">
        <v>247</v>
      </c>
      <c r="Q7273" t="s">
        <v>247</v>
      </c>
      <c r="R7273" t="s">
        <v>48127</v>
      </c>
      <c r="S7273" s="4" t="str">
        <f t="shared" si="113"/>
        <v>2003</v>
      </c>
    </row>
    <row r="7274" spans="1:19" ht="203" hidden="1" x14ac:dyDescent="0.35">
      <c r="A7274" t="s">
        <v>48123</v>
      </c>
      <c r="B7274" t="s">
        <v>48124</v>
      </c>
      <c r="C7274" t="s">
        <v>48128</v>
      </c>
      <c r="D7274" t="s">
        <v>48129</v>
      </c>
      <c r="E7274" t="s">
        <v>48130</v>
      </c>
      <c r="F7274" t="s">
        <v>48131</v>
      </c>
      <c r="I7274" t="s">
        <v>48132</v>
      </c>
      <c r="J7274" t="s">
        <v>48133</v>
      </c>
      <c r="K7274" s="2" t="s">
        <v>48134</v>
      </c>
      <c r="M7274" t="s">
        <v>112297</v>
      </c>
      <c r="N7274" t="s">
        <v>124</v>
      </c>
      <c r="O7274" s="3" t="s">
        <v>48135</v>
      </c>
      <c r="P7274" t="s">
        <v>124</v>
      </c>
      <c r="Q7274" t="s">
        <v>124</v>
      </c>
      <c r="R7274" t="s">
        <v>48135</v>
      </c>
      <c r="S7274" s="4" t="str">
        <f t="shared" si="113"/>
        <v>2003</v>
      </c>
    </row>
    <row r="7275" spans="1:19" hidden="1" x14ac:dyDescent="0.35">
      <c r="A7275" t="s">
        <v>48130</v>
      </c>
      <c r="B7275" t="s">
        <v>48131</v>
      </c>
      <c r="C7275" t="s">
        <v>48136</v>
      </c>
      <c r="D7275" t="s">
        <v>48137</v>
      </c>
      <c r="E7275" t="s">
        <v>48138</v>
      </c>
      <c r="F7275" t="s">
        <v>48139</v>
      </c>
      <c r="I7275" t="s">
        <v>48140</v>
      </c>
      <c r="J7275" t="s">
        <v>48141</v>
      </c>
      <c r="M7275" t="s">
        <v>112297</v>
      </c>
      <c r="N7275" t="s">
        <v>124</v>
      </c>
      <c r="O7275" s="3" t="s">
        <v>48142</v>
      </c>
      <c r="P7275" t="s">
        <v>124</v>
      </c>
      <c r="Q7275" t="s">
        <v>124</v>
      </c>
      <c r="R7275" t="s">
        <v>48142</v>
      </c>
      <c r="S7275" s="4" t="str">
        <f t="shared" si="113"/>
        <v>2003</v>
      </c>
    </row>
    <row r="7276" spans="1:19" hidden="1" x14ac:dyDescent="0.35">
      <c r="A7276" t="s">
        <v>48138</v>
      </c>
      <c r="B7276" t="s">
        <v>48139</v>
      </c>
      <c r="C7276" t="s">
        <v>48143</v>
      </c>
      <c r="D7276" t="s">
        <v>48144</v>
      </c>
      <c r="E7276" t="s">
        <v>48145</v>
      </c>
      <c r="F7276" t="s">
        <v>48146</v>
      </c>
      <c r="I7276" t="s">
        <v>48147</v>
      </c>
      <c r="J7276" t="s">
        <v>48148</v>
      </c>
      <c r="M7276" t="s">
        <v>112314</v>
      </c>
      <c r="N7276" t="s">
        <v>28736</v>
      </c>
      <c r="O7276" s="3" t="s">
        <v>48149</v>
      </c>
      <c r="P7276" t="s">
        <v>28736</v>
      </c>
      <c r="Q7276" t="s">
        <v>28736</v>
      </c>
      <c r="R7276" t="s">
        <v>48149</v>
      </c>
      <c r="S7276" s="4" t="str">
        <f t="shared" si="113"/>
        <v>2003</v>
      </c>
    </row>
    <row r="7277" spans="1:19" hidden="1" x14ac:dyDescent="0.35">
      <c r="A7277" t="s">
        <v>48145</v>
      </c>
      <c r="B7277" t="s">
        <v>48146</v>
      </c>
      <c r="C7277" t="s">
        <v>48150</v>
      </c>
      <c r="D7277" t="s">
        <v>48151</v>
      </c>
      <c r="E7277" t="s">
        <v>48152</v>
      </c>
      <c r="F7277" t="s">
        <v>48153</v>
      </c>
      <c r="I7277" t="s">
        <v>48154</v>
      </c>
      <c r="J7277" t="s">
        <v>48155</v>
      </c>
      <c r="M7277" t="s">
        <v>112299</v>
      </c>
      <c r="N7277" t="s">
        <v>247</v>
      </c>
      <c r="O7277" s="3" t="s">
        <v>48156</v>
      </c>
      <c r="P7277" t="s">
        <v>247</v>
      </c>
      <c r="Q7277" t="s">
        <v>247</v>
      </c>
      <c r="R7277" t="s">
        <v>48156</v>
      </c>
      <c r="S7277" s="4" t="str">
        <f t="shared" si="113"/>
        <v>2003</v>
      </c>
    </row>
    <row r="7278" spans="1:19" hidden="1" x14ac:dyDescent="0.35">
      <c r="A7278" t="s">
        <v>48152</v>
      </c>
      <c r="B7278" t="s">
        <v>48153</v>
      </c>
      <c r="C7278" t="s">
        <v>48157</v>
      </c>
      <c r="D7278" t="s">
        <v>48158</v>
      </c>
      <c r="E7278" t="s">
        <v>48159</v>
      </c>
      <c r="F7278" t="s">
        <v>48160</v>
      </c>
      <c r="I7278" t="s">
        <v>48161</v>
      </c>
      <c r="J7278" t="s">
        <v>48162</v>
      </c>
      <c r="M7278" t="s">
        <v>112297</v>
      </c>
      <c r="N7278" t="s">
        <v>124</v>
      </c>
      <c r="O7278" s="3" t="s">
        <v>48163</v>
      </c>
      <c r="P7278" t="s">
        <v>124</v>
      </c>
      <c r="Q7278" t="s">
        <v>124</v>
      </c>
      <c r="R7278" t="s">
        <v>48163</v>
      </c>
      <c r="S7278" s="4" t="str">
        <f t="shared" si="113"/>
        <v>2003</v>
      </c>
    </row>
    <row r="7279" spans="1:19" hidden="1" x14ac:dyDescent="0.35">
      <c r="A7279" t="s">
        <v>48159</v>
      </c>
      <c r="B7279" t="s">
        <v>48160</v>
      </c>
      <c r="C7279" t="s">
        <v>48164</v>
      </c>
      <c r="D7279" t="s">
        <v>48165</v>
      </c>
      <c r="E7279" t="s">
        <v>48166</v>
      </c>
      <c r="F7279" t="s">
        <v>48167</v>
      </c>
      <c r="I7279" t="s">
        <v>48168</v>
      </c>
      <c r="J7279" t="s">
        <v>48169</v>
      </c>
      <c r="M7279" t="s">
        <v>112314</v>
      </c>
      <c r="N7279" t="s">
        <v>16314</v>
      </c>
      <c r="O7279" s="3" t="s">
        <v>48170</v>
      </c>
      <c r="P7279" t="s">
        <v>16314</v>
      </c>
      <c r="Q7279" t="s">
        <v>16314</v>
      </c>
      <c r="R7279" t="s">
        <v>48170</v>
      </c>
      <c r="S7279" s="4" t="str">
        <f t="shared" si="113"/>
        <v>2003</v>
      </c>
    </row>
    <row r="7280" spans="1:19" ht="203" hidden="1" x14ac:dyDescent="0.35">
      <c r="A7280" t="s">
        <v>48166</v>
      </c>
      <c r="B7280" t="s">
        <v>48167</v>
      </c>
      <c r="C7280" t="s">
        <v>48171</v>
      </c>
      <c r="D7280" t="s">
        <v>48172</v>
      </c>
      <c r="E7280" t="s">
        <v>48173</v>
      </c>
      <c r="F7280" t="s">
        <v>48174</v>
      </c>
      <c r="I7280" t="s">
        <v>48175</v>
      </c>
      <c r="J7280" t="s">
        <v>48176</v>
      </c>
      <c r="K7280" s="2" t="s">
        <v>48177</v>
      </c>
      <c r="M7280" t="s">
        <v>112315</v>
      </c>
      <c r="N7280" t="s">
        <v>159</v>
      </c>
      <c r="O7280" s="3" t="s">
        <v>48178</v>
      </c>
      <c r="P7280" t="s">
        <v>159</v>
      </c>
      <c r="Q7280" t="s">
        <v>159</v>
      </c>
      <c r="R7280" t="s">
        <v>48178</v>
      </c>
      <c r="S7280" s="4" t="str">
        <f t="shared" si="113"/>
        <v>2003</v>
      </c>
    </row>
    <row r="7281" spans="1:19" hidden="1" x14ac:dyDescent="0.35">
      <c r="A7281" t="s">
        <v>48173</v>
      </c>
      <c r="B7281" t="s">
        <v>48174</v>
      </c>
      <c r="C7281" t="s">
        <v>48179</v>
      </c>
      <c r="D7281" t="s">
        <v>48180</v>
      </c>
      <c r="E7281" t="s">
        <v>48181</v>
      </c>
      <c r="F7281" t="s">
        <v>48182</v>
      </c>
      <c r="I7281" t="s">
        <v>48183</v>
      </c>
      <c r="J7281" t="s">
        <v>48184</v>
      </c>
      <c r="M7281" t="s">
        <v>112297</v>
      </c>
      <c r="N7281" t="s">
        <v>16314</v>
      </c>
      <c r="O7281" s="3" t="s">
        <v>48185</v>
      </c>
      <c r="P7281" t="s">
        <v>16314</v>
      </c>
      <c r="Q7281" t="s">
        <v>16314</v>
      </c>
      <c r="R7281" t="s">
        <v>48185</v>
      </c>
      <c r="S7281" s="4" t="str">
        <f t="shared" si="113"/>
        <v>2003</v>
      </c>
    </row>
    <row r="7282" spans="1:19" hidden="1" x14ac:dyDescent="0.35">
      <c r="A7282" t="s">
        <v>48181</v>
      </c>
      <c r="B7282" t="s">
        <v>48182</v>
      </c>
      <c r="C7282" t="s">
        <v>48186</v>
      </c>
      <c r="D7282" t="s">
        <v>48187</v>
      </c>
      <c r="E7282" t="s">
        <v>48188</v>
      </c>
      <c r="F7282" t="s">
        <v>48189</v>
      </c>
      <c r="I7282" t="s">
        <v>48190</v>
      </c>
      <c r="J7282" t="s">
        <v>48191</v>
      </c>
      <c r="M7282" t="s">
        <v>112297</v>
      </c>
      <c r="N7282" t="s">
        <v>16314</v>
      </c>
      <c r="O7282" s="3" t="s">
        <v>48192</v>
      </c>
      <c r="P7282" t="s">
        <v>16314</v>
      </c>
      <c r="Q7282" t="s">
        <v>16314</v>
      </c>
      <c r="R7282" t="s">
        <v>48192</v>
      </c>
      <c r="S7282" s="4" t="str">
        <f t="shared" si="113"/>
        <v>2003</v>
      </c>
    </row>
    <row r="7283" spans="1:19" hidden="1" x14ac:dyDescent="0.35">
      <c r="A7283" t="s">
        <v>48188</v>
      </c>
      <c r="B7283" t="s">
        <v>48189</v>
      </c>
      <c r="C7283" t="s">
        <v>48193</v>
      </c>
      <c r="D7283" t="s">
        <v>48194</v>
      </c>
      <c r="E7283" t="s">
        <v>48195</v>
      </c>
      <c r="F7283" t="s">
        <v>48196</v>
      </c>
      <c r="I7283" t="s">
        <v>48197</v>
      </c>
      <c r="J7283" t="s">
        <v>48198</v>
      </c>
      <c r="M7283" t="s">
        <v>112297</v>
      </c>
      <c r="N7283" t="s">
        <v>124</v>
      </c>
      <c r="O7283" s="3" t="s">
        <v>48199</v>
      </c>
      <c r="P7283" t="s">
        <v>124</v>
      </c>
      <c r="Q7283" t="s">
        <v>124</v>
      </c>
      <c r="R7283" t="s">
        <v>48199</v>
      </c>
      <c r="S7283" s="4" t="str">
        <f t="shared" si="113"/>
        <v>2003</v>
      </c>
    </row>
    <row r="7284" spans="1:19" hidden="1" x14ac:dyDescent="0.35">
      <c r="A7284" t="s">
        <v>48195</v>
      </c>
      <c r="B7284" t="s">
        <v>48196</v>
      </c>
      <c r="C7284" t="s">
        <v>48200</v>
      </c>
      <c r="D7284" t="s">
        <v>48201</v>
      </c>
      <c r="E7284" t="s">
        <v>48202</v>
      </c>
      <c r="F7284" t="s">
        <v>48203</v>
      </c>
      <c r="I7284" t="s">
        <v>48204</v>
      </c>
      <c r="J7284" t="s">
        <v>48205</v>
      </c>
      <c r="M7284" t="s">
        <v>112297</v>
      </c>
      <c r="N7284" t="s">
        <v>124</v>
      </c>
      <c r="O7284" s="3" t="s">
        <v>48206</v>
      </c>
      <c r="P7284" t="s">
        <v>124</v>
      </c>
      <c r="Q7284" t="s">
        <v>124</v>
      </c>
      <c r="R7284" t="s">
        <v>48206</v>
      </c>
      <c r="S7284" s="4" t="str">
        <f t="shared" si="113"/>
        <v>2003</v>
      </c>
    </row>
    <row r="7285" spans="1:19" hidden="1" x14ac:dyDescent="0.35">
      <c r="A7285" t="s">
        <v>48202</v>
      </c>
      <c r="B7285" t="s">
        <v>48203</v>
      </c>
      <c r="C7285" t="s">
        <v>48207</v>
      </c>
      <c r="D7285" t="s">
        <v>48208</v>
      </c>
      <c r="E7285" t="s">
        <v>48209</v>
      </c>
      <c r="F7285" t="s">
        <v>48210</v>
      </c>
      <c r="I7285" t="s">
        <v>48211</v>
      </c>
      <c r="J7285" t="s">
        <v>48212</v>
      </c>
      <c r="M7285" t="s">
        <v>16314</v>
      </c>
      <c r="N7285" t="s">
        <v>16314</v>
      </c>
      <c r="O7285" s="3" t="s">
        <v>48213</v>
      </c>
      <c r="P7285" t="s">
        <v>16314</v>
      </c>
      <c r="Q7285" t="s">
        <v>16314</v>
      </c>
      <c r="R7285" t="s">
        <v>48213</v>
      </c>
      <c r="S7285" s="4" t="str">
        <f t="shared" si="113"/>
        <v>2003</v>
      </c>
    </row>
    <row r="7286" spans="1:19" hidden="1" x14ac:dyDescent="0.35">
      <c r="A7286" t="s">
        <v>48209</v>
      </c>
      <c r="B7286" t="s">
        <v>48210</v>
      </c>
      <c r="C7286" t="s">
        <v>48214</v>
      </c>
      <c r="D7286">
        <v>727112634</v>
      </c>
      <c r="E7286" t="s">
        <v>48215</v>
      </c>
      <c r="F7286" t="s">
        <v>48216</v>
      </c>
      <c r="I7286" t="s">
        <v>48217</v>
      </c>
      <c r="J7286" t="s">
        <v>48218</v>
      </c>
      <c r="M7286" t="s">
        <v>112297</v>
      </c>
      <c r="N7286" t="s">
        <v>124</v>
      </c>
      <c r="O7286" s="3" t="s">
        <v>48219</v>
      </c>
      <c r="P7286" t="s">
        <v>124</v>
      </c>
      <c r="Q7286" t="s">
        <v>124</v>
      </c>
      <c r="R7286" t="s">
        <v>48219</v>
      </c>
      <c r="S7286" s="4" t="str">
        <f t="shared" si="113"/>
        <v>2003</v>
      </c>
    </row>
    <row r="7287" spans="1:19" hidden="1" x14ac:dyDescent="0.35">
      <c r="A7287" t="s">
        <v>48215</v>
      </c>
      <c r="B7287" t="s">
        <v>48216</v>
      </c>
      <c r="C7287" t="s">
        <v>48220</v>
      </c>
      <c r="D7287" t="s">
        <v>48221</v>
      </c>
      <c r="E7287" t="s">
        <v>48222</v>
      </c>
      <c r="F7287" t="s">
        <v>48223</v>
      </c>
      <c r="I7287" t="s">
        <v>48224</v>
      </c>
      <c r="J7287" t="s">
        <v>48225</v>
      </c>
      <c r="M7287" t="s">
        <v>112297</v>
      </c>
      <c r="N7287" t="s">
        <v>124</v>
      </c>
      <c r="O7287" s="3" t="s">
        <v>48226</v>
      </c>
      <c r="P7287" t="s">
        <v>124</v>
      </c>
      <c r="Q7287" t="s">
        <v>124</v>
      </c>
      <c r="R7287" t="s">
        <v>48226</v>
      </c>
      <c r="S7287" s="4" t="str">
        <f t="shared" si="113"/>
        <v>2003</v>
      </c>
    </row>
    <row r="7288" spans="1:19" hidden="1" x14ac:dyDescent="0.35">
      <c r="A7288" t="s">
        <v>48222</v>
      </c>
      <c r="B7288" t="s">
        <v>48223</v>
      </c>
      <c r="C7288" s="1" t="s">
        <v>48227</v>
      </c>
      <c r="D7288" s="1" t="s">
        <v>48228</v>
      </c>
      <c r="E7288" t="s">
        <v>48229</v>
      </c>
      <c r="F7288" t="s">
        <v>48230</v>
      </c>
      <c r="I7288" t="s">
        <v>48231</v>
      </c>
      <c r="J7288" t="s">
        <v>48232</v>
      </c>
      <c r="M7288" t="s">
        <v>112297</v>
      </c>
      <c r="N7288" t="s">
        <v>16314</v>
      </c>
      <c r="O7288" s="3" t="s">
        <v>48233</v>
      </c>
      <c r="P7288" t="s">
        <v>16314</v>
      </c>
      <c r="Q7288" t="s">
        <v>16314</v>
      </c>
      <c r="R7288" t="s">
        <v>48233</v>
      </c>
      <c r="S7288" s="4" t="str">
        <f t="shared" si="113"/>
        <v>2003</v>
      </c>
    </row>
    <row r="7289" spans="1:19" hidden="1" x14ac:dyDescent="0.35">
      <c r="A7289" t="s">
        <v>48229</v>
      </c>
      <c r="B7289" t="s">
        <v>48230</v>
      </c>
      <c r="C7289" t="s">
        <v>48234</v>
      </c>
      <c r="D7289" t="s">
        <v>48235</v>
      </c>
      <c r="E7289" t="s">
        <v>48236</v>
      </c>
      <c r="F7289" t="s">
        <v>48237</v>
      </c>
      <c r="I7289" t="s">
        <v>48238</v>
      </c>
      <c r="J7289" t="s">
        <v>48239</v>
      </c>
      <c r="M7289" t="s">
        <v>112297</v>
      </c>
      <c r="N7289" t="s">
        <v>124</v>
      </c>
      <c r="O7289" s="3" t="s">
        <v>48240</v>
      </c>
      <c r="P7289" t="s">
        <v>124</v>
      </c>
      <c r="Q7289" t="s">
        <v>124</v>
      </c>
      <c r="R7289" t="s">
        <v>48240</v>
      </c>
      <c r="S7289" s="4" t="str">
        <f t="shared" si="113"/>
        <v>2003</v>
      </c>
    </row>
    <row r="7290" spans="1:19" hidden="1" x14ac:dyDescent="0.35">
      <c r="A7290" t="s">
        <v>48236</v>
      </c>
      <c r="B7290" t="s">
        <v>48237</v>
      </c>
      <c r="C7290" t="s">
        <v>48241</v>
      </c>
      <c r="D7290" t="s">
        <v>48242</v>
      </c>
      <c r="E7290" t="s">
        <v>48243</v>
      </c>
      <c r="F7290" t="s">
        <v>48244</v>
      </c>
      <c r="I7290" t="s">
        <v>48245</v>
      </c>
      <c r="J7290" t="s">
        <v>48246</v>
      </c>
      <c r="M7290" t="s">
        <v>112297</v>
      </c>
      <c r="N7290" t="s">
        <v>16314</v>
      </c>
      <c r="O7290" s="3" t="s">
        <v>48247</v>
      </c>
      <c r="P7290" t="s">
        <v>16314</v>
      </c>
      <c r="Q7290" t="s">
        <v>16314</v>
      </c>
      <c r="R7290" t="s">
        <v>48247</v>
      </c>
      <c r="S7290" s="4" t="str">
        <f t="shared" si="113"/>
        <v>2003</v>
      </c>
    </row>
    <row r="7291" spans="1:19" hidden="1" x14ac:dyDescent="0.35">
      <c r="A7291" t="s">
        <v>48243</v>
      </c>
      <c r="B7291" t="s">
        <v>48244</v>
      </c>
      <c r="C7291" t="s">
        <v>48248</v>
      </c>
      <c r="D7291" t="s">
        <v>48249</v>
      </c>
      <c r="E7291" t="s">
        <v>48250</v>
      </c>
      <c r="F7291" t="s">
        <v>48251</v>
      </c>
      <c r="I7291" t="s">
        <v>48252</v>
      </c>
      <c r="J7291" t="s">
        <v>48253</v>
      </c>
      <c r="M7291" t="s">
        <v>112297</v>
      </c>
      <c r="N7291" t="s">
        <v>124</v>
      </c>
      <c r="O7291" s="3" t="s">
        <v>48254</v>
      </c>
      <c r="P7291" t="s">
        <v>124</v>
      </c>
      <c r="Q7291" t="s">
        <v>124</v>
      </c>
      <c r="R7291" t="s">
        <v>48254</v>
      </c>
      <c r="S7291" s="4" t="str">
        <f t="shared" si="113"/>
        <v>2003</v>
      </c>
    </row>
    <row r="7292" spans="1:19" hidden="1" x14ac:dyDescent="0.35">
      <c r="A7292" t="s">
        <v>48250</v>
      </c>
      <c r="B7292" t="s">
        <v>48251</v>
      </c>
      <c r="C7292" t="s">
        <v>48255</v>
      </c>
      <c r="D7292" t="s">
        <v>48256</v>
      </c>
      <c r="E7292" t="s">
        <v>48257</v>
      </c>
      <c r="F7292" t="s">
        <v>48258</v>
      </c>
      <c r="I7292" t="s">
        <v>48259</v>
      </c>
      <c r="J7292" t="s">
        <v>48260</v>
      </c>
      <c r="M7292" t="s">
        <v>112298</v>
      </c>
      <c r="N7292" t="s">
        <v>28</v>
      </c>
      <c r="O7292" s="3" t="s">
        <v>48261</v>
      </c>
      <c r="P7292" t="s">
        <v>16314</v>
      </c>
      <c r="Q7292" t="s">
        <v>16314</v>
      </c>
      <c r="R7292" t="s">
        <v>48261</v>
      </c>
      <c r="S7292" s="4" t="str">
        <f t="shared" si="113"/>
        <v>2003</v>
      </c>
    </row>
    <row r="7293" spans="1:19" hidden="1" x14ac:dyDescent="0.35">
      <c r="A7293" t="s">
        <v>48257</v>
      </c>
      <c r="B7293" t="s">
        <v>48258</v>
      </c>
      <c r="C7293" t="s">
        <v>48262</v>
      </c>
      <c r="D7293" t="s">
        <v>48263</v>
      </c>
      <c r="E7293" t="s">
        <v>48264</v>
      </c>
      <c r="F7293" t="s">
        <v>48265</v>
      </c>
      <c r="I7293" t="s">
        <v>48266</v>
      </c>
      <c r="J7293" t="s">
        <v>48267</v>
      </c>
      <c r="M7293" t="s">
        <v>112299</v>
      </c>
      <c r="N7293" t="s">
        <v>247</v>
      </c>
      <c r="O7293" s="3" t="s">
        <v>48268</v>
      </c>
      <c r="P7293" t="s">
        <v>247</v>
      </c>
      <c r="Q7293" t="s">
        <v>247</v>
      </c>
      <c r="R7293" t="s">
        <v>48268</v>
      </c>
      <c r="S7293" s="4" t="str">
        <f t="shared" si="113"/>
        <v>2003</v>
      </c>
    </row>
    <row r="7294" spans="1:19" hidden="1" x14ac:dyDescent="0.35">
      <c r="A7294" t="s">
        <v>48264</v>
      </c>
      <c r="B7294" t="s">
        <v>48265</v>
      </c>
      <c r="C7294" t="s">
        <v>48269</v>
      </c>
      <c r="D7294" t="s">
        <v>48270</v>
      </c>
      <c r="E7294" t="s">
        <v>48271</v>
      </c>
      <c r="F7294" t="s">
        <v>48272</v>
      </c>
      <c r="I7294" t="s">
        <v>48273</v>
      </c>
      <c r="J7294" t="s">
        <v>48274</v>
      </c>
      <c r="M7294" t="s">
        <v>112298</v>
      </c>
      <c r="N7294" t="s">
        <v>28</v>
      </c>
      <c r="O7294" s="3" t="s">
        <v>48275</v>
      </c>
      <c r="P7294" t="s">
        <v>16314</v>
      </c>
      <c r="Q7294" t="s">
        <v>16314</v>
      </c>
      <c r="R7294" t="s">
        <v>48275</v>
      </c>
      <c r="S7294" s="4" t="str">
        <f t="shared" si="113"/>
        <v>2003</v>
      </c>
    </row>
    <row r="7295" spans="1:19" hidden="1" x14ac:dyDescent="0.35">
      <c r="A7295" t="s">
        <v>48271</v>
      </c>
      <c r="B7295" t="s">
        <v>48272</v>
      </c>
      <c r="C7295" t="s">
        <v>48276</v>
      </c>
      <c r="D7295" t="s">
        <v>48277</v>
      </c>
      <c r="E7295" t="s">
        <v>48278</v>
      </c>
      <c r="F7295" t="s">
        <v>48279</v>
      </c>
      <c r="I7295" t="s">
        <v>48280</v>
      </c>
      <c r="J7295" t="s">
        <v>48281</v>
      </c>
      <c r="M7295" t="s">
        <v>112297</v>
      </c>
      <c r="N7295" t="s">
        <v>124</v>
      </c>
      <c r="O7295" s="3" t="s">
        <v>48282</v>
      </c>
      <c r="P7295" t="s">
        <v>124</v>
      </c>
      <c r="Q7295" t="s">
        <v>124</v>
      </c>
      <c r="R7295" t="s">
        <v>48282</v>
      </c>
      <c r="S7295" s="4" t="str">
        <f t="shared" si="113"/>
        <v>2003</v>
      </c>
    </row>
    <row r="7296" spans="1:19" hidden="1" x14ac:dyDescent="0.35">
      <c r="A7296" t="s">
        <v>48278</v>
      </c>
      <c r="B7296" t="s">
        <v>48279</v>
      </c>
      <c r="C7296" t="s">
        <v>48283</v>
      </c>
      <c r="D7296" t="s">
        <v>48284</v>
      </c>
      <c r="E7296" t="s">
        <v>48285</v>
      </c>
      <c r="F7296" t="s">
        <v>48286</v>
      </c>
      <c r="I7296" t="s">
        <v>48287</v>
      </c>
      <c r="J7296" t="s">
        <v>48288</v>
      </c>
      <c r="M7296" t="s">
        <v>112299</v>
      </c>
      <c r="N7296" t="s">
        <v>247</v>
      </c>
      <c r="O7296" s="3" t="s">
        <v>48289</v>
      </c>
      <c r="P7296" t="s">
        <v>247</v>
      </c>
      <c r="Q7296" t="s">
        <v>247</v>
      </c>
      <c r="R7296" t="s">
        <v>48289</v>
      </c>
      <c r="S7296" s="4" t="str">
        <f t="shared" si="113"/>
        <v>2003</v>
      </c>
    </row>
    <row r="7297" spans="1:19" hidden="1" x14ac:dyDescent="0.35">
      <c r="A7297" t="s">
        <v>48285</v>
      </c>
      <c r="B7297" t="s">
        <v>48286</v>
      </c>
      <c r="C7297" t="s">
        <v>48290</v>
      </c>
      <c r="D7297" t="s">
        <v>48291</v>
      </c>
      <c r="E7297" t="s">
        <v>48292</v>
      </c>
      <c r="F7297" t="s">
        <v>48293</v>
      </c>
      <c r="I7297" t="s">
        <v>48294</v>
      </c>
      <c r="J7297" t="s">
        <v>48295</v>
      </c>
      <c r="M7297" t="s">
        <v>112297</v>
      </c>
      <c r="N7297" t="s">
        <v>124</v>
      </c>
      <c r="O7297" s="3" t="s">
        <v>48296</v>
      </c>
      <c r="P7297" t="s">
        <v>124</v>
      </c>
      <c r="Q7297" t="s">
        <v>124</v>
      </c>
      <c r="R7297" t="s">
        <v>48296</v>
      </c>
      <c r="S7297" s="4" t="str">
        <f t="shared" si="113"/>
        <v>2003</v>
      </c>
    </row>
    <row r="7298" spans="1:19" hidden="1" x14ac:dyDescent="0.35">
      <c r="A7298" t="s">
        <v>48292</v>
      </c>
      <c r="B7298" t="s">
        <v>48293</v>
      </c>
      <c r="C7298" t="s">
        <v>48297</v>
      </c>
      <c r="D7298" t="s">
        <v>48298</v>
      </c>
      <c r="E7298" t="s">
        <v>48299</v>
      </c>
      <c r="F7298" t="s">
        <v>48300</v>
      </c>
      <c r="I7298" t="s">
        <v>48301</v>
      </c>
      <c r="J7298" t="s">
        <v>48302</v>
      </c>
      <c r="M7298" t="s">
        <v>112297</v>
      </c>
      <c r="N7298" t="s">
        <v>124</v>
      </c>
      <c r="O7298" s="3" t="s">
        <v>48303</v>
      </c>
      <c r="P7298" t="s">
        <v>124</v>
      </c>
      <c r="Q7298" t="s">
        <v>124</v>
      </c>
      <c r="R7298" t="s">
        <v>48303</v>
      </c>
      <c r="S7298" s="4" t="str">
        <f t="shared" si="113"/>
        <v>2003</v>
      </c>
    </row>
    <row r="7299" spans="1:19" hidden="1" x14ac:dyDescent="0.35">
      <c r="A7299" t="s">
        <v>48299</v>
      </c>
      <c r="B7299" t="s">
        <v>48300</v>
      </c>
      <c r="C7299" t="s">
        <v>48304</v>
      </c>
      <c r="D7299" t="s">
        <v>48305</v>
      </c>
      <c r="E7299" t="s">
        <v>48306</v>
      </c>
      <c r="F7299" t="s">
        <v>48307</v>
      </c>
      <c r="I7299" t="s">
        <v>48308</v>
      </c>
      <c r="J7299" t="s">
        <v>48309</v>
      </c>
      <c r="M7299" t="s">
        <v>112297</v>
      </c>
      <c r="N7299" t="s">
        <v>124</v>
      </c>
      <c r="O7299" s="3" t="s">
        <v>48310</v>
      </c>
      <c r="P7299" t="s">
        <v>124</v>
      </c>
      <c r="Q7299" t="s">
        <v>124</v>
      </c>
      <c r="R7299" t="s">
        <v>48310</v>
      </c>
      <c r="S7299" s="4" t="str">
        <f t="shared" ref="S7299:S7362" si="114">LEFT(RIGHT(R7299,19),4)</f>
        <v>2003</v>
      </c>
    </row>
    <row r="7300" spans="1:19" hidden="1" x14ac:dyDescent="0.35">
      <c r="A7300" t="s">
        <v>48306</v>
      </c>
      <c r="B7300" t="s">
        <v>48307</v>
      </c>
      <c r="C7300" t="s">
        <v>48311</v>
      </c>
      <c r="D7300" t="s">
        <v>48312</v>
      </c>
      <c r="E7300" t="s">
        <v>48313</v>
      </c>
      <c r="F7300" t="s">
        <v>48314</v>
      </c>
      <c r="I7300" t="s">
        <v>11132</v>
      </c>
      <c r="J7300" t="s">
        <v>10777</v>
      </c>
      <c r="M7300" t="s">
        <v>112298</v>
      </c>
      <c r="N7300" t="s">
        <v>28</v>
      </c>
      <c r="O7300" s="3" t="s">
        <v>48315</v>
      </c>
      <c r="P7300" t="s">
        <v>16314</v>
      </c>
      <c r="Q7300" t="s">
        <v>16314</v>
      </c>
      <c r="R7300" t="s">
        <v>48315</v>
      </c>
      <c r="S7300" s="4" t="str">
        <f t="shared" si="114"/>
        <v>2003</v>
      </c>
    </row>
    <row r="7301" spans="1:19" hidden="1" x14ac:dyDescent="0.35">
      <c r="A7301" t="s">
        <v>48313</v>
      </c>
      <c r="B7301" t="s">
        <v>48314</v>
      </c>
      <c r="C7301" t="s">
        <v>48316</v>
      </c>
      <c r="D7301" t="s">
        <v>48317</v>
      </c>
      <c r="E7301" t="s">
        <v>48318</v>
      </c>
      <c r="F7301" t="s">
        <v>48319</v>
      </c>
      <c r="I7301" t="s">
        <v>48320</v>
      </c>
      <c r="J7301" t="s">
        <v>48321</v>
      </c>
      <c r="M7301" t="s">
        <v>112297</v>
      </c>
      <c r="N7301" t="s">
        <v>124</v>
      </c>
      <c r="O7301" s="3" t="s">
        <v>48322</v>
      </c>
      <c r="P7301" t="s">
        <v>124</v>
      </c>
      <c r="Q7301" t="s">
        <v>124</v>
      </c>
      <c r="R7301" t="s">
        <v>48322</v>
      </c>
      <c r="S7301" s="4" t="str">
        <f t="shared" si="114"/>
        <v>2003</v>
      </c>
    </row>
    <row r="7302" spans="1:19" hidden="1" x14ac:dyDescent="0.35">
      <c r="A7302" t="s">
        <v>48318</v>
      </c>
      <c r="B7302" t="s">
        <v>48319</v>
      </c>
      <c r="C7302" t="s">
        <v>48323</v>
      </c>
      <c r="D7302">
        <v>536614926</v>
      </c>
      <c r="E7302" t="s">
        <v>48324</v>
      </c>
      <c r="F7302" t="s">
        <v>48325</v>
      </c>
      <c r="I7302" t="s">
        <v>48326</v>
      </c>
      <c r="J7302" t="s">
        <v>48327</v>
      </c>
      <c r="M7302" t="s">
        <v>112298</v>
      </c>
      <c r="N7302" t="s">
        <v>28</v>
      </c>
      <c r="O7302" s="3" t="s">
        <v>48328</v>
      </c>
      <c r="P7302" t="s">
        <v>16314</v>
      </c>
      <c r="Q7302" t="s">
        <v>16314</v>
      </c>
      <c r="R7302" t="s">
        <v>48328</v>
      </c>
      <c r="S7302" s="4" t="str">
        <f t="shared" si="114"/>
        <v>2003</v>
      </c>
    </row>
    <row r="7303" spans="1:19" hidden="1" x14ac:dyDescent="0.35">
      <c r="A7303" t="s">
        <v>48324</v>
      </c>
      <c r="B7303" t="s">
        <v>48325</v>
      </c>
      <c r="C7303" t="s">
        <v>48329</v>
      </c>
      <c r="D7303" t="s">
        <v>48330</v>
      </c>
      <c r="E7303" t="s">
        <v>48331</v>
      </c>
      <c r="F7303" t="s">
        <v>48332</v>
      </c>
      <c r="I7303" t="s">
        <v>48333</v>
      </c>
      <c r="J7303" t="s">
        <v>48334</v>
      </c>
      <c r="M7303" t="s">
        <v>112314</v>
      </c>
      <c r="N7303" t="s">
        <v>28736</v>
      </c>
      <c r="O7303" s="3" t="s">
        <v>48335</v>
      </c>
      <c r="P7303" t="s">
        <v>28736</v>
      </c>
      <c r="Q7303" t="s">
        <v>28736</v>
      </c>
      <c r="R7303" t="s">
        <v>48335</v>
      </c>
      <c r="S7303" s="4" t="str">
        <f t="shared" si="114"/>
        <v>2003</v>
      </c>
    </row>
    <row r="7304" spans="1:19" hidden="1" x14ac:dyDescent="0.35">
      <c r="A7304" t="s">
        <v>48331</v>
      </c>
      <c r="B7304" t="s">
        <v>48332</v>
      </c>
      <c r="C7304" t="s">
        <v>48336</v>
      </c>
      <c r="D7304" t="s">
        <v>48337</v>
      </c>
      <c r="E7304" t="s">
        <v>48338</v>
      </c>
      <c r="F7304" t="s">
        <v>48339</v>
      </c>
      <c r="I7304" t="s">
        <v>48340</v>
      </c>
      <c r="J7304" t="s">
        <v>48341</v>
      </c>
      <c r="M7304" t="s">
        <v>112297</v>
      </c>
      <c r="N7304" t="s">
        <v>124</v>
      </c>
      <c r="O7304" s="3" t="s">
        <v>48342</v>
      </c>
      <c r="P7304" t="s">
        <v>124</v>
      </c>
      <c r="Q7304" t="s">
        <v>124</v>
      </c>
      <c r="R7304" t="s">
        <v>48342</v>
      </c>
      <c r="S7304" s="4" t="str">
        <f t="shared" si="114"/>
        <v>2003</v>
      </c>
    </row>
    <row r="7305" spans="1:19" hidden="1" x14ac:dyDescent="0.35">
      <c r="A7305" t="s">
        <v>48338</v>
      </c>
      <c r="B7305" t="s">
        <v>48339</v>
      </c>
      <c r="C7305" t="s">
        <v>48343</v>
      </c>
      <c r="D7305" t="s">
        <v>48344</v>
      </c>
      <c r="E7305" t="s">
        <v>48345</v>
      </c>
      <c r="F7305" t="s">
        <v>48346</v>
      </c>
      <c r="I7305" t="s">
        <v>48347</v>
      </c>
      <c r="J7305" t="s">
        <v>48348</v>
      </c>
      <c r="M7305" t="s">
        <v>112297</v>
      </c>
      <c r="N7305" t="s">
        <v>124</v>
      </c>
      <c r="O7305" s="3" t="s">
        <v>48349</v>
      </c>
      <c r="P7305" t="s">
        <v>124</v>
      </c>
      <c r="Q7305" t="s">
        <v>124</v>
      </c>
      <c r="R7305" t="s">
        <v>48349</v>
      </c>
      <c r="S7305" s="4" t="str">
        <f t="shared" si="114"/>
        <v>2003</v>
      </c>
    </row>
    <row r="7306" spans="1:19" hidden="1" x14ac:dyDescent="0.35">
      <c r="A7306" t="s">
        <v>48345</v>
      </c>
      <c r="B7306" t="s">
        <v>48346</v>
      </c>
      <c r="C7306" t="s">
        <v>48350</v>
      </c>
      <c r="D7306" t="s">
        <v>48351</v>
      </c>
      <c r="E7306" t="s">
        <v>48352</v>
      </c>
      <c r="F7306" t="s">
        <v>48353</v>
      </c>
      <c r="I7306" t="s">
        <v>48354</v>
      </c>
      <c r="J7306" t="s">
        <v>48355</v>
      </c>
      <c r="M7306" t="s">
        <v>112297</v>
      </c>
      <c r="N7306" t="s">
        <v>124</v>
      </c>
      <c r="O7306" s="3" t="s">
        <v>48356</v>
      </c>
      <c r="P7306" t="s">
        <v>124</v>
      </c>
      <c r="Q7306" t="s">
        <v>124</v>
      </c>
      <c r="R7306" t="s">
        <v>48356</v>
      </c>
      <c r="S7306" s="4" t="str">
        <f t="shared" si="114"/>
        <v>2003</v>
      </c>
    </row>
    <row r="7307" spans="1:19" hidden="1" x14ac:dyDescent="0.35">
      <c r="A7307" t="s">
        <v>48352</v>
      </c>
      <c r="B7307" t="s">
        <v>48353</v>
      </c>
      <c r="C7307" t="s">
        <v>48357</v>
      </c>
      <c r="D7307" t="s">
        <v>48358</v>
      </c>
      <c r="E7307" t="s">
        <v>48359</v>
      </c>
      <c r="F7307" t="s">
        <v>48360</v>
      </c>
      <c r="I7307" t="s">
        <v>48361</v>
      </c>
      <c r="J7307" t="s">
        <v>48362</v>
      </c>
      <c r="M7307" t="s">
        <v>112298</v>
      </c>
      <c r="N7307" t="s">
        <v>28</v>
      </c>
      <c r="O7307" s="3" t="s">
        <v>48363</v>
      </c>
      <c r="P7307" t="s">
        <v>16314</v>
      </c>
      <c r="Q7307" t="s">
        <v>16314</v>
      </c>
      <c r="R7307" t="s">
        <v>48363</v>
      </c>
      <c r="S7307" s="4" t="str">
        <f t="shared" si="114"/>
        <v>2003</v>
      </c>
    </row>
    <row r="7308" spans="1:19" hidden="1" x14ac:dyDescent="0.35">
      <c r="A7308" t="s">
        <v>48359</v>
      </c>
      <c r="B7308" t="s">
        <v>48360</v>
      </c>
      <c r="C7308" t="s">
        <v>48364</v>
      </c>
      <c r="D7308" t="s">
        <v>48365</v>
      </c>
      <c r="E7308" t="s">
        <v>48366</v>
      </c>
      <c r="F7308" t="s">
        <v>48367</v>
      </c>
      <c r="I7308" t="s">
        <v>14929</v>
      </c>
      <c r="J7308" t="s">
        <v>14930</v>
      </c>
      <c r="M7308" t="s">
        <v>112297</v>
      </c>
      <c r="N7308" t="s">
        <v>16314</v>
      </c>
      <c r="O7308" s="3" t="s">
        <v>48368</v>
      </c>
      <c r="P7308" t="s">
        <v>16314</v>
      </c>
      <c r="Q7308" t="s">
        <v>16314</v>
      </c>
      <c r="R7308" t="s">
        <v>48368</v>
      </c>
      <c r="S7308" s="4" t="str">
        <f t="shared" si="114"/>
        <v>2003</v>
      </c>
    </row>
    <row r="7309" spans="1:19" hidden="1" x14ac:dyDescent="0.35">
      <c r="A7309" t="s">
        <v>48366</v>
      </c>
      <c r="B7309" t="s">
        <v>48367</v>
      </c>
      <c r="C7309" t="s">
        <v>48369</v>
      </c>
      <c r="D7309" t="s">
        <v>48370</v>
      </c>
      <c r="E7309" t="s">
        <v>48371</v>
      </c>
      <c r="F7309" t="s">
        <v>48372</v>
      </c>
      <c r="I7309" t="s">
        <v>48373</v>
      </c>
      <c r="J7309" t="s">
        <v>1022</v>
      </c>
      <c r="M7309" t="s">
        <v>112297</v>
      </c>
      <c r="N7309" t="s">
        <v>124</v>
      </c>
      <c r="O7309" s="3" t="s">
        <v>48374</v>
      </c>
      <c r="P7309" t="s">
        <v>124</v>
      </c>
      <c r="Q7309" t="s">
        <v>124</v>
      </c>
      <c r="R7309" t="s">
        <v>48374</v>
      </c>
      <c r="S7309" s="4" t="str">
        <f t="shared" si="114"/>
        <v>2003</v>
      </c>
    </row>
    <row r="7310" spans="1:19" hidden="1" x14ac:dyDescent="0.35">
      <c r="A7310" t="s">
        <v>48371</v>
      </c>
      <c r="B7310" t="s">
        <v>48372</v>
      </c>
      <c r="C7310" t="s">
        <v>48375</v>
      </c>
      <c r="D7310" t="s">
        <v>48376</v>
      </c>
      <c r="E7310" t="s">
        <v>48377</v>
      </c>
      <c r="F7310" t="s">
        <v>48378</v>
      </c>
      <c r="I7310" t="s">
        <v>48379</v>
      </c>
      <c r="J7310" t="s">
        <v>48380</v>
      </c>
      <c r="M7310" t="s">
        <v>112297</v>
      </c>
      <c r="N7310" t="s">
        <v>124</v>
      </c>
      <c r="O7310" s="3" t="s">
        <v>48381</v>
      </c>
      <c r="P7310" t="s">
        <v>124</v>
      </c>
      <c r="Q7310" t="s">
        <v>124</v>
      </c>
      <c r="R7310" t="s">
        <v>48381</v>
      </c>
      <c r="S7310" s="4" t="str">
        <f t="shared" si="114"/>
        <v>2003</v>
      </c>
    </row>
    <row r="7311" spans="1:19" hidden="1" x14ac:dyDescent="0.35">
      <c r="A7311" t="s">
        <v>48377</v>
      </c>
      <c r="B7311" t="s">
        <v>48378</v>
      </c>
      <c r="C7311" t="s">
        <v>48382</v>
      </c>
      <c r="D7311" t="s">
        <v>48383</v>
      </c>
      <c r="E7311" t="s">
        <v>48384</v>
      </c>
      <c r="F7311" t="s">
        <v>48385</v>
      </c>
      <c r="I7311" t="s">
        <v>48386</v>
      </c>
      <c r="J7311" t="s">
        <v>48387</v>
      </c>
      <c r="M7311" t="s">
        <v>112297</v>
      </c>
      <c r="N7311" t="s">
        <v>124</v>
      </c>
      <c r="O7311" s="3" t="s">
        <v>48388</v>
      </c>
      <c r="P7311" t="s">
        <v>124</v>
      </c>
      <c r="Q7311" t="s">
        <v>124</v>
      </c>
      <c r="R7311" t="s">
        <v>48388</v>
      </c>
      <c r="S7311" s="4" t="str">
        <f t="shared" si="114"/>
        <v>2003</v>
      </c>
    </row>
    <row r="7312" spans="1:19" hidden="1" x14ac:dyDescent="0.35">
      <c r="A7312" t="s">
        <v>48384</v>
      </c>
      <c r="B7312" t="s">
        <v>48385</v>
      </c>
      <c r="C7312" t="s">
        <v>48389</v>
      </c>
      <c r="D7312" t="s">
        <v>48390</v>
      </c>
      <c r="E7312" t="s">
        <v>48391</v>
      </c>
      <c r="F7312" t="s">
        <v>48392</v>
      </c>
      <c r="I7312" t="s">
        <v>48393</v>
      </c>
      <c r="J7312" t="s">
        <v>48394</v>
      </c>
      <c r="M7312" t="s">
        <v>112299</v>
      </c>
      <c r="N7312" t="s">
        <v>247</v>
      </c>
      <c r="O7312" s="3" t="s">
        <v>48395</v>
      </c>
      <c r="P7312" t="s">
        <v>247</v>
      </c>
      <c r="Q7312" t="s">
        <v>247</v>
      </c>
      <c r="R7312" t="s">
        <v>48395</v>
      </c>
      <c r="S7312" s="4" t="str">
        <f t="shared" si="114"/>
        <v>2003</v>
      </c>
    </row>
    <row r="7313" spans="1:19" hidden="1" x14ac:dyDescent="0.35">
      <c r="A7313" t="s">
        <v>48391</v>
      </c>
      <c r="B7313" t="s">
        <v>48392</v>
      </c>
      <c r="C7313" t="s">
        <v>48396</v>
      </c>
      <c r="D7313" t="s">
        <v>48397</v>
      </c>
      <c r="E7313" t="s">
        <v>48398</v>
      </c>
      <c r="F7313" t="s">
        <v>48399</v>
      </c>
      <c r="I7313" t="s">
        <v>48400</v>
      </c>
      <c r="J7313" t="s">
        <v>48401</v>
      </c>
      <c r="M7313" t="s">
        <v>112315</v>
      </c>
      <c r="N7313" t="s">
        <v>159</v>
      </c>
      <c r="O7313" s="3" t="s">
        <v>48402</v>
      </c>
      <c r="P7313" t="s">
        <v>159</v>
      </c>
      <c r="Q7313" t="s">
        <v>159</v>
      </c>
      <c r="R7313" t="s">
        <v>48402</v>
      </c>
      <c r="S7313" s="4" t="str">
        <f t="shared" si="114"/>
        <v>2003</v>
      </c>
    </row>
    <row r="7314" spans="1:19" hidden="1" x14ac:dyDescent="0.35">
      <c r="A7314" t="s">
        <v>48398</v>
      </c>
      <c r="B7314" t="s">
        <v>48399</v>
      </c>
      <c r="C7314" t="s">
        <v>48403</v>
      </c>
      <c r="D7314" t="s">
        <v>48404</v>
      </c>
      <c r="E7314" t="s">
        <v>48405</v>
      </c>
      <c r="F7314" t="s">
        <v>48406</v>
      </c>
      <c r="I7314" t="s">
        <v>48407</v>
      </c>
      <c r="J7314" t="s">
        <v>7113</v>
      </c>
      <c r="M7314" t="s">
        <v>112299</v>
      </c>
      <c r="N7314" t="s">
        <v>247</v>
      </c>
      <c r="O7314" s="3" t="s">
        <v>48408</v>
      </c>
      <c r="P7314" t="s">
        <v>247</v>
      </c>
      <c r="Q7314" t="s">
        <v>247</v>
      </c>
      <c r="R7314" t="s">
        <v>48408</v>
      </c>
      <c r="S7314" s="4" t="str">
        <f t="shared" si="114"/>
        <v>2003</v>
      </c>
    </row>
    <row r="7315" spans="1:19" hidden="1" x14ac:dyDescent="0.35">
      <c r="A7315" t="s">
        <v>48405</v>
      </c>
      <c r="B7315" t="s">
        <v>48406</v>
      </c>
      <c r="C7315" t="s">
        <v>48409</v>
      </c>
      <c r="D7315" t="s">
        <v>48410</v>
      </c>
      <c r="E7315" t="s">
        <v>48411</v>
      </c>
      <c r="F7315" t="s">
        <v>48412</v>
      </c>
      <c r="I7315" t="s">
        <v>25954</v>
      </c>
      <c r="J7315" t="s">
        <v>25955</v>
      </c>
      <c r="M7315" t="s">
        <v>112297</v>
      </c>
      <c r="N7315" t="s">
        <v>124</v>
      </c>
      <c r="O7315" s="3" t="s">
        <v>48413</v>
      </c>
      <c r="P7315" t="s">
        <v>124</v>
      </c>
      <c r="Q7315" t="s">
        <v>124</v>
      </c>
      <c r="R7315" t="s">
        <v>48413</v>
      </c>
      <c r="S7315" s="4" t="str">
        <f t="shared" si="114"/>
        <v>2003</v>
      </c>
    </row>
    <row r="7316" spans="1:19" hidden="1" x14ac:dyDescent="0.35">
      <c r="A7316" t="s">
        <v>48411</v>
      </c>
      <c r="B7316" t="s">
        <v>48412</v>
      </c>
      <c r="C7316" t="s">
        <v>48414</v>
      </c>
      <c r="D7316" t="s">
        <v>48415</v>
      </c>
      <c r="E7316" t="s">
        <v>48416</v>
      </c>
      <c r="F7316" t="s">
        <v>48417</v>
      </c>
      <c r="I7316" t="s">
        <v>48418</v>
      </c>
      <c r="J7316" t="s">
        <v>48419</v>
      </c>
      <c r="M7316" t="s">
        <v>112297</v>
      </c>
      <c r="N7316" t="s">
        <v>124</v>
      </c>
      <c r="O7316" s="3" t="s">
        <v>48420</v>
      </c>
      <c r="P7316" t="s">
        <v>124</v>
      </c>
      <c r="Q7316" t="s">
        <v>124</v>
      </c>
      <c r="R7316" t="s">
        <v>48420</v>
      </c>
      <c r="S7316" s="4" t="str">
        <f t="shared" si="114"/>
        <v>2003</v>
      </c>
    </row>
    <row r="7317" spans="1:19" hidden="1" x14ac:dyDescent="0.35">
      <c r="A7317" t="s">
        <v>48416</v>
      </c>
      <c r="B7317" t="s">
        <v>48417</v>
      </c>
      <c r="C7317" t="s">
        <v>48421</v>
      </c>
      <c r="D7317" t="s">
        <v>48422</v>
      </c>
      <c r="E7317" t="s">
        <v>48423</v>
      </c>
      <c r="F7317" t="s">
        <v>48424</v>
      </c>
      <c r="I7317" t="s">
        <v>48425</v>
      </c>
      <c r="J7317" t="s">
        <v>48426</v>
      </c>
      <c r="M7317" t="s">
        <v>112297</v>
      </c>
      <c r="N7317" t="s">
        <v>124</v>
      </c>
      <c r="O7317" s="3" t="s">
        <v>48427</v>
      </c>
      <c r="P7317" t="s">
        <v>124</v>
      </c>
      <c r="Q7317" t="s">
        <v>124</v>
      </c>
      <c r="R7317" t="s">
        <v>48427</v>
      </c>
      <c r="S7317" s="4" t="str">
        <f t="shared" si="114"/>
        <v>2003</v>
      </c>
    </row>
    <row r="7318" spans="1:19" hidden="1" x14ac:dyDescent="0.35">
      <c r="A7318" t="s">
        <v>48423</v>
      </c>
      <c r="B7318" t="s">
        <v>48424</v>
      </c>
      <c r="C7318" t="s">
        <v>48428</v>
      </c>
      <c r="D7318" t="s">
        <v>48429</v>
      </c>
      <c r="E7318" t="s">
        <v>48430</v>
      </c>
      <c r="F7318" t="s">
        <v>48431</v>
      </c>
      <c r="I7318" t="s">
        <v>48432</v>
      </c>
      <c r="J7318" t="s">
        <v>48433</v>
      </c>
      <c r="M7318" t="s">
        <v>112297</v>
      </c>
      <c r="N7318" t="s">
        <v>124</v>
      </c>
      <c r="O7318" s="3" t="s">
        <v>48434</v>
      </c>
      <c r="P7318" t="s">
        <v>124</v>
      </c>
      <c r="Q7318" t="s">
        <v>124</v>
      </c>
      <c r="R7318" t="s">
        <v>48434</v>
      </c>
      <c r="S7318" s="4" t="str">
        <f t="shared" si="114"/>
        <v>2003</v>
      </c>
    </row>
    <row r="7319" spans="1:19" hidden="1" x14ac:dyDescent="0.35">
      <c r="A7319" t="s">
        <v>48430</v>
      </c>
      <c r="B7319" t="s">
        <v>48431</v>
      </c>
      <c r="C7319" t="s">
        <v>48435</v>
      </c>
      <c r="D7319" t="s">
        <v>48436</v>
      </c>
      <c r="E7319" t="s">
        <v>48437</v>
      </c>
      <c r="F7319" t="s">
        <v>48438</v>
      </c>
      <c r="I7319" t="s">
        <v>3054</v>
      </c>
      <c r="J7319" t="s">
        <v>1179</v>
      </c>
      <c r="M7319" t="s">
        <v>112297</v>
      </c>
      <c r="N7319" t="s">
        <v>124</v>
      </c>
      <c r="O7319" s="3" t="s">
        <v>48439</v>
      </c>
      <c r="P7319" t="s">
        <v>124</v>
      </c>
      <c r="Q7319" t="s">
        <v>124</v>
      </c>
      <c r="R7319" t="s">
        <v>48439</v>
      </c>
      <c r="S7319" s="4" t="str">
        <f t="shared" si="114"/>
        <v>2003</v>
      </c>
    </row>
    <row r="7320" spans="1:19" ht="130.5" hidden="1" x14ac:dyDescent="0.35">
      <c r="A7320" t="s">
        <v>48437</v>
      </c>
      <c r="B7320" t="s">
        <v>48438</v>
      </c>
      <c r="C7320" t="s">
        <v>48440</v>
      </c>
      <c r="D7320" t="s">
        <v>48441</v>
      </c>
      <c r="E7320" t="s">
        <v>48442</v>
      </c>
      <c r="F7320" t="s">
        <v>48443</v>
      </c>
      <c r="I7320" t="s">
        <v>48444</v>
      </c>
      <c r="J7320" t="s">
        <v>48445</v>
      </c>
      <c r="K7320" s="2" t="s">
        <v>48446</v>
      </c>
      <c r="M7320" t="s">
        <v>112297</v>
      </c>
      <c r="N7320" t="s">
        <v>124</v>
      </c>
      <c r="O7320" s="3" t="s">
        <v>48447</v>
      </c>
      <c r="P7320" t="s">
        <v>124</v>
      </c>
      <c r="Q7320" t="s">
        <v>124</v>
      </c>
      <c r="R7320" t="s">
        <v>48447</v>
      </c>
      <c r="S7320" s="4" t="str">
        <f t="shared" si="114"/>
        <v>2003</v>
      </c>
    </row>
    <row r="7321" spans="1:19" hidden="1" x14ac:dyDescent="0.35">
      <c r="A7321" t="s">
        <v>48442</v>
      </c>
      <c r="B7321" t="s">
        <v>48443</v>
      </c>
      <c r="C7321" t="s">
        <v>48448</v>
      </c>
      <c r="D7321" t="s">
        <v>48449</v>
      </c>
      <c r="E7321" t="s">
        <v>48450</v>
      </c>
      <c r="F7321" t="s">
        <v>48451</v>
      </c>
      <c r="I7321" t="s">
        <v>48452</v>
      </c>
      <c r="J7321" t="s">
        <v>48453</v>
      </c>
      <c r="M7321" t="s">
        <v>112297</v>
      </c>
      <c r="N7321" t="s">
        <v>124</v>
      </c>
      <c r="O7321" s="3" t="s">
        <v>48454</v>
      </c>
      <c r="P7321" t="s">
        <v>124</v>
      </c>
      <c r="Q7321" t="s">
        <v>124</v>
      </c>
      <c r="R7321" t="s">
        <v>48454</v>
      </c>
      <c r="S7321" s="4" t="str">
        <f t="shared" si="114"/>
        <v>2003</v>
      </c>
    </row>
    <row r="7322" spans="1:19" hidden="1" x14ac:dyDescent="0.35">
      <c r="A7322" t="s">
        <v>48450</v>
      </c>
      <c r="B7322" t="s">
        <v>48451</v>
      </c>
      <c r="C7322" t="s">
        <v>48455</v>
      </c>
      <c r="D7322" t="s">
        <v>48456</v>
      </c>
      <c r="E7322" t="s">
        <v>48457</v>
      </c>
      <c r="F7322" t="s">
        <v>48458</v>
      </c>
      <c r="I7322" t="s">
        <v>48459</v>
      </c>
      <c r="J7322" t="s">
        <v>48460</v>
      </c>
      <c r="M7322" t="s">
        <v>112297</v>
      </c>
      <c r="N7322" t="s">
        <v>124</v>
      </c>
      <c r="O7322" s="3" t="s">
        <v>48461</v>
      </c>
      <c r="P7322" t="s">
        <v>124</v>
      </c>
      <c r="Q7322" t="s">
        <v>124</v>
      </c>
      <c r="R7322" t="s">
        <v>48461</v>
      </c>
      <c r="S7322" s="4" t="str">
        <f t="shared" si="114"/>
        <v>2003</v>
      </c>
    </row>
    <row r="7323" spans="1:19" hidden="1" x14ac:dyDescent="0.35">
      <c r="A7323" t="s">
        <v>48457</v>
      </c>
      <c r="B7323" t="s">
        <v>48458</v>
      </c>
      <c r="C7323" t="s">
        <v>48462</v>
      </c>
      <c r="D7323" t="s">
        <v>48463</v>
      </c>
      <c r="E7323" t="s">
        <v>48464</v>
      </c>
      <c r="F7323" t="s">
        <v>48465</v>
      </c>
      <c r="I7323" t="s">
        <v>48466</v>
      </c>
      <c r="J7323" t="s">
        <v>48467</v>
      </c>
      <c r="M7323" t="s">
        <v>112297</v>
      </c>
      <c r="N7323" t="s">
        <v>124</v>
      </c>
      <c r="O7323" s="3" t="s">
        <v>48468</v>
      </c>
      <c r="P7323" t="s">
        <v>124</v>
      </c>
      <c r="Q7323" t="s">
        <v>124</v>
      </c>
      <c r="R7323" t="s">
        <v>48468</v>
      </c>
      <c r="S7323" s="4" t="str">
        <f t="shared" si="114"/>
        <v>2003</v>
      </c>
    </row>
    <row r="7324" spans="1:19" hidden="1" x14ac:dyDescent="0.35">
      <c r="A7324" t="s">
        <v>48464</v>
      </c>
      <c r="B7324" t="s">
        <v>48465</v>
      </c>
      <c r="C7324" t="s">
        <v>48469</v>
      </c>
      <c r="D7324" t="s">
        <v>48470</v>
      </c>
      <c r="E7324" t="s">
        <v>48471</v>
      </c>
      <c r="F7324" t="s">
        <v>48472</v>
      </c>
      <c r="I7324" t="s">
        <v>48473</v>
      </c>
      <c r="J7324" t="s">
        <v>48474</v>
      </c>
      <c r="M7324" t="s">
        <v>112297</v>
      </c>
      <c r="N7324" t="s">
        <v>124</v>
      </c>
      <c r="O7324" s="3" t="s">
        <v>48475</v>
      </c>
      <c r="P7324" t="s">
        <v>124</v>
      </c>
      <c r="Q7324" t="s">
        <v>124</v>
      </c>
      <c r="R7324" t="s">
        <v>48475</v>
      </c>
      <c r="S7324" s="4" t="str">
        <f t="shared" si="114"/>
        <v>2003</v>
      </c>
    </row>
    <row r="7325" spans="1:19" hidden="1" x14ac:dyDescent="0.35">
      <c r="A7325" t="s">
        <v>48471</v>
      </c>
      <c r="B7325" t="s">
        <v>48472</v>
      </c>
      <c r="C7325" t="s">
        <v>48476</v>
      </c>
      <c r="D7325" t="s">
        <v>48477</v>
      </c>
      <c r="E7325" t="s">
        <v>48478</v>
      </c>
      <c r="F7325" t="s">
        <v>48479</v>
      </c>
      <c r="I7325" t="s">
        <v>48480</v>
      </c>
      <c r="J7325" t="s">
        <v>48481</v>
      </c>
      <c r="M7325" t="s">
        <v>112299</v>
      </c>
      <c r="N7325" t="s">
        <v>247</v>
      </c>
      <c r="O7325" s="3" t="s">
        <v>48482</v>
      </c>
      <c r="P7325" t="s">
        <v>247</v>
      </c>
      <c r="Q7325" t="s">
        <v>247</v>
      </c>
      <c r="R7325" t="s">
        <v>48482</v>
      </c>
      <c r="S7325" s="4" t="str">
        <f t="shared" si="114"/>
        <v>2003</v>
      </c>
    </row>
    <row r="7326" spans="1:19" hidden="1" x14ac:dyDescent="0.35">
      <c r="A7326" t="s">
        <v>48478</v>
      </c>
      <c r="B7326" t="s">
        <v>48479</v>
      </c>
      <c r="C7326" t="s">
        <v>48483</v>
      </c>
      <c r="D7326" t="s">
        <v>48484</v>
      </c>
      <c r="E7326" t="s">
        <v>48485</v>
      </c>
      <c r="F7326" t="s">
        <v>48486</v>
      </c>
      <c r="I7326" t="s">
        <v>48487</v>
      </c>
      <c r="J7326" t="s">
        <v>48488</v>
      </c>
      <c r="M7326" t="s">
        <v>112297</v>
      </c>
      <c r="N7326" t="s">
        <v>124</v>
      </c>
      <c r="O7326" s="3" t="s">
        <v>48489</v>
      </c>
      <c r="P7326" t="s">
        <v>124</v>
      </c>
      <c r="Q7326" t="s">
        <v>124</v>
      </c>
      <c r="R7326" t="s">
        <v>48489</v>
      </c>
      <c r="S7326" s="4" t="str">
        <f t="shared" si="114"/>
        <v>2003</v>
      </c>
    </row>
    <row r="7327" spans="1:19" hidden="1" x14ac:dyDescent="0.35">
      <c r="A7327" t="s">
        <v>48485</v>
      </c>
      <c r="B7327" t="s">
        <v>48486</v>
      </c>
      <c r="C7327" t="s">
        <v>48490</v>
      </c>
      <c r="D7327" t="s">
        <v>48491</v>
      </c>
      <c r="E7327" s="1" t="s">
        <v>48492</v>
      </c>
      <c r="F7327">
        <v>192100172</v>
      </c>
      <c r="I7327" t="s">
        <v>48493</v>
      </c>
      <c r="J7327" t="s">
        <v>48494</v>
      </c>
      <c r="M7327" t="s">
        <v>112299</v>
      </c>
      <c r="N7327" t="s">
        <v>247</v>
      </c>
      <c r="O7327" s="3" t="s">
        <v>48495</v>
      </c>
      <c r="P7327" t="s">
        <v>247</v>
      </c>
      <c r="Q7327" t="s">
        <v>247</v>
      </c>
      <c r="R7327" t="s">
        <v>48495</v>
      </c>
      <c r="S7327" s="4" t="str">
        <f t="shared" si="114"/>
        <v>2003</v>
      </c>
    </row>
    <row r="7328" spans="1:19" hidden="1" x14ac:dyDescent="0.35">
      <c r="A7328" s="1" t="s">
        <v>48492</v>
      </c>
      <c r="B7328">
        <v>192100172</v>
      </c>
      <c r="C7328" t="s">
        <v>48496</v>
      </c>
      <c r="D7328" t="s">
        <v>48497</v>
      </c>
      <c r="E7328" t="s">
        <v>48498</v>
      </c>
      <c r="F7328" t="s">
        <v>48499</v>
      </c>
      <c r="I7328" t="s">
        <v>48500</v>
      </c>
      <c r="J7328" t="s">
        <v>48501</v>
      </c>
      <c r="M7328" t="s">
        <v>112297</v>
      </c>
      <c r="N7328" t="s">
        <v>124</v>
      </c>
      <c r="O7328" s="3" t="s">
        <v>48502</v>
      </c>
      <c r="P7328" t="s">
        <v>124</v>
      </c>
      <c r="Q7328" t="s">
        <v>124</v>
      </c>
      <c r="R7328" t="s">
        <v>48502</v>
      </c>
      <c r="S7328" s="4" t="str">
        <f t="shared" si="114"/>
        <v>2003</v>
      </c>
    </row>
    <row r="7329" spans="1:19" hidden="1" x14ac:dyDescent="0.35">
      <c r="A7329" t="s">
        <v>48498</v>
      </c>
      <c r="B7329" t="s">
        <v>48499</v>
      </c>
      <c r="C7329" t="s">
        <v>48503</v>
      </c>
      <c r="D7329" t="s">
        <v>48504</v>
      </c>
      <c r="E7329" t="s">
        <v>48505</v>
      </c>
      <c r="F7329" t="s">
        <v>48506</v>
      </c>
      <c r="I7329" t="s">
        <v>48507</v>
      </c>
      <c r="J7329" t="s">
        <v>48508</v>
      </c>
      <c r="M7329" t="s">
        <v>112299</v>
      </c>
      <c r="N7329" t="s">
        <v>247</v>
      </c>
      <c r="O7329" s="3" t="s">
        <v>48509</v>
      </c>
      <c r="P7329" t="s">
        <v>247</v>
      </c>
      <c r="Q7329" t="s">
        <v>247</v>
      </c>
      <c r="R7329" t="s">
        <v>48509</v>
      </c>
      <c r="S7329" s="4" t="str">
        <f t="shared" si="114"/>
        <v>2003</v>
      </c>
    </row>
    <row r="7330" spans="1:19" hidden="1" x14ac:dyDescent="0.35">
      <c r="A7330" t="s">
        <v>48505</v>
      </c>
      <c r="B7330" t="s">
        <v>48506</v>
      </c>
      <c r="C7330" t="s">
        <v>48510</v>
      </c>
      <c r="D7330" t="s">
        <v>48511</v>
      </c>
      <c r="E7330" t="s">
        <v>48512</v>
      </c>
      <c r="F7330" t="s">
        <v>48513</v>
      </c>
      <c r="I7330" t="s">
        <v>48514</v>
      </c>
      <c r="J7330" t="s">
        <v>48515</v>
      </c>
      <c r="M7330" t="s">
        <v>112299</v>
      </c>
      <c r="N7330" t="s">
        <v>247</v>
      </c>
      <c r="O7330" s="3" t="s">
        <v>48516</v>
      </c>
      <c r="P7330" t="s">
        <v>247</v>
      </c>
      <c r="Q7330" t="s">
        <v>247</v>
      </c>
      <c r="R7330" t="s">
        <v>48516</v>
      </c>
      <c r="S7330" s="4" t="str">
        <f t="shared" si="114"/>
        <v>2003</v>
      </c>
    </row>
    <row r="7331" spans="1:19" hidden="1" x14ac:dyDescent="0.35">
      <c r="A7331" t="s">
        <v>48512</v>
      </c>
      <c r="B7331" t="s">
        <v>48513</v>
      </c>
      <c r="C7331" t="s">
        <v>48517</v>
      </c>
      <c r="D7331" t="s">
        <v>48518</v>
      </c>
      <c r="E7331" t="s">
        <v>48519</v>
      </c>
      <c r="F7331" t="s">
        <v>48520</v>
      </c>
      <c r="I7331" t="s">
        <v>512</v>
      </c>
      <c r="J7331" t="s">
        <v>512</v>
      </c>
      <c r="M7331" t="s">
        <v>112297</v>
      </c>
      <c r="N7331" t="s">
        <v>124</v>
      </c>
      <c r="O7331" s="3" t="s">
        <v>48521</v>
      </c>
      <c r="P7331" t="s">
        <v>124</v>
      </c>
      <c r="Q7331" t="s">
        <v>124</v>
      </c>
      <c r="R7331" t="s">
        <v>48521</v>
      </c>
      <c r="S7331" s="4" t="str">
        <f t="shared" si="114"/>
        <v>2003</v>
      </c>
    </row>
    <row r="7332" spans="1:19" hidden="1" x14ac:dyDescent="0.35">
      <c r="A7332" t="s">
        <v>48519</v>
      </c>
      <c r="B7332" t="s">
        <v>48520</v>
      </c>
      <c r="C7332" t="s">
        <v>48522</v>
      </c>
      <c r="D7332" t="s">
        <v>48523</v>
      </c>
      <c r="E7332" t="s">
        <v>48524</v>
      </c>
      <c r="F7332" t="s">
        <v>48525</v>
      </c>
      <c r="I7332" t="s">
        <v>48526</v>
      </c>
      <c r="J7332" t="s">
        <v>48527</v>
      </c>
      <c r="M7332" t="s">
        <v>112297</v>
      </c>
      <c r="N7332" t="s">
        <v>124</v>
      </c>
      <c r="O7332" s="3" t="s">
        <v>48528</v>
      </c>
      <c r="P7332" t="s">
        <v>124</v>
      </c>
      <c r="Q7332" t="s">
        <v>124</v>
      </c>
      <c r="R7332" t="s">
        <v>48528</v>
      </c>
      <c r="S7332" s="4" t="str">
        <f t="shared" si="114"/>
        <v>2003</v>
      </c>
    </row>
    <row r="7333" spans="1:19" hidden="1" x14ac:dyDescent="0.35">
      <c r="A7333" t="s">
        <v>48524</v>
      </c>
      <c r="B7333" t="s">
        <v>48525</v>
      </c>
      <c r="C7333" t="s">
        <v>48529</v>
      </c>
      <c r="D7333" t="s">
        <v>48530</v>
      </c>
      <c r="E7333" t="s">
        <v>48531</v>
      </c>
      <c r="F7333" t="s">
        <v>48532</v>
      </c>
      <c r="I7333" t="s">
        <v>48533</v>
      </c>
      <c r="J7333" t="s">
        <v>48534</v>
      </c>
      <c r="M7333" t="s">
        <v>112297</v>
      </c>
      <c r="N7333" t="s">
        <v>124</v>
      </c>
      <c r="O7333" s="3" t="s">
        <v>48535</v>
      </c>
      <c r="P7333" t="s">
        <v>124</v>
      </c>
      <c r="Q7333" t="s">
        <v>124</v>
      </c>
      <c r="R7333" t="s">
        <v>48535</v>
      </c>
      <c r="S7333" s="4" t="str">
        <f t="shared" si="114"/>
        <v>2003</v>
      </c>
    </row>
    <row r="7334" spans="1:19" hidden="1" x14ac:dyDescent="0.35">
      <c r="A7334" t="s">
        <v>48531</v>
      </c>
      <c r="B7334" t="s">
        <v>48532</v>
      </c>
      <c r="C7334" t="s">
        <v>48536</v>
      </c>
      <c r="D7334" t="s">
        <v>48537</v>
      </c>
      <c r="E7334" t="s">
        <v>48538</v>
      </c>
      <c r="F7334" t="s">
        <v>48539</v>
      </c>
      <c r="I7334" t="s">
        <v>48540</v>
      </c>
      <c r="J7334" t="s">
        <v>48541</v>
      </c>
      <c r="M7334" t="s">
        <v>112299</v>
      </c>
      <c r="N7334" t="s">
        <v>247</v>
      </c>
      <c r="O7334" s="3" t="s">
        <v>48542</v>
      </c>
      <c r="P7334" t="s">
        <v>247</v>
      </c>
      <c r="Q7334" t="s">
        <v>247</v>
      </c>
      <c r="R7334" t="s">
        <v>48542</v>
      </c>
      <c r="S7334" s="4" t="str">
        <f t="shared" si="114"/>
        <v>2003</v>
      </c>
    </row>
    <row r="7335" spans="1:19" hidden="1" x14ac:dyDescent="0.35">
      <c r="A7335" t="s">
        <v>48538</v>
      </c>
      <c r="B7335" t="s">
        <v>48539</v>
      </c>
      <c r="C7335" t="s">
        <v>48543</v>
      </c>
      <c r="D7335" t="s">
        <v>48544</v>
      </c>
      <c r="E7335" t="s">
        <v>48545</v>
      </c>
      <c r="F7335" t="s">
        <v>48546</v>
      </c>
      <c r="I7335" t="s">
        <v>47115</v>
      </c>
      <c r="J7335" t="s">
        <v>47116</v>
      </c>
      <c r="M7335" t="s">
        <v>112299</v>
      </c>
      <c r="N7335" t="s">
        <v>247</v>
      </c>
      <c r="O7335" s="3" t="s">
        <v>48547</v>
      </c>
      <c r="P7335" t="s">
        <v>247</v>
      </c>
      <c r="Q7335" t="s">
        <v>247</v>
      </c>
      <c r="R7335" t="s">
        <v>48547</v>
      </c>
      <c r="S7335" s="4" t="str">
        <f t="shared" si="114"/>
        <v>2003</v>
      </c>
    </row>
    <row r="7336" spans="1:19" hidden="1" x14ac:dyDescent="0.35">
      <c r="A7336" t="s">
        <v>48545</v>
      </c>
      <c r="B7336" t="s">
        <v>48546</v>
      </c>
      <c r="C7336" t="s">
        <v>48548</v>
      </c>
      <c r="D7336" t="s">
        <v>48549</v>
      </c>
      <c r="E7336" t="s">
        <v>48550</v>
      </c>
      <c r="F7336" t="s">
        <v>48551</v>
      </c>
      <c r="I7336" t="s">
        <v>48552</v>
      </c>
      <c r="J7336" t="s">
        <v>48553</v>
      </c>
      <c r="M7336" t="s">
        <v>112299</v>
      </c>
      <c r="N7336" t="s">
        <v>247</v>
      </c>
      <c r="O7336" s="3" t="s">
        <v>48554</v>
      </c>
      <c r="P7336" t="s">
        <v>247</v>
      </c>
      <c r="Q7336" t="s">
        <v>247</v>
      </c>
      <c r="R7336" t="s">
        <v>48554</v>
      </c>
      <c r="S7336" s="4" t="str">
        <f t="shared" si="114"/>
        <v>2003</v>
      </c>
    </row>
    <row r="7337" spans="1:19" hidden="1" x14ac:dyDescent="0.35">
      <c r="A7337" t="s">
        <v>48550</v>
      </c>
      <c r="B7337" t="s">
        <v>48551</v>
      </c>
      <c r="C7337" t="s">
        <v>48555</v>
      </c>
      <c r="D7337" t="s">
        <v>48556</v>
      </c>
      <c r="E7337" t="s">
        <v>48557</v>
      </c>
      <c r="F7337" t="s">
        <v>48558</v>
      </c>
      <c r="I7337" t="s">
        <v>48559</v>
      </c>
      <c r="J7337" t="s">
        <v>48560</v>
      </c>
      <c r="M7337" t="s">
        <v>112299</v>
      </c>
      <c r="N7337" t="s">
        <v>247</v>
      </c>
      <c r="O7337" s="3" t="s">
        <v>48561</v>
      </c>
      <c r="P7337" t="s">
        <v>247</v>
      </c>
      <c r="Q7337" t="s">
        <v>247</v>
      </c>
      <c r="R7337" t="s">
        <v>48561</v>
      </c>
      <c r="S7337" s="4" t="str">
        <f t="shared" si="114"/>
        <v>2003</v>
      </c>
    </row>
    <row r="7338" spans="1:19" hidden="1" x14ac:dyDescent="0.35">
      <c r="A7338" t="s">
        <v>48557</v>
      </c>
      <c r="B7338" t="s">
        <v>48558</v>
      </c>
      <c r="C7338" t="s">
        <v>48562</v>
      </c>
      <c r="D7338" t="s">
        <v>48563</v>
      </c>
      <c r="E7338" t="s">
        <v>48564</v>
      </c>
      <c r="F7338" t="s">
        <v>48565</v>
      </c>
      <c r="I7338" t="s">
        <v>48566</v>
      </c>
      <c r="J7338" t="s">
        <v>19320</v>
      </c>
      <c r="M7338" t="s">
        <v>112297</v>
      </c>
      <c r="N7338" t="s">
        <v>124</v>
      </c>
      <c r="O7338" s="3" t="s">
        <v>48567</v>
      </c>
      <c r="P7338" t="s">
        <v>124</v>
      </c>
      <c r="Q7338" t="s">
        <v>124</v>
      </c>
      <c r="R7338" t="s">
        <v>48567</v>
      </c>
      <c r="S7338" s="4" t="str">
        <f t="shared" si="114"/>
        <v>2003</v>
      </c>
    </row>
    <row r="7339" spans="1:19" hidden="1" x14ac:dyDescent="0.35">
      <c r="A7339" t="s">
        <v>48564</v>
      </c>
      <c r="B7339" t="s">
        <v>48565</v>
      </c>
      <c r="C7339" t="s">
        <v>48568</v>
      </c>
      <c r="D7339" t="s">
        <v>48569</v>
      </c>
      <c r="E7339" t="s">
        <v>48570</v>
      </c>
      <c r="F7339" t="s">
        <v>48571</v>
      </c>
      <c r="I7339" t="s">
        <v>48572</v>
      </c>
      <c r="J7339" t="s">
        <v>48573</v>
      </c>
      <c r="M7339" t="s">
        <v>112315</v>
      </c>
      <c r="N7339" t="s">
        <v>159</v>
      </c>
      <c r="O7339" s="3" t="s">
        <v>48574</v>
      </c>
      <c r="P7339" t="s">
        <v>159</v>
      </c>
      <c r="Q7339" t="s">
        <v>159</v>
      </c>
      <c r="R7339" t="s">
        <v>48574</v>
      </c>
      <c r="S7339" s="4" t="str">
        <f t="shared" si="114"/>
        <v>2003</v>
      </c>
    </row>
    <row r="7340" spans="1:19" hidden="1" x14ac:dyDescent="0.35">
      <c r="A7340" t="s">
        <v>48570</v>
      </c>
      <c r="B7340" t="s">
        <v>48571</v>
      </c>
      <c r="C7340" t="s">
        <v>48575</v>
      </c>
      <c r="D7340" t="s">
        <v>48576</v>
      </c>
      <c r="E7340" t="s">
        <v>48577</v>
      </c>
      <c r="F7340" t="s">
        <v>48578</v>
      </c>
      <c r="I7340" t="s">
        <v>48579</v>
      </c>
      <c r="J7340" t="s">
        <v>48580</v>
      </c>
      <c r="M7340" t="s">
        <v>112315</v>
      </c>
      <c r="N7340" t="s">
        <v>159</v>
      </c>
      <c r="O7340" s="3" t="s">
        <v>48581</v>
      </c>
      <c r="P7340" t="s">
        <v>159</v>
      </c>
      <c r="Q7340" t="s">
        <v>159</v>
      </c>
      <c r="R7340" t="s">
        <v>48581</v>
      </c>
      <c r="S7340" s="4" t="str">
        <f t="shared" si="114"/>
        <v>2003</v>
      </c>
    </row>
    <row r="7341" spans="1:19" hidden="1" x14ac:dyDescent="0.35">
      <c r="A7341" t="s">
        <v>48577</v>
      </c>
      <c r="B7341" t="s">
        <v>48578</v>
      </c>
      <c r="C7341" t="s">
        <v>48582</v>
      </c>
      <c r="D7341" t="s">
        <v>48583</v>
      </c>
      <c r="E7341" t="s">
        <v>48584</v>
      </c>
      <c r="F7341" t="s">
        <v>48585</v>
      </c>
      <c r="I7341" t="s">
        <v>48586</v>
      </c>
      <c r="J7341" t="s">
        <v>48587</v>
      </c>
      <c r="M7341" t="s">
        <v>112315</v>
      </c>
      <c r="N7341" t="s">
        <v>159</v>
      </c>
      <c r="O7341" s="3" t="s">
        <v>48588</v>
      </c>
      <c r="P7341" t="s">
        <v>159</v>
      </c>
      <c r="Q7341" t="s">
        <v>159</v>
      </c>
      <c r="R7341" t="s">
        <v>48588</v>
      </c>
      <c r="S7341" s="4" t="str">
        <f t="shared" si="114"/>
        <v>2003</v>
      </c>
    </row>
    <row r="7342" spans="1:19" hidden="1" x14ac:dyDescent="0.35">
      <c r="A7342" t="s">
        <v>48584</v>
      </c>
      <c r="B7342" t="s">
        <v>48585</v>
      </c>
      <c r="C7342" t="s">
        <v>48589</v>
      </c>
      <c r="D7342" t="s">
        <v>48590</v>
      </c>
      <c r="E7342" t="s">
        <v>48591</v>
      </c>
      <c r="F7342" t="s">
        <v>48592</v>
      </c>
      <c r="I7342" t="s">
        <v>48593</v>
      </c>
      <c r="J7342" t="s">
        <v>48594</v>
      </c>
      <c r="M7342" t="s">
        <v>112315</v>
      </c>
      <c r="N7342" t="s">
        <v>159</v>
      </c>
      <c r="O7342" s="3" t="s">
        <v>48595</v>
      </c>
      <c r="P7342" t="s">
        <v>159</v>
      </c>
      <c r="Q7342" t="s">
        <v>159</v>
      </c>
      <c r="R7342" t="s">
        <v>48595</v>
      </c>
      <c r="S7342" s="4" t="str">
        <f t="shared" si="114"/>
        <v>2003</v>
      </c>
    </row>
    <row r="7343" spans="1:19" hidden="1" x14ac:dyDescent="0.35">
      <c r="A7343" t="s">
        <v>48591</v>
      </c>
      <c r="B7343" t="s">
        <v>48592</v>
      </c>
      <c r="C7343" t="s">
        <v>48596</v>
      </c>
      <c r="D7343" t="s">
        <v>48597</v>
      </c>
      <c r="E7343" t="s">
        <v>48598</v>
      </c>
      <c r="F7343" t="s">
        <v>48599</v>
      </c>
      <c r="I7343" t="s">
        <v>48600</v>
      </c>
      <c r="J7343" t="s">
        <v>48601</v>
      </c>
      <c r="M7343" t="s">
        <v>112315</v>
      </c>
      <c r="N7343" t="s">
        <v>159</v>
      </c>
      <c r="O7343" s="3" t="s">
        <v>48602</v>
      </c>
      <c r="P7343" t="s">
        <v>159</v>
      </c>
      <c r="Q7343" t="s">
        <v>159</v>
      </c>
      <c r="R7343" t="s">
        <v>48602</v>
      </c>
      <c r="S7343" s="4" t="str">
        <f t="shared" si="114"/>
        <v>2003</v>
      </c>
    </row>
    <row r="7344" spans="1:19" hidden="1" x14ac:dyDescent="0.35">
      <c r="A7344" t="s">
        <v>48598</v>
      </c>
      <c r="B7344" t="s">
        <v>48599</v>
      </c>
      <c r="C7344" t="s">
        <v>48603</v>
      </c>
      <c r="D7344" t="s">
        <v>48604</v>
      </c>
      <c r="E7344" t="s">
        <v>48605</v>
      </c>
      <c r="F7344" t="s">
        <v>48606</v>
      </c>
      <c r="I7344" t="s">
        <v>48607</v>
      </c>
      <c r="J7344" t="s">
        <v>48608</v>
      </c>
      <c r="M7344" t="s">
        <v>112297</v>
      </c>
      <c r="N7344" t="s">
        <v>124</v>
      </c>
      <c r="O7344" s="3" t="s">
        <v>48609</v>
      </c>
      <c r="P7344" t="s">
        <v>124</v>
      </c>
      <c r="Q7344" t="s">
        <v>124</v>
      </c>
      <c r="R7344" t="s">
        <v>48609</v>
      </c>
      <c r="S7344" s="4" t="str">
        <f t="shared" si="114"/>
        <v>2003</v>
      </c>
    </row>
    <row r="7345" spans="1:19" hidden="1" x14ac:dyDescent="0.35">
      <c r="A7345" t="s">
        <v>48605</v>
      </c>
      <c r="B7345" t="s">
        <v>48606</v>
      </c>
      <c r="C7345" t="s">
        <v>48610</v>
      </c>
      <c r="D7345" t="s">
        <v>48611</v>
      </c>
      <c r="E7345" s="1" t="s">
        <v>48612</v>
      </c>
      <c r="F7345" s="1">
        <v>6.4495099999999999E+42</v>
      </c>
      <c r="I7345" t="s">
        <v>48613</v>
      </c>
      <c r="J7345" t="s">
        <v>48614</v>
      </c>
      <c r="M7345" t="s">
        <v>112297</v>
      </c>
      <c r="N7345" t="s">
        <v>16314</v>
      </c>
      <c r="O7345" s="3" t="s">
        <v>48615</v>
      </c>
      <c r="P7345" t="s">
        <v>16314</v>
      </c>
      <c r="Q7345" t="s">
        <v>16314</v>
      </c>
      <c r="R7345" t="s">
        <v>48615</v>
      </c>
      <c r="S7345" s="4" t="str">
        <f t="shared" si="114"/>
        <v>2003</v>
      </c>
    </row>
    <row r="7346" spans="1:19" hidden="1" x14ac:dyDescent="0.35">
      <c r="A7346" s="1" t="s">
        <v>48612</v>
      </c>
      <c r="B7346" s="1">
        <v>6.4495099999999999E+42</v>
      </c>
      <c r="C7346" t="s">
        <v>48616</v>
      </c>
      <c r="D7346" t="s">
        <v>48617</v>
      </c>
      <c r="E7346" t="s">
        <v>48618</v>
      </c>
      <c r="F7346">
        <v>454765017</v>
      </c>
      <c r="I7346" t="s">
        <v>31268</v>
      </c>
      <c r="J7346" t="s">
        <v>31269</v>
      </c>
      <c r="M7346" t="s">
        <v>112297</v>
      </c>
      <c r="N7346" t="s">
        <v>16314</v>
      </c>
      <c r="O7346" s="3" t="s">
        <v>48619</v>
      </c>
      <c r="P7346" t="s">
        <v>16314</v>
      </c>
      <c r="Q7346" t="s">
        <v>16314</v>
      </c>
      <c r="R7346" t="s">
        <v>48619</v>
      </c>
      <c r="S7346" s="4" t="str">
        <f t="shared" si="114"/>
        <v>2003</v>
      </c>
    </row>
    <row r="7347" spans="1:19" hidden="1" x14ac:dyDescent="0.35">
      <c r="A7347" t="s">
        <v>48618</v>
      </c>
      <c r="B7347">
        <v>454765017</v>
      </c>
      <c r="C7347" t="s">
        <v>48620</v>
      </c>
      <c r="D7347" t="s">
        <v>48621</v>
      </c>
      <c r="E7347" t="s">
        <v>48622</v>
      </c>
      <c r="F7347" t="s">
        <v>48623</v>
      </c>
      <c r="I7347" t="s">
        <v>22727</v>
      </c>
      <c r="J7347" t="s">
        <v>22728</v>
      </c>
      <c r="M7347" t="s">
        <v>112297</v>
      </c>
      <c r="N7347" t="s">
        <v>124</v>
      </c>
      <c r="O7347" s="3" t="s">
        <v>48624</v>
      </c>
      <c r="P7347" t="s">
        <v>124</v>
      </c>
      <c r="Q7347" t="s">
        <v>124</v>
      </c>
      <c r="R7347" t="s">
        <v>48624</v>
      </c>
      <c r="S7347" s="4" t="str">
        <f t="shared" si="114"/>
        <v>2003</v>
      </c>
    </row>
    <row r="7348" spans="1:19" hidden="1" x14ac:dyDescent="0.35">
      <c r="A7348" t="s">
        <v>48622</v>
      </c>
      <c r="B7348" t="s">
        <v>48623</v>
      </c>
      <c r="C7348" t="s">
        <v>48625</v>
      </c>
      <c r="D7348" t="s">
        <v>48626</v>
      </c>
      <c r="E7348" t="s">
        <v>48627</v>
      </c>
      <c r="F7348">
        <v>592998767</v>
      </c>
      <c r="I7348" t="s">
        <v>48628</v>
      </c>
      <c r="J7348" t="s">
        <v>48629</v>
      </c>
      <c r="M7348" t="s">
        <v>112297</v>
      </c>
      <c r="N7348" t="s">
        <v>124</v>
      </c>
      <c r="O7348" s="3" t="s">
        <v>48630</v>
      </c>
      <c r="P7348" t="s">
        <v>124</v>
      </c>
      <c r="Q7348" t="s">
        <v>124</v>
      </c>
      <c r="R7348" t="s">
        <v>48630</v>
      </c>
      <c r="S7348" s="4" t="str">
        <f t="shared" si="114"/>
        <v>2003</v>
      </c>
    </row>
    <row r="7349" spans="1:19" hidden="1" x14ac:dyDescent="0.35">
      <c r="A7349" t="s">
        <v>48627</v>
      </c>
      <c r="B7349">
        <v>592998767</v>
      </c>
      <c r="C7349" t="s">
        <v>48631</v>
      </c>
      <c r="D7349" t="s">
        <v>48632</v>
      </c>
      <c r="E7349" t="s">
        <v>48633</v>
      </c>
      <c r="F7349" t="s">
        <v>48634</v>
      </c>
      <c r="I7349" t="s">
        <v>48635</v>
      </c>
      <c r="J7349" t="s">
        <v>48636</v>
      </c>
      <c r="M7349" t="s">
        <v>112297</v>
      </c>
      <c r="N7349" t="s">
        <v>124</v>
      </c>
      <c r="O7349" s="3" t="s">
        <v>48637</v>
      </c>
      <c r="P7349" t="s">
        <v>124</v>
      </c>
      <c r="Q7349" t="s">
        <v>124</v>
      </c>
      <c r="R7349" t="s">
        <v>48637</v>
      </c>
      <c r="S7349" s="4" t="str">
        <f t="shared" si="114"/>
        <v>2003</v>
      </c>
    </row>
    <row r="7350" spans="1:19" hidden="1" x14ac:dyDescent="0.35">
      <c r="A7350" t="s">
        <v>48633</v>
      </c>
      <c r="B7350" t="s">
        <v>48634</v>
      </c>
      <c r="C7350" t="s">
        <v>48638</v>
      </c>
      <c r="D7350" t="s">
        <v>48639</v>
      </c>
      <c r="E7350" t="s">
        <v>48640</v>
      </c>
      <c r="F7350" t="s">
        <v>48641</v>
      </c>
      <c r="I7350" t="s">
        <v>48642</v>
      </c>
      <c r="J7350" t="s">
        <v>48643</v>
      </c>
      <c r="M7350" t="s">
        <v>112299</v>
      </c>
      <c r="N7350" t="s">
        <v>247</v>
      </c>
      <c r="O7350" s="3" t="s">
        <v>48644</v>
      </c>
      <c r="P7350" t="s">
        <v>247</v>
      </c>
      <c r="Q7350" t="s">
        <v>247</v>
      </c>
      <c r="R7350" t="s">
        <v>48644</v>
      </c>
      <c r="S7350" s="4" t="str">
        <f t="shared" si="114"/>
        <v>2003</v>
      </c>
    </row>
    <row r="7351" spans="1:19" hidden="1" x14ac:dyDescent="0.35">
      <c r="A7351" t="s">
        <v>48640</v>
      </c>
      <c r="B7351" t="s">
        <v>48641</v>
      </c>
      <c r="C7351" t="s">
        <v>48645</v>
      </c>
      <c r="D7351" t="s">
        <v>48646</v>
      </c>
      <c r="E7351" t="s">
        <v>48647</v>
      </c>
      <c r="F7351" t="s">
        <v>48648</v>
      </c>
      <c r="I7351" t="s">
        <v>48649</v>
      </c>
      <c r="J7351" t="s">
        <v>48650</v>
      </c>
      <c r="M7351" t="s">
        <v>112298</v>
      </c>
      <c r="N7351" t="s">
        <v>28</v>
      </c>
      <c r="O7351" s="3" t="s">
        <v>48651</v>
      </c>
      <c r="P7351" t="s">
        <v>16314</v>
      </c>
      <c r="Q7351" t="s">
        <v>16314</v>
      </c>
      <c r="R7351" t="s">
        <v>48651</v>
      </c>
      <c r="S7351" s="4" t="str">
        <f t="shared" si="114"/>
        <v>2003</v>
      </c>
    </row>
    <row r="7352" spans="1:19" hidden="1" x14ac:dyDescent="0.35">
      <c r="A7352" t="s">
        <v>48647</v>
      </c>
      <c r="B7352" t="s">
        <v>48648</v>
      </c>
      <c r="C7352" t="s">
        <v>48652</v>
      </c>
      <c r="D7352" t="s">
        <v>48653</v>
      </c>
      <c r="E7352" t="s">
        <v>48654</v>
      </c>
      <c r="F7352" t="s">
        <v>48655</v>
      </c>
      <c r="I7352" t="s">
        <v>2964</v>
      </c>
      <c r="J7352" t="s">
        <v>2964</v>
      </c>
      <c r="M7352" t="s">
        <v>112298</v>
      </c>
      <c r="N7352" t="s">
        <v>28</v>
      </c>
      <c r="O7352" s="3" t="s">
        <v>48656</v>
      </c>
      <c r="P7352" t="s">
        <v>16314</v>
      </c>
      <c r="Q7352" t="s">
        <v>16314</v>
      </c>
      <c r="R7352" t="s">
        <v>48656</v>
      </c>
      <c r="S7352" s="4" t="str">
        <f t="shared" si="114"/>
        <v>2003</v>
      </c>
    </row>
    <row r="7353" spans="1:19" hidden="1" x14ac:dyDescent="0.35">
      <c r="A7353" t="s">
        <v>48654</v>
      </c>
      <c r="B7353" t="s">
        <v>48655</v>
      </c>
      <c r="C7353" t="s">
        <v>48657</v>
      </c>
      <c r="D7353" t="s">
        <v>48658</v>
      </c>
      <c r="E7353" t="s">
        <v>48659</v>
      </c>
      <c r="F7353" t="s">
        <v>48660</v>
      </c>
      <c r="I7353" t="s">
        <v>48661</v>
      </c>
      <c r="J7353" t="s">
        <v>48662</v>
      </c>
      <c r="M7353" t="s">
        <v>112297</v>
      </c>
      <c r="N7353" t="s">
        <v>124</v>
      </c>
      <c r="O7353" s="3" t="s">
        <v>48663</v>
      </c>
      <c r="P7353" t="s">
        <v>124</v>
      </c>
      <c r="Q7353" t="s">
        <v>124</v>
      </c>
      <c r="R7353" t="s">
        <v>48663</v>
      </c>
      <c r="S7353" s="4" t="str">
        <f t="shared" si="114"/>
        <v>2003</v>
      </c>
    </row>
    <row r="7354" spans="1:19" hidden="1" x14ac:dyDescent="0.35">
      <c r="A7354" t="s">
        <v>48659</v>
      </c>
      <c r="B7354" t="s">
        <v>48660</v>
      </c>
      <c r="C7354" t="s">
        <v>48664</v>
      </c>
      <c r="D7354" t="s">
        <v>48665</v>
      </c>
      <c r="E7354" t="s">
        <v>48666</v>
      </c>
      <c r="F7354" t="s">
        <v>48667</v>
      </c>
      <c r="I7354" t="s">
        <v>48668</v>
      </c>
      <c r="J7354" t="s">
        <v>48669</v>
      </c>
      <c r="M7354" t="s">
        <v>112315</v>
      </c>
      <c r="N7354" t="s">
        <v>159</v>
      </c>
      <c r="O7354" s="3" t="s">
        <v>48670</v>
      </c>
      <c r="P7354" t="s">
        <v>159</v>
      </c>
      <c r="Q7354" t="s">
        <v>159</v>
      </c>
      <c r="R7354" t="s">
        <v>48670</v>
      </c>
      <c r="S7354" s="4" t="str">
        <f t="shared" si="114"/>
        <v>2003</v>
      </c>
    </row>
    <row r="7355" spans="1:19" hidden="1" x14ac:dyDescent="0.35">
      <c r="A7355" t="s">
        <v>48666</v>
      </c>
      <c r="B7355" t="s">
        <v>48667</v>
      </c>
      <c r="C7355" t="s">
        <v>48671</v>
      </c>
      <c r="D7355" t="s">
        <v>48672</v>
      </c>
      <c r="E7355" t="s">
        <v>48673</v>
      </c>
      <c r="F7355" t="s">
        <v>48674</v>
      </c>
      <c r="I7355" t="s">
        <v>48675</v>
      </c>
      <c r="J7355" t="s">
        <v>48676</v>
      </c>
      <c r="M7355" t="s">
        <v>16314</v>
      </c>
      <c r="N7355" t="s">
        <v>16314</v>
      </c>
      <c r="O7355" s="3" t="s">
        <v>48677</v>
      </c>
      <c r="P7355" t="s">
        <v>16314</v>
      </c>
      <c r="Q7355" t="s">
        <v>16314</v>
      </c>
      <c r="R7355" t="s">
        <v>48677</v>
      </c>
      <c r="S7355" s="4" t="str">
        <f t="shared" si="114"/>
        <v>2003</v>
      </c>
    </row>
    <row r="7356" spans="1:19" hidden="1" x14ac:dyDescent="0.35">
      <c r="A7356" t="s">
        <v>48673</v>
      </c>
      <c r="B7356" t="s">
        <v>48674</v>
      </c>
      <c r="C7356" t="s">
        <v>48678</v>
      </c>
      <c r="D7356" t="s">
        <v>48679</v>
      </c>
      <c r="E7356" t="s">
        <v>48680</v>
      </c>
      <c r="F7356" t="s">
        <v>48681</v>
      </c>
      <c r="I7356" t="s">
        <v>48682</v>
      </c>
      <c r="J7356" t="s">
        <v>48683</v>
      </c>
      <c r="M7356" t="s">
        <v>112298</v>
      </c>
      <c r="N7356" t="s">
        <v>28</v>
      </c>
      <c r="O7356" s="3" t="s">
        <v>48684</v>
      </c>
      <c r="P7356" t="s">
        <v>16314</v>
      </c>
      <c r="Q7356" t="s">
        <v>16314</v>
      </c>
      <c r="R7356" t="s">
        <v>48684</v>
      </c>
      <c r="S7356" s="4" t="str">
        <f t="shared" si="114"/>
        <v>2003</v>
      </c>
    </row>
    <row r="7357" spans="1:19" hidden="1" x14ac:dyDescent="0.35">
      <c r="A7357" t="s">
        <v>48680</v>
      </c>
      <c r="B7357" t="s">
        <v>48681</v>
      </c>
      <c r="C7357" t="s">
        <v>48685</v>
      </c>
      <c r="D7357" t="s">
        <v>48686</v>
      </c>
      <c r="E7357" t="s">
        <v>48687</v>
      </c>
      <c r="F7357" t="s">
        <v>48688</v>
      </c>
      <c r="I7357" t="s">
        <v>11132</v>
      </c>
      <c r="J7357" t="s">
        <v>10777</v>
      </c>
      <c r="M7357" t="s">
        <v>112298</v>
      </c>
      <c r="N7357" t="s">
        <v>28</v>
      </c>
      <c r="O7357" s="3" t="s">
        <v>48689</v>
      </c>
      <c r="P7357" t="s">
        <v>16314</v>
      </c>
      <c r="Q7357" t="s">
        <v>16314</v>
      </c>
      <c r="R7357" t="s">
        <v>48689</v>
      </c>
      <c r="S7357" s="4" t="str">
        <f t="shared" si="114"/>
        <v>2003</v>
      </c>
    </row>
    <row r="7358" spans="1:19" hidden="1" x14ac:dyDescent="0.35">
      <c r="A7358" t="s">
        <v>48687</v>
      </c>
      <c r="B7358" t="s">
        <v>48688</v>
      </c>
      <c r="C7358" t="s">
        <v>48690</v>
      </c>
      <c r="D7358" t="s">
        <v>48691</v>
      </c>
      <c r="E7358" t="s">
        <v>48692</v>
      </c>
      <c r="F7358" t="s">
        <v>48693</v>
      </c>
      <c r="I7358" t="s">
        <v>48694</v>
      </c>
      <c r="J7358" t="s">
        <v>48695</v>
      </c>
      <c r="M7358" t="s">
        <v>112298</v>
      </c>
      <c r="N7358" t="s">
        <v>28</v>
      </c>
      <c r="O7358" s="3" t="s">
        <v>48696</v>
      </c>
      <c r="P7358" t="s">
        <v>16314</v>
      </c>
      <c r="Q7358" t="s">
        <v>16314</v>
      </c>
      <c r="R7358" t="s">
        <v>48696</v>
      </c>
      <c r="S7358" s="4" t="str">
        <f t="shared" si="114"/>
        <v>2003</v>
      </c>
    </row>
    <row r="7359" spans="1:19" hidden="1" x14ac:dyDescent="0.35">
      <c r="A7359" t="s">
        <v>48692</v>
      </c>
      <c r="B7359" t="s">
        <v>48693</v>
      </c>
      <c r="C7359" t="s">
        <v>48697</v>
      </c>
      <c r="D7359" t="s">
        <v>48698</v>
      </c>
      <c r="E7359" t="s">
        <v>48699</v>
      </c>
      <c r="F7359" t="s">
        <v>48700</v>
      </c>
      <c r="I7359" t="s">
        <v>48701</v>
      </c>
      <c r="J7359" t="s">
        <v>48702</v>
      </c>
      <c r="M7359" t="s">
        <v>112297</v>
      </c>
      <c r="N7359" t="s">
        <v>124</v>
      </c>
      <c r="O7359" s="3" t="s">
        <v>48703</v>
      </c>
      <c r="P7359" t="s">
        <v>124</v>
      </c>
      <c r="Q7359" t="s">
        <v>124</v>
      </c>
      <c r="R7359" t="s">
        <v>48703</v>
      </c>
      <c r="S7359" s="4" t="str">
        <f t="shared" si="114"/>
        <v>2003</v>
      </c>
    </row>
    <row r="7360" spans="1:19" ht="29" hidden="1" x14ac:dyDescent="0.35">
      <c r="A7360" t="s">
        <v>48699</v>
      </c>
      <c r="B7360" t="s">
        <v>48700</v>
      </c>
      <c r="C7360" t="s">
        <v>48704</v>
      </c>
      <c r="D7360" t="s">
        <v>48705</v>
      </c>
      <c r="E7360" t="s">
        <v>48706</v>
      </c>
      <c r="F7360" t="s">
        <v>48707</v>
      </c>
      <c r="I7360" t="s">
        <v>48708</v>
      </c>
      <c r="J7360" t="s">
        <v>30140</v>
      </c>
      <c r="K7360" s="2" t="s">
        <v>48709</v>
      </c>
      <c r="M7360" t="s">
        <v>112314</v>
      </c>
      <c r="N7360" t="s">
        <v>28736</v>
      </c>
      <c r="O7360" s="3" t="s">
        <v>48710</v>
      </c>
      <c r="P7360" t="s">
        <v>28736</v>
      </c>
      <c r="Q7360" t="s">
        <v>28736</v>
      </c>
      <c r="R7360" t="s">
        <v>48710</v>
      </c>
      <c r="S7360" s="4" t="str">
        <f t="shared" si="114"/>
        <v>2003</v>
      </c>
    </row>
    <row r="7361" spans="1:19" hidden="1" x14ac:dyDescent="0.35">
      <c r="A7361" t="s">
        <v>48706</v>
      </c>
      <c r="B7361" t="s">
        <v>48707</v>
      </c>
      <c r="C7361" t="s">
        <v>48711</v>
      </c>
      <c r="D7361" t="s">
        <v>48712</v>
      </c>
      <c r="E7361" t="s">
        <v>48713</v>
      </c>
      <c r="F7361" t="s">
        <v>48714</v>
      </c>
      <c r="I7361" t="s">
        <v>48715</v>
      </c>
      <c r="J7361" t="s">
        <v>48716</v>
      </c>
      <c r="M7361" t="s">
        <v>112299</v>
      </c>
      <c r="N7361" t="s">
        <v>247</v>
      </c>
      <c r="O7361" s="3" t="s">
        <v>48717</v>
      </c>
      <c r="P7361" t="s">
        <v>247</v>
      </c>
      <c r="Q7361" t="s">
        <v>247</v>
      </c>
      <c r="R7361" t="s">
        <v>48717</v>
      </c>
      <c r="S7361" s="4" t="str">
        <f t="shared" si="114"/>
        <v>2003</v>
      </c>
    </row>
    <row r="7362" spans="1:19" hidden="1" x14ac:dyDescent="0.35">
      <c r="A7362" t="s">
        <v>48713</v>
      </c>
      <c r="B7362" t="s">
        <v>48714</v>
      </c>
      <c r="C7362" t="s">
        <v>48718</v>
      </c>
      <c r="D7362" t="s">
        <v>48719</v>
      </c>
      <c r="E7362" t="s">
        <v>48720</v>
      </c>
      <c r="F7362" t="s">
        <v>48721</v>
      </c>
      <c r="I7362" t="s">
        <v>48722</v>
      </c>
      <c r="J7362" t="s">
        <v>48723</v>
      </c>
      <c r="M7362" t="s">
        <v>112299</v>
      </c>
      <c r="N7362" t="s">
        <v>247</v>
      </c>
      <c r="O7362" s="3" t="s">
        <v>48724</v>
      </c>
      <c r="P7362" t="s">
        <v>247</v>
      </c>
      <c r="Q7362" t="s">
        <v>247</v>
      </c>
      <c r="R7362" t="s">
        <v>48724</v>
      </c>
      <c r="S7362" s="4" t="str">
        <f t="shared" si="114"/>
        <v>2003</v>
      </c>
    </row>
    <row r="7363" spans="1:19" hidden="1" x14ac:dyDescent="0.35">
      <c r="A7363" t="s">
        <v>48720</v>
      </c>
      <c r="B7363" t="s">
        <v>48721</v>
      </c>
      <c r="C7363" t="s">
        <v>48725</v>
      </c>
      <c r="D7363" t="s">
        <v>48726</v>
      </c>
      <c r="E7363" s="1" t="s">
        <v>48727</v>
      </c>
      <c r="F7363" s="1" t="s">
        <v>48728</v>
      </c>
      <c r="I7363" t="s">
        <v>48729</v>
      </c>
      <c r="J7363" t="s">
        <v>48730</v>
      </c>
      <c r="M7363" t="s">
        <v>112299</v>
      </c>
      <c r="N7363" t="s">
        <v>247</v>
      </c>
      <c r="O7363" s="3" t="s">
        <v>48731</v>
      </c>
      <c r="P7363" t="s">
        <v>247</v>
      </c>
      <c r="Q7363" t="s">
        <v>247</v>
      </c>
      <c r="R7363" t="s">
        <v>48731</v>
      </c>
      <c r="S7363" s="4" t="str">
        <f t="shared" ref="S7363:S7426" si="115">LEFT(RIGHT(R7363,19),4)</f>
        <v>2003</v>
      </c>
    </row>
    <row r="7364" spans="1:19" hidden="1" x14ac:dyDescent="0.35">
      <c r="A7364" s="1" t="s">
        <v>48727</v>
      </c>
      <c r="B7364" s="1" t="s">
        <v>48728</v>
      </c>
      <c r="C7364" t="s">
        <v>48732</v>
      </c>
      <c r="D7364" t="s">
        <v>48733</v>
      </c>
      <c r="E7364" t="s">
        <v>48734</v>
      </c>
      <c r="F7364" t="s">
        <v>48735</v>
      </c>
      <c r="I7364" t="s">
        <v>48736</v>
      </c>
      <c r="J7364" t="s">
        <v>48737</v>
      </c>
      <c r="M7364" t="s">
        <v>112299</v>
      </c>
      <c r="N7364" t="s">
        <v>247</v>
      </c>
      <c r="O7364" s="3" t="s">
        <v>48738</v>
      </c>
      <c r="P7364" t="s">
        <v>247</v>
      </c>
      <c r="Q7364" t="s">
        <v>247</v>
      </c>
      <c r="R7364" t="s">
        <v>48738</v>
      </c>
      <c r="S7364" s="4" t="str">
        <f t="shared" si="115"/>
        <v>2003</v>
      </c>
    </row>
    <row r="7365" spans="1:19" hidden="1" x14ac:dyDescent="0.35">
      <c r="A7365" t="s">
        <v>48734</v>
      </c>
      <c r="B7365" t="s">
        <v>48735</v>
      </c>
      <c r="C7365" t="s">
        <v>48739</v>
      </c>
      <c r="D7365" t="s">
        <v>48740</v>
      </c>
      <c r="E7365" t="s">
        <v>48741</v>
      </c>
      <c r="F7365" t="s">
        <v>48742</v>
      </c>
      <c r="I7365" t="s">
        <v>48743</v>
      </c>
      <c r="J7365" t="s">
        <v>48744</v>
      </c>
      <c r="M7365" t="s">
        <v>112299</v>
      </c>
      <c r="N7365" t="s">
        <v>247</v>
      </c>
      <c r="O7365" s="3" t="s">
        <v>48745</v>
      </c>
      <c r="P7365" t="s">
        <v>247</v>
      </c>
      <c r="Q7365" t="s">
        <v>247</v>
      </c>
      <c r="R7365" t="s">
        <v>48745</v>
      </c>
      <c r="S7365" s="4" t="str">
        <f t="shared" si="115"/>
        <v>2003</v>
      </c>
    </row>
    <row r="7366" spans="1:19" hidden="1" x14ac:dyDescent="0.35">
      <c r="A7366" t="s">
        <v>48741</v>
      </c>
      <c r="B7366" t="s">
        <v>48742</v>
      </c>
      <c r="C7366" t="s">
        <v>48746</v>
      </c>
      <c r="D7366" t="s">
        <v>48747</v>
      </c>
      <c r="E7366" t="s">
        <v>48748</v>
      </c>
      <c r="F7366" t="s">
        <v>48749</v>
      </c>
      <c r="I7366" t="s">
        <v>23668</v>
      </c>
      <c r="J7366" t="s">
        <v>23669</v>
      </c>
      <c r="M7366" t="s">
        <v>112299</v>
      </c>
      <c r="N7366" t="s">
        <v>247</v>
      </c>
      <c r="O7366" s="3" t="s">
        <v>48750</v>
      </c>
      <c r="P7366" t="s">
        <v>247</v>
      </c>
      <c r="Q7366" t="s">
        <v>247</v>
      </c>
      <c r="R7366" t="s">
        <v>48750</v>
      </c>
      <c r="S7366" s="4" t="str">
        <f t="shared" si="115"/>
        <v>2003</v>
      </c>
    </row>
    <row r="7367" spans="1:19" hidden="1" x14ac:dyDescent="0.35">
      <c r="A7367" t="s">
        <v>48748</v>
      </c>
      <c r="B7367" t="s">
        <v>48749</v>
      </c>
      <c r="C7367" t="s">
        <v>48751</v>
      </c>
      <c r="D7367" t="s">
        <v>48752</v>
      </c>
      <c r="E7367" t="s">
        <v>48753</v>
      </c>
      <c r="F7367" t="s">
        <v>48754</v>
      </c>
      <c r="I7367" t="s">
        <v>48755</v>
      </c>
      <c r="J7367" t="s">
        <v>48756</v>
      </c>
      <c r="M7367" t="s">
        <v>112299</v>
      </c>
      <c r="N7367" t="s">
        <v>247</v>
      </c>
      <c r="O7367" s="3" t="s">
        <v>48757</v>
      </c>
      <c r="P7367" t="s">
        <v>247</v>
      </c>
      <c r="Q7367" t="s">
        <v>247</v>
      </c>
      <c r="R7367" t="s">
        <v>48757</v>
      </c>
      <c r="S7367" s="4" t="str">
        <f t="shared" si="115"/>
        <v>2003</v>
      </c>
    </row>
    <row r="7368" spans="1:19" hidden="1" x14ac:dyDescent="0.35">
      <c r="A7368" t="s">
        <v>48753</v>
      </c>
      <c r="B7368" t="s">
        <v>48754</v>
      </c>
      <c r="C7368" t="s">
        <v>48758</v>
      </c>
      <c r="D7368" t="s">
        <v>48759</v>
      </c>
      <c r="E7368" t="s">
        <v>48760</v>
      </c>
      <c r="F7368" t="s">
        <v>48761</v>
      </c>
      <c r="I7368" t="s">
        <v>48762</v>
      </c>
      <c r="J7368" t="s">
        <v>48763</v>
      </c>
      <c r="M7368" t="s">
        <v>112299</v>
      </c>
      <c r="N7368" t="s">
        <v>247</v>
      </c>
      <c r="O7368" s="3" t="s">
        <v>48764</v>
      </c>
      <c r="P7368" t="s">
        <v>247</v>
      </c>
      <c r="Q7368" t="s">
        <v>247</v>
      </c>
      <c r="R7368" t="s">
        <v>48764</v>
      </c>
      <c r="S7368" s="4" t="str">
        <f t="shared" si="115"/>
        <v>2003</v>
      </c>
    </row>
    <row r="7369" spans="1:19" hidden="1" x14ac:dyDescent="0.35">
      <c r="A7369" t="s">
        <v>48760</v>
      </c>
      <c r="B7369" t="s">
        <v>48761</v>
      </c>
      <c r="C7369" t="s">
        <v>48765</v>
      </c>
      <c r="D7369" t="s">
        <v>48766</v>
      </c>
      <c r="E7369" t="s">
        <v>48767</v>
      </c>
      <c r="F7369" t="s">
        <v>48768</v>
      </c>
      <c r="I7369" t="s">
        <v>48769</v>
      </c>
      <c r="J7369" t="s">
        <v>48770</v>
      </c>
      <c r="M7369" t="s">
        <v>112297</v>
      </c>
      <c r="N7369" t="s">
        <v>124</v>
      </c>
      <c r="O7369" s="3" t="s">
        <v>48771</v>
      </c>
      <c r="P7369" t="s">
        <v>124</v>
      </c>
      <c r="Q7369" t="s">
        <v>124</v>
      </c>
      <c r="R7369" t="s">
        <v>48771</v>
      </c>
      <c r="S7369" s="4" t="str">
        <f t="shared" si="115"/>
        <v>2003</v>
      </c>
    </row>
    <row r="7370" spans="1:19" hidden="1" x14ac:dyDescent="0.35">
      <c r="A7370" t="s">
        <v>48767</v>
      </c>
      <c r="B7370" t="s">
        <v>48768</v>
      </c>
      <c r="C7370" t="s">
        <v>48772</v>
      </c>
      <c r="D7370" t="s">
        <v>48773</v>
      </c>
      <c r="E7370" t="s">
        <v>48774</v>
      </c>
      <c r="F7370" t="s">
        <v>48775</v>
      </c>
      <c r="I7370" t="s">
        <v>48776</v>
      </c>
      <c r="J7370" t="s">
        <v>48777</v>
      </c>
      <c r="M7370" t="s">
        <v>112315</v>
      </c>
      <c r="N7370" t="s">
        <v>159</v>
      </c>
      <c r="O7370" s="3" t="s">
        <v>48778</v>
      </c>
      <c r="P7370" t="s">
        <v>159</v>
      </c>
      <c r="Q7370" t="s">
        <v>159</v>
      </c>
      <c r="R7370" t="s">
        <v>48778</v>
      </c>
      <c r="S7370" s="4" t="str">
        <f t="shared" si="115"/>
        <v>2003</v>
      </c>
    </row>
    <row r="7371" spans="1:19" hidden="1" x14ac:dyDescent="0.35">
      <c r="A7371" t="s">
        <v>48774</v>
      </c>
      <c r="B7371" t="s">
        <v>48775</v>
      </c>
      <c r="C7371" t="s">
        <v>48772</v>
      </c>
      <c r="D7371" t="s">
        <v>48773</v>
      </c>
      <c r="E7371" t="s">
        <v>48779</v>
      </c>
      <c r="F7371" t="s">
        <v>48780</v>
      </c>
      <c r="I7371" t="s">
        <v>48781</v>
      </c>
      <c r="J7371" t="s">
        <v>48782</v>
      </c>
      <c r="M7371" t="s">
        <v>112299</v>
      </c>
      <c r="N7371" t="s">
        <v>247</v>
      </c>
      <c r="O7371" s="3" t="s">
        <v>48783</v>
      </c>
      <c r="P7371" t="s">
        <v>247</v>
      </c>
      <c r="Q7371" t="s">
        <v>247</v>
      </c>
      <c r="R7371" t="s">
        <v>48783</v>
      </c>
      <c r="S7371" s="4" t="str">
        <f t="shared" si="115"/>
        <v>2003</v>
      </c>
    </row>
    <row r="7372" spans="1:19" hidden="1" x14ac:dyDescent="0.35">
      <c r="A7372" t="s">
        <v>48779</v>
      </c>
      <c r="B7372" t="s">
        <v>48780</v>
      </c>
      <c r="C7372" t="s">
        <v>48784</v>
      </c>
      <c r="D7372" t="s">
        <v>48785</v>
      </c>
      <c r="E7372" t="s">
        <v>48786</v>
      </c>
      <c r="F7372" t="s">
        <v>48787</v>
      </c>
      <c r="G7372" t="s">
        <v>48788</v>
      </c>
      <c r="I7372" t="s">
        <v>48789</v>
      </c>
      <c r="J7372" t="s">
        <v>48790</v>
      </c>
      <c r="M7372" t="s">
        <v>112297</v>
      </c>
      <c r="N7372" t="s">
        <v>124</v>
      </c>
      <c r="O7372" s="3" t="s">
        <v>48791</v>
      </c>
      <c r="P7372" t="s">
        <v>124</v>
      </c>
      <c r="Q7372" t="s">
        <v>124</v>
      </c>
      <c r="R7372" t="s">
        <v>48791</v>
      </c>
      <c r="S7372" s="4" t="str">
        <f t="shared" si="115"/>
        <v>2003</v>
      </c>
    </row>
    <row r="7373" spans="1:19" hidden="1" x14ac:dyDescent="0.35">
      <c r="A7373" t="s">
        <v>48786</v>
      </c>
      <c r="B7373" t="s">
        <v>48787</v>
      </c>
      <c r="C7373" t="s">
        <v>48792</v>
      </c>
      <c r="D7373" t="s">
        <v>48793</v>
      </c>
      <c r="E7373" t="s">
        <v>48794</v>
      </c>
      <c r="F7373" t="s">
        <v>48795</v>
      </c>
      <c r="I7373" t="s">
        <v>48796</v>
      </c>
      <c r="J7373" t="s">
        <v>48797</v>
      </c>
      <c r="M7373" t="s">
        <v>112324</v>
      </c>
      <c r="N7373" t="s">
        <v>48798</v>
      </c>
      <c r="O7373" s="3" t="s">
        <v>48799</v>
      </c>
      <c r="P7373" t="s">
        <v>48798</v>
      </c>
      <c r="Q7373" t="s">
        <v>48798</v>
      </c>
      <c r="R7373" t="s">
        <v>48799</v>
      </c>
      <c r="S7373" s="4" t="str">
        <f t="shared" si="115"/>
        <v>2003</v>
      </c>
    </row>
    <row r="7374" spans="1:19" hidden="1" x14ac:dyDescent="0.35">
      <c r="A7374" t="s">
        <v>48794</v>
      </c>
      <c r="B7374" t="s">
        <v>48795</v>
      </c>
      <c r="C7374" t="s">
        <v>48800</v>
      </c>
      <c r="D7374" t="s">
        <v>48801</v>
      </c>
      <c r="E7374" t="s">
        <v>48802</v>
      </c>
      <c r="F7374" t="s">
        <v>48803</v>
      </c>
      <c r="I7374" t="s">
        <v>48804</v>
      </c>
      <c r="J7374" t="s">
        <v>48805</v>
      </c>
      <c r="M7374" t="s">
        <v>112297</v>
      </c>
      <c r="N7374" t="s">
        <v>124</v>
      </c>
      <c r="O7374" s="3" t="s">
        <v>48806</v>
      </c>
      <c r="P7374" t="s">
        <v>124</v>
      </c>
      <c r="Q7374" t="s">
        <v>124</v>
      </c>
      <c r="R7374" t="s">
        <v>48806</v>
      </c>
      <c r="S7374" s="4" t="str">
        <f t="shared" si="115"/>
        <v>2003</v>
      </c>
    </row>
    <row r="7375" spans="1:19" hidden="1" x14ac:dyDescent="0.35">
      <c r="A7375" t="s">
        <v>48802</v>
      </c>
      <c r="B7375" t="s">
        <v>48803</v>
      </c>
      <c r="C7375" t="s">
        <v>48807</v>
      </c>
      <c r="D7375" t="s">
        <v>48808</v>
      </c>
      <c r="E7375" t="s">
        <v>48809</v>
      </c>
      <c r="F7375" t="s">
        <v>48810</v>
      </c>
      <c r="I7375" t="s">
        <v>48811</v>
      </c>
      <c r="J7375" t="s">
        <v>48812</v>
      </c>
      <c r="M7375" t="s">
        <v>112297</v>
      </c>
      <c r="N7375" t="s">
        <v>16314</v>
      </c>
      <c r="O7375" s="3" t="s">
        <v>48813</v>
      </c>
      <c r="P7375" t="s">
        <v>16314</v>
      </c>
      <c r="Q7375" t="s">
        <v>16314</v>
      </c>
      <c r="R7375" t="s">
        <v>48813</v>
      </c>
      <c r="S7375" s="4" t="str">
        <f t="shared" si="115"/>
        <v>2003</v>
      </c>
    </row>
    <row r="7376" spans="1:19" hidden="1" x14ac:dyDescent="0.35">
      <c r="A7376" t="s">
        <v>48809</v>
      </c>
      <c r="B7376" t="s">
        <v>48810</v>
      </c>
      <c r="C7376" s="1" t="s">
        <v>48814</v>
      </c>
      <c r="D7376" s="1" t="s">
        <v>48815</v>
      </c>
      <c r="E7376" t="s">
        <v>48816</v>
      </c>
      <c r="F7376" t="s">
        <v>48817</v>
      </c>
      <c r="I7376" t="s">
        <v>48818</v>
      </c>
      <c r="J7376" t="s">
        <v>48819</v>
      </c>
      <c r="M7376" t="s">
        <v>112297</v>
      </c>
      <c r="N7376" t="s">
        <v>124</v>
      </c>
      <c r="O7376" s="3" t="s">
        <v>48820</v>
      </c>
      <c r="P7376" t="s">
        <v>124</v>
      </c>
      <c r="Q7376" t="s">
        <v>124</v>
      </c>
      <c r="R7376" t="s">
        <v>48820</v>
      </c>
      <c r="S7376" s="4" t="str">
        <f t="shared" si="115"/>
        <v>2003</v>
      </c>
    </row>
    <row r="7377" spans="1:19" hidden="1" x14ac:dyDescent="0.35">
      <c r="A7377" t="s">
        <v>48816</v>
      </c>
      <c r="B7377" t="s">
        <v>48817</v>
      </c>
      <c r="C7377" t="s">
        <v>48821</v>
      </c>
      <c r="D7377" t="s">
        <v>48822</v>
      </c>
      <c r="E7377" t="s">
        <v>48823</v>
      </c>
      <c r="F7377" t="s">
        <v>48824</v>
      </c>
      <c r="I7377" t="s">
        <v>48825</v>
      </c>
      <c r="J7377" t="s">
        <v>48826</v>
      </c>
      <c r="M7377" t="s">
        <v>112298</v>
      </c>
      <c r="N7377" t="s">
        <v>28</v>
      </c>
      <c r="O7377" s="3" t="s">
        <v>48827</v>
      </c>
      <c r="P7377" t="s">
        <v>16314</v>
      </c>
      <c r="Q7377" t="s">
        <v>16314</v>
      </c>
      <c r="R7377" t="s">
        <v>48827</v>
      </c>
      <c r="S7377" s="4" t="str">
        <f t="shared" si="115"/>
        <v>2003</v>
      </c>
    </row>
    <row r="7378" spans="1:19" hidden="1" x14ac:dyDescent="0.35">
      <c r="A7378" t="s">
        <v>48823</v>
      </c>
      <c r="B7378" t="s">
        <v>48824</v>
      </c>
      <c r="C7378" t="s">
        <v>48828</v>
      </c>
      <c r="D7378" t="s">
        <v>48829</v>
      </c>
      <c r="E7378" t="s">
        <v>48830</v>
      </c>
      <c r="F7378" t="s">
        <v>48831</v>
      </c>
      <c r="I7378" t="s">
        <v>48832</v>
      </c>
      <c r="J7378" t="s">
        <v>48833</v>
      </c>
      <c r="M7378" t="s">
        <v>112298</v>
      </c>
      <c r="N7378" t="s">
        <v>28</v>
      </c>
      <c r="O7378" s="3" t="s">
        <v>48834</v>
      </c>
      <c r="P7378" t="s">
        <v>16314</v>
      </c>
      <c r="Q7378" t="s">
        <v>16314</v>
      </c>
      <c r="R7378" t="s">
        <v>48834</v>
      </c>
      <c r="S7378" s="4" t="str">
        <f t="shared" si="115"/>
        <v>2003</v>
      </c>
    </row>
    <row r="7379" spans="1:19" hidden="1" x14ac:dyDescent="0.35">
      <c r="A7379" t="s">
        <v>48830</v>
      </c>
      <c r="B7379" t="s">
        <v>48831</v>
      </c>
      <c r="C7379" t="s">
        <v>48835</v>
      </c>
      <c r="D7379" t="s">
        <v>48836</v>
      </c>
      <c r="E7379" t="s">
        <v>48837</v>
      </c>
      <c r="F7379" t="s">
        <v>48838</v>
      </c>
      <c r="I7379" t="s">
        <v>48839</v>
      </c>
      <c r="J7379" t="s">
        <v>48840</v>
      </c>
      <c r="M7379" t="s">
        <v>112299</v>
      </c>
      <c r="N7379" t="s">
        <v>247</v>
      </c>
      <c r="O7379" s="3" t="s">
        <v>48841</v>
      </c>
      <c r="P7379" t="s">
        <v>247</v>
      </c>
      <c r="Q7379" t="s">
        <v>247</v>
      </c>
      <c r="R7379" t="s">
        <v>48841</v>
      </c>
      <c r="S7379" s="4" t="str">
        <f t="shared" si="115"/>
        <v>2003</v>
      </c>
    </row>
    <row r="7380" spans="1:19" hidden="1" x14ac:dyDescent="0.35">
      <c r="A7380" t="s">
        <v>48837</v>
      </c>
      <c r="B7380" t="s">
        <v>48838</v>
      </c>
      <c r="C7380" t="s">
        <v>48842</v>
      </c>
      <c r="D7380" t="s">
        <v>48843</v>
      </c>
      <c r="E7380" t="s">
        <v>48844</v>
      </c>
      <c r="F7380" t="s">
        <v>48845</v>
      </c>
      <c r="I7380" t="s">
        <v>48846</v>
      </c>
      <c r="J7380" t="s">
        <v>48847</v>
      </c>
      <c r="M7380" t="s">
        <v>112299</v>
      </c>
      <c r="N7380" t="s">
        <v>247</v>
      </c>
      <c r="O7380" s="3" t="s">
        <v>48848</v>
      </c>
      <c r="P7380" t="s">
        <v>247</v>
      </c>
      <c r="Q7380" t="s">
        <v>247</v>
      </c>
      <c r="R7380" t="s">
        <v>48848</v>
      </c>
      <c r="S7380" s="4" t="str">
        <f t="shared" si="115"/>
        <v>2003</v>
      </c>
    </row>
    <row r="7381" spans="1:19" hidden="1" x14ac:dyDescent="0.35">
      <c r="A7381" t="s">
        <v>48844</v>
      </c>
      <c r="B7381" t="s">
        <v>48845</v>
      </c>
      <c r="C7381" t="s">
        <v>48849</v>
      </c>
      <c r="D7381" t="s">
        <v>48850</v>
      </c>
      <c r="E7381" s="1" t="s">
        <v>48851</v>
      </c>
      <c r="F7381" s="1" t="s">
        <v>48852</v>
      </c>
      <c r="I7381" t="s">
        <v>48853</v>
      </c>
      <c r="J7381" t="s">
        <v>48854</v>
      </c>
      <c r="M7381" t="s">
        <v>112299</v>
      </c>
      <c r="N7381" t="s">
        <v>247</v>
      </c>
      <c r="O7381" s="3" t="s">
        <v>48855</v>
      </c>
      <c r="P7381" t="s">
        <v>247</v>
      </c>
      <c r="Q7381" t="s">
        <v>247</v>
      </c>
      <c r="R7381" t="s">
        <v>48855</v>
      </c>
      <c r="S7381" s="4" t="str">
        <f t="shared" si="115"/>
        <v>2003</v>
      </c>
    </row>
    <row r="7382" spans="1:19" hidden="1" x14ac:dyDescent="0.35">
      <c r="A7382" s="1" t="s">
        <v>48851</v>
      </c>
      <c r="B7382" s="1" t="s">
        <v>48852</v>
      </c>
      <c r="C7382" t="s">
        <v>48856</v>
      </c>
      <c r="D7382" t="s">
        <v>48857</v>
      </c>
      <c r="E7382" t="s">
        <v>48858</v>
      </c>
      <c r="F7382" t="s">
        <v>48859</v>
      </c>
      <c r="I7382" t="s">
        <v>48860</v>
      </c>
      <c r="J7382" t="s">
        <v>48861</v>
      </c>
      <c r="M7382" t="s">
        <v>112297</v>
      </c>
      <c r="N7382" t="s">
        <v>124</v>
      </c>
      <c r="O7382" s="3" t="s">
        <v>48862</v>
      </c>
      <c r="P7382" t="s">
        <v>124</v>
      </c>
      <c r="Q7382" t="s">
        <v>124</v>
      </c>
      <c r="R7382" t="s">
        <v>48862</v>
      </c>
      <c r="S7382" s="4" t="str">
        <f t="shared" si="115"/>
        <v>2003</v>
      </c>
    </row>
    <row r="7383" spans="1:19" hidden="1" x14ac:dyDescent="0.35">
      <c r="A7383" t="s">
        <v>48858</v>
      </c>
      <c r="B7383" t="s">
        <v>48859</v>
      </c>
      <c r="C7383" t="s">
        <v>48863</v>
      </c>
      <c r="D7383" t="s">
        <v>48864</v>
      </c>
      <c r="E7383" t="s">
        <v>48865</v>
      </c>
      <c r="F7383" t="s">
        <v>48866</v>
      </c>
      <c r="I7383" t="s">
        <v>512</v>
      </c>
      <c r="J7383" t="s">
        <v>512</v>
      </c>
      <c r="M7383" t="s">
        <v>112297</v>
      </c>
      <c r="N7383" t="s">
        <v>124</v>
      </c>
      <c r="O7383" s="3" t="s">
        <v>48867</v>
      </c>
      <c r="P7383" t="s">
        <v>124</v>
      </c>
      <c r="Q7383" t="s">
        <v>124</v>
      </c>
      <c r="R7383" t="s">
        <v>48867</v>
      </c>
      <c r="S7383" s="4" t="str">
        <f t="shared" si="115"/>
        <v>2003</v>
      </c>
    </row>
    <row r="7384" spans="1:19" hidden="1" x14ac:dyDescent="0.35">
      <c r="A7384" t="s">
        <v>48865</v>
      </c>
      <c r="B7384" t="s">
        <v>48866</v>
      </c>
      <c r="C7384" t="s">
        <v>48868</v>
      </c>
      <c r="D7384" t="s">
        <v>48869</v>
      </c>
      <c r="E7384" t="s">
        <v>48870</v>
      </c>
      <c r="F7384" t="s">
        <v>48871</v>
      </c>
      <c r="I7384" t="s">
        <v>48872</v>
      </c>
      <c r="J7384" t="s">
        <v>48873</v>
      </c>
      <c r="M7384" t="s">
        <v>112297</v>
      </c>
      <c r="N7384" t="s">
        <v>124</v>
      </c>
      <c r="O7384" s="3" t="s">
        <v>48874</v>
      </c>
      <c r="P7384" t="s">
        <v>124</v>
      </c>
      <c r="Q7384" t="s">
        <v>124</v>
      </c>
      <c r="R7384" t="s">
        <v>48874</v>
      </c>
      <c r="S7384" s="4" t="str">
        <f t="shared" si="115"/>
        <v>2003</v>
      </c>
    </row>
    <row r="7385" spans="1:19" hidden="1" x14ac:dyDescent="0.35">
      <c r="A7385" t="s">
        <v>48870</v>
      </c>
      <c r="B7385" t="s">
        <v>48871</v>
      </c>
      <c r="C7385" t="s">
        <v>48875</v>
      </c>
      <c r="D7385" t="s">
        <v>48876</v>
      </c>
      <c r="E7385" t="s">
        <v>48877</v>
      </c>
      <c r="F7385" t="s">
        <v>48878</v>
      </c>
      <c r="I7385" t="s">
        <v>48879</v>
      </c>
      <c r="J7385" t="s">
        <v>48880</v>
      </c>
      <c r="M7385" t="s">
        <v>112297</v>
      </c>
      <c r="N7385" t="s">
        <v>124</v>
      </c>
      <c r="O7385" s="3" t="s">
        <v>48881</v>
      </c>
      <c r="P7385" t="s">
        <v>124</v>
      </c>
      <c r="Q7385" t="s">
        <v>124</v>
      </c>
      <c r="R7385" t="s">
        <v>48881</v>
      </c>
      <c r="S7385" s="4" t="str">
        <f t="shared" si="115"/>
        <v>2003</v>
      </c>
    </row>
    <row r="7386" spans="1:19" hidden="1" x14ac:dyDescent="0.35">
      <c r="A7386" t="s">
        <v>48877</v>
      </c>
      <c r="B7386" t="s">
        <v>48878</v>
      </c>
      <c r="C7386" t="s">
        <v>48882</v>
      </c>
      <c r="D7386" t="s">
        <v>48883</v>
      </c>
      <c r="E7386" t="s">
        <v>48884</v>
      </c>
      <c r="F7386" t="s">
        <v>48885</v>
      </c>
      <c r="I7386" t="s">
        <v>48886</v>
      </c>
      <c r="J7386" t="s">
        <v>48887</v>
      </c>
      <c r="M7386" t="s">
        <v>112299</v>
      </c>
      <c r="N7386" t="s">
        <v>247</v>
      </c>
      <c r="O7386" s="3" t="s">
        <v>48888</v>
      </c>
      <c r="P7386" t="s">
        <v>247</v>
      </c>
      <c r="Q7386" t="s">
        <v>247</v>
      </c>
      <c r="R7386" t="s">
        <v>48888</v>
      </c>
      <c r="S7386" s="4" t="str">
        <f t="shared" si="115"/>
        <v>2003</v>
      </c>
    </row>
    <row r="7387" spans="1:19" hidden="1" x14ac:dyDescent="0.35">
      <c r="A7387" t="s">
        <v>48884</v>
      </c>
      <c r="B7387" t="s">
        <v>48885</v>
      </c>
      <c r="C7387" t="s">
        <v>48889</v>
      </c>
      <c r="D7387" t="s">
        <v>48890</v>
      </c>
      <c r="E7387" t="s">
        <v>48891</v>
      </c>
      <c r="F7387" t="s">
        <v>48892</v>
      </c>
      <c r="I7387" t="s">
        <v>48893</v>
      </c>
      <c r="J7387" t="s">
        <v>48894</v>
      </c>
      <c r="M7387" t="s">
        <v>112297</v>
      </c>
      <c r="N7387" t="s">
        <v>124</v>
      </c>
      <c r="O7387" s="3" t="s">
        <v>48895</v>
      </c>
      <c r="P7387" t="s">
        <v>124</v>
      </c>
      <c r="Q7387" t="s">
        <v>124</v>
      </c>
      <c r="R7387" t="s">
        <v>48895</v>
      </c>
      <c r="S7387" s="4" t="str">
        <f t="shared" si="115"/>
        <v>2003</v>
      </c>
    </row>
    <row r="7388" spans="1:19" hidden="1" x14ac:dyDescent="0.35">
      <c r="A7388" t="s">
        <v>48891</v>
      </c>
      <c r="B7388" t="s">
        <v>48892</v>
      </c>
      <c r="C7388" t="s">
        <v>48896</v>
      </c>
      <c r="D7388" t="s">
        <v>48897</v>
      </c>
      <c r="E7388" t="s">
        <v>48898</v>
      </c>
      <c r="F7388" t="s">
        <v>48899</v>
      </c>
      <c r="I7388" t="s">
        <v>48900</v>
      </c>
      <c r="J7388" t="s">
        <v>48901</v>
      </c>
      <c r="M7388" t="s">
        <v>112299</v>
      </c>
      <c r="N7388" t="s">
        <v>247</v>
      </c>
      <c r="O7388" s="3" t="s">
        <v>48902</v>
      </c>
      <c r="P7388" t="s">
        <v>247</v>
      </c>
      <c r="Q7388" t="s">
        <v>247</v>
      </c>
      <c r="R7388" t="s">
        <v>48902</v>
      </c>
      <c r="S7388" s="4" t="str">
        <f t="shared" si="115"/>
        <v>2003</v>
      </c>
    </row>
    <row r="7389" spans="1:19" hidden="1" x14ac:dyDescent="0.35">
      <c r="A7389" t="s">
        <v>48898</v>
      </c>
      <c r="B7389" t="s">
        <v>48899</v>
      </c>
      <c r="C7389" t="s">
        <v>48903</v>
      </c>
      <c r="D7389" t="s">
        <v>48904</v>
      </c>
      <c r="E7389" t="s">
        <v>48905</v>
      </c>
      <c r="F7389" t="s">
        <v>48906</v>
      </c>
      <c r="I7389" t="s">
        <v>48907</v>
      </c>
      <c r="J7389" t="s">
        <v>48908</v>
      </c>
      <c r="M7389" t="s">
        <v>112299</v>
      </c>
      <c r="N7389" t="s">
        <v>247</v>
      </c>
      <c r="O7389" s="3" t="s">
        <v>48909</v>
      </c>
      <c r="P7389" t="s">
        <v>247</v>
      </c>
      <c r="Q7389" t="s">
        <v>247</v>
      </c>
      <c r="R7389" t="s">
        <v>48909</v>
      </c>
      <c r="S7389" s="4" t="str">
        <f t="shared" si="115"/>
        <v>2003</v>
      </c>
    </row>
    <row r="7390" spans="1:19" hidden="1" x14ac:dyDescent="0.35">
      <c r="A7390" t="s">
        <v>48905</v>
      </c>
      <c r="B7390" t="s">
        <v>48906</v>
      </c>
      <c r="C7390" t="s">
        <v>48910</v>
      </c>
      <c r="D7390" t="s">
        <v>48911</v>
      </c>
      <c r="E7390" t="s">
        <v>48912</v>
      </c>
      <c r="F7390" t="s">
        <v>48913</v>
      </c>
      <c r="I7390" t="s">
        <v>48914</v>
      </c>
      <c r="J7390" t="s">
        <v>48915</v>
      </c>
      <c r="M7390" t="s">
        <v>112324</v>
      </c>
      <c r="N7390" t="s">
        <v>48798</v>
      </c>
      <c r="O7390" s="3" t="s">
        <v>48916</v>
      </c>
      <c r="P7390" t="s">
        <v>48798</v>
      </c>
      <c r="Q7390" t="s">
        <v>48798</v>
      </c>
      <c r="R7390" t="s">
        <v>48916</v>
      </c>
      <c r="S7390" s="4" t="str">
        <f t="shared" si="115"/>
        <v>2003</v>
      </c>
    </row>
    <row r="7391" spans="1:19" hidden="1" x14ac:dyDescent="0.35">
      <c r="A7391" t="s">
        <v>48912</v>
      </c>
      <c r="B7391" t="s">
        <v>48913</v>
      </c>
      <c r="C7391" t="s">
        <v>48917</v>
      </c>
      <c r="D7391" t="s">
        <v>48918</v>
      </c>
      <c r="E7391" t="s">
        <v>48919</v>
      </c>
      <c r="F7391" t="s">
        <v>48920</v>
      </c>
      <c r="I7391" t="s">
        <v>48921</v>
      </c>
      <c r="J7391" t="s">
        <v>48922</v>
      </c>
      <c r="M7391" t="s">
        <v>112299</v>
      </c>
      <c r="N7391" t="s">
        <v>247</v>
      </c>
      <c r="O7391" s="3" t="s">
        <v>48923</v>
      </c>
      <c r="P7391" t="s">
        <v>247</v>
      </c>
      <c r="Q7391" t="s">
        <v>247</v>
      </c>
      <c r="R7391" t="s">
        <v>48923</v>
      </c>
      <c r="S7391" s="4" t="str">
        <f t="shared" si="115"/>
        <v>2003</v>
      </c>
    </row>
    <row r="7392" spans="1:19" hidden="1" x14ac:dyDescent="0.35">
      <c r="A7392" t="s">
        <v>48919</v>
      </c>
      <c r="B7392" t="s">
        <v>48920</v>
      </c>
      <c r="C7392" t="s">
        <v>48924</v>
      </c>
      <c r="D7392" t="s">
        <v>48925</v>
      </c>
      <c r="E7392" t="s">
        <v>48926</v>
      </c>
      <c r="F7392" t="s">
        <v>48927</v>
      </c>
      <c r="I7392" t="s">
        <v>22727</v>
      </c>
      <c r="J7392" t="s">
        <v>22728</v>
      </c>
      <c r="M7392" t="s">
        <v>112297</v>
      </c>
      <c r="N7392" t="s">
        <v>124</v>
      </c>
      <c r="O7392" s="3" t="s">
        <v>48928</v>
      </c>
      <c r="P7392" t="s">
        <v>124</v>
      </c>
      <c r="Q7392" t="s">
        <v>124</v>
      </c>
      <c r="R7392" t="s">
        <v>48928</v>
      </c>
      <c r="S7392" s="4" t="str">
        <f t="shared" si="115"/>
        <v>2003</v>
      </c>
    </row>
    <row r="7393" spans="1:19" hidden="1" x14ac:dyDescent="0.35">
      <c r="A7393" t="s">
        <v>48926</v>
      </c>
      <c r="B7393" t="s">
        <v>48927</v>
      </c>
      <c r="C7393" t="s">
        <v>48929</v>
      </c>
      <c r="D7393" t="s">
        <v>48930</v>
      </c>
      <c r="E7393" t="s">
        <v>48931</v>
      </c>
      <c r="F7393" t="s">
        <v>48932</v>
      </c>
      <c r="I7393" t="s">
        <v>512</v>
      </c>
      <c r="J7393" t="s">
        <v>512</v>
      </c>
      <c r="M7393" t="s">
        <v>112297</v>
      </c>
      <c r="N7393" t="s">
        <v>16314</v>
      </c>
      <c r="O7393" s="3" t="s">
        <v>48933</v>
      </c>
      <c r="P7393" t="s">
        <v>16314</v>
      </c>
      <c r="Q7393" t="s">
        <v>16314</v>
      </c>
      <c r="R7393" t="s">
        <v>48933</v>
      </c>
      <c r="S7393" s="4" t="str">
        <f t="shared" si="115"/>
        <v>2003</v>
      </c>
    </row>
    <row r="7394" spans="1:19" hidden="1" x14ac:dyDescent="0.35">
      <c r="A7394" t="s">
        <v>48931</v>
      </c>
      <c r="B7394" t="s">
        <v>48932</v>
      </c>
      <c r="C7394" t="s">
        <v>48934</v>
      </c>
      <c r="D7394" t="s">
        <v>48935</v>
      </c>
      <c r="E7394" t="s">
        <v>48936</v>
      </c>
      <c r="F7394" t="s">
        <v>48937</v>
      </c>
      <c r="I7394" t="s">
        <v>48938</v>
      </c>
      <c r="J7394" t="s">
        <v>48939</v>
      </c>
      <c r="M7394" t="s">
        <v>112299</v>
      </c>
      <c r="N7394" t="s">
        <v>247</v>
      </c>
      <c r="O7394" s="3" t="s">
        <v>48940</v>
      </c>
      <c r="P7394" t="s">
        <v>247</v>
      </c>
      <c r="Q7394" t="s">
        <v>247</v>
      </c>
      <c r="R7394" t="s">
        <v>48940</v>
      </c>
      <c r="S7394" s="4" t="str">
        <f t="shared" si="115"/>
        <v>2003</v>
      </c>
    </row>
    <row r="7395" spans="1:19" hidden="1" x14ac:dyDescent="0.35">
      <c r="A7395" t="s">
        <v>48936</v>
      </c>
      <c r="B7395" t="s">
        <v>48937</v>
      </c>
      <c r="C7395" t="s">
        <v>48941</v>
      </c>
      <c r="D7395" t="s">
        <v>48942</v>
      </c>
      <c r="E7395" t="s">
        <v>48943</v>
      </c>
      <c r="F7395" t="s">
        <v>48944</v>
      </c>
      <c r="I7395" t="s">
        <v>512</v>
      </c>
      <c r="J7395" t="s">
        <v>512</v>
      </c>
      <c r="M7395" t="s">
        <v>112297</v>
      </c>
      <c r="N7395" t="s">
        <v>124</v>
      </c>
      <c r="O7395" s="3" t="s">
        <v>48945</v>
      </c>
      <c r="P7395" t="s">
        <v>124</v>
      </c>
      <c r="Q7395" t="s">
        <v>124</v>
      </c>
      <c r="R7395" t="s">
        <v>48945</v>
      </c>
      <c r="S7395" s="4" t="str">
        <f t="shared" si="115"/>
        <v>2003</v>
      </c>
    </row>
    <row r="7396" spans="1:19" hidden="1" x14ac:dyDescent="0.35">
      <c r="A7396" t="s">
        <v>48943</v>
      </c>
      <c r="B7396" t="s">
        <v>48944</v>
      </c>
      <c r="C7396" t="s">
        <v>48946</v>
      </c>
      <c r="D7396" t="s">
        <v>48947</v>
      </c>
      <c r="E7396" t="s">
        <v>48948</v>
      </c>
      <c r="F7396" t="s">
        <v>48949</v>
      </c>
      <c r="I7396" t="s">
        <v>48950</v>
      </c>
      <c r="J7396" t="s">
        <v>48951</v>
      </c>
      <c r="M7396" t="s">
        <v>112297</v>
      </c>
      <c r="N7396" t="s">
        <v>124</v>
      </c>
      <c r="O7396" s="3" t="s">
        <v>48952</v>
      </c>
      <c r="P7396" t="s">
        <v>124</v>
      </c>
      <c r="Q7396" t="s">
        <v>124</v>
      </c>
      <c r="R7396" t="s">
        <v>48952</v>
      </c>
      <c r="S7396" s="4" t="str">
        <f t="shared" si="115"/>
        <v>2003</v>
      </c>
    </row>
    <row r="7397" spans="1:19" hidden="1" x14ac:dyDescent="0.35">
      <c r="A7397" t="s">
        <v>48948</v>
      </c>
      <c r="B7397" t="s">
        <v>48949</v>
      </c>
      <c r="C7397" t="s">
        <v>48953</v>
      </c>
      <c r="D7397" t="s">
        <v>48954</v>
      </c>
      <c r="E7397" t="s">
        <v>48955</v>
      </c>
      <c r="F7397" t="s">
        <v>48956</v>
      </c>
      <c r="I7397" t="s">
        <v>48957</v>
      </c>
      <c r="J7397" t="s">
        <v>48958</v>
      </c>
      <c r="M7397" t="s">
        <v>112297</v>
      </c>
      <c r="N7397" t="s">
        <v>124</v>
      </c>
      <c r="O7397" s="3" t="s">
        <v>48959</v>
      </c>
      <c r="P7397" t="s">
        <v>124</v>
      </c>
      <c r="Q7397" t="s">
        <v>124</v>
      </c>
      <c r="R7397" t="s">
        <v>48959</v>
      </c>
      <c r="S7397" s="4" t="str">
        <f t="shared" si="115"/>
        <v>2003</v>
      </c>
    </row>
    <row r="7398" spans="1:19" hidden="1" x14ac:dyDescent="0.35">
      <c r="A7398" t="s">
        <v>48955</v>
      </c>
      <c r="B7398" t="s">
        <v>48956</v>
      </c>
      <c r="C7398" t="s">
        <v>48960</v>
      </c>
      <c r="D7398" t="s">
        <v>48961</v>
      </c>
      <c r="E7398" t="s">
        <v>48962</v>
      </c>
      <c r="F7398" t="s">
        <v>48963</v>
      </c>
      <c r="I7398" t="s">
        <v>48964</v>
      </c>
      <c r="J7398" t="s">
        <v>48965</v>
      </c>
      <c r="M7398" t="s">
        <v>112298</v>
      </c>
      <c r="N7398" t="s">
        <v>28</v>
      </c>
      <c r="O7398" s="3" t="s">
        <v>48966</v>
      </c>
      <c r="P7398" t="s">
        <v>16314</v>
      </c>
      <c r="Q7398" t="s">
        <v>16314</v>
      </c>
      <c r="R7398" t="s">
        <v>48966</v>
      </c>
      <c r="S7398" s="4" t="str">
        <f t="shared" si="115"/>
        <v>2003</v>
      </c>
    </row>
    <row r="7399" spans="1:19" hidden="1" x14ac:dyDescent="0.35">
      <c r="A7399" t="s">
        <v>48962</v>
      </c>
      <c r="B7399" t="s">
        <v>48963</v>
      </c>
      <c r="C7399" t="s">
        <v>48967</v>
      </c>
      <c r="D7399" t="s">
        <v>48968</v>
      </c>
      <c r="E7399" t="s">
        <v>48969</v>
      </c>
      <c r="F7399" t="s">
        <v>48970</v>
      </c>
      <c r="I7399" t="s">
        <v>48971</v>
      </c>
      <c r="J7399" t="s">
        <v>48972</v>
      </c>
      <c r="M7399" t="s">
        <v>112297</v>
      </c>
      <c r="N7399" t="s">
        <v>124</v>
      </c>
      <c r="O7399" s="3" t="s">
        <v>48973</v>
      </c>
      <c r="P7399" t="s">
        <v>124</v>
      </c>
      <c r="Q7399" t="s">
        <v>124</v>
      </c>
      <c r="R7399" t="s">
        <v>48973</v>
      </c>
      <c r="S7399" s="4" t="str">
        <f t="shared" si="115"/>
        <v>2003</v>
      </c>
    </row>
    <row r="7400" spans="1:19" hidden="1" x14ac:dyDescent="0.35">
      <c r="A7400" t="s">
        <v>48969</v>
      </c>
      <c r="B7400" t="s">
        <v>48970</v>
      </c>
      <c r="C7400" t="s">
        <v>48974</v>
      </c>
      <c r="D7400" t="s">
        <v>48975</v>
      </c>
      <c r="E7400" t="s">
        <v>48976</v>
      </c>
      <c r="F7400" t="s">
        <v>48977</v>
      </c>
      <c r="I7400" t="s">
        <v>48978</v>
      </c>
      <c r="J7400" t="s">
        <v>48979</v>
      </c>
      <c r="M7400" t="s">
        <v>112299</v>
      </c>
      <c r="N7400" t="s">
        <v>247</v>
      </c>
      <c r="O7400" s="3" t="s">
        <v>48980</v>
      </c>
      <c r="P7400" t="s">
        <v>247</v>
      </c>
      <c r="Q7400" t="s">
        <v>247</v>
      </c>
      <c r="R7400" t="s">
        <v>48980</v>
      </c>
      <c r="S7400" s="4" t="str">
        <f t="shared" si="115"/>
        <v>2003</v>
      </c>
    </row>
    <row r="7401" spans="1:19" hidden="1" x14ac:dyDescent="0.35">
      <c r="A7401" t="s">
        <v>48976</v>
      </c>
      <c r="B7401" t="s">
        <v>48977</v>
      </c>
      <c r="C7401" t="s">
        <v>48981</v>
      </c>
      <c r="D7401" t="s">
        <v>48982</v>
      </c>
      <c r="E7401" t="s">
        <v>48983</v>
      </c>
      <c r="F7401" t="s">
        <v>48984</v>
      </c>
      <c r="I7401" t="s">
        <v>48985</v>
      </c>
      <c r="J7401" t="s">
        <v>48986</v>
      </c>
      <c r="M7401" t="s">
        <v>112298</v>
      </c>
      <c r="N7401" t="s">
        <v>28</v>
      </c>
      <c r="O7401" s="3" t="s">
        <v>48987</v>
      </c>
      <c r="P7401" t="s">
        <v>16314</v>
      </c>
      <c r="Q7401" t="s">
        <v>16314</v>
      </c>
      <c r="R7401" t="s">
        <v>48987</v>
      </c>
      <c r="S7401" s="4" t="str">
        <f t="shared" si="115"/>
        <v>2003</v>
      </c>
    </row>
    <row r="7402" spans="1:19" hidden="1" x14ac:dyDescent="0.35">
      <c r="A7402" t="s">
        <v>48983</v>
      </c>
      <c r="B7402" t="s">
        <v>48984</v>
      </c>
      <c r="C7402" t="s">
        <v>48988</v>
      </c>
      <c r="D7402" t="s">
        <v>48989</v>
      </c>
      <c r="E7402" t="s">
        <v>48990</v>
      </c>
      <c r="F7402" t="s">
        <v>48991</v>
      </c>
      <c r="I7402" t="s">
        <v>48992</v>
      </c>
      <c r="J7402" t="s">
        <v>48993</v>
      </c>
      <c r="M7402" t="s">
        <v>112299</v>
      </c>
      <c r="N7402" t="s">
        <v>247</v>
      </c>
      <c r="O7402" s="3" t="s">
        <v>48994</v>
      </c>
      <c r="P7402" t="s">
        <v>247</v>
      </c>
      <c r="Q7402" t="s">
        <v>247</v>
      </c>
      <c r="R7402" t="s">
        <v>48994</v>
      </c>
      <c r="S7402" s="4" t="str">
        <f t="shared" si="115"/>
        <v>2003</v>
      </c>
    </row>
    <row r="7403" spans="1:19" hidden="1" x14ac:dyDescent="0.35">
      <c r="A7403" t="s">
        <v>48990</v>
      </c>
      <c r="B7403" t="s">
        <v>48991</v>
      </c>
      <c r="C7403" t="s">
        <v>48995</v>
      </c>
      <c r="D7403" t="s">
        <v>48996</v>
      </c>
      <c r="E7403" t="s">
        <v>48997</v>
      </c>
      <c r="F7403" t="s">
        <v>48998</v>
      </c>
      <c r="I7403" t="s">
        <v>48999</v>
      </c>
      <c r="J7403" t="s">
        <v>49000</v>
      </c>
      <c r="M7403" t="s">
        <v>112297</v>
      </c>
      <c r="N7403" t="s">
        <v>124</v>
      </c>
      <c r="O7403" s="3" t="s">
        <v>49001</v>
      </c>
      <c r="P7403" t="s">
        <v>124</v>
      </c>
      <c r="Q7403" t="s">
        <v>124</v>
      </c>
      <c r="R7403" t="s">
        <v>49001</v>
      </c>
      <c r="S7403" s="4" t="str">
        <f t="shared" si="115"/>
        <v>2003</v>
      </c>
    </row>
    <row r="7404" spans="1:19" hidden="1" x14ac:dyDescent="0.35">
      <c r="A7404" t="s">
        <v>48997</v>
      </c>
      <c r="B7404" t="s">
        <v>48998</v>
      </c>
      <c r="C7404" t="s">
        <v>49002</v>
      </c>
      <c r="D7404" t="s">
        <v>49003</v>
      </c>
      <c r="E7404" t="s">
        <v>49004</v>
      </c>
      <c r="F7404" t="s">
        <v>49005</v>
      </c>
      <c r="I7404" t="s">
        <v>49006</v>
      </c>
      <c r="J7404" t="s">
        <v>49007</v>
      </c>
      <c r="M7404" t="s">
        <v>112299</v>
      </c>
      <c r="N7404" t="s">
        <v>247</v>
      </c>
      <c r="O7404" s="3" t="s">
        <v>49008</v>
      </c>
      <c r="P7404" t="s">
        <v>247</v>
      </c>
      <c r="Q7404" t="s">
        <v>247</v>
      </c>
      <c r="R7404" t="s">
        <v>49008</v>
      </c>
      <c r="S7404" s="4" t="str">
        <f t="shared" si="115"/>
        <v>2003</v>
      </c>
    </row>
    <row r="7405" spans="1:19" hidden="1" x14ac:dyDescent="0.35">
      <c r="A7405" t="s">
        <v>49004</v>
      </c>
      <c r="B7405" t="s">
        <v>49005</v>
      </c>
      <c r="C7405" t="s">
        <v>49009</v>
      </c>
      <c r="D7405" t="s">
        <v>49010</v>
      </c>
      <c r="E7405" t="s">
        <v>49011</v>
      </c>
      <c r="F7405" t="s">
        <v>49012</v>
      </c>
      <c r="I7405" t="s">
        <v>49013</v>
      </c>
      <c r="J7405" t="s">
        <v>49014</v>
      </c>
      <c r="M7405" t="s">
        <v>112297</v>
      </c>
      <c r="N7405" t="s">
        <v>124</v>
      </c>
      <c r="O7405" s="3" t="s">
        <v>49015</v>
      </c>
      <c r="P7405" t="s">
        <v>124</v>
      </c>
      <c r="Q7405" t="s">
        <v>124</v>
      </c>
      <c r="R7405" t="s">
        <v>49015</v>
      </c>
      <c r="S7405" s="4" t="str">
        <f t="shared" si="115"/>
        <v>2003</v>
      </c>
    </row>
    <row r="7406" spans="1:19" hidden="1" x14ac:dyDescent="0.35">
      <c r="A7406" t="s">
        <v>49011</v>
      </c>
      <c r="B7406" t="s">
        <v>49012</v>
      </c>
      <c r="C7406" t="s">
        <v>49016</v>
      </c>
      <c r="D7406" t="s">
        <v>49017</v>
      </c>
      <c r="E7406" t="s">
        <v>49018</v>
      </c>
      <c r="F7406" t="s">
        <v>49019</v>
      </c>
      <c r="I7406" t="s">
        <v>49020</v>
      </c>
      <c r="J7406" t="s">
        <v>49021</v>
      </c>
      <c r="M7406" t="s">
        <v>112297</v>
      </c>
      <c r="N7406" t="s">
        <v>124</v>
      </c>
      <c r="O7406" s="3" t="s">
        <v>49022</v>
      </c>
      <c r="P7406" t="s">
        <v>124</v>
      </c>
      <c r="Q7406" t="s">
        <v>124</v>
      </c>
      <c r="R7406" t="s">
        <v>49022</v>
      </c>
      <c r="S7406" s="4" t="str">
        <f t="shared" si="115"/>
        <v>2003</v>
      </c>
    </row>
    <row r="7407" spans="1:19" hidden="1" x14ac:dyDescent="0.35">
      <c r="A7407" t="s">
        <v>49018</v>
      </c>
      <c r="B7407" t="s">
        <v>49019</v>
      </c>
      <c r="C7407" t="s">
        <v>49023</v>
      </c>
      <c r="D7407" t="s">
        <v>49024</v>
      </c>
      <c r="E7407" t="s">
        <v>49025</v>
      </c>
      <c r="F7407" t="s">
        <v>49026</v>
      </c>
      <c r="I7407" t="s">
        <v>30097</v>
      </c>
      <c r="J7407" t="s">
        <v>2890</v>
      </c>
      <c r="M7407" t="s">
        <v>112297</v>
      </c>
      <c r="N7407" t="s">
        <v>124</v>
      </c>
      <c r="O7407" s="3" t="s">
        <v>49027</v>
      </c>
      <c r="P7407" t="s">
        <v>124</v>
      </c>
      <c r="Q7407" t="s">
        <v>124</v>
      </c>
      <c r="R7407" t="s">
        <v>49027</v>
      </c>
      <c r="S7407" s="4" t="str">
        <f t="shared" si="115"/>
        <v>2003</v>
      </c>
    </row>
    <row r="7408" spans="1:19" hidden="1" x14ac:dyDescent="0.35">
      <c r="A7408" t="s">
        <v>49025</v>
      </c>
      <c r="B7408" t="s">
        <v>49026</v>
      </c>
      <c r="C7408" t="s">
        <v>49028</v>
      </c>
      <c r="D7408" t="s">
        <v>49029</v>
      </c>
      <c r="E7408" t="s">
        <v>49030</v>
      </c>
      <c r="F7408" t="s">
        <v>49031</v>
      </c>
      <c r="I7408" t="s">
        <v>49032</v>
      </c>
      <c r="J7408" t="s">
        <v>49033</v>
      </c>
      <c r="M7408" t="s">
        <v>112297</v>
      </c>
      <c r="N7408" t="s">
        <v>124</v>
      </c>
      <c r="O7408" s="3" t="s">
        <v>49034</v>
      </c>
      <c r="P7408" t="s">
        <v>124</v>
      </c>
      <c r="Q7408" t="s">
        <v>124</v>
      </c>
      <c r="R7408" t="s">
        <v>49034</v>
      </c>
      <c r="S7408" s="4" t="str">
        <f t="shared" si="115"/>
        <v>2003</v>
      </c>
    </row>
    <row r="7409" spans="1:19" hidden="1" x14ac:dyDescent="0.35">
      <c r="A7409" t="s">
        <v>49030</v>
      </c>
      <c r="B7409" t="s">
        <v>49031</v>
      </c>
      <c r="C7409" t="s">
        <v>49035</v>
      </c>
      <c r="D7409" t="s">
        <v>49036</v>
      </c>
      <c r="E7409" t="s">
        <v>49037</v>
      </c>
      <c r="F7409" t="s">
        <v>49038</v>
      </c>
      <c r="I7409" t="s">
        <v>49039</v>
      </c>
      <c r="J7409" t="s">
        <v>49040</v>
      </c>
      <c r="M7409" t="s">
        <v>112297</v>
      </c>
      <c r="N7409" t="s">
        <v>124</v>
      </c>
      <c r="O7409" s="3" t="s">
        <v>49041</v>
      </c>
      <c r="P7409" t="s">
        <v>124</v>
      </c>
      <c r="Q7409" t="s">
        <v>124</v>
      </c>
      <c r="R7409" t="s">
        <v>49041</v>
      </c>
      <c r="S7409" s="4" t="str">
        <f t="shared" si="115"/>
        <v>2003</v>
      </c>
    </row>
    <row r="7410" spans="1:19" hidden="1" x14ac:dyDescent="0.35">
      <c r="A7410" t="s">
        <v>49037</v>
      </c>
      <c r="B7410" t="s">
        <v>49038</v>
      </c>
      <c r="C7410" t="s">
        <v>49042</v>
      </c>
      <c r="D7410" t="s">
        <v>49043</v>
      </c>
      <c r="E7410" t="s">
        <v>49044</v>
      </c>
      <c r="F7410" t="s">
        <v>49045</v>
      </c>
      <c r="I7410" t="s">
        <v>49046</v>
      </c>
      <c r="J7410" t="s">
        <v>49047</v>
      </c>
      <c r="M7410" t="s">
        <v>112297</v>
      </c>
      <c r="N7410" t="s">
        <v>124</v>
      </c>
      <c r="O7410" s="3" t="s">
        <v>49048</v>
      </c>
      <c r="P7410" t="s">
        <v>124</v>
      </c>
      <c r="Q7410" t="s">
        <v>124</v>
      </c>
      <c r="R7410" t="s">
        <v>49048</v>
      </c>
      <c r="S7410" s="4" t="str">
        <f t="shared" si="115"/>
        <v>2003</v>
      </c>
    </row>
    <row r="7411" spans="1:19" hidden="1" x14ac:dyDescent="0.35">
      <c r="A7411" t="s">
        <v>49044</v>
      </c>
      <c r="B7411" t="s">
        <v>49045</v>
      </c>
      <c r="C7411" t="s">
        <v>49049</v>
      </c>
      <c r="D7411" t="s">
        <v>49050</v>
      </c>
      <c r="E7411" t="s">
        <v>49051</v>
      </c>
      <c r="F7411" t="s">
        <v>49052</v>
      </c>
      <c r="I7411" t="s">
        <v>2301</v>
      </c>
      <c r="J7411" t="s">
        <v>2302</v>
      </c>
      <c r="M7411" t="s">
        <v>112297</v>
      </c>
      <c r="N7411" t="s">
        <v>124</v>
      </c>
      <c r="O7411" s="3" t="s">
        <v>49053</v>
      </c>
      <c r="P7411" t="s">
        <v>124</v>
      </c>
      <c r="Q7411" t="s">
        <v>124</v>
      </c>
      <c r="R7411" t="s">
        <v>49053</v>
      </c>
      <c r="S7411" s="4" t="str">
        <f t="shared" si="115"/>
        <v>2003</v>
      </c>
    </row>
    <row r="7412" spans="1:19" hidden="1" x14ac:dyDescent="0.35">
      <c r="A7412" t="s">
        <v>49051</v>
      </c>
      <c r="B7412" t="s">
        <v>49052</v>
      </c>
      <c r="C7412" t="s">
        <v>49054</v>
      </c>
      <c r="D7412" t="s">
        <v>49055</v>
      </c>
      <c r="E7412" t="s">
        <v>49056</v>
      </c>
      <c r="F7412" t="s">
        <v>49057</v>
      </c>
      <c r="I7412" t="s">
        <v>49058</v>
      </c>
      <c r="J7412" t="s">
        <v>49059</v>
      </c>
      <c r="M7412" t="s">
        <v>112297</v>
      </c>
      <c r="N7412" t="s">
        <v>124</v>
      </c>
      <c r="O7412" s="3" t="s">
        <v>49060</v>
      </c>
      <c r="P7412" t="s">
        <v>124</v>
      </c>
      <c r="Q7412" t="s">
        <v>124</v>
      </c>
      <c r="R7412" t="s">
        <v>49060</v>
      </c>
      <c r="S7412" s="4" t="str">
        <f t="shared" si="115"/>
        <v>2003</v>
      </c>
    </row>
    <row r="7413" spans="1:19" hidden="1" x14ac:dyDescent="0.35">
      <c r="A7413" t="s">
        <v>49056</v>
      </c>
      <c r="B7413" t="s">
        <v>49057</v>
      </c>
      <c r="C7413" t="s">
        <v>49061</v>
      </c>
      <c r="D7413" t="s">
        <v>49062</v>
      </c>
      <c r="E7413" t="s">
        <v>49063</v>
      </c>
      <c r="F7413" t="s">
        <v>49064</v>
      </c>
      <c r="I7413" t="s">
        <v>26436</v>
      </c>
      <c r="J7413" t="s">
        <v>2871</v>
      </c>
      <c r="M7413" t="s">
        <v>112297</v>
      </c>
      <c r="N7413" t="s">
        <v>124</v>
      </c>
      <c r="O7413" s="3" t="s">
        <v>49065</v>
      </c>
      <c r="P7413" t="s">
        <v>124</v>
      </c>
      <c r="Q7413" t="s">
        <v>124</v>
      </c>
      <c r="R7413" t="s">
        <v>49065</v>
      </c>
      <c r="S7413" s="4" t="str">
        <f t="shared" si="115"/>
        <v>2003</v>
      </c>
    </row>
    <row r="7414" spans="1:19" hidden="1" x14ac:dyDescent="0.35">
      <c r="A7414" t="s">
        <v>49063</v>
      </c>
      <c r="B7414" t="s">
        <v>49064</v>
      </c>
      <c r="C7414" t="s">
        <v>49066</v>
      </c>
      <c r="D7414" t="s">
        <v>49067</v>
      </c>
      <c r="E7414" t="s">
        <v>49068</v>
      </c>
      <c r="F7414" t="s">
        <v>49069</v>
      </c>
      <c r="I7414" t="s">
        <v>24748</v>
      </c>
      <c r="J7414" t="s">
        <v>1984</v>
      </c>
      <c r="M7414" t="s">
        <v>112297</v>
      </c>
      <c r="N7414" t="s">
        <v>124</v>
      </c>
      <c r="O7414" s="3" t="s">
        <v>49070</v>
      </c>
      <c r="P7414" t="s">
        <v>124</v>
      </c>
      <c r="Q7414" t="s">
        <v>124</v>
      </c>
      <c r="R7414" t="s">
        <v>49070</v>
      </c>
      <c r="S7414" s="4" t="str">
        <f t="shared" si="115"/>
        <v>2003</v>
      </c>
    </row>
    <row r="7415" spans="1:19" hidden="1" x14ac:dyDescent="0.35">
      <c r="A7415" t="s">
        <v>49068</v>
      </c>
      <c r="B7415" t="s">
        <v>49069</v>
      </c>
      <c r="C7415" t="s">
        <v>49071</v>
      </c>
      <c r="D7415" t="s">
        <v>49072</v>
      </c>
      <c r="E7415" t="s">
        <v>49073</v>
      </c>
      <c r="F7415" t="s">
        <v>49074</v>
      </c>
      <c r="I7415" t="s">
        <v>49075</v>
      </c>
      <c r="J7415" t="s">
        <v>49076</v>
      </c>
      <c r="M7415" t="s">
        <v>112297</v>
      </c>
      <c r="N7415" t="s">
        <v>124</v>
      </c>
      <c r="O7415" s="3" t="s">
        <v>49077</v>
      </c>
      <c r="P7415" t="s">
        <v>124</v>
      </c>
      <c r="Q7415" t="s">
        <v>124</v>
      </c>
      <c r="R7415" t="s">
        <v>49077</v>
      </c>
      <c r="S7415" s="4" t="str">
        <f t="shared" si="115"/>
        <v>2003</v>
      </c>
    </row>
    <row r="7416" spans="1:19" hidden="1" x14ac:dyDescent="0.35">
      <c r="A7416" t="s">
        <v>49073</v>
      </c>
      <c r="B7416" t="s">
        <v>49074</v>
      </c>
      <c r="C7416" t="s">
        <v>49078</v>
      </c>
      <c r="D7416" t="s">
        <v>49079</v>
      </c>
      <c r="E7416" t="s">
        <v>49080</v>
      </c>
      <c r="F7416" t="s">
        <v>49081</v>
      </c>
      <c r="I7416" t="s">
        <v>32073</v>
      </c>
      <c r="J7416" t="s">
        <v>32074</v>
      </c>
      <c r="M7416" t="s">
        <v>112297</v>
      </c>
      <c r="N7416" t="s">
        <v>124</v>
      </c>
      <c r="O7416" s="3" t="s">
        <v>49082</v>
      </c>
      <c r="P7416" t="s">
        <v>124</v>
      </c>
      <c r="Q7416" t="s">
        <v>124</v>
      </c>
      <c r="R7416" t="s">
        <v>49082</v>
      </c>
      <c r="S7416" s="4" t="str">
        <f t="shared" si="115"/>
        <v>2003</v>
      </c>
    </row>
    <row r="7417" spans="1:19" hidden="1" x14ac:dyDescent="0.35">
      <c r="A7417" t="s">
        <v>49080</v>
      </c>
      <c r="B7417" t="s">
        <v>49081</v>
      </c>
      <c r="C7417" t="s">
        <v>49083</v>
      </c>
      <c r="D7417" t="s">
        <v>49084</v>
      </c>
      <c r="E7417" t="s">
        <v>49085</v>
      </c>
      <c r="F7417" t="s">
        <v>49086</v>
      </c>
      <c r="I7417" t="s">
        <v>2301</v>
      </c>
      <c r="J7417" t="s">
        <v>2302</v>
      </c>
      <c r="M7417" t="s">
        <v>112297</v>
      </c>
      <c r="N7417" t="s">
        <v>124</v>
      </c>
      <c r="O7417" s="3" t="s">
        <v>49087</v>
      </c>
      <c r="P7417" t="s">
        <v>124</v>
      </c>
      <c r="Q7417" t="s">
        <v>124</v>
      </c>
      <c r="R7417" t="s">
        <v>49087</v>
      </c>
      <c r="S7417" s="4" t="str">
        <f t="shared" si="115"/>
        <v>2003</v>
      </c>
    </row>
    <row r="7418" spans="1:19" hidden="1" x14ac:dyDescent="0.35">
      <c r="A7418" t="s">
        <v>49085</v>
      </c>
      <c r="B7418" t="s">
        <v>49086</v>
      </c>
      <c r="C7418" t="s">
        <v>49088</v>
      </c>
      <c r="D7418" t="s">
        <v>49089</v>
      </c>
      <c r="E7418" t="s">
        <v>49090</v>
      </c>
      <c r="F7418" t="s">
        <v>49091</v>
      </c>
      <c r="I7418" t="s">
        <v>49092</v>
      </c>
      <c r="J7418" t="s">
        <v>49093</v>
      </c>
      <c r="M7418" t="s">
        <v>112315</v>
      </c>
      <c r="N7418" t="s">
        <v>159</v>
      </c>
      <c r="O7418" s="3" t="s">
        <v>49094</v>
      </c>
      <c r="P7418" t="s">
        <v>159</v>
      </c>
      <c r="Q7418" t="s">
        <v>159</v>
      </c>
      <c r="R7418" t="s">
        <v>49094</v>
      </c>
      <c r="S7418" s="4" t="str">
        <f t="shared" si="115"/>
        <v>2003</v>
      </c>
    </row>
    <row r="7419" spans="1:19" hidden="1" x14ac:dyDescent="0.35">
      <c r="A7419" t="s">
        <v>49090</v>
      </c>
      <c r="B7419" t="s">
        <v>49091</v>
      </c>
      <c r="C7419" t="s">
        <v>49095</v>
      </c>
      <c r="D7419" t="s">
        <v>49096</v>
      </c>
      <c r="E7419" t="s">
        <v>49097</v>
      </c>
      <c r="F7419" t="s">
        <v>49098</v>
      </c>
      <c r="I7419" t="s">
        <v>49099</v>
      </c>
      <c r="J7419" t="s">
        <v>49100</v>
      </c>
      <c r="M7419" t="s">
        <v>112315</v>
      </c>
      <c r="N7419" t="s">
        <v>159</v>
      </c>
      <c r="O7419" s="3" t="s">
        <v>49101</v>
      </c>
      <c r="P7419" t="s">
        <v>159</v>
      </c>
      <c r="Q7419" t="s">
        <v>159</v>
      </c>
      <c r="R7419" t="s">
        <v>49101</v>
      </c>
      <c r="S7419" s="4" t="str">
        <f t="shared" si="115"/>
        <v>2003</v>
      </c>
    </row>
    <row r="7420" spans="1:19" hidden="1" x14ac:dyDescent="0.35">
      <c r="A7420" t="s">
        <v>49097</v>
      </c>
      <c r="B7420" t="s">
        <v>49098</v>
      </c>
      <c r="C7420" t="s">
        <v>49102</v>
      </c>
      <c r="D7420" t="s">
        <v>49103</v>
      </c>
      <c r="E7420" t="s">
        <v>49104</v>
      </c>
      <c r="F7420" t="s">
        <v>49105</v>
      </c>
      <c r="I7420" t="s">
        <v>49106</v>
      </c>
      <c r="J7420" t="s">
        <v>49107</v>
      </c>
      <c r="M7420" t="s">
        <v>112315</v>
      </c>
      <c r="N7420" t="s">
        <v>159</v>
      </c>
      <c r="O7420" s="3" t="s">
        <v>49108</v>
      </c>
      <c r="P7420" t="s">
        <v>159</v>
      </c>
      <c r="Q7420" t="s">
        <v>159</v>
      </c>
      <c r="R7420" t="s">
        <v>49108</v>
      </c>
      <c r="S7420" s="4" t="str">
        <f t="shared" si="115"/>
        <v>2003</v>
      </c>
    </row>
    <row r="7421" spans="1:19" hidden="1" x14ac:dyDescent="0.35">
      <c r="A7421" t="s">
        <v>49104</v>
      </c>
      <c r="B7421" t="s">
        <v>49105</v>
      </c>
      <c r="C7421" t="s">
        <v>49109</v>
      </c>
      <c r="D7421" t="s">
        <v>49110</v>
      </c>
      <c r="E7421" t="s">
        <v>49111</v>
      </c>
      <c r="F7421" t="s">
        <v>49112</v>
      </c>
      <c r="I7421" t="s">
        <v>49113</v>
      </c>
      <c r="J7421" t="s">
        <v>49114</v>
      </c>
      <c r="M7421" t="s">
        <v>112315</v>
      </c>
      <c r="N7421" t="s">
        <v>159</v>
      </c>
      <c r="O7421" s="3" t="s">
        <v>49115</v>
      </c>
      <c r="P7421" t="s">
        <v>159</v>
      </c>
      <c r="Q7421" t="s">
        <v>159</v>
      </c>
      <c r="R7421" t="s">
        <v>49115</v>
      </c>
      <c r="S7421" s="4" t="str">
        <f t="shared" si="115"/>
        <v>2003</v>
      </c>
    </row>
    <row r="7422" spans="1:19" hidden="1" x14ac:dyDescent="0.35">
      <c r="A7422" t="s">
        <v>49111</v>
      </c>
      <c r="B7422" t="s">
        <v>49112</v>
      </c>
      <c r="C7422" t="s">
        <v>49116</v>
      </c>
      <c r="D7422" t="s">
        <v>49117</v>
      </c>
      <c r="E7422" t="s">
        <v>49118</v>
      </c>
      <c r="F7422" t="s">
        <v>49119</v>
      </c>
      <c r="I7422" t="s">
        <v>49120</v>
      </c>
      <c r="J7422" t="s">
        <v>49121</v>
      </c>
      <c r="M7422" t="s">
        <v>112297</v>
      </c>
      <c r="N7422" t="s">
        <v>124</v>
      </c>
      <c r="O7422" s="3" t="s">
        <v>49122</v>
      </c>
      <c r="P7422" t="s">
        <v>124</v>
      </c>
      <c r="Q7422" t="s">
        <v>124</v>
      </c>
      <c r="R7422" t="s">
        <v>49122</v>
      </c>
      <c r="S7422" s="4" t="str">
        <f t="shared" si="115"/>
        <v>2003</v>
      </c>
    </row>
    <row r="7423" spans="1:19" ht="29" hidden="1" x14ac:dyDescent="0.35">
      <c r="A7423" t="s">
        <v>49118</v>
      </c>
      <c r="B7423" t="s">
        <v>49119</v>
      </c>
      <c r="C7423" t="s">
        <v>49123</v>
      </c>
      <c r="D7423" t="s">
        <v>49124</v>
      </c>
      <c r="E7423" t="s">
        <v>49125</v>
      </c>
      <c r="F7423" t="s">
        <v>49126</v>
      </c>
      <c r="I7423" t="s">
        <v>49127</v>
      </c>
      <c r="J7423" t="s">
        <v>49128</v>
      </c>
      <c r="K7423" s="2" t="s">
        <v>1501</v>
      </c>
      <c r="M7423" t="s">
        <v>112297</v>
      </c>
      <c r="N7423" t="s">
        <v>124</v>
      </c>
      <c r="O7423" s="3" t="s">
        <v>49129</v>
      </c>
      <c r="P7423" t="s">
        <v>124</v>
      </c>
      <c r="Q7423" t="s">
        <v>124</v>
      </c>
      <c r="R7423" t="s">
        <v>49129</v>
      </c>
      <c r="S7423" s="4" t="str">
        <f t="shared" si="115"/>
        <v>2003</v>
      </c>
    </row>
    <row r="7424" spans="1:19" hidden="1" x14ac:dyDescent="0.35">
      <c r="A7424" t="s">
        <v>49125</v>
      </c>
      <c r="B7424" t="s">
        <v>49126</v>
      </c>
      <c r="C7424" t="s">
        <v>49130</v>
      </c>
      <c r="D7424" t="s">
        <v>49131</v>
      </c>
      <c r="E7424" t="s">
        <v>49132</v>
      </c>
      <c r="F7424" t="s">
        <v>49133</v>
      </c>
      <c r="I7424" t="s">
        <v>49134</v>
      </c>
      <c r="J7424" t="s">
        <v>49135</v>
      </c>
      <c r="M7424" t="s">
        <v>112297</v>
      </c>
      <c r="N7424" t="s">
        <v>124</v>
      </c>
      <c r="O7424" s="3" t="s">
        <v>49136</v>
      </c>
      <c r="P7424" t="s">
        <v>124</v>
      </c>
      <c r="Q7424" t="s">
        <v>124</v>
      </c>
      <c r="R7424" t="s">
        <v>49136</v>
      </c>
      <c r="S7424" s="4" t="str">
        <f t="shared" si="115"/>
        <v>2003</v>
      </c>
    </row>
    <row r="7425" spans="1:19" hidden="1" x14ac:dyDescent="0.35">
      <c r="A7425" t="s">
        <v>49132</v>
      </c>
      <c r="B7425" t="s">
        <v>49133</v>
      </c>
      <c r="C7425" t="s">
        <v>49137</v>
      </c>
      <c r="D7425" t="s">
        <v>49138</v>
      </c>
      <c r="E7425" t="s">
        <v>49139</v>
      </c>
      <c r="F7425" t="s">
        <v>49140</v>
      </c>
      <c r="I7425" t="s">
        <v>49141</v>
      </c>
      <c r="J7425" t="s">
        <v>49142</v>
      </c>
      <c r="M7425" t="s">
        <v>112297</v>
      </c>
      <c r="N7425" t="s">
        <v>124</v>
      </c>
      <c r="O7425" s="3" t="s">
        <v>49143</v>
      </c>
      <c r="P7425" t="s">
        <v>124</v>
      </c>
      <c r="Q7425" t="s">
        <v>124</v>
      </c>
      <c r="R7425" t="s">
        <v>49143</v>
      </c>
      <c r="S7425" s="4" t="str">
        <f t="shared" si="115"/>
        <v>2003</v>
      </c>
    </row>
    <row r="7426" spans="1:19" hidden="1" x14ac:dyDescent="0.35">
      <c r="A7426" t="s">
        <v>49139</v>
      </c>
      <c r="B7426" t="s">
        <v>49140</v>
      </c>
      <c r="C7426" t="s">
        <v>49144</v>
      </c>
      <c r="D7426" t="s">
        <v>49145</v>
      </c>
      <c r="E7426" t="s">
        <v>49146</v>
      </c>
      <c r="F7426" t="s">
        <v>49147</v>
      </c>
      <c r="I7426" t="s">
        <v>49148</v>
      </c>
      <c r="J7426" t="s">
        <v>49149</v>
      </c>
      <c r="M7426" t="s">
        <v>112297</v>
      </c>
      <c r="N7426" t="s">
        <v>124</v>
      </c>
      <c r="O7426" s="3" t="s">
        <v>49150</v>
      </c>
      <c r="P7426" t="s">
        <v>124</v>
      </c>
      <c r="Q7426" t="s">
        <v>124</v>
      </c>
      <c r="R7426" t="s">
        <v>49150</v>
      </c>
      <c r="S7426" s="4" t="str">
        <f t="shared" si="115"/>
        <v>2003</v>
      </c>
    </row>
    <row r="7427" spans="1:19" hidden="1" x14ac:dyDescent="0.35">
      <c r="A7427" t="s">
        <v>49146</v>
      </c>
      <c r="B7427" t="s">
        <v>49147</v>
      </c>
      <c r="C7427" t="s">
        <v>49151</v>
      </c>
      <c r="D7427" t="s">
        <v>49152</v>
      </c>
      <c r="E7427" t="s">
        <v>49153</v>
      </c>
      <c r="F7427" t="s">
        <v>49154</v>
      </c>
      <c r="I7427" t="s">
        <v>49155</v>
      </c>
      <c r="J7427" t="s">
        <v>49156</v>
      </c>
      <c r="M7427" t="s">
        <v>112297</v>
      </c>
      <c r="N7427" t="s">
        <v>124</v>
      </c>
      <c r="O7427" s="3" t="s">
        <v>49157</v>
      </c>
      <c r="P7427" t="s">
        <v>124</v>
      </c>
      <c r="Q7427" t="s">
        <v>124</v>
      </c>
      <c r="R7427" t="s">
        <v>49157</v>
      </c>
      <c r="S7427" s="4" t="str">
        <f t="shared" ref="S7427:S7490" si="116">LEFT(RIGHT(R7427,19),4)</f>
        <v>2003</v>
      </c>
    </row>
    <row r="7428" spans="1:19" hidden="1" x14ac:dyDescent="0.35">
      <c r="A7428" t="s">
        <v>49153</v>
      </c>
      <c r="B7428" t="s">
        <v>49154</v>
      </c>
      <c r="C7428" t="s">
        <v>49158</v>
      </c>
      <c r="D7428" t="s">
        <v>49159</v>
      </c>
      <c r="E7428" t="s">
        <v>49160</v>
      </c>
      <c r="F7428" t="s">
        <v>49161</v>
      </c>
      <c r="I7428" t="s">
        <v>49162</v>
      </c>
      <c r="J7428" t="s">
        <v>49163</v>
      </c>
      <c r="M7428" t="s">
        <v>112297</v>
      </c>
      <c r="N7428" t="s">
        <v>124</v>
      </c>
      <c r="O7428" s="3" t="s">
        <v>49164</v>
      </c>
      <c r="P7428" t="s">
        <v>124</v>
      </c>
      <c r="Q7428" t="s">
        <v>124</v>
      </c>
      <c r="R7428" t="s">
        <v>49164</v>
      </c>
      <c r="S7428" s="4" t="str">
        <f t="shared" si="116"/>
        <v>2003</v>
      </c>
    </row>
    <row r="7429" spans="1:19" hidden="1" x14ac:dyDescent="0.35">
      <c r="A7429" t="s">
        <v>49160</v>
      </c>
      <c r="B7429" t="s">
        <v>49161</v>
      </c>
      <c r="C7429" t="s">
        <v>49165</v>
      </c>
      <c r="D7429" t="s">
        <v>49166</v>
      </c>
      <c r="E7429" t="s">
        <v>49167</v>
      </c>
      <c r="F7429" t="s">
        <v>49168</v>
      </c>
      <c r="I7429" t="s">
        <v>49169</v>
      </c>
      <c r="J7429" t="s">
        <v>49170</v>
      </c>
      <c r="M7429" t="s">
        <v>112297</v>
      </c>
      <c r="N7429" t="s">
        <v>124</v>
      </c>
      <c r="O7429" s="3" t="s">
        <v>49171</v>
      </c>
      <c r="P7429" t="s">
        <v>124</v>
      </c>
      <c r="Q7429" t="s">
        <v>124</v>
      </c>
      <c r="R7429" t="s">
        <v>49171</v>
      </c>
      <c r="S7429" s="4" t="str">
        <f t="shared" si="116"/>
        <v>2003</v>
      </c>
    </row>
    <row r="7430" spans="1:19" hidden="1" x14ac:dyDescent="0.35">
      <c r="A7430" t="s">
        <v>49167</v>
      </c>
      <c r="B7430" t="s">
        <v>49168</v>
      </c>
      <c r="C7430" t="s">
        <v>49172</v>
      </c>
      <c r="D7430" t="s">
        <v>49173</v>
      </c>
      <c r="E7430" t="s">
        <v>49174</v>
      </c>
      <c r="F7430" t="s">
        <v>49175</v>
      </c>
      <c r="I7430" t="s">
        <v>49176</v>
      </c>
      <c r="J7430" t="s">
        <v>49177</v>
      </c>
      <c r="M7430" t="s">
        <v>112297</v>
      </c>
      <c r="N7430" t="s">
        <v>124</v>
      </c>
      <c r="O7430" s="3" t="s">
        <v>49178</v>
      </c>
      <c r="P7430" t="s">
        <v>124</v>
      </c>
      <c r="Q7430" t="s">
        <v>124</v>
      </c>
      <c r="R7430" t="s">
        <v>49178</v>
      </c>
      <c r="S7430" s="4" t="str">
        <f t="shared" si="116"/>
        <v>2003</v>
      </c>
    </row>
    <row r="7431" spans="1:19" hidden="1" x14ac:dyDescent="0.35">
      <c r="A7431" t="s">
        <v>49174</v>
      </c>
      <c r="B7431" t="s">
        <v>49175</v>
      </c>
      <c r="C7431" t="s">
        <v>49179</v>
      </c>
      <c r="D7431" t="s">
        <v>49180</v>
      </c>
      <c r="E7431" t="s">
        <v>49181</v>
      </c>
      <c r="F7431" t="s">
        <v>49182</v>
      </c>
      <c r="I7431" t="s">
        <v>49183</v>
      </c>
      <c r="J7431" t="s">
        <v>49184</v>
      </c>
      <c r="M7431" t="s">
        <v>112297</v>
      </c>
      <c r="N7431" t="s">
        <v>124</v>
      </c>
      <c r="O7431" s="3" t="s">
        <v>49185</v>
      </c>
      <c r="P7431" t="s">
        <v>124</v>
      </c>
      <c r="Q7431" t="s">
        <v>124</v>
      </c>
      <c r="R7431" t="s">
        <v>49185</v>
      </c>
      <c r="S7431" s="4" t="str">
        <f t="shared" si="116"/>
        <v>2003</v>
      </c>
    </row>
    <row r="7432" spans="1:19" hidden="1" x14ac:dyDescent="0.35">
      <c r="A7432" t="s">
        <v>49181</v>
      </c>
      <c r="B7432" t="s">
        <v>49182</v>
      </c>
      <c r="C7432" t="s">
        <v>49186</v>
      </c>
      <c r="D7432" t="s">
        <v>49187</v>
      </c>
      <c r="E7432" t="s">
        <v>49188</v>
      </c>
      <c r="F7432" t="s">
        <v>49189</v>
      </c>
      <c r="I7432" t="s">
        <v>512</v>
      </c>
      <c r="J7432" t="s">
        <v>512</v>
      </c>
      <c r="M7432" t="s">
        <v>112297</v>
      </c>
      <c r="N7432" t="s">
        <v>124</v>
      </c>
      <c r="O7432" s="3" t="s">
        <v>49190</v>
      </c>
      <c r="P7432" t="s">
        <v>124</v>
      </c>
      <c r="Q7432" t="s">
        <v>124</v>
      </c>
      <c r="R7432" t="s">
        <v>49190</v>
      </c>
      <c r="S7432" s="4" t="str">
        <f t="shared" si="116"/>
        <v>2003</v>
      </c>
    </row>
    <row r="7433" spans="1:19" hidden="1" x14ac:dyDescent="0.35">
      <c r="A7433" t="s">
        <v>49188</v>
      </c>
      <c r="B7433" t="s">
        <v>49189</v>
      </c>
      <c r="C7433" t="s">
        <v>49191</v>
      </c>
      <c r="D7433" t="s">
        <v>49192</v>
      </c>
      <c r="E7433" t="s">
        <v>49193</v>
      </c>
      <c r="F7433" t="s">
        <v>49194</v>
      </c>
      <c r="I7433" t="s">
        <v>27582</v>
      </c>
      <c r="J7433" t="s">
        <v>1022</v>
      </c>
      <c r="M7433" t="s">
        <v>112297</v>
      </c>
      <c r="N7433" t="s">
        <v>124</v>
      </c>
      <c r="O7433" s="3" t="s">
        <v>49195</v>
      </c>
      <c r="P7433" t="s">
        <v>124</v>
      </c>
      <c r="Q7433" t="s">
        <v>124</v>
      </c>
      <c r="R7433" t="s">
        <v>49195</v>
      </c>
      <c r="S7433" s="4" t="str">
        <f t="shared" si="116"/>
        <v>2003</v>
      </c>
    </row>
    <row r="7434" spans="1:19" hidden="1" x14ac:dyDescent="0.35">
      <c r="A7434" t="s">
        <v>49193</v>
      </c>
      <c r="B7434" t="s">
        <v>49194</v>
      </c>
      <c r="C7434" t="s">
        <v>49196</v>
      </c>
      <c r="D7434" t="s">
        <v>49197</v>
      </c>
      <c r="E7434" t="s">
        <v>49198</v>
      </c>
      <c r="F7434" t="s">
        <v>49199</v>
      </c>
      <c r="I7434" t="s">
        <v>49200</v>
      </c>
      <c r="J7434" t="s">
        <v>49201</v>
      </c>
      <c r="M7434" t="s">
        <v>112315</v>
      </c>
      <c r="N7434" t="s">
        <v>159</v>
      </c>
      <c r="O7434" s="3" t="s">
        <v>49202</v>
      </c>
      <c r="P7434" t="s">
        <v>159</v>
      </c>
      <c r="Q7434" t="s">
        <v>159</v>
      </c>
      <c r="R7434" t="s">
        <v>49202</v>
      </c>
      <c r="S7434" s="4" t="str">
        <f t="shared" si="116"/>
        <v>2003</v>
      </c>
    </row>
    <row r="7435" spans="1:19" hidden="1" x14ac:dyDescent="0.35">
      <c r="A7435" t="s">
        <v>49198</v>
      </c>
      <c r="B7435" t="s">
        <v>49199</v>
      </c>
      <c r="C7435" t="s">
        <v>49203</v>
      </c>
      <c r="D7435" t="s">
        <v>49204</v>
      </c>
      <c r="E7435" t="s">
        <v>49205</v>
      </c>
      <c r="F7435" t="s">
        <v>49206</v>
      </c>
      <c r="I7435" t="s">
        <v>49207</v>
      </c>
      <c r="J7435" t="s">
        <v>49208</v>
      </c>
      <c r="M7435" t="s">
        <v>112315</v>
      </c>
      <c r="N7435" t="s">
        <v>159</v>
      </c>
      <c r="O7435" s="3" t="s">
        <v>49209</v>
      </c>
      <c r="P7435" t="s">
        <v>159</v>
      </c>
      <c r="Q7435" t="s">
        <v>159</v>
      </c>
      <c r="R7435" t="s">
        <v>49209</v>
      </c>
      <c r="S7435" s="4" t="str">
        <f t="shared" si="116"/>
        <v>2003</v>
      </c>
    </row>
    <row r="7436" spans="1:19" hidden="1" x14ac:dyDescent="0.35">
      <c r="A7436" t="s">
        <v>49205</v>
      </c>
      <c r="B7436" t="s">
        <v>49206</v>
      </c>
      <c r="C7436" t="s">
        <v>49210</v>
      </c>
      <c r="D7436" t="s">
        <v>49211</v>
      </c>
      <c r="E7436" t="s">
        <v>49212</v>
      </c>
      <c r="F7436" t="s">
        <v>49213</v>
      </c>
      <c r="I7436" t="s">
        <v>49214</v>
      </c>
      <c r="J7436" t="s">
        <v>49215</v>
      </c>
      <c r="M7436" t="s">
        <v>112315</v>
      </c>
      <c r="N7436" t="s">
        <v>159</v>
      </c>
      <c r="O7436" s="3" t="s">
        <v>49216</v>
      </c>
      <c r="P7436" t="s">
        <v>159</v>
      </c>
      <c r="Q7436" t="s">
        <v>159</v>
      </c>
      <c r="R7436" t="s">
        <v>49216</v>
      </c>
      <c r="S7436" s="4" t="str">
        <f t="shared" si="116"/>
        <v>2003</v>
      </c>
    </row>
    <row r="7437" spans="1:19" hidden="1" x14ac:dyDescent="0.35">
      <c r="A7437" t="s">
        <v>49212</v>
      </c>
      <c r="B7437" t="s">
        <v>49213</v>
      </c>
      <c r="C7437" t="s">
        <v>49217</v>
      </c>
      <c r="D7437" t="s">
        <v>49218</v>
      </c>
      <c r="E7437" t="s">
        <v>49219</v>
      </c>
      <c r="F7437" t="s">
        <v>49220</v>
      </c>
      <c r="I7437" t="s">
        <v>49221</v>
      </c>
      <c r="J7437" t="s">
        <v>49222</v>
      </c>
      <c r="M7437" t="s">
        <v>112297</v>
      </c>
      <c r="N7437" t="s">
        <v>124</v>
      </c>
      <c r="O7437" s="3" t="s">
        <v>49223</v>
      </c>
      <c r="P7437" t="s">
        <v>124</v>
      </c>
      <c r="Q7437" t="s">
        <v>124</v>
      </c>
      <c r="R7437" t="s">
        <v>49223</v>
      </c>
      <c r="S7437" s="4" t="str">
        <f t="shared" si="116"/>
        <v>2003</v>
      </c>
    </row>
    <row r="7438" spans="1:19" hidden="1" x14ac:dyDescent="0.35">
      <c r="A7438" t="s">
        <v>49219</v>
      </c>
      <c r="B7438" t="s">
        <v>49220</v>
      </c>
      <c r="C7438" t="s">
        <v>49224</v>
      </c>
      <c r="D7438">
        <v>987123689</v>
      </c>
      <c r="E7438" t="s">
        <v>49225</v>
      </c>
      <c r="F7438" t="s">
        <v>49226</v>
      </c>
      <c r="I7438" t="s">
        <v>49227</v>
      </c>
      <c r="J7438" t="s">
        <v>49228</v>
      </c>
      <c r="M7438" t="s">
        <v>112297</v>
      </c>
      <c r="N7438" t="s">
        <v>124</v>
      </c>
      <c r="O7438" s="3" t="s">
        <v>49229</v>
      </c>
      <c r="P7438" t="s">
        <v>124</v>
      </c>
      <c r="Q7438" t="s">
        <v>124</v>
      </c>
      <c r="R7438" t="s">
        <v>49229</v>
      </c>
      <c r="S7438" s="4" t="str">
        <f t="shared" si="116"/>
        <v>2003</v>
      </c>
    </row>
    <row r="7439" spans="1:19" hidden="1" x14ac:dyDescent="0.35">
      <c r="A7439" t="s">
        <v>49225</v>
      </c>
      <c r="B7439" t="s">
        <v>49226</v>
      </c>
      <c r="C7439" t="s">
        <v>49230</v>
      </c>
      <c r="D7439" t="s">
        <v>49231</v>
      </c>
      <c r="E7439" t="s">
        <v>49232</v>
      </c>
      <c r="F7439" t="s">
        <v>49233</v>
      </c>
      <c r="I7439" t="s">
        <v>11132</v>
      </c>
      <c r="J7439" t="s">
        <v>10777</v>
      </c>
      <c r="M7439" t="s">
        <v>112298</v>
      </c>
      <c r="N7439" t="s">
        <v>28</v>
      </c>
      <c r="O7439" s="3" t="s">
        <v>49234</v>
      </c>
      <c r="P7439" t="s">
        <v>16314</v>
      </c>
      <c r="Q7439" t="s">
        <v>16314</v>
      </c>
      <c r="R7439" t="s">
        <v>49234</v>
      </c>
      <c r="S7439" s="4" t="str">
        <f t="shared" si="116"/>
        <v>2003</v>
      </c>
    </row>
    <row r="7440" spans="1:19" hidden="1" x14ac:dyDescent="0.35">
      <c r="A7440" t="s">
        <v>49232</v>
      </c>
      <c r="B7440" t="s">
        <v>49233</v>
      </c>
      <c r="C7440" t="s">
        <v>49235</v>
      </c>
      <c r="D7440" t="s">
        <v>49236</v>
      </c>
      <c r="E7440" t="s">
        <v>49237</v>
      </c>
      <c r="F7440" t="s">
        <v>49238</v>
      </c>
      <c r="I7440" t="s">
        <v>49239</v>
      </c>
      <c r="J7440" t="s">
        <v>49240</v>
      </c>
      <c r="M7440" t="s">
        <v>112298</v>
      </c>
      <c r="N7440" t="s">
        <v>28</v>
      </c>
      <c r="O7440" s="3" t="s">
        <v>49241</v>
      </c>
      <c r="P7440" t="s">
        <v>16314</v>
      </c>
      <c r="Q7440" t="s">
        <v>16314</v>
      </c>
      <c r="R7440" t="s">
        <v>49241</v>
      </c>
      <c r="S7440" s="4" t="str">
        <f t="shared" si="116"/>
        <v>2003</v>
      </c>
    </row>
    <row r="7441" spans="1:19" hidden="1" x14ac:dyDescent="0.35">
      <c r="A7441" t="s">
        <v>49237</v>
      </c>
      <c r="B7441" t="s">
        <v>49238</v>
      </c>
      <c r="C7441" t="s">
        <v>49242</v>
      </c>
      <c r="D7441" t="s">
        <v>49243</v>
      </c>
      <c r="E7441" t="s">
        <v>49244</v>
      </c>
      <c r="F7441" t="s">
        <v>49245</v>
      </c>
      <c r="I7441" t="s">
        <v>49246</v>
      </c>
      <c r="J7441" t="s">
        <v>49247</v>
      </c>
      <c r="M7441" t="s">
        <v>112298</v>
      </c>
      <c r="N7441" t="s">
        <v>28</v>
      </c>
      <c r="O7441" s="3" t="s">
        <v>49248</v>
      </c>
      <c r="P7441" t="s">
        <v>16314</v>
      </c>
      <c r="Q7441" t="s">
        <v>16314</v>
      </c>
      <c r="R7441" t="s">
        <v>49248</v>
      </c>
      <c r="S7441" s="4" t="str">
        <f t="shared" si="116"/>
        <v>2003</v>
      </c>
    </row>
    <row r="7442" spans="1:19" hidden="1" x14ac:dyDescent="0.35">
      <c r="A7442" t="s">
        <v>49244</v>
      </c>
      <c r="B7442" t="s">
        <v>49245</v>
      </c>
      <c r="C7442" t="s">
        <v>49249</v>
      </c>
      <c r="D7442" t="s">
        <v>49250</v>
      </c>
      <c r="E7442" t="s">
        <v>49251</v>
      </c>
      <c r="F7442" t="s">
        <v>49252</v>
      </c>
      <c r="I7442" t="s">
        <v>49253</v>
      </c>
      <c r="J7442" t="s">
        <v>49254</v>
      </c>
      <c r="M7442" t="s">
        <v>112298</v>
      </c>
      <c r="N7442" t="s">
        <v>28</v>
      </c>
      <c r="O7442" s="3" t="s">
        <v>49255</v>
      </c>
      <c r="P7442" t="s">
        <v>16314</v>
      </c>
      <c r="Q7442" t="s">
        <v>16314</v>
      </c>
      <c r="R7442" t="s">
        <v>49255</v>
      </c>
      <c r="S7442" s="4" t="str">
        <f t="shared" si="116"/>
        <v>2003</v>
      </c>
    </row>
    <row r="7443" spans="1:19" hidden="1" x14ac:dyDescent="0.35">
      <c r="A7443" t="s">
        <v>49251</v>
      </c>
      <c r="B7443" t="s">
        <v>49252</v>
      </c>
      <c r="C7443" t="s">
        <v>49256</v>
      </c>
      <c r="D7443" t="s">
        <v>49257</v>
      </c>
      <c r="E7443" t="s">
        <v>49258</v>
      </c>
      <c r="F7443" t="s">
        <v>49259</v>
      </c>
      <c r="I7443" t="s">
        <v>2964</v>
      </c>
      <c r="J7443" t="s">
        <v>2964</v>
      </c>
      <c r="M7443" t="s">
        <v>112298</v>
      </c>
      <c r="N7443" t="s">
        <v>28</v>
      </c>
      <c r="O7443" s="3" t="s">
        <v>49260</v>
      </c>
      <c r="P7443" t="s">
        <v>16314</v>
      </c>
      <c r="Q7443" t="s">
        <v>16314</v>
      </c>
      <c r="R7443" t="s">
        <v>49260</v>
      </c>
      <c r="S7443" s="4" t="str">
        <f t="shared" si="116"/>
        <v>2003</v>
      </c>
    </row>
    <row r="7444" spans="1:19" hidden="1" x14ac:dyDescent="0.35">
      <c r="A7444" t="s">
        <v>49258</v>
      </c>
      <c r="B7444" t="s">
        <v>49259</v>
      </c>
      <c r="C7444" t="s">
        <v>49261</v>
      </c>
      <c r="D7444" t="s">
        <v>49262</v>
      </c>
      <c r="E7444" t="s">
        <v>49263</v>
      </c>
      <c r="F7444" t="s">
        <v>49264</v>
      </c>
      <c r="I7444" t="s">
        <v>49265</v>
      </c>
      <c r="J7444" t="s">
        <v>49266</v>
      </c>
      <c r="M7444" t="s">
        <v>112298</v>
      </c>
      <c r="N7444" t="s">
        <v>28</v>
      </c>
      <c r="O7444" s="3" t="s">
        <v>49267</v>
      </c>
      <c r="P7444" t="s">
        <v>16314</v>
      </c>
      <c r="Q7444" t="s">
        <v>16314</v>
      </c>
      <c r="R7444" t="s">
        <v>49267</v>
      </c>
      <c r="S7444" s="4" t="str">
        <f t="shared" si="116"/>
        <v>2003</v>
      </c>
    </row>
    <row r="7445" spans="1:19" hidden="1" x14ac:dyDescent="0.35">
      <c r="A7445" t="s">
        <v>49263</v>
      </c>
      <c r="B7445" t="s">
        <v>49264</v>
      </c>
      <c r="C7445" t="s">
        <v>49268</v>
      </c>
      <c r="D7445" t="s">
        <v>49269</v>
      </c>
      <c r="E7445" t="s">
        <v>49270</v>
      </c>
      <c r="F7445">
        <v>108367291</v>
      </c>
      <c r="I7445" t="s">
        <v>49271</v>
      </c>
      <c r="J7445" t="s">
        <v>49272</v>
      </c>
      <c r="M7445" t="s">
        <v>112299</v>
      </c>
      <c r="N7445" t="s">
        <v>247</v>
      </c>
      <c r="O7445" s="3" t="s">
        <v>49273</v>
      </c>
      <c r="P7445" t="s">
        <v>247</v>
      </c>
      <c r="Q7445" t="s">
        <v>247</v>
      </c>
      <c r="R7445" t="s">
        <v>49273</v>
      </c>
      <c r="S7445" s="4" t="str">
        <f t="shared" si="116"/>
        <v>2003</v>
      </c>
    </row>
    <row r="7446" spans="1:19" hidden="1" x14ac:dyDescent="0.35">
      <c r="A7446" t="s">
        <v>49270</v>
      </c>
      <c r="B7446">
        <v>108367291</v>
      </c>
      <c r="C7446" t="s">
        <v>49274</v>
      </c>
      <c r="D7446" t="s">
        <v>49275</v>
      </c>
      <c r="E7446" t="s">
        <v>49276</v>
      </c>
      <c r="F7446" t="s">
        <v>49277</v>
      </c>
      <c r="I7446" t="s">
        <v>49278</v>
      </c>
      <c r="J7446" t="s">
        <v>49279</v>
      </c>
      <c r="M7446" t="s">
        <v>112299</v>
      </c>
      <c r="N7446" t="s">
        <v>247</v>
      </c>
      <c r="O7446" s="3" t="s">
        <v>49280</v>
      </c>
      <c r="P7446" t="s">
        <v>247</v>
      </c>
      <c r="Q7446" t="s">
        <v>247</v>
      </c>
      <c r="R7446" t="s">
        <v>49280</v>
      </c>
      <c r="S7446" s="4" t="str">
        <f t="shared" si="116"/>
        <v>2003</v>
      </c>
    </row>
    <row r="7447" spans="1:19" hidden="1" x14ac:dyDescent="0.35">
      <c r="A7447" t="s">
        <v>49276</v>
      </c>
      <c r="B7447" t="s">
        <v>49277</v>
      </c>
      <c r="C7447" t="s">
        <v>49281</v>
      </c>
      <c r="D7447" t="s">
        <v>49282</v>
      </c>
      <c r="E7447" t="s">
        <v>49283</v>
      </c>
      <c r="F7447" t="s">
        <v>49284</v>
      </c>
      <c r="I7447" t="s">
        <v>2964</v>
      </c>
      <c r="J7447" t="s">
        <v>2964</v>
      </c>
      <c r="M7447" t="s">
        <v>112298</v>
      </c>
      <c r="N7447" t="s">
        <v>28</v>
      </c>
      <c r="O7447" s="3" t="s">
        <v>49285</v>
      </c>
      <c r="P7447" t="s">
        <v>16314</v>
      </c>
      <c r="Q7447" t="s">
        <v>16314</v>
      </c>
      <c r="R7447" t="s">
        <v>49285</v>
      </c>
      <c r="S7447" s="4" t="str">
        <f t="shared" si="116"/>
        <v>2003</v>
      </c>
    </row>
    <row r="7448" spans="1:19" hidden="1" x14ac:dyDescent="0.35">
      <c r="A7448" t="s">
        <v>49283</v>
      </c>
      <c r="B7448" t="s">
        <v>49284</v>
      </c>
      <c r="C7448" t="s">
        <v>49286</v>
      </c>
      <c r="D7448" t="s">
        <v>49287</v>
      </c>
      <c r="E7448" t="s">
        <v>49288</v>
      </c>
      <c r="F7448" t="s">
        <v>49289</v>
      </c>
      <c r="I7448" t="s">
        <v>49290</v>
      </c>
      <c r="J7448" t="s">
        <v>49291</v>
      </c>
      <c r="M7448" t="s">
        <v>112298</v>
      </c>
      <c r="N7448" t="s">
        <v>28</v>
      </c>
      <c r="O7448" s="3" t="s">
        <v>49292</v>
      </c>
      <c r="P7448" t="s">
        <v>16314</v>
      </c>
      <c r="Q7448" t="s">
        <v>16314</v>
      </c>
      <c r="R7448" t="s">
        <v>49292</v>
      </c>
      <c r="S7448" s="4" t="str">
        <f t="shared" si="116"/>
        <v>2003</v>
      </c>
    </row>
    <row r="7449" spans="1:19" hidden="1" x14ac:dyDescent="0.35">
      <c r="A7449" t="s">
        <v>49288</v>
      </c>
      <c r="B7449" t="s">
        <v>49289</v>
      </c>
      <c r="C7449" t="s">
        <v>49293</v>
      </c>
      <c r="D7449" t="s">
        <v>49294</v>
      </c>
      <c r="E7449" t="s">
        <v>49295</v>
      </c>
      <c r="F7449" t="s">
        <v>49296</v>
      </c>
      <c r="I7449" t="s">
        <v>49297</v>
      </c>
      <c r="J7449" t="s">
        <v>49298</v>
      </c>
      <c r="M7449" t="s">
        <v>112307</v>
      </c>
      <c r="N7449" t="s">
        <v>49299</v>
      </c>
      <c r="O7449" s="3" t="s">
        <v>49300</v>
      </c>
      <c r="P7449" t="s">
        <v>49299</v>
      </c>
      <c r="Q7449" t="s">
        <v>49299</v>
      </c>
      <c r="R7449" t="s">
        <v>49300</v>
      </c>
      <c r="S7449" s="4" t="str">
        <f t="shared" si="116"/>
        <v>2003</v>
      </c>
    </row>
    <row r="7450" spans="1:19" hidden="1" x14ac:dyDescent="0.35">
      <c r="A7450" t="s">
        <v>49295</v>
      </c>
      <c r="B7450" t="s">
        <v>49296</v>
      </c>
      <c r="C7450" t="s">
        <v>49301</v>
      </c>
      <c r="D7450" s="1" t="s">
        <v>49302</v>
      </c>
      <c r="E7450" t="s">
        <v>49303</v>
      </c>
      <c r="F7450" t="s">
        <v>49304</v>
      </c>
      <c r="I7450" t="s">
        <v>49305</v>
      </c>
      <c r="J7450" t="s">
        <v>49306</v>
      </c>
      <c r="M7450" t="s">
        <v>112307</v>
      </c>
      <c r="N7450" t="s">
        <v>49299</v>
      </c>
      <c r="O7450" s="3" t="s">
        <v>49307</v>
      </c>
      <c r="P7450" t="s">
        <v>49299</v>
      </c>
      <c r="Q7450" t="s">
        <v>49299</v>
      </c>
      <c r="R7450" t="s">
        <v>49307</v>
      </c>
      <c r="S7450" s="4" t="str">
        <f t="shared" si="116"/>
        <v>2003</v>
      </c>
    </row>
    <row r="7451" spans="1:19" hidden="1" x14ac:dyDescent="0.35">
      <c r="A7451" t="s">
        <v>49303</v>
      </c>
      <c r="B7451" t="s">
        <v>49304</v>
      </c>
      <c r="C7451" t="s">
        <v>49308</v>
      </c>
      <c r="D7451" t="s">
        <v>49309</v>
      </c>
      <c r="E7451" t="s">
        <v>49310</v>
      </c>
      <c r="F7451" t="s">
        <v>49311</v>
      </c>
      <c r="I7451" t="s">
        <v>49312</v>
      </c>
      <c r="J7451" t="s">
        <v>49313</v>
      </c>
      <c r="M7451" t="s">
        <v>112307</v>
      </c>
      <c r="N7451" t="s">
        <v>49299</v>
      </c>
      <c r="O7451" s="3" t="s">
        <v>49314</v>
      </c>
      <c r="P7451" t="s">
        <v>49299</v>
      </c>
      <c r="Q7451" t="s">
        <v>49299</v>
      </c>
      <c r="R7451" t="s">
        <v>49314</v>
      </c>
      <c r="S7451" s="4" t="str">
        <f t="shared" si="116"/>
        <v>2003</v>
      </c>
    </row>
    <row r="7452" spans="1:19" hidden="1" x14ac:dyDescent="0.35">
      <c r="A7452" t="s">
        <v>49310</v>
      </c>
      <c r="B7452" t="s">
        <v>49311</v>
      </c>
      <c r="C7452" t="s">
        <v>49315</v>
      </c>
      <c r="D7452" t="s">
        <v>49316</v>
      </c>
      <c r="E7452" t="s">
        <v>49317</v>
      </c>
      <c r="F7452" t="s">
        <v>49318</v>
      </c>
      <c r="I7452" t="s">
        <v>44135</v>
      </c>
      <c r="J7452" t="s">
        <v>31116</v>
      </c>
      <c r="M7452" t="s">
        <v>16314</v>
      </c>
      <c r="N7452" t="s">
        <v>16314</v>
      </c>
      <c r="O7452" s="3" t="s">
        <v>49319</v>
      </c>
      <c r="P7452" t="s">
        <v>16314</v>
      </c>
      <c r="Q7452" t="s">
        <v>16314</v>
      </c>
      <c r="R7452" t="s">
        <v>49319</v>
      </c>
      <c r="S7452" s="4" t="str">
        <f t="shared" si="116"/>
        <v>2003</v>
      </c>
    </row>
    <row r="7453" spans="1:19" hidden="1" x14ac:dyDescent="0.35">
      <c r="A7453" t="s">
        <v>49317</v>
      </c>
      <c r="B7453" t="s">
        <v>49318</v>
      </c>
      <c r="C7453" t="s">
        <v>49320</v>
      </c>
      <c r="D7453" t="s">
        <v>49321</v>
      </c>
      <c r="E7453" t="s">
        <v>49322</v>
      </c>
      <c r="F7453" t="s">
        <v>49323</v>
      </c>
      <c r="I7453" t="s">
        <v>49324</v>
      </c>
      <c r="J7453" t="s">
        <v>49325</v>
      </c>
      <c r="M7453" t="s">
        <v>16314</v>
      </c>
      <c r="N7453" t="s">
        <v>16314</v>
      </c>
      <c r="O7453" s="3" t="s">
        <v>49326</v>
      </c>
      <c r="P7453" t="s">
        <v>16314</v>
      </c>
      <c r="Q7453" t="s">
        <v>16314</v>
      </c>
      <c r="R7453" t="s">
        <v>49326</v>
      </c>
      <c r="S7453" s="4" t="str">
        <f t="shared" si="116"/>
        <v>2003</v>
      </c>
    </row>
    <row r="7454" spans="1:19" hidden="1" x14ac:dyDescent="0.35">
      <c r="A7454" t="s">
        <v>49322</v>
      </c>
      <c r="B7454" t="s">
        <v>49323</v>
      </c>
      <c r="C7454" s="1" t="s">
        <v>49327</v>
      </c>
      <c r="D7454" s="1" t="s">
        <v>49328</v>
      </c>
      <c r="E7454" t="s">
        <v>49329</v>
      </c>
      <c r="F7454" t="s">
        <v>49330</v>
      </c>
      <c r="I7454" t="s">
        <v>49331</v>
      </c>
      <c r="J7454" t="s">
        <v>49332</v>
      </c>
      <c r="M7454" t="s">
        <v>16314</v>
      </c>
      <c r="N7454" t="s">
        <v>16314</v>
      </c>
      <c r="O7454" s="3" t="s">
        <v>49333</v>
      </c>
      <c r="P7454" t="s">
        <v>16314</v>
      </c>
      <c r="Q7454" t="s">
        <v>16314</v>
      </c>
      <c r="R7454" t="s">
        <v>49333</v>
      </c>
      <c r="S7454" s="4" t="str">
        <f t="shared" si="116"/>
        <v>2003</v>
      </c>
    </row>
    <row r="7455" spans="1:19" hidden="1" x14ac:dyDescent="0.35">
      <c r="A7455" t="s">
        <v>49329</v>
      </c>
      <c r="B7455" t="s">
        <v>49330</v>
      </c>
      <c r="C7455" t="s">
        <v>49334</v>
      </c>
      <c r="D7455" t="s">
        <v>49335</v>
      </c>
      <c r="E7455" t="s">
        <v>49336</v>
      </c>
      <c r="F7455" t="s">
        <v>49337</v>
      </c>
      <c r="I7455" t="s">
        <v>49338</v>
      </c>
      <c r="J7455" t="s">
        <v>49339</v>
      </c>
      <c r="M7455" t="s">
        <v>112307</v>
      </c>
      <c r="N7455" t="s">
        <v>49299</v>
      </c>
      <c r="O7455" s="3" t="s">
        <v>49340</v>
      </c>
      <c r="P7455" t="s">
        <v>49299</v>
      </c>
      <c r="Q7455" t="s">
        <v>49299</v>
      </c>
      <c r="R7455" t="s">
        <v>49340</v>
      </c>
      <c r="S7455" s="4" t="str">
        <f t="shared" si="116"/>
        <v>2003</v>
      </c>
    </row>
    <row r="7456" spans="1:19" hidden="1" x14ac:dyDescent="0.35">
      <c r="A7456" t="s">
        <v>49336</v>
      </c>
      <c r="B7456" t="s">
        <v>49337</v>
      </c>
      <c r="C7456" t="s">
        <v>49341</v>
      </c>
      <c r="D7456" t="s">
        <v>49342</v>
      </c>
      <c r="E7456" t="s">
        <v>49343</v>
      </c>
      <c r="F7456" t="s">
        <v>49344</v>
      </c>
      <c r="I7456" t="s">
        <v>49345</v>
      </c>
      <c r="J7456" t="s">
        <v>49346</v>
      </c>
      <c r="M7456" t="s">
        <v>112307</v>
      </c>
      <c r="N7456" t="s">
        <v>49299</v>
      </c>
      <c r="O7456" s="3" t="s">
        <v>49347</v>
      </c>
      <c r="P7456" t="s">
        <v>49299</v>
      </c>
      <c r="Q7456" t="s">
        <v>49299</v>
      </c>
      <c r="R7456" t="s">
        <v>49347</v>
      </c>
      <c r="S7456" s="4" t="str">
        <f t="shared" si="116"/>
        <v>2003</v>
      </c>
    </row>
    <row r="7457" spans="1:19" hidden="1" x14ac:dyDescent="0.35">
      <c r="A7457" t="s">
        <v>49343</v>
      </c>
      <c r="B7457" t="s">
        <v>49344</v>
      </c>
      <c r="C7457" t="s">
        <v>49348</v>
      </c>
      <c r="D7457" t="s">
        <v>49349</v>
      </c>
      <c r="E7457" t="s">
        <v>49350</v>
      </c>
      <c r="F7457" t="s">
        <v>49351</v>
      </c>
      <c r="I7457" t="s">
        <v>49352</v>
      </c>
      <c r="J7457" t="s">
        <v>17184</v>
      </c>
      <c r="M7457" t="s">
        <v>112298</v>
      </c>
      <c r="N7457" t="s">
        <v>28</v>
      </c>
      <c r="O7457" s="3" t="s">
        <v>49353</v>
      </c>
      <c r="P7457" t="s">
        <v>16314</v>
      </c>
      <c r="Q7457" t="s">
        <v>16314</v>
      </c>
      <c r="R7457" t="s">
        <v>49353</v>
      </c>
      <c r="S7457" s="4" t="str">
        <f t="shared" si="116"/>
        <v>2003</v>
      </c>
    </row>
    <row r="7458" spans="1:19" hidden="1" x14ac:dyDescent="0.35">
      <c r="A7458" t="s">
        <v>49350</v>
      </c>
      <c r="B7458" t="s">
        <v>49351</v>
      </c>
      <c r="C7458" t="s">
        <v>49354</v>
      </c>
      <c r="D7458" t="s">
        <v>49355</v>
      </c>
      <c r="E7458" t="s">
        <v>49356</v>
      </c>
      <c r="F7458" t="s">
        <v>49357</v>
      </c>
      <c r="I7458" t="s">
        <v>49358</v>
      </c>
      <c r="J7458" t="s">
        <v>49359</v>
      </c>
      <c r="M7458" t="s">
        <v>112299</v>
      </c>
      <c r="N7458" t="s">
        <v>247</v>
      </c>
      <c r="O7458" s="3" t="s">
        <v>49360</v>
      </c>
      <c r="P7458" t="s">
        <v>247</v>
      </c>
      <c r="Q7458" t="s">
        <v>247</v>
      </c>
      <c r="R7458" t="s">
        <v>49360</v>
      </c>
      <c r="S7458" s="4" t="str">
        <f t="shared" si="116"/>
        <v>2003</v>
      </c>
    </row>
    <row r="7459" spans="1:19" hidden="1" x14ac:dyDescent="0.35">
      <c r="A7459" t="s">
        <v>49356</v>
      </c>
      <c r="B7459" t="s">
        <v>49357</v>
      </c>
      <c r="C7459" t="s">
        <v>49361</v>
      </c>
      <c r="D7459" t="s">
        <v>49362</v>
      </c>
      <c r="E7459" t="s">
        <v>49363</v>
      </c>
      <c r="F7459" t="s">
        <v>49364</v>
      </c>
      <c r="I7459" t="s">
        <v>49365</v>
      </c>
      <c r="J7459" t="s">
        <v>49366</v>
      </c>
      <c r="M7459" t="s">
        <v>112299</v>
      </c>
      <c r="N7459" t="s">
        <v>247</v>
      </c>
      <c r="O7459" s="3" t="s">
        <v>49367</v>
      </c>
      <c r="P7459" t="s">
        <v>247</v>
      </c>
      <c r="Q7459" t="s">
        <v>247</v>
      </c>
      <c r="R7459" t="s">
        <v>49367</v>
      </c>
      <c r="S7459" s="4" t="str">
        <f t="shared" si="116"/>
        <v>2003</v>
      </c>
    </row>
    <row r="7460" spans="1:19" hidden="1" x14ac:dyDescent="0.35">
      <c r="A7460" t="s">
        <v>49363</v>
      </c>
      <c r="B7460" t="s">
        <v>49364</v>
      </c>
      <c r="C7460" t="s">
        <v>49368</v>
      </c>
      <c r="D7460" t="s">
        <v>49369</v>
      </c>
      <c r="E7460" t="s">
        <v>49370</v>
      </c>
      <c r="F7460" t="s">
        <v>49371</v>
      </c>
      <c r="I7460" t="s">
        <v>49372</v>
      </c>
      <c r="J7460" t="s">
        <v>49373</v>
      </c>
      <c r="M7460" t="s">
        <v>112307</v>
      </c>
      <c r="N7460" t="s">
        <v>49299</v>
      </c>
      <c r="O7460" s="3" t="s">
        <v>49374</v>
      </c>
      <c r="P7460" t="s">
        <v>49299</v>
      </c>
      <c r="Q7460" t="s">
        <v>49299</v>
      </c>
      <c r="R7460" t="s">
        <v>49374</v>
      </c>
      <c r="S7460" s="4" t="str">
        <f t="shared" si="116"/>
        <v>2003</v>
      </c>
    </row>
    <row r="7461" spans="1:19" hidden="1" x14ac:dyDescent="0.35">
      <c r="A7461" t="s">
        <v>49370</v>
      </c>
      <c r="B7461" t="s">
        <v>49371</v>
      </c>
      <c r="C7461" t="s">
        <v>49375</v>
      </c>
      <c r="D7461" t="s">
        <v>49376</v>
      </c>
      <c r="E7461" t="s">
        <v>49377</v>
      </c>
      <c r="F7461" t="s">
        <v>49378</v>
      </c>
      <c r="I7461" t="s">
        <v>49379</v>
      </c>
      <c r="J7461" t="s">
        <v>49380</v>
      </c>
      <c r="M7461" t="s">
        <v>112307</v>
      </c>
      <c r="N7461" t="s">
        <v>49299</v>
      </c>
      <c r="O7461" s="3" t="s">
        <v>49381</v>
      </c>
      <c r="P7461" t="s">
        <v>49299</v>
      </c>
      <c r="Q7461" t="s">
        <v>49299</v>
      </c>
      <c r="R7461" t="s">
        <v>49381</v>
      </c>
      <c r="S7461" s="4" t="str">
        <f t="shared" si="116"/>
        <v>2003</v>
      </c>
    </row>
    <row r="7462" spans="1:19" hidden="1" x14ac:dyDescent="0.35">
      <c r="A7462" t="s">
        <v>49377</v>
      </c>
      <c r="B7462" t="s">
        <v>49378</v>
      </c>
      <c r="C7462" t="s">
        <v>49382</v>
      </c>
      <c r="D7462" t="s">
        <v>49383</v>
      </c>
      <c r="E7462" t="s">
        <v>49384</v>
      </c>
      <c r="F7462" t="s">
        <v>49385</v>
      </c>
      <c r="I7462" t="s">
        <v>2964</v>
      </c>
      <c r="J7462" t="s">
        <v>2964</v>
      </c>
      <c r="M7462" t="s">
        <v>112298</v>
      </c>
      <c r="N7462" t="s">
        <v>28</v>
      </c>
      <c r="O7462" s="3" t="s">
        <v>49386</v>
      </c>
      <c r="P7462" t="s">
        <v>16314</v>
      </c>
      <c r="Q7462" t="s">
        <v>16314</v>
      </c>
      <c r="R7462" t="s">
        <v>49386</v>
      </c>
      <c r="S7462" s="4" t="str">
        <f t="shared" si="116"/>
        <v>2003</v>
      </c>
    </row>
    <row r="7463" spans="1:19" hidden="1" x14ac:dyDescent="0.35">
      <c r="A7463" t="s">
        <v>49384</v>
      </c>
      <c r="B7463" t="s">
        <v>49385</v>
      </c>
      <c r="C7463" t="s">
        <v>49387</v>
      </c>
      <c r="D7463" t="s">
        <v>49388</v>
      </c>
      <c r="E7463" t="s">
        <v>49389</v>
      </c>
      <c r="F7463" t="s">
        <v>49390</v>
      </c>
      <c r="I7463" t="s">
        <v>49391</v>
      </c>
      <c r="J7463" t="s">
        <v>49392</v>
      </c>
      <c r="M7463" t="s">
        <v>112299</v>
      </c>
      <c r="N7463" t="s">
        <v>247</v>
      </c>
      <c r="O7463" s="3" t="s">
        <v>49393</v>
      </c>
      <c r="P7463" t="s">
        <v>247</v>
      </c>
      <c r="Q7463" t="s">
        <v>247</v>
      </c>
      <c r="R7463" t="s">
        <v>49393</v>
      </c>
      <c r="S7463" s="4" t="str">
        <f t="shared" si="116"/>
        <v>2003</v>
      </c>
    </row>
    <row r="7464" spans="1:19" hidden="1" x14ac:dyDescent="0.35">
      <c r="A7464" t="s">
        <v>49389</v>
      </c>
      <c r="B7464" t="s">
        <v>49390</v>
      </c>
      <c r="C7464" t="s">
        <v>49394</v>
      </c>
      <c r="D7464" t="s">
        <v>49395</v>
      </c>
      <c r="E7464" t="s">
        <v>49396</v>
      </c>
      <c r="F7464" t="s">
        <v>49397</v>
      </c>
      <c r="I7464" t="s">
        <v>49398</v>
      </c>
      <c r="J7464" t="s">
        <v>49399</v>
      </c>
      <c r="M7464" t="s">
        <v>112298</v>
      </c>
      <c r="N7464" t="s">
        <v>28</v>
      </c>
      <c r="O7464" s="3" t="s">
        <v>49400</v>
      </c>
      <c r="P7464" t="s">
        <v>16314</v>
      </c>
      <c r="Q7464" t="s">
        <v>16314</v>
      </c>
      <c r="R7464" t="s">
        <v>49400</v>
      </c>
      <c r="S7464" s="4" t="str">
        <f t="shared" si="116"/>
        <v>2003</v>
      </c>
    </row>
    <row r="7465" spans="1:19" ht="29" hidden="1" x14ac:dyDescent="0.35">
      <c r="A7465" t="s">
        <v>49396</v>
      </c>
      <c r="B7465" t="s">
        <v>49397</v>
      </c>
      <c r="C7465" t="s">
        <v>49401</v>
      </c>
      <c r="D7465" t="s">
        <v>49402</v>
      </c>
      <c r="E7465" t="s">
        <v>49403</v>
      </c>
      <c r="F7465" t="s">
        <v>49404</v>
      </c>
      <c r="I7465" t="s">
        <v>49405</v>
      </c>
      <c r="J7465" t="s">
        <v>49406</v>
      </c>
      <c r="K7465" s="2" t="s">
        <v>17402</v>
      </c>
      <c r="M7465" t="s">
        <v>16314</v>
      </c>
      <c r="N7465" t="s">
        <v>16314</v>
      </c>
      <c r="O7465" s="3" t="s">
        <v>49407</v>
      </c>
      <c r="P7465" t="s">
        <v>16314</v>
      </c>
      <c r="Q7465" t="s">
        <v>16314</v>
      </c>
      <c r="R7465" t="s">
        <v>49407</v>
      </c>
      <c r="S7465" s="4" t="str">
        <f t="shared" si="116"/>
        <v>2003</v>
      </c>
    </row>
    <row r="7466" spans="1:19" ht="29" hidden="1" x14ac:dyDescent="0.35">
      <c r="A7466" t="s">
        <v>49403</v>
      </c>
      <c r="B7466" t="s">
        <v>49404</v>
      </c>
      <c r="C7466" t="s">
        <v>49408</v>
      </c>
      <c r="D7466" t="s">
        <v>49409</v>
      </c>
      <c r="E7466" t="s">
        <v>49410</v>
      </c>
      <c r="F7466" t="s">
        <v>49411</v>
      </c>
      <c r="I7466" t="s">
        <v>49412</v>
      </c>
      <c r="J7466" t="s">
        <v>49413</v>
      </c>
      <c r="K7466" s="2" t="s">
        <v>11336</v>
      </c>
      <c r="M7466" t="s">
        <v>112299</v>
      </c>
      <c r="N7466" t="s">
        <v>247</v>
      </c>
      <c r="O7466" s="3" t="s">
        <v>49414</v>
      </c>
      <c r="P7466" t="s">
        <v>247</v>
      </c>
      <c r="Q7466" t="s">
        <v>247</v>
      </c>
      <c r="R7466" t="s">
        <v>49414</v>
      </c>
      <c r="S7466" s="4" t="str">
        <f t="shared" si="116"/>
        <v>2003</v>
      </c>
    </row>
    <row r="7467" spans="1:19" hidden="1" x14ac:dyDescent="0.35">
      <c r="A7467" t="s">
        <v>49410</v>
      </c>
      <c r="B7467" t="s">
        <v>49411</v>
      </c>
      <c r="C7467" t="s">
        <v>49415</v>
      </c>
      <c r="D7467" t="s">
        <v>49416</v>
      </c>
      <c r="E7467" t="s">
        <v>49417</v>
      </c>
      <c r="F7467" t="s">
        <v>49418</v>
      </c>
      <c r="I7467" t="s">
        <v>49419</v>
      </c>
      <c r="J7467" t="s">
        <v>49420</v>
      </c>
      <c r="M7467" t="s">
        <v>112299</v>
      </c>
      <c r="N7467" t="s">
        <v>247</v>
      </c>
      <c r="O7467" s="3" t="s">
        <v>49421</v>
      </c>
      <c r="P7467" t="s">
        <v>247</v>
      </c>
      <c r="Q7467" t="s">
        <v>247</v>
      </c>
      <c r="R7467" t="s">
        <v>49421</v>
      </c>
      <c r="S7467" s="4" t="str">
        <f t="shared" si="116"/>
        <v>2003</v>
      </c>
    </row>
    <row r="7468" spans="1:19" hidden="1" x14ac:dyDescent="0.35">
      <c r="A7468" t="s">
        <v>49417</v>
      </c>
      <c r="B7468" t="s">
        <v>49418</v>
      </c>
      <c r="C7468" t="s">
        <v>49422</v>
      </c>
      <c r="D7468" t="s">
        <v>49423</v>
      </c>
      <c r="E7468" t="s">
        <v>49424</v>
      </c>
      <c r="F7468" t="s">
        <v>49425</v>
      </c>
      <c r="I7468" t="s">
        <v>49426</v>
      </c>
      <c r="J7468" t="s">
        <v>49427</v>
      </c>
      <c r="M7468" t="s">
        <v>112299</v>
      </c>
      <c r="N7468" t="s">
        <v>247</v>
      </c>
      <c r="O7468" s="3" t="s">
        <v>49428</v>
      </c>
      <c r="P7468" t="s">
        <v>247</v>
      </c>
      <c r="Q7468" t="s">
        <v>247</v>
      </c>
      <c r="R7468" t="s">
        <v>49428</v>
      </c>
      <c r="S7468" s="4" t="str">
        <f t="shared" si="116"/>
        <v>2003</v>
      </c>
    </row>
    <row r="7469" spans="1:19" hidden="1" x14ac:dyDescent="0.35">
      <c r="A7469" t="s">
        <v>49424</v>
      </c>
      <c r="B7469" t="s">
        <v>49425</v>
      </c>
      <c r="C7469" t="s">
        <v>49429</v>
      </c>
      <c r="D7469" t="s">
        <v>49430</v>
      </c>
      <c r="E7469" t="s">
        <v>49431</v>
      </c>
      <c r="F7469" t="s">
        <v>49432</v>
      </c>
      <c r="I7469" t="s">
        <v>49433</v>
      </c>
      <c r="J7469" t="s">
        <v>49434</v>
      </c>
      <c r="M7469" t="s">
        <v>112298</v>
      </c>
      <c r="N7469" t="s">
        <v>28</v>
      </c>
      <c r="O7469" s="3" t="s">
        <v>49435</v>
      </c>
      <c r="P7469" t="s">
        <v>16314</v>
      </c>
      <c r="Q7469" t="s">
        <v>16314</v>
      </c>
      <c r="R7469" t="s">
        <v>49435</v>
      </c>
      <c r="S7469" s="4" t="str">
        <f t="shared" si="116"/>
        <v>2003</v>
      </c>
    </row>
    <row r="7470" spans="1:19" hidden="1" x14ac:dyDescent="0.35">
      <c r="A7470" t="s">
        <v>49431</v>
      </c>
      <c r="B7470" t="s">
        <v>49432</v>
      </c>
      <c r="C7470" t="s">
        <v>49436</v>
      </c>
      <c r="D7470" t="s">
        <v>49437</v>
      </c>
      <c r="E7470" t="s">
        <v>49438</v>
      </c>
      <c r="F7470" t="s">
        <v>49439</v>
      </c>
      <c r="I7470" t="s">
        <v>49440</v>
      </c>
      <c r="J7470" t="s">
        <v>49441</v>
      </c>
      <c r="M7470" t="s">
        <v>112299</v>
      </c>
      <c r="N7470" t="s">
        <v>247</v>
      </c>
      <c r="O7470" s="3" t="s">
        <v>49442</v>
      </c>
      <c r="P7470" t="s">
        <v>247</v>
      </c>
      <c r="Q7470" t="s">
        <v>247</v>
      </c>
      <c r="R7470" t="s">
        <v>49442</v>
      </c>
      <c r="S7470" s="4" t="str">
        <f t="shared" si="116"/>
        <v>2003</v>
      </c>
    </row>
    <row r="7471" spans="1:19" hidden="1" x14ac:dyDescent="0.35">
      <c r="A7471" t="s">
        <v>49438</v>
      </c>
      <c r="B7471" t="s">
        <v>49439</v>
      </c>
      <c r="C7471" t="s">
        <v>49443</v>
      </c>
      <c r="D7471" t="s">
        <v>49444</v>
      </c>
      <c r="E7471" t="s">
        <v>49445</v>
      </c>
      <c r="F7471" t="s">
        <v>49446</v>
      </c>
      <c r="I7471" t="s">
        <v>49447</v>
      </c>
      <c r="J7471" t="s">
        <v>49448</v>
      </c>
      <c r="M7471" t="s">
        <v>112298</v>
      </c>
      <c r="N7471" t="s">
        <v>28</v>
      </c>
      <c r="O7471" s="3" t="s">
        <v>49449</v>
      </c>
      <c r="P7471" t="s">
        <v>16314</v>
      </c>
      <c r="Q7471" t="s">
        <v>16314</v>
      </c>
      <c r="R7471" t="s">
        <v>49449</v>
      </c>
      <c r="S7471" s="4" t="str">
        <f t="shared" si="116"/>
        <v>2003</v>
      </c>
    </row>
    <row r="7472" spans="1:19" hidden="1" x14ac:dyDescent="0.35">
      <c r="A7472" t="s">
        <v>49445</v>
      </c>
      <c r="B7472" t="s">
        <v>49446</v>
      </c>
      <c r="C7472" t="s">
        <v>49450</v>
      </c>
      <c r="D7472" t="s">
        <v>49451</v>
      </c>
      <c r="E7472" t="s">
        <v>49452</v>
      </c>
      <c r="F7472" t="s">
        <v>49453</v>
      </c>
      <c r="I7472" t="s">
        <v>512</v>
      </c>
      <c r="J7472" t="s">
        <v>512</v>
      </c>
      <c r="M7472" t="s">
        <v>112297</v>
      </c>
      <c r="N7472" t="s">
        <v>124</v>
      </c>
      <c r="O7472" s="3" t="s">
        <v>49454</v>
      </c>
      <c r="P7472" t="s">
        <v>124</v>
      </c>
      <c r="Q7472" t="s">
        <v>124</v>
      </c>
      <c r="R7472" t="s">
        <v>49454</v>
      </c>
      <c r="S7472" s="4" t="str">
        <f t="shared" si="116"/>
        <v>2003</v>
      </c>
    </row>
    <row r="7473" spans="1:19" hidden="1" x14ac:dyDescent="0.35">
      <c r="A7473" t="s">
        <v>49452</v>
      </c>
      <c r="B7473" t="s">
        <v>49453</v>
      </c>
      <c r="C7473" t="s">
        <v>49455</v>
      </c>
      <c r="D7473" t="s">
        <v>49456</v>
      </c>
      <c r="E7473" t="s">
        <v>49457</v>
      </c>
      <c r="F7473" t="s">
        <v>49458</v>
      </c>
      <c r="I7473" t="s">
        <v>49459</v>
      </c>
      <c r="J7473" t="s">
        <v>49460</v>
      </c>
      <c r="M7473" t="s">
        <v>112297</v>
      </c>
      <c r="N7473" t="s">
        <v>124</v>
      </c>
      <c r="O7473" s="3" t="s">
        <v>49461</v>
      </c>
      <c r="P7473" t="s">
        <v>124</v>
      </c>
      <c r="Q7473" t="s">
        <v>124</v>
      </c>
      <c r="R7473" t="s">
        <v>49461</v>
      </c>
      <c r="S7473" s="4" t="str">
        <f t="shared" si="116"/>
        <v>2003</v>
      </c>
    </row>
    <row r="7474" spans="1:19" hidden="1" x14ac:dyDescent="0.35">
      <c r="A7474" t="s">
        <v>49457</v>
      </c>
      <c r="B7474" t="s">
        <v>49458</v>
      </c>
      <c r="C7474" t="s">
        <v>49462</v>
      </c>
      <c r="D7474" t="s">
        <v>49463</v>
      </c>
      <c r="E7474" t="s">
        <v>49464</v>
      </c>
      <c r="F7474">
        <v>770446133</v>
      </c>
      <c r="I7474" t="s">
        <v>49465</v>
      </c>
      <c r="J7474" t="s">
        <v>49466</v>
      </c>
      <c r="M7474" t="s">
        <v>112297</v>
      </c>
      <c r="N7474" t="s">
        <v>124</v>
      </c>
      <c r="O7474" s="3" t="s">
        <v>49467</v>
      </c>
      <c r="P7474" t="s">
        <v>124</v>
      </c>
      <c r="Q7474" t="s">
        <v>124</v>
      </c>
      <c r="R7474" t="s">
        <v>49467</v>
      </c>
      <c r="S7474" s="4" t="str">
        <f t="shared" si="116"/>
        <v>2003</v>
      </c>
    </row>
    <row r="7475" spans="1:19" hidden="1" x14ac:dyDescent="0.35">
      <c r="A7475" t="s">
        <v>49464</v>
      </c>
      <c r="B7475">
        <v>770446133</v>
      </c>
      <c r="C7475" t="s">
        <v>49468</v>
      </c>
      <c r="D7475" t="s">
        <v>49469</v>
      </c>
      <c r="E7475" t="s">
        <v>49470</v>
      </c>
      <c r="F7475" t="s">
        <v>49471</v>
      </c>
      <c r="I7475" t="s">
        <v>49472</v>
      </c>
      <c r="J7475" t="s">
        <v>49473</v>
      </c>
      <c r="M7475" t="s">
        <v>112297</v>
      </c>
      <c r="N7475" t="s">
        <v>124</v>
      </c>
      <c r="O7475" s="3" t="s">
        <v>49474</v>
      </c>
      <c r="P7475" t="s">
        <v>124</v>
      </c>
      <c r="Q7475" t="s">
        <v>124</v>
      </c>
      <c r="R7475" t="s">
        <v>49474</v>
      </c>
      <c r="S7475" s="4" t="str">
        <f t="shared" si="116"/>
        <v>2003</v>
      </c>
    </row>
    <row r="7476" spans="1:19" hidden="1" x14ac:dyDescent="0.35">
      <c r="A7476" t="s">
        <v>49470</v>
      </c>
      <c r="B7476" t="s">
        <v>49471</v>
      </c>
      <c r="C7476" t="s">
        <v>49475</v>
      </c>
      <c r="D7476" t="s">
        <v>49476</v>
      </c>
      <c r="E7476" t="s">
        <v>49477</v>
      </c>
      <c r="F7476" t="s">
        <v>49478</v>
      </c>
      <c r="I7476" t="s">
        <v>49479</v>
      </c>
      <c r="J7476" t="s">
        <v>49480</v>
      </c>
      <c r="M7476" t="s">
        <v>112297</v>
      </c>
      <c r="N7476" t="s">
        <v>124</v>
      </c>
      <c r="O7476" s="3" t="s">
        <v>49481</v>
      </c>
      <c r="P7476" t="s">
        <v>124</v>
      </c>
      <c r="Q7476" t="s">
        <v>124</v>
      </c>
      <c r="R7476" t="s">
        <v>49481</v>
      </c>
      <c r="S7476" s="4" t="str">
        <f t="shared" si="116"/>
        <v>2003</v>
      </c>
    </row>
    <row r="7477" spans="1:19" hidden="1" x14ac:dyDescent="0.35">
      <c r="A7477" t="s">
        <v>49477</v>
      </c>
      <c r="B7477" t="s">
        <v>49478</v>
      </c>
      <c r="C7477" t="s">
        <v>49482</v>
      </c>
      <c r="D7477" t="s">
        <v>49483</v>
      </c>
      <c r="E7477" t="s">
        <v>49484</v>
      </c>
      <c r="F7477" t="s">
        <v>49485</v>
      </c>
      <c r="I7477" t="s">
        <v>49486</v>
      </c>
      <c r="J7477" t="s">
        <v>49487</v>
      </c>
      <c r="M7477" t="s">
        <v>112297</v>
      </c>
      <c r="N7477" t="s">
        <v>124</v>
      </c>
      <c r="O7477" s="3" t="s">
        <v>49488</v>
      </c>
      <c r="P7477" t="s">
        <v>124</v>
      </c>
      <c r="Q7477" t="s">
        <v>124</v>
      </c>
      <c r="R7477" t="s">
        <v>49488</v>
      </c>
      <c r="S7477" s="4" t="str">
        <f t="shared" si="116"/>
        <v>2003</v>
      </c>
    </row>
    <row r="7478" spans="1:19" hidden="1" x14ac:dyDescent="0.35">
      <c r="A7478" t="s">
        <v>49484</v>
      </c>
      <c r="B7478" t="s">
        <v>49485</v>
      </c>
      <c r="C7478" t="s">
        <v>49489</v>
      </c>
      <c r="D7478" t="s">
        <v>49490</v>
      </c>
      <c r="E7478" t="s">
        <v>49491</v>
      </c>
      <c r="F7478" t="s">
        <v>49492</v>
      </c>
      <c r="I7478" t="s">
        <v>44651</v>
      </c>
      <c r="J7478" t="s">
        <v>14930</v>
      </c>
      <c r="M7478" t="s">
        <v>112297</v>
      </c>
      <c r="N7478" t="s">
        <v>124</v>
      </c>
      <c r="O7478" s="3" t="s">
        <v>49493</v>
      </c>
      <c r="P7478" t="s">
        <v>124</v>
      </c>
      <c r="Q7478" t="s">
        <v>124</v>
      </c>
      <c r="R7478" t="s">
        <v>49493</v>
      </c>
      <c r="S7478" s="4" t="str">
        <f t="shared" si="116"/>
        <v>2003</v>
      </c>
    </row>
    <row r="7479" spans="1:19" hidden="1" x14ac:dyDescent="0.35">
      <c r="A7479" t="s">
        <v>49491</v>
      </c>
      <c r="B7479" t="s">
        <v>49492</v>
      </c>
      <c r="C7479" t="s">
        <v>49494</v>
      </c>
      <c r="D7479" t="s">
        <v>49495</v>
      </c>
      <c r="E7479" t="s">
        <v>49496</v>
      </c>
      <c r="F7479" t="s">
        <v>49497</v>
      </c>
      <c r="I7479" t="s">
        <v>49498</v>
      </c>
      <c r="J7479" t="s">
        <v>49499</v>
      </c>
      <c r="M7479" t="s">
        <v>112297</v>
      </c>
      <c r="N7479" t="s">
        <v>124</v>
      </c>
      <c r="O7479" s="3" t="s">
        <v>49500</v>
      </c>
      <c r="P7479" t="s">
        <v>124</v>
      </c>
      <c r="Q7479" t="s">
        <v>124</v>
      </c>
      <c r="R7479" t="s">
        <v>49500</v>
      </c>
      <c r="S7479" s="4" t="str">
        <f t="shared" si="116"/>
        <v>2003</v>
      </c>
    </row>
    <row r="7480" spans="1:19" hidden="1" x14ac:dyDescent="0.35">
      <c r="A7480" t="s">
        <v>49496</v>
      </c>
      <c r="B7480" t="s">
        <v>49497</v>
      </c>
      <c r="C7480" t="s">
        <v>49501</v>
      </c>
      <c r="D7480" t="s">
        <v>49502</v>
      </c>
      <c r="E7480" t="s">
        <v>49503</v>
      </c>
      <c r="F7480" t="s">
        <v>49504</v>
      </c>
      <c r="I7480" t="s">
        <v>49505</v>
      </c>
      <c r="J7480" t="s">
        <v>49506</v>
      </c>
      <c r="M7480" t="s">
        <v>112297</v>
      </c>
      <c r="N7480" t="s">
        <v>124</v>
      </c>
      <c r="O7480" s="3" t="s">
        <v>49507</v>
      </c>
      <c r="P7480" t="s">
        <v>124</v>
      </c>
      <c r="Q7480" t="s">
        <v>124</v>
      </c>
      <c r="R7480" t="s">
        <v>49507</v>
      </c>
      <c r="S7480" s="4" t="str">
        <f t="shared" si="116"/>
        <v>2003</v>
      </c>
    </row>
    <row r="7481" spans="1:19" hidden="1" x14ac:dyDescent="0.35">
      <c r="A7481" t="s">
        <v>49503</v>
      </c>
      <c r="B7481" t="s">
        <v>49504</v>
      </c>
      <c r="C7481" t="s">
        <v>49508</v>
      </c>
      <c r="D7481" s="1">
        <v>71531400000</v>
      </c>
      <c r="E7481" t="s">
        <v>49509</v>
      </c>
      <c r="F7481" t="s">
        <v>49510</v>
      </c>
      <c r="I7481" t="s">
        <v>49511</v>
      </c>
      <c r="J7481" t="s">
        <v>49512</v>
      </c>
      <c r="M7481" t="s">
        <v>112307</v>
      </c>
      <c r="N7481" t="s">
        <v>49299</v>
      </c>
      <c r="O7481" s="3" t="s">
        <v>49513</v>
      </c>
      <c r="P7481" t="s">
        <v>49299</v>
      </c>
      <c r="Q7481" t="s">
        <v>49299</v>
      </c>
      <c r="R7481" t="s">
        <v>49513</v>
      </c>
      <c r="S7481" s="4" t="str">
        <f t="shared" si="116"/>
        <v>2003</v>
      </c>
    </row>
    <row r="7482" spans="1:19" hidden="1" x14ac:dyDescent="0.35">
      <c r="A7482" t="s">
        <v>49509</v>
      </c>
      <c r="B7482" t="s">
        <v>49510</v>
      </c>
      <c r="C7482" t="s">
        <v>49514</v>
      </c>
      <c r="D7482" t="s">
        <v>49515</v>
      </c>
      <c r="E7482" t="s">
        <v>49516</v>
      </c>
      <c r="F7482" t="s">
        <v>49517</v>
      </c>
      <c r="I7482" t="s">
        <v>49518</v>
      </c>
      <c r="J7482" t="s">
        <v>49519</v>
      </c>
      <c r="M7482" t="s">
        <v>112297</v>
      </c>
      <c r="N7482" t="s">
        <v>124</v>
      </c>
      <c r="O7482" s="3" t="s">
        <v>49520</v>
      </c>
      <c r="P7482" t="s">
        <v>124</v>
      </c>
      <c r="Q7482" t="s">
        <v>124</v>
      </c>
      <c r="R7482" t="s">
        <v>49520</v>
      </c>
      <c r="S7482" s="4" t="str">
        <f t="shared" si="116"/>
        <v>2003</v>
      </c>
    </row>
    <row r="7483" spans="1:19" hidden="1" x14ac:dyDescent="0.35">
      <c r="A7483" t="s">
        <v>49516</v>
      </c>
      <c r="B7483" t="s">
        <v>49517</v>
      </c>
      <c r="C7483" t="s">
        <v>49521</v>
      </c>
      <c r="D7483" t="s">
        <v>49522</v>
      </c>
      <c r="E7483" t="s">
        <v>49523</v>
      </c>
      <c r="F7483" t="s">
        <v>49524</v>
      </c>
      <c r="I7483" t="s">
        <v>49525</v>
      </c>
      <c r="J7483" t="s">
        <v>49526</v>
      </c>
      <c r="M7483" t="s">
        <v>112298</v>
      </c>
      <c r="N7483" t="s">
        <v>28</v>
      </c>
      <c r="O7483" s="3" t="s">
        <v>49527</v>
      </c>
      <c r="P7483" t="s">
        <v>16314</v>
      </c>
      <c r="Q7483" t="s">
        <v>16314</v>
      </c>
      <c r="R7483" t="s">
        <v>49527</v>
      </c>
      <c r="S7483" s="4" t="str">
        <f t="shared" si="116"/>
        <v>2003</v>
      </c>
    </row>
    <row r="7484" spans="1:19" hidden="1" x14ac:dyDescent="0.35">
      <c r="A7484" t="s">
        <v>49523</v>
      </c>
      <c r="B7484" t="s">
        <v>49524</v>
      </c>
      <c r="C7484" t="s">
        <v>49528</v>
      </c>
      <c r="D7484" t="s">
        <v>49529</v>
      </c>
      <c r="E7484" s="1" t="s">
        <v>49530</v>
      </c>
      <c r="F7484" s="1" t="s">
        <v>49531</v>
      </c>
      <c r="I7484" t="s">
        <v>49532</v>
      </c>
      <c r="J7484" t="s">
        <v>49533</v>
      </c>
      <c r="M7484" t="s">
        <v>112315</v>
      </c>
      <c r="N7484" t="s">
        <v>159</v>
      </c>
      <c r="O7484" s="3" t="s">
        <v>49534</v>
      </c>
      <c r="P7484" t="s">
        <v>159</v>
      </c>
      <c r="Q7484" t="s">
        <v>159</v>
      </c>
      <c r="R7484" t="s">
        <v>49534</v>
      </c>
      <c r="S7484" s="4" t="str">
        <f t="shared" si="116"/>
        <v>2003</v>
      </c>
    </row>
    <row r="7485" spans="1:19" hidden="1" x14ac:dyDescent="0.35">
      <c r="A7485" s="1" t="s">
        <v>49530</v>
      </c>
      <c r="B7485" s="1" t="s">
        <v>49531</v>
      </c>
      <c r="C7485" t="s">
        <v>49535</v>
      </c>
      <c r="D7485" t="s">
        <v>49536</v>
      </c>
      <c r="E7485" t="s">
        <v>49537</v>
      </c>
      <c r="F7485" t="s">
        <v>49538</v>
      </c>
      <c r="I7485" t="s">
        <v>49539</v>
      </c>
      <c r="J7485" t="s">
        <v>49540</v>
      </c>
      <c r="M7485" t="s">
        <v>112307</v>
      </c>
      <c r="N7485" t="s">
        <v>49299</v>
      </c>
      <c r="O7485" s="3" t="s">
        <v>49541</v>
      </c>
      <c r="P7485" t="s">
        <v>49299</v>
      </c>
      <c r="Q7485" t="s">
        <v>49299</v>
      </c>
      <c r="R7485" t="s">
        <v>49541</v>
      </c>
      <c r="S7485" s="4" t="str">
        <f t="shared" si="116"/>
        <v>2003</v>
      </c>
    </row>
    <row r="7486" spans="1:19" hidden="1" x14ac:dyDescent="0.35">
      <c r="A7486" t="s">
        <v>49537</v>
      </c>
      <c r="B7486" t="s">
        <v>49538</v>
      </c>
      <c r="C7486" t="s">
        <v>49542</v>
      </c>
      <c r="D7486" t="s">
        <v>49543</v>
      </c>
      <c r="E7486" t="s">
        <v>49544</v>
      </c>
      <c r="F7486" t="s">
        <v>49545</v>
      </c>
      <c r="I7486" t="s">
        <v>49546</v>
      </c>
      <c r="J7486" t="s">
        <v>49526</v>
      </c>
      <c r="M7486" t="s">
        <v>112297</v>
      </c>
      <c r="N7486" t="s">
        <v>16314</v>
      </c>
      <c r="O7486" s="3" t="s">
        <v>49547</v>
      </c>
      <c r="P7486" t="s">
        <v>16314</v>
      </c>
      <c r="Q7486" t="s">
        <v>16314</v>
      </c>
      <c r="R7486" t="s">
        <v>49547</v>
      </c>
      <c r="S7486" s="4" t="str">
        <f t="shared" si="116"/>
        <v>2003</v>
      </c>
    </row>
    <row r="7487" spans="1:19" hidden="1" x14ac:dyDescent="0.35">
      <c r="A7487" t="s">
        <v>49544</v>
      </c>
      <c r="B7487" t="s">
        <v>49545</v>
      </c>
      <c r="C7487" t="s">
        <v>49548</v>
      </c>
      <c r="D7487" t="s">
        <v>49549</v>
      </c>
      <c r="E7487" t="s">
        <v>49550</v>
      </c>
      <c r="F7487" t="s">
        <v>49551</v>
      </c>
      <c r="I7487" t="s">
        <v>48043</v>
      </c>
      <c r="J7487" t="s">
        <v>48044</v>
      </c>
      <c r="M7487" t="s">
        <v>112297</v>
      </c>
      <c r="N7487" t="s">
        <v>124</v>
      </c>
      <c r="O7487" s="3" t="s">
        <v>49552</v>
      </c>
      <c r="P7487" t="s">
        <v>124</v>
      </c>
      <c r="Q7487" t="s">
        <v>124</v>
      </c>
      <c r="R7487" t="s">
        <v>49552</v>
      </c>
      <c r="S7487" s="4" t="str">
        <f t="shared" si="116"/>
        <v>2003</v>
      </c>
    </row>
    <row r="7488" spans="1:19" hidden="1" x14ac:dyDescent="0.35">
      <c r="A7488" t="s">
        <v>49550</v>
      </c>
      <c r="B7488" t="s">
        <v>49551</v>
      </c>
      <c r="C7488" t="s">
        <v>49553</v>
      </c>
      <c r="D7488" t="s">
        <v>49554</v>
      </c>
      <c r="E7488" t="s">
        <v>49555</v>
      </c>
      <c r="F7488" t="s">
        <v>49556</v>
      </c>
      <c r="G7488" t="s">
        <v>49557</v>
      </c>
      <c r="I7488" t="s">
        <v>49558</v>
      </c>
      <c r="J7488" t="s">
        <v>49559</v>
      </c>
      <c r="M7488" t="s">
        <v>112297</v>
      </c>
      <c r="N7488" t="s">
        <v>124</v>
      </c>
      <c r="O7488" s="3" t="s">
        <v>49560</v>
      </c>
      <c r="P7488" t="s">
        <v>124</v>
      </c>
      <c r="Q7488" t="s">
        <v>124</v>
      </c>
      <c r="R7488" t="s">
        <v>49560</v>
      </c>
      <c r="S7488" s="4" t="str">
        <f t="shared" si="116"/>
        <v>2003</v>
      </c>
    </row>
    <row r="7489" spans="1:19" hidden="1" x14ac:dyDescent="0.35">
      <c r="A7489" t="s">
        <v>49555</v>
      </c>
      <c r="B7489" t="s">
        <v>49556</v>
      </c>
      <c r="C7489" t="s">
        <v>49561</v>
      </c>
      <c r="D7489" t="s">
        <v>49562</v>
      </c>
      <c r="E7489" t="s">
        <v>49563</v>
      </c>
      <c r="F7489" t="s">
        <v>49564</v>
      </c>
      <c r="I7489" t="s">
        <v>49565</v>
      </c>
      <c r="J7489" t="s">
        <v>49566</v>
      </c>
      <c r="M7489" t="s">
        <v>112307</v>
      </c>
      <c r="N7489" t="s">
        <v>49299</v>
      </c>
      <c r="O7489" s="3" t="s">
        <v>49567</v>
      </c>
      <c r="P7489" t="s">
        <v>49299</v>
      </c>
      <c r="Q7489" t="s">
        <v>49299</v>
      </c>
      <c r="R7489" t="s">
        <v>49567</v>
      </c>
      <c r="S7489" s="4" t="str">
        <f t="shared" si="116"/>
        <v>2003</v>
      </c>
    </row>
    <row r="7490" spans="1:19" hidden="1" x14ac:dyDescent="0.35">
      <c r="A7490" t="s">
        <v>49563</v>
      </c>
      <c r="B7490" t="s">
        <v>49564</v>
      </c>
      <c r="C7490" t="s">
        <v>49568</v>
      </c>
      <c r="D7490" t="s">
        <v>49569</v>
      </c>
      <c r="E7490" t="s">
        <v>49570</v>
      </c>
      <c r="F7490" t="s">
        <v>49571</v>
      </c>
      <c r="I7490" t="s">
        <v>49572</v>
      </c>
      <c r="J7490" t="s">
        <v>49573</v>
      </c>
      <c r="M7490" t="s">
        <v>112315</v>
      </c>
      <c r="N7490" t="s">
        <v>159</v>
      </c>
      <c r="O7490" s="3" t="s">
        <v>49574</v>
      </c>
      <c r="P7490" t="s">
        <v>159</v>
      </c>
      <c r="Q7490" t="s">
        <v>159</v>
      </c>
      <c r="R7490" t="s">
        <v>49574</v>
      </c>
      <c r="S7490" s="4" t="str">
        <f t="shared" si="116"/>
        <v>2003</v>
      </c>
    </row>
    <row r="7491" spans="1:19" hidden="1" x14ac:dyDescent="0.35">
      <c r="A7491" t="s">
        <v>49570</v>
      </c>
      <c r="B7491" t="s">
        <v>49571</v>
      </c>
      <c r="C7491" t="s">
        <v>49575</v>
      </c>
      <c r="D7491" t="s">
        <v>49576</v>
      </c>
      <c r="E7491" t="s">
        <v>49577</v>
      </c>
      <c r="F7491" t="s">
        <v>49578</v>
      </c>
      <c r="I7491" t="s">
        <v>49579</v>
      </c>
      <c r="J7491" t="s">
        <v>49580</v>
      </c>
      <c r="M7491" t="s">
        <v>112297</v>
      </c>
      <c r="N7491" t="s">
        <v>16314</v>
      </c>
      <c r="O7491" s="3" t="s">
        <v>49581</v>
      </c>
      <c r="P7491" t="s">
        <v>16314</v>
      </c>
      <c r="Q7491" t="s">
        <v>16314</v>
      </c>
      <c r="R7491" t="s">
        <v>49581</v>
      </c>
      <c r="S7491" s="4" t="str">
        <f t="shared" ref="S7491:S7554" si="117">LEFT(RIGHT(R7491,19),4)</f>
        <v>2003</v>
      </c>
    </row>
    <row r="7492" spans="1:19" hidden="1" x14ac:dyDescent="0.35">
      <c r="A7492" t="s">
        <v>49577</v>
      </c>
      <c r="B7492" t="s">
        <v>49578</v>
      </c>
      <c r="C7492" t="s">
        <v>49582</v>
      </c>
      <c r="D7492" t="s">
        <v>49583</v>
      </c>
      <c r="E7492" t="s">
        <v>49584</v>
      </c>
      <c r="F7492" t="s">
        <v>49585</v>
      </c>
      <c r="I7492" t="s">
        <v>49586</v>
      </c>
      <c r="J7492" t="s">
        <v>49587</v>
      </c>
      <c r="M7492" t="s">
        <v>112315</v>
      </c>
      <c r="N7492" t="s">
        <v>159</v>
      </c>
      <c r="O7492" s="3" t="s">
        <v>49588</v>
      </c>
      <c r="P7492" t="s">
        <v>159</v>
      </c>
      <c r="Q7492" t="s">
        <v>159</v>
      </c>
      <c r="R7492" t="s">
        <v>49588</v>
      </c>
      <c r="S7492" s="4" t="str">
        <f t="shared" si="117"/>
        <v>2003</v>
      </c>
    </row>
    <row r="7493" spans="1:19" hidden="1" x14ac:dyDescent="0.35">
      <c r="A7493" t="s">
        <v>49584</v>
      </c>
      <c r="B7493" t="s">
        <v>49585</v>
      </c>
      <c r="C7493" t="s">
        <v>49589</v>
      </c>
      <c r="D7493" t="s">
        <v>49590</v>
      </c>
      <c r="E7493" t="s">
        <v>49591</v>
      </c>
      <c r="F7493" t="s">
        <v>49592</v>
      </c>
      <c r="I7493" t="s">
        <v>49593</v>
      </c>
      <c r="J7493" t="s">
        <v>49594</v>
      </c>
      <c r="M7493" t="s">
        <v>112315</v>
      </c>
      <c r="N7493" t="s">
        <v>159</v>
      </c>
      <c r="O7493" s="3" t="s">
        <v>49595</v>
      </c>
      <c r="P7493" t="s">
        <v>159</v>
      </c>
      <c r="Q7493" t="s">
        <v>159</v>
      </c>
      <c r="R7493" t="s">
        <v>49595</v>
      </c>
      <c r="S7493" s="4" t="str">
        <f t="shared" si="117"/>
        <v>2003</v>
      </c>
    </row>
    <row r="7494" spans="1:19" hidden="1" x14ac:dyDescent="0.35">
      <c r="A7494" t="s">
        <v>49591</v>
      </c>
      <c r="B7494" t="s">
        <v>49592</v>
      </c>
      <c r="C7494" t="s">
        <v>49596</v>
      </c>
      <c r="D7494" t="s">
        <v>49597</v>
      </c>
      <c r="E7494" t="s">
        <v>49598</v>
      </c>
      <c r="F7494" t="s">
        <v>49599</v>
      </c>
      <c r="I7494" t="s">
        <v>49600</v>
      </c>
      <c r="J7494" t="s">
        <v>49601</v>
      </c>
      <c r="M7494" t="s">
        <v>112297</v>
      </c>
      <c r="N7494" t="s">
        <v>124</v>
      </c>
      <c r="O7494" s="3" t="s">
        <v>49602</v>
      </c>
      <c r="P7494" t="s">
        <v>124</v>
      </c>
      <c r="Q7494" t="s">
        <v>124</v>
      </c>
      <c r="R7494" t="s">
        <v>49602</v>
      </c>
      <c r="S7494" s="4" t="str">
        <f t="shared" si="117"/>
        <v>2003</v>
      </c>
    </row>
    <row r="7495" spans="1:19" hidden="1" x14ac:dyDescent="0.35">
      <c r="A7495" t="s">
        <v>49598</v>
      </c>
      <c r="B7495" t="s">
        <v>49599</v>
      </c>
      <c r="C7495" t="s">
        <v>49603</v>
      </c>
      <c r="D7495" t="s">
        <v>49604</v>
      </c>
      <c r="E7495" t="s">
        <v>49605</v>
      </c>
      <c r="F7495" t="s">
        <v>49606</v>
      </c>
      <c r="I7495" t="s">
        <v>49607</v>
      </c>
      <c r="J7495" t="s">
        <v>22728</v>
      </c>
      <c r="M7495" t="s">
        <v>112297</v>
      </c>
      <c r="N7495" t="s">
        <v>16314</v>
      </c>
      <c r="O7495" s="3" t="s">
        <v>49608</v>
      </c>
      <c r="P7495" t="s">
        <v>16314</v>
      </c>
      <c r="Q7495" t="s">
        <v>16314</v>
      </c>
      <c r="R7495" t="s">
        <v>49608</v>
      </c>
      <c r="S7495" s="4" t="str">
        <f t="shared" si="117"/>
        <v>2003</v>
      </c>
    </row>
    <row r="7496" spans="1:19" hidden="1" x14ac:dyDescent="0.35">
      <c r="A7496" t="s">
        <v>49605</v>
      </c>
      <c r="B7496" t="s">
        <v>49606</v>
      </c>
      <c r="C7496" t="s">
        <v>49609</v>
      </c>
      <c r="D7496" t="s">
        <v>49610</v>
      </c>
      <c r="E7496" t="s">
        <v>49611</v>
      </c>
      <c r="F7496" t="s">
        <v>49612</v>
      </c>
      <c r="I7496" t="s">
        <v>49613</v>
      </c>
      <c r="J7496" t="s">
        <v>49614</v>
      </c>
      <c r="M7496" t="s">
        <v>16314</v>
      </c>
      <c r="N7496" t="s">
        <v>16314</v>
      </c>
      <c r="O7496" s="3" t="s">
        <v>49615</v>
      </c>
      <c r="P7496" t="s">
        <v>16314</v>
      </c>
      <c r="Q7496" t="s">
        <v>16314</v>
      </c>
      <c r="R7496" t="s">
        <v>49615</v>
      </c>
      <c r="S7496" s="4" t="str">
        <f t="shared" si="117"/>
        <v>2003</v>
      </c>
    </row>
    <row r="7497" spans="1:19" hidden="1" x14ac:dyDescent="0.35">
      <c r="A7497" t="s">
        <v>49611</v>
      </c>
      <c r="B7497" t="s">
        <v>49612</v>
      </c>
      <c r="C7497" t="s">
        <v>49616</v>
      </c>
      <c r="D7497" t="s">
        <v>49617</v>
      </c>
      <c r="E7497" t="s">
        <v>49618</v>
      </c>
      <c r="F7497" t="s">
        <v>49619</v>
      </c>
      <c r="I7497" t="s">
        <v>49620</v>
      </c>
      <c r="J7497" t="s">
        <v>49621</v>
      </c>
      <c r="M7497" t="s">
        <v>112315</v>
      </c>
      <c r="N7497" t="s">
        <v>159</v>
      </c>
      <c r="O7497" s="3" t="s">
        <v>49622</v>
      </c>
      <c r="P7497" t="s">
        <v>159</v>
      </c>
      <c r="Q7497" t="s">
        <v>159</v>
      </c>
      <c r="R7497" t="s">
        <v>49622</v>
      </c>
      <c r="S7497" s="4" t="str">
        <f t="shared" si="117"/>
        <v>2003</v>
      </c>
    </row>
    <row r="7498" spans="1:19" hidden="1" x14ac:dyDescent="0.35">
      <c r="A7498" t="s">
        <v>49618</v>
      </c>
      <c r="B7498" t="s">
        <v>49619</v>
      </c>
      <c r="C7498" s="1" t="s">
        <v>49623</v>
      </c>
      <c r="D7498" s="1" t="s">
        <v>49624</v>
      </c>
      <c r="E7498" t="s">
        <v>49625</v>
      </c>
      <c r="F7498" t="s">
        <v>49626</v>
      </c>
      <c r="I7498" t="s">
        <v>49627</v>
      </c>
      <c r="J7498" t="s">
        <v>49628</v>
      </c>
      <c r="M7498" t="s">
        <v>112315</v>
      </c>
      <c r="N7498" t="s">
        <v>159</v>
      </c>
      <c r="O7498" s="3" t="s">
        <v>49629</v>
      </c>
      <c r="P7498" t="s">
        <v>159</v>
      </c>
      <c r="Q7498" t="s">
        <v>159</v>
      </c>
      <c r="R7498" t="s">
        <v>49629</v>
      </c>
      <c r="S7498" s="4" t="str">
        <f t="shared" si="117"/>
        <v>2003</v>
      </c>
    </row>
    <row r="7499" spans="1:19" hidden="1" x14ac:dyDescent="0.35">
      <c r="A7499" t="s">
        <v>49625</v>
      </c>
      <c r="B7499" t="s">
        <v>49626</v>
      </c>
      <c r="C7499" t="s">
        <v>49630</v>
      </c>
      <c r="D7499" s="1">
        <v>8.11184E+17</v>
      </c>
      <c r="E7499" t="s">
        <v>49631</v>
      </c>
      <c r="F7499" t="s">
        <v>49632</v>
      </c>
      <c r="I7499" t="s">
        <v>49633</v>
      </c>
      <c r="J7499" t="s">
        <v>49634</v>
      </c>
      <c r="M7499" t="s">
        <v>112297</v>
      </c>
      <c r="N7499" t="s">
        <v>124</v>
      </c>
      <c r="O7499" s="3" t="s">
        <v>49635</v>
      </c>
      <c r="P7499" t="s">
        <v>124</v>
      </c>
      <c r="Q7499" t="s">
        <v>124</v>
      </c>
      <c r="R7499" t="s">
        <v>49635</v>
      </c>
      <c r="S7499" s="4" t="str">
        <f t="shared" si="117"/>
        <v>2003</v>
      </c>
    </row>
    <row r="7500" spans="1:19" hidden="1" x14ac:dyDescent="0.35">
      <c r="A7500" t="s">
        <v>49631</v>
      </c>
      <c r="B7500" t="s">
        <v>49632</v>
      </c>
      <c r="C7500" s="1" t="s">
        <v>49636</v>
      </c>
      <c r="D7500" s="1" t="s">
        <v>49637</v>
      </c>
      <c r="E7500" s="1" t="s">
        <v>49638</v>
      </c>
      <c r="F7500" s="1" t="s">
        <v>49639</v>
      </c>
      <c r="I7500" t="s">
        <v>2870</v>
      </c>
      <c r="J7500" t="s">
        <v>2871</v>
      </c>
      <c r="M7500" t="s">
        <v>112297</v>
      </c>
      <c r="N7500" t="s">
        <v>124</v>
      </c>
      <c r="O7500" s="3" t="s">
        <v>49640</v>
      </c>
      <c r="P7500" t="s">
        <v>124</v>
      </c>
      <c r="Q7500" t="s">
        <v>124</v>
      </c>
      <c r="R7500" t="s">
        <v>49640</v>
      </c>
      <c r="S7500" s="4" t="str">
        <f t="shared" si="117"/>
        <v>2003</v>
      </c>
    </row>
    <row r="7501" spans="1:19" hidden="1" x14ac:dyDescent="0.35">
      <c r="A7501" s="1" t="s">
        <v>49638</v>
      </c>
      <c r="B7501" s="1" t="s">
        <v>49639</v>
      </c>
      <c r="C7501" t="s">
        <v>49641</v>
      </c>
      <c r="D7501" t="s">
        <v>49642</v>
      </c>
      <c r="E7501" t="s">
        <v>49643</v>
      </c>
      <c r="F7501" t="s">
        <v>49644</v>
      </c>
      <c r="I7501" t="s">
        <v>49645</v>
      </c>
      <c r="J7501" t="s">
        <v>49646</v>
      </c>
      <c r="M7501" t="s">
        <v>112297</v>
      </c>
      <c r="N7501" t="s">
        <v>124</v>
      </c>
      <c r="O7501" s="3" t="s">
        <v>49647</v>
      </c>
      <c r="P7501" t="s">
        <v>124</v>
      </c>
      <c r="Q7501" t="s">
        <v>124</v>
      </c>
      <c r="R7501" t="s">
        <v>49647</v>
      </c>
      <c r="S7501" s="4" t="str">
        <f t="shared" si="117"/>
        <v>2003</v>
      </c>
    </row>
    <row r="7502" spans="1:19" hidden="1" x14ac:dyDescent="0.35">
      <c r="A7502" t="s">
        <v>49643</v>
      </c>
      <c r="B7502" t="s">
        <v>49644</v>
      </c>
      <c r="C7502" t="s">
        <v>49648</v>
      </c>
      <c r="D7502" t="s">
        <v>49649</v>
      </c>
      <c r="E7502" t="s">
        <v>49650</v>
      </c>
      <c r="F7502" t="s">
        <v>49651</v>
      </c>
      <c r="I7502" t="s">
        <v>49652</v>
      </c>
      <c r="J7502" t="s">
        <v>49653</v>
      </c>
      <c r="M7502" t="s">
        <v>112315</v>
      </c>
      <c r="N7502" t="s">
        <v>159</v>
      </c>
      <c r="O7502" s="3" t="s">
        <v>49654</v>
      </c>
      <c r="P7502" t="s">
        <v>159</v>
      </c>
      <c r="Q7502" t="s">
        <v>159</v>
      </c>
      <c r="R7502" t="s">
        <v>49654</v>
      </c>
      <c r="S7502" s="4" t="str">
        <f t="shared" si="117"/>
        <v>2003</v>
      </c>
    </row>
    <row r="7503" spans="1:19" hidden="1" x14ac:dyDescent="0.35">
      <c r="A7503" t="s">
        <v>49650</v>
      </c>
      <c r="B7503" t="s">
        <v>49651</v>
      </c>
      <c r="C7503" t="s">
        <v>49655</v>
      </c>
      <c r="D7503" t="s">
        <v>49656</v>
      </c>
      <c r="E7503" t="s">
        <v>49657</v>
      </c>
      <c r="F7503" t="s">
        <v>49658</v>
      </c>
      <c r="I7503" t="s">
        <v>49659</v>
      </c>
      <c r="J7503" t="s">
        <v>49660</v>
      </c>
      <c r="M7503" t="s">
        <v>112315</v>
      </c>
      <c r="N7503" t="s">
        <v>159</v>
      </c>
      <c r="O7503" s="3" t="s">
        <v>49661</v>
      </c>
      <c r="P7503" t="s">
        <v>159</v>
      </c>
      <c r="Q7503" t="s">
        <v>159</v>
      </c>
      <c r="R7503" t="s">
        <v>49661</v>
      </c>
      <c r="S7503" s="4" t="str">
        <f t="shared" si="117"/>
        <v>2003</v>
      </c>
    </row>
    <row r="7504" spans="1:19" hidden="1" x14ac:dyDescent="0.35">
      <c r="A7504" t="s">
        <v>49657</v>
      </c>
      <c r="B7504" t="s">
        <v>49658</v>
      </c>
      <c r="C7504" t="s">
        <v>49662</v>
      </c>
      <c r="D7504" t="s">
        <v>49663</v>
      </c>
      <c r="E7504" t="s">
        <v>49664</v>
      </c>
      <c r="F7504" t="s">
        <v>49665</v>
      </c>
      <c r="I7504" t="s">
        <v>49666</v>
      </c>
      <c r="J7504" t="s">
        <v>49667</v>
      </c>
      <c r="M7504" t="s">
        <v>112315</v>
      </c>
      <c r="N7504" t="s">
        <v>159</v>
      </c>
      <c r="O7504" s="3" t="s">
        <v>49668</v>
      </c>
      <c r="P7504" t="s">
        <v>159</v>
      </c>
      <c r="Q7504" t="s">
        <v>159</v>
      </c>
      <c r="R7504" t="s">
        <v>49668</v>
      </c>
      <c r="S7504" s="4" t="str">
        <f t="shared" si="117"/>
        <v>2003</v>
      </c>
    </row>
    <row r="7505" spans="1:19" hidden="1" x14ac:dyDescent="0.35">
      <c r="A7505" t="s">
        <v>49664</v>
      </c>
      <c r="B7505" t="s">
        <v>49665</v>
      </c>
      <c r="C7505" t="s">
        <v>49669</v>
      </c>
      <c r="D7505" t="s">
        <v>49670</v>
      </c>
      <c r="E7505" t="s">
        <v>49671</v>
      </c>
      <c r="F7505">
        <v>508892366</v>
      </c>
      <c r="I7505" t="s">
        <v>49672</v>
      </c>
      <c r="J7505" t="s">
        <v>49673</v>
      </c>
      <c r="M7505" t="s">
        <v>112315</v>
      </c>
      <c r="N7505" t="s">
        <v>159</v>
      </c>
      <c r="O7505" s="3" t="s">
        <v>49674</v>
      </c>
      <c r="P7505" t="s">
        <v>159</v>
      </c>
      <c r="Q7505" t="s">
        <v>159</v>
      </c>
      <c r="R7505" t="s">
        <v>49674</v>
      </c>
      <c r="S7505" s="4" t="str">
        <f t="shared" si="117"/>
        <v>2003</v>
      </c>
    </row>
    <row r="7506" spans="1:19" hidden="1" x14ac:dyDescent="0.35">
      <c r="A7506" t="s">
        <v>49671</v>
      </c>
      <c r="B7506">
        <v>508892366</v>
      </c>
      <c r="C7506" t="s">
        <v>49675</v>
      </c>
      <c r="D7506" t="s">
        <v>49676</v>
      </c>
      <c r="E7506" t="s">
        <v>49677</v>
      </c>
      <c r="F7506" t="s">
        <v>49678</v>
      </c>
      <c r="I7506" t="s">
        <v>49679</v>
      </c>
      <c r="J7506" t="s">
        <v>49680</v>
      </c>
      <c r="M7506" t="s">
        <v>112315</v>
      </c>
      <c r="N7506" t="s">
        <v>159</v>
      </c>
      <c r="O7506" s="3" t="s">
        <v>49681</v>
      </c>
      <c r="P7506" t="s">
        <v>159</v>
      </c>
      <c r="Q7506" t="s">
        <v>159</v>
      </c>
      <c r="R7506" t="s">
        <v>49681</v>
      </c>
      <c r="S7506" s="4" t="str">
        <f t="shared" si="117"/>
        <v>2003</v>
      </c>
    </row>
    <row r="7507" spans="1:19" hidden="1" x14ac:dyDescent="0.35">
      <c r="A7507" t="s">
        <v>49677</v>
      </c>
      <c r="B7507" t="s">
        <v>49678</v>
      </c>
      <c r="C7507" t="s">
        <v>49682</v>
      </c>
      <c r="D7507" t="s">
        <v>49683</v>
      </c>
      <c r="E7507" t="s">
        <v>49684</v>
      </c>
      <c r="F7507" t="s">
        <v>49685</v>
      </c>
      <c r="I7507" t="s">
        <v>49686</v>
      </c>
      <c r="J7507" t="s">
        <v>49687</v>
      </c>
      <c r="M7507" t="s">
        <v>112307</v>
      </c>
      <c r="N7507" t="s">
        <v>49299</v>
      </c>
      <c r="O7507" s="3" t="s">
        <v>49688</v>
      </c>
      <c r="P7507" t="s">
        <v>49299</v>
      </c>
      <c r="Q7507" t="s">
        <v>49299</v>
      </c>
      <c r="R7507" t="s">
        <v>49688</v>
      </c>
      <c r="S7507" s="4" t="str">
        <f t="shared" si="117"/>
        <v>2003</v>
      </c>
    </row>
    <row r="7508" spans="1:19" hidden="1" x14ac:dyDescent="0.35">
      <c r="A7508" t="s">
        <v>49684</v>
      </c>
      <c r="B7508" t="s">
        <v>49685</v>
      </c>
      <c r="C7508" t="s">
        <v>49689</v>
      </c>
      <c r="D7508" t="s">
        <v>49690</v>
      </c>
      <c r="E7508" t="s">
        <v>49691</v>
      </c>
      <c r="F7508" t="s">
        <v>49692</v>
      </c>
      <c r="I7508" t="s">
        <v>49693</v>
      </c>
      <c r="J7508" t="s">
        <v>49694</v>
      </c>
      <c r="M7508" t="s">
        <v>112315</v>
      </c>
      <c r="N7508" t="s">
        <v>159</v>
      </c>
      <c r="O7508" s="3" t="s">
        <v>49695</v>
      </c>
      <c r="P7508" t="s">
        <v>159</v>
      </c>
      <c r="Q7508" t="s">
        <v>159</v>
      </c>
      <c r="R7508" t="s">
        <v>49695</v>
      </c>
      <c r="S7508" s="4" t="str">
        <f t="shared" si="117"/>
        <v>2003</v>
      </c>
    </row>
    <row r="7509" spans="1:19" hidden="1" x14ac:dyDescent="0.35">
      <c r="A7509" t="s">
        <v>49691</v>
      </c>
      <c r="B7509" t="s">
        <v>49692</v>
      </c>
      <c r="C7509" t="s">
        <v>49696</v>
      </c>
      <c r="D7509" t="s">
        <v>49697</v>
      </c>
      <c r="E7509" t="s">
        <v>49698</v>
      </c>
      <c r="F7509" t="s">
        <v>49699</v>
      </c>
      <c r="I7509" t="s">
        <v>49700</v>
      </c>
      <c r="J7509" t="s">
        <v>49701</v>
      </c>
      <c r="M7509" t="s">
        <v>112307</v>
      </c>
      <c r="N7509" t="s">
        <v>49299</v>
      </c>
      <c r="O7509" s="3" t="s">
        <v>49702</v>
      </c>
      <c r="P7509" t="s">
        <v>49299</v>
      </c>
      <c r="Q7509" t="s">
        <v>49299</v>
      </c>
      <c r="R7509" t="s">
        <v>49702</v>
      </c>
      <c r="S7509" s="4" t="str">
        <f t="shared" si="117"/>
        <v>2003</v>
      </c>
    </row>
    <row r="7510" spans="1:19" hidden="1" x14ac:dyDescent="0.35">
      <c r="A7510" t="s">
        <v>49698</v>
      </c>
      <c r="B7510" t="s">
        <v>49699</v>
      </c>
      <c r="C7510" t="s">
        <v>49703</v>
      </c>
      <c r="D7510" t="s">
        <v>49704</v>
      </c>
      <c r="E7510" t="s">
        <v>49705</v>
      </c>
      <c r="F7510" t="s">
        <v>49706</v>
      </c>
      <c r="I7510" t="s">
        <v>49707</v>
      </c>
      <c r="J7510" t="s">
        <v>49708</v>
      </c>
      <c r="M7510" t="s">
        <v>112315</v>
      </c>
      <c r="N7510" t="s">
        <v>159</v>
      </c>
      <c r="O7510" s="3" t="s">
        <v>49709</v>
      </c>
      <c r="P7510" t="s">
        <v>159</v>
      </c>
      <c r="Q7510" t="s">
        <v>159</v>
      </c>
      <c r="R7510" t="s">
        <v>49709</v>
      </c>
      <c r="S7510" s="4" t="str">
        <f t="shared" si="117"/>
        <v>2003</v>
      </c>
    </row>
    <row r="7511" spans="1:19" hidden="1" x14ac:dyDescent="0.35">
      <c r="A7511" t="s">
        <v>49705</v>
      </c>
      <c r="B7511" t="s">
        <v>49706</v>
      </c>
      <c r="C7511" t="s">
        <v>49710</v>
      </c>
      <c r="D7511" t="s">
        <v>49711</v>
      </c>
      <c r="E7511" t="s">
        <v>49712</v>
      </c>
      <c r="F7511" t="s">
        <v>49713</v>
      </c>
      <c r="I7511" t="s">
        <v>49714</v>
      </c>
      <c r="J7511" t="s">
        <v>49715</v>
      </c>
      <c r="M7511" t="s">
        <v>112307</v>
      </c>
      <c r="N7511" t="s">
        <v>49299</v>
      </c>
      <c r="O7511" s="3" t="s">
        <v>49716</v>
      </c>
      <c r="P7511" t="s">
        <v>49299</v>
      </c>
      <c r="Q7511" t="s">
        <v>49299</v>
      </c>
      <c r="R7511" t="s">
        <v>49716</v>
      </c>
      <c r="S7511" s="4" t="str">
        <f t="shared" si="117"/>
        <v>2003</v>
      </c>
    </row>
    <row r="7512" spans="1:19" hidden="1" x14ac:dyDescent="0.35">
      <c r="A7512" t="s">
        <v>49712</v>
      </c>
      <c r="B7512" t="s">
        <v>49713</v>
      </c>
      <c r="C7512" t="s">
        <v>49717</v>
      </c>
      <c r="D7512" t="s">
        <v>49718</v>
      </c>
      <c r="E7512" t="s">
        <v>49719</v>
      </c>
      <c r="F7512">
        <v>986893754</v>
      </c>
      <c r="I7512" t="s">
        <v>49720</v>
      </c>
      <c r="J7512" t="s">
        <v>49721</v>
      </c>
      <c r="M7512" t="s">
        <v>112315</v>
      </c>
      <c r="N7512" t="s">
        <v>159</v>
      </c>
      <c r="O7512" s="3" t="s">
        <v>49722</v>
      </c>
      <c r="P7512" t="s">
        <v>159</v>
      </c>
      <c r="Q7512" t="s">
        <v>159</v>
      </c>
      <c r="R7512" t="s">
        <v>49722</v>
      </c>
      <c r="S7512" s="4" t="str">
        <f t="shared" si="117"/>
        <v>2003</v>
      </c>
    </row>
    <row r="7513" spans="1:19" hidden="1" x14ac:dyDescent="0.35">
      <c r="A7513" t="s">
        <v>49719</v>
      </c>
      <c r="B7513">
        <v>986893754</v>
      </c>
      <c r="C7513" t="s">
        <v>49723</v>
      </c>
      <c r="D7513" t="s">
        <v>49724</v>
      </c>
      <c r="E7513" t="s">
        <v>49725</v>
      </c>
      <c r="F7513" t="s">
        <v>49726</v>
      </c>
      <c r="I7513" t="s">
        <v>49727</v>
      </c>
      <c r="J7513" t="s">
        <v>49728</v>
      </c>
      <c r="M7513" t="s">
        <v>112315</v>
      </c>
      <c r="N7513" t="s">
        <v>159</v>
      </c>
      <c r="O7513" s="3" t="s">
        <v>49729</v>
      </c>
      <c r="P7513" t="s">
        <v>159</v>
      </c>
      <c r="Q7513" t="s">
        <v>159</v>
      </c>
      <c r="R7513" t="s">
        <v>49729</v>
      </c>
      <c r="S7513" s="4" t="str">
        <f t="shared" si="117"/>
        <v>2003</v>
      </c>
    </row>
    <row r="7514" spans="1:19" hidden="1" x14ac:dyDescent="0.35">
      <c r="A7514" t="s">
        <v>49725</v>
      </c>
      <c r="B7514" t="s">
        <v>49726</v>
      </c>
      <c r="C7514" t="s">
        <v>49730</v>
      </c>
      <c r="D7514" t="s">
        <v>49731</v>
      </c>
      <c r="E7514" t="s">
        <v>49732</v>
      </c>
      <c r="F7514" t="s">
        <v>49733</v>
      </c>
      <c r="I7514" t="s">
        <v>49734</v>
      </c>
      <c r="J7514" t="s">
        <v>49735</v>
      </c>
      <c r="M7514" t="s">
        <v>112315</v>
      </c>
      <c r="N7514" t="s">
        <v>159</v>
      </c>
      <c r="O7514" s="3" t="s">
        <v>49736</v>
      </c>
      <c r="P7514" t="s">
        <v>159</v>
      </c>
      <c r="Q7514" t="s">
        <v>159</v>
      </c>
      <c r="R7514" t="s">
        <v>49736</v>
      </c>
      <c r="S7514" s="4" t="str">
        <f t="shared" si="117"/>
        <v>2003</v>
      </c>
    </row>
    <row r="7515" spans="1:19" hidden="1" x14ac:dyDescent="0.35">
      <c r="A7515" t="s">
        <v>49732</v>
      </c>
      <c r="B7515" t="s">
        <v>49733</v>
      </c>
      <c r="C7515" t="s">
        <v>49737</v>
      </c>
      <c r="D7515" t="s">
        <v>49738</v>
      </c>
      <c r="E7515" t="s">
        <v>49739</v>
      </c>
      <c r="F7515" t="s">
        <v>49740</v>
      </c>
      <c r="I7515" t="s">
        <v>49741</v>
      </c>
      <c r="J7515" t="s">
        <v>49742</v>
      </c>
      <c r="M7515" t="s">
        <v>112315</v>
      </c>
      <c r="N7515" t="s">
        <v>159</v>
      </c>
      <c r="O7515" s="3" t="s">
        <v>49743</v>
      </c>
      <c r="P7515" t="s">
        <v>159</v>
      </c>
      <c r="Q7515" t="s">
        <v>159</v>
      </c>
      <c r="R7515" t="s">
        <v>49743</v>
      </c>
      <c r="S7515" s="4" t="str">
        <f t="shared" si="117"/>
        <v>2003</v>
      </c>
    </row>
    <row r="7516" spans="1:19" hidden="1" x14ac:dyDescent="0.35">
      <c r="A7516" t="s">
        <v>49739</v>
      </c>
      <c r="B7516" t="s">
        <v>49740</v>
      </c>
      <c r="C7516" t="s">
        <v>49744</v>
      </c>
      <c r="D7516" t="s">
        <v>49745</v>
      </c>
      <c r="E7516" t="s">
        <v>49746</v>
      </c>
      <c r="F7516" t="s">
        <v>49747</v>
      </c>
      <c r="I7516" t="s">
        <v>49748</v>
      </c>
      <c r="J7516" t="s">
        <v>49749</v>
      </c>
      <c r="M7516" t="s">
        <v>112315</v>
      </c>
      <c r="N7516" t="s">
        <v>159</v>
      </c>
      <c r="O7516" s="3" t="s">
        <v>49750</v>
      </c>
      <c r="P7516" t="s">
        <v>159</v>
      </c>
      <c r="Q7516" t="s">
        <v>159</v>
      </c>
      <c r="R7516" t="s">
        <v>49750</v>
      </c>
      <c r="S7516" s="4" t="str">
        <f t="shared" si="117"/>
        <v>2003</v>
      </c>
    </row>
    <row r="7517" spans="1:19" hidden="1" x14ac:dyDescent="0.35">
      <c r="A7517" t="s">
        <v>49746</v>
      </c>
      <c r="B7517" t="s">
        <v>49747</v>
      </c>
      <c r="C7517" t="s">
        <v>49751</v>
      </c>
      <c r="D7517" t="s">
        <v>49752</v>
      </c>
      <c r="E7517" t="s">
        <v>49753</v>
      </c>
      <c r="F7517" t="s">
        <v>49754</v>
      </c>
      <c r="I7517" t="s">
        <v>22727</v>
      </c>
      <c r="J7517" t="s">
        <v>22728</v>
      </c>
      <c r="M7517" t="s">
        <v>112297</v>
      </c>
      <c r="N7517" t="s">
        <v>124</v>
      </c>
      <c r="O7517" s="3" t="s">
        <v>49755</v>
      </c>
      <c r="P7517" t="s">
        <v>124</v>
      </c>
      <c r="Q7517" t="s">
        <v>124</v>
      </c>
      <c r="R7517" t="s">
        <v>49755</v>
      </c>
      <c r="S7517" s="4" t="str">
        <f t="shared" si="117"/>
        <v>2003</v>
      </c>
    </row>
    <row r="7518" spans="1:19" hidden="1" x14ac:dyDescent="0.35">
      <c r="A7518" t="s">
        <v>49753</v>
      </c>
      <c r="B7518" t="s">
        <v>49754</v>
      </c>
      <c r="C7518" t="s">
        <v>49756</v>
      </c>
      <c r="D7518" t="s">
        <v>49757</v>
      </c>
      <c r="E7518" t="s">
        <v>49758</v>
      </c>
      <c r="F7518" t="s">
        <v>49759</v>
      </c>
      <c r="I7518" t="s">
        <v>49760</v>
      </c>
      <c r="J7518" t="s">
        <v>49761</v>
      </c>
      <c r="M7518" t="s">
        <v>112307</v>
      </c>
      <c r="N7518" t="s">
        <v>49299</v>
      </c>
      <c r="O7518" s="3" t="s">
        <v>49762</v>
      </c>
      <c r="P7518" t="s">
        <v>49299</v>
      </c>
      <c r="Q7518" t="s">
        <v>49299</v>
      </c>
      <c r="R7518" t="s">
        <v>49762</v>
      </c>
      <c r="S7518" s="4" t="str">
        <f t="shared" si="117"/>
        <v>2003</v>
      </c>
    </row>
    <row r="7519" spans="1:19" hidden="1" x14ac:dyDescent="0.35">
      <c r="A7519" t="s">
        <v>49758</v>
      </c>
      <c r="B7519" t="s">
        <v>49759</v>
      </c>
      <c r="C7519" t="s">
        <v>49763</v>
      </c>
      <c r="D7519" t="s">
        <v>49764</v>
      </c>
      <c r="E7519" t="s">
        <v>49765</v>
      </c>
      <c r="F7519" t="s">
        <v>49766</v>
      </c>
      <c r="I7519" t="s">
        <v>49767</v>
      </c>
      <c r="J7519" t="s">
        <v>49768</v>
      </c>
      <c r="M7519" t="s">
        <v>112315</v>
      </c>
      <c r="N7519" t="s">
        <v>159</v>
      </c>
      <c r="O7519" s="3" t="s">
        <v>49769</v>
      </c>
      <c r="P7519" t="s">
        <v>159</v>
      </c>
      <c r="Q7519" t="s">
        <v>159</v>
      </c>
      <c r="R7519" t="s">
        <v>49769</v>
      </c>
      <c r="S7519" s="4" t="str">
        <f t="shared" si="117"/>
        <v>2003</v>
      </c>
    </row>
    <row r="7520" spans="1:19" hidden="1" x14ac:dyDescent="0.35">
      <c r="A7520" t="s">
        <v>49765</v>
      </c>
      <c r="B7520" t="s">
        <v>49766</v>
      </c>
      <c r="C7520" t="s">
        <v>49770</v>
      </c>
      <c r="D7520" t="s">
        <v>49771</v>
      </c>
      <c r="E7520" t="s">
        <v>49772</v>
      </c>
      <c r="F7520" t="s">
        <v>49773</v>
      </c>
      <c r="I7520" t="s">
        <v>49774</v>
      </c>
      <c r="J7520" t="s">
        <v>49775</v>
      </c>
      <c r="M7520" t="s">
        <v>112297</v>
      </c>
      <c r="N7520" t="s">
        <v>124</v>
      </c>
      <c r="O7520" s="3" t="s">
        <v>49776</v>
      </c>
      <c r="P7520" t="s">
        <v>124</v>
      </c>
      <c r="Q7520" t="s">
        <v>124</v>
      </c>
      <c r="R7520" t="s">
        <v>49776</v>
      </c>
      <c r="S7520" s="4" t="str">
        <f t="shared" si="117"/>
        <v>2003</v>
      </c>
    </row>
    <row r="7521" spans="1:19" hidden="1" x14ac:dyDescent="0.35">
      <c r="A7521" t="s">
        <v>49772</v>
      </c>
      <c r="B7521" t="s">
        <v>49773</v>
      </c>
      <c r="C7521" t="s">
        <v>49777</v>
      </c>
      <c r="D7521" t="s">
        <v>49778</v>
      </c>
      <c r="E7521" t="s">
        <v>49779</v>
      </c>
      <c r="F7521" t="s">
        <v>49780</v>
      </c>
      <c r="I7521" t="s">
        <v>3054</v>
      </c>
      <c r="J7521" t="s">
        <v>1179</v>
      </c>
      <c r="M7521" t="s">
        <v>112297</v>
      </c>
      <c r="N7521" t="s">
        <v>124</v>
      </c>
      <c r="O7521" s="3" t="s">
        <v>49781</v>
      </c>
      <c r="P7521" t="s">
        <v>124</v>
      </c>
      <c r="Q7521" t="s">
        <v>124</v>
      </c>
      <c r="R7521" t="s">
        <v>49781</v>
      </c>
      <c r="S7521" s="4" t="str">
        <f t="shared" si="117"/>
        <v>2003</v>
      </c>
    </row>
    <row r="7522" spans="1:19" hidden="1" x14ac:dyDescent="0.35">
      <c r="A7522" t="s">
        <v>49779</v>
      </c>
      <c r="B7522" t="s">
        <v>49780</v>
      </c>
      <c r="C7522" s="1" t="s">
        <v>49782</v>
      </c>
      <c r="D7522" s="1" t="s">
        <v>49783</v>
      </c>
      <c r="E7522" t="s">
        <v>49784</v>
      </c>
      <c r="F7522" t="s">
        <v>49785</v>
      </c>
      <c r="I7522" t="s">
        <v>49786</v>
      </c>
      <c r="J7522" t="s">
        <v>49787</v>
      </c>
      <c r="M7522" t="s">
        <v>112297</v>
      </c>
      <c r="N7522" t="s">
        <v>124</v>
      </c>
      <c r="O7522" s="3" t="s">
        <v>49788</v>
      </c>
      <c r="P7522" t="s">
        <v>124</v>
      </c>
      <c r="Q7522" t="s">
        <v>124</v>
      </c>
      <c r="R7522" t="s">
        <v>49788</v>
      </c>
      <c r="S7522" s="4" t="str">
        <f t="shared" si="117"/>
        <v>2003</v>
      </c>
    </row>
    <row r="7523" spans="1:19" hidden="1" x14ac:dyDescent="0.35">
      <c r="A7523" t="s">
        <v>49784</v>
      </c>
      <c r="B7523" t="s">
        <v>49785</v>
      </c>
      <c r="C7523" t="s">
        <v>49789</v>
      </c>
      <c r="D7523" t="s">
        <v>49790</v>
      </c>
      <c r="E7523" t="s">
        <v>49791</v>
      </c>
      <c r="F7523" t="s">
        <v>49792</v>
      </c>
      <c r="I7523" t="s">
        <v>49793</v>
      </c>
      <c r="J7523" t="s">
        <v>49794</v>
      </c>
      <c r="M7523" t="s">
        <v>112297</v>
      </c>
      <c r="N7523" t="s">
        <v>124</v>
      </c>
      <c r="O7523" s="3" t="s">
        <v>49795</v>
      </c>
      <c r="P7523" t="s">
        <v>124</v>
      </c>
      <c r="Q7523" t="s">
        <v>124</v>
      </c>
      <c r="R7523" t="s">
        <v>49795</v>
      </c>
      <c r="S7523" s="4" t="str">
        <f t="shared" si="117"/>
        <v>2003</v>
      </c>
    </row>
    <row r="7524" spans="1:19" hidden="1" x14ac:dyDescent="0.35">
      <c r="A7524" t="s">
        <v>49791</v>
      </c>
      <c r="B7524" t="s">
        <v>49792</v>
      </c>
      <c r="C7524" t="s">
        <v>49796</v>
      </c>
      <c r="D7524" t="s">
        <v>49797</v>
      </c>
      <c r="E7524" t="s">
        <v>49798</v>
      </c>
      <c r="F7524" t="s">
        <v>49799</v>
      </c>
      <c r="I7524" t="s">
        <v>49800</v>
      </c>
      <c r="J7524" t="s">
        <v>49801</v>
      </c>
      <c r="M7524" t="s">
        <v>112298</v>
      </c>
      <c r="N7524" t="s">
        <v>28</v>
      </c>
      <c r="O7524" s="3" t="s">
        <v>49802</v>
      </c>
      <c r="P7524" t="s">
        <v>16314</v>
      </c>
      <c r="Q7524" t="s">
        <v>16314</v>
      </c>
      <c r="R7524" t="s">
        <v>49802</v>
      </c>
      <c r="S7524" s="4" t="str">
        <f t="shared" si="117"/>
        <v>2003</v>
      </c>
    </row>
    <row r="7525" spans="1:19" hidden="1" x14ac:dyDescent="0.35">
      <c r="A7525" t="s">
        <v>49798</v>
      </c>
      <c r="B7525" t="s">
        <v>49799</v>
      </c>
      <c r="C7525" t="s">
        <v>49803</v>
      </c>
      <c r="D7525" t="s">
        <v>49804</v>
      </c>
      <c r="E7525" t="s">
        <v>49805</v>
      </c>
      <c r="F7525" t="s">
        <v>49806</v>
      </c>
      <c r="I7525" t="s">
        <v>49807</v>
      </c>
      <c r="J7525" t="s">
        <v>49808</v>
      </c>
      <c r="M7525" t="s">
        <v>112315</v>
      </c>
      <c r="N7525" t="s">
        <v>159</v>
      </c>
      <c r="O7525" s="3" t="s">
        <v>49809</v>
      </c>
      <c r="P7525" t="s">
        <v>159</v>
      </c>
      <c r="Q7525" t="s">
        <v>159</v>
      </c>
      <c r="R7525" t="s">
        <v>49809</v>
      </c>
      <c r="S7525" s="4" t="str">
        <f t="shared" si="117"/>
        <v>2003</v>
      </c>
    </row>
    <row r="7526" spans="1:19" hidden="1" x14ac:dyDescent="0.35">
      <c r="A7526" t="s">
        <v>49805</v>
      </c>
      <c r="B7526" t="s">
        <v>49806</v>
      </c>
      <c r="C7526" s="1" t="s">
        <v>49810</v>
      </c>
      <c r="D7526" s="1" t="s">
        <v>49811</v>
      </c>
      <c r="E7526" t="s">
        <v>49812</v>
      </c>
      <c r="F7526" t="s">
        <v>49813</v>
      </c>
      <c r="I7526" t="s">
        <v>49814</v>
      </c>
      <c r="J7526" t="s">
        <v>49815</v>
      </c>
      <c r="M7526" t="s">
        <v>112315</v>
      </c>
      <c r="N7526" t="s">
        <v>159</v>
      </c>
      <c r="O7526" s="3" t="s">
        <v>49816</v>
      </c>
      <c r="P7526" t="s">
        <v>159</v>
      </c>
      <c r="Q7526" t="s">
        <v>159</v>
      </c>
      <c r="R7526" t="s">
        <v>49816</v>
      </c>
      <c r="S7526" s="4" t="str">
        <f t="shared" si="117"/>
        <v>2003</v>
      </c>
    </row>
    <row r="7527" spans="1:19" hidden="1" x14ac:dyDescent="0.35">
      <c r="A7527" t="s">
        <v>49812</v>
      </c>
      <c r="B7527" t="s">
        <v>49813</v>
      </c>
      <c r="C7527" t="s">
        <v>49817</v>
      </c>
      <c r="D7527" t="s">
        <v>49818</v>
      </c>
      <c r="E7527" t="s">
        <v>49819</v>
      </c>
      <c r="F7527" t="s">
        <v>49820</v>
      </c>
      <c r="I7527" t="s">
        <v>49821</v>
      </c>
      <c r="J7527" t="s">
        <v>49822</v>
      </c>
      <c r="M7527" t="s">
        <v>112298</v>
      </c>
      <c r="N7527" t="s">
        <v>28</v>
      </c>
      <c r="O7527" s="3" t="s">
        <v>49823</v>
      </c>
      <c r="P7527" t="s">
        <v>16314</v>
      </c>
      <c r="Q7527" t="s">
        <v>16314</v>
      </c>
      <c r="R7527" t="s">
        <v>49823</v>
      </c>
      <c r="S7527" s="4" t="str">
        <f t="shared" si="117"/>
        <v>2003</v>
      </c>
    </row>
    <row r="7528" spans="1:19" hidden="1" x14ac:dyDescent="0.35">
      <c r="A7528" t="s">
        <v>49819</v>
      </c>
      <c r="B7528" t="s">
        <v>49820</v>
      </c>
      <c r="C7528" t="s">
        <v>49824</v>
      </c>
      <c r="D7528" t="s">
        <v>49825</v>
      </c>
      <c r="E7528" t="s">
        <v>49826</v>
      </c>
      <c r="F7528" t="s">
        <v>49827</v>
      </c>
      <c r="I7528" t="s">
        <v>49828</v>
      </c>
      <c r="J7528" t="s">
        <v>49829</v>
      </c>
      <c r="M7528" t="s">
        <v>112315</v>
      </c>
      <c r="N7528" t="s">
        <v>159</v>
      </c>
      <c r="O7528" s="3" t="s">
        <v>49830</v>
      </c>
      <c r="P7528" t="s">
        <v>159</v>
      </c>
      <c r="Q7528" t="s">
        <v>159</v>
      </c>
      <c r="R7528" t="s">
        <v>49830</v>
      </c>
      <c r="S7528" s="4" t="str">
        <f t="shared" si="117"/>
        <v>2003</v>
      </c>
    </row>
    <row r="7529" spans="1:19" hidden="1" x14ac:dyDescent="0.35">
      <c r="A7529" t="s">
        <v>49826</v>
      </c>
      <c r="B7529" t="s">
        <v>49827</v>
      </c>
      <c r="C7529" t="s">
        <v>49831</v>
      </c>
      <c r="D7529" t="s">
        <v>49832</v>
      </c>
      <c r="E7529" t="s">
        <v>49833</v>
      </c>
      <c r="F7529" t="s">
        <v>49834</v>
      </c>
      <c r="I7529" t="s">
        <v>49835</v>
      </c>
      <c r="J7529" t="s">
        <v>49836</v>
      </c>
      <c r="M7529" t="s">
        <v>112315</v>
      </c>
      <c r="N7529" t="s">
        <v>159</v>
      </c>
      <c r="O7529" s="3" t="s">
        <v>49837</v>
      </c>
      <c r="P7529" t="s">
        <v>159</v>
      </c>
      <c r="Q7529" t="s">
        <v>159</v>
      </c>
      <c r="R7529" t="s">
        <v>49837</v>
      </c>
      <c r="S7529" s="4" t="str">
        <f t="shared" si="117"/>
        <v>2003</v>
      </c>
    </row>
    <row r="7530" spans="1:19" hidden="1" x14ac:dyDescent="0.35">
      <c r="A7530" t="s">
        <v>49833</v>
      </c>
      <c r="B7530" t="s">
        <v>49834</v>
      </c>
      <c r="C7530" t="s">
        <v>49838</v>
      </c>
      <c r="D7530" t="s">
        <v>49839</v>
      </c>
      <c r="E7530" t="s">
        <v>49840</v>
      </c>
      <c r="F7530" t="s">
        <v>49841</v>
      </c>
      <c r="I7530" t="s">
        <v>49842</v>
      </c>
      <c r="J7530" t="s">
        <v>49843</v>
      </c>
      <c r="M7530" t="s">
        <v>112297</v>
      </c>
      <c r="N7530" t="s">
        <v>124</v>
      </c>
      <c r="O7530" s="3" t="s">
        <v>49844</v>
      </c>
      <c r="P7530" t="s">
        <v>124</v>
      </c>
      <c r="Q7530" t="s">
        <v>124</v>
      </c>
      <c r="R7530" t="s">
        <v>49844</v>
      </c>
      <c r="S7530" s="4" t="str">
        <f t="shared" si="117"/>
        <v>2003</v>
      </c>
    </row>
    <row r="7531" spans="1:19" hidden="1" x14ac:dyDescent="0.35">
      <c r="A7531" t="s">
        <v>49840</v>
      </c>
      <c r="B7531" t="s">
        <v>49841</v>
      </c>
      <c r="C7531" t="s">
        <v>49845</v>
      </c>
      <c r="D7531" t="s">
        <v>49846</v>
      </c>
      <c r="E7531" t="s">
        <v>49847</v>
      </c>
      <c r="F7531" t="s">
        <v>49848</v>
      </c>
      <c r="I7531" t="s">
        <v>512</v>
      </c>
      <c r="J7531" t="s">
        <v>512</v>
      </c>
      <c r="M7531" t="s">
        <v>112297</v>
      </c>
      <c r="N7531" t="s">
        <v>124</v>
      </c>
      <c r="O7531" s="3" t="s">
        <v>49849</v>
      </c>
      <c r="P7531" t="s">
        <v>124</v>
      </c>
      <c r="Q7531" t="s">
        <v>124</v>
      </c>
      <c r="R7531" t="s">
        <v>49849</v>
      </c>
      <c r="S7531" s="4" t="str">
        <f t="shared" si="117"/>
        <v>2003</v>
      </c>
    </row>
    <row r="7532" spans="1:19" hidden="1" x14ac:dyDescent="0.35">
      <c r="A7532" t="s">
        <v>49847</v>
      </c>
      <c r="B7532" t="s">
        <v>49848</v>
      </c>
      <c r="C7532" t="s">
        <v>49850</v>
      </c>
      <c r="D7532" t="s">
        <v>49851</v>
      </c>
      <c r="E7532" t="s">
        <v>49852</v>
      </c>
      <c r="F7532" t="s">
        <v>49853</v>
      </c>
      <c r="I7532" t="s">
        <v>49854</v>
      </c>
      <c r="J7532" t="s">
        <v>49855</v>
      </c>
      <c r="M7532" t="s">
        <v>112298</v>
      </c>
      <c r="N7532" t="s">
        <v>28</v>
      </c>
      <c r="O7532" s="3" t="s">
        <v>49856</v>
      </c>
      <c r="P7532" t="s">
        <v>16314</v>
      </c>
      <c r="Q7532" t="s">
        <v>16314</v>
      </c>
      <c r="R7532" t="s">
        <v>49856</v>
      </c>
      <c r="S7532" s="4" t="str">
        <f t="shared" si="117"/>
        <v>2003</v>
      </c>
    </row>
    <row r="7533" spans="1:19" hidden="1" x14ac:dyDescent="0.35">
      <c r="A7533" t="s">
        <v>49852</v>
      </c>
      <c r="B7533" t="s">
        <v>49853</v>
      </c>
      <c r="C7533" t="s">
        <v>49857</v>
      </c>
      <c r="D7533" t="s">
        <v>49858</v>
      </c>
      <c r="E7533" t="s">
        <v>49859</v>
      </c>
      <c r="F7533" t="s">
        <v>49860</v>
      </c>
      <c r="I7533" t="s">
        <v>49767</v>
      </c>
      <c r="J7533" t="s">
        <v>49768</v>
      </c>
      <c r="M7533" t="s">
        <v>112315</v>
      </c>
      <c r="N7533" t="s">
        <v>159</v>
      </c>
      <c r="O7533" s="3" t="s">
        <v>49861</v>
      </c>
      <c r="P7533" t="s">
        <v>159</v>
      </c>
      <c r="Q7533" t="s">
        <v>159</v>
      </c>
      <c r="R7533" t="s">
        <v>49861</v>
      </c>
      <c r="S7533" s="4" t="str">
        <f t="shared" si="117"/>
        <v>2003</v>
      </c>
    </row>
    <row r="7534" spans="1:19" hidden="1" x14ac:dyDescent="0.35">
      <c r="A7534" t="s">
        <v>49859</v>
      </c>
      <c r="B7534" t="s">
        <v>49860</v>
      </c>
      <c r="C7534" t="s">
        <v>49862</v>
      </c>
      <c r="D7534" t="s">
        <v>49863</v>
      </c>
      <c r="E7534" t="s">
        <v>49864</v>
      </c>
      <c r="F7534" t="s">
        <v>49865</v>
      </c>
      <c r="I7534" t="s">
        <v>49866</v>
      </c>
      <c r="J7534" t="s">
        <v>49867</v>
      </c>
      <c r="M7534" t="s">
        <v>112297</v>
      </c>
      <c r="N7534" t="s">
        <v>124</v>
      </c>
      <c r="O7534" s="3" t="s">
        <v>49868</v>
      </c>
      <c r="P7534" t="s">
        <v>124</v>
      </c>
      <c r="Q7534" t="s">
        <v>124</v>
      </c>
      <c r="R7534" t="s">
        <v>49868</v>
      </c>
      <c r="S7534" s="4" t="str">
        <f t="shared" si="117"/>
        <v>2003</v>
      </c>
    </row>
    <row r="7535" spans="1:19" hidden="1" x14ac:dyDescent="0.35">
      <c r="A7535" t="s">
        <v>49864</v>
      </c>
      <c r="B7535" t="s">
        <v>49865</v>
      </c>
      <c r="C7535" t="s">
        <v>49869</v>
      </c>
      <c r="D7535" t="s">
        <v>49870</v>
      </c>
      <c r="E7535" t="s">
        <v>49871</v>
      </c>
      <c r="F7535" t="s">
        <v>49872</v>
      </c>
      <c r="I7535" t="s">
        <v>49873</v>
      </c>
      <c r="J7535" t="s">
        <v>49874</v>
      </c>
      <c r="M7535" t="s">
        <v>112297</v>
      </c>
      <c r="N7535" t="s">
        <v>124</v>
      </c>
      <c r="O7535" s="3" t="s">
        <v>49875</v>
      </c>
      <c r="P7535" t="s">
        <v>124</v>
      </c>
      <c r="Q7535" t="s">
        <v>124</v>
      </c>
      <c r="R7535" t="s">
        <v>49875</v>
      </c>
      <c r="S7535" s="4" t="str">
        <f t="shared" si="117"/>
        <v>2003</v>
      </c>
    </row>
    <row r="7536" spans="1:19" hidden="1" x14ac:dyDescent="0.35">
      <c r="A7536" t="s">
        <v>49871</v>
      </c>
      <c r="B7536" t="s">
        <v>49872</v>
      </c>
      <c r="C7536" t="s">
        <v>49876</v>
      </c>
      <c r="D7536" t="s">
        <v>49877</v>
      </c>
      <c r="E7536" t="s">
        <v>49878</v>
      </c>
      <c r="F7536" t="s">
        <v>49879</v>
      </c>
      <c r="I7536" t="s">
        <v>49880</v>
      </c>
      <c r="J7536" t="s">
        <v>49881</v>
      </c>
      <c r="M7536" t="s">
        <v>112299</v>
      </c>
      <c r="N7536" t="s">
        <v>247</v>
      </c>
      <c r="O7536" s="3" t="s">
        <v>49882</v>
      </c>
      <c r="P7536" t="s">
        <v>247</v>
      </c>
      <c r="Q7536" t="s">
        <v>247</v>
      </c>
      <c r="R7536" t="s">
        <v>49882</v>
      </c>
      <c r="S7536" s="4" t="str">
        <f t="shared" si="117"/>
        <v>2003</v>
      </c>
    </row>
    <row r="7537" spans="1:19" hidden="1" x14ac:dyDescent="0.35">
      <c r="A7537" t="s">
        <v>49878</v>
      </c>
      <c r="B7537" t="s">
        <v>49879</v>
      </c>
      <c r="C7537" t="s">
        <v>49883</v>
      </c>
      <c r="D7537">
        <v>479678535</v>
      </c>
      <c r="E7537" t="s">
        <v>49884</v>
      </c>
      <c r="F7537" t="s">
        <v>49885</v>
      </c>
      <c r="I7537" t="s">
        <v>38813</v>
      </c>
      <c r="J7537" t="s">
        <v>25181</v>
      </c>
      <c r="M7537" t="s">
        <v>112297</v>
      </c>
      <c r="N7537" t="s">
        <v>124</v>
      </c>
      <c r="O7537" s="3" t="s">
        <v>49886</v>
      </c>
      <c r="P7537" t="s">
        <v>124</v>
      </c>
      <c r="Q7537" t="s">
        <v>124</v>
      </c>
      <c r="R7537" t="s">
        <v>49886</v>
      </c>
      <c r="S7537" s="4" t="str">
        <f t="shared" si="117"/>
        <v>2003</v>
      </c>
    </row>
    <row r="7538" spans="1:19" hidden="1" x14ac:dyDescent="0.35">
      <c r="A7538" t="s">
        <v>49884</v>
      </c>
      <c r="B7538" t="s">
        <v>49885</v>
      </c>
      <c r="C7538" t="s">
        <v>49887</v>
      </c>
      <c r="D7538" t="s">
        <v>49888</v>
      </c>
      <c r="E7538" t="s">
        <v>49889</v>
      </c>
      <c r="F7538" t="s">
        <v>49890</v>
      </c>
      <c r="I7538" t="s">
        <v>49891</v>
      </c>
      <c r="J7538" t="s">
        <v>49892</v>
      </c>
      <c r="M7538" t="s">
        <v>112298</v>
      </c>
      <c r="N7538" t="s">
        <v>28</v>
      </c>
      <c r="O7538" s="3" t="s">
        <v>49893</v>
      </c>
      <c r="P7538" t="s">
        <v>16314</v>
      </c>
      <c r="Q7538" t="s">
        <v>16314</v>
      </c>
      <c r="R7538" t="s">
        <v>49893</v>
      </c>
      <c r="S7538" s="4" t="str">
        <f t="shared" si="117"/>
        <v>2003</v>
      </c>
    </row>
    <row r="7539" spans="1:19" hidden="1" x14ac:dyDescent="0.35">
      <c r="A7539" t="s">
        <v>49889</v>
      </c>
      <c r="B7539" t="s">
        <v>49890</v>
      </c>
      <c r="C7539" t="s">
        <v>49894</v>
      </c>
      <c r="D7539" t="s">
        <v>49895</v>
      </c>
      <c r="E7539" t="s">
        <v>49896</v>
      </c>
      <c r="F7539" t="s">
        <v>49897</v>
      </c>
      <c r="I7539" t="s">
        <v>49898</v>
      </c>
      <c r="J7539" t="s">
        <v>49899</v>
      </c>
      <c r="M7539" t="s">
        <v>112297</v>
      </c>
      <c r="N7539" t="s">
        <v>124</v>
      </c>
      <c r="O7539" s="3" t="s">
        <v>49900</v>
      </c>
      <c r="P7539" t="s">
        <v>124</v>
      </c>
      <c r="Q7539" t="s">
        <v>124</v>
      </c>
      <c r="R7539" t="s">
        <v>49900</v>
      </c>
      <c r="S7539" s="4" t="str">
        <f t="shared" si="117"/>
        <v>2003</v>
      </c>
    </row>
    <row r="7540" spans="1:19" hidden="1" x14ac:dyDescent="0.35">
      <c r="A7540" t="s">
        <v>49896</v>
      </c>
      <c r="B7540" t="s">
        <v>49897</v>
      </c>
      <c r="C7540" t="s">
        <v>49901</v>
      </c>
      <c r="D7540">
        <v>392001525</v>
      </c>
      <c r="E7540" t="s">
        <v>49902</v>
      </c>
      <c r="F7540" t="s">
        <v>49903</v>
      </c>
      <c r="I7540" t="s">
        <v>49904</v>
      </c>
      <c r="J7540" t="s">
        <v>49905</v>
      </c>
      <c r="M7540" t="s">
        <v>112299</v>
      </c>
      <c r="N7540" t="s">
        <v>247</v>
      </c>
      <c r="O7540" s="3" t="s">
        <v>49906</v>
      </c>
      <c r="P7540" t="s">
        <v>247</v>
      </c>
      <c r="Q7540" t="s">
        <v>247</v>
      </c>
      <c r="R7540" t="s">
        <v>49906</v>
      </c>
      <c r="S7540" s="4" t="str">
        <f t="shared" si="117"/>
        <v>2003</v>
      </c>
    </row>
    <row r="7541" spans="1:19" hidden="1" x14ac:dyDescent="0.35">
      <c r="A7541" t="s">
        <v>49902</v>
      </c>
      <c r="B7541" t="s">
        <v>49903</v>
      </c>
      <c r="C7541" t="s">
        <v>49907</v>
      </c>
      <c r="D7541" t="s">
        <v>49908</v>
      </c>
      <c r="E7541" t="s">
        <v>49909</v>
      </c>
      <c r="F7541" t="s">
        <v>49910</v>
      </c>
      <c r="I7541" t="s">
        <v>49911</v>
      </c>
      <c r="J7541" t="s">
        <v>49912</v>
      </c>
      <c r="M7541" t="s">
        <v>112315</v>
      </c>
      <c r="N7541" t="s">
        <v>159</v>
      </c>
      <c r="O7541" s="3" t="s">
        <v>49913</v>
      </c>
      <c r="P7541" t="s">
        <v>159</v>
      </c>
      <c r="Q7541" t="s">
        <v>159</v>
      </c>
      <c r="R7541" t="s">
        <v>49913</v>
      </c>
      <c r="S7541" s="4" t="str">
        <f t="shared" si="117"/>
        <v>2003</v>
      </c>
    </row>
    <row r="7542" spans="1:19" hidden="1" x14ac:dyDescent="0.35">
      <c r="A7542" t="s">
        <v>49909</v>
      </c>
      <c r="B7542" t="s">
        <v>49910</v>
      </c>
      <c r="C7542" t="s">
        <v>49914</v>
      </c>
      <c r="D7542" t="s">
        <v>49915</v>
      </c>
      <c r="E7542" t="s">
        <v>49916</v>
      </c>
      <c r="F7542" t="s">
        <v>49917</v>
      </c>
      <c r="I7542" t="s">
        <v>49918</v>
      </c>
      <c r="J7542" t="s">
        <v>49919</v>
      </c>
      <c r="M7542" t="s">
        <v>112315</v>
      </c>
      <c r="N7542" t="s">
        <v>159</v>
      </c>
      <c r="O7542" s="3" t="s">
        <v>49920</v>
      </c>
      <c r="P7542" t="s">
        <v>159</v>
      </c>
      <c r="Q7542" t="s">
        <v>159</v>
      </c>
      <c r="R7542" t="s">
        <v>49920</v>
      </c>
      <c r="S7542" s="4" t="str">
        <f t="shared" si="117"/>
        <v>2003</v>
      </c>
    </row>
    <row r="7543" spans="1:19" hidden="1" x14ac:dyDescent="0.35">
      <c r="A7543" t="s">
        <v>49916</v>
      </c>
      <c r="B7543" t="s">
        <v>49917</v>
      </c>
      <c r="C7543" t="s">
        <v>49921</v>
      </c>
      <c r="D7543" t="s">
        <v>49922</v>
      </c>
      <c r="E7543" t="s">
        <v>49923</v>
      </c>
      <c r="F7543" t="s">
        <v>49924</v>
      </c>
      <c r="I7543" t="s">
        <v>49925</v>
      </c>
      <c r="J7543" t="s">
        <v>49926</v>
      </c>
      <c r="M7543" t="s">
        <v>112315</v>
      </c>
      <c r="N7543" t="s">
        <v>159</v>
      </c>
      <c r="O7543" s="3" t="s">
        <v>49927</v>
      </c>
      <c r="P7543" t="s">
        <v>159</v>
      </c>
      <c r="Q7543" t="s">
        <v>159</v>
      </c>
      <c r="R7543" t="s">
        <v>49927</v>
      </c>
      <c r="S7543" s="4" t="str">
        <f t="shared" si="117"/>
        <v>2003</v>
      </c>
    </row>
    <row r="7544" spans="1:19" hidden="1" x14ac:dyDescent="0.35">
      <c r="A7544" t="s">
        <v>49923</v>
      </c>
      <c r="B7544" t="s">
        <v>49924</v>
      </c>
      <c r="C7544" t="s">
        <v>49928</v>
      </c>
      <c r="D7544" t="s">
        <v>49929</v>
      </c>
      <c r="E7544" t="s">
        <v>49930</v>
      </c>
      <c r="F7544" t="s">
        <v>49931</v>
      </c>
      <c r="I7544" t="s">
        <v>49932</v>
      </c>
      <c r="J7544" t="s">
        <v>49933</v>
      </c>
      <c r="M7544" t="s">
        <v>112315</v>
      </c>
      <c r="N7544" t="s">
        <v>159</v>
      </c>
      <c r="O7544" s="3" t="s">
        <v>49934</v>
      </c>
      <c r="P7544" t="s">
        <v>159</v>
      </c>
      <c r="Q7544" t="s">
        <v>159</v>
      </c>
      <c r="R7544" t="s">
        <v>49934</v>
      </c>
      <c r="S7544" s="4" t="str">
        <f t="shared" si="117"/>
        <v>2003</v>
      </c>
    </row>
    <row r="7545" spans="1:19" hidden="1" x14ac:dyDescent="0.35">
      <c r="A7545" t="s">
        <v>49930</v>
      </c>
      <c r="B7545" t="s">
        <v>49931</v>
      </c>
      <c r="C7545" t="s">
        <v>49935</v>
      </c>
      <c r="D7545" t="s">
        <v>49936</v>
      </c>
      <c r="E7545" t="s">
        <v>49937</v>
      </c>
      <c r="F7545" t="s">
        <v>49938</v>
      </c>
      <c r="I7545" t="s">
        <v>49939</v>
      </c>
      <c r="J7545" t="s">
        <v>49940</v>
      </c>
      <c r="M7545" t="s">
        <v>112315</v>
      </c>
      <c r="N7545" t="s">
        <v>159</v>
      </c>
      <c r="O7545" s="3" t="s">
        <v>49941</v>
      </c>
      <c r="P7545" t="s">
        <v>159</v>
      </c>
      <c r="Q7545" t="s">
        <v>159</v>
      </c>
      <c r="R7545" t="s">
        <v>49941</v>
      </c>
      <c r="S7545" s="4" t="str">
        <f t="shared" si="117"/>
        <v>2003</v>
      </c>
    </row>
    <row r="7546" spans="1:19" hidden="1" x14ac:dyDescent="0.35">
      <c r="A7546" t="s">
        <v>49937</v>
      </c>
      <c r="B7546" t="s">
        <v>49938</v>
      </c>
      <c r="C7546" t="s">
        <v>49942</v>
      </c>
      <c r="D7546" t="s">
        <v>49943</v>
      </c>
      <c r="E7546" t="s">
        <v>49944</v>
      </c>
      <c r="F7546" t="s">
        <v>49945</v>
      </c>
      <c r="I7546" t="s">
        <v>47127</v>
      </c>
      <c r="J7546" t="s">
        <v>47128</v>
      </c>
      <c r="M7546" t="s">
        <v>112297</v>
      </c>
      <c r="N7546" t="s">
        <v>124</v>
      </c>
      <c r="O7546" s="3" t="s">
        <v>49946</v>
      </c>
      <c r="P7546" t="s">
        <v>124</v>
      </c>
      <c r="Q7546" t="s">
        <v>124</v>
      </c>
      <c r="R7546" t="s">
        <v>49946</v>
      </c>
      <c r="S7546" s="4" t="str">
        <f t="shared" si="117"/>
        <v>2003</v>
      </c>
    </row>
    <row r="7547" spans="1:19" hidden="1" x14ac:dyDescent="0.35">
      <c r="A7547" t="s">
        <v>49944</v>
      </c>
      <c r="B7547" t="s">
        <v>49945</v>
      </c>
      <c r="C7547" t="s">
        <v>49947</v>
      </c>
      <c r="D7547" t="s">
        <v>49948</v>
      </c>
      <c r="E7547" t="s">
        <v>49949</v>
      </c>
      <c r="F7547" t="s">
        <v>49950</v>
      </c>
      <c r="I7547" t="s">
        <v>49951</v>
      </c>
      <c r="J7547" t="s">
        <v>49952</v>
      </c>
      <c r="M7547" t="s">
        <v>112297</v>
      </c>
      <c r="N7547" t="s">
        <v>124</v>
      </c>
      <c r="O7547" s="3" t="s">
        <v>49953</v>
      </c>
      <c r="P7547" t="s">
        <v>124</v>
      </c>
      <c r="Q7547" t="s">
        <v>124</v>
      </c>
      <c r="R7547" t="s">
        <v>49953</v>
      </c>
      <c r="S7547" s="4" t="str">
        <f t="shared" si="117"/>
        <v>2003</v>
      </c>
    </row>
    <row r="7548" spans="1:19" hidden="1" x14ac:dyDescent="0.35">
      <c r="A7548" t="s">
        <v>49949</v>
      </c>
      <c r="B7548" t="s">
        <v>49950</v>
      </c>
      <c r="C7548" t="s">
        <v>49954</v>
      </c>
      <c r="D7548" t="s">
        <v>49955</v>
      </c>
      <c r="E7548" t="s">
        <v>49956</v>
      </c>
      <c r="F7548" t="s">
        <v>49957</v>
      </c>
      <c r="I7548" t="s">
        <v>49958</v>
      </c>
      <c r="J7548" t="s">
        <v>49959</v>
      </c>
      <c r="M7548" t="s">
        <v>112307</v>
      </c>
      <c r="N7548" t="s">
        <v>49299</v>
      </c>
      <c r="O7548" s="3" t="s">
        <v>49960</v>
      </c>
      <c r="P7548" t="s">
        <v>49299</v>
      </c>
      <c r="Q7548" t="s">
        <v>49299</v>
      </c>
      <c r="R7548" t="s">
        <v>49960</v>
      </c>
      <c r="S7548" s="4" t="str">
        <f t="shared" si="117"/>
        <v>2003</v>
      </c>
    </row>
    <row r="7549" spans="1:19" hidden="1" x14ac:dyDescent="0.35">
      <c r="A7549" t="s">
        <v>49956</v>
      </c>
      <c r="B7549" t="s">
        <v>49957</v>
      </c>
      <c r="C7549" t="s">
        <v>49961</v>
      </c>
      <c r="D7549" t="s">
        <v>49962</v>
      </c>
      <c r="E7549" t="s">
        <v>49963</v>
      </c>
      <c r="F7549" t="s">
        <v>49964</v>
      </c>
      <c r="I7549" t="s">
        <v>49965</v>
      </c>
      <c r="J7549" t="s">
        <v>49966</v>
      </c>
      <c r="M7549" t="s">
        <v>112315</v>
      </c>
      <c r="N7549" t="s">
        <v>159</v>
      </c>
      <c r="O7549" s="3" t="s">
        <v>49967</v>
      </c>
      <c r="P7549" t="s">
        <v>159</v>
      </c>
      <c r="Q7549" t="s">
        <v>159</v>
      </c>
      <c r="R7549" t="s">
        <v>49967</v>
      </c>
      <c r="S7549" s="4" t="str">
        <f t="shared" si="117"/>
        <v>2003</v>
      </c>
    </row>
    <row r="7550" spans="1:19" hidden="1" x14ac:dyDescent="0.35">
      <c r="A7550" t="s">
        <v>49963</v>
      </c>
      <c r="B7550" t="s">
        <v>49964</v>
      </c>
      <c r="C7550" t="s">
        <v>49968</v>
      </c>
      <c r="D7550" t="s">
        <v>49969</v>
      </c>
      <c r="E7550" t="s">
        <v>49970</v>
      </c>
      <c r="F7550" t="s">
        <v>49971</v>
      </c>
      <c r="I7550" t="s">
        <v>49972</v>
      </c>
      <c r="J7550" t="s">
        <v>49973</v>
      </c>
      <c r="M7550" t="s">
        <v>112315</v>
      </c>
      <c r="N7550" t="s">
        <v>159</v>
      </c>
      <c r="O7550" s="3" t="s">
        <v>49974</v>
      </c>
      <c r="P7550" t="s">
        <v>159</v>
      </c>
      <c r="Q7550" t="s">
        <v>159</v>
      </c>
      <c r="R7550" t="s">
        <v>49974</v>
      </c>
      <c r="S7550" s="4" t="str">
        <f t="shared" si="117"/>
        <v>2003</v>
      </c>
    </row>
    <row r="7551" spans="1:19" hidden="1" x14ac:dyDescent="0.35">
      <c r="A7551" t="s">
        <v>49970</v>
      </c>
      <c r="B7551" t="s">
        <v>49971</v>
      </c>
      <c r="C7551" t="s">
        <v>49975</v>
      </c>
      <c r="D7551" t="s">
        <v>49976</v>
      </c>
      <c r="E7551" t="s">
        <v>49977</v>
      </c>
      <c r="F7551" t="s">
        <v>49978</v>
      </c>
      <c r="I7551" t="s">
        <v>49979</v>
      </c>
      <c r="J7551" t="s">
        <v>49980</v>
      </c>
      <c r="M7551" t="s">
        <v>112315</v>
      </c>
      <c r="N7551" t="s">
        <v>159</v>
      </c>
      <c r="O7551" s="3" t="s">
        <v>49981</v>
      </c>
      <c r="P7551" t="s">
        <v>159</v>
      </c>
      <c r="Q7551" t="s">
        <v>159</v>
      </c>
      <c r="R7551" t="s">
        <v>49981</v>
      </c>
      <c r="S7551" s="4" t="str">
        <f t="shared" si="117"/>
        <v>2003</v>
      </c>
    </row>
    <row r="7552" spans="1:19" hidden="1" x14ac:dyDescent="0.35">
      <c r="A7552" t="s">
        <v>49977</v>
      </c>
      <c r="B7552" t="s">
        <v>49978</v>
      </c>
      <c r="C7552" t="s">
        <v>49982</v>
      </c>
      <c r="D7552" t="s">
        <v>49983</v>
      </c>
      <c r="E7552" t="s">
        <v>49984</v>
      </c>
      <c r="F7552" t="s">
        <v>49985</v>
      </c>
      <c r="I7552" t="s">
        <v>49986</v>
      </c>
      <c r="J7552" t="s">
        <v>49987</v>
      </c>
      <c r="M7552" t="s">
        <v>112298</v>
      </c>
      <c r="N7552" t="s">
        <v>28</v>
      </c>
      <c r="O7552" s="3" t="s">
        <v>49988</v>
      </c>
      <c r="P7552" t="s">
        <v>16314</v>
      </c>
      <c r="Q7552" t="s">
        <v>16314</v>
      </c>
      <c r="R7552" t="s">
        <v>49988</v>
      </c>
      <c r="S7552" s="4" t="str">
        <f t="shared" si="117"/>
        <v>2003</v>
      </c>
    </row>
    <row r="7553" spans="1:19" ht="261" hidden="1" x14ac:dyDescent="0.35">
      <c r="A7553" t="s">
        <v>49984</v>
      </c>
      <c r="B7553" t="s">
        <v>49985</v>
      </c>
      <c r="C7553" t="s">
        <v>49989</v>
      </c>
      <c r="D7553" t="s">
        <v>49990</v>
      </c>
      <c r="E7553" t="s">
        <v>49991</v>
      </c>
      <c r="F7553" t="s">
        <v>49992</v>
      </c>
      <c r="I7553" t="s">
        <v>49993</v>
      </c>
      <c r="J7553" t="s">
        <v>49994</v>
      </c>
      <c r="K7553" s="2" t="s">
        <v>49995</v>
      </c>
      <c r="M7553" t="s">
        <v>112315</v>
      </c>
      <c r="N7553" t="s">
        <v>159</v>
      </c>
      <c r="O7553" s="3" t="s">
        <v>49996</v>
      </c>
      <c r="P7553" t="s">
        <v>159</v>
      </c>
      <c r="Q7553" t="s">
        <v>159</v>
      </c>
      <c r="R7553" t="s">
        <v>49996</v>
      </c>
      <c r="S7553" s="4" t="str">
        <f t="shared" si="117"/>
        <v>2003</v>
      </c>
    </row>
    <row r="7554" spans="1:19" hidden="1" x14ac:dyDescent="0.35">
      <c r="A7554" t="s">
        <v>49991</v>
      </c>
      <c r="B7554" t="s">
        <v>49992</v>
      </c>
      <c r="C7554" t="s">
        <v>49997</v>
      </c>
      <c r="D7554" t="s">
        <v>49998</v>
      </c>
      <c r="E7554" t="s">
        <v>49999</v>
      </c>
      <c r="F7554" t="s">
        <v>50000</v>
      </c>
      <c r="I7554" t="s">
        <v>50001</v>
      </c>
      <c r="J7554" t="s">
        <v>50002</v>
      </c>
      <c r="M7554" t="s">
        <v>112297</v>
      </c>
      <c r="N7554" t="s">
        <v>16314</v>
      </c>
      <c r="O7554" s="3" t="s">
        <v>50003</v>
      </c>
      <c r="P7554" t="s">
        <v>16314</v>
      </c>
      <c r="Q7554" t="s">
        <v>16314</v>
      </c>
      <c r="R7554" t="s">
        <v>50003</v>
      </c>
      <c r="S7554" s="4" t="str">
        <f t="shared" si="117"/>
        <v>2003</v>
      </c>
    </row>
    <row r="7555" spans="1:19" hidden="1" x14ac:dyDescent="0.35">
      <c r="A7555" t="s">
        <v>49999</v>
      </c>
      <c r="B7555" t="s">
        <v>50000</v>
      </c>
      <c r="C7555" t="s">
        <v>50004</v>
      </c>
      <c r="D7555" t="s">
        <v>50005</v>
      </c>
      <c r="E7555" t="s">
        <v>50006</v>
      </c>
      <c r="F7555" t="s">
        <v>50007</v>
      </c>
      <c r="I7555" t="s">
        <v>512</v>
      </c>
      <c r="J7555" t="s">
        <v>512</v>
      </c>
      <c r="M7555" t="s">
        <v>112297</v>
      </c>
      <c r="N7555" t="s">
        <v>16314</v>
      </c>
      <c r="O7555" s="3" t="s">
        <v>50008</v>
      </c>
      <c r="P7555" t="s">
        <v>16314</v>
      </c>
      <c r="Q7555" t="s">
        <v>16314</v>
      </c>
      <c r="R7555" t="s">
        <v>50008</v>
      </c>
      <c r="S7555" s="4" t="str">
        <f t="shared" ref="S7555:S7618" si="118">LEFT(RIGHT(R7555,19),4)</f>
        <v>2003</v>
      </c>
    </row>
    <row r="7556" spans="1:19" hidden="1" x14ac:dyDescent="0.35">
      <c r="A7556" t="s">
        <v>50006</v>
      </c>
      <c r="B7556" t="s">
        <v>50007</v>
      </c>
      <c r="C7556" t="s">
        <v>50009</v>
      </c>
      <c r="D7556" t="s">
        <v>50010</v>
      </c>
      <c r="E7556" t="s">
        <v>50011</v>
      </c>
      <c r="F7556" t="s">
        <v>50012</v>
      </c>
      <c r="I7556" t="s">
        <v>50013</v>
      </c>
      <c r="J7556" t="s">
        <v>50014</v>
      </c>
      <c r="M7556" t="s">
        <v>112315</v>
      </c>
      <c r="N7556" t="s">
        <v>159</v>
      </c>
      <c r="O7556" s="3" t="s">
        <v>50015</v>
      </c>
      <c r="P7556" t="s">
        <v>159</v>
      </c>
      <c r="Q7556" t="s">
        <v>159</v>
      </c>
      <c r="R7556" t="s">
        <v>50015</v>
      </c>
      <c r="S7556" s="4" t="str">
        <f t="shared" si="118"/>
        <v>2003</v>
      </c>
    </row>
    <row r="7557" spans="1:19" hidden="1" x14ac:dyDescent="0.35">
      <c r="A7557" t="s">
        <v>50011</v>
      </c>
      <c r="B7557" t="s">
        <v>50012</v>
      </c>
      <c r="C7557" t="s">
        <v>50016</v>
      </c>
      <c r="D7557" t="s">
        <v>50017</v>
      </c>
      <c r="E7557" t="s">
        <v>50018</v>
      </c>
      <c r="F7557" t="s">
        <v>50019</v>
      </c>
      <c r="I7557" t="s">
        <v>50020</v>
      </c>
      <c r="J7557" t="s">
        <v>41406</v>
      </c>
      <c r="M7557" t="s">
        <v>112298</v>
      </c>
      <c r="N7557" t="s">
        <v>28</v>
      </c>
      <c r="O7557" s="3" t="s">
        <v>50021</v>
      </c>
      <c r="P7557" t="s">
        <v>16314</v>
      </c>
      <c r="Q7557" t="s">
        <v>16314</v>
      </c>
      <c r="R7557" t="s">
        <v>50021</v>
      </c>
      <c r="S7557" s="4" t="str">
        <f t="shared" si="118"/>
        <v>2003</v>
      </c>
    </row>
    <row r="7558" spans="1:19" hidden="1" x14ac:dyDescent="0.35">
      <c r="A7558" t="s">
        <v>50018</v>
      </c>
      <c r="B7558" t="s">
        <v>50019</v>
      </c>
      <c r="C7558" t="s">
        <v>50022</v>
      </c>
      <c r="D7558" t="s">
        <v>50023</v>
      </c>
      <c r="E7558" t="s">
        <v>50024</v>
      </c>
      <c r="F7558" t="s">
        <v>50025</v>
      </c>
      <c r="I7558" t="s">
        <v>50026</v>
      </c>
      <c r="J7558" t="s">
        <v>50027</v>
      </c>
      <c r="M7558" t="s">
        <v>112298</v>
      </c>
      <c r="N7558" t="s">
        <v>28</v>
      </c>
      <c r="O7558" s="3" t="s">
        <v>50028</v>
      </c>
      <c r="P7558" t="s">
        <v>16314</v>
      </c>
      <c r="Q7558" t="s">
        <v>16314</v>
      </c>
      <c r="R7558" t="s">
        <v>50028</v>
      </c>
      <c r="S7558" s="4" t="str">
        <f t="shared" si="118"/>
        <v>2003</v>
      </c>
    </row>
    <row r="7559" spans="1:19" hidden="1" x14ac:dyDescent="0.35">
      <c r="A7559" t="s">
        <v>50024</v>
      </c>
      <c r="B7559" t="s">
        <v>50025</v>
      </c>
      <c r="C7559" t="s">
        <v>50029</v>
      </c>
      <c r="D7559" t="s">
        <v>50030</v>
      </c>
      <c r="E7559" t="s">
        <v>50031</v>
      </c>
      <c r="F7559" t="s">
        <v>50032</v>
      </c>
      <c r="I7559" t="s">
        <v>50033</v>
      </c>
      <c r="J7559" t="s">
        <v>50034</v>
      </c>
      <c r="M7559" t="s">
        <v>112298</v>
      </c>
      <c r="N7559" t="s">
        <v>28</v>
      </c>
      <c r="O7559" s="3" t="s">
        <v>50035</v>
      </c>
      <c r="P7559" t="s">
        <v>16314</v>
      </c>
      <c r="Q7559" t="s">
        <v>16314</v>
      </c>
      <c r="R7559" t="s">
        <v>50035</v>
      </c>
      <c r="S7559" s="4" t="str">
        <f t="shared" si="118"/>
        <v>2003</v>
      </c>
    </row>
    <row r="7560" spans="1:19" hidden="1" x14ac:dyDescent="0.35">
      <c r="A7560" t="s">
        <v>50031</v>
      </c>
      <c r="B7560" t="s">
        <v>50032</v>
      </c>
      <c r="C7560" t="s">
        <v>50036</v>
      </c>
      <c r="D7560" t="s">
        <v>50037</v>
      </c>
      <c r="E7560" t="s">
        <v>50038</v>
      </c>
      <c r="F7560" t="s">
        <v>50039</v>
      </c>
      <c r="I7560" t="s">
        <v>50040</v>
      </c>
      <c r="J7560" t="s">
        <v>50041</v>
      </c>
      <c r="M7560" t="s">
        <v>112297</v>
      </c>
      <c r="N7560" t="s">
        <v>124</v>
      </c>
      <c r="O7560" s="3" t="s">
        <v>50042</v>
      </c>
      <c r="P7560" t="s">
        <v>124</v>
      </c>
      <c r="Q7560" t="s">
        <v>124</v>
      </c>
      <c r="R7560" t="s">
        <v>50042</v>
      </c>
      <c r="S7560" s="4" t="str">
        <f t="shared" si="118"/>
        <v>2003</v>
      </c>
    </row>
    <row r="7561" spans="1:19" hidden="1" x14ac:dyDescent="0.35">
      <c r="A7561" t="s">
        <v>50038</v>
      </c>
      <c r="B7561" t="s">
        <v>50039</v>
      </c>
      <c r="C7561" t="s">
        <v>50043</v>
      </c>
      <c r="D7561" t="s">
        <v>50044</v>
      </c>
      <c r="E7561" t="s">
        <v>50045</v>
      </c>
      <c r="F7561" t="s">
        <v>50046</v>
      </c>
      <c r="I7561" t="s">
        <v>50047</v>
      </c>
      <c r="J7561" t="s">
        <v>50048</v>
      </c>
      <c r="M7561" t="s">
        <v>112299</v>
      </c>
      <c r="N7561" t="s">
        <v>247</v>
      </c>
      <c r="O7561" s="3" t="s">
        <v>50049</v>
      </c>
      <c r="P7561" t="s">
        <v>247</v>
      </c>
      <c r="Q7561" t="s">
        <v>247</v>
      </c>
      <c r="R7561" t="s">
        <v>50049</v>
      </c>
      <c r="S7561" s="4" t="str">
        <f t="shared" si="118"/>
        <v>2003</v>
      </c>
    </row>
    <row r="7562" spans="1:19" hidden="1" x14ac:dyDescent="0.35">
      <c r="A7562" t="s">
        <v>50045</v>
      </c>
      <c r="B7562" t="s">
        <v>50046</v>
      </c>
      <c r="C7562" t="s">
        <v>50050</v>
      </c>
      <c r="D7562" t="s">
        <v>50051</v>
      </c>
      <c r="E7562" t="s">
        <v>50052</v>
      </c>
      <c r="F7562" t="s">
        <v>50053</v>
      </c>
      <c r="I7562" t="s">
        <v>50054</v>
      </c>
      <c r="J7562" t="s">
        <v>50055</v>
      </c>
      <c r="M7562" t="s">
        <v>112299</v>
      </c>
      <c r="N7562" t="s">
        <v>247</v>
      </c>
      <c r="O7562" s="3" t="s">
        <v>50056</v>
      </c>
      <c r="P7562" t="s">
        <v>247</v>
      </c>
      <c r="Q7562" t="s">
        <v>247</v>
      </c>
      <c r="R7562" t="s">
        <v>50056</v>
      </c>
      <c r="S7562" s="4" t="str">
        <f t="shared" si="118"/>
        <v>2003</v>
      </c>
    </row>
    <row r="7563" spans="1:19" hidden="1" x14ac:dyDescent="0.35">
      <c r="A7563" t="s">
        <v>50052</v>
      </c>
      <c r="B7563" t="s">
        <v>50053</v>
      </c>
      <c r="C7563" t="s">
        <v>50057</v>
      </c>
      <c r="D7563" t="s">
        <v>50058</v>
      </c>
      <c r="E7563" t="s">
        <v>50059</v>
      </c>
      <c r="F7563" t="s">
        <v>50060</v>
      </c>
      <c r="I7563" t="s">
        <v>2301</v>
      </c>
      <c r="J7563" t="s">
        <v>2302</v>
      </c>
      <c r="M7563" t="s">
        <v>112297</v>
      </c>
      <c r="N7563" t="s">
        <v>124</v>
      </c>
      <c r="O7563" s="3" t="s">
        <v>50061</v>
      </c>
      <c r="P7563" t="s">
        <v>124</v>
      </c>
      <c r="Q7563" t="s">
        <v>124</v>
      </c>
      <c r="R7563" t="s">
        <v>50061</v>
      </c>
      <c r="S7563" s="4" t="str">
        <f t="shared" si="118"/>
        <v>2003</v>
      </c>
    </row>
    <row r="7564" spans="1:19" hidden="1" x14ac:dyDescent="0.35">
      <c r="A7564" t="s">
        <v>50059</v>
      </c>
      <c r="B7564" t="s">
        <v>50060</v>
      </c>
      <c r="C7564" t="s">
        <v>50062</v>
      </c>
      <c r="D7564" t="s">
        <v>50063</v>
      </c>
      <c r="E7564" t="s">
        <v>50064</v>
      </c>
      <c r="F7564" t="s">
        <v>50065</v>
      </c>
      <c r="I7564" t="s">
        <v>50066</v>
      </c>
      <c r="J7564" t="s">
        <v>50067</v>
      </c>
      <c r="M7564" t="s">
        <v>112299</v>
      </c>
      <c r="N7564" t="s">
        <v>247</v>
      </c>
      <c r="O7564" s="3" t="s">
        <v>50068</v>
      </c>
      <c r="P7564" t="s">
        <v>247</v>
      </c>
      <c r="Q7564" t="s">
        <v>247</v>
      </c>
      <c r="R7564" t="s">
        <v>50068</v>
      </c>
      <c r="S7564" s="4" t="str">
        <f t="shared" si="118"/>
        <v>2003</v>
      </c>
    </row>
    <row r="7565" spans="1:19" hidden="1" x14ac:dyDescent="0.35">
      <c r="A7565" t="s">
        <v>50064</v>
      </c>
      <c r="B7565" t="s">
        <v>50065</v>
      </c>
      <c r="C7565" t="s">
        <v>50069</v>
      </c>
      <c r="D7565" t="s">
        <v>50070</v>
      </c>
      <c r="E7565" t="s">
        <v>50071</v>
      </c>
      <c r="F7565" t="s">
        <v>50072</v>
      </c>
      <c r="I7565" t="s">
        <v>50073</v>
      </c>
      <c r="J7565" t="s">
        <v>50074</v>
      </c>
      <c r="M7565" t="s">
        <v>112297</v>
      </c>
      <c r="N7565" t="s">
        <v>124</v>
      </c>
      <c r="O7565" s="3" t="s">
        <v>50075</v>
      </c>
      <c r="P7565" t="s">
        <v>124</v>
      </c>
      <c r="Q7565" t="s">
        <v>124</v>
      </c>
      <c r="R7565" t="s">
        <v>50075</v>
      </c>
      <c r="S7565" s="4" t="str">
        <f t="shared" si="118"/>
        <v>2003</v>
      </c>
    </row>
    <row r="7566" spans="1:19" hidden="1" x14ac:dyDescent="0.35">
      <c r="A7566" t="s">
        <v>50071</v>
      </c>
      <c r="B7566" t="s">
        <v>50072</v>
      </c>
      <c r="C7566" t="s">
        <v>50076</v>
      </c>
      <c r="D7566" t="s">
        <v>50077</v>
      </c>
      <c r="E7566" t="s">
        <v>50078</v>
      </c>
      <c r="F7566" t="s">
        <v>50079</v>
      </c>
      <c r="I7566" t="s">
        <v>50080</v>
      </c>
      <c r="J7566" t="s">
        <v>50081</v>
      </c>
      <c r="M7566" t="s">
        <v>112297</v>
      </c>
      <c r="N7566" t="s">
        <v>16314</v>
      </c>
      <c r="O7566" s="3" t="s">
        <v>50082</v>
      </c>
      <c r="P7566" t="s">
        <v>16314</v>
      </c>
      <c r="Q7566" t="s">
        <v>16314</v>
      </c>
      <c r="R7566" t="s">
        <v>50082</v>
      </c>
      <c r="S7566" s="4" t="str">
        <f t="shared" si="118"/>
        <v>2003</v>
      </c>
    </row>
    <row r="7567" spans="1:19" hidden="1" x14ac:dyDescent="0.35">
      <c r="A7567" t="s">
        <v>50078</v>
      </c>
      <c r="B7567" t="s">
        <v>50079</v>
      </c>
      <c r="C7567" t="s">
        <v>50083</v>
      </c>
      <c r="D7567" t="s">
        <v>50084</v>
      </c>
      <c r="E7567" t="s">
        <v>50085</v>
      </c>
      <c r="F7567" t="s">
        <v>50086</v>
      </c>
      <c r="I7567" t="s">
        <v>50087</v>
      </c>
      <c r="J7567" t="s">
        <v>50088</v>
      </c>
      <c r="M7567" t="s">
        <v>112307</v>
      </c>
      <c r="N7567" t="s">
        <v>49299</v>
      </c>
      <c r="O7567" s="3" t="s">
        <v>50089</v>
      </c>
      <c r="P7567" t="s">
        <v>49299</v>
      </c>
      <c r="Q7567" t="s">
        <v>49299</v>
      </c>
      <c r="R7567" t="s">
        <v>50089</v>
      </c>
      <c r="S7567" s="4" t="str">
        <f t="shared" si="118"/>
        <v>2003</v>
      </c>
    </row>
    <row r="7568" spans="1:19" hidden="1" x14ac:dyDescent="0.35">
      <c r="A7568" t="s">
        <v>50085</v>
      </c>
      <c r="B7568" t="s">
        <v>50086</v>
      </c>
      <c r="C7568" t="s">
        <v>50090</v>
      </c>
      <c r="D7568" t="s">
        <v>50091</v>
      </c>
      <c r="E7568" t="s">
        <v>50092</v>
      </c>
      <c r="F7568" t="s">
        <v>50093</v>
      </c>
      <c r="I7568" t="s">
        <v>50094</v>
      </c>
      <c r="J7568" t="s">
        <v>50095</v>
      </c>
      <c r="M7568" t="s">
        <v>112297</v>
      </c>
      <c r="N7568" t="s">
        <v>124</v>
      </c>
      <c r="O7568" s="3" t="s">
        <v>50096</v>
      </c>
      <c r="P7568" t="s">
        <v>124</v>
      </c>
      <c r="Q7568" t="s">
        <v>124</v>
      </c>
      <c r="R7568" t="s">
        <v>50096</v>
      </c>
      <c r="S7568" s="4" t="str">
        <f t="shared" si="118"/>
        <v>2003</v>
      </c>
    </row>
    <row r="7569" spans="1:19" hidden="1" x14ac:dyDescent="0.35">
      <c r="A7569" t="s">
        <v>50092</v>
      </c>
      <c r="B7569" t="s">
        <v>50093</v>
      </c>
      <c r="C7569" t="s">
        <v>50097</v>
      </c>
      <c r="D7569" t="s">
        <v>50098</v>
      </c>
      <c r="E7569" t="s">
        <v>50099</v>
      </c>
      <c r="F7569" t="s">
        <v>50100</v>
      </c>
      <c r="I7569" t="s">
        <v>50101</v>
      </c>
      <c r="J7569" t="s">
        <v>50102</v>
      </c>
      <c r="M7569" t="s">
        <v>112297</v>
      </c>
      <c r="N7569" t="s">
        <v>124</v>
      </c>
      <c r="O7569" s="3" t="s">
        <v>50103</v>
      </c>
      <c r="P7569" t="s">
        <v>124</v>
      </c>
      <c r="Q7569" t="s">
        <v>124</v>
      </c>
      <c r="R7569" t="s">
        <v>50103</v>
      </c>
      <c r="S7569" s="4" t="str">
        <f t="shared" si="118"/>
        <v>2003</v>
      </c>
    </row>
    <row r="7570" spans="1:19" hidden="1" x14ac:dyDescent="0.35">
      <c r="A7570" t="s">
        <v>50099</v>
      </c>
      <c r="B7570" t="s">
        <v>50100</v>
      </c>
      <c r="C7570" t="s">
        <v>50104</v>
      </c>
      <c r="D7570" t="s">
        <v>50105</v>
      </c>
      <c r="E7570" t="s">
        <v>50106</v>
      </c>
      <c r="F7570" t="s">
        <v>50107</v>
      </c>
      <c r="I7570" t="s">
        <v>50108</v>
      </c>
      <c r="J7570" t="s">
        <v>50109</v>
      </c>
      <c r="M7570" t="s">
        <v>112297</v>
      </c>
      <c r="N7570" t="s">
        <v>124</v>
      </c>
      <c r="O7570" s="3" t="s">
        <v>50110</v>
      </c>
      <c r="P7570" t="s">
        <v>124</v>
      </c>
      <c r="Q7570" t="s">
        <v>124</v>
      </c>
      <c r="R7570" t="s">
        <v>50110</v>
      </c>
      <c r="S7570" s="4" t="str">
        <f t="shared" si="118"/>
        <v>2003</v>
      </c>
    </row>
    <row r="7571" spans="1:19" hidden="1" x14ac:dyDescent="0.35">
      <c r="A7571" t="s">
        <v>50106</v>
      </c>
      <c r="B7571" t="s">
        <v>50107</v>
      </c>
      <c r="C7571" t="s">
        <v>50111</v>
      </c>
      <c r="D7571" t="s">
        <v>50112</v>
      </c>
      <c r="E7571" t="s">
        <v>50113</v>
      </c>
      <c r="F7571" t="s">
        <v>50114</v>
      </c>
      <c r="I7571" t="s">
        <v>2301</v>
      </c>
      <c r="J7571" t="s">
        <v>2302</v>
      </c>
      <c r="M7571" t="s">
        <v>112297</v>
      </c>
      <c r="N7571" t="s">
        <v>124</v>
      </c>
      <c r="O7571" s="3" t="s">
        <v>50115</v>
      </c>
      <c r="P7571" t="s">
        <v>124</v>
      </c>
      <c r="Q7571" t="s">
        <v>124</v>
      </c>
      <c r="R7571" t="s">
        <v>50115</v>
      </c>
      <c r="S7571" s="4" t="str">
        <f t="shared" si="118"/>
        <v>2003</v>
      </c>
    </row>
    <row r="7572" spans="1:19" hidden="1" x14ac:dyDescent="0.35">
      <c r="A7572" t="s">
        <v>50113</v>
      </c>
      <c r="B7572" t="s">
        <v>50114</v>
      </c>
      <c r="C7572" t="s">
        <v>50116</v>
      </c>
      <c r="D7572" t="s">
        <v>50117</v>
      </c>
      <c r="E7572" t="s">
        <v>50118</v>
      </c>
      <c r="F7572" s="1">
        <v>88014950000000</v>
      </c>
      <c r="I7572" t="s">
        <v>50119</v>
      </c>
      <c r="J7572" t="s">
        <v>50120</v>
      </c>
      <c r="M7572" t="s">
        <v>112297</v>
      </c>
      <c r="N7572" t="s">
        <v>124</v>
      </c>
      <c r="O7572" s="3" t="s">
        <v>50121</v>
      </c>
      <c r="P7572" t="s">
        <v>124</v>
      </c>
      <c r="Q7572" t="s">
        <v>124</v>
      </c>
      <c r="R7572" t="s">
        <v>50121</v>
      </c>
      <c r="S7572" s="4" t="str">
        <f t="shared" si="118"/>
        <v>2003</v>
      </c>
    </row>
    <row r="7573" spans="1:19" hidden="1" x14ac:dyDescent="0.35">
      <c r="A7573" t="s">
        <v>50118</v>
      </c>
      <c r="B7573" s="1">
        <v>88014950000000</v>
      </c>
      <c r="C7573" t="s">
        <v>50122</v>
      </c>
      <c r="D7573" t="s">
        <v>50123</v>
      </c>
      <c r="E7573" t="s">
        <v>50124</v>
      </c>
      <c r="F7573" t="s">
        <v>50125</v>
      </c>
      <c r="I7573" t="s">
        <v>50126</v>
      </c>
      <c r="J7573" t="s">
        <v>50127</v>
      </c>
      <c r="M7573" t="s">
        <v>112297</v>
      </c>
      <c r="N7573" t="s">
        <v>124</v>
      </c>
      <c r="O7573" s="3" t="s">
        <v>50128</v>
      </c>
      <c r="P7573" t="s">
        <v>124</v>
      </c>
      <c r="Q7573" t="s">
        <v>124</v>
      </c>
      <c r="R7573" t="s">
        <v>50128</v>
      </c>
      <c r="S7573" s="4" t="str">
        <f t="shared" si="118"/>
        <v>2003</v>
      </c>
    </row>
    <row r="7574" spans="1:19" hidden="1" x14ac:dyDescent="0.35">
      <c r="A7574" t="s">
        <v>50124</v>
      </c>
      <c r="B7574" t="s">
        <v>50125</v>
      </c>
      <c r="C7574" t="s">
        <v>50129</v>
      </c>
      <c r="D7574" t="s">
        <v>50130</v>
      </c>
      <c r="E7574" t="s">
        <v>50131</v>
      </c>
      <c r="F7574" t="s">
        <v>50132</v>
      </c>
      <c r="I7574" t="s">
        <v>50133</v>
      </c>
      <c r="J7574" t="s">
        <v>50134</v>
      </c>
      <c r="M7574" t="s">
        <v>112297</v>
      </c>
      <c r="N7574" t="s">
        <v>124</v>
      </c>
      <c r="O7574" s="3" t="s">
        <v>50135</v>
      </c>
      <c r="P7574" t="s">
        <v>124</v>
      </c>
      <c r="Q7574" t="s">
        <v>124</v>
      </c>
      <c r="R7574" t="s">
        <v>50135</v>
      </c>
      <c r="S7574" s="4" t="str">
        <f t="shared" si="118"/>
        <v>2003</v>
      </c>
    </row>
    <row r="7575" spans="1:19" hidden="1" x14ac:dyDescent="0.35">
      <c r="A7575" t="s">
        <v>50131</v>
      </c>
      <c r="B7575" t="s">
        <v>50132</v>
      </c>
      <c r="C7575" t="s">
        <v>50136</v>
      </c>
      <c r="D7575" t="s">
        <v>50137</v>
      </c>
      <c r="E7575" t="s">
        <v>50138</v>
      </c>
      <c r="F7575" t="s">
        <v>50139</v>
      </c>
      <c r="I7575" t="s">
        <v>50140</v>
      </c>
      <c r="J7575" t="s">
        <v>50141</v>
      </c>
      <c r="M7575" t="s">
        <v>112297</v>
      </c>
      <c r="N7575" t="s">
        <v>124</v>
      </c>
      <c r="O7575" s="3" t="s">
        <v>50142</v>
      </c>
      <c r="P7575" t="s">
        <v>124</v>
      </c>
      <c r="Q7575" t="s">
        <v>124</v>
      </c>
      <c r="R7575" t="s">
        <v>50142</v>
      </c>
      <c r="S7575" s="4" t="str">
        <f t="shared" si="118"/>
        <v>2003</v>
      </c>
    </row>
    <row r="7576" spans="1:19" hidden="1" x14ac:dyDescent="0.35">
      <c r="A7576" t="s">
        <v>50138</v>
      </c>
      <c r="B7576" t="s">
        <v>50139</v>
      </c>
      <c r="C7576" t="s">
        <v>50143</v>
      </c>
      <c r="D7576" t="s">
        <v>50144</v>
      </c>
      <c r="E7576" t="s">
        <v>50145</v>
      </c>
      <c r="F7576" t="s">
        <v>50146</v>
      </c>
      <c r="I7576" t="s">
        <v>50147</v>
      </c>
      <c r="J7576" t="s">
        <v>50148</v>
      </c>
      <c r="M7576" t="s">
        <v>112297</v>
      </c>
      <c r="N7576" t="s">
        <v>124</v>
      </c>
      <c r="O7576" s="3" t="s">
        <v>50149</v>
      </c>
      <c r="P7576" t="s">
        <v>124</v>
      </c>
      <c r="Q7576" t="s">
        <v>124</v>
      </c>
      <c r="R7576" t="s">
        <v>50149</v>
      </c>
      <c r="S7576" s="4" t="str">
        <f t="shared" si="118"/>
        <v>2003</v>
      </c>
    </row>
    <row r="7577" spans="1:19" hidden="1" x14ac:dyDescent="0.35">
      <c r="A7577" t="s">
        <v>50145</v>
      </c>
      <c r="B7577" t="s">
        <v>50146</v>
      </c>
      <c r="C7577" t="s">
        <v>50150</v>
      </c>
      <c r="D7577" t="s">
        <v>50151</v>
      </c>
      <c r="E7577" t="s">
        <v>50152</v>
      </c>
      <c r="F7577" t="s">
        <v>50153</v>
      </c>
      <c r="I7577" t="s">
        <v>48566</v>
      </c>
      <c r="J7577" t="s">
        <v>19320</v>
      </c>
      <c r="M7577" t="s">
        <v>112297</v>
      </c>
      <c r="N7577" t="s">
        <v>124</v>
      </c>
      <c r="O7577" s="3" t="s">
        <v>50154</v>
      </c>
      <c r="P7577" t="s">
        <v>124</v>
      </c>
      <c r="Q7577" t="s">
        <v>124</v>
      </c>
      <c r="R7577" t="s">
        <v>50154</v>
      </c>
      <c r="S7577" s="4" t="str">
        <f t="shared" si="118"/>
        <v>2003</v>
      </c>
    </row>
    <row r="7578" spans="1:19" hidden="1" x14ac:dyDescent="0.35">
      <c r="A7578" t="s">
        <v>50152</v>
      </c>
      <c r="B7578" t="s">
        <v>50153</v>
      </c>
      <c r="C7578" t="s">
        <v>50155</v>
      </c>
      <c r="D7578" t="s">
        <v>50156</v>
      </c>
      <c r="E7578" t="s">
        <v>50157</v>
      </c>
      <c r="F7578" t="s">
        <v>50158</v>
      </c>
      <c r="I7578" t="s">
        <v>50159</v>
      </c>
      <c r="J7578" t="s">
        <v>50160</v>
      </c>
      <c r="M7578" t="s">
        <v>112315</v>
      </c>
      <c r="N7578" t="s">
        <v>159</v>
      </c>
      <c r="O7578" s="3" t="s">
        <v>50161</v>
      </c>
      <c r="P7578" t="s">
        <v>159</v>
      </c>
      <c r="Q7578" t="s">
        <v>159</v>
      </c>
      <c r="R7578" t="s">
        <v>50161</v>
      </c>
      <c r="S7578" s="4" t="str">
        <f t="shared" si="118"/>
        <v>2003</v>
      </c>
    </row>
    <row r="7579" spans="1:19" hidden="1" x14ac:dyDescent="0.35">
      <c r="A7579" t="s">
        <v>50157</v>
      </c>
      <c r="B7579" t="s">
        <v>50158</v>
      </c>
      <c r="C7579" t="s">
        <v>50162</v>
      </c>
      <c r="D7579" t="s">
        <v>50163</v>
      </c>
      <c r="E7579" t="s">
        <v>50164</v>
      </c>
      <c r="F7579" t="s">
        <v>50165</v>
      </c>
      <c r="I7579" t="s">
        <v>50166</v>
      </c>
      <c r="J7579" t="s">
        <v>50167</v>
      </c>
      <c r="M7579" t="s">
        <v>112297</v>
      </c>
      <c r="N7579" t="s">
        <v>16314</v>
      </c>
      <c r="O7579" s="3" t="s">
        <v>50168</v>
      </c>
      <c r="P7579" t="s">
        <v>16314</v>
      </c>
      <c r="Q7579" t="s">
        <v>16314</v>
      </c>
      <c r="R7579" t="s">
        <v>50168</v>
      </c>
      <c r="S7579" s="4" t="str">
        <f t="shared" si="118"/>
        <v>2003</v>
      </c>
    </row>
    <row r="7580" spans="1:19" hidden="1" x14ac:dyDescent="0.35">
      <c r="A7580" t="s">
        <v>50164</v>
      </c>
      <c r="B7580" t="s">
        <v>50165</v>
      </c>
      <c r="C7580" t="s">
        <v>50169</v>
      </c>
      <c r="D7580" t="s">
        <v>50170</v>
      </c>
      <c r="E7580" t="s">
        <v>50171</v>
      </c>
      <c r="F7580" t="s">
        <v>50172</v>
      </c>
      <c r="I7580" t="s">
        <v>50173</v>
      </c>
      <c r="J7580" t="s">
        <v>50174</v>
      </c>
      <c r="M7580" t="s">
        <v>112297</v>
      </c>
      <c r="N7580" t="s">
        <v>16314</v>
      </c>
      <c r="O7580" s="3" t="s">
        <v>50175</v>
      </c>
      <c r="P7580" t="s">
        <v>16314</v>
      </c>
      <c r="Q7580" t="s">
        <v>16314</v>
      </c>
      <c r="R7580" t="s">
        <v>50175</v>
      </c>
      <c r="S7580" s="4" t="str">
        <f t="shared" si="118"/>
        <v>2003</v>
      </c>
    </row>
    <row r="7581" spans="1:19" hidden="1" x14ac:dyDescent="0.35">
      <c r="A7581" t="s">
        <v>50171</v>
      </c>
      <c r="B7581" t="s">
        <v>50172</v>
      </c>
      <c r="C7581" t="s">
        <v>50176</v>
      </c>
      <c r="D7581" t="s">
        <v>50177</v>
      </c>
      <c r="E7581" t="s">
        <v>50178</v>
      </c>
      <c r="F7581" t="s">
        <v>50179</v>
      </c>
      <c r="I7581" t="s">
        <v>50180</v>
      </c>
      <c r="J7581" t="s">
        <v>50181</v>
      </c>
      <c r="M7581" t="s">
        <v>112315</v>
      </c>
      <c r="N7581" t="s">
        <v>159</v>
      </c>
      <c r="O7581" s="3" t="s">
        <v>50182</v>
      </c>
      <c r="P7581" t="s">
        <v>159</v>
      </c>
      <c r="Q7581" t="s">
        <v>159</v>
      </c>
      <c r="R7581" t="s">
        <v>50182</v>
      </c>
      <c r="S7581" s="4" t="str">
        <f t="shared" si="118"/>
        <v>2003</v>
      </c>
    </row>
    <row r="7582" spans="1:19" hidden="1" x14ac:dyDescent="0.35">
      <c r="A7582" t="s">
        <v>50178</v>
      </c>
      <c r="B7582" t="s">
        <v>50179</v>
      </c>
      <c r="C7582" t="s">
        <v>50183</v>
      </c>
      <c r="D7582">
        <v>218267891</v>
      </c>
      <c r="E7582" t="s">
        <v>50184</v>
      </c>
      <c r="F7582" t="s">
        <v>50185</v>
      </c>
      <c r="I7582" t="s">
        <v>50186</v>
      </c>
      <c r="J7582" t="s">
        <v>50187</v>
      </c>
      <c r="M7582" t="s">
        <v>112315</v>
      </c>
      <c r="N7582" t="s">
        <v>159</v>
      </c>
      <c r="O7582" s="3" t="s">
        <v>50188</v>
      </c>
      <c r="P7582" t="s">
        <v>159</v>
      </c>
      <c r="Q7582" t="s">
        <v>159</v>
      </c>
      <c r="R7582" t="s">
        <v>50188</v>
      </c>
      <c r="S7582" s="4" t="str">
        <f t="shared" si="118"/>
        <v>2003</v>
      </c>
    </row>
    <row r="7583" spans="1:19" hidden="1" x14ac:dyDescent="0.35">
      <c r="A7583" t="s">
        <v>50184</v>
      </c>
      <c r="B7583" t="s">
        <v>50185</v>
      </c>
      <c r="C7583" t="s">
        <v>50189</v>
      </c>
      <c r="D7583" t="s">
        <v>50190</v>
      </c>
      <c r="E7583" t="s">
        <v>50191</v>
      </c>
      <c r="F7583" t="s">
        <v>50192</v>
      </c>
      <c r="I7583" t="s">
        <v>50193</v>
      </c>
      <c r="J7583" t="s">
        <v>50194</v>
      </c>
      <c r="M7583" t="s">
        <v>112315</v>
      </c>
      <c r="N7583" t="s">
        <v>159</v>
      </c>
      <c r="O7583" s="3" t="s">
        <v>50195</v>
      </c>
      <c r="P7583" t="s">
        <v>159</v>
      </c>
      <c r="Q7583" t="s">
        <v>159</v>
      </c>
      <c r="R7583" t="s">
        <v>50195</v>
      </c>
      <c r="S7583" s="4" t="str">
        <f t="shared" si="118"/>
        <v>2003</v>
      </c>
    </row>
    <row r="7584" spans="1:19" hidden="1" x14ac:dyDescent="0.35">
      <c r="A7584" t="s">
        <v>50191</v>
      </c>
      <c r="B7584" t="s">
        <v>50192</v>
      </c>
      <c r="C7584" t="s">
        <v>50196</v>
      </c>
      <c r="D7584" t="s">
        <v>50197</v>
      </c>
      <c r="E7584" t="s">
        <v>50198</v>
      </c>
      <c r="F7584" t="s">
        <v>50199</v>
      </c>
      <c r="I7584" t="s">
        <v>22727</v>
      </c>
      <c r="J7584" t="s">
        <v>22728</v>
      </c>
      <c r="M7584" t="s">
        <v>112297</v>
      </c>
      <c r="N7584" t="s">
        <v>16314</v>
      </c>
      <c r="O7584" s="3" t="s">
        <v>50200</v>
      </c>
      <c r="P7584" t="s">
        <v>16314</v>
      </c>
      <c r="Q7584" t="s">
        <v>16314</v>
      </c>
      <c r="R7584" t="s">
        <v>50200</v>
      </c>
      <c r="S7584" s="4" t="str">
        <f t="shared" si="118"/>
        <v>2003</v>
      </c>
    </row>
    <row r="7585" spans="1:19" hidden="1" x14ac:dyDescent="0.35">
      <c r="A7585" t="s">
        <v>50198</v>
      </c>
      <c r="B7585" t="s">
        <v>50199</v>
      </c>
      <c r="C7585" t="s">
        <v>50201</v>
      </c>
      <c r="D7585" t="s">
        <v>50202</v>
      </c>
      <c r="E7585" t="s">
        <v>50203</v>
      </c>
      <c r="F7585" t="s">
        <v>50204</v>
      </c>
      <c r="I7585" t="s">
        <v>50205</v>
      </c>
      <c r="J7585" t="s">
        <v>50206</v>
      </c>
      <c r="M7585" t="s">
        <v>112297</v>
      </c>
      <c r="N7585" t="s">
        <v>124</v>
      </c>
      <c r="O7585" s="3" t="s">
        <v>50207</v>
      </c>
      <c r="P7585" t="s">
        <v>124</v>
      </c>
      <c r="Q7585" t="s">
        <v>124</v>
      </c>
      <c r="R7585" t="s">
        <v>50207</v>
      </c>
      <c r="S7585" s="4" t="str">
        <f t="shared" si="118"/>
        <v>2003</v>
      </c>
    </row>
    <row r="7586" spans="1:19" hidden="1" x14ac:dyDescent="0.35">
      <c r="A7586" t="s">
        <v>50203</v>
      </c>
      <c r="B7586" t="s">
        <v>50204</v>
      </c>
      <c r="C7586" t="s">
        <v>50208</v>
      </c>
      <c r="D7586" t="s">
        <v>50209</v>
      </c>
      <c r="E7586" t="s">
        <v>50210</v>
      </c>
      <c r="F7586" t="s">
        <v>50211</v>
      </c>
      <c r="I7586" t="s">
        <v>50212</v>
      </c>
      <c r="J7586" t="s">
        <v>50213</v>
      </c>
      <c r="M7586" t="s">
        <v>112315</v>
      </c>
      <c r="N7586" t="s">
        <v>159</v>
      </c>
      <c r="O7586" s="3" t="s">
        <v>50214</v>
      </c>
      <c r="P7586" t="s">
        <v>159</v>
      </c>
      <c r="Q7586" t="s">
        <v>159</v>
      </c>
      <c r="R7586" t="s">
        <v>50214</v>
      </c>
      <c r="S7586" s="4" t="str">
        <f t="shared" si="118"/>
        <v>2003</v>
      </c>
    </row>
    <row r="7587" spans="1:19" hidden="1" x14ac:dyDescent="0.35">
      <c r="A7587" t="s">
        <v>50210</v>
      </c>
      <c r="B7587" t="s">
        <v>50211</v>
      </c>
      <c r="C7587" t="s">
        <v>50215</v>
      </c>
      <c r="D7587" t="s">
        <v>50216</v>
      </c>
      <c r="E7587" t="s">
        <v>50217</v>
      </c>
      <c r="F7587" t="s">
        <v>50218</v>
      </c>
      <c r="I7587" t="s">
        <v>50219</v>
      </c>
      <c r="J7587" t="s">
        <v>50220</v>
      </c>
      <c r="M7587" t="s">
        <v>112315</v>
      </c>
      <c r="N7587" t="s">
        <v>159</v>
      </c>
      <c r="O7587" s="3" t="s">
        <v>50221</v>
      </c>
      <c r="P7587" t="s">
        <v>159</v>
      </c>
      <c r="Q7587" t="s">
        <v>159</v>
      </c>
      <c r="R7587" t="s">
        <v>50221</v>
      </c>
      <c r="S7587" s="4" t="str">
        <f t="shared" si="118"/>
        <v>2003</v>
      </c>
    </row>
    <row r="7588" spans="1:19" ht="362.5" hidden="1" x14ac:dyDescent="0.35">
      <c r="A7588" t="s">
        <v>50217</v>
      </c>
      <c r="B7588" t="s">
        <v>50218</v>
      </c>
      <c r="C7588" t="s">
        <v>50222</v>
      </c>
      <c r="D7588" t="s">
        <v>50223</v>
      </c>
      <c r="E7588" t="s">
        <v>50224</v>
      </c>
      <c r="F7588" t="s">
        <v>50225</v>
      </c>
      <c r="I7588" t="s">
        <v>50226</v>
      </c>
      <c r="J7588" t="s">
        <v>50227</v>
      </c>
      <c r="K7588" s="2" t="s">
        <v>50228</v>
      </c>
      <c r="M7588" t="s">
        <v>112315</v>
      </c>
      <c r="N7588" t="s">
        <v>159</v>
      </c>
      <c r="O7588" s="3" t="s">
        <v>50229</v>
      </c>
      <c r="P7588" t="s">
        <v>159</v>
      </c>
      <c r="Q7588" t="s">
        <v>159</v>
      </c>
      <c r="R7588" t="s">
        <v>50229</v>
      </c>
      <c r="S7588" s="4" t="str">
        <f t="shared" si="118"/>
        <v>2003</v>
      </c>
    </row>
    <row r="7589" spans="1:19" hidden="1" x14ac:dyDescent="0.35">
      <c r="A7589" t="s">
        <v>50224</v>
      </c>
      <c r="B7589" t="s">
        <v>50225</v>
      </c>
      <c r="C7589" t="s">
        <v>50230</v>
      </c>
      <c r="D7589" t="s">
        <v>50231</v>
      </c>
      <c r="E7589" t="s">
        <v>50232</v>
      </c>
      <c r="F7589" t="s">
        <v>50233</v>
      </c>
      <c r="I7589" t="s">
        <v>50234</v>
      </c>
      <c r="J7589" t="s">
        <v>50235</v>
      </c>
      <c r="M7589" t="s">
        <v>112297</v>
      </c>
      <c r="N7589" t="s">
        <v>124</v>
      </c>
      <c r="O7589" s="3" t="s">
        <v>50236</v>
      </c>
      <c r="P7589" t="s">
        <v>124</v>
      </c>
      <c r="Q7589" t="s">
        <v>124</v>
      </c>
      <c r="R7589" t="s">
        <v>50236</v>
      </c>
      <c r="S7589" s="4" t="str">
        <f t="shared" si="118"/>
        <v>2003</v>
      </c>
    </row>
    <row r="7590" spans="1:19" hidden="1" x14ac:dyDescent="0.35">
      <c r="A7590" t="s">
        <v>50232</v>
      </c>
      <c r="B7590" t="s">
        <v>50233</v>
      </c>
      <c r="C7590" t="s">
        <v>50237</v>
      </c>
      <c r="D7590" t="s">
        <v>50238</v>
      </c>
      <c r="E7590" t="s">
        <v>50239</v>
      </c>
      <c r="F7590" t="s">
        <v>50240</v>
      </c>
      <c r="I7590" t="s">
        <v>50241</v>
      </c>
      <c r="J7590" t="s">
        <v>50242</v>
      </c>
      <c r="M7590" t="s">
        <v>112298</v>
      </c>
      <c r="N7590" t="s">
        <v>28</v>
      </c>
      <c r="O7590" s="3" t="s">
        <v>50243</v>
      </c>
      <c r="P7590" t="s">
        <v>16314</v>
      </c>
      <c r="Q7590" t="s">
        <v>16314</v>
      </c>
      <c r="R7590" t="s">
        <v>50243</v>
      </c>
      <c r="S7590" s="4" t="str">
        <f t="shared" si="118"/>
        <v>2003</v>
      </c>
    </row>
    <row r="7591" spans="1:19" hidden="1" x14ac:dyDescent="0.35">
      <c r="A7591" t="s">
        <v>50239</v>
      </c>
      <c r="B7591" t="s">
        <v>50240</v>
      </c>
      <c r="C7591" t="s">
        <v>50244</v>
      </c>
      <c r="D7591" t="s">
        <v>50245</v>
      </c>
      <c r="E7591" t="s">
        <v>50246</v>
      </c>
      <c r="F7591" t="s">
        <v>50247</v>
      </c>
      <c r="I7591" t="s">
        <v>50248</v>
      </c>
      <c r="J7591" t="s">
        <v>50249</v>
      </c>
      <c r="M7591" t="s">
        <v>112298</v>
      </c>
      <c r="N7591" t="s">
        <v>28</v>
      </c>
      <c r="O7591" s="3" t="s">
        <v>50250</v>
      </c>
      <c r="P7591" t="s">
        <v>16314</v>
      </c>
      <c r="Q7591" t="s">
        <v>16314</v>
      </c>
      <c r="R7591" t="s">
        <v>50250</v>
      </c>
      <c r="S7591" s="4" t="str">
        <f t="shared" si="118"/>
        <v>2003</v>
      </c>
    </row>
    <row r="7592" spans="1:19" hidden="1" x14ac:dyDescent="0.35">
      <c r="A7592" t="s">
        <v>50246</v>
      </c>
      <c r="B7592" t="s">
        <v>50247</v>
      </c>
      <c r="C7592" t="s">
        <v>50251</v>
      </c>
      <c r="D7592" t="s">
        <v>50252</v>
      </c>
      <c r="E7592" t="s">
        <v>50253</v>
      </c>
      <c r="F7592" t="s">
        <v>50254</v>
      </c>
      <c r="I7592" t="s">
        <v>50255</v>
      </c>
      <c r="J7592" t="s">
        <v>50256</v>
      </c>
      <c r="M7592" t="s">
        <v>112297</v>
      </c>
      <c r="N7592" t="s">
        <v>124</v>
      </c>
      <c r="O7592" s="3" t="s">
        <v>50257</v>
      </c>
      <c r="P7592" t="s">
        <v>124</v>
      </c>
      <c r="Q7592" t="s">
        <v>124</v>
      </c>
      <c r="R7592" t="s">
        <v>50257</v>
      </c>
      <c r="S7592" s="4" t="str">
        <f t="shared" si="118"/>
        <v>2003</v>
      </c>
    </row>
    <row r="7593" spans="1:19" hidden="1" x14ac:dyDescent="0.35">
      <c r="A7593" t="s">
        <v>50253</v>
      </c>
      <c r="B7593" t="s">
        <v>50254</v>
      </c>
      <c r="C7593" t="s">
        <v>50258</v>
      </c>
      <c r="D7593" t="s">
        <v>50259</v>
      </c>
      <c r="E7593" t="s">
        <v>50260</v>
      </c>
      <c r="F7593" t="s">
        <v>50261</v>
      </c>
      <c r="I7593" t="s">
        <v>50262</v>
      </c>
      <c r="J7593" t="s">
        <v>50263</v>
      </c>
      <c r="M7593" t="s">
        <v>112297</v>
      </c>
      <c r="N7593" t="s">
        <v>124</v>
      </c>
      <c r="O7593" s="3" t="s">
        <v>50264</v>
      </c>
      <c r="P7593" t="s">
        <v>124</v>
      </c>
      <c r="Q7593" t="s">
        <v>124</v>
      </c>
      <c r="R7593" t="s">
        <v>50264</v>
      </c>
      <c r="S7593" s="4" t="str">
        <f t="shared" si="118"/>
        <v>2003</v>
      </c>
    </row>
    <row r="7594" spans="1:19" hidden="1" x14ac:dyDescent="0.35">
      <c r="A7594" t="s">
        <v>50260</v>
      </c>
      <c r="B7594" t="s">
        <v>50261</v>
      </c>
      <c r="C7594" t="s">
        <v>50265</v>
      </c>
      <c r="D7594" t="s">
        <v>50266</v>
      </c>
      <c r="E7594" t="s">
        <v>50267</v>
      </c>
      <c r="F7594" t="s">
        <v>50268</v>
      </c>
      <c r="I7594" t="s">
        <v>50269</v>
      </c>
      <c r="J7594" t="s">
        <v>50270</v>
      </c>
      <c r="M7594" t="s">
        <v>112297</v>
      </c>
      <c r="N7594" t="s">
        <v>124</v>
      </c>
      <c r="O7594" s="3" t="s">
        <v>50271</v>
      </c>
      <c r="P7594" t="s">
        <v>124</v>
      </c>
      <c r="Q7594" t="s">
        <v>124</v>
      </c>
      <c r="R7594" t="s">
        <v>50271</v>
      </c>
      <c r="S7594" s="4" t="str">
        <f t="shared" si="118"/>
        <v>2003</v>
      </c>
    </row>
    <row r="7595" spans="1:19" hidden="1" x14ac:dyDescent="0.35">
      <c r="A7595" t="s">
        <v>50267</v>
      </c>
      <c r="B7595" t="s">
        <v>50268</v>
      </c>
      <c r="C7595" t="s">
        <v>50272</v>
      </c>
      <c r="D7595" t="s">
        <v>50273</v>
      </c>
      <c r="E7595" t="s">
        <v>50274</v>
      </c>
      <c r="F7595" t="s">
        <v>50275</v>
      </c>
      <c r="I7595" t="s">
        <v>50276</v>
      </c>
      <c r="J7595" t="s">
        <v>50277</v>
      </c>
      <c r="M7595" t="s">
        <v>112307</v>
      </c>
      <c r="N7595" t="s">
        <v>49299</v>
      </c>
      <c r="O7595" s="3" t="s">
        <v>50278</v>
      </c>
      <c r="P7595" t="s">
        <v>49299</v>
      </c>
      <c r="Q7595" t="s">
        <v>49299</v>
      </c>
      <c r="R7595" t="s">
        <v>50278</v>
      </c>
      <c r="S7595" s="4" t="str">
        <f t="shared" si="118"/>
        <v>2003</v>
      </c>
    </row>
    <row r="7596" spans="1:19" hidden="1" x14ac:dyDescent="0.35">
      <c r="A7596" t="s">
        <v>50274</v>
      </c>
      <c r="B7596" t="s">
        <v>50275</v>
      </c>
      <c r="C7596" t="s">
        <v>50279</v>
      </c>
      <c r="D7596" t="s">
        <v>50280</v>
      </c>
      <c r="E7596" t="s">
        <v>50281</v>
      </c>
      <c r="F7596" t="s">
        <v>50282</v>
      </c>
      <c r="I7596" t="s">
        <v>50283</v>
      </c>
      <c r="J7596" t="s">
        <v>50284</v>
      </c>
      <c r="M7596" t="s">
        <v>112307</v>
      </c>
      <c r="N7596" t="s">
        <v>49299</v>
      </c>
      <c r="O7596" s="3" t="s">
        <v>50285</v>
      </c>
      <c r="P7596" t="s">
        <v>49299</v>
      </c>
      <c r="Q7596" t="s">
        <v>49299</v>
      </c>
      <c r="R7596" t="s">
        <v>50285</v>
      </c>
      <c r="S7596" s="4" t="str">
        <f t="shared" si="118"/>
        <v>2003</v>
      </c>
    </row>
    <row r="7597" spans="1:19" hidden="1" x14ac:dyDescent="0.35">
      <c r="A7597" t="s">
        <v>50281</v>
      </c>
      <c r="B7597" t="s">
        <v>50282</v>
      </c>
      <c r="C7597" t="s">
        <v>50286</v>
      </c>
      <c r="D7597" t="s">
        <v>50287</v>
      </c>
      <c r="E7597" t="s">
        <v>50288</v>
      </c>
      <c r="F7597" t="s">
        <v>50289</v>
      </c>
      <c r="I7597" t="s">
        <v>50290</v>
      </c>
      <c r="J7597" t="s">
        <v>50291</v>
      </c>
      <c r="M7597" t="s">
        <v>112307</v>
      </c>
      <c r="N7597" t="s">
        <v>49299</v>
      </c>
      <c r="O7597" s="3" t="s">
        <v>50292</v>
      </c>
      <c r="P7597" t="s">
        <v>49299</v>
      </c>
      <c r="Q7597" t="s">
        <v>49299</v>
      </c>
      <c r="R7597" t="s">
        <v>50292</v>
      </c>
      <c r="S7597" s="4" t="str">
        <f t="shared" si="118"/>
        <v>2003</v>
      </c>
    </row>
    <row r="7598" spans="1:19" hidden="1" x14ac:dyDescent="0.35">
      <c r="A7598" t="s">
        <v>50288</v>
      </c>
      <c r="B7598" t="s">
        <v>50289</v>
      </c>
      <c r="C7598" t="s">
        <v>50293</v>
      </c>
      <c r="D7598" t="s">
        <v>50294</v>
      </c>
      <c r="E7598" t="s">
        <v>50295</v>
      </c>
      <c r="F7598" t="s">
        <v>50296</v>
      </c>
      <c r="I7598" t="s">
        <v>2301</v>
      </c>
      <c r="J7598" t="s">
        <v>2302</v>
      </c>
      <c r="M7598" t="s">
        <v>112307</v>
      </c>
      <c r="N7598" t="s">
        <v>49299</v>
      </c>
      <c r="O7598" s="3" t="s">
        <v>50297</v>
      </c>
      <c r="P7598" t="s">
        <v>49299</v>
      </c>
      <c r="Q7598" t="s">
        <v>49299</v>
      </c>
      <c r="R7598" t="s">
        <v>50297</v>
      </c>
      <c r="S7598" s="4" t="str">
        <f t="shared" si="118"/>
        <v>2003</v>
      </c>
    </row>
    <row r="7599" spans="1:19" hidden="1" x14ac:dyDescent="0.35">
      <c r="A7599" t="s">
        <v>50295</v>
      </c>
      <c r="B7599" t="s">
        <v>50296</v>
      </c>
      <c r="C7599" t="s">
        <v>50298</v>
      </c>
      <c r="D7599" t="s">
        <v>50299</v>
      </c>
      <c r="E7599" t="s">
        <v>50300</v>
      </c>
      <c r="F7599" t="s">
        <v>50301</v>
      </c>
      <c r="I7599" t="s">
        <v>50302</v>
      </c>
      <c r="J7599" t="s">
        <v>50303</v>
      </c>
      <c r="M7599" t="s">
        <v>112307</v>
      </c>
      <c r="N7599" t="s">
        <v>49299</v>
      </c>
      <c r="O7599" s="3" t="s">
        <v>50304</v>
      </c>
      <c r="P7599" t="s">
        <v>49299</v>
      </c>
      <c r="Q7599" t="s">
        <v>49299</v>
      </c>
      <c r="R7599" t="s">
        <v>50304</v>
      </c>
      <c r="S7599" s="4" t="str">
        <f t="shared" si="118"/>
        <v>2003</v>
      </c>
    </row>
    <row r="7600" spans="1:19" hidden="1" x14ac:dyDescent="0.35">
      <c r="A7600" t="s">
        <v>50300</v>
      </c>
      <c r="B7600" t="s">
        <v>50301</v>
      </c>
      <c r="C7600" t="s">
        <v>50305</v>
      </c>
      <c r="D7600" t="s">
        <v>50306</v>
      </c>
      <c r="E7600" t="s">
        <v>50307</v>
      </c>
      <c r="F7600" t="s">
        <v>50308</v>
      </c>
      <c r="I7600" t="s">
        <v>50309</v>
      </c>
      <c r="J7600" t="s">
        <v>50310</v>
      </c>
      <c r="M7600" t="s">
        <v>112315</v>
      </c>
      <c r="N7600" t="s">
        <v>159</v>
      </c>
      <c r="O7600" s="3" t="s">
        <v>50311</v>
      </c>
      <c r="P7600" t="s">
        <v>159</v>
      </c>
      <c r="Q7600" t="s">
        <v>159</v>
      </c>
      <c r="R7600" t="s">
        <v>50311</v>
      </c>
      <c r="S7600" s="4" t="str">
        <f t="shared" si="118"/>
        <v>2003</v>
      </c>
    </row>
    <row r="7601" spans="1:19" hidden="1" x14ac:dyDescent="0.35">
      <c r="A7601" t="s">
        <v>50307</v>
      </c>
      <c r="B7601" t="s">
        <v>50308</v>
      </c>
      <c r="C7601" t="s">
        <v>50312</v>
      </c>
      <c r="D7601" t="s">
        <v>50313</v>
      </c>
      <c r="E7601" t="s">
        <v>50314</v>
      </c>
      <c r="F7601" t="s">
        <v>50315</v>
      </c>
      <c r="I7601" t="s">
        <v>50316</v>
      </c>
      <c r="J7601" t="s">
        <v>50317</v>
      </c>
      <c r="M7601" t="s">
        <v>112297</v>
      </c>
      <c r="N7601" t="s">
        <v>124</v>
      </c>
      <c r="O7601" s="3" t="s">
        <v>50318</v>
      </c>
      <c r="P7601" t="s">
        <v>124</v>
      </c>
      <c r="Q7601" t="s">
        <v>124</v>
      </c>
      <c r="R7601" t="s">
        <v>50318</v>
      </c>
      <c r="S7601" s="4" t="str">
        <f t="shared" si="118"/>
        <v>2003</v>
      </c>
    </row>
    <row r="7602" spans="1:19" hidden="1" x14ac:dyDescent="0.35">
      <c r="A7602" t="s">
        <v>50314</v>
      </c>
      <c r="B7602" t="s">
        <v>50315</v>
      </c>
      <c r="C7602" t="s">
        <v>50319</v>
      </c>
      <c r="D7602" t="s">
        <v>50320</v>
      </c>
      <c r="E7602" t="s">
        <v>50321</v>
      </c>
      <c r="F7602" t="s">
        <v>50322</v>
      </c>
      <c r="I7602" t="s">
        <v>50323</v>
      </c>
      <c r="J7602" t="s">
        <v>50324</v>
      </c>
      <c r="M7602" t="s">
        <v>112297</v>
      </c>
      <c r="N7602" t="s">
        <v>124</v>
      </c>
      <c r="O7602" s="3" t="s">
        <v>50325</v>
      </c>
      <c r="P7602" t="s">
        <v>124</v>
      </c>
      <c r="Q7602" t="s">
        <v>124</v>
      </c>
      <c r="R7602" t="s">
        <v>50325</v>
      </c>
      <c r="S7602" s="4" t="str">
        <f t="shared" si="118"/>
        <v>2003</v>
      </c>
    </row>
    <row r="7603" spans="1:19" hidden="1" x14ac:dyDescent="0.35">
      <c r="A7603" t="s">
        <v>50321</v>
      </c>
      <c r="B7603" t="s">
        <v>50322</v>
      </c>
      <c r="C7603" t="s">
        <v>50326</v>
      </c>
      <c r="D7603" t="s">
        <v>50327</v>
      </c>
      <c r="E7603" t="s">
        <v>50328</v>
      </c>
      <c r="F7603" t="s">
        <v>50329</v>
      </c>
      <c r="I7603" t="s">
        <v>50330</v>
      </c>
      <c r="J7603" t="s">
        <v>50331</v>
      </c>
      <c r="M7603" t="s">
        <v>112298</v>
      </c>
      <c r="N7603" t="s">
        <v>28</v>
      </c>
      <c r="O7603" s="3" t="s">
        <v>50332</v>
      </c>
      <c r="P7603" t="s">
        <v>16314</v>
      </c>
      <c r="Q7603" t="s">
        <v>16314</v>
      </c>
      <c r="R7603" t="s">
        <v>50332</v>
      </c>
      <c r="S7603" s="4" t="str">
        <f t="shared" si="118"/>
        <v>2003</v>
      </c>
    </row>
    <row r="7604" spans="1:19" hidden="1" x14ac:dyDescent="0.35">
      <c r="A7604" t="s">
        <v>50328</v>
      </c>
      <c r="B7604" t="s">
        <v>50329</v>
      </c>
      <c r="C7604" t="s">
        <v>50333</v>
      </c>
      <c r="D7604" t="s">
        <v>50334</v>
      </c>
      <c r="E7604" t="s">
        <v>50335</v>
      </c>
      <c r="F7604" t="s">
        <v>50336</v>
      </c>
      <c r="I7604" t="s">
        <v>50337</v>
      </c>
      <c r="J7604" t="s">
        <v>50338</v>
      </c>
      <c r="M7604" t="s">
        <v>112298</v>
      </c>
      <c r="N7604" t="s">
        <v>28</v>
      </c>
      <c r="O7604" s="3" t="s">
        <v>50339</v>
      </c>
      <c r="P7604" t="s">
        <v>16314</v>
      </c>
      <c r="Q7604" t="s">
        <v>16314</v>
      </c>
      <c r="R7604" t="s">
        <v>50339</v>
      </c>
      <c r="S7604" s="4" t="str">
        <f t="shared" si="118"/>
        <v>2003</v>
      </c>
    </row>
    <row r="7605" spans="1:19" hidden="1" x14ac:dyDescent="0.35">
      <c r="A7605" t="s">
        <v>50335</v>
      </c>
      <c r="B7605" t="s">
        <v>50336</v>
      </c>
      <c r="C7605" t="s">
        <v>50340</v>
      </c>
      <c r="D7605" t="s">
        <v>50341</v>
      </c>
      <c r="E7605" t="s">
        <v>50342</v>
      </c>
      <c r="F7605" t="s">
        <v>50343</v>
      </c>
      <c r="I7605" t="s">
        <v>50344</v>
      </c>
      <c r="J7605" t="s">
        <v>50345</v>
      </c>
      <c r="M7605" t="s">
        <v>112297</v>
      </c>
      <c r="N7605" t="s">
        <v>124</v>
      </c>
      <c r="O7605" s="3" t="s">
        <v>50346</v>
      </c>
      <c r="P7605" t="s">
        <v>124</v>
      </c>
      <c r="Q7605" t="s">
        <v>124</v>
      </c>
      <c r="R7605" t="s">
        <v>50346</v>
      </c>
      <c r="S7605" s="4" t="str">
        <f t="shared" si="118"/>
        <v>2003</v>
      </c>
    </row>
    <row r="7606" spans="1:19" hidden="1" x14ac:dyDescent="0.35">
      <c r="A7606" t="s">
        <v>50342</v>
      </c>
      <c r="B7606" t="s">
        <v>50343</v>
      </c>
      <c r="C7606" t="s">
        <v>50347</v>
      </c>
      <c r="D7606" t="s">
        <v>50348</v>
      </c>
      <c r="E7606" t="s">
        <v>50349</v>
      </c>
      <c r="F7606" t="s">
        <v>50350</v>
      </c>
      <c r="I7606" t="s">
        <v>512</v>
      </c>
      <c r="J7606" t="s">
        <v>512</v>
      </c>
      <c r="M7606" t="s">
        <v>112297</v>
      </c>
      <c r="N7606" t="s">
        <v>124</v>
      </c>
      <c r="O7606" s="3" t="s">
        <v>50351</v>
      </c>
      <c r="P7606" t="s">
        <v>124</v>
      </c>
      <c r="Q7606" t="s">
        <v>124</v>
      </c>
      <c r="R7606" t="s">
        <v>50351</v>
      </c>
      <c r="S7606" s="4" t="str">
        <f t="shared" si="118"/>
        <v>2003</v>
      </c>
    </row>
    <row r="7607" spans="1:19" hidden="1" x14ac:dyDescent="0.35">
      <c r="A7607" t="s">
        <v>50349</v>
      </c>
      <c r="B7607" t="s">
        <v>50350</v>
      </c>
      <c r="C7607" t="s">
        <v>50352</v>
      </c>
      <c r="D7607" t="s">
        <v>50353</v>
      </c>
      <c r="E7607" t="s">
        <v>50354</v>
      </c>
      <c r="F7607" t="s">
        <v>50355</v>
      </c>
      <c r="I7607" t="s">
        <v>50356</v>
      </c>
      <c r="J7607" t="s">
        <v>50357</v>
      </c>
      <c r="M7607" t="s">
        <v>112298</v>
      </c>
      <c r="N7607" t="s">
        <v>28</v>
      </c>
      <c r="O7607" s="3" t="s">
        <v>50358</v>
      </c>
      <c r="P7607" t="s">
        <v>16314</v>
      </c>
      <c r="Q7607" t="s">
        <v>16314</v>
      </c>
      <c r="R7607" t="s">
        <v>50358</v>
      </c>
      <c r="S7607" s="4" t="str">
        <f t="shared" si="118"/>
        <v>2003</v>
      </c>
    </row>
    <row r="7608" spans="1:19" hidden="1" x14ac:dyDescent="0.35">
      <c r="A7608" t="s">
        <v>50354</v>
      </c>
      <c r="B7608" t="s">
        <v>50355</v>
      </c>
      <c r="C7608" t="s">
        <v>50359</v>
      </c>
      <c r="D7608" t="s">
        <v>50360</v>
      </c>
      <c r="E7608" t="s">
        <v>50361</v>
      </c>
      <c r="F7608" t="s">
        <v>50362</v>
      </c>
      <c r="I7608" t="s">
        <v>50363</v>
      </c>
      <c r="J7608" t="s">
        <v>50364</v>
      </c>
      <c r="M7608" t="s">
        <v>112297</v>
      </c>
      <c r="N7608" t="s">
        <v>16314</v>
      </c>
      <c r="O7608" s="3" t="s">
        <v>50365</v>
      </c>
      <c r="P7608" t="s">
        <v>16314</v>
      </c>
      <c r="Q7608" t="s">
        <v>16314</v>
      </c>
      <c r="R7608" t="s">
        <v>50365</v>
      </c>
      <c r="S7608" s="4" t="str">
        <f t="shared" si="118"/>
        <v>2003</v>
      </c>
    </row>
    <row r="7609" spans="1:19" hidden="1" x14ac:dyDescent="0.35">
      <c r="A7609" t="s">
        <v>50361</v>
      </c>
      <c r="B7609" t="s">
        <v>50362</v>
      </c>
      <c r="C7609" t="s">
        <v>50366</v>
      </c>
      <c r="D7609" t="s">
        <v>50367</v>
      </c>
      <c r="E7609" t="s">
        <v>50368</v>
      </c>
      <c r="F7609" t="s">
        <v>50369</v>
      </c>
      <c r="I7609" t="s">
        <v>22727</v>
      </c>
      <c r="J7609" t="s">
        <v>22728</v>
      </c>
      <c r="M7609" t="s">
        <v>112297</v>
      </c>
      <c r="N7609" t="s">
        <v>16314</v>
      </c>
      <c r="O7609" s="3" t="s">
        <v>50370</v>
      </c>
      <c r="P7609" t="s">
        <v>16314</v>
      </c>
      <c r="Q7609" t="s">
        <v>16314</v>
      </c>
      <c r="R7609" t="s">
        <v>50370</v>
      </c>
      <c r="S7609" s="4" t="str">
        <f t="shared" si="118"/>
        <v>2003</v>
      </c>
    </row>
    <row r="7610" spans="1:19" hidden="1" x14ac:dyDescent="0.35">
      <c r="A7610" t="s">
        <v>50368</v>
      </c>
      <c r="B7610" t="s">
        <v>50369</v>
      </c>
      <c r="C7610" t="s">
        <v>50371</v>
      </c>
      <c r="D7610" t="s">
        <v>50372</v>
      </c>
      <c r="E7610" t="s">
        <v>50373</v>
      </c>
      <c r="F7610" t="s">
        <v>50374</v>
      </c>
      <c r="I7610" t="s">
        <v>50375</v>
      </c>
      <c r="J7610" t="s">
        <v>50376</v>
      </c>
      <c r="M7610" t="s">
        <v>112297</v>
      </c>
      <c r="N7610" t="s">
        <v>124</v>
      </c>
      <c r="O7610" s="3" t="s">
        <v>50377</v>
      </c>
      <c r="P7610" t="s">
        <v>124</v>
      </c>
      <c r="Q7610" t="s">
        <v>124</v>
      </c>
      <c r="R7610" t="s">
        <v>50377</v>
      </c>
      <c r="S7610" s="4" t="str">
        <f t="shared" si="118"/>
        <v>2003</v>
      </c>
    </row>
    <row r="7611" spans="1:19" hidden="1" x14ac:dyDescent="0.35">
      <c r="A7611" t="s">
        <v>50373</v>
      </c>
      <c r="B7611" t="s">
        <v>50374</v>
      </c>
      <c r="C7611" t="s">
        <v>50378</v>
      </c>
      <c r="D7611" t="s">
        <v>50379</v>
      </c>
      <c r="E7611" t="s">
        <v>50380</v>
      </c>
      <c r="F7611" t="s">
        <v>50381</v>
      </c>
      <c r="I7611" t="s">
        <v>50382</v>
      </c>
      <c r="J7611" t="s">
        <v>50383</v>
      </c>
      <c r="M7611" t="s">
        <v>112298</v>
      </c>
      <c r="N7611" t="s">
        <v>28</v>
      </c>
      <c r="O7611" s="3" t="s">
        <v>50384</v>
      </c>
      <c r="P7611" t="s">
        <v>16314</v>
      </c>
      <c r="Q7611" t="s">
        <v>16314</v>
      </c>
      <c r="R7611" t="s">
        <v>50384</v>
      </c>
      <c r="S7611" s="4" t="str">
        <f t="shared" si="118"/>
        <v>2003</v>
      </c>
    </row>
    <row r="7612" spans="1:19" hidden="1" x14ac:dyDescent="0.35">
      <c r="A7612" t="s">
        <v>50380</v>
      </c>
      <c r="B7612" t="s">
        <v>50381</v>
      </c>
      <c r="C7612" t="s">
        <v>50385</v>
      </c>
      <c r="D7612" t="s">
        <v>50386</v>
      </c>
      <c r="E7612" t="s">
        <v>50387</v>
      </c>
      <c r="F7612" t="s">
        <v>50388</v>
      </c>
      <c r="I7612" t="s">
        <v>50389</v>
      </c>
      <c r="J7612" t="s">
        <v>50390</v>
      </c>
      <c r="M7612" t="s">
        <v>112297</v>
      </c>
      <c r="N7612" t="s">
        <v>16314</v>
      </c>
      <c r="O7612" s="3" t="s">
        <v>50391</v>
      </c>
      <c r="P7612" t="s">
        <v>16314</v>
      </c>
      <c r="Q7612" t="s">
        <v>16314</v>
      </c>
      <c r="R7612" t="s">
        <v>50391</v>
      </c>
      <c r="S7612" s="4" t="str">
        <f t="shared" si="118"/>
        <v>2003</v>
      </c>
    </row>
    <row r="7613" spans="1:19" hidden="1" x14ac:dyDescent="0.35">
      <c r="A7613" t="s">
        <v>50387</v>
      </c>
      <c r="B7613" t="s">
        <v>50388</v>
      </c>
      <c r="C7613" t="s">
        <v>50392</v>
      </c>
      <c r="D7613" t="s">
        <v>50393</v>
      </c>
      <c r="E7613" t="s">
        <v>50394</v>
      </c>
      <c r="F7613" t="s">
        <v>50395</v>
      </c>
      <c r="I7613" t="s">
        <v>50396</v>
      </c>
      <c r="J7613" t="s">
        <v>50397</v>
      </c>
      <c r="M7613" t="s">
        <v>112297</v>
      </c>
      <c r="N7613" t="s">
        <v>124</v>
      </c>
      <c r="O7613" s="3" t="s">
        <v>50398</v>
      </c>
      <c r="P7613" t="s">
        <v>124</v>
      </c>
      <c r="Q7613" t="s">
        <v>124</v>
      </c>
      <c r="R7613" t="s">
        <v>50398</v>
      </c>
      <c r="S7613" s="4" t="str">
        <f t="shared" si="118"/>
        <v>2003</v>
      </c>
    </row>
    <row r="7614" spans="1:19" ht="87" hidden="1" x14ac:dyDescent="0.35">
      <c r="A7614" t="s">
        <v>50394</v>
      </c>
      <c r="B7614" t="s">
        <v>50395</v>
      </c>
      <c r="C7614" t="s">
        <v>50399</v>
      </c>
      <c r="D7614" t="s">
        <v>50400</v>
      </c>
      <c r="E7614" t="s">
        <v>50401</v>
      </c>
      <c r="F7614" t="s">
        <v>50402</v>
      </c>
      <c r="I7614" t="s">
        <v>50403</v>
      </c>
      <c r="J7614" t="s">
        <v>50404</v>
      </c>
      <c r="K7614" s="2" t="s">
        <v>50405</v>
      </c>
      <c r="M7614" t="s">
        <v>112297</v>
      </c>
      <c r="N7614" t="s">
        <v>124</v>
      </c>
      <c r="O7614" s="3" t="s">
        <v>50406</v>
      </c>
      <c r="P7614" t="s">
        <v>124</v>
      </c>
      <c r="Q7614" t="s">
        <v>124</v>
      </c>
      <c r="R7614" t="s">
        <v>50406</v>
      </c>
      <c r="S7614" s="4" t="str">
        <f t="shared" si="118"/>
        <v>2003</v>
      </c>
    </row>
    <row r="7615" spans="1:19" hidden="1" x14ac:dyDescent="0.35">
      <c r="A7615" t="s">
        <v>50401</v>
      </c>
      <c r="B7615" t="s">
        <v>50402</v>
      </c>
      <c r="C7615" t="s">
        <v>50407</v>
      </c>
      <c r="D7615" t="s">
        <v>50408</v>
      </c>
      <c r="E7615" t="s">
        <v>50409</v>
      </c>
      <c r="F7615" t="s">
        <v>50410</v>
      </c>
      <c r="I7615" t="s">
        <v>50411</v>
      </c>
      <c r="J7615" t="s">
        <v>50412</v>
      </c>
      <c r="M7615" t="s">
        <v>112297</v>
      </c>
      <c r="N7615" t="s">
        <v>124</v>
      </c>
      <c r="O7615" s="3" t="s">
        <v>50413</v>
      </c>
      <c r="P7615" t="s">
        <v>124</v>
      </c>
      <c r="Q7615" t="s">
        <v>124</v>
      </c>
      <c r="R7615" t="s">
        <v>50413</v>
      </c>
      <c r="S7615" s="4" t="str">
        <f t="shared" si="118"/>
        <v>2003</v>
      </c>
    </row>
    <row r="7616" spans="1:19" hidden="1" x14ac:dyDescent="0.35">
      <c r="A7616" t="s">
        <v>50409</v>
      </c>
      <c r="B7616" t="s">
        <v>50410</v>
      </c>
      <c r="C7616" t="s">
        <v>50414</v>
      </c>
      <c r="D7616" t="s">
        <v>50415</v>
      </c>
      <c r="E7616" t="s">
        <v>50416</v>
      </c>
      <c r="F7616" t="s">
        <v>50417</v>
      </c>
      <c r="I7616" t="s">
        <v>50418</v>
      </c>
      <c r="J7616" t="s">
        <v>50419</v>
      </c>
      <c r="M7616" t="s">
        <v>112298</v>
      </c>
      <c r="N7616" t="s">
        <v>28</v>
      </c>
      <c r="O7616" s="3" t="s">
        <v>50420</v>
      </c>
      <c r="P7616" t="s">
        <v>16314</v>
      </c>
      <c r="Q7616" t="s">
        <v>16314</v>
      </c>
      <c r="R7616" t="s">
        <v>50420</v>
      </c>
      <c r="S7616" s="4" t="str">
        <f t="shared" si="118"/>
        <v>2003</v>
      </c>
    </row>
    <row r="7617" spans="1:19" hidden="1" x14ac:dyDescent="0.35">
      <c r="A7617" t="s">
        <v>50416</v>
      </c>
      <c r="B7617" t="s">
        <v>50417</v>
      </c>
      <c r="C7617" t="s">
        <v>50421</v>
      </c>
      <c r="D7617" t="s">
        <v>50422</v>
      </c>
      <c r="E7617" t="s">
        <v>50423</v>
      </c>
      <c r="F7617" t="s">
        <v>50424</v>
      </c>
      <c r="I7617" t="s">
        <v>50425</v>
      </c>
      <c r="J7617" t="s">
        <v>50426</v>
      </c>
      <c r="M7617" t="s">
        <v>112297</v>
      </c>
      <c r="N7617" t="s">
        <v>124</v>
      </c>
      <c r="O7617" s="3" t="s">
        <v>50427</v>
      </c>
      <c r="P7617" t="s">
        <v>124</v>
      </c>
      <c r="Q7617" t="s">
        <v>124</v>
      </c>
      <c r="R7617" t="s">
        <v>50427</v>
      </c>
      <c r="S7617" s="4" t="str">
        <f t="shared" si="118"/>
        <v>2003</v>
      </c>
    </row>
    <row r="7618" spans="1:19" hidden="1" x14ac:dyDescent="0.35">
      <c r="A7618" t="s">
        <v>50423</v>
      </c>
      <c r="B7618" t="s">
        <v>50424</v>
      </c>
      <c r="C7618" t="s">
        <v>50428</v>
      </c>
      <c r="D7618" t="s">
        <v>50429</v>
      </c>
      <c r="E7618" t="s">
        <v>50430</v>
      </c>
      <c r="F7618" t="s">
        <v>50431</v>
      </c>
      <c r="I7618" t="s">
        <v>50432</v>
      </c>
      <c r="J7618" t="s">
        <v>50433</v>
      </c>
      <c r="M7618" t="s">
        <v>112315</v>
      </c>
      <c r="N7618" t="s">
        <v>159</v>
      </c>
      <c r="O7618" s="3" t="s">
        <v>50434</v>
      </c>
      <c r="P7618" t="s">
        <v>159</v>
      </c>
      <c r="Q7618" t="s">
        <v>159</v>
      </c>
      <c r="R7618" t="s">
        <v>50434</v>
      </c>
      <c r="S7618" s="4" t="str">
        <f t="shared" si="118"/>
        <v>2003</v>
      </c>
    </row>
    <row r="7619" spans="1:19" hidden="1" x14ac:dyDescent="0.35">
      <c r="A7619" t="s">
        <v>50430</v>
      </c>
      <c r="B7619" t="s">
        <v>50431</v>
      </c>
      <c r="C7619" t="s">
        <v>50435</v>
      </c>
      <c r="D7619" t="s">
        <v>50436</v>
      </c>
      <c r="E7619" t="s">
        <v>50437</v>
      </c>
      <c r="F7619">
        <v>270843635</v>
      </c>
      <c r="I7619" t="s">
        <v>50438</v>
      </c>
      <c r="J7619" t="s">
        <v>50439</v>
      </c>
      <c r="M7619" t="s">
        <v>112315</v>
      </c>
      <c r="N7619" t="s">
        <v>159</v>
      </c>
      <c r="O7619" s="3" t="s">
        <v>50440</v>
      </c>
      <c r="P7619" t="s">
        <v>159</v>
      </c>
      <c r="Q7619" t="s">
        <v>159</v>
      </c>
      <c r="R7619" t="s">
        <v>50440</v>
      </c>
      <c r="S7619" s="4" t="str">
        <f t="shared" ref="S7619:S7682" si="119">LEFT(RIGHT(R7619,19),4)</f>
        <v>2003</v>
      </c>
    </row>
    <row r="7620" spans="1:19" hidden="1" x14ac:dyDescent="0.35">
      <c r="A7620" t="s">
        <v>50437</v>
      </c>
      <c r="B7620">
        <v>270843635</v>
      </c>
      <c r="C7620" t="s">
        <v>50441</v>
      </c>
      <c r="D7620" t="s">
        <v>50442</v>
      </c>
      <c r="E7620" t="s">
        <v>50443</v>
      </c>
      <c r="F7620" t="s">
        <v>50444</v>
      </c>
      <c r="I7620" t="s">
        <v>50445</v>
      </c>
      <c r="J7620" t="s">
        <v>50446</v>
      </c>
      <c r="M7620" t="s">
        <v>112315</v>
      </c>
      <c r="N7620" t="s">
        <v>159</v>
      </c>
      <c r="O7620" s="3" t="s">
        <v>50447</v>
      </c>
      <c r="P7620" t="s">
        <v>159</v>
      </c>
      <c r="Q7620" t="s">
        <v>159</v>
      </c>
      <c r="R7620" t="s">
        <v>50447</v>
      </c>
      <c r="S7620" s="4" t="str">
        <f t="shared" si="119"/>
        <v>2003</v>
      </c>
    </row>
    <row r="7621" spans="1:19" hidden="1" x14ac:dyDescent="0.35">
      <c r="A7621" t="s">
        <v>50443</v>
      </c>
      <c r="B7621" t="s">
        <v>50444</v>
      </c>
      <c r="C7621" t="s">
        <v>50448</v>
      </c>
      <c r="D7621" t="s">
        <v>50449</v>
      </c>
      <c r="E7621" t="s">
        <v>50450</v>
      </c>
      <c r="F7621" t="s">
        <v>50451</v>
      </c>
      <c r="I7621" t="s">
        <v>50452</v>
      </c>
      <c r="J7621" t="s">
        <v>50453</v>
      </c>
      <c r="M7621" t="s">
        <v>112315</v>
      </c>
      <c r="N7621" t="s">
        <v>159</v>
      </c>
      <c r="O7621" s="3" t="s">
        <v>50454</v>
      </c>
      <c r="P7621" t="s">
        <v>159</v>
      </c>
      <c r="Q7621" t="s">
        <v>159</v>
      </c>
      <c r="R7621" t="s">
        <v>50454</v>
      </c>
      <c r="S7621" s="4" t="str">
        <f t="shared" si="119"/>
        <v>2003</v>
      </c>
    </row>
    <row r="7622" spans="1:19" hidden="1" x14ac:dyDescent="0.35">
      <c r="A7622" t="s">
        <v>50450</v>
      </c>
      <c r="B7622" t="s">
        <v>50451</v>
      </c>
      <c r="C7622" t="s">
        <v>50455</v>
      </c>
      <c r="D7622" t="s">
        <v>50456</v>
      </c>
      <c r="E7622" t="s">
        <v>50457</v>
      </c>
      <c r="F7622">
        <v>80354441</v>
      </c>
      <c r="I7622" t="s">
        <v>50458</v>
      </c>
      <c r="J7622" t="s">
        <v>50459</v>
      </c>
      <c r="M7622" t="s">
        <v>112315</v>
      </c>
      <c r="N7622" t="s">
        <v>159</v>
      </c>
      <c r="O7622" s="3" t="s">
        <v>50460</v>
      </c>
      <c r="P7622" t="s">
        <v>159</v>
      </c>
      <c r="Q7622" t="s">
        <v>159</v>
      </c>
      <c r="R7622" t="s">
        <v>50460</v>
      </c>
      <c r="S7622" s="4" t="str">
        <f t="shared" si="119"/>
        <v>2003</v>
      </c>
    </row>
    <row r="7623" spans="1:19" hidden="1" x14ac:dyDescent="0.35">
      <c r="A7623" t="s">
        <v>50457</v>
      </c>
      <c r="B7623">
        <v>80354441</v>
      </c>
      <c r="C7623" t="s">
        <v>50461</v>
      </c>
      <c r="D7623" t="s">
        <v>50462</v>
      </c>
      <c r="E7623" t="s">
        <v>50463</v>
      </c>
      <c r="F7623" t="s">
        <v>50464</v>
      </c>
      <c r="I7623" t="s">
        <v>512</v>
      </c>
      <c r="J7623" t="s">
        <v>512</v>
      </c>
      <c r="M7623" t="s">
        <v>112297</v>
      </c>
      <c r="N7623" t="s">
        <v>124</v>
      </c>
      <c r="O7623" s="3" t="s">
        <v>50465</v>
      </c>
      <c r="P7623" t="s">
        <v>124</v>
      </c>
      <c r="Q7623" t="s">
        <v>124</v>
      </c>
      <c r="R7623" t="s">
        <v>50465</v>
      </c>
      <c r="S7623" s="4" t="str">
        <f t="shared" si="119"/>
        <v>2003</v>
      </c>
    </row>
    <row r="7624" spans="1:19" hidden="1" x14ac:dyDescent="0.35">
      <c r="A7624" t="s">
        <v>50463</v>
      </c>
      <c r="B7624" t="s">
        <v>50464</v>
      </c>
      <c r="C7624" t="s">
        <v>50466</v>
      </c>
      <c r="D7624" t="s">
        <v>50467</v>
      </c>
      <c r="E7624" t="s">
        <v>50468</v>
      </c>
      <c r="F7624" t="s">
        <v>50469</v>
      </c>
      <c r="I7624" t="s">
        <v>50470</v>
      </c>
      <c r="J7624" t="s">
        <v>50471</v>
      </c>
      <c r="M7624" t="s">
        <v>112315</v>
      </c>
      <c r="N7624" t="s">
        <v>159</v>
      </c>
      <c r="O7624" s="3" t="s">
        <v>50472</v>
      </c>
      <c r="P7624" t="s">
        <v>159</v>
      </c>
      <c r="Q7624" t="s">
        <v>159</v>
      </c>
      <c r="R7624" t="s">
        <v>50472</v>
      </c>
      <c r="S7624" s="4" t="str">
        <f t="shared" si="119"/>
        <v>2003</v>
      </c>
    </row>
    <row r="7625" spans="1:19" hidden="1" x14ac:dyDescent="0.35">
      <c r="A7625" t="s">
        <v>50468</v>
      </c>
      <c r="B7625" t="s">
        <v>50469</v>
      </c>
      <c r="C7625" t="s">
        <v>50473</v>
      </c>
      <c r="D7625" t="s">
        <v>50474</v>
      </c>
      <c r="E7625" t="s">
        <v>50475</v>
      </c>
      <c r="F7625" t="s">
        <v>50476</v>
      </c>
      <c r="I7625" t="s">
        <v>50477</v>
      </c>
      <c r="J7625" t="s">
        <v>50478</v>
      </c>
      <c r="M7625" t="s">
        <v>112315</v>
      </c>
      <c r="N7625" t="s">
        <v>159</v>
      </c>
      <c r="O7625" s="3" t="s">
        <v>50479</v>
      </c>
      <c r="P7625" t="s">
        <v>159</v>
      </c>
      <c r="Q7625" t="s">
        <v>159</v>
      </c>
      <c r="R7625" t="s">
        <v>50479</v>
      </c>
      <c r="S7625" s="4" t="str">
        <f t="shared" si="119"/>
        <v>2003</v>
      </c>
    </row>
    <row r="7626" spans="1:19" hidden="1" x14ac:dyDescent="0.35">
      <c r="A7626" t="s">
        <v>50475</v>
      </c>
      <c r="B7626" t="s">
        <v>50476</v>
      </c>
      <c r="C7626" t="s">
        <v>50480</v>
      </c>
      <c r="D7626" t="s">
        <v>50481</v>
      </c>
      <c r="E7626" t="s">
        <v>50482</v>
      </c>
      <c r="F7626" t="s">
        <v>50483</v>
      </c>
      <c r="I7626" t="s">
        <v>50484</v>
      </c>
      <c r="J7626" t="s">
        <v>50485</v>
      </c>
      <c r="M7626" t="s">
        <v>112315</v>
      </c>
      <c r="N7626" t="s">
        <v>159</v>
      </c>
      <c r="O7626" s="3" t="s">
        <v>50486</v>
      </c>
      <c r="P7626" t="s">
        <v>159</v>
      </c>
      <c r="Q7626" t="s">
        <v>159</v>
      </c>
      <c r="R7626" t="s">
        <v>50486</v>
      </c>
      <c r="S7626" s="4" t="str">
        <f t="shared" si="119"/>
        <v>2003</v>
      </c>
    </row>
    <row r="7627" spans="1:19" hidden="1" x14ac:dyDescent="0.35">
      <c r="A7627" t="s">
        <v>50482</v>
      </c>
      <c r="B7627" t="s">
        <v>50483</v>
      </c>
      <c r="C7627" t="s">
        <v>50487</v>
      </c>
      <c r="D7627" t="s">
        <v>50488</v>
      </c>
      <c r="E7627" t="s">
        <v>50489</v>
      </c>
      <c r="F7627" t="s">
        <v>50490</v>
      </c>
      <c r="I7627" t="s">
        <v>50491</v>
      </c>
      <c r="J7627" t="s">
        <v>50492</v>
      </c>
      <c r="M7627" t="s">
        <v>112315</v>
      </c>
      <c r="N7627" t="s">
        <v>159</v>
      </c>
      <c r="O7627" s="3" t="s">
        <v>50493</v>
      </c>
      <c r="P7627" t="s">
        <v>159</v>
      </c>
      <c r="Q7627" t="s">
        <v>159</v>
      </c>
      <c r="R7627" t="s">
        <v>50493</v>
      </c>
      <c r="S7627" s="4" t="str">
        <f t="shared" si="119"/>
        <v>2003</v>
      </c>
    </row>
    <row r="7628" spans="1:19" hidden="1" x14ac:dyDescent="0.35">
      <c r="A7628" t="s">
        <v>50489</v>
      </c>
      <c r="B7628" t="s">
        <v>50490</v>
      </c>
      <c r="C7628" t="s">
        <v>50494</v>
      </c>
      <c r="D7628" t="s">
        <v>50495</v>
      </c>
      <c r="E7628" t="s">
        <v>50496</v>
      </c>
      <c r="F7628" t="s">
        <v>50497</v>
      </c>
      <c r="I7628" t="s">
        <v>50498</v>
      </c>
      <c r="J7628" t="s">
        <v>50499</v>
      </c>
      <c r="M7628" t="s">
        <v>112315</v>
      </c>
      <c r="N7628" t="s">
        <v>159</v>
      </c>
      <c r="O7628" s="3" t="s">
        <v>50500</v>
      </c>
      <c r="P7628" t="s">
        <v>159</v>
      </c>
      <c r="Q7628" t="s">
        <v>159</v>
      </c>
      <c r="R7628" t="s">
        <v>50500</v>
      </c>
      <c r="S7628" s="4" t="str">
        <f t="shared" si="119"/>
        <v>2003</v>
      </c>
    </row>
    <row r="7629" spans="1:19" hidden="1" x14ac:dyDescent="0.35">
      <c r="A7629" t="s">
        <v>50496</v>
      </c>
      <c r="B7629" t="s">
        <v>50497</v>
      </c>
      <c r="C7629" t="s">
        <v>50501</v>
      </c>
      <c r="D7629">
        <v>497745504</v>
      </c>
      <c r="E7629" t="s">
        <v>50502</v>
      </c>
      <c r="F7629" t="s">
        <v>50503</v>
      </c>
      <c r="I7629" t="s">
        <v>50504</v>
      </c>
      <c r="J7629" t="s">
        <v>50505</v>
      </c>
      <c r="M7629" t="s">
        <v>112297</v>
      </c>
      <c r="N7629" t="s">
        <v>124</v>
      </c>
      <c r="O7629" s="3" t="s">
        <v>50506</v>
      </c>
      <c r="P7629" t="s">
        <v>124</v>
      </c>
      <c r="Q7629" t="s">
        <v>124</v>
      </c>
      <c r="R7629" t="s">
        <v>50506</v>
      </c>
      <c r="S7629" s="4" t="str">
        <f t="shared" si="119"/>
        <v>2003</v>
      </c>
    </row>
    <row r="7630" spans="1:19" hidden="1" x14ac:dyDescent="0.35">
      <c r="A7630" t="s">
        <v>50502</v>
      </c>
      <c r="B7630" t="s">
        <v>50503</v>
      </c>
      <c r="C7630" t="s">
        <v>50507</v>
      </c>
      <c r="D7630" t="s">
        <v>50508</v>
      </c>
      <c r="E7630" t="s">
        <v>50509</v>
      </c>
      <c r="F7630" t="s">
        <v>50510</v>
      </c>
      <c r="I7630" t="s">
        <v>50511</v>
      </c>
      <c r="J7630" t="s">
        <v>50512</v>
      </c>
      <c r="M7630" t="s">
        <v>112298</v>
      </c>
      <c r="N7630" t="s">
        <v>28</v>
      </c>
      <c r="O7630" s="3" t="s">
        <v>50513</v>
      </c>
      <c r="P7630" t="s">
        <v>16314</v>
      </c>
      <c r="Q7630" t="s">
        <v>16314</v>
      </c>
      <c r="R7630" t="s">
        <v>50513</v>
      </c>
      <c r="S7630" s="4" t="str">
        <f t="shared" si="119"/>
        <v>2003</v>
      </c>
    </row>
    <row r="7631" spans="1:19" hidden="1" x14ac:dyDescent="0.35">
      <c r="A7631" t="s">
        <v>50509</v>
      </c>
      <c r="B7631" t="s">
        <v>50510</v>
      </c>
      <c r="C7631" t="s">
        <v>50514</v>
      </c>
      <c r="D7631" t="s">
        <v>50515</v>
      </c>
      <c r="E7631" t="s">
        <v>50516</v>
      </c>
      <c r="F7631" t="s">
        <v>50517</v>
      </c>
      <c r="I7631" t="s">
        <v>50518</v>
      </c>
      <c r="J7631" t="s">
        <v>50519</v>
      </c>
      <c r="M7631" t="s">
        <v>112298</v>
      </c>
      <c r="N7631" t="s">
        <v>28</v>
      </c>
      <c r="O7631" s="3" t="s">
        <v>50520</v>
      </c>
      <c r="P7631" t="s">
        <v>16314</v>
      </c>
      <c r="Q7631" t="s">
        <v>16314</v>
      </c>
      <c r="R7631" t="s">
        <v>50520</v>
      </c>
      <c r="S7631" s="4" t="str">
        <f t="shared" si="119"/>
        <v>2003</v>
      </c>
    </row>
    <row r="7632" spans="1:19" hidden="1" x14ac:dyDescent="0.35">
      <c r="A7632" t="s">
        <v>50516</v>
      </c>
      <c r="B7632" t="s">
        <v>50517</v>
      </c>
      <c r="C7632" t="s">
        <v>50521</v>
      </c>
      <c r="D7632" t="s">
        <v>50522</v>
      </c>
      <c r="E7632" t="s">
        <v>50523</v>
      </c>
      <c r="F7632" t="s">
        <v>50524</v>
      </c>
      <c r="I7632" t="s">
        <v>50525</v>
      </c>
      <c r="J7632" t="s">
        <v>50526</v>
      </c>
      <c r="M7632" t="s">
        <v>112297</v>
      </c>
      <c r="N7632" t="s">
        <v>124</v>
      </c>
      <c r="O7632" s="3" t="s">
        <v>50527</v>
      </c>
      <c r="P7632" t="s">
        <v>124</v>
      </c>
      <c r="Q7632" t="s">
        <v>124</v>
      </c>
      <c r="R7632" t="s">
        <v>50527</v>
      </c>
      <c r="S7632" s="4" t="str">
        <f t="shared" si="119"/>
        <v>2003</v>
      </c>
    </row>
    <row r="7633" spans="1:19" hidden="1" x14ac:dyDescent="0.35">
      <c r="A7633" t="s">
        <v>50523</v>
      </c>
      <c r="B7633" t="s">
        <v>50524</v>
      </c>
      <c r="C7633" t="s">
        <v>50528</v>
      </c>
      <c r="D7633" t="s">
        <v>50529</v>
      </c>
      <c r="E7633" t="s">
        <v>50530</v>
      </c>
      <c r="F7633" t="s">
        <v>50531</v>
      </c>
      <c r="I7633" t="s">
        <v>50532</v>
      </c>
      <c r="J7633" t="s">
        <v>50533</v>
      </c>
      <c r="M7633" t="s">
        <v>112315</v>
      </c>
      <c r="N7633" t="s">
        <v>159</v>
      </c>
      <c r="O7633" s="3" t="s">
        <v>50534</v>
      </c>
      <c r="P7633" t="s">
        <v>159</v>
      </c>
      <c r="Q7633" t="s">
        <v>159</v>
      </c>
      <c r="R7633" t="s">
        <v>50534</v>
      </c>
      <c r="S7633" s="4" t="str">
        <f t="shared" si="119"/>
        <v>2003</v>
      </c>
    </row>
    <row r="7634" spans="1:19" hidden="1" x14ac:dyDescent="0.35">
      <c r="A7634" t="s">
        <v>50530</v>
      </c>
      <c r="B7634" t="s">
        <v>50531</v>
      </c>
      <c r="C7634" t="s">
        <v>50535</v>
      </c>
      <c r="D7634" t="s">
        <v>50536</v>
      </c>
      <c r="E7634" t="s">
        <v>50537</v>
      </c>
      <c r="F7634" t="s">
        <v>50538</v>
      </c>
      <c r="I7634" t="s">
        <v>50539</v>
      </c>
      <c r="J7634" t="s">
        <v>50540</v>
      </c>
      <c r="M7634" t="s">
        <v>112297</v>
      </c>
      <c r="N7634" t="s">
        <v>124</v>
      </c>
      <c r="O7634" s="3" t="s">
        <v>50541</v>
      </c>
      <c r="P7634" t="s">
        <v>124</v>
      </c>
      <c r="Q7634" t="s">
        <v>124</v>
      </c>
      <c r="R7634" t="s">
        <v>50541</v>
      </c>
      <c r="S7634" s="4" t="str">
        <f t="shared" si="119"/>
        <v>2003</v>
      </c>
    </row>
    <row r="7635" spans="1:19" hidden="1" x14ac:dyDescent="0.35">
      <c r="A7635" t="s">
        <v>50537</v>
      </c>
      <c r="B7635" t="s">
        <v>50538</v>
      </c>
      <c r="C7635" t="s">
        <v>50542</v>
      </c>
      <c r="D7635" t="s">
        <v>50543</v>
      </c>
      <c r="E7635" t="s">
        <v>50544</v>
      </c>
      <c r="F7635" t="s">
        <v>50545</v>
      </c>
      <c r="I7635" t="s">
        <v>50546</v>
      </c>
      <c r="J7635" t="s">
        <v>50547</v>
      </c>
      <c r="M7635" t="s">
        <v>112307</v>
      </c>
      <c r="N7635" t="s">
        <v>49299</v>
      </c>
      <c r="O7635" s="3" t="s">
        <v>50548</v>
      </c>
      <c r="P7635" t="s">
        <v>49299</v>
      </c>
      <c r="Q7635" t="s">
        <v>49299</v>
      </c>
      <c r="R7635" t="s">
        <v>50548</v>
      </c>
      <c r="S7635" s="4" t="str">
        <f t="shared" si="119"/>
        <v>2003</v>
      </c>
    </row>
    <row r="7636" spans="1:19" hidden="1" x14ac:dyDescent="0.35">
      <c r="A7636" t="s">
        <v>50544</v>
      </c>
      <c r="B7636" t="s">
        <v>50545</v>
      </c>
      <c r="C7636" t="s">
        <v>50549</v>
      </c>
      <c r="D7636" t="s">
        <v>50550</v>
      </c>
      <c r="E7636" t="s">
        <v>50551</v>
      </c>
      <c r="F7636" t="s">
        <v>50552</v>
      </c>
      <c r="I7636" t="s">
        <v>50553</v>
      </c>
      <c r="J7636" t="s">
        <v>50554</v>
      </c>
      <c r="M7636" t="s">
        <v>112297</v>
      </c>
      <c r="N7636" t="s">
        <v>124</v>
      </c>
      <c r="O7636" s="3" t="s">
        <v>50555</v>
      </c>
      <c r="P7636" t="s">
        <v>124</v>
      </c>
      <c r="Q7636" t="s">
        <v>124</v>
      </c>
      <c r="R7636" t="s">
        <v>50555</v>
      </c>
      <c r="S7636" s="4" t="str">
        <f t="shared" si="119"/>
        <v>2003</v>
      </c>
    </row>
    <row r="7637" spans="1:19" hidden="1" x14ac:dyDescent="0.35">
      <c r="A7637" t="s">
        <v>50551</v>
      </c>
      <c r="B7637" t="s">
        <v>50552</v>
      </c>
      <c r="C7637" t="s">
        <v>50556</v>
      </c>
      <c r="D7637" t="s">
        <v>50557</v>
      </c>
      <c r="E7637" t="s">
        <v>50558</v>
      </c>
      <c r="F7637" t="s">
        <v>50559</v>
      </c>
      <c r="I7637" t="s">
        <v>50560</v>
      </c>
      <c r="J7637" t="s">
        <v>50561</v>
      </c>
      <c r="M7637" t="s">
        <v>112297</v>
      </c>
      <c r="N7637" t="s">
        <v>124</v>
      </c>
      <c r="O7637" s="3" t="s">
        <v>50562</v>
      </c>
      <c r="P7637" t="s">
        <v>124</v>
      </c>
      <c r="Q7637" t="s">
        <v>124</v>
      </c>
      <c r="R7637" t="s">
        <v>50562</v>
      </c>
      <c r="S7637" s="4" t="str">
        <f t="shared" si="119"/>
        <v>2003</v>
      </c>
    </row>
    <row r="7638" spans="1:19" hidden="1" x14ac:dyDescent="0.35">
      <c r="A7638" t="s">
        <v>50558</v>
      </c>
      <c r="B7638" t="s">
        <v>50559</v>
      </c>
      <c r="C7638" t="s">
        <v>50563</v>
      </c>
      <c r="D7638" t="s">
        <v>50564</v>
      </c>
      <c r="E7638" t="s">
        <v>50565</v>
      </c>
      <c r="F7638" t="s">
        <v>50566</v>
      </c>
      <c r="I7638" t="s">
        <v>50567</v>
      </c>
      <c r="J7638" t="s">
        <v>50568</v>
      </c>
      <c r="M7638" t="s">
        <v>112324</v>
      </c>
      <c r="N7638" t="s">
        <v>48798</v>
      </c>
      <c r="O7638" s="3" t="s">
        <v>50569</v>
      </c>
      <c r="P7638" t="s">
        <v>48798</v>
      </c>
      <c r="Q7638" t="s">
        <v>48798</v>
      </c>
      <c r="R7638" t="s">
        <v>50569</v>
      </c>
      <c r="S7638" s="4" t="str">
        <f t="shared" si="119"/>
        <v>2003</v>
      </c>
    </row>
    <row r="7639" spans="1:19" hidden="1" x14ac:dyDescent="0.35">
      <c r="A7639" t="s">
        <v>50565</v>
      </c>
      <c r="B7639" t="s">
        <v>50566</v>
      </c>
      <c r="C7639" t="s">
        <v>50570</v>
      </c>
      <c r="D7639" t="s">
        <v>50571</v>
      </c>
      <c r="E7639" t="s">
        <v>50572</v>
      </c>
      <c r="F7639" t="s">
        <v>50573</v>
      </c>
      <c r="I7639" t="s">
        <v>50574</v>
      </c>
      <c r="J7639" t="s">
        <v>50575</v>
      </c>
      <c r="M7639" t="s">
        <v>112297</v>
      </c>
      <c r="N7639" t="s">
        <v>124</v>
      </c>
      <c r="O7639" s="3" t="s">
        <v>50576</v>
      </c>
      <c r="P7639" t="s">
        <v>124</v>
      </c>
      <c r="Q7639" t="s">
        <v>124</v>
      </c>
      <c r="R7639" t="s">
        <v>50576</v>
      </c>
      <c r="S7639" s="4" t="str">
        <f t="shared" si="119"/>
        <v>2003</v>
      </c>
    </row>
    <row r="7640" spans="1:19" hidden="1" x14ac:dyDescent="0.35">
      <c r="A7640" t="s">
        <v>50572</v>
      </c>
      <c r="B7640" t="s">
        <v>50573</v>
      </c>
      <c r="C7640" t="s">
        <v>50577</v>
      </c>
      <c r="D7640" t="s">
        <v>50578</v>
      </c>
      <c r="E7640" t="s">
        <v>50579</v>
      </c>
      <c r="F7640" t="s">
        <v>50580</v>
      </c>
      <c r="I7640" t="s">
        <v>50581</v>
      </c>
      <c r="J7640" t="s">
        <v>50582</v>
      </c>
      <c r="M7640" t="s">
        <v>112315</v>
      </c>
      <c r="N7640" t="s">
        <v>159</v>
      </c>
      <c r="O7640" s="3" t="s">
        <v>50583</v>
      </c>
      <c r="P7640" t="s">
        <v>159</v>
      </c>
      <c r="Q7640" t="s">
        <v>159</v>
      </c>
      <c r="R7640" t="s">
        <v>50583</v>
      </c>
      <c r="S7640" s="4" t="str">
        <f t="shared" si="119"/>
        <v>2003</v>
      </c>
    </row>
    <row r="7641" spans="1:19" hidden="1" x14ac:dyDescent="0.35">
      <c r="A7641" t="s">
        <v>50579</v>
      </c>
      <c r="B7641" t="s">
        <v>50580</v>
      </c>
      <c r="C7641" t="s">
        <v>50584</v>
      </c>
      <c r="D7641" t="s">
        <v>50585</v>
      </c>
      <c r="E7641" t="s">
        <v>50586</v>
      </c>
      <c r="F7641" t="s">
        <v>50587</v>
      </c>
      <c r="I7641" t="s">
        <v>50588</v>
      </c>
      <c r="J7641" t="s">
        <v>50589</v>
      </c>
      <c r="M7641" t="s">
        <v>112315</v>
      </c>
      <c r="N7641" t="s">
        <v>159</v>
      </c>
      <c r="O7641" s="3" t="s">
        <v>50590</v>
      </c>
      <c r="P7641" t="s">
        <v>159</v>
      </c>
      <c r="Q7641" t="s">
        <v>159</v>
      </c>
      <c r="R7641" t="s">
        <v>50590</v>
      </c>
      <c r="S7641" s="4" t="str">
        <f t="shared" si="119"/>
        <v>2003</v>
      </c>
    </row>
    <row r="7642" spans="1:19" hidden="1" x14ac:dyDescent="0.35">
      <c r="A7642" t="s">
        <v>50586</v>
      </c>
      <c r="B7642" t="s">
        <v>50587</v>
      </c>
      <c r="C7642" t="s">
        <v>50591</v>
      </c>
      <c r="D7642" t="s">
        <v>50592</v>
      </c>
      <c r="E7642" t="s">
        <v>50593</v>
      </c>
      <c r="F7642" t="s">
        <v>50594</v>
      </c>
      <c r="I7642" t="s">
        <v>50595</v>
      </c>
      <c r="J7642" t="s">
        <v>50596</v>
      </c>
      <c r="M7642" t="s">
        <v>112315</v>
      </c>
      <c r="N7642" t="s">
        <v>159</v>
      </c>
      <c r="O7642" s="3" t="s">
        <v>50597</v>
      </c>
      <c r="P7642" t="s">
        <v>159</v>
      </c>
      <c r="Q7642" t="s">
        <v>159</v>
      </c>
      <c r="R7642" t="s">
        <v>50597</v>
      </c>
      <c r="S7642" s="4" t="str">
        <f t="shared" si="119"/>
        <v>2003</v>
      </c>
    </row>
    <row r="7643" spans="1:19" hidden="1" x14ac:dyDescent="0.35">
      <c r="A7643" t="s">
        <v>50593</v>
      </c>
      <c r="B7643" t="s">
        <v>50594</v>
      </c>
      <c r="C7643" t="s">
        <v>50598</v>
      </c>
      <c r="D7643" t="s">
        <v>50599</v>
      </c>
      <c r="E7643" t="s">
        <v>50600</v>
      </c>
      <c r="F7643" t="s">
        <v>50601</v>
      </c>
      <c r="I7643" t="s">
        <v>50602</v>
      </c>
      <c r="J7643" t="s">
        <v>50603</v>
      </c>
      <c r="M7643" t="s">
        <v>112297</v>
      </c>
      <c r="N7643" t="s">
        <v>124</v>
      </c>
      <c r="O7643" s="3" t="s">
        <v>50604</v>
      </c>
      <c r="P7643" t="s">
        <v>124</v>
      </c>
      <c r="Q7643" t="s">
        <v>124</v>
      </c>
      <c r="R7643" t="s">
        <v>50604</v>
      </c>
      <c r="S7643" s="4" t="str">
        <f t="shared" si="119"/>
        <v>2003</v>
      </c>
    </row>
    <row r="7644" spans="1:19" hidden="1" x14ac:dyDescent="0.35">
      <c r="A7644" t="s">
        <v>50600</v>
      </c>
      <c r="B7644" t="s">
        <v>50601</v>
      </c>
      <c r="C7644" t="s">
        <v>50605</v>
      </c>
      <c r="D7644" t="s">
        <v>50606</v>
      </c>
      <c r="E7644" t="s">
        <v>50607</v>
      </c>
      <c r="F7644" t="s">
        <v>50608</v>
      </c>
      <c r="I7644" t="s">
        <v>50609</v>
      </c>
      <c r="J7644" t="s">
        <v>50610</v>
      </c>
      <c r="M7644" t="s">
        <v>112297</v>
      </c>
      <c r="N7644" t="s">
        <v>124</v>
      </c>
      <c r="O7644" s="3" t="s">
        <v>50611</v>
      </c>
      <c r="P7644" t="s">
        <v>124</v>
      </c>
      <c r="Q7644" t="s">
        <v>124</v>
      </c>
      <c r="R7644" t="s">
        <v>50611</v>
      </c>
      <c r="S7644" s="4" t="str">
        <f t="shared" si="119"/>
        <v>2003</v>
      </c>
    </row>
    <row r="7645" spans="1:19" hidden="1" x14ac:dyDescent="0.35">
      <c r="A7645" t="s">
        <v>50607</v>
      </c>
      <c r="B7645" t="s">
        <v>50608</v>
      </c>
      <c r="C7645" t="s">
        <v>50612</v>
      </c>
      <c r="D7645" t="s">
        <v>50613</v>
      </c>
      <c r="E7645" t="s">
        <v>50614</v>
      </c>
      <c r="F7645" t="s">
        <v>50615</v>
      </c>
      <c r="I7645" t="s">
        <v>50616</v>
      </c>
      <c r="J7645" t="s">
        <v>50617</v>
      </c>
      <c r="M7645" t="s">
        <v>112297</v>
      </c>
      <c r="N7645" t="s">
        <v>124</v>
      </c>
      <c r="O7645" s="3" t="s">
        <v>50618</v>
      </c>
      <c r="P7645" t="s">
        <v>124</v>
      </c>
      <c r="Q7645" t="s">
        <v>124</v>
      </c>
      <c r="R7645" t="s">
        <v>50618</v>
      </c>
      <c r="S7645" s="4" t="str">
        <f t="shared" si="119"/>
        <v>2003</v>
      </c>
    </row>
    <row r="7646" spans="1:19" hidden="1" x14ac:dyDescent="0.35">
      <c r="A7646" t="s">
        <v>50614</v>
      </c>
      <c r="B7646" t="s">
        <v>50615</v>
      </c>
      <c r="C7646" t="s">
        <v>50619</v>
      </c>
      <c r="D7646" t="s">
        <v>50620</v>
      </c>
      <c r="E7646" t="s">
        <v>50621</v>
      </c>
      <c r="F7646" t="s">
        <v>50622</v>
      </c>
      <c r="I7646" t="s">
        <v>27075</v>
      </c>
      <c r="J7646" t="s">
        <v>372</v>
      </c>
      <c r="M7646" t="s">
        <v>112297</v>
      </c>
      <c r="N7646" t="s">
        <v>124</v>
      </c>
      <c r="O7646" s="3" t="s">
        <v>50623</v>
      </c>
      <c r="P7646" t="s">
        <v>124</v>
      </c>
      <c r="Q7646" t="s">
        <v>124</v>
      </c>
      <c r="R7646" t="s">
        <v>50623</v>
      </c>
      <c r="S7646" s="4" t="str">
        <f t="shared" si="119"/>
        <v>2003</v>
      </c>
    </row>
    <row r="7647" spans="1:19" hidden="1" x14ac:dyDescent="0.35">
      <c r="A7647" t="s">
        <v>50621</v>
      </c>
      <c r="B7647" t="s">
        <v>50622</v>
      </c>
      <c r="C7647" t="s">
        <v>50624</v>
      </c>
      <c r="D7647" t="s">
        <v>50625</v>
      </c>
      <c r="E7647" t="s">
        <v>50626</v>
      </c>
      <c r="F7647" t="s">
        <v>50627</v>
      </c>
      <c r="I7647" t="s">
        <v>50628</v>
      </c>
      <c r="J7647" t="s">
        <v>50629</v>
      </c>
      <c r="M7647" t="s">
        <v>112299</v>
      </c>
      <c r="N7647" t="s">
        <v>247</v>
      </c>
      <c r="O7647" s="3" t="s">
        <v>50630</v>
      </c>
      <c r="P7647" t="s">
        <v>247</v>
      </c>
      <c r="Q7647" t="s">
        <v>247</v>
      </c>
      <c r="R7647" t="s">
        <v>50630</v>
      </c>
      <c r="S7647" s="4" t="str">
        <f t="shared" si="119"/>
        <v>2003</v>
      </c>
    </row>
    <row r="7648" spans="1:19" hidden="1" x14ac:dyDescent="0.35">
      <c r="A7648" t="s">
        <v>50626</v>
      </c>
      <c r="B7648" t="s">
        <v>50627</v>
      </c>
      <c r="C7648" t="s">
        <v>50631</v>
      </c>
      <c r="D7648" t="s">
        <v>50632</v>
      </c>
      <c r="E7648" t="s">
        <v>50633</v>
      </c>
      <c r="F7648" t="s">
        <v>50634</v>
      </c>
      <c r="I7648" t="s">
        <v>50635</v>
      </c>
      <c r="J7648" t="s">
        <v>50636</v>
      </c>
      <c r="M7648" t="s">
        <v>112315</v>
      </c>
      <c r="N7648" t="s">
        <v>159</v>
      </c>
      <c r="O7648" s="3" t="s">
        <v>50637</v>
      </c>
      <c r="P7648" t="s">
        <v>159</v>
      </c>
      <c r="Q7648" t="s">
        <v>159</v>
      </c>
      <c r="R7648" t="s">
        <v>50637</v>
      </c>
      <c r="S7648" s="4" t="str">
        <f t="shared" si="119"/>
        <v>2003</v>
      </c>
    </row>
    <row r="7649" spans="1:19" hidden="1" x14ac:dyDescent="0.35">
      <c r="A7649" t="s">
        <v>50633</v>
      </c>
      <c r="B7649" t="s">
        <v>50634</v>
      </c>
      <c r="C7649" t="s">
        <v>50638</v>
      </c>
      <c r="D7649" t="s">
        <v>50639</v>
      </c>
      <c r="E7649" t="s">
        <v>50640</v>
      </c>
      <c r="F7649" t="s">
        <v>50641</v>
      </c>
      <c r="I7649" t="s">
        <v>50642</v>
      </c>
      <c r="J7649" t="s">
        <v>50643</v>
      </c>
      <c r="M7649" t="s">
        <v>112298</v>
      </c>
      <c r="N7649" t="s">
        <v>28</v>
      </c>
      <c r="O7649" s="3" t="s">
        <v>50644</v>
      </c>
      <c r="P7649" t="s">
        <v>16314</v>
      </c>
      <c r="Q7649" t="s">
        <v>16314</v>
      </c>
      <c r="R7649" t="s">
        <v>50644</v>
      </c>
      <c r="S7649" s="4" t="str">
        <f t="shared" si="119"/>
        <v>2003</v>
      </c>
    </row>
    <row r="7650" spans="1:19" hidden="1" x14ac:dyDescent="0.35">
      <c r="A7650" t="s">
        <v>50640</v>
      </c>
      <c r="B7650" t="s">
        <v>50641</v>
      </c>
      <c r="C7650" t="s">
        <v>50645</v>
      </c>
      <c r="D7650" t="s">
        <v>50646</v>
      </c>
      <c r="E7650" t="s">
        <v>50647</v>
      </c>
      <c r="F7650" t="s">
        <v>50648</v>
      </c>
      <c r="I7650" t="s">
        <v>50649</v>
      </c>
      <c r="J7650" t="s">
        <v>50650</v>
      </c>
      <c r="M7650" t="s">
        <v>112315</v>
      </c>
      <c r="N7650" t="s">
        <v>159</v>
      </c>
      <c r="O7650" s="3" t="s">
        <v>50651</v>
      </c>
      <c r="P7650" t="s">
        <v>159</v>
      </c>
      <c r="Q7650" t="s">
        <v>159</v>
      </c>
      <c r="R7650" t="s">
        <v>50651</v>
      </c>
      <c r="S7650" s="4" t="str">
        <f t="shared" si="119"/>
        <v>2003</v>
      </c>
    </row>
    <row r="7651" spans="1:19" hidden="1" x14ac:dyDescent="0.35">
      <c r="A7651" t="s">
        <v>50647</v>
      </c>
      <c r="B7651" t="s">
        <v>50648</v>
      </c>
      <c r="C7651" t="s">
        <v>50652</v>
      </c>
      <c r="D7651" t="s">
        <v>50653</v>
      </c>
      <c r="E7651" t="s">
        <v>50654</v>
      </c>
      <c r="F7651" t="s">
        <v>50655</v>
      </c>
      <c r="I7651" t="s">
        <v>50656</v>
      </c>
      <c r="J7651" t="s">
        <v>50657</v>
      </c>
      <c r="M7651" t="s">
        <v>112315</v>
      </c>
      <c r="N7651" t="s">
        <v>159</v>
      </c>
      <c r="O7651" s="3" t="s">
        <v>50658</v>
      </c>
      <c r="P7651" t="s">
        <v>159</v>
      </c>
      <c r="Q7651" t="s">
        <v>159</v>
      </c>
      <c r="R7651" t="s">
        <v>50658</v>
      </c>
      <c r="S7651" s="4" t="str">
        <f t="shared" si="119"/>
        <v>2003</v>
      </c>
    </row>
    <row r="7652" spans="1:19" hidden="1" x14ac:dyDescent="0.35">
      <c r="A7652" t="s">
        <v>50654</v>
      </c>
      <c r="B7652" t="s">
        <v>50655</v>
      </c>
      <c r="C7652" t="s">
        <v>50659</v>
      </c>
      <c r="D7652" t="s">
        <v>50660</v>
      </c>
      <c r="E7652" t="s">
        <v>50661</v>
      </c>
      <c r="F7652" t="s">
        <v>50662</v>
      </c>
      <c r="I7652" t="s">
        <v>50663</v>
      </c>
      <c r="J7652" t="s">
        <v>50664</v>
      </c>
      <c r="M7652" t="s">
        <v>112315</v>
      </c>
      <c r="N7652" t="s">
        <v>159</v>
      </c>
      <c r="O7652" s="3" t="s">
        <v>50665</v>
      </c>
      <c r="P7652" t="s">
        <v>159</v>
      </c>
      <c r="Q7652" t="s">
        <v>159</v>
      </c>
      <c r="R7652" t="s">
        <v>50665</v>
      </c>
      <c r="S7652" s="4" t="str">
        <f t="shared" si="119"/>
        <v>2003</v>
      </c>
    </row>
    <row r="7653" spans="1:19" hidden="1" x14ac:dyDescent="0.35">
      <c r="A7653" t="s">
        <v>50661</v>
      </c>
      <c r="B7653" t="s">
        <v>50662</v>
      </c>
      <c r="C7653" t="s">
        <v>50666</v>
      </c>
      <c r="D7653" t="s">
        <v>50667</v>
      </c>
      <c r="E7653" t="s">
        <v>50668</v>
      </c>
      <c r="F7653" t="s">
        <v>50669</v>
      </c>
      <c r="I7653" t="s">
        <v>50670</v>
      </c>
      <c r="J7653" t="s">
        <v>50671</v>
      </c>
      <c r="M7653" t="s">
        <v>112315</v>
      </c>
      <c r="N7653" t="s">
        <v>159</v>
      </c>
      <c r="O7653" s="3" t="s">
        <v>50672</v>
      </c>
      <c r="P7653" t="s">
        <v>159</v>
      </c>
      <c r="Q7653" t="s">
        <v>159</v>
      </c>
      <c r="R7653" t="s">
        <v>50672</v>
      </c>
      <c r="S7653" s="4" t="str">
        <f t="shared" si="119"/>
        <v>2003</v>
      </c>
    </row>
    <row r="7654" spans="1:19" hidden="1" x14ac:dyDescent="0.35">
      <c r="A7654" t="s">
        <v>50668</v>
      </c>
      <c r="B7654" t="s">
        <v>50669</v>
      </c>
      <c r="C7654" t="s">
        <v>50673</v>
      </c>
      <c r="D7654" t="s">
        <v>50674</v>
      </c>
      <c r="E7654" t="s">
        <v>50675</v>
      </c>
      <c r="F7654" t="s">
        <v>50676</v>
      </c>
      <c r="I7654" t="s">
        <v>50677</v>
      </c>
      <c r="J7654" t="s">
        <v>50678</v>
      </c>
      <c r="M7654" t="s">
        <v>112315</v>
      </c>
      <c r="N7654" t="s">
        <v>159</v>
      </c>
      <c r="O7654" s="3" t="s">
        <v>50679</v>
      </c>
      <c r="P7654" t="s">
        <v>159</v>
      </c>
      <c r="Q7654" t="s">
        <v>159</v>
      </c>
      <c r="R7654" t="s">
        <v>50679</v>
      </c>
      <c r="S7654" s="4" t="str">
        <f t="shared" si="119"/>
        <v>2003</v>
      </c>
    </row>
    <row r="7655" spans="1:19" hidden="1" x14ac:dyDescent="0.35">
      <c r="A7655" t="s">
        <v>50675</v>
      </c>
      <c r="B7655" t="s">
        <v>50676</v>
      </c>
      <c r="C7655" t="s">
        <v>50680</v>
      </c>
      <c r="D7655">
        <v>446877158</v>
      </c>
      <c r="E7655" t="s">
        <v>50681</v>
      </c>
      <c r="F7655" t="s">
        <v>50682</v>
      </c>
      <c r="I7655" t="s">
        <v>40763</v>
      </c>
      <c r="J7655" t="s">
        <v>40764</v>
      </c>
      <c r="M7655" t="s">
        <v>112315</v>
      </c>
      <c r="N7655" t="s">
        <v>159</v>
      </c>
      <c r="O7655" s="3" t="s">
        <v>50683</v>
      </c>
      <c r="P7655" t="s">
        <v>159</v>
      </c>
      <c r="Q7655" t="s">
        <v>159</v>
      </c>
      <c r="R7655" t="s">
        <v>50683</v>
      </c>
      <c r="S7655" s="4" t="str">
        <f t="shared" si="119"/>
        <v>2003</v>
      </c>
    </row>
    <row r="7656" spans="1:19" hidden="1" x14ac:dyDescent="0.35">
      <c r="A7656" t="s">
        <v>50681</v>
      </c>
      <c r="B7656" t="s">
        <v>50682</v>
      </c>
      <c r="C7656" t="s">
        <v>50684</v>
      </c>
      <c r="D7656" t="s">
        <v>50685</v>
      </c>
      <c r="E7656" t="s">
        <v>50686</v>
      </c>
      <c r="F7656" t="s">
        <v>50687</v>
      </c>
      <c r="I7656" t="s">
        <v>50688</v>
      </c>
      <c r="J7656" t="s">
        <v>50689</v>
      </c>
      <c r="M7656" t="s">
        <v>112307</v>
      </c>
      <c r="N7656" t="s">
        <v>49299</v>
      </c>
      <c r="O7656" s="3" t="s">
        <v>50690</v>
      </c>
      <c r="P7656" t="s">
        <v>49299</v>
      </c>
      <c r="Q7656" t="s">
        <v>49299</v>
      </c>
      <c r="R7656" t="s">
        <v>50690</v>
      </c>
      <c r="S7656" s="4" t="str">
        <f t="shared" si="119"/>
        <v>2003</v>
      </c>
    </row>
    <row r="7657" spans="1:19" hidden="1" x14ac:dyDescent="0.35">
      <c r="A7657" t="s">
        <v>50686</v>
      </c>
      <c r="B7657" t="s">
        <v>50687</v>
      </c>
      <c r="C7657" t="s">
        <v>50691</v>
      </c>
      <c r="D7657" t="s">
        <v>50692</v>
      </c>
      <c r="E7657" t="s">
        <v>50693</v>
      </c>
      <c r="F7657" t="s">
        <v>50694</v>
      </c>
      <c r="I7657" t="s">
        <v>50695</v>
      </c>
      <c r="J7657" t="s">
        <v>50696</v>
      </c>
      <c r="M7657" t="s">
        <v>112315</v>
      </c>
      <c r="N7657" t="s">
        <v>159</v>
      </c>
      <c r="O7657" s="3" t="s">
        <v>50697</v>
      </c>
      <c r="P7657" t="s">
        <v>159</v>
      </c>
      <c r="Q7657" t="s">
        <v>159</v>
      </c>
      <c r="R7657" t="s">
        <v>50697</v>
      </c>
      <c r="S7657" s="4" t="str">
        <f t="shared" si="119"/>
        <v>2003</v>
      </c>
    </row>
    <row r="7658" spans="1:19" hidden="1" x14ac:dyDescent="0.35">
      <c r="A7658" t="s">
        <v>50693</v>
      </c>
      <c r="B7658" t="s">
        <v>50694</v>
      </c>
      <c r="C7658" t="s">
        <v>50698</v>
      </c>
      <c r="D7658" t="s">
        <v>50699</v>
      </c>
      <c r="E7658" t="s">
        <v>50700</v>
      </c>
      <c r="F7658" t="s">
        <v>50701</v>
      </c>
      <c r="I7658" t="s">
        <v>50702</v>
      </c>
      <c r="J7658" t="s">
        <v>50703</v>
      </c>
      <c r="M7658" t="s">
        <v>112307</v>
      </c>
      <c r="N7658" t="s">
        <v>49299</v>
      </c>
      <c r="O7658" s="3" t="s">
        <v>50704</v>
      </c>
      <c r="P7658" t="s">
        <v>49299</v>
      </c>
      <c r="Q7658" t="s">
        <v>49299</v>
      </c>
      <c r="R7658" t="s">
        <v>50704</v>
      </c>
      <c r="S7658" s="4" t="str">
        <f t="shared" si="119"/>
        <v>2003</v>
      </c>
    </row>
    <row r="7659" spans="1:19" hidden="1" x14ac:dyDescent="0.35">
      <c r="A7659" t="s">
        <v>50700</v>
      </c>
      <c r="B7659" t="s">
        <v>50701</v>
      </c>
      <c r="C7659" t="s">
        <v>50705</v>
      </c>
      <c r="D7659" t="s">
        <v>50706</v>
      </c>
      <c r="E7659" t="s">
        <v>50707</v>
      </c>
      <c r="F7659" t="s">
        <v>50708</v>
      </c>
      <c r="I7659" t="s">
        <v>50709</v>
      </c>
      <c r="J7659" t="s">
        <v>50710</v>
      </c>
      <c r="M7659" t="s">
        <v>112298</v>
      </c>
      <c r="N7659" t="s">
        <v>28</v>
      </c>
      <c r="O7659" s="3" t="s">
        <v>50711</v>
      </c>
      <c r="P7659" t="s">
        <v>16314</v>
      </c>
      <c r="Q7659" t="s">
        <v>16314</v>
      </c>
      <c r="R7659" t="s">
        <v>50711</v>
      </c>
      <c r="S7659" s="4" t="str">
        <f t="shared" si="119"/>
        <v>2003</v>
      </c>
    </row>
    <row r="7660" spans="1:19" hidden="1" x14ac:dyDescent="0.35">
      <c r="A7660" t="s">
        <v>50707</v>
      </c>
      <c r="B7660" t="s">
        <v>50708</v>
      </c>
      <c r="C7660" t="s">
        <v>50712</v>
      </c>
      <c r="D7660" t="s">
        <v>50713</v>
      </c>
      <c r="E7660" t="s">
        <v>50714</v>
      </c>
      <c r="F7660" t="s">
        <v>50715</v>
      </c>
      <c r="I7660" t="s">
        <v>50716</v>
      </c>
      <c r="J7660" t="s">
        <v>50717</v>
      </c>
      <c r="M7660" t="s">
        <v>112315</v>
      </c>
      <c r="N7660" t="s">
        <v>159</v>
      </c>
      <c r="O7660" s="3" t="s">
        <v>50718</v>
      </c>
      <c r="P7660" t="s">
        <v>159</v>
      </c>
      <c r="Q7660" t="s">
        <v>159</v>
      </c>
      <c r="R7660" t="s">
        <v>50718</v>
      </c>
      <c r="S7660" s="4" t="str">
        <f t="shared" si="119"/>
        <v>2003</v>
      </c>
    </row>
    <row r="7661" spans="1:19" hidden="1" x14ac:dyDescent="0.35">
      <c r="A7661" t="s">
        <v>50714</v>
      </c>
      <c r="B7661" t="s">
        <v>50715</v>
      </c>
      <c r="C7661" t="s">
        <v>50719</v>
      </c>
      <c r="D7661" t="s">
        <v>50720</v>
      </c>
      <c r="E7661" t="s">
        <v>50721</v>
      </c>
      <c r="F7661" t="s">
        <v>50722</v>
      </c>
      <c r="I7661" t="s">
        <v>50723</v>
      </c>
      <c r="J7661" t="s">
        <v>50724</v>
      </c>
      <c r="M7661" t="s">
        <v>112315</v>
      </c>
      <c r="N7661" t="s">
        <v>159</v>
      </c>
      <c r="O7661" s="3" t="s">
        <v>50725</v>
      </c>
      <c r="P7661" t="s">
        <v>159</v>
      </c>
      <c r="Q7661" t="s">
        <v>159</v>
      </c>
      <c r="R7661" t="s">
        <v>50725</v>
      </c>
      <c r="S7661" s="4" t="str">
        <f t="shared" si="119"/>
        <v>2003</v>
      </c>
    </row>
    <row r="7662" spans="1:19" hidden="1" x14ac:dyDescent="0.35">
      <c r="A7662" t="s">
        <v>50721</v>
      </c>
      <c r="B7662" t="s">
        <v>50722</v>
      </c>
      <c r="C7662" t="s">
        <v>50726</v>
      </c>
      <c r="D7662" t="s">
        <v>50727</v>
      </c>
      <c r="E7662" t="s">
        <v>50728</v>
      </c>
      <c r="F7662" t="s">
        <v>50729</v>
      </c>
      <c r="I7662" t="s">
        <v>50730</v>
      </c>
      <c r="J7662" t="s">
        <v>50731</v>
      </c>
      <c r="M7662" t="s">
        <v>112299</v>
      </c>
      <c r="N7662" t="s">
        <v>247</v>
      </c>
      <c r="O7662" s="3" t="s">
        <v>50732</v>
      </c>
      <c r="P7662" t="s">
        <v>247</v>
      </c>
      <c r="Q7662" t="s">
        <v>247</v>
      </c>
      <c r="R7662" t="s">
        <v>50732</v>
      </c>
      <c r="S7662" s="4" t="str">
        <f t="shared" si="119"/>
        <v>2003</v>
      </c>
    </row>
    <row r="7663" spans="1:19" hidden="1" x14ac:dyDescent="0.35">
      <c r="A7663" t="s">
        <v>50728</v>
      </c>
      <c r="B7663" t="s">
        <v>50729</v>
      </c>
      <c r="C7663" t="s">
        <v>50733</v>
      </c>
      <c r="D7663" t="s">
        <v>50734</v>
      </c>
      <c r="E7663" t="s">
        <v>50735</v>
      </c>
      <c r="F7663" t="s">
        <v>50736</v>
      </c>
      <c r="I7663" t="s">
        <v>50737</v>
      </c>
      <c r="J7663" t="s">
        <v>50738</v>
      </c>
      <c r="M7663" t="s">
        <v>112315</v>
      </c>
      <c r="N7663" t="s">
        <v>159</v>
      </c>
      <c r="O7663" s="3" t="s">
        <v>50739</v>
      </c>
      <c r="P7663" t="s">
        <v>159</v>
      </c>
      <c r="Q7663" t="s">
        <v>159</v>
      </c>
      <c r="R7663" t="s">
        <v>50739</v>
      </c>
      <c r="S7663" s="4" t="str">
        <f t="shared" si="119"/>
        <v>2003</v>
      </c>
    </row>
    <row r="7664" spans="1:19" hidden="1" x14ac:dyDescent="0.35">
      <c r="A7664" t="s">
        <v>50735</v>
      </c>
      <c r="B7664" t="s">
        <v>50736</v>
      </c>
      <c r="C7664" t="s">
        <v>50740</v>
      </c>
      <c r="D7664" t="s">
        <v>50741</v>
      </c>
      <c r="E7664" t="s">
        <v>50742</v>
      </c>
      <c r="F7664" t="s">
        <v>50743</v>
      </c>
      <c r="I7664" t="s">
        <v>50744</v>
      </c>
      <c r="J7664" t="s">
        <v>50745</v>
      </c>
      <c r="M7664" t="s">
        <v>112315</v>
      </c>
      <c r="N7664" t="s">
        <v>159</v>
      </c>
      <c r="O7664" s="3" t="s">
        <v>50746</v>
      </c>
      <c r="P7664" t="s">
        <v>159</v>
      </c>
      <c r="Q7664" t="s">
        <v>159</v>
      </c>
      <c r="R7664" t="s">
        <v>50746</v>
      </c>
      <c r="S7664" s="4" t="str">
        <f t="shared" si="119"/>
        <v>2003</v>
      </c>
    </row>
    <row r="7665" spans="1:19" hidden="1" x14ac:dyDescent="0.35">
      <c r="A7665" t="s">
        <v>50742</v>
      </c>
      <c r="B7665" t="s">
        <v>50743</v>
      </c>
      <c r="C7665" t="s">
        <v>50747</v>
      </c>
      <c r="D7665" t="s">
        <v>50748</v>
      </c>
      <c r="E7665" t="s">
        <v>50749</v>
      </c>
      <c r="F7665" t="s">
        <v>50750</v>
      </c>
      <c r="I7665" t="s">
        <v>50751</v>
      </c>
      <c r="J7665" t="s">
        <v>50752</v>
      </c>
      <c r="M7665" t="s">
        <v>112315</v>
      </c>
      <c r="N7665" t="s">
        <v>159</v>
      </c>
      <c r="O7665" s="3" t="s">
        <v>50753</v>
      </c>
      <c r="P7665" t="s">
        <v>159</v>
      </c>
      <c r="Q7665" t="s">
        <v>159</v>
      </c>
      <c r="R7665" t="s">
        <v>50753</v>
      </c>
      <c r="S7665" s="4" t="str">
        <f t="shared" si="119"/>
        <v>2003</v>
      </c>
    </row>
    <row r="7666" spans="1:19" hidden="1" x14ac:dyDescent="0.35">
      <c r="A7666" t="s">
        <v>50749</v>
      </c>
      <c r="B7666" t="s">
        <v>50750</v>
      </c>
      <c r="C7666" t="s">
        <v>50754</v>
      </c>
      <c r="D7666" t="s">
        <v>50755</v>
      </c>
      <c r="E7666" t="s">
        <v>50756</v>
      </c>
      <c r="F7666" t="s">
        <v>50757</v>
      </c>
      <c r="I7666" t="s">
        <v>50758</v>
      </c>
      <c r="J7666" t="s">
        <v>50759</v>
      </c>
      <c r="M7666" t="s">
        <v>112315</v>
      </c>
      <c r="N7666" t="s">
        <v>159</v>
      </c>
      <c r="O7666" s="3" t="s">
        <v>50760</v>
      </c>
      <c r="P7666" t="s">
        <v>159</v>
      </c>
      <c r="Q7666" t="s">
        <v>159</v>
      </c>
      <c r="R7666" t="s">
        <v>50760</v>
      </c>
      <c r="S7666" s="4" t="str">
        <f t="shared" si="119"/>
        <v>2003</v>
      </c>
    </row>
    <row r="7667" spans="1:19" hidden="1" x14ac:dyDescent="0.35">
      <c r="A7667" t="s">
        <v>50756</v>
      </c>
      <c r="B7667" t="s">
        <v>50757</v>
      </c>
      <c r="C7667" t="s">
        <v>50761</v>
      </c>
      <c r="D7667" t="s">
        <v>50762</v>
      </c>
      <c r="E7667" t="s">
        <v>50763</v>
      </c>
      <c r="F7667" t="s">
        <v>50764</v>
      </c>
      <c r="I7667" t="s">
        <v>50765</v>
      </c>
      <c r="J7667" t="s">
        <v>50766</v>
      </c>
      <c r="M7667" t="s">
        <v>112315</v>
      </c>
      <c r="N7667" t="s">
        <v>159</v>
      </c>
      <c r="O7667" s="3" t="s">
        <v>50767</v>
      </c>
      <c r="P7667" t="s">
        <v>159</v>
      </c>
      <c r="Q7667" t="s">
        <v>159</v>
      </c>
      <c r="R7667" t="s">
        <v>50767</v>
      </c>
      <c r="S7667" s="4" t="str">
        <f t="shared" si="119"/>
        <v>2003</v>
      </c>
    </row>
    <row r="7668" spans="1:19" hidden="1" x14ac:dyDescent="0.35">
      <c r="A7668" t="s">
        <v>50763</v>
      </c>
      <c r="B7668" t="s">
        <v>50764</v>
      </c>
      <c r="C7668" t="s">
        <v>50768</v>
      </c>
      <c r="D7668" t="s">
        <v>50769</v>
      </c>
      <c r="E7668" t="s">
        <v>50770</v>
      </c>
      <c r="F7668" t="s">
        <v>50771</v>
      </c>
      <c r="I7668" t="s">
        <v>50772</v>
      </c>
      <c r="J7668" t="s">
        <v>2323</v>
      </c>
      <c r="M7668" t="s">
        <v>112307</v>
      </c>
      <c r="N7668" t="s">
        <v>49299</v>
      </c>
      <c r="O7668" s="3" t="s">
        <v>50773</v>
      </c>
      <c r="P7668" t="s">
        <v>49299</v>
      </c>
      <c r="Q7668" t="s">
        <v>49299</v>
      </c>
      <c r="R7668" t="s">
        <v>50773</v>
      </c>
      <c r="S7668" s="4" t="str">
        <f t="shared" si="119"/>
        <v>2003</v>
      </c>
    </row>
    <row r="7669" spans="1:19" hidden="1" x14ac:dyDescent="0.35">
      <c r="A7669" t="s">
        <v>50770</v>
      </c>
      <c r="B7669" t="s">
        <v>50771</v>
      </c>
      <c r="C7669" t="s">
        <v>50774</v>
      </c>
      <c r="D7669" t="s">
        <v>50775</v>
      </c>
      <c r="E7669" t="s">
        <v>50776</v>
      </c>
      <c r="F7669" t="s">
        <v>50777</v>
      </c>
      <c r="I7669" t="s">
        <v>50778</v>
      </c>
      <c r="J7669" t="s">
        <v>50779</v>
      </c>
      <c r="M7669" t="s">
        <v>112299</v>
      </c>
      <c r="N7669" t="s">
        <v>247</v>
      </c>
      <c r="O7669" s="3" t="s">
        <v>50780</v>
      </c>
      <c r="P7669" t="s">
        <v>247</v>
      </c>
      <c r="Q7669" t="s">
        <v>247</v>
      </c>
      <c r="R7669" t="s">
        <v>50780</v>
      </c>
      <c r="S7669" s="4" t="str">
        <f t="shared" si="119"/>
        <v>2003</v>
      </c>
    </row>
    <row r="7670" spans="1:19" hidden="1" x14ac:dyDescent="0.35">
      <c r="A7670" t="s">
        <v>50776</v>
      </c>
      <c r="B7670" t="s">
        <v>50777</v>
      </c>
      <c r="C7670" t="s">
        <v>50781</v>
      </c>
      <c r="D7670" t="s">
        <v>50782</v>
      </c>
      <c r="E7670" t="s">
        <v>50783</v>
      </c>
      <c r="F7670" t="s">
        <v>50784</v>
      </c>
      <c r="I7670" t="s">
        <v>50785</v>
      </c>
      <c r="J7670" t="s">
        <v>50786</v>
      </c>
      <c r="M7670" t="s">
        <v>112315</v>
      </c>
      <c r="N7670" t="s">
        <v>159</v>
      </c>
      <c r="O7670" s="3" t="s">
        <v>50787</v>
      </c>
      <c r="P7670" t="s">
        <v>159</v>
      </c>
      <c r="Q7670" t="s">
        <v>159</v>
      </c>
      <c r="R7670" t="s">
        <v>50787</v>
      </c>
      <c r="S7670" s="4" t="str">
        <f t="shared" si="119"/>
        <v>2003</v>
      </c>
    </row>
    <row r="7671" spans="1:19" hidden="1" x14ac:dyDescent="0.35">
      <c r="A7671" t="s">
        <v>50783</v>
      </c>
      <c r="B7671" t="s">
        <v>50784</v>
      </c>
      <c r="C7671" t="s">
        <v>50788</v>
      </c>
      <c r="D7671" t="s">
        <v>50789</v>
      </c>
      <c r="E7671" t="s">
        <v>50790</v>
      </c>
      <c r="F7671" t="s">
        <v>50791</v>
      </c>
      <c r="I7671" t="s">
        <v>50792</v>
      </c>
      <c r="J7671" t="s">
        <v>50793</v>
      </c>
      <c r="M7671" t="s">
        <v>112315</v>
      </c>
      <c r="N7671" t="s">
        <v>159</v>
      </c>
      <c r="O7671" s="3" t="s">
        <v>50794</v>
      </c>
      <c r="P7671" t="s">
        <v>159</v>
      </c>
      <c r="Q7671" t="s">
        <v>159</v>
      </c>
      <c r="R7671" t="s">
        <v>50794</v>
      </c>
      <c r="S7671" s="4" t="str">
        <f t="shared" si="119"/>
        <v>2003</v>
      </c>
    </row>
    <row r="7672" spans="1:19" hidden="1" x14ac:dyDescent="0.35">
      <c r="A7672" t="s">
        <v>50790</v>
      </c>
      <c r="B7672" t="s">
        <v>50791</v>
      </c>
      <c r="C7672" t="s">
        <v>50795</v>
      </c>
      <c r="D7672" t="s">
        <v>50796</v>
      </c>
      <c r="E7672" t="s">
        <v>50797</v>
      </c>
      <c r="F7672" t="s">
        <v>50798</v>
      </c>
      <c r="I7672" t="s">
        <v>50799</v>
      </c>
      <c r="J7672" t="s">
        <v>50800</v>
      </c>
      <c r="M7672" t="s">
        <v>112299</v>
      </c>
      <c r="N7672" t="s">
        <v>247</v>
      </c>
      <c r="O7672" s="3" t="s">
        <v>50801</v>
      </c>
      <c r="P7672" t="s">
        <v>247</v>
      </c>
      <c r="Q7672" t="s">
        <v>247</v>
      </c>
      <c r="R7672" t="s">
        <v>50801</v>
      </c>
      <c r="S7672" s="4" t="str">
        <f t="shared" si="119"/>
        <v>2003</v>
      </c>
    </row>
    <row r="7673" spans="1:19" hidden="1" x14ac:dyDescent="0.35">
      <c r="A7673" t="s">
        <v>50797</v>
      </c>
      <c r="B7673" t="s">
        <v>50798</v>
      </c>
      <c r="C7673" t="s">
        <v>50802</v>
      </c>
      <c r="D7673" t="s">
        <v>50803</v>
      </c>
      <c r="E7673" t="s">
        <v>50804</v>
      </c>
      <c r="F7673" t="s">
        <v>50805</v>
      </c>
      <c r="I7673" t="s">
        <v>50806</v>
      </c>
      <c r="J7673" t="s">
        <v>50807</v>
      </c>
      <c r="M7673" t="s">
        <v>112299</v>
      </c>
      <c r="N7673" t="s">
        <v>247</v>
      </c>
      <c r="O7673" s="3" t="s">
        <v>50808</v>
      </c>
      <c r="P7673" t="s">
        <v>247</v>
      </c>
      <c r="Q7673" t="s">
        <v>247</v>
      </c>
      <c r="R7673" t="s">
        <v>50808</v>
      </c>
      <c r="S7673" s="4" t="str">
        <f t="shared" si="119"/>
        <v>2003</v>
      </c>
    </row>
    <row r="7674" spans="1:19" hidden="1" x14ac:dyDescent="0.35">
      <c r="A7674" t="s">
        <v>50804</v>
      </c>
      <c r="B7674" t="s">
        <v>50805</v>
      </c>
      <c r="C7674" t="s">
        <v>50809</v>
      </c>
      <c r="D7674" t="s">
        <v>50810</v>
      </c>
      <c r="E7674" t="s">
        <v>50811</v>
      </c>
      <c r="F7674" t="s">
        <v>50812</v>
      </c>
      <c r="I7674" t="s">
        <v>50813</v>
      </c>
      <c r="J7674" t="s">
        <v>50814</v>
      </c>
      <c r="M7674" t="s">
        <v>112315</v>
      </c>
      <c r="N7674" t="s">
        <v>159</v>
      </c>
      <c r="O7674" s="3" t="s">
        <v>50815</v>
      </c>
      <c r="P7674" t="s">
        <v>159</v>
      </c>
      <c r="Q7674" t="s">
        <v>159</v>
      </c>
      <c r="R7674" t="s">
        <v>50815</v>
      </c>
      <c r="S7674" s="4" t="str">
        <f t="shared" si="119"/>
        <v>2003</v>
      </c>
    </row>
    <row r="7675" spans="1:19" hidden="1" x14ac:dyDescent="0.35">
      <c r="A7675" t="s">
        <v>50811</v>
      </c>
      <c r="B7675" t="s">
        <v>50812</v>
      </c>
      <c r="C7675" t="s">
        <v>50816</v>
      </c>
      <c r="D7675" t="s">
        <v>50817</v>
      </c>
      <c r="E7675" t="s">
        <v>50818</v>
      </c>
      <c r="F7675" t="s">
        <v>50819</v>
      </c>
      <c r="I7675" t="s">
        <v>50820</v>
      </c>
      <c r="J7675" t="s">
        <v>50821</v>
      </c>
      <c r="M7675" t="s">
        <v>112299</v>
      </c>
      <c r="N7675" t="s">
        <v>247</v>
      </c>
      <c r="O7675" s="3" t="s">
        <v>50822</v>
      </c>
      <c r="P7675" t="s">
        <v>247</v>
      </c>
      <c r="Q7675" t="s">
        <v>247</v>
      </c>
      <c r="R7675" t="s">
        <v>50822</v>
      </c>
      <c r="S7675" s="4" t="str">
        <f t="shared" si="119"/>
        <v>2003</v>
      </c>
    </row>
    <row r="7676" spans="1:19" hidden="1" x14ac:dyDescent="0.35">
      <c r="A7676" t="s">
        <v>50818</v>
      </c>
      <c r="B7676" t="s">
        <v>50819</v>
      </c>
      <c r="C7676" t="s">
        <v>50823</v>
      </c>
      <c r="D7676" t="s">
        <v>50824</v>
      </c>
      <c r="E7676" t="s">
        <v>50825</v>
      </c>
      <c r="F7676" t="s">
        <v>50826</v>
      </c>
      <c r="I7676" t="s">
        <v>50827</v>
      </c>
      <c r="J7676" t="s">
        <v>50828</v>
      </c>
      <c r="M7676" t="s">
        <v>112307</v>
      </c>
      <c r="N7676" t="s">
        <v>49299</v>
      </c>
      <c r="O7676" s="3" t="s">
        <v>50829</v>
      </c>
      <c r="P7676" t="s">
        <v>49299</v>
      </c>
      <c r="Q7676" t="s">
        <v>49299</v>
      </c>
      <c r="R7676" t="s">
        <v>50829</v>
      </c>
      <c r="S7676" s="4" t="str">
        <f t="shared" si="119"/>
        <v>2003</v>
      </c>
    </row>
    <row r="7677" spans="1:19" hidden="1" x14ac:dyDescent="0.35">
      <c r="A7677" t="s">
        <v>50825</v>
      </c>
      <c r="B7677" t="s">
        <v>50826</v>
      </c>
      <c r="C7677" t="s">
        <v>50830</v>
      </c>
      <c r="D7677" t="s">
        <v>50831</v>
      </c>
      <c r="E7677" t="s">
        <v>50832</v>
      </c>
      <c r="F7677" t="s">
        <v>50833</v>
      </c>
      <c r="I7677" t="s">
        <v>50834</v>
      </c>
      <c r="J7677" t="s">
        <v>50835</v>
      </c>
      <c r="M7677" t="s">
        <v>112299</v>
      </c>
      <c r="N7677" t="s">
        <v>247</v>
      </c>
      <c r="O7677" s="3" t="s">
        <v>50836</v>
      </c>
      <c r="P7677" t="s">
        <v>247</v>
      </c>
      <c r="Q7677" t="s">
        <v>247</v>
      </c>
      <c r="R7677" t="s">
        <v>50836</v>
      </c>
      <c r="S7677" s="4" t="str">
        <f t="shared" si="119"/>
        <v>2003</v>
      </c>
    </row>
    <row r="7678" spans="1:19" x14ac:dyDescent="0.35">
      <c r="A7678" t="s">
        <v>50832</v>
      </c>
      <c r="B7678" t="s">
        <v>50833</v>
      </c>
      <c r="C7678" t="s">
        <v>50837</v>
      </c>
      <c r="D7678" t="s">
        <v>50838</v>
      </c>
      <c r="E7678" t="s">
        <v>50839</v>
      </c>
      <c r="F7678" t="s">
        <v>50840</v>
      </c>
      <c r="I7678" t="s">
        <v>50841</v>
      </c>
      <c r="J7678" t="s">
        <v>50842</v>
      </c>
      <c r="M7678" t="s">
        <v>112319</v>
      </c>
      <c r="N7678" t="s">
        <v>16314</v>
      </c>
      <c r="O7678" s="3" t="s">
        <v>50843</v>
      </c>
      <c r="P7678" t="s">
        <v>16314</v>
      </c>
      <c r="Q7678" t="s">
        <v>16314</v>
      </c>
      <c r="R7678" t="s">
        <v>50843</v>
      </c>
      <c r="S7678" s="4" t="str">
        <f t="shared" si="119"/>
        <v>2003</v>
      </c>
    </row>
    <row r="7679" spans="1:19" hidden="1" x14ac:dyDescent="0.35">
      <c r="A7679" t="s">
        <v>50839</v>
      </c>
      <c r="B7679" t="s">
        <v>50840</v>
      </c>
      <c r="C7679" t="s">
        <v>50844</v>
      </c>
      <c r="D7679" t="s">
        <v>50845</v>
      </c>
      <c r="E7679" t="s">
        <v>50846</v>
      </c>
      <c r="F7679" t="s">
        <v>50847</v>
      </c>
      <c r="I7679" t="s">
        <v>50848</v>
      </c>
      <c r="J7679" t="s">
        <v>50849</v>
      </c>
      <c r="M7679" t="s">
        <v>112307</v>
      </c>
      <c r="N7679" t="s">
        <v>49299</v>
      </c>
      <c r="O7679" s="3" t="s">
        <v>50850</v>
      </c>
      <c r="P7679" t="s">
        <v>49299</v>
      </c>
      <c r="Q7679" t="s">
        <v>49299</v>
      </c>
      <c r="R7679" t="s">
        <v>50850</v>
      </c>
      <c r="S7679" s="4" t="str">
        <f t="shared" si="119"/>
        <v>2003</v>
      </c>
    </row>
    <row r="7680" spans="1:19" hidden="1" x14ac:dyDescent="0.35">
      <c r="A7680" t="s">
        <v>50846</v>
      </c>
      <c r="B7680" t="s">
        <v>50847</v>
      </c>
      <c r="C7680" t="s">
        <v>50851</v>
      </c>
      <c r="D7680" t="s">
        <v>50852</v>
      </c>
      <c r="E7680" t="s">
        <v>50853</v>
      </c>
      <c r="F7680" t="s">
        <v>50854</v>
      </c>
      <c r="I7680" t="s">
        <v>50855</v>
      </c>
      <c r="J7680" t="s">
        <v>50856</v>
      </c>
      <c r="M7680" t="s">
        <v>112315</v>
      </c>
      <c r="N7680" t="s">
        <v>159</v>
      </c>
      <c r="O7680" s="3" t="s">
        <v>50857</v>
      </c>
      <c r="P7680" t="s">
        <v>159</v>
      </c>
      <c r="Q7680" t="s">
        <v>159</v>
      </c>
      <c r="R7680" t="s">
        <v>50857</v>
      </c>
      <c r="S7680" s="4" t="str">
        <f t="shared" si="119"/>
        <v>2003</v>
      </c>
    </row>
    <row r="7681" spans="1:19" hidden="1" x14ac:dyDescent="0.35">
      <c r="A7681" t="s">
        <v>50853</v>
      </c>
      <c r="B7681" t="s">
        <v>50854</v>
      </c>
      <c r="C7681" t="s">
        <v>50858</v>
      </c>
      <c r="D7681">
        <v>610724979</v>
      </c>
      <c r="E7681" t="s">
        <v>50859</v>
      </c>
      <c r="F7681" t="s">
        <v>50860</v>
      </c>
      <c r="I7681" t="s">
        <v>50861</v>
      </c>
      <c r="J7681" t="s">
        <v>50862</v>
      </c>
      <c r="M7681" t="s">
        <v>112307</v>
      </c>
      <c r="N7681" t="s">
        <v>49299</v>
      </c>
      <c r="O7681" s="3" t="s">
        <v>50863</v>
      </c>
      <c r="P7681" t="s">
        <v>49299</v>
      </c>
      <c r="Q7681" t="s">
        <v>49299</v>
      </c>
      <c r="R7681" t="s">
        <v>50863</v>
      </c>
      <c r="S7681" s="4" t="str">
        <f t="shared" si="119"/>
        <v>2003</v>
      </c>
    </row>
    <row r="7682" spans="1:19" hidden="1" x14ac:dyDescent="0.35">
      <c r="A7682" t="s">
        <v>50859</v>
      </c>
      <c r="B7682" t="s">
        <v>50860</v>
      </c>
      <c r="C7682" t="s">
        <v>50864</v>
      </c>
      <c r="D7682" t="s">
        <v>50865</v>
      </c>
      <c r="E7682" t="s">
        <v>50866</v>
      </c>
      <c r="F7682" t="s">
        <v>50867</v>
      </c>
      <c r="I7682" t="s">
        <v>50868</v>
      </c>
      <c r="J7682" t="s">
        <v>50869</v>
      </c>
      <c r="M7682" t="s">
        <v>112299</v>
      </c>
      <c r="N7682" t="s">
        <v>247</v>
      </c>
      <c r="O7682" s="3" t="s">
        <v>50870</v>
      </c>
      <c r="P7682" t="s">
        <v>247</v>
      </c>
      <c r="Q7682" t="s">
        <v>247</v>
      </c>
      <c r="R7682" t="s">
        <v>50870</v>
      </c>
      <c r="S7682" s="4" t="str">
        <f t="shared" si="119"/>
        <v>2003</v>
      </c>
    </row>
    <row r="7683" spans="1:19" hidden="1" x14ac:dyDescent="0.35">
      <c r="A7683" t="s">
        <v>50866</v>
      </c>
      <c r="B7683" t="s">
        <v>50867</v>
      </c>
      <c r="C7683" t="s">
        <v>50871</v>
      </c>
      <c r="D7683" t="s">
        <v>50872</v>
      </c>
      <c r="E7683" s="1" t="s">
        <v>50873</v>
      </c>
      <c r="F7683" s="1" t="s">
        <v>50874</v>
      </c>
      <c r="I7683" t="s">
        <v>50875</v>
      </c>
      <c r="J7683" t="s">
        <v>50876</v>
      </c>
      <c r="M7683" t="s">
        <v>112315</v>
      </c>
      <c r="N7683" t="s">
        <v>159</v>
      </c>
      <c r="O7683" s="3" t="s">
        <v>50877</v>
      </c>
      <c r="P7683" t="s">
        <v>159</v>
      </c>
      <c r="Q7683" t="s">
        <v>159</v>
      </c>
      <c r="R7683" t="s">
        <v>50877</v>
      </c>
      <c r="S7683" s="4" t="str">
        <f t="shared" ref="S7683:S7746" si="120">LEFT(RIGHT(R7683,19),4)</f>
        <v>2003</v>
      </c>
    </row>
    <row r="7684" spans="1:19" hidden="1" x14ac:dyDescent="0.35">
      <c r="A7684" s="1" t="s">
        <v>50873</v>
      </c>
      <c r="B7684" s="1" t="s">
        <v>50874</v>
      </c>
      <c r="C7684" t="s">
        <v>50878</v>
      </c>
      <c r="D7684" t="s">
        <v>50879</v>
      </c>
      <c r="E7684" t="s">
        <v>50880</v>
      </c>
      <c r="F7684" t="s">
        <v>50881</v>
      </c>
      <c r="I7684" t="s">
        <v>50882</v>
      </c>
      <c r="J7684" t="s">
        <v>50883</v>
      </c>
      <c r="M7684" t="s">
        <v>112297</v>
      </c>
      <c r="N7684" t="s">
        <v>124</v>
      </c>
      <c r="O7684" s="3" t="s">
        <v>50884</v>
      </c>
      <c r="P7684" t="s">
        <v>124</v>
      </c>
      <c r="Q7684" t="s">
        <v>124</v>
      </c>
      <c r="R7684" t="s">
        <v>50884</v>
      </c>
      <c r="S7684" s="4" t="str">
        <f t="shared" si="120"/>
        <v>2003</v>
      </c>
    </row>
    <row r="7685" spans="1:19" hidden="1" x14ac:dyDescent="0.35">
      <c r="A7685" t="s">
        <v>50880</v>
      </c>
      <c r="B7685" t="s">
        <v>50881</v>
      </c>
      <c r="C7685" t="s">
        <v>50885</v>
      </c>
      <c r="D7685" t="s">
        <v>50886</v>
      </c>
      <c r="E7685" t="s">
        <v>50887</v>
      </c>
      <c r="F7685" t="s">
        <v>50888</v>
      </c>
      <c r="I7685" t="s">
        <v>50889</v>
      </c>
      <c r="J7685" t="s">
        <v>50890</v>
      </c>
      <c r="M7685" t="s">
        <v>112297</v>
      </c>
      <c r="N7685" t="s">
        <v>124</v>
      </c>
      <c r="O7685" s="3" t="s">
        <v>50891</v>
      </c>
      <c r="P7685" t="s">
        <v>124</v>
      </c>
      <c r="Q7685" t="s">
        <v>124</v>
      </c>
      <c r="R7685" t="s">
        <v>50891</v>
      </c>
      <c r="S7685" s="4" t="str">
        <f t="shared" si="120"/>
        <v>2003</v>
      </c>
    </row>
    <row r="7686" spans="1:19" hidden="1" x14ac:dyDescent="0.35">
      <c r="A7686" t="s">
        <v>50887</v>
      </c>
      <c r="B7686" t="s">
        <v>50888</v>
      </c>
      <c r="C7686" t="s">
        <v>50892</v>
      </c>
      <c r="D7686" t="s">
        <v>50893</v>
      </c>
      <c r="E7686" t="s">
        <v>50894</v>
      </c>
      <c r="F7686" t="s">
        <v>50895</v>
      </c>
      <c r="I7686" t="s">
        <v>50896</v>
      </c>
      <c r="J7686" t="s">
        <v>50897</v>
      </c>
      <c r="M7686" t="s">
        <v>112307</v>
      </c>
      <c r="N7686" t="s">
        <v>49299</v>
      </c>
      <c r="O7686" s="3" t="s">
        <v>50898</v>
      </c>
      <c r="P7686" t="s">
        <v>49299</v>
      </c>
      <c r="Q7686" t="s">
        <v>49299</v>
      </c>
      <c r="R7686" t="s">
        <v>50898</v>
      </c>
      <c r="S7686" s="4" t="str">
        <f t="shared" si="120"/>
        <v>2003</v>
      </c>
    </row>
    <row r="7687" spans="1:19" hidden="1" x14ac:dyDescent="0.35">
      <c r="A7687" t="s">
        <v>50894</v>
      </c>
      <c r="B7687" t="s">
        <v>50895</v>
      </c>
      <c r="C7687" t="s">
        <v>50899</v>
      </c>
      <c r="D7687" t="s">
        <v>50900</v>
      </c>
      <c r="E7687" t="s">
        <v>50901</v>
      </c>
      <c r="F7687" t="s">
        <v>50902</v>
      </c>
      <c r="I7687" t="s">
        <v>50903</v>
      </c>
      <c r="J7687" t="s">
        <v>50904</v>
      </c>
      <c r="M7687" t="s">
        <v>112307</v>
      </c>
      <c r="N7687" t="s">
        <v>49299</v>
      </c>
      <c r="O7687" s="3" t="s">
        <v>50905</v>
      </c>
      <c r="P7687" t="s">
        <v>49299</v>
      </c>
      <c r="Q7687" t="s">
        <v>49299</v>
      </c>
      <c r="R7687" t="s">
        <v>50905</v>
      </c>
      <c r="S7687" s="4" t="str">
        <f t="shared" si="120"/>
        <v>2003</v>
      </c>
    </row>
    <row r="7688" spans="1:19" hidden="1" x14ac:dyDescent="0.35">
      <c r="A7688" t="s">
        <v>50901</v>
      </c>
      <c r="B7688" t="s">
        <v>50902</v>
      </c>
      <c r="C7688" t="s">
        <v>50906</v>
      </c>
      <c r="D7688" t="s">
        <v>50907</v>
      </c>
      <c r="E7688" t="s">
        <v>50908</v>
      </c>
      <c r="F7688" t="s">
        <v>50909</v>
      </c>
      <c r="I7688" t="s">
        <v>50910</v>
      </c>
      <c r="J7688" t="s">
        <v>50911</v>
      </c>
      <c r="M7688" t="s">
        <v>112297</v>
      </c>
      <c r="N7688" t="s">
        <v>124</v>
      </c>
      <c r="O7688" s="3" t="s">
        <v>50912</v>
      </c>
      <c r="P7688" t="s">
        <v>124</v>
      </c>
      <c r="Q7688" t="s">
        <v>124</v>
      </c>
      <c r="R7688" t="s">
        <v>50912</v>
      </c>
      <c r="S7688" s="4" t="str">
        <f t="shared" si="120"/>
        <v>2003</v>
      </c>
    </row>
    <row r="7689" spans="1:19" hidden="1" x14ac:dyDescent="0.35">
      <c r="A7689" t="s">
        <v>50908</v>
      </c>
      <c r="B7689" t="s">
        <v>50909</v>
      </c>
      <c r="C7689" t="s">
        <v>50913</v>
      </c>
      <c r="D7689" t="s">
        <v>50914</v>
      </c>
      <c r="E7689" t="s">
        <v>50915</v>
      </c>
      <c r="F7689" t="s">
        <v>50916</v>
      </c>
      <c r="I7689" t="s">
        <v>50917</v>
      </c>
      <c r="J7689" t="s">
        <v>50918</v>
      </c>
      <c r="M7689" t="s">
        <v>112315</v>
      </c>
      <c r="N7689" t="s">
        <v>159</v>
      </c>
      <c r="O7689" s="3" t="s">
        <v>50919</v>
      </c>
      <c r="P7689" t="s">
        <v>159</v>
      </c>
      <c r="Q7689" t="s">
        <v>159</v>
      </c>
      <c r="R7689" t="s">
        <v>50919</v>
      </c>
      <c r="S7689" s="4" t="str">
        <f t="shared" si="120"/>
        <v>2003</v>
      </c>
    </row>
    <row r="7690" spans="1:19" hidden="1" x14ac:dyDescent="0.35">
      <c r="A7690" t="s">
        <v>50915</v>
      </c>
      <c r="B7690" t="s">
        <v>50916</v>
      </c>
      <c r="C7690" t="s">
        <v>50920</v>
      </c>
      <c r="D7690" t="s">
        <v>50921</v>
      </c>
      <c r="E7690" t="s">
        <v>50922</v>
      </c>
      <c r="F7690" t="s">
        <v>50923</v>
      </c>
      <c r="I7690" t="s">
        <v>50924</v>
      </c>
      <c r="J7690" t="s">
        <v>50925</v>
      </c>
      <c r="M7690" t="s">
        <v>112297</v>
      </c>
      <c r="N7690" t="s">
        <v>124</v>
      </c>
      <c r="O7690" s="3" t="s">
        <v>50926</v>
      </c>
      <c r="P7690" t="s">
        <v>124</v>
      </c>
      <c r="Q7690" t="s">
        <v>124</v>
      </c>
      <c r="R7690" t="s">
        <v>50926</v>
      </c>
      <c r="S7690" s="4" t="str">
        <f t="shared" si="120"/>
        <v>2003</v>
      </c>
    </row>
    <row r="7691" spans="1:19" hidden="1" x14ac:dyDescent="0.35">
      <c r="A7691" t="s">
        <v>50922</v>
      </c>
      <c r="B7691" t="s">
        <v>50923</v>
      </c>
      <c r="C7691" t="s">
        <v>50927</v>
      </c>
      <c r="D7691" t="s">
        <v>50928</v>
      </c>
      <c r="E7691" t="s">
        <v>50929</v>
      </c>
      <c r="F7691" t="s">
        <v>50930</v>
      </c>
      <c r="I7691" t="s">
        <v>512</v>
      </c>
      <c r="J7691" t="s">
        <v>512</v>
      </c>
      <c r="M7691" t="s">
        <v>112297</v>
      </c>
      <c r="N7691" t="s">
        <v>124</v>
      </c>
      <c r="O7691" s="3" t="s">
        <v>50931</v>
      </c>
      <c r="P7691" t="s">
        <v>124</v>
      </c>
      <c r="Q7691" t="s">
        <v>124</v>
      </c>
      <c r="R7691" t="s">
        <v>50931</v>
      </c>
      <c r="S7691" s="4" t="str">
        <f t="shared" si="120"/>
        <v>2003</v>
      </c>
    </row>
    <row r="7692" spans="1:19" hidden="1" x14ac:dyDescent="0.35">
      <c r="A7692" t="s">
        <v>50929</v>
      </c>
      <c r="B7692" t="s">
        <v>50930</v>
      </c>
      <c r="C7692" t="s">
        <v>50932</v>
      </c>
      <c r="D7692" t="s">
        <v>50933</v>
      </c>
      <c r="E7692" t="s">
        <v>50934</v>
      </c>
      <c r="F7692" t="s">
        <v>50935</v>
      </c>
      <c r="I7692" t="s">
        <v>50936</v>
      </c>
      <c r="J7692" t="s">
        <v>50937</v>
      </c>
      <c r="M7692" t="s">
        <v>112297</v>
      </c>
      <c r="N7692" t="s">
        <v>124</v>
      </c>
      <c r="O7692" s="3" t="s">
        <v>50938</v>
      </c>
      <c r="P7692" t="s">
        <v>124</v>
      </c>
      <c r="Q7692" t="s">
        <v>124</v>
      </c>
      <c r="R7692" t="s">
        <v>50938</v>
      </c>
      <c r="S7692" s="4" t="str">
        <f t="shared" si="120"/>
        <v>2003</v>
      </c>
    </row>
    <row r="7693" spans="1:19" hidden="1" x14ac:dyDescent="0.35">
      <c r="A7693" t="s">
        <v>50934</v>
      </c>
      <c r="B7693" t="s">
        <v>50935</v>
      </c>
      <c r="C7693" t="s">
        <v>50939</v>
      </c>
      <c r="D7693" t="s">
        <v>50940</v>
      </c>
      <c r="E7693" t="s">
        <v>50941</v>
      </c>
      <c r="F7693" t="s">
        <v>50942</v>
      </c>
      <c r="I7693" t="s">
        <v>50943</v>
      </c>
      <c r="J7693" t="s">
        <v>50944</v>
      </c>
      <c r="M7693" t="s">
        <v>112307</v>
      </c>
      <c r="N7693" t="s">
        <v>49299</v>
      </c>
      <c r="O7693" s="3" t="s">
        <v>50945</v>
      </c>
      <c r="P7693" t="s">
        <v>49299</v>
      </c>
      <c r="Q7693" t="s">
        <v>49299</v>
      </c>
      <c r="R7693" t="s">
        <v>50945</v>
      </c>
      <c r="S7693" s="4" t="str">
        <f t="shared" si="120"/>
        <v>2003</v>
      </c>
    </row>
    <row r="7694" spans="1:19" hidden="1" x14ac:dyDescent="0.35">
      <c r="A7694" t="s">
        <v>50941</v>
      </c>
      <c r="B7694" t="s">
        <v>50942</v>
      </c>
      <c r="C7694" t="s">
        <v>50946</v>
      </c>
      <c r="D7694" t="s">
        <v>50947</v>
      </c>
      <c r="E7694" t="s">
        <v>50948</v>
      </c>
      <c r="F7694" t="s">
        <v>50949</v>
      </c>
      <c r="I7694" t="s">
        <v>50950</v>
      </c>
      <c r="J7694" t="s">
        <v>50951</v>
      </c>
      <c r="M7694" t="s">
        <v>112307</v>
      </c>
      <c r="N7694" t="s">
        <v>49299</v>
      </c>
      <c r="O7694" s="3" t="s">
        <v>50952</v>
      </c>
      <c r="P7694" t="s">
        <v>49299</v>
      </c>
      <c r="Q7694" t="s">
        <v>49299</v>
      </c>
      <c r="R7694" t="s">
        <v>50952</v>
      </c>
      <c r="S7694" s="4" t="str">
        <f t="shared" si="120"/>
        <v>2003</v>
      </c>
    </row>
    <row r="7695" spans="1:19" hidden="1" x14ac:dyDescent="0.35">
      <c r="A7695" t="s">
        <v>50948</v>
      </c>
      <c r="B7695" t="s">
        <v>50949</v>
      </c>
      <c r="C7695" t="s">
        <v>50953</v>
      </c>
      <c r="D7695" t="s">
        <v>50954</v>
      </c>
      <c r="E7695" t="s">
        <v>50955</v>
      </c>
      <c r="F7695" t="s">
        <v>50956</v>
      </c>
      <c r="I7695" t="s">
        <v>50957</v>
      </c>
      <c r="J7695" t="s">
        <v>50958</v>
      </c>
      <c r="M7695" t="s">
        <v>112297</v>
      </c>
      <c r="N7695" t="s">
        <v>124</v>
      </c>
      <c r="O7695" s="3" t="s">
        <v>50959</v>
      </c>
      <c r="P7695" t="s">
        <v>124</v>
      </c>
      <c r="Q7695" t="s">
        <v>124</v>
      </c>
      <c r="R7695" t="s">
        <v>50959</v>
      </c>
      <c r="S7695" s="4" t="str">
        <f t="shared" si="120"/>
        <v>2003</v>
      </c>
    </row>
    <row r="7696" spans="1:19" hidden="1" x14ac:dyDescent="0.35">
      <c r="A7696" t="s">
        <v>50955</v>
      </c>
      <c r="B7696" t="s">
        <v>50956</v>
      </c>
      <c r="C7696" t="s">
        <v>50960</v>
      </c>
      <c r="D7696" t="s">
        <v>50961</v>
      </c>
      <c r="E7696" t="s">
        <v>50962</v>
      </c>
      <c r="F7696" t="s">
        <v>50963</v>
      </c>
      <c r="I7696" t="s">
        <v>50964</v>
      </c>
      <c r="J7696" t="s">
        <v>50965</v>
      </c>
      <c r="M7696" t="s">
        <v>112315</v>
      </c>
      <c r="N7696" t="s">
        <v>159</v>
      </c>
      <c r="O7696" s="3" t="s">
        <v>50966</v>
      </c>
      <c r="P7696" t="s">
        <v>159</v>
      </c>
      <c r="Q7696" t="s">
        <v>159</v>
      </c>
      <c r="R7696" t="s">
        <v>50966</v>
      </c>
      <c r="S7696" s="4" t="str">
        <f t="shared" si="120"/>
        <v>2003</v>
      </c>
    </row>
    <row r="7697" spans="1:19" hidden="1" x14ac:dyDescent="0.35">
      <c r="A7697" t="s">
        <v>50962</v>
      </c>
      <c r="B7697" t="s">
        <v>50963</v>
      </c>
      <c r="C7697" t="s">
        <v>50967</v>
      </c>
      <c r="D7697" t="s">
        <v>50968</v>
      </c>
      <c r="E7697" t="s">
        <v>50969</v>
      </c>
      <c r="F7697" t="s">
        <v>50970</v>
      </c>
      <c r="I7697" t="s">
        <v>50971</v>
      </c>
      <c r="J7697" t="s">
        <v>50972</v>
      </c>
      <c r="M7697" t="s">
        <v>112315</v>
      </c>
      <c r="N7697" t="s">
        <v>159</v>
      </c>
      <c r="O7697" s="3" t="s">
        <v>50973</v>
      </c>
      <c r="P7697" t="s">
        <v>159</v>
      </c>
      <c r="Q7697" t="s">
        <v>159</v>
      </c>
      <c r="R7697" t="s">
        <v>50973</v>
      </c>
      <c r="S7697" s="4" t="str">
        <f t="shared" si="120"/>
        <v>2003</v>
      </c>
    </row>
    <row r="7698" spans="1:19" hidden="1" x14ac:dyDescent="0.35">
      <c r="A7698" t="s">
        <v>50969</v>
      </c>
      <c r="B7698" t="s">
        <v>50970</v>
      </c>
      <c r="C7698" t="s">
        <v>50974</v>
      </c>
      <c r="D7698" t="s">
        <v>50975</v>
      </c>
      <c r="E7698" t="s">
        <v>50976</v>
      </c>
      <c r="F7698" t="s">
        <v>50977</v>
      </c>
      <c r="I7698" t="s">
        <v>50978</v>
      </c>
      <c r="J7698" t="s">
        <v>50979</v>
      </c>
      <c r="M7698" t="s">
        <v>112315</v>
      </c>
      <c r="N7698" t="s">
        <v>159</v>
      </c>
      <c r="O7698" s="3" t="s">
        <v>50980</v>
      </c>
      <c r="P7698" t="s">
        <v>159</v>
      </c>
      <c r="Q7698" t="s">
        <v>159</v>
      </c>
      <c r="R7698" t="s">
        <v>50980</v>
      </c>
      <c r="S7698" s="4" t="str">
        <f t="shared" si="120"/>
        <v>2003</v>
      </c>
    </row>
    <row r="7699" spans="1:19" hidden="1" x14ac:dyDescent="0.35">
      <c r="A7699" t="s">
        <v>50976</v>
      </c>
      <c r="B7699" t="s">
        <v>50977</v>
      </c>
      <c r="C7699" t="s">
        <v>50981</v>
      </c>
      <c r="D7699" t="s">
        <v>50982</v>
      </c>
      <c r="E7699" t="s">
        <v>50983</v>
      </c>
      <c r="F7699" t="s">
        <v>50984</v>
      </c>
      <c r="I7699" t="s">
        <v>50985</v>
      </c>
      <c r="J7699" t="s">
        <v>50986</v>
      </c>
      <c r="M7699" t="s">
        <v>112315</v>
      </c>
      <c r="N7699" t="s">
        <v>159</v>
      </c>
      <c r="O7699" s="3" t="s">
        <v>50987</v>
      </c>
      <c r="P7699" t="s">
        <v>159</v>
      </c>
      <c r="Q7699" t="s">
        <v>159</v>
      </c>
      <c r="R7699" t="s">
        <v>50987</v>
      </c>
      <c r="S7699" s="4" t="str">
        <f t="shared" si="120"/>
        <v>2003</v>
      </c>
    </row>
    <row r="7700" spans="1:19" hidden="1" x14ac:dyDescent="0.35">
      <c r="A7700" t="s">
        <v>50983</v>
      </c>
      <c r="B7700" t="s">
        <v>50984</v>
      </c>
      <c r="C7700" t="s">
        <v>50988</v>
      </c>
      <c r="D7700" t="s">
        <v>50989</v>
      </c>
      <c r="E7700" t="s">
        <v>50990</v>
      </c>
      <c r="F7700" t="s">
        <v>50991</v>
      </c>
      <c r="I7700" t="s">
        <v>50992</v>
      </c>
      <c r="J7700" t="s">
        <v>50993</v>
      </c>
      <c r="M7700" t="s">
        <v>112297</v>
      </c>
      <c r="N7700" t="s">
        <v>16314</v>
      </c>
      <c r="O7700" s="3" t="s">
        <v>50994</v>
      </c>
      <c r="P7700" t="s">
        <v>16314</v>
      </c>
      <c r="Q7700" t="s">
        <v>16314</v>
      </c>
      <c r="R7700" t="s">
        <v>50994</v>
      </c>
      <c r="S7700" s="4" t="str">
        <f t="shared" si="120"/>
        <v>2003</v>
      </c>
    </row>
    <row r="7701" spans="1:19" hidden="1" x14ac:dyDescent="0.35">
      <c r="A7701" t="s">
        <v>50990</v>
      </c>
      <c r="B7701" t="s">
        <v>50991</v>
      </c>
      <c r="C7701" t="s">
        <v>50995</v>
      </c>
      <c r="D7701" t="s">
        <v>50996</v>
      </c>
      <c r="E7701" t="s">
        <v>50997</v>
      </c>
      <c r="F7701" t="s">
        <v>50998</v>
      </c>
      <c r="I7701" t="s">
        <v>50999</v>
      </c>
      <c r="J7701" t="s">
        <v>51000</v>
      </c>
      <c r="M7701" t="s">
        <v>112297</v>
      </c>
      <c r="N7701" t="s">
        <v>16314</v>
      </c>
      <c r="O7701" s="3" t="s">
        <v>51001</v>
      </c>
      <c r="P7701" t="s">
        <v>16314</v>
      </c>
      <c r="Q7701" t="s">
        <v>16314</v>
      </c>
      <c r="R7701" t="s">
        <v>51001</v>
      </c>
      <c r="S7701" s="4" t="str">
        <f t="shared" si="120"/>
        <v>2003</v>
      </c>
    </row>
    <row r="7702" spans="1:19" hidden="1" x14ac:dyDescent="0.35">
      <c r="A7702" t="s">
        <v>50997</v>
      </c>
      <c r="B7702" t="s">
        <v>50998</v>
      </c>
      <c r="C7702" t="s">
        <v>51002</v>
      </c>
      <c r="D7702" t="s">
        <v>51003</v>
      </c>
      <c r="E7702" t="s">
        <v>51004</v>
      </c>
      <c r="F7702" t="s">
        <v>51005</v>
      </c>
      <c r="I7702" t="s">
        <v>51006</v>
      </c>
      <c r="J7702" t="s">
        <v>51007</v>
      </c>
      <c r="M7702" t="s">
        <v>112315</v>
      </c>
      <c r="N7702" t="s">
        <v>159</v>
      </c>
      <c r="O7702" s="3" t="s">
        <v>51008</v>
      </c>
      <c r="P7702" t="s">
        <v>159</v>
      </c>
      <c r="Q7702" t="s">
        <v>159</v>
      </c>
      <c r="R7702" t="s">
        <v>51008</v>
      </c>
      <c r="S7702" s="4" t="str">
        <f t="shared" si="120"/>
        <v>2003</v>
      </c>
    </row>
    <row r="7703" spans="1:19" hidden="1" x14ac:dyDescent="0.35">
      <c r="A7703" t="s">
        <v>51004</v>
      </c>
      <c r="B7703" t="s">
        <v>51005</v>
      </c>
      <c r="C7703" t="s">
        <v>51009</v>
      </c>
      <c r="D7703" t="s">
        <v>51010</v>
      </c>
      <c r="E7703" t="s">
        <v>51011</v>
      </c>
      <c r="F7703" t="s">
        <v>51012</v>
      </c>
      <c r="I7703" t="s">
        <v>51013</v>
      </c>
      <c r="J7703" t="s">
        <v>51014</v>
      </c>
      <c r="M7703" t="s">
        <v>112315</v>
      </c>
      <c r="N7703" t="s">
        <v>159</v>
      </c>
      <c r="O7703" s="3" t="s">
        <v>51015</v>
      </c>
      <c r="P7703" t="s">
        <v>159</v>
      </c>
      <c r="Q7703" t="s">
        <v>159</v>
      </c>
      <c r="R7703" t="s">
        <v>51015</v>
      </c>
      <c r="S7703" s="4" t="str">
        <f t="shared" si="120"/>
        <v>2003</v>
      </c>
    </row>
    <row r="7704" spans="1:19" hidden="1" x14ac:dyDescent="0.35">
      <c r="A7704" t="s">
        <v>51011</v>
      </c>
      <c r="B7704" t="s">
        <v>51012</v>
      </c>
      <c r="C7704" t="s">
        <v>51016</v>
      </c>
      <c r="D7704" t="s">
        <v>51017</v>
      </c>
      <c r="E7704" t="s">
        <v>51018</v>
      </c>
      <c r="F7704" t="s">
        <v>51019</v>
      </c>
      <c r="I7704" t="s">
        <v>51020</v>
      </c>
      <c r="J7704" t="s">
        <v>51021</v>
      </c>
      <c r="M7704" t="s">
        <v>112307</v>
      </c>
      <c r="N7704" t="s">
        <v>49299</v>
      </c>
      <c r="O7704" s="3" t="s">
        <v>51022</v>
      </c>
      <c r="P7704" t="s">
        <v>49299</v>
      </c>
      <c r="Q7704" t="s">
        <v>49299</v>
      </c>
      <c r="R7704" t="s">
        <v>51022</v>
      </c>
      <c r="S7704" s="4" t="str">
        <f t="shared" si="120"/>
        <v>2003</v>
      </c>
    </row>
    <row r="7705" spans="1:19" hidden="1" x14ac:dyDescent="0.35">
      <c r="A7705" t="s">
        <v>51018</v>
      </c>
      <c r="B7705" t="s">
        <v>51019</v>
      </c>
      <c r="C7705" s="1" t="s">
        <v>51023</v>
      </c>
      <c r="D7705" s="1" t="s">
        <v>51024</v>
      </c>
      <c r="E7705" t="s">
        <v>51025</v>
      </c>
      <c r="F7705" t="s">
        <v>51026</v>
      </c>
      <c r="I7705" t="s">
        <v>51027</v>
      </c>
      <c r="J7705" t="s">
        <v>51028</v>
      </c>
      <c r="M7705" t="s">
        <v>112297</v>
      </c>
      <c r="N7705" t="s">
        <v>124</v>
      </c>
      <c r="O7705" s="3" t="s">
        <v>51029</v>
      </c>
      <c r="P7705" t="s">
        <v>124</v>
      </c>
      <c r="Q7705" t="s">
        <v>124</v>
      </c>
      <c r="R7705" t="s">
        <v>51029</v>
      </c>
      <c r="S7705" s="4" t="str">
        <f t="shared" si="120"/>
        <v>2003</v>
      </c>
    </row>
    <row r="7706" spans="1:19" hidden="1" x14ac:dyDescent="0.35">
      <c r="A7706" t="s">
        <v>51025</v>
      </c>
      <c r="B7706" t="s">
        <v>51026</v>
      </c>
      <c r="C7706" t="s">
        <v>51030</v>
      </c>
      <c r="D7706" t="s">
        <v>51031</v>
      </c>
      <c r="E7706" t="s">
        <v>51032</v>
      </c>
      <c r="F7706" t="s">
        <v>51033</v>
      </c>
      <c r="I7706" t="s">
        <v>51034</v>
      </c>
      <c r="J7706" t="s">
        <v>51035</v>
      </c>
      <c r="M7706" t="s">
        <v>112297</v>
      </c>
      <c r="N7706" t="s">
        <v>124</v>
      </c>
      <c r="O7706" s="3" t="s">
        <v>51036</v>
      </c>
      <c r="P7706" t="s">
        <v>124</v>
      </c>
      <c r="Q7706" t="s">
        <v>124</v>
      </c>
      <c r="R7706" t="s">
        <v>51036</v>
      </c>
      <c r="S7706" s="4" t="str">
        <f t="shared" si="120"/>
        <v>2003</v>
      </c>
    </row>
    <row r="7707" spans="1:19" hidden="1" x14ac:dyDescent="0.35">
      <c r="A7707" t="s">
        <v>51032</v>
      </c>
      <c r="B7707" t="s">
        <v>51033</v>
      </c>
      <c r="C7707" t="s">
        <v>51037</v>
      </c>
      <c r="D7707" t="s">
        <v>51038</v>
      </c>
      <c r="E7707" t="s">
        <v>51039</v>
      </c>
      <c r="F7707" t="s">
        <v>51040</v>
      </c>
      <c r="I7707" t="s">
        <v>51041</v>
      </c>
      <c r="J7707" t="s">
        <v>51042</v>
      </c>
      <c r="M7707" t="s">
        <v>112307</v>
      </c>
      <c r="N7707" t="s">
        <v>49299</v>
      </c>
      <c r="O7707" s="3" t="s">
        <v>51043</v>
      </c>
      <c r="P7707" t="s">
        <v>49299</v>
      </c>
      <c r="Q7707" t="s">
        <v>49299</v>
      </c>
      <c r="R7707" t="s">
        <v>51043</v>
      </c>
      <c r="S7707" s="4" t="str">
        <f t="shared" si="120"/>
        <v>2003</v>
      </c>
    </row>
    <row r="7708" spans="1:19" hidden="1" x14ac:dyDescent="0.35">
      <c r="A7708" t="s">
        <v>51039</v>
      </c>
      <c r="B7708" t="s">
        <v>51040</v>
      </c>
      <c r="C7708" t="s">
        <v>51044</v>
      </c>
      <c r="D7708" t="s">
        <v>51045</v>
      </c>
      <c r="E7708" t="s">
        <v>51046</v>
      </c>
      <c r="F7708" t="s">
        <v>51047</v>
      </c>
      <c r="I7708" t="s">
        <v>51048</v>
      </c>
      <c r="J7708" t="s">
        <v>51049</v>
      </c>
      <c r="M7708" t="s">
        <v>112299</v>
      </c>
      <c r="N7708" t="s">
        <v>247</v>
      </c>
      <c r="O7708" s="3" t="s">
        <v>51050</v>
      </c>
      <c r="P7708" t="s">
        <v>247</v>
      </c>
      <c r="Q7708" t="s">
        <v>247</v>
      </c>
      <c r="R7708" t="s">
        <v>51050</v>
      </c>
      <c r="S7708" s="4" t="str">
        <f t="shared" si="120"/>
        <v>2003</v>
      </c>
    </row>
    <row r="7709" spans="1:19" hidden="1" x14ac:dyDescent="0.35">
      <c r="A7709" t="s">
        <v>51046</v>
      </c>
      <c r="B7709" t="s">
        <v>51047</v>
      </c>
      <c r="C7709" t="s">
        <v>51051</v>
      </c>
      <c r="D7709" t="s">
        <v>51052</v>
      </c>
      <c r="E7709" t="s">
        <v>51053</v>
      </c>
      <c r="F7709">
        <v>166609499</v>
      </c>
      <c r="I7709" t="s">
        <v>51054</v>
      </c>
      <c r="J7709" t="s">
        <v>51055</v>
      </c>
      <c r="M7709" t="s">
        <v>112299</v>
      </c>
      <c r="N7709" t="s">
        <v>247</v>
      </c>
      <c r="O7709" s="3" t="s">
        <v>51056</v>
      </c>
      <c r="P7709" t="s">
        <v>247</v>
      </c>
      <c r="Q7709" t="s">
        <v>247</v>
      </c>
      <c r="R7709" t="s">
        <v>51056</v>
      </c>
      <c r="S7709" s="4" t="str">
        <f t="shared" si="120"/>
        <v>2003</v>
      </c>
    </row>
    <row r="7710" spans="1:19" hidden="1" x14ac:dyDescent="0.35">
      <c r="A7710" t="s">
        <v>51053</v>
      </c>
      <c r="B7710">
        <v>166609499</v>
      </c>
      <c r="C7710" t="s">
        <v>51057</v>
      </c>
      <c r="D7710" t="s">
        <v>51058</v>
      </c>
      <c r="E7710" t="s">
        <v>51059</v>
      </c>
      <c r="F7710" t="s">
        <v>51060</v>
      </c>
      <c r="I7710" t="s">
        <v>51061</v>
      </c>
      <c r="J7710" t="s">
        <v>51062</v>
      </c>
      <c r="M7710" t="s">
        <v>112297</v>
      </c>
      <c r="N7710" t="s">
        <v>124</v>
      </c>
      <c r="O7710" s="3" t="s">
        <v>51063</v>
      </c>
      <c r="P7710" t="s">
        <v>124</v>
      </c>
      <c r="Q7710" t="s">
        <v>124</v>
      </c>
      <c r="R7710" t="s">
        <v>51063</v>
      </c>
      <c r="S7710" s="4" t="str">
        <f t="shared" si="120"/>
        <v>2003</v>
      </c>
    </row>
    <row r="7711" spans="1:19" hidden="1" x14ac:dyDescent="0.35">
      <c r="A7711" t="s">
        <v>51059</v>
      </c>
      <c r="B7711" t="s">
        <v>51060</v>
      </c>
      <c r="C7711" t="s">
        <v>51064</v>
      </c>
      <c r="D7711" t="s">
        <v>51065</v>
      </c>
      <c r="E7711" t="s">
        <v>51066</v>
      </c>
      <c r="F7711" t="s">
        <v>51067</v>
      </c>
      <c r="I7711" t="s">
        <v>51068</v>
      </c>
      <c r="J7711" t="s">
        <v>51069</v>
      </c>
      <c r="M7711" t="s">
        <v>112297</v>
      </c>
      <c r="N7711" t="s">
        <v>124</v>
      </c>
      <c r="O7711" s="3" t="s">
        <v>51070</v>
      </c>
      <c r="P7711" t="s">
        <v>124</v>
      </c>
      <c r="Q7711" t="s">
        <v>124</v>
      </c>
      <c r="R7711" t="s">
        <v>51070</v>
      </c>
      <c r="S7711" s="4" t="str">
        <f t="shared" si="120"/>
        <v>2003</v>
      </c>
    </row>
    <row r="7712" spans="1:19" hidden="1" x14ac:dyDescent="0.35">
      <c r="A7712" t="s">
        <v>51066</v>
      </c>
      <c r="B7712" t="s">
        <v>51067</v>
      </c>
      <c r="C7712" t="s">
        <v>51071</v>
      </c>
      <c r="D7712" t="s">
        <v>51072</v>
      </c>
      <c r="E7712" t="s">
        <v>51073</v>
      </c>
      <c r="F7712" t="s">
        <v>51074</v>
      </c>
      <c r="I7712" t="s">
        <v>51075</v>
      </c>
      <c r="J7712" t="s">
        <v>51076</v>
      </c>
      <c r="M7712" t="s">
        <v>112315</v>
      </c>
      <c r="N7712" t="s">
        <v>159</v>
      </c>
      <c r="O7712" s="3" t="s">
        <v>51077</v>
      </c>
      <c r="P7712" t="s">
        <v>159</v>
      </c>
      <c r="Q7712" t="s">
        <v>159</v>
      </c>
      <c r="R7712" t="s">
        <v>51077</v>
      </c>
      <c r="S7712" s="4" t="str">
        <f t="shared" si="120"/>
        <v>2003</v>
      </c>
    </row>
    <row r="7713" spans="1:19" hidden="1" x14ac:dyDescent="0.35">
      <c r="A7713" t="s">
        <v>51073</v>
      </c>
      <c r="B7713" t="s">
        <v>51074</v>
      </c>
      <c r="C7713" t="s">
        <v>51078</v>
      </c>
      <c r="D7713" t="s">
        <v>51079</v>
      </c>
      <c r="E7713" t="s">
        <v>51080</v>
      </c>
      <c r="F7713" t="s">
        <v>51081</v>
      </c>
      <c r="I7713" t="s">
        <v>51082</v>
      </c>
      <c r="J7713" t="s">
        <v>51083</v>
      </c>
      <c r="M7713" t="s">
        <v>112307</v>
      </c>
      <c r="N7713" t="s">
        <v>49299</v>
      </c>
      <c r="O7713" s="3" t="s">
        <v>51084</v>
      </c>
      <c r="P7713" t="s">
        <v>49299</v>
      </c>
      <c r="Q7713" t="s">
        <v>49299</v>
      </c>
      <c r="R7713" t="s">
        <v>51084</v>
      </c>
      <c r="S7713" s="4" t="str">
        <f t="shared" si="120"/>
        <v>2003</v>
      </c>
    </row>
    <row r="7714" spans="1:19" hidden="1" x14ac:dyDescent="0.35">
      <c r="A7714" t="s">
        <v>51080</v>
      </c>
      <c r="B7714" t="s">
        <v>51081</v>
      </c>
      <c r="C7714" t="s">
        <v>51085</v>
      </c>
      <c r="D7714" t="s">
        <v>51086</v>
      </c>
      <c r="E7714" t="s">
        <v>51087</v>
      </c>
      <c r="F7714" t="s">
        <v>51088</v>
      </c>
      <c r="I7714" t="s">
        <v>51089</v>
      </c>
      <c r="J7714" t="s">
        <v>51090</v>
      </c>
      <c r="M7714" t="s">
        <v>112297</v>
      </c>
      <c r="N7714" t="s">
        <v>124</v>
      </c>
      <c r="O7714" s="3" t="s">
        <v>51091</v>
      </c>
      <c r="P7714" t="s">
        <v>124</v>
      </c>
      <c r="Q7714" t="s">
        <v>124</v>
      </c>
      <c r="R7714" t="s">
        <v>51091</v>
      </c>
      <c r="S7714" s="4" t="str">
        <f t="shared" si="120"/>
        <v>2003</v>
      </c>
    </row>
    <row r="7715" spans="1:19" hidden="1" x14ac:dyDescent="0.35">
      <c r="A7715" t="s">
        <v>51087</v>
      </c>
      <c r="B7715" t="s">
        <v>51088</v>
      </c>
      <c r="C7715" t="s">
        <v>51092</v>
      </c>
      <c r="D7715" t="s">
        <v>51093</v>
      </c>
      <c r="E7715" t="s">
        <v>51094</v>
      </c>
      <c r="F7715" t="s">
        <v>51095</v>
      </c>
      <c r="I7715" t="s">
        <v>51096</v>
      </c>
      <c r="J7715" t="s">
        <v>51097</v>
      </c>
      <c r="M7715" t="s">
        <v>112307</v>
      </c>
      <c r="N7715" t="s">
        <v>49299</v>
      </c>
      <c r="O7715" s="3" t="s">
        <v>51098</v>
      </c>
      <c r="P7715" t="s">
        <v>49299</v>
      </c>
      <c r="Q7715" t="s">
        <v>49299</v>
      </c>
      <c r="R7715" t="s">
        <v>51098</v>
      </c>
      <c r="S7715" s="4" t="str">
        <f t="shared" si="120"/>
        <v>2003</v>
      </c>
    </row>
    <row r="7716" spans="1:19" hidden="1" x14ac:dyDescent="0.35">
      <c r="A7716" t="s">
        <v>51094</v>
      </c>
      <c r="B7716" t="s">
        <v>51095</v>
      </c>
      <c r="C7716" t="s">
        <v>51099</v>
      </c>
      <c r="D7716" t="s">
        <v>51100</v>
      </c>
      <c r="E7716" t="s">
        <v>51101</v>
      </c>
      <c r="F7716" t="s">
        <v>51102</v>
      </c>
      <c r="I7716" t="s">
        <v>51103</v>
      </c>
      <c r="J7716" t="s">
        <v>51104</v>
      </c>
      <c r="M7716" t="s">
        <v>112297</v>
      </c>
      <c r="N7716" t="s">
        <v>124</v>
      </c>
      <c r="O7716" s="3" t="s">
        <v>51105</v>
      </c>
      <c r="P7716" t="s">
        <v>124</v>
      </c>
      <c r="Q7716" t="s">
        <v>124</v>
      </c>
      <c r="R7716" t="s">
        <v>51105</v>
      </c>
      <c r="S7716" s="4" t="str">
        <f t="shared" si="120"/>
        <v>2003</v>
      </c>
    </row>
    <row r="7717" spans="1:19" hidden="1" x14ac:dyDescent="0.35">
      <c r="A7717" t="s">
        <v>51101</v>
      </c>
      <c r="B7717" t="s">
        <v>51102</v>
      </c>
      <c r="C7717" t="s">
        <v>51106</v>
      </c>
      <c r="D7717" t="s">
        <v>51107</v>
      </c>
      <c r="E7717" t="s">
        <v>51108</v>
      </c>
      <c r="F7717" t="s">
        <v>51109</v>
      </c>
      <c r="I7717" t="s">
        <v>51110</v>
      </c>
      <c r="J7717" t="s">
        <v>51111</v>
      </c>
      <c r="M7717" t="s">
        <v>112307</v>
      </c>
      <c r="N7717" t="s">
        <v>49299</v>
      </c>
      <c r="O7717" s="3" t="s">
        <v>51112</v>
      </c>
      <c r="P7717" t="s">
        <v>49299</v>
      </c>
      <c r="Q7717" t="s">
        <v>49299</v>
      </c>
      <c r="R7717" t="s">
        <v>51112</v>
      </c>
      <c r="S7717" s="4" t="str">
        <f t="shared" si="120"/>
        <v>2003</v>
      </c>
    </row>
    <row r="7718" spans="1:19" hidden="1" x14ac:dyDescent="0.35">
      <c r="A7718" t="s">
        <v>51108</v>
      </c>
      <c r="B7718" t="s">
        <v>51109</v>
      </c>
      <c r="C7718" t="s">
        <v>51113</v>
      </c>
      <c r="D7718" t="s">
        <v>51114</v>
      </c>
      <c r="E7718" t="s">
        <v>51115</v>
      </c>
      <c r="F7718" t="s">
        <v>51116</v>
      </c>
      <c r="I7718" t="s">
        <v>1486</v>
      </c>
      <c r="J7718" t="s">
        <v>1022</v>
      </c>
      <c r="M7718" t="s">
        <v>112299</v>
      </c>
      <c r="N7718" t="s">
        <v>247</v>
      </c>
      <c r="O7718" s="3" t="s">
        <v>51117</v>
      </c>
      <c r="P7718" t="s">
        <v>247</v>
      </c>
      <c r="Q7718" t="s">
        <v>247</v>
      </c>
      <c r="R7718" t="s">
        <v>51117</v>
      </c>
      <c r="S7718" s="4" t="str">
        <f t="shared" si="120"/>
        <v>2003</v>
      </c>
    </row>
    <row r="7719" spans="1:19" hidden="1" x14ac:dyDescent="0.35">
      <c r="A7719" t="s">
        <v>51115</v>
      </c>
      <c r="B7719" t="s">
        <v>51116</v>
      </c>
      <c r="C7719" t="s">
        <v>51118</v>
      </c>
      <c r="D7719" t="s">
        <v>51119</v>
      </c>
      <c r="E7719" t="s">
        <v>51120</v>
      </c>
      <c r="F7719" t="s">
        <v>51121</v>
      </c>
      <c r="I7719" t="s">
        <v>51122</v>
      </c>
      <c r="J7719" t="s">
        <v>51123</v>
      </c>
      <c r="M7719" t="s">
        <v>112299</v>
      </c>
      <c r="N7719" t="s">
        <v>247</v>
      </c>
      <c r="O7719" s="3" t="s">
        <v>51124</v>
      </c>
      <c r="P7719" t="s">
        <v>247</v>
      </c>
      <c r="Q7719" t="s">
        <v>247</v>
      </c>
      <c r="R7719" t="s">
        <v>51124</v>
      </c>
      <c r="S7719" s="4" t="str">
        <f t="shared" si="120"/>
        <v>2003</v>
      </c>
    </row>
    <row r="7720" spans="1:19" hidden="1" x14ac:dyDescent="0.35">
      <c r="A7720" t="s">
        <v>51120</v>
      </c>
      <c r="B7720" t="s">
        <v>51121</v>
      </c>
      <c r="C7720" t="s">
        <v>51125</v>
      </c>
      <c r="D7720" t="s">
        <v>51126</v>
      </c>
      <c r="E7720" t="s">
        <v>51127</v>
      </c>
      <c r="F7720" t="s">
        <v>51128</v>
      </c>
      <c r="I7720" t="s">
        <v>51129</v>
      </c>
      <c r="J7720" t="s">
        <v>51130</v>
      </c>
      <c r="M7720" t="s">
        <v>112307</v>
      </c>
      <c r="N7720" t="s">
        <v>49299</v>
      </c>
      <c r="O7720" s="3" t="s">
        <v>51131</v>
      </c>
      <c r="P7720" t="s">
        <v>49299</v>
      </c>
      <c r="Q7720" t="s">
        <v>49299</v>
      </c>
      <c r="R7720" t="s">
        <v>51131</v>
      </c>
      <c r="S7720" s="4" t="str">
        <f t="shared" si="120"/>
        <v>2003</v>
      </c>
    </row>
    <row r="7721" spans="1:19" hidden="1" x14ac:dyDescent="0.35">
      <c r="A7721" t="s">
        <v>51127</v>
      </c>
      <c r="B7721" t="s">
        <v>51128</v>
      </c>
      <c r="C7721" t="s">
        <v>51132</v>
      </c>
      <c r="D7721" t="s">
        <v>51133</v>
      </c>
      <c r="E7721" t="s">
        <v>51134</v>
      </c>
      <c r="F7721" t="s">
        <v>51135</v>
      </c>
      <c r="I7721" t="s">
        <v>2301</v>
      </c>
      <c r="J7721" t="s">
        <v>2302</v>
      </c>
      <c r="M7721" t="s">
        <v>112307</v>
      </c>
      <c r="N7721" t="s">
        <v>49299</v>
      </c>
      <c r="O7721" s="3" t="s">
        <v>51136</v>
      </c>
      <c r="P7721" t="s">
        <v>49299</v>
      </c>
      <c r="Q7721" t="s">
        <v>49299</v>
      </c>
      <c r="R7721" t="s">
        <v>51136</v>
      </c>
      <c r="S7721" s="4" t="str">
        <f t="shared" si="120"/>
        <v>2003</v>
      </c>
    </row>
    <row r="7722" spans="1:19" hidden="1" x14ac:dyDescent="0.35">
      <c r="A7722" t="s">
        <v>51134</v>
      </c>
      <c r="B7722" t="s">
        <v>51135</v>
      </c>
      <c r="C7722" t="s">
        <v>51137</v>
      </c>
      <c r="D7722" t="s">
        <v>51138</v>
      </c>
      <c r="E7722" t="s">
        <v>51139</v>
      </c>
      <c r="F7722" t="s">
        <v>51140</v>
      </c>
      <c r="I7722" t="s">
        <v>51141</v>
      </c>
      <c r="J7722" t="s">
        <v>51142</v>
      </c>
      <c r="M7722" t="s">
        <v>112307</v>
      </c>
      <c r="N7722" t="s">
        <v>49299</v>
      </c>
      <c r="O7722" s="3" t="s">
        <v>51143</v>
      </c>
      <c r="P7722" t="s">
        <v>49299</v>
      </c>
      <c r="Q7722" t="s">
        <v>49299</v>
      </c>
      <c r="R7722" t="s">
        <v>51143</v>
      </c>
      <c r="S7722" s="4" t="str">
        <f t="shared" si="120"/>
        <v>2003</v>
      </c>
    </row>
    <row r="7723" spans="1:19" hidden="1" x14ac:dyDescent="0.35">
      <c r="A7723" t="s">
        <v>51139</v>
      </c>
      <c r="B7723" t="s">
        <v>51140</v>
      </c>
      <c r="C7723" t="s">
        <v>51144</v>
      </c>
      <c r="D7723" t="s">
        <v>51145</v>
      </c>
      <c r="E7723" t="s">
        <v>51146</v>
      </c>
      <c r="F7723" t="s">
        <v>51147</v>
      </c>
      <c r="I7723" t="s">
        <v>51148</v>
      </c>
      <c r="J7723" t="s">
        <v>51149</v>
      </c>
      <c r="M7723" t="s">
        <v>112307</v>
      </c>
      <c r="N7723" t="s">
        <v>49299</v>
      </c>
      <c r="O7723" s="3" t="s">
        <v>51150</v>
      </c>
      <c r="P7723" t="s">
        <v>49299</v>
      </c>
      <c r="Q7723" t="s">
        <v>49299</v>
      </c>
      <c r="R7723" t="s">
        <v>51150</v>
      </c>
      <c r="S7723" s="4" t="str">
        <f t="shared" si="120"/>
        <v>2003</v>
      </c>
    </row>
    <row r="7724" spans="1:19" hidden="1" x14ac:dyDescent="0.35">
      <c r="A7724" t="s">
        <v>51146</v>
      </c>
      <c r="B7724" t="s">
        <v>51147</v>
      </c>
      <c r="C7724" t="s">
        <v>51151</v>
      </c>
      <c r="D7724" t="s">
        <v>51152</v>
      </c>
      <c r="E7724" t="s">
        <v>51153</v>
      </c>
      <c r="F7724" t="s">
        <v>51154</v>
      </c>
      <c r="I7724" t="s">
        <v>51155</v>
      </c>
      <c r="J7724" t="s">
        <v>51156</v>
      </c>
      <c r="M7724" t="s">
        <v>112307</v>
      </c>
      <c r="N7724" t="s">
        <v>49299</v>
      </c>
      <c r="O7724" s="3" t="s">
        <v>51157</v>
      </c>
      <c r="P7724" t="s">
        <v>49299</v>
      </c>
      <c r="Q7724" t="s">
        <v>49299</v>
      </c>
      <c r="R7724" t="s">
        <v>51157</v>
      </c>
      <c r="S7724" s="4" t="str">
        <f t="shared" si="120"/>
        <v>2003</v>
      </c>
    </row>
    <row r="7725" spans="1:19" hidden="1" x14ac:dyDescent="0.35">
      <c r="A7725" t="s">
        <v>51153</v>
      </c>
      <c r="B7725" t="s">
        <v>51154</v>
      </c>
      <c r="C7725" t="s">
        <v>51158</v>
      </c>
      <c r="D7725" t="s">
        <v>51159</v>
      </c>
      <c r="E7725" t="s">
        <v>51160</v>
      </c>
      <c r="F7725" t="s">
        <v>51161</v>
      </c>
      <c r="I7725" t="s">
        <v>51162</v>
      </c>
      <c r="J7725" t="s">
        <v>51163</v>
      </c>
      <c r="M7725" t="s">
        <v>112307</v>
      </c>
      <c r="N7725" t="s">
        <v>49299</v>
      </c>
      <c r="O7725" s="3" t="s">
        <v>51164</v>
      </c>
      <c r="P7725" t="s">
        <v>49299</v>
      </c>
      <c r="Q7725" t="s">
        <v>49299</v>
      </c>
      <c r="R7725" t="s">
        <v>51164</v>
      </c>
      <c r="S7725" s="4" t="str">
        <f t="shared" si="120"/>
        <v>2003</v>
      </c>
    </row>
    <row r="7726" spans="1:19" hidden="1" x14ac:dyDescent="0.35">
      <c r="A7726" t="s">
        <v>51160</v>
      </c>
      <c r="B7726" t="s">
        <v>51161</v>
      </c>
      <c r="C7726" t="s">
        <v>51165</v>
      </c>
      <c r="D7726" t="s">
        <v>51166</v>
      </c>
      <c r="E7726" t="s">
        <v>51167</v>
      </c>
      <c r="F7726" t="s">
        <v>51168</v>
      </c>
      <c r="I7726" t="s">
        <v>51169</v>
      </c>
      <c r="J7726" t="s">
        <v>51170</v>
      </c>
      <c r="M7726" t="s">
        <v>112307</v>
      </c>
      <c r="N7726" t="s">
        <v>49299</v>
      </c>
      <c r="O7726" s="3" t="s">
        <v>51171</v>
      </c>
      <c r="P7726" t="s">
        <v>49299</v>
      </c>
      <c r="Q7726" t="s">
        <v>49299</v>
      </c>
      <c r="R7726" t="s">
        <v>51171</v>
      </c>
      <c r="S7726" s="4" t="str">
        <f t="shared" si="120"/>
        <v>2003</v>
      </c>
    </row>
    <row r="7727" spans="1:19" hidden="1" x14ac:dyDescent="0.35">
      <c r="A7727" t="s">
        <v>51167</v>
      </c>
      <c r="B7727" t="s">
        <v>51168</v>
      </c>
      <c r="C7727" t="s">
        <v>51172</v>
      </c>
      <c r="D7727" t="s">
        <v>51173</v>
      </c>
      <c r="E7727" t="s">
        <v>51174</v>
      </c>
      <c r="F7727" t="s">
        <v>51175</v>
      </c>
      <c r="I7727" t="s">
        <v>51176</v>
      </c>
      <c r="J7727" t="s">
        <v>51177</v>
      </c>
      <c r="M7727" t="s">
        <v>112307</v>
      </c>
      <c r="N7727" t="s">
        <v>49299</v>
      </c>
      <c r="O7727" s="3" t="s">
        <v>51178</v>
      </c>
      <c r="P7727" t="s">
        <v>49299</v>
      </c>
      <c r="Q7727" t="s">
        <v>49299</v>
      </c>
      <c r="R7727" t="s">
        <v>51178</v>
      </c>
      <c r="S7727" s="4" t="str">
        <f t="shared" si="120"/>
        <v>2003</v>
      </c>
    </row>
    <row r="7728" spans="1:19" hidden="1" x14ac:dyDescent="0.35">
      <c r="A7728" t="s">
        <v>51174</v>
      </c>
      <c r="B7728" t="s">
        <v>51175</v>
      </c>
      <c r="C7728" t="s">
        <v>51179</v>
      </c>
      <c r="D7728" t="s">
        <v>51180</v>
      </c>
      <c r="E7728" t="s">
        <v>51181</v>
      </c>
      <c r="F7728" t="s">
        <v>51182</v>
      </c>
      <c r="I7728" t="s">
        <v>51183</v>
      </c>
      <c r="J7728" t="s">
        <v>51184</v>
      </c>
      <c r="M7728" t="s">
        <v>112307</v>
      </c>
      <c r="N7728" t="s">
        <v>49299</v>
      </c>
      <c r="O7728" s="3" t="s">
        <v>51185</v>
      </c>
      <c r="P7728" t="s">
        <v>49299</v>
      </c>
      <c r="Q7728" t="s">
        <v>49299</v>
      </c>
      <c r="R7728" t="s">
        <v>51185</v>
      </c>
      <c r="S7728" s="4" t="str">
        <f t="shared" si="120"/>
        <v>2003</v>
      </c>
    </row>
    <row r="7729" spans="1:19" hidden="1" x14ac:dyDescent="0.35">
      <c r="A7729" t="s">
        <v>51181</v>
      </c>
      <c r="B7729" t="s">
        <v>51182</v>
      </c>
      <c r="C7729" t="s">
        <v>51186</v>
      </c>
      <c r="D7729" t="s">
        <v>51187</v>
      </c>
      <c r="E7729" t="s">
        <v>51188</v>
      </c>
      <c r="F7729" t="s">
        <v>51189</v>
      </c>
      <c r="I7729" t="s">
        <v>51190</v>
      </c>
      <c r="J7729" t="s">
        <v>51191</v>
      </c>
      <c r="M7729" t="s">
        <v>112307</v>
      </c>
      <c r="N7729" t="s">
        <v>49299</v>
      </c>
      <c r="O7729" s="3" t="s">
        <v>51192</v>
      </c>
      <c r="P7729" t="s">
        <v>49299</v>
      </c>
      <c r="Q7729" t="s">
        <v>49299</v>
      </c>
      <c r="R7729" t="s">
        <v>51192</v>
      </c>
      <c r="S7729" s="4" t="str">
        <f t="shared" si="120"/>
        <v>2003</v>
      </c>
    </row>
    <row r="7730" spans="1:19" hidden="1" x14ac:dyDescent="0.35">
      <c r="A7730" t="s">
        <v>51188</v>
      </c>
      <c r="B7730" t="s">
        <v>51189</v>
      </c>
      <c r="C7730" s="1" t="s">
        <v>51193</v>
      </c>
      <c r="D7730" s="1" t="s">
        <v>51194</v>
      </c>
      <c r="E7730" t="s">
        <v>51195</v>
      </c>
      <c r="F7730" t="s">
        <v>51196</v>
      </c>
      <c r="I7730" t="s">
        <v>51197</v>
      </c>
      <c r="J7730" t="s">
        <v>51198</v>
      </c>
      <c r="M7730" t="s">
        <v>112297</v>
      </c>
      <c r="N7730" t="s">
        <v>124</v>
      </c>
      <c r="O7730" s="3" t="s">
        <v>51199</v>
      </c>
      <c r="P7730" t="s">
        <v>124</v>
      </c>
      <c r="Q7730" t="s">
        <v>124</v>
      </c>
      <c r="R7730" t="s">
        <v>51199</v>
      </c>
      <c r="S7730" s="4" t="str">
        <f t="shared" si="120"/>
        <v>2003</v>
      </c>
    </row>
    <row r="7731" spans="1:19" hidden="1" x14ac:dyDescent="0.35">
      <c r="A7731" t="s">
        <v>51195</v>
      </c>
      <c r="B7731" t="s">
        <v>51196</v>
      </c>
      <c r="C7731" t="s">
        <v>51200</v>
      </c>
      <c r="D7731" t="s">
        <v>51201</v>
      </c>
      <c r="E7731" t="s">
        <v>51202</v>
      </c>
      <c r="F7731" t="s">
        <v>51203</v>
      </c>
      <c r="I7731" t="s">
        <v>51204</v>
      </c>
      <c r="J7731" t="s">
        <v>51205</v>
      </c>
      <c r="M7731" t="s">
        <v>112299</v>
      </c>
      <c r="N7731" t="s">
        <v>247</v>
      </c>
      <c r="O7731" s="3" t="s">
        <v>51206</v>
      </c>
      <c r="P7731" t="s">
        <v>247</v>
      </c>
      <c r="Q7731" t="s">
        <v>247</v>
      </c>
      <c r="R7731" t="s">
        <v>51206</v>
      </c>
      <c r="S7731" s="4" t="str">
        <f t="shared" si="120"/>
        <v>2003</v>
      </c>
    </row>
    <row r="7732" spans="1:19" hidden="1" x14ac:dyDescent="0.35">
      <c r="A7732" t="s">
        <v>51202</v>
      </c>
      <c r="B7732" t="s">
        <v>51203</v>
      </c>
      <c r="C7732" t="s">
        <v>51207</v>
      </c>
      <c r="D7732" t="s">
        <v>51208</v>
      </c>
      <c r="E7732" t="s">
        <v>51209</v>
      </c>
      <c r="F7732" t="s">
        <v>51210</v>
      </c>
      <c r="I7732" t="s">
        <v>51211</v>
      </c>
      <c r="J7732" t="s">
        <v>51212</v>
      </c>
      <c r="M7732" t="s">
        <v>112315</v>
      </c>
      <c r="N7732" t="s">
        <v>159</v>
      </c>
      <c r="O7732" s="3" t="s">
        <v>51213</v>
      </c>
      <c r="P7732" t="s">
        <v>159</v>
      </c>
      <c r="Q7732" t="s">
        <v>159</v>
      </c>
      <c r="R7732" t="s">
        <v>51213</v>
      </c>
      <c r="S7732" s="4" t="str">
        <f t="shared" si="120"/>
        <v>2003</v>
      </c>
    </row>
    <row r="7733" spans="1:19" hidden="1" x14ac:dyDescent="0.35">
      <c r="A7733" t="s">
        <v>51209</v>
      </c>
      <c r="B7733" t="s">
        <v>51210</v>
      </c>
      <c r="C7733" t="s">
        <v>51214</v>
      </c>
      <c r="D7733" t="s">
        <v>51215</v>
      </c>
      <c r="E7733" t="s">
        <v>51216</v>
      </c>
      <c r="F7733" t="s">
        <v>51217</v>
      </c>
      <c r="I7733" t="s">
        <v>51218</v>
      </c>
      <c r="J7733" t="s">
        <v>51219</v>
      </c>
      <c r="M7733" t="s">
        <v>112315</v>
      </c>
      <c r="N7733" t="s">
        <v>159</v>
      </c>
      <c r="O7733" s="3" t="s">
        <v>51220</v>
      </c>
      <c r="P7733" t="s">
        <v>159</v>
      </c>
      <c r="Q7733" t="s">
        <v>159</v>
      </c>
      <c r="R7733" t="s">
        <v>51220</v>
      </c>
      <c r="S7733" s="4" t="str">
        <f t="shared" si="120"/>
        <v>2003</v>
      </c>
    </row>
    <row r="7734" spans="1:19" hidden="1" x14ac:dyDescent="0.35">
      <c r="A7734" t="s">
        <v>51216</v>
      </c>
      <c r="B7734" t="s">
        <v>51217</v>
      </c>
      <c r="C7734" t="s">
        <v>51221</v>
      </c>
      <c r="D7734" t="s">
        <v>51222</v>
      </c>
      <c r="E7734" t="s">
        <v>51223</v>
      </c>
      <c r="F7734" t="s">
        <v>51224</v>
      </c>
      <c r="I7734" t="s">
        <v>51225</v>
      </c>
      <c r="J7734" t="s">
        <v>51226</v>
      </c>
      <c r="M7734" t="s">
        <v>112315</v>
      </c>
      <c r="N7734" t="s">
        <v>159</v>
      </c>
      <c r="O7734" s="3" t="s">
        <v>51227</v>
      </c>
      <c r="P7734" t="s">
        <v>159</v>
      </c>
      <c r="Q7734" t="s">
        <v>159</v>
      </c>
      <c r="R7734" t="s">
        <v>51227</v>
      </c>
      <c r="S7734" s="4" t="str">
        <f t="shared" si="120"/>
        <v>2003</v>
      </c>
    </row>
    <row r="7735" spans="1:19" hidden="1" x14ac:dyDescent="0.35">
      <c r="A7735" t="s">
        <v>51223</v>
      </c>
      <c r="B7735" t="s">
        <v>51224</v>
      </c>
      <c r="C7735" t="s">
        <v>51228</v>
      </c>
      <c r="D7735" t="s">
        <v>51229</v>
      </c>
      <c r="E7735" t="s">
        <v>51230</v>
      </c>
      <c r="F7735" t="s">
        <v>51231</v>
      </c>
      <c r="I7735" t="s">
        <v>51232</v>
      </c>
      <c r="J7735" t="s">
        <v>51233</v>
      </c>
      <c r="M7735" t="s">
        <v>112315</v>
      </c>
      <c r="N7735" t="s">
        <v>159</v>
      </c>
      <c r="O7735" s="3" t="s">
        <v>51234</v>
      </c>
      <c r="P7735" t="s">
        <v>159</v>
      </c>
      <c r="Q7735" t="s">
        <v>159</v>
      </c>
      <c r="R7735" t="s">
        <v>51234</v>
      </c>
      <c r="S7735" s="4" t="str">
        <f t="shared" si="120"/>
        <v>2003</v>
      </c>
    </row>
    <row r="7736" spans="1:19" hidden="1" x14ac:dyDescent="0.35">
      <c r="A7736" t="s">
        <v>51230</v>
      </c>
      <c r="B7736" t="s">
        <v>51231</v>
      </c>
      <c r="C7736" t="s">
        <v>51235</v>
      </c>
      <c r="D7736" t="s">
        <v>51236</v>
      </c>
      <c r="E7736" t="s">
        <v>51237</v>
      </c>
      <c r="F7736" t="s">
        <v>51238</v>
      </c>
      <c r="I7736" t="s">
        <v>51239</v>
      </c>
      <c r="J7736" t="s">
        <v>51240</v>
      </c>
      <c r="M7736" t="s">
        <v>112315</v>
      </c>
      <c r="N7736" t="s">
        <v>159</v>
      </c>
      <c r="O7736" s="3" t="s">
        <v>51241</v>
      </c>
      <c r="P7736" t="s">
        <v>159</v>
      </c>
      <c r="Q7736" t="s">
        <v>159</v>
      </c>
      <c r="R7736" t="s">
        <v>51241</v>
      </c>
      <c r="S7736" s="4" t="str">
        <f t="shared" si="120"/>
        <v>2003</v>
      </c>
    </row>
    <row r="7737" spans="1:19" hidden="1" x14ac:dyDescent="0.35">
      <c r="A7737" t="s">
        <v>51237</v>
      </c>
      <c r="B7737" t="s">
        <v>51238</v>
      </c>
      <c r="C7737" t="s">
        <v>51242</v>
      </c>
      <c r="D7737" t="s">
        <v>51243</v>
      </c>
      <c r="E7737" t="s">
        <v>51244</v>
      </c>
      <c r="F7737" t="s">
        <v>51245</v>
      </c>
      <c r="I7737" t="s">
        <v>51246</v>
      </c>
      <c r="J7737" t="s">
        <v>51247</v>
      </c>
      <c r="M7737" t="s">
        <v>112315</v>
      </c>
      <c r="N7737" t="s">
        <v>159</v>
      </c>
      <c r="O7737" s="3" t="s">
        <v>51248</v>
      </c>
      <c r="P7737" t="s">
        <v>159</v>
      </c>
      <c r="Q7737" t="s">
        <v>159</v>
      </c>
      <c r="R7737" t="s">
        <v>51248</v>
      </c>
      <c r="S7737" s="4" t="str">
        <f t="shared" si="120"/>
        <v>2003</v>
      </c>
    </row>
    <row r="7738" spans="1:19" hidden="1" x14ac:dyDescent="0.35">
      <c r="A7738" t="s">
        <v>51244</v>
      </c>
      <c r="B7738" t="s">
        <v>51245</v>
      </c>
      <c r="C7738" t="s">
        <v>51249</v>
      </c>
      <c r="D7738" t="s">
        <v>51250</v>
      </c>
      <c r="E7738" t="s">
        <v>51251</v>
      </c>
      <c r="F7738" t="s">
        <v>51252</v>
      </c>
      <c r="I7738" t="s">
        <v>51253</v>
      </c>
      <c r="J7738" t="s">
        <v>51254</v>
      </c>
      <c r="M7738" t="s">
        <v>112315</v>
      </c>
      <c r="N7738" t="s">
        <v>159</v>
      </c>
      <c r="O7738" s="3" t="s">
        <v>51255</v>
      </c>
      <c r="P7738" t="s">
        <v>159</v>
      </c>
      <c r="Q7738" t="s">
        <v>159</v>
      </c>
      <c r="R7738" t="s">
        <v>51255</v>
      </c>
      <c r="S7738" s="4" t="str">
        <f t="shared" si="120"/>
        <v>2003</v>
      </c>
    </row>
    <row r="7739" spans="1:19" hidden="1" x14ac:dyDescent="0.35">
      <c r="A7739" t="s">
        <v>51251</v>
      </c>
      <c r="B7739" t="s">
        <v>51252</v>
      </c>
      <c r="C7739" t="s">
        <v>51256</v>
      </c>
      <c r="D7739" t="s">
        <v>51257</v>
      </c>
      <c r="E7739" t="s">
        <v>51258</v>
      </c>
      <c r="F7739" t="s">
        <v>51259</v>
      </c>
      <c r="I7739" t="s">
        <v>51260</v>
      </c>
      <c r="J7739" t="s">
        <v>51261</v>
      </c>
      <c r="M7739" t="s">
        <v>112315</v>
      </c>
      <c r="N7739" t="s">
        <v>159</v>
      </c>
      <c r="O7739" s="3" t="s">
        <v>51262</v>
      </c>
      <c r="P7739" t="s">
        <v>159</v>
      </c>
      <c r="Q7739" t="s">
        <v>159</v>
      </c>
      <c r="R7739" t="s">
        <v>51262</v>
      </c>
      <c r="S7739" s="4" t="str">
        <f t="shared" si="120"/>
        <v>2003</v>
      </c>
    </row>
    <row r="7740" spans="1:19" hidden="1" x14ac:dyDescent="0.35">
      <c r="A7740" t="s">
        <v>51258</v>
      </c>
      <c r="B7740" t="s">
        <v>51259</v>
      </c>
      <c r="C7740" t="s">
        <v>51263</v>
      </c>
      <c r="D7740" t="s">
        <v>51264</v>
      </c>
      <c r="E7740" t="s">
        <v>51265</v>
      </c>
      <c r="F7740" t="s">
        <v>51266</v>
      </c>
      <c r="I7740" t="s">
        <v>51267</v>
      </c>
      <c r="J7740" t="s">
        <v>51268</v>
      </c>
      <c r="M7740" t="s">
        <v>112315</v>
      </c>
      <c r="N7740" t="s">
        <v>159</v>
      </c>
      <c r="O7740" s="3" t="s">
        <v>51269</v>
      </c>
      <c r="P7740" t="s">
        <v>159</v>
      </c>
      <c r="Q7740" t="s">
        <v>159</v>
      </c>
      <c r="R7740" t="s">
        <v>51269</v>
      </c>
      <c r="S7740" s="4" t="str">
        <f t="shared" si="120"/>
        <v>2003</v>
      </c>
    </row>
    <row r="7741" spans="1:19" hidden="1" x14ac:dyDescent="0.35">
      <c r="A7741" t="s">
        <v>51265</v>
      </c>
      <c r="B7741" t="s">
        <v>51266</v>
      </c>
      <c r="C7741" t="s">
        <v>51270</v>
      </c>
      <c r="D7741" t="s">
        <v>51271</v>
      </c>
      <c r="E7741" t="s">
        <v>51272</v>
      </c>
      <c r="F7741" t="s">
        <v>51273</v>
      </c>
      <c r="I7741" t="s">
        <v>51274</v>
      </c>
      <c r="J7741" t="s">
        <v>51275</v>
      </c>
      <c r="M7741" t="s">
        <v>112299</v>
      </c>
      <c r="N7741" t="s">
        <v>247</v>
      </c>
      <c r="O7741" s="3" t="s">
        <v>51276</v>
      </c>
      <c r="P7741" t="s">
        <v>247</v>
      </c>
      <c r="Q7741" t="s">
        <v>247</v>
      </c>
      <c r="R7741" t="s">
        <v>51276</v>
      </c>
      <c r="S7741" s="4" t="str">
        <f t="shared" si="120"/>
        <v>2003</v>
      </c>
    </row>
    <row r="7742" spans="1:19" hidden="1" x14ac:dyDescent="0.35">
      <c r="A7742" t="s">
        <v>51272</v>
      </c>
      <c r="B7742" t="s">
        <v>51273</v>
      </c>
      <c r="C7742" t="s">
        <v>51277</v>
      </c>
      <c r="D7742" t="s">
        <v>51278</v>
      </c>
      <c r="E7742" t="s">
        <v>51279</v>
      </c>
      <c r="F7742" t="s">
        <v>51280</v>
      </c>
      <c r="I7742" t="s">
        <v>51281</v>
      </c>
      <c r="J7742" t="s">
        <v>51282</v>
      </c>
      <c r="M7742" t="s">
        <v>112324</v>
      </c>
      <c r="N7742" t="s">
        <v>48798</v>
      </c>
      <c r="O7742" s="3" t="s">
        <v>51283</v>
      </c>
      <c r="P7742" t="s">
        <v>48798</v>
      </c>
      <c r="Q7742" t="s">
        <v>48798</v>
      </c>
      <c r="R7742" t="s">
        <v>51283</v>
      </c>
      <c r="S7742" s="4" t="str">
        <f t="shared" si="120"/>
        <v>2003</v>
      </c>
    </row>
    <row r="7743" spans="1:19" hidden="1" x14ac:dyDescent="0.35">
      <c r="A7743" t="s">
        <v>51279</v>
      </c>
      <c r="B7743" t="s">
        <v>51280</v>
      </c>
      <c r="C7743" t="s">
        <v>51284</v>
      </c>
      <c r="D7743" t="s">
        <v>51285</v>
      </c>
      <c r="E7743" t="s">
        <v>51286</v>
      </c>
      <c r="F7743" t="s">
        <v>51287</v>
      </c>
      <c r="I7743" t="s">
        <v>51288</v>
      </c>
      <c r="J7743" t="s">
        <v>51289</v>
      </c>
      <c r="M7743" t="s">
        <v>112324</v>
      </c>
      <c r="N7743" t="s">
        <v>48798</v>
      </c>
      <c r="O7743" s="3" t="s">
        <v>51290</v>
      </c>
      <c r="P7743" t="s">
        <v>48798</v>
      </c>
      <c r="Q7743" t="s">
        <v>48798</v>
      </c>
      <c r="R7743" t="s">
        <v>51290</v>
      </c>
      <c r="S7743" s="4" t="str">
        <f t="shared" si="120"/>
        <v>2003</v>
      </c>
    </row>
    <row r="7744" spans="1:19" hidden="1" x14ac:dyDescent="0.35">
      <c r="A7744" t="s">
        <v>51286</v>
      </c>
      <c r="B7744" t="s">
        <v>51287</v>
      </c>
      <c r="C7744" t="s">
        <v>51291</v>
      </c>
      <c r="D7744" t="s">
        <v>51292</v>
      </c>
      <c r="E7744" t="s">
        <v>51293</v>
      </c>
      <c r="F7744" t="s">
        <v>51294</v>
      </c>
      <c r="I7744" t="s">
        <v>51295</v>
      </c>
      <c r="J7744" t="s">
        <v>51296</v>
      </c>
      <c r="M7744" t="s">
        <v>112299</v>
      </c>
      <c r="N7744" t="s">
        <v>247</v>
      </c>
      <c r="O7744" s="3" t="s">
        <v>51297</v>
      </c>
      <c r="P7744" t="s">
        <v>247</v>
      </c>
      <c r="Q7744" t="s">
        <v>247</v>
      </c>
      <c r="R7744" t="s">
        <v>51297</v>
      </c>
      <c r="S7744" s="4" t="str">
        <f t="shared" si="120"/>
        <v>2003</v>
      </c>
    </row>
    <row r="7745" spans="1:19" hidden="1" x14ac:dyDescent="0.35">
      <c r="A7745" t="s">
        <v>51293</v>
      </c>
      <c r="B7745" t="s">
        <v>51294</v>
      </c>
      <c r="C7745" t="s">
        <v>51298</v>
      </c>
      <c r="D7745" t="s">
        <v>51299</v>
      </c>
      <c r="E7745" t="s">
        <v>51300</v>
      </c>
      <c r="F7745" t="s">
        <v>51301</v>
      </c>
      <c r="I7745" t="s">
        <v>51302</v>
      </c>
      <c r="J7745" t="s">
        <v>51303</v>
      </c>
      <c r="M7745" t="s">
        <v>112297</v>
      </c>
      <c r="N7745" t="s">
        <v>124</v>
      </c>
      <c r="O7745" s="3" t="s">
        <v>51304</v>
      </c>
      <c r="P7745" t="s">
        <v>124</v>
      </c>
      <c r="Q7745" t="s">
        <v>124</v>
      </c>
      <c r="R7745" t="s">
        <v>51304</v>
      </c>
      <c r="S7745" s="4" t="str">
        <f t="shared" si="120"/>
        <v>2003</v>
      </c>
    </row>
    <row r="7746" spans="1:19" hidden="1" x14ac:dyDescent="0.35">
      <c r="A7746" t="s">
        <v>51300</v>
      </c>
      <c r="B7746" t="s">
        <v>51301</v>
      </c>
      <c r="C7746" t="s">
        <v>51305</v>
      </c>
      <c r="D7746" t="s">
        <v>51306</v>
      </c>
      <c r="E7746" t="s">
        <v>51307</v>
      </c>
      <c r="F7746" t="s">
        <v>51308</v>
      </c>
      <c r="I7746" t="s">
        <v>51309</v>
      </c>
      <c r="J7746" t="s">
        <v>51310</v>
      </c>
      <c r="M7746" t="s">
        <v>112315</v>
      </c>
      <c r="N7746" t="s">
        <v>159</v>
      </c>
      <c r="O7746" s="3" t="s">
        <v>51311</v>
      </c>
      <c r="P7746" t="s">
        <v>159</v>
      </c>
      <c r="Q7746" t="s">
        <v>159</v>
      </c>
      <c r="R7746" t="s">
        <v>51311</v>
      </c>
      <c r="S7746" s="4" t="str">
        <f t="shared" si="120"/>
        <v>2003</v>
      </c>
    </row>
    <row r="7747" spans="1:19" hidden="1" x14ac:dyDescent="0.35">
      <c r="A7747" t="s">
        <v>51307</v>
      </c>
      <c r="B7747" t="s">
        <v>51308</v>
      </c>
      <c r="C7747" t="s">
        <v>51312</v>
      </c>
      <c r="D7747" t="s">
        <v>51313</v>
      </c>
      <c r="E7747" t="s">
        <v>51314</v>
      </c>
      <c r="F7747" t="s">
        <v>51315</v>
      </c>
      <c r="I7747" t="s">
        <v>51316</v>
      </c>
      <c r="J7747" t="s">
        <v>51317</v>
      </c>
      <c r="M7747" t="s">
        <v>112307</v>
      </c>
      <c r="N7747" t="s">
        <v>49299</v>
      </c>
      <c r="O7747" s="3" t="s">
        <v>51318</v>
      </c>
      <c r="P7747" t="s">
        <v>49299</v>
      </c>
      <c r="Q7747" t="s">
        <v>49299</v>
      </c>
      <c r="R7747" t="s">
        <v>51318</v>
      </c>
      <c r="S7747" s="4" t="str">
        <f t="shared" ref="S7747:S7810" si="121">LEFT(RIGHT(R7747,19),4)</f>
        <v>2003</v>
      </c>
    </row>
    <row r="7748" spans="1:19" hidden="1" x14ac:dyDescent="0.35">
      <c r="A7748" t="s">
        <v>51314</v>
      </c>
      <c r="B7748" t="s">
        <v>51315</v>
      </c>
      <c r="C7748" t="s">
        <v>51319</v>
      </c>
      <c r="D7748" t="s">
        <v>51320</v>
      </c>
      <c r="E7748" t="s">
        <v>51321</v>
      </c>
      <c r="F7748" t="s">
        <v>51322</v>
      </c>
      <c r="I7748" t="s">
        <v>51323</v>
      </c>
      <c r="J7748" t="s">
        <v>51324</v>
      </c>
      <c r="M7748" t="s">
        <v>112297</v>
      </c>
      <c r="N7748" t="s">
        <v>124</v>
      </c>
      <c r="O7748" s="3" t="s">
        <v>51325</v>
      </c>
      <c r="P7748" t="s">
        <v>124</v>
      </c>
      <c r="Q7748" t="s">
        <v>124</v>
      </c>
      <c r="R7748" t="s">
        <v>51325</v>
      </c>
      <c r="S7748" s="4" t="str">
        <f t="shared" si="121"/>
        <v>2003</v>
      </c>
    </row>
    <row r="7749" spans="1:19" hidden="1" x14ac:dyDescent="0.35">
      <c r="A7749" t="s">
        <v>51321</v>
      </c>
      <c r="B7749" t="s">
        <v>51322</v>
      </c>
      <c r="C7749" t="s">
        <v>51326</v>
      </c>
      <c r="D7749" t="s">
        <v>51327</v>
      </c>
      <c r="E7749" t="s">
        <v>51328</v>
      </c>
      <c r="F7749" t="s">
        <v>51329</v>
      </c>
      <c r="I7749" t="s">
        <v>31579</v>
      </c>
      <c r="J7749" t="s">
        <v>13442</v>
      </c>
      <c r="M7749" t="s">
        <v>112297</v>
      </c>
      <c r="N7749" t="s">
        <v>16314</v>
      </c>
      <c r="O7749" s="3" t="s">
        <v>51330</v>
      </c>
      <c r="P7749" t="s">
        <v>16314</v>
      </c>
      <c r="Q7749" t="s">
        <v>16314</v>
      </c>
      <c r="R7749" t="s">
        <v>51330</v>
      </c>
      <c r="S7749" s="4" t="str">
        <f t="shared" si="121"/>
        <v>2003</v>
      </c>
    </row>
    <row r="7750" spans="1:19" hidden="1" x14ac:dyDescent="0.35">
      <c r="A7750" t="s">
        <v>51328</v>
      </c>
      <c r="B7750" t="s">
        <v>51329</v>
      </c>
      <c r="C7750" s="1" t="s">
        <v>51331</v>
      </c>
      <c r="D7750" s="1" t="s">
        <v>51332</v>
      </c>
      <c r="E7750" t="s">
        <v>51333</v>
      </c>
      <c r="F7750" t="s">
        <v>51334</v>
      </c>
      <c r="I7750" t="s">
        <v>51335</v>
      </c>
      <c r="J7750" t="s">
        <v>51336</v>
      </c>
      <c r="M7750" t="s">
        <v>112307</v>
      </c>
      <c r="N7750" t="s">
        <v>49299</v>
      </c>
      <c r="O7750" s="3" t="s">
        <v>51337</v>
      </c>
      <c r="P7750" t="s">
        <v>49299</v>
      </c>
      <c r="Q7750" t="s">
        <v>49299</v>
      </c>
      <c r="R7750" t="s">
        <v>51337</v>
      </c>
      <c r="S7750" s="4" t="str">
        <f t="shared" si="121"/>
        <v>2003</v>
      </c>
    </row>
    <row r="7751" spans="1:19" hidden="1" x14ac:dyDescent="0.35">
      <c r="A7751" t="s">
        <v>51333</v>
      </c>
      <c r="B7751" t="s">
        <v>51334</v>
      </c>
      <c r="C7751" t="s">
        <v>51338</v>
      </c>
      <c r="D7751" t="s">
        <v>51339</v>
      </c>
      <c r="E7751" t="s">
        <v>51340</v>
      </c>
      <c r="F7751" t="s">
        <v>51341</v>
      </c>
      <c r="I7751" t="s">
        <v>51342</v>
      </c>
      <c r="J7751" t="s">
        <v>51343</v>
      </c>
      <c r="M7751" t="s">
        <v>112297</v>
      </c>
      <c r="N7751" t="s">
        <v>124</v>
      </c>
      <c r="O7751" s="3" t="s">
        <v>51344</v>
      </c>
      <c r="P7751" t="s">
        <v>124</v>
      </c>
      <c r="Q7751" t="s">
        <v>124</v>
      </c>
      <c r="R7751" t="s">
        <v>51344</v>
      </c>
      <c r="S7751" s="4" t="str">
        <f t="shared" si="121"/>
        <v>2003</v>
      </c>
    </row>
    <row r="7752" spans="1:19" hidden="1" x14ac:dyDescent="0.35">
      <c r="A7752" t="s">
        <v>51340</v>
      </c>
      <c r="B7752" t="s">
        <v>51341</v>
      </c>
      <c r="C7752" t="s">
        <v>51345</v>
      </c>
      <c r="D7752" t="s">
        <v>51346</v>
      </c>
      <c r="E7752" t="s">
        <v>51347</v>
      </c>
      <c r="F7752" t="s">
        <v>51348</v>
      </c>
      <c r="I7752" t="s">
        <v>51349</v>
      </c>
      <c r="J7752" t="s">
        <v>51350</v>
      </c>
      <c r="M7752" t="s">
        <v>112324</v>
      </c>
      <c r="N7752" t="s">
        <v>48798</v>
      </c>
      <c r="O7752" s="3" t="s">
        <v>51351</v>
      </c>
      <c r="P7752" t="s">
        <v>48798</v>
      </c>
      <c r="Q7752" t="s">
        <v>48798</v>
      </c>
      <c r="R7752" t="s">
        <v>51351</v>
      </c>
      <c r="S7752" s="4" t="str">
        <f t="shared" si="121"/>
        <v>2003</v>
      </c>
    </row>
    <row r="7753" spans="1:19" hidden="1" x14ac:dyDescent="0.35">
      <c r="A7753" t="s">
        <v>51347</v>
      </c>
      <c r="B7753" t="s">
        <v>51348</v>
      </c>
      <c r="C7753" t="s">
        <v>51352</v>
      </c>
      <c r="D7753" t="s">
        <v>51353</v>
      </c>
      <c r="E7753" t="s">
        <v>51354</v>
      </c>
      <c r="F7753" t="s">
        <v>51355</v>
      </c>
      <c r="I7753" t="s">
        <v>45218</v>
      </c>
      <c r="J7753" t="s">
        <v>1022</v>
      </c>
      <c r="M7753" t="s">
        <v>112299</v>
      </c>
      <c r="N7753" t="s">
        <v>247</v>
      </c>
      <c r="O7753" s="3" t="s">
        <v>51356</v>
      </c>
      <c r="P7753" t="s">
        <v>247</v>
      </c>
      <c r="Q7753" t="s">
        <v>247</v>
      </c>
      <c r="R7753" t="s">
        <v>51356</v>
      </c>
      <c r="S7753" s="4" t="str">
        <f t="shared" si="121"/>
        <v>2003</v>
      </c>
    </row>
    <row r="7754" spans="1:19" hidden="1" x14ac:dyDescent="0.35">
      <c r="A7754" t="s">
        <v>51354</v>
      </c>
      <c r="B7754" t="s">
        <v>51355</v>
      </c>
      <c r="C7754" t="s">
        <v>51357</v>
      </c>
      <c r="D7754" t="s">
        <v>51358</v>
      </c>
      <c r="E7754" t="s">
        <v>51359</v>
      </c>
      <c r="F7754" t="s">
        <v>51360</v>
      </c>
      <c r="I7754" t="s">
        <v>51361</v>
      </c>
      <c r="J7754" t="s">
        <v>51362</v>
      </c>
      <c r="M7754" t="s">
        <v>112297</v>
      </c>
      <c r="N7754" t="s">
        <v>124</v>
      </c>
      <c r="O7754" s="3" t="s">
        <v>51363</v>
      </c>
      <c r="P7754" t="s">
        <v>124</v>
      </c>
      <c r="Q7754" t="s">
        <v>124</v>
      </c>
      <c r="R7754" t="s">
        <v>51363</v>
      </c>
      <c r="S7754" s="4" t="str">
        <f t="shared" si="121"/>
        <v>2003</v>
      </c>
    </row>
    <row r="7755" spans="1:19" x14ac:dyDescent="0.35">
      <c r="A7755" t="s">
        <v>51359</v>
      </c>
      <c r="B7755" t="s">
        <v>51360</v>
      </c>
      <c r="C7755" t="s">
        <v>51364</v>
      </c>
      <c r="D7755">
        <v>719749031</v>
      </c>
      <c r="E7755" t="s">
        <v>51365</v>
      </c>
      <c r="F7755" t="s">
        <v>51366</v>
      </c>
      <c r="I7755" t="s">
        <v>51367</v>
      </c>
      <c r="J7755" t="s">
        <v>51368</v>
      </c>
      <c r="M7755" t="s">
        <v>112319</v>
      </c>
      <c r="N7755" t="s">
        <v>16314</v>
      </c>
      <c r="O7755" s="3" t="s">
        <v>51369</v>
      </c>
      <c r="P7755" t="s">
        <v>16314</v>
      </c>
      <c r="Q7755" t="s">
        <v>16314</v>
      </c>
      <c r="R7755" t="s">
        <v>51369</v>
      </c>
      <c r="S7755" s="4" t="str">
        <f t="shared" si="121"/>
        <v>2003</v>
      </c>
    </row>
    <row r="7756" spans="1:19" hidden="1" x14ac:dyDescent="0.35">
      <c r="A7756" t="s">
        <v>51365</v>
      </c>
      <c r="B7756" t="s">
        <v>51366</v>
      </c>
      <c r="C7756" t="s">
        <v>51370</v>
      </c>
      <c r="D7756" t="s">
        <v>51371</v>
      </c>
      <c r="E7756" t="s">
        <v>51372</v>
      </c>
      <c r="F7756" t="s">
        <v>51373</v>
      </c>
      <c r="I7756" t="s">
        <v>51374</v>
      </c>
      <c r="J7756" t="s">
        <v>51375</v>
      </c>
      <c r="M7756" t="s">
        <v>112297</v>
      </c>
      <c r="N7756" t="s">
        <v>16314</v>
      </c>
      <c r="O7756" s="3" t="s">
        <v>51376</v>
      </c>
      <c r="P7756" t="s">
        <v>16314</v>
      </c>
      <c r="Q7756" t="s">
        <v>16314</v>
      </c>
      <c r="R7756" t="s">
        <v>51376</v>
      </c>
      <c r="S7756" s="4" t="str">
        <f t="shared" si="121"/>
        <v>2003</v>
      </c>
    </row>
    <row r="7757" spans="1:19" hidden="1" x14ac:dyDescent="0.35">
      <c r="A7757" t="s">
        <v>51372</v>
      </c>
      <c r="B7757" t="s">
        <v>51373</v>
      </c>
      <c r="C7757" t="s">
        <v>51377</v>
      </c>
      <c r="D7757" t="s">
        <v>51378</v>
      </c>
      <c r="E7757" t="s">
        <v>51379</v>
      </c>
      <c r="F7757" t="s">
        <v>51380</v>
      </c>
      <c r="I7757" t="s">
        <v>51381</v>
      </c>
      <c r="J7757" t="s">
        <v>51382</v>
      </c>
      <c r="M7757" t="s">
        <v>112297</v>
      </c>
      <c r="N7757" t="s">
        <v>124</v>
      </c>
      <c r="O7757" s="3" t="s">
        <v>51383</v>
      </c>
      <c r="P7757" t="s">
        <v>124</v>
      </c>
      <c r="Q7757" t="s">
        <v>124</v>
      </c>
      <c r="R7757" t="s">
        <v>51383</v>
      </c>
      <c r="S7757" s="4" t="str">
        <f t="shared" si="121"/>
        <v>2003</v>
      </c>
    </row>
    <row r="7758" spans="1:19" hidden="1" x14ac:dyDescent="0.35">
      <c r="A7758" t="s">
        <v>51379</v>
      </c>
      <c r="B7758" t="s">
        <v>51380</v>
      </c>
      <c r="C7758" t="s">
        <v>51384</v>
      </c>
      <c r="D7758" t="s">
        <v>51385</v>
      </c>
      <c r="E7758" t="s">
        <v>51386</v>
      </c>
      <c r="F7758" t="s">
        <v>51387</v>
      </c>
      <c r="I7758" t="s">
        <v>51388</v>
      </c>
      <c r="J7758" t="s">
        <v>51389</v>
      </c>
      <c r="M7758" t="s">
        <v>112315</v>
      </c>
      <c r="N7758" t="s">
        <v>159</v>
      </c>
      <c r="O7758" s="3" t="s">
        <v>51390</v>
      </c>
      <c r="P7758" t="s">
        <v>159</v>
      </c>
      <c r="Q7758" t="s">
        <v>159</v>
      </c>
      <c r="R7758" t="s">
        <v>51390</v>
      </c>
      <c r="S7758" s="4" t="str">
        <f t="shared" si="121"/>
        <v>2003</v>
      </c>
    </row>
    <row r="7759" spans="1:19" hidden="1" x14ac:dyDescent="0.35">
      <c r="A7759" t="s">
        <v>51386</v>
      </c>
      <c r="B7759" t="s">
        <v>51387</v>
      </c>
      <c r="C7759" t="s">
        <v>51391</v>
      </c>
      <c r="D7759" t="s">
        <v>51392</v>
      </c>
      <c r="E7759" t="s">
        <v>51393</v>
      </c>
      <c r="F7759" t="s">
        <v>51394</v>
      </c>
      <c r="I7759" t="s">
        <v>51395</v>
      </c>
      <c r="J7759" t="s">
        <v>51396</v>
      </c>
      <c r="M7759" t="s">
        <v>112315</v>
      </c>
      <c r="N7759" t="s">
        <v>159</v>
      </c>
      <c r="O7759" s="3" t="s">
        <v>51397</v>
      </c>
      <c r="P7759" t="s">
        <v>159</v>
      </c>
      <c r="Q7759" t="s">
        <v>159</v>
      </c>
      <c r="R7759" t="s">
        <v>51397</v>
      </c>
      <c r="S7759" s="4" t="str">
        <f t="shared" si="121"/>
        <v>2003</v>
      </c>
    </row>
    <row r="7760" spans="1:19" hidden="1" x14ac:dyDescent="0.35">
      <c r="A7760" t="s">
        <v>51393</v>
      </c>
      <c r="B7760" t="s">
        <v>51394</v>
      </c>
      <c r="C7760" t="s">
        <v>51398</v>
      </c>
      <c r="D7760" t="s">
        <v>51399</v>
      </c>
      <c r="E7760" t="s">
        <v>51400</v>
      </c>
      <c r="F7760" t="s">
        <v>51401</v>
      </c>
      <c r="I7760" t="s">
        <v>51402</v>
      </c>
      <c r="J7760" t="s">
        <v>51403</v>
      </c>
      <c r="M7760" t="s">
        <v>112315</v>
      </c>
      <c r="N7760" t="s">
        <v>159</v>
      </c>
      <c r="O7760" s="3" t="s">
        <v>51404</v>
      </c>
      <c r="P7760" t="s">
        <v>159</v>
      </c>
      <c r="Q7760" t="s">
        <v>159</v>
      </c>
      <c r="R7760" t="s">
        <v>51404</v>
      </c>
      <c r="S7760" s="4" t="str">
        <f t="shared" si="121"/>
        <v>2003</v>
      </c>
    </row>
    <row r="7761" spans="1:19" hidden="1" x14ac:dyDescent="0.35">
      <c r="A7761" t="s">
        <v>51400</v>
      </c>
      <c r="B7761" t="s">
        <v>51401</v>
      </c>
      <c r="C7761" t="s">
        <v>51405</v>
      </c>
      <c r="D7761" t="s">
        <v>51406</v>
      </c>
      <c r="E7761" t="s">
        <v>51407</v>
      </c>
      <c r="F7761" t="s">
        <v>51408</v>
      </c>
      <c r="I7761" t="s">
        <v>51409</v>
      </c>
      <c r="J7761" t="s">
        <v>51410</v>
      </c>
      <c r="M7761" t="s">
        <v>112315</v>
      </c>
      <c r="N7761" t="s">
        <v>159</v>
      </c>
      <c r="O7761" s="3" t="s">
        <v>51411</v>
      </c>
      <c r="P7761" t="s">
        <v>159</v>
      </c>
      <c r="Q7761" t="s">
        <v>159</v>
      </c>
      <c r="R7761" t="s">
        <v>51411</v>
      </c>
      <c r="S7761" s="4" t="str">
        <f t="shared" si="121"/>
        <v>2003</v>
      </c>
    </row>
    <row r="7762" spans="1:19" hidden="1" x14ac:dyDescent="0.35">
      <c r="A7762" t="s">
        <v>51407</v>
      </c>
      <c r="B7762" t="s">
        <v>51408</v>
      </c>
      <c r="C7762" t="s">
        <v>51412</v>
      </c>
      <c r="D7762" t="s">
        <v>51413</v>
      </c>
      <c r="E7762" t="s">
        <v>51414</v>
      </c>
      <c r="F7762" t="s">
        <v>51415</v>
      </c>
      <c r="I7762" t="s">
        <v>51416</v>
      </c>
      <c r="J7762" t="s">
        <v>51417</v>
      </c>
      <c r="M7762" t="s">
        <v>112299</v>
      </c>
      <c r="N7762" t="s">
        <v>247</v>
      </c>
      <c r="O7762" s="3" t="s">
        <v>51418</v>
      </c>
      <c r="P7762" t="s">
        <v>247</v>
      </c>
      <c r="Q7762" t="s">
        <v>247</v>
      </c>
      <c r="R7762" t="s">
        <v>51418</v>
      </c>
      <c r="S7762" s="4" t="str">
        <f t="shared" si="121"/>
        <v>2003</v>
      </c>
    </row>
    <row r="7763" spans="1:19" hidden="1" x14ac:dyDescent="0.35">
      <c r="A7763" t="s">
        <v>51414</v>
      </c>
      <c r="B7763" t="s">
        <v>51415</v>
      </c>
      <c r="C7763" t="s">
        <v>51419</v>
      </c>
      <c r="D7763" t="s">
        <v>51420</v>
      </c>
      <c r="E7763" t="s">
        <v>51421</v>
      </c>
      <c r="F7763" t="s">
        <v>51422</v>
      </c>
      <c r="I7763" t="s">
        <v>51423</v>
      </c>
      <c r="J7763" t="s">
        <v>51424</v>
      </c>
      <c r="M7763" t="s">
        <v>112324</v>
      </c>
      <c r="N7763" t="s">
        <v>48798</v>
      </c>
      <c r="O7763" s="3" t="s">
        <v>51425</v>
      </c>
      <c r="P7763" t="s">
        <v>48798</v>
      </c>
      <c r="Q7763" t="s">
        <v>48798</v>
      </c>
      <c r="R7763" t="s">
        <v>51425</v>
      </c>
      <c r="S7763" s="4" t="str">
        <f t="shared" si="121"/>
        <v>2003</v>
      </c>
    </row>
    <row r="7764" spans="1:19" hidden="1" x14ac:dyDescent="0.35">
      <c r="A7764" t="s">
        <v>51421</v>
      </c>
      <c r="B7764" t="s">
        <v>51422</v>
      </c>
      <c r="C7764" t="s">
        <v>51426</v>
      </c>
      <c r="D7764" t="s">
        <v>51427</v>
      </c>
      <c r="E7764" t="s">
        <v>51428</v>
      </c>
      <c r="F7764" t="s">
        <v>51429</v>
      </c>
      <c r="I7764" t="s">
        <v>51430</v>
      </c>
      <c r="J7764" t="s">
        <v>51431</v>
      </c>
      <c r="M7764" t="s">
        <v>112297</v>
      </c>
      <c r="N7764" t="s">
        <v>124</v>
      </c>
      <c r="O7764" s="3" t="s">
        <v>51432</v>
      </c>
      <c r="P7764" t="s">
        <v>124</v>
      </c>
      <c r="Q7764" t="s">
        <v>124</v>
      </c>
      <c r="R7764" t="s">
        <v>51432</v>
      </c>
      <c r="S7764" s="4" t="str">
        <f t="shared" si="121"/>
        <v>2003</v>
      </c>
    </row>
    <row r="7765" spans="1:19" hidden="1" x14ac:dyDescent="0.35">
      <c r="A7765" t="s">
        <v>51428</v>
      </c>
      <c r="B7765" t="s">
        <v>51429</v>
      </c>
      <c r="C7765" t="s">
        <v>51433</v>
      </c>
      <c r="D7765" t="s">
        <v>51434</v>
      </c>
      <c r="E7765" t="s">
        <v>51435</v>
      </c>
      <c r="F7765" t="s">
        <v>51436</v>
      </c>
      <c r="G7765" t="s">
        <v>51437</v>
      </c>
      <c r="I7765" t="s">
        <v>51438</v>
      </c>
      <c r="J7765" t="s">
        <v>51439</v>
      </c>
      <c r="M7765" t="s">
        <v>112297</v>
      </c>
      <c r="N7765" t="s">
        <v>124</v>
      </c>
      <c r="O7765" s="3" t="s">
        <v>51440</v>
      </c>
      <c r="P7765" t="s">
        <v>124</v>
      </c>
      <c r="Q7765" t="s">
        <v>124</v>
      </c>
      <c r="R7765" t="s">
        <v>51440</v>
      </c>
      <c r="S7765" s="4" t="str">
        <f t="shared" si="121"/>
        <v>2003</v>
      </c>
    </row>
    <row r="7766" spans="1:19" hidden="1" x14ac:dyDescent="0.35">
      <c r="A7766" t="s">
        <v>51435</v>
      </c>
      <c r="B7766" t="s">
        <v>51436</v>
      </c>
      <c r="C7766" t="s">
        <v>51441</v>
      </c>
      <c r="D7766" t="s">
        <v>51442</v>
      </c>
      <c r="E7766" t="s">
        <v>51443</v>
      </c>
      <c r="F7766" t="s">
        <v>51444</v>
      </c>
      <c r="I7766" t="s">
        <v>512</v>
      </c>
      <c r="J7766" t="s">
        <v>512</v>
      </c>
      <c r="M7766" t="s">
        <v>112297</v>
      </c>
      <c r="N7766" t="s">
        <v>124</v>
      </c>
      <c r="O7766" s="3" t="s">
        <v>51445</v>
      </c>
      <c r="P7766" t="s">
        <v>124</v>
      </c>
      <c r="Q7766" t="s">
        <v>124</v>
      </c>
      <c r="R7766" t="s">
        <v>51445</v>
      </c>
      <c r="S7766" s="4" t="str">
        <f t="shared" si="121"/>
        <v>2003</v>
      </c>
    </row>
    <row r="7767" spans="1:19" hidden="1" x14ac:dyDescent="0.35">
      <c r="A7767" t="s">
        <v>51443</v>
      </c>
      <c r="B7767" t="s">
        <v>51444</v>
      </c>
      <c r="C7767" t="s">
        <v>51446</v>
      </c>
      <c r="D7767" t="s">
        <v>51447</v>
      </c>
      <c r="E7767" t="s">
        <v>51448</v>
      </c>
      <c r="F7767" t="s">
        <v>51449</v>
      </c>
      <c r="I7767" t="s">
        <v>51450</v>
      </c>
      <c r="J7767" t="s">
        <v>51451</v>
      </c>
      <c r="M7767" t="s">
        <v>112307</v>
      </c>
      <c r="N7767" t="s">
        <v>49299</v>
      </c>
      <c r="O7767" s="3" t="s">
        <v>51452</v>
      </c>
      <c r="P7767" t="s">
        <v>49299</v>
      </c>
      <c r="Q7767" t="s">
        <v>49299</v>
      </c>
      <c r="R7767" t="s">
        <v>51452</v>
      </c>
      <c r="S7767" s="4" t="str">
        <f t="shared" si="121"/>
        <v>2003</v>
      </c>
    </row>
    <row r="7768" spans="1:19" hidden="1" x14ac:dyDescent="0.35">
      <c r="A7768" t="s">
        <v>51448</v>
      </c>
      <c r="B7768" t="s">
        <v>51449</v>
      </c>
      <c r="C7768" t="s">
        <v>51453</v>
      </c>
      <c r="D7768" t="s">
        <v>51454</v>
      </c>
      <c r="E7768" t="s">
        <v>51455</v>
      </c>
      <c r="F7768" t="s">
        <v>51456</v>
      </c>
      <c r="I7768" t="s">
        <v>51457</v>
      </c>
      <c r="J7768" t="s">
        <v>51458</v>
      </c>
      <c r="M7768" t="s">
        <v>112297</v>
      </c>
      <c r="N7768" t="s">
        <v>124</v>
      </c>
      <c r="O7768" s="3" t="s">
        <v>51459</v>
      </c>
      <c r="P7768" t="s">
        <v>124</v>
      </c>
      <c r="Q7768" t="s">
        <v>124</v>
      </c>
      <c r="R7768" t="s">
        <v>51459</v>
      </c>
      <c r="S7768" s="4" t="str">
        <f t="shared" si="121"/>
        <v>2003</v>
      </c>
    </row>
    <row r="7769" spans="1:19" hidden="1" x14ac:dyDescent="0.35">
      <c r="A7769" t="s">
        <v>51455</v>
      </c>
      <c r="B7769" t="s">
        <v>51456</v>
      </c>
      <c r="C7769" t="s">
        <v>51460</v>
      </c>
      <c r="D7769" t="s">
        <v>51461</v>
      </c>
      <c r="E7769" t="s">
        <v>51462</v>
      </c>
      <c r="F7769" t="s">
        <v>51463</v>
      </c>
      <c r="I7769" t="s">
        <v>51464</v>
      </c>
      <c r="J7769" t="s">
        <v>51465</v>
      </c>
      <c r="M7769" t="s">
        <v>112307</v>
      </c>
      <c r="N7769" t="s">
        <v>49299</v>
      </c>
      <c r="O7769" s="3" t="s">
        <v>51466</v>
      </c>
      <c r="P7769" t="s">
        <v>49299</v>
      </c>
      <c r="Q7769" t="s">
        <v>49299</v>
      </c>
      <c r="R7769" t="s">
        <v>51466</v>
      </c>
      <c r="S7769" s="4" t="str">
        <f t="shared" si="121"/>
        <v>2003</v>
      </c>
    </row>
    <row r="7770" spans="1:19" x14ac:dyDescent="0.35">
      <c r="A7770" t="s">
        <v>51462</v>
      </c>
      <c r="B7770" t="s">
        <v>51463</v>
      </c>
      <c r="C7770" t="s">
        <v>51467</v>
      </c>
      <c r="D7770" t="s">
        <v>51468</v>
      </c>
      <c r="E7770" t="s">
        <v>51469</v>
      </c>
      <c r="F7770" t="s">
        <v>51470</v>
      </c>
      <c r="I7770" t="s">
        <v>51471</v>
      </c>
      <c r="J7770" t="s">
        <v>51472</v>
      </c>
      <c r="M7770" t="s">
        <v>112319</v>
      </c>
      <c r="N7770" t="s">
        <v>16314</v>
      </c>
      <c r="O7770" s="3" t="s">
        <v>51473</v>
      </c>
      <c r="P7770" t="s">
        <v>16314</v>
      </c>
      <c r="Q7770" t="s">
        <v>16314</v>
      </c>
      <c r="R7770" t="s">
        <v>51473</v>
      </c>
      <c r="S7770" s="4" t="str">
        <f t="shared" si="121"/>
        <v>2003</v>
      </c>
    </row>
    <row r="7771" spans="1:19" hidden="1" x14ac:dyDescent="0.35">
      <c r="A7771" t="s">
        <v>51469</v>
      </c>
      <c r="B7771" t="s">
        <v>51470</v>
      </c>
      <c r="C7771" t="s">
        <v>51474</v>
      </c>
      <c r="D7771" t="s">
        <v>51475</v>
      </c>
      <c r="E7771" t="s">
        <v>51476</v>
      </c>
      <c r="F7771" t="s">
        <v>51477</v>
      </c>
      <c r="I7771" t="s">
        <v>51478</v>
      </c>
      <c r="J7771" t="s">
        <v>51479</v>
      </c>
      <c r="M7771" t="s">
        <v>112297</v>
      </c>
      <c r="N7771" t="s">
        <v>124</v>
      </c>
      <c r="O7771" s="3" t="s">
        <v>51480</v>
      </c>
      <c r="P7771" t="s">
        <v>124</v>
      </c>
      <c r="Q7771" t="s">
        <v>124</v>
      </c>
      <c r="R7771" t="s">
        <v>51480</v>
      </c>
      <c r="S7771" s="4" t="str">
        <f t="shared" si="121"/>
        <v>2003</v>
      </c>
    </row>
    <row r="7772" spans="1:19" hidden="1" x14ac:dyDescent="0.35">
      <c r="A7772" t="s">
        <v>51476</v>
      </c>
      <c r="B7772" t="s">
        <v>51477</v>
      </c>
      <c r="C7772" t="s">
        <v>51481</v>
      </c>
      <c r="D7772" t="s">
        <v>51482</v>
      </c>
      <c r="E7772" t="s">
        <v>51483</v>
      </c>
      <c r="F7772" t="s">
        <v>51484</v>
      </c>
      <c r="I7772" t="s">
        <v>51485</v>
      </c>
      <c r="J7772" t="s">
        <v>51486</v>
      </c>
      <c r="M7772" t="s">
        <v>112297</v>
      </c>
      <c r="N7772" t="s">
        <v>124</v>
      </c>
      <c r="O7772" s="3" t="s">
        <v>51487</v>
      </c>
      <c r="P7772" t="s">
        <v>124</v>
      </c>
      <c r="Q7772" t="s">
        <v>124</v>
      </c>
      <c r="R7772" t="s">
        <v>51487</v>
      </c>
      <c r="S7772" s="4" t="str">
        <f t="shared" si="121"/>
        <v>2003</v>
      </c>
    </row>
    <row r="7773" spans="1:19" hidden="1" x14ac:dyDescent="0.35">
      <c r="A7773" t="s">
        <v>51483</v>
      </c>
      <c r="B7773" t="s">
        <v>51484</v>
      </c>
      <c r="C7773" t="s">
        <v>51488</v>
      </c>
      <c r="D7773" t="s">
        <v>51489</v>
      </c>
      <c r="E7773" t="s">
        <v>51490</v>
      </c>
      <c r="F7773" t="s">
        <v>51491</v>
      </c>
      <c r="I7773" t="s">
        <v>51492</v>
      </c>
      <c r="J7773" t="s">
        <v>51493</v>
      </c>
      <c r="M7773" t="s">
        <v>112297</v>
      </c>
      <c r="N7773" t="s">
        <v>16314</v>
      </c>
      <c r="O7773" s="3" t="s">
        <v>51494</v>
      </c>
      <c r="P7773" t="s">
        <v>16314</v>
      </c>
      <c r="Q7773" t="s">
        <v>16314</v>
      </c>
      <c r="R7773" t="s">
        <v>51494</v>
      </c>
      <c r="S7773" s="4" t="str">
        <f t="shared" si="121"/>
        <v>2003</v>
      </c>
    </row>
    <row r="7774" spans="1:19" hidden="1" x14ac:dyDescent="0.35">
      <c r="A7774" t="s">
        <v>51490</v>
      </c>
      <c r="B7774" t="s">
        <v>51491</v>
      </c>
      <c r="C7774" t="s">
        <v>51495</v>
      </c>
      <c r="D7774" t="s">
        <v>51496</v>
      </c>
      <c r="E7774" t="s">
        <v>51497</v>
      </c>
      <c r="F7774" t="s">
        <v>51498</v>
      </c>
      <c r="I7774" t="s">
        <v>11511</v>
      </c>
      <c r="J7774" t="s">
        <v>11512</v>
      </c>
      <c r="M7774" t="s">
        <v>112307</v>
      </c>
      <c r="N7774" t="s">
        <v>49299</v>
      </c>
      <c r="O7774" s="3" t="s">
        <v>51499</v>
      </c>
      <c r="P7774" t="s">
        <v>49299</v>
      </c>
      <c r="Q7774" t="s">
        <v>49299</v>
      </c>
      <c r="R7774" t="s">
        <v>51499</v>
      </c>
      <c r="S7774" s="4" t="str">
        <f t="shared" si="121"/>
        <v>2003</v>
      </c>
    </row>
    <row r="7775" spans="1:19" hidden="1" x14ac:dyDescent="0.35">
      <c r="A7775" t="s">
        <v>51497</v>
      </c>
      <c r="B7775" t="s">
        <v>51498</v>
      </c>
      <c r="C7775" t="s">
        <v>51500</v>
      </c>
      <c r="D7775" t="s">
        <v>51501</v>
      </c>
      <c r="E7775" t="s">
        <v>51502</v>
      </c>
      <c r="F7775" t="s">
        <v>51503</v>
      </c>
      <c r="I7775" t="s">
        <v>51504</v>
      </c>
      <c r="J7775" t="s">
        <v>51505</v>
      </c>
      <c r="M7775" t="s">
        <v>112307</v>
      </c>
      <c r="N7775" t="s">
        <v>49299</v>
      </c>
      <c r="O7775" s="3" t="s">
        <v>51506</v>
      </c>
      <c r="P7775" t="s">
        <v>49299</v>
      </c>
      <c r="Q7775" t="s">
        <v>49299</v>
      </c>
      <c r="R7775" t="s">
        <v>51506</v>
      </c>
      <c r="S7775" s="4" t="str">
        <f t="shared" si="121"/>
        <v>2003</v>
      </c>
    </row>
    <row r="7776" spans="1:19" hidden="1" x14ac:dyDescent="0.35">
      <c r="A7776" t="s">
        <v>51502</v>
      </c>
      <c r="B7776" t="s">
        <v>51503</v>
      </c>
      <c r="C7776" t="s">
        <v>51507</v>
      </c>
      <c r="D7776" t="s">
        <v>51508</v>
      </c>
      <c r="E7776" t="s">
        <v>51509</v>
      </c>
      <c r="F7776" t="s">
        <v>51510</v>
      </c>
      <c r="I7776" t="s">
        <v>51511</v>
      </c>
      <c r="J7776" t="s">
        <v>51512</v>
      </c>
      <c r="M7776" t="s">
        <v>112297</v>
      </c>
      <c r="N7776" t="s">
        <v>16314</v>
      </c>
      <c r="O7776" s="3" t="s">
        <v>51513</v>
      </c>
      <c r="P7776" t="s">
        <v>16314</v>
      </c>
      <c r="Q7776" t="s">
        <v>16314</v>
      </c>
      <c r="R7776" t="s">
        <v>51513</v>
      </c>
      <c r="S7776" s="4" t="str">
        <f t="shared" si="121"/>
        <v>2003</v>
      </c>
    </row>
    <row r="7777" spans="1:19" hidden="1" x14ac:dyDescent="0.35">
      <c r="A7777" t="s">
        <v>51509</v>
      </c>
      <c r="B7777" t="s">
        <v>51510</v>
      </c>
      <c r="C7777" t="s">
        <v>51514</v>
      </c>
      <c r="D7777" t="s">
        <v>51515</v>
      </c>
      <c r="E7777" t="s">
        <v>51516</v>
      </c>
      <c r="F7777" t="s">
        <v>51517</v>
      </c>
      <c r="I7777" t="s">
        <v>51518</v>
      </c>
      <c r="J7777" t="s">
        <v>51519</v>
      </c>
      <c r="M7777" t="s">
        <v>112297</v>
      </c>
      <c r="N7777" t="s">
        <v>16314</v>
      </c>
      <c r="O7777" s="3" t="s">
        <v>51520</v>
      </c>
      <c r="P7777" t="s">
        <v>16314</v>
      </c>
      <c r="Q7777" t="s">
        <v>16314</v>
      </c>
      <c r="R7777" t="s">
        <v>51520</v>
      </c>
      <c r="S7777" s="4" t="str">
        <f t="shared" si="121"/>
        <v>2003</v>
      </c>
    </row>
    <row r="7778" spans="1:19" hidden="1" x14ac:dyDescent="0.35">
      <c r="A7778" t="s">
        <v>51516</v>
      </c>
      <c r="B7778" t="s">
        <v>51517</v>
      </c>
      <c r="C7778" t="s">
        <v>51521</v>
      </c>
      <c r="D7778" t="s">
        <v>51522</v>
      </c>
      <c r="E7778" t="s">
        <v>51523</v>
      </c>
      <c r="F7778" t="s">
        <v>51524</v>
      </c>
      <c r="I7778" t="s">
        <v>51525</v>
      </c>
      <c r="J7778" t="s">
        <v>51526</v>
      </c>
      <c r="M7778" t="s">
        <v>112297</v>
      </c>
      <c r="N7778" t="s">
        <v>124</v>
      </c>
      <c r="O7778" s="3" t="s">
        <v>51527</v>
      </c>
      <c r="P7778" t="s">
        <v>124</v>
      </c>
      <c r="Q7778" t="s">
        <v>124</v>
      </c>
      <c r="R7778" t="s">
        <v>51527</v>
      </c>
      <c r="S7778" s="4" t="str">
        <f t="shared" si="121"/>
        <v>2003</v>
      </c>
    </row>
    <row r="7779" spans="1:19" hidden="1" x14ac:dyDescent="0.35">
      <c r="A7779" t="s">
        <v>51523</v>
      </c>
      <c r="B7779" t="s">
        <v>51524</v>
      </c>
      <c r="C7779" t="s">
        <v>51528</v>
      </c>
      <c r="D7779" t="s">
        <v>51529</v>
      </c>
      <c r="E7779" t="s">
        <v>51530</v>
      </c>
      <c r="F7779" t="s">
        <v>51531</v>
      </c>
      <c r="I7779" t="s">
        <v>51532</v>
      </c>
      <c r="J7779" t="s">
        <v>51533</v>
      </c>
      <c r="M7779" t="s">
        <v>112297</v>
      </c>
      <c r="N7779" t="s">
        <v>124</v>
      </c>
      <c r="O7779" s="3" t="s">
        <v>51534</v>
      </c>
      <c r="P7779" t="s">
        <v>124</v>
      </c>
      <c r="Q7779" t="s">
        <v>124</v>
      </c>
      <c r="R7779" t="s">
        <v>51534</v>
      </c>
      <c r="S7779" s="4" t="str">
        <f t="shared" si="121"/>
        <v>2003</v>
      </c>
    </row>
    <row r="7780" spans="1:19" hidden="1" x14ac:dyDescent="0.35">
      <c r="A7780" t="s">
        <v>51530</v>
      </c>
      <c r="B7780" t="s">
        <v>51531</v>
      </c>
      <c r="C7780" t="s">
        <v>51535</v>
      </c>
      <c r="D7780" t="s">
        <v>51536</v>
      </c>
      <c r="E7780" t="s">
        <v>51537</v>
      </c>
      <c r="F7780" t="s">
        <v>51538</v>
      </c>
      <c r="I7780" t="s">
        <v>51539</v>
      </c>
      <c r="J7780" t="s">
        <v>51540</v>
      </c>
      <c r="M7780" t="s">
        <v>112307</v>
      </c>
      <c r="N7780" t="s">
        <v>49299</v>
      </c>
      <c r="O7780" s="3" t="s">
        <v>51541</v>
      </c>
      <c r="P7780" t="s">
        <v>49299</v>
      </c>
      <c r="Q7780" t="s">
        <v>49299</v>
      </c>
      <c r="R7780" t="s">
        <v>51541</v>
      </c>
      <c r="S7780" s="4" t="str">
        <f t="shared" si="121"/>
        <v>2003</v>
      </c>
    </row>
    <row r="7781" spans="1:19" hidden="1" x14ac:dyDescent="0.35">
      <c r="A7781" t="s">
        <v>51537</v>
      </c>
      <c r="B7781" t="s">
        <v>51538</v>
      </c>
      <c r="C7781" t="s">
        <v>51542</v>
      </c>
      <c r="D7781" t="s">
        <v>51543</v>
      </c>
      <c r="E7781" s="1" t="s">
        <v>51544</v>
      </c>
      <c r="F7781" s="1" t="s">
        <v>51545</v>
      </c>
      <c r="I7781" t="s">
        <v>51546</v>
      </c>
      <c r="J7781" t="s">
        <v>51547</v>
      </c>
      <c r="M7781" t="s">
        <v>112297</v>
      </c>
      <c r="N7781" t="s">
        <v>124</v>
      </c>
      <c r="O7781" s="3" t="s">
        <v>51548</v>
      </c>
      <c r="P7781" t="s">
        <v>124</v>
      </c>
      <c r="Q7781" t="s">
        <v>124</v>
      </c>
      <c r="R7781" t="s">
        <v>51548</v>
      </c>
      <c r="S7781" s="4" t="str">
        <f t="shared" si="121"/>
        <v>2003</v>
      </c>
    </row>
    <row r="7782" spans="1:19" hidden="1" x14ac:dyDescent="0.35">
      <c r="A7782" s="1" t="s">
        <v>51544</v>
      </c>
      <c r="B7782" s="1" t="s">
        <v>51545</v>
      </c>
      <c r="C7782" t="s">
        <v>51549</v>
      </c>
      <c r="D7782" t="s">
        <v>51550</v>
      </c>
      <c r="E7782" t="s">
        <v>51551</v>
      </c>
      <c r="F7782" t="s">
        <v>51552</v>
      </c>
      <c r="I7782" t="s">
        <v>51553</v>
      </c>
      <c r="J7782" t="s">
        <v>51554</v>
      </c>
      <c r="M7782" t="s">
        <v>112297</v>
      </c>
      <c r="N7782" t="s">
        <v>124</v>
      </c>
      <c r="O7782" s="3" t="s">
        <v>51555</v>
      </c>
      <c r="P7782" t="s">
        <v>124</v>
      </c>
      <c r="Q7782" t="s">
        <v>124</v>
      </c>
      <c r="R7782" t="s">
        <v>51555</v>
      </c>
      <c r="S7782" s="4" t="str">
        <f t="shared" si="121"/>
        <v>2003</v>
      </c>
    </row>
    <row r="7783" spans="1:19" hidden="1" x14ac:dyDescent="0.35">
      <c r="A7783" t="s">
        <v>51551</v>
      </c>
      <c r="B7783" t="s">
        <v>51552</v>
      </c>
      <c r="C7783" s="1" t="s">
        <v>51556</v>
      </c>
      <c r="D7783" s="1" t="s">
        <v>51557</v>
      </c>
      <c r="E7783" t="s">
        <v>51558</v>
      </c>
      <c r="F7783" t="s">
        <v>51559</v>
      </c>
      <c r="I7783" t="s">
        <v>22727</v>
      </c>
      <c r="J7783" t="s">
        <v>22728</v>
      </c>
      <c r="M7783" t="s">
        <v>112297</v>
      </c>
      <c r="N7783" t="s">
        <v>16314</v>
      </c>
      <c r="O7783" s="3" t="s">
        <v>51560</v>
      </c>
      <c r="P7783" t="s">
        <v>16314</v>
      </c>
      <c r="Q7783" t="s">
        <v>16314</v>
      </c>
      <c r="R7783" t="s">
        <v>51560</v>
      </c>
      <c r="S7783" s="4" t="str">
        <f t="shared" si="121"/>
        <v>2003</v>
      </c>
    </row>
    <row r="7784" spans="1:19" hidden="1" x14ac:dyDescent="0.35">
      <c r="A7784" t="s">
        <v>51558</v>
      </c>
      <c r="B7784" t="s">
        <v>51559</v>
      </c>
      <c r="C7784" t="s">
        <v>51561</v>
      </c>
      <c r="D7784" t="s">
        <v>51562</v>
      </c>
      <c r="E7784" t="s">
        <v>51563</v>
      </c>
      <c r="F7784" t="s">
        <v>51564</v>
      </c>
      <c r="I7784" t="s">
        <v>51565</v>
      </c>
      <c r="J7784" t="s">
        <v>13302</v>
      </c>
      <c r="M7784" t="s">
        <v>112297</v>
      </c>
      <c r="N7784" t="s">
        <v>124</v>
      </c>
      <c r="O7784" s="3" t="s">
        <v>51566</v>
      </c>
      <c r="P7784" t="s">
        <v>124</v>
      </c>
      <c r="Q7784" t="s">
        <v>124</v>
      </c>
      <c r="R7784" t="s">
        <v>51566</v>
      </c>
      <c r="S7784" s="4" t="str">
        <f t="shared" si="121"/>
        <v>2003</v>
      </c>
    </row>
    <row r="7785" spans="1:19" hidden="1" x14ac:dyDescent="0.35">
      <c r="A7785" t="s">
        <v>51563</v>
      </c>
      <c r="B7785" t="s">
        <v>51564</v>
      </c>
      <c r="C7785" t="s">
        <v>51567</v>
      </c>
      <c r="D7785" t="s">
        <v>51568</v>
      </c>
      <c r="E7785" t="s">
        <v>51569</v>
      </c>
      <c r="F7785" t="s">
        <v>51570</v>
      </c>
      <c r="I7785" t="s">
        <v>51571</v>
      </c>
      <c r="J7785" t="s">
        <v>51572</v>
      </c>
      <c r="M7785" t="s">
        <v>112297</v>
      </c>
      <c r="N7785" t="s">
        <v>124</v>
      </c>
      <c r="O7785" s="3" t="s">
        <v>51573</v>
      </c>
      <c r="P7785" t="s">
        <v>124</v>
      </c>
      <c r="Q7785" t="s">
        <v>124</v>
      </c>
      <c r="R7785" t="s">
        <v>51573</v>
      </c>
      <c r="S7785" s="4" t="str">
        <f t="shared" si="121"/>
        <v>2003</v>
      </c>
    </row>
    <row r="7786" spans="1:19" hidden="1" x14ac:dyDescent="0.35">
      <c r="A7786" t="s">
        <v>51569</v>
      </c>
      <c r="B7786" t="s">
        <v>51570</v>
      </c>
      <c r="C7786" t="s">
        <v>51574</v>
      </c>
      <c r="D7786" t="s">
        <v>51575</v>
      </c>
      <c r="E7786" t="s">
        <v>51576</v>
      </c>
      <c r="F7786" t="s">
        <v>51577</v>
      </c>
      <c r="I7786" t="s">
        <v>51578</v>
      </c>
      <c r="J7786" t="s">
        <v>51579</v>
      </c>
      <c r="M7786" t="s">
        <v>112307</v>
      </c>
      <c r="N7786" t="s">
        <v>49299</v>
      </c>
      <c r="O7786" s="3" t="s">
        <v>51580</v>
      </c>
      <c r="P7786" t="s">
        <v>49299</v>
      </c>
      <c r="Q7786" t="s">
        <v>49299</v>
      </c>
      <c r="R7786" t="s">
        <v>51580</v>
      </c>
      <c r="S7786" s="4" t="str">
        <f t="shared" si="121"/>
        <v>2003</v>
      </c>
    </row>
    <row r="7787" spans="1:19" hidden="1" x14ac:dyDescent="0.35">
      <c r="A7787" t="s">
        <v>51576</v>
      </c>
      <c r="B7787" t="s">
        <v>51577</v>
      </c>
      <c r="C7787" t="s">
        <v>51581</v>
      </c>
      <c r="D7787" t="s">
        <v>51582</v>
      </c>
      <c r="E7787" t="s">
        <v>51583</v>
      </c>
      <c r="F7787" t="s">
        <v>51584</v>
      </c>
      <c r="I7787" t="s">
        <v>512</v>
      </c>
      <c r="J7787" t="s">
        <v>512</v>
      </c>
      <c r="M7787" t="s">
        <v>112297</v>
      </c>
      <c r="N7787" t="s">
        <v>124</v>
      </c>
      <c r="O7787" s="3" t="s">
        <v>51585</v>
      </c>
      <c r="P7787" t="s">
        <v>124</v>
      </c>
      <c r="Q7787" t="s">
        <v>124</v>
      </c>
      <c r="R7787" t="s">
        <v>51585</v>
      </c>
      <c r="S7787" s="4" t="str">
        <f t="shared" si="121"/>
        <v>2003</v>
      </c>
    </row>
    <row r="7788" spans="1:19" hidden="1" x14ac:dyDescent="0.35">
      <c r="A7788" t="s">
        <v>51583</v>
      </c>
      <c r="B7788" t="s">
        <v>51584</v>
      </c>
      <c r="C7788" t="s">
        <v>51586</v>
      </c>
      <c r="D7788" t="s">
        <v>51587</v>
      </c>
      <c r="E7788" t="s">
        <v>51588</v>
      </c>
      <c r="F7788" t="s">
        <v>51589</v>
      </c>
      <c r="I7788" t="s">
        <v>31058</v>
      </c>
      <c r="J7788" t="s">
        <v>10255</v>
      </c>
      <c r="M7788" t="s">
        <v>112297</v>
      </c>
      <c r="N7788" t="s">
        <v>124</v>
      </c>
      <c r="O7788" s="3" t="s">
        <v>51590</v>
      </c>
      <c r="P7788" t="s">
        <v>124</v>
      </c>
      <c r="Q7788" t="s">
        <v>124</v>
      </c>
      <c r="R7788" t="s">
        <v>51590</v>
      </c>
      <c r="S7788" s="4" t="str">
        <f t="shared" si="121"/>
        <v>2003</v>
      </c>
    </row>
    <row r="7789" spans="1:19" hidden="1" x14ac:dyDescent="0.35">
      <c r="A7789" t="s">
        <v>51588</v>
      </c>
      <c r="B7789" t="s">
        <v>51589</v>
      </c>
      <c r="C7789" t="s">
        <v>51591</v>
      </c>
      <c r="D7789" t="s">
        <v>51592</v>
      </c>
      <c r="E7789" t="s">
        <v>51593</v>
      </c>
      <c r="F7789" t="s">
        <v>51594</v>
      </c>
      <c r="I7789" t="s">
        <v>51595</v>
      </c>
      <c r="J7789" t="s">
        <v>51596</v>
      </c>
      <c r="M7789" t="s">
        <v>112297</v>
      </c>
      <c r="N7789" t="s">
        <v>124</v>
      </c>
      <c r="O7789" s="3" t="s">
        <v>51597</v>
      </c>
      <c r="P7789" t="s">
        <v>124</v>
      </c>
      <c r="Q7789" t="s">
        <v>124</v>
      </c>
      <c r="R7789" t="s">
        <v>51597</v>
      </c>
      <c r="S7789" s="4" t="str">
        <f t="shared" si="121"/>
        <v>2003</v>
      </c>
    </row>
    <row r="7790" spans="1:19" hidden="1" x14ac:dyDescent="0.35">
      <c r="A7790" t="s">
        <v>51593</v>
      </c>
      <c r="B7790" t="s">
        <v>51594</v>
      </c>
      <c r="C7790" t="s">
        <v>51598</v>
      </c>
      <c r="D7790" t="s">
        <v>51599</v>
      </c>
      <c r="E7790" t="s">
        <v>51600</v>
      </c>
      <c r="F7790" t="s">
        <v>51601</v>
      </c>
      <c r="I7790" t="s">
        <v>51602</v>
      </c>
      <c r="J7790" t="s">
        <v>51603</v>
      </c>
      <c r="M7790" t="s">
        <v>112297</v>
      </c>
      <c r="N7790" t="s">
        <v>124</v>
      </c>
      <c r="O7790" s="3" t="s">
        <v>51604</v>
      </c>
      <c r="P7790" t="s">
        <v>124</v>
      </c>
      <c r="Q7790" t="s">
        <v>124</v>
      </c>
      <c r="R7790" t="s">
        <v>51604</v>
      </c>
      <c r="S7790" s="4" t="str">
        <f t="shared" si="121"/>
        <v>2003</v>
      </c>
    </row>
    <row r="7791" spans="1:19" hidden="1" x14ac:dyDescent="0.35">
      <c r="A7791" t="s">
        <v>51600</v>
      </c>
      <c r="B7791" t="s">
        <v>51601</v>
      </c>
      <c r="C7791" t="s">
        <v>51605</v>
      </c>
      <c r="D7791" t="s">
        <v>51606</v>
      </c>
      <c r="E7791" t="s">
        <v>51607</v>
      </c>
      <c r="F7791" t="s">
        <v>51608</v>
      </c>
      <c r="I7791" t="s">
        <v>51609</v>
      </c>
      <c r="J7791" t="s">
        <v>51610</v>
      </c>
      <c r="M7791" t="s">
        <v>112315</v>
      </c>
      <c r="N7791" t="s">
        <v>159</v>
      </c>
      <c r="O7791" s="3" t="s">
        <v>51611</v>
      </c>
      <c r="P7791" t="s">
        <v>159</v>
      </c>
      <c r="Q7791" t="s">
        <v>159</v>
      </c>
      <c r="R7791" t="s">
        <v>51611</v>
      </c>
      <c r="S7791" s="4" t="str">
        <f t="shared" si="121"/>
        <v>2003</v>
      </c>
    </row>
    <row r="7792" spans="1:19" hidden="1" x14ac:dyDescent="0.35">
      <c r="A7792" t="s">
        <v>51607</v>
      </c>
      <c r="B7792" t="s">
        <v>51608</v>
      </c>
      <c r="C7792" t="s">
        <v>51612</v>
      </c>
      <c r="D7792" t="s">
        <v>51613</v>
      </c>
      <c r="E7792" t="s">
        <v>51614</v>
      </c>
      <c r="F7792" t="s">
        <v>51615</v>
      </c>
      <c r="I7792" t="s">
        <v>51616</v>
      </c>
      <c r="J7792" t="s">
        <v>51617</v>
      </c>
      <c r="M7792" t="s">
        <v>112297</v>
      </c>
      <c r="N7792" t="s">
        <v>124</v>
      </c>
      <c r="O7792" s="3" t="s">
        <v>51618</v>
      </c>
      <c r="P7792" t="s">
        <v>124</v>
      </c>
      <c r="Q7792" t="s">
        <v>124</v>
      </c>
      <c r="R7792" t="s">
        <v>51618</v>
      </c>
      <c r="S7792" s="4" t="str">
        <f t="shared" si="121"/>
        <v>2003</v>
      </c>
    </row>
    <row r="7793" spans="1:19" hidden="1" x14ac:dyDescent="0.35">
      <c r="A7793" t="s">
        <v>51614</v>
      </c>
      <c r="B7793" t="s">
        <v>51615</v>
      </c>
      <c r="C7793" t="s">
        <v>51619</v>
      </c>
      <c r="D7793" t="s">
        <v>51620</v>
      </c>
      <c r="E7793" t="s">
        <v>51621</v>
      </c>
      <c r="F7793" t="s">
        <v>51622</v>
      </c>
      <c r="I7793" t="s">
        <v>51623</v>
      </c>
      <c r="J7793" t="s">
        <v>51624</v>
      </c>
      <c r="M7793" t="s">
        <v>112307</v>
      </c>
      <c r="N7793" t="s">
        <v>49299</v>
      </c>
      <c r="O7793" s="3" t="s">
        <v>51625</v>
      </c>
      <c r="P7793" t="s">
        <v>49299</v>
      </c>
      <c r="Q7793" t="s">
        <v>49299</v>
      </c>
      <c r="R7793" t="s">
        <v>51625</v>
      </c>
      <c r="S7793" s="4" t="str">
        <f t="shared" si="121"/>
        <v>2003</v>
      </c>
    </row>
    <row r="7794" spans="1:19" hidden="1" x14ac:dyDescent="0.35">
      <c r="A7794" t="s">
        <v>51621</v>
      </c>
      <c r="B7794" t="s">
        <v>51622</v>
      </c>
      <c r="C7794" t="s">
        <v>51626</v>
      </c>
      <c r="D7794" t="s">
        <v>51627</v>
      </c>
      <c r="E7794" t="s">
        <v>51628</v>
      </c>
      <c r="F7794" t="s">
        <v>51629</v>
      </c>
      <c r="I7794" t="s">
        <v>51630</v>
      </c>
      <c r="J7794" t="s">
        <v>51631</v>
      </c>
      <c r="M7794" t="s">
        <v>112307</v>
      </c>
      <c r="N7794" t="s">
        <v>49299</v>
      </c>
      <c r="O7794" s="3" t="s">
        <v>51632</v>
      </c>
      <c r="P7794" t="s">
        <v>49299</v>
      </c>
      <c r="Q7794" t="s">
        <v>49299</v>
      </c>
      <c r="R7794" t="s">
        <v>51632</v>
      </c>
      <c r="S7794" s="4" t="str">
        <f t="shared" si="121"/>
        <v>2003</v>
      </c>
    </row>
    <row r="7795" spans="1:19" hidden="1" x14ac:dyDescent="0.35">
      <c r="A7795" t="s">
        <v>51628</v>
      </c>
      <c r="B7795" t="s">
        <v>51629</v>
      </c>
      <c r="C7795" t="s">
        <v>51633</v>
      </c>
      <c r="D7795" t="s">
        <v>51634</v>
      </c>
      <c r="E7795" t="s">
        <v>51635</v>
      </c>
      <c r="F7795" t="s">
        <v>51636</v>
      </c>
      <c r="I7795" t="s">
        <v>51637</v>
      </c>
      <c r="J7795" t="s">
        <v>51638</v>
      </c>
      <c r="M7795" t="s">
        <v>112297</v>
      </c>
      <c r="N7795" t="s">
        <v>124</v>
      </c>
      <c r="O7795" s="3" t="s">
        <v>51639</v>
      </c>
      <c r="P7795" t="s">
        <v>124</v>
      </c>
      <c r="Q7795" t="s">
        <v>124</v>
      </c>
      <c r="R7795" t="s">
        <v>51639</v>
      </c>
      <c r="S7795" s="4" t="str">
        <f t="shared" si="121"/>
        <v>2003</v>
      </c>
    </row>
    <row r="7796" spans="1:19" hidden="1" x14ac:dyDescent="0.35">
      <c r="A7796" t="s">
        <v>51635</v>
      </c>
      <c r="B7796" t="s">
        <v>51636</v>
      </c>
      <c r="C7796" t="s">
        <v>51640</v>
      </c>
      <c r="D7796" t="s">
        <v>51641</v>
      </c>
      <c r="E7796" t="s">
        <v>51642</v>
      </c>
      <c r="F7796" t="s">
        <v>51643</v>
      </c>
      <c r="I7796" t="s">
        <v>51644</v>
      </c>
      <c r="J7796" t="s">
        <v>51645</v>
      </c>
      <c r="M7796" t="s">
        <v>112307</v>
      </c>
      <c r="N7796" t="s">
        <v>49299</v>
      </c>
      <c r="O7796" s="3" t="s">
        <v>51646</v>
      </c>
      <c r="P7796" t="s">
        <v>49299</v>
      </c>
      <c r="Q7796" t="s">
        <v>49299</v>
      </c>
      <c r="R7796" t="s">
        <v>51646</v>
      </c>
      <c r="S7796" s="4" t="str">
        <f t="shared" si="121"/>
        <v>2003</v>
      </c>
    </row>
    <row r="7797" spans="1:19" hidden="1" x14ac:dyDescent="0.35">
      <c r="A7797" t="s">
        <v>51642</v>
      </c>
      <c r="B7797" t="s">
        <v>51643</v>
      </c>
      <c r="C7797" t="s">
        <v>51647</v>
      </c>
      <c r="D7797" t="s">
        <v>51648</v>
      </c>
      <c r="E7797" t="s">
        <v>51649</v>
      </c>
      <c r="F7797" t="s">
        <v>51650</v>
      </c>
      <c r="I7797" t="s">
        <v>51651</v>
      </c>
      <c r="J7797" t="s">
        <v>51652</v>
      </c>
      <c r="M7797" t="s">
        <v>112307</v>
      </c>
      <c r="N7797" t="s">
        <v>49299</v>
      </c>
      <c r="O7797" s="3" t="s">
        <v>51653</v>
      </c>
      <c r="P7797" t="s">
        <v>49299</v>
      </c>
      <c r="Q7797" t="s">
        <v>49299</v>
      </c>
      <c r="R7797" t="s">
        <v>51653</v>
      </c>
      <c r="S7797" s="4" t="str">
        <f t="shared" si="121"/>
        <v>2003</v>
      </c>
    </row>
    <row r="7798" spans="1:19" hidden="1" x14ac:dyDescent="0.35">
      <c r="A7798" t="s">
        <v>51649</v>
      </c>
      <c r="B7798" t="s">
        <v>51650</v>
      </c>
      <c r="C7798" t="s">
        <v>51654</v>
      </c>
      <c r="D7798" t="s">
        <v>51655</v>
      </c>
      <c r="E7798" t="s">
        <v>51656</v>
      </c>
      <c r="F7798" t="s">
        <v>51657</v>
      </c>
      <c r="I7798" t="s">
        <v>51658</v>
      </c>
      <c r="J7798" t="s">
        <v>51659</v>
      </c>
      <c r="M7798" t="s">
        <v>112297</v>
      </c>
      <c r="N7798" t="s">
        <v>124</v>
      </c>
      <c r="O7798" s="3" t="s">
        <v>51660</v>
      </c>
      <c r="P7798" t="s">
        <v>124</v>
      </c>
      <c r="Q7798" t="s">
        <v>124</v>
      </c>
      <c r="R7798" t="s">
        <v>51660</v>
      </c>
      <c r="S7798" s="4" t="str">
        <f t="shared" si="121"/>
        <v>2003</v>
      </c>
    </row>
    <row r="7799" spans="1:19" hidden="1" x14ac:dyDescent="0.35">
      <c r="A7799" t="s">
        <v>51656</v>
      </c>
      <c r="B7799" t="s">
        <v>51657</v>
      </c>
      <c r="C7799" t="s">
        <v>51661</v>
      </c>
      <c r="D7799" t="s">
        <v>51662</v>
      </c>
      <c r="E7799" s="1" t="s">
        <v>51663</v>
      </c>
      <c r="F7799" s="1" t="s">
        <v>51664</v>
      </c>
      <c r="I7799" t="s">
        <v>51665</v>
      </c>
      <c r="J7799" t="s">
        <v>51666</v>
      </c>
      <c r="M7799" t="s">
        <v>112297</v>
      </c>
      <c r="N7799" t="s">
        <v>124</v>
      </c>
      <c r="O7799" s="3" t="s">
        <v>51667</v>
      </c>
      <c r="P7799" t="s">
        <v>124</v>
      </c>
      <c r="Q7799" t="s">
        <v>124</v>
      </c>
      <c r="R7799" t="s">
        <v>51667</v>
      </c>
      <c r="S7799" s="4" t="str">
        <f t="shared" si="121"/>
        <v>2003</v>
      </c>
    </row>
    <row r="7800" spans="1:19" hidden="1" x14ac:dyDescent="0.35">
      <c r="A7800" s="1" t="s">
        <v>51663</v>
      </c>
      <c r="B7800" s="1" t="s">
        <v>51664</v>
      </c>
      <c r="C7800" t="s">
        <v>51668</v>
      </c>
      <c r="D7800" t="s">
        <v>51669</v>
      </c>
      <c r="E7800" t="s">
        <v>51670</v>
      </c>
      <c r="F7800" t="s">
        <v>51671</v>
      </c>
      <c r="I7800" t="s">
        <v>51672</v>
      </c>
      <c r="J7800" t="s">
        <v>51673</v>
      </c>
      <c r="M7800" t="s">
        <v>112315</v>
      </c>
      <c r="N7800" t="s">
        <v>16314</v>
      </c>
      <c r="O7800" s="3" t="s">
        <v>51674</v>
      </c>
      <c r="P7800" t="s">
        <v>16314</v>
      </c>
      <c r="Q7800" t="s">
        <v>16314</v>
      </c>
      <c r="R7800" t="s">
        <v>51674</v>
      </c>
      <c r="S7800" s="4" t="str">
        <f t="shared" si="121"/>
        <v>2003</v>
      </c>
    </row>
    <row r="7801" spans="1:19" x14ac:dyDescent="0.35">
      <c r="A7801" t="s">
        <v>51670</v>
      </c>
      <c r="B7801" t="s">
        <v>51671</v>
      </c>
      <c r="C7801" t="s">
        <v>51675</v>
      </c>
      <c r="D7801" t="s">
        <v>51676</v>
      </c>
      <c r="E7801" t="s">
        <v>51677</v>
      </c>
      <c r="F7801" t="s">
        <v>51678</v>
      </c>
      <c r="I7801" t="s">
        <v>51679</v>
      </c>
      <c r="J7801" t="s">
        <v>51680</v>
      </c>
      <c r="M7801" t="s">
        <v>112319</v>
      </c>
      <c r="N7801" t="s">
        <v>16314</v>
      </c>
      <c r="O7801" s="3" t="s">
        <v>51681</v>
      </c>
      <c r="P7801" t="s">
        <v>16314</v>
      </c>
      <c r="Q7801" t="s">
        <v>16314</v>
      </c>
      <c r="R7801" t="s">
        <v>51681</v>
      </c>
      <c r="S7801" s="4" t="str">
        <f t="shared" si="121"/>
        <v>2003</v>
      </c>
    </row>
    <row r="7802" spans="1:19" hidden="1" x14ac:dyDescent="0.35">
      <c r="A7802" t="s">
        <v>51677</v>
      </c>
      <c r="B7802" t="s">
        <v>51678</v>
      </c>
      <c r="C7802" t="s">
        <v>51682</v>
      </c>
      <c r="D7802" t="s">
        <v>51683</v>
      </c>
      <c r="E7802" t="s">
        <v>51684</v>
      </c>
      <c r="F7802" t="s">
        <v>51685</v>
      </c>
      <c r="I7802" t="s">
        <v>51686</v>
      </c>
      <c r="J7802" t="s">
        <v>51687</v>
      </c>
      <c r="M7802" t="s">
        <v>112297</v>
      </c>
      <c r="N7802" t="s">
        <v>124</v>
      </c>
      <c r="O7802" s="3" t="s">
        <v>51688</v>
      </c>
      <c r="P7802" t="s">
        <v>124</v>
      </c>
      <c r="Q7802" t="s">
        <v>124</v>
      </c>
      <c r="R7802" t="s">
        <v>51688</v>
      </c>
      <c r="S7802" s="4" t="str">
        <f t="shared" si="121"/>
        <v>2003</v>
      </c>
    </row>
    <row r="7803" spans="1:19" hidden="1" x14ac:dyDescent="0.35">
      <c r="A7803" t="s">
        <v>51684</v>
      </c>
      <c r="B7803" t="s">
        <v>51685</v>
      </c>
      <c r="C7803" t="s">
        <v>51689</v>
      </c>
      <c r="D7803" t="s">
        <v>51690</v>
      </c>
      <c r="E7803" t="s">
        <v>51691</v>
      </c>
      <c r="F7803" t="s">
        <v>51692</v>
      </c>
      <c r="I7803" t="s">
        <v>51693</v>
      </c>
      <c r="J7803" t="s">
        <v>51694</v>
      </c>
      <c r="M7803" t="s">
        <v>112315</v>
      </c>
      <c r="N7803" t="s">
        <v>159</v>
      </c>
      <c r="O7803" s="3" t="s">
        <v>51695</v>
      </c>
      <c r="P7803" t="s">
        <v>159</v>
      </c>
      <c r="Q7803" t="s">
        <v>159</v>
      </c>
      <c r="R7803" t="s">
        <v>51695</v>
      </c>
      <c r="S7803" s="4" t="str">
        <f t="shared" si="121"/>
        <v>2003</v>
      </c>
    </row>
    <row r="7804" spans="1:19" hidden="1" x14ac:dyDescent="0.35">
      <c r="A7804" t="s">
        <v>51691</v>
      </c>
      <c r="B7804" t="s">
        <v>51692</v>
      </c>
      <c r="C7804" t="s">
        <v>51696</v>
      </c>
      <c r="D7804" t="s">
        <v>51697</v>
      </c>
      <c r="E7804" t="s">
        <v>51698</v>
      </c>
      <c r="F7804" t="s">
        <v>51699</v>
      </c>
      <c r="I7804" t="s">
        <v>512</v>
      </c>
      <c r="J7804" t="s">
        <v>512</v>
      </c>
      <c r="M7804" t="s">
        <v>112297</v>
      </c>
      <c r="N7804" t="s">
        <v>124</v>
      </c>
      <c r="O7804" s="3" t="s">
        <v>51700</v>
      </c>
      <c r="P7804" t="s">
        <v>124</v>
      </c>
      <c r="Q7804" t="s">
        <v>124</v>
      </c>
      <c r="R7804" t="s">
        <v>51700</v>
      </c>
      <c r="S7804" s="4" t="str">
        <f t="shared" si="121"/>
        <v>2003</v>
      </c>
    </row>
    <row r="7805" spans="1:19" hidden="1" x14ac:dyDescent="0.35">
      <c r="A7805" t="s">
        <v>51698</v>
      </c>
      <c r="B7805" t="s">
        <v>51699</v>
      </c>
      <c r="C7805" t="s">
        <v>51701</v>
      </c>
      <c r="D7805" t="s">
        <v>51702</v>
      </c>
      <c r="E7805" t="s">
        <v>51703</v>
      </c>
      <c r="F7805" t="s">
        <v>51704</v>
      </c>
      <c r="I7805" t="s">
        <v>51705</v>
      </c>
      <c r="J7805" t="s">
        <v>51706</v>
      </c>
      <c r="M7805" t="s">
        <v>112298</v>
      </c>
      <c r="N7805" t="s">
        <v>28</v>
      </c>
      <c r="O7805" s="3" t="s">
        <v>51707</v>
      </c>
      <c r="P7805" t="s">
        <v>16314</v>
      </c>
      <c r="Q7805" t="s">
        <v>16314</v>
      </c>
      <c r="R7805" t="s">
        <v>51707</v>
      </c>
      <c r="S7805" s="4" t="str">
        <f t="shared" si="121"/>
        <v>2003</v>
      </c>
    </row>
    <row r="7806" spans="1:19" hidden="1" x14ac:dyDescent="0.35">
      <c r="A7806" t="s">
        <v>51703</v>
      </c>
      <c r="B7806" t="s">
        <v>51704</v>
      </c>
      <c r="C7806" t="s">
        <v>51708</v>
      </c>
      <c r="D7806" t="s">
        <v>51709</v>
      </c>
      <c r="E7806" t="s">
        <v>51710</v>
      </c>
      <c r="F7806" t="s">
        <v>51711</v>
      </c>
      <c r="I7806" t="s">
        <v>51712</v>
      </c>
      <c r="J7806" t="s">
        <v>51713</v>
      </c>
      <c r="M7806" t="s">
        <v>112298</v>
      </c>
      <c r="N7806" t="s">
        <v>28</v>
      </c>
      <c r="O7806" s="3" t="s">
        <v>51714</v>
      </c>
      <c r="P7806" t="s">
        <v>16314</v>
      </c>
      <c r="Q7806" t="s">
        <v>16314</v>
      </c>
      <c r="R7806" t="s">
        <v>51714</v>
      </c>
      <c r="S7806" s="4" t="str">
        <f t="shared" si="121"/>
        <v>2003</v>
      </c>
    </row>
    <row r="7807" spans="1:19" hidden="1" x14ac:dyDescent="0.35">
      <c r="A7807" t="s">
        <v>51710</v>
      </c>
      <c r="B7807" t="s">
        <v>51711</v>
      </c>
      <c r="C7807" t="s">
        <v>51715</v>
      </c>
      <c r="D7807" t="s">
        <v>51716</v>
      </c>
      <c r="E7807" t="s">
        <v>51717</v>
      </c>
      <c r="F7807" t="s">
        <v>51718</v>
      </c>
      <c r="I7807" t="s">
        <v>51719</v>
      </c>
      <c r="J7807" t="s">
        <v>51720</v>
      </c>
      <c r="M7807" t="s">
        <v>112297</v>
      </c>
      <c r="N7807" t="s">
        <v>124</v>
      </c>
      <c r="O7807" s="3" t="s">
        <v>51721</v>
      </c>
      <c r="P7807" t="s">
        <v>124</v>
      </c>
      <c r="Q7807" t="s">
        <v>124</v>
      </c>
      <c r="R7807" t="s">
        <v>51721</v>
      </c>
      <c r="S7807" s="4" t="str">
        <f t="shared" si="121"/>
        <v>2003</v>
      </c>
    </row>
    <row r="7808" spans="1:19" hidden="1" x14ac:dyDescent="0.35">
      <c r="A7808" t="s">
        <v>51717</v>
      </c>
      <c r="B7808" t="s">
        <v>51718</v>
      </c>
      <c r="C7808" t="s">
        <v>51722</v>
      </c>
      <c r="D7808" t="s">
        <v>51723</v>
      </c>
      <c r="E7808" s="1" t="s">
        <v>51724</v>
      </c>
      <c r="F7808" t="s">
        <v>51725</v>
      </c>
      <c r="I7808" t="s">
        <v>51726</v>
      </c>
      <c r="J7808" t="s">
        <v>51727</v>
      </c>
      <c r="M7808" t="s">
        <v>112298</v>
      </c>
      <c r="N7808" t="s">
        <v>28</v>
      </c>
      <c r="O7808" s="3" t="s">
        <v>51728</v>
      </c>
      <c r="P7808" t="s">
        <v>16314</v>
      </c>
      <c r="Q7808" t="s">
        <v>16314</v>
      </c>
      <c r="R7808" t="s">
        <v>51728</v>
      </c>
      <c r="S7808" s="4" t="str">
        <f t="shared" si="121"/>
        <v>2003</v>
      </c>
    </row>
    <row r="7809" spans="1:19" hidden="1" x14ac:dyDescent="0.35">
      <c r="A7809" s="1" t="s">
        <v>51724</v>
      </c>
      <c r="B7809" t="s">
        <v>51725</v>
      </c>
      <c r="C7809" t="s">
        <v>51729</v>
      </c>
      <c r="D7809" t="s">
        <v>51730</v>
      </c>
      <c r="E7809" t="s">
        <v>51731</v>
      </c>
      <c r="F7809" t="s">
        <v>51732</v>
      </c>
      <c r="I7809" t="s">
        <v>51733</v>
      </c>
      <c r="J7809" t="s">
        <v>51734</v>
      </c>
      <c r="M7809" t="s">
        <v>112307</v>
      </c>
      <c r="N7809" t="s">
        <v>49299</v>
      </c>
      <c r="O7809" s="3" t="s">
        <v>51735</v>
      </c>
      <c r="P7809" t="s">
        <v>49299</v>
      </c>
      <c r="Q7809" t="s">
        <v>49299</v>
      </c>
      <c r="R7809" t="s">
        <v>51735</v>
      </c>
      <c r="S7809" s="4" t="str">
        <f t="shared" si="121"/>
        <v>2003</v>
      </c>
    </row>
    <row r="7810" spans="1:19" hidden="1" x14ac:dyDescent="0.35">
      <c r="A7810" t="s">
        <v>51731</v>
      </c>
      <c r="B7810" t="s">
        <v>51732</v>
      </c>
      <c r="C7810" t="s">
        <v>51736</v>
      </c>
      <c r="D7810" t="s">
        <v>51737</v>
      </c>
      <c r="E7810" t="s">
        <v>51738</v>
      </c>
      <c r="F7810" t="s">
        <v>51739</v>
      </c>
      <c r="I7810" t="s">
        <v>51740</v>
      </c>
      <c r="J7810" t="s">
        <v>51741</v>
      </c>
      <c r="M7810" t="s">
        <v>112307</v>
      </c>
      <c r="N7810" t="s">
        <v>49299</v>
      </c>
      <c r="O7810" s="3" t="s">
        <v>51742</v>
      </c>
      <c r="P7810" t="s">
        <v>49299</v>
      </c>
      <c r="Q7810" t="s">
        <v>49299</v>
      </c>
      <c r="R7810" t="s">
        <v>51742</v>
      </c>
      <c r="S7810" s="4" t="str">
        <f t="shared" si="121"/>
        <v>2003</v>
      </c>
    </row>
    <row r="7811" spans="1:19" hidden="1" x14ac:dyDescent="0.35">
      <c r="A7811" t="s">
        <v>51738</v>
      </c>
      <c r="B7811" t="s">
        <v>51739</v>
      </c>
      <c r="C7811" t="s">
        <v>51743</v>
      </c>
      <c r="D7811" t="s">
        <v>51744</v>
      </c>
      <c r="E7811" t="s">
        <v>51745</v>
      </c>
      <c r="F7811" t="s">
        <v>51746</v>
      </c>
      <c r="I7811" t="s">
        <v>51747</v>
      </c>
      <c r="J7811" t="s">
        <v>51748</v>
      </c>
      <c r="M7811" t="s">
        <v>112307</v>
      </c>
      <c r="N7811" t="s">
        <v>49299</v>
      </c>
      <c r="O7811" s="3" t="s">
        <v>51749</v>
      </c>
      <c r="P7811" t="s">
        <v>49299</v>
      </c>
      <c r="Q7811" t="s">
        <v>49299</v>
      </c>
      <c r="R7811" t="s">
        <v>51749</v>
      </c>
      <c r="S7811" s="4" t="str">
        <f t="shared" ref="S7811:S7874" si="122">LEFT(RIGHT(R7811,19),4)</f>
        <v>2003</v>
      </c>
    </row>
    <row r="7812" spans="1:19" hidden="1" x14ac:dyDescent="0.35">
      <c r="A7812" t="s">
        <v>51745</v>
      </c>
      <c r="B7812" t="s">
        <v>51746</v>
      </c>
      <c r="C7812" t="s">
        <v>51750</v>
      </c>
      <c r="D7812" t="s">
        <v>51751</v>
      </c>
      <c r="E7812" t="s">
        <v>51752</v>
      </c>
      <c r="F7812" t="s">
        <v>51753</v>
      </c>
      <c r="I7812" t="s">
        <v>51754</v>
      </c>
      <c r="J7812" t="s">
        <v>51755</v>
      </c>
      <c r="M7812" t="s">
        <v>112297</v>
      </c>
      <c r="N7812" t="s">
        <v>124</v>
      </c>
      <c r="O7812" s="3" t="s">
        <v>51756</v>
      </c>
      <c r="P7812" t="s">
        <v>124</v>
      </c>
      <c r="Q7812" t="s">
        <v>124</v>
      </c>
      <c r="R7812" t="s">
        <v>51756</v>
      </c>
      <c r="S7812" s="4" t="str">
        <f t="shared" si="122"/>
        <v>2003</v>
      </c>
    </row>
    <row r="7813" spans="1:19" hidden="1" x14ac:dyDescent="0.35">
      <c r="A7813" t="s">
        <v>51752</v>
      </c>
      <c r="B7813" t="s">
        <v>51753</v>
      </c>
      <c r="C7813" t="s">
        <v>51757</v>
      </c>
      <c r="D7813" t="s">
        <v>51758</v>
      </c>
      <c r="E7813" t="s">
        <v>51759</v>
      </c>
      <c r="F7813" t="s">
        <v>51760</v>
      </c>
      <c r="I7813" t="s">
        <v>51761</v>
      </c>
      <c r="J7813" t="s">
        <v>51762</v>
      </c>
      <c r="M7813" t="s">
        <v>112297</v>
      </c>
      <c r="N7813" t="s">
        <v>124</v>
      </c>
      <c r="O7813" s="3" t="s">
        <v>51763</v>
      </c>
      <c r="P7813" t="s">
        <v>124</v>
      </c>
      <c r="Q7813" t="s">
        <v>124</v>
      </c>
      <c r="R7813" t="s">
        <v>51763</v>
      </c>
      <c r="S7813" s="4" t="str">
        <f t="shared" si="122"/>
        <v>2003</v>
      </c>
    </row>
    <row r="7814" spans="1:19" hidden="1" x14ac:dyDescent="0.35">
      <c r="A7814" t="s">
        <v>51759</v>
      </c>
      <c r="B7814" t="s">
        <v>51760</v>
      </c>
      <c r="C7814" t="s">
        <v>51764</v>
      </c>
      <c r="D7814" t="s">
        <v>51765</v>
      </c>
      <c r="E7814" t="s">
        <v>51766</v>
      </c>
      <c r="F7814" t="s">
        <v>51767</v>
      </c>
      <c r="I7814" t="s">
        <v>51768</v>
      </c>
      <c r="J7814" t="s">
        <v>51769</v>
      </c>
      <c r="M7814" t="s">
        <v>112297</v>
      </c>
      <c r="N7814" t="s">
        <v>124</v>
      </c>
      <c r="O7814" s="3" t="s">
        <v>51770</v>
      </c>
      <c r="P7814" t="s">
        <v>124</v>
      </c>
      <c r="Q7814" t="s">
        <v>124</v>
      </c>
      <c r="R7814" t="s">
        <v>51770</v>
      </c>
      <c r="S7814" s="4" t="str">
        <f t="shared" si="122"/>
        <v>2003</v>
      </c>
    </row>
    <row r="7815" spans="1:19" hidden="1" x14ac:dyDescent="0.35">
      <c r="A7815" t="s">
        <v>51766</v>
      </c>
      <c r="B7815" t="s">
        <v>51767</v>
      </c>
      <c r="C7815" t="s">
        <v>51771</v>
      </c>
      <c r="D7815" t="s">
        <v>51772</v>
      </c>
      <c r="E7815" s="1" t="s">
        <v>51773</v>
      </c>
      <c r="F7815" s="1" t="s">
        <v>51774</v>
      </c>
      <c r="I7815" t="s">
        <v>51775</v>
      </c>
      <c r="J7815" t="s">
        <v>14618</v>
      </c>
      <c r="M7815" t="s">
        <v>112299</v>
      </c>
      <c r="N7815" t="s">
        <v>247</v>
      </c>
      <c r="O7815" s="3" t="s">
        <v>51776</v>
      </c>
      <c r="P7815" t="s">
        <v>247</v>
      </c>
      <c r="Q7815" t="s">
        <v>247</v>
      </c>
      <c r="R7815" t="s">
        <v>51776</v>
      </c>
      <c r="S7815" s="4" t="str">
        <f t="shared" si="122"/>
        <v>2003</v>
      </c>
    </row>
    <row r="7816" spans="1:19" hidden="1" x14ac:dyDescent="0.35">
      <c r="A7816" s="1" t="s">
        <v>51773</v>
      </c>
      <c r="B7816" s="1" t="s">
        <v>51774</v>
      </c>
      <c r="C7816" t="s">
        <v>51777</v>
      </c>
      <c r="D7816" t="s">
        <v>51778</v>
      </c>
      <c r="E7816" t="s">
        <v>51779</v>
      </c>
      <c r="F7816" t="s">
        <v>51780</v>
      </c>
      <c r="I7816" t="s">
        <v>51781</v>
      </c>
      <c r="J7816" t="s">
        <v>51782</v>
      </c>
      <c r="M7816" t="s">
        <v>112297</v>
      </c>
      <c r="N7816" t="s">
        <v>124</v>
      </c>
      <c r="O7816" s="3" t="s">
        <v>51783</v>
      </c>
      <c r="P7816" t="s">
        <v>124</v>
      </c>
      <c r="Q7816" t="s">
        <v>124</v>
      </c>
      <c r="R7816" t="s">
        <v>51783</v>
      </c>
      <c r="S7816" s="4" t="str">
        <f t="shared" si="122"/>
        <v>2003</v>
      </c>
    </row>
    <row r="7817" spans="1:19" hidden="1" x14ac:dyDescent="0.35">
      <c r="A7817" t="s">
        <v>51779</v>
      </c>
      <c r="B7817" t="s">
        <v>51780</v>
      </c>
      <c r="C7817" t="s">
        <v>51784</v>
      </c>
      <c r="D7817" t="s">
        <v>51785</v>
      </c>
      <c r="E7817" t="s">
        <v>51786</v>
      </c>
      <c r="F7817" t="s">
        <v>51787</v>
      </c>
      <c r="I7817" t="s">
        <v>28403</v>
      </c>
      <c r="J7817" t="s">
        <v>14618</v>
      </c>
      <c r="M7817" t="s">
        <v>112297</v>
      </c>
      <c r="N7817" t="s">
        <v>124</v>
      </c>
      <c r="O7817" s="3" t="s">
        <v>51788</v>
      </c>
      <c r="P7817" t="s">
        <v>124</v>
      </c>
      <c r="Q7817" t="s">
        <v>124</v>
      </c>
      <c r="R7817" t="s">
        <v>51788</v>
      </c>
      <c r="S7817" s="4" t="str">
        <f t="shared" si="122"/>
        <v>2003</v>
      </c>
    </row>
    <row r="7818" spans="1:19" hidden="1" x14ac:dyDescent="0.35">
      <c r="A7818" t="s">
        <v>51786</v>
      </c>
      <c r="B7818" t="s">
        <v>51787</v>
      </c>
      <c r="C7818" t="s">
        <v>51789</v>
      </c>
      <c r="D7818" t="s">
        <v>51790</v>
      </c>
      <c r="E7818" s="1" t="s">
        <v>51791</v>
      </c>
      <c r="F7818" s="1">
        <v>2.9932499999999999E+82</v>
      </c>
      <c r="I7818" t="s">
        <v>51792</v>
      </c>
      <c r="J7818" t="s">
        <v>51793</v>
      </c>
      <c r="M7818" t="s">
        <v>112297</v>
      </c>
      <c r="N7818" t="s">
        <v>124</v>
      </c>
      <c r="O7818" s="3" t="s">
        <v>51794</v>
      </c>
      <c r="P7818" t="s">
        <v>124</v>
      </c>
      <c r="Q7818" t="s">
        <v>124</v>
      </c>
      <c r="R7818" t="s">
        <v>51794</v>
      </c>
      <c r="S7818" s="4" t="str">
        <f t="shared" si="122"/>
        <v>2003</v>
      </c>
    </row>
    <row r="7819" spans="1:19" hidden="1" x14ac:dyDescent="0.35">
      <c r="A7819" s="1" t="s">
        <v>51791</v>
      </c>
      <c r="B7819" s="1">
        <v>2.9932499999999999E+82</v>
      </c>
      <c r="C7819" t="s">
        <v>51795</v>
      </c>
      <c r="D7819" t="s">
        <v>51796</v>
      </c>
      <c r="E7819" t="s">
        <v>51797</v>
      </c>
      <c r="F7819">
        <v>397174823</v>
      </c>
      <c r="I7819" t="s">
        <v>51798</v>
      </c>
      <c r="J7819" t="s">
        <v>51799</v>
      </c>
      <c r="M7819" t="s">
        <v>112297</v>
      </c>
      <c r="N7819" t="s">
        <v>124</v>
      </c>
      <c r="O7819" s="3" t="s">
        <v>51800</v>
      </c>
      <c r="P7819" t="s">
        <v>124</v>
      </c>
      <c r="Q7819" t="s">
        <v>124</v>
      </c>
      <c r="R7819" t="s">
        <v>51800</v>
      </c>
      <c r="S7819" s="4" t="str">
        <f t="shared" si="122"/>
        <v>2003</v>
      </c>
    </row>
    <row r="7820" spans="1:19" hidden="1" x14ac:dyDescent="0.35">
      <c r="A7820" t="s">
        <v>51797</v>
      </c>
      <c r="B7820">
        <v>397174823</v>
      </c>
      <c r="C7820" t="s">
        <v>51801</v>
      </c>
      <c r="D7820" t="s">
        <v>51802</v>
      </c>
      <c r="E7820" t="s">
        <v>51803</v>
      </c>
      <c r="F7820" t="s">
        <v>51804</v>
      </c>
      <c r="I7820" t="s">
        <v>51805</v>
      </c>
      <c r="J7820" t="s">
        <v>51806</v>
      </c>
      <c r="M7820" t="s">
        <v>112297</v>
      </c>
      <c r="N7820" t="s">
        <v>124</v>
      </c>
      <c r="O7820" s="3" t="s">
        <v>51807</v>
      </c>
      <c r="P7820" t="s">
        <v>124</v>
      </c>
      <c r="Q7820" t="s">
        <v>124</v>
      </c>
      <c r="R7820" t="s">
        <v>51807</v>
      </c>
      <c r="S7820" s="4" t="str">
        <f t="shared" si="122"/>
        <v>2003</v>
      </c>
    </row>
    <row r="7821" spans="1:19" hidden="1" x14ac:dyDescent="0.35">
      <c r="A7821" t="s">
        <v>51803</v>
      </c>
      <c r="B7821" t="s">
        <v>51804</v>
      </c>
      <c r="C7821" t="s">
        <v>51808</v>
      </c>
      <c r="D7821" t="s">
        <v>51809</v>
      </c>
      <c r="E7821" t="s">
        <v>51810</v>
      </c>
      <c r="F7821" t="s">
        <v>51811</v>
      </c>
      <c r="I7821" t="s">
        <v>51812</v>
      </c>
      <c r="J7821" t="s">
        <v>51813</v>
      </c>
      <c r="M7821" t="s">
        <v>112297</v>
      </c>
      <c r="N7821" t="s">
        <v>16314</v>
      </c>
      <c r="O7821" s="3" t="s">
        <v>51814</v>
      </c>
      <c r="P7821" t="s">
        <v>16314</v>
      </c>
      <c r="Q7821" t="s">
        <v>16314</v>
      </c>
      <c r="R7821" t="s">
        <v>51814</v>
      </c>
      <c r="S7821" s="4" t="str">
        <f t="shared" si="122"/>
        <v>2003</v>
      </c>
    </row>
    <row r="7822" spans="1:19" hidden="1" x14ac:dyDescent="0.35">
      <c r="A7822" t="s">
        <v>51810</v>
      </c>
      <c r="B7822" t="s">
        <v>51811</v>
      </c>
      <c r="C7822" t="s">
        <v>51815</v>
      </c>
      <c r="D7822" t="s">
        <v>51816</v>
      </c>
      <c r="E7822" t="s">
        <v>51817</v>
      </c>
      <c r="F7822" t="s">
        <v>51818</v>
      </c>
      <c r="I7822" t="s">
        <v>51819</v>
      </c>
      <c r="J7822" t="s">
        <v>51820</v>
      </c>
      <c r="M7822" t="s">
        <v>112298</v>
      </c>
      <c r="N7822" t="s">
        <v>28</v>
      </c>
      <c r="O7822" s="3" t="s">
        <v>51821</v>
      </c>
      <c r="P7822" t="s">
        <v>16314</v>
      </c>
      <c r="Q7822" t="s">
        <v>16314</v>
      </c>
      <c r="R7822" t="s">
        <v>51821</v>
      </c>
      <c r="S7822" s="4" t="str">
        <f t="shared" si="122"/>
        <v>2003</v>
      </c>
    </row>
    <row r="7823" spans="1:19" hidden="1" x14ac:dyDescent="0.35">
      <c r="A7823" t="s">
        <v>51817</v>
      </c>
      <c r="B7823" t="s">
        <v>51818</v>
      </c>
      <c r="C7823" t="s">
        <v>51822</v>
      </c>
      <c r="D7823" t="s">
        <v>51823</v>
      </c>
      <c r="E7823" t="s">
        <v>51824</v>
      </c>
      <c r="F7823" t="s">
        <v>51825</v>
      </c>
      <c r="I7823" t="s">
        <v>51826</v>
      </c>
      <c r="J7823" t="s">
        <v>51827</v>
      </c>
      <c r="M7823" t="s">
        <v>112307</v>
      </c>
      <c r="N7823" t="s">
        <v>49299</v>
      </c>
      <c r="O7823" s="3" t="s">
        <v>51828</v>
      </c>
      <c r="P7823" t="s">
        <v>49299</v>
      </c>
      <c r="Q7823" t="s">
        <v>49299</v>
      </c>
      <c r="R7823" t="s">
        <v>51828</v>
      </c>
      <c r="S7823" s="4" t="str">
        <f t="shared" si="122"/>
        <v>2003</v>
      </c>
    </row>
    <row r="7824" spans="1:19" hidden="1" x14ac:dyDescent="0.35">
      <c r="A7824" t="s">
        <v>51824</v>
      </c>
      <c r="B7824" t="s">
        <v>51825</v>
      </c>
      <c r="C7824" t="s">
        <v>51829</v>
      </c>
      <c r="D7824" t="s">
        <v>51830</v>
      </c>
      <c r="E7824" t="s">
        <v>51831</v>
      </c>
      <c r="F7824" t="s">
        <v>51832</v>
      </c>
      <c r="I7824" t="s">
        <v>51833</v>
      </c>
      <c r="J7824" t="s">
        <v>51834</v>
      </c>
      <c r="M7824" t="s">
        <v>112297</v>
      </c>
      <c r="N7824" t="s">
        <v>124</v>
      </c>
      <c r="O7824" s="3" t="s">
        <v>51835</v>
      </c>
      <c r="P7824" t="s">
        <v>124</v>
      </c>
      <c r="Q7824" t="s">
        <v>124</v>
      </c>
      <c r="R7824" t="s">
        <v>51835</v>
      </c>
      <c r="S7824" s="4" t="str">
        <f t="shared" si="122"/>
        <v>2003</v>
      </c>
    </row>
    <row r="7825" spans="1:19" hidden="1" x14ac:dyDescent="0.35">
      <c r="A7825" t="s">
        <v>51831</v>
      </c>
      <c r="B7825" t="s">
        <v>51832</v>
      </c>
      <c r="C7825" t="s">
        <v>51836</v>
      </c>
      <c r="D7825" t="s">
        <v>51837</v>
      </c>
      <c r="E7825" t="s">
        <v>51838</v>
      </c>
      <c r="F7825">
        <v>71974369</v>
      </c>
      <c r="I7825" t="s">
        <v>51839</v>
      </c>
      <c r="J7825" t="s">
        <v>51840</v>
      </c>
      <c r="M7825" t="s">
        <v>51841</v>
      </c>
      <c r="N7825" t="s">
        <v>51841</v>
      </c>
      <c r="O7825" s="3" t="s">
        <v>51842</v>
      </c>
      <c r="P7825" t="s">
        <v>51841</v>
      </c>
      <c r="Q7825" t="s">
        <v>51841</v>
      </c>
      <c r="R7825" t="s">
        <v>51842</v>
      </c>
      <c r="S7825" s="4" t="str">
        <f t="shared" si="122"/>
        <v>2003</v>
      </c>
    </row>
    <row r="7826" spans="1:19" hidden="1" x14ac:dyDescent="0.35">
      <c r="A7826" t="s">
        <v>51838</v>
      </c>
      <c r="B7826">
        <v>71974369</v>
      </c>
      <c r="C7826" t="s">
        <v>51843</v>
      </c>
      <c r="D7826" t="s">
        <v>51844</v>
      </c>
      <c r="E7826" t="s">
        <v>51845</v>
      </c>
      <c r="F7826" t="s">
        <v>51846</v>
      </c>
      <c r="I7826" t="s">
        <v>51847</v>
      </c>
      <c r="J7826" t="s">
        <v>51848</v>
      </c>
      <c r="M7826" t="s">
        <v>112299</v>
      </c>
      <c r="N7826" t="s">
        <v>247</v>
      </c>
      <c r="O7826" s="3" t="s">
        <v>51849</v>
      </c>
      <c r="P7826" t="s">
        <v>247</v>
      </c>
      <c r="Q7826" t="s">
        <v>247</v>
      </c>
      <c r="R7826" t="s">
        <v>51849</v>
      </c>
      <c r="S7826" s="4" t="str">
        <f t="shared" si="122"/>
        <v>2003</v>
      </c>
    </row>
    <row r="7827" spans="1:19" hidden="1" x14ac:dyDescent="0.35">
      <c r="A7827" t="s">
        <v>51845</v>
      </c>
      <c r="B7827" t="s">
        <v>51846</v>
      </c>
      <c r="C7827" t="s">
        <v>51850</v>
      </c>
      <c r="D7827" t="s">
        <v>51851</v>
      </c>
      <c r="E7827" t="s">
        <v>51852</v>
      </c>
      <c r="F7827" t="s">
        <v>51853</v>
      </c>
      <c r="I7827" t="s">
        <v>50695</v>
      </c>
      <c r="J7827" t="s">
        <v>50696</v>
      </c>
      <c r="M7827" t="s">
        <v>112315</v>
      </c>
      <c r="N7827" t="s">
        <v>159</v>
      </c>
      <c r="O7827" s="3" t="s">
        <v>51854</v>
      </c>
      <c r="P7827" t="s">
        <v>159</v>
      </c>
      <c r="Q7827" t="s">
        <v>159</v>
      </c>
      <c r="R7827" t="s">
        <v>51854</v>
      </c>
      <c r="S7827" s="4" t="str">
        <f t="shared" si="122"/>
        <v>2003</v>
      </c>
    </row>
    <row r="7828" spans="1:19" hidden="1" x14ac:dyDescent="0.35">
      <c r="A7828" t="s">
        <v>51852</v>
      </c>
      <c r="B7828" t="s">
        <v>51853</v>
      </c>
      <c r="C7828" t="s">
        <v>51855</v>
      </c>
      <c r="D7828" t="s">
        <v>51856</v>
      </c>
      <c r="E7828" t="s">
        <v>51857</v>
      </c>
      <c r="F7828" t="s">
        <v>51858</v>
      </c>
      <c r="I7828" t="s">
        <v>51859</v>
      </c>
      <c r="J7828" t="s">
        <v>51860</v>
      </c>
      <c r="M7828" t="s">
        <v>112315</v>
      </c>
      <c r="N7828" t="s">
        <v>159</v>
      </c>
      <c r="O7828" s="3" t="s">
        <v>51861</v>
      </c>
      <c r="P7828" t="s">
        <v>159</v>
      </c>
      <c r="Q7828" t="s">
        <v>159</v>
      </c>
      <c r="R7828" t="s">
        <v>51861</v>
      </c>
      <c r="S7828" s="4" t="str">
        <f t="shared" si="122"/>
        <v>2003</v>
      </c>
    </row>
    <row r="7829" spans="1:19" hidden="1" x14ac:dyDescent="0.35">
      <c r="A7829" t="s">
        <v>51857</v>
      </c>
      <c r="B7829" t="s">
        <v>51858</v>
      </c>
      <c r="C7829" t="s">
        <v>51862</v>
      </c>
      <c r="D7829" t="s">
        <v>51863</v>
      </c>
      <c r="E7829" t="s">
        <v>51864</v>
      </c>
      <c r="F7829" t="s">
        <v>51865</v>
      </c>
      <c r="I7829" t="s">
        <v>512</v>
      </c>
      <c r="J7829" t="s">
        <v>512</v>
      </c>
      <c r="M7829" t="s">
        <v>112297</v>
      </c>
      <c r="N7829" t="s">
        <v>124</v>
      </c>
      <c r="O7829" s="3" t="s">
        <v>51866</v>
      </c>
      <c r="P7829" t="s">
        <v>124</v>
      </c>
      <c r="Q7829" t="s">
        <v>124</v>
      </c>
      <c r="R7829" t="s">
        <v>51866</v>
      </c>
      <c r="S7829" s="4" t="str">
        <f t="shared" si="122"/>
        <v>2003</v>
      </c>
    </row>
    <row r="7830" spans="1:19" hidden="1" x14ac:dyDescent="0.35">
      <c r="A7830" t="s">
        <v>51864</v>
      </c>
      <c r="B7830" t="s">
        <v>51865</v>
      </c>
      <c r="C7830" t="s">
        <v>51867</v>
      </c>
      <c r="D7830" t="s">
        <v>51868</v>
      </c>
      <c r="E7830" s="1" t="s">
        <v>51869</v>
      </c>
      <c r="F7830" s="1" t="s">
        <v>51870</v>
      </c>
      <c r="I7830" t="s">
        <v>512</v>
      </c>
      <c r="J7830" t="s">
        <v>512</v>
      </c>
      <c r="M7830" t="s">
        <v>112297</v>
      </c>
      <c r="N7830" t="s">
        <v>124</v>
      </c>
      <c r="O7830" s="3" t="s">
        <v>51871</v>
      </c>
      <c r="P7830" t="s">
        <v>124</v>
      </c>
      <c r="Q7830" t="s">
        <v>124</v>
      </c>
      <c r="R7830" t="s">
        <v>51871</v>
      </c>
      <c r="S7830" s="4" t="str">
        <f t="shared" si="122"/>
        <v>2003</v>
      </c>
    </row>
    <row r="7831" spans="1:19" hidden="1" x14ac:dyDescent="0.35">
      <c r="A7831" s="1" t="s">
        <v>51869</v>
      </c>
      <c r="B7831" s="1" t="s">
        <v>51870</v>
      </c>
      <c r="C7831" t="s">
        <v>51872</v>
      </c>
      <c r="D7831" t="s">
        <v>51873</v>
      </c>
      <c r="E7831" t="s">
        <v>51874</v>
      </c>
      <c r="F7831" t="s">
        <v>51875</v>
      </c>
      <c r="I7831" t="s">
        <v>51876</v>
      </c>
      <c r="J7831" t="s">
        <v>51877</v>
      </c>
      <c r="M7831" t="s">
        <v>112299</v>
      </c>
      <c r="N7831" t="s">
        <v>247</v>
      </c>
      <c r="O7831" s="3" t="s">
        <v>51878</v>
      </c>
      <c r="P7831" t="s">
        <v>247</v>
      </c>
      <c r="Q7831" t="s">
        <v>247</v>
      </c>
      <c r="R7831" t="s">
        <v>51878</v>
      </c>
      <c r="S7831" s="4" t="str">
        <f t="shared" si="122"/>
        <v>2003</v>
      </c>
    </row>
    <row r="7832" spans="1:19" hidden="1" x14ac:dyDescent="0.35">
      <c r="A7832" t="s">
        <v>51874</v>
      </c>
      <c r="B7832" t="s">
        <v>51875</v>
      </c>
      <c r="C7832" t="s">
        <v>51879</v>
      </c>
      <c r="D7832" t="s">
        <v>51880</v>
      </c>
      <c r="E7832" t="s">
        <v>51881</v>
      </c>
      <c r="F7832" t="s">
        <v>51882</v>
      </c>
      <c r="I7832" t="s">
        <v>51883</v>
      </c>
      <c r="J7832" t="s">
        <v>51884</v>
      </c>
      <c r="M7832" t="s">
        <v>112307</v>
      </c>
      <c r="N7832" t="s">
        <v>49299</v>
      </c>
      <c r="O7832" s="3" t="s">
        <v>51885</v>
      </c>
      <c r="P7832" t="s">
        <v>49299</v>
      </c>
      <c r="Q7832" t="s">
        <v>49299</v>
      </c>
      <c r="R7832" t="s">
        <v>51885</v>
      </c>
      <c r="S7832" s="4" t="str">
        <f t="shared" si="122"/>
        <v>2003</v>
      </c>
    </row>
    <row r="7833" spans="1:19" hidden="1" x14ac:dyDescent="0.35">
      <c r="A7833" t="s">
        <v>51881</v>
      </c>
      <c r="B7833" t="s">
        <v>51882</v>
      </c>
      <c r="C7833" t="s">
        <v>51886</v>
      </c>
      <c r="D7833" t="s">
        <v>51887</v>
      </c>
      <c r="E7833" t="s">
        <v>51888</v>
      </c>
      <c r="F7833" t="s">
        <v>51889</v>
      </c>
      <c r="I7833" t="s">
        <v>51890</v>
      </c>
      <c r="J7833" t="s">
        <v>51891</v>
      </c>
      <c r="M7833" t="s">
        <v>112299</v>
      </c>
      <c r="N7833" t="s">
        <v>247</v>
      </c>
      <c r="O7833" s="3" t="s">
        <v>51892</v>
      </c>
      <c r="P7833" t="s">
        <v>247</v>
      </c>
      <c r="Q7833" t="s">
        <v>247</v>
      </c>
      <c r="R7833" t="s">
        <v>51892</v>
      </c>
      <c r="S7833" s="4" t="str">
        <f t="shared" si="122"/>
        <v>2003</v>
      </c>
    </row>
    <row r="7834" spans="1:19" hidden="1" x14ac:dyDescent="0.35">
      <c r="A7834" t="s">
        <v>51888</v>
      </c>
      <c r="B7834" t="s">
        <v>51889</v>
      </c>
      <c r="C7834" t="s">
        <v>51893</v>
      </c>
      <c r="D7834" t="s">
        <v>51894</v>
      </c>
      <c r="E7834" t="s">
        <v>51895</v>
      </c>
      <c r="F7834" t="s">
        <v>51896</v>
      </c>
      <c r="I7834" t="s">
        <v>51897</v>
      </c>
      <c r="J7834" t="s">
        <v>51898</v>
      </c>
      <c r="M7834" t="s">
        <v>112298</v>
      </c>
      <c r="N7834" t="s">
        <v>28</v>
      </c>
      <c r="O7834" s="3" t="s">
        <v>51899</v>
      </c>
      <c r="P7834" t="s">
        <v>16314</v>
      </c>
      <c r="Q7834" t="s">
        <v>16314</v>
      </c>
      <c r="R7834" t="s">
        <v>51899</v>
      </c>
      <c r="S7834" s="4" t="str">
        <f t="shared" si="122"/>
        <v>2003</v>
      </c>
    </row>
    <row r="7835" spans="1:19" hidden="1" x14ac:dyDescent="0.35">
      <c r="A7835" t="s">
        <v>51895</v>
      </c>
      <c r="B7835" t="s">
        <v>51896</v>
      </c>
      <c r="C7835" t="s">
        <v>51900</v>
      </c>
      <c r="D7835" t="s">
        <v>51901</v>
      </c>
      <c r="E7835" t="s">
        <v>51902</v>
      </c>
      <c r="F7835" t="s">
        <v>51903</v>
      </c>
      <c r="I7835" t="s">
        <v>51904</v>
      </c>
      <c r="J7835" t="s">
        <v>51905</v>
      </c>
      <c r="M7835" t="s">
        <v>112297</v>
      </c>
      <c r="N7835" t="s">
        <v>124</v>
      </c>
      <c r="O7835" s="3" t="s">
        <v>51906</v>
      </c>
      <c r="P7835" t="s">
        <v>124</v>
      </c>
      <c r="Q7835" t="s">
        <v>124</v>
      </c>
      <c r="R7835" t="s">
        <v>51906</v>
      </c>
      <c r="S7835" s="4" t="str">
        <f t="shared" si="122"/>
        <v>2003</v>
      </c>
    </row>
    <row r="7836" spans="1:19" hidden="1" x14ac:dyDescent="0.35">
      <c r="A7836" t="s">
        <v>51902</v>
      </c>
      <c r="B7836" t="s">
        <v>51903</v>
      </c>
      <c r="C7836" t="s">
        <v>51907</v>
      </c>
      <c r="D7836">
        <v>823751087</v>
      </c>
      <c r="E7836" t="s">
        <v>51908</v>
      </c>
      <c r="F7836" t="s">
        <v>51909</v>
      </c>
      <c r="I7836" t="s">
        <v>51910</v>
      </c>
      <c r="J7836" t="s">
        <v>51911</v>
      </c>
      <c r="M7836" t="s">
        <v>112297</v>
      </c>
      <c r="N7836" t="s">
        <v>124</v>
      </c>
      <c r="O7836" s="3" t="s">
        <v>51912</v>
      </c>
      <c r="P7836" t="s">
        <v>124</v>
      </c>
      <c r="Q7836" t="s">
        <v>124</v>
      </c>
      <c r="R7836" t="s">
        <v>51912</v>
      </c>
      <c r="S7836" s="4" t="str">
        <f t="shared" si="122"/>
        <v>2003</v>
      </c>
    </row>
    <row r="7837" spans="1:19" hidden="1" x14ac:dyDescent="0.35">
      <c r="A7837" t="s">
        <v>51908</v>
      </c>
      <c r="B7837" t="s">
        <v>51909</v>
      </c>
      <c r="C7837" t="s">
        <v>51913</v>
      </c>
      <c r="D7837" t="s">
        <v>51914</v>
      </c>
      <c r="E7837" t="s">
        <v>51915</v>
      </c>
      <c r="F7837" t="s">
        <v>51916</v>
      </c>
      <c r="I7837" t="s">
        <v>51917</v>
      </c>
      <c r="J7837" t="s">
        <v>51918</v>
      </c>
      <c r="M7837" t="s">
        <v>112307</v>
      </c>
      <c r="N7837" t="s">
        <v>49299</v>
      </c>
      <c r="O7837" s="3" t="s">
        <v>51919</v>
      </c>
      <c r="P7837" t="s">
        <v>49299</v>
      </c>
      <c r="Q7837" t="s">
        <v>49299</v>
      </c>
      <c r="R7837" t="s">
        <v>51919</v>
      </c>
      <c r="S7837" s="4" t="str">
        <f t="shared" si="122"/>
        <v>2003</v>
      </c>
    </row>
    <row r="7838" spans="1:19" hidden="1" x14ac:dyDescent="0.35">
      <c r="A7838" t="s">
        <v>51915</v>
      </c>
      <c r="B7838" t="s">
        <v>51916</v>
      </c>
      <c r="C7838" t="s">
        <v>51920</v>
      </c>
      <c r="D7838" t="s">
        <v>51921</v>
      </c>
      <c r="E7838" t="s">
        <v>51922</v>
      </c>
      <c r="F7838" t="s">
        <v>51923</v>
      </c>
      <c r="I7838" t="s">
        <v>51924</v>
      </c>
      <c r="J7838" t="s">
        <v>51925</v>
      </c>
      <c r="M7838" t="s">
        <v>112297</v>
      </c>
      <c r="N7838" t="s">
        <v>124</v>
      </c>
      <c r="O7838" s="3" t="s">
        <v>51926</v>
      </c>
      <c r="P7838" t="s">
        <v>124</v>
      </c>
      <c r="Q7838" t="s">
        <v>124</v>
      </c>
      <c r="R7838" t="s">
        <v>51926</v>
      </c>
      <c r="S7838" s="4" t="str">
        <f t="shared" si="122"/>
        <v>2003</v>
      </c>
    </row>
    <row r="7839" spans="1:19" hidden="1" x14ac:dyDescent="0.35">
      <c r="A7839" t="s">
        <v>51922</v>
      </c>
      <c r="B7839" t="s">
        <v>51923</v>
      </c>
      <c r="C7839" t="s">
        <v>51927</v>
      </c>
      <c r="D7839" t="s">
        <v>51928</v>
      </c>
      <c r="E7839" t="s">
        <v>51929</v>
      </c>
      <c r="F7839" t="s">
        <v>51930</v>
      </c>
      <c r="I7839" t="s">
        <v>51931</v>
      </c>
      <c r="J7839" t="s">
        <v>51932</v>
      </c>
      <c r="M7839" t="s">
        <v>112297</v>
      </c>
      <c r="N7839" t="s">
        <v>124</v>
      </c>
      <c r="O7839" s="3" t="s">
        <v>51933</v>
      </c>
      <c r="P7839" t="s">
        <v>124</v>
      </c>
      <c r="Q7839" t="s">
        <v>124</v>
      </c>
      <c r="R7839" t="s">
        <v>51933</v>
      </c>
      <c r="S7839" s="4" t="str">
        <f t="shared" si="122"/>
        <v>2003</v>
      </c>
    </row>
    <row r="7840" spans="1:19" hidden="1" x14ac:dyDescent="0.35">
      <c r="A7840" t="s">
        <v>51929</v>
      </c>
      <c r="B7840" t="s">
        <v>51930</v>
      </c>
      <c r="C7840" t="s">
        <v>51934</v>
      </c>
      <c r="D7840" t="s">
        <v>51935</v>
      </c>
      <c r="E7840" t="s">
        <v>51936</v>
      </c>
      <c r="F7840" t="s">
        <v>51937</v>
      </c>
      <c r="I7840" t="s">
        <v>51938</v>
      </c>
      <c r="J7840" t="s">
        <v>51939</v>
      </c>
      <c r="M7840" t="s">
        <v>112307</v>
      </c>
      <c r="N7840" t="s">
        <v>49299</v>
      </c>
      <c r="O7840" s="3" t="s">
        <v>51940</v>
      </c>
      <c r="P7840" t="s">
        <v>49299</v>
      </c>
      <c r="Q7840" t="s">
        <v>49299</v>
      </c>
      <c r="R7840" t="s">
        <v>51940</v>
      </c>
      <c r="S7840" s="4" t="str">
        <f t="shared" si="122"/>
        <v>2003</v>
      </c>
    </row>
    <row r="7841" spans="1:19" hidden="1" x14ac:dyDescent="0.35">
      <c r="A7841" t="s">
        <v>51936</v>
      </c>
      <c r="B7841" t="s">
        <v>51937</v>
      </c>
      <c r="C7841" t="s">
        <v>51941</v>
      </c>
      <c r="D7841" t="s">
        <v>51942</v>
      </c>
      <c r="E7841" t="s">
        <v>51943</v>
      </c>
      <c r="F7841" t="s">
        <v>51944</v>
      </c>
      <c r="I7841" t="s">
        <v>43945</v>
      </c>
      <c r="J7841" t="s">
        <v>1095</v>
      </c>
      <c r="M7841" t="s">
        <v>112298</v>
      </c>
      <c r="N7841" t="s">
        <v>28</v>
      </c>
      <c r="O7841" s="3" t="s">
        <v>51945</v>
      </c>
      <c r="P7841" t="s">
        <v>16314</v>
      </c>
      <c r="Q7841" t="s">
        <v>16314</v>
      </c>
      <c r="R7841" t="s">
        <v>51945</v>
      </c>
      <c r="S7841" s="4" t="str">
        <f t="shared" si="122"/>
        <v>2003</v>
      </c>
    </row>
    <row r="7842" spans="1:19" hidden="1" x14ac:dyDescent="0.35">
      <c r="A7842" t="s">
        <v>51943</v>
      </c>
      <c r="B7842" t="s">
        <v>51944</v>
      </c>
      <c r="C7842" t="s">
        <v>51946</v>
      </c>
      <c r="D7842" t="s">
        <v>51947</v>
      </c>
      <c r="E7842" t="s">
        <v>51948</v>
      </c>
      <c r="F7842" t="s">
        <v>51949</v>
      </c>
      <c r="I7842" t="s">
        <v>51950</v>
      </c>
      <c r="J7842" t="s">
        <v>51951</v>
      </c>
      <c r="M7842" t="s">
        <v>112297</v>
      </c>
      <c r="N7842" t="s">
        <v>124</v>
      </c>
      <c r="O7842" s="3" t="s">
        <v>51952</v>
      </c>
      <c r="P7842" t="s">
        <v>124</v>
      </c>
      <c r="Q7842" t="s">
        <v>124</v>
      </c>
      <c r="R7842" t="s">
        <v>51952</v>
      </c>
      <c r="S7842" s="4" t="str">
        <f t="shared" si="122"/>
        <v>2003</v>
      </c>
    </row>
    <row r="7843" spans="1:19" hidden="1" x14ac:dyDescent="0.35">
      <c r="A7843" t="s">
        <v>51948</v>
      </c>
      <c r="B7843" t="s">
        <v>51949</v>
      </c>
      <c r="C7843" t="s">
        <v>51953</v>
      </c>
      <c r="D7843" t="s">
        <v>51954</v>
      </c>
      <c r="E7843" t="s">
        <v>51955</v>
      </c>
      <c r="F7843" t="s">
        <v>51956</v>
      </c>
      <c r="I7843" t="s">
        <v>51957</v>
      </c>
      <c r="J7843" t="s">
        <v>51958</v>
      </c>
      <c r="M7843" t="s">
        <v>112307</v>
      </c>
      <c r="N7843" t="s">
        <v>49299</v>
      </c>
      <c r="O7843" s="3" t="s">
        <v>51959</v>
      </c>
      <c r="P7843" t="s">
        <v>49299</v>
      </c>
      <c r="Q7843" t="s">
        <v>49299</v>
      </c>
      <c r="R7843" t="s">
        <v>51959</v>
      </c>
      <c r="S7843" s="4" t="str">
        <f t="shared" si="122"/>
        <v>2003</v>
      </c>
    </row>
    <row r="7844" spans="1:19" hidden="1" x14ac:dyDescent="0.35">
      <c r="A7844" t="s">
        <v>51955</v>
      </c>
      <c r="B7844" t="s">
        <v>51956</v>
      </c>
      <c r="C7844" t="s">
        <v>51960</v>
      </c>
      <c r="D7844" t="s">
        <v>51961</v>
      </c>
      <c r="E7844" t="s">
        <v>51962</v>
      </c>
      <c r="F7844" t="s">
        <v>51963</v>
      </c>
      <c r="I7844" t="s">
        <v>51964</v>
      </c>
      <c r="J7844" t="s">
        <v>51965</v>
      </c>
      <c r="M7844" t="s">
        <v>112307</v>
      </c>
      <c r="N7844" t="s">
        <v>49299</v>
      </c>
      <c r="O7844" s="3" t="s">
        <v>51966</v>
      </c>
      <c r="P7844" t="s">
        <v>49299</v>
      </c>
      <c r="Q7844" t="s">
        <v>49299</v>
      </c>
      <c r="R7844" t="s">
        <v>51966</v>
      </c>
      <c r="S7844" s="4" t="str">
        <f t="shared" si="122"/>
        <v>2003</v>
      </c>
    </row>
    <row r="7845" spans="1:19" hidden="1" x14ac:dyDescent="0.35">
      <c r="A7845" t="s">
        <v>51962</v>
      </c>
      <c r="B7845" t="s">
        <v>51963</v>
      </c>
      <c r="C7845" t="s">
        <v>51967</v>
      </c>
      <c r="D7845" t="s">
        <v>51968</v>
      </c>
      <c r="E7845" t="s">
        <v>51969</v>
      </c>
      <c r="F7845" t="s">
        <v>51970</v>
      </c>
      <c r="I7845" t="s">
        <v>51971</v>
      </c>
      <c r="J7845" t="s">
        <v>51972</v>
      </c>
      <c r="M7845" t="s">
        <v>112297</v>
      </c>
      <c r="N7845" t="s">
        <v>124</v>
      </c>
      <c r="O7845" s="3" t="s">
        <v>51973</v>
      </c>
      <c r="P7845" t="s">
        <v>124</v>
      </c>
      <c r="Q7845" t="s">
        <v>124</v>
      </c>
      <c r="R7845" t="s">
        <v>51973</v>
      </c>
      <c r="S7845" s="4" t="str">
        <f t="shared" si="122"/>
        <v>2003</v>
      </c>
    </row>
    <row r="7846" spans="1:19" hidden="1" x14ac:dyDescent="0.35">
      <c r="A7846" t="s">
        <v>51969</v>
      </c>
      <c r="B7846" t="s">
        <v>51970</v>
      </c>
      <c r="C7846" t="s">
        <v>51974</v>
      </c>
      <c r="D7846" t="s">
        <v>51975</v>
      </c>
      <c r="E7846" t="s">
        <v>51976</v>
      </c>
      <c r="F7846" t="s">
        <v>51977</v>
      </c>
      <c r="I7846" t="s">
        <v>51978</v>
      </c>
      <c r="J7846" t="s">
        <v>51979</v>
      </c>
      <c r="M7846" t="s">
        <v>112297</v>
      </c>
      <c r="N7846" t="s">
        <v>124</v>
      </c>
      <c r="O7846" s="3" t="s">
        <v>51980</v>
      </c>
      <c r="P7846" t="s">
        <v>124</v>
      </c>
      <c r="Q7846" t="s">
        <v>124</v>
      </c>
      <c r="R7846" t="s">
        <v>51980</v>
      </c>
      <c r="S7846" s="4" t="str">
        <f t="shared" si="122"/>
        <v>2003</v>
      </c>
    </row>
    <row r="7847" spans="1:19" hidden="1" x14ac:dyDescent="0.35">
      <c r="A7847" t="s">
        <v>51976</v>
      </c>
      <c r="B7847" t="s">
        <v>51977</v>
      </c>
      <c r="C7847" t="s">
        <v>51981</v>
      </c>
      <c r="D7847" t="s">
        <v>51982</v>
      </c>
      <c r="E7847" t="s">
        <v>51983</v>
      </c>
      <c r="F7847" t="s">
        <v>51984</v>
      </c>
      <c r="I7847" t="s">
        <v>51985</v>
      </c>
      <c r="J7847" t="s">
        <v>51986</v>
      </c>
      <c r="M7847" t="s">
        <v>112297</v>
      </c>
      <c r="N7847" t="s">
        <v>16314</v>
      </c>
      <c r="O7847" s="3" t="s">
        <v>51987</v>
      </c>
      <c r="P7847" t="s">
        <v>16314</v>
      </c>
      <c r="Q7847" t="s">
        <v>16314</v>
      </c>
      <c r="R7847" t="s">
        <v>51987</v>
      </c>
      <c r="S7847" s="4" t="str">
        <f t="shared" si="122"/>
        <v>2003</v>
      </c>
    </row>
    <row r="7848" spans="1:19" hidden="1" x14ac:dyDescent="0.35">
      <c r="A7848" t="s">
        <v>51983</v>
      </c>
      <c r="B7848" t="s">
        <v>51984</v>
      </c>
      <c r="C7848" t="s">
        <v>51988</v>
      </c>
      <c r="D7848" t="s">
        <v>51989</v>
      </c>
      <c r="E7848" t="s">
        <v>51990</v>
      </c>
      <c r="F7848" t="s">
        <v>51991</v>
      </c>
      <c r="I7848" t="s">
        <v>51992</v>
      </c>
      <c r="J7848" t="s">
        <v>51993</v>
      </c>
      <c r="M7848" t="s">
        <v>112307</v>
      </c>
      <c r="N7848" t="s">
        <v>49299</v>
      </c>
      <c r="O7848" s="3" t="s">
        <v>51994</v>
      </c>
      <c r="P7848" t="s">
        <v>49299</v>
      </c>
      <c r="Q7848" t="s">
        <v>49299</v>
      </c>
      <c r="R7848" t="s">
        <v>51994</v>
      </c>
      <c r="S7848" s="4" t="str">
        <f t="shared" si="122"/>
        <v>2003</v>
      </c>
    </row>
    <row r="7849" spans="1:19" hidden="1" x14ac:dyDescent="0.35">
      <c r="A7849" t="s">
        <v>51990</v>
      </c>
      <c r="B7849" t="s">
        <v>51991</v>
      </c>
      <c r="C7849" t="s">
        <v>51995</v>
      </c>
      <c r="D7849" t="s">
        <v>51996</v>
      </c>
      <c r="E7849" t="s">
        <v>51997</v>
      </c>
      <c r="F7849" t="s">
        <v>51998</v>
      </c>
      <c r="I7849" t="s">
        <v>51999</v>
      </c>
      <c r="J7849" t="s">
        <v>52000</v>
      </c>
      <c r="M7849" t="s">
        <v>112297</v>
      </c>
      <c r="N7849" t="s">
        <v>16314</v>
      </c>
      <c r="O7849" s="3" t="s">
        <v>52001</v>
      </c>
      <c r="P7849" t="s">
        <v>16314</v>
      </c>
      <c r="Q7849" t="s">
        <v>16314</v>
      </c>
      <c r="R7849" t="s">
        <v>52001</v>
      </c>
      <c r="S7849" s="4" t="str">
        <f t="shared" si="122"/>
        <v>2003</v>
      </c>
    </row>
    <row r="7850" spans="1:19" hidden="1" x14ac:dyDescent="0.35">
      <c r="A7850" t="s">
        <v>51997</v>
      </c>
      <c r="B7850" t="s">
        <v>51998</v>
      </c>
      <c r="C7850" t="s">
        <v>52002</v>
      </c>
      <c r="D7850" t="s">
        <v>52003</v>
      </c>
      <c r="E7850" t="s">
        <v>52004</v>
      </c>
      <c r="F7850" t="s">
        <v>52005</v>
      </c>
      <c r="I7850" t="s">
        <v>52006</v>
      </c>
      <c r="J7850" t="s">
        <v>52007</v>
      </c>
      <c r="M7850" t="s">
        <v>112297</v>
      </c>
      <c r="N7850" t="s">
        <v>124</v>
      </c>
      <c r="O7850" s="3" t="s">
        <v>52008</v>
      </c>
      <c r="P7850" t="s">
        <v>124</v>
      </c>
      <c r="Q7850" t="s">
        <v>124</v>
      </c>
      <c r="R7850" t="s">
        <v>52008</v>
      </c>
      <c r="S7850" s="4" t="str">
        <f t="shared" si="122"/>
        <v>2003</v>
      </c>
    </row>
    <row r="7851" spans="1:19" hidden="1" x14ac:dyDescent="0.35">
      <c r="A7851" t="s">
        <v>52004</v>
      </c>
      <c r="B7851" t="s">
        <v>52005</v>
      </c>
      <c r="C7851" t="s">
        <v>52009</v>
      </c>
      <c r="D7851" t="s">
        <v>52010</v>
      </c>
      <c r="E7851" t="s">
        <v>52011</v>
      </c>
      <c r="F7851" t="s">
        <v>52012</v>
      </c>
      <c r="I7851" t="s">
        <v>52013</v>
      </c>
      <c r="J7851" t="s">
        <v>52014</v>
      </c>
      <c r="M7851" t="s">
        <v>112297</v>
      </c>
      <c r="N7851" t="s">
        <v>124</v>
      </c>
      <c r="O7851" s="3" t="s">
        <v>52015</v>
      </c>
      <c r="P7851" t="s">
        <v>124</v>
      </c>
      <c r="Q7851" t="s">
        <v>124</v>
      </c>
      <c r="R7851" t="s">
        <v>52015</v>
      </c>
      <c r="S7851" s="4" t="str">
        <f t="shared" si="122"/>
        <v>2003</v>
      </c>
    </row>
    <row r="7852" spans="1:19" hidden="1" x14ac:dyDescent="0.35">
      <c r="A7852" t="s">
        <v>52011</v>
      </c>
      <c r="B7852" t="s">
        <v>52012</v>
      </c>
      <c r="C7852" t="s">
        <v>52016</v>
      </c>
      <c r="D7852" t="s">
        <v>52017</v>
      </c>
      <c r="E7852" t="s">
        <v>52018</v>
      </c>
      <c r="F7852" t="s">
        <v>52019</v>
      </c>
      <c r="I7852" t="s">
        <v>52020</v>
      </c>
      <c r="J7852" t="s">
        <v>52021</v>
      </c>
      <c r="M7852" t="s">
        <v>112307</v>
      </c>
      <c r="N7852" t="s">
        <v>49299</v>
      </c>
      <c r="O7852" s="3" t="s">
        <v>52022</v>
      </c>
      <c r="P7852" t="s">
        <v>49299</v>
      </c>
      <c r="Q7852" t="s">
        <v>49299</v>
      </c>
      <c r="R7852" t="s">
        <v>52022</v>
      </c>
      <c r="S7852" s="4" t="str">
        <f t="shared" si="122"/>
        <v>2003</v>
      </c>
    </row>
    <row r="7853" spans="1:19" hidden="1" x14ac:dyDescent="0.35">
      <c r="A7853" t="s">
        <v>52018</v>
      </c>
      <c r="B7853" t="s">
        <v>52019</v>
      </c>
      <c r="C7853" t="s">
        <v>52023</v>
      </c>
      <c r="D7853" t="s">
        <v>52024</v>
      </c>
      <c r="E7853" t="s">
        <v>52025</v>
      </c>
      <c r="F7853" t="s">
        <v>52026</v>
      </c>
      <c r="I7853" t="s">
        <v>52027</v>
      </c>
      <c r="J7853" t="s">
        <v>52028</v>
      </c>
      <c r="M7853" t="s">
        <v>112307</v>
      </c>
      <c r="N7853" t="s">
        <v>49299</v>
      </c>
      <c r="O7853" s="3" t="s">
        <v>52029</v>
      </c>
      <c r="P7853" t="s">
        <v>49299</v>
      </c>
      <c r="Q7853" t="s">
        <v>49299</v>
      </c>
      <c r="R7853" t="s">
        <v>52029</v>
      </c>
      <c r="S7853" s="4" t="str">
        <f t="shared" si="122"/>
        <v>2003</v>
      </c>
    </row>
    <row r="7854" spans="1:19" hidden="1" x14ac:dyDescent="0.35">
      <c r="A7854" t="s">
        <v>52025</v>
      </c>
      <c r="B7854" t="s">
        <v>52026</v>
      </c>
      <c r="C7854" t="s">
        <v>52030</v>
      </c>
      <c r="D7854" t="s">
        <v>52031</v>
      </c>
      <c r="E7854" t="s">
        <v>52032</v>
      </c>
      <c r="F7854" t="s">
        <v>52033</v>
      </c>
      <c r="I7854" t="s">
        <v>24513</v>
      </c>
      <c r="J7854" t="s">
        <v>1255</v>
      </c>
      <c r="M7854" t="s">
        <v>112297</v>
      </c>
      <c r="N7854" t="s">
        <v>124</v>
      </c>
      <c r="O7854" s="3" t="s">
        <v>52034</v>
      </c>
      <c r="P7854" t="s">
        <v>124</v>
      </c>
      <c r="Q7854" t="s">
        <v>124</v>
      </c>
      <c r="R7854" t="s">
        <v>52034</v>
      </c>
      <c r="S7854" s="4" t="str">
        <f t="shared" si="122"/>
        <v>2003</v>
      </c>
    </row>
    <row r="7855" spans="1:19" hidden="1" x14ac:dyDescent="0.35">
      <c r="A7855" t="s">
        <v>52032</v>
      </c>
      <c r="B7855" t="s">
        <v>52033</v>
      </c>
      <c r="C7855" t="s">
        <v>52035</v>
      </c>
      <c r="D7855" t="s">
        <v>52036</v>
      </c>
      <c r="E7855" s="1" t="s">
        <v>52037</v>
      </c>
      <c r="F7855" s="1" t="s">
        <v>52038</v>
      </c>
      <c r="I7855" t="s">
        <v>38813</v>
      </c>
      <c r="J7855" t="s">
        <v>25181</v>
      </c>
      <c r="M7855" t="s">
        <v>112297</v>
      </c>
      <c r="N7855" t="s">
        <v>124</v>
      </c>
      <c r="O7855" s="3" t="s">
        <v>52039</v>
      </c>
      <c r="P7855" t="s">
        <v>124</v>
      </c>
      <c r="Q7855" t="s">
        <v>124</v>
      </c>
      <c r="R7855" t="s">
        <v>52039</v>
      </c>
      <c r="S7855" s="4" t="str">
        <f t="shared" si="122"/>
        <v>2003</v>
      </c>
    </row>
    <row r="7856" spans="1:19" hidden="1" x14ac:dyDescent="0.35">
      <c r="A7856" s="1" t="s">
        <v>52037</v>
      </c>
      <c r="B7856" s="1" t="s">
        <v>52038</v>
      </c>
      <c r="C7856" t="s">
        <v>52040</v>
      </c>
      <c r="D7856" t="s">
        <v>52041</v>
      </c>
      <c r="E7856" t="s">
        <v>52042</v>
      </c>
      <c r="F7856" t="s">
        <v>52043</v>
      </c>
      <c r="I7856" t="s">
        <v>52044</v>
      </c>
      <c r="J7856" t="s">
        <v>52045</v>
      </c>
      <c r="M7856" t="s">
        <v>112307</v>
      </c>
      <c r="N7856" t="s">
        <v>49299</v>
      </c>
      <c r="O7856" s="3" t="s">
        <v>52046</v>
      </c>
      <c r="P7856" t="s">
        <v>49299</v>
      </c>
      <c r="Q7856" t="s">
        <v>49299</v>
      </c>
      <c r="R7856" t="s">
        <v>52046</v>
      </c>
      <c r="S7856" s="4" t="str">
        <f t="shared" si="122"/>
        <v>2003</v>
      </c>
    </row>
    <row r="7857" spans="1:19" hidden="1" x14ac:dyDescent="0.35">
      <c r="A7857" t="s">
        <v>52042</v>
      </c>
      <c r="B7857" t="s">
        <v>52043</v>
      </c>
      <c r="C7857" t="s">
        <v>52047</v>
      </c>
      <c r="D7857" t="s">
        <v>52048</v>
      </c>
      <c r="E7857" t="s">
        <v>52049</v>
      </c>
      <c r="F7857" t="s">
        <v>52050</v>
      </c>
      <c r="I7857" t="s">
        <v>52051</v>
      </c>
      <c r="J7857" t="s">
        <v>52052</v>
      </c>
      <c r="M7857" t="s">
        <v>112297</v>
      </c>
      <c r="N7857" t="s">
        <v>124</v>
      </c>
      <c r="O7857" s="3" t="s">
        <v>52053</v>
      </c>
      <c r="P7857" t="s">
        <v>124</v>
      </c>
      <c r="Q7857" t="s">
        <v>124</v>
      </c>
      <c r="R7857" t="s">
        <v>52053</v>
      </c>
      <c r="S7857" s="4" t="str">
        <f t="shared" si="122"/>
        <v>2003</v>
      </c>
    </row>
    <row r="7858" spans="1:19" hidden="1" x14ac:dyDescent="0.35">
      <c r="A7858" t="s">
        <v>52049</v>
      </c>
      <c r="B7858" t="s">
        <v>52050</v>
      </c>
      <c r="C7858" t="s">
        <v>52054</v>
      </c>
      <c r="D7858" t="s">
        <v>52055</v>
      </c>
      <c r="E7858" t="s">
        <v>52056</v>
      </c>
      <c r="F7858" t="s">
        <v>52057</v>
      </c>
      <c r="I7858" t="s">
        <v>2441</v>
      </c>
      <c r="J7858" t="s">
        <v>2442</v>
      </c>
      <c r="M7858" t="s">
        <v>112297</v>
      </c>
      <c r="N7858" t="s">
        <v>124</v>
      </c>
      <c r="O7858" s="3" t="s">
        <v>52058</v>
      </c>
      <c r="P7858" t="s">
        <v>124</v>
      </c>
      <c r="Q7858" t="s">
        <v>124</v>
      </c>
      <c r="R7858" t="s">
        <v>52058</v>
      </c>
      <c r="S7858" s="4" t="str">
        <f t="shared" si="122"/>
        <v>2003</v>
      </c>
    </row>
    <row r="7859" spans="1:19" hidden="1" x14ac:dyDescent="0.35">
      <c r="A7859" t="s">
        <v>52056</v>
      </c>
      <c r="B7859" t="s">
        <v>52057</v>
      </c>
      <c r="C7859" t="s">
        <v>52059</v>
      </c>
      <c r="D7859" t="s">
        <v>52060</v>
      </c>
      <c r="E7859" t="s">
        <v>52061</v>
      </c>
      <c r="F7859" t="s">
        <v>52062</v>
      </c>
      <c r="I7859" t="s">
        <v>52063</v>
      </c>
      <c r="J7859" t="s">
        <v>52064</v>
      </c>
      <c r="M7859" t="s">
        <v>112297</v>
      </c>
      <c r="N7859" t="s">
        <v>124</v>
      </c>
      <c r="O7859" s="3" t="s">
        <v>52065</v>
      </c>
      <c r="P7859" t="s">
        <v>124</v>
      </c>
      <c r="Q7859" t="s">
        <v>124</v>
      </c>
      <c r="R7859" t="s">
        <v>52065</v>
      </c>
      <c r="S7859" s="4" t="str">
        <f t="shared" si="122"/>
        <v>2003</v>
      </c>
    </row>
    <row r="7860" spans="1:19" hidden="1" x14ac:dyDescent="0.35">
      <c r="A7860" t="s">
        <v>52061</v>
      </c>
      <c r="B7860" t="s">
        <v>52062</v>
      </c>
      <c r="C7860" t="s">
        <v>52066</v>
      </c>
      <c r="D7860" t="s">
        <v>52067</v>
      </c>
      <c r="E7860" t="s">
        <v>52068</v>
      </c>
      <c r="F7860" t="s">
        <v>52069</v>
      </c>
      <c r="I7860" t="s">
        <v>52070</v>
      </c>
      <c r="J7860" t="s">
        <v>52071</v>
      </c>
      <c r="M7860" t="s">
        <v>112297</v>
      </c>
      <c r="N7860" t="s">
        <v>124</v>
      </c>
      <c r="O7860" s="3" t="s">
        <v>52072</v>
      </c>
      <c r="P7860" t="s">
        <v>124</v>
      </c>
      <c r="Q7860" t="s">
        <v>124</v>
      </c>
      <c r="R7860" t="s">
        <v>52072</v>
      </c>
      <c r="S7860" s="4" t="str">
        <f t="shared" si="122"/>
        <v>2003</v>
      </c>
    </row>
    <row r="7861" spans="1:19" hidden="1" x14ac:dyDescent="0.35">
      <c r="A7861" t="s">
        <v>52068</v>
      </c>
      <c r="B7861" t="s">
        <v>52069</v>
      </c>
      <c r="C7861" t="s">
        <v>52073</v>
      </c>
      <c r="D7861" t="s">
        <v>52074</v>
      </c>
      <c r="E7861" t="s">
        <v>52075</v>
      </c>
      <c r="F7861" t="s">
        <v>52076</v>
      </c>
      <c r="I7861" t="s">
        <v>52077</v>
      </c>
      <c r="J7861" t="s">
        <v>52078</v>
      </c>
      <c r="M7861" t="s">
        <v>112307</v>
      </c>
      <c r="N7861" t="s">
        <v>49299</v>
      </c>
      <c r="O7861" s="3" t="s">
        <v>52079</v>
      </c>
      <c r="P7861" t="s">
        <v>49299</v>
      </c>
      <c r="Q7861" t="s">
        <v>49299</v>
      </c>
      <c r="R7861" t="s">
        <v>52079</v>
      </c>
      <c r="S7861" s="4" t="str">
        <f t="shared" si="122"/>
        <v>2003</v>
      </c>
    </row>
    <row r="7862" spans="1:19" hidden="1" x14ac:dyDescent="0.35">
      <c r="A7862" t="s">
        <v>52075</v>
      </c>
      <c r="B7862" t="s">
        <v>52076</v>
      </c>
      <c r="C7862" t="s">
        <v>52080</v>
      </c>
      <c r="D7862" t="s">
        <v>52081</v>
      </c>
      <c r="E7862" t="s">
        <v>52082</v>
      </c>
      <c r="F7862" t="s">
        <v>52083</v>
      </c>
      <c r="I7862" t="s">
        <v>52084</v>
      </c>
      <c r="J7862" t="s">
        <v>52085</v>
      </c>
      <c r="M7862" t="s">
        <v>112297</v>
      </c>
      <c r="N7862" t="s">
        <v>124</v>
      </c>
      <c r="O7862" s="3" t="s">
        <v>52086</v>
      </c>
      <c r="P7862" t="s">
        <v>124</v>
      </c>
      <c r="Q7862" t="s">
        <v>124</v>
      </c>
      <c r="R7862" t="s">
        <v>52086</v>
      </c>
      <c r="S7862" s="4" t="str">
        <f t="shared" si="122"/>
        <v>2003</v>
      </c>
    </row>
    <row r="7863" spans="1:19" x14ac:dyDescent="0.35">
      <c r="A7863" t="s">
        <v>52082</v>
      </c>
      <c r="B7863" t="s">
        <v>52083</v>
      </c>
      <c r="C7863" t="s">
        <v>52087</v>
      </c>
      <c r="D7863" t="s">
        <v>52088</v>
      </c>
      <c r="E7863" t="s">
        <v>52089</v>
      </c>
      <c r="F7863" t="s">
        <v>52090</v>
      </c>
      <c r="I7863" t="s">
        <v>52091</v>
      </c>
      <c r="J7863" t="s">
        <v>52092</v>
      </c>
      <c r="M7863" t="s">
        <v>112319</v>
      </c>
      <c r="N7863" t="s">
        <v>16314</v>
      </c>
      <c r="O7863" s="3" t="s">
        <v>52093</v>
      </c>
      <c r="P7863" t="s">
        <v>16314</v>
      </c>
      <c r="Q7863" t="s">
        <v>16314</v>
      </c>
      <c r="R7863" t="s">
        <v>52093</v>
      </c>
      <c r="S7863" s="4" t="str">
        <f t="shared" si="122"/>
        <v>2003</v>
      </c>
    </row>
    <row r="7864" spans="1:19" hidden="1" x14ac:dyDescent="0.35">
      <c r="A7864" t="s">
        <v>52089</v>
      </c>
      <c r="B7864" t="s">
        <v>52090</v>
      </c>
      <c r="C7864" t="s">
        <v>52094</v>
      </c>
      <c r="D7864" t="s">
        <v>52095</v>
      </c>
      <c r="E7864" t="s">
        <v>52096</v>
      </c>
      <c r="F7864" t="s">
        <v>52097</v>
      </c>
      <c r="I7864" t="s">
        <v>52098</v>
      </c>
      <c r="J7864" t="s">
        <v>52099</v>
      </c>
      <c r="M7864" t="s">
        <v>112307</v>
      </c>
      <c r="N7864" t="s">
        <v>49299</v>
      </c>
      <c r="O7864" s="3" t="s">
        <v>52100</v>
      </c>
      <c r="P7864" t="s">
        <v>49299</v>
      </c>
      <c r="Q7864" t="s">
        <v>49299</v>
      </c>
      <c r="R7864" t="s">
        <v>52100</v>
      </c>
      <c r="S7864" s="4" t="str">
        <f t="shared" si="122"/>
        <v>2003</v>
      </c>
    </row>
    <row r="7865" spans="1:19" hidden="1" x14ac:dyDescent="0.35">
      <c r="A7865" t="s">
        <v>52096</v>
      </c>
      <c r="B7865" t="s">
        <v>52097</v>
      </c>
      <c r="C7865" t="s">
        <v>52101</v>
      </c>
      <c r="D7865" t="s">
        <v>52102</v>
      </c>
      <c r="E7865" t="s">
        <v>52103</v>
      </c>
      <c r="F7865" t="s">
        <v>52104</v>
      </c>
      <c r="I7865" t="s">
        <v>52105</v>
      </c>
      <c r="J7865" t="s">
        <v>52106</v>
      </c>
      <c r="M7865" t="s">
        <v>112307</v>
      </c>
      <c r="N7865" t="s">
        <v>49299</v>
      </c>
      <c r="O7865" s="3" t="s">
        <v>52107</v>
      </c>
      <c r="P7865" t="s">
        <v>49299</v>
      </c>
      <c r="Q7865" t="s">
        <v>49299</v>
      </c>
      <c r="R7865" t="s">
        <v>52107</v>
      </c>
      <c r="S7865" s="4" t="str">
        <f t="shared" si="122"/>
        <v>2003</v>
      </c>
    </row>
    <row r="7866" spans="1:19" hidden="1" x14ac:dyDescent="0.35">
      <c r="A7866" t="s">
        <v>52103</v>
      </c>
      <c r="B7866" t="s">
        <v>52104</v>
      </c>
      <c r="C7866" t="s">
        <v>52108</v>
      </c>
      <c r="D7866" t="s">
        <v>52109</v>
      </c>
      <c r="E7866" t="s">
        <v>52110</v>
      </c>
      <c r="F7866" t="s">
        <v>52111</v>
      </c>
      <c r="I7866" t="s">
        <v>512</v>
      </c>
      <c r="J7866" t="s">
        <v>512</v>
      </c>
      <c r="M7866" t="s">
        <v>112297</v>
      </c>
      <c r="N7866" t="s">
        <v>124</v>
      </c>
      <c r="O7866" s="3" t="s">
        <v>52112</v>
      </c>
      <c r="P7866" t="s">
        <v>124</v>
      </c>
      <c r="Q7866" t="s">
        <v>124</v>
      </c>
      <c r="R7866" t="s">
        <v>52112</v>
      </c>
      <c r="S7866" s="4" t="str">
        <f t="shared" si="122"/>
        <v>2003</v>
      </c>
    </row>
    <row r="7867" spans="1:19" hidden="1" x14ac:dyDescent="0.35">
      <c r="A7867" t="s">
        <v>52110</v>
      </c>
      <c r="B7867" t="s">
        <v>52111</v>
      </c>
      <c r="C7867" t="s">
        <v>52113</v>
      </c>
      <c r="D7867" t="s">
        <v>52114</v>
      </c>
      <c r="E7867" t="s">
        <v>52115</v>
      </c>
      <c r="F7867" t="s">
        <v>52116</v>
      </c>
      <c r="I7867" t="s">
        <v>52117</v>
      </c>
      <c r="J7867" t="s">
        <v>52118</v>
      </c>
      <c r="M7867" t="s">
        <v>112297</v>
      </c>
      <c r="N7867" t="s">
        <v>124</v>
      </c>
      <c r="O7867" s="3" t="s">
        <v>52119</v>
      </c>
      <c r="P7867" t="s">
        <v>124</v>
      </c>
      <c r="Q7867" t="s">
        <v>124</v>
      </c>
      <c r="R7867" t="s">
        <v>52119</v>
      </c>
      <c r="S7867" s="4" t="str">
        <f t="shared" si="122"/>
        <v>2003</v>
      </c>
    </row>
    <row r="7868" spans="1:19" hidden="1" x14ac:dyDescent="0.35">
      <c r="A7868" t="s">
        <v>52115</v>
      </c>
      <c r="B7868" t="s">
        <v>52116</v>
      </c>
      <c r="C7868" t="s">
        <v>52120</v>
      </c>
      <c r="D7868" t="s">
        <v>52121</v>
      </c>
      <c r="E7868" t="s">
        <v>52122</v>
      </c>
      <c r="F7868" t="s">
        <v>52123</v>
      </c>
      <c r="I7868" t="s">
        <v>52124</v>
      </c>
      <c r="J7868" t="s">
        <v>52125</v>
      </c>
      <c r="M7868" t="s">
        <v>112297</v>
      </c>
      <c r="N7868" t="s">
        <v>16314</v>
      </c>
      <c r="O7868" s="3" t="s">
        <v>52126</v>
      </c>
      <c r="P7868" t="s">
        <v>16314</v>
      </c>
      <c r="Q7868" t="s">
        <v>16314</v>
      </c>
      <c r="R7868" t="s">
        <v>52126</v>
      </c>
      <c r="S7868" s="4" t="str">
        <f t="shared" si="122"/>
        <v>2003</v>
      </c>
    </row>
    <row r="7869" spans="1:19" hidden="1" x14ac:dyDescent="0.35">
      <c r="A7869" t="s">
        <v>52122</v>
      </c>
      <c r="B7869" t="s">
        <v>52123</v>
      </c>
      <c r="C7869" t="s">
        <v>52127</v>
      </c>
      <c r="D7869" t="s">
        <v>52128</v>
      </c>
      <c r="E7869" t="s">
        <v>52129</v>
      </c>
      <c r="F7869" t="s">
        <v>52130</v>
      </c>
      <c r="I7869" t="s">
        <v>52131</v>
      </c>
      <c r="J7869" t="s">
        <v>52132</v>
      </c>
      <c r="M7869" t="s">
        <v>112297</v>
      </c>
      <c r="N7869" t="s">
        <v>16314</v>
      </c>
      <c r="O7869" s="3" t="s">
        <v>52133</v>
      </c>
      <c r="P7869" t="s">
        <v>16314</v>
      </c>
      <c r="Q7869" t="s">
        <v>16314</v>
      </c>
      <c r="R7869" t="s">
        <v>52133</v>
      </c>
      <c r="S7869" s="4" t="str">
        <f t="shared" si="122"/>
        <v>2003</v>
      </c>
    </row>
    <row r="7870" spans="1:19" hidden="1" x14ac:dyDescent="0.35">
      <c r="A7870" t="s">
        <v>52129</v>
      </c>
      <c r="B7870" t="s">
        <v>52130</v>
      </c>
      <c r="C7870" t="s">
        <v>52134</v>
      </c>
      <c r="D7870" t="s">
        <v>52135</v>
      </c>
      <c r="E7870" t="s">
        <v>52136</v>
      </c>
      <c r="F7870" t="s">
        <v>52137</v>
      </c>
      <c r="I7870" t="s">
        <v>52138</v>
      </c>
      <c r="J7870" t="s">
        <v>52139</v>
      </c>
      <c r="M7870" t="s">
        <v>112298</v>
      </c>
      <c r="N7870" t="s">
        <v>28</v>
      </c>
      <c r="O7870" s="3" t="s">
        <v>52140</v>
      </c>
      <c r="P7870" t="s">
        <v>16314</v>
      </c>
      <c r="Q7870" t="s">
        <v>16314</v>
      </c>
      <c r="R7870" t="s">
        <v>52140</v>
      </c>
      <c r="S7870" s="4" t="str">
        <f t="shared" si="122"/>
        <v>2003</v>
      </c>
    </row>
    <row r="7871" spans="1:19" hidden="1" x14ac:dyDescent="0.35">
      <c r="A7871" t="s">
        <v>52136</v>
      </c>
      <c r="B7871" t="s">
        <v>52137</v>
      </c>
      <c r="C7871" t="s">
        <v>52141</v>
      </c>
      <c r="D7871" t="s">
        <v>52142</v>
      </c>
      <c r="E7871" t="s">
        <v>52143</v>
      </c>
      <c r="F7871" t="s">
        <v>52144</v>
      </c>
      <c r="I7871" t="s">
        <v>52145</v>
      </c>
      <c r="J7871" t="s">
        <v>52146</v>
      </c>
      <c r="M7871" t="s">
        <v>112297</v>
      </c>
      <c r="N7871" t="s">
        <v>124</v>
      </c>
      <c r="O7871" s="3" t="s">
        <v>52147</v>
      </c>
      <c r="P7871" t="s">
        <v>124</v>
      </c>
      <c r="Q7871" t="s">
        <v>124</v>
      </c>
      <c r="R7871" t="s">
        <v>52147</v>
      </c>
      <c r="S7871" s="4" t="str">
        <f t="shared" si="122"/>
        <v>2003</v>
      </c>
    </row>
    <row r="7872" spans="1:19" hidden="1" x14ac:dyDescent="0.35">
      <c r="A7872" t="s">
        <v>52143</v>
      </c>
      <c r="B7872" t="s">
        <v>52144</v>
      </c>
      <c r="C7872" t="s">
        <v>52148</v>
      </c>
      <c r="D7872" t="s">
        <v>52149</v>
      </c>
      <c r="E7872" t="s">
        <v>52150</v>
      </c>
      <c r="F7872" t="s">
        <v>52151</v>
      </c>
      <c r="I7872" t="s">
        <v>52152</v>
      </c>
      <c r="J7872" t="s">
        <v>52153</v>
      </c>
      <c r="M7872" t="s">
        <v>112307</v>
      </c>
      <c r="N7872" t="s">
        <v>49299</v>
      </c>
      <c r="O7872" s="3" t="s">
        <v>52154</v>
      </c>
      <c r="P7872" t="s">
        <v>49299</v>
      </c>
      <c r="Q7872" t="s">
        <v>49299</v>
      </c>
      <c r="R7872" t="s">
        <v>52154</v>
      </c>
      <c r="S7872" s="4" t="str">
        <f t="shared" si="122"/>
        <v>2003</v>
      </c>
    </row>
    <row r="7873" spans="1:19" hidden="1" x14ac:dyDescent="0.35">
      <c r="A7873" t="s">
        <v>52150</v>
      </c>
      <c r="B7873" t="s">
        <v>52151</v>
      </c>
      <c r="C7873" t="s">
        <v>52155</v>
      </c>
      <c r="D7873" t="s">
        <v>52156</v>
      </c>
      <c r="E7873" t="s">
        <v>52157</v>
      </c>
      <c r="F7873" t="s">
        <v>52158</v>
      </c>
      <c r="I7873" t="s">
        <v>52159</v>
      </c>
      <c r="J7873" t="s">
        <v>52160</v>
      </c>
      <c r="M7873" t="s">
        <v>112297</v>
      </c>
      <c r="N7873" t="s">
        <v>124</v>
      </c>
      <c r="O7873" s="3" t="s">
        <v>52161</v>
      </c>
      <c r="P7873" t="s">
        <v>124</v>
      </c>
      <c r="Q7873" t="s">
        <v>124</v>
      </c>
      <c r="R7873" t="s">
        <v>52161</v>
      </c>
      <c r="S7873" s="4" t="str">
        <f t="shared" si="122"/>
        <v>2003</v>
      </c>
    </row>
    <row r="7874" spans="1:19" ht="130.5" hidden="1" x14ac:dyDescent="0.35">
      <c r="A7874" t="s">
        <v>52157</v>
      </c>
      <c r="B7874" t="s">
        <v>52158</v>
      </c>
      <c r="C7874" t="s">
        <v>52162</v>
      </c>
      <c r="D7874" t="s">
        <v>52163</v>
      </c>
      <c r="E7874" t="s">
        <v>52164</v>
      </c>
      <c r="F7874" t="s">
        <v>52165</v>
      </c>
      <c r="I7874" t="s">
        <v>52166</v>
      </c>
      <c r="J7874" t="s">
        <v>52167</v>
      </c>
      <c r="K7874" s="2" t="s">
        <v>52168</v>
      </c>
      <c r="M7874" t="s">
        <v>112307</v>
      </c>
      <c r="N7874" t="s">
        <v>49299</v>
      </c>
      <c r="O7874" s="3" t="s">
        <v>52169</v>
      </c>
      <c r="P7874" t="s">
        <v>49299</v>
      </c>
      <c r="Q7874" t="s">
        <v>49299</v>
      </c>
      <c r="R7874" t="s">
        <v>52169</v>
      </c>
      <c r="S7874" s="4" t="str">
        <f t="shared" si="122"/>
        <v>2003</v>
      </c>
    </row>
    <row r="7875" spans="1:19" hidden="1" x14ac:dyDescent="0.35">
      <c r="A7875" t="s">
        <v>52164</v>
      </c>
      <c r="B7875" t="s">
        <v>52165</v>
      </c>
      <c r="C7875" t="s">
        <v>52170</v>
      </c>
      <c r="D7875" t="s">
        <v>52171</v>
      </c>
      <c r="E7875" t="s">
        <v>52172</v>
      </c>
      <c r="F7875" t="s">
        <v>52173</v>
      </c>
      <c r="I7875" t="s">
        <v>52174</v>
      </c>
      <c r="J7875" t="s">
        <v>52175</v>
      </c>
      <c r="M7875" t="s">
        <v>112297</v>
      </c>
      <c r="N7875" t="s">
        <v>124</v>
      </c>
      <c r="O7875" s="3" t="s">
        <v>52176</v>
      </c>
      <c r="P7875" t="s">
        <v>124</v>
      </c>
      <c r="Q7875" t="s">
        <v>124</v>
      </c>
      <c r="R7875" t="s">
        <v>52176</v>
      </c>
      <c r="S7875" s="4" t="str">
        <f t="shared" ref="S7875:S7938" si="123">LEFT(RIGHT(R7875,19),4)</f>
        <v>2003</v>
      </c>
    </row>
    <row r="7876" spans="1:19" hidden="1" x14ac:dyDescent="0.35">
      <c r="A7876" t="s">
        <v>52172</v>
      </c>
      <c r="B7876" t="s">
        <v>52173</v>
      </c>
      <c r="C7876" t="s">
        <v>52177</v>
      </c>
      <c r="D7876" t="s">
        <v>52178</v>
      </c>
      <c r="E7876" t="s">
        <v>52179</v>
      </c>
      <c r="F7876" t="s">
        <v>52180</v>
      </c>
      <c r="I7876" t="s">
        <v>47819</v>
      </c>
      <c r="J7876" t="s">
        <v>7113</v>
      </c>
      <c r="M7876" t="s">
        <v>112298</v>
      </c>
      <c r="N7876" t="s">
        <v>28</v>
      </c>
      <c r="O7876" s="3" t="s">
        <v>52181</v>
      </c>
      <c r="P7876" t="s">
        <v>16314</v>
      </c>
      <c r="Q7876" t="s">
        <v>16314</v>
      </c>
      <c r="R7876" t="s">
        <v>52181</v>
      </c>
      <c r="S7876" s="4" t="str">
        <f t="shared" si="123"/>
        <v>2003</v>
      </c>
    </row>
    <row r="7877" spans="1:19" hidden="1" x14ac:dyDescent="0.35">
      <c r="A7877" t="s">
        <v>52179</v>
      </c>
      <c r="B7877" t="s">
        <v>52180</v>
      </c>
      <c r="C7877" t="s">
        <v>52182</v>
      </c>
      <c r="D7877" t="s">
        <v>52183</v>
      </c>
      <c r="E7877" t="s">
        <v>52184</v>
      </c>
      <c r="F7877" t="s">
        <v>52185</v>
      </c>
      <c r="I7877" t="s">
        <v>52186</v>
      </c>
      <c r="J7877" t="s">
        <v>52187</v>
      </c>
      <c r="M7877" t="s">
        <v>112298</v>
      </c>
      <c r="N7877" t="s">
        <v>28</v>
      </c>
      <c r="O7877" s="3" t="s">
        <v>52188</v>
      </c>
      <c r="P7877" t="s">
        <v>16314</v>
      </c>
      <c r="Q7877" t="s">
        <v>16314</v>
      </c>
      <c r="R7877" t="s">
        <v>52188</v>
      </c>
      <c r="S7877" s="4" t="str">
        <f t="shared" si="123"/>
        <v>2003</v>
      </c>
    </row>
    <row r="7878" spans="1:19" hidden="1" x14ac:dyDescent="0.35">
      <c r="A7878" t="s">
        <v>52184</v>
      </c>
      <c r="B7878" t="s">
        <v>52185</v>
      </c>
      <c r="C7878" t="s">
        <v>52189</v>
      </c>
      <c r="D7878" t="s">
        <v>52190</v>
      </c>
      <c r="E7878" t="s">
        <v>52191</v>
      </c>
      <c r="F7878" t="s">
        <v>52192</v>
      </c>
      <c r="I7878" t="s">
        <v>52193</v>
      </c>
      <c r="J7878" t="s">
        <v>52194</v>
      </c>
      <c r="M7878" t="s">
        <v>112298</v>
      </c>
      <c r="N7878" t="s">
        <v>28</v>
      </c>
      <c r="O7878" s="3" t="s">
        <v>52195</v>
      </c>
      <c r="P7878" t="s">
        <v>16314</v>
      </c>
      <c r="Q7878" t="s">
        <v>16314</v>
      </c>
      <c r="R7878" t="s">
        <v>52195</v>
      </c>
      <c r="S7878" s="4" t="str">
        <f t="shared" si="123"/>
        <v>2003</v>
      </c>
    </row>
    <row r="7879" spans="1:19" hidden="1" x14ac:dyDescent="0.35">
      <c r="A7879" t="s">
        <v>52191</v>
      </c>
      <c r="B7879" t="s">
        <v>52192</v>
      </c>
      <c r="C7879" t="s">
        <v>52196</v>
      </c>
      <c r="D7879" t="s">
        <v>52197</v>
      </c>
      <c r="E7879" t="s">
        <v>52198</v>
      </c>
      <c r="F7879" t="s">
        <v>52199</v>
      </c>
      <c r="I7879" t="s">
        <v>24513</v>
      </c>
      <c r="J7879" t="s">
        <v>1255</v>
      </c>
      <c r="M7879" t="s">
        <v>112297</v>
      </c>
      <c r="N7879" t="s">
        <v>124</v>
      </c>
      <c r="O7879" s="3" t="s">
        <v>52200</v>
      </c>
      <c r="P7879" t="s">
        <v>124</v>
      </c>
      <c r="Q7879" t="s">
        <v>124</v>
      </c>
      <c r="R7879" t="s">
        <v>52200</v>
      </c>
      <c r="S7879" s="4" t="str">
        <f t="shared" si="123"/>
        <v>2003</v>
      </c>
    </row>
    <row r="7880" spans="1:19" hidden="1" x14ac:dyDescent="0.35">
      <c r="A7880" t="s">
        <v>52198</v>
      </c>
      <c r="B7880" t="s">
        <v>52199</v>
      </c>
      <c r="C7880" t="s">
        <v>52201</v>
      </c>
      <c r="D7880" t="s">
        <v>52202</v>
      </c>
      <c r="E7880" t="s">
        <v>52203</v>
      </c>
      <c r="F7880" t="s">
        <v>52204</v>
      </c>
      <c r="I7880" t="s">
        <v>52205</v>
      </c>
      <c r="J7880" t="s">
        <v>52206</v>
      </c>
      <c r="M7880" t="s">
        <v>112297</v>
      </c>
      <c r="N7880" t="s">
        <v>124</v>
      </c>
      <c r="O7880" s="3" t="s">
        <v>52207</v>
      </c>
      <c r="P7880" t="s">
        <v>124</v>
      </c>
      <c r="Q7880" t="s">
        <v>124</v>
      </c>
      <c r="R7880" t="s">
        <v>52207</v>
      </c>
      <c r="S7880" s="4" t="str">
        <f t="shared" si="123"/>
        <v>2003</v>
      </c>
    </row>
    <row r="7881" spans="1:19" hidden="1" x14ac:dyDescent="0.35">
      <c r="A7881" t="s">
        <v>52203</v>
      </c>
      <c r="B7881" t="s">
        <v>52204</v>
      </c>
      <c r="C7881" s="1" t="s">
        <v>52208</v>
      </c>
      <c r="D7881" s="1" t="s">
        <v>52209</v>
      </c>
      <c r="E7881" t="s">
        <v>52210</v>
      </c>
      <c r="F7881" t="s">
        <v>52211</v>
      </c>
      <c r="I7881" t="s">
        <v>52212</v>
      </c>
      <c r="J7881" t="s">
        <v>52213</v>
      </c>
      <c r="M7881" t="s">
        <v>112298</v>
      </c>
      <c r="N7881" t="s">
        <v>28</v>
      </c>
      <c r="O7881" s="3" t="s">
        <v>52214</v>
      </c>
      <c r="P7881" t="s">
        <v>16314</v>
      </c>
      <c r="Q7881" t="s">
        <v>16314</v>
      </c>
      <c r="R7881" t="s">
        <v>52214</v>
      </c>
      <c r="S7881" s="4" t="str">
        <f t="shared" si="123"/>
        <v>2003</v>
      </c>
    </row>
    <row r="7882" spans="1:19" hidden="1" x14ac:dyDescent="0.35">
      <c r="A7882" t="s">
        <v>52210</v>
      </c>
      <c r="B7882" t="s">
        <v>52211</v>
      </c>
      <c r="C7882" t="s">
        <v>52215</v>
      </c>
      <c r="D7882" t="s">
        <v>52216</v>
      </c>
      <c r="E7882" t="s">
        <v>52217</v>
      </c>
      <c r="F7882" t="s">
        <v>52218</v>
      </c>
      <c r="I7882" t="s">
        <v>52219</v>
      </c>
      <c r="J7882" t="s">
        <v>52220</v>
      </c>
      <c r="M7882" t="s">
        <v>112299</v>
      </c>
      <c r="N7882" t="s">
        <v>247</v>
      </c>
      <c r="O7882" s="3" t="s">
        <v>52221</v>
      </c>
      <c r="P7882" t="s">
        <v>247</v>
      </c>
      <c r="Q7882" t="s">
        <v>247</v>
      </c>
      <c r="R7882" t="s">
        <v>52221</v>
      </c>
      <c r="S7882" s="4" t="str">
        <f t="shared" si="123"/>
        <v>2003</v>
      </c>
    </row>
    <row r="7883" spans="1:19" hidden="1" x14ac:dyDescent="0.35">
      <c r="A7883" t="s">
        <v>52217</v>
      </c>
      <c r="B7883" t="s">
        <v>52218</v>
      </c>
      <c r="C7883" t="s">
        <v>52222</v>
      </c>
      <c r="D7883" t="s">
        <v>52223</v>
      </c>
      <c r="E7883" s="1" t="s">
        <v>52224</v>
      </c>
      <c r="F7883" s="1" t="s">
        <v>52225</v>
      </c>
      <c r="I7883" t="s">
        <v>52226</v>
      </c>
      <c r="J7883" t="s">
        <v>52227</v>
      </c>
      <c r="M7883" t="s">
        <v>112297</v>
      </c>
      <c r="N7883" t="s">
        <v>124</v>
      </c>
      <c r="O7883" s="3" t="s">
        <v>52228</v>
      </c>
      <c r="P7883" t="s">
        <v>124</v>
      </c>
      <c r="Q7883" t="s">
        <v>124</v>
      </c>
      <c r="R7883" t="s">
        <v>52228</v>
      </c>
      <c r="S7883" s="4" t="str">
        <f t="shared" si="123"/>
        <v>2003</v>
      </c>
    </row>
    <row r="7884" spans="1:19" hidden="1" x14ac:dyDescent="0.35">
      <c r="A7884" s="1" t="s">
        <v>52224</v>
      </c>
      <c r="B7884" s="1" t="s">
        <v>52225</v>
      </c>
      <c r="C7884" t="s">
        <v>52229</v>
      </c>
      <c r="D7884" t="s">
        <v>52230</v>
      </c>
      <c r="E7884" t="s">
        <v>52231</v>
      </c>
      <c r="F7884" t="s">
        <v>52232</v>
      </c>
      <c r="I7884" t="s">
        <v>52233</v>
      </c>
      <c r="J7884" t="s">
        <v>52234</v>
      </c>
      <c r="M7884" t="s">
        <v>112315</v>
      </c>
      <c r="N7884" t="s">
        <v>159</v>
      </c>
      <c r="O7884" s="3" t="s">
        <v>52235</v>
      </c>
      <c r="P7884" t="s">
        <v>159</v>
      </c>
      <c r="Q7884" t="s">
        <v>159</v>
      </c>
      <c r="R7884" t="s">
        <v>52235</v>
      </c>
      <c r="S7884" s="4" t="str">
        <f t="shared" si="123"/>
        <v>2003</v>
      </c>
    </row>
    <row r="7885" spans="1:19" hidden="1" x14ac:dyDescent="0.35">
      <c r="A7885" t="s">
        <v>52231</v>
      </c>
      <c r="B7885" t="s">
        <v>52232</v>
      </c>
      <c r="C7885" t="s">
        <v>52236</v>
      </c>
      <c r="D7885" t="s">
        <v>52237</v>
      </c>
      <c r="E7885" t="s">
        <v>52238</v>
      </c>
      <c r="F7885" t="s">
        <v>52239</v>
      </c>
      <c r="I7885" t="s">
        <v>52240</v>
      </c>
      <c r="J7885" t="s">
        <v>52241</v>
      </c>
      <c r="M7885" t="s">
        <v>112315</v>
      </c>
      <c r="N7885" t="s">
        <v>159</v>
      </c>
      <c r="O7885" s="3" t="s">
        <v>52242</v>
      </c>
      <c r="P7885" t="s">
        <v>159</v>
      </c>
      <c r="Q7885" t="s">
        <v>159</v>
      </c>
      <c r="R7885" t="s">
        <v>52242</v>
      </c>
      <c r="S7885" s="4" t="str">
        <f t="shared" si="123"/>
        <v>2003</v>
      </c>
    </row>
    <row r="7886" spans="1:19" hidden="1" x14ac:dyDescent="0.35">
      <c r="A7886" t="s">
        <v>52238</v>
      </c>
      <c r="B7886" t="s">
        <v>52239</v>
      </c>
      <c r="C7886" t="s">
        <v>52243</v>
      </c>
      <c r="D7886" t="s">
        <v>52244</v>
      </c>
      <c r="E7886" t="s">
        <v>52245</v>
      </c>
      <c r="F7886" t="s">
        <v>52246</v>
      </c>
      <c r="I7886" t="s">
        <v>52247</v>
      </c>
      <c r="J7886" t="s">
        <v>52248</v>
      </c>
      <c r="M7886" t="s">
        <v>112298</v>
      </c>
      <c r="N7886" t="s">
        <v>28</v>
      </c>
      <c r="O7886" s="3" t="s">
        <v>52249</v>
      </c>
      <c r="P7886" t="s">
        <v>16314</v>
      </c>
      <c r="Q7886" t="s">
        <v>16314</v>
      </c>
      <c r="R7886" t="s">
        <v>52249</v>
      </c>
      <c r="S7886" s="4" t="str">
        <f t="shared" si="123"/>
        <v>2003</v>
      </c>
    </row>
    <row r="7887" spans="1:19" hidden="1" x14ac:dyDescent="0.35">
      <c r="A7887" t="s">
        <v>52245</v>
      </c>
      <c r="B7887" t="s">
        <v>52246</v>
      </c>
      <c r="C7887" t="s">
        <v>52250</v>
      </c>
      <c r="D7887" t="s">
        <v>52251</v>
      </c>
      <c r="E7887" t="s">
        <v>52252</v>
      </c>
      <c r="F7887" t="s">
        <v>52253</v>
      </c>
      <c r="I7887" t="s">
        <v>52254</v>
      </c>
      <c r="J7887" t="s">
        <v>52255</v>
      </c>
      <c r="M7887" t="s">
        <v>112315</v>
      </c>
      <c r="N7887" t="s">
        <v>159</v>
      </c>
      <c r="O7887" s="3" t="s">
        <v>52256</v>
      </c>
      <c r="P7887" t="s">
        <v>159</v>
      </c>
      <c r="Q7887" t="s">
        <v>159</v>
      </c>
      <c r="R7887" t="s">
        <v>52256</v>
      </c>
      <c r="S7887" s="4" t="str">
        <f t="shared" si="123"/>
        <v>2003</v>
      </c>
    </row>
    <row r="7888" spans="1:19" hidden="1" x14ac:dyDescent="0.35">
      <c r="A7888" t="s">
        <v>52252</v>
      </c>
      <c r="B7888" t="s">
        <v>52253</v>
      </c>
      <c r="C7888" t="s">
        <v>52257</v>
      </c>
      <c r="D7888" t="s">
        <v>52258</v>
      </c>
      <c r="E7888" t="s">
        <v>52259</v>
      </c>
      <c r="F7888" t="s">
        <v>52260</v>
      </c>
      <c r="I7888" t="s">
        <v>52261</v>
      </c>
      <c r="J7888" t="s">
        <v>52262</v>
      </c>
      <c r="M7888" t="s">
        <v>112315</v>
      </c>
      <c r="N7888" t="s">
        <v>159</v>
      </c>
      <c r="O7888" s="3" t="s">
        <v>52263</v>
      </c>
      <c r="P7888" t="s">
        <v>159</v>
      </c>
      <c r="Q7888" t="s">
        <v>159</v>
      </c>
      <c r="R7888" t="s">
        <v>52263</v>
      </c>
      <c r="S7888" s="4" t="str">
        <f t="shared" si="123"/>
        <v>2003</v>
      </c>
    </row>
    <row r="7889" spans="1:19" hidden="1" x14ac:dyDescent="0.35">
      <c r="A7889" t="s">
        <v>52259</v>
      </c>
      <c r="B7889" t="s">
        <v>52260</v>
      </c>
      <c r="C7889" t="s">
        <v>52264</v>
      </c>
      <c r="D7889" t="s">
        <v>52265</v>
      </c>
      <c r="E7889" t="s">
        <v>52266</v>
      </c>
      <c r="F7889" t="s">
        <v>52267</v>
      </c>
      <c r="I7889" t="s">
        <v>52254</v>
      </c>
      <c r="J7889" t="s">
        <v>52255</v>
      </c>
      <c r="M7889" t="s">
        <v>112315</v>
      </c>
      <c r="N7889" t="s">
        <v>159</v>
      </c>
      <c r="O7889" s="3" t="s">
        <v>52268</v>
      </c>
      <c r="P7889" t="s">
        <v>159</v>
      </c>
      <c r="Q7889" t="s">
        <v>159</v>
      </c>
      <c r="R7889" t="s">
        <v>52268</v>
      </c>
      <c r="S7889" s="4" t="str">
        <f t="shared" si="123"/>
        <v>2003</v>
      </c>
    </row>
    <row r="7890" spans="1:19" hidden="1" x14ac:dyDescent="0.35">
      <c r="A7890" t="s">
        <v>52266</v>
      </c>
      <c r="B7890" t="s">
        <v>52267</v>
      </c>
      <c r="C7890" t="s">
        <v>52269</v>
      </c>
      <c r="D7890" t="s">
        <v>52270</v>
      </c>
      <c r="E7890" t="s">
        <v>52271</v>
      </c>
      <c r="F7890" t="s">
        <v>52272</v>
      </c>
      <c r="I7890" t="s">
        <v>52273</v>
      </c>
      <c r="J7890" t="s">
        <v>52274</v>
      </c>
      <c r="M7890" t="s">
        <v>112298</v>
      </c>
      <c r="N7890" t="s">
        <v>28</v>
      </c>
      <c r="O7890" s="3" t="s">
        <v>52275</v>
      </c>
      <c r="P7890" t="s">
        <v>16314</v>
      </c>
      <c r="Q7890" t="s">
        <v>16314</v>
      </c>
      <c r="R7890" t="s">
        <v>52275</v>
      </c>
      <c r="S7890" s="4" t="str">
        <f t="shared" si="123"/>
        <v>2003</v>
      </c>
    </row>
    <row r="7891" spans="1:19" hidden="1" x14ac:dyDescent="0.35">
      <c r="A7891" t="s">
        <v>52271</v>
      </c>
      <c r="B7891" t="s">
        <v>52272</v>
      </c>
      <c r="C7891" t="s">
        <v>52276</v>
      </c>
      <c r="D7891" t="s">
        <v>52277</v>
      </c>
      <c r="E7891" t="s">
        <v>52278</v>
      </c>
      <c r="F7891" t="s">
        <v>52279</v>
      </c>
      <c r="I7891" t="s">
        <v>52280</v>
      </c>
      <c r="J7891" t="s">
        <v>37417</v>
      </c>
      <c r="M7891" t="s">
        <v>112297</v>
      </c>
      <c r="N7891" t="s">
        <v>124</v>
      </c>
      <c r="O7891" s="3" t="s">
        <v>52281</v>
      </c>
      <c r="P7891" t="s">
        <v>124</v>
      </c>
      <c r="Q7891" t="s">
        <v>124</v>
      </c>
      <c r="R7891" t="s">
        <v>52281</v>
      </c>
      <c r="S7891" s="4" t="str">
        <f t="shared" si="123"/>
        <v>2003</v>
      </c>
    </row>
    <row r="7892" spans="1:19" hidden="1" x14ac:dyDescent="0.35">
      <c r="A7892" t="s">
        <v>52278</v>
      </c>
      <c r="B7892" t="s">
        <v>52279</v>
      </c>
      <c r="C7892" t="s">
        <v>52282</v>
      </c>
      <c r="D7892" t="s">
        <v>52283</v>
      </c>
      <c r="E7892" t="s">
        <v>52284</v>
      </c>
      <c r="F7892" t="s">
        <v>52285</v>
      </c>
      <c r="I7892" t="s">
        <v>52286</v>
      </c>
      <c r="J7892" t="s">
        <v>52287</v>
      </c>
      <c r="M7892" t="s">
        <v>112297</v>
      </c>
      <c r="N7892" t="s">
        <v>124</v>
      </c>
      <c r="O7892" s="3" t="s">
        <v>52288</v>
      </c>
      <c r="P7892" t="s">
        <v>124</v>
      </c>
      <c r="Q7892" t="s">
        <v>124</v>
      </c>
      <c r="R7892" t="s">
        <v>52288</v>
      </c>
      <c r="S7892" s="4" t="str">
        <f t="shared" si="123"/>
        <v>2003</v>
      </c>
    </row>
    <row r="7893" spans="1:19" hidden="1" x14ac:dyDescent="0.35">
      <c r="A7893" t="s">
        <v>52284</v>
      </c>
      <c r="B7893" t="s">
        <v>52285</v>
      </c>
      <c r="C7893" t="s">
        <v>52289</v>
      </c>
      <c r="D7893" t="s">
        <v>52290</v>
      </c>
      <c r="E7893" t="s">
        <v>52291</v>
      </c>
      <c r="F7893" t="s">
        <v>52292</v>
      </c>
      <c r="I7893" t="s">
        <v>512</v>
      </c>
      <c r="J7893" t="s">
        <v>512</v>
      </c>
      <c r="M7893" t="s">
        <v>112297</v>
      </c>
      <c r="N7893" t="s">
        <v>124</v>
      </c>
      <c r="O7893" s="3" t="s">
        <v>52293</v>
      </c>
      <c r="P7893" t="s">
        <v>124</v>
      </c>
      <c r="Q7893" t="s">
        <v>124</v>
      </c>
      <c r="R7893" t="s">
        <v>52293</v>
      </c>
      <c r="S7893" s="4" t="str">
        <f t="shared" si="123"/>
        <v>2003</v>
      </c>
    </row>
    <row r="7894" spans="1:19" hidden="1" x14ac:dyDescent="0.35">
      <c r="A7894" t="s">
        <v>52291</v>
      </c>
      <c r="B7894" t="s">
        <v>52292</v>
      </c>
      <c r="C7894" t="s">
        <v>52294</v>
      </c>
      <c r="D7894" t="s">
        <v>52295</v>
      </c>
      <c r="E7894" t="s">
        <v>52296</v>
      </c>
      <c r="F7894" t="s">
        <v>52297</v>
      </c>
      <c r="I7894" t="s">
        <v>52298</v>
      </c>
      <c r="J7894" t="s">
        <v>52299</v>
      </c>
      <c r="M7894" t="s">
        <v>112297</v>
      </c>
      <c r="N7894" t="s">
        <v>124</v>
      </c>
      <c r="O7894" s="3" t="s">
        <v>52300</v>
      </c>
      <c r="P7894" t="s">
        <v>124</v>
      </c>
      <c r="Q7894" t="s">
        <v>124</v>
      </c>
      <c r="R7894" t="s">
        <v>52300</v>
      </c>
      <c r="S7894" s="4" t="str">
        <f t="shared" si="123"/>
        <v>2003</v>
      </c>
    </row>
    <row r="7895" spans="1:19" hidden="1" x14ac:dyDescent="0.35">
      <c r="A7895" t="s">
        <v>52296</v>
      </c>
      <c r="B7895" t="s">
        <v>52297</v>
      </c>
      <c r="C7895" t="s">
        <v>52301</v>
      </c>
      <c r="D7895" t="s">
        <v>52302</v>
      </c>
      <c r="E7895" t="s">
        <v>52303</v>
      </c>
      <c r="F7895" t="s">
        <v>52304</v>
      </c>
      <c r="I7895" t="s">
        <v>52305</v>
      </c>
      <c r="J7895" t="s">
        <v>52306</v>
      </c>
      <c r="M7895" t="s">
        <v>112297</v>
      </c>
      <c r="N7895" t="s">
        <v>124</v>
      </c>
      <c r="O7895" s="3" t="s">
        <v>52307</v>
      </c>
      <c r="P7895" t="s">
        <v>124</v>
      </c>
      <c r="Q7895" t="s">
        <v>124</v>
      </c>
      <c r="R7895" t="s">
        <v>52307</v>
      </c>
      <c r="S7895" s="4" t="str">
        <f t="shared" si="123"/>
        <v>2003</v>
      </c>
    </row>
    <row r="7896" spans="1:19" hidden="1" x14ac:dyDescent="0.35">
      <c r="A7896" t="s">
        <v>52303</v>
      </c>
      <c r="B7896" t="s">
        <v>52304</v>
      </c>
      <c r="C7896" t="s">
        <v>52308</v>
      </c>
      <c r="D7896" t="s">
        <v>52309</v>
      </c>
      <c r="E7896" t="s">
        <v>52310</v>
      </c>
      <c r="F7896" t="s">
        <v>52311</v>
      </c>
      <c r="I7896" t="s">
        <v>52312</v>
      </c>
      <c r="J7896" t="s">
        <v>52313</v>
      </c>
      <c r="M7896" t="s">
        <v>112298</v>
      </c>
      <c r="N7896" t="s">
        <v>28</v>
      </c>
      <c r="O7896" s="3" t="s">
        <v>52314</v>
      </c>
      <c r="P7896" t="s">
        <v>16314</v>
      </c>
      <c r="Q7896" t="s">
        <v>16314</v>
      </c>
      <c r="R7896" t="s">
        <v>52314</v>
      </c>
      <c r="S7896" s="4" t="str">
        <f t="shared" si="123"/>
        <v>2003</v>
      </c>
    </row>
    <row r="7897" spans="1:19" hidden="1" x14ac:dyDescent="0.35">
      <c r="A7897" t="s">
        <v>52310</v>
      </c>
      <c r="B7897" t="s">
        <v>52311</v>
      </c>
      <c r="C7897" t="s">
        <v>52315</v>
      </c>
      <c r="D7897" t="s">
        <v>52316</v>
      </c>
      <c r="E7897" t="s">
        <v>52317</v>
      </c>
      <c r="F7897" t="s">
        <v>52318</v>
      </c>
      <c r="I7897" t="s">
        <v>52319</v>
      </c>
      <c r="J7897" t="s">
        <v>807</v>
      </c>
      <c r="M7897" t="s">
        <v>112298</v>
      </c>
      <c r="N7897" t="s">
        <v>28</v>
      </c>
      <c r="O7897" s="3" t="s">
        <v>52320</v>
      </c>
      <c r="P7897" t="s">
        <v>16314</v>
      </c>
      <c r="Q7897" t="s">
        <v>16314</v>
      </c>
      <c r="R7897" t="s">
        <v>52320</v>
      </c>
      <c r="S7897" s="4" t="str">
        <f t="shared" si="123"/>
        <v>2003</v>
      </c>
    </row>
    <row r="7898" spans="1:19" hidden="1" x14ac:dyDescent="0.35">
      <c r="A7898" t="s">
        <v>52317</v>
      </c>
      <c r="B7898" t="s">
        <v>52318</v>
      </c>
      <c r="C7898" t="s">
        <v>52321</v>
      </c>
      <c r="D7898" t="s">
        <v>52322</v>
      </c>
      <c r="E7898" t="s">
        <v>52323</v>
      </c>
      <c r="F7898" t="s">
        <v>52324</v>
      </c>
      <c r="I7898" t="s">
        <v>52325</v>
      </c>
      <c r="J7898" t="s">
        <v>52326</v>
      </c>
      <c r="M7898" t="s">
        <v>112307</v>
      </c>
      <c r="N7898" t="s">
        <v>49299</v>
      </c>
      <c r="O7898" s="3" t="s">
        <v>52327</v>
      </c>
      <c r="P7898" t="s">
        <v>49299</v>
      </c>
      <c r="Q7898" t="s">
        <v>49299</v>
      </c>
      <c r="R7898" t="s">
        <v>52327</v>
      </c>
      <c r="S7898" s="4" t="str">
        <f t="shared" si="123"/>
        <v>2003</v>
      </c>
    </row>
    <row r="7899" spans="1:19" hidden="1" x14ac:dyDescent="0.35">
      <c r="A7899" t="s">
        <v>52323</v>
      </c>
      <c r="B7899" t="s">
        <v>52324</v>
      </c>
      <c r="C7899" t="s">
        <v>52328</v>
      </c>
      <c r="D7899" t="s">
        <v>52329</v>
      </c>
      <c r="E7899" t="s">
        <v>52330</v>
      </c>
      <c r="F7899" t="s">
        <v>52331</v>
      </c>
      <c r="I7899" t="s">
        <v>52332</v>
      </c>
      <c r="J7899" t="s">
        <v>52333</v>
      </c>
      <c r="M7899" t="s">
        <v>112298</v>
      </c>
      <c r="N7899" t="s">
        <v>28</v>
      </c>
      <c r="O7899" s="3" t="s">
        <v>52334</v>
      </c>
      <c r="P7899" t="s">
        <v>16314</v>
      </c>
      <c r="Q7899" t="s">
        <v>16314</v>
      </c>
      <c r="R7899" t="s">
        <v>52334</v>
      </c>
      <c r="S7899" s="4" t="str">
        <f t="shared" si="123"/>
        <v>2003</v>
      </c>
    </row>
    <row r="7900" spans="1:19" hidden="1" x14ac:dyDescent="0.35">
      <c r="A7900" t="s">
        <v>52330</v>
      </c>
      <c r="B7900" t="s">
        <v>52331</v>
      </c>
      <c r="C7900" t="s">
        <v>52335</v>
      </c>
      <c r="D7900" t="s">
        <v>52336</v>
      </c>
      <c r="E7900" t="s">
        <v>52337</v>
      </c>
      <c r="F7900" t="s">
        <v>52338</v>
      </c>
      <c r="I7900" t="s">
        <v>52339</v>
      </c>
      <c r="J7900" t="s">
        <v>52340</v>
      </c>
      <c r="M7900" t="s">
        <v>112298</v>
      </c>
      <c r="N7900" t="s">
        <v>28</v>
      </c>
      <c r="O7900" s="3" t="s">
        <v>52341</v>
      </c>
      <c r="P7900" t="s">
        <v>16314</v>
      </c>
      <c r="Q7900" t="s">
        <v>16314</v>
      </c>
      <c r="R7900" t="s">
        <v>52341</v>
      </c>
      <c r="S7900" s="4" t="str">
        <f t="shared" si="123"/>
        <v>2003</v>
      </c>
    </row>
    <row r="7901" spans="1:19" hidden="1" x14ac:dyDescent="0.35">
      <c r="A7901" t="s">
        <v>52337</v>
      </c>
      <c r="B7901" t="s">
        <v>52338</v>
      </c>
      <c r="C7901" t="s">
        <v>52342</v>
      </c>
      <c r="D7901" t="s">
        <v>52343</v>
      </c>
      <c r="E7901" t="s">
        <v>52344</v>
      </c>
      <c r="F7901" t="s">
        <v>52345</v>
      </c>
      <c r="I7901" t="s">
        <v>52346</v>
      </c>
      <c r="J7901" t="s">
        <v>52347</v>
      </c>
      <c r="M7901" t="s">
        <v>112297</v>
      </c>
      <c r="N7901" t="s">
        <v>124</v>
      </c>
      <c r="O7901" s="3" t="s">
        <v>52348</v>
      </c>
      <c r="P7901" t="s">
        <v>124</v>
      </c>
      <c r="Q7901" t="s">
        <v>124</v>
      </c>
      <c r="R7901" t="s">
        <v>52348</v>
      </c>
      <c r="S7901" s="4" t="str">
        <f t="shared" si="123"/>
        <v>2003</v>
      </c>
    </row>
    <row r="7902" spans="1:19" hidden="1" x14ac:dyDescent="0.35">
      <c r="A7902" t="s">
        <v>52344</v>
      </c>
      <c r="B7902" t="s">
        <v>52345</v>
      </c>
      <c r="C7902" t="s">
        <v>52349</v>
      </c>
      <c r="D7902" t="s">
        <v>52350</v>
      </c>
      <c r="E7902" t="s">
        <v>52351</v>
      </c>
      <c r="F7902" t="s">
        <v>52352</v>
      </c>
      <c r="I7902" t="s">
        <v>52353</v>
      </c>
      <c r="J7902" t="s">
        <v>52354</v>
      </c>
      <c r="M7902" t="s">
        <v>112298</v>
      </c>
      <c r="N7902" t="s">
        <v>28</v>
      </c>
      <c r="O7902" s="3" t="s">
        <v>52355</v>
      </c>
      <c r="P7902" t="s">
        <v>16314</v>
      </c>
      <c r="Q7902" t="s">
        <v>16314</v>
      </c>
      <c r="R7902" t="s">
        <v>52355</v>
      </c>
      <c r="S7902" s="4" t="str">
        <f t="shared" si="123"/>
        <v>2003</v>
      </c>
    </row>
    <row r="7903" spans="1:19" hidden="1" x14ac:dyDescent="0.35">
      <c r="A7903" t="s">
        <v>52351</v>
      </c>
      <c r="B7903" t="s">
        <v>52352</v>
      </c>
      <c r="C7903" t="s">
        <v>52356</v>
      </c>
      <c r="D7903" t="s">
        <v>52357</v>
      </c>
      <c r="E7903" t="s">
        <v>52358</v>
      </c>
      <c r="F7903" t="s">
        <v>52359</v>
      </c>
      <c r="I7903" t="s">
        <v>52360</v>
      </c>
      <c r="J7903" t="s">
        <v>52361</v>
      </c>
      <c r="M7903" t="s">
        <v>112298</v>
      </c>
      <c r="N7903" t="s">
        <v>28</v>
      </c>
      <c r="O7903" s="3" t="s">
        <v>52362</v>
      </c>
      <c r="P7903" t="s">
        <v>16314</v>
      </c>
      <c r="Q7903" t="s">
        <v>16314</v>
      </c>
      <c r="R7903" t="s">
        <v>52362</v>
      </c>
      <c r="S7903" s="4" t="str">
        <f t="shared" si="123"/>
        <v>2003</v>
      </c>
    </row>
    <row r="7904" spans="1:19" hidden="1" x14ac:dyDescent="0.35">
      <c r="A7904" t="s">
        <v>52358</v>
      </c>
      <c r="B7904" t="s">
        <v>52359</v>
      </c>
      <c r="C7904" t="s">
        <v>52363</v>
      </c>
      <c r="D7904" t="s">
        <v>52364</v>
      </c>
      <c r="E7904" t="s">
        <v>52365</v>
      </c>
      <c r="F7904" t="s">
        <v>52366</v>
      </c>
      <c r="I7904" t="s">
        <v>52367</v>
      </c>
      <c r="J7904" t="s">
        <v>52368</v>
      </c>
      <c r="M7904" t="s">
        <v>112307</v>
      </c>
      <c r="N7904" t="s">
        <v>49299</v>
      </c>
      <c r="O7904" s="3" t="s">
        <v>52369</v>
      </c>
      <c r="P7904" t="s">
        <v>49299</v>
      </c>
      <c r="Q7904" t="s">
        <v>49299</v>
      </c>
      <c r="R7904" t="s">
        <v>52369</v>
      </c>
      <c r="S7904" s="4" t="str">
        <f t="shared" si="123"/>
        <v>2003</v>
      </c>
    </row>
    <row r="7905" spans="1:19" x14ac:dyDescent="0.35">
      <c r="A7905" t="s">
        <v>52365</v>
      </c>
      <c r="B7905" t="s">
        <v>52366</v>
      </c>
      <c r="C7905" t="s">
        <v>52370</v>
      </c>
      <c r="D7905" t="s">
        <v>52371</v>
      </c>
      <c r="E7905" t="s">
        <v>52372</v>
      </c>
      <c r="F7905" t="s">
        <v>52373</v>
      </c>
      <c r="I7905" t="s">
        <v>52374</v>
      </c>
      <c r="J7905" t="s">
        <v>52375</v>
      </c>
      <c r="M7905" t="s">
        <v>112319</v>
      </c>
      <c r="N7905" t="s">
        <v>16314</v>
      </c>
      <c r="O7905" s="3" t="s">
        <v>52376</v>
      </c>
      <c r="P7905" t="s">
        <v>16314</v>
      </c>
      <c r="Q7905" t="s">
        <v>16314</v>
      </c>
      <c r="R7905" t="s">
        <v>52376</v>
      </c>
      <c r="S7905" s="4" t="str">
        <f t="shared" si="123"/>
        <v>2003</v>
      </c>
    </row>
    <row r="7906" spans="1:19" hidden="1" x14ac:dyDescent="0.35">
      <c r="A7906" t="s">
        <v>52372</v>
      </c>
      <c r="B7906" t="s">
        <v>52373</v>
      </c>
      <c r="C7906" t="s">
        <v>52377</v>
      </c>
      <c r="D7906" t="s">
        <v>52378</v>
      </c>
      <c r="E7906" t="s">
        <v>52379</v>
      </c>
      <c r="F7906">
        <v>202478776</v>
      </c>
      <c r="I7906" t="s">
        <v>45218</v>
      </c>
      <c r="J7906" t="s">
        <v>1022</v>
      </c>
      <c r="M7906" t="s">
        <v>112299</v>
      </c>
      <c r="N7906" t="s">
        <v>247</v>
      </c>
      <c r="O7906" s="3" t="s">
        <v>52380</v>
      </c>
      <c r="P7906" t="s">
        <v>247</v>
      </c>
      <c r="Q7906" t="s">
        <v>247</v>
      </c>
      <c r="R7906" t="s">
        <v>52380</v>
      </c>
      <c r="S7906" s="4" t="str">
        <f t="shared" si="123"/>
        <v>2003</v>
      </c>
    </row>
    <row r="7907" spans="1:19" hidden="1" x14ac:dyDescent="0.35">
      <c r="A7907" t="s">
        <v>52379</v>
      </c>
      <c r="B7907">
        <v>202478776</v>
      </c>
      <c r="C7907" t="s">
        <v>52381</v>
      </c>
      <c r="D7907" t="s">
        <v>52382</v>
      </c>
      <c r="E7907" t="s">
        <v>52383</v>
      </c>
      <c r="F7907" t="s">
        <v>52384</v>
      </c>
      <c r="I7907" t="s">
        <v>1886</v>
      </c>
      <c r="J7907" t="s">
        <v>372</v>
      </c>
      <c r="M7907" t="s">
        <v>112299</v>
      </c>
      <c r="N7907" t="s">
        <v>247</v>
      </c>
      <c r="O7907" s="3" t="s">
        <v>52385</v>
      </c>
      <c r="P7907" t="s">
        <v>247</v>
      </c>
      <c r="Q7907" t="s">
        <v>247</v>
      </c>
      <c r="R7907" t="s">
        <v>52385</v>
      </c>
      <c r="S7907" s="4" t="str">
        <f t="shared" si="123"/>
        <v>2003</v>
      </c>
    </row>
    <row r="7908" spans="1:19" hidden="1" x14ac:dyDescent="0.35">
      <c r="A7908" t="s">
        <v>52383</v>
      </c>
      <c r="B7908" t="s">
        <v>52384</v>
      </c>
      <c r="C7908" t="s">
        <v>52386</v>
      </c>
      <c r="D7908" t="s">
        <v>52387</v>
      </c>
      <c r="E7908" t="s">
        <v>52388</v>
      </c>
      <c r="F7908" t="s">
        <v>52389</v>
      </c>
      <c r="I7908" t="s">
        <v>52390</v>
      </c>
      <c r="J7908" t="s">
        <v>52391</v>
      </c>
      <c r="M7908" t="s">
        <v>112297</v>
      </c>
      <c r="N7908" t="s">
        <v>124</v>
      </c>
      <c r="O7908" s="3" t="s">
        <v>52392</v>
      </c>
      <c r="P7908" t="s">
        <v>124</v>
      </c>
      <c r="Q7908" t="s">
        <v>124</v>
      </c>
      <c r="R7908" t="s">
        <v>52392</v>
      </c>
      <c r="S7908" s="4" t="str">
        <f t="shared" si="123"/>
        <v>2003</v>
      </c>
    </row>
    <row r="7909" spans="1:19" hidden="1" x14ac:dyDescent="0.35">
      <c r="A7909" t="s">
        <v>52388</v>
      </c>
      <c r="B7909" t="s">
        <v>52389</v>
      </c>
      <c r="C7909" s="1" t="s">
        <v>52393</v>
      </c>
      <c r="D7909" t="s">
        <v>52394</v>
      </c>
      <c r="E7909" t="s">
        <v>52395</v>
      </c>
      <c r="F7909" t="s">
        <v>52396</v>
      </c>
      <c r="I7909" t="s">
        <v>52397</v>
      </c>
      <c r="J7909" t="s">
        <v>52398</v>
      </c>
      <c r="M7909" t="s">
        <v>112299</v>
      </c>
      <c r="N7909" t="s">
        <v>247</v>
      </c>
      <c r="O7909" s="3" t="s">
        <v>52399</v>
      </c>
      <c r="P7909" t="s">
        <v>247</v>
      </c>
      <c r="Q7909" t="s">
        <v>247</v>
      </c>
      <c r="R7909" t="s">
        <v>52399</v>
      </c>
      <c r="S7909" s="4" t="str">
        <f t="shared" si="123"/>
        <v>2003</v>
      </c>
    </row>
    <row r="7910" spans="1:19" hidden="1" x14ac:dyDescent="0.35">
      <c r="A7910" t="s">
        <v>52395</v>
      </c>
      <c r="B7910" t="s">
        <v>52396</v>
      </c>
      <c r="C7910" t="s">
        <v>52400</v>
      </c>
      <c r="D7910" t="s">
        <v>52401</v>
      </c>
      <c r="E7910" t="s">
        <v>52402</v>
      </c>
      <c r="F7910" t="s">
        <v>52403</v>
      </c>
      <c r="I7910" t="s">
        <v>52404</v>
      </c>
      <c r="J7910" t="s">
        <v>52405</v>
      </c>
      <c r="M7910" t="s">
        <v>112297</v>
      </c>
      <c r="N7910" t="s">
        <v>124</v>
      </c>
      <c r="O7910" s="3" t="s">
        <v>52406</v>
      </c>
      <c r="P7910" t="s">
        <v>124</v>
      </c>
      <c r="Q7910" t="s">
        <v>124</v>
      </c>
      <c r="R7910" t="s">
        <v>52406</v>
      </c>
      <c r="S7910" s="4" t="str">
        <f t="shared" si="123"/>
        <v>2003</v>
      </c>
    </row>
    <row r="7911" spans="1:19" hidden="1" x14ac:dyDescent="0.35">
      <c r="A7911" t="s">
        <v>52402</v>
      </c>
      <c r="B7911" t="s">
        <v>52403</v>
      </c>
      <c r="C7911" t="s">
        <v>52407</v>
      </c>
      <c r="D7911" t="s">
        <v>52408</v>
      </c>
      <c r="E7911" t="s">
        <v>52409</v>
      </c>
      <c r="F7911" t="s">
        <v>52410</v>
      </c>
      <c r="I7911" t="s">
        <v>52411</v>
      </c>
      <c r="J7911" t="s">
        <v>52412</v>
      </c>
      <c r="M7911" t="s">
        <v>112307</v>
      </c>
      <c r="N7911" t="s">
        <v>16314</v>
      </c>
      <c r="O7911" s="3" t="s">
        <v>52413</v>
      </c>
      <c r="P7911" t="s">
        <v>16314</v>
      </c>
      <c r="Q7911" t="s">
        <v>16314</v>
      </c>
      <c r="R7911" t="s">
        <v>52413</v>
      </c>
      <c r="S7911" s="4" t="str">
        <f t="shared" si="123"/>
        <v>2003</v>
      </c>
    </row>
    <row r="7912" spans="1:19" hidden="1" x14ac:dyDescent="0.35">
      <c r="A7912" t="s">
        <v>52409</v>
      </c>
      <c r="B7912" t="s">
        <v>52410</v>
      </c>
      <c r="C7912" t="s">
        <v>52414</v>
      </c>
      <c r="D7912" t="s">
        <v>52415</v>
      </c>
      <c r="E7912" t="s">
        <v>52416</v>
      </c>
      <c r="F7912" t="s">
        <v>52417</v>
      </c>
      <c r="I7912" t="s">
        <v>52418</v>
      </c>
      <c r="J7912" t="s">
        <v>52419</v>
      </c>
      <c r="M7912" t="s">
        <v>112297</v>
      </c>
      <c r="N7912" t="s">
        <v>124</v>
      </c>
      <c r="O7912" s="3" t="s">
        <v>52420</v>
      </c>
      <c r="P7912" t="s">
        <v>124</v>
      </c>
      <c r="Q7912" t="s">
        <v>124</v>
      </c>
      <c r="R7912" t="s">
        <v>52420</v>
      </c>
      <c r="S7912" s="4" t="str">
        <f t="shared" si="123"/>
        <v>2003</v>
      </c>
    </row>
    <row r="7913" spans="1:19" hidden="1" x14ac:dyDescent="0.35">
      <c r="A7913" t="s">
        <v>52416</v>
      </c>
      <c r="B7913" t="s">
        <v>52417</v>
      </c>
      <c r="C7913" t="s">
        <v>52421</v>
      </c>
      <c r="D7913" t="s">
        <v>52422</v>
      </c>
      <c r="E7913" s="1" t="s">
        <v>52423</v>
      </c>
      <c r="F7913" s="1">
        <v>2.7914600000000002E+99</v>
      </c>
      <c r="I7913" t="s">
        <v>52424</v>
      </c>
      <c r="J7913" t="s">
        <v>52425</v>
      </c>
      <c r="M7913" t="s">
        <v>112307</v>
      </c>
      <c r="N7913" t="s">
        <v>49299</v>
      </c>
      <c r="O7913" s="3" t="s">
        <v>52426</v>
      </c>
      <c r="P7913" t="s">
        <v>49299</v>
      </c>
      <c r="Q7913" t="s">
        <v>49299</v>
      </c>
      <c r="R7913" t="s">
        <v>52426</v>
      </c>
      <c r="S7913" s="4" t="str">
        <f t="shared" si="123"/>
        <v>2003</v>
      </c>
    </row>
    <row r="7914" spans="1:19" hidden="1" x14ac:dyDescent="0.35">
      <c r="A7914" s="1" t="s">
        <v>52423</v>
      </c>
      <c r="B7914" s="1">
        <v>2.7914600000000002E+99</v>
      </c>
      <c r="C7914" t="s">
        <v>52427</v>
      </c>
      <c r="D7914" t="s">
        <v>52428</v>
      </c>
      <c r="E7914" t="s">
        <v>52429</v>
      </c>
      <c r="F7914" t="s">
        <v>52430</v>
      </c>
      <c r="I7914" t="s">
        <v>52431</v>
      </c>
      <c r="J7914" t="s">
        <v>30058</v>
      </c>
      <c r="M7914" t="s">
        <v>112307</v>
      </c>
      <c r="N7914" t="s">
        <v>49299</v>
      </c>
      <c r="O7914" s="3" t="s">
        <v>52432</v>
      </c>
      <c r="P7914" t="s">
        <v>49299</v>
      </c>
      <c r="Q7914" t="s">
        <v>49299</v>
      </c>
      <c r="R7914" t="s">
        <v>52432</v>
      </c>
      <c r="S7914" s="4" t="str">
        <f t="shared" si="123"/>
        <v>2003</v>
      </c>
    </row>
    <row r="7915" spans="1:19" hidden="1" x14ac:dyDescent="0.35">
      <c r="A7915" t="s">
        <v>52429</v>
      </c>
      <c r="B7915" t="s">
        <v>52430</v>
      </c>
      <c r="C7915" t="s">
        <v>52433</v>
      </c>
      <c r="D7915" t="s">
        <v>52434</v>
      </c>
      <c r="E7915" t="s">
        <v>52435</v>
      </c>
      <c r="F7915" t="s">
        <v>52436</v>
      </c>
      <c r="I7915" t="s">
        <v>52437</v>
      </c>
      <c r="J7915" t="s">
        <v>52438</v>
      </c>
      <c r="M7915" t="s">
        <v>112307</v>
      </c>
      <c r="N7915" t="s">
        <v>49299</v>
      </c>
      <c r="O7915" s="3" t="s">
        <v>52439</v>
      </c>
      <c r="P7915" t="s">
        <v>49299</v>
      </c>
      <c r="Q7915" t="s">
        <v>49299</v>
      </c>
      <c r="R7915" t="s">
        <v>52439</v>
      </c>
      <c r="S7915" s="4" t="str">
        <f t="shared" si="123"/>
        <v>2003</v>
      </c>
    </row>
    <row r="7916" spans="1:19" hidden="1" x14ac:dyDescent="0.35">
      <c r="A7916" t="s">
        <v>52435</v>
      </c>
      <c r="B7916" t="s">
        <v>52436</v>
      </c>
      <c r="C7916" t="s">
        <v>52440</v>
      </c>
      <c r="D7916" t="s">
        <v>52441</v>
      </c>
      <c r="E7916" t="s">
        <v>52442</v>
      </c>
      <c r="F7916" t="s">
        <v>52443</v>
      </c>
      <c r="I7916" t="s">
        <v>52444</v>
      </c>
      <c r="J7916" t="s">
        <v>52445</v>
      </c>
      <c r="M7916" t="s">
        <v>112297</v>
      </c>
      <c r="N7916" t="s">
        <v>124</v>
      </c>
      <c r="O7916" s="3" t="s">
        <v>52446</v>
      </c>
      <c r="P7916" t="s">
        <v>124</v>
      </c>
      <c r="Q7916" t="s">
        <v>124</v>
      </c>
      <c r="R7916" t="s">
        <v>52446</v>
      </c>
      <c r="S7916" s="4" t="str">
        <f t="shared" si="123"/>
        <v>2003</v>
      </c>
    </row>
    <row r="7917" spans="1:19" hidden="1" x14ac:dyDescent="0.35">
      <c r="A7917" t="s">
        <v>52442</v>
      </c>
      <c r="B7917" t="s">
        <v>52443</v>
      </c>
      <c r="C7917" t="s">
        <v>52447</v>
      </c>
      <c r="D7917" t="s">
        <v>52448</v>
      </c>
      <c r="E7917" t="s">
        <v>52449</v>
      </c>
      <c r="F7917" t="s">
        <v>52450</v>
      </c>
      <c r="I7917" t="s">
        <v>52451</v>
      </c>
      <c r="J7917" t="s">
        <v>52452</v>
      </c>
      <c r="M7917" t="s">
        <v>112299</v>
      </c>
      <c r="N7917" t="s">
        <v>247</v>
      </c>
      <c r="O7917" s="3" t="s">
        <v>52453</v>
      </c>
      <c r="P7917" t="s">
        <v>247</v>
      </c>
      <c r="Q7917" t="s">
        <v>247</v>
      </c>
      <c r="R7917" t="s">
        <v>52453</v>
      </c>
      <c r="S7917" s="4" t="str">
        <f t="shared" si="123"/>
        <v>2003</v>
      </c>
    </row>
    <row r="7918" spans="1:19" hidden="1" x14ac:dyDescent="0.35">
      <c r="A7918" t="s">
        <v>52449</v>
      </c>
      <c r="B7918" t="s">
        <v>52450</v>
      </c>
      <c r="C7918" t="s">
        <v>52454</v>
      </c>
      <c r="D7918" t="s">
        <v>52455</v>
      </c>
      <c r="E7918" t="s">
        <v>52456</v>
      </c>
      <c r="F7918" t="s">
        <v>52457</v>
      </c>
      <c r="I7918" t="s">
        <v>52458</v>
      </c>
      <c r="J7918" t="s">
        <v>52459</v>
      </c>
      <c r="M7918" t="s">
        <v>112307</v>
      </c>
      <c r="N7918" t="s">
        <v>49299</v>
      </c>
      <c r="O7918" s="3" t="s">
        <v>52460</v>
      </c>
      <c r="P7918" t="s">
        <v>49299</v>
      </c>
      <c r="Q7918" t="s">
        <v>49299</v>
      </c>
      <c r="R7918" t="s">
        <v>52460</v>
      </c>
      <c r="S7918" s="4" t="str">
        <f t="shared" si="123"/>
        <v>2003</v>
      </c>
    </row>
    <row r="7919" spans="1:19" hidden="1" x14ac:dyDescent="0.35">
      <c r="A7919" t="s">
        <v>52456</v>
      </c>
      <c r="B7919" t="s">
        <v>52457</v>
      </c>
      <c r="C7919" t="s">
        <v>52461</v>
      </c>
      <c r="D7919" t="s">
        <v>52462</v>
      </c>
      <c r="E7919" t="s">
        <v>52463</v>
      </c>
      <c r="F7919" t="s">
        <v>52464</v>
      </c>
      <c r="I7919" t="s">
        <v>52465</v>
      </c>
      <c r="J7919" t="s">
        <v>52466</v>
      </c>
      <c r="M7919" t="s">
        <v>112299</v>
      </c>
      <c r="N7919" t="s">
        <v>247</v>
      </c>
      <c r="O7919" s="3" t="s">
        <v>52467</v>
      </c>
      <c r="P7919" t="s">
        <v>247</v>
      </c>
      <c r="Q7919" t="s">
        <v>247</v>
      </c>
      <c r="R7919" t="s">
        <v>52467</v>
      </c>
      <c r="S7919" s="4" t="str">
        <f t="shared" si="123"/>
        <v>2003</v>
      </c>
    </row>
    <row r="7920" spans="1:19" hidden="1" x14ac:dyDescent="0.35">
      <c r="A7920" t="s">
        <v>52463</v>
      </c>
      <c r="B7920" t="s">
        <v>52464</v>
      </c>
      <c r="C7920" t="s">
        <v>52468</v>
      </c>
      <c r="D7920" t="s">
        <v>52469</v>
      </c>
      <c r="E7920" t="s">
        <v>52470</v>
      </c>
      <c r="F7920" t="s">
        <v>52471</v>
      </c>
      <c r="I7920" t="s">
        <v>52472</v>
      </c>
      <c r="J7920" t="s">
        <v>52473</v>
      </c>
      <c r="M7920" t="s">
        <v>112297</v>
      </c>
      <c r="N7920" t="s">
        <v>16314</v>
      </c>
      <c r="O7920" s="3" t="s">
        <v>52474</v>
      </c>
      <c r="P7920" t="s">
        <v>16314</v>
      </c>
      <c r="Q7920" t="s">
        <v>16314</v>
      </c>
      <c r="R7920" t="s">
        <v>52474</v>
      </c>
      <c r="S7920" s="4" t="str">
        <f t="shared" si="123"/>
        <v>2003</v>
      </c>
    </row>
    <row r="7921" spans="1:19" hidden="1" x14ac:dyDescent="0.35">
      <c r="A7921" t="s">
        <v>52470</v>
      </c>
      <c r="B7921" t="s">
        <v>52471</v>
      </c>
      <c r="C7921" t="s">
        <v>52475</v>
      </c>
      <c r="D7921" t="s">
        <v>52476</v>
      </c>
      <c r="E7921" t="s">
        <v>52477</v>
      </c>
      <c r="F7921" t="s">
        <v>52478</v>
      </c>
      <c r="I7921" t="s">
        <v>45218</v>
      </c>
      <c r="J7921" t="s">
        <v>1022</v>
      </c>
      <c r="M7921" t="s">
        <v>112299</v>
      </c>
      <c r="N7921" t="s">
        <v>247</v>
      </c>
      <c r="O7921" s="3" t="s">
        <v>52479</v>
      </c>
      <c r="P7921" t="s">
        <v>247</v>
      </c>
      <c r="Q7921" t="s">
        <v>247</v>
      </c>
      <c r="R7921" t="s">
        <v>52479</v>
      </c>
      <c r="S7921" s="4" t="str">
        <f t="shared" si="123"/>
        <v>2003</v>
      </c>
    </row>
    <row r="7922" spans="1:19" hidden="1" x14ac:dyDescent="0.35">
      <c r="A7922" t="s">
        <v>52477</v>
      </c>
      <c r="B7922" t="s">
        <v>52478</v>
      </c>
      <c r="C7922" t="s">
        <v>52480</v>
      </c>
      <c r="D7922" t="s">
        <v>52481</v>
      </c>
      <c r="E7922" t="s">
        <v>52482</v>
      </c>
      <c r="F7922" t="s">
        <v>52483</v>
      </c>
      <c r="I7922" t="s">
        <v>52484</v>
      </c>
      <c r="J7922" t="s">
        <v>52485</v>
      </c>
      <c r="M7922" t="s">
        <v>112299</v>
      </c>
      <c r="N7922" t="s">
        <v>247</v>
      </c>
      <c r="O7922" s="3" t="s">
        <v>52486</v>
      </c>
      <c r="P7922" t="s">
        <v>247</v>
      </c>
      <c r="Q7922" t="s">
        <v>247</v>
      </c>
      <c r="R7922" t="s">
        <v>52486</v>
      </c>
      <c r="S7922" s="4" t="str">
        <f t="shared" si="123"/>
        <v>2003</v>
      </c>
    </row>
    <row r="7923" spans="1:19" hidden="1" x14ac:dyDescent="0.35">
      <c r="A7923" t="s">
        <v>52482</v>
      </c>
      <c r="B7923" t="s">
        <v>52483</v>
      </c>
      <c r="C7923" t="s">
        <v>52487</v>
      </c>
      <c r="D7923" t="s">
        <v>52488</v>
      </c>
      <c r="E7923" t="s">
        <v>52489</v>
      </c>
      <c r="F7923" t="s">
        <v>52490</v>
      </c>
      <c r="I7923" t="s">
        <v>45218</v>
      </c>
      <c r="J7923" t="s">
        <v>1022</v>
      </c>
      <c r="M7923" t="s">
        <v>112299</v>
      </c>
      <c r="N7923" t="s">
        <v>247</v>
      </c>
      <c r="O7923" s="3" t="s">
        <v>52491</v>
      </c>
      <c r="P7923" t="s">
        <v>247</v>
      </c>
      <c r="Q7923" t="s">
        <v>247</v>
      </c>
      <c r="R7923" t="s">
        <v>52491</v>
      </c>
      <c r="S7923" s="4" t="str">
        <f t="shared" si="123"/>
        <v>2003</v>
      </c>
    </row>
    <row r="7924" spans="1:19" hidden="1" x14ac:dyDescent="0.35">
      <c r="A7924" t="s">
        <v>52489</v>
      </c>
      <c r="B7924" t="s">
        <v>52490</v>
      </c>
      <c r="C7924" t="s">
        <v>52492</v>
      </c>
      <c r="D7924" t="s">
        <v>52493</v>
      </c>
      <c r="E7924" t="s">
        <v>52494</v>
      </c>
      <c r="F7924" t="s">
        <v>52495</v>
      </c>
      <c r="I7924" t="s">
        <v>52496</v>
      </c>
      <c r="J7924" t="s">
        <v>52497</v>
      </c>
      <c r="M7924" t="s">
        <v>112297</v>
      </c>
      <c r="N7924" t="s">
        <v>124</v>
      </c>
      <c r="O7924" s="3" t="s">
        <v>52498</v>
      </c>
      <c r="P7924" t="s">
        <v>124</v>
      </c>
      <c r="Q7924" t="s">
        <v>124</v>
      </c>
      <c r="R7924" t="s">
        <v>52498</v>
      </c>
      <c r="S7924" s="4" t="str">
        <f t="shared" si="123"/>
        <v>2003</v>
      </c>
    </row>
    <row r="7925" spans="1:19" hidden="1" x14ac:dyDescent="0.35">
      <c r="A7925" t="s">
        <v>52494</v>
      </c>
      <c r="B7925" t="s">
        <v>52495</v>
      </c>
      <c r="C7925" t="s">
        <v>52499</v>
      </c>
      <c r="D7925" t="s">
        <v>52500</v>
      </c>
      <c r="E7925" t="s">
        <v>52501</v>
      </c>
      <c r="F7925" t="s">
        <v>52502</v>
      </c>
      <c r="I7925" t="s">
        <v>52503</v>
      </c>
      <c r="J7925" t="s">
        <v>52504</v>
      </c>
      <c r="M7925" t="s">
        <v>112299</v>
      </c>
      <c r="N7925" t="s">
        <v>247</v>
      </c>
      <c r="O7925" s="3" t="s">
        <v>52505</v>
      </c>
      <c r="P7925" t="s">
        <v>247</v>
      </c>
      <c r="Q7925" t="s">
        <v>247</v>
      </c>
      <c r="R7925" t="s">
        <v>52505</v>
      </c>
      <c r="S7925" s="4" t="str">
        <f t="shared" si="123"/>
        <v>2003</v>
      </c>
    </row>
    <row r="7926" spans="1:19" hidden="1" x14ac:dyDescent="0.35">
      <c r="A7926" t="s">
        <v>52501</v>
      </c>
      <c r="B7926" t="s">
        <v>52502</v>
      </c>
      <c r="C7926" t="s">
        <v>52506</v>
      </c>
      <c r="D7926" t="s">
        <v>52507</v>
      </c>
      <c r="E7926" t="s">
        <v>52508</v>
      </c>
      <c r="F7926" t="s">
        <v>52509</v>
      </c>
      <c r="I7926" t="s">
        <v>52510</v>
      </c>
      <c r="J7926" t="s">
        <v>52511</v>
      </c>
      <c r="M7926" t="s">
        <v>112299</v>
      </c>
      <c r="N7926" t="s">
        <v>247</v>
      </c>
      <c r="O7926" s="3" t="s">
        <v>52512</v>
      </c>
      <c r="P7926" t="s">
        <v>247</v>
      </c>
      <c r="Q7926" t="s">
        <v>247</v>
      </c>
      <c r="R7926" t="s">
        <v>52512</v>
      </c>
      <c r="S7926" s="4" t="str">
        <f t="shared" si="123"/>
        <v>2003</v>
      </c>
    </row>
    <row r="7927" spans="1:19" hidden="1" x14ac:dyDescent="0.35">
      <c r="A7927" t="s">
        <v>52508</v>
      </c>
      <c r="B7927" t="s">
        <v>52509</v>
      </c>
      <c r="C7927" t="s">
        <v>52513</v>
      </c>
      <c r="D7927" t="s">
        <v>52514</v>
      </c>
      <c r="E7927" t="s">
        <v>52515</v>
      </c>
      <c r="F7927" t="s">
        <v>52516</v>
      </c>
      <c r="I7927" t="s">
        <v>52517</v>
      </c>
      <c r="J7927" t="s">
        <v>52518</v>
      </c>
      <c r="M7927" t="s">
        <v>112298</v>
      </c>
      <c r="N7927" t="s">
        <v>28</v>
      </c>
      <c r="O7927" s="3" t="s">
        <v>52519</v>
      </c>
      <c r="P7927" t="s">
        <v>16314</v>
      </c>
      <c r="Q7927" t="s">
        <v>16314</v>
      </c>
      <c r="R7927" t="s">
        <v>52519</v>
      </c>
      <c r="S7927" s="4" t="str">
        <f t="shared" si="123"/>
        <v>2003</v>
      </c>
    </row>
    <row r="7928" spans="1:19" hidden="1" x14ac:dyDescent="0.35">
      <c r="A7928" t="s">
        <v>52515</v>
      </c>
      <c r="B7928" t="s">
        <v>52516</v>
      </c>
      <c r="C7928" t="s">
        <v>52520</v>
      </c>
      <c r="D7928" t="s">
        <v>52521</v>
      </c>
      <c r="E7928" t="s">
        <v>52522</v>
      </c>
      <c r="F7928" t="s">
        <v>52523</v>
      </c>
      <c r="I7928" t="s">
        <v>52524</v>
      </c>
      <c r="J7928" t="s">
        <v>52525</v>
      </c>
      <c r="M7928" t="s">
        <v>112298</v>
      </c>
      <c r="N7928" t="s">
        <v>28</v>
      </c>
      <c r="O7928" s="3" t="s">
        <v>52526</v>
      </c>
      <c r="P7928" t="s">
        <v>50</v>
      </c>
      <c r="Q7928" t="s">
        <v>50</v>
      </c>
      <c r="R7928" t="s">
        <v>52526</v>
      </c>
      <c r="S7928" s="4" t="str">
        <f t="shared" si="123"/>
        <v>2003</v>
      </c>
    </row>
    <row r="7929" spans="1:19" hidden="1" x14ac:dyDescent="0.35">
      <c r="A7929" t="s">
        <v>52522</v>
      </c>
      <c r="B7929" t="s">
        <v>52523</v>
      </c>
      <c r="C7929" t="s">
        <v>52527</v>
      </c>
      <c r="D7929" t="s">
        <v>52528</v>
      </c>
      <c r="E7929" t="s">
        <v>52529</v>
      </c>
      <c r="F7929" t="s">
        <v>52530</v>
      </c>
      <c r="I7929" t="s">
        <v>52531</v>
      </c>
      <c r="J7929" t="s">
        <v>52532</v>
      </c>
      <c r="M7929" t="s">
        <v>112298</v>
      </c>
      <c r="N7929" t="s">
        <v>28</v>
      </c>
      <c r="O7929" s="3" t="s">
        <v>52533</v>
      </c>
      <c r="P7929" t="s">
        <v>50</v>
      </c>
      <c r="Q7929" t="s">
        <v>50</v>
      </c>
      <c r="R7929" t="s">
        <v>52533</v>
      </c>
      <c r="S7929" s="4" t="str">
        <f t="shared" si="123"/>
        <v>2003</v>
      </c>
    </row>
    <row r="7930" spans="1:19" hidden="1" x14ac:dyDescent="0.35">
      <c r="A7930" t="s">
        <v>52529</v>
      </c>
      <c r="B7930" t="s">
        <v>52530</v>
      </c>
      <c r="C7930" t="s">
        <v>52534</v>
      </c>
      <c r="D7930" t="s">
        <v>52535</v>
      </c>
      <c r="E7930" t="s">
        <v>52536</v>
      </c>
      <c r="F7930" t="s">
        <v>52537</v>
      </c>
      <c r="I7930" t="s">
        <v>52538</v>
      </c>
      <c r="J7930" t="s">
        <v>52539</v>
      </c>
      <c r="M7930" t="s">
        <v>112297</v>
      </c>
      <c r="N7930" t="s">
        <v>124</v>
      </c>
      <c r="O7930" s="3" t="s">
        <v>52540</v>
      </c>
      <c r="P7930" t="s">
        <v>124</v>
      </c>
      <c r="Q7930" t="s">
        <v>124</v>
      </c>
      <c r="R7930" t="s">
        <v>52540</v>
      </c>
      <c r="S7930" s="4" t="str">
        <f t="shared" si="123"/>
        <v>2003</v>
      </c>
    </row>
    <row r="7931" spans="1:19" hidden="1" x14ac:dyDescent="0.35">
      <c r="A7931" t="s">
        <v>52536</v>
      </c>
      <c r="B7931" t="s">
        <v>52537</v>
      </c>
      <c r="C7931" t="s">
        <v>52541</v>
      </c>
      <c r="D7931" s="1">
        <v>85389960</v>
      </c>
      <c r="E7931" t="s">
        <v>52542</v>
      </c>
      <c r="F7931" t="s">
        <v>52543</v>
      </c>
      <c r="I7931" t="s">
        <v>52544</v>
      </c>
      <c r="J7931" t="s">
        <v>37417</v>
      </c>
      <c r="M7931" t="s">
        <v>112297</v>
      </c>
      <c r="N7931" t="s">
        <v>124</v>
      </c>
      <c r="O7931" s="3" t="s">
        <v>52545</v>
      </c>
      <c r="P7931" t="s">
        <v>124</v>
      </c>
      <c r="Q7931" t="s">
        <v>124</v>
      </c>
      <c r="R7931" t="s">
        <v>52545</v>
      </c>
      <c r="S7931" s="4" t="str">
        <f t="shared" si="123"/>
        <v>2003</v>
      </c>
    </row>
    <row r="7932" spans="1:19" hidden="1" x14ac:dyDescent="0.35">
      <c r="A7932" t="s">
        <v>52542</v>
      </c>
      <c r="B7932" t="s">
        <v>52543</v>
      </c>
      <c r="C7932" t="s">
        <v>52546</v>
      </c>
      <c r="D7932" t="s">
        <v>52547</v>
      </c>
      <c r="E7932" t="s">
        <v>52548</v>
      </c>
      <c r="F7932" t="s">
        <v>52549</v>
      </c>
      <c r="I7932" t="s">
        <v>52550</v>
      </c>
      <c r="J7932" t="s">
        <v>52551</v>
      </c>
      <c r="M7932" t="s">
        <v>112298</v>
      </c>
      <c r="N7932" t="s">
        <v>28</v>
      </c>
      <c r="O7932" s="3" t="s">
        <v>52552</v>
      </c>
      <c r="P7932" t="s">
        <v>16314</v>
      </c>
      <c r="Q7932" t="s">
        <v>16314</v>
      </c>
      <c r="R7932" t="s">
        <v>52552</v>
      </c>
      <c r="S7932" s="4" t="str">
        <f t="shared" si="123"/>
        <v>2003</v>
      </c>
    </row>
    <row r="7933" spans="1:19" hidden="1" x14ac:dyDescent="0.35">
      <c r="A7933" t="s">
        <v>52548</v>
      </c>
      <c r="B7933" t="s">
        <v>52549</v>
      </c>
      <c r="C7933" t="s">
        <v>52553</v>
      </c>
      <c r="D7933" t="s">
        <v>52554</v>
      </c>
      <c r="E7933" t="s">
        <v>52555</v>
      </c>
      <c r="F7933" t="s">
        <v>52556</v>
      </c>
      <c r="I7933" t="s">
        <v>52557</v>
      </c>
      <c r="J7933" t="s">
        <v>52558</v>
      </c>
      <c r="M7933" t="s">
        <v>112298</v>
      </c>
      <c r="N7933" t="s">
        <v>28</v>
      </c>
      <c r="O7933" s="3" t="s">
        <v>52559</v>
      </c>
      <c r="P7933" t="s">
        <v>16314</v>
      </c>
      <c r="Q7933" t="s">
        <v>16314</v>
      </c>
      <c r="R7933" t="s">
        <v>52559</v>
      </c>
      <c r="S7933" s="4" t="str">
        <f t="shared" si="123"/>
        <v>2003</v>
      </c>
    </row>
    <row r="7934" spans="1:19" hidden="1" x14ac:dyDescent="0.35">
      <c r="A7934" t="s">
        <v>52555</v>
      </c>
      <c r="B7934" t="s">
        <v>52556</v>
      </c>
      <c r="C7934" t="s">
        <v>52560</v>
      </c>
      <c r="D7934" t="s">
        <v>52561</v>
      </c>
      <c r="E7934" t="s">
        <v>52562</v>
      </c>
      <c r="F7934" t="s">
        <v>52563</v>
      </c>
      <c r="I7934" t="s">
        <v>52564</v>
      </c>
      <c r="J7934" t="s">
        <v>52565</v>
      </c>
      <c r="M7934" t="s">
        <v>112307</v>
      </c>
      <c r="N7934" t="s">
        <v>49299</v>
      </c>
      <c r="O7934" s="3" t="s">
        <v>52566</v>
      </c>
      <c r="P7934" t="s">
        <v>49299</v>
      </c>
      <c r="Q7934" t="s">
        <v>49299</v>
      </c>
      <c r="R7934" t="s">
        <v>52566</v>
      </c>
      <c r="S7934" s="4" t="str">
        <f t="shared" si="123"/>
        <v>2003</v>
      </c>
    </row>
    <row r="7935" spans="1:19" hidden="1" x14ac:dyDescent="0.35">
      <c r="A7935" t="s">
        <v>52562</v>
      </c>
      <c r="B7935" t="s">
        <v>52563</v>
      </c>
      <c r="C7935" t="s">
        <v>52567</v>
      </c>
      <c r="D7935" t="s">
        <v>52568</v>
      </c>
      <c r="E7935" t="s">
        <v>52569</v>
      </c>
      <c r="F7935" t="s">
        <v>52570</v>
      </c>
      <c r="I7935" t="s">
        <v>52571</v>
      </c>
      <c r="J7935" t="s">
        <v>52572</v>
      </c>
      <c r="M7935" t="s">
        <v>112307</v>
      </c>
      <c r="N7935" t="s">
        <v>49299</v>
      </c>
      <c r="O7935" s="3" t="s">
        <v>52573</v>
      </c>
      <c r="P7935" t="s">
        <v>49299</v>
      </c>
      <c r="Q7935" t="s">
        <v>49299</v>
      </c>
      <c r="R7935" t="s">
        <v>52573</v>
      </c>
      <c r="S7935" s="4" t="str">
        <f t="shared" si="123"/>
        <v>2003</v>
      </c>
    </row>
    <row r="7936" spans="1:19" hidden="1" x14ac:dyDescent="0.35">
      <c r="A7936" t="s">
        <v>52569</v>
      </c>
      <c r="B7936" t="s">
        <v>52570</v>
      </c>
      <c r="C7936" t="s">
        <v>52574</v>
      </c>
      <c r="D7936" t="s">
        <v>52575</v>
      </c>
      <c r="E7936" t="s">
        <v>52576</v>
      </c>
      <c r="F7936" t="s">
        <v>52577</v>
      </c>
      <c r="I7936" t="s">
        <v>52578</v>
      </c>
      <c r="J7936" t="s">
        <v>52579</v>
      </c>
      <c r="M7936" t="s">
        <v>112297</v>
      </c>
      <c r="N7936" t="s">
        <v>124</v>
      </c>
      <c r="O7936" s="3" t="s">
        <v>52580</v>
      </c>
      <c r="P7936" t="s">
        <v>124</v>
      </c>
      <c r="Q7936" t="s">
        <v>124</v>
      </c>
      <c r="R7936" t="s">
        <v>52580</v>
      </c>
      <c r="S7936" s="4" t="str">
        <f t="shared" si="123"/>
        <v>2003</v>
      </c>
    </row>
    <row r="7937" spans="1:19" hidden="1" x14ac:dyDescent="0.35">
      <c r="A7937" t="s">
        <v>52576</v>
      </c>
      <c r="B7937" t="s">
        <v>52577</v>
      </c>
      <c r="C7937" t="s">
        <v>52581</v>
      </c>
      <c r="D7937" t="s">
        <v>52582</v>
      </c>
      <c r="E7937" t="s">
        <v>52583</v>
      </c>
      <c r="F7937" t="s">
        <v>52584</v>
      </c>
      <c r="I7937" t="s">
        <v>52585</v>
      </c>
      <c r="J7937" t="s">
        <v>52586</v>
      </c>
      <c r="M7937" t="s">
        <v>112299</v>
      </c>
      <c r="N7937" t="s">
        <v>247</v>
      </c>
      <c r="O7937" s="3" t="s">
        <v>52587</v>
      </c>
      <c r="P7937" t="s">
        <v>247</v>
      </c>
      <c r="Q7937" t="s">
        <v>247</v>
      </c>
      <c r="R7937" t="s">
        <v>52587</v>
      </c>
      <c r="S7937" s="4" t="str">
        <f t="shared" si="123"/>
        <v>2003</v>
      </c>
    </row>
    <row r="7938" spans="1:19" hidden="1" x14ac:dyDescent="0.35">
      <c r="A7938" t="s">
        <v>52583</v>
      </c>
      <c r="B7938" t="s">
        <v>52584</v>
      </c>
      <c r="C7938" t="s">
        <v>52588</v>
      </c>
      <c r="D7938" t="s">
        <v>52589</v>
      </c>
      <c r="E7938" s="1" t="s">
        <v>52590</v>
      </c>
      <c r="F7938" s="1" t="s">
        <v>52591</v>
      </c>
      <c r="I7938" t="s">
        <v>2391</v>
      </c>
      <c r="J7938" t="s">
        <v>2392</v>
      </c>
      <c r="M7938" t="s">
        <v>112298</v>
      </c>
      <c r="N7938" t="s">
        <v>28</v>
      </c>
      <c r="O7938" s="3" t="s">
        <v>52592</v>
      </c>
      <c r="P7938" t="s">
        <v>16314</v>
      </c>
      <c r="Q7938" t="s">
        <v>16314</v>
      </c>
      <c r="R7938" t="s">
        <v>52592</v>
      </c>
      <c r="S7938" s="4" t="str">
        <f t="shared" si="123"/>
        <v>2003</v>
      </c>
    </row>
    <row r="7939" spans="1:19" hidden="1" x14ac:dyDescent="0.35">
      <c r="A7939" s="1" t="s">
        <v>52590</v>
      </c>
      <c r="B7939" s="1" t="s">
        <v>52591</v>
      </c>
      <c r="C7939" t="s">
        <v>52593</v>
      </c>
      <c r="D7939" t="s">
        <v>52594</v>
      </c>
      <c r="E7939" t="s">
        <v>52595</v>
      </c>
      <c r="F7939" t="s">
        <v>52596</v>
      </c>
      <c r="I7939" t="s">
        <v>52597</v>
      </c>
      <c r="J7939" t="s">
        <v>52598</v>
      </c>
      <c r="M7939" t="s">
        <v>112297</v>
      </c>
      <c r="N7939" t="s">
        <v>124</v>
      </c>
      <c r="O7939" s="3" t="s">
        <v>52599</v>
      </c>
      <c r="P7939" t="s">
        <v>124</v>
      </c>
      <c r="Q7939" t="s">
        <v>124</v>
      </c>
      <c r="R7939" t="s">
        <v>52599</v>
      </c>
      <c r="S7939" s="4" t="str">
        <f t="shared" ref="S7939:S8002" si="124">LEFT(RIGHT(R7939,19),4)</f>
        <v>2003</v>
      </c>
    </row>
    <row r="7940" spans="1:19" ht="319" hidden="1" x14ac:dyDescent="0.35">
      <c r="A7940" t="s">
        <v>52595</v>
      </c>
      <c r="B7940" t="s">
        <v>52596</v>
      </c>
      <c r="C7940" t="s">
        <v>52600</v>
      </c>
      <c r="D7940" t="s">
        <v>52601</v>
      </c>
      <c r="E7940" t="s">
        <v>52602</v>
      </c>
      <c r="F7940" t="s">
        <v>52603</v>
      </c>
      <c r="I7940" t="s">
        <v>52604</v>
      </c>
      <c r="J7940" t="s">
        <v>52605</v>
      </c>
      <c r="K7940" s="2" t="s">
        <v>52606</v>
      </c>
      <c r="M7940" t="s">
        <v>112307</v>
      </c>
      <c r="N7940" t="s">
        <v>49299</v>
      </c>
      <c r="O7940" s="3" t="s">
        <v>52607</v>
      </c>
      <c r="P7940" t="s">
        <v>49299</v>
      </c>
      <c r="Q7940" t="s">
        <v>49299</v>
      </c>
      <c r="R7940" t="s">
        <v>52607</v>
      </c>
      <c r="S7940" s="4" t="str">
        <f t="shared" si="124"/>
        <v>2003</v>
      </c>
    </row>
    <row r="7941" spans="1:19" hidden="1" x14ac:dyDescent="0.35">
      <c r="A7941" t="s">
        <v>52602</v>
      </c>
      <c r="B7941" t="s">
        <v>52603</v>
      </c>
      <c r="C7941" t="s">
        <v>52608</v>
      </c>
      <c r="D7941" t="s">
        <v>52609</v>
      </c>
      <c r="E7941" t="s">
        <v>52610</v>
      </c>
      <c r="F7941" t="s">
        <v>52611</v>
      </c>
      <c r="I7941" t="s">
        <v>52612</v>
      </c>
      <c r="J7941" t="s">
        <v>52613</v>
      </c>
      <c r="M7941" t="s">
        <v>112307</v>
      </c>
      <c r="N7941" t="s">
        <v>49299</v>
      </c>
      <c r="O7941" s="3" t="s">
        <v>52614</v>
      </c>
      <c r="P7941" t="s">
        <v>49299</v>
      </c>
      <c r="Q7941" t="s">
        <v>49299</v>
      </c>
      <c r="R7941" t="s">
        <v>52614</v>
      </c>
      <c r="S7941" s="4" t="str">
        <f t="shared" si="124"/>
        <v>2003</v>
      </c>
    </row>
    <row r="7942" spans="1:19" hidden="1" x14ac:dyDescent="0.35">
      <c r="A7942" t="s">
        <v>52610</v>
      </c>
      <c r="B7942" t="s">
        <v>52611</v>
      </c>
      <c r="C7942" t="s">
        <v>52615</v>
      </c>
      <c r="D7942" t="s">
        <v>52616</v>
      </c>
      <c r="E7942" t="s">
        <v>52617</v>
      </c>
      <c r="F7942" t="s">
        <v>52618</v>
      </c>
      <c r="I7942" t="s">
        <v>2964</v>
      </c>
      <c r="J7942" t="s">
        <v>2964</v>
      </c>
      <c r="M7942" t="s">
        <v>112298</v>
      </c>
      <c r="N7942" t="s">
        <v>28</v>
      </c>
      <c r="O7942" s="3" t="s">
        <v>52619</v>
      </c>
      <c r="P7942" t="s">
        <v>16314</v>
      </c>
      <c r="Q7942" t="s">
        <v>16314</v>
      </c>
      <c r="R7942" t="s">
        <v>52619</v>
      </c>
      <c r="S7942" s="4" t="str">
        <f t="shared" si="124"/>
        <v>2003</v>
      </c>
    </row>
    <row r="7943" spans="1:19" hidden="1" x14ac:dyDescent="0.35">
      <c r="A7943" t="s">
        <v>52617</v>
      </c>
      <c r="B7943" t="s">
        <v>52618</v>
      </c>
      <c r="C7943" t="s">
        <v>52620</v>
      </c>
      <c r="D7943" t="s">
        <v>52621</v>
      </c>
      <c r="E7943" t="s">
        <v>52622</v>
      </c>
      <c r="F7943" t="s">
        <v>52623</v>
      </c>
      <c r="I7943" t="s">
        <v>52624</v>
      </c>
      <c r="J7943" t="s">
        <v>52625</v>
      </c>
      <c r="M7943" t="s">
        <v>112298</v>
      </c>
      <c r="N7943" t="s">
        <v>28</v>
      </c>
      <c r="O7943" s="3" t="s">
        <v>52626</v>
      </c>
      <c r="P7943" t="s">
        <v>16314</v>
      </c>
      <c r="Q7943" t="s">
        <v>16314</v>
      </c>
      <c r="R7943" t="s">
        <v>52626</v>
      </c>
      <c r="S7943" s="4" t="str">
        <f t="shared" si="124"/>
        <v>2003</v>
      </c>
    </row>
    <row r="7944" spans="1:19" hidden="1" x14ac:dyDescent="0.35">
      <c r="A7944" t="s">
        <v>52622</v>
      </c>
      <c r="B7944" t="s">
        <v>52623</v>
      </c>
      <c r="C7944" s="1" t="s">
        <v>52627</v>
      </c>
      <c r="D7944" s="1" t="s">
        <v>52628</v>
      </c>
      <c r="E7944" t="s">
        <v>52629</v>
      </c>
      <c r="F7944" t="s">
        <v>52630</v>
      </c>
      <c r="I7944" t="s">
        <v>52624</v>
      </c>
      <c r="J7944" t="s">
        <v>52625</v>
      </c>
      <c r="M7944" t="s">
        <v>112298</v>
      </c>
      <c r="N7944" t="s">
        <v>28</v>
      </c>
      <c r="O7944" s="3" t="s">
        <v>52631</v>
      </c>
      <c r="P7944" t="s">
        <v>16314</v>
      </c>
      <c r="Q7944" t="s">
        <v>16314</v>
      </c>
      <c r="R7944" t="s">
        <v>52631</v>
      </c>
      <c r="S7944" s="4" t="str">
        <f t="shared" si="124"/>
        <v>2003</v>
      </c>
    </row>
    <row r="7945" spans="1:19" hidden="1" x14ac:dyDescent="0.35">
      <c r="A7945" t="s">
        <v>52629</v>
      </c>
      <c r="B7945" t="s">
        <v>52630</v>
      </c>
      <c r="C7945" t="s">
        <v>52632</v>
      </c>
      <c r="D7945" t="s">
        <v>52633</v>
      </c>
      <c r="E7945" t="s">
        <v>52634</v>
      </c>
      <c r="F7945" t="s">
        <v>52635</v>
      </c>
      <c r="I7945" t="s">
        <v>52636</v>
      </c>
      <c r="J7945" t="s">
        <v>52637</v>
      </c>
      <c r="M7945" t="s">
        <v>112298</v>
      </c>
      <c r="N7945" t="s">
        <v>28</v>
      </c>
      <c r="O7945" s="3" t="s">
        <v>52638</v>
      </c>
      <c r="P7945" t="s">
        <v>16314</v>
      </c>
      <c r="Q7945" t="s">
        <v>16314</v>
      </c>
      <c r="R7945" t="s">
        <v>52638</v>
      </c>
      <c r="S7945" s="4" t="str">
        <f t="shared" si="124"/>
        <v>2003</v>
      </c>
    </row>
    <row r="7946" spans="1:19" hidden="1" x14ac:dyDescent="0.35">
      <c r="A7946" t="s">
        <v>52634</v>
      </c>
      <c r="B7946" t="s">
        <v>52635</v>
      </c>
      <c r="C7946" t="s">
        <v>52639</v>
      </c>
      <c r="D7946" t="s">
        <v>52640</v>
      </c>
      <c r="E7946" t="s">
        <v>52641</v>
      </c>
      <c r="F7946" t="s">
        <v>52642</v>
      </c>
      <c r="I7946" t="s">
        <v>52643</v>
      </c>
      <c r="J7946" t="s">
        <v>52644</v>
      </c>
      <c r="M7946" t="s">
        <v>112298</v>
      </c>
      <c r="N7946" t="s">
        <v>28</v>
      </c>
      <c r="O7946" s="3" t="s">
        <v>52645</v>
      </c>
      <c r="P7946" t="s">
        <v>16314</v>
      </c>
      <c r="Q7946" t="s">
        <v>16314</v>
      </c>
      <c r="R7946" t="s">
        <v>52645</v>
      </c>
      <c r="S7946" s="4" t="str">
        <f t="shared" si="124"/>
        <v>2003</v>
      </c>
    </row>
    <row r="7947" spans="1:19" hidden="1" x14ac:dyDescent="0.35">
      <c r="A7947" t="s">
        <v>52641</v>
      </c>
      <c r="B7947" t="s">
        <v>52642</v>
      </c>
      <c r="C7947" t="s">
        <v>52646</v>
      </c>
      <c r="D7947" t="s">
        <v>52647</v>
      </c>
      <c r="E7947" t="s">
        <v>52648</v>
      </c>
      <c r="F7947" t="s">
        <v>52649</v>
      </c>
      <c r="I7947" t="s">
        <v>31579</v>
      </c>
      <c r="J7947" t="s">
        <v>13442</v>
      </c>
      <c r="M7947" t="s">
        <v>112297</v>
      </c>
      <c r="N7947" t="s">
        <v>16314</v>
      </c>
      <c r="O7947" s="3" t="s">
        <v>52650</v>
      </c>
      <c r="P7947" t="s">
        <v>16314</v>
      </c>
      <c r="Q7947" t="s">
        <v>16314</v>
      </c>
      <c r="R7947" t="s">
        <v>52650</v>
      </c>
      <c r="S7947" s="4" t="str">
        <f t="shared" si="124"/>
        <v>2003</v>
      </c>
    </row>
    <row r="7948" spans="1:19" hidden="1" x14ac:dyDescent="0.35">
      <c r="A7948" t="s">
        <v>52648</v>
      </c>
      <c r="B7948" t="s">
        <v>52649</v>
      </c>
      <c r="C7948" t="s">
        <v>52651</v>
      </c>
      <c r="D7948" t="s">
        <v>52652</v>
      </c>
      <c r="E7948" t="s">
        <v>52653</v>
      </c>
      <c r="F7948" t="s">
        <v>52654</v>
      </c>
      <c r="I7948" t="s">
        <v>2964</v>
      </c>
      <c r="J7948" t="s">
        <v>2964</v>
      </c>
      <c r="M7948" t="s">
        <v>112298</v>
      </c>
      <c r="N7948" t="s">
        <v>28</v>
      </c>
      <c r="O7948" s="3" t="s">
        <v>52655</v>
      </c>
      <c r="P7948" t="s">
        <v>16314</v>
      </c>
      <c r="Q7948" t="s">
        <v>16314</v>
      </c>
      <c r="R7948" t="s">
        <v>52655</v>
      </c>
      <c r="S7948" s="4" t="str">
        <f t="shared" si="124"/>
        <v>2003</v>
      </c>
    </row>
    <row r="7949" spans="1:19" x14ac:dyDescent="0.35">
      <c r="A7949" t="s">
        <v>52653</v>
      </c>
      <c r="B7949" t="s">
        <v>52654</v>
      </c>
      <c r="C7949" t="s">
        <v>52656</v>
      </c>
      <c r="D7949" t="s">
        <v>52657</v>
      </c>
      <c r="E7949" t="s">
        <v>52658</v>
      </c>
      <c r="F7949" t="s">
        <v>52659</v>
      </c>
      <c r="I7949" t="s">
        <v>52660</v>
      </c>
      <c r="J7949" t="s">
        <v>52661</v>
      </c>
      <c r="M7949" t="s">
        <v>112319</v>
      </c>
      <c r="N7949" t="s">
        <v>16314</v>
      </c>
      <c r="O7949" s="3" t="s">
        <v>52662</v>
      </c>
      <c r="P7949" t="s">
        <v>16314</v>
      </c>
      <c r="Q7949" t="s">
        <v>16314</v>
      </c>
      <c r="R7949" t="s">
        <v>52662</v>
      </c>
      <c r="S7949" s="4" t="str">
        <f t="shared" si="124"/>
        <v>2003</v>
      </c>
    </row>
    <row r="7950" spans="1:19" x14ac:dyDescent="0.35">
      <c r="A7950" t="s">
        <v>52658</v>
      </c>
      <c r="B7950" t="s">
        <v>52659</v>
      </c>
      <c r="C7950" t="s">
        <v>52663</v>
      </c>
      <c r="D7950" t="s">
        <v>52664</v>
      </c>
      <c r="E7950" t="s">
        <v>52665</v>
      </c>
      <c r="F7950" t="s">
        <v>52666</v>
      </c>
      <c r="I7950" t="s">
        <v>52667</v>
      </c>
      <c r="J7950" t="s">
        <v>52668</v>
      </c>
      <c r="M7950" t="s">
        <v>112319</v>
      </c>
      <c r="N7950" t="s">
        <v>16314</v>
      </c>
      <c r="O7950" s="3" t="s">
        <v>52669</v>
      </c>
      <c r="P7950" t="s">
        <v>16314</v>
      </c>
      <c r="Q7950" t="s">
        <v>16314</v>
      </c>
      <c r="R7950" t="s">
        <v>52669</v>
      </c>
      <c r="S7950" s="4" t="str">
        <f t="shared" si="124"/>
        <v>2003</v>
      </c>
    </row>
    <row r="7951" spans="1:19" hidden="1" x14ac:dyDescent="0.35">
      <c r="A7951" t="s">
        <v>52665</v>
      </c>
      <c r="B7951" t="s">
        <v>52666</v>
      </c>
      <c r="C7951" t="s">
        <v>52670</v>
      </c>
      <c r="D7951" t="s">
        <v>52671</v>
      </c>
      <c r="E7951" t="s">
        <v>52672</v>
      </c>
      <c r="F7951" t="s">
        <v>52673</v>
      </c>
      <c r="I7951" t="s">
        <v>52674</v>
      </c>
      <c r="J7951" t="s">
        <v>52675</v>
      </c>
      <c r="M7951" t="s">
        <v>112297</v>
      </c>
      <c r="N7951" t="s">
        <v>124</v>
      </c>
      <c r="O7951" s="3" t="s">
        <v>52676</v>
      </c>
      <c r="P7951" t="s">
        <v>124</v>
      </c>
      <c r="Q7951" t="s">
        <v>124</v>
      </c>
      <c r="R7951" t="s">
        <v>52676</v>
      </c>
      <c r="S7951" s="4" t="str">
        <f t="shared" si="124"/>
        <v>2003</v>
      </c>
    </row>
    <row r="7952" spans="1:19" hidden="1" x14ac:dyDescent="0.35">
      <c r="A7952" t="s">
        <v>52672</v>
      </c>
      <c r="B7952" t="s">
        <v>52673</v>
      </c>
      <c r="C7952" t="s">
        <v>52677</v>
      </c>
      <c r="D7952" t="s">
        <v>52678</v>
      </c>
      <c r="E7952" t="s">
        <v>52679</v>
      </c>
      <c r="F7952" t="s">
        <v>52680</v>
      </c>
      <c r="I7952" t="s">
        <v>52681</v>
      </c>
      <c r="J7952" t="s">
        <v>52682</v>
      </c>
      <c r="M7952" t="s">
        <v>112297</v>
      </c>
      <c r="N7952" t="s">
        <v>124</v>
      </c>
      <c r="O7952" s="3" t="s">
        <v>52683</v>
      </c>
      <c r="P7952" t="s">
        <v>124</v>
      </c>
      <c r="Q7952" t="s">
        <v>124</v>
      </c>
      <c r="R7952" t="s">
        <v>52683</v>
      </c>
      <c r="S7952" s="4" t="str">
        <f t="shared" si="124"/>
        <v>2003</v>
      </c>
    </row>
    <row r="7953" spans="1:19" hidden="1" x14ac:dyDescent="0.35">
      <c r="A7953" t="s">
        <v>52679</v>
      </c>
      <c r="B7953" t="s">
        <v>52680</v>
      </c>
      <c r="C7953" t="s">
        <v>52684</v>
      </c>
      <c r="D7953" t="s">
        <v>52685</v>
      </c>
      <c r="E7953" t="s">
        <v>52686</v>
      </c>
      <c r="F7953" t="s">
        <v>52687</v>
      </c>
      <c r="I7953" t="s">
        <v>52688</v>
      </c>
      <c r="J7953" t="s">
        <v>52689</v>
      </c>
      <c r="M7953" t="s">
        <v>112297</v>
      </c>
      <c r="N7953" t="s">
        <v>124</v>
      </c>
      <c r="O7953" s="3" t="s">
        <v>52690</v>
      </c>
      <c r="P7953" t="s">
        <v>124</v>
      </c>
      <c r="Q7953" t="s">
        <v>124</v>
      </c>
      <c r="R7953" t="s">
        <v>52690</v>
      </c>
      <c r="S7953" s="4" t="str">
        <f t="shared" si="124"/>
        <v>2003</v>
      </c>
    </row>
    <row r="7954" spans="1:19" hidden="1" x14ac:dyDescent="0.35">
      <c r="A7954" t="s">
        <v>52686</v>
      </c>
      <c r="B7954" t="s">
        <v>52687</v>
      </c>
      <c r="C7954" t="s">
        <v>52691</v>
      </c>
      <c r="D7954" t="s">
        <v>52692</v>
      </c>
      <c r="E7954" t="s">
        <v>52693</v>
      </c>
      <c r="F7954" t="s">
        <v>52694</v>
      </c>
      <c r="I7954" t="s">
        <v>52695</v>
      </c>
      <c r="J7954" t="s">
        <v>52696</v>
      </c>
      <c r="M7954" t="s">
        <v>112297</v>
      </c>
      <c r="N7954" t="s">
        <v>124</v>
      </c>
      <c r="O7954" s="3" t="s">
        <v>52697</v>
      </c>
      <c r="P7954" t="s">
        <v>124</v>
      </c>
      <c r="Q7954" t="s">
        <v>124</v>
      </c>
      <c r="R7954" t="s">
        <v>52697</v>
      </c>
      <c r="S7954" s="4" t="str">
        <f t="shared" si="124"/>
        <v>2003</v>
      </c>
    </row>
    <row r="7955" spans="1:19" hidden="1" x14ac:dyDescent="0.35">
      <c r="A7955" t="s">
        <v>52693</v>
      </c>
      <c r="B7955" t="s">
        <v>52694</v>
      </c>
      <c r="C7955" t="s">
        <v>52698</v>
      </c>
      <c r="D7955" t="s">
        <v>52699</v>
      </c>
      <c r="E7955" t="s">
        <v>52700</v>
      </c>
      <c r="F7955" t="s">
        <v>52701</v>
      </c>
      <c r="I7955" t="s">
        <v>52702</v>
      </c>
      <c r="J7955" t="s">
        <v>52703</v>
      </c>
      <c r="M7955" t="s">
        <v>112307</v>
      </c>
      <c r="N7955" t="s">
        <v>49299</v>
      </c>
      <c r="O7955" s="3" t="s">
        <v>52704</v>
      </c>
      <c r="P7955" t="s">
        <v>49299</v>
      </c>
      <c r="Q7955" t="s">
        <v>49299</v>
      </c>
      <c r="R7955" t="s">
        <v>52704</v>
      </c>
      <c r="S7955" s="4" t="str">
        <f t="shared" si="124"/>
        <v>2003</v>
      </c>
    </row>
    <row r="7956" spans="1:19" hidden="1" x14ac:dyDescent="0.35">
      <c r="A7956" t="s">
        <v>52700</v>
      </c>
      <c r="B7956" t="s">
        <v>52701</v>
      </c>
      <c r="C7956" t="s">
        <v>52705</v>
      </c>
      <c r="D7956" t="s">
        <v>52706</v>
      </c>
      <c r="E7956" t="s">
        <v>52707</v>
      </c>
      <c r="F7956" t="s">
        <v>52708</v>
      </c>
      <c r="I7956" t="s">
        <v>52709</v>
      </c>
      <c r="J7956" t="s">
        <v>52710</v>
      </c>
      <c r="M7956" t="s">
        <v>112307</v>
      </c>
      <c r="N7956" t="s">
        <v>49299</v>
      </c>
      <c r="O7956" s="3" t="s">
        <v>52711</v>
      </c>
      <c r="P7956" t="s">
        <v>49299</v>
      </c>
      <c r="Q7956" t="s">
        <v>49299</v>
      </c>
      <c r="R7956" t="s">
        <v>52711</v>
      </c>
      <c r="S7956" s="4" t="str">
        <f t="shared" si="124"/>
        <v>2003</v>
      </c>
    </row>
    <row r="7957" spans="1:19" hidden="1" x14ac:dyDescent="0.35">
      <c r="A7957" t="s">
        <v>52707</v>
      </c>
      <c r="B7957" t="s">
        <v>52708</v>
      </c>
      <c r="C7957" t="s">
        <v>52712</v>
      </c>
      <c r="D7957" t="s">
        <v>52713</v>
      </c>
      <c r="E7957" t="s">
        <v>52714</v>
      </c>
      <c r="F7957" t="s">
        <v>52715</v>
      </c>
      <c r="I7957" t="s">
        <v>52716</v>
      </c>
      <c r="J7957" t="s">
        <v>52717</v>
      </c>
      <c r="M7957" t="s">
        <v>112297</v>
      </c>
      <c r="N7957" t="s">
        <v>124</v>
      </c>
      <c r="O7957" s="3" t="s">
        <v>52718</v>
      </c>
      <c r="P7957" t="s">
        <v>124</v>
      </c>
      <c r="Q7957" t="s">
        <v>124</v>
      </c>
      <c r="R7957" t="s">
        <v>52718</v>
      </c>
      <c r="S7957" s="4" t="str">
        <f t="shared" si="124"/>
        <v>2003</v>
      </c>
    </row>
    <row r="7958" spans="1:19" x14ac:dyDescent="0.35">
      <c r="A7958" t="s">
        <v>52714</v>
      </c>
      <c r="B7958" t="s">
        <v>52715</v>
      </c>
      <c r="C7958" t="s">
        <v>52719</v>
      </c>
      <c r="D7958" t="s">
        <v>52720</v>
      </c>
      <c r="E7958" t="s">
        <v>52721</v>
      </c>
      <c r="F7958" t="s">
        <v>52722</v>
      </c>
      <c r="I7958" t="s">
        <v>52723</v>
      </c>
      <c r="J7958" t="s">
        <v>52724</v>
      </c>
      <c r="M7958" t="s">
        <v>112319</v>
      </c>
      <c r="N7958" t="s">
        <v>16314</v>
      </c>
      <c r="O7958" s="3" t="s">
        <v>52725</v>
      </c>
      <c r="P7958" t="s">
        <v>16314</v>
      </c>
      <c r="Q7958" t="s">
        <v>16314</v>
      </c>
      <c r="R7958" t="s">
        <v>52725</v>
      </c>
      <c r="S7958" s="4" t="str">
        <f t="shared" si="124"/>
        <v>2003</v>
      </c>
    </row>
    <row r="7959" spans="1:19" x14ac:dyDescent="0.35">
      <c r="A7959" t="s">
        <v>52721</v>
      </c>
      <c r="B7959" t="s">
        <v>52722</v>
      </c>
      <c r="C7959" t="s">
        <v>52726</v>
      </c>
      <c r="D7959" t="s">
        <v>52727</v>
      </c>
      <c r="E7959" t="s">
        <v>52728</v>
      </c>
      <c r="F7959" t="s">
        <v>52729</v>
      </c>
      <c r="I7959" t="s">
        <v>52730</v>
      </c>
      <c r="J7959" t="s">
        <v>52731</v>
      </c>
      <c r="M7959" t="s">
        <v>112319</v>
      </c>
      <c r="N7959" t="s">
        <v>16314</v>
      </c>
      <c r="O7959" s="3" t="s">
        <v>52732</v>
      </c>
      <c r="P7959" t="s">
        <v>16314</v>
      </c>
      <c r="Q7959" t="s">
        <v>16314</v>
      </c>
      <c r="R7959" t="s">
        <v>52732</v>
      </c>
      <c r="S7959" s="4" t="str">
        <f t="shared" si="124"/>
        <v>2003</v>
      </c>
    </row>
    <row r="7960" spans="1:19" x14ac:dyDescent="0.35">
      <c r="A7960" t="s">
        <v>52728</v>
      </c>
      <c r="B7960" t="s">
        <v>52729</v>
      </c>
      <c r="C7960" t="s">
        <v>52733</v>
      </c>
      <c r="D7960" t="s">
        <v>52734</v>
      </c>
      <c r="E7960" t="s">
        <v>52735</v>
      </c>
      <c r="F7960" t="s">
        <v>52736</v>
      </c>
      <c r="I7960" t="s">
        <v>52737</v>
      </c>
      <c r="J7960" t="s">
        <v>52738</v>
      </c>
      <c r="M7960" t="s">
        <v>112319</v>
      </c>
      <c r="N7960" t="s">
        <v>16314</v>
      </c>
      <c r="O7960" s="3" t="s">
        <v>52739</v>
      </c>
      <c r="P7960" t="s">
        <v>16314</v>
      </c>
      <c r="Q7960" t="s">
        <v>16314</v>
      </c>
      <c r="R7960" t="s">
        <v>52739</v>
      </c>
      <c r="S7960" s="4" t="str">
        <f t="shared" si="124"/>
        <v>2003</v>
      </c>
    </row>
    <row r="7961" spans="1:19" hidden="1" x14ac:dyDescent="0.35">
      <c r="A7961" t="s">
        <v>52735</v>
      </c>
      <c r="B7961" t="s">
        <v>52736</v>
      </c>
      <c r="C7961" t="s">
        <v>52740</v>
      </c>
      <c r="D7961" t="s">
        <v>52741</v>
      </c>
      <c r="E7961" t="s">
        <v>52742</v>
      </c>
      <c r="F7961" t="s">
        <v>52743</v>
      </c>
      <c r="I7961" t="s">
        <v>52744</v>
      </c>
      <c r="J7961" t="s">
        <v>52745</v>
      </c>
      <c r="M7961" t="s">
        <v>112307</v>
      </c>
      <c r="N7961" t="s">
        <v>49299</v>
      </c>
      <c r="O7961" s="3" t="s">
        <v>52746</v>
      </c>
      <c r="P7961" t="s">
        <v>49299</v>
      </c>
      <c r="Q7961" t="s">
        <v>49299</v>
      </c>
      <c r="R7961" t="s">
        <v>52746</v>
      </c>
      <c r="S7961" s="4" t="str">
        <f t="shared" si="124"/>
        <v>2003</v>
      </c>
    </row>
    <row r="7962" spans="1:19" hidden="1" x14ac:dyDescent="0.35">
      <c r="A7962" t="s">
        <v>52742</v>
      </c>
      <c r="B7962" t="s">
        <v>52743</v>
      </c>
      <c r="C7962" t="s">
        <v>52747</v>
      </c>
      <c r="D7962" t="s">
        <v>52748</v>
      </c>
      <c r="E7962" t="s">
        <v>52749</v>
      </c>
      <c r="F7962" t="s">
        <v>52750</v>
      </c>
      <c r="I7962" t="s">
        <v>52751</v>
      </c>
      <c r="J7962" t="s">
        <v>52752</v>
      </c>
      <c r="M7962" t="s">
        <v>112307</v>
      </c>
      <c r="N7962" t="s">
        <v>49299</v>
      </c>
      <c r="O7962" s="3" t="s">
        <v>52753</v>
      </c>
      <c r="P7962" t="s">
        <v>49299</v>
      </c>
      <c r="Q7962" t="s">
        <v>49299</v>
      </c>
      <c r="R7962" t="s">
        <v>52753</v>
      </c>
      <c r="S7962" s="4" t="str">
        <f t="shared" si="124"/>
        <v>2003</v>
      </c>
    </row>
    <row r="7963" spans="1:19" hidden="1" x14ac:dyDescent="0.35">
      <c r="A7963" t="s">
        <v>52749</v>
      </c>
      <c r="B7963" t="s">
        <v>52750</v>
      </c>
      <c r="C7963" t="s">
        <v>52754</v>
      </c>
      <c r="D7963" t="s">
        <v>52755</v>
      </c>
      <c r="E7963" t="s">
        <v>52756</v>
      </c>
      <c r="F7963" t="s">
        <v>52757</v>
      </c>
      <c r="I7963" t="s">
        <v>52758</v>
      </c>
      <c r="J7963" t="s">
        <v>52759</v>
      </c>
      <c r="M7963" t="s">
        <v>112315</v>
      </c>
      <c r="N7963" t="s">
        <v>159</v>
      </c>
      <c r="O7963" s="3" t="s">
        <v>52760</v>
      </c>
      <c r="P7963" t="s">
        <v>159</v>
      </c>
      <c r="Q7963" t="s">
        <v>159</v>
      </c>
      <c r="R7963" t="s">
        <v>52760</v>
      </c>
      <c r="S7963" s="4" t="str">
        <f t="shared" si="124"/>
        <v>2003</v>
      </c>
    </row>
    <row r="7964" spans="1:19" hidden="1" x14ac:dyDescent="0.35">
      <c r="A7964" t="s">
        <v>52756</v>
      </c>
      <c r="B7964" t="s">
        <v>52757</v>
      </c>
      <c r="C7964" t="s">
        <v>52761</v>
      </c>
      <c r="D7964" t="s">
        <v>52762</v>
      </c>
      <c r="E7964" t="s">
        <v>52763</v>
      </c>
      <c r="F7964" t="s">
        <v>52764</v>
      </c>
      <c r="I7964" t="s">
        <v>51775</v>
      </c>
      <c r="J7964" t="s">
        <v>14618</v>
      </c>
      <c r="M7964" t="s">
        <v>112299</v>
      </c>
      <c r="N7964" t="s">
        <v>247</v>
      </c>
      <c r="O7964" s="3" t="s">
        <v>52765</v>
      </c>
      <c r="P7964" t="s">
        <v>247</v>
      </c>
      <c r="Q7964" t="s">
        <v>247</v>
      </c>
      <c r="R7964" t="s">
        <v>52765</v>
      </c>
      <c r="S7964" s="4" t="str">
        <f t="shared" si="124"/>
        <v>2003</v>
      </c>
    </row>
    <row r="7965" spans="1:19" hidden="1" x14ac:dyDescent="0.35">
      <c r="A7965" t="s">
        <v>52763</v>
      </c>
      <c r="B7965" t="s">
        <v>52764</v>
      </c>
      <c r="C7965" t="s">
        <v>52766</v>
      </c>
      <c r="D7965" t="s">
        <v>52767</v>
      </c>
      <c r="E7965" t="s">
        <v>52768</v>
      </c>
      <c r="F7965" t="s">
        <v>52769</v>
      </c>
      <c r="I7965" t="s">
        <v>52770</v>
      </c>
      <c r="J7965" t="s">
        <v>52771</v>
      </c>
      <c r="M7965" t="s">
        <v>112324</v>
      </c>
      <c r="N7965" t="s">
        <v>48798</v>
      </c>
      <c r="O7965" s="3" t="s">
        <v>52772</v>
      </c>
      <c r="P7965" t="s">
        <v>48798</v>
      </c>
      <c r="Q7965" t="s">
        <v>48798</v>
      </c>
      <c r="R7965" t="s">
        <v>52772</v>
      </c>
      <c r="S7965" s="4" t="str">
        <f t="shared" si="124"/>
        <v>2003</v>
      </c>
    </row>
    <row r="7966" spans="1:19" hidden="1" x14ac:dyDescent="0.35">
      <c r="A7966" t="s">
        <v>52768</v>
      </c>
      <c r="B7966" t="s">
        <v>52769</v>
      </c>
      <c r="C7966" t="s">
        <v>52773</v>
      </c>
      <c r="D7966" t="s">
        <v>52774</v>
      </c>
      <c r="E7966" s="1" t="s">
        <v>52775</v>
      </c>
      <c r="F7966" s="1" t="s">
        <v>52776</v>
      </c>
      <c r="I7966" t="s">
        <v>52777</v>
      </c>
      <c r="J7966" t="s">
        <v>52778</v>
      </c>
      <c r="M7966" t="s">
        <v>112297</v>
      </c>
      <c r="N7966" t="s">
        <v>124</v>
      </c>
      <c r="O7966" s="3" t="s">
        <v>52779</v>
      </c>
      <c r="P7966" t="s">
        <v>124</v>
      </c>
      <c r="Q7966" t="s">
        <v>124</v>
      </c>
      <c r="R7966" t="s">
        <v>52779</v>
      </c>
      <c r="S7966" s="4" t="str">
        <f t="shared" si="124"/>
        <v>2003</v>
      </c>
    </row>
    <row r="7967" spans="1:19" hidden="1" x14ac:dyDescent="0.35">
      <c r="A7967" s="1" t="s">
        <v>52775</v>
      </c>
      <c r="B7967" s="1" t="s">
        <v>52776</v>
      </c>
      <c r="C7967" t="s">
        <v>52780</v>
      </c>
      <c r="D7967" t="s">
        <v>52781</v>
      </c>
      <c r="E7967" t="s">
        <v>52782</v>
      </c>
      <c r="F7967" t="s">
        <v>52783</v>
      </c>
      <c r="I7967" t="s">
        <v>512</v>
      </c>
      <c r="J7967" t="s">
        <v>512</v>
      </c>
      <c r="M7967" t="s">
        <v>112297</v>
      </c>
      <c r="N7967" t="s">
        <v>124</v>
      </c>
      <c r="O7967" s="3" t="s">
        <v>52784</v>
      </c>
      <c r="P7967" t="s">
        <v>124</v>
      </c>
      <c r="Q7967" t="s">
        <v>124</v>
      </c>
      <c r="R7967" t="s">
        <v>52784</v>
      </c>
      <c r="S7967" s="4" t="str">
        <f t="shared" si="124"/>
        <v>2003</v>
      </c>
    </row>
    <row r="7968" spans="1:19" hidden="1" x14ac:dyDescent="0.35">
      <c r="A7968" t="s">
        <v>52782</v>
      </c>
      <c r="B7968" t="s">
        <v>52783</v>
      </c>
      <c r="C7968" t="s">
        <v>52785</v>
      </c>
      <c r="D7968" t="s">
        <v>52786</v>
      </c>
      <c r="E7968" t="s">
        <v>52787</v>
      </c>
      <c r="F7968" t="s">
        <v>52788</v>
      </c>
      <c r="I7968" t="s">
        <v>31058</v>
      </c>
      <c r="J7968" t="s">
        <v>10255</v>
      </c>
      <c r="M7968" t="s">
        <v>112297</v>
      </c>
      <c r="N7968" t="s">
        <v>124</v>
      </c>
      <c r="O7968" s="3" t="s">
        <v>52789</v>
      </c>
      <c r="P7968" t="s">
        <v>124</v>
      </c>
      <c r="Q7968" t="s">
        <v>124</v>
      </c>
      <c r="R7968" t="s">
        <v>52789</v>
      </c>
      <c r="S7968" s="4" t="str">
        <f t="shared" si="124"/>
        <v>2003</v>
      </c>
    </row>
    <row r="7969" spans="1:19" hidden="1" x14ac:dyDescent="0.35">
      <c r="A7969" t="s">
        <v>52787</v>
      </c>
      <c r="B7969" t="s">
        <v>52788</v>
      </c>
      <c r="C7969" t="s">
        <v>52790</v>
      </c>
      <c r="D7969" t="s">
        <v>52791</v>
      </c>
      <c r="E7969" t="s">
        <v>52792</v>
      </c>
      <c r="F7969" t="s">
        <v>52793</v>
      </c>
      <c r="I7969" t="s">
        <v>52794</v>
      </c>
      <c r="J7969" t="s">
        <v>52795</v>
      </c>
      <c r="M7969" t="s">
        <v>112297</v>
      </c>
      <c r="N7969" t="s">
        <v>124</v>
      </c>
      <c r="O7969" s="3" t="s">
        <v>52796</v>
      </c>
      <c r="P7969" t="s">
        <v>124</v>
      </c>
      <c r="Q7969" t="s">
        <v>124</v>
      </c>
      <c r="R7969" t="s">
        <v>52796</v>
      </c>
      <c r="S7969" s="4" t="str">
        <f t="shared" si="124"/>
        <v>2003</v>
      </c>
    </row>
    <row r="7970" spans="1:19" hidden="1" x14ac:dyDescent="0.35">
      <c r="A7970" t="s">
        <v>52792</v>
      </c>
      <c r="B7970" t="s">
        <v>52793</v>
      </c>
      <c r="C7970" t="s">
        <v>52797</v>
      </c>
      <c r="D7970" t="s">
        <v>52798</v>
      </c>
      <c r="E7970" t="s">
        <v>52799</v>
      </c>
      <c r="F7970" t="s">
        <v>52800</v>
      </c>
      <c r="I7970" t="s">
        <v>52801</v>
      </c>
      <c r="J7970" t="s">
        <v>52802</v>
      </c>
      <c r="M7970" t="s">
        <v>112297</v>
      </c>
      <c r="N7970" t="s">
        <v>124</v>
      </c>
      <c r="O7970" s="3" t="s">
        <v>52803</v>
      </c>
      <c r="P7970" t="s">
        <v>124</v>
      </c>
      <c r="Q7970" t="s">
        <v>124</v>
      </c>
      <c r="R7970" t="s">
        <v>52803</v>
      </c>
      <c r="S7970" s="4" t="str">
        <f t="shared" si="124"/>
        <v>2003</v>
      </c>
    </row>
    <row r="7971" spans="1:19" hidden="1" x14ac:dyDescent="0.35">
      <c r="A7971" t="s">
        <v>52799</v>
      </c>
      <c r="B7971" t="s">
        <v>52800</v>
      </c>
      <c r="C7971" t="s">
        <v>52804</v>
      </c>
      <c r="D7971" t="s">
        <v>52805</v>
      </c>
      <c r="E7971" t="s">
        <v>52806</v>
      </c>
      <c r="F7971" t="s">
        <v>52807</v>
      </c>
      <c r="I7971" t="s">
        <v>52808</v>
      </c>
      <c r="J7971" t="s">
        <v>52809</v>
      </c>
      <c r="M7971" t="s">
        <v>112297</v>
      </c>
      <c r="N7971" t="s">
        <v>124</v>
      </c>
      <c r="O7971" s="3" t="s">
        <v>52810</v>
      </c>
      <c r="P7971" t="s">
        <v>124</v>
      </c>
      <c r="Q7971" t="s">
        <v>124</v>
      </c>
      <c r="R7971" t="s">
        <v>52810</v>
      </c>
      <c r="S7971" s="4" t="str">
        <f t="shared" si="124"/>
        <v>2003</v>
      </c>
    </row>
    <row r="7972" spans="1:19" hidden="1" x14ac:dyDescent="0.35">
      <c r="A7972" t="s">
        <v>52806</v>
      </c>
      <c r="B7972" t="s">
        <v>52807</v>
      </c>
      <c r="C7972" t="s">
        <v>52811</v>
      </c>
      <c r="D7972" t="s">
        <v>52812</v>
      </c>
      <c r="E7972" t="s">
        <v>52813</v>
      </c>
      <c r="F7972" t="s">
        <v>52814</v>
      </c>
      <c r="I7972" t="s">
        <v>52815</v>
      </c>
      <c r="J7972" t="s">
        <v>52816</v>
      </c>
      <c r="M7972" t="s">
        <v>112297</v>
      </c>
      <c r="N7972" t="s">
        <v>124</v>
      </c>
      <c r="O7972" s="3" t="s">
        <v>52817</v>
      </c>
      <c r="P7972" t="s">
        <v>124</v>
      </c>
      <c r="Q7972" t="s">
        <v>124</v>
      </c>
      <c r="R7972" t="s">
        <v>52817</v>
      </c>
      <c r="S7972" s="4" t="str">
        <f t="shared" si="124"/>
        <v>2003</v>
      </c>
    </row>
    <row r="7973" spans="1:19" hidden="1" x14ac:dyDescent="0.35">
      <c r="A7973" t="s">
        <v>52813</v>
      </c>
      <c r="B7973" t="s">
        <v>52814</v>
      </c>
      <c r="C7973" t="s">
        <v>52818</v>
      </c>
      <c r="D7973" t="s">
        <v>52819</v>
      </c>
      <c r="E7973" t="s">
        <v>52820</v>
      </c>
      <c r="F7973" t="s">
        <v>52821</v>
      </c>
      <c r="I7973" t="s">
        <v>52822</v>
      </c>
      <c r="J7973" t="s">
        <v>52823</v>
      </c>
      <c r="M7973" t="s">
        <v>112297</v>
      </c>
      <c r="N7973" t="s">
        <v>124</v>
      </c>
      <c r="O7973" s="3" t="s">
        <v>52824</v>
      </c>
      <c r="P7973" t="s">
        <v>124</v>
      </c>
      <c r="Q7973" t="s">
        <v>124</v>
      </c>
      <c r="R7973" t="s">
        <v>52824</v>
      </c>
      <c r="S7973" s="4" t="str">
        <f t="shared" si="124"/>
        <v>2003</v>
      </c>
    </row>
    <row r="7974" spans="1:19" hidden="1" x14ac:dyDescent="0.35">
      <c r="A7974" t="s">
        <v>52820</v>
      </c>
      <c r="B7974" t="s">
        <v>52821</v>
      </c>
      <c r="C7974" t="s">
        <v>52825</v>
      </c>
      <c r="D7974" t="s">
        <v>52826</v>
      </c>
      <c r="E7974" t="s">
        <v>52827</v>
      </c>
      <c r="F7974" t="s">
        <v>52828</v>
      </c>
      <c r="I7974" t="s">
        <v>52829</v>
      </c>
      <c r="J7974" t="s">
        <v>52830</v>
      </c>
      <c r="M7974" t="s">
        <v>112299</v>
      </c>
      <c r="N7974" t="s">
        <v>247</v>
      </c>
      <c r="O7974" s="3" t="s">
        <v>52831</v>
      </c>
      <c r="P7974" t="s">
        <v>247</v>
      </c>
      <c r="Q7974" t="s">
        <v>247</v>
      </c>
      <c r="R7974" t="s">
        <v>52831</v>
      </c>
      <c r="S7974" s="4" t="str">
        <f t="shared" si="124"/>
        <v>2003</v>
      </c>
    </row>
    <row r="7975" spans="1:19" hidden="1" x14ac:dyDescent="0.35">
      <c r="A7975" t="s">
        <v>52827</v>
      </c>
      <c r="B7975" t="s">
        <v>52828</v>
      </c>
      <c r="C7975" t="s">
        <v>52832</v>
      </c>
      <c r="D7975" t="s">
        <v>52833</v>
      </c>
      <c r="E7975" t="s">
        <v>52834</v>
      </c>
      <c r="F7975" t="s">
        <v>52835</v>
      </c>
      <c r="I7975" t="s">
        <v>52836</v>
      </c>
      <c r="J7975" t="s">
        <v>52837</v>
      </c>
      <c r="M7975" t="s">
        <v>112297</v>
      </c>
      <c r="N7975" t="s">
        <v>124</v>
      </c>
      <c r="O7975" s="3" t="s">
        <v>52838</v>
      </c>
      <c r="P7975" t="s">
        <v>124</v>
      </c>
      <c r="Q7975" t="s">
        <v>124</v>
      </c>
      <c r="R7975" t="s">
        <v>52838</v>
      </c>
      <c r="S7975" s="4" t="str">
        <f t="shared" si="124"/>
        <v>2003</v>
      </c>
    </row>
    <row r="7976" spans="1:19" hidden="1" x14ac:dyDescent="0.35">
      <c r="A7976" t="s">
        <v>52834</v>
      </c>
      <c r="B7976" t="s">
        <v>52835</v>
      </c>
      <c r="C7976" s="1" t="s">
        <v>52839</v>
      </c>
      <c r="D7976" s="1" t="s">
        <v>52840</v>
      </c>
      <c r="E7976" t="s">
        <v>52841</v>
      </c>
      <c r="F7976" t="s">
        <v>52842</v>
      </c>
      <c r="I7976" t="s">
        <v>52843</v>
      </c>
      <c r="J7976" t="s">
        <v>28707</v>
      </c>
      <c r="M7976" t="s">
        <v>112298</v>
      </c>
      <c r="N7976" t="s">
        <v>28</v>
      </c>
      <c r="O7976" s="3" t="s">
        <v>52844</v>
      </c>
      <c r="P7976" t="s">
        <v>16314</v>
      </c>
      <c r="Q7976" t="s">
        <v>16314</v>
      </c>
      <c r="R7976" t="s">
        <v>52844</v>
      </c>
      <c r="S7976" s="4" t="str">
        <f t="shared" si="124"/>
        <v>2003</v>
      </c>
    </row>
    <row r="7977" spans="1:19" hidden="1" x14ac:dyDescent="0.35">
      <c r="A7977" t="s">
        <v>52841</v>
      </c>
      <c r="B7977" t="s">
        <v>52842</v>
      </c>
      <c r="C7977" t="s">
        <v>52845</v>
      </c>
      <c r="D7977" t="s">
        <v>52846</v>
      </c>
      <c r="E7977" t="s">
        <v>52847</v>
      </c>
      <c r="F7977" t="s">
        <v>52848</v>
      </c>
      <c r="I7977" t="s">
        <v>52849</v>
      </c>
      <c r="J7977" t="s">
        <v>52850</v>
      </c>
      <c r="M7977" t="s">
        <v>112298</v>
      </c>
      <c r="N7977" t="s">
        <v>28</v>
      </c>
      <c r="O7977" s="3" t="s">
        <v>52851</v>
      </c>
      <c r="P7977" t="s">
        <v>16314</v>
      </c>
      <c r="Q7977" t="s">
        <v>16314</v>
      </c>
      <c r="R7977" t="s">
        <v>52851</v>
      </c>
      <c r="S7977" s="4" t="str">
        <f t="shared" si="124"/>
        <v>2003</v>
      </c>
    </row>
    <row r="7978" spans="1:19" hidden="1" x14ac:dyDescent="0.35">
      <c r="A7978" t="s">
        <v>52847</v>
      </c>
      <c r="B7978" t="s">
        <v>52848</v>
      </c>
      <c r="C7978" t="s">
        <v>52852</v>
      </c>
      <c r="D7978" t="s">
        <v>52853</v>
      </c>
      <c r="E7978" t="s">
        <v>52854</v>
      </c>
      <c r="F7978" t="s">
        <v>52855</v>
      </c>
      <c r="I7978" t="s">
        <v>52856</v>
      </c>
      <c r="J7978" t="s">
        <v>52857</v>
      </c>
      <c r="M7978" t="s">
        <v>112297</v>
      </c>
      <c r="N7978" t="s">
        <v>124</v>
      </c>
      <c r="O7978" s="3" t="s">
        <v>52858</v>
      </c>
      <c r="P7978" t="s">
        <v>124</v>
      </c>
      <c r="Q7978" t="s">
        <v>124</v>
      </c>
      <c r="R7978" t="s">
        <v>52858</v>
      </c>
      <c r="S7978" s="4" t="str">
        <f t="shared" si="124"/>
        <v>2003</v>
      </c>
    </row>
    <row r="7979" spans="1:19" hidden="1" x14ac:dyDescent="0.35">
      <c r="A7979" t="s">
        <v>52854</v>
      </c>
      <c r="B7979" t="s">
        <v>52855</v>
      </c>
      <c r="C7979" t="s">
        <v>52859</v>
      </c>
      <c r="D7979" t="s">
        <v>52860</v>
      </c>
      <c r="E7979" t="s">
        <v>52861</v>
      </c>
      <c r="F7979" t="s">
        <v>52862</v>
      </c>
      <c r="I7979" t="s">
        <v>52863</v>
      </c>
      <c r="J7979" t="s">
        <v>52864</v>
      </c>
      <c r="M7979" t="s">
        <v>112297</v>
      </c>
      <c r="N7979" t="s">
        <v>124</v>
      </c>
      <c r="O7979" s="3" t="s">
        <v>52865</v>
      </c>
      <c r="P7979" t="s">
        <v>124</v>
      </c>
      <c r="Q7979" t="s">
        <v>124</v>
      </c>
      <c r="R7979" t="s">
        <v>52865</v>
      </c>
      <c r="S7979" s="4" t="str">
        <f t="shared" si="124"/>
        <v>2003</v>
      </c>
    </row>
    <row r="7980" spans="1:19" hidden="1" x14ac:dyDescent="0.35">
      <c r="A7980" t="s">
        <v>52861</v>
      </c>
      <c r="B7980" t="s">
        <v>52862</v>
      </c>
      <c r="C7980" t="s">
        <v>52866</v>
      </c>
      <c r="D7980" t="s">
        <v>52867</v>
      </c>
      <c r="E7980" t="s">
        <v>52868</v>
      </c>
      <c r="F7980" t="s">
        <v>52869</v>
      </c>
      <c r="I7980" t="s">
        <v>52870</v>
      </c>
      <c r="J7980" t="s">
        <v>52871</v>
      </c>
      <c r="M7980" t="s">
        <v>112297</v>
      </c>
      <c r="N7980" t="s">
        <v>124</v>
      </c>
      <c r="O7980" s="3" t="s">
        <v>52872</v>
      </c>
      <c r="P7980" t="s">
        <v>124</v>
      </c>
      <c r="Q7980" t="s">
        <v>124</v>
      </c>
      <c r="R7980" t="s">
        <v>52872</v>
      </c>
      <c r="S7980" s="4" t="str">
        <f t="shared" si="124"/>
        <v>2003</v>
      </c>
    </row>
    <row r="7981" spans="1:19" hidden="1" x14ac:dyDescent="0.35">
      <c r="A7981" t="s">
        <v>52868</v>
      </c>
      <c r="B7981" t="s">
        <v>52869</v>
      </c>
      <c r="C7981" t="s">
        <v>52873</v>
      </c>
      <c r="D7981" t="s">
        <v>52874</v>
      </c>
      <c r="E7981" t="s">
        <v>52875</v>
      </c>
      <c r="F7981" t="s">
        <v>52876</v>
      </c>
      <c r="I7981" t="s">
        <v>52877</v>
      </c>
      <c r="J7981" t="s">
        <v>28707</v>
      </c>
      <c r="M7981" t="s">
        <v>112298</v>
      </c>
      <c r="N7981" t="s">
        <v>28</v>
      </c>
      <c r="O7981" s="3" t="s">
        <v>52878</v>
      </c>
      <c r="P7981" t="s">
        <v>16314</v>
      </c>
      <c r="Q7981" t="s">
        <v>16314</v>
      </c>
      <c r="R7981" t="s">
        <v>52878</v>
      </c>
      <c r="S7981" s="4" t="str">
        <f t="shared" si="124"/>
        <v>2003</v>
      </c>
    </row>
    <row r="7982" spans="1:19" hidden="1" x14ac:dyDescent="0.35">
      <c r="A7982" t="s">
        <v>52875</v>
      </c>
      <c r="B7982" t="s">
        <v>52876</v>
      </c>
      <c r="C7982" t="s">
        <v>52879</v>
      </c>
      <c r="D7982" t="s">
        <v>52880</v>
      </c>
      <c r="E7982" t="s">
        <v>52881</v>
      </c>
      <c r="F7982" t="s">
        <v>52882</v>
      </c>
      <c r="I7982" t="s">
        <v>52883</v>
      </c>
      <c r="J7982" t="s">
        <v>52884</v>
      </c>
      <c r="M7982" t="s">
        <v>112297</v>
      </c>
      <c r="N7982" t="s">
        <v>124</v>
      </c>
      <c r="O7982" s="3" t="s">
        <v>52885</v>
      </c>
      <c r="P7982" t="s">
        <v>124</v>
      </c>
      <c r="Q7982" t="s">
        <v>124</v>
      </c>
      <c r="R7982" t="s">
        <v>52885</v>
      </c>
      <c r="S7982" s="4" t="str">
        <f t="shared" si="124"/>
        <v>2003</v>
      </c>
    </row>
    <row r="7983" spans="1:19" hidden="1" x14ac:dyDescent="0.35">
      <c r="A7983" t="s">
        <v>52881</v>
      </c>
      <c r="B7983" t="s">
        <v>52882</v>
      </c>
      <c r="C7983" t="s">
        <v>52886</v>
      </c>
      <c r="D7983" t="s">
        <v>52887</v>
      </c>
      <c r="E7983" t="s">
        <v>52888</v>
      </c>
      <c r="F7983" t="s">
        <v>52889</v>
      </c>
      <c r="I7983" t="s">
        <v>52890</v>
      </c>
      <c r="J7983" t="s">
        <v>52891</v>
      </c>
      <c r="M7983" t="s">
        <v>112315</v>
      </c>
      <c r="N7983" t="s">
        <v>16314</v>
      </c>
      <c r="O7983" s="3" t="s">
        <v>52892</v>
      </c>
      <c r="P7983" t="s">
        <v>16314</v>
      </c>
      <c r="Q7983" t="s">
        <v>16314</v>
      </c>
      <c r="R7983" t="s">
        <v>52892</v>
      </c>
      <c r="S7983" s="4" t="str">
        <f t="shared" si="124"/>
        <v>2003</v>
      </c>
    </row>
    <row r="7984" spans="1:19" hidden="1" x14ac:dyDescent="0.35">
      <c r="A7984" t="s">
        <v>52888</v>
      </c>
      <c r="B7984" t="s">
        <v>52889</v>
      </c>
      <c r="C7984" t="s">
        <v>52893</v>
      </c>
      <c r="D7984" t="s">
        <v>52894</v>
      </c>
      <c r="E7984" t="s">
        <v>52895</v>
      </c>
      <c r="F7984" t="s">
        <v>52896</v>
      </c>
      <c r="I7984" t="s">
        <v>52897</v>
      </c>
      <c r="J7984" t="s">
        <v>52898</v>
      </c>
      <c r="M7984" t="s">
        <v>112297</v>
      </c>
      <c r="N7984" t="s">
        <v>124</v>
      </c>
      <c r="O7984" s="3" t="s">
        <v>52899</v>
      </c>
      <c r="P7984" t="s">
        <v>124</v>
      </c>
      <c r="Q7984" t="s">
        <v>124</v>
      </c>
      <c r="R7984" t="s">
        <v>52899</v>
      </c>
      <c r="S7984" s="4" t="str">
        <f t="shared" si="124"/>
        <v>2003</v>
      </c>
    </row>
    <row r="7985" spans="1:19" hidden="1" x14ac:dyDescent="0.35">
      <c r="A7985" t="s">
        <v>52895</v>
      </c>
      <c r="B7985" t="s">
        <v>52896</v>
      </c>
      <c r="C7985" t="s">
        <v>52900</v>
      </c>
      <c r="D7985" t="s">
        <v>52901</v>
      </c>
      <c r="E7985" t="s">
        <v>52902</v>
      </c>
      <c r="F7985" t="s">
        <v>52903</v>
      </c>
      <c r="I7985" t="s">
        <v>52904</v>
      </c>
      <c r="J7985" t="s">
        <v>52905</v>
      </c>
      <c r="M7985" t="s">
        <v>112315</v>
      </c>
      <c r="N7985" t="s">
        <v>16314</v>
      </c>
      <c r="O7985" s="3" t="s">
        <v>52906</v>
      </c>
      <c r="P7985" t="s">
        <v>16314</v>
      </c>
      <c r="Q7985" t="s">
        <v>16314</v>
      </c>
      <c r="R7985" t="s">
        <v>52906</v>
      </c>
      <c r="S7985" s="4" t="str">
        <f t="shared" si="124"/>
        <v>2003</v>
      </c>
    </row>
    <row r="7986" spans="1:19" hidden="1" x14ac:dyDescent="0.35">
      <c r="A7986" t="s">
        <v>52902</v>
      </c>
      <c r="B7986" t="s">
        <v>52903</v>
      </c>
      <c r="C7986" t="s">
        <v>52907</v>
      </c>
      <c r="D7986" t="s">
        <v>52908</v>
      </c>
      <c r="E7986" t="s">
        <v>52909</v>
      </c>
      <c r="F7986" t="s">
        <v>52910</v>
      </c>
      <c r="I7986" t="s">
        <v>52911</v>
      </c>
      <c r="J7986" t="s">
        <v>52912</v>
      </c>
      <c r="M7986" t="s">
        <v>112298</v>
      </c>
      <c r="N7986" t="s">
        <v>28</v>
      </c>
      <c r="O7986" s="3" t="s">
        <v>52913</v>
      </c>
      <c r="P7986" t="s">
        <v>16314</v>
      </c>
      <c r="Q7986" t="s">
        <v>16314</v>
      </c>
      <c r="R7986" t="s">
        <v>52913</v>
      </c>
      <c r="S7986" s="4" t="str">
        <f t="shared" si="124"/>
        <v>2003</v>
      </c>
    </row>
    <row r="7987" spans="1:19" hidden="1" x14ac:dyDescent="0.35">
      <c r="A7987" t="s">
        <v>52909</v>
      </c>
      <c r="B7987" t="s">
        <v>52910</v>
      </c>
      <c r="C7987" t="s">
        <v>52914</v>
      </c>
      <c r="D7987" t="s">
        <v>52915</v>
      </c>
      <c r="E7987" t="s">
        <v>52916</v>
      </c>
      <c r="F7987" t="s">
        <v>52917</v>
      </c>
      <c r="I7987" t="s">
        <v>52918</v>
      </c>
      <c r="J7987" t="s">
        <v>52919</v>
      </c>
      <c r="M7987" t="s">
        <v>112315</v>
      </c>
      <c r="N7987" t="s">
        <v>159</v>
      </c>
      <c r="O7987" s="3" t="s">
        <v>52920</v>
      </c>
      <c r="P7987" t="s">
        <v>159</v>
      </c>
      <c r="Q7987" t="s">
        <v>159</v>
      </c>
      <c r="R7987" t="s">
        <v>52920</v>
      </c>
      <c r="S7987" s="4" t="str">
        <f t="shared" si="124"/>
        <v>2003</v>
      </c>
    </row>
    <row r="7988" spans="1:19" hidden="1" x14ac:dyDescent="0.35">
      <c r="A7988" t="s">
        <v>52916</v>
      </c>
      <c r="B7988" t="s">
        <v>52917</v>
      </c>
      <c r="C7988" t="s">
        <v>52921</v>
      </c>
      <c r="D7988" t="s">
        <v>52922</v>
      </c>
      <c r="E7988" t="s">
        <v>52923</v>
      </c>
      <c r="F7988" t="s">
        <v>52924</v>
      </c>
      <c r="I7988" t="s">
        <v>52925</v>
      </c>
      <c r="J7988" t="s">
        <v>52926</v>
      </c>
      <c r="M7988" t="s">
        <v>112315</v>
      </c>
      <c r="N7988" t="s">
        <v>159</v>
      </c>
      <c r="O7988" s="3" t="s">
        <v>52927</v>
      </c>
      <c r="P7988" t="s">
        <v>159</v>
      </c>
      <c r="Q7988" t="s">
        <v>159</v>
      </c>
      <c r="R7988" t="s">
        <v>52927</v>
      </c>
      <c r="S7988" s="4" t="str">
        <f t="shared" si="124"/>
        <v>2003</v>
      </c>
    </row>
    <row r="7989" spans="1:19" hidden="1" x14ac:dyDescent="0.35">
      <c r="A7989" t="s">
        <v>52923</v>
      </c>
      <c r="B7989" t="s">
        <v>52924</v>
      </c>
      <c r="C7989" t="s">
        <v>52928</v>
      </c>
      <c r="D7989" t="s">
        <v>52929</v>
      </c>
      <c r="E7989" t="s">
        <v>52930</v>
      </c>
      <c r="F7989" t="s">
        <v>52931</v>
      </c>
      <c r="I7989" t="s">
        <v>52932</v>
      </c>
      <c r="J7989" t="s">
        <v>52933</v>
      </c>
      <c r="M7989" t="s">
        <v>112315</v>
      </c>
      <c r="N7989" t="s">
        <v>159</v>
      </c>
      <c r="O7989" s="3" t="s">
        <v>52934</v>
      </c>
      <c r="P7989" t="s">
        <v>159</v>
      </c>
      <c r="Q7989" t="s">
        <v>159</v>
      </c>
      <c r="R7989" t="s">
        <v>52934</v>
      </c>
      <c r="S7989" s="4" t="str">
        <f t="shared" si="124"/>
        <v>2003</v>
      </c>
    </row>
    <row r="7990" spans="1:19" hidden="1" x14ac:dyDescent="0.35">
      <c r="A7990" t="s">
        <v>52930</v>
      </c>
      <c r="B7990" t="s">
        <v>52931</v>
      </c>
      <c r="C7990" t="s">
        <v>52935</v>
      </c>
      <c r="D7990" t="s">
        <v>52936</v>
      </c>
      <c r="E7990" s="1" t="s">
        <v>52937</v>
      </c>
      <c r="F7990" s="1" t="s">
        <v>52938</v>
      </c>
      <c r="I7990" t="s">
        <v>52939</v>
      </c>
      <c r="J7990" t="s">
        <v>52940</v>
      </c>
      <c r="M7990" t="s">
        <v>112315</v>
      </c>
      <c r="N7990" t="s">
        <v>159</v>
      </c>
      <c r="O7990" s="3" t="s">
        <v>52941</v>
      </c>
      <c r="P7990" t="s">
        <v>159</v>
      </c>
      <c r="Q7990" t="s">
        <v>159</v>
      </c>
      <c r="R7990" t="s">
        <v>52941</v>
      </c>
      <c r="S7990" s="4" t="str">
        <f t="shared" si="124"/>
        <v>2003</v>
      </c>
    </row>
    <row r="7991" spans="1:19" hidden="1" x14ac:dyDescent="0.35">
      <c r="A7991" s="1" t="s">
        <v>52937</v>
      </c>
      <c r="B7991" s="1" t="s">
        <v>52938</v>
      </c>
      <c r="C7991" t="s">
        <v>52942</v>
      </c>
      <c r="D7991" t="s">
        <v>52943</v>
      </c>
      <c r="E7991" t="s">
        <v>52944</v>
      </c>
      <c r="F7991" t="s">
        <v>52945</v>
      </c>
      <c r="I7991" t="s">
        <v>52946</v>
      </c>
      <c r="J7991" t="s">
        <v>52947</v>
      </c>
      <c r="M7991" t="s">
        <v>112315</v>
      </c>
      <c r="N7991" t="s">
        <v>159</v>
      </c>
      <c r="O7991" s="3" t="s">
        <v>52948</v>
      </c>
      <c r="P7991" t="s">
        <v>159</v>
      </c>
      <c r="Q7991" t="s">
        <v>159</v>
      </c>
      <c r="R7991" t="s">
        <v>52948</v>
      </c>
      <c r="S7991" s="4" t="str">
        <f t="shared" si="124"/>
        <v>2003</v>
      </c>
    </row>
    <row r="7992" spans="1:19" hidden="1" x14ac:dyDescent="0.35">
      <c r="A7992" t="s">
        <v>52944</v>
      </c>
      <c r="B7992" t="s">
        <v>52945</v>
      </c>
      <c r="C7992" t="s">
        <v>52949</v>
      </c>
      <c r="D7992" t="s">
        <v>52950</v>
      </c>
      <c r="E7992" t="s">
        <v>52951</v>
      </c>
      <c r="F7992" t="s">
        <v>52952</v>
      </c>
      <c r="I7992" t="s">
        <v>52953</v>
      </c>
      <c r="J7992" t="s">
        <v>52954</v>
      </c>
      <c r="M7992" t="s">
        <v>112315</v>
      </c>
      <c r="N7992" t="s">
        <v>159</v>
      </c>
      <c r="O7992" s="3" t="s">
        <v>52955</v>
      </c>
      <c r="P7992" t="s">
        <v>159</v>
      </c>
      <c r="Q7992" t="s">
        <v>159</v>
      </c>
      <c r="R7992" t="s">
        <v>52955</v>
      </c>
      <c r="S7992" s="4" t="str">
        <f t="shared" si="124"/>
        <v>2003</v>
      </c>
    </row>
    <row r="7993" spans="1:19" hidden="1" x14ac:dyDescent="0.35">
      <c r="A7993" t="s">
        <v>52951</v>
      </c>
      <c r="B7993" t="s">
        <v>52952</v>
      </c>
      <c r="C7993" s="1" t="s">
        <v>52956</v>
      </c>
      <c r="D7993" s="1" t="s">
        <v>52957</v>
      </c>
      <c r="E7993" t="s">
        <v>52958</v>
      </c>
      <c r="F7993" t="s">
        <v>52959</v>
      </c>
      <c r="I7993" t="s">
        <v>8400</v>
      </c>
      <c r="J7993" t="s">
        <v>7113</v>
      </c>
      <c r="M7993" t="s">
        <v>112297</v>
      </c>
      <c r="N7993" t="s">
        <v>124</v>
      </c>
      <c r="O7993" s="3" t="s">
        <v>52960</v>
      </c>
      <c r="P7993" t="s">
        <v>124</v>
      </c>
      <c r="Q7993" t="s">
        <v>124</v>
      </c>
      <c r="R7993" t="s">
        <v>52960</v>
      </c>
      <c r="S7993" s="4" t="str">
        <f t="shared" si="124"/>
        <v>2003</v>
      </c>
    </row>
    <row r="7994" spans="1:19" hidden="1" x14ac:dyDescent="0.35">
      <c r="A7994" t="s">
        <v>52958</v>
      </c>
      <c r="B7994" t="s">
        <v>52959</v>
      </c>
      <c r="C7994" t="s">
        <v>52961</v>
      </c>
      <c r="D7994" t="s">
        <v>52962</v>
      </c>
      <c r="E7994" t="s">
        <v>52963</v>
      </c>
      <c r="F7994" t="s">
        <v>52964</v>
      </c>
      <c r="I7994" t="s">
        <v>52965</v>
      </c>
      <c r="J7994" t="s">
        <v>52966</v>
      </c>
      <c r="M7994" t="s">
        <v>112297</v>
      </c>
      <c r="N7994" t="s">
        <v>124</v>
      </c>
      <c r="O7994" s="3" t="s">
        <v>52967</v>
      </c>
      <c r="P7994" t="s">
        <v>124</v>
      </c>
      <c r="Q7994" t="s">
        <v>124</v>
      </c>
      <c r="R7994" t="s">
        <v>52967</v>
      </c>
      <c r="S7994" s="4" t="str">
        <f t="shared" si="124"/>
        <v>2003</v>
      </c>
    </row>
    <row r="7995" spans="1:19" hidden="1" x14ac:dyDescent="0.35">
      <c r="A7995" t="s">
        <v>52963</v>
      </c>
      <c r="B7995" t="s">
        <v>52964</v>
      </c>
      <c r="C7995" t="s">
        <v>52968</v>
      </c>
      <c r="D7995" t="s">
        <v>52969</v>
      </c>
      <c r="E7995" t="s">
        <v>52970</v>
      </c>
      <c r="F7995" t="s">
        <v>52971</v>
      </c>
      <c r="I7995" t="s">
        <v>52972</v>
      </c>
      <c r="J7995" t="s">
        <v>52973</v>
      </c>
      <c r="M7995" t="s">
        <v>112307</v>
      </c>
      <c r="N7995" t="s">
        <v>49299</v>
      </c>
      <c r="O7995" s="3" t="s">
        <v>52974</v>
      </c>
      <c r="P7995" t="s">
        <v>49299</v>
      </c>
      <c r="Q7995" t="s">
        <v>49299</v>
      </c>
      <c r="R7995" t="s">
        <v>52974</v>
      </c>
      <c r="S7995" s="4" t="str">
        <f t="shared" si="124"/>
        <v>2003</v>
      </c>
    </row>
    <row r="7996" spans="1:19" hidden="1" x14ac:dyDescent="0.35">
      <c r="A7996" t="s">
        <v>52970</v>
      </c>
      <c r="B7996" t="s">
        <v>52971</v>
      </c>
      <c r="C7996" t="s">
        <v>52975</v>
      </c>
      <c r="D7996" t="s">
        <v>52976</v>
      </c>
      <c r="E7996" t="s">
        <v>52977</v>
      </c>
      <c r="F7996" t="s">
        <v>52978</v>
      </c>
      <c r="I7996" t="s">
        <v>52979</v>
      </c>
      <c r="J7996" t="s">
        <v>52980</v>
      </c>
      <c r="M7996" t="s">
        <v>112307</v>
      </c>
      <c r="N7996" t="s">
        <v>49299</v>
      </c>
      <c r="O7996" s="3" t="s">
        <v>52981</v>
      </c>
      <c r="P7996" t="s">
        <v>49299</v>
      </c>
      <c r="Q7996" t="s">
        <v>49299</v>
      </c>
      <c r="R7996" t="s">
        <v>52981</v>
      </c>
      <c r="S7996" s="4" t="str">
        <f t="shared" si="124"/>
        <v>2003</v>
      </c>
    </row>
    <row r="7997" spans="1:19" hidden="1" x14ac:dyDescent="0.35">
      <c r="A7997" t="s">
        <v>52977</v>
      </c>
      <c r="B7997" t="s">
        <v>52978</v>
      </c>
      <c r="C7997" t="s">
        <v>52982</v>
      </c>
      <c r="D7997" t="s">
        <v>52983</v>
      </c>
      <c r="E7997" t="s">
        <v>52984</v>
      </c>
      <c r="F7997" t="s">
        <v>52985</v>
      </c>
      <c r="I7997" t="s">
        <v>52986</v>
      </c>
      <c r="J7997" t="s">
        <v>52987</v>
      </c>
      <c r="M7997" t="s">
        <v>112307</v>
      </c>
      <c r="N7997" t="s">
        <v>49299</v>
      </c>
      <c r="O7997" s="3" t="s">
        <v>52988</v>
      </c>
      <c r="P7997" t="s">
        <v>49299</v>
      </c>
      <c r="Q7997" t="s">
        <v>49299</v>
      </c>
      <c r="R7997" t="s">
        <v>52988</v>
      </c>
      <c r="S7997" s="4" t="str">
        <f t="shared" si="124"/>
        <v>2003</v>
      </c>
    </row>
    <row r="7998" spans="1:19" hidden="1" x14ac:dyDescent="0.35">
      <c r="A7998" t="s">
        <v>52984</v>
      </c>
      <c r="B7998" t="s">
        <v>52985</v>
      </c>
      <c r="C7998" t="s">
        <v>52989</v>
      </c>
      <c r="D7998" t="s">
        <v>52990</v>
      </c>
      <c r="E7998" t="s">
        <v>52991</v>
      </c>
      <c r="F7998" t="s">
        <v>52992</v>
      </c>
      <c r="I7998" t="s">
        <v>52993</v>
      </c>
      <c r="J7998" t="s">
        <v>52994</v>
      </c>
      <c r="M7998" t="s">
        <v>112298</v>
      </c>
      <c r="N7998" t="s">
        <v>28</v>
      </c>
      <c r="O7998" s="3" t="s">
        <v>52995</v>
      </c>
      <c r="P7998" t="s">
        <v>16314</v>
      </c>
      <c r="Q7998" t="s">
        <v>16314</v>
      </c>
      <c r="R7998" t="s">
        <v>52995</v>
      </c>
      <c r="S7998" s="4" t="str">
        <f t="shared" si="124"/>
        <v>2003</v>
      </c>
    </row>
    <row r="7999" spans="1:19" hidden="1" x14ac:dyDescent="0.35">
      <c r="A7999" t="s">
        <v>52991</v>
      </c>
      <c r="B7999" t="s">
        <v>52992</v>
      </c>
      <c r="C7999" t="s">
        <v>52996</v>
      </c>
      <c r="D7999" t="s">
        <v>52997</v>
      </c>
      <c r="E7999" t="s">
        <v>52998</v>
      </c>
      <c r="F7999" t="s">
        <v>52999</v>
      </c>
      <c r="I7999" t="s">
        <v>53000</v>
      </c>
      <c r="J7999" t="s">
        <v>53001</v>
      </c>
      <c r="M7999" t="s">
        <v>112298</v>
      </c>
      <c r="N7999" t="s">
        <v>28</v>
      </c>
      <c r="O7999" s="3" t="s">
        <v>53002</v>
      </c>
      <c r="P7999" t="s">
        <v>16314</v>
      </c>
      <c r="Q7999" t="s">
        <v>16314</v>
      </c>
      <c r="R7999" t="s">
        <v>53002</v>
      </c>
      <c r="S7999" s="4" t="str">
        <f t="shared" si="124"/>
        <v>2003</v>
      </c>
    </row>
    <row r="8000" spans="1:19" hidden="1" x14ac:dyDescent="0.35">
      <c r="A8000" t="s">
        <v>52998</v>
      </c>
      <c r="B8000" t="s">
        <v>52999</v>
      </c>
      <c r="C8000" t="s">
        <v>53003</v>
      </c>
      <c r="D8000" t="s">
        <v>53004</v>
      </c>
      <c r="E8000" t="s">
        <v>53005</v>
      </c>
      <c r="F8000" t="s">
        <v>53006</v>
      </c>
      <c r="I8000" t="s">
        <v>53007</v>
      </c>
      <c r="J8000" t="s">
        <v>53008</v>
      </c>
      <c r="M8000" t="s">
        <v>112307</v>
      </c>
      <c r="N8000" t="s">
        <v>49299</v>
      </c>
      <c r="O8000" s="3" t="s">
        <v>53009</v>
      </c>
      <c r="P8000" t="s">
        <v>49299</v>
      </c>
      <c r="Q8000" t="s">
        <v>49299</v>
      </c>
      <c r="R8000" t="s">
        <v>53009</v>
      </c>
      <c r="S8000" s="4" t="str">
        <f t="shared" si="124"/>
        <v>2003</v>
      </c>
    </row>
    <row r="8001" spans="1:19" hidden="1" x14ac:dyDescent="0.35">
      <c r="A8001" t="s">
        <v>53005</v>
      </c>
      <c r="B8001" t="s">
        <v>53006</v>
      </c>
      <c r="C8001" t="s">
        <v>53010</v>
      </c>
      <c r="D8001" t="s">
        <v>53011</v>
      </c>
      <c r="E8001" t="s">
        <v>53012</v>
      </c>
      <c r="F8001" t="s">
        <v>53013</v>
      </c>
      <c r="I8001" t="s">
        <v>53014</v>
      </c>
      <c r="J8001" t="s">
        <v>53015</v>
      </c>
      <c r="M8001" t="s">
        <v>112307</v>
      </c>
      <c r="N8001" t="s">
        <v>49299</v>
      </c>
      <c r="O8001" s="3" t="s">
        <v>53016</v>
      </c>
      <c r="P8001" t="s">
        <v>49299</v>
      </c>
      <c r="Q8001" t="s">
        <v>49299</v>
      </c>
      <c r="R8001" t="s">
        <v>53016</v>
      </c>
      <c r="S8001" s="4" t="str">
        <f t="shared" si="124"/>
        <v>2003</v>
      </c>
    </row>
    <row r="8002" spans="1:19" hidden="1" x14ac:dyDescent="0.35">
      <c r="A8002" t="s">
        <v>53012</v>
      </c>
      <c r="B8002" t="s">
        <v>53013</v>
      </c>
      <c r="C8002" t="s">
        <v>53017</v>
      </c>
      <c r="D8002" t="s">
        <v>53018</v>
      </c>
      <c r="E8002" t="s">
        <v>53019</v>
      </c>
      <c r="F8002" t="s">
        <v>53020</v>
      </c>
      <c r="I8002" t="s">
        <v>53021</v>
      </c>
      <c r="J8002" t="s">
        <v>53022</v>
      </c>
      <c r="M8002" t="s">
        <v>112307</v>
      </c>
      <c r="N8002" t="s">
        <v>49299</v>
      </c>
      <c r="O8002" s="3" t="s">
        <v>53023</v>
      </c>
      <c r="P8002" t="s">
        <v>49299</v>
      </c>
      <c r="Q8002" t="s">
        <v>49299</v>
      </c>
      <c r="R8002" t="s">
        <v>53023</v>
      </c>
      <c r="S8002" s="4" t="str">
        <f t="shared" si="124"/>
        <v>2003</v>
      </c>
    </row>
    <row r="8003" spans="1:19" hidden="1" x14ac:dyDescent="0.35">
      <c r="A8003" t="s">
        <v>53019</v>
      </c>
      <c r="B8003" t="s">
        <v>53020</v>
      </c>
      <c r="C8003" t="s">
        <v>53024</v>
      </c>
      <c r="D8003" t="s">
        <v>53025</v>
      </c>
      <c r="E8003" t="s">
        <v>53026</v>
      </c>
      <c r="F8003" t="s">
        <v>53027</v>
      </c>
      <c r="I8003" t="s">
        <v>53028</v>
      </c>
      <c r="J8003" t="s">
        <v>53029</v>
      </c>
      <c r="M8003" t="s">
        <v>112307</v>
      </c>
      <c r="N8003" t="s">
        <v>49299</v>
      </c>
      <c r="O8003" s="3" t="s">
        <v>53030</v>
      </c>
      <c r="P8003" t="s">
        <v>49299</v>
      </c>
      <c r="Q8003" t="s">
        <v>49299</v>
      </c>
      <c r="R8003" t="s">
        <v>53030</v>
      </c>
      <c r="S8003" s="4" t="str">
        <f t="shared" ref="S8003:S8066" si="125">LEFT(RIGHT(R8003,19),4)</f>
        <v>2003</v>
      </c>
    </row>
    <row r="8004" spans="1:19" hidden="1" x14ac:dyDescent="0.35">
      <c r="A8004" t="s">
        <v>53026</v>
      </c>
      <c r="B8004" t="s">
        <v>53027</v>
      </c>
      <c r="C8004" t="s">
        <v>53031</v>
      </c>
      <c r="D8004" t="s">
        <v>53032</v>
      </c>
      <c r="E8004" t="s">
        <v>53033</v>
      </c>
      <c r="F8004" t="s">
        <v>53034</v>
      </c>
      <c r="I8004" t="s">
        <v>53035</v>
      </c>
      <c r="J8004" t="s">
        <v>53036</v>
      </c>
      <c r="M8004" t="s">
        <v>112307</v>
      </c>
      <c r="N8004" t="s">
        <v>49299</v>
      </c>
      <c r="O8004" s="3" t="s">
        <v>53037</v>
      </c>
      <c r="P8004" t="s">
        <v>49299</v>
      </c>
      <c r="Q8004" t="s">
        <v>49299</v>
      </c>
      <c r="R8004" t="s">
        <v>53037</v>
      </c>
      <c r="S8004" s="4" t="str">
        <f t="shared" si="125"/>
        <v>2003</v>
      </c>
    </row>
    <row r="8005" spans="1:19" hidden="1" x14ac:dyDescent="0.35">
      <c r="A8005" t="s">
        <v>53033</v>
      </c>
      <c r="B8005" t="s">
        <v>53034</v>
      </c>
      <c r="C8005" t="s">
        <v>53038</v>
      </c>
      <c r="D8005" t="s">
        <v>53039</v>
      </c>
      <c r="E8005" t="s">
        <v>53040</v>
      </c>
      <c r="F8005" t="s">
        <v>53041</v>
      </c>
      <c r="I8005" t="s">
        <v>53042</v>
      </c>
      <c r="J8005" t="s">
        <v>53043</v>
      </c>
      <c r="M8005" t="s">
        <v>112307</v>
      </c>
      <c r="N8005" t="s">
        <v>49299</v>
      </c>
      <c r="O8005" s="3" t="s">
        <v>53044</v>
      </c>
      <c r="P8005" t="s">
        <v>49299</v>
      </c>
      <c r="Q8005" t="s">
        <v>49299</v>
      </c>
      <c r="R8005" t="s">
        <v>53044</v>
      </c>
      <c r="S8005" s="4" t="str">
        <f t="shared" si="125"/>
        <v>2003</v>
      </c>
    </row>
    <row r="8006" spans="1:19" hidden="1" x14ac:dyDescent="0.35">
      <c r="A8006" t="s">
        <v>53040</v>
      </c>
      <c r="B8006" t="s">
        <v>53041</v>
      </c>
      <c r="C8006" t="s">
        <v>53045</v>
      </c>
      <c r="D8006" t="s">
        <v>53046</v>
      </c>
      <c r="E8006" t="s">
        <v>53047</v>
      </c>
      <c r="F8006" t="s">
        <v>53048</v>
      </c>
      <c r="I8006" t="s">
        <v>2301</v>
      </c>
      <c r="J8006" t="s">
        <v>2302</v>
      </c>
      <c r="M8006" t="s">
        <v>112307</v>
      </c>
      <c r="N8006" t="s">
        <v>49299</v>
      </c>
      <c r="O8006" s="3" t="s">
        <v>53049</v>
      </c>
      <c r="P8006" t="s">
        <v>49299</v>
      </c>
      <c r="Q8006" t="s">
        <v>49299</v>
      </c>
      <c r="R8006" t="s">
        <v>53049</v>
      </c>
      <c r="S8006" s="4" t="str">
        <f t="shared" si="125"/>
        <v>2003</v>
      </c>
    </row>
    <row r="8007" spans="1:19" hidden="1" x14ac:dyDescent="0.35">
      <c r="A8007" t="s">
        <v>53047</v>
      </c>
      <c r="B8007" t="s">
        <v>53048</v>
      </c>
      <c r="C8007" t="s">
        <v>53050</v>
      </c>
      <c r="D8007" t="s">
        <v>53051</v>
      </c>
      <c r="E8007" t="s">
        <v>53052</v>
      </c>
      <c r="F8007" t="s">
        <v>53053</v>
      </c>
      <c r="I8007" t="s">
        <v>53054</v>
      </c>
      <c r="J8007" t="s">
        <v>53055</v>
      </c>
      <c r="M8007" t="s">
        <v>112307</v>
      </c>
      <c r="N8007" t="s">
        <v>49299</v>
      </c>
      <c r="O8007" s="3" t="s">
        <v>53056</v>
      </c>
      <c r="P8007" t="s">
        <v>49299</v>
      </c>
      <c r="Q8007" t="s">
        <v>49299</v>
      </c>
      <c r="R8007" t="s">
        <v>53056</v>
      </c>
      <c r="S8007" s="4" t="str">
        <f t="shared" si="125"/>
        <v>2003</v>
      </c>
    </row>
    <row r="8008" spans="1:19" ht="290" hidden="1" x14ac:dyDescent="0.35">
      <c r="A8008" t="s">
        <v>53052</v>
      </c>
      <c r="B8008" t="s">
        <v>53053</v>
      </c>
      <c r="C8008" t="s">
        <v>53057</v>
      </c>
      <c r="D8008" t="s">
        <v>53058</v>
      </c>
      <c r="E8008" t="s">
        <v>53059</v>
      </c>
      <c r="F8008" t="s">
        <v>53060</v>
      </c>
      <c r="I8008" t="s">
        <v>53061</v>
      </c>
      <c r="J8008" t="s">
        <v>53062</v>
      </c>
      <c r="K8008" s="2" t="s">
        <v>53063</v>
      </c>
      <c r="M8008" t="s">
        <v>112307</v>
      </c>
      <c r="N8008" t="s">
        <v>49299</v>
      </c>
      <c r="O8008" s="3" t="s">
        <v>53064</v>
      </c>
      <c r="P8008" t="s">
        <v>49299</v>
      </c>
      <c r="Q8008" t="s">
        <v>49299</v>
      </c>
      <c r="R8008" t="s">
        <v>53064</v>
      </c>
      <c r="S8008" s="4" t="str">
        <f t="shared" si="125"/>
        <v>2003</v>
      </c>
    </row>
    <row r="8009" spans="1:19" hidden="1" x14ac:dyDescent="0.35">
      <c r="A8009" t="s">
        <v>53059</v>
      </c>
      <c r="B8009" t="s">
        <v>53060</v>
      </c>
      <c r="C8009" t="s">
        <v>53065</v>
      </c>
      <c r="D8009" t="s">
        <v>53066</v>
      </c>
      <c r="E8009" t="s">
        <v>53067</v>
      </c>
      <c r="F8009" t="s">
        <v>53068</v>
      </c>
      <c r="I8009" t="s">
        <v>20478</v>
      </c>
      <c r="J8009" t="s">
        <v>1029</v>
      </c>
      <c r="M8009" t="s">
        <v>112297</v>
      </c>
      <c r="N8009" t="s">
        <v>124</v>
      </c>
      <c r="O8009" s="3" t="s">
        <v>53069</v>
      </c>
      <c r="P8009" t="s">
        <v>124</v>
      </c>
      <c r="Q8009" t="s">
        <v>124</v>
      </c>
      <c r="R8009" t="s">
        <v>53069</v>
      </c>
      <c r="S8009" s="4" t="str">
        <f t="shared" si="125"/>
        <v>2003</v>
      </c>
    </row>
    <row r="8010" spans="1:19" hidden="1" x14ac:dyDescent="0.35">
      <c r="A8010" t="s">
        <v>53067</v>
      </c>
      <c r="B8010" t="s">
        <v>53068</v>
      </c>
      <c r="C8010" t="s">
        <v>53070</v>
      </c>
      <c r="D8010" t="s">
        <v>53071</v>
      </c>
      <c r="E8010" t="s">
        <v>53072</v>
      </c>
      <c r="F8010" t="s">
        <v>53073</v>
      </c>
      <c r="I8010" t="s">
        <v>53074</v>
      </c>
      <c r="J8010" t="s">
        <v>53075</v>
      </c>
      <c r="M8010" t="s">
        <v>112307</v>
      </c>
      <c r="N8010" t="s">
        <v>49299</v>
      </c>
      <c r="O8010" s="3" t="s">
        <v>53076</v>
      </c>
      <c r="P8010" t="s">
        <v>49299</v>
      </c>
      <c r="Q8010" t="s">
        <v>49299</v>
      </c>
      <c r="R8010" t="s">
        <v>53076</v>
      </c>
      <c r="S8010" s="4" t="str">
        <f t="shared" si="125"/>
        <v>2003</v>
      </c>
    </row>
    <row r="8011" spans="1:19" hidden="1" x14ac:dyDescent="0.35">
      <c r="A8011" t="s">
        <v>53072</v>
      </c>
      <c r="B8011" t="s">
        <v>53073</v>
      </c>
      <c r="C8011" t="s">
        <v>53077</v>
      </c>
      <c r="D8011" t="s">
        <v>53078</v>
      </c>
      <c r="E8011" t="s">
        <v>53079</v>
      </c>
      <c r="F8011" t="s">
        <v>53080</v>
      </c>
      <c r="I8011" t="s">
        <v>53081</v>
      </c>
      <c r="J8011" t="s">
        <v>53082</v>
      </c>
      <c r="M8011" t="s">
        <v>112307</v>
      </c>
      <c r="N8011" t="s">
        <v>49299</v>
      </c>
      <c r="O8011" s="3" t="s">
        <v>53083</v>
      </c>
      <c r="P8011" t="s">
        <v>49299</v>
      </c>
      <c r="Q8011" t="s">
        <v>49299</v>
      </c>
      <c r="R8011" t="s">
        <v>53083</v>
      </c>
      <c r="S8011" s="4" t="str">
        <f t="shared" si="125"/>
        <v>2003</v>
      </c>
    </row>
    <row r="8012" spans="1:19" hidden="1" x14ac:dyDescent="0.35">
      <c r="A8012" t="s">
        <v>53079</v>
      </c>
      <c r="B8012" t="s">
        <v>53080</v>
      </c>
      <c r="C8012" t="s">
        <v>53084</v>
      </c>
      <c r="D8012" t="s">
        <v>53085</v>
      </c>
      <c r="E8012" t="s">
        <v>53086</v>
      </c>
      <c r="F8012" t="s">
        <v>53087</v>
      </c>
      <c r="I8012" t="s">
        <v>53088</v>
      </c>
      <c r="J8012" t="s">
        <v>53089</v>
      </c>
      <c r="M8012" t="s">
        <v>112307</v>
      </c>
      <c r="N8012" t="s">
        <v>49299</v>
      </c>
      <c r="O8012" s="3" t="s">
        <v>53090</v>
      </c>
      <c r="P8012" t="s">
        <v>49299</v>
      </c>
      <c r="Q8012" t="s">
        <v>49299</v>
      </c>
      <c r="R8012" t="s">
        <v>53090</v>
      </c>
      <c r="S8012" s="4" t="str">
        <f t="shared" si="125"/>
        <v>2003</v>
      </c>
    </row>
    <row r="8013" spans="1:19" hidden="1" x14ac:dyDescent="0.35">
      <c r="A8013" t="s">
        <v>53086</v>
      </c>
      <c r="B8013" t="s">
        <v>53087</v>
      </c>
      <c r="C8013" t="s">
        <v>53091</v>
      </c>
      <c r="D8013" t="s">
        <v>53092</v>
      </c>
      <c r="E8013" t="s">
        <v>53093</v>
      </c>
      <c r="F8013" t="s">
        <v>53094</v>
      </c>
      <c r="I8013" t="s">
        <v>53095</v>
      </c>
      <c r="J8013" t="s">
        <v>53096</v>
      </c>
      <c r="M8013" t="s">
        <v>112307</v>
      </c>
      <c r="N8013" t="s">
        <v>49299</v>
      </c>
      <c r="O8013" s="3" t="s">
        <v>53097</v>
      </c>
      <c r="P8013" t="s">
        <v>49299</v>
      </c>
      <c r="Q8013" t="s">
        <v>49299</v>
      </c>
      <c r="R8013" t="s">
        <v>53097</v>
      </c>
      <c r="S8013" s="4" t="str">
        <f t="shared" si="125"/>
        <v>2003</v>
      </c>
    </row>
    <row r="8014" spans="1:19" hidden="1" x14ac:dyDescent="0.35">
      <c r="A8014" t="s">
        <v>53093</v>
      </c>
      <c r="B8014" t="s">
        <v>53094</v>
      </c>
      <c r="C8014" t="s">
        <v>53098</v>
      </c>
      <c r="D8014" t="s">
        <v>53099</v>
      </c>
      <c r="E8014" t="s">
        <v>53100</v>
      </c>
      <c r="F8014" t="s">
        <v>53101</v>
      </c>
      <c r="I8014" t="s">
        <v>53102</v>
      </c>
      <c r="J8014" t="s">
        <v>53103</v>
      </c>
      <c r="M8014" t="s">
        <v>112297</v>
      </c>
      <c r="N8014" t="s">
        <v>124</v>
      </c>
      <c r="O8014" s="3" t="s">
        <v>53104</v>
      </c>
      <c r="P8014" t="s">
        <v>124</v>
      </c>
      <c r="Q8014" t="s">
        <v>124</v>
      </c>
      <c r="R8014" t="s">
        <v>53104</v>
      </c>
      <c r="S8014" s="4" t="str">
        <f t="shared" si="125"/>
        <v>2003</v>
      </c>
    </row>
    <row r="8015" spans="1:19" hidden="1" x14ac:dyDescent="0.35">
      <c r="A8015" t="s">
        <v>53100</v>
      </c>
      <c r="B8015" t="s">
        <v>53101</v>
      </c>
      <c r="C8015" s="1" t="s">
        <v>53105</v>
      </c>
      <c r="D8015" s="1" t="s">
        <v>53106</v>
      </c>
      <c r="E8015" t="s">
        <v>53107</v>
      </c>
      <c r="F8015" t="s">
        <v>53108</v>
      </c>
      <c r="I8015" t="s">
        <v>53109</v>
      </c>
      <c r="J8015" t="s">
        <v>53110</v>
      </c>
      <c r="M8015" t="s">
        <v>112297</v>
      </c>
      <c r="N8015" t="s">
        <v>124</v>
      </c>
      <c r="O8015" s="3" t="s">
        <v>53111</v>
      </c>
      <c r="P8015" t="s">
        <v>124</v>
      </c>
      <c r="Q8015" t="s">
        <v>124</v>
      </c>
      <c r="R8015" t="s">
        <v>53111</v>
      </c>
      <c r="S8015" s="4" t="str">
        <f t="shared" si="125"/>
        <v>2003</v>
      </c>
    </row>
    <row r="8016" spans="1:19" hidden="1" x14ac:dyDescent="0.35">
      <c r="A8016" t="s">
        <v>53107</v>
      </c>
      <c r="B8016" t="s">
        <v>53108</v>
      </c>
      <c r="C8016" t="s">
        <v>53112</v>
      </c>
      <c r="D8016" t="s">
        <v>53113</v>
      </c>
      <c r="E8016" t="s">
        <v>53114</v>
      </c>
      <c r="F8016" t="s">
        <v>53115</v>
      </c>
      <c r="I8016" t="s">
        <v>53116</v>
      </c>
      <c r="J8016" t="s">
        <v>53117</v>
      </c>
      <c r="M8016" t="s">
        <v>112297</v>
      </c>
      <c r="N8016" t="s">
        <v>124</v>
      </c>
      <c r="O8016" s="3" t="s">
        <v>53118</v>
      </c>
      <c r="P8016" t="s">
        <v>124</v>
      </c>
      <c r="Q8016" t="s">
        <v>124</v>
      </c>
      <c r="R8016" t="s">
        <v>53118</v>
      </c>
      <c r="S8016" s="4" t="str">
        <f t="shared" si="125"/>
        <v>2003</v>
      </c>
    </row>
    <row r="8017" spans="1:19" hidden="1" x14ac:dyDescent="0.35">
      <c r="A8017" t="s">
        <v>53114</v>
      </c>
      <c r="B8017" t="s">
        <v>53115</v>
      </c>
      <c r="C8017" t="s">
        <v>53119</v>
      </c>
      <c r="D8017" t="s">
        <v>53120</v>
      </c>
      <c r="E8017" t="s">
        <v>53121</v>
      </c>
      <c r="F8017" t="s">
        <v>53122</v>
      </c>
      <c r="I8017" t="s">
        <v>53123</v>
      </c>
      <c r="J8017" t="s">
        <v>53124</v>
      </c>
      <c r="M8017" t="s">
        <v>112299</v>
      </c>
      <c r="N8017" t="s">
        <v>247</v>
      </c>
      <c r="O8017" s="3" t="s">
        <v>53125</v>
      </c>
      <c r="P8017" t="s">
        <v>247</v>
      </c>
      <c r="Q8017" t="s">
        <v>247</v>
      </c>
      <c r="R8017" t="s">
        <v>53125</v>
      </c>
      <c r="S8017" s="4" t="str">
        <f t="shared" si="125"/>
        <v>2003</v>
      </c>
    </row>
    <row r="8018" spans="1:19" hidden="1" x14ac:dyDescent="0.35">
      <c r="A8018" t="s">
        <v>53121</v>
      </c>
      <c r="B8018" t="s">
        <v>53122</v>
      </c>
      <c r="C8018" t="s">
        <v>53126</v>
      </c>
      <c r="D8018" t="s">
        <v>53127</v>
      </c>
      <c r="E8018" t="s">
        <v>53128</v>
      </c>
      <c r="F8018" t="s">
        <v>53129</v>
      </c>
      <c r="I8018" t="s">
        <v>53130</v>
      </c>
      <c r="J8018" t="s">
        <v>53131</v>
      </c>
      <c r="M8018" t="s">
        <v>112297</v>
      </c>
      <c r="N8018" t="s">
        <v>124</v>
      </c>
      <c r="O8018" s="3" t="s">
        <v>53132</v>
      </c>
      <c r="P8018" t="s">
        <v>124</v>
      </c>
      <c r="Q8018" t="s">
        <v>124</v>
      </c>
      <c r="R8018" t="s">
        <v>53132</v>
      </c>
      <c r="S8018" s="4" t="str">
        <f t="shared" si="125"/>
        <v>2003</v>
      </c>
    </row>
    <row r="8019" spans="1:19" hidden="1" x14ac:dyDescent="0.35">
      <c r="A8019" t="s">
        <v>53128</v>
      </c>
      <c r="B8019" t="s">
        <v>53129</v>
      </c>
      <c r="C8019" t="s">
        <v>53133</v>
      </c>
      <c r="D8019" t="s">
        <v>53134</v>
      </c>
      <c r="E8019" t="s">
        <v>53135</v>
      </c>
      <c r="F8019" t="s">
        <v>53136</v>
      </c>
      <c r="I8019" t="s">
        <v>53137</v>
      </c>
      <c r="J8019" t="s">
        <v>29915</v>
      </c>
      <c r="M8019" t="s">
        <v>112307</v>
      </c>
      <c r="N8019" t="s">
        <v>49299</v>
      </c>
      <c r="O8019" s="3" t="s">
        <v>53138</v>
      </c>
      <c r="P8019" t="s">
        <v>49299</v>
      </c>
      <c r="Q8019" t="s">
        <v>49299</v>
      </c>
      <c r="R8019" t="s">
        <v>53138</v>
      </c>
      <c r="S8019" s="4" t="str">
        <f t="shared" si="125"/>
        <v>2003</v>
      </c>
    </row>
    <row r="8020" spans="1:19" hidden="1" x14ac:dyDescent="0.35">
      <c r="A8020" t="s">
        <v>53135</v>
      </c>
      <c r="B8020" t="s">
        <v>53136</v>
      </c>
      <c r="C8020" t="s">
        <v>53139</v>
      </c>
      <c r="D8020" t="s">
        <v>53140</v>
      </c>
      <c r="E8020" t="s">
        <v>53141</v>
      </c>
      <c r="F8020" t="s">
        <v>53142</v>
      </c>
      <c r="I8020" t="s">
        <v>16196</v>
      </c>
      <c r="J8020" t="s">
        <v>2323</v>
      </c>
      <c r="M8020" t="s">
        <v>112307</v>
      </c>
      <c r="N8020" t="s">
        <v>49299</v>
      </c>
      <c r="O8020" s="3" t="s">
        <v>53143</v>
      </c>
      <c r="P8020" t="s">
        <v>49299</v>
      </c>
      <c r="Q8020" t="s">
        <v>49299</v>
      </c>
      <c r="R8020" t="s">
        <v>53143</v>
      </c>
      <c r="S8020" s="4" t="str">
        <f t="shared" si="125"/>
        <v>2003</v>
      </c>
    </row>
    <row r="8021" spans="1:19" hidden="1" x14ac:dyDescent="0.35">
      <c r="A8021" t="s">
        <v>53141</v>
      </c>
      <c r="B8021" t="s">
        <v>53142</v>
      </c>
      <c r="C8021" t="s">
        <v>53144</v>
      </c>
      <c r="D8021" t="s">
        <v>53145</v>
      </c>
      <c r="E8021" t="s">
        <v>53146</v>
      </c>
      <c r="F8021" t="s">
        <v>53147</v>
      </c>
      <c r="I8021" t="s">
        <v>53148</v>
      </c>
      <c r="J8021" t="s">
        <v>53149</v>
      </c>
      <c r="M8021" t="s">
        <v>112299</v>
      </c>
      <c r="N8021" t="s">
        <v>247</v>
      </c>
      <c r="O8021" s="3" t="s">
        <v>53150</v>
      </c>
      <c r="P8021" t="s">
        <v>247</v>
      </c>
      <c r="Q8021" t="s">
        <v>247</v>
      </c>
      <c r="R8021" t="s">
        <v>53150</v>
      </c>
      <c r="S8021" s="4" t="str">
        <f t="shared" si="125"/>
        <v>2003</v>
      </c>
    </row>
    <row r="8022" spans="1:19" hidden="1" x14ac:dyDescent="0.35">
      <c r="A8022" t="s">
        <v>53146</v>
      </c>
      <c r="B8022" t="s">
        <v>53147</v>
      </c>
      <c r="C8022" t="s">
        <v>53151</v>
      </c>
      <c r="D8022" t="s">
        <v>53152</v>
      </c>
      <c r="E8022" t="s">
        <v>53153</v>
      </c>
      <c r="F8022" t="s">
        <v>53154</v>
      </c>
      <c r="I8022" t="s">
        <v>53155</v>
      </c>
      <c r="J8022" t="s">
        <v>53156</v>
      </c>
      <c r="M8022" t="s">
        <v>112298</v>
      </c>
      <c r="N8022" t="s">
        <v>28</v>
      </c>
      <c r="O8022" s="3" t="s">
        <v>53157</v>
      </c>
      <c r="P8022" t="s">
        <v>16314</v>
      </c>
      <c r="Q8022" t="s">
        <v>16314</v>
      </c>
      <c r="R8022" t="s">
        <v>53157</v>
      </c>
      <c r="S8022" s="4" t="str">
        <f t="shared" si="125"/>
        <v>2003</v>
      </c>
    </row>
    <row r="8023" spans="1:19" hidden="1" x14ac:dyDescent="0.35">
      <c r="A8023" t="s">
        <v>53153</v>
      </c>
      <c r="B8023" t="s">
        <v>53154</v>
      </c>
      <c r="C8023" t="s">
        <v>53158</v>
      </c>
      <c r="D8023" t="s">
        <v>53159</v>
      </c>
      <c r="E8023" t="s">
        <v>53160</v>
      </c>
      <c r="F8023" t="s">
        <v>53161</v>
      </c>
      <c r="I8023" t="s">
        <v>512</v>
      </c>
      <c r="J8023" t="s">
        <v>512</v>
      </c>
      <c r="M8023" t="s">
        <v>112297</v>
      </c>
      <c r="N8023" t="s">
        <v>124</v>
      </c>
      <c r="O8023" s="3" t="s">
        <v>53162</v>
      </c>
      <c r="P8023" t="s">
        <v>124</v>
      </c>
      <c r="Q8023" t="s">
        <v>124</v>
      </c>
      <c r="R8023" t="s">
        <v>53162</v>
      </c>
      <c r="S8023" s="4" t="str">
        <f t="shared" si="125"/>
        <v>2003</v>
      </c>
    </row>
    <row r="8024" spans="1:19" hidden="1" x14ac:dyDescent="0.35">
      <c r="A8024" t="s">
        <v>53160</v>
      </c>
      <c r="B8024" t="s">
        <v>53161</v>
      </c>
      <c r="C8024" t="s">
        <v>53163</v>
      </c>
      <c r="D8024" t="s">
        <v>53164</v>
      </c>
      <c r="E8024" t="s">
        <v>53165</v>
      </c>
      <c r="F8024" t="s">
        <v>53166</v>
      </c>
      <c r="I8024" t="s">
        <v>53167</v>
      </c>
      <c r="J8024" t="s">
        <v>53168</v>
      </c>
      <c r="M8024" t="s">
        <v>112297</v>
      </c>
      <c r="N8024" t="s">
        <v>124</v>
      </c>
      <c r="O8024" s="3" t="s">
        <v>53169</v>
      </c>
      <c r="P8024" t="s">
        <v>124</v>
      </c>
      <c r="Q8024" t="s">
        <v>124</v>
      </c>
      <c r="R8024" t="s">
        <v>53169</v>
      </c>
      <c r="S8024" s="4" t="str">
        <f t="shared" si="125"/>
        <v>2003</v>
      </c>
    </row>
    <row r="8025" spans="1:19" hidden="1" x14ac:dyDescent="0.35">
      <c r="A8025" t="s">
        <v>53165</v>
      </c>
      <c r="B8025" t="s">
        <v>53166</v>
      </c>
      <c r="C8025" t="s">
        <v>53170</v>
      </c>
      <c r="D8025" t="s">
        <v>53171</v>
      </c>
      <c r="E8025" t="s">
        <v>53172</v>
      </c>
      <c r="F8025" t="s">
        <v>53173</v>
      </c>
      <c r="I8025" t="s">
        <v>53174</v>
      </c>
      <c r="J8025" t="s">
        <v>53175</v>
      </c>
      <c r="M8025" t="s">
        <v>112307</v>
      </c>
      <c r="N8025" t="s">
        <v>49299</v>
      </c>
      <c r="O8025" s="3" t="s">
        <v>53176</v>
      </c>
      <c r="P8025" t="s">
        <v>49299</v>
      </c>
      <c r="Q8025" t="s">
        <v>49299</v>
      </c>
      <c r="R8025" t="s">
        <v>53176</v>
      </c>
      <c r="S8025" s="4" t="str">
        <f t="shared" si="125"/>
        <v>2003</v>
      </c>
    </row>
    <row r="8026" spans="1:19" hidden="1" x14ac:dyDescent="0.35">
      <c r="A8026" t="s">
        <v>53172</v>
      </c>
      <c r="B8026" t="s">
        <v>53173</v>
      </c>
      <c r="C8026" t="s">
        <v>53177</v>
      </c>
      <c r="D8026" t="s">
        <v>53178</v>
      </c>
      <c r="E8026" t="s">
        <v>53179</v>
      </c>
      <c r="F8026" t="s">
        <v>53180</v>
      </c>
      <c r="I8026" t="s">
        <v>27582</v>
      </c>
      <c r="J8026" t="s">
        <v>1022</v>
      </c>
      <c r="M8026" t="s">
        <v>112297</v>
      </c>
      <c r="N8026" t="s">
        <v>124</v>
      </c>
      <c r="O8026" s="3" t="s">
        <v>53181</v>
      </c>
      <c r="P8026" t="s">
        <v>124</v>
      </c>
      <c r="Q8026" t="s">
        <v>124</v>
      </c>
      <c r="R8026" t="s">
        <v>53181</v>
      </c>
      <c r="S8026" s="4" t="str">
        <f t="shared" si="125"/>
        <v>2003</v>
      </c>
    </row>
    <row r="8027" spans="1:19" hidden="1" x14ac:dyDescent="0.35">
      <c r="A8027" t="s">
        <v>53179</v>
      </c>
      <c r="B8027" t="s">
        <v>53180</v>
      </c>
      <c r="C8027" t="s">
        <v>53182</v>
      </c>
      <c r="D8027" s="1">
        <v>41929200000</v>
      </c>
      <c r="E8027" t="s">
        <v>53183</v>
      </c>
      <c r="F8027" t="s">
        <v>53184</v>
      </c>
      <c r="I8027" t="s">
        <v>32045</v>
      </c>
      <c r="J8027" t="s">
        <v>32046</v>
      </c>
      <c r="M8027" t="s">
        <v>112297</v>
      </c>
      <c r="N8027" t="s">
        <v>124</v>
      </c>
      <c r="O8027" s="3" t="s">
        <v>53185</v>
      </c>
      <c r="P8027" t="s">
        <v>124</v>
      </c>
      <c r="Q8027" t="s">
        <v>124</v>
      </c>
      <c r="R8027" t="s">
        <v>53185</v>
      </c>
      <c r="S8027" s="4" t="str">
        <f t="shared" si="125"/>
        <v>2003</v>
      </c>
    </row>
    <row r="8028" spans="1:19" hidden="1" x14ac:dyDescent="0.35">
      <c r="A8028" t="s">
        <v>53183</v>
      </c>
      <c r="B8028" t="s">
        <v>53184</v>
      </c>
      <c r="C8028" t="s">
        <v>53186</v>
      </c>
      <c r="D8028" t="s">
        <v>53187</v>
      </c>
      <c r="E8028" t="s">
        <v>53188</v>
      </c>
      <c r="F8028" t="s">
        <v>53189</v>
      </c>
      <c r="I8028" t="s">
        <v>53190</v>
      </c>
      <c r="J8028" t="s">
        <v>53191</v>
      </c>
      <c r="M8028" t="s">
        <v>112297</v>
      </c>
      <c r="N8028" t="s">
        <v>124</v>
      </c>
      <c r="O8028" s="3" t="s">
        <v>53192</v>
      </c>
      <c r="P8028" t="s">
        <v>124</v>
      </c>
      <c r="Q8028" t="s">
        <v>124</v>
      </c>
      <c r="R8028" t="s">
        <v>53192</v>
      </c>
      <c r="S8028" s="4" t="str">
        <f t="shared" si="125"/>
        <v>2003</v>
      </c>
    </row>
    <row r="8029" spans="1:19" hidden="1" x14ac:dyDescent="0.35">
      <c r="A8029" t="s">
        <v>53188</v>
      </c>
      <c r="B8029" t="s">
        <v>53189</v>
      </c>
      <c r="C8029" t="s">
        <v>53193</v>
      </c>
      <c r="D8029" t="s">
        <v>53194</v>
      </c>
      <c r="E8029" t="s">
        <v>53195</v>
      </c>
      <c r="F8029" t="s">
        <v>53196</v>
      </c>
      <c r="I8029" t="s">
        <v>53197</v>
      </c>
      <c r="J8029" t="s">
        <v>53198</v>
      </c>
      <c r="M8029" t="s">
        <v>112298</v>
      </c>
      <c r="N8029" t="s">
        <v>28</v>
      </c>
      <c r="O8029" s="3" t="s">
        <v>53199</v>
      </c>
      <c r="P8029" t="s">
        <v>50</v>
      </c>
      <c r="Q8029" t="s">
        <v>50</v>
      </c>
      <c r="R8029" t="s">
        <v>53199</v>
      </c>
      <c r="S8029" s="4" t="str">
        <f t="shared" si="125"/>
        <v>2003</v>
      </c>
    </row>
    <row r="8030" spans="1:19" hidden="1" x14ac:dyDescent="0.35">
      <c r="A8030" t="s">
        <v>53195</v>
      </c>
      <c r="B8030" t="s">
        <v>53196</v>
      </c>
      <c r="C8030" t="s">
        <v>53200</v>
      </c>
      <c r="D8030" t="s">
        <v>53201</v>
      </c>
      <c r="E8030" t="s">
        <v>53202</v>
      </c>
      <c r="F8030" t="s">
        <v>53203</v>
      </c>
      <c r="I8030" t="s">
        <v>53204</v>
      </c>
      <c r="J8030" t="s">
        <v>53205</v>
      </c>
      <c r="M8030" t="s">
        <v>112315</v>
      </c>
      <c r="N8030" t="s">
        <v>159</v>
      </c>
      <c r="O8030" s="3" t="s">
        <v>53206</v>
      </c>
      <c r="P8030" t="s">
        <v>159</v>
      </c>
      <c r="Q8030" t="s">
        <v>159</v>
      </c>
      <c r="R8030" t="s">
        <v>53206</v>
      </c>
      <c r="S8030" s="4" t="str">
        <f t="shared" si="125"/>
        <v>2003</v>
      </c>
    </row>
    <row r="8031" spans="1:19" hidden="1" x14ac:dyDescent="0.35">
      <c r="A8031" t="s">
        <v>53202</v>
      </c>
      <c r="B8031" t="s">
        <v>53203</v>
      </c>
      <c r="C8031" t="s">
        <v>53207</v>
      </c>
      <c r="D8031" t="s">
        <v>53208</v>
      </c>
      <c r="E8031" t="s">
        <v>53209</v>
      </c>
      <c r="F8031" t="s">
        <v>53210</v>
      </c>
      <c r="I8031" t="s">
        <v>53211</v>
      </c>
      <c r="J8031" t="s">
        <v>53212</v>
      </c>
      <c r="M8031" t="s">
        <v>112315</v>
      </c>
      <c r="N8031" t="s">
        <v>159</v>
      </c>
      <c r="O8031" s="3" t="s">
        <v>53213</v>
      </c>
      <c r="P8031" t="s">
        <v>159</v>
      </c>
      <c r="Q8031" t="s">
        <v>159</v>
      </c>
      <c r="R8031" t="s">
        <v>53213</v>
      </c>
      <c r="S8031" s="4" t="str">
        <f t="shared" si="125"/>
        <v>2003</v>
      </c>
    </row>
    <row r="8032" spans="1:19" hidden="1" x14ac:dyDescent="0.35">
      <c r="A8032" t="s">
        <v>53209</v>
      </c>
      <c r="B8032" t="s">
        <v>53210</v>
      </c>
      <c r="C8032" t="s">
        <v>53214</v>
      </c>
      <c r="D8032" t="s">
        <v>53215</v>
      </c>
      <c r="E8032" t="s">
        <v>53216</v>
      </c>
      <c r="F8032" t="s">
        <v>53217</v>
      </c>
      <c r="I8032" t="s">
        <v>53218</v>
      </c>
      <c r="J8032" t="s">
        <v>53219</v>
      </c>
      <c r="M8032" t="s">
        <v>112297</v>
      </c>
      <c r="N8032" t="s">
        <v>124</v>
      </c>
      <c r="O8032" s="3" t="s">
        <v>53220</v>
      </c>
      <c r="P8032" t="s">
        <v>124</v>
      </c>
      <c r="Q8032" t="s">
        <v>124</v>
      </c>
      <c r="R8032" t="s">
        <v>53220</v>
      </c>
      <c r="S8032" s="4" t="str">
        <f t="shared" si="125"/>
        <v>2003</v>
      </c>
    </row>
    <row r="8033" spans="1:19" hidden="1" x14ac:dyDescent="0.35">
      <c r="A8033" t="s">
        <v>53216</v>
      </c>
      <c r="B8033" t="s">
        <v>53217</v>
      </c>
      <c r="C8033" t="s">
        <v>53221</v>
      </c>
      <c r="D8033" t="s">
        <v>53222</v>
      </c>
      <c r="E8033" t="s">
        <v>53223</v>
      </c>
      <c r="F8033" t="s">
        <v>53224</v>
      </c>
      <c r="I8033" t="s">
        <v>512</v>
      </c>
      <c r="J8033" t="s">
        <v>512</v>
      </c>
      <c r="M8033" t="s">
        <v>112297</v>
      </c>
      <c r="N8033" t="s">
        <v>124</v>
      </c>
      <c r="O8033" s="3" t="s">
        <v>53225</v>
      </c>
      <c r="P8033" t="s">
        <v>124</v>
      </c>
      <c r="Q8033" t="s">
        <v>124</v>
      </c>
      <c r="R8033" t="s">
        <v>53225</v>
      </c>
      <c r="S8033" s="4" t="str">
        <f t="shared" si="125"/>
        <v>2003</v>
      </c>
    </row>
    <row r="8034" spans="1:19" hidden="1" x14ac:dyDescent="0.35">
      <c r="A8034" t="s">
        <v>53223</v>
      </c>
      <c r="B8034" t="s">
        <v>53224</v>
      </c>
      <c r="C8034" t="s">
        <v>53226</v>
      </c>
      <c r="D8034" t="s">
        <v>53227</v>
      </c>
      <c r="E8034" t="s">
        <v>53228</v>
      </c>
      <c r="F8034">
        <v>756793078</v>
      </c>
      <c r="I8034" t="s">
        <v>53229</v>
      </c>
      <c r="J8034" t="s">
        <v>53230</v>
      </c>
      <c r="M8034" t="s">
        <v>112297</v>
      </c>
      <c r="N8034" t="s">
        <v>124</v>
      </c>
      <c r="O8034" s="3" t="s">
        <v>53231</v>
      </c>
      <c r="P8034" t="s">
        <v>124</v>
      </c>
      <c r="Q8034" t="s">
        <v>124</v>
      </c>
      <c r="R8034" t="s">
        <v>53231</v>
      </c>
      <c r="S8034" s="4" t="str">
        <f t="shared" si="125"/>
        <v>2003</v>
      </c>
    </row>
    <row r="8035" spans="1:19" hidden="1" x14ac:dyDescent="0.35">
      <c r="A8035" t="s">
        <v>53228</v>
      </c>
      <c r="B8035">
        <v>756793078</v>
      </c>
      <c r="C8035" t="s">
        <v>53232</v>
      </c>
      <c r="D8035" t="s">
        <v>53233</v>
      </c>
      <c r="E8035" t="s">
        <v>53234</v>
      </c>
      <c r="F8035" t="s">
        <v>53235</v>
      </c>
      <c r="I8035" t="s">
        <v>53236</v>
      </c>
      <c r="J8035" t="s">
        <v>53237</v>
      </c>
      <c r="M8035" t="s">
        <v>112298</v>
      </c>
      <c r="N8035" t="s">
        <v>28</v>
      </c>
      <c r="O8035" s="3" t="s">
        <v>53238</v>
      </c>
      <c r="P8035" t="s">
        <v>16314</v>
      </c>
      <c r="Q8035" t="s">
        <v>16314</v>
      </c>
      <c r="R8035" t="s">
        <v>53238</v>
      </c>
      <c r="S8035" s="4" t="str">
        <f t="shared" si="125"/>
        <v>2003</v>
      </c>
    </row>
    <row r="8036" spans="1:19" hidden="1" x14ac:dyDescent="0.35">
      <c r="A8036" t="s">
        <v>53234</v>
      </c>
      <c r="B8036" t="s">
        <v>53235</v>
      </c>
      <c r="C8036" t="s">
        <v>53239</v>
      </c>
      <c r="D8036" t="s">
        <v>53240</v>
      </c>
      <c r="E8036" t="s">
        <v>53241</v>
      </c>
      <c r="F8036" t="s">
        <v>53242</v>
      </c>
      <c r="I8036" t="s">
        <v>53243</v>
      </c>
      <c r="J8036" t="s">
        <v>53244</v>
      </c>
      <c r="M8036" t="s">
        <v>112298</v>
      </c>
      <c r="N8036" t="s">
        <v>28</v>
      </c>
      <c r="O8036" s="3" t="s">
        <v>53245</v>
      </c>
      <c r="P8036" t="s">
        <v>16314</v>
      </c>
      <c r="Q8036" t="s">
        <v>16314</v>
      </c>
      <c r="R8036" t="s">
        <v>53245</v>
      </c>
      <c r="S8036" s="4" t="str">
        <f t="shared" si="125"/>
        <v>2003</v>
      </c>
    </row>
    <row r="8037" spans="1:19" hidden="1" x14ac:dyDescent="0.35">
      <c r="A8037" t="s">
        <v>53241</v>
      </c>
      <c r="B8037" t="s">
        <v>53242</v>
      </c>
      <c r="C8037" t="s">
        <v>53246</v>
      </c>
      <c r="D8037" t="s">
        <v>53247</v>
      </c>
      <c r="E8037" t="s">
        <v>53248</v>
      </c>
      <c r="F8037" t="s">
        <v>53249</v>
      </c>
      <c r="I8037" t="s">
        <v>53250</v>
      </c>
      <c r="J8037" t="s">
        <v>14618</v>
      </c>
      <c r="M8037" t="s">
        <v>112299</v>
      </c>
      <c r="N8037" t="s">
        <v>247</v>
      </c>
      <c r="O8037" s="3" t="s">
        <v>53251</v>
      </c>
      <c r="P8037" t="s">
        <v>247</v>
      </c>
      <c r="Q8037" t="s">
        <v>247</v>
      </c>
      <c r="R8037" t="s">
        <v>53251</v>
      </c>
      <c r="S8037" s="4" t="str">
        <f t="shared" si="125"/>
        <v>2003</v>
      </c>
    </row>
    <row r="8038" spans="1:19" hidden="1" x14ac:dyDescent="0.35">
      <c r="A8038" t="s">
        <v>53248</v>
      </c>
      <c r="B8038" t="s">
        <v>53249</v>
      </c>
      <c r="C8038" t="s">
        <v>53252</v>
      </c>
      <c r="D8038" t="s">
        <v>53253</v>
      </c>
      <c r="E8038" t="s">
        <v>53254</v>
      </c>
      <c r="F8038" t="s">
        <v>53255</v>
      </c>
      <c r="I8038" t="s">
        <v>53256</v>
      </c>
      <c r="J8038" t="s">
        <v>53257</v>
      </c>
      <c r="M8038" t="s">
        <v>112299</v>
      </c>
      <c r="N8038" t="s">
        <v>247</v>
      </c>
      <c r="O8038" s="3" t="s">
        <v>53258</v>
      </c>
      <c r="P8038" t="s">
        <v>247</v>
      </c>
      <c r="Q8038" t="s">
        <v>247</v>
      </c>
      <c r="R8038" t="s">
        <v>53258</v>
      </c>
      <c r="S8038" s="4" t="str">
        <f t="shared" si="125"/>
        <v>2003</v>
      </c>
    </row>
    <row r="8039" spans="1:19" hidden="1" x14ac:dyDescent="0.35">
      <c r="A8039" t="s">
        <v>53254</v>
      </c>
      <c r="B8039" t="s">
        <v>53255</v>
      </c>
      <c r="C8039" t="s">
        <v>53259</v>
      </c>
      <c r="D8039" t="s">
        <v>53260</v>
      </c>
      <c r="E8039" t="s">
        <v>53261</v>
      </c>
      <c r="F8039" t="s">
        <v>53262</v>
      </c>
      <c r="I8039" t="s">
        <v>53263</v>
      </c>
      <c r="J8039" t="s">
        <v>53264</v>
      </c>
      <c r="M8039" t="s">
        <v>112297</v>
      </c>
      <c r="N8039" t="s">
        <v>124</v>
      </c>
      <c r="O8039" s="3" t="s">
        <v>53265</v>
      </c>
      <c r="P8039" t="s">
        <v>124</v>
      </c>
      <c r="Q8039" t="s">
        <v>124</v>
      </c>
      <c r="R8039" t="s">
        <v>53265</v>
      </c>
      <c r="S8039" s="4" t="str">
        <f t="shared" si="125"/>
        <v>2003</v>
      </c>
    </row>
    <row r="8040" spans="1:19" hidden="1" x14ac:dyDescent="0.35">
      <c r="A8040" t="s">
        <v>53261</v>
      </c>
      <c r="B8040" t="s">
        <v>53262</v>
      </c>
      <c r="C8040" t="s">
        <v>53266</v>
      </c>
      <c r="D8040" t="s">
        <v>53267</v>
      </c>
      <c r="E8040" t="s">
        <v>53268</v>
      </c>
      <c r="F8040" t="s">
        <v>53269</v>
      </c>
      <c r="I8040" t="s">
        <v>53270</v>
      </c>
      <c r="J8040" t="s">
        <v>53271</v>
      </c>
      <c r="M8040" t="s">
        <v>112299</v>
      </c>
      <c r="N8040" t="s">
        <v>247</v>
      </c>
      <c r="O8040" s="3" t="s">
        <v>53272</v>
      </c>
      <c r="P8040" t="s">
        <v>247</v>
      </c>
      <c r="Q8040" t="s">
        <v>247</v>
      </c>
      <c r="R8040" t="s">
        <v>53272</v>
      </c>
      <c r="S8040" s="4" t="str">
        <f t="shared" si="125"/>
        <v>2003</v>
      </c>
    </row>
    <row r="8041" spans="1:19" hidden="1" x14ac:dyDescent="0.35">
      <c r="A8041" t="s">
        <v>53268</v>
      </c>
      <c r="B8041" t="s">
        <v>53269</v>
      </c>
      <c r="C8041" t="s">
        <v>53273</v>
      </c>
      <c r="D8041" t="s">
        <v>53274</v>
      </c>
      <c r="E8041" t="s">
        <v>53275</v>
      </c>
      <c r="F8041" t="s">
        <v>53276</v>
      </c>
      <c r="I8041" t="s">
        <v>53277</v>
      </c>
      <c r="J8041" t="s">
        <v>53278</v>
      </c>
      <c r="M8041" t="s">
        <v>112297</v>
      </c>
      <c r="N8041" t="s">
        <v>124</v>
      </c>
      <c r="O8041" s="3" t="s">
        <v>53279</v>
      </c>
      <c r="P8041" t="s">
        <v>124</v>
      </c>
      <c r="Q8041" t="s">
        <v>124</v>
      </c>
      <c r="R8041" t="s">
        <v>53279</v>
      </c>
      <c r="S8041" s="4" t="str">
        <f t="shared" si="125"/>
        <v>2003</v>
      </c>
    </row>
    <row r="8042" spans="1:19" hidden="1" x14ac:dyDescent="0.35">
      <c r="A8042" t="s">
        <v>53275</v>
      </c>
      <c r="B8042" t="s">
        <v>53276</v>
      </c>
      <c r="C8042" t="s">
        <v>53280</v>
      </c>
      <c r="D8042" t="s">
        <v>53281</v>
      </c>
      <c r="E8042" t="s">
        <v>53282</v>
      </c>
      <c r="F8042" t="s">
        <v>53283</v>
      </c>
      <c r="I8042" t="s">
        <v>53284</v>
      </c>
      <c r="J8042" t="s">
        <v>53285</v>
      </c>
      <c r="M8042" t="s">
        <v>112299</v>
      </c>
      <c r="N8042" t="s">
        <v>247</v>
      </c>
      <c r="O8042" s="3" t="s">
        <v>53286</v>
      </c>
      <c r="P8042" t="s">
        <v>247</v>
      </c>
      <c r="Q8042" t="s">
        <v>247</v>
      </c>
      <c r="R8042" t="s">
        <v>53286</v>
      </c>
      <c r="S8042" s="4" t="str">
        <f t="shared" si="125"/>
        <v>2003</v>
      </c>
    </row>
    <row r="8043" spans="1:19" hidden="1" x14ac:dyDescent="0.35">
      <c r="A8043" t="s">
        <v>53282</v>
      </c>
      <c r="B8043" t="s">
        <v>53283</v>
      </c>
      <c r="C8043" t="s">
        <v>53287</v>
      </c>
      <c r="D8043" t="s">
        <v>53288</v>
      </c>
      <c r="E8043" t="s">
        <v>53289</v>
      </c>
      <c r="F8043" t="s">
        <v>53290</v>
      </c>
      <c r="I8043" t="s">
        <v>53291</v>
      </c>
      <c r="J8043" t="s">
        <v>53292</v>
      </c>
      <c r="M8043" t="s">
        <v>112297</v>
      </c>
      <c r="N8043" t="s">
        <v>124</v>
      </c>
      <c r="O8043" s="3" t="s">
        <v>53293</v>
      </c>
      <c r="P8043" t="s">
        <v>124</v>
      </c>
      <c r="Q8043" t="s">
        <v>124</v>
      </c>
      <c r="R8043" t="s">
        <v>53293</v>
      </c>
      <c r="S8043" s="4" t="str">
        <f t="shared" si="125"/>
        <v>2003</v>
      </c>
    </row>
    <row r="8044" spans="1:19" hidden="1" x14ac:dyDescent="0.35">
      <c r="A8044" t="s">
        <v>53289</v>
      </c>
      <c r="B8044" t="s">
        <v>53290</v>
      </c>
      <c r="C8044" t="s">
        <v>53294</v>
      </c>
      <c r="D8044" t="s">
        <v>53295</v>
      </c>
      <c r="E8044" t="s">
        <v>53296</v>
      </c>
      <c r="F8044" t="s">
        <v>53297</v>
      </c>
      <c r="I8044" t="s">
        <v>53298</v>
      </c>
      <c r="J8044" t="s">
        <v>53299</v>
      </c>
      <c r="M8044" t="s">
        <v>112297</v>
      </c>
      <c r="N8044" t="s">
        <v>124</v>
      </c>
      <c r="O8044" s="3" t="s">
        <v>53300</v>
      </c>
      <c r="P8044" t="s">
        <v>124</v>
      </c>
      <c r="Q8044" t="s">
        <v>124</v>
      </c>
      <c r="R8044" t="s">
        <v>53300</v>
      </c>
      <c r="S8044" s="4" t="str">
        <f t="shared" si="125"/>
        <v>2003</v>
      </c>
    </row>
    <row r="8045" spans="1:19" hidden="1" x14ac:dyDescent="0.35">
      <c r="A8045" t="s">
        <v>53296</v>
      </c>
      <c r="B8045" t="s">
        <v>53297</v>
      </c>
      <c r="C8045" t="s">
        <v>53301</v>
      </c>
      <c r="D8045" t="s">
        <v>53302</v>
      </c>
      <c r="E8045" t="s">
        <v>53303</v>
      </c>
      <c r="F8045" t="s">
        <v>53304</v>
      </c>
      <c r="I8045" t="s">
        <v>53305</v>
      </c>
      <c r="J8045" t="s">
        <v>53306</v>
      </c>
      <c r="M8045" t="s">
        <v>112307</v>
      </c>
      <c r="N8045" t="s">
        <v>49299</v>
      </c>
      <c r="O8045" s="3" t="s">
        <v>53307</v>
      </c>
      <c r="P8045" t="s">
        <v>49299</v>
      </c>
      <c r="Q8045" t="s">
        <v>49299</v>
      </c>
      <c r="R8045" t="s">
        <v>53307</v>
      </c>
      <c r="S8045" s="4" t="str">
        <f t="shared" si="125"/>
        <v>2003</v>
      </c>
    </row>
    <row r="8046" spans="1:19" hidden="1" x14ac:dyDescent="0.35">
      <c r="A8046" t="s">
        <v>53303</v>
      </c>
      <c r="B8046" t="s">
        <v>53304</v>
      </c>
      <c r="C8046" s="1" t="s">
        <v>53308</v>
      </c>
      <c r="D8046" s="1">
        <v>9004294000000000</v>
      </c>
      <c r="E8046" t="s">
        <v>53309</v>
      </c>
      <c r="F8046" t="s">
        <v>53310</v>
      </c>
      <c r="I8046" t="s">
        <v>53311</v>
      </c>
      <c r="J8046" t="s">
        <v>53312</v>
      </c>
      <c r="M8046" t="s">
        <v>112299</v>
      </c>
      <c r="N8046" t="s">
        <v>247</v>
      </c>
      <c r="O8046" s="3" t="s">
        <v>53313</v>
      </c>
      <c r="P8046" t="s">
        <v>247</v>
      </c>
      <c r="Q8046" t="s">
        <v>247</v>
      </c>
      <c r="R8046" t="s">
        <v>53313</v>
      </c>
      <c r="S8046" s="4" t="str">
        <f t="shared" si="125"/>
        <v>2003</v>
      </c>
    </row>
    <row r="8047" spans="1:19" hidden="1" x14ac:dyDescent="0.35">
      <c r="A8047" t="s">
        <v>53309</v>
      </c>
      <c r="B8047" t="s">
        <v>53310</v>
      </c>
      <c r="C8047" t="s">
        <v>53314</v>
      </c>
      <c r="D8047" t="s">
        <v>53315</v>
      </c>
      <c r="E8047" t="s">
        <v>53316</v>
      </c>
      <c r="F8047" t="s">
        <v>53317</v>
      </c>
      <c r="I8047" t="s">
        <v>53318</v>
      </c>
      <c r="J8047" t="s">
        <v>53319</v>
      </c>
      <c r="M8047" t="s">
        <v>112297</v>
      </c>
      <c r="N8047" t="s">
        <v>124</v>
      </c>
      <c r="O8047" s="3" t="s">
        <v>53320</v>
      </c>
      <c r="P8047" t="s">
        <v>124</v>
      </c>
      <c r="Q8047" t="s">
        <v>124</v>
      </c>
      <c r="R8047" t="s">
        <v>53320</v>
      </c>
      <c r="S8047" s="4" t="str">
        <f t="shared" si="125"/>
        <v>2003</v>
      </c>
    </row>
    <row r="8048" spans="1:19" hidden="1" x14ac:dyDescent="0.35">
      <c r="A8048" t="s">
        <v>53316</v>
      </c>
      <c r="B8048" t="s">
        <v>53317</v>
      </c>
      <c r="C8048" t="s">
        <v>53321</v>
      </c>
      <c r="D8048" t="s">
        <v>53322</v>
      </c>
      <c r="E8048" t="s">
        <v>53323</v>
      </c>
      <c r="F8048" t="s">
        <v>53324</v>
      </c>
      <c r="I8048" t="s">
        <v>512</v>
      </c>
      <c r="J8048" t="s">
        <v>512</v>
      </c>
      <c r="M8048" t="s">
        <v>112297</v>
      </c>
      <c r="N8048" t="s">
        <v>124</v>
      </c>
      <c r="O8048" s="3" t="s">
        <v>53325</v>
      </c>
      <c r="P8048" t="s">
        <v>124</v>
      </c>
      <c r="Q8048" t="s">
        <v>124</v>
      </c>
      <c r="R8048" t="s">
        <v>53325</v>
      </c>
      <c r="S8048" s="4" t="str">
        <f t="shared" si="125"/>
        <v>2003</v>
      </c>
    </row>
    <row r="8049" spans="1:19" hidden="1" x14ac:dyDescent="0.35">
      <c r="A8049" t="s">
        <v>53323</v>
      </c>
      <c r="B8049" t="s">
        <v>53324</v>
      </c>
      <c r="C8049" t="s">
        <v>53326</v>
      </c>
      <c r="D8049" t="s">
        <v>53327</v>
      </c>
      <c r="E8049" t="s">
        <v>53328</v>
      </c>
      <c r="F8049" t="s">
        <v>53329</v>
      </c>
      <c r="I8049" t="s">
        <v>53330</v>
      </c>
      <c r="J8049" t="s">
        <v>53331</v>
      </c>
      <c r="M8049" t="s">
        <v>112299</v>
      </c>
      <c r="N8049" t="s">
        <v>247</v>
      </c>
      <c r="O8049" s="3" t="s">
        <v>53332</v>
      </c>
      <c r="P8049" t="s">
        <v>247</v>
      </c>
      <c r="Q8049" t="s">
        <v>247</v>
      </c>
      <c r="R8049" t="s">
        <v>53332</v>
      </c>
      <c r="S8049" s="4" t="str">
        <f t="shared" si="125"/>
        <v>2003</v>
      </c>
    </row>
    <row r="8050" spans="1:19" hidden="1" x14ac:dyDescent="0.35">
      <c r="A8050" t="s">
        <v>53328</v>
      </c>
      <c r="B8050" t="s">
        <v>53329</v>
      </c>
      <c r="C8050" t="s">
        <v>53333</v>
      </c>
      <c r="D8050" t="s">
        <v>53334</v>
      </c>
      <c r="E8050" t="s">
        <v>53335</v>
      </c>
      <c r="F8050" t="s">
        <v>53336</v>
      </c>
      <c r="I8050" t="s">
        <v>53337</v>
      </c>
      <c r="J8050" t="s">
        <v>53338</v>
      </c>
      <c r="M8050" t="s">
        <v>112299</v>
      </c>
      <c r="N8050" t="s">
        <v>247</v>
      </c>
      <c r="O8050" s="3" t="s">
        <v>53339</v>
      </c>
      <c r="P8050" t="s">
        <v>247</v>
      </c>
      <c r="Q8050" t="s">
        <v>247</v>
      </c>
      <c r="R8050" t="s">
        <v>53339</v>
      </c>
      <c r="S8050" s="4" t="str">
        <f t="shared" si="125"/>
        <v>2003</v>
      </c>
    </row>
    <row r="8051" spans="1:19" hidden="1" x14ac:dyDescent="0.35">
      <c r="A8051" t="s">
        <v>53335</v>
      </c>
      <c r="B8051" t="s">
        <v>53336</v>
      </c>
      <c r="C8051" t="s">
        <v>53340</v>
      </c>
      <c r="D8051" t="s">
        <v>53341</v>
      </c>
      <c r="E8051" t="s">
        <v>53342</v>
      </c>
      <c r="F8051" t="s">
        <v>53343</v>
      </c>
      <c r="I8051" t="s">
        <v>53344</v>
      </c>
      <c r="J8051" t="s">
        <v>53345</v>
      </c>
      <c r="M8051" t="s">
        <v>112307</v>
      </c>
      <c r="N8051" t="s">
        <v>49299</v>
      </c>
      <c r="O8051" s="3" t="s">
        <v>53346</v>
      </c>
      <c r="P8051" t="s">
        <v>49299</v>
      </c>
      <c r="Q8051" t="s">
        <v>49299</v>
      </c>
      <c r="R8051" t="s">
        <v>53346</v>
      </c>
      <c r="S8051" s="4" t="str">
        <f t="shared" si="125"/>
        <v>2003</v>
      </c>
    </row>
    <row r="8052" spans="1:19" hidden="1" x14ac:dyDescent="0.35">
      <c r="A8052" t="s">
        <v>53342</v>
      </c>
      <c r="B8052" t="s">
        <v>53343</v>
      </c>
      <c r="C8052" t="s">
        <v>53347</v>
      </c>
      <c r="D8052" t="s">
        <v>53348</v>
      </c>
      <c r="E8052" t="s">
        <v>53349</v>
      </c>
      <c r="F8052" t="s">
        <v>53350</v>
      </c>
      <c r="I8052" t="s">
        <v>53351</v>
      </c>
      <c r="J8052" t="s">
        <v>53352</v>
      </c>
      <c r="M8052" t="s">
        <v>112307</v>
      </c>
      <c r="N8052" t="s">
        <v>49299</v>
      </c>
      <c r="O8052" s="3" t="s">
        <v>53353</v>
      </c>
      <c r="P8052" t="s">
        <v>49299</v>
      </c>
      <c r="Q8052" t="s">
        <v>49299</v>
      </c>
      <c r="R8052" t="s">
        <v>53353</v>
      </c>
      <c r="S8052" s="4" t="str">
        <f t="shared" si="125"/>
        <v>2003</v>
      </c>
    </row>
    <row r="8053" spans="1:19" hidden="1" x14ac:dyDescent="0.35">
      <c r="A8053" t="s">
        <v>53349</v>
      </c>
      <c r="B8053" t="s">
        <v>53350</v>
      </c>
      <c r="C8053" t="s">
        <v>53354</v>
      </c>
      <c r="D8053" t="s">
        <v>53355</v>
      </c>
      <c r="E8053" t="s">
        <v>53356</v>
      </c>
      <c r="F8053" t="s">
        <v>53357</v>
      </c>
      <c r="I8053" t="s">
        <v>53358</v>
      </c>
      <c r="J8053" t="s">
        <v>53359</v>
      </c>
      <c r="M8053" t="s">
        <v>112297</v>
      </c>
      <c r="N8053" t="s">
        <v>124</v>
      </c>
      <c r="O8053" s="3" t="s">
        <v>53360</v>
      </c>
      <c r="P8053" t="s">
        <v>124</v>
      </c>
      <c r="Q8053" t="s">
        <v>124</v>
      </c>
      <c r="R8053" t="s">
        <v>53360</v>
      </c>
      <c r="S8053" s="4" t="str">
        <f t="shared" si="125"/>
        <v>2003</v>
      </c>
    </row>
    <row r="8054" spans="1:19" hidden="1" x14ac:dyDescent="0.35">
      <c r="A8054" t="s">
        <v>53356</v>
      </c>
      <c r="B8054" t="s">
        <v>53357</v>
      </c>
      <c r="C8054" t="s">
        <v>53361</v>
      </c>
      <c r="D8054" t="s">
        <v>53362</v>
      </c>
      <c r="E8054" t="s">
        <v>53363</v>
      </c>
      <c r="F8054" t="s">
        <v>53364</v>
      </c>
      <c r="I8054" t="s">
        <v>53365</v>
      </c>
      <c r="J8054" t="s">
        <v>53366</v>
      </c>
      <c r="M8054" t="s">
        <v>112298</v>
      </c>
      <c r="N8054" t="s">
        <v>28</v>
      </c>
      <c r="O8054" s="3" t="s">
        <v>53367</v>
      </c>
      <c r="P8054" t="s">
        <v>16314</v>
      </c>
      <c r="Q8054" t="s">
        <v>16314</v>
      </c>
      <c r="R8054" t="s">
        <v>53367</v>
      </c>
      <c r="S8054" s="4" t="str">
        <f t="shared" si="125"/>
        <v>2003</v>
      </c>
    </row>
    <row r="8055" spans="1:19" hidden="1" x14ac:dyDescent="0.35">
      <c r="A8055" t="s">
        <v>53363</v>
      </c>
      <c r="B8055" t="s">
        <v>53364</v>
      </c>
      <c r="C8055" t="s">
        <v>53368</v>
      </c>
      <c r="D8055" t="s">
        <v>53369</v>
      </c>
      <c r="E8055" t="s">
        <v>53370</v>
      </c>
      <c r="F8055" t="s">
        <v>53371</v>
      </c>
      <c r="I8055" t="s">
        <v>51775</v>
      </c>
      <c r="J8055" t="s">
        <v>14618</v>
      </c>
      <c r="M8055" t="s">
        <v>112299</v>
      </c>
      <c r="N8055" t="s">
        <v>247</v>
      </c>
      <c r="O8055" s="3" t="s">
        <v>53372</v>
      </c>
      <c r="P8055" t="s">
        <v>247</v>
      </c>
      <c r="Q8055" t="s">
        <v>247</v>
      </c>
      <c r="R8055" t="s">
        <v>53372</v>
      </c>
      <c r="S8055" s="4" t="str">
        <f t="shared" si="125"/>
        <v>2003</v>
      </c>
    </row>
    <row r="8056" spans="1:19" hidden="1" x14ac:dyDescent="0.35">
      <c r="A8056" t="s">
        <v>53370</v>
      </c>
      <c r="B8056" t="s">
        <v>53371</v>
      </c>
      <c r="C8056" t="s">
        <v>53373</v>
      </c>
      <c r="D8056" t="s">
        <v>53374</v>
      </c>
      <c r="E8056" t="s">
        <v>53375</v>
      </c>
      <c r="F8056" t="s">
        <v>53376</v>
      </c>
      <c r="I8056" t="s">
        <v>53377</v>
      </c>
      <c r="J8056" t="s">
        <v>53378</v>
      </c>
      <c r="M8056" t="s">
        <v>112298</v>
      </c>
      <c r="N8056" t="s">
        <v>28</v>
      </c>
      <c r="O8056" s="3" t="s">
        <v>53379</v>
      </c>
      <c r="P8056" t="s">
        <v>16314</v>
      </c>
      <c r="Q8056" t="s">
        <v>16314</v>
      </c>
      <c r="R8056" t="s">
        <v>53379</v>
      </c>
      <c r="S8056" s="4" t="str">
        <f t="shared" si="125"/>
        <v>2003</v>
      </c>
    </row>
    <row r="8057" spans="1:19" hidden="1" x14ac:dyDescent="0.35">
      <c r="A8057" t="s">
        <v>53375</v>
      </c>
      <c r="B8057" t="s">
        <v>53376</v>
      </c>
      <c r="C8057" t="s">
        <v>53380</v>
      </c>
      <c r="D8057" t="s">
        <v>53381</v>
      </c>
      <c r="E8057" t="s">
        <v>53382</v>
      </c>
      <c r="F8057" t="s">
        <v>53383</v>
      </c>
      <c r="I8057" t="s">
        <v>53384</v>
      </c>
      <c r="J8057" t="s">
        <v>53385</v>
      </c>
      <c r="M8057" t="s">
        <v>112297</v>
      </c>
      <c r="N8057" t="s">
        <v>124</v>
      </c>
      <c r="O8057" s="3" t="s">
        <v>53386</v>
      </c>
      <c r="P8057" t="s">
        <v>124</v>
      </c>
      <c r="Q8057" t="s">
        <v>124</v>
      </c>
      <c r="R8057" t="s">
        <v>53386</v>
      </c>
      <c r="S8057" s="4" t="str">
        <f t="shared" si="125"/>
        <v>2003</v>
      </c>
    </row>
    <row r="8058" spans="1:19" hidden="1" x14ac:dyDescent="0.35">
      <c r="A8058" t="s">
        <v>53382</v>
      </c>
      <c r="B8058" t="s">
        <v>53383</v>
      </c>
      <c r="C8058" t="s">
        <v>53387</v>
      </c>
      <c r="D8058" t="s">
        <v>53388</v>
      </c>
      <c r="E8058" t="s">
        <v>53389</v>
      </c>
      <c r="F8058" t="s">
        <v>53390</v>
      </c>
      <c r="I8058" t="s">
        <v>53391</v>
      </c>
      <c r="J8058" t="s">
        <v>53392</v>
      </c>
      <c r="M8058" t="s">
        <v>112307</v>
      </c>
      <c r="N8058" t="s">
        <v>49299</v>
      </c>
      <c r="O8058" s="3" t="s">
        <v>53393</v>
      </c>
      <c r="P8058" t="s">
        <v>49299</v>
      </c>
      <c r="Q8058" t="s">
        <v>49299</v>
      </c>
      <c r="R8058" t="s">
        <v>53393</v>
      </c>
      <c r="S8058" s="4" t="str">
        <f t="shared" si="125"/>
        <v>2003</v>
      </c>
    </row>
    <row r="8059" spans="1:19" hidden="1" x14ac:dyDescent="0.35">
      <c r="A8059" t="s">
        <v>53389</v>
      </c>
      <c r="B8059" t="s">
        <v>53390</v>
      </c>
      <c r="C8059" t="s">
        <v>53394</v>
      </c>
      <c r="D8059" t="s">
        <v>53395</v>
      </c>
      <c r="E8059" t="s">
        <v>53396</v>
      </c>
      <c r="F8059" t="s">
        <v>53397</v>
      </c>
      <c r="I8059" t="s">
        <v>53398</v>
      </c>
      <c r="J8059" t="s">
        <v>53399</v>
      </c>
      <c r="M8059" t="s">
        <v>112307</v>
      </c>
      <c r="N8059" t="s">
        <v>49299</v>
      </c>
      <c r="O8059" s="3" t="s">
        <v>53400</v>
      </c>
      <c r="P8059" t="s">
        <v>49299</v>
      </c>
      <c r="Q8059" t="s">
        <v>49299</v>
      </c>
      <c r="R8059" t="s">
        <v>53400</v>
      </c>
      <c r="S8059" s="4" t="str">
        <f t="shared" si="125"/>
        <v>2003</v>
      </c>
    </row>
    <row r="8060" spans="1:19" hidden="1" x14ac:dyDescent="0.35">
      <c r="A8060" t="s">
        <v>53396</v>
      </c>
      <c r="B8060" t="s">
        <v>53397</v>
      </c>
      <c r="C8060" t="s">
        <v>53401</v>
      </c>
      <c r="D8060" t="s">
        <v>53402</v>
      </c>
      <c r="E8060" t="s">
        <v>53403</v>
      </c>
      <c r="F8060" t="s">
        <v>53404</v>
      </c>
      <c r="I8060" t="s">
        <v>53405</v>
      </c>
      <c r="J8060" t="s">
        <v>53406</v>
      </c>
      <c r="M8060" t="s">
        <v>112307</v>
      </c>
      <c r="N8060" t="s">
        <v>49299</v>
      </c>
      <c r="O8060" s="3" t="s">
        <v>53407</v>
      </c>
      <c r="P8060" t="s">
        <v>49299</v>
      </c>
      <c r="Q8060" t="s">
        <v>49299</v>
      </c>
      <c r="R8060" t="s">
        <v>53407</v>
      </c>
      <c r="S8060" s="4" t="str">
        <f t="shared" si="125"/>
        <v>2003</v>
      </c>
    </row>
    <row r="8061" spans="1:19" hidden="1" x14ac:dyDescent="0.35">
      <c r="A8061" t="s">
        <v>53403</v>
      </c>
      <c r="B8061" t="s">
        <v>53404</v>
      </c>
      <c r="C8061" t="s">
        <v>53408</v>
      </c>
      <c r="D8061" t="s">
        <v>53409</v>
      </c>
      <c r="E8061" t="s">
        <v>53410</v>
      </c>
      <c r="F8061" t="s">
        <v>53411</v>
      </c>
      <c r="I8061" t="s">
        <v>53412</v>
      </c>
      <c r="J8061" t="s">
        <v>53413</v>
      </c>
      <c r="M8061" t="s">
        <v>112297</v>
      </c>
      <c r="N8061" t="s">
        <v>124</v>
      </c>
      <c r="O8061" s="3" t="s">
        <v>53414</v>
      </c>
      <c r="P8061" t="s">
        <v>124</v>
      </c>
      <c r="Q8061" t="s">
        <v>124</v>
      </c>
      <c r="R8061" t="s">
        <v>53414</v>
      </c>
      <c r="S8061" s="4" t="str">
        <f t="shared" si="125"/>
        <v>2003</v>
      </c>
    </row>
    <row r="8062" spans="1:19" hidden="1" x14ac:dyDescent="0.35">
      <c r="A8062" t="s">
        <v>53410</v>
      </c>
      <c r="B8062" t="s">
        <v>53411</v>
      </c>
      <c r="C8062" t="s">
        <v>53415</v>
      </c>
      <c r="D8062" t="s">
        <v>53416</v>
      </c>
      <c r="E8062" t="s">
        <v>53417</v>
      </c>
      <c r="F8062" t="s">
        <v>53418</v>
      </c>
      <c r="I8062" t="s">
        <v>53419</v>
      </c>
      <c r="J8062" t="s">
        <v>53420</v>
      </c>
      <c r="M8062" t="s">
        <v>112298</v>
      </c>
      <c r="N8062" t="s">
        <v>28</v>
      </c>
      <c r="O8062" s="3" t="s">
        <v>53421</v>
      </c>
      <c r="P8062" t="s">
        <v>16314</v>
      </c>
      <c r="Q8062" t="s">
        <v>16314</v>
      </c>
      <c r="R8062" t="s">
        <v>53421</v>
      </c>
      <c r="S8062" s="4" t="str">
        <f t="shared" si="125"/>
        <v>2003</v>
      </c>
    </row>
    <row r="8063" spans="1:19" hidden="1" x14ac:dyDescent="0.35">
      <c r="A8063" t="s">
        <v>53417</v>
      </c>
      <c r="B8063" t="s">
        <v>53418</v>
      </c>
      <c r="C8063" t="s">
        <v>53422</v>
      </c>
      <c r="D8063" t="s">
        <v>53423</v>
      </c>
      <c r="E8063" t="s">
        <v>53424</v>
      </c>
      <c r="F8063" t="s">
        <v>53425</v>
      </c>
      <c r="I8063" t="s">
        <v>53426</v>
      </c>
      <c r="J8063" t="s">
        <v>53427</v>
      </c>
      <c r="M8063" t="s">
        <v>112307</v>
      </c>
      <c r="N8063" t="s">
        <v>49299</v>
      </c>
      <c r="O8063" s="3" t="s">
        <v>53428</v>
      </c>
      <c r="P8063" t="s">
        <v>49299</v>
      </c>
      <c r="Q8063" t="s">
        <v>49299</v>
      </c>
      <c r="R8063" t="s">
        <v>53428</v>
      </c>
      <c r="S8063" s="4" t="str">
        <f t="shared" si="125"/>
        <v>2003</v>
      </c>
    </row>
    <row r="8064" spans="1:19" hidden="1" x14ac:dyDescent="0.35">
      <c r="A8064" t="s">
        <v>53424</v>
      </c>
      <c r="B8064" t="s">
        <v>53425</v>
      </c>
      <c r="C8064" t="s">
        <v>53429</v>
      </c>
      <c r="D8064" t="s">
        <v>53430</v>
      </c>
      <c r="E8064" t="s">
        <v>53431</v>
      </c>
      <c r="F8064" t="s">
        <v>53432</v>
      </c>
      <c r="I8064" t="s">
        <v>53433</v>
      </c>
      <c r="J8064" t="s">
        <v>53434</v>
      </c>
      <c r="M8064" t="s">
        <v>112307</v>
      </c>
      <c r="N8064" t="s">
        <v>49299</v>
      </c>
      <c r="O8064" s="3" t="s">
        <v>53435</v>
      </c>
      <c r="P8064" t="s">
        <v>49299</v>
      </c>
      <c r="Q8064" t="s">
        <v>49299</v>
      </c>
      <c r="R8064" t="s">
        <v>53435</v>
      </c>
      <c r="S8064" s="4" t="str">
        <f t="shared" si="125"/>
        <v>2003</v>
      </c>
    </row>
    <row r="8065" spans="1:19" hidden="1" x14ac:dyDescent="0.35">
      <c r="A8065" t="s">
        <v>53431</v>
      </c>
      <c r="B8065" t="s">
        <v>53432</v>
      </c>
      <c r="C8065" t="s">
        <v>53436</v>
      </c>
      <c r="D8065" t="s">
        <v>53437</v>
      </c>
      <c r="E8065" t="s">
        <v>53438</v>
      </c>
      <c r="F8065" t="s">
        <v>53439</v>
      </c>
      <c r="I8065" t="s">
        <v>53440</v>
      </c>
      <c r="J8065" t="s">
        <v>53441</v>
      </c>
      <c r="M8065" t="s">
        <v>112299</v>
      </c>
      <c r="N8065" t="s">
        <v>247</v>
      </c>
      <c r="O8065" s="3" t="s">
        <v>53442</v>
      </c>
      <c r="P8065" t="s">
        <v>247</v>
      </c>
      <c r="Q8065" t="s">
        <v>247</v>
      </c>
      <c r="R8065" t="s">
        <v>53442</v>
      </c>
      <c r="S8065" s="4" t="str">
        <f t="shared" si="125"/>
        <v>2003</v>
      </c>
    </row>
    <row r="8066" spans="1:19" hidden="1" x14ac:dyDescent="0.35">
      <c r="A8066" t="s">
        <v>53438</v>
      </c>
      <c r="B8066" t="s">
        <v>53439</v>
      </c>
      <c r="C8066" t="s">
        <v>53443</v>
      </c>
      <c r="D8066" t="s">
        <v>53444</v>
      </c>
      <c r="E8066" t="s">
        <v>53445</v>
      </c>
      <c r="F8066" t="s">
        <v>53446</v>
      </c>
      <c r="I8066" t="s">
        <v>53447</v>
      </c>
      <c r="J8066" t="s">
        <v>53448</v>
      </c>
      <c r="M8066" t="s">
        <v>112297</v>
      </c>
      <c r="N8066" t="s">
        <v>124</v>
      </c>
      <c r="O8066" s="3" t="s">
        <v>53449</v>
      </c>
      <c r="P8066" t="s">
        <v>124</v>
      </c>
      <c r="Q8066" t="s">
        <v>124</v>
      </c>
      <c r="R8066" t="s">
        <v>53449</v>
      </c>
      <c r="S8066" s="4" t="str">
        <f t="shared" si="125"/>
        <v>2003</v>
      </c>
    </row>
    <row r="8067" spans="1:19" hidden="1" x14ac:dyDescent="0.35">
      <c r="A8067" t="s">
        <v>53445</v>
      </c>
      <c r="B8067" t="s">
        <v>53446</v>
      </c>
      <c r="C8067" t="s">
        <v>53450</v>
      </c>
      <c r="D8067" t="s">
        <v>53451</v>
      </c>
      <c r="E8067" t="s">
        <v>53452</v>
      </c>
      <c r="F8067" t="s">
        <v>53453</v>
      </c>
      <c r="I8067" t="s">
        <v>24363</v>
      </c>
      <c r="J8067" t="s">
        <v>2526</v>
      </c>
      <c r="M8067" t="s">
        <v>112297</v>
      </c>
      <c r="N8067" t="s">
        <v>124</v>
      </c>
      <c r="O8067" s="3" t="s">
        <v>53454</v>
      </c>
      <c r="P8067" t="s">
        <v>124</v>
      </c>
      <c r="Q8067" t="s">
        <v>124</v>
      </c>
      <c r="R8067" t="s">
        <v>53454</v>
      </c>
      <c r="S8067" s="4" t="str">
        <f t="shared" ref="S8067:S8130" si="126">LEFT(RIGHT(R8067,19),4)</f>
        <v>2003</v>
      </c>
    </row>
    <row r="8068" spans="1:19" hidden="1" x14ac:dyDescent="0.35">
      <c r="A8068" t="s">
        <v>53452</v>
      </c>
      <c r="B8068" t="s">
        <v>53453</v>
      </c>
      <c r="C8068" t="s">
        <v>53455</v>
      </c>
      <c r="D8068" t="s">
        <v>53456</v>
      </c>
      <c r="E8068" t="s">
        <v>53457</v>
      </c>
      <c r="F8068" t="s">
        <v>53458</v>
      </c>
      <c r="I8068" t="s">
        <v>53459</v>
      </c>
      <c r="J8068" t="s">
        <v>53460</v>
      </c>
      <c r="M8068" t="s">
        <v>112307</v>
      </c>
      <c r="N8068" t="s">
        <v>49299</v>
      </c>
      <c r="O8068" s="3" t="s">
        <v>53461</v>
      </c>
      <c r="P8068" t="s">
        <v>49299</v>
      </c>
      <c r="Q8068" t="s">
        <v>49299</v>
      </c>
      <c r="R8068" t="s">
        <v>53461</v>
      </c>
      <c r="S8068" s="4" t="str">
        <f t="shared" si="126"/>
        <v>2003</v>
      </c>
    </row>
    <row r="8069" spans="1:19" hidden="1" x14ac:dyDescent="0.35">
      <c r="A8069" t="s">
        <v>53457</v>
      </c>
      <c r="B8069" t="s">
        <v>53458</v>
      </c>
      <c r="C8069" t="s">
        <v>53462</v>
      </c>
      <c r="D8069" t="s">
        <v>53463</v>
      </c>
      <c r="E8069" t="s">
        <v>53464</v>
      </c>
      <c r="F8069" t="s">
        <v>53465</v>
      </c>
      <c r="I8069" t="s">
        <v>53466</v>
      </c>
      <c r="J8069" t="s">
        <v>53467</v>
      </c>
      <c r="M8069" t="s">
        <v>112297</v>
      </c>
      <c r="N8069" t="s">
        <v>124</v>
      </c>
      <c r="O8069" s="3" t="s">
        <v>53468</v>
      </c>
      <c r="P8069" t="s">
        <v>124</v>
      </c>
      <c r="Q8069" t="s">
        <v>124</v>
      </c>
      <c r="R8069" t="s">
        <v>53468</v>
      </c>
      <c r="S8069" s="4" t="str">
        <f t="shared" si="126"/>
        <v>2003</v>
      </c>
    </row>
    <row r="8070" spans="1:19" hidden="1" x14ac:dyDescent="0.35">
      <c r="A8070" t="s">
        <v>53464</v>
      </c>
      <c r="B8070" t="s">
        <v>53465</v>
      </c>
      <c r="C8070" t="s">
        <v>53469</v>
      </c>
      <c r="D8070" t="s">
        <v>53470</v>
      </c>
      <c r="E8070" t="s">
        <v>53471</v>
      </c>
      <c r="F8070" t="s">
        <v>53472</v>
      </c>
      <c r="I8070" t="s">
        <v>53473</v>
      </c>
      <c r="J8070" t="s">
        <v>53474</v>
      </c>
      <c r="M8070" t="s">
        <v>112299</v>
      </c>
      <c r="N8070" t="s">
        <v>247</v>
      </c>
      <c r="O8070" s="3" t="s">
        <v>53475</v>
      </c>
      <c r="P8070" t="s">
        <v>247</v>
      </c>
      <c r="Q8070" t="s">
        <v>247</v>
      </c>
      <c r="R8070" t="s">
        <v>53475</v>
      </c>
      <c r="S8070" s="4" t="str">
        <f t="shared" si="126"/>
        <v>2003</v>
      </c>
    </row>
    <row r="8071" spans="1:19" hidden="1" x14ac:dyDescent="0.35">
      <c r="A8071" t="s">
        <v>53471</v>
      </c>
      <c r="B8071" t="s">
        <v>53472</v>
      </c>
      <c r="C8071" t="s">
        <v>53476</v>
      </c>
      <c r="D8071" t="s">
        <v>53477</v>
      </c>
      <c r="E8071" t="s">
        <v>53478</v>
      </c>
      <c r="F8071" t="s">
        <v>53479</v>
      </c>
      <c r="I8071" t="s">
        <v>53480</v>
      </c>
      <c r="J8071" t="s">
        <v>53481</v>
      </c>
      <c r="M8071" t="s">
        <v>112307</v>
      </c>
      <c r="N8071" t="s">
        <v>49299</v>
      </c>
      <c r="O8071" s="3" t="s">
        <v>53482</v>
      </c>
      <c r="P8071" t="s">
        <v>49299</v>
      </c>
      <c r="Q8071" t="s">
        <v>49299</v>
      </c>
      <c r="R8071" t="s">
        <v>53482</v>
      </c>
      <c r="S8071" s="4" t="str">
        <f t="shared" si="126"/>
        <v>2003</v>
      </c>
    </row>
    <row r="8072" spans="1:19" hidden="1" x14ac:dyDescent="0.35">
      <c r="A8072" t="s">
        <v>53478</v>
      </c>
      <c r="B8072" t="s">
        <v>53479</v>
      </c>
      <c r="C8072" t="s">
        <v>53483</v>
      </c>
      <c r="D8072" t="s">
        <v>53484</v>
      </c>
      <c r="E8072" t="s">
        <v>53485</v>
      </c>
      <c r="F8072" t="s">
        <v>53486</v>
      </c>
      <c r="I8072" t="s">
        <v>53487</v>
      </c>
      <c r="J8072" t="s">
        <v>53488</v>
      </c>
      <c r="M8072" t="s">
        <v>112307</v>
      </c>
      <c r="N8072" t="s">
        <v>49299</v>
      </c>
      <c r="O8072" s="3" t="s">
        <v>53489</v>
      </c>
      <c r="P8072" t="s">
        <v>49299</v>
      </c>
      <c r="Q8072" t="s">
        <v>49299</v>
      </c>
      <c r="R8072" t="s">
        <v>53489</v>
      </c>
      <c r="S8072" s="4" t="str">
        <f t="shared" si="126"/>
        <v>2003</v>
      </c>
    </row>
    <row r="8073" spans="1:19" hidden="1" x14ac:dyDescent="0.35">
      <c r="A8073" t="s">
        <v>53485</v>
      </c>
      <c r="B8073" t="s">
        <v>53486</v>
      </c>
      <c r="C8073" t="s">
        <v>53490</v>
      </c>
      <c r="D8073" t="s">
        <v>53491</v>
      </c>
      <c r="E8073" t="s">
        <v>53492</v>
      </c>
      <c r="F8073" t="s">
        <v>53493</v>
      </c>
      <c r="I8073" t="s">
        <v>53494</v>
      </c>
      <c r="J8073" t="s">
        <v>53495</v>
      </c>
      <c r="M8073" t="s">
        <v>112307</v>
      </c>
      <c r="N8073" t="s">
        <v>49299</v>
      </c>
      <c r="O8073" s="3" t="s">
        <v>53496</v>
      </c>
      <c r="P8073" t="s">
        <v>49299</v>
      </c>
      <c r="Q8073" t="s">
        <v>49299</v>
      </c>
      <c r="R8073" t="s">
        <v>53496</v>
      </c>
      <c r="S8073" s="4" t="str">
        <f t="shared" si="126"/>
        <v>2003</v>
      </c>
    </row>
    <row r="8074" spans="1:19" hidden="1" x14ac:dyDescent="0.35">
      <c r="A8074" t="s">
        <v>53492</v>
      </c>
      <c r="B8074" t="s">
        <v>53493</v>
      </c>
      <c r="C8074" t="s">
        <v>53497</v>
      </c>
      <c r="D8074" t="s">
        <v>53498</v>
      </c>
      <c r="E8074" t="s">
        <v>53499</v>
      </c>
      <c r="F8074" t="s">
        <v>53500</v>
      </c>
      <c r="I8074" t="s">
        <v>53501</v>
      </c>
      <c r="J8074" t="s">
        <v>53502</v>
      </c>
      <c r="M8074" t="s">
        <v>112307</v>
      </c>
      <c r="N8074" t="s">
        <v>49299</v>
      </c>
      <c r="O8074" s="3" t="s">
        <v>53503</v>
      </c>
      <c r="P8074" t="s">
        <v>49299</v>
      </c>
      <c r="Q8074" t="s">
        <v>49299</v>
      </c>
      <c r="R8074" t="s">
        <v>53503</v>
      </c>
      <c r="S8074" s="4" t="str">
        <f t="shared" si="126"/>
        <v>2003</v>
      </c>
    </row>
    <row r="8075" spans="1:19" hidden="1" x14ac:dyDescent="0.35">
      <c r="A8075" t="s">
        <v>53499</v>
      </c>
      <c r="B8075" t="s">
        <v>53500</v>
      </c>
      <c r="C8075" t="s">
        <v>53504</v>
      </c>
      <c r="D8075" t="s">
        <v>53505</v>
      </c>
      <c r="E8075" t="s">
        <v>53506</v>
      </c>
      <c r="F8075" t="s">
        <v>53507</v>
      </c>
      <c r="I8075" t="s">
        <v>53508</v>
      </c>
      <c r="J8075" t="s">
        <v>53509</v>
      </c>
      <c r="M8075" t="s">
        <v>112307</v>
      </c>
      <c r="N8075" t="s">
        <v>49299</v>
      </c>
      <c r="O8075" s="3" t="s">
        <v>53510</v>
      </c>
      <c r="P8075" t="s">
        <v>49299</v>
      </c>
      <c r="Q8075" t="s">
        <v>49299</v>
      </c>
      <c r="R8075" t="s">
        <v>53510</v>
      </c>
      <c r="S8075" s="4" t="str">
        <f t="shared" si="126"/>
        <v>2003</v>
      </c>
    </row>
    <row r="8076" spans="1:19" hidden="1" x14ac:dyDescent="0.35">
      <c r="A8076" t="s">
        <v>53506</v>
      </c>
      <c r="B8076" t="s">
        <v>53507</v>
      </c>
      <c r="C8076" t="s">
        <v>53511</v>
      </c>
      <c r="D8076" t="s">
        <v>53512</v>
      </c>
      <c r="E8076" t="s">
        <v>53513</v>
      </c>
      <c r="F8076" t="s">
        <v>53514</v>
      </c>
      <c r="I8076" t="s">
        <v>53515</v>
      </c>
      <c r="J8076" t="s">
        <v>53516</v>
      </c>
      <c r="M8076" t="s">
        <v>112307</v>
      </c>
      <c r="N8076" t="s">
        <v>49299</v>
      </c>
      <c r="O8076" s="3" t="s">
        <v>53517</v>
      </c>
      <c r="P8076" t="s">
        <v>49299</v>
      </c>
      <c r="Q8076" t="s">
        <v>49299</v>
      </c>
      <c r="R8076" t="s">
        <v>53517</v>
      </c>
      <c r="S8076" s="4" t="str">
        <f t="shared" si="126"/>
        <v>2003</v>
      </c>
    </row>
    <row r="8077" spans="1:19" hidden="1" x14ac:dyDescent="0.35">
      <c r="A8077" t="s">
        <v>53513</v>
      </c>
      <c r="B8077" t="s">
        <v>53514</v>
      </c>
      <c r="C8077" t="s">
        <v>53518</v>
      </c>
      <c r="D8077" t="s">
        <v>53519</v>
      </c>
      <c r="E8077" t="s">
        <v>53520</v>
      </c>
      <c r="F8077" t="s">
        <v>53521</v>
      </c>
      <c r="I8077" t="s">
        <v>53522</v>
      </c>
      <c r="J8077" t="s">
        <v>53523</v>
      </c>
      <c r="M8077" t="s">
        <v>112298</v>
      </c>
      <c r="N8077" t="s">
        <v>28</v>
      </c>
      <c r="O8077" s="3" t="s">
        <v>53524</v>
      </c>
      <c r="P8077" t="s">
        <v>16314</v>
      </c>
      <c r="Q8077" t="s">
        <v>16314</v>
      </c>
      <c r="R8077" t="s">
        <v>53524</v>
      </c>
      <c r="S8077" s="4" t="str">
        <f t="shared" si="126"/>
        <v>2003</v>
      </c>
    </row>
    <row r="8078" spans="1:19" hidden="1" x14ac:dyDescent="0.35">
      <c r="A8078" t="s">
        <v>53520</v>
      </c>
      <c r="B8078" t="s">
        <v>53521</v>
      </c>
      <c r="C8078" t="s">
        <v>53525</v>
      </c>
      <c r="D8078" t="s">
        <v>53526</v>
      </c>
      <c r="E8078" t="s">
        <v>53527</v>
      </c>
      <c r="F8078" t="s">
        <v>53528</v>
      </c>
      <c r="I8078" t="s">
        <v>53529</v>
      </c>
      <c r="J8078" t="s">
        <v>53530</v>
      </c>
      <c r="M8078" t="s">
        <v>112307</v>
      </c>
      <c r="N8078" t="s">
        <v>49299</v>
      </c>
      <c r="O8078" s="3" t="s">
        <v>53531</v>
      </c>
      <c r="P8078" t="s">
        <v>49299</v>
      </c>
      <c r="Q8078" t="s">
        <v>49299</v>
      </c>
      <c r="R8078" t="s">
        <v>53531</v>
      </c>
      <c r="S8078" s="4" t="str">
        <f t="shared" si="126"/>
        <v>2003</v>
      </c>
    </row>
    <row r="8079" spans="1:19" hidden="1" x14ac:dyDescent="0.35">
      <c r="A8079" t="s">
        <v>53527</v>
      </c>
      <c r="B8079" t="s">
        <v>53528</v>
      </c>
      <c r="C8079" t="s">
        <v>53532</v>
      </c>
      <c r="D8079" t="s">
        <v>53533</v>
      </c>
      <c r="E8079" t="s">
        <v>53534</v>
      </c>
      <c r="F8079" t="s">
        <v>53535</v>
      </c>
      <c r="I8079" t="s">
        <v>53536</v>
      </c>
      <c r="J8079" t="s">
        <v>53537</v>
      </c>
      <c r="M8079" t="s">
        <v>112307</v>
      </c>
      <c r="N8079" t="s">
        <v>49299</v>
      </c>
      <c r="O8079" s="3" t="s">
        <v>53538</v>
      </c>
      <c r="P8079" t="s">
        <v>49299</v>
      </c>
      <c r="Q8079" t="s">
        <v>49299</v>
      </c>
      <c r="R8079" t="s">
        <v>53538</v>
      </c>
      <c r="S8079" s="4" t="str">
        <f t="shared" si="126"/>
        <v>2003</v>
      </c>
    </row>
    <row r="8080" spans="1:19" hidden="1" x14ac:dyDescent="0.35">
      <c r="A8080" t="s">
        <v>53534</v>
      </c>
      <c r="B8080" t="s">
        <v>53535</v>
      </c>
      <c r="C8080" t="s">
        <v>53539</v>
      </c>
      <c r="D8080" t="s">
        <v>53540</v>
      </c>
      <c r="E8080" t="s">
        <v>53541</v>
      </c>
      <c r="F8080" t="s">
        <v>53542</v>
      </c>
      <c r="I8080" t="s">
        <v>53543</v>
      </c>
      <c r="J8080" t="s">
        <v>53544</v>
      </c>
      <c r="M8080" t="s">
        <v>112307</v>
      </c>
      <c r="N8080" t="s">
        <v>49299</v>
      </c>
      <c r="O8080" s="3" t="s">
        <v>53545</v>
      </c>
      <c r="P8080" t="s">
        <v>49299</v>
      </c>
      <c r="Q8080" t="s">
        <v>49299</v>
      </c>
      <c r="R8080" t="s">
        <v>53545</v>
      </c>
      <c r="S8080" s="4" t="str">
        <f t="shared" si="126"/>
        <v>2003</v>
      </c>
    </row>
    <row r="8081" spans="1:19" ht="232" hidden="1" x14ac:dyDescent="0.35">
      <c r="A8081" t="s">
        <v>53541</v>
      </c>
      <c r="B8081" t="s">
        <v>53542</v>
      </c>
      <c r="C8081" t="s">
        <v>53546</v>
      </c>
      <c r="D8081" t="s">
        <v>53547</v>
      </c>
      <c r="E8081" t="s">
        <v>53548</v>
      </c>
      <c r="F8081" t="s">
        <v>53549</v>
      </c>
      <c r="I8081" t="s">
        <v>53550</v>
      </c>
      <c r="J8081" t="s">
        <v>53551</v>
      </c>
      <c r="K8081" s="2" t="s">
        <v>53552</v>
      </c>
      <c r="M8081" t="s">
        <v>16314</v>
      </c>
      <c r="N8081" t="s">
        <v>16314</v>
      </c>
      <c r="O8081" s="3" t="s">
        <v>53553</v>
      </c>
      <c r="P8081" t="s">
        <v>16314</v>
      </c>
      <c r="Q8081" t="s">
        <v>16314</v>
      </c>
      <c r="R8081" t="s">
        <v>53553</v>
      </c>
      <c r="S8081" s="4" t="str">
        <f t="shared" si="126"/>
        <v>2003</v>
      </c>
    </row>
    <row r="8082" spans="1:19" hidden="1" x14ac:dyDescent="0.35">
      <c r="A8082" t="s">
        <v>53548</v>
      </c>
      <c r="B8082" t="s">
        <v>53549</v>
      </c>
      <c r="C8082" t="s">
        <v>53554</v>
      </c>
      <c r="D8082" t="s">
        <v>53555</v>
      </c>
      <c r="E8082" t="s">
        <v>53556</v>
      </c>
      <c r="F8082" t="s">
        <v>53557</v>
      </c>
      <c r="I8082" t="s">
        <v>53558</v>
      </c>
      <c r="J8082" t="s">
        <v>53559</v>
      </c>
      <c r="M8082" t="s">
        <v>112315</v>
      </c>
      <c r="N8082" t="s">
        <v>159</v>
      </c>
      <c r="O8082" s="3" t="s">
        <v>53560</v>
      </c>
      <c r="P8082" t="s">
        <v>159</v>
      </c>
      <c r="Q8082" t="s">
        <v>159</v>
      </c>
      <c r="R8082" t="s">
        <v>53560</v>
      </c>
      <c r="S8082" s="4" t="str">
        <f t="shared" si="126"/>
        <v>2003</v>
      </c>
    </row>
    <row r="8083" spans="1:19" hidden="1" x14ac:dyDescent="0.35">
      <c r="A8083" t="s">
        <v>53556</v>
      </c>
      <c r="B8083" t="s">
        <v>53557</v>
      </c>
      <c r="C8083" t="s">
        <v>53561</v>
      </c>
      <c r="D8083" t="s">
        <v>53562</v>
      </c>
      <c r="E8083" t="s">
        <v>53563</v>
      </c>
      <c r="F8083" t="s">
        <v>53564</v>
      </c>
      <c r="I8083" t="s">
        <v>53565</v>
      </c>
      <c r="J8083" t="s">
        <v>53566</v>
      </c>
      <c r="M8083" t="s">
        <v>112315</v>
      </c>
      <c r="N8083" t="s">
        <v>159</v>
      </c>
      <c r="O8083" s="3" t="s">
        <v>53567</v>
      </c>
      <c r="P8083" t="s">
        <v>159</v>
      </c>
      <c r="Q8083" t="s">
        <v>159</v>
      </c>
      <c r="R8083" t="s">
        <v>53567</v>
      </c>
      <c r="S8083" s="4" t="str">
        <f t="shared" si="126"/>
        <v>2003</v>
      </c>
    </row>
    <row r="8084" spans="1:19" hidden="1" x14ac:dyDescent="0.35">
      <c r="A8084" t="s">
        <v>53563</v>
      </c>
      <c r="B8084" t="s">
        <v>53564</v>
      </c>
      <c r="C8084" t="s">
        <v>53568</v>
      </c>
      <c r="D8084" t="s">
        <v>53569</v>
      </c>
      <c r="E8084" t="s">
        <v>53570</v>
      </c>
      <c r="F8084" t="s">
        <v>53571</v>
      </c>
      <c r="I8084" t="s">
        <v>53572</v>
      </c>
      <c r="J8084" t="s">
        <v>53573</v>
      </c>
      <c r="M8084" t="s">
        <v>112315</v>
      </c>
      <c r="N8084" t="s">
        <v>159</v>
      </c>
      <c r="O8084" s="3" t="s">
        <v>53574</v>
      </c>
      <c r="P8084" t="s">
        <v>159</v>
      </c>
      <c r="Q8084" t="s">
        <v>159</v>
      </c>
      <c r="R8084" t="s">
        <v>53574</v>
      </c>
      <c r="S8084" s="4" t="str">
        <f t="shared" si="126"/>
        <v>2003</v>
      </c>
    </row>
    <row r="8085" spans="1:19" hidden="1" x14ac:dyDescent="0.35">
      <c r="A8085" t="s">
        <v>53570</v>
      </c>
      <c r="B8085" t="s">
        <v>53571</v>
      </c>
      <c r="C8085" t="s">
        <v>53575</v>
      </c>
      <c r="D8085" t="s">
        <v>53576</v>
      </c>
      <c r="E8085" t="s">
        <v>53577</v>
      </c>
      <c r="F8085" t="s">
        <v>53578</v>
      </c>
      <c r="I8085" t="s">
        <v>53579</v>
      </c>
      <c r="J8085" t="s">
        <v>53580</v>
      </c>
      <c r="M8085" t="s">
        <v>112307</v>
      </c>
      <c r="N8085" t="s">
        <v>49299</v>
      </c>
      <c r="O8085" s="3" t="s">
        <v>53581</v>
      </c>
      <c r="P8085" t="s">
        <v>49299</v>
      </c>
      <c r="Q8085" t="s">
        <v>49299</v>
      </c>
      <c r="R8085" t="s">
        <v>53581</v>
      </c>
      <c r="S8085" s="4" t="str">
        <f t="shared" si="126"/>
        <v>2003</v>
      </c>
    </row>
    <row r="8086" spans="1:19" hidden="1" x14ac:dyDescent="0.35">
      <c r="A8086" t="s">
        <v>53577</v>
      </c>
      <c r="B8086" t="s">
        <v>53578</v>
      </c>
      <c r="C8086" t="s">
        <v>53582</v>
      </c>
      <c r="D8086" t="s">
        <v>53583</v>
      </c>
      <c r="E8086" t="s">
        <v>53584</v>
      </c>
      <c r="F8086" t="s">
        <v>53585</v>
      </c>
      <c r="I8086" t="s">
        <v>53586</v>
      </c>
      <c r="J8086" t="s">
        <v>53587</v>
      </c>
      <c r="M8086" t="s">
        <v>112315</v>
      </c>
      <c r="N8086" t="s">
        <v>159</v>
      </c>
      <c r="O8086" s="3" t="s">
        <v>53588</v>
      </c>
      <c r="P8086" t="s">
        <v>159</v>
      </c>
      <c r="Q8086" t="s">
        <v>159</v>
      </c>
      <c r="R8086" t="s">
        <v>53588</v>
      </c>
      <c r="S8086" s="4" t="str">
        <f t="shared" si="126"/>
        <v>2003</v>
      </c>
    </row>
    <row r="8087" spans="1:19" hidden="1" x14ac:dyDescent="0.35">
      <c r="A8087" t="s">
        <v>53584</v>
      </c>
      <c r="B8087" t="s">
        <v>53585</v>
      </c>
      <c r="C8087" t="s">
        <v>53589</v>
      </c>
      <c r="D8087" t="s">
        <v>53590</v>
      </c>
      <c r="E8087" t="s">
        <v>53591</v>
      </c>
      <c r="F8087" t="s">
        <v>53592</v>
      </c>
      <c r="I8087" t="s">
        <v>53593</v>
      </c>
      <c r="J8087" t="s">
        <v>53594</v>
      </c>
      <c r="M8087" t="s">
        <v>112315</v>
      </c>
      <c r="N8087" t="s">
        <v>159</v>
      </c>
      <c r="O8087" s="3" t="s">
        <v>53595</v>
      </c>
      <c r="P8087" t="s">
        <v>159</v>
      </c>
      <c r="Q8087" t="s">
        <v>159</v>
      </c>
      <c r="R8087" t="s">
        <v>53595</v>
      </c>
      <c r="S8087" s="4" t="str">
        <f t="shared" si="126"/>
        <v>2003</v>
      </c>
    </row>
    <row r="8088" spans="1:19" hidden="1" x14ac:dyDescent="0.35">
      <c r="A8088" t="s">
        <v>53591</v>
      </c>
      <c r="B8088" t="s">
        <v>53592</v>
      </c>
      <c r="C8088" t="s">
        <v>53596</v>
      </c>
      <c r="D8088" t="s">
        <v>53597</v>
      </c>
      <c r="E8088" t="s">
        <v>53598</v>
      </c>
      <c r="F8088" t="s">
        <v>53599</v>
      </c>
      <c r="I8088" t="s">
        <v>53600</v>
      </c>
      <c r="J8088" t="s">
        <v>53601</v>
      </c>
      <c r="M8088" t="s">
        <v>112297</v>
      </c>
      <c r="N8088" t="s">
        <v>124</v>
      </c>
      <c r="O8088" s="3" t="s">
        <v>53602</v>
      </c>
      <c r="P8088" t="s">
        <v>124</v>
      </c>
      <c r="Q8088" t="s">
        <v>124</v>
      </c>
      <c r="R8088" t="s">
        <v>53602</v>
      </c>
      <c r="S8088" s="4" t="str">
        <f t="shared" si="126"/>
        <v>2003</v>
      </c>
    </row>
    <row r="8089" spans="1:19" hidden="1" x14ac:dyDescent="0.35">
      <c r="A8089" t="s">
        <v>53598</v>
      </c>
      <c r="B8089" t="s">
        <v>53599</v>
      </c>
      <c r="C8089" t="s">
        <v>53603</v>
      </c>
      <c r="D8089" t="s">
        <v>53604</v>
      </c>
      <c r="E8089" t="s">
        <v>53605</v>
      </c>
      <c r="F8089" t="s">
        <v>53606</v>
      </c>
      <c r="I8089" t="s">
        <v>53607</v>
      </c>
      <c r="J8089" t="s">
        <v>53608</v>
      </c>
      <c r="M8089" t="s">
        <v>112297</v>
      </c>
      <c r="N8089" t="s">
        <v>124</v>
      </c>
      <c r="O8089" s="3" t="s">
        <v>53609</v>
      </c>
      <c r="P8089" t="s">
        <v>124</v>
      </c>
      <c r="Q8089" t="s">
        <v>124</v>
      </c>
      <c r="R8089" t="s">
        <v>53609</v>
      </c>
      <c r="S8089" s="4" t="str">
        <f t="shared" si="126"/>
        <v>2003</v>
      </c>
    </row>
    <row r="8090" spans="1:19" hidden="1" x14ac:dyDescent="0.35">
      <c r="A8090" t="s">
        <v>53605</v>
      </c>
      <c r="B8090" t="s">
        <v>53606</v>
      </c>
      <c r="C8090" t="s">
        <v>53610</v>
      </c>
      <c r="D8090" t="s">
        <v>53611</v>
      </c>
      <c r="E8090" t="s">
        <v>53612</v>
      </c>
      <c r="F8090">
        <v>367027562</v>
      </c>
      <c r="I8090" t="s">
        <v>53613</v>
      </c>
      <c r="J8090" t="s">
        <v>53614</v>
      </c>
      <c r="M8090" t="s">
        <v>112297</v>
      </c>
      <c r="N8090" t="s">
        <v>16314</v>
      </c>
      <c r="O8090" s="3" t="s">
        <v>53615</v>
      </c>
      <c r="P8090" t="s">
        <v>16314</v>
      </c>
      <c r="Q8090" t="s">
        <v>16314</v>
      </c>
      <c r="R8090" t="s">
        <v>53615</v>
      </c>
      <c r="S8090" s="4" t="str">
        <f t="shared" si="126"/>
        <v>2003</v>
      </c>
    </row>
    <row r="8091" spans="1:19" hidden="1" x14ac:dyDescent="0.35">
      <c r="A8091" t="s">
        <v>53612</v>
      </c>
      <c r="B8091">
        <v>367027562</v>
      </c>
      <c r="C8091" t="s">
        <v>53616</v>
      </c>
      <c r="D8091" t="s">
        <v>53617</v>
      </c>
      <c r="E8091" t="s">
        <v>53618</v>
      </c>
      <c r="F8091" t="s">
        <v>53619</v>
      </c>
      <c r="I8091" t="s">
        <v>27582</v>
      </c>
      <c r="J8091" t="s">
        <v>1022</v>
      </c>
      <c r="M8091" t="s">
        <v>112297</v>
      </c>
      <c r="N8091" t="s">
        <v>124</v>
      </c>
      <c r="O8091" s="3" t="s">
        <v>53620</v>
      </c>
      <c r="P8091" t="s">
        <v>124</v>
      </c>
      <c r="Q8091" t="s">
        <v>124</v>
      </c>
      <c r="R8091" t="s">
        <v>53620</v>
      </c>
      <c r="S8091" s="4" t="str">
        <f t="shared" si="126"/>
        <v>2003</v>
      </c>
    </row>
    <row r="8092" spans="1:19" hidden="1" x14ac:dyDescent="0.35">
      <c r="A8092" t="s">
        <v>53618</v>
      </c>
      <c r="B8092" t="s">
        <v>53619</v>
      </c>
      <c r="C8092" t="s">
        <v>53621</v>
      </c>
      <c r="D8092" t="s">
        <v>53622</v>
      </c>
      <c r="E8092" t="s">
        <v>53623</v>
      </c>
      <c r="F8092" t="s">
        <v>53624</v>
      </c>
      <c r="I8092" t="s">
        <v>53625</v>
      </c>
      <c r="J8092" t="s">
        <v>53626</v>
      </c>
      <c r="M8092" t="s">
        <v>112297</v>
      </c>
      <c r="N8092" t="s">
        <v>124</v>
      </c>
      <c r="O8092" s="3" t="s">
        <v>53627</v>
      </c>
      <c r="P8092" t="s">
        <v>124</v>
      </c>
      <c r="Q8092" t="s">
        <v>124</v>
      </c>
      <c r="R8092" t="s">
        <v>53627</v>
      </c>
      <c r="S8092" s="4" t="str">
        <f t="shared" si="126"/>
        <v>2003</v>
      </c>
    </row>
    <row r="8093" spans="1:19" hidden="1" x14ac:dyDescent="0.35">
      <c r="A8093" t="s">
        <v>53623</v>
      </c>
      <c r="B8093" t="s">
        <v>53624</v>
      </c>
      <c r="C8093" t="s">
        <v>53628</v>
      </c>
      <c r="D8093" t="s">
        <v>53629</v>
      </c>
      <c r="E8093" t="s">
        <v>53630</v>
      </c>
      <c r="F8093" t="s">
        <v>53631</v>
      </c>
      <c r="I8093" t="s">
        <v>53632</v>
      </c>
      <c r="J8093" t="s">
        <v>53633</v>
      </c>
      <c r="M8093" t="s">
        <v>112297</v>
      </c>
      <c r="N8093" t="s">
        <v>16314</v>
      </c>
      <c r="O8093" s="3" t="s">
        <v>53634</v>
      </c>
      <c r="P8093" t="s">
        <v>16314</v>
      </c>
      <c r="Q8093" t="s">
        <v>16314</v>
      </c>
      <c r="R8093" t="s">
        <v>53634</v>
      </c>
      <c r="S8093" s="4" t="str">
        <f t="shared" si="126"/>
        <v>2003</v>
      </c>
    </row>
    <row r="8094" spans="1:19" hidden="1" x14ac:dyDescent="0.35">
      <c r="A8094" t="s">
        <v>53630</v>
      </c>
      <c r="B8094" t="s">
        <v>53631</v>
      </c>
      <c r="C8094" t="s">
        <v>53635</v>
      </c>
      <c r="D8094" t="s">
        <v>53636</v>
      </c>
      <c r="E8094" t="s">
        <v>53637</v>
      </c>
      <c r="F8094" t="s">
        <v>53638</v>
      </c>
      <c r="I8094" t="s">
        <v>22727</v>
      </c>
      <c r="J8094" t="s">
        <v>22728</v>
      </c>
      <c r="M8094" t="s">
        <v>112297</v>
      </c>
      <c r="N8094" t="s">
        <v>124</v>
      </c>
      <c r="O8094" s="3" t="s">
        <v>53639</v>
      </c>
      <c r="P8094" t="s">
        <v>124</v>
      </c>
      <c r="Q8094" t="s">
        <v>124</v>
      </c>
      <c r="R8094" t="s">
        <v>53639</v>
      </c>
      <c r="S8094" s="4" t="str">
        <f t="shared" si="126"/>
        <v>2003</v>
      </c>
    </row>
    <row r="8095" spans="1:19" hidden="1" x14ac:dyDescent="0.35">
      <c r="A8095" t="s">
        <v>53637</v>
      </c>
      <c r="B8095" t="s">
        <v>53638</v>
      </c>
      <c r="C8095" t="s">
        <v>53640</v>
      </c>
      <c r="D8095" t="s">
        <v>53641</v>
      </c>
      <c r="E8095" t="s">
        <v>53642</v>
      </c>
      <c r="F8095" t="s">
        <v>53643</v>
      </c>
      <c r="I8095" t="s">
        <v>53644</v>
      </c>
      <c r="J8095" t="s">
        <v>53645</v>
      </c>
      <c r="M8095" t="s">
        <v>112297</v>
      </c>
      <c r="N8095" t="s">
        <v>124</v>
      </c>
      <c r="O8095" s="3" t="s">
        <v>53646</v>
      </c>
      <c r="P8095" t="s">
        <v>124</v>
      </c>
      <c r="Q8095" t="s">
        <v>124</v>
      </c>
      <c r="R8095" t="s">
        <v>53646</v>
      </c>
      <c r="S8095" s="4" t="str">
        <f t="shared" si="126"/>
        <v>2003</v>
      </c>
    </row>
    <row r="8096" spans="1:19" hidden="1" x14ac:dyDescent="0.35">
      <c r="A8096" t="s">
        <v>53642</v>
      </c>
      <c r="B8096" t="s">
        <v>53643</v>
      </c>
      <c r="C8096" t="s">
        <v>53647</v>
      </c>
      <c r="D8096" t="s">
        <v>53648</v>
      </c>
      <c r="E8096" t="s">
        <v>53649</v>
      </c>
      <c r="F8096" t="s">
        <v>53650</v>
      </c>
      <c r="I8096" t="s">
        <v>53651</v>
      </c>
      <c r="J8096" t="s">
        <v>53652</v>
      </c>
      <c r="M8096" t="s">
        <v>112315</v>
      </c>
      <c r="N8096" t="s">
        <v>159</v>
      </c>
      <c r="O8096" s="3" t="s">
        <v>53653</v>
      </c>
      <c r="P8096" t="s">
        <v>159</v>
      </c>
      <c r="Q8096" t="s">
        <v>159</v>
      </c>
      <c r="R8096" t="s">
        <v>53653</v>
      </c>
      <c r="S8096" s="4" t="str">
        <f t="shared" si="126"/>
        <v>2003</v>
      </c>
    </row>
    <row r="8097" spans="1:19" hidden="1" x14ac:dyDescent="0.35">
      <c r="A8097" t="s">
        <v>53649</v>
      </c>
      <c r="B8097" t="s">
        <v>53650</v>
      </c>
      <c r="C8097" t="s">
        <v>53654</v>
      </c>
      <c r="D8097" t="s">
        <v>53655</v>
      </c>
      <c r="E8097" t="s">
        <v>53656</v>
      </c>
      <c r="F8097" t="s">
        <v>53657</v>
      </c>
      <c r="I8097" t="s">
        <v>53658</v>
      </c>
      <c r="J8097" t="s">
        <v>53659</v>
      </c>
      <c r="M8097" t="s">
        <v>112315</v>
      </c>
      <c r="N8097" t="s">
        <v>159</v>
      </c>
      <c r="O8097" s="3" t="s">
        <v>53660</v>
      </c>
      <c r="P8097" t="s">
        <v>159</v>
      </c>
      <c r="Q8097" t="s">
        <v>159</v>
      </c>
      <c r="R8097" t="s">
        <v>53660</v>
      </c>
      <c r="S8097" s="4" t="str">
        <f t="shared" si="126"/>
        <v>2003</v>
      </c>
    </row>
    <row r="8098" spans="1:19" hidden="1" x14ac:dyDescent="0.35">
      <c r="A8098" t="s">
        <v>53656</v>
      </c>
      <c r="B8098" t="s">
        <v>53657</v>
      </c>
      <c r="C8098" t="s">
        <v>53661</v>
      </c>
      <c r="D8098" t="s">
        <v>53662</v>
      </c>
      <c r="E8098" t="s">
        <v>53663</v>
      </c>
      <c r="F8098" t="s">
        <v>53664</v>
      </c>
      <c r="I8098" t="s">
        <v>53665</v>
      </c>
      <c r="J8098" t="s">
        <v>53666</v>
      </c>
      <c r="M8098" t="s">
        <v>112297</v>
      </c>
      <c r="N8098" t="s">
        <v>124</v>
      </c>
      <c r="O8098" s="3" t="s">
        <v>53667</v>
      </c>
      <c r="P8098" t="s">
        <v>124</v>
      </c>
      <c r="Q8098" t="s">
        <v>124</v>
      </c>
      <c r="R8098" t="s">
        <v>53667</v>
      </c>
      <c r="S8098" s="4" t="str">
        <f t="shared" si="126"/>
        <v>2003</v>
      </c>
    </row>
    <row r="8099" spans="1:19" hidden="1" x14ac:dyDescent="0.35">
      <c r="A8099" t="s">
        <v>53663</v>
      </c>
      <c r="B8099" t="s">
        <v>53664</v>
      </c>
      <c r="C8099" t="s">
        <v>53668</v>
      </c>
      <c r="D8099" t="s">
        <v>53669</v>
      </c>
      <c r="E8099" t="s">
        <v>53670</v>
      </c>
      <c r="F8099" t="s">
        <v>53671</v>
      </c>
      <c r="I8099" t="s">
        <v>53672</v>
      </c>
      <c r="J8099" t="s">
        <v>53673</v>
      </c>
      <c r="M8099" t="s">
        <v>112315</v>
      </c>
      <c r="N8099" t="s">
        <v>159</v>
      </c>
      <c r="O8099" s="3" t="s">
        <v>53674</v>
      </c>
      <c r="P8099" t="s">
        <v>159</v>
      </c>
      <c r="Q8099" t="s">
        <v>159</v>
      </c>
      <c r="R8099" t="s">
        <v>53674</v>
      </c>
      <c r="S8099" s="4" t="str">
        <f t="shared" si="126"/>
        <v>2003</v>
      </c>
    </row>
    <row r="8100" spans="1:19" hidden="1" x14ac:dyDescent="0.35">
      <c r="A8100" t="s">
        <v>53670</v>
      </c>
      <c r="B8100" t="s">
        <v>53671</v>
      </c>
      <c r="C8100" t="s">
        <v>53675</v>
      </c>
      <c r="D8100" t="s">
        <v>53676</v>
      </c>
      <c r="E8100" t="s">
        <v>53677</v>
      </c>
      <c r="F8100" t="s">
        <v>53678</v>
      </c>
      <c r="I8100" t="s">
        <v>53679</v>
      </c>
      <c r="J8100" t="s">
        <v>53680</v>
      </c>
      <c r="M8100" t="s">
        <v>112297</v>
      </c>
      <c r="N8100" t="s">
        <v>124</v>
      </c>
      <c r="O8100" s="3" t="s">
        <v>53681</v>
      </c>
      <c r="P8100" t="s">
        <v>124</v>
      </c>
      <c r="Q8100" t="s">
        <v>124</v>
      </c>
      <c r="R8100" t="s">
        <v>53681</v>
      </c>
      <c r="S8100" s="4" t="str">
        <f t="shared" si="126"/>
        <v>2003</v>
      </c>
    </row>
    <row r="8101" spans="1:19" hidden="1" x14ac:dyDescent="0.35">
      <c r="A8101" t="s">
        <v>53677</v>
      </c>
      <c r="B8101" t="s">
        <v>53678</v>
      </c>
      <c r="C8101" t="s">
        <v>53682</v>
      </c>
      <c r="D8101" t="s">
        <v>53683</v>
      </c>
      <c r="E8101" t="s">
        <v>53684</v>
      </c>
      <c r="F8101" t="s">
        <v>53685</v>
      </c>
      <c r="I8101" t="s">
        <v>53686</v>
      </c>
      <c r="J8101" t="s">
        <v>53687</v>
      </c>
      <c r="M8101" t="s">
        <v>112315</v>
      </c>
      <c r="N8101" t="s">
        <v>16314</v>
      </c>
      <c r="O8101" s="3" t="s">
        <v>53688</v>
      </c>
      <c r="P8101" t="s">
        <v>16314</v>
      </c>
      <c r="Q8101" t="s">
        <v>16314</v>
      </c>
      <c r="R8101" t="s">
        <v>53688</v>
      </c>
      <c r="S8101" s="4" t="str">
        <f t="shared" si="126"/>
        <v>2003</v>
      </c>
    </row>
    <row r="8102" spans="1:19" hidden="1" x14ac:dyDescent="0.35">
      <c r="A8102" t="s">
        <v>53684</v>
      </c>
      <c r="B8102" t="s">
        <v>53685</v>
      </c>
      <c r="C8102" t="s">
        <v>53689</v>
      </c>
      <c r="D8102" t="s">
        <v>53690</v>
      </c>
      <c r="E8102" t="s">
        <v>53691</v>
      </c>
      <c r="F8102" t="s">
        <v>53692</v>
      </c>
      <c r="I8102" t="s">
        <v>53693</v>
      </c>
      <c r="J8102" t="s">
        <v>53694</v>
      </c>
      <c r="M8102" t="s">
        <v>112297</v>
      </c>
      <c r="N8102" t="s">
        <v>124</v>
      </c>
      <c r="O8102" s="3" t="s">
        <v>53695</v>
      </c>
      <c r="P8102" t="s">
        <v>124</v>
      </c>
      <c r="Q8102" t="s">
        <v>124</v>
      </c>
      <c r="R8102" t="s">
        <v>53695</v>
      </c>
      <c r="S8102" s="4" t="str">
        <f t="shared" si="126"/>
        <v>2003</v>
      </c>
    </row>
    <row r="8103" spans="1:19" hidden="1" x14ac:dyDescent="0.35">
      <c r="A8103" t="s">
        <v>53691</v>
      </c>
      <c r="B8103" t="s">
        <v>53692</v>
      </c>
      <c r="C8103" t="s">
        <v>53696</v>
      </c>
      <c r="D8103" t="s">
        <v>53697</v>
      </c>
      <c r="E8103" t="s">
        <v>53698</v>
      </c>
      <c r="F8103" t="s">
        <v>53699</v>
      </c>
      <c r="I8103" t="s">
        <v>53700</v>
      </c>
      <c r="J8103" t="s">
        <v>53701</v>
      </c>
      <c r="M8103" t="s">
        <v>112297</v>
      </c>
      <c r="N8103" t="s">
        <v>124</v>
      </c>
      <c r="O8103" s="3" t="s">
        <v>53702</v>
      </c>
      <c r="P8103" t="s">
        <v>124</v>
      </c>
      <c r="Q8103" t="s">
        <v>124</v>
      </c>
      <c r="R8103" t="s">
        <v>53702</v>
      </c>
      <c r="S8103" s="4" t="str">
        <f t="shared" si="126"/>
        <v>2003</v>
      </c>
    </row>
    <row r="8104" spans="1:19" hidden="1" x14ac:dyDescent="0.35">
      <c r="A8104" t="s">
        <v>53698</v>
      </c>
      <c r="B8104" t="s">
        <v>53699</v>
      </c>
      <c r="C8104" t="s">
        <v>53703</v>
      </c>
      <c r="D8104" t="s">
        <v>53704</v>
      </c>
      <c r="E8104" t="s">
        <v>53705</v>
      </c>
      <c r="F8104" t="s">
        <v>53706</v>
      </c>
      <c r="I8104" t="s">
        <v>53707</v>
      </c>
      <c r="J8104" t="s">
        <v>53708</v>
      </c>
      <c r="M8104" t="s">
        <v>112297</v>
      </c>
      <c r="N8104" t="s">
        <v>16314</v>
      </c>
      <c r="O8104" s="3" t="s">
        <v>53709</v>
      </c>
      <c r="P8104" t="s">
        <v>16314</v>
      </c>
      <c r="Q8104" t="s">
        <v>16314</v>
      </c>
      <c r="R8104" t="s">
        <v>53709</v>
      </c>
      <c r="S8104" s="4" t="str">
        <f t="shared" si="126"/>
        <v>2003</v>
      </c>
    </row>
    <row r="8105" spans="1:19" hidden="1" x14ac:dyDescent="0.35">
      <c r="A8105" t="s">
        <v>53705</v>
      </c>
      <c r="B8105" t="s">
        <v>53706</v>
      </c>
      <c r="C8105" t="s">
        <v>53710</v>
      </c>
      <c r="D8105" t="s">
        <v>53711</v>
      </c>
      <c r="E8105" t="s">
        <v>53712</v>
      </c>
      <c r="F8105" t="s">
        <v>53713</v>
      </c>
      <c r="I8105" t="s">
        <v>53714</v>
      </c>
      <c r="J8105" t="s">
        <v>53715</v>
      </c>
      <c r="M8105" t="s">
        <v>112297</v>
      </c>
      <c r="N8105" t="s">
        <v>16314</v>
      </c>
      <c r="O8105" s="3" t="s">
        <v>53716</v>
      </c>
      <c r="P8105" t="s">
        <v>16314</v>
      </c>
      <c r="Q8105" t="s">
        <v>16314</v>
      </c>
      <c r="R8105" t="s">
        <v>53716</v>
      </c>
      <c r="S8105" s="4" t="str">
        <f t="shared" si="126"/>
        <v>2003</v>
      </c>
    </row>
    <row r="8106" spans="1:19" hidden="1" x14ac:dyDescent="0.35">
      <c r="A8106" t="s">
        <v>53712</v>
      </c>
      <c r="B8106" t="s">
        <v>53713</v>
      </c>
      <c r="C8106" t="s">
        <v>53717</v>
      </c>
      <c r="D8106" t="s">
        <v>53718</v>
      </c>
      <c r="E8106" t="s">
        <v>53719</v>
      </c>
      <c r="F8106" t="s">
        <v>53720</v>
      </c>
      <c r="I8106" t="s">
        <v>53721</v>
      </c>
      <c r="J8106" t="s">
        <v>18582</v>
      </c>
      <c r="M8106" t="s">
        <v>112297</v>
      </c>
      <c r="N8106" t="s">
        <v>16314</v>
      </c>
      <c r="O8106" s="3" t="s">
        <v>53722</v>
      </c>
      <c r="P8106" t="s">
        <v>16314</v>
      </c>
      <c r="Q8106" t="s">
        <v>16314</v>
      </c>
      <c r="R8106" t="s">
        <v>53722</v>
      </c>
      <c r="S8106" s="4" t="str">
        <f t="shared" si="126"/>
        <v>2003</v>
      </c>
    </row>
    <row r="8107" spans="1:19" hidden="1" x14ac:dyDescent="0.35">
      <c r="A8107" t="s">
        <v>53719</v>
      </c>
      <c r="B8107" t="s">
        <v>53720</v>
      </c>
      <c r="C8107" t="s">
        <v>53723</v>
      </c>
      <c r="D8107" t="s">
        <v>53724</v>
      </c>
      <c r="E8107" t="s">
        <v>53725</v>
      </c>
      <c r="F8107" t="s">
        <v>53726</v>
      </c>
      <c r="I8107" t="s">
        <v>53727</v>
      </c>
      <c r="J8107" t="s">
        <v>53728</v>
      </c>
      <c r="M8107" t="s">
        <v>112297</v>
      </c>
      <c r="N8107" t="s">
        <v>124</v>
      </c>
      <c r="O8107" s="3" t="s">
        <v>53729</v>
      </c>
      <c r="P8107" t="s">
        <v>124</v>
      </c>
      <c r="Q8107" t="s">
        <v>124</v>
      </c>
      <c r="R8107" t="s">
        <v>53729</v>
      </c>
      <c r="S8107" s="4" t="str">
        <f t="shared" si="126"/>
        <v>2003</v>
      </c>
    </row>
    <row r="8108" spans="1:19" hidden="1" x14ac:dyDescent="0.35">
      <c r="A8108" t="s">
        <v>53725</v>
      </c>
      <c r="B8108" t="s">
        <v>53726</v>
      </c>
      <c r="C8108" t="s">
        <v>53730</v>
      </c>
      <c r="D8108">
        <v>385151027</v>
      </c>
      <c r="E8108" t="s">
        <v>53731</v>
      </c>
      <c r="F8108" t="s">
        <v>53732</v>
      </c>
      <c r="I8108" t="s">
        <v>512</v>
      </c>
      <c r="J8108" t="s">
        <v>512</v>
      </c>
      <c r="M8108" t="s">
        <v>112297</v>
      </c>
      <c r="N8108" t="s">
        <v>124</v>
      </c>
      <c r="O8108" s="3" t="s">
        <v>53733</v>
      </c>
      <c r="P8108" t="s">
        <v>124</v>
      </c>
      <c r="Q8108" t="s">
        <v>124</v>
      </c>
      <c r="R8108" t="s">
        <v>53733</v>
      </c>
      <c r="S8108" s="4" t="str">
        <f t="shared" si="126"/>
        <v>2003</v>
      </c>
    </row>
    <row r="8109" spans="1:19" hidden="1" x14ac:dyDescent="0.35">
      <c r="A8109" t="s">
        <v>53731</v>
      </c>
      <c r="B8109" t="s">
        <v>53732</v>
      </c>
      <c r="C8109" t="s">
        <v>53734</v>
      </c>
      <c r="D8109" t="s">
        <v>53735</v>
      </c>
      <c r="E8109" t="s">
        <v>53736</v>
      </c>
      <c r="F8109" t="s">
        <v>53737</v>
      </c>
      <c r="I8109" t="s">
        <v>53738</v>
      </c>
      <c r="J8109" t="s">
        <v>53739</v>
      </c>
      <c r="M8109" t="s">
        <v>112297</v>
      </c>
      <c r="N8109" t="s">
        <v>124</v>
      </c>
      <c r="O8109" s="3" t="s">
        <v>53740</v>
      </c>
      <c r="P8109" t="s">
        <v>124</v>
      </c>
      <c r="Q8109" t="s">
        <v>124</v>
      </c>
      <c r="R8109" t="s">
        <v>53740</v>
      </c>
      <c r="S8109" s="4" t="str">
        <f t="shared" si="126"/>
        <v>2003</v>
      </c>
    </row>
    <row r="8110" spans="1:19" hidden="1" x14ac:dyDescent="0.35">
      <c r="A8110" t="s">
        <v>53736</v>
      </c>
      <c r="B8110" t="s">
        <v>53737</v>
      </c>
      <c r="C8110" t="s">
        <v>53741</v>
      </c>
      <c r="D8110" t="s">
        <v>53742</v>
      </c>
      <c r="E8110" t="s">
        <v>53743</v>
      </c>
      <c r="F8110" t="s">
        <v>53744</v>
      </c>
      <c r="I8110" t="s">
        <v>51775</v>
      </c>
      <c r="J8110" t="s">
        <v>14618</v>
      </c>
      <c r="M8110" t="s">
        <v>112299</v>
      </c>
      <c r="N8110" t="s">
        <v>247</v>
      </c>
      <c r="O8110" s="3" t="s">
        <v>53745</v>
      </c>
      <c r="P8110" t="s">
        <v>247</v>
      </c>
      <c r="Q8110" t="s">
        <v>247</v>
      </c>
      <c r="R8110" t="s">
        <v>53745</v>
      </c>
      <c r="S8110" s="4" t="str">
        <f t="shared" si="126"/>
        <v>2003</v>
      </c>
    </row>
    <row r="8111" spans="1:19" hidden="1" x14ac:dyDescent="0.35">
      <c r="A8111" t="s">
        <v>53743</v>
      </c>
      <c r="B8111" t="s">
        <v>53744</v>
      </c>
      <c r="C8111" t="s">
        <v>53746</v>
      </c>
      <c r="D8111" t="s">
        <v>53747</v>
      </c>
      <c r="E8111" t="s">
        <v>53748</v>
      </c>
      <c r="F8111" t="s">
        <v>53749</v>
      </c>
      <c r="I8111" t="s">
        <v>53750</v>
      </c>
      <c r="J8111" t="s">
        <v>53751</v>
      </c>
      <c r="M8111" t="s">
        <v>112297</v>
      </c>
      <c r="N8111" t="s">
        <v>124</v>
      </c>
      <c r="O8111" s="3" t="s">
        <v>53752</v>
      </c>
      <c r="P8111" t="s">
        <v>124</v>
      </c>
      <c r="Q8111" t="s">
        <v>124</v>
      </c>
      <c r="R8111" t="s">
        <v>53752</v>
      </c>
      <c r="S8111" s="4" t="str">
        <f t="shared" si="126"/>
        <v>2003</v>
      </c>
    </row>
    <row r="8112" spans="1:19" hidden="1" x14ac:dyDescent="0.35">
      <c r="A8112" t="s">
        <v>53748</v>
      </c>
      <c r="B8112" t="s">
        <v>53749</v>
      </c>
      <c r="C8112" t="s">
        <v>53753</v>
      </c>
      <c r="D8112" t="s">
        <v>53754</v>
      </c>
      <c r="E8112" t="s">
        <v>53755</v>
      </c>
      <c r="F8112" t="s">
        <v>53756</v>
      </c>
      <c r="I8112" t="s">
        <v>53757</v>
      </c>
      <c r="J8112" t="s">
        <v>53758</v>
      </c>
      <c r="M8112" t="s">
        <v>61215</v>
      </c>
      <c r="N8112" t="s">
        <v>16314</v>
      </c>
      <c r="O8112" s="3" t="s">
        <v>53759</v>
      </c>
      <c r="P8112" t="s">
        <v>16314</v>
      </c>
      <c r="Q8112" t="s">
        <v>16314</v>
      </c>
      <c r="R8112" t="s">
        <v>53759</v>
      </c>
      <c r="S8112" s="4" t="str">
        <f t="shared" si="126"/>
        <v>2003</v>
      </c>
    </row>
    <row r="8113" spans="1:19" hidden="1" x14ac:dyDescent="0.35">
      <c r="A8113" t="s">
        <v>53755</v>
      </c>
      <c r="B8113" t="s">
        <v>53756</v>
      </c>
      <c r="C8113" t="s">
        <v>53760</v>
      </c>
      <c r="D8113" t="s">
        <v>53761</v>
      </c>
      <c r="E8113" t="s">
        <v>53762</v>
      </c>
      <c r="F8113" t="s">
        <v>53763</v>
      </c>
      <c r="I8113" t="s">
        <v>53764</v>
      </c>
      <c r="J8113" t="s">
        <v>53765</v>
      </c>
      <c r="M8113" t="s">
        <v>112297</v>
      </c>
      <c r="N8113" t="s">
        <v>124</v>
      </c>
      <c r="O8113" s="3" t="s">
        <v>53766</v>
      </c>
      <c r="P8113" t="s">
        <v>124</v>
      </c>
      <c r="Q8113" t="s">
        <v>124</v>
      </c>
      <c r="R8113" t="s">
        <v>53766</v>
      </c>
      <c r="S8113" s="4" t="str">
        <f t="shared" si="126"/>
        <v>2003</v>
      </c>
    </row>
    <row r="8114" spans="1:19" hidden="1" x14ac:dyDescent="0.35">
      <c r="A8114" t="s">
        <v>53762</v>
      </c>
      <c r="B8114" t="s">
        <v>53763</v>
      </c>
      <c r="C8114" t="s">
        <v>53767</v>
      </c>
      <c r="D8114" t="s">
        <v>53768</v>
      </c>
      <c r="E8114" t="s">
        <v>53769</v>
      </c>
      <c r="F8114" t="s">
        <v>53770</v>
      </c>
      <c r="I8114" t="s">
        <v>53771</v>
      </c>
      <c r="J8114" t="s">
        <v>53772</v>
      </c>
      <c r="M8114" t="s">
        <v>112315</v>
      </c>
      <c r="N8114" t="s">
        <v>159</v>
      </c>
      <c r="O8114" s="3" t="s">
        <v>53773</v>
      </c>
      <c r="P8114" t="s">
        <v>159</v>
      </c>
      <c r="Q8114" t="s">
        <v>159</v>
      </c>
      <c r="R8114" t="s">
        <v>53773</v>
      </c>
      <c r="S8114" s="4" t="str">
        <f t="shared" si="126"/>
        <v>2003</v>
      </c>
    </row>
    <row r="8115" spans="1:19" hidden="1" x14ac:dyDescent="0.35">
      <c r="A8115" t="s">
        <v>53769</v>
      </c>
      <c r="B8115" t="s">
        <v>53770</v>
      </c>
      <c r="C8115" t="s">
        <v>53774</v>
      </c>
      <c r="D8115" t="s">
        <v>53775</v>
      </c>
      <c r="E8115" t="s">
        <v>53776</v>
      </c>
      <c r="F8115" t="s">
        <v>53777</v>
      </c>
      <c r="I8115" t="s">
        <v>53778</v>
      </c>
      <c r="J8115" t="s">
        <v>53779</v>
      </c>
      <c r="M8115" t="s">
        <v>112297</v>
      </c>
      <c r="N8115" t="s">
        <v>124</v>
      </c>
      <c r="O8115" s="3" t="s">
        <v>53780</v>
      </c>
      <c r="P8115" t="s">
        <v>124</v>
      </c>
      <c r="Q8115" t="s">
        <v>124</v>
      </c>
      <c r="R8115" t="s">
        <v>53780</v>
      </c>
      <c r="S8115" s="4" t="str">
        <f t="shared" si="126"/>
        <v>2003</v>
      </c>
    </row>
    <row r="8116" spans="1:19" hidden="1" x14ac:dyDescent="0.35">
      <c r="A8116" t="s">
        <v>53776</v>
      </c>
      <c r="B8116" t="s">
        <v>53777</v>
      </c>
      <c r="C8116" t="s">
        <v>53781</v>
      </c>
      <c r="D8116" t="s">
        <v>53782</v>
      </c>
      <c r="E8116" t="s">
        <v>53783</v>
      </c>
      <c r="F8116" t="s">
        <v>53784</v>
      </c>
      <c r="I8116" t="s">
        <v>53785</v>
      </c>
      <c r="J8116" t="s">
        <v>53786</v>
      </c>
      <c r="M8116" t="s">
        <v>112297</v>
      </c>
      <c r="N8116" t="s">
        <v>124</v>
      </c>
      <c r="O8116" s="3" t="s">
        <v>53787</v>
      </c>
      <c r="P8116" t="s">
        <v>124</v>
      </c>
      <c r="Q8116" t="s">
        <v>124</v>
      </c>
      <c r="R8116" t="s">
        <v>53787</v>
      </c>
      <c r="S8116" s="4" t="str">
        <f t="shared" si="126"/>
        <v>2003</v>
      </c>
    </row>
    <row r="8117" spans="1:19" hidden="1" x14ac:dyDescent="0.35">
      <c r="A8117" t="s">
        <v>53783</v>
      </c>
      <c r="B8117" t="s">
        <v>53784</v>
      </c>
      <c r="C8117" t="s">
        <v>53788</v>
      </c>
      <c r="D8117" t="s">
        <v>53789</v>
      </c>
      <c r="E8117" t="s">
        <v>53790</v>
      </c>
      <c r="F8117" t="s">
        <v>53791</v>
      </c>
      <c r="I8117" t="s">
        <v>53792</v>
      </c>
      <c r="J8117" t="s">
        <v>53793</v>
      </c>
      <c r="M8117" t="s">
        <v>112297</v>
      </c>
      <c r="N8117" t="s">
        <v>124</v>
      </c>
      <c r="O8117" s="3" t="s">
        <v>53794</v>
      </c>
      <c r="P8117" t="s">
        <v>124</v>
      </c>
      <c r="Q8117" t="s">
        <v>124</v>
      </c>
      <c r="R8117" t="s">
        <v>53794</v>
      </c>
      <c r="S8117" s="4" t="str">
        <f t="shared" si="126"/>
        <v>2003</v>
      </c>
    </row>
    <row r="8118" spans="1:19" hidden="1" x14ac:dyDescent="0.35">
      <c r="A8118" t="s">
        <v>53790</v>
      </c>
      <c r="B8118" t="s">
        <v>53791</v>
      </c>
      <c r="C8118" t="s">
        <v>53795</v>
      </c>
      <c r="D8118" t="s">
        <v>53796</v>
      </c>
      <c r="E8118" t="s">
        <v>53797</v>
      </c>
      <c r="F8118" t="s">
        <v>53798</v>
      </c>
      <c r="I8118" t="s">
        <v>53799</v>
      </c>
      <c r="J8118" t="s">
        <v>53800</v>
      </c>
      <c r="M8118" t="s">
        <v>112315</v>
      </c>
      <c r="N8118" t="s">
        <v>159</v>
      </c>
      <c r="O8118" s="3" t="s">
        <v>53801</v>
      </c>
      <c r="P8118" t="s">
        <v>159</v>
      </c>
      <c r="Q8118" t="s">
        <v>159</v>
      </c>
      <c r="R8118" t="s">
        <v>53801</v>
      </c>
      <c r="S8118" s="4" t="str">
        <f t="shared" si="126"/>
        <v>2003</v>
      </c>
    </row>
    <row r="8119" spans="1:19" hidden="1" x14ac:dyDescent="0.35">
      <c r="A8119" t="s">
        <v>53797</v>
      </c>
      <c r="B8119" t="s">
        <v>53798</v>
      </c>
      <c r="C8119" t="s">
        <v>53802</v>
      </c>
      <c r="D8119" t="s">
        <v>53803</v>
      </c>
      <c r="E8119" t="s">
        <v>53804</v>
      </c>
      <c r="F8119" t="s">
        <v>53805</v>
      </c>
      <c r="I8119" t="s">
        <v>53806</v>
      </c>
      <c r="J8119" t="s">
        <v>53807</v>
      </c>
      <c r="M8119" t="s">
        <v>112299</v>
      </c>
      <c r="N8119" t="s">
        <v>247</v>
      </c>
      <c r="O8119" s="3" t="s">
        <v>53808</v>
      </c>
      <c r="P8119" t="s">
        <v>247</v>
      </c>
      <c r="Q8119" t="s">
        <v>247</v>
      </c>
      <c r="R8119" t="s">
        <v>53808</v>
      </c>
      <c r="S8119" s="4" t="str">
        <f t="shared" si="126"/>
        <v>2003</v>
      </c>
    </row>
    <row r="8120" spans="1:19" hidden="1" x14ac:dyDescent="0.35">
      <c r="A8120" t="s">
        <v>53804</v>
      </c>
      <c r="B8120" t="s">
        <v>53805</v>
      </c>
      <c r="C8120" t="s">
        <v>53809</v>
      </c>
      <c r="D8120" t="s">
        <v>53810</v>
      </c>
      <c r="E8120" t="s">
        <v>53811</v>
      </c>
      <c r="F8120" t="s">
        <v>53812</v>
      </c>
      <c r="I8120" t="s">
        <v>53813</v>
      </c>
      <c r="J8120" t="s">
        <v>53814</v>
      </c>
      <c r="M8120" t="s">
        <v>112298</v>
      </c>
      <c r="N8120" t="s">
        <v>28</v>
      </c>
      <c r="O8120" s="3" t="s">
        <v>53815</v>
      </c>
      <c r="P8120" t="s">
        <v>16314</v>
      </c>
      <c r="Q8120" t="s">
        <v>16314</v>
      </c>
      <c r="R8120" t="s">
        <v>53815</v>
      </c>
      <c r="S8120" s="4" t="str">
        <f t="shared" si="126"/>
        <v>2003</v>
      </c>
    </row>
    <row r="8121" spans="1:19" hidden="1" x14ac:dyDescent="0.35">
      <c r="A8121" t="s">
        <v>53811</v>
      </c>
      <c r="B8121" t="s">
        <v>53812</v>
      </c>
      <c r="C8121" t="s">
        <v>53816</v>
      </c>
      <c r="D8121" t="s">
        <v>53817</v>
      </c>
      <c r="E8121" t="s">
        <v>53818</v>
      </c>
      <c r="F8121" t="s">
        <v>53819</v>
      </c>
      <c r="I8121" t="s">
        <v>53820</v>
      </c>
      <c r="J8121" t="s">
        <v>53821</v>
      </c>
      <c r="M8121" t="s">
        <v>112297</v>
      </c>
      <c r="N8121" t="s">
        <v>124</v>
      </c>
      <c r="O8121" s="3" t="s">
        <v>53822</v>
      </c>
      <c r="P8121" t="s">
        <v>124</v>
      </c>
      <c r="Q8121" t="s">
        <v>124</v>
      </c>
      <c r="R8121" t="s">
        <v>53822</v>
      </c>
      <c r="S8121" s="4" t="str">
        <f t="shared" si="126"/>
        <v>2003</v>
      </c>
    </row>
    <row r="8122" spans="1:19" hidden="1" x14ac:dyDescent="0.35">
      <c r="A8122" t="s">
        <v>53818</v>
      </c>
      <c r="B8122" t="s">
        <v>53819</v>
      </c>
      <c r="C8122" t="s">
        <v>53823</v>
      </c>
      <c r="D8122" t="s">
        <v>53824</v>
      </c>
      <c r="E8122" t="s">
        <v>53825</v>
      </c>
      <c r="F8122" t="s">
        <v>53826</v>
      </c>
      <c r="I8122" t="s">
        <v>53827</v>
      </c>
      <c r="J8122" t="s">
        <v>53828</v>
      </c>
      <c r="M8122" t="s">
        <v>112299</v>
      </c>
      <c r="N8122" t="s">
        <v>247</v>
      </c>
      <c r="O8122" s="3" t="s">
        <v>53829</v>
      </c>
      <c r="P8122" t="s">
        <v>247</v>
      </c>
      <c r="Q8122" t="s">
        <v>247</v>
      </c>
      <c r="R8122" t="s">
        <v>53829</v>
      </c>
      <c r="S8122" s="4" t="str">
        <f t="shared" si="126"/>
        <v>2003</v>
      </c>
    </row>
    <row r="8123" spans="1:19" hidden="1" x14ac:dyDescent="0.35">
      <c r="A8123" t="s">
        <v>53825</v>
      </c>
      <c r="B8123" t="s">
        <v>53826</v>
      </c>
      <c r="C8123" t="s">
        <v>53830</v>
      </c>
      <c r="D8123" t="s">
        <v>53831</v>
      </c>
      <c r="E8123" t="s">
        <v>53832</v>
      </c>
      <c r="F8123" t="s">
        <v>53833</v>
      </c>
      <c r="I8123" t="s">
        <v>53834</v>
      </c>
      <c r="J8123" t="s">
        <v>53835</v>
      </c>
      <c r="M8123" t="s">
        <v>112297</v>
      </c>
      <c r="N8123" t="s">
        <v>16314</v>
      </c>
      <c r="O8123" s="3" t="s">
        <v>53836</v>
      </c>
      <c r="P8123" t="s">
        <v>16314</v>
      </c>
      <c r="Q8123" t="s">
        <v>16314</v>
      </c>
      <c r="R8123" t="s">
        <v>53836</v>
      </c>
      <c r="S8123" s="4" t="str">
        <f t="shared" si="126"/>
        <v>2003</v>
      </c>
    </row>
    <row r="8124" spans="1:19" hidden="1" x14ac:dyDescent="0.35">
      <c r="A8124" t="s">
        <v>53832</v>
      </c>
      <c r="B8124" t="s">
        <v>53833</v>
      </c>
      <c r="C8124" t="s">
        <v>53837</v>
      </c>
      <c r="D8124" t="s">
        <v>53838</v>
      </c>
      <c r="E8124" t="s">
        <v>53839</v>
      </c>
      <c r="F8124" t="s">
        <v>53840</v>
      </c>
      <c r="I8124" t="s">
        <v>53841</v>
      </c>
      <c r="J8124" t="s">
        <v>53842</v>
      </c>
      <c r="M8124" t="s">
        <v>112297</v>
      </c>
      <c r="N8124" t="s">
        <v>124</v>
      </c>
      <c r="O8124" s="3" t="s">
        <v>53843</v>
      </c>
      <c r="P8124" t="s">
        <v>124</v>
      </c>
      <c r="Q8124" t="s">
        <v>124</v>
      </c>
      <c r="R8124" t="s">
        <v>53843</v>
      </c>
      <c r="S8124" s="4" t="str">
        <f t="shared" si="126"/>
        <v>2003</v>
      </c>
    </row>
    <row r="8125" spans="1:19" hidden="1" x14ac:dyDescent="0.35">
      <c r="A8125" t="s">
        <v>53839</v>
      </c>
      <c r="B8125" t="s">
        <v>53840</v>
      </c>
      <c r="C8125" t="s">
        <v>53844</v>
      </c>
      <c r="D8125" t="s">
        <v>53845</v>
      </c>
      <c r="E8125" t="s">
        <v>53846</v>
      </c>
      <c r="F8125" t="s">
        <v>53847</v>
      </c>
      <c r="I8125" t="s">
        <v>53848</v>
      </c>
      <c r="J8125" t="s">
        <v>53849</v>
      </c>
      <c r="M8125" t="s">
        <v>112297</v>
      </c>
      <c r="N8125" t="s">
        <v>124</v>
      </c>
      <c r="O8125" s="3" t="s">
        <v>53850</v>
      </c>
      <c r="P8125" t="s">
        <v>124</v>
      </c>
      <c r="Q8125" t="s">
        <v>124</v>
      </c>
      <c r="R8125" t="s">
        <v>53850</v>
      </c>
      <c r="S8125" s="4" t="str">
        <f t="shared" si="126"/>
        <v>2003</v>
      </c>
    </row>
    <row r="8126" spans="1:19" hidden="1" x14ac:dyDescent="0.35">
      <c r="A8126" t="s">
        <v>53846</v>
      </c>
      <c r="B8126" t="s">
        <v>53847</v>
      </c>
      <c r="C8126" t="s">
        <v>53851</v>
      </c>
      <c r="D8126" t="s">
        <v>53852</v>
      </c>
      <c r="E8126" t="s">
        <v>53853</v>
      </c>
      <c r="F8126" t="s">
        <v>53854</v>
      </c>
      <c r="I8126" t="s">
        <v>53855</v>
      </c>
      <c r="J8126" t="s">
        <v>53856</v>
      </c>
      <c r="M8126" t="s">
        <v>112298</v>
      </c>
      <c r="N8126" t="s">
        <v>28</v>
      </c>
      <c r="O8126" s="3" t="s">
        <v>53857</v>
      </c>
      <c r="P8126" t="s">
        <v>16314</v>
      </c>
      <c r="Q8126" t="s">
        <v>16314</v>
      </c>
      <c r="R8126" t="s">
        <v>53857</v>
      </c>
      <c r="S8126" s="4" t="str">
        <f t="shared" si="126"/>
        <v>2003</v>
      </c>
    </row>
    <row r="8127" spans="1:19" hidden="1" x14ac:dyDescent="0.35">
      <c r="A8127" t="s">
        <v>53853</v>
      </c>
      <c r="B8127" t="s">
        <v>53854</v>
      </c>
      <c r="C8127" t="s">
        <v>53858</v>
      </c>
      <c r="D8127" t="s">
        <v>53859</v>
      </c>
      <c r="E8127" t="s">
        <v>53860</v>
      </c>
      <c r="F8127">
        <v>918704479</v>
      </c>
      <c r="I8127" t="s">
        <v>53861</v>
      </c>
      <c r="J8127" t="s">
        <v>53862</v>
      </c>
      <c r="M8127" t="s">
        <v>112298</v>
      </c>
      <c r="N8127" t="s">
        <v>28</v>
      </c>
      <c r="O8127" s="3" t="s">
        <v>53863</v>
      </c>
      <c r="P8127" t="s">
        <v>16314</v>
      </c>
      <c r="Q8127" t="s">
        <v>16314</v>
      </c>
      <c r="R8127" t="s">
        <v>53863</v>
      </c>
      <c r="S8127" s="4" t="str">
        <f t="shared" si="126"/>
        <v>2003</v>
      </c>
    </row>
    <row r="8128" spans="1:19" hidden="1" x14ac:dyDescent="0.35">
      <c r="A8128" t="s">
        <v>53860</v>
      </c>
      <c r="B8128">
        <v>918704479</v>
      </c>
      <c r="C8128" t="s">
        <v>53864</v>
      </c>
      <c r="D8128" t="s">
        <v>53865</v>
      </c>
      <c r="E8128" t="s">
        <v>53866</v>
      </c>
      <c r="F8128" t="s">
        <v>53867</v>
      </c>
      <c r="I8128" t="s">
        <v>53868</v>
      </c>
      <c r="J8128" t="s">
        <v>53869</v>
      </c>
      <c r="M8128" t="s">
        <v>112299</v>
      </c>
      <c r="N8128" t="s">
        <v>247</v>
      </c>
      <c r="O8128" s="3" t="s">
        <v>53870</v>
      </c>
      <c r="P8128" t="s">
        <v>247</v>
      </c>
      <c r="Q8128" t="s">
        <v>247</v>
      </c>
      <c r="R8128" t="s">
        <v>53870</v>
      </c>
      <c r="S8128" s="4" t="str">
        <f t="shared" si="126"/>
        <v>2003</v>
      </c>
    </row>
    <row r="8129" spans="1:19" hidden="1" x14ac:dyDescent="0.35">
      <c r="A8129" t="s">
        <v>53866</v>
      </c>
      <c r="B8129" t="s">
        <v>53867</v>
      </c>
      <c r="C8129" t="s">
        <v>53871</v>
      </c>
      <c r="D8129" t="s">
        <v>53872</v>
      </c>
      <c r="E8129" t="s">
        <v>53873</v>
      </c>
      <c r="F8129" t="s">
        <v>53874</v>
      </c>
      <c r="I8129" t="s">
        <v>53875</v>
      </c>
      <c r="J8129" t="s">
        <v>53876</v>
      </c>
      <c r="M8129" t="s">
        <v>112315</v>
      </c>
      <c r="N8129" t="s">
        <v>159</v>
      </c>
      <c r="O8129" s="3" t="s">
        <v>53877</v>
      </c>
      <c r="P8129" t="s">
        <v>159</v>
      </c>
      <c r="Q8129" t="s">
        <v>159</v>
      </c>
      <c r="R8129" t="s">
        <v>53877</v>
      </c>
      <c r="S8129" s="4" t="str">
        <f t="shared" si="126"/>
        <v>2003</v>
      </c>
    </row>
    <row r="8130" spans="1:19" hidden="1" x14ac:dyDescent="0.35">
      <c r="A8130" t="s">
        <v>53873</v>
      </c>
      <c r="B8130" t="s">
        <v>53874</v>
      </c>
      <c r="C8130" t="s">
        <v>53878</v>
      </c>
      <c r="D8130" t="s">
        <v>53879</v>
      </c>
      <c r="E8130" t="s">
        <v>53880</v>
      </c>
      <c r="F8130" t="s">
        <v>53881</v>
      </c>
      <c r="I8130" t="s">
        <v>53882</v>
      </c>
      <c r="J8130" t="s">
        <v>53883</v>
      </c>
      <c r="M8130" t="s">
        <v>112297</v>
      </c>
      <c r="N8130" t="s">
        <v>16314</v>
      </c>
      <c r="O8130" s="3" t="s">
        <v>53884</v>
      </c>
      <c r="P8130" t="s">
        <v>16314</v>
      </c>
      <c r="Q8130" t="s">
        <v>16314</v>
      </c>
      <c r="R8130" t="s">
        <v>53884</v>
      </c>
      <c r="S8130" s="4" t="str">
        <f t="shared" si="126"/>
        <v>2003</v>
      </c>
    </row>
    <row r="8131" spans="1:19" hidden="1" x14ac:dyDescent="0.35">
      <c r="A8131" t="s">
        <v>53880</v>
      </c>
      <c r="B8131" t="s">
        <v>53881</v>
      </c>
      <c r="C8131" t="s">
        <v>53885</v>
      </c>
      <c r="D8131" t="s">
        <v>53886</v>
      </c>
      <c r="E8131" t="s">
        <v>53887</v>
      </c>
      <c r="F8131" t="s">
        <v>53888</v>
      </c>
      <c r="I8131" t="s">
        <v>53889</v>
      </c>
      <c r="J8131" t="s">
        <v>53890</v>
      </c>
      <c r="M8131" t="s">
        <v>112299</v>
      </c>
      <c r="N8131" t="s">
        <v>247</v>
      </c>
      <c r="O8131" s="3" t="s">
        <v>53891</v>
      </c>
      <c r="P8131" t="s">
        <v>247</v>
      </c>
      <c r="Q8131" t="s">
        <v>247</v>
      </c>
      <c r="R8131" t="s">
        <v>53891</v>
      </c>
      <c r="S8131" s="4" t="str">
        <f t="shared" ref="S8131:S8194" si="127">LEFT(RIGHT(R8131,19),4)</f>
        <v>2003</v>
      </c>
    </row>
    <row r="8132" spans="1:19" hidden="1" x14ac:dyDescent="0.35">
      <c r="A8132" t="s">
        <v>53887</v>
      </c>
      <c r="B8132" t="s">
        <v>53888</v>
      </c>
      <c r="C8132" t="s">
        <v>53892</v>
      </c>
      <c r="D8132" t="s">
        <v>53893</v>
      </c>
      <c r="E8132" t="s">
        <v>53894</v>
      </c>
      <c r="F8132" t="s">
        <v>53895</v>
      </c>
      <c r="I8132" t="s">
        <v>53896</v>
      </c>
      <c r="J8132" t="s">
        <v>53897</v>
      </c>
      <c r="M8132" t="s">
        <v>112297</v>
      </c>
      <c r="N8132" t="s">
        <v>16314</v>
      </c>
      <c r="O8132" s="3" t="s">
        <v>53898</v>
      </c>
      <c r="P8132" t="s">
        <v>16314</v>
      </c>
      <c r="Q8132" t="s">
        <v>16314</v>
      </c>
      <c r="R8132" t="s">
        <v>53898</v>
      </c>
      <c r="S8132" s="4" t="str">
        <f t="shared" si="127"/>
        <v>2003</v>
      </c>
    </row>
    <row r="8133" spans="1:19" hidden="1" x14ac:dyDescent="0.35">
      <c r="A8133" t="s">
        <v>53894</v>
      </c>
      <c r="B8133" t="s">
        <v>53895</v>
      </c>
      <c r="C8133" t="s">
        <v>53899</v>
      </c>
      <c r="D8133" t="s">
        <v>53900</v>
      </c>
      <c r="E8133" t="s">
        <v>53901</v>
      </c>
      <c r="F8133" t="s">
        <v>53902</v>
      </c>
      <c r="I8133" t="s">
        <v>53903</v>
      </c>
      <c r="J8133" t="s">
        <v>53904</v>
      </c>
      <c r="M8133" t="s">
        <v>112297</v>
      </c>
      <c r="N8133" t="s">
        <v>16314</v>
      </c>
      <c r="O8133" s="3" t="s">
        <v>53905</v>
      </c>
      <c r="P8133" t="s">
        <v>16314</v>
      </c>
      <c r="Q8133" t="s">
        <v>16314</v>
      </c>
      <c r="R8133" t="s">
        <v>53905</v>
      </c>
      <c r="S8133" s="4" t="str">
        <f t="shared" si="127"/>
        <v>2003</v>
      </c>
    </row>
    <row r="8134" spans="1:19" hidden="1" x14ac:dyDescent="0.35">
      <c r="A8134" t="s">
        <v>53901</v>
      </c>
      <c r="B8134" t="s">
        <v>53902</v>
      </c>
      <c r="C8134" t="s">
        <v>53906</v>
      </c>
      <c r="D8134" t="s">
        <v>53907</v>
      </c>
      <c r="E8134" t="s">
        <v>53908</v>
      </c>
      <c r="F8134" t="s">
        <v>53909</v>
      </c>
      <c r="I8134" t="s">
        <v>53910</v>
      </c>
      <c r="J8134" t="s">
        <v>53911</v>
      </c>
      <c r="M8134" t="s">
        <v>112299</v>
      </c>
      <c r="N8134" t="s">
        <v>247</v>
      </c>
      <c r="O8134" s="3" t="s">
        <v>53912</v>
      </c>
      <c r="P8134" t="s">
        <v>247</v>
      </c>
      <c r="Q8134" t="s">
        <v>247</v>
      </c>
      <c r="R8134" t="s">
        <v>53912</v>
      </c>
      <c r="S8134" s="4" t="str">
        <f t="shared" si="127"/>
        <v>2003</v>
      </c>
    </row>
    <row r="8135" spans="1:19" hidden="1" x14ac:dyDescent="0.35">
      <c r="A8135" t="s">
        <v>53908</v>
      </c>
      <c r="B8135" t="s">
        <v>53909</v>
      </c>
      <c r="C8135" t="s">
        <v>53913</v>
      </c>
      <c r="D8135" t="s">
        <v>53914</v>
      </c>
      <c r="E8135" t="s">
        <v>53915</v>
      </c>
      <c r="F8135" t="s">
        <v>53916</v>
      </c>
      <c r="I8135" t="s">
        <v>53917</v>
      </c>
      <c r="J8135" t="s">
        <v>53918</v>
      </c>
      <c r="M8135" t="s">
        <v>112299</v>
      </c>
      <c r="N8135" t="s">
        <v>247</v>
      </c>
      <c r="O8135" s="3" t="s">
        <v>53919</v>
      </c>
      <c r="P8135" t="s">
        <v>247</v>
      </c>
      <c r="Q8135" t="s">
        <v>247</v>
      </c>
      <c r="R8135" t="s">
        <v>53919</v>
      </c>
      <c r="S8135" s="4" t="str">
        <f t="shared" si="127"/>
        <v>2003</v>
      </c>
    </row>
    <row r="8136" spans="1:19" hidden="1" x14ac:dyDescent="0.35">
      <c r="A8136" t="s">
        <v>53915</v>
      </c>
      <c r="B8136" t="s">
        <v>53916</v>
      </c>
      <c r="C8136" t="s">
        <v>53920</v>
      </c>
      <c r="D8136" t="s">
        <v>53921</v>
      </c>
      <c r="E8136" t="s">
        <v>53922</v>
      </c>
      <c r="F8136" t="s">
        <v>53923</v>
      </c>
      <c r="I8136" t="s">
        <v>53924</v>
      </c>
      <c r="J8136" t="s">
        <v>53925</v>
      </c>
      <c r="M8136" t="s">
        <v>112297</v>
      </c>
      <c r="N8136" t="s">
        <v>124</v>
      </c>
      <c r="O8136" s="3" t="s">
        <v>53926</v>
      </c>
      <c r="P8136" t="s">
        <v>124</v>
      </c>
      <c r="Q8136" t="s">
        <v>124</v>
      </c>
      <c r="R8136" t="s">
        <v>53926</v>
      </c>
      <c r="S8136" s="4" t="str">
        <f t="shared" si="127"/>
        <v>2003</v>
      </c>
    </row>
    <row r="8137" spans="1:19" hidden="1" x14ac:dyDescent="0.35">
      <c r="A8137" t="s">
        <v>53922</v>
      </c>
      <c r="B8137" t="s">
        <v>53923</v>
      </c>
      <c r="C8137" t="s">
        <v>53927</v>
      </c>
      <c r="D8137" t="s">
        <v>53928</v>
      </c>
      <c r="E8137" t="s">
        <v>53929</v>
      </c>
      <c r="F8137" t="s">
        <v>53930</v>
      </c>
      <c r="I8137" t="s">
        <v>53931</v>
      </c>
      <c r="J8137" t="s">
        <v>53932</v>
      </c>
      <c r="M8137" t="s">
        <v>112299</v>
      </c>
      <c r="N8137" t="s">
        <v>247</v>
      </c>
      <c r="O8137" s="3" t="s">
        <v>53933</v>
      </c>
      <c r="P8137" t="s">
        <v>247</v>
      </c>
      <c r="Q8137" t="s">
        <v>247</v>
      </c>
      <c r="R8137" t="s">
        <v>53933</v>
      </c>
      <c r="S8137" s="4" t="str">
        <f t="shared" si="127"/>
        <v>2003</v>
      </c>
    </row>
    <row r="8138" spans="1:19" hidden="1" x14ac:dyDescent="0.35">
      <c r="A8138" t="s">
        <v>53929</v>
      </c>
      <c r="B8138" t="s">
        <v>53930</v>
      </c>
      <c r="C8138" t="s">
        <v>53934</v>
      </c>
      <c r="D8138" t="s">
        <v>53935</v>
      </c>
      <c r="E8138" s="1" t="s">
        <v>53936</v>
      </c>
      <c r="F8138" s="1" t="s">
        <v>53937</v>
      </c>
      <c r="I8138" t="s">
        <v>53938</v>
      </c>
      <c r="J8138" t="s">
        <v>53939</v>
      </c>
      <c r="M8138" t="s">
        <v>112307</v>
      </c>
      <c r="N8138" t="s">
        <v>49299</v>
      </c>
      <c r="O8138" s="3" t="s">
        <v>53940</v>
      </c>
      <c r="P8138" t="s">
        <v>49299</v>
      </c>
      <c r="Q8138" t="s">
        <v>49299</v>
      </c>
      <c r="R8138" t="s">
        <v>53940</v>
      </c>
      <c r="S8138" s="4" t="str">
        <f t="shared" si="127"/>
        <v>2003</v>
      </c>
    </row>
    <row r="8139" spans="1:19" hidden="1" x14ac:dyDescent="0.35">
      <c r="A8139" s="1" t="s">
        <v>53936</v>
      </c>
      <c r="B8139" s="1" t="s">
        <v>53937</v>
      </c>
      <c r="C8139" t="s">
        <v>53941</v>
      </c>
      <c r="D8139" t="s">
        <v>53942</v>
      </c>
      <c r="E8139" t="s">
        <v>53943</v>
      </c>
      <c r="F8139" t="s">
        <v>53944</v>
      </c>
      <c r="I8139" t="s">
        <v>512</v>
      </c>
      <c r="J8139" t="s">
        <v>512</v>
      </c>
      <c r="M8139" t="s">
        <v>112297</v>
      </c>
      <c r="N8139" t="s">
        <v>124</v>
      </c>
      <c r="O8139" s="3" t="s">
        <v>53945</v>
      </c>
      <c r="P8139" t="s">
        <v>124</v>
      </c>
      <c r="Q8139" t="s">
        <v>124</v>
      </c>
      <c r="R8139" t="s">
        <v>53945</v>
      </c>
      <c r="S8139" s="4" t="str">
        <f t="shared" si="127"/>
        <v>2003</v>
      </c>
    </row>
    <row r="8140" spans="1:19" hidden="1" x14ac:dyDescent="0.35">
      <c r="A8140" t="s">
        <v>53943</v>
      </c>
      <c r="B8140" t="s">
        <v>53944</v>
      </c>
      <c r="C8140" t="s">
        <v>53946</v>
      </c>
      <c r="D8140" t="s">
        <v>53947</v>
      </c>
      <c r="E8140" t="s">
        <v>53948</v>
      </c>
      <c r="F8140" t="s">
        <v>53949</v>
      </c>
      <c r="I8140" t="s">
        <v>53950</v>
      </c>
      <c r="J8140" t="s">
        <v>53951</v>
      </c>
      <c r="M8140" t="s">
        <v>112299</v>
      </c>
      <c r="N8140" t="s">
        <v>247</v>
      </c>
      <c r="O8140" s="3" t="s">
        <v>53952</v>
      </c>
      <c r="P8140" t="s">
        <v>247</v>
      </c>
      <c r="Q8140" t="s">
        <v>247</v>
      </c>
      <c r="R8140" t="s">
        <v>53952</v>
      </c>
      <c r="S8140" s="4" t="str">
        <f t="shared" si="127"/>
        <v>2003</v>
      </c>
    </row>
    <row r="8141" spans="1:19" hidden="1" x14ac:dyDescent="0.35">
      <c r="A8141" t="s">
        <v>53948</v>
      </c>
      <c r="B8141" t="s">
        <v>53949</v>
      </c>
      <c r="C8141" t="s">
        <v>53953</v>
      </c>
      <c r="D8141" t="s">
        <v>53954</v>
      </c>
      <c r="E8141" t="s">
        <v>53955</v>
      </c>
      <c r="F8141" t="s">
        <v>53956</v>
      </c>
      <c r="I8141" t="s">
        <v>53957</v>
      </c>
      <c r="J8141" t="s">
        <v>53958</v>
      </c>
      <c r="M8141" t="s">
        <v>112297</v>
      </c>
      <c r="N8141" t="s">
        <v>124</v>
      </c>
      <c r="O8141" s="3" t="s">
        <v>53959</v>
      </c>
      <c r="P8141" t="s">
        <v>124</v>
      </c>
      <c r="Q8141" t="s">
        <v>124</v>
      </c>
      <c r="R8141" t="s">
        <v>53959</v>
      </c>
      <c r="S8141" s="4" t="str">
        <f t="shared" si="127"/>
        <v>2003</v>
      </c>
    </row>
    <row r="8142" spans="1:19" hidden="1" x14ac:dyDescent="0.35">
      <c r="A8142" t="s">
        <v>53955</v>
      </c>
      <c r="B8142" t="s">
        <v>53956</v>
      </c>
      <c r="C8142" t="s">
        <v>53960</v>
      </c>
      <c r="D8142" t="s">
        <v>53961</v>
      </c>
      <c r="E8142" t="s">
        <v>53962</v>
      </c>
      <c r="F8142" t="s">
        <v>53963</v>
      </c>
      <c r="I8142" t="s">
        <v>2889</v>
      </c>
      <c r="J8142" t="s">
        <v>2890</v>
      </c>
      <c r="M8142" t="s">
        <v>112297</v>
      </c>
      <c r="N8142" t="s">
        <v>16314</v>
      </c>
      <c r="O8142" s="3" t="s">
        <v>53964</v>
      </c>
      <c r="P8142" t="s">
        <v>16314</v>
      </c>
      <c r="Q8142" t="s">
        <v>16314</v>
      </c>
      <c r="R8142" t="s">
        <v>53964</v>
      </c>
      <c r="S8142" s="4" t="str">
        <f t="shared" si="127"/>
        <v>2003</v>
      </c>
    </row>
    <row r="8143" spans="1:19" hidden="1" x14ac:dyDescent="0.35">
      <c r="A8143" t="s">
        <v>53962</v>
      </c>
      <c r="B8143" t="s">
        <v>53963</v>
      </c>
      <c r="C8143" t="s">
        <v>53965</v>
      </c>
      <c r="D8143" t="s">
        <v>53966</v>
      </c>
      <c r="E8143" t="s">
        <v>53967</v>
      </c>
      <c r="F8143" t="s">
        <v>53968</v>
      </c>
      <c r="I8143" t="s">
        <v>53969</v>
      </c>
      <c r="J8143" t="s">
        <v>53970</v>
      </c>
      <c r="M8143" t="s">
        <v>112297</v>
      </c>
      <c r="N8143" t="s">
        <v>124</v>
      </c>
      <c r="O8143" s="3" t="s">
        <v>53971</v>
      </c>
      <c r="P8143" t="s">
        <v>124</v>
      </c>
      <c r="Q8143" t="s">
        <v>124</v>
      </c>
      <c r="R8143" t="s">
        <v>53971</v>
      </c>
      <c r="S8143" s="4" t="str">
        <f t="shared" si="127"/>
        <v>2003</v>
      </c>
    </row>
    <row r="8144" spans="1:19" hidden="1" x14ac:dyDescent="0.35">
      <c r="A8144" t="s">
        <v>53967</v>
      </c>
      <c r="B8144" t="s">
        <v>53968</v>
      </c>
      <c r="C8144" t="s">
        <v>53972</v>
      </c>
      <c r="D8144" t="s">
        <v>53973</v>
      </c>
      <c r="E8144" t="s">
        <v>53974</v>
      </c>
      <c r="F8144" t="s">
        <v>53975</v>
      </c>
      <c r="I8144" t="s">
        <v>53976</v>
      </c>
      <c r="J8144" t="s">
        <v>53977</v>
      </c>
      <c r="M8144" t="s">
        <v>112297</v>
      </c>
      <c r="N8144" t="s">
        <v>124</v>
      </c>
      <c r="O8144" s="3" t="s">
        <v>53978</v>
      </c>
      <c r="P8144" t="s">
        <v>124</v>
      </c>
      <c r="Q8144" t="s">
        <v>124</v>
      </c>
      <c r="R8144" t="s">
        <v>53978</v>
      </c>
      <c r="S8144" s="4" t="str">
        <f t="shared" si="127"/>
        <v>2003</v>
      </c>
    </row>
    <row r="8145" spans="1:19" hidden="1" x14ac:dyDescent="0.35">
      <c r="A8145" t="s">
        <v>53974</v>
      </c>
      <c r="B8145" t="s">
        <v>53975</v>
      </c>
      <c r="C8145" t="s">
        <v>53979</v>
      </c>
      <c r="D8145" t="s">
        <v>53980</v>
      </c>
      <c r="E8145" t="s">
        <v>53981</v>
      </c>
      <c r="F8145" t="s">
        <v>53982</v>
      </c>
      <c r="I8145" t="s">
        <v>53983</v>
      </c>
      <c r="J8145" t="s">
        <v>53984</v>
      </c>
      <c r="M8145" t="s">
        <v>112297</v>
      </c>
      <c r="N8145" t="s">
        <v>124</v>
      </c>
      <c r="O8145" s="3" t="s">
        <v>53985</v>
      </c>
      <c r="P8145" t="s">
        <v>124</v>
      </c>
      <c r="Q8145" t="s">
        <v>124</v>
      </c>
      <c r="R8145" t="s">
        <v>53985</v>
      </c>
      <c r="S8145" s="4" t="str">
        <f t="shared" si="127"/>
        <v>2003</v>
      </c>
    </row>
    <row r="8146" spans="1:19" hidden="1" x14ac:dyDescent="0.35">
      <c r="A8146" t="s">
        <v>53981</v>
      </c>
      <c r="B8146" t="s">
        <v>53982</v>
      </c>
      <c r="C8146" t="s">
        <v>53986</v>
      </c>
      <c r="D8146" t="s">
        <v>53987</v>
      </c>
      <c r="E8146" t="s">
        <v>53988</v>
      </c>
      <c r="F8146">
        <v>315814122</v>
      </c>
      <c r="I8146" t="s">
        <v>53989</v>
      </c>
      <c r="J8146" t="s">
        <v>53990</v>
      </c>
      <c r="M8146" t="s">
        <v>112297</v>
      </c>
      <c r="N8146" t="s">
        <v>16314</v>
      </c>
      <c r="O8146" s="3" t="s">
        <v>53991</v>
      </c>
      <c r="P8146" t="s">
        <v>16314</v>
      </c>
      <c r="Q8146" t="s">
        <v>16314</v>
      </c>
      <c r="R8146" t="s">
        <v>53991</v>
      </c>
      <c r="S8146" s="4" t="str">
        <f t="shared" si="127"/>
        <v>2003</v>
      </c>
    </row>
    <row r="8147" spans="1:19" hidden="1" x14ac:dyDescent="0.35">
      <c r="A8147" t="s">
        <v>53988</v>
      </c>
      <c r="B8147">
        <v>315814122</v>
      </c>
      <c r="C8147" t="s">
        <v>53992</v>
      </c>
      <c r="D8147" t="s">
        <v>53993</v>
      </c>
      <c r="E8147" t="s">
        <v>53994</v>
      </c>
      <c r="F8147" t="s">
        <v>53995</v>
      </c>
      <c r="I8147" t="s">
        <v>53996</v>
      </c>
      <c r="J8147" t="s">
        <v>53997</v>
      </c>
      <c r="M8147" t="s">
        <v>112298</v>
      </c>
      <c r="N8147" t="s">
        <v>28</v>
      </c>
      <c r="O8147" s="3" t="s">
        <v>53998</v>
      </c>
      <c r="P8147" t="s">
        <v>16314</v>
      </c>
      <c r="Q8147" t="s">
        <v>16314</v>
      </c>
      <c r="R8147" t="s">
        <v>53998</v>
      </c>
      <c r="S8147" s="4" t="str">
        <f t="shared" si="127"/>
        <v>2003</v>
      </c>
    </row>
    <row r="8148" spans="1:19" hidden="1" x14ac:dyDescent="0.35">
      <c r="A8148" t="s">
        <v>53994</v>
      </c>
      <c r="B8148" t="s">
        <v>53995</v>
      </c>
      <c r="C8148" t="s">
        <v>53999</v>
      </c>
      <c r="D8148" t="s">
        <v>54000</v>
      </c>
      <c r="E8148" t="s">
        <v>54001</v>
      </c>
      <c r="F8148" t="s">
        <v>54002</v>
      </c>
      <c r="I8148" t="s">
        <v>54003</v>
      </c>
      <c r="J8148" t="s">
        <v>54004</v>
      </c>
      <c r="M8148" t="s">
        <v>112298</v>
      </c>
      <c r="N8148" t="s">
        <v>28</v>
      </c>
      <c r="O8148" s="3" t="s">
        <v>54005</v>
      </c>
      <c r="P8148" t="s">
        <v>16314</v>
      </c>
      <c r="Q8148" t="s">
        <v>16314</v>
      </c>
      <c r="R8148" t="s">
        <v>54005</v>
      </c>
      <c r="S8148" s="4" t="str">
        <f t="shared" si="127"/>
        <v>2003</v>
      </c>
    </row>
    <row r="8149" spans="1:19" hidden="1" x14ac:dyDescent="0.35">
      <c r="A8149" t="s">
        <v>54001</v>
      </c>
      <c r="B8149" t="s">
        <v>54002</v>
      </c>
      <c r="C8149" t="s">
        <v>54006</v>
      </c>
      <c r="D8149" t="s">
        <v>54007</v>
      </c>
      <c r="E8149" t="s">
        <v>54008</v>
      </c>
      <c r="F8149" t="s">
        <v>54009</v>
      </c>
      <c r="I8149" t="s">
        <v>54010</v>
      </c>
      <c r="J8149" t="s">
        <v>54011</v>
      </c>
      <c r="M8149" t="s">
        <v>112297</v>
      </c>
      <c r="N8149" t="s">
        <v>16314</v>
      </c>
      <c r="O8149" s="3" t="s">
        <v>54012</v>
      </c>
      <c r="P8149" t="s">
        <v>16314</v>
      </c>
      <c r="Q8149" t="s">
        <v>16314</v>
      </c>
      <c r="R8149" t="s">
        <v>54012</v>
      </c>
      <c r="S8149" s="4" t="str">
        <f t="shared" si="127"/>
        <v>2003</v>
      </c>
    </row>
    <row r="8150" spans="1:19" hidden="1" x14ac:dyDescent="0.35">
      <c r="A8150" t="s">
        <v>54008</v>
      </c>
      <c r="B8150" t="s">
        <v>54009</v>
      </c>
      <c r="C8150" t="s">
        <v>54013</v>
      </c>
      <c r="D8150" t="s">
        <v>54014</v>
      </c>
      <c r="E8150" t="s">
        <v>54015</v>
      </c>
      <c r="F8150" t="s">
        <v>54016</v>
      </c>
      <c r="I8150" t="s">
        <v>54017</v>
      </c>
      <c r="J8150" t="s">
        <v>54018</v>
      </c>
      <c r="M8150" t="s">
        <v>112298</v>
      </c>
      <c r="N8150" t="s">
        <v>28</v>
      </c>
      <c r="O8150" s="3" t="s">
        <v>54019</v>
      </c>
      <c r="P8150" t="s">
        <v>16314</v>
      </c>
      <c r="Q8150" t="s">
        <v>16314</v>
      </c>
      <c r="R8150" t="s">
        <v>54019</v>
      </c>
      <c r="S8150" s="4" t="str">
        <f t="shared" si="127"/>
        <v>2003</v>
      </c>
    </row>
    <row r="8151" spans="1:19" hidden="1" x14ac:dyDescent="0.35">
      <c r="A8151" t="s">
        <v>54015</v>
      </c>
      <c r="B8151" t="s">
        <v>54016</v>
      </c>
      <c r="C8151" t="s">
        <v>54020</v>
      </c>
      <c r="D8151" t="s">
        <v>54021</v>
      </c>
      <c r="E8151" t="s">
        <v>54022</v>
      </c>
      <c r="F8151" t="s">
        <v>54023</v>
      </c>
      <c r="I8151" t="s">
        <v>54024</v>
      </c>
      <c r="J8151" t="s">
        <v>54025</v>
      </c>
      <c r="M8151" t="s">
        <v>112307</v>
      </c>
      <c r="N8151" t="s">
        <v>49299</v>
      </c>
      <c r="O8151" s="3" t="s">
        <v>54026</v>
      </c>
      <c r="P8151" t="s">
        <v>49299</v>
      </c>
      <c r="Q8151" t="s">
        <v>49299</v>
      </c>
      <c r="R8151" t="s">
        <v>54026</v>
      </c>
      <c r="S8151" s="4" t="str">
        <f t="shared" si="127"/>
        <v>2003</v>
      </c>
    </row>
    <row r="8152" spans="1:19" hidden="1" x14ac:dyDescent="0.35">
      <c r="A8152" t="s">
        <v>54022</v>
      </c>
      <c r="B8152" t="s">
        <v>54023</v>
      </c>
      <c r="C8152" t="s">
        <v>54027</v>
      </c>
      <c r="D8152" t="s">
        <v>54028</v>
      </c>
      <c r="E8152" t="s">
        <v>54029</v>
      </c>
      <c r="F8152" t="s">
        <v>54030</v>
      </c>
      <c r="I8152" t="s">
        <v>54031</v>
      </c>
      <c r="J8152" t="s">
        <v>54032</v>
      </c>
      <c r="M8152" t="s">
        <v>112297</v>
      </c>
      <c r="N8152" t="s">
        <v>16314</v>
      </c>
      <c r="O8152" s="3" t="s">
        <v>54033</v>
      </c>
      <c r="P8152" t="s">
        <v>16314</v>
      </c>
      <c r="Q8152" t="s">
        <v>16314</v>
      </c>
      <c r="R8152" t="s">
        <v>54033</v>
      </c>
      <c r="S8152" s="4" t="str">
        <f t="shared" si="127"/>
        <v>2003</v>
      </c>
    </row>
    <row r="8153" spans="1:19" hidden="1" x14ac:dyDescent="0.35">
      <c r="A8153" t="s">
        <v>54029</v>
      </c>
      <c r="B8153" t="s">
        <v>54030</v>
      </c>
      <c r="C8153" t="s">
        <v>54034</v>
      </c>
      <c r="D8153" t="s">
        <v>54035</v>
      </c>
      <c r="E8153" t="s">
        <v>54036</v>
      </c>
      <c r="F8153" t="s">
        <v>54037</v>
      </c>
      <c r="I8153" t="s">
        <v>54038</v>
      </c>
      <c r="J8153" t="s">
        <v>54032</v>
      </c>
      <c r="M8153" t="s">
        <v>112297</v>
      </c>
      <c r="N8153" t="s">
        <v>16314</v>
      </c>
      <c r="O8153" s="3" t="s">
        <v>54039</v>
      </c>
      <c r="P8153" t="s">
        <v>16314</v>
      </c>
      <c r="Q8153" t="s">
        <v>16314</v>
      </c>
      <c r="R8153" t="s">
        <v>54039</v>
      </c>
      <c r="S8153" s="4" t="str">
        <f t="shared" si="127"/>
        <v>2003</v>
      </c>
    </row>
    <row r="8154" spans="1:19" hidden="1" x14ac:dyDescent="0.35">
      <c r="A8154" t="s">
        <v>54036</v>
      </c>
      <c r="B8154" t="s">
        <v>54037</v>
      </c>
      <c r="C8154" t="s">
        <v>54040</v>
      </c>
      <c r="D8154" t="s">
        <v>54041</v>
      </c>
      <c r="E8154" t="s">
        <v>54042</v>
      </c>
      <c r="F8154" t="s">
        <v>54043</v>
      </c>
      <c r="I8154" t="s">
        <v>54044</v>
      </c>
      <c r="J8154" t="s">
        <v>54045</v>
      </c>
      <c r="M8154" t="s">
        <v>112297</v>
      </c>
      <c r="N8154" t="s">
        <v>124</v>
      </c>
      <c r="O8154" s="3" t="s">
        <v>54046</v>
      </c>
      <c r="P8154" t="s">
        <v>124</v>
      </c>
      <c r="Q8154" t="s">
        <v>124</v>
      </c>
      <c r="R8154" t="s">
        <v>54046</v>
      </c>
      <c r="S8154" s="4" t="str">
        <f t="shared" si="127"/>
        <v>2003</v>
      </c>
    </row>
    <row r="8155" spans="1:19" hidden="1" x14ac:dyDescent="0.35">
      <c r="A8155" t="s">
        <v>54042</v>
      </c>
      <c r="B8155" t="s">
        <v>54043</v>
      </c>
      <c r="C8155" t="s">
        <v>54047</v>
      </c>
      <c r="D8155" t="s">
        <v>54048</v>
      </c>
      <c r="E8155" t="s">
        <v>54049</v>
      </c>
      <c r="F8155" t="s">
        <v>54050</v>
      </c>
      <c r="I8155" t="s">
        <v>54051</v>
      </c>
      <c r="J8155" t="s">
        <v>54052</v>
      </c>
      <c r="M8155" t="s">
        <v>112297</v>
      </c>
      <c r="N8155" t="s">
        <v>124</v>
      </c>
      <c r="O8155" s="3" t="s">
        <v>54053</v>
      </c>
      <c r="P8155" t="s">
        <v>124</v>
      </c>
      <c r="Q8155" t="s">
        <v>124</v>
      </c>
      <c r="R8155" t="s">
        <v>54053</v>
      </c>
      <c r="S8155" s="4" t="str">
        <f t="shared" si="127"/>
        <v>2003</v>
      </c>
    </row>
    <row r="8156" spans="1:19" hidden="1" x14ac:dyDescent="0.35">
      <c r="A8156" t="s">
        <v>54049</v>
      </c>
      <c r="B8156" t="s">
        <v>54050</v>
      </c>
      <c r="C8156" t="s">
        <v>54054</v>
      </c>
      <c r="D8156" t="s">
        <v>54055</v>
      </c>
      <c r="E8156" t="s">
        <v>54056</v>
      </c>
      <c r="F8156" t="s">
        <v>54057</v>
      </c>
      <c r="I8156" t="s">
        <v>54058</v>
      </c>
      <c r="J8156" t="s">
        <v>54059</v>
      </c>
      <c r="M8156" t="s">
        <v>112299</v>
      </c>
      <c r="N8156" t="s">
        <v>247</v>
      </c>
      <c r="O8156" s="3" t="s">
        <v>54060</v>
      </c>
      <c r="P8156" t="s">
        <v>247</v>
      </c>
      <c r="Q8156" t="s">
        <v>247</v>
      </c>
      <c r="R8156" t="s">
        <v>54060</v>
      </c>
      <c r="S8156" s="4" t="str">
        <f t="shared" si="127"/>
        <v>2003</v>
      </c>
    </row>
    <row r="8157" spans="1:19" hidden="1" x14ac:dyDescent="0.35">
      <c r="A8157" t="s">
        <v>54056</v>
      </c>
      <c r="B8157" t="s">
        <v>54057</v>
      </c>
      <c r="C8157" t="s">
        <v>54061</v>
      </c>
      <c r="D8157" t="s">
        <v>54062</v>
      </c>
      <c r="E8157" t="s">
        <v>54063</v>
      </c>
      <c r="F8157" t="s">
        <v>54064</v>
      </c>
      <c r="I8157" t="s">
        <v>54065</v>
      </c>
      <c r="J8157" t="s">
        <v>54066</v>
      </c>
      <c r="M8157" t="s">
        <v>112315</v>
      </c>
      <c r="N8157" t="s">
        <v>159</v>
      </c>
      <c r="O8157" s="3" t="s">
        <v>54067</v>
      </c>
      <c r="P8157" t="s">
        <v>159</v>
      </c>
      <c r="Q8157" t="s">
        <v>159</v>
      </c>
      <c r="R8157" t="s">
        <v>54067</v>
      </c>
      <c r="S8157" s="4" t="str">
        <f t="shared" si="127"/>
        <v>2003</v>
      </c>
    </row>
    <row r="8158" spans="1:19" hidden="1" x14ac:dyDescent="0.35">
      <c r="A8158" t="s">
        <v>54063</v>
      </c>
      <c r="B8158" t="s">
        <v>54064</v>
      </c>
      <c r="C8158" t="s">
        <v>54068</v>
      </c>
      <c r="D8158" t="s">
        <v>54069</v>
      </c>
      <c r="E8158" t="s">
        <v>54070</v>
      </c>
      <c r="F8158" t="s">
        <v>54071</v>
      </c>
      <c r="I8158" t="s">
        <v>512</v>
      </c>
      <c r="J8158" t="s">
        <v>512</v>
      </c>
      <c r="M8158" t="s">
        <v>112297</v>
      </c>
      <c r="N8158" t="s">
        <v>124</v>
      </c>
      <c r="O8158" s="3" t="s">
        <v>54072</v>
      </c>
      <c r="P8158" t="s">
        <v>124</v>
      </c>
      <c r="Q8158" t="s">
        <v>124</v>
      </c>
      <c r="R8158" t="s">
        <v>54072</v>
      </c>
      <c r="S8158" s="4" t="str">
        <f t="shared" si="127"/>
        <v>2003</v>
      </c>
    </row>
    <row r="8159" spans="1:19" hidden="1" x14ac:dyDescent="0.35">
      <c r="A8159" t="s">
        <v>54070</v>
      </c>
      <c r="B8159" t="s">
        <v>54071</v>
      </c>
      <c r="C8159" t="s">
        <v>54073</v>
      </c>
      <c r="D8159" t="s">
        <v>54074</v>
      </c>
      <c r="E8159" t="s">
        <v>54075</v>
      </c>
      <c r="F8159" t="s">
        <v>54076</v>
      </c>
      <c r="I8159" t="s">
        <v>54077</v>
      </c>
      <c r="J8159" t="s">
        <v>54078</v>
      </c>
      <c r="M8159" t="s">
        <v>112297</v>
      </c>
      <c r="N8159" t="s">
        <v>124</v>
      </c>
      <c r="O8159" s="3" t="s">
        <v>54079</v>
      </c>
      <c r="P8159" t="s">
        <v>124</v>
      </c>
      <c r="Q8159" t="s">
        <v>124</v>
      </c>
      <c r="R8159" t="s">
        <v>54079</v>
      </c>
      <c r="S8159" s="4" t="str">
        <f t="shared" si="127"/>
        <v>2003</v>
      </c>
    </row>
    <row r="8160" spans="1:19" hidden="1" x14ac:dyDescent="0.35">
      <c r="A8160" t="s">
        <v>54075</v>
      </c>
      <c r="B8160" t="s">
        <v>54076</v>
      </c>
      <c r="C8160" t="s">
        <v>54080</v>
      </c>
      <c r="D8160" t="s">
        <v>54081</v>
      </c>
      <c r="E8160" t="s">
        <v>54082</v>
      </c>
      <c r="F8160" t="s">
        <v>54083</v>
      </c>
      <c r="I8160" t="s">
        <v>54084</v>
      </c>
      <c r="J8160" t="s">
        <v>54085</v>
      </c>
      <c r="M8160" t="s">
        <v>112299</v>
      </c>
      <c r="N8160" t="s">
        <v>247</v>
      </c>
      <c r="O8160" s="3" t="s">
        <v>54086</v>
      </c>
      <c r="P8160" t="s">
        <v>247</v>
      </c>
      <c r="Q8160" t="s">
        <v>247</v>
      </c>
      <c r="R8160" t="s">
        <v>54086</v>
      </c>
      <c r="S8160" s="4" t="str">
        <f t="shared" si="127"/>
        <v>2003</v>
      </c>
    </row>
    <row r="8161" spans="1:19" hidden="1" x14ac:dyDescent="0.35">
      <c r="A8161" t="s">
        <v>54082</v>
      </c>
      <c r="B8161" t="s">
        <v>54083</v>
      </c>
      <c r="C8161" t="s">
        <v>54087</v>
      </c>
      <c r="D8161" t="s">
        <v>54088</v>
      </c>
      <c r="E8161" t="s">
        <v>54089</v>
      </c>
      <c r="F8161" t="s">
        <v>54090</v>
      </c>
      <c r="I8161" t="s">
        <v>54091</v>
      </c>
      <c r="J8161" t="s">
        <v>54092</v>
      </c>
      <c r="M8161" t="s">
        <v>112299</v>
      </c>
      <c r="N8161" t="s">
        <v>247</v>
      </c>
      <c r="O8161" s="3" t="s">
        <v>54093</v>
      </c>
      <c r="P8161" t="s">
        <v>247</v>
      </c>
      <c r="Q8161" t="s">
        <v>247</v>
      </c>
      <c r="R8161" t="s">
        <v>54093</v>
      </c>
      <c r="S8161" s="4" t="str">
        <f t="shared" si="127"/>
        <v>2003</v>
      </c>
    </row>
    <row r="8162" spans="1:19" hidden="1" x14ac:dyDescent="0.35">
      <c r="A8162" t="s">
        <v>54089</v>
      </c>
      <c r="B8162" t="s">
        <v>54090</v>
      </c>
      <c r="C8162" t="s">
        <v>54094</v>
      </c>
      <c r="D8162" t="s">
        <v>54095</v>
      </c>
      <c r="E8162" t="s">
        <v>54096</v>
      </c>
      <c r="F8162" t="s">
        <v>54097</v>
      </c>
      <c r="I8162" t="s">
        <v>54098</v>
      </c>
      <c r="J8162" t="s">
        <v>54099</v>
      </c>
      <c r="M8162" t="s">
        <v>112299</v>
      </c>
      <c r="N8162" t="s">
        <v>247</v>
      </c>
      <c r="O8162" s="3" t="s">
        <v>54100</v>
      </c>
      <c r="P8162" t="s">
        <v>247</v>
      </c>
      <c r="Q8162" t="s">
        <v>247</v>
      </c>
      <c r="R8162" t="s">
        <v>54100</v>
      </c>
      <c r="S8162" s="4" t="str">
        <f t="shared" si="127"/>
        <v>2003</v>
      </c>
    </row>
    <row r="8163" spans="1:19" hidden="1" x14ac:dyDescent="0.35">
      <c r="A8163" t="s">
        <v>54096</v>
      </c>
      <c r="B8163" t="s">
        <v>54097</v>
      </c>
      <c r="C8163" t="s">
        <v>54101</v>
      </c>
      <c r="D8163" t="s">
        <v>54102</v>
      </c>
      <c r="E8163" t="s">
        <v>54103</v>
      </c>
      <c r="F8163" t="s">
        <v>54104</v>
      </c>
      <c r="I8163" t="s">
        <v>54105</v>
      </c>
      <c r="J8163" t="s">
        <v>54106</v>
      </c>
      <c r="M8163" t="s">
        <v>112298</v>
      </c>
      <c r="N8163" t="s">
        <v>28</v>
      </c>
      <c r="O8163" s="3" t="s">
        <v>54107</v>
      </c>
      <c r="P8163" t="s">
        <v>16314</v>
      </c>
      <c r="Q8163" t="s">
        <v>16314</v>
      </c>
      <c r="R8163" t="s">
        <v>54107</v>
      </c>
      <c r="S8163" s="4" t="str">
        <f t="shared" si="127"/>
        <v>2003</v>
      </c>
    </row>
    <row r="8164" spans="1:19" hidden="1" x14ac:dyDescent="0.35">
      <c r="A8164" t="s">
        <v>54103</v>
      </c>
      <c r="B8164" t="s">
        <v>54104</v>
      </c>
      <c r="C8164" t="s">
        <v>54108</v>
      </c>
      <c r="D8164" t="s">
        <v>54109</v>
      </c>
      <c r="E8164" t="s">
        <v>54110</v>
      </c>
      <c r="F8164" t="s">
        <v>54111</v>
      </c>
      <c r="I8164" t="s">
        <v>54112</v>
      </c>
      <c r="J8164" t="s">
        <v>54113</v>
      </c>
      <c r="M8164" t="s">
        <v>112298</v>
      </c>
      <c r="N8164" t="s">
        <v>28</v>
      </c>
      <c r="O8164" s="3" t="s">
        <v>54114</v>
      </c>
      <c r="P8164" t="s">
        <v>16314</v>
      </c>
      <c r="Q8164" t="s">
        <v>16314</v>
      </c>
      <c r="R8164" t="s">
        <v>54114</v>
      </c>
      <c r="S8164" s="4" t="str">
        <f t="shared" si="127"/>
        <v>2003</v>
      </c>
    </row>
    <row r="8165" spans="1:19" hidden="1" x14ac:dyDescent="0.35">
      <c r="A8165" t="s">
        <v>54110</v>
      </c>
      <c r="B8165" t="s">
        <v>54111</v>
      </c>
      <c r="C8165" t="s">
        <v>54115</v>
      </c>
      <c r="D8165" t="s">
        <v>54116</v>
      </c>
      <c r="E8165" t="s">
        <v>54117</v>
      </c>
      <c r="F8165" t="s">
        <v>54118</v>
      </c>
      <c r="I8165" t="s">
        <v>54119</v>
      </c>
      <c r="J8165" t="s">
        <v>54120</v>
      </c>
      <c r="M8165" t="s">
        <v>112315</v>
      </c>
      <c r="N8165" t="s">
        <v>159</v>
      </c>
      <c r="O8165" s="3" t="s">
        <v>54121</v>
      </c>
      <c r="P8165" t="s">
        <v>159</v>
      </c>
      <c r="Q8165" t="s">
        <v>159</v>
      </c>
      <c r="R8165" t="s">
        <v>54121</v>
      </c>
      <c r="S8165" s="4" t="str">
        <f t="shared" si="127"/>
        <v>2003</v>
      </c>
    </row>
    <row r="8166" spans="1:19" hidden="1" x14ac:dyDescent="0.35">
      <c r="A8166" t="s">
        <v>54117</v>
      </c>
      <c r="B8166" t="s">
        <v>54118</v>
      </c>
      <c r="C8166" t="s">
        <v>54122</v>
      </c>
      <c r="D8166" t="s">
        <v>54123</v>
      </c>
      <c r="E8166" t="s">
        <v>54124</v>
      </c>
      <c r="F8166" t="s">
        <v>54125</v>
      </c>
      <c r="I8166" t="s">
        <v>54126</v>
      </c>
      <c r="J8166" t="s">
        <v>54127</v>
      </c>
      <c r="M8166" t="s">
        <v>112299</v>
      </c>
      <c r="N8166" t="s">
        <v>247</v>
      </c>
      <c r="O8166" s="3" t="s">
        <v>54128</v>
      </c>
      <c r="P8166" t="s">
        <v>247</v>
      </c>
      <c r="Q8166" t="s">
        <v>247</v>
      </c>
      <c r="R8166" t="s">
        <v>54128</v>
      </c>
      <c r="S8166" s="4" t="str">
        <f t="shared" si="127"/>
        <v>2003</v>
      </c>
    </row>
    <row r="8167" spans="1:19" hidden="1" x14ac:dyDescent="0.35">
      <c r="A8167" t="s">
        <v>54124</v>
      </c>
      <c r="B8167" t="s">
        <v>54125</v>
      </c>
      <c r="C8167" t="s">
        <v>54129</v>
      </c>
      <c r="D8167" t="s">
        <v>54130</v>
      </c>
      <c r="E8167" t="s">
        <v>54131</v>
      </c>
      <c r="F8167" t="s">
        <v>54132</v>
      </c>
      <c r="I8167" t="s">
        <v>54133</v>
      </c>
      <c r="J8167" t="s">
        <v>54134</v>
      </c>
      <c r="M8167" t="s">
        <v>112299</v>
      </c>
      <c r="N8167" t="s">
        <v>247</v>
      </c>
      <c r="O8167" s="3" t="s">
        <v>54135</v>
      </c>
      <c r="P8167" t="s">
        <v>247</v>
      </c>
      <c r="Q8167" t="s">
        <v>247</v>
      </c>
      <c r="R8167" t="s">
        <v>54135</v>
      </c>
      <c r="S8167" s="4" t="str">
        <f t="shared" si="127"/>
        <v>2003</v>
      </c>
    </row>
    <row r="8168" spans="1:19" hidden="1" x14ac:dyDescent="0.35">
      <c r="A8168" t="s">
        <v>54131</v>
      </c>
      <c r="B8168" t="s">
        <v>54132</v>
      </c>
      <c r="C8168" t="s">
        <v>54136</v>
      </c>
      <c r="D8168" t="s">
        <v>54137</v>
      </c>
      <c r="E8168" t="s">
        <v>54138</v>
      </c>
      <c r="F8168" t="s">
        <v>54139</v>
      </c>
      <c r="I8168" t="s">
        <v>54140</v>
      </c>
      <c r="J8168" t="s">
        <v>54141</v>
      </c>
      <c r="M8168" t="s">
        <v>112315</v>
      </c>
      <c r="N8168" t="s">
        <v>159</v>
      </c>
      <c r="O8168" s="3" t="s">
        <v>54142</v>
      </c>
      <c r="P8168" t="s">
        <v>159</v>
      </c>
      <c r="Q8168" t="s">
        <v>159</v>
      </c>
      <c r="R8168" t="s">
        <v>54142</v>
      </c>
      <c r="S8168" s="4" t="str">
        <f t="shared" si="127"/>
        <v>2003</v>
      </c>
    </row>
    <row r="8169" spans="1:19" hidden="1" x14ac:dyDescent="0.35">
      <c r="A8169" t="s">
        <v>54138</v>
      </c>
      <c r="B8169" t="s">
        <v>54139</v>
      </c>
      <c r="C8169" t="s">
        <v>54143</v>
      </c>
      <c r="D8169" t="s">
        <v>54144</v>
      </c>
      <c r="E8169" t="s">
        <v>54145</v>
      </c>
      <c r="F8169" t="s">
        <v>54146</v>
      </c>
      <c r="I8169" t="s">
        <v>54147</v>
      </c>
      <c r="J8169" t="s">
        <v>54148</v>
      </c>
      <c r="M8169" t="s">
        <v>112315</v>
      </c>
      <c r="N8169" t="s">
        <v>159</v>
      </c>
      <c r="O8169" s="3" t="s">
        <v>54149</v>
      </c>
      <c r="P8169" t="s">
        <v>159</v>
      </c>
      <c r="Q8169" t="s">
        <v>159</v>
      </c>
      <c r="R8169" t="s">
        <v>54149</v>
      </c>
      <c r="S8169" s="4" t="str">
        <f t="shared" si="127"/>
        <v>2003</v>
      </c>
    </row>
    <row r="8170" spans="1:19" hidden="1" x14ac:dyDescent="0.35">
      <c r="A8170" t="s">
        <v>54145</v>
      </c>
      <c r="B8170" t="s">
        <v>54146</v>
      </c>
      <c r="C8170" t="s">
        <v>54150</v>
      </c>
      <c r="D8170" t="s">
        <v>54151</v>
      </c>
      <c r="E8170" t="s">
        <v>54152</v>
      </c>
      <c r="F8170" t="s">
        <v>54153</v>
      </c>
      <c r="I8170" t="s">
        <v>54154</v>
      </c>
      <c r="J8170" t="s">
        <v>54155</v>
      </c>
      <c r="M8170" t="s">
        <v>112315</v>
      </c>
      <c r="N8170" t="s">
        <v>159</v>
      </c>
      <c r="O8170" s="3" t="s">
        <v>54156</v>
      </c>
      <c r="P8170" t="s">
        <v>159</v>
      </c>
      <c r="Q8170" t="s">
        <v>159</v>
      </c>
      <c r="R8170" t="s">
        <v>54156</v>
      </c>
      <c r="S8170" s="4" t="str">
        <f t="shared" si="127"/>
        <v>2003</v>
      </c>
    </row>
    <row r="8171" spans="1:19" hidden="1" x14ac:dyDescent="0.35">
      <c r="A8171" t="s">
        <v>54152</v>
      </c>
      <c r="B8171" t="s">
        <v>54153</v>
      </c>
      <c r="C8171" t="s">
        <v>54157</v>
      </c>
      <c r="D8171" t="s">
        <v>54158</v>
      </c>
      <c r="E8171" t="s">
        <v>54159</v>
      </c>
      <c r="F8171" t="s">
        <v>54160</v>
      </c>
      <c r="I8171" t="s">
        <v>54161</v>
      </c>
      <c r="J8171" t="s">
        <v>54162</v>
      </c>
      <c r="M8171" t="s">
        <v>112315</v>
      </c>
      <c r="N8171" t="s">
        <v>159</v>
      </c>
      <c r="O8171" s="3" t="s">
        <v>54163</v>
      </c>
      <c r="P8171" t="s">
        <v>159</v>
      </c>
      <c r="Q8171" t="s">
        <v>159</v>
      </c>
      <c r="R8171" t="s">
        <v>54163</v>
      </c>
      <c r="S8171" s="4" t="str">
        <f t="shared" si="127"/>
        <v>2003</v>
      </c>
    </row>
    <row r="8172" spans="1:19" hidden="1" x14ac:dyDescent="0.35">
      <c r="A8172" t="s">
        <v>54159</v>
      </c>
      <c r="B8172" t="s">
        <v>54160</v>
      </c>
      <c r="C8172" t="s">
        <v>54164</v>
      </c>
      <c r="D8172" t="s">
        <v>54165</v>
      </c>
      <c r="E8172" t="s">
        <v>54166</v>
      </c>
      <c r="F8172" t="s">
        <v>54167</v>
      </c>
      <c r="I8172" t="s">
        <v>54168</v>
      </c>
      <c r="J8172" t="s">
        <v>54169</v>
      </c>
      <c r="M8172" t="s">
        <v>112315</v>
      </c>
      <c r="N8172" t="s">
        <v>159</v>
      </c>
      <c r="O8172" s="3" t="s">
        <v>54170</v>
      </c>
      <c r="P8172" t="s">
        <v>159</v>
      </c>
      <c r="Q8172" t="s">
        <v>159</v>
      </c>
      <c r="R8172" t="s">
        <v>54170</v>
      </c>
      <c r="S8172" s="4" t="str">
        <f t="shared" si="127"/>
        <v>2003</v>
      </c>
    </row>
    <row r="8173" spans="1:19" hidden="1" x14ac:dyDescent="0.35">
      <c r="A8173" t="s">
        <v>54166</v>
      </c>
      <c r="B8173" t="s">
        <v>54167</v>
      </c>
      <c r="C8173" t="s">
        <v>54171</v>
      </c>
      <c r="D8173" t="s">
        <v>54172</v>
      </c>
      <c r="E8173" t="s">
        <v>54173</v>
      </c>
      <c r="F8173" t="s">
        <v>54174</v>
      </c>
      <c r="I8173" t="s">
        <v>54175</v>
      </c>
      <c r="J8173" t="s">
        <v>54176</v>
      </c>
      <c r="M8173" t="s">
        <v>112298</v>
      </c>
      <c r="N8173" t="s">
        <v>28</v>
      </c>
      <c r="O8173" s="3" t="s">
        <v>54177</v>
      </c>
      <c r="P8173" t="s">
        <v>16314</v>
      </c>
      <c r="Q8173" t="s">
        <v>16314</v>
      </c>
      <c r="R8173" t="s">
        <v>54177</v>
      </c>
      <c r="S8173" s="4" t="str">
        <f t="shared" si="127"/>
        <v>2003</v>
      </c>
    </row>
    <row r="8174" spans="1:19" hidden="1" x14ac:dyDescent="0.35">
      <c r="A8174" t="s">
        <v>54173</v>
      </c>
      <c r="B8174" t="s">
        <v>54174</v>
      </c>
      <c r="C8174" t="s">
        <v>54178</v>
      </c>
      <c r="D8174" t="s">
        <v>54179</v>
      </c>
      <c r="E8174" t="s">
        <v>54180</v>
      </c>
      <c r="F8174" t="s">
        <v>54181</v>
      </c>
      <c r="I8174" t="s">
        <v>54182</v>
      </c>
      <c r="J8174" t="s">
        <v>54183</v>
      </c>
      <c r="M8174" t="s">
        <v>112298</v>
      </c>
      <c r="N8174" t="s">
        <v>28</v>
      </c>
      <c r="O8174" s="3" t="s">
        <v>54184</v>
      </c>
      <c r="P8174" t="s">
        <v>16314</v>
      </c>
      <c r="Q8174" t="s">
        <v>16314</v>
      </c>
      <c r="R8174" t="s">
        <v>54184</v>
      </c>
      <c r="S8174" s="4" t="str">
        <f t="shared" si="127"/>
        <v>2003</v>
      </c>
    </row>
    <row r="8175" spans="1:19" hidden="1" x14ac:dyDescent="0.35">
      <c r="A8175" t="s">
        <v>54180</v>
      </c>
      <c r="B8175" t="s">
        <v>54181</v>
      </c>
      <c r="C8175" t="s">
        <v>54185</v>
      </c>
      <c r="D8175" t="s">
        <v>54186</v>
      </c>
      <c r="E8175" t="s">
        <v>54187</v>
      </c>
      <c r="F8175" t="s">
        <v>54188</v>
      </c>
      <c r="I8175" t="s">
        <v>54189</v>
      </c>
      <c r="J8175" t="s">
        <v>54190</v>
      </c>
      <c r="M8175" t="s">
        <v>112298</v>
      </c>
      <c r="N8175" t="s">
        <v>28</v>
      </c>
      <c r="O8175" s="3" t="s">
        <v>54191</v>
      </c>
      <c r="P8175" t="s">
        <v>16314</v>
      </c>
      <c r="Q8175" t="s">
        <v>16314</v>
      </c>
      <c r="R8175" t="s">
        <v>54191</v>
      </c>
      <c r="S8175" s="4" t="str">
        <f t="shared" si="127"/>
        <v>2003</v>
      </c>
    </row>
    <row r="8176" spans="1:19" hidden="1" x14ac:dyDescent="0.35">
      <c r="A8176" t="s">
        <v>54187</v>
      </c>
      <c r="B8176" t="s">
        <v>54188</v>
      </c>
      <c r="C8176" t="s">
        <v>54192</v>
      </c>
      <c r="D8176" t="s">
        <v>54193</v>
      </c>
      <c r="E8176" t="s">
        <v>54194</v>
      </c>
      <c r="F8176" t="s">
        <v>54195</v>
      </c>
      <c r="I8176" t="s">
        <v>54196</v>
      </c>
      <c r="J8176" t="s">
        <v>54197</v>
      </c>
      <c r="M8176" t="s">
        <v>112297</v>
      </c>
      <c r="N8176" t="s">
        <v>124</v>
      </c>
      <c r="O8176" s="3" t="s">
        <v>54198</v>
      </c>
      <c r="P8176" t="s">
        <v>124</v>
      </c>
      <c r="Q8176" t="s">
        <v>124</v>
      </c>
      <c r="R8176" t="s">
        <v>54198</v>
      </c>
      <c r="S8176" s="4" t="str">
        <f t="shared" si="127"/>
        <v>2003</v>
      </c>
    </row>
    <row r="8177" spans="1:19" hidden="1" x14ac:dyDescent="0.35">
      <c r="A8177" t="s">
        <v>54194</v>
      </c>
      <c r="B8177" t="s">
        <v>54195</v>
      </c>
      <c r="C8177" t="s">
        <v>54199</v>
      </c>
      <c r="D8177" t="s">
        <v>54200</v>
      </c>
      <c r="E8177" t="s">
        <v>54201</v>
      </c>
      <c r="F8177" t="s">
        <v>54202</v>
      </c>
      <c r="I8177" t="s">
        <v>54203</v>
      </c>
      <c r="J8177" t="s">
        <v>54204</v>
      </c>
      <c r="M8177" t="s">
        <v>112299</v>
      </c>
      <c r="N8177" t="s">
        <v>247</v>
      </c>
      <c r="O8177" s="3" t="s">
        <v>54205</v>
      </c>
      <c r="P8177" t="s">
        <v>247</v>
      </c>
      <c r="Q8177" t="s">
        <v>247</v>
      </c>
      <c r="R8177" t="s">
        <v>54205</v>
      </c>
      <c r="S8177" s="4" t="str">
        <f t="shared" si="127"/>
        <v>2003</v>
      </c>
    </row>
    <row r="8178" spans="1:19" hidden="1" x14ac:dyDescent="0.35">
      <c r="A8178" t="s">
        <v>54201</v>
      </c>
      <c r="B8178" t="s">
        <v>54202</v>
      </c>
      <c r="C8178" t="s">
        <v>54206</v>
      </c>
      <c r="D8178" t="s">
        <v>54207</v>
      </c>
      <c r="E8178" t="s">
        <v>54208</v>
      </c>
      <c r="F8178" t="s">
        <v>54209</v>
      </c>
      <c r="I8178" t="s">
        <v>30097</v>
      </c>
      <c r="J8178" t="s">
        <v>2890</v>
      </c>
      <c r="M8178" t="s">
        <v>112297</v>
      </c>
      <c r="N8178" t="s">
        <v>124</v>
      </c>
      <c r="O8178" s="3" t="s">
        <v>54210</v>
      </c>
      <c r="P8178" t="s">
        <v>124</v>
      </c>
      <c r="Q8178" t="s">
        <v>124</v>
      </c>
      <c r="R8178" t="s">
        <v>54210</v>
      </c>
      <c r="S8178" s="4" t="str">
        <f t="shared" si="127"/>
        <v>2003</v>
      </c>
    </row>
    <row r="8179" spans="1:19" hidden="1" x14ac:dyDescent="0.35">
      <c r="A8179" t="s">
        <v>54208</v>
      </c>
      <c r="B8179" t="s">
        <v>54209</v>
      </c>
      <c r="C8179" t="s">
        <v>54211</v>
      </c>
      <c r="D8179" t="s">
        <v>54212</v>
      </c>
      <c r="E8179" t="s">
        <v>54213</v>
      </c>
      <c r="F8179" t="s">
        <v>54214</v>
      </c>
      <c r="I8179" t="s">
        <v>54215</v>
      </c>
      <c r="J8179" t="s">
        <v>54216</v>
      </c>
      <c r="M8179" t="s">
        <v>112297</v>
      </c>
      <c r="N8179" t="s">
        <v>124</v>
      </c>
      <c r="O8179" s="3" t="s">
        <v>54217</v>
      </c>
      <c r="P8179" t="s">
        <v>124</v>
      </c>
      <c r="Q8179" t="s">
        <v>124</v>
      </c>
      <c r="R8179" t="s">
        <v>54217</v>
      </c>
      <c r="S8179" s="4" t="str">
        <f t="shared" si="127"/>
        <v>2003</v>
      </c>
    </row>
    <row r="8180" spans="1:19" hidden="1" x14ac:dyDescent="0.35">
      <c r="A8180" t="s">
        <v>54213</v>
      </c>
      <c r="B8180" t="s">
        <v>54214</v>
      </c>
      <c r="C8180" t="s">
        <v>54218</v>
      </c>
      <c r="D8180" t="s">
        <v>54219</v>
      </c>
      <c r="E8180" t="s">
        <v>54220</v>
      </c>
      <c r="F8180" t="s">
        <v>54221</v>
      </c>
      <c r="I8180" t="s">
        <v>54222</v>
      </c>
      <c r="J8180" t="s">
        <v>54223</v>
      </c>
      <c r="M8180" t="s">
        <v>112315</v>
      </c>
      <c r="N8180" t="s">
        <v>159</v>
      </c>
      <c r="O8180" s="3" t="s">
        <v>54224</v>
      </c>
      <c r="P8180" t="s">
        <v>159</v>
      </c>
      <c r="Q8180" t="s">
        <v>159</v>
      </c>
      <c r="R8180" t="s">
        <v>54224</v>
      </c>
      <c r="S8180" s="4" t="str">
        <f t="shared" si="127"/>
        <v>2003</v>
      </c>
    </row>
    <row r="8181" spans="1:19" hidden="1" x14ac:dyDescent="0.35">
      <c r="A8181" t="s">
        <v>54220</v>
      </c>
      <c r="B8181" t="s">
        <v>54221</v>
      </c>
      <c r="C8181" t="s">
        <v>54225</v>
      </c>
      <c r="D8181" t="s">
        <v>54226</v>
      </c>
      <c r="E8181" t="s">
        <v>54227</v>
      </c>
      <c r="F8181" t="s">
        <v>54228</v>
      </c>
      <c r="I8181" t="s">
        <v>54229</v>
      </c>
      <c r="J8181" t="s">
        <v>54230</v>
      </c>
      <c r="M8181" t="s">
        <v>112315</v>
      </c>
      <c r="N8181" t="s">
        <v>159</v>
      </c>
      <c r="O8181" s="3" t="s">
        <v>54231</v>
      </c>
      <c r="P8181" t="s">
        <v>159</v>
      </c>
      <c r="Q8181" t="s">
        <v>159</v>
      </c>
      <c r="R8181" t="s">
        <v>54231</v>
      </c>
      <c r="S8181" s="4" t="str">
        <f t="shared" si="127"/>
        <v>2003</v>
      </c>
    </row>
    <row r="8182" spans="1:19" hidden="1" x14ac:dyDescent="0.35">
      <c r="A8182" t="s">
        <v>54227</v>
      </c>
      <c r="B8182" t="s">
        <v>54228</v>
      </c>
      <c r="C8182" t="s">
        <v>54232</v>
      </c>
      <c r="D8182" t="s">
        <v>54233</v>
      </c>
      <c r="E8182" t="s">
        <v>54234</v>
      </c>
      <c r="F8182" t="s">
        <v>54235</v>
      </c>
      <c r="I8182" t="s">
        <v>54236</v>
      </c>
      <c r="J8182" t="s">
        <v>54237</v>
      </c>
      <c r="M8182" t="s">
        <v>112315</v>
      </c>
      <c r="N8182" t="s">
        <v>159</v>
      </c>
      <c r="O8182" s="3" t="s">
        <v>54238</v>
      </c>
      <c r="P8182" t="s">
        <v>159</v>
      </c>
      <c r="Q8182" t="s">
        <v>159</v>
      </c>
      <c r="R8182" t="s">
        <v>54238</v>
      </c>
      <c r="S8182" s="4" t="str">
        <f t="shared" si="127"/>
        <v>2003</v>
      </c>
    </row>
    <row r="8183" spans="1:19" hidden="1" x14ac:dyDescent="0.35">
      <c r="A8183" t="s">
        <v>54234</v>
      </c>
      <c r="B8183" t="s">
        <v>54235</v>
      </c>
      <c r="C8183" t="s">
        <v>54239</v>
      </c>
      <c r="D8183" t="s">
        <v>54240</v>
      </c>
      <c r="E8183" t="s">
        <v>54241</v>
      </c>
      <c r="F8183" t="s">
        <v>54242</v>
      </c>
      <c r="I8183" t="s">
        <v>54243</v>
      </c>
      <c r="J8183" t="s">
        <v>54244</v>
      </c>
      <c r="M8183" t="s">
        <v>112298</v>
      </c>
      <c r="N8183" t="s">
        <v>28</v>
      </c>
      <c r="O8183" s="3" t="s">
        <v>54245</v>
      </c>
      <c r="P8183" t="s">
        <v>16314</v>
      </c>
      <c r="Q8183" t="s">
        <v>16314</v>
      </c>
      <c r="R8183" t="s">
        <v>54245</v>
      </c>
      <c r="S8183" s="4" t="str">
        <f t="shared" si="127"/>
        <v>2003</v>
      </c>
    </row>
    <row r="8184" spans="1:19" hidden="1" x14ac:dyDescent="0.35">
      <c r="A8184" t="s">
        <v>54241</v>
      </c>
      <c r="B8184" t="s">
        <v>54242</v>
      </c>
      <c r="C8184" t="s">
        <v>54246</v>
      </c>
      <c r="D8184" t="s">
        <v>54247</v>
      </c>
      <c r="E8184" t="s">
        <v>54248</v>
      </c>
      <c r="F8184" t="s">
        <v>54249</v>
      </c>
      <c r="I8184" t="s">
        <v>54250</v>
      </c>
      <c r="J8184" t="s">
        <v>54251</v>
      </c>
      <c r="M8184" t="s">
        <v>112299</v>
      </c>
      <c r="N8184" t="s">
        <v>247</v>
      </c>
      <c r="O8184" s="3" t="s">
        <v>54252</v>
      </c>
      <c r="P8184" t="s">
        <v>247</v>
      </c>
      <c r="Q8184" t="s">
        <v>247</v>
      </c>
      <c r="R8184" t="s">
        <v>54252</v>
      </c>
      <c r="S8184" s="4" t="str">
        <f t="shared" si="127"/>
        <v>2003</v>
      </c>
    </row>
    <row r="8185" spans="1:19" hidden="1" x14ac:dyDescent="0.35">
      <c r="A8185" t="s">
        <v>54248</v>
      </c>
      <c r="B8185" t="s">
        <v>54249</v>
      </c>
      <c r="C8185" t="s">
        <v>54253</v>
      </c>
      <c r="D8185" t="s">
        <v>54254</v>
      </c>
      <c r="E8185" t="s">
        <v>54255</v>
      </c>
      <c r="F8185" t="s">
        <v>54256</v>
      </c>
      <c r="I8185" t="s">
        <v>54257</v>
      </c>
      <c r="J8185" t="s">
        <v>54258</v>
      </c>
      <c r="M8185" t="s">
        <v>112299</v>
      </c>
      <c r="N8185" t="s">
        <v>247</v>
      </c>
      <c r="O8185" s="3" t="s">
        <v>54259</v>
      </c>
      <c r="P8185" t="s">
        <v>247</v>
      </c>
      <c r="Q8185" t="s">
        <v>247</v>
      </c>
      <c r="R8185" t="s">
        <v>54259</v>
      </c>
      <c r="S8185" s="4" t="str">
        <f t="shared" si="127"/>
        <v>2003</v>
      </c>
    </row>
    <row r="8186" spans="1:19" hidden="1" x14ac:dyDescent="0.35">
      <c r="A8186" t="s">
        <v>54255</v>
      </c>
      <c r="B8186" t="s">
        <v>54256</v>
      </c>
      <c r="C8186" t="s">
        <v>54260</v>
      </c>
      <c r="D8186" t="s">
        <v>54261</v>
      </c>
      <c r="E8186" t="s">
        <v>54262</v>
      </c>
      <c r="F8186" t="s">
        <v>54263</v>
      </c>
      <c r="I8186" t="s">
        <v>54264</v>
      </c>
      <c r="J8186" t="s">
        <v>54265</v>
      </c>
      <c r="M8186" t="s">
        <v>112298</v>
      </c>
      <c r="N8186" t="s">
        <v>28</v>
      </c>
      <c r="O8186" s="3" t="s">
        <v>54266</v>
      </c>
      <c r="P8186" t="s">
        <v>16314</v>
      </c>
      <c r="Q8186" t="s">
        <v>16314</v>
      </c>
      <c r="R8186" t="s">
        <v>54266</v>
      </c>
      <c r="S8186" s="4" t="str">
        <f t="shared" si="127"/>
        <v>2003</v>
      </c>
    </row>
    <row r="8187" spans="1:19" hidden="1" x14ac:dyDescent="0.35">
      <c r="A8187" t="s">
        <v>54262</v>
      </c>
      <c r="B8187" t="s">
        <v>54263</v>
      </c>
      <c r="C8187" t="s">
        <v>54267</v>
      </c>
      <c r="D8187" t="s">
        <v>54268</v>
      </c>
      <c r="E8187" t="s">
        <v>54269</v>
      </c>
      <c r="F8187" t="s">
        <v>54270</v>
      </c>
      <c r="I8187" t="s">
        <v>54271</v>
      </c>
      <c r="J8187" t="s">
        <v>54272</v>
      </c>
      <c r="M8187" t="s">
        <v>112298</v>
      </c>
      <c r="N8187" t="s">
        <v>28</v>
      </c>
      <c r="O8187" s="3" t="s">
        <v>54273</v>
      </c>
      <c r="P8187" t="s">
        <v>16314</v>
      </c>
      <c r="Q8187" t="s">
        <v>16314</v>
      </c>
      <c r="R8187" t="s">
        <v>54273</v>
      </c>
      <c r="S8187" s="4" t="str">
        <f t="shared" si="127"/>
        <v>2003</v>
      </c>
    </row>
    <row r="8188" spans="1:19" hidden="1" x14ac:dyDescent="0.35">
      <c r="A8188" t="s">
        <v>54269</v>
      </c>
      <c r="B8188" t="s">
        <v>54270</v>
      </c>
      <c r="C8188" s="1" t="s">
        <v>54274</v>
      </c>
      <c r="D8188" s="1" t="s">
        <v>54275</v>
      </c>
      <c r="E8188" t="s">
        <v>54276</v>
      </c>
      <c r="F8188" t="s">
        <v>54277</v>
      </c>
      <c r="I8188" t="s">
        <v>54278</v>
      </c>
      <c r="J8188" t="s">
        <v>54279</v>
      </c>
      <c r="M8188" t="s">
        <v>112298</v>
      </c>
      <c r="N8188" t="s">
        <v>28</v>
      </c>
      <c r="O8188" s="3" t="s">
        <v>54280</v>
      </c>
      <c r="P8188" t="s">
        <v>16314</v>
      </c>
      <c r="Q8188" t="s">
        <v>16314</v>
      </c>
      <c r="R8188" t="s">
        <v>54280</v>
      </c>
      <c r="S8188" s="4" t="str">
        <f t="shared" si="127"/>
        <v>2003</v>
      </c>
    </row>
    <row r="8189" spans="1:19" hidden="1" x14ac:dyDescent="0.35">
      <c r="A8189" t="s">
        <v>54276</v>
      </c>
      <c r="B8189" t="s">
        <v>54277</v>
      </c>
      <c r="C8189" t="s">
        <v>54281</v>
      </c>
      <c r="D8189" t="s">
        <v>54282</v>
      </c>
      <c r="E8189" t="s">
        <v>54283</v>
      </c>
      <c r="F8189" t="s">
        <v>54284</v>
      </c>
      <c r="I8189" t="s">
        <v>54285</v>
      </c>
      <c r="J8189" t="s">
        <v>54286</v>
      </c>
      <c r="M8189" t="s">
        <v>112297</v>
      </c>
      <c r="N8189" t="s">
        <v>124</v>
      </c>
      <c r="O8189" s="3" t="s">
        <v>54287</v>
      </c>
      <c r="P8189" t="s">
        <v>124</v>
      </c>
      <c r="Q8189" t="s">
        <v>124</v>
      </c>
      <c r="R8189" t="s">
        <v>54287</v>
      </c>
      <c r="S8189" s="4" t="str">
        <f t="shared" si="127"/>
        <v>2003</v>
      </c>
    </row>
    <row r="8190" spans="1:19" hidden="1" x14ac:dyDescent="0.35">
      <c r="A8190" t="s">
        <v>54283</v>
      </c>
      <c r="B8190" t="s">
        <v>54284</v>
      </c>
      <c r="C8190" t="s">
        <v>54288</v>
      </c>
      <c r="D8190" t="s">
        <v>54289</v>
      </c>
      <c r="E8190" t="s">
        <v>54290</v>
      </c>
      <c r="F8190" t="s">
        <v>54291</v>
      </c>
      <c r="I8190" t="s">
        <v>54292</v>
      </c>
      <c r="J8190" t="s">
        <v>54293</v>
      </c>
      <c r="M8190" t="s">
        <v>112297</v>
      </c>
      <c r="N8190" t="s">
        <v>124</v>
      </c>
      <c r="O8190" s="3" t="s">
        <v>54294</v>
      </c>
      <c r="P8190" t="s">
        <v>124</v>
      </c>
      <c r="Q8190" t="s">
        <v>124</v>
      </c>
      <c r="R8190" t="s">
        <v>54294</v>
      </c>
      <c r="S8190" s="4" t="str">
        <f t="shared" si="127"/>
        <v>2003</v>
      </c>
    </row>
    <row r="8191" spans="1:19" hidden="1" x14ac:dyDescent="0.35">
      <c r="A8191" t="s">
        <v>54290</v>
      </c>
      <c r="B8191" t="s">
        <v>54291</v>
      </c>
      <c r="C8191" t="s">
        <v>54295</v>
      </c>
      <c r="D8191" t="s">
        <v>54296</v>
      </c>
      <c r="E8191" t="s">
        <v>54297</v>
      </c>
      <c r="F8191" t="s">
        <v>54298</v>
      </c>
      <c r="I8191" t="s">
        <v>54299</v>
      </c>
      <c r="J8191" t="s">
        <v>54300</v>
      </c>
      <c r="M8191" t="s">
        <v>112299</v>
      </c>
      <c r="N8191" t="s">
        <v>247</v>
      </c>
      <c r="O8191" s="3" t="s">
        <v>54301</v>
      </c>
      <c r="P8191" t="s">
        <v>247</v>
      </c>
      <c r="Q8191" t="s">
        <v>247</v>
      </c>
      <c r="R8191" t="s">
        <v>54301</v>
      </c>
      <c r="S8191" s="4" t="str">
        <f t="shared" si="127"/>
        <v>2003</v>
      </c>
    </row>
    <row r="8192" spans="1:19" hidden="1" x14ac:dyDescent="0.35">
      <c r="A8192" t="s">
        <v>54297</v>
      </c>
      <c r="B8192" t="s">
        <v>54298</v>
      </c>
      <c r="C8192" t="s">
        <v>54302</v>
      </c>
      <c r="D8192" t="s">
        <v>54303</v>
      </c>
      <c r="E8192" t="s">
        <v>54304</v>
      </c>
      <c r="F8192" t="s">
        <v>54305</v>
      </c>
      <c r="I8192" t="s">
        <v>54306</v>
      </c>
      <c r="J8192" t="s">
        <v>54307</v>
      </c>
      <c r="M8192" t="s">
        <v>112299</v>
      </c>
      <c r="N8192" t="s">
        <v>247</v>
      </c>
      <c r="O8192" s="3" t="s">
        <v>54308</v>
      </c>
      <c r="P8192" t="s">
        <v>247</v>
      </c>
      <c r="Q8192" t="s">
        <v>247</v>
      </c>
      <c r="R8192" t="s">
        <v>54308</v>
      </c>
      <c r="S8192" s="4" t="str">
        <f t="shared" si="127"/>
        <v>2003</v>
      </c>
    </row>
    <row r="8193" spans="1:19" hidden="1" x14ac:dyDescent="0.35">
      <c r="A8193" t="s">
        <v>54304</v>
      </c>
      <c r="B8193" t="s">
        <v>54305</v>
      </c>
      <c r="C8193" t="s">
        <v>54309</v>
      </c>
      <c r="D8193" t="s">
        <v>54310</v>
      </c>
      <c r="E8193" t="s">
        <v>54311</v>
      </c>
      <c r="F8193" t="s">
        <v>54312</v>
      </c>
      <c r="I8193" t="s">
        <v>54313</v>
      </c>
      <c r="J8193" t="s">
        <v>54314</v>
      </c>
      <c r="M8193" t="s">
        <v>112297</v>
      </c>
      <c r="N8193" t="s">
        <v>124</v>
      </c>
      <c r="O8193" s="3" t="s">
        <v>54315</v>
      </c>
      <c r="P8193" t="s">
        <v>124</v>
      </c>
      <c r="Q8193" t="s">
        <v>124</v>
      </c>
      <c r="R8193" t="s">
        <v>54315</v>
      </c>
      <c r="S8193" s="4" t="str">
        <f t="shared" si="127"/>
        <v>2003</v>
      </c>
    </row>
    <row r="8194" spans="1:19" hidden="1" x14ac:dyDescent="0.35">
      <c r="A8194" t="s">
        <v>54311</v>
      </c>
      <c r="B8194" t="s">
        <v>54312</v>
      </c>
      <c r="C8194" t="s">
        <v>54316</v>
      </c>
      <c r="D8194" t="s">
        <v>54317</v>
      </c>
      <c r="E8194" t="s">
        <v>54318</v>
      </c>
      <c r="F8194" t="s">
        <v>54319</v>
      </c>
      <c r="I8194" t="s">
        <v>54320</v>
      </c>
      <c r="J8194" t="s">
        <v>54321</v>
      </c>
      <c r="M8194" t="s">
        <v>112299</v>
      </c>
      <c r="N8194" t="s">
        <v>247</v>
      </c>
      <c r="O8194" s="3" t="s">
        <v>54322</v>
      </c>
      <c r="P8194" t="s">
        <v>247</v>
      </c>
      <c r="Q8194" t="s">
        <v>247</v>
      </c>
      <c r="R8194" t="s">
        <v>54322</v>
      </c>
      <c r="S8194" s="4" t="str">
        <f t="shared" si="127"/>
        <v>2003</v>
      </c>
    </row>
    <row r="8195" spans="1:19" hidden="1" x14ac:dyDescent="0.35">
      <c r="A8195" t="s">
        <v>54318</v>
      </c>
      <c r="B8195" t="s">
        <v>54319</v>
      </c>
      <c r="C8195" t="s">
        <v>54323</v>
      </c>
      <c r="D8195" t="s">
        <v>54324</v>
      </c>
      <c r="E8195" t="s">
        <v>54325</v>
      </c>
      <c r="F8195" t="s">
        <v>54326</v>
      </c>
      <c r="I8195" t="s">
        <v>54327</v>
      </c>
      <c r="J8195" t="s">
        <v>54328</v>
      </c>
      <c r="M8195" t="s">
        <v>112299</v>
      </c>
      <c r="N8195" t="s">
        <v>247</v>
      </c>
      <c r="O8195" s="3" t="s">
        <v>54329</v>
      </c>
      <c r="P8195" t="s">
        <v>247</v>
      </c>
      <c r="Q8195" t="s">
        <v>247</v>
      </c>
      <c r="R8195" t="s">
        <v>54329</v>
      </c>
      <c r="S8195" s="4" t="str">
        <f t="shared" ref="S8195:S8258" si="128">LEFT(RIGHT(R8195,19),4)</f>
        <v>2003</v>
      </c>
    </row>
    <row r="8196" spans="1:19" hidden="1" x14ac:dyDescent="0.35">
      <c r="A8196" t="s">
        <v>54325</v>
      </c>
      <c r="B8196" t="s">
        <v>54326</v>
      </c>
      <c r="C8196" t="s">
        <v>54330</v>
      </c>
      <c r="D8196" t="s">
        <v>54331</v>
      </c>
      <c r="E8196" t="s">
        <v>54332</v>
      </c>
      <c r="F8196" t="s">
        <v>54333</v>
      </c>
      <c r="I8196" t="s">
        <v>54334</v>
      </c>
      <c r="J8196" t="s">
        <v>54335</v>
      </c>
      <c r="M8196" t="s">
        <v>112299</v>
      </c>
      <c r="N8196" t="s">
        <v>247</v>
      </c>
      <c r="O8196" s="3" t="s">
        <v>54336</v>
      </c>
      <c r="P8196" t="s">
        <v>247</v>
      </c>
      <c r="Q8196" t="s">
        <v>247</v>
      </c>
      <c r="R8196" t="s">
        <v>54336</v>
      </c>
      <c r="S8196" s="4" t="str">
        <f t="shared" si="128"/>
        <v>2003</v>
      </c>
    </row>
    <row r="8197" spans="1:19" hidden="1" x14ac:dyDescent="0.35">
      <c r="A8197" t="s">
        <v>54332</v>
      </c>
      <c r="B8197" t="s">
        <v>54333</v>
      </c>
      <c r="C8197" t="s">
        <v>54337</v>
      </c>
      <c r="D8197" t="s">
        <v>54338</v>
      </c>
      <c r="E8197" t="s">
        <v>54339</v>
      </c>
      <c r="F8197">
        <v>988482667</v>
      </c>
      <c r="I8197" t="s">
        <v>26617</v>
      </c>
      <c r="J8197" t="s">
        <v>408</v>
      </c>
      <c r="M8197" t="s">
        <v>112299</v>
      </c>
      <c r="N8197" t="s">
        <v>247</v>
      </c>
      <c r="O8197" s="3" t="s">
        <v>54340</v>
      </c>
      <c r="P8197" t="s">
        <v>247</v>
      </c>
      <c r="Q8197" t="s">
        <v>247</v>
      </c>
      <c r="R8197" t="s">
        <v>54340</v>
      </c>
      <c r="S8197" s="4" t="str">
        <f t="shared" si="128"/>
        <v>2003</v>
      </c>
    </row>
    <row r="8198" spans="1:19" hidden="1" x14ac:dyDescent="0.35">
      <c r="A8198" t="s">
        <v>54339</v>
      </c>
      <c r="B8198">
        <v>988482667</v>
      </c>
      <c r="C8198" t="s">
        <v>54341</v>
      </c>
      <c r="D8198" t="s">
        <v>54342</v>
      </c>
      <c r="E8198" t="s">
        <v>54343</v>
      </c>
      <c r="F8198" t="s">
        <v>54344</v>
      </c>
      <c r="I8198" t="s">
        <v>54345</v>
      </c>
      <c r="J8198" t="s">
        <v>9219</v>
      </c>
      <c r="M8198" t="s">
        <v>112298</v>
      </c>
      <c r="N8198" t="s">
        <v>28</v>
      </c>
      <c r="O8198" s="3" t="s">
        <v>54346</v>
      </c>
      <c r="P8198" t="s">
        <v>16314</v>
      </c>
      <c r="Q8198" t="s">
        <v>16314</v>
      </c>
      <c r="R8198" t="s">
        <v>54346</v>
      </c>
      <c r="S8198" s="4" t="str">
        <f t="shared" si="128"/>
        <v>2003</v>
      </c>
    </row>
    <row r="8199" spans="1:19" hidden="1" x14ac:dyDescent="0.35">
      <c r="A8199" t="s">
        <v>54343</v>
      </c>
      <c r="B8199" t="s">
        <v>54344</v>
      </c>
      <c r="C8199" t="s">
        <v>54347</v>
      </c>
      <c r="D8199" t="s">
        <v>54348</v>
      </c>
      <c r="E8199" t="s">
        <v>54349</v>
      </c>
      <c r="F8199" t="s">
        <v>54350</v>
      </c>
      <c r="I8199" t="s">
        <v>54351</v>
      </c>
      <c r="J8199" t="s">
        <v>54352</v>
      </c>
      <c r="M8199" t="s">
        <v>112297</v>
      </c>
      <c r="N8199" t="s">
        <v>124</v>
      </c>
      <c r="O8199" s="3" t="s">
        <v>54353</v>
      </c>
      <c r="P8199" t="s">
        <v>124</v>
      </c>
      <c r="Q8199" t="s">
        <v>124</v>
      </c>
      <c r="R8199" t="s">
        <v>54353</v>
      </c>
      <c r="S8199" s="4" t="str">
        <f t="shared" si="128"/>
        <v>2003</v>
      </c>
    </row>
    <row r="8200" spans="1:19" hidden="1" x14ac:dyDescent="0.35">
      <c r="A8200" t="s">
        <v>54349</v>
      </c>
      <c r="B8200" t="s">
        <v>54350</v>
      </c>
      <c r="C8200" t="s">
        <v>54354</v>
      </c>
      <c r="D8200" t="s">
        <v>54355</v>
      </c>
      <c r="E8200" t="s">
        <v>54356</v>
      </c>
      <c r="F8200" t="s">
        <v>54357</v>
      </c>
      <c r="I8200" t="s">
        <v>54358</v>
      </c>
      <c r="J8200" t="s">
        <v>54359</v>
      </c>
      <c r="M8200" t="s">
        <v>112297</v>
      </c>
      <c r="N8200" t="s">
        <v>124</v>
      </c>
      <c r="O8200" s="3" t="s">
        <v>54360</v>
      </c>
      <c r="P8200" t="s">
        <v>124</v>
      </c>
      <c r="Q8200" t="s">
        <v>124</v>
      </c>
      <c r="R8200" t="s">
        <v>54360</v>
      </c>
      <c r="S8200" s="4" t="str">
        <f t="shared" si="128"/>
        <v>2003</v>
      </c>
    </row>
    <row r="8201" spans="1:19" hidden="1" x14ac:dyDescent="0.35">
      <c r="A8201" t="s">
        <v>54356</v>
      </c>
      <c r="B8201" t="s">
        <v>54357</v>
      </c>
      <c r="C8201" t="s">
        <v>54361</v>
      </c>
      <c r="D8201" t="s">
        <v>54362</v>
      </c>
      <c r="E8201" t="s">
        <v>54363</v>
      </c>
      <c r="F8201" t="s">
        <v>54364</v>
      </c>
      <c r="I8201" t="s">
        <v>54365</v>
      </c>
      <c r="J8201" t="s">
        <v>54366</v>
      </c>
      <c r="M8201" t="s">
        <v>112315</v>
      </c>
      <c r="N8201" t="s">
        <v>159</v>
      </c>
      <c r="O8201" s="3" t="s">
        <v>54367</v>
      </c>
      <c r="P8201" t="s">
        <v>159</v>
      </c>
      <c r="Q8201" t="s">
        <v>159</v>
      </c>
      <c r="R8201" t="s">
        <v>54367</v>
      </c>
      <c r="S8201" s="4" t="str">
        <f t="shared" si="128"/>
        <v>2003</v>
      </c>
    </row>
    <row r="8202" spans="1:19" hidden="1" x14ac:dyDescent="0.35">
      <c r="A8202" t="s">
        <v>54363</v>
      </c>
      <c r="B8202" t="s">
        <v>54364</v>
      </c>
      <c r="C8202" t="s">
        <v>54368</v>
      </c>
      <c r="D8202" t="s">
        <v>54369</v>
      </c>
      <c r="E8202" t="s">
        <v>54370</v>
      </c>
      <c r="F8202" t="s">
        <v>54371</v>
      </c>
      <c r="I8202" t="s">
        <v>27582</v>
      </c>
      <c r="J8202" t="s">
        <v>1022</v>
      </c>
      <c r="M8202" t="s">
        <v>112297</v>
      </c>
      <c r="N8202" t="s">
        <v>124</v>
      </c>
      <c r="O8202" s="3" t="s">
        <v>54372</v>
      </c>
      <c r="P8202" t="s">
        <v>124</v>
      </c>
      <c r="Q8202" t="s">
        <v>124</v>
      </c>
      <c r="R8202" t="s">
        <v>54372</v>
      </c>
      <c r="S8202" s="4" t="str">
        <f t="shared" si="128"/>
        <v>2003</v>
      </c>
    </row>
    <row r="8203" spans="1:19" hidden="1" x14ac:dyDescent="0.35">
      <c r="A8203" t="s">
        <v>54370</v>
      </c>
      <c r="B8203" t="s">
        <v>54371</v>
      </c>
      <c r="C8203" t="s">
        <v>54373</v>
      </c>
      <c r="D8203" t="s">
        <v>54374</v>
      </c>
      <c r="E8203" t="s">
        <v>54375</v>
      </c>
      <c r="F8203" t="s">
        <v>54376</v>
      </c>
      <c r="I8203" t="s">
        <v>54377</v>
      </c>
      <c r="J8203" t="s">
        <v>54378</v>
      </c>
      <c r="M8203" t="s">
        <v>112307</v>
      </c>
      <c r="N8203" t="s">
        <v>49299</v>
      </c>
      <c r="O8203" s="3" t="s">
        <v>54379</v>
      </c>
      <c r="P8203" t="s">
        <v>49299</v>
      </c>
      <c r="Q8203" t="s">
        <v>49299</v>
      </c>
      <c r="R8203" t="s">
        <v>54379</v>
      </c>
      <c r="S8203" s="4" t="str">
        <f t="shared" si="128"/>
        <v>2003</v>
      </c>
    </row>
    <row r="8204" spans="1:19" hidden="1" x14ac:dyDescent="0.35">
      <c r="A8204" t="s">
        <v>54375</v>
      </c>
      <c r="B8204" t="s">
        <v>54376</v>
      </c>
      <c r="C8204" t="s">
        <v>54380</v>
      </c>
      <c r="D8204" t="s">
        <v>54381</v>
      </c>
      <c r="E8204" t="s">
        <v>54382</v>
      </c>
      <c r="F8204" t="s">
        <v>54383</v>
      </c>
      <c r="I8204" t="s">
        <v>54384</v>
      </c>
      <c r="J8204" t="s">
        <v>54385</v>
      </c>
      <c r="M8204" t="s">
        <v>112322</v>
      </c>
      <c r="N8204" t="s">
        <v>54386</v>
      </c>
      <c r="O8204" s="3" t="s">
        <v>54387</v>
      </c>
      <c r="P8204" t="s">
        <v>54386</v>
      </c>
      <c r="Q8204" t="s">
        <v>54386</v>
      </c>
      <c r="R8204" t="s">
        <v>54387</v>
      </c>
      <c r="S8204" s="4" t="str">
        <f t="shared" si="128"/>
        <v>2003</v>
      </c>
    </row>
    <row r="8205" spans="1:19" hidden="1" x14ac:dyDescent="0.35">
      <c r="A8205" t="s">
        <v>54382</v>
      </c>
      <c r="B8205" t="s">
        <v>54383</v>
      </c>
      <c r="C8205" t="s">
        <v>54388</v>
      </c>
      <c r="D8205" t="s">
        <v>54389</v>
      </c>
      <c r="E8205" t="s">
        <v>54390</v>
      </c>
      <c r="F8205" t="s">
        <v>54391</v>
      </c>
      <c r="I8205" t="s">
        <v>54392</v>
      </c>
      <c r="J8205" t="s">
        <v>54393</v>
      </c>
      <c r="M8205" t="s">
        <v>112298</v>
      </c>
      <c r="N8205" t="s">
        <v>28</v>
      </c>
      <c r="O8205" s="3" t="s">
        <v>54394</v>
      </c>
      <c r="P8205" t="s">
        <v>16314</v>
      </c>
      <c r="Q8205" t="s">
        <v>16314</v>
      </c>
      <c r="R8205" t="s">
        <v>54394</v>
      </c>
      <c r="S8205" s="4" t="str">
        <f t="shared" si="128"/>
        <v>2003</v>
      </c>
    </row>
    <row r="8206" spans="1:19" hidden="1" x14ac:dyDescent="0.35">
      <c r="A8206" t="s">
        <v>54390</v>
      </c>
      <c r="B8206" t="s">
        <v>54391</v>
      </c>
      <c r="C8206" t="s">
        <v>54395</v>
      </c>
      <c r="D8206" t="s">
        <v>54396</v>
      </c>
      <c r="E8206" t="s">
        <v>54397</v>
      </c>
      <c r="F8206" t="s">
        <v>54398</v>
      </c>
      <c r="I8206" t="s">
        <v>54399</v>
      </c>
      <c r="J8206" t="s">
        <v>54400</v>
      </c>
      <c r="M8206" t="s">
        <v>112297</v>
      </c>
      <c r="N8206" t="s">
        <v>124</v>
      </c>
      <c r="O8206" s="3" t="s">
        <v>54401</v>
      </c>
      <c r="P8206" t="s">
        <v>124</v>
      </c>
      <c r="Q8206" t="s">
        <v>124</v>
      </c>
      <c r="R8206" t="s">
        <v>54401</v>
      </c>
      <c r="S8206" s="4" t="str">
        <f t="shared" si="128"/>
        <v>2003</v>
      </c>
    </row>
    <row r="8207" spans="1:19" hidden="1" x14ac:dyDescent="0.35">
      <c r="A8207" t="s">
        <v>54397</v>
      </c>
      <c r="B8207" t="s">
        <v>54398</v>
      </c>
      <c r="C8207" t="s">
        <v>54402</v>
      </c>
      <c r="D8207" t="s">
        <v>54403</v>
      </c>
      <c r="E8207" t="s">
        <v>54404</v>
      </c>
      <c r="F8207" t="s">
        <v>54405</v>
      </c>
      <c r="I8207" t="s">
        <v>31058</v>
      </c>
      <c r="J8207" t="s">
        <v>10255</v>
      </c>
      <c r="M8207" t="s">
        <v>112297</v>
      </c>
      <c r="N8207" t="s">
        <v>124</v>
      </c>
      <c r="O8207" s="3" t="s">
        <v>54406</v>
      </c>
      <c r="P8207" t="s">
        <v>124</v>
      </c>
      <c r="Q8207" t="s">
        <v>124</v>
      </c>
      <c r="R8207" t="s">
        <v>54406</v>
      </c>
      <c r="S8207" s="4" t="str">
        <f t="shared" si="128"/>
        <v>2003</v>
      </c>
    </row>
    <row r="8208" spans="1:19" hidden="1" x14ac:dyDescent="0.35">
      <c r="A8208" t="s">
        <v>54404</v>
      </c>
      <c r="B8208" t="s">
        <v>54405</v>
      </c>
      <c r="C8208" t="s">
        <v>54407</v>
      </c>
      <c r="D8208" t="s">
        <v>54408</v>
      </c>
      <c r="E8208" t="s">
        <v>54409</v>
      </c>
      <c r="F8208" t="s">
        <v>54410</v>
      </c>
      <c r="I8208" t="s">
        <v>54411</v>
      </c>
      <c r="J8208" t="s">
        <v>54412</v>
      </c>
      <c r="M8208" t="s">
        <v>112297</v>
      </c>
      <c r="N8208" t="s">
        <v>124</v>
      </c>
      <c r="O8208" s="3" t="s">
        <v>54413</v>
      </c>
      <c r="P8208" t="s">
        <v>124</v>
      </c>
      <c r="Q8208" t="s">
        <v>124</v>
      </c>
      <c r="R8208" t="s">
        <v>54413</v>
      </c>
      <c r="S8208" s="4" t="str">
        <f t="shared" si="128"/>
        <v>2003</v>
      </c>
    </row>
    <row r="8209" spans="1:19" hidden="1" x14ac:dyDescent="0.35">
      <c r="A8209" t="s">
        <v>54409</v>
      </c>
      <c r="B8209" t="s">
        <v>54410</v>
      </c>
      <c r="C8209" t="s">
        <v>54414</v>
      </c>
      <c r="D8209" t="s">
        <v>54415</v>
      </c>
      <c r="E8209" t="s">
        <v>54416</v>
      </c>
      <c r="F8209" t="s">
        <v>54417</v>
      </c>
      <c r="I8209" t="s">
        <v>54418</v>
      </c>
      <c r="J8209" t="s">
        <v>54419</v>
      </c>
      <c r="M8209" t="s">
        <v>112307</v>
      </c>
      <c r="N8209" t="s">
        <v>49299</v>
      </c>
      <c r="O8209" s="3" t="s">
        <v>54420</v>
      </c>
      <c r="P8209" t="s">
        <v>49299</v>
      </c>
      <c r="Q8209" t="s">
        <v>49299</v>
      </c>
      <c r="R8209" t="s">
        <v>54420</v>
      </c>
      <c r="S8209" s="4" t="str">
        <f t="shared" si="128"/>
        <v>2003</v>
      </c>
    </row>
    <row r="8210" spans="1:19" hidden="1" x14ac:dyDescent="0.35">
      <c r="A8210" t="s">
        <v>54416</v>
      </c>
      <c r="B8210" t="s">
        <v>54417</v>
      </c>
      <c r="C8210" t="s">
        <v>54421</v>
      </c>
      <c r="D8210" t="s">
        <v>54422</v>
      </c>
      <c r="E8210" t="s">
        <v>54423</v>
      </c>
      <c r="F8210" t="s">
        <v>54424</v>
      </c>
      <c r="I8210" t="s">
        <v>54425</v>
      </c>
      <c r="J8210" t="s">
        <v>54426</v>
      </c>
      <c r="M8210" t="s">
        <v>112297</v>
      </c>
      <c r="N8210" t="s">
        <v>124</v>
      </c>
      <c r="O8210" s="3" t="s">
        <v>54427</v>
      </c>
      <c r="P8210" t="s">
        <v>124</v>
      </c>
      <c r="Q8210" t="s">
        <v>124</v>
      </c>
      <c r="R8210" t="s">
        <v>54427</v>
      </c>
      <c r="S8210" s="4" t="str">
        <f t="shared" si="128"/>
        <v>2003</v>
      </c>
    </row>
    <row r="8211" spans="1:19" hidden="1" x14ac:dyDescent="0.35">
      <c r="A8211" t="s">
        <v>54423</v>
      </c>
      <c r="B8211" t="s">
        <v>54424</v>
      </c>
      <c r="C8211" t="s">
        <v>54428</v>
      </c>
      <c r="D8211" t="s">
        <v>54429</v>
      </c>
      <c r="E8211" t="s">
        <v>54430</v>
      </c>
      <c r="F8211" t="s">
        <v>54431</v>
      </c>
      <c r="I8211" t="s">
        <v>54432</v>
      </c>
      <c r="J8211" t="s">
        <v>54433</v>
      </c>
      <c r="M8211" t="s">
        <v>112307</v>
      </c>
      <c r="N8211" t="s">
        <v>49299</v>
      </c>
      <c r="O8211" s="3" t="s">
        <v>54434</v>
      </c>
      <c r="P8211" t="s">
        <v>49299</v>
      </c>
      <c r="Q8211" t="s">
        <v>49299</v>
      </c>
      <c r="R8211" t="s">
        <v>54434</v>
      </c>
      <c r="S8211" s="4" t="str">
        <f t="shared" si="128"/>
        <v>2003</v>
      </c>
    </row>
    <row r="8212" spans="1:19" hidden="1" x14ac:dyDescent="0.35">
      <c r="A8212" t="s">
        <v>54430</v>
      </c>
      <c r="B8212" t="s">
        <v>54431</v>
      </c>
      <c r="C8212" t="s">
        <v>54435</v>
      </c>
      <c r="D8212" t="s">
        <v>54436</v>
      </c>
      <c r="E8212" t="s">
        <v>54437</v>
      </c>
      <c r="F8212" t="s">
        <v>54438</v>
      </c>
      <c r="I8212" t="s">
        <v>54439</v>
      </c>
      <c r="J8212" t="s">
        <v>54440</v>
      </c>
      <c r="M8212" t="s">
        <v>112297</v>
      </c>
      <c r="N8212" t="s">
        <v>124</v>
      </c>
      <c r="O8212" s="3" t="s">
        <v>54441</v>
      </c>
      <c r="P8212" t="s">
        <v>124</v>
      </c>
      <c r="Q8212" t="s">
        <v>124</v>
      </c>
      <c r="R8212" t="s">
        <v>54441</v>
      </c>
      <c r="S8212" s="4" t="str">
        <f t="shared" si="128"/>
        <v>2003</v>
      </c>
    </row>
    <row r="8213" spans="1:19" hidden="1" x14ac:dyDescent="0.35">
      <c r="A8213" t="s">
        <v>54437</v>
      </c>
      <c r="B8213" t="s">
        <v>54438</v>
      </c>
      <c r="C8213" t="s">
        <v>54442</v>
      </c>
      <c r="D8213" t="s">
        <v>54443</v>
      </c>
      <c r="E8213" t="s">
        <v>54444</v>
      </c>
      <c r="F8213" t="s">
        <v>54445</v>
      </c>
      <c r="I8213" t="s">
        <v>54446</v>
      </c>
      <c r="J8213" t="s">
        <v>54447</v>
      </c>
      <c r="M8213" t="s">
        <v>112315</v>
      </c>
      <c r="N8213" t="s">
        <v>159</v>
      </c>
      <c r="O8213" s="3" t="s">
        <v>54448</v>
      </c>
      <c r="P8213" t="s">
        <v>159</v>
      </c>
      <c r="Q8213" t="s">
        <v>159</v>
      </c>
      <c r="R8213" t="s">
        <v>54448</v>
      </c>
      <c r="S8213" s="4" t="str">
        <f t="shared" si="128"/>
        <v>2003</v>
      </c>
    </row>
    <row r="8214" spans="1:19" hidden="1" x14ac:dyDescent="0.35">
      <c r="A8214" t="s">
        <v>54444</v>
      </c>
      <c r="B8214" t="s">
        <v>54445</v>
      </c>
      <c r="C8214" t="s">
        <v>54449</v>
      </c>
      <c r="D8214" t="s">
        <v>54450</v>
      </c>
      <c r="E8214" t="s">
        <v>54451</v>
      </c>
      <c r="F8214" t="s">
        <v>54452</v>
      </c>
      <c r="I8214" t="s">
        <v>54453</v>
      </c>
      <c r="J8214" t="s">
        <v>54454</v>
      </c>
      <c r="M8214" t="s">
        <v>112297</v>
      </c>
      <c r="N8214" t="s">
        <v>16314</v>
      </c>
      <c r="O8214" s="3" t="s">
        <v>54455</v>
      </c>
      <c r="P8214" t="s">
        <v>16314</v>
      </c>
      <c r="Q8214" t="s">
        <v>16314</v>
      </c>
      <c r="R8214" t="s">
        <v>54455</v>
      </c>
      <c r="S8214" s="4" t="str">
        <f t="shared" si="128"/>
        <v>2003</v>
      </c>
    </row>
    <row r="8215" spans="1:19" hidden="1" x14ac:dyDescent="0.35">
      <c r="A8215" t="s">
        <v>54451</v>
      </c>
      <c r="B8215" t="s">
        <v>54452</v>
      </c>
      <c r="C8215" t="s">
        <v>54456</v>
      </c>
      <c r="D8215" t="s">
        <v>54457</v>
      </c>
      <c r="E8215" t="s">
        <v>54458</v>
      </c>
      <c r="F8215" t="s">
        <v>54459</v>
      </c>
      <c r="G8215" t="s">
        <v>54460</v>
      </c>
      <c r="I8215" t="s">
        <v>54461</v>
      </c>
      <c r="J8215" t="s">
        <v>54462</v>
      </c>
      <c r="M8215" t="s">
        <v>112297</v>
      </c>
      <c r="N8215" t="s">
        <v>124</v>
      </c>
      <c r="O8215" s="3" t="s">
        <v>54463</v>
      </c>
      <c r="P8215" t="s">
        <v>124</v>
      </c>
      <c r="Q8215" t="s">
        <v>124</v>
      </c>
      <c r="R8215" t="s">
        <v>54463</v>
      </c>
      <c r="S8215" s="4" t="str">
        <f t="shared" si="128"/>
        <v>2003</v>
      </c>
    </row>
    <row r="8216" spans="1:19" hidden="1" x14ac:dyDescent="0.35">
      <c r="A8216" t="s">
        <v>54458</v>
      </c>
      <c r="B8216" t="s">
        <v>54459</v>
      </c>
      <c r="C8216" t="s">
        <v>54464</v>
      </c>
      <c r="D8216" t="s">
        <v>54465</v>
      </c>
      <c r="E8216" t="s">
        <v>54466</v>
      </c>
      <c r="F8216" t="s">
        <v>54467</v>
      </c>
      <c r="I8216" t="s">
        <v>54468</v>
      </c>
      <c r="J8216" t="s">
        <v>54469</v>
      </c>
      <c r="M8216" t="s">
        <v>112297</v>
      </c>
      <c r="N8216" t="s">
        <v>16314</v>
      </c>
      <c r="O8216" s="3" t="s">
        <v>54470</v>
      </c>
      <c r="P8216" t="s">
        <v>16314</v>
      </c>
      <c r="Q8216" t="s">
        <v>16314</v>
      </c>
      <c r="R8216" t="s">
        <v>54470</v>
      </c>
      <c r="S8216" s="4" t="str">
        <f t="shared" si="128"/>
        <v>2003</v>
      </c>
    </row>
    <row r="8217" spans="1:19" hidden="1" x14ac:dyDescent="0.35">
      <c r="A8217" t="s">
        <v>54466</v>
      </c>
      <c r="B8217" t="s">
        <v>54467</v>
      </c>
      <c r="C8217" t="s">
        <v>54471</v>
      </c>
      <c r="D8217" t="s">
        <v>54472</v>
      </c>
      <c r="E8217" t="s">
        <v>54473</v>
      </c>
      <c r="F8217">
        <v>881034354</v>
      </c>
      <c r="I8217" t="s">
        <v>54474</v>
      </c>
      <c r="J8217" t="s">
        <v>54475</v>
      </c>
      <c r="M8217" t="s">
        <v>112307</v>
      </c>
      <c r="N8217" t="s">
        <v>49299</v>
      </c>
      <c r="O8217" s="3" t="s">
        <v>54476</v>
      </c>
      <c r="P8217" t="s">
        <v>49299</v>
      </c>
      <c r="Q8217" t="s">
        <v>49299</v>
      </c>
      <c r="R8217" t="s">
        <v>54476</v>
      </c>
      <c r="S8217" s="4" t="str">
        <f t="shared" si="128"/>
        <v>2003</v>
      </c>
    </row>
    <row r="8218" spans="1:19" hidden="1" x14ac:dyDescent="0.35">
      <c r="A8218" t="s">
        <v>54473</v>
      </c>
      <c r="B8218">
        <v>881034354</v>
      </c>
      <c r="C8218" t="s">
        <v>54477</v>
      </c>
      <c r="D8218" t="s">
        <v>54478</v>
      </c>
      <c r="E8218" t="s">
        <v>54479</v>
      </c>
      <c r="F8218" t="s">
        <v>54480</v>
      </c>
      <c r="I8218" t="s">
        <v>54481</v>
      </c>
      <c r="J8218" t="s">
        <v>54482</v>
      </c>
      <c r="M8218" t="s">
        <v>112297</v>
      </c>
      <c r="N8218" t="s">
        <v>124</v>
      </c>
      <c r="O8218" s="3" t="s">
        <v>54483</v>
      </c>
      <c r="P8218" t="s">
        <v>124</v>
      </c>
      <c r="Q8218" t="s">
        <v>124</v>
      </c>
      <c r="R8218" t="s">
        <v>54483</v>
      </c>
      <c r="S8218" s="4" t="str">
        <f t="shared" si="128"/>
        <v>2003</v>
      </c>
    </row>
    <row r="8219" spans="1:19" hidden="1" x14ac:dyDescent="0.35">
      <c r="A8219" t="s">
        <v>54479</v>
      </c>
      <c r="B8219" t="s">
        <v>54480</v>
      </c>
      <c r="C8219" t="s">
        <v>54484</v>
      </c>
      <c r="D8219" t="s">
        <v>54485</v>
      </c>
      <c r="E8219" t="s">
        <v>54486</v>
      </c>
      <c r="F8219" t="s">
        <v>54487</v>
      </c>
      <c r="I8219" t="s">
        <v>54488</v>
      </c>
      <c r="J8219" t="s">
        <v>54489</v>
      </c>
      <c r="M8219" t="s">
        <v>112297</v>
      </c>
      <c r="N8219" t="s">
        <v>124</v>
      </c>
      <c r="O8219" s="3" t="s">
        <v>54490</v>
      </c>
      <c r="P8219" t="s">
        <v>124</v>
      </c>
      <c r="Q8219" t="s">
        <v>124</v>
      </c>
      <c r="R8219" t="s">
        <v>54490</v>
      </c>
      <c r="S8219" s="4" t="str">
        <f t="shared" si="128"/>
        <v>2003</v>
      </c>
    </row>
    <row r="8220" spans="1:19" hidden="1" x14ac:dyDescent="0.35">
      <c r="A8220" t="s">
        <v>54486</v>
      </c>
      <c r="B8220" t="s">
        <v>54487</v>
      </c>
      <c r="C8220" s="1" t="s">
        <v>54491</v>
      </c>
      <c r="D8220" s="1" t="s">
        <v>54492</v>
      </c>
      <c r="E8220" t="s">
        <v>54493</v>
      </c>
      <c r="F8220" t="s">
        <v>54494</v>
      </c>
      <c r="I8220" t="s">
        <v>54495</v>
      </c>
      <c r="J8220" t="s">
        <v>54496</v>
      </c>
      <c r="M8220" t="s">
        <v>112315</v>
      </c>
      <c r="N8220" t="s">
        <v>159</v>
      </c>
      <c r="O8220" s="3" t="s">
        <v>54497</v>
      </c>
      <c r="P8220" t="s">
        <v>159</v>
      </c>
      <c r="Q8220" t="s">
        <v>159</v>
      </c>
      <c r="R8220" t="s">
        <v>54497</v>
      </c>
      <c r="S8220" s="4" t="str">
        <f t="shared" si="128"/>
        <v>2003</v>
      </c>
    </row>
    <row r="8221" spans="1:19" hidden="1" x14ac:dyDescent="0.35">
      <c r="A8221" t="s">
        <v>54493</v>
      </c>
      <c r="B8221" t="s">
        <v>54494</v>
      </c>
      <c r="C8221" t="s">
        <v>54498</v>
      </c>
      <c r="D8221" t="s">
        <v>54499</v>
      </c>
      <c r="E8221" t="s">
        <v>54500</v>
      </c>
      <c r="F8221" t="s">
        <v>54501</v>
      </c>
      <c r="I8221" t="s">
        <v>54502</v>
      </c>
      <c r="J8221" t="s">
        <v>54503</v>
      </c>
      <c r="M8221" t="s">
        <v>112297</v>
      </c>
      <c r="N8221" t="s">
        <v>124</v>
      </c>
      <c r="O8221" s="3" t="s">
        <v>54504</v>
      </c>
      <c r="P8221" t="s">
        <v>124</v>
      </c>
      <c r="Q8221" t="s">
        <v>124</v>
      </c>
      <c r="R8221" t="s">
        <v>54504</v>
      </c>
      <c r="S8221" s="4" t="str">
        <f t="shared" si="128"/>
        <v>2003</v>
      </c>
    </row>
    <row r="8222" spans="1:19" hidden="1" x14ac:dyDescent="0.35">
      <c r="A8222" t="s">
        <v>54500</v>
      </c>
      <c r="B8222" t="s">
        <v>54501</v>
      </c>
      <c r="C8222" t="s">
        <v>54505</v>
      </c>
      <c r="D8222" t="s">
        <v>54506</v>
      </c>
      <c r="E8222" t="s">
        <v>54507</v>
      </c>
      <c r="F8222" t="s">
        <v>54508</v>
      </c>
      <c r="I8222" t="s">
        <v>54509</v>
      </c>
      <c r="J8222" t="s">
        <v>54510</v>
      </c>
      <c r="M8222" t="s">
        <v>112297</v>
      </c>
      <c r="N8222" t="s">
        <v>124</v>
      </c>
      <c r="O8222" s="3" t="s">
        <v>54511</v>
      </c>
      <c r="P8222" t="s">
        <v>124</v>
      </c>
      <c r="Q8222" t="s">
        <v>124</v>
      </c>
      <c r="R8222" t="s">
        <v>54511</v>
      </c>
      <c r="S8222" s="4" t="str">
        <f t="shared" si="128"/>
        <v>2003</v>
      </c>
    </row>
    <row r="8223" spans="1:19" hidden="1" x14ac:dyDescent="0.35">
      <c r="A8223" t="s">
        <v>54507</v>
      </c>
      <c r="B8223" t="s">
        <v>54508</v>
      </c>
      <c r="C8223" t="s">
        <v>54512</v>
      </c>
      <c r="D8223" t="s">
        <v>54513</v>
      </c>
      <c r="E8223" t="s">
        <v>54514</v>
      </c>
      <c r="F8223" t="s">
        <v>54515</v>
      </c>
      <c r="I8223" t="s">
        <v>512</v>
      </c>
      <c r="J8223" t="s">
        <v>512</v>
      </c>
      <c r="M8223" t="s">
        <v>112297</v>
      </c>
      <c r="N8223" t="s">
        <v>124</v>
      </c>
      <c r="O8223" s="3" t="s">
        <v>54516</v>
      </c>
      <c r="P8223" t="s">
        <v>124</v>
      </c>
      <c r="Q8223" t="s">
        <v>124</v>
      </c>
      <c r="R8223" t="s">
        <v>54516</v>
      </c>
      <c r="S8223" s="4" t="str">
        <f t="shared" si="128"/>
        <v>2003</v>
      </c>
    </row>
    <row r="8224" spans="1:19" hidden="1" x14ac:dyDescent="0.35">
      <c r="A8224" t="s">
        <v>54514</v>
      </c>
      <c r="B8224" t="s">
        <v>54515</v>
      </c>
      <c r="C8224" t="s">
        <v>54517</v>
      </c>
      <c r="D8224" t="s">
        <v>54518</v>
      </c>
      <c r="E8224" t="s">
        <v>54519</v>
      </c>
      <c r="F8224" t="s">
        <v>54520</v>
      </c>
      <c r="I8224" t="s">
        <v>54521</v>
      </c>
      <c r="J8224" t="s">
        <v>54522</v>
      </c>
      <c r="M8224" t="s">
        <v>112299</v>
      </c>
      <c r="N8224" t="s">
        <v>247</v>
      </c>
      <c r="O8224" s="3" t="s">
        <v>54523</v>
      </c>
      <c r="P8224" t="s">
        <v>247</v>
      </c>
      <c r="Q8224" t="s">
        <v>247</v>
      </c>
      <c r="R8224" t="s">
        <v>54523</v>
      </c>
      <c r="S8224" s="4" t="str">
        <f t="shared" si="128"/>
        <v>2003</v>
      </c>
    </row>
    <row r="8225" spans="1:19" hidden="1" x14ac:dyDescent="0.35">
      <c r="A8225" t="s">
        <v>54519</v>
      </c>
      <c r="B8225" t="s">
        <v>54520</v>
      </c>
      <c r="C8225" t="s">
        <v>54524</v>
      </c>
      <c r="D8225" t="s">
        <v>54525</v>
      </c>
      <c r="E8225" t="s">
        <v>54526</v>
      </c>
      <c r="F8225" t="s">
        <v>54527</v>
      </c>
      <c r="I8225" t="s">
        <v>414</v>
      </c>
      <c r="J8225" t="s">
        <v>414</v>
      </c>
      <c r="M8225" t="s">
        <v>112299</v>
      </c>
      <c r="N8225" t="s">
        <v>247</v>
      </c>
      <c r="O8225" s="3" t="s">
        <v>54528</v>
      </c>
      <c r="P8225" t="s">
        <v>247</v>
      </c>
      <c r="Q8225" t="s">
        <v>247</v>
      </c>
      <c r="R8225" t="s">
        <v>54528</v>
      </c>
      <c r="S8225" s="4" t="str">
        <f t="shared" si="128"/>
        <v>2003</v>
      </c>
    </row>
    <row r="8226" spans="1:19" hidden="1" x14ac:dyDescent="0.35">
      <c r="A8226" t="s">
        <v>54526</v>
      </c>
      <c r="B8226" t="s">
        <v>54527</v>
      </c>
      <c r="C8226" t="s">
        <v>54529</v>
      </c>
      <c r="D8226" t="s">
        <v>54530</v>
      </c>
      <c r="E8226" s="1" t="s">
        <v>54531</v>
      </c>
      <c r="F8226" s="1">
        <v>5.5692100000000005E+83</v>
      </c>
      <c r="I8226" t="s">
        <v>54532</v>
      </c>
      <c r="J8226" t="s">
        <v>54533</v>
      </c>
      <c r="M8226" t="s">
        <v>112299</v>
      </c>
      <c r="N8226" t="s">
        <v>247</v>
      </c>
      <c r="O8226" s="3" t="s">
        <v>54534</v>
      </c>
      <c r="P8226" t="s">
        <v>247</v>
      </c>
      <c r="Q8226" t="s">
        <v>247</v>
      </c>
      <c r="R8226" t="s">
        <v>54534</v>
      </c>
      <c r="S8226" s="4" t="str">
        <f t="shared" si="128"/>
        <v>2003</v>
      </c>
    </row>
    <row r="8227" spans="1:19" hidden="1" x14ac:dyDescent="0.35">
      <c r="A8227" s="1" t="s">
        <v>54531</v>
      </c>
      <c r="B8227" s="1">
        <v>5.5692100000000005E+83</v>
      </c>
      <c r="C8227" t="s">
        <v>54535</v>
      </c>
      <c r="D8227" t="s">
        <v>54536</v>
      </c>
      <c r="E8227" t="s">
        <v>54537</v>
      </c>
      <c r="F8227" t="s">
        <v>54538</v>
      </c>
      <c r="I8227" t="s">
        <v>54539</v>
      </c>
      <c r="J8227" t="s">
        <v>54540</v>
      </c>
      <c r="M8227" t="s">
        <v>112298</v>
      </c>
      <c r="N8227" t="s">
        <v>28</v>
      </c>
      <c r="O8227" s="3" t="s">
        <v>54541</v>
      </c>
      <c r="P8227" t="s">
        <v>16314</v>
      </c>
      <c r="Q8227" t="s">
        <v>16314</v>
      </c>
      <c r="R8227" t="s">
        <v>54541</v>
      </c>
      <c r="S8227" s="4" t="str">
        <f t="shared" si="128"/>
        <v>2003</v>
      </c>
    </row>
    <row r="8228" spans="1:19" hidden="1" x14ac:dyDescent="0.35">
      <c r="A8228" t="s">
        <v>54537</v>
      </c>
      <c r="B8228" t="s">
        <v>54538</v>
      </c>
      <c r="C8228" t="s">
        <v>54542</v>
      </c>
      <c r="D8228" t="s">
        <v>54543</v>
      </c>
      <c r="E8228" t="s">
        <v>54544</v>
      </c>
      <c r="F8228" t="s">
        <v>54545</v>
      </c>
      <c r="I8228" t="s">
        <v>54546</v>
      </c>
      <c r="J8228" t="s">
        <v>54547</v>
      </c>
      <c r="M8228" t="s">
        <v>112297</v>
      </c>
      <c r="N8228" t="s">
        <v>16314</v>
      </c>
      <c r="O8228" s="3" t="s">
        <v>54548</v>
      </c>
      <c r="P8228" t="s">
        <v>16314</v>
      </c>
      <c r="Q8228" t="s">
        <v>16314</v>
      </c>
      <c r="R8228" t="s">
        <v>54548</v>
      </c>
      <c r="S8228" s="4" t="str">
        <f t="shared" si="128"/>
        <v>2003</v>
      </c>
    </row>
    <row r="8229" spans="1:19" hidden="1" x14ac:dyDescent="0.35">
      <c r="A8229" t="s">
        <v>54544</v>
      </c>
      <c r="B8229" t="s">
        <v>54545</v>
      </c>
      <c r="C8229" t="s">
        <v>54549</v>
      </c>
      <c r="D8229" t="s">
        <v>54550</v>
      </c>
      <c r="E8229" t="s">
        <v>54551</v>
      </c>
      <c r="F8229" t="s">
        <v>54552</v>
      </c>
      <c r="I8229" t="s">
        <v>54553</v>
      </c>
      <c r="J8229" t="s">
        <v>54554</v>
      </c>
      <c r="M8229" t="s">
        <v>112299</v>
      </c>
      <c r="N8229" t="s">
        <v>16314</v>
      </c>
      <c r="O8229" s="3" t="s">
        <v>54555</v>
      </c>
      <c r="P8229" t="s">
        <v>16314</v>
      </c>
      <c r="Q8229" t="s">
        <v>16314</v>
      </c>
      <c r="R8229" t="s">
        <v>54555</v>
      </c>
      <c r="S8229" s="4" t="str">
        <f t="shared" si="128"/>
        <v>2003</v>
      </c>
    </row>
    <row r="8230" spans="1:19" hidden="1" x14ac:dyDescent="0.35">
      <c r="A8230" t="s">
        <v>54551</v>
      </c>
      <c r="B8230" t="s">
        <v>54552</v>
      </c>
      <c r="C8230" s="1" t="s">
        <v>54556</v>
      </c>
      <c r="D8230" s="1" t="s">
        <v>54557</v>
      </c>
      <c r="E8230" t="s">
        <v>54558</v>
      </c>
      <c r="F8230" t="s">
        <v>54559</v>
      </c>
      <c r="I8230" t="s">
        <v>54560</v>
      </c>
      <c r="J8230" t="s">
        <v>54561</v>
      </c>
      <c r="M8230" t="s">
        <v>112315</v>
      </c>
      <c r="N8230" t="s">
        <v>159</v>
      </c>
      <c r="O8230" s="3" t="s">
        <v>54562</v>
      </c>
      <c r="P8230" t="s">
        <v>159</v>
      </c>
      <c r="Q8230" t="s">
        <v>159</v>
      </c>
      <c r="R8230" t="s">
        <v>54562</v>
      </c>
      <c r="S8230" s="4" t="str">
        <f t="shared" si="128"/>
        <v>2003</v>
      </c>
    </row>
    <row r="8231" spans="1:19" hidden="1" x14ac:dyDescent="0.35">
      <c r="A8231" t="s">
        <v>54558</v>
      </c>
      <c r="B8231" t="s">
        <v>54559</v>
      </c>
      <c r="C8231" t="s">
        <v>54563</v>
      </c>
      <c r="D8231" t="s">
        <v>54564</v>
      </c>
      <c r="E8231" t="s">
        <v>54565</v>
      </c>
      <c r="F8231" t="s">
        <v>54566</v>
      </c>
      <c r="I8231" t="s">
        <v>54567</v>
      </c>
      <c r="J8231" t="s">
        <v>54568</v>
      </c>
      <c r="M8231" t="s">
        <v>112297</v>
      </c>
      <c r="N8231" t="s">
        <v>124</v>
      </c>
      <c r="O8231" s="3" t="s">
        <v>54569</v>
      </c>
      <c r="P8231" t="s">
        <v>124</v>
      </c>
      <c r="Q8231" t="s">
        <v>124</v>
      </c>
      <c r="R8231" t="s">
        <v>54569</v>
      </c>
      <c r="S8231" s="4" t="str">
        <f t="shared" si="128"/>
        <v>2003</v>
      </c>
    </row>
    <row r="8232" spans="1:19" hidden="1" x14ac:dyDescent="0.35">
      <c r="A8232" t="s">
        <v>54565</v>
      </c>
      <c r="B8232" t="s">
        <v>54566</v>
      </c>
      <c r="C8232" t="s">
        <v>54570</v>
      </c>
      <c r="D8232" t="s">
        <v>54571</v>
      </c>
      <c r="E8232" t="s">
        <v>54572</v>
      </c>
      <c r="F8232" t="s">
        <v>54573</v>
      </c>
      <c r="I8232" t="s">
        <v>54574</v>
      </c>
      <c r="J8232" t="s">
        <v>54575</v>
      </c>
      <c r="M8232" t="s">
        <v>112315</v>
      </c>
      <c r="N8232" t="s">
        <v>159</v>
      </c>
      <c r="O8232" s="3" t="s">
        <v>54576</v>
      </c>
      <c r="P8232" t="s">
        <v>159</v>
      </c>
      <c r="Q8232" t="s">
        <v>159</v>
      </c>
      <c r="R8232" t="s">
        <v>54576</v>
      </c>
      <c r="S8232" s="4" t="str">
        <f t="shared" si="128"/>
        <v>2003</v>
      </c>
    </row>
    <row r="8233" spans="1:19" hidden="1" x14ac:dyDescent="0.35">
      <c r="A8233" t="s">
        <v>54572</v>
      </c>
      <c r="B8233" t="s">
        <v>54573</v>
      </c>
      <c r="C8233" t="s">
        <v>54577</v>
      </c>
      <c r="D8233" t="s">
        <v>54578</v>
      </c>
      <c r="E8233" t="s">
        <v>54579</v>
      </c>
      <c r="F8233" t="s">
        <v>54580</v>
      </c>
      <c r="I8233" t="s">
        <v>54581</v>
      </c>
      <c r="J8233" t="s">
        <v>54582</v>
      </c>
      <c r="M8233" t="s">
        <v>112315</v>
      </c>
      <c r="N8233" t="s">
        <v>159</v>
      </c>
      <c r="O8233" s="3" t="s">
        <v>54583</v>
      </c>
      <c r="P8233" t="s">
        <v>159</v>
      </c>
      <c r="Q8233" t="s">
        <v>159</v>
      </c>
      <c r="R8233" t="s">
        <v>54583</v>
      </c>
      <c r="S8233" s="4" t="str">
        <f t="shared" si="128"/>
        <v>2003</v>
      </c>
    </row>
    <row r="8234" spans="1:19" hidden="1" x14ac:dyDescent="0.35">
      <c r="A8234" t="s">
        <v>54579</v>
      </c>
      <c r="B8234" t="s">
        <v>54580</v>
      </c>
      <c r="C8234" t="s">
        <v>54584</v>
      </c>
      <c r="D8234" t="s">
        <v>54585</v>
      </c>
      <c r="E8234" t="s">
        <v>54586</v>
      </c>
      <c r="F8234" t="s">
        <v>54587</v>
      </c>
      <c r="I8234" t="s">
        <v>54588</v>
      </c>
      <c r="J8234" t="s">
        <v>54589</v>
      </c>
      <c r="M8234" t="s">
        <v>112315</v>
      </c>
      <c r="N8234" t="s">
        <v>159</v>
      </c>
      <c r="O8234" s="3" t="s">
        <v>54590</v>
      </c>
      <c r="P8234" t="s">
        <v>159</v>
      </c>
      <c r="Q8234" t="s">
        <v>159</v>
      </c>
      <c r="R8234" t="s">
        <v>54590</v>
      </c>
      <c r="S8234" s="4" t="str">
        <f t="shared" si="128"/>
        <v>2003</v>
      </c>
    </row>
    <row r="8235" spans="1:19" hidden="1" x14ac:dyDescent="0.35">
      <c r="A8235" t="s">
        <v>54586</v>
      </c>
      <c r="B8235" t="s">
        <v>54587</v>
      </c>
      <c r="C8235" t="s">
        <v>54591</v>
      </c>
      <c r="D8235" t="s">
        <v>54592</v>
      </c>
      <c r="E8235" t="s">
        <v>54593</v>
      </c>
      <c r="F8235" t="s">
        <v>54594</v>
      </c>
      <c r="I8235" t="s">
        <v>54595</v>
      </c>
      <c r="J8235" t="s">
        <v>54596</v>
      </c>
      <c r="M8235" t="s">
        <v>112299</v>
      </c>
      <c r="N8235" t="s">
        <v>247</v>
      </c>
      <c r="O8235" s="3" t="s">
        <v>54597</v>
      </c>
      <c r="P8235" t="s">
        <v>247</v>
      </c>
      <c r="Q8235" t="s">
        <v>247</v>
      </c>
      <c r="R8235" t="s">
        <v>54597</v>
      </c>
      <c r="S8235" s="4" t="str">
        <f t="shared" si="128"/>
        <v>2003</v>
      </c>
    </row>
    <row r="8236" spans="1:19" hidden="1" x14ac:dyDescent="0.35">
      <c r="A8236" t="s">
        <v>54593</v>
      </c>
      <c r="B8236" t="s">
        <v>54594</v>
      </c>
      <c r="C8236" t="s">
        <v>54598</v>
      </c>
      <c r="D8236" t="s">
        <v>54599</v>
      </c>
      <c r="E8236" t="s">
        <v>54600</v>
      </c>
      <c r="F8236" t="s">
        <v>54601</v>
      </c>
      <c r="I8236" t="s">
        <v>54602</v>
      </c>
      <c r="J8236" t="s">
        <v>54603</v>
      </c>
      <c r="M8236" t="s">
        <v>112315</v>
      </c>
      <c r="N8236" t="s">
        <v>159</v>
      </c>
      <c r="O8236" s="3" t="s">
        <v>54604</v>
      </c>
      <c r="P8236" t="s">
        <v>159</v>
      </c>
      <c r="Q8236" t="s">
        <v>159</v>
      </c>
      <c r="R8236" t="s">
        <v>54604</v>
      </c>
      <c r="S8236" s="4" t="str">
        <f t="shared" si="128"/>
        <v>2003</v>
      </c>
    </row>
    <row r="8237" spans="1:19" hidden="1" x14ac:dyDescent="0.35">
      <c r="A8237" t="s">
        <v>54600</v>
      </c>
      <c r="B8237" t="s">
        <v>54601</v>
      </c>
      <c r="C8237" t="s">
        <v>54605</v>
      </c>
      <c r="D8237" t="s">
        <v>54606</v>
      </c>
      <c r="E8237" t="s">
        <v>54607</v>
      </c>
      <c r="F8237" t="s">
        <v>54608</v>
      </c>
      <c r="I8237" t="s">
        <v>54609</v>
      </c>
      <c r="J8237" t="s">
        <v>54610</v>
      </c>
      <c r="M8237" t="s">
        <v>112315</v>
      </c>
      <c r="N8237" t="s">
        <v>159</v>
      </c>
      <c r="O8237" s="3" t="s">
        <v>54611</v>
      </c>
      <c r="P8237" t="s">
        <v>159</v>
      </c>
      <c r="Q8237" t="s">
        <v>159</v>
      </c>
      <c r="R8237" t="s">
        <v>54611</v>
      </c>
      <c r="S8237" s="4" t="str">
        <f t="shared" si="128"/>
        <v>2003</v>
      </c>
    </row>
    <row r="8238" spans="1:19" hidden="1" x14ac:dyDescent="0.35">
      <c r="A8238" t="s">
        <v>54607</v>
      </c>
      <c r="B8238" t="s">
        <v>54608</v>
      </c>
      <c r="C8238" t="s">
        <v>54612</v>
      </c>
      <c r="D8238" t="s">
        <v>54613</v>
      </c>
      <c r="E8238" s="1" t="s">
        <v>54614</v>
      </c>
      <c r="F8238" s="1">
        <v>2457000000000000</v>
      </c>
      <c r="I8238" t="s">
        <v>54615</v>
      </c>
      <c r="J8238" t="s">
        <v>54616</v>
      </c>
      <c r="M8238" t="s">
        <v>112307</v>
      </c>
      <c r="N8238" t="s">
        <v>49299</v>
      </c>
      <c r="O8238" s="3" t="s">
        <v>54617</v>
      </c>
      <c r="P8238" t="s">
        <v>49299</v>
      </c>
      <c r="Q8238" t="s">
        <v>49299</v>
      </c>
      <c r="R8238" t="s">
        <v>54617</v>
      </c>
      <c r="S8238" s="4" t="str">
        <f t="shared" si="128"/>
        <v>2003</v>
      </c>
    </row>
    <row r="8239" spans="1:19" hidden="1" x14ac:dyDescent="0.35">
      <c r="A8239" s="1" t="s">
        <v>54614</v>
      </c>
      <c r="B8239" s="1">
        <v>2457000000000000</v>
      </c>
      <c r="C8239" t="s">
        <v>54618</v>
      </c>
      <c r="D8239" t="s">
        <v>54619</v>
      </c>
      <c r="E8239" t="s">
        <v>54620</v>
      </c>
      <c r="F8239" t="s">
        <v>54621</v>
      </c>
      <c r="I8239" t="s">
        <v>54622</v>
      </c>
      <c r="J8239" t="s">
        <v>54623</v>
      </c>
      <c r="M8239" t="s">
        <v>112315</v>
      </c>
      <c r="N8239" t="s">
        <v>159</v>
      </c>
      <c r="O8239" s="3" t="s">
        <v>54624</v>
      </c>
      <c r="P8239" t="s">
        <v>159</v>
      </c>
      <c r="Q8239" t="s">
        <v>159</v>
      </c>
      <c r="R8239" t="s">
        <v>54624</v>
      </c>
      <c r="S8239" s="4" t="str">
        <f t="shared" si="128"/>
        <v>2003</v>
      </c>
    </row>
    <row r="8240" spans="1:19" hidden="1" x14ac:dyDescent="0.35">
      <c r="A8240" t="s">
        <v>54620</v>
      </c>
      <c r="B8240" t="s">
        <v>54621</v>
      </c>
      <c r="C8240" t="s">
        <v>54625</v>
      </c>
      <c r="D8240" t="s">
        <v>54626</v>
      </c>
      <c r="E8240" t="s">
        <v>54627</v>
      </c>
      <c r="F8240" t="s">
        <v>54628</v>
      </c>
      <c r="I8240" t="s">
        <v>54629</v>
      </c>
      <c r="J8240" t="s">
        <v>54630</v>
      </c>
      <c r="M8240" t="s">
        <v>112297</v>
      </c>
      <c r="N8240" t="s">
        <v>124</v>
      </c>
      <c r="O8240" s="3" t="s">
        <v>54631</v>
      </c>
      <c r="P8240" t="s">
        <v>124</v>
      </c>
      <c r="Q8240" t="s">
        <v>124</v>
      </c>
      <c r="R8240" t="s">
        <v>54631</v>
      </c>
      <c r="S8240" s="4" t="str">
        <f t="shared" si="128"/>
        <v>2003</v>
      </c>
    </row>
    <row r="8241" spans="1:19" hidden="1" x14ac:dyDescent="0.35">
      <c r="A8241" t="s">
        <v>54627</v>
      </c>
      <c r="B8241" t="s">
        <v>54628</v>
      </c>
      <c r="C8241" t="s">
        <v>54632</v>
      </c>
      <c r="D8241" t="s">
        <v>54633</v>
      </c>
      <c r="E8241" s="1" t="s">
        <v>54634</v>
      </c>
      <c r="F8241" s="1" t="s">
        <v>54635</v>
      </c>
      <c r="I8241" t="s">
        <v>54636</v>
      </c>
      <c r="J8241" t="s">
        <v>54637</v>
      </c>
      <c r="M8241" t="s">
        <v>112297</v>
      </c>
      <c r="N8241" t="s">
        <v>124</v>
      </c>
      <c r="O8241" s="3" t="s">
        <v>54638</v>
      </c>
      <c r="P8241" t="s">
        <v>124</v>
      </c>
      <c r="Q8241" t="s">
        <v>124</v>
      </c>
      <c r="R8241" t="s">
        <v>54638</v>
      </c>
      <c r="S8241" s="4" t="str">
        <f t="shared" si="128"/>
        <v>2003</v>
      </c>
    </row>
    <row r="8242" spans="1:19" hidden="1" x14ac:dyDescent="0.35">
      <c r="A8242" s="1" t="s">
        <v>54634</v>
      </c>
      <c r="B8242" s="1" t="s">
        <v>54635</v>
      </c>
      <c r="C8242" t="s">
        <v>54639</v>
      </c>
      <c r="D8242" t="s">
        <v>54640</v>
      </c>
      <c r="E8242" t="s">
        <v>54641</v>
      </c>
      <c r="F8242" t="s">
        <v>54642</v>
      </c>
      <c r="I8242" t="s">
        <v>54643</v>
      </c>
      <c r="J8242" t="s">
        <v>54644</v>
      </c>
      <c r="M8242" t="s">
        <v>112298</v>
      </c>
      <c r="N8242" t="s">
        <v>28</v>
      </c>
      <c r="O8242" s="3" t="s">
        <v>54645</v>
      </c>
      <c r="P8242" t="s">
        <v>16314</v>
      </c>
      <c r="Q8242" t="s">
        <v>16314</v>
      </c>
      <c r="R8242" t="s">
        <v>54645</v>
      </c>
      <c r="S8242" s="4" t="str">
        <f t="shared" si="128"/>
        <v>2003</v>
      </c>
    </row>
    <row r="8243" spans="1:19" hidden="1" x14ac:dyDescent="0.35">
      <c r="A8243" t="s">
        <v>54641</v>
      </c>
      <c r="B8243" t="s">
        <v>54642</v>
      </c>
      <c r="C8243" t="s">
        <v>54646</v>
      </c>
      <c r="D8243" t="s">
        <v>54647</v>
      </c>
      <c r="E8243" t="s">
        <v>54648</v>
      </c>
      <c r="F8243" t="s">
        <v>54649</v>
      </c>
      <c r="I8243" t="s">
        <v>54650</v>
      </c>
      <c r="J8243" t="s">
        <v>54651</v>
      </c>
      <c r="M8243" t="s">
        <v>112307</v>
      </c>
      <c r="N8243" t="s">
        <v>49299</v>
      </c>
      <c r="O8243" s="3" t="s">
        <v>54652</v>
      </c>
      <c r="P8243" t="s">
        <v>49299</v>
      </c>
      <c r="Q8243" t="s">
        <v>49299</v>
      </c>
      <c r="R8243" t="s">
        <v>54652</v>
      </c>
      <c r="S8243" s="4" t="str">
        <f t="shared" si="128"/>
        <v>2003</v>
      </c>
    </row>
    <row r="8244" spans="1:19" hidden="1" x14ac:dyDescent="0.35">
      <c r="A8244" t="s">
        <v>54648</v>
      </c>
      <c r="B8244" t="s">
        <v>54649</v>
      </c>
      <c r="C8244" t="s">
        <v>54653</v>
      </c>
      <c r="D8244" t="s">
        <v>54654</v>
      </c>
      <c r="E8244" t="s">
        <v>54655</v>
      </c>
      <c r="F8244">
        <v>396680488</v>
      </c>
      <c r="I8244" t="s">
        <v>54656</v>
      </c>
      <c r="J8244" t="s">
        <v>54657</v>
      </c>
      <c r="M8244" t="s">
        <v>112297</v>
      </c>
      <c r="N8244" t="s">
        <v>124</v>
      </c>
      <c r="O8244" s="3" t="s">
        <v>54658</v>
      </c>
      <c r="P8244" t="s">
        <v>124</v>
      </c>
      <c r="Q8244" t="s">
        <v>124</v>
      </c>
      <c r="R8244" t="s">
        <v>54658</v>
      </c>
      <c r="S8244" s="4" t="str">
        <f t="shared" si="128"/>
        <v>2003</v>
      </c>
    </row>
    <row r="8245" spans="1:19" hidden="1" x14ac:dyDescent="0.35">
      <c r="A8245" t="s">
        <v>54655</v>
      </c>
      <c r="B8245">
        <v>396680488</v>
      </c>
      <c r="C8245" t="s">
        <v>54659</v>
      </c>
      <c r="D8245" t="s">
        <v>54660</v>
      </c>
      <c r="E8245" t="s">
        <v>54661</v>
      </c>
      <c r="F8245" t="s">
        <v>54662</v>
      </c>
      <c r="I8245" t="s">
        <v>54663</v>
      </c>
      <c r="J8245" t="s">
        <v>54664</v>
      </c>
      <c r="M8245" t="s">
        <v>112298</v>
      </c>
      <c r="N8245" t="s">
        <v>28</v>
      </c>
      <c r="O8245" s="3" t="s">
        <v>54665</v>
      </c>
      <c r="P8245" t="s">
        <v>16314</v>
      </c>
      <c r="Q8245" t="s">
        <v>16314</v>
      </c>
      <c r="R8245" t="s">
        <v>54665</v>
      </c>
      <c r="S8245" s="4" t="str">
        <f t="shared" si="128"/>
        <v>2003</v>
      </c>
    </row>
    <row r="8246" spans="1:19" hidden="1" x14ac:dyDescent="0.35">
      <c r="A8246" t="s">
        <v>54661</v>
      </c>
      <c r="B8246" t="s">
        <v>54662</v>
      </c>
      <c r="C8246" t="s">
        <v>54666</v>
      </c>
      <c r="D8246" t="s">
        <v>54667</v>
      </c>
      <c r="E8246" t="s">
        <v>54668</v>
      </c>
      <c r="F8246" t="s">
        <v>54669</v>
      </c>
      <c r="I8246" t="s">
        <v>54670</v>
      </c>
      <c r="J8246" t="s">
        <v>54671</v>
      </c>
      <c r="M8246" t="s">
        <v>112298</v>
      </c>
      <c r="N8246" t="s">
        <v>28</v>
      </c>
      <c r="O8246" s="3" t="s">
        <v>54672</v>
      </c>
      <c r="P8246" t="s">
        <v>16314</v>
      </c>
      <c r="Q8246" t="s">
        <v>16314</v>
      </c>
      <c r="R8246" t="s">
        <v>54672</v>
      </c>
      <c r="S8246" s="4" t="str">
        <f t="shared" si="128"/>
        <v>2003</v>
      </c>
    </row>
    <row r="8247" spans="1:19" hidden="1" x14ac:dyDescent="0.35">
      <c r="A8247" t="s">
        <v>54668</v>
      </c>
      <c r="B8247" t="s">
        <v>54669</v>
      </c>
      <c r="C8247" t="s">
        <v>54673</v>
      </c>
      <c r="D8247" t="s">
        <v>54674</v>
      </c>
      <c r="E8247" t="s">
        <v>54675</v>
      </c>
      <c r="F8247" t="s">
        <v>54676</v>
      </c>
      <c r="I8247" t="s">
        <v>54677</v>
      </c>
      <c r="J8247" t="s">
        <v>54678</v>
      </c>
      <c r="M8247" t="s">
        <v>112299</v>
      </c>
      <c r="N8247" t="s">
        <v>247</v>
      </c>
      <c r="O8247" s="3" t="s">
        <v>54679</v>
      </c>
      <c r="P8247" t="s">
        <v>247</v>
      </c>
      <c r="Q8247" t="s">
        <v>247</v>
      </c>
      <c r="R8247" t="s">
        <v>54679</v>
      </c>
      <c r="S8247" s="4" t="str">
        <f t="shared" si="128"/>
        <v>2003</v>
      </c>
    </row>
    <row r="8248" spans="1:19" hidden="1" x14ac:dyDescent="0.35">
      <c r="A8248" t="s">
        <v>54675</v>
      </c>
      <c r="B8248" t="s">
        <v>54676</v>
      </c>
      <c r="C8248" t="s">
        <v>54680</v>
      </c>
      <c r="D8248" t="s">
        <v>54681</v>
      </c>
      <c r="E8248" t="s">
        <v>54682</v>
      </c>
      <c r="F8248" t="s">
        <v>54683</v>
      </c>
      <c r="I8248" t="s">
        <v>54684</v>
      </c>
      <c r="J8248" t="s">
        <v>54685</v>
      </c>
      <c r="M8248" t="s">
        <v>112299</v>
      </c>
      <c r="N8248" t="s">
        <v>247</v>
      </c>
      <c r="O8248" s="3" t="s">
        <v>54686</v>
      </c>
      <c r="P8248" t="s">
        <v>247</v>
      </c>
      <c r="Q8248" t="s">
        <v>247</v>
      </c>
      <c r="R8248" t="s">
        <v>54686</v>
      </c>
      <c r="S8248" s="4" t="str">
        <f t="shared" si="128"/>
        <v>2003</v>
      </c>
    </row>
    <row r="8249" spans="1:19" hidden="1" x14ac:dyDescent="0.35">
      <c r="A8249" t="s">
        <v>54682</v>
      </c>
      <c r="B8249" t="s">
        <v>54683</v>
      </c>
      <c r="C8249" s="1" t="s">
        <v>54687</v>
      </c>
      <c r="D8249" s="1" t="s">
        <v>54688</v>
      </c>
      <c r="E8249" t="s">
        <v>54689</v>
      </c>
      <c r="F8249" t="s">
        <v>54690</v>
      </c>
      <c r="I8249" t="s">
        <v>54691</v>
      </c>
      <c r="J8249" t="s">
        <v>54692</v>
      </c>
      <c r="M8249" t="s">
        <v>112298</v>
      </c>
      <c r="N8249" t="s">
        <v>28</v>
      </c>
      <c r="O8249" s="3" t="s">
        <v>54693</v>
      </c>
      <c r="P8249" t="s">
        <v>16314</v>
      </c>
      <c r="Q8249" t="s">
        <v>16314</v>
      </c>
      <c r="R8249" t="s">
        <v>54693</v>
      </c>
      <c r="S8249" s="4" t="str">
        <f t="shared" si="128"/>
        <v>2003</v>
      </c>
    </row>
    <row r="8250" spans="1:19" hidden="1" x14ac:dyDescent="0.35">
      <c r="A8250" t="s">
        <v>54689</v>
      </c>
      <c r="B8250" t="s">
        <v>54690</v>
      </c>
      <c r="C8250" t="s">
        <v>54694</v>
      </c>
      <c r="D8250" t="s">
        <v>54695</v>
      </c>
      <c r="E8250" t="s">
        <v>54696</v>
      </c>
      <c r="F8250" t="s">
        <v>54697</v>
      </c>
      <c r="I8250" t="s">
        <v>54698</v>
      </c>
      <c r="J8250" t="s">
        <v>54699</v>
      </c>
      <c r="M8250" t="s">
        <v>112307</v>
      </c>
      <c r="N8250" t="s">
        <v>49299</v>
      </c>
      <c r="O8250" s="3" t="s">
        <v>54700</v>
      </c>
      <c r="P8250" t="s">
        <v>49299</v>
      </c>
      <c r="Q8250" t="s">
        <v>49299</v>
      </c>
      <c r="R8250" t="s">
        <v>54700</v>
      </c>
      <c r="S8250" s="4" t="str">
        <f t="shared" si="128"/>
        <v>2003</v>
      </c>
    </row>
    <row r="8251" spans="1:19" hidden="1" x14ac:dyDescent="0.35">
      <c r="A8251" t="s">
        <v>54696</v>
      </c>
      <c r="B8251" t="s">
        <v>54697</v>
      </c>
      <c r="C8251" t="s">
        <v>54701</v>
      </c>
      <c r="D8251" t="s">
        <v>54702</v>
      </c>
      <c r="E8251" t="s">
        <v>54703</v>
      </c>
      <c r="F8251" t="s">
        <v>54704</v>
      </c>
      <c r="I8251" t="s">
        <v>54705</v>
      </c>
      <c r="J8251" t="s">
        <v>54706</v>
      </c>
      <c r="M8251" t="s">
        <v>112297</v>
      </c>
      <c r="N8251" t="s">
        <v>124</v>
      </c>
      <c r="O8251" s="3" t="s">
        <v>54707</v>
      </c>
      <c r="P8251" t="s">
        <v>124</v>
      </c>
      <c r="Q8251" t="s">
        <v>124</v>
      </c>
      <c r="R8251" t="s">
        <v>54707</v>
      </c>
      <c r="S8251" s="4" t="str">
        <f t="shared" si="128"/>
        <v>2003</v>
      </c>
    </row>
    <row r="8252" spans="1:19" hidden="1" x14ac:dyDescent="0.35">
      <c r="A8252" t="s">
        <v>54703</v>
      </c>
      <c r="B8252" t="s">
        <v>54704</v>
      </c>
      <c r="C8252" t="s">
        <v>54708</v>
      </c>
      <c r="D8252" t="s">
        <v>54709</v>
      </c>
      <c r="E8252" t="s">
        <v>54710</v>
      </c>
      <c r="F8252" t="s">
        <v>54711</v>
      </c>
      <c r="I8252" t="s">
        <v>54712</v>
      </c>
      <c r="J8252" t="s">
        <v>54713</v>
      </c>
      <c r="M8252" t="s">
        <v>112297</v>
      </c>
      <c r="N8252" t="s">
        <v>124</v>
      </c>
      <c r="O8252" s="3" t="s">
        <v>54714</v>
      </c>
      <c r="P8252" t="s">
        <v>124</v>
      </c>
      <c r="Q8252" t="s">
        <v>124</v>
      </c>
      <c r="R8252" t="s">
        <v>54714</v>
      </c>
      <c r="S8252" s="4" t="str">
        <f t="shared" si="128"/>
        <v>2003</v>
      </c>
    </row>
    <row r="8253" spans="1:19" hidden="1" x14ac:dyDescent="0.35">
      <c r="A8253" t="s">
        <v>54710</v>
      </c>
      <c r="B8253" t="s">
        <v>54711</v>
      </c>
      <c r="C8253" t="s">
        <v>54715</v>
      </c>
      <c r="D8253" t="s">
        <v>54716</v>
      </c>
      <c r="E8253" s="1" t="s">
        <v>54717</v>
      </c>
      <c r="F8253" s="1" t="s">
        <v>54718</v>
      </c>
      <c r="I8253" t="s">
        <v>54719</v>
      </c>
      <c r="J8253" t="s">
        <v>54720</v>
      </c>
      <c r="M8253" t="s">
        <v>112298</v>
      </c>
      <c r="N8253" t="s">
        <v>28</v>
      </c>
      <c r="O8253" s="3" t="s">
        <v>54721</v>
      </c>
      <c r="P8253" t="s">
        <v>16314</v>
      </c>
      <c r="Q8253" t="s">
        <v>16314</v>
      </c>
      <c r="R8253" t="s">
        <v>54721</v>
      </c>
      <c r="S8253" s="4" t="str">
        <f t="shared" si="128"/>
        <v>2003</v>
      </c>
    </row>
    <row r="8254" spans="1:19" hidden="1" x14ac:dyDescent="0.35">
      <c r="A8254" s="1" t="s">
        <v>54717</v>
      </c>
      <c r="B8254" s="1" t="s">
        <v>54718</v>
      </c>
      <c r="C8254" t="s">
        <v>54722</v>
      </c>
      <c r="D8254" t="s">
        <v>54723</v>
      </c>
      <c r="E8254" t="s">
        <v>54724</v>
      </c>
      <c r="F8254" t="s">
        <v>54725</v>
      </c>
      <c r="I8254" t="s">
        <v>54726</v>
      </c>
      <c r="J8254" t="s">
        <v>54727</v>
      </c>
      <c r="M8254" t="s">
        <v>112307</v>
      </c>
      <c r="N8254" t="s">
        <v>49299</v>
      </c>
      <c r="O8254" s="3" t="s">
        <v>54728</v>
      </c>
      <c r="P8254" t="s">
        <v>49299</v>
      </c>
      <c r="Q8254" t="s">
        <v>49299</v>
      </c>
      <c r="R8254" t="s">
        <v>54728</v>
      </c>
      <c r="S8254" s="4" t="str">
        <f t="shared" si="128"/>
        <v>2003</v>
      </c>
    </row>
    <row r="8255" spans="1:19" hidden="1" x14ac:dyDescent="0.35">
      <c r="A8255" t="s">
        <v>54724</v>
      </c>
      <c r="B8255" t="s">
        <v>54725</v>
      </c>
      <c r="C8255" t="s">
        <v>54729</v>
      </c>
      <c r="D8255" t="s">
        <v>54730</v>
      </c>
      <c r="E8255" t="s">
        <v>54731</v>
      </c>
      <c r="F8255" t="s">
        <v>54732</v>
      </c>
      <c r="I8255" t="s">
        <v>54733</v>
      </c>
      <c r="J8255" t="s">
        <v>54734</v>
      </c>
      <c r="M8255" t="s">
        <v>112297</v>
      </c>
      <c r="N8255" t="s">
        <v>124</v>
      </c>
      <c r="O8255" s="3" t="s">
        <v>54735</v>
      </c>
      <c r="P8255" t="s">
        <v>124</v>
      </c>
      <c r="Q8255" t="s">
        <v>124</v>
      </c>
      <c r="R8255" t="s">
        <v>54735</v>
      </c>
      <c r="S8255" s="4" t="str">
        <f t="shared" si="128"/>
        <v>2003</v>
      </c>
    </row>
    <row r="8256" spans="1:19" hidden="1" x14ac:dyDescent="0.35">
      <c r="A8256" t="s">
        <v>54731</v>
      </c>
      <c r="B8256" t="s">
        <v>54732</v>
      </c>
      <c r="C8256" t="s">
        <v>54736</v>
      </c>
      <c r="D8256" t="s">
        <v>54737</v>
      </c>
      <c r="E8256" t="s">
        <v>54738</v>
      </c>
      <c r="F8256" t="s">
        <v>54739</v>
      </c>
      <c r="I8256" t="s">
        <v>54740</v>
      </c>
      <c r="J8256" t="s">
        <v>54741</v>
      </c>
      <c r="M8256" t="s">
        <v>112307</v>
      </c>
      <c r="N8256" t="s">
        <v>49299</v>
      </c>
      <c r="O8256" s="3" t="s">
        <v>54742</v>
      </c>
      <c r="P8256" t="s">
        <v>49299</v>
      </c>
      <c r="Q8256" t="s">
        <v>49299</v>
      </c>
      <c r="R8256" t="s">
        <v>54742</v>
      </c>
      <c r="S8256" s="4" t="str">
        <f t="shared" si="128"/>
        <v>2003</v>
      </c>
    </row>
    <row r="8257" spans="1:19" hidden="1" x14ac:dyDescent="0.35">
      <c r="A8257" t="s">
        <v>54738</v>
      </c>
      <c r="B8257" t="s">
        <v>54739</v>
      </c>
      <c r="C8257" t="s">
        <v>54743</v>
      </c>
      <c r="D8257" t="s">
        <v>54744</v>
      </c>
      <c r="E8257" t="s">
        <v>54745</v>
      </c>
      <c r="F8257" t="s">
        <v>54746</v>
      </c>
      <c r="I8257" t="s">
        <v>54747</v>
      </c>
      <c r="J8257" t="s">
        <v>54748</v>
      </c>
      <c r="M8257" t="s">
        <v>112315</v>
      </c>
      <c r="N8257" t="s">
        <v>159</v>
      </c>
      <c r="O8257" s="3" t="s">
        <v>54749</v>
      </c>
      <c r="P8257" t="s">
        <v>159</v>
      </c>
      <c r="Q8257" t="s">
        <v>159</v>
      </c>
      <c r="R8257" t="s">
        <v>54749</v>
      </c>
      <c r="S8257" s="4" t="str">
        <f t="shared" si="128"/>
        <v>2003</v>
      </c>
    </row>
    <row r="8258" spans="1:19" hidden="1" x14ac:dyDescent="0.35">
      <c r="A8258" t="s">
        <v>54745</v>
      </c>
      <c r="B8258" t="s">
        <v>54746</v>
      </c>
      <c r="C8258" t="s">
        <v>54750</v>
      </c>
      <c r="D8258" t="s">
        <v>54751</v>
      </c>
      <c r="E8258" t="s">
        <v>54752</v>
      </c>
      <c r="F8258" t="s">
        <v>54753</v>
      </c>
      <c r="I8258" t="s">
        <v>54754</v>
      </c>
      <c r="J8258" t="s">
        <v>54755</v>
      </c>
      <c r="M8258" t="s">
        <v>112297</v>
      </c>
      <c r="N8258" t="s">
        <v>124</v>
      </c>
      <c r="O8258" s="3" t="s">
        <v>54756</v>
      </c>
      <c r="P8258" t="s">
        <v>124</v>
      </c>
      <c r="Q8258" t="s">
        <v>124</v>
      </c>
      <c r="R8258" t="s">
        <v>54756</v>
      </c>
      <c r="S8258" s="4" t="str">
        <f t="shared" si="128"/>
        <v>2003</v>
      </c>
    </row>
    <row r="8259" spans="1:19" hidden="1" x14ac:dyDescent="0.35">
      <c r="A8259" t="s">
        <v>54752</v>
      </c>
      <c r="B8259" t="s">
        <v>54753</v>
      </c>
      <c r="C8259" t="s">
        <v>54757</v>
      </c>
      <c r="D8259" t="s">
        <v>54758</v>
      </c>
      <c r="E8259" t="s">
        <v>54759</v>
      </c>
      <c r="F8259" t="s">
        <v>54760</v>
      </c>
      <c r="I8259" t="s">
        <v>54761</v>
      </c>
      <c r="J8259" t="s">
        <v>54762</v>
      </c>
      <c r="M8259" t="s">
        <v>112307</v>
      </c>
      <c r="N8259" t="s">
        <v>49299</v>
      </c>
      <c r="O8259" s="3" t="s">
        <v>54763</v>
      </c>
      <c r="P8259" t="s">
        <v>49299</v>
      </c>
      <c r="Q8259" t="s">
        <v>49299</v>
      </c>
      <c r="R8259" t="s">
        <v>54763</v>
      </c>
      <c r="S8259" s="4" t="str">
        <f t="shared" ref="S8259:S8322" si="129">LEFT(RIGHT(R8259,19),4)</f>
        <v>2003</v>
      </c>
    </row>
    <row r="8260" spans="1:19" hidden="1" x14ac:dyDescent="0.35">
      <c r="A8260" t="s">
        <v>54759</v>
      </c>
      <c r="B8260" t="s">
        <v>54760</v>
      </c>
      <c r="C8260" t="s">
        <v>54764</v>
      </c>
      <c r="D8260" t="s">
        <v>54765</v>
      </c>
      <c r="E8260" t="s">
        <v>54766</v>
      </c>
      <c r="F8260" t="s">
        <v>54767</v>
      </c>
      <c r="I8260" t="s">
        <v>54768</v>
      </c>
      <c r="J8260" t="s">
        <v>54769</v>
      </c>
      <c r="M8260" t="s">
        <v>112297</v>
      </c>
      <c r="N8260" t="s">
        <v>124</v>
      </c>
      <c r="O8260" s="3" t="s">
        <v>54770</v>
      </c>
      <c r="P8260" t="s">
        <v>124</v>
      </c>
      <c r="Q8260" t="s">
        <v>124</v>
      </c>
      <c r="R8260" t="s">
        <v>54770</v>
      </c>
      <c r="S8260" s="4" t="str">
        <f t="shared" si="129"/>
        <v>2003</v>
      </c>
    </row>
    <row r="8261" spans="1:19" hidden="1" x14ac:dyDescent="0.35">
      <c r="A8261" t="s">
        <v>54766</v>
      </c>
      <c r="B8261" t="s">
        <v>54767</v>
      </c>
      <c r="C8261" t="s">
        <v>54771</v>
      </c>
      <c r="D8261" t="s">
        <v>54772</v>
      </c>
      <c r="E8261" t="s">
        <v>54773</v>
      </c>
      <c r="F8261" t="s">
        <v>54774</v>
      </c>
      <c r="I8261" t="s">
        <v>512</v>
      </c>
      <c r="J8261" t="s">
        <v>512</v>
      </c>
      <c r="M8261" t="s">
        <v>112297</v>
      </c>
      <c r="N8261" t="s">
        <v>124</v>
      </c>
      <c r="O8261" s="3" t="s">
        <v>54775</v>
      </c>
      <c r="P8261" t="s">
        <v>124</v>
      </c>
      <c r="Q8261" t="s">
        <v>124</v>
      </c>
      <c r="R8261" t="s">
        <v>54775</v>
      </c>
      <c r="S8261" s="4" t="str">
        <f t="shared" si="129"/>
        <v>2003</v>
      </c>
    </row>
    <row r="8262" spans="1:19" hidden="1" x14ac:dyDescent="0.35">
      <c r="A8262" t="s">
        <v>54773</v>
      </c>
      <c r="B8262" t="s">
        <v>54774</v>
      </c>
      <c r="C8262" t="s">
        <v>54776</v>
      </c>
      <c r="D8262" t="s">
        <v>54777</v>
      </c>
      <c r="E8262" t="s">
        <v>54778</v>
      </c>
      <c r="F8262" t="s">
        <v>54779</v>
      </c>
      <c r="I8262" t="s">
        <v>54780</v>
      </c>
      <c r="J8262" t="s">
        <v>54781</v>
      </c>
      <c r="M8262" t="s">
        <v>112297</v>
      </c>
      <c r="N8262" t="s">
        <v>124</v>
      </c>
      <c r="O8262" s="3" t="s">
        <v>54782</v>
      </c>
      <c r="P8262" t="s">
        <v>124</v>
      </c>
      <c r="Q8262" t="s">
        <v>124</v>
      </c>
      <c r="R8262" t="s">
        <v>54782</v>
      </c>
      <c r="S8262" s="4" t="str">
        <f t="shared" si="129"/>
        <v>2003</v>
      </c>
    </row>
    <row r="8263" spans="1:19" hidden="1" x14ac:dyDescent="0.35">
      <c r="A8263" t="s">
        <v>54778</v>
      </c>
      <c r="B8263" t="s">
        <v>54779</v>
      </c>
      <c r="C8263" t="s">
        <v>54783</v>
      </c>
      <c r="D8263" t="s">
        <v>54784</v>
      </c>
      <c r="E8263" t="s">
        <v>54785</v>
      </c>
      <c r="F8263" t="s">
        <v>54786</v>
      </c>
      <c r="I8263" t="s">
        <v>54787</v>
      </c>
      <c r="J8263" t="s">
        <v>54788</v>
      </c>
      <c r="M8263" t="s">
        <v>112297</v>
      </c>
      <c r="N8263" t="s">
        <v>124</v>
      </c>
      <c r="O8263" s="3" t="s">
        <v>54789</v>
      </c>
      <c r="P8263" t="s">
        <v>124</v>
      </c>
      <c r="Q8263" t="s">
        <v>124</v>
      </c>
      <c r="R8263" t="s">
        <v>54789</v>
      </c>
      <c r="S8263" s="4" t="str">
        <f t="shared" si="129"/>
        <v>2003</v>
      </c>
    </row>
    <row r="8264" spans="1:19" hidden="1" x14ac:dyDescent="0.35">
      <c r="A8264" t="s">
        <v>54785</v>
      </c>
      <c r="B8264" t="s">
        <v>54786</v>
      </c>
      <c r="C8264" t="s">
        <v>54790</v>
      </c>
      <c r="D8264" t="s">
        <v>54791</v>
      </c>
      <c r="E8264" t="s">
        <v>54792</v>
      </c>
      <c r="F8264" t="s">
        <v>54793</v>
      </c>
      <c r="I8264" t="s">
        <v>54794</v>
      </c>
      <c r="J8264" t="s">
        <v>12570</v>
      </c>
      <c r="M8264" t="s">
        <v>112297</v>
      </c>
      <c r="N8264" t="s">
        <v>124</v>
      </c>
      <c r="O8264" s="3" t="s">
        <v>54795</v>
      </c>
      <c r="P8264" t="s">
        <v>124</v>
      </c>
      <c r="Q8264" t="s">
        <v>124</v>
      </c>
      <c r="R8264" t="s">
        <v>54795</v>
      </c>
      <c r="S8264" s="4" t="str">
        <f t="shared" si="129"/>
        <v>2003</v>
      </c>
    </row>
    <row r="8265" spans="1:19" hidden="1" x14ac:dyDescent="0.35">
      <c r="A8265" t="s">
        <v>54792</v>
      </c>
      <c r="B8265" t="s">
        <v>54793</v>
      </c>
      <c r="C8265" t="s">
        <v>54796</v>
      </c>
      <c r="D8265" t="s">
        <v>54797</v>
      </c>
      <c r="E8265" t="s">
        <v>54798</v>
      </c>
      <c r="F8265" t="s">
        <v>54799</v>
      </c>
      <c r="I8265" t="s">
        <v>54800</v>
      </c>
      <c r="J8265" t="s">
        <v>54801</v>
      </c>
      <c r="M8265" t="s">
        <v>112299</v>
      </c>
      <c r="N8265" t="s">
        <v>247</v>
      </c>
      <c r="O8265" s="3" t="s">
        <v>54802</v>
      </c>
      <c r="P8265" t="s">
        <v>247</v>
      </c>
      <c r="Q8265" t="s">
        <v>247</v>
      </c>
      <c r="R8265" t="s">
        <v>54802</v>
      </c>
      <c r="S8265" s="4" t="str">
        <f t="shared" si="129"/>
        <v>2003</v>
      </c>
    </row>
    <row r="8266" spans="1:19" hidden="1" x14ac:dyDescent="0.35">
      <c r="A8266" t="s">
        <v>54798</v>
      </c>
      <c r="B8266" t="s">
        <v>54799</v>
      </c>
      <c r="C8266" t="s">
        <v>54803</v>
      </c>
      <c r="D8266" t="s">
        <v>54804</v>
      </c>
      <c r="E8266" t="s">
        <v>54805</v>
      </c>
      <c r="F8266" t="s">
        <v>54806</v>
      </c>
      <c r="I8266" t="s">
        <v>54807</v>
      </c>
      <c r="J8266" t="s">
        <v>54808</v>
      </c>
      <c r="M8266" t="s">
        <v>112299</v>
      </c>
      <c r="N8266" t="s">
        <v>247</v>
      </c>
      <c r="O8266" s="3" t="s">
        <v>54809</v>
      </c>
      <c r="P8266" t="s">
        <v>247</v>
      </c>
      <c r="Q8266" t="s">
        <v>247</v>
      </c>
      <c r="R8266" t="s">
        <v>54809</v>
      </c>
      <c r="S8266" s="4" t="str">
        <f t="shared" si="129"/>
        <v>2003</v>
      </c>
    </row>
    <row r="8267" spans="1:19" hidden="1" x14ac:dyDescent="0.35">
      <c r="A8267" t="s">
        <v>54805</v>
      </c>
      <c r="B8267" t="s">
        <v>54806</v>
      </c>
      <c r="C8267" t="s">
        <v>54810</v>
      </c>
      <c r="D8267" t="s">
        <v>54811</v>
      </c>
      <c r="E8267" s="1" t="s">
        <v>54812</v>
      </c>
      <c r="F8267" s="1" t="s">
        <v>54813</v>
      </c>
      <c r="I8267" t="s">
        <v>54814</v>
      </c>
      <c r="J8267" t="s">
        <v>54815</v>
      </c>
      <c r="M8267" t="s">
        <v>112298</v>
      </c>
      <c r="N8267" t="s">
        <v>28</v>
      </c>
      <c r="O8267" s="3" t="s">
        <v>54816</v>
      </c>
      <c r="P8267" t="s">
        <v>16314</v>
      </c>
      <c r="Q8267" t="s">
        <v>16314</v>
      </c>
      <c r="R8267" t="s">
        <v>54816</v>
      </c>
      <c r="S8267" s="4" t="str">
        <f t="shared" si="129"/>
        <v>2003</v>
      </c>
    </row>
    <row r="8268" spans="1:19" hidden="1" x14ac:dyDescent="0.35">
      <c r="A8268" s="1" t="s">
        <v>54812</v>
      </c>
      <c r="B8268" s="1" t="s">
        <v>54813</v>
      </c>
      <c r="C8268" t="s">
        <v>54817</v>
      </c>
      <c r="D8268" t="s">
        <v>54818</v>
      </c>
      <c r="E8268" t="s">
        <v>54819</v>
      </c>
      <c r="F8268" t="s">
        <v>54820</v>
      </c>
      <c r="I8268" t="s">
        <v>54821</v>
      </c>
      <c r="J8268" t="s">
        <v>54822</v>
      </c>
      <c r="M8268" t="s">
        <v>112315</v>
      </c>
      <c r="N8268" t="s">
        <v>159</v>
      </c>
      <c r="O8268" s="3" t="s">
        <v>54823</v>
      </c>
      <c r="P8268" t="s">
        <v>159</v>
      </c>
      <c r="Q8268" t="s">
        <v>159</v>
      </c>
      <c r="R8268" t="s">
        <v>54823</v>
      </c>
      <c r="S8268" s="4" t="str">
        <f t="shared" si="129"/>
        <v>2003</v>
      </c>
    </row>
    <row r="8269" spans="1:19" hidden="1" x14ac:dyDescent="0.35">
      <c r="A8269" t="s">
        <v>54819</v>
      </c>
      <c r="B8269" t="s">
        <v>54820</v>
      </c>
      <c r="C8269" t="s">
        <v>54824</v>
      </c>
      <c r="D8269" t="s">
        <v>54825</v>
      </c>
      <c r="E8269" t="s">
        <v>54826</v>
      </c>
      <c r="F8269" t="s">
        <v>54827</v>
      </c>
      <c r="I8269" t="s">
        <v>54828</v>
      </c>
      <c r="J8269" t="s">
        <v>54829</v>
      </c>
      <c r="M8269" t="s">
        <v>112299</v>
      </c>
      <c r="N8269" t="s">
        <v>247</v>
      </c>
      <c r="O8269" s="3" t="s">
        <v>54830</v>
      </c>
      <c r="P8269" t="s">
        <v>247</v>
      </c>
      <c r="Q8269" t="s">
        <v>247</v>
      </c>
      <c r="R8269" t="s">
        <v>54830</v>
      </c>
      <c r="S8269" s="4" t="str">
        <f t="shared" si="129"/>
        <v>2003</v>
      </c>
    </row>
    <row r="8270" spans="1:19" hidden="1" x14ac:dyDescent="0.35">
      <c r="A8270" t="s">
        <v>54826</v>
      </c>
      <c r="B8270" t="s">
        <v>54827</v>
      </c>
      <c r="C8270" t="s">
        <v>54831</v>
      </c>
      <c r="D8270" t="s">
        <v>54832</v>
      </c>
      <c r="E8270" t="s">
        <v>54833</v>
      </c>
      <c r="F8270" t="s">
        <v>54834</v>
      </c>
      <c r="I8270" t="s">
        <v>54835</v>
      </c>
      <c r="J8270" t="s">
        <v>28707</v>
      </c>
      <c r="M8270" t="s">
        <v>112297</v>
      </c>
      <c r="N8270" t="s">
        <v>16314</v>
      </c>
      <c r="O8270" s="3" t="s">
        <v>54836</v>
      </c>
      <c r="P8270" t="s">
        <v>16314</v>
      </c>
      <c r="Q8270" t="s">
        <v>16314</v>
      </c>
      <c r="R8270" t="s">
        <v>54836</v>
      </c>
      <c r="S8270" s="4" t="str">
        <f t="shared" si="129"/>
        <v>2003</v>
      </c>
    </row>
    <row r="8271" spans="1:19" hidden="1" x14ac:dyDescent="0.35">
      <c r="A8271" t="s">
        <v>54833</v>
      </c>
      <c r="B8271" t="s">
        <v>54834</v>
      </c>
      <c r="C8271" t="s">
        <v>54837</v>
      </c>
      <c r="D8271" t="s">
        <v>54838</v>
      </c>
      <c r="E8271" t="s">
        <v>54839</v>
      </c>
      <c r="F8271" t="s">
        <v>54840</v>
      </c>
      <c r="I8271" t="s">
        <v>23355</v>
      </c>
      <c r="J8271" t="s">
        <v>23356</v>
      </c>
      <c r="M8271" t="s">
        <v>112299</v>
      </c>
      <c r="N8271" t="s">
        <v>247</v>
      </c>
      <c r="O8271" s="3" t="s">
        <v>54841</v>
      </c>
      <c r="P8271" t="s">
        <v>247</v>
      </c>
      <c r="Q8271" t="s">
        <v>247</v>
      </c>
      <c r="R8271" t="s">
        <v>54841</v>
      </c>
      <c r="S8271" s="4" t="str">
        <f t="shared" si="129"/>
        <v>2003</v>
      </c>
    </row>
    <row r="8272" spans="1:19" hidden="1" x14ac:dyDescent="0.35">
      <c r="A8272" t="s">
        <v>54839</v>
      </c>
      <c r="B8272" t="s">
        <v>54840</v>
      </c>
      <c r="C8272" t="s">
        <v>54842</v>
      </c>
      <c r="D8272" t="s">
        <v>54843</v>
      </c>
      <c r="E8272" t="s">
        <v>54844</v>
      </c>
      <c r="F8272" t="s">
        <v>54845</v>
      </c>
      <c r="I8272" t="s">
        <v>54846</v>
      </c>
      <c r="J8272" t="s">
        <v>54847</v>
      </c>
      <c r="M8272" t="s">
        <v>112299</v>
      </c>
      <c r="N8272" t="s">
        <v>247</v>
      </c>
      <c r="O8272" s="3" t="s">
        <v>54848</v>
      </c>
      <c r="P8272" t="s">
        <v>247</v>
      </c>
      <c r="Q8272" t="s">
        <v>247</v>
      </c>
      <c r="R8272" t="s">
        <v>54848</v>
      </c>
      <c r="S8272" s="4" t="str">
        <f t="shared" si="129"/>
        <v>2003</v>
      </c>
    </row>
    <row r="8273" spans="1:19" hidden="1" x14ac:dyDescent="0.35">
      <c r="A8273" t="s">
        <v>54844</v>
      </c>
      <c r="B8273" t="s">
        <v>54845</v>
      </c>
      <c r="C8273" t="s">
        <v>54849</v>
      </c>
      <c r="D8273" t="s">
        <v>54850</v>
      </c>
      <c r="E8273" t="s">
        <v>54851</v>
      </c>
      <c r="F8273" t="s">
        <v>54852</v>
      </c>
      <c r="I8273" t="s">
        <v>54853</v>
      </c>
      <c r="J8273" t="s">
        <v>54854</v>
      </c>
      <c r="M8273" t="s">
        <v>112307</v>
      </c>
      <c r="N8273" t="s">
        <v>49299</v>
      </c>
      <c r="O8273" s="3" t="s">
        <v>54855</v>
      </c>
      <c r="P8273" t="s">
        <v>49299</v>
      </c>
      <c r="Q8273" t="s">
        <v>49299</v>
      </c>
      <c r="R8273" t="s">
        <v>54855</v>
      </c>
      <c r="S8273" s="4" t="str">
        <f t="shared" si="129"/>
        <v>2003</v>
      </c>
    </row>
    <row r="8274" spans="1:19" hidden="1" x14ac:dyDescent="0.35">
      <c r="A8274" t="s">
        <v>54851</v>
      </c>
      <c r="B8274" t="s">
        <v>54852</v>
      </c>
      <c r="C8274" s="1" t="s">
        <v>54856</v>
      </c>
      <c r="D8274" s="1" t="s">
        <v>54857</v>
      </c>
      <c r="E8274" t="s">
        <v>54858</v>
      </c>
      <c r="F8274" t="s">
        <v>54859</v>
      </c>
      <c r="I8274" t="s">
        <v>54860</v>
      </c>
      <c r="J8274" t="s">
        <v>54861</v>
      </c>
      <c r="M8274" t="s">
        <v>112299</v>
      </c>
      <c r="N8274" t="s">
        <v>247</v>
      </c>
      <c r="O8274" s="3" t="s">
        <v>54862</v>
      </c>
      <c r="P8274" t="s">
        <v>247</v>
      </c>
      <c r="Q8274" t="s">
        <v>247</v>
      </c>
      <c r="R8274" t="s">
        <v>54862</v>
      </c>
      <c r="S8274" s="4" t="str">
        <f t="shared" si="129"/>
        <v>2003</v>
      </c>
    </row>
    <row r="8275" spans="1:19" hidden="1" x14ac:dyDescent="0.35">
      <c r="A8275" t="s">
        <v>54858</v>
      </c>
      <c r="B8275" t="s">
        <v>54859</v>
      </c>
      <c r="C8275" t="s">
        <v>54863</v>
      </c>
      <c r="D8275" t="s">
        <v>54864</v>
      </c>
      <c r="E8275" t="s">
        <v>54865</v>
      </c>
      <c r="F8275" t="s">
        <v>54866</v>
      </c>
      <c r="I8275" t="s">
        <v>54867</v>
      </c>
      <c r="J8275" t="s">
        <v>54868</v>
      </c>
      <c r="M8275" t="s">
        <v>112299</v>
      </c>
      <c r="N8275" t="s">
        <v>247</v>
      </c>
      <c r="O8275" s="3" t="s">
        <v>54869</v>
      </c>
      <c r="P8275" t="s">
        <v>247</v>
      </c>
      <c r="Q8275" t="s">
        <v>247</v>
      </c>
      <c r="R8275" t="s">
        <v>54869</v>
      </c>
      <c r="S8275" s="4" t="str">
        <f t="shared" si="129"/>
        <v>2003</v>
      </c>
    </row>
    <row r="8276" spans="1:19" hidden="1" x14ac:dyDescent="0.35">
      <c r="A8276" t="s">
        <v>54865</v>
      </c>
      <c r="B8276" t="s">
        <v>54866</v>
      </c>
      <c r="C8276" t="s">
        <v>54870</v>
      </c>
      <c r="D8276" t="s">
        <v>54871</v>
      </c>
      <c r="E8276" t="s">
        <v>54872</v>
      </c>
      <c r="F8276" t="s">
        <v>54873</v>
      </c>
      <c r="I8276" t="s">
        <v>54874</v>
      </c>
      <c r="J8276" t="s">
        <v>54875</v>
      </c>
      <c r="M8276" t="s">
        <v>112299</v>
      </c>
      <c r="N8276" t="s">
        <v>247</v>
      </c>
      <c r="O8276" s="3" t="s">
        <v>54876</v>
      </c>
      <c r="P8276" t="s">
        <v>247</v>
      </c>
      <c r="Q8276" t="s">
        <v>247</v>
      </c>
      <c r="R8276" t="s">
        <v>54876</v>
      </c>
      <c r="S8276" s="4" t="str">
        <f t="shared" si="129"/>
        <v>2003</v>
      </c>
    </row>
    <row r="8277" spans="1:19" hidden="1" x14ac:dyDescent="0.35">
      <c r="A8277" t="s">
        <v>54872</v>
      </c>
      <c r="B8277" t="s">
        <v>54873</v>
      </c>
      <c r="C8277" t="s">
        <v>54877</v>
      </c>
      <c r="D8277" t="s">
        <v>54878</v>
      </c>
      <c r="E8277" t="s">
        <v>54879</v>
      </c>
      <c r="F8277" t="s">
        <v>54880</v>
      </c>
      <c r="I8277" t="s">
        <v>54881</v>
      </c>
      <c r="J8277" t="s">
        <v>54882</v>
      </c>
      <c r="M8277" t="s">
        <v>112299</v>
      </c>
      <c r="N8277" t="s">
        <v>247</v>
      </c>
      <c r="O8277" s="3" t="s">
        <v>54883</v>
      </c>
      <c r="P8277" t="s">
        <v>247</v>
      </c>
      <c r="Q8277" t="s">
        <v>247</v>
      </c>
      <c r="R8277" t="s">
        <v>54883</v>
      </c>
      <c r="S8277" s="4" t="str">
        <f t="shared" si="129"/>
        <v>2003</v>
      </c>
    </row>
    <row r="8278" spans="1:19" hidden="1" x14ac:dyDescent="0.35">
      <c r="A8278" t="s">
        <v>54879</v>
      </c>
      <c r="B8278" t="s">
        <v>54880</v>
      </c>
      <c r="C8278" t="s">
        <v>54884</v>
      </c>
      <c r="D8278" t="s">
        <v>54885</v>
      </c>
      <c r="E8278" t="s">
        <v>54886</v>
      </c>
      <c r="F8278" t="s">
        <v>54887</v>
      </c>
      <c r="I8278" t="s">
        <v>54888</v>
      </c>
      <c r="J8278" t="s">
        <v>54889</v>
      </c>
      <c r="M8278" t="s">
        <v>112297</v>
      </c>
      <c r="N8278" t="s">
        <v>124</v>
      </c>
      <c r="O8278" s="3" t="s">
        <v>54890</v>
      </c>
      <c r="P8278" t="s">
        <v>124</v>
      </c>
      <c r="Q8278" t="s">
        <v>124</v>
      </c>
      <c r="R8278" t="s">
        <v>54890</v>
      </c>
      <c r="S8278" s="4" t="str">
        <f t="shared" si="129"/>
        <v>2003</v>
      </c>
    </row>
    <row r="8279" spans="1:19" hidden="1" x14ac:dyDescent="0.35">
      <c r="A8279" t="s">
        <v>54886</v>
      </c>
      <c r="B8279" t="s">
        <v>54887</v>
      </c>
      <c r="C8279" t="s">
        <v>54891</v>
      </c>
      <c r="D8279" t="s">
        <v>54892</v>
      </c>
      <c r="E8279" t="s">
        <v>54893</v>
      </c>
      <c r="F8279" t="s">
        <v>54894</v>
      </c>
      <c r="I8279" t="s">
        <v>54895</v>
      </c>
      <c r="J8279" t="s">
        <v>54896</v>
      </c>
      <c r="M8279" t="s">
        <v>112315</v>
      </c>
      <c r="N8279" t="s">
        <v>159</v>
      </c>
      <c r="O8279" s="3" t="s">
        <v>54897</v>
      </c>
      <c r="P8279" t="s">
        <v>159</v>
      </c>
      <c r="Q8279" t="s">
        <v>159</v>
      </c>
      <c r="R8279" t="s">
        <v>54897</v>
      </c>
      <c r="S8279" s="4" t="str">
        <f t="shared" si="129"/>
        <v>2003</v>
      </c>
    </row>
    <row r="8280" spans="1:19" hidden="1" x14ac:dyDescent="0.35">
      <c r="A8280" t="s">
        <v>54893</v>
      </c>
      <c r="B8280" t="s">
        <v>54894</v>
      </c>
      <c r="C8280" t="s">
        <v>54898</v>
      </c>
      <c r="D8280" t="s">
        <v>54899</v>
      </c>
      <c r="E8280" t="s">
        <v>54900</v>
      </c>
      <c r="F8280" t="s">
        <v>54901</v>
      </c>
      <c r="I8280" t="s">
        <v>54902</v>
      </c>
      <c r="J8280" t="s">
        <v>54903</v>
      </c>
      <c r="M8280" t="s">
        <v>112307</v>
      </c>
      <c r="N8280" t="s">
        <v>49299</v>
      </c>
      <c r="O8280" s="3" t="s">
        <v>54904</v>
      </c>
      <c r="P8280" t="s">
        <v>49299</v>
      </c>
      <c r="Q8280" t="s">
        <v>49299</v>
      </c>
      <c r="R8280" t="s">
        <v>54904</v>
      </c>
      <c r="S8280" s="4" t="str">
        <f t="shared" si="129"/>
        <v>2003</v>
      </c>
    </row>
    <row r="8281" spans="1:19" hidden="1" x14ac:dyDescent="0.35">
      <c r="A8281" t="s">
        <v>54900</v>
      </c>
      <c r="B8281" t="s">
        <v>54901</v>
      </c>
      <c r="C8281" t="s">
        <v>54905</v>
      </c>
      <c r="D8281" t="s">
        <v>54906</v>
      </c>
      <c r="E8281" t="s">
        <v>54907</v>
      </c>
      <c r="F8281" t="s">
        <v>54908</v>
      </c>
      <c r="I8281" t="s">
        <v>54909</v>
      </c>
      <c r="J8281" t="s">
        <v>54910</v>
      </c>
      <c r="M8281" t="s">
        <v>112298</v>
      </c>
      <c r="N8281" t="s">
        <v>28</v>
      </c>
      <c r="O8281" s="3" t="s">
        <v>54911</v>
      </c>
      <c r="P8281" t="s">
        <v>16314</v>
      </c>
      <c r="Q8281" t="s">
        <v>16314</v>
      </c>
      <c r="R8281" t="s">
        <v>54911</v>
      </c>
      <c r="S8281" s="4" t="str">
        <f t="shared" si="129"/>
        <v>2003</v>
      </c>
    </row>
    <row r="8282" spans="1:19" hidden="1" x14ac:dyDescent="0.35">
      <c r="A8282" t="s">
        <v>54907</v>
      </c>
      <c r="B8282" t="s">
        <v>54908</v>
      </c>
      <c r="C8282" t="s">
        <v>54912</v>
      </c>
      <c r="D8282" t="s">
        <v>54913</v>
      </c>
      <c r="E8282" t="s">
        <v>54914</v>
      </c>
      <c r="F8282" t="s">
        <v>54915</v>
      </c>
      <c r="I8282" t="s">
        <v>54916</v>
      </c>
      <c r="J8282" t="s">
        <v>54917</v>
      </c>
      <c r="M8282" t="s">
        <v>112297</v>
      </c>
      <c r="N8282" t="s">
        <v>124</v>
      </c>
      <c r="O8282" s="3" t="s">
        <v>54918</v>
      </c>
      <c r="P8282" t="s">
        <v>124</v>
      </c>
      <c r="Q8282" t="s">
        <v>124</v>
      </c>
      <c r="R8282" t="s">
        <v>54918</v>
      </c>
      <c r="S8282" s="4" t="str">
        <f t="shared" si="129"/>
        <v>2003</v>
      </c>
    </row>
    <row r="8283" spans="1:19" hidden="1" x14ac:dyDescent="0.35">
      <c r="A8283" t="s">
        <v>54914</v>
      </c>
      <c r="B8283" t="s">
        <v>54915</v>
      </c>
      <c r="C8283" t="s">
        <v>54919</v>
      </c>
      <c r="D8283" t="s">
        <v>54920</v>
      </c>
      <c r="E8283" t="s">
        <v>54921</v>
      </c>
      <c r="F8283" t="s">
        <v>54922</v>
      </c>
      <c r="I8283" t="s">
        <v>54923</v>
      </c>
      <c r="J8283" t="s">
        <v>54924</v>
      </c>
      <c r="M8283" t="s">
        <v>112298</v>
      </c>
      <c r="N8283" t="s">
        <v>28</v>
      </c>
      <c r="O8283" s="3" t="s">
        <v>54925</v>
      </c>
      <c r="P8283" t="s">
        <v>16314</v>
      </c>
      <c r="Q8283" t="s">
        <v>16314</v>
      </c>
      <c r="R8283" t="s">
        <v>54925</v>
      </c>
      <c r="S8283" s="4" t="str">
        <f t="shared" si="129"/>
        <v>2003</v>
      </c>
    </row>
    <row r="8284" spans="1:19" hidden="1" x14ac:dyDescent="0.35">
      <c r="A8284" t="s">
        <v>54921</v>
      </c>
      <c r="B8284" t="s">
        <v>54922</v>
      </c>
      <c r="C8284" t="s">
        <v>54926</v>
      </c>
      <c r="D8284" t="s">
        <v>54927</v>
      </c>
      <c r="E8284" t="s">
        <v>54928</v>
      </c>
      <c r="F8284" t="s">
        <v>54929</v>
      </c>
      <c r="I8284" t="s">
        <v>54930</v>
      </c>
      <c r="J8284" t="s">
        <v>54931</v>
      </c>
      <c r="M8284" t="s">
        <v>112298</v>
      </c>
      <c r="N8284" t="s">
        <v>28</v>
      </c>
      <c r="O8284" s="3" t="s">
        <v>54932</v>
      </c>
      <c r="P8284" t="s">
        <v>16314</v>
      </c>
      <c r="Q8284" t="s">
        <v>16314</v>
      </c>
      <c r="R8284" t="s">
        <v>54932</v>
      </c>
      <c r="S8284" s="4" t="str">
        <f t="shared" si="129"/>
        <v>2003</v>
      </c>
    </row>
    <row r="8285" spans="1:19" hidden="1" x14ac:dyDescent="0.35">
      <c r="A8285" t="s">
        <v>54928</v>
      </c>
      <c r="B8285" t="s">
        <v>54929</v>
      </c>
      <c r="C8285" t="s">
        <v>54933</v>
      </c>
      <c r="D8285" t="s">
        <v>54934</v>
      </c>
      <c r="E8285" t="s">
        <v>54935</v>
      </c>
      <c r="F8285" t="s">
        <v>54936</v>
      </c>
      <c r="I8285" t="s">
        <v>54937</v>
      </c>
      <c r="J8285" t="s">
        <v>54938</v>
      </c>
      <c r="M8285" t="s">
        <v>112299</v>
      </c>
      <c r="N8285" t="s">
        <v>247</v>
      </c>
      <c r="O8285" s="3" t="s">
        <v>54939</v>
      </c>
      <c r="P8285" t="s">
        <v>247</v>
      </c>
      <c r="Q8285" t="s">
        <v>247</v>
      </c>
      <c r="R8285" t="s">
        <v>54939</v>
      </c>
      <c r="S8285" s="4" t="str">
        <f t="shared" si="129"/>
        <v>2003</v>
      </c>
    </row>
    <row r="8286" spans="1:19" hidden="1" x14ac:dyDescent="0.35">
      <c r="A8286" t="s">
        <v>54935</v>
      </c>
      <c r="B8286" t="s">
        <v>54936</v>
      </c>
      <c r="C8286" t="s">
        <v>54940</v>
      </c>
      <c r="D8286" t="s">
        <v>54941</v>
      </c>
      <c r="E8286" t="s">
        <v>54942</v>
      </c>
      <c r="F8286" t="s">
        <v>54943</v>
      </c>
      <c r="I8286" t="s">
        <v>54944</v>
      </c>
      <c r="J8286" t="s">
        <v>54945</v>
      </c>
      <c r="M8286" t="s">
        <v>112299</v>
      </c>
      <c r="N8286" t="s">
        <v>247</v>
      </c>
      <c r="O8286" s="3" t="s">
        <v>54946</v>
      </c>
      <c r="P8286" t="s">
        <v>247</v>
      </c>
      <c r="Q8286" t="s">
        <v>247</v>
      </c>
      <c r="R8286" t="s">
        <v>54946</v>
      </c>
      <c r="S8286" s="4" t="str">
        <f t="shared" si="129"/>
        <v>2003</v>
      </c>
    </row>
    <row r="8287" spans="1:19" hidden="1" x14ac:dyDescent="0.35">
      <c r="A8287" t="s">
        <v>54942</v>
      </c>
      <c r="B8287" t="s">
        <v>54943</v>
      </c>
      <c r="C8287" t="s">
        <v>54947</v>
      </c>
      <c r="D8287" t="s">
        <v>54948</v>
      </c>
      <c r="E8287" t="s">
        <v>54949</v>
      </c>
      <c r="F8287" t="s">
        <v>54950</v>
      </c>
      <c r="I8287" t="s">
        <v>54951</v>
      </c>
      <c r="J8287" t="s">
        <v>54952</v>
      </c>
      <c r="M8287" t="s">
        <v>112307</v>
      </c>
      <c r="N8287" t="s">
        <v>49299</v>
      </c>
      <c r="O8287" s="3" t="s">
        <v>54953</v>
      </c>
      <c r="P8287" t="s">
        <v>49299</v>
      </c>
      <c r="Q8287" t="s">
        <v>49299</v>
      </c>
      <c r="R8287" t="s">
        <v>54953</v>
      </c>
      <c r="S8287" s="4" t="str">
        <f t="shared" si="129"/>
        <v>2003</v>
      </c>
    </row>
    <row r="8288" spans="1:19" hidden="1" x14ac:dyDescent="0.35">
      <c r="A8288" t="s">
        <v>54949</v>
      </c>
      <c r="B8288" t="s">
        <v>54950</v>
      </c>
      <c r="C8288" t="s">
        <v>54954</v>
      </c>
      <c r="D8288" t="s">
        <v>54955</v>
      </c>
      <c r="E8288" t="s">
        <v>54956</v>
      </c>
      <c r="F8288" t="s">
        <v>54957</v>
      </c>
      <c r="I8288" t="s">
        <v>2964</v>
      </c>
      <c r="J8288" t="s">
        <v>2964</v>
      </c>
      <c r="M8288" t="s">
        <v>112298</v>
      </c>
      <c r="N8288" t="s">
        <v>28</v>
      </c>
      <c r="O8288" s="3" t="s">
        <v>54958</v>
      </c>
      <c r="P8288" t="s">
        <v>16314</v>
      </c>
      <c r="Q8288" t="s">
        <v>16314</v>
      </c>
      <c r="R8288" t="s">
        <v>54958</v>
      </c>
      <c r="S8288" s="4" t="str">
        <f t="shared" si="129"/>
        <v>2003</v>
      </c>
    </row>
    <row r="8289" spans="1:19" hidden="1" x14ac:dyDescent="0.35">
      <c r="A8289" t="s">
        <v>54956</v>
      </c>
      <c r="B8289" t="s">
        <v>54957</v>
      </c>
      <c r="C8289" t="s">
        <v>54959</v>
      </c>
      <c r="D8289" t="s">
        <v>54960</v>
      </c>
      <c r="E8289" t="s">
        <v>54961</v>
      </c>
      <c r="F8289" t="s">
        <v>54962</v>
      </c>
      <c r="I8289" t="s">
        <v>54963</v>
      </c>
      <c r="J8289" t="s">
        <v>54964</v>
      </c>
      <c r="M8289" t="s">
        <v>112307</v>
      </c>
      <c r="N8289" t="s">
        <v>49299</v>
      </c>
      <c r="O8289" s="3" t="s">
        <v>54965</v>
      </c>
      <c r="P8289" t="s">
        <v>49299</v>
      </c>
      <c r="Q8289" t="s">
        <v>49299</v>
      </c>
      <c r="R8289" t="s">
        <v>54965</v>
      </c>
      <c r="S8289" s="4" t="str">
        <f t="shared" si="129"/>
        <v>2003</v>
      </c>
    </row>
    <row r="8290" spans="1:19" hidden="1" x14ac:dyDescent="0.35">
      <c r="A8290" t="s">
        <v>54961</v>
      </c>
      <c r="B8290" t="s">
        <v>54962</v>
      </c>
      <c r="C8290" t="s">
        <v>54966</v>
      </c>
      <c r="D8290" t="s">
        <v>54967</v>
      </c>
      <c r="E8290" t="s">
        <v>54968</v>
      </c>
      <c r="F8290" t="s">
        <v>54969</v>
      </c>
      <c r="I8290" t="s">
        <v>54970</v>
      </c>
      <c r="J8290" t="s">
        <v>54971</v>
      </c>
      <c r="M8290" t="s">
        <v>112297</v>
      </c>
      <c r="N8290" t="s">
        <v>124</v>
      </c>
      <c r="O8290" s="3" t="s">
        <v>54972</v>
      </c>
      <c r="P8290" t="s">
        <v>124</v>
      </c>
      <c r="Q8290" t="s">
        <v>124</v>
      </c>
      <c r="R8290" t="s">
        <v>54972</v>
      </c>
      <c r="S8290" s="4" t="str">
        <f t="shared" si="129"/>
        <v>2003</v>
      </c>
    </row>
    <row r="8291" spans="1:19" hidden="1" x14ac:dyDescent="0.35">
      <c r="A8291" t="s">
        <v>54968</v>
      </c>
      <c r="B8291" t="s">
        <v>54969</v>
      </c>
      <c r="C8291" t="s">
        <v>54973</v>
      </c>
      <c r="D8291" t="s">
        <v>54974</v>
      </c>
      <c r="E8291" t="s">
        <v>54975</v>
      </c>
      <c r="F8291" t="s">
        <v>54976</v>
      </c>
      <c r="I8291" t="s">
        <v>54977</v>
      </c>
      <c r="J8291" t="s">
        <v>54978</v>
      </c>
      <c r="M8291" t="s">
        <v>112315</v>
      </c>
      <c r="N8291" t="s">
        <v>159</v>
      </c>
      <c r="O8291" s="3" t="s">
        <v>54979</v>
      </c>
      <c r="P8291" t="s">
        <v>159</v>
      </c>
      <c r="Q8291" t="s">
        <v>159</v>
      </c>
      <c r="R8291" t="s">
        <v>54979</v>
      </c>
      <c r="S8291" s="4" t="str">
        <f t="shared" si="129"/>
        <v>2003</v>
      </c>
    </row>
    <row r="8292" spans="1:19" hidden="1" x14ac:dyDescent="0.35">
      <c r="A8292" t="s">
        <v>54975</v>
      </c>
      <c r="B8292" t="s">
        <v>54976</v>
      </c>
      <c r="C8292" t="s">
        <v>54980</v>
      </c>
      <c r="D8292" t="s">
        <v>54981</v>
      </c>
      <c r="E8292" t="s">
        <v>54982</v>
      </c>
      <c r="F8292" t="s">
        <v>54983</v>
      </c>
      <c r="I8292" t="s">
        <v>54984</v>
      </c>
      <c r="J8292" t="s">
        <v>54985</v>
      </c>
      <c r="M8292" t="s">
        <v>112299</v>
      </c>
      <c r="N8292" t="s">
        <v>247</v>
      </c>
      <c r="O8292" s="3" t="s">
        <v>54986</v>
      </c>
      <c r="P8292" t="s">
        <v>247</v>
      </c>
      <c r="Q8292" t="s">
        <v>247</v>
      </c>
      <c r="R8292" t="s">
        <v>54986</v>
      </c>
      <c r="S8292" s="4" t="str">
        <f t="shared" si="129"/>
        <v>2003</v>
      </c>
    </row>
    <row r="8293" spans="1:19" hidden="1" x14ac:dyDescent="0.35">
      <c r="A8293" t="s">
        <v>54982</v>
      </c>
      <c r="B8293" t="s">
        <v>54983</v>
      </c>
      <c r="C8293" t="s">
        <v>54987</v>
      </c>
      <c r="D8293" t="s">
        <v>54988</v>
      </c>
      <c r="E8293" t="s">
        <v>54989</v>
      </c>
      <c r="F8293" t="s">
        <v>54990</v>
      </c>
      <c r="I8293" t="s">
        <v>54991</v>
      </c>
      <c r="J8293" t="s">
        <v>54992</v>
      </c>
      <c r="M8293" t="s">
        <v>112307</v>
      </c>
      <c r="N8293" t="s">
        <v>49299</v>
      </c>
      <c r="O8293" s="3" t="s">
        <v>54993</v>
      </c>
      <c r="P8293" t="s">
        <v>49299</v>
      </c>
      <c r="Q8293" t="s">
        <v>49299</v>
      </c>
      <c r="R8293" t="s">
        <v>54993</v>
      </c>
      <c r="S8293" s="4" t="str">
        <f t="shared" si="129"/>
        <v>2003</v>
      </c>
    </row>
    <row r="8294" spans="1:19" hidden="1" x14ac:dyDescent="0.35">
      <c r="A8294" t="s">
        <v>54989</v>
      </c>
      <c r="B8294" t="s">
        <v>54990</v>
      </c>
      <c r="C8294" t="s">
        <v>54994</v>
      </c>
      <c r="D8294" t="s">
        <v>54995</v>
      </c>
      <c r="E8294" t="s">
        <v>54996</v>
      </c>
      <c r="F8294" t="s">
        <v>54997</v>
      </c>
      <c r="I8294" t="s">
        <v>54998</v>
      </c>
      <c r="J8294" t="s">
        <v>54999</v>
      </c>
      <c r="M8294" t="s">
        <v>112299</v>
      </c>
      <c r="N8294" t="s">
        <v>247</v>
      </c>
      <c r="O8294" s="3" t="s">
        <v>55000</v>
      </c>
      <c r="P8294" t="s">
        <v>247</v>
      </c>
      <c r="Q8294" t="s">
        <v>247</v>
      </c>
      <c r="R8294" t="s">
        <v>55000</v>
      </c>
      <c r="S8294" s="4" t="str">
        <f t="shared" si="129"/>
        <v>2003</v>
      </c>
    </row>
    <row r="8295" spans="1:19" hidden="1" x14ac:dyDescent="0.35">
      <c r="A8295" t="s">
        <v>54996</v>
      </c>
      <c r="B8295" t="s">
        <v>54997</v>
      </c>
      <c r="C8295" t="s">
        <v>55001</v>
      </c>
      <c r="D8295" t="s">
        <v>55002</v>
      </c>
      <c r="E8295" s="1" t="s">
        <v>55003</v>
      </c>
      <c r="F8295" s="1" t="s">
        <v>55004</v>
      </c>
      <c r="I8295" t="s">
        <v>55005</v>
      </c>
      <c r="J8295" t="s">
        <v>55006</v>
      </c>
      <c r="M8295" t="s">
        <v>112297</v>
      </c>
      <c r="N8295" t="s">
        <v>124</v>
      </c>
      <c r="O8295" s="3" t="s">
        <v>55007</v>
      </c>
      <c r="P8295" t="s">
        <v>124</v>
      </c>
      <c r="Q8295" t="s">
        <v>124</v>
      </c>
      <c r="R8295" t="s">
        <v>55007</v>
      </c>
      <c r="S8295" s="4" t="str">
        <f t="shared" si="129"/>
        <v>2003</v>
      </c>
    </row>
    <row r="8296" spans="1:19" hidden="1" x14ac:dyDescent="0.35">
      <c r="A8296" s="1" t="s">
        <v>55003</v>
      </c>
      <c r="B8296" s="1" t="s">
        <v>55004</v>
      </c>
      <c r="C8296" t="s">
        <v>55008</v>
      </c>
      <c r="D8296" t="s">
        <v>55009</v>
      </c>
      <c r="E8296" t="s">
        <v>55010</v>
      </c>
      <c r="F8296" t="s">
        <v>55011</v>
      </c>
      <c r="I8296" t="s">
        <v>55012</v>
      </c>
      <c r="J8296" t="s">
        <v>55013</v>
      </c>
      <c r="M8296" t="s">
        <v>112298</v>
      </c>
      <c r="N8296" t="s">
        <v>28</v>
      </c>
      <c r="O8296" s="3" t="s">
        <v>55014</v>
      </c>
      <c r="P8296" t="s">
        <v>16314</v>
      </c>
      <c r="Q8296" t="s">
        <v>16314</v>
      </c>
      <c r="R8296" t="s">
        <v>55014</v>
      </c>
      <c r="S8296" s="4" t="str">
        <f t="shared" si="129"/>
        <v>2003</v>
      </c>
    </row>
    <row r="8297" spans="1:19" hidden="1" x14ac:dyDescent="0.35">
      <c r="A8297" t="s">
        <v>55010</v>
      </c>
      <c r="B8297" t="s">
        <v>55011</v>
      </c>
      <c r="C8297" t="s">
        <v>55015</v>
      </c>
      <c r="D8297" t="s">
        <v>55016</v>
      </c>
      <c r="E8297" t="s">
        <v>55017</v>
      </c>
      <c r="F8297" t="s">
        <v>55018</v>
      </c>
      <c r="I8297" t="s">
        <v>55019</v>
      </c>
      <c r="J8297" t="s">
        <v>55020</v>
      </c>
      <c r="M8297" t="s">
        <v>112297</v>
      </c>
      <c r="N8297" t="s">
        <v>124</v>
      </c>
      <c r="O8297" s="3" t="s">
        <v>55021</v>
      </c>
      <c r="P8297" t="s">
        <v>124</v>
      </c>
      <c r="Q8297" t="s">
        <v>124</v>
      </c>
      <c r="R8297" t="s">
        <v>55021</v>
      </c>
      <c r="S8297" s="4" t="str">
        <f t="shared" si="129"/>
        <v>2003</v>
      </c>
    </row>
    <row r="8298" spans="1:19" hidden="1" x14ac:dyDescent="0.35">
      <c r="A8298" t="s">
        <v>55017</v>
      </c>
      <c r="B8298" t="s">
        <v>55018</v>
      </c>
      <c r="C8298" t="s">
        <v>55022</v>
      </c>
      <c r="D8298" t="s">
        <v>55023</v>
      </c>
      <c r="E8298" t="s">
        <v>55024</v>
      </c>
      <c r="F8298" t="s">
        <v>55025</v>
      </c>
      <c r="I8298" t="s">
        <v>55026</v>
      </c>
      <c r="J8298" t="s">
        <v>55027</v>
      </c>
      <c r="M8298" t="s">
        <v>112297</v>
      </c>
      <c r="N8298" t="s">
        <v>124</v>
      </c>
      <c r="O8298" s="3" t="s">
        <v>55028</v>
      </c>
      <c r="P8298" t="s">
        <v>124</v>
      </c>
      <c r="Q8298" t="s">
        <v>124</v>
      </c>
      <c r="R8298" t="s">
        <v>55028</v>
      </c>
      <c r="S8298" s="4" t="str">
        <f t="shared" si="129"/>
        <v>2003</v>
      </c>
    </row>
    <row r="8299" spans="1:19" hidden="1" x14ac:dyDescent="0.35">
      <c r="A8299" t="s">
        <v>55024</v>
      </c>
      <c r="B8299" t="s">
        <v>55025</v>
      </c>
      <c r="C8299" t="s">
        <v>55029</v>
      </c>
      <c r="D8299" t="s">
        <v>55030</v>
      </c>
      <c r="E8299" t="s">
        <v>55031</v>
      </c>
      <c r="F8299" t="s">
        <v>55032</v>
      </c>
      <c r="I8299" t="s">
        <v>55033</v>
      </c>
      <c r="J8299" t="s">
        <v>55034</v>
      </c>
      <c r="M8299" t="s">
        <v>112297</v>
      </c>
      <c r="N8299" t="s">
        <v>124</v>
      </c>
      <c r="O8299" s="3" t="s">
        <v>55035</v>
      </c>
      <c r="P8299" t="s">
        <v>124</v>
      </c>
      <c r="Q8299" t="s">
        <v>124</v>
      </c>
      <c r="R8299" t="s">
        <v>55035</v>
      </c>
      <c r="S8299" s="4" t="str">
        <f t="shared" si="129"/>
        <v>2003</v>
      </c>
    </row>
    <row r="8300" spans="1:19" hidden="1" x14ac:dyDescent="0.35">
      <c r="A8300" t="s">
        <v>55031</v>
      </c>
      <c r="B8300" t="s">
        <v>55032</v>
      </c>
      <c r="C8300" t="s">
        <v>55036</v>
      </c>
      <c r="D8300" t="s">
        <v>55037</v>
      </c>
      <c r="E8300" t="s">
        <v>55038</v>
      </c>
      <c r="F8300" t="s">
        <v>55039</v>
      </c>
      <c r="I8300" t="s">
        <v>55040</v>
      </c>
      <c r="J8300" t="s">
        <v>55041</v>
      </c>
      <c r="M8300" t="s">
        <v>112297</v>
      </c>
      <c r="N8300" t="s">
        <v>124</v>
      </c>
      <c r="O8300" s="3" t="s">
        <v>55042</v>
      </c>
      <c r="P8300" t="s">
        <v>124</v>
      </c>
      <c r="Q8300" t="s">
        <v>124</v>
      </c>
      <c r="R8300" t="s">
        <v>55042</v>
      </c>
      <c r="S8300" s="4" t="str">
        <f t="shared" si="129"/>
        <v>2003</v>
      </c>
    </row>
    <row r="8301" spans="1:19" hidden="1" x14ac:dyDescent="0.35">
      <c r="A8301" t="s">
        <v>55038</v>
      </c>
      <c r="B8301" t="s">
        <v>55039</v>
      </c>
      <c r="C8301" t="s">
        <v>55043</v>
      </c>
      <c r="D8301" t="s">
        <v>55044</v>
      </c>
      <c r="E8301" t="s">
        <v>55045</v>
      </c>
      <c r="F8301" t="s">
        <v>55046</v>
      </c>
      <c r="I8301" t="s">
        <v>55047</v>
      </c>
      <c r="J8301" t="s">
        <v>28707</v>
      </c>
      <c r="M8301" t="s">
        <v>112298</v>
      </c>
      <c r="N8301" t="s">
        <v>28</v>
      </c>
      <c r="O8301" s="3" t="s">
        <v>55048</v>
      </c>
      <c r="P8301" t="s">
        <v>16314</v>
      </c>
      <c r="Q8301" t="s">
        <v>16314</v>
      </c>
      <c r="R8301" t="s">
        <v>55048</v>
      </c>
      <c r="S8301" s="4" t="str">
        <f t="shared" si="129"/>
        <v>2003</v>
      </c>
    </row>
    <row r="8302" spans="1:19" hidden="1" x14ac:dyDescent="0.35">
      <c r="A8302" t="s">
        <v>55045</v>
      </c>
      <c r="B8302" t="s">
        <v>55046</v>
      </c>
      <c r="C8302" t="s">
        <v>55049</v>
      </c>
      <c r="D8302" t="s">
        <v>55050</v>
      </c>
      <c r="E8302" t="s">
        <v>55051</v>
      </c>
      <c r="F8302" t="s">
        <v>55052</v>
      </c>
      <c r="I8302" t="s">
        <v>55053</v>
      </c>
      <c r="J8302" t="s">
        <v>55054</v>
      </c>
      <c r="M8302" t="s">
        <v>112297</v>
      </c>
      <c r="N8302" t="s">
        <v>124</v>
      </c>
      <c r="O8302" s="3" t="s">
        <v>55055</v>
      </c>
      <c r="P8302" t="s">
        <v>124</v>
      </c>
      <c r="Q8302" t="s">
        <v>124</v>
      </c>
      <c r="R8302" t="s">
        <v>55055</v>
      </c>
      <c r="S8302" s="4" t="str">
        <f t="shared" si="129"/>
        <v>2003</v>
      </c>
    </row>
    <row r="8303" spans="1:19" hidden="1" x14ac:dyDescent="0.35">
      <c r="A8303" t="s">
        <v>55051</v>
      </c>
      <c r="B8303" t="s">
        <v>55052</v>
      </c>
      <c r="C8303" s="1" t="s">
        <v>55056</v>
      </c>
      <c r="D8303" s="1" t="s">
        <v>55057</v>
      </c>
      <c r="E8303" t="s">
        <v>55058</v>
      </c>
      <c r="F8303" t="s">
        <v>55059</v>
      </c>
      <c r="I8303" t="s">
        <v>55060</v>
      </c>
      <c r="J8303" t="s">
        <v>55061</v>
      </c>
      <c r="M8303" t="s">
        <v>112297</v>
      </c>
      <c r="N8303" t="s">
        <v>124</v>
      </c>
      <c r="O8303" s="3" t="s">
        <v>55062</v>
      </c>
      <c r="P8303" t="s">
        <v>124</v>
      </c>
      <c r="Q8303" t="s">
        <v>124</v>
      </c>
      <c r="R8303" t="s">
        <v>55062</v>
      </c>
      <c r="S8303" s="4" t="str">
        <f t="shared" si="129"/>
        <v>2003</v>
      </c>
    </row>
    <row r="8304" spans="1:19" hidden="1" x14ac:dyDescent="0.35">
      <c r="A8304" t="s">
        <v>55058</v>
      </c>
      <c r="B8304" t="s">
        <v>55059</v>
      </c>
      <c r="C8304" t="s">
        <v>55063</v>
      </c>
      <c r="D8304" t="s">
        <v>55064</v>
      </c>
      <c r="E8304" t="s">
        <v>55065</v>
      </c>
      <c r="F8304" t="s">
        <v>55066</v>
      </c>
      <c r="I8304" t="s">
        <v>55067</v>
      </c>
      <c r="J8304" t="s">
        <v>55068</v>
      </c>
      <c r="M8304" t="s">
        <v>112299</v>
      </c>
      <c r="N8304" t="s">
        <v>247</v>
      </c>
      <c r="O8304" s="3" t="s">
        <v>55069</v>
      </c>
      <c r="P8304" t="s">
        <v>247</v>
      </c>
      <c r="Q8304" t="s">
        <v>247</v>
      </c>
      <c r="R8304" t="s">
        <v>55069</v>
      </c>
      <c r="S8304" s="4" t="str">
        <f t="shared" si="129"/>
        <v>2003</v>
      </c>
    </row>
    <row r="8305" spans="1:19" hidden="1" x14ac:dyDescent="0.35">
      <c r="A8305" t="s">
        <v>55065</v>
      </c>
      <c r="B8305" t="s">
        <v>55066</v>
      </c>
      <c r="C8305" t="s">
        <v>55070</v>
      </c>
      <c r="D8305" t="s">
        <v>55071</v>
      </c>
      <c r="E8305" t="s">
        <v>55072</v>
      </c>
      <c r="F8305" t="s">
        <v>55073</v>
      </c>
      <c r="I8305" t="s">
        <v>55074</v>
      </c>
      <c r="J8305" t="s">
        <v>55075</v>
      </c>
      <c r="M8305" t="s">
        <v>112298</v>
      </c>
      <c r="N8305" t="s">
        <v>28</v>
      </c>
      <c r="O8305" s="3" t="s">
        <v>55076</v>
      </c>
      <c r="P8305" t="s">
        <v>16314</v>
      </c>
      <c r="Q8305" t="s">
        <v>16314</v>
      </c>
      <c r="R8305" t="s">
        <v>55076</v>
      </c>
      <c r="S8305" s="4" t="str">
        <f t="shared" si="129"/>
        <v>2003</v>
      </c>
    </row>
    <row r="8306" spans="1:19" hidden="1" x14ac:dyDescent="0.35">
      <c r="A8306" t="s">
        <v>55072</v>
      </c>
      <c r="B8306" t="s">
        <v>55073</v>
      </c>
      <c r="C8306" t="s">
        <v>55077</v>
      </c>
      <c r="D8306" t="s">
        <v>55078</v>
      </c>
      <c r="E8306" t="s">
        <v>55079</v>
      </c>
      <c r="F8306" t="s">
        <v>55080</v>
      </c>
      <c r="I8306" t="s">
        <v>55081</v>
      </c>
      <c r="J8306" t="s">
        <v>55082</v>
      </c>
      <c r="M8306" t="s">
        <v>112299</v>
      </c>
      <c r="N8306" t="s">
        <v>247</v>
      </c>
      <c r="O8306" s="3" t="s">
        <v>55083</v>
      </c>
      <c r="P8306" t="s">
        <v>247</v>
      </c>
      <c r="Q8306" t="s">
        <v>247</v>
      </c>
      <c r="R8306" t="s">
        <v>55083</v>
      </c>
      <c r="S8306" s="4" t="str">
        <f t="shared" si="129"/>
        <v>2003</v>
      </c>
    </row>
    <row r="8307" spans="1:19" hidden="1" x14ac:dyDescent="0.35">
      <c r="A8307" t="s">
        <v>55079</v>
      </c>
      <c r="B8307" t="s">
        <v>55080</v>
      </c>
      <c r="C8307" t="s">
        <v>55084</v>
      </c>
      <c r="D8307" t="s">
        <v>55085</v>
      </c>
      <c r="E8307" t="s">
        <v>55086</v>
      </c>
      <c r="F8307" t="s">
        <v>55087</v>
      </c>
      <c r="I8307" t="s">
        <v>55088</v>
      </c>
      <c r="J8307" t="s">
        <v>55089</v>
      </c>
      <c r="M8307" t="s">
        <v>112315</v>
      </c>
      <c r="N8307" t="s">
        <v>159</v>
      </c>
      <c r="O8307" s="3" t="s">
        <v>55090</v>
      </c>
      <c r="P8307" t="s">
        <v>159</v>
      </c>
      <c r="Q8307" t="s">
        <v>159</v>
      </c>
      <c r="R8307" t="s">
        <v>55090</v>
      </c>
      <c r="S8307" s="4" t="str">
        <f t="shared" si="129"/>
        <v>2003</v>
      </c>
    </row>
    <row r="8308" spans="1:19" hidden="1" x14ac:dyDescent="0.35">
      <c r="A8308" t="s">
        <v>55086</v>
      </c>
      <c r="B8308" t="s">
        <v>55087</v>
      </c>
      <c r="C8308" s="1" t="s">
        <v>55091</v>
      </c>
      <c r="D8308" s="1" t="s">
        <v>55092</v>
      </c>
      <c r="E8308" t="s">
        <v>55093</v>
      </c>
      <c r="F8308" t="s">
        <v>55094</v>
      </c>
      <c r="I8308" t="s">
        <v>34805</v>
      </c>
      <c r="J8308" t="s">
        <v>13052</v>
      </c>
      <c r="M8308" t="s">
        <v>112297</v>
      </c>
      <c r="N8308" t="s">
        <v>124</v>
      </c>
      <c r="O8308" s="3" t="s">
        <v>55095</v>
      </c>
      <c r="P8308" t="s">
        <v>124</v>
      </c>
      <c r="Q8308" t="s">
        <v>124</v>
      </c>
      <c r="R8308" t="s">
        <v>55095</v>
      </c>
      <c r="S8308" s="4" t="str">
        <f t="shared" si="129"/>
        <v>2003</v>
      </c>
    </row>
    <row r="8309" spans="1:19" hidden="1" x14ac:dyDescent="0.35">
      <c r="A8309" t="s">
        <v>55093</v>
      </c>
      <c r="B8309" t="s">
        <v>55094</v>
      </c>
      <c r="C8309" t="s">
        <v>55096</v>
      </c>
      <c r="D8309" t="s">
        <v>55097</v>
      </c>
      <c r="E8309" t="s">
        <v>55098</v>
      </c>
      <c r="F8309" t="s">
        <v>55099</v>
      </c>
      <c r="I8309" t="s">
        <v>55100</v>
      </c>
      <c r="J8309" t="s">
        <v>55101</v>
      </c>
      <c r="M8309" t="s">
        <v>112315</v>
      </c>
      <c r="N8309" t="s">
        <v>159</v>
      </c>
      <c r="O8309" s="3" t="s">
        <v>55102</v>
      </c>
      <c r="P8309" t="s">
        <v>159</v>
      </c>
      <c r="Q8309" t="s">
        <v>159</v>
      </c>
      <c r="R8309" t="s">
        <v>55102</v>
      </c>
      <c r="S8309" s="4" t="str">
        <f t="shared" si="129"/>
        <v>2003</v>
      </c>
    </row>
    <row r="8310" spans="1:19" hidden="1" x14ac:dyDescent="0.35">
      <c r="A8310" t="s">
        <v>55098</v>
      </c>
      <c r="B8310" t="s">
        <v>55099</v>
      </c>
      <c r="C8310" t="s">
        <v>55103</v>
      </c>
      <c r="D8310" t="s">
        <v>55104</v>
      </c>
      <c r="E8310" t="s">
        <v>55105</v>
      </c>
      <c r="F8310" t="s">
        <v>55106</v>
      </c>
      <c r="I8310" t="s">
        <v>55107</v>
      </c>
      <c r="J8310" t="s">
        <v>55108</v>
      </c>
      <c r="M8310" t="s">
        <v>112297</v>
      </c>
      <c r="N8310" t="s">
        <v>124</v>
      </c>
      <c r="O8310" s="3" t="s">
        <v>55109</v>
      </c>
      <c r="P8310" t="s">
        <v>124</v>
      </c>
      <c r="Q8310" t="s">
        <v>124</v>
      </c>
      <c r="R8310" t="s">
        <v>55109</v>
      </c>
      <c r="S8310" s="4" t="str">
        <f t="shared" si="129"/>
        <v>2003</v>
      </c>
    </row>
    <row r="8311" spans="1:19" hidden="1" x14ac:dyDescent="0.35">
      <c r="A8311" t="s">
        <v>55105</v>
      </c>
      <c r="B8311" t="s">
        <v>55106</v>
      </c>
      <c r="C8311" t="s">
        <v>55110</v>
      </c>
      <c r="D8311" t="s">
        <v>55111</v>
      </c>
      <c r="E8311" t="s">
        <v>55112</v>
      </c>
      <c r="F8311" t="s">
        <v>55113</v>
      </c>
      <c r="I8311" t="s">
        <v>55114</v>
      </c>
      <c r="J8311" t="s">
        <v>55115</v>
      </c>
      <c r="M8311" t="s">
        <v>112299</v>
      </c>
      <c r="N8311" t="s">
        <v>247</v>
      </c>
      <c r="O8311" s="3" t="s">
        <v>55116</v>
      </c>
      <c r="P8311" t="s">
        <v>247</v>
      </c>
      <c r="Q8311" t="s">
        <v>247</v>
      </c>
      <c r="R8311" t="s">
        <v>55116</v>
      </c>
      <c r="S8311" s="4" t="str">
        <f t="shared" si="129"/>
        <v>2003</v>
      </c>
    </row>
    <row r="8312" spans="1:19" hidden="1" x14ac:dyDescent="0.35">
      <c r="A8312" t="s">
        <v>55112</v>
      </c>
      <c r="B8312" t="s">
        <v>55113</v>
      </c>
      <c r="C8312" t="s">
        <v>55117</v>
      </c>
      <c r="D8312" t="s">
        <v>55118</v>
      </c>
      <c r="E8312" t="s">
        <v>55119</v>
      </c>
      <c r="F8312" t="s">
        <v>55120</v>
      </c>
      <c r="I8312" t="s">
        <v>55121</v>
      </c>
      <c r="J8312" t="s">
        <v>55122</v>
      </c>
      <c r="M8312" t="s">
        <v>112297</v>
      </c>
      <c r="N8312" t="s">
        <v>124</v>
      </c>
      <c r="O8312" s="3" t="s">
        <v>55123</v>
      </c>
      <c r="P8312" t="s">
        <v>124</v>
      </c>
      <c r="Q8312" t="s">
        <v>124</v>
      </c>
      <c r="R8312" t="s">
        <v>55123</v>
      </c>
      <c r="S8312" s="4" t="str">
        <f t="shared" si="129"/>
        <v>2003</v>
      </c>
    </row>
    <row r="8313" spans="1:19" hidden="1" x14ac:dyDescent="0.35">
      <c r="A8313" t="s">
        <v>55119</v>
      </c>
      <c r="B8313" t="s">
        <v>55120</v>
      </c>
      <c r="C8313" t="s">
        <v>55124</v>
      </c>
      <c r="D8313" t="s">
        <v>55125</v>
      </c>
      <c r="E8313" t="s">
        <v>55126</v>
      </c>
      <c r="F8313" t="s">
        <v>55127</v>
      </c>
      <c r="I8313" t="s">
        <v>55128</v>
      </c>
      <c r="J8313" t="s">
        <v>55129</v>
      </c>
      <c r="M8313" t="s">
        <v>112297</v>
      </c>
      <c r="N8313" t="s">
        <v>124</v>
      </c>
      <c r="O8313" s="3" t="s">
        <v>55130</v>
      </c>
      <c r="P8313" t="s">
        <v>124</v>
      </c>
      <c r="Q8313" t="s">
        <v>124</v>
      </c>
      <c r="R8313" t="s">
        <v>55130</v>
      </c>
      <c r="S8313" s="4" t="str">
        <f t="shared" si="129"/>
        <v>2003</v>
      </c>
    </row>
    <row r="8314" spans="1:19" hidden="1" x14ac:dyDescent="0.35">
      <c r="A8314" t="s">
        <v>55126</v>
      </c>
      <c r="B8314" t="s">
        <v>55127</v>
      </c>
      <c r="C8314" t="s">
        <v>55131</v>
      </c>
      <c r="D8314" t="s">
        <v>55132</v>
      </c>
      <c r="E8314" t="s">
        <v>55133</v>
      </c>
      <c r="F8314" t="s">
        <v>55134</v>
      </c>
      <c r="I8314" t="s">
        <v>55135</v>
      </c>
      <c r="J8314" t="s">
        <v>55136</v>
      </c>
      <c r="M8314" t="s">
        <v>112315</v>
      </c>
      <c r="N8314" t="s">
        <v>159</v>
      </c>
      <c r="O8314" s="3" t="s">
        <v>55137</v>
      </c>
      <c r="P8314" t="s">
        <v>159</v>
      </c>
      <c r="Q8314" t="s">
        <v>159</v>
      </c>
      <c r="R8314" t="s">
        <v>55137</v>
      </c>
      <c r="S8314" s="4" t="str">
        <f t="shared" si="129"/>
        <v>2003</v>
      </c>
    </row>
    <row r="8315" spans="1:19" hidden="1" x14ac:dyDescent="0.35">
      <c r="A8315" t="s">
        <v>55133</v>
      </c>
      <c r="B8315" t="s">
        <v>55134</v>
      </c>
      <c r="C8315" t="s">
        <v>55138</v>
      </c>
      <c r="D8315" t="s">
        <v>55139</v>
      </c>
      <c r="E8315" t="s">
        <v>55140</v>
      </c>
      <c r="F8315" t="s">
        <v>55141</v>
      </c>
      <c r="I8315" t="s">
        <v>55142</v>
      </c>
      <c r="J8315" t="s">
        <v>55143</v>
      </c>
      <c r="M8315" t="s">
        <v>112298</v>
      </c>
      <c r="N8315" t="s">
        <v>28</v>
      </c>
      <c r="O8315" s="3" t="s">
        <v>55144</v>
      </c>
      <c r="P8315" t="s">
        <v>16314</v>
      </c>
      <c r="Q8315" t="s">
        <v>16314</v>
      </c>
      <c r="R8315" t="s">
        <v>55144</v>
      </c>
      <c r="S8315" s="4" t="str">
        <f t="shared" si="129"/>
        <v>2003</v>
      </c>
    </row>
    <row r="8316" spans="1:19" hidden="1" x14ac:dyDescent="0.35">
      <c r="A8316" t="s">
        <v>55140</v>
      </c>
      <c r="B8316" t="s">
        <v>55141</v>
      </c>
      <c r="C8316" t="s">
        <v>55145</v>
      </c>
      <c r="D8316" t="s">
        <v>55146</v>
      </c>
      <c r="E8316" t="s">
        <v>55147</v>
      </c>
      <c r="F8316" t="s">
        <v>55148</v>
      </c>
      <c r="I8316" t="s">
        <v>55149</v>
      </c>
      <c r="J8316" t="s">
        <v>55150</v>
      </c>
      <c r="M8316" t="s">
        <v>112298</v>
      </c>
      <c r="N8316" t="s">
        <v>28</v>
      </c>
      <c r="O8316" s="3" t="s">
        <v>55151</v>
      </c>
      <c r="P8316" t="s">
        <v>16314</v>
      </c>
      <c r="Q8316" t="s">
        <v>16314</v>
      </c>
      <c r="R8316" t="s">
        <v>55151</v>
      </c>
      <c r="S8316" s="4" t="str">
        <f t="shared" si="129"/>
        <v>2003</v>
      </c>
    </row>
    <row r="8317" spans="1:19" hidden="1" x14ac:dyDescent="0.35">
      <c r="A8317" t="s">
        <v>55147</v>
      </c>
      <c r="B8317" t="s">
        <v>55148</v>
      </c>
      <c r="C8317" t="s">
        <v>55152</v>
      </c>
      <c r="D8317" t="s">
        <v>55153</v>
      </c>
      <c r="E8317" t="s">
        <v>55154</v>
      </c>
      <c r="F8317" t="s">
        <v>55155</v>
      </c>
      <c r="I8317" t="s">
        <v>55156</v>
      </c>
      <c r="J8317" t="s">
        <v>55157</v>
      </c>
      <c r="M8317" t="s">
        <v>112297</v>
      </c>
      <c r="N8317" t="s">
        <v>16314</v>
      </c>
      <c r="O8317" s="3" t="s">
        <v>55158</v>
      </c>
      <c r="P8317" t="s">
        <v>16314</v>
      </c>
      <c r="Q8317" t="s">
        <v>16314</v>
      </c>
      <c r="R8317" t="s">
        <v>55158</v>
      </c>
      <c r="S8317" s="4" t="str">
        <f t="shared" si="129"/>
        <v>2003</v>
      </c>
    </row>
    <row r="8318" spans="1:19" hidden="1" x14ac:dyDescent="0.35">
      <c r="A8318" t="s">
        <v>55154</v>
      </c>
      <c r="B8318" t="s">
        <v>55155</v>
      </c>
      <c r="C8318" t="s">
        <v>55159</v>
      </c>
      <c r="D8318" t="s">
        <v>55160</v>
      </c>
      <c r="E8318" t="s">
        <v>55161</v>
      </c>
      <c r="F8318" t="s">
        <v>55162</v>
      </c>
      <c r="I8318" t="s">
        <v>55163</v>
      </c>
      <c r="J8318" t="s">
        <v>55164</v>
      </c>
      <c r="M8318" t="s">
        <v>112297</v>
      </c>
      <c r="N8318" t="s">
        <v>124</v>
      </c>
      <c r="O8318" s="3" t="s">
        <v>55165</v>
      </c>
      <c r="P8318" t="s">
        <v>124</v>
      </c>
      <c r="Q8318" t="s">
        <v>124</v>
      </c>
      <c r="R8318" t="s">
        <v>55165</v>
      </c>
      <c r="S8318" s="4" t="str">
        <f t="shared" si="129"/>
        <v>2003</v>
      </c>
    </row>
    <row r="8319" spans="1:19" hidden="1" x14ac:dyDescent="0.35">
      <c r="A8319" t="s">
        <v>55161</v>
      </c>
      <c r="B8319" t="s">
        <v>55162</v>
      </c>
      <c r="C8319" t="s">
        <v>55166</v>
      </c>
      <c r="D8319" t="s">
        <v>55167</v>
      </c>
      <c r="E8319" t="s">
        <v>55168</v>
      </c>
      <c r="F8319" t="s">
        <v>55169</v>
      </c>
      <c r="I8319" t="s">
        <v>55170</v>
      </c>
      <c r="J8319" t="s">
        <v>55171</v>
      </c>
      <c r="M8319" t="s">
        <v>112307</v>
      </c>
      <c r="N8319" t="s">
        <v>49299</v>
      </c>
      <c r="O8319" s="3" t="s">
        <v>55172</v>
      </c>
      <c r="P8319" t="s">
        <v>49299</v>
      </c>
      <c r="Q8319" t="s">
        <v>49299</v>
      </c>
      <c r="R8319" t="s">
        <v>55172</v>
      </c>
      <c r="S8319" s="4" t="str">
        <f t="shared" si="129"/>
        <v>2003</v>
      </c>
    </row>
    <row r="8320" spans="1:19" hidden="1" x14ac:dyDescent="0.35">
      <c r="A8320" t="s">
        <v>55168</v>
      </c>
      <c r="B8320" t="s">
        <v>55169</v>
      </c>
      <c r="C8320" t="s">
        <v>55173</v>
      </c>
      <c r="D8320" t="s">
        <v>55174</v>
      </c>
      <c r="E8320" t="s">
        <v>55175</v>
      </c>
      <c r="F8320" t="s">
        <v>55176</v>
      </c>
      <c r="I8320" t="s">
        <v>55177</v>
      </c>
      <c r="J8320" t="s">
        <v>55178</v>
      </c>
      <c r="M8320" t="s">
        <v>112297</v>
      </c>
      <c r="N8320" t="s">
        <v>124</v>
      </c>
      <c r="O8320" s="3" t="s">
        <v>55179</v>
      </c>
      <c r="P8320" t="s">
        <v>124</v>
      </c>
      <c r="Q8320" t="s">
        <v>124</v>
      </c>
      <c r="R8320" t="s">
        <v>55179</v>
      </c>
      <c r="S8320" s="4" t="str">
        <f t="shared" si="129"/>
        <v>2003</v>
      </c>
    </row>
    <row r="8321" spans="1:19" hidden="1" x14ac:dyDescent="0.35">
      <c r="A8321" t="s">
        <v>55175</v>
      </c>
      <c r="B8321" t="s">
        <v>55176</v>
      </c>
      <c r="C8321" t="s">
        <v>55180</v>
      </c>
      <c r="D8321" t="s">
        <v>55181</v>
      </c>
      <c r="E8321" t="s">
        <v>55182</v>
      </c>
      <c r="F8321" t="s">
        <v>55183</v>
      </c>
      <c r="I8321" t="s">
        <v>55184</v>
      </c>
      <c r="J8321" t="s">
        <v>55185</v>
      </c>
      <c r="M8321" t="s">
        <v>112297</v>
      </c>
      <c r="N8321" t="s">
        <v>124</v>
      </c>
      <c r="O8321" s="3" t="s">
        <v>55186</v>
      </c>
      <c r="P8321" t="s">
        <v>124</v>
      </c>
      <c r="Q8321" t="s">
        <v>124</v>
      </c>
      <c r="R8321" t="s">
        <v>55186</v>
      </c>
      <c r="S8321" s="4" t="str">
        <f t="shared" si="129"/>
        <v>2003</v>
      </c>
    </row>
    <row r="8322" spans="1:19" hidden="1" x14ac:dyDescent="0.35">
      <c r="A8322" t="s">
        <v>55182</v>
      </c>
      <c r="B8322" t="s">
        <v>55183</v>
      </c>
      <c r="C8322" t="s">
        <v>55187</v>
      </c>
      <c r="D8322" t="s">
        <v>55188</v>
      </c>
      <c r="E8322" t="s">
        <v>55189</v>
      </c>
      <c r="F8322" t="s">
        <v>55190</v>
      </c>
      <c r="I8322" t="s">
        <v>27075</v>
      </c>
      <c r="J8322" t="s">
        <v>372</v>
      </c>
      <c r="M8322" t="s">
        <v>112297</v>
      </c>
      <c r="N8322" t="s">
        <v>124</v>
      </c>
      <c r="O8322" s="3" t="s">
        <v>55191</v>
      </c>
      <c r="P8322" t="s">
        <v>124</v>
      </c>
      <c r="Q8322" t="s">
        <v>124</v>
      </c>
      <c r="R8322" t="s">
        <v>55191</v>
      </c>
      <c r="S8322" s="4" t="str">
        <f t="shared" si="129"/>
        <v>2003</v>
      </c>
    </row>
    <row r="8323" spans="1:19" hidden="1" x14ac:dyDescent="0.35">
      <c r="A8323" t="s">
        <v>55189</v>
      </c>
      <c r="B8323" t="s">
        <v>55190</v>
      </c>
      <c r="C8323" t="s">
        <v>55192</v>
      </c>
      <c r="D8323" t="s">
        <v>55193</v>
      </c>
      <c r="E8323" t="s">
        <v>55194</v>
      </c>
      <c r="F8323" t="s">
        <v>55195</v>
      </c>
      <c r="I8323" t="s">
        <v>55196</v>
      </c>
      <c r="J8323" t="s">
        <v>55197</v>
      </c>
      <c r="M8323" t="s">
        <v>112297</v>
      </c>
      <c r="N8323" t="s">
        <v>124</v>
      </c>
      <c r="O8323" s="3" t="s">
        <v>55198</v>
      </c>
      <c r="P8323" t="s">
        <v>124</v>
      </c>
      <c r="Q8323" t="s">
        <v>124</v>
      </c>
      <c r="R8323" t="s">
        <v>55198</v>
      </c>
      <c r="S8323" s="4" t="str">
        <f t="shared" ref="S8323:S8386" si="130">LEFT(RIGHT(R8323,19),4)</f>
        <v>2003</v>
      </c>
    </row>
    <row r="8324" spans="1:19" hidden="1" x14ac:dyDescent="0.35">
      <c r="A8324" t="s">
        <v>55194</v>
      </c>
      <c r="B8324" t="s">
        <v>55195</v>
      </c>
      <c r="C8324" t="s">
        <v>55199</v>
      </c>
      <c r="D8324" t="s">
        <v>55200</v>
      </c>
      <c r="E8324" t="s">
        <v>55201</v>
      </c>
      <c r="F8324" t="s">
        <v>55202</v>
      </c>
      <c r="I8324" t="s">
        <v>55203</v>
      </c>
      <c r="J8324" t="s">
        <v>55204</v>
      </c>
      <c r="M8324" t="s">
        <v>112298</v>
      </c>
      <c r="N8324" t="s">
        <v>28</v>
      </c>
      <c r="O8324" s="3" t="s">
        <v>55205</v>
      </c>
      <c r="P8324" t="s">
        <v>16314</v>
      </c>
      <c r="Q8324" t="s">
        <v>16314</v>
      </c>
      <c r="R8324" t="s">
        <v>55205</v>
      </c>
      <c r="S8324" s="4" t="str">
        <f t="shared" si="130"/>
        <v>2003</v>
      </c>
    </row>
    <row r="8325" spans="1:19" hidden="1" x14ac:dyDescent="0.35">
      <c r="A8325" t="s">
        <v>55201</v>
      </c>
      <c r="B8325" t="s">
        <v>55202</v>
      </c>
      <c r="C8325" t="s">
        <v>55206</v>
      </c>
      <c r="D8325" t="s">
        <v>55207</v>
      </c>
      <c r="E8325" t="s">
        <v>55208</v>
      </c>
      <c r="F8325" t="s">
        <v>55209</v>
      </c>
      <c r="I8325" t="s">
        <v>55210</v>
      </c>
      <c r="J8325" t="s">
        <v>55211</v>
      </c>
      <c r="M8325" t="s">
        <v>112297</v>
      </c>
      <c r="N8325" t="s">
        <v>124</v>
      </c>
      <c r="O8325" s="3" t="s">
        <v>55212</v>
      </c>
      <c r="P8325" t="s">
        <v>124</v>
      </c>
      <c r="Q8325" t="s">
        <v>124</v>
      </c>
      <c r="R8325" t="s">
        <v>55212</v>
      </c>
      <c r="S8325" s="4" t="str">
        <f t="shared" si="130"/>
        <v>2003</v>
      </c>
    </row>
    <row r="8326" spans="1:19" hidden="1" x14ac:dyDescent="0.35">
      <c r="A8326" t="s">
        <v>55208</v>
      </c>
      <c r="B8326" t="s">
        <v>55209</v>
      </c>
      <c r="C8326" t="s">
        <v>55213</v>
      </c>
      <c r="D8326" t="s">
        <v>55214</v>
      </c>
      <c r="E8326" t="s">
        <v>55215</v>
      </c>
      <c r="F8326" t="s">
        <v>55216</v>
      </c>
      <c r="I8326" t="s">
        <v>55217</v>
      </c>
      <c r="J8326" t="s">
        <v>55218</v>
      </c>
      <c r="M8326" t="s">
        <v>112297</v>
      </c>
      <c r="N8326" t="s">
        <v>124</v>
      </c>
      <c r="O8326" s="3" t="s">
        <v>55219</v>
      </c>
      <c r="P8326" t="s">
        <v>124</v>
      </c>
      <c r="Q8326" t="s">
        <v>124</v>
      </c>
      <c r="R8326" t="s">
        <v>55219</v>
      </c>
      <c r="S8326" s="4" t="str">
        <f t="shared" si="130"/>
        <v>2003</v>
      </c>
    </row>
    <row r="8327" spans="1:19" hidden="1" x14ac:dyDescent="0.35">
      <c r="A8327" t="s">
        <v>55215</v>
      </c>
      <c r="B8327" t="s">
        <v>55216</v>
      </c>
      <c r="C8327" t="s">
        <v>55220</v>
      </c>
      <c r="D8327" t="s">
        <v>55221</v>
      </c>
      <c r="E8327" t="s">
        <v>55222</v>
      </c>
      <c r="F8327" t="s">
        <v>55223</v>
      </c>
      <c r="I8327" t="s">
        <v>55224</v>
      </c>
      <c r="J8327" t="s">
        <v>55225</v>
      </c>
      <c r="M8327" t="s">
        <v>112297</v>
      </c>
      <c r="N8327" t="s">
        <v>124</v>
      </c>
      <c r="O8327" s="3" t="s">
        <v>55226</v>
      </c>
      <c r="P8327" t="s">
        <v>124</v>
      </c>
      <c r="Q8327" t="s">
        <v>124</v>
      </c>
      <c r="R8327" t="s">
        <v>55226</v>
      </c>
      <c r="S8327" s="4" t="str">
        <f t="shared" si="130"/>
        <v>2003</v>
      </c>
    </row>
    <row r="8328" spans="1:19" hidden="1" x14ac:dyDescent="0.35">
      <c r="A8328" t="s">
        <v>55222</v>
      </c>
      <c r="B8328" t="s">
        <v>55223</v>
      </c>
      <c r="C8328" t="s">
        <v>55227</v>
      </c>
      <c r="D8328" t="s">
        <v>55228</v>
      </c>
      <c r="E8328" t="s">
        <v>55229</v>
      </c>
      <c r="F8328" t="s">
        <v>55230</v>
      </c>
      <c r="I8328" t="s">
        <v>55231</v>
      </c>
      <c r="J8328" t="s">
        <v>55232</v>
      </c>
      <c r="M8328" t="s">
        <v>112297</v>
      </c>
      <c r="N8328" t="s">
        <v>124</v>
      </c>
      <c r="O8328" s="3" t="s">
        <v>55233</v>
      </c>
      <c r="P8328" t="s">
        <v>124</v>
      </c>
      <c r="Q8328" t="s">
        <v>124</v>
      </c>
      <c r="R8328" t="s">
        <v>55233</v>
      </c>
      <c r="S8328" s="4" t="str">
        <f t="shared" si="130"/>
        <v>2003</v>
      </c>
    </row>
    <row r="8329" spans="1:19" hidden="1" x14ac:dyDescent="0.35">
      <c r="A8329" t="s">
        <v>55229</v>
      </c>
      <c r="B8329" t="s">
        <v>55230</v>
      </c>
      <c r="C8329" t="s">
        <v>55234</v>
      </c>
      <c r="D8329" t="s">
        <v>55235</v>
      </c>
      <c r="E8329" t="s">
        <v>55236</v>
      </c>
      <c r="F8329" t="s">
        <v>55237</v>
      </c>
      <c r="I8329" t="s">
        <v>55238</v>
      </c>
      <c r="J8329" t="s">
        <v>55239</v>
      </c>
      <c r="M8329" t="s">
        <v>112297</v>
      </c>
      <c r="N8329" t="s">
        <v>124</v>
      </c>
      <c r="O8329" s="3" t="s">
        <v>55240</v>
      </c>
      <c r="P8329" t="s">
        <v>124</v>
      </c>
      <c r="Q8329" t="s">
        <v>124</v>
      </c>
      <c r="R8329" t="s">
        <v>55240</v>
      </c>
      <c r="S8329" s="4" t="str">
        <f t="shared" si="130"/>
        <v>2003</v>
      </c>
    </row>
    <row r="8330" spans="1:19" hidden="1" x14ac:dyDescent="0.35">
      <c r="A8330" t="s">
        <v>55236</v>
      </c>
      <c r="B8330" t="s">
        <v>55237</v>
      </c>
      <c r="C8330" t="s">
        <v>55241</v>
      </c>
      <c r="D8330" t="s">
        <v>55242</v>
      </c>
      <c r="E8330" t="s">
        <v>55243</v>
      </c>
      <c r="F8330" t="s">
        <v>55244</v>
      </c>
      <c r="I8330" t="s">
        <v>55245</v>
      </c>
      <c r="J8330" t="s">
        <v>55246</v>
      </c>
      <c r="M8330" t="s">
        <v>112299</v>
      </c>
      <c r="N8330" t="s">
        <v>247</v>
      </c>
      <c r="O8330" s="3" t="s">
        <v>55247</v>
      </c>
      <c r="P8330" t="s">
        <v>247</v>
      </c>
      <c r="Q8330" t="s">
        <v>247</v>
      </c>
      <c r="R8330" t="s">
        <v>55247</v>
      </c>
      <c r="S8330" s="4" t="str">
        <f t="shared" si="130"/>
        <v>2003</v>
      </c>
    </row>
    <row r="8331" spans="1:19" hidden="1" x14ac:dyDescent="0.35">
      <c r="A8331" t="s">
        <v>55243</v>
      </c>
      <c r="B8331" t="s">
        <v>55244</v>
      </c>
      <c r="C8331" t="s">
        <v>55248</v>
      </c>
      <c r="D8331" t="s">
        <v>55249</v>
      </c>
      <c r="E8331" t="s">
        <v>55250</v>
      </c>
      <c r="F8331" t="s">
        <v>55251</v>
      </c>
      <c r="I8331" t="s">
        <v>55252</v>
      </c>
      <c r="J8331" t="s">
        <v>55253</v>
      </c>
      <c r="M8331" t="s">
        <v>112307</v>
      </c>
      <c r="N8331" t="s">
        <v>49299</v>
      </c>
      <c r="O8331" s="3" t="s">
        <v>55254</v>
      </c>
      <c r="P8331" t="s">
        <v>49299</v>
      </c>
      <c r="Q8331" t="s">
        <v>49299</v>
      </c>
      <c r="R8331" t="s">
        <v>55254</v>
      </c>
      <c r="S8331" s="4" t="str">
        <f t="shared" si="130"/>
        <v>2003</v>
      </c>
    </row>
    <row r="8332" spans="1:19" hidden="1" x14ac:dyDescent="0.35">
      <c r="A8332" t="s">
        <v>55250</v>
      </c>
      <c r="B8332" t="s">
        <v>55251</v>
      </c>
      <c r="C8332" t="s">
        <v>55255</v>
      </c>
      <c r="D8332" t="s">
        <v>55256</v>
      </c>
      <c r="E8332" t="s">
        <v>55257</v>
      </c>
      <c r="F8332" t="s">
        <v>55258</v>
      </c>
      <c r="I8332" t="s">
        <v>55259</v>
      </c>
      <c r="J8332" t="s">
        <v>55260</v>
      </c>
      <c r="M8332" t="s">
        <v>112297</v>
      </c>
      <c r="N8332" t="s">
        <v>124</v>
      </c>
      <c r="O8332" s="3" t="s">
        <v>55261</v>
      </c>
      <c r="P8332" t="s">
        <v>124</v>
      </c>
      <c r="Q8332" t="s">
        <v>124</v>
      </c>
      <c r="R8332" t="s">
        <v>55261</v>
      </c>
      <c r="S8332" s="4" t="str">
        <f t="shared" si="130"/>
        <v>2003</v>
      </c>
    </row>
    <row r="8333" spans="1:19" hidden="1" x14ac:dyDescent="0.35">
      <c r="A8333" t="s">
        <v>55257</v>
      </c>
      <c r="B8333" t="s">
        <v>55258</v>
      </c>
      <c r="C8333" t="s">
        <v>55262</v>
      </c>
      <c r="D8333" t="s">
        <v>55263</v>
      </c>
      <c r="E8333" t="s">
        <v>55264</v>
      </c>
      <c r="F8333" t="s">
        <v>55265</v>
      </c>
      <c r="I8333" t="s">
        <v>55266</v>
      </c>
      <c r="J8333" t="s">
        <v>55267</v>
      </c>
      <c r="M8333" t="s">
        <v>16314</v>
      </c>
      <c r="N8333" t="s">
        <v>16314</v>
      </c>
      <c r="O8333" s="3" t="s">
        <v>55268</v>
      </c>
      <c r="P8333" t="s">
        <v>16314</v>
      </c>
      <c r="Q8333" t="s">
        <v>16314</v>
      </c>
      <c r="R8333" t="s">
        <v>55268</v>
      </c>
      <c r="S8333" s="4" t="str">
        <f t="shared" si="130"/>
        <v>2003</v>
      </c>
    </row>
    <row r="8334" spans="1:19" hidden="1" x14ac:dyDescent="0.35">
      <c r="A8334" t="s">
        <v>55264</v>
      </c>
      <c r="B8334" t="s">
        <v>55265</v>
      </c>
      <c r="C8334" t="s">
        <v>55269</v>
      </c>
      <c r="D8334" t="s">
        <v>55270</v>
      </c>
      <c r="E8334" t="s">
        <v>55271</v>
      </c>
      <c r="F8334" t="s">
        <v>55272</v>
      </c>
      <c r="I8334" t="s">
        <v>55273</v>
      </c>
      <c r="J8334" t="s">
        <v>55274</v>
      </c>
      <c r="M8334" t="s">
        <v>16314</v>
      </c>
      <c r="N8334" t="s">
        <v>16314</v>
      </c>
      <c r="O8334" s="3" t="s">
        <v>55275</v>
      </c>
      <c r="P8334" t="s">
        <v>16314</v>
      </c>
      <c r="Q8334" t="s">
        <v>16314</v>
      </c>
      <c r="R8334" t="s">
        <v>55275</v>
      </c>
      <c r="S8334" s="4" t="str">
        <f t="shared" si="130"/>
        <v>2003</v>
      </c>
    </row>
    <row r="8335" spans="1:19" hidden="1" x14ac:dyDescent="0.35">
      <c r="A8335" t="s">
        <v>55271</v>
      </c>
      <c r="B8335" t="s">
        <v>55272</v>
      </c>
      <c r="C8335" t="s">
        <v>55276</v>
      </c>
      <c r="D8335" t="s">
        <v>55277</v>
      </c>
      <c r="E8335" t="s">
        <v>55278</v>
      </c>
      <c r="F8335" t="s">
        <v>55279</v>
      </c>
      <c r="I8335" t="s">
        <v>55280</v>
      </c>
      <c r="J8335" t="s">
        <v>55281</v>
      </c>
      <c r="M8335" t="s">
        <v>112297</v>
      </c>
      <c r="N8335" t="s">
        <v>124</v>
      </c>
      <c r="O8335" s="3" t="s">
        <v>55282</v>
      </c>
      <c r="P8335" t="s">
        <v>124</v>
      </c>
      <c r="Q8335" t="s">
        <v>124</v>
      </c>
      <c r="R8335" t="s">
        <v>55282</v>
      </c>
      <c r="S8335" s="4" t="str">
        <f t="shared" si="130"/>
        <v>2003</v>
      </c>
    </row>
    <row r="8336" spans="1:19" hidden="1" x14ac:dyDescent="0.35">
      <c r="A8336" t="s">
        <v>55278</v>
      </c>
      <c r="B8336" t="s">
        <v>55279</v>
      </c>
      <c r="C8336" t="s">
        <v>55283</v>
      </c>
      <c r="D8336" t="s">
        <v>55284</v>
      </c>
      <c r="E8336" t="s">
        <v>55285</v>
      </c>
      <c r="F8336" t="s">
        <v>55286</v>
      </c>
      <c r="I8336" t="s">
        <v>55287</v>
      </c>
      <c r="J8336" t="s">
        <v>55288</v>
      </c>
      <c r="M8336" t="s">
        <v>112307</v>
      </c>
      <c r="N8336" t="s">
        <v>49299</v>
      </c>
      <c r="O8336" s="3" t="s">
        <v>55289</v>
      </c>
      <c r="P8336" t="s">
        <v>49299</v>
      </c>
      <c r="Q8336" t="s">
        <v>49299</v>
      </c>
      <c r="R8336" t="s">
        <v>55289</v>
      </c>
      <c r="S8336" s="4" t="str">
        <f t="shared" si="130"/>
        <v>2003</v>
      </c>
    </row>
    <row r="8337" spans="1:19" hidden="1" x14ac:dyDescent="0.35">
      <c r="A8337" t="s">
        <v>55285</v>
      </c>
      <c r="B8337" t="s">
        <v>55286</v>
      </c>
      <c r="C8337" t="s">
        <v>55290</v>
      </c>
      <c r="D8337" t="s">
        <v>55291</v>
      </c>
      <c r="E8337" t="s">
        <v>55292</v>
      </c>
      <c r="F8337" t="s">
        <v>55293</v>
      </c>
      <c r="I8337" t="s">
        <v>55294</v>
      </c>
      <c r="J8337" t="s">
        <v>55295</v>
      </c>
      <c r="M8337" t="s">
        <v>112297</v>
      </c>
      <c r="N8337" t="s">
        <v>124</v>
      </c>
      <c r="O8337" s="3" t="s">
        <v>55296</v>
      </c>
      <c r="P8337" t="s">
        <v>124</v>
      </c>
      <c r="Q8337" t="s">
        <v>124</v>
      </c>
      <c r="R8337" t="s">
        <v>55296</v>
      </c>
      <c r="S8337" s="4" t="str">
        <f t="shared" si="130"/>
        <v>2003</v>
      </c>
    </row>
    <row r="8338" spans="1:19" hidden="1" x14ac:dyDescent="0.35">
      <c r="A8338" t="s">
        <v>55292</v>
      </c>
      <c r="B8338" t="s">
        <v>55293</v>
      </c>
      <c r="C8338" t="s">
        <v>55297</v>
      </c>
      <c r="D8338" t="s">
        <v>55298</v>
      </c>
      <c r="E8338" t="s">
        <v>55299</v>
      </c>
      <c r="F8338" t="s">
        <v>55300</v>
      </c>
      <c r="I8338" t="s">
        <v>55301</v>
      </c>
      <c r="J8338" t="s">
        <v>55302</v>
      </c>
      <c r="M8338" t="s">
        <v>112315</v>
      </c>
      <c r="N8338" t="s">
        <v>159</v>
      </c>
      <c r="O8338" s="3" t="s">
        <v>55303</v>
      </c>
      <c r="P8338" t="s">
        <v>159</v>
      </c>
      <c r="Q8338" t="s">
        <v>159</v>
      </c>
      <c r="R8338" t="s">
        <v>55303</v>
      </c>
      <c r="S8338" s="4" t="str">
        <f t="shared" si="130"/>
        <v>2003</v>
      </c>
    </row>
    <row r="8339" spans="1:19" hidden="1" x14ac:dyDescent="0.35">
      <c r="A8339" t="s">
        <v>55299</v>
      </c>
      <c r="B8339" t="s">
        <v>55300</v>
      </c>
      <c r="C8339" t="s">
        <v>55304</v>
      </c>
      <c r="D8339" t="s">
        <v>55305</v>
      </c>
      <c r="E8339" t="s">
        <v>55306</v>
      </c>
      <c r="F8339" t="s">
        <v>55307</v>
      </c>
      <c r="I8339" t="s">
        <v>55308</v>
      </c>
      <c r="J8339" t="s">
        <v>55309</v>
      </c>
      <c r="M8339" t="s">
        <v>61215</v>
      </c>
      <c r="N8339" t="s">
        <v>16314</v>
      </c>
      <c r="O8339" s="3" t="s">
        <v>55310</v>
      </c>
      <c r="P8339" t="s">
        <v>16314</v>
      </c>
      <c r="Q8339" t="s">
        <v>16314</v>
      </c>
      <c r="R8339" t="s">
        <v>55310</v>
      </c>
      <c r="S8339" s="4" t="str">
        <f t="shared" si="130"/>
        <v>2003</v>
      </c>
    </row>
    <row r="8340" spans="1:19" hidden="1" x14ac:dyDescent="0.35">
      <c r="A8340" t="s">
        <v>55306</v>
      </c>
      <c r="B8340" t="s">
        <v>55307</v>
      </c>
      <c r="C8340" t="s">
        <v>55311</v>
      </c>
      <c r="D8340" t="s">
        <v>55312</v>
      </c>
      <c r="E8340" t="s">
        <v>55313</v>
      </c>
      <c r="F8340" t="s">
        <v>55314</v>
      </c>
      <c r="I8340" t="s">
        <v>55315</v>
      </c>
      <c r="J8340" t="s">
        <v>55309</v>
      </c>
      <c r="M8340" t="s">
        <v>61215</v>
      </c>
      <c r="N8340" t="s">
        <v>16314</v>
      </c>
      <c r="O8340" s="3" t="s">
        <v>55316</v>
      </c>
      <c r="P8340" t="s">
        <v>16314</v>
      </c>
      <c r="Q8340" t="s">
        <v>16314</v>
      </c>
      <c r="R8340" t="s">
        <v>55316</v>
      </c>
      <c r="S8340" s="4" t="str">
        <f t="shared" si="130"/>
        <v>2003</v>
      </c>
    </row>
    <row r="8341" spans="1:19" hidden="1" x14ac:dyDescent="0.35">
      <c r="A8341" t="s">
        <v>55313</v>
      </c>
      <c r="B8341" t="s">
        <v>55314</v>
      </c>
      <c r="C8341" t="s">
        <v>55317</v>
      </c>
      <c r="D8341" t="s">
        <v>55318</v>
      </c>
      <c r="E8341" t="s">
        <v>55319</v>
      </c>
      <c r="F8341" t="s">
        <v>55320</v>
      </c>
      <c r="I8341" t="s">
        <v>55321</v>
      </c>
      <c r="J8341" t="s">
        <v>55322</v>
      </c>
      <c r="M8341" t="s">
        <v>61215</v>
      </c>
      <c r="N8341" t="s">
        <v>16314</v>
      </c>
      <c r="O8341" s="3" t="s">
        <v>55323</v>
      </c>
      <c r="P8341" t="s">
        <v>16314</v>
      </c>
      <c r="Q8341" t="s">
        <v>16314</v>
      </c>
      <c r="R8341" t="s">
        <v>55323</v>
      </c>
      <c r="S8341" s="4" t="str">
        <f t="shared" si="130"/>
        <v>2003</v>
      </c>
    </row>
    <row r="8342" spans="1:19" hidden="1" x14ac:dyDescent="0.35">
      <c r="A8342" t="s">
        <v>55319</v>
      </c>
      <c r="B8342" t="s">
        <v>55320</v>
      </c>
      <c r="C8342" t="s">
        <v>55324</v>
      </c>
      <c r="D8342" t="s">
        <v>55325</v>
      </c>
      <c r="E8342" t="s">
        <v>55326</v>
      </c>
      <c r="F8342" t="s">
        <v>55327</v>
      </c>
      <c r="I8342" t="s">
        <v>55328</v>
      </c>
      <c r="J8342" t="s">
        <v>55329</v>
      </c>
      <c r="M8342" t="s">
        <v>112315</v>
      </c>
      <c r="N8342" t="s">
        <v>159</v>
      </c>
      <c r="O8342" s="3" t="s">
        <v>55330</v>
      </c>
      <c r="P8342" t="s">
        <v>159</v>
      </c>
      <c r="Q8342" t="s">
        <v>159</v>
      </c>
      <c r="R8342" t="s">
        <v>55330</v>
      </c>
      <c r="S8342" s="4" t="str">
        <f t="shared" si="130"/>
        <v>2003</v>
      </c>
    </row>
    <row r="8343" spans="1:19" hidden="1" x14ac:dyDescent="0.35">
      <c r="A8343" t="s">
        <v>55326</v>
      </c>
      <c r="B8343" t="s">
        <v>55327</v>
      </c>
      <c r="C8343" t="s">
        <v>55331</v>
      </c>
      <c r="D8343" t="s">
        <v>55332</v>
      </c>
      <c r="E8343" t="s">
        <v>55333</v>
      </c>
      <c r="F8343" t="s">
        <v>55334</v>
      </c>
      <c r="I8343" t="s">
        <v>55335</v>
      </c>
      <c r="J8343" t="s">
        <v>55336</v>
      </c>
      <c r="M8343" t="s">
        <v>112297</v>
      </c>
      <c r="N8343" t="s">
        <v>16314</v>
      </c>
      <c r="O8343" s="3" t="s">
        <v>55337</v>
      </c>
      <c r="P8343" t="s">
        <v>16314</v>
      </c>
      <c r="Q8343" t="s">
        <v>16314</v>
      </c>
      <c r="R8343" t="s">
        <v>55337</v>
      </c>
      <c r="S8343" s="4" t="str">
        <f t="shared" si="130"/>
        <v>2003</v>
      </c>
    </row>
    <row r="8344" spans="1:19" hidden="1" x14ac:dyDescent="0.35">
      <c r="A8344" t="s">
        <v>55333</v>
      </c>
      <c r="B8344" t="s">
        <v>55334</v>
      </c>
      <c r="C8344" t="s">
        <v>55338</v>
      </c>
      <c r="D8344" t="s">
        <v>55339</v>
      </c>
      <c r="E8344" t="s">
        <v>55340</v>
      </c>
      <c r="F8344" t="s">
        <v>55341</v>
      </c>
      <c r="I8344" t="s">
        <v>55342</v>
      </c>
      <c r="J8344" t="s">
        <v>55343</v>
      </c>
      <c r="M8344" t="s">
        <v>112297</v>
      </c>
      <c r="N8344" t="s">
        <v>16314</v>
      </c>
      <c r="O8344" s="3" t="s">
        <v>55344</v>
      </c>
      <c r="P8344" t="s">
        <v>16314</v>
      </c>
      <c r="Q8344" t="s">
        <v>16314</v>
      </c>
      <c r="R8344" t="s">
        <v>55344</v>
      </c>
      <c r="S8344" s="4" t="str">
        <f t="shared" si="130"/>
        <v>2003</v>
      </c>
    </row>
    <row r="8345" spans="1:19" hidden="1" x14ac:dyDescent="0.35">
      <c r="A8345" t="s">
        <v>55340</v>
      </c>
      <c r="B8345" t="s">
        <v>55341</v>
      </c>
      <c r="C8345" t="s">
        <v>55345</v>
      </c>
      <c r="D8345" t="s">
        <v>55346</v>
      </c>
      <c r="E8345" t="s">
        <v>55347</v>
      </c>
      <c r="F8345" t="s">
        <v>55348</v>
      </c>
      <c r="I8345" t="s">
        <v>55349</v>
      </c>
      <c r="J8345" t="s">
        <v>55350</v>
      </c>
      <c r="M8345" t="s">
        <v>112307</v>
      </c>
      <c r="N8345" t="s">
        <v>49299</v>
      </c>
      <c r="O8345" s="3" t="s">
        <v>55351</v>
      </c>
      <c r="P8345" t="s">
        <v>49299</v>
      </c>
      <c r="Q8345" t="s">
        <v>49299</v>
      </c>
      <c r="R8345" t="s">
        <v>55351</v>
      </c>
      <c r="S8345" s="4" t="str">
        <f t="shared" si="130"/>
        <v>2003</v>
      </c>
    </row>
    <row r="8346" spans="1:19" hidden="1" x14ac:dyDescent="0.35">
      <c r="A8346" t="s">
        <v>55347</v>
      </c>
      <c r="B8346" t="s">
        <v>55348</v>
      </c>
      <c r="C8346" t="s">
        <v>55352</v>
      </c>
      <c r="D8346" t="s">
        <v>55353</v>
      </c>
      <c r="E8346" t="s">
        <v>55354</v>
      </c>
      <c r="F8346" t="s">
        <v>55355</v>
      </c>
      <c r="I8346" t="s">
        <v>55356</v>
      </c>
      <c r="J8346" t="s">
        <v>55357</v>
      </c>
      <c r="M8346" t="s">
        <v>112297</v>
      </c>
      <c r="N8346" t="s">
        <v>124</v>
      </c>
      <c r="O8346" s="3" t="s">
        <v>55358</v>
      </c>
      <c r="P8346" t="s">
        <v>124</v>
      </c>
      <c r="Q8346" t="s">
        <v>124</v>
      </c>
      <c r="R8346" t="s">
        <v>55358</v>
      </c>
      <c r="S8346" s="4" t="str">
        <f t="shared" si="130"/>
        <v>2003</v>
      </c>
    </row>
    <row r="8347" spans="1:19" hidden="1" x14ac:dyDescent="0.35">
      <c r="A8347" t="s">
        <v>55354</v>
      </c>
      <c r="B8347" t="s">
        <v>55355</v>
      </c>
      <c r="C8347" t="s">
        <v>55359</v>
      </c>
      <c r="D8347" t="s">
        <v>55360</v>
      </c>
      <c r="E8347" t="s">
        <v>55361</v>
      </c>
      <c r="F8347" t="s">
        <v>55362</v>
      </c>
      <c r="I8347" t="s">
        <v>23355</v>
      </c>
      <c r="J8347" t="s">
        <v>23356</v>
      </c>
      <c r="M8347" t="s">
        <v>112299</v>
      </c>
      <c r="N8347" t="s">
        <v>247</v>
      </c>
      <c r="O8347" s="3" t="s">
        <v>55363</v>
      </c>
      <c r="P8347" t="s">
        <v>247</v>
      </c>
      <c r="Q8347" t="s">
        <v>247</v>
      </c>
      <c r="R8347" t="s">
        <v>55363</v>
      </c>
      <c r="S8347" s="4" t="str">
        <f t="shared" si="130"/>
        <v>2003</v>
      </c>
    </row>
    <row r="8348" spans="1:19" hidden="1" x14ac:dyDescent="0.35">
      <c r="A8348" t="s">
        <v>55361</v>
      </c>
      <c r="B8348" t="s">
        <v>55362</v>
      </c>
      <c r="C8348" t="s">
        <v>55364</v>
      </c>
      <c r="D8348" t="s">
        <v>55365</v>
      </c>
      <c r="E8348" t="s">
        <v>55366</v>
      </c>
      <c r="F8348" t="s">
        <v>55367</v>
      </c>
      <c r="I8348" t="s">
        <v>55368</v>
      </c>
      <c r="J8348" t="s">
        <v>55369</v>
      </c>
      <c r="M8348" t="s">
        <v>112299</v>
      </c>
      <c r="N8348" t="s">
        <v>247</v>
      </c>
      <c r="O8348" s="3" t="s">
        <v>55370</v>
      </c>
      <c r="P8348" t="s">
        <v>247</v>
      </c>
      <c r="Q8348" t="s">
        <v>247</v>
      </c>
      <c r="R8348" t="s">
        <v>55370</v>
      </c>
      <c r="S8348" s="4" t="str">
        <f t="shared" si="130"/>
        <v>2003</v>
      </c>
    </row>
    <row r="8349" spans="1:19" hidden="1" x14ac:dyDescent="0.35">
      <c r="A8349" t="s">
        <v>55366</v>
      </c>
      <c r="B8349" t="s">
        <v>55367</v>
      </c>
      <c r="C8349" t="s">
        <v>55371</v>
      </c>
      <c r="D8349" t="s">
        <v>55372</v>
      </c>
      <c r="E8349" t="s">
        <v>55373</v>
      </c>
      <c r="F8349" t="s">
        <v>55374</v>
      </c>
      <c r="I8349" t="s">
        <v>55375</v>
      </c>
      <c r="J8349" t="s">
        <v>55376</v>
      </c>
      <c r="M8349" t="s">
        <v>112297</v>
      </c>
      <c r="N8349" t="s">
        <v>124</v>
      </c>
      <c r="O8349" s="3" t="s">
        <v>55377</v>
      </c>
      <c r="P8349" t="s">
        <v>124</v>
      </c>
      <c r="Q8349" t="s">
        <v>124</v>
      </c>
      <c r="R8349" t="s">
        <v>55377</v>
      </c>
      <c r="S8349" s="4" t="str">
        <f t="shared" si="130"/>
        <v>2003</v>
      </c>
    </row>
    <row r="8350" spans="1:19" hidden="1" x14ac:dyDescent="0.35">
      <c r="A8350" t="s">
        <v>55373</v>
      </c>
      <c r="B8350" t="s">
        <v>55374</v>
      </c>
      <c r="C8350" t="s">
        <v>55378</v>
      </c>
      <c r="D8350" t="s">
        <v>55379</v>
      </c>
      <c r="E8350" t="s">
        <v>55380</v>
      </c>
      <c r="F8350" t="s">
        <v>55381</v>
      </c>
      <c r="I8350" t="s">
        <v>55382</v>
      </c>
      <c r="J8350" t="s">
        <v>55383</v>
      </c>
      <c r="M8350" t="s">
        <v>112307</v>
      </c>
      <c r="N8350" t="s">
        <v>49299</v>
      </c>
      <c r="O8350" s="3" t="s">
        <v>55384</v>
      </c>
      <c r="P8350" t="s">
        <v>49299</v>
      </c>
      <c r="Q8350" t="s">
        <v>49299</v>
      </c>
      <c r="R8350" t="s">
        <v>55384</v>
      </c>
      <c r="S8350" s="4" t="str">
        <f t="shared" si="130"/>
        <v>2003</v>
      </c>
    </row>
    <row r="8351" spans="1:19" hidden="1" x14ac:dyDescent="0.35">
      <c r="A8351" t="s">
        <v>55380</v>
      </c>
      <c r="B8351" t="s">
        <v>55381</v>
      </c>
      <c r="C8351" t="s">
        <v>55385</v>
      </c>
      <c r="D8351" t="s">
        <v>55386</v>
      </c>
      <c r="E8351" t="s">
        <v>55387</v>
      </c>
      <c r="F8351" t="s">
        <v>55388</v>
      </c>
      <c r="I8351" t="s">
        <v>55389</v>
      </c>
      <c r="J8351" t="s">
        <v>10777</v>
      </c>
      <c r="M8351" t="s">
        <v>112297</v>
      </c>
      <c r="N8351" t="s">
        <v>124</v>
      </c>
      <c r="O8351" s="3" t="s">
        <v>55390</v>
      </c>
      <c r="P8351" t="s">
        <v>124</v>
      </c>
      <c r="Q8351" t="s">
        <v>124</v>
      </c>
      <c r="R8351" t="s">
        <v>55390</v>
      </c>
      <c r="S8351" s="4" t="str">
        <f t="shared" si="130"/>
        <v>2003</v>
      </c>
    </row>
    <row r="8352" spans="1:19" hidden="1" x14ac:dyDescent="0.35">
      <c r="A8352" t="s">
        <v>55387</v>
      </c>
      <c r="B8352" t="s">
        <v>55388</v>
      </c>
      <c r="C8352" t="s">
        <v>55391</v>
      </c>
      <c r="D8352" t="s">
        <v>55392</v>
      </c>
      <c r="E8352" t="s">
        <v>55393</v>
      </c>
      <c r="F8352" t="s">
        <v>55394</v>
      </c>
      <c r="I8352" t="s">
        <v>55395</v>
      </c>
      <c r="J8352" t="s">
        <v>55396</v>
      </c>
      <c r="M8352" t="s">
        <v>112299</v>
      </c>
      <c r="N8352" t="s">
        <v>247</v>
      </c>
      <c r="O8352" s="3" t="s">
        <v>55397</v>
      </c>
      <c r="P8352" t="s">
        <v>247</v>
      </c>
      <c r="Q8352" t="s">
        <v>247</v>
      </c>
      <c r="R8352" t="s">
        <v>55397</v>
      </c>
      <c r="S8352" s="4" t="str">
        <f t="shared" si="130"/>
        <v>2003</v>
      </c>
    </row>
    <row r="8353" spans="1:19" hidden="1" x14ac:dyDescent="0.35">
      <c r="A8353" t="s">
        <v>55393</v>
      </c>
      <c r="B8353" t="s">
        <v>55394</v>
      </c>
      <c r="C8353" t="s">
        <v>55398</v>
      </c>
      <c r="D8353" t="s">
        <v>55399</v>
      </c>
      <c r="E8353" t="s">
        <v>55400</v>
      </c>
      <c r="F8353" t="s">
        <v>55401</v>
      </c>
      <c r="I8353" t="s">
        <v>55402</v>
      </c>
      <c r="J8353" t="s">
        <v>55403</v>
      </c>
      <c r="M8353" t="s">
        <v>112307</v>
      </c>
      <c r="N8353" t="s">
        <v>49299</v>
      </c>
      <c r="O8353" s="3" t="s">
        <v>55404</v>
      </c>
      <c r="P8353" t="s">
        <v>49299</v>
      </c>
      <c r="Q8353" t="s">
        <v>49299</v>
      </c>
      <c r="R8353" t="s">
        <v>55404</v>
      </c>
      <c r="S8353" s="4" t="str">
        <f t="shared" si="130"/>
        <v>2003</v>
      </c>
    </row>
    <row r="8354" spans="1:19" hidden="1" x14ac:dyDescent="0.35">
      <c r="A8354" t="s">
        <v>55400</v>
      </c>
      <c r="B8354" t="s">
        <v>55401</v>
      </c>
      <c r="C8354" t="s">
        <v>55405</v>
      </c>
      <c r="D8354" t="s">
        <v>55406</v>
      </c>
      <c r="E8354" t="s">
        <v>55407</v>
      </c>
      <c r="F8354" t="s">
        <v>55408</v>
      </c>
      <c r="I8354" t="s">
        <v>55409</v>
      </c>
      <c r="J8354" t="s">
        <v>55410</v>
      </c>
      <c r="M8354" t="s">
        <v>112299</v>
      </c>
      <c r="N8354" t="s">
        <v>247</v>
      </c>
      <c r="O8354" s="3" t="s">
        <v>55411</v>
      </c>
      <c r="P8354" t="s">
        <v>247</v>
      </c>
      <c r="Q8354" t="s">
        <v>247</v>
      </c>
      <c r="R8354" t="s">
        <v>55411</v>
      </c>
      <c r="S8354" s="4" t="str">
        <f t="shared" si="130"/>
        <v>2003</v>
      </c>
    </row>
    <row r="8355" spans="1:19" hidden="1" x14ac:dyDescent="0.35">
      <c r="A8355" t="s">
        <v>55407</v>
      </c>
      <c r="B8355" t="s">
        <v>55408</v>
      </c>
      <c r="C8355" t="s">
        <v>55412</v>
      </c>
      <c r="D8355" t="s">
        <v>55413</v>
      </c>
      <c r="E8355" t="s">
        <v>55414</v>
      </c>
      <c r="F8355" t="s">
        <v>55415</v>
      </c>
      <c r="I8355" t="s">
        <v>55416</v>
      </c>
      <c r="J8355" t="s">
        <v>55417</v>
      </c>
      <c r="M8355" t="s">
        <v>112299</v>
      </c>
      <c r="N8355" t="s">
        <v>247</v>
      </c>
      <c r="O8355" s="3" t="s">
        <v>55418</v>
      </c>
      <c r="P8355" t="s">
        <v>247</v>
      </c>
      <c r="Q8355" t="s">
        <v>247</v>
      </c>
      <c r="R8355" t="s">
        <v>55418</v>
      </c>
      <c r="S8355" s="4" t="str">
        <f t="shared" si="130"/>
        <v>2003</v>
      </c>
    </row>
    <row r="8356" spans="1:19" hidden="1" x14ac:dyDescent="0.35">
      <c r="A8356" t="s">
        <v>55414</v>
      </c>
      <c r="B8356" t="s">
        <v>55415</v>
      </c>
      <c r="C8356" t="s">
        <v>55419</v>
      </c>
      <c r="D8356" t="s">
        <v>55420</v>
      </c>
      <c r="E8356" t="s">
        <v>55421</v>
      </c>
      <c r="F8356" t="s">
        <v>55422</v>
      </c>
      <c r="I8356" t="s">
        <v>55423</v>
      </c>
      <c r="J8356" t="s">
        <v>55424</v>
      </c>
      <c r="M8356" t="s">
        <v>112297</v>
      </c>
      <c r="N8356" t="s">
        <v>124</v>
      </c>
      <c r="O8356" s="3" t="s">
        <v>55425</v>
      </c>
      <c r="P8356" t="s">
        <v>124</v>
      </c>
      <c r="Q8356" t="s">
        <v>124</v>
      </c>
      <c r="R8356" t="s">
        <v>55425</v>
      </c>
      <c r="S8356" s="4" t="str">
        <f t="shared" si="130"/>
        <v>2003</v>
      </c>
    </row>
    <row r="8357" spans="1:19" hidden="1" x14ac:dyDescent="0.35">
      <c r="A8357" t="s">
        <v>55421</v>
      </c>
      <c r="B8357" t="s">
        <v>55422</v>
      </c>
      <c r="C8357" t="s">
        <v>55426</v>
      </c>
      <c r="D8357" t="s">
        <v>55427</v>
      </c>
      <c r="E8357" t="s">
        <v>55428</v>
      </c>
      <c r="F8357" t="s">
        <v>55429</v>
      </c>
      <c r="I8357" t="s">
        <v>55430</v>
      </c>
      <c r="J8357" t="s">
        <v>55431</v>
      </c>
      <c r="M8357" t="s">
        <v>112297</v>
      </c>
      <c r="N8357" t="s">
        <v>124</v>
      </c>
      <c r="O8357" s="3" t="s">
        <v>55432</v>
      </c>
      <c r="P8357" t="s">
        <v>124</v>
      </c>
      <c r="Q8357" t="s">
        <v>124</v>
      </c>
      <c r="R8357" t="s">
        <v>55432</v>
      </c>
      <c r="S8357" s="4" t="str">
        <f t="shared" si="130"/>
        <v>2003</v>
      </c>
    </row>
    <row r="8358" spans="1:19" hidden="1" x14ac:dyDescent="0.35">
      <c r="A8358" t="s">
        <v>55428</v>
      </c>
      <c r="B8358" t="s">
        <v>55429</v>
      </c>
      <c r="C8358" t="s">
        <v>55433</v>
      </c>
      <c r="D8358" t="s">
        <v>55434</v>
      </c>
      <c r="E8358" t="s">
        <v>55435</v>
      </c>
      <c r="F8358" t="s">
        <v>55436</v>
      </c>
      <c r="I8358" t="s">
        <v>55437</v>
      </c>
      <c r="J8358" t="s">
        <v>55438</v>
      </c>
      <c r="M8358" t="s">
        <v>112298</v>
      </c>
      <c r="N8358" t="s">
        <v>28</v>
      </c>
      <c r="O8358" s="3" t="s">
        <v>55439</v>
      </c>
      <c r="P8358" t="s">
        <v>16314</v>
      </c>
      <c r="Q8358" t="s">
        <v>16314</v>
      </c>
      <c r="R8358" t="s">
        <v>55439</v>
      </c>
      <c r="S8358" s="4" t="str">
        <f t="shared" si="130"/>
        <v>2003</v>
      </c>
    </row>
    <row r="8359" spans="1:19" hidden="1" x14ac:dyDescent="0.35">
      <c r="A8359" t="s">
        <v>55435</v>
      </c>
      <c r="B8359" t="s">
        <v>55436</v>
      </c>
      <c r="C8359" t="s">
        <v>55440</v>
      </c>
      <c r="D8359" t="s">
        <v>55441</v>
      </c>
      <c r="E8359" t="s">
        <v>55442</v>
      </c>
      <c r="F8359" t="s">
        <v>55443</v>
      </c>
      <c r="I8359" t="s">
        <v>55444</v>
      </c>
      <c r="J8359" t="s">
        <v>55445</v>
      </c>
      <c r="M8359" t="s">
        <v>112297</v>
      </c>
      <c r="N8359" t="s">
        <v>124</v>
      </c>
      <c r="O8359" s="3" t="s">
        <v>55446</v>
      </c>
      <c r="P8359" t="s">
        <v>124</v>
      </c>
      <c r="Q8359" t="s">
        <v>124</v>
      </c>
      <c r="R8359" t="s">
        <v>55446</v>
      </c>
      <c r="S8359" s="4" t="str">
        <f t="shared" si="130"/>
        <v>2003</v>
      </c>
    </row>
    <row r="8360" spans="1:19" hidden="1" x14ac:dyDescent="0.35">
      <c r="A8360" t="s">
        <v>55442</v>
      </c>
      <c r="B8360" t="s">
        <v>55443</v>
      </c>
      <c r="C8360" t="s">
        <v>55447</v>
      </c>
      <c r="D8360" t="s">
        <v>55448</v>
      </c>
      <c r="E8360" t="s">
        <v>55449</v>
      </c>
      <c r="F8360" t="s">
        <v>55450</v>
      </c>
      <c r="I8360" t="s">
        <v>55451</v>
      </c>
      <c r="J8360" t="s">
        <v>55452</v>
      </c>
      <c r="M8360" t="s">
        <v>112297</v>
      </c>
      <c r="N8360" t="s">
        <v>124</v>
      </c>
      <c r="O8360" s="3" t="s">
        <v>55453</v>
      </c>
      <c r="P8360" t="s">
        <v>124</v>
      </c>
      <c r="Q8360" t="s">
        <v>124</v>
      </c>
      <c r="R8360" t="s">
        <v>55453</v>
      </c>
      <c r="S8360" s="4" t="str">
        <f t="shared" si="130"/>
        <v>2003</v>
      </c>
    </row>
    <row r="8361" spans="1:19" hidden="1" x14ac:dyDescent="0.35">
      <c r="A8361" t="s">
        <v>55449</v>
      </c>
      <c r="B8361" t="s">
        <v>55450</v>
      </c>
      <c r="C8361" t="s">
        <v>55454</v>
      </c>
      <c r="D8361" t="s">
        <v>55455</v>
      </c>
      <c r="E8361" t="s">
        <v>55456</v>
      </c>
      <c r="F8361" t="s">
        <v>55457</v>
      </c>
      <c r="I8361" t="s">
        <v>55458</v>
      </c>
      <c r="J8361" t="s">
        <v>55459</v>
      </c>
      <c r="M8361" t="s">
        <v>112297</v>
      </c>
      <c r="N8361" t="s">
        <v>124</v>
      </c>
      <c r="O8361" s="3" t="s">
        <v>55460</v>
      </c>
      <c r="P8361" t="s">
        <v>124</v>
      </c>
      <c r="Q8361" t="s">
        <v>124</v>
      </c>
      <c r="R8361" t="s">
        <v>55460</v>
      </c>
      <c r="S8361" s="4" t="str">
        <f t="shared" si="130"/>
        <v>2003</v>
      </c>
    </row>
    <row r="8362" spans="1:19" hidden="1" x14ac:dyDescent="0.35">
      <c r="A8362" t="s">
        <v>55456</v>
      </c>
      <c r="B8362" t="s">
        <v>55457</v>
      </c>
      <c r="C8362" t="s">
        <v>55461</v>
      </c>
      <c r="D8362" t="s">
        <v>55462</v>
      </c>
      <c r="E8362" t="s">
        <v>55463</v>
      </c>
      <c r="F8362" t="s">
        <v>55464</v>
      </c>
      <c r="I8362" t="s">
        <v>55465</v>
      </c>
      <c r="J8362" t="s">
        <v>55466</v>
      </c>
      <c r="M8362" t="s">
        <v>112297</v>
      </c>
      <c r="N8362" t="s">
        <v>124</v>
      </c>
      <c r="O8362" s="3" t="s">
        <v>55467</v>
      </c>
      <c r="P8362" t="s">
        <v>124</v>
      </c>
      <c r="Q8362" t="s">
        <v>124</v>
      </c>
      <c r="R8362" t="s">
        <v>55467</v>
      </c>
      <c r="S8362" s="4" t="str">
        <f t="shared" si="130"/>
        <v>2003</v>
      </c>
    </row>
    <row r="8363" spans="1:19" hidden="1" x14ac:dyDescent="0.35">
      <c r="A8363" t="s">
        <v>55463</v>
      </c>
      <c r="B8363" t="s">
        <v>55464</v>
      </c>
      <c r="C8363" t="s">
        <v>55468</v>
      </c>
      <c r="D8363" t="s">
        <v>55469</v>
      </c>
      <c r="E8363" t="s">
        <v>55470</v>
      </c>
      <c r="F8363" t="s">
        <v>55471</v>
      </c>
      <c r="I8363" t="s">
        <v>55472</v>
      </c>
      <c r="J8363" t="s">
        <v>55473</v>
      </c>
      <c r="M8363" t="s">
        <v>112297</v>
      </c>
      <c r="N8363" t="s">
        <v>124</v>
      </c>
      <c r="O8363" s="3" t="s">
        <v>55474</v>
      </c>
      <c r="P8363" t="s">
        <v>124</v>
      </c>
      <c r="Q8363" t="s">
        <v>124</v>
      </c>
      <c r="R8363" t="s">
        <v>55474</v>
      </c>
      <c r="S8363" s="4" t="str">
        <f t="shared" si="130"/>
        <v>2003</v>
      </c>
    </row>
    <row r="8364" spans="1:19" hidden="1" x14ac:dyDescent="0.35">
      <c r="A8364" t="s">
        <v>55470</v>
      </c>
      <c r="B8364" t="s">
        <v>55471</v>
      </c>
      <c r="C8364" t="s">
        <v>55475</v>
      </c>
      <c r="D8364" t="s">
        <v>55476</v>
      </c>
      <c r="E8364" t="s">
        <v>55477</v>
      </c>
      <c r="F8364" t="s">
        <v>55478</v>
      </c>
      <c r="I8364" t="s">
        <v>55479</v>
      </c>
      <c r="J8364" t="s">
        <v>55480</v>
      </c>
      <c r="M8364" t="s">
        <v>112299</v>
      </c>
      <c r="N8364" t="s">
        <v>247</v>
      </c>
      <c r="O8364" s="3" t="s">
        <v>55481</v>
      </c>
      <c r="P8364" t="s">
        <v>247</v>
      </c>
      <c r="Q8364" t="s">
        <v>247</v>
      </c>
      <c r="R8364" t="s">
        <v>55481</v>
      </c>
      <c r="S8364" s="4" t="str">
        <f t="shared" si="130"/>
        <v>2003</v>
      </c>
    </row>
    <row r="8365" spans="1:19" hidden="1" x14ac:dyDescent="0.35">
      <c r="A8365" t="s">
        <v>55477</v>
      </c>
      <c r="B8365" t="s">
        <v>55478</v>
      </c>
      <c r="C8365" t="s">
        <v>55482</v>
      </c>
      <c r="D8365" t="s">
        <v>55483</v>
      </c>
      <c r="E8365" t="s">
        <v>55484</v>
      </c>
      <c r="F8365" t="s">
        <v>55485</v>
      </c>
      <c r="I8365" t="s">
        <v>28403</v>
      </c>
      <c r="J8365" t="s">
        <v>14618</v>
      </c>
      <c r="M8365" t="s">
        <v>112297</v>
      </c>
      <c r="N8365" t="s">
        <v>124</v>
      </c>
      <c r="O8365" s="3" t="s">
        <v>55486</v>
      </c>
      <c r="P8365" t="s">
        <v>124</v>
      </c>
      <c r="Q8365" t="s">
        <v>124</v>
      </c>
      <c r="R8365" t="s">
        <v>55486</v>
      </c>
      <c r="S8365" s="4" t="str">
        <f t="shared" si="130"/>
        <v>2003</v>
      </c>
    </row>
    <row r="8366" spans="1:19" hidden="1" x14ac:dyDescent="0.35">
      <c r="A8366" t="s">
        <v>55484</v>
      </c>
      <c r="B8366" t="s">
        <v>55485</v>
      </c>
      <c r="C8366" t="s">
        <v>55487</v>
      </c>
      <c r="D8366" t="s">
        <v>55488</v>
      </c>
      <c r="E8366" t="s">
        <v>55489</v>
      </c>
      <c r="F8366" t="s">
        <v>55490</v>
      </c>
      <c r="I8366" t="s">
        <v>55491</v>
      </c>
      <c r="J8366" t="s">
        <v>55492</v>
      </c>
      <c r="M8366" t="s">
        <v>112297</v>
      </c>
      <c r="N8366" t="s">
        <v>124</v>
      </c>
      <c r="O8366" s="3" t="s">
        <v>55493</v>
      </c>
      <c r="P8366" t="s">
        <v>124</v>
      </c>
      <c r="Q8366" t="s">
        <v>124</v>
      </c>
      <c r="R8366" t="s">
        <v>55493</v>
      </c>
      <c r="S8366" s="4" t="str">
        <f t="shared" si="130"/>
        <v>2003</v>
      </c>
    </row>
    <row r="8367" spans="1:19" hidden="1" x14ac:dyDescent="0.35">
      <c r="A8367" t="s">
        <v>55489</v>
      </c>
      <c r="B8367" t="s">
        <v>55490</v>
      </c>
      <c r="C8367" t="s">
        <v>55494</v>
      </c>
      <c r="D8367" t="s">
        <v>55495</v>
      </c>
      <c r="E8367" t="s">
        <v>55496</v>
      </c>
      <c r="F8367" t="s">
        <v>55497</v>
      </c>
      <c r="I8367" t="s">
        <v>55498</v>
      </c>
      <c r="J8367" t="s">
        <v>55499</v>
      </c>
      <c r="M8367" t="s">
        <v>112297</v>
      </c>
      <c r="N8367" t="s">
        <v>124</v>
      </c>
      <c r="O8367" s="3" t="s">
        <v>55500</v>
      </c>
      <c r="P8367" t="s">
        <v>124</v>
      </c>
      <c r="Q8367" t="s">
        <v>124</v>
      </c>
      <c r="R8367" t="s">
        <v>55500</v>
      </c>
      <c r="S8367" s="4" t="str">
        <f t="shared" si="130"/>
        <v>2003</v>
      </c>
    </row>
    <row r="8368" spans="1:19" hidden="1" x14ac:dyDescent="0.35">
      <c r="A8368" t="s">
        <v>55496</v>
      </c>
      <c r="B8368" t="s">
        <v>55497</v>
      </c>
      <c r="C8368" t="s">
        <v>55501</v>
      </c>
      <c r="D8368" t="s">
        <v>55502</v>
      </c>
      <c r="E8368" t="s">
        <v>55503</v>
      </c>
      <c r="F8368" t="s">
        <v>55504</v>
      </c>
      <c r="I8368" t="s">
        <v>55505</v>
      </c>
      <c r="J8368" t="s">
        <v>55506</v>
      </c>
      <c r="M8368" t="s">
        <v>61215</v>
      </c>
      <c r="N8368" t="s">
        <v>16314</v>
      </c>
      <c r="O8368" s="3" t="s">
        <v>55507</v>
      </c>
      <c r="P8368" t="s">
        <v>16314</v>
      </c>
      <c r="Q8368" t="s">
        <v>16314</v>
      </c>
      <c r="R8368" t="s">
        <v>55507</v>
      </c>
      <c r="S8368" s="4" t="str">
        <f t="shared" si="130"/>
        <v>2003</v>
      </c>
    </row>
    <row r="8369" spans="1:19" hidden="1" x14ac:dyDescent="0.35">
      <c r="A8369" t="s">
        <v>55503</v>
      </c>
      <c r="B8369" t="s">
        <v>55504</v>
      </c>
      <c r="C8369" t="s">
        <v>55508</v>
      </c>
      <c r="D8369" t="s">
        <v>55509</v>
      </c>
      <c r="E8369" t="s">
        <v>55510</v>
      </c>
      <c r="F8369" t="s">
        <v>55511</v>
      </c>
      <c r="I8369" t="s">
        <v>55512</v>
      </c>
      <c r="J8369" t="s">
        <v>55513</v>
      </c>
      <c r="M8369" t="s">
        <v>112297</v>
      </c>
      <c r="N8369" t="s">
        <v>124</v>
      </c>
      <c r="O8369" s="3" t="s">
        <v>55514</v>
      </c>
      <c r="P8369" t="s">
        <v>124</v>
      </c>
      <c r="Q8369" t="s">
        <v>124</v>
      </c>
      <c r="R8369" t="s">
        <v>55514</v>
      </c>
      <c r="S8369" s="4" t="str">
        <f t="shared" si="130"/>
        <v>2003</v>
      </c>
    </row>
    <row r="8370" spans="1:19" hidden="1" x14ac:dyDescent="0.35">
      <c r="A8370" t="s">
        <v>55510</v>
      </c>
      <c r="B8370" t="s">
        <v>55511</v>
      </c>
      <c r="C8370" t="s">
        <v>55515</v>
      </c>
      <c r="D8370">
        <v>416694373</v>
      </c>
      <c r="E8370" t="s">
        <v>55516</v>
      </c>
      <c r="F8370" t="s">
        <v>55517</v>
      </c>
      <c r="I8370" t="s">
        <v>55518</v>
      </c>
      <c r="J8370" t="s">
        <v>55519</v>
      </c>
      <c r="M8370" t="s">
        <v>112297</v>
      </c>
      <c r="N8370" t="s">
        <v>124</v>
      </c>
      <c r="O8370" s="3" t="s">
        <v>55520</v>
      </c>
      <c r="P8370" t="s">
        <v>124</v>
      </c>
      <c r="Q8370" t="s">
        <v>124</v>
      </c>
      <c r="R8370" t="s">
        <v>55520</v>
      </c>
      <c r="S8370" s="4" t="str">
        <f t="shared" si="130"/>
        <v>2003</v>
      </c>
    </row>
    <row r="8371" spans="1:19" hidden="1" x14ac:dyDescent="0.35">
      <c r="A8371" t="s">
        <v>55516</v>
      </c>
      <c r="B8371" t="s">
        <v>55517</v>
      </c>
      <c r="C8371" t="s">
        <v>55521</v>
      </c>
      <c r="D8371" t="s">
        <v>55522</v>
      </c>
      <c r="E8371" t="s">
        <v>55523</v>
      </c>
      <c r="F8371" t="s">
        <v>55524</v>
      </c>
      <c r="I8371" t="s">
        <v>55525</v>
      </c>
      <c r="J8371" t="s">
        <v>55526</v>
      </c>
      <c r="M8371" t="s">
        <v>112315</v>
      </c>
      <c r="N8371" t="s">
        <v>159</v>
      </c>
      <c r="O8371" s="3" t="s">
        <v>55527</v>
      </c>
      <c r="P8371" t="s">
        <v>159</v>
      </c>
      <c r="Q8371" t="s">
        <v>159</v>
      </c>
      <c r="R8371" t="s">
        <v>55527</v>
      </c>
      <c r="S8371" s="4" t="str">
        <f t="shared" si="130"/>
        <v>2003</v>
      </c>
    </row>
    <row r="8372" spans="1:19" hidden="1" x14ac:dyDescent="0.35">
      <c r="A8372" t="s">
        <v>55523</v>
      </c>
      <c r="B8372" t="s">
        <v>55524</v>
      </c>
      <c r="C8372" t="s">
        <v>55528</v>
      </c>
      <c r="D8372" t="s">
        <v>55529</v>
      </c>
      <c r="E8372" t="s">
        <v>55530</v>
      </c>
      <c r="F8372" t="s">
        <v>55531</v>
      </c>
      <c r="I8372" t="s">
        <v>55532</v>
      </c>
      <c r="J8372" t="s">
        <v>55533</v>
      </c>
      <c r="M8372" t="s">
        <v>112297</v>
      </c>
      <c r="N8372" t="s">
        <v>124</v>
      </c>
      <c r="O8372" s="3" t="s">
        <v>55534</v>
      </c>
      <c r="P8372" t="s">
        <v>124</v>
      </c>
      <c r="Q8372" t="s">
        <v>124</v>
      </c>
      <c r="R8372" t="s">
        <v>55534</v>
      </c>
      <c r="S8372" s="4" t="str">
        <f t="shared" si="130"/>
        <v>2003</v>
      </c>
    </row>
    <row r="8373" spans="1:19" hidden="1" x14ac:dyDescent="0.35">
      <c r="A8373" t="s">
        <v>55530</v>
      </c>
      <c r="B8373" t="s">
        <v>55531</v>
      </c>
      <c r="C8373" t="s">
        <v>55535</v>
      </c>
      <c r="D8373" t="s">
        <v>55536</v>
      </c>
      <c r="E8373" t="s">
        <v>55537</v>
      </c>
      <c r="F8373" t="s">
        <v>55538</v>
      </c>
      <c r="I8373" t="s">
        <v>55539</v>
      </c>
      <c r="J8373" t="s">
        <v>55540</v>
      </c>
      <c r="M8373" t="s">
        <v>112315</v>
      </c>
      <c r="N8373" t="s">
        <v>159</v>
      </c>
      <c r="O8373" s="3" t="s">
        <v>55541</v>
      </c>
      <c r="P8373" t="s">
        <v>159</v>
      </c>
      <c r="Q8373" t="s">
        <v>159</v>
      </c>
      <c r="R8373" t="s">
        <v>55541</v>
      </c>
      <c r="S8373" s="4" t="str">
        <f t="shared" si="130"/>
        <v>2003</v>
      </c>
    </row>
    <row r="8374" spans="1:19" hidden="1" x14ac:dyDescent="0.35">
      <c r="A8374" t="s">
        <v>55537</v>
      </c>
      <c r="B8374" t="s">
        <v>55538</v>
      </c>
      <c r="C8374" t="s">
        <v>55542</v>
      </c>
      <c r="D8374" t="s">
        <v>55543</v>
      </c>
      <c r="E8374" t="s">
        <v>55544</v>
      </c>
      <c r="F8374" t="s">
        <v>55545</v>
      </c>
      <c r="I8374" t="s">
        <v>55546</v>
      </c>
      <c r="J8374" t="s">
        <v>55547</v>
      </c>
      <c r="M8374" t="s">
        <v>112297</v>
      </c>
      <c r="N8374" t="s">
        <v>124</v>
      </c>
      <c r="O8374" s="3" t="s">
        <v>55548</v>
      </c>
      <c r="P8374" t="s">
        <v>124</v>
      </c>
      <c r="Q8374" t="s">
        <v>124</v>
      </c>
      <c r="R8374" t="s">
        <v>55548</v>
      </c>
      <c r="S8374" s="4" t="str">
        <f t="shared" si="130"/>
        <v>2003</v>
      </c>
    </row>
    <row r="8375" spans="1:19" hidden="1" x14ac:dyDescent="0.35">
      <c r="A8375" t="s">
        <v>55544</v>
      </c>
      <c r="B8375" t="s">
        <v>55545</v>
      </c>
      <c r="C8375" t="s">
        <v>55549</v>
      </c>
      <c r="D8375" t="s">
        <v>55550</v>
      </c>
      <c r="E8375" t="s">
        <v>55551</v>
      </c>
      <c r="F8375" t="s">
        <v>55552</v>
      </c>
      <c r="I8375" t="s">
        <v>55553</v>
      </c>
      <c r="J8375" t="s">
        <v>55554</v>
      </c>
      <c r="M8375" t="s">
        <v>112297</v>
      </c>
      <c r="N8375" t="s">
        <v>124</v>
      </c>
      <c r="O8375" s="3" t="s">
        <v>55555</v>
      </c>
      <c r="P8375" t="s">
        <v>124</v>
      </c>
      <c r="Q8375" t="s">
        <v>124</v>
      </c>
      <c r="R8375" t="s">
        <v>55555</v>
      </c>
      <c r="S8375" s="4" t="str">
        <f t="shared" si="130"/>
        <v>2003</v>
      </c>
    </row>
    <row r="8376" spans="1:19" hidden="1" x14ac:dyDescent="0.35">
      <c r="A8376" t="s">
        <v>55551</v>
      </c>
      <c r="B8376" t="s">
        <v>55552</v>
      </c>
      <c r="C8376" t="s">
        <v>55556</v>
      </c>
      <c r="D8376" t="s">
        <v>55557</v>
      </c>
      <c r="E8376" t="s">
        <v>55558</v>
      </c>
      <c r="F8376" t="s">
        <v>55559</v>
      </c>
      <c r="I8376" t="s">
        <v>55560</v>
      </c>
      <c r="J8376" t="s">
        <v>55561</v>
      </c>
      <c r="M8376" t="s">
        <v>112299</v>
      </c>
      <c r="N8376" t="s">
        <v>247</v>
      </c>
      <c r="O8376" s="3" t="s">
        <v>55562</v>
      </c>
      <c r="P8376" t="s">
        <v>247</v>
      </c>
      <c r="Q8376" t="s">
        <v>247</v>
      </c>
      <c r="R8376" t="s">
        <v>55562</v>
      </c>
      <c r="S8376" s="4" t="str">
        <f t="shared" si="130"/>
        <v>2003</v>
      </c>
    </row>
    <row r="8377" spans="1:19" hidden="1" x14ac:dyDescent="0.35">
      <c r="A8377" t="s">
        <v>55558</v>
      </c>
      <c r="B8377" t="s">
        <v>55559</v>
      </c>
      <c r="C8377" t="s">
        <v>55563</v>
      </c>
      <c r="D8377" t="s">
        <v>55564</v>
      </c>
      <c r="E8377" t="s">
        <v>55565</v>
      </c>
      <c r="F8377" t="s">
        <v>55566</v>
      </c>
      <c r="I8377" t="s">
        <v>55567</v>
      </c>
      <c r="J8377" t="s">
        <v>55568</v>
      </c>
      <c r="M8377" t="s">
        <v>112307</v>
      </c>
      <c r="N8377" t="s">
        <v>49299</v>
      </c>
      <c r="O8377" s="3" t="s">
        <v>55569</v>
      </c>
      <c r="P8377" t="s">
        <v>49299</v>
      </c>
      <c r="Q8377" t="s">
        <v>49299</v>
      </c>
      <c r="R8377" t="s">
        <v>55569</v>
      </c>
      <c r="S8377" s="4" t="str">
        <f t="shared" si="130"/>
        <v>2003</v>
      </c>
    </row>
    <row r="8378" spans="1:19" hidden="1" x14ac:dyDescent="0.35">
      <c r="A8378" t="s">
        <v>55565</v>
      </c>
      <c r="B8378" t="s">
        <v>55566</v>
      </c>
      <c r="C8378" t="s">
        <v>55570</v>
      </c>
      <c r="D8378" t="s">
        <v>55571</v>
      </c>
      <c r="E8378" t="s">
        <v>55572</v>
      </c>
      <c r="F8378" t="s">
        <v>55573</v>
      </c>
      <c r="I8378" t="s">
        <v>55574</v>
      </c>
      <c r="J8378" t="s">
        <v>55575</v>
      </c>
      <c r="M8378" t="s">
        <v>112299</v>
      </c>
      <c r="N8378" t="s">
        <v>247</v>
      </c>
      <c r="O8378" s="3" t="s">
        <v>55576</v>
      </c>
      <c r="P8378" t="s">
        <v>247</v>
      </c>
      <c r="Q8378" t="s">
        <v>247</v>
      </c>
      <c r="R8378" t="s">
        <v>55576</v>
      </c>
      <c r="S8378" s="4" t="str">
        <f t="shared" si="130"/>
        <v>2003</v>
      </c>
    </row>
    <row r="8379" spans="1:19" hidden="1" x14ac:dyDescent="0.35">
      <c r="A8379" t="s">
        <v>55572</v>
      </c>
      <c r="B8379" t="s">
        <v>55573</v>
      </c>
      <c r="C8379" t="s">
        <v>55577</v>
      </c>
      <c r="D8379" t="s">
        <v>55578</v>
      </c>
      <c r="E8379" t="s">
        <v>55579</v>
      </c>
      <c r="F8379" t="s">
        <v>55580</v>
      </c>
      <c r="I8379" t="s">
        <v>28403</v>
      </c>
      <c r="J8379" t="s">
        <v>14618</v>
      </c>
      <c r="M8379" t="s">
        <v>112297</v>
      </c>
      <c r="N8379" t="s">
        <v>16314</v>
      </c>
      <c r="O8379" s="3" t="s">
        <v>55581</v>
      </c>
      <c r="P8379" t="s">
        <v>16314</v>
      </c>
      <c r="Q8379" t="s">
        <v>16314</v>
      </c>
      <c r="R8379" t="s">
        <v>55581</v>
      </c>
      <c r="S8379" s="4" t="str">
        <f t="shared" si="130"/>
        <v>2003</v>
      </c>
    </row>
    <row r="8380" spans="1:19" hidden="1" x14ac:dyDescent="0.35">
      <c r="A8380" t="s">
        <v>55579</v>
      </c>
      <c r="B8380" t="s">
        <v>55580</v>
      </c>
      <c r="C8380" t="s">
        <v>55582</v>
      </c>
      <c r="D8380" t="s">
        <v>55583</v>
      </c>
      <c r="E8380" t="s">
        <v>55584</v>
      </c>
      <c r="F8380" t="s">
        <v>55585</v>
      </c>
      <c r="I8380" t="s">
        <v>55586</v>
      </c>
      <c r="J8380" t="s">
        <v>55587</v>
      </c>
      <c r="M8380" t="s">
        <v>112299</v>
      </c>
      <c r="N8380" t="s">
        <v>247</v>
      </c>
      <c r="O8380" s="3" t="s">
        <v>55588</v>
      </c>
      <c r="P8380" t="s">
        <v>247</v>
      </c>
      <c r="Q8380" t="s">
        <v>247</v>
      </c>
      <c r="R8380" t="s">
        <v>55588</v>
      </c>
      <c r="S8380" s="4" t="str">
        <f t="shared" si="130"/>
        <v>2003</v>
      </c>
    </row>
    <row r="8381" spans="1:19" hidden="1" x14ac:dyDescent="0.35">
      <c r="A8381" t="s">
        <v>55584</v>
      </c>
      <c r="B8381" t="s">
        <v>55585</v>
      </c>
      <c r="C8381" t="s">
        <v>55589</v>
      </c>
      <c r="D8381" t="s">
        <v>55590</v>
      </c>
      <c r="E8381" t="s">
        <v>55591</v>
      </c>
      <c r="F8381" t="s">
        <v>55592</v>
      </c>
      <c r="I8381" t="s">
        <v>27582</v>
      </c>
      <c r="J8381" t="s">
        <v>1022</v>
      </c>
      <c r="M8381" t="s">
        <v>112297</v>
      </c>
      <c r="N8381" t="s">
        <v>124</v>
      </c>
      <c r="O8381" s="3" t="s">
        <v>55593</v>
      </c>
      <c r="P8381" t="s">
        <v>124</v>
      </c>
      <c r="Q8381" t="s">
        <v>124</v>
      </c>
      <c r="R8381" t="s">
        <v>55593</v>
      </c>
      <c r="S8381" s="4" t="str">
        <f t="shared" si="130"/>
        <v>2003</v>
      </c>
    </row>
    <row r="8382" spans="1:19" hidden="1" x14ac:dyDescent="0.35">
      <c r="A8382" t="s">
        <v>55591</v>
      </c>
      <c r="B8382" t="s">
        <v>55592</v>
      </c>
      <c r="C8382" t="s">
        <v>55594</v>
      </c>
      <c r="D8382" t="s">
        <v>55595</v>
      </c>
      <c r="E8382" t="s">
        <v>55596</v>
      </c>
      <c r="F8382" t="s">
        <v>55597</v>
      </c>
      <c r="I8382" t="s">
        <v>55598</v>
      </c>
      <c r="J8382" t="s">
        <v>55599</v>
      </c>
      <c r="M8382" t="s">
        <v>112299</v>
      </c>
      <c r="N8382" t="s">
        <v>247</v>
      </c>
      <c r="O8382" s="3" t="s">
        <v>55600</v>
      </c>
      <c r="P8382" t="s">
        <v>247</v>
      </c>
      <c r="Q8382" t="s">
        <v>247</v>
      </c>
      <c r="R8382" t="s">
        <v>55600</v>
      </c>
      <c r="S8382" s="4" t="str">
        <f t="shared" si="130"/>
        <v>2003</v>
      </c>
    </row>
    <row r="8383" spans="1:19" hidden="1" x14ac:dyDescent="0.35">
      <c r="A8383" t="s">
        <v>55596</v>
      </c>
      <c r="B8383" t="s">
        <v>55597</v>
      </c>
      <c r="C8383" t="s">
        <v>55601</v>
      </c>
      <c r="D8383" t="s">
        <v>55602</v>
      </c>
      <c r="E8383" t="s">
        <v>55603</v>
      </c>
      <c r="F8383" t="s">
        <v>55604</v>
      </c>
      <c r="I8383" t="s">
        <v>55605</v>
      </c>
      <c r="J8383" t="s">
        <v>55606</v>
      </c>
      <c r="M8383" t="s">
        <v>112299</v>
      </c>
      <c r="N8383" t="s">
        <v>247</v>
      </c>
      <c r="O8383" s="3" t="s">
        <v>55607</v>
      </c>
      <c r="P8383" t="s">
        <v>247</v>
      </c>
      <c r="Q8383" t="s">
        <v>247</v>
      </c>
      <c r="R8383" t="s">
        <v>55607</v>
      </c>
      <c r="S8383" s="4" t="str">
        <f t="shared" si="130"/>
        <v>2003</v>
      </c>
    </row>
    <row r="8384" spans="1:19" hidden="1" x14ac:dyDescent="0.35">
      <c r="A8384" t="s">
        <v>55603</v>
      </c>
      <c r="B8384" t="s">
        <v>55604</v>
      </c>
      <c r="C8384" t="s">
        <v>55608</v>
      </c>
      <c r="D8384" t="s">
        <v>55609</v>
      </c>
      <c r="E8384" t="s">
        <v>55610</v>
      </c>
      <c r="F8384" t="s">
        <v>55611</v>
      </c>
      <c r="I8384" t="s">
        <v>55612</v>
      </c>
      <c r="J8384" t="s">
        <v>55613</v>
      </c>
      <c r="M8384" t="s">
        <v>112297</v>
      </c>
      <c r="N8384" t="s">
        <v>124</v>
      </c>
      <c r="O8384" s="3" t="s">
        <v>55614</v>
      </c>
      <c r="P8384" t="s">
        <v>124</v>
      </c>
      <c r="Q8384" t="s">
        <v>124</v>
      </c>
      <c r="R8384" t="s">
        <v>55614</v>
      </c>
      <c r="S8384" s="4" t="str">
        <f t="shared" si="130"/>
        <v>2003</v>
      </c>
    </row>
    <row r="8385" spans="1:19" hidden="1" x14ac:dyDescent="0.35">
      <c r="A8385" t="s">
        <v>55610</v>
      </c>
      <c r="B8385" t="s">
        <v>55611</v>
      </c>
      <c r="C8385" s="1" t="s">
        <v>55615</v>
      </c>
      <c r="D8385" s="1" t="s">
        <v>55616</v>
      </c>
      <c r="E8385" t="s">
        <v>55617</v>
      </c>
      <c r="F8385" t="s">
        <v>55618</v>
      </c>
      <c r="I8385" t="s">
        <v>55619</v>
      </c>
      <c r="J8385" t="s">
        <v>55620</v>
      </c>
      <c r="M8385" t="s">
        <v>112297</v>
      </c>
      <c r="N8385" t="s">
        <v>124</v>
      </c>
      <c r="O8385" s="3" t="s">
        <v>55621</v>
      </c>
      <c r="P8385" t="s">
        <v>124</v>
      </c>
      <c r="Q8385" t="s">
        <v>124</v>
      </c>
      <c r="R8385" t="s">
        <v>55621</v>
      </c>
      <c r="S8385" s="4" t="str">
        <f t="shared" si="130"/>
        <v>2003</v>
      </c>
    </row>
    <row r="8386" spans="1:19" hidden="1" x14ac:dyDescent="0.35">
      <c r="A8386" t="s">
        <v>55617</v>
      </c>
      <c r="B8386" t="s">
        <v>55618</v>
      </c>
      <c r="C8386" t="s">
        <v>55622</v>
      </c>
      <c r="D8386" t="s">
        <v>55623</v>
      </c>
      <c r="E8386" t="s">
        <v>55624</v>
      </c>
      <c r="F8386" t="s">
        <v>55625</v>
      </c>
      <c r="I8386" t="s">
        <v>55626</v>
      </c>
      <c r="J8386" t="s">
        <v>898</v>
      </c>
      <c r="M8386" t="s">
        <v>112297</v>
      </c>
      <c r="N8386" t="s">
        <v>124</v>
      </c>
      <c r="O8386" s="3" t="s">
        <v>55627</v>
      </c>
      <c r="P8386" t="s">
        <v>124</v>
      </c>
      <c r="Q8386" t="s">
        <v>124</v>
      </c>
      <c r="R8386" t="s">
        <v>55627</v>
      </c>
      <c r="S8386" s="4" t="str">
        <f t="shared" si="130"/>
        <v>2003</v>
      </c>
    </row>
    <row r="8387" spans="1:19" hidden="1" x14ac:dyDescent="0.35">
      <c r="A8387" t="s">
        <v>55624</v>
      </c>
      <c r="B8387" t="s">
        <v>55625</v>
      </c>
      <c r="C8387" t="s">
        <v>55628</v>
      </c>
      <c r="D8387" t="s">
        <v>55629</v>
      </c>
      <c r="E8387" t="s">
        <v>55630</v>
      </c>
      <c r="F8387" t="s">
        <v>55631</v>
      </c>
      <c r="I8387" t="s">
        <v>55632</v>
      </c>
      <c r="J8387" t="s">
        <v>55633</v>
      </c>
      <c r="M8387" t="s">
        <v>112297</v>
      </c>
      <c r="N8387" t="s">
        <v>16314</v>
      </c>
      <c r="O8387" s="3" t="s">
        <v>55634</v>
      </c>
      <c r="P8387" t="s">
        <v>16314</v>
      </c>
      <c r="Q8387" t="s">
        <v>16314</v>
      </c>
      <c r="R8387" t="s">
        <v>55634</v>
      </c>
      <c r="S8387" s="4" t="str">
        <f t="shared" ref="S8387:S8450" si="131">LEFT(RIGHT(R8387,19),4)</f>
        <v>2003</v>
      </c>
    </row>
    <row r="8388" spans="1:19" hidden="1" x14ac:dyDescent="0.35">
      <c r="A8388" t="s">
        <v>55630</v>
      </c>
      <c r="B8388" t="s">
        <v>55631</v>
      </c>
      <c r="C8388" t="s">
        <v>55635</v>
      </c>
      <c r="D8388" t="s">
        <v>55636</v>
      </c>
      <c r="E8388" t="s">
        <v>55637</v>
      </c>
      <c r="F8388" t="s">
        <v>55638</v>
      </c>
      <c r="I8388" t="s">
        <v>55639</v>
      </c>
      <c r="J8388" t="s">
        <v>55640</v>
      </c>
      <c r="M8388" t="s">
        <v>112297</v>
      </c>
      <c r="N8388" t="s">
        <v>124</v>
      </c>
      <c r="O8388" s="3" t="s">
        <v>55641</v>
      </c>
      <c r="P8388" t="s">
        <v>124</v>
      </c>
      <c r="Q8388" t="s">
        <v>124</v>
      </c>
      <c r="R8388" t="s">
        <v>55641</v>
      </c>
      <c r="S8388" s="4" t="str">
        <f t="shared" si="131"/>
        <v>2003</v>
      </c>
    </row>
    <row r="8389" spans="1:19" hidden="1" x14ac:dyDescent="0.35">
      <c r="A8389" t="s">
        <v>55637</v>
      </c>
      <c r="B8389" t="s">
        <v>55638</v>
      </c>
      <c r="C8389" t="s">
        <v>55642</v>
      </c>
      <c r="D8389" t="s">
        <v>55643</v>
      </c>
      <c r="E8389" t="s">
        <v>55644</v>
      </c>
      <c r="F8389" t="s">
        <v>55645</v>
      </c>
      <c r="I8389" t="s">
        <v>55646</v>
      </c>
      <c r="J8389" t="s">
        <v>55647</v>
      </c>
      <c r="M8389" t="s">
        <v>112299</v>
      </c>
      <c r="N8389" t="s">
        <v>247</v>
      </c>
      <c r="O8389" s="3" t="s">
        <v>55648</v>
      </c>
      <c r="P8389" t="s">
        <v>247</v>
      </c>
      <c r="Q8389" t="s">
        <v>247</v>
      </c>
      <c r="R8389" t="s">
        <v>55648</v>
      </c>
      <c r="S8389" s="4" t="str">
        <f t="shared" si="131"/>
        <v>2003</v>
      </c>
    </row>
    <row r="8390" spans="1:19" hidden="1" x14ac:dyDescent="0.35">
      <c r="A8390" t="s">
        <v>55644</v>
      </c>
      <c r="B8390" t="s">
        <v>55645</v>
      </c>
      <c r="C8390" t="s">
        <v>55649</v>
      </c>
      <c r="D8390" t="s">
        <v>55650</v>
      </c>
      <c r="E8390" t="s">
        <v>55651</v>
      </c>
      <c r="F8390" t="s">
        <v>55652</v>
      </c>
      <c r="I8390" t="s">
        <v>512</v>
      </c>
      <c r="J8390" t="s">
        <v>512</v>
      </c>
      <c r="M8390" t="s">
        <v>112297</v>
      </c>
      <c r="N8390" t="s">
        <v>16314</v>
      </c>
      <c r="O8390" s="3" t="s">
        <v>55653</v>
      </c>
      <c r="P8390" t="s">
        <v>16314</v>
      </c>
      <c r="Q8390" t="s">
        <v>16314</v>
      </c>
      <c r="R8390" t="s">
        <v>55653</v>
      </c>
      <c r="S8390" s="4" t="str">
        <f t="shared" si="131"/>
        <v>2003</v>
      </c>
    </row>
    <row r="8391" spans="1:19" hidden="1" x14ac:dyDescent="0.35">
      <c r="A8391" t="s">
        <v>55651</v>
      </c>
      <c r="B8391" t="s">
        <v>55652</v>
      </c>
      <c r="C8391" t="s">
        <v>55654</v>
      </c>
      <c r="D8391" t="s">
        <v>55655</v>
      </c>
      <c r="E8391" t="s">
        <v>55656</v>
      </c>
      <c r="F8391" t="s">
        <v>55657</v>
      </c>
      <c r="I8391" t="s">
        <v>55658</v>
      </c>
      <c r="J8391" t="s">
        <v>55659</v>
      </c>
      <c r="M8391" t="s">
        <v>112299</v>
      </c>
      <c r="N8391" t="s">
        <v>247</v>
      </c>
      <c r="O8391" s="3" t="s">
        <v>55660</v>
      </c>
      <c r="P8391" t="s">
        <v>247</v>
      </c>
      <c r="Q8391" t="s">
        <v>247</v>
      </c>
      <c r="R8391" t="s">
        <v>55660</v>
      </c>
      <c r="S8391" s="4" t="str">
        <f t="shared" si="131"/>
        <v>2003</v>
      </c>
    </row>
    <row r="8392" spans="1:19" hidden="1" x14ac:dyDescent="0.35">
      <c r="A8392" t="s">
        <v>55656</v>
      </c>
      <c r="B8392" t="s">
        <v>55657</v>
      </c>
      <c r="C8392" t="s">
        <v>55661</v>
      </c>
      <c r="D8392" t="s">
        <v>55662</v>
      </c>
      <c r="E8392" t="s">
        <v>55663</v>
      </c>
      <c r="F8392" t="s">
        <v>55664</v>
      </c>
      <c r="I8392" t="s">
        <v>55665</v>
      </c>
      <c r="J8392" t="s">
        <v>55666</v>
      </c>
      <c r="M8392" t="s">
        <v>112297</v>
      </c>
      <c r="N8392" t="s">
        <v>124</v>
      </c>
      <c r="O8392" s="3" t="s">
        <v>55667</v>
      </c>
      <c r="P8392" t="s">
        <v>124</v>
      </c>
      <c r="Q8392" t="s">
        <v>124</v>
      </c>
      <c r="R8392" t="s">
        <v>55667</v>
      </c>
      <c r="S8392" s="4" t="str">
        <f t="shared" si="131"/>
        <v>2003</v>
      </c>
    </row>
    <row r="8393" spans="1:19" hidden="1" x14ac:dyDescent="0.35">
      <c r="A8393" t="s">
        <v>55663</v>
      </c>
      <c r="B8393" t="s">
        <v>55664</v>
      </c>
      <c r="C8393" t="s">
        <v>55668</v>
      </c>
      <c r="D8393" t="s">
        <v>55669</v>
      </c>
      <c r="E8393" t="s">
        <v>55670</v>
      </c>
      <c r="F8393" t="s">
        <v>55671</v>
      </c>
      <c r="I8393" t="s">
        <v>21482</v>
      </c>
      <c r="J8393" t="s">
        <v>12570</v>
      </c>
      <c r="M8393" t="s">
        <v>112297</v>
      </c>
      <c r="N8393" t="s">
        <v>124</v>
      </c>
      <c r="O8393" s="3" t="s">
        <v>55672</v>
      </c>
      <c r="P8393" t="s">
        <v>124</v>
      </c>
      <c r="Q8393" t="s">
        <v>124</v>
      </c>
      <c r="R8393" t="s">
        <v>55672</v>
      </c>
      <c r="S8393" s="4" t="str">
        <f t="shared" si="131"/>
        <v>2003</v>
      </c>
    </row>
    <row r="8394" spans="1:19" hidden="1" x14ac:dyDescent="0.35">
      <c r="A8394" t="s">
        <v>55670</v>
      </c>
      <c r="B8394" t="s">
        <v>55671</v>
      </c>
      <c r="C8394" t="s">
        <v>55673</v>
      </c>
      <c r="D8394" t="s">
        <v>55674</v>
      </c>
      <c r="E8394" t="s">
        <v>55675</v>
      </c>
      <c r="F8394" t="s">
        <v>55676</v>
      </c>
      <c r="I8394" t="s">
        <v>55677</v>
      </c>
      <c r="J8394" t="s">
        <v>55678</v>
      </c>
      <c r="M8394" t="s">
        <v>112299</v>
      </c>
      <c r="N8394" t="s">
        <v>247</v>
      </c>
      <c r="O8394" s="3" t="s">
        <v>55679</v>
      </c>
      <c r="P8394" t="s">
        <v>247</v>
      </c>
      <c r="Q8394" t="s">
        <v>247</v>
      </c>
      <c r="R8394" t="s">
        <v>55679</v>
      </c>
      <c r="S8394" s="4" t="str">
        <f t="shared" si="131"/>
        <v>2003</v>
      </c>
    </row>
    <row r="8395" spans="1:19" hidden="1" x14ac:dyDescent="0.35">
      <c r="A8395" t="s">
        <v>55675</v>
      </c>
      <c r="B8395" t="s">
        <v>55676</v>
      </c>
      <c r="C8395" t="s">
        <v>55680</v>
      </c>
      <c r="D8395" t="s">
        <v>55681</v>
      </c>
      <c r="E8395" t="s">
        <v>55682</v>
      </c>
      <c r="F8395" t="s">
        <v>55683</v>
      </c>
      <c r="I8395" t="s">
        <v>512</v>
      </c>
      <c r="J8395" t="s">
        <v>512</v>
      </c>
      <c r="M8395" t="s">
        <v>112297</v>
      </c>
      <c r="N8395" t="s">
        <v>124</v>
      </c>
      <c r="O8395" s="3" t="s">
        <v>55684</v>
      </c>
      <c r="P8395" t="s">
        <v>124</v>
      </c>
      <c r="Q8395" t="s">
        <v>124</v>
      </c>
      <c r="R8395" t="s">
        <v>55684</v>
      </c>
      <c r="S8395" s="4" t="str">
        <f t="shared" si="131"/>
        <v>2003</v>
      </c>
    </row>
    <row r="8396" spans="1:19" hidden="1" x14ac:dyDescent="0.35">
      <c r="A8396" t="s">
        <v>55682</v>
      </c>
      <c r="B8396" t="s">
        <v>55683</v>
      </c>
      <c r="C8396" t="s">
        <v>55685</v>
      </c>
      <c r="D8396" t="s">
        <v>55686</v>
      </c>
      <c r="E8396" t="s">
        <v>55687</v>
      </c>
      <c r="F8396" t="s">
        <v>55688</v>
      </c>
      <c r="I8396" t="s">
        <v>55689</v>
      </c>
      <c r="J8396" t="s">
        <v>55690</v>
      </c>
      <c r="M8396" t="s">
        <v>112299</v>
      </c>
      <c r="N8396" t="s">
        <v>247</v>
      </c>
      <c r="O8396" s="3" t="s">
        <v>55691</v>
      </c>
      <c r="P8396" t="s">
        <v>247</v>
      </c>
      <c r="Q8396" t="s">
        <v>247</v>
      </c>
      <c r="R8396" t="s">
        <v>55691</v>
      </c>
      <c r="S8396" s="4" t="str">
        <f t="shared" si="131"/>
        <v>2003</v>
      </c>
    </row>
    <row r="8397" spans="1:19" hidden="1" x14ac:dyDescent="0.35">
      <c r="A8397" t="s">
        <v>55687</v>
      </c>
      <c r="B8397" t="s">
        <v>55688</v>
      </c>
      <c r="C8397" t="s">
        <v>55692</v>
      </c>
      <c r="D8397" t="s">
        <v>55693</v>
      </c>
      <c r="E8397" t="s">
        <v>55694</v>
      </c>
      <c r="F8397" t="s">
        <v>55695</v>
      </c>
      <c r="I8397" t="s">
        <v>55696</v>
      </c>
      <c r="J8397" t="s">
        <v>55697</v>
      </c>
      <c r="M8397" t="s">
        <v>112299</v>
      </c>
      <c r="N8397" t="s">
        <v>247</v>
      </c>
      <c r="O8397" s="3" t="s">
        <v>55698</v>
      </c>
      <c r="P8397" t="s">
        <v>247</v>
      </c>
      <c r="Q8397" t="s">
        <v>247</v>
      </c>
      <c r="R8397" t="s">
        <v>55698</v>
      </c>
      <c r="S8397" s="4" t="str">
        <f t="shared" si="131"/>
        <v>2002</v>
      </c>
    </row>
    <row r="8398" spans="1:19" hidden="1" x14ac:dyDescent="0.35">
      <c r="A8398" t="s">
        <v>55694</v>
      </c>
      <c r="B8398" t="s">
        <v>55695</v>
      </c>
      <c r="C8398" t="s">
        <v>55699</v>
      </c>
      <c r="D8398" t="s">
        <v>55700</v>
      </c>
      <c r="E8398" t="s">
        <v>55701</v>
      </c>
      <c r="F8398" t="s">
        <v>55702</v>
      </c>
      <c r="I8398" t="s">
        <v>55703</v>
      </c>
      <c r="J8398" t="s">
        <v>55704</v>
      </c>
      <c r="M8398" t="s">
        <v>112299</v>
      </c>
      <c r="N8398" t="s">
        <v>247</v>
      </c>
      <c r="O8398" s="3" t="s">
        <v>55705</v>
      </c>
      <c r="P8398" t="s">
        <v>247</v>
      </c>
      <c r="Q8398" t="s">
        <v>247</v>
      </c>
      <c r="R8398" t="s">
        <v>55705</v>
      </c>
      <c r="S8398" s="4" t="str">
        <f t="shared" si="131"/>
        <v>2002</v>
      </c>
    </row>
    <row r="8399" spans="1:19" hidden="1" x14ac:dyDescent="0.35">
      <c r="A8399" t="s">
        <v>55701</v>
      </c>
      <c r="B8399" t="s">
        <v>55702</v>
      </c>
      <c r="C8399" t="s">
        <v>55706</v>
      </c>
      <c r="D8399" t="s">
        <v>55707</v>
      </c>
      <c r="E8399" t="s">
        <v>55708</v>
      </c>
      <c r="F8399" t="s">
        <v>55709</v>
      </c>
      <c r="I8399" t="s">
        <v>55710</v>
      </c>
      <c r="J8399" t="s">
        <v>55711</v>
      </c>
      <c r="M8399" t="s">
        <v>112299</v>
      </c>
      <c r="N8399" t="s">
        <v>247</v>
      </c>
      <c r="O8399" s="3" t="s">
        <v>55712</v>
      </c>
      <c r="P8399" t="s">
        <v>247</v>
      </c>
      <c r="Q8399" t="s">
        <v>247</v>
      </c>
      <c r="R8399" t="s">
        <v>55712</v>
      </c>
      <c r="S8399" s="4" t="str">
        <f t="shared" si="131"/>
        <v>2002</v>
      </c>
    </row>
    <row r="8400" spans="1:19" hidden="1" x14ac:dyDescent="0.35">
      <c r="A8400" t="s">
        <v>55708</v>
      </c>
      <c r="B8400" t="s">
        <v>55709</v>
      </c>
      <c r="C8400" t="s">
        <v>55713</v>
      </c>
      <c r="D8400" t="s">
        <v>55714</v>
      </c>
      <c r="E8400" t="s">
        <v>55715</v>
      </c>
      <c r="F8400" t="s">
        <v>55716</v>
      </c>
      <c r="I8400" t="s">
        <v>55717</v>
      </c>
      <c r="J8400" t="s">
        <v>55718</v>
      </c>
      <c r="M8400" t="s">
        <v>112299</v>
      </c>
      <c r="N8400" t="s">
        <v>247</v>
      </c>
      <c r="O8400" s="3" t="s">
        <v>55719</v>
      </c>
      <c r="P8400" t="s">
        <v>247</v>
      </c>
      <c r="Q8400" t="s">
        <v>247</v>
      </c>
      <c r="R8400" t="s">
        <v>55719</v>
      </c>
      <c r="S8400" s="4" t="str">
        <f t="shared" si="131"/>
        <v>2002</v>
      </c>
    </row>
    <row r="8401" spans="1:19" hidden="1" x14ac:dyDescent="0.35">
      <c r="A8401" t="s">
        <v>55715</v>
      </c>
      <c r="B8401" t="s">
        <v>55716</v>
      </c>
      <c r="C8401" t="s">
        <v>55720</v>
      </c>
      <c r="D8401" t="s">
        <v>55721</v>
      </c>
      <c r="E8401" t="s">
        <v>55722</v>
      </c>
      <c r="F8401" t="s">
        <v>55723</v>
      </c>
      <c r="I8401" t="s">
        <v>55724</v>
      </c>
      <c r="J8401" t="s">
        <v>55725</v>
      </c>
      <c r="M8401" t="s">
        <v>112299</v>
      </c>
      <c r="N8401" t="s">
        <v>247</v>
      </c>
      <c r="O8401" s="3" t="s">
        <v>55726</v>
      </c>
      <c r="P8401" t="s">
        <v>247</v>
      </c>
      <c r="Q8401" t="s">
        <v>247</v>
      </c>
      <c r="R8401" t="s">
        <v>55726</v>
      </c>
      <c r="S8401" s="4" t="str">
        <f t="shared" si="131"/>
        <v>2002</v>
      </c>
    </row>
    <row r="8402" spans="1:19" hidden="1" x14ac:dyDescent="0.35">
      <c r="A8402" t="s">
        <v>55722</v>
      </c>
      <c r="B8402" t="s">
        <v>55723</v>
      </c>
      <c r="C8402" t="s">
        <v>55727</v>
      </c>
      <c r="D8402" t="s">
        <v>55728</v>
      </c>
      <c r="E8402" t="s">
        <v>55729</v>
      </c>
      <c r="F8402" t="s">
        <v>55730</v>
      </c>
      <c r="I8402" t="s">
        <v>55731</v>
      </c>
      <c r="J8402" t="s">
        <v>55732</v>
      </c>
      <c r="M8402" t="s">
        <v>112298</v>
      </c>
      <c r="N8402" t="s">
        <v>28</v>
      </c>
      <c r="O8402" s="3" t="s">
        <v>55733</v>
      </c>
      <c r="P8402" t="s">
        <v>16314</v>
      </c>
      <c r="Q8402" t="s">
        <v>16314</v>
      </c>
      <c r="R8402" t="s">
        <v>55733</v>
      </c>
      <c r="S8402" s="4" t="str">
        <f t="shared" si="131"/>
        <v>2002</v>
      </c>
    </row>
    <row r="8403" spans="1:19" ht="29" hidden="1" x14ac:dyDescent="0.35">
      <c r="A8403" t="s">
        <v>55729</v>
      </c>
      <c r="B8403" t="s">
        <v>55730</v>
      </c>
      <c r="C8403" t="s">
        <v>55734</v>
      </c>
      <c r="D8403" t="s">
        <v>55735</v>
      </c>
      <c r="E8403" t="s">
        <v>55736</v>
      </c>
      <c r="F8403" t="s">
        <v>55737</v>
      </c>
      <c r="I8403" t="s">
        <v>55738</v>
      </c>
      <c r="J8403" t="s">
        <v>55739</v>
      </c>
      <c r="K8403" s="2" t="s">
        <v>17402</v>
      </c>
      <c r="M8403" t="s">
        <v>16314</v>
      </c>
      <c r="N8403" t="s">
        <v>16314</v>
      </c>
      <c r="O8403" s="3" t="s">
        <v>55740</v>
      </c>
      <c r="P8403" t="s">
        <v>16314</v>
      </c>
      <c r="Q8403" t="s">
        <v>16314</v>
      </c>
      <c r="R8403" t="s">
        <v>55740</v>
      </c>
      <c r="S8403" s="4" t="str">
        <f t="shared" si="131"/>
        <v>2002</v>
      </c>
    </row>
    <row r="8404" spans="1:19" hidden="1" x14ac:dyDescent="0.35">
      <c r="A8404" t="s">
        <v>55736</v>
      </c>
      <c r="B8404" t="s">
        <v>55737</v>
      </c>
      <c r="C8404" t="s">
        <v>55741</v>
      </c>
      <c r="D8404" t="s">
        <v>55742</v>
      </c>
      <c r="E8404" t="s">
        <v>55743</v>
      </c>
      <c r="F8404" t="s">
        <v>55744</v>
      </c>
      <c r="I8404" t="s">
        <v>55745</v>
      </c>
      <c r="J8404" t="s">
        <v>55746</v>
      </c>
      <c r="M8404" t="s">
        <v>112297</v>
      </c>
      <c r="N8404" t="s">
        <v>16314</v>
      </c>
      <c r="O8404" s="3" t="s">
        <v>55747</v>
      </c>
      <c r="P8404" t="s">
        <v>16314</v>
      </c>
      <c r="Q8404" t="s">
        <v>16314</v>
      </c>
      <c r="R8404" t="s">
        <v>55747</v>
      </c>
      <c r="S8404" s="4" t="str">
        <f t="shared" si="131"/>
        <v>2002</v>
      </c>
    </row>
    <row r="8405" spans="1:19" hidden="1" x14ac:dyDescent="0.35">
      <c r="A8405" t="s">
        <v>55743</v>
      </c>
      <c r="B8405" t="s">
        <v>55744</v>
      </c>
      <c r="C8405" t="s">
        <v>55748</v>
      </c>
      <c r="D8405" t="s">
        <v>55749</v>
      </c>
      <c r="E8405" t="s">
        <v>55750</v>
      </c>
      <c r="F8405" t="s">
        <v>55751</v>
      </c>
      <c r="I8405" t="s">
        <v>55752</v>
      </c>
      <c r="J8405" t="s">
        <v>55753</v>
      </c>
      <c r="M8405" t="s">
        <v>112297</v>
      </c>
      <c r="N8405" t="s">
        <v>124</v>
      </c>
      <c r="O8405" s="3" t="s">
        <v>55754</v>
      </c>
      <c r="P8405" t="s">
        <v>124</v>
      </c>
      <c r="Q8405" t="s">
        <v>124</v>
      </c>
      <c r="R8405" t="s">
        <v>55754</v>
      </c>
      <c r="S8405" s="4" t="str">
        <f t="shared" si="131"/>
        <v>2002</v>
      </c>
    </row>
    <row r="8406" spans="1:19" hidden="1" x14ac:dyDescent="0.35">
      <c r="A8406" t="s">
        <v>55750</v>
      </c>
      <c r="B8406" t="s">
        <v>55751</v>
      </c>
      <c r="C8406" t="s">
        <v>55755</v>
      </c>
      <c r="D8406" t="s">
        <v>55756</v>
      </c>
      <c r="E8406" t="s">
        <v>55757</v>
      </c>
      <c r="F8406" t="s">
        <v>55758</v>
      </c>
      <c r="I8406" t="s">
        <v>55759</v>
      </c>
      <c r="J8406" t="s">
        <v>55760</v>
      </c>
      <c r="M8406" t="s">
        <v>112297</v>
      </c>
      <c r="N8406" t="s">
        <v>124</v>
      </c>
      <c r="O8406" s="3" t="s">
        <v>55761</v>
      </c>
      <c r="P8406" t="s">
        <v>124</v>
      </c>
      <c r="Q8406" t="s">
        <v>124</v>
      </c>
      <c r="R8406" t="s">
        <v>55761</v>
      </c>
      <c r="S8406" s="4" t="str">
        <f t="shared" si="131"/>
        <v>2002</v>
      </c>
    </row>
    <row r="8407" spans="1:19" hidden="1" x14ac:dyDescent="0.35">
      <c r="A8407" t="s">
        <v>55757</v>
      </c>
      <c r="B8407" t="s">
        <v>55758</v>
      </c>
      <c r="C8407" t="s">
        <v>55762</v>
      </c>
      <c r="D8407" t="s">
        <v>55763</v>
      </c>
      <c r="E8407" t="s">
        <v>55764</v>
      </c>
      <c r="F8407" t="s">
        <v>55765</v>
      </c>
      <c r="I8407" t="s">
        <v>55766</v>
      </c>
      <c r="J8407" t="s">
        <v>55767</v>
      </c>
      <c r="M8407" t="s">
        <v>112297</v>
      </c>
      <c r="N8407" t="s">
        <v>16314</v>
      </c>
      <c r="O8407" s="3" t="s">
        <v>55768</v>
      </c>
      <c r="P8407" t="s">
        <v>16314</v>
      </c>
      <c r="Q8407" t="s">
        <v>16314</v>
      </c>
      <c r="R8407" t="s">
        <v>55768</v>
      </c>
      <c r="S8407" s="4" t="str">
        <f t="shared" si="131"/>
        <v>2002</v>
      </c>
    </row>
    <row r="8408" spans="1:19" hidden="1" x14ac:dyDescent="0.35">
      <c r="A8408" t="s">
        <v>55764</v>
      </c>
      <c r="B8408" t="s">
        <v>55765</v>
      </c>
      <c r="C8408" t="s">
        <v>55769</v>
      </c>
      <c r="D8408" t="s">
        <v>55770</v>
      </c>
      <c r="E8408" t="s">
        <v>55771</v>
      </c>
      <c r="F8408" t="s">
        <v>55772</v>
      </c>
      <c r="I8408" t="s">
        <v>55773</v>
      </c>
      <c r="J8408" t="s">
        <v>55774</v>
      </c>
      <c r="M8408" t="s">
        <v>112297</v>
      </c>
      <c r="N8408" t="s">
        <v>124</v>
      </c>
      <c r="O8408" s="3" t="s">
        <v>55775</v>
      </c>
      <c r="P8408" t="s">
        <v>124</v>
      </c>
      <c r="Q8408" t="s">
        <v>124</v>
      </c>
      <c r="R8408" t="s">
        <v>55775</v>
      </c>
      <c r="S8408" s="4" t="str">
        <f t="shared" si="131"/>
        <v>2002</v>
      </c>
    </row>
    <row r="8409" spans="1:19" hidden="1" x14ac:dyDescent="0.35">
      <c r="A8409" t="s">
        <v>55771</v>
      </c>
      <c r="B8409" t="s">
        <v>55772</v>
      </c>
      <c r="C8409" t="s">
        <v>55776</v>
      </c>
      <c r="D8409" t="s">
        <v>55777</v>
      </c>
      <c r="E8409" t="s">
        <v>55778</v>
      </c>
      <c r="F8409" t="s">
        <v>55779</v>
      </c>
      <c r="I8409" t="s">
        <v>55780</v>
      </c>
      <c r="J8409" t="s">
        <v>55781</v>
      </c>
      <c r="M8409" t="s">
        <v>112298</v>
      </c>
      <c r="N8409" t="s">
        <v>28</v>
      </c>
      <c r="O8409" s="3" t="s">
        <v>55782</v>
      </c>
      <c r="P8409" t="s">
        <v>16314</v>
      </c>
      <c r="Q8409" t="s">
        <v>16314</v>
      </c>
      <c r="R8409" t="s">
        <v>55782</v>
      </c>
      <c r="S8409" s="4" t="str">
        <f t="shared" si="131"/>
        <v>2002</v>
      </c>
    </row>
    <row r="8410" spans="1:19" hidden="1" x14ac:dyDescent="0.35">
      <c r="A8410" t="s">
        <v>55778</v>
      </c>
      <c r="B8410" t="s">
        <v>55779</v>
      </c>
      <c r="C8410" t="s">
        <v>55783</v>
      </c>
      <c r="D8410" t="s">
        <v>55784</v>
      </c>
      <c r="E8410" t="s">
        <v>55785</v>
      </c>
      <c r="F8410" t="s">
        <v>55786</v>
      </c>
      <c r="I8410" t="s">
        <v>55787</v>
      </c>
      <c r="J8410" t="s">
        <v>55788</v>
      </c>
      <c r="M8410" t="s">
        <v>112298</v>
      </c>
      <c r="N8410" t="s">
        <v>28</v>
      </c>
      <c r="O8410" s="3" t="s">
        <v>55789</v>
      </c>
      <c r="P8410" t="s">
        <v>16314</v>
      </c>
      <c r="Q8410" t="s">
        <v>16314</v>
      </c>
      <c r="R8410" t="s">
        <v>55789</v>
      </c>
      <c r="S8410" s="4" t="str">
        <f t="shared" si="131"/>
        <v>2002</v>
      </c>
    </row>
    <row r="8411" spans="1:19" hidden="1" x14ac:dyDescent="0.35">
      <c r="A8411" t="s">
        <v>55785</v>
      </c>
      <c r="B8411" t="s">
        <v>55786</v>
      </c>
      <c r="C8411" t="s">
        <v>55790</v>
      </c>
      <c r="D8411" t="s">
        <v>55791</v>
      </c>
      <c r="E8411" t="s">
        <v>55792</v>
      </c>
      <c r="F8411" t="s">
        <v>55793</v>
      </c>
      <c r="I8411" t="s">
        <v>55794</v>
      </c>
      <c r="J8411" t="s">
        <v>28707</v>
      </c>
      <c r="M8411" t="s">
        <v>112298</v>
      </c>
      <c r="N8411" t="s">
        <v>28</v>
      </c>
      <c r="O8411" s="3" t="s">
        <v>55795</v>
      </c>
      <c r="P8411" t="s">
        <v>16314</v>
      </c>
      <c r="Q8411" t="s">
        <v>16314</v>
      </c>
      <c r="R8411" t="s">
        <v>55795</v>
      </c>
      <c r="S8411" s="4" t="str">
        <f t="shared" si="131"/>
        <v>2002</v>
      </c>
    </row>
    <row r="8412" spans="1:19" hidden="1" x14ac:dyDescent="0.35">
      <c r="A8412" t="s">
        <v>55792</v>
      </c>
      <c r="B8412" t="s">
        <v>55793</v>
      </c>
      <c r="C8412" t="s">
        <v>55796</v>
      </c>
      <c r="D8412" t="s">
        <v>55797</v>
      </c>
      <c r="E8412" s="1" t="s">
        <v>55798</v>
      </c>
      <c r="F8412" s="1" t="s">
        <v>55799</v>
      </c>
      <c r="I8412" t="s">
        <v>55800</v>
      </c>
      <c r="J8412" t="s">
        <v>55801</v>
      </c>
      <c r="M8412" t="s">
        <v>112307</v>
      </c>
      <c r="N8412" t="s">
        <v>49299</v>
      </c>
      <c r="O8412" s="3" t="s">
        <v>55802</v>
      </c>
      <c r="P8412" t="s">
        <v>49299</v>
      </c>
      <c r="Q8412" t="s">
        <v>49299</v>
      </c>
      <c r="R8412" t="s">
        <v>55802</v>
      </c>
      <c r="S8412" s="4" t="str">
        <f t="shared" si="131"/>
        <v>2002</v>
      </c>
    </row>
    <row r="8413" spans="1:19" hidden="1" x14ac:dyDescent="0.35">
      <c r="A8413" s="1" t="s">
        <v>55798</v>
      </c>
      <c r="B8413" s="1" t="s">
        <v>55799</v>
      </c>
      <c r="C8413" t="s">
        <v>55803</v>
      </c>
      <c r="D8413" t="s">
        <v>55804</v>
      </c>
      <c r="E8413" t="s">
        <v>55805</v>
      </c>
      <c r="F8413" t="s">
        <v>55806</v>
      </c>
      <c r="I8413" t="s">
        <v>55807</v>
      </c>
      <c r="J8413" t="s">
        <v>55808</v>
      </c>
      <c r="M8413" t="s">
        <v>112297</v>
      </c>
      <c r="N8413" t="s">
        <v>124</v>
      </c>
      <c r="O8413" s="3" t="s">
        <v>55809</v>
      </c>
      <c r="P8413" t="s">
        <v>124</v>
      </c>
      <c r="Q8413" t="s">
        <v>124</v>
      </c>
      <c r="R8413" t="s">
        <v>55809</v>
      </c>
      <c r="S8413" s="4" t="str">
        <f t="shared" si="131"/>
        <v>2002</v>
      </c>
    </row>
    <row r="8414" spans="1:19" hidden="1" x14ac:dyDescent="0.35">
      <c r="A8414" t="s">
        <v>55805</v>
      </c>
      <c r="B8414" t="s">
        <v>55806</v>
      </c>
      <c r="C8414" t="s">
        <v>55810</v>
      </c>
      <c r="D8414" t="s">
        <v>55811</v>
      </c>
      <c r="E8414" t="s">
        <v>55812</v>
      </c>
      <c r="F8414" t="s">
        <v>55813</v>
      </c>
      <c r="I8414" t="s">
        <v>55814</v>
      </c>
      <c r="J8414" t="s">
        <v>55815</v>
      </c>
      <c r="M8414" t="s">
        <v>112297</v>
      </c>
      <c r="N8414" t="s">
        <v>124</v>
      </c>
      <c r="O8414" s="3" t="s">
        <v>55816</v>
      </c>
      <c r="P8414" t="s">
        <v>124</v>
      </c>
      <c r="Q8414" t="s">
        <v>124</v>
      </c>
      <c r="R8414" t="s">
        <v>55816</v>
      </c>
      <c r="S8414" s="4" t="str">
        <f t="shared" si="131"/>
        <v>2002</v>
      </c>
    </row>
    <row r="8415" spans="1:19" hidden="1" x14ac:dyDescent="0.35">
      <c r="A8415" t="s">
        <v>55812</v>
      </c>
      <c r="B8415" t="s">
        <v>55813</v>
      </c>
      <c r="C8415" t="s">
        <v>55817</v>
      </c>
      <c r="D8415" t="s">
        <v>55818</v>
      </c>
      <c r="E8415" t="s">
        <v>55819</v>
      </c>
      <c r="F8415" t="s">
        <v>55820</v>
      </c>
      <c r="I8415" t="s">
        <v>55821</v>
      </c>
      <c r="J8415" t="s">
        <v>55822</v>
      </c>
      <c r="M8415" t="s">
        <v>112307</v>
      </c>
      <c r="N8415" t="s">
        <v>49299</v>
      </c>
      <c r="O8415" s="3" t="s">
        <v>55823</v>
      </c>
      <c r="P8415" t="s">
        <v>49299</v>
      </c>
      <c r="Q8415" t="s">
        <v>49299</v>
      </c>
      <c r="R8415" t="s">
        <v>55823</v>
      </c>
      <c r="S8415" s="4" t="str">
        <f t="shared" si="131"/>
        <v>2002</v>
      </c>
    </row>
    <row r="8416" spans="1:19" hidden="1" x14ac:dyDescent="0.35">
      <c r="A8416" t="s">
        <v>55819</v>
      </c>
      <c r="B8416" t="s">
        <v>55820</v>
      </c>
      <c r="C8416" t="s">
        <v>55824</v>
      </c>
      <c r="D8416" t="s">
        <v>55825</v>
      </c>
      <c r="E8416" t="s">
        <v>55826</v>
      </c>
      <c r="F8416" t="s">
        <v>55827</v>
      </c>
      <c r="I8416" t="s">
        <v>55828</v>
      </c>
      <c r="J8416" t="s">
        <v>55829</v>
      </c>
      <c r="M8416" t="s">
        <v>112307</v>
      </c>
      <c r="N8416" t="s">
        <v>49299</v>
      </c>
      <c r="O8416" s="3" t="s">
        <v>55830</v>
      </c>
      <c r="P8416" t="s">
        <v>49299</v>
      </c>
      <c r="Q8416" t="s">
        <v>49299</v>
      </c>
      <c r="R8416" t="s">
        <v>55830</v>
      </c>
      <c r="S8416" s="4" t="str">
        <f t="shared" si="131"/>
        <v>2002</v>
      </c>
    </row>
    <row r="8417" spans="1:19" hidden="1" x14ac:dyDescent="0.35">
      <c r="A8417" t="s">
        <v>55826</v>
      </c>
      <c r="B8417" t="s">
        <v>55827</v>
      </c>
      <c r="C8417" t="s">
        <v>55831</v>
      </c>
      <c r="D8417" t="s">
        <v>55832</v>
      </c>
      <c r="E8417" t="s">
        <v>55833</v>
      </c>
      <c r="F8417" t="s">
        <v>55834</v>
      </c>
      <c r="I8417" t="s">
        <v>55835</v>
      </c>
      <c r="J8417" t="s">
        <v>55836</v>
      </c>
      <c r="M8417" t="s">
        <v>112307</v>
      </c>
      <c r="N8417" t="s">
        <v>49299</v>
      </c>
      <c r="O8417" s="3" t="s">
        <v>55837</v>
      </c>
      <c r="P8417" t="s">
        <v>49299</v>
      </c>
      <c r="Q8417" t="s">
        <v>49299</v>
      </c>
      <c r="R8417" t="s">
        <v>55837</v>
      </c>
      <c r="S8417" s="4" t="str">
        <f t="shared" si="131"/>
        <v>2002</v>
      </c>
    </row>
    <row r="8418" spans="1:19" hidden="1" x14ac:dyDescent="0.35">
      <c r="A8418" t="s">
        <v>55833</v>
      </c>
      <c r="B8418" t="s">
        <v>55834</v>
      </c>
      <c r="C8418" t="s">
        <v>55838</v>
      </c>
      <c r="D8418" t="s">
        <v>55839</v>
      </c>
      <c r="E8418" t="s">
        <v>55840</v>
      </c>
      <c r="F8418" t="s">
        <v>55841</v>
      </c>
      <c r="I8418" t="s">
        <v>55842</v>
      </c>
      <c r="J8418" t="s">
        <v>55843</v>
      </c>
      <c r="M8418" t="s">
        <v>112307</v>
      </c>
      <c r="N8418" t="s">
        <v>49299</v>
      </c>
      <c r="O8418" s="3" t="s">
        <v>55844</v>
      </c>
      <c r="P8418" t="s">
        <v>49299</v>
      </c>
      <c r="Q8418" t="s">
        <v>49299</v>
      </c>
      <c r="R8418" t="s">
        <v>55844</v>
      </c>
      <c r="S8418" s="4" t="str">
        <f t="shared" si="131"/>
        <v>2002</v>
      </c>
    </row>
    <row r="8419" spans="1:19" hidden="1" x14ac:dyDescent="0.35">
      <c r="A8419" t="s">
        <v>55840</v>
      </c>
      <c r="B8419" t="s">
        <v>55841</v>
      </c>
      <c r="C8419" t="s">
        <v>55845</v>
      </c>
      <c r="D8419" t="s">
        <v>55846</v>
      </c>
      <c r="E8419" t="s">
        <v>55847</v>
      </c>
      <c r="F8419" t="s">
        <v>55848</v>
      </c>
      <c r="I8419" t="s">
        <v>55849</v>
      </c>
      <c r="J8419" t="s">
        <v>55850</v>
      </c>
      <c r="M8419" t="s">
        <v>112297</v>
      </c>
      <c r="N8419" t="s">
        <v>124</v>
      </c>
      <c r="O8419" s="3" t="s">
        <v>55851</v>
      </c>
      <c r="P8419" t="s">
        <v>124</v>
      </c>
      <c r="Q8419" t="s">
        <v>124</v>
      </c>
      <c r="R8419" t="s">
        <v>55851</v>
      </c>
      <c r="S8419" s="4" t="str">
        <f t="shared" si="131"/>
        <v>2002</v>
      </c>
    </row>
    <row r="8420" spans="1:19" hidden="1" x14ac:dyDescent="0.35">
      <c r="A8420" t="s">
        <v>55847</v>
      </c>
      <c r="B8420" t="s">
        <v>55848</v>
      </c>
      <c r="C8420" t="s">
        <v>55852</v>
      </c>
      <c r="D8420" t="s">
        <v>55853</v>
      </c>
      <c r="E8420" t="s">
        <v>55854</v>
      </c>
      <c r="F8420" t="s">
        <v>55855</v>
      </c>
      <c r="I8420" t="s">
        <v>55856</v>
      </c>
      <c r="J8420" t="s">
        <v>55857</v>
      </c>
      <c r="M8420" t="s">
        <v>112315</v>
      </c>
      <c r="N8420" t="s">
        <v>159</v>
      </c>
      <c r="O8420" s="3" t="s">
        <v>55858</v>
      </c>
      <c r="P8420" t="s">
        <v>159</v>
      </c>
      <c r="Q8420" t="s">
        <v>159</v>
      </c>
      <c r="R8420" t="s">
        <v>55858</v>
      </c>
      <c r="S8420" s="4" t="str">
        <f t="shared" si="131"/>
        <v>2002</v>
      </c>
    </row>
    <row r="8421" spans="1:19" hidden="1" x14ac:dyDescent="0.35">
      <c r="A8421" t="s">
        <v>55854</v>
      </c>
      <c r="B8421" t="s">
        <v>55855</v>
      </c>
      <c r="C8421" t="s">
        <v>55859</v>
      </c>
      <c r="D8421" t="s">
        <v>55860</v>
      </c>
      <c r="E8421" s="1" t="s">
        <v>55861</v>
      </c>
      <c r="F8421" s="1" t="s">
        <v>55862</v>
      </c>
      <c r="G8421" t="s">
        <v>55863</v>
      </c>
      <c r="I8421" t="s">
        <v>55864</v>
      </c>
      <c r="J8421" t="s">
        <v>55865</v>
      </c>
      <c r="M8421" t="s">
        <v>112297</v>
      </c>
      <c r="N8421" t="s">
        <v>124</v>
      </c>
      <c r="O8421" s="3" t="s">
        <v>55866</v>
      </c>
      <c r="P8421" t="s">
        <v>124</v>
      </c>
      <c r="Q8421" t="s">
        <v>124</v>
      </c>
      <c r="R8421" t="s">
        <v>55866</v>
      </c>
      <c r="S8421" s="4" t="str">
        <f t="shared" si="131"/>
        <v>2002</v>
      </c>
    </row>
    <row r="8422" spans="1:19" hidden="1" x14ac:dyDescent="0.35">
      <c r="A8422" s="1" t="s">
        <v>55861</v>
      </c>
      <c r="B8422" s="1" t="s">
        <v>55862</v>
      </c>
      <c r="C8422" t="s">
        <v>55867</v>
      </c>
      <c r="D8422" t="s">
        <v>55868</v>
      </c>
      <c r="E8422" t="s">
        <v>55869</v>
      </c>
      <c r="F8422" t="s">
        <v>55870</v>
      </c>
      <c r="I8422" t="s">
        <v>55871</v>
      </c>
      <c r="J8422" t="s">
        <v>55872</v>
      </c>
      <c r="M8422" t="s">
        <v>112297</v>
      </c>
      <c r="N8422" t="s">
        <v>124</v>
      </c>
      <c r="O8422" s="3" t="s">
        <v>55873</v>
      </c>
      <c r="P8422" t="s">
        <v>124</v>
      </c>
      <c r="Q8422" t="s">
        <v>124</v>
      </c>
      <c r="R8422" t="s">
        <v>55873</v>
      </c>
      <c r="S8422" s="4" t="str">
        <f t="shared" si="131"/>
        <v>2002</v>
      </c>
    </row>
    <row r="8423" spans="1:19" hidden="1" x14ac:dyDescent="0.35">
      <c r="A8423" t="s">
        <v>55869</v>
      </c>
      <c r="B8423" t="s">
        <v>55870</v>
      </c>
      <c r="C8423" t="s">
        <v>55874</v>
      </c>
      <c r="D8423" t="s">
        <v>55875</v>
      </c>
      <c r="E8423" t="s">
        <v>55876</v>
      </c>
      <c r="F8423" t="s">
        <v>55877</v>
      </c>
      <c r="I8423" t="s">
        <v>55878</v>
      </c>
      <c r="J8423" t="s">
        <v>55879</v>
      </c>
      <c r="M8423" t="s">
        <v>112297</v>
      </c>
      <c r="N8423" t="s">
        <v>124</v>
      </c>
      <c r="O8423" s="3" t="s">
        <v>55880</v>
      </c>
      <c r="P8423" t="s">
        <v>124</v>
      </c>
      <c r="Q8423" t="s">
        <v>124</v>
      </c>
      <c r="R8423" t="s">
        <v>55880</v>
      </c>
      <c r="S8423" s="4" t="str">
        <f t="shared" si="131"/>
        <v>2002</v>
      </c>
    </row>
    <row r="8424" spans="1:19" hidden="1" x14ac:dyDescent="0.35">
      <c r="A8424" t="s">
        <v>55876</v>
      </c>
      <c r="B8424" t="s">
        <v>55877</v>
      </c>
      <c r="C8424" t="s">
        <v>55881</v>
      </c>
      <c r="D8424" t="s">
        <v>55882</v>
      </c>
      <c r="E8424" t="s">
        <v>55883</v>
      </c>
      <c r="F8424" t="s">
        <v>55884</v>
      </c>
      <c r="I8424" t="s">
        <v>55885</v>
      </c>
      <c r="J8424" t="s">
        <v>55886</v>
      </c>
      <c r="M8424" t="s">
        <v>112307</v>
      </c>
      <c r="N8424" t="s">
        <v>49299</v>
      </c>
      <c r="O8424" s="3" t="s">
        <v>55887</v>
      </c>
      <c r="P8424" t="s">
        <v>49299</v>
      </c>
      <c r="Q8424" t="s">
        <v>49299</v>
      </c>
      <c r="R8424" t="s">
        <v>55887</v>
      </c>
      <c r="S8424" s="4" t="str">
        <f t="shared" si="131"/>
        <v>2002</v>
      </c>
    </row>
    <row r="8425" spans="1:19" hidden="1" x14ac:dyDescent="0.35">
      <c r="A8425" t="s">
        <v>55883</v>
      </c>
      <c r="B8425" t="s">
        <v>55884</v>
      </c>
      <c r="C8425" t="s">
        <v>55888</v>
      </c>
      <c r="D8425" t="s">
        <v>55889</v>
      </c>
      <c r="E8425" t="s">
        <v>55890</v>
      </c>
      <c r="F8425" t="s">
        <v>55891</v>
      </c>
      <c r="I8425" t="s">
        <v>55892</v>
      </c>
      <c r="J8425" t="s">
        <v>55893</v>
      </c>
      <c r="M8425" t="s">
        <v>112299</v>
      </c>
      <c r="N8425" t="s">
        <v>247</v>
      </c>
      <c r="O8425" s="3" t="s">
        <v>55894</v>
      </c>
      <c r="P8425" t="s">
        <v>247</v>
      </c>
      <c r="Q8425" t="s">
        <v>247</v>
      </c>
      <c r="R8425" t="s">
        <v>55894</v>
      </c>
      <c r="S8425" s="4" t="str">
        <f t="shared" si="131"/>
        <v>2002</v>
      </c>
    </row>
    <row r="8426" spans="1:19" hidden="1" x14ac:dyDescent="0.35">
      <c r="A8426" t="s">
        <v>55890</v>
      </c>
      <c r="B8426" t="s">
        <v>55891</v>
      </c>
      <c r="C8426" t="s">
        <v>55895</v>
      </c>
      <c r="D8426" t="s">
        <v>55896</v>
      </c>
      <c r="E8426" t="s">
        <v>55897</v>
      </c>
      <c r="F8426" t="s">
        <v>55898</v>
      </c>
      <c r="I8426" t="s">
        <v>14617</v>
      </c>
      <c r="J8426" t="s">
        <v>14618</v>
      </c>
      <c r="M8426" t="s">
        <v>112297</v>
      </c>
      <c r="N8426" t="s">
        <v>16314</v>
      </c>
      <c r="O8426" s="3" t="s">
        <v>55899</v>
      </c>
      <c r="P8426" t="s">
        <v>16314</v>
      </c>
      <c r="Q8426" t="s">
        <v>16314</v>
      </c>
      <c r="R8426" t="s">
        <v>55899</v>
      </c>
      <c r="S8426" s="4" t="str">
        <f t="shared" si="131"/>
        <v>2002</v>
      </c>
    </row>
    <row r="8427" spans="1:19" ht="43.5" hidden="1" x14ac:dyDescent="0.35">
      <c r="A8427" t="s">
        <v>55897</v>
      </c>
      <c r="B8427" t="s">
        <v>55898</v>
      </c>
      <c r="C8427" t="s">
        <v>55900</v>
      </c>
      <c r="D8427" t="s">
        <v>55901</v>
      </c>
      <c r="E8427" t="s">
        <v>55902</v>
      </c>
      <c r="F8427" t="s">
        <v>55903</v>
      </c>
      <c r="I8427" t="s">
        <v>55904</v>
      </c>
      <c r="J8427" t="s">
        <v>55905</v>
      </c>
      <c r="K8427" s="2" t="s">
        <v>55906</v>
      </c>
      <c r="M8427" t="s">
        <v>112307</v>
      </c>
      <c r="N8427" t="s">
        <v>49299</v>
      </c>
      <c r="O8427" s="3" t="s">
        <v>55907</v>
      </c>
      <c r="P8427" t="s">
        <v>49299</v>
      </c>
      <c r="Q8427" t="s">
        <v>49299</v>
      </c>
      <c r="R8427" t="s">
        <v>55907</v>
      </c>
      <c r="S8427" s="4" t="str">
        <f t="shared" si="131"/>
        <v>2002</v>
      </c>
    </row>
    <row r="8428" spans="1:19" hidden="1" x14ac:dyDescent="0.35">
      <c r="A8428" t="s">
        <v>55902</v>
      </c>
      <c r="B8428" t="s">
        <v>55903</v>
      </c>
      <c r="C8428" t="s">
        <v>55908</v>
      </c>
      <c r="D8428" t="s">
        <v>55909</v>
      </c>
      <c r="E8428" t="s">
        <v>55910</v>
      </c>
      <c r="F8428" t="s">
        <v>55911</v>
      </c>
      <c r="I8428" t="s">
        <v>55912</v>
      </c>
      <c r="J8428" t="s">
        <v>55913</v>
      </c>
      <c r="M8428" t="s">
        <v>112297</v>
      </c>
      <c r="N8428" t="s">
        <v>124</v>
      </c>
      <c r="O8428" s="3" t="s">
        <v>55914</v>
      </c>
      <c r="P8428" t="s">
        <v>124</v>
      </c>
      <c r="Q8428" t="s">
        <v>124</v>
      </c>
      <c r="R8428" t="s">
        <v>55914</v>
      </c>
      <c r="S8428" s="4" t="str">
        <f t="shared" si="131"/>
        <v>2002</v>
      </c>
    </row>
    <row r="8429" spans="1:19" hidden="1" x14ac:dyDescent="0.35">
      <c r="A8429" t="s">
        <v>55910</v>
      </c>
      <c r="B8429" t="s">
        <v>55911</v>
      </c>
      <c r="C8429" t="s">
        <v>55915</v>
      </c>
      <c r="D8429" t="s">
        <v>55916</v>
      </c>
      <c r="E8429" t="s">
        <v>55917</v>
      </c>
      <c r="F8429" t="s">
        <v>55918</v>
      </c>
      <c r="I8429" t="s">
        <v>55919</v>
      </c>
      <c r="J8429" t="s">
        <v>55920</v>
      </c>
      <c r="M8429" t="s">
        <v>112297</v>
      </c>
      <c r="N8429" t="s">
        <v>16314</v>
      </c>
      <c r="O8429" s="3" t="s">
        <v>55921</v>
      </c>
      <c r="P8429" t="s">
        <v>16314</v>
      </c>
      <c r="Q8429" t="s">
        <v>16314</v>
      </c>
      <c r="R8429" t="s">
        <v>55921</v>
      </c>
      <c r="S8429" s="4" t="str">
        <f t="shared" si="131"/>
        <v>2002</v>
      </c>
    </row>
    <row r="8430" spans="1:19" hidden="1" x14ac:dyDescent="0.35">
      <c r="A8430" t="s">
        <v>55917</v>
      </c>
      <c r="B8430" t="s">
        <v>55918</v>
      </c>
      <c r="C8430" t="s">
        <v>55922</v>
      </c>
      <c r="D8430" t="s">
        <v>55923</v>
      </c>
      <c r="E8430" t="s">
        <v>55924</v>
      </c>
      <c r="F8430" t="s">
        <v>55925</v>
      </c>
      <c r="I8430" t="s">
        <v>55926</v>
      </c>
      <c r="J8430" t="s">
        <v>55927</v>
      </c>
      <c r="M8430" t="s">
        <v>112307</v>
      </c>
      <c r="N8430" t="s">
        <v>49299</v>
      </c>
      <c r="O8430" s="3" t="s">
        <v>55928</v>
      </c>
      <c r="P8430" t="s">
        <v>49299</v>
      </c>
      <c r="Q8430" t="s">
        <v>49299</v>
      </c>
      <c r="R8430" t="s">
        <v>55928</v>
      </c>
      <c r="S8430" s="4" t="str">
        <f t="shared" si="131"/>
        <v>2002</v>
      </c>
    </row>
    <row r="8431" spans="1:19" hidden="1" x14ac:dyDescent="0.35">
      <c r="A8431" t="s">
        <v>55924</v>
      </c>
      <c r="B8431" t="s">
        <v>55925</v>
      </c>
      <c r="C8431" t="s">
        <v>55929</v>
      </c>
      <c r="D8431" t="s">
        <v>55930</v>
      </c>
      <c r="E8431" t="s">
        <v>55931</v>
      </c>
      <c r="F8431" t="s">
        <v>55932</v>
      </c>
      <c r="I8431" t="s">
        <v>55933</v>
      </c>
      <c r="J8431" t="s">
        <v>55934</v>
      </c>
      <c r="M8431" t="s">
        <v>112297</v>
      </c>
      <c r="N8431" t="s">
        <v>124</v>
      </c>
      <c r="O8431" s="3" t="s">
        <v>55935</v>
      </c>
      <c r="P8431" t="s">
        <v>124</v>
      </c>
      <c r="Q8431" t="s">
        <v>124</v>
      </c>
      <c r="R8431" t="s">
        <v>55935</v>
      </c>
      <c r="S8431" s="4" t="str">
        <f t="shared" si="131"/>
        <v>2002</v>
      </c>
    </row>
    <row r="8432" spans="1:19" hidden="1" x14ac:dyDescent="0.35">
      <c r="A8432" t="s">
        <v>55931</v>
      </c>
      <c r="B8432" t="s">
        <v>55932</v>
      </c>
      <c r="C8432" t="s">
        <v>55936</v>
      </c>
      <c r="D8432" t="s">
        <v>55937</v>
      </c>
      <c r="E8432" t="s">
        <v>55938</v>
      </c>
      <c r="F8432" t="s">
        <v>55939</v>
      </c>
      <c r="I8432" t="s">
        <v>55940</v>
      </c>
      <c r="J8432" t="s">
        <v>55941</v>
      </c>
      <c r="M8432" t="s">
        <v>112298</v>
      </c>
      <c r="N8432" t="s">
        <v>28</v>
      </c>
      <c r="O8432" s="3" t="s">
        <v>55942</v>
      </c>
      <c r="P8432" t="s">
        <v>16314</v>
      </c>
      <c r="Q8432" t="s">
        <v>16314</v>
      </c>
      <c r="R8432" t="s">
        <v>55942</v>
      </c>
      <c r="S8432" s="4" t="str">
        <f t="shared" si="131"/>
        <v>2002</v>
      </c>
    </row>
    <row r="8433" spans="1:19" hidden="1" x14ac:dyDescent="0.35">
      <c r="A8433" t="s">
        <v>55938</v>
      </c>
      <c r="B8433" t="s">
        <v>55939</v>
      </c>
      <c r="C8433" t="s">
        <v>55943</v>
      </c>
      <c r="D8433" t="s">
        <v>55944</v>
      </c>
      <c r="E8433" t="s">
        <v>55945</v>
      </c>
      <c r="F8433" t="s">
        <v>55946</v>
      </c>
      <c r="I8433" t="s">
        <v>55947</v>
      </c>
      <c r="J8433" t="s">
        <v>55948</v>
      </c>
      <c r="M8433" t="s">
        <v>112307</v>
      </c>
      <c r="N8433" t="s">
        <v>49299</v>
      </c>
      <c r="O8433" s="3" t="s">
        <v>55949</v>
      </c>
      <c r="P8433" t="s">
        <v>49299</v>
      </c>
      <c r="Q8433" t="s">
        <v>49299</v>
      </c>
      <c r="R8433" t="s">
        <v>55949</v>
      </c>
      <c r="S8433" s="4" t="str">
        <f t="shared" si="131"/>
        <v>2002</v>
      </c>
    </row>
    <row r="8434" spans="1:19" hidden="1" x14ac:dyDescent="0.35">
      <c r="A8434" t="s">
        <v>55945</v>
      </c>
      <c r="B8434" t="s">
        <v>55946</v>
      </c>
      <c r="C8434" t="s">
        <v>55950</v>
      </c>
      <c r="D8434" t="s">
        <v>55951</v>
      </c>
      <c r="E8434" t="s">
        <v>55952</v>
      </c>
      <c r="F8434" t="s">
        <v>55953</v>
      </c>
      <c r="I8434" t="s">
        <v>55954</v>
      </c>
      <c r="J8434" t="s">
        <v>55955</v>
      </c>
      <c r="M8434" t="s">
        <v>112298</v>
      </c>
      <c r="N8434" t="s">
        <v>28</v>
      </c>
      <c r="O8434" s="3" t="s">
        <v>55956</v>
      </c>
      <c r="P8434" t="s">
        <v>16314</v>
      </c>
      <c r="Q8434" t="s">
        <v>16314</v>
      </c>
      <c r="R8434" t="s">
        <v>55956</v>
      </c>
      <c r="S8434" s="4" t="str">
        <f t="shared" si="131"/>
        <v>2002</v>
      </c>
    </row>
    <row r="8435" spans="1:19" hidden="1" x14ac:dyDescent="0.35">
      <c r="A8435" t="s">
        <v>55952</v>
      </c>
      <c r="B8435" t="s">
        <v>55953</v>
      </c>
      <c r="C8435" t="s">
        <v>55957</v>
      </c>
      <c r="D8435" t="s">
        <v>55958</v>
      </c>
      <c r="E8435" t="s">
        <v>55959</v>
      </c>
      <c r="F8435" t="s">
        <v>55960</v>
      </c>
      <c r="I8435" t="s">
        <v>55961</v>
      </c>
      <c r="J8435" t="s">
        <v>55962</v>
      </c>
      <c r="M8435" t="s">
        <v>112297</v>
      </c>
      <c r="N8435" t="s">
        <v>124</v>
      </c>
      <c r="O8435" s="3" t="s">
        <v>55963</v>
      </c>
      <c r="P8435" t="s">
        <v>124</v>
      </c>
      <c r="Q8435" t="s">
        <v>124</v>
      </c>
      <c r="R8435" t="s">
        <v>55963</v>
      </c>
      <c r="S8435" s="4" t="str">
        <f t="shared" si="131"/>
        <v>2002</v>
      </c>
    </row>
    <row r="8436" spans="1:19" hidden="1" x14ac:dyDescent="0.35">
      <c r="A8436" t="s">
        <v>55959</v>
      </c>
      <c r="B8436" t="s">
        <v>55960</v>
      </c>
      <c r="C8436" t="s">
        <v>55964</v>
      </c>
      <c r="D8436">
        <v>941320650</v>
      </c>
      <c r="E8436" t="s">
        <v>55965</v>
      </c>
      <c r="F8436" t="s">
        <v>55966</v>
      </c>
      <c r="I8436" t="s">
        <v>55967</v>
      </c>
      <c r="J8436" t="s">
        <v>55968</v>
      </c>
      <c r="M8436" t="s">
        <v>112297</v>
      </c>
      <c r="N8436" t="s">
        <v>124</v>
      </c>
      <c r="O8436" s="3" t="s">
        <v>55969</v>
      </c>
      <c r="P8436" t="s">
        <v>124</v>
      </c>
      <c r="Q8436" t="s">
        <v>124</v>
      </c>
      <c r="R8436" t="s">
        <v>55969</v>
      </c>
      <c r="S8436" s="4" t="str">
        <f t="shared" si="131"/>
        <v>2002</v>
      </c>
    </row>
    <row r="8437" spans="1:19" hidden="1" x14ac:dyDescent="0.35">
      <c r="A8437" t="s">
        <v>55965</v>
      </c>
      <c r="B8437" t="s">
        <v>55966</v>
      </c>
      <c r="C8437" t="s">
        <v>55970</v>
      </c>
      <c r="D8437" t="s">
        <v>55971</v>
      </c>
      <c r="E8437" t="s">
        <v>55972</v>
      </c>
      <c r="F8437" t="s">
        <v>55973</v>
      </c>
      <c r="I8437" t="s">
        <v>55974</v>
      </c>
      <c r="J8437" t="s">
        <v>55975</v>
      </c>
      <c r="M8437" t="s">
        <v>112297</v>
      </c>
      <c r="N8437" t="s">
        <v>124</v>
      </c>
      <c r="O8437" s="3" t="s">
        <v>55976</v>
      </c>
      <c r="P8437" t="s">
        <v>124</v>
      </c>
      <c r="Q8437" t="s">
        <v>124</v>
      </c>
      <c r="R8437" t="s">
        <v>55976</v>
      </c>
      <c r="S8437" s="4" t="str">
        <f t="shared" si="131"/>
        <v>2002</v>
      </c>
    </row>
    <row r="8438" spans="1:19" hidden="1" x14ac:dyDescent="0.35">
      <c r="A8438" t="s">
        <v>55972</v>
      </c>
      <c r="B8438" t="s">
        <v>55973</v>
      </c>
      <c r="C8438" t="s">
        <v>55977</v>
      </c>
      <c r="D8438" t="s">
        <v>55978</v>
      </c>
      <c r="E8438" t="s">
        <v>55979</v>
      </c>
      <c r="F8438" t="s">
        <v>55980</v>
      </c>
      <c r="I8438" t="s">
        <v>24513</v>
      </c>
      <c r="J8438" t="s">
        <v>1255</v>
      </c>
      <c r="M8438" t="s">
        <v>112297</v>
      </c>
      <c r="N8438" t="s">
        <v>124</v>
      </c>
      <c r="O8438" s="3" t="s">
        <v>55981</v>
      </c>
      <c r="P8438" t="s">
        <v>124</v>
      </c>
      <c r="Q8438" t="s">
        <v>124</v>
      </c>
      <c r="R8438" t="s">
        <v>55981</v>
      </c>
      <c r="S8438" s="4" t="str">
        <f t="shared" si="131"/>
        <v>2002</v>
      </c>
    </row>
    <row r="8439" spans="1:19" hidden="1" x14ac:dyDescent="0.35">
      <c r="A8439" t="s">
        <v>55979</v>
      </c>
      <c r="B8439" t="s">
        <v>55980</v>
      </c>
      <c r="C8439" t="s">
        <v>55982</v>
      </c>
      <c r="D8439" t="s">
        <v>55983</v>
      </c>
      <c r="E8439" t="s">
        <v>55984</v>
      </c>
      <c r="F8439" t="s">
        <v>55985</v>
      </c>
      <c r="I8439" t="s">
        <v>55986</v>
      </c>
      <c r="J8439" t="s">
        <v>55987</v>
      </c>
      <c r="M8439" t="s">
        <v>112297</v>
      </c>
      <c r="N8439" t="s">
        <v>124</v>
      </c>
      <c r="O8439" s="3" t="s">
        <v>55988</v>
      </c>
      <c r="P8439" t="s">
        <v>124</v>
      </c>
      <c r="Q8439" t="s">
        <v>124</v>
      </c>
      <c r="R8439" t="s">
        <v>55988</v>
      </c>
      <c r="S8439" s="4" t="str">
        <f t="shared" si="131"/>
        <v>2002</v>
      </c>
    </row>
    <row r="8440" spans="1:19" hidden="1" x14ac:dyDescent="0.35">
      <c r="A8440" t="s">
        <v>55984</v>
      </c>
      <c r="B8440" t="s">
        <v>55985</v>
      </c>
      <c r="C8440" t="s">
        <v>55989</v>
      </c>
      <c r="D8440" t="s">
        <v>55990</v>
      </c>
      <c r="E8440" t="s">
        <v>55991</v>
      </c>
      <c r="F8440" t="s">
        <v>55992</v>
      </c>
      <c r="I8440" t="s">
        <v>2301</v>
      </c>
      <c r="J8440" t="s">
        <v>2302</v>
      </c>
      <c r="M8440" t="s">
        <v>112307</v>
      </c>
      <c r="N8440" t="s">
        <v>49299</v>
      </c>
      <c r="O8440" s="3" t="s">
        <v>55993</v>
      </c>
      <c r="P8440" t="s">
        <v>49299</v>
      </c>
      <c r="Q8440" t="s">
        <v>49299</v>
      </c>
      <c r="R8440" t="s">
        <v>55993</v>
      </c>
      <c r="S8440" s="4" t="str">
        <f t="shared" si="131"/>
        <v>2002</v>
      </c>
    </row>
    <row r="8441" spans="1:19" hidden="1" x14ac:dyDescent="0.35">
      <c r="A8441" t="s">
        <v>55991</v>
      </c>
      <c r="B8441" t="s">
        <v>55992</v>
      </c>
      <c r="C8441" t="s">
        <v>55994</v>
      </c>
      <c r="D8441" t="s">
        <v>55995</v>
      </c>
      <c r="E8441" t="s">
        <v>55996</v>
      </c>
      <c r="F8441" t="s">
        <v>55997</v>
      </c>
      <c r="I8441" t="s">
        <v>55998</v>
      </c>
      <c r="J8441" t="s">
        <v>55999</v>
      </c>
      <c r="M8441" t="s">
        <v>112307</v>
      </c>
      <c r="N8441" t="s">
        <v>49299</v>
      </c>
      <c r="O8441" s="3" t="s">
        <v>56000</v>
      </c>
      <c r="P8441" t="s">
        <v>49299</v>
      </c>
      <c r="Q8441" t="s">
        <v>49299</v>
      </c>
      <c r="R8441" t="s">
        <v>56000</v>
      </c>
      <c r="S8441" s="4" t="str">
        <f t="shared" si="131"/>
        <v>2002</v>
      </c>
    </row>
    <row r="8442" spans="1:19" hidden="1" x14ac:dyDescent="0.35">
      <c r="A8442" t="s">
        <v>55996</v>
      </c>
      <c r="B8442" t="s">
        <v>55997</v>
      </c>
      <c r="C8442" t="s">
        <v>56001</v>
      </c>
      <c r="D8442" t="s">
        <v>56002</v>
      </c>
      <c r="E8442" t="s">
        <v>56003</v>
      </c>
      <c r="F8442" t="s">
        <v>56004</v>
      </c>
      <c r="I8442" t="s">
        <v>56005</v>
      </c>
      <c r="J8442" t="s">
        <v>56006</v>
      </c>
      <c r="M8442" t="s">
        <v>112307</v>
      </c>
      <c r="N8442" t="s">
        <v>49299</v>
      </c>
      <c r="O8442" s="3" t="s">
        <v>56007</v>
      </c>
      <c r="P8442" t="s">
        <v>49299</v>
      </c>
      <c r="Q8442" t="s">
        <v>49299</v>
      </c>
      <c r="R8442" t="s">
        <v>56007</v>
      </c>
      <c r="S8442" s="4" t="str">
        <f t="shared" si="131"/>
        <v>2002</v>
      </c>
    </row>
    <row r="8443" spans="1:19" hidden="1" x14ac:dyDescent="0.35">
      <c r="A8443" t="s">
        <v>56003</v>
      </c>
      <c r="B8443" t="s">
        <v>56004</v>
      </c>
      <c r="C8443" t="s">
        <v>56008</v>
      </c>
      <c r="D8443" t="s">
        <v>56009</v>
      </c>
      <c r="E8443" t="s">
        <v>56010</v>
      </c>
      <c r="F8443" t="s">
        <v>56011</v>
      </c>
      <c r="I8443" t="s">
        <v>56012</v>
      </c>
      <c r="J8443" t="s">
        <v>56013</v>
      </c>
      <c r="M8443" t="s">
        <v>112297</v>
      </c>
      <c r="N8443" t="s">
        <v>124</v>
      </c>
      <c r="O8443" s="3" t="s">
        <v>56014</v>
      </c>
      <c r="P8443" t="s">
        <v>124</v>
      </c>
      <c r="Q8443" t="s">
        <v>124</v>
      </c>
      <c r="R8443" t="s">
        <v>56014</v>
      </c>
      <c r="S8443" s="4" t="str">
        <f t="shared" si="131"/>
        <v>2002</v>
      </c>
    </row>
    <row r="8444" spans="1:19" hidden="1" x14ac:dyDescent="0.35">
      <c r="A8444" t="s">
        <v>56010</v>
      </c>
      <c r="B8444" t="s">
        <v>56011</v>
      </c>
      <c r="C8444" t="s">
        <v>56015</v>
      </c>
      <c r="D8444" t="s">
        <v>56016</v>
      </c>
      <c r="E8444" t="s">
        <v>56017</v>
      </c>
      <c r="F8444" t="s">
        <v>56018</v>
      </c>
      <c r="I8444" t="s">
        <v>56019</v>
      </c>
      <c r="J8444" t="s">
        <v>56020</v>
      </c>
      <c r="M8444" t="s">
        <v>112315</v>
      </c>
      <c r="N8444" t="s">
        <v>159</v>
      </c>
      <c r="O8444" s="3" t="s">
        <v>56021</v>
      </c>
      <c r="P8444" t="s">
        <v>159</v>
      </c>
      <c r="Q8444" t="s">
        <v>159</v>
      </c>
      <c r="R8444" t="s">
        <v>56021</v>
      </c>
      <c r="S8444" s="4" t="str">
        <f t="shared" si="131"/>
        <v>2002</v>
      </c>
    </row>
    <row r="8445" spans="1:19" hidden="1" x14ac:dyDescent="0.35">
      <c r="A8445" t="s">
        <v>56017</v>
      </c>
      <c r="B8445" t="s">
        <v>56018</v>
      </c>
      <c r="C8445" t="s">
        <v>56022</v>
      </c>
      <c r="D8445" t="s">
        <v>56023</v>
      </c>
      <c r="E8445" t="s">
        <v>56024</v>
      </c>
      <c r="F8445" t="s">
        <v>56025</v>
      </c>
      <c r="I8445" t="s">
        <v>56026</v>
      </c>
      <c r="J8445" t="s">
        <v>56027</v>
      </c>
      <c r="M8445" t="s">
        <v>112307</v>
      </c>
      <c r="N8445" t="s">
        <v>49299</v>
      </c>
      <c r="O8445" s="3" t="s">
        <v>56028</v>
      </c>
      <c r="P8445" t="s">
        <v>49299</v>
      </c>
      <c r="Q8445" t="s">
        <v>49299</v>
      </c>
      <c r="R8445" t="s">
        <v>56028</v>
      </c>
      <c r="S8445" s="4" t="str">
        <f t="shared" si="131"/>
        <v>2002</v>
      </c>
    </row>
    <row r="8446" spans="1:19" hidden="1" x14ac:dyDescent="0.35">
      <c r="A8446" t="s">
        <v>56024</v>
      </c>
      <c r="B8446" t="s">
        <v>56025</v>
      </c>
      <c r="C8446" t="s">
        <v>56029</v>
      </c>
      <c r="D8446" t="s">
        <v>56030</v>
      </c>
      <c r="E8446" t="s">
        <v>56031</v>
      </c>
      <c r="F8446" t="s">
        <v>56032</v>
      </c>
      <c r="I8446" t="s">
        <v>56033</v>
      </c>
      <c r="J8446" t="s">
        <v>56034</v>
      </c>
      <c r="M8446" t="s">
        <v>112297</v>
      </c>
      <c r="N8446" t="s">
        <v>124</v>
      </c>
      <c r="O8446" s="3" t="s">
        <v>56035</v>
      </c>
      <c r="P8446" t="s">
        <v>124</v>
      </c>
      <c r="Q8446" t="s">
        <v>124</v>
      </c>
      <c r="R8446" t="s">
        <v>56035</v>
      </c>
      <c r="S8446" s="4" t="str">
        <f t="shared" si="131"/>
        <v>2002</v>
      </c>
    </row>
    <row r="8447" spans="1:19" hidden="1" x14ac:dyDescent="0.35">
      <c r="A8447" t="s">
        <v>56031</v>
      </c>
      <c r="B8447" t="s">
        <v>56032</v>
      </c>
      <c r="C8447" t="s">
        <v>56036</v>
      </c>
      <c r="D8447" t="s">
        <v>56037</v>
      </c>
      <c r="E8447" t="s">
        <v>56038</v>
      </c>
      <c r="F8447" t="s">
        <v>56039</v>
      </c>
      <c r="I8447" t="s">
        <v>56040</v>
      </c>
      <c r="J8447" t="s">
        <v>56041</v>
      </c>
      <c r="M8447" t="s">
        <v>112297</v>
      </c>
      <c r="N8447" t="s">
        <v>16314</v>
      </c>
      <c r="O8447" s="3" t="s">
        <v>56042</v>
      </c>
      <c r="P8447" t="s">
        <v>16314</v>
      </c>
      <c r="Q8447" t="s">
        <v>16314</v>
      </c>
      <c r="R8447" t="s">
        <v>56042</v>
      </c>
      <c r="S8447" s="4" t="str">
        <f t="shared" si="131"/>
        <v>2002</v>
      </c>
    </row>
    <row r="8448" spans="1:19" hidden="1" x14ac:dyDescent="0.35">
      <c r="A8448" t="s">
        <v>56038</v>
      </c>
      <c r="B8448" t="s">
        <v>56039</v>
      </c>
      <c r="C8448" t="s">
        <v>56043</v>
      </c>
      <c r="D8448" t="s">
        <v>56044</v>
      </c>
      <c r="E8448" t="s">
        <v>56045</v>
      </c>
      <c r="F8448" t="s">
        <v>56046</v>
      </c>
      <c r="I8448" t="s">
        <v>56047</v>
      </c>
      <c r="J8448" t="s">
        <v>56048</v>
      </c>
      <c r="M8448" t="s">
        <v>112307</v>
      </c>
      <c r="N8448" t="s">
        <v>49299</v>
      </c>
      <c r="O8448" s="3" t="s">
        <v>56049</v>
      </c>
      <c r="P8448" t="s">
        <v>49299</v>
      </c>
      <c r="Q8448" t="s">
        <v>49299</v>
      </c>
      <c r="R8448" t="s">
        <v>56049</v>
      </c>
      <c r="S8448" s="4" t="str">
        <f t="shared" si="131"/>
        <v>2002</v>
      </c>
    </row>
    <row r="8449" spans="1:19" hidden="1" x14ac:dyDescent="0.35">
      <c r="A8449" t="s">
        <v>56045</v>
      </c>
      <c r="B8449" t="s">
        <v>56046</v>
      </c>
      <c r="C8449" t="s">
        <v>56050</v>
      </c>
      <c r="D8449" t="s">
        <v>56051</v>
      </c>
      <c r="E8449" t="s">
        <v>56052</v>
      </c>
      <c r="F8449" t="s">
        <v>56053</v>
      </c>
      <c r="I8449" t="s">
        <v>56054</v>
      </c>
      <c r="J8449" t="s">
        <v>56055</v>
      </c>
      <c r="M8449" t="s">
        <v>112324</v>
      </c>
      <c r="N8449" t="s">
        <v>48798</v>
      </c>
      <c r="O8449" s="3" t="s">
        <v>56056</v>
      </c>
      <c r="P8449" t="s">
        <v>48798</v>
      </c>
      <c r="Q8449" t="s">
        <v>48798</v>
      </c>
      <c r="R8449" t="s">
        <v>56056</v>
      </c>
      <c r="S8449" s="4" t="str">
        <f t="shared" si="131"/>
        <v>2002</v>
      </c>
    </row>
    <row r="8450" spans="1:19" hidden="1" x14ac:dyDescent="0.35">
      <c r="A8450" t="s">
        <v>56052</v>
      </c>
      <c r="B8450" t="s">
        <v>56053</v>
      </c>
      <c r="C8450" t="s">
        <v>56057</v>
      </c>
      <c r="D8450" t="s">
        <v>56058</v>
      </c>
      <c r="E8450" t="s">
        <v>56059</v>
      </c>
      <c r="F8450" t="s">
        <v>56060</v>
      </c>
      <c r="I8450" t="s">
        <v>56061</v>
      </c>
      <c r="J8450" t="s">
        <v>56062</v>
      </c>
      <c r="M8450" t="s">
        <v>112298</v>
      </c>
      <c r="N8450" t="s">
        <v>28</v>
      </c>
      <c r="O8450" s="3" t="s">
        <v>56063</v>
      </c>
      <c r="P8450" t="s">
        <v>16314</v>
      </c>
      <c r="Q8450" t="s">
        <v>16314</v>
      </c>
      <c r="R8450" t="s">
        <v>56063</v>
      </c>
      <c r="S8450" s="4" t="str">
        <f t="shared" si="131"/>
        <v>2002</v>
      </c>
    </row>
    <row r="8451" spans="1:19" hidden="1" x14ac:dyDescent="0.35">
      <c r="A8451" t="s">
        <v>56059</v>
      </c>
      <c r="B8451" t="s">
        <v>56060</v>
      </c>
      <c r="C8451" t="s">
        <v>56064</v>
      </c>
      <c r="D8451" t="s">
        <v>56065</v>
      </c>
      <c r="E8451" t="s">
        <v>56066</v>
      </c>
      <c r="F8451" t="s">
        <v>56067</v>
      </c>
      <c r="I8451" t="s">
        <v>56068</v>
      </c>
      <c r="J8451" t="s">
        <v>56069</v>
      </c>
      <c r="M8451" t="s">
        <v>112297</v>
      </c>
      <c r="N8451" t="s">
        <v>124</v>
      </c>
      <c r="O8451" s="3" t="s">
        <v>56070</v>
      </c>
      <c r="P8451" t="s">
        <v>124</v>
      </c>
      <c r="Q8451" t="s">
        <v>124</v>
      </c>
      <c r="R8451" t="s">
        <v>56070</v>
      </c>
      <c r="S8451" s="4" t="str">
        <f t="shared" ref="S8451:S8514" si="132">LEFT(RIGHT(R8451,19),4)</f>
        <v>2002</v>
      </c>
    </row>
    <row r="8452" spans="1:19" hidden="1" x14ac:dyDescent="0.35">
      <c r="A8452" t="s">
        <v>56066</v>
      </c>
      <c r="B8452" t="s">
        <v>56067</v>
      </c>
      <c r="C8452" t="s">
        <v>56071</v>
      </c>
      <c r="D8452" t="s">
        <v>56072</v>
      </c>
      <c r="E8452" t="s">
        <v>56073</v>
      </c>
      <c r="F8452" t="s">
        <v>56074</v>
      </c>
      <c r="I8452" t="s">
        <v>56075</v>
      </c>
      <c r="J8452" t="s">
        <v>56076</v>
      </c>
      <c r="M8452" t="s">
        <v>112307</v>
      </c>
      <c r="N8452" t="s">
        <v>49299</v>
      </c>
      <c r="O8452" s="3" t="s">
        <v>56077</v>
      </c>
      <c r="P8452" t="s">
        <v>49299</v>
      </c>
      <c r="Q8452" t="s">
        <v>49299</v>
      </c>
      <c r="R8452" t="s">
        <v>56077</v>
      </c>
      <c r="S8452" s="4" t="str">
        <f t="shared" si="132"/>
        <v>2002</v>
      </c>
    </row>
    <row r="8453" spans="1:19" hidden="1" x14ac:dyDescent="0.35">
      <c r="A8453" t="s">
        <v>56073</v>
      </c>
      <c r="B8453" t="s">
        <v>56074</v>
      </c>
      <c r="C8453" t="s">
        <v>56078</v>
      </c>
      <c r="D8453" t="s">
        <v>56079</v>
      </c>
      <c r="E8453" t="s">
        <v>56080</v>
      </c>
      <c r="F8453" t="s">
        <v>56081</v>
      </c>
      <c r="I8453" t="s">
        <v>56082</v>
      </c>
      <c r="J8453" t="s">
        <v>56083</v>
      </c>
      <c r="M8453" t="s">
        <v>112315</v>
      </c>
      <c r="N8453" t="s">
        <v>159</v>
      </c>
      <c r="O8453" s="3" t="s">
        <v>56084</v>
      </c>
      <c r="P8453" t="s">
        <v>159</v>
      </c>
      <c r="Q8453" t="s">
        <v>159</v>
      </c>
      <c r="R8453" t="s">
        <v>56084</v>
      </c>
      <c r="S8453" s="4" t="str">
        <f t="shared" si="132"/>
        <v>2002</v>
      </c>
    </row>
    <row r="8454" spans="1:19" hidden="1" x14ac:dyDescent="0.35">
      <c r="A8454" t="s">
        <v>56080</v>
      </c>
      <c r="B8454" t="s">
        <v>56081</v>
      </c>
      <c r="C8454" t="s">
        <v>56085</v>
      </c>
      <c r="D8454" t="s">
        <v>56086</v>
      </c>
      <c r="E8454" t="s">
        <v>56087</v>
      </c>
      <c r="F8454" t="s">
        <v>56088</v>
      </c>
      <c r="I8454" t="s">
        <v>56089</v>
      </c>
      <c r="J8454" t="s">
        <v>56090</v>
      </c>
      <c r="M8454" t="s">
        <v>112307</v>
      </c>
      <c r="N8454" t="s">
        <v>49299</v>
      </c>
      <c r="O8454" s="3" t="s">
        <v>56091</v>
      </c>
      <c r="P8454" t="s">
        <v>49299</v>
      </c>
      <c r="Q8454" t="s">
        <v>49299</v>
      </c>
      <c r="R8454" t="s">
        <v>56091</v>
      </c>
      <c r="S8454" s="4" t="str">
        <f t="shared" si="132"/>
        <v>2002</v>
      </c>
    </row>
    <row r="8455" spans="1:19" hidden="1" x14ac:dyDescent="0.35">
      <c r="A8455" t="s">
        <v>56087</v>
      </c>
      <c r="B8455" t="s">
        <v>56088</v>
      </c>
      <c r="C8455" t="s">
        <v>56092</v>
      </c>
      <c r="D8455" t="s">
        <v>56093</v>
      </c>
      <c r="E8455" t="s">
        <v>56094</v>
      </c>
      <c r="F8455" t="s">
        <v>56095</v>
      </c>
      <c r="I8455" t="s">
        <v>56096</v>
      </c>
      <c r="J8455" t="s">
        <v>56097</v>
      </c>
      <c r="M8455" t="s">
        <v>112307</v>
      </c>
      <c r="N8455" t="s">
        <v>49299</v>
      </c>
      <c r="O8455" s="3" t="s">
        <v>56098</v>
      </c>
      <c r="P8455" t="s">
        <v>49299</v>
      </c>
      <c r="Q8455" t="s">
        <v>49299</v>
      </c>
      <c r="R8455" t="s">
        <v>56098</v>
      </c>
      <c r="S8455" s="4" t="str">
        <f t="shared" si="132"/>
        <v>2002</v>
      </c>
    </row>
    <row r="8456" spans="1:19" hidden="1" x14ac:dyDescent="0.35">
      <c r="A8456" t="s">
        <v>56094</v>
      </c>
      <c r="B8456" t="s">
        <v>56095</v>
      </c>
      <c r="C8456" t="s">
        <v>56099</v>
      </c>
      <c r="D8456" t="s">
        <v>56100</v>
      </c>
      <c r="E8456" t="s">
        <v>56101</v>
      </c>
      <c r="F8456" t="s">
        <v>56102</v>
      </c>
      <c r="I8456" t="s">
        <v>56103</v>
      </c>
      <c r="J8456" t="s">
        <v>56104</v>
      </c>
      <c r="M8456" t="s">
        <v>61215</v>
      </c>
      <c r="N8456" t="s">
        <v>16314</v>
      </c>
      <c r="O8456" s="3" t="s">
        <v>56105</v>
      </c>
      <c r="P8456" t="s">
        <v>16314</v>
      </c>
      <c r="Q8456" t="s">
        <v>16314</v>
      </c>
      <c r="R8456" t="s">
        <v>56105</v>
      </c>
      <c r="S8456" s="4" t="str">
        <f t="shared" si="132"/>
        <v>2002</v>
      </c>
    </row>
    <row r="8457" spans="1:19" hidden="1" x14ac:dyDescent="0.35">
      <c r="A8457" t="s">
        <v>56101</v>
      </c>
      <c r="B8457" t="s">
        <v>56102</v>
      </c>
      <c r="C8457" t="s">
        <v>56106</v>
      </c>
      <c r="D8457" t="s">
        <v>56107</v>
      </c>
      <c r="E8457" t="s">
        <v>56108</v>
      </c>
      <c r="F8457" t="s">
        <v>56109</v>
      </c>
      <c r="I8457" t="s">
        <v>56110</v>
      </c>
      <c r="J8457" t="s">
        <v>56111</v>
      </c>
      <c r="M8457" t="s">
        <v>112315</v>
      </c>
      <c r="N8457" t="s">
        <v>159</v>
      </c>
      <c r="O8457" s="3" t="s">
        <v>56112</v>
      </c>
      <c r="P8457" t="s">
        <v>159</v>
      </c>
      <c r="Q8457" t="s">
        <v>159</v>
      </c>
      <c r="R8457" t="s">
        <v>56112</v>
      </c>
      <c r="S8457" s="4" t="str">
        <f t="shared" si="132"/>
        <v>2002</v>
      </c>
    </row>
    <row r="8458" spans="1:19" hidden="1" x14ac:dyDescent="0.35">
      <c r="A8458" t="s">
        <v>56108</v>
      </c>
      <c r="B8458" t="s">
        <v>56109</v>
      </c>
      <c r="C8458" t="s">
        <v>56113</v>
      </c>
      <c r="D8458" t="s">
        <v>56114</v>
      </c>
      <c r="E8458" t="s">
        <v>56115</v>
      </c>
      <c r="F8458" t="s">
        <v>56116</v>
      </c>
      <c r="I8458" t="s">
        <v>56117</v>
      </c>
      <c r="J8458" t="s">
        <v>56118</v>
      </c>
      <c r="M8458" t="s">
        <v>16314</v>
      </c>
      <c r="N8458" t="s">
        <v>16314</v>
      </c>
      <c r="O8458" s="3" t="s">
        <v>56119</v>
      </c>
      <c r="P8458" t="s">
        <v>16314</v>
      </c>
      <c r="Q8458" t="s">
        <v>16314</v>
      </c>
      <c r="R8458" t="s">
        <v>56119</v>
      </c>
      <c r="S8458" s="4" t="str">
        <f t="shared" si="132"/>
        <v>2002</v>
      </c>
    </row>
    <row r="8459" spans="1:19" hidden="1" x14ac:dyDescent="0.35">
      <c r="A8459" t="s">
        <v>56115</v>
      </c>
      <c r="B8459" t="s">
        <v>56116</v>
      </c>
      <c r="C8459" t="s">
        <v>56120</v>
      </c>
      <c r="D8459" t="s">
        <v>56121</v>
      </c>
      <c r="E8459" t="s">
        <v>56122</v>
      </c>
      <c r="F8459" t="s">
        <v>56123</v>
      </c>
      <c r="I8459" t="s">
        <v>56124</v>
      </c>
      <c r="J8459" t="s">
        <v>56125</v>
      </c>
      <c r="M8459" t="s">
        <v>112299</v>
      </c>
      <c r="N8459" t="s">
        <v>247</v>
      </c>
      <c r="O8459" s="3" t="s">
        <v>56126</v>
      </c>
      <c r="P8459" t="s">
        <v>247</v>
      </c>
      <c r="Q8459" t="s">
        <v>247</v>
      </c>
      <c r="R8459" t="s">
        <v>56126</v>
      </c>
      <c r="S8459" s="4" t="str">
        <f t="shared" si="132"/>
        <v>2002</v>
      </c>
    </row>
    <row r="8460" spans="1:19" hidden="1" x14ac:dyDescent="0.35">
      <c r="A8460" t="s">
        <v>56122</v>
      </c>
      <c r="B8460" t="s">
        <v>56123</v>
      </c>
      <c r="C8460" t="s">
        <v>56127</v>
      </c>
      <c r="D8460" t="s">
        <v>56128</v>
      </c>
      <c r="E8460" t="s">
        <v>56129</v>
      </c>
      <c r="F8460" t="s">
        <v>56130</v>
      </c>
      <c r="I8460" t="s">
        <v>56131</v>
      </c>
      <c r="J8460" t="s">
        <v>56132</v>
      </c>
      <c r="M8460" t="s">
        <v>112307</v>
      </c>
      <c r="N8460" t="s">
        <v>49299</v>
      </c>
      <c r="O8460" s="3" t="s">
        <v>56133</v>
      </c>
      <c r="P8460" t="s">
        <v>49299</v>
      </c>
      <c r="Q8460" t="s">
        <v>49299</v>
      </c>
      <c r="R8460" t="s">
        <v>56133</v>
      </c>
      <c r="S8460" s="4" t="str">
        <f t="shared" si="132"/>
        <v>2002</v>
      </c>
    </row>
    <row r="8461" spans="1:19" hidden="1" x14ac:dyDescent="0.35">
      <c r="A8461" t="s">
        <v>56129</v>
      </c>
      <c r="B8461" t="s">
        <v>56130</v>
      </c>
      <c r="C8461" t="s">
        <v>56134</v>
      </c>
      <c r="D8461" t="s">
        <v>56135</v>
      </c>
      <c r="E8461" s="1" t="s">
        <v>56136</v>
      </c>
      <c r="F8461" s="1" t="s">
        <v>56137</v>
      </c>
      <c r="I8461" t="s">
        <v>56138</v>
      </c>
      <c r="J8461" t="s">
        <v>56139</v>
      </c>
      <c r="M8461" t="s">
        <v>112307</v>
      </c>
      <c r="N8461" t="s">
        <v>49299</v>
      </c>
      <c r="O8461" s="3" t="s">
        <v>56140</v>
      </c>
      <c r="P8461" t="s">
        <v>49299</v>
      </c>
      <c r="Q8461" t="s">
        <v>49299</v>
      </c>
      <c r="R8461" t="s">
        <v>56140</v>
      </c>
      <c r="S8461" s="4" t="str">
        <f t="shared" si="132"/>
        <v>2002</v>
      </c>
    </row>
    <row r="8462" spans="1:19" hidden="1" x14ac:dyDescent="0.35">
      <c r="A8462" s="1" t="s">
        <v>56136</v>
      </c>
      <c r="B8462" s="1" t="s">
        <v>56137</v>
      </c>
      <c r="C8462" t="s">
        <v>56141</v>
      </c>
      <c r="D8462" t="s">
        <v>56142</v>
      </c>
      <c r="E8462" t="s">
        <v>56143</v>
      </c>
      <c r="F8462" t="s">
        <v>56144</v>
      </c>
      <c r="I8462" t="s">
        <v>56145</v>
      </c>
      <c r="J8462" t="s">
        <v>56146</v>
      </c>
      <c r="M8462" t="s">
        <v>112307</v>
      </c>
      <c r="N8462" t="s">
        <v>49299</v>
      </c>
      <c r="O8462" s="3" t="s">
        <v>56147</v>
      </c>
      <c r="P8462" t="s">
        <v>49299</v>
      </c>
      <c r="Q8462" t="s">
        <v>49299</v>
      </c>
      <c r="R8462" t="s">
        <v>56147</v>
      </c>
      <c r="S8462" s="4" t="str">
        <f t="shared" si="132"/>
        <v>2002</v>
      </c>
    </row>
    <row r="8463" spans="1:19" hidden="1" x14ac:dyDescent="0.35">
      <c r="A8463" t="s">
        <v>56143</v>
      </c>
      <c r="B8463" t="s">
        <v>56144</v>
      </c>
      <c r="C8463" t="s">
        <v>56148</v>
      </c>
      <c r="D8463" t="s">
        <v>56149</v>
      </c>
      <c r="E8463" t="s">
        <v>56150</v>
      </c>
      <c r="F8463" t="s">
        <v>56151</v>
      </c>
      <c r="I8463" t="s">
        <v>56152</v>
      </c>
      <c r="J8463" t="s">
        <v>37417</v>
      </c>
      <c r="M8463" t="s">
        <v>112297</v>
      </c>
      <c r="N8463" t="s">
        <v>124</v>
      </c>
      <c r="O8463" s="3" t="s">
        <v>56153</v>
      </c>
      <c r="P8463" t="s">
        <v>124</v>
      </c>
      <c r="Q8463" t="s">
        <v>124</v>
      </c>
      <c r="R8463" t="s">
        <v>56153</v>
      </c>
      <c r="S8463" s="4" t="str">
        <f t="shared" si="132"/>
        <v>2002</v>
      </c>
    </row>
    <row r="8464" spans="1:19" hidden="1" x14ac:dyDescent="0.35">
      <c r="A8464" t="s">
        <v>56150</v>
      </c>
      <c r="B8464" t="s">
        <v>56151</v>
      </c>
      <c r="C8464" t="s">
        <v>56154</v>
      </c>
      <c r="D8464" t="s">
        <v>56155</v>
      </c>
      <c r="E8464" t="s">
        <v>56156</v>
      </c>
      <c r="F8464" t="s">
        <v>56157</v>
      </c>
      <c r="I8464" t="s">
        <v>56158</v>
      </c>
      <c r="J8464" t="s">
        <v>56159</v>
      </c>
      <c r="M8464" t="s">
        <v>112297</v>
      </c>
      <c r="N8464" t="s">
        <v>124</v>
      </c>
      <c r="O8464" s="3" t="s">
        <v>56160</v>
      </c>
      <c r="P8464" t="s">
        <v>124</v>
      </c>
      <c r="Q8464" t="s">
        <v>124</v>
      </c>
      <c r="R8464" t="s">
        <v>56160</v>
      </c>
      <c r="S8464" s="4" t="str">
        <f t="shared" si="132"/>
        <v>2002</v>
      </c>
    </row>
    <row r="8465" spans="1:19" hidden="1" x14ac:dyDescent="0.35">
      <c r="A8465" t="s">
        <v>56156</v>
      </c>
      <c r="B8465" t="s">
        <v>56157</v>
      </c>
      <c r="C8465" t="s">
        <v>56161</v>
      </c>
      <c r="D8465" t="s">
        <v>56162</v>
      </c>
      <c r="E8465" t="s">
        <v>56163</v>
      </c>
      <c r="F8465" t="s">
        <v>56164</v>
      </c>
      <c r="I8465" t="s">
        <v>56165</v>
      </c>
      <c r="J8465" t="s">
        <v>56166</v>
      </c>
      <c r="M8465" t="s">
        <v>112297</v>
      </c>
      <c r="N8465" t="s">
        <v>124</v>
      </c>
      <c r="O8465" s="3" t="s">
        <v>56167</v>
      </c>
      <c r="P8465" t="s">
        <v>124</v>
      </c>
      <c r="Q8465" t="s">
        <v>124</v>
      </c>
      <c r="R8465" t="s">
        <v>56167</v>
      </c>
      <c r="S8465" s="4" t="str">
        <f t="shared" si="132"/>
        <v>2002</v>
      </c>
    </row>
    <row r="8466" spans="1:19" hidden="1" x14ac:dyDescent="0.35">
      <c r="A8466" t="s">
        <v>56163</v>
      </c>
      <c r="B8466" t="s">
        <v>56164</v>
      </c>
      <c r="C8466" t="s">
        <v>56168</v>
      </c>
      <c r="D8466" t="s">
        <v>56169</v>
      </c>
      <c r="E8466" t="s">
        <v>56170</v>
      </c>
      <c r="F8466" t="s">
        <v>56171</v>
      </c>
      <c r="I8466" t="s">
        <v>56172</v>
      </c>
      <c r="J8466" t="s">
        <v>807</v>
      </c>
      <c r="M8466" t="s">
        <v>112299</v>
      </c>
      <c r="N8466" t="s">
        <v>247</v>
      </c>
      <c r="O8466" s="3" t="s">
        <v>56173</v>
      </c>
      <c r="P8466" t="s">
        <v>247</v>
      </c>
      <c r="Q8466" t="s">
        <v>247</v>
      </c>
      <c r="R8466" t="s">
        <v>56173</v>
      </c>
      <c r="S8466" s="4" t="str">
        <f t="shared" si="132"/>
        <v>2002</v>
      </c>
    </row>
    <row r="8467" spans="1:19" hidden="1" x14ac:dyDescent="0.35">
      <c r="A8467" t="s">
        <v>56170</v>
      </c>
      <c r="B8467" t="s">
        <v>56171</v>
      </c>
      <c r="C8467" t="s">
        <v>56174</v>
      </c>
      <c r="D8467" t="s">
        <v>56175</v>
      </c>
      <c r="E8467" t="s">
        <v>56176</v>
      </c>
      <c r="F8467" t="s">
        <v>56177</v>
      </c>
      <c r="I8467" t="s">
        <v>56178</v>
      </c>
      <c r="J8467" t="s">
        <v>56179</v>
      </c>
      <c r="M8467" t="s">
        <v>112297</v>
      </c>
      <c r="N8467" t="s">
        <v>124</v>
      </c>
      <c r="O8467" s="3" t="s">
        <v>56180</v>
      </c>
      <c r="P8467" t="s">
        <v>124</v>
      </c>
      <c r="Q8467" t="s">
        <v>124</v>
      </c>
      <c r="R8467" t="s">
        <v>56180</v>
      </c>
      <c r="S8467" s="4" t="str">
        <f t="shared" si="132"/>
        <v>2002</v>
      </c>
    </row>
    <row r="8468" spans="1:19" hidden="1" x14ac:dyDescent="0.35">
      <c r="A8468" t="s">
        <v>56176</v>
      </c>
      <c r="B8468" t="s">
        <v>56177</v>
      </c>
      <c r="C8468" t="s">
        <v>56181</v>
      </c>
      <c r="D8468" t="s">
        <v>56182</v>
      </c>
      <c r="E8468" s="1" t="s">
        <v>56183</v>
      </c>
      <c r="F8468" s="1" t="s">
        <v>56184</v>
      </c>
      <c r="I8468" t="s">
        <v>56185</v>
      </c>
      <c r="J8468" t="s">
        <v>56186</v>
      </c>
      <c r="M8468" t="s">
        <v>112299</v>
      </c>
      <c r="N8468" t="s">
        <v>247</v>
      </c>
      <c r="O8468" s="3" t="s">
        <v>56187</v>
      </c>
      <c r="P8468" t="s">
        <v>247</v>
      </c>
      <c r="Q8468" t="s">
        <v>247</v>
      </c>
      <c r="R8468" t="s">
        <v>56187</v>
      </c>
      <c r="S8468" s="4" t="str">
        <f t="shared" si="132"/>
        <v>2002</v>
      </c>
    </row>
    <row r="8469" spans="1:19" hidden="1" x14ac:dyDescent="0.35">
      <c r="A8469" s="1" t="s">
        <v>56183</v>
      </c>
      <c r="B8469" s="1" t="s">
        <v>56184</v>
      </c>
      <c r="C8469" t="s">
        <v>56188</v>
      </c>
      <c r="D8469" t="s">
        <v>56189</v>
      </c>
      <c r="E8469" t="s">
        <v>56190</v>
      </c>
      <c r="F8469" t="s">
        <v>56191</v>
      </c>
      <c r="I8469" t="s">
        <v>56192</v>
      </c>
      <c r="J8469" t="s">
        <v>56193</v>
      </c>
      <c r="M8469" t="s">
        <v>112299</v>
      </c>
      <c r="N8469" t="s">
        <v>16314</v>
      </c>
      <c r="O8469" s="3" t="s">
        <v>56194</v>
      </c>
      <c r="P8469" t="s">
        <v>16314</v>
      </c>
      <c r="Q8469" t="s">
        <v>16314</v>
      </c>
      <c r="R8469" t="s">
        <v>56194</v>
      </c>
      <c r="S8469" s="4" t="str">
        <f t="shared" si="132"/>
        <v>2002</v>
      </c>
    </row>
    <row r="8470" spans="1:19" hidden="1" x14ac:dyDescent="0.35">
      <c r="A8470" t="s">
        <v>56190</v>
      </c>
      <c r="B8470" t="s">
        <v>56191</v>
      </c>
      <c r="C8470" t="s">
        <v>56195</v>
      </c>
      <c r="D8470" t="s">
        <v>56196</v>
      </c>
      <c r="E8470" t="s">
        <v>56197</v>
      </c>
      <c r="F8470" t="s">
        <v>56198</v>
      </c>
      <c r="I8470" t="s">
        <v>56199</v>
      </c>
      <c r="J8470" t="s">
        <v>56200</v>
      </c>
      <c r="M8470" t="s">
        <v>112307</v>
      </c>
      <c r="N8470" t="s">
        <v>49299</v>
      </c>
      <c r="O8470" s="3" t="s">
        <v>56201</v>
      </c>
      <c r="P8470" t="s">
        <v>49299</v>
      </c>
      <c r="Q8470" t="s">
        <v>49299</v>
      </c>
      <c r="R8470" t="s">
        <v>56201</v>
      </c>
      <c r="S8470" s="4" t="str">
        <f t="shared" si="132"/>
        <v>2002</v>
      </c>
    </row>
    <row r="8471" spans="1:19" hidden="1" x14ac:dyDescent="0.35">
      <c r="A8471" t="s">
        <v>56197</v>
      </c>
      <c r="B8471" t="s">
        <v>56198</v>
      </c>
      <c r="C8471" t="s">
        <v>56202</v>
      </c>
      <c r="D8471" t="s">
        <v>56203</v>
      </c>
      <c r="E8471" t="s">
        <v>56204</v>
      </c>
      <c r="F8471" t="s">
        <v>56205</v>
      </c>
      <c r="I8471" t="s">
        <v>56206</v>
      </c>
      <c r="J8471" t="s">
        <v>56207</v>
      </c>
      <c r="M8471" t="s">
        <v>112298</v>
      </c>
      <c r="N8471" t="s">
        <v>28</v>
      </c>
      <c r="O8471" s="3" t="s">
        <v>56208</v>
      </c>
      <c r="P8471" t="s">
        <v>16314</v>
      </c>
      <c r="Q8471" t="s">
        <v>16314</v>
      </c>
      <c r="R8471" t="s">
        <v>56208</v>
      </c>
      <c r="S8471" s="4" t="str">
        <f t="shared" si="132"/>
        <v>2002</v>
      </c>
    </row>
    <row r="8472" spans="1:19" hidden="1" x14ac:dyDescent="0.35">
      <c r="A8472" t="s">
        <v>56204</v>
      </c>
      <c r="B8472" t="s">
        <v>56205</v>
      </c>
      <c r="C8472" t="s">
        <v>56209</v>
      </c>
      <c r="D8472" t="s">
        <v>56210</v>
      </c>
      <c r="E8472" t="s">
        <v>56211</v>
      </c>
      <c r="F8472" t="s">
        <v>56212</v>
      </c>
      <c r="I8472" t="s">
        <v>56213</v>
      </c>
      <c r="J8472" t="s">
        <v>56214</v>
      </c>
      <c r="M8472" t="s">
        <v>112298</v>
      </c>
      <c r="N8472" t="s">
        <v>28</v>
      </c>
      <c r="O8472" s="3" t="s">
        <v>56215</v>
      </c>
      <c r="P8472" t="s">
        <v>16314</v>
      </c>
      <c r="Q8472" t="s">
        <v>16314</v>
      </c>
      <c r="R8472" t="s">
        <v>56215</v>
      </c>
      <c r="S8472" s="4" t="str">
        <f t="shared" si="132"/>
        <v>2002</v>
      </c>
    </row>
    <row r="8473" spans="1:19" hidden="1" x14ac:dyDescent="0.35">
      <c r="A8473" t="s">
        <v>56211</v>
      </c>
      <c r="B8473" t="s">
        <v>56212</v>
      </c>
      <c r="C8473" t="s">
        <v>56216</v>
      </c>
      <c r="D8473" t="s">
        <v>56217</v>
      </c>
      <c r="E8473" t="s">
        <v>56218</v>
      </c>
      <c r="F8473" t="s">
        <v>56219</v>
      </c>
      <c r="I8473" t="s">
        <v>51430</v>
      </c>
      <c r="J8473" t="s">
        <v>51431</v>
      </c>
      <c r="M8473" t="s">
        <v>112297</v>
      </c>
      <c r="N8473" t="s">
        <v>124</v>
      </c>
      <c r="O8473" s="3" t="s">
        <v>56220</v>
      </c>
      <c r="P8473" t="s">
        <v>124</v>
      </c>
      <c r="Q8473" t="s">
        <v>124</v>
      </c>
      <c r="R8473" t="s">
        <v>56220</v>
      </c>
      <c r="S8473" s="4" t="str">
        <f t="shared" si="132"/>
        <v>2002</v>
      </c>
    </row>
    <row r="8474" spans="1:19" hidden="1" x14ac:dyDescent="0.35">
      <c r="A8474" t="s">
        <v>56218</v>
      </c>
      <c r="B8474" t="s">
        <v>56219</v>
      </c>
      <c r="C8474" t="s">
        <v>56221</v>
      </c>
      <c r="D8474" t="s">
        <v>56222</v>
      </c>
      <c r="E8474" t="s">
        <v>56223</v>
      </c>
      <c r="F8474" t="s">
        <v>56224</v>
      </c>
      <c r="G8474" t="s">
        <v>56225</v>
      </c>
      <c r="I8474" t="s">
        <v>56226</v>
      </c>
      <c r="J8474" t="s">
        <v>56227</v>
      </c>
      <c r="M8474" t="s">
        <v>112307</v>
      </c>
      <c r="N8474" t="s">
        <v>49299</v>
      </c>
      <c r="O8474" s="3" t="s">
        <v>56228</v>
      </c>
      <c r="P8474" t="s">
        <v>49299</v>
      </c>
      <c r="Q8474" t="s">
        <v>49299</v>
      </c>
      <c r="R8474" t="s">
        <v>56228</v>
      </c>
      <c r="S8474" s="4" t="str">
        <f t="shared" si="132"/>
        <v>2002</v>
      </c>
    </row>
    <row r="8475" spans="1:19" hidden="1" x14ac:dyDescent="0.35">
      <c r="A8475" t="s">
        <v>56223</v>
      </c>
      <c r="B8475" t="s">
        <v>56224</v>
      </c>
      <c r="C8475" t="s">
        <v>56229</v>
      </c>
      <c r="D8475" t="s">
        <v>56230</v>
      </c>
      <c r="E8475" t="s">
        <v>56231</v>
      </c>
      <c r="F8475" t="s">
        <v>56232</v>
      </c>
      <c r="I8475" t="s">
        <v>56233</v>
      </c>
      <c r="J8475" t="s">
        <v>56234</v>
      </c>
      <c r="M8475" t="s">
        <v>112307</v>
      </c>
      <c r="N8475" t="s">
        <v>49299</v>
      </c>
      <c r="O8475" s="3" t="s">
        <v>56235</v>
      </c>
      <c r="P8475" t="s">
        <v>49299</v>
      </c>
      <c r="Q8475" t="s">
        <v>49299</v>
      </c>
      <c r="R8475" t="s">
        <v>56235</v>
      </c>
      <c r="S8475" s="4" t="str">
        <f t="shared" si="132"/>
        <v>2002</v>
      </c>
    </row>
    <row r="8476" spans="1:19" hidden="1" x14ac:dyDescent="0.35">
      <c r="A8476" t="s">
        <v>56231</v>
      </c>
      <c r="B8476" t="s">
        <v>56232</v>
      </c>
      <c r="C8476" t="s">
        <v>56236</v>
      </c>
      <c r="D8476" t="s">
        <v>56237</v>
      </c>
      <c r="E8476" t="s">
        <v>56238</v>
      </c>
      <c r="F8476" t="s">
        <v>56239</v>
      </c>
      <c r="I8476" t="s">
        <v>512</v>
      </c>
      <c r="J8476" t="s">
        <v>512</v>
      </c>
      <c r="M8476" t="s">
        <v>112297</v>
      </c>
      <c r="N8476" t="s">
        <v>124</v>
      </c>
      <c r="O8476" s="3" t="s">
        <v>56240</v>
      </c>
      <c r="P8476" t="s">
        <v>124</v>
      </c>
      <c r="Q8476" t="s">
        <v>124</v>
      </c>
      <c r="R8476" t="s">
        <v>56240</v>
      </c>
      <c r="S8476" s="4" t="str">
        <f t="shared" si="132"/>
        <v>2002</v>
      </c>
    </row>
    <row r="8477" spans="1:19" hidden="1" x14ac:dyDescent="0.35">
      <c r="A8477" t="s">
        <v>56238</v>
      </c>
      <c r="B8477" t="s">
        <v>56239</v>
      </c>
      <c r="C8477" t="s">
        <v>56241</v>
      </c>
      <c r="D8477" t="s">
        <v>56242</v>
      </c>
      <c r="E8477" t="s">
        <v>56243</v>
      </c>
      <c r="F8477" t="s">
        <v>56244</v>
      </c>
      <c r="I8477" t="s">
        <v>56245</v>
      </c>
      <c r="J8477" t="s">
        <v>56246</v>
      </c>
      <c r="M8477" t="s">
        <v>112315</v>
      </c>
      <c r="N8477" t="s">
        <v>159</v>
      </c>
      <c r="O8477" s="3" t="s">
        <v>56247</v>
      </c>
      <c r="P8477" t="s">
        <v>159</v>
      </c>
      <c r="Q8477" t="s">
        <v>159</v>
      </c>
      <c r="R8477" t="s">
        <v>56247</v>
      </c>
      <c r="S8477" s="4" t="str">
        <f t="shared" si="132"/>
        <v>2002</v>
      </c>
    </row>
    <row r="8478" spans="1:19" hidden="1" x14ac:dyDescent="0.35">
      <c r="A8478" t="s">
        <v>56243</v>
      </c>
      <c r="B8478" t="s">
        <v>56244</v>
      </c>
      <c r="C8478" t="s">
        <v>56248</v>
      </c>
      <c r="D8478" t="s">
        <v>56249</v>
      </c>
      <c r="E8478" t="s">
        <v>56250</v>
      </c>
      <c r="F8478" t="s">
        <v>56251</v>
      </c>
      <c r="I8478" t="s">
        <v>512</v>
      </c>
      <c r="J8478" t="s">
        <v>512</v>
      </c>
      <c r="M8478" t="s">
        <v>112297</v>
      </c>
      <c r="N8478" t="s">
        <v>124</v>
      </c>
      <c r="O8478" s="3" t="s">
        <v>56252</v>
      </c>
      <c r="P8478" t="s">
        <v>124</v>
      </c>
      <c r="Q8478" t="s">
        <v>124</v>
      </c>
      <c r="R8478" t="s">
        <v>56252</v>
      </c>
      <c r="S8478" s="4" t="str">
        <f t="shared" si="132"/>
        <v>2002</v>
      </c>
    </row>
    <row r="8479" spans="1:19" hidden="1" x14ac:dyDescent="0.35">
      <c r="A8479" t="s">
        <v>56250</v>
      </c>
      <c r="B8479" t="s">
        <v>56251</v>
      </c>
      <c r="C8479" t="s">
        <v>56253</v>
      </c>
      <c r="D8479" t="s">
        <v>56254</v>
      </c>
      <c r="E8479" t="s">
        <v>56255</v>
      </c>
      <c r="F8479" t="s">
        <v>56256</v>
      </c>
      <c r="I8479" t="s">
        <v>56257</v>
      </c>
      <c r="J8479" t="s">
        <v>56258</v>
      </c>
      <c r="M8479" t="s">
        <v>112297</v>
      </c>
      <c r="N8479" t="s">
        <v>124</v>
      </c>
      <c r="O8479" s="3" t="s">
        <v>56259</v>
      </c>
      <c r="P8479" t="s">
        <v>124</v>
      </c>
      <c r="Q8479" t="s">
        <v>124</v>
      </c>
      <c r="R8479" t="s">
        <v>56259</v>
      </c>
      <c r="S8479" s="4" t="str">
        <f t="shared" si="132"/>
        <v>2002</v>
      </c>
    </row>
    <row r="8480" spans="1:19" hidden="1" x14ac:dyDescent="0.35">
      <c r="A8480" t="s">
        <v>56255</v>
      </c>
      <c r="B8480" t="s">
        <v>56256</v>
      </c>
      <c r="C8480" t="s">
        <v>56260</v>
      </c>
      <c r="D8480" t="s">
        <v>56261</v>
      </c>
      <c r="E8480" t="s">
        <v>56262</v>
      </c>
      <c r="F8480" t="s">
        <v>56263</v>
      </c>
      <c r="I8480" t="s">
        <v>56264</v>
      </c>
      <c r="J8480" t="s">
        <v>56265</v>
      </c>
      <c r="M8480" t="s">
        <v>112315</v>
      </c>
      <c r="N8480" t="s">
        <v>159</v>
      </c>
      <c r="O8480" s="3" t="s">
        <v>56266</v>
      </c>
      <c r="P8480" t="s">
        <v>159</v>
      </c>
      <c r="Q8480" t="s">
        <v>159</v>
      </c>
      <c r="R8480" t="s">
        <v>56266</v>
      </c>
      <c r="S8480" s="4" t="str">
        <f t="shared" si="132"/>
        <v>2002</v>
      </c>
    </row>
    <row r="8481" spans="1:19" hidden="1" x14ac:dyDescent="0.35">
      <c r="A8481" t="s">
        <v>56262</v>
      </c>
      <c r="B8481" t="s">
        <v>56263</v>
      </c>
      <c r="C8481" t="s">
        <v>56267</v>
      </c>
      <c r="D8481" t="s">
        <v>56268</v>
      </c>
      <c r="E8481" t="s">
        <v>56269</v>
      </c>
      <c r="F8481" t="s">
        <v>56270</v>
      </c>
      <c r="I8481" t="s">
        <v>56271</v>
      </c>
      <c r="J8481" t="s">
        <v>56272</v>
      </c>
      <c r="M8481" t="s">
        <v>112297</v>
      </c>
      <c r="N8481" t="s">
        <v>16314</v>
      </c>
      <c r="O8481" s="3" t="s">
        <v>56273</v>
      </c>
      <c r="P8481" t="s">
        <v>16314</v>
      </c>
      <c r="Q8481" t="s">
        <v>16314</v>
      </c>
      <c r="R8481" t="s">
        <v>56273</v>
      </c>
      <c r="S8481" s="4" t="str">
        <f t="shared" si="132"/>
        <v>2002</v>
      </c>
    </row>
    <row r="8482" spans="1:19" hidden="1" x14ac:dyDescent="0.35">
      <c r="A8482" t="s">
        <v>56269</v>
      </c>
      <c r="B8482" t="s">
        <v>56270</v>
      </c>
      <c r="C8482" t="s">
        <v>56274</v>
      </c>
      <c r="D8482" t="s">
        <v>56275</v>
      </c>
      <c r="E8482" t="s">
        <v>56276</v>
      </c>
      <c r="F8482" t="s">
        <v>56277</v>
      </c>
      <c r="I8482" t="s">
        <v>56278</v>
      </c>
      <c r="J8482" t="s">
        <v>56279</v>
      </c>
      <c r="M8482" t="s">
        <v>112297</v>
      </c>
      <c r="N8482" t="s">
        <v>124</v>
      </c>
      <c r="O8482" s="3" t="s">
        <v>56280</v>
      </c>
      <c r="P8482" t="s">
        <v>124</v>
      </c>
      <c r="Q8482" t="s">
        <v>124</v>
      </c>
      <c r="R8482" t="s">
        <v>56280</v>
      </c>
      <c r="S8482" s="4" t="str">
        <f t="shared" si="132"/>
        <v>2002</v>
      </c>
    </row>
    <row r="8483" spans="1:19" hidden="1" x14ac:dyDescent="0.35">
      <c r="A8483" t="s">
        <v>56276</v>
      </c>
      <c r="B8483" t="s">
        <v>56277</v>
      </c>
      <c r="C8483" t="s">
        <v>56281</v>
      </c>
      <c r="D8483" t="s">
        <v>56282</v>
      </c>
      <c r="E8483" t="s">
        <v>56283</v>
      </c>
      <c r="F8483" t="s">
        <v>56284</v>
      </c>
      <c r="I8483" t="s">
        <v>56285</v>
      </c>
      <c r="J8483" t="s">
        <v>56286</v>
      </c>
      <c r="M8483" t="s">
        <v>112297</v>
      </c>
      <c r="N8483" t="s">
        <v>124</v>
      </c>
      <c r="O8483" s="3" t="s">
        <v>56287</v>
      </c>
      <c r="P8483" t="s">
        <v>124</v>
      </c>
      <c r="Q8483" t="s">
        <v>124</v>
      </c>
      <c r="R8483" t="s">
        <v>56287</v>
      </c>
      <c r="S8483" s="4" t="str">
        <f t="shared" si="132"/>
        <v>2002</v>
      </c>
    </row>
    <row r="8484" spans="1:19" hidden="1" x14ac:dyDescent="0.35">
      <c r="A8484" t="s">
        <v>56283</v>
      </c>
      <c r="B8484" t="s">
        <v>56284</v>
      </c>
      <c r="C8484" t="s">
        <v>56288</v>
      </c>
      <c r="D8484" t="s">
        <v>56289</v>
      </c>
      <c r="E8484" t="s">
        <v>56290</v>
      </c>
      <c r="F8484" t="s">
        <v>56291</v>
      </c>
      <c r="I8484" t="s">
        <v>56292</v>
      </c>
      <c r="J8484" t="s">
        <v>56293</v>
      </c>
      <c r="M8484" t="s">
        <v>112297</v>
      </c>
      <c r="N8484" t="s">
        <v>124</v>
      </c>
      <c r="O8484" s="3" t="s">
        <v>56294</v>
      </c>
      <c r="P8484" t="s">
        <v>124</v>
      </c>
      <c r="Q8484" t="s">
        <v>124</v>
      </c>
      <c r="R8484" t="s">
        <v>56294</v>
      </c>
      <c r="S8484" s="4" t="str">
        <f t="shared" si="132"/>
        <v>2002</v>
      </c>
    </row>
    <row r="8485" spans="1:19" hidden="1" x14ac:dyDescent="0.35">
      <c r="A8485" t="s">
        <v>56290</v>
      </c>
      <c r="B8485" t="s">
        <v>56291</v>
      </c>
      <c r="C8485" t="s">
        <v>56295</v>
      </c>
      <c r="D8485" t="s">
        <v>56296</v>
      </c>
      <c r="E8485" t="s">
        <v>56297</v>
      </c>
      <c r="F8485" t="s">
        <v>56298</v>
      </c>
      <c r="I8485" t="s">
        <v>56299</v>
      </c>
      <c r="J8485" t="s">
        <v>56300</v>
      </c>
      <c r="M8485" t="s">
        <v>112297</v>
      </c>
      <c r="N8485" t="s">
        <v>124</v>
      </c>
      <c r="O8485" s="3" t="s">
        <v>56301</v>
      </c>
      <c r="P8485" t="s">
        <v>124</v>
      </c>
      <c r="Q8485" t="s">
        <v>124</v>
      </c>
      <c r="R8485" t="s">
        <v>56301</v>
      </c>
      <c r="S8485" s="4" t="str">
        <f t="shared" si="132"/>
        <v>2002</v>
      </c>
    </row>
    <row r="8486" spans="1:19" hidden="1" x14ac:dyDescent="0.35">
      <c r="A8486" t="s">
        <v>56297</v>
      </c>
      <c r="B8486" t="s">
        <v>56298</v>
      </c>
      <c r="C8486" t="s">
        <v>56302</v>
      </c>
      <c r="D8486" t="s">
        <v>56303</v>
      </c>
      <c r="E8486" t="s">
        <v>56304</v>
      </c>
      <c r="F8486" t="s">
        <v>56305</v>
      </c>
      <c r="I8486" t="s">
        <v>512</v>
      </c>
      <c r="J8486" t="s">
        <v>512</v>
      </c>
      <c r="M8486" t="s">
        <v>112297</v>
      </c>
      <c r="N8486" t="s">
        <v>124</v>
      </c>
      <c r="O8486" s="3" t="s">
        <v>56306</v>
      </c>
      <c r="P8486" t="s">
        <v>124</v>
      </c>
      <c r="Q8486" t="s">
        <v>124</v>
      </c>
      <c r="R8486" t="s">
        <v>56306</v>
      </c>
      <c r="S8486" s="4" t="str">
        <f t="shared" si="132"/>
        <v>2002</v>
      </c>
    </row>
    <row r="8487" spans="1:19" hidden="1" x14ac:dyDescent="0.35">
      <c r="A8487" t="s">
        <v>56304</v>
      </c>
      <c r="B8487" t="s">
        <v>56305</v>
      </c>
      <c r="C8487" t="s">
        <v>56307</v>
      </c>
      <c r="D8487" t="s">
        <v>56308</v>
      </c>
      <c r="E8487" t="s">
        <v>56309</v>
      </c>
      <c r="F8487" t="s">
        <v>56310</v>
      </c>
      <c r="I8487" t="s">
        <v>56311</v>
      </c>
      <c r="J8487" t="s">
        <v>56312</v>
      </c>
      <c r="M8487" t="s">
        <v>112297</v>
      </c>
      <c r="N8487" t="s">
        <v>124</v>
      </c>
      <c r="O8487" s="3" t="s">
        <v>56313</v>
      </c>
      <c r="P8487" t="s">
        <v>124</v>
      </c>
      <c r="Q8487" t="s">
        <v>124</v>
      </c>
      <c r="R8487" t="s">
        <v>56313</v>
      </c>
      <c r="S8487" s="4" t="str">
        <f t="shared" si="132"/>
        <v>2002</v>
      </c>
    </row>
    <row r="8488" spans="1:19" hidden="1" x14ac:dyDescent="0.35">
      <c r="A8488" t="s">
        <v>56309</v>
      </c>
      <c r="B8488" t="s">
        <v>56310</v>
      </c>
      <c r="C8488" t="s">
        <v>56314</v>
      </c>
      <c r="D8488" t="s">
        <v>56315</v>
      </c>
      <c r="E8488" t="s">
        <v>56316</v>
      </c>
      <c r="F8488" t="s">
        <v>56317</v>
      </c>
      <c r="I8488" t="s">
        <v>56318</v>
      </c>
      <c r="J8488" t="s">
        <v>56319</v>
      </c>
      <c r="M8488" t="s">
        <v>112307</v>
      </c>
      <c r="N8488" t="s">
        <v>49299</v>
      </c>
      <c r="O8488" s="3" t="s">
        <v>56320</v>
      </c>
      <c r="P8488" t="s">
        <v>49299</v>
      </c>
      <c r="Q8488" t="s">
        <v>49299</v>
      </c>
      <c r="R8488" t="s">
        <v>56320</v>
      </c>
      <c r="S8488" s="4" t="str">
        <f t="shared" si="132"/>
        <v>2002</v>
      </c>
    </row>
    <row r="8489" spans="1:19" hidden="1" x14ac:dyDescent="0.35">
      <c r="A8489" t="s">
        <v>56316</v>
      </c>
      <c r="B8489" t="s">
        <v>56317</v>
      </c>
      <c r="C8489" t="s">
        <v>56321</v>
      </c>
      <c r="D8489" t="s">
        <v>56322</v>
      </c>
      <c r="E8489" t="s">
        <v>56323</v>
      </c>
      <c r="F8489" t="s">
        <v>56324</v>
      </c>
      <c r="I8489" t="s">
        <v>56325</v>
      </c>
      <c r="J8489" t="s">
        <v>56326</v>
      </c>
      <c r="M8489" t="s">
        <v>112297</v>
      </c>
      <c r="N8489" t="s">
        <v>124</v>
      </c>
      <c r="O8489" s="3" t="s">
        <v>56327</v>
      </c>
      <c r="P8489" t="s">
        <v>124</v>
      </c>
      <c r="Q8489" t="s">
        <v>124</v>
      </c>
      <c r="R8489" t="s">
        <v>56327</v>
      </c>
      <c r="S8489" s="4" t="str">
        <f t="shared" si="132"/>
        <v>2002</v>
      </c>
    </row>
    <row r="8490" spans="1:19" hidden="1" x14ac:dyDescent="0.35">
      <c r="A8490" t="s">
        <v>56323</v>
      </c>
      <c r="B8490" t="s">
        <v>56324</v>
      </c>
      <c r="C8490" t="s">
        <v>56328</v>
      </c>
      <c r="D8490" t="s">
        <v>56329</v>
      </c>
      <c r="E8490" t="s">
        <v>56330</v>
      </c>
      <c r="F8490" t="s">
        <v>56331</v>
      </c>
      <c r="I8490" t="s">
        <v>56332</v>
      </c>
      <c r="J8490" t="s">
        <v>56333</v>
      </c>
      <c r="M8490" t="s">
        <v>112307</v>
      </c>
      <c r="N8490" t="s">
        <v>49299</v>
      </c>
      <c r="O8490" s="3" t="s">
        <v>56334</v>
      </c>
      <c r="P8490" t="s">
        <v>49299</v>
      </c>
      <c r="Q8490" t="s">
        <v>49299</v>
      </c>
      <c r="R8490" t="s">
        <v>56334</v>
      </c>
      <c r="S8490" s="4" t="str">
        <f t="shared" si="132"/>
        <v>2002</v>
      </c>
    </row>
    <row r="8491" spans="1:19" hidden="1" x14ac:dyDescent="0.35">
      <c r="A8491" t="s">
        <v>56330</v>
      </c>
      <c r="B8491" t="s">
        <v>56331</v>
      </c>
      <c r="C8491" t="s">
        <v>56335</v>
      </c>
      <c r="D8491" t="s">
        <v>56336</v>
      </c>
      <c r="E8491" t="s">
        <v>56337</v>
      </c>
      <c r="F8491" t="s">
        <v>56338</v>
      </c>
      <c r="I8491" t="s">
        <v>56339</v>
      </c>
      <c r="J8491" t="s">
        <v>56340</v>
      </c>
      <c r="M8491" t="s">
        <v>112297</v>
      </c>
      <c r="N8491" t="s">
        <v>124</v>
      </c>
      <c r="O8491" s="3" t="s">
        <v>56341</v>
      </c>
      <c r="P8491" t="s">
        <v>124</v>
      </c>
      <c r="Q8491" t="s">
        <v>124</v>
      </c>
      <c r="R8491" t="s">
        <v>56341</v>
      </c>
      <c r="S8491" s="4" t="str">
        <f t="shared" si="132"/>
        <v>2002</v>
      </c>
    </row>
    <row r="8492" spans="1:19" hidden="1" x14ac:dyDescent="0.35">
      <c r="A8492" t="s">
        <v>56337</v>
      </c>
      <c r="B8492" t="s">
        <v>56338</v>
      </c>
      <c r="C8492" t="s">
        <v>56342</v>
      </c>
      <c r="D8492">
        <v>7987136</v>
      </c>
      <c r="E8492" t="s">
        <v>56343</v>
      </c>
      <c r="F8492" t="s">
        <v>56344</v>
      </c>
      <c r="I8492" t="s">
        <v>24867</v>
      </c>
      <c r="J8492" t="s">
        <v>1262</v>
      </c>
      <c r="M8492" t="s">
        <v>112298</v>
      </c>
      <c r="N8492" t="s">
        <v>28</v>
      </c>
      <c r="O8492" s="3" t="s">
        <v>56345</v>
      </c>
      <c r="P8492" t="s">
        <v>16314</v>
      </c>
      <c r="Q8492" t="s">
        <v>16314</v>
      </c>
      <c r="R8492" t="s">
        <v>56345</v>
      </c>
      <c r="S8492" s="4" t="str">
        <f t="shared" si="132"/>
        <v>2002</v>
      </c>
    </row>
    <row r="8493" spans="1:19" hidden="1" x14ac:dyDescent="0.35">
      <c r="A8493" t="s">
        <v>56343</v>
      </c>
      <c r="B8493" t="s">
        <v>56344</v>
      </c>
      <c r="C8493" t="s">
        <v>56346</v>
      </c>
      <c r="D8493" t="s">
        <v>56347</v>
      </c>
      <c r="E8493" t="s">
        <v>56348</v>
      </c>
      <c r="F8493" t="s">
        <v>56349</v>
      </c>
      <c r="I8493" t="s">
        <v>56350</v>
      </c>
      <c r="J8493" t="s">
        <v>56351</v>
      </c>
      <c r="M8493" t="s">
        <v>112307</v>
      </c>
      <c r="N8493" t="s">
        <v>49299</v>
      </c>
      <c r="O8493" s="3" t="s">
        <v>56352</v>
      </c>
      <c r="P8493" t="s">
        <v>49299</v>
      </c>
      <c r="Q8493" t="s">
        <v>49299</v>
      </c>
      <c r="R8493" t="s">
        <v>56352</v>
      </c>
      <c r="S8493" s="4" t="str">
        <f t="shared" si="132"/>
        <v>2002</v>
      </c>
    </row>
    <row r="8494" spans="1:19" hidden="1" x14ac:dyDescent="0.35">
      <c r="A8494" t="s">
        <v>56348</v>
      </c>
      <c r="B8494" t="s">
        <v>56349</v>
      </c>
      <c r="C8494" t="s">
        <v>56353</v>
      </c>
      <c r="D8494" t="s">
        <v>56354</v>
      </c>
      <c r="E8494" t="s">
        <v>56355</v>
      </c>
      <c r="F8494" t="s">
        <v>56356</v>
      </c>
      <c r="I8494" t="s">
        <v>56357</v>
      </c>
      <c r="J8494" t="s">
        <v>56358</v>
      </c>
      <c r="M8494" t="s">
        <v>112297</v>
      </c>
      <c r="N8494" t="s">
        <v>124</v>
      </c>
      <c r="O8494" s="3" t="s">
        <v>56359</v>
      </c>
      <c r="P8494" t="s">
        <v>124</v>
      </c>
      <c r="Q8494" t="s">
        <v>124</v>
      </c>
      <c r="R8494" t="s">
        <v>56359</v>
      </c>
      <c r="S8494" s="4" t="str">
        <f t="shared" si="132"/>
        <v>2002</v>
      </c>
    </row>
    <row r="8495" spans="1:19" hidden="1" x14ac:dyDescent="0.35">
      <c r="A8495" t="s">
        <v>56355</v>
      </c>
      <c r="B8495" t="s">
        <v>56356</v>
      </c>
      <c r="C8495" t="s">
        <v>56360</v>
      </c>
      <c r="D8495" t="s">
        <v>56361</v>
      </c>
      <c r="E8495" t="s">
        <v>56362</v>
      </c>
      <c r="F8495" t="s">
        <v>56363</v>
      </c>
      <c r="I8495" t="s">
        <v>56364</v>
      </c>
      <c r="J8495" t="s">
        <v>56365</v>
      </c>
      <c r="M8495" t="s">
        <v>112298</v>
      </c>
      <c r="N8495" t="s">
        <v>28</v>
      </c>
      <c r="O8495" s="3" t="s">
        <v>56366</v>
      </c>
      <c r="P8495" t="s">
        <v>16314</v>
      </c>
      <c r="Q8495" t="s">
        <v>16314</v>
      </c>
      <c r="R8495" t="s">
        <v>56366</v>
      </c>
      <c r="S8495" s="4" t="str">
        <f t="shared" si="132"/>
        <v>2002</v>
      </c>
    </row>
    <row r="8496" spans="1:19" hidden="1" x14ac:dyDescent="0.35">
      <c r="A8496" t="s">
        <v>56362</v>
      </c>
      <c r="B8496" t="s">
        <v>56363</v>
      </c>
      <c r="C8496" t="s">
        <v>56367</v>
      </c>
      <c r="D8496" t="s">
        <v>56368</v>
      </c>
      <c r="E8496" t="s">
        <v>56369</v>
      </c>
      <c r="F8496" t="s">
        <v>56370</v>
      </c>
      <c r="I8496" t="s">
        <v>512</v>
      </c>
      <c r="J8496" t="s">
        <v>512</v>
      </c>
      <c r="M8496" t="s">
        <v>112297</v>
      </c>
      <c r="N8496" t="s">
        <v>124</v>
      </c>
      <c r="O8496" s="3" t="s">
        <v>56371</v>
      </c>
      <c r="P8496" t="s">
        <v>124</v>
      </c>
      <c r="Q8496" t="s">
        <v>124</v>
      </c>
      <c r="R8496" t="s">
        <v>56371</v>
      </c>
      <c r="S8496" s="4" t="str">
        <f t="shared" si="132"/>
        <v>2002</v>
      </c>
    </row>
    <row r="8497" spans="1:19" hidden="1" x14ac:dyDescent="0.35">
      <c r="A8497" t="s">
        <v>56369</v>
      </c>
      <c r="B8497" t="s">
        <v>56370</v>
      </c>
      <c r="C8497" t="s">
        <v>56372</v>
      </c>
      <c r="D8497" t="s">
        <v>56373</v>
      </c>
      <c r="E8497" t="s">
        <v>56374</v>
      </c>
      <c r="F8497" t="s">
        <v>56375</v>
      </c>
      <c r="I8497" t="s">
        <v>56376</v>
      </c>
      <c r="J8497" t="s">
        <v>56377</v>
      </c>
      <c r="M8497" t="s">
        <v>112297</v>
      </c>
      <c r="N8497" t="s">
        <v>16314</v>
      </c>
      <c r="O8497" s="3" t="s">
        <v>56378</v>
      </c>
      <c r="P8497" t="s">
        <v>16314</v>
      </c>
      <c r="Q8497" t="s">
        <v>16314</v>
      </c>
      <c r="R8497" t="s">
        <v>56378</v>
      </c>
      <c r="S8497" s="4" t="str">
        <f t="shared" si="132"/>
        <v>2002</v>
      </c>
    </row>
    <row r="8498" spans="1:19" hidden="1" x14ac:dyDescent="0.35">
      <c r="A8498" t="s">
        <v>56374</v>
      </c>
      <c r="B8498" t="s">
        <v>56375</v>
      </c>
      <c r="C8498" t="s">
        <v>56379</v>
      </c>
      <c r="D8498" t="s">
        <v>56380</v>
      </c>
      <c r="E8498" t="s">
        <v>56381</v>
      </c>
      <c r="F8498" t="s">
        <v>56382</v>
      </c>
      <c r="I8498" t="s">
        <v>56383</v>
      </c>
      <c r="J8498" t="s">
        <v>56384</v>
      </c>
      <c r="M8498" t="s">
        <v>112315</v>
      </c>
      <c r="N8498" t="s">
        <v>159</v>
      </c>
      <c r="O8498" s="3" t="s">
        <v>56385</v>
      </c>
      <c r="P8498" t="s">
        <v>159</v>
      </c>
      <c r="Q8498" t="s">
        <v>159</v>
      </c>
      <c r="R8498" t="s">
        <v>56385</v>
      </c>
      <c r="S8498" s="4" t="str">
        <f t="shared" si="132"/>
        <v>2002</v>
      </c>
    </row>
    <row r="8499" spans="1:19" hidden="1" x14ac:dyDescent="0.35">
      <c r="A8499" t="s">
        <v>56381</v>
      </c>
      <c r="B8499" t="s">
        <v>56382</v>
      </c>
      <c r="C8499" t="s">
        <v>56386</v>
      </c>
      <c r="D8499" t="s">
        <v>56387</v>
      </c>
      <c r="E8499" t="s">
        <v>56388</v>
      </c>
      <c r="F8499" t="s">
        <v>56389</v>
      </c>
      <c r="I8499" t="s">
        <v>56390</v>
      </c>
      <c r="J8499" t="s">
        <v>56391</v>
      </c>
      <c r="M8499" t="s">
        <v>112297</v>
      </c>
      <c r="N8499" t="s">
        <v>124</v>
      </c>
      <c r="O8499" s="3" t="s">
        <v>56392</v>
      </c>
      <c r="P8499" t="s">
        <v>124</v>
      </c>
      <c r="Q8499" t="s">
        <v>124</v>
      </c>
      <c r="R8499" t="s">
        <v>56392</v>
      </c>
      <c r="S8499" s="4" t="str">
        <f t="shared" si="132"/>
        <v>2002</v>
      </c>
    </row>
    <row r="8500" spans="1:19" hidden="1" x14ac:dyDescent="0.35">
      <c r="A8500" t="s">
        <v>56388</v>
      </c>
      <c r="B8500" t="s">
        <v>56389</v>
      </c>
      <c r="C8500" t="s">
        <v>56393</v>
      </c>
      <c r="D8500" t="s">
        <v>56394</v>
      </c>
      <c r="E8500" t="s">
        <v>56395</v>
      </c>
      <c r="F8500" t="s">
        <v>56396</v>
      </c>
      <c r="I8500" t="s">
        <v>56397</v>
      </c>
      <c r="J8500" t="s">
        <v>56398</v>
      </c>
      <c r="M8500" t="s">
        <v>112307</v>
      </c>
      <c r="N8500" t="s">
        <v>49299</v>
      </c>
      <c r="O8500" s="3" t="s">
        <v>56399</v>
      </c>
      <c r="P8500" t="s">
        <v>49299</v>
      </c>
      <c r="Q8500" t="s">
        <v>49299</v>
      </c>
      <c r="R8500" t="s">
        <v>56399</v>
      </c>
      <c r="S8500" s="4" t="str">
        <f t="shared" si="132"/>
        <v>2002</v>
      </c>
    </row>
    <row r="8501" spans="1:19" hidden="1" x14ac:dyDescent="0.35">
      <c r="A8501" t="s">
        <v>56395</v>
      </c>
      <c r="B8501" t="s">
        <v>56396</v>
      </c>
      <c r="C8501" t="s">
        <v>56400</v>
      </c>
      <c r="D8501" t="s">
        <v>56401</v>
      </c>
      <c r="E8501" t="s">
        <v>56402</v>
      </c>
      <c r="F8501" t="s">
        <v>56403</v>
      </c>
      <c r="I8501" t="s">
        <v>56404</v>
      </c>
      <c r="J8501" t="s">
        <v>56405</v>
      </c>
      <c r="M8501" t="s">
        <v>112307</v>
      </c>
      <c r="N8501" t="s">
        <v>49299</v>
      </c>
      <c r="O8501" s="3" t="s">
        <v>56406</v>
      </c>
      <c r="P8501" t="s">
        <v>49299</v>
      </c>
      <c r="Q8501" t="s">
        <v>49299</v>
      </c>
      <c r="R8501" t="s">
        <v>56406</v>
      </c>
      <c r="S8501" s="4" t="str">
        <f t="shared" si="132"/>
        <v>2002</v>
      </c>
    </row>
    <row r="8502" spans="1:19" hidden="1" x14ac:dyDescent="0.35">
      <c r="A8502" t="s">
        <v>56402</v>
      </c>
      <c r="B8502" t="s">
        <v>56403</v>
      </c>
      <c r="C8502" t="s">
        <v>56407</v>
      </c>
      <c r="D8502" t="s">
        <v>56408</v>
      </c>
      <c r="E8502" t="s">
        <v>56409</v>
      </c>
      <c r="F8502" t="s">
        <v>56410</v>
      </c>
      <c r="I8502" t="s">
        <v>56411</v>
      </c>
      <c r="J8502" t="s">
        <v>56412</v>
      </c>
      <c r="M8502" t="s">
        <v>112297</v>
      </c>
      <c r="N8502" t="s">
        <v>124</v>
      </c>
      <c r="O8502" s="3" t="s">
        <v>56413</v>
      </c>
      <c r="P8502" t="s">
        <v>124</v>
      </c>
      <c r="Q8502" t="s">
        <v>124</v>
      </c>
      <c r="R8502" t="s">
        <v>56413</v>
      </c>
      <c r="S8502" s="4" t="str">
        <f t="shared" si="132"/>
        <v>2002</v>
      </c>
    </row>
    <row r="8503" spans="1:19" hidden="1" x14ac:dyDescent="0.35">
      <c r="A8503" t="s">
        <v>56409</v>
      </c>
      <c r="B8503" t="s">
        <v>56410</v>
      </c>
      <c r="C8503" t="s">
        <v>56414</v>
      </c>
      <c r="D8503" t="s">
        <v>56415</v>
      </c>
      <c r="E8503" t="s">
        <v>56416</v>
      </c>
      <c r="F8503" t="s">
        <v>56417</v>
      </c>
      <c r="I8503" t="s">
        <v>56418</v>
      </c>
      <c r="J8503" t="s">
        <v>56419</v>
      </c>
      <c r="M8503" t="s">
        <v>112299</v>
      </c>
      <c r="N8503" t="s">
        <v>247</v>
      </c>
      <c r="O8503" s="3" t="s">
        <v>56420</v>
      </c>
      <c r="P8503" t="s">
        <v>247</v>
      </c>
      <c r="Q8503" t="s">
        <v>247</v>
      </c>
      <c r="R8503" t="s">
        <v>56420</v>
      </c>
      <c r="S8503" s="4" t="str">
        <f t="shared" si="132"/>
        <v>2002</v>
      </c>
    </row>
    <row r="8504" spans="1:19" hidden="1" x14ac:dyDescent="0.35">
      <c r="A8504" t="s">
        <v>56416</v>
      </c>
      <c r="B8504" t="s">
        <v>56417</v>
      </c>
      <c r="C8504" t="s">
        <v>56421</v>
      </c>
      <c r="D8504" t="s">
        <v>56422</v>
      </c>
      <c r="E8504" t="s">
        <v>56423</v>
      </c>
      <c r="F8504" t="s">
        <v>56424</v>
      </c>
      <c r="I8504" t="s">
        <v>56425</v>
      </c>
      <c r="J8504" t="s">
        <v>56426</v>
      </c>
      <c r="M8504" t="s">
        <v>112297</v>
      </c>
      <c r="N8504" t="s">
        <v>16314</v>
      </c>
      <c r="O8504" s="3" t="s">
        <v>56427</v>
      </c>
      <c r="P8504" t="s">
        <v>16314</v>
      </c>
      <c r="Q8504" t="s">
        <v>16314</v>
      </c>
      <c r="R8504" t="s">
        <v>56427</v>
      </c>
      <c r="S8504" s="4" t="str">
        <f t="shared" si="132"/>
        <v>2002</v>
      </c>
    </row>
    <row r="8505" spans="1:19" hidden="1" x14ac:dyDescent="0.35">
      <c r="A8505" t="s">
        <v>56423</v>
      </c>
      <c r="B8505" t="s">
        <v>56424</v>
      </c>
      <c r="C8505" t="s">
        <v>56428</v>
      </c>
      <c r="D8505" t="s">
        <v>56429</v>
      </c>
      <c r="E8505" t="s">
        <v>56430</v>
      </c>
      <c r="F8505" t="s">
        <v>56431</v>
      </c>
      <c r="I8505" t="s">
        <v>56432</v>
      </c>
      <c r="J8505" t="s">
        <v>56433</v>
      </c>
      <c r="M8505" t="s">
        <v>112298</v>
      </c>
      <c r="N8505" t="s">
        <v>28</v>
      </c>
      <c r="O8505" s="3" t="s">
        <v>56434</v>
      </c>
      <c r="P8505" t="s">
        <v>16314</v>
      </c>
      <c r="Q8505" t="s">
        <v>16314</v>
      </c>
      <c r="R8505" t="s">
        <v>56434</v>
      </c>
      <c r="S8505" s="4" t="str">
        <f t="shared" si="132"/>
        <v>2002</v>
      </c>
    </row>
    <row r="8506" spans="1:19" hidden="1" x14ac:dyDescent="0.35">
      <c r="A8506" t="s">
        <v>56430</v>
      </c>
      <c r="B8506" t="s">
        <v>56431</v>
      </c>
      <c r="C8506" t="s">
        <v>56435</v>
      </c>
      <c r="D8506" t="s">
        <v>56436</v>
      </c>
      <c r="E8506" t="s">
        <v>56437</v>
      </c>
      <c r="F8506" t="s">
        <v>56438</v>
      </c>
      <c r="I8506" t="s">
        <v>56439</v>
      </c>
      <c r="J8506" t="s">
        <v>56440</v>
      </c>
      <c r="M8506" t="s">
        <v>112297</v>
      </c>
      <c r="N8506" t="s">
        <v>16314</v>
      </c>
      <c r="O8506" s="3" t="s">
        <v>56441</v>
      </c>
      <c r="P8506" t="s">
        <v>16314</v>
      </c>
      <c r="Q8506" t="s">
        <v>16314</v>
      </c>
      <c r="R8506" t="s">
        <v>56441</v>
      </c>
      <c r="S8506" s="4" t="str">
        <f t="shared" si="132"/>
        <v>2002</v>
      </c>
    </row>
    <row r="8507" spans="1:19" hidden="1" x14ac:dyDescent="0.35">
      <c r="A8507" t="s">
        <v>56437</v>
      </c>
      <c r="B8507" t="s">
        <v>56438</v>
      </c>
      <c r="C8507" t="s">
        <v>56442</v>
      </c>
      <c r="D8507" t="s">
        <v>56443</v>
      </c>
      <c r="E8507" t="s">
        <v>56444</v>
      </c>
      <c r="F8507" t="s">
        <v>56445</v>
      </c>
      <c r="I8507" t="s">
        <v>56446</v>
      </c>
      <c r="J8507" t="s">
        <v>56447</v>
      </c>
      <c r="M8507" t="s">
        <v>112297</v>
      </c>
      <c r="N8507" t="s">
        <v>124</v>
      </c>
      <c r="O8507" s="3" t="s">
        <v>56448</v>
      </c>
      <c r="P8507" t="s">
        <v>124</v>
      </c>
      <c r="Q8507" t="s">
        <v>124</v>
      </c>
      <c r="R8507" t="s">
        <v>56448</v>
      </c>
      <c r="S8507" s="4" t="str">
        <f t="shared" si="132"/>
        <v>2002</v>
      </c>
    </row>
    <row r="8508" spans="1:19" hidden="1" x14ac:dyDescent="0.35">
      <c r="A8508" t="s">
        <v>56444</v>
      </c>
      <c r="B8508" t="s">
        <v>56445</v>
      </c>
      <c r="C8508" t="s">
        <v>56449</v>
      </c>
      <c r="D8508" t="s">
        <v>56450</v>
      </c>
      <c r="E8508" t="s">
        <v>56451</v>
      </c>
      <c r="F8508" t="s">
        <v>56452</v>
      </c>
      <c r="I8508" t="s">
        <v>56453</v>
      </c>
      <c r="J8508" t="s">
        <v>1262</v>
      </c>
      <c r="M8508" t="s">
        <v>112298</v>
      </c>
      <c r="N8508" t="s">
        <v>28</v>
      </c>
      <c r="O8508" s="3" t="s">
        <v>56454</v>
      </c>
      <c r="P8508" t="s">
        <v>16314</v>
      </c>
      <c r="Q8508" t="s">
        <v>16314</v>
      </c>
      <c r="R8508" t="s">
        <v>56454</v>
      </c>
      <c r="S8508" s="4" t="str">
        <f t="shared" si="132"/>
        <v>2002</v>
      </c>
    </row>
    <row r="8509" spans="1:19" hidden="1" x14ac:dyDescent="0.35">
      <c r="A8509" t="s">
        <v>56451</v>
      </c>
      <c r="B8509" t="s">
        <v>56452</v>
      </c>
      <c r="C8509" t="s">
        <v>56455</v>
      </c>
      <c r="D8509" t="s">
        <v>56456</v>
      </c>
      <c r="E8509" t="s">
        <v>56457</v>
      </c>
      <c r="F8509" t="s">
        <v>56458</v>
      </c>
      <c r="I8509" t="s">
        <v>56459</v>
      </c>
      <c r="J8509" t="s">
        <v>56460</v>
      </c>
      <c r="M8509" t="s">
        <v>112307</v>
      </c>
      <c r="N8509" t="s">
        <v>49299</v>
      </c>
      <c r="O8509" s="3" t="s">
        <v>56461</v>
      </c>
      <c r="P8509" t="s">
        <v>49299</v>
      </c>
      <c r="Q8509" t="s">
        <v>49299</v>
      </c>
      <c r="R8509" t="s">
        <v>56461</v>
      </c>
      <c r="S8509" s="4" t="str">
        <f t="shared" si="132"/>
        <v>2002</v>
      </c>
    </row>
    <row r="8510" spans="1:19" hidden="1" x14ac:dyDescent="0.35">
      <c r="A8510" t="s">
        <v>56457</v>
      </c>
      <c r="B8510" t="s">
        <v>56458</v>
      </c>
      <c r="C8510" t="s">
        <v>56462</v>
      </c>
      <c r="D8510" t="s">
        <v>56463</v>
      </c>
      <c r="E8510" t="s">
        <v>56464</v>
      </c>
      <c r="F8510" t="s">
        <v>56465</v>
      </c>
      <c r="I8510" t="s">
        <v>56466</v>
      </c>
      <c r="J8510" t="s">
        <v>35314</v>
      </c>
      <c r="M8510" t="s">
        <v>112297</v>
      </c>
      <c r="N8510" t="s">
        <v>124</v>
      </c>
      <c r="O8510" s="3" t="s">
        <v>56467</v>
      </c>
      <c r="P8510" t="s">
        <v>124</v>
      </c>
      <c r="Q8510" t="s">
        <v>124</v>
      </c>
      <c r="R8510" t="s">
        <v>56467</v>
      </c>
      <c r="S8510" s="4" t="str">
        <f t="shared" si="132"/>
        <v>2002</v>
      </c>
    </row>
    <row r="8511" spans="1:19" hidden="1" x14ac:dyDescent="0.35">
      <c r="A8511" t="s">
        <v>56464</v>
      </c>
      <c r="B8511" t="s">
        <v>56465</v>
      </c>
      <c r="C8511" t="s">
        <v>56468</v>
      </c>
      <c r="D8511" t="s">
        <v>56469</v>
      </c>
      <c r="E8511" t="s">
        <v>56470</v>
      </c>
      <c r="F8511" t="s">
        <v>56471</v>
      </c>
      <c r="I8511" t="s">
        <v>56472</v>
      </c>
      <c r="J8511" t="s">
        <v>19230</v>
      </c>
      <c r="M8511" t="s">
        <v>112299</v>
      </c>
      <c r="N8511" t="s">
        <v>247</v>
      </c>
      <c r="O8511" s="3" t="s">
        <v>56473</v>
      </c>
      <c r="P8511" t="s">
        <v>247</v>
      </c>
      <c r="Q8511" t="s">
        <v>247</v>
      </c>
      <c r="R8511" t="s">
        <v>56473</v>
      </c>
      <c r="S8511" s="4" t="str">
        <f t="shared" si="132"/>
        <v>2002</v>
      </c>
    </row>
    <row r="8512" spans="1:19" hidden="1" x14ac:dyDescent="0.35">
      <c r="A8512" t="s">
        <v>56470</v>
      </c>
      <c r="B8512" t="s">
        <v>56471</v>
      </c>
      <c r="C8512" t="s">
        <v>56474</v>
      </c>
      <c r="D8512" t="s">
        <v>56475</v>
      </c>
      <c r="E8512" t="s">
        <v>56476</v>
      </c>
      <c r="F8512" t="s">
        <v>56477</v>
      </c>
      <c r="I8512" t="s">
        <v>56478</v>
      </c>
      <c r="J8512" t="s">
        <v>56479</v>
      </c>
      <c r="M8512" t="s">
        <v>112307</v>
      </c>
      <c r="N8512" t="s">
        <v>49299</v>
      </c>
      <c r="O8512" s="3" t="s">
        <v>56480</v>
      </c>
      <c r="P8512" t="s">
        <v>49299</v>
      </c>
      <c r="Q8512" t="s">
        <v>49299</v>
      </c>
      <c r="R8512" t="s">
        <v>56480</v>
      </c>
      <c r="S8512" s="4" t="str">
        <f t="shared" si="132"/>
        <v>2002</v>
      </c>
    </row>
    <row r="8513" spans="1:19" hidden="1" x14ac:dyDescent="0.35">
      <c r="A8513" t="s">
        <v>56476</v>
      </c>
      <c r="B8513" t="s">
        <v>56477</v>
      </c>
      <c r="C8513" t="s">
        <v>56481</v>
      </c>
      <c r="D8513" t="s">
        <v>56482</v>
      </c>
      <c r="E8513" t="s">
        <v>56483</v>
      </c>
      <c r="F8513" t="s">
        <v>56484</v>
      </c>
      <c r="I8513" t="s">
        <v>56485</v>
      </c>
      <c r="J8513" t="s">
        <v>56486</v>
      </c>
      <c r="M8513" t="s">
        <v>112299</v>
      </c>
      <c r="N8513" t="s">
        <v>247</v>
      </c>
      <c r="O8513" s="3" t="s">
        <v>56487</v>
      </c>
      <c r="P8513" t="s">
        <v>247</v>
      </c>
      <c r="Q8513" t="s">
        <v>247</v>
      </c>
      <c r="R8513" t="s">
        <v>56487</v>
      </c>
      <c r="S8513" s="4" t="str">
        <f t="shared" si="132"/>
        <v>2002</v>
      </c>
    </row>
    <row r="8514" spans="1:19" hidden="1" x14ac:dyDescent="0.35">
      <c r="A8514" t="s">
        <v>56483</v>
      </c>
      <c r="B8514" t="s">
        <v>56484</v>
      </c>
      <c r="C8514" t="s">
        <v>56488</v>
      </c>
      <c r="D8514" t="s">
        <v>56489</v>
      </c>
      <c r="E8514" t="s">
        <v>56490</v>
      </c>
      <c r="F8514" t="s">
        <v>56491</v>
      </c>
      <c r="I8514" t="s">
        <v>56492</v>
      </c>
      <c r="J8514" t="s">
        <v>56493</v>
      </c>
      <c r="M8514" t="s">
        <v>112307</v>
      </c>
      <c r="N8514" t="s">
        <v>49299</v>
      </c>
      <c r="O8514" s="3" t="s">
        <v>56494</v>
      </c>
      <c r="P8514" t="s">
        <v>49299</v>
      </c>
      <c r="Q8514" t="s">
        <v>49299</v>
      </c>
      <c r="R8514" t="s">
        <v>56494</v>
      </c>
      <c r="S8514" s="4" t="str">
        <f t="shared" si="132"/>
        <v>2002</v>
      </c>
    </row>
    <row r="8515" spans="1:19" hidden="1" x14ac:dyDescent="0.35">
      <c r="A8515" t="s">
        <v>56490</v>
      </c>
      <c r="B8515" t="s">
        <v>56491</v>
      </c>
      <c r="C8515" t="s">
        <v>56495</v>
      </c>
      <c r="D8515" t="s">
        <v>56496</v>
      </c>
      <c r="E8515" t="s">
        <v>56497</v>
      </c>
      <c r="F8515" t="s">
        <v>56498</v>
      </c>
      <c r="I8515" t="s">
        <v>56499</v>
      </c>
      <c r="J8515" t="s">
        <v>56500</v>
      </c>
      <c r="M8515" t="s">
        <v>112299</v>
      </c>
      <c r="N8515" t="s">
        <v>247</v>
      </c>
      <c r="O8515" s="3" t="s">
        <v>56501</v>
      </c>
      <c r="P8515" t="s">
        <v>247</v>
      </c>
      <c r="Q8515" t="s">
        <v>247</v>
      </c>
      <c r="R8515" t="s">
        <v>56501</v>
      </c>
      <c r="S8515" s="4" t="str">
        <f t="shared" ref="S8515:S8578" si="133">LEFT(RIGHT(R8515,19),4)</f>
        <v>2002</v>
      </c>
    </row>
    <row r="8516" spans="1:19" hidden="1" x14ac:dyDescent="0.35">
      <c r="A8516" t="s">
        <v>56497</v>
      </c>
      <c r="B8516" t="s">
        <v>56498</v>
      </c>
      <c r="C8516" t="s">
        <v>56502</v>
      </c>
      <c r="D8516" t="s">
        <v>56503</v>
      </c>
      <c r="E8516" t="s">
        <v>56504</v>
      </c>
      <c r="F8516" t="s">
        <v>56505</v>
      </c>
      <c r="I8516" t="s">
        <v>56506</v>
      </c>
      <c r="J8516" t="s">
        <v>56507</v>
      </c>
      <c r="M8516" t="s">
        <v>112299</v>
      </c>
      <c r="N8516" t="s">
        <v>247</v>
      </c>
      <c r="O8516" s="3" t="s">
        <v>56508</v>
      </c>
      <c r="P8516" t="s">
        <v>247</v>
      </c>
      <c r="Q8516" t="s">
        <v>247</v>
      </c>
      <c r="R8516" t="s">
        <v>56508</v>
      </c>
      <c r="S8516" s="4" t="str">
        <f t="shared" si="133"/>
        <v>2002</v>
      </c>
    </row>
    <row r="8517" spans="1:19" hidden="1" x14ac:dyDescent="0.35">
      <c r="A8517" t="s">
        <v>56504</v>
      </c>
      <c r="B8517" t="s">
        <v>56505</v>
      </c>
      <c r="C8517" t="s">
        <v>56509</v>
      </c>
      <c r="D8517" t="s">
        <v>56510</v>
      </c>
      <c r="E8517" t="s">
        <v>56511</v>
      </c>
      <c r="F8517">
        <v>214334271</v>
      </c>
      <c r="I8517" t="s">
        <v>56512</v>
      </c>
      <c r="J8517" t="s">
        <v>56513</v>
      </c>
      <c r="M8517" t="s">
        <v>112297</v>
      </c>
      <c r="N8517" t="s">
        <v>124</v>
      </c>
      <c r="O8517" s="3" t="s">
        <v>56514</v>
      </c>
      <c r="P8517" t="s">
        <v>124</v>
      </c>
      <c r="Q8517" t="s">
        <v>124</v>
      </c>
      <c r="R8517" t="s">
        <v>56514</v>
      </c>
      <c r="S8517" s="4" t="str">
        <f t="shared" si="133"/>
        <v>2002</v>
      </c>
    </row>
    <row r="8518" spans="1:19" hidden="1" x14ac:dyDescent="0.35">
      <c r="A8518" t="s">
        <v>56511</v>
      </c>
      <c r="B8518">
        <v>214334271</v>
      </c>
      <c r="C8518" t="s">
        <v>56515</v>
      </c>
      <c r="D8518" t="s">
        <v>56516</v>
      </c>
      <c r="E8518" t="s">
        <v>56517</v>
      </c>
      <c r="F8518" t="s">
        <v>56518</v>
      </c>
      <c r="I8518" t="s">
        <v>56519</v>
      </c>
      <c r="J8518" t="s">
        <v>56520</v>
      </c>
      <c r="M8518" t="s">
        <v>112297</v>
      </c>
      <c r="N8518" t="s">
        <v>124</v>
      </c>
      <c r="O8518" s="3" t="s">
        <v>56521</v>
      </c>
      <c r="P8518" t="s">
        <v>124</v>
      </c>
      <c r="Q8518" t="s">
        <v>124</v>
      </c>
      <c r="R8518" t="s">
        <v>56521</v>
      </c>
      <c r="S8518" s="4" t="str">
        <f t="shared" si="133"/>
        <v>2002</v>
      </c>
    </row>
    <row r="8519" spans="1:19" hidden="1" x14ac:dyDescent="0.35">
      <c r="A8519" t="s">
        <v>56517</v>
      </c>
      <c r="B8519" t="s">
        <v>56518</v>
      </c>
      <c r="C8519" t="s">
        <v>56522</v>
      </c>
      <c r="D8519" t="s">
        <v>56523</v>
      </c>
      <c r="E8519" t="s">
        <v>56524</v>
      </c>
      <c r="F8519" t="s">
        <v>56525</v>
      </c>
      <c r="I8519" t="s">
        <v>56526</v>
      </c>
      <c r="J8519" t="s">
        <v>56527</v>
      </c>
      <c r="M8519" t="s">
        <v>112297</v>
      </c>
      <c r="N8519" t="s">
        <v>124</v>
      </c>
      <c r="O8519" s="3" t="s">
        <v>56528</v>
      </c>
      <c r="P8519" t="s">
        <v>124</v>
      </c>
      <c r="Q8519" t="s">
        <v>124</v>
      </c>
      <c r="R8519" t="s">
        <v>56528</v>
      </c>
      <c r="S8519" s="4" t="str">
        <f t="shared" si="133"/>
        <v>2002</v>
      </c>
    </row>
    <row r="8520" spans="1:19" hidden="1" x14ac:dyDescent="0.35">
      <c r="A8520" t="s">
        <v>56524</v>
      </c>
      <c r="B8520" t="s">
        <v>56525</v>
      </c>
      <c r="C8520" t="s">
        <v>56529</v>
      </c>
      <c r="D8520" t="s">
        <v>56530</v>
      </c>
      <c r="E8520" t="s">
        <v>56531</v>
      </c>
      <c r="F8520" t="s">
        <v>56532</v>
      </c>
      <c r="I8520" t="s">
        <v>56533</v>
      </c>
      <c r="J8520" t="s">
        <v>56534</v>
      </c>
      <c r="M8520" t="s">
        <v>112298</v>
      </c>
      <c r="N8520" t="s">
        <v>28</v>
      </c>
      <c r="O8520" s="3" t="s">
        <v>56535</v>
      </c>
      <c r="P8520" t="s">
        <v>16314</v>
      </c>
      <c r="Q8520" t="s">
        <v>16314</v>
      </c>
      <c r="R8520" t="s">
        <v>56535</v>
      </c>
      <c r="S8520" s="4" t="str">
        <f t="shared" si="133"/>
        <v>2002</v>
      </c>
    </row>
    <row r="8521" spans="1:19" hidden="1" x14ac:dyDescent="0.35">
      <c r="A8521" t="s">
        <v>56531</v>
      </c>
      <c r="B8521" t="s">
        <v>56532</v>
      </c>
      <c r="C8521" t="s">
        <v>56536</v>
      </c>
      <c r="D8521" t="s">
        <v>56537</v>
      </c>
      <c r="E8521" t="s">
        <v>56538</v>
      </c>
      <c r="F8521" t="s">
        <v>56539</v>
      </c>
      <c r="I8521" t="s">
        <v>56540</v>
      </c>
      <c r="J8521" t="s">
        <v>55396</v>
      </c>
      <c r="M8521" t="s">
        <v>112299</v>
      </c>
      <c r="N8521" t="s">
        <v>247</v>
      </c>
      <c r="O8521" s="3" t="s">
        <v>56541</v>
      </c>
      <c r="P8521" t="s">
        <v>247</v>
      </c>
      <c r="Q8521" t="s">
        <v>247</v>
      </c>
      <c r="R8521" t="s">
        <v>56541</v>
      </c>
      <c r="S8521" s="4" t="str">
        <f t="shared" si="133"/>
        <v>2002</v>
      </c>
    </row>
    <row r="8522" spans="1:19" hidden="1" x14ac:dyDescent="0.35">
      <c r="A8522" t="s">
        <v>56538</v>
      </c>
      <c r="B8522" t="s">
        <v>56539</v>
      </c>
      <c r="C8522" t="s">
        <v>56542</v>
      </c>
      <c r="D8522" t="s">
        <v>56543</v>
      </c>
      <c r="E8522" t="s">
        <v>56544</v>
      </c>
      <c r="F8522" t="s">
        <v>56545</v>
      </c>
      <c r="I8522" t="s">
        <v>56546</v>
      </c>
      <c r="J8522" t="s">
        <v>56534</v>
      </c>
      <c r="M8522" t="s">
        <v>112299</v>
      </c>
      <c r="N8522" t="s">
        <v>247</v>
      </c>
      <c r="O8522" s="3" t="s">
        <v>56547</v>
      </c>
      <c r="P8522" t="s">
        <v>247</v>
      </c>
      <c r="Q8522" t="s">
        <v>247</v>
      </c>
      <c r="R8522" t="s">
        <v>56547</v>
      </c>
      <c r="S8522" s="4" t="str">
        <f t="shared" si="133"/>
        <v>2002</v>
      </c>
    </row>
    <row r="8523" spans="1:19" hidden="1" x14ac:dyDescent="0.35">
      <c r="A8523" t="s">
        <v>56544</v>
      </c>
      <c r="B8523" t="s">
        <v>56545</v>
      </c>
      <c r="C8523" t="s">
        <v>56548</v>
      </c>
      <c r="D8523" t="s">
        <v>56549</v>
      </c>
      <c r="E8523" t="s">
        <v>56550</v>
      </c>
      <c r="F8523" t="s">
        <v>56551</v>
      </c>
      <c r="I8523" t="s">
        <v>56552</v>
      </c>
      <c r="J8523" t="s">
        <v>56553</v>
      </c>
      <c r="M8523" t="s">
        <v>112307</v>
      </c>
      <c r="N8523" t="s">
        <v>49299</v>
      </c>
      <c r="O8523" s="3" t="s">
        <v>56554</v>
      </c>
      <c r="P8523" t="s">
        <v>49299</v>
      </c>
      <c r="Q8523" t="s">
        <v>49299</v>
      </c>
      <c r="R8523" t="s">
        <v>56554</v>
      </c>
      <c r="S8523" s="4" t="str">
        <f t="shared" si="133"/>
        <v>2002</v>
      </c>
    </row>
    <row r="8524" spans="1:19" hidden="1" x14ac:dyDescent="0.35">
      <c r="A8524" t="s">
        <v>56550</v>
      </c>
      <c r="B8524" t="s">
        <v>56551</v>
      </c>
      <c r="C8524" t="s">
        <v>56555</v>
      </c>
      <c r="D8524">
        <v>275750385</v>
      </c>
      <c r="E8524" t="s">
        <v>56556</v>
      </c>
      <c r="F8524" t="s">
        <v>56557</v>
      </c>
      <c r="I8524" t="s">
        <v>56558</v>
      </c>
      <c r="J8524" t="s">
        <v>56559</v>
      </c>
      <c r="M8524" t="s">
        <v>112299</v>
      </c>
      <c r="N8524" t="s">
        <v>247</v>
      </c>
      <c r="O8524" s="3" t="s">
        <v>56560</v>
      </c>
      <c r="P8524" t="s">
        <v>247</v>
      </c>
      <c r="Q8524" t="s">
        <v>247</v>
      </c>
      <c r="R8524" t="s">
        <v>56560</v>
      </c>
      <c r="S8524" s="4" t="str">
        <f t="shared" si="133"/>
        <v>2002</v>
      </c>
    </row>
    <row r="8525" spans="1:19" hidden="1" x14ac:dyDescent="0.35">
      <c r="A8525" t="s">
        <v>56556</v>
      </c>
      <c r="B8525" t="s">
        <v>56557</v>
      </c>
      <c r="C8525" t="s">
        <v>56561</v>
      </c>
      <c r="D8525" t="s">
        <v>56562</v>
      </c>
      <c r="E8525" t="s">
        <v>56563</v>
      </c>
      <c r="F8525" t="s">
        <v>56564</v>
      </c>
      <c r="I8525" t="s">
        <v>56565</v>
      </c>
      <c r="J8525" t="s">
        <v>56566</v>
      </c>
      <c r="M8525" t="s">
        <v>112299</v>
      </c>
      <c r="N8525" t="s">
        <v>247</v>
      </c>
      <c r="O8525" s="3" t="s">
        <v>56567</v>
      </c>
      <c r="P8525" t="s">
        <v>247</v>
      </c>
      <c r="Q8525" t="s">
        <v>247</v>
      </c>
      <c r="R8525" t="s">
        <v>56567</v>
      </c>
      <c r="S8525" s="4" t="str">
        <f t="shared" si="133"/>
        <v>2002</v>
      </c>
    </row>
    <row r="8526" spans="1:19" hidden="1" x14ac:dyDescent="0.35">
      <c r="A8526" t="s">
        <v>56563</v>
      </c>
      <c r="B8526" t="s">
        <v>56564</v>
      </c>
      <c r="C8526" t="s">
        <v>56568</v>
      </c>
      <c r="D8526" t="s">
        <v>56569</v>
      </c>
      <c r="E8526" t="s">
        <v>56570</v>
      </c>
      <c r="F8526" t="s">
        <v>56571</v>
      </c>
      <c r="I8526" t="s">
        <v>56572</v>
      </c>
      <c r="J8526" t="s">
        <v>56573</v>
      </c>
      <c r="M8526" t="s">
        <v>112297</v>
      </c>
      <c r="N8526" t="s">
        <v>124</v>
      </c>
      <c r="O8526" s="3" t="s">
        <v>56574</v>
      </c>
      <c r="P8526" t="s">
        <v>124</v>
      </c>
      <c r="Q8526" t="s">
        <v>124</v>
      </c>
      <c r="R8526" t="s">
        <v>56574</v>
      </c>
      <c r="S8526" s="4" t="str">
        <f t="shared" si="133"/>
        <v>2002</v>
      </c>
    </row>
    <row r="8527" spans="1:19" hidden="1" x14ac:dyDescent="0.35">
      <c r="A8527" t="s">
        <v>56570</v>
      </c>
      <c r="B8527" t="s">
        <v>56571</v>
      </c>
      <c r="C8527" t="s">
        <v>56575</v>
      </c>
      <c r="D8527" t="s">
        <v>56576</v>
      </c>
      <c r="E8527" t="s">
        <v>56577</v>
      </c>
      <c r="F8527" t="s">
        <v>56578</v>
      </c>
      <c r="I8527" t="s">
        <v>56579</v>
      </c>
      <c r="J8527" t="s">
        <v>56580</v>
      </c>
      <c r="M8527" t="s">
        <v>112297</v>
      </c>
      <c r="N8527" t="s">
        <v>124</v>
      </c>
      <c r="O8527" s="3" t="s">
        <v>56581</v>
      </c>
      <c r="P8527" t="s">
        <v>124</v>
      </c>
      <c r="Q8527" t="s">
        <v>124</v>
      </c>
      <c r="R8527" t="s">
        <v>56581</v>
      </c>
      <c r="S8527" s="4" t="str">
        <f t="shared" si="133"/>
        <v>2002</v>
      </c>
    </row>
    <row r="8528" spans="1:19" ht="116" hidden="1" x14ac:dyDescent="0.35">
      <c r="A8528" t="s">
        <v>56577</v>
      </c>
      <c r="B8528" t="s">
        <v>56578</v>
      </c>
      <c r="C8528" t="s">
        <v>56582</v>
      </c>
      <c r="D8528" t="s">
        <v>56583</v>
      </c>
      <c r="E8528" t="s">
        <v>56584</v>
      </c>
      <c r="F8528" t="s">
        <v>56585</v>
      </c>
      <c r="I8528" t="s">
        <v>56586</v>
      </c>
      <c r="J8528" t="s">
        <v>56587</v>
      </c>
      <c r="K8528" s="2" t="s">
        <v>56588</v>
      </c>
      <c r="M8528" t="s">
        <v>112307</v>
      </c>
      <c r="N8528" t="s">
        <v>49299</v>
      </c>
      <c r="O8528" s="3" t="s">
        <v>56589</v>
      </c>
      <c r="P8528" t="s">
        <v>49299</v>
      </c>
      <c r="Q8528" t="s">
        <v>49299</v>
      </c>
      <c r="R8528" t="s">
        <v>56589</v>
      </c>
      <c r="S8528" s="4" t="str">
        <f t="shared" si="133"/>
        <v>2002</v>
      </c>
    </row>
    <row r="8529" spans="1:19" hidden="1" x14ac:dyDescent="0.35">
      <c r="A8529" t="s">
        <v>56584</v>
      </c>
      <c r="B8529" t="s">
        <v>56585</v>
      </c>
      <c r="C8529" t="s">
        <v>56590</v>
      </c>
      <c r="D8529" t="s">
        <v>56591</v>
      </c>
      <c r="E8529" t="s">
        <v>56592</v>
      </c>
      <c r="F8529" t="s">
        <v>56593</v>
      </c>
      <c r="I8529" t="s">
        <v>56594</v>
      </c>
      <c r="J8529" t="s">
        <v>56595</v>
      </c>
      <c r="M8529" t="s">
        <v>112297</v>
      </c>
      <c r="N8529" t="s">
        <v>124</v>
      </c>
      <c r="O8529" s="3" t="s">
        <v>56596</v>
      </c>
      <c r="P8529" t="s">
        <v>124</v>
      </c>
      <c r="Q8529" t="s">
        <v>124</v>
      </c>
      <c r="R8529" t="s">
        <v>56596</v>
      </c>
      <c r="S8529" s="4" t="str">
        <f t="shared" si="133"/>
        <v>2002</v>
      </c>
    </row>
    <row r="8530" spans="1:19" hidden="1" x14ac:dyDescent="0.35">
      <c r="A8530" t="s">
        <v>56592</v>
      </c>
      <c r="B8530" t="s">
        <v>56593</v>
      </c>
      <c r="C8530" t="s">
        <v>56597</v>
      </c>
      <c r="D8530" t="s">
        <v>56598</v>
      </c>
      <c r="E8530" t="s">
        <v>56599</v>
      </c>
      <c r="F8530" t="s">
        <v>56600</v>
      </c>
      <c r="I8530" t="s">
        <v>512</v>
      </c>
      <c r="J8530" t="s">
        <v>512</v>
      </c>
      <c r="M8530" t="s">
        <v>112297</v>
      </c>
      <c r="N8530" t="s">
        <v>124</v>
      </c>
      <c r="O8530" s="3" t="s">
        <v>56601</v>
      </c>
      <c r="P8530" t="s">
        <v>124</v>
      </c>
      <c r="Q8530" t="s">
        <v>124</v>
      </c>
      <c r="R8530" t="s">
        <v>56601</v>
      </c>
      <c r="S8530" s="4" t="str">
        <f t="shared" si="133"/>
        <v>2002</v>
      </c>
    </row>
    <row r="8531" spans="1:19" hidden="1" x14ac:dyDescent="0.35">
      <c r="A8531" t="s">
        <v>56599</v>
      </c>
      <c r="B8531" t="s">
        <v>56600</v>
      </c>
      <c r="C8531" t="s">
        <v>56602</v>
      </c>
      <c r="D8531" t="s">
        <v>56603</v>
      </c>
      <c r="E8531" t="s">
        <v>56604</v>
      </c>
      <c r="F8531" t="s">
        <v>56605</v>
      </c>
      <c r="I8531" t="s">
        <v>512</v>
      </c>
      <c r="J8531" t="s">
        <v>512</v>
      </c>
      <c r="M8531" t="s">
        <v>112297</v>
      </c>
      <c r="N8531" t="s">
        <v>124</v>
      </c>
      <c r="O8531" s="3" t="s">
        <v>56606</v>
      </c>
      <c r="P8531" t="s">
        <v>124</v>
      </c>
      <c r="Q8531" t="s">
        <v>124</v>
      </c>
      <c r="R8531" t="s">
        <v>56606</v>
      </c>
      <c r="S8531" s="4" t="str">
        <f t="shared" si="133"/>
        <v>2002</v>
      </c>
    </row>
    <row r="8532" spans="1:19" hidden="1" x14ac:dyDescent="0.35">
      <c r="A8532" t="s">
        <v>56604</v>
      </c>
      <c r="B8532" t="s">
        <v>56605</v>
      </c>
      <c r="C8532" t="s">
        <v>56607</v>
      </c>
      <c r="D8532" t="s">
        <v>56608</v>
      </c>
      <c r="E8532" t="s">
        <v>56609</v>
      </c>
      <c r="F8532" t="s">
        <v>56610</v>
      </c>
      <c r="I8532" t="s">
        <v>56611</v>
      </c>
      <c r="J8532" t="s">
        <v>56612</v>
      </c>
      <c r="M8532" t="s">
        <v>112307</v>
      </c>
      <c r="N8532" t="s">
        <v>49299</v>
      </c>
      <c r="O8532" s="3" t="s">
        <v>56613</v>
      </c>
      <c r="P8532" t="s">
        <v>49299</v>
      </c>
      <c r="Q8532" t="s">
        <v>49299</v>
      </c>
      <c r="R8532" t="s">
        <v>56613</v>
      </c>
      <c r="S8532" s="4" t="str">
        <f t="shared" si="133"/>
        <v>2002</v>
      </c>
    </row>
    <row r="8533" spans="1:19" hidden="1" x14ac:dyDescent="0.35">
      <c r="A8533" t="s">
        <v>56609</v>
      </c>
      <c r="B8533" t="s">
        <v>56610</v>
      </c>
      <c r="C8533" t="s">
        <v>56614</v>
      </c>
      <c r="D8533" t="s">
        <v>56615</v>
      </c>
      <c r="E8533" t="s">
        <v>56616</v>
      </c>
      <c r="F8533" t="s">
        <v>56617</v>
      </c>
      <c r="I8533" t="s">
        <v>56618</v>
      </c>
      <c r="J8533" t="s">
        <v>56619</v>
      </c>
      <c r="M8533" t="s">
        <v>112297</v>
      </c>
      <c r="N8533" t="s">
        <v>124</v>
      </c>
      <c r="O8533" s="3" t="s">
        <v>56620</v>
      </c>
      <c r="P8533" t="s">
        <v>124</v>
      </c>
      <c r="Q8533" t="s">
        <v>124</v>
      </c>
      <c r="R8533" t="s">
        <v>56620</v>
      </c>
      <c r="S8533" s="4" t="str">
        <f t="shared" si="133"/>
        <v>2002</v>
      </c>
    </row>
    <row r="8534" spans="1:19" hidden="1" x14ac:dyDescent="0.35">
      <c r="A8534" t="s">
        <v>56616</v>
      </c>
      <c r="B8534" t="s">
        <v>56617</v>
      </c>
      <c r="C8534" t="s">
        <v>56621</v>
      </c>
      <c r="D8534" t="s">
        <v>56622</v>
      </c>
      <c r="E8534" t="s">
        <v>56623</v>
      </c>
      <c r="F8534" t="s">
        <v>56624</v>
      </c>
      <c r="I8534" t="s">
        <v>56625</v>
      </c>
      <c r="J8534" t="s">
        <v>56626</v>
      </c>
      <c r="M8534" t="s">
        <v>112297</v>
      </c>
      <c r="N8534" t="s">
        <v>124</v>
      </c>
      <c r="O8534" s="3" t="s">
        <v>56627</v>
      </c>
      <c r="P8534" t="s">
        <v>124</v>
      </c>
      <c r="Q8534" t="s">
        <v>124</v>
      </c>
      <c r="R8534" t="s">
        <v>56627</v>
      </c>
      <c r="S8534" s="4" t="str">
        <f t="shared" si="133"/>
        <v>2002</v>
      </c>
    </row>
    <row r="8535" spans="1:19" hidden="1" x14ac:dyDescent="0.35">
      <c r="A8535" t="s">
        <v>56623</v>
      </c>
      <c r="B8535" t="s">
        <v>56624</v>
      </c>
      <c r="C8535" t="s">
        <v>56628</v>
      </c>
      <c r="D8535" t="s">
        <v>56629</v>
      </c>
      <c r="E8535" t="s">
        <v>56630</v>
      </c>
      <c r="F8535" t="s">
        <v>56631</v>
      </c>
      <c r="I8535" t="s">
        <v>56632</v>
      </c>
      <c r="J8535" t="s">
        <v>56633</v>
      </c>
      <c r="M8535" t="s">
        <v>112298</v>
      </c>
      <c r="N8535" t="s">
        <v>28</v>
      </c>
      <c r="O8535" s="3" t="s">
        <v>56634</v>
      </c>
      <c r="P8535" t="s">
        <v>16314</v>
      </c>
      <c r="Q8535" t="s">
        <v>16314</v>
      </c>
      <c r="R8535" t="s">
        <v>56634</v>
      </c>
      <c r="S8535" s="4" t="str">
        <f t="shared" si="133"/>
        <v>2002</v>
      </c>
    </row>
    <row r="8536" spans="1:19" hidden="1" x14ac:dyDescent="0.35">
      <c r="A8536" t="s">
        <v>56630</v>
      </c>
      <c r="B8536" t="s">
        <v>56631</v>
      </c>
      <c r="C8536" t="s">
        <v>56635</v>
      </c>
      <c r="D8536" t="s">
        <v>56636</v>
      </c>
      <c r="E8536" t="s">
        <v>56637</v>
      </c>
      <c r="F8536" t="s">
        <v>56638</v>
      </c>
      <c r="I8536" t="s">
        <v>56639</v>
      </c>
      <c r="J8536" t="s">
        <v>56640</v>
      </c>
      <c r="M8536" t="s">
        <v>112298</v>
      </c>
      <c r="N8536" t="s">
        <v>28</v>
      </c>
      <c r="O8536" s="3" t="s">
        <v>56641</v>
      </c>
      <c r="P8536" t="s">
        <v>16314</v>
      </c>
      <c r="Q8536" t="s">
        <v>16314</v>
      </c>
      <c r="R8536" t="s">
        <v>56641</v>
      </c>
      <c r="S8536" s="4" t="str">
        <f t="shared" si="133"/>
        <v>2002</v>
      </c>
    </row>
    <row r="8537" spans="1:19" hidden="1" x14ac:dyDescent="0.35">
      <c r="A8537" t="s">
        <v>56637</v>
      </c>
      <c r="B8537" t="s">
        <v>56638</v>
      </c>
      <c r="C8537" t="s">
        <v>56642</v>
      </c>
      <c r="D8537" t="s">
        <v>56643</v>
      </c>
      <c r="E8537" t="s">
        <v>56644</v>
      </c>
      <c r="F8537" t="s">
        <v>56645</v>
      </c>
      <c r="I8537" t="s">
        <v>56646</v>
      </c>
      <c r="J8537" t="s">
        <v>56647</v>
      </c>
      <c r="M8537" t="s">
        <v>112307</v>
      </c>
      <c r="N8537" t="s">
        <v>49299</v>
      </c>
      <c r="O8537" s="3" t="s">
        <v>56648</v>
      </c>
      <c r="P8537" t="s">
        <v>49299</v>
      </c>
      <c r="Q8537" t="s">
        <v>49299</v>
      </c>
      <c r="R8537" t="s">
        <v>56648</v>
      </c>
      <c r="S8537" s="4" t="str">
        <f t="shared" si="133"/>
        <v>2002</v>
      </c>
    </row>
    <row r="8538" spans="1:19" hidden="1" x14ac:dyDescent="0.35">
      <c r="A8538" t="s">
        <v>56644</v>
      </c>
      <c r="B8538" t="s">
        <v>56645</v>
      </c>
      <c r="C8538" t="s">
        <v>56649</v>
      </c>
      <c r="D8538" t="s">
        <v>56650</v>
      </c>
      <c r="E8538" t="s">
        <v>56651</v>
      </c>
      <c r="F8538" t="s">
        <v>56652</v>
      </c>
      <c r="I8538" t="s">
        <v>56653</v>
      </c>
      <c r="J8538" t="s">
        <v>56654</v>
      </c>
      <c r="M8538" t="s">
        <v>112297</v>
      </c>
      <c r="N8538" t="s">
        <v>124</v>
      </c>
      <c r="O8538" s="3" t="s">
        <v>56655</v>
      </c>
      <c r="P8538" t="s">
        <v>124</v>
      </c>
      <c r="Q8538" t="s">
        <v>124</v>
      </c>
      <c r="R8538" t="s">
        <v>56655</v>
      </c>
      <c r="S8538" s="4" t="str">
        <f t="shared" si="133"/>
        <v>2002</v>
      </c>
    </row>
    <row r="8539" spans="1:19" hidden="1" x14ac:dyDescent="0.35">
      <c r="A8539" t="s">
        <v>56651</v>
      </c>
      <c r="B8539" t="s">
        <v>56652</v>
      </c>
      <c r="C8539" t="s">
        <v>56656</v>
      </c>
      <c r="D8539" t="s">
        <v>56657</v>
      </c>
      <c r="E8539" t="s">
        <v>56658</v>
      </c>
      <c r="F8539" t="s">
        <v>56659</v>
      </c>
      <c r="I8539" t="s">
        <v>56660</v>
      </c>
      <c r="J8539" t="s">
        <v>56661</v>
      </c>
      <c r="M8539" t="s">
        <v>112297</v>
      </c>
      <c r="N8539" t="s">
        <v>124</v>
      </c>
      <c r="O8539" s="3" t="s">
        <v>56662</v>
      </c>
      <c r="P8539" t="s">
        <v>124</v>
      </c>
      <c r="Q8539" t="s">
        <v>124</v>
      </c>
      <c r="R8539" t="s">
        <v>56662</v>
      </c>
      <c r="S8539" s="4" t="str">
        <f t="shared" si="133"/>
        <v>2002</v>
      </c>
    </row>
    <row r="8540" spans="1:19" hidden="1" x14ac:dyDescent="0.35">
      <c r="A8540" t="s">
        <v>56658</v>
      </c>
      <c r="B8540" t="s">
        <v>56659</v>
      </c>
      <c r="C8540" t="s">
        <v>56663</v>
      </c>
      <c r="D8540" t="s">
        <v>56664</v>
      </c>
      <c r="E8540" t="s">
        <v>56665</v>
      </c>
      <c r="F8540" t="s">
        <v>56666</v>
      </c>
      <c r="I8540" t="s">
        <v>56667</v>
      </c>
      <c r="J8540" t="s">
        <v>56668</v>
      </c>
      <c r="M8540" t="s">
        <v>112307</v>
      </c>
      <c r="N8540" t="s">
        <v>49299</v>
      </c>
      <c r="O8540" s="3" t="s">
        <v>56669</v>
      </c>
      <c r="P8540" t="s">
        <v>49299</v>
      </c>
      <c r="Q8540" t="s">
        <v>49299</v>
      </c>
      <c r="R8540" t="s">
        <v>56669</v>
      </c>
      <c r="S8540" s="4" t="str">
        <f t="shared" si="133"/>
        <v>2002</v>
      </c>
    </row>
    <row r="8541" spans="1:19" hidden="1" x14ac:dyDescent="0.35">
      <c r="A8541" t="s">
        <v>56665</v>
      </c>
      <c r="B8541" t="s">
        <v>56666</v>
      </c>
      <c r="C8541" t="s">
        <v>56670</v>
      </c>
      <c r="D8541" t="s">
        <v>56671</v>
      </c>
      <c r="E8541" t="s">
        <v>56672</v>
      </c>
      <c r="F8541">
        <v>164897173</v>
      </c>
      <c r="I8541" t="s">
        <v>56673</v>
      </c>
      <c r="J8541" t="s">
        <v>56674</v>
      </c>
      <c r="M8541" t="s">
        <v>112307</v>
      </c>
      <c r="N8541" t="s">
        <v>49299</v>
      </c>
      <c r="O8541" s="3" t="s">
        <v>56675</v>
      </c>
      <c r="P8541" t="s">
        <v>49299</v>
      </c>
      <c r="Q8541" t="s">
        <v>49299</v>
      </c>
      <c r="R8541" t="s">
        <v>56675</v>
      </c>
      <c r="S8541" s="4" t="str">
        <f t="shared" si="133"/>
        <v>2002</v>
      </c>
    </row>
    <row r="8542" spans="1:19" hidden="1" x14ac:dyDescent="0.35">
      <c r="A8542" t="s">
        <v>56672</v>
      </c>
      <c r="B8542">
        <v>164897173</v>
      </c>
      <c r="C8542" t="s">
        <v>56676</v>
      </c>
      <c r="D8542" t="s">
        <v>56677</v>
      </c>
      <c r="E8542" t="s">
        <v>56678</v>
      </c>
      <c r="F8542" t="s">
        <v>56679</v>
      </c>
      <c r="I8542" t="s">
        <v>56680</v>
      </c>
      <c r="J8542" t="s">
        <v>56681</v>
      </c>
      <c r="M8542" t="s">
        <v>112307</v>
      </c>
      <c r="N8542" t="s">
        <v>49299</v>
      </c>
      <c r="O8542" s="3" t="s">
        <v>56682</v>
      </c>
      <c r="P8542" t="s">
        <v>49299</v>
      </c>
      <c r="Q8542" t="s">
        <v>49299</v>
      </c>
      <c r="R8542" t="s">
        <v>56682</v>
      </c>
      <c r="S8542" s="4" t="str">
        <f t="shared" si="133"/>
        <v>2002</v>
      </c>
    </row>
    <row r="8543" spans="1:19" hidden="1" x14ac:dyDescent="0.35">
      <c r="A8543" t="s">
        <v>56678</v>
      </c>
      <c r="B8543" t="s">
        <v>56679</v>
      </c>
      <c r="C8543" t="s">
        <v>56683</v>
      </c>
      <c r="D8543" t="s">
        <v>56684</v>
      </c>
      <c r="E8543" t="s">
        <v>56685</v>
      </c>
      <c r="F8543" t="s">
        <v>56686</v>
      </c>
      <c r="I8543" t="s">
        <v>56687</v>
      </c>
      <c r="J8543" t="s">
        <v>56688</v>
      </c>
      <c r="M8543" t="s">
        <v>112297</v>
      </c>
      <c r="N8543" t="s">
        <v>124</v>
      </c>
      <c r="O8543" s="3" t="s">
        <v>56689</v>
      </c>
      <c r="P8543" t="s">
        <v>124</v>
      </c>
      <c r="Q8543" t="s">
        <v>124</v>
      </c>
      <c r="R8543" t="s">
        <v>56689</v>
      </c>
      <c r="S8543" s="4" t="str">
        <f t="shared" si="133"/>
        <v>2002</v>
      </c>
    </row>
    <row r="8544" spans="1:19" hidden="1" x14ac:dyDescent="0.35">
      <c r="A8544" t="s">
        <v>56685</v>
      </c>
      <c r="B8544" t="s">
        <v>56686</v>
      </c>
      <c r="C8544" t="s">
        <v>56690</v>
      </c>
      <c r="D8544" t="s">
        <v>56691</v>
      </c>
      <c r="E8544" t="s">
        <v>56692</v>
      </c>
      <c r="F8544" t="s">
        <v>56693</v>
      </c>
      <c r="I8544" t="s">
        <v>56694</v>
      </c>
      <c r="J8544" t="s">
        <v>56695</v>
      </c>
      <c r="M8544" t="s">
        <v>112298</v>
      </c>
      <c r="N8544" t="s">
        <v>28</v>
      </c>
      <c r="O8544" s="3" t="s">
        <v>56696</v>
      </c>
      <c r="P8544" t="s">
        <v>16314</v>
      </c>
      <c r="Q8544" t="s">
        <v>16314</v>
      </c>
      <c r="R8544" t="s">
        <v>56696</v>
      </c>
      <c r="S8544" s="4" t="str">
        <f t="shared" si="133"/>
        <v>2002</v>
      </c>
    </row>
    <row r="8545" spans="1:19" hidden="1" x14ac:dyDescent="0.35">
      <c r="A8545" t="s">
        <v>56692</v>
      </c>
      <c r="B8545" t="s">
        <v>56693</v>
      </c>
      <c r="C8545" t="s">
        <v>56697</v>
      </c>
      <c r="D8545" t="s">
        <v>56698</v>
      </c>
      <c r="E8545" t="s">
        <v>56699</v>
      </c>
      <c r="F8545" t="s">
        <v>56700</v>
      </c>
      <c r="I8545" t="s">
        <v>56701</v>
      </c>
      <c r="J8545" t="s">
        <v>56702</v>
      </c>
      <c r="M8545" t="s">
        <v>112297</v>
      </c>
      <c r="N8545" t="s">
        <v>124</v>
      </c>
      <c r="O8545" s="3" t="s">
        <v>56703</v>
      </c>
      <c r="P8545" t="s">
        <v>124</v>
      </c>
      <c r="Q8545" t="s">
        <v>124</v>
      </c>
      <c r="R8545" t="s">
        <v>56703</v>
      </c>
      <c r="S8545" s="4" t="str">
        <f t="shared" si="133"/>
        <v>2002</v>
      </c>
    </row>
    <row r="8546" spans="1:19" hidden="1" x14ac:dyDescent="0.35">
      <c r="A8546" t="s">
        <v>56699</v>
      </c>
      <c r="B8546" t="s">
        <v>56700</v>
      </c>
      <c r="C8546" t="s">
        <v>56704</v>
      </c>
      <c r="D8546" t="s">
        <v>56705</v>
      </c>
      <c r="E8546" t="s">
        <v>56706</v>
      </c>
      <c r="F8546" t="s">
        <v>56707</v>
      </c>
      <c r="I8546" t="s">
        <v>512</v>
      </c>
      <c r="J8546" t="s">
        <v>512</v>
      </c>
      <c r="M8546" t="s">
        <v>112297</v>
      </c>
      <c r="N8546" t="s">
        <v>124</v>
      </c>
      <c r="O8546" s="3" t="s">
        <v>56708</v>
      </c>
      <c r="P8546" t="s">
        <v>124</v>
      </c>
      <c r="Q8546" t="s">
        <v>124</v>
      </c>
      <c r="R8546" t="s">
        <v>56708</v>
      </c>
      <c r="S8546" s="4" t="str">
        <f t="shared" si="133"/>
        <v>2002</v>
      </c>
    </row>
    <row r="8547" spans="1:19" hidden="1" x14ac:dyDescent="0.35">
      <c r="A8547" t="s">
        <v>56706</v>
      </c>
      <c r="B8547" t="s">
        <v>56707</v>
      </c>
      <c r="C8547" t="s">
        <v>56709</v>
      </c>
      <c r="D8547" t="s">
        <v>56710</v>
      </c>
      <c r="E8547" t="s">
        <v>56711</v>
      </c>
      <c r="F8547" t="s">
        <v>56712</v>
      </c>
      <c r="I8547" t="s">
        <v>56713</v>
      </c>
      <c r="J8547" t="s">
        <v>56714</v>
      </c>
      <c r="M8547" t="s">
        <v>112297</v>
      </c>
      <c r="N8547" t="s">
        <v>124</v>
      </c>
      <c r="O8547" s="3" t="s">
        <v>56715</v>
      </c>
      <c r="P8547" t="s">
        <v>124</v>
      </c>
      <c r="Q8547" t="s">
        <v>124</v>
      </c>
      <c r="R8547" t="s">
        <v>56715</v>
      </c>
      <c r="S8547" s="4" t="str">
        <f t="shared" si="133"/>
        <v>2002</v>
      </c>
    </row>
    <row r="8548" spans="1:19" hidden="1" x14ac:dyDescent="0.35">
      <c r="A8548" t="s">
        <v>56711</v>
      </c>
      <c r="B8548" t="s">
        <v>56712</v>
      </c>
      <c r="C8548" t="s">
        <v>56716</v>
      </c>
      <c r="D8548" t="s">
        <v>56717</v>
      </c>
      <c r="E8548" t="s">
        <v>56718</v>
      </c>
      <c r="F8548" t="s">
        <v>56719</v>
      </c>
      <c r="I8548" t="s">
        <v>56720</v>
      </c>
      <c r="J8548" t="s">
        <v>56721</v>
      </c>
      <c r="M8548" t="s">
        <v>112297</v>
      </c>
      <c r="N8548" t="s">
        <v>124</v>
      </c>
      <c r="O8548" s="3" t="s">
        <v>56722</v>
      </c>
      <c r="P8548" t="s">
        <v>124</v>
      </c>
      <c r="Q8548" t="s">
        <v>124</v>
      </c>
      <c r="R8548" t="s">
        <v>56722</v>
      </c>
      <c r="S8548" s="4" t="str">
        <f t="shared" si="133"/>
        <v>2002</v>
      </c>
    </row>
    <row r="8549" spans="1:19" hidden="1" x14ac:dyDescent="0.35">
      <c r="A8549" t="s">
        <v>56718</v>
      </c>
      <c r="B8549" t="s">
        <v>56719</v>
      </c>
      <c r="C8549" t="s">
        <v>56723</v>
      </c>
      <c r="D8549" t="s">
        <v>56724</v>
      </c>
      <c r="E8549" t="s">
        <v>56725</v>
      </c>
      <c r="F8549" t="s">
        <v>56726</v>
      </c>
      <c r="I8549" t="s">
        <v>56727</v>
      </c>
      <c r="J8549" t="s">
        <v>56728</v>
      </c>
      <c r="M8549" t="s">
        <v>112307</v>
      </c>
      <c r="N8549" t="s">
        <v>49299</v>
      </c>
      <c r="O8549" s="3" t="s">
        <v>56729</v>
      </c>
      <c r="P8549" t="s">
        <v>49299</v>
      </c>
      <c r="Q8549" t="s">
        <v>49299</v>
      </c>
      <c r="R8549" t="s">
        <v>56729</v>
      </c>
      <c r="S8549" s="4" t="str">
        <f t="shared" si="133"/>
        <v>2002</v>
      </c>
    </row>
    <row r="8550" spans="1:19" hidden="1" x14ac:dyDescent="0.35">
      <c r="A8550" t="s">
        <v>56725</v>
      </c>
      <c r="B8550" t="s">
        <v>56726</v>
      </c>
      <c r="C8550" t="s">
        <v>56730</v>
      </c>
      <c r="D8550" t="s">
        <v>56731</v>
      </c>
      <c r="E8550" t="s">
        <v>56732</v>
      </c>
      <c r="F8550" t="s">
        <v>56733</v>
      </c>
      <c r="I8550" t="s">
        <v>56734</v>
      </c>
      <c r="J8550" t="s">
        <v>56735</v>
      </c>
      <c r="M8550" t="s">
        <v>112297</v>
      </c>
      <c r="N8550" t="s">
        <v>124</v>
      </c>
      <c r="O8550" s="3" t="s">
        <v>56736</v>
      </c>
      <c r="P8550" t="s">
        <v>124</v>
      </c>
      <c r="Q8550" t="s">
        <v>124</v>
      </c>
      <c r="R8550" t="s">
        <v>56736</v>
      </c>
      <c r="S8550" s="4" t="str">
        <f t="shared" si="133"/>
        <v>2002</v>
      </c>
    </row>
    <row r="8551" spans="1:19" hidden="1" x14ac:dyDescent="0.35">
      <c r="A8551" t="s">
        <v>56732</v>
      </c>
      <c r="B8551" t="s">
        <v>56733</v>
      </c>
      <c r="C8551" t="s">
        <v>56737</v>
      </c>
      <c r="D8551" t="s">
        <v>56738</v>
      </c>
      <c r="E8551" t="s">
        <v>56739</v>
      </c>
      <c r="F8551" t="s">
        <v>56740</v>
      </c>
      <c r="I8551" t="s">
        <v>56741</v>
      </c>
      <c r="J8551" t="s">
        <v>56742</v>
      </c>
      <c r="M8551" t="s">
        <v>112307</v>
      </c>
      <c r="N8551" t="s">
        <v>49299</v>
      </c>
      <c r="O8551" s="3" t="s">
        <v>56743</v>
      </c>
      <c r="P8551" t="s">
        <v>49299</v>
      </c>
      <c r="Q8551" t="s">
        <v>49299</v>
      </c>
      <c r="R8551" t="s">
        <v>56743</v>
      </c>
      <c r="S8551" s="4" t="str">
        <f t="shared" si="133"/>
        <v>2002</v>
      </c>
    </row>
    <row r="8552" spans="1:19" hidden="1" x14ac:dyDescent="0.35">
      <c r="A8552" t="s">
        <v>56739</v>
      </c>
      <c r="B8552" t="s">
        <v>56740</v>
      </c>
      <c r="C8552" t="s">
        <v>56744</v>
      </c>
      <c r="D8552" t="s">
        <v>56745</v>
      </c>
      <c r="E8552" t="s">
        <v>56746</v>
      </c>
      <c r="F8552" t="s">
        <v>56747</v>
      </c>
      <c r="I8552" t="s">
        <v>56748</v>
      </c>
      <c r="J8552" t="s">
        <v>9132</v>
      </c>
      <c r="M8552" t="s">
        <v>112307</v>
      </c>
      <c r="N8552" t="s">
        <v>49299</v>
      </c>
      <c r="O8552" s="3" t="s">
        <v>56749</v>
      </c>
      <c r="P8552" t="s">
        <v>49299</v>
      </c>
      <c r="Q8552" t="s">
        <v>49299</v>
      </c>
      <c r="R8552" t="s">
        <v>56749</v>
      </c>
      <c r="S8552" s="4" t="str">
        <f t="shared" si="133"/>
        <v>2002</v>
      </c>
    </row>
    <row r="8553" spans="1:19" hidden="1" x14ac:dyDescent="0.35">
      <c r="A8553" t="s">
        <v>56746</v>
      </c>
      <c r="B8553" t="s">
        <v>56747</v>
      </c>
      <c r="C8553" t="s">
        <v>56750</v>
      </c>
      <c r="D8553" t="s">
        <v>56751</v>
      </c>
      <c r="E8553" t="s">
        <v>56752</v>
      </c>
      <c r="F8553" t="s">
        <v>56753</v>
      </c>
      <c r="I8553" t="s">
        <v>56754</v>
      </c>
      <c r="J8553" t="s">
        <v>56755</v>
      </c>
      <c r="M8553" t="s">
        <v>112307</v>
      </c>
      <c r="N8553" t="s">
        <v>49299</v>
      </c>
      <c r="O8553" s="3" t="s">
        <v>56756</v>
      </c>
      <c r="P8553" t="s">
        <v>49299</v>
      </c>
      <c r="Q8553" t="s">
        <v>49299</v>
      </c>
      <c r="R8553" t="s">
        <v>56756</v>
      </c>
      <c r="S8553" s="4" t="str">
        <f t="shared" si="133"/>
        <v>2002</v>
      </c>
    </row>
    <row r="8554" spans="1:19" hidden="1" x14ac:dyDescent="0.35">
      <c r="A8554" t="s">
        <v>56752</v>
      </c>
      <c r="B8554" t="s">
        <v>56753</v>
      </c>
      <c r="C8554" t="s">
        <v>56757</v>
      </c>
      <c r="D8554" t="s">
        <v>56758</v>
      </c>
      <c r="E8554" t="s">
        <v>56759</v>
      </c>
      <c r="F8554" t="s">
        <v>56760</v>
      </c>
      <c r="I8554" t="s">
        <v>56761</v>
      </c>
      <c r="J8554" t="s">
        <v>56762</v>
      </c>
      <c r="M8554" t="s">
        <v>112297</v>
      </c>
      <c r="N8554" t="s">
        <v>16314</v>
      </c>
      <c r="O8554" s="3" t="s">
        <v>56763</v>
      </c>
      <c r="P8554" t="s">
        <v>16314</v>
      </c>
      <c r="Q8554" t="s">
        <v>16314</v>
      </c>
      <c r="R8554" t="s">
        <v>56763</v>
      </c>
      <c r="S8554" s="4" t="str">
        <f t="shared" si="133"/>
        <v>2002</v>
      </c>
    </row>
    <row r="8555" spans="1:19" hidden="1" x14ac:dyDescent="0.35">
      <c r="A8555" t="s">
        <v>56759</v>
      </c>
      <c r="B8555" t="s">
        <v>56760</v>
      </c>
      <c r="C8555" t="s">
        <v>56764</v>
      </c>
      <c r="D8555" t="s">
        <v>56765</v>
      </c>
      <c r="E8555" t="s">
        <v>56766</v>
      </c>
      <c r="F8555" t="s">
        <v>56767</v>
      </c>
      <c r="I8555" t="s">
        <v>56768</v>
      </c>
      <c r="J8555" t="s">
        <v>56769</v>
      </c>
      <c r="M8555" t="s">
        <v>112307</v>
      </c>
      <c r="N8555" t="s">
        <v>49299</v>
      </c>
      <c r="O8555" s="3" t="s">
        <v>56770</v>
      </c>
      <c r="P8555" t="s">
        <v>49299</v>
      </c>
      <c r="Q8555" t="s">
        <v>49299</v>
      </c>
      <c r="R8555" t="s">
        <v>56770</v>
      </c>
      <c r="S8555" s="4" t="str">
        <f t="shared" si="133"/>
        <v>2002</v>
      </c>
    </row>
    <row r="8556" spans="1:19" hidden="1" x14ac:dyDescent="0.35">
      <c r="A8556" t="s">
        <v>56766</v>
      </c>
      <c r="B8556" t="s">
        <v>56767</v>
      </c>
      <c r="C8556" t="s">
        <v>56771</v>
      </c>
      <c r="D8556" t="s">
        <v>56772</v>
      </c>
      <c r="E8556" t="s">
        <v>56773</v>
      </c>
      <c r="F8556" t="s">
        <v>56774</v>
      </c>
      <c r="I8556" t="s">
        <v>56775</v>
      </c>
      <c r="J8556" t="s">
        <v>56776</v>
      </c>
      <c r="M8556" t="s">
        <v>112297</v>
      </c>
      <c r="N8556" t="s">
        <v>124</v>
      </c>
      <c r="O8556" s="3" t="s">
        <v>56777</v>
      </c>
      <c r="P8556" t="s">
        <v>124</v>
      </c>
      <c r="Q8556" t="s">
        <v>124</v>
      </c>
      <c r="R8556" t="s">
        <v>56777</v>
      </c>
      <c r="S8556" s="4" t="str">
        <f t="shared" si="133"/>
        <v>2002</v>
      </c>
    </row>
    <row r="8557" spans="1:19" hidden="1" x14ac:dyDescent="0.35">
      <c r="A8557" t="s">
        <v>56773</v>
      </c>
      <c r="B8557" t="s">
        <v>56774</v>
      </c>
      <c r="C8557" t="s">
        <v>56778</v>
      </c>
      <c r="D8557" t="s">
        <v>56779</v>
      </c>
      <c r="E8557" t="s">
        <v>56780</v>
      </c>
      <c r="F8557" t="s">
        <v>56781</v>
      </c>
      <c r="I8557" t="s">
        <v>56782</v>
      </c>
      <c r="J8557" t="s">
        <v>31600</v>
      </c>
      <c r="M8557" t="s">
        <v>112297</v>
      </c>
      <c r="N8557" t="s">
        <v>124</v>
      </c>
      <c r="O8557" s="3" t="s">
        <v>56783</v>
      </c>
      <c r="P8557" t="s">
        <v>124</v>
      </c>
      <c r="Q8557" t="s">
        <v>124</v>
      </c>
      <c r="R8557" t="s">
        <v>56783</v>
      </c>
      <c r="S8557" s="4" t="str">
        <f t="shared" si="133"/>
        <v>2002</v>
      </c>
    </row>
    <row r="8558" spans="1:19" hidden="1" x14ac:dyDescent="0.35">
      <c r="A8558" t="s">
        <v>56780</v>
      </c>
      <c r="B8558" t="s">
        <v>56781</v>
      </c>
      <c r="C8558" t="s">
        <v>56784</v>
      </c>
      <c r="D8558" t="s">
        <v>56785</v>
      </c>
      <c r="E8558" t="s">
        <v>56786</v>
      </c>
      <c r="F8558" t="s">
        <v>56787</v>
      </c>
      <c r="I8558" t="s">
        <v>56788</v>
      </c>
      <c r="J8558" t="s">
        <v>56789</v>
      </c>
      <c r="M8558" t="s">
        <v>112307</v>
      </c>
      <c r="N8558" t="s">
        <v>49299</v>
      </c>
      <c r="O8558" s="3" t="s">
        <v>56790</v>
      </c>
      <c r="P8558" t="s">
        <v>49299</v>
      </c>
      <c r="Q8558" t="s">
        <v>49299</v>
      </c>
      <c r="R8558" t="s">
        <v>56790</v>
      </c>
      <c r="S8558" s="4" t="str">
        <f t="shared" si="133"/>
        <v>2002</v>
      </c>
    </row>
    <row r="8559" spans="1:19" hidden="1" x14ac:dyDescent="0.35">
      <c r="A8559" t="s">
        <v>56786</v>
      </c>
      <c r="B8559" t="s">
        <v>56787</v>
      </c>
      <c r="C8559" t="s">
        <v>56791</v>
      </c>
      <c r="D8559" t="s">
        <v>56792</v>
      </c>
      <c r="E8559" t="s">
        <v>56793</v>
      </c>
      <c r="F8559" t="s">
        <v>56794</v>
      </c>
      <c r="I8559" t="s">
        <v>55395</v>
      </c>
      <c r="J8559" t="s">
        <v>55396</v>
      </c>
      <c r="M8559" t="s">
        <v>112299</v>
      </c>
      <c r="N8559" t="s">
        <v>247</v>
      </c>
      <c r="O8559" s="3" t="s">
        <v>56795</v>
      </c>
      <c r="P8559" t="s">
        <v>247</v>
      </c>
      <c r="Q8559" t="s">
        <v>247</v>
      </c>
      <c r="R8559" t="s">
        <v>56795</v>
      </c>
      <c r="S8559" s="4" t="str">
        <f t="shared" si="133"/>
        <v>2002</v>
      </c>
    </row>
    <row r="8560" spans="1:19" hidden="1" x14ac:dyDescent="0.35">
      <c r="A8560" t="s">
        <v>56793</v>
      </c>
      <c r="B8560" t="s">
        <v>56794</v>
      </c>
      <c r="C8560" t="s">
        <v>56796</v>
      </c>
      <c r="D8560" t="s">
        <v>56797</v>
      </c>
      <c r="E8560" t="s">
        <v>56798</v>
      </c>
      <c r="F8560" t="s">
        <v>56799</v>
      </c>
      <c r="I8560" t="s">
        <v>56800</v>
      </c>
      <c r="J8560" t="s">
        <v>56801</v>
      </c>
      <c r="M8560" t="s">
        <v>112297</v>
      </c>
      <c r="N8560" t="s">
        <v>124</v>
      </c>
      <c r="O8560" s="3" t="s">
        <v>56802</v>
      </c>
      <c r="P8560" t="s">
        <v>124</v>
      </c>
      <c r="Q8560" t="s">
        <v>124</v>
      </c>
      <c r="R8560" t="s">
        <v>56802</v>
      </c>
      <c r="S8560" s="4" t="str">
        <f t="shared" si="133"/>
        <v>2002</v>
      </c>
    </row>
    <row r="8561" spans="1:19" hidden="1" x14ac:dyDescent="0.35">
      <c r="A8561" t="s">
        <v>56798</v>
      </c>
      <c r="B8561" t="s">
        <v>56799</v>
      </c>
      <c r="C8561" t="s">
        <v>56803</v>
      </c>
      <c r="D8561" t="s">
        <v>56804</v>
      </c>
      <c r="E8561" t="s">
        <v>56805</v>
      </c>
      <c r="F8561" t="s">
        <v>56806</v>
      </c>
      <c r="I8561" t="s">
        <v>56807</v>
      </c>
      <c r="J8561" t="s">
        <v>56808</v>
      </c>
      <c r="M8561" t="s">
        <v>112297</v>
      </c>
      <c r="N8561" t="s">
        <v>124</v>
      </c>
      <c r="O8561" s="3" t="s">
        <v>56809</v>
      </c>
      <c r="P8561" t="s">
        <v>124</v>
      </c>
      <c r="Q8561" t="s">
        <v>124</v>
      </c>
      <c r="R8561" t="s">
        <v>56809</v>
      </c>
      <c r="S8561" s="4" t="str">
        <f t="shared" si="133"/>
        <v>2002</v>
      </c>
    </row>
    <row r="8562" spans="1:19" hidden="1" x14ac:dyDescent="0.35">
      <c r="A8562" t="s">
        <v>56805</v>
      </c>
      <c r="B8562" t="s">
        <v>56806</v>
      </c>
      <c r="C8562" t="s">
        <v>56810</v>
      </c>
      <c r="D8562" t="s">
        <v>56811</v>
      </c>
      <c r="E8562" t="s">
        <v>56812</v>
      </c>
      <c r="F8562" t="s">
        <v>56813</v>
      </c>
      <c r="I8562" t="s">
        <v>56814</v>
      </c>
      <c r="J8562" t="s">
        <v>56815</v>
      </c>
      <c r="M8562" t="s">
        <v>112297</v>
      </c>
      <c r="N8562" t="s">
        <v>124</v>
      </c>
      <c r="O8562" s="3" t="s">
        <v>56816</v>
      </c>
      <c r="P8562" t="s">
        <v>124</v>
      </c>
      <c r="Q8562" t="s">
        <v>124</v>
      </c>
      <c r="R8562" t="s">
        <v>56816</v>
      </c>
      <c r="S8562" s="4" t="str">
        <f t="shared" si="133"/>
        <v>2002</v>
      </c>
    </row>
    <row r="8563" spans="1:19" hidden="1" x14ac:dyDescent="0.35">
      <c r="A8563" t="s">
        <v>56812</v>
      </c>
      <c r="B8563" t="s">
        <v>56813</v>
      </c>
      <c r="C8563" t="s">
        <v>56817</v>
      </c>
      <c r="D8563" t="s">
        <v>56818</v>
      </c>
      <c r="E8563" t="s">
        <v>56819</v>
      </c>
      <c r="F8563" t="s">
        <v>56820</v>
      </c>
      <c r="I8563" t="s">
        <v>56821</v>
      </c>
      <c r="J8563" t="s">
        <v>56822</v>
      </c>
      <c r="M8563" t="s">
        <v>112297</v>
      </c>
      <c r="N8563" t="s">
        <v>124</v>
      </c>
      <c r="O8563" s="3" t="s">
        <v>56823</v>
      </c>
      <c r="P8563" t="s">
        <v>124</v>
      </c>
      <c r="Q8563" t="s">
        <v>124</v>
      </c>
      <c r="R8563" t="s">
        <v>56823</v>
      </c>
      <c r="S8563" s="4" t="str">
        <f t="shared" si="133"/>
        <v>2002</v>
      </c>
    </row>
    <row r="8564" spans="1:19" hidden="1" x14ac:dyDescent="0.35">
      <c r="A8564" t="s">
        <v>56819</v>
      </c>
      <c r="B8564" t="s">
        <v>56820</v>
      </c>
      <c r="C8564" t="s">
        <v>56824</v>
      </c>
      <c r="D8564" t="s">
        <v>56825</v>
      </c>
      <c r="E8564" t="s">
        <v>56826</v>
      </c>
      <c r="F8564" t="s">
        <v>56827</v>
      </c>
      <c r="I8564" t="s">
        <v>56828</v>
      </c>
      <c r="J8564" t="s">
        <v>56829</v>
      </c>
      <c r="M8564" t="s">
        <v>112297</v>
      </c>
      <c r="N8564" t="s">
        <v>124</v>
      </c>
      <c r="O8564" s="3" t="s">
        <v>56830</v>
      </c>
      <c r="P8564" t="s">
        <v>124</v>
      </c>
      <c r="Q8564" t="s">
        <v>124</v>
      </c>
      <c r="R8564" t="s">
        <v>56830</v>
      </c>
      <c r="S8564" s="4" t="str">
        <f t="shared" si="133"/>
        <v>2002</v>
      </c>
    </row>
    <row r="8565" spans="1:19" hidden="1" x14ac:dyDescent="0.35">
      <c r="A8565" t="s">
        <v>56826</v>
      </c>
      <c r="B8565" t="s">
        <v>56827</v>
      </c>
      <c r="C8565" t="s">
        <v>56831</v>
      </c>
      <c r="D8565" t="s">
        <v>56832</v>
      </c>
      <c r="E8565" t="s">
        <v>56833</v>
      </c>
      <c r="F8565" t="s">
        <v>56834</v>
      </c>
      <c r="I8565" t="s">
        <v>56835</v>
      </c>
      <c r="J8565" t="s">
        <v>56836</v>
      </c>
      <c r="M8565" t="s">
        <v>112297</v>
      </c>
      <c r="N8565" t="s">
        <v>124</v>
      </c>
      <c r="O8565" s="3" t="s">
        <v>56837</v>
      </c>
      <c r="P8565" t="s">
        <v>124</v>
      </c>
      <c r="Q8565" t="s">
        <v>124</v>
      </c>
      <c r="R8565" t="s">
        <v>56837</v>
      </c>
      <c r="S8565" s="4" t="str">
        <f t="shared" si="133"/>
        <v>2002</v>
      </c>
    </row>
    <row r="8566" spans="1:19" hidden="1" x14ac:dyDescent="0.35">
      <c r="A8566" t="s">
        <v>56833</v>
      </c>
      <c r="B8566" t="s">
        <v>56834</v>
      </c>
      <c r="C8566" t="s">
        <v>56838</v>
      </c>
      <c r="D8566" t="s">
        <v>56839</v>
      </c>
      <c r="E8566" t="s">
        <v>56840</v>
      </c>
      <c r="F8566" t="s">
        <v>56841</v>
      </c>
      <c r="I8566" t="s">
        <v>56842</v>
      </c>
      <c r="J8566" t="s">
        <v>56843</v>
      </c>
      <c r="M8566" t="s">
        <v>112315</v>
      </c>
      <c r="N8566" t="s">
        <v>159</v>
      </c>
      <c r="O8566" s="3" t="s">
        <v>56844</v>
      </c>
      <c r="P8566" t="s">
        <v>159</v>
      </c>
      <c r="Q8566" t="s">
        <v>159</v>
      </c>
      <c r="R8566" t="s">
        <v>56844</v>
      </c>
      <c r="S8566" s="4" t="str">
        <f t="shared" si="133"/>
        <v>2002</v>
      </c>
    </row>
    <row r="8567" spans="1:19" hidden="1" x14ac:dyDescent="0.35">
      <c r="A8567" t="s">
        <v>56840</v>
      </c>
      <c r="B8567" t="s">
        <v>56841</v>
      </c>
      <c r="C8567" t="s">
        <v>56845</v>
      </c>
      <c r="D8567" t="s">
        <v>56846</v>
      </c>
      <c r="E8567" t="s">
        <v>56847</v>
      </c>
      <c r="F8567" t="s">
        <v>56848</v>
      </c>
      <c r="I8567" t="s">
        <v>512</v>
      </c>
      <c r="J8567" t="s">
        <v>512</v>
      </c>
      <c r="M8567" t="s">
        <v>112297</v>
      </c>
      <c r="N8567" t="s">
        <v>124</v>
      </c>
      <c r="O8567" s="3" t="s">
        <v>56849</v>
      </c>
      <c r="P8567" t="s">
        <v>124</v>
      </c>
      <c r="Q8567" t="s">
        <v>124</v>
      </c>
      <c r="R8567" t="s">
        <v>56849</v>
      </c>
      <c r="S8567" s="4" t="str">
        <f t="shared" si="133"/>
        <v>2002</v>
      </c>
    </row>
    <row r="8568" spans="1:19" hidden="1" x14ac:dyDescent="0.35">
      <c r="A8568" t="s">
        <v>56847</v>
      </c>
      <c r="B8568" t="s">
        <v>56848</v>
      </c>
      <c r="C8568" t="s">
        <v>56850</v>
      </c>
      <c r="D8568" t="s">
        <v>56851</v>
      </c>
      <c r="E8568" t="s">
        <v>56852</v>
      </c>
      <c r="F8568" t="s">
        <v>56853</v>
      </c>
      <c r="I8568" t="s">
        <v>56854</v>
      </c>
      <c r="J8568" t="s">
        <v>56855</v>
      </c>
      <c r="M8568" t="s">
        <v>112297</v>
      </c>
      <c r="N8568" t="s">
        <v>124</v>
      </c>
      <c r="O8568" s="3" t="s">
        <v>56856</v>
      </c>
      <c r="P8568" t="s">
        <v>124</v>
      </c>
      <c r="Q8568" t="s">
        <v>124</v>
      </c>
      <c r="R8568" t="s">
        <v>56856</v>
      </c>
      <c r="S8568" s="4" t="str">
        <f t="shared" si="133"/>
        <v>2002</v>
      </c>
    </row>
    <row r="8569" spans="1:19" hidden="1" x14ac:dyDescent="0.35">
      <c r="A8569" t="s">
        <v>56852</v>
      </c>
      <c r="B8569" t="s">
        <v>56853</v>
      </c>
      <c r="C8569" t="s">
        <v>56857</v>
      </c>
      <c r="D8569" t="s">
        <v>56858</v>
      </c>
      <c r="E8569" t="s">
        <v>56859</v>
      </c>
      <c r="F8569" t="s">
        <v>56860</v>
      </c>
      <c r="I8569" t="s">
        <v>56861</v>
      </c>
      <c r="J8569" t="s">
        <v>56862</v>
      </c>
      <c r="M8569" t="s">
        <v>112315</v>
      </c>
      <c r="N8569" t="s">
        <v>159</v>
      </c>
      <c r="O8569" s="3" t="s">
        <v>56863</v>
      </c>
      <c r="P8569" t="s">
        <v>159</v>
      </c>
      <c r="Q8569" t="s">
        <v>159</v>
      </c>
      <c r="R8569" t="s">
        <v>56863</v>
      </c>
      <c r="S8569" s="4" t="str">
        <f t="shared" si="133"/>
        <v>2002</v>
      </c>
    </row>
    <row r="8570" spans="1:19" hidden="1" x14ac:dyDescent="0.35">
      <c r="A8570" t="s">
        <v>56859</v>
      </c>
      <c r="B8570" t="s">
        <v>56860</v>
      </c>
      <c r="C8570" t="s">
        <v>56864</v>
      </c>
      <c r="D8570" t="s">
        <v>56865</v>
      </c>
      <c r="E8570" t="s">
        <v>56866</v>
      </c>
      <c r="F8570" t="s">
        <v>56867</v>
      </c>
      <c r="I8570" t="s">
        <v>56868</v>
      </c>
      <c r="J8570" t="s">
        <v>56869</v>
      </c>
      <c r="M8570" t="s">
        <v>112297</v>
      </c>
      <c r="N8570" t="s">
        <v>124</v>
      </c>
      <c r="O8570" s="3" t="s">
        <v>56870</v>
      </c>
      <c r="P8570" t="s">
        <v>124</v>
      </c>
      <c r="Q8570" t="s">
        <v>124</v>
      </c>
      <c r="R8570" t="s">
        <v>56870</v>
      </c>
      <c r="S8570" s="4" t="str">
        <f t="shared" si="133"/>
        <v>2002</v>
      </c>
    </row>
    <row r="8571" spans="1:19" hidden="1" x14ac:dyDescent="0.35">
      <c r="A8571" t="s">
        <v>56866</v>
      </c>
      <c r="B8571" t="s">
        <v>56867</v>
      </c>
      <c r="C8571" t="s">
        <v>56871</v>
      </c>
      <c r="D8571" t="s">
        <v>56872</v>
      </c>
      <c r="E8571" t="s">
        <v>56873</v>
      </c>
      <c r="F8571" t="s">
        <v>56874</v>
      </c>
      <c r="I8571" t="s">
        <v>56875</v>
      </c>
      <c r="J8571" t="s">
        <v>56876</v>
      </c>
      <c r="M8571" t="s">
        <v>112298</v>
      </c>
      <c r="N8571" t="s">
        <v>28</v>
      </c>
      <c r="O8571" s="3" t="s">
        <v>56877</v>
      </c>
      <c r="P8571" t="s">
        <v>16314</v>
      </c>
      <c r="Q8571" t="s">
        <v>16314</v>
      </c>
      <c r="R8571" t="s">
        <v>56877</v>
      </c>
      <c r="S8571" s="4" t="str">
        <f t="shared" si="133"/>
        <v>2002</v>
      </c>
    </row>
    <row r="8572" spans="1:19" hidden="1" x14ac:dyDescent="0.35">
      <c r="A8572" t="s">
        <v>56873</v>
      </c>
      <c r="B8572" t="s">
        <v>56874</v>
      </c>
      <c r="C8572" t="s">
        <v>56878</v>
      </c>
      <c r="D8572" t="s">
        <v>56879</v>
      </c>
      <c r="E8572" t="s">
        <v>56880</v>
      </c>
      <c r="F8572" t="s">
        <v>56881</v>
      </c>
      <c r="I8572" t="s">
        <v>56882</v>
      </c>
      <c r="J8572" t="s">
        <v>56883</v>
      </c>
      <c r="M8572" t="s">
        <v>112297</v>
      </c>
      <c r="N8572" t="s">
        <v>124</v>
      </c>
      <c r="O8572" s="3" t="s">
        <v>56884</v>
      </c>
      <c r="P8572" t="s">
        <v>124</v>
      </c>
      <c r="Q8572" t="s">
        <v>124</v>
      </c>
      <c r="R8572" t="s">
        <v>56884</v>
      </c>
      <c r="S8572" s="4" t="str">
        <f t="shared" si="133"/>
        <v>2002</v>
      </c>
    </row>
    <row r="8573" spans="1:19" hidden="1" x14ac:dyDescent="0.35">
      <c r="A8573" t="s">
        <v>56880</v>
      </c>
      <c r="B8573" t="s">
        <v>56881</v>
      </c>
      <c r="C8573" t="s">
        <v>56885</v>
      </c>
      <c r="D8573" t="s">
        <v>56886</v>
      </c>
      <c r="E8573" t="s">
        <v>56887</v>
      </c>
      <c r="F8573" t="s">
        <v>56888</v>
      </c>
      <c r="I8573" t="s">
        <v>2301</v>
      </c>
      <c r="J8573" t="s">
        <v>2302</v>
      </c>
      <c r="M8573" t="s">
        <v>112297</v>
      </c>
      <c r="N8573" t="s">
        <v>124</v>
      </c>
      <c r="O8573" s="3" t="s">
        <v>56889</v>
      </c>
      <c r="P8573" t="s">
        <v>124</v>
      </c>
      <c r="Q8573" t="s">
        <v>124</v>
      </c>
      <c r="R8573" t="s">
        <v>56889</v>
      </c>
      <c r="S8573" s="4" t="str">
        <f t="shared" si="133"/>
        <v>2002</v>
      </c>
    </row>
    <row r="8574" spans="1:19" hidden="1" x14ac:dyDescent="0.35">
      <c r="A8574" t="s">
        <v>56887</v>
      </c>
      <c r="B8574" t="s">
        <v>56888</v>
      </c>
      <c r="C8574" t="s">
        <v>56890</v>
      </c>
      <c r="D8574" t="s">
        <v>56891</v>
      </c>
      <c r="E8574" t="s">
        <v>56892</v>
      </c>
      <c r="F8574" t="s">
        <v>56893</v>
      </c>
      <c r="I8574" t="s">
        <v>56894</v>
      </c>
      <c r="J8574" t="s">
        <v>56895</v>
      </c>
      <c r="M8574" t="s">
        <v>112297</v>
      </c>
      <c r="N8574" t="s">
        <v>124</v>
      </c>
      <c r="O8574" s="3" t="s">
        <v>56896</v>
      </c>
      <c r="P8574" t="s">
        <v>124</v>
      </c>
      <c r="Q8574" t="s">
        <v>124</v>
      </c>
      <c r="R8574" t="s">
        <v>56896</v>
      </c>
      <c r="S8574" s="4" t="str">
        <f t="shared" si="133"/>
        <v>2002</v>
      </c>
    </row>
    <row r="8575" spans="1:19" hidden="1" x14ac:dyDescent="0.35">
      <c r="A8575" t="s">
        <v>56892</v>
      </c>
      <c r="B8575" t="s">
        <v>56893</v>
      </c>
      <c r="C8575" t="s">
        <v>56897</v>
      </c>
      <c r="D8575" t="s">
        <v>56898</v>
      </c>
      <c r="E8575" t="s">
        <v>56899</v>
      </c>
      <c r="F8575" t="s">
        <v>56900</v>
      </c>
      <c r="I8575" t="s">
        <v>56901</v>
      </c>
      <c r="J8575" t="s">
        <v>56902</v>
      </c>
      <c r="M8575" t="s">
        <v>112298</v>
      </c>
      <c r="N8575" t="s">
        <v>28</v>
      </c>
      <c r="O8575" s="3" t="s">
        <v>56903</v>
      </c>
      <c r="P8575" t="s">
        <v>16314</v>
      </c>
      <c r="Q8575" t="s">
        <v>16314</v>
      </c>
      <c r="R8575" t="s">
        <v>56903</v>
      </c>
      <c r="S8575" s="4" t="str">
        <f t="shared" si="133"/>
        <v>2002</v>
      </c>
    </row>
    <row r="8576" spans="1:19" hidden="1" x14ac:dyDescent="0.35">
      <c r="A8576" t="s">
        <v>56899</v>
      </c>
      <c r="B8576" t="s">
        <v>56900</v>
      </c>
      <c r="C8576" t="s">
        <v>56904</v>
      </c>
      <c r="D8576" t="s">
        <v>56905</v>
      </c>
      <c r="E8576" t="s">
        <v>56906</v>
      </c>
      <c r="F8576" t="s">
        <v>56907</v>
      </c>
      <c r="I8576" t="s">
        <v>897</v>
      </c>
      <c r="J8576" t="s">
        <v>898</v>
      </c>
      <c r="M8576" t="s">
        <v>112297</v>
      </c>
      <c r="N8576" t="s">
        <v>124</v>
      </c>
      <c r="O8576" s="3" t="s">
        <v>56908</v>
      </c>
      <c r="P8576" t="s">
        <v>124</v>
      </c>
      <c r="Q8576" t="s">
        <v>124</v>
      </c>
      <c r="R8576" t="s">
        <v>56908</v>
      </c>
      <c r="S8576" s="4" t="str">
        <f t="shared" si="133"/>
        <v>2002</v>
      </c>
    </row>
    <row r="8577" spans="1:19" hidden="1" x14ac:dyDescent="0.35">
      <c r="A8577" t="s">
        <v>56906</v>
      </c>
      <c r="B8577" t="s">
        <v>56907</v>
      </c>
      <c r="C8577" t="s">
        <v>56909</v>
      </c>
      <c r="D8577" t="s">
        <v>56910</v>
      </c>
      <c r="E8577" t="s">
        <v>56911</v>
      </c>
      <c r="F8577" t="s">
        <v>56912</v>
      </c>
      <c r="I8577" t="s">
        <v>56913</v>
      </c>
      <c r="J8577" t="s">
        <v>56914</v>
      </c>
      <c r="M8577" t="s">
        <v>112297</v>
      </c>
      <c r="N8577" t="s">
        <v>124</v>
      </c>
      <c r="O8577" s="3" t="s">
        <v>56915</v>
      </c>
      <c r="P8577" t="s">
        <v>124</v>
      </c>
      <c r="Q8577" t="s">
        <v>124</v>
      </c>
      <c r="R8577" t="s">
        <v>56915</v>
      </c>
      <c r="S8577" s="4" t="str">
        <f t="shared" si="133"/>
        <v>2002</v>
      </c>
    </row>
    <row r="8578" spans="1:19" hidden="1" x14ac:dyDescent="0.35">
      <c r="A8578" t="s">
        <v>56911</v>
      </c>
      <c r="B8578" t="s">
        <v>56912</v>
      </c>
      <c r="C8578" t="s">
        <v>56916</v>
      </c>
      <c r="D8578" t="s">
        <v>56917</v>
      </c>
      <c r="E8578" t="s">
        <v>56918</v>
      </c>
      <c r="F8578" t="s">
        <v>56919</v>
      </c>
      <c r="I8578" t="s">
        <v>56920</v>
      </c>
      <c r="J8578" t="s">
        <v>56921</v>
      </c>
      <c r="M8578" t="s">
        <v>112307</v>
      </c>
      <c r="N8578" t="s">
        <v>49299</v>
      </c>
      <c r="O8578" s="3" t="s">
        <v>56922</v>
      </c>
      <c r="P8578" t="s">
        <v>49299</v>
      </c>
      <c r="Q8578" t="s">
        <v>49299</v>
      </c>
      <c r="R8578" t="s">
        <v>56922</v>
      </c>
      <c r="S8578" s="4" t="str">
        <f t="shared" si="133"/>
        <v>2002</v>
      </c>
    </row>
    <row r="8579" spans="1:19" hidden="1" x14ac:dyDescent="0.35">
      <c r="A8579" t="s">
        <v>56918</v>
      </c>
      <c r="B8579" t="s">
        <v>56919</v>
      </c>
      <c r="C8579" t="s">
        <v>56923</v>
      </c>
      <c r="D8579">
        <v>237122881</v>
      </c>
      <c r="E8579" t="s">
        <v>56924</v>
      </c>
      <c r="F8579" t="s">
        <v>56925</v>
      </c>
      <c r="I8579" t="s">
        <v>56926</v>
      </c>
      <c r="J8579" t="s">
        <v>56927</v>
      </c>
      <c r="M8579" t="s">
        <v>112315</v>
      </c>
      <c r="N8579" t="s">
        <v>159</v>
      </c>
      <c r="O8579" s="3" t="s">
        <v>56928</v>
      </c>
      <c r="P8579" t="s">
        <v>159</v>
      </c>
      <c r="Q8579" t="s">
        <v>159</v>
      </c>
      <c r="R8579" t="s">
        <v>56928</v>
      </c>
      <c r="S8579" s="4" t="str">
        <f t="shared" ref="S8579:S8642" si="134">LEFT(RIGHT(R8579,19),4)</f>
        <v>2002</v>
      </c>
    </row>
    <row r="8580" spans="1:19" hidden="1" x14ac:dyDescent="0.35">
      <c r="A8580" t="s">
        <v>56924</v>
      </c>
      <c r="B8580" t="s">
        <v>56925</v>
      </c>
      <c r="C8580" t="s">
        <v>56929</v>
      </c>
      <c r="D8580" t="s">
        <v>56930</v>
      </c>
      <c r="E8580" t="s">
        <v>56931</v>
      </c>
      <c r="F8580" t="s">
        <v>56932</v>
      </c>
      <c r="I8580" t="s">
        <v>56933</v>
      </c>
      <c r="J8580" t="s">
        <v>56934</v>
      </c>
      <c r="M8580" t="s">
        <v>112315</v>
      </c>
      <c r="N8580" t="s">
        <v>16314</v>
      </c>
      <c r="O8580" s="3" t="s">
        <v>56935</v>
      </c>
      <c r="P8580" t="s">
        <v>16314</v>
      </c>
      <c r="Q8580" t="s">
        <v>16314</v>
      </c>
      <c r="R8580" t="s">
        <v>56935</v>
      </c>
      <c r="S8580" s="4" t="str">
        <f t="shared" si="134"/>
        <v>2002</v>
      </c>
    </row>
    <row r="8581" spans="1:19" hidden="1" x14ac:dyDescent="0.35">
      <c r="A8581" t="s">
        <v>56931</v>
      </c>
      <c r="B8581" t="s">
        <v>56932</v>
      </c>
      <c r="C8581" t="s">
        <v>56936</v>
      </c>
      <c r="D8581" t="s">
        <v>56937</v>
      </c>
      <c r="E8581" t="s">
        <v>56938</v>
      </c>
      <c r="F8581" t="s">
        <v>56939</v>
      </c>
      <c r="I8581" t="s">
        <v>56940</v>
      </c>
      <c r="J8581" t="s">
        <v>56941</v>
      </c>
      <c r="M8581" t="s">
        <v>112315</v>
      </c>
      <c r="N8581" t="s">
        <v>16314</v>
      </c>
      <c r="O8581" s="3" t="s">
        <v>56942</v>
      </c>
      <c r="P8581" t="s">
        <v>16314</v>
      </c>
      <c r="Q8581" t="s">
        <v>16314</v>
      </c>
      <c r="R8581" t="s">
        <v>56942</v>
      </c>
      <c r="S8581" s="4" t="str">
        <f t="shared" si="134"/>
        <v>2002</v>
      </c>
    </row>
    <row r="8582" spans="1:19" hidden="1" x14ac:dyDescent="0.35">
      <c r="A8582" t="s">
        <v>56938</v>
      </c>
      <c r="B8582" t="s">
        <v>56939</v>
      </c>
      <c r="C8582" t="s">
        <v>56943</v>
      </c>
      <c r="D8582" t="s">
        <v>56944</v>
      </c>
      <c r="E8582" t="s">
        <v>56945</v>
      </c>
      <c r="F8582" t="s">
        <v>56946</v>
      </c>
      <c r="I8582" t="s">
        <v>56947</v>
      </c>
      <c r="J8582" t="s">
        <v>56948</v>
      </c>
      <c r="M8582" t="s">
        <v>112315</v>
      </c>
      <c r="N8582" t="s">
        <v>16314</v>
      </c>
      <c r="O8582" s="3" t="s">
        <v>56949</v>
      </c>
      <c r="P8582" t="s">
        <v>16314</v>
      </c>
      <c r="Q8582" t="s">
        <v>16314</v>
      </c>
      <c r="R8582" t="s">
        <v>56949</v>
      </c>
      <c r="S8582" s="4" t="str">
        <f t="shared" si="134"/>
        <v>2002</v>
      </c>
    </row>
    <row r="8583" spans="1:19" hidden="1" x14ac:dyDescent="0.35">
      <c r="A8583" t="s">
        <v>56945</v>
      </c>
      <c r="B8583" t="s">
        <v>56946</v>
      </c>
      <c r="C8583" t="s">
        <v>56950</v>
      </c>
      <c r="D8583" t="s">
        <v>56951</v>
      </c>
      <c r="E8583" t="s">
        <v>56952</v>
      </c>
      <c r="F8583" t="s">
        <v>56953</v>
      </c>
      <c r="I8583" t="s">
        <v>56954</v>
      </c>
      <c r="J8583" t="s">
        <v>56955</v>
      </c>
      <c r="M8583" t="s">
        <v>112315</v>
      </c>
      <c r="N8583" t="s">
        <v>159</v>
      </c>
      <c r="O8583" s="3" t="s">
        <v>56956</v>
      </c>
      <c r="P8583" t="s">
        <v>159</v>
      </c>
      <c r="Q8583" t="s">
        <v>159</v>
      </c>
      <c r="R8583" t="s">
        <v>56956</v>
      </c>
      <c r="S8583" s="4" t="str">
        <f t="shared" si="134"/>
        <v>2002</v>
      </c>
    </row>
    <row r="8584" spans="1:19" hidden="1" x14ac:dyDescent="0.35">
      <c r="A8584" t="s">
        <v>56952</v>
      </c>
      <c r="B8584" t="s">
        <v>56953</v>
      </c>
      <c r="C8584" t="s">
        <v>56957</v>
      </c>
      <c r="D8584" t="s">
        <v>56958</v>
      </c>
      <c r="E8584" t="s">
        <v>56959</v>
      </c>
      <c r="F8584" t="s">
        <v>56960</v>
      </c>
      <c r="I8584" t="s">
        <v>56961</v>
      </c>
      <c r="J8584" t="s">
        <v>56962</v>
      </c>
      <c r="M8584" t="s">
        <v>112299</v>
      </c>
      <c r="N8584" t="s">
        <v>247</v>
      </c>
      <c r="O8584" s="3" t="s">
        <v>56963</v>
      </c>
      <c r="P8584" t="s">
        <v>247</v>
      </c>
      <c r="Q8584" t="s">
        <v>247</v>
      </c>
      <c r="R8584" t="s">
        <v>56963</v>
      </c>
      <c r="S8584" s="4" t="str">
        <f t="shared" si="134"/>
        <v>2002</v>
      </c>
    </row>
    <row r="8585" spans="1:19" hidden="1" x14ac:dyDescent="0.35">
      <c r="A8585" t="s">
        <v>56959</v>
      </c>
      <c r="B8585" t="s">
        <v>56960</v>
      </c>
      <c r="C8585" t="s">
        <v>56964</v>
      </c>
      <c r="D8585" t="s">
        <v>56965</v>
      </c>
      <c r="E8585" t="s">
        <v>56966</v>
      </c>
      <c r="F8585" t="s">
        <v>56967</v>
      </c>
      <c r="I8585" t="s">
        <v>56968</v>
      </c>
      <c r="J8585" t="s">
        <v>56969</v>
      </c>
      <c r="M8585" t="s">
        <v>112299</v>
      </c>
      <c r="N8585" t="s">
        <v>247</v>
      </c>
      <c r="O8585" s="3" t="s">
        <v>56970</v>
      </c>
      <c r="P8585" t="s">
        <v>247</v>
      </c>
      <c r="Q8585" t="s">
        <v>247</v>
      </c>
      <c r="R8585" t="s">
        <v>56970</v>
      </c>
      <c r="S8585" s="4" t="str">
        <f t="shared" si="134"/>
        <v>2002</v>
      </c>
    </row>
    <row r="8586" spans="1:19" hidden="1" x14ac:dyDescent="0.35">
      <c r="A8586" t="s">
        <v>56966</v>
      </c>
      <c r="B8586" t="s">
        <v>56967</v>
      </c>
      <c r="C8586" t="s">
        <v>56971</v>
      </c>
      <c r="D8586" t="s">
        <v>56972</v>
      </c>
      <c r="E8586" t="s">
        <v>56973</v>
      </c>
      <c r="F8586" t="s">
        <v>56974</v>
      </c>
      <c r="I8586" t="s">
        <v>56975</v>
      </c>
      <c r="J8586" t="s">
        <v>56976</v>
      </c>
      <c r="M8586" t="s">
        <v>112299</v>
      </c>
      <c r="N8586" t="s">
        <v>247</v>
      </c>
      <c r="O8586" s="3" t="s">
        <v>56977</v>
      </c>
      <c r="P8586" t="s">
        <v>247</v>
      </c>
      <c r="Q8586" t="s">
        <v>247</v>
      </c>
      <c r="R8586" t="s">
        <v>56977</v>
      </c>
      <c r="S8586" s="4" t="str">
        <f t="shared" si="134"/>
        <v>2002</v>
      </c>
    </row>
    <row r="8587" spans="1:19" hidden="1" x14ac:dyDescent="0.35">
      <c r="A8587" t="s">
        <v>56973</v>
      </c>
      <c r="B8587" t="s">
        <v>56974</v>
      </c>
      <c r="C8587" t="s">
        <v>56978</v>
      </c>
      <c r="D8587" t="s">
        <v>56979</v>
      </c>
      <c r="E8587" t="s">
        <v>56980</v>
      </c>
      <c r="F8587" t="s">
        <v>56981</v>
      </c>
      <c r="I8587" t="s">
        <v>56982</v>
      </c>
      <c r="J8587" t="s">
        <v>56983</v>
      </c>
      <c r="M8587" t="s">
        <v>112298</v>
      </c>
      <c r="N8587" t="s">
        <v>28</v>
      </c>
      <c r="O8587" s="3" t="s">
        <v>56984</v>
      </c>
      <c r="P8587" t="s">
        <v>16314</v>
      </c>
      <c r="Q8587" t="s">
        <v>16314</v>
      </c>
      <c r="R8587" t="s">
        <v>56984</v>
      </c>
      <c r="S8587" s="4" t="str">
        <f t="shared" si="134"/>
        <v>2002</v>
      </c>
    </row>
    <row r="8588" spans="1:19" hidden="1" x14ac:dyDescent="0.35">
      <c r="A8588" t="s">
        <v>56980</v>
      </c>
      <c r="B8588" t="s">
        <v>56981</v>
      </c>
      <c r="C8588" t="s">
        <v>56985</v>
      </c>
      <c r="D8588" t="s">
        <v>56986</v>
      </c>
      <c r="E8588" t="s">
        <v>56987</v>
      </c>
      <c r="F8588" t="s">
        <v>56988</v>
      </c>
      <c r="I8588" t="s">
        <v>56989</v>
      </c>
      <c r="J8588" t="s">
        <v>56990</v>
      </c>
      <c r="M8588" t="s">
        <v>112298</v>
      </c>
      <c r="N8588" t="s">
        <v>28</v>
      </c>
      <c r="O8588" s="3" t="s">
        <v>56991</v>
      </c>
      <c r="P8588" t="s">
        <v>16314</v>
      </c>
      <c r="Q8588" t="s">
        <v>16314</v>
      </c>
      <c r="R8588" t="s">
        <v>56991</v>
      </c>
      <c r="S8588" s="4" t="str">
        <f t="shared" si="134"/>
        <v>2002</v>
      </c>
    </row>
    <row r="8589" spans="1:19" hidden="1" x14ac:dyDescent="0.35">
      <c r="A8589" t="s">
        <v>56987</v>
      </c>
      <c r="B8589" t="s">
        <v>56988</v>
      </c>
      <c r="C8589" t="s">
        <v>56992</v>
      </c>
      <c r="D8589" t="s">
        <v>56993</v>
      </c>
      <c r="E8589" t="s">
        <v>56994</v>
      </c>
      <c r="F8589" t="s">
        <v>56995</v>
      </c>
      <c r="I8589" t="s">
        <v>56996</v>
      </c>
      <c r="J8589" t="s">
        <v>56997</v>
      </c>
      <c r="M8589" t="s">
        <v>112297</v>
      </c>
      <c r="N8589" t="s">
        <v>124</v>
      </c>
      <c r="O8589" s="3" t="s">
        <v>56998</v>
      </c>
      <c r="P8589" t="s">
        <v>124</v>
      </c>
      <c r="Q8589" t="s">
        <v>124</v>
      </c>
      <c r="R8589" t="s">
        <v>56998</v>
      </c>
      <c r="S8589" s="4" t="str">
        <f t="shared" si="134"/>
        <v>2002</v>
      </c>
    </row>
    <row r="8590" spans="1:19" hidden="1" x14ac:dyDescent="0.35">
      <c r="A8590" t="s">
        <v>56994</v>
      </c>
      <c r="B8590" t="s">
        <v>56995</v>
      </c>
      <c r="C8590" t="s">
        <v>56999</v>
      </c>
      <c r="D8590" t="s">
        <v>57000</v>
      </c>
      <c r="E8590" t="s">
        <v>57001</v>
      </c>
      <c r="F8590" t="s">
        <v>57002</v>
      </c>
      <c r="I8590" t="s">
        <v>57003</v>
      </c>
      <c r="J8590" t="s">
        <v>57004</v>
      </c>
      <c r="M8590" t="s">
        <v>112307</v>
      </c>
      <c r="N8590" t="s">
        <v>49299</v>
      </c>
      <c r="O8590" s="3" t="s">
        <v>57005</v>
      </c>
      <c r="P8590" t="s">
        <v>49299</v>
      </c>
      <c r="Q8590" t="s">
        <v>49299</v>
      </c>
      <c r="R8590" t="s">
        <v>57005</v>
      </c>
      <c r="S8590" s="4" t="str">
        <f t="shared" si="134"/>
        <v>2002</v>
      </c>
    </row>
    <row r="8591" spans="1:19" hidden="1" x14ac:dyDescent="0.35">
      <c r="A8591" t="s">
        <v>57001</v>
      </c>
      <c r="B8591" t="s">
        <v>57002</v>
      </c>
      <c r="C8591" t="s">
        <v>57006</v>
      </c>
      <c r="D8591" t="s">
        <v>57007</v>
      </c>
      <c r="E8591" t="s">
        <v>57008</v>
      </c>
      <c r="F8591" t="s">
        <v>57009</v>
      </c>
      <c r="I8591" t="s">
        <v>57010</v>
      </c>
      <c r="J8591" t="s">
        <v>57011</v>
      </c>
      <c r="M8591" t="s">
        <v>112299</v>
      </c>
      <c r="N8591" t="s">
        <v>247</v>
      </c>
      <c r="O8591" s="3" t="s">
        <v>57012</v>
      </c>
      <c r="P8591" t="s">
        <v>247</v>
      </c>
      <c r="Q8591" t="s">
        <v>247</v>
      </c>
      <c r="R8591" t="s">
        <v>57012</v>
      </c>
      <c r="S8591" s="4" t="str">
        <f t="shared" si="134"/>
        <v>2002</v>
      </c>
    </row>
    <row r="8592" spans="1:19" hidden="1" x14ac:dyDescent="0.35">
      <c r="A8592" t="s">
        <v>57008</v>
      </c>
      <c r="B8592" t="s">
        <v>57009</v>
      </c>
      <c r="C8592" t="s">
        <v>57013</v>
      </c>
      <c r="D8592" t="s">
        <v>57014</v>
      </c>
      <c r="E8592" t="s">
        <v>57015</v>
      </c>
      <c r="F8592" t="s">
        <v>57016</v>
      </c>
      <c r="I8592" t="s">
        <v>57017</v>
      </c>
      <c r="J8592" t="s">
        <v>57018</v>
      </c>
      <c r="M8592" t="s">
        <v>112298</v>
      </c>
      <c r="N8592" t="s">
        <v>28</v>
      </c>
      <c r="O8592" s="3" t="s">
        <v>57019</v>
      </c>
      <c r="P8592" t="s">
        <v>16314</v>
      </c>
      <c r="Q8592" t="s">
        <v>16314</v>
      </c>
      <c r="R8592" t="s">
        <v>57019</v>
      </c>
      <c r="S8592" s="4" t="str">
        <f t="shared" si="134"/>
        <v>2002</v>
      </c>
    </row>
    <row r="8593" spans="1:19" hidden="1" x14ac:dyDescent="0.35">
      <c r="A8593" t="s">
        <v>57015</v>
      </c>
      <c r="B8593" t="s">
        <v>57016</v>
      </c>
      <c r="C8593" t="s">
        <v>57020</v>
      </c>
      <c r="D8593" t="s">
        <v>57021</v>
      </c>
      <c r="E8593" s="1" t="s">
        <v>57022</v>
      </c>
      <c r="F8593" s="1" t="s">
        <v>57023</v>
      </c>
      <c r="I8593" t="s">
        <v>57024</v>
      </c>
      <c r="J8593" t="s">
        <v>57025</v>
      </c>
      <c r="M8593" t="s">
        <v>112307</v>
      </c>
      <c r="N8593" t="s">
        <v>49299</v>
      </c>
      <c r="O8593" s="3" t="s">
        <v>57026</v>
      </c>
      <c r="P8593" t="s">
        <v>49299</v>
      </c>
      <c r="Q8593" t="s">
        <v>49299</v>
      </c>
      <c r="R8593" t="s">
        <v>57026</v>
      </c>
      <c r="S8593" s="4" t="str">
        <f t="shared" si="134"/>
        <v>2002</v>
      </c>
    </row>
    <row r="8594" spans="1:19" hidden="1" x14ac:dyDescent="0.35">
      <c r="A8594" s="1" t="s">
        <v>57022</v>
      </c>
      <c r="B8594" s="1" t="s">
        <v>57023</v>
      </c>
      <c r="C8594" t="s">
        <v>57027</v>
      </c>
      <c r="D8594" t="s">
        <v>57028</v>
      </c>
      <c r="E8594" t="s">
        <v>57029</v>
      </c>
      <c r="F8594" t="s">
        <v>57030</v>
      </c>
      <c r="I8594" t="s">
        <v>57031</v>
      </c>
      <c r="J8594" t="s">
        <v>57032</v>
      </c>
      <c r="M8594" t="s">
        <v>112307</v>
      </c>
      <c r="N8594" t="s">
        <v>49299</v>
      </c>
      <c r="O8594" s="3" t="s">
        <v>57033</v>
      </c>
      <c r="P8594" t="s">
        <v>49299</v>
      </c>
      <c r="Q8594" t="s">
        <v>49299</v>
      </c>
      <c r="R8594" t="s">
        <v>57033</v>
      </c>
      <c r="S8594" s="4" t="str">
        <f t="shared" si="134"/>
        <v>2002</v>
      </c>
    </row>
    <row r="8595" spans="1:19" hidden="1" x14ac:dyDescent="0.35">
      <c r="A8595" t="s">
        <v>57029</v>
      </c>
      <c r="B8595" t="s">
        <v>57030</v>
      </c>
      <c r="C8595" t="s">
        <v>57034</v>
      </c>
      <c r="D8595" t="s">
        <v>57035</v>
      </c>
      <c r="E8595" t="s">
        <v>57036</v>
      </c>
      <c r="F8595" t="s">
        <v>57037</v>
      </c>
      <c r="I8595" t="s">
        <v>57038</v>
      </c>
      <c r="J8595" t="s">
        <v>57039</v>
      </c>
      <c r="M8595" t="s">
        <v>112297</v>
      </c>
      <c r="N8595" t="s">
        <v>124</v>
      </c>
      <c r="O8595" s="3" t="s">
        <v>57040</v>
      </c>
      <c r="P8595" t="s">
        <v>124</v>
      </c>
      <c r="Q8595" t="s">
        <v>124</v>
      </c>
      <c r="R8595" t="s">
        <v>57040</v>
      </c>
      <c r="S8595" s="4" t="str">
        <f t="shared" si="134"/>
        <v>2002</v>
      </c>
    </row>
    <row r="8596" spans="1:19" hidden="1" x14ac:dyDescent="0.35">
      <c r="A8596" t="s">
        <v>57036</v>
      </c>
      <c r="B8596" t="s">
        <v>57037</v>
      </c>
      <c r="C8596" t="s">
        <v>57041</v>
      </c>
      <c r="D8596" t="s">
        <v>57042</v>
      </c>
      <c r="E8596" t="s">
        <v>57043</v>
      </c>
      <c r="F8596" t="s">
        <v>57044</v>
      </c>
      <c r="I8596" t="s">
        <v>57045</v>
      </c>
      <c r="J8596" t="s">
        <v>57046</v>
      </c>
      <c r="M8596" t="s">
        <v>112297</v>
      </c>
      <c r="N8596" t="s">
        <v>124</v>
      </c>
      <c r="O8596" s="3" t="s">
        <v>57047</v>
      </c>
      <c r="P8596" t="s">
        <v>124</v>
      </c>
      <c r="Q8596" t="s">
        <v>124</v>
      </c>
      <c r="R8596" t="s">
        <v>57047</v>
      </c>
      <c r="S8596" s="4" t="str">
        <f t="shared" si="134"/>
        <v>2002</v>
      </c>
    </row>
    <row r="8597" spans="1:19" hidden="1" x14ac:dyDescent="0.35">
      <c r="A8597" t="s">
        <v>57043</v>
      </c>
      <c r="B8597" t="s">
        <v>57044</v>
      </c>
      <c r="C8597" t="s">
        <v>57048</v>
      </c>
      <c r="D8597" t="s">
        <v>57049</v>
      </c>
      <c r="E8597" t="s">
        <v>57050</v>
      </c>
      <c r="F8597" t="s">
        <v>57051</v>
      </c>
      <c r="I8597" t="s">
        <v>57052</v>
      </c>
      <c r="J8597" t="s">
        <v>48184</v>
      </c>
      <c r="M8597" t="s">
        <v>112297</v>
      </c>
      <c r="N8597" t="s">
        <v>124</v>
      </c>
      <c r="O8597" s="3" t="s">
        <v>57053</v>
      </c>
      <c r="P8597" t="s">
        <v>124</v>
      </c>
      <c r="Q8597" t="s">
        <v>124</v>
      </c>
      <c r="R8597" t="s">
        <v>57053</v>
      </c>
      <c r="S8597" s="4" t="str">
        <f t="shared" si="134"/>
        <v>2002</v>
      </c>
    </row>
    <row r="8598" spans="1:19" hidden="1" x14ac:dyDescent="0.35">
      <c r="A8598" t="s">
        <v>57050</v>
      </c>
      <c r="B8598" t="s">
        <v>57051</v>
      </c>
      <c r="C8598" t="s">
        <v>57054</v>
      </c>
      <c r="D8598" t="s">
        <v>57055</v>
      </c>
      <c r="E8598" t="s">
        <v>57056</v>
      </c>
      <c r="F8598" t="s">
        <v>57057</v>
      </c>
      <c r="I8598" t="s">
        <v>57058</v>
      </c>
      <c r="J8598" t="s">
        <v>57059</v>
      </c>
      <c r="M8598" t="s">
        <v>112297</v>
      </c>
      <c r="N8598" t="s">
        <v>124</v>
      </c>
      <c r="O8598" s="3" t="s">
        <v>57060</v>
      </c>
      <c r="P8598" t="s">
        <v>124</v>
      </c>
      <c r="Q8598" t="s">
        <v>124</v>
      </c>
      <c r="R8598" t="s">
        <v>57060</v>
      </c>
      <c r="S8598" s="4" t="str">
        <f t="shared" si="134"/>
        <v>2002</v>
      </c>
    </row>
    <row r="8599" spans="1:19" hidden="1" x14ac:dyDescent="0.35">
      <c r="A8599" t="s">
        <v>57056</v>
      </c>
      <c r="B8599" t="s">
        <v>57057</v>
      </c>
      <c r="C8599" t="s">
        <v>57061</v>
      </c>
      <c r="D8599" t="s">
        <v>57062</v>
      </c>
      <c r="E8599" t="s">
        <v>57063</v>
      </c>
      <c r="F8599" t="s">
        <v>57064</v>
      </c>
      <c r="I8599" t="s">
        <v>57065</v>
      </c>
      <c r="J8599" t="s">
        <v>57066</v>
      </c>
      <c r="M8599" t="s">
        <v>112297</v>
      </c>
      <c r="N8599" t="s">
        <v>124</v>
      </c>
      <c r="O8599" s="3" t="s">
        <v>57067</v>
      </c>
      <c r="P8599" t="s">
        <v>124</v>
      </c>
      <c r="Q8599" t="s">
        <v>124</v>
      </c>
      <c r="R8599" t="s">
        <v>57067</v>
      </c>
      <c r="S8599" s="4" t="str">
        <f t="shared" si="134"/>
        <v>2002</v>
      </c>
    </row>
    <row r="8600" spans="1:19" hidden="1" x14ac:dyDescent="0.35">
      <c r="A8600" t="s">
        <v>57063</v>
      </c>
      <c r="B8600" t="s">
        <v>57064</v>
      </c>
      <c r="C8600" t="s">
        <v>57068</v>
      </c>
      <c r="D8600" t="s">
        <v>57069</v>
      </c>
      <c r="E8600" t="s">
        <v>57070</v>
      </c>
      <c r="F8600" t="s">
        <v>57071</v>
      </c>
      <c r="I8600" t="s">
        <v>48566</v>
      </c>
      <c r="J8600" t="s">
        <v>19320</v>
      </c>
      <c r="M8600" t="s">
        <v>112297</v>
      </c>
      <c r="N8600" t="s">
        <v>124</v>
      </c>
      <c r="O8600" s="3" t="s">
        <v>57072</v>
      </c>
      <c r="P8600" t="s">
        <v>124</v>
      </c>
      <c r="Q8600" t="s">
        <v>124</v>
      </c>
      <c r="R8600" t="s">
        <v>57072</v>
      </c>
      <c r="S8600" s="4" t="str">
        <f t="shared" si="134"/>
        <v>2002</v>
      </c>
    </row>
    <row r="8601" spans="1:19" hidden="1" x14ac:dyDescent="0.35">
      <c r="A8601" t="s">
        <v>57070</v>
      </c>
      <c r="B8601" t="s">
        <v>57071</v>
      </c>
      <c r="C8601" t="s">
        <v>57073</v>
      </c>
      <c r="D8601">
        <v>195794858</v>
      </c>
      <c r="E8601" t="s">
        <v>57074</v>
      </c>
      <c r="F8601" t="s">
        <v>57075</v>
      </c>
      <c r="I8601" t="s">
        <v>512</v>
      </c>
      <c r="J8601" t="s">
        <v>512</v>
      </c>
      <c r="M8601" t="s">
        <v>112297</v>
      </c>
      <c r="N8601" t="s">
        <v>124</v>
      </c>
      <c r="O8601" s="3" t="s">
        <v>57076</v>
      </c>
      <c r="P8601" t="s">
        <v>124</v>
      </c>
      <c r="Q8601" t="s">
        <v>124</v>
      </c>
      <c r="R8601" t="s">
        <v>57076</v>
      </c>
      <c r="S8601" s="4" t="str">
        <f t="shared" si="134"/>
        <v>2002</v>
      </c>
    </row>
    <row r="8602" spans="1:19" hidden="1" x14ac:dyDescent="0.35">
      <c r="A8602" t="s">
        <v>57074</v>
      </c>
      <c r="B8602" t="s">
        <v>57075</v>
      </c>
      <c r="C8602" t="s">
        <v>57077</v>
      </c>
      <c r="D8602">
        <v>118556112</v>
      </c>
      <c r="E8602" t="s">
        <v>57078</v>
      </c>
      <c r="F8602" t="s">
        <v>57079</v>
      </c>
      <c r="I8602" t="s">
        <v>57080</v>
      </c>
      <c r="J8602" t="s">
        <v>57081</v>
      </c>
      <c r="M8602" t="s">
        <v>112307</v>
      </c>
      <c r="N8602" t="s">
        <v>49299</v>
      </c>
      <c r="O8602" s="3" t="s">
        <v>57082</v>
      </c>
      <c r="P8602" t="s">
        <v>49299</v>
      </c>
      <c r="Q8602" t="s">
        <v>49299</v>
      </c>
      <c r="R8602" t="s">
        <v>57082</v>
      </c>
      <c r="S8602" s="4" t="str">
        <f t="shared" si="134"/>
        <v>2002</v>
      </c>
    </row>
    <row r="8603" spans="1:19" hidden="1" x14ac:dyDescent="0.35">
      <c r="A8603" t="s">
        <v>57078</v>
      </c>
      <c r="B8603" t="s">
        <v>57079</v>
      </c>
      <c r="C8603" t="s">
        <v>57083</v>
      </c>
      <c r="D8603" t="s">
        <v>57084</v>
      </c>
      <c r="E8603" s="1" t="s">
        <v>57085</v>
      </c>
      <c r="F8603" s="1" t="s">
        <v>57086</v>
      </c>
      <c r="I8603" t="s">
        <v>57087</v>
      </c>
      <c r="J8603" t="s">
        <v>57088</v>
      </c>
      <c r="M8603" t="s">
        <v>112307</v>
      </c>
      <c r="N8603" t="s">
        <v>49299</v>
      </c>
      <c r="O8603" s="3" t="s">
        <v>57089</v>
      </c>
      <c r="P8603" t="s">
        <v>49299</v>
      </c>
      <c r="Q8603" t="s">
        <v>49299</v>
      </c>
      <c r="R8603" t="s">
        <v>57089</v>
      </c>
      <c r="S8603" s="4" t="str">
        <f t="shared" si="134"/>
        <v>2002</v>
      </c>
    </row>
    <row r="8604" spans="1:19" hidden="1" x14ac:dyDescent="0.35">
      <c r="A8604" s="1" t="s">
        <v>57085</v>
      </c>
      <c r="B8604" s="1" t="s">
        <v>57086</v>
      </c>
      <c r="C8604" s="1" t="s">
        <v>57090</v>
      </c>
      <c r="D8604" s="1" t="s">
        <v>57091</v>
      </c>
      <c r="E8604" t="s">
        <v>57092</v>
      </c>
      <c r="F8604" t="s">
        <v>57093</v>
      </c>
      <c r="I8604" t="s">
        <v>57094</v>
      </c>
      <c r="J8604" t="s">
        <v>57095</v>
      </c>
      <c r="M8604" t="s">
        <v>112297</v>
      </c>
      <c r="N8604" t="s">
        <v>124</v>
      </c>
      <c r="O8604" s="3" t="s">
        <v>57096</v>
      </c>
      <c r="P8604" t="s">
        <v>124</v>
      </c>
      <c r="Q8604" t="s">
        <v>124</v>
      </c>
      <c r="R8604" t="s">
        <v>57096</v>
      </c>
      <c r="S8604" s="4" t="str">
        <f t="shared" si="134"/>
        <v>2002</v>
      </c>
    </row>
    <row r="8605" spans="1:19" hidden="1" x14ac:dyDescent="0.35">
      <c r="A8605" t="s">
        <v>57092</v>
      </c>
      <c r="B8605" t="s">
        <v>57093</v>
      </c>
      <c r="C8605" t="s">
        <v>57097</v>
      </c>
      <c r="D8605" t="s">
        <v>57098</v>
      </c>
      <c r="E8605" t="s">
        <v>57099</v>
      </c>
      <c r="F8605" t="s">
        <v>57100</v>
      </c>
      <c r="I8605" t="s">
        <v>512</v>
      </c>
      <c r="J8605" t="s">
        <v>512</v>
      </c>
      <c r="M8605" t="s">
        <v>112297</v>
      </c>
      <c r="N8605" t="s">
        <v>124</v>
      </c>
      <c r="O8605" s="3" t="s">
        <v>57101</v>
      </c>
      <c r="P8605" t="s">
        <v>124</v>
      </c>
      <c r="Q8605" t="s">
        <v>124</v>
      </c>
      <c r="R8605" t="s">
        <v>57101</v>
      </c>
      <c r="S8605" s="4" t="str">
        <f t="shared" si="134"/>
        <v>2002</v>
      </c>
    </row>
    <row r="8606" spans="1:19" hidden="1" x14ac:dyDescent="0.35">
      <c r="A8606" t="s">
        <v>57099</v>
      </c>
      <c r="B8606" t="s">
        <v>57100</v>
      </c>
      <c r="C8606" t="s">
        <v>57102</v>
      </c>
      <c r="D8606" t="s">
        <v>57103</v>
      </c>
      <c r="E8606" t="s">
        <v>57104</v>
      </c>
      <c r="F8606" t="s">
        <v>57105</v>
      </c>
      <c r="I8606" t="s">
        <v>57106</v>
      </c>
      <c r="J8606" t="s">
        <v>57107</v>
      </c>
      <c r="M8606" t="s">
        <v>112297</v>
      </c>
      <c r="N8606" t="s">
        <v>124</v>
      </c>
      <c r="O8606" s="3" t="s">
        <v>57108</v>
      </c>
      <c r="P8606" t="s">
        <v>124</v>
      </c>
      <c r="Q8606" t="s">
        <v>124</v>
      </c>
      <c r="R8606" t="s">
        <v>57108</v>
      </c>
      <c r="S8606" s="4" t="str">
        <f t="shared" si="134"/>
        <v>2002</v>
      </c>
    </row>
    <row r="8607" spans="1:19" hidden="1" x14ac:dyDescent="0.35">
      <c r="A8607" t="s">
        <v>57104</v>
      </c>
      <c r="B8607" t="s">
        <v>57105</v>
      </c>
      <c r="C8607" t="s">
        <v>57109</v>
      </c>
      <c r="D8607" t="s">
        <v>57110</v>
      </c>
      <c r="E8607" t="s">
        <v>57111</v>
      </c>
      <c r="F8607" t="s">
        <v>57112</v>
      </c>
      <c r="I8607" t="s">
        <v>57113</v>
      </c>
      <c r="J8607" t="s">
        <v>57114</v>
      </c>
      <c r="M8607" t="s">
        <v>112297</v>
      </c>
      <c r="N8607" t="s">
        <v>124</v>
      </c>
      <c r="O8607" s="3" t="s">
        <v>57115</v>
      </c>
      <c r="P8607" t="s">
        <v>124</v>
      </c>
      <c r="Q8607" t="s">
        <v>124</v>
      </c>
      <c r="R8607" t="s">
        <v>57115</v>
      </c>
      <c r="S8607" s="4" t="str">
        <f t="shared" si="134"/>
        <v>2002</v>
      </c>
    </row>
    <row r="8608" spans="1:19" hidden="1" x14ac:dyDescent="0.35">
      <c r="A8608" t="s">
        <v>57111</v>
      </c>
      <c r="B8608" t="s">
        <v>57112</v>
      </c>
      <c r="C8608" t="s">
        <v>57116</v>
      </c>
      <c r="D8608" t="s">
        <v>57117</v>
      </c>
      <c r="E8608" t="s">
        <v>57118</v>
      </c>
      <c r="F8608" t="s">
        <v>57119</v>
      </c>
      <c r="I8608" t="s">
        <v>57120</v>
      </c>
      <c r="J8608" t="s">
        <v>57121</v>
      </c>
      <c r="M8608" t="s">
        <v>112297</v>
      </c>
      <c r="N8608" t="s">
        <v>16314</v>
      </c>
      <c r="O8608" s="3" t="s">
        <v>57122</v>
      </c>
      <c r="P8608" t="s">
        <v>16314</v>
      </c>
      <c r="Q8608" t="s">
        <v>16314</v>
      </c>
      <c r="R8608" t="s">
        <v>57122</v>
      </c>
      <c r="S8608" s="4" t="str">
        <f t="shared" si="134"/>
        <v>2002</v>
      </c>
    </row>
    <row r="8609" spans="1:19" hidden="1" x14ac:dyDescent="0.35">
      <c r="A8609" t="s">
        <v>57118</v>
      </c>
      <c r="B8609" t="s">
        <v>57119</v>
      </c>
      <c r="C8609" t="s">
        <v>57123</v>
      </c>
      <c r="D8609" t="s">
        <v>57124</v>
      </c>
      <c r="E8609" t="s">
        <v>57125</v>
      </c>
      <c r="F8609" t="s">
        <v>57126</v>
      </c>
      <c r="I8609" t="s">
        <v>57127</v>
      </c>
      <c r="J8609" t="s">
        <v>57128</v>
      </c>
      <c r="M8609" t="s">
        <v>112297</v>
      </c>
      <c r="N8609" t="s">
        <v>124</v>
      </c>
      <c r="O8609" s="3" t="s">
        <v>57129</v>
      </c>
      <c r="P8609" t="s">
        <v>124</v>
      </c>
      <c r="Q8609" t="s">
        <v>124</v>
      </c>
      <c r="R8609" t="s">
        <v>57129</v>
      </c>
      <c r="S8609" s="4" t="str">
        <f t="shared" si="134"/>
        <v>2002</v>
      </c>
    </row>
    <row r="8610" spans="1:19" hidden="1" x14ac:dyDescent="0.35">
      <c r="A8610" t="s">
        <v>57125</v>
      </c>
      <c r="B8610" t="s">
        <v>57126</v>
      </c>
      <c r="C8610" t="s">
        <v>57130</v>
      </c>
      <c r="D8610" t="s">
        <v>57131</v>
      </c>
      <c r="E8610" t="s">
        <v>57132</v>
      </c>
      <c r="F8610" t="s">
        <v>57133</v>
      </c>
      <c r="I8610" t="s">
        <v>57134</v>
      </c>
      <c r="J8610" t="s">
        <v>57135</v>
      </c>
      <c r="M8610" t="s">
        <v>112315</v>
      </c>
      <c r="N8610" t="s">
        <v>159</v>
      </c>
      <c r="O8610" s="3" t="s">
        <v>57136</v>
      </c>
      <c r="P8610" t="s">
        <v>159</v>
      </c>
      <c r="Q8610" t="s">
        <v>159</v>
      </c>
      <c r="R8610" t="s">
        <v>57136</v>
      </c>
      <c r="S8610" s="4" t="str">
        <f t="shared" si="134"/>
        <v>2002</v>
      </c>
    </row>
    <row r="8611" spans="1:19" hidden="1" x14ac:dyDescent="0.35">
      <c r="A8611" t="s">
        <v>57132</v>
      </c>
      <c r="B8611" t="s">
        <v>57133</v>
      </c>
      <c r="C8611" t="s">
        <v>57137</v>
      </c>
      <c r="D8611" t="s">
        <v>57138</v>
      </c>
      <c r="E8611" t="s">
        <v>57139</v>
      </c>
      <c r="F8611">
        <v>661146034</v>
      </c>
      <c r="I8611" t="s">
        <v>57140</v>
      </c>
      <c r="J8611" t="s">
        <v>57141</v>
      </c>
      <c r="M8611" t="s">
        <v>112297</v>
      </c>
      <c r="N8611" t="s">
        <v>16314</v>
      </c>
      <c r="O8611" s="3" t="s">
        <v>57142</v>
      </c>
      <c r="P8611" t="s">
        <v>16314</v>
      </c>
      <c r="Q8611" t="s">
        <v>16314</v>
      </c>
      <c r="R8611" t="s">
        <v>57142</v>
      </c>
      <c r="S8611" s="4" t="str">
        <f t="shared" si="134"/>
        <v>2002</v>
      </c>
    </row>
    <row r="8612" spans="1:19" hidden="1" x14ac:dyDescent="0.35">
      <c r="A8612" t="s">
        <v>57139</v>
      </c>
      <c r="B8612">
        <v>661146034</v>
      </c>
      <c r="C8612" t="s">
        <v>57143</v>
      </c>
      <c r="D8612" t="s">
        <v>57144</v>
      </c>
      <c r="E8612" t="s">
        <v>57145</v>
      </c>
      <c r="F8612" t="s">
        <v>57146</v>
      </c>
      <c r="I8612" t="s">
        <v>57147</v>
      </c>
      <c r="J8612" t="s">
        <v>57148</v>
      </c>
      <c r="M8612" t="s">
        <v>112297</v>
      </c>
      <c r="N8612" t="s">
        <v>124</v>
      </c>
      <c r="O8612" s="3" t="s">
        <v>57149</v>
      </c>
      <c r="P8612" t="s">
        <v>124</v>
      </c>
      <c r="Q8612" t="s">
        <v>124</v>
      </c>
      <c r="R8612" t="s">
        <v>57149</v>
      </c>
      <c r="S8612" s="4" t="str">
        <f t="shared" si="134"/>
        <v>2002</v>
      </c>
    </row>
    <row r="8613" spans="1:19" hidden="1" x14ac:dyDescent="0.35">
      <c r="A8613" t="s">
        <v>57145</v>
      </c>
      <c r="B8613" t="s">
        <v>57146</v>
      </c>
      <c r="C8613" t="s">
        <v>57150</v>
      </c>
      <c r="D8613" t="s">
        <v>57151</v>
      </c>
      <c r="E8613" t="s">
        <v>57152</v>
      </c>
      <c r="F8613" t="s">
        <v>57153</v>
      </c>
      <c r="I8613" t="s">
        <v>57154</v>
      </c>
      <c r="J8613" t="s">
        <v>57155</v>
      </c>
      <c r="M8613" t="s">
        <v>112297</v>
      </c>
      <c r="N8613" t="s">
        <v>124</v>
      </c>
      <c r="O8613" s="3" t="s">
        <v>57156</v>
      </c>
      <c r="P8613" t="s">
        <v>124</v>
      </c>
      <c r="Q8613" t="s">
        <v>124</v>
      </c>
      <c r="R8613" t="s">
        <v>57156</v>
      </c>
      <c r="S8613" s="4" t="str">
        <f t="shared" si="134"/>
        <v>2002</v>
      </c>
    </row>
    <row r="8614" spans="1:19" hidden="1" x14ac:dyDescent="0.35">
      <c r="A8614" t="s">
        <v>57152</v>
      </c>
      <c r="B8614" t="s">
        <v>57153</v>
      </c>
      <c r="C8614" t="s">
        <v>57157</v>
      </c>
      <c r="D8614" t="s">
        <v>57158</v>
      </c>
      <c r="E8614" t="s">
        <v>57159</v>
      </c>
      <c r="F8614" t="s">
        <v>57160</v>
      </c>
      <c r="I8614" t="s">
        <v>57161</v>
      </c>
      <c r="J8614" t="s">
        <v>57162</v>
      </c>
      <c r="M8614" t="s">
        <v>112315</v>
      </c>
      <c r="N8614" t="s">
        <v>159</v>
      </c>
      <c r="O8614" s="3" t="s">
        <v>57163</v>
      </c>
      <c r="P8614" t="s">
        <v>159</v>
      </c>
      <c r="Q8614" t="s">
        <v>159</v>
      </c>
      <c r="R8614" t="s">
        <v>57163</v>
      </c>
      <c r="S8614" s="4" t="str">
        <f t="shared" si="134"/>
        <v>2002</v>
      </c>
    </row>
    <row r="8615" spans="1:19" hidden="1" x14ac:dyDescent="0.35">
      <c r="A8615" t="s">
        <v>57159</v>
      </c>
      <c r="B8615" t="s">
        <v>57160</v>
      </c>
      <c r="C8615" t="s">
        <v>57164</v>
      </c>
      <c r="D8615" t="s">
        <v>57165</v>
      </c>
      <c r="E8615" t="s">
        <v>57166</v>
      </c>
      <c r="F8615" t="s">
        <v>57167</v>
      </c>
      <c r="I8615" t="s">
        <v>57168</v>
      </c>
      <c r="J8615" t="s">
        <v>57169</v>
      </c>
      <c r="M8615" t="s">
        <v>112297</v>
      </c>
      <c r="N8615" t="s">
        <v>16314</v>
      </c>
      <c r="O8615" s="3" t="s">
        <v>57170</v>
      </c>
      <c r="P8615" t="s">
        <v>16314</v>
      </c>
      <c r="Q8615" t="s">
        <v>16314</v>
      </c>
      <c r="R8615" t="s">
        <v>57170</v>
      </c>
      <c r="S8615" s="4" t="str">
        <f t="shared" si="134"/>
        <v>2002</v>
      </c>
    </row>
    <row r="8616" spans="1:19" hidden="1" x14ac:dyDescent="0.35">
      <c r="A8616" t="s">
        <v>57166</v>
      </c>
      <c r="B8616" t="s">
        <v>57167</v>
      </c>
      <c r="C8616" t="s">
        <v>57171</v>
      </c>
      <c r="D8616" t="s">
        <v>57172</v>
      </c>
      <c r="E8616" t="s">
        <v>57173</v>
      </c>
      <c r="F8616" t="s">
        <v>57174</v>
      </c>
      <c r="I8616" t="s">
        <v>57175</v>
      </c>
      <c r="J8616" t="s">
        <v>57176</v>
      </c>
      <c r="M8616" t="s">
        <v>112298</v>
      </c>
      <c r="N8616" t="s">
        <v>28</v>
      </c>
      <c r="O8616" s="3" t="s">
        <v>57177</v>
      </c>
      <c r="P8616" t="s">
        <v>50</v>
      </c>
      <c r="Q8616" t="s">
        <v>50</v>
      </c>
      <c r="R8616" t="s">
        <v>57177</v>
      </c>
      <c r="S8616" s="4" t="str">
        <f t="shared" si="134"/>
        <v>2002</v>
      </c>
    </row>
    <row r="8617" spans="1:19" hidden="1" x14ac:dyDescent="0.35">
      <c r="A8617" t="s">
        <v>57173</v>
      </c>
      <c r="B8617" t="s">
        <v>57174</v>
      </c>
      <c r="C8617" t="s">
        <v>57178</v>
      </c>
      <c r="D8617" t="s">
        <v>57179</v>
      </c>
      <c r="E8617" t="s">
        <v>57180</v>
      </c>
      <c r="F8617" t="s">
        <v>57181</v>
      </c>
      <c r="I8617" t="s">
        <v>57182</v>
      </c>
      <c r="J8617" t="s">
        <v>57183</v>
      </c>
      <c r="M8617" t="s">
        <v>112315</v>
      </c>
      <c r="N8617" t="s">
        <v>159</v>
      </c>
      <c r="O8617" s="3" t="s">
        <v>57184</v>
      </c>
      <c r="P8617" t="s">
        <v>159</v>
      </c>
      <c r="Q8617" t="s">
        <v>159</v>
      </c>
      <c r="R8617" t="s">
        <v>57184</v>
      </c>
      <c r="S8617" s="4" t="str">
        <f t="shared" si="134"/>
        <v>2002</v>
      </c>
    </row>
    <row r="8618" spans="1:19" hidden="1" x14ac:dyDescent="0.35">
      <c r="A8618" t="s">
        <v>57180</v>
      </c>
      <c r="B8618" t="s">
        <v>57181</v>
      </c>
      <c r="C8618" t="s">
        <v>57185</v>
      </c>
      <c r="D8618" t="s">
        <v>57186</v>
      </c>
      <c r="E8618" t="s">
        <v>57187</v>
      </c>
      <c r="F8618" t="s">
        <v>57188</v>
      </c>
      <c r="I8618" t="s">
        <v>57189</v>
      </c>
      <c r="J8618" t="s">
        <v>57190</v>
      </c>
      <c r="M8618" t="s">
        <v>112315</v>
      </c>
      <c r="N8618" t="s">
        <v>159</v>
      </c>
      <c r="O8618" s="3" t="s">
        <v>57191</v>
      </c>
      <c r="P8618" t="s">
        <v>159</v>
      </c>
      <c r="Q8618" t="s">
        <v>159</v>
      </c>
      <c r="R8618" t="s">
        <v>57191</v>
      </c>
      <c r="S8618" s="4" t="str">
        <f t="shared" si="134"/>
        <v>2002</v>
      </c>
    </row>
    <row r="8619" spans="1:19" hidden="1" x14ac:dyDescent="0.35">
      <c r="A8619" t="s">
        <v>57187</v>
      </c>
      <c r="B8619" t="s">
        <v>57188</v>
      </c>
      <c r="C8619" t="s">
        <v>57192</v>
      </c>
      <c r="D8619" t="s">
        <v>57193</v>
      </c>
      <c r="E8619" t="s">
        <v>57194</v>
      </c>
      <c r="F8619" t="s">
        <v>57195</v>
      </c>
      <c r="I8619" t="s">
        <v>57196</v>
      </c>
      <c r="J8619" t="s">
        <v>57197</v>
      </c>
      <c r="M8619" t="s">
        <v>112315</v>
      </c>
      <c r="N8619" t="s">
        <v>159</v>
      </c>
      <c r="O8619" s="3" t="s">
        <v>57198</v>
      </c>
      <c r="P8619" t="s">
        <v>159</v>
      </c>
      <c r="Q8619" t="s">
        <v>159</v>
      </c>
      <c r="R8619" t="s">
        <v>57198</v>
      </c>
      <c r="S8619" s="4" t="str">
        <f t="shared" si="134"/>
        <v>2002</v>
      </c>
    </row>
    <row r="8620" spans="1:19" hidden="1" x14ac:dyDescent="0.35">
      <c r="A8620" t="s">
        <v>57194</v>
      </c>
      <c r="B8620" t="s">
        <v>57195</v>
      </c>
      <c r="C8620" t="s">
        <v>57199</v>
      </c>
      <c r="D8620" t="s">
        <v>57200</v>
      </c>
      <c r="E8620" t="s">
        <v>57201</v>
      </c>
      <c r="F8620" t="s">
        <v>57202</v>
      </c>
      <c r="I8620" t="s">
        <v>57203</v>
      </c>
      <c r="J8620" t="s">
        <v>57204</v>
      </c>
      <c r="M8620" t="s">
        <v>112299</v>
      </c>
      <c r="N8620" t="s">
        <v>247</v>
      </c>
      <c r="O8620" s="3" t="s">
        <v>57205</v>
      </c>
      <c r="P8620" t="s">
        <v>247</v>
      </c>
      <c r="Q8620" t="s">
        <v>247</v>
      </c>
      <c r="R8620" t="s">
        <v>57205</v>
      </c>
      <c r="S8620" s="4" t="str">
        <f t="shared" si="134"/>
        <v>2002</v>
      </c>
    </row>
    <row r="8621" spans="1:19" hidden="1" x14ac:dyDescent="0.35">
      <c r="A8621" t="s">
        <v>57201</v>
      </c>
      <c r="B8621" t="s">
        <v>57202</v>
      </c>
      <c r="C8621" t="s">
        <v>57206</v>
      </c>
      <c r="D8621" t="s">
        <v>57207</v>
      </c>
      <c r="E8621" t="s">
        <v>57208</v>
      </c>
      <c r="F8621" t="s">
        <v>57209</v>
      </c>
      <c r="I8621" t="s">
        <v>57210</v>
      </c>
      <c r="J8621" t="s">
        <v>57211</v>
      </c>
      <c r="M8621" t="s">
        <v>112315</v>
      </c>
      <c r="N8621" t="s">
        <v>159</v>
      </c>
      <c r="O8621" s="3" t="s">
        <v>57212</v>
      </c>
      <c r="P8621" t="s">
        <v>159</v>
      </c>
      <c r="Q8621" t="s">
        <v>159</v>
      </c>
      <c r="R8621" t="s">
        <v>57212</v>
      </c>
      <c r="S8621" s="4" t="str">
        <f t="shared" si="134"/>
        <v>2002</v>
      </c>
    </row>
    <row r="8622" spans="1:19" hidden="1" x14ac:dyDescent="0.35">
      <c r="A8622" t="s">
        <v>57208</v>
      </c>
      <c r="B8622" t="s">
        <v>57209</v>
      </c>
      <c r="C8622" t="s">
        <v>57213</v>
      </c>
      <c r="D8622" t="s">
        <v>57214</v>
      </c>
      <c r="E8622" t="s">
        <v>57215</v>
      </c>
      <c r="F8622" t="s">
        <v>57216</v>
      </c>
      <c r="I8622" t="s">
        <v>57217</v>
      </c>
      <c r="J8622" t="s">
        <v>57218</v>
      </c>
      <c r="M8622" t="s">
        <v>112307</v>
      </c>
      <c r="N8622" t="s">
        <v>49299</v>
      </c>
      <c r="O8622" s="3" t="s">
        <v>57219</v>
      </c>
      <c r="P8622" t="s">
        <v>49299</v>
      </c>
      <c r="Q8622" t="s">
        <v>49299</v>
      </c>
      <c r="R8622" t="s">
        <v>57219</v>
      </c>
      <c r="S8622" s="4" t="str">
        <f t="shared" si="134"/>
        <v>2002</v>
      </c>
    </row>
    <row r="8623" spans="1:19" hidden="1" x14ac:dyDescent="0.35">
      <c r="A8623" t="s">
        <v>57215</v>
      </c>
      <c r="B8623" t="s">
        <v>57216</v>
      </c>
      <c r="C8623" t="s">
        <v>57220</v>
      </c>
      <c r="D8623" t="s">
        <v>57221</v>
      </c>
      <c r="E8623" t="s">
        <v>57222</v>
      </c>
      <c r="F8623" t="s">
        <v>57223</v>
      </c>
      <c r="I8623" t="s">
        <v>57224</v>
      </c>
      <c r="J8623" t="s">
        <v>12549</v>
      </c>
      <c r="M8623" t="s">
        <v>112297</v>
      </c>
      <c r="N8623" t="s">
        <v>124</v>
      </c>
      <c r="O8623" s="3" t="s">
        <v>57225</v>
      </c>
      <c r="P8623" t="s">
        <v>124</v>
      </c>
      <c r="Q8623" t="s">
        <v>124</v>
      </c>
      <c r="R8623" t="s">
        <v>57225</v>
      </c>
      <c r="S8623" s="4" t="str">
        <f t="shared" si="134"/>
        <v>2002</v>
      </c>
    </row>
    <row r="8624" spans="1:19" hidden="1" x14ac:dyDescent="0.35">
      <c r="A8624" t="s">
        <v>57222</v>
      </c>
      <c r="B8624" t="s">
        <v>57223</v>
      </c>
      <c r="C8624" t="s">
        <v>57226</v>
      </c>
      <c r="D8624" t="s">
        <v>57227</v>
      </c>
      <c r="E8624" t="s">
        <v>57228</v>
      </c>
      <c r="F8624" t="s">
        <v>57229</v>
      </c>
      <c r="I8624" t="s">
        <v>57230</v>
      </c>
      <c r="J8624" t="s">
        <v>57231</v>
      </c>
      <c r="M8624" t="s">
        <v>112307</v>
      </c>
      <c r="N8624" t="s">
        <v>49299</v>
      </c>
      <c r="O8624" s="3" t="s">
        <v>57232</v>
      </c>
      <c r="P8624" t="s">
        <v>49299</v>
      </c>
      <c r="Q8624" t="s">
        <v>49299</v>
      </c>
      <c r="R8624" t="s">
        <v>57232</v>
      </c>
      <c r="S8624" s="4" t="str">
        <f t="shared" si="134"/>
        <v>2002</v>
      </c>
    </row>
    <row r="8625" spans="1:19" hidden="1" x14ac:dyDescent="0.35">
      <c r="A8625" t="s">
        <v>57228</v>
      </c>
      <c r="B8625" t="s">
        <v>57229</v>
      </c>
      <c r="C8625" t="s">
        <v>57233</v>
      </c>
      <c r="D8625" t="s">
        <v>57234</v>
      </c>
      <c r="E8625" t="s">
        <v>57235</v>
      </c>
      <c r="F8625" t="s">
        <v>57236</v>
      </c>
      <c r="I8625" t="s">
        <v>25298</v>
      </c>
      <c r="J8625" t="s">
        <v>25299</v>
      </c>
      <c r="M8625" t="s">
        <v>112297</v>
      </c>
      <c r="N8625" t="s">
        <v>124</v>
      </c>
      <c r="O8625" s="3" t="s">
        <v>57237</v>
      </c>
      <c r="P8625" t="s">
        <v>124</v>
      </c>
      <c r="Q8625" t="s">
        <v>124</v>
      </c>
      <c r="R8625" t="s">
        <v>57237</v>
      </c>
      <c r="S8625" s="4" t="str">
        <f t="shared" si="134"/>
        <v>2002</v>
      </c>
    </row>
    <row r="8626" spans="1:19" hidden="1" x14ac:dyDescent="0.35">
      <c r="A8626" t="s">
        <v>57235</v>
      </c>
      <c r="B8626" t="s">
        <v>57236</v>
      </c>
      <c r="C8626" t="s">
        <v>57238</v>
      </c>
      <c r="D8626" t="s">
        <v>57239</v>
      </c>
      <c r="E8626" t="s">
        <v>57240</v>
      </c>
      <c r="F8626" t="s">
        <v>57241</v>
      </c>
      <c r="I8626" t="s">
        <v>57242</v>
      </c>
      <c r="J8626" t="s">
        <v>57243</v>
      </c>
      <c r="M8626" t="s">
        <v>112307</v>
      </c>
      <c r="N8626" t="s">
        <v>49299</v>
      </c>
      <c r="O8626" s="3" t="s">
        <v>57244</v>
      </c>
      <c r="P8626" t="s">
        <v>49299</v>
      </c>
      <c r="Q8626" t="s">
        <v>49299</v>
      </c>
      <c r="R8626" t="s">
        <v>57244</v>
      </c>
      <c r="S8626" s="4" t="str">
        <f t="shared" si="134"/>
        <v>2002</v>
      </c>
    </row>
    <row r="8627" spans="1:19" hidden="1" x14ac:dyDescent="0.35">
      <c r="A8627" t="s">
        <v>57240</v>
      </c>
      <c r="B8627" t="s">
        <v>57241</v>
      </c>
      <c r="C8627" t="s">
        <v>57245</v>
      </c>
      <c r="D8627" t="s">
        <v>57246</v>
      </c>
      <c r="E8627" t="s">
        <v>57247</v>
      </c>
      <c r="F8627" t="s">
        <v>57248</v>
      </c>
      <c r="I8627" t="s">
        <v>57249</v>
      </c>
      <c r="J8627" t="s">
        <v>57250</v>
      </c>
      <c r="M8627" t="s">
        <v>112307</v>
      </c>
      <c r="N8627" t="s">
        <v>49299</v>
      </c>
      <c r="O8627" s="3" t="s">
        <v>57251</v>
      </c>
      <c r="P8627" t="s">
        <v>49299</v>
      </c>
      <c r="Q8627" t="s">
        <v>49299</v>
      </c>
      <c r="R8627" t="s">
        <v>57251</v>
      </c>
      <c r="S8627" s="4" t="str">
        <f t="shared" si="134"/>
        <v>2002</v>
      </c>
    </row>
    <row r="8628" spans="1:19" hidden="1" x14ac:dyDescent="0.35">
      <c r="A8628" t="s">
        <v>57247</v>
      </c>
      <c r="B8628" t="s">
        <v>57248</v>
      </c>
      <c r="C8628" t="s">
        <v>57252</v>
      </c>
      <c r="D8628" t="s">
        <v>57253</v>
      </c>
      <c r="E8628" t="s">
        <v>57254</v>
      </c>
      <c r="F8628" t="s">
        <v>57255</v>
      </c>
      <c r="I8628" t="s">
        <v>57256</v>
      </c>
      <c r="J8628" t="s">
        <v>57257</v>
      </c>
      <c r="M8628" t="s">
        <v>112297</v>
      </c>
      <c r="N8628" t="s">
        <v>124</v>
      </c>
      <c r="O8628" s="3" t="s">
        <v>57258</v>
      </c>
      <c r="P8628" t="s">
        <v>124</v>
      </c>
      <c r="Q8628" t="s">
        <v>124</v>
      </c>
      <c r="R8628" t="s">
        <v>57258</v>
      </c>
      <c r="S8628" s="4" t="str">
        <f t="shared" si="134"/>
        <v>2002</v>
      </c>
    </row>
    <row r="8629" spans="1:19" hidden="1" x14ac:dyDescent="0.35">
      <c r="A8629" t="s">
        <v>57254</v>
      </c>
      <c r="B8629" t="s">
        <v>57255</v>
      </c>
      <c r="C8629" t="s">
        <v>57259</v>
      </c>
      <c r="D8629" t="s">
        <v>57260</v>
      </c>
      <c r="E8629" s="1" t="s">
        <v>57261</v>
      </c>
      <c r="F8629" s="1" t="s">
        <v>57262</v>
      </c>
      <c r="I8629" t="s">
        <v>57263</v>
      </c>
      <c r="J8629" t="s">
        <v>57264</v>
      </c>
      <c r="M8629" t="s">
        <v>112315</v>
      </c>
      <c r="N8629" t="s">
        <v>16314</v>
      </c>
      <c r="O8629" s="3" t="s">
        <v>57265</v>
      </c>
      <c r="P8629" t="s">
        <v>16314</v>
      </c>
      <c r="Q8629" t="s">
        <v>16314</v>
      </c>
      <c r="R8629" t="s">
        <v>57265</v>
      </c>
      <c r="S8629" s="4" t="str">
        <f t="shared" si="134"/>
        <v>2002</v>
      </c>
    </row>
    <row r="8630" spans="1:19" hidden="1" x14ac:dyDescent="0.35">
      <c r="A8630" s="1" t="s">
        <v>57261</v>
      </c>
      <c r="B8630" s="1" t="s">
        <v>57262</v>
      </c>
      <c r="C8630" t="s">
        <v>57266</v>
      </c>
      <c r="D8630" t="s">
        <v>57267</v>
      </c>
      <c r="E8630" t="s">
        <v>57268</v>
      </c>
      <c r="F8630" t="s">
        <v>57269</v>
      </c>
      <c r="I8630" t="s">
        <v>57270</v>
      </c>
      <c r="J8630" t="s">
        <v>57271</v>
      </c>
      <c r="M8630" t="s">
        <v>112298</v>
      </c>
      <c r="N8630" t="s">
        <v>28</v>
      </c>
      <c r="O8630" s="3" t="s">
        <v>57272</v>
      </c>
      <c r="P8630" t="s">
        <v>16314</v>
      </c>
      <c r="Q8630" t="s">
        <v>16314</v>
      </c>
      <c r="R8630" t="s">
        <v>57272</v>
      </c>
      <c r="S8630" s="4" t="str">
        <f t="shared" si="134"/>
        <v>2002</v>
      </c>
    </row>
    <row r="8631" spans="1:19" hidden="1" x14ac:dyDescent="0.35">
      <c r="A8631" t="s">
        <v>57268</v>
      </c>
      <c r="B8631" t="s">
        <v>57269</v>
      </c>
      <c r="C8631" t="s">
        <v>57273</v>
      </c>
      <c r="D8631" t="s">
        <v>57274</v>
      </c>
      <c r="E8631" t="s">
        <v>57275</v>
      </c>
      <c r="F8631" t="s">
        <v>57276</v>
      </c>
      <c r="I8631" t="s">
        <v>57277</v>
      </c>
      <c r="J8631" t="s">
        <v>57278</v>
      </c>
      <c r="M8631" t="s">
        <v>112297</v>
      </c>
      <c r="N8631" t="s">
        <v>124</v>
      </c>
      <c r="O8631" s="3" t="s">
        <v>57279</v>
      </c>
      <c r="P8631" t="s">
        <v>124</v>
      </c>
      <c r="Q8631" t="s">
        <v>124</v>
      </c>
      <c r="R8631" t="s">
        <v>57279</v>
      </c>
      <c r="S8631" s="4" t="str">
        <f t="shared" si="134"/>
        <v>2002</v>
      </c>
    </row>
    <row r="8632" spans="1:19" hidden="1" x14ac:dyDescent="0.35">
      <c r="A8632" t="s">
        <v>57275</v>
      </c>
      <c r="B8632" t="s">
        <v>57276</v>
      </c>
      <c r="C8632" t="s">
        <v>57280</v>
      </c>
      <c r="D8632" t="s">
        <v>57281</v>
      </c>
      <c r="E8632" t="s">
        <v>57282</v>
      </c>
      <c r="F8632" t="s">
        <v>57283</v>
      </c>
      <c r="I8632" t="s">
        <v>57284</v>
      </c>
      <c r="J8632" t="s">
        <v>57285</v>
      </c>
      <c r="M8632" t="s">
        <v>112298</v>
      </c>
      <c r="N8632" t="s">
        <v>28</v>
      </c>
      <c r="O8632" s="3" t="s">
        <v>57286</v>
      </c>
      <c r="P8632" t="s">
        <v>16314</v>
      </c>
      <c r="Q8632" t="s">
        <v>16314</v>
      </c>
      <c r="R8632" t="s">
        <v>57286</v>
      </c>
      <c r="S8632" s="4" t="str">
        <f t="shared" si="134"/>
        <v>2002</v>
      </c>
    </row>
    <row r="8633" spans="1:19" hidden="1" x14ac:dyDescent="0.35">
      <c r="A8633" t="s">
        <v>57282</v>
      </c>
      <c r="B8633" t="s">
        <v>57283</v>
      </c>
      <c r="C8633" t="s">
        <v>57287</v>
      </c>
      <c r="D8633" t="s">
        <v>57288</v>
      </c>
      <c r="E8633" t="s">
        <v>57289</v>
      </c>
      <c r="F8633" t="s">
        <v>57290</v>
      </c>
      <c r="I8633" t="s">
        <v>57291</v>
      </c>
      <c r="J8633" t="s">
        <v>57292</v>
      </c>
      <c r="M8633" t="s">
        <v>112297</v>
      </c>
      <c r="N8633" t="s">
        <v>124</v>
      </c>
      <c r="O8633" s="3" t="s">
        <v>57293</v>
      </c>
      <c r="P8633" t="s">
        <v>124</v>
      </c>
      <c r="Q8633" t="s">
        <v>124</v>
      </c>
      <c r="R8633" t="s">
        <v>57293</v>
      </c>
      <c r="S8633" s="4" t="str">
        <f t="shared" si="134"/>
        <v>2002</v>
      </c>
    </row>
    <row r="8634" spans="1:19" hidden="1" x14ac:dyDescent="0.35">
      <c r="A8634" t="s">
        <v>57289</v>
      </c>
      <c r="B8634" t="s">
        <v>57290</v>
      </c>
      <c r="C8634" t="s">
        <v>57294</v>
      </c>
      <c r="D8634" t="s">
        <v>57295</v>
      </c>
      <c r="E8634" t="s">
        <v>57296</v>
      </c>
      <c r="F8634" t="s">
        <v>57297</v>
      </c>
      <c r="I8634" t="s">
        <v>57298</v>
      </c>
      <c r="J8634" t="s">
        <v>57299</v>
      </c>
      <c r="M8634" t="s">
        <v>112302</v>
      </c>
      <c r="N8634" t="s">
        <v>16314</v>
      </c>
      <c r="O8634" s="3" t="s">
        <v>57300</v>
      </c>
      <c r="P8634" t="s">
        <v>16314</v>
      </c>
      <c r="Q8634" t="s">
        <v>16314</v>
      </c>
      <c r="R8634" t="s">
        <v>57300</v>
      </c>
      <c r="S8634" s="4" t="str">
        <f t="shared" si="134"/>
        <v>2002</v>
      </c>
    </row>
    <row r="8635" spans="1:19" hidden="1" x14ac:dyDescent="0.35">
      <c r="A8635" t="s">
        <v>57296</v>
      </c>
      <c r="B8635" t="s">
        <v>57297</v>
      </c>
      <c r="C8635" t="s">
        <v>57301</v>
      </c>
      <c r="D8635" t="s">
        <v>57302</v>
      </c>
      <c r="E8635" t="s">
        <v>57303</v>
      </c>
      <c r="F8635" t="s">
        <v>57304</v>
      </c>
      <c r="I8635" t="s">
        <v>57305</v>
      </c>
      <c r="J8635" t="s">
        <v>57306</v>
      </c>
      <c r="M8635" t="s">
        <v>112315</v>
      </c>
      <c r="N8635" t="s">
        <v>159</v>
      </c>
      <c r="O8635" s="3" t="s">
        <v>57307</v>
      </c>
      <c r="P8635" t="s">
        <v>159</v>
      </c>
      <c r="Q8635" t="s">
        <v>159</v>
      </c>
      <c r="R8635" t="s">
        <v>57307</v>
      </c>
      <c r="S8635" s="4" t="str">
        <f t="shared" si="134"/>
        <v>2002</v>
      </c>
    </row>
    <row r="8636" spans="1:19" hidden="1" x14ac:dyDescent="0.35">
      <c r="A8636" t="s">
        <v>57303</v>
      </c>
      <c r="B8636" t="s">
        <v>57304</v>
      </c>
      <c r="C8636" t="s">
        <v>57308</v>
      </c>
      <c r="D8636" t="s">
        <v>57309</v>
      </c>
      <c r="E8636" t="s">
        <v>57310</v>
      </c>
      <c r="F8636" t="s">
        <v>57311</v>
      </c>
      <c r="I8636" t="s">
        <v>57312</v>
      </c>
      <c r="J8636" t="s">
        <v>57313</v>
      </c>
      <c r="M8636" t="s">
        <v>112307</v>
      </c>
      <c r="N8636" t="s">
        <v>49299</v>
      </c>
      <c r="O8636" s="3" t="s">
        <v>57314</v>
      </c>
      <c r="P8636" t="s">
        <v>49299</v>
      </c>
      <c r="Q8636" t="s">
        <v>49299</v>
      </c>
      <c r="R8636" t="s">
        <v>57314</v>
      </c>
      <c r="S8636" s="4" t="str">
        <f t="shared" si="134"/>
        <v>2002</v>
      </c>
    </row>
    <row r="8637" spans="1:19" hidden="1" x14ac:dyDescent="0.35">
      <c r="A8637" t="s">
        <v>57310</v>
      </c>
      <c r="B8637" t="s">
        <v>57311</v>
      </c>
      <c r="C8637" t="s">
        <v>57315</v>
      </c>
      <c r="D8637" t="s">
        <v>57316</v>
      </c>
      <c r="E8637" t="s">
        <v>57317</v>
      </c>
      <c r="F8637" t="s">
        <v>57318</v>
      </c>
      <c r="I8637" t="s">
        <v>57319</v>
      </c>
      <c r="J8637" t="s">
        <v>57320</v>
      </c>
      <c r="M8637" t="s">
        <v>112307</v>
      </c>
      <c r="N8637" t="s">
        <v>49299</v>
      </c>
      <c r="O8637" s="3" t="s">
        <v>57321</v>
      </c>
      <c r="P8637" t="s">
        <v>49299</v>
      </c>
      <c r="Q8637" t="s">
        <v>49299</v>
      </c>
      <c r="R8637" t="s">
        <v>57321</v>
      </c>
      <c r="S8637" s="4" t="str">
        <f t="shared" si="134"/>
        <v>2002</v>
      </c>
    </row>
    <row r="8638" spans="1:19" hidden="1" x14ac:dyDescent="0.35">
      <c r="A8638" t="s">
        <v>57317</v>
      </c>
      <c r="B8638" t="s">
        <v>57318</v>
      </c>
      <c r="C8638" t="s">
        <v>57322</v>
      </c>
      <c r="D8638" t="s">
        <v>57323</v>
      </c>
      <c r="E8638" t="s">
        <v>57324</v>
      </c>
      <c r="F8638" t="s">
        <v>57325</v>
      </c>
      <c r="I8638" t="s">
        <v>57326</v>
      </c>
      <c r="J8638" t="s">
        <v>57327</v>
      </c>
      <c r="M8638" t="s">
        <v>112315</v>
      </c>
      <c r="N8638" t="s">
        <v>159</v>
      </c>
      <c r="O8638" s="3" t="s">
        <v>57328</v>
      </c>
      <c r="P8638" t="s">
        <v>159</v>
      </c>
      <c r="Q8638" t="s">
        <v>159</v>
      </c>
      <c r="R8638" t="s">
        <v>57328</v>
      </c>
      <c r="S8638" s="4" t="str">
        <f t="shared" si="134"/>
        <v>2002</v>
      </c>
    </row>
    <row r="8639" spans="1:19" hidden="1" x14ac:dyDescent="0.35">
      <c r="A8639" t="s">
        <v>57324</v>
      </c>
      <c r="B8639" t="s">
        <v>57325</v>
      </c>
      <c r="C8639" t="s">
        <v>57329</v>
      </c>
      <c r="D8639" t="s">
        <v>57330</v>
      </c>
      <c r="E8639" t="s">
        <v>57331</v>
      </c>
      <c r="F8639" t="s">
        <v>57332</v>
      </c>
      <c r="I8639" t="s">
        <v>57333</v>
      </c>
      <c r="J8639" t="s">
        <v>57334</v>
      </c>
      <c r="M8639" t="s">
        <v>112315</v>
      </c>
      <c r="N8639" t="s">
        <v>159</v>
      </c>
      <c r="O8639" s="3" t="s">
        <v>57335</v>
      </c>
      <c r="P8639" t="s">
        <v>159</v>
      </c>
      <c r="Q8639" t="s">
        <v>159</v>
      </c>
      <c r="R8639" t="s">
        <v>57335</v>
      </c>
      <c r="S8639" s="4" t="str">
        <f t="shared" si="134"/>
        <v>2002</v>
      </c>
    </row>
    <row r="8640" spans="1:19" hidden="1" x14ac:dyDescent="0.35">
      <c r="A8640" t="s">
        <v>57331</v>
      </c>
      <c r="B8640" t="s">
        <v>57332</v>
      </c>
      <c r="C8640" t="s">
        <v>57336</v>
      </c>
      <c r="D8640" t="s">
        <v>57337</v>
      </c>
      <c r="E8640" t="s">
        <v>57338</v>
      </c>
      <c r="F8640" t="s">
        <v>57339</v>
      </c>
      <c r="I8640" t="s">
        <v>57340</v>
      </c>
      <c r="J8640" t="s">
        <v>57341</v>
      </c>
      <c r="M8640" t="s">
        <v>112315</v>
      </c>
      <c r="N8640" t="s">
        <v>159</v>
      </c>
      <c r="O8640" s="3" t="s">
        <v>57342</v>
      </c>
      <c r="P8640" t="s">
        <v>159</v>
      </c>
      <c r="Q8640" t="s">
        <v>159</v>
      </c>
      <c r="R8640" t="s">
        <v>57342</v>
      </c>
      <c r="S8640" s="4" t="str">
        <f t="shared" si="134"/>
        <v>2002</v>
      </c>
    </row>
    <row r="8641" spans="1:19" hidden="1" x14ac:dyDescent="0.35">
      <c r="A8641" t="s">
        <v>57338</v>
      </c>
      <c r="B8641" t="s">
        <v>57339</v>
      </c>
      <c r="C8641" t="s">
        <v>57343</v>
      </c>
      <c r="D8641" t="s">
        <v>57344</v>
      </c>
      <c r="E8641" t="s">
        <v>57345</v>
      </c>
      <c r="F8641" t="s">
        <v>57346</v>
      </c>
      <c r="I8641" t="s">
        <v>57347</v>
      </c>
      <c r="J8641" t="s">
        <v>57348</v>
      </c>
      <c r="M8641" t="s">
        <v>112315</v>
      </c>
      <c r="N8641" t="s">
        <v>16314</v>
      </c>
      <c r="O8641" s="3" t="s">
        <v>57349</v>
      </c>
      <c r="P8641" t="s">
        <v>16314</v>
      </c>
      <c r="Q8641" t="s">
        <v>16314</v>
      </c>
      <c r="R8641" t="s">
        <v>57349</v>
      </c>
      <c r="S8641" s="4" t="str">
        <f t="shared" si="134"/>
        <v>2002</v>
      </c>
    </row>
    <row r="8642" spans="1:19" hidden="1" x14ac:dyDescent="0.35">
      <c r="A8642" t="s">
        <v>57345</v>
      </c>
      <c r="B8642" t="s">
        <v>57346</v>
      </c>
      <c r="C8642" t="s">
        <v>57350</v>
      </c>
      <c r="D8642" t="s">
        <v>57351</v>
      </c>
      <c r="E8642" t="s">
        <v>57352</v>
      </c>
      <c r="F8642" t="s">
        <v>57353</v>
      </c>
      <c r="I8642" t="s">
        <v>57354</v>
      </c>
      <c r="J8642" t="s">
        <v>57355</v>
      </c>
      <c r="M8642" t="s">
        <v>112315</v>
      </c>
      <c r="N8642" t="s">
        <v>16314</v>
      </c>
      <c r="O8642" s="3" t="s">
        <v>57356</v>
      </c>
      <c r="P8642" t="s">
        <v>16314</v>
      </c>
      <c r="Q8642" t="s">
        <v>16314</v>
      </c>
      <c r="R8642" t="s">
        <v>57356</v>
      </c>
      <c r="S8642" s="4" t="str">
        <f t="shared" si="134"/>
        <v>2002</v>
      </c>
    </row>
    <row r="8643" spans="1:19" hidden="1" x14ac:dyDescent="0.35">
      <c r="A8643" t="s">
        <v>57352</v>
      </c>
      <c r="B8643" t="s">
        <v>57353</v>
      </c>
      <c r="C8643" t="s">
        <v>57357</v>
      </c>
      <c r="D8643" t="s">
        <v>57358</v>
      </c>
      <c r="E8643" t="s">
        <v>57359</v>
      </c>
      <c r="F8643" t="s">
        <v>57360</v>
      </c>
      <c r="I8643" t="s">
        <v>57361</v>
      </c>
      <c r="J8643" t="s">
        <v>57362</v>
      </c>
      <c r="M8643" t="s">
        <v>112315</v>
      </c>
      <c r="N8643" t="s">
        <v>159</v>
      </c>
      <c r="O8643" s="3" t="s">
        <v>57363</v>
      </c>
      <c r="P8643" t="s">
        <v>159</v>
      </c>
      <c r="Q8643" t="s">
        <v>159</v>
      </c>
      <c r="R8643" t="s">
        <v>57363</v>
      </c>
      <c r="S8643" s="4" t="str">
        <f t="shared" ref="S8643:S8706" si="135">LEFT(RIGHT(R8643,19),4)</f>
        <v>2002</v>
      </c>
    </row>
    <row r="8644" spans="1:19" hidden="1" x14ac:dyDescent="0.35">
      <c r="A8644" t="s">
        <v>57359</v>
      </c>
      <c r="B8644" t="s">
        <v>57360</v>
      </c>
      <c r="C8644" t="s">
        <v>57364</v>
      </c>
      <c r="D8644" t="s">
        <v>57365</v>
      </c>
      <c r="E8644" t="s">
        <v>57366</v>
      </c>
      <c r="F8644" t="s">
        <v>57367</v>
      </c>
      <c r="I8644" t="s">
        <v>57368</v>
      </c>
      <c r="J8644" t="s">
        <v>57369</v>
      </c>
      <c r="M8644" t="s">
        <v>112297</v>
      </c>
      <c r="N8644" t="s">
        <v>124</v>
      </c>
      <c r="O8644" s="3" t="s">
        <v>57370</v>
      </c>
      <c r="P8644" t="s">
        <v>124</v>
      </c>
      <c r="Q8644" t="s">
        <v>124</v>
      </c>
      <c r="R8644" t="s">
        <v>57370</v>
      </c>
      <c r="S8644" s="4" t="str">
        <f t="shared" si="135"/>
        <v>2002</v>
      </c>
    </row>
    <row r="8645" spans="1:19" hidden="1" x14ac:dyDescent="0.35">
      <c r="A8645" t="s">
        <v>57366</v>
      </c>
      <c r="B8645" t="s">
        <v>57367</v>
      </c>
      <c r="C8645" t="s">
        <v>57371</v>
      </c>
      <c r="D8645" t="s">
        <v>57372</v>
      </c>
      <c r="E8645" t="s">
        <v>57373</v>
      </c>
      <c r="F8645" t="s">
        <v>57374</v>
      </c>
      <c r="I8645" t="s">
        <v>57375</v>
      </c>
      <c r="J8645" t="s">
        <v>57376</v>
      </c>
      <c r="M8645" t="s">
        <v>112297</v>
      </c>
      <c r="N8645" t="s">
        <v>16314</v>
      </c>
      <c r="O8645" s="3" t="s">
        <v>57377</v>
      </c>
      <c r="P8645" t="s">
        <v>16314</v>
      </c>
      <c r="Q8645" t="s">
        <v>16314</v>
      </c>
      <c r="R8645" t="s">
        <v>57377</v>
      </c>
      <c r="S8645" s="4" t="str">
        <f t="shared" si="135"/>
        <v>2002</v>
      </c>
    </row>
    <row r="8646" spans="1:19" hidden="1" x14ac:dyDescent="0.35">
      <c r="A8646" t="s">
        <v>57373</v>
      </c>
      <c r="B8646" t="s">
        <v>57374</v>
      </c>
      <c r="C8646" t="s">
        <v>57378</v>
      </c>
      <c r="D8646" t="s">
        <v>57379</v>
      </c>
      <c r="E8646" t="s">
        <v>57380</v>
      </c>
      <c r="F8646" t="s">
        <v>57381</v>
      </c>
      <c r="I8646" t="s">
        <v>57382</v>
      </c>
      <c r="J8646" t="s">
        <v>57383</v>
      </c>
      <c r="M8646" t="s">
        <v>112307</v>
      </c>
      <c r="N8646" t="s">
        <v>49299</v>
      </c>
      <c r="O8646" s="3" t="s">
        <v>57384</v>
      </c>
      <c r="P8646" t="s">
        <v>49299</v>
      </c>
      <c r="Q8646" t="s">
        <v>49299</v>
      </c>
      <c r="R8646" t="s">
        <v>57384</v>
      </c>
      <c r="S8646" s="4" t="str">
        <f t="shared" si="135"/>
        <v>2002</v>
      </c>
    </row>
    <row r="8647" spans="1:19" hidden="1" x14ac:dyDescent="0.35">
      <c r="A8647" t="s">
        <v>57380</v>
      </c>
      <c r="B8647" t="s">
        <v>57381</v>
      </c>
      <c r="C8647" t="s">
        <v>57385</v>
      </c>
      <c r="D8647" t="s">
        <v>57386</v>
      </c>
      <c r="E8647" t="s">
        <v>57387</v>
      </c>
      <c r="F8647" t="s">
        <v>57388</v>
      </c>
      <c r="I8647" t="s">
        <v>57389</v>
      </c>
      <c r="J8647" t="s">
        <v>57390</v>
      </c>
      <c r="M8647" t="s">
        <v>112297</v>
      </c>
      <c r="N8647" t="s">
        <v>124</v>
      </c>
      <c r="O8647" s="3" t="s">
        <v>57391</v>
      </c>
      <c r="P8647" t="s">
        <v>124</v>
      </c>
      <c r="Q8647" t="s">
        <v>124</v>
      </c>
      <c r="R8647" t="s">
        <v>57391</v>
      </c>
      <c r="S8647" s="4" t="str">
        <f t="shared" si="135"/>
        <v>2002</v>
      </c>
    </row>
    <row r="8648" spans="1:19" hidden="1" x14ac:dyDescent="0.35">
      <c r="A8648" t="s">
        <v>57387</v>
      </c>
      <c r="B8648" t="s">
        <v>57388</v>
      </c>
      <c r="C8648" t="s">
        <v>57392</v>
      </c>
      <c r="D8648" t="s">
        <v>57393</v>
      </c>
      <c r="E8648" t="s">
        <v>57394</v>
      </c>
      <c r="F8648" t="s">
        <v>57395</v>
      </c>
      <c r="I8648" t="s">
        <v>30097</v>
      </c>
      <c r="J8648" t="s">
        <v>2890</v>
      </c>
      <c r="M8648" t="s">
        <v>112297</v>
      </c>
      <c r="N8648" t="s">
        <v>124</v>
      </c>
      <c r="O8648" s="3" t="s">
        <v>57396</v>
      </c>
      <c r="P8648" t="s">
        <v>124</v>
      </c>
      <c r="Q8648" t="s">
        <v>124</v>
      </c>
      <c r="R8648" t="s">
        <v>57396</v>
      </c>
      <c r="S8648" s="4" t="str">
        <f t="shared" si="135"/>
        <v>2002</v>
      </c>
    </row>
    <row r="8649" spans="1:19" hidden="1" x14ac:dyDescent="0.35">
      <c r="A8649" t="s">
        <v>57394</v>
      </c>
      <c r="B8649" t="s">
        <v>57395</v>
      </c>
      <c r="C8649" t="s">
        <v>57397</v>
      </c>
      <c r="D8649" t="s">
        <v>57398</v>
      </c>
      <c r="E8649" t="s">
        <v>57399</v>
      </c>
      <c r="F8649" t="s">
        <v>57400</v>
      </c>
      <c r="I8649" t="s">
        <v>57401</v>
      </c>
      <c r="J8649" t="s">
        <v>57402</v>
      </c>
      <c r="M8649" t="s">
        <v>112297</v>
      </c>
      <c r="N8649" t="s">
        <v>124</v>
      </c>
      <c r="O8649" s="3" t="s">
        <v>57403</v>
      </c>
      <c r="P8649" t="s">
        <v>124</v>
      </c>
      <c r="Q8649" t="s">
        <v>124</v>
      </c>
      <c r="R8649" t="s">
        <v>57403</v>
      </c>
      <c r="S8649" s="4" t="str">
        <f t="shared" si="135"/>
        <v>2002</v>
      </c>
    </row>
    <row r="8650" spans="1:19" hidden="1" x14ac:dyDescent="0.35">
      <c r="A8650" t="s">
        <v>57399</v>
      </c>
      <c r="B8650" t="s">
        <v>57400</v>
      </c>
      <c r="C8650" t="s">
        <v>57404</v>
      </c>
      <c r="D8650" t="s">
        <v>57405</v>
      </c>
      <c r="E8650" t="s">
        <v>57406</v>
      </c>
      <c r="F8650" t="s">
        <v>57407</v>
      </c>
      <c r="I8650" t="s">
        <v>57408</v>
      </c>
      <c r="J8650" t="s">
        <v>28707</v>
      </c>
      <c r="M8650" t="s">
        <v>112298</v>
      </c>
      <c r="N8650" t="s">
        <v>28</v>
      </c>
      <c r="O8650" s="3" t="s">
        <v>57409</v>
      </c>
      <c r="P8650" t="s">
        <v>16314</v>
      </c>
      <c r="Q8650" t="s">
        <v>16314</v>
      </c>
      <c r="R8650" t="s">
        <v>57409</v>
      </c>
      <c r="S8650" s="4" t="str">
        <f t="shared" si="135"/>
        <v>2002</v>
      </c>
    </row>
    <row r="8651" spans="1:19" hidden="1" x14ac:dyDescent="0.35">
      <c r="A8651" t="s">
        <v>57406</v>
      </c>
      <c r="B8651" t="s">
        <v>57407</v>
      </c>
      <c r="C8651" t="s">
        <v>57410</v>
      </c>
      <c r="D8651" t="s">
        <v>57411</v>
      </c>
      <c r="E8651" t="s">
        <v>57412</v>
      </c>
      <c r="F8651" t="s">
        <v>57413</v>
      </c>
      <c r="I8651" t="s">
        <v>57414</v>
      </c>
      <c r="J8651" t="s">
        <v>57415</v>
      </c>
      <c r="M8651" t="s">
        <v>112307</v>
      </c>
      <c r="N8651" t="s">
        <v>49299</v>
      </c>
      <c r="O8651" s="3" t="s">
        <v>57416</v>
      </c>
      <c r="P8651" t="s">
        <v>49299</v>
      </c>
      <c r="Q8651" t="s">
        <v>49299</v>
      </c>
      <c r="R8651" t="s">
        <v>57416</v>
      </c>
      <c r="S8651" s="4" t="str">
        <f t="shared" si="135"/>
        <v>2002</v>
      </c>
    </row>
    <row r="8652" spans="1:19" hidden="1" x14ac:dyDescent="0.35">
      <c r="A8652" t="s">
        <v>57412</v>
      </c>
      <c r="B8652" t="s">
        <v>57413</v>
      </c>
      <c r="C8652" t="s">
        <v>57417</v>
      </c>
      <c r="D8652" t="s">
        <v>57418</v>
      </c>
      <c r="E8652" t="s">
        <v>57419</v>
      </c>
      <c r="F8652" t="s">
        <v>57420</v>
      </c>
      <c r="I8652" t="s">
        <v>57421</v>
      </c>
      <c r="J8652" t="s">
        <v>57422</v>
      </c>
      <c r="M8652" t="s">
        <v>112307</v>
      </c>
      <c r="N8652" t="s">
        <v>49299</v>
      </c>
      <c r="O8652" s="3" t="s">
        <v>57423</v>
      </c>
      <c r="P8652" t="s">
        <v>49299</v>
      </c>
      <c r="Q8652" t="s">
        <v>49299</v>
      </c>
      <c r="R8652" t="s">
        <v>57423</v>
      </c>
      <c r="S8652" s="4" t="str">
        <f t="shared" si="135"/>
        <v>2002</v>
      </c>
    </row>
    <row r="8653" spans="1:19" hidden="1" x14ac:dyDescent="0.35">
      <c r="A8653" t="s">
        <v>57419</v>
      </c>
      <c r="B8653" t="s">
        <v>57420</v>
      </c>
      <c r="C8653" t="s">
        <v>57424</v>
      </c>
      <c r="D8653" t="s">
        <v>57425</v>
      </c>
      <c r="E8653" t="s">
        <v>57426</v>
      </c>
      <c r="F8653" t="s">
        <v>57427</v>
      </c>
      <c r="I8653" t="s">
        <v>57428</v>
      </c>
      <c r="J8653" t="s">
        <v>57429</v>
      </c>
      <c r="M8653" t="s">
        <v>112307</v>
      </c>
      <c r="N8653" t="s">
        <v>49299</v>
      </c>
      <c r="O8653" s="3" t="s">
        <v>57430</v>
      </c>
      <c r="P8653" t="s">
        <v>49299</v>
      </c>
      <c r="Q8653" t="s">
        <v>49299</v>
      </c>
      <c r="R8653" t="s">
        <v>57430</v>
      </c>
      <c r="S8653" s="4" t="str">
        <f t="shared" si="135"/>
        <v>2002</v>
      </c>
    </row>
    <row r="8654" spans="1:19" hidden="1" x14ac:dyDescent="0.35">
      <c r="A8654" t="s">
        <v>57426</v>
      </c>
      <c r="B8654" t="s">
        <v>57427</v>
      </c>
      <c r="C8654" t="s">
        <v>57431</v>
      </c>
      <c r="D8654" t="s">
        <v>57432</v>
      </c>
      <c r="E8654" t="s">
        <v>57433</v>
      </c>
      <c r="F8654" t="s">
        <v>57434</v>
      </c>
      <c r="I8654" t="s">
        <v>57435</v>
      </c>
      <c r="J8654" t="s">
        <v>57436</v>
      </c>
      <c r="M8654" t="s">
        <v>112307</v>
      </c>
      <c r="N8654" t="s">
        <v>49299</v>
      </c>
      <c r="O8654" s="3" t="s">
        <v>57437</v>
      </c>
      <c r="P8654" t="s">
        <v>49299</v>
      </c>
      <c r="Q8654" t="s">
        <v>49299</v>
      </c>
      <c r="R8654" t="s">
        <v>57437</v>
      </c>
      <c r="S8654" s="4" t="str">
        <f t="shared" si="135"/>
        <v>2002</v>
      </c>
    </row>
    <row r="8655" spans="1:19" hidden="1" x14ac:dyDescent="0.35">
      <c r="A8655" t="s">
        <v>57433</v>
      </c>
      <c r="B8655" t="s">
        <v>57434</v>
      </c>
      <c r="C8655" t="s">
        <v>57438</v>
      </c>
      <c r="D8655" t="s">
        <v>57439</v>
      </c>
      <c r="E8655" t="s">
        <v>57440</v>
      </c>
      <c r="F8655" t="s">
        <v>57441</v>
      </c>
      <c r="I8655" t="s">
        <v>57442</v>
      </c>
      <c r="J8655" t="s">
        <v>57443</v>
      </c>
      <c r="M8655" t="s">
        <v>112315</v>
      </c>
      <c r="N8655" t="s">
        <v>159</v>
      </c>
      <c r="O8655" s="3" t="s">
        <v>57444</v>
      </c>
      <c r="P8655" t="s">
        <v>159</v>
      </c>
      <c r="Q8655" t="s">
        <v>159</v>
      </c>
      <c r="R8655" t="s">
        <v>57444</v>
      </c>
      <c r="S8655" s="4" t="str">
        <f t="shared" si="135"/>
        <v>2002</v>
      </c>
    </row>
    <row r="8656" spans="1:19" hidden="1" x14ac:dyDescent="0.35">
      <c r="A8656" t="s">
        <v>57440</v>
      </c>
      <c r="B8656" t="s">
        <v>57441</v>
      </c>
      <c r="C8656" t="s">
        <v>57445</v>
      </c>
      <c r="D8656" t="s">
        <v>57446</v>
      </c>
      <c r="E8656" t="s">
        <v>57447</v>
      </c>
      <c r="F8656" t="s">
        <v>57448</v>
      </c>
      <c r="I8656" t="s">
        <v>57449</v>
      </c>
      <c r="J8656" t="s">
        <v>57450</v>
      </c>
      <c r="M8656" t="s">
        <v>112315</v>
      </c>
      <c r="N8656" t="s">
        <v>159</v>
      </c>
      <c r="O8656" s="3" t="s">
        <v>57451</v>
      </c>
      <c r="P8656" t="s">
        <v>159</v>
      </c>
      <c r="Q8656" t="s">
        <v>159</v>
      </c>
      <c r="R8656" t="s">
        <v>57451</v>
      </c>
      <c r="S8656" s="4" t="str">
        <f t="shared" si="135"/>
        <v>2002</v>
      </c>
    </row>
    <row r="8657" spans="1:19" hidden="1" x14ac:dyDescent="0.35">
      <c r="A8657" t="s">
        <v>57447</v>
      </c>
      <c r="B8657" t="s">
        <v>57448</v>
      </c>
      <c r="C8657" t="s">
        <v>57452</v>
      </c>
      <c r="D8657" t="s">
        <v>57453</v>
      </c>
      <c r="E8657" t="s">
        <v>57454</v>
      </c>
      <c r="F8657" t="s">
        <v>57455</v>
      </c>
      <c r="I8657" t="s">
        <v>57456</v>
      </c>
      <c r="J8657" t="s">
        <v>57457</v>
      </c>
      <c r="M8657" t="s">
        <v>112315</v>
      </c>
      <c r="N8657" t="s">
        <v>159</v>
      </c>
      <c r="O8657" s="3" t="s">
        <v>57458</v>
      </c>
      <c r="P8657" t="s">
        <v>159</v>
      </c>
      <c r="Q8657" t="s">
        <v>159</v>
      </c>
      <c r="R8657" t="s">
        <v>57458</v>
      </c>
      <c r="S8657" s="4" t="str">
        <f t="shared" si="135"/>
        <v>2002</v>
      </c>
    </row>
    <row r="8658" spans="1:19" hidden="1" x14ac:dyDescent="0.35">
      <c r="A8658" t="s">
        <v>57454</v>
      </c>
      <c r="B8658" t="s">
        <v>57455</v>
      </c>
      <c r="C8658" t="s">
        <v>57459</v>
      </c>
      <c r="D8658" t="s">
        <v>57460</v>
      </c>
      <c r="E8658" t="s">
        <v>57461</v>
      </c>
      <c r="F8658" t="s">
        <v>57462</v>
      </c>
      <c r="I8658" t="s">
        <v>57463</v>
      </c>
      <c r="J8658" t="s">
        <v>57464</v>
      </c>
      <c r="M8658" t="s">
        <v>112297</v>
      </c>
      <c r="N8658" t="s">
        <v>124</v>
      </c>
      <c r="O8658" s="3" t="s">
        <v>57465</v>
      </c>
      <c r="P8658" t="s">
        <v>124</v>
      </c>
      <c r="Q8658" t="s">
        <v>124</v>
      </c>
      <c r="R8658" t="s">
        <v>57465</v>
      </c>
      <c r="S8658" s="4" t="str">
        <f t="shared" si="135"/>
        <v>2002</v>
      </c>
    </row>
    <row r="8659" spans="1:19" hidden="1" x14ac:dyDescent="0.35">
      <c r="A8659" t="s">
        <v>57461</v>
      </c>
      <c r="B8659" t="s">
        <v>57462</v>
      </c>
      <c r="C8659" t="s">
        <v>57466</v>
      </c>
      <c r="D8659" t="s">
        <v>57467</v>
      </c>
      <c r="E8659" t="s">
        <v>57468</v>
      </c>
      <c r="F8659" t="s">
        <v>57469</v>
      </c>
      <c r="I8659" t="s">
        <v>57470</v>
      </c>
      <c r="J8659" t="s">
        <v>57471</v>
      </c>
      <c r="M8659" t="s">
        <v>112297</v>
      </c>
      <c r="N8659" t="s">
        <v>124</v>
      </c>
      <c r="O8659" s="3" t="s">
        <v>57472</v>
      </c>
      <c r="P8659" t="s">
        <v>124</v>
      </c>
      <c r="Q8659" t="s">
        <v>124</v>
      </c>
      <c r="R8659" t="s">
        <v>57472</v>
      </c>
      <c r="S8659" s="4" t="str">
        <f t="shared" si="135"/>
        <v>2002</v>
      </c>
    </row>
    <row r="8660" spans="1:19" hidden="1" x14ac:dyDescent="0.35">
      <c r="A8660" t="s">
        <v>57468</v>
      </c>
      <c r="B8660" t="s">
        <v>57469</v>
      </c>
      <c r="C8660" t="s">
        <v>57473</v>
      </c>
      <c r="D8660" t="s">
        <v>57474</v>
      </c>
      <c r="E8660" t="s">
        <v>57475</v>
      </c>
      <c r="F8660">
        <v>455233492</v>
      </c>
      <c r="I8660" t="s">
        <v>57476</v>
      </c>
      <c r="J8660" t="s">
        <v>57477</v>
      </c>
      <c r="M8660" t="s">
        <v>112315</v>
      </c>
      <c r="N8660" t="s">
        <v>16314</v>
      </c>
      <c r="O8660" s="3" t="s">
        <v>57478</v>
      </c>
      <c r="P8660" t="s">
        <v>16314</v>
      </c>
      <c r="Q8660" t="s">
        <v>16314</v>
      </c>
      <c r="R8660" t="s">
        <v>57478</v>
      </c>
      <c r="S8660" s="4" t="str">
        <f t="shared" si="135"/>
        <v>2002</v>
      </c>
    </row>
    <row r="8661" spans="1:19" hidden="1" x14ac:dyDescent="0.35">
      <c r="A8661" t="s">
        <v>57475</v>
      </c>
      <c r="B8661">
        <v>455233492</v>
      </c>
      <c r="C8661" t="s">
        <v>57479</v>
      </c>
      <c r="D8661" t="s">
        <v>57480</v>
      </c>
      <c r="E8661" t="s">
        <v>57481</v>
      </c>
      <c r="F8661" t="s">
        <v>57482</v>
      </c>
      <c r="I8661" t="s">
        <v>57483</v>
      </c>
      <c r="J8661" t="s">
        <v>57484</v>
      </c>
      <c r="M8661" t="s">
        <v>112297</v>
      </c>
      <c r="N8661" t="s">
        <v>124</v>
      </c>
      <c r="O8661" s="3" t="s">
        <v>57485</v>
      </c>
      <c r="P8661" t="s">
        <v>124</v>
      </c>
      <c r="Q8661" t="s">
        <v>124</v>
      </c>
      <c r="R8661" t="s">
        <v>57485</v>
      </c>
      <c r="S8661" s="4" t="str">
        <f t="shared" si="135"/>
        <v>2002</v>
      </c>
    </row>
    <row r="8662" spans="1:19" hidden="1" x14ac:dyDescent="0.35">
      <c r="A8662" t="s">
        <v>57481</v>
      </c>
      <c r="B8662" t="s">
        <v>57482</v>
      </c>
      <c r="C8662" t="s">
        <v>57486</v>
      </c>
      <c r="D8662" t="s">
        <v>57487</v>
      </c>
      <c r="E8662" t="s">
        <v>57488</v>
      </c>
      <c r="F8662" t="s">
        <v>57489</v>
      </c>
      <c r="I8662" t="s">
        <v>57490</v>
      </c>
      <c r="J8662" t="s">
        <v>57491</v>
      </c>
      <c r="M8662" t="s">
        <v>112315</v>
      </c>
      <c r="N8662" t="s">
        <v>159</v>
      </c>
      <c r="O8662" s="3" t="s">
        <v>57492</v>
      </c>
      <c r="P8662" t="s">
        <v>159</v>
      </c>
      <c r="Q8662" t="s">
        <v>159</v>
      </c>
      <c r="R8662" t="s">
        <v>57492</v>
      </c>
      <c r="S8662" s="4" t="str">
        <f t="shared" si="135"/>
        <v>2002</v>
      </c>
    </row>
    <row r="8663" spans="1:19" ht="188.5" hidden="1" x14ac:dyDescent="0.35">
      <c r="A8663" t="s">
        <v>57488</v>
      </c>
      <c r="B8663" t="s">
        <v>57489</v>
      </c>
      <c r="C8663" t="s">
        <v>57493</v>
      </c>
      <c r="D8663" t="s">
        <v>57494</v>
      </c>
      <c r="E8663" t="s">
        <v>57495</v>
      </c>
      <c r="F8663" t="s">
        <v>57496</v>
      </c>
      <c r="I8663" t="s">
        <v>57497</v>
      </c>
      <c r="J8663" t="s">
        <v>57498</v>
      </c>
      <c r="K8663" s="2" t="s">
        <v>57499</v>
      </c>
      <c r="M8663" t="s">
        <v>112297</v>
      </c>
      <c r="N8663" t="s">
        <v>124</v>
      </c>
      <c r="O8663" s="3" t="s">
        <v>57500</v>
      </c>
      <c r="P8663" t="s">
        <v>124</v>
      </c>
      <c r="Q8663" t="s">
        <v>124</v>
      </c>
      <c r="R8663" t="s">
        <v>57500</v>
      </c>
      <c r="S8663" s="4" t="str">
        <f t="shared" si="135"/>
        <v>2002</v>
      </c>
    </row>
    <row r="8664" spans="1:19" hidden="1" x14ac:dyDescent="0.35">
      <c r="A8664" t="s">
        <v>57495</v>
      </c>
      <c r="B8664" t="s">
        <v>57496</v>
      </c>
      <c r="C8664" t="s">
        <v>57501</v>
      </c>
      <c r="D8664" t="s">
        <v>57502</v>
      </c>
      <c r="E8664" t="s">
        <v>57503</v>
      </c>
      <c r="F8664" t="s">
        <v>57504</v>
      </c>
      <c r="I8664" t="s">
        <v>57505</v>
      </c>
      <c r="J8664" t="s">
        <v>57506</v>
      </c>
      <c r="M8664" t="s">
        <v>112297</v>
      </c>
      <c r="N8664" t="s">
        <v>124</v>
      </c>
      <c r="O8664" s="3" t="s">
        <v>57507</v>
      </c>
      <c r="P8664" t="s">
        <v>124</v>
      </c>
      <c r="Q8664" t="s">
        <v>124</v>
      </c>
      <c r="R8664" t="s">
        <v>57507</v>
      </c>
      <c r="S8664" s="4" t="str">
        <f t="shared" si="135"/>
        <v>2002</v>
      </c>
    </row>
    <row r="8665" spans="1:19" hidden="1" x14ac:dyDescent="0.35">
      <c r="A8665" t="s">
        <v>57503</v>
      </c>
      <c r="B8665" t="s">
        <v>57504</v>
      </c>
      <c r="C8665" t="s">
        <v>57508</v>
      </c>
      <c r="D8665" t="s">
        <v>57509</v>
      </c>
      <c r="E8665" t="s">
        <v>57510</v>
      </c>
      <c r="F8665" t="s">
        <v>57511</v>
      </c>
      <c r="I8665" t="s">
        <v>57512</v>
      </c>
      <c r="J8665" t="s">
        <v>57513</v>
      </c>
      <c r="M8665" t="s">
        <v>112297</v>
      </c>
      <c r="N8665" t="s">
        <v>124</v>
      </c>
      <c r="O8665" s="3" t="s">
        <v>57514</v>
      </c>
      <c r="P8665" t="s">
        <v>124</v>
      </c>
      <c r="Q8665" t="s">
        <v>124</v>
      </c>
      <c r="R8665" t="s">
        <v>57514</v>
      </c>
      <c r="S8665" s="4" t="str">
        <f t="shared" si="135"/>
        <v>2002</v>
      </c>
    </row>
    <row r="8666" spans="1:19" hidden="1" x14ac:dyDescent="0.35">
      <c r="A8666" t="s">
        <v>57510</v>
      </c>
      <c r="B8666" t="s">
        <v>57511</v>
      </c>
      <c r="C8666" t="s">
        <v>57515</v>
      </c>
      <c r="D8666" t="s">
        <v>57516</v>
      </c>
      <c r="E8666" t="s">
        <v>57517</v>
      </c>
      <c r="F8666" t="s">
        <v>57518</v>
      </c>
      <c r="I8666" t="s">
        <v>57519</v>
      </c>
      <c r="J8666" t="s">
        <v>57520</v>
      </c>
      <c r="M8666" t="s">
        <v>112299</v>
      </c>
      <c r="N8666" t="s">
        <v>247</v>
      </c>
      <c r="O8666" s="3" t="s">
        <v>57521</v>
      </c>
      <c r="P8666" t="s">
        <v>247</v>
      </c>
      <c r="Q8666" t="s">
        <v>247</v>
      </c>
      <c r="R8666" t="s">
        <v>57521</v>
      </c>
      <c r="S8666" s="4" t="str">
        <f t="shared" si="135"/>
        <v>2002</v>
      </c>
    </row>
    <row r="8667" spans="1:19" hidden="1" x14ac:dyDescent="0.35">
      <c r="A8667" t="s">
        <v>57517</v>
      </c>
      <c r="B8667" t="s">
        <v>57518</v>
      </c>
      <c r="C8667" s="1" t="s">
        <v>57522</v>
      </c>
      <c r="D8667" s="1" t="s">
        <v>57523</v>
      </c>
      <c r="E8667" t="s">
        <v>57524</v>
      </c>
      <c r="F8667" t="s">
        <v>57525</v>
      </c>
      <c r="I8667" t="s">
        <v>57526</v>
      </c>
      <c r="J8667" t="s">
        <v>57527</v>
      </c>
      <c r="M8667" t="s">
        <v>112307</v>
      </c>
      <c r="N8667" t="s">
        <v>49299</v>
      </c>
      <c r="O8667" s="3" t="s">
        <v>57528</v>
      </c>
      <c r="P8667" t="s">
        <v>49299</v>
      </c>
      <c r="Q8667" t="s">
        <v>49299</v>
      </c>
      <c r="R8667" t="s">
        <v>57528</v>
      </c>
      <c r="S8667" s="4" t="str">
        <f t="shared" si="135"/>
        <v>2002</v>
      </c>
    </row>
    <row r="8668" spans="1:19" hidden="1" x14ac:dyDescent="0.35">
      <c r="A8668" t="s">
        <v>57524</v>
      </c>
      <c r="B8668" t="s">
        <v>57525</v>
      </c>
      <c r="C8668" s="1" t="s">
        <v>57529</v>
      </c>
      <c r="D8668" s="1" t="s">
        <v>57530</v>
      </c>
      <c r="E8668" t="s">
        <v>57531</v>
      </c>
      <c r="F8668" t="s">
        <v>57532</v>
      </c>
      <c r="I8668" t="s">
        <v>57533</v>
      </c>
      <c r="J8668" t="s">
        <v>57534</v>
      </c>
      <c r="M8668" t="s">
        <v>112299</v>
      </c>
      <c r="N8668" t="s">
        <v>247</v>
      </c>
      <c r="O8668" s="3" t="s">
        <v>57535</v>
      </c>
      <c r="P8668" t="s">
        <v>247</v>
      </c>
      <c r="Q8668" t="s">
        <v>247</v>
      </c>
      <c r="R8668" t="s">
        <v>57535</v>
      </c>
      <c r="S8668" s="4" t="str">
        <f t="shared" si="135"/>
        <v>2002</v>
      </c>
    </row>
    <row r="8669" spans="1:19" hidden="1" x14ac:dyDescent="0.35">
      <c r="A8669" t="s">
        <v>57531</v>
      </c>
      <c r="B8669" t="s">
        <v>57532</v>
      </c>
      <c r="C8669" t="s">
        <v>57536</v>
      </c>
      <c r="D8669" t="s">
        <v>57537</v>
      </c>
      <c r="E8669" t="s">
        <v>57538</v>
      </c>
      <c r="F8669" t="s">
        <v>57539</v>
      </c>
      <c r="I8669" t="s">
        <v>57540</v>
      </c>
      <c r="J8669" t="s">
        <v>57541</v>
      </c>
      <c r="M8669" t="s">
        <v>112299</v>
      </c>
      <c r="N8669" t="s">
        <v>247</v>
      </c>
      <c r="O8669" s="3" t="s">
        <v>57542</v>
      </c>
      <c r="P8669" t="s">
        <v>247</v>
      </c>
      <c r="Q8669" t="s">
        <v>247</v>
      </c>
      <c r="R8669" t="s">
        <v>57542</v>
      </c>
      <c r="S8669" s="4" t="str">
        <f t="shared" si="135"/>
        <v>2002</v>
      </c>
    </row>
    <row r="8670" spans="1:19" hidden="1" x14ac:dyDescent="0.35">
      <c r="A8670" t="s">
        <v>57538</v>
      </c>
      <c r="B8670" t="s">
        <v>57539</v>
      </c>
      <c r="C8670" t="s">
        <v>57543</v>
      </c>
      <c r="D8670" t="s">
        <v>57544</v>
      </c>
      <c r="E8670" t="s">
        <v>57545</v>
      </c>
      <c r="F8670" t="s">
        <v>57546</v>
      </c>
      <c r="I8670" t="s">
        <v>57547</v>
      </c>
      <c r="J8670" t="s">
        <v>57548</v>
      </c>
      <c r="M8670" t="s">
        <v>112299</v>
      </c>
      <c r="N8670" t="s">
        <v>247</v>
      </c>
      <c r="O8670" s="3" t="s">
        <v>57549</v>
      </c>
      <c r="P8670" t="s">
        <v>247</v>
      </c>
      <c r="Q8670" t="s">
        <v>247</v>
      </c>
      <c r="R8670" t="s">
        <v>57549</v>
      </c>
      <c r="S8670" s="4" t="str">
        <f t="shared" si="135"/>
        <v>2002</v>
      </c>
    </row>
    <row r="8671" spans="1:19" hidden="1" x14ac:dyDescent="0.35">
      <c r="A8671" t="s">
        <v>57545</v>
      </c>
      <c r="B8671" t="s">
        <v>57546</v>
      </c>
      <c r="C8671" t="s">
        <v>57550</v>
      </c>
      <c r="D8671" t="s">
        <v>57551</v>
      </c>
      <c r="E8671" t="s">
        <v>57552</v>
      </c>
      <c r="F8671" t="s">
        <v>57553</v>
      </c>
      <c r="I8671" t="s">
        <v>25298</v>
      </c>
      <c r="J8671" t="s">
        <v>25299</v>
      </c>
      <c r="M8671" t="s">
        <v>112297</v>
      </c>
      <c r="N8671" t="s">
        <v>124</v>
      </c>
      <c r="O8671" s="3" t="s">
        <v>57554</v>
      </c>
      <c r="P8671" t="s">
        <v>124</v>
      </c>
      <c r="Q8671" t="s">
        <v>124</v>
      </c>
      <c r="R8671" t="s">
        <v>57554</v>
      </c>
      <c r="S8671" s="4" t="str">
        <f t="shared" si="135"/>
        <v>2002</v>
      </c>
    </row>
    <row r="8672" spans="1:19" hidden="1" x14ac:dyDescent="0.35">
      <c r="A8672" t="s">
        <v>57552</v>
      </c>
      <c r="B8672" t="s">
        <v>57553</v>
      </c>
      <c r="C8672" t="s">
        <v>57555</v>
      </c>
      <c r="D8672" t="s">
        <v>57556</v>
      </c>
      <c r="E8672" t="s">
        <v>57557</v>
      </c>
      <c r="F8672" t="s">
        <v>57558</v>
      </c>
      <c r="I8672" t="s">
        <v>57559</v>
      </c>
      <c r="J8672" t="s">
        <v>57560</v>
      </c>
      <c r="M8672" t="s">
        <v>112297</v>
      </c>
      <c r="N8672" t="s">
        <v>124</v>
      </c>
      <c r="O8672" s="3" t="s">
        <v>57561</v>
      </c>
      <c r="P8672" t="s">
        <v>124</v>
      </c>
      <c r="Q8672" t="s">
        <v>124</v>
      </c>
      <c r="R8672" t="s">
        <v>57561</v>
      </c>
      <c r="S8672" s="4" t="str">
        <f t="shared" si="135"/>
        <v>2002</v>
      </c>
    </row>
    <row r="8673" spans="1:19" hidden="1" x14ac:dyDescent="0.35">
      <c r="A8673" t="s">
        <v>57557</v>
      </c>
      <c r="B8673" t="s">
        <v>57558</v>
      </c>
      <c r="C8673" t="s">
        <v>57562</v>
      </c>
      <c r="D8673" t="s">
        <v>57563</v>
      </c>
      <c r="E8673" t="s">
        <v>57564</v>
      </c>
      <c r="F8673" t="s">
        <v>57565</v>
      </c>
      <c r="I8673" t="s">
        <v>57566</v>
      </c>
      <c r="J8673" t="s">
        <v>57567</v>
      </c>
      <c r="M8673" t="s">
        <v>112297</v>
      </c>
      <c r="N8673" t="s">
        <v>124</v>
      </c>
      <c r="O8673" s="3" t="s">
        <v>57568</v>
      </c>
      <c r="P8673" t="s">
        <v>124</v>
      </c>
      <c r="Q8673" t="s">
        <v>124</v>
      </c>
      <c r="R8673" t="s">
        <v>57568</v>
      </c>
      <c r="S8673" s="4" t="str">
        <f t="shared" si="135"/>
        <v>2002</v>
      </c>
    </row>
    <row r="8674" spans="1:19" hidden="1" x14ac:dyDescent="0.35">
      <c r="A8674" t="s">
        <v>57564</v>
      </c>
      <c r="B8674" t="s">
        <v>57565</v>
      </c>
      <c r="C8674" t="s">
        <v>57569</v>
      </c>
      <c r="D8674" t="s">
        <v>57570</v>
      </c>
      <c r="E8674" t="s">
        <v>57571</v>
      </c>
      <c r="F8674" t="s">
        <v>57572</v>
      </c>
      <c r="I8674" t="s">
        <v>57573</v>
      </c>
      <c r="J8674" t="s">
        <v>57574</v>
      </c>
      <c r="M8674" t="s">
        <v>112297</v>
      </c>
      <c r="N8674" t="s">
        <v>124</v>
      </c>
      <c r="O8674" s="3" t="s">
        <v>57575</v>
      </c>
      <c r="P8674" t="s">
        <v>124</v>
      </c>
      <c r="Q8674" t="s">
        <v>124</v>
      </c>
      <c r="R8674" t="s">
        <v>57575</v>
      </c>
      <c r="S8674" s="4" t="str">
        <f t="shared" si="135"/>
        <v>2002</v>
      </c>
    </row>
    <row r="8675" spans="1:19" hidden="1" x14ac:dyDescent="0.35">
      <c r="A8675" t="s">
        <v>57571</v>
      </c>
      <c r="B8675" t="s">
        <v>57572</v>
      </c>
      <c r="C8675" t="s">
        <v>57576</v>
      </c>
      <c r="D8675" t="s">
        <v>57577</v>
      </c>
      <c r="E8675" t="s">
        <v>57578</v>
      </c>
      <c r="F8675" t="s">
        <v>57579</v>
      </c>
      <c r="I8675" t="s">
        <v>57580</v>
      </c>
      <c r="J8675" t="s">
        <v>57581</v>
      </c>
      <c r="M8675" t="s">
        <v>112299</v>
      </c>
      <c r="N8675" t="s">
        <v>247</v>
      </c>
      <c r="O8675" s="3" t="s">
        <v>57582</v>
      </c>
      <c r="P8675" t="s">
        <v>247</v>
      </c>
      <c r="Q8675" t="s">
        <v>247</v>
      </c>
      <c r="R8675" t="s">
        <v>57582</v>
      </c>
      <c r="S8675" s="4" t="str">
        <f t="shared" si="135"/>
        <v>2002</v>
      </c>
    </row>
    <row r="8676" spans="1:19" hidden="1" x14ac:dyDescent="0.35">
      <c r="A8676" t="s">
        <v>57578</v>
      </c>
      <c r="B8676" t="s">
        <v>57579</v>
      </c>
      <c r="C8676" t="s">
        <v>57583</v>
      </c>
      <c r="D8676" t="s">
        <v>57584</v>
      </c>
      <c r="E8676" t="s">
        <v>57585</v>
      </c>
      <c r="F8676" t="s">
        <v>57586</v>
      </c>
      <c r="I8676" t="s">
        <v>57587</v>
      </c>
      <c r="J8676" t="s">
        <v>57588</v>
      </c>
      <c r="M8676" t="s">
        <v>112315</v>
      </c>
      <c r="N8676" t="s">
        <v>159</v>
      </c>
      <c r="O8676" s="3" t="s">
        <v>57589</v>
      </c>
      <c r="P8676" t="s">
        <v>159</v>
      </c>
      <c r="Q8676" t="s">
        <v>159</v>
      </c>
      <c r="R8676" t="s">
        <v>57589</v>
      </c>
      <c r="S8676" s="4" t="str">
        <f t="shared" si="135"/>
        <v>2002</v>
      </c>
    </row>
    <row r="8677" spans="1:19" hidden="1" x14ac:dyDescent="0.35">
      <c r="A8677" t="s">
        <v>57585</v>
      </c>
      <c r="B8677" t="s">
        <v>57586</v>
      </c>
      <c r="C8677" t="s">
        <v>57590</v>
      </c>
      <c r="D8677" t="s">
        <v>57591</v>
      </c>
      <c r="E8677" t="s">
        <v>57592</v>
      </c>
      <c r="F8677" t="s">
        <v>57593</v>
      </c>
      <c r="I8677" t="s">
        <v>38813</v>
      </c>
      <c r="J8677" t="s">
        <v>25181</v>
      </c>
      <c r="M8677" t="s">
        <v>112297</v>
      </c>
      <c r="N8677" t="s">
        <v>124</v>
      </c>
      <c r="O8677" s="3" t="s">
        <v>57594</v>
      </c>
      <c r="P8677" t="s">
        <v>124</v>
      </c>
      <c r="Q8677" t="s">
        <v>124</v>
      </c>
      <c r="R8677" t="s">
        <v>57594</v>
      </c>
      <c r="S8677" s="4" t="str">
        <f t="shared" si="135"/>
        <v>2002</v>
      </c>
    </row>
    <row r="8678" spans="1:19" hidden="1" x14ac:dyDescent="0.35">
      <c r="A8678" t="s">
        <v>57592</v>
      </c>
      <c r="B8678" t="s">
        <v>57593</v>
      </c>
      <c r="C8678" t="s">
        <v>57595</v>
      </c>
      <c r="D8678" t="s">
        <v>57596</v>
      </c>
      <c r="E8678" t="s">
        <v>57597</v>
      </c>
      <c r="F8678" t="s">
        <v>57598</v>
      </c>
      <c r="I8678" t="s">
        <v>57599</v>
      </c>
      <c r="J8678" t="s">
        <v>57600</v>
      </c>
      <c r="M8678" t="s">
        <v>112307</v>
      </c>
      <c r="N8678" t="s">
        <v>49299</v>
      </c>
      <c r="O8678" s="3" t="s">
        <v>57601</v>
      </c>
      <c r="P8678" t="s">
        <v>49299</v>
      </c>
      <c r="Q8678" t="s">
        <v>49299</v>
      </c>
      <c r="R8678" t="s">
        <v>57601</v>
      </c>
      <c r="S8678" s="4" t="str">
        <f t="shared" si="135"/>
        <v>2002</v>
      </c>
    </row>
    <row r="8679" spans="1:19" hidden="1" x14ac:dyDescent="0.35">
      <c r="A8679" t="s">
        <v>57597</v>
      </c>
      <c r="B8679" t="s">
        <v>57598</v>
      </c>
      <c r="C8679" t="s">
        <v>57602</v>
      </c>
      <c r="D8679" t="s">
        <v>57603</v>
      </c>
      <c r="E8679" t="s">
        <v>57604</v>
      </c>
      <c r="F8679" t="s">
        <v>57605</v>
      </c>
      <c r="I8679" t="s">
        <v>57606</v>
      </c>
      <c r="J8679" t="s">
        <v>57607</v>
      </c>
      <c r="M8679" t="s">
        <v>112297</v>
      </c>
      <c r="N8679" t="s">
        <v>124</v>
      </c>
      <c r="O8679" s="3" t="s">
        <v>57608</v>
      </c>
      <c r="P8679" t="s">
        <v>124</v>
      </c>
      <c r="Q8679" t="s">
        <v>124</v>
      </c>
      <c r="R8679" t="s">
        <v>57608</v>
      </c>
      <c r="S8679" s="4" t="str">
        <f t="shared" si="135"/>
        <v>2002</v>
      </c>
    </row>
    <row r="8680" spans="1:19" hidden="1" x14ac:dyDescent="0.35">
      <c r="A8680" t="s">
        <v>57604</v>
      </c>
      <c r="B8680" t="s">
        <v>57605</v>
      </c>
      <c r="C8680" t="s">
        <v>57609</v>
      </c>
      <c r="D8680" t="s">
        <v>57610</v>
      </c>
      <c r="E8680" t="s">
        <v>57611</v>
      </c>
      <c r="F8680" t="s">
        <v>57612</v>
      </c>
      <c r="I8680" t="s">
        <v>57613</v>
      </c>
      <c r="J8680" t="s">
        <v>57614</v>
      </c>
      <c r="M8680" t="s">
        <v>112297</v>
      </c>
      <c r="N8680" t="s">
        <v>124</v>
      </c>
      <c r="O8680" s="3" t="s">
        <v>57615</v>
      </c>
      <c r="P8680" t="s">
        <v>124</v>
      </c>
      <c r="Q8680" t="s">
        <v>124</v>
      </c>
      <c r="R8680" t="s">
        <v>57615</v>
      </c>
      <c r="S8680" s="4" t="str">
        <f t="shared" si="135"/>
        <v>2002</v>
      </c>
    </row>
    <row r="8681" spans="1:19" hidden="1" x14ac:dyDescent="0.35">
      <c r="A8681" t="s">
        <v>57611</v>
      </c>
      <c r="B8681" t="s">
        <v>57612</v>
      </c>
      <c r="C8681" t="s">
        <v>57616</v>
      </c>
      <c r="D8681" t="s">
        <v>57617</v>
      </c>
      <c r="E8681" t="s">
        <v>57618</v>
      </c>
      <c r="F8681" t="s">
        <v>57619</v>
      </c>
      <c r="I8681" t="s">
        <v>57620</v>
      </c>
      <c r="J8681" t="s">
        <v>57621</v>
      </c>
      <c r="M8681" t="s">
        <v>112298</v>
      </c>
      <c r="N8681" t="s">
        <v>28</v>
      </c>
      <c r="O8681" s="3" t="s">
        <v>57622</v>
      </c>
      <c r="P8681" t="s">
        <v>16314</v>
      </c>
      <c r="Q8681" t="s">
        <v>16314</v>
      </c>
      <c r="R8681" t="s">
        <v>57622</v>
      </c>
      <c r="S8681" s="4" t="str">
        <f t="shared" si="135"/>
        <v>2002</v>
      </c>
    </row>
    <row r="8682" spans="1:19" hidden="1" x14ac:dyDescent="0.35">
      <c r="A8682" t="s">
        <v>57618</v>
      </c>
      <c r="B8682" t="s">
        <v>57619</v>
      </c>
      <c r="C8682" t="s">
        <v>57623</v>
      </c>
      <c r="D8682" t="s">
        <v>57624</v>
      </c>
      <c r="E8682" t="s">
        <v>57625</v>
      </c>
      <c r="F8682" t="s">
        <v>57626</v>
      </c>
      <c r="I8682" t="s">
        <v>57627</v>
      </c>
      <c r="J8682" t="s">
        <v>57628</v>
      </c>
      <c r="M8682" t="s">
        <v>112315</v>
      </c>
      <c r="N8682" t="s">
        <v>159</v>
      </c>
      <c r="O8682" s="3" t="s">
        <v>57629</v>
      </c>
      <c r="P8682" t="s">
        <v>159</v>
      </c>
      <c r="Q8682" t="s">
        <v>159</v>
      </c>
      <c r="R8682" t="s">
        <v>57629</v>
      </c>
      <c r="S8682" s="4" t="str">
        <f t="shared" si="135"/>
        <v>2002</v>
      </c>
    </row>
    <row r="8683" spans="1:19" hidden="1" x14ac:dyDescent="0.35">
      <c r="A8683" t="s">
        <v>57625</v>
      </c>
      <c r="B8683" t="s">
        <v>57626</v>
      </c>
      <c r="C8683" t="s">
        <v>57630</v>
      </c>
      <c r="D8683" t="s">
        <v>57631</v>
      </c>
      <c r="E8683" t="s">
        <v>57632</v>
      </c>
      <c r="F8683" t="s">
        <v>57633</v>
      </c>
      <c r="I8683" t="s">
        <v>57634</v>
      </c>
      <c r="J8683" t="s">
        <v>57635</v>
      </c>
      <c r="M8683" t="s">
        <v>112307</v>
      </c>
      <c r="N8683" t="s">
        <v>49299</v>
      </c>
      <c r="O8683" s="3" t="s">
        <v>57636</v>
      </c>
      <c r="P8683" t="s">
        <v>49299</v>
      </c>
      <c r="Q8683" t="s">
        <v>49299</v>
      </c>
      <c r="R8683" t="s">
        <v>57636</v>
      </c>
      <c r="S8683" s="4" t="str">
        <f t="shared" si="135"/>
        <v>2002</v>
      </c>
    </row>
    <row r="8684" spans="1:19" hidden="1" x14ac:dyDescent="0.35">
      <c r="A8684" t="s">
        <v>57632</v>
      </c>
      <c r="B8684" t="s">
        <v>57633</v>
      </c>
      <c r="C8684" t="s">
        <v>57637</v>
      </c>
      <c r="D8684" t="s">
        <v>57638</v>
      </c>
      <c r="E8684" t="s">
        <v>57639</v>
      </c>
      <c r="F8684" t="s">
        <v>57640</v>
      </c>
      <c r="I8684" t="s">
        <v>57641</v>
      </c>
      <c r="J8684" t="s">
        <v>57642</v>
      </c>
      <c r="M8684" t="s">
        <v>112297</v>
      </c>
      <c r="N8684" t="s">
        <v>124</v>
      </c>
      <c r="O8684" s="3" t="s">
        <v>57643</v>
      </c>
      <c r="P8684" t="s">
        <v>124</v>
      </c>
      <c r="Q8684" t="s">
        <v>124</v>
      </c>
      <c r="R8684" t="s">
        <v>57643</v>
      </c>
      <c r="S8684" s="4" t="str">
        <f t="shared" si="135"/>
        <v>2002</v>
      </c>
    </row>
    <row r="8685" spans="1:19" hidden="1" x14ac:dyDescent="0.35">
      <c r="A8685" t="s">
        <v>57639</v>
      </c>
      <c r="B8685" t="s">
        <v>57640</v>
      </c>
      <c r="C8685" t="s">
        <v>57644</v>
      </c>
      <c r="D8685" t="s">
        <v>57645</v>
      </c>
      <c r="E8685" t="s">
        <v>57646</v>
      </c>
      <c r="F8685" t="s">
        <v>57647</v>
      </c>
      <c r="I8685" t="s">
        <v>57648</v>
      </c>
      <c r="J8685" t="s">
        <v>57649</v>
      </c>
      <c r="M8685" t="s">
        <v>112307</v>
      </c>
      <c r="N8685" t="s">
        <v>49299</v>
      </c>
      <c r="O8685" s="3" t="s">
        <v>57650</v>
      </c>
      <c r="P8685" t="s">
        <v>49299</v>
      </c>
      <c r="Q8685" t="s">
        <v>49299</v>
      </c>
      <c r="R8685" t="s">
        <v>57650</v>
      </c>
      <c r="S8685" s="4" t="str">
        <f t="shared" si="135"/>
        <v>2002</v>
      </c>
    </row>
    <row r="8686" spans="1:19" hidden="1" x14ac:dyDescent="0.35">
      <c r="A8686" t="s">
        <v>57646</v>
      </c>
      <c r="B8686" t="s">
        <v>57647</v>
      </c>
      <c r="C8686" t="s">
        <v>57651</v>
      </c>
      <c r="D8686" t="s">
        <v>57652</v>
      </c>
      <c r="E8686" t="s">
        <v>57653</v>
      </c>
      <c r="F8686" t="s">
        <v>57654</v>
      </c>
      <c r="I8686" t="s">
        <v>27075</v>
      </c>
      <c r="J8686" t="s">
        <v>372</v>
      </c>
      <c r="M8686" t="s">
        <v>112297</v>
      </c>
      <c r="N8686" t="s">
        <v>124</v>
      </c>
      <c r="O8686" s="3" t="s">
        <v>57655</v>
      </c>
      <c r="P8686" t="s">
        <v>124</v>
      </c>
      <c r="Q8686" t="s">
        <v>124</v>
      </c>
      <c r="R8686" t="s">
        <v>57655</v>
      </c>
      <c r="S8686" s="4" t="str">
        <f t="shared" si="135"/>
        <v>2002</v>
      </c>
    </row>
    <row r="8687" spans="1:19" hidden="1" x14ac:dyDescent="0.35">
      <c r="A8687" t="s">
        <v>57653</v>
      </c>
      <c r="B8687" t="s">
        <v>57654</v>
      </c>
      <c r="C8687" t="s">
        <v>57656</v>
      </c>
      <c r="D8687" t="s">
        <v>57657</v>
      </c>
      <c r="E8687" t="s">
        <v>57658</v>
      </c>
      <c r="F8687" t="s">
        <v>57659</v>
      </c>
      <c r="I8687" t="s">
        <v>57660</v>
      </c>
      <c r="J8687" t="s">
        <v>57661</v>
      </c>
      <c r="M8687" t="s">
        <v>112307</v>
      </c>
      <c r="N8687" t="s">
        <v>49299</v>
      </c>
      <c r="O8687" s="3" t="s">
        <v>57662</v>
      </c>
      <c r="P8687" t="s">
        <v>49299</v>
      </c>
      <c r="Q8687" t="s">
        <v>49299</v>
      </c>
      <c r="R8687" t="s">
        <v>57662</v>
      </c>
      <c r="S8687" s="4" t="str">
        <f t="shared" si="135"/>
        <v>2002</v>
      </c>
    </row>
    <row r="8688" spans="1:19" hidden="1" x14ac:dyDescent="0.35">
      <c r="A8688" t="s">
        <v>57658</v>
      </c>
      <c r="B8688" t="s">
        <v>57659</v>
      </c>
      <c r="C8688" t="s">
        <v>57663</v>
      </c>
      <c r="D8688" t="s">
        <v>57664</v>
      </c>
      <c r="E8688" t="s">
        <v>57665</v>
      </c>
      <c r="F8688" t="s">
        <v>57666</v>
      </c>
      <c r="I8688" t="s">
        <v>57667</v>
      </c>
      <c r="J8688" t="s">
        <v>57668</v>
      </c>
      <c r="M8688" t="s">
        <v>112307</v>
      </c>
      <c r="N8688" t="s">
        <v>49299</v>
      </c>
      <c r="O8688" s="3" t="s">
        <v>57669</v>
      </c>
      <c r="P8688" t="s">
        <v>49299</v>
      </c>
      <c r="Q8688" t="s">
        <v>49299</v>
      </c>
      <c r="R8688" t="s">
        <v>57669</v>
      </c>
      <c r="S8688" s="4" t="str">
        <f t="shared" si="135"/>
        <v>2002</v>
      </c>
    </row>
    <row r="8689" spans="1:19" hidden="1" x14ac:dyDescent="0.35">
      <c r="A8689" t="s">
        <v>57665</v>
      </c>
      <c r="B8689" t="s">
        <v>57666</v>
      </c>
      <c r="C8689" t="s">
        <v>57670</v>
      </c>
      <c r="D8689" t="s">
        <v>57671</v>
      </c>
      <c r="E8689" t="s">
        <v>57672</v>
      </c>
      <c r="F8689" t="s">
        <v>57673</v>
      </c>
      <c r="I8689" t="s">
        <v>57674</v>
      </c>
      <c r="J8689" t="s">
        <v>57675</v>
      </c>
      <c r="M8689" t="s">
        <v>112307</v>
      </c>
      <c r="N8689" t="s">
        <v>49299</v>
      </c>
      <c r="O8689" s="3" t="s">
        <v>57676</v>
      </c>
      <c r="P8689" t="s">
        <v>49299</v>
      </c>
      <c r="Q8689" t="s">
        <v>49299</v>
      </c>
      <c r="R8689" t="s">
        <v>57676</v>
      </c>
      <c r="S8689" s="4" t="str">
        <f t="shared" si="135"/>
        <v>2002</v>
      </c>
    </row>
    <row r="8690" spans="1:19" hidden="1" x14ac:dyDescent="0.35">
      <c r="A8690" t="s">
        <v>57672</v>
      </c>
      <c r="B8690" t="s">
        <v>57673</v>
      </c>
      <c r="C8690" t="s">
        <v>57677</v>
      </c>
      <c r="D8690" t="s">
        <v>57678</v>
      </c>
      <c r="E8690" t="s">
        <v>57679</v>
      </c>
      <c r="F8690" t="s">
        <v>57680</v>
      </c>
      <c r="I8690" t="s">
        <v>57681</v>
      </c>
      <c r="J8690" t="s">
        <v>57682</v>
      </c>
      <c r="M8690" t="s">
        <v>112307</v>
      </c>
      <c r="N8690" t="s">
        <v>49299</v>
      </c>
      <c r="O8690" s="3" t="s">
        <v>57683</v>
      </c>
      <c r="P8690" t="s">
        <v>49299</v>
      </c>
      <c r="Q8690" t="s">
        <v>49299</v>
      </c>
      <c r="R8690" t="s">
        <v>57683</v>
      </c>
      <c r="S8690" s="4" t="str">
        <f t="shared" si="135"/>
        <v>2002</v>
      </c>
    </row>
    <row r="8691" spans="1:19" hidden="1" x14ac:dyDescent="0.35">
      <c r="A8691" t="s">
        <v>57679</v>
      </c>
      <c r="B8691" t="s">
        <v>57680</v>
      </c>
      <c r="C8691" t="s">
        <v>57684</v>
      </c>
      <c r="D8691" t="s">
        <v>57685</v>
      </c>
      <c r="E8691" t="s">
        <v>57686</v>
      </c>
      <c r="F8691" t="s">
        <v>57687</v>
      </c>
      <c r="I8691" t="s">
        <v>57681</v>
      </c>
      <c r="J8691" t="s">
        <v>57682</v>
      </c>
      <c r="M8691" t="s">
        <v>112307</v>
      </c>
      <c r="N8691" t="s">
        <v>49299</v>
      </c>
      <c r="O8691" s="3" t="s">
        <v>57688</v>
      </c>
      <c r="P8691" t="s">
        <v>49299</v>
      </c>
      <c r="Q8691" t="s">
        <v>49299</v>
      </c>
      <c r="R8691" t="s">
        <v>57688</v>
      </c>
      <c r="S8691" s="4" t="str">
        <f t="shared" si="135"/>
        <v>2002</v>
      </c>
    </row>
    <row r="8692" spans="1:19" hidden="1" x14ac:dyDescent="0.35">
      <c r="A8692" t="s">
        <v>57686</v>
      </c>
      <c r="B8692" t="s">
        <v>57687</v>
      </c>
      <c r="C8692" t="s">
        <v>57689</v>
      </c>
      <c r="D8692" t="s">
        <v>57690</v>
      </c>
      <c r="E8692" t="s">
        <v>57691</v>
      </c>
      <c r="F8692" t="s">
        <v>57692</v>
      </c>
      <c r="I8692" t="s">
        <v>57693</v>
      </c>
      <c r="J8692" t="s">
        <v>57694</v>
      </c>
      <c r="M8692" t="s">
        <v>112315</v>
      </c>
      <c r="N8692" t="s">
        <v>159</v>
      </c>
      <c r="O8692" s="3" t="s">
        <v>57695</v>
      </c>
      <c r="P8692" t="s">
        <v>159</v>
      </c>
      <c r="Q8692" t="s">
        <v>159</v>
      </c>
      <c r="R8692" t="s">
        <v>57695</v>
      </c>
      <c r="S8692" s="4" t="str">
        <f t="shared" si="135"/>
        <v>2002</v>
      </c>
    </row>
    <row r="8693" spans="1:19" hidden="1" x14ac:dyDescent="0.35">
      <c r="A8693" t="s">
        <v>57691</v>
      </c>
      <c r="B8693" t="s">
        <v>57692</v>
      </c>
      <c r="C8693" t="s">
        <v>57696</v>
      </c>
      <c r="D8693" t="s">
        <v>57697</v>
      </c>
      <c r="E8693" t="s">
        <v>57698</v>
      </c>
      <c r="F8693" t="s">
        <v>57699</v>
      </c>
      <c r="I8693" t="s">
        <v>57700</v>
      </c>
      <c r="J8693" t="s">
        <v>57701</v>
      </c>
      <c r="M8693" t="s">
        <v>112307</v>
      </c>
      <c r="N8693" t="s">
        <v>49299</v>
      </c>
      <c r="O8693" s="3" t="s">
        <v>57702</v>
      </c>
      <c r="P8693" t="s">
        <v>49299</v>
      </c>
      <c r="Q8693" t="s">
        <v>49299</v>
      </c>
      <c r="R8693" t="s">
        <v>57702</v>
      </c>
      <c r="S8693" s="4" t="str">
        <f t="shared" si="135"/>
        <v>2002</v>
      </c>
    </row>
    <row r="8694" spans="1:19" hidden="1" x14ac:dyDescent="0.35">
      <c r="A8694" t="s">
        <v>57698</v>
      </c>
      <c r="B8694" t="s">
        <v>57699</v>
      </c>
      <c r="C8694" t="s">
        <v>57703</v>
      </c>
      <c r="D8694" t="s">
        <v>57704</v>
      </c>
      <c r="E8694" t="s">
        <v>57705</v>
      </c>
      <c r="F8694" t="s">
        <v>57706</v>
      </c>
      <c r="I8694" t="s">
        <v>16196</v>
      </c>
      <c r="J8694" t="s">
        <v>2323</v>
      </c>
      <c r="M8694" t="s">
        <v>112307</v>
      </c>
      <c r="N8694" t="s">
        <v>49299</v>
      </c>
      <c r="O8694" s="3" t="s">
        <v>57707</v>
      </c>
      <c r="P8694" t="s">
        <v>49299</v>
      </c>
      <c r="Q8694" t="s">
        <v>49299</v>
      </c>
      <c r="R8694" t="s">
        <v>57707</v>
      </c>
      <c r="S8694" s="4" t="str">
        <f t="shared" si="135"/>
        <v>2002</v>
      </c>
    </row>
    <row r="8695" spans="1:19" hidden="1" x14ac:dyDescent="0.35">
      <c r="A8695" t="s">
        <v>57705</v>
      </c>
      <c r="B8695" t="s">
        <v>57706</v>
      </c>
      <c r="C8695" t="s">
        <v>57708</v>
      </c>
      <c r="D8695" t="s">
        <v>57709</v>
      </c>
      <c r="E8695" t="s">
        <v>57710</v>
      </c>
      <c r="F8695" t="s">
        <v>57711</v>
      </c>
      <c r="I8695" t="s">
        <v>57712</v>
      </c>
      <c r="J8695" t="s">
        <v>57713</v>
      </c>
      <c r="M8695" t="s">
        <v>112315</v>
      </c>
      <c r="N8695" t="s">
        <v>159</v>
      </c>
      <c r="O8695" s="3" t="s">
        <v>57714</v>
      </c>
      <c r="P8695" t="s">
        <v>159</v>
      </c>
      <c r="Q8695" t="s">
        <v>159</v>
      </c>
      <c r="R8695" t="s">
        <v>57714</v>
      </c>
      <c r="S8695" s="4" t="str">
        <f t="shared" si="135"/>
        <v>2002</v>
      </c>
    </row>
    <row r="8696" spans="1:19" hidden="1" x14ac:dyDescent="0.35">
      <c r="A8696" t="s">
        <v>57710</v>
      </c>
      <c r="B8696" t="s">
        <v>57711</v>
      </c>
      <c r="C8696" t="s">
        <v>57715</v>
      </c>
      <c r="D8696" t="s">
        <v>57716</v>
      </c>
      <c r="E8696" t="s">
        <v>57717</v>
      </c>
      <c r="F8696" t="s">
        <v>57718</v>
      </c>
      <c r="I8696" t="s">
        <v>57719</v>
      </c>
      <c r="J8696" t="s">
        <v>57720</v>
      </c>
      <c r="M8696" t="s">
        <v>112297</v>
      </c>
      <c r="N8696" t="s">
        <v>124</v>
      </c>
      <c r="O8696" s="3" t="s">
        <v>57721</v>
      </c>
      <c r="P8696" t="s">
        <v>124</v>
      </c>
      <c r="Q8696" t="s">
        <v>124</v>
      </c>
      <c r="R8696" t="s">
        <v>57721</v>
      </c>
      <c r="S8696" s="4" t="str">
        <f t="shared" si="135"/>
        <v>2002</v>
      </c>
    </row>
    <row r="8697" spans="1:19" hidden="1" x14ac:dyDescent="0.35">
      <c r="A8697" t="s">
        <v>57717</v>
      </c>
      <c r="B8697" t="s">
        <v>57718</v>
      </c>
      <c r="C8697" t="s">
        <v>57722</v>
      </c>
      <c r="D8697" t="s">
        <v>57723</v>
      </c>
      <c r="E8697" t="s">
        <v>57724</v>
      </c>
      <c r="F8697" t="s">
        <v>57725</v>
      </c>
      <c r="I8697" t="s">
        <v>57726</v>
      </c>
      <c r="J8697" t="s">
        <v>57727</v>
      </c>
      <c r="M8697" t="s">
        <v>112307</v>
      </c>
      <c r="N8697" t="s">
        <v>49299</v>
      </c>
      <c r="O8697" s="3" t="s">
        <v>57728</v>
      </c>
      <c r="P8697" t="s">
        <v>49299</v>
      </c>
      <c r="Q8697" t="s">
        <v>49299</v>
      </c>
      <c r="R8697" t="s">
        <v>57728</v>
      </c>
      <c r="S8697" s="4" t="str">
        <f t="shared" si="135"/>
        <v>2002</v>
      </c>
    </row>
    <row r="8698" spans="1:19" hidden="1" x14ac:dyDescent="0.35">
      <c r="A8698" t="s">
        <v>57724</v>
      </c>
      <c r="B8698" t="s">
        <v>57725</v>
      </c>
      <c r="C8698" t="s">
        <v>57729</v>
      </c>
      <c r="D8698" t="s">
        <v>57730</v>
      </c>
      <c r="E8698" t="s">
        <v>57731</v>
      </c>
      <c r="F8698" t="s">
        <v>57732</v>
      </c>
      <c r="I8698" t="s">
        <v>57733</v>
      </c>
      <c r="J8698" t="s">
        <v>57734</v>
      </c>
      <c r="M8698" t="s">
        <v>112298</v>
      </c>
      <c r="N8698" t="s">
        <v>28</v>
      </c>
      <c r="O8698" s="3" t="s">
        <v>57735</v>
      </c>
      <c r="P8698" t="s">
        <v>16314</v>
      </c>
      <c r="Q8698" t="s">
        <v>16314</v>
      </c>
      <c r="R8698" t="s">
        <v>57735</v>
      </c>
      <c r="S8698" s="4" t="str">
        <f t="shared" si="135"/>
        <v>2002</v>
      </c>
    </row>
    <row r="8699" spans="1:19" hidden="1" x14ac:dyDescent="0.35">
      <c r="A8699" t="s">
        <v>57731</v>
      </c>
      <c r="B8699" t="s">
        <v>57732</v>
      </c>
      <c r="C8699" t="s">
        <v>57736</v>
      </c>
      <c r="D8699" t="s">
        <v>57737</v>
      </c>
      <c r="E8699" t="s">
        <v>57738</v>
      </c>
      <c r="F8699" t="s">
        <v>57739</v>
      </c>
      <c r="I8699" t="s">
        <v>57740</v>
      </c>
      <c r="J8699" t="s">
        <v>57741</v>
      </c>
      <c r="M8699" t="s">
        <v>112297</v>
      </c>
      <c r="N8699" t="s">
        <v>124</v>
      </c>
      <c r="O8699" s="3" t="s">
        <v>57742</v>
      </c>
      <c r="P8699" t="s">
        <v>124</v>
      </c>
      <c r="Q8699" t="s">
        <v>124</v>
      </c>
      <c r="R8699" t="s">
        <v>57742</v>
      </c>
      <c r="S8699" s="4" t="str">
        <f t="shared" si="135"/>
        <v>2002</v>
      </c>
    </row>
    <row r="8700" spans="1:19" hidden="1" x14ac:dyDescent="0.35">
      <c r="A8700" t="s">
        <v>57738</v>
      </c>
      <c r="B8700" t="s">
        <v>57739</v>
      </c>
      <c r="C8700" t="s">
        <v>57743</v>
      </c>
      <c r="D8700" t="s">
        <v>57744</v>
      </c>
      <c r="E8700" t="s">
        <v>57745</v>
      </c>
      <c r="F8700" t="s">
        <v>57746</v>
      </c>
      <c r="I8700" t="s">
        <v>512</v>
      </c>
      <c r="J8700" t="s">
        <v>512</v>
      </c>
      <c r="M8700" t="s">
        <v>112297</v>
      </c>
      <c r="N8700" t="s">
        <v>124</v>
      </c>
      <c r="O8700" s="3" t="s">
        <v>57747</v>
      </c>
      <c r="P8700" t="s">
        <v>124</v>
      </c>
      <c r="Q8700" t="s">
        <v>124</v>
      </c>
      <c r="R8700" t="s">
        <v>57747</v>
      </c>
      <c r="S8700" s="4" t="str">
        <f t="shared" si="135"/>
        <v>2002</v>
      </c>
    </row>
    <row r="8701" spans="1:19" hidden="1" x14ac:dyDescent="0.35">
      <c r="A8701" t="s">
        <v>57745</v>
      </c>
      <c r="B8701" t="s">
        <v>57746</v>
      </c>
      <c r="C8701" t="s">
        <v>57748</v>
      </c>
      <c r="D8701" t="s">
        <v>57749</v>
      </c>
      <c r="E8701" t="s">
        <v>57750</v>
      </c>
      <c r="F8701" t="s">
        <v>57751</v>
      </c>
      <c r="I8701" t="s">
        <v>57752</v>
      </c>
      <c r="J8701" t="s">
        <v>57753</v>
      </c>
      <c r="M8701" t="s">
        <v>112297</v>
      </c>
      <c r="N8701" t="s">
        <v>124</v>
      </c>
      <c r="O8701" s="3" t="s">
        <v>57754</v>
      </c>
      <c r="P8701" t="s">
        <v>124</v>
      </c>
      <c r="Q8701" t="s">
        <v>124</v>
      </c>
      <c r="R8701" t="s">
        <v>57754</v>
      </c>
      <c r="S8701" s="4" t="str">
        <f t="shared" si="135"/>
        <v>2002</v>
      </c>
    </row>
    <row r="8702" spans="1:19" hidden="1" x14ac:dyDescent="0.35">
      <c r="A8702" t="s">
        <v>57750</v>
      </c>
      <c r="B8702" t="s">
        <v>57751</v>
      </c>
      <c r="C8702" t="s">
        <v>57755</v>
      </c>
      <c r="D8702" t="s">
        <v>57756</v>
      </c>
      <c r="E8702" t="s">
        <v>57757</v>
      </c>
      <c r="F8702" t="s">
        <v>57758</v>
      </c>
      <c r="I8702" t="s">
        <v>57759</v>
      </c>
      <c r="J8702" t="s">
        <v>57760</v>
      </c>
      <c r="M8702" t="s">
        <v>112307</v>
      </c>
      <c r="N8702" t="s">
        <v>49299</v>
      </c>
      <c r="O8702" s="3" t="s">
        <v>57761</v>
      </c>
      <c r="P8702" t="s">
        <v>49299</v>
      </c>
      <c r="Q8702" t="s">
        <v>49299</v>
      </c>
      <c r="R8702" t="s">
        <v>57761</v>
      </c>
      <c r="S8702" s="4" t="str">
        <f t="shared" si="135"/>
        <v>2002</v>
      </c>
    </row>
    <row r="8703" spans="1:19" hidden="1" x14ac:dyDescent="0.35">
      <c r="A8703" t="s">
        <v>57757</v>
      </c>
      <c r="B8703" t="s">
        <v>57758</v>
      </c>
      <c r="C8703" t="s">
        <v>57762</v>
      </c>
      <c r="D8703" t="s">
        <v>57763</v>
      </c>
      <c r="E8703" t="s">
        <v>57764</v>
      </c>
      <c r="F8703" t="s">
        <v>57765</v>
      </c>
      <c r="I8703" t="s">
        <v>57766</v>
      </c>
      <c r="J8703" t="s">
        <v>57767</v>
      </c>
      <c r="M8703" t="s">
        <v>112297</v>
      </c>
      <c r="N8703" t="s">
        <v>124</v>
      </c>
      <c r="O8703" s="3" t="s">
        <v>57768</v>
      </c>
      <c r="P8703" t="s">
        <v>124</v>
      </c>
      <c r="Q8703" t="s">
        <v>124</v>
      </c>
      <c r="R8703" t="s">
        <v>57768</v>
      </c>
      <c r="S8703" s="4" t="str">
        <f t="shared" si="135"/>
        <v>2002</v>
      </c>
    </row>
    <row r="8704" spans="1:19" hidden="1" x14ac:dyDescent="0.35">
      <c r="A8704" t="s">
        <v>57764</v>
      </c>
      <c r="B8704" t="s">
        <v>57765</v>
      </c>
      <c r="C8704" t="s">
        <v>57769</v>
      </c>
      <c r="D8704" t="s">
        <v>57770</v>
      </c>
      <c r="E8704" t="s">
        <v>57771</v>
      </c>
      <c r="F8704" t="s">
        <v>57772</v>
      </c>
      <c r="I8704" t="s">
        <v>40434</v>
      </c>
      <c r="J8704" t="s">
        <v>5551</v>
      </c>
      <c r="M8704" t="s">
        <v>112297</v>
      </c>
      <c r="N8704" t="s">
        <v>124</v>
      </c>
      <c r="O8704" s="3" t="s">
        <v>57773</v>
      </c>
      <c r="P8704" t="s">
        <v>124</v>
      </c>
      <c r="Q8704" t="s">
        <v>124</v>
      </c>
      <c r="R8704" t="s">
        <v>57773</v>
      </c>
      <c r="S8704" s="4" t="str">
        <f t="shared" si="135"/>
        <v>2002</v>
      </c>
    </row>
    <row r="8705" spans="1:19" ht="29" hidden="1" x14ac:dyDescent="0.35">
      <c r="A8705" t="s">
        <v>57771</v>
      </c>
      <c r="B8705" t="s">
        <v>57772</v>
      </c>
      <c r="C8705" t="s">
        <v>57774</v>
      </c>
      <c r="D8705" t="s">
        <v>57775</v>
      </c>
      <c r="E8705" t="s">
        <v>57776</v>
      </c>
      <c r="F8705" t="s">
        <v>57777</v>
      </c>
      <c r="I8705" t="s">
        <v>57778</v>
      </c>
      <c r="J8705" t="s">
        <v>57779</v>
      </c>
      <c r="K8705" s="2" t="s">
        <v>17402</v>
      </c>
      <c r="M8705" t="s">
        <v>16314</v>
      </c>
      <c r="N8705" t="s">
        <v>16314</v>
      </c>
      <c r="O8705" s="3" t="s">
        <v>57780</v>
      </c>
      <c r="P8705" t="s">
        <v>16314</v>
      </c>
      <c r="Q8705" t="s">
        <v>16314</v>
      </c>
      <c r="R8705" t="s">
        <v>57780</v>
      </c>
      <c r="S8705" s="4" t="str">
        <f t="shared" si="135"/>
        <v>2002</v>
      </c>
    </row>
    <row r="8706" spans="1:19" hidden="1" x14ac:dyDescent="0.35">
      <c r="A8706" t="s">
        <v>57776</v>
      </c>
      <c r="B8706" t="s">
        <v>57777</v>
      </c>
      <c r="C8706" t="s">
        <v>57781</v>
      </c>
      <c r="D8706" t="s">
        <v>57782</v>
      </c>
      <c r="E8706" t="s">
        <v>57783</v>
      </c>
      <c r="F8706" t="s">
        <v>57784</v>
      </c>
      <c r="I8706" t="s">
        <v>57785</v>
      </c>
      <c r="J8706" t="s">
        <v>57786</v>
      </c>
      <c r="M8706" t="s">
        <v>112297</v>
      </c>
      <c r="N8706" t="s">
        <v>124</v>
      </c>
      <c r="O8706" s="3" t="s">
        <v>57787</v>
      </c>
      <c r="P8706" t="s">
        <v>124</v>
      </c>
      <c r="Q8706" t="s">
        <v>124</v>
      </c>
      <c r="R8706" t="s">
        <v>57787</v>
      </c>
      <c r="S8706" s="4" t="str">
        <f t="shared" si="135"/>
        <v>2002</v>
      </c>
    </row>
    <row r="8707" spans="1:19" hidden="1" x14ac:dyDescent="0.35">
      <c r="A8707" t="s">
        <v>57783</v>
      </c>
      <c r="B8707" t="s">
        <v>57784</v>
      </c>
      <c r="C8707" t="s">
        <v>57788</v>
      </c>
      <c r="D8707" t="s">
        <v>57789</v>
      </c>
      <c r="E8707" t="s">
        <v>57790</v>
      </c>
      <c r="F8707" t="s">
        <v>57791</v>
      </c>
      <c r="I8707" t="s">
        <v>57792</v>
      </c>
      <c r="J8707" t="s">
        <v>57793</v>
      </c>
      <c r="M8707" t="s">
        <v>112297</v>
      </c>
      <c r="N8707" t="s">
        <v>124</v>
      </c>
      <c r="O8707" s="3" t="s">
        <v>57794</v>
      </c>
      <c r="P8707" t="s">
        <v>124</v>
      </c>
      <c r="Q8707" t="s">
        <v>124</v>
      </c>
      <c r="R8707" t="s">
        <v>57794</v>
      </c>
      <c r="S8707" s="4" t="str">
        <f t="shared" ref="S8707:S8770" si="136">LEFT(RIGHT(R8707,19),4)</f>
        <v>2002</v>
      </c>
    </row>
    <row r="8708" spans="1:19" hidden="1" x14ac:dyDescent="0.35">
      <c r="A8708" t="s">
        <v>57790</v>
      </c>
      <c r="B8708" t="s">
        <v>57791</v>
      </c>
      <c r="C8708" t="s">
        <v>57795</v>
      </c>
      <c r="D8708" t="s">
        <v>57796</v>
      </c>
      <c r="E8708" t="s">
        <v>57797</v>
      </c>
      <c r="F8708" t="s">
        <v>57798</v>
      </c>
      <c r="I8708" t="s">
        <v>57799</v>
      </c>
      <c r="J8708" t="s">
        <v>57800</v>
      </c>
      <c r="M8708" t="s">
        <v>112297</v>
      </c>
      <c r="N8708" t="s">
        <v>124</v>
      </c>
      <c r="O8708" s="3" t="s">
        <v>57801</v>
      </c>
      <c r="P8708" t="s">
        <v>124</v>
      </c>
      <c r="Q8708" t="s">
        <v>124</v>
      </c>
      <c r="R8708" t="s">
        <v>57801</v>
      </c>
      <c r="S8708" s="4" t="str">
        <f t="shared" si="136"/>
        <v>2002</v>
      </c>
    </row>
    <row r="8709" spans="1:19" hidden="1" x14ac:dyDescent="0.35">
      <c r="A8709" t="s">
        <v>57797</v>
      </c>
      <c r="B8709" t="s">
        <v>57798</v>
      </c>
      <c r="C8709" t="s">
        <v>57802</v>
      </c>
      <c r="D8709" t="s">
        <v>57803</v>
      </c>
      <c r="E8709" t="s">
        <v>57804</v>
      </c>
      <c r="F8709" t="s">
        <v>57805</v>
      </c>
      <c r="I8709" t="s">
        <v>57806</v>
      </c>
      <c r="J8709" t="s">
        <v>57807</v>
      </c>
      <c r="M8709" t="s">
        <v>112298</v>
      </c>
      <c r="N8709" t="s">
        <v>28</v>
      </c>
      <c r="O8709" s="3" t="s">
        <v>57808</v>
      </c>
      <c r="P8709" t="s">
        <v>16314</v>
      </c>
      <c r="Q8709" t="s">
        <v>16314</v>
      </c>
      <c r="R8709" t="s">
        <v>57808</v>
      </c>
      <c r="S8709" s="4" t="str">
        <f t="shared" si="136"/>
        <v>2002</v>
      </c>
    </row>
    <row r="8710" spans="1:19" hidden="1" x14ac:dyDescent="0.35">
      <c r="A8710" t="s">
        <v>57804</v>
      </c>
      <c r="B8710" t="s">
        <v>57805</v>
      </c>
      <c r="C8710" t="s">
        <v>57809</v>
      </c>
      <c r="D8710" t="s">
        <v>57810</v>
      </c>
      <c r="E8710" t="s">
        <v>57811</v>
      </c>
      <c r="F8710" t="s">
        <v>57812</v>
      </c>
      <c r="I8710" t="s">
        <v>57813</v>
      </c>
      <c r="J8710" t="s">
        <v>57814</v>
      </c>
      <c r="M8710" t="s">
        <v>112298</v>
      </c>
      <c r="N8710" t="s">
        <v>28</v>
      </c>
      <c r="O8710" s="3" t="s">
        <v>57815</v>
      </c>
      <c r="P8710" t="s">
        <v>16314</v>
      </c>
      <c r="Q8710" t="s">
        <v>16314</v>
      </c>
      <c r="R8710" t="s">
        <v>57815</v>
      </c>
      <c r="S8710" s="4" t="str">
        <f t="shared" si="136"/>
        <v>2002</v>
      </c>
    </row>
    <row r="8711" spans="1:19" hidden="1" x14ac:dyDescent="0.35">
      <c r="A8711" t="s">
        <v>57811</v>
      </c>
      <c r="B8711" t="s">
        <v>57812</v>
      </c>
      <c r="C8711" t="s">
        <v>57816</v>
      </c>
      <c r="D8711" t="s">
        <v>57817</v>
      </c>
      <c r="E8711" t="s">
        <v>57818</v>
      </c>
      <c r="F8711" t="s">
        <v>57819</v>
      </c>
      <c r="I8711" t="s">
        <v>57820</v>
      </c>
      <c r="J8711" t="s">
        <v>57821</v>
      </c>
      <c r="M8711" t="s">
        <v>112298</v>
      </c>
      <c r="N8711" t="s">
        <v>28</v>
      </c>
      <c r="O8711" s="3" t="s">
        <v>57822</v>
      </c>
      <c r="P8711" t="s">
        <v>16314</v>
      </c>
      <c r="Q8711" t="s">
        <v>16314</v>
      </c>
      <c r="R8711" t="s">
        <v>57822</v>
      </c>
      <c r="S8711" s="4" t="str">
        <f t="shared" si="136"/>
        <v>2002</v>
      </c>
    </row>
    <row r="8712" spans="1:19" hidden="1" x14ac:dyDescent="0.35">
      <c r="A8712" t="s">
        <v>57818</v>
      </c>
      <c r="B8712" t="s">
        <v>57819</v>
      </c>
      <c r="C8712" t="s">
        <v>57823</v>
      </c>
      <c r="D8712" t="s">
        <v>57824</v>
      </c>
      <c r="E8712" t="s">
        <v>57825</v>
      </c>
      <c r="F8712" t="s">
        <v>57826</v>
      </c>
      <c r="I8712" t="s">
        <v>57827</v>
      </c>
      <c r="J8712" t="s">
        <v>57828</v>
      </c>
      <c r="M8712" t="s">
        <v>112307</v>
      </c>
      <c r="N8712" t="s">
        <v>49299</v>
      </c>
      <c r="O8712" s="3" t="s">
        <v>57829</v>
      </c>
      <c r="P8712" t="s">
        <v>49299</v>
      </c>
      <c r="Q8712" t="s">
        <v>49299</v>
      </c>
      <c r="R8712" t="s">
        <v>57829</v>
      </c>
      <c r="S8712" s="4" t="str">
        <f t="shared" si="136"/>
        <v>2002</v>
      </c>
    </row>
    <row r="8713" spans="1:19" hidden="1" x14ac:dyDescent="0.35">
      <c r="A8713" t="s">
        <v>57825</v>
      </c>
      <c r="B8713" t="s">
        <v>57826</v>
      </c>
      <c r="C8713" t="s">
        <v>57830</v>
      </c>
      <c r="D8713" t="s">
        <v>57831</v>
      </c>
      <c r="E8713" t="s">
        <v>57832</v>
      </c>
      <c r="F8713" t="s">
        <v>57833</v>
      </c>
      <c r="I8713" t="s">
        <v>57834</v>
      </c>
      <c r="J8713" t="s">
        <v>57835</v>
      </c>
      <c r="M8713" t="s">
        <v>112307</v>
      </c>
      <c r="N8713" t="s">
        <v>49299</v>
      </c>
      <c r="O8713" s="3" t="s">
        <v>57836</v>
      </c>
      <c r="P8713" t="s">
        <v>49299</v>
      </c>
      <c r="Q8713" t="s">
        <v>49299</v>
      </c>
      <c r="R8713" t="s">
        <v>57836</v>
      </c>
      <c r="S8713" s="4" t="str">
        <f t="shared" si="136"/>
        <v>2002</v>
      </c>
    </row>
    <row r="8714" spans="1:19" hidden="1" x14ac:dyDescent="0.35">
      <c r="A8714" t="s">
        <v>57832</v>
      </c>
      <c r="B8714" t="s">
        <v>57833</v>
      </c>
      <c r="C8714" t="s">
        <v>57837</v>
      </c>
      <c r="D8714" t="s">
        <v>57838</v>
      </c>
      <c r="E8714" t="s">
        <v>57839</v>
      </c>
      <c r="F8714" t="s">
        <v>57840</v>
      </c>
      <c r="I8714" t="s">
        <v>57841</v>
      </c>
      <c r="J8714" t="s">
        <v>57842</v>
      </c>
      <c r="M8714" t="s">
        <v>112307</v>
      </c>
      <c r="N8714" t="s">
        <v>49299</v>
      </c>
      <c r="O8714" s="3" t="s">
        <v>57843</v>
      </c>
      <c r="P8714" t="s">
        <v>49299</v>
      </c>
      <c r="Q8714" t="s">
        <v>49299</v>
      </c>
      <c r="R8714" t="s">
        <v>57843</v>
      </c>
      <c r="S8714" s="4" t="str">
        <f t="shared" si="136"/>
        <v>2002</v>
      </c>
    </row>
    <row r="8715" spans="1:19" hidden="1" x14ac:dyDescent="0.35">
      <c r="A8715" t="s">
        <v>57839</v>
      </c>
      <c r="B8715" t="s">
        <v>57840</v>
      </c>
      <c r="C8715" t="s">
        <v>57844</v>
      </c>
      <c r="D8715" t="s">
        <v>57845</v>
      </c>
      <c r="E8715" t="s">
        <v>57846</v>
      </c>
      <c r="F8715" t="s">
        <v>57847</v>
      </c>
      <c r="I8715" t="s">
        <v>57848</v>
      </c>
      <c r="J8715" t="s">
        <v>57849</v>
      </c>
      <c r="M8715" t="s">
        <v>112307</v>
      </c>
      <c r="N8715" t="s">
        <v>49299</v>
      </c>
      <c r="O8715" s="3" t="s">
        <v>57850</v>
      </c>
      <c r="P8715" t="s">
        <v>49299</v>
      </c>
      <c r="Q8715" t="s">
        <v>49299</v>
      </c>
      <c r="R8715" t="s">
        <v>57850</v>
      </c>
      <c r="S8715" s="4" t="str">
        <f t="shared" si="136"/>
        <v>2002</v>
      </c>
    </row>
    <row r="8716" spans="1:19" ht="391.5" hidden="1" x14ac:dyDescent="0.35">
      <c r="A8716" t="s">
        <v>57846</v>
      </c>
      <c r="B8716" t="s">
        <v>57847</v>
      </c>
      <c r="C8716" t="s">
        <v>57851</v>
      </c>
      <c r="D8716" t="s">
        <v>57852</v>
      </c>
      <c r="E8716" t="s">
        <v>57853</v>
      </c>
      <c r="F8716" t="s">
        <v>57854</v>
      </c>
      <c r="I8716" t="s">
        <v>57855</v>
      </c>
      <c r="J8716" t="s">
        <v>57856</v>
      </c>
      <c r="K8716" s="2" t="s">
        <v>57857</v>
      </c>
      <c r="M8716" t="s">
        <v>112307</v>
      </c>
      <c r="N8716" t="s">
        <v>49299</v>
      </c>
      <c r="O8716" s="3" t="s">
        <v>57858</v>
      </c>
      <c r="P8716" t="s">
        <v>49299</v>
      </c>
      <c r="Q8716" t="s">
        <v>49299</v>
      </c>
      <c r="R8716" t="s">
        <v>57858</v>
      </c>
      <c r="S8716" s="4" t="str">
        <f t="shared" si="136"/>
        <v>2002</v>
      </c>
    </row>
    <row r="8717" spans="1:19" hidden="1" x14ac:dyDescent="0.35">
      <c r="A8717" t="s">
        <v>57853</v>
      </c>
      <c r="B8717" t="s">
        <v>57854</v>
      </c>
      <c r="C8717" t="s">
        <v>57859</v>
      </c>
      <c r="D8717" t="s">
        <v>57860</v>
      </c>
      <c r="E8717" t="s">
        <v>57861</v>
      </c>
      <c r="F8717" t="s">
        <v>57862</v>
      </c>
      <c r="I8717" t="s">
        <v>57863</v>
      </c>
      <c r="J8717" t="s">
        <v>57864</v>
      </c>
      <c r="M8717" t="s">
        <v>112315</v>
      </c>
      <c r="N8717" t="s">
        <v>159</v>
      </c>
      <c r="O8717" s="3" t="s">
        <v>57865</v>
      </c>
      <c r="P8717" t="s">
        <v>159</v>
      </c>
      <c r="Q8717" t="s">
        <v>159</v>
      </c>
      <c r="R8717" t="s">
        <v>57865</v>
      </c>
      <c r="S8717" s="4" t="str">
        <f t="shared" si="136"/>
        <v>2002</v>
      </c>
    </row>
    <row r="8718" spans="1:19" hidden="1" x14ac:dyDescent="0.35">
      <c r="A8718" t="s">
        <v>57861</v>
      </c>
      <c r="B8718" t="s">
        <v>57862</v>
      </c>
      <c r="C8718" t="s">
        <v>57866</v>
      </c>
      <c r="D8718" t="s">
        <v>57867</v>
      </c>
      <c r="E8718" t="s">
        <v>57868</v>
      </c>
      <c r="F8718">
        <v>234325021</v>
      </c>
      <c r="I8718" t="s">
        <v>57869</v>
      </c>
      <c r="J8718" t="s">
        <v>57870</v>
      </c>
      <c r="M8718" t="s">
        <v>112315</v>
      </c>
      <c r="N8718" t="s">
        <v>159</v>
      </c>
      <c r="O8718" s="3" t="s">
        <v>57871</v>
      </c>
      <c r="P8718" t="s">
        <v>159</v>
      </c>
      <c r="Q8718" t="s">
        <v>159</v>
      </c>
      <c r="R8718" t="s">
        <v>57871</v>
      </c>
      <c r="S8718" s="4" t="str">
        <f t="shared" si="136"/>
        <v>2002</v>
      </c>
    </row>
    <row r="8719" spans="1:19" hidden="1" x14ac:dyDescent="0.35">
      <c r="A8719" t="s">
        <v>57868</v>
      </c>
      <c r="B8719">
        <v>234325021</v>
      </c>
      <c r="C8719" t="s">
        <v>57872</v>
      </c>
      <c r="D8719" t="s">
        <v>57873</v>
      </c>
      <c r="E8719" t="s">
        <v>57874</v>
      </c>
      <c r="F8719" t="s">
        <v>57875</v>
      </c>
      <c r="I8719" t="s">
        <v>57876</v>
      </c>
      <c r="J8719" t="s">
        <v>57877</v>
      </c>
      <c r="M8719" t="s">
        <v>112297</v>
      </c>
      <c r="N8719" t="s">
        <v>16314</v>
      </c>
      <c r="O8719" s="3" t="s">
        <v>57878</v>
      </c>
      <c r="P8719" t="s">
        <v>16314</v>
      </c>
      <c r="Q8719" t="s">
        <v>16314</v>
      </c>
      <c r="R8719" t="s">
        <v>57878</v>
      </c>
      <c r="S8719" s="4" t="str">
        <f t="shared" si="136"/>
        <v>2002</v>
      </c>
    </row>
    <row r="8720" spans="1:19" hidden="1" x14ac:dyDescent="0.35">
      <c r="A8720" t="s">
        <v>57874</v>
      </c>
      <c r="B8720" t="s">
        <v>57875</v>
      </c>
      <c r="C8720" t="s">
        <v>57879</v>
      </c>
      <c r="D8720" t="s">
        <v>57880</v>
      </c>
      <c r="E8720" t="s">
        <v>57881</v>
      </c>
      <c r="F8720" t="s">
        <v>57882</v>
      </c>
      <c r="I8720" t="s">
        <v>57883</v>
      </c>
      <c r="J8720" t="s">
        <v>57884</v>
      </c>
      <c r="M8720" t="s">
        <v>112297</v>
      </c>
      <c r="N8720" t="s">
        <v>16314</v>
      </c>
      <c r="O8720" s="3" t="s">
        <v>57885</v>
      </c>
      <c r="P8720" t="s">
        <v>16314</v>
      </c>
      <c r="Q8720" t="s">
        <v>16314</v>
      </c>
      <c r="R8720" t="s">
        <v>57885</v>
      </c>
      <c r="S8720" s="4" t="str">
        <f t="shared" si="136"/>
        <v>2002</v>
      </c>
    </row>
    <row r="8721" spans="1:19" hidden="1" x14ac:dyDescent="0.35">
      <c r="A8721" t="s">
        <v>57881</v>
      </c>
      <c r="B8721" t="s">
        <v>57882</v>
      </c>
      <c r="C8721" t="s">
        <v>57886</v>
      </c>
      <c r="D8721" t="s">
        <v>57887</v>
      </c>
      <c r="E8721" t="s">
        <v>57888</v>
      </c>
      <c r="F8721" t="s">
        <v>57889</v>
      </c>
      <c r="I8721" t="s">
        <v>57890</v>
      </c>
      <c r="J8721" t="s">
        <v>57891</v>
      </c>
      <c r="M8721" t="s">
        <v>112297</v>
      </c>
      <c r="N8721" t="s">
        <v>16314</v>
      </c>
      <c r="O8721" s="3" t="s">
        <v>57892</v>
      </c>
      <c r="P8721" t="s">
        <v>16314</v>
      </c>
      <c r="Q8721" t="s">
        <v>16314</v>
      </c>
      <c r="R8721" t="s">
        <v>57892</v>
      </c>
      <c r="S8721" s="4" t="str">
        <f t="shared" si="136"/>
        <v>2002</v>
      </c>
    </row>
    <row r="8722" spans="1:19" ht="188.5" hidden="1" x14ac:dyDescent="0.35">
      <c r="A8722" t="s">
        <v>57888</v>
      </c>
      <c r="B8722" t="s">
        <v>57889</v>
      </c>
      <c r="C8722" t="s">
        <v>57893</v>
      </c>
      <c r="D8722" t="s">
        <v>57894</v>
      </c>
      <c r="E8722" t="s">
        <v>57895</v>
      </c>
      <c r="F8722" t="s">
        <v>57896</v>
      </c>
      <c r="I8722" t="s">
        <v>57897</v>
      </c>
      <c r="J8722" t="s">
        <v>57898</v>
      </c>
      <c r="K8722" s="2" t="s">
        <v>57899</v>
      </c>
      <c r="M8722" t="s">
        <v>112297</v>
      </c>
      <c r="N8722" t="s">
        <v>124</v>
      </c>
      <c r="O8722" s="3" t="s">
        <v>57900</v>
      </c>
      <c r="P8722" t="s">
        <v>124</v>
      </c>
      <c r="Q8722" t="s">
        <v>124</v>
      </c>
      <c r="R8722" t="s">
        <v>57900</v>
      </c>
      <c r="S8722" s="4" t="str">
        <f t="shared" si="136"/>
        <v>2002</v>
      </c>
    </row>
    <row r="8723" spans="1:19" hidden="1" x14ac:dyDescent="0.35">
      <c r="A8723" t="s">
        <v>57895</v>
      </c>
      <c r="B8723" t="s">
        <v>57896</v>
      </c>
      <c r="C8723" t="s">
        <v>57901</v>
      </c>
      <c r="D8723" t="s">
        <v>57902</v>
      </c>
      <c r="E8723" t="s">
        <v>57903</v>
      </c>
      <c r="F8723" t="s">
        <v>57904</v>
      </c>
      <c r="I8723" t="s">
        <v>57905</v>
      </c>
      <c r="J8723" t="s">
        <v>57906</v>
      </c>
      <c r="M8723" t="s">
        <v>112315</v>
      </c>
      <c r="N8723" t="s">
        <v>159</v>
      </c>
      <c r="O8723" s="3" t="s">
        <v>57907</v>
      </c>
      <c r="P8723" t="s">
        <v>159</v>
      </c>
      <c r="Q8723" t="s">
        <v>159</v>
      </c>
      <c r="R8723" t="s">
        <v>57907</v>
      </c>
      <c r="S8723" s="4" t="str">
        <f t="shared" si="136"/>
        <v>2002</v>
      </c>
    </row>
    <row r="8724" spans="1:19" hidden="1" x14ac:dyDescent="0.35">
      <c r="A8724" t="s">
        <v>57903</v>
      </c>
      <c r="B8724" t="s">
        <v>57904</v>
      </c>
      <c r="C8724" t="s">
        <v>57908</v>
      </c>
      <c r="D8724" t="s">
        <v>57909</v>
      </c>
      <c r="E8724" t="s">
        <v>57910</v>
      </c>
      <c r="F8724" t="s">
        <v>57911</v>
      </c>
      <c r="I8724" t="s">
        <v>57912</v>
      </c>
      <c r="J8724" t="s">
        <v>57913</v>
      </c>
      <c r="M8724" t="s">
        <v>112297</v>
      </c>
      <c r="N8724" t="s">
        <v>124</v>
      </c>
      <c r="O8724" s="3" t="s">
        <v>57914</v>
      </c>
      <c r="P8724" t="s">
        <v>124</v>
      </c>
      <c r="Q8724" t="s">
        <v>124</v>
      </c>
      <c r="R8724" t="s">
        <v>57914</v>
      </c>
      <c r="S8724" s="4" t="str">
        <f t="shared" si="136"/>
        <v>2002</v>
      </c>
    </row>
    <row r="8725" spans="1:19" hidden="1" x14ac:dyDescent="0.35">
      <c r="A8725" t="s">
        <v>57910</v>
      </c>
      <c r="B8725" t="s">
        <v>57911</v>
      </c>
      <c r="C8725" t="s">
        <v>57915</v>
      </c>
      <c r="D8725" t="s">
        <v>57916</v>
      </c>
      <c r="E8725" t="s">
        <v>57917</v>
      </c>
      <c r="F8725" t="s">
        <v>57918</v>
      </c>
      <c r="I8725" t="s">
        <v>57919</v>
      </c>
      <c r="J8725" t="s">
        <v>57920</v>
      </c>
      <c r="M8725" t="s">
        <v>112315</v>
      </c>
      <c r="N8725" t="s">
        <v>159</v>
      </c>
      <c r="O8725" s="3" t="s">
        <v>57921</v>
      </c>
      <c r="P8725" t="s">
        <v>159</v>
      </c>
      <c r="Q8725" t="s">
        <v>159</v>
      </c>
      <c r="R8725" t="s">
        <v>57921</v>
      </c>
      <c r="S8725" s="4" t="str">
        <f t="shared" si="136"/>
        <v>2002</v>
      </c>
    </row>
    <row r="8726" spans="1:19" hidden="1" x14ac:dyDescent="0.35">
      <c r="A8726" t="s">
        <v>57917</v>
      </c>
      <c r="B8726" t="s">
        <v>57918</v>
      </c>
      <c r="C8726" t="s">
        <v>57922</v>
      </c>
      <c r="D8726" t="s">
        <v>57923</v>
      </c>
      <c r="E8726" t="s">
        <v>57924</v>
      </c>
      <c r="F8726" t="s">
        <v>57925</v>
      </c>
      <c r="I8726" t="s">
        <v>57926</v>
      </c>
      <c r="J8726" t="s">
        <v>57927</v>
      </c>
      <c r="M8726" t="s">
        <v>112315</v>
      </c>
      <c r="N8726" t="s">
        <v>159</v>
      </c>
      <c r="O8726" s="3" t="s">
        <v>57928</v>
      </c>
      <c r="P8726" t="s">
        <v>159</v>
      </c>
      <c r="Q8726" t="s">
        <v>159</v>
      </c>
      <c r="R8726" t="s">
        <v>57928</v>
      </c>
      <c r="S8726" s="4" t="str">
        <f t="shared" si="136"/>
        <v>2002</v>
      </c>
    </row>
    <row r="8727" spans="1:19" hidden="1" x14ac:dyDescent="0.35">
      <c r="A8727" t="s">
        <v>57924</v>
      </c>
      <c r="B8727" t="s">
        <v>57925</v>
      </c>
      <c r="C8727" t="s">
        <v>57929</v>
      </c>
      <c r="D8727" t="s">
        <v>57930</v>
      </c>
      <c r="E8727" t="s">
        <v>57931</v>
      </c>
      <c r="F8727" t="s">
        <v>57932</v>
      </c>
      <c r="I8727" t="s">
        <v>57933</v>
      </c>
      <c r="J8727" t="s">
        <v>57934</v>
      </c>
      <c r="M8727" t="s">
        <v>112298</v>
      </c>
      <c r="N8727" t="s">
        <v>28</v>
      </c>
      <c r="O8727" s="3" t="s">
        <v>57935</v>
      </c>
      <c r="P8727" t="s">
        <v>16314</v>
      </c>
      <c r="Q8727" t="s">
        <v>16314</v>
      </c>
      <c r="R8727" t="s">
        <v>57935</v>
      </c>
      <c r="S8727" s="4" t="str">
        <f t="shared" si="136"/>
        <v>2002</v>
      </c>
    </row>
    <row r="8728" spans="1:19" hidden="1" x14ac:dyDescent="0.35">
      <c r="A8728" t="s">
        <v>57931</v>
      </c>
      <c r="B8728" t="s">
        <v>57932</v>
      </c>
      <c r="C8728" t="s">
        <v>57936</v>
      </c>
      <c r="D8728" t="s">
        <v>57937</v>
      </c>
      <c r="E8728" t="s">
        <v>57938</v>
      </c>
      <c r="F8728" t="s">
        <v>57939</v>
      </c>
      <c r="I8728" t="s">
        <v>57940</v>
      </c>
      <c r="J8728" t="s">
        <v>57941</v>
      </c>
      <c r="M8728" t="s">
        <v>112315</v>
      </c>
      <c r="N8728" t="s">
        <v>159</v>
      </c>
      <c r="O8728" s="3" t="s">
        <v>57942</v>
      </c>
      <c r="P8728" t="s">
        <v>159</v>
      </c>
      <c r="Q8728" t="s">
        <v>159</v>
      </c>
      <c r="R8728" t="s">
        <v>57942</v>
      </c>
      <c r="S8728" s="4" t="str">
        <f t="shared" si="136"/>
        <v>2002</v>
      </c>
    </row>
    <row r="8729" spans="1:19" hidden="1" x14ac:dyDescent="0.35">
      <c r="A8729" t="s">
        <v>57938</v>
      </c>
      <c r="B8729" t="s">
        <v>57939</v>
      </c>
      <c r="C8729" t="s">
        <v>57943</v>
      </c>
      <c r="D8729" t="s">
        <v>57944</v>
      </c>
      <c r="E8729" t="s">
        <v>57945</v>
      </c>
      <c r="F8729" t="s">
        <v>57946</v>
      </c>
      <c r="I8729" t="s">
        <v>57947</v>
      </c>
      <c r="J8729" t="s">
        <v>57948</v>
      </c>
      <c r="M8729" t="s">
        <v>112315</v>
      </c>
      <c r="N8729" t="s">
        <v>159</v>
      </c>
      <c r="O8729" s="3" t="s">
        <v>57949</v>
      </c>
      <c r="P8729" t="s">
        <v>159</v>
      </c>
      <c r="Q8729" t="s">
        <v>159</v>
      </c>
      <c r="R8729" t="s">
        <v>57949</v>
      </c>
      <c r="S8729" s="4" t="str">
        <f t="shared" si="136"/>
        <v>2002</v>
      </c>
    </row>
    <row r="8730" spans="1:19" hidden="1" x14ac:dyDescent="0.35">
      <c r="A8730" t="s">
        <v>57945</v>
      </c>
      <c r="B8730" t="s">
        <v>57946</v>
      </c>
      <c r="C8730" t="s">
        <v>57950</v>
      </c>
      <c r="D8730" t="s">
        <v>57951</v>
      </c>
      <c r="E8730" t="s">
        <v>57952</v>
      </c>
      <c r="F8730" t="s">
        <v>57953</v>
      </c>
      <c r="I8730" t="s">
        <v>57954</v>
      </c>
      <c r="J8730" t="s">
        <v>57955</v>
      </c>
      <c r="M8730" t="s">
        <v>112297</v>
      </c>
      <c r="N8730" t="s">
        <v>124</v>
      </c>
      <c r="O8730" s="3" t="s">
        <v>57956</v>
      </c>
      <c r="P8730" t="s">
        <v>124</v>
      </c>
      <c r="Q8730" t="s">
        <v>124</v>
      </c>
      <c r="R8730" t="s">
        <v>57956</v>
      </c>
      <c r="S8730" s="4" t="str">
        <f t="shared" si="136"/>
        <v>2002</v>
      </c>
    </row>
    <row r="8731" spans="1:19" hidden="1" x14ac:dyDescent="0.35">
      <c r="A8731" t="s">
        <v>57952</v>
      </c>
      <c r="B8731" t="s">
        <v>57953</v>
      </c>
      <c r="C8731" t="s">
        <v>57957</v>
      </c>
      <c r="D8731" t="s">
        <v>57958</v>
      </c>
      <c r="E8731" t="s">
        <v>57959</v>
      </c>
      <c r="F8731" t="s">
        <v>57960</v>
      </c>
      <c r="I8731" t="s">
        <v>57961</v>
      </c>
      <c r="J8731" t="s">
        <v>57962</v>
      </c>
      <c r="M8731" t="s">
        <v>112297</v>
      </c>
      <c r="N8731" t="s">
        <v>124</v>
      </c>
      <c r="O8731" s="3" t="s">
        <v>57963</v>
      </c>
      <c r="P8731" t="s">
        <v>124</v>
      </c>
      <c r="Q8731" t="s">
        <v>124</v>
      </c>
      <c r="R8731" t="s">
        <v>57963</v>
      </c>
      <c r="S8731" s="4" t="str">
        <f t="shared" si="136"/>
        <v>2002</v>
      </c>
    </row>
    <row r="8732" spans="1:19" hidden="1" x14ac:dyDescent="0.35">
      <c r="A8732" t="s">
        <v>57959</v>
      </c>
      <c r="B8732" t="s">
        <v>57960</v>
      </c>
      <c r="C8732" t="s">
        <v>57964</v>
      </c>
      <c r="D8732" t="s">
        <v>57965</v>
      </c>
      <c r="E8732" t="s">
        <v>57966</v>
      </c>
      <c r="F8732" t="s">
        <v>57967</v>
      </c>
      <c r="I8732" t="s">
        <v>57968</v>
      </c>
      <c r="J8732" t="s">
        <v>57969</v>
      </c>
      <c r="M8732" t="s">
        <v>112315</v>
      </c>
      <c r="N8732" t="s">
        <v>159</v>
      </c>
      <c r="O8732" s="3" t="s">
        <v>57970</v>
      </c>
      <c r="P8732" t="s">
        <v>159</v>
      </c>
      <c r="Q8732" t="s">
        <v>159</v>
      </c>
      <c r="R8732" t="s">
        <v>57970</v>
      </c>
      <c r="S8732" s="4" t="str">
        <f t="shared" si="136"/>
        <v>2002</v>
      </c>
    </row>
    <row r="8733" spans="1:19" hidden="1" x14ac:dyDescent="0.35">
      <c r="A8733" t="s">
        <v>57966</v>
      </c>
      <c r="B8733" t="s">
        <v>57967</v>
      </c>
      <c r="C8733" t="s">
        <v>57971</v>
      </c>
      <c r="D8733" t="s">
        <v>57972</v>
      </c>
      <c r="E8733" t="s">
        <v>57973</v>
      </c>
      <c r="F8733" t="s">
        <v>57974</v>
      </c>
      <c r="I8733" t="s">
        <v>57975</v>
      </c>
      <c r="J8733" t="s">
        <v>57976</v>
      </c>
      <c r="M8733" t="s">
        <v>112297</v>
      </c>
      <c r="N8733" t="s">
        <v>16314</v>
      </c>
      <c r="O8733" s="3" t="s">
        <v>57977</v>
      </c>
      <c r="P8733" t="s">
        <v>16314</v>
      </c>
      <c r="Q8733" t="s">
        <v>16314</v>
      </c>
      <c r="R8733" t="s">
        <v>57977</v>
      </c>
      <c r="S8733" s="4" t="str">
        <f t="shared" si="136"/>
        <v>2002</v>
      </c>
    </row>
    <row r="8734" spans="1:19" hidden="1" x14ac:dyDescent="0.35">
      <c r="A8734" t="s">
        <v>57973</v>
      </c>
      <c r="B8734" t="s">
        <v>57974</v>
      </c>
      <c r="C8734" t="s">
        <v>57978</v>
      </c>
      <c r="D8734" t="s">
        <v>57979</v>
      </c>
      <c r="E8734" t="s">
        <v>57980</v>
      </c>
      <c r="F8734" t="s">
        <v>57981</v>
      </c>
      <c r="I8734" t="s">
        <v>57982</v>
      </c>
      <c r="J8734" t="s">
        <v>57983</v>
      </c>
      <c r="M8734" t="s">
        <v>112297</v>
      </c>
      <c r="N8734" t="s">
        <v>124</v>
      </c>
      <c r="O8734" s="3" t="s">
        <v>57984</v>
      </c>
      <c r="P8734" t="s">
        <v>124</v>
      </c>
      <c r="Q8734" t="s">
        <v>124</v>
      </c>
      <c r="R8734" t="s">
        <v>57984</v>
      </c>
      <c r="S8734" s="4" t="str">
        <f t="shared" si="136"/>
        <v>2002</v>
      </c>
    </row>
    <row r="8735" spans="1:19" hidden="1" x14ac:dyDescent="0.35">
      <c r="A8735" t="s">
        <v>57980</v>
      </c>
      <c r="B8735" t="s">
        <v>57981</v>
      </c>
      <c r="C8735" t="s">
        <v>57985</v>
      </c>
      <c r="D8735" t="s">
        <v>57986</v>
      </c>
      <c r="E8735" t="s">
        <v>57987</v>
      </c>
      <c r="F8735" t="s">
        <v>57988</v>
      </c>
      <c r="I8735" t="s">
        <v>57989</v>
      </c>
      <c r="J8735" t="s">
        <v>57990</v>
      </c>
      <c r="M8735" t="s">
        <v>112315</v>
      </c>
      <c r="N8735" t="s">
        <v>16314</v>
      </c>
      <c r="O8735" s="3" t="s">
        <v>57991</v>
      </c>
      <c r="P8735" t="s">
        <v>16314</v>
      </c>
      <c r="Q8735" t="s">
        <v>16314</v>
      </c>
      <c r="R8735" t="s">
        <v>57991</v>
      </c>
      <c r="S8735" s="4" t="str">
        <f t="shared" si="136"/>
        <v>2002</v>
      </c>
    </row>
    <row r="8736" spans="1:19" hidden="1" x14ac:dyDescent="0.35">
      <c r="A8736" t="s">
        <v>57987</v>
      </c>
      <c r="B8736" t="s">
        <v>57988</v>
      </c>
      <c r="C8736" t="s">
        <v>57992</v>
      </c>
      <c r="D8736" t="s">
        <v>57993</v>
      </c>
      <c r="E8736" t="s">
        <v>57994</v>
      </c>
      <c r="F8736" t="s">
        <v>57995</v>
      </c>
      <c r="I8736" t="s">
        <v>57996</v>
      </c>
      <c r="J8736" t="s">
        <v>57997</v>
      </c>
      <c r="M8736" t="s">
        <v>112315</v>
      </c>
      <c r="N8736" t="s">
        <v>16314</v>
      </c>
      <c r="O8736" s="3" t="s">
        <v>57998</v>
      </c>
      <c r="P8736" t="s">
        <v>16314</v>
      </c>
      <c r="Q8736" t="s">
        <v>16314</v>
      </c>
      <c r="R8736" t="s">
        <v>57998</v>
      </c>
      <c r="S8736" s="4" t="str">
        <f t="shared" si="136"/>
        <v>2002</v>
      </c>
    </row>
    <row r="8737" spans="1:19" hidden="1" x14ac:dyDescent="0.35">
      <c r="A8737" t="s">
        <v>57994</v>
      </c>
      <c r="B8737" t="s">
        <v>57995</v>
      </c>
      <c r="C8737" t="s">
        <v>57999</v>
      </c>
      <c r="D8737" t="s">
        <v>58000</v>
      </c>
      <c r="E8737" t="s">
        <v>58001</v>
      </c>
      <c r="F8737" t="s">
        <v>58002</v>
      </c>
      <c r="I8737" t="s">
        <v>58003</v>
      </c>
      <c r="J8737" t="s">
        <v>58004</v>
      </c>
      <c r="M8737" t="s">
        <v>112315</v>
      </c>
      <c r="N8737" t="s">
        <v>16314</v>
      </c>
      <c r="O8737" s="3" t="s">
        <v>58005</v>
      </c>
      <c r="P8737" t="s">
        <v>16314</v>
      </c>
      <c r="Q8737" t="s">
        <v>16314</v>
      </c>
      <c r="R8737" t="s">
        <v>58005</v>
      </c>
      <c r="S8737" s="4" t="str">
        <f t="shared" si="136"/>
        <v>2002</v>
      </c>
    </row>
    <row r="8738" spans="1:19" hidden="1" x14ac:dyDescent="0.35">
      <c r="A8738" t="s">
        <v>58001</v>
      </c>
      <c r="B8738" t="s">
        <v>58002</v>
      </c>
      <c r="C8738" t="s">
        <v>58006</v>
      </c>
      <c r="D8738" t="s">
        <v>58007</v>
      </c>
      <c r="E8738" t="s">
        <v>58008</v>
      </c>
      <c r="F8738" t="s">
        <v>58009</v>
      </c>
      <c r="I8738" t="s">
        <v>58010</v>
      </c>
      <c r="J8738" t="s">
        <v>58011</v>
      </c>
      <c r="M8738" t="s">
        <v>112315</v>
      </c>
      <c r="N8738" t="s">
        <v>16314</v>
      </c>
      <c r="O8738" s="3" t="s">
        <v>58012</v>
      </c>
      <c r="P8738" t="s">
        <v>16314</v>
      </c>
      <c r="Q8738" t="s">
        <v>16314</v>
      </c>
      <c r="R8738" t="s">
        <v>58012</v>
      </c>
      <c r="S8738" s="4" t="str">
        <f t="shared" si="136"/>
        <v>2002</v>
      </c>
    </row>
    <row r="8739" spans="1:19" hidden="1" x14ac:dyDescent="0.35">
      <c r="A8739" t="s">
        <v>58008</v>
      </c>
      <c r="B8739" t="s">
        <v>58009</v>
      </c>
      <c r="C8739" t="s">
        <v>58013</v>
      </c>
      <c r="D8739" t="s">
        <v>58014</v>
      </c>
      <c r="E8739" t="s">
        <v>58015</v>
      </c>
      <c r="F8739" t="s">
        <v>58016</v>
      </c>
      <c r="I8739" t="s">
        <v>58017</v>
      </c>
      <c r="J8739" t="s">
        <v>58018</v>
      </c>
      <c r="M8739" t="s">
        <v>112315</v>
      </c>
      <c r="N8739" t="s">
        <v>159</v>
      </c>
      <c r="O8739" s="3" t="s">
        <v>58019</v>
      </c>
      <c r="P8739" t="s">
        <v>159</v>
      </c>
      <c r="Q8739" t="s">
        <v>159</v>
      </c>
      <c r="R8739" t="s">
        <v>58019</v>
      </c>
      <c r="S8739" s="4" t="str">
        <f t="shared" si="136"/>
        <v>2002</v>
      </c>
    </row>
    <row r="8740" spans="1:19" hidden="1" x14ac:dyDescent="0.35">
      <c r="A8740" t="s">
        <v>58015</v>
      </c>
      <c r="B8740" t="s">
        <v>58016</v>
      </c>
      <c r="C8740" t="s">
        <v>58020</v>
      </c>
      <c r="D8740" t="s">
        <v>58021</v>
      </c>
      <c r="E8740" t="s">
        <v>58022</v>
      </c>
      <c r="F8740" t="s">
        <v>58023</v>
      </c>
      <c r="I8740" t="s">
        <v>58024</v>
      </c>
      <c r="J8740" t="s">
        <v>58025</v>
      </c>
      <c r="M8740" t="s">
        <v>112315</v>
      </c>
      <c r="N8740" t="s">
        <v>159</v>
      </c>
      <c r="O8740" s="3" t="s">
        <v>58026</v>
      </c>
      <c r="P8740" t="s">
        <v>159</v>
      </c>
      <c r="Q8740" t="s">
        <v>159</v>
      </c>
      <c r="R8740" t="s">
        <v>58026</v>
      </c>
      <c r="S8740" s="4" t="str">
        <f t="shared" si="136"/>
        <v>2002</v>
      </c>
    </row>
    <row r="8741" spans="1:19" hidden="1" x14ac:dyDescent="0.35">
      <c r="A8741" t="s">
        <v>58022</v>
      </c>
      <c r="B8741" t="s">
        <v>58023</v>
      </c>
      <c r="C8741" t="s">
        <v>58027</v>
      </c>
      <c r="D8741" t="s">
        <v>58028</v>
      </c>
      <c r="E8741" t="s">
        <v>58029</v>
      </c>
      <c r="F8741" t="s">
        <v>58030</v>
      </c>
      <c r="I8741" t="s">
        <v>58031</v>
      </c>
      <c r="J8741" t="s">
        <v>58032</v>
      </c>
      <c r="M8741" t="s">
        <v>112315</v>
      </c>
      <c r="N8741" t="s">
        <v>159</v>
      </c>
      <c r="O8741" s="3" t="s">
        <v>58033</v>
      </c>
      <c r="P8741" t="s">
        <v>159</v>
      </c>
      <c r="Q8741" t="s">
        <v>159</v>
      </c>
      <c r="R8741" t="s">
        <v>58033</v>
      </c>
      <c r="S8741" s="4" t="str">
        <f t="shared" si="136"/>
        <v>2002</v>
      </c>
    </row>
    <row r="8742" spans="1:19" hidden="1" x14ac:dyDescent="0.35">
      <c r="A8742" t="s">
        <v>58029</v>
      </c>
      <c r="B8742" t="s">
        <v>58030</v>
      </c>
      <c r="C8742" t="s">
        <v>58034</v>
      </c>
      <c r="D8742" t="s">
        <v>58035</v>
      </c>
      <c r="E8742" t="s">
        <v>58036</v>
      </c>
      <c r="F8742" t="s">
        <v>58037</v>
      </c>
      <c r="I8742" t="s">
        <v>58038</v>
      </c>
      <c r="J8742" t="s">
        <v>58039</v>
      </c>
      <c r="M8742" t="s">
        <v>112315</v>
      </c>
      <c r="N8742" t="s">
        <v>159</v>
      </c>
      <c r="O8742" s="3" t="s">
        <v>58040</v>
      </c>
      <c r="P8742" t="s">
        <v>159</v>
      </c>
      <c r="Q8742" t="s">
        <v>159</v>
      </c>
      <c r="R8742" t="s">
        <v>58040</v>
      </c>
      <c r="S8742" s="4" t="str">
        <f t="shared" si="136"/>
        <v>2002</v>
      </c>
    </row>
    <row r="8743" spans="1:19" hidden="1" x14ac:dyDescent="0.35">
      <c r="A8743" t="s">
        <v>58036</v>
      </c>
      <c r="B8743" t="s">
        <v>58037</v>
      </c>
      <c r="C8743" t="s">
        <v>58041</v>
      </c>
      <c r="D8743" t="s">
        <v>58042</v>
      </c>
      <c r="E8743" t="s">
        <v>58043</v>
      </c>
      <c r="F8743" t="s">
        <v>58044</v>
      </c>
      <c r="I8743" t="s">
        <v>58045</v>
      </c>
      <c r="J8743" t="s">
        <v>58046</v>
      </c>
      <c r="M8743" t="s">
        <v>112298</v>
      </c>
      <c r="N8743" t="s">
        <v>28</v>
      </c>
      <c r="O8743" s="3" t="s">
        <v>58047</v>
      </c>
      <c r="P8743" t="s">
        <v>50</v>
      </c>
      <c r="Q8743" t="s">
        <v>50</v>
      </c>
      <c r="R8743" t="s">
        <v>58047</v>
      </c>
      <c r="S8743" s="4" t="str">
        <f t="shared" si="136"/>
        <v>2002</v>
      </c>
    </row>
    <row r="8744" spans="1:19" hidden="1" x14ac:dyDescent="0.35">
      <c r="A8744" t="s">
        <v>58043</v>
      </c>
      <c r="B8744" t="s">
        <v>58044</v>
      </c>
      <c r="C8744" t="s">
        <v>58048</v>
      </c>
      <c r="D8744" t="s">
        <v>58049</v>
      </c>
      <c r="E8744" t="s">
        <v>58050</v>
      </c>
      <c r="F8744" t="s">
        <v>58051</v>
      </c>
      <c r="I8744" t="s">
        <v>58052</v>
      </c>
      <c r="J8744" t="s">
        <v>58053</v>
      </c>
      <c r="M8744" t="s">
        <v>112297</v>
      </c>
      <c r="N8744" t="s">
        <v>16314</v>
      </c>
      <c r="O8744" s="3" t="s">
        <v>58054</v>
      </c>
      <c r="P8744" t="s">
        <v>16314</v>
      </c>
      <c r="Q8744" t="s">
        <v>16314</v>
      </c>
      <c r="R8744" t="s">
        <v>58054</v>
      </c>
      <c r="S8744" s="4" t="str">
        <f t="shared" si="136"/>
        <v>2002</v>
      </c>
    </row>
    <row r="8745" spans="1:19" hidden="1" x14ac:dyDescent="0.35">
      <c r="A8745" t="s">
        <v>58050</v>
      </c>
      <c r="B8745" t="s">
        <v>58051</v>
      </c>
      <c r="C8745" t="s">
        <v>58055</v>
      </c>
      <c r="D8745" t="s">
        <v>58056</v>
      </c>
      <c r="E8745" t="s">
        <v>58057</v>
      </c>
      <c r="F8745" t="s">
        <v>58058</v>
      </c>
      <c r="I8745" t="s">
        <v>58059</v>
      </c>
      <c r="J8745" t="s">
        <v>58060</v>
      </c>
      <c r="M8745" t="s">
        <v>112298</v>
      </c>
      <c r="N8745" t="s">
        <v>28</v>
      </c>
      <c r="O8745" s="3" t="s">
        <v>58061</v>
      </c>
      <c r="P8745" t="s">
        <v>16314</v>
      </c>
      <c r="Q8745" t="s">
        <v>16314</v>
      </c>
      <c r="R8745" t="s">
        <v>58061</v>
      </c>
      <c r="S8745" s="4" t="str">
        <f t="shared" si="136"/>
        <v>2002</v>
      </c>
    </row>
    <row r="8746" spans="1:19" hidden="1" x14ac:dyDescent="0.35">
      <c r="A8746" t="s">
        <v>58057</v>
      </c>
      <c r="B8746" t="s">
        <v>58058</v>
      </c>
      <c r="C8746" t="s">
        <v>58062</v>
      </c>
      <c r="D8746" t="s">
        <v>58063</v>
      </c>
      <c r="E8746" t="s">
        <v>58064</v>
      </c>
      <c r="F8746" t="s">
        <v>58065</v>
      </c>
      <c r="I8746" t="s">
        <v>58066</v>
      </c>
      <c r="J8746" t="s">
        <v>58067</v>
      </c>
      <c r="M8746" t="s">
        <v>16314</v>
      </c>
      <c r="N8746" t="s">
        <v>16314</v>
      </c>
      <c r="O8746" s="3" t="s">
        <v>58068</v>
      </c>
      <c r="P8746" t="s">
        <v>16314</v>
      </c>
      <c r="Q8746" t="s">
        <v>16314</v>
      </c>
      <c r="R8746" t="s">
        <v>58068</v>
      </c>
      <c r="S8746" s="4" t="str">
        <f t="shared" si="136"/>
        <v>2002</v>
      </c>
    </row>
    <row r="8747" spans="1:19" hidden="1" x14ac:dyDescent="0.35">
      <c r="A8747" t="s">
        <v>58064</v>
      </c>
      <c r="B8747" t="s">
        <v>58065</v>
      </c>
      <c r="C8747" t="s">
        <v>58069</v>
      </c>
      <c r="D8747" t="s">
        <v>58070</v>
      </c>
      <c r="E8747" t="s">
        <v>58071</v>
      </c>
      <c r="F8747" t="s">
        <v>58072</v>
      </c>
      <c r="I8747" t="s">
        <v>58073</v>
      </c>
      <c r="J8747" t="s">
        <v>58074</v>
      </c>
      <c r="M8747" t="s">
        <v>112297</v>
      </c>
      <c r="N8747" t="s">
        <v>16314</v>
      </c>
      <c r="O8747" s="3" t="s">
        <v>58075</v>
      </c>
      <c r="P8747" t="s">
        <v>16314</v>
      </c>
      <c r="Q8747" t="s">
        <v>16314</v>
      </c>
      <c r="R8747" t="s">
        <v>58075</v>
      </c>
      <c r="S8747" s="4" t="str">
        <f t="shared" si="136"/>
        <v>2002</v>
      </c>
    </row>
    <row r="8748" spans="1:19" hidden="1" x14ac:dyDescent="0.35">
      <c r="A8748" t="s">
        <v>58071</v>
      </c>
      <c r="B8748" t="s">
        <v>58072</v>
      </c>
      <c r="C8748" t="s">
        <v>58076</v>
      </c>
      <c r="D8748" t="s">
        <v>58077</v>
      </c>
      <c r="E8748" t="s">
        <v>58078</v>
      </c>
      <c r="F8748" t="s">
        <v>58079</v>
      </c>
      <c r="I8748" t="s">
        <v>58080</v>
      </c>
      <c r="J8748" t="s">
        <v>58081</v>
      </c>
      <c r="M8748" t="s">
        <v>112297</v>
      </c>
      <c r="N8748" t="s">
        <v>124</v>
      </c>
      <c r="O8748" s="3" t="s">
        <v>58082</v>
      </c>
      <c r="P8748" t="s">
        <v>124</v>
      </c>
      <c r="Q8748" t="s">
        <v>124</v>
      </c>
      <c r="R8748" t="s">
        <v>58082</v>
      </c>
      <c r="S8748" s="4" t="str">
        <f t="shared" si="136"/>
        <v>2002</v>
      </c>
    </row>
    <row r="8749" spans="1:19" hidden="1" x14ac:dyDescent="0.35">
      <c r="A8749" t="s">
        <v>58078</v>
      </c>
      <c r="B8749" t="s">
        <v>58079</v>
      </c>
      <c r="C8749" t="s">
        <v>58083</v>
      </c>
      <c r="D8749" t="s">
        <v>58084</v>
      </c>
      <c r="E8749" t="s">
        <v>58085</v>
      </c>
      <c r="F8749" t="s">
        <v>58086</v>
      </c>
      <c r="I8749" t="s">
        <v>58087</v>
      </c>
      <c r="J8749" t="s">
        <v>58088</v>
      </c>
      <c r="M8749" t="s">
        <v>112297</v>
      </c>
      <c r="N8749" t="s">
        <v>16314</v>
      </c>
      <c r="O8749" s="3" t="s">
        <v>58089</v>
      </c>
      <c r="P8749" t="s">
        <v>16314</v>
      </c>
      <c r="Q8749" t="s">
        <v>16314</v>
      </c>
      <c r="R8749" t="s">
        <v>58089</v>
      </c>
      <c r="S8749" s="4" t="str">
        <f t="shared" si="136"/>
        <v>2002</v>
      </c>
    </row>
    <row r="8750" spans="1:19" hidden="1" x14ac:dyDescent="0.35">
      <c r="A8750" t="s">
        <v>58085</v>
      </c>
      <c r="B8750" t="s">
        <v>58086</v>
      </c>
      <c r="C8750" t="s">
        <v>58090</v>
      </c>
      <c r="D8750" t="s">
        <v>58091</v>
      </c>
      <c r="E8750" t="s">
        <v>58092</v>
      </c>
      <c r="F8750" t="s">
        <v>58093</v>
      </c>
      <c r="I8750" t="s">
        <v>58094</v>
      </c>
      <c r="J8750" t="s">
        <v>58095</v>
      </c>
      <c r="M8750" t="s">
        <v>112297</v>
      </c>
      <c r="N8750" t="s">
        <v>16314</v>
      </c>
      <c r="O8750" s="3" t="s">
        <v>58096</v>
      </c>
      <c r="P8750" t="s">
        <v>16314</v>
      </c>
      <c r="Q8750" t="s">
        <v>16314</v>
      </c>
      <c r="R8750" t="s">
        <v>58096</v>
      </c>
      <c r="S8750" s="4" t="str">
        <f t="shared" si="136"/>
        <v>2002</v>
      </c>
    </row>
    <row r="8751" spans="1:19" hidden="1" x14ac:dyDescent="0.35">
      <c r="A8751" t="s">
        <v>58092</v>
      </c>
      <c r="B8751" t="s">
        <v>58093</v>
      </c>
      <c r="C8751" t="s">
        <v>58097</v>
      </c>
      <c r="D8751" t="s">
        <v>58098</v>
      </c>
      <c r="E8751" t="s">
        <v>58099</v>
      </c>
      <c r="F8751" t="s">
        <v>58100</v>
      </c>
      <c r="I8751" t="s">
        <v>512</v>
      </c>
      <c r="J8751" t="s">
        <v>512</v>
      </c>
      <c r="M8751" t="s">
        <v>112297</v>
      </c>
      <c r="N8751" t="s">
        <v>124</v>
      </c>
      <c r="O8751" s="3" t="s">
        <v>58101</v>
      </c>
      <c r="P8751" t="s">
        <v>124</v>
      </c>
      <c r="Q8751" t="s">
        <v>124</v>
      </c>
      <c r="R8751" t="s">
        <v>58101</v>
      </c>
      <c r="S8751" s="4" t="str">
        <f t="shared" si="136"/>
        <v>2002</v>
      </c>
    </row>
    <row r="8752" spans="1:19" hidden="1" x14ac:dyDescent="0.35">
      <c r="A8752" t="s">
        <v>58099</v>
      </c>
      <c r="B8752" t="s">
        <v>58100</v>
      </c>
      <c r="C8752" s="1" t="s">
        <v>58102</v>
      </c>
      <c r="D8752" s="1" t="s">
        <v>58103</v>
      </c>
      <c r="E8752" t="s">
        <v>58104</v>
      </c>
      <c r="F8752" t="s">
        <v>58105</v>
      </c>
      <c r="I8752" t="s">
        <v>58106</v>
      </c>
      <c r="J8752" t="s">
        <v>58107</v>
      </c>
      <c r="M8752" t="s">
        <v>112297</v>
      </c>
      <c r="N8752" t="s">
        <v>124</v>
      </c>
      <c r="O8752" s="3" t="s">
        <v>58108</v>
      </c>
      <c r="P8752" t="s">
        <v>124</v>
      </c>
      <c r="Q8752" t="s">
        <v>124</v>
      </c>
      <c r="R8752" t="s">
        <v>58108</v>
      </c>
      <c r="S8752" s="4" t="str">
        <f t="shared" si="136"/>
        <v>2002</v>
      </c>
    </row>
    <row r="8753" spans="1:19" hidden="1" x14ac:dyDescent="0.35">
      <c r="A8753" t="s">
        <v>58104</v>
      </c>
      <c r="B8753" t="s">
        <v>58105</v>
      </c>
      <c r="C8753" t="s">
        <v>58109</v>
      </c>
      <c r="D8753" t="s">
        <v>58110</v>
      </c>
      <c r="E8753" t="s">
        <v>58111</v>
      </c>
      <c r="F8753" t="s">
        <v>58112</v>
      </c>
      <c r="I8753" t="s">
        <v>58113</v>
      </c>
      <c r="J8753" t="s">
        <v>58114</v>
      </c>
      <c r="M8753" t="s">
        <v>112297</v>
      </c>
      <c r="N8753" t="s">
        <v>124</v>
      </c>
      <c r="O8753" s="3" t="s">
        <v>58115</v>
      </c>
      <c r="P8753" t="s">
        <v>124</v>
      </c>
      <c r="Q8753" t="s">
        <v>124</v>
      </c>
      <c r="R8753" t="s">
        <v>58115</v>
      </c>
      <c r="S8753" s="4" t="str">
        <f t="shared" si="136"/>
        <v>2002</v>
      </c>
    </row>
    <row r="8754" spans="1:19" hidden="1" x14ac:dyDescent="0.35">
      <c r="A8754" t="s">
        <v>58111</v>
      </c>
      <c r="B8754" t="s">
        <v>58112</v>
      </c>
      <c r="C8754" t="s">
        <v>58116</v>
      </c>
      <c r="D8754" t="s">
        <v>58117</v>
      </c>
      <c r="E8754" t="s">
        <v>58118</v>
      </c>
      <c r="F8754" t="s">
        <v>58119</v>
      </c>
      <c r="I8754" t="s">
        <v>58120</v>
      </c>
      <c r="J8754" t="s">
        <v>58121</v>
      </c>
      <c r="M8754" t="s">
        <v>112299</v>
      </c>
      <c r="N8754" t="s">
        <v>247</v>
      </c>
      <c r="O8754" s="3" t="s">
        <v>58122</v>
      </c>
      <c r="P8754" t="s">
        <v>247</v>
      </c>
      <c r="Q8754" t="s">
        <v>247</v>
      </c>
      <c r="R8754" t="s">
        <v>58122</v>
      </c>
      <c r="S8754" s="4" t="str">
        <f t="shared" si="136"/>
        <v>2002</v>
      </c>
    </row>
    <row r="8755" spans="1:19" hidden="1" x14ac:dyDescent="0.35">
      <c r="A8755" t="s">
        <v>58118</v>
      </c>
      <c r="B8755" t="s">
        <v>58119</v>
      </c>
      <c r="C8755" t="s">
        <v>58123</v>
      </c>
      <c r="D8755" t="s">
        <v>58124</v>
      </c>
      <c r="E8755" t="s">
        <v>58125</v>
      </c>
      <c r="F8755" t="s">
        <v>58126</v>
      </c>
      <c r="I8755" t="s">
        <v>58127</v>
      </c>
      <c r="J8755" t="s">
        <v>58128</v>
      </c>
      <c r="M8755" t="s">
        <v>112299</v>
      </c>
      <c r="N8755" t="s">
        <v>247</v>
      </c>
      <c r="O8755" s="3" t="s">
        <v>58129</v>
      </c>
      <c r="P8755" t="s">
        <v>247</v>
      </c>
      <c r="Q8755" t="s">
        <v>247</v>
      </c>
      <c r="R8755" t="s">
        <v>58129</v>
      </c>
      <c r="S8755" s="4" t="str">
        <f t="shared" si="136"/>
        <v>2002</v>
      </c>
    </row>
    <row r="8756" spans="1:19" hidden="1" x14ac:dyDescent="0.35">
      <c r="A8756" t="s">
        <v>58125</v>
      </c>
      <c r="B8756" t="s">
        <v>58126</v>
      </c>
      <c r="C8756" t="s">
        <v>58130</v>
      </c>
      <c r="D8756" t="s">
        <v>58131</v>
      </c>
      <c r="E8756" t="s">
        <v>58132</v>
      </c>
      <c r="F8756" t="s">
        <v>58133</v>
      </c>
      <c r="I8756" t="s">
        <v>58134</v>
      </c>
      <c r="J8756" t="s">
        <v>58135</v>
      </c>
      <c r="M8756" t="s">
        <v>112297</v>
      </c>
      <c r="N8756" t="s">
        <v>124</v>
      </c>
      <c r="O8756" s="3" t="s">
        <v>58136</v>
      </c>
      <c r="P8756" t="s">
        <v>124</v>
      </c>
      <c r="Q8756" t="s">
        <v>124</v>
      </c>
      <c r="R8756" t="s">
        <v>58136</v>
      </c>
      <c r="S8756" s="4" t="str">
        <f t="shared" si="136"/>
        <v>2002</v>
      </c>
    </row>
    <row r="8757" spans="1:19" hidden="1" x14ac:dyDescent="0.35">
      <c r="A8757" t="s">
        <v>58132</v>
      </c>
      <c r="B8757" t="s">
        <v>58133</v>
      </c>
      <c r="C8757" t="s">
        <v>58137</v>
      </c>
      <c r="D8757" t="s">
        <v>58138</v>
      </c>
      <c r="E8757" t="s">
        <v>58139</v>
      </c>
      <c r="F8757" t="s">
        <v>58140</v>
      </c>
      <c r="I8757" t="s">
        <v>58141</v>
      </c>
      <c r="J8757" t="s">
        <v>58142</v>
      </c>
      <c r="M8757" t="s">
        <v>112298</v>
      </c>
      <c r="N8757" t="s">
        <v>28</v>
      </c>
      <c r="O8757" s="3" t="s">
        <v>58143</v>
      </c>
      <c r="P8757" t="s">
        <v>16314</v>
      </c>
      <c r="Q8757" t="s">
        <v>16314</v>
      </c>
      <c r="R8757" t="s">
        <v>58143</v>
      </c>
      <c r="S8757" s="4" t="str">
        <f t="shared" si="136"/>
        <v>2002</v>
      </c>
    </row>
    <row r="8758" spans="1:19" hidden="1" x14ac:dyDescent="0.35">
      <c r="A8758" t="s">
        <v>58139</v>
      </c>
      <c r="B8758" t="s">
        <v>58140</v>
      </c>
      <c r="C8758" t="s">
        <v>58144</v>
      </c>
      <c r="D8758" t="s">
        <v>58145</v>
      </c>
      <c r="E8758" t="s">
        <v>58146</v>
      </c>
      <c r="F8758" t="s">
        <v>58147</v>
      </c>
      <c r="I8758" t="s">
        <v>58148</v>
      </c>
      <c r="J8758" t="s">
        <v>58149</v>
      </c>
      <c r="M8758" t="s">
        <v>112297</v>
      </c>
      <c r="N8758" t="s">
        <v>124</v>
      </c>
      <c r="O8758" s="3" t="s">
        <v>58150</v>
      </c>
      <c r="P8758" t="s">
        <v>124</v>
      </c>
      <c r="Q8758" t="s">
        <v>124</v>
      </c>
      <c r="R8758" t="s">
        <v>58150</v>
      </c>
      <c r="S8758" s="4" t="str">
        <f t="shared" si="136"/>
        <v>2002</v>
      </c>
    </row>
    <row r="8759" spans="1:19" hidden="1" x14ac:dyDescent="0.35">
      <c r="A8759" t="s">
        <v>58146</v>
      </c>
      <c r="B8759" t="s">
        <v>58147</v>
      </c>
      <c r="C8759" t="s">
        <v>58151</v>
      </c>
      <c r="D8759" t="s">
        <v>58152</v>
      </c>
      <c r="E8759" t="s">
        <v>58153</v>
      </c>
      <c r="F8759" t="s">
        <v>58154</v>
      </c>
      <c r="I8759" t="s">
        <v>58155</v>
      </c>
      <c r="J8759" t="s">
        <v>58156</v>
      </c>
      <c r="M8759" t="s">
        <v>112297</v>
      </c>
      <c r="N8759" t="s">
        <v>124</v>
      </c>
      <c r="O8759" s="3" t="s">
        <v>58157</v>
      </c>
      <c r="P8759" t="s">
        <v>124</v>
      </c>
      <c r="Q8759" t="s">
        <v>124</v>
      </c>
      <c r="R8759" t="s">
        <v>58157</v>
      </c>
      <c r="S8759" s="4" t="str">
        <f t="shared" si="136"/>
        <v>2002</v>
      </c>
    </row>
    <row r="8760" spans="1:19" hidden="1" x14ac:dyDescent="0.35">
      <c r="A8760" t="s">
        <v>58153</v>
      </c>
      <c r="B8760" t="s">
        <v>58154</v>
      </c>
      <c r="C8760" t="s">
        <v>58158</v>
      </c>
      <c r="D8760" t="s">
        <v>58159</v>
      </c>
      <c r="E8760" t="s">
        <v>58160</v>
      </c>
      <c r="F8760" t="s">
        <v>58161</v>
      </c>
      <c r="I8760" t="s">
        <v>58162</v>
      </c>
      <c r="J8760" t="s">
        <v>58163</v>
      </c>
      <c r="M8760" t="s">
        <v>112297</v>
      </c>
      <c r="N8760" t="s">
        <v>124</v>
      </c>
      <c r="O8760" s="3" t="s">
        <v>58164</v>
      </c>
      <c r="P8760" t="s">
        <v>124</v>
      </c>
      <c r="Q8760" t="s">
        <v>124</v>
      </c>
      <c r="R8760" t="s">
        <v>58164</v>
      </c>
      <c r="S8760" s="4" t="str">
        <f t="shared" si="136"/>
        <v>2002</v>
      </c>
    </row>
    <row r="8761" spans="1:19" hidden="1" x14ac:dyDescent="0.35">
      <c r="A8761" t="s">
        <v>58160</v>
      </c>
      <c r="B8761" t="s">
        <v>58161</v>
      </c>
      <c r="C8761" t="s">
        <v>58165</v>
      </c>
      <c r="D8761" t="s">
        <v>58166</v>
      </c>
      <c r="E8761" t="s">
        <v>58167</v>
      </c>
      <c r="F8761" t="s">
        <v>58168</v>
      </c>
      <c r="I8761" t="s">
        <v>58169</v>
      </c>
      <c r="J8761" t="s">
        <v>58170</v>
      </c>
      <c r="M8761" t="s">
        <v>112298</v>
      </c>
      <c r="N8761" t="s">
        <v>28</v>
      </c>
      <c r="O8761" s="3" t="s">
        <v>58171</v>
      </c>
      <c r="P8761" t="s">
        <v>16314</v>
      </c>
      <c r="Q8761" t="s">
        <v>16314</v>
      </c>
      <c r="R8761" t="s">
        <v>58171</v>
      </c>
      <c r="S8761" s="4" t="str">
        <f t="shared" si="136"/>
        <v>2002</v>
      </c>
    </row>
    <row r="8762" spans="1:19" hidden="1" x14ac:dyDescent="0.35">
      <c r="A8762" t="s">
        <v>58167</v>
      </c>
      <c r="B8762" t="s">
        <v>58168</v>
      </c>
      <c r="C8762" t="s">
        <v>58172</v>
      </c>
      <c r="D8762" t="s">
        <v>58173</v>
      </c>
      <c r="E8762" t="s">
        <v>58174</v>
      </c>
      <c r="F8762" t="s">
        <v>58175</v>
      </c>
      <c r="I8762" t="s">
        <v>58176</v>
      </c>
      <c r="J8762" t="s">
        <v>58177</v>
      </c>
      <c r="M8762" t="s">
        <v>112312</v>
      </c>
      <c r="N8762" t="s">
        <v>16314</v>
      </c>
      <c r="O8762" s="3" t="s">
        <v>58178</v>
      </c>
      <c r="P8762" t="s">
        <v>16314</v>
      </c>
      <c r="Q8762" t="s">
        <v>16314</v>
      </c>
      <c r="R8762" t="s">
        <v>58178</v>
      </c>
      <c r="S8762" s="4" t="str">
        <f t="shared" si="136"/>
        <v>2002</v>
      </c>
    </row>
    <row r="8763" spans="1:19" hidden="1" x14ac:dyDescent="0.35">
      <c r="A8763" t="s">
        <v>58174</v>
      </c>
      <c r="B8763" t="s">
        <v>58175</v>
      </c>
      <c r="C8763" t="s">
        <v>58179</v>
      </c>
      <c r="D8763" t="s">
        <v>58180</v>
      </c>
      <c r="E8763" t="s">
        <v>58181</v>
      </c>
      <c r="F8763" t="s">
        <v>58182</v>
      </c>
      <c r="I8763" t="s">
        <v>58183</v>
      </c>
      <c r="J8763" t="s">
        <v>58184</v>
      </c>
      <c r="M8763" t="s">
        <v>112312</v>
      </c>
      <c r="N8763" t="s">
        <v>16314</v>
      </c>
      <c r="O8763" s="3" t="s">
        <v>58185</v>
      </c>
      <c r="P8763" t="s">
        <v>16314</v>
      </c>
      <c r="Q8763" t="s">
        <v>16314</v>
      </c>
      <c r="R8763" t="s">
        <v>58185</v>
      </c>
      <c r="S8763" s="4" t="str">
        <f t="shared" si="136"/>
        <v>2002</v>
      </c>
    </row>
    <row r="8764" spans="1:19" hidden="1" x14ac:dyDescent="0.35">
      <c r="A8764" t="s">
        <v>58181</v>
      </c>
      <c r="B8764" t="s">
        <v>58182</v>
      </c>
      <c r="C8764" t="s">
        <v>58186</v>
      </c>
      <c r="D8764" t="s">
        <v>58187</v>
      </c>
      <c r="E8764" t="s">
        <v>58188</v>
      </c>
      <c r="F8764" t="s">
        <v>58189</v>
      </c>
      <c r="I8764" t="s">
        <v>58190</v>
      </c>
      <c r="J8764" t="s">
        <v>58191</v>
      </c>
      <c r="M8764" t="s">
        <v>112312</v>
      </c>
      <c r="N8764" t="s">
        <v>16314</v>
      </c>
      <c r="O8764" s="3" t="s">
        <v>58192</v>
      </c>
      <c r="P8764" t="s">
        <v>16314</v>
      </c>
      <c r="Q8764" t="s">
        <v>16314</v>
      </c>
      <c r="R8764" t="s">
        <v>58192</v>
      </c>
      <c r="S8764" s="4" t="str">
        <f t="shared" si="136"/>
        <v>2002</v>
      </c>
    </row>
    <row r="8765" spans="1:19" hidden="1" x14ac:dyDescent="0.35">
      <c r="A8765" t="s">
        <v>58188</v>
      </c>
      <c r="B8765" t="s">
        <v>58189</v>
      </c>
      <c r="C8765" t="s">
        <v>58193</v>
      </c>
      <c r="D8765" t="s">
        <v>58194</v>
      </c>
      <c r="E8765" t="s">
        <v>58195</v>
      </c>
      <c r="F8765" t="s">
        <v>58196</v>
      </c>
      <c r="I8765" t="s">
        <v>58197</v>
      </c>
      <c r="J8765" t="s">
        <v>58198</v>
      </c>
      <c r="M8765" t="s">
        <v>112312</v>
      </c>
      <c r="N8765" t="s">
        <v>16314</v>
      </c>
      <c r="O8765" s="3" t="s">
        <v>58199</v>
      </c>
      <c r="P8765" t="s">
        <v>16314</v>
      </c>
      <c r="Q8765" t="s">
        <v>16314</v>
      </c>
      <c r="R8765" t="s">
        <v>58199</v>
      </c>
      <c r="S8765" s="4" t="str">
        <f t="shared" si="136"/>
        <v>2002</v>
      </c>
    </row>
    <row r="8766" spans="1:19" hidden="1" x14ac:dyDescent="0.35">
      <c r="A8766" t="s">
        <v>58195</v>
      </c>
      <c r="B8766" t="s">
        <v>58196</v>
      </c>
      <c r="C8766" t="s">
        <v>58200</v>
      </c>
      <c r="D8766" t="s">
        <v>58201</v>
      </c>
      <c r="E8766" t="s">
        <v>58202</v>
      </c>
      <c r="F8766" t="s">
        <v>58203</v>
      </c>
      <c r="I8766" t="s">
        <v>58190</v>
      </c>
      <c r="J8766" t="s">
        <v>58191</v>
      </c>
      <c r="M8766" t="s">
        <v>112312</v>
      </c>
      <c r="N8766" t="s">
        <v>16314</v>
      </c>
      <c r="O8766" s="3" t="s">
        <v>58204</v>
      </c>
      <c r="P8766" t="s">
        <v>16314</v>
      </c>
      <c r="Q8766" t="s">
        <v>16314</v>
      </c>
      <c r="R8766" t="s">
        <v>58204</v>
      </c>
      <c r="S8766" s="4" t="str">
        <f t="shared" si="136"/>
        <v>2002</v>
      </c>
    </row>
    <row r="8767" spans="1:19" hidden="1" x14ac:dyDescent="0.35">
      <c r="A8767" t="s">
        <v>58202</v>
      </c>
      <c r="B8767" t="s">
        <v>58203</v>
      </c>
      <c r="C8767" t="s">
        <v>58205</v>
      </c>
      <c r="D8767" t="s">
        <v>58206</v>
      </c>
      <c r="E8767" t="s">
        <v>58207</v>
      </c>
      <c r="F8767" t="s">
        <v>58208</v>
      </c>
      <c r="I8767" t="s">
        <v>58209</v>
      </c>
      <c r="J8767" t="s">
        <v>58210</v>
      </c>
      <c r="M8767" t="s">
        <v>112312</v>
      </c>
      <c r="N8767" t="s">
        <v>16314</v>
      </c>
      <c r="O8767" s="3" t="s">
        <v>58211</v>
      </c>
      <c r="P8767" t="s">
        <v>16314</v>
      </c>
      <c r="Q8767" t="s">
        <v>16314</v>
      </c>
      <c r="R8767" t="s">
        <v>58211</v>
      </c>
      <c r="S8767" s="4" t="str">
        <f t="shared" si="136"/>
        <v>2002</v>
      </c>
    </row>
    <row r="8768" spans="1:19" hidden="1" x14ac:dyDescent="0.35">
      <c r="A8768" t="s">
        <v>58207</v>
      </c>
      <c r="B8768" t="s">
        <v>58208</v>
      </c>
      <c r="C8768" t="s">
        <v>58212</v>
      </c>
      <c r="D8768" t="s">
        <v>58213</v>
      </c>
      <c r="E8768" t="s">
        <v>58214</v>
      </c>
      <c r="F8768" t="s">
        <v>58215</v>
      </c>
      <c r="I8768" t="s">
        <v>58216</v>
      </c>
      <c r="J8768" t="s">
        <v>58217</v>
      </c>
      <c r="M8768" t="s">
        <v>112298</v>
      </c>
      <c r="N8768" t="s">
        <v>28</v>
      </c>
      <c r="O8768" s="3" t="s">
        <v>58218</v>
      </c>
      <c r="P8768" t="s">
        <v>16314</v>
      </c>
      <c r="Q8768" t="s">
        <v>16314</v>
      </c>
      <c r="R8768" t="s">
        <v>58218</v>
      </c>
      <c r="S8768" s="4" t="str">
        <f t="shared" si="136"/>
        <v>2002</v>
      </c>
    </row>
    <row r="8769" spans="1:19" hidden="1" x14ac:dyDescent="0.35">
      <c r="A8769" t="s">
        <v>58214</v>
      </c>
      <c r="B8769" t="s">
        <v>58215</v>
      </c>
      <c r="C8769" t="s">
        <v>58219</v>
      </c>
      <c r="D8769" t="s">
        <v>58220</v>
      </c>
      <c r="E8769" t="s">
        <v>58221</v>
      </c>
      <c r="F8769" t="s">
        <v>58222</v>
      </c>
      <c r="I8769" t="s">
        <v>58223</v>
      </c>
      <c r="J8769" t="s">
        <v>58224</v>
      </c>
      <c r="M8769" t="s">
        <v>112298</v>
      </c>
      <c r="N8769" t="s">
        <v>28</v>
      </c>
      <c r="O8769" s="3" t="s">
        <v>58225</v>
      </c>
      <c r="P8769" t="s">
        <v>16314</v>
      </c>
      <c r="Q8769" t="s">
        <v>16314</v>
      </c>
      <c r="R8769" t="s">
        <v>58225</v>
      </c>
      <c r="S8769" s="4" t="str">
        <f t="shared" si="136"/>
        <v>2002</v>
      </c>
    </row>
    <row r="8770" spans="1:19" hidden="1" x14ac:dyDescent="0.35">
      <c r="A8770" t="s">
        <v>58221</v>
      </c>
      <c r="B8770" t="s">
        <v>58222</v>
      </c>
      <c r="C8770" t="s">
        <v>58226</v>
      </c>
      <c r="D8770" t="s">
        <v>58227</v>
      </c>
      <c r="E8770" t="s">
        <v>58228</v>
      </c>
      <c r="F8770" t="s">
        <v>58229</v>
      </c>
      <c r="I8770" t="s">
        <v>58230</v>
      </c>
      <c r="J8770" t="s">
        <v>58231</v>
      </c>
      <c r="M8770" t="s">
        <v>112298</v>
      </c>
      <c r="N8770" t="s">
        <v>28</v>
      </c>
      <c r="O8770" s="3" t="s">
        <v>58232</v>
      </c>
      <c r="P8770" t="s">
        <v>16314</v>
      </c>
      <c r="Q8770" t="s">
        <v>16314</v>
      </c>
      <c r="R8770" t="s">
        <v>58232</v>
      </c>
      <c r="S8770" s="4" t="str">
        <f t="shared" si="136"/>
        <v>2002</v>
      </c>
    </row>
    <row r="8771" spans="1:19" hidden="1" x14ac:dyDescent="0.35">
      <c r="A8771" t="s">
        <v>58228</v>
      </c>
      <c r="B8771" t="s">
        <v>58229</v>
      </c>
      <c r="C8771" t="s">
        <v>58233</v>
      </c>
      <c r="D8771" t="s">
        <v>58234</v>
      </c>
      <c r="E8771" t="s">
        <v>58235</v>
      </c>
      <c r="F8771" t="s">
        <v>58236</v>
      </c>
      <c r="I8771" t="s">
        <v>58237</v>
      </c>
      <c r="J8771" t="s">
        <v>58238</v>
      </c>
      <c r="M8771" t="s">
        <v>112298</v>
      </c>
      <c r="N8771" t="s">
        <v>28</v>
      </c>
      <c r="O8771" s="3" t="s">
        <v>58239</v>
      </c>
      <c r="P8771" t="s">
        <v>16314</v>
      </c>
      <c r="Q8771" t="s">
        <v>16314</v>
      </c>
      <c r="R8771" t="s">
        <v>58239</v>
      </c>
      <c r="S8771" s="4" t="str">
        <f t="shared" ref="S8771:S8834" si="137">LEFT(RIGHT(R8771,19),4)</f>
        <v>2002</v>
      </c>
    </row>
    <row r="8772" spans="1:19" hidden="1" x14ac:dyDescent="0.35">
      <c r="A8772" t="s">
        <v>58235</v>
      </c>
      <c r="B8772" t="s">
        <v>58236</v>
      </c>
      <c r="C8772" t="s">
        <v>58240</v>
      </c>
      <c r="D8772" t="s">
        <v>58241</v>
      </c>
      <c r="E8772" t="s">
        <v>58242</v>
      </c>
      <c r="F8772" t="s">
        <v>58243</v>
      </c>
      <c r="I8772" t="s">
        <v>58244</v>
      </c>
      <c r="J8772" t="s">
        <v>58245</v>
      </c>
      <c r="M8772" t="s">
        <v>112322</v>
      </c>
      <c r="N8772" t="s">
        <v>54386</v>
      </c>
      <c r="O8772" s="3" t="s">
        <v>58246</v>
      </c>
      <c r="P8772" t="s">
        <v>54386</v>
      </c>
      <c r="Q8772" t="s">
        <v>54386</v>
      </c>
      <c r="R8772" t="s">
        <v>58246</v>
      </c>
      <c r="S8772" s="4" t="str">
        <f t="shared" si="137"/>
        <v>2002</v>
      </c>
    </row>
    <row r="8773" spans="1:19" hidden="1" x14ac:dyDescent="0.35">
      <c r="A8773" t="s">
        <v>58242</v>
      </c>
      <c r="B8773" t="s">
        <v>58243</v>
      </c>
      <c r="C8773" t="s">
        <v>58247</v>
      </c>
      <c r="D8773" t="s">
        <v>58248</v>
      </c>
      <c r="E8773" t="s">
        <v>58249</v>
      </c>
      <c r="F8773" t="s">
        <v>58250</v>
      </c>
      <c r="I8773" t="s">
        <v>58251</v>
      </c>
      <c r="J8773" t="s">
        <v>58252</v>
      </c>
      <c r="M8773" t="s">
        <v>112322</v>
      </c>
      <c r="N8773" t="s">
        <v>54386</v>
      </c>
      <c r="O8773" s="3" t="s">
        <v>58253</v>
      </c>
      <c r="P8773" t="s">
        <v>54386</v>
      </c>
      <c r="Q8773" t="s">
        <v>54386</v>
      </c>
      <c r="R8773" t="s">
        <v>58253</v>
      </c>
      <c r="S8773" s="4" t="str">
        <f t="shared" si="137"/>
        <v>2002</v>
      </c>
    </row>
    <row r="8774" spans="1:19" hidden="1" x14ac:dyDescent="0.35">
      <c r="A8774" t="s">
        <v>58249</v>
      </c>
      <c r="B8774" t="s">
        <v>58250</v>
      </c>
      <c r="C8774" t="s">
        <v>58254</v>
      </c>
      <c r="D8774" t="s">
        <v>58255</v>
      </c>
      <c r="E8774" t="s">
        <v>58256</v>
      </c>
      <c r="F8774" t="s">
        <v>58257</v>
      </c>
      <c r="I8774" t="s">
        <v>58258</v>
      </c>
      <c r="J8774" t="s">
        <v>58259</v>
      </c>
      <c r="M8774" t="s">
        <v>112322</v>
      </c>
      <c r="N8774" t="s">
        <v>54386</v>
      </c>
      <c r="O8774" s="3" t="s">
        <v>58260</v>
      </c>
      <c r="P8774" t="s">
        <v>54386</v>
      </c>
      <c r="Q8774" t="s">
        <v>54386</v>
      </c>
      <c r="R8774" t="s">
        <v>58260</v>
      </c>
      <c r="S8774" s="4" t="str">
        <f t="shared" si="137"/>
        <v>2002</v>
      </c>
    </row>
    <row r="8775" spans="1:19" hidden="1" x14ac:dyDescent="0.35">
      <c r="A8775" t="s">
        <v>58256</v>
      </c>
      <c r="B8775" t="s">
        <v>58257</v>
      </c>
      <c r="C8775" t="s">
        <v>58261</v>
      </c>
      <c r="D8775" t="s">
        <v>58262</v>
      </c>
      <c r="E8775" t="s">
        <v>58263</v>
      </c>
      <c r="F8775" t="s">
        <v>58264</v>
      </c>
      <c r="I8775" t="s">
        <v>58265</v>
      </c>
      <c r="J8775" t="s">
        <v>58266</v>
      </c>
      <c r="M8775" t="s">
        <v>112322</v>
      </c>
      <c r="N8775" t="s">
        <v>54386</v>
      </c>
      <c r="O8775" s="3" t="s">
        <v>58267</v>
      </c>
      <c r="P8775" t="s">
        <v>54386</v>
      </c>
      <c r="Q8775" t="s">
        <v>54386</v>
      </c>
      <c r="R8775" t="s">
        <v>58267</v>
      </c>
      <c r="S8775" s="4" t="str">
        <f t="shared" si="137"/>
        <v>2002</v>
      </c>
    </row>
    <row r="8776" spans="1:19" hidden="1" x14ac:dyDescent="0.35">
      <c r="A8776" t="s">
        <v>58263</v>
      </c>
      <c r="B8776" t="s">
        <v>58264</v>
      </c>
      <c r="C8776" t="s">
        <v>58268</v>
      </c>
      <c r="D8776">
        <v>258783016</v>
      </c>
      <c r="E8776" t="s">
        <v>58269</v>
      </c>
      <c r="F8776" t="s">
        <v>58270</v>
      </c>
      <c r="I8776" t="s">
        <v>58271</v>
      </c>
      <c r="J8776" t="s">
        <v>58272</v>
      </c>
      <c r="M8776" t="s">
        <v>112297</v>
      </c>
      <c r="N8776" t="s">
        <v>124</v>
      </c>
      <c r="O8776" s="3" t="s">
        <v>58273</v>
      </c>
      <c r="P8776" t="s">
        <v>124</v>
      </c>
      <c r="Q8776" t="s">
        <v>124</v>
      </c>
      <c r="R8776" t="s">
        <v>58273</v>
      </c>
      <c r="S8776" s="4" t="str">
        <f t="shared" si="137"/>
        <v>2002</v>
      </c>
    </row>
    <row r="8777" spans="1:19" hidden="1" x14ac:dyDescent="0.35">
      <c r="A8777" t="s">
        <v>58269</v>
      </c>
      <c r="B8777" t="s">
        <v>58270</v>
      </c>
      <c r="C8777" t="s">
        <v>58274</v>
      </c>
      <c r="D8777" t="s">
        <v>58275</v>
      </c>
      <c r="E8777" t="s">
        <v>58276</v>
      </c>
      <c r="F8777" t="s">
        <v>58277</v>
      </c>
      <c r="I8777" t="s">
        <v>58278</v>
      </c>
      <c r="J8777" t="s">
        <v>512</v>
      </c>
      <c r="M8777" t="s">
        <v>112297</v>
      </c>
      <c r="N8777" t="s">
        <v>124</v>
      </c>
      <c r="O8777" s="3" t="s">
        <v>58279</v>
      </c>
      <c r="P8777" t="s">
        <v>124</v>
      </c>
      <c r="Q8777" t="s">
        <v>124</v>
      </c>
      <c r="R8777" t="s">
        <v>58279</v>
      </c>
      <c r="S8777" s="4" t="str">
        <f t="shared" si="137"/>
        <v>2002</v>
      </c>
    </row>
    <row r="8778" spans="1:19" hidden="1" x14ac:dyDescent="0.35">
      <c r="A8778" t="s">
        <v>58276</v>
      </c>
      <c r="B8778" t="s">
        <v>58277</v>
      </c>
      <c r="C8778" t="s">
        <v>58280</v>
      </c>
      <c r="D8778" t="s">
        <v>58281</v>
      </c>
      <c r="E8778" t="s">
        <v>58282</v>
      </c>
      <c r="F8778" t="s">
        <v>58283</v>
      </c>
      <c r="I8778" t="s">
        <v>58284</v>
      </c>
      <c r="J8778" t="s">
        <v>58285</v>
      </c>
      <c r="M8778" t="s">
        <v>112297</v>
      </c>
      <c r="N8778" t="s">
        <v>124</v>
      </c>
      <c r="O8778" s="3" t="s">
        <v>58286</v>
      </c>
      <c r="P8778" t="s">
        <v>124</v>
      </c>
      <c r="Q8778" t="s">
        <v>124</v>
      </c>
      <c r="R8778" t="s">
        <v>58286</v>
      </c>
      <c r="S8778" s="4" t="str">
        <f t="shared" si="137"/>
        <v>2002</v>
      </c>
    </row>
    <row r="8779" spans="1:19" hidden="1" x14ac:dyDescent="0.35">
      <c r="A8779" t="s">
        <v>58282</v>
      </c>
      <c r="B8779" t="s">
        <v>58283</v>
      </c>
      <c r="C8779" t="s">
        <v>58287</v>
      </c>
      <c r="D8779" t="s">
        <v>58288</v>
      </c>
      <c r="E8779" t="s">
        <v>58289</v>
      </c>
      <c r="F8779" t="s">
        <v>58290</v>
      </c>
      <c r="I8779" t="s">
        <v>57389</v>
      </c>
      <c r="J8779" t="s">
        <v>57390</v>
      </c>
      <c r="M8779" t="s">
        <v>112297</v>
      </c>
      <c r="N8779" t="s">
        <v>124</v>
      </c>
      <c r="O8779" s="3" t="s">
        <v>58291</v>
      </c>
      <c r="P8779" t="s">
        <v>124</v>
      </c>
      <c r="Q8779" t="s">
        <v>124</v>
      </c>
      <c r="R8779" t="s">
        <v>58291</v>
      </c>
      <c r="S8779" s="4" t="str">
        <f t="shared" si="137"/>
        <v>2002</v>
      </c>
    </row>
    <row r="8780" spans="1:19" hidden="1" x14ac:dyDescent="0.35">
      <c r="A8780" t="s">
        <v>58289</v>
      </c>
      <c r="B8780" t="s">
        <v>58290</v>
      </c>
      <c r="C8780" t="s">
        <v>58292</v>
      </c>
      <c r="D8780" t="s">
        <v>58293</v>
      </c>
      <c r="E8780" t="s">
        <v>58294</v>
      </c>
      <c r="F8780" t="s">
        <v>58295</v>
      </c>
      <c r="I8780" t="s">
        <v>58296</v>
      </c>
      <c r="J8780" t="s">
        <v>58297</v>
      </c>
      <c r="M8780" t="s">
        <v>112298</v>
      </c>
      <c r="N8780" t="s">
        <v>28</v>
      </c>
      <c r="O8780" s="3" t="s">
        <v>58298</v>
      </c>
      <c r="P8780" t="s">
        <v>16314</v>
      </c>
      <c r="Q8780" t="s">
        <v>16314</v>
      </c>
      <c r="R8780" t="s">
        <v>58298</v>
      </c>
      <c r="S8780" s="4" t="str">
        <f t="shared" si="137"/>
        <v>2002</v>
      </c>
    </row>
    <row r="8781" spans="1:19" hidden="1" x14ac:dyDescent="0.35">
      <c r="A8781" t="s">
        <v>58294</v>
      </c>
      <c r="B8781" t="s">
        <v>58295</v>
      </c>
      <c r="C8781" t="s">
        <v>58299</v>
      </c>
      <c r="D8781" t="s">
        <v>58300</v>
      </c>
      <c r="E8781" t="s">
        <v>58301</v>
      </c>
      <c r="F8781" t="s">
        <v>58302</v>
      </c>
      <c r="I8781" t="s">
        <v>58303</v>
      </c>
      <c r="J8781" t="s">
        <v>58304</v>
      </c>
      <c r="M8781" t="s">
        <v>112297</v>
      </c>
      <c r="N8781" t="s">
        <v>124</v>
      </c>
      <c r="O8781" s="3" t="s">
        <v>58305</v>
      </c>
      <c r="P8781" t="s">
        <v>124</v>
      </c>
      <c r="Q8781" t="s">
        <v>124</v>
      </c>
      <c r="R8781" t="s">
        <v>58305</v>
      </c>
      <c r="S8781" s="4" t="str">
        <f t="shared" si="137"/>
        <v>2002</v>
      </c>
    </row>
    <row r="8782" spans="1:19" hidden="1" x14ac:dyDescent="0.35">
      <c r="A8782" t="s">
        <v>58301</v>
      </c>
      <c r="B8782" t="s">
        <v>58302</v>
      </c>
      <c r="C8782" t="s">
        <v>58306</v>
      </c>
      <c r="D8782" t="s">
        <v>58307</v>
      </c>
      <c r="E8782" t="s">
        <v>58308</v>
      </c>
      <c r="F8782" t="s">
        <v>58309</v>
      </c>
      <c r="I8782" t="s">
        <v>58310</v>
      </c>
      <c r="J8782" t="s">
        <v>58311</v>
      </c>
      <c r="M8782" t="s">
        <v>112298</v>
      </c>
      <c r="N8782" t="s">
        <v>28</v>
      </c>
      <c r="O8782" s="3" t="s">
        <v>58312</v>
      </c>
      <c r="P8782" t="s">
        <v>16314</v>
      </c>
      <c r="Q8782" t="s">
        <v>16314</v>
      </c>
      <c r="R8782" t="s">
        <v>58312</v>
      </c>
      <c r="S8782" s="4" t="str">
        <f t="shared" si="137"/>
        <v>2002</v>
      </c>
    </row>
    <row r="8783" spans="1:19" hidden="1" x14ac:dyDescent="0.35">
      <c r="A8783" t="s">
        <v>58308</v>
      </c>
      <c r="B8783" t="s">
        <v>58309</v>
      </c>
      <c r="C8783" t="s">
        <v>58313</v>
      </c>
      <c r="D8783" t="s">
        <v>58314</v>
      </c>
      <c r="E8783" t="s">
        <v>58315</v>
      </c>
      <c r="F8783" t="s">
        <v>58316</v>
      </c>
      <c r="I8783" t="s">
        <v>58317</v>
      </c>
      <c r="J8783" t="s">
        <v>58318</v>
      </c>
      <c r="M8783" t="s">
        <v>112297</v>
      </c>
      <c r="N8783" t="s">
        <v>124</v>
      </c>
      <c r="O8783" s="3" t="s">
        <v>58319</v>
      </c>
      <c r="P8783" t="s">
        <v>124</v>
      </c>
      <c r="Q8783" t="s">
        <v>124</v>
      </c>
      <c r="R8783" t="s">
        <v>58319</v>
      </c>
      <c r="S8783" s="4" t="str">
        <f t="shared" si="137"/>
        <v>2002</v>
      </c>
    </row>
    <row r="8784" spans="1:19" hidden="1" x14ac:dyDescent="0.35">
      <c r="A8784" t="s">
        <v>58315</v>
      </c>
      <c r="B8784" t="s">
        <v>58316</v>
      </c>
      <c r="C8784" t="s">
        <v>58320</v>
      </c>
      <c r="D8784" t="s">
        <v>58321</v>
      </c>
      <c r="E8784" s="1" t="s">
        <v>58322</v>
      </c>
      <c r="F8784" s="1">
        <v>6.3471900000000005E+98</v>
      </c>
      <c r="I8784" t="s">
        <v>58323</v>
      </c>
      <c r="J8784" t="s">
        <v>58324</v>
      </c>
      <c r="M8784" t="s">
        <v>112297</v>
      </c>
      <c r="N8784" t="s">
        <v>124</v>
      </c>
      <c r="O8784" s="3" t="s">
        <v>58325</v>
      </c>
      <c r="P8784" t="s">
        <v>124</v>
      </c>
      <c r="Q8784" t="s">
        <v>124</v>
      </c>
      <c r="R8784" t="s">
        <v>58325</v>
      </c>
      <c r="S8784" s="4" t="str">
        <f t="shared" si="137"/>
        <v>2002</v>
      </c>
    </row>
    <row r="8785" spans="1:19" hidden="1" x14ac:dyDescent="0.35">
      <c r="A8785" s="1" t="s">
        <v>58322</v>
      </c>
      <c r="B8785" s="1">
        <v>6.3471900000000005E+98</v>
      </c>
      <c r="C8785" t="s">
        <v>58326</v>
      </c>
      <c r="D8785" t="s">
        <v>58327</v>
      </c>
      <c r="E8785" t="s">
        <v>58328</v>
      </c>
      <c r="F8785" t="s">
        <v>58329</v>
      </c>
      <c r="I8785" t="s">
        <v>58330</v>
      </c>
      <c r="J8785" t="s">
        <v>58331</v>
      </c>
      <c r="M8785" t="s">
        <v>112297</v>
      </c>
      <c r="N8785" t="s">
        <v>124</v>
      </c>
      <c r="O8785" s="3" t="s">
        <v>58332</v>
      </c>
      <c r="P8785" t="s">
        <v>124</v>
      </c>
      <c r="Q8785" t="s">
        <v>124</v>
      </c>
      <c r="R8785" t="s">
        <v>58332</v>
      </c>
      <c r="S8785" s="4" t="str">
        <f t="shared" si="137"/>
        <v>2002</v>
      </c>
    </row>
    <row r="8786" spans="1:19" hidden="1" x14ac:dyDescent="0.35">
      <c r="A8786" t="s">
        <v>58328</v>
      </c>
      <c r="B8786" t="s">
        <v>58329</v>
      </c>
      <c r="C8786" t="s">
        <v>58333</v>
      </c>
      <c r="D8786" t="s">
        <v>58334</v>
      </c>
      <c r="E8786" t="s">
        <v>58335</v>
      </c>
      <c r="F8786" t="s">
        <v>58336</v>
      </c>
      <c r="I8786" t="s">
        <v>58337</v>
      </c>
      <c r="J8786" t="s">
        <v>58338</v>
      </c>
      <c r="M8786" t="s">
        <v>112297</v>
      </c>
      <c r="N8786" t="s">
        <v>124</v>
      </c>
      <c r="O8786" s="3" t="s">
        <v>58339</v>
      </c>
      <c r="P8786" t="s">
        <v>124</v>
      </c>
      <c r="Q8786" t="s">
        <v>124</v>
      </c>
      <c r="R8786" t="s">
        <v>58339</v>
      </c>
      <c r="S8786" s="4" t="str">
        <f t="shared" si="137"/>
        <v>2002</v>
      </c>
    </row>
    <row r="8787" spans="1:19" hidden="1" x14ac:dyDescent="0.35">
      <c r="A8787" t="s">
        <v>58335</v>
      </c>
      <c r="B8787" t="s">
        <v>58336</v>
      </c>
      <c r="C8787" t="s">
        <v>58340</v>
      </c>
      <c r="D8787" t="s">
        <v>58341</v>
      </c>
      <c r="E8787" t="s">
        <v>58342</v>
      </c>
      <c r="F8787" t="s">
        <v>58343</v>
      </c>
      <c r="I8787" t="s">
        <v>58344</v>
      </c>
      <c r="J8787" t="s">
        <v>58345</v>
      </c>
      <c r="M8787" t="s">
        <v>112297</v>
      </c>
      <c r="N8787" t="s">
        <v>124</v>
      </c>
      <c r="O8787" s="3" t="s">
        <v>58346</v>
      </c>
      <c r="P8787" t="s">
        <v>124</v>
      </c>
      <c r="Q8787" t="s">
        <v>124</v>
      </c>
      <c r="R8787" t="s">
        <v>58346</v>
      </c>
      <c r="S8787" s="4" t="str">
        <f t="shared" si="137"/>
        <v>2002</v>
      </c>
    </row>
    <row r="8788" spans="1:19" hidden="1" x14ac:dyDescent="0.35">
      <c r="A8788" t="s">
        <v>58342</v>
      </c>
      <c r="B8788" t="s">
        <v>58343</v>
      </c>
      <c r="C8788" t="s">
        <v>58347</v>
      </c>
      <c r="D8788" t="s">
        <v>58348</v>
      </c>
      <c r="E8788" t="s">
        <v>58349</v>
      </c>
      <c r="F8788" t="s">
        <v>58350</v>
      </c>
      <c r="I8788" t="s">
        <v>58351</v>
      </c>
      <c r="J8788" t="s">
        <v>58352</v>
      </c>
      <c r="M8788" t="s">
        <v>112297</v>
      </c>
      <c r="N8788" t="s">
        <v>124</v>
      </c>
      <c r="O8788" s="3" t="s">
        <v>58353</v>
      </c>
      <c r="P8788" t="s">
        <v>124</v>
      </c>
      <c r="Q8788" t="s">
        <v>124</v>
      </c>
      <c r="R8788" t="s">
        <v>58353</v>
      </c>
      <c r="S8788" s="4" t="str">
        <f t="shared" si="137"/>
        <v>2002</v>
      </c>
    </row>
    <row r="8789" spans="1:19" hidden="1" x14ac:dyDescent="0.35">
      <c r="A8789" t="s">
        <v>58349</v>
      </c>
      <c r="B8789" t="s">
        <v>58350</v>
      </c>
      <c r="C8789" t="s">
        <v>58354</v>
      </c>
      <c r="D8789" t="s">
        <v>58355</v>
      </c>
      <c r="E8789" t="s">
        <v>58356</v>
      </c>
      <c r="F8789" t="s">
        <v>58357</v>
      </c>
      <c r="I8789" t="s">
        <v>58358</v>
      </c>
      <c r="J8789" t="s">
        <v>58359</v>
      </c>
      <c r="M8789" t="s">
        <v>112298</v>
      </c>
      <c r="N8789" t="s">
        <v>28</v>
      </c>
      <c r="O8789" s="3" t="s">
        <v>58360</v>
      </c>
      <c r="P8789" t="s">
        <v>16314</v>
      </c>
      <c r="Q8789" t="s">
        <v>16314</v>
      </c>
      <c r="R8789" t="s">
        <v>58360</v>
      </c>
      <c r="S8789" s="4" t="str">
        <f t="shared" si="137"/>
        <v>2002</v>
      </c>
    </row>
    <row r="8790" spans="1:19" hidden="1" x14ac:dyDescent="0.35">
      <c r="A8790" t="s">
        <v>58356</v>
      </c>
      <c r="B8790" t="s">
        <v>58357</v>
      </c>
      <c r="C8790" t="s">
        <v>58361</v>
      </c>
      <c r="D8790" t="s">
        <v>58362</v>
      </c>
      <c r="E8790" t="s">
        <v>58363</v>
      </c>
      <c r="F8790" t="s">
        <v>58364</v>
      </c>
      <c r="I8790" t="s">
        <v>58365</v>
      </c>
      <c r="J8790" t="s">
        <v>58366</v>
      </c>
      <c r="M8790" t="s">
        <v>112297</v>
      </c>
      <c r="N8790" t="s">
        <v>124</v>
      </c>
      <c r="O8790" s="3" t="s">
        <v>58367</v>
      </c>
      <c r="P8790" t="s">
        <v>124</v>
      </c>
      <c r="Q8790" t="s">
        <v>124</v>
      </c>
      <c r="R8790" t="s">
        <v>58367</v>
      </c>
      <c r="S8790" s="4" t="str">
        <f t="shared" si="137"/>
        <v>2002</v>
      </c>
    </row>
    <row r="8791" spans="1:19" hidden="1" x14ac:dyDescent="0.35">
      <c r="A8791" t="s">
        <v>58363</v>
      </c>
      <c r="B8791" t="s">
        <v>58364</v>
      </c>
      <c r="C8791" t="s">
        <v>58368</v>
      </c>
      <c r="D8791" t="s">
        <v>58369</v>
      </c>
      <c r="E8791" t="s">
        <v>58370</v>
      </c>
      <c r="F8791" t="s">
        <v>58371</v>
      </c>
      <c r="I8791" t="s">
        <v>58372</v>
      </c>
      <c r="J8791" t="s">
        <v>58373</v>
      </c>
      <c r="M8791" t="s">
        <v>112297</v>
      </c>
      <c r="N8791" t="s">
        <v>124</v>
      </c>
      <c r="O8791" s="3" t="s">
        <v>58374</v>
      </c>
      <c r="P8791" t="s">
        <v>124</v>
      </c>
      <c r="Q8791" t="s">
        <v>124</v>
      </c>
      <c r="R8791" t="s">
        <v>58374</v>
      </c>
      <c r="S8791" s="4" t="str">
        <f t="shared" si="137"/>
        <v>2002</v>
      </c>
    </row>
    <row r="8792" spans="1:19" hidden="1" x14ac:dyDescent="0.35">
      <c r="A8792" t="s">
        <v>58370</v>
      </c>
      <c r="B8792" t="s">
        <v>58371</v>
      </c>
      <c r="C8792" t="s">
        <v>58375</v>
      </c>
      <c r="D8792" t="s">
        <v>58376</v>
      </c>
      <c r="E8792" t="s">
        <v>58377</v>
      </c>
      <c r="F8792" t="s">
        <v>58378</v>
      </c>
      <c r="I8792" t="s">
        <v>58379</v>
      </c>
      <c r="J8792" t="s">
        <v>58380</v>
      </c>
      <c r="M8792" t="s">
        <v>112298</v>
      </c>
      <c r="N8792" t="s">
        <v>28</v>
      </c>
      <c r="O8792" s="3" t="s">
        <v>58381</v>
      </c>
      <c r="P8792" t="s">
        <v>16314</v>
      </c>
      <c r="Q8792" t="s">
        <v>16314</v>
      </c>
      <c r="R8792" t="s">
        <v>58381</v>
      </c>
      <c r="S8792" s="4" t="str">
        <f t="shared" si="137"/>
        <v>2002</v>
      </c>
    </row>
    <row r="8793" spans="1:19" hidden="1" x14ac:dyDescent="0.35">
      <c r="A8793" t="s">
        <v>58377</v>
      </c>
      <c r="B8793" t="s">
        <v>58378</v>
      </c>
      <c r="C8793" t="s">
        <v>58382</v>
      </c>
      <c r="D8793" t="s">
        <v>58383</v>
      </c>
      <c r="E8793" t="s">
        <v>58384</v>
      </c>
      <c r="F8793" t="s">
        <v>58385</v>
      </c>
      <c r="I8793" t="s">
        <v>58386</v>
      </c>
      <c r="J8793" t="s">
        <v>58387</v>
      </c>
      <c r="M8793" t="s">
        <v>112297</v>
      </c>
      <c r="N8793" t="s">
        <v>124</v>
      </c>
      <c r="O8793" s="3" t="s">
        <v>58388</v>
      </c>
      <c r="P8793" t="s">
        <v>124</v>
      </c>
      <c r="Q8793" t="s">
        <v>124</v>
      </c>
      <c r="R8793" t="s">
        <v>58388</v>
      </c>
      <c r="S8793" s="4" t="str">
        <f t="shared" si="137"/>
        <v>2002</v>
      </c>
    </row>
    <row r="8794" spans="1:19" hidden="1" x14ac:dyDescent="0.35">
      <c r="A8794" t="s">
        <v>58384</v>
      </c>
      <c r="B8794" t="s">
        <v>58385</v>
      </c>
      <c r="C8794" t="s">
        <v>58389</v>
      </c>
      <c r="D8794" t="s">
        <v>58390</v>
      </c>
      <c r="E8794" t="s">
        <v>58391</v>
      </c>
      <c r="F8794" t="s">
        <v>58392</v>
      </c>
      <c r="I8794" t="s">
        <v>58393</v>
      </c>
      <c r="J8794" t="s">
        <v>58394</v>
      </c>
      <c r="M8794" t="s">
        <v>112297</v>
      </c>
      <c r="N8794" t="s">
        <v>124</v>
      </c>
      <c r="O8794" s="3" t="s">
        <v>58395</v>
      </c>
      <c r="P8794" t="s">
        <v>124</v>
      </c>
      <c r="Q8794" t="s">
        <v>124</v>
      </c>
      <c r="R8794" t="s">
        <v>58395</v>
      </c>
      <c r="S8794" s="4" t="str">
        <f t="shared" si="137"/>
        <v>2002</v>
      </c>
    </row>
    <row r="8795" spans="1:19" hidden="1" x14ac:dyDescent="0.35">
      <c r="A8795" t="s">
        <v>58391</v>
      </c>
      <c r="B8795" t="s">
        <v>58392</v>
      </c>
      <c r="C8795" t="s">
        <v>58396</v>
      </c>
      <c r="D8795" t="s">
        <v>58397</v>
      </c>
      <c r="E8795" t="s">
        <v>58398</v>
      </c>
      <c r="F8795" t="s">
        <v>58399</v>
      </c>
      <c r="I8795" t="s">
        <v>58400</v>
      </c>
      <c r="J8795" t="s">
        <v>58401</v>
      </c>
      <c r="M8795" t="s">
        <v>112297</v>
      </c>
      <c r="N8795" t="s">
        <v>124</v>
      </c>
      <c r="O8795" s="3" t="s">
        <v>58402</v>
      </c>
      <c r="P8795" t="s">
        <v>124</v>
      </c>
      <c r="Q8795" t="s">
        <v>124</v>
      </c>
      <c r="R8795" t="s">
        <v>58402</v>
      </c>
      <c r="S8795" s="4" t="str">
        <f t="shared" si="137"/>
        <v>2002</v>
      </c>
    </row>
    <row r="8796" spans="1:19" hidden="1" x14ac:dyDescent="0.35">
      <c r="A8796" t="s">
        <v>58398</v>
      </c>
      <c r="B8796" t="s">
        <v>58399</v>
      </c>
      <c r="C8796" t="s">
        <v>58403</v>
      </c>
      <c r="D8796" t="s">
        <v>58404</v>
      </c>
      <c r="E8796" t="s">
        <v>58405</v>
      </c>
      <c r="F8796" t="s">
        <v>58406</v>
      </c>
      <c r="I8796" t="s">
        <v>58407</v>
      </c>
      <c r="J8796" t="s">
        <v>58408</v>
      </c>
      <c r="M8796" t="s">
        <v>112298</v>
      </c>
      <c r="N8796" t="s">
        <v>28</v>
      </c>
      <c r="O8796" s="3" t="s">
        <v>58409</v>
      </c>
      <c r="P8796" t="s">
        <v>16314</v>
      </c>
      <c r="Q8796" t="s">
        <v>16314</v>
      </c>
      <c r="R8796" t="s">
        <v>58409</v>
      </c>
      <c r="S8796" s="4" t="str">
        <f t="shared" si="137"/>
        <v>2002</v>
      </c>
    </row>
    <row r="8797" spans="1:19" hidden="1" x14ac:dyDescent="0.35">
      <c r="A8797" t="s">
        <v>58405</v>
      </c>
      <c r="B8797" t="s">
        <v>58406</v>
      </c>
      <c r="C8797" t="s">
        <v>58410</v>
      </c>
      <c r="D8797" t="s">
        <v>58411</v>
      </c>
      <c r="E8797" t="s">
        <v>58412</v>
      </c>
      <c r="F8797" t="s">
        <v>58413</v>
      </c>
      <c r="I8797" t="s">
        <v>512</v>
      </c>
      <c r="J8797" t="s">
        <v>512</v>
      </c>
      <c r="M8797" t="s">
        <v>112297</v>
      </c>
      <c r="N8797" t="s">
        <v>124</v>
      </c>
      <c r="O8797" s="3" t="s">
        <v>58414</v>
      </c>
      <c r="P8797" t="s">
        <v>124</v>
      </c>
      <c r="Q8797" t="s">
        <v>124</v>
      </c>
      <c r="R8797" t="s">
        <v>58414</v>
      </c>
      <c r="S8797" s="4" t="str">
        <f t="shared" si="137"/>
        <v>2002</v>
      </c>
    </row>
    <row r="8798" spans="1:19" hidden="1" x14ac:dyDescent="0.35">
      <c r="A8798" t="s">
        <v>58412</v>
      </c>
      <c r="B8798" t="s">
        <v>58413</v>
      </c>
      <c r="C8798" t="s">
        <v>58415</v>
      </c>
      <c r="D8798" t="s">
        <v>58416</v>
      </c>
      <c r="E8798" t="s">
        <v>58417</v>
      </c>
      <c r="F8798" t="s">
        <v>58418</v>
      </c>
      <c r="I8798" t="s">
        <v>58419</v>
      </c>
      <c r="J8798" t="s">
        <v>58420</v>
      </c>
      <c r="M8798" t="s">
        <v>112297</v>
      </c>
      <c r="N8798" t="s">
        <v>124</v>
      </c>
      <c r="O8798" s="3" t="s">
        <v>58421</v>
      </c>
      <c r="P8798" t="s">
        <v>124</v>
      </c>
      <c r="Q8798" t="s">
        <v>124</v>
      </c>
      <c r="R8798" t="s">
        <v>58421</v>
      </c>
      <c r="S8798" s="4" t="str">
        <f t="shared" si="137"/>
        <v>2002</v>
      </c>
    </row>
    <row r="8799" spans="1:19" hidden="1" x14ac:dyDescent="0.35">
      <c r="A8799" t="s">
        <v>58417</v>
      </c>
      <c r="B8799" t="s">
        <v>58418</v>
      </c>
      <c r="C8799" t="s">
        <v>58422</v>
      </c>
      <c r="D8799" t="s">
        <v>58423</v>
      </c>
      <c r="E8799" t="s">
        <v>58424</v>
      </c>
      <c r="F8799" t="s">
        <v>58425</v>
      </c>
      <c r="I8799" t="s">
        <v>58426</v>
      </c>
      <c r="J8799" t="s">
        <v>58427</v>
      </c>
      <c r="M8799" t="s">
        <v>112297</v>
      </c>
      <c r="N8799" t="s">
        <v>124</v>
      </c>
      <c r="O8799" s="3" t="s">
        <v>58428</v>
      </c>
      <c r="P8799" t="s">
        <v>124</v>
      </c>
      <c r="Q8799" t="s">
        <v>124</v>
      </c>
      <c r="R8799" t="s">
        <v>58428</v>
      </c>
      <c r="S8799" s="4" t="str">
        <f t="shared" si="137"/>
        <v>2002</v>
      </c>
    </row>
    <row r="8800" spans="1:19" hidden="1" x14ac:dyDescent="0.35">
      <c r="A8800" t="s">
        <v>58424</v>
      </c>
      <c r="B8800" t="s">
        <v>58425</v>
      </c>
      <c r="C8800" t="s">
        <v>58429</v>
      </c>
      <c r="D8800" t="s">
        <v>58430</v>
      </c>
      <c r="E8800" t="s">
        <v>58431</v>
      </c>
      <c r="F8800" t="s">
        <v>58432</v>
      </c>
      <c r="I8800" t="s">
        <v>58433</v>
      </c>
      <c r="J8800" t="s">
        <v>58434</v>
      </c>
      <c r="M8800" t="s">
        <v>112312</v>
      </c>
      <c r="N8800" t="s">
        <v>16314</v>
      </c>
      <c r="O8800" s="3" t="s">
        <v>58435</v>
      </c>
      <c r="P8800" t="s">
        <v>16314</v>
      </c>
      <c r="Q8800" t="s">
        <v>16314</v>
      </c>
      <c r="R8800" t="s">
        <v>58435</v>
      </c>
      <c r="S8800" s="4" t="str">
        <f t="shared" si="137"/>
        <v>2002</v>
      </c>
    </row>
    <row r="8801" spans="1:19" hidden="1" x14ac:dyDescent="0.35">
      <c r="A8801" t="s">
        <v>58431</v>
      </c>
      <c r="B8801" t="s">
        <v>58432</v>
      </c>
      <c r="C8801" t="s">
        <v>58436</v>
      </c>
      <c r="D8801" t="s">
        <v>58437</v>
      </c>
      <c r="E8801" t="s">
        <v>58438</v>
      </c>
      <c r="F8801" t="s">
        <v>58439</v>
      </c>
      <c r="I8801" t="s">
        <v>58440</v>
      </c>
      <c r="J8801" t="s">
        <v>58441</v>
      </c>
      <c r="M8801" t="s">
        <v>112298</v>
      </c>
      <c r="N8801" t="s">
        <v>28</v>
      </c>
      <c r="O8801" s="3" t="s">
        <v>58442</v>
      </c>
      <c r="P8801" t="s">
        <v>16314</v>
      </c>
      <c r="Q8801" t="s">
        <v>16314</v>
      </c>
      <c r="R8801" t="s">
        <v>58442</v>
      </c>
      <c r="S8801" s="4" t="str">
        <f t="shared" si="137"/>
        <v>2002</v>
      </c>
    </row>
    <row r="8802" spans="1:19" hidden="1" x14ac:dyDescent="0.35">
      <c r="A8802" t="s">
        <v>58438</v>
      </c>
      <c r="B8802" t="s">
        <v>58439</v>
      </c>
      <c r="C8802" t="s">
        <v>58443</v>
      </c>
      <c r="D8802" t="s">
        <v>58444</v>
      </c>
      <c r="E8802" t="s">
        <v>58445</v>
      </c>
      <c r="F8802" t="s">
        <v>58446</v>
      </c>
      <c r="I8802" t="s">
        <v>58447</v>
      </c>
      <c r="J8802" t="s">
        <v>58448</v>
      </c>
      <c r="M8802" t="s">
        <v>112298</v>
      </c>
      <c r="N8802" t="s">
        <v>28</v>
      </c>
      <c r="O8802" s="3" t="s">
        <v>58449</v>
      </c>
      <c r="P8802" t="s">
        <v>16314</v>
      </c>
      <c r="Q8802" t="s">
        <v>16314</v>
      </c>
      <c r="R8802" t="s">
        <v>58449</v>
      </c>
      <c r="S8802" s="4" t="str">
        <f t="shared" si="137"/>
        <v>2002</v>
      </c>
    </row>
    <row r="8803" spans="1:19" hidden="1" x14ac:dyDescent="0.35">
      <c r="A8803" t="s">
        <v>58445</v>
      </c>
      <c r="B8803" t="s">
        <v>58446</v>
      </c>
      <c r="C8803" t="s">
        <v>58450</v>
      </c>
      <c r="D8803" t="s">
        <v>58451</v>
      </c>
      <c r="E8803" t="s">
        <v>58452</v>
      </c>
      <c r="F8803" t="s">
        <v>58453</v>
      </c>
      <c r="I8803" t="s">
        <v>58454</v>
      </c>
      <c r="J8803" t="s">
        <v>58455</v>
      </c>
      <c r="M8803" t="s">
        <v>112298</v>
      </c>
      <c r="N8803" t="s">
        <v>28</v>
      </c>
      <c r="O8803" s="3" t="s">
        <v>58456</v>
      </c>
      <c r="P8803" t="s">
        <v>16314</v>
      </c>
      <c r="Q8803" t="s">
        <v>16314</v>
      </c>
      <c r="R8803" t="s">
        <v>58456</v>
      </c>
      <c r="S8803" s="4" t="str">
        <f t="shared" si="137"/>
        <v>2002</v>
      </c>
    </row>
    <row r="8804" spans="1:19" hidden="1" x14ac:dyDescent="0.35">
      <c r="A8804" t="s">
        <v>58452</v>
      </c>
      <c r="B8804" t="s">
        <v>58453</v>
      </c>
      <c r="C8804" t="s">
        <v>58457</v>
      </c>
      <c r="D8804" t="s">
        <v>58458</v>
      </c>
      <c r="E8804" t="s">
        <v>58459</v>
      </c>
      <c r="F8804" t="s">
        <v>58460</v>
      </c>
      <c r="I8804" t="s">
        <v>58461</v>
      </c>
      <c r="J8804" t="s">
        <v>58462</v>
      </c>
      <c r="M8804" t="s">
        <v>112298</v>
      </c>
      <c r="N8804" t="s">
        <v>28</v>
      </c>
      <c r="O8804" s="3" t="s">
        <v>58463</v>
      </c>
      <c r="P8804" t="s">
        <v>16314</v>
      </c>
      <c r="Q8804" t="s">
        <v>16314</v>
      </c>
      <c r="R8804" t="s">
        <v>58463</v>
      </c>
      <c r="S8804" s="4" t="str">
        <f t="shared" si="137"/>
        <v>2002</v>
      </c>
    </row>
    <row r="8805" spans="1:19" hidden="1" x14ac:dyDescent="0.35">
      <c r="A8805" t="s">
        <v>58459</v>
      </c>
      <c r="B8805" t="s">
        <v>58460</v>
      </c>
      <c r="C8805" t="s">
        <v>58464</v>
      </c>
      <c r="D8805" t="s">
        <v>58465</v>
      </c>
      <c r="E8805" t="s">
        <v>58466</v>
      </c>
      <c r="F8805" t="s">
        <v>58467</v>
      </c>
      <c r="I8805" t="s">
        <v>58468</v>
      </c>
      <c r="J8805" t="s">
        <v>58469</v>
      </c>
      <c r="M8805" t="s">
        <v>112312</v>
      </c>
      <c r="N8805" t="s">
        <v>16314</v>
      </c>
      <c r="O8805" s="3" t="s">
        <v>58470</v>
      </c>
      <c r="P8805" t="s">
        <v>16314</v>
      </c>
      <c r="Q8805" t="s">
        <v>16314</v>
      </c>
      <c r="R8805" t="s">
        <v>58470</v>
      </c>
      <c r="S8805" s="4" t="str">
        <f t="shared" si="137"/>
        <v>2002</v>
      </c>
    </row>
    <row r="8806" spans="1:19" hidden="1" x14ac:dyDescent="0.35">
      <c r="A8806" t="s">
        <v>58466</v>
      </c>
      <c r="B8806" t="s">
        <v>58467</v>
      </c>
      <c r="C8806" t="s">
        <v>58471</v>
      </c>
      <c r="D8806" t="s">
        <v>58472</v>
      </c>
      <c r="E8806" t="s">
        <v>58473</v>
      </c>
      <c r="F8806" t="s">
        <v>58474</v>
      </c>
      <c r="I8806" t="s">
        <v>58475</v>
      </c>
      <c r="J8806" t="s">
        <v>58476</v>
      </c>
      <c r="M8806" t="s">
        <v>112307</v>
      </c>
      <c r="N8806" t="s">
        <v>49299</v>
      </c>
      <c r="O8806" s="3" t="s">
        <v>58477</v>
      </c>
      <c r="P8806" t="s">
        <v>49299</v>
      </c>
      <c r="Q8806" t="s">
        <v>49299</v>
      </c>
      <c r="R8806" t="s">
        <v>58477</v>
      </c>
      <c r="S8806" s="4" t="str">
        <f t="shared" si="137"/>
        <v>2002</v>
      </c>
    </row>
    <row r="8807" spans="1:19" hidden="1" x14ac:dyDescent="0.35">
      <c r="A8807" t="s">
        <v>58473</v>
      </c>
      <c r="B8807" t="s">
        <v>58474</v>
      </c>
      <c r="C8807" t="s">
        <v>58478</v>
      </c>
      <c r="D8807" t="s">
        <v>58479</v>
      </c>
      <c r="E8807" t="s">
        <v>58480</v>
      </c>
      <c r="F8807" t="s">
        <v>58481</v>
      </c>
      <c r="I8807" t="s">
        <v>58482</v>
      </c>
      <c r="J8807" t="s">
        <v>58483</v>
      </c>
      <c r="M8807" t="s">
        <v>112307</v>
      </c>
      <c r="N8807" t="s">
        <v>49299</v>
      </c>
      <c r="O8807" s="3" t="s">
        <v>58484</v>
      </c>
      <c r="P8807" t="s">
        <v>49299</v>
      </c>
      <c r="Q8807" t="s">
        <v>49299</v>
      </c>
      <c r="R8807" t="s">
        <v>58484</v>
      </c>
      <c r="S8807" s="4" t="str">
        <f t="shared" si="137"/>
        <v>2002</v>
      </c>
    </row>
    <row r="8808" spans="1:19" hidden="1" x14ac:dyDescent="0.35">
      <c r="A8808" t="s">
        <v>58480</v>
      </c>
      <c r="B8808" t="s">
        <v>58481</v>
      </c>
      <c r="C8808" t="s">
        <v>58485</v>
      </c>
      <c r="D8808" t="s">
        <v>58486</v>
      </c>
      <c r="E8808" t="s">
        <v>58487</v>
      </c>
      <c r="F8808" t="s">
        <v>58488</v>
      </c>
      <c r="I8808" t="s">
        <v>58489</v>
      </c>
      <c r="J8808" t="s">
        <v>58490</v>
      </c>
      <c r="M8808" t="s">
        <v>112307</v>
      </c>
      <c r="N8808" t="s">
        <v>49299</v>
      </c>
      <c r="O8808" s="3" t="s">
        <v>58491</v>
      </c>
      <c r="P8808" t="s">
        <v>49299</v>
      </c>
      <c r="Q8808" t="s">
        <v>49299</v>
      </c>
      <c r="R8808" t="s">
        <v>58491</v>
      </c>
      <c r="S8808" s="4" t="str">
        <f t="shared" si="137"/>
        <v>2002</v>
      </c>
    </row>
    <row r="8809" spans="1:19" ht="87" hidden="1" x14ac:dyDescent="0.35">
      <c r="A8809" t="s">
        <v>58487</v>
      </c>
      <c r="B8809" t="s">
        <v>58488</v>
      </c>
      <c r="C8809" t="s">
        <v>58492</v>
      </c>
      <c r="D8809" t="s">
        <v>58493</v>
      </c>
      <c r="E8809" s="1" t="s">
        <v>58494</v>
      </c>
      <c r="F8809" s="1" t="s">
        <v>58495</v>
      </c>
      <c r="I8809" t="s">
        <v>58496</v>
      </c>
      <c r="J8809" t="s">
        <v>58497</v>
      </c>
      <c r="K8809" s="2" t="s">
        <v>58498</v>
      </c>
      <c r="M8809" t="s">
        <v>112307</v>
      </c>
      <c r="N8809" t="s">
        <v>49299</v>
      </c>
      <c r="O8809" s="3" t="s">
        <v>58499</v>
      </c>
      <c r="P8809" t="s">
        <v>49299</v>
      </c>
      <c r="Q8809" t="s">
        <v>49299</v>
      </c>
      <c r="R8809" t="s">
        <v>58499</v>
      </c>
      <c r="S8809" s="4" t="str">
        <f t="shared" si="137"/>
        <v>2002</v>
      </c>
    </row>
    <row r="8810" spans="1:19" hidden="1" x14ac:dyDescent="0.35">
      <c r="A8810" s="1" t="s">
        <v>58494</v>
      </c>
      <c r="B8810" s="1" t="s">
        <v>58495</v>
      </c>
      <c r="C8810" t="s">
        <v>58500</v>
      </c>
      <c r="D8810" t="s">
        <v>58501</v>
      </c>
      <c r="E8810" t="s">
        <v>58502</v>
      </c>
      <c r="F8810" t="s">
        <v>58503</v>
      </c>
      <c r="I8810" t="s">
        <v>58504</v>
      </c>
      <c r="J8810" t="s">
        <v>58505</v>
      </c>
      <c r="M8810" t="s">
        <v>112312</v>
      </c>
      <c r="N8810" t="s">
        <v>16314</v>
      </c>
      <c r="O8810" s="3" t="s">
        <v>58506</v>
      </c>
      <c r="P8810" t="s">
        <v>16314</v>
      </c>
      <c r="Q8810" t="s">
        <v>16314</v>
      </c>
      <c r="R8810" t="s">
        <v>58506</v>
      </c>
      <c r="S8810" s="4" t="str">
        <f t="shared" si="137"/>
        <v>2002</v>
      </c>
    </row>
    <row r="8811" spans="1:19" hidden="1" x14ac:dyDescent="0.35">
      <c r="A8811" t="s">
        <v>58502</v>
      </c>
      <c r="B8811" t="s">
        <v>58503</v>
      </c>
      <c r="C8811" t="s">
        <v>58507</v>
      </c>
      <c r="D8811" t="s">
        <v>58508</v>
      </c>
      <c r="E8811" t="s">
        <v>58509</v>
      </c>
      <c r="F8811">
        <v>205539034</v>
      </c>
      <c r="I8811" t="s">
        <v>58510</v>
      </c>
      <c r="J8811" t="s">
        <v>46512</v>
      </c>
      <c r="M8811" t="s">
        <v>112297</v>
      </c>
      <c r="N8811" t="s">
        <v>16314</v>
      </c>
      <c r="O8811" s="3" t="s">
        <v>58511</v>
      </c>
      <c r="P8811" t="s">
        <v>16314</v>
      </c>
      <c r="Q8811" t="s">
        <v>16314</v>
      </c>
      <c r="R8811" t="s">
        <v>58511</v>
      </c>
      <c r="S8811" s="4" t="str">
        <f t="shared" si="137"/>
        <v>2002</v>
      </c>
    </row>
    <row r="8812" spans="1:19" hidden="1" x14ac:dyDescent="0.35">
      <c r="A8812" t="s">
        <v>58509</v>
      </c>
      <c r="B8812">
        <v>205539034</v>
      </c>
      <c r="C8812" t="s">
        <v>58512</v>
      </c>
      <c r="D8812" t="s">
        <v>58513</v>
      </c>
      <c r="E8812" t="s">
        <v>58514</v>
      </c>
      <c r="F8812" t="s">
        <v>58515</v>
      </c>
      <c r="I8812" t="s">
        <v>58516</v>
      </c>
      <c r="J8812" t="s">
        <v>58517</v>
      </c>
      <c r="M8812" t="s">
        <v>112298</v>
      </c>
      <c r="N8812" t="s">
        <v>28</v>
      </c>
      <c r="O8812" s="3" t="s">
        <v>58518</v>
      </c>
      <c r="P8812" t="s">
        <v>16314</v>
      </c>
      <c r="Q8812" t="s">
        <v>16314</v>
      </c>
      <c r="R8812" t="s">
        <v>58518</v>
      </c>
      <c r="S8812" s="4" t="str">
        <f t="shared" si="137"/>
        <v>2002</v>
      </c>
    </row>
    <row r="8813" spans="1:19" hidden="1" x14ac:dyDescent="0.35">
      <c r="A8813" t="s">
        <v>58514</v>
      </c>
      <c r="B8813" t="s">
        <v>58515</v>
      </c>
      <c r="C8813" t="s">
        <v>58519</v>
      </c>
      <c r="D8813" t="s">
        <v>58520</v>
      </c>
      <c r="E8813" t="s">
        <v>58521</v>
      </c>
      <c r="F8813" t="s">
        <v>58522</v>
      </c>
      <c r="I8813" t="s">
        <v>58523</v>
      </c>
      <c r="J8813" t="s">
        <v>58524</v>
      </c>
      <c r="M8813" t="s">
        <v>112298</v>
      </c>
      <c r="N8813" t="s">
        <v>28</v>
      </c>
      <c r="O8813" s="3" t="s">
        <v>58525</v>
      </c>
      <c r="P8813" t="s">
        <v>16314</v>
      </c>
      <c r="Q8813" t="s">
        <v>16314</v>
      </c>
      <c r="R8813" t="s">
        <v>58525</v>
      </c>
      <c r="S8813" s="4" t="str">
        <f t="shared" si="137"/>
        <v>2002</v>
      </c>
    </row>
    <row r="8814" spans="1:19" hidden="1" x14ac:dyDescent="0.35">
      <c r="A8814" t="s">
        <v>58521</v>
      </c>
      <c r="B8814" t="s">
        <v>58522</v>
      </c>
      <c r="C8814" t="s">
        <v>58526</v>
      </c>
      <c r="D8814" t="s">
        <v>58527</v>
      </c>
      <c r="E8814" t="s">
        <v>58528</v>
      </c>
      <c r="F8814" t="s">
        <v>58529</v>
      </c>
      <c r="G8814" t="s">
        <v>58530</v>
      </c>
      <c r="I8814" t="s">
        <v>58531</v>
      </c>
      <c r="J8814" t="s">
        <v>58532</v>
      </c>
      <c r="M8814" t="s">
        <v>112297</v>
      </c>
      <c r="N8814" t="s">
        <v>124</v>
      </c>
      <c r="O8814" s="3" t="s">
        <v>58533</v>
      </c>
      <c r="P8814" t="s">
        <v>124</v>
      </c>
      <c r="Q8814" t="s">
        <v>124</v>
      </c>
      <c r="R8814" t="s">
        <v>58533</v>
      </c>
      <c r="S8814" s="4" t="str">
        <f t="shared" si="137"/>
        <v>2002</v>
      </c>
    </row>
    <row r="8815" spans="1:19" hidden="1" x14ac:dyDescent="0.35">
      <c r="A8815" t="s">
        <v>58528</v>
      </c>
      <c r="B8815" t="s">
        <v>58529</v>
      </c>
      <c r="C8815" t="s">
        <v>58534</v>
      </c>
      <c r="D8815" t="s">
        <v>58535</v>
      </c>
      <c r="E8815" t="s">
        <v>58536</v>
      </c>
      <c r="F8815" t="s">
        <v>58537</v>
      </c>
      <c r="I8815" t="s">
        <v>58538</v>
      </c>
      <c r="J8815" t="s">
        <v>58532</v>
      </c>
      <c r="M8815" t="s">
        <v>112297</v>
      </c>
      <c r="N8815" t="s">
        <v>124</v>
      </c>
      <c r="O8815" s="3" t="s">
        <v>58539</v>
      </c>
      <c r="P8815" t="s">
        <v>124</v>
      </c>
      <c r="Q8815" t="s">
        <v>124</v>
      </c>
      <c r="R8815" t="s">
        <v>58539</v>
      </c>
      <c r="S8815" s="4" t="str">
        <f t="shared" si="137"/>
        <v>2002</v>
      </c>
    </row>
    <row r="8816" spans="1:19" hidden="1" x14ac:dyDescent="0.35">
      <c r="A8816" t="s">
        <v>58536</v>
      </c>
      <c r="B8816" t="s">
        <v>58537</v>
      </c>
      <c r="C8816" t="s">
        <v>58540</v>
      </c>
      <c r="D8816" t="s">
        <v>58541</v>
      </c>
      <c r="E8816" t="s">
        <v>58542</v>
      </c>
      <c r="F8816" t="s">
        <v>58543</v>
      </c>
      <c r="I8816" t="s">
        <v>58544</v>
      </c>
      <c r="J8816" t="s">
        <v>58545</v>
      </c>
      <c r="M8816" t="s">
        <v>112315</v>
      </c>
      <c r="N8816" t="s">
        <v>159</v>
      </c>
      <c r="O8816" s="3" t="s">
        <v>58546</v>
      </c>
      <c r="P8816" t="s">
        <v>159</v>
      </c>
      <c r="Q8816" t="s">
        <v>159</v>
      </c>
      <c r="R8816" t="s">
        <v>58546</v>
      </c>
      <c r="S8816" s="4" t="str">
        <f t="shared" si="137"/>
        <v>2002</v>
      </c>
    </row>
    <row r="8817" spans="1:19" hidden="1" x14ac:dyDescent="0.35">
      <c r="A8817" t="s">
        <v>58542</v>
      </c>
      <c r="B8817" t="s">
        <v>58543</v>
      </c>
      <c r="C8817" t="s">
        <v>58547</v>
      </c>
      <c r="D8817" t="s">
        <v>58548</v>
      </c>
      <c r="E8817" t="s">
        <v>58549</v>
      </c>
      <c r="F8817" t="s">
        <v>58550</v>
      </c>
      <c r="I8817" t="s">
        <v>58551</v>
      </c>
      <c r="J8817" t="s">
        <v>8434</v>
      </c>
      <c r="M8817" t="s">
        <v>112297</v>
      </c>
      <c r="N8817" t="s">
        <v>124</v>
      </c>
      <c r="O8817" s="3" t="s">
        <v>58552</v>
      </c>
      <c r="P8817" t="s">
        <v>124</v>
      </c>
      <c r="Q8817" t="s">
        <v>124</v>
      </c>
      <c r="R8817" t="s">
        <v>58552</v>
      </c>
      <c r="S8817" s="4" t="str">
        <f t="shared" si="137"/>
        <v>2002</v>
      </c>
    </row>
    <row r="8818" spans="1:19" hidden="1" x14ac:dyDescent="0.35">
      <c r="A8818" t="s">
        <v>58549</v>
      </c>
      <c r="B8818" t="s">
        <v>58550</v>
      </c>
      <c r="C8818" t="s">
        <v>58553</v>
      </c>
      <c r="D8818" t="s">
        <v>58554</v>
      </c>
      <c r="E8818" t="s">
        <v>58555</v>
      </c>
      <c r="F8818" t="s">
        <v>58556</v>
      </c>
      <c r="I8818" t="s">
        <v>512</v>
      </c>
      <c r="J8818" t="s">
        <v>512</v>
      </c>
      <c r="M8818" t="s">
        <v>112297</v>
      </c>
      <c r="N8818" t="s">
        <v>124</v>
      </c>
      <c r="O8818" s="3" t="s">
        <v>58557</v>
      </c>
      <c r="P8818" t="s">
        <v>124</v>
      </c>
      <c r="Q8818" t="s">
        <v>124</v>
      </c>
      <c r="R8818" t="s">
        <v>58557</v>
      </c>
      <c r="S8818" s="4" t="str">
        <f t="shared" si="137"/>
        <v>2002</v>
      </c>
    </row>
    <row r="8819" spans="1:19" hidden="1" x14ac:dyDescent="0.35">
      <c r="A8819" t="s">
        <v>58555</v>
      </c>
      <c r="B8819" t="s">
        <v>58556</v>
      </c>
      <c r="C8819" t="s">
        <v>58558</v>
      </c>
      <c r="D8819" t="s">
        <v>58559</v>
      </c>
      <c r="E8819" s="1" t="s">
        <v>58560</v>
      </c>
      <c r="F8819" s="1" t="s">
        <v>58561</v>
      </c>
      <c r="I8819" t="s">
        <v>58562</v>
      </c>
      <c r="J8819" t="s">
        <v>57141</v>
      </c>
      <c r="M8819" t="s">
        <v>112297</v>
      </c>
      <c r="N8819" t="s">
        <v>124</v>
      </c>
      <c r="O8819" s="3" t="s">
        <v>58563</v>
      </c>
      <c r="P8819" t="s">
        <v>124</v>
      </c>
      <c r="Q8819" t="s">
        <v>124</v>
      </c>
      <c r="R8819" t="s">
        <v>58563</v>
      </c>
      <c r="S8819" s="4" t="str">
        <f t="shared" si="137"/>
        <v>2002</v>
      </c>
    </row>
    <row r="8820" spans="1:19" hidden="1" x14ac:dyDescent="0.35">
      <c r="A8820" s="1" t="s">
        <v>58560</v>
      </c>
      <c r="B8820" s="1" t="s">
        <v>58561</v>
      </c>
      <c r="C8820" t="s">
        <v>58564</v>
      </c>
      <c r="D8820" t="s">
        <v>58565</v>
      </c>
      <c r="E8820" t="s">
        <v>58566</v>
      </c>
      <c r="F8820" t="s">
        <v>58567</v>
      </c>
      <c r="I8820" t="s">
        <v>8400</v>
      </c>
      <c r="J8820" t="s">
        <v>7113</v>
      </c>
      <c r="M8820" t="s">
        <v>112297</v>
      </c>
      <c r="N8820" t="s">
        <v>124</v>
      </c>
      <c r="O8820" s="3" t="s">
        <v>58568</v>
      </c>
      <c r="P8820" t="s">
        <v>124</v>
      </c>
      <c r="Q8820" t="s">
        <v>124</v>
      </c>
      <c r="R8820" t="s">
        <v>58568</v>
      </c>
      <c r="S8820" s="4" t="str">
        <f t="shared" si="137"/>
        <v>2002</v>
      </c>
    </row>
    <row r="8821" spans="1:19" hidden="1" x14ac:dyDescent="0.35">
      <c r="A8821" t="s">
        <v>58566</v>
      </c>
      <c r="B8821" t="s">
        <v>58567</v>
      </c>
      <c r="C8821" t="s">
        <v>58569</v>
      </c>
      <c r="D8821" t="s">
        <v>58570</v>
      </c>
      <c r="E8821" t="s">
        <v>58571</v>
      </c>
      <c r="F8821" t="s">
        <v>58572</v>
      </c>
      <c r="I8821" t="s">
        <v>58562</v>
      </c>
      <c r="J8821" t="s">
        <v>57141</v>
      </c>
      <c r="M8821" t="s">
        <v>112297</v>
      </c>
      <c r="N8821" t="s">
        <v>16314</v>
      </c>
      <c r="O8821" s="3" t="s">
        <v>58573</v>
      </c>
      <c r="P8821" t="s">
        <v>16314</v>
      </c>
      <c r="Q8821" t="s">
        <v>16314</v>
      </c>
      <c r="R8821" t="s">
        <v>58573</v>
      </c>
      <c r="S8821" s="4" t="str">
        <f t="shared" si="137"/>
        <v>2002</v>
      </c>
    </row>
    <row r="8822" spans="1:19" hidden="1" x14ac:dyDescent="0.35">
      <c r="A8822" t="s">
        <v>58571</v>
      </c>
      <c r="B8822" t="s">
        <v>58572</v>
      </c>
      <c r="C8822" t="s">
        <v>58574</v>
      </c>
      <c r="D8822" t="s">
        <v>58575</v>
      </c>
      <c r="E8822" t="s">
        <v>58576</v>
      </c>
      <c r="F8822">
        <v>773017011</v>
      </c>
      <c r="I8822" t="s">
        <v>58577</v>
      </c>
      <c r="J8822" t="s">
        <v>58578</v>
      </c>
      <c r="M8822" t="s">
        <v>112299</v>
      </c>
      <c r="N8822" t="s">
        <v>247</v>
      </c>
      <c r="O8822" s="3" t="s">
        <v>58579</v>
      </c>
      <c r="P8822" t="s">
        <v>247</v>
      </c>
      <c r="Q8822" t="s">
        <v>247</v>
      </c>
      <c r="R8822" t="s">
        <v>58579</v>
      </c>
      <c r="S8822" s="4" t="str">
        <f t="shared" si="137"/>
        <v>2002</v>
      </c>
    </row>
    <row r="8823" spans="1:19" hidden="1" x14ac:dyDescent="0.35">
      <c r="A8823" t="s">
        <v>58576</v>
      </c>
      <c r="B8823">
        <v>773017011</v>
      </c>
      <c r="C8823" t="s">
        <v>58580</v>
      </c>
      <c r="D8823" t="s">
        <v>58581</v>
      </c>
      <c r="E8823" t="s">
        <v>58582</v>
      </c>
      <c r="F8823" t="s">
        <v>58583</v>
      </c>
      <c r="I8823" t="s">
        <v>28403</v>
      </c>
      <c r="J8823" t="s">
        <v>14618</v>
      </c>
      <c r="M8823" t="s">
        <v>112297</v>
      </c>
      <c r="N8823" t="s">
        <v>124</v>
      </c>
      <c r="O8823" s="3" t="s">
        <v>58584</v>
      </c>
      <c r="P8823" t="s">
        <v>124</v>
      </c>
      <c r="Q8823" t="s">
        <v>124</v>
      </c>
      <c r="R8823" t="s">
        <v>58584</v>
      </c>
      <c r="S8823" s="4" t="str">
        <f t="shared" si="137"/>
        <v>2002</v>
      </c>
    </row>
    <row r="8824" spans="1:19" hidden="1" x14ac:dyDescent="0.35">
      <c r="A8824" t="s">
        <v>58582</v>
      </c>
      <c r="B8824" t="s">
        <v>58583</v>
      </c>
      <c r="C8824" t="s">
        <v>58585</v>
      </c>
      <c r="D8824" t="s">
        <v>58586</v>
      </c>
      <c r="E8824" t="s">
        <v>58587</v>
      </c>
      <c r="F8824" t="s">
        <v>58588</v>
      </c>
      <c r="I8824" t="s">
        <v>58589</v>
      </c>
      <c r="J8824" t="s">
        <v>58590</v>
      </c>
      <c r="M8824" t="s">
        <v>112297</v>
      </c>
      <c r="N8824" t="s">
        <v>124</v>
      </c>
      <c r="O8824" s="3" t="s">
        <v>58591</v>
      </c>
      <c r="P8824" t="s">
        <v>124</v>
      </c>
      <c r="Q8824" t="s">
        <v>124</v>
      </c>
      <c r="R8824" t="s">
        <v>58591</v>
      </c>
      <c r="S8824" s="4" t="str">
        <f t="shared" si="137"/>
        <v>2002</v>
      </c>
    </row>
    <row r="8825" spans="1:19" hidden="1" x14ac:dyDescent="0.35">
      <c r="A8825" t="s">
        <v>58587</v>
      </c>
      <c r="B8825" t="s">
        <v>58588</v>
      </c>
      <c r="C8825" t="s">
        <v>58592</v>
      </c>
      <c r="D8825" t="s">
        <v>58593</v>
      </c>
      <c r="E8825" t="s">
        <v>58594</v>
      </c>
      <c r="F8825" t="s">
        <v>58595</v>
      </c>
      <c r="I8825" t="s">
        <v>58596</v>
      </c>
      <c r="J8825" t="s">
        <v>58597</v>
      </c>
      <c r="M8825" t="s">
        <v>112315</v>
      </c>
      <c r="N8825" t="s">
        <v>159</v>
      </c>
      <c r="O8825" s="3" t="s">
        <v>58598</v>
      </c>
      <c r="P8825" t="s">
        <v>159</v>
      </c>
      <c r="Q8825" t="s">
        <v>159</v>
      </c>
      <c r="R8825" t="s">
        <v>58598</v>
      </c>
      <c r="S8825" s="4" t="str">
        <f t="shared" si="137"/>
        <v>2002</v>
      </c>
    </row>
    <row r="8826" spans="1:19" hidden="1" x14ac:dyDescent="0.35">
      <c r="A8826" t="s">
        <v>58594</v>
      </c>
      <c r="B8826" t="s">
        <v>58595</v>
      </c>
      <c r="C8826" t="s">
        <v>58599</v>
      </c>
      <c r="D8826" t="s">
        <v>58600</v>
      </c>
      <c r="E8826" t="s">
        <v>58601</v>
      </c>
      <c r="F8826" t="s">
        <v>58602</v>
      </c>
      <c r="I8826" t="s">
        <v>27075</v>
      </c>
      <c r="J8826" t="s">
        <v>372</v>
      </c>
      <c r="M8826" t="s">
        <v>112297</v>
      </c>
      <c r="N8826" t="s">
        <v>124</v>
      </c>
      <c r="O8826" s="3" t="s">
        <v>58603</v>
      </c>
      <c r="P8826" t="s">
        <v>124</v>
      </c>
      <c r="Q8826" t="s">
        <v>124</v>
      </c>
      <c r="R8826" t="s">
        <v>58603</v>
      </c>
      <c r="S8826" s="4" t="str">
        <f t="shared" si="137"/>
        <v>2002</v>
      </c>
    </row>
    <row r="8827" spans="1:19" hidden="1" x14ac:dyDescent="0.35">
      <c r="A8827" t="s">
        <v>58601</v>
      </c>
      <c r="B8827" t="s">
        <v>58602</v>
      </c>
      <c r="C8827" t="s">
        <v>58604</v>
      </c>
      <c r="D8827" t="s">
        <v>58605</v>
      </c>
      <c r="E8827" t="s">
        <v>58606</v>
      </c>
      <c r="F8827" t="s">
        <v>58607</v>
      </c>
      <c r="I8827" t="s">
        <v>58608</v>
      </c>
      <c r="J8827" t="s">
        <v>58609</v>
      </c>
      <c r="M8827" t="s">
        <v>112297</v>
      </c>
      <c r="N8827" t="s">
        <v>124</v>
      </c>
      <c r="O8827" s="3" t="s">
        <v>58610</v>
      </c>
      <c r="P8827" t="s">
        <v>124</v>
      </c>
      <c r="Q8827" t="s">
        <v>124</v>
      </c>
      <c r="R8827" t="s">
        <v>58610</v>
      </c>
      <c r="S8827" s="4" t="str">
        <f t="shared" si="137"/>
        <v>2002</v>
      </c>
    </row>
    <row r="8828" spans="1:19" hidden="1" x14ac:dyDescent="0.35">
      <c r="A8828" t="s">
        <v>58606</v>
      </c>
      <c r="B8828" t="s">
        <v>58607</v>
      </c>
      <c r="C8828" t="s">
        <v>58611</v>
      </c>
      <c r="D8828" t="s">
        <v>58612</v>
      </c>
      <c r="E8828" t="s">
        <v>58613</v>
      </c>
      <c r="F8828" t="s">
        <v>58614</v>
      </c>
      <c r="I8828" t="s">
        <v>2964</v>
      </c>
      <c r="J8828" t="s">
        <v>2964</v>
      </c>
      <c r="M8828" t="s">
        <v>112298</v>
      </c>
      <c r="N8828" t="s">
        <v>28</v>
      </c>
      <c r="O8828" s="3" t="s">
        <v>58615</v>
      </c>
      <c r="P8828" t="s">
        <v>16314</v>
      </c>
      <c r="Q8828" t="s">
        <v>16314</v>
      </c>
      <c r="R8828" t="s">
        <v>58615</v>
      </c>
      <c r="S8828" s="4" t="str">
        <f t="shared" si="137"/>
        <v>2002</v>
      </c>
    </row>
    <row r="8829" spans="1:19" hidden="1" x14ac:dyDescent="0.35">
      <c r="A8829" t="s">
        <v>58613</v>
      </c>
      <c r="B8829" t="s">
        <v>58614</v>
      </c>
      <c r="C8829" t="s">
        <v>58616</v>
      </c>
      <c r="D8829" t="s">
        <v>58617</v>
      </c>
      <c r="E8829" t="s">
        <v>58618</v>
      </c>
      <c r="F8829" t="s">
        <v>58619</v>
      </c>
      <c r="I8829" t="s">
        <v>58620</v>
      </c>
      <c r="J8829" t="s">
        <v>58621</v>
      </c>
      <c r="M8829" t="s">
        <v>112298</v>
      </c>
      <c r="N8829" t="s">
        <v>28</v>
      </c>
      <c r="O8829" s="3" t="s">
        <v>58622</v>
      </c>
      <c r="P8829" t="s">
        <v>16314</v>
      </c>
      <c r="Q8829" t="s">
        <v>16314</v>
      </c>
      <c r="R8829" t="s">
        <v>58622</v>
      </c>
      <c r="S8829" s="4" t="str">
        <f t="shared" si="137"/>
        <v>2002</v>
      </c>
    </row>
    <row r="8830" spans="1:19" hidden="1" x14ac:dyDescent="0.35">
      <c r="A8830" t="s">
        <v>58618</v>
      </c>
      <c r="B8830" t="s">
        <v>58619</v>
      </c>
      <c r="C8830" t="s">
        <v>58623</v>
      </c>
      <c r="D8830" t="s">
        <v>58624</v>
      </c>
      <c r="E8830" t="s">
        <v>58625</v>
      </c>
      <c r="F8830" t="s">
        <v>58626</v>
      </c>
      <c r="I8830" t="s">
        <v>58627</v>
      </c>
      <c r="J8830" t="s">
        <v>58628</v>
      </c>
      <c r="M8830" t="s">
        <v>112315</v>
      </c>
      <c r="N8830" t="s">
        <v>159</v>
      </c>
      <c r="O8830" s="3" t="s">
        <v>58629</v>
      </c>
      <c r="P8830" t="s">
        <v>159</v>
      </c>
      <c r="Q8830" t="s">
        <v>159</v>
      </c>
      <c r="R8830" t="s">
        <v>58629</v>
      </c>
      <c r="S8830" s="4" t="str">
        <f t="shared" si="137"/>
        <v>2002</v>
      </c>
    </row>
    <row r="8831" spans="1:19" ht="377" hidden="1" x14ac:dyDescent="0.35">
      <c r="A8831" t="s">
        <v>58625</v>
      </c>
      <c r="B8831" t="s">
        <v>58626</v>
      </c>
      <c r="C8831" t="s">
        <v>58630</v>
      </c>
      <c r="D8831" t="s">
        <v>58631</v>
      </c>
      <c r="E8831" t="s">
        <v>58632</v>
      </c>
      <c r="F8831" t="s">
        <v>58633</v>
      </c>
      <c r="I8831" t="s">
        <v>58634</v>
      </c>
      <c r="J8831" t="s">
        <v>58635</v>
      </c>
      <c r="K8831" s="2" t="s">
        <v>58636</v>
      </c>
      <c r="M8831" t="s">
        <v>112315</v>
      </c>
      <c r="N8831" t="s">
        <v>159</v>
      </c>
      <c r="O8831" s="3" t="s">
        <v>58637</v>
      </c>
      <c r="P8831" t="s">
        <v>159</v>
      </c>
      <c r="Q8831" t="s">
        <v>159</v>
      </c>
      <c r="R8831" t="s">
        <v>58637</v>
      </c>
      <c r="S8831" s="4" t="str">
        <f t="shared" si="137"/>
        <v>2002</v>
      </c>
    </row>
    <row r="8832" spans="1:19" hidden="1" x14ac:dyDescent="0.35">
      <c r="A8832" t="s">
        <v>58632</v>
      </c>
      <c r="B8832" t="s">
        <v>58633</v>
      </c>
      <c r="C8832" t="s">
        <v>58638</v>
      </c>
      <c r="D8832" t="s">
        <v>58639</v>
      </c>
      <c r="E8832" t="s">
        <v>58640</v>
      </c>
      <c r="F8832" t="s">
        <v>58641</v>
      </c>
      <c r="I8832" t="s">
        <v>58642</v>
      </c>
      <c r="J8832" t="s">
        <v>58643</v>
      </c>
      <c r="M8832" t="s">
        <v>112298</v>
      </c>
      <c r="N8832" t="s">
        <v>28</v>
      </c>
      <c r="O8832" s="3" t="s">
        <v>58644</v>
      </c>
      <c r="P8832" t="s">
        <v>16314</v>
      </c>
      <c r="Q8832" t="s">
        <v>16314</v>
      </c>
      <c r="R8832" t="s">
        <v>58644</v>
      </c>
      <c r="S8832" s="4" t="str">
        <f t="shared" si="137"/>
        <v>2002</v>
      </c>
    </row>
    <row r="8833" spans="1:19" hidden="1" x14ac:dyDescent="0.35">
      <c r="A8833" t="s">
        <v>58640</v>
      </c>
      <c r="B8833" t="s">
        <v>58641</v>
      </c>
      <c r="C8833" t="s">
        <v>58645</v>
      </c>
      <c r="D8833" t="s">
        <v>58646</v>
      </c>
      <c r="E8833" s="1" t="s">
        <v>58647</v>
      </c>
      <c r="F8833" s="1" t="s">
        <v>58648</v>
      </c>
      <c r="I8833" t="s">
        <v>22033</v>
      </c>
      <c r="J8833" t="s">
        <v>639</v>
      </c>
      <c r="M8833" t="s">
        <v>112297</v>
      </c>
      <c r="N8833" t="s">
        <v>16314</v>
      </c>
      <c r="O8833" s="3" t="s">
        <v>58649</v>
      </c>
      <c r="P8833" t="s">
        <v>16314</v>
      </c>
      <c r="Q8833" t="s">
        <v>16314</v>
      </c>
      <c r="R8833" t="s">
        <v>58649</v>
      </c>
      <c r="S8833" s="4" t="str">
        <f t="shared" si="137"/>
        <v>2002</v>
      </c>
    </row>
    <row r="8834" spans="1:19" hidden="1" x14ac:dyDescent="0.35">
      <c r="A8834" s="1" t="s">
        <v>58647</v>
      </c>
      <c r="B8834" s="1" t="s">
        <v>58648</v>
      </c>
      <c r="C8834" t="s">
        <v>58650</v>
      </c>
      <c r="D8834" t="s">
        <v>58651</v>
      </c>
      <c r="E8834" t="s">
        <v>58652</v>
      </c>
      <c r="F8834" t="s">
        <v>58653</v>
      </c>
      <c r="I8834" t="s">
        <v>58654</v>
      </c>
      <c r="J8834" t="s">
        <v>58655</v>
      </c>
      <c r="M8834" t="s">
        <v>112307</v>
      </c>
      <c r="N8834" t="s">
        <v>49299</v>
      </c>
      <c r="O8834" s="3" t="s">
        <v>58656</v>
      </c>
      <c r="P8834" t="s">
        <v>49299</v>
      </c>
      <c r="Q8834" t="s">
        <v>49299</v>
      </c>
      <c r="R8834" t="s">
        <v>58656</v>
      </c>
      <c r="S8834" s="4" t="str">
        <f t="shared" si="137"/>
        <v>2002</v>
      </c>
    </row>
    <row r="8835" spans="1:19" hidden="1" x14ac:dyDescent="0.35">
      <c r="A8835" t="s">
        <v>58652</v>
      </c>
      <c r="B8835" t="s">
        <v>58653</v>
      </c>
      <c r="C8835" t="s">
        <v>58657</v>
      </c>
      <c r="D8835" t="s">
        <v>58658</v>
      </c>
      <c r="E8835" t="s">
        <v>58659</v>
      </c>
      <c r="F8835" t="s">
        <v>58660</v>
      </c>
      <c r="I8835" t="s">
        <v>58661</v>
      </c>
      <c r="J8835" t="s">
        <v>58662</v>
      </c>
      <c r="M8835" t="s">
        <v>112297</v>
      </c>
      <c r="N8835" t="s">
        <v>16314</v>
      </c>
      <c r="O8835" s="3" t="s">
        <v>58663</v>
      </c>
      <c r="P8835" t="s">
        <v>16314</v>
      </c>
      <c r="Q8835" t="s">
        <v>16314</v>
      </c>
      <c r="R8835" t="s">
        <v>58663</v>
      </c>
      <c r="S8835" s="4" t="str">
        <f t="shared" ref="S8835:S8898" si="138">LEFT(RIGHT(R8835,19),4)</f>
        <v>2002</v>
      </c>
    </row>
    <row r="8836" spans="1:19" hidden="1" x14ac:dyDescent="0.35">
      <c r="A8836" t="s">
        <v>58659</v>
      </c>
      <c r="B8836" t="s">
        <v>58660</v>
      </c>
      <c r="C8836" t="s">
        <v>58664</v>
      </c>
      <c r="D8836" t="s">
        <v>58665</v>
      </c>
      <c r="E8836" t="s">
        <v>58666</v>
      </c>
      <c r="F8836" t="s">
        <v>58667</v>
      </c>
      <c r="I8836" t="s">
        <v>58668</v>
      </c>
      <c r="J8836" t="s">
        <v>58669</v>
      </c>
      <c r="M8836" t="s">
        <v>112307</v>
      </c>
      <c r="N8836" t="s">
        <v>49299</v>
      </c>
      <c r="O8836" s="3" t="s">
        <v>58670</v>
      </c>
      <c r="P8836" t="s">
        <v>49299</v>
      </c>
      <c r="Q8836" t="s">
        <v>49299</v>
      </c>
      <c r="R8836" t="s">
        <v>58670</v>
      </c>
      <c r="S8836" s="4" t="str">
        <f t="shared" si="138"/>
        <v>2002</v>
      </c>
    </row>
    <row r="8837" spans="1:19" hidden="1" x14ac:dyDescent="0.35">
      <c r="A8837" t="s">
        <v>58666</v>
      </c>
      <c r="B8837" t="s">
        <v>58667</v>
      </c>
      <c r="C8837" t="s">
        <v>58671</v>
      </c>
      <c r="D8837" t="s">
        <v>58672</v>
      </c>
      <c r="E8837" t="s">
        <v>58673</v>
      </c>
      <c r="F8837" t="s">
        <v>58674</v>
      </c>
      <c r="I8837" t="s">
        <v>58675</v>
      </c>
      <c r="J8837" t="s">
        <v>58676</v>
      </c>
      <c r="M8837" t="s">
        <v>112298</v>
      </c>
      <c r="N8837" t="s">
        <v>28</v>
      </c>
      <c r="O8837" s="3" t="s">
        <v>58677</v>
      </c>
      <c r="P8837" t="s">
        <v>16314</v>
      </c>
      <c r="Q8837" t="s">
        <v>16314</v>
      </c>
      <c r="R8837" t="s">
        <v>58677</v>
      </c>
      <c r="S8837" s="4" t="str">
        <f t="shared" si="138"/>
        <v>2002</v>
      </c>
    </row>
    <row r="8838" spans="1:19" hidden="1" x14ac:dyDescent="0.35">
      <c r="A8838" t="s">
        <v>58673</v>
      </c>
      <c r="B8838" t="s">
        <v>58674</v>
      </c>
      <c r="C8838" t="s">
        <v>58678</v>
      </c>
      <c r="D8838" t="s">
        <v>58679</v>
      </c>
      <c r="E8838" t="s">
        <v>58680</v>
      </c>
      <c r="F8838" t="s">
        <v>58681</v>
      </c>
      <c r="I8838" t="s">
        <v>58682</v>
      </c>
      <c r="J8838" t="s">
        <v>58683</v>
      </c>
      <c r="M8838" t="s">
        <v>112297</v>
      </c>
      <c r="N8838" t="s">
        <v>124</v>
      </c>
      <c r="O8838" s="3" t="s">
        <v>58684</v>
      </c>
      <c r="P8838" t="s">
        <v>124</v>
      </c>
      <c r="Q8838" t="s">
        <v>124</v>
      </c>
      <c r="R8838" t="s">
        <v>58684</v>
      </c>
      <c r="S8838" s="4" t="str">
        <f t="shared" si="138"/>
        <v>2002</v>
      </c>
    </row>
    <row r="8839" spans="1:19" hidden="1" x14ac:dyDescent="0.35">
      <c r="A8839" t="s">
        <v>58680</v>
      </c>
      <c r="B8839" t="s">
        <v>58681</v>
      </c>
      <c r="C8839" t="s">
        <v>58685</v>
      </c>
      <c r="D8839" t="s">
        <v>58686</v>
      </c>
      <c r="E8839" t="s">
        <v>58687</v>
      </c>
      <c r="F8839" t="s">
        <v>58688</v>
      </c>
      <c r="I8839" t="s">
        <v>58689</v>
      </c>
      <c r="J8839" t="s">
        <v>58690</v>
      </c>
      <c r="M8839" t="s">
        <v>112297</v>
      </c>
      <c r="N8839" t="s">
        <v>124</v>
      </c>
      <c r="O8839" s="3" t="s">
        <v>58691</v>
      </c>
      <c r="P8839" t="s">
        <v>124</v>
      </c>
      <c r="Q8839" t="s">
        <v>124</v>
      </c>
      <c r="R8839" t="s">
        <v>58691</v>
      </c>
      <c r="S8839" s="4" t="str">
        <f t="shared" si="138"/>
        <v>2002</v>
      </c>
    </row>
    <row r="8840" spans="1:19" hidden="1" x14ac:dyDescent="0.35">
      <c r="A8840" t="s">
        <v>58687</v>
      </c>
      <c r="B8840" t="s">
        <v>58688</v>
      </c>
      <c r="C8840" t="s">
        <v>58692</v>
      </c>
      <c r="D8840" t="s">
        <v>58693</v>
      </c>
      <c r="E8840" t="s">
        <v>58694</v>
      </c>
      <c r="F8840" t="s">
        <v>58695</v>
      </c>
      <c r="I8840" t="s">
        <v>58696</v>
      </c>
      <c r="J8840" t="s">
        <v>58697</v>
      </c>
      <c r="M8840" t="s">
        <v>112297</v>
      </c>
      <c r="N8840" t="s">
        <v>124</v>
      </c>
      <c r="O8840" s="3" t="s">
        <v>58698</v>
      </c>
      <c r="P8840" t="s">
        <v>124</v>
      </c>
      <c r="Q8840" t="s">
        <v>124</v>
      </c>
      <c r="R8840" t="s">
        <v>58698</v>
      </c>
      <c r="S8840" s="4" t="str">
        <f t="shared" si="138"/>
        <v>2002</v>
      </c>
    </row>
    <row r="8841" spans="1:19" hidden="1" x14ac:dyDescent="0.35">
      <c r="A8841" t="s">
        <v>58694</v>
      </c>
      <c r="B8841" t="s">
        <v>58695</v>
      </c>
      <c r="C8841" t="s">
        <v>58699</v>
      </c>
      <c r="D8841" t="s">
        <v>58700</v>
      </c>
      <c r="E8841" t="s">
        <v>58701</v>
      </c>
      <c r="F8841" t="s">
        <v>58702</v>
      </c>
      <c r="I8841" t="s">
        <v>58703</v>
      </c>
      <c r="J8841" t="s">
        <v>58704</v>
      </c>
      <c r="M8841" t="s">
        <v>112297</v>
      </c>
      <c r="N8841" t="s">
        <v>124</v>
      </c>
      <c r="O8841" s="3" t="s">
        <v>58705</v>
      </c>
      <c r="P8841" t="s">
        <v>124</v>
      </c>
      <c r="Q8841" t="s">
        <v>124</v>
      </c>
      <c r="R8841" t="s">
        <v>58705</v>
      </c>
      <c r="S8841" s="4" t="str">
        <f t="shared" si="138"/>
        <v>2002</v>
      </c>
    </row>
    <row r="8842" spans="1:19" hidden="1" x14ac:dyDescent="0.35">
      <c r="A8842" t="s">
        <v>58701</v>
      </c>
      <c r="B8842" t="s">
        <v>58702</v>
      </c>
      <c r="C8842" t="s">
        <v>58706</v>
      </c>
      <c r="D8842" t="s">
        <v>58707</v>
      </c>
      <c r="E8842" t="s">
        <v>58708</v>
      </c>
      <c r="F8842" t="s">
        <v>58709</v>
      </c>
      <c r="I8842" t="s">
        <v>58710</v>
      </c>
      <c r="J8842" t="s">
        <v>58711</v>
      </c>
      <c r="M8842" t="s">
        <v>112298</v>
      </c>
      <c r="N8842" t="s">
        <v>28</v>
      </c>
      <c r="O8842" s="3" t="s">
        <v>58712</v>
      </c>
      <c r="P8842" t="s">
        <v>16314</v>
      </c>
      <c r="Q8842" t="s">
        <v>16314</v>
      </c>
      <c r="R8842" t="s">
        <v>58712</v>
      </c>
      <c r="S8842" s="4" t="str">
        <f t="shared" si="138"/>
        <v>2002</v>
      </c>
    </row>
    <row r="8843" spans="1:19" hidden="1" x14ac:dyDescent="0.35">
      <c r="A8843" t="s">
        <v>58708</v>
      </c>
      <c r="B8843" t="s">
        <v>58709</v>
      </c>
      <c r="C8843" t="s">
        <v>58713</v>
      </c>
      <c r="D8843" t="s">
        <v>58714</v>
      </c>
      <c r="E8843" t="s">
        <v>58715</v>
      </c>
      <c r="F8843" t="s">
        <v>58716</v>
      </c>
      <c r="I8843" t="s">
        <v>58717</v>
      </c>
      <c r="J8843" t="s">
        <v>58718</v>
      </c>
      <c r="M8843" t="s">
        <v>112297</v>
      </c>
      <c r="N8843" t="s">
        <v>124</v>
      </c>
      <c r="O8843" s="3" t="s">
        <v>58719</v>
      </c>
      <c r="P8843" t="s">
        <v>124</v>
      </c>
      <c r="Q8843" t="s">
        <v>124</v>
      </c>
      <c r="R8843" t="s">
        <v>58719</v>
      </c>
      <c r="S8843" s="4" t="str">
        <f t="shared" si="138"/>
        <v>2002</v>
      </c>
    </row>
    <row r="8844" spans="1:19" hidden="1" x14ac:dyDescent="0.35">
      <c r="A8844" t="s">
        <v>58715</v>
      </c>
      <c r="B8844" t="s">
        <v>58716</v>
      </c>
      <c r="C8844" t="s">
        <v>58720</v>
      </c>
      <c r="D8844" t="s">
        <v>58721</v>
      </c>
      <c r="E8844" t="s">
        <v>58722</v>
      </c>
      <c r="F8844" t="s">
        <v>58723</v>
      </c>
      <c r="I8844" t="s">
        <v>58724</v>
      </c>
      <c r="J8844" t="s">
        <v>58725</v>
      </c>
      <c r="M8844" t="s">
        <v>112297</v>
      </c>
      <c r="N8844" t="s">
        <v>124</v>
      </c>
      <c r="O8844" s="3" t="s">
        <v>58726</v>
      </c>
      <c r="P8844" t="s">
        <v>124</v>
      </c>
      <c r="Q8844" t="s">
        <v>124</v>
      </c>
      <c r="R8844" t="s">
        <v>58726</v>
      </c>
      <c r="S8844" s="4" t="str">
        <f t="shared" si="138"/>
        <v>2002</v>
      </c>
    </row>
    <row r="8845" spans="1:19" hidden="1" x14ac:dyDescent="0.35">
      <c r="A8845" t="s">
        <v>58722</v>
      </c>
      <c r="B8845" t="s">
        <v>58723</v>
      </c>
      <c r="C8845" t="s">
        <v>58727</v>
      </c>
      <c r="D8845" t="s">
        <v>58728</v>
      </c>
      <c r="E8845" t="s">
        <v>58729</v>
      </c>
      <c r="F8845" t="s">
        <v>58730</v>
      </c>
      <c r="I8845" t="s">
        <v>58731</v>
      </c>
      <c r="J8845" t="s">
        <v>58732</v>
      </c>
      <c r="M8845" t="s">
        <v>112297</v>
      </c>
      <c r="N8845" t="s">
        <v>124</v>
      </c>
      <c r="O8845" s="3" t="s">
        <v>58733</v>
      </c>
      <c r="P8845" t="s">
        <v>124</v>
      </c>
      <c r="Q8845" t="s">
        <v>124</v>
      </c>
      <c r="R8845" t="s">
        <v>58733</v>
      </c>
      <c r="S8845" s="4" t="str">
        <f t="shared" si="138"/>
        <v>2002</v>
      </c>
    </row>
    <row r="8846" spans="1:19" hidden="1" x14ac:dyDescent="0.35">
      <c r="A8846" t="s">
        <v>58729</v>
      </c>
      <c r="B8846" t="s">
        <v>58730</v>
      </c>
      <c r="C8846" t="s">
        <v>58734</v>
      </c>
      <c r="D8846" t="s">
        <v>58735</v>
      </c>
      <c r="E8846" t="s">
        <v>58736</v>
      </c>
      <c r="F8846" t="s">
        <v>58737</v>
      </c>
      <c r="I8846" t="s">
        <v>58738</v>
      </c>
      <c r="J8846" t="s">
        <v>58739</v>
      </c>
      <c r="M8846" t="s">
        <v>112297</v>
      </c>
      <c r="N8846" t="s">
        <v>124</v>
      </c>
      <c r="O8846" s="3" t="s">
        <v>58740</v>
      </c>
      <c r="P8846" t="s">
        <v>124</v>
      </c>
      <c r="Q8846" t="s">
        <v>124</v>
      </c>
      <c r="R8846" t="s">
        <v>58740</v>
      </c>
      <c r="S8846" s="4" t="str">
        <f t="shared" si="138"/>
        <v>2002</v>
      </c>
    </row>
    <row r="8847" spans="1:19" hidden="1" x14ac:dyDescent="0.35">
      <c r="A8847" t="s">
        <v>58736</v>
      </c>
      <c r="B8847" t="s">
        <v>58737</v>
      </c>
      <c r="C8847" t="s">
        <v>58741</v>
      </c>
      <c r="D8847" t="s">
        <v>58742</v>
      </c>
      <c r="E8847" t="s">
        <v>58743</v>
      </c>
      <c r="F8847" t="s">
        <v>58744</v>
      </c>
      <c r="I8847" t="s">
        <v>58745</v>
      </c>
      <c r="J8847" t="s">
        <v>58746</v>
      </c>
      <c r="M8847" t="s">
        <v>112297</v>
      </c>
      <c r="N8847" t="s">
        <v>124</v>
      </c>
      <c r="O8847" s="3" t="s">
        <v>58747</v>
      </c>
      <c r="P8847" t="s">
        <v>124</v>
      </c>
      <c r="Q8847" t="s">
        <v>124</v>
      </c>
      <c r="R8847" t="s">
        <v>58747</v>
      </c>
      <c r="S8847" s="4" t="str">
        <f t="shared" si="138"/>
        <v>2002</v>
      </c>
    </row>
    <row r="8848" spans="1:19" hidden="1" x14ac:dyDescent="0.35">
      <c r="A8848" t="s">
        <v>58743</v>
      </c>
      <c r="B8848" t="s">
        <v>58744</v>
      </c>
      <c r="C8848" t="s">
        <v>58748</v>
      </c>
      <c r="D8848" t="s">
        <v>58749</v>
      </c>
      <c r="E8848" t="s">
        <v>58750</v>
      </c>
      <c r="F8848" t="s">
        <v>58751</v>
      </c>
      <c r="I8848" t="s">
        <v>58752</v>
      </c>
      <c r="J8848" t="s">
        <v>58753</v>
      </c>
      <c r="M8848" t="s">
        <v>112297</v>
      </c>
      <c r="N8848" t="s">
        <v>124</v>
      </c>
      <c r="O8848" s="3" t="s">
        <v>58754</v>
      </c>
      <c r="P8848" t="s">
        <v>124</v>
      </c>
      <c r="Q8848" t="s">
        <v>124</v>
      </c>
      <c r="R8848" t="s">
        <v>58754</v>
      </c>
      <c r="S8848" s="4" t="str">
        <f t="shared" si="138"/>
        <v>2002</v>
      </c>
    </row>
    <row r="8849" spans="1:19" hidden="1" x14ac:dyDescent="0.35">
      <c r="A8849" t="s">
        <v>58750</v>
      </c>
      <c r="B8849" t="s">
        <v>58751</v>
      </c>
      <c r="C8849" t="s">
        <v>58755</v>
      </c>
      <c r="D8849" t="s">
        <v>58756</v>
      </c>
      <c r="E8849" t="s">
        <v>58757</v>
      </c>
      <c r="F8849" t="s">
        <v>58758</v>
      </c>
      <c r="I8849" t="s">
        <v>58759</v>
      </c>
      <c r="J8849" t="s">
        <v>58760</v>
      </c>
      <c r="M8849" t="s">
        <v>112297</v>
      </c>
      <c r="N8849" t="s">
        <v>124</v>
      </c>
      <c r="O8849" s="3" t="s">
        <v>58761</v>
      </c>
      <c r="P8849" t="s">
        <v>124</v>
      </c>
      <c r="Q8849" t="s">
        <v>124</v>
      </c>
      <c r="R8849" t="s">
        <v>58761</v>
      </c>
      <c r="S8849" s="4" t="str">
        <f t="shared" si="138"/>
        <v>2002</v>
      </c>
    </row>
    <row r="8850" spans="1:19" hidden="1" x14ac:dyDescent="0.35">
      <c r="A8850" t="s">
        <v>58757</v>
      </c>
      <c r="B8850" t="s">
        <v>58758</v>
      </c>
      <c r="C8850" t="s">
        <v>58762</v>
      </c>
      <c r="D8850" t="s">
        <v>58763</v>
      </c>
      <c r="E8850" t="s">
        <v>58764</v>
      </c>
      <c r="F8850" t="s">
        <v>58765</v>
      </c>
      <c r="I8850" t="s">
        <v>58766</v>
      </c>
      <c r="J8850" t="s">
        <v>58767</v>
      </c>
      <c r="M8850" t="s">
        <v>112297</v>
      </c>
      <c r="N8850" t="s">
        <v>124</v>
      </c>
      <c r="O8850" s="3" t="s">
        <v>58768</v>
      </c>
      <c r="P8850" t="s">
        <v>124</v>
      </c>
      <c r="Q8850" t="s">
        <v>124</v>
      </c>
      <c r="R8850" t="s">
        <v>58768</v>
      </c>
      <c r="S8850" s="4" t="str">
        <f t="shared" si="138"/>
        <v>2002</v>
      </c>
    </row>
    <row r="8851" spans="1:19" hidden="1" x14ac:dyDescent="0.35">
      <c r="A8851" t="s">
        <v>58764</v>
      </c>
      <c r="B8851" t="s">
        <v>58765</v>
      </c>
      <c r="C8851" t="s">
        <v>58769</v>
      </c>
      <c r="D8851" t="s">
        <v>58770</v>
      </c>
      <c r="E8851" t="s">
        <v>58771</v>
      </c>
      <c r="F8851" t="s">
        <v>58772</v>
      </c>
      <c r="I8851" t="s">
        <v>58773</v>
      </c>
      <c r="J8851" t="s">
        <v>58774</v>
      </c>
      <c r="M8851" t="s">
        <v>112297</v>
      </c>
      <c r="N8851" t="s">
        <v>16314</v>
      </c>
      <c r="O8851" s="3" t="s">
        <v>58775</v>
      </c>
      <c r="P8851" t="s">
        <v>16314</v>
      </c>
      <c r="Q8851" t="s">
        <v>16314</v>
      </c>
      <c r="R8851" t="s">
        <v>58775</v>
      </c>
      <c r="S8851" s="4" t="str">
        <f t="shared" si="138"/>
        <v>2002</v>
      </c>
    </row>
    <row r="8852" spans="1:19" hidden="1" x14ac:dyDescent="0.35">
      <c r="A8852" t="s">
        <v>58771</v>
      </c>
      <c r="B8852" t="s">
        <v>58772</v>
      </c>
      <c r="C8852" t="s">
        <v>58776</v>
      </c>
      <c r="D8852" t="s">
        <v>58777</v>
      </c>
      <c r="E8852" t="s">
        <v>58778</v>
      </c>
      <c r="F8852" t="s">
        <v>58779</v>
      </c>
      <c r="I8852" t="s">
        <v>58780</v>
      </c>
      <c r="J8852" t="s">
        <v>58781</v>
      </c>
      <c r="M8852" t="s">
        <v>112297</v>
      </c>
      <c r="N8852" t="s">
        <v>124</v>
      </c>
      <c r="O8852" s="3" t="s">
        <v>58782</v>
      </c>
      <c r="P8852" t="s">
        <v>124</v>
      </c>
      <c r="Q8852" t="s">
        <v>124</v>
      </c>
      <c r="R8852" t="s">
        <v>58782</v>
      </c>
      <c r="S8852" s="4" t="str">
        <f t="shared" si="138"/>
        <v>2002</v>
      </c>
    </row>
    <row r="8853" spans="1:19" hidden="1" x14ac:dyDescent="0.35">
      <c r="A8853" t="s">
        <v>58778</v>
      </c>
      <c r="B8853" t="s">
        <v>58779</v>
      </c>
      <c r="C8853" t="s">
        <v>58783</v>
      </c>
      <c r="D8853" t="s">
        <v>58784</v>
      </c>
      <c r="E8853" t="s">
        <v>58785</v>
      </c>
      <c r="F8853" t="s">
        <v>58786</v>
      </c>
      <c r="G8853" t="s">
        <v>58787</v>
      </c>
      <c r="I8853" t="s">
        <v>58788</v>
      </c>
      <c r="J8853" t="s">
        <v>58789</v>
      </c>
      <c r="M8853" t="s">
        <v>112297</v>
      </c>
      <c r="N8853" t="s">
        <v>124</v>
      </c>
      <c r="O8853" s="3" t="s">
        <v>58790</v>
      </c>
      <c r="P8853" t="s">
        <v>124</v>
      </c>
      <c r="Q8853" t="s">
        <v>124</v>
      </c>
      <c r="R8853" t="s">
        <v>58790</v>
      </c>
      <c r="S8853" s="4" t="str">
        <f t="shared" si="138"/>
        <v>2002</v>
      </c>
    </row>
    <row r="8854" spans="1:19" hidden="1" x14ac:dyDescent="0.35">
      <c r="A8854" t="s">
        <v>58785</v>
      </c>
      <c r="B8854" t="s">
        <v>58786</v>
      </c>
      <c r="C8854" t="s">
        <v>58791</v>
      </c>
      <c r="D8854" t="s">
        <v>58792</v>
      </c>
      <c r="E8854" t="s">
        <v>58793</v>
      </c>
      <c r="F8854" t="s">
        <v>58794</v>
      </c>
      <c r="I8854" t="s">
        <v>512</v>
      </c>
      <c r="J8854" t="s">
        <v>512</v>
      </c>
      <c r="M8854" t="s">
        <v>112297</v>
      </c>
      <c r="N8854" t="s">
        <v>124</v>
      </c>
      <c r="O8854" s="3" t="s">
        <v>58795</v>
      </c>
      <c r="P8854" t="s">
        <v>124</v>
      </c>
      <c r="Q8854" t="s">
        <v>124</v>
      </c>
      <c r="R8854" t="s">
        <v>58795</v>
      </c>
      <c r="S8854" s="4" t="str">
        <f t="shared" si="138"/>
        <v>2002</v>
      </c>
    </row>
    <row r="8855" spans="1:19" hidden="1" x14ac:dyDescent="0.35">
      <c r="A8855" t="s">
        <v>58793</v>
      </c>
      <c r="B8855" t="s">
        <v>58794</v>
      </c>
      <c r="C8855" t="s">
        <v>58796</v>
      </c>
      <c r="D8855" t="s">
        <v>58797</v>
      </c>
      <c r="E8855" t="s">
        <v>58798</v>
      </c>
      <c r="F8855" t="s">
        <v>58799</v>
      </c>
      <c r="I8855" t="s">
        <v>58800</v>
      </c>
      <c r="J8855" t="s">
        <v>58801</v>
      </c>
      <c r="M8855" t="s">
        <v>112315</v>
      </c>
      <c r="N8855" t="s">
        <v>159</v>
      </c>
      <c r="O8855" s="3" t="s">
        <v>58802</v>
      </c>
      <c r="P8855" t="s">
        <v>159</v>
      </c>
      <c r="Q8855" t="s">
        <v>159</v>
      </c>
      <c r="R8855" t="s">
        <v>58802</v>
      </c>
      <c r="S8855" s="4" t="str">
        <f t="shared" si="138"/>
        <v>2002</v>
      </c>
    </row>
    <row r="8856" spans="1:19" hidden="1" x14ac:dyDescent="0.35">
      <c r="A8856" t="s">
        <v>58798</v>
      </c>
      <c r="B8856" t="s">
        <v>58799</v>
      </c>
      <c r="C8856" t="s">
        <v>58803</v>
      </c>
      <c r="D8856" t="s">
        <v>58804</v>
      </c>
      <c r="E8856" t="s">
        <v>58805</v>
      </c>
      <c r="F8856" t="s">
        <v>58806</v>
      </c>
      <c r="I8856" t="s">
        <v>58807</v>
      </c>
      <c r="J8856" t="s">
        <v>58808</v>
      </c>
      <c r="M8856" t="s">
        <v>112297</v>
      </c>
      <c r="N8856" t="s">
        <v>124</v>
      </c>
      <c r="O8856" s="3" t="s">
        <v>58809</v>
      </c>
      <c r="P8856" t="s">
        <v>124</v>
      </c>
      <c r="Q8856" t="s">
        <v>124</v>
      </c>
      <c r="R8856" t="s">
        <v>58809</v>
      </c>
      <c r="S8856" s="4" t="str">
        <f t="shared" si="138"/>
        <v>2002</v>
      </c>
    </row>
    <row r="8857" spans="1:19" hidden="1" x14ac:dyDescent="0.35">
      <c r="A8857" t="s">
        <v>58805</v>
      </c>
      <c r="B8857" t="s">
        <v>58806</v>
      </c>
      <c r="C8857" t="s">
        <v>58810</v>
      </c>
      <c r="D8857" t="s">
        <v>58811</v>
      </c>
      <c r="E8857" s="1" t="s">
        <v>58812</v>
      </c>
      <c r="F8857" s="1" t="s">
        <v>58813</v>
      </c>
      <c r="I8857" t="s">
        <v>58814</v>
      </c>
      <c r="J8857" t="s">
        <v>58815</v>
      </c>
      <c r="M8857" t="s">
        <v>112298</v>
      </c>
      <c r="N8857" t="s">
        <v>28</v>
      </c>
      <c r="O8857" s="3" t="s">
        <v>58816</v>
      </c>
      <c r="P8857" t="s">
        <v>16314</v>
      </c>
      <c r="Q8857" t="s">
        <v>16314</v>
      </c>
      <c r="R8857" t="s">
        <v>58816</v>
      </c>
      <c r="S8857" s="4" t="str">
        <f t="shared" si="138"/>
        <v>2002</v>
      </c>
    </row>
    <row r="8858" spans="1:19" hidden="1" x14ac:dyDescent="0.35">
      <c r="A8858" s="1" t="s">
        <v>58812</v>
      </c>
      <c r="B8858" s="1" t="s">
        <v>58813</v>
      </c>
      <c r="C8858" t="s">
        <v>58817</v>
      </c>
      <c r="D8858" t="s">
        <v>58818</v>
      </c>
      <c r="E8858" t="s">
        <v>58819</v>
      </c>
      <c r="F8858" t="s">
        <v>58820</v>
      </c>
      <c r="I8858" t="s">
        <v>58821</v>
      </c>
      <c r="J8858" t="s">
        <v>58822</v>
      </c>
      <c r="M8858" t="s">
        <v>112297</v>
      </c>
      <c r="N8858" t="s">
        <v>124</v>
      </c>
      <c r="O8858" s="3" t="s">
        <v>58823</v>
      </c>
      <c r="P8858" t="s">
        <v>124</v>
      </c>
      <c r="Q8858" t="s">
        <v>124</v>
      </c>
      <c r="R8858" t="s">
        <v>58823</v>
      </c>
      <c r="S8858" s="4" t="str">
        <f t="shared" si="138"/>
        <v>2002</v>
      </c>
    </row>
    <row r="8859" spans="1:19" hidden="1" x14ac:dyDescent="0.35">
      <c r="A8859" t="s">
        <v>58819</v>
      </c>
      <c r="B8859" t="s">
        <v>58820</v>
      </c>
      <c r="C8859" t="s">
        <v>58824</v>
      </c>
      <c r="D8859" t="s">
        <v>58825</v>
      </c>
      <c r="E8859" t="s">
        <v>58826</v>
      </c>
      <c r="F8859" t="s">
        <v>58827</v>
      </c>
      <c r="I8859" t="s">
        <v>58828</v>
      </c>
      <c r="J8859" t="s">
        <v>58829</v>
      </c>
      <c r="M8859" t="s">
        <v>112297</v>
      </c>
      <c r="N8859" t="s">
        <v>124</v>
      </c>
      <c r="O8859" s="3" t="s">
        <v>58830</v>
      </c>
      <c r="P8859" t="s">
        <v>124</v>
      </c>
      <c r="Q8859" t="s">
        <v>124</v>
      </c>
      <c r="R8859" t="s">
        <v>58830</v>
      </c>
      <c r="S8859" s="4" t="str">
        <f t="shared" si="138"/>
        <v>2002</v>
      </c>
    </row>
    <row r="8860" spans="1:19" hidden="1" x14ac:dyDescent="0.35">
      <c r="A8860" t="s">
        <v>58826</v>
      </c>
      <c r="B8860" t="s">
        <v>58827</v>
      </c>
      <c r="C8860" t="s">
        <v>58831</v>
      </c>
      <c r="D8860" t="s">
        <v>58832</v>
      </c>
      <c r="E8860" t="s">
        <v>58833</v>
      </c>
      <c r="F8860" t="s">
        <v>58834</v>
      </c>
      <c r="I8860" t="s">
        <v>58835</v>
      </c>
      <c r="J8860" t="s">
        <v>58836</v>
      </c>
      <c r="M8860" t="s">
        <v>112297</v>
      </c>
      <c r="N8860" t="s">
        <v>124</v>
      </c>
      <c r="O8860" s="3" t="s">
        <v>58837</v>
      </c>
      <c r="P8860" t="s">
        <v>124</v>
      </c>
      <c r="Q8860" t="s">
        <v>124</v>
      </c>
      <c r="R8860" t="s">
        <v>58837</v>
      </c>
      <c r="S8860" s="4" t="str">
        <f t="shared" si="138"/>
        <v>2002</v>
      </c>
    </row>
    <row r="8861" spans="1:19" hidden="1" x14ac:dyDescent="0.35">
      <c r="A8861" t="s">
        <v>58833</v>
      </c>
      <c r="B8861" t="s">
        <v>58834</v>
      </c>
      <c r="C8861" t="s">
        <v>58838</v>
      </c>
      <c r="D8861" t="s">
        <v>58839</v>
      </c>
      <c r="E8861" t="s">
        <v>58840</v>
      </c>
      <c r="F8861" t="s">
        <v>58841</v>
      </c>
      <c r="I8861" t="s">
        <v>58842</v>
      </c>
      <c r="J8861" t="s">
        <v>58843</v>
      </c>
      <c r="M8861" t="s">
        <v>112298</v>
      </c>
      <c r="N8861" t="s">
        <v>28</v>
      </c>
      <c r="O8861" s="3" t="s">
        <v>58844</v>
      </c>
      <c r="P8861" t="s">
        <v>16314</v>
      </c>
      <c r="Q8861" t="s">
        <v>16314</v>
      </c>
      <c r="R8861" t="s">
        <v>58844</v>
      </c>
      <c r="S8861" s="4" t="str">
        <f t="shared" si="138"/>
        <v>2002</v>
      </c>
    </row>
    <row r="8862" spans="1:19" hidden="1" x14ac:dyDescent="0.35">
      <c r="A8862" t="s">
        <v>58840</v>
      </c>
      <c r="B8862" t="s">
        <v>58841</v>
      </c>
      <c r="C8862" t="s">
        <v>58845</v>
      </c>
      <c r="D8862" t="s">
        <v>58846</v>
      </c>
      <c r="E8862" t="s">
        <v>58847</v>
      </c>
      <c r="F8862" t="s">
        <v>58848</v>
      </c>
      <c r="I8862" t="s">
        <v>58849</v>
      </c>
      <c r="J8862" t="s">
        <v>58850</v>
      </c>
      <c r="M8862" t="s">
        <v>112307</v>
      </c>
      <c r="N8862" t="s">
        <v>49299</v>
      </c>
      <c r="O8862" s="3" t="s">
        <v>58851</v>
      </c>
      <c r="P8862" t="s">
        <v>49299</v>
      </c>
      <c r="Q8862" t="s">
        <v>49299</v>
      </c>
      <c r="R8862" t="s">
        <v>58851</v>
      </c>
      <c r="S8862" s="4" t="str">
        <f t="shared" si="138"/>
        <v>2002</v>
      </c>
    </row>
    <row r="8863" spans="1:19" hidden="1" x14ac:dyDescent="0.35">
      <c r="A8863" t="s">
        <v>58847</v>
      </c>
      <c r="B8863" t="s">
        <v>58848</v>
      </c>
      <c r="C8863" t="s">
        <v>58852</v>
      </c>
      <c r="D8863" t="s">
        <v>58853</v>
      </c>
      <c r="E8863" t="s">
        <v>58854</v>
      </c>
      <c r="F8863" t="s">
        <v>58855</v>
      </c>
      <c r="I8863" t="s">
        <v>58856</v>
      </c>
      <c r="J8863" t="s">
        <v>58857</v>
      </c>
      <c r="M8863" t="s">
        <v>112298</v>
      </c>
      <c r="N8863" t="s">
        <v>28</v>
      </c>
      <c r="O8863" s="3" t="s">
        <v>58858</v>
      </c>
      <c r="P8863" t="s">
        <v>16314</v>
      </c>
      <c r="Q8863" t="s">
        <v>16314</v>
      </c>
      <c r="R8863" t="s">
        <v>58858</v>
      </c>
      <c r="S8863" s="4" t="str">
        <f t="shared" si="138"/>
        <v>2002</v>
      </c>
    </row>
    <row r="8864" spans="1:19" hidden="1" x14ac:dyDescent="0.35">
      <c r="A8864" t="s">
        <v>58854</v>
      </c>
      <c r="B8864" t="s">
        <v>58855</v>
      </c>
      <c r="C8864" t="s">
        <v>58859</v>
      </c>
      <c r="D8864" t="s">
        <v>58860</v>
      </c>
      <c r="E8864" t="s">
        <v>58861</v>
      </c>
      <c r="F8864" t="s">
        <v>58862</v>
      </c>
      <c r="I8864" t="s">
        <v>58863</v>
      </c>
      <c r="J8864" t="s">
        <v>58864</v>
      </c>
      <c r="M8864" t="s">
        <v>112315</v>
      </c>
      <c r="N8864" t="s">
        <v>16314</v>
      </c>
      <c r="O8864" s="3" t="s">
        <v>58865</v>
      </c>
      <c r="P8864" t="s">
        <v>16314</v>
      </c>
      <c r="Q8864" t="s">
        <v>16314</v>
      </c>
      <c r="R8864" t="s">
        <v>58865</v>
      </c>
      <c r="S8864" s="4" t="str">
        <f t="shared" si="138"/>
        <v>2002</v>
      </c>
    </row>
    <row r="8865" spans="1:19" hidden="1" x14ac:dyDescent="0.35">
      <c r="A8865" t="s">
        <v>58861</v>
      </c>
      <c r="B8865" t="s">
        <v>58862</v>
      </c>
      <c r="C8865" t="s">
        <v>58866</v>
      </c>
      <c r="D8865" t="s">
        <v>58867</v>
      </c>
      <c r="E8865" t="s">
        <v>58868</v>
      </c>
      <c r="F8865" t="s">
        <v>58869</v>
      </c>
      <c r="I8865" t="s">
        <v>58870</v>
      </c>
      <c r="J8865" t="s">
        <v>58871</v>
      </c>
      <c r="M8865" t="s">
        <v>112307</v>
      </c>
      <c r="N8865" t="s">
        <v>49299</v>
      </c>
      <c r="O8865" s="3" t="s">
        <v>58872</v>
      </c>
      <c r="P8865" t="s">
        <v>49299</v>
      </c>
      <c r="Q8865" t="s">
        <v>49299</v>
      </c>
      <c r="R8865" t="s">
        <v>58872</v>
      </c>
      <c r="S8865" s="4" t="str">
        <f t="shared" si="138"/>
        <v>2002</v>
      </c>
    </row>
    <row r="8866" spans="1:19" hidden="1" x14ac:dyDescent="0.35">
      <c r="A8866" t="s">
        <v>58868</v>
      </c>
      <c r="B8866" t="s">
        <v>58869</v>
      </c>
      <c r="C8866" t="s">
        <v>58873</v>
      </c>
      <c r="D8866" t="s">
        <v>58874</v>
      </c>
      <c r="E8866" t="s">
        <v>58875</v>
      </c>
      <c r="F8866" t="s">
        <v>58876</v>
      </c>
      <c r="I8866" t="s">
        <v>58877</v>
      </c>
      <c r="J8866" t="s">
        <v>58878</v>
      </c>
      <c r="M8866" t="s">
        <v>112297</v>
      </c>
      <c r="N8866" t="s">
        <v>124</v>
      </c>
      <c r="O8866" s="3" t="s">
        <v>58879</v>
      </c>
      <c r="P8866" t="s">
        <v>124</v>
      </c>
      <c r="Q8866" t="s">
        <v>124</v>
      </c>
      <c r="R8866" t="s">
        <v>58879</v>
      </c>
      <c r="S8866" s="4" t="str">
        <f t="shared" si="138"/>
        <v>2002</v>
      </c>
    </row>
    <row r="8867" spans="1:19" hidden="1" x14ac:dyDescent="0.35">
      <c r="A8867" t="s">
        <v>58875</v>
      </c>
      <c r="B8867" t="s">
        <v>58876</v>
      </c>
      <c r="C8867" t="s">
        <v>58880</v>
      </c>
      <c r="D8867" t="s">
        <v>58881</v>
      </c>
      <c r="E8867" t="s">
        <v>58882</v>
      </c>
      <c r="F8867" t="s">
        <v>58883</v>
      </c>
      <c r="I8867" t="s">
        <v>58884</v>
      </c>
      <c r="J8867" t="s">
        <v>58885</v>
      </c>
      <c r="M8867" t="s">
        <v>112307</v>
      </c>
      <c r="N8867" t="s">
        <v>49299</v>
      </c>
      <c r="O8867" s="3" t="s">
        <v>58886</v>
      </c>
      <c r="P8867" t="s">
        <v>49299</v>
      </c>
      <c r="Q8867" t="s">
        <v>49299</v>
      </c>
      <c r="R8867" t="s">
        <v>58886</v>
      </c>
      <c r="S8867" s="4" t="str">
        <f t="shared" si="138"/>
        <v>2002</v>
      </c>
    </row>
    <row r="8868" spans="1:19" hidden="1" x14ac:dyDescent="0.35">
      <c r="A8868" t="s">
        <v>58882</v>
      </c>
      <c r="B8868" t="s">
        <v>58883</v>
      </c>
      <c r="C8868" t="s">
        <v>58887</v>
      </c>
      <c r="D8868" t="s">
        <v>58888</v>
      </c>
      <c r="E8868" t="s">
        <v>58889</v>
      </c>
      <c r="F8868" t="s">
        <v>58890</v>
      </c>
      <c r="I8868" t="s">
        <v>58891</v>
      </c>
      <c r="J8868" t="s">
        <v>58892</v>
      </c>
      <c r="M8868" t="s">
        <v>112299</v>
      </c>
      <c r="N8868" t="s">
        <v>247</v>
      </c>
      <c r="O8868" s="3" t="s">
        <v>58893</v>
      </c>
      <c r="P8868" t="s">
        <v>247</v>
      </c>
      <c r="Q8868" t="s">
        <v>247</v>
      </c>
      <c r="R8868" t="s">
        <v>58893</v>
      </c>
      <c r="S8868" s="4" t="str">
        <f t="shared" si="138"/>
        <v>2002</v>
      </c>
    </row>
    <row r="8869" spans="1:19" hidden="1" x14ac:dyDescent="0.35">
      <c r="A8869" t="s">
        <v>58889</v>
      </c>
      <c r="B8869" t="s">
        <v>58890</v>
      </c>
      <c r="C8869" t="s">
        <v>58894</v>
      </c>
      <c r="D8869" t="s">
        <v>58895</v>
      </c>
      <c r="E8869" t="s">
        <v>58896</v>
      </c>
      <c r="F8869" t="s">
        <v>58897</v>
      </c>
      <c r="I8869" t="s">
        <v>58898</v>
      </c>
      <c r="J8869" t="s">
        <v>58899</v>
      </c>
      <c r="M8869" t="s">
        <v>112298</v>
      </c>
      <c r="N8869" t="s">
        <v>28</v>
      </c>
      <c r="O8869" s="3" t="s">
        <v>58900</v>
      </c>
      <c r="P8869" t="s">
        <v>16314</v>
      </c>
      <c r="Q8869" t="s">
        <v>16314</v>
      </c>
      <c r="R8869" t="s">
        <v>58900</v>
      </c>
      <c r="S8869" s="4" t="str">
        <f t="shared" si="138"/>
        <v>2002</v>
      </c>
    </row>
    <row r="8870" spans="1:19" hidden="1" x14ac:dyDescent="0.35">
      <c r="A8870" t="s">
        <v>58896</v>
      </c>
      <c r="B8870" t="s">
        <v>58897</v>
      </c>
      <c r="C8870" s="1" t="s">
        <v>58901</v>
      </c>
      <c r="D8870" s="1">
        <v>9.5192100000000004E+93</v>
      </c>
      <c r="E8870" t="s">
        <v>58902</v>
      </c>
      <c r="F8870" t="s">
        <v>58903</v>
      </c>
      <c r="I8870" t="s">
        <v>58904</v>
      </c>
      <c r="J8870" t="s">
        <v>58905</v>
      </c>
      <c r="M8870" t="s">
        <v>112298</v>
      </c>
      <c r="N8870" t="s">
        <v>28</v>
      </c>
      <c r="O8870" s="3" t="s">
        <v>58906</v>
      </c>
      <c r="P8870" t="s">
        <v>16314</v>
      </c>
      <c r="Q8870" t="s">
        <v>16314</v>
      </c>
      <c r="R8870" t="s">
        <v>58906</v>
      </c>
      <c r="S8870" s="4" t="str">
        <f t="shared" si="138"/>
        <v>2002</v>
      </c>
    </row>
    <row r="8871" spans="1:19" hidden="1" x14ac:dyDescent="0.35">
      <c r="A8871" t="s">
        <v>58902</v>
      </c>
      <c r="B8871" t="s">
        <v>58903</v>
      </c>
      <c r="C8871" t="s">
        <v>58907</v>
      </c>
      <c r="D8871" t="s">
        <v>58908</v>
      </c>
      <c r="E8871" t="s">
        <v>58909</v>
      </c>
      <c r="F8871" t="s">
        <v>58910</v>
      </c>
      <c r="I8871" t="s">
        <v>58911</v>
      </c>
      <c r="J8871" t="s">
        <v>58912</v>
      </c>
      <c r="M8871" t="s">
        <v>112298</v>
      </c>
      <c r="N8871" t="s">
        <v>28</v>
      </c>
      <c r="O8871" s="3" t="s">
        <v>58913</v>
      </c>
      <c r="P8871" t="s">
        <v>16314</v>
      </c>
      <c r="Q8871" t="s">
        <v>16314</v>
      </c>
      <c r="R8871" t="s">
        <v>58913</v>
      </c>
      <c r="S8871" s="4" t="str">
        <f t="shared" si="138"/>
        <v>2002</v>
      </c>
    </row>
    <row r="8872" spans="1:19" hidden="1" x14ac:dyDescent="0.35">
      <c r="A8872" t="s">
        <v>58909</v>
      </c>
      <c r="B8872" t="s">
        <v>58910</v>
      </c>
      <c r="C8872" t="s">
        <v>58914</v>
      </c>
      <c r="D8872" t="s">
        <v>58915</v>
      </c>
      <c r="E8872" t="s">
        <v>58916</v>
      </c>
      <c r="F8872" t="s">
        <v>58917</v>
      </c>
      <c r="I8872" t="s">
        <v>58918</v>
      </c>
      <c r="J8872" t="s">
        <v>58919</v>
      </c>
      <c r="M8872" t="s">
        <v>112299</v>
      </c>
      <c r="N8872" t="s">
        <v>247</v>
      </c>
      <c r="O8872" s="3" t="s">
        <v>58920</v>
      </c>
      <c r="P8872" t="s">
        <v>247</v>
      </c>
      <c r="Q8872" t="s">
        <v>247</v>
      </c>
      <c r="R8872" t="s">
        <v>58920</v>
      </c>
      <c r="S8872" s="4" t="str">
        <f t="shared" si="138"/>
        <v>2002</v>
      </c>
    </row>
    <row r="8873" spans="1:19" hidden="1" x14ac:dyDescent="0.35">
      <c r="A8873" t="s">
        <v>58916</v>
      </c>
      <c r="B8873" t="s">
        <v>58917</v>
      </c>
      <c r="C8873" t="s">
        <v>58921</v>
      </c>
      <c r="D8873" t="s">
        <v>58922</v>
      </c>
      <c r="E8873" t="s">
        <v>58923</v>
      </c>
      <c r="F8873" t="s">
        <v>58924</v>
      </c>
      <c r="I8873" t="s">
        <v>58925</v>
      </c>
      <c r="J8873" t="s">
        <v>58926</v>
      </c>
      <c r="M8873" t="s">
        <v>112315</v>
      </c>
      <c r="N8873" t="s">
        <v>159</v>
      </c>
      <c r="O8873" s="3" t="s">
        <v>58927</v>
      </c>
      <c r="P8873" t="s">
        <v>159</v>
      </c>
      <c r="Q8873" t="s">
        <v>159</v>
      </c>
      <c r="R8873" t="s">
        <v>58927</v>
      </c>
      <c r="S8873" s="4" t="str">
        <f t="shared" si="138"/>
        <v>2002</v>
      </c>
    </row>
    <row r="8874" spans="1:19" hidden="1" x14ac:dyDescent="0.35">
      <c r="A8874" t="s">
        <v>58923</v>
      </c>
      <c r="B8874" t="s">
        <v>58924</v>
      </c>
      <c r="C8874" t="s">
        <v>58928</v>
      </c>
      <c r="D8874" t="s">
        <v>58929</v>
      </c>
      <c r="E8874" t="s">
        <v>58930</v>
      </c>
      <c r="F8874" t="s">
        <v>58931</v>
      </c>
      <c r="I8874" t="s">
        <v>58932</v>
      </c>
      <c r="J8874" t="s">
        <v>58933</v>
      </c>
      <c r="M8874" t="s">
        <v>112315</v>
      </c>
      <c r="N8874" t="s">
        <v>159</v>
      </c>
      <c r="O8874" s="3" t="s">
        <v>58934</v>
      </c>
      <c r="P8874" t="s">
        <v>159</v>
      </c>
      <c r="Q8874" t="s">
        <v>159</v>
      </c>
      <c r="R8874" t="s">
        <v>58934</v>
      </c>
      <c r="S8874" s="4" t="str">
        <f t="shared" si="138"/>
        <v>2002</v>
      </c>
    </row>
    <row r="8875" spans="1:19" hidden="1" x14ac:dyDescent="0.35">
      <c r="A8875" t="s">
        <v>58930</v>
      </c>
      <c r="B8875" t="s">
        <v>58931</v>
      </c>
      <c r="C8875" t="s">
        <v>58935</v>
      </c>
      <c r="D8875" t="s">
        <v>58936</v>
      </c>
      <c r="E8875" s="1" t="s">
        <v>58937</v>
      </c>
      <c r="F8875" s="1" t="s">
        <v>58938</v>
      </c>
      <c r="I8875" t="s">
        <v>58939</v>
      </c>
      <c r="J8875" t="s">
        <v>58940</v>
      </c>
      <c r="M8875" t="s">
        <v>112297</v>
      </c>
      <c r="N8875" t="s">
        <v>124</v>
      </c>
      <c r="O8875" s="3" t="s">
        <v>58941</v>
      </c>
      <c r="P8875" t="s">
        <v>124</v>
      </c>
      <c r="Q8875" t="s">
        <v>124</v>
      </c>
      <c r="R8875" t="s">
        <v>58941</v>
      </c>
      <c r="S8875" s="4" t="str">
        <f t="shared" si="138"/>
        <v>2002</v>
      </c>
    </row>
    <row r="8876" spans="1:19" hidden="1" x14ac:dyDescent="0.35">
      <c r="A8876" s="1" t="s">
        <v>58937</v>
      </c>
      <c r="B8876" s="1" t="s">
        <v>58938</v>
      </c>
      <c r="C8876" t="s">
        <v>58942</v>
      </c>
      <c r="D8876" t="s">
        <v>58943</v>
      </c>
      <c r="E8876" t="s">
        <v>58944</v>
      </c>
      <c r="F8876" t="s">
        <v>58945</v>
      </c>
      <c r="I8876" t="s">
        <v>58946</v>
      </c>
      <c r="J8876" t="s">
        <v>58947</v>
      </c>
      <c r="M8876" t="s">
        <v>112315</v>
      </c>
      <c r="N8876" t="s">
        <v>159</v>
      </c>
      <c r="O8876" s="3" t="s">
        <v>58948</v>
      </c>
      <c r="P8876" t="s">
        <v>159</v>
      </c>
      <c r="Q8876" t="s">
        <v>159</v>
      </c>
      <c r="R8876" t="s">
        <v>58948</v>
      </c>
      <c r="S8876" s="4" t="str">
        <f t="shared" si="138"/>
        <v>2002</v>
      </c>
    </row>
    <row r="8877" spans="1:19" hidden="1" x14ac:dyDescent="0.35">
      <c r="A8877" t="s">
        <v>58944</v>
      </c>
      <c r="B8877" t="s">
        <v>58945</v>
      </c>
      <c r="C8877" t="s">
        <v>58949</v>
      </c>
      <c r="D8877" t="s">
        <v>58950</v>
      </c>
      <c r="E8877" t="s">
        <v>58951</v>
      </c>
      <c r="F8877" t="s">
        <v>58952</v>
      </c>
      <c r="I8877" t="s">
        <v>58953</v>
      </c>
      <c r="J8877" t="s">
        <v>58954</v>
      </c>
      <c r="M8877" t="s">
        <v>112298</v>
      </c>
      <c r="N8877" t="s">
        <v>28</v>
      </c>
      <c r="O8877" s="3" t="s">
        <v>58955</v>
      </c>
      <c r="P8877" t="s">
        <v>16314</v>
      </c>
      <c r="Q8877" t="s">
        <v>16314</v>
      </c>
      <c r="R8877" t="s">
        <v>58955</v>
      </c>
      <c r="S8877" s="4" t="str">
        <f t="shared" si="138"/>
        <v>2002</v>
      </c>
    </row>
    <row r="8878" spans="1:19" hidden="1" x14ac:dyDescent="0.35">
      <c r="A8878" t="s">
        <v>58951</v>
      </c>
      <c r="B8878" t="s">
        <v>58952</v>
      </c>
      <c r="C8878" t="s">
        <v>58956</v>
      </c>
      <c r="D8878" t="s">
        <v>58957</v>
      </c>
      <c r="E8878" t="s">
        <v>58958</v>
      </c>
      <c r="F8878" t="s">
        <v>58959</v>
      </c>
      <c r="I8878" t="s">
        <v>58960</v>
      </c>
      <c r="J8878" t="s">
        <v>58961</v>
      </c>
      <c r="M8878" t="s">
        <v>112315</v>
      </c>
      <c r="N8878" t="s">
        <v>159</v>
      </c>
      <c r="O8878" s="3" t="s">
        <v>58962</v>
      </c>
      <c r="P8878" t="s">
        <v>159</v>
      </c>
      <c r="Q8878" t="s">
        <v>159</v>
      </c>
      <c r="R8878" t="s">
        <v>58962</v>
      </c>
      <c r="S8878" s="4" t="str">
        <f t="shared" si="138"/>
        <v>2002</v>
      </c>
    </row>
    <row r="8879" spans="1:19" hidden="1" x14ac:dyDescent="0.35">
      <c r="A8879" t="s">
        <v>58958</v>
      </c>
      <c r="B8879" t="s">
        <v>58959</v>
      </c>
      <c r="C8879" t="s">
        <v>58963</v>
      </c>
      <c r="D8879" t="s">
        <v>58964</v>
      </c>
      <c r="E8879" t="s">
        <v>58965</v>
      </c>
      <c r="F8879" t="s">
        <v>58966</v>
      </c>
      <c r="I8879" t="s">
        <v>58967</v>
      </c>
      <c r="J8879" t="s">
        <v>58968</v>
      </c>
      <c r="M8879" t="s">
        <v>112315</v>
      </c>
      <c r="N8879" t="s">
        <v>159</v>
      </c>
      <c r="O8879" s="3" t="s">
        <v>58969</v>
      </c>
      <c r="P8879" t="s">
        <v>159</v>
      </c>
      <c r="Q8879" t="s">
        <v>159</v>
      </c>
      <c r="R8879" t="s">
        <v>58969</v>
      </c>
      <c r="S8879" s="4" t="str">
        <f t="shared" si="138"/>
        <v>2002</v>
      </c>
    </row>
    <row r="8880" spans="1:19" hidden="1" x14ac:dyDescent="0.35">
      <c r="A8880" t="s">
        <v>58965</v>
      </c>
      <c r="B8880" t="s">
        <v>58966</v>
      </c>
      <c r="C8880" t="s">
        <v>58970</v>
      </c>
      <c r="D8880">
        <v>285923240</v>
      </c>
      <c r="E8880" t="s">
        <v>58971</v>
      </c>
      <c r="F8880" t="s">
        <v>58972</v>
      </c>
      <c r="I8880" t="s">
        <v>58973</v>
      </c>
      <c r="J8880" t="s">
        <v>58974</v>
      </c>
      <c r="M8880" t="s">
        <v>112307</v>
      </c>
      <c r="N8880" t="s">
        <v>49299</v>
      </c>
      <c r="O8880" s="3" t="s">
        <v>58975</v>
      </c>
      <c r="P8880" t="s">
        <v>49299</v>
      </c>
      <c r="Q8880" t="s">
        <v>49299</v>
      </c>
      <c r="R8880" t="s">
        <v>58975</v>
      </c>
      <c r="S8880" s="4" t="str">
        <f t="shared" si="138"/>
        <v>2002</v>
      </c>
    </row>
    <row r="8881" spans="1:19" hidden="1" x14ac:dyDescent="0.35">
      <c r="A8881" t="s">
        <v>58971</v>
      </c>
      <c r="B8881" t="s">
        <v>58972</v>
      </c>
      <c r="C8881" t="s">
        <v>58976</v>
      </c>
      <c r="D8881" t="s">
        <v>58977</v>
      </c>
      <c r="E8881" t="s">
        <v>58978</v>
      </c>
      <c r="F8881" t="s">
        <v>58979</v>
      </c>
      <c r="I8881" t="s">
        <v>58980</v>
      </c>
      <c r="J8881" t="s">
        <v>58981</v>
      </c>
      <c r="M8881" t="s">
        <v>112298</v>
      </c>
      <c r="N8881" t="s">
        <v>28</v>
      </c>
      <c r="O8881" s="3" t="s">
        <v>58982</v>
      </c>
      <c r="P8881" t="s">
        <v>16314</v>
      </c>
      <c r="Q8881" t="s">
        <v>16314</v>
      </c>
      <c r="R8881" t="s">
        <v>58982</v>
      </c>
      <c r="S8881" s="4" t="str">
        <f t="shared" si="138"/>
        <v>2002</v>
      </c>
    </row>
    <row r="8882" spans="1:19" hidden="1" x14ac:dyDescent="0.35">
      <c r="A8882" t="s">
        <v>58978</v>
      </c>
      <c r="B8882" t="s">
        <v>58979</v>
      </c>
      <c r="C8882" t="s">
        <v>58983</v>
      </c>
      <c r="D8882" t="s">
        <v>58984</v>
      </c>
      <c r="E8882" t="s">
        <v>58985</v>
      </c>
      <c r="F8882" t="s">
        <v>58986</v>
      </c>
      <c r="I8882" t="s">
        <v>58987</v>
      </c>
      <c r="J8882" t="s">
        <v>58988</v>
      </c>
      <c r="M8882" t="s">
        <v>112298</v>
      </c>
      <c r="N8882" t="s">
        <v>28</v>
      </c>
      <c r="O8882" s="3" t="s">
        <v>58989</v>
      </c>
      <c r="P8882" t="s">
        <v>16314</v>
      </c>
      <c r="Q8882" t="s">
        <v>16314</v>
      </c>
      <c r="R8882" t="s">
        <v>58989</v>
      </c>
      <c r="S8882" s="4" t="str">
        <f t="shared" si="138"/>
        <v>2002</v>
      </c>
    </row>
    <row r="8883" spans="1:19" hidden="1" x14ac:dyDescent="0.35">
      <c r="A8883" t="s">
        <v>58985</v>
      </c>
      <c r="B8883" t="s">
        <v>58986</v>
      </c>
      <c r="C8883" t="s">
        <v>58990</v>
      </c>
      <c r="D8883" t="s">
        <v>58991</v>
      </c>
      <c r="E8883" t="s">
        <v>58992</v>
      </c>
      <c r="F8883" t="s">
        <v>58993</v>
      </c>
      <c r="I8883" t="s">
        <v>58994</v>
      </c>
      <c r="J8883" t="s">
        <v>58995</v>
      </c>
      <c r="M8883" t="s">
        <v>112307</v>
      </c>
      <c r="N8883" t="s">
        <v>49299</v>
      </c>
      <c r="O8883" s="3" t="s">
        <v>58996</v>
      </c>
      <c r="P8883" t="s">
        <v>49299</v>
      </c>
      <c r="Q8883" t="s">
        <v>49299</v>
      </c>
      <c r="R8883" t="s">
        <v>58996</v>
      </c>
      <c r="S8883" s="4" t="str">
        <f t="shared" si="138"/>
        <v>2002</v>
      </c>
    </row>
    <row r="8884" spans="1:19" hidden="1" x14ac:dyDescent="0.35">
      <c r="A8884" t="s">
        <v>58992</v>
      </c>
      <c r="B8884" t="s">
        <v>58993</v>
      </c>
      <c r="C8884" t="s">
        <v>58997</v>
      </c>
      <c r="D8884" t="s">
        <v>58998</v>
      </c>
      <c r="E8884" t="s">
        <v>58999</v>
      </c>
      <c r="F8884" t="s">
        <v>59000</v>
      </c>
      <c r="I8884" t="s">
        <v>30730</v>
      </c>
      <c r="J8884" t="s">
        <v>9132</v>
      </c>
      <c r="M8884" t="s">
        <v>112297</v>
      </c>
      <c r="N8884" t="s">
        <v>124</v>
      </c>
      <c r="O8884" s="3" t="s">
        <v>59001</v>
      </c>
      <c r="P8884" t="s">
        <v>124</v>
      </c>
      <c r="Q8884" t="s">
        <v>124</v>
      </c>
      <c r="R8884" t="s">
        <v>59001</v>
      </c>
      <c r="S8884" s="4" t="str">
        <f t="shared" si="138"/>
        <v>2002</v>
      </c>
    </row>
    <row r="8885" spans="1:19" hidden="1" x14ac:dyDescent="0.35">
      <c r="A8885" t="s">
        <v>58999</v>
      </c>
      <c r="B8885" t="s">
        <v>59000</v>
      </c>
      <c r="C8885" t="s">
        <v>59002</v>
      </c>
      <c r="D8885" t="s">
        <v>59003</v>
      </c>
      <c r="E8885" t="s">
        <v>59004</v>
      </c>
      <c r="F8885" t="s">
        <v>59005</v>
      </c>
      <c r="I8885" t="s">
        <v>53190</v>
      </c>
      <c r="J8885" t="s">
        <v>53191</v>
      </c>
      <c r="M8885" t="s">
        <v>112297</v>
      </c>
      <c r="N8885" t="s">
        <v>124</v>
      </c>
      <c r="O8885" s="3" t="s">
        <v>59006</v>
      </c>
      <c r="P8885" t="s">
        <v>124</v>
      </c>
      <c r="Q8885" t="s">
        <v>124</v>
      </c>
      <c r="R8885" t="s">
        <v>59006</v>
      </c>
      <c r="S8885" s="4" t="str">
        <f t="shared" si="138"/>
        <v>2002</v>
      </c>
    </row>
    <row r="8886" spans="1:19" hidden="1" x14ac:dyDescent="0.35">
      <c r="A8886" t="s">
        <v>59004</v>
      </c>
      <c r="B8886" t="s">
        <v>59005</v>
      </c>
      <c r="C8886" t="s">
        <v>59007</v>
      </c>
      <c r="D8886" t="s">
        <v>59008</v>
      </c>
      <c r="E8886" t="s">
        <v>59009</v>
      </c>
      <c r="F8886" t="s">
        <v>59010</v>
      </c>
      <c r="I8886" t="s">
        <v>59011</v>
      </c>
      <c r="J8886" t="s">
        <v>59012</v>
      </c>
      <c r="M8886" t="s">
        <v>112298</v>
      </c>
      <c r="N8886" t="s">
        <v>28</v>
      </c>
      <c r="O8886" s="3" t="s">
        <v>59013</v>
      </c>
      <c r="P8886" t="s">
        <v>16314</v>
      </c>
      <c r="Q8886" t="s">
        <v>16314</v>
      </c>
      <c r="R8886" t="s">
        <v>59013</v>
      </c>
      <c r="S8886" s="4" t="str">
        <f t="shared" si="138"/>
        <v>2002</v>
      </c>
    </row>
    <row r="8887" spans="1:19" hidden="1" x14ac:dyDescent="0.35">
      <c r="A8887" t="s">
        <v>59009</v>
      </c>
      <c r="B8887" t="s">
        <v>59010</v>
      </c>
      <c r="C8887" t="s">
        <v>59014</v>
      </c>
      <c r="D8887" t="s">
        <v>59015</v>
      </c>
      <c r="E8887" t="s">
        <v>59016</v>
      </c>
      <c r="F8887" t="s">
        <v>59017</v>
      </c>
      <c r="I8887" t="s">
        <v>59018</v>
      </c>
      <c r="J8887" t="s">
        <v>59019</v>
      </c>
      <c r="M8887" t="s">
        <v>112297</v>
      </c>
      <c r="N8887" t="s">
        <v>124</v>
      </c>
      <c r="O8887" s="3" t="s">
        <v>59020</v>
      </c>
      <c r="P8887" t="s">
        <v>124</v>
      </c>
      <c r="Q8887" t="s">
        <v>124</v>
      </c>
      <c r="R8887" t="s">
        <v>59020</v>
      </c>
      <c r="S8887" s="4" t="str">
        <f t="shared" si="138"/>
        <v>2002</v>
      </c>
    </row>
    <row r="8888" spans="1:19" hidden="1" x14ac:dyDescent="0.35">
      <c r="A8888" t="s">
        <v>59016</v>
      </c>
      <c r="B8888" t="s">
        <v>59017</v>
      </c>
      <c r="C8888" t="s">
        <v>59021</v>
      </c>
      <c r="D8888" t="s">
        <v>59022</v>
      </c>
      <c r="E8888" t="s">
        <v>59023</v>
      </c>
      <c r="F8888" t="s">
        <v>59024</v>
      </c>
      <c r="I8888" t="s">
        <v>59025</v>
      </c>
      <c r="J8888" t="s">
        <v>59026</v>
      </c>
      <c r="M8888" t="s">
        <v>112307</v>
      </c>
      <c r="N8888" t="s">
        <v>49299</v>
      </c>
      <c r="O8888" s="3" t="s">
        <v>59027</v>
      </c>
      <c r="P8888" t="s">
        <v>49299</v>
      </c>
      <c r="Q8888" t="s">
        <v>49299</v>
      </c>
      <c r="R8888" t="s">
        <v>59027</v>
      </c>
      <c r="S8888" s="4" t="str">
        <f t="shared" si="138"/>
        <v>2002</v>
      </c>
    </row>
    <row r="8889" spans="1:19" hidden="1" x14ac:dyDescent="0.35">
      <c r="A8889" t="s">
        <v>59023</v>
      </c>
      <c r="B8889" t="s">
        <v>59024</v>
      </c>
      <c r="C8889" t="s">
        <v>59028</v>
      </c>
      <c r="D8889" t="s">
        <v>59029</v>
      </c>
      <c r="E8889" s="1" t="s">
        <v>59030</v>
      </c>
      <c r="F8889" s="1" t="s">
        <v>59031</v>
      </c>
      <c r="I8889" t="s">
        <v>59032</v>
      </c>
      <c r="J8889" t="s">
        <v>59033</v>
      </c>
      <c r="M8889" t="s">
        <v>112307</v>
      </c>
      <c r="N8889" t="s">
        <v>49299</v>
      </c>
      <c r="O8889" s="3" t="s">
        <v>59034</v>
      </c>
      <c r="P8889" t="s">
        <v>49299</v>
      </c>
      <c r="Q8889" t="s">
        <v>49299</v>
      </c>
      <c r="R8889" t="s">
        <v>59034</v>
      </c>
      <c r="S8889" s="4" t="str">
        <f t="shared" si="138"/>
        <v>2002</v>
      </c>
    </row>
    <row r="8890" spans="1:19" hidden="1" x14ac:dyDescent="0.35">
      <c r="A8890" s="1" t="s">
        <v>59030</v>
      </c>
      <c r="B8890" s="1" t="s">
        <v>59031</v>
      </c>
      <c r="C8890" t="s">
        <v>59035</v>
      </c>
      <c r="D8890" t="s">
        <v>59036</v>
      </c>
      <c r="E8890" t="s">
        <v>59037</v>
      </c>
      <c r="F8890" t="s">
        <v>59038</v>
      </c>
      <c r="I8890" t="s">
        <v>59039</v>
      </c>
      <c r="J8890" t="s">
        <v>59040</v>
      </c>
      <c r="M8890" t="s">
        <v>112307</v>
      </c>
      <c r="N8890" t="s">
        <v>49299</v>
      </c>
      <c r="O8890" s="3" t="s">
        <v>59041</v>
      </c>
      <c r="P8890" t="s">
        <v>49299</v>
      </c>
      <c r="Q8890" t="s">
        <v>49299</v>
      </c>
      <c r="R8890" t="s">
        <v>59041</v>
      </c>
      <c r="S8890" s="4" t="str">
        <f t="shared" si="138"/>
        <v>2002</v>
      </c>
    </row>
    <row r="8891" spans="1:19" hidden="1" x14ac:dyDescent="0.35">
      <c r="A8891" t="s">
        <v>59037</v>
      </c>
      <c r="B8891" t="s">
        <v>59038</v>
      </c>
      <c r="C8891" t="s">
        <v>59042</v>
      </c>
      <c r="D8891" t="s">
        <v>59043</v>
      </c>
      <c r="E8891" t="s">
        <v>59044</v>
      </c>
      <c r="F8891" t="s">
        <v>59045</v>
      </c>
      <c r="I8891" t="s">
        <v>59046</v>
      </c>
      <c r="J8891" t="s">
        <v>59047</v>
      </c>
      <c r="M8891" t="s">
        <v>112307</v>
      </c>
      <c r="N8891" t="s">
        <v>49299</v>
      </c>
      <c r="O8891" s="3" t="s">
        <v>59048</v>
      </c>
      <c r="P8891" t="s">
        <v>49299</v>
      </c>
      <c r="Q8891" t="s">
        <v>49299</v>
      </c>
      <c r="R8891" t="s">
        <v>59048</v>
      </c>
      <c r="S8891" s="4" t="str">
        <f t="shared" si="138"/>
        <v>2002</v>
      </c>
    </row>
    <row r="8892" spans="1:19" hidden="1" x14ac:dyDescent="0.35">
      <c r="A8892" t="s">
        <v>59044</v>
      </c>
      <c r="B8892" t="s">
        <v>59045</v>
      </c>
      <c r="C8892" t="s">
        <v>59049</v>
      </c>
      <c r="D8892" t="s">
        <v>59050</v>
      </c>
      <c r="E8892" t="s">
        <v>59051</v>
      </c>
      <c r="F8892" t="s">
        <v>59052</v>
      </c>
      <c r="I8892" t="s">
        <v>59053</v>
      </c>
      <c r="J8892" t="s">
        <v>59054</v>
      </c>
      <c r="M8892" t="s">
        <v>112307</v>
      </c>
      <c r="N8892" t="s">
        <v>49299</v>
      </c>
      <c r="O8892" s="3" t="s">
        <v>59055</v>
      </c>
      <c r="P8892" t="s">
        <v>49299</v>
      </c>
      <c r="Q8892" t="s">
        <v>49299</v>
      </c>
      <c r="R8892" t="s">
        <v>59055</v>
      </c>
      <c r="S8892" s="4" t="str">
        <f t="shared" si="138"/>
        <v>2002</v>
      </c>
    </row>
    <row r="8893" spans="1:19" hidden="1" x14ac:dyDescent="0.35">
      <c r="A8893" t="s">
        <v>59051</v>
      </c>
      <c r="B8893" t="s">
        <v>59052</v>
      </c>
      <c r="C8893" t="s">
        <v>59056</v>
      </c>
      <c r="D8893" t="s">
        <v>59057</v>
      </c>
      <c r="E8893" t="s">
        <v>59058</v>
      </c>
      <c r="F8893" t="s">
        <v>59059</v>
      </c>
      <c r="I8893" t="s">
        <v>59060</v>
      </c>
      <c r="J8893" t="s">
        <v>59061</v>
      </c>
      <c r="M8893" t="s">
        <v>112297</v>
      </c>
      <c r="N8893" t="s">
        <v>124</v>
      </c>
      <c r="O8893" s="3" t="s">
        <v>59062</v>
      </c>
      <c r="P8893" t="s">
        <v>124</v>
      </c>
      <c r="Q8893" t="s">
        <v>124</v>
      </c>
      <c r="R8893" t="s">
        <v>59062</v>
      </c>
      <c r="S8893" s="4" t="str">
        <f t="shared" si="138"/>
        <v>2002</v>
      </c>
    </row>
    <row r="8894" spans="1:19" hidden="1" x14ac:dyDescent="0.35">
      <c r="A8894" t="s">
        <v>59058</v>
      </c>
      <c r="B8894" t="s">
        <v>59059</v>
      </c>
      <c r="C8894" t="s">
        <v>59063</v>
      </c>
      <c r="D8894" t="s">
        <v>59064</v>
      </c>
      <c r="E8894" t="s">
        <v>59065</v>
      </c>
      <c r="F8894" t="s">
        <v>59066</v>
      </c>
      <c r="I8894" t="s">
        <v>59067</v>
      </c>
      <c r="J8894" t="s">
        <v>59068</v>
      </c>
      <c r="M8894" t="s">
        <v>112297</v>
      </c>
      <c r="N8894" t="s">
        <v>16314</v>
      </c>
      <c r="O8894" s="3" t="s">
        <v>59069</v>
      </c>
      <c r="P8894" t="s">
        <v>16314</v>
      </c>
      <c r="Q8894" t="s">
        <v>16314</v>
      </c>
      <c r="R8894" t="s">
        <v>59069</v>
      </c>
      <c r="S8894" s="4" t="str">
        <f t="shared" si="138"/>
        <v>2002</v>
      </c>
    </row>
    <row r="8895" spans="1:19" hidden="1" x14ac:dyDescent="0.35">
      <c r="A8895" t="s">
        <v>59065</v>
      </c>
      <c r="B8895" t="s">
        <v>59066</v>
      </c>
      <c r="C8895" t="s">
        <v>59070</v>
      </c>
      <c r="D8895" t="s">
        <v>59071</v>
      </c>
      <c r="E8895" t="s">
        <v>59072</v>
      </c>
      <c r="F8895" t="s">
        <v>59073</v>
      </c>
      <c r="I8895" t="s">
        <v>59074</v>
      </c>
      <c r="J8895" t="s">
        <v>59075</v>
      </c>
      <c r="M8895" t="s">
        <v>112297</v>
      </c>
      <c r="N8895" t="s">
        <v>16314</v>
      </c>
      <c r="O8895" s="3" t="s">
        <v>59076</v>
      </c>
      <c r="P8895" t="s">
        <v>16314</v>
      </c>
      <c r="Q8895" t="s">
        <v>16314</v>
      </c>
      <c r="R8895" t="s">
        <v>59076</v>
      </c>
      <c r="S8895" s="4" t="str">
        <f t="shared" si="138"/>
        <v>2002</v>
      </c>
    </row>
    <row r="8896" spans="1:19" hidden="1" x14ac:dyDescent="0.35">
      <c r="A8896" t="s">
        <v>59072</v>
      </c>
      <c r="B8896" t="s">
        <v>59073</v>
      </c>
      <c r="C8896" t="s">
        <v>59077</v>
      </c>
      <c r="D8896" t="s">
        <v>59078</v>
      </c>
      <c r="E8896" t="s">
        <v>59079</v>
      </c>
      <c r="F8896" t="s">
        <v>59080</v>
      </c>
      <c r="I8896" t="s">
        <v>59081</v>
      </c>
      <c r="J8896" t="s">
        <v>59082</v>
      </c>
      <c r="M8896" t="s">
        <v>112297</v>
      </c>
      <c r="N8896" t="s">
        <v>124</v>
      </c>
      <c r="O8896" s="3" t="s">
        <v>59083</v>
      </c>
      <c r="P8896" t="s">
        <v>124</v>
      </c>
      <c r="Q8896" t="s">
        <v>124</v>
      </c>
      <c r="R8896" t="s">
        <v>59083</v>
      </c>
      <c r="S8896" s="4" t="str">
        <f t="shared" si="138"/>
        <v>2002</v>
      </c>
    </row>
    <row r="8897" spans="1:19" hidden="1" x14ac:dyDescent="0.35">
      <c r="A8897" t="s">
        <v>59079</v>
      </c>
      <c r="B8897" t="s">
        <v>59080</v>
      </c>
      <c r="C8897" t="s">
        <v>59084</v>
      </c>
      <c r="D8897" t="s">
        <v>59085</v>
      </c>
      <c r="E8897" t="s">
        <v>59086</v>
      </c>
      <c r="F8897" t="s">
        <v>59087</v>
      </c>
      <c r="I8897" t="s">
        <v>59088</v>
      </c>
      <c r="J8897" t="s">
        <v>59089</v>
      </c>
      <c r="M8897" t="s">
        <v>112315</v>
      </c>
      <c r="N8897" t="s">
        <v>159</v>
      </c>
      <c r="O8897" s="3" t="s">
        <v>59090</v>
      </c>
      <c r="P8897" t="s">
        <v>159</v>
      </c>
      <c r="Q8897" t="s">
        <v>159</v>
      </c>
      <c r="R8897" t="s">
        <v>59090</v>
      </c>
      <c r="S8897" s="4" t="str">
        <f t="shared" si="138"/>
        <v>2002</v>
      </c>
    </row>
    <row r="8898" spans="1:19" hidden="1" x14ac:dyDescent="0.35">
      <c r="A8898" t="s">
        <v>59086</v>
      </c>
      <c r="B8898" t="s">
        <v>59087</v>
      </c>
      <c r="C8898" t="s">
        <v>59091</v>
      </c>
      <c r="D8898" t="s">
        <v>59092</v>
      </c>
      <c r="E8898" t="s">
        <v>59093</v>
      </c>
      <c r="F8898" t="s">
        <v>59094</v>
      </c>
      <c r="I8898" t="s">
        <v>59095</v>
      </c>
      <c r="J8898" t="s">
        <v>59096</v>
      </c>
      <c r="M8898" t="s">
        <v>112298</v>
      </c>
      <c r="N8898" t="s">
        <v>28</v>
      </c>
      <c r="O8898" s="3" t="s">
        <v>59097</v>
      </c>
      <c r="P8898" t="s">
        <v>16314</v>
      </c>
      <c r="Q8898" t="s">
        <v>16314</v>
      </c>
      <c r="R8898" t="s">
        <v>59097</v>
      </c>
      <c r="S8898" s="4" t="str">
        <f t="shared" si="138"/>
        <v>2002</v>
      </c>
    </row>
    <row r="8899" spans="1:19" hidden="1" x14ac:dyDescent="0.35">
      <c r="A8899" t="s">
        <v>59093</v>
      </c>
      <c r="B8899" t="s">
        <v>59094</v>
      </c>
      <c r="C8899" t="s">
        <v>59098</v>
      </c>
      <c r="D8899" t="s">
        <v>59099</v>
      </c>
      <c r="E8899" t="s">
        <v>59100</v>
      </c>
      <c r="F8899" t="s">
        <v>59101</v>
      </c>
      <c r="I8899" t="s">
        <v>59102</v>
      </c>
      <c r="J8899" t="s">
        <v>59103</v>
      </c>
      <c r="M8899" t="s">
        <v>112297</v>
      </c>
      <c r="N8899" t="s">
        <v>124</v>
      </c>
      <c r="O8899" s="3" t="s">
        <v>59104</v>
      </c>
      <c r="P8899" t="s">
        <v>124</v>
      </c>
      <c r="Q8899" t="s">
        <v>124</v>
      </c>
      <c r="R8899" t="s">
        <v>59104</v>
      </c>
      <c r="S8899" s="4" t="str">
        <f t="shared" ref="S8899:S8962" si="139">LEFT(RIGHT(R8899,19),4)</f>
        <v>2002</v>
      </c>
    </row>
    <row r="8900" spans="1:19" hidden="1" x14ac:dyDescent="0.35">
      <c r="A8900" t="s">
        <v>59100</v>
      </c>
      <c r="B8900" t="s">
        <v>59101</v>
      </c>
      <c r="C8900" t="s">
        <v>59105</v>
      </c>
      <c r="D8900" t="s">
        <v>59106</v>
      </c>
      <c r="E8900" t="s">
        <v>59107</v>
      </c>
      <c r="F8900" t="s">
        <v>59108</v>
      </c>
      <c r="I8900" t="s">
        <v>59109</v>
      </c>
      <c r="J8900" t="s">
        <v>59110</v>
      </c>
      <c r="M8900" t="s">
        <v>112297</v>
      </c>
      <c r="N8900" t="s">
        <v>124</v>
      </c>
      <c r="O8900" s="3" t="s">
        <v>59111</v>
      </c>
      <c r="P8900" t="s">
        <v>124</v>
      </c>
      <c r="Q8900" t="s">
        <v>124</v>
      </c>
      <c r="R8900" t="s">
        <v>59111</v>
      </c>
      <c r="S8900" s="4" t="str">
        <f t="shared" si="139"/>
        <v>2002</v>
      </c>
    </row>
    <row r="8901" spans="1:19" hidden="1" x14ac:dyDescent="0.35">
      <c r="A8901" t="s">
        <v>59107</v>
      </c>
      <c r="B8901" t="s">
        <v>59108</v>
      </c>
      <c r="C8901" t="s">
        <v>59112</v>
      </c>
      <c r="D8901" t="s">
        <v>59113</v>
      </c>
      <c r="E8901" t="s">
        <v>59114</v>
      </c>
      <c r="F8901" t="s">
        <v>59115</v>
      </c>
      <c r="I8901" t="s">
        <v>59116</v>
      </c>
      <c r="J8901" t="s">
        <v>59117</v>
      </c>
      <c r="M8901" t="s">
        <v>112298</v>
      </c>
      <c r="N8901" t="s">
        <v>28</v>
      </c>
      <c r="O8901" s="3" t="s">
        <v>59118</v>
      </c>
      <c r="P8901" t="s">
        <v>16314</v>
      </c>
      <c r="Q8901" t="s">
        <v>16314</v>
      </c>
      <c r="R8901" t="s">
        <v>59118</v>
      </c>
      <c r="S8901" s="4" t="str">
        <f t="shared" si="139"/>
        <v>2002</v>
      </c>
    </row>
    <row r="8902" spans="1:19" hidden="1" x14ac:dyDescent="0.35">
      <c r="A8902" t="s">
        <v>59114</v>
      </c>
      <c r="B8902" t="s">
        <v>59115</v>
      </c>
      <c r="C8902" t="s">
        <v>59119</v>
      </c>
      <c r="D8902" t="s">
        <v>59120</v>
      </c>
      <c r="E8902" t="s">
        <v>59121</v>
      </c>
      <c r="F8902" t="s">
        <v>59122</v>
      </c>
      <c r="I8902" t="s">
        <v>59123</v>
      </c>
      <c r="J8902" t="s">
        <v>59124</v>
      </c>
      <c r="M8902" t="s">
        <v>112298</v>
      </c>
      <c r="N8902" t="s">
        <v>28</v>
      </c>
      <c r="O8902" s="3" t="s">
        <v>59125</v>
      </c>
      <c r="P8902" t="s">
        <v>16314</v>
      </c>
      <c r="Q8902" t="s">
        <v>16314</v>
      </c>
      <c r="R8902" t="s">
        <v>59125</v>
      </c>
      <c r="S8902" s="4" t="str">
        <f t="shared" si="139"/>
        <v>2002</v>
      </c>
    </row>
    <row r="8903" spans="1:19" hidden="1" x14ac:dyDescent="0.35">
      <c r="A8903" t="s">
        <v>59121</v>
      </c>
      <c r="B8903" t="s">
        <v>59122</v>
      </c>
      <c r="C8903" t="s">
        <v>59126</v>
      </c>
      <c r="D8903" t="s">
        <v>59127</v>
      </c>
      <c r="E8903" s="1" t="s">
        <v>59128</v>
      </c>
      <c r="F8903" s="1" t="s">
        <v>59129</v>
      </c>
      <c r="I8903" t="s">
        <v>59130</v>
      </c>
      <c r="J8903" t="s">
        <v>59131</v>
      </c>
      <c r="M8903" t="s">
        <v>112297</v>
      </c>
      <c r="N8903" t="s">
        <v>124</v>
      </c>
      <c r="O8903" s="3" t="s">
        <v>59132</v>
      </c>
      <c r="P8903" t="s">
        <v>124</v>
      </c>
      <c r="Q8903" t="s">
        <v>124</v>
      </c>
      <c r="R8903" t="s">
        <v>59132</v>
      </c>
      <c r="S8903" s="4" t="str">
        <f t="shared" si="139"/>
        <v>2002</v>
      </c>
    </row>
    <row r="8904" spans="1:19" hidden="1" x14ac:dyDescent="0.35">
      <c r="A8904" s="1" t="s">
        <v>59128</v>
      </c>
      <c r="B8904" s="1" t="s">
        <v>59129</v>
      </c>
      <c r="C8904" t="s">
        <v>59133</v>
      </c>
      <c r="D8904" t="s">
        <v>59134</v>
      </c>
      <c r="E8904" t="s">
        <v>59135</v>
      </c>
      <c r="F8904" t="s">
        <v>59136</v>
      </c>
      <c r="I8904" t="s">
        <v>59137</v>
      </c>
      <c r="J8904" t="s">
        <v>59138</v>
      </c>
      <c r="M8904" t="s">
        <v>112299</v>
      </c>
      <c r="N8904" t="s">
        <v>247</v>
      </c>
      <c r="O8904" s="3" t="s">
        <v>59139</v>
      </c>
      <c r="P8904" t="s">
        <v>247</v>
      </c>
      <c r="Q8904" t="s">
        <v>247</v>
      </c>
      <c r="R8904" t="s">
        <v>59139</v>
      </c>
      <c r="S8904" s="4" t="str">
        <f t="shared" si="139"/>
        <v>2002</v>
      </c>
    </row>
    <row r="8905" spans="1:19" hidden="1" x14ac:dyDescent="0.35">
      <c r="A8905" t="s">
        <v>59135</v>
      </c>
      <c r="B8905" t="s">
        <v>59136</v>
      </c>
      <c r="C8905" t="s">
        <v>59140</v>
      </c>
      <c r="D8905" t="s">
        <v>59141</v>
      </c>
      <c r="E8905" t="s">
        <v>59142</v>
      </c>
      <c r="F8905" t="s">
        <v>59143</v>
      </c>
      <c r="I8905" t="s">
        <v>59144</v>
      </c>
      <c r="J8905" t="s">
        <v>37417</v>
      </c>
      <c r="M8905" t="s">
        <v>16314</v>
      </c>
      <c r="N8905" t="s">
        <v>16314</v>
      </c>
      <c r="O8905" s="3" t="s">
        <v>59145</v>
      </c>
      <c r="P8905" t="s">
        <v>16314</v>
      </c>
      <c r="Q8905" t="s">
        <v>16314</v>
      </c>
      <c r="R8905" t="s">
        <v>59145</v>
      </c>
      <c r="S8905" s="4" t="str">
        <f t="shared" si="139"/>
        <v>2002</v>
      </c>
    </row>
    <row r="8906" spans="1:19" hidden="1" x14ac:dyDescent="0.35">
      <c r="A8906" t="s">
        <v>59142</v>
      </c>
      <c r="B8906" t="s">
        <v>59143</v>
      </c>
      <c r="C8906" t="s">
        <v>59146</v>
      </c>
      <c r="D8906" t="s">
        <v>59147</v>
      </c>
      <c r="E8906" t="s">
        <v>59148</v>
      </c>
      <c r="F8906" t="s">
        <v>59149</v>
      </c>
      <c r="I8906" t="s">
        <v>59150</v>
      </c>
      <c r="J8906" t="s">
        <v>59151</v>
      </c>
      <c r="M8906" t="s">
        <v>112297</v>
      </c>
      <c r="N8906" t="s">
        <v>124</v>
      </c>
      <c r="O8906" s="3" t="s">
        <v>59152</v>
      </c>
      <c r="P8906" t="s">
        <v>124</v>
      </c>
      <c r="Q8906" t="s">
        <v>124</v>
      </c>
      <c r="R8906" t="s">
        <v>59152</v>
      </c>
      <c r="S8906" s="4" t="str">
        <f t="shared" si="139"/>
        <v>2002</v>
      </c>
    </row>
    <row r="8907" spans="1:19" hidden="1" x14ac:dyDescent="0.35">
      <c r="A8907" t="s">
        <v>59148</v>
      </c>
      <c r="B8907" t="s">
        <v>59149</v>
      </c>
      <c r="C8907" t="s">
        <v>59153</v>
      </c>
      <c r="D8907" t="s">
        <v>59154</v>
      </c>
      <c r="E8907" t="s">
        <v>59155</v>
      </c>
      <c r="F8907" t="s">
        <v>59156</v>
      </c>
      <c r="I8907" t="s">
        <v>59157</v>
      </c>
      <c r="J8907" t="s">
        <v>59158</v>
      </c>
      <c r="M8907" t="s">
        <v>112298</v>
      </c>
      <c r="N8907" t="s">
        <v>28</v>
      </c>
      <c r="O8907" s="3" t="s">
        <v>59159</v>
      </c>
      <c r="P8907" t="s">
        <v>16314</v>
      </c>
      <c r="Q8907" t="s">
        <v>16314</v>
      </c>
      <c r="R8907" t="s">
        <v>59159</v>
      </c>
      <c r="S8907" s="4" t="str">
        <f t="shared" si="139"/>
        <v>2002</v>
      </c>
    </row>
    <row r="8908" spans="1:19" hidden="1" x14ac:dyDescent="0.35">
      <c r="A8908" t="s">
        <v>59155</v>
      </c>
      <c r="B8908" t="s">
        <v>59156</v>
      </c>
      <c r="C8908" t="s">
        <v>59160</v>
      </c>
      <c r="D8908" t="s">
        <v>59161</v>
      </c>
      <c r="E8908" t="s">
        <v>59162</v>
      </c>
      <c r="F8908" t="s">
        <v>59163</v>
      </c>
      <c r="I8908" t="s">
        <v>59164</v>
      </c>
      <c r="J8908" t="s">
        <v>59165</v>
      </c>
      <c r="M8908" t="s">
        <v>112322</v>
      </c>
      <c r="N8908" t="s">
        <v>54386</v>
      </c>
      <c r="O8908" s="3" t="s">
        <v>59166</v>
      </c>
      <c r="P8908" t="s">
        <v>54386</v>
      </c>
      <c r="Q8908" t="s">
        <v>54386</v>
      </c>
      <c r="R8908" t="s">
        <v>59166</v>
      </c>
      <c r="S8908" s="4" t="str">
        <f t="shared" si="139"/>
        <v>2002</v>
      </c>
    </row>
    <row r="8909" spans="1:19" hidden="1" x14ac:dyDescent="0.35">
      <c r="A8909" t="s">
        <v>59162</v>
      </c>
      <c r="B8909" t="s">
        <v>59163</v>
      </c>
      <c r="C8909" t="s">
        <v>59167</v>
      </c>
      <c r="D8909" t="s">
        <v>59168</v>
      </c>
      <c r="E8909" t="s">
        <v>59169</v>
      </c>
      <c r="F8909" t="s">
        <v>59170</v>
      </c>
      <c r="I8909" t="s">
        <v>59171</v>
      </c>
      <c r="J8909" t="s">
        <v>59172</v>
      </c>
      <c r="M8909" t="s">
        <v>112298</v>
      </c>
      <c r="N8909" t="s">
        <v>28</v>
      </c>
      <c r="O8909" s="3" t="s">
        <v>59173</v>
      </c>
      <c r="P8909" t="s">
        <v>16314</v>
      </c>
      <c r="Q8909" t="s">
        <v>16314</v>
      </c>
      <c r="R8909" t="s">
        <v>59173</v>
      </c>
      <c r="S8909" s="4" t="str">
        <f t="shared" si="139"/>
        <v>2002</v>
      </c>
    </row>
    <row r="8910" spans="1:19" hidden="1" x14ac:dyDescent="0.35">
      <c r="A8910" t="s">
        <v>59169</v>
      </c>
      <c r="B8910" t="s">
        <v>59170</v>
      </c>
      <c r="C8910" t="s">
        <v>59174</v>
      </c>
      <c r="D8910" t="s">
        <v>59175</v>
      </c>
      <c r="E8910" t="s">
        <v>59176</v>
      </c>
      <c r="F8910" t="s">
        <v>59177</v>
      </c>
      <c r="I8910" t="s">
        <v>59178</v>
      </c>
      <c r="J8910" t="s">
        <v>59179</v>
      </c>
      <c r="M8910" t="s">
        <v>112322</v>
      </c>
      <c r="N8910" t="s">
        <v>54386</v>
      </c>
      <c r="O8910" s="3" t="s">
        <v>59180</v>
      </c>
      <c r="P8910" t="s">
        <v>54386</v>
      </c>
      <c r="Q8910" t="s">
        <v>54386</v>
      </c>
      <c r="R8910" t="s">
        <v>59180</v>
      </c>
      <c r="S8910" s="4" t="str">
        <f t="shared" si="139"/>
        <v>2002</v>
      </c>
    </row>
    <row r="8911" spans="1:19" hidden="1" x14ac:dyDescent="0.35">
      <c r="A8911" t="s">
        <v>59176</v>
      </c>
      <c r="B8911" t="s">
        <v>59177</v>
      </c>
      <c r="C8911" t="s">
        <v>59181</v>
      </c>
      <c r="D8911" t="s">
        <v>59182</v>
      </c>
      <c r="E8911" t="s">
        <v>59183</v>
      </c>
      <c r="F8911" t="s">
        <v>59184</v>
      </c>
      <c r="I8911" t="s">
        <v>59185</v>
      </c>
      <c r="J8911" t="s">
        <v>59186</v>
      </c>
      <c r="M8911" t="s">
        <v>112322</v>
      </c>
      <c r="N8911" t="s">
        <v>54386</v>
      </c>
      <c r="O8911" s="3" t="s">
        <v>59187</v>
      </c>
      <c r="P8911" t="s">
        <v>54386</v>
      </c>
      <c r="Q8911" t="s">
        <v>54386</v>
      </c>
      <c r="R8911" t="s">
        <v>59187</v>
      </c>
      <c r="S8911" s="4" t="str">
        <f t="shared" si="139"/>
        <v>2002</v>
      </c>
    </row>
    <row r="8912" spans="1:19" hidden="1" x14ac:dyDescent="0.35">
      <c r="A8912" t="s">
        <v>59183</v>
      </c>
      <c r="B8912" t="s">
        <v>59184</v>
      </c>
      <c r="C8912" t="s">
        <v>59188</v>
      </c>
      <c r="D8912" t="s">
        <v>59189</v>
      </c>
      <c r="E8912" t="s">
        <v>59190</v>
      </c>
      <c r="F8912" t="s">
        <v>59191</v>
      </c>
      <c r="I8912" t="s">
        <v>59192</v>
      </c>
      <c r="J8912" t="s">
        <v>59193</v>
      </c>
      <c r="M8912" t="s">
        <v>112322</v>
      </c>
      <c r="N8912" t="s">
        <v>54386</v>
      </c>
      <c r="O8912" s="3" t="s">
        <v>59194</v>
      </c>
      <c r="P8912" t="s">
        <v>54386</v>
      </c>
      <c r="Q8912" t="s">
        <v>54386</v>
      </c>
      <c r="R8912" t="s">
        <v>59194</v>
      </c>
      <c r="S8912" s="4" t="str">
        <f t="shared" si="139"/>
        <v>2002</v>
      </c>
    </row>
    <row r="8913" spans="1:19" hidden="1" x14ac:dyDescent="0.35">
      <c r="A8913" t="s">
        <v>59190</v>
      </c>
      <c r="B8913" t="s">
        <v>59191</v>
      </c>
      <c r="C8913" t="s">
        <v>59195</v>
      </c>
      <c r="D8913" t="s">
        <v>59196</v>
      </c>
      <c r="E8913" t="s">
        <v>59197</v>
      </c>
      <c r="F8913" t="s">
        <v>59198</v>
      </c>
      <c r="I8913" t="s">
        <v>59199</v>
      </c>
      <c r="J8913" t="s">
        <v>59200</v>
      </c>
      <c r="M8913" t="s">
        <v>112299</v>
      </c>
      <c r="N8913" t="s">
        <v>16314</v>
      </c>
      <c r="O8913" s="3" t="s">
        <v>59201</v>
      </c>
      <c r="P8913" t="s">
        <v>16314</v>
      </c>
      <c r="Q8913" t="s">
        <v>16314</v>
      </c>
      <c r="R8913" t="s">
        <v>59201</v>
      </c>
      <c r="S8913" s="4" t="str">
        <f t="shared" si="139"/>
        <v>2002</v>
      </c>
    </row>
    <row r="8914" spans="1:19" hidden="1" x14ac:dyDescent="0.35">
      <c r="A8914" t="s">
        <v>59197</v>
      </c>
      <c r="B8914" t="s">
        <v>59198</v>
      </c>
      <c r="C8914" t="s">
        <v>59202</v>
      </c>
      <c r="D8914" t="s">
        <v>59203</v>
      </c>
      <c r="E8914" t="s">
        <v>59204</v>
      </c>
      <c r="F8914" t="s">
        <v>59205</v>
      </c>
      <c r="I8914" t="s">
        <v>59206</v>
      </c>
      <c r="J8914" t="s">
        <v>59207</v>
      </c>
      <c r="M8914" t="s">
        <v>112315</v>
      </c>
      <c r="N8914" t="s">
        <v>159</v>
      </c>
      <c r="O8914" s="3" t="s">
        <v>59208</v>
      </c>
      <c r="P8914" t="s">
        <v>159</v>
      </c>
      <c r="Q8914" t="s">
        <v>159</v>
      </c>
      <c r="R8914" t="s">
        <v>59208</v>
      </c>
      <c r="S8914" s="4" t="str">
        <f t="shared" si="139"/>
        <v>2002</v>
      </c>
    </row>
    <row r="8915" spans="1:19" hidden="1" x14ac:dyDescent="0.35">
      <c r="A8915" t="s">
        <v>59204</v>
      </c>
      <c r="B8915" t="s">
        <v>59205</v>
      </c>
      <c r="C8915" t="s">
        <v>59209</v>
      </c>
      <c r="D8915" t="s">
        <v>59210</v>
      </c>
      <c r="E8915" t="s">
        <v>59211</v>
      </c>
      <c r="F8915" t="s">
        <v>59212</v>
      </c>
      <c r="I8915" t="s">
        <v>59213</v>
      </c>
      <c r="J8915" t="s">
        <v>59214</v>
      </c>
      <c r="M8915" t="s">
        <v>112299</v>
      </c>
      <c r="N8915" t="s">
        <v>247</v>
      </c>
      <c r="O8915" s="3" t="s">
        <v>59215</v>
      </c>
      <c r="P8915" t="s">
        <v>247</v>
      </c>
      <c r="Q8915" t="s">
        <v>247</v>
      </c>
      <c r="R8915" t="s">
        <v>59215</v>
      </c>
      <c r="S8915" s="4" t="str">
        <f t="shared" si="139"/>
        <v>2002</v>
      </c>
    </row>
    <row r="8916" spans="1:19" hidden="1" x14ac:dyDescent="0.35">
      <c r="A8916" t="s">
        <v>59211</v>
      </c>
      <c r="B8916" t="s">
        <v>59212</v>
      </c>
      <c r="C8916" t="s">
        <v>59216</v>
      </c>
      <c r="D8916" t="s">
        <v>59217</v>
      </c>
      <c r="E8916" t="s">
        <v>59218</v>
      </c>
      <c r="F8916" t="s">
        <v>59219</v>
      </c>
      <c r="I8916" t="s">
        <v>59220</v>
      </c>
      <c r="J8916" t="s">
        <v>59221</v>
      </c>
      <c r="M8916" t="s">
        <v>112297</v>
      </c>
      <c r="N8916" t="s">
        <v>124</v>
      </c>
      <c r="O8916" s="3" t="s">
        <v>59222</v>
      </c>
      <c r="P8916" t="s">
        <v>124</v>
      </c>
      <c r="Q8916" t="s">
        <v>124</v>
      </c>
      <c r="R8916" t="s">
        <v>59222</v>
      </c>
      <c r="S8916" s="4" t="str">
        <f t="shared" si="139"/>
        <v>2002</v>
      </c>
    </row>
    <row r="8917" spans="1:19" hidden="1" x14ac:dyDescent="0.35">
      <c r="A8917" t="s">
        <v>59218</v>
      </c>
      <c r="B8917" t="s">
        <v>59219</v>
      </c>
      <c r="C8917" t="s">
        <v>59223</v>
      </c>
      <c r="D8917" t="s">
        <v>59224</v>
      </c>
      <c r="E8917" t="s">
        <v>59225</v>
      </c>
      <c r="F8917" t="s">
        <v>59226</v>
      </c>
      <c r="I8917" t="s">
        <v>59227</v>
      </c>
      <c r="J8917" t="s">
        <v>59228</v>
      </c>
      <c r="M8917" t="s">
        <v>112299</v>
      </c>
      <c r="N8917" t="s">
        <v>247</v>
      </c>
      <c r="O8917" s="3" t="s">
        <v>59229</v>
      </c>
      <c r="P8917" t="s">
        <v>247</v>
      </c>
      <c r="Q8917" t="s">
        <v>247</v>
      </c>
      <c r="R8917" t="s">
        <v>59229</v>
      </c>
      <c r="S8917" s="4" t="str">
        <f t="shared" si="139"/>
        <v>2002</v>
      </c>
    </row>
    <row r="8918" spans="1:19" hidden="1" x14ac:dyDescent="0.35">
      <c r="A8918" t="s">
        <v>59225</v>
      </c>
      <c r="B8918" t="s">
        <v>59226</v>
      </c>
      <c r="C8918" t="s">
        <v>59230</v>
      </c>
      <c r="D8918" t="s">
        <v>59231</v>
      </c>
      <c r="E8918" t="s">
        <v>59232</v>
      </c>
      <c r="F8918" t="s">
        <v>59233</v>
      </c>
      <c r="I8918" t="s">
        <v>59234</v>
      </c>
      <c r="J8918" t="s">
        <v>59235</v>
      </c>
      <c r="M8918" t="s">
        <v>112297</v>
      </c>
      <c r="N8918" t="s">
        <v>124</v>
      </c>
      <c r="O8918" s="3" t="s">
        <v>59236</v>
      </c>
      <c r="P8918" t="s">
        <v>124</v>
      </c>
      <c r="Q8918" t="s">
        <v>124</v>
      </c>
      <c r="R8918" t="s">
        <v>59236</v>
      </c>
      <c r="S8918" s="4" t="str">
        <f t="shared" si="139"/>
        <v>2002</v>
      </c>
    </row>
    <row r="8919" spans="1:19" hidden="1" x14ac:dyDescent="0.35">
      <c r="A8919" t="s">
        <v>59232</v>
      </c>
      <c r="B8919" t="s">
        <v>59233</v>
      </c>
      <c r="C8919" t="s">
        <v>59237</v>
      </c>
      <c r="D8919" t="s">
        <v>59238</v>
      </c>
      <c r="E8919" t="s">
        <v>59239</v>
      </c>
      <c r="F8919" t="s">
        <v>59240</v>
      </c>
      <c r="I8919" t="s">
        <v>59241</v>
      </c>
      <c r="J8919" t="s">
        <v>59242</v>
      </c>
      <c r="M8919" t="s">
        <v>112299</v>
      </c>
      <c r="N8919" t="s">
        <v>247</v>
      </c>
      <c r="O8919" s="3" t="s">
        <v>59243</v>
      </c>
      <c r="P8919" t="s">
        <v>247</v>
      </c>
      <c r="Q8919" t="s">
        <v>247</v>
      </c>
      <c r="R8919" t="s">
        <v>59243</v>
      </c>
      <c r="S8919" s="4" t="str">
        <f t="shared" si="139"/>
        <v>2002</v>
      </c>
    </row>
    <row r="8920" spans="1:19" hidden="1" x14ac:dyDescent="0.35">
      <c r="A8920" t="s">
        <v>59239</v>
      </c>
      <c r="B8920" t="s">
        <v>59240</v>
      </c>
      <c r="C8920" t="s">
        <v>59244</v>
      </c>
      <c r="D8920" t="s">
        <v>59245</v>
      </c>
      <c r="E8920" t="s">
        <v>59246</v>
      </c>
      <c r="F8920" t="s">
        <v>59247</v>
      </c>
      <c r="I8920" t="s">
        <v>59248</v>
      </c>
      <c r="J8920" t="s">
        <v>59249</v>
      </c>
      <c r="M8920" t="s">
        <v>112307</v>
      </c>
      <c r="N8920" t="s">
        <v>49299</v>
      </c>
      <c r="O8920" s="3" t="s">
        <v>59250</v>
      </c>
      <c r="P8920" t="s">
        <v>49299</v>
      </c>
      <c r="Q8920" t="s">
        <v>49299</v>
      </c>
      <c r="R8920" t="s">
        <v>59250</v>
      </c>
      <c r="S8920" s="4" t="str">
        <f t="shared" si="139"/>
        <v>2002</v>
      </c>
    </row>
    <row r="8921" spans="1:19" hidden="1" x14ac:dyDescent="0.35">
      <c r="A8921" t="s">
        <v>59246</v>
      </c>
      <c r="B8921" t="s">
        <v>59247</v>
      </c>
      <c r="C8921" t="s">
        <v>59251</v>
      </c>
      <c r="D8921" t="s">
        <v>59252</v>
      </c>
      <c r="E8921" t="s">
        <v>59253</v>
      </c>
      <c r="F8921" t="s">
        <v>59254</v>
      </c>
      <c r="I8921" t="s">
        <v>59255</v>
      </c>
      <c r="J8921" t="s">
        <v>59256</v>
      </c>
      <c r="M8921" t="s">
        <v>112322</v>
      </c>
      <c r="N8921" t="s">
        <v>54386</v>
      </c>
      <c r="O8921" s="3" t="s">
        <v>59257</v>
      </c>
      <c r="P8921" t="s">
        <v>54386</v>
      </c>
      <c r="Q8921" t="s">
        <v>54386</v>
      </c>
      <c r="R8921" t="s">
        <v>59257</v>
      </c>
      <c r="S8921" s="4" t="str">
        <f t="shared" si="139"/>
        <v>2002</v>
      </c>
    </row>
    <row r="8922" spans="1:19" hidden="1" x14ac:dyDescent="0.35">
      <c r="A8922" t="s">
        <v>59253</v>
      </c>
      <c r="B8922" t="s">
        <v>59254</v>
      </c>
      <c r="C8922" t="s">
        <v>59258</v>
      </c>
      <c r="D8922" t="s">
        <v>59259</v>
      </c>
      <c r="E8922" t="s">
        <v>59260</v>
      </c>
      <c r="F8922" t="s">
        <v>59261</v>
      </c>
      <c r="I8922" t="s">
        <v>59262</v>
      </c>
      <c r="J8922" t="s">
        <v>59263</v>
      </c>
      <c r="M8922" t="s">
        <v>112315</v>
      </c>
      <c r="N8922" t="s">
        <v>159</v>
      </c>
      <c r="O8922" s="3" t="s">
        <v>59264</v>
      </c>
      <c r="P8922" t="s">
        <v>159</v>
      </c>
      <c r="Q8922" t="s">
        <v>159</v>
      </c>
      <c r="R8922" t="s">
        <v>59264</v>
      </c>
      <c r="S8922" s="4" t="str">
        <f t="shared" si="139"/>
        <v>2002</v>
      </c>
    </row>
    <row r="8923" spans="1:19" hidden="1" x14ac:dyDescent="0.35">
      <c r="A8923" t="s">
        <v>59260</v>
      </c>
      <c r="B8923" t="s">
        <v>59261</v>
      </c>
      <c r="C8923" t="s">
        <v>59265</v>
      </c>
      <c r="D8923" t="s">
        <v>59266</v>
      </c>
      <c r="E8923" t="s">
        <v>59267</v>
      </c>
      <c r="F8923" t="s">
        <v>59268</v>
      </c>
      <c r="I8923" t="s">
        <v>59269</v>
      </c>
      <c r="J8923" t="s">
        <v>59270</v>
      </c>
      <c r="M8923" t="s">
        <v>112322</v>
      </c>
      <c r="N8923" t="s">
        <v>54386</v>
      </c>
      <c r="O8923" s="3" t="s">
        <v>59271</v>
      </c>
      <c r="P8923" t="s">
        <v>54386</v>
      </c>
      <c r="Q8923" t="s">
        <v>54386</v>
      </c>
      <c r="R8923" t="s">
        <v>59271</v>
      </c>
      <c r="S8923" s="4" t="str">
        <f t="shared" si="139"/>
        <v>2002</v>
      </c>
    </row>
    <row r="8924" spans="1:19" hidden="1" x14ac:dyDescent="0.35">
      <c r="A8924" t="s">
        <v>59267</v>
      </c>
      <c r="B8924" t="s">
        <v>59268</v>
      </c>
      <c r="C8924" t="s">
        <v>59272</v>
      </c>
      <c r="D8924" t="s">
        <v>59273</v>
      </c>
      <c r="E8924" t="s">
        <v>59274</v>
      </c>
      <c r="F8924" t="s">
        <v>59275</v>
      </c>
      <c r="I8924" t="s">
        <v>59269</v>
      </c>
      <c r="J8924" t="s">
        <v>59270</v>
      </c>
      <c r="M8924" t="s">
        <v>112322</v>
      </c>
      <c r="N8924" t="s">
        <v>54386</v>
      </c>
      <c r="O8924" s="3" t="s">
        <v>59276</v>
      </c>
      <c r="P8924" t="s">
        <v>54386</v>
      </c>
      <c r="Q8924" t="s">
        <v>54386</v>
      </c>
      <c r="R8924" t="s">
        <v>59276</v>
      </c>
      <c r="S8924" s="4" t="str">
        <f t="shared" si="139"/>
        <v>2002</v>
      </c>
    </row>
    <row r="8925" spans="1:19" hidden="1" x14ac:dyDescent="0.35">
      <c r="A8925" t="s">
        <v>59274</v>
      </c>
      <c r="B8925" t="s">
        <v>59275</v>
      </c>
      <c r="C8925" t="s">
        <v>59265</v>
      </c>
      <c r="D8925" t="s">
        <v>59266</v>
      </c>
      <c r="E8925" t="s">
        <v>59277</v>
      </c>
      <c r="F8925" t="s">
        <v>59278</v>
      </c>
      <c r="I8925" t="s">
        <v>59269</v>
      </c>
      <c r="J8925" t="s">
        <v>59270</v>
      </c>
      <c r="M8925" t="s">
        <v>112322</v>
      </c>
      <c r="N8925" t="s">
        <v>54386</v>
      </c>
      <c r="O8925" s="3" t="s">
        <v>59279</v>
      </c>
      <c r="P8925" t="s">
        <v>54386</v>
      </c>
      <c r="Q8925" t="s">
        <v>54386</v>
      </c>
      <c r="R8925" t="s">
        <v>59279</v>
      </c>
      <c r="S8925" s="4" t="str">
        <f t="shared" si="139"/>
        <v>2002</v>
      </c>
    </row>
    <row r="8926" spans="1:19" hidden="1" x14ac:dyDescent="0.35">
      <c r="A8926" t="s">
        <v>59277</v>
      </c>
      <c r="B8926" t="s">
        <v>59278</v>
      </c>
      <c r="C8926" t="s">
        <v>59280</v>
      </c>
      <c r="D8926" t="s">
        <v>59281</v>
      </c>
      <c r="E8926" t="s">
        <v>59282</v>
      </c>
      <c r="F8926" t="s">
        <v>59283</v>
      </c>
      <c r="I8926" t="s">
        <v>59269</v>
      </c>
      <c r="J8926" t="s">
        <v>59270</v>
      </c>
      <c r="M8926" t="s">
        <v>112322</v>
      </c>
      <c r="N8926" t="s">
        <v>54386</v>
      </c>
      <c r="O8926" s="3" t="s">
        <v>59284</v>
      </c>
      <c r="P8926" t="s">
        <v>54386</v>
      </c>
      <c r="Q8926" t="s">
        <v>54386</v>
      </c>
      <c r="R8926" t="s">
        <v>59284</v>
      </c>
      <c r="S8926" s="4" t="str">
        <f t="shared" si="139"/>
        <v>2002</v>
      </c>
    </row>
    <row r="8927" spans="1:19" hidden="1" x14ac:dyDescent="0.35">
      <c r="A8927" t="s">
        <v>59282</v>
      </c>
      <c r="B8927" t="s">
        <v>59283</v>
      </c>
      <c r="C8927" t="s">
        <v>59285</v>
      </c>
      <c r="D8927" t="s">
        <v>59286</v>
      </c>
      <c r="E8927" t="s">
        <v>59287</v>
      </c>
      <c r="F8927" t="s">
        <v>59288</v>
      </c>
      <c r="I8927" t="s">
        <v>59269</v>
      </c>
      <c r="J8927" t="s">
        <v>59270</v>
      </c>
      <c r="M8927" t="s">
        <v>112322</v>
      </c>
      <c r="N8927" t="s">
        <v>54386</v>
      </c>
      <c r="O8927" s="3" t="s">
        <v>59289</v>
      </c>
      <c r="P8927" t="s">
        <v>54386</v>
      </c>
      <c r="Q8927" t="s">
        <v>54386</v>
      </c>
      <c r="R8927" t="s">
        <v>59289</v>
      </c>
      <c r="S8927" s="4" t="str">
        <f t="shared" si="139"/>
        <v>2002</v>
      </c>
    </row>
    <row r="8928" spans="1:19" hidden="1" x14ac:dyDescent="0.35">
      <c r="A8928" t="s">
        <v>59287</v>
      </c>
      <c r="B8928" t="s">
        <v>59288</v>
      </c>
      <c r="C8928" t="s">
        <v>59280</v>
      </c>
      <c r="D8928" t="s">
        <v>59281</v>
      </c>
      <c r="E8928" t="s">
        <v>59290</v>
      </c>
      <c r="F8928" t="s">
        <v>59291</v>
      </c>
      <c r="I8928" t="s">
        <v>59269</v>
      </c>
      <c r="J8928" t="s">
        <v>59270</v>
      </c>
      <c r="M8928" t="s">
        <v>112322</v>
      </c>
      <c r="N8928" t="s">
        <v>54386</v>
      </c>
      <c r="O8928" s="3" t="s">
        <v>59292</v>
      </c>
      <c r="P8928" t="s">
        <v>54386</v>
      </c>
      <c r="Q8928" t="s">
        <v>54386</v>
      </c>
      <c r="R8928" t="s">
        <v>59292</v>
      </c>
      <c r="S8928" s="4" t="str">
        <f t="shared" si="139"/>
        <v>2002</v>
      </c>
    </row>
    <row r="8929" spans="1:19" hidden="1" x14ac:dyDescent="0.35">
      <c r="A8929" t="s">
        <v>59290</v>
      </c>
      <c r="B8929" t="s">
        <v>59291</v>
      </c>
      <c r="C8929" t="s">
        <v>59285</v>
      </c>
      <c r="D8929" t="s">
        <v>59286</v>
      </c>
      <c r="E8929" t="s">
        <v>59293</v>
      </c>
      <c r="F8929" t="s">
        <v>59294</v>
      </c>
      <c r="I8929" t="s">
        <v>59269</v>
      </c>
      <c r="J8929" t="s">
        <v>59270</v>
      </c>
      <c r="M8929" t="s">
        <v>112322</v>
      </c>
      <c r="N8929" t="s">
        <v>54386</v>
      </c>
      <c r="O8929" s="3" t="s">
        <v>59295</v>
      </c>
      <c r="P8929" t="s">
        <v>54386</v>
      </c>
      <c r="Q8929" t="s">
        <v>54386</v>
      </c>
      <c r="R8929" t="s">
        <v>59295</v>
      </c>
      <c r="S8929" s="4" t="str">
        <f t="shared" si="139"/>
        <v>2002</v>
      </c>
    </row>
    <row r="8930" spans="1:19" hidden="1" x14ac:dyDescent="0.35">
      <c r="A8930" t="s">
        <v>59293</v>
      </c>
      <c r="B8930" t="s">
        <v>59294</v>
      </c>
      <c r="C8930" t="s">
        <v>59296</v>
      </c>
      <c r="D8930" t="s">
        <v>59297</v>
      </c>
      <c r="E8930" s="1" t="s">
        <v>59298</v>
      </c>
      <c r="F8930" s="1" t="s">
        <v>59299</v>
      </c>
      <c r="I8930" t="s">
        <v>59300</v>
      </c>
      <c r="J8930" t="s">
        <v>59301</v>
      </c>
      <c r="M8930" t="s">
        <v>112299</v>
      </c>
      <c r="N8930" t="s">
        <v>247</v>
      </c>
      <c r="O8930" s="3" t="s">
        <v>59302</v>
      </c>
      <c r="P8930" t="s">
        <v>247</v>
      </c>
      <c r="Q8930" t="s">
        <v>247</v>
      </c>
      <c r="R8930" t="s">
        <v>59302</v>
      </c>
      <c r="S8930" s="4" t="str">
        <f t="shared" si="139"/>
        <v>2002</v>
      </c>
    </row>
    <row r="8931" spans="1:19" hidden="1" x14ac:dyDescent="0.35">
      <c r="A8931" s="1" t="s">
        <v>59298</v>
      </c>
      <c r="B8931" s="1" t="s">
        <v>59299</v>
      </c>
      <c r="C8931" t="s">
        <v>59303</v>
      </c>
      <c r="D8931" t="s">
        <v>59304</v>
      </c>
      <c r="E8931" t="s">
        <v>59305</v>
      </c>
      <c r="F8931" t="s">
        <v>59306</v>
      </c>
      <c r="I8931" t="s">
        <v>59307</v>
      </c>
      <c r="J8931" t="s">
        <v>59308</v>
      </c>
      <c r="M8931" t="s">
        <v>112322</v>
      </c>
      <c r="N8931" t="s">
        <v>16314</v>
      </c>
      <c r="O8931" s="3" t="s">
        <v>59309</v>
      </c>
      <c r="P8931" t="s">
        <v>16314</v>
      </c>
      <c r="Q8931" t="s">
        <v>16314</v>
      </c>
      <c r="R8931" t="s">
        <v>59309</v>
      </c>
      <c r="S8931" s="4" t="str">
        <f t="shared" si="139"/>
        <v>2002</v>
      </c>
    </row>
    <row r="8932" spans="1:19" hidden="1" x14ac:dyDescent="0.35">
      <c r="A8932" t="s">
        <v>59305</v>
      </c>
      <c r="B8932" t="s">
        <v>59306</v>
      </c>
      <c r="C8932" t="s">
        <v>59310</v>
      </c>
      <c r="D8932" t="s">
        <v>59311</v>
      </c>
      <c r="E8932" t="s">
        <v>59312</v>
      </c>
      <c r="F8932" t="s">
        <v>59313</v>
      </c>
      <c r="I8932" t="s">
        <v>59314</v>
      </c>
      <c r="J8932" t="s">
        <v>59308</v>
      </c>
      <c r="M8932" t="s">
        <v>112322</v>
      </c>
      <c r="N8932" t="s">
        <v>16314</v>
      </c>
      <c r="O8932" s="3" t="s">
        <v>59315</v>
      </c>
      <c r="P8932" t="s">
        <v>16314</v>
      </c>
      <c r="Q8932" t="s">
        <v>16314</v>
      </c>
      <c r="R8932" t="s">
        <v>59315</v>
      </c>
      <c r="S8932" s="4" t="str">
        <f t="shared" si="139"/>
        <v>2002</v>
      </c>
    </row>
    <row r="8933" spans="1:19" hidden="1" x14ac:dyDescent="0.35">
      <c r="A8933" t="s">
        <v>59312</v>
      </c>
      <c r="B8933" t="s">
        <v>59313</v>
      </c>
      <c r="C8933" t="s">
        <v>59316</v>
      </c>
      <c r="D8933">
        <v>630676294</v>
      </c>
      <c r="E8933" t="s">
        <v>59317</v>
      </c>
      <c r="F8933" t="s">
        <v>59318</v>
      </c>
      <c r="I8933" t="s">
        <v>59319</v>
      </c>
      <c r="J8933" t="s">
        <v>59320</v>
      </c>
      <c r="M8933" t="s">
        <v>112307</v>
      </c>
      <c r="N8933" t="s">
        <v>49299</v>
      </c>
      <c r="O8933" s="3" t="s">
        <v>59321</v>
      </c>
      <c r="P8933" t="s">
        <v>49299</v>
      </c>
      <c r="Q8933" t="s">
        <v>49299</v>
      </c>
      <c r="R8933" t="s">
        <v>59321</v>
      </c>
      <c r="S8933" s="4" t="str">
        <f t="shared" si="139"/>
        <v>2002</v>
      </c>
    </row>
    <row r="8934" spans="1:19" hidden="1" x14ac:dyDescent="0.35">
      <c r="A8934" t="s">
        <v>59317</v>
      </c>
      <c r="B8934" t="s">
        <v>59318</v>
      </c>
      <c r="C8934" t="s">
        <v>59322</v>
      </c>
      <c r="D8934" t="s">
        <v>59323</v>
      </c>
      <c r="E8934" t="s">
        <v>59324</v>
      </c>
      <c r="F8934" t="s">
        <v>59325</v>
      </c>
      <c r="I8934" t="s">
        <v>59326</v>
      </c>
      <c r="J8934" t="s">
        <v>59327</v>
      </c>
      <c r="M8934" t="s">
        <v>112297</v>
      </c>
      <c r="N8934" t="s">
        <v>124</v>
      </c>
      <c r="O8934" s="3" t="s">
        <v>59328</v>
      </c>
      <c r="P8934" t="s">
        <v>124</v>
      </c>
      <c r="Q8934" t="s">
        <v>124</v>
      </c>
      <c r="R8934" t="s">
        <v>59328</v>
      </c>
      <c r="S8934" s="4" t="str">
        <f t="shared" si="139"/>
        <v>2002</v>
      </c>
    </row>
    <row r="8935" spans="1:19" hidden="1" x14ac:dyDescent="0.35">
      <c r="A8935" t="s">
        <v>59324</v>
      </c>
      <c r="B8935" t="s">
        <v>59325</v>
      </c>
      <c r="C8935" t="s">
        <v>59329</v>
      </c>
      <c r="D8935" t="s">
        <v>59330</v>
      </c>
      <c r="E8935" t="s">
        <v>59331</v>
      </c>
      <c r="F8935" t="s">
        <v>59332</v>
      </c>
      <c r="I8935" t="s">
        <v>59333</v>
      </c>
      <c r="J8935" t="s">
        <v>22728</v>
      </c>
      <c r="M8935" t="s">
        <v>112307</v>
      </c>
      <c r="N8935" t="s">
        <v>49299</v>
      </c>
      <c r="O8935" s="3" t="s">
        <v>59334</v>
      </c>
      <c r="P8935" t="s">
        <v>49299</v>
      </c>
      <c r="Q8935" t="s">
        <v>49299</v>
      </c>
      <c r="R8935" t="s">
        <v>59334</v>
      </c>
      <c r="S8935" s="4" t="str">
        <f t="shared" si="139"/>
        <v>2002</v>
      </c>
    </row>
    <row r="8936" spans="1:19" hidden="1" x14ac:dyDescent="0.35">
      <c r="A8936" t="s">
        <v>59331</v>
      </c>
      <c r="B8936" t="s">
        <v>59332</v>
      </c>
      <c r="C8936" t="s">
        <v>59335</v>
      </c>
      <c r="D8936" t="s">
        <v>59336</v>
      </c>
      <c r="E8936" t="s">
        <v>59337</v>
      </c>
      <c r="F8936" t="s">
        <v>59338</v>
      </c>
      <c r="I8936" t="s">
        <v>59339</v>
      </c>
      <c r="J8936" t="s">
        <v>59340</v>
      </c>
      <c r="M8936" t="s">
        <v>112298</v>
      </c>
      <c r="N8936" t="s">
        <v>28</v>
      </c>
      <c r="O8936" s="3" t="s">
        <v>59341</v>
      </c>
      <c r="P8936" t="s">
        <v>16314</v>
      </c>
      <c r="Q8936" t="s">
        <v>16314</v>
      </c>
      <c r="R8936" t="s">
        <v>59341</v>
      </c>
      <c r="S8936" s="4" t="str">
        <f t="shared" si="139"/>
        <v>2002</v>
      </c>
    </row>
    <row r="8937" spans="1:19" hidden="1" x14ac:dyDescent="0.35">
      <c r="A8937" t="s">
        <v>59337</v>
      </c>
      <c r="B8937" t="s">
        <v>59338</v>
      </c>
      <c r="C8937" t="s">
        <v>59342</v>
      </c>
      <c r="D8937" t="s">
        <v>59343</v>
      </c>
      <c r="E8937" t="s">
        <v>59344</v>
      </c>
      <c r="F8937" t="s">
        <v>59345</v>
      </c>
      <c r="I8937" t="s">
        <v>59346</v>
      </c>
      <c r="J8937" t="s">
        <v>59347</v>
      </c>
      <c r="M8937" t="s">
        <v>112307</v>
      </c>
      <c r="N8937" t="s">
        <v>49299</v>
      </c>
      <c r="O8937" s="3" t="s">
        <v>59348</v>
      </c>
      <c r="P8937" t="s">
        <v>49299</v>
      </c>
      <c r="Q8937" t="s">
        <v>49299</v>
      </c>
      <c r="R8937" t="s">
        <v>59348</v>
      </c>
      <c r="S8937" s="4" t="str">
        <f t="shared" si="139"/>
        <v>2002</v>
      </c>
    </row>
    <row r="8938" spans="1:19" hidden="1" x14ac:dyDescent="0.35">
      <c r="A8938" t="s">
        <v>59344</v>
      </c>
      <c r="B8938" t="s">
        <v>59345</v>
      </c>
      <c r="C8938" t="s">
        <v>59349</v>
      </c>
      <c r="D8938" t="s">
        <v>59350</v>
      </c>
      <c r="E8938" t="s">
        <v>59351</v>
      </c>
      <c r="F8938" t="s">
        <v>59352</v>
      </c>
      <c r="I8938" t="s">
        <v>59353</v>
      </c>
      <c r="J8938" t="s">
        <v>59354</v>
      </c>
      <c r="M8938" t="s">
        <v>112307</v>
      </c>
      <c r="N8938" t="s">
        <v>49299</v>
      </c>
      <c r="O8938" s="3" t="s">
        <v>59355</v>
      </c>
      <c r="P8938" t="s">
        <v>49299</v>
      </c>
      <c r="Q8938" t="s">
        <v>49299</v>
      </c>
      <c r="R8938" t="s">
        <v>59355</v>
      </c>
      <c r="S8938" s="4" t="str">
        <f t="shared" si="139"/>
        <v>2002</v>
      </c>
    </row>
    <row r="8939" spans="1:19" hidden="1" x14ac:dyDescent="0.35">
      <c r="A8939" t="s">
        <v>59351</v>
      </c>
      <c r="B8939" t="s">
        <v>59352</v>
      </c>
      <c r="C8939" t="s">
        <v>59356</v>
      </c>
      <c r="D8939" t="s">
        <v>59357</v>
      </c>
      <c r="E8939" t="s">
        <v>59358</v>
      </c>
      <c r="F8939" t="s">
        <v>59359</v>
      </c>
      <c r="I8939" t="s">
        <v>59360</v>
      </c>
      <c r="J8939" t="s">
        <v>59361</v>
      </c>
      <c r="M8939" t="s">
        <v>112299</v>
      </c>
      <c r="N8939" t="s">
        <v>247</v>
      </c>
      <c r="O8939" s="3" t="s">
        <v>59362</v>
      </c>
      <c r="P8939" t="s">
        <v>247</v>
      </c>
      <c r="Q8939" t="s">
        <v>247</v>
      </c>
      <c r="R8939" t="s">
        <v>59362</v>
      </c>
      <c r="S8939" s="4" t="str">
        <f t="shared" si="139"/>
        <v>2002</v>
      </c>
    </row>
    <row r="8940" spans="1:19" hidden="1" x14ac:dyDescent="0.35">
      <c r="A8940" t="s">
        <v>59358</v>
      </c>
      <c r="B8940" t="s">
        <v>59359</v>
      </c>
      <c r="C8940" t="s">
        <v>59363</v>
      </c>
      <c r="D8940" t="s">
        <v>59364</v>
      </c>
      <c r="E8940" t="s">
        <v>59365</v>
      </c>
      <c r="F8940" t="s">
        <v>59366</v>
      </c>
      <c r="I8940" t="s">
        <v>59367</v>
      </c>
      <c r="J8940" t="s">
        <v>59368</v>
      </c>
      <c r="M8940" t="s">
        <v>112299</v>
      </c>
      <c r="N8940" t="s">
        <v>247</v>
      </c>
      <c r="O8940" s="3" t="s">
        <v>59369</v>
      </c>
      <c r="P8940" t="s">
        <v>247</v>
      </c>
      <c r="Q8940" t="s">
        <v>247</v>
      </c>
      <c r="R8940" t="s">
        <v>59369</v>
      </c>
      <c r="S8940" s="4" t="str">
        <f t="shared" si="139"/>
        <v>2002</v>
      </c>
    </row>
    <row r="8941" spans="1:19" hidden="1" x14ac:dyDescent="0.35">
      <c r="A8941" t="s">
        <v>59365</v>
      </c>
      <c r="B8941" t="s">
        <v>59366</v>
      </c>
      <c r="C8941" t="s">
        <v>59370</v>
      </c>
      <c r="D8941" t="s">
        <v>59371</v>
      </c>
      <c r="E8941" t="s">
        <v>59372</v>
      </c>
      <c r="F8941" t="s">
        <v>59373</v>
      </c>
      <c r="I8941" t="s">
        <v>59374</v>
      </c>
      <c r="J8941" t="s">
        <v>59375</v>
      </c>
      <c r="M8941" t="s">
        <v>112299</v>
      </c>
      <c r="N8941" t="s">
        <v>247</v>
      </c>
      <c r="O8941" s="3" t="s">
        <v>59376</v>
      </c>
      <c r="P8941" t="s">
        <v>247</v>
      </c>
      <c r="Q8941" t="s">
        <v>247</v>
      </c>
      <c r="R8941" t="s">
        <v>59376</v>
      </c>
      <c r="S8941" s="4" t="str">
        <f t="shared" si="139"/>
        <v>2002</v>
      </c>
    </row>
    <row r="8942" spans="1:19" hidden="1" x14ac:dyDescent="0.35">
      <c r="A8942" t="s">
        <v>59372</v>
      </c>
      <c r="B8942" t="s">
        <v>59373</v>
      </c>
      <c r="C8942" t="s">
        <v>59377</v>
      </c>
      <c r="D8942" t="s">
        <v>59378</v>
      </c>
      <c r="E8942" t="s">
        <v>59379</v>
      </c>
      <c r="F8942" t="s">
        <v>59380</v>
      </c>
      <c r="I8942" t="s">
        <v>59381</v>
      </c>
      <c r="J8942" t="s">
        <v>59382</v>
      </c>
      <c r="M8942" t="s">
        <v>112299</v>
      </c>
      <c r="N8942" t="s">
        <v>247</v>
      </c>
      <c r="O8942" s="3" t="s">
        <v>59383</v>
      </c>
      <c r="P8942" t="s">
        <v>247</v>
      </c>
      <c r="Q8942" t="s">
        <v>247</v>
      </c>
      <c r="R8942" t="s">
        <v>59383</v>
      </c>
      <c r="S8942" s="4" t="str">
        <f t="shared" si="139"/>
        <v>2002</v>
      </c>
    </row>
    <row r="8943" spans="1:19" hidden="1" x14ac:dyDescent="0.35">
      <c r="A8943" t="s">
        <v>59379</v>
      </c>
      <c r="B8943" t="s">
        <v>59380</v>
      </c>
      <c r="C8943" t="s">
        <v>59384</v>
      </c>
      <c r="D8943" t="s">
        <v>59385</v>
      </c>
      <c r="E8943" t="s">
        <v>59386</v>
      </c>
      <c r="F8943" t="s">
        <v>59387</v>
      </c>
      <c r="I8943" t="s">
        <v>59388</v>
      </c>
      <c r="J8943" t="s">
        <v>59389</v>
      </c>
      <c r="M8943" t="s">
        <v>112299</v>
      </c>
      <c r="N8943" t="s">
        <v>247</v>
      </c>
      <c r="O8943" s="3" t="s">
        <v>59390</v>
      </c>
      <c r="P8943" t="s">
        <v>247</v>
      </c>
      <c r="Q8943" t="s">
        <v>247</v>
      </c>
      <c r="R8943" t="s">
        <v>59390</v>
      </c>
      <c r="S8943" s="4" t="str">
        <f t="shared" si="139"/>
        <v>2002</v>
      </c>
    </row>
    <row r="8944" spans="1:19" hidden="1" x14ac:dyDescent="0.35">
      <c r="A8944" t="s">
        <v>59386</v>
      </c>
      <c r="B8944" t="s">
        <v>59387</v>
      </c>
      <c r="C8944" t="s">
        <v>59391</v>
      </c>
      <c r="D8944" t="s">
        <v>59392</v>
      </c>
      <c r="E8944" t="s">
        <v>59393</v>
      </c>
      <c r="F8944" t="s">
        <v>59394</v>
      </c>
      <c r="I8944" t="s">
        <v>59395</v>
      </c>
      <c r="J8944" t="s">
        <v>59396</v>
      </c>
      <c r="M8944" t="s">
        <v>112298</v>
      </c>
      <c r="N8944" t="s">
        <v>28</v>
      </c>
      <c r="O8944" s="3" t="s">
        <v>59397</v>
      </c>
      <c r="P8944" t="s">
        <v>16314</v>
      </c>
      <c r="Q8944" t="s">
        <v>16314</v>
      </c>
      <c r="R8944" t="s">
        <v>59397</v>
      </c>
      <c r="S8944" s="4" t="str">
        <f t="shared" si="139"/>
        <v>2002</v>
      </c>
    </row>
    <row r="8945" spans="1:19" hidden="1" x14ac:dyDescent="0.35">
      <c r="A8945" t="s">
        <v>59393</v>
      </c>
      <c r="B8945" t="s">
        <v>59394</v>
      </c>
      <c r="C8945" t="s">
        <v>59398</v>
      </c>
      <c r="D8945" t="s">
        <v>59399</v>
      </c>
      <c r="E8945" t="s">
        <v>59400</v>
      </c>
      <c r="F8945" t="s">
        <v>59401</v>
      </c>
      <c r="I8945" t="s">
        <v>59402</v>
      </c>
      <c r="J8945" t="s">
        <v>59403</v>
      </c>
      <c r="M8945" t="s">
        <v>112299</v>
      </c>
      <c r="N8945" t="s">
        <v>247</v>
      </c>
      <c r="O8945" s="3" t="s">
        <v>59404</v>
      </c>
      <c r="P8945" t="s">
        <v>247</v>
      </c>
      <c r="Q8945" t="s">
        <v>247</v>
      </c>
      <c r="R8945" t="s">
        <v>59404</v>
      </c>
      <c r="S8945" s="4" t="str">
        <f t="shared" si="139"/>
        <v>2002</v>
      </c>
    </row>
    <row r="8946" spans="1:19" hidden="1" x14ac:dyDescent="0.35">
      <c r="A8946" t="s">
        <v>59400</v>
      </c>
      <c r="B8946" t="s">
        <v>59401</v>
      </c>
      <c r="C8946" t="s">
        <v>59405</v>
      </c>
      <c r="D8946">
        <v>8895877</v>
      </c>
      <c r="E8946" t="s">
        <v>59406</v>
      </c>
      <c r="F8946" t="s">
        <v>59407</v>
      </c>
      <c r="I8946" t="s">
        <v>59408</v>
      </c>
      <c r="J8946" t="s">
        <v>59409</v>
      </c>
      <c r="M8946" t="s">
        <v>112299</v>
      </c>
      <c r="N8946" t="s">
        <v>247</v>
      </c>
      <c r="O8946" s="3" t="s">
        <v>59410</v>
      </c>
      <c r="P8946" t="s">
        <v>247</v>
      </c>
      <c r="Q8946" t="s">
        <v>247</v>
      </c>
      <c r="R8946" t="s">
        <v>59410</v>
      </c>
      <c r="S8946" s="4" t="str">
        <f t="shared" si="139"/>
        <v>2002</v>
      </c>
    </row>
    <row r="8947" spans="1:19" hidden="1" x14ac:dyDescent="0.35">
      <c r="A8947" t="s">
        <v>59406</v>
      </c>
      <c r="B8947" t="s">
        <v>59407</v>
      </c>
      <c r="C8947" t="s">
        <v>59411</v>
      </c>
      <c r="D8947" t="s">
        <v>59412</v>
      </c>
      <c r="E8947" t="s">
        <v>59413</v>
      </c>
      <c r="F8947" t="s">
        <v>59414</v>
      </c>
      <c r="I8947" t="s">
        <v>59415</v>
      </c>
      <c r="J8947" t="s">
        <v>59416</v>
      </c>
      <c r="M8947" t="s">
        <v>112299</v>
      </c>
      <c r="N8947" t="s">
        <v>247</v>
      </c>
      <c r="O8947" s="3" t="s">
        <v>59417</v>
      </c>
      <c r="P8947" t="s">
        <v>247</v>
      </c>
      <c r="Q8947" t="s">
        <v>247</v>
      </c>
      <c r="R8947" t="s">
        <v>59417</v>
      </c>
      <c r="S8947" s="4" t="str">
        <f t="shared" si="139"/>
        <v>2002</v>
      </c>
    </row>
    <row r="8948" spans="1:19" hidden="1" x14ac:dyDescent="0.35">
      <c r="A8948" t="s">
        <v>59413</v>
      </c>
      <c r="B8948" t="s">
        <v>59414</v>
      </c>
      <c r="C8948" t="s">
        <v>59418</v>
      </c>
      <c r="D8948" t="s">
        <v>59419</v>
      </c>
      <c r="E8948" s="1" t="s">
        <v>59420</v>
      </c>
      <c r="F8948" s="1" t="s">
        <v>59421</v>
      </c>
      <c r="I8948" t="s">
        <v>59422</v>
      </c>
      <c r="J8948" t="s">
        <v>59423</v>
      </c>
      <c r="M8948" t="s">
        <v>112324</v>
      </c>
      <c r="N8948" t="s">
        <v>48798</v>
      </c>
      <c r="O8948" s="3" t="s">
        <v>59424</v>
      </c>
      <c r="P8948" t="s">
        <v>48798</v>
      </c>
      <c r="Q8948" t="s">
        <v>48798</v>
      </c>
      <c r="R8948" t="s">
        <v>59424</v>
      </c>
      <c r="S8948" s="4" t="str">
        <f t="shared" si="139"/>
        <v>2002</v>
      </c>
    </row>
    <row r="8949" spans="1:19" hidden="1" x14ac:dyDescent="0.35">
      <c r="A8949" s="1" t="s">
        <v>59420</v>
      </c>
      <c r="B8949" s="1" t="s">
        <v>59421</v>
      </c>
      <c r="C8949" t="s">
        <v>59425</v>
      </c>
      <c r="D8949">
        <v>551386756</v>
      </c>
      <c r="E8949" t="s">
        <v>59426</v>
      </c>
      <c r="F8949" t="s">
        <v>59427</v>
      </c>
      <c r="I8949" t="s">
        <v>59428</v>
      </c>
      <c r="J8949" t="s">
        <v>59429</v>
      </c>
      <c r="M8949" t="s">
        <v>112299</v>
      </c>
      <c r="N8949" t="s">
        <v>247</v>
      </c>
      <c r="O8949" s="3" t="s">
        <v>59430</v>
      </c>
      <c r="P8949" t="s">
        <v>247</v>
      </c>
      <c r="Q8949" t="s">
        <v>247</v>
      </c>
      <c r="R8949" t="s">
        <v>59430</v>
      </c>
      <c r="S8949" s="4" t="str">
        <f t="shared" si="139"/>
        <v>2002</v>
      </c>
    </row>
    <row r="8950" spans="1:19" hidden="1" x14ac:dyDescent="0.35">
      <c r="A8950" t="s">
        <v>59426</v>
      </c>
      <c r="B8950" t="s">
        <v>59427</v>
      </c>
      <c r="C8950" t="s">
        <v>59431</v>
      </c>
      <c r="D8950" t="s">
        <v>59432</v>
      </c>
      <c r="E8950" t="s">
        <v>59433</v>
      </c>
      <c r="F8950" t="s">
        <v>59434</v>
      </c>
      <c r="I8950" t="s">
        <v>59435</v>
      </c>
      <c r="J8950" t="s">
        <v>28707</v>
      </c>
      <c r="M8950" t="s">
        <v>112298</v>
      </c>
      <c r="N8950" t="s">
        <v>28</v>
      </c>
      <c r="O8950" s="3" t="s">
        <v>59436</v>
      </c>
      <c r="P8950" t="s">
        <v>16314</v>
      </c>
      <c r="Q8950" t="s">
        <v>16314</v>
      </c>
      <c r="R8950" t="s">
        <v>59436</v>
      </c>
      <c r="S8950" s="4" t="str">
        <f t="shared" si="139"/>
        <v>2002</v>
      </c>
    </row>
    <row r="8951" spans="1:19" hidden="1" x14ac:dyDescent="0.35">
      <c r="A8951" t="s">
        <v>59433</v>
      </c>
      <c r="B8951" t="s">
        <v>59434</v>
      </c>
      <c r="C8951" t="s">
        <v>59437</v>
      </c>
      <c r="D8951" t="s">
        <v>59438</v>
      </c>
      <c r="E8951" t="s">
        <v>59439</v>
      </c>
      <c r="F8951" t="s">
        <v>59440</v>
      </c>
      <c r="I8951" t="s">
        <v>59441</v>
      </c>
      <c r="J8951" t="s">
        <v>59442</v>
      </c>
      <c r="M8951" t="s">
        <v>112299</v>
      </c>
      <c r="N8951" t="s">
        <v>247</v>
      </c>
      <c r="O8951" s="3" t="s">
        <v>59443</v>
      </c>
      <c r="P8951" t="s">
        <v>247</v>
      </c>
      <c r="Q8951" t="s">
        <v>247</v>
      </c>
      <c r="R8951" t="s">
        <v>59443</v>
      </c>
      <c r="S8951" s="4" t="str">
        <f t="shared" si="139"/>
        <v>2002</v>
      </c>
    </row>
    <row r="8952" spans="1:19" hidden="1" x14ac:dyDescent="0.35">
      <c r="A8952" t="s">
        <v>59439</v>
      </c>
      <c r="B8952" t="s">
        <v>59440</v>
      </c>
      <c r="C8952" t="s">
        <v>59444</v>
      </c>
      <c r="D8952" t="s">
        <v>59445</v>
      </c>
      <c r="E8952" t="s">
        <v>59446</v>
      </c>
      <c r="F8952" t="s">
        <v>59447</v>
      </c>
      <c r="I8952" t="s">
        <v>59448</v>
      </c>
      <c r="J8952" t="s">
        <v>59449</v>
      </c>
      <c r="M8952" t="s">
        <v>112299</v>
      </c>
      <c r="N8952" t="s">
        <v>247</v>
      </c>
      <c r="O8952" s="3" t="s">
        <v>59450</v>
      </c>
      <c r="P8952" t="s">
        <v>247</v>
      </c>
      <c r="Q8952" t="s">
        <v>247</v>
      </c>
      <c r="R8952" t="s">
        <v>59450</v>
      </c>
      <c r="S8952" s="4" t="str">
        <f t="shared" si="139"/>
        <v>2002</v>
      </c>
    </row>
    <row r="8953" spans="1:19" hidden="1" x14ac:dyDescent="0.35">
      <c r="A8953" t="s">
        <v>59446</v>
      </c>
      <c r="B8953" t="s">
        <v>59447</v>
      </c>
      <c r="C8953" t="s">
        <v>59451</v>
      </c>
      <c r="D8953" t="s">
        <v>59452</v>
      </c>
      <c r="E8953" t="s">
        <v>59453</v>
      </c>
      <c r="F8953" t="s">
        <v>59454</v>
      </c>
      <c r="I8953" t="s">
        <v>59455</v>
      </c>
      <c r="J8953" t="s">
        <v>59456</v>
      </c>
      <c r="M8953" t="s">
        <v>112298</v>
      </c>
      <c r="N8953" t="s">
        <v>28</v>
      </c>
      <c r="O8953" s="3" t="s">
        <v>59457</v>
      </c>
      <c r="P8953" t="s">
        <v>16314</v>
      </c>
      <c r="Q8953" t="s">
        <v>16314</v>
      </c>
      <c r="R8953" t="s">
        <v>59457</v>
      </c>
      <c r="S8953" s="4" t="str">
        <f t="shared" si="139"/>
        <v>2002</v>
      </c>
    </row>
    <row r="8954" spans="1:19" hidden="1" x14ac:dyDescent="0.35">
      <c r="A8954" t="s">
        <v>59453</v>
      </c>
      <c r="B8954" t="s">
        <v>59454</v>
      </c>
      <c r="C8954" t="s">
        <v>59458</v>
      </c>
      <c r="D8954" t="s">
        <v>59459</v>
      </c>
      <c r="E8954" t="s">
        <v>59460</v>
      </c>
      <c r="F8954" t="s">
        <v>59461</v>
      </c>
      <c r="I8954" t="s">
        <v>59462</v>
      </c>
      <c r="J8954" t="s">
        <v>59463</v>
      </c>
      <c r="M8954" t="s">
        <v>112298</v>
      </c>
      <c r="N8954" t="s">
        <v>28</v>
      </c>
      <c r="O8954" s="3" t="s">
        <v>59464</v>
      </c>
      <c r="P8954" t="s">
        <v>16314</v>
      </c>
      <c r="Q8954" t="s">
        <v>16314</v>
      </c>
      <c r="R8954" t="s">
        <v>59464</v>
      </c>
      <c r="S8954" s="4" t="str">
        <f t="shared" si="139"/>
        <v>2002</v>
      </c>
    </row>
    <row r="8955" spans="1:19" hidden="1" x14ac:dyDescent="0.35">
      <c r="A8955" t="s">
        <v>59460</v>
      </c>
      <c r="B8955" t="s">
        <v>59461</v>
      </c>
      <c r="C8955" t="s">
        <v>59465</v>
      </c>
      <c r="D8955" t="s">
        <v>59466</v>
      </c>
      <c r="E8955" t="s">
        <v>59467</v>
      </c>
      <c r="F8955" t="s">
        <v>59468</v>
      </c>
      <c r="I8955" t="s">
        <v>59469</v>
      </c>
      <c r="J8955" t="s">
        <v>59470</v>
      </c>
      <c r="M8955" t="s">
        <v>112299</v>
      </c>
      <c r="N8955" t="s">
        <v>247</v>
      </c>
      <c r="O8955" s="3" t="s">
        <v>59471</v>
      </c>
      <c r="P8955" t="s">
        <v>247</v>
      </c>
      <c r="Q8955" t="s">
        <v>247</v>
      </c>
      <c r="R8955" t="s">
        <v>59471</v>
      </c>
      <c r="S8955" s="4" t="str">
        <f t="shared" si="139"/>
        <v>2002</v>
      </c>
    </row>
    <row r="8956" spans="1:19" hidden="1" x14ac:dyDescent="0.35">
      <c r="A8956" t="s">
        <v>59467</v>
      </c>
      <c r="B8956" t="s">
        <v>59468</v>
      </c>
      <c r="C8956" t="s">
        <v>59472</v>
      </c>
      <c r="D8956" t="s">
        <v>59473</v>
      </c>
      <c r="E8956" t="s">
        <v>59474</v>
      </c>
      <c r="F8956" t="s">
        <v>59475</v>
      </c>
      <c r="I8956" t="s">
        <v>59476</v>
      </c>
      <c r="J8956" t="s">
        <v>59477</v>
      </c>
      <c r="M8956" t="s">
        <v>112298</v>
      </c>
      <c r="N8956" t="s">
        <v>28</v>
      </c>
      <c r="O8956" s="3" t="s">
        <v>59478</v>
      </c>
      <c r="P8956" t="s">
        <v>16314</v>
      </c>
      <c r="Q8956" t="s">
        <v>16314</v>
      </c>
      <c r="R8956" t="s">
        <v>59478</v>
      </c>
      <c r="S8956" s="4" t="str">
        <f t="shared" si="139"/>
        <v>2002</v>
      </c>
    </row>
    <row r="8957" spans="1:19" hidden="1" x14ac:dyDescent="0.35">
      <c r="A8957" t="s">
        <v>59474</v>
      </c>
      <c r="B8957" t="s">
        <v>59475</v>
      </c>
      <c r="C8957" t="s">
        <v>59479</v>
      </c>
      <c r="D8957" t="s">
        <v>59480</v>
      </c>
      <c r="E8957" t="s">
        <v>59481</v>
      </c>
      <c r="F8957" t="s">
        <v>59482</v>
      </c>
      <c r="I8957" t="s">
        <v>59483</v>
      </c>
      <c r="J8957" t="s">
        <v>59484</v>
      </c>
      <c r="M8957" t="s">
        <v>112297</v>
      </c>
      <c r="N8957" t="s">
        <v>124</v>
      </c>
      <c r="O8957" s="3" t="s">
        <v>59485</v>
      </c>
      <c r="P8957" t="s">
        <v>124</v>
      </c>
      <c r="Q8957" t="s">
        <v>124</v>
      </c>
      <c r="R8957" t="s">
        <v>59485</v>
      </c>
      <c r="S8957" s="4" t="str">
        <f t="shared" si="139"/>
        <v>2002</v>
      </c>
    </row>
    <row r="8958" spans="1:19" hidden="1" x14ac:dyDescent="0.35">
      <c r="A8958" t="s">
        <v>59481</v>
      </c>
      <c r="B8958" t="s">
        <v>59482</v>
      </c>
      <c r="C8958" t="s">
        <v>59486</v>
      </c>
      <c r="D8958" t="s">
        <v>59487</v>
      </c>
      <c r="E8958" t="s">
        <v>59488</v>
      </c>
      <c r="F8958" t="s">
        <v>59489</v>
      </c>
      <c r="I8958" t="s">
        <v>59490</v>
      </c>
      <c r="J8958" t="s">
        <v>59491</v>
      </c>
      <c r="M8958" t="s">
        <v>112297</v>
      </c>
      <c r="N8958" t="s">
        <v>124</v>
      </c>
      <c r="O8958" s="3" t="s">
        <v>59492</v>
      </c>
      <c r="P8958" t="s">
        <v>124</v>
      </c>
      <c r="Q8958" t="s">
        <v>124</v>
      </c>
      <c r="R8958" t="s">
        <v>59492</v>
      </c>
      <c r="S8958" s="4" t="str">
        <f t="shared" si="139"/>
        <v>2002</v>
      </c>
    </row>
    <row r="8959" spans="1:19" hidden="1" x14ac:dyDescent="0.35">
      <c r="A8959" t="s">
        <v>59488</v>
      </c>
      <c r="B8959" t="s">
        <v>59489</v>
      </c>
      <c r="C8959" t="s">
        <v>59493</v>
      </c>
      <c r="D8959" t="s">
        <v>59494</v>
      </c>
      <c r="E8959" t="s">
        <v>59495</v>
      </c>
      <c r="F8959" t="s">
        <v>59496</v>
      </c>
      <c r="I8959" t="s">
        <v>59497</v>
      </c>
      <c r="J8959" t="s">
        <v>59498</v>
      </c>
      <c r="M8959" t="s">
        <v>112299</v>
      </c>
      <c r="N8959" t="s">
        <v>247</v>
      </c>
      <c r="O8959" s="3" t="s">
        <v>59499</v>
      </c>
      <c r="P8959" t="s">
        <v>247</v>
      </c>
      <c r="Q8959" t="s">
        <v>247</v>
      </c>
      <c r="R8959" t="s">
        <v>59499</v>
      </c>
      <c r="S8959" s="4" t="str">
        <f t="shared" si="139"/>
        <v>2002</v>
      </c>
    </row>
    <row r="8960" spans="1:19" hidden="1" x14ac:dyDescent="0.35">
      <c r="A8960" t="s">
        <v>59495</v>
      </c>
      <c r="B8960" t="s">
        <v>59496</v>
      </c>
      <c r="C8960" t="s">
        <v>59500</v>
      </c>
      <c r="D8960" t="s">
        <v>59501</v>
      </c>
      <c r="E8960" t="s">
        <v>59502</v>
      </c>
      <c r="F8960" t="s">
        <v>59503</v>
      </c>
      <c r="I8960" t="s">
        <v>59504</v>
      </c>
      <c r="J8960" t="s">
        <v>59505</v>
      </c>
      <c r="M8960" t="s">
        <v>112297</v>
      </c>
      <c r="N8960" t="s">
        <v>124</v>
      </c>
      <c r="O8960" s="3" t="s">
        <v>59506</v>
      </c>
      <c r="P8960" t="s">
        <v>124</v>
      </c>
      <c r="Q8960" t="s">
        <v>124</v>
      </c>
      <c r="R8960" t="s">
        <v>59506</v>
      </c>
      <c r="S8960" s="4" t="str">
        <f t="shared" si="139"/>
        <v>2002</v>
      </c>
    </row>
    <row r="8961" spans="1:19" hidden="1" x14ac:dyDescent="0.35">
      <c r="A8961" t="s">
        <v>59502</v>
      </c>
      <c r="B8961" t="s">
        <v>59503</v>
      </c>
      <c r="C8961" t="s">
        <v>59507</v>
      </c>
      <c r="D8961" t="s">
        <v>59508</v>
      </c>
      <c r="E8961" t="s">
        <v>59509</v>
      </c>
      <c r="F8961" t="s">
        <v>59510</v>
      </c>
      <c r="I8961" t="s">
        <v>59511</v>
      </c>
      <c r="J8961" t="s">
        <v>59512</v>
      </c>
      <c r="M8961" t="s">
        <v>112297</v>
      </c>
      <c r="N8961" t="s">
        <v>124</v>
      </c>
      <c r="O8961" s="3" t="s">
        <v>59513</v>
      </c>
      <c r="P8961" t="s">
        <v>124</v>
      </c>
      <c r="Q8961" t="s">
        <v>124</v>
      </c>
      <c r="R8961" t="s">
        <v>59513</v>
      </c>
      <c r="S8961" s="4" t="str">
        <f t="shared" si="139"/>
        <v>2002</v>
      </c>
    </row>
    <row r="8962" spans="1:19" hidden="1" x14ac:dyDescent="0.35">
      <c r="A8962" t="s">
        <v>59509</v>
      </c>
      <c r="B8962" t="s">
        <v>59510</v>
      </c>
      <c r="C8962" t="s">
        <v>59514</v>
      </c>
      <c r="D8962" t="s">
        <v>59515</v>
      </c>
      <c r="E8962" t="s">
        <v>59516</v>
      </c>
      <c r="F8962" t="s">
        <v>59517</v>
      </c>
      <c r="I8962" t="s">
        <v>40372</v>
      </c>
      <c r="J8962" t="s">
        <v>40373</v>
      </c>
      <c r="M8962" t="s">
        <v>112297</v>
      </c>
      <c r="N8962" t="s">
        <v>124</v>
      </c>
      <c r="O8962" s="3" t="s">
        <v>59518</v>
      </c>
      <c r="P8962" t="s">
        <v>124</v>
      </c>
      <c r="Q8962" t="s">
        <v>124</v>
      </c>
      <c r="R8962" t="s">
        <v>59518</v>
      </c>
      <c r="S8962" s="4" t="str">
        <f t="shared" si="139"/>
        <v>2002</v>
      </c>
    </row>
    <row r="8963" spans="1:19" hidden="1" x14ac:dyDescent="0.35">
      <c r="A8963" t="s">
        <v>59516</v>
      </c>
      <c r="B8963" t="s">
        <v>59517</v>
      </c>
      <c r="C8963" t="s">
        <v>59519</v>
      </c>
      <c r="D8963" t="s">
        <v>59520</v>
      </c>
      <c r="E8963" t="s">
        <v>59521</v>
      </c>
      <c r="F8963" t="s">
        <v>59522</v>
      </c>
      <c r="I8963" t="s">
        <v>59523</v>
      </c>
      <c r="J8963" t="s">
        <v>59524</v>
      </c>
      <c r="M8963" t="s">
        <v>112297</v>
      </c>
      <c r="N8963" t="s">
        <v>16314</v>
      </c>
      <c r="O8963" s="3" t="s">
        <v>59525</v>
      </c>
      <c r="P8963" t="s">
        <v>16314</v>
      </c>
      <c r="Q8963" t="s">
        <v>16314</v>
      </c>
      <c r="R8963" t="s">
        <v>59525</v>
      </c>
      <c r="S8963" s="4" t="str">
        <f t="shared" ref="S8963:S9026" si="140">LEFT(RIGHT(R8963,19),4)</f>
        <v>2002</v>
      </c>
    </row>
    <row r="8964" spans="1:19" hidden="1" x14ac:dyDescent="0.35">
      <c r="A8964" t="s">
        <v>59521</v>
      </c>
      <c r="B8964" t="s">
        <v>59522</v>
      </c>
      <c r="C8964" t="s">
        <v>59526</v>
      </c>
      <c r="D8964" t="s">
        <v>59527</v>
      </c>
      <c r="E8964" t="s">
        <v>59528</v>
      </c>
      <c r="F8964" t="s">
        <v>59529</v>
      </c>
      <c r="I8964" t="s">
        <v>59530</v>
      </c>
      <c r="J8964" t="s">
        <v>59531</v>
      </c>
      <c r="M8964" t="s">
        <v>112297</v>
      </c>
      <c r="N8964" t="s">
        <v>124</v>
      </c>
      <c r="O8964" s="3" t="s">
        <v>59532</v>
      </c>
      <c r="P8964" t="s">
        <v>124</v>
      </c>
      <c r="Q8964" t="s">
        <v>124</v>
      </c>
      <c r="R8964" t="s">
        <v>59532</v>
      </c>
      <c r="S8964" s="4" t="str">
        <f t="shared" si="140"/>
        <v>2002</v>
      </c>
    </row>
    <row r="8965" spans="1:19" hidden="1" x14ac:dyDescent="0.35">
      <c r="A8965" t="s">
        <v>59528</v>
      </c>
      <c r="B8965" t="s">
        <v>59529</v>
      </c>
      <c r="C8965" t="s">
        <v>59533</v>
      </c>
      <c r="D8965" t="s">
        <v>59534</v>
      </c>
      <c r="E8965" t="s">
        <v>59535</v>
      </c>
      <c r="F8965" t="s">
        <v>59536</v>
      </c>
      <c r="I8965" t="s">
        <v>59537</v>
      </c>
      <c r="J8965" t="s">
        <v>59538</v>
      </c>
      <c r="M8965" t="s">
        <v>112297</v>
      </c>
      <c r="N8965" t="s">
        <v>16314</v>
      </c>
      <c r="O8965" s="3" t="s">
        <v>59539</v>
      </c>
      <c r="P8965" t="s">
        <v>16314</v>
      </c>
      <c r="Q8965" t="s">
        <v>16314</v>
      </c>
      <c r="R8965" t="s">
        <v>59539</v>
      </c>
      <c r="S8965" s="4" t="str">
        <f t="shared" si="140"/>
        <v>2002</v>
      </c>
    </row>
    <row r="8966" spans="1:19" hidden="1" x14ac:dyDescent="0.35">
      <c r="A8966" t="s">
        <v>59535</v>
      </c>
      <c r="B8966" t="s">
        <v>59536</v>
      </c>
      <c r="C8966" t="s">
        <v>59540</v>
      </c>
      <c r="D8966" t="s">
        <v>59541</v>
      </c>
      <c r="E8966" t="s">
        <v>59542</v>
      </c>
      <c r="F8966" t="s">
        <v>59543</v>
      </c>
      <c r="I8966" t="s">
        <v>59544</v>
      </c>
      <c r="J8966" t="s">
        <v>59545</v>
      </c>
      <c r="M8966" t="s">
        <v>112297</v>
      </c>
      <c r="N8966" t="s">
        <v>124</v>
      </c>
      <c r="O8966" s="3" t="s">
        <v>59546</v>
      </c>
      <c r="P8966" t="s">
        <v>124</v>
      </c>
      <c r="Q8966" t="s">
        <v>124</v>
      </c>
      <c r="R8966" t="s">
        <v>59546</v>
      </c>
      <c r="S8966" s="4" t="str">
        <f t="shared" si="140"/>
        <v>2002</v>
      </c>
    </row>
    <row r="8967" spans="1:19" hidden="1" x14ac:dyDescent="0.35">
      <c r="A8967" t="s">
        <v>59542</v>
      </c>
      <c r="B8967" t="s">
        <v>59543</v>
      </c>
      <c r="C8967" t="s">
        <v>59547</v>
      </c>
      <c r="D8967" t="s">
        <v>59548</v>
      </c>
      <c r="E8967" t="s">
        <v>59549</v>
      </c>
      <c r="F8967" t="s">
        <v>59550</v>
      </c>
      <c r="I8967" t="s">
        <v>59551</v>
      </c>
      <c r="J8967" t="s">
        <v>59552</v>
      </c>
      <c r="M8967" t="s">
        <v>112297</v>
      </c>
      <c r="N8967" t="s">
        <v>124</v>
      </c>
      <c r="O8967" s="3" t="s">
        <v>59553</v>
      </c>
      <c r="P8967" t="s">
        <v>124</v>
      </c>
      <c r="Q8967" t="s">
        <v>124</v>
      </c>
      <c r="R8967" t="s">
        <v>59553</v>
      </c>
      <c r="S8967" s="4" t="str">
        <f t="shared" si="140"/>
        <v>2002</v>
      </c>
    </row>
    <row r="8968" spans="1:19" hidden="1" x14ac:dyDescent="0.35">
      <c r="A8968" t="s">
        <v>59549</v>
      </c>
      <c r="B8968" t="s">
        <v>59550</v>
      </c>
      <c r="C8968" t="s">
        <v>59554</v>
      </c>
      <c r="D8968" t="s">
        <v>59555</v>
      </c>
      <c r="E8968" s="1" t="s">
        <v>59556</v>
      </c>
      <c r="F8968" s="1" t="s">
        <v>59557</v>
      </c>
      <c r="I8968" t="s">
        <v>59558</v>
      </c>
      <c r="J8968" t="s">
        <v>59559</v>
      </c>
      <c r="M8968" t="s">
        <v>112297</v>
      </c>
      <c r="N8968" t="s">
        <v>16314</v>
      </c>
      <c r="O8968" s="3" t="s">
        <v>59560</v>
      </c>
      <c r="P8968" t="s">
        <v>16314</v>
      </c>
      <c r="Q8968" t="s">
        <v>16314</v>
      </c>
      <c r="R8968" t="s">
        <v>59560</v>
      </c>
      <c r="S8968" s="4" t="str">
        <f t="shared" si="140"/>
        <v>2002</v>
      </c>
    </row>
    <row r="8969" spans="1:19" hidden="1" x14ac:dyDescent="0.35">
      <c r="A8969" s="1" t="s">
        <v>59556</v>
      </c>
      <c r="B8969" s="1" t="s">
        <v>59557</v>
      </c>
      <c r="C8969" t="s">
        <v>59561</v>
      </c>
      <c r="D8969" t="s">
        <v>59562</v>
      </c>
      <c r="E8969" t="s">
        <v>59563</v>
      </c>
      <c r="F8969" t="s">
        <v>59564</v>
      </c>
      <c r="I8969" t="s">
        <v>59565</v>
      </c>
      <c r="J8969" t="s">
        <v>59566</v>
      </c>
      <c r="M8969" t="s">
        <v>112297</v>
      </c>
      <c r="N8969" t="s">
        <v>124</v>
      </c>
      <c r="O8969" s="3" t="s">
        <v>59567</v>
      </c>
      <c r="P8969" t="s">
        <v>124</v>
      </c>
      <c r="Q8969" t="s">
        <v>124</v>
      </c>
      <c r="R8969" t="s">
        <v>59567</v>
      </c>
      <c r="S8969" s="4" t="str">
        <f t="shared" si="140"/>
        <v>2002</v>
      </c>
    </row>
    <row r="8970" spans="1:19" hidden="1" x14ac:dyDescent="0.35">
      <c r="A8970" t="s">
        <v>59563</v>
      </c>
      <c r="B8970" t="s">
        <v>59564</v>
      </c>
      <c r="C8970" t="s">
        <v>59568</v>
      </c>
      <c r="D8970" t="s">
        <v>59569</v>
      </c>
      <c r="E8970" t="s">
        <v>59570</v>
      </c>
      <c r="F8970" t="s">
        <v>59571</v>
      </c>
      <c r="I8970" t="s">
        <v>59572</v>
      </c>
      <c r="J8970" t="s">
        <v>59573</v>
      </c>
      <c r="M8970" t="s">
        <v>112297</v>
      </c>
      <c r="N8970" t="s">
        <v>124</v>
      </c>
      <c r="O8970" s="3" t="s">
        <v>59574</v>
      </c>
      <c r="P8970" t="s">
        <v>124</v>
      </c>
      <c r="Q8970" t="s">
        <v>124</v>
      </c>
      <c r="R8970" t="s">
        <v>59574</v>
      </c>
      <c r="S8970" s="4" t="str">
        <f t="shared" si="140"/>
        <v>2002</v>
      </c>
    </row>
    <row r="8971" spans="1:19" hidden="1" x14ac:dyDescent="0.35">
      <c r="A8971" t="s">
        <v>59570</v>
      </c>
      <c r="B8971" t="s">
        <v>59571</v>
      </c>
      <c r="C8971" t="s">
        <v>59575</v>
      </c>
      <c r="D8971" t="s">
        <v>59576</v>
      </c>
      <c r="E8971" t="s">
        <v>59577</v>
      </c>
      <c r="F8971" t="s">
        <v>59578</v>
      </c>
      <c r="I8971" t="s">
        <v>59579</v>
      </c>
      <c r="J8971" t="s">
        <v>59580</v>
      </c>
      <c r="M8971" t="s">
        <v>112297</v>
      </c>
      <c r="N8971" t="s">
        <v>16314</v>
      </c>
      <c r="O8971" s="3" t="s">
        <v>59581</v>
      </c>
      <c r="P8971" t="s">
        <v>16314</v>
      </c>
      <c r="Q8971" t="s">
        <v>16314</v>
      </c>
      <c r="R8971" t="s">
        <v>59581</v>
      </c>
      <c r="S8971" s="4" t="str">
        <f t="shared" si="140"/>
        <v>2002</v>
      </c>
    </row>
    <row r="8972" spans="1:19" hidden="1" x14ac:dyDescent="0.35">
      <c r="A8972" t="s">
        <v>59577</v>
      </c>
      <c r="B8972" t="s">
        <v>59578</v>
      </c>
      <c r="C8972" t="s">
        <v>59582</v>
      </c>
      <c r="D8972" t="s">
        <v>59583</v>
      </c>
      <c r="E8972" t="s">
        <v>59584</v>
      </c>
      <c r="F8972" t="s">
        <v>59585</v>
      </c>
      <c r="I8972" t="s">
        <v>59586</v>
      </c>
      <c r="J8972" t="s">
        <v>59587</v>
      </c>
      <c r="M8972" t="s">
        <v>112297</v>
      </c>
      <c r="N8972" t="s">
        <v>124</v>
      </c>
      <c r="O8972" s="3" t="s">
        <v>59588</v>
      </c>
      <c r="P8972" t="s">
        <v>124</v>
      </c>
      <c r="Q8972" t="s">
        <v>124</v>
      </c>
      <c r="R8972" t="s">
        <v>59588</v>
      </c>
      <c r="S8972" s="4" t="str">
        <f t="shared" si="140"/>
        <v>2002</v>
      </c>
    </row>
    <row r="8973" spans="1:19" hidden="1" x14ac:dyDescent="0.35">
      <c r="A8973" t="s">
        <v>59584</v>
      </c>
      <c r="B8973" t="s">
        <v>59585</v>
      </c>
      <c r="C8973" t="s">
        <v>59589</v>
      </c>
      <c r="D8973" t="s">
        <v>59590</v>
      </c>
      <c r="E8973" t="s">
        <v>59591</v>
      </c>
      <c r="F8973" t="s">
        <v>59592</v>
      </c>
      <c r="I8973" t="s">
        <v>59593</v>
      </c>
      <c r="J8973" t="s">
        <v>59594</v>
      </c>
      <c r="M8973" t="s">
        <v>112322</v>
      </c>
      <c r="N8973" t="s">
        <v>54386</v>
      </c>
      <c r="O8973" s="3" t="s">
        <v>59595</v>
      </c>
      <c r="P8973" t="s">
        <v>54386</v>
      </c>
      <c r="Q8973" t="s">
        <v>54386</v>
      </c>
      <c r="R8973" t="s">
        <v>59595</v>
      </c>
      <c r="S8973" s="4" t="str">
        <f t="shared" si="140"/>
        <v>2002</v>
      </c>
    </row>
    <row r="8974" spans="1:19" hidden="1" x14ac:dyDescent="0.35">
      <c r="A8974" t="s">
        <v>59591</v>
      </c>
      <c r="B8974" t="s">
        <v>59592</v>
      </c>
      <c r="C8974" t="s">
        <v>59596</v>
      </c>
      <c r="D8974" t="s">
        <v>59597</v>
      </c>
      <c r="E8974" t="s">
        <v>59598</v>
      </c>
      <c r="F8974" t="s">
        <v>59599</v>
      </c>
      <c r="I8974" t="s">
        <v>59600</v>
      </c>
      <c r="J8974" t="s">
        <v>59601</v>
      </c>
      <c r="M8974" t="s">
        <v>112299</v>
      </c>
      <c r="N8974" t="s">
        <v>247</v>
      </c>
      <c r="O8974" s="3" t="s">
        <v>59602</v>
      </c>
      <c r="P8974" t="s">
        <v>247</v>
      </c>
      <c r="Q8974" t="s">
        <v>247</v>
      </c>
      <c r="R8974" t="s">
        <v>59602</v>
      </c>
      <c r="S8974" s="4" t="str">
        <f t="shared" si="140"/>
        <v>2002</v>
      </c>
    </row>
    <row r="8975" spans="1:19" hidden="1" x14ac:dyDescent="0.35">
      <c r="A8975" t="s">
        <v>59598</v>
      </c>
      <c r="B8975" t="s">
        <v>59599</v>
      </c>
      <c r="C8975" t="s">
        <v>59603</v>
      </c>
      <c r="D8975" t="s">
        <v>59604</v>
      </c>
      <c r="E8975" t="s">
        <v>59605</v>
      </c>
      <c r="F8975" t="s">
        <v>59606</v>
      </c>
      <c r="I8975" t="s">
        <v>59607</v>
      </c>
      <c r="J8975" t="s">
        <v>11512</v>
      </c>
      <c r="M8975" t="s">
        <v>112312</v>
      </c>
      <c r="N8975" t="s">
        <v>16314</v>
      </c>
      <c r="O8975" s="3" t="s">
        <v>59608</v>
      </c>
      <c r="P8975" t="s">
        <v>16314</v>
      </c>
      <c r="Q8975" t="s">
        <v>16314</v>
      </c>
      <c r="R8975" t="s">
        <v>59608</v>
      </c>
      <c r="S8975" s="4" t="str">
        <f t="shared" si="140"/>
        <v>2002</v>
      </c>
    </row>
    <row r="8976" spans="1:19" hidden="1" x14ac:dyDescent="0.35">
      <c r="A8976" t="s">
        <v>59605</v>
      </c>
      <c r="B8976" t="s">
        <v>59606</v>
      </c>
      <c r="C8976" t="s">
        <v>59609</v>
      </c>
      <c r="D8976" t="s">
        <v>59610</v>
      </c>
      <c r="E8976" t="s">
        <v>59611</v>
      </c>
      <c r="F8976" t="s">
        <v>59612</v>
      </c>
      <c r="I8976" t="s">
        <v>59613</v>
      </c>
      <c r="J8976" t="s">
        <v>59614</v>
      </c>
      <c r="M8976" t="s">
        <v>112312</v>
      </c>
      <c r="N8976" t="s">
        <v>16314</v>
      </c>
      <c r="O8976" s="3" t="s">
        <v>59615</v>
      </c>
      <c r="P8976" t="s">
        <v>16314</v>
      </c>
      <c r="Q8976" t="s">
        <v>16314</v>
      </c>
      <c r="R8976" t="s">
        <v>59615</v>
      </c>
      <c r="S8976" s="4" t="str">
        <f t="shared" si="140"/>
        <v>2002</v>
      </c>
    </row>
    <row r="8977" spans="1:19" hidden="1" x14ac:dyDescent="0.35">
      <c r="A8977" t="s">
        <v>59611</v>
      </c>
      <c r="B8977" t="s">
        <v>59612</v>
      </c>
      <c r="C8977" t="s">
        <v>59616</v>
      </c>
      <c r="D8977" t="s">
        <v>59617</v>
      </c>
      <c r="E8977" t="s">
        <v>59618</v>
      </c>
      <c r="F8977" t="s">
        <v>59619</v>
      </c>
      <c r="I8977" t="s">
        <v>59620</v>
      </c>
      <c r="J8977" t="s">
        <v>59621</v>
      </c>
      <c r="M8977" t="s">
        <v>112322</v>
      </c>
      <c r="N8977" t="s">
        <v>54386</v>
      </c>
      <c r="O8977" s="3" t="s">
        <v>59622</v>
      </c>
      <c r="P8977" t="s">
        <v>54386</v>
      </c>
      <c r="Q8977" t="s">
        <v>54386</v>
      </c>
      <c r="R8977" t="s">
        <v>59622</v>
      </c>
      <c r="S8977" s="4" t="str">
        <f t="shared" si="140"/>
        <v>2002</v>
      </c>
    </row>
    <row r="8978" spans="1:19" hidden="1" x14ac:dyDescent="0.35">
      <c r="A8978" t="s">
        <v>59618</v>
      </c>
      <c r="B8978" t="s">
        <v>59619</v>
      </c>
      <c r="C8978" t="s">
        <v>59623</v>
      </c>
      <c r="D8978" t="s">
        <v>59624</v>
      </c>
      <c r="E8978" t="s">
        <v>59625</v>
      </c>
      <c r="F8978" t="s">
        <v>59626</v>
      </c>
      <c r="I8978" t="s">
        <v>59627</v>
      </c>
      <c r="J8978" t="s">
        <v>59628</v>
      </c>
      <c r="M8978" t="s">
        <v>112322</v>
      </c>
      <c r="N8978" t="s">
        <v>16314</v>
      </c>
      <c r="O8978" s="3" t="s">
        <v>59629</v>
      </c>
      <c r="P8978" t="s">
        <v>16314</v>
      </c>
      <c r="Q8978" t="s">
        <v>16314</v>
      </c>
      <c r="R8978" t="s">
        <v>59629</v>
      </c>
      <c r="S8978" s="4" t="str">
        <f t="shared" si="140"/>
        <v>2002</v>
      </c>
    </row>
    <row r="8979" spans="1:19" hidden="1" x14ac:dyDescent="0.35">
      <c r="A8979" t="s">
        <v>59625</v>
      </c>
      <c r="B8979" t="s">
        <v>59626</v>
      </c>
      <c r="C8979" t="s">
        <v>59630</v>
      </c>
      <c r="D8979" t="s">
        <v>59631</v>
      </c>
      <c r="E8979" t="s">
        <v>59632</v>
      </c>
      <c r="F8979" t="s">
        <v>59633</v>
      </c>
      <c r="I8979" t="s">
        <v>59634</v>
      </c>
      <c r="J8979" t="s">
        <v>59635</v>
      </c>
      <c r="M8979" t="s">
        <v>112322</v>
      </c>
      <c r="N8979" t="s">
        <v>54386</v>
      </c>
      <c r="O8979" s="3" t="s">
        <v>59636</v>
      </c>
      <c r="P8979" t="s">
        <v>54386</v>
      </c>
      <c r="Q8979" t="s">
        <v>54386</v>
      </c>
      <c r="R8979" t="s">
        <v>59636</v>
      </c>
      <c r="S8979" s="4" t="str">
        <f t="shared" si="140"/>
        <v>2002</v>
      </c>
    </row>
    <row r="8980" spans="1:19" hidden="1" x14ac:dyDescent="0.35">
      <c r="A8980" t="s">
        <v>59632</v>
      </c>
      <c r="B8980" t="s">
        <v>59633</v>
      </c>
      <c r="C8980" t="s">
        <v>59637</v>
      </c>
      <c r="D8980" t="s">
        <v>59638</v>
      </c>
      <c r="E8980" t="s">
        <v>59639</v>
      </c>
      <c r="F8980" t="s">
        <v>59640</v>
      </c>
      <c r="I8980" t="s">
        <v>59641</v>
      </c>
      <c r="J8980" t="s">
        <v>59642</v>
      </c>
      <c r="M8980" t="s">
        <v>112299</v>
      </c>
      <c r="N8980" t="s">
        <v>247</v>
      </c>
      <c r="O8980" s="3" t="s">
        <v>59643</v>
      </c>
      <c r="P8980" t="s">
        <v>247</v>
      </c>
      <c r="Q8980" t="s">
        <v>247</v>
      </c>
      <c r="R8980" t="s">
        <v>59643</v>
      </c>
      <c r="S8980" s="4" t="str">
        <f t="shared" si="140"/>
        <v>2002</v>
      </c>
    </row>
    <row r="8981" spans="1:19" hidden="1" x14ac:dyDescent="0.35">
      <c r="A8981" t="s">
        <v>59639</v>
      </c>
      <c r="B8981" t="s">
        <v>59640</v>
      </c>
      <c r="C8981" t="s">
        <v>59644</v>
      </c>
      <c r="D8981" t="s">
        <v>59645</v>
      </c>
      <c r="E8981" t="s">
        <v>59646</v>
      </c>
      <c r="F8981" t="s">
        <v>59647</v>
      </c>
      <c r="I8981" t="s">
        <v>59648</v>
      </c>
      <c r="J8981" t="s">
        <v>59649</v>
      </c>
      <c r="M8981" t="s">
        <v>112299</v>
      </c>
      <c r="N8981" t="s">
        <v>247</v>
      </c>
      <c r="O8981" s="3" t="s">
        <v>59650</v>
      </c>
      <c r="P8981" t="s">
        <v>247</v>
      </c>
      <c r="Q8981" t="s">
        <v>247</v>
      </c>
      <c r="R8981" t="s">
        <v>59650</v>
      </c>
      <c r="S8981" s="4" t="str">
        <f t="shared" si="140"/>
        <v>2002</v>
      </c>
    </row>
    <row r="8982" spans="1:19" hidden="1" x14ac:dyDescent="0.35">
      <c r="A8982" t="s">
        <v>59646</v>
      </c>
      <c r="B8982" t="s">
        <v>59647</v>
      </c>
      <c r="C8982" t="s">
        <v>59651</v>
      </c>
      <c r="D8982" t="s">
        <v>59652</v>
      </c>
      <c r="E8982" t="s">
        <v>59653</v>
      </c>
      <c r="F8982" t="s">
        <v>59654</v>
      </c>
      <c r="I8982" t="s">
        <v>59655</v>
      </c>
      <c r="J8982" t="s">
        <v>59656</v>
      </c>
      <c r="M8982" t="s">
        <v>112299</v>
      </c>
      <c r="N8982" t="s">
        <v>247</v>
      </c>
      <c r="O8982" s="3" t="s">
        <v>59657</v>
      </c>
      <c r="P8982" t="s">
        <v>247</v>
      </c>
      <c r="Q8982" t="s">
        <v>247</v>
      </c>
      <c r="R8982" t="s">
        <v>59657</v>
      </c>
      <c r="S8982" s="4" t="str">
        <f t="shared" si="140"/>
        <v>2002</v>
      </c>
    </row>
    <row r="8983" spans="1:19" hidden="1" x14ac:dyDescent="0.35">
      <c r="A8983" t="s">
        <v>59653</v>
      </c>
      <c r="B8983" t="s">
        <v>59654</v>
      </c>
      <c r="C8983" t="s">
        <v>59658</v>
      </c>
      <c r="D8983" t="s">
        <v>59659</v>
      </c>
      <c r="E8983" t="s">
        <v>59660</v>
      </c>
      <c r="F8983" t="s">
        <v>59661</v>
      </c>
      <c r="I8983" t="s">
        <v>59662</v>
      </c>
      <c r="J8983" t="s">
        <v>59663</v>
      </c>
      <c r="M8983" t="s">
        <v>112299</v>
      </c>
      <c r="N8983" t="s">
        <v>247</v>
      </c>
      <c r="O8983" s="3" t="s">
        <v>59664</v>
      </c>
      <c r="P8983" t="s">
        <v>247</v>
      </c>
      <c r="Q8983" t="s">
        <v>247</v>
      </c>
      <c r="R8983" t="s">
        <v>59664</v>
      </c>
      <c r="S8983" s="4" t="str">
        <f t="shared" si="140"/>
        <v>2002</v>
      </c>
    </row>
    <row r="8984" spans="1:19" hidden="1" x14ac:dyDescent="0.35">
      <c r="A8984" t="s">
        <v>59660</v>
      </c>
      <c r="B8984" t="s">
        <v>59661</v>
      </c>
      <c r="C8984" t="s">
        <v>59665</v>
      </c>
      <c r="D8984" t="s">
        <v>59666</v>
      </c>
      <c r="E8984" t="s">
        <v>59667</v>
      </c>
      <c r="F8984" t="s">
        <v>59668</v>
      </c>
      <c r="I8984" t="s">
        <v>59669</v>
      </c>
      <c r="J8984" t="s">
        <v>59670</v>
      </c>
      <c r="M8984" t="s">
        <v>112298</v>
      </c>
      <c r="N8984" t="s">
        <v>28</v>
      </c>
      <c r="O8984" s="3" t="s">
        <v>59671</v>
      </c>
      <c r="P8984" t="s">
        <v>16314</v>
      </c>
      <c r="Q8984" t="s">
        <v>16314</v>
      </c>
      <c r="R8984" t="s">
        <v>59671</v>
      </c>
      <c r="S8984" s="4" t="str">
        <f t="shared" si="140"/>
        <v>2002</v>
      </c>
    </row>
    <row r="8985" spans="1:19" hidden="1" x14ac:dyDescent="0.35">
      <c r="A8985" t="s">
        <v>59667</v>
      </c>
      <c r="B8985" t="s">
        <v>59668</v>
      </c>
      <c r="C8985" t="s">
        <v>59672</v>
      </c>
      <c r="D8985" t="s">
        <v>59673</v>
      </c>
      <c r="E8985" t="s">
        <v>59674</v>
      </c>
      <c r="F8985" t="s">
        <v>59675</v>
      </c>
      <c r="I8985" t="s">
        <v>59676</v>
      </c>
      <c r="J8985" t="s">
        <v>59677</v>
      </c>
      <c r="M8985" t="s">
        <v>112298</v>
      </c>
      <c r="N8985" t="s">
        <v>28</v>
      </c>
      <c r="O8985" s="3" t="s">
        <v>59678</v>
      </c>
      <c r="P8985" t="s">
        <v>16314</v>
      </c>
      <c r="Q8985" t="s">
        <v>16314</v>
      </c>
      <c r="R8985" t="s">
        <v>59678</v>
      </c>
      <c r="S8985" s="4" t="str">
        <f t="shared" si="140"/>
        <v>2002</v>
      </c>
    </row>
    <row r="8986" spans="1:19" hidden="1" x14ac:dyDescent="0.35">
      <c r="A8986" t="s">
        <v>59674</v>
      </c>
      <c r="B8986" t="s">
        <v>59675</v>
      </c>
      <c r="C8986" t="s">
        <v>59679</v>
      </c>
      <c r="D8986" t="s">
        <v>59680</v>
      </c>
      <c r="E8986" t="s">
        <v>59681</v>
      </c>
      <c r="F8986" t="s">
        <v>59682</v>
      </c>
      <c r="I8986" t="s">
        <v>59683</v>
      </c>
      <c r="J8986" t="s">
        <v>59684</v>
      </c>
      <c r="M8986" t="s">
        <v>112298</v>
      </c>
      <c r="N8986" t="s">
        <v>28</v>
      </c>
      <c r="O8986" s="3" t="s">
        <v>59685</v>
      </c>
      <c r="P8986" t="s">
        <v>16314</v>
      </c>
      <c r="Q8986" t="s">
        <v>16314</v>
      </c>
      <c r="R8986" t="s">
        <v>59685</v>
      </c>
      <c r="S8986" s="4" t="str">
        <f t="shared" si="140"/>
        <v>2002</v>
      </c>
    </row>
    <row r="8987" spans="1:19" hidden="1" x14ac:dyDescent="0.35">
      <c r="A8987" t="s">
        <v>59681</v>
      </c>
      <c r="B8987" t="s">
        <v>59682</v>
      </c>
      <c r="C8987" t="s">
        <v>59686</v>
      </c>
      <c r="D8987" t="s">
        <v>59687</v>
      </c>
      <c r="E8987" t="s">
        <v>59688</v>
      </c>
      <c r="F8987" t="s">
        <v>59689</v>
      </c>
      <c r="I8987" t="s">
        <v>59690</v>
      </c>
      <c r="J8987" t="s">
        <v>59691</v>
      </c>
      <c r="M8987" t="s">
        <v>112322</v>
      </c>
      <c r="N8987" t="s">
        <v>54386</v>
      </c>
      <c r="O8987" s="3" t="s">
        <v>59692</v>
      </c>
      <c r="P8987" t="s">
        <v>54386</v>
      </c>
      <c r="Q8987" t="s">
        <v>54386</v>
      </c>
      <c r="R8987" t="s">
        <v>59692</v>
      </c>
      <c r="S8987" s="4" t="str">
        <f t="shared" si="140"/>
        <v>2002</v>
      </c>
    </row>
    <row r="8988" spans="1:19" hidden="1" x14ac:dyDescent="0.35">
      <c r="A8988" t="s">
        <v>59688</v>
      </c>
      <c r="B8988" t="s">
        <v>59689</v>
      </c>
      <c r="C8988" t="s">
        <v>59693</v>
      </c>
      <c r="D8988" t="s">
        <v>59694</v>
      </c>
      <c r="E8988" t="s">
        <v>59695</v>
      </c>
      <c r="F8988" t="s">
        <v>59696</v>
      </c>
      <c r="I8988" t="s">
        <v>59697</v>
      </c>
      <c r="J8988" t="s">
        <v>59698</v>
      </c>
      <c r="M8988" t="s">
        <v>16314</v>
      </c>
      <c r="N8988" t="s">
        <v>16314</v>
      </c>
      <c r="O8988" s="3" t="s">
        <v>59699</v>
      </c>
      <c r="P8988" t="s">
        <v>16314</v>
      </c>
      <c r="Q8988" t="s">
        <v>16314</v>
      </c>
      <c r="R8988" t="s">
        <v>59699</v>
      </c>
      <c r="S8988" s="4" t="str">
        <f t="shared" si="140"/>
        <v>2002</v>
      </c>
    </row>
    <row r="8989" spans="1:19" hidden="1" x14ac:dyDescent="0.35">
      <c r="A8989" t="s">
        <v>59695</v>
      </c>
      <c r="B8989" t="s">
        <v>59696</v>
      </c>
      <c r="C8989" t="s">
        <v>59700</v>
      </c>
      <c r="D8989" t="s">
        <v>59701</v>
      </c>
      <c r="E8989" t="s">
        <v>59702</v>
      </c>
      <c r="F8989" t="s">
        <v>59703</v>
      </c>
      <c r="I8989" t="s">
        <v>59627</v>
      </c>
      <c r="J8989" t="s">
        <v>59628</v>
      </c>
      <c r="M8989" t="s">
        <v>112322</v>
      </c>
      <c r="N8989" t="s">
        <v>16314</v>
      </c>
      <c r="O8989" s="3" t="s">
        <v>59704</v>
      </c>
      <c r="P8989" t="s">
        <v>16314</v>
      </c>
      <c r="Q8989" t="s">
        <v>16314</v>
      </c>
      <c r="R8989" t="s">
        <v>59704</v>
      </c>
      <c r="S8989" s="4" t="str">
        <f t="shared" si="140"/>
        <v>2002</v>
      </c>
    </row>
    <row r="8990" spans="1:19" hidden="1" x14ac:dyDescent="0.35">
      <c r="A8990" t="s">
        <v>59702</v>
      </c>
      <c r="B8990" t="s">
        <v>59703</v>
      </c>
      <c r="C8990" t="s">
        <v>59705</v>
      </c>
      <c r="D8990" t="s">
        <v>59706</v>
      </c>
      <c r="E8990" t="s">
        <v>59707</v>
      </c>
      <c r="F8990" t="s">
        <v>59708</v>
      </c>
      <c r="I8990" t="s">
        <v>59709</v>
      </c>
      <c r="J8990" t="s">
        <v>59710</v>
      </c>
      <c r="M8990" t="s">
        <v>112322</v>
      </c>
      <c r="N8990" t="s">
        <v>54386</v>
      </c>
      <c r="O8990" s="3" t="s">
        <v>59711</v>
      </c>
      <c r="P8990" t="s">
        <v>54386</v>
      </c>
      <c r="Q8990" t="s">
        <v>54386</v>
      </c>
      <c r="R8990" t="s">
        <v>59711</v>
      </c>
      <c r="S8990" s="4" t="str">
        <f t="shared" si="140"/>
        <v>2002</v>
      </c>
    </row>
    <row r="8991" spans="1:19" hidden="1" x14ac:dyDescent="0.35">
      <c r="A8991" t="s">
        <v>59707</v>
      </c>
      <c r="B8991" t="s">
        <v>59708</v>
      </c>
      <c r="C8991" t="s">
        <v>59712</v>
      </c>
      <c r="D8991" t="s">
        <v>59713</v>
      </c>
      <c r="E8991" t="s">
        <v>59714</v>
      </c>
      <c r="F8991" t="s">
        <v>59715</v>
      </c>
      <c r="I8991" t="s">
        <v>59716</v>
      </c>
      <c r="J8991" t="s">
        <v>59717</v>
      </c>
      <c r="M8991" t="s">
        <v>112298</v>
      </c>
      <c r="N8991" t="s">
        <v>28</v>
      </c>
      <c r="O8991" s="3" t="s">
        <v>59718</v>
      </c>
      <c r="P8991" t="s">
        <v>16314</v>
      </c>
      <c r="Q8991" t="s">
        <v>16314</v>
      </c>
      <c r="R8991" t="s">
        <v>59718</v>
      </c>
      <c r="S8991" s="4" t="str">
        <f t="shared" si="140"/>
        <v>2002</v>
      </c>
    </row>
    <row r="8992" spans="1:19" hidden="1" x14ac:dyDescent="0.35">
      <c r="A8992" t="s">
        <v>59714</v>
      </c>
      <c r="B8992" t="s">
        <v>59715</v>
      </c>
      <c r="C8992" s="1" t="s">
        <v>59719</v>
      </c>
      <c r="D8992" s="1" t="s">
        <v>59720</v>
      </c>
      <c r="E8992" t="s">
        <v>59721</v>
      </c>
      <c r="F8992" t="s">
        <v>59722</v>
      </c>
      <c r="I8992" t="s">
        <v>59723</v>
      </c>
      <c r="J8992" t="s">
        <v>9132</v>
      </c>
      <c r="M8992" t="s">
        <v>112298</v>
      </c>
      <c r="N8992" t="s">
        <v>28</v>
      </c>
      <c r="O8992" s="3" t="s">
        <v>59724</v>
      </c>
      <c r="P8992" t="s">
        <v>16314</v>
      </c>
      <c r="Q8992" t="s">
        <v>16314</v>
      </c>
      <c r="R8992" t="s">
        <v>59724</v>
      </c>
      <c r="S8992" s="4" t="str">
        <f t="shared" si="140"/>
        <v>2002</v>
      </c>
    </row>
    <row r="8993" spans="1:19" hidden="1" x14ac:dyDescent="0.35">
      <c r="A8993" t="s">
        <v>59721</v>
      </c>
      <c r="B8993" t="s">
        <v>59722</v>
      </c>
      <c r="C8993" t="s">
        <v>59725</v>
      </c>
      <c r="D8993" t="s">
        <v>59726</v>
      </c>
      <c r="E8993" t="s">
        <v>59727</v>
      </c>
      <c r="F8993" t="s">
        <v>59728</v>
      </c>
      <c r="I8993" t="s">
        <v>59729</v>
      </c>
      <c r="J8993" t="s">
        <v>59730</v>
      </c>
      <c r="M8993" t="s">
        <v>112322</v>
      </c>
      <c r="N8993" t="s">
        <v>16314</v>
      </c>
      <c r="O8993" s="3" t="s">
        <v>59731</v>
      </c>
      <c r="P8993" t="s">
        <v>16314</v>
      </c>
      <c r="Q8993" t="s">
        <v>16314</v>
      </c>
      <c r="R8993" t="s">
        <v>59731</v>
      </c>
      <c r="S8993" s="4" t="str">
        <f t="shared" si="140"/>
        <v>2002</v>
      </c>
    </row>
    <row r="8994" spans="1:19" hidden="1" x14ac:dyDescent="0.35">
      <c r="A8994" t="s">
        <v>59727</v>
      </c>
      <c r="B8994" t="s">
        <v>59728</v>
      </c>
      <c r="C8994" t="s">
        <v>59732</v>
      </c>
      <c r="D8994" t="s">
        <v>59733</v>
      </c>
      <c r="E8994" t="s">
        <v>59734</v>
      </c>
      <c r="F8994" t="s">
        <v>59735</v>
      </c>
      <c r="I8994" t="s">
        <v>59736</v>
      </c>
      <c r="J8994" t="s">
        <v>59737</v>
      </c>
      <c r="M8994" t="s">
        <v>112322</v>
      </c>
      <c r="N8994" t="s">
        <v>54386</v>
      </c>
      <c r="O8994" s="3" t="s">
        <v>59738</v>
      </c>
      <c r="P8994" t="s">
        <v>54386</v>
      </c>
      <c r="Q8994" t="s">
        <v>54386</v>
      </c>
      <c r="R8994" t="s">
        <v>59738</v>
      </c>
      <c r="S8994" s="4" t="str">
        <f t="shared" si="140"/>
        <v>2002</v>
      </c>
    </row>
    <row r="8995" spans="1:19" hidden="1" x14ac:dyDescent="0.35">
      <c r="A8995" t="s">
        <v>59734</v>
      </c>
      <c r="B8995" t="s">
        <v>59735</v>
      </c>
      <c r="C8995" t="s">
        <v>59739</v>
      </c>
      <c r="D8995" t="s">
        <v>59740</v>
      </c>
      <c r="E8995" t="s">
        <v>59741</v>
      </c>
      <c r="F8995" t="s">
        <v>59742</v>
      </c>
      <c r="I8995" t="s">
        <v>59743</v>
      </c>
      <c r="J8995" t="s">
        <v>59744</v>
      </c>
      <c r="M8995" t="s">
        <v>112299</v>
      </c>
      <c r="N8995" t="s">
        <v>247</v>
      </c>
      <c r="O8995" s="3" t="s">
        <v>59745</v>
      </c>
      <c r="P8995" t="s">
        <v>247</v>
      </c>
      <c r="Q8995" t="s">
        <v>247</v>
      </c>
      <c r="R8995" t="s">
        <v>59745</v>
      </c>
      <c r="S8995" s="4" t="str">
        <f t="shared" si="140"/>
        <v>2002</v>
      </c>
    </row>
    <row r="8996" spans="1:19" hidden="1" x14ac:dyDescent="0.35">
      <c r="A8996" t="s">
        <v>59741</v>
      </c>
      <c r="B8996" t="s">
        <v>59742</v>
      </c>
      <c r="C8996" t="s">
        <v>59746</v>
      </c>
      <c r="D8996" t="s">
        <v>59747</v>
      </c>
      <c r="E8996" t="s">
        <v>59748</v>
      </c>
      <c r="F8996" t="s">
        <v>59749</v>
      </c>
      <c r="I8996" t="s">
        <v>59750</v>
      </c>
      <c r="J8996" t="s">
        <v>59751</v>
      </c>
      <c r="M8996" t="s">
        <v>112298</v>
      </c>
      <c r="N8996" t="s">
        <v>28</v>
      </c>
      <c r="O8996" s="3" t="s">
        <v>59752</v>
      </c>
      <c r="P8996" t="s">
        <v>16314</v>
      </c>
      <c r="Q8996" t="s">
        <v>16314</v>
      </c>
      <c r="R8996" t="s">
        <v>59752</v>
      </c>
      <c r="S8996" s="4" t="str">
        <f t="shared" si="140"/>
        <v>2002</v>
      </c>
    </row>
    <row r="8997" spans="1:19" hidden="1" x14ac:dyDescent="0.35">
      <c r="A8997" t="s">
        <v>59748</v>
      </c>
      <c r="B8997" t="s">
        <v>59749</v>
      </c>
      <c r="C8997" t="s">
        <v>59753</v>
      </c>
      <c r="D8997" t="s">
        <v>59754</v>
      </c>
      <c r="E8997" t="s">
        <v>59755</v>
      </c>
      <c r="F8997" t="s">
        <v>59756</v>
      </c>
      <c r="I8997" t="s">
        <v>59757</v>
      </c>
      <c r="J8997" t="s">
        <v>59758</v>
      </c>
      <c r="M8997" t="s">
        <v>112322</v>
      </c>
      <c r="N8997" t="s">
        <v>16314</v>
      </c>
      <c r="O8997" s="3" t="s">
        <v>59759</v>
      </c>
      <c r="P8997" t="s">
        <v>16314</v>
      </c>
      <c r="Q8997" t="s">
        <v>16314</v>
      </c>
      <c r="R8997" t="s">
        <v>59759</v>
      </c>
      <c r="S8997" s="4" t="str">
        <f t="shared" si="140"/>
        <v>2002</v>
      </c>
    </row>
    <row r="8998" spans="1:19" hidden="1" x14ac:dyDescent="0.35">
      <c r="A8998" t="s">
        <v>59755</v>
      </c>
      <c r="B8998" t="s">
        <v>59756</v>
      </c>
      <c r="C8998" t="s">
        <v>59760</v>
      </c>
      <c r="D8998" t="s">
        <v>59761</v>
      </c>
      <c r="E8998" t="s">
        <v>59762</v>
      </c>
      <c r="F8998" t="s">
        <v>59763</v>
      </c>
      <c r="I8998" t="s">
        <v>59764</v>
      </c>
      <c r="J8998" t="s">
        <v>59765</v>
      </c>
      <c r="M8998" t="s">
        <v>112322</v>
      </c>
      <c r="N8998" t="s">
        <v>54386</v>
      </c>
      <c r="O8998" s="3" t="s">
        <v>59766</v>
      </c>
      <c r="P8998" t="s">
        <v>54386</v>
      </c>
      <c r="Q8998" t="s">
        <v>54386</v>
      </c>
      <c r="R8998" t="s">
        <v>59766</v>
      </c>
      <c r="S8998" s="4" t="str">
        <f t="shared" si="140"/>
        <v>2002</v>
      </c>
    </row>
    <row r="8999" spans="1:19" hidden="1" x14ac:dyDescent="0.35">
      <c r="A8999" t="s">
        <v>59762</v>
      </c>
      <c r="B8999" t="s">
        <v>59763</v>
      </c>
      <c r="C8999" t="s">
        <v>59767</v>
      </c>
      <c r="D8999" t="s">
        <v>59768</v>
      </c>
      <c r="E8999" t="s">
        <v>59769</v>
      </c>
      <c r="F8999" t="s">
        <v>59770</v>
      </c>
      <c r="I8999" t="s">
        <v>59771</v>
      </c>
      <c r="J8999" t="s">
        <v>59772</v>
      </c>
      <c r="M8999" t="s">
        <v>112299</v>
      </c>
      <c r="N8999" t="s">
        <v>247</v>
      </c>
      <c r="O8999" s="3" t="s">
        <v>59773</v>
      </c>
      <c r="P8999" t="s">
        <v>247</v>
      </c>
      <c r="Q8999" t="s">
        <v>247</v>
      </c>
      <c r="R8999" t="s">
        <v>59773</v>
      </c>
      <c r="S8999" s="4" t="str">
        <f t="shared" si="140"/>
        <v>2002</v>
      </c>
    </row>
    <row r="9000" spans="1:19" hidden="1" x14ac:dyDescent="0.35">
      <c r="A9000" t="s">
        <v>59769</v>
      </c>
      <c r="B9000" t="s">
        <v>59770</v>
      </c>
      <c r="C9000" t="s">
        <v>59774</v>
      </c>
      <c r="D9000" t="s">
        <v>59775</v>
      </c>
      <c r="E9000" t="s">
        <v>59776</v>
      </c>
      <c r="F9000" t="s">
        <v>59777</v>
      </c>
      <c r="I9000" t="s">
        <v>59778</v>
      </c>
      <c r="J9000" t="s">
        <v>28707</v>
      </c>
      <c r="M9000" t="s">
        <v>112298</v>
      </c>
      <c r="N9000" t="s">
        <v>28</v>
      </c>
      <c r="O9000" s="3" t="s">
        <v>59779</v>
      </c>
      <c r="P9000" t="s">
        <v>16314</v>
      </c>
      <c r="Q9000" t="s">
        <v>16314</v>
      </c>
      <c r="R9000" t="s">
        <v>59779</v>
      </c>
      <c r="S9000" s="4" t="str">
        <f t="shared" si="140"/>
        <v>2002</v>
      </c>
    </row>
    <row r="9001" spans="1:19" hidden="1" x14ac:dyDescent="0.35">
      <c r="A9001" t="s">
        <v>59776</v>
      </c>
      <c r="B9001" t="s">
        <v>59777</v>
      </c>
      <c r="C9001" t="s">
        <v>59780</v>
      </c>
      <c r="D9001" t="s">
        <v>59781</v>
      </c>
      <c r="E9001" t="s">
        <v>59782</v>
      </c>
      <c r="F9001" t="s">
        <v>59783</v>
      </c>
      <c r="I9001" t="s">
        <v>59784</v>
      </c>
      <c r="J9001" t="s">
        <v>59785</v>
      </c>
      <c r="M9001" t="s">
        <v>112299</v>
      </c>
      <c r="N9001" t="s">
        <v>247</v>
      </c>
      <c r="O9001" s="3" t="s">
        <v>59786</v>
      </c>
      <c r="P9001" t="s">
        <v>247</v>
      </c>
      <c r="Q9001" t="s">
        <v>247</v>
      </c>
      <c r="R9001" t="s">
        <v>59786</v>
      </c>
      <c r="S9001" s="4" t="str">
        <f t="shared" si="140"/>
        <v>2002</v>
      </c>
    </row>
    <row r="9002" spans="1:19" hidden="1" x14ac:dyDescent="0.35">
      <c r="A9002" t="s">
        <v>59782</v>
      </c>
      <c r="B9002" t="s">
        <v>59783</v>
      </c>
      <c r="C9002" t="s">
        <v>59787</v>
      </c>
      <c r="D9002" t="s">
        <v>59788</v>
      </c>
      <c r="E9002" t="s">
        <v>59789</v>
      </c>
      <c r="F9002" t="s">
        <v>59790</v>
      </c>
      <c r="I9002" t="s">
        <v>59791</v>
      </c>
      <c r="J9002" t="s">
        <v>59792</v>
      </c>
      <c r="M9002" t="s">
        <v>112299</v>
      </c>
      <c r="N9002" t="s">
        <v>247</v>
      </c>
      <c r="O9002" s="3" t="s">
        <v>59793</v>
      </c>
      <c r="P9002" t="s">
        <v>247</v>
      </c>
      <c r="Q9002" t="s">
        <v>247</v>
      </c>
      <c r="R9002" t="s">
        <v>59793</v>
      </c>
      <c r="S9002" s="4" t="str">
        <f t="shared" si="140"/>
        <v>2002</v>
      </c>
    </row>
    <row r="9003" spans="1:19" hidden="1" x14ac:dyDescent="0.35">
      <c r="A9003" t="s">
        <v>59789</v>
      </c>
      <c r="B9003" t="s">
        <v>59790</v>
      </c>
      <c r="C9003" t="s">
        <v>59794</v>
      </c>
      <c r="D9003" t="s">
        <v>59795</v>
      </c>
      <c r="E9003" t="s">
        <v>59796</v>
      </c>
      <c r="F9003" t="s">
        <v>59797</v>
      </c>
      <c r="I9003" t="s">
        <v>59798</v>
      </c>
      <c r="J9003" t="s">
        <v>59799</v>
      </c>
      <c r="M9003" t="s">
        <v>112298</v>
      </c>
      <c r="N9003" t="s">
        <v>28</v>
      </c>
      <c r="O9003" s="3" t="s">
        <v>59800</v>
      </c>
      <c r="P9003" t="s">
        <v>16314</v>
      </c>
      <c r="Q9003" t="s">
        <v>16314</v>
      </c>
      <c r="R9003" t="s">
        <v>59800</v>
      </c>
      <c r="S9003" s="4" t="str">
        <f t="shared" si="140"/>
        <v>2002</v>
      </c>
    </row>
    <row r="9004" spans="1:19" hidden="1" x14ac:dyDescent="0.35">
      <c r="A9004" t="s">
        <v>59796</v>
      </c>
      <c r="B9004" t="s">
        <v>59797</v>
      </c>
      <c r="C9004" t="s">
        <v>59801</v>
      </c>
      <c r="D9004" t="s">
        <v>59802</v>
      </c>
      <c r="E9004" t="s">
        <v>59803</v>
      </c>
      <c r="F9004" t="s">
        <v>59804</v>
      </c>
      <c r="I9004" t="s">
        <v>59805</v>
      </c>
      <c r="J9004" t="s">
        <v>59806</v>
      </c>
      <c r="M9004" t="s">
        <v>112322</v>
      </c>
      <c r="N9004" t="s">
        <v>54386</v>
      </c>
      <c r="O9004" s="3" t="s">
        <v>59807</v>
      </c>
      <c r="P9004" t="s">
        <v>54386</v>
      </c>
      <c r="Q9004" t="s">
        <v>54386</v>
      </c>
      <c r="R9004" t="s">
        <v>59807</v>
      </c>
      <c r="S9004" s="4" t="str">
        <f t="shared" si="140"/>
        <v>2002</v>
      </c>
    </row>
    <row r="9005" spans="1:19" hidden="1" x14ac:dyDescent="0.35">
      <c r="A9005" t="s">
        <v>59803</v>
      </c>
      <c r="B9005" t="s">
        <v>59804</v>
      </c>
      <c r="C9005" t="s">
        <v>59808</v>
      </c>
      <c r="D9005" t="s">
        <v>59809</v>
      </c>
      <c r="E9005" t="s">
        <v>59810</v>
      </c>
      <c r="F9005" t="s">
        <v>59811</v>
      </c>
      <c r="I9005" t="s">
        <v>59757</v>
      </c>
      <c r="J9005" t="s">
        <v>59758</v>
      </c>
      <c r="M9005" t="s">
        <v>112322</v>
      </c>
      <c r="N9005" t="s">
        <v>16314</v>
      </c>
      <c r="O9005" s="3" t="s">
        <v>59812</v>
      </c>
      <c r="P9005" t="s">
        <v>16314</v>
      </c>
      <c r="Q9005" t="s">
        <v>16314</v>
      </c>
      <c r="R9005" t="s">
        <v>59812</v>
      </c>
      <c r="S9005" s="4" t="str">
        <f t="shared" si="140"/>
        <v>2002</v>
      </c>
    </row>
    <row r="9006" spans="1:19" hidden="1" x14ac:dyDescent="0.35">
      <c r="A9006" t="s">
        <v>59810</v>
      </c>
      <c r="B9006" t="s">
        <v>59811</v>
      </c>
      <c r="C9006" t="s">
        <v>59813</v>
      </c>
      <c r="D9006" t="s">
        <v>59814</v>
      </c>
      <c r="E9006" t="s">
        <v>59815</v>
      </c>
      <c r="F9006" t="s">
        <v>59816</v>
      </c>
      <c r="I9006" t="s">
        <v>59817</v>
      </c>
      <c r="J9006" t="s">
        <v>59818</v>
      </c>
      <c r="M9006" t="s">
        <v>112322</v>
      </c>
      <c r="N9006" t="s">
        <v>54386</v>
      </c>
      <c r="O9006" s="3" t="s">
        <v>59819</v>
      </c>
      <c r="P9006" t="s">
        <v>54386</v>
      </c>
      <c r="Q9006" t="s">
        <v>54386</v>
      </c>
      <c r="R9006" t="s">
        <v>59819</v>
      </c>
      <c r="S9006" s="4" t="str">
        <f t="shared" si="140"/>
        <v>2002</v>
      </c>
    </row>
    <row r="9007" spans="1:19" hidden="1" x14ac:dyDescent="0.35">
      <c r="A9007" t="s">
        <v>59815</v>
      </c>
      <c r="B9007" t="s">
        <v>59816</v>
      </c>
      <c r="C9007" t="s">
        <v>59820</v>
      </c>
      <c r="D9007" t="s">
        <v>59821</v>
      </c>
      <c r="E9007" t="s">
        <v>59822</v>
      </c>
      <c r="F9007" t="s">
        <v>59823</v>
      </c>
      <c r="I9007" t="s">
        <v>59817</v>
      </c>
      <c r="J9007" t="s">
        <v>59818</v>
      </c>
      <c r="M9007" t="s">
        <v>112322</v>
      </c>
      <c r="N9007" t="s">
        <v>54386</v>
      </c>
      <c r="O9007" s="3" t="s">
        <v>59824</v>
      </c>
      <c r="P9007" t="s">
        <v>54386</v>
      </c>
      <c r="Q9007" t="s">
        <v>54386</v>
      </c>
      <c r="R9007" t="s">
        <v>59824</v>
      </c>
      <c r="S9007" s="4" t="str">
        <f t="shared" si="140"/>
        <v>2002</v>
      </c>
    </row>
    <row r="9008" spans="1:19" hidden="1" x14ac:dyDescent="0.35">
      <c r="A9008" t="s">
        <v>59822</v>
      </c>
      <c r="B9008" t="s">
        <v>59823</v>
      </c>
      <c r="C9008" t="s">
        <v>59825</v>
      </c>
      <c r="D9008" t="s">
        <v>59826</v>
      </c>
      <c r="E9008" t="s">
        <v>59827</v>
      </c>
      <c r="F9008" t="s">
        <v>59828</v>
      </c>
      <c r="I9008" t="s">
        <v>59829</v>
      </c>
      <c r="J9008" t="s">
        <v>59830</v>
      </c>
      <c r="M9008" t="s">
        <v>112299</v>
      </c>
      <c r="N9008" t="s">
        <v>247</v>
      </c>
      <c r="O9008" s="3" t="s">
        <v>59831</v>
      </c>
      <c r="P9008" t="s">
        <v>247</v>
      </c>
      <c r="Q9008" t="s">
        <v>247</v>
      </c>
      <c r="R9008" t="s">
        <v>59831</v>
      </c>
      <c r="S9008" s="4" t="str">
        <f t="shared" si="140"/>
        <v>2002</v>
      </c>
    </row>
    <row r="9009" spans="1:19" hidden="1" x14ac:dyDescent="0.35">
      <c r="A9009" t="s">
        <v>59827</v>
      </c>
      <c r="B9009" t="s">
        <v>59828</v>
      </c>
      <c r="C9009" t="s">
        <v>59832</v>
      </c>
      <c r="D9009" t="s">
        <v>59833</v>
      </c>
      <c r="E9009" t="s">
        <v>59834</v>
      </c>
      <c r="F9009" t="s">
        <v>59835</v>
      </c>
      <c r="I9009" t="s">
        <v>59836</v>
      </c>
      <c r="J9009" t="s">
        <v>59837</v>
      </c>
      <c r="M9009" t="s">
        <v>112322</v>
      </c>
      <c r="N9009" t="s">
        <v>54386</v>
      </c>
      <c r="O9009" s="3" t="s">
        <v>59838</v>
      </c>
      <c r="P9009" t="s">
        <v>54386</v>
      </c>
      <c r="Q9009" t="s">
        <v>54386</v>
      </c>
      <c r="R9009" t="s">
        <v>59838</v>
      </c>
      <c r="S9009" s="4" t="str">
        <f t="shared" si="140"/>
        <v>2002</v>
      </c>
    </row>
    <row r="9010" spans="1:19" hidden="1" x14ac:dyDescent="0.35">
      <c r="A9010" t="s">
        <v>59834</v>
      </c>
      <c r="B9010" t="s">
        <v>59835</v>
      </c>
      <c r="C9010" t="s">
        <v>59839</v>
      </c>
      <c r="D9010">
        <v>768201906</v>
      </c>
      <c r="E9010" t="s">
        <v>59840</v>
      </c>
      <c r="F9010" t="s">
        <v>59841</v>
      </c>
      <c r="I9010" t="s">
        <v>59842</v>
      </c>
      <c r="J9010" t="s">
        <v>59843</v>
      </c>
      <c r="M9010" t="s">
        <v>112299</v>
      </c>
      <c r="N9010" t="s">
        <v>247</v>
      </c>
      <c r="O9010" s="3" t="s">
        <v>59844</v>
      </c>
      <c r="P9010" t="s">
        <v>247</v>
      </c>
      <c r="Q9010" t="s">
        <v>247</v>
      </c>
      <c r="R9010" t="s">
        <v>59844</v>
      </c>
      <c r="S9010" s="4" t="str">
        <f t="shared" si="140"/>
        <v>2002</v>
      </c>
    </row>
    <row r="9011" spans="1:19" hidden="1" x14ac:dyDescent="0.35">
      <c r="A9011" t="s">
        <v>59840</v>
      </c>
      <c r="B9011" t="s">
        <v>59841</v>
      </c>
      <c r="C9011" t="s">
        <v>59845</v>
      </c>
      <c r="D9011" t="s">
        <v>59846</v>
      </c>
      <c r="E9011" t="s">
        <v>59847</v>
      </c>
      <c r="F9011" t="s">
        <v>59848</v>
      </c>
      <c r="I9011" t="s">
        <v>59849</v>
      </c>
      <c r="J9011" t="s">
        <v>59850</v>
      </c>
      <c r="M9011" t="s">
        <v>112299</v>
      </c>
      <c r="N9011" t="s">
        <v>247</v>
      </c>
      <c r="O9011" s="3" t="s">
        <v>59851</v>
      </c>
      <c r="P9011" t="s">
        <v>247</v>
      </c>
      <c r="Q9011" t="s">
        <v>247</v>
      </c>
      <c r="R9011" t="s">
        <v>59851</v>
      </c>
      <c r="S9011" s="4" t="str">
        <f t="shared" si="140"/>
        <v>2002</v>
      </c>
    </row>
    <row r="9012" spans="1:19" hidden="1" x14ac:dyDescent="0.35">
      <c r="A9012" t="s">
        <v>59847</v>
      </c>
      <c r="B9012" t="s">
        <v>59848</v>
      </c>
      <c r="C9012" t="s">
        <v>59852</v>
      </c>
      <c r="D9012" t="s">
        <v>59853</v>
      </c>
      <c r="E9012" t="s">
        <v>59854</v>
      </c>
      <c r="F9012" t="s">
        <v>59855</v>
      </c>
      <c r="I9012" t="s">
        <v>59856</v>
      </c>
      <c r="J9012" t="s">
        <v>59857</v>
      </c>
      <c r="M9012" t="s">
        <v>112299</v>
      </c>
      <c r="N9012" t="s">
        <v>247</v>
      </c>
      <c r="O9012" s="3" t="s">
        <v>59858</v>
      </c>
      <c r="P9012" t="s">
        <v>247</v>
      </c>
      <c r="Q9012" t="s">
        <v>247</v>
      </c>
      <c r="R9012" t="s">
        <v>59858</v>
      </c>
      <c r="S9012" s="4" t="str">
        <f t="shared" si="140"/>
        <v>2002</v>
      </c>
    </row>
    <row r="9013" spans="1:19" hidden="1" x14ac:dyDescent="0.35">
      <c r="A9013" t="s">
        <v>59854</v>
      </c>
      <c r="B9013" t="s">
        <v>59855</v>
      </c>
      <c r="C9013" t="s">
        <v>59859</v>
      </c>
      <c r="D9013" t="s">
        <v>59860</v>
      </c>
      <c r="E9013" t="s">
        <v>59861</v>
      </c>
      <c r="F9013" t="s">
        <v>59862</v>
      </c>
      <c r="I9013" t="s">
        <v>59863</v>
      </c>
      <c r="J9013" t="s">
        <v>59864</v>
      </c>
      <c r="M9013" t="s">
        <v>112299</v>
      </c>
      <c r="N9013" t="s">
        <v>247</v>
      </c>
      <c r="O9013" s="3" t="s">
        <v>59865</v>
      </c>
      <c r="P9013" t="s">
        <v>247</v>
      </c>
      <c r="Q9013" t="s">
        <v>247</v>
      </c>
      <c r="R9013" t="s">
        <v>59865</v>
      </c>
      <c r="S9013" s="4" t="str">
        <f t="shared" si="140"/>
        <v>2002</v>
      </c>
    </row>
    <row r="9014" spans="1:19" hidden="1" x14ac:dyDescent="0.35">
      <c r="A9014" t="s">
        <v>59861</v>
      </c>
      <c r="B9014" t="s">
        <v>59862</v>
      </c>
      <c r="C9014" t="s">
        <v>59866</v>
      </c>
      <c r="D9014" t="s">
        <v>59867</v>
      </c>
      <c r="E9014" t="s">
        <v>59868</v>
      </c>
      <c r="F9014" t="s">
        <v>59869</v>
      </c>
      <c r="I9014" t="s">
        <v>59870</v>
      </c>
      <c r="J9014" t="s">
        <v>59871</v>
      </c>
      <c r="M9014" t="s">
        <v>112299</v>
      </c>
      <c r="N9014" t="s">
        <v>247</v>
      </c>
      <c r="O9014" s="3" t="s">
        <v>59872</v>
      </c>
      <c r="P9014" t="s">
        <v>247</v>
      </c>
      <c r="Q9014" t="s">
        <v>247</v>
      </c>
      <c r="R9014" t="s">
        <v>59872</v>
      </c>
      <c r="S9014" s="4" t="str">
        <f t="shared" si="140"/>
        <v>2002</v>
      </c>
    </row>
    <row r="9015" spans="1:19" hidden="1" x14ac:dyDescent="0.35">
      <c r="A9015" t="s">
        <v>59868</v>
      </c>
      <c r="B9015" t="s">
        <v>59869</v>
      </c>
      <c r="C9015" t="s">
        <v>59873</v>
      </c>
      <c r="D9015" t="s">
        <v>59874</v>
      </c>
      <c r="E9015" t="s">
        <v>59875</v>
      </c>
      <c r="F9015" t="s">
        <v>59876</v>
      </c>
      <c r="I9015" t="s">
        <v>59877</v>
      </c>
      <c r="J9015" t="s">
        <v>59878</v>
      </c>
      <c r="M9015" t="s">
        <v>112297</v>
      </c>
      <c r="N9015" t="s">
        <v>124</v>
      </c>
      <c r="O9015" s="3" t="s">
        <v>59879</v>
      </c>
      <c r="P9015" t="s">
        <v>124</v>
      </c>
      <c r="Q9015" t="s">
        <v>124</v>
      </c>
      <c r="R9015" t="s">
        <v>59879</v>
      </c>
      <c r="S9015" s="4" t="str">
        <f t="shared" si="140"/>
        <v>2002</v>
      </c>
    </row>
    <row r="9016" spans="1:19" hidden="1" x14ac:dyDescent="0.35">
      <c r="A9016" t="s">
        <v>59875</v>
      </c>
      <c r="B9016" t="s">
        <v>59876</v>
      </c>
      <c r="C9016" t="s">
        <v>59880</v>
      </c>
      <c r="D9016" t="s">
        <v>59881</v>
      </c>
      <c r="E9016" t="s">
        <v>59882</v>
      </c>
      <c r="F9016" t="s">
        <v>59883</v>
      </c>
      <c r="I9016" t="s">
        <v>59884</v>
      </c>
      <c r="J9016" t="s">
        <v>59885</v>
      </c>
      <c r="M9016" t="s">
        <v>112297</v>
      </c>
      <c r="N9016" t="s">
        <v>124</v>
      </c>
      <c r="O9016" s="3" t="s">
        <v>59886</v>
      </c>
      <c r="P9016" t="s">
        <v>124</v>
      </c>
      <c r="Q9016" t="s">
        <v>124</v>
      </c>
      <c r="R9016" t="s">
        <v>59886</v>
      </c>
      <c r="S9016" s="4" t="str">
        <f t="shared" si="140"/>
        <v>2002</v>
      </c>
    </row>
    <row r="9017" spans="1:19" hidden="1" x14ac:dyDescent="0.35">
      <c r="A9017" t="s">
        <v>59882</v>
      </c>
      <c r="B9017" t="s">
        <v>59883</v>
      </c>
      <c r="C9017" t="s">
        <v>59887</v>
      </c>
      <c r="D9017" t="s">
        <v>59888</v>
      </c>
      <c r="E9017" t="s">
        <v>59889</v>
      </c>
      <c r="F9017" t="s">
        <v>59890</v>
      </c>
      <c r="I9017" t="s">
        <v>59891</v>
      </c>
      <c r="J9017" t="s">
        <v>59892</v>
      </c>
      <c r="M9017" t="s">
        <v>112298</v>
      </c>
      <c r="N9017" t="s">
        <v>28</v>
      </c>
      <c r="O9017" s="3" t="s">
        <v>59893</v>
      </c>
      <c r="P9017" t="s">
        <v>16314</v>
      </c>
      <c r="Q9017" t="s">
        <v>16314</v>
      </c>
      <c r="R9017" t="s">
        <v>59893</v>
      </c>
      <c r="S9017" s="4" t="str">
        <f t="shared" si="140"/>
        <v>2002</v>
      </c>
    </row>
    <row r="9018" spans="1:19" hidden="1" x14ac:dyDescent="0.35">
      <c r="A9018" t="s">
        <v>59889</v>
      </c>
      <c r="B9018" t="s">
        <v>59890</v>
      </c>
      <c r="C9018" t="s">
        <v>59894</v>
      </c>
      <c r="D9018" t="s">
        <v>59895</v>
      </c>
      <c r="E9018" t="s">
        <v>59896</v>
      </c>
      <c r="F9018" t="s">
        <v>59897</v>
      </c>
      <c r="I9018" t="s">
        <v>59898</v>
      </c>
      <c r="J9018" t="s">
        <v>59899</v>
      </c>
      <c r="M9018" t="s">
        <v>112312</v>
      </c>
      <c r="N9018" t="s">
        <v>16314</v>
      </c>
      <c r="O9018" s="3" t="s">
        <v>59900</v>
      </c>
      <c r="P9018" t="s">
        <v>16314</v>
      </c>
      <c r="Q9018" t="s">
        <v>16314</v>
      </c>
      <c r="R9018" t="s">
        <v>59900</v>
      </c>
      <c r="S9018" s="4" t="str">
        <f t="shared" si="140"/>
        <v>2002</v>
      </c>
    </row>
    <row r="9019" spans="1:19" hidden="1" x14ac:dyDescent="0.35">
      <c r="A9019" t="s">
        <v>59896</v>
      </c>
      <c r="B9019" t="s">
        <v>59897</v>
      </c>
      <c r="C9019" t="s">
        <v>59901</v>
      </c>
      <c r="D9019" t="s">
        <v>59902</v>
      </c>
      <c r="E9019" t="s">
        <v>59903</v>
      </c>
      <c r="F9019" t="s">
        <v>59904</v>
      </c>
      <c r="I9019" t="s">
        <v>59905</v>
      </c>
      <c r="J9019" t="s">
        <v>59906</v>
      </c>
      <c r="M9019" t="s">
        <v>112298</v>
      </c>
      <c r="N9019" t="s">
        <v>28</v>
      </c>
      <c r="O9019" s="3" t="s">
        <v>59907</v>
      </c>
      <c r="P9019" t="s">
        <v>16314</v>
      </c>
      <c r="Q9019" t="s">
        <v>16314</v>
      </c>
      <c r="R9019" t="s">
        <v>59907</v>
      </c>
      <c r="S9019" s="4" t="str">
        <f t="shared" si="140"/>
        <v>2002</v>
      </c>
    </row>
    <row r="9020" spans="1:19" hidden="1" x14ac:dyDescent="0.35">
      <c r="A9020" t="s">
        <v>59903</v>
      </c>
      <c r="B9020" t="s">
        <v>59904</v>
      </c>
      <c r="C9020" s="1" t="s">
        <v>59908</v>
      </c>
      <c r="D9020" s="1" t="s">
        <v>59909</v>
      </c>
      <c r="E9020" t="s">
        <v>59910</v>
      </c>
      <c r="F9020" t="s">
        <v>59911</v>
      </c>
      <c r="I9020" t="s">
        <v>59912</v>
      </c>
      <c r="J9020" t="s">
        <v>59913</v>
      </c>
      <c r="M9020" t="s">
        <v>112312</v>
      </c>
      <c r="N9020" t="s">
        <v>16314</v>
      </c>
      <c r="O9020" s="3" t="s">
        <v>59914</v>
      </c>
      <c r="P9020" t="s">
        <v>16314</v>
      </c>
      <c r="Q9020" t="s">
        <v>16314</v>
      </c>
      <c r="R9020" t="s">
        <v>59914</v>
      </c>
      <c r="S9020" s="4" t="str">
        <f t="shared" si="140"/>
        <v>2002</v>
      </c>
    </row>
    <row r="9021" spans="1:19" hidden="1" x14ac:dyDescent="0.35">
      <c r="A9021" t="s">
        <v>59910</v>
      </c>
      <c r="B9021" t="s">
        <v>59911</v>
      </c>
      <c r="C9021" t="s">
        <v>59915</v>
      </c>
      <c r="D9021" t="s">
        <v>59916</v>
      </c>
      <c r="E9021" t="s">
        <v>59917</v>
      </c>
      <c r="F9021" t="s">
        <v>59918</v>
      </c>
      <c r="I9021" t="s">
        <v>59919</v>
      </c>
      <c r="J9021" t="s">
        <v>59920</v>
      </c>
      <c r="M9021" t="s">
        <v>112312</v>
      </c>
      <c r="N9021" t="s">
        <v>16314</v>
      </c>
      <c r="O9021" s="3" t="s">
        <v>59921</v>
      </c>
      <c r="P9021" t="s">
        <v>16314</v>
      </c>
      <c r="Q9021" t="s">
        <v>16314</v>
      </c>
      <c r="R9021" t="s">
        <v>59921</v>
      </c>
      <c r="S9021" s="4" t="str">
        <f t="shared" si="140"/>
        <v>2002</v>
      </c>
    </row>
    <row r="9022" spans="1:19" hidden="1" x14ac:dyDescent="0.35">
      <c r="A9022" t="s">
        <v>59917</v>
      </c>
      <c r="B9022" t="s">
        <v>59918</v>
      </c>
      <c r="C9022" t="s">
        <v>59922</v>
      </c>
      <c r="D9022" t="s">
        <v>59923</v>
      </c>
      <c r="E9022" t="s">
        <v>59924</v>
      </c>
      <c r="F9022" t="s">
        <v>59925</v>
      </c>
      <c r="I9022" t="s">
        <v>59926</v>
      </c>
      <c r="J9022" t="s">
        <v>59927</v>
      </c>
      <c r="M9022" t="s">
        <v>112297</v>
      </c>
      <c r="N9022" t="s">
        <v>124</v>
      </c>
      <c r="O9022" s="3" t="s">
        <v>59928</v>
      </c>
      <c r="P9022" t="s">
        <v>124</v>
      </c>
      <c r="Q9022" t="s">
        <v>124</v>
      </c>
      <c r="R9022" t="s">
        <v>59928</v>
      </c>
      <c r="S9022" s="4" t="str">
        <f t="shared" si="140"/>
        <v>2002</v>
      </c>
    </row>
    <row r="9023" spans="1:19" hidden="1" x14ac:dyDescent="0.35">
      <c r="A9023" t="s">
        <v>59924</v>
      </c>
      <c r="B9023" t="s">
        <v>59925</v>
      </c>
      <c r="C9023" t="s">
        <v>59929</v>
      </c>
      <c r="D9023" t="s">
        <v>59930</v>
      </c>
      <c r="E9023" t="s">
        <v>59931</v>
      </c>
      <c r="F9023" t="s">
        <v>59932</v>
      </c>
      <c r="I9023" t="s">
        <v>14929</v>
      </c>
      <c r="J9023" t="s">
        <v>14930</v>
      </c>
      <c r="M9023" t="s">
        <v>112297</v>
      </c>
      <c r="N9023" t="s">
        <v>16314</v>
      </c>
      <c r="O9023" s="3" t="s">
        <v>59933</v>
      </c>
      <c r="P9023" t="s">
        <v>16314</v>
      </c>
      <c r="Q9023" t="s">
        <v>16314</v>
      </c>
      <c r="R9023" t="s">
        <v>59933</v>
      </c>
      <c r="S9023" s="4" t="str">
        <f t="shared" si="140"/>
        <v>2002</v>
      </c>
    </row>
    <row r="9024" spans="1:19" hidden="1" x14ac:dyDescent="0.35">
      <c r="A9024" t="s">
        <v>59931</v>
      </c>
      <c r="B9024" t="s">
        <v>59932</v>
      </c>
      <c r="C9024" t="s">
        <v>59934</v>
      </c>
      <c r="D9024" t="s">
        <v>59935</v>
      </c>
      <c r="E9024" t="s">
        <v>59936</v>
      </c>
      <c r="F9024" t="s">
        <v>59937</v>
      </c>
      <c r="I9024" t="s">
        <v>59938</v>
      </c>
      <c r="J9024" t="s">
        <v>59939</v>
      </c>
      <c r="M9024" t="s">
        <v>112297</v>
      </c>
      <c r="N9024" t="s">
        <v>124</v>
      </c>
      <c r="O9024" s="3" t="s">
        <v>59940</v>
      </c>
      <c r="P9024" t="s">
        <v>124</v>
      </c>
      <c r="Q9024" t="s">
        <v>124</v>
      </c>
      <c r="R9024" t="s">
        <v>59940</v>
      </c>
      <c r="S9024" s="4" t="str">
        <f t="shared" si="140"/>
        <v>2002</v>
      </c>
    </row>
    <row r="9025" spans="1:19" hidden="1" x14ac:dyDescent="0.35">
      <c r="A9025" t="s">
        <v>59936</v>
      </c>
      <c r="B9025" t="s">
        <v>59937</v>
      </c>
      <c r="C9025" t="s">
        <v>59941</v>
      </c>
      <c r="D9025" t="s">
        <v>59942</v>
      </c>
      <c r="E9025" t="s">
        <v>59943</v>
      </c>
      <c r="F9025" t="s">
        <v>59944</v>
      </c>
      <c r="I9025" t="s">
        <v>59945</v>
      </c>
      <c r="J9025" t="s">
        <v>59946</v>
      </c>
      <c r="M9025" t="s">
        <v>112297</v>
      </c>
      <c r="N9025" t="s">
        <v>124</v>
      </c>
      <c r="O9025" s="3" t="s">
        <v>59947</v>
      </c>
      <c r="P9025" t="s">
        <v>124</v>
      </c>
      <c r="Q9025" t="s">
        <v>124</v>
      </c>
      <c r="R9025" t="s">
        <v>59947</v>
      </c>
      <c r="S9025" s="4" t="str">
        <f t="shared" si="140"/>
        <v>2002</v>
      </c>
    </row>
    <row r="9026" spans="1:19" hidden="1" x14ac:dyDescent="0.35">
      <c r="A9026" t="s">
        <v>59943</v>
      </c>
      <c r="B9026" t="s">
        <v>59944</v>
      </c>
      <c r="C9026" t="s">
        <v>59948</v>
      </c>
      <c r="D9026" t="s">
        <v>59949</v>
      </c>
      <c r="E9026" t="s">
        <v>59950</v>
      </c>
      <c r="F9026" t="s">
        <v>59951</v>
      </c>
      <c r="I9026" t="s">
        <v>59952</v>
      </c>
      <c r="J9026" t="s">
        <v>59953</v>
      </c>
      <c r="M9026" t="s">
        <v>112297</v>
      </c>
      <c r="N9026" t="s">
        <v>124</v>
      </c>
      <c r="O9026" s="3" t="s">
        <v>59954</v>
      </c>
      <c r="P9026" t="s">
        <v>124</v>
      </c>
      <c r="Q9026" t="s">
        <v>124</v>
      </c>
      <c r="R9026" t="s">
        <v>59954</v>
      </c>
      <c r="S9026" s="4" t="str">
        <f t="shared" si="140"/>
        <v>2002</v>
      </c>
    </row>
    <row r="9027" spans="1:19" hidden="1" x14ac:dyDescent="0.35">
      <c r="A9027" t="s">
        <v>59950</v>
      </c>
      <c r="B9027" t="s">
        <v>59951</v>
      </c>
      <c r="C9027" t="s">
        <v>59955</v>
      </c>
      <c r="D9027" t="s">
        <v>59956</v>
      </c>
      <c r="E9027" t="s">
        <v>59957</v>
      </c>
      <c r="F9027" t="s">
        <v>59958</v>
      </c>
      <c r="I9027" t="s">
        <v>59959</v>
      </c>
      <c r="J9027" t="s">
        <v>59960</v>
      </c>
      <c r="M9027" t="s">
        <v>112297</v>
      </c>
      <c r="N9027" t="s">
        <v>124</v>
      </c>
      <c r="O9027" s="3" t="s">
        <v>59961</v>
      </c>
      <c r="P9027" t="s">
        <v>124</v>
      </c>
      <c r="Q9027" t="s">
        <v>124</v>
      </c>
      <c r="R9027" t="s">
        <v>59961</v>
      </c>
      <c r="S9027" s="4" t="str">
        <f t="shared" ref="S9027:S9090" si="141">LEFT(RIGHT(R9027,19),4)</f>
        <v>2002</v>
      </c>
    </row>
    <row r="9028" spans="1:19" hidden="1" x14ac:dyDescent="0.35">
      <c r="A9028" t="s">
        <v>59957</v>
      </c>
      <c r="B9028" t="s">
        <v>59958</v>
      </c>
      <c r="C9028" t="s">
        <v>59962</v>
      </c>
      <c r="D9028" t="s">
        <v>59963</v>
      </c>
      <c r="E9028" t="s">
        <v>59964</v>
      </c>
      <c r="F9028" t="s">
        <v>59965</v>
      </c>
      <c r="I9028" t="s">
        <v>59966</v>
      </c>
      <c r="J9028" t="s">
        <v>59967</v>
      </c>
      <c r="M9028" t="s">
        <v>112322</v>
      </c>
      <c r="N9028" t="s">
        <v>54386</v>
      </c>
      <c r="O9028" s="3" t="s">
        <v>59968</v>
      </c>
      <c r="P9028" t="s">
        <v>54386</v>
      </c>
      <c r="Q9028" t="s">
        <v>54386</v>
      </c>
      <c r="R9028" t="s">
        <v>59968</v>
      </c>
      <c r="S9028" s="4" t="str">
        <f t="shared" si="141"/>
        <v>2002</v>
      </c>
    </row>
    <row r="9029" spans="1:19" hidden="1" x14ac:dyDescent="0.35">
      <c r="A9029" t="s">
        <v>59964</v>
      </c>
      <c r="B9029" t="s">
        <v>59965</v>
      </c>
      <c r="C9029" t="s">
        <v>59969</v>
      </c>
      <c r="D9029" t="s">
        <v>59970</v>
      </c>
      <c r="E9029" t="s">
        <v>59971</v>
      </c>
      <c r="F9029" t="s">
        <v>59972</v>
      </c>
      <c r="I9029" t="s">
        <v>59973</v>
      </c>
      <c r="J9029" t="s">
        <v>59974</v>
      </c>
      <c r="M9029" t="s">
        <v>112312</v>
      </c>
      <c r="N9029" t="s">
        <v>16314</v>
      </c>
      <c r="O9029" s="3" t="s">
        <v>59975</v>
      </c>
      <c r="P9029" t="s">
        <v>16314</v>
      </c>
      <c r="Q9029" t="s">
        <v>16314</v>
      </c>
      <c r="R9029" t="s">
        <v>59975</v>
      </c>
      <c r="S9029" s="4" t="str">
        <f t="shared" si="141"/>
        <v>2002</v>
      </c>
    </row>
    <row r="9030" spans="1:19" hidden="1" x14ac:dyDescent="0.35">
      <c r="A9030" t="s">
        <v>59971</v>
      </c>
      <c r="B9030" t="s">
        <v>59972</v>
      </c>
      <c r="C9030" t="s">
        <v>59976</v>
      </c>
      <c r="D9030" t="s">
        <v>59977</v>
      </c>
      <c r="E9030" t="s">
        <v>59978</v>
      </c>
      <c r="F9030" t="s">
        <v>59979</v>
      </c>
      <c r="I9030" t="s">
        <v>59980</v>
      </c>
      <c r="J9030" t="s">
        <v>28707</v>
      </c>
      <c r="M9030" t="s">
        <v>112297</v>
      </c>
      <c r="N9030" t="s">
        <v>16314</v>
      </c>
      <c r="O9030" s="3" t="s">
        <v>59981</v>
      </c>
      <c r="P9030" t="s">
        <v>16314</v>
      </c>
      <c r="Q9030" t="s">
        <v>16314</v>
      </c>
      <c r="R9030" t="s">
        <v>59981</v>
      </c>
      <c r="S9030" s="4" t="str">
        <f t="shared" si="141"/>
        <v>2002</v>
      </c>
    </row>
    <row r="9031" spans="1:19" hidden="1" x14ac:dyDescent="0.35">
      <c r="A9031" t="s">
        <v>59978</v>
      </c>
      <c r="B9031" t="s">
        <v>59979</v>
      </c>
      <c r="C9031" t="s">
        <v>59982</v>
      </c>
      <c r="D9031" t="s">
        <v>59983</v>
      </c>
      <c r="E9031" t="s">
        <v>59984</v>
      </c>
      <c r="F9031" t="s">
        <v>59985</v>
      </c>
      <c r="I9031" t="s">
        <v>59986</v>
      </c>
      <c r="J9031" t="s">
        <v>59987</v>
      </c>
      <c r="M9031" t="s">
        <v>112322</v>
      </c>
      <c r="N9031" t="s">
        <v>54386</v>
      </c>
      <c r="O9031" s="3" t="s">
        <v>59988</v>
      </c>
      <c r="P9031" t="s">
        <v>54386</v>
      </c>
      <c r="Q9031" t="s">
        <v>54386</v>
      </c>
      <c r="R9031" t="s">
        <v>59988</v>
      </c>
      <c r="S9031" s="4" t="str">
        <f t="shared" si="141"/>
        <v>2002</v>
      </c>
    </row>
    <row r="9032" spans="1:19" hidden="1" x14ac:dyDescent="0.35">
      <c r="A9032" t="s">
        <v>59984</v>
      </c>
      <c r="B9032" t="s">
        <v>59985</v>
      </c>
      <c r="C9032" t="s">
        <v>59989</v>
      </c>
      <c r="D9032" t="s">
        <v>59990</v>
      </c>
      <c r="E9032" t="s">
        <v>59991</v>
      </c>
      <c r="F9032" t="s">
        <v>59992</v>
      </c>
      <c r="I9032" t="s">
        <v>59993</v>
      </c>
      <c r="J9032" t="s">
        <v>59994</v>
      </c>
      <c r="M9032" t="s">
        <v>112298</v>
      </c>
      <c r="N9032" t="s">
        <v>28</v>
      </c>
      <c r="O9032" s="3" t="s">
        <v>59995</v>
      </c>
      <c r="P9032" t="s">
        <v>16314</v>
      </c>
      <c r="Q9032" t="s">
        <v>16314</v>
      </c>
      <c r="R9032" t="s">
        <v>59995</v>
      </c>
      <c r="S9032" s="4" t="str">
        <f t="shared" si="141"/>
        <v>2002</v>
      </c>
    </row>
    <row r="9033" spans="1:19" hidden="1" x14ac:dyDescent="0.35">
      <c r="A9033" t="s">
        <v>59991</v>
      </c>
      <c r="B9033" t="s">
        <v>59992</v>
      </c>
      <c r="C9033" t="s">
        <v>59996</v>
      </c>
      <c r="D9033" t="s">
        <v>59997</v>
      </c>
      <c r="E9033" t="s">
        <v>59998</v>
      </c>
      <c r="F9033" t="s">
        <v>59999</v>
      </c>
      <c r="I9033" t="s">
        <v>60000</v>
      </c>
      <c r="J9033" t="s">
        <v>60001</v>
      </c>
      <c r="M9033" t="s">
        <v>112312</v>
      </c>
      <c r="N9033" t="s">
        <v>16314</v>
      </c>
      <c r="O9033" s="3" t="s">
        <v>60002</v>
      </c>
      <c r="P9033" t="s">
        <v>16314</v>
      </c>
      <c r="Q9033" t="s">
        <v>16314</v>
      </c>
      <c r="R9033" t="s">
        <v>60002</v>
      </c>
      <c r="S9033" s="4" t="str">
        <f t="shared" si="141"/>
        <v>2002</v>
      </c>
    </row>
    <row r="9034" spans="1:19" hidden="1" x14ac:dyDescent="0.35">
      <c r="A9034" t="s">
        <v>59998</v>
      </c>
      <c r="B9034" t="s">
        <v>59999</v>
      </c>
      <c r="C9034" t="s">
        <v>60003</v>
      </c>
      <c r="D9034" t="s">
        <v>60004</v>
      </c>
      <c r="E9034" t="s">
        <v>60005</v>
      </c>
      <c r="F9034" t="s">
        <v>60006</v>
      </c>
      <c r="I9034" t="s">
        <v>60007</v>
      </c>
      <c r="J9034" t="s">
        <v>60008</v>
      </c>
      <c r="M9034" t="s">
        <v>112297</v>
      </c>
      <c r="N9034" t="s">
        <v>124</v>
      </c>
      <c r="O9034" s="3" t="s">
        <v>60009</v>
      </c>
      <c r="P9034" t="s">
        <v>124</v>
      </c>
      <c r="Q9034" t="s">
        <v>124</v>
      </c>
      <c r="R9034" t="s">
        <v>60009</v>
      </c>
      <c r="S9034" s="4" t="str">
        <f t="shared" si="141"/>
        <v>2002</v>
      </c>
    </row>
    <row r="9035" spans="1:19" hidden="1" x14ac:dyDescent="0.35">
      <c r="A9035" t="s">
        <v>60005</v>
      </c>
      <c r="B9035" t="s">
        <v>60006</v>
      </c>
      <c r="C9035" t="s">
        <v>60010</v>
      </c>
      <c r="D9035" t="s">
        <v>60011</v>
      </c>
      <c r="E9035" t="s">
        <v>60012</v>
      </c>
      <c r="F9035" t="s">
        <v>60013</v>
      </c>
      <c r="I9035" t="s">
        <v>60014</v>
      </c>
      <c r="J9035" t="s">
        <v>60015</v>
      </c>
      <c r="M9035" t="s">
        <v>112322</v>
      </c>
      <c r="N9035" t="s">
        <v>54386</v>
      </c>
      <c r="O9035" s="3" t="s">
        <v>60016</v>
      </c>
      <c r="P9035" t="s">
        <v>54386</v>
      </c>
      <c r="Q9035" t="s">
        <v>54386</v>
      </c>
      <c r="R9035" t="s">
        <v>60016</v>
      </c>
      <c r="S9035" s="4" t="str">
        <f t="shared" si="141"/>
        <v>2002</v>
      </c>
    </row>
    <row r="9036" spans="1:19" hidden="1" x14ac:dyDescent="0.35">
      <c r="A9036" t="s">
        <v>60012</v>
      </c>
      <c r="B9036" t="s">
        <v>60013</v>
      </c>
      <c r="C9036" t="s">
        <v>60017</v>
      </c>
      <c r="D9036" t="s">
        <v>60018</v>
      </c>
      <c r="E9036" t="s">
        <v>60019</v>
      </c>
      <c r="F9036" t="s">
        <v>60020</v>
      </c>
      <c r="I9036" t="s">
        <v>60021</v>
      </c>
      <c r="J9036" t="s">
        <v>60022</v>
      </c>
      <c r="M9036" t="s">
        <v>112297</v>
      </c>
      <c r="N9036" t="s">
        <v>124</v>
      </c>
      <c r="O9036" s="3" t="s">
        <v>60023</v>
      </c>
      <c r="P9036" t="s">
        <v>124</v>
      </c>
      <c r="Q9036" t="s">
        <v>124</v>
      </c>
      <c r="R9036" t="s">
        <v>60023</v>
      </c>
      <c r="S9036" s="4" t="str">
        <f t="shared" si="141"/>
        <v>2002</v>
      </c>
    </row>
    <row r="9037" spans="1:19" hidden="1" x14ac:dyDescent="0.35">
      <c r="A9037" t="s">
        <v>60019</v>
      </c>
      <c r="B9037" t="s">
        <v>60020</v>
      </c>
      <c r="C9037" t="s">
        <v>60024</v>
      </c>
      <c r="D9037" t="s">
        <v>60025</v>
      </c>
      <c r="E9037" t="s">
        <v>60026</v>
      </c>
      <c r="F9037" t="s">
        <v>60027</v>
      </c>
      <c r="I9037" t="s">
        <v>60028</v>
      </c>
      <c r="J9037" t="s">
        <v>60029</v>
      </c>
      <c r="M9037" t="s">
        <v>112299</v>
      </c>
      <c r="N9037" t="s">
        <v>247</v>
      </c>
      <c r="O9037" s="3" t="s">
        <v>60030</v>
      </c>
      <c r="P9037" t="s">
        <v>247</v>
      </c>
      <c r="Q9037" t="s">
        <v>247</v>
      </c>
      <c r="R9037" t="s">
        <v>60030</v>
      </c>
      <c r="S9037" s="4" t="str">
        <f t="shared" si="141"/>
        <v>2002</v>
      </c>
    </row>
    <row r="9038" spans="1:19" hidden="1" x14ac:dyDescent="0.35">
      <c r="A9038" t="s">
        <v>60026</v>
      </c>
      <c r="B9038" t="s">
        <v>60027</v>
      </c>
      <c r="C9038" t="s">
        <v>60031</v>
      </c>
      <c r="D9038" t="s">
        <v>60032</v>
      </c>
      <c r="E9038" t="s">
        <v>60033</v>
      </c>
      <c r="F9038" t="s">
        <v>60034</v>
      </c>
      <c r="I9038" t="s">
        <v>60035</v>
      </c>
      <c r="J9038" t="s">
        <v>60036</v>
      </c>
      <c r="M9038" t="s">
        <v>112297</v>
      </c>
      <c r="N9038" t="s">
        <v>124</v>
      </c>
      <c r="O9038" s="3" t="s">
        <v>60037</v>
      </c>
      <c r="P9038" t="s">
        <v>124</v>
      </c>
      <c r="Q9038" t="s">
        <v>124</v>
      </c>
      <c r="R9038" t="s">
        <v>60037</v>
      </c>
      <c r="S9038" s="4" t="str">
        <f t="shared" si="141"/>
        <v>2002</v>
      </c>
    </row>
    <row r="9039" spans="1:19" hidden="1" x14ac:dyDescent="0.35">
      <c r="A9039" t="s">
        <v>60033</v>
      </c>
      <c r="B9039" t="s">
        <v>60034</v>
      </c>
      <c r="C9039" t="s">
        <v>60038</v>
      </c>
      <c r="D9039" t="s">
        <v>60039</v>
      </c>
      <c r="E9039" t="s">
        <v>60040</v>
      </c>
      <c r="F9039" t="s">
        <v>60041</v>
      </c>
      <c r="I9039" t="s">
        <v>60042</v>
      </c>
      <c r="J9039" t="s">
        <v>60043</v>
      </c>
      <c r="M9039" t="s">
        <v>112307</v>
      </c>
      <c r="N9039" t="s">
        <v>49299</v>
      </c>
      <c r="O9039" s="3" t="s">
        <v>60044</v>
      </c>
      <c r="P9039" t="s">
        <v>49299</v>
      </c>
      <c r="Q9039" t="s">
        <v>49299</v>
      </c>
      <c r="R9039" t="s">
        <v>60044</v>
      </c>
      <c r="S9039" s="4" t="str">
        <f t="shared" si="141"/>
        <v>2002</v>
      </c>
    </row>
    <row r="9040" spans="1:19" hidden="1" x14ac:dyDescent="0.35">
      <c r="A9040" t="s">
        <v>60040</v>
      </c>
      <c r="B9040" t="s">
        <v>60041</v>
      </c>
      <c r="C9040" t="s">
        <v>60045</v>
      </c>
      <c r="D9040" t="s">
        <v>60046</v>
      </c>
      <c r="E9040" t="s">
        <v>60047</v>
      </c>
      <c r="F9040" t="s">
        <v>60048</v>
      </c>
      <c r="I9040" t="s">
        <v>60049</v>
      </c>
      <c r="J9040" t="s">
        <v>60050</v>
      </c>
      <c r="M9040" t="s">
        <v>112322</v>
      </c>
      <c r="N9040" t="s">
        <v>54386</v>
      </c>
      <c r="O9040" s="3" t="s">
        <v>60051</v>
      </c>
      <c r="P9040" t="s">
        <v>54386</v>
      </c>
      <c r="Q9040" t="s">
        <v>54386</v>
      </c>
      <c r="R9040" t="s">
        <v>60051</v>
      </c>
      <c r="S9040" s="4" t="str">
        <f t="shared" si="141"/>
        <v>2002</v>
      </c>
    </row>
    <row r="9041" spans="1:19" hidden="1" x14ac:dyDescent="0.35">
      <c r="A9041" t="s">
        <v>60047</v>
      </c>
      <c r="B9041" t="s">
        <v>60048</v>
      </c>
      <c r="C9041" t="s">
        <v>60052</v>
      </c>
      <c r="D9041" t="s">
        <v>60053</v>
      </c>
      <c r="E9041" t="s">
        <v>60054</v>
      </c>
      <c r="F9041" t="s">
        <v>60055</v>
      </c>
      <c r="I9041" t="s">
        <v>60056</v>
      </c>
      <c r="J9041" t="s">
        <v>60057</v>
      </c>
      <c r="M9041" t="s">
        <v>112312</v>
      </c>
      <c r="N9041" t="s">
        <v>16314</v>
      </c>
      <c r="O9041" s="3" t="s">
        <v>60058</v>
      </c>
      <c r="P9041" t="s">
        <v>16314</v>
      </c>
      <c r="Q9041" t="s">
        <v>16314</v>
      </c>
      <c r="R9041" t="s">
        <v>60058</v>
      </c>
      <c r="S9041" s="4" t="str">
        <f t="shared" si="141"/>
        <v>2002</v>
      </c>
    </row>
    <row r="9042" spans="1:19" hidden="1" x14ac:dyDescent="0.35">
      <c r="A9042" t="s">
        <v>60054</v>
      </c>
      <c r="B9042" t="s">
        <v>60055</v>
      </c>
      <c r="C9042" t="s">
        <v>60059</v>
      </c>
      <c r="D9042" t="s">
        <v>60060</v>
      </c>
      <c r="E9042" t="s">
        <v>60061</v>
      </c>
      <c r="F9042" t="s">
        <v>60062</v>
      </c>
      <c r="I9042" t="s">
        <v>60063</v>
      </c>
      <c r="J9042" t="s">
        <v>60064</v>
      </c>
      <c r="M9042" t="s">
        <v>112307</v>
      </c>
      <c r="N9042" t="s">
        <v>49299</v>
      </c>
      <c r="O9042" s="3" t="s">
        <v>60065</v>
      </c>
      <c r="P9042" t="s">
        <v>49299</v>
      </c>
      <c r="Q9042" t="s">
        <v>49299</v>
      </c>
      <c r="R9042" t="s">
        <v>60065</v>
      </c>
      <c r="S9042" s="4" t="str">
        <f t="shared" si="141"/>
        <v>2002</v>
      </c>
    </row>
    <row r="9043" spans="1:19" hidden="1" x14ac:dyDescent="0.35">
      <c r="A9043" t="s">
        <v>60061</v>
      </c>
      <c r="B9043" t="s">
        <v>60062</v>
      </c>
      <c r="C9043" t="s">
        <v>60066</v>
      </c>
      <c r="D9043">
        <v>274749934</v>
      </c>
      <c r="E9043" t="s">
        <v>60067</v>
      </c>
      <c r="F9043" t="s">
        <v>60068</v>
      </c>
      <c r="I9043" t="s">
        <v>60069</v>
      </c>
      <c r="J9043" t="s">
        <v>60070</v>
      </c>
      <c r="M9043" t="s">
        <v>112297</v>
      </c>
      <c r="N9043" t="s">
        <v>124</v>
      </c>
      <c r="O9043" s="3" t="s">
        <v>60071</v>
      </c>
      <c r="P9043" t="s">
        <v>124</v>
      </c>
      <c r="Q9043" t="s">
        <v>124</v>
      </c>
      <c r="R9043" t="s">
        <v>60071</v>
      </c>
      <c r="S9043" s="4" t="str">
        <f t="shared" si="141"/>
        <v>2002</v>
      </c>
    </row>
    <row r="9044" spans="1:19" hidden="1" x14ac:dyDescent="0.35">
      <c r="A9044" t="s">
        <v>60067</v>
      </c>
      <c r="B9044" t="s">
        <v>60068</v>
      </c>
      <c r="C9044" t="s">
        <v>60072</v>
      </c>
      <c r="D9044" t="s">
        <v>60073</v>
      </c>
      <c r="E9044" t="s">
        <v>60074</v>
      </c>
      <c r="F9044" t="s">
        <v>60075</v>
      </c>
      <c r="I9044" t="s">
        <v>60076</v>
      </c>
      <c r="J9044" t="s">
        <v>60077</v>
      </c>
      <c r="M9044" t="s">
        <v>112307</v>
      </c>
      <c r="N9044" t="s">
        <v>49299</v>
      </c>
      <c r="O9044" s="3" t="s">
        <v>60078</v>
      </c>
      <c r="P9044" t="s">
        <v>49299</v>
      </c>
      <c r="Q9044" t="s">
        <v>49299</v>
      </c>
      <c r="R9044" t="s">
        <v>60078</v>
      </c>
      <c r="S9044" s="4" t="str">
        <f t="shared" si="141"/>
        <v>2002</v>
      </c>
    </row>
    <row r="9045" spans="1:19" hidden="1" x14ac:dyDescent="0.35">
      <c r="A9045" t="s">
        <v>60074</v>
      </c>
      <c r="B9045" t="s">
        <v>60075</v>
      </c>
      <c r="C9045" t="s">
        <v>60079</v>
      </c>
      <c r="D9045" t="s">
        <v>60080</v>
      </c>
      <c r="E9045" t="s">
        <v>60081</v>
      </c>
      <c r="F9045" t="s">
        <v>60082</v>
      </c>
      <c r="I9045" t="s">
        <v>60083</v>
      </c>
      <c r="J9045" t="s">
        <v>60084</v>
      </c>
      <c r="M9045" t="s">
        <v>112307</v>
      </c>
      <c r="N9045" t="s">
        <v>49299</v>
      </c>
      <c r="O9045" s="3" t="s">
        <v>60085</v>
      </c>
      <c r="P9045" t="s">
        <v>49299</v>
      </c>
      <c r="Q9045" t="s">
        <v>49299</v>
      </c>
      <c r="R9045" t="s">
        <v>60085</v>
      </c>
      <c r="S9045" s="4" t="str">
        <f t="shared" si="141"/>
        <v>2002</v>
      </c>
    </row>
    <row r="9046" spans="1:19" hidden="1" x14ac:dyDescent="0.35">
      <c r="A9046" t="s">
        <v>60081</v>
      </c>
      <c r="B9046" t="s">
        <v>60082</v>
      </c>
      <c r="C9046" t="s">
        <v>60086</v>
      </c>
      <c r="D9046" t="s">
        <v>60087</v>
      </c>
      <c r="E9046" t="s">
        <v>60088</v>
      </c>
      <c r="F9046" t="s">
        <v>60089</v>
      </c>
      <c r="I9046" t="s">
        <v>60090</v>
      </c>
      <c r="J9046" t="s">
        <v>60091</v>
      </c>
      <c r="M9046" t="s">
        <v>112312</v>
      </c>
      <c r="N9046" t="s">
        <v>16314</v>
      </c>
      <c r="O9046" s="3" t="s">
        <v>60092</v>
      </c>
      <c r="P9046" t="s">
        <v>16314</v>
      </c>
      <c r="Q9046" t="s">
        <v>16314</v>
      </c>
      <c r="R9046" t="s">
        <v>60092</v>
      </c>
      <c r="S9046" s="4" t="str">
        <f t="shared" si="141"/>
        <v>2002</v>
      </c>
    </row>
    <row r="9047" spans="1:19" hidden="1" x14ac:dyDescent="0.35">
      <c r="A9047" t="s">
        <v>60088</v>
      </c>
      <c r="B9047" t="s">
        <v>60089</v>
      </c>
      <c r="C9047" t="s">
        <v>60093</v>
      </c>
      <c r="D9047" t="s">
        <v>60094</v>
      </c>
      <c r="E9047" t="s">
        <v>60095</v>
      </c>
      <c r="F9047" t="s">
        <v>60096</v>
      </c>
      <c r="I9047" t="s">
        <v>60097</v>
      </c>
      <c r="J9047" t="s">
        <v>60098</v>
      </c>
      <c r="M9047" t="s">
        <v>112297</v>
      </c>
      <c r="N9047" t="s">
        <v>124</v>
      </c>
      <c r="O9047" s="3" t="s">
        <v>60099</v>
      </c>
      <c r="P9047" t="s">
        <v>124</v>
      </c>
      <c r="Q9047" t="s">
        <v>124</v>
      </c>
      <c r="R9047" t="s">
        <v>60099</v>
      </c>
      <c r="S9047" s="4" t="str">
        <f t="shared" si="141"/>
        <v>2002</v>
      </c>
    </row>
    <row r="9048" spans="1:19" hidden="1" x14ac:dyDescent="0.35">
      <c r="A9048" t="s">
        <v>60095</v>
      </c>
      <c r="B9048" t="s">
        <v>60096</v>
      </c>
      <c r="C9048" t="s">
        <v>60100</v>
      </c>
      <c r="D9048" t="s">
        <v>60101</v>
      </c>
      <c r="E9048" t="s">
        <v>60102</v>
      </c>
      <c r="F9048" t="s">
        <v>60103</v>
      </c>
      <c r="I9048" t="s">
        <v>60104</v>
      </c>
      <c r="J9048" t="s">
        <v>60105</v>
      </c>
      <c r="M9048" t="s">
        <v>112297</v>
      </c>
      <c r="N9048" t="s">
        <v>124</v>
      </c>
      <c r="O9048" s="3" t="s">
        <v>60106</v>
      </c>
      <c r="P9048" t="s">
        <v>124</v>
      </c>
      <c r="Q9048" t="s">
        <v>124</v>
      </c>
      <c r="R9048" t="s">
        <v>60106</v>
      </c>
      <c r="S9048" s="4" t="str">
        <f t="shared" si="141"/>
        <v>2002</v>
      </c>
    </row>
    <row r="9049" spans="1:19" hidden="1" x14ac:dyDescent="0.35">
      <c r="A9049" t="s">
        <v>60102</v>
      </c>
      <c r="B9049" t="s">
        <v>60103</v>
      </c>
      <c r="C9049" t="s">
        <v>60107</v>
      </c>
      <c r="D9049" t="s">
        <v>60108</v>
      </c>
      <c r="E9049" t="s">
        <v>60109</v>
      </c>
      <c r="F9049" t="s">
        <v>60110</v>
      </c>
      <c r="I9049" t="s">
        <v>60111</v>
      </c>
      <c r="J9049" t="s">
        <v>60112</v>
      </c>
      <c r="M9049" t="s">
        <v>112312</v>
      </c>
      <c r="N9049" t="s">
        <v>16314</v>
      </c>
      <c r="O9049" s="3" t="s">
        <v>60113</v>
      </c>
      <c r="P9049" t="s">
        <v>16314</v>
      </c>
      <c r="Q9049" t="s">
        <v>16314</v>
      </c>
      <c r="R9049" t="s">
        <v>60113</v>
      </c>
      <c r="S9049" s="4" t="str">
        <f t="shared" si="141"/>
        <v>2002</v>
      </c>
    </row>
    <row r="9050" spans="1:19" hidden="1" x14ac:dyDescent="0.35">
      <c r="A9050" t="s">
        <v>60109</v>
      </c>
      <c r="B9050" t="s">
        <v>60110</v>
      </c>
      <c r="C9050" t="s">
        <v>60114</v>
      </c>
      <c r="D9050" t="s">
        <v>60115</v>
      </c>
      <c r="E9050" t="s">
        <v>60116</v>
      </c>
      <c r="F9050" t="s">
        <v>60117</v>
      </c>
      <c r="I9050" t="s">
        <v>60118</v>
      </c>
      <c r="J9050" t="s">
        <v>60119</v>
      </c>
      <c r="M9050" t="s">
        <v>112312</v>
      </c>
      <c r="N9050" t="s">
        <v>16314</v>
      </c>
      <c r="O9050" s="3" t="s">
        <v>60120</v>
      </c>
      <c r="P9050" t="s">
        <v>16314</v>
      </c>
      <c r="Q9050" t="s">
        <v>16314</v>
      </c>
      <c r="R9050" t="s">
        <v>60120</v>
      </c>
      <c r="S9050" s="4" t="str">
        <f t="shared" si="141"/>
        <v>2002</v>
      </c>
    </row>
    <row r="9051" spans="1:19" hidden="1" x14ac:dyDescent="0.35">
      <c r="A9051" t="s">
        <v>60116</v>
      </c>
      <c r="B9051" t="s">
        <v>60117</v>
      </c>
      <c r="C9051" t="s">
        <v>60121</v>
      </c>
      <c r="D9051" t="s">
        <v>60122</v>
      </c>
      <c r="E9051" t="s">
        <v>60123</v>
      </c>
      <c r="F9051" t="s">
        <v>60124</v>
      </c>
      <c r="I9051" t="s">
        <v>60125</v>
      </c>
      <c r="J9051" t="s">
        <v>60126</v>
      </c>
      <c r="M9051" t="s">
        <v>112322</v>
      </c>
      <c r="N9051" t="s">
        <v>54386</v>
      </c>
      <c r="O9051" s="3" t="s">
        <v>60127</v>
      </c>
      <c r="P9051" t="s">
        <v>54386</v>
      </c>
      <c r="Q9051" t="s">
        <v>54386</v>
      </c>
      <c r="R9051" t="s">
        <v>60127</v>
      </c>
      <c r="S9051" s="4" t="str">
        <f t="shared" si="141"/>
        <v>2002</v>
      </c>
    </row>
    <row r="9052" spans="1:19" hidden="1" x14ac:dyDescent="0.35">
      <c r="A9052" t="s">
        <v>60123</v>
      </c>
      <c r="B9052" t="s">
        <v>60124</v>
      </c>
      <c r="C9052" t="s">
        <v>60128</v>
      </c>
      <c r="D9052" t="s">
        <v>60129</v>
      </c>
      <c r="E9052" t="s">
        <v>60130</v>
      </c>
      <c r="F9052" t="s">
        <v>60131</v>
      </c>
      <c r="I9052" t="s">
        <v>60132</v>
      </c>
      <c r="J9052" t="s">
        <v>60119</v>
      </c>
      <c r="M9052" t="s">
        <v>112312</v>
      </c>
      <c r="N9052" t="s">
        <v>16314</v>
      </c>
      <c r="O9052" s="3" t="s">
        <v>60133</v>
      </c>
      <c r="P9052" t="s">
        <v>16314</v>
      </c>
      <c r="Q9052" t="s">
        <v>16314</v>
      </c>
      <c r="R9052" t="s">
        <v>60133</v>
      </c>
      <c r="S9052" s="4" t="str">
        <f t="shared" si="141"/>
        <v>2002</v>
      </c>
    </row>
    <row r="9053" spans="1:19" hidden="1" x14ac:dyDescent="0.35">
      <c r="A9053" t="s">
        <v>60130</v>
      </c>
      <c r="B9053" t="s">
        <v>60131</v>
      </c>
      <c r="C9053" t="s">
        <v>60134</v>
      </c>
      <c r="D9053" t="s">
        <v>60135</v>
      </c>
      <c r="E9053" t="s">
        <v>60136</v>
      </c>
      <c r="F9053" t="s">
        <v>60137</v>
      </c>
      <c r="I9053" t="s">
        <v>60138</v>
      </c>
      <c r="J9053" t="s">
        <v>60139</v>
      </c>
      <c r="M9053" t="s">
        <v>112312</v>
      </c>
      <c r="N9053" t="s">
        <v>16314</v>
      </c>
      <c r="O9053" s="3" t="s">
        <v>60140</v>
      </c>
      <c r="P9053" t="s">
        <v>16314</v>
      </c>
      <c r="Q9053" t="s">
        <v>16314</v>
      </c>
      <c r="R9053" t="s">
        <v>60140</v>
      </c>
      <c r="S9053" s="4" t="str">
        <f t="shared" si="141"/>
        <v>2002</v>
      </c>
    </row>
    <row r="9054" spans="1:19" hidden="1" x14ac:dyDescent="0.35">
      <c r="A9054" t="s">
        <v>60136</v>
      </c>
      <c r="B9054" t="s">
        <v>60137</v>
      </c>
      <c r="C9054" t="s">
        <v>60141</v>
      </c>
      <c r="D9054" t="s">
        <v>60142</v>
      </c>
      <c r="E9054" t="s">
        <v>60143</v>
      </c>
      <c r="F9054" t="s">
        <v>60144</v>
      </c>
      <c r="I9054" t="s">
        <v>60145</v>
      </c>
      <c r="J9054" t="s">
        <v>60146</v>
      </c>
      <c r="M9054" t="s">
        <v>112307</v>
      </c>
      <c r="N9054" t="s">
        <v>49299</v>
      </c>
      <c r="O9054" s="3" t="s">
        <v>60147</v>
      </c>
      <c r="P9054" t="s">
        <v>49299</v>
      </c>
      <c r="Q9054" t="s">
        <v>49299</v>
      </c>
      <c r="R9054" t="s">
        <v>60147</v>
      </c>
      <c r="S9054" s="4" t="str">
        <f t="shared" si="141"/>
        <v>2002</v>
      </c>
    </row>
    <row r="9055" spans="1:19" hidden="1" x14ac:dyDescent="0.35">
      <c r="A9055" t="s">
        <v>60143</v>
      </c>
      <c r="B9055" t="s">
        <v>60144</v>
      </c>
      <c r="C9055" t="s">
        <v>60148</v>
      </c>
      <c r="D9055" t="s">
        <v>60149</v>
      </c>
      <c r="E9055" t="s">
        <v>60150</v>
      </c>
      <c r="F9055">
        <v>184325225</v>
      </c>
      <c r="I9055" t="s">
        <v>60151</v>
      </c>
      <c r="J9055" t="s">
        <v>60152</v>
      </c>
      <c r="M9055" t="s">
        <v>112307</v>
      </c>
      <c r="N9055" t="s">
        <v>49299</v>
      </c>
      <c r="O9055" s="3" t="s">
        <v>60153</v>
      </c>
      <c r="P9055" t="s">
        <v>49299</v>
      </c>
      <c r="Q9055" t="s">
        <v>49299</v>
      </c>
      <c r="R9055" t="s">
        <v>60153</v>
      </c>
      <c r="S9055" s="4" t="str">
        <f t="shared" si="141"/>
        <v>2002</v>
      </c>
    </row>
    <row r="9056" spans="1:19" hidden="1" x14ac:dyDescent="0.35">
      <c r="A9056" t="s">
        <v>60150</v>
      </c>
      <c r="B9056">
        <v>184325225</v>
      </c>
      <c r="C9056" t="s">
        <v>60154</v>
      </c>
      <c r="D9056" t="s">
        <v>60155</v>
      </c>
      <c r="E9056" t="s">
        <v>60156</v>
      </c>
      <c r="F9056" t="s">
        <v>60157</v>
      </c>
      <c r="I9056" t="s">
        <v>60158</v>
      </c>
      <c r="J9056" t="s">
        <v>60159</v>
      </c>
      <c r="M9056" t="s">
        <v>112322</v>
      </c>
      <c r="N9056" t="s">
        <v>54386</v>
      </c>
      <c r="O9056" s="3" t="s">
        <v>60160</v>
      </c>
      <c r="P9056" t="s">
        <v>54386</v>
      </c>
      <c r="Q9056" t="s">
        <v>54386</v>
      </c>
      <c r="R9056" t="s">
        <v>60160</v>
      </c>
      <c r="S9056" s="4" t="str">
        <f t="shared" si="141"/>
        <v>2002</v>
      </c>
    </row>
    <row r="9057" spans="1:19" hidden="1" x14ac:dyDescent="0.35">
      <c r="A9057" t="s">
        <v>60156</v>
      </c>
      <c r="B9057" t="s">
        <v>60157</v>
      </c>
      <c r="C9057" t="s">
        <v>60161</v>
      </c>
      <c r="D9057" t="s">
        <v>60162</v>
      </c>
      <c r="E9057" t="s">
        <v>60163</v>
      </c>
      <c r="F9057" t="s">
        <v>60164</v>
      </c>
      <c r="I9057" t="s">
        <v>60165</v>
      </c>
      <c r="J9057" t="s">
        <v>60166</v>
      </c>
      <c r="M9057" t="s">
        <v>112307</v>
      </c>
      <c r="N9057" t="s">
        <v>49299</v>
      </c>
      <c r="O9057" s="3" t="s">
        <v>60167</v>
      </c>
      <c r="P9057" t="s">
        <v>49299</v>
      </c>
      <c r="Q9057" t="s">
        <v>49299</v>
      </c>
      <c r="R9057" t="s">
        <v>60167</v>
      </c>
      <c r="S9057" s="4" t="str">
        <f t="shared" si="141"/>
        <v>2002</v>
      </c>
    </row>
    <row r="9058" spans="1:19" hidden="1" x14ac:dyDescent="0.35">
      <c r="A9058" t="s">
        <v>60163</v>
      </c>
      <c r="B9058" t="s">
        <v>60164</v>
      </c>
      <c r="C9058" t="s">
        <v>60168</v>
      </c>
      <c r="D9058" t="s">
        <v>60169</v>
      </c>
      <c r="E9058" t="s">
        <v>60170</v>
      </c>
      <c r="F9058" t="s">
        <v>60171</v>
      </c>
      <c r="I9058" t="s">
        <v>60172</v>
      </c>
      <c r="J9058" t="s">
        <v>60173</v>
      </c>
      <c r="M9058" t="s">
        <v>112307</v>
      </c>
      <c r="N9058" t="s">
        <v>49299</v>
      </c>
      <c r="O9058" s="3" t="s">
        <v>60174</v>
      </c>
      <c r="P9058" t="s">
        <v>49299</v>
      </c>
      <c r="Q9058" t="s">
        <v>49299</v>
      </c>
      <c r="R9058" t="s">
        <v>60174</v>
      </c>
      <c r="S9058" s="4" t="str">
        <f t="shared" si="141"/>
        <v>2002</v>
      </c>
    </row>
    <row r="9059" spans="1:19" hidden="1" x14ac:dyDescent="0.35">
      <c r="A9059" t="s">
        <v>60170</v>
      </c>
      <c r="B9059" t="s">
        <v>60171</v>
      </c>
      <c r="C9059" t="s">
        <v>60175</v>
      </c>
      <c r="D9059" t="s">
        <v>60176</v>
      </c>
      <c r="E9059" t="s">
        <v>60177</v>
      </c>
      <c r="F9059" t="s">
        <v>60178</v>
      </c>
      <c r="I9059" t="s">
        <v>60179</v>
      </c>
      <c r="J9059" t="s">
        <v>60179</v>
      </c>
      <c r="M9059" t="s">
        <v>112307</v>
      </c>
      <c r="N9059" t="s">
        <v>49299</v>
      </c>
      <c r="O9059" s="3" t="s">
        <v>60180</v>
      </c>
      <c r="P9059" t="s">
        <v>49299</v>
      </c>
      <c r="Q9059" t="s">
        <v>49299</v>
      </c>
      <c r="R9059" t="s">
        <v>60180</v>
      </c>
      <c r="S9059" s="4" t="str">
        <f t="shared" si="141"/>
        <v>2002</v>
      </c>
    </row>
    <row r="9060" spans="1:19" hidden="1" x14ac:dyDescent="0.35">
      <c r="A9060" t="s">
        <v>60177</v>
      </c>
      <c r="B9060" t="s">
        <v>60178</v>
      </c>
      <c r="C9060" s="1" t="s">
        <v>60181</v>
      </c>
      <c r="D9060" s="1" t="s">
        <v>60182</v>
      </c>
      <c r="E9060" t="s">
        <v>60183</v>
      </c>
      <c r="F9060" t="s">
        <v>60184</v>
      </c>
      <c r="I9060" t="s">
        <v>60185</v>
      </c>
      <c r="J9060" t="s">
        <v>60186</v>
      </c>
      <c r="M9060" t="s">
        <v>112315</v>
      </c>
      <c r="N9060" t="s">
        <v>159</v>
      </c>
      <c r="O9060" s="3" t="s">
        <v>60187</v>
      </c>
      <c r="P9060" t="s">
        <v>159</v>
      </c>
      <c r="Q9060" t="s">
        <v>159</v>
      </c>
      <c r="R9060" t="s">
        <v>60187</v>
      </c>
      <c r="S9060" s="4" t="str">
        <f t="shared" si="141"/>
        <v>2002</v>
      </c>
    </row>
    <row r="9061" spans="1:19" hidden="1" x14ac:dyDescent="0.35">
      <c r="A9061" t="s">
        <v>60183</v>
      </c>
      <c r="B9061" t="s">
        <v>60184</v>
      </c>
      <c r="C9061" t="s">
        <v>60188</v>
      </c>
      <c r="D9061" t="s">
        <v>60189</v>
      </c>
      <c r="E9061" t="s">
        <v>60190</v>
      </c>
      <c r="F9061" t="s">
        <v>60191</v>
      </c>
      <c r="I9061" t="s">
        <v>60192</v>
      </c>
      <c r="J9061" t="s">
        <v>60193</v>
      </c>
      <c r="M9061" t="s">
        <v>112322</v>
      </c>
      <c r="N9061" t="s">
        <v>54386</v>
      </c>
      <c r="O9061" s="3" t="s">
        <v>60194</v>
      </c>
      <c r="P9061" t="s">
        <v>54386</v>
      </c>
      <c r="Q9061" t="s">
        <v>54386</v>
      </c>
      <c r="R9061" t="s">
        <v>60194</v>
      </c>
      <c r="S9061" s="4" t="str">
        <f t="shared" si="141"/>
        <v>2002</v>
      </c>
    </row>
    <row r="9062" spans="1:19" hidden="1" x14ac:dyDescent="0.35">
      <c r="A9062" t="s">
        <v>60190</v>
      </c>
      <c r="B9062" t="s">
        <v>60191</v>
      </c>
      <c r="C9062" t="s">
        <v>60195</v>
      </c>
      <c r="D9062" t="s">
        <v>60196</v>
      </c>
      <c r="E9062" t="s">
        <v>60197</v>
      </c>
      <c r="F9062" t="s">
        <v>60198</v>
      </c>
      <c r="I9062" t="s">
        <v>60192</v>
      </c>
      <c r="J9062" t="s">
        <v>60193</v>
      </c>
      <c r="M9062" t="s">
        <v>112322</v>
      </c>
      <c r="N9062" t="s">
        <v>54386</v>
      </c>
      <c r="O9062" s="3" t="s">
        <v>60199</v>
      </c>
      <c r="P9062" t="s">
        <v>54386</v>
      </c>
      <c r="Q9062" t="s">
        <v>54386</v>
      </c>
      <c r="R9062" t="s">
        <v>60199</v>
      </c>
      <c r="S9062" s="4" t="str">
        <f t="shared" si="141"/>
        <v>2002</v>
      </c>
    </row>
    <row r="9063" spans="1:19" hidden="1" x14ac:dyDescent="0.35">
      <c r="A9063" t="s">
        <v>60197</v>
      </c>
      <c r="B9063" t="s">
        <v>60198</v>
      </c>
      <c r="C9063" t="s">
        <v>60200</v>
      </c>
      <c r="D9063" t="s">
        <v>60201</v>
      </c>
      <c r="E9063" t="s">
        <v>60202</v>
      </c>
      <c r="F9063" t="s">
        <v>60203</v>
      </c>
      <c r="I9063" t="s">
        <v>512</v>
      </c>
      <c r="J9063" t="s">
        <v>512</v>
      </c>
      <c r="M9063" t="s">
        <v>112297</v>
      </c>
      <c r="N9063" t="s">
        <v>124</v>
      </c>
      <c r="O9063" s="3" t="s">
        <v>60204</v>
      </c>
      <c r="P9063" t="s">
        <v>124</v>
      </c>
      <c r="Q9063" t="s">
        <v>124</v>
      </c>
      <c r="R9063" t="s">
        <v>60204</v>
      </c>
      <c r="S9063" s="4" t="str">
        <f t="shared" si="141"/>
        <v>2002</v>
      </c>
    </row>
    <row r="9064" spans="1:19" hidden="1" x14ac:dyDescent="0.35">
      <c r="A9064" t="s">
        <v>60202</v>
      </c>
      <c r="B9064" t="s">
        <v>60203</v>
      </c>
      <c r="C9064" t="s">
        <v>60205</v>
      </c>
      <c r="D9064" t="s">
        <v>60206</v>
      </c>
      <c r="E9064" t="s">
        <v>60207</v>
      </c>
      <c r="F9064" t="s">
        <v>60208</v>
      </c>
      <c r="I9064" t="s">
        <v>60209</v>
      </c>
      <c r="J9064" t="s">
        <v>60210</v>
      </c>
      <c r="M9064" t="s">
        <v>112297</v>
      </c>
      <c r="N9064" t="s">
        <v>124</v>
      </c>
      <c r="O9064" s="3" t="s">
        <v>60211</v>
      </c>
      <c r="P9064" t="s">
        <v>124</v>
      </c>
      <c r="Q9064" t="s">
        <v>124</v>
      </c>
      <c r="R9064" t="s">
        <v>60211</v>
      </c>
      <c r="S9064" s="4" t="str">
        <f t="shared" si="141"/>
        <v>2002</v>
      </c>
    </row>
    <row r="9065" spans="1:19" hidden="1" x14ac:dyDescent="0.35">
      <c r="A9065" t="s">
        <v>60207</v>
      </c>
      <c r="B9065" t="s">
        <v>60208</v>
      </c>
      <c r="C9065" t="s">
        <v>60212</v>
      </c>
      <c r="D9065" t="s">
        <v>60213</v>
      </c>
      <c r="E9065" t="s">
        <v>60214</v>
      </c>
      <c r="F9065" t="s">
        <v>60215</v>
      </c>
      <c r="I9065" t="s">
        <v>60192</v>
      </c>
      <c r="J9065" t="s">
        <v>60193</v>
      </c>
      <c r="M9065" t="s">
        <v>112322</v>
      </c>
      <c r="N9065" t="s">
        <v>54386</v>
      </c>
      <c r="O9065" s="3" t="s">
        <v>60216</v>
      </c>
      <c r="P9065" t="s">
        <v>54386</v>
      </c>
      <c r="Q9065" t="s">
        <v>54386</v>
      </c>
      <c r="R9065" t="s">
        <v>60216</v>
      </c>
      <c r="S9065" s="4" t="str">
        <f t="shared" si="141"/>
        <v>2002</v>
      </c>
    </row>
    <row r="9066" spans="1:19" hidden="1" x14ac:dyDescent="0.35">
      <c r="A9066" t="s">
        <v>60214</v>
      </c>
      <c r="B9066" t="s">
        <v>60215</v>
      </c>
      <c r="C9066" t="s">
        <v>60217</v>
      </c>
      <c r="D9066" t="s">
        <v>60218</v>
      </c>
      <c r="E9066" s="1" t="s">
        <v>60219</v>
      </c>
      <c r="F9066" s="1" t="s">
        <v>60220</v>
      </c>
      <c r="I9066" t="s">
        <v>512</v>
      </c>
      <c r="J9066" t="s">
        <v>512</v>
      </c>
      <c r="M9066" t="s">
        <v>112297</v>
      </c>
      <c r="N9066" t="s">
        <v>124</v>
      </c>
      <c r="O9066" s="3" t="s">
        <v>60221</v>
      </c>
      <c r="P9066" t="s">
        <v>124</v>
      </c>
      <c r="Q9066" t="s">
        <v>124</v>
      </c>
      <c r="R9066" t="s">
        <v>60221</v>
      </c>
      <c r="S9066" s="4" t="str">
        <f t="shared" si="141"/>
        <v>2002</v>
      </c>
    </row>
    <row r="9067" spans="1:19" hidden="1" x14ac:dyDescent="0.35">
      <c r="A9067" s="1" t="s">
        <v>60219</v>
      </c>
      <c r="B9067" s="1" t="s">
        <v>60220</v>
      </c>
      <c r="C9067" t="s">
        <v>60222</v>
      </c>
      <c r="D9067" t="s">
        <v>60223</v>
      </c>
      <c r="E9067" t="s">
        <v>60224</v>
      </c>
      <c r="F9067" t="s">
        <v>60225</v>
      </c>
      <c r="I9067" t="s">
        <v>60226</v>
      </c>
      <c r="J9067" t="s">
        <v>60227</v>
      </c>
      <c r="M9067" t="s">
        <v>112297</v>
      </c>
      <c r="N9067" t="s">
        <v>124</v>
      </c>
      <c r="O9067" s="3" t="s">
        <v>60228</v>
      </c>
      <c r="P9067" t="s">
        <v>124</v>
      </c>
      <c r="Q9067" t="s">
        <v>124</v>
      </c>
      <c r="R9067" t="s">
        <v>60228</v>
      </c>
      <c r="S9067" s="4" t="str">
        <f t="shared" si="141"/>
        <v>2002</v>
      </c>
    </row>
    <row r="9068" spans="1:19" hidden="1" x14ac:dyDescent="0.35">
      <c r="A9068" t="s">
        <v>60224</v>
      </c>
      <c r="B9068" t="s">
        <v>60225</v>
      </c>
      <c r="C9068" t="s">
        <v>60229</v>
      </c>
      <c r="D9068" t="s">
        <v>60230</v>
      </c>
      <c r="E9068" t="s">
        <v>60231</v>
      </c>
      <c r="F9068" t="s">
        <v>60232</v>
      </c>
      <c r="I9068" t="s">
        <v>60233</v>
      </c>
      <c r="J9068" t="s">
        <v>60234</v>
      </c>
      <c r="M9068" t="s">
        <v>112298</v>
      </c>
      <c r="N9068" t="s">
        <v>28</v>
      </c>
      <c r="O9068" s="3" t="s">
        <v>60235</v>
      </c>
      <c r="P9068" t="s">
        <v>16314</v>
      </c>
      <c r="Q9068" t="s">
        <v>16314</v>
      </c>
      <c r="R9068" t="s">
        <v>60235</v>
      </c>
      <c r="S9068" s="4" t="str">
        <f t="shared" si="141"/>
        <v>2002</v>
      </c>
    </row>
    <row r="9069" spans="1:19" hidden="1" x14ac:dyDescent="0.35">
      <c r="A9069" t="s">
        <v>60231</v>
      </c>
      <c r="B9069" t="s">
        <v>60232</v>
      </c>
      <c r="C9069" t="s">
        <v>60236</v>
      </c>
      <c r="D9069" t="s">
        <v>60237</v>
      </c>
      <c r="E9069" s="1" t="s">
        <v>60238</v>
      </c>
      <c r="F9069" s="1" t="s">
        <v>60239</v>
      </c>
      <c r="I9069" t="s">
        <v>60240</v>
      </c>
      <c r="J9069" t="s">
        <v>60241</v>
      </c>
      <c r="M9069" t="s">
        <v>112297</v>
      </c>
      <c r="N9069" t="s">
        <v>124</v>
      </c>
      <c r="O9069" s="3" t="s">
        <v>60242</v>
      </c>
      <c r="P9069" t="s">
        <v>124</v>
      </c>
      <c r="Q9069" t="s">
        <v>124</v>
      </c>
      <c r="R9069" t="s">
        <v>60242</v>
      </c>
      <c r="S9069" s="4" t="str">
        <f t="shared" si="141"/>
        <v>2002</v>
      </c>
    </row>
    <row r="9070" spans="1:19" hidden="1" x14ac:dyDescent="0.35">
      <c r="A9070" s="1" t="s">
        <v>60238</v>
      </c>
      <c r="B9070" s="1" t="s">
        <v>60239</v>
      </c>
      <c r="C9070" t="s">
        <v>60243</v>
      </c>
      <c r="D9070" t="s">
        <v>60244</v>
      </c>
      <c r="E9070" t="s">
        <v>60245</v>
      </c>
      <c r="F9070" t="s">
        <v>60246</v>
      </c>
      <c r="I9070" t="s">
        <v>60247</v>
      </c>
      <c r="J9070" t="s">
        <v>60248</v>
      </c>
      <c r="M9070" t="s">
        <v>112297</v>
      </c>
      <c r="N9070" t="s">
        <v>124</v>
      </c>
      <c r="O9070" s="3" t="s">
        <v>60249</v>
      </c>
      <c r="P9070" t="s">
        <v>124</v>
      </c>
      <c r="Q9070" t="s">
        <v>124</v>
      </c>
      <c r="R9070" t="s">
        <v>60249</v>
      </c>
      <c r="S9070" s="4" t="str">
        <f t="shared" si="141"/>
        <v>2002</v>
      </c>
    </row>
    <row r="9071" spans="1:19" hidden="1" x14ac:dyDescent="0.35">
      <c r="A9071" t="s">
        <v>60245</v>
      </c>
      <c r="B9071" t="s">
        <v>60246</v>
      </c>
      <c r="C9071" t="s">
        <v>60250</v>
      </c>
      <c r="D9071" t="s">
        <v>60251</v>
      </c>
      <c r="E9071" t="s">
        <v>60252</v>
      </c>
      <c r="F9071" t="s">
        <v>60253</v>
      </c>
      <c r="I9071" t="s">
        <v>60254</v>
      </c>
      <c r="J9071" t="s">
        <v>60255</v>
      </c>
      <c r="M9071" t="s">
        <v>112307</v>
      </c>
      <c r="N9071" t="s">
        <v>49299</v>
      </c>
      <c r="O9071" s="3" t="s">
        <v>60256</v>
      </c>
      <c r="P9071" t="s">
        <v>49299</v>
      </c>
      <c r="Q9071" t="s">
        <v>49299</v>
      </c>
      <c r="R9071" t="s">
        <v>60256</v>
      </c>
      <c r="S9071" s="4" t="str">
        <f t="shared" si="141"/>
        <v>2002</v>
      </c>
    </row>
    <row r="9072" spans="1:19" hidden="1" x14ac:dyDescent="0.35">
      <c r="A9072" t="s">
        <v>60252</v>
      </c>
      <c r="B9072" t="s">
        <v>60253</v>
      </c>
      <c r="C9072" t="s">
        <v>60257</v>
      </c>
      <c r="D9072" t="s">
        <v>60258</v>
      </c>
      <c r="E9072" t="s">
        <v>60259</v>
      </c>
      <c r="F9072" t="s">
        <v>60260</v>
      </c>
      <c r="I9072" t="s">
        <v>60261</v>
      </c>
      <c r="J9072" t="s">
        <v>60262</v>
      </c>
      <c r="M9072" t="s">
        <v>112307</v>
      </c>
      <c r="N9072" t="s">
        <v>49299</v>
      </c>
      <c r="O9072" s="3" t="s">
        <v>60263</v>
      </c>
      <c r="P9072" t="s">
        <v>49299</v>
      </c>
      <c r="Q9072" t="s">
        <v>49299</v>
      </c>
      <c r="R9072" t="s">
        <v>60263</v>
      </c>
      <c r="S9072" s="4" t="str">
        <f t="shared" si="141"/>
        <v>2002</v>
      </c>
    </row>
    <row r="9073" spans="1:19" hidden="1" x14ac:dyDescent="0.35">
      <c r="A9073" t="s">
        <v>60259</v>
      </c>
      <c r="B9073" t="s">
        <v>60260</v>
      </c>
      <c r="C9073" t="s">
        <v>60264</v>
      </c>
      <c r="D9073" t="s">
        <v>60265</v>
      </c>
      <c r="E9073" t="s">
        <v>60266</v>
      </c>
      <c r="F9073" t="s">
        <v>60267</v>
      </c>
      <c r="I9073" t="s">
        <v>60268</v>
      </c>
      <c r="J9073" t="s">
        <v>60269</v>
      </c>
      <c r="M9073" t="s">
        <v>112297</v>
      </c>
      <c r="N9073" t="s">
        <v>124</v>
      </c>
      <c r="O9073" s="3" t="s">
        <v>60270</v>
      </c>
      <c r="P9073" t="s">
        <v>124</v>
      </c>
      <c r="Q9073" t="s">
        <v>124</v>
      </c>
      <c r="R9073" t="s">
        <v>60270</v>
      </c>
      <c r="S9073" s="4" t="str">
        <f t="shared" si="141"/>
        <v>2002</v>
      </c>
    </row>
    <row r="9074" spans="1:19" hidden="1" x14ac:dyDescent="0.35">
      <c r="A9074" t="s">
        <v>60266</v>
      </c>
      <c r="B9074" t="s">
        <v>60267</v>
      </c>
      <c r="C9074" s="1" t="s">
        <v>60271</v>
      </c>
      <c r="D9074" s="1" t="s">
        <v>60272</v>
      </c>
      <c r="E9074" t="s">
        <v>60273</v>
      </c>
      <c r="F9074" t="s">
        <v>60274</v>
      </c>
      <c r="I9074" t="s">
        <v>60275</v>
      </c>
      <c r="J9074" t="s">
        <v>60276</v>
      </c>
      <c r="M9074" t="s">
        <v>112299</v>
      </c>
      <c r="N9074" t="s">
        <v>247</v>
      </c>
      <c r="O9074" s="3" t="s">
        <v>60277</v>
      </c>
      <c r="P9074" t="s">
        <v>247</v>
      </c>
      <c r="Q9074" t="s">
        <v>247</v>
      </c>
      <c r="R9074" t="s">
        <v>60277</v>
      </c>
      <c r="S9074" s="4" t="str">
        <f t="shared" si="141"/>
        <v>2002</v>
      </c>
    </row>
    <row r="9075" spans="1:19" hidden="1" x14ac:dyDescent="0.35">
      <c r="A9075" t="s">
        <v>60273</v>
      </c>
      <c r="B9075" t="s">
        <v>60274</v>
      </c>
      <c r="C9075" t="s">
        <v>60278</v>
      </c>
      <c r="D9075" t="s">
        <v>60279</v>
      </c>
      <c r="E9075" t="s">
        <v>60280</v>
      </c>
      <c r="F9075" t="s">
        <v>60281</v>
      </c>
      <c r="I9075" t="s">
        <v>60282</v>
      </c>
      <c r="J9075" t="s">
        <v>60283</v>
      </c>
      <c r="M9075" t="s">
        <v>112299</v>
      </c>
      <c r="N9075" t="s">
        <v>247</v>
      </c>
      <c r="O9075" s="3" t="s">
        <v>60284</v>
      </c>
      <c r="P9075" t="s">
        <v>247</v>
      </c>
      <c r="Q9075" t="s">
        <v>247</v>
      </c>
      <c r="R9075" t="s">
        <v>60284</v>
      </c>
      <c r="S9075" s="4" t="str">
        <f t="shared" si="141"/>
        <v>2002</v>
      </c>
    </row>
    <row r="9076" spans="1:19" hidden="1" x14ac:dyDescent="0.35">
      <c r="A9076" t="s">
        <v>60280</v>
      </c>
      <c r="B9076" t="s">
        <v>60281</v>
      </c>
      <c r="C9076" t="s">
        <v>60285</v>
      </c>
      <c r="D9076" t="s">
        <v>60286</v>
      </c>
      <c r="E9076" t="s">
        <v>60287</v>
      </c>
      <c r="F9076" t="s">
        <v>60288</v>
      </c>
      <c r="I9076" t="s">
        <v>60289</v>
      </c>
      <c r="J9076" t="s">
        <v>60290</v>
      </c>
      <c r="M9076" t="s">
        <v>112299</v>
      </c>
      <c r="N9076" t="s">
        <v>247</v>
      </c>
      <c r="O9076" s="3" t="s">
        <v>60291</v>
      </c>
      <c r="P9076" t="s">
        <v>247</v>
      </c>
      <c r="Q9076" t="s">
        <v>247</v>
      </c>
      <c r="R9076" t="s">
        <v>60291</v>
      </c>
      <c r="S9076" s="4" t="str">
        <f t="shared" si="141"/>
        <v>2002</v>
      </c>
    </row>
    <row r="9077" spans="1:19" hidden="1" x14ac:dyDescent="0.35">
      <c r="A9077" t="s">
        <v>60287</v>
      </c>
      <c r="B9077" t="s">
        <v>60288</v>
      </c>
      <c r="C9077" t="s">
        <v>60292</v>
      </c>
      <c r="D9077" t="s">
        <v>60293</v>
      </c>
      <c r="E9077" t="s">
        <v>60294</v>
      </c>
      <c r="F9077" t="s">
        <v>60295</v>
      </c>
      <c r="I9077" t="s">
        <v>60296</v>
      </c>
      <c r="J9077" t="s">
        <v>60297</v>
      </c>
      <c r="M9077" t="s">
        <v>112299</v>
      </c>
      <c r="N9077" t="s">
        <v>247</v>
      </c>
      <c r="O9077" s="3" t="s">
        <v>60298</v>
      </c>
      <c r="P9077" t="s">
        <v>247</v>
      </c>
      <c r="Q9077" t="s">
        <v>247</v>
      </c>
      <c r="R9077" t="s">
        <v>60298</v>
      </c>
      <c r="S9077" s="4" t="str">
        <f t="shared" si="141"/>
        <v>2002</v>
      </c>
    </row>
    <row r="9078" spans="1:19" hidden="1" x14ac:dyDescent="0.35">
      <c r="A9078" t="s">
        <v>60294</v>
      </c>
      <c r="B9078" t="s">
        <v>60295</v>
      </c>
      <c r="C9078" t="s">
        <v>60299</v>
      </c>
      <c r="D9078" t="s">
        <v>60300</v>
      </c>
      <c r="E9078" t="s">
        <v>60301</v>
      </c>
      <c r="F9078" t="s">
        <v>60302</v>
      </c>
      <c r="I9078" t="s">
        <v>60303</v>
      </c>
      <c r="J9078" t="s">
        <v>60304</v>
      </c>
      <c r="M9078" t="s">
        <v>112307</v>
      </c>
      <c r="N9078" t="s">
        <v>49299</v>
      </c>
      <c r="O9078" s="3" t="s">
        <v>60305</v>
      </c>
      <c r="P9078" t="s">
        <v>49299</v>
      </c>
      <c r="Q9078" t="s">
        <v>49299</v>
      </c>
      <c r="R9078" t="s">
        <v>60305</v>
      </c>
      <c r="S9078" s="4" t="str">
        <f t="shared" si="141"/>
        <v>2002</v>
      </c>
    </row>
    <row r="9079" spans="1:19" hidden="1" x14ac:dyDescent="0.35">
      <c r="A9079" t="s">
        <v>60301</v>
      </c>
      <c r="B9079" t="s">
        <v>60302</v>
      </c>
      <c r="C9079" t="s">
        <v>60306</v>
      </c>
      <c r="D9079" t="s">
        <v>60307</v>
      </c>
      <c r="E9079" t="s">
        <v>60308</v>
      </c>
      <c r="F9079" t="s">
        <v>60309</v>
      </c>
      <c r="I9079" t="s">
        <v>60310</v>
      </c>
      <c r="J9079" t="s">
        <v>60311</v>
      </c>
      <c r="M9079" t="s">
        <v>112315</v>
      </c>
      <c r="N9079" t="s">
        <v>159</v>
      </c>
      <c r="O9079" s="3" t="s">
        <v>60312</v>
      </c>
      <c r="P9079" t="s">
        <v>159</v>
      </c>
      <c r="Q9079" t="s">
        <v>159</v>
      </c>
      <c r="R9079" t="s">
        <v>60312</v>
      </c>
      <c r="S9079" s="4" t="str">
        <f t="shared" si="141"/>
        <v>2002</v>
      </c>
    </row>
    <row r="9080" spans="1:19" hidden="1" x14ac:dyDescent="0.35">
      <c r="A9080" t="s">
        <v>60308</v>
      </c>
      <c r="B9080" t="s">
        <v>60309</v>
      </c>
      <c r="C9080" t="s">
        <v>60313</v>
      </c>
      <c r="D9080" t="s">
        <v>60314</v>
      </c>
      <c r="E9080" t="s">
        <v>60315</v>
      </c>
      <c r="F9080" t="s">
        <v>60316</v>
      </c>
      <c r="I9080" t="s">
        <v>60317</v>
      </c>
      <c r="J9080" t="s">
        <v>60318</v>
      </c>
      <c r="M9080" t="s">
        <v>112297</v>
      </c>
      <c r="N9080" t="s">
        <v>124</v>
      </c>
      <c r="O9080" s="3" t="s">
        <v>60319</v>
      </c>
      <c r="P9080" t="s">
        <v>124</v>
      </c>
      <c r="Q9080" t="s">
        <v>124</v>
      </c>
      <c r="R9080" t="s">
        <v>60319</v>
      </c>
      <c r="S9080" s="4" t="str">
        <f t="shared" si="141"/>
        <v>2002</v>
      </c>
    </row>
    <row r="9081" spans="1:19" hidden="1" x14ac:dyDescent="0.35">
      <c r="A9081" t="s">
        <v>60315</v>
      </c>
      <c r="B9081" t="s">
        <v>60316</v>
      </c>
      <c r="C9081" t="s">
        <v>60320</v>
      </c>
      <c r="D9081" t="s">
        <v>60321</v>
      </c>
      <c r="E9081" t="s">
        <v>60322</v>
      </c>
      <c r="F9081" t="s">
        <v>60323</v>
      </c>
      <c r="G9081" t="s">
        <v>60324</v>
      </c>
      <c r="I9081" t="s">
        <v>60325</v>
      </c>
      <c r="J9081" t="s">
        <v>60326</v>
      </c>
      <c r="M9081" t="s">
        <v>112307</v>
      </c>
      <c r="N9081" t="s">
        <v>49299</v>
      </c>
      <c r="O9081" s="3" t="s">
        <v>60327</v>
      </c>
      <c r="P9081" t="s">
        <v>49299</v>
      </c>
      <c r="Q9081" t="s">
        <v>49299</v>
      </c>
      <c r="R9081" t="s">
        <v>60327</v>
      </c>
      <c r="S9081" s="4" t="str">
        <f t="shared" si="141"/>
        <v>2002</v>
      </c>
    </row>
    <row r="9082" spans="1:19" hidden="1" x14ac:dyDescent="0.35">
      <c r="A9082" t="s">
        <v>60322</v>
      </c>
      <c r="B9082" t="s">
        <v>60323</v>
      </c>
      <c r="C9082" t="s">
        <v>60328</v>
      </c>
      <c r="D9082" t="s">
        <v>60329</v>
      </c>
      <c r="E9082" t="s">
        <v>60330</v>
      </c>
      <c r="F9082" t="s">
        <v>60331</v>
      </c>
      <c r="I9082" t="s">
        <v>60332</v>
      </c>
      <c r="J9082" t="s">
        <v>60333</v>
      </c>
      <c r="M9082" t="s">
        <v>112297</v>
      </c>
      <c r="N9082" t="s">
        <v>124</v>
      </c>
      <c r="O9082" s="3" t="s">
        <v>60334</v>
      </c>
      <c r="P9082" t="s">
        <v>124</v>
      </c>
      <c r="Q9082" t="s">
        <v>124</v>
      </c>
      <c r="R9082" t="s">
        <v>60334</v>
      </c>
      <c r="S9082" s="4" t="str">
        <f t="shared" si="141"/>
        <v>2002</v>
      </c>
    </row>
    <row r="9083" spans="1:19" hidden="1" x14ac:dyDescent="0.35">
      <c r="A9083" t="s">
        <v>60330</v>
      </c>
      <c r="B9083" t="s">
        <v>60331</v>
      </c>
      <c r="C9083" t="s">
        <v>60335</v>
      </c>
      <c r="D9083" t="s">
        <v>60336</v>
      </c>
      <c r="E9083" t="s">
        <v>60337</v>
      </c>
      <c r="F9083" t="s">
        <v>60338</v>
      </c>
      <c r="I9083" t="s">
        <v>60339</v>
      </c>
      <c r="J9083" t="s">
        <v>60340</v>
      </c>
      <c r="M9083" t="s">
        <v>112297</v>
      </c>
      <c r="N9083" t="s">
        <v>124</v>
      </c>
      <c r="O9083" s="3" t="s">
        <v>60341</v>
      </c>
      <c r="P9083" t="s">
        <v>124</v>
      </c>
      <c r="Q9083" t="s">
        <v>124</v>
      </c>
      <c r="R9083" t="s">
        <v>60341</v>
      </c>
      <c r="S9083" s="4" t="str">
        <f t="shared" si="141"/>
        <v>2002</v>
      </c>
    </row>
    <row r="9084" spans="1:19" hidden="1" x14ac:dyDescent="0.35">
      <c r="A9084" t="s">
        <v>60337</v>
      </c>
      <c r="B9084" t="s">
        <v>60338</v>
      </c>
      <c r="C9084" t="s">
        <v>60342</v>
      </c>
      <c r="D9084" t="s">
        <v>60343</v>
      </c>
      <c r="E9084" t="s">
        <v>60344</v>
      </c>
      <c r="F9084" t="s">
        <v>60345</v>
      </c>
      <c r="I9084" t="s">
        <v>60346</v>
      </c>
      <c r="J9084" t="s">
        <v>60347</v>
      </c>
      <c r="M9084" t="s">
        <v>112315</v>
      </c>
      <c r="N9084" t="s">
        <v>159</v>
      </c>
      <c r="O9084" s="3" t="s">
        <v>60348</v>
      </c>
      <c r="P9084" t="s">
        <v>159</v>
      </c>
      <c r="Q9084" t="s">
        <v>159</v>
      </c>
      <c r="R9084" t="s">
        <v>60348</v>
      </c>
      <c r="S9084" s="4" t="str">
        <f t="shared" si="141"/>
        <v>2002</v>
      </c>
    </row>
    <row r="9085" spans="1:19" hidden="1" x14ac:dyDescent="0.35">
      <c r="A9085" t="s">
        <v>60344</v>
      </c>
      <c r="B9085" t="s">
        <v>60345</v>
      </c>
      <c r="C9085" t="s">
        <v>60349</v>
      </c>
      <c r="D9085" t="s">
        <v>60350</v>
      </c>
      <c r="E9085" t="s">
        <v>60351</v>
      </c>
      <c r="F9085" t="s">
        <v>60352</v>
      </c>
      <c r="I9085" t="s">
        <v>60353</v>
      </c>
      <c r="J9085" t="s">
        <v>60354</v>
      </c>
      <c r="M9085" t="s">
        <v>112315</v>
      </c>
      <c r="N9085" t="s">
        <v>159</v>
      </c>
      <c r="O9085" s="3" t="s">
        <v>60355</v>
      </c>
      <c r="P9085" t="s">
        <v>159</v>
      </c>
      <c r="Q9085" t="s">
        <v>159</v>
      </c>
      <c r="R9085" t="s">
        <v>60355</v>
      </c>
      <c r="S9085" s="4" t="str">
        <f t="shared" si="141"/>
        <v>2002</v>
      </c>
    </row>
    <row r="9086" spans="1:19" hidden="1" x14ac:dyDescent="0.35">
      <c r="A9086" t="s">
        <v>60351</v>
      </c>
      <c r="B9086" t="s">
        <v>60352</v>
      </c>
      <c r="C9086" t="s">
        <v>60356</v>
      </c>
      <c r="D9086" t="s">
        <v>60357</v>
      </c>
      <c r="E9086" t="s">
        <v>60358</v>
      </c>
      <c r="F9086" t="s">
        <v>60359</v>
      </c>
      <c r="I9086" t="s">
        <v>60360</v>
      </c>
      <c r="J9086" t="s">
        <v>60361</v>
      </c>
      <c r="M9086" t="s">
        <v>112297</v>
      </c>
      <c r="N9086" t="s">
        <v>124</v>
      </c>
      <c r="O9086" s="3" t="s">
        <v>60362</v>
      </c>
      <c r="P9086" t="s">
        <v>124</v>
      </c>
      <c r="Q9086" t="s">
        <v>124</v>
      </c>
      <c r="R9086" t="s">
        <v>60362</v>
      </c>
      <c r="S9086" s="4" t="str">
        <f t="shared" si="141"/>
        <v>2002</v>
      </c>
    </row>
    <row r="9087" spans="1:19" hidden="1" x14ac:dyDescent="0.35">
      <c r="A9087" t="s">
        <v>60358</v>
      </c>
      <c r="B9087" t="s">
        <v>60359</v>
      </c>
      <c r="C9087" t="s">
        <v>60363</v>
      </c>
      <c r="D9087" t="s">
        <v>60364</v>
      </c>
      <c r="E9087" t="s">
        <v>60365</v>
      </c>
      <c r="F9087" t="s">
        <v>60366</v>
      </c>
      <c r="I9087" t="s">
        <v>512</v>
      </c>
      <c r="J9087" t="s">
        <v>512</v>
      </c>
      <c r="M9087" t="s">
        <v>112297</v>
      </c>
      <c r="N9087" t="s">
        <v>124</v>
      </c>
      <c r="O9087" s="3" t="s">
        <v>60367</v>
      </c>
      <c r="P9087" t="s">
        <v>124</v>
      </c>
      <c r="Q9087" t="s">
        <v>124</v>
      </c>
      <c r="R9087" t="s">
        <v>60367</v>
      </c>
      <c r="S9087" s="4" t="str">
        <f t="shared" si="141"/>
        <v>2002</v>
      </c>
    </row>
    <row r="9088" spans="1:19" hidden="1" x14ac:dyDescent="0.35">
      <c r="A9088" t="s">
        <v>60365</v>
      </c>
      <c r="B9088" t="s">
        <v>60366</v>
      </c>
      <c r="C9088" t="s">
        <v>60368</v>
      </c>
      <c r="D9088" t="s">
        <v>60369</v>
      </c>
      <c r="E9088" t="s">
        <v>60370</v>
      </c>
      <c r="F9088" t="s">
        <v>60371</v>
      </c>
      <c r="I9088" t="s">
        <v>60372</v>
      </c>
      <c r="J9088" t="s">
        <v>60373</v>
      </c>
      <c r="M9088" t="s">
        <v>112297</v>
      </c>
      <c r="N9088" t="s">
        <v>16314</v>
      </c>
      <c r="O9088" s="3" t="s">
        <v>60374</v>
      </c>
      <c r="P9088" t="s">
        <v>16314</v>
      </c>
      <c r="Q9088" t="s">
        <v>16314</v>
      </c>
      <c r="R9088" t="s">
        <v>60374</v>
      </c>
      <c r="S9088" s="4" t="str">
        <f t="shared" si="141"/>
        <v>2002</v>
      </c>
    </row>
    <row r="9089" spans="1:19" hidden="1" x14ac:dyDescent="0.35">
      <c r="A9089" t="s">
        <v>60370</v>
      </c>
      <c r="B9089" t="s">
        <v>60371</v>
      </c>
      <c r="C9089" t="s">
        <v>60375</v>
      </c>
      <c r="D9089" t="s">
        <v>60376</v>
      </c>
      <c r="E9089" t="s">
        <v>60377</v>
      </c>
      <c r="F9089">
        <v>297676456</v>
      </c>
      <c r="I9089" t="s">
        <v>512</v>
      </c>
      <c r="J9089" t="s">
        <v>512</v>
      </c>
      <c r="M9089" t="s">
        <v>112297</v>
      </c>
      <c r="N9089" t="s">
        <v>124</v>
      </c>
      <c r="O9089" s="3" t="s">
        <v>60378</v>
      </c>
      <c r="P9089" t="s">
        <v>124</v>
      </c>
      <c r="Q9089" t="s">
        <v>124</v>
      </c>
      <c r="R9089" t="s">
        <v>60378</v>
      </c>
      <c r="S9089" s="4" t="str">
        <f t="shared" si="141"/>
        <v>2002</v>
      </c>
    </row>
    <row r="9090" spans="1:19" hidden="1" x14ac:dyDescent="0.35">
      <c r="A9090" t="s">
        <v>60377</v>
      </c>
      <c r="B9090">
        <v>297676456</v>
      </c>
      <c r="C9090" t="s">
        <v>60379</v>
      </c>
      <c r="D9090" t="s">
        <v>60380</v>
      </c>
      <c r="E9090" t="s">
        <v>60381</v>
      </c>
      <c r="F9090" t="s">
        <v>60382</v>
      </c>
      <c r="I9090" t="s">
        <v>512</v>
      </c>
      <c r="J9090" t="s">
        <v>512</v>
      </c>
      <c r="M9090" t="s">
        <v>112297</v>
      </c>
      <c r="N9090" t="s">
        <v>124</v>
      </c>
      <c r="O9090" s="3" t="s">
        <v>60383</v>
      </c>
      <c r="P9090" t="s">
        <v>124</v>
      </c>
      <c r="Q9090" t="s">
        <v>124</v>
      </c>
      <c r="R9090" t="s">
        <v>60383</v>
      </c>
      <c r="S9090" s="4" t="str">
        <f t="shared" si="141"/>
        <v>2002</v>
      </c>
    </row>
    <row r="9091" spans="1:19" hidden="1" x14ac:dyDescent="0.35">
      <c r="A9091" t="s">
        <v>60381</v>
      </c>
      <c r="B9091" t="s">
        <v>60382</v>
      </c>
      <c r="C9091" t="s">
        <v>60384</v>
      </c>
      <c r="D9091" t="s">
        <v>60385</v>
      </c>
      <c r="E9091" t="s">
        <v>60386</v>
      </c>
      <c r="F9091" t="s">
        <v>60387</v>
      </c>
      <c r="I9091" t="s">
        <v>512</v>
      </c>
      <c r="J9091" t="s">
        <v>512</v>
      </c>
      <c r="M9091" t="s">
        <v>112297</v>
      </c>
      <c r="N9091" t="s">
        <v>124</v>
      </c>
      <c r="O9091" s="3" t="s">
        <v>60388</v>
      </c>
      <c r="P9091" t="s">
        <v>124</v>
      </c>
      <c r="Q9091" t="s">
        <v>124</v>
      </c>
      <c r="R9091" t="s">
        <v>60388</v>
      </c>
      <c r="S9091" s="4" t="str">
        <f t="shared" ref="S9091:S9154" si="142">LEFT(RIGHT(R9091,19),4)</f>
        <v>2002</v>
      </c>
    </row>
    <row r="9092" spans="1:19" hidden="1" x14ac:dyDescent="0.35">
      <c r="A9092" t="s">
        <v>60386</v>
      </c>
      <c r="B9092" t="s">
        <v>60387</v>
      </c>
      <c r="C9092" t="s">
        <v>60389</v>
      </c>
      <c r="D9092" t="s">
        <v>60390</v>
      </c>
      <c r="E9092" t="s">
        <v>60391</v>
      </c>
      <c r="F9092" t="s">
        <v>60392</v>
      </c>
      <c r="I9092" t="s">
        <v>60393</v>
      </c>
      <c r="J9092" t="s">
        <v>60394</v>
      </c>
      <c r="M9092" t="s">
        <v>112299</v>
      </c>
      <c r="N9092" t="s">
        <v>247</v>
      </c>
      <c r="O9092" s="3" t="s">
        <v>60395</v>
      </c>
      <c r="P9092" t="s">
        <v>247</v>
      </c>
      <c r="Q9092" t="s">
        <v>247</v>
      </c>
      <c r="R9092" t="s">
        <v>60395</v>
      </c>
      <c r="S9092" s="4" t="str">
        <f t="shared" si="142"/>
        <v>2002</v>
      </c>
    </row>
    <row r="9093" spans="1:19" hidden="1" x14ac:dyDescent="0.35">
      <c r="A9093" t="s">
        <v>60391</v>
      </c>
      <c r="B9093" t="s">
        <v>60392</v>
      </c>
      <c r="C9093" t="s">
        <v>60396</v>
      </c>
      <c r="D9093" t="s">
        <v>60397</v>
      </c>
      <c r="E9093" t="s">
        <v>60398</v>
      </c>
      <c r="F9093" t="s">
        <v>60399</v>
      </c>
      <c r="I9093" t="s">
        <v>60400</v>
      </c>
      <c r="J9093" t="s">
        <v>60401</v>
      </c>
      <c r="M9093" t="s">
        <v>60402</v>
      </c>
      <c r="N9093" t="s">
        <v>60402</v>
      </c>
      <c r="O9093" s="3" t="s">
        <v>60403</v>
      </c>
      <c r="P9093" t="s">
        <v>60402</v>
      </c>
      <c r="Q9093" t="s">
        <v>60402</v>
      </c>
      <c r="R9093" t="s">
        <v>60403</v>
      </c>
      <c r="S9093" s="4" t="str">
        <f t="shared" si="142"/>
        <v>2002</v>
      </c>
    </row>
    <row r="9094" spans="1:19" hidden="1" x14ac:dyDescent="0.35">
      <c r="A9094" t="s">
        <v>60398</v>
      </c>
      <c r="B9094" t="s">
        <v>60399</v>
      </c>
      <c r="C9094" t="s">
        <v>60404</v>
      </c>
      <c r="D9094" t="s">
        <v>60405</v>
      </c>
      <c r="E9094" t="s">
        <v>60406</v>
      </c>
      <c r="F9094" t="s">
        <v>60407</v>
      </c>
      <c r="I9094" t="s">
        <v>60408</v>
      </c>
      <c r="J9094" t="s">
        <v>60409</v>
      </c>
      <c r="M9094" t="s">
        <v>112299</v>
      </c>
      <c r="N9094" t="s">
        <v>247</v>
      </c>
      <c r="O9094" s="3" t="s">
        <v>60410</v>
      </c>
      <c r="P9094" t="s">
        <v>247</v>
      </c>
      <c r="Q9094" t="s">
        <v>247</v>
      </c>
      <c r="R9094" t="s">
        <v>60410</v>
      </c>
      <c r="S9094" s="4" t="str">
        <f t="shared" si="142"/>
        <v>2002</v>
      </c>
    </row>
    <row r="9095" spans="1:19" hidden="1" x14ac:dyDescent="0.35">
      <c r="A9095" t="s">
        <v>60406</v>
      </c>
      <c r="B9095" t="s">
        <v>60407</v>
      </c>
      <c r="C9095" t="s">
        <v>60411</v>
      </c>
      <c r="D9095" t="s">
        <v>60412</v>
      </c>
      <c r="E9095" t="s">
        <v>60413</v>
      </c>
      <c r="F9095" t="s">
        <v>60414</v>
      </c>
      <c r="I9095" t="s">
        <v>60415</v>
      </c>
      <c r="J9095" t="s">
        <v>60416</v>
      </c>
      <c r="M9095" t="s">
        <v>112324</v>
      </c>
      <c r="N9095" t="s">
        <v>48798</v>
      </c>
      <c r="O9095" s="3" t="s">
        <v>60417</v>
      </c>
      <c r="P9095" t="s">
        <v>48798</v>
      </c>
      <c r="Q9095" t="s">
        <v>48798</v>
      </c>
      <c r="R9095" t="s">
        <v>60417</v>
      </c>
      <c r="S9095" s="4" t="str">
        <f t="shared" si="142"/>
        <v>2002</v>
      </c>
    </row>
    <row r="9096" spans="1:19" hidden="1" x14ac:dyDescent="0.35">
      <c r="A9096" t="s">
        <v>60413</v>
      </c>
      <c r="B9096" t="s">
        <v>60414</v>
      </c>
      <c r="C9096" t="s">
        <v>60418</v>
      </c>
      <c r="D9096" t="s">
        <v>60419</v>
      </c>
      <c r="E9096" t="s">
        <v>60420</v>
      </c>
      <c r="F9096">
        <v>32769813</v>
      </c>
      <c r="I9096" t="s">
        <v>60421</v>
      </c>
      <c r="J9096" t="s">
        <v>60422</v>
      </c>
      <c r="M9096" t="s">
        <v>112299</v>
      </c>
      <c r="N9096" t="s">
        <v>247</v>
      </c>
      <c r="O9096" s="3" t="s">
        <v>60423</v>
      </c>
      <c r="P9096" t="s">
        <v>247</v>
      </c>
      <c r="Q9096" t="s">
        <v>247</v>
      </c>
      <c r="R9096" t="s">
        <v>60423</v>
      </c>
      <c r="S9096" s="4" t="str">
        <f t="shared" si="142"/>
        <v>2002</v>
      </c>
    </row>
    <row r="9097" spans="1:19" hidden="1" x14ac:dyDescent="0.35">
      <c r="A9097" t="s">
        <v>60420</v>
      </c>
      <c r="B9097">
        <v>32769813</v>
      </c>
      <c r="C9097" t="s">
        <v>60424</v>
      </c>
      <c r="D9097" t="s">
        <v>60425</v>
      </c>
      <c r="E9097" t="s">
        <v>60426</v>
      </c>
      <c r="F9097" t="s">
        <v>60427</v>
      </c>
      <c r="I9097" t="s">
        <v>60428</v>
      </c>
      <c r="J9097" t="s">
        <v>60429</v>
      </c>
      <c r="M9097" t="s">
        <v>112324</v>
      </c>
      <c r="N9097" t="s">
        <v>48798</v>
      </c>
      <c r="O9097" s="3" t="s">
        <v>60430</v>
      </c>
      <c r="P9097" t="s">
        <v>48798</v>
      </c>
      <c r="Q9097" t="s">
        <v>48798</v>
      </c>
      <c r="R9097" t="s">
        <v>60430</v>
      </c>
      <c r="S9097" s="4" t="str">
        <f t="shared" si="142"/>
        <v>2002</v>
      </c>
    </row>
    <row r="9098" spans="1:19" hidden="1" x14ac:dyDescent="0.35">
      <c r="A9098" t="s">
        <v>60426</v>
      </c>
      <c r="B9098" t="s">
        <v>60427</v>
      </c>
      <c r="C9098" t="s">
        <v>60431</v>
      </c>
      <c r="D9098" t="s">
        <v>60432</v>
      </c>
      <c r="E9098" t="s">
        <v>60433</v>
      </c>
      <c r="F9098" t="s">
        <v>60434</v>
      </c>
      <c r="I9098" t="s">
        <v>60435</v>
      </c>
      <c r="J9098" t="s">
        <v>60436</v>
      </c>
      <c r="M9098" t="s">
        <v>112324</v>
      </c>
      <c r="N9098" t="s">
        <v>48798</v>
      </c>
      <c r="O9098" s="3" t="s">
        <v>60437</v>
      </c>
      <c r="P9098" t="s">
        <v>48798</v>
      </c>
      <c r="Q9098" t="s">
        <v>48798</v>
      </c>
      <c r="R9098" t="s">
        <v>60437</v>
      </c>
      <c r="S9098" s="4" t="str">
        <f t="shared" si="142"/>
        <v>2002</v>
      </c>
    </row>
    <row r="9099" spans="1:19" hidden="1" x14ac:dyDescent="0.35">
      <c r="A9099" t="s">
        <v>60433</v>
      </c>
      <c r="B9099" t="s">
        <v>60434</v>
      </c>
      <c r="C9099" t="s">
        <v>60438</v>
      </c>
      <c r="D9099" t="s">
        <v>60439</v>
      </c>
      <c r="E9099" t="s">
        <v>60440</v>
      </c>
      <c r="F9099" t="s">
        <v>60441</v>
      </c>
      <c r="I9099" t="s">
        <v>47901</v>
      </c>
      <c r="J9099" t="s">
        <v>47116</v>
      </c>
      <c r="M9099" t="s">
        <v>112299</v>
      </c>
      <c r="N9099" t="s">
        <v>247</v>
      </c>
      <c r="O9099" s="3" t="s">
        <v>60442</v>
      </c>
      <c r="P9099" t="s">
        <v>247</v>
      </c>
      <c r="Q9099" t="s">
        <v>247</v>
      </c>
      <c r="R9099" t="s">
        <v>60442</v>
      </c>
      <c r="S9099" s="4" t="str">
        <f t="shared" si="142"/>
        <v>2002</v>
      </c>
    </row>
    <row r="9100" spans="1:19" hidden="1" x14ac:dyDescent="0.35">
      <c r="A9100" t="s">
        <v>60440</v>
      </c>
      <c r="B9100" t="s">
        <v>60441</v>
      </c>
      <c r="C9100" t="s">
        <v>60443</v>
      </c>
      <c r="D9100" t="s">
        <v>60444</v>
      </c>
      <c r="E9100" t="s">
        <v>60445</v>
      </c>
      <c r="F9100" t="s">
        <v>60446</v>
      </c>
      <c r="I9100" t="s">
        <v>60447</v>
      </c>
      <c r="J9100" t="s">
        <v>60448</v>
      </c>
      <c r="M9100" t="s">
        <v>112324</v>
      </c>
      <c r="N9100" t="s">
        <v>48798</v>
      </c>
      <c r="O9100" s="3" t="s">
        <v>60449</v>
      </c>
      <c r="P9100" t="s">
        <v>48798</v>
      </c>
      <c r="Q9100" t="s">
        <v>48798</v>
      </c>
      <c r="R9100" t="s">
        <v>60449</v>
      </c>
      <c r="S9100" s="4" t="str">
        <f t="shared" si="142"/>
        <v>2002</v>
      </c>
    </row>
    <row r="9101" spans="1:19" hidden="1" x14ac:dyDescent="0.35">
      <c r="A9101" t="s">
        <v>60445</v>
      </c>
      <c r="B9101" t="s">
        <v>60446</v>
      </c>
      <c r="C9101" t="s">
        <v>60450</v>
      </c>
      <c r="D9101" t="s">
        <v>60451</v>
      </c>
      <c r="E9101" t="s">
        <v>60452</v>
      </c>
      <c r="F9101" t="s">
        <v>60453</v>
      </c>
      <c r="I9101" t="s">
        <v>60454</v>
      </c>
      <c r="J9101" t="s">
        <v>60455</v>
      </c>
      <c r="M9101" t="s">
        <v>112315</v>
      </c>
      <c r="N9101" t="s">
        <v>159</v>
      </c>
      <c r="O9101" s="3" t="s">
        <v>60456</v>
      </c>
      <c r="P9101" t="s">
        <v>159</v>
      </c>
      <c r="Q9101" t="s">
        <v>159</v>
      </c>
      <c r="R9101" t="s">
        <v>60456</v>
      </c>
      <c r="S9101" s="4" t="str">
        <f t="shared" si="142"/>
        <v>2002</v>
      </c>
    </row>
    <row r="9102" spans="1:19" hidden="1" x14ac:dyDescent="0.35">
      <c r="A9102" t="s">
        <v>60452</v>
      </c>
      <c r="B9102" t="s">
        <v>60453</v>
      </c>
      <c r="C9102" s="1" t="s">
        <v>60457</v>
      </c>
      <c r="D9102" s="1" t="s">
        <v>60458</v>
      </c>
      <c r="E9102" t="s">
        <v>60459</v>
      </c>
      <c r="F9102" t="s">
        <v>60460</v>
      </c>
      <c r="I9102" t="s">
        <v>36499</v>
      </c>
      <c r="J9102" t="s">
        <v>7113</v>
      </c>
      <c r="M9102" t="s">
        <v>112297</v>
      </c>
      <c r="N9102" t="s">
        <v>124</v>
      </c>
      <c r="O9102" s="3" t="s">
        <v>60461</v>
      </c>
      <c r="P9102" t="s">
        <v>124</v>
      </c>
      <c r="Q9102" t="s">
        <v>124</v>
      </c>
      <c r="R9102" t="s">
        <v>60461</v>
      </c>
      <c r="S9102" s="4" t="str">
        <f t="shared" si="142"/>
        <v>2002</v>
      </c>
    </row>
    <row r="9103" spans="1:19" hidden="1" x14ac:dyDescent="0.35">
      <c r="A9103" t="s">
        <v>60459</v>
      </c>
      <c r="B9103" t="s">
        <v>60460</v>
      </c>
      <c r="C9103" t="s">
        <v>60462</v>
      </c>
      <c r="D9103" t="s">
        <v>60463</v>
      </c>
      <c r="E9103" t="s">
        <v>60464</v>
      </c>
      <c r="F9103" t="s">
        <v>60465</v>
      </c>
      <c r="I9103" t="s">
        <v>60466</v>
      </c>
      <c r="J9103" t="s">
        <v>60467</v>
      </c>
      <c r="M9103" t="s">
        <v>112324</v>
      </c>
      <c r="N9103" t="s">
        <v>48798</v>
      </c>
      <c r="O9103" s="3" t="s">
        <v>60468</v>
      </c>
      <c r="P9103" t="s">
        <v>48798</v>
      </c>
      <c r="Q9103" t="s">
        <v>48798</v>
      </c>
      <c r="R9103" t="s">
        <v>60468</v>
      </c>
      <c r="S9103" s="4" t="str">
        <f t="shared" si="142"/>
        <v>2002</v>
      </c>
    </row>
    <row r="9104" spans="1:19" hidden="1" x14ac:dyDescent="0.35">
      <c r="A9104" t="s">
        <v>60464</v>
      </c>
      <c r="B9104" t="s">
        <v>60465</v>
      </c>
      <c r="C9104" t="s">
        <v>60469</v>
      </c>
      <c r="D9104" t="s">
        <v>60470</v>
      </c>
      <c r="E9104" t="s">
        <v>60471</v>
      </c>
      <c r="F9104" t="s">
        <v>60472</v>
      </c>
      <c r="I9104" t="s">
        <v>60473</v>
      </c>
      <c r="J9104" t="s">
        <v>60474</v>
      </c>
      <c r="M9104" t="s">
        <v>112297</v>
      </c>
      <c r="N9104" t="s">
        <v>124</v>
      </c>
      <c r="O9104" s="3" t="s">
        <v>60475</v>
      </c>
      <c r="P9104" t="s">
        <v>124</v>
      </c>
      <c r="Q9104" t="s">
        <v>124</v>
      </c>
      <c r="R9104" t="s">
        <v>60475</v>
      </c>
      <c r="S9104" s="4" t="str">
        <f t="shared" si="142"/>
        <v>2002</v>
      </c>
    </row>
    <row r="9105" spans="1:19" hidden="1" x14ac:dyDescent="0.35">
      <c r="A9105" t="s">
        <v>60471</v>
      </c>
      <c r="B9105" t="s">
        <v>60472</v>
      </c>
      <c r="C9105" t="s">
        <v>60476</v>
      </c>
      <c r="D9105" t="s">
        <v>60477</v>
      </c>
      <c r="E9105" t="s">
        <v>60478</v>
      </c>
      <c r="F9105" t="s">
        <v>60479</v>
      </c>
      <c r="I9105" t="s">
        <v>60480</v>
      </c>
      <c r="J9105" t="s">
        <v>60481</v>
      </c>
      <c r="M9105" t="s">
        <v>112297</v>
      </c>
      <c r="N9105" t="s">
        <v>124</v>
      </c>
      <c r="O9105" s="3" t="s">
        <v>60482</v>
      </c>
      <c r="P9105" t="s">
        <v>124</v>
      </c>
      <c r="Q9105" t="s">
        <v>124</v>
      </c>
      <c r="R9105" t="s">
        <v>60482</v>
      </c>
      <c r="S9105" s="4" t="str">
        <f t="shared" si="142"/>
        <v>2002</v>
      </c>
    </row>
    <row r="9106" spans="1:19" hidden="1" x14ac:dyDescent="0.35">
      <c r="A9106" t="s">
        <v>60478</v>
      </c>
      <c r="B9106" t="s">
        <v>60479</v>
      </c>
      <c r="C9106" t="s">
        <v>60483</v>
      </c>
      <c r="D9106" t="s">
        <v>60484</v>
      </c>
      <c r="E9106" t="s">
        <v>60485</v>
      </c>
      <c r="F9106" t="s">
        <v>60486</v>
      </c>
      <c r="I9106" t="s">
        <v>60487</v>
      </c>
      <c r="J9106" t="s">
        <v>60488</v>
      </c>
      <c r="M9106" t="s">
        <v>112315</v>
      </c>
      <c r="N9106" t="s">
        <v>16314</v>
      </c>
      <c r="O9106" s="3" t="s">
        <v>60489</v>
      </c>
      <c r="P9106" t="s">
        <v>16314</v>
      </c>
      <c r="Q9106" t="s">
        <v>16314</v>
      </c>
      <c r="R9106" t="s">
        <v>60489</v>
      </c>
      <c r="S9106" s="4" t="str">
        <f t="shared" si="142"/>
        <v>2002</v>
      </c>
    </row>
    <row r="9107" spans="1:19" hidden="1" x14ac:dyDescent="0.35">
      <c r="A9107" t="s">
        <v>60485</v>
      </c>
      <c r="B9107" t="s">
        <v>60486</v>
      </c>
      <c r="C9107" t="s">
        <v>60490</v>
      </c>
      <c r="D9107" t="s">
        <v>60491</v>
      </c>
      <c r="E9107" t="s">
        <v>60492</v>
      </c>
      <c r="F9107" t="s">
        <v>60493</v>
      </c>
      <c r="I9107" t="s">
        <v>60494</v>
      </c>
      <c r="J9107" t="s">
        <v>60495</v>
      </c>
      <c r="M9107" t="s">
        <v>112315</v>
      </c>
      <c r="N9107" t="s">
        <v>159</v>
      </c>
      <c r="O9107" s="3" t="s">
        <v>60496</v>
      </c>
      <c r="P9107" t="s">
        <v>159</v>
      </c>
      <c r="Q9107" t="s">
        <v>159</v>
      </c>
      <c r="R9107" t="s">
        <v>60496</v>
      </c>
      <c r="S9107" s="4" t="str">
        <f t="shared" si="142"/>
        <v>2002</v>
      </c>
    </row>
    <row r="9108" spans="1:19" hidden="1" x14ac:dyDescent="0.35">
      <c r="A9108" t="s">
        <v>60492</v>
      </c>
      <c r="B9108" t="s">
        <v>60493</v>
      </c>
      <c r="C9108" t="s">
        <v>60497</v>
      </c>
      <c r="D9108" t="s">
        <v>60498</v>
      </c>
      <c r="E9108" t="s">
        <v>60499</v>
      </c>
      <c r="F9108" t="s">
        <v>60500</v>
      </c>
      <c r="I9108" t="s">
        <v>60501</v>
      </c>
      <c r="J9108" t="s">
        <v>60502</v>
      </c>
      <c r="M9108" t="s">
        <v>112315</v>
      </c>
      <c r="N9108" t="s">
        <v>159</v>
      </c>
      <c r="O9108" s="3" t="s">
        <v>60503</v>
      </c>
      <c r="P9108" t="s">
        <v>159</v>
      </c>
      <c r="Q9108" t="s">
        <v>159</v>
      </c>
      <c r="R9108" t="s">
        <v>60503</v>
      </c>
      <c r="S9108" s="4" t="str">
        <f t="shared" si="142"/>
        <v>2002</v>
      </c>
    </row>
    <row r="9109" spans="1:19" hidden="1" x14ac:dyDescent="0.35">
      <c r="A9109" t="s">
        <v>60499</v>
      </c>
      <c r="B9109" t="s">
        <v>60500</v>
      </c>
      <c r="C9109" t="s">
        <v>60504</v>
      </c>
      <c r="D9109" t="s">
        <v>60505</v>
      </c>
      <c r="E9109" t="s">
        <v>60506</v>
      </c>
      <c r="F9109" t="s">
        <v>60507</v>
      </c>
      <c r="I9109" t="s">
        <v>60508</v>
      </c>
      <c r="J9109" t="s">
        <v>60509</v>
      </c>
      <c r="M9109" t="s">
        <v>112297</v>
      </c>
      <c r="N9109" t="s">
        <v>124</v>
      </c>
      <c r="O9109" s="3" t="s">
        <v>60510</v>
      </c>
      <c r="P9109" t="s">
        <v>124</v>
      </c>
      <c r="Q9109" t="s">
        <v>124</v>
      </c>
      <c r="R9109" t="s">
        <v>60510</v>
      </c>
      <c r="S9109" s="4" t="str">
        <f t="shared" si="142"/>
        <v>2002</v>
      </c>
    </row>
    <row r="9110" spans="1:19" hidden="1" x14ac:dyDescent="0.35">
      <c r="A9110" t="s">
        <v>60506</v>
      </c>
      <c r="B9110" t="s">
        <v>60507</v>
      </c>
      <c r="C9110" t="s">
        <v>60511</v>
      </c>
      <c r="D9110" t="s">
        <v>60512</v>
      </c>
      <c r="E9110" t="s">
        <v>60513</v>
      </c>
      <c r="F9110" t="s">
        <v>60514</v>
      </c>
      <c r="I9110" t="s">
        <v>60515</v>
      </c>
      <c r="J9110" t="s">
        <v>14618</v>
      </c>
      <c r="M9110" t="s">
        <v>112298</v>
      </c>
      <c r="N9110" t="s">
        <v>28</v>
      </c>
      <c r="O9110" s="3" t="s">
        <v>60516</v>
      </c>
      <c r="P9110" t="s">
        <v>16314</v>
      </c>
      <c r="Q9110" t="s">
        <v>16314</v>
      </c>
      <c r="R9110" t="s">
        <v>60516</v>
      </c>
      <c r="S9110" s="4" t="str">
        <f t="shared" si="142"/>
        <v>2002</v>
      </c>
    </row>
    <row r="9111" spans="1:19" hidden="1" x14ac:dyDescent="0.35">
      <c r="A9111" t="s">
        <v>60513</v>
      </c>
      <c r="B9111" t="s">
        <v>60514</v>
      </c>
      <c r="C9111" t="s">
        <v>60517</v>
      </c>
      <c r="D9111" t="s">
        <v>60518</v>
      </c>
      <c r="E9111" t="s">
        <v>60519</v>
      </c>
      <c r="F9111" t="s">
        <v>60520</v>
      </c>
      <c r="I9111" t="s">
        <v>60521</v>
      </c>
      <c r="J9111" t="s">
        <v>60522</v>
      </c>
      <c r="M9111" t="s">
        <v>112322</v>
      </c>
      <c r="N9111" t="s">
        <v>54386</v>
      </c>
      <c r="O9111" s="3" t="s">
        <v>60523</v>
      </c>
      <c r="P9111" t="s">
        <v>54386</v>
      </c>
      <c r="Q9111" t="s">
        <v>54386</v>
      </c>
      <c r="R9111" t="s">
        <v>60523</v>
      </c>
      <c r="S9111" s="4" t="str">
        <f t="shared" si="142"/>
        <v>2002</v>
      </c>
    </row>
    <row r="9112" spans="1:19" hidden="1" x14ac:dyDescent="0.35">
      <c r="A9112" t="s">
        <v>60519</v>
      </c>
      <c r="B9112" t="s">
        <v>60520</v>
      </c>
      <c r="C9112" t="s">
        <v>60524</v>
      </c>
      <c r="D9112" t="s">
        <v>60525</v>
      </c>
      <c r="E9112" t="s">
        <v>60526</v>
      </c>
      <c r="F9112" t="s">
        <v>60527</v>
      </c>
      <c r="I9112" t="s">
        <v>60528</v>
      </c>
      <c r="J9112" t="s">
        <v>52511</v>
      </c>
      <c r="M9112" t="s">
        <v>112299</v>
      </c>
      <c r="N9112" t="s">
        <v>247</v>
      </c>
      <c r="O9112" s="3" t="s">
        <v>60529</v>
      </c>
      <c r="P9112" t="s">
        <v>247</v>
      </c>
      <c r="Q9112" t="s">
        <v>247</v>
      </c>
      <c r="R9112" t="s">
        <v>60529</v>
      </c>
      <c r="S9112" s="4" t="str">
        <f t="shared" si="142"/>
        <v>2002</v>
      </c>
    </row>
    <row r="9113" spans="1:19" hidden="1" x14ac:dyDescent="0.35">
      <c r="A9113" t="s">
        <v>60526</v>
      </c>
      <c r="B9113" t="s">
        <v>60527</v>
      </c>
      <c r="C9113" t="s">
        <v>60530</v>
      </c>
      <c r="D9113" t="s">
        <v>60531</v>
      </c>
      <c r="E9113" t="s">
        <v>60532</v>
      </c>
      <c r="F9113" t="s">
        <v>60533</v>
      </c>
      <c r="I9113" t="s">
        <v>60534</v>
      </c>
      <c r="J9113" t="s">
        <v>60535</v>
      </c>
      <c r="M9113" t="s">
        <v>112307</v>
      </c>
      <c r="N9113" t="s">
        <v>49299</v>
      </c>
      <c r="O9113" s="3" t="s">
        <v>60536</v>
      </c>
      <c r="P9113" t="s">
        <v>49299</v>
      </c>
      <c r="Q9113" t="s">
        <v>49299</v>
      </c>
      <c r="R9113" t="s">
        <v>60536</v>
      </c>
      <c r="S9113" s="4" t="str">
        <f t="shared" si="142"/>
        <v>2002</v>
      </c>
    </row>
    <row r="9114" spans="1:19" hidden="1" x14ac:dyDescent="0.35">
      <c r="A9114" t="s">
        <v>60532</v>
      </c>
      <c r="B9114" t="s">
        <v>60533</v>
      </c>
      <c r="C9114" t="s">
        <v>60537</v>
      </c>
      <c r="D9114">
        <v>41558334</v>
      </c>
      <c r="E9114" t="s">
        <v>60538</v>
      </c>
      <c r="F9114" t="s">
        <v>60539</v>
      </c>
      <c r="I9114" t="s">
        <v>60540</v>
      </c>
      <c r="J9114" t="s">
        <v>60541</v>
      </c>
      <c r="M9114" t="s">
        <v>112297</v>
      </c>
      <c r="N9114" t="s">
        <v>124</v>
      </c>
      <c r="O9114" s="3" t="s">
        <v>60542</v>
      </c>
      <c r="P9114" t="s">
        <v>124</v>
      </c>
      <c r="Q9114" t="s">
        <v>124</v>
      </c>
      <c r="R9114" t="s">
        <v>60542</v>
      </c>
      <c r="S9114" s="4" t="str">
        <f t="shared" si="142"/>
        <v>2002</v>
      </c>
    </row>
    <row r="9115" spans="1:19" hidden="1" x14ac:dyDescent="0.35">
      <c r="A9115" t="s">
        <v>60538</v>
      </c>
      <c r="B9115" t="s">
        <v>60539</v>
      </c>
      <c r="C9115" t="s">
        <v>60543</v>
      </c>
      <c r="D9115" t="s">
        <v>60544</v>
      </c>
      <c r="E9115" t="s">
        <v>60545</v>
      </c>
      <c r="F9115" t="s">
        <v>60546</v>
      </c>
      <c r="I9115" t="s">
        <v>60547</v>
      </c>
      <c r="J9115" t="s">
        <v>60548</v>
      </c>
      <c r="M9115" t="s">
        <v>112298</v>
      </c>
      <c r="N9115" t="s">
        <v>28</v>
      </c>
      <c r="O9115" s="3" t="s">
        <v>60549</v>
      </c>
      <c r="P9115" t="s">
        <v>16314</v>
      </c>
      <c r="Q9115" t="s">
        <v>16314</v>
      </c>
      <c r="R9115" t="s">
        <v>60549</v>
      </c>
      <c r="S9115" s="4" t="str">
        <f t="shared" si="142"/>
        <v>2002</v>
      </c>
    </row>
    <row r="9116" spans="1:19" hidden="1" x14ac:dyDescent="0.35">
      <c r="A9116" t="s">
        <v>60545</v>
      </c>
      <c r="B9116" t="s">
        <v>60546</v>
      </c>
      <c r="C9116" t="s">
        <v>60550</v>
      </c>
      <c r="D9116" t="s">
        <v>60551</v>
      </c>
      <c r="E9116" t="s">
        <v>60552</v>
      </c>
      <c r="F9116" t="s">
        <v>60553</v>
      </c>
      <c r="I9116" t="s">
        <v>13975</v>
      </c>
      <c r="J9116" t="s">
        <v>13976</v>
      </c>
      <c r="M9116" t="s">
        <v>112297</v>
      </c>
      <c r="N9116" t="s">
        <v>124</v>
      </c>
      <c r="O9116" s="3" t="s">
        <v>60554</v>
      </c>
      <c r="P9116" t="s">
        <v>124</v>
      </c>
      <c r="Q9116" t="s">
        <v>124</v>
      </c>
      <c r="R9116" t="s">
        <v>60554</v>
      </c>
      <c r="S9116" s="4" t="str">
        <f t="shared" si="142"/>
        <v>2002</v>
      </c>
    </row>
    <row r="9117" spans="1:19" hidden="1" x14ac:dyDescent="0.35">
      <c r="A9117" t="s">
        <v>60552</v>
      </c>
      <c r="B9117" t="s">
        <v>60553</v>
      </c>
      <c r="C9117" t="s">
        <v>60555</v>
      </c>
      <c r="D9117" t="s">
        <v>60556</v>
      </c>
      <c r="E9117" t="s">
        <v>60557</v>
      </c>
      <c r="F9117" t="s">
        <v>60558</v>
      </c>
      <c r="I9117" t="s">
        <v>60559</v>
      </c>
      <c r="J9117" t="s">
        <v>60560</v>
      </c>
      <c r="M9117" t="s">
        <v>112297</v>
      </c>
      <c r="N9117" t="s">
        <v>124</v>
      </c>
      <c r="O9117" s="3" t="s">
        <v>60561</v>
      </c>
      <c r="P9117" t="s">
        <v>124</v>
      </c>
      <c r="Q9117" t="s">
        <v>124</v>
      </c>
      <c r="R9117" t="s">
        <v>60561</v>
      </c>
      <c r="S9117" s="4" t="str">
        <f t="shared" si="142"/>
        <v>2002</v>
      </c>
    </row>
    <row r="9118" spans="1:19" hidden="1" x14ac:dyDescent="0.35">
      <c r="A9118" t="s">
        <v>60557</v>
      </c>
      <c r="B9118" t="s">
        <v>60558</v>
      </c>
      <c r="C9118" t="s">
        <v>60562</v>
      </c>
      <c r="D9118" t="s">
        <v>60563</v>
      </c>
      <c r="E9118" t="s">
        <v>60564</v>
      </c>
      <c r="F9118" t="s">
        <v>60565</v>
      </c>
      <c r="I9118" t="s">
        <v>60566</v>
      </c>
      <c r="J9118" t="s">
        <v>60567</v>
      </c>
      <c r="M9118" t="s">
        <v>112297</v>
      </c>
      <c r="N9118" t="s">
        <v>124</v>
      </c>
      <c r="O9118" s="3" t="s">
        <v>60568</v>
      </c>
      <c r="P9118" t="s">
        <v>124</v>
      </c>
      <c r="Q9118" t="s">
        <v>124</v>
      </c>
      <c r="R9118" t="s">
        <v>60568</v>
      </c>
      <c r="S9118" s="4" t="str">
        <f t="shared" si="142"/>
        <v>2002</v>
      </c>
    </row>
    <row r="9119" spans="1:19" hidden="1" x14ac:dyDescent="0.35">
      <c r="A9119" t="s">
        <v>60564</v>
      </c>
      <c r="B9119" t="s">
        <v>60565</v>
      </c>
      <c r="C9119" t="s">
        <v>60569</v>
      </c>
      <c r="D9119" t="s">
        <v>60570</v>
      </c>
      <c r="E9119" t="s">
        <v>60571</v>
      </c>
      <c r="F9119" t="s">
        <v>60572</v>
      </c>
      <c r="I9119" t="s">
        <v>60573</v>
      </c>
      <c r="J9119" t="s">
        <v>60574</v>
      </c>
      <c r="M9119" t="s">
        <v>112315</v>
      </c>
      <c r="N9119" t="s">
        <v>159</v>
      </c>
      <c r="O9119" s="3" t="s">
        <v>60575</v>
      </c>
      <c r="P9119" t="s">
        <v>159</v>
      </c>
      <c r="Q9119" t="s">
        <v>159</v>
      </c>
      <c r="R9119" t="s">
        <v>60575</v>
      </c>
      <c r="S9119" s="4" t="str">
        <f t="shared" si="142"/>
        <v>2002</v>
      </c>
    </row>
    <row r="9120" spans="1:19" hidden="1" x14ac:dyDescent="0.35">
      <c r="A9120" t="s">
        <v>60571</v>
      </c>
      <c r="B9120" t="s">
        <v>60572</v>
      </c>
      <c r="C9120" t="s">
        <v>60576</v>
      </c>
      <c r="D9120" t="s">
        <v>60577</v>
      </c>
      <c r="E9120" t="s">
        <v>60578</v>
      </c>
      <c r="F9120" t="s">
        <v>60579</v>
      </c>
      <c r="I9120" t="s">
        <v>60580</v>
      </c>
      <c r="J9120" t="s">
        <v>60581</v>
      </c>
      <c r="M9120" t="s">
        <v>112297</v>
      </c>
      <c r="N9120" t="s">
        <v>124</v>
      </c>
      <c r="O9120" s="3" t="s">
        <v>60582</v>
      </c>
      <c r="P9120" t="s">
        <v>124</v>
      </c>
      <c r="Q9120" t="s">
        <v>124</v>
      </c>
      <c r="R9120" t="s">
        <v>60582</v>
      </c>
      <c r="S9120" s="4" t="str">
        <f t="shared" si="142"/>
        <v>2002</v>
      </c>
    </row>
    <row r="9121" spans="1:19" hidden="1" x14ac:dyDescent="0.35">
      <c r="A9121" t="s">
        <v>60578</v>
      </c>
      <c r="B9121" t="s">
        <v>60579</v>
      </c>
      <c r="C9121" t="s">
        <v>60583</v>
      </c>
      <c r="D9121" t="s">
        <v>60584</v>
      </c>
      <c r="E9121" t="s">
        <v>60585</v>
      </c>
      <c r="F9121" t="s">
        <v>60586</v>
      </c>
      <c r="I9121" t="s">
        <v>60587</v>
      </c>
      <c r="J9121" t="s">
        <v>60588</v>
      </c>
      <c r="M9121" t="s">
        <v>112315</v>
      </c>
      <c r="N9121" t="s">
        <v>159</v>
      </c>
      <c r="O9121" s="3" t="s">
        <v>60589</v>
      </c>
      <c r="P9121" t="s">
        <v>159</v>
      </c>
      <c r="Q9121" t="s">
        <v>159</v>
      </c>
      <c r="R9121" t="s">
        <v>60589</v>
      </c>
      <c r="S9121" s="4" t="str">
        <f t="shared" si="142"/>
        <v>2002</v>
      </c>
    </row>
    <row r="9122" spans="1:19" hidden="1" x14ac:dyDescent="0.35">
      <c r="A9122" t="s">
        <v>60585</v>
      </c>
      <c r="B9122" t="s">
        <v>60586</v>
      </c>
      <c r="C9122" t="s">
        <v>60590</v>
      </c>
      <c r="D9122" t="s">
        <v>60591</v>
      </c>
      <c r="E9122" t="s">
        <v>60592</v>
      </c>
      <c r="F9122" t="s">
        <v>60593</v>
      </c>
      <c r="I9122" t="s">
        <v>60594</v>
      </c>
      <c r="J9122" t="s">
        <v>60595</v>
      </c>
      <c r="M9122" t="s">
        <v>112297</v>
      </c>
      <c r="N9122" t="s">
        <v>124</v>
      </c>
      <c r="O9122" s="3" t="s">
        <v>60596</v>
      </c>
      <c r="P9122" t="s">
        <v>124</v>
      </c>
      <c r="Q9122" t="s">
        <v>124</v>
      </c>
      <c r="R9122" t="s">
        <v>60596</v>
      </c>
      <c r="S9122" s="4" t="str">
        <f t="shared" si="142"/>
        <v>2002</v>
      </c>
    </row>
    <row r="9123" spans="1:19" hidden="1" x14ac:dyDescent="0.35">
      <c r="A9123" t="s">
        <v>60592</v>
      </c>
      <c r="B9123" t="s">
        <v>60593</v>
      </c>
      <c r="C9123" t="s">
        <v>60597</v>
      </c>
      <c r="D9123" t="s">
        <v>60598</v>
      </c>
      <c r="E9123" t="s">
        <v>60599</v>
      </c>
      <c r="F9123" t="s">
        <v>60600</v>
      </c>
      <c r="I9123" t="s">
        <v>60601</v>
      </c>
      <c r="J9123" t="s">
        <v>60602</v>
      </c>
      <c r="M9123" t="s">
        <v>112315</v>
      </c>
      <c r="N9123" t="s">
        <v>159</v>
      </c>
      <c r="O9123" s="3" t="s">
        <v>60603</v>
      </c>
      <c r="P9123" t="s">
        <v>159</v>
      </c>
      <c r="Q9123" t="s">
        <v>159</v>
      </c>
      <c r="R9123" t="s">
        <v>60603</v>
      </c>
      <c r="S9123" s="4" t="str">
        <f t="shared" si="142"/>
        <v>2002</v>
      </c>
    </row>
    <row r="9124" spans="1:19" hidden="1" x14ac:dyDescent="0.35">
      <c r="A9124" t="s">
        <v>60599</v>
      </c>
      <c r="B9124" t="s">
        <v>60600</v>
      </c>
      <c r="C9124" t="s">
        <v>60604</v>
      </c>
      <c r="D9124" t="s">
        <v>60605</v>
      </c>
      <c r="E9124" t="s">
        <v>60606</v>
      </c>
      <c r="F9124" t="s">
        <v>60607</v>
      </c>
      <c r="I9124" t="s">
        <v>60608</v>
      </c>
      <c r="J9124" t="s">
        <v>60609</v>
      </c>
      <c r="M9124" t="s">
        <v>112297</v>
      </c>
      <c r="N9124" t="s">
        <v>124</v>
      </c>
      <c r="O9124" s="3" t="s">
        <v>60610</v>
      </c>
      <c r="P9124" t="s">
        <v>124</v>
      </c>
      <c r="Q9124" t="s">
        <v>124</v>
      </c>
      <c r="R9124" t="s">
        <v>60610</v>
      </c>
      <c r="S9124" s="4" t="str">
        <f t="shared" si="142"/>
        <v>2002</v>
      </c>
    </row>
    <row r="9125" spans="1:19" hidden="1" x14ac:dyDescent="0.35">
      <c r="A9125" t="s">
        <v>60606</v>
      </c>
      <c r="B9125" t="s">
        <v>60607</v>
      </c>
      <c r="C9125" t="s">
        <v>60611</v>
      </c>
      <c r="D9125" t="s">
        <v>60612</v>
      </c>
      <c r="E9125" t="s">
        <v>60613</v>
      </c>
      <c r="F9125" t="s">
        <v>60614</v>
      </c>
      <c r="I9125" t="s">
        <v>60615</v>
      </c>
      <c r="J9125" t="s">
        <v>60616</v>
      </c>
      <c r="M9125" t="s">
        <v>112307</v>
      </c>
      <c r="N9125" t="s">
        <v>49299</v>
      </c>
      <c r="O9125" s="3" t="s">
        <v>60617</v>
      </c>
      <c r="P9125" t="s">
        <v>49299</v>
      </c>
      <c r="Q9125" t="s">
        <v>49299</v>
      </c>
      <c r="R9125" t="s">
        <v>60617</v>
      </c>
      <c r="S9125" s="4" t="str">
        <f t="shared" si="142"/>
        <v>2002</v>
      </c>
    </row>
    <row r="9126" spans="1:19" hidden="1" x14ac:dyDescent="0.35">
      <c r="A9126" t="s">
        <v>60613</v>
      </c>
      <c r="B9126" t="s">
        <v>60614</v>
      </c>
      <c r="C9126" t="s">
        <v>60618</v>
      </c>
      <c r="D9126" t="s">
        <v>60619</v>
      </c>
      <c r="E9126" t="s">
        <v>60620</v>
      </c>
      <c r="F9126" t="s">
        <v>60621</v>
      </c>
      <c r="I9126" t="s">
        <v>60622</v>
      </c>
      <c r="J9126" t="s">
        <v>60623</v>
      </c>
      <c r="M9126" t="s">
        <v>16314</v>
      </c>
      <c r="N9126" t="s">
        <v>16314</v>
      </c>
      <c r="O9126" s="3" t="s">
        <v>60624</v>
      </c>
      <c r="P9126" t="s">
        <v>16314</v>
      </c>
      <c r="Q9126" t="s">
        <v>16314</v>
      </c>
      <c r="R9126" t="s">
        <v>60624</v>
      </c>
      <c r="S9126" s="4" t="str">
        <f t="shared" si="142"/>
        <v>2002</v>
      </c>
    </row>
    <row r="9127" spans="1:19" hidden="1" x14ac:dyDescent="0.35">
      <c r="A9127" t="s">
        <v>60620</v>
      </c>
      <c r="B9127" t="s">
        <v>60621</v>
      </c>
      <c r="C9127" t="s">
        <v>60625</v>
      </c>
      <c r="D9127" t="s">
        <v>60626</v>
      </c>
      <c r="E9127" t="s">
        <v>60627</v>
      </c>
      <c r="F9127" t="s">
        <v>60628</v>
      </c>
      <c r="I9127" t="s">
        <v>60629</v>
      </c>
      <c r="J9127" t="s">
        <v>60630</v>
      </c>
      <c r="M9127" t="s">
        <v>112297</v>
      </c>
      <c r="N9127" t="s">
        <v>16314</v>
      </c>
      <c r="O9127" s="3" t="s">
        <v>60631</v>
      </c>
      <c r="P9127" t="s">
        <v>16314</v>
      </c>
      <c r="Q9127" t="s">
        <v>16314</v>
      </c>
      <c r="R9127" t="s">
        <v>60631</v>
      </c>
      <c r="S9127" s="4" t="str">
        <f t="shared" si="142"/>
        <v>2002</v>
      </c>
    </row>
    <row r="9128" spans="1:19" hidden="1" x14ac:dyDescent="0.35">
      <c r="A9128" t="s">
        <v>60627</v>
      </c>
      <c r="B9128" t="s">
        <v>60628</v>
      </c>
      <c r="C9128" t="s">
        <v>60632</v>
      </c>
      <c r="D9128" t="s">
        <v>60633</v>
      </c>
      <c r="E9128" t="s">
        <v>60634</v>
      </c>
      <c r="F9128" t="s">
        <v>60635</v>
      </c>
      <c r="I9128" t="s">
        <v>60636</v>
      </c>
      <c r="J9128" t="s">
        <v>60637</v>
      </c>
      <c r="M9128" t="s">
        <v>112315</v>
      </c>
      <c r="N9128" t="s">
        <v>159</v>
      </c>
      <c r="O9128" s="3" t="s">
        <v>60638</v>
      </c>
      <c r="P9128" t="s">
        <v>159</v>
      </c>
      <c r="Q9128" t="s">
        <v>159</v>
      </c>
      <c r="R9128" t="s">
        <v>60638</v>
      </c>
      <c r="S9128" s="4" t="str">
        <f t="shared" si="142"/>
        <v>2002</v>
      </c>
    </row>
    <row r="9129" spans="1:19" hidden="1" x14ac:dyDescent="0.35">
      <c r="A9129" t="s">
        <v>60634</v>
      </c>
      <c r="B9129" t="s">
        <v>60635</v>
      </c>
      <c r="C9129" t="s">
        <v>60639</v>
      </c>
      <c r="D9129" t="s">
        <v>60640</v>
      </c>
      <c r="E9129" t="s">
        <v>60641</v>
      </c>
      <c r="F9129" t="s">
        <v>60642</v>
      </c>
      <c r="I9129" t="s">
        <v>60643</v>
      </c>
      <c r="J9129" t="s">
        <v>60644</v>
      </c>
      <c r="M9129" t="s">
        <v>112315</v>
      </c>
      <c r="N9129" t="s">
        <v>159</v>
      </c>
      <c r="O9129" s="3" t="s">
        <v>60645</v>
      </c>
      <c r="P9129" t="s">
        <v>159</v>
      </c>
      <c r="Q9129" t="s">
        <v>159</v>
      </c>
      <c r="R9129" t="s">
        <v>60645</v>
      </c>
      <c r="S9129" s="4" t="str">
        <f t="shared" si="142"/>
        <v>2002</v>
      </c>
    </row>
    <row r="9130" spans="1:19" hidden="1" x14ac:dyDescent="0.35">
      <c r="A9130" t="s">
        <v>60641</v>
      </c>
      <c r="B9130" t="s">
        <v>60642</v>
      </c>
      <c r="C9130" t="s">
        <v>60646</v>
      </c>
      <c r="D9130" t="s">
        <v>60647</v>
      </c>
      <c r="E9130" t="s">
        <v>60648</v>
      </c>
      <c r="F9130" t="s">
        <v>60649</v>
      </c>
      <c r="I9130" t="s">
        <v>60650</v>
      </c>
      <c r="J9130" t="s">
        <v>60651</v>
      </c>
      <c r="M9130" t="s">
        <v>112315</v>
      </c>
      <c r="N9130" t="s">
        <v>159</v>
      </c>
      <c r="O9130" s="3" t="s">
        <v>60652</v>
      </c>
      <c r="P9130" t="s">
        <v>159</v>
      </c>
      <c r="Q9130" t="s">
        <v>159</v>
      </c>
      <c r="R9130" t="s">
        <v>60652</v>
      </c>
      <c r="S9130" s="4" t="str">
        <f t="shared" si="142"/>
        <v>2002</v>
      </c>
    </row>
    <row r="9131" spans="1:19" hidden="1" x14ac:dyDescent="0.35">
      <c r="A9131" t="s">
        <v>60648</v>
      </c>
      <c r="B9131" t="s">
        <v>60649</v>
      </c>
      <c r="C9131" t="s">
        <v>60653</v>
      </c>
      <c r="D9131" t="s">
        <v>60654</v>
      </c>
      <c r="E9131" t="s">
        <v>60655</v>
      </c>
      <c r="F9131" t="s">
        <v>60656</v>
      </c>
      <c r="I9131" t="s">
        <v>60657</v>
      </c>
      <c r="J9131" t="s">
        <v>60658</v>
      </c>
      <c r="M9131" t="s">
        <v>112297</v>
      </c>
      <c r="N9131" t="s">
        <v>124</v>
      </c>
      <c r="O9131" s="3" t="s">
        <v>60659</v>
      </c>
      <c r="P9131" t="s">
        <v>124</v>
      </c>
      <c r="Q9131" t="s">
        <v>124</v>
      </c>
      <c r="R9131" t="s">
        <v>60659</v>
      </c>
      <c r="S9131" s="4" t="str">
        <f t="shared" si="142"/>
        <v>2002</v>
      </c>
    </row>
    <row r="9132" spans="1:19" hidden="1" x14ac:dyDescent="0.35">
      <c r="A9132" t="s">
        <v>60655</v>
      </c>
      <c r="B9132" t="s">
        <v>60656</v>
      </c>
      <c r="C9132" t="s">
        <v>60660</v>
      </c>
      <c r="D9132" t="s">
        <v>60661</v>
      </c>
      <c r="E9132" t="s">
        <v>60662</v>
      </c>
      <c r="F9132" t="s">
        <v>60663</v>
      </c>
      <c r="I9132" t="s">
        <v>60664</v>
      </c>
      <c r="J9132" t="s">
        <v>60665</v>
      </c>
      <c r="M9132" t="s">
        <v>112315</v>
      </c>
      <c r="N9132" t="s">
        <v>159</v>
      </c>
      <c r="O9132" s="3" t="s">
        <v>60666</v>
      </c>
      <c r="P9132" t="s">
        <v>159</v>
      </c>
      <c r="Q9132" t="s">
        <v>159</v>
      </c>
      <c r="R9132" t="s">
        <v>60666</v>
      </c>
      <c r="S9132" s="4" t="str">
        <f t="shared" si="142"/>
        <v>2002</v>
      </c>
    </row>
    <row r="9133" spans="1:19" hidden="1" x14ac:dyDescent="0.35">
      <c r="A9133" t="s">
        <v>60662</v>
      </c>
      <c r="B9133" t="s">
        <v>60663</v>
      </c>
      <c r="C9133" t="s">
        <v>60667</v>
      </c>
      <c r="D9133" t="s">
        <v>60668</v>
      </c>
      <c r="E9133" t="s">
        <v>60669</v>
      </c>
      <c r="F9133" t="s">
        <v>60670</v>
      </c>
      <c r="I9133" t="s">
        <v>60671</v>
      </c>
      <c r="J9133" t="s">
        <v>60672</v>
      </c>
      <c r="M9133" t="s">
        <v>112297</v>
      </c>
      <c r="N9133" t="s">
        <v>124</v>
      </c>
      <c r="O9133" s="3" t="s">
        <v>60673</v>
      </c>
      <c r="P9133" t="s">
        <v>124</v>
      </c>
      <c r="Q9133" t="s">
        <v>124</v>
      </c>
      <c r="R9133" t="s">
        <v>60673</v>
      </c>
      <c r="S9133" s="4" t="str">
        <f t="shared" si="142"/>
        <v>2002</v>
      </c>
    </row>
    <row r="9134" spans="1:19" hidden="1" x14ac:dyDescent="0.35">
      <c r="A9134" t="s">
        <v>60669</v>
      </c>
      <c r="B9134" t="s">
        <v>60670</v>
      </c>
      <c r="C9134" t="s">
        <v>60674</v>
      </c>
      <c r="D9134" t="s">
        <v>60675</v>
      </c>
      <c r="E9134" t="s">
        <v>60676</v>
      </c>
      <c r="F9134" t="s">
        <v>60677</v>
      </c>
      <c r="I9134" t="s">
        <v>60678</v>
      </c>
      <c r="J9134" t="s">
        <v>60679</v>
      </c>
      <c r="M9134" t="s">
        <v>112307</v>
      </c>
      <c r="N9134" t="s">
        <v>49299</v>
      </c>
      <c r="O9134" s="3" t="s">
        <v>60680</v>
      </c>
      <c r="P9134" t="s">
        <v>49299</v>
      </c>
      <c r="Q9134" t="s">
        <v>49299</v>
      </c>
      <c r="R9134" t="s">
        <v>60680</v>
      </c>
      <c r="S9134" s="4" t="str">
        <f t="shared" si="142"/>
        <v>2002</v>
      </c>
    </row>
    <row r="9135" spans="1:19" hidden="1" x14ac:dyDescent="0.35">
      <c r="A9135" t="s">
        <v>60676</v>
      </c>
      <c r="B9135" t="s">
        <v>60677</v>
      </c>
      <c r="C9135" t="s">
        <v>60681</v>
      </c>
      <c r="D9135">
        <v>386315244</v>
      </c>
      <c r="E9135" t="s">
        <v>60682</v>
      </c>
      <c r="F9135" t="s">
        <v>60683</v>
      </c>
      <c r="I9135" t="s">
        <v>60684</v>
      </c>
      <c r="J9135" t="s">
        <v>60685</v>
      </c>
      <c r="M9135" t="s">
        <v>112299</v>
      </c>
      <c r="N9135" t="s">
        <v>247</v>
      </c>
      <c r="O9135" s="3" t="s">
        <v>60686</v>
      </c>
      <c r="P9135" t="s">
        <v>247</v>
      </c>
      <c r="Q9135" t="s">
        <v>247</v>
      </c>
      <c r="R9135" t="s">
        <v>60686</v>
      </c>
      <c r="S9135" s="4" t="str">
        <f t="shared" si="142"/>
        <v>2002</v>
      </c>
    </row>
    <row r="9136" spans="1:19" hidden="1" x14ac:dyDescent="0.35">
      <c r="A9136" t="s">
        <v>60682</v>
      </c>
      <c r="B9136" t="s">
        <v>60683</v>
      </c>
      <c r="C9136" t="s">
        <v>60687</v>
      </c>
      <c r="D9136" t="s">
        <v>60688</v>
      </c>
      <c r="E9136" t="s">
        <v>60689</v>
      </c>
      <c r="F9136" t="s">
        <v>60690</v>
      </c>
      <c r="I9136" t="s">
        <v>60691</v>
      </c>
      <c r="J9136" t="s">
        <v>60692</v>
      </c>
      <c r="M9136" t="s">
        <v>112299</v>
      </c>
      <c r="N9136" t="s">
        <v>247</v>
      </c>
      <c r="O9136" s="3" t="s">
        <v>60693</v>
      </c>
      <c r="P9136" t="s">
        <v>247</v>
      </c>
      <c r="Q9136" t="s">
        <v>247</v>
      </c>
      <c r="R9136" t="s">
        <v>60693</v>
      </c>
      <c r="S9136" s="4" t="str">
        <f t="shared" si="142"/>
        <v>2002</v>
      </c>
    </row>
    <row r="9137" spans="1:19" hidden="1" x14ac:dyDescent="0.35">
      <c r="A9137" t="s">
        <v>60689</v>
      </c>
      <c r="B9137" t="s">
        <v>60690</v>
      </c>
      <c r="C9137" t="s">
        <v>60694</v>
      </c>
      <c r="D9137" t="s">
        <v>60695</v>
      </c>
      <c r="E9137" t="s">
        <v>60696</v>
      </c>
      <c r="F9137" t="s">
        <v>60697</v>
      </c>
      <c r="I9137" t="s">
        <v>60698</v>
      </c>
      <c r="J9137" t="s">
        <v>60699</v>
      </c>
      <c r="M9137" t="s">
        <v>112315</v>
      </c>
      <c r="N9137" t="s">
        <v>159</v>
      </c>
      <c r="O9137" s="3" t="s">
        <v>60700</v>
      </c>
      <c r="P9137" t="s">
        <v>159</v>
      </c>
      <c r="Q9137" t="s">
        <v>159</v>
      </c>
      <c r="R9137" t="s">
        <v>60700</v>
      </c>
      <c r="S9137" s="4" t="str">
        <f t="shared" si="142"/>
        <v>2002</v>
      </c>
    </row>
    <row r="9138" spans="1:19" hidden="1" x14ac:dyDescent="0.35">
      <c r="A9138" t="s">
        <v>60696</v>
      </c>
      <c r="B9138" t="s">
        <v>60697</v>
      </c>
      <c r="C9138" t="s">
        <v>60701</v>
      </c>
      <c r="D9138" t="s">
        <v>60702</v>
      </c>
      <c r="E9138" t="s">
        <v>60703</v>
      </c>
      <c r="F9138" t="s">
        <v>60704</v>
      </c>
      <c r="I9138" t="s">
        <v>60705</v>
      </c>
      <c r="J9138" t="s">
        <v>60706</v>
      </c>
      <c r="M9138" t="s">
        <v>112307</v>
      </c>
      <c r="N9138" t="s">
        <v>49299</v>
      </c>
      <c r="O9138" s="3" t="s">
        <v>60707</v>
      </c>
      <c r="P9138" t="s">
        <v>49299</v>
      </c>
      <c r="Q9138" t="s">
        <v>49299</v>
      </c>
      <c r="R9138" t="s">
        <v>60707</v>
      </c>
      <c r="S9138" s="4" t="str">
        <f t="shared" si="142"/>
        <v>2002</v>
      </c>
    </row>
    <row r="9139" spans="1:19" hidden="1" x14ac:dyDescent="0.35">
      <c r="A9139" t="s">
        <v>60703</v>
      </c>
      <c r="B9139" t="s">
        <v>60704</v>
      </c>
      <c r="C9139" s="1" t="s">
        <v>60708</v>
      </c>
      <c r="D9139" s="1" t="s">
        <v>60709</v>
      </c>
      <c r="E9139" t="s">
        <v>60710</v>
      </c>
      <c r="F9139" t="s">
        <v>60711</v>
      </c>
      <c r="I9139" t="s">
        <v>60712</v>
      </c>
      <c r="J9139" t="s">
        <v>60713</v>
      </c>
      <c r="M9139" t="s">
        <v>112298</v>
      </c>
      <c r="N9139" t="s">
        <v>28</v>
      </c>
      <c r="O9139" s="3" t="s">
        <v>60714</v>
      </c>
      <c r="P9139" t="s">
        <v>16314</v>
      </c>
      <c r="Q9139" t="s">
        <v>16314</v>
      </c>
      <c r="R9139" t="s">
        <v>60714</v>
      </c>
      <c r="S9139" s="4" t="str">
        <f t="shared" si="142"/>
        <v>2002</v>
      </c>
    </row>
    <row r="9140" spans="1:19" hidden="1" x14ac:dyDescent="0.35">
      <c r="A9140" t="s">
        <v>60710</v>
      </c>
      <c r="B9140" t="s">
        <v>60711</v>
      </c>
      <c r="C9140" t="s">
        <v>60715</v>
      </c>
      <c r="D9140" t="s">
        <v>60716</v>
      </c>
      <c r="E9140" t="s">
        <v>60717</v>
      </c>
      <c r="F9140" t="s">
        <v>60718</v>
      </c>
      <c r="I9140" t="s">
        <v>60719</v>
      </c>
      <c r="J9140" t="s">
        <v>60720</v>
      </c>
      <c r="M9140" t="s">
        <v>112307</v>
      </c>
      <c r="N9140" t="s">
        <v>49299</v>
      </c>
      <c r="O9140" s="3" t="s">
        <v>60721</v>
      </c>
      <c r="P9140" t="s">
        <v>49299</v>
      </c>
      <c r="Q9140" t="s">
        <v>49299</v>
      </c>
      <c r="R9140" t="s">
        <v>60721</v>
      </c>
      <c r="S9140" s="4" t="str">
        <f t="shared" si="142"/>
        <v>2002</v>
      </c>
    </row>
    <row r="9141" spans="1:19" hidden="1" x14ac:dyDescent="0.35">
      <c r="A9141" t="s">
        <v>60717</v>
      </c>
      <c r="B9141" t="s">
        <v>60718</v>
      </c>
      <c r="C9141" t="s">
        <v>60722</v>
      </c>
      <c r="D9141" t="s">
        <v>60723</v>
      </c>
      <c r="E9141" t="s">
        <v>60724</v>
      </c>
      <c r="F9141" t="s">
        <v>60725</v>
      </c>
      <c r="I9141" t="s">
        <v>60726</v>
      </c>
      <c r="J9141" t="s">
        <v>60727</v>
      </c>
      <c r="M9141" t="s">
        <v>112307</v>
      </c>
      <c r="N9141" t="s">
        <v>49299</v>
      </c>
      <c r="O9141" s="3" t="s">
        <v>60728</v>
      </c>
      <c r="P9141" t="s">
        <v>49299</v>
      </c>
      <c r="Q9141" t="s">
        <v>49299</v>
      </c>
      <c r="R9141" t="s">
        <v>60728</v>
      </c>
      <c r="S9141" s="4" t="str">
        <f t="shared" si="142"/>
        <v>2002</v>
      </c>
    </row>
    <row r="9142" spans="1:19" hidden="1" x14ac:dyDescent="0.35">
      <c r="A9142" t="s">
        <v>60724</v>
      </c>
      <c r="B9142" t="s">
        <v>60725</v>
      </c>
      <c r="C9142" t="s">
        <v>60729</v>
      </c>
      <c r="D9142" t="s">
        <v>60730</v>
      </c>
      <c r="E9142" t="s">
        <v>60731</v>
      </c>
      <c r="F9142" t="s">
        <v>60732</v>
      </c>
      <c r="I9142" t="s">
        <v>60733</v>
      </c>
      <c r="J9142" t="s">
        <v>60734</v>
      </c>
      <c r="M9142" t="s">
        <v>112297</v>
      </c>
      <c r="N9142" t="s">
        <v>124</v>
      </c>
      <c r="O9142" s="3" t="s">
        <v>60735</v>
      </c>
      <c r="P9142" t="s">
        <v>124</v>
      </c>
      <c r="Q9142" t="s">
        <v>124</v>
      </c>
      <c r="R9142" t="s">
        <v>60735</v>
      </c>
      <c r="S9142" s="4" t="str">
        <f t="shared" si="142"/>
        <v>2002</v>
      </c>
    </row>
    <row r="9143" spans="1:19" hidden="1" x14ac:dyDescent="0.35">
      <c r="A9143" t="s">
        <v>60731</v>
      </c>
      <c r="B9143" t="s">
        <v>60732</v>
      </c>
      <c r="C9143" t="s">
        <v>60736</v>
      </c>
      <c r="D9143" t="s">
        <v>60737</v>
      </c>
      <c r="E9143" t="s">
        <v>60738</v>
      </c>
      <c r="F9143" t="s">
        <v>60739</v>
      </c>
      <c r="I9143" t="s">
        <v>60740</v>
      </c>
      <c r="J9143" t="s">
        <v>60741</v>
      </c>
      <c r="M9143" t="s">
        <v>112298</v>
      </c>
      <c r="N9143" t="s">
        <v>28</v>
      </c>
      <c r="O9143" s="3" t="s">
        <v>60742</v>
      </c>
      <c r="P9143" t="s">
        <v>16314</v>
      </c>
      <c r="Q9143" t="s">
        <v>16314</v>
      </c>
      <c r="R9143" t="s">
        <v>60742</v>
      </c>
      <c r="S9143" s="4" t="str">
        <f t="shared" si="142"/>
        <v>2002</v>
      </c>
    </row>
    <row r="9144" spans="1:19" hidden="1" x14ac:dyDescent="0.35">
      <c r="A9144" t="s">
        <v>60738</v>
      </c>
      <c r="B9144" t="s">
        <v>60739</v>
      </c>
      <c r="C9144" t="s">
        <v>60743</v>
      </c>
      <c r="D9144" t="s">
        <v>60744</v>
      </c>
      <c r="E9144" t="s">
        <v>60745</v>
      </c>
      <c r="F9144" t="s">
        <v>60746</v>
      </c>
      <c r="I9144" t="s">
        <v>60747</v>
      </c>
      <c r="J9144" t="s">
        <v>60748</v>
      </c>
      <c r="M9144" t="s">
        <v>112307</v>
      </c>
      <c r="N9144" t="s">
        <v>49299</v>
      </c>
      <c r="O9144" s="3" t="s">
        <v>60749</v>
      </c>
      <c r="P9144" t="s">
        <v>49299</v>
      </c>
      <c r="Q9144" t="s">
        <v>49299</v>
      </c>
      <c r="R9144" t="s">
        <v>60749</v>
      </c>
      <c r="S9144" s="4" t="str">
        <f t="shared" si="142"/>
        <v>2002</v>
      </c>
    </row>
    <row r="9145" spans="1:19" hidden="1" x14ac:dyDescent="0.35">
      <c r="A9145" t="s">
        <v>60745</v>
      </c>
      <c r="B9145" t="s">
        <v>60746</v>
      </c>
      <c r="C9145" t="s">
        <v>60750</v>
      </c>
      <c r="D9145" t="s">
        <v>60751</v>
      </c>
      <c r="E9145" t="s">
        <v>60752</v>
      </c>
      <c r="F9145" t="s">
        <v>60753</v>
      </c>
      <c r="I9145" t="s">
        <v>60754</v>
      </c>
      <c r="J9145" t="s">
        <v>60755</v>
      </c>
      <c r="M9145" t="s">
        <v>112307</v>
      </c>
      <c r="N9145" t="s">
        <v>49299</v>
      </c>
      <c r="O9145" s="3" t="s">
        <v>60756</v>
      </c>
      <c r="P9145" t="s">
        <v>49299</v>
      </c>
      <c r="Q9145" t="s">
        <v>49299</v>
      </c>
      <c r="R9145" t="s">
        <v>60756</v>
      </c>
      <c r="S9145" s="4" t="str">
        <f t="shared" si="142"/>
        <v>2002</v>
      </c>
    </row>
    <row r="9146" spans="1:19" hidden="1" x14ac:dyDescent="0.35">
      <c r="A9146" t="s">
        <v>60752</v>
      </c>
      <c r="B9146" t="s">
        <v>60753</v>
      </c>
      <c r="C9146" t="s">
        <v>60757</v>
      </c>
      <c r="D9146" t="s">
        <v>60758</v>
      </c>
      <c r="E9146" t="s">
        <v>60759</v>
      </c>
      <c r="F9146" t="s">
        <v>60760</v>
      </c>
      <c r="I9146" t="s">
        <v>60761</v>
      </c>
      <c r="J9146" t="s">
        <v>60762</v>
      </c>
      <c r="M9146" t="s">
        <v>51841</v>
      </c>
      <c r="N9146" t="s">
        <v>51841</v>
      </c>
      <c r="O9146" s="3" t="s">
        <v>60763</v>
      </c>
      <c r="P9146" t="s">
        <v>51841</v>
      </c>
      <c r="Q9146" t="s">
        <v>51841</v>
      </c>
      <c r="R9146" t="s">
        <v>60763</v>
      </c>
      <c r="S9146" s="4" t="str">
        <f t="shared" si="142"/>
        <v>2002</v>
      </c>
    </row>
    <row r="9147" spans="1:19" hidden="1" x14ac:dyDescent="0.35">
      <c r="A9147" t="s">
        <v>60759</v>
      </c>
      <c r="B9147" t="s">
        <v>60760</v>
      </c>
      <c r="C9147" t="s">
        <v>60764</v>
      </c>
      <c r="D9147" t="s">
        <v>60765</v>
      </c>
      <c r="E9147" t="s">
        <v>60766</v>
      </c>
      <c r="F9147" t="s">
        <v>60767</v>
      </c>
      <c r="I9147" t="s">
        <v>60768</v>
      </c>
      <c r="J9147" t="s">
        <v>60769</v>
      </c>
      <c r="M9147" t="s">
        <v>112324</v>
      </c>
      <c r="N9147" t="s">
        <v>48798</v>
      </c>
      <c r="O9147" s="3" t="s">
        <v>60770</v>
      </c>
      <c r="P9147" t="s">
        <v>48798</v>
      </c>
      <c r="Q9147" t="s">
        <v>48798</v>
      </c>
      <c r="R9147" t="s">
        <v>60770</v>
      </c>
      <c r="S9147" s="4" t="str">
        <f t="shared" si="142"/>
        <v>2002</v>
      </c>
    </row>
    <row r="9148" spans="1:19" hidden="1" x14ac:dyDescent="0.35">
      <c r="A9148" t="s">
        <v>60766</v>
      </c>
      <c r="B9148" t="s">
        <v>60767</v>
      </c>
      <c r="C9148" t="s">
        <v>60771</v>
      </c>
      <c r="D9148" t="s">
        <v>60772</v>
      </c>
      <c r="E9148" t="s">
        <v>60773</v>
      </c>
      <c r="F9148" t="s">
        <v>60774</v>
      </c>
      <c r="I9148" t="s">
        <v>60775</v>
      </c>
      <c r="J9148" t="s">
        <v>60776</v>
      </c>
      <c r="M9148" t="s">
        <v>112298</v>
      </c>
      <c r="N9148" t="s">
        <v>28</v>
      </c>
      <c r="O9148" s="3" t="s">
        <v>60777</v>
      </c>
      <c r="P9148" t="s">
        <v>16314</v>
      </c>
      <c r="Q9148" t="s">
        <v>16314</v>
      </c>
      <c r="R9148" t="s">
        <v>60777</v>
      </c>
      <c r="S9148" s="4" t="str">
        <f t="shared" si="142"/>
        <v>2002</v>
      </c>
    </row>
    <row r="9149" spans="1:19" hidden="1" x14ac:dyDescent="0.35">
      <c r="A9149" t="s">
        <v>60773</v>
      </c>
      <c r="B9149" t="s">
        <v>60774</v>
      </c>
      <c r="C9149" t="s">
        <v>60778</v>
      </c>
      <c r="D9149" t="s">
        <v>60779</v>
      </c>
      <c r="E9149" t="s">
        <v>60780</v>
      </c>
      <c r="F9149" t="s">
        <v>60781</v>
      </c>
      <c r="I9149" t="s">
        <v>60782</v>
      </c>
      <c r="J9149" t="s">
        <v>60783</v>
      </c>
      <c r="M9149" t="s">
        <v>112297</v>
      </c>
      <c r="N9149" t="s">
        <v>124</v>
      </c>
      <c r="O9149" s="3" t="s">
        <v>60784</v>
      </c>
      <c r="P9149" t="s">
        <v>124</v>
      </c>
      <c r="Q9149" t="s">
        <v>124</v>
      </c>
      <c r="R9149" t="s">
        <v>60784</v>
      </c>
      <c r="S9149" s="4" t="str">
        <f t="shared" si="142"/>
        <v>2002</v>
      </c>
    </row>
    <row r="9150" spans="1:19" hidden="1" x14ac:dyDescent="0.35">
      <c r="A9150" t="s">
        <v>60780</v>
      </c>
      <c r="B9150" t="s">
        <v>60781</v>
      </c>
      <c r="C9150" t="s">
        <v>60785</v>
      </c>
      <c r="D9150" t="s">
        <v>60786</v>
      </c>
      <c r="E9150" t="s">
        <v>60787</v>
      </c>
      <c r="F9150" t="s">
        <v>60788</v>
      </c>
      <c r="I9150" t="s">
        <v>60789</v>
      </c>
      <c r="J9150" t="s">
        <v>60790</v>
      </c>
      <c r="M9150" t="s">
        <v>112297</v>
      </c>
      <c r="N9150" t="s">
        <v>124</v>
      </c>
      <c r="O9150" s="3" t="s">
        <v>60791</v>
      </c>
      <c r="P9150" t="s">
        <v>124</v>
      </c>
      <c r="Q9150" t="s">
        <v>124</v>
      </c>
      <c r="R9150" t="s">
        <v>60791</v>
      </c>
      <c r="S9150" s="4" t="str">
        <f t="shared" si="142"/>
        <v>2002</v>
      </c>
    </row>
    <row r="9151" spans="1:19" hidden="1" x14ac:dyDescent="0.35">
      <c r="A9151" t="s">
        <v>60787</v>
      </c>
      <c r="B9151" t="s">
        <v>60788</v>
      </c>
      <c r="C9151" t="s">
        <v>60792</v>
      </c>
      <c r="D9151" t="s">
        <v>60793</v>
      </c>
      <c r="E9151" t="s">
        <v>60794</v>
      </c>
      <c r="F9151">
        <v>359703416</v>
      </c>
      <c r="I9151" t="s">
        <v>60795</v>
      </c>
      <c r="J9151" t="s">
        <v>60796</v>
      </c>
      <c r="M9151" t="s">
        <v>112297</v>
      </c>
      <c r="N9151" t="s">
        <v>124</v>
      </c>
      <c r="O9151" s="3" t="s">
        <v>60797</v>
      </c>
      <c r="P9151" t="s">
        <v>124</v>
      </c>
      <c r="Q9151" t="s">
        <v>124</v>
      </c>
      <c r="R9151" t="s">
        <v>60797</v>
      </c>
      <c r="S9151" s="4" t="str">
        <f t="shared" si="142"/>
        <v>2002</v>
      </c>
    </row>
    <row r="9152" spans="1:19" hidden="1" x14ac:dyDescent="0.35">
      <c r="A9152" t="s">
        <v>60794</v>
      </c>
      <c r="B9152">
        <v>359703416</v>
      </c>
      <c r="C9152" t="s">
        <v>60798</v>
      </c>
      <c r="D9152" t="s">
        <v>60799</v>
      </c>
      <c r="E9152" t="s">
        <v>60800</v>
      </c>
      <c r="F9152" t="s">
        <v>60801</v>
      </c>
      <c r="I9152" t="s">
        <v>60802</v>
      </c>
      <c r="J9152" t="s">
        <v>60803</v>
      </c>
      <c r="M9152" t="s">
        <v>112324</v>
      </c>
      <c r="N9152" t="s">
        <v>48798</v>
      </c>
      <c r="O9152" s="3" t="s">
        <v>60804</v>
      </c>
      <c r="P9152" t="s">
        <v>48798</v>
      </c>
      <c r="Q9152" t="s">
        <v>48798</v>
      </c>
      <c r="R9152" t="s">
        <v>60804</v>
      </c>
      <c r="S9152" s="4" t="str">
        <f t="shared" si="142"/>
        <v>2002</v>
      </c>
    </row>
    <row r="9153" spans="1:19" hidden="1" x14ac:dyDescent="0.35">
      <c r="A9153" t="s">
        <v>60800</v>
      </c>
      <c r="B9153" t="s">
        <v>60801</v>
      </c>
      <c r="C9153" t="s">
        <v>60805</v>
      </c>
      <c r="D9153" t="s">
        <v>60806</v>
      </c>
      <c r="E9153" t="s">
        <v>60807</v>
      </c>
      <c r="F9153" t="s">
        <v>60808</v>
      </c>
      <c r="I9153" t="s">
        <v>60809</v>
      </c>
      <c r="J9153" t="s">
        <v>60810</v>
      </c>
      <c r="M9153" t="s">
        <v>112315</v>
      </c>
      <c r="N9153" t="s">
        <v>159</v>
      </c>
      <c r="O9153" s="3" t="s">
        <v>60811</v>
      </c>
      <c r="P9153" t="s">
        <v>159</v>
      </c>
      <c r="Q9153" t="s">
        <v>159</v>
      </c>
      <c r="R9153" t="s">
        <v>60811</v>
      </c>
      <c r="S9153" s="4" t="str">
        <f t="shared" si="142"/>
        <v>2002</v>
      </c>
    </row>
    <row r="9154" spans="1:19" hidden="1" x14ac:dyDescent="0.35">
      <c r="A9154" t="s">
        <v>60807</v>
      </c>
      <c r="B9154" t="s">
        <v>60808</v>
      </c>
      <c r="C9154" t="s">
        <v>60812</v>
      </c>
      <c r="D9154" t="s">
        <v>60813</v>
      </c>
      <c r="E9154" t="s">
        <v>60814</v>
      </c>
      <c r="F9154" t="s">
        <v>60815</v>
      </c>
      <c r="I9154" t="s">
        <v>60816</v>
      </c>
      <c r="J9154" t="s">
        <v>60817</v>
      </c>
      <c r="M9154" t="s">
        <v>51841</v>
      </c>
      <c r="N9154" t="s">
        <v>51841</v>
      </c>
      <c r="O9154" s="3" t="s">
        <v>60818</v>
      </c>
      <c r="P9154" t="s">
        <v>51841</v>
      </c>
      <c r="Q9154" t="s">
        <v>51841</v>
      </c>
      <c r="R9154" t="s">
        <v>60818</v>
      </c>
      <c r="S9154" s="4" t="str">
        <f t="shared" si="142"/>
        <v>2002</v>
      </c>
    </row>
    <row r="9155" spans="1:19" hidden="1" x14ac:dyDescent="0.35">
      <c r="A9155" t="s">
        <v>60814</v>
      </c>
      <c r="B9155" t="s">
        <v>60815</v>
      </c>
      <c r="C9155" t="s">
        <v>60819</v>
      </c>
      <c r="D9155" t="s">
        <v>60820</v>
      </c>
      <c r="E9155" s="1" t="s">
        <v>60821</v>
      </c>
      <c r="F9155" s="1" t="s">
        <v>60822</v>
      </c>
      <c r="I9155" t="s">
        <v>60823</v>
      </c>
      <c r="J9155" t="s">
        <v>60824</v>
      </c>
      <c r="M9155" t="s">
        <v>112315</v>
      </c>
      <c r="N9155" t="s">
        <v>159</v>
      </c>
      <c r="O9155" s="3" t="s">
        <v>60825</v>
      </c>
      <c r="P9155" t="s">
        <v>159</v>
      </c>
      <c r="Q9155" t="s">
        <v>159</v>
      </c>
      <c r="R9155" t="s">
        <v>60825</v>
      </c>
      <c r="S9155" s="4" t="str">
        <f t="shared" ref="S9155:S9218" si="143">LEFT(RIGHT(R9155,19),4)</f>
        <v>2002</v>
      </c>
    </row>
    <row r="9156" spans="1:19" hidden="1" x14ac:dyDescent="0.35">
      <c r="A9156" s="1" t="s">
        <v>60821</v>
      </c>
      <c r="B9156" s="1" t="s">
        <v>60822</v>
      </c>
      <c r="C9156" t="s">
        <v>60826</v>
      </c>
      <c r="D9156" t="s">
        <v>60827</v>
      </c>
      <c r="E9156" t="s">
        <v>60828</v>
      </c>
      <c r="F9156" t="s">
        <v>60829</v>
      </c>
      <c r="I9156" t="s">
        <v>60830</v>
      </c>
      <c r="J9156" t="s">
        <v>60831</v>
      </c>
      <c r="M9156" t="s">
        <v>112298</v>
      </c>
      <c r="N9156" t="s">
        <v>28</v>
      </c>
      <c r="O9156" s="3" t="s">
        <v>60832</v>
      </c>
      <c r="P9156" t="s">
        <v>16314</v>
      </c>
      <c r="Q9156" t="s">
        <v>16314</v>
      </c>
      <c r="R9156" t="s">
        <v>60832</v>
      </c>
      <c r="S9156" s="4" t="str">
        <f t="shared" si="143"/>
        <v>2002</v>
      </c>
    </row>
    <row r="9157" spans="1:19" hidden="1" x14ac:dyDescent="0.35">
      <c r="A9157" t="s">
        <v>60828</v>
      </c>
      <c r="B9157" t="s">
        <v>60829</v>
      </c>
      <c r="C9157" t="s">
        <v>60833</v>
      </c>
      <c r="D9157" t="s">
        <v>60834</v>
      </c>
      <c r="E9157" t="s">
        <v>60835</v>
      </c>
      <c r="F9157" t="s">
        <v>60836</v>
      </c>
      <c r="I9157" t="s">
        <v>60837</v>
      </c>
      <c r="J9157" t="s">
        <v>60838</v>
      </c>
      <c r="M9157" t="s">
        <v>51841</v>
      </c>
      <c r="N9157" t="s">
        <v>51841</v>
      </c>
      <c r="O9157" s="3" t="s">
        <v>60839</v>
      </c>
      <c r="P9157" t="s">
        <v>51841</v>
      </c>
      <c r="Q9157" t="s">
        <v>51841</v>
      </c>
      <c r="R9157" t="s">
        <v>60839</v>
      </c>
      <c r="S9157" s="4" t="str">
        <f t="shared" si="143"/>
        <v>2002</v>
      </c>
    </row>
    <row r="9158" spans="1:19" hidden="1" x14ac:dyDescent="0.35">
      <c r="A9158" t="s">
        <v>60835</v>
      </c>
      <c r="B9158" t="s">
        <v>60836</v>
      </c>
      <c r="C9158" t="s">
        <v>60840</v>
      </c>
      <c r="D9158" t="s">
        <v>60841</v>
      </c>
      <c r="E9158" t="s">
        <v>60842</v>
      </c>
      <c r="F9158" t="s">
        <v>60843</v>
      </c>
      <c r="I9158" t="s">
        <v>60844</v>
      </c>
      <c r="J9158" t="s">
        <v>60845</v>
      </c>
      <c r="M9158" t="s">
        <v>112315</v>
      </c>
      <c r="N9158" t="s">
        <v>159</v>
      </c>
      <c r="O9158" s="3" t="s">
        <v>60846</v>
      </c>
      <c r="P9158" t="s">
        <v>159</v>
      </c>
      <c r="Q9158" t="s">
        <v>159</v>
      </c>
      <c r="R9158" t="s">
        <v>60846</v>
      </c>
      <c r="S9158" s="4" t="str">
        <f t="shared" si="143"/>
        <v>2002</v>
      </c>
    </row>
    <row r="9159" spans="1:19" hidden="1" x14ac:dyDescent="0.35">
      <c r="A9159" t="s">
        <v>60842</v>
      </c>
      <c r="B9159" t="s">
        <v>60843</v>
      </c>
      <c r="C9159" t="s">
        <v>60847</v>
      </c>
      <c r="D9159" t="s">
        <v>60848</v>
      </c>
      <c r="E9159" t="s">
        <v>60849</v>
      </c>
      <c r="F9159" t="s">
        <v>60850</v>
      </c>
      <c r="I9159" t="s">
        <v>60851</v>
      </c>
      <c r="J9159" t="s">
        <v>60852</v>
      </c>
      <c r="M9159" t="s">
        <v>112297</v>
      </c>
      <c r="N9159" t="s">
        <v>16314</v>
      </c>
      <c r="O9159" s="3" t="s">
        <v>60853</v>
      </c>
      <c r="P9159" t="s">
        <v>16314</v>
      </c>
      <c r="Q9159" t="s">
        <v>16314</v>
      </c>
      <c r="R9159" t="s">
        <v>60853</v>
      </c>
      <c r="S9159" s="4" t="str">
        <f t="shared" si="143"/>
        <v>2002</v>
      </c>
    </row>
    <row r="9160" spans="1:19" hidden="1" x14ac:dyDescent="0.35">
      <c r="A9160" t="s">
        <v>60849</v>
      </c>
      <c r="B9160" t="s">
        <v>60850</v>
      </c>
      <c r="C9160" t="s">
        <v>60854</v>
      </c>
      <c r="D9160" t="s">
        <v>60855</v>
      </c>
      <c r="E9160" t="s">
        <v>60856</v>
      </c>
      <c r="F9160" t="s">
        <v>60857</v>
      </c>
      <c r="I9160" t="s">
        <v>60858</v>
      </c>
      <c r="J9160" t="s">
        <v>60859</v>
      </c>
      <c r="M9160" t="s">
        <v>51841</v>
      </c>
      <c r="N9160" t="s">
        <v>51841</v>
      </c>
      <c r="O9160" s="3" t="s">
        <v>60860</v>
      </c>
      <c r="P9160" t="s">
        <v>51841</v>
      </c>
      <c r="Q9160" t="s">
        <v>51841</v>
      </c>
      <c r="R9160" t="s">
        <v>60860</v>
      </c>
      <c r="S9160" s="4" t="str">
        <f t="shared" si="143"/>
        <v>2002</v>
      </c>
    </row>
    <row r="9161" spans="1:19" hidden="1" x14ac:dyDescent="0.35">
      <c r="A9161" t="s">
        <v>60856</v>
      </c>
      <c r="B9161" t="s">
        <v>60857</v>
      </c>
      <c r="C9161" t="s">
        <v>60861</v>
      </c>
      <c r="D9161" t="s">
        <v>60862</v>
      </c>
      <c r="E9161" t="s">
        <v>60863</v>
      </c>
      <c r="F9161" t="s">
        <v>60864</v>
      </c>
      <c r="I9161" t="s">
        <v>60865</v>
      </c>
      <c r="J9161" t="s">
        <v>60866</v>
      </c>
      <c r="M9161" t="s">
        <v>112297</v>
      </c>
      <c r="N9161" t="s">
        <v>16314</v>
      </c>
      <c r="O9161" s="3" t="s">
        <v>60867</v>
      </c>
      <c r="P9161" t="s">
        <v>16314</v>
      </c>
      <c r="Q9161" t="s">
        <v>16314</v>
      </c>
      <c r="R9161" t="s">
        <v>60867</v>
      </c>
      <c r="S9161" s="4" t="str">
        <f t="shared" si="143"/>
        <v>2002</v>
      </c>
    </row>
    <row r="9162" spans="1:19" hidden="1" x14ac:dyDescent="0.35">
      <c r="A9162" t="s">
        <v>60863</v>
      </c>
      <c r="B9162" t="s">
        <v>60864</v>
      </c>
      <c r="C9162" t="s">
        <v>60868</v>
      </c>
      <c r="D9162" t="s">
        <v>60869</v>
      </c>
      <c r="E9162" t="s">
        <v>60870</v>
      </c>
      <c r="F9162" t="s">
        <v>60871</v>
      </c>
      <c r="I9162" t="s">
        <v>60872</v>
      </c>
      <c r="J9162" t="s">
        <v>60873</v>
      </c>
      <c r="M9162" t="s">
        <v>112297</v>
      </c>
      <c r="N9162" t="s">
        <v>16314</v>
      </c>
      <c r="O9162" s="3" t="s">
        <v>60874</v>
      </c>
      <c r="P9162" t="s">
        <v>16314</v>
      </c>
      <c r="Q9162" t="s">
        <v>16314</v>
      </c>
      <c r="R9162" t="s">
        <v>60874</v>
      </c>
      <c r="S9162" s="4" t="str">
        <f t="shared" si="143"/>
        <v>2002</v>
      </c>
    </row>
    <row r="9163" spans="1:19" hidden="1" x14ac:dyDescent="0.35">
      <c r="A9163" t="s">
        <v>60870</v>
      </c>
      <c r="B9163" t="s">
        <v>60871</v>
      </c>
      <c r="C9163" t="s">
        <v>60875</v>
      </c>
      <c r="D9163" t="s">
        <v>60876</v>
      </c>
      <c r="E9163" t="s">
        <v>60877</v>
      </c>
      <c r="F9163" t="s">
        <v>60878</v>
      </c>
      <c r="I9163" t="s">
        <v>60879</v>
      </c>
      <c r="J9163" t="s">
        <v>60880</v>
      </c>
      <c r="M9163" t="s">
        <v>112297</v>
      </c>
      <c r="N9163" t="s">
        <v>16314</v>
      </c>
      <c r="O9163" s="3" t="s">
        <v>60881</v>
      </c>
      <c r="P9163" t="s">
        <v>16314</v>
      </c>
      <c r="Q9163" t="s">
        <v>16314</v>
      </c>
      <c r="R9163" t="s">
        <v>60881</v>
      </c>
      <c r="S9163" s="4" t="str">
        <f t="shared" si="143"/>
        <v>2002</v>
      </c>
    </row>
    <row r="9164" spans="1:19" hidden="1" x14ac:dyDescent="0.35">
      <c r="A9164" t="s">
        <v>60877</v>
      </c>
      <c r="B9164" t="s">
        <v>60878</v>
      </c>
      <c r="C9164" t="s">
        <v>60882</v>
      </c>
      <c r="D9164" t="s">
        <v>60883</v>
      </c>
      <c r="E9164" t="s">
        <v>60884</v>
      </c>
      <c r="F9164" t="s">
        <v>60885</v>
      </c>
      <c r="I9164" t="s">
        <v>60886</v>
      </c>
      <c r="J9164" t="s">
        <v>60887</v>
      </c>
      <c r="M9164" t="s">
        <v>112299</v>
      </c>
      <c r="N9164" t="s">
        <v>247</v>
      </c>
      <c r="O9164" s="3" t="s">
        <v>60888</v>
      </c>
      <c r="P9164" t="s">
        <v>247</v>
      </c>
      <c r="Q9164" t="s">
        <v>247</v>
      </c>
      <c r="R9164" t="s">
        <v>60888</v>
      </c>
      <c r="S9164" s="4" t="str">
        <f t="shared" si="143"/>
        <v>2002</v>
      </c>
    </row>
    <row r="9165" spans="1:19" hidden="1" x14ac:dyDescent="0.35">
      <c r="A9165" t="s">
        <v>60884</v>
      </c>
      <c r="B9165" t="s">
        <v>60885</v>
      </c>
      <c r="C9165" t="s">
        <v>60889</v>
      </c>
      <c r="D9165" t="s">
        <v>60890</v>
      </c>
      <c r="E9165" s="1" t="s">
        <v>60891</v>
      </c>
      <c r="F9165" s="1" t="s">
        <v>60892</v>
      </c>
      <c r="I9165" t="s">
        <v>60893</v>
      </c>
      <c r="J9165" t="s">
        <v>60894</v>
      </c>
      <c r="M9165" t="s">
        <v>112297</v>
      </c>
      <c r="N9165" t="s">
        <v>124</v>
      </c>
      <c r="O9165" s="3" t="s">
        <v>60895</v>
      </c>
      <c r="P9165" t="s">
        <v>124</v>
      </c>
      <c r="Q9165" t="s">
        <v>124</v>
      </c>
      <c r="R9165" t="s">
        <v>60895</v>
      </c>
      <c r="S9165" s="4" t="str">
        <f t="shared" si="143"/>
        <v>2002</v>
      </c>
    </row>
    <row r="9166" spans="1:19" hidden="1" x14ac:dyDescent="0.35">
      <c r="A9166" s="1" t="s">
        <v>60891</v>
      </c>
      <c r="B9166" s="1" t="s">
        <v>60892</v>
      </c>
      <c r="C9166" t="s">
        <v>60896</v>
      </c>
      <c r="D9166" t="s">
        <v>60897</v>
      </c>
      <c r="E9166" t="s">
        <v>60898</v>
      </c>
      <c r="F9166" t="s">
        <v>60899</v>
      </c>
      <c r="I9166" t="s">
        <v>60900</v>
      </c>
      <c r="J9166" t="s">
        <v>60901</v>
      </c>
      <c r="M9166" t="s">
        <v>112298</v>
      </c>
      <c r="N9166" t="s">
        <v>28</v>
      </c>
      <c r="O9166" s="3" t="s">
        <v>60902</v>
      </c>
      <c r="P9166" t="s">
        <v>16314</v>
      </c>
      <c r="Q9166" t="s">
        <v>16314</v>
      </c>
      <c r="R9166" t="s">
        <v>60902</v>
      </c>
      <c r="S9166" s="4" t="str">
        <f t="shared" si="143"/>
        <v>2002</v>
      </c>
    </row>
    <row r="9167" spans="1:19" hidden="1" x14ac:dyDescent="0.35">
      <c r="A9167" t="s">
        <v>60898</v>
      </c>
      <c r="B9167" t="s">
        <v>60899</v>
      </c>
      <c r="C9167" t="s">
        <v>60903</v>
      </c>
      <c r="D9167" t="s">
        <v>60904</v>
      </c>
      <c r="E9167" t="s">
        <v>60905</v>
      </c>
      <c r="F9167" t="s">
        <v>60906</v>
      </c>
      <c r="I9167" t="s">
        <v>60907</v>
      </c>
      <c r="J9167" t="s">
        <v>60908</v>
      </c>
      <c r="M9167" t="s">
        <v>112298</v>
      </c>
      <c r="N9167" t="s">
        <v>28</v>
      </c>
      <c r="O9167" s="3" t="s">
        <v>60909</v>
      </c>
      <c r="P9167" t="s">
        <v>16314</v>
      </c>
      <c r="Q9167" t="s">
        <v>16314</v>
      </c>
      <c r="R9167" t="s">
        <v>60909</v>
      </c>
      <c r="S9167" s="4" t="str">
        <f t="shared" si="143"/>
        <v>2002</v>
      </c>
    </row>
    <row r="9168" spans="1:19" hidden="1" x14ac:dyDescent="0.35">
      <c r="A9168" t="s">
        <v>60905</v>
      </c>
      <c r="B9168" t="s">
        <v>60906</v>
      </c>
      <c r="C9168" t="s">
        <v>60910</v>
      </c>
      <c r="D9168" t="s">
        <v>60911</v>
      </c>
      <c r="E9168" t="s">
        <v>60912</v>
      </c>
      <c r="F9168" t="s">
        <v>60913</v>
      </c>
      <c r="I9168" t="s">
        <v>60914</v>
      </c>
      <c r="J9168" t="s">
        <v>60915</v>
      </c>
      <c r="M9168" t="s">
        <v>112297</v>
      </c>
      <c r="N9168" t="s">
        <v>124</v>
      </c>
      <c r="O9168" s="3" t="s">
        <v>60916</v>
      </c>
      <c r="P9168" t="s">
        <v>124</v>
      </c>
      <c r="Q9168" t="s">
        <v>124</v>
      </c>
      <c r="R9168" t="s">
        <v>60916</v>
      </c>
      <c r="S9168" s="4" t="str">
        <f t="shared" si="143"/>
        <v>2002</v>
      </c>
    </row>
    <row r="9169" spans="1:19" hidden="1" x14ac:dyDescent="0.35">
      <c r="A9169" t="s">
        <v>60912</v>
      </c>
      <c r="B9169" t="s">
        <v>60913</v>
      </c>
      <c r="C9169" t="s">
        <v>60917</v>
      </c>
      <c r="D9169" t="s">
        <v>60918</v>
      </c>
      <c r="E9169" t="s">
        <v>60919</v>
      </c>
      <c r="F9169" t="s">
        <v>60920</v>
      </c>
      <c r="I9169" t="s">
        <v>60921</v>
      </c>
      <c r="J9169" t="s">
        <v>60922</v>
      </c>
      <c r="M9169" t="s">
        <v>51841</v>
      </c>
      <c r="N9169" t="s">
        <v>51841</v>
      </c>
      <c r="O9169" s="3" t="s">
        <v>60923</v>
      </c>
      <c r="P9169" t="s">
        <v>51841</v>
      </c>
      <c r="Q9169" t="s">
        <v>51841</v>
      </c>
      <c r="R9169" t="s">
        <v>60923</v>
      </c>
      <c r="S9169" s="4" t="str">
        <f t="shared" si="143"/>
        <v>2002</v>
      </c>
    </row>
    <row r="9170" spans="1:19" hidden="1" x14ac:dyDescent="0.35">
      <c r="A9170" t="s">
        <v>60919</v>
      </c>
      <c r="B9170" t="s">
        <v>60920</v>
      </c>
      <c r="C9170" t="s">
        <v>60924</v>
      </c>
      <c r="D9170" t="s">
        <v>60925</v>
      </c>
      <c r="E9170" t="s">
        <v>60926</v>
      </c>
      <c r="F9170" t="s">
        <v>60927</v>
      </c>
      <c r="I9170" t="s">
        <v>60928</v>
      </c>
      <c r="J9170" t="s">
        <v>60929</v>
      </c>
      <c r="M9170" t="s">
        <v>112307</v>
      </c>
      <c r="N9170" t="s">
        <v>49299</v>
      </c>
      <c r="O9170" s="3" t="s">
        <v>60930</v>
      </c>
      <c r="P9170" t="s">
        <v>49299</v>
      </c>
      <c r="Q9170" t="s">
        <v>49299</v>
      </c>
      <c r="R9170" t="s">
        <v>60930</v>
      </c>
      <c r="S9170" s="4" t="str">
        <f t="shared" si="143"/>
        <v>2002</v>
      </c>
    </row>
    <row r="9171" spans="1:19" hidden="1" x14ac:dyDescent="0.35">
      <c r="A9171" t="s">
        <v>60926</v>
      </c>
      <c r="B9171" t="s">
        <v>60927</v>
      </c>
      <c r="C9171" t="s">
        <v>60931</v>
      </c>
      <c r="D9171" t="s">
        <v>60932</v>
      </c>
      <c r="E9171" t="s">
        <v>60933</v>
      </c>
      <c r="F9171" t="s">
        <v>60934</v>
      </c>
      <c r="I9171" t="s">
        <v>60935</v>
      </c>
      <c r="J9171" t="s">
        <v>60936</v>
      </c>
      <c r="M9171" t="s">
        <v>112298</v>
      </c>
      <c r="N9171" t="s">
        <v>28</v>
      </c>
      <c r="O9171" s="3" t="s">
        <v>60937</v>
      </c>
      <c r="P9171" t="s">
        <v>16314</v>
      </c>
      <c r="Q9171" t="s">
        <v>16314</v>
      </c>
      <c r="R9171" t="s">
        <v>60937</v>
      </c>
      <c r="S9171" s="4" t="str">
        <f t="shared" si="143"/>
        <v>2002</v>
      </c>
    </row>
    <row r="9172" spans="1:19" hidden="1" x14ac:dyDescent="0.35">
      <c r="A9172" t="s">
        <v>60933</v>
      </c>
      <c r="B9172" t="s">
        <v>60934</v>
      </c>
      <c r="C9172" t="s">
        <v>60938</v>
      </c>
      <c r="D9172" t="s">
        <v>60939</v>
      </c>
      <c r="E9172" t="s">
        <v>60940</v>
      </c>
      <c r="F9172" t="s">
        <v>60941</v>
      </c>
      <c r="I9172" t="s">
        <v>60942</v>
      </c>
      <c r="J9172" t="s">
        <v>60943</v>
      </c>
      <c r="M9172" t="s">
        <v>51841</v>
      </c>
      <c r="N9172" t="s">
        <v>51841</v>
      </c>
      <c r="O9172" s="3" t="s">
        <v>60944</v>
      </c>
      <c r="P9172" t="s">
        <v>51841</v>
      </c>
      <c r="Q9172" t="s">
        <v>51841</v>
      </c>
      <c r="R9172" t="s">
        <v>60944</v>
      </c>
      <c r="S9172" s="4" t="str">
        <f t="shared" si="143"/>
        <v>2002</v>
      </c>
    </row>
    <row r="9173" spans="1:19" ht="246.5" hidden="1" x14ac:dyDescent="0.35">
      <c r="A9173" t="s">
        <v>60940</v>
      </c>
      <c r="B9173" t="s">
        <v>60941</v>
      </c>
      <c r="C9173" t="s">
        <v>60945</v>
      </c>
      <c r="D9173" t="s">
        <v>60946</v>
      </c>
      <c r="E9173" t="s">
        <v>60947</v>
      </c>
      <c r="F9173" t="s">
        <v>60948</v>
      </c>
      <c r="I9173" t="s">
        <v>60949</v>
      </c>
      <c r="J9173" t="s">
        <v>60950</v>
      </c>
      <c r="K9173" s="2" t="s">
        <v>60951</v>
      </c>
      <c r="M9173" t="s">
        <v>112307</v>
      </c>
      <c r="N9173" t="s">
        <v>49299</v>
      </c>
      <c r="O9173" s="3" t="s">
        <v>60952</v>
      </c>
      <c r="P9173" t="s">
        <v>49299</v>
      </c>
      <c r="Q9173" t="s">
        <v>49299</v>
      </c>
      <c r="R9173" t="s">
        <v>60952</v>
      </c>
      <c r="S9173" s="4" t="str">
        <f t="shared" si="143"/>
        <v>2002</v>
      </c>
    </row>
    <row r="9174" spans="1:19" hidden="1" x14ac:dyDescent="0.35">
      <c r="A9174" t="s">
        <v>60947</v>
      </c>
      <c r="B9174" t="s">
        <v>60948</v>
      </c>
      <c r="C9174" t="s">
        <v>60953</v>
      </c>
      <c r="D9174" t="s">
        <v>60954</v>
      </c>
      <c r="E9174" t="s">
        <v>60955</v>
      </c>
      <c r="F9174" t="s">
        <v>60956</v>
      </c>
      <c r="I9174" t="s">
        <v>60957</v>
      </c>
      <c r="J9174" t="s">
        <v>60958</v>
      </c>
      <c r="M9174" t="s">
        <v>112299</v>
      </c>
      <c r="N9174" t="s">
        <v>247</v>
      </c>
      <c r="O9174" s="3" t="s">
        <v>60959</v>
      </c>
      <c r="P9174" t="s">
        <v>247</v>
      </c>
      <c r="Q9174" t="s">
        <v>247</v>
      </c>
      <c r="R9174" t="s">
        <v>60959</v>
      </c>
      <c r="S9174" s="4" t="str">
        <f t="shared" si="143"/>
        <v>2002</v>
      </c>
    </row>
    <row r="9175" spans="1:19" hidden="1" x14ac:dyDescent="0.35">
      <c r="A9175" t="s">
        <v>60955</v>
      </c>
      <c r="B9175" t="s">
        <v>60956</v>
      </c>
      <c r="C9175" t="s">
        <v>60960</v>
      </c>
      <c r="D9175" t="s">
        <v>60961</v>
      </c>
      <c r="E9175" t="s">
        <v>60962</v>
      </c>
      <c r="F9175" t="s">
        <v>60963</v>
      </c>
      <c r="I9175" t="s">
        <v>60964</v>
      </c>
      <c r="J9175" t="s">
        <v>60965</v>
      </c>
      <c r="M9175" t="s">
        <v>51841</v>
      </c>
      <c r="N9175" t="s">
        <v>51841</v>
      </c>
      <c r="O9175" s="3" t="s">
        <v>60966</v>
      </c>
      <c r="P9175" t="s">
        <v>51841</v>
      </c>
      <c r="Q9175" t="s">
        <v>51841</v>
      </c>
      <c r="R9175" t="s">
        <v>60966</v>
      </c>
      <c r="S9175" s="4" t="str">
        <f t="shared" si="143"/>
        <v>2002</v>
      </c>
    </row>
    <row r="9176" spans="1:19" hidden="1" x14ac:dyDescent="0.35">
      <c r="A9176" t="s">
        <v>60962</v>
      </c>
      <c r="B9176" t="s">
        <v>60963</v>
      </c>
      <c r="C9176" t="s">
        <v>60967</v>
      </c>
      <c r="D9176" t="s">
        <v>60968</v>
      </c>
      <c r="E9176" t="s">
        <v>60969</v>
      </c>
      <c r="F9176" t="s">
        <v>60970</v>
      </c>
      <c r="I9176" t="s">
        <v>60971</v>
      </c>
      <c r="J9176" t="s">
        <v>15755</v>
      </c>
      <c r="M9176" t="s">
        <v>112297</v>
      </c>
      <c r="N9176" t="s">
        <v>16314</v>
      </c>
      <c r="O9176" s="3" t="s">
        <v>60972</v>
      </c>
      <c r="P9176" t="s">
        <v>16314</v>
      </c>
      <c r="Q9176" t="s">
        <v>16314</v>
      </c>
      <c r="R9176" t="s">
        <v>60972</v>
      </c>
      <c r="S9176" s="4" t="str">
        <f t="shared" si="143"/>
        <v>2002</v>
      </c>
    </row>
    <row r="9177" spans="1:19" hidden="1" x14ac:dyDescent="0.35">
      <c r="A9177" t="s">
        <v>60969</v>
      </c>
      <c r="B9177" t="s">
        <v>60970</v>
      </c>
      <c r="C9177" t="s">
        <v>60973</v>
      </c>
      <c r="D9177" t="s">
        <v>60974</v>
      </c>
      <c r="E9177" t="s">
        <v>60975</v>
      </c>
      <c r="F9177" t="s">
        <v>60976</v>
      </c>
      <c r="I9177" t="s">
        <v>60977</v>
      </c>
      <c r="J9177" t="s">
        <v>60978</v>
      </c>
      <c r="M9177" t="s">
        <v>112297</v>
      </c>
      <c r="N9177" t="s">
        <v>16314</v>
      </c>
      <c r="O9177" s="3" t="s">
        <v>60979</v>
      </c>
      <c r="P9177" t="s">
        <v>16314</v>
      </c>
      <c r="Q9177" t="s">
        <v>16314</v>
      </c>
      <c r="R9177" t="s">
        <v>60979</v>
      </c>
      <c r="S9177" s="4" t="str">
        <f t="shared" si="143"/>
        <v>2002</v>
      </c>
    </row>
    <row r="9178" spans="1:19" hidden="1" x14ac:dyDescent="0.35">
      <c r="A9178" t="s">
        <v>60975</v>
      </c>
      <c r="B9178" t="s">
        <v>60976</v>
      </c>
      <c r="C9178" t="s">
        <v>60980</v>
      </c>
      <c r="D9178" t="s">
        <v>60981</v>
      </c>
      <c r="E9178" t="s">
        <v>60982</v>
      </c>
      <c r="F9178" t="s">
        <v>60983</v>
      </c>
      <c r="I9178" t="s">
        <v>60984</v>
      </c>
      <c r="J9178" t="s">
        <v>60985</v>
      </c>
      <c r="M9178" t="s">
        <v>112297</v>
      </c>
      <c r="N9178" t="s">
        <v>124</v>
      </c>
      <c r="O9178" s="3" t="s">
        <v>60986</v>
      </c>
      <c r="P9178" t="s">
        <v>124</v>
      </c>
      <c r="Q9178" t="s">
        <v>124</v>
      </c>
      <c r="R9178" t="s">
        <v>60986</v>
      </c>
      <c r="S9178" s="4" t="str">
        <f t="shared" si="143"/>
        <v>2002</v>
      </c>
    </row>
    <row r="9179" spans="1:19" hidden="1" x14ac:dyDescent="0.35">
      <c r="A9179" t="s">
        <v>60982</v>
      </c>
      <c r="B9179" t="s">
        <v>60983</v>
      </c>
      <c r="C9179" s="1" t="s">
        <v>60987</v>
      </c>
      <c r="D9179" s="1" t="s">
        <v>60988</v>
      </c>
      <c r="E9179" t="s">
        <v>60989</v>
      </c>
      <c r="F9179" t="s">
        <v>60990</v>
      </c>
      <c r="I9179" t="s">
        <v>60991</v>
      </c>
      <c r="J9179" t="s">
        <v>60992</v>
      </c>
      <c r="M9179" t="s">
        <v>112298</v>
      </c>
      <c r="N9179" t="s">
        <v>28</v>
      </c>
      <c r="O9179" s="3" t="s">
        <v>60993</v>
      </c>
      <c r="P9179" t="s">
        <v>16314</v>
      </c>
      <c r="Q9179" t="s">
        <v>16314</v>
      </c>
      <c r="R9179" t="s">
        <v>60993</v>
      </c>
      <c r="S9179" s="4" t="str">
        <f t="shared" si="143"/>
        <v>2002</v>
      </c>
    </row>
    <row r="9180" spans="1:19" hidden="1" x14ac:dyDescent="0.35">
      <c r="A9180" t="s">
        <v>60989</v>
      </c>
      <c r="B9180" t="s">
        <v>60990</v>
      </c>
      <c r="C9180" t="s">
        <v>60994</v>
      </c>
      <c r="D9180" t="s">
        <v>60995</v>
      </c>
      <c r="E9180" t="s">
        <v>60996</v>
      </c>
      <c r="F9180" t="s">
        <v>60997</v>
      </c>
      <c r="I9180" t="s">
        <v>60998</v>
      </c>
      <c r="J9180" t="s">
        <v>60999</v>
      </c>
      <c r="M9180" t="s">
        <v>112299</v>
      </c>
      <c r="N9180" t="s">
        <v>247</v>
      </c>
      <c r="O9180" s="3" t="s">
        <v>61000</v>
      </c>
      <c r="P9180" t="s">
        <v>247</v>
      </c>
      <c r="Q9180" t="s">
        <v>247</v>
      </c>
      <c r="R9180" t="s">
        <v>61000</v>
      </c>
      <c r="S9180" s="4" t="str">
        <f t="shared" si="143"/>
        <v>2002</v>
      </c>
    </row>
    <row r="9181" spans="1:19" hidden="1" x14ac:dyDescent="0.35">
      <c r="A9181" t="s">
        <v>60996</v>
      </c>
      <c r="B9181" t="s">
        <v>60997</v>
      </c>
      <c r="C9181" t="s">
        <v>61001</v>
      </c>
      <c r="D9181" t="s">
        <v>61002</v>
      </c>
      <c r="E9181" t="s">
        <v>61003</v>
      </c>
      <c r="F9181" s="1">
        <v>4.1889799999999999E+21</v>
      </c>
      <c r="I9181" t="s">
        <v>61004</v>
      </c>
      <c r="J9181" t="s">
        <v>61005</v>
      </c>
      <c r="M9181" t="s">
        <v>112299</v>
      </c>
      <c r="N9181" t="s">
        <v>247</v>
      </c>
      <c r="O9181" s="3" t="s">
        <v>61006</v>
      </c>
      <c r="P9181" t="s">
        <v>247</v>
      </c>
      <c r="Q9181" t="s">
        <v>247</v>
      </c>
      <c r="R9181" t="s">
        <v>61006</v>
      </c>
      <c r="S9181" s="4" t="str">
        <f t="shared" si="143"/>
        <v>2002</v>
      </c>
    </row>
    <row r="9182" spans="1:19" hidden="1" x14ac:dyDescent="0.35">
      <c r="A9182" t="s">
        <v>61003</v>
      </c>
      <c r="B9182" s="1">
        <v>4.1889799999999999E+21</v>
      </c>
      <c r="C9182" t="s">
        <v>61007</v>
      </c>
      <c r="D9182" t="s">
        <v>61008</v>
      </c>
      <c r="E9182" t="s">
        <v>61009</v>
      </c>
      <c r="F9182" t="s">
        <v>61010</v>
      </c>
      <c r="I9182" t="s">
        <v>61011</v>
      </c>
      <c r="J9182" t="s">
        <v>61012</v>
      </c>
      <c r="M9182" t="s">
        <v>112299</v>
      </c>
      <c r="N9182" t="s">
        <v>247</v>
      </c>
      <c r="O9182" s="3" t="s">
        <v>61013</v>
      </c>
      <c r="P9182" t="s">
        <v>247</v>
      </c>
      <c r="Q9182" t="s">
        <v>247</v>
      </c>
      <c r="R9182" t="s">
        <v>61013</v>
      </c>
      <c r="S9182" s="4" t="str">
        <f t="shared" si="143"/>
        <v>2002</v>
      </c>
    </row>
    <row r="9183" spans="1:19" hidden="1" x14ac:dyDescent="0.35">
      <c r="A9183" t="s">
        <v>61009</v>
      </c>
      <c r="B9183" t="s">
        <v>61010</v>
      </c>
      <c r="C9183" t="s">
        <v>61014</v>
      </c>
      <c r="D9183" t="s">
        <v>61015</v>
      </c>
      <c r="E9183" t="s">
        <v>61016</v>
      </c>
      <c r="F9183" t="s">
        <v>61017</v>
      </c>
      <c r="I9183" t="s">
        <v>61018</v>
      </c>
      <c r="J9183" t="s">
        <v>61019</v>
      </c>
      <c r="M9183" t="s">
        <v>112299</v>
      </c>
      <c r="N9183" t="s">
        <v>247</v>
      </c>
      <c r="O9183" s="3" t="s">
        <v>61020</v>
      </c>
      <c r="P9183" t="s">
        <v>247</v>
      </c>
      <c r="Q9183" t="s">
        <v>247</v>
      </c>
      <c r="R9183" t="s">
        <v>61020</v>
      </c>
      <c r="S9183" s="4" t="str">
        <f t="shared" si="143"/>
        <v>2002</v>
      </c>
    </row>
    <row r="9184" spans="1:19" hidden="1" x14ac:dyDescent="0.35">
      <c r="A9184" t="s">
        <v>61016</v>
      </c>
      <c r="B9184" t="s">
        <v>61017</v>
      </c>
      <c r="C9184" t="s">
        <v>61021</v>
      </c>
      <c r="D9184" t="s">
        <v>61022</v>
      </c>
      <c r="E9184" t="s">
        <v>61023</v>
      </c>
      <c r="F9184" t="s">
        <v>61024</v>
      </c>
      <c r="I9184" t="s">
        <v>61025</v>
      </c>
      <c r="J9184" t="s">
        <v>61026</v>
      </c>
      <c r="M9184" t="s">
        <v>112299</v>
      </c>
      <c r="N9184" t="s">
        <v>247</v>
      </c>
      <c r="O9184" s="3" t="s">
        <v>61027</v>
      </c>
      <c r="P9184" t="s">
        <v>247</v>
      </c>
      <c r="Q9184" t="s">
        <v>247</v>
      </c>
      <c r="R9184" t="s">
        <v>61027</v>
      </c>
      <c r="S9184" s="4" t="str">
        <f t="shared" si="143"/>
        <v>2002</v>
      </c>
    </row>
    <row r="9185" spans="1:19" hidden="1" x14ac:dyDescent="0.35">
      <c r="A9185" t="s">
        <v>61023</v>
      </c>
      <c r="B9185" t="s">
        <v>61024</v>
      </c>
      <c r="C9185" t="s">
        <v>61028</v>
      </c>
      <c r="D9185" t="s">
        <v>61029</v>
      </c>
      <c r="E9185" t="s">
        <v>61030</v>
      </c>
      <c r="F9185" t="s">
        <v>61031</v>
      </c>
      <c r="I9185" t="s">
        <v>512</v>
      </c>
      <c r="J9185" t="s">
        <v>512</v>
      </c>
      <c r="M9185" t="s">
        <v>112297</v>
      </c>
      <c r="N9185" t="s">
        <v>124</v>
      </c>
      <c r="O9185" s="3" t="s">
        <v>61032</v>
      </c>
      <c r="P9185" t="s">
        <v>124</v>
      </c>
      <c r="Q9185" t="s">
        <v>124</v>
      </c>
      <c r="R9185" t="s">
        <v>61032</v>
      </c>
      <c r="S9185" s="4" t="str">
        <f t="shared" si="143"/>
        <v>2002</v>
      </c>
    </row>
    <row r="9186" spans="1:19" ht="87" hidden="1" x14ac:dyDescent="0.35">
      <c r="A9186" t="s">
        <v>61030</v>
      </c>
      <c r="B9186" t="s">
        <v>61031</v>
      </c>
      <c r="C9186" t="s">
        <v>61033</v>
      </c>
      <c r="D9186" t="s">
        <v>61034</v>
      </c>
      <c r="E9186" t="s">
        <v>61035</v>
      </c>
      <c r="F9186" t="s">
        <v>61036</v>
      </c>
      <c r="I9186" t="s">
        <v>61037</v>
      </c>
      <c r="J9186" t="s">
        <v>61038</v>
      </c>
      <c r="K9186" s="2" t="s">
        <v>61039</v>
      </c>
      <c r="M9186" t="s">
        <v>112297</v>
      </c>
      <c r="N9186" t="s">
        <v>124</v>
      </c>
      <c r="O9186" s="3" t="s">
        <v>61040</v>
      </c>
      <c r="P9186" t="s">
        <v>124</v>
      </c>
      <c r="Q9186" t="s">
        <v>124</v>
      </c>
      <c r="R9186" t="s">
        <v>61040</v>
      </c>
      <c r="S9186" s="4" t="str">
        <f t="shared" si="143"/>
        <v>2002</v>
      </c>
    </row>
    <row r="9187" spans="1:19" hidden="1" x14ac:dyDescent="0.35">
      <c r="A9187" t="s">
        <v>61035</v>
      </c>
      <c r="B9187" t="s">
        <v>61036</v>
      </c>
      <c r="C9187" t="s">
        <v>61041</v>
      </c>
      <c r="D9187" t="s">
        <v>61042</v>
      </c>
      <c r="E9187" t="s">
        <v>61043</v>
      </c>
      <c r="F9187" t="s">
        <v>61044</v>
      </c>
      <c r="I9187" t="s">
        <v>61045</v>
      </c>
      <c r="J9187" t="s">
        <v>61046</v>
      </c>
      <c r="M9187" t="s">
        <v>112297</v>
      </c>
      <c r="N9187" t="s">
        <v>124</v>
      </c>
      <c r="O9187" s="3" t="s">
        <v>61047</v>
      </c>
      <c r="P9187" t="s">
        <v>124</v>
      </c>
      <c r="Q9187" t="s">
        <v>124</v>
      </c>
      <c r="R9187" t="s">
        <v>61047</v>
      </c>
      <c r="S9187" s="4" t="str">
        <f t="shared" si="143"/>
        <v>2002</v>
      </c>
    </row>
    <row r="9188" spans="1:19" hidden="1" x14ac:dyDescent="0.35">
      <c r="A9188" t="s">
        <v>61043</v>
      </c>
      <c r="B9188" t="s">
        <v>61044</v>
      </c>
      <c r="C9188" s="1" t="s">
        <v>61048</v>
      </c>
      <c r="D9188" s="1">
        <v>1812624000</v>
      </c>
      <c r="E9188" t="s">
        <v>61049</v>
      </c>
      <c r="F9188" t="s">
        <v>61050</v>
      </c>
      <c r="I9188" t="s">
        <v>61051</v>
      </c>
      <c r="J9188" t="s">
        <v>61052</v>
      </c>
      <c r="M9188" t="s">
        <v>112297</v>
      </c>
      <c r="N9188" t="s">
        <v>16314</v>
      </c>
      <c r="O9188" s="3" t="s">
        <v>61053</v>
      </c>
      <c r="P9188" t="s">
        <v>16314</v>
      </c>
      <c r="Q9188" t="s">
        <v>16314</v>
      </c>
      <c r="R9188" t="s">
        <v>61053</v>
      </c>
      <c r="S9188" s="4" t="str">
        <f t="shared" si="143"/>
        <v>2002</v>
      </c>
    </row>
    <row r="9189" spans="1:19" hidden="1" x14ac:dyDescent="0.35">
      <c r="A9189" t="s">
        <v>61049</v>
      </c>
      <c r="B9189" t="s">
        <v>61050</v>
      </c>
      <c r="C9189" t="s">
        <v>61054</v>
      </c>
      <c r="D9189" t="s">
        <v>61055</v>
      </c>
      <c r="E9189" t="s">
        <v>61056</v>
      </c>
      <c r="F9189" t="s">
        <v>61057</v>
      </c>
      <c r="I9189" t="s">
        <v>61058</v>
      </c>
      <c r="J9189" t="s">
        <v>61059</v>
      </c>
      <c r="M9189" t="s">
        <v>112297</v>
      </c>
      <c r="N9189" t="s">
        <v>124</v>
      </c>
      <c r="O9189" s="3" t="s">
        <v>61060</v>
      </c>
      <c r="P9189" t="s">
        <v>124</v>
      </c>
      <c r="Q9189" t="s">
        <v>124</v>
      </c>
      <c r="R9189" t="s">
        <v>61060</v>
      </c>
      <c r="S9189" s="4" t="str">
        <f t="shared" si="143"/>
        <v>2002</v>
      </c>
    </row>
    <row r="9190" spans="1:19" hidden="1" x14ac:dyDescent="0.35">
      <c r="A9190" t="s">
        <v>61056</v>
      </c>
      <c r="B9190" t="s">
        <v>61057</v>
      </c>
      <c r="C9190" t="s">
        <v>61061</v>
      </c>
      <c r="D9190" t="s">
        <v>61062</v>
      </c>
      <c r="E9190" t="s">
        <v>61063</v>
      </c>
      <c r="F9190" t="s">
        <v>61064</v>
      </c>
      <c r="I9190" t="s">
        <v>61065</v>
      </c>
      <c r="J9190" t="s">
        <v>61066</v>
      </c>
      <c r="M9190" t="s">
        <v>112298</v>
      </c>
      <c r="N9190" t="s">
        <v>28</v>
      </c>
      <c r="O9190" s="3" t="s">
        <v>61067</v>
      </c>
      <c r="P9190" t="s">
        <v>16314</v>
      </c>
      <c r="Q9190" t="s">
        <v>16314</v>
      </c>
      <c r="R9190" t="s">
        <v>61067</v>
      </c>
      <c r="S9190" s="4" t="str">
        <f t="shared" si="143"/>
        <v>2002</v>
      </c>
    </row>
    <row r="9191" spans="1:19" hidden="1" x14ac:dyDescent="0.35">
      <c r="A9191" t="s">
        <v>61063</v>
      </c>
      <c r="B9191" t="s">
        <v>61064</v>
      </c>
      <c r="C9191" t="s">
        <v>61068</v>
      </c>
      <c r="D9191" t="s">
        <v>61069</v>
      </c>
      <c r="E9191" t="s">
        <v>61070</v>
      </c>
      <c r="F9191" t="s">
        <v>61071</v>
      </c>
      <c r="I9191" t="s">
        <v>61072</v>
      </c>
      <c r="J9191" t="s">
        <v>61073</v>
      </c>
      <c r="M9191" t="s">
        <v>112297</v>
      </c>
      <c r="N9191" t="s">
        <v>124</v>
      </c>
      <c r="O9191" s="3" t="s">
        <v>61074</v>
      </c>
      <c r="P9191" t="s">
        <v>124</v>
      </c>
      <c r="Q9191" t="s">
        <v>124</v>
      </c>
      <c r="R9191" t="s">
        <v>61074</v>
      </c>
      <c r="S9191" s="4" t="str">
        <f t="shared" si="143"/>
        <v>2002</v>
      </c>
    </row>
    <row r="9192" spans="1:19" hidden="1" x14ac:dyDescent="0.35">
      <c r="A9192" t="s">
        <v>61070</v>
      </c>
      <c r="B9192" t="s">
        <v>61071</v>
      </c>
      <c r="C9192" t="s">
        <v>61075</v>
      </c>
      <c r="D9192" t="s">
        <v>61076</v>
      </c>
      <c r="E9192" t="s">
        <v>61077</v>
      </c>
      <c r="F9192" t="s">
        <v>61078</v>
      </c>
      <c r="I9192" t="s">
        <v>61079</v>
      </c>
      <c r="J9192" t="s">
        <v>61080</v>
      </c>
      <c r="M9192" t="s">
        <v>51841</v>
      </c>
      <c r="N9192" t="s">
        <v>51841</v>
      </c>
      <c r="O9192" s="3" t="s">
        <v>61081</v>
      </c>
      <c r="P9192" t="s">
        <v>51841</v>
      </c>
      <c r="Q9192" t="s">
        <v>51841</v>
      </c>
      <c r="R9192" t="s">
        <v>61081</v>
      </c>
      <c r="S9192" s="4" t="str">
        <f t="shared" si="143"/>
        <v>2002</v>
      </c>
    </row>
    <row r="9193" spans="1:19" hidden="1" x14ac:dyDescent="0.35">
      <c r="A9193" t="s">
        <v>61077</v>
      </c>
      <c r="B9193" t="s">
        <v>61078</v>
      </c>
      <c r="C9193" t="s">
        <v>61082</v>
      </c>
      <c r="D9193" t="s">
        <v>61083</v>
      </c>
      <c r="E9193" t="s">
        <v>61084</v>
      </c>
      <c r="F9193" t="s">
        <v>61085</v>
      </c>
      <c r="I9193" t="s">
        <v>61086</v>
      </c>
      <c r="J9193" t="s">
        <v>61087</v>
      </c>
      <c r="M9193" t="s">
        <v>112307</v>
      </c>
      <c r="N9193" t="s">
        <v>49299</v>
      </c>
      <c r="O9193" s="3" t="s">
        <v>61088</v>
      </c>
      <c r="P9193" t="s">
        <v>49299</v>
      </c>
      <c r="Q9193" t="s">
        <v>49299</v>
      </c>
      <c r="R9193" t="s">
        <v>61088</v>
      </c>
      <c r="S9193" s="4" t="str">
        <f t="shared" si="143"/>
        <v>2002</v>
      </c>
    </row>
    <row r="9194" spans="1:19" hidden="1" x14ac:dyDescent="0.35">
      <c r="A9194" t="s">
        <v>61084</v>
      </c>
      <c r="B9194" t="s">
        <v>61085</v>
      </c>
      <c r="C9194" t="s">
        <v>61089</v>
      </c>
      <c r="D9194" t="s">
        <v>61090</v>
      </c>
      <c r="E9194" t="s">
        <v>61091</v>
      </c>
      <c r="F9194" t="s">
        <v>61092</v>
      </c>
      <c r="I9194" t="s">
        <v>61093</v>
      </c>
      <c r="J9194" t="s">
        <v>61094</v>
      </c>
      <c r="M9194" t="s">
        <v>51841</v>
      </c>
      <c r="N9194" t="s">
        <v>51841</v>
      </c>
      <c r="O9194" s="3" t="s">
        <v>61095</v>
      </c>
      <c r="P9194" t="s">
        <v>51841</v>
      </c>
      <c r="Q9194" t="s">
        <v>51841</v>
      </c>
      <c r="R9194" t="s">
        <v>61095</v>
      </c>
      <c r="S9194" s="4" t="str">
        <f t="shared" si="143"/>
        <v>2002</v>
      </c>
    </row>
    <row r="9195" spans="1:19" hidden="1" x14ac:dyDescent="0.35">
      <c r="A9195" t="s">
        <v>61091</v>
      </c>
      <c r="B9195" t="s">
        <v>61092</v>
      </c>
      <c r="C9195" t="s">
        <v>61096</v>
      </c>
      <c r="D9195" t="s">
        <v>61097</v>
      </c>
      <c r="E9195" t="s">
        <v>61098</v>
      </c>
      <c r="F9195" t="s">
        <v>61099</v>
      </c>
      <c r="I9195" t="s">
        <v>61100</v>
      </c>
      <c r="J9195" t="s">
        <v>61101</v>
      </c>
      <c r="M9195" t="s">
        <v>112298</v>
      </c>
      <c r="N9195" t="s">
        <v>28</v>
      </c>
      <c r="O9195" s="3" t="s">
        <v>61102</v>
      </c>
      <c r="P9195" t="s">
        <v>16314</v>
      </c>
      <c r="Q9195" t="s">
        <v>16314</v>
      </c>
      <c r="R9195" t="s">
        <v>61102</v>
      </c>
      <c r="S9195" s="4" t="str">
        <f t="shared" si="143"/>
        <v>2002</v>
      </c>
    </row>
    <row r="9196" spans="1:19" hidden="1" x14ac:dyDescent="0.35">
      <c r="A9196" t="s">
        <v>61098</v>
      </c>
      <c r="B9196" t="s">
        <v>61099</v>
      </c>
      <c r="C9196" t="s">
        <v>61103</v>
      </c>
      <c r="D9196" t="s">
        <v>61104</v>
      </c>
      <c r="E9196" t="s">
        <v>61105</v>
      </c>
      <c r="F9196" t="s">
        <v>61106</v>
      </c>
      <c r="I9196" t="s">
        <v>61107</v>
      </c>
      <c r="J9196" t="s">
        <v>61108</v>
      </c>
      <c r="M9196" t="s">
        <v>112307</v>
      </c>
      <c r="N9196" t="s">
        <v>49299</v>
      </c>
      <c r="O9196" s="3" t="s">
        <v>61109</v>
      </c>
      <c r="P9196" t="s">
        <v>49299</v>
      </c>
      <c r="Q9196" t="s">
        <v>49299</v>
      </c>
      <c r="R9196" t="s">
        <v>61109</v>
      </c>
      <c r="S9196" s="4" t="str">
        <f t="shared" si="143"/>
        <v>2002</v>
      </c>
    </row>
    <row r="9197" spans="1:19" hidden="1" x14ac:dyDescent="0.35">
      <c r="A9197" t="s">
        <v>61105</v>
      </c>
      <c r="B9197" t="s">
        <v>61106</v>
      </c>
      <c r="C9197" t="s">
        <v>61110</v>
      </c>
      <c r="D9197" t="s">
        <v>61111</v>
      </c>
      <c r="E9197" t="s">
        <v>61112</v>
      </c>
      <c r="F9197" t="s">
        <v>61113</v>
      </c>
      <c r="I9197" t="s">
        <v>61114</v>
      </c>
      <c r="J9197" t="s">
        <v>61115</v>
      </c>
      <c r="M9197" t="s">
        <v>112297</v>
      </c>
      <c r="N9197" t="s">
        <v>124</v>
      </c>
      <c r="O9197" s="3" t="s">
        <v>61116</v>
      </c>
      <c r="P9197" t="s">
        <v>124</v>
      </c>
      <c r="Q9197" t="s">
        <v>124</v>
      </c>
      <c r="R9197" t="s">
        <v>61116</v>
      </c>
      <c r="S9197" s="4" t="str">
        <f t="shared" si="143"/>
        <v>2002</v>
      </c>
    </row>
    <row r="9198" spans="1:19" hidden="1" x14ac:dyDescent="0.35">
      <c r="A9198" t="s">
        <v>61112</v>
      </c>
      <c r="B9198" t="s">
        <v>61113</v>
      </c>
      <c r="C9198" t="s">
        <v>61117</v>
      </c>
      <c r="D9198" t="s">
        <v>61118</v>
      </c>
      <c r="E9198" t="s">
        <v>61119</v>
      </c>
      <c r="F9198" t="s">
        <v>61120</v>
      </c>
      <c r="I9198" t="s">
        <v>61121</v>
      </c>
      <c r="J9198" t="s">
        <v>61122</v>
      </c>
      <c r="M9198" t="s">
        <v>112297</v>
      </c>
      <c r="N9198" t="s">
        <v>124</v>
      </c>
      <c r="O9198" s="3" t="s">
        <v>61123</v>
      </c>
      <c r="P9198" t="s">
        <v>124</v>
      </c>
      <c r="Q9198" t="s">
        <v>124</v>
      </c>
      <c r="R9198" t="s">
        <v>61123</v>
      </c>
      <c r="S9198" s="4" t="str">
        <f t="shared" si="143"/>
        <v>2002</v>
      </c>
    </row>
    <row r="9199" spans="1:19" hidden="1" x14ac:dyDescent="0.35">
      <c r="A9199" t="s">
        <v>61119</v>
      </c>
      <c r="B9199" t="s">
        <v>61120</v>
      </c>
      <c r="C9199" t="s">
        <v>61124</v>
      </c>
      <c r="D9199" t="s">
        <v>61125</v>
      </c>
      <c r="E9199" t="s">
        <v>61126</v>
      </c>
      <c r="F9199" t="s">
        <v>61127</v>
      </c>
      <c r="I9199" t="s">
        <v>61128</v>
      </c>
      <c r="J9199" t="s">
        <v>61129</v>
      </c>
      <c r="M9199" t="s">
        <v>112298</v>
      </c>
      <c r="N9199" t="s">
        <v>28</v>
      </c>
      <c r="O9199" s="3" t="s">
        <v>61130</v>
      </c>
      <c r="P9199" t="s">
        <v>16314</v>
      </c>
      <c r="Q9199" t="s">
        <v>16314</v>
      </c>
      <c r="R9199" t="s">
        <v>61130</v>
      </c>
      <c r="S9199" s="4" t="str">
        <f t="shared" si="143"/>
        <v>2002</v>
      </c>
    </row>
    <row r="9200" spans="1:19" hidden="1" x14ac:dyDescent="0.35">
      <c r="A9200" t="s">
        <v>61126</v>
      </c>
      <c r="B9200" t="s">
        <v>61127</v>
      </c>
      <c r="C9200" t="s">
        <v>61131</v>
      </c>
      <c r="D9200" t="s">
        <v>61132</v>
      </c>
      <c r="E9200" t="s">
        <v>61133</v>
      </c>
      <c r="F9200" t="s">
        <v>61134</v>
      </c>
      <c r="I9200" t="s">
        <v>61135</v>
      </c>
      <c r="J9200" t="s">
        <v>61136</v>
      </c>
      <c r="M9200" t="s">
        <v>112298</v>
      </c>
      <c r="N9200" t="s">
        <v>28</v>
      </c>
      <c r="O9200" s="3" t="s">
        <v>61137</v>
      </c>
      <c r="P9200" t="s">
        <v>16314</v>
      </c>
      <c r="Q9200" t="s">
        <v>16314</v>
      </c>
      <c r="R9200" t="s">
        <v>61137</v>
      </c>
      <c r="S9200" s="4" t="str">
        <f t="shared" si="143"/>
        <v>2002</v>
      </c>
    </row>
    <row r="9201" spans="1:19" hidden="1" x14ac:dyDescent="0.35">
      <c r="A9201" t="s">
        <v>61133</v>
      </c>
      <c r="B9201" t="s">
        <v>61134</v>
      </c>
      <c r="C9201" t="s">
        <v>61138</v>
      </c>
      <c r="D9201" t="s">
        <v>61139</v>
      </c>
      <c r="E9201" t="s">
        <v>61140</v>
      </c>
      <c r="F9201" t="s">
        <v>61141</v>
      </c>
      <c r="I9201" t="s">
        <v>61142</v>
      </c>
      <c r="J9201" t="s">
        <v>61143</v>
      </c>
      <c r="M9201" t="s">
        <v>112299</v>
      </c>
      <c r="N9201" t="s">
        <v>247</v>
      </c>
      <c r="O9201" s="3" t="s">
        <v>61144</v>
      </c>
      <c r="P9201" t="s">
        <v>247</v>
      </c>
      <c r="Q9201" t="s">
        <v>247</v>
      </c>
      <c r="R9201" t="s">
        <v>61144</v>
      </c>
      <c r="S9201" s="4" t="str">
        <f t="shared" si="143"/>
        <v>2002</v>
      </c>
    </row>
    <row r="9202" spans="1:19" hidden="1" x14ac:dyDescent="0.35">
      <c r="A9202" t="s">
        <v>61140</v>
      </c>
      <c r="B9202" t="s">
        <v>61141</v>
      </c>
      <c r="C9202" t="s">
        <v>61145</v>
      </c>
      <c r="D9202" t="s">
        <v>61146</v>
      </c>
      <c r="E9202" t="s">
        <v>61147</v>
      </c>
      <c r="F9202" t="s">
        <v>61148</v>
      </c>
      <c r="I9202" t="s">
        <v>61149</v>
      </c>
      <c r="J9202" t="s">
        <v>61150</v>
      </c>
      <c r="M9202" t="s">
        <v>112307</v>
      </c>
      <c r="N9202" t="s">
        <v>49299</v>
      </c>
      <c r="O9202" s="3" t="s">
        <v>61151</v>
      </c>
      <c r="P9202" t="s">
        <v>49299</v>
      </c>
      <c r="Q9202" t="s">
        <v>49299</v>
      </c>
      <c r="R9202" t="s">
        <v>61151</v>
      </c>
      <c r="S9202" s="4" t="str">
        <f t="shared" si="143"/>
        <v>2002</v>
      </c>
    </row>
    <row r="9203" spans="1:19" hidden="1" x14ac:dyDescent="0.35">
      <c r="A9203" t="s">
        <v>61147</v>
      </c>
      <c r="B9203" t="s">
        <v>61148</v>
      </c>
      <c r="C9203" t="s">
        <v>61152</v>
      </c>
      <c r="D9203" t="s">
        <v>61153</v>
      </c>
      <c r="E9203" t="s">
        <v>61154</v>
      </c>
      <c r="F9203" t="s">
        <v>61155</v>
      </c>
      <c r="I9203" t="s">
        <v>61156</v>
      </c>
      <c r="J9203" t="s">
        <v>22728</v>
      </c>
      <c r="M9203" t="s">
        <v>112298</v>
      </c>
      <c r="N9203" t="s">
        <v>28</v>
      </c>
      <c r="O9203" s="3" t="s">
        <v>61157</v>
      </c>
      <c r="P9203" t="s">
        <v>16314</v>
      </c>
      <c r="Q9203" t="s">
        <v>16314</v>
      </c>
      <c r="R9203" t="s">
        <v>61157</v>
      </c>
      <c r="S9203" s="4" t="str">
        <f t="shared" si="143"/>
        <v>2002</v>
      </c>
    </row>
    <row r="9204" spans="1:19" hidden="1" x14ac:dyDescent="0.35">
      <c r="A9204" t="s">
        <v>61154</v>
      </c>
      <c r="B9204" t="s">
        <v>61155</v>
      </c>
      <c r="C9204" t="s">
        <v>61158</v>
      </c>
      <c r="D9204" t="s">
        <v>61159</v>
      </c>
      <c r="E9204" t="s">
        <v>61160</v>
      </c>
      <c r="F9204" t="s">
        <v>61161</v>
      </c>
      <c r="I9204" t="s">
        <v>61162</v>
      </c>
      <c r="J9204" t="s">
        <v>61163</v>
      </c>
      <c r="M9204" t="s">
        <v>112299</v>
      </c>
      <c r="N9204" t="s">
        <v>247</v>
      </c>
      <c r="O9204" s="3" t="s">
        <v>61164</v>
      </c>
      <c r="P9204" t="s">
        <v>247</v>
      </c>
      <c r="Q9204" t="s">
        <v>247</v>
      </c>
      <c r="R9204" t="s">
        <v>61164</v>
      </c>
      <c r="S9204" s="4" t="str">
        <f t="shared" si="143"/>
        <v>2002</v>
      </c>
    </row>
    <row r="9205" spans="1:19" hidden="1" x14ac:dyDescent="0.35">
      <c r="A9205" t="s">
        <v>61160</v>
      </c>
      <c r="B9205" t="s">
        <v>61161</v>
      </c>
      <c r="C9205" t="s">
        <v>61165</v>
      </c>
      <c r="D9205" t="s">
        <v>61166</v>
      </c>
      <c r="E9205" t="s">
        <v>61167</v>
      </c>
      <c r="F9205" t="s">
        <v>61168</v>
      </c>
      <c r="I9205" t="s">
        <v>61169</v>
      </c>
      <c r="J9205" t="s">
        <v>61170</v>
      </c>
      <c r="M9205" t="s">
        <v>112297</v>
      </c>
      <c r="N9205" t="s">
        <v>124</v>
      </c>
      <c r="O9205" s="3" t="s">
        <v>61171</v>
      </c>
      <c r="P9205" t="s">
        <v>124</v>
      </c>
      <c r="Q9205" t="s">
        <v>124</v>
      </c>
      <c r="R9205" t="s">
        <v>61171</v>
      </c>
      <c r="S9205" s="4" t="str">
        <f t="shared" si="143"/>
        <v>2002</v>
      </c>
    </row>
    <row r="9206" spans="1:19" hidden="1" x14ac:dyDescent="0.35">
      <c r="A9206" t="s">
        <v>61167</v>
      </c>
      <c r="B9206" t="s">
        <v>61168</v>
      </c>
      <c r="C9206" t="s">
        <v>61172</v>
      </c>
      <c r="D9206" t="s">
        <v>61173</v>
      </c>
      <c r="E9206" t="s">
        <v>61174</v>
      </c>
      <c r="F9206" t="s">
        <v>61175</v>
      </c>
      <c r="I9206" t="s">
        <v>60325</v>
      </c>
      <c r="J9206" t="s">
        <v>60326</v>
      </c>
      <c r="M9206" t="s">
        <v>112307</v>
      </c>
      <c r="N9206" t="s">
        <v>49299</v>
      </c>
      <c r="O9206" s="3" t="s">
        <v>61176</v>
      </c>
      <c r="P9206" t="s">
        <v>49299</v>
      </c>
      <c r="Q9206" t="s">
        <v>49299</v>
      </c>
      <c r="R9206" t="s">
        <v>61176</v>
      </c>
      <c r="S9206" s="4" t="str">
        <f t="shared" si="143"/>
        <v>2002</v>
      </c>
    </row>
    <row r="9207" spans="1:19" hidden="1" x14ac:dyDescent="0.35">
      <c r="A9207" t="s">
        <v>61174</v>
      </c>
      <c r="B9207" t="s">
        <v>61175</v>
      </c>
      <c r="C9207" t="s">
        <v>61177</v>
      </c>
      <c r="D9207" t="s">
        <v>61178</v>
      </c>
      <c r="E9207" t="s">
        <v>61179</v>
      </c>
      <c r="F9207" t="s">
        <v>61180</v>
      </c>
      <c r="I9207" t="s">
        <v>61181</v>
      </c>
      <c r="J9207" t="s">
        <v>61182</v>
      </c>
      <c r="M9207" t="s">
        <v>112315</v>
      </c>
      <c r="N9207" t="s">
        <v>159</v>
      </c>
      <c r="O9207" s="3" t="s">
        <v>61183</v>
      </c>
      <c r="P9207" t="s">
        <v>159</v>
      </c>
      <c r="Q9207" t="s">
        <v>159</v>
      </c>
      <c r="R9207" t="s">
        <v>61183</v>
      </c>
      <c r="S9207" s="4" t="str">
        <f t="shared" si="143"/>
        <v>2002</v>
      </c>
    </row>
    <row r="9208" spans="1:19" hidden="1" x14ac:dyDescent="0.35">
      <c r="A9208" t="s">
        <v>61179</v>
      </c>
      <c r="B9208" t="s">
        <v>61180</v>
      </c>
      <c r="C9208" t="s">
        <v>61184</v>
      </c>
      <c r="D9208" t="s">
        <v>61185</v>
      </c>
      <c r="E9208" t="s">
        <v>61186</v>
      </c>
      <c r="F9208" t="s">
        <v>61187</v>
      </c>
      <c r="I9208" t="s">
        <v>61188</v>
      </c>
      <c r="J9208" t="s">
        <v>61189</v>
      </c>
      <c r="M9208" t="s">
        <v>112307</v>
      </c>
      <c r="N9208" t="s">
        <v>49299</v>
      </c>
      <c r="O9208" s="3" t="s">
        <v>61190</v>
      </c>
      <c r="P9208" t="s">
        <v>49299</v>
      </c>
      <c r="Q9208" t="s">
        <v>49299</v>
      </c>
      <c r="R9208" t="s">
        <v>61190</v>
      </c>
      <c r="S9208" s="4" t="str">
        <f t="shared" si="143"/>
        <v>2002</v>
      </c>
    </row>
    <row r="9209" spans="1:19" hidden="1" x14ac:dyDescent="0.35">
      <c r="A9209" t="s">
        <v>61186</v>
      </c>
      <c r="B9209" t="s">
        <v>61187</v>
      </c>
      <c r="C9209" t="s">
        <v>61191</v>
      </c>
      <c r="D9209" t="s">
        <v>61192</v>
      </c>
      <c r="E9209" t="s">
        <v>61193</v>
      </c>
      <c r="F9209" t="s">
        <v>61194</v>
      </c>
      <c r="I9209" t="s">
        <v>61195</v>
      </c>
      <c r="J9209" t="s">
        <v>61196</v>
      </c>
      <c r="M9209" t="s">
        <v>112307</v>
      </c>
      <c r="N9209" t="s">
        <v>49299</v>
      </c>
      <c r="O9209" s="3" t="s">
        <v>61197</v>
      </c>
      <c r="P9209" t="s">
        <v>49299</v>
      </c>
      <c r="Q9209" t="s">
        <v>49299</v>
      </c>
      <c r="R9209" t="s">
        <v>61197</v>
      </c>
      <c r="S9209" s="4" t="str">
        <f t="shared" si="143"/>
        <v>2002</v>
      </c>
    </row>
    <row r="9210" spans="1:19" hidden="1" x14ac:dyDescent="0.35">
      <c r="A9210" t="s">
        <v>61193</v>
      </c>
      <c r="B9210" t="s">
        <v>61194</v>
      </c>
      <c r="C9210" s="1" t="s">
        <v>61198</v>
      </c>
      <c r="D9210" s="1" t="s">
        <v>61199</v>
      </c>
      <c r="E9210" t="s">
        <v>61200</v>
      </c>
      <c r="F9210" t="s">
        <v>61201</v>
      </c>
      <c r="I9210" t="s">
        <v>61202</v>
      </c>
      <c r="J9210" t="s">
        <v>61203</v>
      </c>
      <c r="M9210" t="s">
        <v>112307</v>
      </c>
      <c r="N9210" t="s">
        <v>49299</v>
      </c>
      <c r="O9210" s="3" t="s">
        <v>61204</v>
      </c>
      <c r="P9210" t="s">
        <v>49299</v>
      </c>
      <c r="Q9210" t="s">
        <v>49299</v>
      </c>
      <c r="R9210" t="s">
        <v>61204</v>
      </c>
      <c r="S9210" s="4" t="str">
        <f t="shared" si="143"/>
        <v>2002</v>
      </c>
    </row>
    <row r="9211" spans="1:19" hidden="1" x14ac:dyDescent="0.35">
      <c r="A9211" t="s">
        <v>61200</v>
      </c>
      <c r="B9211" t="s">
        <v>61201</v>
      </c>
      <c r="C9211" t="s">
        <v>61205</v>
      </c>
      <c r="D9211" t="s">
        <v>61206</v>
      </c>
      <c r="E9211" t="s">
        <v>61207</v>
      </c>
      <c r="F9211" t="s">
        <v>61208</v>
      </c>
      <c r="I9211" t="s">
        <v>16196</v>
      </c>
      <c r="J9211" t="s">
        <v>2323</v>
      </c>
      <c r="M9211" t="s">
        <v>112307</v>
      </c>
      <c r="N9211" t="s">
        <v>49299</v>
      </c>
      <c r="O9211" s="3" t="s">
        <v>61209</v>
      </c>
      <c r="P9211" t="s">
        <v>49299</v>
      </c>
      <c r="Q9211" t="s">
        <v>49299</v>
      </c>
      <c r="R9211" t="s">
        <v>61209</v>
      </c>
      <c r="S9211" s="4" t="str">
        <f t="shared" si="143"/>
        <v>2002</v>
      </c>
    </row>
    <row r="9212" spans="1:19" hidden="1" x14ac:dyDescent="0.35">
      <c r="A9212" t="s">
        <v>61207</v>
      </c>
      <c r="B9212" t="s">
        <v>61208</v>
      </c>
      <c r="C9212" t="s">
        <v>61210</v>
      </c>
      <c r="D9212" t="s">
        <v>61211</v>
      </c>
      <c r="E9212" t="s">
        <v>61212</v>
      </c>
      <c r="F9212" t="s">
        <v>61213</v>
      </c>
      <c r="I9212" t="s">
        <v>61214</v>
      </c>
      <c r="J9212" t="s">
        <v>61215</v>
      </c>
      <c r="M9212" t="s">
        <v>112307</v>
      </c>
      <c r="N9212" t="s">
        <v>49299</v>
      </c>
      <c r="O9212" s="3" t="s">
        <v>61216</v>
      </c>
      <c r="P9212" t="s">
        <v>49299</v>
      </c>
      <c r="Q9212" t="s">
        <v>49299</v>
      </c>
      <c r="R9212" t="s">
        <v>61216</v>
      </c>
      <c r="S9212" s="4" t="str">
        <f t="shared" si="143"/>
        <v>2002</v>
      </c>
    </row>
    <row r="9213" spans="1:19" hidden="1" x14ac:dyDescent="0.35">
      <c r="A9213" t="s">
        <v>61212</v>
      </c>
      <c r="B9213" t="s">
        <v>61213</v>
      </c>
      <c r="C9213" t="s">
        <v>61217</v>
      </c>
      <c r="D9213" t="s">
        <v>61218</v>
      </c>
      <c r="E9213" t="s">
        <v>61219</v>
      </c>
      <c r="F9213" t="s">
        <v>61220</v>
      </c>
      <c r="I9213" t="s">
        <v>61221</v>
      </c>
      <c r="J9213" t="s">
        <v>61222</v>
      </c>
      <c r="M9213" t="s">
        <v>112299</v>
      </c>
      <c r="N9213" t="s">
        <v>247</v>
      </c>
      <c r="O9213" s="3" t="s">
        <v>61223</v>
      </c>
      <c r="P9213" t="s">
        <v>247</v>
      </c>
      <c r="Q9213" t="s">
        <v>247</v>
      </c>
      <c r="R9213" t="s">
        <v>61223</v>
      </c>
      <c r="S9213" s="4" t="str">
        <f t="shared" si="143"/>
        <v>2002</v>
      </c>
    </row>
    <row r="9214" spans="1:19" hidden="1" x14ac:dyDescent="0.35">
      <c r="A9214" t="s">
        <v>61219</v>
      </c>
      <c r="B9214" t="s">
        <v>61220</v>
      </c>
      <c r="C9214" t="s">
        <v>61224</v>
      </c>
      <c r="D9214" t="s">
        <v>61225</v>
      </c>
      <c r="E9214" t="s">
        <v>61226</v>
      </c>
      <c r="F9214" t="s">
        <v>61227</v>
      </c>
      <c r="I9214" t="s">
        <v>61228</v>
      </c>
      <c r="J9214" t="s">
        <v>61229</v>
      </c>
      <c r="M9214" t="s">
        <v>112307</v>
      </c>
      <c r="N9214" t="s">
        <v>49299</v>
      </c>
      <c r="O9214" s="3" t="s">
        <v>61230</v>
      </c>
      <c r="P9214" t="s">
        <v>49299</v>
      </c>
      <c r="Q9214" t="s">
        <v>49299</v>
      </c>
      <c r="R9214" t="s">
        <v>61230</v>
      </c>
      <c r="S9214" s="4" t="str">
        <f t="shared" si="143"/>
        <v>2002</v>
      </c>
    </row>
    <row r="9215" spans="1:19" hidden="1" x14ac:dyDescent="0.35">
      <c r="A9215" t="s">
        <v>61226</v>
      </c>
      <c r="B9215" t="s">
        <v>61227</v>
      </c>
      <c r="C9215" t="s">
        <v>61231</v>
      </c>
      <c r="D9215" t="s">
        <v>61232</v>
      </c>
      <c r="E9215" t="s">
        <v>61233</v>
      </c>
      <c r="F9215" t="s">
        <v>61234</v>
      </c>
      <c r="I9215" t="s">
        <v>61235</v>
      </c>
      <c r="J9215" t="s">
        <v>61236</v>
      </c>
      <c r="M9215" t="s">
        <v>112299</v>
      </c>
      <c r="N9215" t="s">
        <v>247</v>
      </c>
      <c r="O9215" s="3" t="s">
        <v>61237</v>
      </c>
      <c r="P9215" t="s">
        <v>247</v>
      </c>
      <c r="Q9215" t="s">
        <v>247</v>
      </c>
      <c r="R9215" t="s">
        <v>61237</v>
      </c>
      <c r="S9215" s="4" t="str">
        <f t="shared" si="143"/>
        <v>2002</v>
      </c>
    </row>
    <row r="9216" spans="1:19" hidden="1" x14ac:dyDescent="0.35">
      <c r="A9216" t="s">
        <v>61233</v>
      </c>
      <c r="B9216" t="s">
        <v>61234</v>
      </c>
      <c r="C9216" t="s">
        <v>61238</v>
      </c>
      <c r="D9216" t="s">
        <v>61239</v>
      </c>
      <c r="E9216" t="s">
        <v>61240</v>
      </c>
      <c r="F9216" t="s">
        <v>61241</v>
      </c>
      <c r="I9216" t="s">
        <v>61242</v>
      </c>
      <c r="J9216" t="s">
        <v>61243</v>
      </c>
      <c r="M9216" t="s">
        <v>112307</v>
      </c>
      <c r="N9216" t="s">
        <v>49299</v>
      </c>
      <c r="O9216" s="3" t="s">
        <v>61244</v>
      </c>
      <c r="P9216" t="s">
        <v>49299</v>
      </c>
      <c r="Q9216" t="s">
        <v>49299</v>
      </c>
      <c r="R9216" t="s">
        <v>61244</v>
      </c>
      <c r="S9216" s="4" t="str">
        <f t="shared" si="143"/>
        <v>2002</v>
      </c>
    </row>
    <row r="9217" spans="1:19" hidden="1" x14ac:dyDescent="0.35">
      <c r="A9217" t="s">
        <v>61240</v>
      </c>
      <c r="B9217" t="s">
        <v>61241</v>
      </c>
      <c r="C9217" t="s">
        <v>61245</v>
      </c>
      <c r="D9217" t="s">
        <v>61246</v>
      </c>
      <c r="E9217" t="s">
        <v>61247</v>
      </c>
      <c r="F9217" t="s">
        <v>61248</v>
      </c>
      <c r="I9217" t="s">
        <v>61249</v>
      </c>
      <c r="J9217" t="s">
        <v>61243</v>
      </c>
      <c r="M9217" t="s">
        <v>112307</v>
      </c>
      <c r="N9217" t="s">
        <v>49299</v>
      </c>
      <c r="O9217" s="3" t="s">
        <v>61250</v>
      </c>
      <c r="P9217" t="s">
        <v>49299</v>
      </c>
      <c r="Q9217" t="s">
        <v>49299</v>
      </c>
      <c r="R9217" t="s">
        <v>61250</v>
      </c>
      <c r="S9217" s="4" t="str">
        <f t="shared" si="143"/>
        <v>2002</v>
      </c>
    </row>
    <row r="9218" spans="1:19" hidden="1" x14ac:dyDescent="0.35">
      <c r="A9218" t="s">
        <v>61247</v>
      </c>
      <c r="B9218" t="s">
        <v>61248</v>
      </c>
      <c r="C9218" t="s">
        <v>61251</v>
      </c>
      <c r="D9218" t="s">
        <v>61252</v>
      </c>
      <c r="E9218" t="s">
        <v>61253</v>
      </c>
      <c r="F9218" t="s">
        <v>61254</v>
      </c>
      <c r="I9218" t="s">
        <v>61255</v>
      </c>
      <c r="J9218" t="s">
        <v>61243</v>
      </c>
      <c r="M9218" t="s">
        <v>112307</v>
      </c>
      <c r="N9218" t="s">
        <v>49299</v>
      </c>
      <c r="O9218" s="3" t="s">
        <v>61256</v>
      </c>
      <c r="P9218" t="s">
        <v>49299</v>
      </c>
      <c r="Q9218" t="s">
        <v>49299</v>
      </c>
      <c r="R9218" t="s">
        <v>61256</v>
      </c>
      <c r="S9218" s="4" t="str">
        <f t="shared" si="143"/>
        <v>2002</v>
      </c>
    </row>
    <row r="9219" spans="1:19" hidden="1" x14ac:dyDescent="0.35">
      <c r="A9219" t="s">
        <v>61253</v>
      </c>
      <c r="B9219" t="s">
        <v>61254</v>
      </c>
      <c r="C9219" t="s">
        <v>61257</v>
      </c>
      <c r="D9219" t="s">
        <v>61258</v>
      </c>
      <c r="E9219" t="s">
        <v>61259</v>
      </c>
      <c r="F9219" t="s">
        <v>61260</v>
      </c>
      <c r="I9219" t="s">
        <v>61255</v>
      </c>
      <c r="J9219" t="s">
        <v>61243</v>
      </c>
      <c r="M9219" t="s">
        <v>112307</v>
      </c>
      <c r="N9219" t="s">
        <v>49299</v>
      </c>
      <c r="O9219" s="3" t="s">
        <v>61261</v>
      </c>
      <c r="P9219" t="s">
        <v>49299</v>
      </c>
      <c r="Q9219" t="s">
        <v>49299</v>
      </c>
      <c r="R9219" t="s">
        <v>61261</v>
      </c>
      <c r="S9219" s="4" t="str">
        <f t="shared" ref="S9219:S9282" si="144">LEFT(RIGHT(R9219,19),4)</f>
        <v>2002</v>
      </c>
    </row>
    <row r="9220" spans="1:19" hidden="1" x14ac:dyDescent="0.35">
      <c r="A9220" t="s">
        <v>61259</v>
      </c>
      <c r="B9220" t="s">
        <v>61260</v>
      </c>
      <c r="C9220" t="s">
        <v>61262</v>
      </c>
      <c r="D9220" t="s">
        <v>61263</v>
      </c>
      <c r="E9220" t="s">
        <v>61264</v>
      </c>
      <c r="F9220" t="s">
        <v>61265</v>
      </c>
      <c r="I9220" t="s">
        <v>61266</v>
      </c>
      <c r="J9220" t="s">
        <v>61267</v>
      </c>
      <c r="M9220" t="s">
        <v>112297</v>
      </c>
      <c r="N9220" t="s">
        <v>124</v>
      </c>
      <c r="O9220" s="3" t="s">
        <v>61268</v>
      </c>
      <c r="P9220" t="s">
        <v>124</v>
      </c>
      <c r="Q9220" t="s">
        <v>124</v>
      </c>
      <c r="R9220" t="s">
        <v>61268</v>
      </c>
      <c r="S9220" s="4" t="str">
        <f t="shared" si="144"/>
        <v>2002</v>
      </c>
    </row>
    <row r="9221" spans="1:19" hidden="1" x14ac:dyDescent="0.35">
      <c r="A9221" t="s">
        <v>61264</v>
      </c>
      <c r="B9221" t="s">
        <v>61265</v>
      </c>
      <c r="C9221" t="s">
        <v>61269</v>
      </c>
      <c r="D9221" t="s">
        <v>61270</v>
      </c>
      <c r="E9221" t="s">
        <v>61271</v>
      </c>
      <c r="F9221" t="s">
        <v>61272</v>
      </c>
      <c r="I9221" t="s">
        <v>61273</v>
      </c>
      <c r="J9221" t="s">
        <v>61274</v>
      </c>
      <c r="M9221" t="s">
        <v>112298</v>
      </c>
      <c r="N9221" t="s">
        <v>28</v>
      </c>
      <c r="O9221" s="3" t="s">
        <v>61275</v>
      </c>
      <c r="P9221" t="s">
        <v>16314</v>
      </c>
      <c r="Q9221" t="s">
        <v>16314</v>
      </c>
      <c r="R9221" t="s">
        <v>61275</v>
      </c>
      <c r="S9221" s="4" t="str">
        <f t="shared" si="144"/>
        <v>2002</v>
      </c>
    </row>
    <row r="9222" spans="1:19" hidden="1" x14ac:dyDescent="0.35">
      <c r="A9222" t="s">
        <v>61271</v>
      </c>
      <c r="B9222" t="s">
        <v>61272</v>
      </c>
      <c r="C9222" t="s">
        <v>61276</v>
      </c>
      <c r="D9222" t="s">
        <v>61277</v>
      </c>
      <c r="E9222" t="s">
        <v>61278</v>
      </c>
      <c r="F9222" t="s">
        <v>61279</v>
      </c>
      <c r="I9222" t="s">
        <v>61280</v>
      </c>
      <c r="J9222" t="s">
        <v>22979</v>
      </c>
      <c r="M9222" t="s">
        <v>112299</v>
      </c>
      <c r="N9222" t="s">
        <v>247</v>
      </c>
      <c r="O9222" s="3" t="s">
        <v>61281</v>
      </c>
      <c r="P9222" t="s">
        <v>247</v>
      </c>
      <c r="Q9222" t="s">
        <v>247</v>
      </c>
      <c r="R9222" t="s">
        <v>61281</v>
      </c>
      <c r="S9222" s="4" t="str">
        <f t="shared" si="144"/>
        <v>2002</v>
      </c>
    </row>
    <row r="9223" spans="1:19" hidden="1" x14ac:dyDescent="0.35">
      <c r="A9223" t="s">
        <v>61278</v>
      </c>
      <c r="B9223" t="s">
        <v>61279</v>
      </c>
      <c r="C9223" t="s">
        <v>61282</v>
      </c>
      <c r="D9223" t="s">
        <v>61283</v>
      </c>
      <c r="E9223" s="1" t="s">
        <v>61284</v>
      </c>
      <c r="F9223" s="1">
        <v>7651378000</v>
      </c>
      <c r="I9223" t="s">
        <v>61285</v>
      </c>
      <c r="J9223" t="s">
        <v>61286</v>
      </c>
      <c r="M9223" t="s">
        <v>112297</v>
      </c>
      <c r="N9223" t="s">
        <v>124</v>
      </c>
      <c r="O9223" s="3" t="s">
        <v>61287</v>
      </c>
      <c r="P9223" t="s">
        <v>124</v>
      </c>
      <c r="Q9223" t="s">
        <v>124</v>
      </c>
      <c r="R9223" t="s">
        <v>61287</v>
      </c>
      <c r="S9223" s="4" t="str">
        <f t="shared" si="144"/>
        <v>2002</v>
      </c>
    </row>
    <row r="9224" spans="1:19" hidden="1" x14ac:dyDescent="0.35">
      <c r="A9224" s="1" t="s">
        <v>61284</v>
      </c>
      <c r="B9224" s="1">
        <v>7651378000</v>
      </c>
      <c r="C9224" t="s">
        <v>61288</v>
      </c>
      <c r="D9224" t="s">
        <v>61289</v>
      </c>
      <c r="E9224" t="s">
        <v>61290</v>
      </c>
      <c r="F9224" t="s">
        <v>61291</v>
      </c>
      <c r="I9224" t="s">
        <v>61292</v>
      </c>
      <c r="J9224" t="s">
        <v>61293</v>
      </c>
      <c r="M9224" t="s">
        <v>112315</v>
      </c>
      <c r="N9224" t="s">
        <v>16314</v>
      </c>
      <c r="O9224" s="3" t="s">
        <v>61294</v>
      </c>
      <c r="P9224" t="s">
        <v>16314</v>
      </c>
      <c r="Q9224" t="s">
        <v>16314</v>
      </c>
      <c r="R9224" t="s">
        <v>61294</v>
      </c>
      <c r="S9224" s="4" t="str">
        <f t="shared" si="144"/>
        <v>2002</v>
      </c>
    </row>
    <row r="9225" spans="1:19" hidden="1" x14ac:dyDescent="0.35">
      <c r="A9225" t="s">
        <v>61290</v>
      </c>
      <c r="B9225" t="s">
        <v>61291</v>
      </c>
      <c r="C9225" t="s">
        <v>61295</v>
      </c>
      <c r="D9225" t="s">
        <v>61296</v>
      </c>
      <c r="E9225" t="s">
        <v>61297</v>
      </c>
      <c r="F9225" t="s">
        <v>61298</v>
      </c>
      <c r="I9225" t="s">
        <v>50758</v>
      </c>
      <c r="J9225" t="s">
        <v>50759</v>
      </c>
      <c r="M9225" t="s">
        <v>112315</v>
      </c>
      <c r="N9225" t="s">
        <v>159</v>
      </c>
      <c r="O9225" s="3" t="s">
        <v>61299</v>
      </c>
      <c r="P9225" t="s">
        <v>159</v>
      </c>
      <c r="Q9225" t="s">
        <v>159</v>
      </c>
      <c r="R9225" t="s">
        <v>61299</v>
      </c>
      <c r="S9225" s="4" t="str">
        <f t="shared" si="144"/>
        <v>2002</v>
      </c>
    </row>
    <row r="9226" spans="1:19" hidden="1" x14ac:dyDescent="0.35">
      <c r="A9226" t="s">
        <v>61297</v>
      </c>
      <c r="B9226" t="s">
        <v>61298</v>
      </c>
      <c r="C9226" t="s">
        <v>61300</v>
      </c>
      <c r="D9226" t="s">
        <v>61301</v>
      </c>
      <c r="E9226" t="s">
        <v>61302</v>
      </c>
      <c r="F9226" t="s">
        <v>61303</v>
      </c>
      <c r="I9226" t="s">
        <v>61304</v>
      </c>
      <c r="J9226" t="s">
        <v>61305</v>
      </c>
      <c r="M9226" t="s">
        <v>112307</v>
      </c>
      <c r="N9226" t="s">
        <v>49299</v>
      </c>
      <c r="O9226" s="3" t="s">
        <v>61306</v>
      </c>
      <c r="P9226" t="s">
        <v>49299</v>
      </c>
      <c r="Q9226" t="s">
        <v>49299</v>
      </c>
      <c r="R9226" t="s">
        <v>61306</v>
      </c>
      <c r="S9226" s="4" t="str">
        <f t="shared" si="144"/>
        <v>2002</v>
      </c>
    </row>
    <row r="9227" spans="1:19" hidden="1" x14ac:dyDescent="0.35">
      <c r="A9227" t="s">
        <v>61302</v>
      </c>
      <c r="B9227" t="s">
        <v>61303</v>
      </c>
      <c r="C9227" t="s">
        <v>61307</v>
      </c>
      <c r="D9227" t="s">
        <v>61308</v>
      </c>
      <c r="E9227" t="s">
        <v>61309</v>
      </c>
      <c r="F9227" t="s">
        <v>61310</v>
      </c>
      <c r="I9227" t="s">
        <v>61311</v>
      </c>
      <c r="J9227" t="s">
        <v>61312</v>
      </c>
      <c r="M9227" t="s">
        <v>112299</v>
      </c>
      <c r="N9227" t="s">
        <v>247</v>
      </c>
      <c r="O9227" s="3" t="s">
        <v>61313</v>
      </c>
      <c r="P9227" t="s">
        <v>247</v>
      </c>
      <c r="Q9227" t="s">
        <v>247</v>
      </c>
      <c r="R9227" t="s">
        <v>61313</v>
      </c>
      <c r="S9227" s="4" t="str">
        <f t="shared" si="144"/>
        <v>2002</v>
      </c>
    </row>
    <row r="9228" spans="1:19" hidden="1" x14ac:dyDescent="0.35">
      <c r="A9228" t="s">
        <v>61309</v>
      </c>
      <c r="B9228" t="s">
        <v>61310</v>
      </c>
      <c r="C9228" t="s">
        <v>61314</v>
      </c>
      <c r="D9228" t="s">
        <v>61315</v>
      </c>
      <c r="E9228" t="s">
        <v>61316</v>
      </c>
      <c r="F9228" t="s">
        <v>61317</v>
      </c>
      <c r="I9228" t="s">
        <v>61318</v>
      </c>
      <c r="J9228" t="s">
        <v>61319</v>
      </c>
      <c r="M9228" t="s">
        <v>112315</v>
      </c>
      <c r="N9228" t="s">
        <v>159</v>
      </c>
      <c r="O9228" s="3" t="s">
        <v>61320</v>
      </c>
      <c r="P9228" t="s">
        <v>159</v>
      </c>
      <c r="Q9228" t="s">
        <v>159</v>
      </c>
      <c r="R9228" t="s">
        <v>61320</v>
      </c>
      <c r="S9228" s="4" t="str">
        <f t="shared" si="144"/>
        <v>2002</v>
      </c>
    </row>
    <row r="9229" spans="1:19" hidden="1" x14ac:dyDescent="0.35">
      <c r="A9229" t="s">
        <v>61316</v>
      </c>
      <c r="B9229" t="s">
        <v>61317</v>
      </c>
      <c r="C9229" t="s">
        <v>61321</v>
      </c>
      <c r="D9229" t="s">
        <v>61322</v>
      </c>
      <c r="E9229" t="s">
        <v>61323</v>
      </c>
      <c r="F9229" t="s">
        <v>61324</v>
      </c>
      <c r="I9229" t="s">
        <v>61325</v>
      </c>
      <c r="J9229" t="s">
        <v>61326</v>
      </c>
      <c r="M9229" t="s">
        <v>112307</v>
      </c>
      <c r="N9229" t="s">
        <v>49299</v>
      </c>
      <c r="O9229" s="3" t="s">
        <v>61327</v>
      </c>
      <c r="P9229" t="s">
        <v>49299</v>
      </c>
      <c r="Q9229" t="s">
        <v>49299</v>
      </c>
      <c r="R9229" t="s">
        <v>61327</v>
      </c>
      <c r="S9229" s="4" t="str">
        <f t="shared" si="144"/>
        <v>2002</v>
      </c>
    </row>
    <row r="9230" spans="1:19" hidden="1" x14ac:dyDescent="0.35">
      <c r="A9230" t="s">
        <v>61323</v>
      </c>
      <c r="B9230" t="s">
        <v>61324</v>
      </c>
      <c r="C9230" t="s">
        <v>61328</v>
      </c>
      <c r="D9230" t="s">
        <v>61329</v>
      </c>
      <c r="E9230" t="s">
        <v>61330</v>
      </c>
      <c r="F9230" t="s">
        <v>61331</v>
      </c>
      <c r="I9230" t="s">
        <v>512</v>
      </c>
      <c r="J9230" t="s">
        <v>512</v>
      </c>
      <c r="M9230" t="s">
        <v>112297</v>
      </c>
      <c r="N9230" t="s">
        <v>124</v>
      </c>
      <c r="O9230" s="3" t="s">
        <v>61332</v>
      </c>
      <c r="P9230" t="s">
        <v>124</v>
      </c>
      <c r="Q9230" t="s">
        <v>124</v>
      </c>
      <c r="R9230" t="s">
        <v>61332</v>
      </c>
      <c r="S9230" s="4" t="str">
        <f t="shared" si="144"/>
        <v>2002</v>
      </c>
    </row>
    <row r="9231" spans="1:19" hidden="1" x14ac:dyDescent="0.35">
      <c r="A9231" t="s">
        <v>61330</v>
      </c>
      <c r="B9231" t="s">
        <v>61331</v>
      </c>
      <c r="C9231" t="s">
        <v>61333</v>
      </c>
      <c r="D9231" t="s">
        <v>61334</v>
      </c>
      <c r="E9231" t="s">
        <v>61335</v>
      </c>
      <c r="F9231" t="s">
        <v>61336</v>
      </c>
      <c r="I9231" t="s">
        <v>61337</v>
      </c>
      <c r="J9231" t="s">
        <v>61338</v>
      </c>
      <c r="M9231" t="s">
        <v>112299</v>
      </c>
      <c r="N9231" t="s">
        <v>247</v>
      </c>
      <c r="O9231" s="3" t="s">
        <v>61339</v>
      </c>
      <c r="P9231" t="s">
        <v>247</v>
      </c>
      <c r="Q9231" t="s">
        <v>247</v>
      </c>
      <c r="R9231" t="s">
        <v>61339</v>
      </c>
      <c r="S9231" s="4" t="str">
        <f t="shared" si="144"/>
        <v>2002</v>
      </c>
    </row>
    <row r="9232" spans="1:19" hidden="1" x14ac:dyDescent="0.35">
      <c r="A9232" t="s">
        <v>61335</v>
      </c>
      <c r="B9232" t="s">
        <v>61336</v>
      </c>
      <c r="C9232" t="s">
        <v>61340</v>
      </c>
      <c r="D9232" t="s">
        <v>61341</v>
      </c>
      <c r="E9232" t="s">
        <v>61342</v>
      </c>
      <c r="F9232" t="s">
        <v>61343</v>
      </c>
      <c r="I9232" t="s">
        <v>61344</v>
      </c>
      <c r="J9232" t="s">
        <v>61345</v>
      </c>
      <c r="M9232" t="s">
        <v>112299</v>
      </c>
      <c r="N9232" t="s">
        <v>247</v>
      </c>
      <c r="O9232" s="3" t="s">
        <v>61346</v>
      </c>
      <c r="P9232" t="s">
        <v>247</v>
      </c>
      <c r="Q9232" t="s">
        <v>247</v>
      </c>
      <c r="R9232" t="s">
        <v>61346</v>
      </c>
      <c r="S9232" s="4" t="str">
        <f t="shared" si="144"/>
        <v>2002</v>
      </c>
    </row>
    <row r="9233" spans="1:19" hidden="1" x14ac:dyDescent="0.35">
      <c r="A9233" t="s">
        <v>61342</v>
      </c>
      <c r="B9233" t="s">
        <v>61343</v>
      </c>
      <c r="C9233" t="s">
        <v>61347</v>
      </c>
      <c r="D9233" t="s">
        <v>61348</v>
      </c>
      <c r="E9233" t="s">
        <v>61349</v>
      </c>
      <c r="F9233" t="s">
        <v>61350</v>
      </c>
      <c r="I9233" t="s">
        <v>61351</v>
      </c>
      <c r="J9233" t="s">
        <v>61352</v>
      </c>
      <c r="M9233" t="s">
        <v>112299</v>
      </c>
      <c r="N9233" t="s">
        <v>247</v>
      </c>
      <c r="O9233" s="3" t="s">
        <v>61353</v>
      </c>
      <c r="P9233" t="s">
        <v>247</v>
      </c>
      <c r="Q9233" t="s">
        <v>247</v>
      </c>
      <c r="R9233" t="s">
        <v>61353</v>
      </c>
      <c r="S9233" s="4" t="str">
        <f t="shared" si="144"/>
        <v>2002</v>
      </c>
    </row>
    <row r="9234" spans="1:19" hidden="1" x14ac:dyDescent="0.35">
      <c r="A9234" t="s">
        <v>61349</v>
      </c>
      <c r="B9234" t="s">
        <v>61350</v>
      </c>
      <c r="C9234" t="s">
        <v>61354</v>
      </c>
      <c r="D9234" t="s">
        <v>61355</v>
      </c>
      <c r="E9234" t="s">
        <v>61356</v>
      </c>
      <c r="F9234" t="s">
        <v>61357</v>
      </c>
      <c r="I9234" t="s">
        <v>61358</v>
      </c>
      <c r="J9234" t="s">
        <v>61359</v>
      </c>
      <c r="M9234" t="s">
        <v>112299</v>
      </c>
      <c r="N9234" t="s">
        <v>247</v>
      </c>
      <c r="O9234" s="3" t="s">
        <v>61360</v>
      </c>
      <c r="P9234" t="s">
        <v>247</v>
      </c>
      <c r="Q9234" t="s">
        <v>247</v>
      </c>
      <c r="R9234" t="s">
        <v>61360</v>
      </c>
      <c r="S9234" s="4" t="str">
        <f t="shared" si="144"/>
        <v>2002</v>
      </c>
    </row>
    <row r="9235" spans="1:19" hidden="1" x14ac:dyDescent="0.35">
      <c r="A9235" t="s">
        <v>61356</v>
      </c>
      <c r="B9235" t="s">
        <v>61357</v>
      </c>
      <c r="C9235" t="s">
        <v>61361</v>
      </c>
      <c r="D9235" t="s">
        <v>61362</v>
      </c>
      <c r="E9235" t="s">
        <v>61363</v>
      </c>
      <c r="F9235" t="s">
        <v>61364</v>
      </c>
      <c r="I9235" t="s">
        <v>61365</v>
      </c>
      <c r="J9235" t="s">
        <v>61366</v>
      </c>
      <c r="M9235" t="s">
        <v>112297</v>
      </c>
      <c r="N9235" t="s">
        <v>124</v>
      </c>
      <c r="O9235" s="3" t="s">
        <v>61367</v>
      </c>
      <c r="P9235" t="s">
        <v>124</v>
      </c>
      <c r="Q9235" t="s">
        <v>124</v>
      </c>
      <c r="R9235" t="s">
        <v>61367</v>
      </c>
      <c r="S9235" s="4" t="str">
        <f t="shared" si="144"/>
        <v>2002</v>
      </c>
    </row>
    <row r="9236" spans="1:19" hidden="1" x14ac:dyDescent="0.35">
      <c r="A9236" t="s">
        <v>61363</v>
      </c>
      <c r="B9236" t="s">
        <v>61364</v>
      </c>
      <c r="C9236" t="s">
        <v>61368</v>
      </c>
      <c r="D9236" t="s">
        <v>61369</v>
      </c>
      <c r="E9236" t="s">
        <v>61370</v>
      </c>
      <c r="F9236" t="s">
        <v>61371</v>
      </c>
      <c r="I9236" t="s">
        <v>61372</v>
      </c>
      <c r="J9236" t="s">
        <v>61373</v>
      </c>
      <c r="M9236" t="s">
        <v>16314</v>
      </c>
      <c r="N9236" t="s">
        <v>16314</v>
      </c>
      <c r="O9236" s="3" t="s">
        <v>61374</v>
      </c>
      <c r="P9236" t="s">
        <v>16314</v>
      </c>
      <c r="Q9236" t="s">
        <v>16314</v>
      </c>
      <c r="R9236" t="s">
        <v>61374</v>
      </c>
      <c r="S9236" s="4" t="str">
        <f t="shared" si="144"/>
        <v>2002</v>
      </c>
    </row>
    <row r="9237" spans="1:19" hidden="1" x14ac:dyDescent="0.35">
      <c r="A9237" t="s">
        <v>61370</v>
      </c>
      <c r="B9237" t="s">
        <v>61371</v>
      </c>
      <c r="C9237" t="s">
        <v>61375</v>
      </c>
      <c r="D9237" t="s">
        <v>61376</v>
      </c>
      <c r="E9237" t="s">
        <v>61377</v>
      </c>
      <c r="F9237" t="s">
        <v>61378</v>
      </c>
      <c r="I9237" t="s">
        <v>61379</v>
      </c>
      <c r="J9237" t="s">
        <v>61380</v>
      </c>
      <c r="M9237" t="s">
        <v>112298</v>
      </c>
      <c r="N9237" t="s">
        <v>28</v>
      </c>
      <c r="O9237" s="3" t="s">
        <v>61381</v>
      </c>
      <c r="P9237" t="s">
        <v>16314</v>
      </c>
      <c r="Q9237" t="s">
        <v>16314</v>
      </c>
      <c r="R9237" t="s">
        <v>61381</v>
      </c>
      <c r="S9237" s="4" t="str">
        <f t="shared" si="144"/>
        <v>2002</v>
      </c>
    </row>
    <row r="9238" spans="1:19" hidden="1" x14ac:dyDescent="0.35">
      <c r="A9238" t="s">
        <v>61377</v>
      </c>
      <c r="B9238" t="s">
        <v>61378</v>
      </c>
      <c r="C9238" t="s">
        <v>61382</v>
      </c>
      <c r="D9238" t="s">
        <v>61383</v>
      </c>
      <c r="E9238" t="s">
        <v>61384</v>
      </c>
      <c r="F9238" t="s">
        <v>61385</v>
      </c>
      <c r="I9238" t="s">
        <v>61386</v>
      </c>
      <c r="J9238" t="s">
        <v>61387</v>
      </c>
      <c r="M9238" t="s">
        <v>112299</v>
      </c>
      <c r="N9238" t="s">
        <v>247</v>
      </c>
      <c r="O9238" s="3" t="s">
        <v>61388</v>
      </c>
      <c r="P9238" t="s">
        <v>247</v>
      </c>
      <c r="Q9238" t="s">
        <v>247</v>
      </c>
      <c r="R9238" t="s">
        <v>61388</v>
      </c>
      <c r="S9238" s="4" t="str">
        <f t="shared" si="144"/>
        <v>2002</v>
      </c>
    </row>
    <row r="9239" spans="1:19" hidden="1" x14ac:dyDescent="0.35">
      <c r="A9239" t="s">
        <v>61384</v>
      </c>
      <c r="B9239" t="s">
        <v>61385</v>
      </c>
      <c r="C9239" t="s">
        <v>61389</v>
      </c>
      <c r="D9239" t="s">
        <v>61390</v>
      </c>
      <c r="E9239" t="s">
        <v>61391</v>
      </c>
      <c r="F9239" t="s">
        <v>61392</v>
      </c>
      <c r="I9239" t="s">
        <v>61393</v>
      </c>
      <c r="J9239" t="s">
        <v>61394</v>
      </c>
      <c r="M9239" t="s">
        <v>112299</v>
      </c>
      <c r="N9239" t="s">
        <v>247</v>
      </c>
      <c r="O9239" s="3" t="s">
        <v>61395</v>
      </c>
      <c r="P9239" t="s">
        <v>247</v>
      </c>
      <c r="Q9239" t="s">
        <v>247</v>
      </c>
      <c r="R9239" t="s">
        <v>61395</v>
      </c>
      <c r="S9239" s="4" t="str">
        <f t="shared" si="144"/>
        <v>2002</v>
      </c>
    </row>
    <row r="9240" spans="1:19" ht="29" hidden="1" x14ac:dyDescent="0.35">
      <c r="A9240" t="s">
        <v>61391</v>
      </c>
      <c r="B9240" t="s">
        <v>61392</v>
      </c>
      <c r="C9240" t="s">
        <v>61396</v>
      </c>
      <c r="D9240" t="s">
        <v>61397</v>
      </c>
      <c r="E9240" t="s">
        <v>61398</v>
      </c>
      <c r="F9240" t="s">
        <v>61399</v>
      </c>
      <c r="I9240" t="s">
        <v>43469</v>
      </c>
      <c r="J9240" t="s">
        <v>23669</v>
      </c>
      <c r="K9240" s="2" t="s">
        <v>11336</v>
      </c>
      <c r="M9240" t="s">
        <v>112299</v>
      </c>
      <c r="N9240" t="s">
        <v>247</v>
      </c>
      <c r="O9240" s="3" t="s">
        <v>61400</v>
      </c>
      <c r="P9240" t="s">
        <v>247</v>
      </c>
      <c r="Q9240" t="s">
        <v>247</v>
      </c>
      <c r="R9240" t="s">
        <v>61400</v>
      </c>
      <c r="S9240" s="4" t="str">
        <f t="shared" si="144"/>
        <v>2002</v>
      </c>
    </row>
    <row r="9241" spans="1:19" hidden="1" x14ac:dyDescent="0.35">
      <c r="A9241" t="s">
        <v>61398</v>
      </c>
      <c r="B9241" t="s">
        <v>61399</v>
      </c>
      <c r="C9241" t="s">
        <v>61401</v>
      </c>
      <c r="D9241" t="s">
        <v>61402</v>
      </c>
      <c r="E9241" t="s">
        <v>61403</v>
      </c>
      <c r="F9241" t="s">
        <v>61404</v>
      </c>
      <c r="I9241" t="s">
        <v>61405</v>
      </c>
      <c r="J9241" t="s">
        <v>61406</v>
      </c>
      <c r="M9241" t="s">
        <v>112299</v>
      </c>
      <c r="N9241" t="s">
        <v>247</v>
      </c>
      <c r="O9241" s="3" t="s">
        <v>61407</v>
      </c>
      <c r="P9241" t="s">
        <v>247</v>
      </c>
      <c r="Q9241" t="s">
        <v>247</v>
      </c>
      <c r="R9241" t="s">
        <v>61407</v>
      </c>
      <c r="S9241" s="4" t="str">
        <f t="shared" si="144"/>
        <v>2002</v>
      </c>
    </row>
    <row r="9242" spans="1:19" hidden="1" x14ac:dyDescent="0.35">
      <c r="A9242" t="s">
        <v>61403</v>
      </c>
      <c r="B9242" t="s">
        <v>61404</v>
      </c>
      <c r="C9242" t="s">
        <v>61408</v>
      </c>
      <c r="D9242" t="s">
        <v>61409</v>
      </c>
      <c r="E9242" t="s">
        <v>61410</v>
      </c>
      <c r="F9242">
        <v>324474196</v>
      </c>
      <c r="I9242" t="s">
        <v>61411</v>
      </c>
      <c r="J9242" t="s">
        <v>61412</v>
      </c>
      <c r="M9242" t="s">
        <v>112299</v>
      </c>
      <c r="N9242" t="s">
        <v>247</v>
      </c>
      <c r="O9242" s="3" t="s">
        <v>61413</v>
      </c>
      <c r="P9242" t="s">
        <v>247</v>
      </c>
      <c r="Q9242" t="s">
        <v>247</v>
      </c>
      <c r="R9242" t="s">
        <v>61413</v>
      </c>
      <c r="S9242" s="4" t="str">
        <f t="shared" si="144"/>
        <v>2002</v>
      </c>
    </row>
    <row r="9243" spans="1:19" hidden="1" x14ac:dyDescent="0.35">
      <c r="A9243" t="s">
        <v>61410</v>
      </c>
      <c r="B9243">
        <v>324474196</v>
      </c>
      <c r="C9243" t="s">
        <v>61414</v>
      </c>
      <c r="D9243" t="s">
        <v>61415</v>
      </c>
      <c r="E9243" t="s">
        <v>61416</v>
      </c>
      <c r="F9243" t="s">
        <v>61417</v>
      </c>
      <c r="I9243" t="s">
        <v>61418</v>
      </c>
      <c r="J9243" t="s">
        <v>61419</v>
      </c>
      <c r="M9243" t="s">
        <v>112307</v>
      </c>
      <c r="N9243" t="s">
        <v>49299</v>
      </c>
      <c r="O9243" s="3" t="s">
        <v>61420</v>
      </c>
      <c r="P9243" t="s">
        <v>49299</v>
      </c>
      <c r="Q9243" t="s">
        <v>49299</v>
      </c>
      <c r="R9243" t="s">
        <v>61420</v>
      </c>
      <c r="S9243" s="4" t="str">
        <f t="shared" si="144"/>
        <v>2002</v>
      </c>
    </row>
    <row r="9244" spans="1:19" hidden="1" x14ac:dyDescent="0.35">
      <c r="A9244" t="s">
        <v>61416</v>
      </c>
      <c r="B9244" t="s">
        <v>61417</v>
      </c>
      <c r="C9244" t="s">
        <v>61421</v>
      </c>
      <c r="D9244" t="s">
        <v>61422</v>
      </c>
      <c r="E9244" t="s">
        <v>61423</v>
      </c>
      <c r="F9244" t="s">
        <v>61424</v>
      </c>
      <c r="I9244" t="s">
        <v>61425</v>
      </c>
      <c r="J9244" t="s">
        <v>61426</v>
      </c>
      <c r="M9244" t="s">
        <v>112297</v>
      </c>
      <c r="N9244" t="s">
        <v>124</v>
      </c>
      <c r="O9244" s="3" t="s">
        <v>61427</v>
      </c>
      <c r="P9244" t="s">
        <v>124</v>
      </c>
      <c r="Q9244" t="s">
        <v>124</v>
      </c>
      <c r="R9244" t="s">
        <v>61427</v>
      </c>
      <c r="S9244" s="4" t="str">
        <f t="shared" si="144"/>
        <v>2002</v>
      </c>
    </row>
    <row r="9245" spans="1:19" hidden="1" x14ac:dyDescent="0.35">
      <c r="A9245" t="s">
        <v>61423</v>
      </c>
      <c r="B9245" t="s">
        <v>61424</v>
      </c>
      <c r="C9245" t="s">
        <v>61428</v>
      </c>
      <c r="D9245" t="s">
        <v>61429</v>
      </c>
      <c r="E9245" t="s">
        <v>61430</v>
      </c>
      <c r="F9245" t="s">
        <v>61431</v>
      </c>
      <c r="I9245" t="s">
        <v>61432</v>
      </c>
      <c r="J9245" t="s">
        <v>61433</v>
      </c>
      <c r="M9245" t="s">
        <v>112315</v>
      </c>
      <c r="N9245" t="s">
        <v>16314</v>
      </c>
      <c r="O9245" s="3" t="s">
        <v>61434</v>
      </c>
      <c r="P9245" t="s">
        <v>16314</v>
      </c>
      <c r="Q9245" t="s">
        <v>16314</v>
      </c>
      <c r="R9245" t="s">
        <v>61434</v>
      </c>
      <c r="S9245" s="4" t="str">
        <f t="shared" si="144"/>
        <v>2002</v>
      </c>
    </row>
    <row r="9246" spans="1:19" hidden="1" x14ac:dyDescent="0.35">
      <c r="A9246" t="s">
        <v>61430</v>
      </c>
      <c r="B9246" t="s">
        <v>61431</v>
      </c>
      <c r="C9246" t="s">
        <v>61435</v>
      </c>
      <c r="D9246" t="s">
        <v>61436</v>
      </c>
      <c r="E9246" t="s">
        <v>61437</v>
      </c>
      <c r="F9246" t="s">
        <v>61438</v>
      </c>
      <c r="I9246" t="s">
        <v>61439</v>
      </c>
      <c r="J9246" t="s">
        <v>61440</v>
      </c>
      <c r="M9246" t="s">
        <v>112318</v>
      </c>
      <c r="N9246" t="s">
        <v>61441</v>
      </c>
      <c r="O9246" s="3" t="s">
        <v>61442</v>
      </c>
      <c r="P9246" t="s">
        <v>61441</v>
      </c>
      <c r="Q9246" t="s">
        <v>61441</v>
      </c>
      <c r="R9246" t="s">
        <v>61442</v>
      </c>
      <c r="S9246" s="4" t="str">
        <f t="shared" si="144"/>
        <v>2002</v>
      </c>
    </row>
    <row r="9247" spans="1:19" hidden="1" x14ac:dyDescent="0.35">
      <c r="A9247" t="s">
        <v>61437</v>
      </c>
      <c r="B9247" t="s">
        <v>61438</v>
      </c>
      <c r="C9247" t="s">
        <v>61443</v>
      </c>
      <c r="D9247" t="s">
        <v>61444</v>
      </c>
      <c r="E9247" t="s">
        <v>61445</v>
      </c>
      <c r="F9247" t="s">
        <v>61446</v>
      </c>
      <c r="I9247" t="s">
        <v>61447</v>
      </c>
      <c r="J9247" t="s">
        <v>61448</v>
      </c>
      <c r="M9247" t="s">
        <v>112318</v>
      </c>
      <c r="N9247" t="s">
        <v>61441</v>
      </c>
      <c r="O9247" s="3" t="s">
        <v>61449</v>
      </c>
      <c r="P9247" t="s">
        <v>61441</v>
      </c>
      <c r="Q9247" t="s">
        <v>61441</v>
      </c>
      <c r="R9247" t="s">
        <v>61449</v>
      </c>
      <c r="S9247" s="4" t="str">
        <f t="shared" si="144"/>
        <v>2002</v>
      </c>
    </row>
    <row r="9248" spans="1:19" hidden="1" x14ac:dyDescent="0.35">
      <c r="A9248" t="s">
        <v>61445</v>
      </c>
      <c r="B9248" t="s">
        <v>61446</v>
      </c>
      <c r="C9248" t="s">
        <v>61450</v>
      </c>
      <c r="D9248" t="s">
        <v>61451</v>
      </c>
      <c r="E9248" t="s">
        <v>61452</v>
      </c>
      <c r="F9248" t="s">
        <v>61453</v>
      </c>
      <c r="I9248" t="s">
        <v>61454</v>
      </c>
      <c r="J9248" t="s">
        <v>61448</v>
      </c>
      <c r="M9248" t="s">
        <v>112318</v>
      </c>
      <c r="N9248" t="s">
        <v>61441</v>
      </c>
      <c r="O9248" s="3" t="s">
        <v>61455</v>
      </c>
      <c r="P9248" t="s">
        <v>61441</v>
      </c>
      <c r="Q9248" t="s">
        <v>61441</v>
      </c>
      <c r="R9248" t="s">
        <v>61455</v>
      </c>
      <c r="S9248" s="4" t="str">
        <f t="shared" si="144"/>
        <v>2002</v>
      </c>
    </row>
    <row r="9249" spans="1:19" hidden="1" x14ac:dyDescent="0.35">
      <c r="A9249" t="s">
        <v>61452</v>
      </c>
      <c r="B9249" t="s">
        <v>61453</v>
      </c>
      <c r="C9249" t="s">
        <v>61456</v>
      </c>
      <c r="D9249" t="s">
        <v>61457</v>
      </c>
      <c r="E9249" t="s">
        <v>61458</v>
      </c>
      <c r="F9249" t="s">
        <v>61459</v>
      </c>
      <c r="I9249" t="s">
        <v>61460</v>
      </c>
      <c r="J9249" t="s">
        <v>61461</v>
      </c>
      <c r="M9249" t="s">
        <v>112297</v>
      </c>
      <c r="N9249" t="s">
        <v>124</v>
      </c>
      <c r="O9249" s="3" t="s">
        <v>61462</v>
      </c>
      <c r="P9249" t="s">
        <v>124</v>
      </c>
      <c r="Q9249" t="s">
        <v>124</v>
      </c>
      <c r="R9249" t="s">
        <v>61462</v>
      </c>
      <c r="S9249" s="4" t="str">
        <f t="shared" si="144"/>
        <v>2002</v>
      </c>
    </row>
    <row r="9250" spans="1:19" hidden="1" x14ac:dyDescent="0.35">
      <c r="A9250" t="s">
        <v>61458</v>
      </c>
      <c r="B9250" t="s">
        <v>61459</v>
      </c>
      <c r="C9250" t="s">
        <v>61463</v>
      </c>
      <c r="D9250" t="s">
        <v>61464</v>
      </c>
      <c r="E9250" t="s">
        <v>61465</v>
      </c>
      <c r="F9250" t="s">
        <v>61466</v>
      </c>
      <c r="I9250" t="s">
        <v>61467</v>
      </c>
      <c r="J9250" t="s">
        <v>61468</v>
      </c>
      <c r="M9250" t="s">
        <v>112315</v>
      </c>
      <c r="N9250" t="s">
        <v>159</v>
      </c>
      <c r="O9250" s="3" t="s">
        <v>61469</v>
      </c>
      <c r="P9250" t="s">
        <v>159</v>
      </c>
      <c r="Q9250" t="s">
        <v>159</v>
      </c>
      <c r="R9250" t="s">
        <v>61469</v>
      </c>
      <c r="S9250" s="4" t="str">
        <f t="shared" si="144"/>
        <v>2002</v>
      </c>
    </row>
    <row r="9251" spans="1:19" hidden="1" x14ac:dyDescent="0.35">
      <c r="A9251" t="s">
        <v>61465</v>
      </c>
      <c r="B9251" t="s">
        <v>61466</v>
      </c>
      <c r="C9251" t="s">
        <v>61470</v>
      </c>
      <c r="D9251" t="s">
        <v>61471</v>
      </c>
      <c r="E9251" t="s">
        <v>61472</v>
      </c>
      <c r="F9251" t="s">
        <v>61473</v>
      </c>
      <c r="I9251" t="s">
        <v>61474</v>
      </c>
      <c r="J9251" t="s">
        <v>61475</v>
      </c>
      <c r="M9251" t="s">
        <v>112299</v>
      </c>
      <c r="N9251" t="s">
        <v>247</v>
      </c>
      <c r="O9251" s="3" t="s">
        <v>61476</v>
      </c>
      <c r="P9251" t="s">
        <v>247</v>
      </c>
      <c r="Q9251" t="s">
        <v>247</v>
      </c>
      <c r="R9251" t="s">
        <v>61476</v>
      </c>
      <c r="S9251" s="4" t="str">
        <f t="shared" si="144"/>
        <v>2002</v>
      </c>
    </row>
    <row r="9252" spans="1:19" hidden="1" x14ac:dyDescent="0.35">
      <c r="A9252" t="s">
        <v>61472</v>
      </c>
      <c r="B9252" t="s">
        <v>61473</v>
      </c>
      <c r="C9252" t="s">
        <v>61477</v>
      </c>
      <c r="D9252" t="s">
        <v>61478</v>
      </c>
      <c r="E9252" t="s">
        <v>61479</v>
      </c>
      <c r="F9252" t="s">
        <v>61480</v>
      </c>
      <c r="I9252" t="s">
        <v>61481</v>
      </c>
      <c r="J9252" t="s">
        <v>61482</v>
      </c>
      <c r="M9252" t="s">
        <v>112298</v>
      </c>
      <c r="N9252" t="s">
        <v>28</v>
      </c>
      <c r="O9252" s="3" t="s">
        <v>61483</v>
      </c>
      <c r="P9252" t="s">
        <v>16314</v>
      </c>
      <c r="Q9252" t="s">
        <v>16314</v>
      </c>
      <c r="R9252" t="s">
        <v>61483</v>
      </c>
      <c r="S9252" s="4" t="str">
        <f t="shared" si="144"/>
        <v>2002</v>
      </c>
    </row>
    <row r="9253" spans="1:19" hidden="1" x14ac:dyDescent="0.35">
      <c r="A9253" t="s">
        <v>61479</v>
      </c>
      <c r="B9253" t="s">
        <v>61480</v>
      </c>
      <c r="C9253" t="s">
        <v>61484</v>
      </c>
      <c r="D9253" t="s">
        <v>61485</v>
      </c>
      <c r="E9253" t="s">
        <v>61486</v>
      </c>
      <c r="F9253" t="s">
        <v>61487</v>
      </c>
      <c r="I9253" t="s">
        <v>61488</v>
      </c>
      <c r="J9253" t="s">
        <v>61489</v>
      </c>
      <c r="M9253" t="s">
        <v>112318</v>
      </c>
      <c r="N9253" t="s">
        <v>61441</v>
      </c>
      <c r="O9253" s="3" t="s">
        <v>61490</v>
      </c>
      <c r="P9253" t="s">
        <v>61441</v>
      </c>
      <c r="Q9253" t="s">
        <v>61441</v>
      </c>
      <c r="R9253" t="s">
        <v>61490</v>
      </c>
      <c r="S9253" s="4" t="str">
        <f t="shared" si="144"/>
        <v>2002</v>
      </c>
    </row>
    <row r="9254" spans="1:19" hidden="1" x14ac:dyDescent="0.35">
      <c r="A9254" t="s">
        <v>61486</v>
      </c>
      <c r="B9254" t="s">
        <v>61487</v>
      </c>
      <c r="C9254" t="s">
        <v>61491</v>
      </c>
      <c r="D9254" t="s">
        <v>61492</v>
      </c>
      <c r="E9254" t="s">
        <v>61493</v>
      </c>
      <c r="F9254" t="s">
        <v>61494</v>
      </c>
      <c r="I9254" t="s">
        <v>61495</v>
      </c>
      <c r="J9254" t="s">
        <v>61496</v>
      </c>
      <c r="M9254" t="s">
        <v>112307</v>
      </c>
      <c r="N9254" t="s">
        <v>49299</v>
      </c>
      <c r="O9254" s="3" t="s">
        <v>61497</v>
      </c>
      <c r="P9254" t="s">
        <v>49299</v>
      </c>
      <c r="Q9254" t="s">
        <v>49299</v>
      </c>
      <c r="R9254" t="s">
        <v>61497</v>
      </c>
      <c r="S9254" s="4" t="str">
        <f t="shared" si="144"/>
        <v>2002</v>
      </c>
    </row>
    <row r="9255" spans="1:19" hidden="1" x14ac:dyDescent="0.35">
      <c r="A9255" t="s">
        <v>61493</v>
      </c>
      <c r="B9255" t="s">
        <v>61494</v>
      </c>
      <c r="C9255" t="s">
        <v>61498</v>
      </c>
      <c r="D9255" t="s">
        <v>61499</v>
      </c>
      <c r="E9255" t="s">
        <v>61500</v>
      </c>
      <c r="F9255" t="s">
        <v>61501</v>
      </c>
      <c r="I9255" t="s">
        <v>61502</v>
      </c>
      <c r="J9255" t="s">
        <v>61503</v>
      </c>
      <c r="M9255" t="s">
        <v>112297</v>
      </c>
      <c r="N9255" t="s">
        <v>124</v>
      </c>
      <c r="O9255" s="3" t="s">
        <v>61504</v>
      </c>
      <c r="P9255" t="s">
        <v>124</v>
      </c>
      <c r="Q9255" t="s">
        <v>124</v>
      </c>
      <c r="R9255" t="s">
        <v>61504</v>
      </c>
      <c r="S9255" s="4" t="str">
        <f t="shared" si="144"/>
        <v>2002</v>
      </c>
    </row>
    <row r="9256" spans="1:19" hidden="1" x14ac:dyDescent="0.35">
      <c r="A9256" t="s">
        <v>61500</v>
      </c>
      <c r="B9256" t="s">
        <v>61501</v>
      </c>
      <c r="C9256" t="s">
        <v>61505</v>
      </c>
      <c r="D9256" t="s">
        <v>61506</v>
      </c>
      <c r="E9256" t="s">
        <v>61507</v>
      </c>
      <c r="F9256" t="s">
        <v>61508</v>
      </c>
      <c r="I9256" t="s">
        <v>61509</v>
      </c>
      <c r="J9256" t="s">
        <v>61510</v>
      </c>
      <c r="M9256" t="s">
        <v>112298</v>
      </c>
      <c r="N9256" t="s">
        <v>28</v>
      </c>
      <c r="O9256" s="3" t="s">
        <v>61511</v>
      </c>
      <c r="P9256" t="s">
        <v>16314</v>
      </c>
      <c r="Q9256" t="s">
        <v>16314</v>
      </c>
      <c r="R9256" t="s">
        <v>61511</v>
      </c>
      <c r="S9256" s="4" t="str">
        <f t="shared" si="144"/>
        <v>2002</v>
      </c>
    </row>
    <row r="9257" spans="1:19" hidden="1" x14ac:dyDescent="0.35">
      <c r="A9257" t="s">
        <v>61507</v>
      </c>
      <c r="B9257" t="s">
        <v>61508</v>
      </c>
      <c r="C9257" t="s">
        <v>61512</v>
      </c>
      <c r="D9257" t="s">
        <v>61513</v>
      </c>
      <c r="E9257" t="s">
        <v>61514</v>
      </c>
      <c r="F9257" t="s">
        <v>61515</v>
      </c>
      <c r="I9257" t="s">
        <v>61516</v>
      </c>
      <c r="J9257" t="s">
        <v>61517</v>
      </c>
      <c r="M9257" t="s">
        <v>112297</v>
      </c>
      <c r="N9257" t="s">
        <v>124</v>
      </c>
      <c r="O9257" s="3" t="s">
        <v>61518</v>
      </c>
      <c r="P9257" t="s">
        <v>124</v>
      </c>
      <c r="Q9257" t="s">
        <v>124</v>
      </c>
      <c r="R9257" t="s">
        <v>61518</v>
      </c>
      <c r="S9257" s="4" t="str">
        <f t="shared" si="144"/>
        <v>2002</v>
      </c>
    </row>
    <row r="9258" spans="1:19" hidden="1" x14ac:dyDescent="0.35">
      <c r="A9258" t="s">
        <v>61514</v>
      </c>
      <c r="B9258" t="s">
        <v>61515</v>
      </c>
      <c r="C9258" t="s">
        <v>61519</v>
      </c>
      <c r="D9258" t="s">
        <v>61520</v>
      </c>
      <c r="E9258" t="s">
        <v>61521</v>
      </c>
      <c r="F9258" t="s">
        <v>61522</v>
      </c>
      <c r="I9258" t="s">
        <v>512</v>
      </c>
      <c r="J9258" t="s">
        <v>512</v>
      </c>
      <c r="M9258" t="s">
        <v>112297</v>
      </c>
      <c r="N9258" t="s">
        <v>124</v>
      </c>
      <c r="O9258" s="3" t="s">
        <v>61523</v>
      </c>
      <c r="P9258" t="s">
        <v>124</v>
      </c>
      <c r="Q9258" t="s">
        <v>124</v>
      </c>
      <c r="R9258" t="s">
        <v>61523</v>
      </c>
      <c r="S9258" s="4" t="str">
        <f t="shared" si="144"/>
        <v>2002</v>
      </c>
    </row>
    <row r="9259" spans="1:19" hidden="1" x14ac:dyDescent="0.35">
      <c r="A9259" t="s">
        <v>61521</v>
      </c>
      <c r="B9259" t="s">
        <v>61522</v>
      </c>
      <c r="C9259" t="s">
        <v>61524</v>
      </c>
      <c r="D9259" t="s">
        <v>61525</v>
      </c>
      <c r="E9259" t="s">
        <v>61526</v>
      </c>
      <c r="F9259" t="s">
        <v>61527</v>
      </c>
      <c r="I9259" t="e">
        <f>- adjusts in code format Manuele</f>
        <v>#NAME?</v>
      </c>
      <c r="J9259" t="s">
        <v>61528</v>
      </c>
      <c r="M9259" t="s">
        <v>112318</v>
      </c>
      <c r="N9259" t="s">
        <v>61441</v>
      </c>
      <c r="O9259" s="3" t="s">
        <v>61529</v>
      </c>
      <c r="P9259" t="s">
        <v>61441</v>
      </c>
      <c r="Q9259" t="s">
        <v>61441</v>
      </c>
      <c r="R9259" t="s">
        <v>61529</v>
      </c>
      <c r="S9259" s="4" t="str">
        <f t="shared" si="144"/>
        <v>2002</v>
      </c>
    </row>
    <row r="9260" spans="1:19" hidden="1" x14ac:dyDescent="0.35">
      <c r="A9260" t="s">
        <v>61526</v>
      </c>
      <c r="B9260" t="s">
        <v>61527</v>
      </c>
      <c r="C9260" t="s">
        <v>61530</v>
      </c>
      <c r="D9260" t="s">
        <v>61531</v>
      </c>
      <c r="E9260" t="s">
        <v>61532</v>
      </c>
      <c r="F9260" t="s">
        <v>61533</v>
      </c>
      <c r="I9260" t="e">
        <f>- adjusts in code format - new commentaries - small fixes Manuele</f>
        <v>#NAME?</v>
      </c>
      <c r="J9260" t="s">
        <v>61528</v>
      </c>
      <c r="M9260" t="s">
        <v>112318</v>
      </c>
      <c r="N9260" t="s">
        <v>61441</v>
      </c>
      <c r="O9260" s="3" t="s">
        <v>61534</v>
      </c>
      <c r="P9260" t="s">
        <v>61441</v>
      </c>
      <c r="Q9260" t="s">
        <v>61441</v>
      </c>
      <c r="R9260" t="s">
        <v>61534</v>
      </c>
      <c r="S9260" s="4" t="str">
        <f t="shared" si="144"/>
        <v>2002</v>
      </c>
    </row>
    <row r="9261" spans="1:19" hidden="1" x14ac:dyDescent="0.35">
      <c r="A9261" t="s">
        <v>61532</v>
      </c>
      <c r="B9261" t="s">
        <v>61533</v>
      </c>
      <c r="C9261" t="s">
        <v>61535</v>
      </c>
      <c r="D9261" t="s">
        <v>61536</v>
      </c>
      <c r="E9261" t="s">
        <v>61537</v>
      </c>
      <c r="F9261" t="s">
        <v>61538</v>
      </c>
      <c r="I9261" t="s">
        <v>512</v>
      </c>
      <c r="J9261" t="s">
        <v>512</v>
      </c>
      <c r="M9261" t="s">
        <v>112297</v>
      </c>
      <c r="N9261" t="s">
        <v>124</v>
      </c>
      <c r="O9261" s="3" t="s">
        <v>61539</v>
      </c>
      <c r="P9261" t="s">
        <v>124</v>
      </c>
      <c r="Q9261" t="s">
        <v>124</v>
      </c>
      <c r="R9261" t="s">
        <v>61539</v>
      </c>
      <c r="S9261" s="4" t="str">
        <f t="shared" si="144"/>
        <v>2002</v>
      </c>
    </row>
    <row r="9262" spans="1:19" hidden="1" x14ac:dyDescent="0.35">
      <c r="A9262" t="s">
        <v>61537</v>
      </c>
      <c r="B9262" t="s">
        <v>61538</v>
      </c>
      <c r="C9262" t="s">
        <v>61540</v>
      </c>
      <c r="D9262" t="s">
        <v>61541</v>
      </c>
      <c r="E9262" t="s">
        <v>61542</v>
      </c>
      <c r="F9262" t="s">
        <v>61543</v>
      </c>
      <c r="I9262" t="s">
        <v>512</v>
      </c>
      <c r="J9262" t="s">
        <v>512</v>
      </c>
      <c r="M9262" t="s">
        <v>112297</v>
      </c>
      <c r="N9262" t="s">
        <v>124</v>
      </c>
      <c r="O9262" s="3" t="s">
        <v>61544</v>
      </c>
      <c r="P9262" t="s">
        <v>124</v>
      </c>
      <c r="Q9262" t="s">
        <v>124</v>
      </c>
      <c r="R9262" t="s">
        <v>61544</v>
      </c>
      <c r="S9262" s="4" t="str">
        <f t="shared" si="144"/>
        <v>2002</v>
      </c>
    </row>
    <row r="9263" spans="1:19" hidden="1" x14ac:dyDescent="0.35">
      <c r="A9263" t="s">
        <v>61542</v>
      </c>
      <c r="B9263" t="s">
        <v>61543</v>
      </c>
      <c r="C9263" t="s">
        <v>61545</v>
      </c>
      <c r="D9263" t="s">
        <v>61546</v>
      </c>
      <c r="E9263" t="s">
        <v>61547</v>
      </c>
      <c r="F9263" t="s">
        <v>61548</v>
      </c>
      <c r="I9263" t="s">
        <v>61549</v>
      </c>
      <c r="J9263" t="s">
        <v>61550</v>
      </c>
      <c r="M9263" t="s">
        <v>112297</v>
      </c>
      <c r="N9263" t="s">
        <v>124</v>
      </c>
      <c r="O9263" s="3" t="s">
        <v>61551</v>
      </c>
      <c r="P9263" t="s">
        <v>124</v>
      </c>
      <c r="Q9263" t="s">
        <v>124</v>
      </c>
      <c r="R9263" t="s">
        <v>61551</v>
      </c>
      <c r="S9263" s="4" t="str">
        <f t="shared" si="144"/>
        <v>2002</v>
      </c>
    </row>
    <row r="9264" spans="1:19" hidden="1" x14ac:dyDescent="0.35">
      <c r="A9264" t="s">
        <v>61547</v>
      </c>
      <c r="B9264" t="s">
        <v>61548</v>
      </c>
      <c r="C9264" t="s">
        <v>61552</v>
      </c>
      <c r="D9264" t="s">
        <v>61553</v>
      </c>
      <c r="E9264" t="s">
        <v>61554</v>
      </c>
      <c r="F9264" t="s">
        <v>61555</v>
      </c>
      <c r="I9264" t="s">
        <v>512</v>
      </c>
      <c r="J9264" t="s">
        <v>512</v>
      </c>
      <c r="M9264" t="s">
        <v>112297</v>
      </c>
      <c r="N9264" t="s">
        <v>124</v>
      </c>
      <c r="O9264" s="3" t="s">
        <v>61556</v>
      </c>
      <c r="P9264" t="s">
        <v>124</v>
      </c>
      <c r="Q9264" t="s">
        <v>124</v>
      </c>
      <c r="R9264" t="s">
        <v>61556</v>
      </c>
      <c r="S9264" s="4" t="str">
        <f t="shared" si="144"/>
        <v>2002</v>
      </c>
    </row>
    <row r="9265" spans="1:19" hidden="1" x14ac:dyDescent="0.35">
      <c r="A9265" t="s">
        <v>61554</v>
      </c>
      <c r="B9265" t="s">
        <v>61555</v>
      </c>
      <c r="C9265" t="s">
        <v>61557</v>
      </c>
      <c r="D9265" t="s">
        <v>61558</v>
      </c>
      <c r="E9265" t="s">
        <v>61559</v>
      </c>
      <c r="F9265" t="s">
        <v>61560</v>
      </c>
      <c r="I9265" t="s">
        <v>61561</v>
      </c>
      <c r="J9265" t="s">
        <v>61562</v>
      </c>
      <c r="M9265" t="s">
        <v>112297</v>
      </c>
      <c r="N9265" t="s">
        <v>16314</v>
      </c>
      <c r="O9265" s="3" t="s">
        <v>61563</v>
      </c>
      <c r="P9265" t="s">
        <v>16314</v>
      </c>
      <c r="Q9265" t="s">
        <v>16314</v>
      </c>
      <c r="R9265" t="s">
        <v>61563</v>
      </c>
      <c r="S9265" s="4" t="str">
        <f t="shared" si="144"/>
        <v>2002</v>
      </c>
    </row>
    <row r="9266" spans="1:19" hidden="1" x14ac:dyDescent="0.35">
      <c r="A9266" t="s">
        <v>61559</v>
      </c>
      <c r="B9266" t="s">
        <v>61560</v>
      </c>
      <c r="C9266" t="s">
        <v>61564</v>
      </c>
      <c r="D9266" t="s">
        <v>61565</v>
      </c>
      <c r="E9266" t="s">
        <v>61566</v>
      </c>
      <c r="F9266" t="s">
        <v>61567</v>
      </c>
      <c r="I9266" t="s">
        <v>61568</v>
      </c>
      <c r="J9266" t="s">
        <v>20322</v>
      </c>
      <c r="M9266" t="s">
        <v>112297</v>
      </c>
      <c r="N9266" t="s">
        <v>16314</v>
      </c>
      <c r="O9266" s="3" t="s">
        <v>61569</v>
      </c>
      <c r="P9266" t="s">
        <v>16314</v>
      </c>
      <c r="Q9266" t="s">
        <v>16314</v>
      </c>
      <c r="R9266" t="s">
        <v>61569</v>
      </c>
      <c r="S9266" s="4" t="str">
        <f t="shared" si="144"/>
        <v>2002</v>
      </c>
    </row>
    <row r="9267" spans="1:19" hidden="1" x14ac:dyDescent="0.35">
      <c r="A9267" t="s">
        <v>61566</v>
      </c>
      <c r="B9267" t="s">
        <v>61567</v>
      </c>
      <c r="C9267" t="s">
        <v>61570</v>
      </c>
      <c r="D9267">
        <v>153020001</v>
      </c>
      <c r="E9267" t="s">
        <v>61571</v>
      </c>
      <c r="F9267" t="s">
        <v>61572</v>
      </c>
      <c r="I9267" t="s">
        <v>61573</v>
      </c>
      <c r="J9267" t="s">
        <v>61574</v>
      </c>
      <c r="M9267" t="s">
        <v>112318</v>
      </c>
      <c r="N9267" t="s">
        <v>61441</v>
      </c>
      <c r="O9267" s="3" t="s">
        <v>61575</v>
      </c>
      <c r="P9267" t="s">
        <v>61441</v>
      </c>
      <c r="Q9267" t="s">
        <v>61441</v>
      </c>
      <c r="R9267" t="s">
        <v>61575</v>
      </c>
      <c r="S9267" s="4" t="str">
        <f t="shared" si="144"/>
        <v>2002</v>
      </c>
    </row>
    <row r="9268" spans="1:19" hidden="1" x14ac:dyDescent="0.35">
      <c r="A9268" t="s">
        <v>61571</v>
      </c>
      <c r="B9268" t="s">
        <v>61572</v>
      </c>
      <c r="C9268" t="s">
        <v>61576</v>
      </c>
      <c r="D9268" t="s">
        <v>61577</v>
      </c>
      <c r="E9268" t="s">
        <v>61578</v>
      </c>
      <c r="F9268" t="s">
        <v>61579</v>
      </c>
      <c r="I9268" t="s">
        <v>61580</v>
      </c>
      <c r="J9268" t="s">
        <v>61574</v>
      </c>
      <c r="M9268" t="s">
        <v>112318</v>
      </c>
      <c r="N9268" t="s">
        <v>61441</v>
      </c>
      <c r="O9268" s="3" t="s">
        <v>61581</v>
      </c>
      <c r="P9268" t="s">
        <v>61441</v>
      </c>
      <c r="Q9268" t="s">
        <v>61441</v>
      </c>
      <c r="R9268" t="s">
        <v>61581</v>
      </c>
      <c r="S9268" s="4" t="str">
        <f t="shared" si="144"/>
        <v>2002</v>
      </c>
    </row>
    <row r="9269" spans="1:19" hidden="1" x14ac:dyDescent="0.35">
      <c r="A9269" t="s">
        <v>61578</v>
      </c>
      <c r="B9269" t="s">
        <v>61579</v>
      </c>
      <c r="C9269" t="s">
        <v>61582</v>
      </c>
      <c r="D9269" t="s">
        <v>61583</v>
      </c>
      <c r="E9269" t="s">
        <v>61584</v>
      </c>
      <c r="F9269" t="s">
        <v>61585</v>
      </c>
      <c r="I9269" t="s">
        <v>61586</v>
      </c>
      <c r="J9269" t="s">
        <v>52497</v>
      </c>
      <c r="M9269" t="s">
        <v>112297</v>
      </c>
      <c r="N9269" t="s">
        <v>124</v>
      </c>
      <c r="O9269" s="3" t="s">
        <v>61587</v>
      </c>
      <c r="P9269" t="s">
        <v>124</v>
      </c>
      <c r="Q9269" t="s">
        <v>124</v>
      </c>
      <c r="R9269" t="s">
        <v>61587</v>
      </c>
      <c r="S9269" s="4" t="str">
        <f t="shared" si="144"/>
        <v>2002</v>
      </c>
    </row>
    <row r="9270" spans="1:19" hidden="1" x14ac:dyDescent="0.35">
      <c r="A9270" t="s">
        <v>61584</v>
      </c>
      <c r="B9270" t="s">
        <v>61585</v>
      </c>
      <c r="C9270" t="s">
        <v>61588</v>
      </c>
      <c r="D9270" t="s">
        <v>61589</v>
      </c>
      <c r="E9270" t="s">
        <v>61590</v>
      </c>
      <c r="F9270" t="s">
        <v>61591</v>
      </c>
      <c r="I9270" t="s">
        <v>61592</v>
      </c>
      <c r="J9270" t="s">
        <v>61593</v>
      </c>
      <c r="M9270" t="s">
        <v>112297</v>
      </c>
      <c r="N9270" t="s">
        <v>124</v>
      </c>
      <c r="O9270" s="3" t="s">
        <v>61594</v>
      </c>
      <c r="P9270" t="s">
        <v>124</v>
      </c>
      <c r="Q9270" t="s">
        <v>124</v>
      </c>
      <c r="R9270" t="s">
        <v>61594</v>
      </c>
      <c r="S9270" s="4" t="str">
        <f t="shared" si="144"/>
        <v>2002</v>
      </c>
    </row>
    <row r="9271" spans="1:19" hidden="1" x14ac:dyDescent="0.35">
      <c r="A9271" t="s">
        <v>61590</v>
      </c>
      <c r="B9271" t="s">
        <v>61591</v>
      </c>
      <c r="C9271" t="s">
        <v>61595</v>
      </c>
      <c r="D9271" t="s">
        <v>61596</v>
      </c>
      <c r="E9271" t="s">
        <v>61597</v>
      </c>
      <c r="F9271" t="s">
        <v>61598</v>
      </c>
      <c r="I9271" t="s">
        <v>61592</v>
      </c>
      <c r="J9271" t="s">
        <v>61593</v>
      </c>
      <c r="M9271" t="s">
        <v>112297</v>
      </c>
      <c r="N9271" t="s">
        <v>124</v>
      </c>
      <c r="O9271" s="3" t="s">
        <v>61599</v>
      </c>
      <c r="P9271" t="s">
        <v>124</v>
      </c>
      <c r="Q9271" t="s">
        <v>124</v>
      </c>
      <c r="R9271" t="s">
        <v>61599</v>
      </c>
      <c r="S9271" s="4" t="str">
        <f t="shared" si="144"/>
        <v>2002</v>
      </c>
    </row>
    <row r="9272" spans="1:19" hidden="1" x14ac:dyDescent="0.35">
      <c r="A9272" t="s">
        <v>61597</v>
      </c>
      <c r="B9272" t="s">
        <v>61598</v>
      </c>
      <c r="C9272" t="s">
        <v>61600</v>
      </c>
      <c r="D9272" t="s">
        <v>61601</v>
      </c>
      <c r="E9272" t="s">
        <v>61602</v>
      </c>
      <c r="F9272" t="s">
        <v>61603</v>
      </c>
      <c r="I9272" t="s">
        <v>61604</v>
      </c>
      <c r="J9272" t="s">
        <v>37417</v>
      </c>
      <c r="M9272" t="s">
        <v>112297</v>
      </c>
      <c r="N9272" t="s">
        <v>124</v>
      </c>
      <c r="O9272" s="3" t="s">
        <v>61605</v>
      </c>
      <c r="P9272" t="s">
        <v>124</v>
      </c>
      <c r="Q9272" t="s">
        <v>124</v>
      </c>
      <c r="R9272" t="s">
        <v>61605</v>
      </c>
      <c r="S9272" s="4" t="str">
        <f t="shared" si="144"/>
        <v>2002</v>
      </c>
    </row>
    <row r="9273" spans="1:19" hidden="1" x14ac:dyDescent="0.35">
      <c r="A9273" t="s">
        <v>61602</v>
      </c>
      <c r="B9273" t="s">
        <v>61603</v>
      </c>
      <c r="C9273" t="s">
        <v>61606</v>
      </c>
      <c r="D9273" t="s">
        <v>61607</v>
      </c>
      <c r="E9273" t="s">
        <v>61608</v>
      </c>
      <c r="F9273" t="s">
        <v>61609</v>
      </c>
      <c r="I9273" t="s">
        <v>61610</v>
      </c>
      <c r="J9273" t="s">
        <v>61611</v>
      </c>
      <c r="M9273" t="s">
        <v>112297</v>
      </c>
      <c r="N9273" t="s">
        <v>124</v>
      </c>
      <c r="O9273" s="3" t="s">
        <v>61612</v>
      </c>
      <c r="P9273" t="s">
        <v>124</v>
      </c>
      <c r="Q9273" t="s">
        <v>124</v>
      </c>
      <c r="R9273" t="s">
        <v>61612</v>
      </c>
      <c r="S9273" s="4" t="str">
        <f t="shared" si="144"/>
        <v>2002</v>
      </c>
    </row>
    <row r="9274" spans="1:19" hidden="1" x14ac:dyDescent="0.35">
      <c r="A9274" t="s">
        <v>61608</v>
      </c>
      <c r="B9274" t="s">
        <v>61609</v>
      </c>
      <c r="C9274" t="s">
        <v>61613</v>
      </c>
      <c r="D9274" t="s">
        <v>61614</v>
      </c>
      <c r="E9274" t="s">
        <v>61615</v>
      </c>
      <c r="F9274" t="s">
        <v>61616</v>
      </c>
      <c r="I9274" t="s">
        <v>61617</v>
      </c>
      <c r="J9274" t="s">
        <v>61618</v>
      </c>
      <c r="M9274" t="s">
        <v>112299</v>
      </c>
      <c r="N9274" t="s">
        <v>247</v>
      </c>
      <c r="O9274" s="3" t="s">
        <v>61619</v>
      </c>
      <c r="P9274" t="s">
        <v>247</v>
      </c>
      <c r="Q9274" t="s">
        <v>247</v>
      </c>
      <c r="R9274" t="s">
        <v>61619</v>
      </c>
      <c r="S9274" s="4" t="str">
        <f t="shared" si="144"/>
        <v>2002</v>
      </c>
    </row>
    <row r="9275" spans="1:19" hidden="1" x14ac:dyDescent="0.35">
      <c r="A9275" t="s">
        <v>61615</v>
      </c>
      <c r="B9275" t="s">
        <v>61616</v>
      </c>
      <c r="C9275" t="s">
        <v>61620</v>
      </c>
      <c r="D9275" t="s">
        <v>61621</v>
      </c>
      <c r="E9275" t="s">
        <v>61622</v>
      </c>
      <c r="F9275" t="s">
        <v>61623</v>
      </c>
      <c r="I9275" t="s">
        <v>61624</v>
      </c>
      <c r="J9275" t="s">
        <v>61625</v>
      </c>
      <c r="M9275" t="s">
        <v>112299</v>
      </c>
      <c r="N9275" t="s">
        <v>247</v>
      </c>
      <c r="O9275" s="3" t="s">
        <v>61626</v>
      </c>
      <c r="P9275" t="s">
        <v>247</v>
      </c>
      <c r="Q9275" t="s">
        <v>247</v>
      </c>
      <c r="R9275" t="s">
        <v>61626</v>
      </c>
      <c r="S9275" s="4" t="str">
        <f t="shared" si="144"/>
        <v>2002</v>
      </c>
    </row>
    <row r="9276" spans="1:19" hidden="1" x14ac:dyDescent="0.35">
      <c r="A9276" t="s">
        <v>61622</v>
      </c>
      <c r="B9276" t="s">
        <v>61623</v>
      </c>
      <c r="C9276" t="s">
        <v>61627</v>
      </c>
      <c r="D9276" t="s">
        <v>61628</v>
      </c>
      <c r="E9276" t="s">
        <v>61629</v>
      </c>
      <c r="F9276" t="s">
        <v>61630</v>
      </c>
      <c r="I9276" t="s">
        <v>61631</v>
      </c>
      <c r="J9276" t="s">
        <v>61632</v>
      </c>
      <c r="M9276" t="s">
        <v>112299</v>
      </c>
      <c r="N9276" t="s">
        <v>247</v>
      </c>
      <c r="O9276" s="3" t="s">
        <v>61633</v>
      </c>
      <c r="P9276" t="s">
        <v>247</v>
      </c>
      <c r="Q9276" t="s">
        <v>247</v>
      </c>
      <c r="R9276" t="s">
        <v>61633</v>
      </c>
      <c r="S9276" s="4" t="str">
        <f t="shared" si="144"/>
        <v>2002</v>
      </c>
    </row>
    <row r="9277" spans="1:19" hidden="1" x14ac:dyDescent="0.35">
      <c r="A9277" t="s">
        <v>61629</v>
      </c>
      <c r="B9277" t="s">
        <v>61630</v>
      </c>
      <c r="C9277" t="s">
        <v>61634</v>
      </c>
      <c r="D9277" t="s">
        <v>61635</v>
      </c>
      <c r="E9277" t="s">
        <v>61636</v>
      </c>
      <c r="F9277" t="s">
        <v>61637</v>
      </c>
      <c r="I9277" t="s">
        <v>61638</v>
      </c>
      <c r="J9277" t="s">
        <v>61639</v>
      </c>
      <c r="M9277" t="s">
        <v>112299</v>
      </c>
      <c r="N9277" t="s">
        <v>247</v>
      </c>
      <c r="O9277" s="3" t="s">
        <v>61640</v>
      </c>
      <c r="P9277" t="s">
        <v>247</v>
      </c>
      <c r="Q9277" t="s">
        <v>247</v>
      </c>
      <c r="R9277" t="s">
        <v>61640</v>
      </c>
      <c r="S9277" s="4" t="str">
        <f t="shared" si="144"/>
        <v>2002</v>
      </c>
    </row>
    <row r="9278" spans="1:19" hidden="1" x14ac:dyDescent="0.35">
      <c r="A9278" t="s">
        <v>61636</v>
      </c>
      <c r="B9278" t="s">
        <v>61637</v>
      </c>
      <c r="C9278" t="s">
        <v>61641</v>
      </c>
      <c r="D9278" t="s">
        <v>61642</v>
      </c>
      <c r="E9278" t="s">
        <v>61643</v>
      </c>
      <c r="F9278" t="s">
        <v>61644</v>
      </c>
      <c r="I9278" t="s">
        <v>22033</v>
      </c>
      <c r="J9278" t="s">
        <v>639</v>
      </c>
      <c r="M9278" t="s">
        <v>112297</v>
      </c>
      <c r="N9278" t="s">
        <v>124</v>
      </c>
      <c r="O9278" s="3" t="s">
        <v>61645</v>
      </c>
      <c r="P9278" t="s">
        <v>124</v>
      </c>
      <c r="Q9278" t="s">
        <v>124</v>
      </c>
      <c r="R9278" t="s">
        <v>61645</v>
      </c>
      <c r="S9278" s="4" t="str">
        <f t="shared" si="144"/>
        <v>2002</v>
      </c>
    </row>
    <row r="9279" spans="1:19" hidden="1" x14ac:dyDescent="0.35">
      <c r="A9279" t="s">
        <v>61643</v>
      </c>
      <c r="B9279" t="s">
        <v>61644</v>
      </c>
      <c r="C9279" t="s">
        <v>61646</v>
      </c>
      <c r="D9279" t="s">
        <v>61647</v>
      </c>
      <c r="E9279" t="s">
        <v>61648</v>
      </c>
      <c r="F9279" t="s">
        <v>61649</v>
      </c>
      <c r="I9279" t="s">
        <v>61650</v>
      </c>
      <c r="J9279" t="s">
        <v>61651</v>
      </c>
      <c r="M9279" t="s">
        <v>112297</v>
      </c>
      <c r="N9279" t="s">
        <v>124</v>
      </c>
      <c r="O9279" s="3" t="s">
        <v>61652</v>
      </c>
      <c r="P9279" t="s">
        <v>124</v>
      </c>
      <c r="Q9279" t="s">
        <v>124</v>
      </c>
      <c r="R9279" t="s">
        <v>61652</v>
      </c>
      <c r="S9279" s="4" t="str">
        <f t="shared" si="144"/>
        <v>2002</v>
      </c>
    </row>
    <row r="9280" spans="1:19" hidden="1" x14ac:dyDescent="0.35">
      <c r="A9280" t="s">
        <v>61648</v>
      </c>
      <c r="B9280" t="s">
        <v>61649</v>
      </c>
      <c r="C9280" t="s">
        <v>61653</v>
      </c>
      <c r="D9280" t="s">
        <v>61654</v>
      </c>
      <c r="E9280" t="s">
        <v>61655</v>
      </c>
      <c r="F9280" t="s">
        <v>61656</v>
      </c>
      <c r="I9280" t="s">
        <v>61657</v>
      </c>
      <c r="J9280" t="s">
        <v>37417</v>
      </c>
      <c r="M9280" t="s">
        <v>112297</v>
      </c>
      <c r="N9280" t="s">
        <v>124</v>
      </c>
      <c r="O9280" s="3" t="s">
        <v>61658</v>
      </c>
      <c r="P9280" t="s">
        <v>124</v>
      </c>
      <c r="Q9280" t="s">
        <v>124</v>
      </c>
      <c r="R9280" t="s">
        <v>61658</v>
      </c>
      <c r="S9280" s="4" t="str">
        <f t="shared" si="144"/>
        <v>2002</v>
      </c>
    </row>
    <row r="9281" spans="1:19" hidden="1" x14ac:dyDescent="0.35">
      <c r="A9281" t="s">
        <v>61655</v>
      </c>
      <c r="B9281" t="s">
        <v>61656</v>
      </c>
      <c r="C9281" t="s">
        <v>61659</v>
      </c>
      <c r="D9281" t="s">
        <v>61660</v>
      </c>
      <c r="E9281" t="s">
        <v>61661</v>
      </c>
      <c r="F9281" t="s">
        <v>61662</v>
      </c>
      <c r="I9281" t="s">
        <v>61663</v>
      </c>
      <c r="J9281" t="s">
        <v>61664</v>
      </c>
      <c r="M9281" t="s">
        <v>112315</v>
      </c>
      <c r="N9281" t="s">
        <v>159</v>
      </c>
      <c r="O9281" s="3" t="s">
        <v>61665</v>
      </c>
      <c r="P9281" t="s">
        <v>159</v>
      </c>
      <c r="Q9281" t="s">
        <v>159</v>
      </c>
      <c r="R9281" t="s">
        <v>61665</v>
      </c>
      <c r="S9281" s="4" t="str">
        <f t="shared" si="144"/>
        <v>2002</v>
      </c>
    </row>
    <row r="9282" spans="1:19" hidden="1" x14ac:dyDescent="0.35">
      <c r="A9282" t="s">
        <v>61661</v>
      </c>
      <c r="B9282" t="s">
        <v>61662</v>
      </c>
      <c r="C9282" t="s">
        <v>61666</v>
      </c>
      <c r="D9282" t="s">
        <v>61667</v>
      </c>
      <c r="E9282" t="s">
        <v>61668</v>
      </c>
      <c r="F9282" t="s">
        <v>61669</v>
      </c>
      <c r="I9282" t="s">
        <v>61670</v>
      </c>
      <c r="J9282" t="s">
        <v>61671</v>
      </c>
      <c r="M9282" t="s">
        <v>112307</v>
      </c>
      <c r="N9282" t="s">
        <v>49299</v>
      </c>
      <c r="O9282" s="3" t="s">
        <v>61672</v>
      </c>
      <c r="P9282" t="s">
        <v>49299</v>
      </c>
      <c r="Q9282" t="s">
        <v>49299</v>
      </c>
      <c r="R9282" t="s">
        <v>61672</v>
      </c>
      <c r="S9282" s="4" t="str">
        <f t="shared" si="144"/>
        <v>2002</v>
      </c>
    </row>
    <row r="9283" spans="1:19" hidden="1" x14ac:dyDescent="0.35">
      <c r="A9283" t="s">
        <v>61668</v>
      </c>
      <c r="B9283" t="s">
        <v>61669</v>
      </c>
      <c r="C9283" t="s">
        <v>61673</v>
      </c>
      <c r="D9283" t="s">
        <v>61674</v>
      </c>
      <c r="E9283" t="s">
        <v>61675</v>
      </c>
      <c r="F9283" t="s">
        <v>61676</v>
      </c>
      <c r="I9283" t="s">
        <v>61677</v>
      </c>
      <c r="J9283" t="s">
        <v>61678</v>
      </c>
      <c r="M9283" t="s">
        <v>112318</v>
      </c>
      <c r="N9283" t="s">
        <v>61441</v>
      </c>
      <c r="O9283" s="3" t="s">
        <v>61679</v>
      </c>
      <c r="P9283" t="s">
        <v>61441</v>
      </c>
      <c r="Q9283" t="s">
        <v>61441</v>
      </c>
      <c r="R9283" t="s">
        <v>61679</v>
      </c>
      <c r="S9283" s="4" t="str">
        <f t="shared" ref="S9283:S9346" si="145">LEFT(RIGHT(R9283,19),4)</f>
        <v>2002</v>
      </c>
    </row>
    <row r="9284" spans="1:19" hidden="1" x14ac:dyDescent="0.35">
      <c r="A9284" t="s">
        <v>61675</v>
      </c>
      <c r="B9284" t="s">
        <v>61676</v>
      </c>
      <c r="C9284" t="s">
        <v>61680</v>
      </c>
      <c r="D9284" t="s">
        <v>61681</v>
      </c>
      <c r="E9284" t="s">
        <v>61682</v>
      </c>
      <c r="F9284" t="s">
        <v>61683</v>
      </c>
      <c r="I9284" t="s">
        <v>61684</v>
      </c>
      <c r="J9284" t="s">
        <v>61685</v>
      </c>
      <c r="M9284" t="s">
        <v>112318</v>
      </c>
      <c r="N9284" t="s">
        <v>61441</v>
      </c>
      <c r="O9284" s="3" t="s">
        <v>61686</v>
      </c>
      <c r="P9284" t="s">
        <v>61441</v>
      </c>
      <c r="Q9284" t="s">
        <v>61441</v>
      </c>
      <c r="R9284" t="s">
        <v>61686</v>
      </c>
      <c r="S9284" s="4" t="str">
        <f t="shared" si="145"/>
        <v>2002</v>
      </c>
    </row>
    <row r="9285" spans="1:19" hidden="1" x14ac:dyDescent="0.35">
      <c r="A9285" t="s">
        <v>61682</v>
      </c>
      <c r="B9285" t="s">
        <v>61683</v>
      </c>
      <c r="C9285" t="s">
        <v>61687</v>
      </c>
      <c r="D9285" t="s">
        <v>61688</v>
      </c>
      <c r="E9285" t="s">
        <v>61689</v>
      </c>
      <c r="F9285" t="s">
        <v>61690</v>
      </c>
      <c r="I9285" t="s">
        <v>61691</v>
      </c>
      <c r="J9285" t="s">
        <v>61692</v>
      </c>
      <c r="M9285" t="s">
        <v>112297</v>
      </c>
      <c r="N9285" t="s">
        <v>124</v>
      </c>
      <c r="O9285" s="3" t="s">
        <v>61693</v>
      </c>
      <c r="P9285" t="s">
        <v>124</v>
      </c>
      <c r="Q9285" t="s">
        <v>124</v>
      </c>
      <c r="R9285" t="s">
        <v>61693</v>
      </c>
      <c r="S9285" s="4" t="str">
        <f t="shared" si="145"/>
        <v>2002</v>
      </c>
    </row>
    <row r="9286" spans="1:19" hidden="1" x14ac:dyDescent="0.35">
      <c r="A9286" t="s">
        <v>61689</v>
      </c>
      <c r="B9286" t="s">
        <v>61690</v>
      </c>
      <c r="C9286" t="s">
        <v>61694</v>
      </c>
      <c r="D9286" t="s">
        <v>61695</v>
      </c>
      <c r="E9286" t="s">
        <v>61696</v>
      </c>
      <c r="F9286" t="s">
        <v>61697</v>
      </c>
      <c r="I9286" t="s">
        <v>61698</v>
      </c>
      <c r="J9286" t="s">
        <v>61699</v>
      </c>
      <c r="M9286" t="s">
        <v>112307</v>
      </c>
      <c r="N9286" t="s">
        <v>49299</v>
      </c>
      <c r="O9286" s="3" t="s">
        <v>61700</v>
      </c>
      <c r="P9286" t="s">
        <v>49299</v>
      </c>
      <c r="Q9286" t="s">
        <v>49299</v>
      </c>
      <c r="R9286" t="s">
        <v>61700</v>
      </c>
      <c r="S9286" s="4" t="str">
        <f t="shared" si="145"/>
        <v>2002</v>
      </c>
    </row>
    <row r="9287" spans="1:19" hidden="1" x14ac:dyDescent="0.35">
      <c r="A9287" t="s">
        <v>61696</v>
      </c>
      <c r="B9287" t="s">
        <v>61697</v>
      </c>
      <c r="C9287" t="s">
        <v>61701</v>
      </c>
      <c r="D9287" t="s">
        <v>61702</v>
      </c>
      <c r="E9287" t="s">
        <v>61703</v>
      </c>
      <c r="F9287" t="s">
        <v>61704</v>
      </c>
      <c r="I9287" t="s">
        <v>61705</v>
      </c>
      <c r="J9287" t="s">
        <v>61706</v>
      </c>
      <c r="M9287" t="s">
        <v>112315</v>
      </c>
      <c r="N9287" t="s">
        <v>159</v>
      </c>
      <c r="O9287" s="3" t="s">
        <v>61707</v>
      </c>
      <c r="P9287" t="s">
        <v>159</v>
      </c>
      <c r="Q9287" t="s">
        <v>159</v>
      </c>
      <c r="R9287" t="s">
        <v>61707</v>
      </c>
      <c r="S9287" s="4" t="str">
        <f t="shared" si="145"/>
        <v>2002</v>
      </c>
    </row>
    <row r="9288" spans="1:19" hidden="1" x14ac:dyDescent="0.35">
      <c r="A9288" t="s">
        <v>61703</v>
      </c>
      <c r="B9288" t="s">
        <v>61704</v>
      </c>
      <c r="C9288" t="s">
        <v>61708</v>
      </c>
      <c r="D9288" t="s">
        <v>61709</v>
      </c>
      <c r="E9288" t="s">
        <v>61710</v>
      </c>
      <c r="F9288" t="s">
        <v>61711</v>
      </c>
      <c r="I9288" t="s">
        <v>61712</v>
      </c>
      <c r="J9288" t="s">
        <v>61713</v>
      </c>
      <c r="M9288" t="s">
        <v>112297</v>
      </c>
      <c r="N9288" t="s">
        <v>124</v>
      </c>
      <c r="O9288" s="3" t="s">
        <v>61714</v>
      </c>
      <c r="P9288" t="s">
        <v>124</v>
      </c>
      <c r="Q9288" t="s">
        <v>124</v>
      </c>
      <c r="R9288" t="s">
        <v>61714</v>
      </c>
      <c r="S9288" s="4" t="str">
        <f t="shared" si="145"/>
        <v>2002</v>
      </c>
    </row>
    <row r="9289" spans="1:19" hidden="1" x14ac:dyDescent="0.35">
      <c r="A9289" t="s">
        <v>61710</v>
      </c>
      <c r="B9289" t="s">
        <v>61711</v>
      </c>
      <c r="C9289" t="s">
        <v>61715</v>
      </c>
      <c r="D9289" t="s">
        <v>61716</v>
      </c>
      <c r="E9289" t="s">
        <v>61717</v>
      </c>
      <c r="F9289" t="s">
        <v>61718</v>
      </c>
      <c r="I9289" t="s">
        <v>61719</v>
      </c>
      <c r="J9289" t="s">
        <v>61720</v>
      </c>
      <c r="M9289" t="s">
        <v>112315</v>
      </c>
      <c r="N9289" t="s">
        <v>159</v>
      </c>
      <c r="O9289" s="3" t="s">
        <v>61721</v>
      </c>
      <c r="P9289" t="s">
        <v>159</v>
      </c>
      <c r="Q9289" t="s">
        <v>159</v>
      </c>
      <c r="R9289" t="s">
        <v>61721</v>
      </c>
      <c r="S9289" s="4" t="str">
        <f t="shared" si="145"/>
        <v>2002</v>
      </c>
    </row>
    <row r="9290" spans="1:19" hidden="1" x14ac:dyDescent="0.35">
      <c r="A9290" t="s">
        <v>61717</v>
      </c>
      <c r="B9290" t="s">
        <v>61718</v>
      </c>
      <c r="C9290" t="s">
        <v>61722</v>
      </c>
      <c r="D9290" t="s">
        <v>61723</v>
      </c>
      <c r="E9290" t="s">
        <v>61724</v>
      </c>
      <c r="F9290" t="s">
        <v>61725</v>
      </c>
      <c r="I9290" t="s">
        <v>61726</v>
      </c>
      <c r="J9290" t="s">
        <v>61727</v>
      </c>
      <c r="M9290" t="s">
        <v>112297</v>
      </c>
      <c r="N9290" t="s">
        <v>124</v>
      </c>
      <c r="O9290" s="3" t="s">
        <v>61728</v>
      </c>
      <c r="P9290" t="s">
        <v>124</v>
      </c>
      <c r="Q9290" t="s">
        <v>124</v>
      </c>
      <c r="R9290" t="s">
        <v>61728</v>
      </c>
      <c r="S9290" s="4" t="str">
        <f t="shared" si="145"/>
        <v>2002</v>
      </c>
    </row>
    <row r="9291" spans="1:19" hidden="1" x14ac:dyDescent="0.35">
      <c r="A9291" t="s">
        <v>61724</v>
      </c>
      <c r="B9291" t="s">
        <v>61725</v>
      </c>
      <c r="C9291" t="s">
        <v>61729</v>
      </c>
      <c r="D9291" t="s">
        <v>61730</v>
      </c>
      <c r="E9291" t="s">
        <v>61731</v>
      </c>
      <c r="F9291" t="s">
        <v>61732</v>
      </c>
      <c r="I9291" t="s">
        <v>61733</v>
      </c>
      <c r="J9291" t="s">
        <v>61734</v>
      </c>
      <c r="M9291" t="s">
        <v>112307</v>
      </c>
      <c r="N9291" t="s">
        <v>49299</v>
      </c>
      <c r="O9291" s="3" t="s">
        <v>61735</v>
      </c>
      <c r="P9291" t="s">
        <v>49299</v>
      </c>
      <c r="Q9291" t="s">
        <v>49299</v>
      </c>
      <c r="R9291" t="s">
        <v>61735</v>
      </c>
      <c r="S9291" s="4" t="str">
        <f t="shared" si="145"/>
        <v>2002</v>
      </c>
    </row>
    <row r="9292" spans="1:19" hidden="1" x14ac:dyDescent="0.35">
      <c r="A9292" t="s">
        <v>61731</v>
      </c>
      <c r="B9292" t="s">
        <v>61732</v>
      </c>
      <c r="C9292" t="s">
        <v>61736</v>
      </c>
      <c r="D9292" t="s">
        <v>61737</v>
      </c>
      <c r="E9292" t="s">
        <v>61738</v>
      </c>
      <c r="F9292" t="s">
        <v>61739</v>
      </c>
      <c r="I9292" t="s">
        <v>61740</v>
      </c>
      <c r="J9292" t="s">
        <v>61741</v>
      </c>
      <c r="M9292" t="s">
        <v>112318</v>
      </c>
      <c r="N9292" t="s">
        <v>61441</v>
      </c>
      <c r="O9292" s="3" t="s">
        <v>61742</v>
      </c>
      <c r="P9292" t="s">
        <v>61441</v>
      </c>
      <c r="Q9292" t="s">
        <v>61441</v>
      </c>
      <c r="R9292" t="s">
        <v>61742</v>
      </c>
      <c r="S9292" s="4" t="str">
        <f t="shared" si="145"/>
        <v>2002</v>
      </c>
    </row>
    <row r="9293" spans="1:19" hidden="1" x14ac:dyDescent="0.35">
      <c r="A9293" t="s">
        <v>61738</v>
      </c>
      <c r="B9293" t="s">
        <v>61739</v>
      </c>
      <c r="C9293" t="s">
        <v>61743</v>
      </c>
      <c r="D9293" t="s">
        <v>61744</v>
      </c>
      <c r="E9293" t="s">
        <v>61745</v>
      </c>
      <c r="F9293" t="s">
        <v>61746</v>
      </c>
      <c r="I9293" t="s">
        <v>61747</v>
      </c>
      <c r="J9293" t="s">
        <v>61748</v>
      </c>
      <c r="M9293" t="s">
        <v>112318</v>
      </c>
      <c r="N9293" t="s">
        <v>61441</v>
      </c>
      <c r="O9293" s="3" t="s">
        <v>61749</v>
      </c>
      <c r="P9293" t="s">
        <v>61441</v>
      </c>
      <c r="Q9293" t="s">
        <v>61441</v>
      </c>
      <c r="R9293" t="s">
        <v>61749</v>
      </c>
      <c r="S9293" s="4" t="str">
        <f t="shared" si="145"/>
        <v>2002</v>
      </c>
    </row>
    <row r="9294" spans="1:19" hidden="1" x14ac:dyDescent="0.35">
      <c r="A9294" t="s">
        <v>61745</v>
      </c>
      <c r="B9294" t="s">
        <v>61746</v>
      </c>
      <c r="C9294" t="s">
        <v>61750</v>
      </c>
      <c r="D9294" t="s">
        <v>61751</v>
      </c>
      <c r="E9294" t="s">
        <v>61752</v>
      </c>
      <c r="F9294" t="s">
        <v>61753</v>
      </c>
      <c r="I9294" t="s">
        <v>61754</v>
      </c>
      <c r="J9294" t="s">
        <v>61755</v>
      </c>
      <c r="M9294" t="s">
        <v>112318</v>
      </c>
      <c r="N9294" t="s">
        <v>61441</v>
      </c>
      <c r="O9294" s="3" t="s">
        <v>61756</v>
      </c>
      <c r="P9294" t="s">
        <v>61441</v>
      </c>
      <c r="Q9294" t="s">
        <v>61441</v>
      </c>
      <c r="R9294" t="s">
        <v>61756</v>
      </c>
      <c r="S9294" s="4" t="str">
        <f t="shared" si="145"/>
        <v>2002</v>
      </c>
    </row>
    <row r="9295" spans="1:19" hidden="1" x14ac:dyDescent="0.35">
      <c r="A9295" t="s">
        <v>61752</v>
      </c>
      <c r="B9295" t="s">
        <v>61753</v>
      </c>
      <c r="C9295" t="s">
        <v>61757</v>
      </c>
      <c r="D9295" t="s">
        <v>61758</v>
      </c>
      <c r="E9295" s="1" t="s">
        <v>61759</v>
      </c>
      <c r="F9295" s="1" t="s">
        <v>61760</v>
      </c>
      <c r="I9295" t="s">
        <v>61761</v>
      </c>
      <c r="J9295" t="s">
        <v>61762</v>
      </c>
      <c r="M9295" t="s">
        <v>112318</v>
      </c>
      <c r="N9295" t="s">
        <v>61441</v>
      </c>
      <c r="O9295" s="3" t="s">
        <v>61763</v>
      </c>
      <c r="P9295" t="s">
        <v>61441</v>
      </c>
      <c r="Q9295" t="s">
        <v>61441</v>
      </c>
      <c r="R9295" t="s">
        <v>61763</v>
      </c>
      <c r="S9295" s="4" t="str">
        <f t="shared" si="145"/>
        <v>2002</v>
      </c>
    </row>
    <row r="9296" spans="1:19" hidden="1" x14ac:dyDescent="0.35">
      <c r="A9296" s="1" t="s">
        <v>61759</v>
      </c>
      <c r="B9296" s="1" t="s">
        <v>61760</v>
      </c>
      <c r="C9296" t="s">
        <v>61764</v>
      </c>
      <c r="D9296" t="s">
        <v>61765</v>
      </c>
      <c r="E9296" t="s">
        <v>61766</v>
      </c>
      <c r="F9296" t="s">
        <v>61767</v>
      </c>
      <c r="I9296" t="s">
        <v>61768</v>
      </c>
      <c r="J9296" t="s">
        <v>61769</v>
      </c>
      <c r="M9296" t="s">
        <v>112318</v>
      </c>
      <c r="N9296" t="s">
        <v>61441</v>
      </c>
      <c r="O9296" s="3" t="s">
        <v>61770</v>
      </c>
      <c r="P9296" t="s">
        <v>61441</v>
      </c>
      <c r="Q9296" t="s">
        <v>61441</v>
      </c>
      <c r="R9296" t="s">
        <v>61770</v>
      </c>
      <c r="S9296" s="4" t="str">
        <f t="shared" si="145"/>
        <v>2002</v>
      </c>
    </row>
    <row r="9297" spans="1:19" hidden="1" x14ac:dyDescent="0.35">
      <c r="A9297" t="s">
        <v>61766</v>
      </c>
      <c r="B9297" t="s">
        <v>61767</v>
      </c>
      <c r="C9297" t="s">
        <v>61771</v>
      </c>
      <c r="D9297" t="s">
        <v>61772</v>
      </c>
      <c r="E9297" t="s">
        <v>61773</v>
      </c>
      <c r="F9297" t="s">
        <v>61774</v>
      </c>
      <c r="I9297" t="s">
        <v>61775</v>
      </c>
      <c r="J9297" t="s">
        <v>61776</v>
      </c>
      <c r="M9297" t="s">
        <v>112318</v>
      </c>
      <c r="N9297" t="s">
        <v>61441</v>
      </c>
      <c r="O9297" s="3" t="s">
        <v>61777</v>
      </c>
      <c r="P9297" t="s">
        <v>61441</v>
      </c>
      <c r="Q9297" t="s">
        <v>61441</v>
      </c>
      <c r="R9297" t="s">
        <v>61777</v>
      </c>
      <c r="S9297" s="4" t="str">
        <f t="shared" si="145"/>
        <v>2002</v>
      </c>
    </row>
    <row r="9298" spans="1:19" hidden="1" x14ac:dyDescent="0.35">
      <c r="A9298" t="s">
        <v>61773</v>
      </c>
      <c r="B9298" t="s">
        <v>61774</v>
      </c>
      <c r="C9298" t="s">
        <v>61778</v>
      </c>
      <c r="D9298" t="s">
        <v>61779</v>
      </c>
      <c r="E9298" t="s">
        <v>61780</v>
      </c>
      <c r="F9298" t="s">
        <v>61781</v>
      </c>
      <c r="I9298" t="s">
        <v>61782</v>
      </c>
      <c r="J9298" t="s">
        <v>61783</v>
      </c>
      <c r="M9298" t="s">
        <v>112318</v>
      </c>
      <c r="N9298" t="s">
        <v>61441</v>
      </c>
      <c r="O9298" s="3" t="s">
        <v>61784</v>
      </c>
      <c r="P9298" t="s">
        <v>61441</v>
      </c>
      <c r="Q9298" t="s">
        <v>61441</v>
      </c>
      <c r="R9298" t="s">
        <v>61784</v>
      </c>
      <c r="S9298" s="4" t="str">
        <f t="shared" si="145"/>
        <v>2002</v>
      </c>
    </row>
    <row r="9299" spans="1:19" hidden="1" x14ac:dyDescent="0.35">
      <c r="A9299" t="s">
        <v>61780</v>
      </c>
      <c r="B9299" t="s">
        <v>61781</v>
      </c>
      <c r="C9299" t="s">
        <v>61785</v>
      </c>
      <c r="D9299" s="1" t="s">
        <v>61786</v>
      </c>
      <c r="E9299" t="s">
        <v>61787</v>
      </c>
      <c r="F9299" t="s">
        <v>61788</v>
      </c>
      <c r="I9299" t="s">
        <v>48001</v>
      </c>
      <c r="J9299" t="s">
        <v>48002</v>
      </c>
      <c r="M9299" t="s">
        <v>112297</v>
      </c>
      <c r="N9299" t="s">
        <v>124</v>
      </c>
      <c r="O9299" s="3" t="s">
        <v>61789</v>
      </c>
      <c r="P9299" t="s">
        <v>124</v>
      </c>
      <c r="Q9299" t="s">
        <v>124</v>
      </c>
      <c r="R9299" t="s">
        <v>61789</v>
      </c>
      <c r="S9299" s="4" t="str">
        <f t="shared" si="145"/>
        <v>2002</v>
      </c>
    </row>
    <row r="9300" spans="1:19" hidden="1" x14ac:dyDescent="0.35">
      <c r="A9300" t="s">
        <v>61787</v>
      </c>
      <c r="B9300" t="s">
        <v>61788</v>
      </c>
      <c r="C9300" t="s">
        <v>61790</v>
      </c>
      <c r="D9300" t="s">
        <v>61791</v>
      </c>
      <c r="E9300" t="s">
        <v>61792</v>
      </c>
      <c r="F9300" t="s">
        <v>61793</v>
      </c>
      <c r="I9300" t="s">
        <v>512</v>
      </c>
      <c r="J9300" t="s">
        <v>512</v>
      </c>
      <c r="M9300" t="s">
        <v>112297</v>
      </c>
      <c r="N9300" t="s">
        <v>16314</v>
      </c>
      <c r="O9300" s="3" t="s">
        <v>61794</v>
      </c>
      <c r="P9300" t="s">
        <v>16314</v>
      </c>
      <c r="Q9300" t="s">
        <v>16314</v>
      </c>
      <c r="R9300" t="s">
        <v>61794</v>
      </c>
      <c r="S9300" s="4" t="str">
        <f t="shared" si="145"/>
        <v>2002</v>
      </c>
    </row>
    <row r="9301" spans="1:19" hidden="1" x14ac:dyDescent="0.35">
      <c r="A9301" t="s">
        <v>61792</v>
      </c>
      <c r="B9301" t="s">
        <v>61793</v>
      </c>
      <c r="C9301" t="s">
        <v>61795</v>
      </c>
      <c r="D9301" t="s">
        <v>61796</v>
      </c>
      <c r="E9301" t="s">
        <v>61797</v>
      </c>
      <c r="F9301" t="s">
        <v>61798</v>
      </c>
      <c r="I9301" t="s">
        <v>512</v>
      </c>
      <c r="J9301" t="s">
        <v>512</v>
      </c>
      <c r="M9301" t="s">
        <v>112297</v>
      </c>
      <c r="N9301" t="s">
        <v>124</v>
      </c>
      <c r="O9301" s="3" t="s">
        <v>61799</v>
      </c>
      <c r="P9301" t="s">
        <v>124</v>
      </c>
      <c r="Q9301" t="s">
        <v>124</v>
      </c>
      <c r="R9301" t="s">
        <v>61799</v>
      </c>
      <c r="S9301" s="4" t="str">
        <f t="shared" si="145"/>
        <v>2002</v>
      </c>
    </row>
    <row r="9302" spans="1:19" hidden="1" x14ac:dyDescent="0.35">
      <c r="A9302" t="s">
        <v>61797</v>
      </c>
      <c r="B9302" t="s">
        <v>61798</v>
      </c>
      <c r="C9302" t="s">
        <v>61800</v>
      </c>
      <c r="D9302" t="s">
        <v>61801</v>
      </c>
      <c r="E9302" t="s">
        <v>61802</v>
      </c>
      <c r="F9302" t="s">
        <v>61803</v>
      </c>
      <c r="I9302" t="s">
        <v>512</v>
      </c>
      <c r="J9302" t="s">
        <v>512</v>
      </c>
      <c r="M9302" t="s">
        <v>112297</v>
      </c>
      <c r="N9302" t="s">
        <v>124</v>
      </c>
      <c r="O9302" s="3" t="s">
        <v>61804</v>
      </c>
      <c r="P9302" t="s">
        <v>124</v>
      </c>
      <c r="Q9302" t="s">
        <v>124</v>
      </c>
      <c r="R9302" t="s">
        <v>61804</v>
      </c>
      <c r="S9302" s="4" t="str">
        <f t="shared" si="145"/>
        <v>2002</v>
      </c>
    </row>
    <row r="9303" spans="1:19" hidden="1" x14ac:dyDescent="0.35">
      <c r="A9303" t="s">
        <v>61802</v>
      </c>
      <c r="B9303" t="s">
        <v>61803</v>
      </c>
      <c r="C9303" t="s">
        <v>61805</v>
      </c>
      <c r="D9303" t="s">
        <v>61806</v>
      </c>
      <c r="E9303" t="s">
        <v>61807</v>
      </c>
      <c r="F9303" t="s">
        <v>61808</v>
      </c>
      <c r="I9303" t="s">
        <v>512</v>
      </c>
      <c r="J9303" t="s">
        <v>512</v>
      </c>
      <c r="M9303" t="s">
        <v>112297</v>
      </c>
      <c r="N9303" t="s">
        <v>124</v>
      </c>
      <c r="O9303" s="3" t="s">
        <v>61809</v>
      </c>
      <c r="P9303" t="s">
        <v>124</v>
      </c>
      <c r="Q9303" t="s">
        <v>124</v>
      </c>
      <c r="R9303" t="s">
        <v>61809</v>
      </c>
      <c r="S9303" s="4" t="str">
        <f t="shared" si="145"/>
        <v>2002</v>
      </c>
    </row>
    <row r="9304" spans="1:19" hidden="1" x14ac:dyDescent="0.35">
      <c r="A9304" t="s">
        <v>61807</v>
      </c>
      <c r="B9304" t="s">
        <v>61808</v>
      </c>
      <c r="C9304" t="s">
        <v>61810</v>
      </c>
      <c r="D9304" t="s">
        <v>61811</v>
      </c>
      <c r="E9304" t="s">
        <v>61812</v>
      </c>
      <c r="F9304" t="s">
        <v>61813</v>
      </c>
      <c r="I9304" t="s">
        <v>61814</v>
      </c>
      <c r="J9304" t="s">
        <v>61815</v>
      </c>
      <c r="M9304" t="s">
        <v>112297</v>
      </c>
      <c r="N9304" t="s">
        <v>124</v>
      </c>
      <c r="O9304" s="3" t="s">
        <v>61816</v>
      </c>
      <c r="P9304" t="s">
        <v>124</v>
      </c>
      <c r="Q9304" t="s">
        <v>124</v>
      </c>
      <c r="R9304" t="s">
        <v>61816</v>
      </c>
      <c r="S9304" s="4" t="str">
        <f t="shared" si="145"/>
        <v>2002</v>
      </c>
    </row>
    <row r="9305" spans="1:19" hidden="1" x14ac:dyDescent="0.35">
      <c r="A9305" t="s">
        <v>61812</v>
      </c>
      <c r="B9305" t="s">
        <v>61813</v>
      </c>
      <c r="C9305" t="s">
        <v>61817</v>
      </c>
      <c r="D9305" t="s">
        <v>61818</v>
      </c>
      <c r="E9305" t="s">
        <v>61819</v>
      </c>
      <c r="F9305" t="s">
        <v>61820</v>
      </c>
      <c r="I9305" t="s">
        <v>61821</v>
      </c>
      <c r="J9305" t="s">
        <v>61822</v>
      </c>
      <c r="M9305" t="s">
        <v>112318</v>
      </c>
      <c r="N9305" t="s">
        <v>61441</v>
      </c>
      <c r="O9305" s="3" t="s">
        <v>61823</v>
      </c>
      <c r="P9305" t="s">
        <v>61441</v>
      </c>
      <c r="Q9305" t="s">
        <v>61441</v>
      </c>
      <c r="R9305" t="s">
        <v>61823</v>
      </c>
      <c r="S9305" s="4" t="str">
        <f t="shared" si="145"/>
        <v>2002</v>
      </c>
    </row>
    <row r="9306" spans="1:19" hidden="1" x14ac:dyDescent="0.35">
      <c r="A9306" t="s">
        <v>61819</v>
      </c>
      <c r="B9306" t="s">
        <v>61820</v>
      </c>
      <c r="C9306" t="s">
        <v>61824</v>
      </c>
      <c r="D9306" t="s">
        <v>61825</v>
      </c>
      <c r="E9306" t="s">
        <v>61826</v>
      </c>
      <c r="F9306" t="s">
        <v>61827</v>
      </c>
      <c r="I9306" t="s">
        <v>61828</v>
      </c>
      <c r="J9306" t="s">
        <v>61829</v>
      </c>
      <c r="M9306" t="s">
        <v>112318</v>
      </c>
      <c r="N9306" t="s">
        <v>61441</v>
      </c>
      <c r="O9306" s="3" t="s">
        <v>61830</v>
      </c>
      <c r="P9306" t="s">
        <v>61441</v>
      </c>
      <c r="Q9306" t="s">
        <v>61441</v>
      </c>
      <c r="R9306" t="s">
        <v>61830</v>
      </c>
      <c r="S9306" s="4" t="str">
        <f t="shared" si="145"/>
        <v>2002</v>
      </c>
    </row>
    <row r="9307" spans="1:19" hidden="1" x14ac:dyDescent="0.35">
      <c r="A9307" t="s">
        <v>61826</v>
      </c>
      <c r="B9307" t="s">
        <v>61827</v>
      </c>
      <c r="C9307" t="s">
        <v>61831</v>
      </c>
      <c r="D9307" t="s">
        <v>61832</v>
      </c>
      <c r="E9307" t="s">
        <v>61833</v>
      </c>
      <c r="F9307" t="s">
        <v>61834</v>
      </c>
      <c r="I9307" t="s">
        <v>61835</v>
      </c>
      <c r="J9307" t="s">
        <v>61836</v>
      </c>
      <c r="M9307" t="s">
        <v>112318</v>
      </c>
      <c r="N9307" t="s">
        <v>61441</v>
      </c>
      <c r="O9307" s="3" t="s">
        <v>61837</v>
      </c>
      <c r="P9307" t="s">
        <v>61441</v>
      </c>
      <c r="Q9307" t="s">
        <v>61441</v>
      </c>
      <c r="R9307" t="s">
        <v>61837</v>
      </c>
      <c r="S9307" s="4" t="str">
        <f t="shared" si="145"/>
        <v>2002</v>
      </c>
    </row>
    <row r="9308" spans="1:19" hidden="1" x14ac:dyDescent="0.35">
      <c r="A9308" t="s">
        <v>61833</v>
      </c>
      <c r="B9308" t="s">
        <v>61834</v>
      </c>
      <c r="C9308" t="s">
        <v>61838</v>
      </c>
      <c r="D9308" t="s">
        <v>61839</v>
      </c>
      <c r="E9308" t="s">
        <v>61840</v>
      </c>
      <c r="F9308" t="s">
        <v>61841</v>
      </c>
      <c r="I9308" t="s">
        <v>2301</v>
      </c>
      <c r="J9308" t="s">
        <v>2302</v>
      </c>
      <c r="M9308" t="s">
        <v>112318</v>
      </c>
      <c r="N9308" t="s">
        <v>61441</v>
      </c>
      <c r="O9308" s="3" t="s">
        <v>61842</v>
      </c>
      <c r="P9308" t="s">
        <v>61441</v>
      </c>
      <c r="Q9308" t="s">
        <v>61441</v>
      </c>
      <c r="R9308" t="s">
        <v>61842</v>
      </c>
      <c r="S9308" s="4" t="str">
        <f t="shared" si="145"/>
        <v>2002</v>
      </c>
    </row>
    <row r="9309" spans="1:19" hidden="1" x14ac:dyDescent="0.35">
      <c r="A9309" t="s">
        <v>61840</v>
      </c>
      <c r="B9309" t="s">
        <v>61841</v>
      </c>
      <c r="C9309" t="s">
        <v>61843</v>
      </c>
      <c r="D9309" t="s">
        <v>61844</v>
      </c>
      <c r="E9309" t="s">
        <v>61845</v>
      </c>
      <c r="F9309" t="s">
        <v>61846</v>
      </c>
      <c r="I9309" t="s">
        <v>61847</v>
      </c>
      <c r="J9309" t="s">
        <v>61848</v>
      </c>
      <c r="M9309" t="s">
        <v>112318</v>
      </c>
      <c r="N9309" t="s">
        <v>61441</v>
      </c>
      <c r="O9309" s="3" t="s">
        <v>61849</v>
      </c>
      <c r="P9309" t="s">
        <v>61441</v>
      </c>
      <c r="Q9309" t="s">
        <v>61441</v>
      </c>
      <c r="R9309" t="s">
        <v>61849</v>
      </c>
      <c r="S9309" s="4" t="str">
        <f t="shared" si="145"/>
        <v>2002</v>
      </c>
    </row>
    <row r="9310" spans="1:19" hidden="1" x14ac:dyDescent="0.35">
      <c r="A9310" t="s">
        <v>61845</v>
      </c>
      <c r="B9310" t="s">
        <v>61846</v>
      </c>
      <c r="C9310" t="s">
        <v>61850</v>
      </c>
      <c r="D9310" t="s">
        <v>61851</v>
      </c>
      <c r="E9310" t="s">
        <v>61852</v>
      </c>
      <c r="F9310" t="s">
        <v>61853</v>
      </c>
      <c r="I9310" t="s">
        <v>61854</v>
      </c>
      <c r="J9310" t="s">
        <v>61855</v>
      </c>
      <c r="M9310" t="s">
        <v>112318</v>
      </c>
      <c r="N9310" t="s">
        <v>61441</v>
      </c>
      <c r="O9310" s="3" t="s">
        <v>61856</v>
      </c>
      <c r="P9310" t="s">
        <v>61441</v>
      </c>
      <c r="Q9310" t="s">
        <v>61441</v>
      </c>
      <c r="R9310" t="s">
        <v>61856</v>
      </c>
      <c r="S9310" s="4" t="str">
        <f t="shared" si="145"/>
        <v>2002</v>
      </c>
    </row>
    <row r="9311" spans="1:19" ht="29" hidden="1" x14ac:dyDescent="0.35">
      <c r="A9311" t="s">
        <v>61852</v>
      </c>
      <c r="B9311" t="s">
        <v>61853</v>
      </c>
      <c r="C9311" t="s">
        <v>61857</v>
      </c>
      <c r="D9311" t="s">
        <v>61858</v>
      </c>
      <c r="E9311" t="s">
        <v>61859</v>
      </c>
      <c r="F9311" t="s">
        <v>61860</v>
      </c>
      <c r="I9311" t="s">
        <v>61861</v>
      </c>
      <c r="J9311" t="s">
        <v>61862</v>
      </c>
      <c r="K9311" s="2" t="s">
        <v>11336</v>
      </c>
      <c r="M9311" t="s">
        <v>112299</v>
      </c>
      <c r="N9311" t="s">
        <v>247</v>
      </c>
      <c r="O9311" s="3" t="s">
        <v>61863</v>
      </c>
      <c r="P9311" t="s">
        <v>247</v>
      </c>
      <c r="Q9311" t="s">
        <v>247</v>
      </c>
      <c r="R9311" t="s">
        <v>61863</v>
      </c>
      <c r="S9311" s="4" t="str">
        <f t="shared" si="145"/>
        <v>2002</v>
      </c>
    </row>
    <row r="9312" spans="1:19" hidden="1" x14ac:dyDescent="0.35">
      <c r="A9312" t="s">
        <v>61859</v>
      </c>
      <c r="B9312" t="s">
        <v>61860</v>
      </c>
      <c r="C9312" t="s">
        <v>61864</v>
      </c>
      <c r="D9312" t="s">
        <v>61865</v>
      </c>
      <c r="E9312" t="s">
        <v>61866</v>
      </c>
      <c r="F9312" t="s">
        <v>61867</v>
      </c>
      <c r="I9312" t="s">
        <v>61868</v>
      </c>
      <c r="J9312" t="s">
        <v>61869</v>
      </c>
      <c r="M9312" t="s">
        <v>112297</v>
      </c>
      <c r="N9312" t="s">
        <v>124</v>
      </c>
      <c r="O9312" s="3" t="s">
        <v>61870</v>
      </c>
      <c r="P9312" t="s">
        <v>124</v>
      </c>
      <c r="Q9312" t="s">
        <v>124</v>
      </c>
      <c r="R9312" t="s">
        <v>61870</v>
      </c>
      <c r="S9312" s="4" t="str">
        <f t="shared" si="145"/>
        <v>2002</v>
      </c>
    </row>
    <row r="9313" spans="1:19" hidden="1" x14ac:dyDescent="0.35">
      <c r="A9313" t="s">
        <v>61866</v>
      </c>
      <c r="B9313" t="s">
        <v>61867</v>
      </c>
      <c r="C9313" t="s">
        <v>61871</v>
      </c>
      <c r="D9313" t="s">
        <v>61872</v>
      </c>
      <c r="E9313" t="s">
        <v>61873</v>
      </c>
      <c r="F9313" t="s">
        <v>61874</v>
      </c>
      <c r="I9313" t="s">
        <v>512</v>
      </c>
      <c r="J9313" t="s">
        <v>512</v>
      </c>
      <c r="M9313" t="s">
        <v>112297</v>
      </c>
      <c r="N9313" t="s">
        <v>124</v>
      </c>
      <c r="O9313" s="3" t="s">
        <v>61875</v>
      </c>
      <c r="P9313" t="s">
        <v>124</v>
      </c>
      <c r="Q9313" t="s">
        <v>124</v>
      </c>
      <c r="R9313" t="s">
        <v>61875</v>
      </c>
      <c r="S9313" s="4" t="str">
        <f t="shared" si="145"/>
        <v>2002</v>
      </c>
    </row>
    <row r="9314" spans="1:19" hidden="1" x14ac:dyDescent="0.35">
      <c r="A9314" t="s">
        <v>61873</v>
      </c>
      <c r="B9314" t="s">
        <v>61874</v>
      </c>
      <c r="C9314" t="s">
        <v>61876</v>
      </c>
      <c r="D9314" t="s">
        <v>61877</v>
      </c>
      <c r="E9314" t="s">
        <v>61878</v>
      </c>
      <c r="F9314" t="s">
        <v>61879</v>
      </c>
      <c r="I9314" t="s">
        <v>512</v>
      </c>
      <c r="J9314" t="s">
        <v>512</v>
      </c>
      <c r="M9314" t="s">
        <v>112297</v>
      </c>
      <c r="N9314" t="s">
        <v>124</v>
      </c>
      <c r="O9314" s="3" t="s">
        <v>61880</v>
      </c>
      <c r="P9314" t="s">
        <v>124</v>
      </c>
      <c r="Q9314" t="s">
        <v>124</v>
      </c>
      <c r="R9314" t="s">
        <v>61880</v>
      </c>
      <c r="S9314" s="4" t="str">
        <f t="shared" si="145"/>
        <v>2002</v>
      </c>
    </row>
    <row r="9315" spans="1:19" hidden="1" x14ac:dyDescent="0.35">
      <c r="A9315" t="s">
        <v>61878</v>
      </c>
      <c r="B9315" t="s">
        <v>61879</v>
      </c>
      <c r="C9315" t="s">
        <v>61871</v>
      </c>
      <c r="D9315" t="s">
        <v>61872</v>
      </c>
      <c r="E9315" t="s">
        <v>61881</v>
      </c>
      <c r="F9315" t="s">
        <v>61882</v>
      </c>
      <c r="I9315" t="s">
        <v>61883</v>
      </c>
      <c r="J9315" t="s">
        <v>61884</v>
      </c>
      <c r="M9315" t="s">
        <v>112315</v>
      </c>
      <c r="N9315" t="s">
        <v>16314</v>
      </c>
      <c r="O9315" s="3" t="s">
        <v>61885</v>
      </c>
      <c r="P9315" t="s">
        <v>16314</v>
      </c>
      <c r="Q9315" t="s">
        <v>16314</v>
      </c>
      <c r="R9315" t="s">
        <v>61885</v>
      </c>
      <c r="S9315" s="4" t="str">
        <f t="shared" si="145"/>
        <v>2002</v>
      </c>
    </row>
    <row r="9316" spans="1:19" hidden="1" x14ac:dyDescent="0.35">
      <c r="A9316" t="s">
        <v>61881</v>
      </c>
      <c r="B9316" t="s">
        <v>61882</v>
      </c>
      <c r="C9316" t="s">
        <v>61886</v>
      </c>
      <c r="D9316" t="s">
        <v>61887</v>
      </c>
      <c r="E9316" t="s">
        <v>61888</v>
      </c>
      <c r="F9316" t="s">
        <v>61889</v>
      </c>
      <c r="I9316" t="s">
        <v>61890</v>
      </c>
      <c r="J9316" t="s">
        <v>61891</v>
      </c>
      <c r="M9316" t="s">
        <v>112315</v>
      </c>
      <c r="N9316" t="s">
        <v>16314</v>
      </c>
      <c r="O9316" s="3" t="s">
        <v>61892</v>
      </c>
      <c r="P9316" t="s">
        <v>16314</v>
      </c>
      <c r="Q9316" t="s">
        <v>16314</v>
      </c>
      <c r="R9316" t="s">
        <v>61892</v>
      </c>
      <c r="S9316" s="4" t="str">
        <f t="shared" si="145"/>
        <v>2002</v>
      </c>
    </row>
    <row r="9317" spans="1:19" ht="72.5" hidden="1" x14ac:dyDescent="0.35">
      <c r="A9317" t="s">
        <v>61888</v>
      </c>
      <c r="B9317" t="s">
        <v>61889</v>
      </c>
      <c r="C9317" t="s">
        <v>61893</v>
      </c>
      <c r="D9317" t="s">
        <v>61894</v>
      </c>
      <c r="E9317" t="s">
        <v>61895</v>
      </c>
      <c r="F9317" t="s">
        <v>61896</v>
      </c>
      <c r="I9317" t="s">
        <v>61897</v>
      </c>
      <c r="J9317" t="s">
        <v>61898</v>
      </c>
      <c r="K9317" s="2" t="s">
        <v>61899</v>
      </c>
      <c r="M9317" t="s">
        <v>61215</v>
      </c>
      <c r="N9317" t="s">
        <v>16314</v>
      </c>
      <c r="O9317" s="3" t="s">
        <v>61900</v>
      </c>
      <c r="P9317" t="s">
        <v>16314</v>
      </c>
      <c r="Q9317" t="s">
        <v>16314</v>
      </c>
      <c r="R9317" t="s">
        <v>61900</v>
      </c>
      <c r="S9317" s="4" t="str">
        <f t="shared" si="145"/>
        <v>2002</v>
      </c>
    </row>
    <row r="9318" spans="1:19" hidden="1" x14ac:dyDescent="0.35">
      <c r="A9318" t="s">
        <v>61895</v>
      </c>
      <c r="B9318" t="s">
        <v>61896</v>
      </c>
      <c r="C9318" t="s">
        <v>61901</v>
      </c>
      <c r="D9318" t="s">
        <v>61902</v>
      </c>
      <c r="E9318" t="s">
        <v>61903</v>
      </c>
      <c r="F9318" t="s">
        <v>61904</v>
      </c>
      <c r="I9318" t="s">
        <v>61905</v>
      </c>
      <c r="J9318" t="s">
        <v>61906</v>
      </c>
      <c r="M9318" t="s">
        <v>112315</v>
      </c>
      <c r="N9318" t="s">
        <v>16314</v>
      </c>
      <c r="O9318" s="3" t="s">
        <v>61907</v>
      </c>
      <c r="P9318" t="s">
        <v>16314</v>
      </c>
      <c r="Q9318" t="s">
        <v>16314</v>
      </c>
      <c r="R9318" t="s">
        <v>61907</v>
      </c>
      <c r="S9318" s="4" t="str">
        <f t="shared" si="145"/>
        <v>2002</v>
      </c>
    </row>
    <row r="9319" spans="1:19" hidden="1" x14ac:dyDescent="0.35">
      <c r="A9319" t="s">
        <v>61903</v>
      </c>
      <c r="B9319" t="s">
        <v>61904</v>
      </c>
      <c r="C9319" t="s">
        <v>61908</v>
      </c>
      <c r="D9319" t="s">
        <v>61909</v>
      </c>
      <c r="E9319" t="s">
        <v>61910</v>
      </c>
      <c r="F9319" t="s">
        <v>61911</v>
      </c>
      <c r="I9319" t="s">
        <v>61912</v>
      </c>
      <c r="J9319" t="s">
        <v>61913</v>
      </c>
      <c r="M9319" t="s">
        <v>112315</v>
      </c>
      <c r="N9319" t="s">
        <v>16314</v>
      </c>
      <c r="O9319" s="3" t="s">
        <v>61914</v>
      </c>
      <c r="P9319" t="s">
        <v>16314</v>
      </c>
      <c r="Q9319" t="s">
        <v>16314</v>
      </c>
      <c r="R9319" t="s">
        <v>61914</v>
      </c>
      <c r="S9319" s="4" t="str">
        <f t="shared" si="145"/>
        <v>2002</v>
      </c>
    </row>
    <row r="9320" spans="1:19" hidden="1" x14ac:dyDescent="0.35">
      <c r="A9320" t="s">
        <v>61910</v>
      </c>
      <c r="B9320" t="s">
        <v>61911</v>
      </c>
      <c r="C9320" t="s">
        <v>61915</v>
      </c>
      <c r="D9320" t="s">
        <v>61916</v>
      </c>
      <c r="E9320" t="s">
        <v>61917</v>
      </c>
      <c r="F9320" t="s">
        <v>61918</v>
      </c>
      <c r="I9320" t="s">
        <v>61919</v>
      </c>
      <c r="J9320" t="s">
        <v>61920</v>
      </c>
      <c r="M9320" t="s">
        <v>112315</v>
      </c>
      <c r="N9320" t="s">
        <v>16314</v>
      </c>
      <c r="O9320" s="3" t="s">
        <v>61921</v>
      </c>
      <c r="P9320" t="s">
        <v>16314</v>
      </c>
      <c r="Q9320" t="s">
        <v>16314</v>
      </c>
      <c r="R9320" t="s">
        <v>61921</v>
      </c>
      <c r="S9320" s="4" t="str">
        <f t="shared" si="145"/>
        <v>2002</v>
      </c>
    </row>
    <row r="9321" spans="1:19" hidden="1" x14ac:dyDescent="0.35">
      <c r="A9321" t="s">
        <v>61917</v>
      </c>
      <c r="B9321" t="s">
        <v>61918</v>
      </c>
      <c r="C9321" t="s">
        <v>61922</v>
      </c>
      <c r="D9321" t="s">
        <v>61923</v>
      </c>
      <c r="E9321" t="s">
        <v>61924</v>
      </c>
      <c r="F9321" t="s">
        <v>61925</v>
      </c>
      <c r="I9321" t="s">
        <v>61926</v>
      </c>
      <c r="J9321" t="s">
        <v>61927</v>
      </c>
      <c r="M9321" t="s">
        <v>112315</v>
      </c>
      <c r="N9321" t="s">
        <v>16314</v>
      </c>
      <c r="O9321" s="3" t="s">
        <v>61928</v>
      </c>
      <c r="P9321" t="s">
        <v>16314</v>
      </c>
      <c r="Q9321" t="s">
        <v>16314</v>
      </c>
      <c r="R9321" t="s">
        <v>61928</v>
      </c>
      <c r="S9321" s="4" t="str">
        <f t="shared" si="145"/>
        <v>2002</v>
      </c>
    </row>
    <row r="9322" spans="1:19" hidden="1" x14ac:dyDescent="0.35">
      <c r="A9322" t="s">
        <v>61924</v>
      </c>
      <c r="B9322" t="s">
        <v>61925</v>
      </c>
      <c r="C9322" t="s">
        <v>61929</v>
      </c>
      <c r="D9322" t="s">
        <v>61930</v>
      </c>
      <c r="E9322" t="s">
        <v>61931</v>
      </c>
      <c r="F9322" t="s">
        <v>61932</v>
      </c>
      <c r="I9322" t="s">
        <v>61933</v>
      </c>
      <c r="J9322" t="s">
        <v>61934</v>
      </c>
      <c r="M9322" t="s">
        <v>112299</v>
      </c>
      <c r="N9322" t="s">
        <v>247</v>
      </c>
      <c r="O9322" s="3" t="s">
        <v>61935</v>
      </c>
      <c r="P9322" t="s">
        <v>247</v>
      </c>
      <c r="Q9322" t="s">
        <v>247</v>
      </c>
      <c r="R9322" t="s">
        <v>61935</v>
      </c>
      <c r="S9322" s="4" t="str">
        <f t="shared" si="145"/>
        <v>2002</v>
      </c>
    </row>
    <row r="9323" spans="1:19" hidden="1" x14ac:dyDescent="0.35">
      <c r="A9323" t="s">
        <v>61931</v>
      </c>
      <c r="B9323" t="s">
        <v>61932</v>
      </c>
      <c r="C9323" t="s">
        <v>61936</v>
      </c>
      <c r="D9323" t="s">
        <v>61937</v>
      </c>
      <c r="E9323" t="s">
        <v>61938</v>
      </c>
      <c r="F9323" t="s">
        <v>61939</v>
      </c>
      <c r="I9323" t="s">
        <v>61940</v>
      </c>
      <c r="J9323" t="s">
        <v>43009</v>
      </c>
      <c r="M9323" t="s">
        <v>112297</v>
      </c>
      <c r="N9323" t="s">
        <v>124</v>
      </c>
      <c r="O9323" s="3" t="s">
        <v>61941</v>
      </c>
      <c r="P9323" t="s">
        <v>124</v>
      </c>
      <c r="Q9323" t="s">
        <v>124</v>
      </c>
      <c r="R9323" t="s">
        <v>61941</v>
      </c>
      <c r="S9323" s="4" t="str">
        <f t="shared" si="145"/>
        <v>2002</v>
      </c>
    </row>
    <row r="9324" spans="1:19" hidden="1" x14ac:dyDescent="0.35">
      <c r="A9324" t="s">
        <v>61938</v>
      </c>
      <c r="B9324" t="s">
        <v>61939</v>
      </c>
      <c r="C9324" t="s">
        <v>61942</v>
      </c>
      <c r="D9324" t="s">
        <v>61943</v>
      </c>
      <c r="E9324" t="s">
        <v>61944</v>
      </c>
      <c r="F9324" t="s">
        <v>61945</v>
      </c>
      <c r="I9324" t="s">
        <v>61946</v>
      </c>
      <c r="J9324" t="s">
        <v>61947</v>
      </c>
      <c r="M9324" t="s">
        <v>112318</v>
      </c>
      <c r="N9324" t="s">
        <v>61441</v>
      </c>
      <c r="O9324" s="3" t="s">
        <v>61948</v>
      </c>
      <c r="P9324" t="s">
        <v>61441</v>
      </c>
      <c r="Q9324" t="s">
        <v>61441</v>
      </c>
      <c r="R9324" t="s">
        <v>61948</v>
      </c>
      <c r="S9324" s="4" t="str">
        <f t="shared" si="145"/>
        <v>2002</v>
      </c>
    </row>
    <row r="9325" spans="1:19" hidden="1" x14ac:dyDescent="0.35">
      <c r="A9325" t="s">
        <v>61944</v>
      </c>
      <c r="B9325" t="s">
        <v>61945</v>
      </c>
      <c r="C9325" t="s">
        <v>61949</v>
      </c>
      <c r="D9325" t="s">
        <v>61950</v>
      </c>
      <c r="E9325" t="s">
        <v>61951</v>
      </c>
      <c r="F9325" t="s">
        <v>61952</v>
      </c>
      <c r="I9325" t="s">
        <v>61953</v>
      </c>
      <c r="J9325" t="s">
        <v>61954</v>
      </c>
      <c r="M9325" t="s">
        <v>112318</v>
      </c>
      <c r="N9325" t="s">
        <v>61441</v>
      </c>
      <c r="O9325" s="3" t="s">
        <v>61955</v>
      </c>
      <c r="P9325" t="s">
        <v>61441</v>
      </c>
      <c r="Q9325" t="s">
        <v>61441</v>
      </c>
      <c r="R9325" t="s">
        <v>61955</v>
      </c>
      <c r="S9325" s="4" t="str">
        <f t="shared" si="145"/>
        <v>2002</v>
      </c>
    </row>
    <row r="9326" spans="1:19" hidden="1" x14ac:dyDescent="0.35">
      <c r="A9326" t="s">
        <v>61951</v>
      </c>
      <c r="B9326" t="s">
        <v>61952</v>
      </c>
      <c r="C9326" t="s">
        <v>61956</v>
      </c>
      <c r="D9326" t="s">
        <v>61957</v>
      </c>
      <c r="E9326" t="s">
        <v>61958</v>
      </c>
      <c r="F9326" t="s">
        <v>61959</v>
      </c>
      <c r="I9326" t="s">
        <v>512</v>
      </c>
      <c r="J9326" t="s">
        <v>512</v>
      </c>
      <c r="M9326" t="s">
        <v>112297</v>
      </c>
      <c r="N9326" t="s">
        <v>124</v>
      </c>
      <c r="O9326" s="3" t="s">
        <v>61960</v>
      </c>
      <c r="P9326" t="s">
        <v>124</v>
      </c>
      <c r="Q9326" t="s">
        <v>124</v>
      </c>
      <c r="R9326" t="s">
        <v>61960</v>
      </c>
      <c r="S9326" s="4" t="str">
        <f t="shared" si="145"/>
        <v>2002</v>
      </c>
    </row>
    <row r="9327" spans="1:19" hidden="1" x14ac:dyDescent="0.35">
      <c r="A9327" t="s">
        <v>61958</v>
      </c>
      <c r="B9327" t="s">
        <v>61959</v>
      </c>
      <c r="C9327" t="s">
        <v>61961</v>
      </c>
      <c r="D9327" t="s">
        <v>61962</v>
      </c>
      <c r="E9327" t="s">
        <v>61963</v>
      </c>
      <c r="F9327" t="s">
        <v>61964</v>
      </c>
      <c r="I9327" t="s">
        <v>61965</v>
      </c>
      <c r="J9327" t="s">
        <v>61966</v>
      </c>
      <c r="M9327" t="s">
        <v>112297</v>
      </c>
      <c r="N9327" t="s">
        <v>124</v>
      </c>
      <c r="O9327" s="3" t="s">
        <v>61967</v>
      </c>
      <c r="P9327" t="s">
        <v>124</v>
      </c>
      <c r="Q9327" t="s">
        <v>124</v>
      </c>
      <c r="R9327" t="s">
        <v>61967</v>
      </c>
      <c r="S9327" s="4" t="str">
        <f t="shared" si="145"/>
        <v>2002</v>
      </c>
    </row>
    <row r="9328" spans="1:19" hidden="1" x14ac:dyDescent="0.35">
      <c r="A9328" t="s">
        <v>61963</v>
      </c>
      <c r="B9328" t="s">
        <v>61964</v>
      </c>
      <c r="C9328" t="s">
        <v>61968</v>
      </c>
      <c r="D9328" t="s">
        <v>61969</v>
      </c>
      <c r="E9328" t="s">
        <v>61970</v>
      </c>
      <c r="F9328" t="s">
        <v>61971</v>
      </c>
      <c r="I9328" t="s">
        <v>61972</v>
      </c>
      <c r="J9328" t="s">
        <v>61973</v>
      </c>
      <c r="M9328" t="s">
        <v>112297</v>
      </c>
      <c r="N9328" t="s">
        <v>124</v>
      </c>
      <c r="O9328" s="3" t="s">
        <v>61974</v>
      </c>
      <c r="P9328" t="s">
        <v>124</v>
      </c>
      <c r="Q9328" t="s">
        <v>124</v>
      </c>
      <c r="R9328" t="s">
        <v>61974</v>
      </c>
      <c r="S9328" s="4" t="str">
        <f t="shared" si="145"/>
        <v>2002</v>
      </c>
    </row>
    <row r="9329" spans="1:19" hidden="1" x14ac:dyDescent="0.35">
      <c r="A9329" t="s">
        <v>61970</v>
      </c>
      <c r="B9329" t="s">
        <v>61971</v>
      </c>
      <c r="C9329" t="s">
        <v>61975</v>
      </c>
      <c r="D9329" t="s">
        <v>61976</v>
      </c>
      <c r="E9329" t="s">
        <v>61977</v>
      </c>
      <c r="F9329" t="s">
        <v>61978</v>
      </c>
      <c r="I9329" t="s">
        <v>61979</v>
      </c>
      <c r="J9329" t="s">
        <v>61980</v>
      </c>
      <c r="M9329" t="s">
        <v>112297</v>
      </c>
      <c r="N9329" t="s">
        <v>124</v>
      </c>
      <c r="O9329" s="3" t="s">
        <v>61981</v>
      </c>
      <c r="P9329" t="s">
        <v>124</v>
      </c>
      <c r="Q9329" t="s">
        <v>124</v>
      </c>
      <c r="R9329" t="s">
        <v>61981</v>
      </c>
      <c r="S9329" s="4" t="str">
        <f t="shared" si="145"/>
        <v>2002</v>
      </c>
    </row>
    <row r="9330" spans="1:19" hidden="1" x14ac:dyDescent="0.35">
      <c r="A9330" t="s">
        <v>61977</v>
      </c>
      <c r="B9330" t="s">
        <v>61978</v>
      </c>
      <c r="C9330" t="s">
        <v>61982</v>
      </c>
      <c r="D9330" t="s">
        <v>61983</v>
      </c>
      <c r="E9330" t="s">
        <v>61984</v>
      </c>
      <c r="F9330" t="s">
        <v>61985</v>
      </c>
      <c r="I9330" t="s">
        <v>61986</v>
      </c>
      <c r="J9330" t="s">
        <v>61987</v>
      </c>
      <c r="M9330" t="s">
        <v>112318</v>
      </c>
      <c r="N9330" t="s">
        <v>61441</v>
      </c>
      <c r="O9330" s="3" t="s">
        <v>61988</v>
      </c>
      <c r="P9330" t="s">
        <v>61441</v>
      </c>
      <c r="Q9330" t="s">
        <v>61441</v>
      </c>
      <c r="R9330" t="s">
        <v>61988</v>
      </c>
      <c r="S9330" s="4" t="str">
        <f t="shared" si="145"/>
        <v>2002</v>
      </c>
    </row>
    <row r="9331" spans="1:19" hidden="1" x14ac:dyDescent="0.35">
      <c r="A9331" t="s">
        <v>61984</v>
      </c>
      <c r="B9331" t="s">
        <v>61985</v>
      </c>
      <c r="C9331" t="s">
        <v>61989</v>
      </c>
      <c r="D9331" t="s">
        <v>61990</v>
      </c>
      <c r="E9331" t="s">
        <v>61991</v>
      </c>
      <c r="F9331" t="s">
        <v>61992</v>
      </c>
      <c r="I9331" t="s">
        <v>61993</v>
      </c>
      <c r="J9331" t="s">
        <v>61994</v>
      </c>
      <c r="M9331" t="s">
        <v>112315</v>
      </c>
      <c r="N9331" t="s">
        <v>159</v>
      </c>
      <c r="O9331" s="3" t="s">
        <v>61995</v>
      </c>
      <c r="P9331" t="s">
        <v>159</v>
      </c>
      <c r="Q9331" t="s">
        <v>159</v>
      </c>
      <c r="R9331" t="s">
        <v>61995</v>
      </c>
      <c r="S9331" s="4" t="str">
        <f t="shared" si="145"/>
        <v>2002</v>
      </c>
    </row>
    <row r="9332" spans="1:19" hidden="1" x14ac:dyDescent="0.35">
      <c r="A9332" t="s">
        <v>61991</v>
      </c>
      <c r="B9332" t="s">
        <v>61992</v>
      </c>
      <c r="C9332" t="s">
        <v>61996</v>
      </c>
      <c r="D9332" t="s">
        <v>61997</v>
      </c>
      <c r="E9332" t="s">
        <v>61998</v>
      </c>
      <c r="F9332" t="s">
        <v>61999</v>
      </c>
      <c r="I9332" t="s">
        <v>62000</v>
      </c>
      <c r="J9332" t="s">
        <v>62001</v>
      </c>
      <c r="M9332" t="s">
        <v>112318</v>
      </c>
      <c r="N9332" t="s">
        <v>61441</v>
      </c>
      <c r="O9332" s="3" t="s">
        <v>62002</v>
      </c>
      <c r="P9332" t="s">
        <v>61441</v>
      </c>
      <c r="Q9332" t="s">
        <v>61441</v>
      </c>
      <c r="R9332" t="s">
        <v>62002</v>
      </c>
      <c r="S9332" s="4" t="str">
        <f t="shared" si="145"/>
        <v>2002</v>
      </c>
    </row>
    <row r="9333" spans="1:19" hidden="1" x14ac:dyDescent="0.35">
      <c r="A9333" t="s">
        <v>61998</v>
      </c>
      <c r="B9333" t="s">
        <v>61999</v>
      </c>
      <c r="C9333" t="s">
        <v>62003</v>
      </c>
      <c r="D9333" t="s">
        <v>62004</v>
      </c>
      <c r="E9333" t="s">
        <v>62005</v>
      </c>
      <c r="F9333" t="s">
        <v>62006</v>
      </c>
      <c r="I9333" t="s">
        <v>62007</v>
      </c>
      <c r="J9333" t="s">
        <v>62008</v>
      </c>
      <c r="M9333" t="s">
        <v>112297</v>
      </c>
      <c r="N9333" t="s">
        <v>124</v>
      </c>
      <c r="O9333" s="3" t="s">
        <v>62009</v>
      </c>
      <c r="P9333" t="s">
        <v>124</v>
      </c>
      <c r="Q9333" t="s">
        <v>124</v>
      </c>
      <c r="R9333" t="s">
        <v>62009</v>
      </c>
      <c r="S9333" s="4" t="str">
        <f t="shared" si="145"/>
        <v>2002</v>
      </c>
    </row>
    <row r="9334" spans="1:19" hidden="1" x14ac:dyDescent="0.35">
      <c r="A9334" t="s">
        <v>62005</v>
      </c>
      <c r="B9334" t="s">
        <v>62006</v>
      </c>
      <c r="C9334" t="s">
        <v>62010</v>
      </c>
      <c r="D9334" t="s">
        <v>62011</v>
      </c>
      <c r="E9334" t="s">
        <v>62012</v>
      </c>
      <c r="F9334" t="s">
        <v>62013</v>
      </c>
      <c r="I9334" t="s">
        <v>62014</v>
      </c>
      <c r="J9334" t="s">
        <v>62015</v>
      </c>
      <c r="M9334" t="s">
        <v>112318</v>
      </c>
      <c r="N9334" t="s">
        <v>61441</v>
      </c>
      <c r="O9334" s="3" t="s">
        <v>62016</v>
      </c>
      <c r="P9334" t="s">
        <v>61441</v>
      </c>
      <c r="Q9334" t="s">
        <v>61441</v>
      </c>
      <c r="R9334" t="s">
        <v>62016</v>
      </c>
      <c r="S9334" s="4" t="str">
        <f t="shared" si="145"/>
        <v>2002</v>
      </c>
    </row>
    <row r="9335" spans="1:19" hidden="1" x14ac:dyDescent="0.35">
      <c r="A9335" t="s">
        <v>62012</v>
      </c>
      <c r="B9335" t="s">
        <v>62013</v>
      </c>
      <c r="C9335" t="s">
        <v>62017</v>
      </c>
      <c r="D9335" t="s">
        <v>62018</v>
      </c>
      <c r="E9335" t="s">
        <v>62019</v>
      </c>
      <c r="F9335" t="s">
        <v>62020</v>
      </c>
      <c r="I9335" t="s">
        <v>62021</v>
      </c>
      <c r="J9335" t="s">
        <v>62022</v>
      </c>
      <c r="M9335" t="s">
        <v>112297</v>
      </c>
      <c r="N9335" t="s">
        <v>124</v>
      </c>
      <c r="O9335" s="3" t="s">
        <v>62023</v>
      </c>
      <c r="P9335" t="s">
        <v>124</v>
      </c>
      <c r="Q9335" t="s">
        <v>124</v>
      </c>
      <c r="R9335" t="s">
        <v>62023</v>
      </c>
      <c r="S9335" s="4" t="str">
        <f t="shared" si="145"/>
        <v>2002</v>
      </c>
    </row>
    <row r="9336" spans="1:19" hidden="1" x14ac:dyDescent="0.35">
      <c r="A9336" t="s">
        <v>62019</v>
      </c>
      <c r="B9336" t="s">
        <v>62020</v>
      </c>
      <c r="C9336" t="s">
        <v>62024</v>
      </c>
      <c r="D9336" t="s">
        <v>62025</v>
      </c>
      <c r="E9336" t="s">
        <v>62026</v>
      </c>
      <c r="F9336" t="s">
        <v>62027</v>
      </c>
      <c r="I9336" t="s">
        <v>62028</v>
      </c>
      <c r="J9336" t="s">
        <v>62029</v>
      </c>
      <c r="M9336" t="s">
        <v>112297</v>
      </c>
      <c r="N9336" t="s">
        <v>124</v>
      </c>
      <c r="O9336" s="3" t="s">
        <v>62030</v>
      </c>
      <c r="P9336" t="s">
        <v>124</v>
      </c>
      <c r="Q9336" t="s">
        <v>124</v>
      </c>
      <c r="R9336" t="s">
        <v>62030</v>
      </c>
      <c r="S9336" s="4" t="str">
        <f t="shared" si="145"/>
        <v>2002</v>
      </c>
    </row>
    <row r="9337" spans="1:19" hidden="1" x14ac:dyDescent="0.35">
      <c r="A9337" t="s">
        <v>62026</v>
      </c>
      <c r="B9337" t="s">
        <v>62027</v>
      </c>
      <c r="C9337" t="s">
        <v>62031</v>
      </c>
      <c r="D9337" t="s">
        <v>62032</v>
      </c>
      <c r="E9337" t="s">
        <v>62033</v>
      </c>
      <c r="F9337" t="s">
        <v>62034</v>
      </c>
      <c r="I9337" t="s">
        <v>62035</v>
      </c>
      <c r="J9337" t="s">
        <v>62036</v>
      </c>
      <c r="M9337" t="s">
        <v>112297</v>
      </c>
      <c r="N9337" t="s">
        <v>124</v>
      </c>
      <c r="O9337" s="3" t="s">
        <v>62037</v>
      </c>
      <c r="P9337" t="s">
        <v>124</v>
      </c>
      <c r="Q9337" t="s">
        <v>124</v>
      </c>
      <c r="R9337" t="s">
        <v>62037</v>
      </c>
      <c r="S9337" s="4" t="str">
        <f t="shared" si="145"/>
        <v>2002</v>
      </c>
    </row>
    <row r="9338" spans="1:19" hidden="1" x14ac:dyDescent="0.35">
      <c r="A9338" t="s">
        <v>62033</v>
      </c>
      <c r="B9338" t="s">
        <v>62034</v>
      </c>
      <c r="C9338" t="s">
        <v>62038</v>
      </c>
      <c r="D9338" t="s">
        <v>62039</v>
      </c>
      <c r="E9338" t="s">
        <v>62040</v>
      </c>
      <c r="F9338" t="s">
        <v>62041</v>
      </c>
      <c r="I9338" t="s">
        <v>62042</v>
      </c>
      <c r="J9338" t="s">
        <v>62043</v>
      </c>
      <c r="M9338" t="s">
        <v>112297</v>
      </c>
      <c r="N9338" t="s">
        <v>124</v>
      </c>
      <c r="O9338" s="3" t="s">
        <v>62044</v>
      </c>
      <c r="P9338" t="s">
        <v>124</v>
      </c>
      <c r="Q9338" t="s">
        <v>124</v>
      </c>
      <c r="R9338" t="s">
        <v>62044</v>
      </c>
      <c r="S9338" s="4" t="str">
        <f t="shared" si="145"/>
        <v>2002</v>
      </c>
    </row>
    <row r="9339" spans="1:19" hidden="1" x14ac:dyDescent="0.35">
      <c r="A9339" t="s">
        <v>62040</v>
      </c>
      <c r="B9339" t="s">
        <v>62041</v>
      </c>
      <c r="C9339" t="s">
        <v>62045</v>
      </c>
      <c r="D9339" t="s">
        <v>62046</v>
      </c>
      <c r="E9339" t="s">
        <v>62047</v>
      </c>
      <c r="F9339" t="s">
        <v>62048</v>
      </c>
      <c r="I9339" t="s">
        <v>62049</v>
      </c>
      <c r="J9339" t="s">
        <v>62050</v>
      </c>
      <c r="M9339" t="s">
        <v>112297</v>
      </c>
      <c r="N9339" t="s">
        <v>124</v>
      </c>
      <c r="O9339" s="3" t="s">
        <v>62051</v>
      </c>
      <c r="P9339" t="s">
        <v>124</v>
      </c>
      <c r="Q9339" t="s">
        <v>124</v>
      </c>
      <c r="R9339" t="s">
        <v>62051</v>
      </c>
      <c r="S9339" s="4" t="str">
        <f t="shared" si="145"/>
        <v>2002</v>
      </c>
    </row>
    <row r="9340" spans="1:19" hidden="1" x14ac:dyDescent="0.35">
      <c r="A9340" t="s">
        <v>62047</v>
      </c>
      <c r="B9340" t="s">
        <v>62048</v>
      </c>
      <c r="C9340" t="s">
        <v>62052</v>
      </c>
      <c r="D9340" t="s">
        <v>62053</v>
      </c>
      <c r="E9340" t="s">
        <v>62054</v>
      </c>
      <c r="F9340" t="s">
        <v>62055</v>
      </c>
      <c r="I9340" t="s">
        <v>62056</v>
      </c>
      <c r="J9340" t="s">
        <v>62057</v>
      </c>
      <c r="M9340" t="s">
        <v>112297</v>
      </c>
      <c r="N9340" t="s">
        <v>124</v>
      </c>
      <c r="O9340" s="3" t="s">
        <v>62058</v>
      </c>
      <c r="P9340" t="s">
        <v>124</v>
      </c>
      <c r="Q9340" t="s">
        <v>124</v>
      </c>
      <c r="R9340" t="s">
        <v>62058</v>
      </c>
      <c r="S9340" s="4" t="str">
        <f t="shared" si="145"/>
        <v>2002</v>
      </c>
    </row>
    <row r="9341" spans="1:19" hidden="1" x14ac:dyDescent="0.35">
      <c r="A9341" t="s">
        <v>62054</v>
      </c>
      <c r="B9341" t="s">
        <v>62055</v>
      </c>
      <c r="C9341" t="s">
        <v>62059</v>
      </c>
      <c r="D9341" t="s">
        <v>62060</v>
      </c>
      <c r="E9341" t="s">
        <v>62061</v>
      </c>
      <c r="F9341" t="s">
        <v>62062</v>
      </c>
      <c r="I9341" t="s">
        <v>62063</v>
      </c>
      <c r="J9341" t="s">
        <v>62064</v>
      </c>
      <c r="M9341" t="s">
        <v>112297</v>
      </c>
      <c r="N9341" t="s">
        <v>124</v>
      </c>
      <c r="O9341" s="3" t="s">
        <v>62065</v>
      </c>
      <c r="P9341" t="s">
        <v>124</v>
      </c>
      <c r="Q9341" t="s">
        <v>124</v>
      </c>
      <c r="R9341" t="s">
        <v>62065</v>
      </c>
      <c r="S9341" s="4" t="str">
        <f t="shared" si="145"/>
        <v>2002</v>
      </c>
    </row>
    <row r="9342" spans="1:19" hidden="1" x14ac:dyDescent="0.35">
      <c r="A9342" t="s">
        <v>62061</v>
      </c>
      <c r="B9342" t="s">
        <v>62062</v>
      </c>
      <c r="C9342" t="s">
        <v>62066</v>
      </c>
      <c r="D9342">
        <v>516388802</v>
      </c>
      <c r="E9342" t="s">
        <v>62067</v>
      </c>
      <c r="F9342" t="s">
        <v>62068</v>
      </c>
      <c r="I9342" t="s">
        <v>62069</v>
      </c>
      <c r="J9342" t="s">
        <v>62070</v>
      </c>
      <c r="M9342" t="s">
        <v>112297</v>
      </c>
      <c r="N9342" t="s">
        <v>124</v>
      </c>
      <c r="O9342" s="3" t="s">
        <v>62071</v>
      </c>
      <c r="P9342" t="s">
        <v>124</v>
      </c>
      <c r="Q9342" t="s">
        <v>124</v>
      </c>
      <c r="R9342" t="s">
        <v>62071</v>
      </c>
      <c r="S9342" s="4" t="str">
        <f t="shared" si="145"/>
        <v>2002</v>
      </c>
    </row>
    <row r="9343" spans="1:19" hidden="1" x14ac:dyDescent="0.35">
      <c r="A9343" t="s">
        <v>62067</v>
      </c>
      <c r="B9343" t="s">
        <v>62068</v>
      </c>
      <c r="C9343" t="s">
        <v>62072</v>
      </c>
      <c r="D9343" t="s">
        <v>62073</v>
      </c>
      <c r="E9343" t="s">
        <v>62074</v>
      </c>
      <c r="F9343" t="s">
        <v>62075</v>
      </c>
      <c r="I9343" t="s">
        <v>512</v>
      </c>
      <c r="J9343" t="s">
        <v>512</v>
      </c>
      <c r="M9343" t="s">
        <v>112297</v>
      </c>
      <c r="N9343" t="s">
        <v>124</v>
      </c>
      <c r="O9343" s="3" t="s">
        <v>62076</v>
      </c>
      <c r="P9343" t="s">
        <v>124</v>
      </c>
      <c r="Q9343" t="s">
        <v>124</v>
      </c>
      <c r="R9343" t="s">
        <v>62076</v>
      </c>
      <c r="S9343" s="4" t="str">
        <f t="shared" si="145"/>
        <v>2002</v>
      </c>
    </row>
    <row r="9344" spans="1:19" hidden="1" x14ac:dyDescent="0.35">
      <c r="A9344" t="s">
        <v>62074</v>
      </c>
      <c r="B9344" t="s">
        <v>62075</v>
      </c>
      <c r="C9344" t="s">
        <v>62077</v>
      </c>
      <c r="D9344" t="s">
        <v>62078</v>
      </c>
      <c r="E9344" t="s">
        <v>62079</v>
      </c>
      <c r="F9344" t="s">
        <v>62080</v>
      </c>
      <c r="I9344" t="s">
        <v>62081</v>
      </c>
      <c r="J9344" t="s">
        <v>62082</v>
      </c>
      <c r="M9344" t="s">
        <v>112297</v>
      </c>
      <c r="N9344" t="s">
        <v>124</v>
      </c>
      <c r="O9344" s="3" t="s">
        <v>62083</v>
      </c>
      <c r="P9344" t="s">
        <v>124</v>
      </c>
      <c r="Q9344" t="s">
        <v>124</v>
      </c>
      <c r="R9344" t="s">
        <v>62083</v>
      </c>
      <c r="S9344" s="4" t="str">
        <f t="shared" si="145"/>
        <v>2002</v>
      </c>
    </row>
    <row r="9345" spans="1:19" hidden="1" x14ac:dyDescent="0.35">
      <c r="A9345" t="s">
        <v>62079</v>
      </c>
      <c r="B9345" t="s">
        <v>62080</v>
      </c>
      <c r="C9345" t="s">
        <v>62084</v>
      </c>
      <c r="D9345" t="s">
        <v>62085</v>
      </c>
      <c r="E9345" t="s">
        <v>62086</v>
      </c>
      <c r="F9345" t="s">
        <v>62087</v>
      </c>
      <c r="I9345" t="s">
        <v>62088</v>
      </c>
      <c r="J9345" t="s">
        <v>62089</v>
      </c>
      <c r="M9345" t="s">
        <v>112297</v>
      </c>
      <c r="N9345" t="s">
        <v>124</v>
      </c>
      <c r="O9345" s="3" t="s">
        <v>62090</v>
      </c>
      <c r="P9345" t="s">
        <v>124</v>
      </c>
      <c r="Q9345" t="s">
        <v>124</v>
      </c>
      <c r="R9345" t="s">
        <v>62090</v>
      </c>
      <c r="S9345" s="4" t="str">
        <f t="shared" si="145"/>
        <v>2002</v>
      </c>
    </row>
    <row r="9346" spans="1:19" hidden="1" x14ac:dyDescent="0.35">
      <c r="A9346" t="s">
        <v>62086</v>
      </c>
      <c r="B9346" t="s">
        <v>62087</v>
      </c>
      <c r="C9346" t="s">
        <v>62091</v>
      </c>
      <c r="D9346" t="s">
        <v>62092</v>
      </c>
      <c r="E9346" t="s">
        <v>62093</v>
      </c>
      <c r="F9346" t="s">
        <v>62094</v>
      </c>
      <c r="I9346" t="s">
        <v>62095</v>
      </c>
      <c r="J9346" t="s">
        <v>23356</v>
      </c>
      <c r="M9346" t="s">
        <v>112299</v>
      </c>
      <c r="N9346" t="s">
        <v>247</v>
      </c>
      <c r="O9346" s="3" t="s">
        <v>62096</v>
      </c>
      <c r="P9346" t="s">
        <v>247</v>
      </c>
      <c r="Q9346" t="s">
        <v>247</v>
      </c>
      <c r="R9346" t="s">
        <v>62096</v>
      </c>
      <c r="S9346" s="4" t="str">
        <f t="shared" si="145"/>
        <v>2002</v>
      </c>
    </row>
    <row r="9347" spans="1:19" hidden="1" x14ac:dyDescent="0.35">
      <c r="A9347" t="s">
        <v>62093</v>
      </c>
      <c r="B9347" t="s">
        <v>62094</v>
      </c>
      <c r="C9347" t="s">
        <v>62097</v>
      </c>
      <c r="D9347" t="s">
        <v>62098</v>
      </c>
      <c r="E9347" t="s">
        <v>62099</v>
      </c>
      <c r="F9347" t="s">
        <v>62100</v>
      </c>
      <c r="I9347" t="s">
        <v>62101</v>
      </c>
      <c r="J9347" t="s">
        <v>62102</v>
      </c>
      <c r="M9347" t="s">
        <v>112299</v>
      </c>
      <c r="N9347" t="s">
        <v>247</v>
      </c>
      <c r="O9347" s="3" t="s">
        <v>62103</v>
      </c>
      <c r="P9347" t="s">
        <v>247</v>
      </c>
      <c r="Q9347" t="s">
        <v>247</v>
      </c>
      <c r="R9347" t="s">
        <v>62103</v>
      </c>
      <c r="S9347" s="4" t="str">
        <f t="shared" ref="S9347:S9410" si="146">LEFT(RIGHT(R9347,19),4)</f>
        <v>2002</v>
      </c>
    </row>
    <row r="9348" spans="1:19" hidden="1" x14ac:dyDescent="0.35">
      <c r="A9348" t="s">
        <v>62099</v>
      </c>
      <c r="B9348" t="s">
        <v>62100</v>
      </c>
      <c r="C9348" t="s">
        <v>62104</v>
      </c>
      <c r="D9348" t="s">
        <v>62105</v>
      </c>
      <c r="E9348" t="s">
        <v>62106</v>
      </c>
      <c r="F9348" t="s">
        <v>62107</v>
      </c>
      <c r="I9348" t="s">
        <v>62108</v>
      </c>
      <c r="J9348" t="s">
        <v>62109</v>
      </c>
      <c r="M9348" t="s">
        <v>112299</v>
      </c>
      <c r="N9348" t="s">
        <v>247</v>
      </c>
      <c r="O9348" s="3" t="s">
        <v>62110</v>
      </c>
      <c r="P9348" t="s">
        <v>247</v>
      </c>
      <c r="Q9348" t="s">
        <v>247</v>
      </c>
      <c r="R9348" t="s">
        <v>62110</v>
      </c>
      <c r="S9348" s="4" t="str">
        <f t="shared" si="146"/>
        <v>2002</v>
      </c>
    </row>
    <row r="9349" spans="1:19" hidden="1" x14ac:dyDescent="0.35">
      <c r="A9349" t="s">
        <v>62106</v>
      </c>
      <c r="B9349" t="s">
        <v>62107</v>
      </c>
      <c r="C9349" t="s">
        <v>62111</v>
      </c>
      <c r="D9349">
        <v>905574337</v>
      </c>
      <c r="E9349" t="s">
        <v>62112</v>
      </c>
      <c r="F9349" t="s">
        <v>62113</v>
      </c>
      <c r="I9349" t="s">
        <v>62114</v>
      </c>
      <c r="J9349" t="s">
        <v>62115</v>
      </c>
      <c r="M9349" t="s">
        <v>112297</v>
      </c>
      <c r="N9349" t="s">
        <v>124</v>
      </c>
      <c r="O9349" s="3" t="s">
        <v>62116</v>
      </c>
      <c r="P9349" t="s">
        <v>124</v>
      </c>
      <c r="Q9349" t="s">
        <v>124</v>
      </c>
      <c r="R9349" t="s">
        <v>62116</v>
      </c>
      <c r="S9349" s="4" t="str">
        <f t="shared" si="146"/>
        <v>2002</v>
      </c>
    </row>
    <row r="9350" spans="1:19" hidden="1" x14ac:dyDescent="0.35">
      <c r="A9350" t="s">
        <v>62112</v>
      </c>
      <c r="B9350" t="s">
        <v>62113</v>
      </c>
      <c r="C9350" t="s">
        <v>62117</v>
      </c>
      <c r="D9350" t="s">
        <v>62118</v>
      </c>
      <c r="E9350" t="s">
        <v>62119</v>
      </c>
      <c r="F9350" t="s">
        <v>62120</v>
      </c>
      <c r="I9350" t="s">
        <v>62121</v>
      </c>
      <c r="J9350" t="s">
        <v>62122</v>
      </c>
      <c r="M9350" t="s">
        <v>112298</v>
      </c>
      <c r="N9350" t="s">
        <v>28</v>
      </c>
      <c r="O9350" s="3" t="s">
        <v>62123</v>
      </c>
      <c r="P9350" t="s">
        <v>16314</v>
      </c>
      <c r="Q9350" t="s">
        <v>16314</v>
      </c>
      <c r="R9350" t="s">
        <v>62123</v>
      </c>
      <c r="S9350" s="4" t="str">
        <f t="shared" si="146"/>
        <v>2002</v>
      </c>
    </row>
    <row r="9351" spans="1:19" hidden="1" x14ac:dyDescent="0.35">
      <c r="A9351" t="s">
        <v>62119</v>
      </c>
      <c r="B9351" t="s">
        <v>62120</v>
      </c>
      <c r="C9351" t="s">
        <v>62124</v>
      </c>
      <c r="D9351" t="s">
        <v>62125</v>
      </c>
      <c r="E9351" t="s">
        <v>62126</v>
      </c>
      <c r="F9351" t="s">
        <v>62127</v>
      </c>
      <c r="I9351" t="s">
        <v>62128</v>
      </c>
      <c r="J9351" t="s">
        <v>62129</v>
      </c>
      <c r="M9351" t="s">
        <v>112297</v>
      </c>
      <c r="N9351" t="s">
        <v>124</v>
      </c>
      <c r="O9351" s="3" t="s">
        <v>62130</v>
      </c>
      <c r="P9351" t="s">
        <v>124</v>
      </c>
      <c r="Q9351" t="s">
        <v>124</v>
      </c>
      <c r="R9351" t="s">
        <v>62130</v>
      </c>
      <c r="S9351" s="4" t="str">
        <f t="shared" si="146"/>
        <v>2002</v>
      </c>
    </row>
    <row r="9352" spans="1:19" hidden="1" x14ac:dyDescent="0.35">
      <c r="A9352" t="s">
        <v>62126</v>
      </c>
      <c r="B9352" t="s">
        <v>62127</v>
      </c>
      <c r="C9352" t="s">
        <v>62131</v>
      </c>
      <c r="D9352" t="s">
        <v>62132</v>
      </c>
      <c r="E9352" t="s">
        <v>62133</v>
      </c>
      <c r="F9352" t="s">
        <v>62134</v>
      </c>
      <c r="I9352" t="s">
        <v>62135</v>
      </c>
      <c r="J9352" t="s">
        <v>62136</v>
      </c>
      <c r="M9352" t="s">
        <v>112298</v>
      </c>
      <c r="N9352" t="s">
        <v>28</v>
      </c>
      <c r="O9352" s="3" t="s">
        <v>62137</v>
      </c>
      <c r="P9352" t="s">
        <v>16314</v>
      </c>
      <c r="Q9352" t="s">
        <v>16314</v>
      </c>
      <c r="R9352" t="s">
        <v>62137</v>
      </c>
      <c r="S9352" s="4" t="str">
        <f t="shared" si="146"/>
        <v>2002</v>
      </c>
    </row>
    <row r="9353" spans="1:19" hidden="1" x14ac:dyDescent="0.35">
      <c r="A9353" t="s">
        <v>62133</v>
      </c>
      <c r="B9353" t="s">
        <v>62134</v>
      </c>
      <c r="C9353" t="s">
        <v>62138</v>
      </c>
      <c r="D9353" t="s">
        <v>62139</v>
      </c>
      <c r="E9353" t="s">
        <v>62140</v>
      </c>
      <c r="F9353" t="s">
        <v>62141</v>
      </c>
      <c r="I9353" t="s">
        <v>62142</v>
      </c>
      <c r="J9353" t="s">
        <v>62143</v>
      </c>
      <c r="M9353" t="s">
        <v>112299</v>
      </c>
      <c r="N9353" t="s">
        <v>247</v>
      </c>
      <c r="O9353" s="3" t="s">
        <v>62144</v>
      </c>
      <c r="P9353" t="s">
        <v>247</v>
      </c>
      <c r="Q9353" t="s">
        <v>247</v>
      </c>
      <c r="R9353" t="s">
        <v>62144</v>
      </c>
      <c r="S9353" s="4" t="str">
        <f t="shared" si="146"/>
        <v>2002</v>
      </c>
    </row>
    <row r="9354" spans="1:19" hidden="1" x14ac:dyDescent="0.35">
      <c r="A9354" t="s">
        <v>62140</v>
      </c>
      <c r="B9354" t="s">
        <v>62141</v>
      </c>
      <c r="C9354" t="s">
        <v>62145</v>
      </c>
      <c r="D9354" t="s">
        <v>62146</v>
      </c>
      <c r="E9354" t="s">
        <v>62147</v>
      </c>
      <c r="F9354" t="s">
        <v>62148</v>
      </c>
      <c r="I9354" t="s">
        <v>62149</v>
      </c>
      <c r="J9354" t="s">
        <v>62150</v>
      </c>
      <c r="M9354" t="s">
        <v>112299</v>
      </c>
      <c r="N9354" t="s">
        <v>247</v>
      </c>
      <c r="O9354" s="3" t="s">
        <v>62151</v>
      </c>
      <c r="P9354" t="s">
        <v>247</v>
      </c>
      <c r="Q9354" t="s">
        <v>247</v>
      </c>
      <c r="R9354" t="s">
        <v>62151</v>
      </c>
      <c r="S9354" s="4" t="str">
        <f t="shared" si="146"/>
        <v>2002</v>
      </c>
    </row>
    <row r="9355" spans="1:19" hidden="1" x14ac:dyDescent="0.35">
      <c r="A9355" t="s">
        <v>62147</v>
      </c>
      <c r="B9355" t="s">
        <v>62148</v>
      </c>
      <c r="C9355" t="s">
        <v>62152</v>
      </c>
      <c r="D9355" t="s">
        <v>62153</v>
      </c>
      <c r="E9355" t="s">
        <v>62154</v>
      </c>
      <c r="F9355" t="s">
        <v>62155</v>
      </c>
      <c r="I9355" t="s">
        <v>62156</v>
      </c>
      <c r="J9355" t="s">
        <v>62157</v>
      </c>
      <c r="M9355" t="s">
        <v>112297</v>
      </c>
      <c r="N9355" t="s">
        <v>124</v>
      </c>
      <c r="O9355" s="3" t="s">
        <v>62158</v>
      </c>
      <c r="P9355" t="s">
        <v>124</v>
      </c>
      <c r="Q9355" t="s">
        <v>124</v>
      </c>
      <c r="R9355" t="s">
        <v>62158</v>
      </c>
      <c r="S9355" s="4" t="str">
        <f t="shared" si="146"/>
        <v>2002</v>
      </c>
    </row>
    <row r="9356" spans="1:19" hidden="1" x14ac:dyDescent="0.35">
      <c r="A9356" t="s">
        <v>62154</v>
      </c>
      <c r="B9356" t="s">
        <v>62155</v>
      </c>
      <c r="C9356" t="s">
        <v>62159</v>
      </c>
      <c r="D9356" t="s">
        <v>62160</v>
      </c>
      <c r="E9356" t="s">
        <v>62161</v>
      </c>
      <c r="F9356" t="s">
        <v>62162</v>
      </c>
      <c r="I9356" t="s">
        <v>62163</v>
      </c>
      <c r="J9356" t="s">
        <v>62164</v>
      </c>
      <c r="M9356" t="s">
        <v>112315</v>
      </c>
      <c r="N9356" t="s">
        <v>159</v>
      </c>
      <c r="O9356" s="3" t="s">
        <v>62165</v>
      </c>
      <c r="P9356" t="s">
        <v>159</v>
      </c>
      <c r="Q9356" t="s">
        <v>159</v>
      </c>
      <c r="R9356" t="s">
        <v>62165</v>
      </c>
      <c r="S9356" s="4" t="str">
        <f t="shared" si="146"/>
        <v>2002</v>
      </c>
    </row>
    <row r="9357" spans="1:19" hidden="1" x14ac:dyDescent="0.35">
      <c r="A9357" t="s">
        <v>62161</v>
      </c>
      <c r="B9357" t="s">
        <v>62162</v>
      </c>
      <c r="C9357" s="1" t="s">
        <v>62166</v>
      </c>
      <c r="D9357" s="1" t="s">
        <v>62167</v>
      </c>
      <c r="E9357" t="s">
        <v>62168</v>
      </c>
      <c r="F9357" t="s">
        <v>62169</v>
      </c>
      <c r="I9357" t="s">
        <v>62170</v>
      </c>
      <c r="J9357" t="s">
        <v>62171</v>
      </c>
      <c r="M9357" t="s">
        <v>112299</v>
      </c>
      <c r="N9357" t="s">
        <v>247</v>
      </c>
      <c r="O9357" s="3" t="s">
        <v>62172</v>
      </c>
      <c r="P9357" t="s">
        <v>247</v>
      </c>
      <c r="Q9357" t="s">
        <v>247</v>
      </c>
      <c r="R9357" t="s">
        <v>62172</v>
      </c>
      <c r="S9357" s="4" t="str">
        <f t="shared" si="146"/>
        <v>2002</v>
      </c>
    </row>
    <row r="9358" spans="1:19" hidden="1" x14ac:dyDescent="0.35">
      <c r="A9358" t="s">
        <v>62168</v>
      </c>
      <c r="B9358" t="s">
        <v>62169</v>
      </c>
      <c r="C9358" t="s">
        <v>62173</v>
      </c>
      <c r="D9358" t="s">
        <v>62174</v>
      </c>
      <c r="E9358" t="s">
        <v>62175</v>
      </c>
      <c r="F9358" t="s">
        <v>62176</v>
      </c>
      <c r="I9358" t="s">
        <v>62177</v>
      </c>
      <c r="J9358" t="s">
        <v>62178</v>
      </c>
      <c r="M9358" t="s">
        <v>112298</v>
      </c>
      <c r="N9358" t="s">
        <v>28</v>
      </c>
      <c r="O9358" s="3" t="s">
        <v>62179</v>
      </c>
      <c r="P9358" t="s">
        <v>16314</v>
      </c>
      <c r="Q9358" t="s">
        <v>16314</v>
      </c>
      <c r="R9358" t="s">
        <v>62179</v>
      </c>
      <c r="S9358" s="4" t="str">
        <f t="shared" si="146"/>
        <v>2002</v>
      </c>
    </row>
    <row r="9359" spans="1:19" hidden="1" x14ac:dyDescent="0.35">
      <c r="A9359" t="s">
        <v>62175</v>
      </c>
      <c r="B9359" t="s">
        <v>62176</v>
      </c>
      <c r="C9359" t="s">
        <v>62180</v>
      </c>
      <c r="D9359" t="s">
        <v>62181</v>
      </c>
      <c r="E9359" t="s">
        <v>62182</v>
      </c>
      <c r="F9359" t="s">
        <v>62183</v>
      </c>
      <c r="I9359" t="s">
        <v>62184</v>
      </c>
      <c r="J9359" t="s">
        <v>62185</v>
      </c>
      <c r="M9359" t="s">
        <v>112298</v>
      </c>
      <c r="N9359" t="s">
        <v>28</v>
      </c>
      <c r="O9359" s="3" t="s">
        <v>62186</v>
      </c>
      <c r="P9359" t="s">
        <v>16314</v>
      </c>
      <c r="Q9359" t="s">
        <v>16314</v>
      </c>
      <c r="R9359" t="s">
        <v>62186</v>
      </c>
      <c r="S9359" s="4" t="str">
        <f t="shared" si="146"/>
        <v>2002</v>
      </c>
    </row>
    <row r="9360" spans="1:19" hidden="1" x14ac:dyDescent="0.35">
      <c r="A9360" t="s">
        <v>62182</v>
      </c>
      <c r="B9360" t="s">
        <v>62183</v>
      </c>
      <c r="C9360" t="s">
        <v>62187</v>
      </c>
      <c r="D9360" t="s">
        <v>62188</v>
      </c>
      <c r="E9360" t="s">
        <v>62189</v>
      </c>
      <c r="F9360" t="s">
        <v>62190</v>
      </c>
      <c r="I9360" t="e">
        <f>- the undo sequence was not cleared after changing the doctype of a modified document. - change the presentation of the corresponding warning message. Laurent</f>
        <v>#NAME?</v>
      </c>
      <c r="J9360" t="s">
        <v>62191</v>
      </c>
      <c r="M9360" t="s">
        <v>16314</v>
      </c>
      <c r="N9360" t="s">
        <v>16314</v>
      </c>
      <c r="O9360" s="3" t="s">
        <v>62192</v>
      </c>
      <c r="P9360" t="s">
        <v>16314</v>
      </c>
      <c r="Q9360" t="s">
        <v>16314</v>
      </c>
      <c r="R9360" t="s">
        <v>62192</v>
      </c>
      <c r="S9360" s="4" t="str">
        <f t="shared" si="146"/>
        <v>2002</v>
      </c>
    </row>
    <row r="9361" spans="1:19" hidden="1" x14ac:dyDescent="0.35">
      <c r="A9361" t="s">
        <v>62189</v>
      </c>
      <c r="B9361" t="s">
        <v>62190</v>
      </c>
      <c r="C9361" t="s">
        <v>62193</v>
      </c>
      <c r="D9361" t="s">
        <v>62194</v>
      </c>
      <c r="E9361" t="s">
        <v>62195</v>
      </c>
      <c r="F9361" t="s">
        <v>62196</v>
      </c>
      <c r="I9361" t="s">
        <v>62197</v>
      </c>
      <c r="J9361" t="s">
        <v>62198</v>
      </c>
      <c r="M9361" t="s">
        <v>112298</v>
      </c>
      <c r="N9361" t="s">
        <v>28</v>
      </c>
      <c r="O9361" s="3" t="s">
        <v>62199</v>
      </c>
      <c r="P9361" t="s">
        <v>16314</v>
      </c>
      <c r="Q9361" t="s">
        <v>16314</v>
      </c>
      <c r="R9361" t="s">
        <v>62199</v>
      </c>
      <c r="S9361" s="4" t="str">
        <f t="shared" si="146"/>
        <v>2002</v>
      </c>
    </row>
    <row r="9362" spans="1:19" hidden="1" x14ac:dyDescent="0.35">
      <c r="A9362" t="s">
        <v>62195</v>
      </c>
      <c r="B9362" t="s">
        <v>62196</v>
      </c>
      <c r="C9362" t="s">
        <v>62200</v>
      </c>
      <c r="D9362" t="s">
        <v>62201</v>
      </c>
      <c r="E9362" t="s">
        <v>62202</v>
      </c>
      <c r="F9362" t="s">
        <v>62203</v>
      </c>
      <c r="I9362" t="s">
        <v>62204</v>
      </c>
      <c r="J9362" t="s">
        <v>62205</v>
      </c>
      <c r="M9362" t="s">
        <v>112298</v>
      </c>
      <c r="N9362" t="s">
        <v>28</v>
      </c>
      <c r="O9362" s="3" t="s">
        <v>62206</v>
      </c>
      <c r="P9362" t="s">
        <v>16314</v>
      </c>
      <c r="Q9362" t="s">
        <v>16314</v>
      </c>
      <c r="R9362" t="s">
        <v>62206</v>
      </c>
      <c r="S9362" s="4" t="str">
        <f t="shared" si="146"/>
        <v>2002</v>
      </c>
    </row>
    <row r="9363" spans="1:19" hidden="1" x14ac:dyDescent="0.35">
      <c r="A9363" t="s">
        <v>62202</v>
      </c>
      <c r="B9363" t="s">
        <v>62203</v>
      </c>
      <c r="C9363" t="s">
        <v>62207</v>
      </c>
      <c r="D9363" t="s">
        <v>62208</v>
      </c>
      <c r="E9363" t="s">
        <v>62209</v>
      </c>
      <c r="F9363" t="s">
        <v>62210</v>
      </c>
      <c r="I9363" t="s">
        <v>62211</v>
      </c>
      <c r="J9363" t="s">
        <v>62212</v>
      </c>
      <c r="M9363" t="s">
        <v>112297</v>
      </c>
      <c r="N9363" t="s">
        <v>124</v>
      </c>
      <c r="O9363" s="3" t="s">
        <v>62213</v>
      </c>
      <c r="P9363" t="s">
        <v>124</v>
      </c>
      <c r="Q9363" t="s">
        <v>124</v>
      </c>
      <c r="R9363" t="s">
        <v>62213</v>
      </c>
      <c r="S9363" s="4" t="str">
        <f t="shared" si="146"/>
        <v>2002</v>
      </c>
    </row>
    <row r="9364" spans="1:19" hidden="1" x14ac:dyDescent="0.35">
      <c r="A9364" t="s">
        <v>62209</v>
      </c>
      <c r="B9364" t="s">
        <v>62210</v>
      </c>
      <c r="C9364" t="s">
        <v>62214</v>
      </c>
      <c r="D9364" t="s">
        <v>62215</v>
      </c>
      <c r="E9364" t="s">
        <v>62216</v>
      </c>
      <c r="F9364" t="s">
        <v>62217</v>
      </c>
      <c r="I9364" t="s">
        <v>62218</v>
      </c>
      <c r="J9364" t="s">
        <v>62219</v>
      </c>
      <c r="M9364" t="s">
        <v>112297</v>
      </c>
      <c r="N9364" t="s">
        <v>124</v>
      </c>
      <c r="O9364" s="3" t="s">
        <v>62220</v>
      </c>
      <c r="P9364" t="s">
        <v>124</v>
      </c>
      <c r="Q9364" t="s">
        <v>124</v>
      </c>
      <c r="R9364" t="s">
        <v>62220</v>
      </c>
      <c r="S9364" s="4" t="str">
        <f t="shared" si="146"/>
        <v>2002</v>
      </c>
    </row>
    <row r="9365" spans="1:19" hidden="1" x14ac:dyDescent="0.35">
      <c r="A9365" t="s">
        <v>62216</v>
      </c>
      <c r="B9365" t="s">
        <v>62217</v>
      </c>
      <c r="C9365" t="s">
        <v>62221</v>
      </c>
      <c r="D9365" t="s">
        <v>62222</v>
      </c>
      <c r="E9365" t="s">
        <v>62223</v>
      </c>
      <c r="F9365" t="s">
        <v>62224</v>
      </c>
      <c r="I9365" t="s">
        <v>62225</v>
      </c>
      <c r="J9365" t="s">
        <v>62226</v>
      </c>
      <c r="M9365" t="s">
        <v>112315</v>
      </c>
      <c r="N9365" t="s">
        <v>159</v>
      </c>
      <c r="O9365" s="3" t="s">
        <v>62227</v>
      </c>
      <c r="P9365" t="s">
        <v>159</v>
      </c>
      <c r="Q9365" t="s">
        <v>159</v>
      </c>
      <c r="R9365" t="s">
        <v>62227</v>
      </c>
      <c r="S9365" s="4" t="str">
        <f t="shared" si="146"/>
        <v>2002</v>
      </c>
    </row>
    <row r="9366" spans="1:19" hidden="1" x14ac:dyDescent="0.35">
      <c r="A9366" t="s">
        <v>62223</v>
      </c>
      <c r="B9366" t="s">
        <v>62224</v>
      </c>
      <c r="C9366" t="s">
        <v>62228</v>
      </c>
      <c r="D9366" t="s">
        <v>62229</v>
      </c>
      <c r="E9366" t="s">
        <v>62230</v>
      </c>
      <c r="F9366" t="s">
        <v>62231</v>
      </c>
      <c r="I9366" t="s">
        <v>62232</v>
      </c>
      <c r="J9366" t="s">
        <v>62233</v>
      </c>
      <c r="M9366" t="s">
        <v>112315</v>
      </c>
      <c r="N9366" t="s">
        <v>159</v>
      </c>
      <c r="O9366" s="3" t="s">
        <v>62234</v>
      </c>
      <c r="P9366" t="s">
        <v>159</v>
      </c>
      <c r="Q9366" t="s">
        <v>159</v>
      </c>
      <c r="R9366" t="s">
        <v>62234</v>
      </c>
      <c r="S9366" s="4" t="str">
        <f t="shared" si="146"/>
        <v>2002</v>
      </c>
    </row>
    <row r="9367" spans="1:19" hidden="1" x14ac:dyDescent="0.35">
      <c r="A9367" t="s">
        <v>62230</v>
      </c>
      <c r="B9367" t="s">
        <v>62231</v>
      </c>
      <c r="C9367" t="s">
        <v>62235</v>
      </c>
      <c r="D9367" t="s">
        <v>62236</v>
      </c>
      <c r="E9367" t="s">
        <v>62237</v>
      </c>
      <c r="F9367" t="s">
        <v>62238</v>
      </c>
      <c r="I9367" t="s">
        <v>62239</v>
      </c>
      <c r="J9367" t="s">
        <v>62240</v>
      </c>
      <c r="M9367" t="s">
        <v>112315</v>
      </c>
      <c r="N9367" t="s">
        <v>159</v>
      </c>
      <c r="O9367" s="3" t="s">
        <v>62241</v>
      </c>
      <c r="P9367" t="s">
        <v>159</v>
      </c>
      <c r="Q9367" t="s">
        <v>159</v>
      </c>
      <c r="R9367" t="s">
        <v>62241</v>
      </c>
      <c r="S9367" s="4" t="str">
        <f t="shared" si="146"/>
        <v>2002</v>
      </c>
    </row>
    <row r="9368" spans="1:19" hidden="1" x14ac:dyDescent="0.35">
      <c r="A9368" t="s">
        <v>62237</v>
      </c>
      <c r="B9368" t="s">
        <v>62238</v>
      </c>
      <c r="C9368" t="s">
        <v>62242</v>
      </c>
      <c r="D9368" t="s">
        <v>62243</v>
      </c>
      <c r="E9368" t="s">
        <v>62244</v>
      </c>
      <c r="F9368" t="s">
        <v>62245</v>
      </c>
      <c r="I9368" t="s">
        <v>62246</v>
      </c>
      <c r="J9368" t="s">
        <v>62247</v>
      </c>
      <c r="M9368" t="s">
        <v>112315</v>
      </c>
      <c r="N9368" t="s">
        <v>159</v>
      </c>
      <c r="O9368" s="3" t="s">
        <v>62248</v>
      </c>
      <c r="P9368" t="s">
        <v>159</v>
      </c>
      <c r="Q9368" t="s">
        <v>159</v>
      </c>
      <c r="R9368" t="s">
        <v>62248</v>
      </c>
      <c r="S9368" s="4" t="str">
        <f t="shared" si="146"/>
        <v>2002</v>
      </c>
    </row>
    <row r="9369" spans="1:19" hidden="1" x14ac:dyDescent="0.35">
      <c r="A9369" t="s">
        <v>62244</v>
      </c>
      <c r="B9369" t="s">
        <v>62245</v>
      </c>
      <c r="C9369" t="s">
        <v>62249</v>
      </c>
      <c r="D9369" t="s">
        <v>62250</v>
      </c>
      <c r="E9369" t="s">
        <v>62251</v>
      </c>
      <c r="F9369" t="s">
        <v>62252</v>
      </c>
      <c r="I9369" t="s">
        <v>62253</v>
      </c>
      <c r="J9369" t="s">
        <v>62254</v>
      </c>
      <c r="M9369" t="s">
        <v>112297</v>
      </c>
      <c r="N9369" t="s">
        <v>124</v>
      </c>
      <c r="O9369" s="3" t="s">
        <v>62255</v>
      </c>
      <c r="P9369" t="s">
        <v>124</v>
      </c>
      <c r="Q9369" t="s">
        <v>124</v>
      </c>
      <c r="R9369" t="s">
        <v>62255</v>
      </c>
      <c r="S9369" s="4" t="str">
        <f t="shared" si="146"/>
        <v>2002</v>
      </c>
    </row>
    <row r="9370" spans="1:19" hidden="1" x14ac:dyDescent="0.35">
      <c r="A9370" t="s">
        <v>62251</v>
      </c>
      <c r="B9370" t="s">
        <v>62252</v>
      </c>
      <c r="C9370" t="s">
        <v>62256</v>
      </c>
      <c r="D9370" t="s">
        <v>62257</v>
      </c>
      <c r="E9370" t="s">
        <v>62258</v>
      </c>
      <c r="F9370" t="s">
        <v>62259</v>
      </c>
      <c r="I9370" t="s">
        <v>62260</v>
      </c>
      <c r="J9370" t="s">
        <v>62261</v>
      </c>
      <c r="M9370" t="s">
        <v>112297</v>
      </c>
      <c r="N9370" t="s">
        <v>124</v>
      </c>
      <c r="O9370" s="3" t="s">
        <v>62262</v>
      </c>
      <c r="P9370" t="s">
        <v>124</v>
      </c>
      <c r="Q9370" t="s">
        <v>124</v>
      </c>
      <c r="R9370" t="s">
        <v>62262</v>
      </c>
      <c r="S9370" s="4" t="str">
        <f t="shared" si="146"/>
        <v>2002</v>
      </c>
    </row>
    <row r="9371" spans="1:19" hidden="1" x14ac:dyDescent="0.35">
      <c r="A9371" t="s">
        <v>62258</v>
      </c>
      <c r="B9371" t="s">
        <v>62259</v>
      </c>
      <c r="C9371" t="s">
        <v>62263</v>
      </c>
      <c r="D9371" t="s">
        <v>62264</v>
      </c>
      <c r="E9371" t="s">
        <v>62265</v>
      </c>
      <c r="F9371" t="s">
        <v>62266</v>
      </c>
      <c r="I9371" t="s">
        <v>62267</v>
      </c>
      <c r="J9371" t="s">
        <v>62268</v>
      </c>
      <c r="M9371" t="s">
        <v>112315</v>
      </c>
      <c r="N9371" t="s">
        <v>159</v>
      </c>
      <c r="O9371" s="3" t="s">
        <v>62269</v>
      </c>
      <c r="P9371" t="s">
        <v>159</v>
      </c>
      <c r="Q9371" t="s">
        <v>159</v>
      </c>
      <c r="R9371" t="s">
        <v>62269</v>
      </c>
      <c r="S9371" s="4" t="str">
        <f t="shared" si="146"/>
        <v>2002</v>
      </c>
    </row>
    <row r="9372" spans="1:19" hidden="1" x14ac:dyDescent="0.35">
      <c r="A9372" t="s">
        <v>62265</v>
      </c>
      <c r="B9372" t="s">
        <v>62266</v>
      </c>
      <c r="C9372" t="s">
        <v>62270</v>
      </c>
      <c r="D9372" t="s">
        <v>62271</v>
      </c>
      <c r="E9372" t="s">
        <v>62272</v>
      </c>
      <c r="F9372" t="s">
        <v>62273</v>
      </c>
      <c r="G9372" t="s">
        <v>62274</v>
      </c>
      <c r="I9372" t="s">
        <v>62275</v>
      </c>
      <c r="J9372" t="s">
        <v>62276</v>
      </c>
      <c r="M9372" t="s">
        <v>112297</v>
      </c>
      <c r="N9372" t="s">
        <v>16314</v>
      </c>
      <c r="O9372" s="3" t="s">
        <v>62277</v>
      </c>
      <c r="P9372" t="s">
        <v>16314</v>
      </c>
      <c r="Q9372" t="s">
        <v>16314</v>
      </c>
      <c r="R9372" t="s">
        <v>62277</v>
      </c>
      <c r="S9372" s="4" t="str">
        <f t="shared" si="146"/>
        <v>2002</v>
      </c>
    </row>
    <row r="9373" spans="1:19" hidden="1" x14ac:dyDescent="0.35">
      <c r="A9373" t="s">
        <v>62272</v>
      </c>
      <c r="B9373" t="s">
        <v>62273</v>
      </c>
      <c r="C9373" t="s">
        <v>62278</v>
      </c>
      <c r="D9373" t="s">
        <v>62279</v>
      </c>
      <c r="E9373" t="s">
        <v>62280</v>
      </c>
      <c r="F9373" t="s">
        <v>62281</v>
      </c>
      <c r="I9373" t="s">
        <v>62282</v>
      </c>
      <c r="J9373" t="s">
        <v>62283</v>
      </c>
      <c r="M9373" t="s">
        <v>112297</v>
      </c>
      <c r="N9373" t="s">
        <v>124</v>
      </c>
      <c r="O9373" s="3" t="s">
        <v>62284</v>
      </c>
      <c r="P9373" t="s">
        <v>124</v>
      </c>
      <c r="Q9373" t="s">
        <v>124</v>
      </c>
      <c r="R9373" t="s">
        <v>62284</v>
      </c>
      <c r="S9373" s="4" t="str">
        <f t="shared" si="146"/>
        <v>2002</v>
      </c>
    </row>
    <row r="9374" spans="1:19" hidden="1" x14ac:dyDescent="0.35">
      <c r="A9374" t="s">
        <v>62280</v>
      </c>
      <c r="B9374" t="s">
        <v>62281</v>
      </c>
      <c r="C9374" t="s">
        <v>62285</v>
      </c>
      <c r="D9374" t="s">
        <v>62286</v>
      </c>
      <c r="E9374" t="s">
        <v>62287</v>
      </c>
      <c r="F9374" t="s">
        <v>62288</v>
      </c>
      <c r="I9374" t="s">
        <v>62289</v>
      </c>
      <c r="J9374" t="s">
        <v>62290</v>
      </c>
      <c r="M9374" t="s">
        <v>112297</v>
      </c>
      <c r="N9374" t="s">
        <v>124</v>
      </c>
      <c r="O9374" s="3" t="s">
        <v>62291</v>
      </c>
      <c r="P9374" t="s">
        <v>124</v>
      </c>
      <c r="Q9374" t="s">
        <v>124</v>
      </c>
      <c r="R9374" t="s">
        <v>62291</v>
      </c>
      <c r="S9374" s="4" t="str">
        <f t="shared" si="146"/>
        <v>2002</v>
      </c>
    </row>
    <row r="9375" spans="1:19" hidden="1" x14ac:dyDescent="0.35">
      <c r="A9375" t="s">
        <v>62287</v>
      </c>
      <c r="B9375" t="s">
        <v>62288</v>
      </c>
      <c r="C9375" t="s">
        <v>62292</v>
      </c>
      <c r="D9375" t="s">
        <v>62293</v>
      </c>
      <c r="E9375" t="s">
        <v>62294</v>
      </c>
      <c r="F9375" t="s">
        <v>62295</v>
      </c>
      <c r="I9375" t="s">
        <v>62296</v>
      </c>
      <c r="J9375" t="s">
        <v>62297</v>
      </c>
      <c r="M9375" t="s">
        <v>112297</v>
      </c>
      <c r="N9375" t="s">
        <v>124</v>
      </c>
      <c r="O9375" s="3" t="s">
        <v>62298</v>
      </c>
      <c r="P9375" t="s">
        <v>124</v>
      </c>
      <c r="Q9375" t="s">
        <v>124</v>
      </c>
      <c r="R9375" t="s">
        <v>62298</v>
      </c>
      <c r="S9375" s="4" t="str">
        <f t="shared" si="146"/>
        <v>2002</v>
      </c>
    </row>
    <row r="9376" spans="1:19" hidden="1" x14ac:dyDescent="0.35">
      <c r="A9376" t="s">
        <v>62294</v>
      </c>
      <c r="B9376" t="s">
        <v>62295</v>
      </c>
      <c r="C9376" t="s">
        <v>62299</v>
      </c>
      <c r="D9376" t="s">
        <v>62300</v>
      </c>
      <c r="E9376" t="s">
        <v>62301</v>
      </c>
      <c r="F9376" t="s">
        <v>62302</v>
      </c>
      <c r="I9376" t="s">
        <v>62303</v>
      </c>
      <c r="J9376" t="s">
        <v>62304</v>
      </c>
      <c r="M9376" t="s">
        <v>112315</v>
      </c>
      <c r="N9376" t="s">
        <v>16314</v>
      </c>
      <c r="O9376" s="3" t="s">
        <v>62305</v>
      </c>
      <c r="P9376" t="s">
        <v>16314</v>
      </c>
      <c r="Q9376" t="s">
        <v>16314</v>
      </c>
      <c r="R9376" t="s">
        <v>62305</v>
      </c>
      <c r="S9376" s="4" t="str">
        <f t="shared" si="146"/>
        <v>2002</v>
      </c>
    </row>
    <row r="9377" spans="1:19" hidden="1" x14ac:dyDescent="0.35">
      <c r="A9377" t="s">
        <v>62301</v>
      </c>
      <c r="B9377" t="s">
        <v>62302</v>
      </c>
      <c r="C9377" t="s">
        <v>62306</v>
      </c>
      <c r="D9377" t="s">
        <v>62307</v>
      </c>
      <c r="E9377" t="s">
        <v>62308</v>
      </c>
      <c r="F9377" t="s">
        <v>62309</v>
      </c>
      <c r="I9377" t="s">
        <v>62310</v>
      </c>
      <c r="J9377" t="s">
        <v>62311</v>
      </c>
      <c r="M9377" t="s">
        <v>112297</v>
      </c>
      <c r="N9377" t="s">
        <v>124</v>
      </c>
      <c r="O9377" s="3" t="s">
        <v>62312</v>
      </c>
      <c r="P9377" t="s">
        <v>124</v>
      </c>
      <c r="Q9377" t="s">
        <v>124</v>
      </c>
      <c r="R9377" t="s">
        <v>62312</v>
      </c>
      <c r="S9377" s="4" t="str">
        <f t="shared" si="146"/>
        <v>2002</v>
      </c>
    </row>
    <row r="9378" spans="1:19" hidden="1" x14ac:dyDescent="0.35">
      <c r="A9378" t="s">
        <v>62308</v>
      </c>
      <c r="B9378" t="s">
        <v>62309</v>
      </c>
      <c r="C9378" t="s">
        <v>62313</v>
      </c>
      <c r="D9378" t="s">
        <v>62314</v>
      </c>
      <c r="E9378" t="s">
        <v>62315</v>
      </c>
      <c r="F9378" t="s">
        <v>62316</v>
      </c>
      <c r="I9378" t="s">
        <v>22727</v>
      </c>
      <c r="J9378" t="s">
        <v>22728</v>
      </c>
      <c r="M9378" t="s">
        <v>112297</v>
      </c>
      <c r="N9378" t="s">
        <v>16314</v>
      </c>
      <c r="O9378" s="3" t="s">
        <v>62317</v>
      </c>
      <c r="P9378" t="s">
        <v>16314</v>
      </c>
      <c r="Q9378" t="s">
        <v>16314</v>
      </c>
      <c r="R9378" t="s">
        <v>62317</v>
      </c>
      <c r="S9378" s="4" t="str">
        <f t="shared" si="146"/>
        <v>2002</v>
      </c>
    </row>
    <row r="9379" spans="1:19" hidden="1" x14ac:dyDescent="0.35">
      <c r="A9379" t="s">
        <v>62315</v>
      </c>
      <c r="B9379" t="s">
        <v>62316</v>
      </c>
      <c r="C9379" t="s">
        <v>62318</v>
      </c>
      <c r="D9379" t="s">
        <v>62319</v>
      </c>
      <c r="E9379" s="1" t="s">
        <v>62320</v>
      </c>
      <c r="F9379" s="1" t="s">
        <v>62321</v>
      </c>
      <c r="I9379" t="s">
        <v>62322</v>
      </c>
      <c r="J9379" t="s">
        <v>62323</v>
      </c>
      <c r="M9379" t="s">
        <v>112297</v>
      </c>
      <c r="N9379" t="s">
        <v>124</v>
      </c>
      <c r="O9379" s="3" t="s">
        <v>62324</v>
      </c>
      <c r="P9379" t="s">
        <v>124</v>
      </c>
      <c r="Q9379" t="s">
        <v>124</v>
      </c>
      <c r="R9379" t="s">
        <v>62324</v>
      </c>
      <c r="S9379" s="4" t="str">
        <f t="shared" si="146"/>
        <v>2002</v>
      </c>
    </row>
    <row r="9380" spans="1:19" hidden="1" x14ac:dyDescent="0.35">
      <c r="A9380" s="1" t="s">
        <v>62320</v>
      </c>
      <c r="B9380" s="1" t="s">
        <v>62321</v>
      </c>
      <c r="C9380" s="1" t="s">
        <v>62325</v>
      </c>
      <c r="D9380" s="1" t="s">
        <v>62326</v>
      </c>
      <c r="E9380" t="s">
        <v>62327</v>
      </c>
      <c r="F9380" t="s">
        <v>62328</v>
      </c>
      <c r="I9380" t="s">
        <v>62329</v>
      </c>
      <c r="J9380" t="s">
        <v>62330</v>
      </c>
      <c r="M9380" t="s">
        <v>112297</v>
      </c>
      <c r="N9380" t="s">
        <v>124</v>
      </c>
      <c r="O9380" s="3" t="s">
        <v>62331</v>
      </c>
      <c r="P9380" t="s">
        <v>124</v>
      </c>
      <c r="Q9380" t="s">
        <v>124</v>
      </c>
      <c r="R9380" t="s">
        <v>62331</v>
      </c>
      <c r="S9380" s="4" t="str">
        <f t="shared" si="146"/>
        <v>2002</v>
      </c>
    </row>
    <row r="9381" spans="1:19" hidden="1" x14ac:dyDescent="0.35">
      <c r="A9381" t="s">
        <v>62327</v>
      </c>
      <c r="B9381" t="s">
        <v>62328</v>
      </c>
      <c r="C9381" t="s">
        <v>62332</v>
      </c>
      <c r="D9381" t="s">
        <v>62333</v>
      </c>
      <c r="E9381" t="s">
        <v>62334</v>
      </c>
      <c r="F9381" t="s">
        <v>62335</v>
      </c>
      <c r="I9381" t="s">
        <v>62336</v>
      </c>
      <c r="J9381" t="s">
        <v>62337</v>
      </c>
      <c r="M9381" t="s">
        <v>112315</v>
      </c>
      <c r="N9381" t="s">
        <v>159</v>
      </c>
      <c r="O9381" s="3" t="s">
        <v>62338</v>
      </c>
      <c r="P9381" t="s">
        <v>159</v>
      </c>
      <c r="Q9381" t="s">
        <v>159</v>
      </c>
      <c r="R9381" t="s">
        <v>62338</v>
      </c>
      <c r="S9381" s="4" t="str">
        <f t="shared" si="146"/>
        <v>2002</v>
      </c>
    </row>
    <row r="9382" spans="1:19" hidden="1" x14ac:dyDescent="0.35">
      <c r="A9382" t="s">
        <v>62334</v>
      </c>
      <c r="B9382" t="s">
        <v>62335</v>
      </c>
      <c r="C9382" t="s">
        <v>62339</v>
      </c>
      <c r="D9382" t="s">
        <v>62340</v>
      </c>
      <c r="E9382" t="s">
        <v>62341</v>
      </c>
      <c r="F9382" t="s">
        <v>62342</v>
      </c>
      <c r="I9382" t="s">
        <v>62343</v>
      </c>
      <c r="J9382" t="s">
        <v>62344</v>
      </c>
      <c r="M9382" t="s">
        <v>112307</v>
      </c>
      <c r="N9382" t="s">
        <v>49299</v>
      </c>
      <c r="O9382" s="3" t="s">
        <v>62345</v>
      </c>
      <c r="P9382" t="s">
        <v>49299</v>
      </c>
      <c r="Q9382" t="s">
        <v>49299</v>
      </c>
      <c r="R9382" t="s">
        <v>62345</v>
      </c>
      <c r="S9382" s="4" t="str">
        <f t="shared" si="146"/>
        <v>2002</v>
      </c>
    </row>
    <row r="9383" spans="1:19" hidden="1" x14ac:dyDescent="0.35">
      <c r="A9383" t="s">
        <v>62341</v>
      </c>
      <c r="B9383" t="s">
        <v>62342</v>
      </c>
      <c r="C9383" t="s">
        <v>62346</v>
      </c>
      <c r="D9383" t="s">
        <v>62347</v>
      </c>
      <c r="E9383" t="s">
        <v>62348</v>
      </c>
      <c r="F9383" t="s">
        <v>62349</v>
      </c>
      <c r="I9383" t="s">
        <v>62350</v>
      </c>
      <c r="J9383" t="s">
        <v>62351</v>
      </c>
      <c r="M9383" t="s">
        <v>112297</v>
      </c>
      <c r="N9383" t="s">
        <v>124</v>
      </c>
      <c r="O9383" s="3" t="s">
        <v>62352</v>
      </c>
      <c r="P9383" t="s">
        <v>124</v>
      </c>
      <c r="Q9383" t="s">
        <v>124</v>
      </c>
      <c r="R9383" t="s">
        <v>62352</v>
      </c>
      <c r="S9383" s="4" t="str">
        <f t="shared" si="146"/>
        <v>2002</v>
      </c>
    </row>
    <row r="9384" spans="1:19" hidden="1" x14ac:dyDescent="0.35">
      <c r="A9384" t="s">
        <v>62348</v>
      </c>
      <c r="B9384" t="s">
        <v>62349</v>
      </c>
      <c r="C9384" t="s">
        <v>62353</v>
      </c>
      <c r="D9384" t="s">
        <v>62354</v>
      </c>
      <c r="E9384" t="s">
        <v>62355</v>
      </c>
      <c r="F9384" t="s">
        <v>62356</v>
      </c>
      <c r="I9384" t="s">
        <v>62357</v>
      </c>
      <c r="J9384" t="s">
        <v>62358</v>
      </c>
      <c r="M9384" t="s">
        <v>112299</v>
      </c>
      <c r="N9384" t="s">
        <v>247</v>
      </c>
      <c r="O9384" s="3" t="s">
        <v>62359</v>
      </c>
      <c r="P9384" t="s">
        <v>247</v>
      </c>
      <c r="Q9384" t="s">
        <v>247</v>
      </c>
      <c r="R9384" t="s">
        <v>62359</v>
      </c>
      <c r="S9384" s="4" t="str">
        <f t="shared" si="146"/>
        <v>2002</v>
      </c>
    </row>
    <row r="9385" spans="1:19" hidden="1" x14ac:dyDescent="0.35">
      <c r="A9385" t="s">
        <v>62355</v>
      </c>
      <c r="B9385" t="s">
        <v>62356</v>
      </c>
      <c r="C9385" t="s">
        <v>62360</v>
      </c>
      <c r="D9385" t="s">
        <v>62361</v>
      </c>
      <c r="E9385" t="s">
        <v>62362</v>
      </c>
      <c r="F9385" t="s">
        <v>62363</v>
      </c>
      <c r="I9385" t="s">
        <v>62364</v>
      </c>
      <c r="J9385" t="s">
        <v>62365</v>
      </c>
      <c r="M9385" t="s">
        <v>112297</v>
      </c>
      <c r="N9385" t="s">
        <v>16314</v>
      </c>
      <c r="O9385" s="3" t="s">
        <v>62366</v>
      </c>
      <c r="P9385" t="s">
        <v>16314</v>
      </c>
      <c r="Q9385" t="s">
        <v>16314</v>
      </c>
      <c r="R9385" t="s">
        <v>62366</v>
      </c>
      <c r="S9385" s="4" t="str">
        <f t="shared" si="146"/>
        <v>2002</v>
      </c>
    </row>
    <row r="9386" spans="1:19" hidden="1" x14ac:dyDescent="0.35">
      <c r="A9386" t="s">
        <v>62362</v>
      </c>
      <c r="B9386" t="s">
        <v>62363</v>
      </c>
      <c r="C9386" t="s">
        <v>62367</v>
      </c>
      <c r="D9386" t="s">
        <v>62368</v>
      </c>
      <c r="E9386" t="s">
        <v>62369</v>
      </c>
      <c r="F9386" t="s">
        <v>62370</v>
      </c>
      <c r="I9386" t="s">
        <v>62371</v>
      </c>
      <c r="J9386" t="s">
        <v>62372</v>
      </c>
      <c r="M9386" t="s">
        <v>112298</v>
      </c>
      <c r="N9386" t="s">
        <v>28</v>
      </c>
      <c r="O9386" s="3" t="s">
        <v>62373</v>
      </c>
      <c r="P9386" t="s">
        <v>16314</v>
      </c>
      <c r="Q9386" t="s">
        <v>16314</v>
      </c>
      <c r="R9386" t="s">
        <v>62373</v>
      </c>
      <c r="S9386" s="4" t="str">
        <f t="shared" si="146"/>
        <v>2002</v>
      </c>
    </row>
    <row r="9387" spans="1:19" hidden="1" x14ac:dyDescent="0.35">
      <c r="A9387" t="s">
        <v>62369</v>
      </c>
      <c r="B9387" t="s">
        <v>62370</v>
      </c>
      <c r="C9387" t="s">
        <v>62374</v>
      </c>
      <c r="D9387" t="s">
        <v>62375</v>
      </c>
      <c r="E9387" t="s">
        <v>62376</v>
      </c>
      <c r="F9387" t="s">
        <v>62377</v>
      </c>
      <c r="I9387" t="s">
        <v>62378</v>
      </c>
      <c r="J9387" t="s">
        <v>62379</v>
      </c>
      <c r="M9387" t="s">
        <v>112315</v>
      </c>
      <c r="N9387" t="s">
        <v>159</v>
      </c>
      <c r="O9387" s="3" t="s">
        <v>62380</v>
      </c>
      <c r="P9387" t="s">
        <v>159</v>
      </c>
      <c r="Q9387" t="s">
        <v>159</v>
      </c>
      <c r="R9387" t="s">
        <v>62380</v>
      </c>
      <c r="S9387" s="4" t="str">
        <f t="shared" si="146"/>
        <v>2002</v>
      </c>
    </row>
    <row r="9388" spans="1:19" hidden="1" x14ac:dyDescent="0.35">
      <c r="A9388" t="s">
        <v>62376</v>
      </c>
      <c r="B9388" t="s">
        <v>62377</v>
      </c>
      <c r="C9388" t="s">
        <v>62381</v>
      </c>
      <c r="D9388" t="s">
        <v>62382</v>
      </c>
      <c r="E9388" t="s">
        <v>62383</v>
      </c>
      <c r="F9388" t="s">
        <v>62384</v>
      </c>
      <c r="I9388" t="s">
        <v>62385</v>
      </c>
      <c r="J9388" t="s">
        <v>62386</v>
      </c>
      <c r="M9388" t="s">
        <v>112297</v>
      </c>
      <c r="N9388" t="s">
        <v>124</v>
      </c>
      <c r="O9388" s="3" t="s">
        <v>62387</v>
      </c>
      <c r="P9388" t="s">
        <v>124</v>
      </c>
      <c r="Q9388" t="s">
        <v>124</v>
      </c>
      <c r="R9388" t="s">
        <v>62387</v>
      </c>
      <c r="S9388" s="4" t="str">
        <f t="shared" si="146"/>
        <v>2002</v>
      </c>
    </row>
    <row r="9389" spans="1:19" hidden="1" x14ac:dyDescent="0.35">
      <c r="A9389" t="s">
        <v>62383</v>
      </c>
      <c r="B9389" t="s">
        <v>62384</v>
      </c>
      <c r="C9389" t="s">
        <v>62388</v>
      </c>
      <c r="D9389" t="s">
        <v>62389</v>
      </c>
      <c r="E9389" t="s">
        <v>62390</v>
      </c>
      <c r="F9389" t="s">
        <v>62391</v>
      </c>
      <c r="I9389" t="s">
        <v>62392</v>
      </c>
      <c r="J9389" t="s">
        <v>62393</v>
      </c>
      <c r="M9389" t="s">
        <v>112315</v>
      </c>
      <c r="N9389" t="s">
        <v>159</v>
      </c>
      <c r="O9389" s="3" t="s">
        <v>62394</v>
      </c>
      <c r="P9389" t="s">
        <v>159</v>
      </c>
      <c r="Q9389" t="s">
        <v>159</v>
      </c>
      <c r="R9389" t="s">
        <v>62394</v>
      </c>
      <c r="S9389" s="4" t="str">
        <f t="shared" si="146"/>
        <v>2002</v>
      </c>
    </row>
    <row r="9390" spans="1:19" hidden="1" x14ac:dyDescent="0.35">
      <c r="A9390" t="s">
        <v>62390</v>
      </c>
      <c r="B9390" t="s">
        <v>62391</v>
      </c>
      <c r="C9390" t="s">
        <v>62395</v>
      </c>
      <c r="D9390" t="s">
        <v>62396</v>
      </c>
      <c r="E9390" t="s">
        <v>62397</v>
      </c>
      <c r="F9390" t="s">
        <v>62398</v>
      </c>
      <c r="I9390" t="s">
        <v>62399</v>
      </c>
      <c r="J9390" t="s">
        <v>62400</v>
      </c>
      <c r="M9390" t="s">
        <v>112298</v>
      </c>
      <c r="N9390" t="s">
        <v>28</v>
      </c>
      <c r="O9390" s="3" t="s">
        <v>62401</v>
      </c>
      <c r="P9390" t="s">
        <v>16314</v>
      </c>
      <c r="Q9390" t="s">
        <v>16314</v>
      </c>
      <c r="R9390" t="s">
        <v>62401</v>
      </c>
      <c r="S9390" s="4" t="str">
        <f t="shared" si="146"/>
        <v>2002</v>
      </c>
    </row>
    <row r="9391" spans="1:19" hidden="1" x14ac:dyDescent="0.35">
      <c r="A9391" t="s">
        <v>62397</v>
      </c>
      <c r="B9391" t="s">
        <v>62398</v>
      </c>
      <c r="C9391" t="s">
        <v>62402</v>
      </c>
      <c r="D9391">
        <v>915182193</v>
      </c>
      <c r="E9391" t="s">
        <v>62403</v>
      </c>
      <c r="F9391" t="s">
        <v>62404</v>
      </c>
      <c r="I9391" t="s">
        <v>62405</v>
      </c>
      <c r="J9391" t="s">
        <v>62406</v>
      </c>
      <c r="M9391" t="s">
        <v>112324</v>
      </c>
      <c r="N9391" t="s">
        <v>48798</v>
      </c>
      <c r="O9391" s="3" t="s">
        <v>62407</v>
      </c>
      <c r="P9391" t="s">
        <v>48798</v>
      </c>
      <c r="Q9391" t="s">
        <v>48798</v>
      </c>
      <c r="R9391" t="s">
        <v>62407</v>
      </c>
      <c r="S9391" s="4" t="str">
        <f t="shared" si="146"/>
        <v>2002</v>
      </c>
    </row>
    <row r="9392" spans="1:19" hidden="1" x14ac:dyDescent="0.35">
      <c r="A9392" t="s">
        <v>62403</v>
      </c>
      <c r="B9392" t="s">
        <v>62404</v>
      </c>
      <c r="C9392" t="s">
        <v>62408</v>
      </c>
      <c r="D9392" t="s">
        <v>62409</v>
      </c>
      <c r="E9392" t="s">
        <v>62410</v>
      </c>
      <c r="F9392" t="s">
        <v>62411</v>
      </c>
      <c r="I9392" t="s">
        <v>62412</v>
      </c>
      <c r="J9392" t="s">
        <v>32605</v>
      </c>
      <c r="M9392" t="s">
        <v>112297</v>
      </c>
      <c r="N9392" t="s">
        <v>124</v>
      </c>
      <c r="O9392" s="3" t="s">
        <v>62413</v>
      </c>
      <c r="P9392" t="s">
        <v>124</v>
      </c>
      <c r="Q9392" t="s">
        <v>124</v>
      </c>
      <c r="R9392" t="s">
        <v>62413</v>
      </c>
      <c r="S9392" s="4" t="str">
        <f t="shared" si="146"/>
        <v>2002</v>
      </c>
    </row>
    <row r="9393" spans="1:19" hidden="1" x14ac:dyDescent="0.35">
      <c r="A9393" t="s">
        <v>62410</v>
      </c>
      <c r="B9393" t="s">
        <v>62411</v>
      </c>
      <c r="C9393" t="s">
        <v>62414</v>
      </c>
      <c r="D9393" t="s">
        <v>62415</v>
      </c>
      <c r="E9393" t="s">
        <v>62416</v>
      </c>
      <c r="F9393" t="s">
        <v>62417</v>
      </c>
      <c r="I9393" t="s">
        <v>62418</v>
      </c>
      <c r="J9393" t="s">
        <v>62419</v>
      </c>
      <c r="M9393" t="s">
        <v>112324</v>
      </c>
      <c r="N9393" t="s">
        <v>48798</v>
      </c>
      <c r="O9393" s="3" t="s">
        <v>62420</v>
      </c>
      <c r="P9393" t="s">
        <v>48798</v>
      </c>
      <c r="Q9393" t="s">
        <v>48798</v>
      </c>
      <c r="R9393" t="s">
        <v>62420</v>
      </c>
      <c r="S9393" s="4" t="str">
        <f t="shared" si="146"/>
        <v>2002</v>
      </c>
    </row>
    <row r="9394" spans="1:19" hidden="1" x14ac:dyDescent="0.35">
      <c r="A9394" t="s">
        <v>62416</v>
      </c>
      <c r="B9394" t="s">
        <v>62417</v>
      </c>
      <c r="C9394" t="s">
        <v>62421</v>
      </c>
      <c r="D9394" t="s">
        <v>62422</v>
      </c>
      <c r="E9394" t="s">
        <v>62423</v>
      </c>
      <c r="F9394" t="s">
        <v>62424</v>
      </c>
      <c r="I9394" t="s">
        <v>62425</v>
      </c>
      <c r="J9394" t="s">
        <v>62426</v>
      </c>
      <c r="M9394" t="s">
        <v>112324</v>
      </c>
      <c r="N9394" t="s">
        <v>48798</v>
      </c>
      <c r="O9394" s="3" t="s">
        <v>62427</v>
      </c>
      <c r="P9394" t="s">
        <v>48798</v>
      </c>
      <c r="Q9394" t="s">
        <v>48798</v>
      </c>
      <c r="R9394" t="s">
        <v>62427</v>
      </c>
      <c r="S9394" s="4" t="str">
        <f t="shared" si="146"/>
        <v>2002</v>
      </c>
    </row>
    <row r="9395" spans="1:19" hidden="1" x14ac:dyDescent="0.35">
      <c r="A9395" t="s">
        <v>62423</v>
      </c>
      <c r="B9395" t="s">
        <v>62424</v>
      </c>
      <c r="C9395" t="s">
        <v>62428</v>
      </c>
      <c r="D9395" t="s">
        <v>62429</v>
      </c>
      <c r="E9395" t="s">
        <v>62430</v>
      </c>
      <c r="F9395" t="s">
        <v>62431</v>
      </c>
      <c r="I9395" t="s">
        <v>62432</v>
      </c>
      <c r="J9395" t="s">
        <v>62433</v>
      </c>
      <c r="M9395" t="s">
        <v>112324</v>
      </c>
      <c r="N9395" t="s">
        <v>48798</v>
      </c>
      <c r="O9395" s="3" t="s">
        <v>62434</v>
      </c>
      <c r="P9395" t="s">
        <v>48798</v>
      </c>
      <c r="Q9395" t="s">
        <v>48798</v>
      </c>
      <c r="R9395" t="s">
        <v>62434</v>
      </c>
      <c r="S9395" s="4" t="str">
        <f t="shared" si="146"/>
        <v>2002</v>
      </c>
    </row>
    <row r="9396" spans="1:19" hidden="1" x14ac:dyDescent="0.35">
      <c r="A9396" t="s">
        <v>62430</v>
      </c>
      <c r="B9396" t="s">
        <v>62431</v>
      </c>
      <c r="C9396" t="s">
        <v>62435</v>
      </c>
      <c r="D9396" t="s">
        <v>62436</v>
      </c>
      <c r="E9396" t="s">
        <v>62437</v>
      </c>
      <c r="F9396" t="s">
        <v>62438</v>
      </c>
      <c r="I9396" t="s">
        <v>62439</v>
      </c>
      <c r="J9396" t="s">
        <v>62440</v>
      </c>
      <c r="M9396" t="s">
        <v>112315</v>
      </c>
      <c r="N9396" t="s">
        <v>159</v>
      </c>
      <c r="O9396" s="3" t="s">
        <v>62441</v>
      </c>
      <c r="P9396" t="s">
        <v>159</v>
      </c>
      <c r="Q9396" t="s">
        <v>159</v>
      </c>
      <c r="R9396" t="s">
        <v>62441</v>
      </c>
      <c r="S9396" s="4" t="str">
        <f t="shared" si="146"/>
        <v>2002</v>
      </c>
    </row>
    <row r="9397" spans="1:19" hidden="1" x14ac:dyDescent="0.35">
      <c r="A9397" t="s">
        <v>62437</v>
      </c>
      <c r="B9397" t="s">
        <v>62438</v>
      </c>
      <c r="C9397" t="s">
        <v>62442</v>
      </c>
      <c r="D9397" t="s">
        <v>62443</v>
      </c>
      <c r="E9397" t="s">
        <v>62444</v>
      </c>
      <c r="F9397" t="s">
        <v>62445</v>
      </c>
      <c r="I9397" t="s">
        <v>62446</v>
      </c>
      <c r="J9397" t="s">
        <v>62447</v>
      </c>
      <c r="M9397" t="s">
        <v>112307</v>
      </c>
      <c r="N9397" t="s">
        <v>49299</v>
      </c>
      <c r="O9397" s="3" t="s">
        <v>62448</v>
      </c>
      <c r="P9397" t="s">
        <v>49299</v>
      </c>
      <c r="Q9397" t="s">
        <v>49299</v>
      </c>
      <c r="R9397" t="s">
        <v>62448</v>
      </c>
      <c r="S9397" s="4" t="str">
        <f t="shared" si="146"/>
        <v>2002</v>
      </c>
    </row>
    <row r="9398" spans="1:19" hidden="1" x14ac:dyDescent="0.35">
      <c r="A9398" t="s">
        <v>62444</v>
      </c>
      <c r="B9398" t="s">
        <v>62445</v>
      </c>
      <c r="C9398" t="s">
        <v>62449</v>
      </c>
      <c r="D9398" t="s">
        <v>62450</v>
      </c>
      <c r="E9398" t="s">
        <v>62451</v>
      </c>
      <c r="F9398" t="s">
        <v>62452</v>
      </c>
      <c r="I9398" t="s">
        <v>62453</v>
      </c>
      <c r="J9398" t="s">
        <v>62454</v>
      </c>
      <c r="M9398" t="s">
        <v>112298</v>
      </c>
      <c r="N9398" t="s">
        <v>28</v>
      </c>
      <c r="O9398" s="3" t="s">
        <v>62455</v>
      </c>
      <c r="P9398" t="s">
        <v>16314</v>
      </c>
      <c r="Q9398" t="s">
        <v>16314</v>
      </c>
      <c r="R9398" t="s">
        <v>62455</v>
      </c>
      <c r="S9398" s="4" t="str">
        <f t="shared" si="146"/>
        <v>2002</v>
      </c>
    </row>
    <row r="9399" spans="1:19" hidden="1" x14ac:dyDescent="0.35">
      <c r="A9399" t="s">
        <v>62451</v>
      </c>
      <c r="B9399" t="s">
        <v>62452</v>
      </c>
      <c r="C9399" t="s">
        <v>62456</v>
      </c>
      <c r="D9399" t="s">
        <v>62457</v>
      </c>
      <c r="E9399" t="s">
        <v>62458</v>
      </c>
      <c r="F9399" t="s">
        <v>62459</v>
      </c>
      <c r="I9399" t="s">
        <v>62460</v>
      </c>
      <c r="J9399" t="s">
        <v>22728</v>
      </c>
      <c r="M9399" t="s">
        <v>112297</v>
      </c>
      <c r="N9399" t="s">
        <v>16314</v>
      </c>
      <c r="O9399" s="3" t="s">
        <v>62461</v>
      </c>
      <c r="P9399" t="s">
        <v>16314</v>
      </c>
      <c r="Q9399" t="s">
        <v>16314</v>
      </c>
      <c r="R9399" t="s">
        <v>62461</v>
      </c>
      <c r="S9399" s="4" t="str">
        <f t="shared" si="146"/>
        <v>2002</v>
      </c>
    </row>
    <row r="9400" spans="1:19" hidden="1" x14ac:dyDescent="0.35">
      <c r="A9400" t="s">
        <v>62458</v>
      </c>
      <c r="B9400" t="s">
        <v>62459</v>
      </c>
      <c r="C9400" t="s">
        <v>62462</v>
      </c>
      <c r="D9400" t="s">
        <v>62463</v>
      </c>
      <c r="E9400" t="s">
        <v>62464</v>
      </c>
      <c r="F9400" t="s">
        <v>62465</v>
      </c>
      <c r="I9400" t="s">
        <v>62466</v>
      </c>
      <c r="J9400" t="s">
        <v>62467</v>
      </c>
      <c r="M9400" t="s">
        <v>112297</v>
      </c>
      <c r="N9400" t="s">
        <v>124</v>
      </c>
      <c r="O9400" s="3" t="s">
        <v>62468</v>
      </c>
      <c r="P9400" t="s">
        <v>124</v>
      </c>
      <c r="Q9400" t="s">
        <v>124</v>
      </c>
      <c r="R9400" t="s">
        <v>62468</v>
      </c>
      <c r="S9400" s="4" t="str">
        <f t="shared" si="146"/>
        <v>2002</v>
      </c>
    </row>
    <row r="9401" spans="1:19" hidden="1" x14ac:dyDescent="0.35">
      <c r="A9401" t="s">
        <v>62464</v>
      </c>
      <c r="B9401" t="s">
        <v>62465</v>
      </c>
      <c r="C9401" t="s">
        <v>62469</v>
      </c>
      <c r="D9401" t="s">
        <v>62470</v>
      </c>
      <c r="E9401" t="s">
        <v>62471</v>
      </c>
      <c r="F9401" t="s">
        <v>62472</v>
      </c>
      <c r="I9401" t="s">
        <v>62473</v>
      </c>
      <c r="J9401" t="s">
        <v>62474</v>
      </c>
      <c r="M9401" t="s">
        <v>112307</v>
      </c>
      <c r="N9401" t="s">
        <v>49299</v>
      </c>
      <c r="O9401" s="3" t="s">
        <v>62475</v>
      </c>
      <c r="P9401" t="s">
        <v>49299</v>
      </c>
      <c r="Q9401" t="s">
        <v>49299</v>
      </c>
      <c r="R9401" t="s">
        <v>62475</v>
      </c>
      <c r="S9401" s="4" t="str">
        <f t="shared" si="146"/>
        <v>2002</v>
      </c>
    </row>
    <row r="9402" spans="1:19" hidden="1" x14ac:dyDescent="0.35">
      <c r="A9402" t="s">
        <v>62471</v>
      </c>
      <c r="B9402" t="s">
        <v>62472</v>
      </c>
      <c r="C9402" t="s">
        <v>62476</v>
      </c>
      <c r="D9402" t="s">
        <v>62477</v>
      </c>
      <c r="E9402" t="s">
        <v>62478</v>
      </c>
      <c r="F9402" t="s">
        <v>62479</v>
      </c>
      <c r="I9402" t="s">
        <v>62480</v>
      </c>
      <c r="J9402" t="s">
        <v>62481</v>
      </c>
      <c r="M9402" t="s">
        <v>112307</v>
      </c>
      <c r="N9402" t="s">
        <v>49299</v>
      </c>
      <c r="O9402" s="3" t="s">
        <v>62482</v>
      </c>
      <c r="P9402" t="s">
        <v>49299</v>
      </c>
      <c r="Q9402" t="s">
        <v>49299</v>
      </c>
      <c r="R9402" t="s">
        <v>62482</v>
      </c>
      <c r="S9402" s="4" t="str">
        <f t="shared" si="146"/>
        <v>2002</v>
      </c>
    </row>
    <row r="9403" spans="1:19" hidden="1" x14ac:dyDescent="0.35">
      <c r="A9403" t="s">
        <v>62478</v>
      </c>
      <c r="B9403" t="s">
        <v>62479</v>
      </c>
      <c r="C9403" t="s">
        <v>62483</v>
      </c>
      <c r="D9403" t="s">
        <v>62484</v>
      </c>
      <c r="E9403" t="s">
        <v>62485</v>
      </c>
      <c r="F9403" t="s">
        <v>62486</v>
      </c>
      <c r="I9403" t="s">
        <v>62487</v>
      </c>
      <c r="J9403" t="s">
        <v>62488</v>
      </c>
      <c r="M9403" t="s">
        <v>112307</v>
      </c>
      <c r="N9403" t="s">
        <v>49299</v>
      </c>
      <c r="O9403" s="3" t="s">
        <v>62489</v>
      </c>
      <c r="P9403" t="s">
        <v>49299</v>
      </c>
      <c r="Q9403" t="s">
        <v>49299</v>
      </c>
      <c r="R9403" t="s">
        <v>62489</v>
      </c>
      <c r="S9403" s="4" t="str">
        <f t="shared" si="146"/>
        <v>2002</v>
      </c>
    </row>
    <row r="9404" spans="1:19" hidden="1" x14ac:dyDescent="0.35">
      <c r="A9404" t="s">
        <v>62485</v>
      </c>
      <c r="B9404" t="s">
        <v>62486</v>
      </c>
      <c r="C9404" t="s">
        <v>62490</v>
      </c>
      <c r="D9404" t="s">
        <v>62491</v>
      </c>
      <c r="E9404" t="s">
        <v>62492</v>
      </c>
      <c r="F9404" t="s">
        <v>62493</v>
      </c>
      <c r="I9404" t="s">
        <v>62494</v>
      </c>
      <c r="J9404" t="s">
        <v>62495</v>
      </c>
      <c r="M9404" t="s">
        <v>112307</v>
      </c>
      <c r="N9404" t="s">
        <v>49299</v>
      </c>
      <c r="O9404" s="3" t="s">
        <v>62496</v>
      </c>
      <c r="P9404" t="s">
        <v>49299</v>
      </c>
      <c r="Q9404" t="s">
        <v>49299</v>
      </c>
      <c r="R9404" t="s">
        <v>62496</v>
      </c>
      <c r="S9404" s="4" t="str">
        <f t="shared" si="146"/>
        <v>2002</v>
      </c>
    </row>
    <row r="9405" spans="1:19" hidden="1" x14ac:dyDescent="0.35">
      <c r="A9405" t="s">
        <v>62492</v>
      </c>
      <c r="B9405" t="s">
        <v>62493</v>
      </c>
      <c r="C9405" t="s">
        <v>62497</v>
      </c>
      <c r="D9405" t="s">
        <v>62498</v>
      </c>
      <c r="E9405" t="s">
        <v>62499</v>
      </c>
      <c r="F9405" t="s">
        <v>62500</v>
      </c>
      <c r="I9405" t="s">
        <v>62501</v>
      </c>
      <c r="J9405" t="s">
        <v>62502</v>
      </c>
      <c r="M9405" t="s">
        <v>112297</v>
      </c>
      <c r="N9405" t="s">
        <v>124</v>
      </c>
      <c r="O9405" s="3" t="s">
        <v>62503</v>
      </c>
      <c r="P9405" t="s">
        <v>124</v>
      </c>
      <c r="Q9405" t="s">
        <v>124</v>
      </c>
      <c r="R9405" t="s">
        <v>62503</v>
      </c>
      <c r="S9405" s="4" t="str">
        <f t="shared" si="146"/>
        <v>2002</v>
      </c>
    </row>
    <row r="9406" spans="1:19" hidden="1" x14ac:dyDescent="0.35">
      <c r="A9406" t="s">
        <v>62499</v>
      </c>
      <c r="B9406" t="s">
        <v>62500</v>
      </c>
      <c r="C9406" t="s">
        <v>62504</v>
      </c>
      <c r="D9406" t="s">
        <v>62505</v>
      </c>
      <c r="E9406" t="s">
        <v>62506</v>
      </c>
      <c r="F9406" t="s">
        <v>62507</v>
      </c>
      <c r="I9406" t="s">
        <v>62508</v>
      </c>
      <c r="J9406" t="s">
        <v>62509</v>
      </c>
      <c r="M9406" t="s">
        <v>112299</v>
      </c>
      <c r="N9406" t="s">
        <v>247</v>
      </c>
      <c r="O9406" s="3" t="s">
        <v>62510</v>
      </c>
      <c r="P9406" t="s">
        <v>247</v>
      </c>
      <c r="Q9406" t="s">
        <v>247</v>
      </c>
      <c r="R9406" t="s">
        <v>62510</v>
      </c>
      <c r="S9406" s="4" t="str">
        <f t="shared" si="146"/>
        <v>2002</v>
      </c>
    </row>
    <row r="9407" spans="1:19" hidden="1" x14ac:dyDescent="0.35">
      <c r="A9407" t="s">
        <v>62506</v>
      </c>
      <c r="B9407" t="s">
        <v>62507</v>
      </c>
      <c r="C9407" t="s">
        <v>62511</v>
      </c>
      <c r="D9407" t="s">
        <v>62512</v>
      </c>
      <c r="E9407" t="s">
        <v>62513</v>
      </c>
      <c r="F9407" t="s">
        <v>62514</v>
      </c>
      <c r="I9407" t="s">
        <v>62515</v>
      </c>
      <c r="J9407" t="s">
        <v>62516</v>
      </c>
      <c r="M9407" t="s">
        <v>112315</v>
      </c>
      <c r="N9407" t="s">
        <v>159</v>
      </c>
      <c r="O9407" s="3" t="s">
        <v>62517</v>
      </c>
      <c r="P9407" t="s">
        <v>159</v>
      </c>
      <c r="Q9407" t="s">
        <v>159</v>
      </c>
      <c r="R9407" t="s">
        <v>62517</v>
      </c>
      <c r="S9407" s="4" t="str">
        <f t="shared" si="146"/>
        <v>2002</v>
      </c>
    </row>
    <row r="9408" spans="1:19" hidden="1" x14ac:dyDescent="0.35">
      <c r="A9408" t="s">
        <v>62513</v>
      </c>
      <c r="B9408" t="s">
        <v>62514</v>
      </c>
      <c r="C9408" t="s">
        <v>62518</v>
      </c>
      <c r="D9408">
        <v>95594515</v>
      </c>
      <c r="E9408" t="s">
        <v>62519</v>
      </c>
      <c r="F9408">
        <v>847705173</v>
      </c>
      <c r="I9408" t="s">
        <v>60254</v>
      </c>
      <c r="J9408" t="s">
        <v>60255</v>
      </c>
      <c r="M9408" t="s">
        <v>112307</v>
      </c>
      <c r="N9408" t="s">
        <v>49299</v>
      </c>
      <c r="O9408" s="3" t="s">
        <v>62520</v>
      </c>
      <c r="P9408" t="s">
        <v>49299</v>
      </c>
      <c r="Q9408" t="s">
        <v>49299</v>
      </c>
      <c r="R9408" t="s">
        <v>62520</v>
      </c>
      <c r="S9408" s="4" t="str">
        <f t="shared" si="146"/>
        <v>2002</v>
      </c>
    </row>
    <row r="9409" spans="1:19" hidden="1" x14ac:dyDescent="0.35">
      <c r="A9409" t="s">
        <v>62519</v>
      </c>
      <c r="B9409">
        <v>847705173</v>
      </c>
      <c r="C9409" t="s">
        <v>62521</v>
      </c>
      <c r="D9409" t="s">
        <v>62522</v>
      </c>
      <c r="E9409" t="s">
        <v>62523</v>
      </c>
      <c r="F9409" t="s">
        <v>62524</v>
      </c>
      <c r="I9409" t="s">
        <v>62525</v>
      </c>
      <c r="J9409" t="s">
        <v>62526</v>
      </c>
      <c r="M9409" t="s">
        <v>112315</v>
      </c>
      <c r="N9409" t="s">
        <v>159</v>
      </c>
      <c r="O9409" s="3" t="s">
        <v>62527</v>
      </c>
      <c r="P9409" t="s">
        <v>159</v>
      </c>
      <c r="Q9409" t="s">
        <v>159</v>
      </c>
      <c r="R9409" t="s">
        <v>62527</v>
      </c>
      <c r="S9409" s="4" t="str">
        <f t="shared" si="146"/>
        <v>2002</v>
      </c>
    </row>
    <row r="9410" spans="1:19" hidden="1" x14ac:dyDescent="0.35">
      <c r="A9410" t="s">
        <v>62523</v>
      </c>
      <c r="B9410" t="s">
        <v>62524</v>
      </c>
      <c r="C9410" t="s">
        <v>62528</v>
      </c>
      <c r="D9410" t="s">
        <v>62529</v>
      </c>
      <c r="E9410" t="s">
        <v>62530</v>
      </c>
      <c r="F9410" t="s">
        <v>62531</v>
      </c>
      <c r="I9410" t="s">
        <v>62532</v>
      </c>
      <c r="J9410" t="s">
        <v>62533</v>
      </c>
      <c r="M9410" t="s">
        <v>112315</v>
      </c>
      <c r="N9410" t="s">
        <v>159</v>
      </c>
      <c r="O9410" s="3" t="s">
        <v>62534</v>
      </c>
      <c r="P9410" t="s">
        <v>159</v>
      </c>
      <c r="Q9410" t="s">
        <v>159</v>
      </c>
      <c r="R9410" t="s">
        <v>62534</v>
      </c>
      <c r="S9410" s="4" t="str">
        <f t="shared" si="146"/>
        <v>2002</v>
      </c>
    </row>
    <row r="9411" spans="1:19" hidden="1" x14ac:dyDescent="0.35">
      <c r="A9411" t="s">
        <v>62530</v>
      </c>
      <c r="B9411" t="s">
        <v>62531</v>
      </c>
      <c r="C9411" t="s">
        <v>62535</v>
      </c>
      <c r="D9411" t="s">
        <v>62536</v>
      </c>
      <c r="E9411" t="s">
        <v>62537</v>
      </c>
      <c r="F9411" t="s">
        <v>62538</v>
      </c>
      <c r="I9411" t="s">
        <v>62539</v>
      </c>
      <c r="J9411" t="s">
        <v>11512</v>
      </c>
      <c r="M9411" t="s">
        <v>112307</v>
      </c>
      <c r="N9411" t="s">
        <v>49299</v>
      </c>
      <c r="O9411" s="3" t="s">
        <v>62540</v>
      </c>
      <c r="P9411" t="s">
        <v>49299</v>
      </c>
      <c r="Q9411" t="s">
        <v>49299</v>
      </c>
      <c r="R9411" t="s">
        <v>62540</v>
      </c>
      <c r="S9411" s="4" t="str">
        <f t="shared" ref="S9411:S9474" si="147">LEFT(RIGHT(R9411,19),4)</f>
        <v>2002</v>
      </c>
    </row>
    <row r="9412" spans="1:19" hidden="1" x14ac:dyDescent="0.35">
      <c r="A9412" t="s">
        <v>62537</v>
      </c>
      <c r="B9412" t="s">
        <v>62538</v>
      </c>
      <c r="C9412" t="s">
        <v>62541</v>
      </c>
      <c r="D9412" t="s">
        <v>62542</v>
      </c>
      <c r="E9412" t="s">
        <v>62543</v>
      </c>
      <c r="F9412" t="s">
        <v>62544</v>
      </c>
      <c r="I9412" t="s">
        <v>62545</v>
      </c>
      <c r="J9412" t="s">
        <v>62546</v>
      </c>
      <c r="M9412" t="s">
        <v>112297</v>
      </c>
      <c r="N9412" t="s">
        <v>124</v>
      </c>
      <c r="O9412" s="3" t="s">
        <v>62547</v>
      </c>
      <c r="P9412" t="s">
        <v>124</v>
      </c>
      <c r="Q9412" t="s">
        <v>124</v>
      </c>
      <c r="R9412" t="s">
        <v>62547</v>
      </c>
      <c r="S9412" s="4" t="str">
        <f t="shared" si="147"/>
        <v>2002</v>
      </c>
    </row>
    <row r="9413" spans="1:19" hidden="1" x14ac:dyDescent="0.35">
      <c r="A9413" t="s">
        <v>62543</v>
      </c>
      <c r="B9413" t="s">
        <v>62544</v>
      </c>
      <c r="C9413" t="s">
        <v>62548</v>
      </c>
      <c r="D9413" t="s">
        <v>62549</v>
      </c>
      <c r="E9413" t="s">
        <v>62550</v>
      </c>
      <c r="F9413" t="s">
        <v>62551</v>
      </c>
      <c r="I9413" t="s">
        <v>62552</v>
      </c>
      <c r="J9413" t="s">
        <v>62553</v>
      </c>
      <c r="M9413" t="s">
        <v>112307</v>
      </c>
      <c r="N9413" t="s">
        <v>49299</v>
      </c>
      <c r="O9413" s="3" t="s">
        <v>62554</v>
      </c>
      <c r="P9413" t="s">
        <v>49299</v>
      </c>
      <c r="Q9413" t="s">
        <v>49299</v>
      </c>
      <c r="R9413" t="s">
        <v>62554</v>
      </c>
      <c r="S9413" s="4" t="str">
        <f t="shared" si="147"/>
        <v>2002</v>
      </c>
    </row>
    <row r="9414" spans="1:19" ht="29" hidden="1" x14ac:dyDescent="0.35">
      <c r="A9414" t="s">
        <v>62550</v>
      </c>
      <c r="B9414" t="s">
        <v>62551</v>
      </c>
      <c r="C9414" t="s">
        <v>62555</v>
      </c>
      <c r="D9414" t="s">
        <v>62556</v>
      </c>
      <c r="E9414" t="s">
        <v>62557</v>
      </c>
      <c r="F9414" t="s">
        <v>62558</v>
      </c>
      <c r="I9414" t="s">
        <v>62559</v>
      </c>
      <c r="J9414" t="s">
        <v>62560</v>
      </c>
      <c r="K9414" s="2" t="s">
        <v>17402</v>
      </c>
      <c r="M9414" t="s">
        <v>16314</v>
      </c>
      <c r="N9414" t="s">
        <v>16314</v>
      </c>
      <c r="O9414" s="3" t="s">
        <v>62561</v>
      </c>
      <c r="P9414" t="s">
        <v>16314</v>
      </c>
      <c r="Q9414" t="s">
        <v>16314</v>
      </c>
      <c r="R9414" t="s">
        <v>62561</v>
      </c>
      <c r="S9414" s="4" t="str">
        <f t="shared" si="147"/>
        <v>2002</v>
      </c>
    </row>
    <row r="9415" spans="1:19" hidden="1" x14ac:dyDescent="0.35">
      <c r="A9415" t="s">
        <v>62557</v>
      </c>
      <c r="B9415" t="s">
        <v>62558</v>
      </c>
      <c r="C9415" t="s">
        <v>62562</v>
      </c>
      <c r="D9415" t="s">
        <v>62563</v>
      </c>
      <c r="E9415" t="s">
        <v>62564</v>
      </c>
      <c r="F9415">
        <v>145085330</v>
      </c>
      <c r="I9415" t="s">
        <v>62565</v>
      </c>
      <c r="J9415" t="s">
        <v>62566</v>
      </c>
      <c r="M9415" t="s">
        <v>112307</v>
      </c>
      <c r="N9415" t="s">
        <v>49299</v>
      </c>
      <c r="O9415" s="3" t="s">
        <v>62567</v>
      </c>
      <c r="P9415" t="s">
        <v>49299</v>
      </c>
      <c r="Q9415" t="s">
        <v>49299</v>
      </c>
      <c r="R9415" t="s">
        <v>62567</v>
      </c>
      <c r="S9415" s="4" t="str">
        <f t="shared" si="147"/>
        <v>2002</v>
      </c>
    </row>
    <row r="9416" spans="1:19" hidden="1" x14ac:dyDescent="0.35">
      <c r="A9416" t="s">
        <v>62564</v>
      </c>
      <c r="B9416">
        <v>145085330</v>
      </c>
      <c r="C9416" t="s">
        <v>62568</v>
      </c>
      <c r="D9416" t="s">
        <v>62569</v>
      </c>
      <c r="E9416" t="s">
        <v>62570</v>
      </c>
      <c r="F9416" t="s">
        <v>62571</v>
      </c>
      <c r="I9416" t="s">
        <v>62572</v>
      </c>
      <c r="J9416" t="s">
        <v>62573</v>
      </c>
      <c r="M9416" t="s">
        <v>112299</v>
      </c>
      <c r="N9416" t="s">
        <v>247</v>
      </c>
      <c r="O9416" s="3" t="s">
        <v>62574</v>
      </c>
      <c r="P9416" t="s">
        <v>247</v>
      </c>
      <c r="Q9416" t="s">
        <v>247</v>
      </c>
      <c r="R9416" t="s">
        <v>62574</v>
      </c>
      <c r="S9416" s="4" t="str">
        <f t="shared" si="147"/>
        <v>2002</v>
      </c>
    </row>
    <row r="9417" spans="1:19" hidden="1" x14ac:dyDescent="0.35">
      <c r="A9417" t="s">
        <v>62570</v>
      </c>
      <c r="B9417" t="s">
        <v>62571</v>
      </c>
      <c r="C9417" t="s">
        <v>62575</v>
      </c>
      <c r="D9417" t="s">
        <v>62576</v>
      </c>
      <c r="E9417" t="s">
        <v>62577</v>
      </c>
      <c r="F9417" t="s">
        <v>62578</v>
      </c>
      <c r="I9417" t="s">
        <v>28403</v>
      </c>
      <c r="J9417" t="s">
        <v>14618</v>
      </c>
      <c r="M9417" t="s">
        <v>112297</v>
      </c>
      <c r="N9417" t="s">
        <v>124</v>
      </c>
      <c r="O9417" s="3" t="s">
        <v>62579</v>
      </c>
      <c r="P9417" t="s">
        <v>124</v>
      </c>
      <c r="Q9417" t="s">
        <v>124</v>
      </c>
      <c r="R9417" t="s">
        <v>62579</v>
      </c>
      <c r="S9417" s="4" t="str">
        <f t="shared" si="147"/>
        <v>2002</v>
      </c>
    </row>
    <row r="9418" spans="1:19" hidden="1" x14ac:dyDescent="0.35">
      <c r="A9418" t="s">
        <v>62577</v>
      </c>
      <c r="B9418" t="s">
        <v>62578</v>
      </c>
      <c r="C9418" t="s">
        <v>62580</v>
      </c>
      <c r="D9418" t="s">
        <v>62581</v>
      </c>
      <c r="E9418" t="s">
        <v>62582</v>
      </c>
      <c r="F9418" t="s">
        <v>62583</v>
      </c>
      <c r="I9418" t="s">
        <v>62584</v>
      </c>
      <c r="J9418" t="s">
        <v>62585</v>
      </c>
      <c r="M9418" t="s">
        <v>112299</v>
      </c>
      <c r="N9418" t="s">
        <v>247</v>
      </c>
      <c r="O9418" s="3" t="s">
        <v>62586</v>
      </c>
      <c r="P9418" t="s">
        <v>247</v>
      </c>
      <c r="Q9418" t="s">
        <v>247</v>
      </c>
      <c r="R9418" t="s">
        <v>62586</v>
      </c>
      <c r="S9418" s="4" t="str">
        <f t="shared" si="147"/>
        <v>2002</v>
      </c>
    </row>
    <row r="9419" spans="1:19" hidden="1" x14ac:dyDescent="0.35">
      <c r="A9419" t="s">
        <v>62582</v>
      </c>
      <c r="B9419" t="s">
        <v>62583</v>
      </c>
      <c r="C9419" t="s">
        <v>62587</v>
      </c>
      <c r="D9419" t="s">
        <v>62588</v>
      </c>
      <c r="E9419" t="s">
        <v>62589</v>
      </c>
      <c r="F9419" t="s">
        <v>62590</v>
      </c>
      <c r="I9419" t="s">
        <v>62591</v>
      </c>
      <c r="J9419" t="s">
        <v>62592</v>
      </c>
      <c r="M9419" t="s">
        <v>112298</v>
      </c>
      <c r="N9419" t="s">
        <v>28</v>
      </c>
      <c r="O9419" s="3" t="s">
        <v>62593</v>
      </c>
      <c r="P9419" t="s">
        <v>16314</v>
      </c>
      <c r="Q9419" t="s">
        <v>16314</v>
      </c>
      <c r="R9419" t="s">
        <v>62593</v>
      </c>
      <c r="S9419" s="4" t="str">
        <f t="shared" si="147"/>
        <v>2002</v>
      </c>
    </row>
    <row r="9420" spans="1:19" hidden="1" x14ac:dyDescent="0.35">
      <c r="A9420" t="s">
        <v>62589</v>
      </c>
      <c r="B9420" t="s">
        <v>62590</v>
      </c>
      <c r="C9420" t="s">
        <v>62594</v>
      </c>
      <c r="D9420" t="s">
        <v>62595</v>
      </c>
      <c r="E9420" t="s">
        <v>62596</v>
      </c>
      <c r="F9420" t="s">
        <v>62597</v>
      </c>
      <c r="I9420" t="s">
        <v>62598</v>
      </c>
      <c r="J9420" t="s">
        <v>62599</v>
      </c>
      <c r="M9420" t="s">
        <v>112297</v>
      </c>
      <c r="N9420" t="s">
        <v>16314</v>
      </c>
      <c r="O9420" s="3" t="s">
        <v>62600</v>
      </c>
      <c r="P9420" t="s">
        <v>16314</v>
      </c>
      <c r="Q9420" t="s">
        <v>16314</v>
      </c>
      <c r="R9420" t="s">
        <v>62600</v>
      </c>
      <c r="S9420" s="4" t="str">
        <f t="shared" si="147"/>
        <v>2002</v>
      </c>
    </row>
    <row r="9421" spans="1:19" hidden="1" x14ac:dyDescent="0.35">
      <c r="A9421" t="s">
        <v>62596</v>
      </c>
      <c r="B9421" t="s">
        <v>62597</v>
      </c>
      <c r="C9421" t="s">
        <v>62601</v>
      </c>
      <c r="D9421" t="s">
        <v>62602</v>
      </c>
      <c r="E9421" t="s">
        <v>62603</v>
      </c>
      <c r="F9421" t="s">
        <v>62604</v>
      </c>
      <c r="I9421" t="s">
        <v>62605</v>
      </c>
      <c r="J9421" t="s">
        <v>62606</v>
      </c>
      <c r="M9421" t="s">
        <v>112297</v>
      </c>
      <c r="N9421" t="s">
        <v>124</v>
      </c>
      <c r="O9421" s="3" t="s">
        <v>62607</v>
      </c>
      <c r="P9421" t="s">
        <v>124</v>
      </c>
      <c r="Q9421" t="s">
        <v>124</v>
      </c>
      <c r="R9421" t="s">
        <v>62607</v>
      </c>
      <c r="S9421" s="4" t="str">
        <f t="shared" si="147"/>
        <v>2002</v>
      </c>
    </row>
    <row r="9422" spans="1:19" hidden="1" x14ac:dyDescent="0.35">
      <c r="A9422" t="s">
        <v>62603</v>
      </c>
      <c r="B9422" t="s">
        <v>62604</v>
      </c>
      <c r="C9422" t="s">
        <v>62608</v>
      </c>
      <c r="D9422" t="s">
        <v>62609</v>
      </c>
      <c r="E9422" t="s">
        <v>62610</v>
      </c>
      <c r="F9422" t="s">
        <v>62611</v>
      </c>
      <c r="I9422" t="s">
        <v>62612</v>
      </c>
      <c r="J9422" t="s">
        <v>62613</v>
      </c>
      <c r="M9422" t="s">
        <v>112298</v>
      </c>
      <c r="N9422" t="s">
        <v>28</v>
      </c>
      <c r="O9422" s="3" t="s">
        <v>62614</v>
      </c>
      <c r="P9422" t="s">
        <v>16314</v>
      </c>
      <c r="Q9422" t="s">
        <v>16314</v>
      </c>
      <c r="R9422" t="s">
        <v>62614</v>
      </c>
      <c r="S9422" s="4" t="str">
        <f t="shared" si="147"/>
        <v>2002</v>
      </c>
    </row>
    <row r="9423" spans="1:19" hidden="1" x14ac:dyDescent="0.35">
      <c r="A9423" t="s">
        <v>62610</v>
      </c>
      <c r="B9423" t="s">
        <v>62611</v>
      </c>
      <c r="C9423" t="s">
        <v>62615</v>
      </c>
      <c r="D9423" t="s">
        <v>62616</v>
      </c>
      <c r="E9423" t="s">
        <v>62617</v>
      </c>
      <c r="F9423" t="s">
        <v>62618</v>
      </c>
      <c r="I9423" t="s">
        <v>62619</v>
      </c>
      <c r="J9423" t="s">
        <v>62620</v>
      </c>
      <c r="M9423" t="s">
        <v>112299</v>
      </c>
      <c r="N9423" t="s">
        <v>247</v>
      </c>
      <c r="O9423" s="3" t="s">
        <v>62621</v>
      </c>
      <c r="P9423" t="s">
        <v>247</v>
      </c>
      <c r="Q9423" t="s">
        <v>247</v>
      </c>
      <c r="R9423" t="s">
        <v>62621</v>
      </c>
      <c r="S9423" s="4" t="str">
        <f t="shared" si="147"/>
        <v>2002</v>
      </c>
    </row>
    <row r="9424" spans="1:19" hidden="1" x14ac:dyDescent="0.35">
      <c r="A9424" t="s">
        <v>62617</v>
      </c>
      <c r="B9424" t="s">
        <v>62618</v>
      </c>
      <c r="C9424" t="s">
        <v>62622</v>
      </c>
      <c r="D9424" t="s">
        <v>62623</v>
      </c>
      <c r="E9424" t="s">
        <v>62624</v>
      </c>
      <c r="F9424" t="s">
        <v>62625</v>
      </c>
      <c r="I9424" t="s">
        <v>62626</v>
      </c>
      <c r="J9424" t="s">
        <v>62627</v>
      </c>
      <c r="M9424" t="s">
        <v>112315</v>
      </c>
      <c r="N9424" t="s">
        <v>16314</v>
      </c>
      <c r="O9424" s="3" t="s">
        <v>62628</v>
      </c>
      <c r="P9424" t="s">
        <v>16314</v>
      </c>
      <c r="Q9424" t="s">
        <v>16314</v>
      </c>
      <c r="R9424" t="s">
        <v>62628</v>
      </c>
      <c r="S9424" s="4" t="str">
        <f t="shared" si="147"/>
        <v>2002</v>
      </c>
    </row>
    <row r="9425" spans="1:19" hidden="1" x14ac:dyDescent="0.35">
      <c r="A9425" t="s">
        <v>62624</v>
      </c>
      <c r="B9425" t="s">
        <v>62625</v>
      </c>
      <c r="C9425" t="s">
        <v>62629</v>
      </c>
      <c r="D9425" t="s">
        <v>62630</v>
      </c>
      <c r="E9425" s="1" t="s">
        <v>62631</v>
      </c>
      <c r="F9425" s="1">
        <v>76868950000</v>
      </c>
      <c r="I9425" t="s">
        <v>62632</v>
      </c>
      <c r="J9425" t="s">
        <v>62633</v>
      </c>
      <c r="M9425" t="s">
        <v>112297</v>
      </c>
      <c r="N9425" t="s">
        <v>124</v>
      </c>
      <c r="O9425" s="3" t="s">
        <v>62634</v>
      </c>
      <c r="P9425" t="s">
        <v>124</v>
      </c>
      <c r="Q9425" t="s">
        <v>124</v>
      </c>
      <c r="R9425" t="s">
        <v>62634</v>
      </c>
      <c r="S9425" s="4" t="str">
        <f t="shared" si="147"/>
        <v>2002</v>
      </c>
    </row>
    <row r="9426" spans="1:19" hidden="1" x14ac:dyDescent="0.35">
      <c r="A9426" s="1" t="s">
        <v>62631</v>
      </c>
      <c r="B9426" s="1">
        <v>76868950000</v>
      </c>
      <c r="C9426" t="s">
        <v>62635</v>
      </c>
      <c r="D9426" t="s">
        <v>62636</v>
      </c>
      <c r="E9426" t="s">
        <v>62637</v>
      </c>
      <c r="F9426" t="s">
        <v>62638</v>
      </c>
      <c r="I9426" t="s">
        <v>62639</v>
      </c>
      <c r="J9426" t="s">
        <v>62640</v>
      </c>
      <c r="M9426" t="s">
        <v>112297</v>
      </c>
      <c r="N9426" t="s">
        <v>124</v>
      </c>
      <c r="O9426" s="3" t="s">
        <v>62641</v>
      </c>
      <c r="P9426" t="s">
        <v>124</v>
      </c>
      <c r="Q9426" t="s">
        <v>124</v>
      </c>
      <c r="R9426" t="s">
        <v>62641</v>
      </c>
      <c r="S9426" s="4" t="str">
        <f t="shared" si="147"/>
        <v>2002</v>
      </c>
    </row>
    <row r="9427" spans="1:19" hidden="1" x14ac:dyDescent="0.35">
      <c r="A9427" t="s">
        <v>62637</v>
      </c>
      <c r="B9427" t="s">
        <v>62638</v>
      </c>
      <c r="C9427" t="s">
        <v>62642</v>
      </c>
      <c r="D9427" t="s">
        <v>62643</v>
      </c>
      <c r="E9427" t="s">
        <v>62644</v>
      </c>
      <c r="F9427" t="s">
        <v>62645</v>
      </c>
      <c r="I9427" t="s">
        <v>62646</v>
      </c>
      <c r="J9427" t="s">
        <v>62647</v>
      </c>
      <c r="M9427" t="s">
        <v>112315</v>
      </c>
      <c r="N9427" t="s">
        <v>159</v>
      </c>
      <c r="O9427" s="3" t="s">
        <v>62648</v>
      </c>
      <c r="P9427" t="s">
        <v>159</v>
      </c>
      <c r="Q9427" t="s">
        <v>159</v>
      </c>
      <c r="R9427" t="s">
        <v>62648</v>
      </c>
      <c r="S9427" s="4" t="str">
        <f t="shared" si="147"/>
        <v>2002</v>
      </c>
    </row>
    <row r="9428" spans="1:19" hidden="1" x14ac:dyDescent="0.35">
      <c r="A9428" t="s">
        <v>62644</v>
      </c>
      <c r="B9428" t="s">
        <v>62645</v>
      </c>
      <c r="C9428" t="s">
        <v>62649</v>
      </c>
      <c r="D9428" t="s">
        <v>62650</v>
      </c>
      <c r="E9428" t="s">
        <v>62651</v>
      </c>
      <c r="F9428" t="s">
        <v>62652</v>
      </c>
      <c r="I9428" t="s">
        <v>62653</v>
      </c>
      <c r="J9428" t="s">
        <v>62654</v>
      </c>
      <c r="M9428" t="s">
        <v>112315</v>
      </c>
      <c r="N9428" t="s">
        <v>159</v>
      </c>
      <c r="O9428" s="3" t="s">
        <v>62655</v>
      </c>
      <c r="P9428" t="s">
        <v>159</v>
      </c>
      <c r="Q9428" t="s">
        <v>159</v>
      </c>
      <c r="R9428" t="s">
        <v>62655</v>
      </c>
      <c r="S9428" s="4" t="str">
        <f t="shared" si="147"/>
        <v>2002</v>
      </c>
    </row>
    <row r="9429" spans="1:19" hidden="1" x14ac:dyDescent="0.35">
      <c r="A9429" t="s">
        <v>62651</v>
      </c>
      <c r="B9429" t="s">
        <v>62652</v>
      </c>
      <c r="C9429" t="s">
        <v>62656</v>
      </c>
      <c r="D9429" t="s">
        <v>62657</v>
      </c>
      <c r="E9429" t="s">
        <v>62658</v>
      </c>
      <c r="F9429" t="s">
        <v>62659</v>
      </c>
      <c r="I9429" t="s">
        <v>62660</v>
      </c>
      <c r="J9429" t="s">
        <v>62661</v>
      </c>
      <c r="M9429" t="s">
        <v>112315</v>
      </c>
      <c r="N9429" t="s">
        <v>159</v>
      </c>
      <c r="O9429" s="3" t="s">
        <v>62662</v>
      </c>
      <c r="P9429" t="s">
        <v>159</v>
      </c>
      <c r="Q9429" t="s">
        <v>159</v>
      </c>
      <c r="R9429" t="s">
        <v>62662</v>
      </c>
      <c r="S9429" s="4" t="str">
        <f t="shared" si="147"/>
        <v>2002</v>
      </c>
    </row>
    <row r="9430" spans="1:19" hidden="1" x14ac:dyDescent="0.35">
      <c r="A9430" t="s">
        <v>62658</v>
      </c>
      <c r="B9430" t="s">
        <v>62659</v>
      </c>
      <c r="C9430" t="s">
        <v>62663</v>
      </c>
      <c r="D9430" t="s">
        <v>62664</v>
      </c>
      <c r="E9430" t="s">
        <v>62665</v>
      </c>
      <c r="F9430" t="s">
        <v>62666</v>
      </c>
      <c r="I9430" t="s">
        <v>62667</v>
      </c>
      <c r="J9430" t="s">
        <v>62668</v>
      </c>
      <c r="M9430" t="s">
        <v>112297</v>
      </c>
      <c r="N9430" t="s">
        <v>124</v>
      </c>
      <c r="O9430" s="3" t="s">
        <v>62669</v>
      </c>
      <c r="P9430" t="s">
        <v>124</v>
      </c>
      <c r="Q9430" t="s">
        <v>124</v>
      </c>
      <c r="R9430" t="s">
        <v>62669</v>
      </c>
      <c r="S9430" s="4" t="str">
        <f t="shared" si="147"/>
        <v>2002</v>
      </c>
    </row>
    <row r="9431" spans="1:19" hidden="1" x14ac:dyDescent="0.35">
      <c r="A9431" t="s">
        <v>62665</v>
      </c>
      <c r="B9431" t="s">
        <v>62666</v>
      </c>
      <c r="C9431" t="s">
        <v>62670</v>
      </c>
      <c r="D9431" t="s">
        <v>62671</v>
      </c>
      <c r="E9431" t="s">
        <v>62672</v>
      </c>
      <c r="F9431" t="s">
        <v>62673</v>
      </c>
      <c r="I9431" t="s">
        <v>62674</v>
      </c>
      <c r="J9431" t="s">
        <v>62675</v>
      </c>
      <c r="M9431" t="s">
        <v>112315</v>
      </c>
      <c r="N9431" t="s">
        <v>159</v>
      </c>
      <c r="O9431" s="3" t="s">
        <v>62676</v>
      </c>
      <c r="P9431" t="s">
        <v>159</v>
      </c>
      <c r="Q9431" t="s">
        <v>159</v>
      </c>
      <c r="R9431" t="s">
        <v>62676</v>
      </c>
      <c r="S9431" s="4" t="str">
        <f t="shared" si="147"/>
        <v>2002</v>
      </c>
    </row>
    <row r="9432" spans="1:19" hidden="1" x14ac:dyDescent="0.35">
      <c r="A9432" t="s">
        <v>62672</v>
      </c>
      <c r="B9432" t="s">
        <v>62673</v>
      </c>
      <c r="C9432" t="s">
        <v>62677</v>
      </c>
      <c r="D9432" t="s">
        <v>62678</v>
      </c>
      <c r="E9432" t="s">
        <v>62679</v>
      </c>
      <c r="F9432" t="s">
        <v>62680</v>
      </c>
      <c r="I9432" t="s">
        <v>62681</v>
      </c>
      <c r="J9432" t="s">
        <v>62682</v>
      </c>
      <c r="M9432" t="s">
        <v>112315</v>
      </c>
      <c r="N9432" t="s">
        <v>159</v>
      </c>
      <c r="O9432" s="3" t="s">
        <v>62683</v>
      </c>
      <c r="P9432" t="s">
        <v>159</v>
      </c>
      <c r="Q9432" t="s">
        <v>159</v>
      </c>
      <c r="R9432" t="s">
        <v>62683</v>
      </c>
      <c r="S9432" s="4" t="str">
        <f t="shared" si="147"/>
        <v>2002</v>
      </c>
    </row>
    <row r="9433" spans="1:19" hidden="1" x14ac:dyDescent="0.35">
      <c r="A9433" t="s">
        <v>62679</v>
      </c>
      <c r="B9433" t="s">
        <v>62680</v>
      </c>
      <c r="C9433" t="s">
        <v>62684</v>
      </c>
      <c r="D9433" t="s">
        <v>62685</v>
      </c>
      <c r="E9433" t="s">
        <v>62686</v>
      </c>
      <c r="F9433" t="s">
        <v>62687</v>
      </c>
      <c r="I9433" t="s">
        <v>62688</v>
      </c>
      <c r="J9433" t="s">
        <v>62689</v>
      </c>
      <c r="M9433" t="s">
        <v>112297</v>
      </c>
      <c r="N9433" t="s">
        <v>16314</v>
      </c>
      <c r="O9433" s="3" t="s">
        <v>62690</v>
      </c>
      <c r="P9433" t="s">
        <v>16314</v>
      </c>
      <c r="Q9433" t="s">
        <v>16314</v>
      </c>
      <c r="R9433" t="s">
        <v>62690</v>
      </c>
      <c r="S9433" s="4" t="str">
        <f t="shared" si="147"/>
        <v>2002</v>
      </c>
    </row>
    <row r="9434" spans="1:19" hidden="1" x14ac:dyDescent="0.35">
      <c r="A9434" t="s">
        <v>62686</v>
      </c>
      <c r="B9434" t="s">
        <v>62687</v>
      </c>
      <c r="C9434" t="s">
        <v>62691</v>
      </c>
      <c r="D9434" t="s">
        <v>62692</v>
      </c>
      <c r="E9434" t="s">
        <v>62693</v>
      </c>
      <c r="F9434" t="s">
        <v>62694</v>
      </c>
      <c r="G9434" t="s">
        <v>62695</v>
      </c>
      <c r="I9434" t="s">
        <v>62696</v>
      </c>
      <c r="J9434" t="s">
        <v>62697</v>
      </c>
      <c r="M9434" t="s">
        <v>61215</v>
      </c>
      <c r="N9434" t="s">
        <v>16314</v>
      </c>
      <c r="O9434" s="3" t="s">
        <v>62698</v>
      </c>
      <c r="P9434" t="s">
        <v>16314</v>
      </c>
      <c r="Q9434" t="s">
        <v>16314</v>
      </c>
      <c r="R9434" t="s">
        <v>62698</v>
      </c>
      <c r="S9434" s="4" t="str">
        <f t="shared" si="147"/>
        <v>2002</v>
      </c>
    </row>
    <row r="9435" spans="1:19" hidden="1" x14ac:dyDescent="0.35">
      <c r="A9435" t="s">
        <v>62693</v>
      </c>
      <c r="B9435" t="s">
        <v>62694</v>
      </c>
      <c r="C9435" t="s">
        <v>62699</v>
      </c>
      <c r="D9435" t="s">
        <v>62700</v>
      </c>
      <c r="E9435" t="s">
        <v>62701</v>
      </c>
      <c r="F9435" t="s">
        <v>62702</v>
      </c>
      <c r="I9435" t="s">
        <v>62703</v>
      </c>
      <c r="J9435" t="s">
        <v>62704</v>
      </c>
      <c r="M9435" t="s">
        <v>112297</v>
      </c>
      <c r="N9435" t="s">
        <v>16314</v>
      </c>
      <c r="O9435" s="3" t="s">
        <v>62705</v>
      </c>
      <c r="P9435" t="s">
        <v>16314</v>
      </c>
      <c r="Q9435" t="s">
        <v>16314</v>
      </c>
      <c r="R9435" t="s">
        <v>62705</v>
      </c>
      <c r="S9435" s="4" t="str">
        <f t="shared" si="147"/>
        <v>2002</v>
      </c>
    </row>
    <row r="9436" spans="1:19" hidden="1" x14ac:dyDescent="0.35">
      <c r="A9436" t="s">
        <v>62701</v>
      </c>
      <c r="B9436" t="s">
        <v>62702</v>
      </c>
      <c r="C9436" t="s">
        <v>62706</v>
      </c>
      <c r="D9436" t="s">
        <v>62707</v>
      </c>
      <c r="E9436" t="s">
        <v>62708</v>
      </c>
      <c r="F9436" t="s">
        <v>62709</v>
      </c>
      <c r="I9436" t="s">
        <v>62710</v>
      </c>
      <c r="J9436" t="s">
        <v>62711</v>
      </c>
      <c r="M9436" t="s">
        <v>112298</v>
      </c>
      <c r="N9436" t="s">
        <v>28</v>
      </c>
      <c r="O9436" s="3" t="s">
        <v>62712</v>
      </c>
      <c r="P9436" t="s">
        <v>16314</v>
      </c>
      <c r="Q9436" t="s">
        <v>16314</v>
      </c>
      <c r="R9436" t="s">
        <v>62712</v>
      </c>
      <c r="S9436" s="4" t="str">
        <f t="shared" si="147"/>
        <v>2002</v>
      </c>
    </row>
    <row r="9437" spans="1:19" hidden="1" x14ac:dyDescent="0.35">
      <c r="A9437" t="s">
        <v>62708</v>
      </c>
      <c r="B9437" t="s">
        <v>62709</v>
      </c>
      <c r="C9437" t="s">
        <v>62713</v>
      </c>
      <c r="D9437" t="s">
        <v>62714</v>
      </c>
      <c r="E9437" t="s">
        <v>62715</v>
      </c>
      <c r="F9437" t="s">
        <v>62716</v>
      </c>
      <c r="I9437" t="s">
        <v>2964</v>
      </c>
      <c r="J9437" t="s">
        <v>2964</v>
      </c>
      <c r="M9437" t="s">
        <v>112298</v>
      </c>
      <c r="N9437" t="s">
        <v>28</v>
      </c>
      <c r="O9437" s="3" t="s">
        <v>62717</v>
      </c>
      <c r="P9437" t="s">
        <v>16314</v>
      </c>
      <c r="Q9437" t="s">
        <v>16314</v>
      </c>
      <c r="R9437" t="s">
        <v>62717</v>
      </c>
      <c r="S9437" s="4" t="str">
        <f t="shared" si="147"/>
        <v>2002</v>
      </c>
    </row>
    <row r="9438" spans="1:19" hidden="1" x14ac:dyDescent="0.35">
      <c r="A9438" t="s">
        <v>62715</v>
      </c>
      <c r="B9438" t="s">
        <v>62716</v>
      </c>
      <c r="C9438" t="s">
        <v>62718</v>
      </c>
      <c r="D9438" t="s">
        <v>62719</v>
      </c>
      <c r="E9438" t="s">
        <v>62720</v>
      </c>
      <c r="F9438" t="s">
        <v>62721</v>
      </c>
      <c r="I9438" t="s">
        <v>62722</v>
      </c>
      <c r="J9438" t="s">
        <v>62723</v>
      </c>
      <c r="M9438" t="s">
        <v>112315</v>
      </c>
      <c r="N9438" t="s">
        <v>159</v>
      </c>
      <c r="O9438" s="3" t="s">
        <v>62724</v>
      </c>
      <c r="P9438" t="s">
        <v>159</v>
      </c>
      <c r="Q9438" t="s">
        <v>159</v>
      </c>
      <c r="R9438" t="s">
        <v>62724</v>
      </c>
      <c r="S9438" s="4" t="str">
        <f t="shared" si="147"/>
        <v>2002</v>
      </c>
    </row>
    <row r="9439" spans="1:19" hidden="1" x14ac:dyDescent="0.35">
      <c r="A9439" t="s">
        <v>62720</v>
      </c>
      <c r="B9439" t="s">
        <v>62721</v>
      </c>
      <c r="C9439" t="s">
        <v>62725</v>
      </c>
      <c r="D9439" t="s">
        <v>62726</v>
      </c>
      <c r="E9439" t="s">
        <v>62727</v>
      </c>
      <c r="F9439" t="s">
        <v>62728</v>
      </c>
      <c r="I9439" t="s">
        <v>2964</v>
      </c>
      <c r="J9439" t="s">
        <v>2964</v>
      </c>
      <c r="M9439" t="s">
        <v>112298</v>
      </c>
      <c r="N9439" t="s">
        <v>28</v>
      </c>
      <c r="O9439" s="3" t="s">
        <v>62729</v>
      </c>
      <c r="P9439" t="s">
        <v>16314</v>
      </c>
      <c r="Q9439" t="s">
        <v>16314</v>
      </c>
      <c r="R9439" t="s">
        <v>62729</v>
      </c>
      <c r="S9439" s="4" t="str">
        <f t="shared" si="147"/>
        <v>2002</v>
      </c>
    </row>
    <row r="9440" spans="1:19" hidden="1" x14ac:dyDescent="0.35">
      <c r="A9440" t="s">
        <v>62727</v>
      </c>
      <c r="B9440" t="s">
        <v>62728</v>
      </c>
      <c r="C9440" t="s">
        <v>62730</v>
      </c>
      <c r="D9440" t="s">
        <v>62731</v>
      </c>
      <c r="E9440" t="s">
        <v>62732</v>
      </c>
      <c r="F9440" t="s">
        <v>62733</v>
      </c>
      <c r="I9440" t="s">
        <v>512</v>
      </c>
      <c r="J9440" t="s">
        <v>512</v>
      </c>
      <c r="M9440" t="s">
        <v>112297</v>
      </c>
      <c r="N9440" t="s">
        <v>124</v>
      </c>
      <c r="O9440" s="3" t="s">
        <v>62734</v>
      </c>
      <c r="P9440" t="s">
        <v>124</v>
      </c>
      <c r="Q9440" t="s">
        <v>124</v>
      </c>
      <c r="R9440" t="s">
        <v>62734</v>
      </c>
      <c r="S9440" s="4" t="str">
        <f t="shared" si="147"/>
        <v>2002</v>
      </c>
    </row>
    <row r="9441" spans="1:19" hidden="1" x14ac:dyDescent="0.35">
      <c r="A9441" t="s">
        <v>62732</v>
      </c>
      <c r="B9441" t="s">
        <v>62733</v>
      </c>
      <c r="C9441" t="s">
        <v>62735</v>
      </c>
      <c r="D9441" t="s">
        <v>62736</v>
      </c>
      <c r="E9441" t="s">
        <v>62737</v>
      </c>
      <c r="F9441" t="s">
        <v>62738</v>
      </c>
      <c r="I9441" t="s">
        <v>62739</v>
      </c>
      <c r="J9441" t="s">
        <v>62740</v>
      </c>
      <c r="M9441" t="s">
        <v>112297</v>
      </c>
      <c r="N9441" t="s">
        <v>16314</v>
      </c>
      <c r="O9441" s="3" t="s">
        <v>62741</v>
      </c>
      <c r="P9441" t="s">
        <v>16314</v>
      </c>
      <c r="Q9441" t="s">
        <v>16314</v>
      </c>
      <c r="R9441" t="s">
        <v>62741</v>
      </c>
      <c r="S9441" s="4" t="str">
        <f t="shared" si="147"/>
        <v>2002</v>
      </c>
    </row>
    <row r="9442" spans="1:19" hidden="1" x14ac:dyDescent="0.35">
      <c r="A9442" t="s">
        <v>62737</v>
      </c>
      <c r="B9442" t="s">
        <v>62738</v>
      </c>
      <c r="C9442" t="s">
        <v>62742</v>
      </c>
      <c r="D9442" t="s">
        <v>62743</v>
      </c>
      <c r="E9442" t="s">
        <v>62744</v>
      </c>
      <c r="F9442" t="s">
        <v>62745</v>
      </c>
      <c r="I9442" t="s">
        <v>512</v>
      </c>
      <c r="J9442" t="s">
        <v>512</v>
      </c>
      <c r="M9442" t="s">
        <v>112297</v>
      </c>
      <c r="N9442" t="s">
        <v>124</v>
      </c>
      <c r="O9442" s="3" t="s">
        <v>62746</v>
      </c>
      <c r="P9442" t="s">
        <v>124</v>
      </c>
      <c r="Q9442" t="s">
        <v>124</v>
      </c>
      <c r="R9442" t="s">
        <v>62746</v>
      </c>
      <c r="S9442" s="4" t="str">
        <f t="shared" si="147"/>
        <v>2002</v>
      </c>
    </row>
    <row r="9443" spans="1:19" hidden="1" x14ac:dyDescent="0.35">
      <c r="A9443" t="s">
        <v>62744</v>
      </c>
      <c r="B9443" t="s">
        <v>62745</v>
      </c>
      <c r="C9443" t="s">
        <v>62747</v>
      </c>
      <c r="D9443" t="s">
        <v>62748</v>
      </c>
      <c r="E9443" t="s">
        <v>62749</v>
      </c>
      <c r="F9443" t="s">
        <v>62750</v>
      </c>
      <c r="I9443" t="s">
        <v>62751</v>
      </c>
      <c r="J9443" t="s">
        <v>62752</v>
      </c>
      <c r="M9443" t="s">
        <v>112315</v>
      </c>
      <c r="N9443" t="s">
        <v>159</v>
      </c>
      <c r="O9443" s="3" t="s">
        <v>62753</v>
      </c>
      <c r="P9443" t="s">
        <v>159</v>
      </c>
      <c r="Q9443" t="s">
        <v>159</v>
      </c>
      <c r="R9443" t="s">
        <v>62753</v>
      </c>
      <c r="S9443" s="4" t="str">
        <f t="shared" si="147"/>
        <v>2002</v>
      </c>
    </row>
    <row r="9444" spans="1:19" hidden="1" x14ac:dyDescent="0.35">
      <c r="A9444" t="s">
        <v>62749</v>
      </c>
      <c r="B9444" t="s">
        <v>62750</v>
      </c>
      <c r="C9444" t="s">
        <v>62754</v>
      </c>
      <c r="D9444" t="s">
        <v>62755</v>
      </c>
      <c r="E9444" t="s">
        <v>62756</v>
      </c>
      <c r="F9444" t="s">
        <v>62757</v>
      </c>
      <c r="I9444" t="s">
        <v>62758</v>
      </c>
      <c r="J9444" t="s">
        <v>62759</v>
      </c>
      <c r="M9444" t="s">
        <v>112297</v>
      </c>
      <c r="N9444" t="s">
        <v>124</v>
      </c>
      <c r="O9444" s="3" t="s">
        <v>62760</v>
      </c>
      <c r="P9444" t="s">
        <v>124</v>
      </c>
      <c r="Q9444" t="s">
        <v>124</v>
      </c>
      <c r="R9444" t="s">
        <v>62760</v>
      </c>
      <c r="S9444" s="4" t="str">
        <f t="shared" si="147"/>
        <v>2002</v>
      </c>
    </row>
    <row r="9445" spans="1:19" hidden="1" x14ac:dyDescent="0.35">
      <c r="A9445" t="s">
        <v>62756</v>
      </c>
      <c r="B9445" t="s">
        <v>62757</v>
      </c>
      <c r="C9445" t="s">
        <v>62761</v>
      </c>
      <c r="D9445" t="s">
        <v>62762</v>
      </c>
      <c r="E9445" t="s">
        <v>62763</v>
      </c>
      <c r="F9445" t="s">
        <v>62764</v>
      </c>
      <c r="I9445" t="s">
        <v>62765</v>
      </c>
      <c r="J9445" t="s">
        <v>62766</v>
      </c>
      <c r="M9445" t="s">
        <v>112297</v>
      </c>
      <c r="N9445" t="s">
        <v>124</v>
      </c>
      <c r="O9445" s="3" t="s">
        <v>62767</v>
      </c>
      <c r="P9445" t="s">
        <v>124</v>
      </c>
      <c r="Q9445" t="s">
        <v>124</v>
      </c>
      <c r="R9445" t="s">
        <v>62767</v>
      </c>
      <c r="S9445" s="4" t="str">
        <f t="shared" si="147"/>
        <v>2002</v>
      </c>
    </row>
    <row r="9446" spans="1:19" hidden="1" x14ac:dyDescent="0.35">
      <c r="A9446" t="s">
        <v>62763</v>
      </c>
      <c r="B9446" t="s">
        <v>62764</v>
      </c>
      <c r="C9446" s="1" t="s">
        <v>62768</v>
      </c>
      <c r="D9446" s="1" t="s">
        <v>62769</v>
      </c>
      <c r="E9446" t="s">
        <v>62770</v>
      </c>
      <c r="F9446" t="s">
        <v>62771</v>
      </c>
      <c r="I9446" t="s">
        <v>62772</v>
      </c>
      <c r="J9446" t="s">
        <v>62773</v>
      </c>
      <c r="M9446" t="s">
        <v>112315</v>
      </c>
      <c r="N9446" t="s">
        <v>159</v>
      </c>
      <c r="O9446" s="3" t="s">
        <v>62774</v>
      </c>
      <c r="P9446" t="s">
        <v>159</v>
      </c>
      <c r="Q9446" t="s">
        <v>159</v>
      </c>
      <c r="R9446" t="s">
        <v>62774</v>
      </c>
      <c r="S9446" s="4" t="str">
        <f t="shared" si="147"/>
        <v>2002</v>
      </c>
    </row>
    <row r="9447" spans="1:19" hidden="1" x14ac:dyDescent="0.35">
      <c r="A9447" t="s">
        <v>62770</v>
      </c>
      <c r="B9447" t="s">
        <v>62771</v>
      </c>
      <c r="C9447" t="s">
        <v>62775</v>
      </c>
      <c r="D9447" t="s">
        <v>62776</v>
      </c>
      <c r="E9447" t="s">
        <v>62777</v>
      </c>
      <c r="F9447" t="s">
        <v>62778</v>
      </c>
      <c r="I9447" t="s">
        <v>62779</v>
      </c>
      <c r="J9447" t="s">
        <v>62780</v>
      </c>
      <c r="M9447" t="s">
        <v>112297</v>
      </c>
      <c r="N9447" t="s">
        <v>16314</v>
      </c>
      <c r="O9447" s="3" t="s">
        <v>62781</v>
      </c>
      <c r="P9447" t="s">
        <v>16314</v>
      </c>
      <c r="Q9447" t="s">
        <v>16314</v>
      </c>
      <c r="R9447" t="s">
        <v>62781</v>
      </c>
      <c r="S9447" s="4" t="str">
        <f t="shared" si="147"/>
        <v>2002</v>
      </c>
    </row>
    <row r="9448" spans="1:19" hidden="1" x14ac:dyDescent="0.35">
      <c r="A9448" t="s">
        <v>62777</v>
      </c>
      <c r="B9448" t="s">
        <v>62778</v>
      </c>
      <c r="C9448" t="s">
        <v>62782</v>
      </c>
      <c r="D9448" t="s">
        <v>62783</v>
      </c>
      <c r="E9448" t="s">
        <v>62784</v>
      </c>
      <c r="F9448" t="s">
        <v>62785</v>
      </c>
      <c r="I9448" t="s">
        <v>62786</v>
      </c>
      <c r="J9448" t="s">
        <v>62787</v>
      </c>
      <c r="M9448" t="s">
        <v>112315</v>
      </c>
      <c r="N9448" t="s">
        <v>159</v>
      </c>
      <c r="O9448" s="3" t="s">
        <v>62788</v>
      </c>
      <c r="P9448" t="s">
        <v>159</v>
      </c>
      <c r="Q9448" t="s">
        <v>159</v>
      </c>
      <c r="R9448" t="s">
        <v>62788</v>
      </c>
      <c r="S9448" s="4" t="str">
        <f t="shared" si="147"/>
        <v>2002</v>
      </c>
    </row>
    <row r="9449" spans="1:19" hidden="1" x14ac:dyDescent="0.35">
      <c r="A9449" t="s">
        <v>62784</v>
      </c>
      <c r="B9449" t="s">
        <v>62785</v>
      </c>
      <c r="C9449" t="s">
        <v>62789</v>
      </c>
      <c r="D9449" t="s">
        <v>62790</v>
      </c>
      <c r="E9449" t="s">
        <v>62791</v>
      </c>
      <c r="F9449" t="s">
        <v>62792</v>
      </c>
      <c r="I9449" t="s">
        <v>62793</v>
      </c>
      <c r="J9449" t="s">
        <v>62794</v>
      </c>
      <c r="M9449" t="s">
        <v>112315</v>
      </c>
      <c r="N9449" t="s">
        <v>159</v>
      </c>
      <c r="O9449" s="3" t="s">
        <v>62795</v>
      </c>
      <c r="P9449" t="s">
        <v>159</v>
      </c>
      <c r="Q9449" t="s">
        <v>159</v>
      </c>
      <c r="R9449" t="s">
        <v>62795</v>
      </c>
      <c r="S9449" s="4" t="str">
        <f t="shared" si="147"/>
        <v>2002</v>
      </c>
    </row>
    <row r="9450" spans="1:19" hidden="1" x14ac:dyDescent="0.35">
      <c r="A9450" t="s">
        <v>62791</v>
      </c>
      <c r="B9450" t="s">
        <v>62792</v>
      </c>
      <c r="C9450" t="s">
        <v>62796</v>
      </c>
      <c r="D9450" t="s">
        <v>62797</v>
      </c>
      <c r="E9450" t="s">
        <v>62798</v>
      </c>
      <c r="F9450" t="s">
        <v>62799</v>
      </c>
      <c r="I9450" t="s">
        <v>62800</v>
      </c>
      <c r="J9450" t="s">
        <v>62801</v>
      </c>
      <c r="M9450" t="s">
        <v>112315</v>
      </c>
      <c r="N9450" t="s">
        <v>159</v>
      </c>
      <c r="O9450" s="3" t="s">
        <v>62802</v>
      </c>
      <c r="P9450" t="s">
        <v>159</v>
      </c>
      <c r="Q9450" t="s">
        <v>159</v>
      </c>
      <c r="R9450" t="s">
        <v>62802</v>
      </c>
      <c r="S9450" s="4" t="str">
        <f t="shared" si="147"/>
        <v>2002</v>
      </c>
    </row>
    <row r="9451" spans="1:19" hidden="1" x14ac:dyDescent="0.35">
      <c r="A9451" t="s">
        <v>62798</v>
      </c>
      <c r="B9451" t="s">
        <v>62799</v>
      </c>
      <c r="C9451" t="s">
        <v>62803</v>
      </c>
      <c r="D9451" t="s">
        <v>62804</v>
      </c>
      <c r="E9451" t="s">
        <v>62805</v>
      </c>
      <c r="F9451" t="s">
        <v>62806</v>
      </c>
      <c r="I9451" t="s">
        <v>62807</v>
      </c>
      <c r="J9451" t="s">
        <v>62808</v>
      </c>
      <c r="M9451" t="s">
        <v>112298</v>
      </c>
      <c r="N9451" t="s">
        <v>28</v>
      </c>
      <c r="O9451" s="3" t="s">
        <v>62809</v>
      </c>
      <c r="P9451" t="s">
        <v>16314</v>
      </c>
      <c r="Q9451" t="s">
        <v>16314</v>
      </c>
      <c r="R9451" t="s">
        <v>62809</v>
      </c>
      <c r="S9451" s="4" t="str">
        <f t="shared" si="147"/>
        <v>2002</v>
      </c>
    </row>
    <row r="9452" spans="1:19" hidden="1" x14ac:dyDescent="0.35">
      <c r="A9452" t="s">
        <v>62805</v>
      </c>
      <c r="B9452" t="s">
        <v>62806</v>
      </c>
      <c r="C9452" t="s">
        <v>62810</v>
      </c>
      <c r="D9452" t="s">
        <v>62811</v>
      </c>
      <c r="E9452" t="s">
        <v>62812</v>
      </c>
      <c r="F9452" t="s">
        <v>62813</v>
      </c>
      <c r="I9452" t="s">
        <v>62814</v>
      </c>
      <c r="J9452" t="s">
        <v>62815</v>
      </c>
      <c r="M9452" t="s">
        <v>112315</v>
      </c>
      <c r="N9452" t="s">
        <v>159</v>
      </c>
      <c r="O9452" s="3" t="s">
        <v>62816</v>
      </c>
      <c r="P9452" t="s">
        <v>159</v>
      </c>
      <c r="Q9452" t="s">
        <v>159</v>
      </c>
      <c r="R9452" t="s">
        <v>62816</v>
      </c>
      <c r="S9452" s="4" t="str">
        <f t="shared" si="147"/>
        <v>2002</v>
      </c>
    </row>
    <row r="9453" spans="1:19" hidden="1" x14ac:dyDescent="0.35">
      <c r="A9453" t="s">
        <v>62812</v>
      </c>
      <c r="B9453" t="s">
        <v>62813</v>
      </c>
      <c r="C9453" t="s">
        <v>62817</v>
      </c>
      <c r="D9453" t="s">
        <v>62818</v>
      </c>
      <c r="E9453" t="s">
        <v>62819</v>
      </c>
      <c r="F9453" t="s">
        <v>62820</v>
      </c>
      <c r="I9453" t="s">
        <v>62821</v>
      </c>
      <c r="J9453" t="s">
        <v>62822</v>
      </c>
      <c r="M9453" t="s">
        <v>112315</v>
      </c>
      <c r="N9453" t="s">
        <v>159</v>
      </c>
      <c r="O9453" s="3" t="s">
        <v>62823</v>
      </c>
      <c r="P9453" t="s">
        <v>159</v>
      </c>
      <c r="Q9453" t="s">
        <v>159</v>
      </c>
      <c r="R9453" t="s">
        <v>62823</v>
      </c>
      <c r="S9453" s="4" t="str">
        <f t="shared" si="147"/>
        <v>2002</v>
      </c>
    </row>
    <row r="9454" spans="1:19" hidden="1" x14ac:dyDescent="0.35">
      <c r="A9454" t="s">
        <v>62819</v>
      </c>
      <c r="B9454" t="s">
        <v>62820</v>
      </c>
      <c r="C9454" t="s">
        <v>62824</v>
      </c>
      <c r="D9454" t="s">
        <v>62825</v>
      </c>
      <c r="E9454" t="s">
        <v>62826</v>
      </c>
      <c r="F9454" t="s">
        <v>62827</v>
      </c>
      <c r="I9454" t="s">
        <v>62828</v>
      </c>
      <c r="J9454" t="s">
        <v>62829</v>
      </c>
      <c r="M9454" t="s">
        <v>112297</v>
      </c>
      <c r="N9454" t="s">
        <v>124</v>
      </c>
      <c r="O9454" s="3" t="s">
        <v>62830</v>
      </c>
      <c r="P9454" t="s">
        <v>124</v>
      </c>
      <c r="Q9454" t="s">
        <v>124</v>
      </c>
      <c r="R9454" t="s">
        <v>62830</v>
      </c>
      <c r="S9454" s="4" t="str">
        <f t="shared" si="147"/>
        <v>2002</v>
      </c>
    </row>
    <row r="9455" spans="1:19" hidden="1" x14ac:dyDescent="0.35">
      <c r="A9455" t="s">
        <v>62826</v>
      </c>
      <c r="B9455" t="s">
        <v>62827</v>
      </c>
      <c r="C9455" t="s">
        <v>62831</v>
      </c>
      <c r="D9455" t="s">
        <v>62832</v>
      </c>
      <c r="E9455" t="s">
        <v>62833</v>
      </c>
      <c r="F9455" t="s">
        <v>62834</v>
      </c>
      <c r="I9455" t="s">
        <v>512</v>
      </c>
      <c r="J9455" t="s">
        <v>512</v>
      </c>
      <c r="M9455" t="s">
        <v>112297</v>
      </c>
      <c r="N9455" t="s">
        <v>124</v>
      </c>
      <c r="O9455" s="3" t="s">
        <v>62835</v>
      </c>
      <c r="P9455" t="s">
        <v>124</v>
      </c>
      <c r="Q9455" t="s">
        <v>124</v>
      </c>
      <c r="R9455" t="s">
        <v>62835</v>
      </c>
      <c r="S9455" s="4" t="str">
        <f t="shared" si="147"/>
        <v>2002</v>
      </c>
    </row>
    <row r="9456" spans="1:19" hidden="1" x14ac:dyDescent="0.35">
      <c r="A9456" t="s">
        <v>62833</v>
      </c>
      <c r="B9456" t="s">
        <v>62834</v>
      </c>
      <c r="C9456" t="s">
        <v>62836</v>
      </c>
      <c r="D9456" t="s">
        <v>62837</v>
      </c>
      <c r="E9456" t="s">
        <v>62838</v>
      </c>
      <c r="F9456" t="s">
        <v>62839</v>
      </c>
      <c r="I9456" t="s">
        <v>62840</v>
      </c>
      <c r="J9456" t="s">
        <v>62841</v>
      </c>
      <c r="M9456" t="s">
        <v>112298</v>
      </c>
      <c r="N9456" t="s">
        <v>28</v>
      </c>
      <c r="O9456" s="3" t="s">
        <v>62842</v>
      </c>
      <c r="P9456" t="s">
        <v>16314</v>
      </c>
      <c r="Q9456" t="s">
        <v>16314</v>
      </c>
      <c r="R9456" t="s">
        <v>62842</v>
      </c>
      <c r="S9456" s="4" t="str">
        <f t="shared" si="147"/>
        <v>2002</v>
      </c>
    </row>
    <row r="9457" spans="1:19" hidden="1" x14ac:dyDescent="0.35">
      <c r="A9457" t="s">
        <v>62838</v>
      </c>
      <c r="B9457" t="s">
        <v>62839</v>
      </c>
      <c r="C9457" t="s">
        <v>62843</v>
      </c>
      <c r="D9457" t="s">
        <v>62844</v>
      </c>
      <c r="E9457" t="s">
        <v>62845</v>
      </c>
      <c r="F9457" t="s">
        <v>62846</v>
      </c>
      <c r="I9457" t="s">
        <v>62847</v>
      </c>
      <c r="J9457" t="s">
        <v>62848</v>
      </c>
      <c r="M9457" t="s">
        <v>112297</v>
      </c>
      <c r="N9457" t="s">
        <v>124</v>
      </c>
      <c r="O9457" s="3" t="s">
        <v>62849</v>
      </c>
      <c r="P9457" t="s">
        <v>124</v>
      </c>
      <c r="Q9457" t="s">
        <v>124</v>
      </c>
      <c r="R9457" t="s">
        <v>62849</v>
      </c>
      <c r="S9457" s="4" t="str">
        <f t="shared" si="147"/>
        <v>2002</v>
      </c>
    </row>
    <row r="9458" spans="1:19" hidden="1" x14ac:dyDescent="0.35">
      <c r="A9458" t="s">
        <v>62845</v>
      </c>
      <c r="B9458" t="s">
        <v>62846</v>
      </c>
      <c r="C9458" t="s">
        <v>62850</v>
      </c>
      <c r="D9458" t="s">
        <v>62851</v>
      </c>
      <c r="E9458" t="s">
        <v>62852</v>
      </c>
      <c r="F9458" t="s">
        <v>62853</v>
      </c>
      <c r="I9458" t="s">
        <v>27075</v>
      </c>
      <c r="J9458" t="s">
        <v>372</v>
      </c>
      <c r="M9458" t="s">
        <v>112297</v>
      </c>
      <c r="N9458" t="s">
        <v>124</v>
      </c>
      <c r="O9458" s="3" t="s">
        <v>62854</v>
      </c>
      <c r="P9458" t="s">
        <v>124</v>
      </c>
      <c r="Q9458" t="s">
        <v>124</v>
      </c>
      <c r="R9458" t="s">
        <v>62854</v>
      </c>
      <c r="S9458" s="4" t="str">
        <f t="shared" si="147"/>
        <v>2002</v>
      </c>
    </row>
    <row r="9459" spans="1:19" hidden="1" x14ac:dyDescent="0.35">
      <c r="A9459" t="s">
        <v>62852</v>
      </c>
      <c r="B9459" t="s">
        <v>62853</v>
      </c>
      <c r="C9459" t="s">
        <v>62855</v>
      </c>
      <c r="D9459" t="s">
        <v>62856</v>
      </c>
      <c r="E9459" t="s">
        <v>62857</v>
      </c>
      <c r="F9459" t="s">
        <v>62858</v>
      </c>
      <c r="I9459" t="s">
        <v>62859</v>
      </c>
      <c r="J9459" t="s">
        <v>62860</v>
      </c>
      <c r="M9459" t="s">
        <v>112315</v>
      </c>
      <c r="N9459" t="s">
        <v>159</v>
      </c>
      <c r="O9459" s="3" t="s">
        <v>62861</v>
      </c>
      <c r="P9459" t="s">
        <v>159</v>
      </c>
      <c r="Q9459" t="s">
        <v>159</v>
      </c>
      <c r="R9459" t="s">
        <v>62861</v>
      </c>
      <c r="S9459" s="4" t="str">
        <f t="shared" si="147"/>
        <v>2002</v>
      </c>
    </row>
    <row r="9460" spans="1:19" hidden="1" x14ac:dyDescent="0.35">
      <c r="A9460" t="s">
        <v>62857</v>
      </c>
      <c r="B9460" t="s">
        <v>62858</v>
      </c>
      <c r="C9460" t="s">
        <v>62862</v>
      </c>
      <c r="D9460" t="s">
        <v>62863</v>
      </c>
      <c r="E9460" s="1" t="s">
        <v>62864</v>
      </c>
      <c r="F9460" s="1" t="s">
        <v>62865</v>
      </c>
      <c r="I9460" t="s">
        <v>62866</v>
      </c>
      <c r="J9460" t="s">
        <v>62867</v>
      </c>
      <c r="M9460" t="s">
        <v>112307</v>
      </c>
      <c r="N9460" t="s">
        <v>49299</v>
      </c>
      <c r="O9460" s="3" t="s">
        <v>62868</v>
      </c>
      <c r="P9460" t="s">
        <v>49299</v>
      </c>
      <c r="Q9460" t="s">
        <v>49299</v>
      </c>
      <c r="R9460" t="s">
        <v>62868</v>
      </c>
      <c r="S9460" s="4" t="str">
        <f t="shared" si="147"/>
        <v>2002</v>
      </c>
    </row>
    <row r="9461" spans="1:19" hidden="1" x14ac:dyDescent="0.35">
      <c r="A9461" s="1" t="s">
        <v>62864</v>
      </c>
      <c r="B9461" s="1" t="s">
        <v>62865</v>
      </c>
      <c r="C9461" t="s">
        <v>62869</v>
      </c>
      <c r="D9461" t="s">
        <v>62870</v>
      </c>
      <c r="E9461" t="s">
        <v>62871</v>
      </c>
      <c r="F9461" t="s">
        <v>62872</v>
      </c>
      <c r="I9461" t="s">
        <v>62873</v>
      </c>
      <c r="J9461" t="s">
        <v>62874</v>
      </c>
      <c r="M9461" t="s">
        <v>112299</v>
      </c>
      <c r="N9461" t="s">
        <v>247</v>
      </c>
      <c r="O9461" s="3" t="s">
        <v>62875</v>
      </c>
      <c r="P9461" t="s">
        <v>247</v>
      </c>
      <c r="Q9461" t="s">
        <v>247</v>
      </c>
      <c r="R9461" t="s">
        <v>62875</v>
      </c>
      <c r="S9461" s="4" t="str">
        <f t="shared" si="147"/>
        <v>2002</v>
      </c>
    </row>
    <row r="9462" spans="1:19" hidden="1" x14ac:dyDescent="0.35">
      <c r="A9462" t="s">
        <v>62871</v>
      </c>
      <c r="B9462" t="s">
        <v>62872</v>
      </c>
      <c r="C9462" t="s">
        <v>62876</v>
      </c>
      <c r="D9462" t="s">
        <v>62877</v>
      </c>
      <c r="E9462" t="s">
        <v>62878</v>
      </c>
      <c r="F9462" t="s">
        <v>62879</v>
      </c>
      <c r="I9462" t="s">
        <v>62880</v>
      </c>
      <c r="J9462" t="s">
        <v>62881</v>
      </c>
      <c r="M9462" t="s">
        <v>112299</v>
      </c>
      <c r="N9462" t="s">
        <v>247</v>
      </c>
      <c r="O9462" s="3" t="s">
        <v>62882</v>
      </c>
      <c r="P9462" t="s">
        <v>247</v>
      </c>
      <c r="Q9462" t="s">
        <v>247</v>
      </c>
      <c r="R9462" t="s">
        <v>62882</v>
      </c>
      <c r="S9462" s="4" t="str">
        <f t="shared" si="147"/>
        <v>2002</v>
      </c>
    </row>
    <row r="9463" spans="1:19" hidden="1" x14ac:dyDescent="0.35">
      <c r="A9463" t="s">
        <v>62878</v>
      </c>
      <c r="B9463" t="s">
        <v>62879</v>
      </c>
      <c r="C9463" t="s">
        <v>62883</v>
      </c>
      <c r="D9463" t="s">
        <v>62884</v>
      </c>
      <c r="E9463" t="s">
        <v>62885</v>
      </c>
      <c r="F9463" t="s">
        <v>62886</v>
      </c>
      <c r="I9463" t="s">
        <v>62887</v>
      </c>
      <c r="J9463" t="s">
        <v>62888</v>
      </c>
      <c r="M9463" t="s">
        <v>112307</v>
      </c>
      <c r="N9463" t="s">
        <v>49299</v>
      </c>
      <c r="O9463" s="3" t="s">
        <v>62889</v>
      </c>
      <c r="P9463" t="s">
        <v>49299</v>
      </c>
      <c r="Q9463" t="s">
        <v>49299</v>
      </c>
      <c r="R9463" t="s">
        <v>62889</v>
      </c>
      <c r="S9463" s="4" t="str">
        <f t="shared" si="147"/>
        <v>2002</v>
      </c>
    </row>
    <row r="9464" spans="1:19" hidden="1" x14ac:dyDescent="0.35">
      <c r="A9464" t="s">
        <v>62885</v>
      </c>
      <c r="B9464" t="s">
        <v>62886</v>
      </c>
      <c r="C9464" t="s">
        <v>62890</v>
      </c>
      <c r="D9464" t="s">
        <v>62891</v>
      </c>
      <c r="E9464" t="s">
        <v>62892</v>
      </c>
      <c r="F9464" t="s">
        <v>62893</v>
      </c>
      <c r="I9464" t="s">
        <v>62894</v>
      </c>
      <c r="J9464" t="s">
        <v>62895</v>
      </c>
      <c r="M9464" t="s">
        <v>112299</v>
      </c>
      <c r="N9464" t="s">
        <v>247</v>
      </c>
      <c r="O9464" s="3" t="s">
        <v>62896</v>
      </c>
      <c r="P9464" t="s">
        <v>247</v>
      </c>
      <c r="Q9464" t="s">
        <v>247</v>
      </c>
      <c r="R9464" t="s">
        <v>62896</v>
      </c>
      <c r="S9464" s="4" t="str">
        <f t="shared" si="147"/>
        <v>2002</v>
      </c>
    </row>
    <row r="9465" spans="1:19" hidden="1" x14ac:dyDescent="0.35">
      <c r="A9465" t="s">
        <v>62892</v>
      </c>
      <c r="B9465" t="s">
        <v>62893</v>
      </c>
      <c r="C9465" t="s">
        <v>62897</v>
      </c>
      <c r="D9465" t="s">
        <v>62898</v>
      </c>
      <c r="E9465" t="s">
        <v>62899</v>
      </c>
      <c r="F9465" t="s">
        <v>62900</v>
      </c>
      <c r="I9465" t="s">
        <v>62901</v>
      </c>
      <c r="J9465" t="s">
        <v>62902</v>
      </c>
      <c r="M9465" t="s">
        <v>112307</v>
      </c>
      <c r="N9465" t="s">
        <v>49299</v>
      </c>
      <c r="O9465" s="3" t="s">
        <v>62903</v>
      </c>
      <c r="P9465" t="s">
        <v>49299</v>
      </c>
      <c r="Q9465" t="s">
        <v>49299</v>
      </c>
      <c r="R9465" t="s">
        <v>62903</v>
      </c>
      <c r="S9465" s="4" t="str">
        <f t="shared" si="147"/>
        <v>2002</v>
      </c>
    </row>
    <row r="9466" spans="1:19" hidden="1" x14ac:dyDescent="0.35">
      <c r="A9466" t="s">
        <v>62899</v>
      </c>
      <c r="B9466" t="s">
        <v>62900</v>
      </c>
      <c r="C9466" t="s">
        <v>62904</v>
      </c>
      <c r="D9466" t="s">
        <v>62905</v>
      </c>
      <c r="E9466" t="s">
        <v>62906</v>
      </c>
      <c r="F9466" t="s">
        <v>62907</v>
      </c>
      <c r="I9466" t="s">
        <v>62908</v>
      </c>
      <c r="J9466" t="s">
        <v>62909</v>
      </c>
      <c r="M9466" t="s">
        <v>112297</v>
      </c>
      <c r="N9466" t="s">
        <v>124</v>
      </c>
      <c r="O9466" s="3" t="s">
        <v>62910</v>
      </c>
      <c r="P9466" t="s">
        <v>124</v>
      </c>
      <c r="Q9466" t="s">
        <v>124</v>
      </c>
      <c r="R9466" t="s">
        <v>62910</v>
      </c>
      <c r="S9466" s="4" t="str">
        <f t="shared" si="147"/>
        <v>2002</v>
      </c>
    </row>
    <row r="9467" spans="1:19" hidden="1" x14ac:dyDescent="0.35">
      <c r="A9467" t="s">
        <v>62906</v>
      </c>
      <c r="B9467" t="s">
        <v>62907</v>
      </c>
      <c r="C9467" t="s">
        <v>62911</v>
      </c>
      <c r="D9467" t="s">
        <v>62912</v>
      </c>
      <c r="E9467" t="s">
        <v>62913</v>
      </c>
      <c r="F9467" t="s">
        <v>62914</v>
      </c>
      <c r="I9467" t="s">
        <v>62915</v>
      </c>
      <c r="J9467" t="s">
        <v>62916</v>
      </c>
      <c r="M9467" t="s">
        <v>112315</v>
      </c>
      <c r="N9467" t="s">
        <v>159</v>
      </c>
      <c r="O9467" s="3" t="s">
        <v>62917</v>
      </c>
      <c r="P9467" t="s">
        <v>159</v>
      </c>
      <c r="Q9467" t="s">
        <v>159</v>
      </c>
      <c r="R9467" t="s">
        <v>62917</v>
      </c>
      <c r="S9467" s="4" t="str">
        <f t="shared" si="147"/>
        <v>2002</v>
      </c>
    </row>
    <row r="9468" spans="1:19" hidden="1" x14ac:dyDescent="0.35">
      <c r="A9468" t="s">
        <v>62913</v>
      </c>
      <c r="B9468" t="s">
        <v>62914</v>
      </c>
      <c r="C9468" t="s">
        <v>62918</v>
      </c>
      <c r="D9468" t="s">
        <v>62919</v>
      </c>
      <c r="E9468" t="s">
        <v>62920</v>
      </c>
      <c r="F9468" t="s">
        <v>62921</v>
      </c>
      <c r="I9468" t="s">
        <v>62922</v>
      </c>
      <c r="J9468" t="s">
        <v>62923</v>
      </c>
      <c r="M9468" t="s">
        <v>112307</v>
      </c>
      <c r="N9468" t="s">
        <v>49299</v>
      </c>
      <c r="O9468" s="3" t="s">
        <v>62924</v>
      </c>
      <c r="P9468" t="s">
        <v>49299</v>
      </c>
      <c r="Q9468" t="s">
        <v>49299</v>
      </c>
      <c r="R9468" t="s">
        <v>62924</v>
      </c>
      <c r="S9468" s="4" t="str">
        <f t="shared" si="147"/>
        <v>2002</v>
      </c>
    </row>
    <row r="9469" spans="1:19" hidden="1" x14ac:dyDescent="0.35">
      <c r="A9469" t="s">
        <v>62920</v>
      </c>
      <c r="B9469" t="s">
        <v>62921</v>
      </c>
      <c r="C9469" t="s">
        <v>62925</v>
      </c>
      <c r="D9469" t="s">
        <v>62926</v>
      </c>
      <c r="E9469" t="s">
        <v>62927</v>
      </c>
      <c r="F9469" t="s">
        <v>62928</v>
      </c>
      <c r="I9469" t="s">
        <v>62929</v>
      </c>
      <c r="J9469" t="s">
        <v>62930</v>
      </c>
      <c r="M9469" t="s">
        <v>112307</v>
      </c>
      <c r="N9469" t="s">
        <v>49299</v>
      </c>
      <c r="O9469" s="3" t="s">
        <v>62931</v>
      </c>
      <c r="P9469" t="s">
        <v>49299</v>
      </c>
      <c r="Q9469" t="s">
        <v>49299</v>
      </c>
      <c r="R9469" t="s">
        <v>62931</v>
      </c>
      <c r="S9469" s="4" t="str">
        <f t="shared" si="147"/>
        <v>2002</v>
      </c>
    </row>
    <row r="9470" spans="1:19" hidden="1" x14ac:dyDescent="0.35">
      <c r="A9470" t="s">
        <v>62927</v>
      </c>
      <c r="B9470" t="s">
        <v>62928</v>
      </c>
      <c r="C9470" t="s">
        <v>62932</v>
      </c>
      <c r="D9470" t="s">
        <v>62933</v>
      </c>
      <c r="E9470" t="s">
        <v>62934</v>
      </c>
      <c r="F9470" t="s">
        <v>62935</v>
      </c>
      <c r="I9470" t="s">
        <v>62936</v>
      </c>
      <c r="J9470" t="s">
        <v>62937</v>
      </c>
      <c r="M9470" t="s">
        <v>112315</v>
      </c>
      <c r="N9470" t="s">
        <v>159</v>
      </c>
      <c r="O9470" s="3" t="s">
        <v>62938</v>
      </c>
      <c r="P9470" t="s">
        <v>159</v>
      </c>
      <c r="Q9470" t="s">
        <v>159</v>
      </c>
      <c r="R9470" t="s">
        <v>62938</v>
      </c>
      <c r="S9470" s="4" t="str">
        <f t="shared" si="147"/>
        <v>2002</v>
      </c>
    </row>
    <row r="9471" spans="1:19" hidden="1" x14ac:dyDescent="0.35">
      <c r="A9471" t="s">
        <v>62934</v>
      </c>
      <c r="B9471" t="s">
        <v>62935</v>
      </c>
      <c r="C9471" t="s">
        <v>62939</v>
      </c>
      <c r="D9471" t="s">
        <v>62940</v>
      </c>
      <c r="E9471" t="s">
        <v>62941</v>
      </c>
      <c r="F9471" t="s">
        <v>62942</v>
      </c>
      <c r="I9471" t="s">
        <v>62943</v>
      </c>
      <c r="J9471" t="s">
        <v>62944</v>
      </c>
      <c r="M9471" t="s">
        <v>112297</v>
      </c>
      <c r="N9471" t="s">
        <v>124</v>
      </c>
      <c r="O9471" s="3" t="s">
        <v>62945</v>
      </c>
      <c r="P9471" t="s">
        <v>124</v>
      </c>
      <c r="Q9471" t="s">
        <v>124</v>
      </c>
      <c r="R9471" t="s">
        <v>62945</v>
      </c>
      <c r="S9471" s="4" t="str">
        <f t="shared" si="147"/>
        <v>2002</v>
      </c>
    </row>
    <row r="9472" spans="1:19" hidden="1" x14ac:dyDescent="0.35">
      <c r="A9472" t="s">
        <v>62941</v>
      </c>
      <c r="B9472" t="s">
        <v>62942</v>
      </c>
      <c r="C9472" t="s">
        <v>62946</v>
      </c>
      <c r="D9472" t="s">
        <v>62947</v>
      </c>
      <c r="E9472" t="s">
        <v>62948</v>
      </c>
      <c r="F9472" t="s">
        <v>62949</v>
      </c>
      <c r="I9472" t="s">
        <v>62950</v>
      </c>
      <c r="J9472" t="s">
        <v>62951</v>
      </c>
      <c r="M9472" t="s">
        <v>112297</v>
      </c>
      <c r="N9472" t="s">
        <v>124</v>
      </c>
      <c r="O9472" s="3" t="s">
        <v>62952</v>
      </c>
      <c r="P9472" t="s">
        <v>124</v>
      </c>
      <c r="Q9472" t="s">
        <v>124</v>
      </c>
      <c r="R9472" t="s">
        <v>62952</v>
      </c>
      <c r="S9472" s="4" t="str">
        <f t="shared" si="147"/>
        <v>2002</v>
      </c>
    </row>
    <row r="9473" spans="1:19" hidden="1" x14ac:dyDescent="0.35">
      <c r="A9473" t="s">
        <v>62948</v>
      </c>
      <c r="B9473" t="s">
        <v>62949</v>
      </c>
      <c r="C9473" t="s">
        <v>62953</v>
      </c>
      <c r="D9473" t="s">
        <v>62954</v>
      </c>
      <c r="E9473" t="s">
        <v>62955</v>
      </c>
      <c r="F9473" t="s">
        <v>62956</v>
      </c>
      <c r="I9473" t="s">
        <v>62957</v>
      </c>
      <c r="J9473" t="s">
        <v>62958</v>
      </c>
      <c r="M9473" t="s">
        <v>112307</v>
      </c>
      <c r="N9473" t="s">
        <v>49299</v>
      </c>
      <c r="O9473" s="3" t="s">
        <v>62959</v>
      </c>
      <c r="P9473" t="s">
        <v>49299</v>
      </c>
      <c r="Q9473" t="s">
        <v>49299</v>
      </c>
      <c r="R9473" t="s">
        <v>62959</v>
      </c>
      <c r="S9473" s="4" t="str">
        <f t="shared" si="147"/>
        <v>2002</v>
      </c>
    </row>
    <row r="9474" spans="1:19" hidden="1" x14ac:dyDescent="0.35">
      <c r="A9474" t="s">
        <v>62955</v>
      </c>
      <c r="B9474" t="s">
        <v>62956</v>
      </c>
      <c r="C9474" t="s">
        <v>62960</v>
      </c>
      <c r="D9474" t="s">
        <v>62961</v>
      </c>
      <c r="E9474" t="s">
        <v>62962</v>
      </c>
      <c r="F9474" t="s">
        <v>62963</v>
      </c>
      <c r="I9474" t="s">
        <v>62964</v>
      </c>
      <c r="J9474" t="s">
        <v>62965</v>
      </c>
      <c r="M9474" t="s">
        <v>112297</v>
      </c>
      <c r="N9474" t="s">
        <v>124</v>
      </c>
      <c r="O9474" s="3" t="s">
        <v>62966</v>
      </c>
      <c r="P9474" t="s">
        <v>124</v>
      </c>
      <c r="Q9474" t="s">
        <v>124</v>
      </c>
      <c r="R9474" t="s">
        <v>62966</v>
      </c>
      <c r="S9474" s="4" t="str">
        <f t="shared" si="147"/>
        <v>2002</v>
      </c>
    </row>
    <row r="9475" spans="1:19" hidden="1" x14ac:dyDescent="0.35">
      <c r="A9475" t="s">
        <v>62962</v>
      </c>
      <c r="B9475" t="s">
        <v>62963</v>
      </c>
      <c r="C9475" t="s">
        <v>62967</v>
      </c>
      <c r="D9475" t="s">
        <v>62968</v>
      </c>
      <c r="E9475" t="s">
        <v>62969</v>
      </c>
      <c r="F9475" t="s">
        <v>62970</v>
      </c>
      <c r="I9475" t="s">
        <v>62971</v>
      </c>
      <c r="J9475" t="s">
        <v>62972</v>
      </c>
      <c r="M9475" t="s">
        <v>112307</v>
      </c>
      <c r="N9475" t="s">
        <v>49299</v>
      </c>
      <c r="O9475" s="3" t="s">
        <v>62973</v>
      </c>
      <c r="P9475" t="s">
        <v>49299</v>
      </c>
      <c r="Q9475" t="s">
        <v>49299</v>
      </c>
      <c r="R9475" t="s">
        <v>62973</v>
      </c>
      <c r="S9475" s="4" t="str">
        <f t="shared" ref="S9475:S9538" si="148">LEFT(RIGHT(R9475,19),4)</f>
        <v>2002</v>
      </c>
    </row>
    <row r="9476" spans="1:19" hidden="1" x14ac:dyDescent="0.35">
      <c r="A9476" t="s">
        <v>62969</v>
      </c>
      <c r="B9476" t="s">
        <v>62970</v>
      </c>
      <c r="C9476" t="s">
        <v>62974</v>
      </c>
      <c r="D9476" t="s">
        <v>62975</v>
      </c>
      <c r="E9476" t="s">
        <v>62976</v>
      </c>
      <c r="F9476" t="s">
        <v>62977</v>
      </c>
      <c r="I9476" t="s">
        <v>62978</v>
      </c>
      <c r="J9476" t="s">
        <v>62979</v>
      </c>
      <c r="M9476" t="s">
        <v>112315</v>
      </c>
      <c r="N9476" t="s">
        <v>159</v>
      </c>
      <c r="O9476" s="3" t="s">
        <v>62980</v>
      </c>
      <c r="P9476" t="s">
        <v>159</v>
      </c>
      <c r="Q9476" t="s">
        <v>159</v>
      </c>
      <c r="R9476" t="s">
        <v>62980</v>
      </c>
      <c r="S9476" s="4" t="str">
        <f t="shared" si="148"/>
        <v>2002</v>
      </c>
    </row>
    <row r="9477" spans="1:19" hidden="1" x14ac:dyDescent="0.35">
      <c r="A9477" t="s">
        <v>62976</v>
      </c>
      <c r="B9477" t="s">
        <v>62977</v>
      </c>
      <c r="C9477" t="s">
        <v>62981</v>
      </c>
      <c r="D9477" t="s">
        <v>62982</v>
      </c>
      <c r="E9477" t="s">
        <v>62983</v>
      </c>
      <c r="F9477" t="s">
        <v>62984</v>
      </c>
      <c r="I9477" t="s">
        <v>62985</v>
      </c>
      <c r="J9477" t="s">
        <v>62986</v>
      </c>
      <c r="M9477" t="s">
        <v>112315</v>
      </c>
      <c r="N9477" t="s">
        <v>159</v>
      </c>
      <c r="O9477" s="3" t="s">
        <v>62987</v>
      </c>
      <c r="P9477" t="s">
        <v>159</v>
      </c>
      <c r="Q9477" t="s">
        <v>159</v>
      </c>
      <c r="R9477" t="s">
        <v>62987</v>
      </c>
      <c r="S9477" s="4" t="str">
        <f t="shared" si="148"/>
        <v>2002</v>
      </c>
    </row>
    <row r="9478" spans="1:19" hidden="1" x14ac:dyDescent="0.35">
      <c r="A9478" t="s">
        <v>62983</v>
      </c>
      <c r="B9478" t="s">
        <v>62984</v>
      </c>
      <c r="C9478" t="s">
        <v>62988</v>
      </c>
      <c r="D9478" t="s">
        <v>62989</v>
      </c>
      <c r="E9478" t="s">
        <v>62990</v>
      </c>
      <c r="F9478" t="s">
        <v>62991</v>
      </c>
      <c r="I9478" t="s">
        <v>512</v>
      </c>
      <c r="J9478" t="s">
        <v>512</v>
      </c>
      <c r="M9478" t="s">
        <v>112297</v>
      </c>
      <c r="N9478" t="s">
        <v>124</v>
      </c>
      <c r="O9478" s="3" t="s">
        <v>62992</v>
      </c>
      <c r="P9478" t="s">
        <v>124</v>
      </c>
      <c r="Q9478" t="s">
        <v>124</v>
      </c>
      <c r="R9478" t="s">
        <v>62992</v>
      </c>
      <c r="S9478" s="4" t="str">
        <f t="shared" si="148"/>
        <v>2002</v>
      </c>
    </row>
    <row r="9479" spans="1:19" hidden="1" x14ac:dyDescent="0.35">
      <c r="A9479" t="s">
        <v>62990</v>
      </c>
      <c r="B9479" t="s">
        <v>62991</v>
      </c>
      <c r="C9479" t="s">
        <v>62993</v>
      </c>
      <c r="D9479" t="s">
        <v>62994</v>
      </c>
      <c r="E9479" t="s">
        <v>62995</v>
      </c>
      <c r="F9479" t="s">
        <v>62996</v>
      </c>
      <c r="I9479" t="s">
        <v>62997</v>
      </c>
      <c r="J9479" t="s">
        <v>62998</v>
      </c>
      <c r="M9479" t="s">
        <v>112307</v>
      </c>
      <c r="N9479" t="s">
        <v>49299</v>
      </c>
      <c r="O9479" s="3" t="s">
        <v>62999</v>
      </c>
      <c r="P9479" t="s">
        <v>49299</v>
      </c>
      <c r="Q9479" t="s">
        <v>49299</v>
      </c>
      <c r="R9479" t="s">
        <v>62999</v>
      </c>
      <c r="S9479" s="4" t="str">
        <f t="shared" si="148"/>
        <v>2002</v>
      </c>
    </row>
    <row r="9480" spans="1:19" hidden="1" x14ac:dyDescent="0.35">
      <c r="A9480" t="s">
        <v>62995</v>
      </c>
      <c r="B9480" t="s">
        <v>62996</v>
      </c>
      <c r="C9480" t="s">
        <v>63000</v>
      </c>
      <c r="D9480" t="s">
        <v>63001</v>
      </c>
      <c r="E9480" t="s">
        <v>63002</v>
      </c>
      <c r="F9480" t="s">
        <v>63003</v>
      </c>
      <c r="I9480" t="s">
        <v>63004</v>
      </c>
      <c r="J9480" t="s">
        <v>63005</v>
      </c>
      <c r="M9480" t="s">
        <v>112307</v>
      </c>
      <c r="N9480" t="s">
        <v>49299</v>
      </c>
      <c r="O9480" s="3" t="s">
        <v>63006</v>
      </c>
      <c r="P9480" t="s">
        <v>49299</v>
      </c>
      <c r="Q9480" t="s">
        <v>49299</v>
      </c>
      <c r="R9480" t="s">
        <v>63006</v>
      </c>
      <c r="S9480" s="4" t="str">
        <f t="shared" si="148"/>
        <v>2002</v>
      </c>
    </row>
    <row r="9481" spans="1:19" hidden="1" x14ac:dyDescent="0.35">
      <c r="A9481" t="s">
        <v>63002</v>
      </c>
      <c r="B9481" t="s">
        <v>63003</v>
      </c>
      <c r="C9481" t="s">
        <v>63007</v>
      </c>
      <c r="D9481" t="s">
        <v>63008</v>
      </c>
      <c r="E9481" t="s">
        <v>63009</v>
      </c>
      <c r="F9481" t="s">
        <v>63010</v>
      </c>
      <c r="I9481" t="s">
        <v>63011</v>
      </c>
      <c r="J9481" t="s">
        <v>63012</v>
      </c>
      <c r="M9481" t="s">
        <v>112307</v>
      </c>
      <c r="N9481" t="s">
        <v>49299</v>
      </c>
      <c r="O9481" s="3" t="s">
        <v>63013</v>
      </c>
      <c r="P9481" t="s">
        <v>49299</v>
      </c>
      <c r="Q9481" t="s">
        <v>49299</v>
      </c>
      <c r="R9481" t="s">
        <v>63013</v>
      </c>
      <c r="S9481" s="4" t="str">
        <f t="shared" si="148"/>
        <v>2002</v>
      </c>
    </row>
    <row r="9482" spans="1:19" hidden="1" x14ac:dyDescent="0.35">
      <c r="A9482" t="s">
        <v>63009</v>
      </c>
      <c r="B9482" t="s">
        <v>63010</v>
      </c>
      <c r="C9482" t="s">
        <v>63014</v>
      </c>
      <c r="D9482" t="s">
        <v>63015</v>
      </c>
      <c r="E9482" t="s">
        <v>63016</v>
      </c>
      <c r="F9482" t="s">
        <v>63017</v>
      </c>
      <c r="I9482" t="s">
        <v>63018</v>
      </c>
      <c r="J9482" t="s">
        <v>63019</v>
      </c>
      <c r="M9482" t="s">
        <v>112315</v>
      </c>
      <c r="N9482" t="s">
        <v>159</v>
      </c>
      <c r="O9482" s="3" t="s">
        <v>63020</v>
      </c>
      <c r="P9482" t="s">
        <v>159</v>
      </c>
      <c r="Q9482" t="s">
        <v>159</v>
      </c>
      <c r="R9482" t="s">
        <v>63020</v>
      </c>
      <c r="S9482" s="4" t="str">
        <f t="shared" si="148"/>
        <v>2002</v>
      </c>
    </row>
    <row r="9483" spans="1:19" hidden="1" x14ac:dyDescent="0.35">
      <c r="A9483" t="s">
        <v>63016</v>
      </c>
      <c r="B9483" t="s">
        <v>63017</v>
      </c>
      <c r="C9483" t="s">
        <v>63021</v>
      </c>
      <c r="D9483" t="s">
        <v>63022</v>
      </c>
      <c r="E9483" t="s">
        <v>63023</v>
      </c>
      <c r="F9483" t="s">
        <v>63024</v>
      </c>
      <c r="I9483" t="s">
        <v>63025</v>
      </c>
      <c r="J9483" t="s">
        <v>63026</v>
      </c>
      <c r="M9483" t="s">
        <v>112297</v>
      </c>
      <c r="N9483" t="s">
        <v>124</v>
      </c>
      <c r="O9483" s="3" t="s">
        <v>63027</v>
      </c>
      <c r="P9483" t="s">
        <v>124</v>
      </c>
      <c r="Q9483" t="s">
        <v>124</v>
      </c>
      <c r="R9483" t="s">
        <v>63027</v>
      </c>
      <c r="S9483" s="4" t="str">
        <f t="shared" si="148"/>
        <v>2002</v>
      </c>
    </row>
    <row r="9484" spans="1:19" hidden="1" x14ac:dyDescent="0.35">
      <c r="A9484" t="s">
        <v>63023</v>
      </c>
      <c r="B9484" t="s">
        <v>63024</v>
      </c>
      <c r="C9484" t="s">
        <v>63028</v>
      </c>
      <c r="D9484" t="s">
        <v>63029</v>
      </c>
      <c r="E9484" t="s">
        <v>63030</v>
      </c>
      <c r="F9484" t="s">
        <v>63031</v>
      </c>
      <c r="I9484" t="s">
        <v>63032</v>
      </c>
      <c r="J9484" t="s">
        <v>63033</v>
      </c>
      <c r="M9484" t="s">
        <v>112315</v>
      </c>
      <c r="N9484" t="s">
        <v>159</v>
      </c>
      <c r="O9484" s="3" t="s">
        <v>63034</v>
      </c>
      <c r="P9484" t="s">
        <v>159</v>
      </c>
      <c r="Q9484" t="s">
        <v>159</v>
      </c>
      <c r="R9484" t="s">
        <v>63034</v>
      </c>
      <c r="S9484" s="4" t="str">
        <f t="shared" si="148"/>
        <v>2002</v>
      </c>
    </row>
    <row r="9485" spans="1:19" hidden="1" x14ac:dyDescent="0.35">
      <c r="A9485" t="s">
        <v>63030</v>
      </c>
      <c r="B9485" t="s">
        <v>63031</v>
      </c>
      <c r="C9485" t="s">
        <v>63035</v>
      </c>
      <c r="D9485" t="s">
        <v>63036</v>
      </c>
      <c r="E9485" t="s">
        <v>63037</v>
      </c>
      <c r="F9485" t="s">
        <v>63038</v>
      </c>
      <c r="I9485" t="s">
        <v>63039</v>
      </c>
      <c r="J9485" t="s">
        <v>63040</v>
      </c>
      <c r="M9485" t="s">
        <v>112307</v>
      </c>
      <c r="N9485" t="s">
        <v>49299</v>
      </c>
      <c r="O9485" s="3" t="s">
        <v>63041</v>
      </c>
      <c r="P9485" t="s">
        <v>49299</v>
      </c>
      <c r="Q9485" t="s">
        <v>49299</v>
      </c>
      <c r="R9485" t="s">
        <v>63041</v>
      </c>
      <c r="S9485" s="4" t="str">
        <f t="shared" si="148"/>
        <v>2002</v>
      </c>
    </row>
    <row r="9486" spans="1:19" hidden="1" x14ac:dyDescent="0.35">
      <c r="A9486" t="s">
        <v>63037</v>
      </c>
      <c r="B9486" t="s">
        <v>63038</v>
      </c>
      <c r="C9486" t="s">
        <v>63042</v>
      </c>
      <c r="D9486" t="s">
        <v>63043</v>
      </c>
      <c r="E9486" t="s">
        <v>63044</v>
      </c>
      <c r="F9486" t="s">
        <v>63045</v>
      </c>
      <c r="I9486" t="s">
        <v>63046</v>
      </c>
      <c r="J9486" t="s">
        <v>63047</v>
      </c>
      <c r="M9486" t="s">
        <v>112297</v>
      </c>
      <c r="N9486" t="s">
        <v>124</v>
      </c>
      <c r="O9486" s="3" t="s">
        <v>63048</v>
      </c>
      <c r="P9486" t="s">
        <v>124</v>
      </c>
      <c r="Q9486" t="s">
        <v>124</v>
      </c>
      <c r="R9486" t="s">
        <v>63048</v>
      </c>
      <c r="S9486" s="4" t="str">
        <f t="shared" si="148"/>
        <v>2002</v>
      </c>
    </row>
    <row r="9487" spans="1:19" hidden="1" x14ac:dyDescent="0.35">
      <c r="A9487" t="s">
        <v>63044</v>
      </c>
      <c r="B9487" t="s">
        <v>63045</v>
      </c>
      <c r="C9487" t="s">
        <v>63049</v>
      </c>
      <c r="D9487" t="s">
        <v>63050</v>
      </c>
      <c r="E9487" t="s">
        <v>63051</v>
      </c>
      <c r="F9487" t="s">
        <v>63052</v>
      </c>
      <c r="I9487" t="s">
        <v>63053</v>
      </c>
      <c r="J9487" t="s">
        <v>63054</v>
      </c>
      <c r="M9487" t="s">
        <v>112307</v>
      </c>
      <c r="N9487" t="s">
        <v>49299</v>
      </c>
      <c r="O9487" s="3" t="s">
        <v>63055</v>
      </c>
      <c r="P9487" t="s">
        <v>49299</v>
      </c>
      <c r="Q9487" t="s">
        <v>49299</v>
      </c>
      <c r="R9487" t="s">
        <v>63055</v>
      </c>
      <c r="S9487" s="4" t="str">
        <f t="shared" si="148"/>
        <v>2002</v>
      </c>
    </row>
    <row r="9488" spans="1:19" hidden="1" x14ac:dyDescent="0.35">
      <c r="A9488" t="s">
        <v>63051</v>
      </c>
      <c r="B9488" t="s">
        <v>63052</v>
      </c>
      <c r="C9488" t="s">
        <v>63056</v>
      </c>
      <c r="D9488" t="s">
        <v>63057</v>
      </c>
      <c r="E9488" s="1" t="s">
        <v>63058</v>
      </c>
      <c r="F9488" s="1" t="s">
        <v>63059</v>
      </c>
      <c r="I9488" t="s">
        <v>63060</v>
      </c>
      <c r="J9488" t="s">
        <v>63061</v>
      </c>
      <c r="M9488" t="s">
        <v>112297</v>
      </c>
      <c r="N9488" t="s">
        <v>124</v>
      </c>
      <c r="O9488" s="3" t="s">
        <v>63062</v>
      </c>
      <c r="P9488" t="s">
        <v>124</v>
      </c>
      <c r="Q9488" t="s">
        <v>124</v>
      </c>
      <c r="R9488" t="s">
        <v>63062</v>
      </c>
      <c r="S9488" s="4" t="str">
        <f t="shared" si="148"/>
        <v>2002</v>
      </c>
    </row>
    <row r="9489" spans="1:19" hidden="1" x14ac:dyDescent="0.35">
      <c r="A9489" s="1" t="s">
        <v>63058</v>
      </c>
      <c r="B9489" s="1" t="s">
        <v>63059</v>
      </c>
      <c r="C9489" t="s">
        <v>63063</v>
      </c>
      <c r="D9489" t="s">
        <v>63064</v>
      </c>
      <c r="E9489" t="s">
        <v>63065</v>
      </c>
      <c r="F9489" t="s">
        <v>63066</v>
      </c>
      <c r="I9489" t="s">
        <v>63067</v>
      </c>
      <c r="J9489" t="s">
        <v>63068</v>
      </c>
      <c r="M9489" t="s">
        <v>112307</v>
      </c>
      <c r="N9489" t="s">
        <v>49299</v>
      </c>
      <c r="O9489" s="3" t="s">
        <v>63069</v>
      </c>
      <c r="P9489" t="s">
        <v>49299</v>
      </c>
      <c r="Q9489" t="s">
        <v>49299</v>
      </c>
      <c r="R9489" t="s">
        <v>63069</v>
      </c>
      <c r="S9489" s="4" t="str">
        <f t="shared" si="148"/>
        <v>2002</v>
      </c>
    </row>
    <row r="9490" spans="1:19" hidden="1" x14ac:dyDescent="0.35">
      <c r="A9490" t="s">
        <v>63065</v>
      </c>
      <c r="B9490" t="s">
        <v>63066</v>
      </c>
      <c r="C9490" t="s">
        <v>63070</v>
      </c>
      <c r="D9490" t="s">
        <v>63071</v>
      </c>
      <c r="E9490" t="s">
        <v>63072</v>
      </c>
      <c r="F9490" t="s">
        <v>63073</v>
      </c>
      <c r="I9490" t="s">
        <v>63074</v>
      </c>
      <c r="J9490" t="s">
        <v>63075</v>
      </c>
      <c r="M9490" t="s">
        <v>61215</v>
      </c>
      <c r="N9490" t="s">
        <v>16314</v>
      </c>
      <c r="O9490" s="3" t="s">
        <v>63076</v>
      </c>
      <c r="P9490" t="s">
        <v>16314</v>
      </c>
      <c r="Q9490" t="s">
        <v>16314</v>
      </c>
      <c r="R9490" t="s">
        <v>63076</v>
      </c>
      <c r="S9490" s="4" t="str">
        <f t="shared" si="148"/>
        <v>2002</v>
      </c>
    </row>
    <row r="9491" spans="1:19" hidden="1" x14ac:dyDescent="0.35">
      <c r="A9491" t="s">
        <v>63072</v>
      </c>
      <c r="B9491" t="s">
        <v>63073</v>
      </c>
      <c r="C9491" t="s">
        <v>63077</v>
      </c>
      <c r="D9491" t="s">
        <v>63078</v>
      </c>
      <c r="E9491" t="s">
        <v>63079</v>
      </c>
      <c r="F9491" t="s">
        <v>63080</v>
      </c>
      <c r="I9491" t="s">
        <v>63081</v>
      </c>
      <c r="J9491" t="s">
        <v>63082</v>
      </c>
      <c r="M9491" t="s">
        <v>112307</v>
      </c>
      <c r="N9491" t="s">
        <v>49299</v>
      </c>
      <c r="O9491" s="3" t="s">
        <v>63083</v>
      </c>
      <c r="P9491" t="s">
        <v>49299</v>
      </c>
      <c r="Q9491" t="s">
        <v>49299</v>
      </c>
      <c r="R9491" t="s">
        <v>63083</v>
      </c>
      <c r="S9491" s="4" t="str">
        <f t="shared" si="148"/>
        <v>2002</v>
      </c>
    </row>
    <row r="9492" spans="1:19" ht="159.5" hidden="1" x14ac:dyDescent="0.35">
      <c r="A9492" t="s">
        <v>63079</v>
      </c>
      <c r="B9492" t="s">
        <v>63080</v>
      </c>
      <c r="C9492" t="s">
        <v>63084</v>
      </c>
      <c r="D9492" t="s">
        <v>63085</v>
      </c>
      <c r="E9492" t="s">
        <v>63086</v>
      </c>
      <c r="F9492" t="s">
        <v>63087</v>
      </c>
      <c r="I9492" t="s">
        <v>63088</v>
      </c>
      <c r="J9492" t="s">
        <v>63089</v>
      </c>
      <c r="K9492" s="2" t="s">
        <v>63090</v>
      </c>
      <c r="M9492" t="s">
        <v>112307</v>
      </c>
      <c r="N9492" t="s">
        <v>49299</v>
      </c>
      <c r="O9492" s="3" t="s">
        <v>63091</v>
      </c>
      <c r="P9492" t="s">
        <v>49299</v>
      </c>
      <c r="Q9492" t="s">
        <v>49299</v>
      </c>
      <c r="R9492" t="s">
        <v>63091</v>
      </c>
      <c r="S9492" s="4" t="str">
        <f t="shared" si="148"/>
        <v>2002</v>
      </c>
    </row>
    <row r="9493" spans="1:19" hidden="1" x14ac:dyDescent="0.35">
      <c r="A9493" t="s">
        <v>63086</v>
      </c>
      <c r="B9493" t="s">
        <v>63087</v>
      </c>
      <c r="C9493" t="s">
        <v>63092</v>
      </c>
      <c r="D9493" t="s">
        <v>63093</v>
      </c>
      <c r="E9493" t="s">
        <v>63094</v>
      </c>
      <c r="F9493" t="s">
        <v>63095</v>
      </c>
      <c r="I9493" t="s">
        <v>4860</v>
      </c>
      <c r="J9493" t="s">
        <v>372</v>
      </c>
      <c r="M9493" t="s">
        <v>112297</v>
      </c>
      <c r="N9493" t="s">
        <v>124</v>
      </c>
      <c r="O9493" s="3" t="s">
        <v>63096</v>
      </c>
      <c r="P9493" t="s">
        <v>124</v>
      </c>
      <c r="Q9493" t="s">
        <v>124</v>
      </c>
      <c r="R9493" t="s">
        <v>63096</v>
      </c>
      <c r="S9493" s="4" t="str">
        <f t="shared" si="148"/>
        <v>2002</v>
      </c>
    </row>
    <row r="9494" spans="1:19" hidden="1" x14ac:dyDescent="0.35">
      <c r="A9494" t="s">
        <v>63094</v>
      </c>
      <c r="B9494" t="s">
        <v>63095</v>
      </c>
      <c r="C9494" t="s">
        <v>63097</v>
      </c>
      <c r="D9494" t="s">
        <v>63098</v>
      </c>
      <c r="E9494" t="s">
        <v>63099</v>
      </c>
      <c r="F9494" t="s">
        <v>63100</v>
      </c>
      <c r="I9494" t="s">
        <v>63101</v>
      </c>
      <c r="J9494" t="s">
        <v>63102</v>
      </c>
      <c r="M9494" t="s">
        <v>112315</v>
      </c>
      <c r="N9494" t="s">
        <v>159</v>
      </c>
      <c r="O9494" s="3" t="s">
        <v>63103</v>
      </c>
      <c r="P9494" t="s">
        <v>159</v>
      </c>
      <c r="Q9494" t="s">
        <v>159</v>
      </c>
      <c r="R9494" t="s">
        <v>63103</v>
      </c>
      <c r="S9494" s="4" t="str">
        <f t="shared" si="148"/>
        <v>2002</v>
      </c>
    </row>
    <row r="9495" spans="1:19" hidden="1" x14ac:dyDescent="0.35">
      <c r="A9495" t="s">
        <v>63099</v>
      </c>
      <c r="B9495" t="s">
        <v>63100</v>
      </c>
      <c r="C9495" t="s">
        <v>63104</v>
      </c>
      <c r="D9495" t="s">
        <v>63105</v>
      </c>
      <c r="E9495" t="s">
        <v>63106</v>
      </c>
      <c r="F9495" t="s">
        <v>63107</v>
      </c>
      <c r="I9495" t="s">
        <v>63108</v>
      </c>
      <c r="J9495" t="s">
        <v>63109</v>
      </c>
      <c r="M9495" t="s">
        <v>112297</v>
      </c>
      <c r="N9495" t="s">
        <v>124</v>
      </c>
      <c r="O9495" s="3" t="s">
        <v>63110</v>
      </c>
      <c r="P9495" t="s">
        <v>124</v>
      </c>
      <c r="Q9495" t="s">
        <v>124</v>
      </c>
      <c r="R9495" t="s">
        <v>63110</v>
      </c>
      <c r="S9495" s="4" t="str">
        <f t="shared" si="148"/>
        <v>2002</v>
      </c>
    </row>
    <row r="9496" spans="1:19" hidden="1" x14ac:dyDescent="0.35">
      <c r="A9496" t="s">
        <v>63106</v>
      </c>
      <c r="B9496" t="s">
        <v>63107</v>
      </c>
      <c r="C9496" t="s">
        <v>63111</v>
      </c>
      <c r="D9496" t="s">
        <v>63112</v>
      </c>
      <c r="E9496" t="s">
        <v>63113</v>
      </c>
      <c r="F9496" t="s">
        <v>63114</v>
      </c>
      <c r="I9496" t="s">
        <v>63115</v>
      </c>
      <c r="J9496" t="s">
        <v>63116</v>
      </c>
      <c r="M9496" t="s">
        <v>112297</v>
      </c>
      <c r="N9496" t="s">
        <v>124</v>
      </c>
      <c r="O9496" s="3" t="s">
        <v>63117</v>
      </c>
      <c r="P9496" t="s">
        <v>124</v>
      </c>
      <c r="Q9496" t="s">
        <v>124</v>
      </c>
      <c r="R9496" t="s">
        <v>63117</v>
      </c>
      <c r="S9496" s="4" t="str">
        <f t="shared" si="148"/>
        <v>2002</v>
      </c>
    </row>
    <row r="9497" spans="1:19" hidden="1" x14ac:dyDescent="0.35">
      <c r="A9497" t="s">
        <v>63113</v>
      </c>
      <c r="B9497" t="s">
        <v>63114</v>
      </c>
      <c r="C9497" t="s">
        <v>63118</v>
      </c>
      <c r="D9497" t="s">
        <v>63119</v>
      </c>
      <c r="E9497" t="s">
        <v>63120</v>
      </c>
      <c r="F9497" t="s">
        <v>63121</v>
      </c>
      <c r="I9497" t="s">
        <v>63122</v>
      </c>
      <c r="J9497" t="s">
        <v>63123</v>
      </c>
      <c r="M9497" t="s">
        <v>112299</v>
      </c>
      <c r="N9497" t="s">
        <v>247</v>
      </c>
      <c r="O9497" s="3" t="s">
        <v>63124</v>
      </c>
      <c r="P9497" t="s">
        <v>247</v>
      </c>
      <c r="Q9497" t="s">
        <v>247</v>
      </c>
      <c r="R9497" t="s">
        <v>63124</v>
      </c>
      <c r="S9497" s="4" t="str">
        <f t="shared" si="148"/>
        <v>2002</v>
      </c>
    </row>
    <row r="9498" spans="1:19" hidden="1" x14ac:dyDescent="0.35">
      <c r="A9498" t="s">
        <v>63120</v>
      </c>
      <c r="B9498" t="s">
        <v>63121</v>
      </c>
      <c r="C9498" t="s">
        <v>63125</v>
      </c>
      <c r="D9498" t="s">
        <v>63126</v>
      </c>
      <c r="E9498" t="s">
        <v>63127</v>
      </c>
      <c r="F9498" t="s">
        <v>63128</v>
      </c>
      <c r="I9498" t="s">
        <v>56172</v>
      </c>
      <c r="J9498" t="s">
        <v>807</v>
      </c>
      <c r="M9498" t="s">
        <v>112299</v>
      </c>
      <c r="N9498" t="s">
        <v>247</v>
      </c>
      <c r="O9498" s="3" t="s">
        <v>63129</v>
      </c>
      <c r="P9498" t="s">
        <v>247</v>
      </c>
      <c r="Q9498" t="s">
        <v>247</v>
      </c>
      <c r="R9498" t="s">
        <v>63129</v>
      </c>
      <c r="S9498" s="4" t="str">
        <f t="shared" si="148"/>
        <v>2002</v>
      </c>
    </row>
    <row r="9499" spans="1:19" hidden="1" x14ac:dyDescent="0.35">
      <c r="A9499" t="s">
        <v>63127</v>
      </c>
      <c r="B9499" t="s">
        <v>63128</v>
      </c>
      <c r="C9499" t="s">
        <v>63130</v>
      </c>
      <c r="D9499" t="s">
        <v>63131</v>
      </c>
      <c r="E9499" t="s">
        <v>63132</v>
      </c>
      <c r="F9499" t="s">
        <v>63133</v>
      </c>
      <c r="I9499" t="s">
        <v>63134</v>
      </c>
      <c r="J9499" t="s">
        <v>63135</v>
      </c>
      <c r="M9499" t="s">
        <v>112297</v>
      </c>
      <c r="N9499" t="s">
        <v>124</v>
      </c>
      <c r="O9499" s="3" t="s">
        <v>63136</v>
      </c>
      <c r="P9499" t="s">
        <v>124</v>
      </c>
      <c r="Q9499" t="s">
        <v>124</v>
      </c>
      <c r="R9499" t="s">
        <v>63136</v>
      </c>
      <c r="S9499" s="4" t="str">
        <f t="shared" si="148"/>
        <v>2002</v>
      </c>
    </row>
    <row r="9500" spans="1:19" hidden="1" x14ac:dyDescent="0.35">
      <c r="A9500" t="s">
        <v>63132</v>
      </c>
      <c r="B9500" t="s">
        <v>63133</v>
      </c>
      <c r="C9500" t="s">
        <v>63137</v>
      </c>
      <c r="D9500" t="s">
        <v>63138</v>
      </c>
      <c r="E9500" t="s">
        <v>63139</v>
      </c>
      <c r="F9500" t="s">
        <v>63140</v>
      </c>
      <c r="I9500" t="s">
        <v>63141</v>
      </c>
      <c r="J9500" t="s">
        <v>63142</v>
      </c>
      <c r="M9500" t="s">
        <v>112297</v>
      </c>
      <c r="N9500" t="s">
        <v>124</v>
      </c>
      <c r="O9500" s="3" t="s">
        <v>63143</v>
      </c>
      <c r="P9500" t="s">
        <v>124</v>
      </c>
      <c r="Q9500" t="s">
        <v>124</v>
      </c>
      <c r="R9500" t="s">
        <v>63143</v>
      </c>
      <c r="S9500" s="4" t="str">
        <f t="shared" si="148"/>
        <v>2002</v>
      </c>
    </row>
    <row r="9501" spans="1:19" hidden="1" x14ac:dyDescent="0.35">
      <c r="A9501" t="s">
        <v>63139</v>
      </c>
      <c r="B9501" t="s">
        <v>63140</v>
      </c>
      <c r="C9501" t="s">
        <v>63144</v>
      </c>
      <c r="D9501" t="s">
        <v>63145</v>
      </c>
      <c r="E9501" t="s">
        <v>63146</v>
      </c>
      <c r="F9501" t="s">
        <v>63147</v>
      </c>
      <c r="I9501" t="s">
        <v>63148</v>
      </c>
      <c r="J9501" t="s">
        <v>63149</v>
      </c>
      <c r="M9501" t="s">
        <v>112315</v>
      </c>
      <c r="N9501" t="s">
        <v>159</v>
      </c>
      <c r="O9501" s="3" t="s">
        <v>63150</v>
      </c>
      <c r="P9501" t="s">
        <v>159</v>
      </c>
      <c r="Q9501" t="s">
        <v>159</v>
      </c>
      <c r="R9501" t="s">
        <v>63150</v>
      </c>
      <c r="S9501" s="4" t="str">
        <f t="shared" si="148"/>
        <v>2002</v>
      </c>
    </row>
    <row r="9502" spans="1:19" hidden="1" x14ac:dyDescent="0.35">
      <c r="A9502" t="s">
        <v>63146</v>
      </c>
      <c r="B9502" t="s">
        <v>63147</v>
      </c>
      <c r="C9502" t="s">
        <v>63151</v>
      </c>
      <c r="D9502" t="s">
        <v>63152</v>
      </c>
      <c r="E9502" t="s">
        <v>63153</v>
      </c>
      <c r="F9502" t="s">
        <v>63154</v>
      </c>
      <c r="I9502" t="s">
        <v>63155</v>
      </c>
      <c r="J9502" t="s">
        <v>63156</v>
      </c>
      <c r="M9502" t="s">
        <v>112297</v>
      </c>
      <c r="N9502" t="s">
        <v>124</v>
      </c>
      <c r="O9502" s="3" t="s">
        <v>63157</v>
      </c>
      <c r="P9502" t="s">
        <v>124</v>
      </c>
      <c r="Q9502" t="s">
        <v>124</v>
      </c>
      <c r="R9502" t="s">
        <v>63157</v>
      </c>
      <c r="S9502" s="4" t="str">
        <f t="shared" si="148"/>
        <v>2002</v>
      </c>
    </row>
    <row r="9503" spans="1:19" hidden="1" x14ac:dyDescent="0.35">
      <c r="A9503" t="s">
        <v>63153</v>
      </c>
      <c r="B9503" t="s">
        <v>63154</v>
      </c>
      <c r="C9503" t="s">
        <v>63158</v>
      </c>
      <c r="D9503" t="s">
        <v>63159</v>
      </c>
      <c r="E9503" t="s">
        <v>63160</v>
      </c>
      <c r="F9503" t="s">
        <v>63161</v>
      </c>
      <c r="I9503" t="s">
        <v>63162</v>
      </c>
      <c r="J9503" t="s">
        <v>63163</v>
      </c>
      <c r="M9503" t="s">
        <v>112297</v>
      </c>
      <c r="N9503" t="s">
        <v>124</v>
      </c>
      <c r="O9503" s="3" t="s">
        <v>63164</v>
      </c>
      <c r="P9503" t="s">
        <v>124</v>
      </c>
      <c r="Q9503" t="s">
        <v>124</v>
      </c>
      <c r="R9503" t="s">
        <v>63164</v>
      </c>
      <c r="S9503" s="4" t="str">
        <f t="shared" si="148"/>
        <v>2002</v>
      </c>
    </row>
    <row r="9504" spans="1:19" hidden="1" x14ac:dyDescent="0.35">
      <c r="A9504" t="s">
        <v>63160</v>
      </c>
      <c r="B9504" t="s">
        <v>63161</v>
      </c>
      <c r="C9504" s="1" t="s">
        <v>63165</v>
      </c>
      <c r="D9504" s="1" t="s">
        <v>63166</v>
      </c>
      <c r="E9504" t="s">
        <v>63167</v>
      </c>
      <c r="F9504" t="s">
        <v>63168</v>
      </c>
      <c r="I9504" t="s">
        <v>63169</v>
      </c>
      <c r="J9504" t="s">
        <v>63170</v>
      </c>
      <c r="M9504" t="s">
        <v>112315</v>
      </c>
      <c r="N9504" t="s">
        <v>159</v>
      </c>
      <c r="O9504" s="3" t="s">
        <v>63171</v>
      </c>
      <c r="P9504" t="s">
        <v>159</v>
      </c>
      <c r="Q9504" t="s">
        <v>159</v>
      </c>
      <c r="R9504" t="s">
        <v>63171</v>
      </c>
      <c r="S9504" s="4" t="str">
        <f t="shared" si="148"/>
        <v>2002</v>
      </c>
    </row>
    <row r="9505" spans="1:19" hidden="1" x14ac:dyDescent="0.35">
      <c r="A9505" t="s">
        <v>63167</v>
      </c>
      <c r="B9505" t="s">
        <v>63168</v>
      </c>
      <c r="C9505" t="s">
        <v>63172</v>
      </c>
      <c r="D9505" t="s">
        <v>63173</v>
      </c>
      <c r="E9505" t="s">
        <v>63174</v>
      </c>
      <c r="F9505" t="s">
        <v>63175</v>
      </c>
      <c r="I9505" t="s">
        <v>63176</v>
      </c>
      <c r="J9505" t="s">
        <v>63177</v>
      </c>
      <c r="M9505" t="s">
        <v>112297</v>
      </c>
      <c r="N9505" t="s">
        <v>124</v>
      </c>
      <c r="O9505" s="3" t="s">
        <v>63178</v>
      </c>
      <c r="P9505" t="s">
        <v>124</v>
      </c>
      <c r="Q9505" t="s">
        <v>124</v>
      </c>
      <c r="R9505" t="s">
        <v>63178</v>
      </c>
      <c r="S9505" s="4" t="str">
        <f t="shared" si="148"/>
        <v>2002</v>
      </c>
    </row>
    <row r="9506" spans="1:19" hidden="1" x14ac:dyDescent="0.35">
      <c r="A9506" t="s">
        <v>63174</v>
      </c>
      <c r="B9506" t="s">
        <v>63175</v>
      </c>
      <c r="C9506" t="s">
        <v>63179</v>
      </c>
      <c r="D9506" t="s">
        <v>63180</v>
      </c>
      <c r="E9506" t="s">
        <v>63181</v>
      </c>
      <c r="F9506" t="s">
        <v>63182</v>
      </c>
      <c r="I9506" t="s">
        <v>63183</v>
      </c>
      <c r="J9506" t="s">
        <v>63184</v>
      </c>
      <c r="M9506" t="s">
        <v>112297</v>
      </c>
      <c r="N9506" t="s">
        <v>124</v>
      </c>
      <c r="O9506" s="3" t="s">
        <v>63185</v>
      </c>
      <c r="P9506" t="s">
        <v>124</v>
      </c>
      <c r="Q9506" t="s">
        <v>124</v>
      </c>
      <c r="R9506" t="s">
        <v>63185</v>
      </c>
      <c r="S9506" s="4" t="str">
        <f t="shared" si="148"/>
        <v>2002</v>
      </c>
    </row>
    <row r="9507" spans="1:19" hidden="1" x14ac:dyDescent="0.35">
      <c r="A9507" t="s">
        <v>63181</v>
      </c>
      <c r="B9507" t="s">
        <v>63182</v>
      </c>
      <c r="C9507" t="s">
        <v>63186</v>
      </c>
      <c r="D9507" t="s">
        <v>63187</v>
      </c>
      <c r="E9507" t="s">
        <v>63188</v>
      </c>
      <c r="F9507" t="s">
        <v>63189</v>
      </c>
      <c r="I9507" t="s">
        <v>512</v>
      </c>
      <c r="J9507" t="s">
        <v>512</v>
      </c>
      <c r="M9507" t="s">
        <v>112297</v>
      </c>
      <c r="N9507" t="s">
        <v>124</v>
      </c>
      <c r="O9507" s="3" t="s">
        <v>63190</v>
      </c>
      <c r="P9507" t="s">
        <v>124</v>
      </c>
      <c r="Q9507" t="s">
        <v>124</v>
      </c>
      <c r="R9507" t="s">
        <v>63190</v>
      </c>
      <c r="S9507" s="4" t="str">
        <f t="shared" si="148"/>
        <v>2002</v>
      </c>
    </row>
    <row r="9508" spans="1:19" hidden="1" x14ac:dyDescent="0.35">
      <c r="A9508" t="s">
        <v>63188</v>
      </c>
      <c r="B9508" t="s">
        <v>63189</v>
      </c>
      <c r="C9508" t="s">
        <v>63191</v>
      </c>
      <c r="D9508" t="s">
        <v>63192</v>
      </c>
      <c r="E9508" t="s">
        <v>63193</v>
      </c>
      <c r="F9508" t="s">
        <v>63194</v>
      </c>
      <c r="I9508" t="s">
        <v>63195</v>
      </c>
      <c r="J9508" t="s">
        <v>63196</v>
      </c>
      <c r="M9508" t="s">
        <v>112297</v>
      </c>
      <c r="N9508" t="s">
        <v>124</v>
      </c>
      <c r="O9508" s="3" t="s">
        <v>63197</v>
      </c>
      <c r="P9508" t="s">
        <v>124</v>
      </c>
      <c r="Q9508" t="s">
        <v>124</v>
      </c>
      <c r="R9508" t="s">
        <v>63197</v>
      </c>
      <c r="S9508" s="4" t="str">
        <f t="shared" si="148"/>
        <v>2002</v>
      </c>
    </row>
    <row r="9509" spans="1:19" hidden="1" x14ac:dyDescent="0.35">
      <c r="A9509" t="s">
        <v>63193</v>
      </c>
      <c r="B9509" t="s">
        <v>63194</v>
      </c>
      <c r="C9509" t="s">
        <v>63198</v>
      </c>
      <c r="D9509" t="s">
        <v>63199</v>
      </c>
      <c r="E9509" s="1" t="s">
        <v>63200</v>
      </c>
      <c r="F9509" s="1" t="s">
        <v>63201</v>
      </c>
      <c r="I9509" t="s">
        <v>63202</v>
      </c>
      <c r="J9509" t="s">
        <v>63203</v>
      </c>
      <c r="M9509" t="s">
        <v>112297</v>
      </c>
      <c r="N9509" t="s">
        <v>124</v>
      </c>
      <c r="O9509" s="3" t="s">
        <v>63204</v>
      </c>
      <c r="P9509" t="s">
        <v>124</v>
      </c>
      <c r="Q9509" t="s">
        <v>124</v>
      </c>
      <c r="R9509" t="s">
        <v>63204</v>
      </c>
      <c r="S9509" s="4" t="str">
        <f t="shared" si="148"/>
        <v>2002</v>
      </c>
    </row>
    <row r="9510" spans="1:19" hidden="1" x14ac:dyDescent="0.35">
      <c r="A9510" s="1" t="s">
        <v>63200</v>
      </c>
      <c r="B9510" s="1" t="s">
        <v>63201</v>
      </c>
      <c r="C9510" t="s">
        <v>63205</v>
      </c>
      <c r="D9510" t="s">
        <v>63206</v>
      </c>
      <c r="E9510" t="s">
        <v>63207</v>
      </c>
      <c r="F9510" t="s">
        <v>63208</v>
      </c>
      <c r="I9510" t="s">
        <v>63209</v>
      </c>
      <c r="J9510" t="s">
        <v>63210</v>
      </c>
      <c r="M9510" t="s">
        <v>112315</v>
      </c>
      <c r="N9510" t="s">
        <v>16314</v>
      </c>
      <c r="O9510" s="3" t="s">
        <v>63211</v>
      </c>
      <c r="P9510" t="s">
        <v>16314</v>
      </c>
      <c r="Q9510" t="s">
        <v>16314</v>
      </c>
      <c r="R9510" t="s">
        <v>63211</v>
      </c>
      <c r="S9510" s="4" t="str">
        <f t="shared" si="148"/>
        <v>2002</v>
      </c>
    </row>
    <row r="9511" spans="1:19" hidden="1" x14ac:dyDescent="0.35">
      <c r="A9511" t="s">
        <v>63207</v>
      </c>
      <c r="B9511" t="s">
        <v>63208</v>
      </c>
      <c r="C9511" t="s">
        <v>63212</v>
      </c>
      <c r="D9511" t="s">
        <v>63213</v>
      </c>
      <c r="E9511" t="s">
        <v>63214</v>
      </c>
      <c r="F9511" t="s">
        <v>63215</v>
      </c>
      <c r="I9511" t="s">
        <v>63216</v>
      </c>
      <c r="J9511" t="s">
        <v>63217</v>
      </c>
      <c r="M9511" t="s">
        <v>112315</v>
      </c>
      <c r="N9511" t="s">
        <v>159</v>
      </c>
      <c r="O9511" s="3" t="s">
        <v>63218</v>
      </c>
      <c r="P9511" t="s">
        <v>159</v>
      </c>
      <c r="Q9511" t="s">
        <v>159</v>
      </c>
      <c r="R9511" t="s">
        <v>63218</v>
      </c>
      <c r="S9511" s="4" t="str">
        <f t="shared" si="148"/>
        <v>2002</v>
      </c>
    </row>
    <row r="9512" spans="1:19" hidden="1" x14ac:dyDescent="0.35">
      <c r="A9512" t="s">
        <v>63214</v>
      </c>
      <c r="B9512" t="s">
        <v>63215</v>
      </c>
      <c r="C9512" t="s">
        <v>63219</v>
      </c>
      <c r="D9512" t="s">
        <v>63220</v>
      </c>
      <c r="E9512" t="s">
        <v>63221</v>
      </c>
      <c r="F9512" t="s">
        <v>63222</v>
      </c>
      <c r="I9512" t="s">
        <v>63223</v>
      </c>
      <c r="J9512" t="s">
        <v>63224</v>
      </c>
      <c r="M9512" t="s">
        <v>112307</v>
      </c>
      <c r="N9512" t="s">
        <v>49299</v>
      </c>
      <c r="O9512" s="3" t="s">
        <v>63225</v>
      </c>
      <c r="P9512" t="s">
        <v>49299</v>
      </c>
      <c r="Q9512" t="s">
        <v>49299</v>
      </c>
      <c r="R9512" t="s">
        <v>63225</v>
      </c>
      <c r="S9512" s="4" t="str">
        <f t="shared" si="148"/>
        <v>2002</v>
      </c>
    </row>
    <row r="9513" spans="1:19" hidden="1" x14ac:dyDescent="0.35">
      <c r="A9513" t="s">
        <v>63221</v>
      </c>
      <c r="B9513" t="s">
        <v>63222</v>
      </c>
      <c r="C9513" t="s">
        <v>63226</v>
      </c>
      <c r="D9513" t="s">
        <v>63227</v>
      </c>
      <c r="E9513" t="s">
        <v>63228</v>
      </c>
      <c r="F9513" t="s">
        <v>63229</v>
      </c>
      <c r="I9513" t="s">
        <v>63230</v>
      </c>
      <c r="J9513" t="s">
        <v>63231</v>
      </c>
      <c r="M9513" t="s">
        <v>112315</v>
      </c>
      <c r="N9513" t="s">
        <v>159</v>
      </c>
      <c r="O9513" s="3" t="s">
        <v>63232</v>
      </c>
      <c r="P9513" t="s">
        <v>159</v>
      </c>
      <c r="Q9513" t="s">
        <v>159</v>
      </c>
      <c r="R9513" t="s">
        <v>63232</v>
      </c>
      <c r="S9513" s="4" t="str">
        <f t="shared" si="148"/>
        <v>2002</v>
      </c>
    </row>
    <row r="9514" spans="1:19" hidden="1" x14ac:dyDescent="0.35">
      <c r="A9514" t="s">
        <v>63228</v>
      </c>
      <c r="B9514" t="s">
        <v>63229</v>
      </c>
      <c r="C9514" t="s">
        <v>63233</v>
      </c>
      <c r="D9514" t="s">
        <v>63234</v>
      </c>
      <c r="E9514" t="s">
        <v>63235</v>
      </c>
      <c r="F9514" t="s">
        <v>63236</v>
      </c>
      <c r="I9514" t="s">
        <v>63237</v>
      </c>
      <c r="J9514" t="s">
        <v>39225</v>
      </c>
      <c r="M9514" t="s">
        <v>112297</v>
      </c>
      <c r="N9514" t="s">
        <v>16314</v>
      </c>
      <c r="O9514" s="3" t="s">
        <v>63238</v>
      </c>
      <c r="P9514" t="s">
        <v>16314</v>
      </c>
      <c r="Q9514" t="s">
        <v>16314</v>
      </c>
      <c r="R9514" t="s">
        <v>63238</v>
      </c>
      <c r="S9514" s="4" t="str">
        <f t="shared" si="148"/>
        <v>2002</v>
      </c>
    </row>
    <row r="9515" spans="1:19" hidden="1" x14ac:dyDescent="0.35">
      <c r="A9515" t="s">
        <v>63235</v>
      </c>
      <c r="B9515" t="s">
        <v>63236</v>
      </c>
      <c r="C9515" t="s">
        <v>63239</v>
      </c>
      <c r="D9515" t="s">
        <v>63240</v>
      </c>
      <c r="E9515" t="s">
        <v>63241</v>
      </c>
      <c r="F9515" t="s">
        <v>63242</v>
      </c>
      <c r="I9515" t="s">
        <v>63243</v>
      </c>
      <c r="J9515" t="s">
        <v>63244</v>
      </c>
      <c r="M9515" t="s">
        <v>112307</v>
      </c>
      <c r="N9515" t="s">
        <v>49299</v>
      </c>
      <c r="O9515" s="3" t="s">
        <v>63245</v>
      </c>
      <c r="P9515" t="s">
        <v>49299</v>
      </c>
      <c r="Q9515" t="s">
        <v>49299</v>
      </c>
      <c r="R9515" t="s">
        <v>63245</v>
      </c>
      <c r="S9515" s="4" t="str">
        <f t="shared" si="148"/>
        <v>2002</v>
      </c>
    </row>
    <row r="9516" spans="1:19" hidden="1" x14ac:dyDescent="0.35">
      <c r="A9516" t="s">
        <v>63241</v>
      </c>
      <c r="B9516" t="s">
        <v>63242</v>
      </c>
      <c r="C9516" t="s">
        <v>63246</v>
      </c>
      <c r="D9516" t="s">
        <v>63247</v>
      </c>
      <c r="E9516" t="s">
        <v>63248</v>
      </c>
      <c r="F9516" t="s">
        <v>63249</v>
      </c>
      <c r="I9516" t="s">
        <v>63250</v>
      </c>
      <c r="J9516" t="s">
        <v>63251</v>
      </c>
      <c r="M9516" t="s">
        <v>112307</v>
      </c>
      <c r="N9516" t="s">
        <v>49299</v>
      </c>
      <c r="O9516" s="3" t="s">
        <v>63252</v>
      </c>
      <c r="P9516" t="s">
        <v>49299</v>
      </c>
      <c r="Q9516" t="s">
        <v>49299</v>
      </c>
      <c r="R9516" t="s">
        <v>63252</v>
      </c>
      <c r="S9516" s="4" t="str">
        <f t="shared" si="148"/>
        <v>2002</v>
      </c>
    </row>
    <row r="9517" spans="1:19" hidden="1" x14ac:dyDescent="0.35">
      <c r="A9517" t="s">
        <v>63248</v>
      </c>
      <c r="B9517" t="s">
        <v>63249</v>
      </c>
      <c r="C9517" t="s">
        <v>63253</v>
      </c>
      <c r="D9517" t="s">
        <v>63254</v>
      </c>
      <c r="E9517" t="s">
        <v>63255</v>
      </c>
      <c r="F9517" t="s">
        <v>63256</v>
      </c>
      <c r="I9517" t="s">
        <v>63257</v>
      </c>
      <c r="J9517" t="s">
        <v>63258</v>
      </c>
      <c r="M9517" t="s">
        <v>112297</v>
      </c>
      <c r="N9517" t="s">
        <v>124</v>
      </c>
      <c r="O9517" s="3" t="s">
        <v>63259</v>
      </c>
      <c r="P9517" t="s">
        <v>124</v>
      </c>
      <c r="Q9517" t="s">
        <v>124</v>
      </c>
      <c r="R9517" t="s">
        <v>63259</v>
      </c>
      <c r="S9517" s="4" t="str">
        <f t="shared" si="148"/>
        <v>2002</v>
      </c>
    </row>
    <row r="9518" spans="1:19" hidden="1" x14ac:dyDescent="0.35">
      <c r="A9518" t="s">
        <v>63255</v>
      </c>
      <c r="B9518" t="s">
        <v>63256</v>
      </c>
      <c r="C9518" t="s">
        <v>63260</v>
      </c>
      <c r="D9518" t="s">
        <v>63261</v>
      </c>
      <c r="E9518" t="s">
        <v>63262</v>
      </c>
      <c r="F9518" t="s">
        <v>63263</v>
      </c>
      <c r="I9518" t="s">
        <v>63264</v>
      </c>
      <c r="J9518" t="s">
        <v>63265</v>
      </c>
      <c r="M9518" t="s">
        <v>112307</v>
      </c>
      <c r="N9518" t="s">
        <v>49299</v>
      </c>
      <c r="O9518" s="3" t="s">
        <v>63266</v>
      </c>
      <c r="P9518" t="s">
        <v>49299</v>
      </c>
      <c r="Q9518" t="s">
        <v>49299</v>
      </c>
      <c r="R9518" t="s">
        <v>63266</v>
      </c>
      <c r="S9518" s="4" t="str">
        <f t="shared" si="148"/>
        <v>2002</v>
      </c>
    </row>
    <row r="9519" spans="1:19" hidden="1" x14ac:dyDescent="0.35">
      <c r="A9519" t="s">
        <v>63262</v>
      </c>
      <c r="B9519" t="s">
        <v>63263</v>
      </c>
      <c r="C9519" t="s">
        <v>63267</v>
      </c>
      <c r="D9519" t="s">
        <v>63268</v>
      </c>
      <c r="E9519" t="s">
        <v>63269</v>
      </c>
      <c r="F9519" t="s">
        <v>63270</v>
      </c>
      <c r="I9519" t="s">
        <v>63271</v>
      </c>
      <c r="J9519" t="s">
        <v>1022</v>
      </c>
      <c r="M9519" t="s">
        <v>112299</v>
      </c>
      <c r="N9519" t="s">
        <v>247</v>
      </c>
      <c r="O9519" s="3" t="s">
        <v>63272</v>
      </c>
      <c r="P9519" t="s">
        <v>247</v>
      </c>
      <c r="Q9519" t="s">
        <v>247</v>
      </c>
      <c r="R9519" t="s">
        <v>63272</v>
      </c>
      <c r="S9519" s="4" t="str">
        <f t="shared" si="148"/>
        <v>2002</v>
      </c>
    </row>
    <row r="9520" spans="1:19" hidden="1" x14ac:dyDescent="0.35">
      <c r="A9520" t="s">
        <v>63269</v>
      </c>
      <c r="B9520" t="s">
        <v>63270</v>
      </c>
      <c r="C9520" t="s">
        <v>63273</v>
      </c>
      <c r="D9520" t="s">
        <v>63274</v>
      </c>
      <c r="E9520" t="s">
        <v>63275</v>
      </c>
      <c r="F9520" t="s">
        <v>63276</v>
      </c>
      <c r="I9520" t="s">
        <v>22727</v>
      </c>
      <c r="J9520" t="s">
        <v>22728</v>
      </c>
      <c r="M9520" t="s">
        <v>112297</v>
      </c>
      <c r="N9520" t="s">
        <v>16314</v>
      </c>
      <c r="O9520" s="3" t="s">
        <v>63277</v>
      </c>
      <c r="P9520" t="s">
        <v>16314</v>
      </c>
      <c r="Q9520" t="s">
        <v>16314</v>
      </c>
      <c r="R9520" t="s">
        <v>63277</v>
      </c>
      <c r="S9520" s="4" t="str">
        <f t="shared" si="148"/>
        <v>2002</v>
      </c>
    </row>
    <row r="9521" spans="1:19" hidden="1" x14ac:dyDescent="0.35">
      <c r="A9521" t="s">
        <v>63275</v>
      </c>
      <c r="B9521" t="s">
        <v>63276</v>
      </c>
      <c r="C9521" t="s">
        <v>63278</v>
      </c>
      <c r="D9521" t="s">
        <v>63279</v>
      </c>
      <c r="E9521" t="s">
        <v>63280</v>
      </c>
      <c r="F9521" t="s">
        <v>63281</v>
      </c>
      <c r="I9521" t="s">
        <v>63282</v>
      </c>
      <c r="J9521" t="s">
        <v>62157</v>
      </c>
      <c r="M9521" t="s">
        <v>112297</v>
      </c>
      <c r="N9521" t="s">
        <v>16314</v>
      </c>
      <c r="O9521" s="3" t="s">
        <v>63283</v>
      </c>
      <c r="P9521" t="s">
        <v>16314</v>
      </c>
      <c r="Q9521" t="s">
        <v>16314</v>
      </c>
      <c r="R9521" t="s">
        <v>63283</v>
      </c>
      <c r="S9521" s="4" t="str">
        <f t="shared" si="148"/>
        <v>2002</v>
      </c>
    </row>
    <row r="9522" spans="1:19" hidden="1" x14ac:dyDescent="0.35">
      <c r="A9522" t="s">
        <v>63280</v>
      </c>
      <c r="B9522" t="s">
        <v>63281</v>
      </c>
      <c r="C9522" t="s">
        <v>63284</v>
      </c>
      <c r="D9522" t="s">
        <v>63285</v>
      </c>
      <c r="E9522" t="s">
        <v>63286</v>
      </c>
      <c r="F9522" t="s">
        <v>63287</v>
      </c>
      <c r="I9522" t="s">
        <v>63288</v>
      </c>
      <c r="J9522" t="s">
        <v>63289</v>
      </c>
      <c r="M9522" t="s">
        <v>112299</v>
      </c>
      <c r="N9522" t="s">
        <v>247</v>
      </c>
      <c r="O9522" s="3" t="s">
        <v>63290</v>
      </c>
      <c r="P9522" t="s">
        <v>247</v>
      </c>
      <c r="Q9522" t="s">
        <v>247</v>
      </c>
      <c r="R9522" t="s">
        <v>63290</v>
      </c>
      <c r="S9522" s="4" t="str">
        <f t="shared" si="148"/>
        <v>2002</v>
      </c>
    </row>
    <row r="9523" spans="1:19" hidden="1" x14ac:dyDescent="0.35">
      <c r="A9523" t="s">
        <v>63286</v>
      </c>
      <c r="B9523" t="s">
        <v>63287</v>
      </c>
      <c r="C9523" t="s">
        <v>63291</v>
      </c>
      <c r="D9523" t="s">
        <v>63292</v>
      </c>
      <c r="E9523" t="s">
        <v>63293</v>
      </c>
      <c r="F9523" t="s">
        <v>63294</v>
      </c>
      <c r="I9523" t="s">
        <v>63295</v>
      </c>
      <c r="J9523" t="s">
        <v>48063</v>
      </c>
      <c r="M9523" t="s">
        <v>112299</v>
      </c>
      <c r="N9523" t="s">
        <v>247</v>
      </c>
      <c r="O9523" s="3" t="s">
        <v>63296</v>
      </c>
      <c r="P9523" t="s">
        <v>247</v>
      </c>
      <c r="Q9523" t="s">
        <v>247</v>
      </c>
      <c r="R9523" t="s">
        <v>63296</v>
      </c>
      <c r="S9523" s="4" t="str">
        <f t="shared" si="148"/>
        <v>2002</v>
      </c>
    </row>
    <row r="9524" spans="1:19" ht="72.5" hidden="1" x14ac:dyDescent="0.35">
      <c r="A9524" t="s">
        <v>63293</v>
      </c>
      <c r="B9524" t="s">
        <v>63294</v>
      </c>
      <c r="C9524" t="s">
        <v>63297</v>
      </c>
      <c r="D9524" t="s">
        <v>63298</v>
      </c>
      <c r="E9524" t="s">
        <v>63299</v>
      </c>
      <c r="F9524" t="s">
        <v>63300</v>
      </c>
      <c r="I9524" t="s">
        <v>63301</v>
      </c>
      <c r="J9524" t="s">
        <v>63302</v>
      </c>
      <c r="K9524" s="2" t="s">
        <v>63303</v>
      </c>
      <c r="M9524" t="s">
        <v>112307</v>
      </c>
      <c r="N9524" t="s">
        <v>49299</v>
      </c>
      <c r="O9524" s="3" t="s">
        <v>63304</v>
      </c>
      <c r="P9524" t="s">
        <v>49299</v>
      </c>
      <c r="Q9524" t="s">
        <v>49299</v>
      </c>
      <c r="R9524" t="s">
        <v>63304</v>
      </c>
      <c r="S9524" s="4" t="str">
        <f t="shared" si="148"/>
        <v>2002</v>
      </c>
    </row>
    <row r="9525" spans="1:19" hidden="1" x14ac:dyDescent="0.35">
      <c r="A9525" t="s">
        <v>63299</v>
      </c>
      <c r="B9525" t="s">
        <v>63300</v>
      </c>
      <c r="C9525" t="s">
        <v>63305</v>
      </c>
      <c r="D9525" t="s">
        <v>63306</v>
      </c>
      <c r="E9525" t="s">
        <v>63307</v>
      </c>
      <c r="F9525" t="s">
        <v>63308</v>
      </c>
      <c r="I9525" t="s">
        <v>63309</v>
      </c>
      <c r="J9525" t="s">
        <v>63310</v>
      </c>
      <c r="M9525" t="s">
        <v>112315</v>
      </c>
      <c r="N9525" t="s">
        <v>16314</v>
      </c>
      <c r="O9525" s="3" t="s">
        <v>63311</v>
      </c>
      <c r="P9525" t="s">
        <v>16314</v>
      </c>
      <c r="Q9525" t="s">
        <v>16314</v>
      </c>
      <c r="R9525" t="s">
        <v>63311</v>
      </c>
      <c r="S9525" s="4" t="str">
        <f t="shared" si="148"/>
        <v>2002</v>
      </c>
    </row>
    <row r="9526" spans="1:19" hidden="1" x14ac:dyDescent="0.35">
      <c r="A9526" t="s">
        <v>63307</v>
      </c>
      <c r="B9526" t="s">
        <v>63308</v>
      </c>
      <c r="C9526" t="s">
        <v>63312</v>
      </c>
      <c r="D9526" t="s">
        <v>63313</v>
      </c>
      <c r="E9526" t="s">
        <v>63314</v>
      </c>
      <c r="F9526" t="s">
        <v>63315</v>
      </c>
      <c r="I9526" t="s">
        <v>63316</v>
      </c>
      <c r="J9526" t="s">
        <v>63317</v>
      </c>
      <c r="M9526" t="s">
        <v>112315</v>
      </c>
      <c r="N9526" t="s">
        <v>16314</v>
      </c>
      <c r="O9526" s="3" t="s">
        <v>63318</v>
      </c>
      <c r="P9526" t="s">
        <v>16314</v>
      </c>
      <c r="Q9526" t="s">
        <v>16314</v>
      </c>
      <c r="R9526" t="s">
        <v>63318</v>
      </c>
      <c r="S9526" s="4" t="str">
        <f t="shared" si="148"/>
        <v>2002</v>
      </c>
    </row>
    <row r="9527" spans="1:19" hidden="1" x14ac:dyDescent="0.35">
      <c r="A9527" t="s">
        <v>63314</v>
      </c>
      <c r="B9527" t="s">
        <v>63315</v>
      </c>
      <c r="C9527" t="s">
        <v>63319</v>
      </c>
      <c r="D9527" t="s">
        <v>63320</v>
      </c>
      <c r="E9527" t="s">
        <v>63321</v>
      </c>
      <c r="F9527" t="s">
        <v>63322</v>
      </c>
      <c r="I9527" t="s">
        <v>63323</v>
      </c>
      <c r="J9527" t="s">
        <v>63324</v>
      </c>
      <c r="M9527" t="s">
        <v>112315</v>
      </c>
      <c r="N9527" t="s">
        <v>16314</v>
      </c>
      <c r="O9527" s="3" t="s">
        <v>63325</v>
      </c>
      <c r="P9527" t="s">
        <v>16314</v>
      </c>
      <c r="Q9527" t="s">
        <v>16314</v>
      </c>
      <c r="R9527" t="s">
        <v>63325</v>
      </c>
      <c r="S9527" s="4" t="str">
        <f t="shared" si="148"/>
        <v>2002</v>
      </c>
    </row>
    <row r="9528" spans="1:19" hidden="1" x14ac:dyDescent="0.35">
      <c r="A9528" t="s">
        <v>63321</v>
      </c>
      <c r="B9528" t="s">
        <v>63322</v>
      </c>
      <c r="C9528" t="s">
        <v>63326</v>
      </c>
      <c r="D9528" t="s">
        <v>63327</v>
      </c>
      <c r="E9528" t="s">
        <v>63328</v>
      </c>
      <c r="F9528" t="s">
        <v>63329</v>
      </c>
      <c r="I9528" t="s">
        <v>63330</v>
      </c>
      <c r="J9528" t="s">
        <v>63331</v>
      </c>
      <c r="M9528" t="s">
        <v>112315</v>
      </c>
      <c r="N9528" t="s">
        <v>159</v>
      </c>
      <c r="O9528" s="3" t="s">
        <v>63332</v>
      </c>
      <c r="P9528" t="s">
        <v>159</v>
      </c>
      <c r="Q9528" t="s">
        <v>159</v>
      </c>
      <c r="R9528" t="s">
        <v>63332</v>
      </c>
      <c r="S9528" s="4" t="str">
        <f t="shared" si="148"/>
        <v>2002</v>
      </c>
    </row>
    <row r="9529" spans="1:19" hidden="1" x14ac:dyDescent="0.35">
      <c r="A9529" t="s">
        <v>63328</v>
      </c>
      <c r="B9529" t="s">
        <v>63329</v>
      </c>
      <c r="C9529" t="s">
        <v>63333</v>
      </c>
      <c r="D9529" t="s">
        <v>63334</v>
      </c>
      <c r="E9529" t="s">
        <v>63335</v>
      </c>
      <c r="F9529" t="s">
        <v>63336</v>
      </c>
      <c r="I9529" t="s">
        <v>63337</v>
      </c>
      <c r="J9529" t="s">
        <v>63338</v>
      </c>
      <c r="M9529" t="s">
        <v>112315</v>
      </c>
      <c r="N9529" t="s">
        <v>159</v>
      </c>
      <c r="O9529" s="3" t="s">
        <v>63339</v>
      </c>
      <c r="P9529" t="s">
        <v>159</v>
      </c>
      <c r="Q9529" t="s">
        <v>159</v>
      </c>
      <c r="R9529" t="s">
        <v>63339</v>
      </c>
      <c r="S9529" s="4" t="str">
        <f t="shared" si="148"/>
        <v>2002</v>
      </c>
    </row>
    <row r="9530" spans="1:19" hidden="1" x14ac:dyDescent="0.35">
      <c r="A9530" t="s">
        <v>63335</v>
      </c>
      <c r="B9530" t="s">
        <v>63336</v>
      </c>
      <c r="C9530" t="s">
        <v>63340</v>
      </c>
      <c r="D9530" t="s">
        <v>63341</v>
      </c>
      <c r="E9530" t="s">
        <v>63342</v>
      </c>
      <c r="F9530" t="s">
        <v>63343</v>
      </c>
      <c r="I9530" t="s">
        <v>63344</v>
      </c>
      <c r="J9530" t="s">
        <v>63345</v>
      </c>
      <c r="M9530" t="s">
        <v>112315</v>
      </c>
      <c r="N9530" t="s">
        <v>159</v>
      </c>
      <c r="O9530" s="3" t="s">
        <v>63346</v>
      </c>
      <c r="P9530" t="s">
        <v>159</v>
      </c>
      <c r="Q9530" t="s">
        <v>159</v>
      </c>
      <c r="R9530" t="s">
        <v>63346</v>
      </c>
      <c r="S9530" s="4" t="str">
        <f t="shared" si="148"/>
        <v>2002</v>
      </c>
    </row>
    <row r="9531" spans="1:19" hidden="1" x14ac:dyDescent="0.35">
      <c r="A9531" t="s">
        <v>63342</v>
      </c>
      <c r="B9531" t="s">
        <v>63343</v>
      </c>
      <c r="C9531" t="s">
        <v>63347</v>
      </c>
      <c r="D9531" t="s">
        <v>63348</v>
      </c>
      <c r="E9531" t="s">
        <v>63349</v>
      </c>
      <c r="F9531" t="s">
        <v>63350</v>
      </c>
      <c r="I9531" t="s">
        <v>63351</v>
      </c>
      <c r="J9531" t="s">
        <v>63352</v>
      </c>
      <c r="M9531" t="s">
        <v>112299</v>
      </c>
      <c r="N9531" t="s">
        <v>247</v>
      </c>
      <c r="O9531" s="3" t="s">
        <v>63353</v>
      </c>
      <c r="P9531" t="s">
        <v>247</v>
      </c>
      <c r="Q9531" t="s">
        <v>247</v>
      </c>
      <c r="R9531" t="s">
        <v>63353</v>
      </c>
      <c r="S9531" s="4" t="str">
        <f t="shared" si="148"/>
        <v>2002</v>
      </c>
    </row>
    <row r="9532" spans="1:19" hidden="1" x14ac:dyDescent="0.35">
      <c r="A9532" t="s">
        <v>63349</v>
      </c>
      <c r="B9532" t="s">
        <v>63350</v>
      </c>
      <c r="C9532" t="s">
        <v>63354</v>
      </c>
      <c r="D9532" t="s">
        <v>63355</v>
      </c>
      <c r="E9532" t="s">
        <v>63356</v>
      </c>
      <c r="F9532" t="s">
        <v>63357</v>
      </c>
      <c r="I9532" t="s">
        <v>63358</v>
      </c>
      <c r="J9532" t="s">
        <v>63359</v>
      </c>
      <c r="M9532" t="s">
        <v>112299</v>
      </c>
      <c r="N9532" t="s">
        <v>247</v>
      </c>
      <c r="O9532" s="3" t="s">
        <v>63360</v>
      </c>
      <c r="P9532" t="s">
        <v>247</v>
      </c>
      <c r="Q9532" t="s">
        <v>247</v>
      </c>
      <c r="R9532" t="s">
        <v>63360</v>
      </c>
      <c r="S9532" s="4" t="str">
        <f t="shared" si="148"/>
        <v>2002</v>
      </c>
    </row>
    <row r="9533" spans="1:19" hidden="1" x14ac:dyDescent="0.35">
      <c r="A9533" t="s">
        <v>63356</v>
      </c>
      <c r="B9533" t="s">
        <v>63357</v>
      </c>
      <c r="C9533" t="s">
        <v>63361</v>
      </c>
      <c r="D9533" t="s">
        <v>63362</v>
      </c>
      <c r="E9533" t="s">
        <v>63363</v>
      </c>
      <c r="F9533" t="s">
        <v>63364</v>
      </c>
      <c r="I9533" t="s">
        <v>63365</v>
      </c>
      <c r="J9533" t="s">
        <v>63366</v>
      </c>
      <c r="M9533" t="s">
        <v>112307</v>
      </c>
      <c r="N9533" t="s">
        <v>49299</v>
      </c>
      <c r="O9533" s="3" t="s">
        <v>63367</v>
      </c>
      <c r="P9533" t="s">
        <v>49299</v>
      </c>
      <c r="Q9533" t="s">
        <v>49299</v>
      </c>
      <c r="R9533" t="s">
        <v>63367</v>
      </c>
      <c r="S9533" s="4" t="str">
        <f t="shared" si="148"/>
        <v>2002</v>
      </c>
    </row>
    <row r="9534" spans="1:19" hidden="1" x14ac:dyDescent="0.35">
      <c r="A9534" t="s">
        <v>63363</v>
      </c>
      <c r="B9534" t="s">
        <v>63364</v>
      </c>
      <c r="C9534" t="s">
        <v>63368</v>
      </c>
      <c r="D9534" t="s">
        <v>63369</v>
      </c>
      <c r="E9534" t="s">
        <v>63370</v>
      </c>
      <c r="F9534" t="s">
        <v>63371</v>
      </c>
      <c r="I9534" t="s">
        <v>63372</v>
      </c>
      <c r="J9534" t="s">
        <v>63373</v>
      </c>
      <c r="M9534" t="s">
        <v>112307</v>
      </c>
      <c r="N9534" t="s">
        <v>49299</v>
      </c>
      <c r="O9534" s="3" t="s">
        <v>63374</v>
      </c>
      <c r="P9534" t="s">
        <v>49299</v>
      </c>
      <c r="Q9534" t="s">
        <v>49299</v>
      </c>
      <c r="R9534" t="s">
        <v>63374</v>
      </c>
      <c r="S9534" s="4" t="str">
        <f t="shared" si="148"/>
        <v>2002</v>
      </c>
    </row>
    <row r="9535" spans="1:19" hidden="1" x14ac:dyDescent="0.35">
      <c r="A9535" t="s">
        <v>63370</v>
      </c>
      <c r="B9535" t="s">
        <v>63371</v>
      </c>
      <c r="C9535" t="s">
        <v>63375</v>
      </c>
      <c r="D9535" t="s">
        <v>63376</v>
      </c>
      <c r="E9535" t="s">
        <v>63377</v>
      </c>
      <c r="F9535" t="s">
        <v>63378</v>
      </c>
      <c r="I9535" t="s">
        <v>63379</v>
      </c>
      <c r="J9535" t="s">
        <v>63380</v>
      </c>
      <c r="M9535" t="s">
        <v>112307</v>
      </c>
      <c r="N9535" t="s">
        <v>49299</v>
      </c>
      <c r="O9535" s="3" t="s">
        <v>63381</v>
      </c>
      <c r="P9535" t="s">
        <v>49299</v>
      </c>
      <c r="Q9535" t="s">
        <v>49299</v>
      </c>
      <c r="R9535" t="s">
        <v>63381</v>
      </c>
      <c r="S9535" s="4" t="str">
        <f t="shared" si="148"/>
        <v>2002</v>
      </c>
    </row>
    <row r="9536" spans="1:19" hidden="1" x14ac:dyDescent="0.35">
      <c r="A9536" t="s">
        <v>63377</v>
      </c>
      <c r="B9536" t="s">
        <v>63378</v>
      </c>
      <c r="C9536" t="s">
        <v>63382</v>
      </c>
      <c r="D9536" t="s">
        <v>63383</v>
      </c>
      <c r="E9536" s="1" t="s">
        <v>63384</v>
      </c>
      <c r="F9536" s="1" t="s">
        <v>63385</v>
      </c>
      <c r="I9536" t="s">
        <v>63386</v>
      </c>
      <c r="J9536" t="s">
        <v>63387</v>
      </c>
      <c r="M9536" t="s">
        <v>61215</v>
      </c>
      <c r="N9536" t="s">
        <v>16314</v>
      </c>
      <c r="O9536" s="3" t="s">
        <v>63388</v>
      </c>
      <c r="P9536" t="s">
        <v>16314</v>
      </c>
      <c r="Q9536" t="s">
        <v>16314</v>
      </c>
      <c r="R9536" t="s">
        <v>63388</v>
      </c>
      <c r="S9536" s="4" t="str">
        <f t="shared" si="148"/>
        <v>2002</v>
      </c>
    </row>
    <row r="9537" spans="1:19" hidden="1" x14ac:dyDescent="0.35">
      <c r="A9537" s="1" t="s">
        <v>63384</v>
      </c>
      <c r="B9537" s="1" t="s">
        <v>63385</v>
      </c>
      <c r="C9537" t="s">
        <v>63389</v>
      </c>
      <c r="D9537" t="s">
        <v>63390</v>
      </c>
      <c r="E9537" t="s">
        <v>63391</v>
      </c>
      <c r="F9537" t="s">
        <v>63392</v>
      </c>
      <c r="I9537" t="s">
        <v>63393</v>
      </c>
      <c r="J9537" t="s">
        <v>63394</v>
      </c>
      <c r="M9537" t="s">
        <v>112307</v>
      </c>
      <c r="N9537" t="s">
        <v>49299</v>
      </c>
      <c r="O9537" s="3" t="s">
        <v>63395</v>
      </c>
      <c r="P9537" t="s">
        <v>49299</v>
      </c>
      <c r="Q9537" t="s">
        <v>49299</v>
      </c>
      <c r="R9537" t="s">
        <v>63395</v>
      </c>
      <c r="S9537" s="4" t="str">
        <f t="shared" si="148"/>
        <v>2002</v>
      </c>
    </row>
    <row r="9538" spans="1:19" hidden="1" x14ac:dyDescent="0.35">
      <c r="A9538" t="s">
        <v>63391</v>
      </c>
      <c r="B9538" t="s">
        <v>63392</v>
      </c>
      <c r="C9538" t="s">
        <v>63396</v>
      </c>
      <c r="D9538" t="s">
        <v>63397</v>
      </c>
      <c r="E9538" t="s">
        <v>63398</v>
      </c>
      <c r="F9538" t="s">
        <v>63399</v>
      </c>
      <c r="I9538" t="s">
        <v>63400</v>
      </c>
      <c r="J9538" t="s">
        <v>63401</v>
      </c>
      <c r="M9538" t="s">
        <v>112298</v>
      </c>
      <c r="N9538" t="s">
        <v>28</v>
      </c>
      <c r="O9538" s="3" t="s">
        <v>63402</v>
      </c>
      <c r="P9538" t="s">
        <v>16314</v>
      </c>
      <c r="Q9538" t="s">
        <v>16314</v>
      </c>
      <c r="R9538" t="s">
        <v>63402</v>
      </c>
      <c r="S9538" s="4" t="str">
        <f t="shared" si="148"/>
        <v>2002</v>
      </c>
    </row>
    <row r="9539" spans="1:19" hidden="1" x14ac:dyDescent="0.35">
      <c r="A9539" t="s">
        <v>63398</v>
      </c>
      <c r="B9539" t="s">
        <v>63399</v>
      </c>
      <c r="C9539" t="s">
        <v>63403</v>
      </c>
      <c r="D9539" t="s">
        <v>63404</v>
      </c>
      <c r="E9539" t="s">
        <v>63405</v>
      </c>
      <c r="F9539" t="s">
        <v>63406</v>
      </c>
      <c r="I9539" t="s">
        <v>63407</v>
      </c>
      <c r="J9539" t="s">
        <v>63408</v>
      </c>
      <c r="M9539" t="s">
        <v>112315</v>
      </c>
      <c r="N9539" t="s">
        <v>159</v>
      </c>
      <c r="O9539" s="3" t="s">
        <v>63409</v>
      </c>
      <c r="P9539" t="s">
        <v>159</v>
      </c>
      <c r="Q9539" t="s">
        <v>159</v>
      </c>
      <c r="R9539" t="s">
        <v>63409</v>
      </c>
      <c r="S9539" s="4" t="str">
        <f t="shared" ref="S9539:S9602" si="149">LEFT(RIGHT(R9539,19),4)</f>
        <v>2002</v>
      </c>
    </row>
    <row r="9540" spans="1:19" hidden="1" x14ac:dyDescent="0.35">
      <c r="A9540" t="s">
        <v>63405</v>
      </c>
      <c r="B9540" t="s">
        <v>63406</v>
      </c>
      <c r="C9540" t="s">
        <v>63410</v>
      </c>
      <c r="D9540" t="s">
        <v>63411</v>
      </c>
      <c r="E9540" t="s">
        <v>63412</v>
      </c>
      <c r="F9540" t="s">
        <v>63413</v>
      </c>
      <c r="I9540" t="s">
        <v>63414</v>
      </c>
      <c r="J9540" t="s">
        <v>63415</v>
      </c>
      <c r="M9540" t="s">
        <v>112307</v>
      </c>
      <c r="N9540" t="s">
        <v>49299</v>
      </c>
      <c r="O9540" s="3" t="s">
        <v>63416</v>
      </c>
      <c r="P9540" t="s">
        <v>49299</v>
      </c>
      <c r="Q9540" t="s">
        <v>49299</v>
      </c>
      <c r="R9540" t="s">
        <v>63416</v>
      </c>
      <c r="S9540" s="4" t="str">
        <f t="shared" si="149"/>
        <v>2002</v>
      </c>
    </row>
    <row r="9541" spans="1:19" hidden="1" x14ac:dyDescent="0.35">
      <c r="A9541" t="s">
        <v>63412</v>
      </c>
      <c r="B9541" t="s">
        <v>63413</v>
      </c>
      <c r="C9541" t="s">
        <v>63417</v>
      </c>
      <c r="D9541" t="s">
        <v>63418</v>
      </c>
      <c r="E9541" t="s">
        <v>63419</v>
      </c>
      <c r="F9541" t="s">
        <v>63420</v>
      </c>
      <c r="I9541" t="s">
        <v>63421</v>
      </c>
      <c r="J9541" t="s">
        <v>63422</v>
      </c>
      <c r="M9541" t="s">
        <v>112315</v>
      </c>
      <c r="N9541" t="s">
        <v>159</v>
      </c>
      <c r="O9541" s="3" t="s">
        <v>63423</v>
      </c>
      <c r="P9541" t="s">
        <v>159</v>
      </c>
      <c r="Q9541" t="s">
        <v>159</v>
      </c>
      <c r="R9541" t="s">
        <v>63423</v>
      </c>
      <c r="S9541" s="4" t="str">
        <f t="shared" si="149"/>
        <v>2002</v>
      </c>
    </row>
    <row r="9542" spans="1:19" hidden="1" x14ac:dyDescent="0.35">
      <c r="A9542" t="s">
        <v>63419</v>
      </c>
      <c r="B9542" t="s">
        <v>63420</v>
      </c>
      <c r="C9542" t="s">
        <v>63424</v>
      </c>
      <c r="D9542" t="s">
        <v>63425</v>
      </c>
      <c r="E9542" t="s">
        <v>63426</v>
      </c>
      <c r="F9542" t="s">
        <v>63427</v>
      </c>
      <c r="I9542" t="s">
        <v>63428</v>
      </c>
      <c r="J9542" t="s">
        <v>63429</v>
      </c>
      <c r="M9542" t="s">
        <v>112315</v>
      </c>
      <c r="N9542" t="s">
        <v>16314</v>
      </c>
      <c r="O9542" s="3" t="s">
        <v>63430</v>
      </c>
      <c r="P9542" t="s">
        <v>16314</v>
      </c>
      <c r="Q9542" t="s">
        <v>16314</v>
      </c>
      <c r="R9542" t="s">
        <v>63430</v>
      </c>
      <c r="S9542" s="4" t="str">
        <f t="shared" si="149"/>
        <v>2002</v>
      </c>
    </row>
    <row r="9543" spans="1:19" hidden="1" x14ac:dyDescent="0.35">
      <c r="A9543" t="s">
        <v>63426</v>
      </c>
      <c r="B9543" t="s">
        <v>63427</v>
      </c>
      <c r="C9543" t="s">
        <v>63431</v>
      </c>
      <c r="D9543" t="s">
        <v>63432</v>
      </c>
      <c r="E9543" t="s">
        <v>63433</v>
      </c>
      <c r="F9543" t="s">
        <v>63434</v>
      </c>
      <c r="I9543" t="s">
        <v>63435</v>
      </c>
      <c r="J9543" t="s">
        <v>63436</v>
      </c>
      <c r="M9543" t="s">
        <v>112315</v>
      </c>
      <c r="N9543" t="s">
        <v>159</v>
      </c>
      <c r="O9543" s="3" t="s">
        <v>63437</v>
      </c>
      <c r="P9543" t="s">
        <v>159</v>
      </c>
      <c r="Q9543" t="s">
        <v>159</v>
      </c>
      <c r="R9543" t="s">
        <v>63437</v>
      </c>
      <c r="S9543" s="4" t="str">
        <f t="shared" si="149"/>
        <v>2002</v>
      </c>
    </row>
    <row r="9544" spans="1:19" ht="159.5" hidden="1" x14ac:dyDescent="0.35">
      <c r="A9544" t="s">
        <v>63433</v>
      </c>
      <c r="B9544" t="s">
        <v>63434</v>
      </c>
      <c r="C9544" t="s">
        <v>63438</v>
      </c>
      <c r="D9544" t="s">
        <v>63439</v>
      </c>
      <c r="E9544" t="s">
        <v>63440</v>
      </c>
      <c r="F9544" t="s">
        <v>63441</v>
      </c>
      <c r="I9544" t="s">
        <v>63442</v>
      </c>
      <c r="J9544" t="s">
        <v>63443</v>
      </c>
      <c r="K9544" s="2" t="s">
        <v>63444</v>
      </c>
      <c r="M9544" t="s">
        <v>112307</v>
      </c>
      <c r="N9544" t="s">
        <v>49299</v>
      </c>
      <c r="O9544" s="3" t="s">
        <v>63445</v>
      </c>
      <c r="P9544" t="s">
        <v>49299</v>
      </c>
      <c r="Q9544" t="s">
        <v>49299</v>
      </c>
      <c r="R9544" t="s">
        <v>63445</v>
      </c>
      <c r="S9544" s="4" t="str">
        <f t="shared" si="149"/>
        <v>2002</v>
      </c>
    </row>
    <row r="9545" spans="1:19" hidden="1" x14ac:dyDescent="0.35">
      <c r="A9545" t="s">
        <v>63440</v>
      </c>
      <c r="B9545" t="s">
        <v>63441</v>
      </c>
      <c r="C9545" t="s">
        <v>63446</v>
      </c>
      <c r="D9545" t="s">
        <v>63447</v>
      </c>
      <c r="E9545" t="s">
        <v>63448</v>
      </c>
      <c r="F9545" t="s">
        <v>63449</v>
      </c>
      <c r="I9545" t="s">
        <v>63450</v>
      </c>
      <c r="J9545" t="s">
        <v>63451</v>
      </c>
      <c r="M9545" t="s">
        <v>112307</v>
      </c>
      <c r="N9545" t="s">
        <v>49299</v>
      </c>
      <c r="O9545" s="3" t="s">
        <v>63452</v>
      </c>
      <c r="P9545" t="s">
        <v>49299</v>
      </c>
      <c r="Q9545" t="s">
        <v>49299</v>
      </c>
      <c r="R9545" t="s">
        <v>63452</v>
      </c>
      <c r="S9545" s="4" t="str">
        <f t="shared" si="149"/>
        <v>2002</v>
      </c>
    </row>
    <row r="9546" spans="1:19" hidden="1" x14ac:dyDescent="0.35">
      <c r="A9546" t="s">
        <v>63448</v>
      </c>
      <c r="B9546" t="s">
        <v>63449</v>
      </c>
      <c r="C9546" t="s">
        <v>63453</v>
      </c>
      <c r="D9546" t="s">
        <v>63454</v>
      </c>
      <c r="E9546" t="s">
        <v>63455</v>
      </c>
      <c r="F9546" t="s">
        <v>63456</v>
      </c>
      <c r="I9546" t="s">
        <v>63457</v>
      </c>
      <c r="J9546" t="s">
        <v>63458</v>
      </c>
      <c r="M9546" t="s">
        <v>112307</v>
      </c>
      <c r="N9546" t="s">
        <v>49299</v>
      </c>
      <c r="O9546" s="3" t="s">
        <v>63459</v>
      </c>
      <c r="P9546" t="s">
        <v>49299</v>
      </c>
      <c r="Q9546" t="s">
        <v>49299</v>
      </c>
      <c r="R9546" t="s">
        <v>63459</v>
      </c>
      <c r="S9546" s="4" t="str">
        <f t="shared" si="149"/>
        <v>2002</v>
      </c>
    </row>
    <row r="9547" spans="1:19" hidden="1" x14ac:dyDescent="0.35">
      <c r="A9547" t="s">
        <v>63455</v>
      </c>
      <c r="B9547" t="s">
        <v>63456</v>
      </c>
      <c r="C9547" t="s">
        <v>63460</v>
      </c>
      <c r="D9547" t="s">
        <v>63461</v>
      </c>
      <c r="E9547" t="s">
        <v>63462</v>
      </c>
      <c r="F9547" t="s">
        <v>63463</v>
      </c>
      <c r="I9547" t="s">
        <v>63464</v>
      </c>
      <c r="J9547" t="s">
        <v>63465</v>
      </c>
      <c r="M9547" t="s">
        <v>61215</v>
      </c>
      <c r="N9547" t="s">
        <v>16314</v>
      </c>
      <c r="O9547" s="3" t="s">
        <v>63466</v>
      </c>
      <c r="P9547" t="s">
        <v>16314</v>
      </c>
      <c r="Q9547" t="s">
        <v>16314</v>
      </c>
      <c r="R9547" t="s">
        <v>63466</v>
      </c>
      <c r="S9547" s="4" t="str">
        <f t="shared" si="149"/>
        <v>2002</v>
      </c>
    </row>
    <row r="9548" spans="1:19" hidden="1" x14ac:dyDescent="0.35">
      <c r="A9548" t="s">
        <v>63462</v>
      </c>
      <c r="B9548" t="s">
        <v>63463</v>
      </c>
      <c r="C9548" t="s">
        <v>63467</v>
      </c>
      <c r="D9548" t="s">
        <v>63468</v>
      </c>
      <c r="E9548" t="s">
        <v>63469</v>
      </c>
      <c r="F9548" t="s">
        <v>63470</v>
      </c>
      <c r="I9548" t="s">
        <v>63471</v>
      </c>
      <c r="J9548" t="s">
        <v>63472</v>
      </c>
      <c r="M9548" t="s">
        <v>112298</v>
      </c>
      <c r="N9548" t="s">
        <v>28</v>
      </c>
      <c r="O9548" s="3" t="s">
        <v>63473</v>
      </c>
      <c r="P9548" t="s">
        <v>16314</v>
      </c>
      <c r="Q9548" t="s">
        <v>16314</v>
      </c>
      <c r="R9548" t="s">
        <v>63473</v>
      </c>
      <c r="S9548" s="4" t="str">
        <f t="shared" si="149"/>
        <v>2002</v>
      </c>
    </row>
    <row r="9549" spans="1:19" hidden="1" x14ac:dyDescent="0.35">
      <c r="A9549" t="s">
        <v>63469</v>
      </c>
      <c r="B9549" t="s">
        <v>63470</v>
      </c>
      <c r="C9549" t="s">
        <v>63474</v>
      </c>
      <c r="D9549" t="s">
        <v>63475</v>
      </c>
      <c r="E9549" t="s">
        <v>63476</v>
      </c>
      <c r="F9549" t="s">
        <v>63477</v>
      </c>
      <c r="I9549" t="s">
        <v>63478</v>
      </c>
      <c r="J9549" t="s">
        <v>63479</v>
      </c>
      <c r="M9549" t="s">
        <v>112298</v>
      </c>
      <c r="N9549" t="s">
        <v>28</v>
      </c>
      <c r="O9549" s="3" t="s">
        <v>63480</v>
      </c>
      <c r="P9549" t="s">
        <v>16314</v>
      </c>
      <c r="Q9549" t="s">
        <v>16314</v>
      </c>
      <c r="R9549" t="s">
        <v>63480</v>
      </c>
      <c r="S9549" s="4" t="str">
        <f t="shared" si="149"/>
        <v>2002</v>
      </c>
    </row>
    <row r="9550" spans="1:19" hidden="1" x14ac:dyDescent="0.35">
      <c r="A9550" t="s">
        <v>63476</v>
      </c>
      <c r="B9550" t="s">
        <v>63477</v>
      </c>
      <c r="C9550" t="s">
        <v>63481</v>
      </c>
      <c r="D9550" t="s">
        <v>63482</v>
      </c>
      <c r="E9550" t="s">
        <v>63483</v>
      </c>
      <c r="F9550" t="s">
        <v>63484</v>
      </c>
      <c r="I9550" t="s">
        <v>63485</v>
      </c>
      <c r="J9550" t="s">
        <v>63486</v>
      </c>
      <c r="M9550" t="s">
        <v>112315</v>
      </c>
      <c r="N9550" t="s">
        <v>159</v>
      </c>
      <c r="O9550" s="3" t="s">
        <v>63487</v>
      </c>
      <c r="P9550" t="s">
        <v>159</v>
      </c>
      <c r="Q9550" t="s">
        <v>159</v>
      </c>
      <c r="R9550" t="s">
        <v>63487</v>
      </c>
      <c r="S9550" s="4" t="str">
        <f t="shared" si="149"/>
        <v>2002</v>
      </c>
    </row>
    <row r="9551" spans="1:19" hidden="1" x14ac:dyDescent="0.35">
      <c r="A9551" t="s">
        <v>63483</v>
      </c>
      <c r="B9551" t="s">
        <v>63484</v>
      </c>
      <c r="C9551" t="s">
        <v>63488</v>
      </c>
      <c r="D9551" t="s">
        <v>63489</v>
      </c>
      <c r="E9551" t="s">
        <v>63490</v>
      </c>
      <c r="F9551" t="s">
        <v>63491</v>
      </c>
      <c r="I9551" t="s">
        <v>63492</v>
      </c>
      <c r="J9551" t="s">
        <v>63493</v>
      </c>
      <c r="M9551" t="s">
        <v>112299</v>
      </c>
      <c r="N9551" t="s">
        <v>247</v>
      </c>
      <c r="O9551" s="3" t="s">
        <v>63494</v>
      </c>
      <c r="P9551" t="s">
        <v>247</v>
      </c>
      <c r="Q9551" t="s">
        <v>247</v>
      </c>
      <c r="R9551" t="s">
        <v>63494</v>
      </c>
      <c r="S9551" s="4" t="str">
        <f t="shared" si="149"/>
        <v>2002</v>
      </c>
    </row>
    <row r="9552" spans="1:19" hidden="1" x14ac:dyDescent="0.35">
      <c r="A9552" t="s">
        <v>63490</v>
      </c>
      <c r="B9552" t="s">
        <v>63491</v>
      </c>
      <c r="C9552" t="s">
        <v>63495</v>
      </c>
      <c r="D9552" t="s">
        <v>63496</v>
      </c>
      <c r="E9552" t="s">
        <v>63497</v>
      </c>
      <c r="F9552" t="s">
        <v>63498</v>
      </c>
      <c r="I9552" t="s">
        <v>63499</v>
      </c>
      <c r="J9552" t="s">
        <v>63500</v>
      </c>
      <c r="M9552" t="s">
        <v>112299</v>
      </c>
      <c r="N9552" t="s">
        <v>247</v>
      </c>
      <c r="O9552" s="3" t="s">
        <v>63501</v>
      </c>
      <c r="P9552" t="s">
        <v>247</v>
      </c>
      <c r="Q9552" t="s">
        <v>247</v>
      </c>
      <c r="R9552" t="s">
        <v>63501</v>
      </c>
      <c r="S9552" s="4" t="str">
        <f t="shared" si="149"/>
        <v>2002</v>
      </c>
    </row>
    <row r="9553" spans="1:19" hidden="1" x14ac:dyDescent="0.35">
      <c r="A9553" t="s">
        <v>63497</v>
      </c>
      <c r="B9553" t="s">
        <v>63498</v>
      </c>
      <c r="C9553" t="s">
        <v>63502</v>
      </c>
      <c r="D9553" t="s">
        <v>63503</v>
      </c>
      <c r="E9553" t="s">
        <v>63504</v>
      </c>
      <c r="F9553" t="s">
        <v>63505</v>
      </c>
      <c r="I9553" t="s">
        <v>63506</v>
      </c>
      <c r="J9553" t="s">
        <v>63507</v>
      </c>
      <c r="M9553" t="s">
        <v>112307</v>
      </c>
      <c r="N9553" t="s">
        <v>49299</v>
      </c>
      <c r="O9553" s="3" t="s">
        <v>63508</v>
      </c>
      <c r="P9553" t="s">
        <v>49299</v>
      </c>
      <c r="Q9553" t="s">
        <v>49299</v>
      </c>
      <c r="R9553" t="s">
        <v>63508</v>
      </c>
      <c r="S9553" s="4" t="str">
        <f t="shared" si="149"/>
        <v>2002</v>
      </c>
    </row>
    <row r="9554" spans="1:19" hidden="1" x14ac:dyDescent="0.35">
      <c r="A9554" t="s">
        <v>63504</v>
      </c>
      <c r="B9554" t="s">
        <v>63505</v>
      </c>
      <c r="C9554" t="s">
        <v>63509</v>
      </c>
      <c r="D9554" t="s">
        <v>63510</v>
      </c>
      <c r="E9554" t="s">
        <v>63511</v>
      </c>
      <c r="F9554" t="s">
        <v>63512</v>
      </c>
      <c r="I9554" t="s">
        <v>63513</v>
      </c>
      <c r="J9554" t="s">
        <v>63514</v>
      </c>
      <c r="M9554" t="s">
        <v>112298</v>
      </c>
      <c r="N9554" t="s">
        <v>28</v>
      </c>
      <c r="O9554" s="3" t="s">
        <v>63515</v>
      </c>
      <c r="P9554" t="s">
        <v>16314</v>
      </c>
      <c r="Q9554" t="s">
        <v>16314</v>
      </c>
      <c r="R9554" t="s">
        <v>63515</v>
      </c>
      <c r="S9554" s="4" t="str">
        <f t="shared" si="149"/>
        <v>2002</v>
      </c>
    </row>
    <row r="9555" spans="1:19" hidden="1" x14ac:dyDescent="0.35">
      <c r="A9555" t="s">
        <v>63511</v>
      </c>
      <c r="B9555" t="s">
        <v>63512</v>
      </c>
      <c r="C9555" t="s">
        <v>63516</v>
      </c>
      <c r="D9555" t="s">
        <v>63517</v>
      </c>
      <c r="E9555" t="s">
        <v>63518</v>
      </c>
      <c r="F9555" t="s">
        <v>63519</v>
      </c>
      <c r="I9555" t="s">
        <v>63520</v>
      </c>
      <c r="J9555" t="s">
        <v>63521</v>
      </c>
      <c r="M9555" t="s">
        <v>112307</v>
      </c>
      <c r="N9555" t="s">
        <v>49299</v>
      </c>
      <c r="O9555" s="3" t="s">
        <v>63522</v>
      </c>
      <c r="P9555" t="s">
        <v>49299</v>
      </c>
      <c r="Q9555" t="s">
        <v>49299</v>
      </c>
      <c r="R9555" t="s">
        <v>63522</v>
      </c>
      <c r="S9555" s="4" t="str">
        <f t="shared" si="149"/>
        <v>2002</v>
      </c>
    </row>
    <row r="9556" spans="1:19" hidden="1" x14ac:dyDescent="0.35">
      <c r="A9556" t="s">
        <v>63518</v>
      </c>
      <c r="B9556" t="s">
        <v>63519</v>
      </c>
      <c r="C9556" t="s">
        <v>63523</v>
      </c>
      <c r="D9556" t="s">
        <v>63524</v>
      </c>
      <c r="E9556" t="s">
        <v>63525</v>
      </c>
      <c r="F9556" t="s">
        <v>63526</v>
      </c>
      <c r="I9556" t="s">
        <v>63527</v>
      </c>
      <c r="J9556" t="s">
        <v>63528</v>
      </c>
      <c r="M9556" t="s">
        <v>112299</v>
      </c>
      <c r="N9556" t="s">
        <v>247</v>
      </c>
      <c r="O9556" s="3" t="s">
        <v>63529</v>
      </c>
      <c r="P9556" t="s">
        <v>247</v>
      </c>
      <c r="Q9556" t="s">
        <v>247</v>
      </c>
      <c r="R9556" t="s">
        <v>63529</v>
      </c>
      <c r="S9556" s="4" t="str">
        <f t="shared" si="149"/>
        <v>2002</v>
      </c>
    </row>
    <row r="9557" spans="1:19" hidden="1" x14ac:dyDescent="0.35">
      <c r="A9557" t="s">
        <v>63525</v>
      </c>
      <c r="B9557" t="s">
        <v>63526</v>
      </c>
      <c r="C9557" t="s">
        <v>63530</v>
      </c>
      <c r="D9557" t="s">
        <v>63531</v>
      </c>
      <c r="E9557" t="s">
        <v>63532</v>
      </c>
      <c r="F9557" t="s">
        <v>63533</v>
      </c>
      <c r="I9557" t="s">
        <v>63534</v>
      </c>
      <c r="J9557" t="s">
        <v>63535</v>
      </c>
      <c r="M9557" t="s">
        <v>112298</v>
      </c>
      <c r="N9557" t="s">
        <v>28</v>
      </c>
      <c r="O9557" s="3" t="s">
        <v>63536</v>
      </c>
      <c r="P9557" t="s">
        <v>16314</v>
      </c>
      <c r="Q9557" t="s">
        <v>16314</v>
      </c>
      <c r="R9557" t="s">
        <v>63536</v>
      </c>
      <c r="S9557" s="4" t="str">
        <f t="shared" si="149"/>
        <v>2002</v>
      </c>
    </row>
    <row r="9558" spans="1:19" hidden="1" x14ac:dyDescent="0.35">
      <c r="A9558" t="s">
        <v>63532</v>
      </c>
      <c r="B9558" t="s">
        <v>63533</v>
      </c>
      <c r="C9558" t="s">
        <v>63537</v>
      </c>
      <c r="D9558" t="s">
        <v>63538</v>
      </c>
      <c r="E9558" t="s">
        <v>63539</v>
      </c>
      <c r="F9558" t="s">
        <v>63540</v>
      </c>
      <c r="I9558" t="s">
        <v>63541</v>
      </c>
      <c r="J9558" t="s">
        <v>63542</v>
      </c>
      <c r="M9558" t="s">
        <v>112299</v>
      </c>
      <c r="N9558" t="s">
        <v>247</v>
      </c>
      <c r="O9558" s="3" t="s">
        <v>63543</v>
      </c>
      <c r="P9558" t="s">
        <v>247</v>
      </c>
      <c r="Q9558" t="s">
        <v>247</v>
      </c>
      <c r="R9558" t="s">
        <v>63543</v>
      </c>
      <c r="S9558" s="4" t="str">
        <f t="shared" si="149"/>
        <v>2002</v>
      </c>
    </row>
    <row r="9559" spans="1:19" hidden="1" x14ac:dyDescent="0.35">
      <c r="A9559" t="s">
        <v>63539</v>
      </c>
      <c r="B9559" t="s">
        <v>63540</v>
      </c>
      <c r="C9559" t="s">
        <v>63544</v>
      </c>
      <c r="D9559" t="s">
        <v>63545</v>
      </c>
      <c r="E9559" t="s">
        <v>63546</v>
      </c>
      <c r="F9559" t="s">
        <v>63547</v>
      </c>
      <c r="I9559" t="s">
        <v>63548</v>
      </c>
      <c r="J9559" t="s">
        <v>63549</v>
      </c>
      <c r="M9559" t="s">
        <v>112298</v>
      </c>
      <c r="N9559" t="s">
        <v>28</v>
      </c>
      <c r="O9559" s="3" t="s">
        <v>63550</v>
      </c>
      <c r="P9559" t="s">
        <v>16314</v>
      </c>
      <c r="Q9559" t="s">
        <v>16314</v>
      </c>
      <c r="R9559" t="s">
        <v>63550</v>
      </c>
      <c r="S9559" s="4" t="str">
        <f t="shared" si="149"/>
        <v>2002</v>
      </c>
    </row>
    <row r="9560" spans="1:19" hidden="1" x14ac:dyDescent="0.35">
      <c r="A9560" t="s">
        <v>63546</v>
      </c>
      <c r="B9560" t="s">
        <v>63547</v>
      </c>
      <c r="C9560" t="s">
        <v>63551</v>
      </c>
      <c r="D9560" t="s">
        <v>63552</v>
      </c>
      <c r="E9560" t="s">
        <v>63553</v>
      </c>
      <c r="F9560" t="s">
        <v>63554</v>
      </c>
      <c r="I9560" t="s">
        <v>63555</v>
      </c>
      <c r="J9560" t="s">
        <v>63556</v>
      </c>
      <c r="M9560" t="s">
        <v>112299</v>
      </c>
      <c r="N9560" t="s">
        <v>247</v>
      </c>
      <c r="O9560" s="3" t="s">
        <v>63557</v>
      </c>
      <c r="P9560" t="s">
        <v>247</v>
      </c>
      <c r="Q9560" t="s">
        <v>247</v>
      </c>
      <c r="R9560" t="s">
        <v>63557</v>
      </c>
      <c r="S9560" s="4" t="str">
        <f t="shared" si="149"/>
        <v>2002</v>
      </c>
    </row>
    <row r="9561" spans="1:19" hidden="1" x14ac:dyDescent="0.35">
      <c r="A9561" t="s">
        <v>63553</v>
      </c>
      <c r="B9561" t="s">
        <v>63554</v>
      </c>
      <c r="C9561" t="s">
        <v>63558</v>
      </c>
      <c r="D9561" t="s">
        <v>63559</v>
      </c>
      <c r="E9561" t="s">
        <v>63560</v>
      </c>
      <c r="F9561" t="s">
        <v>63561</v>
      </c>
      <c r="I9561" t="s">
        <v>63562</v>
      </c>
      <c r="J9561" t="s">
        <v>63563</v>
      </c>
      <c r="M9561" t="s">
        <v>112315</v>
      </c>
      <c r="N9561" t="s">
        <v>159</v>
      </c>
      <c r="O9561" s="3" t="s">
        <v>63564</v>
      </c>
      <c r="P9561" t="s">
        <v>159</v>
      </c>
      <c r="Q9561" t="s">
        <v>159</v>
      </c>
      <c r="R9561" t="s">
        <v>63564</v>
      </c>
      <c r="S9561" s="4" t="str">
        <f t="shared" si="149"/>
        <v>2002</v>
      </c>
    </row>
    <row r="9562" spans="1:19" hidden="1" x14ac:dyDescent="0.35">
      <c r="A9562" t="s">
        <v>63560</v>
      </c>
      <c r="B9562" t="s">
        <v>63561</v>
      </c>
      <c r="C9562" t="s">
        <v>63565</v>
      </c>
      <c r="D9562" t="s">
        <v>63566</v>
      </c>
      <c r="E9562" t="s">
        <v>63567</v>
      </c>
      <c r="F9562" t="s">
        <v>63568</v>
      </c>
      <c r="I9562" t="s">
        <v>63569</v>
      </c>
      <c r="J9562" t="s">
        <v>63570</v>
      </c>
      <c r="M9562" t="s">
        <v>112298</v>
      </c>
      <c r="N9562" t="s">
        <v>28</v>
      </c>
      <c r="O9562" s="3" t="s">
        <v>63571</v>
      </c>
      <c r="P9562" t="s">
        <v>16314</v>
      </c>
      <c r="Q9562" t="s">
        <v>16314</v>
      </c>
      <c r="R9562" t="s">
        <v>63571</v>
      </c>
      <c r="S9562" s="4" t="str">
        <f t="shared" si="149"/>
        <v>2002</v>
      </c>
    </row>
    <row r="9563" spans="1:19" hidden="1" x14ac:dyDescent="0.35">
      <c r="A9563" t="s">
        <v>63567</v>
      </c>
      <c r="B9563" t="s">
        <v>63568</v>
      </c>
      <c r="C9563" t="s">
        <v>63572</v>
      </c>
      <c r="D9563" t="s">
        <v>63573</v>
      </c>
      <c r="E9563" t="s">
        <v>63574</v>
      </c>
      <c r="F9563" t="s">
        <v>63575</v>
      </c>
      <c r="I9563" t="s">
        <v>63576</v>
      </c>
      <c r="J9563" t="s">
        <v>63577</v>
      </c>
      <c r="M9563" t="s">
        <v>112298</v>
      </c>
      <c r="N9563" t="s">
        <v>28</v>
      </c>
      <c r="O9563" s="3" t="s">
        <v>63578</v>
      </c>
      <c r="P9563" t="s">
        <v>16314</v>
      </c>
      <c r="Q9563" t="s">
        <v>16314</v>
      </c>
      <c r="R9563" t="s">
        <v>63578</v>
      </c>
      <c r="S9563" s="4" t="str">
        <f t="shared" si="149"/>
        <v>2002</v>
      </c>
    </row>
    <row r="9564" spans="1:19" hidden="1" x14ac:dyDescent="0.35">
      <c r="A9564" t="s">
        <v>63574</v>
      </c>
      <c r="B9564" t="s">
        <v>63575</v>
      </c>
      <c r="C9564" t="s">
        <v>63579</v>
      </c>
      <c r="D9564" t="s">
        <v>63580</v>
      </c>
      <c r="E9564" t="s">
        <v>63581</v>
      </c>
      <c r="F9564" s="1">
        <v>75961180000</v>
      </c>
      <c r="I9564" t="s">
        <v>63582</v>
      </c>
      <c r="J9564" t="s">
        <v>63583</v>
      </c>
      <c r="M9564" t="s">
        <v>112298</v>
      </c>
      <c r="N9564" t="s">
        <v>28</v>
      </c>
      <c r="O9564" s="3" t="s">
        <v>63584</v>
      </c>
      <c r="P9564" t="s">
        <v>16314</v>
      </c>
      <c r="Q9564" t="s">
        <v>16314</v>
      </c>
      <c r="R9564" t="s">
        <v>63584</v>
      </c>
      <c r="S9564" s="4" t="str">
        <f t="shared" si="149"/>
        <v>2002</v>
      </c>
    </row>
    <row r="9565" spans="1:19" hidden="1" x14ac:dyDescent="0.35">
      <c r="A9565" t="s">
        <v>63581</v>
      </c>
      <c r="B9565" s="1">
        <v>75961180000</v>
      </c>
      <c r="C9565" t="s">
        <v>63585</v>
      </c>
      <c r="D9565" t="s">
        <v>63586</v>
      </c>
      <c r="E9565" t="s">
        <v>63587</v>
      </c>
      <c r="F9565" t="s">
        <v>63588</v>
      </c>
      <c r="I9565" t="s">
        <v>63589</v>
      </c>
      <c r="J9565" t="s">
        <v>63590</v>
      </c>
      <c r="M9565" t="s">
        <v>112315</v>
      </c>
      <c r="N9565" t="s">
        <v>159</v>
      </c>
      <c r="O9565" s="3" t="s">
        <v>63591</v>
      </c>
      <c r="P9565" t="s">
        <v>159</v>
      </c>
      <c r="Q9565" t="s">
        <v>159</v>
      </c>
      <c r="R9565" t="s">
        <v>63591</v>
      </c>
      <c r="S9565" s="4" t="str">
        <f t="shared" si="149"/>
        <v>2002</v>
      </c>
    </row>
    <row r="9566" spans="1:19" hidden="1" x14ac:dyDescent="0.35">
      <c r="A9566" t="s">
        <v>63587</v>
      </c>
      <c r="B9566" t="s">
        <v>63588</v>
      </c>
      <c r="C9566" t="s">
        <v>63592</v>
      </c>
      <c r="D9566" t="s">
        <v>63593</v>
      </c>
      <c r="E9566" t="s">
        <v>63594</v>
      </c>
      <c r="F9566" t="s">
        <v>63595</v>
      </c>
      <c r="I9566" t="s">
        <v>63596</v>
      </c>
      <c r="J9566" t="s">
        <v>63597</v>
      </c>
      <c r="M9566" t="s">
        <v>112297</v>
      </c>
      <c r="N9566" t="s">
        <v>124</v>
      </c>
      <c r="O9566" s="3" t="s">
        <v>63598</v>
      </c>
      <c r="P9566" t="s">
        <v>124</v>
      </c>
      <c r="Q9566" t="s">
        <v>124</v>
      </c>
      <c r="R9566" t="s">
        <v>63598</v>
      </c>
      <c r="S9566" s="4" t="str">
        <f t="shared" si="149"/>
        <v>2002</v>
      </c>
    </row>
    <row r="9567" spans="1:19" hidden="1" x14ac:dyDescent="0.35">
      <c r="A9567" t="s">
        <v>63594</v>
      </c>
      <c r="B9567" t="s">
        <v>63595</v>
      </c>
      <c r="C9567" t="s">
        <v>63599</v>
      </c>
      <c r="D9567" t="s">
        <v>63600</v>
      </c>
      <c r="E9567" t="s">
        <v>63601</v>
      </c>
      <c r="F9567" t="s">
        <v>63602</v>
      </c>
      <c r="I9567" t="s">
        <v>63603</v>
      </c>
      <c r="J9567" t="s">
        <v>63604</v>
      </c>
      <c r="M9567" t="s">
        <v>112315</v>
      </c>
      <c r="N9567" t="s">
        <v>159</v>
      </c>
      <c r="O9567" s="3" t="s">
        <v>63605</v>
      </c>
      <c r="P9567" t="s">
        <v>159</v>
      </c>
      <c r="Q9567" t="s">
        <v>159</v>
      </c>
      <c r="R9567" t="s">
        <v>63605</v>
      </c>
      <c r="S9567" s="4" t="str">
        <f t="shared" si="149"/>
        <v>2002</v>
      </c>
    </row>
    <row r="9568" spans="1:19" hidden="1" x14ac:dyDescent="0.35">
      <c r="A9568" t="s">
        <v>63601</v>
      </c>
      <c r="B9568" t="s">
        <v>63602</v>
      </c>
      <c r="C9568" t="s">
        <v>63606</v>
      </c>
      <c r="D9568" t="s">
        <v>63607</v>
      </c>
      <c r="E9568" t="s">
        <v>63608</v>
      </c>
      <c r="F9568" t="s">
        <v>63609</v>
      </c>
      <c r="I9568" t="s">
        <v>63610</v>
      </c>
      <c r="J9568" t="s">
        <v>63611</v>
      </c>
      <c r="M9568" t="s">
        <v>112297</v>
      </c>
      <c r="N9568" t="s">
        <v>124</v>
      </c>
      <c r="O9568" s="3" t="s">
        <v>63612</v>
      </c>
      <c r="P9568" t="s">
        <v>124</v>
      </c>
      <c r="Q9568" t="s">
        <v>124</v>
      </c>
      <c r="R9568" t="s">
        <v>63612</v>
      </c>
      <c r="S9568" s="4" t="str">
        <f t="shared" si="149"/>
        <v>2002</v>
      </c>
    </row>
    <row r="9569" spans="1:19" hidden="1" x14ac:dyDescent="0.35">
      <c r="A9569" t="s">
        <v>63608</v>
      </c>
      <c r="B9569" t="s">
        <v>63609</v>
      </c>
      <c r="C9569" t="s">
        <v>63613</v>
      </c>
      <c r="D9569" t="s">
        <v>63614</v>
      </c>
      <c r="E9569" t="s">
        <v>63615</v>
      </c>
      <c r="F9569" t="s">
        <v>63616</v>
      </c>
      <c r="I9569" t="s">
        <v>63617</v>
      </c>
      <c r="J9569" t="s">
        <v>63618</v>
      </c>
      <c r="M9569" t="s">
        <v>112315</v>
      </c>
      <c r="N9569" t="s">
        <v>159</v>
      </c>
      <c r="O9569" s="3" t="s">
        <v>63619</v>
      </c>
      <c r="P9569" t="s">
        <v>159</v>
      </c>
      <c r="Q9569" t="s">
        <v>159</v>
      </c>
      <c r="R9569" t="s">
        <v>63619</v>
      </c>
      <c r="S9569" s="4" t="str">
        <f t="shared" si="149"/>
        <v>2002</v>
      </c>
    </row>
    <row r="9570" spans="1:19" hidden="1" x14ac:dyDescent="0.35">
      <c r="A9570" t="s">
        <v>63615</v>
      </c>
      <c r="B9570" t="s">
        <v>63616</v>
      </c>
      <c r="C9570" t="s">
        <v>63620</v>
      </c>
      <c r="D9570" t="s">
        <v>63621</v>
      </c>
      <c r="E9570" t="s">
        <v>63622</v>
      </c>
      <c r="F9570" t="s">
        <v>63623</v>
      </c>
      <c r="I9570" t="s">
        <v>44160</v>
      </c>
      <c r="J9570" t="s">
        <v>1095</v>
      </c>
      <c r="M9570" t="s">
        <v>112299</v>
      </c>
      <c r="N9570" t="s">
        <v>247</v>
      </c>
      <c r="O9570" s="3" t="s">
        <v>63624</v>
      </c>
      <c r="P9570" t="s">
        <v>247</v>
      </c>
      <c r="Q9570" t="s">
        <v>247</v>
      </c>
      <c r="R9570" t="s">
        <v>63624</v>
      </c>
      <c r="S9570" s="4" t="str">
        <f t="shared" si="149"/>
        <v>2002</v>
      </c>
    </row>
    <row r="9571" spans="1:19" hidden="1" x14ac:dyDescent="0.35">
      <c r="A9571" t="s">
        <v>63622</v>
      </c>
      <c r="B9571" t="s">
        <v>63623</v>
      </c>
      <c r="C9571" t="s">
        <v>63625</v>
      </c>
      <c r="D9571" t="s">
        <v>63626</v>
      </c>
      <c r="E9571" t="s">
        <v>63627</v>
      </c>
      <c r="F9571" t="s">
        <v>63628</v>
      </c>
      <c r="I9571" t="s">
        <v>63629</v>
      </c>
      <c r="J9571" t="s">
        <v>63630</v>
      </c>
      <c r="M9571" t="s">
        <v>112297</v>
      </c>
      <c r="N9571" t="s">
        <v>124</v>
      </c>
      <c r="O9571" s="3" t="s">
        <v>63631</v>
      </c>
      <c r="P9571" t="s">
        <v>124</v>
      </c>
      <c r="Q9571" t="s">
        <v>124</v>
      </c>
      <c r="R9571" t="s">
        <v>63631</v>
      </c>
      <c r="S9571" s="4" t="str">
        <f t="shared" si="149"/>
        <v>2002</v>
      </c>
    </row>
    <row r="9572" spans="1:19" hidden="1" x14ac:dyDescent="0.35">
      <c r="A9572" t="s">
        <v>63627</v>
      </c>
      <c r="B9572" t="s">
        <v>63628</v>
      </c>
      <c r="C9572" t="s">
        <v>63632</v>
      </c>
      <c r="D9572" t="s">
        <v>63633</v>
      </c>
      <c r="E9572" t="s">
        <v>63634</v>
      </c>
      <c r="F9572" t="s">
        <v>63635</v>
      </c>
      <c r="I9572" t="s">
        <v>63636</v>
      </c>
      <c r="J9572" t="s">
        <v>63637</v>
      </c>
      <c r="M9572" t="s">
        <v>112298</v>
      </c>
      <c r="N9572" t="s">
        <v>28</v>
      </c>
      <c r="O9572" s="3" t="s">
        <v>63638</v>
      </c>
      <c r="P9572" t="s">
        <v>16314</v>
      </c>
      <c r="Q9572" t="s">
        <v>16314</v>
      </c>
      <c r="R9572" t="s">
        <v>63638</v>
      </c>
      <c r="S9572" s="4" t="str">
        <f t="shared" si="149"/>
        <v>2002</v>
      </c>
    </row>
    <row r="9573" spans="1:19" hidden="1" x14ac:dyDescent="0.35">
      <c r="A9573" t="s">
        <v>63634</v>
      </c>
      <c r="B9573" t="s">
        <v>63635</v>
      </c>
      <c r="C9573" t="s">
        <v>63639</v>
      </c>
      <c r="D9573" t="s">
        <v>63640</v>
      </c>
      <c r="E9573" t="s">
        <v>63641</v>
      </c>
      <c r="F9573" t="s">
        <v>63642</v>
      </c>
      <c r="I9573" t="s">
        <v>63643</v>
      </c>
      <c r="J9573" t="s">
        <v>63644</v>
      </c>
      <c r="M9573" t="s">
        <v>112297</v>
      </c>
      <c r="N9573" t="s">
        <v>124</v>
      </c>
      <c r="O9573" s="3" t="s">
        <v>63645</v>
      </c>
      <c r="P9573" t="s">
        <v>124</v>
      </c>
      <c r="Q9573" t="s">
        <v>124</v>
      </c>
      <c r="R9573" t="s">
        <v>63645</v>
      </c>
      <c r="S9573" s="4" t="str">
        <f t="shared" si="149"/>
        <v>2002</v>
      </c>
    </row>
    <row r="9574" spans="1:19" hidden="1" x14ac:dyDescent="0.35">
      <c r="A9574" t="s">
        <v>63641</v>
      </c>
      <c r="B9574" t="s">
        <v>63642</v>
      </c>
      <c r="C9574" t="s">
        <v>63646</v>
      </c>
      <c r="D9574" t="s">
        <v>63647</v>
      </c>
      <c r="E9574" t="s">
        <v>63648</v>
      </c>
      <c r="F9574" t="s">
        <v>63649</v>
      </c>
      <c r="I9574" t="s">
        <v>63650</v>
      </c>
      <c r="J9574" t="s">
        <v>63651</v>
      </c>
      <c r="M9574" t="s">
        <v>112298</v>
      </c>
      <c r="N9574" t="s">
        <v>28</v>
      </c>
      <c r="O9574" s="3" t="s">
        <v>63652</v>
      </c>
      <c r="P9574" t="s">
        <v>16314</v>
      </c>
      <c r="Q9574" t="s">
        <v>16314</v>
      </c>
      <c r="R9574" t="s">
        <v>63652</v>
      </c>
      <c r="S9574" s="4" t="str">
        <f t="shared" si="149"/>
        <v>2002</v>
      </c>
    </row>
    <row r="9575" spans="1:19" hidden="1" x14ac:dyDescent="0.35">
      <c r="A9575" t="s">
        <v>63648</v>
      </c>
      <c r="B9575" t="s">
        <v>63649</v>
      </c>
      <c r="C9575" t="s">
        <v>63653</v>
      </c>
      <c r="D9575" t="s">
        <v>63654</v>
      </c>
      <c r="E9575" t="s">
        <v>63655</v>
      </c>
      <c r="F9575" t="s">
        <v>63656</v>
      </c>
      <c r="I9575" t="s">
        <v>63657</v>
      </c>
      <c r="J9575" t="s">
        <v>63658</v>
      </c>
      <c r="M9575" t="s">
        <v>112299</v>
      </c>
      <c r="N9575" t="s">
        <v>247</v>
      </c>
      <c r="O9575" s="3" t="s">
        <v>63659</v>
      </c>
      <c r="P9575" t="s">
        <v>247</v>
      </c>
      <c r="Q9575" t="s">
        <v>247</v>
      </c>
      <c r="R9575" t="s">
        <v>63659</v>
      </c>
      <c r="S9575" s="4" t="str">
        <f t="shared" si="149"/>
        <v>2002</v>
      </c>
    </row>
    <row r="9576" spans="1:19" hidden="1" x14ac:dyDescent="0.35">
      <c r="A9576" t="s">
        <v>63655</v>
      </c>
      <c r="B9576" t="s">
        <v>63656</v>
      </c>
      <c r="C9576" t="s">
        <v>63660</v>
      </c>
      <c r="D9576" t="s">
        <v>63661</v>
      </c>
      <c r="E9576" t="s">
        <v>63662</v>
      </c>
      <c r="F9576" t="s">
        <v>63663</v>
      </c>
      <c r="I9576" t="s">
        <v>63664</v>
      </c>
      <c r="J9576" t="s">
        <v>63665</v>
      </c>
      <c r="M9576" t="s">
        <v>112297</v>
      </c>
      <c r="N9576" t="s">
        <v>124</v>
      </c>
      <c r="O9576" s="3" t="s">
        <v>63666</v>
      </c>
      <c r="P9576" t="s">
        <v>124</v>
      </c>
      <c r="Q9576" t="s">
        <v>124</v>
      </c>
      <c r="R9576" t="s">
        <v>63666</v>
      </c>
      <c r="S9576" s="4" t="str">
        <f t="shared" si="149"/>
        <v>2002</v>
      </c>
    </row>
    <row r="9577" spans="1:19" hidden="1" x14ac:dyDescent="0.35">
      <c r="A9577" t="s">
        <v>63662</v>
      </c>
      <c r="B9577" t="s">
        <v>63663</v>
      </c>
      <c r="C9577" t="s">
        <v>63667</v>
      </c>
      <c r="D9577" t="s">
        <v>63668</v>
      </c>
      <c r="E9577" t="s">
        <v>63669</v>
      </c>
      <c r="F9577" t="s">
        <v>63670</v>
      </c>
      <c r="I9577" t="s">
        <v>63671</v>
      </c>
      <c r="J9577" t="s">
        <v>63672</v>
      </c>
      <c r="M9577" t="s">
        <v>112307</v>
      </c>
      <c r="N9577" t="s">
        <v>49299</v>
      </c>
      <c r="O9577" s="3" t="s">
        <v>63673</v>
      </c>
      <c r="P9577" t="s">
        <v>49299</v>
      </c>
      <c r="Q9577" t="s">
        <v>49299</v>
      </c>
      <c r="R9577" t="s">
        <v>63673</v>
      </c>
      <c r="S9577" s="4" t="str">
        <f t="shared" si="149"/>
        <v>2002</v>
      </c>
    </row>
    <row r="9578" spans="1:19" hidden="1" x14ac:dyDescent="0.35">
      <c r="A9578" t="s">
        <v>63669</v>
      </c>
      <c r="B9578" t="s">
        <v>63670</v>
      </c>
      <c r="C9578" t="s">
        <v>63674</v>
      </c>
      <c r="D9578" t="s">
        <v>63675</v>
      </c>
      <c r="E9578" t="s">
        <v>63676</v>
      </c>
      <c r="F9578" t="s">
        <v>63677</v>
      </c>
      <c r="I9578" t="s">
        <v>63678</v>
      </c>
      <c r="J9578" t="s">
        <v>63679</v>
      </c>
      <c r="M9578" t="s">
        <v>112299</v>
      </c>
      <c r="N9578" t="s">
        <v>247</v>
      </c>
      <c r="O9578" s="3" t="s">
        <v>63680</v>
      </c>
      <c r="P9578" t="s">
        <v>247</v>
      </c>
      <c r="Q9578" t="s">
        <v>247</v>
      </c>
      <c r="R9578" t="s">
        <v>63680</v>
      </c>
      <c r="S9578" s="4" t="str">
        <f t="shared" si="149"/>
        <v>2002</v>
      </c>
    </row>
    <row r="9579" spans="1:19" hidden="1" x14ac:dyDescent="0.35">
      <c r="A9579" t="s">
        <v>63676</v>
      </c>
      <c r="B9579" t="s">
        <v>63677</v>
      </c>
      <c r="C9579" t="s">
        <v>63681</v>
      </c>
      <c r="D9579" t="s">
        <v>63682</v>
      </c>
      <c r="E9579" t="s">
        <v>63683</v>
      </c>
      <c r="F9579">
        <v>275930748</v>
      </c>
      <c r="I9579" t="s">
        <v>63684</v>
      </c>
      <c r="J9579" t="s">
        <v>63685</v>
      </c>
      <c r="M9579" t="s">
        <v>112297</v>
      </c>
      <c r="N9579" t="s">
        <v>124</v>
      </c>
      <c r="O9579" s="3" t="s">
        <v>63686</v>
      </c>
      <c r="P9579" t="s">
        <v>124</v>
      </c>
      <c r="Q9579" t="s">
        <v>124</v>
      </c>
      <c r="R9579" t="s">
        <v>63686</v>
      </c>
      <c r="S9579" s="4" t="str">
        <f t="shared" si="149"/>
        <v>2002</v>
      </c>
    </row>
    <row r="9580" spans="1:19" hidden="1" x14ac:dyDescent="0.35">
      <c r="A9580" t="s">
        <v>63683</v>
      </c>
      <c r="B9580">
        <v>275930748</v>
      </c>
      <c r="C9580" t="s">
        <v>63687</v>
      </c>
      <c r="D9580" t="s">
        <v>63688</v>
      </c>
      <c r="E9580" t="s">
        <v>63689</v>
      </c>
      <c r="F9580" t="s">
        <v>63690</v>
      </c>
      <c r="I9580" t="s">
        <v>63691</v>
      </c>
      <c r="J9580" t="s">
        <v>63692</v>
      </c>
      <c r="M9580" t="s">
        <v>112299</v>
      </c>
      <c r="N9580" t="s">
        <v>247</v>
      </c>
      <c r="O9580" s="3" t="s">
        <v>63693</v>
      </c>
      <c r="P9580" t="s">
        <v>247</v>
      </c>
      <c r="Q9580" t="s">
        <v>247</v>
      </c>
      <c r="R9580" t="s">
        <v>63693</v>
      </c>
      <c r="S9580" s="4" t="str">
        <f t="shared" si="149"/>
        <v>2002</v>
      </c>
    </row>
    <row r="9581" spans="1:19" hidden="1" x14ac:dyDescent="0.35">
      <c r="A9581" t="s">
        <v>63689</v>
      </c>
      <c r="B9581" t="s">
        <v>63690</v>
      </c>
      <c r="C9581" t="s">
        <v>63694</v>
      </c>
      <c r="D9581" t="s">
        <v>63695</v>
      </c>
      <c r="E9581" t="s">
        <v>63696</v>
      </c>
      <c r="F9581" t="s">
        <v>63697</v>
      </c>
      <c r="I9581" t="s">
        <v>63698</v>
      </c>
      <c r="J9581" t="s">
        <v>63699</v>
      </c>
      <c r="M9581" t="s">
        <v>112298</v>
      </c>
      <c r="N9581" t="s">
        <v>28</v>
      </c>
      <c r="O9581" s="3" t="s">
        <v>63700</v>
      </c>
      <c r="P9581" t="s">
        <v>16314</v>
      </c>
      <c r="Q9581" t="s">
        <v>16314</v>
      </c>
      <c r="R9581" t="s">
        <v>63700</v>
      </c>
      <c r="S9581" s="4" t="str">
        <f t="shared" si="149"/>
        <v>2002</v>
      </c>
    </row>
    <row r="9582" spans="1:19" hidden="1" x14ac:dyDescent="0.35">
      <c r="A9582" t="s">
        <v>63696</v>
      </c>
      <c r="B9582" t="s">
        <v>63697</v>
      </c>
      <c r="C9582" t="s">
        <v>63701</v>
      </c>
      <c r="D9582" t="s">
        <v>63702</v>
      </c>
      <c r="E9582" t="s">
        <v>63703</v>
      </c>
      <c r="F9582" t="s">
        <v>63704</v>
      </c>
      <c r="I9582" t="s">
        <v>63705</v>
      </c>
      <c r="J9582" t="s">
        <v>63706</v>
      </c>
      <c r="M9582" t="s">
        <v>112297</v>
      </c>
      <c r="N9582" t="s">
        <v>124</v>
      </c>
      <c r="O9582" s="3" t="s">
        <v>63707</v>
      </c>
      <c r="P9582" t="s">
        <v>124</v>
      </c>
      <c r="Q9582" t="s">
        <v>124</v>
      </c>
      <c r="R9582" t="s">
        <v>63707</v>
      </c>
      <c r="S9582" s="4" t="str">
        <f t="shared" si="149"/>
        <v>2002</v>
      </c>
    </row>
    <row r="9583" spans="1:19" hidden="1" x14ac:dyDescent="0.35">
      <c r="A9583" t="s">
        <v>63703</v>
      </c>
      <c r="B9583" t="s">
        <v>63704</v>
      </c>
      <c r="C9583" t="s">
        <v>63708</v>
      </c>
      <c r="D9583" t="s">
        <v>63709</v>
      </c>
      <c r="E9583" t="s">
        <v>63710</v>
      </c>
      <c r="F9583" t="s">
        <v>63711</v>
      </c>
      <c r="I9583" t="s">
        <v>63712</v>
      </c>
      <c r="J9583" t="s">
        <v>63713</v>
      </c>
      <c r="M9583" t="s">
        <v>112307</v>
      </c>
      <c r="N9583" t="s">
        <v>49299</v>
      </c>
      <c r="O9583" s="3" t="s">
        <v>63714</v>
      </c>
      <c r="P9583" t="s">
        <v>49299</v>
      </c>
      <c r="Q9583" t="s">
        <v>49299</v>
      </c>
      <c r="R9583" t="s">
        <v>63714</v>
      </c>
      <c r="S9583" s="4" t="str">
        <f t="shared" si="149"/>
        <v>2002</v>
      </c>
    </row>
    <row r="9584" spans="1:19" hidden="1" x14ac:dyDescent="0.35">
      <c r="A9584" t="s">
        <v>63710</v>
      </c>
      <c r="B9584" t="s">
        <v>63711</v>
      </c>
      <c r="C9584" t="s">
        <v>63715</v>
      </c>
      <c r="D9584" t="s">
        <v>63716</v>
      </c>
      <c r="E9584" t="s">
        <v>63717</v>
      </c>
      <c r="F9584" t="s">
        <v>63718</v>
      </c>
      <c r="I9584" t="s">
        <v>63719</v>
      </c>
      <c r="J9584" t="s">
        <v>63720</v>
      </c>
      <c r="M9584" t="s">
        <v>112307</v>
      </c>
      <c r="N9584" t="s">
        <v>49299</v>
      </c>
      <c r="O9584" s="3" t="s">
        <v>63721</v>
      </c>
      <c r="P9584" t="s">
        <v>49299</v>
      </c>
      <c r="Q9584" t="s">
        <v>49299</v>
      </c>
      <c r="R9584" t="s">
        <v>63721</v>
      </c>
      <c r="S9584" s="4" t="str">
        <f t="shared" si="149"/>
        <v>2002</v>
      </c>
    </row>
    <row r="9585" spans="1:19" hidden="1" x14ac:dyDescent="0.35">
      <c r="A9585" t="s">
        <v>63717</v>
      </c>
      <c r="B9585" t="s">
        <v>63718</v>
      </c>
      <c r="C9585" t="s">
        <v>63722</v>
      </c>
      <c r="D9585" t="s">
        <v>63723</v>
      </c>
      <c r="E9585" t="s">
        <v>63724</v>
      </c>
      <c r="F9585" t="s">
        <v>63725</v>
      </c>
      <c r="I9585" t="s">
        <v>63726</v>
      </c>
      <c r="J9585" t="s">
        <v>63727</v>
      </c>
      <c r="M9585" t="s">
        <v>112298</v>
      </c>
      <c r="N9585" t="s">
        <v>28</v>
      </c>
      <c r="O9585" s="3" t="s">
        <v>63728</v>
      </c>
      <c r="P9585" t="s">
        <v>16314</v>
      </c>
      <c r="Q9585" t="s">
        <v>16314</v>
      </c>
      <c r="R9585" t="s">
        <v>63728</v>
      </c>
      <c r="S9585" s="4" t="str">
        <f t="shared" si="149"/>
        <v>2002</v>
      </c>
    </row>
    <row r="9586" spans="1:19" hidden="1" x14ac:dyDescent="0.35">
      <c r="A9586" t="s">
        <v>63724</v>
      </c>
      <c r="B9586" t="s">
        <v>63725</v>
      </c>
      <c r="C9586" t="s">
        <v>63729</v>
      </c>
      <c r="D9586" t="s">
        <v>63730</v>
      </c>
      <c r="E9586" t="s">
        <v>63731</v>
      </c>
      <c r="F9586" t="s">
        <v>63732</v>
      </c>
      <c r="I9586" t="s">
        <v>63733</v>
      </c>
      <c r="J9586" t="s">
        <v>63734</v>
      </c>
      <c r="M9586" t="s">
        <v>112307</v>
      </c>
      <c r="N9586" t="s">
        <v>49299</v>
      </c>
      <c r="O9586" s="3" t="s">
        <v>63735</v>
      </c>
      <c r="P9586" t="s">
        <v>49299</v>
      </c>
      <c r="Q9586" t="s">
        <v>49299</v>
      </c>
      <c r="R9586" t="s">
        <v>63735</v>
      </c>
      <c r="S9586" s="4" t="str">
        <f t="shared" si="149"/>
        <v>2002</v>
      </c>
    </row>
    <row r="9587" spans="1:19" hidden="1" x14ac:dyDescent="0.35">
      <c r="A9587" t="s">
        <v>63731</v>
      </c>
      <c r="B9587" t="s">
        <v>63732</v>
      </c>
      <c r="C9587" t="s">
        <v>63736</v>
      </c>
      <c r="D9587" t="s">
        <v>63737</v>
      </c>
      <c r="E9587" t="s">
        <v>63738</v>
      </c>
      <c r="F9587" t="s">
        <v>63739</v>
      </c>
      <c r="I9587" t="s">
        <v>63740</v>
      </c>
      <c r="J9587" t="s">
        <v>63741</v>
      </c>
      <c r="M9587" t="s">
        <v>112307</v>
      </c>
      <c r="N9587" t="s">
        <v>49299</v>
      </c>
      <c r="O9587" s="3" t="s">
        <v>63742</v>
      </c>
      <c r="P9587" t="s">
        <v>49299</v>
      </c>
      <c r="Q9587" t="s">
        <v>49299</v>
      </c>
      <c r="R9587" t="s">
        <v>63742</v>
      </c>
      <c r="S9587" s="4" t="str">
        <f t="shared" si="149"/>
        <v>2002</v>
      </c>
    </row>
    <row r="9588" spans="1:19" hidden="1" x14ac:dyDescent="0.35">
      <c r="A9588" t="s">
        <v>63738</v>
      </c>
      <c r="B9588" t="s">
        <v>63739</v>
      </c>
      <c r="C9588" t="s">
        <v>63743</v>
      </c>
      <c r="D9588" t="s">
        <v>63744</v>
      </c>
      <c r="E9588" t="s">
        <v>63745</v>
      </c>
      <c r="F9588" t="s">
        <v>63746</v>
      </c>
      <c r="I9588" t="s">
        <v>63747</v>
      </c>
      <c r="J9588" t="s">
        <v>63748</v>
      </c>
      <c r="M9588" t="s">
        <v>112307</v>
      </c>
      <c r="N9588" t="s">
        <v>49299</v>
      </c>
      <c r="O9588" s="3" t="s">
        <v>63749</v>
      </c>
      <c r="P9588" t="s">
        <v>49299</v>
      </c>
      <c r="Q9588" t="s">
        <v>49299</v>
      </c>
      <c r="R9588" t="s">
        <v>63749</v>
      </c>
      <c r="S9588" s="4" t="str">
        <f t="shared" si="149"/>
        <v>2002</v>
      </c>
    </row>
    <row r="9589" spans="1:19" hidden="1" x14ac:dyDescent="0.35">
      <c r="A9589" t="s">
        <v>63745</v>
      </c>
      <c r="B9589" t="s">
        <v>63746</v>
      </c>
      <c r="C9589" t="s">
        <v>63750</v>
      </c>
      <c r="D9589" t="s">
        <v>63751</v>
      </c>
      <c r="E9589" t="s">
        <v>63752</v>
      </c>
      <c r="F9589" t="s">
        <v>63753</v>
      </c>
      <c r="I9589" t="s">
        <v>63754</v>
      </c>
      <c r="J9589" t="s">
        <v>63755</v>
      </c>
      <c r="M9589" t="s">
        <v>112307</v>
      </c>
      <c r="N9589" t="s">
        <v>49299</v>
      </c>
      <c r="O9589" s="3" t="s">
        <v>63756</v>
      </c>
      <c r="P9589" t="s">
        <v>49299</v>
      </c>
      <c r="Q9589" t="s">
        <v>49299</v>
      </c>
      <c r="R9589" t="s">
        <v>63756</v>
      </c>
      <c r="S9589" s="4" t="str">
        <f t="shared" si="149"/>
        <v>2002</v>
      </c>
    </row>
    <row r="9590" spans="1:19" hidden="1" x14ac:dyDescent="0.35">
      <c r="A9590" t="s">
        <v>63752</v>
      </c>
      <c r="B9590" t="s">
        <v>63753</v>
      </c>
      <c r="C9590" t="s">
        <v>63757</v>
      </c>
      <c r="D9590" t="s">
        <v>63758</v>
      </c>
      <c r="E9590" t="s">
        <v>63759</v>
      </c>
      <c r="F9590" t="s">
        <v>63760</v>
      </c>
      <c r="I9590" t="s">
        <v>63761</v>
      </c>
      <c r="J9590" t="s">
        <v>63762</v>
      </c>
      <c r="M9590" t="s">
        <v>112297</v>
      </c>
      <c r="N9590" t="s">
        <v>124</v>
      </c>
      <c r="O9590" s="3" t="s">
        <v>63763</v>
      </c>
      <c r="P9590" t="s">
        <v>124</v>
      </c>
      <c r="Q9590" t="s">
        <v>124</v>
      </c>
      <c r="R9590" t="s">
        <v>63763</v>
      </c>
      <c r="S9590" s="4" t="str">
        <f t="shared" si="149"/>
        <v>2002</v>
      </c>
    </row>
    <row r="9591" spans="1:19" hidden="1" x14ac:dyDescent="0.35">
      <c r="A9591" t="s">
        <v>63759</v>
      </c>
      <c r="B9591" t="s">
        <v>63760</v>
      </c>
      <c r="C9591" t="s">
        <v>63764</v>
      </c>
      <c r="D9591" t="s">
        <v>63765</v>
      </c>
      <c r="E9591" t="s">
        <v>63766</v>
      </c>
      <c r="F9591" t="s">
        <v>63767</v>
      </c>
      <c r="I9591" t="s">
        <v>63768</v>
      </c>
      <c r="J9591" t="s">
        <v>63769</v>
      </c>
      <c r="M9591" t="s">
        <v>112297</v>
      </c>
      <c r="N9591" t="s">
        <v>124</v>
      </c>
      <c r="O9591" s="3" t="s">
        <v>63770</v>
      </c>
      <c r="P9591" t="s">
        <v>124</v>
      </c>
      <c r="Q9591" t="s">
        <v>124</v>
      </c>
      <c r="R9591" t="s">
        <v>63770</v>
      </c>
      <c r="S9591" s="4" t="str">
        <f t="shared" si="149"/>
        <v>2002</v>
      </c>
    </row>
    <row r="9592" spans="1:19" hidden="1" x14ac:dyDescent="0.35">
      <c r="A9592" t="s">
        <v>63766</v>
      </c>
      <c r="B9592" t="s">
        <v>63767</v>
      </c>
      <c r="C9592" t="s">
        <v>63771</v>
      </c>
      <c r="D9592" t="s">
        <v>63772</v>
      </c>
      <c r="E9592" t="s">
        <v>63773</v>
      </c>
      <c r="F9592" t="s">
        <v>63774</v>
      </c>
      <c r="I9592" t="s">
        <v>63775</v>
      </c>
      <c r="J9592" t="s">
        <v>63776</v>
      </c>
      <c r="M9592" t="s">
        <v>112297</v>
      </c>
      <c r="N9592" t="s">
        <v>124</v>
      </c>
      <c r="O9592" s="3" t="s">
        <v>63777</v>
      </c>
      <c r="P9592" t="s">
        <v>124</v>
      </c>
      <c r="Q9592" t="s">
        <v>124</v>
      </c>
      <c r="R9592" t="s">
        <v>63777</v>
      </c>
      <c r="S9592" s="4" t="str">
        <f t="shared" si="149"/>
        <v>2002</v>
      </c>
    </row>
    <row r="9593" spans="1:19" hidden="1" x14ac:dyDescent="0.35">
      <c r="A9593" t="s">
        <v>63773</v>
      </c>
      <c r="B9593" t="s">
        <v>63774</v>
      </c>
      <c r="C9593" t="s">
        <v>63778</v>
      </c>
      <c r="D9593" t="s">
        <v>63779</v>
      </c>
      <c r="E9593" t="s">
        <v>63780</v>
      </c>
      <c r="F9593" t="s">
        <v>63781</v>
      </c>
      <c r="I9593" t="s">
        <v>63782</v>
      </c>
      <c r="J9593" t="s">
        <v>63783</v>
      </c>
      <c r="M9593" t="s">
        <v>112297</v>
      </c>
      <c r="N9593" t="s">
        <v>124</v>
      </c>
      <c r="O9593" s="3" t="s">
        <v>63784</v>
      </c>
      <c r="P9593" t="s">
        <v>124</v>
      </c>
      <c r="Q9593" t="s">
        <v>124</v>
      </c>
      <c r="R9593" t="s">
        <v>63784</v>
      </c>
      <c r="S9593" s="4" t="str">
        <f t="shared" si="149"/>
        <v>2002</v>
      </c>
    </row>
    <row r="9594" spans="1:19" hidden="1" x14ac:dyDescent="0.35">
      <c r="A9594" t="s">
        <v>63780</v>
      </c>
      <c r="B9594" t="s">
        <v>63781</v>
      </c>
      <c r="C9594" t="s">
        <v>63785</v>
      </c>
      <c r="D9594" t="s">
        <v>63786</v>
      </c>
      <c r="E9594" t="s">
        <v>63787</v>
      </c>
      <c r="F9594" t="s">
        <v>63788</v>
      </c>
      <c r="I9594" t="s">
        <v>63789</v>
      </c>
      <c r="J9594" t="s">
        <v>63790</v>
      </c>
      <c r="M9594" t="s">
        <v>112297</v>
      </c>
      <c r="N9594" t="s">
        <v>124</v>
      </c>
      <c r="O9594" s="3" t="s">
        <v>63791</v>
      </c>
      <c r="P9594" t="s">
        <v>124</v>
      </c>
      <c r="Q9594" t="s">
        <v>124</v>
      </c>
      <c r="R9594" t="s">
        <v>63791</v>
      </c>
      <c r="S9594" s="4" t="str">
        <f t="shared" si="149"/>
        <v>2002</v>
      </c>
    </row>
    <row r="9595" spans="1:19" hidden="1" x14ac:dyDescent="0.35">
      <c r="A9595" t="s">
        <v>63787</v>
      </c>
      <c r="B9595" t="s">
        <v>63788</v>
      </c>
      <c r="C9595" t="s">
        <v>63792</v>
      </c>
      <c r="D9595" t="s">
        <v>63793</v>
      </c>
      <c r="E9595" t="s">
        <v>63794</v>
      </c>
      <c r="F9595">
        <v>839244598</v>
      </c>
      <c r="I9595" t="s">
        <v>63795</v>
      </c>
      <c r="J9595" t="s">
        <v>63796</v>
      </c>
      <c r="M9595" t="s">
        <v>112298</v>
      </c>
      <c r="N9595" t="s">
        <v>28</v>
      </c>
      <c r="O9595" s="3" t="s">
        <v>63797</v>
      </c>
      <c r="P9595" t="s">
        <v>16314</v>
      </c>
      <c r="Q9595" t="s">
        <v>16314</v>
      </c>
      <c r="R9595" t="s">
        <v>63797</v>
      </c>
      <c r="S9595" s="4" t="str">
        <f t="shared" si="149"/>
        <v>2002</v>
      </c>
    </row>
    <row r="9596" spans="1:19" hidden="1" x14ac:dyDescent="0.35">
      <c r="A9596" t="s">
        <v>63794</v>
      </c>
      <c r="B9596">
        <v>839244598</v>
      </c>
      <c r="C9596" t="s">
        <v>63798</v>
      </c>
      <c r="D9596" t="s">
        <v>63799</v>
      </c>
      <c r="E9596" t="s">
        <v>63800</v>
      </c>
      <c r="F9596" t="s">
        <v>63801</v>
      </c>
      <c r="I9596" t="s">
        <v>63802</v>
      </c>
      <c r="J9596" t="s">
        <v>63803</v>
      </c>
      <c r="M9596" t="s">
        <v>112315</v>
      </c>
      <c r="N9596" t="s">
        <v>159</v>
      </c>
      <c r="O9596" s="3" t="s">
        <v>63804</v>
      </c>
      <c r="P9596" t="s">
        <v>159</v>
      </c>
      <c r="Q9596" t="s">
        <v>159</v>
      </c>
      <c r="R9596" t="s">
        <v>63804</v>
      </c>
      <c r="S9596" s="4" t="str">
        <f t="shared" si="149"/>
        <v>2002</v>
      </c>
    </row>
    <row r="9597" spans="1:19" hidden="1" x14ac:dyDescent="0.35">
      <c r="A9597" t="s">
        <v>63800</v>
      </c>
      <c r="B9597" t="s">
        <v>63801</v>
      </c>
      <c r="C9597" s="1" t="s">
        <v>63805</v>
      </c>
      <c r="D9597" s="1">
        <v>5.3823E+53</v>
      </c>
      <c r="E9597" t="s">
        <v>63806</v>
      </c>
      <c r="F9597" t="s">
        <v>63807</v>
      </c>
      <c r="I9597" t="s">
        <v>63808</v>
      </c>
      <c r="J9597" t="s">
        <v>63809</v>
      </c>
      <c r="M9597" t="s">
        <v>112298</v>
      </c>
      <c r="N9597" t="s">
        <v>28</v>
      </c>
      <c r="O9597" s="3" t="s">
        <v>63810</v>
      </c>
      <c r="P9597" t="s">
        <v>16314</v>
      </c>
      <c r="Q9597" t="s">
        <v>16314</v>
      </c>
      <c r="R9597" t="s">
        <v>63810</v>
      </c>
      <c r="S9597" s="4" t="str">
        <f t="shared" si="149"/>
        <v>2002</v>
      </c>
    </row>
    <row r="9598" spans="1:19" hidden="1" x14ac:dyDescent="0.35">
      <c r="A9598" t="s">
        <v>63806</v>
      </c>
      <c r="B9598" t="s">
        <v>63807</v>
      </c>
      <c r="C9598" t="s">
        <v>63811</v>
      </c>
      <c r="D9598" t="s">
        <v>63812</v>
      </c>
      <c r="E9598" t="s">
        <v>63813</v>
      </c>
      <c r="F9598" t="s">
        <v>63814</v>
      </c>
      <c r="I9598" t="s">
        <v>63815</v>
      </c>
      <c r="J9598" t="s">
        <v>63816</v>
      </c>
      <c r="M9598" t="s">
        <v>112315</v>
      </c>
      <c r="N9598" t="s">
        <v>16314</v>
      </c>
      <c r="O9598" s="3" t="s">
        <v>63817</v>
      </c>
      <c r="P9598" t="s">
        <v>16314</v>
      </c>
      <c r="Q9598" t="s">
        <v>16314</v>
      </c>
      <c r="R9598" t="s">
        <v>63817</v>
      </c>
      <c r="S9598" s="4" t="str">
        <f t="shared" si="149"/>
        <v>2002</v>
      </c>
    </row>
    <row r="9599" spans="1:19" hidden="1" x14ac:dyDescent="0.35">
      <c r="A9599" t="s">
        <v>63813</v>
      </c>
      <c r="B9599" t="s">
        <v>63814</v>
      </c>
      <c r="C9599" t="s">
        <v>63818</v>
      </c>
      <c r="D9599" t="s">
        <v>63819</v>
      </c>
      <c r="E9599" t="s">
        <v>63820</v>
      </c>
      <c r="F9599" t="s">
        <v>63821</v>
      </c>
      <c r="I9599" t="s">
        <v>63822</v>
      </c>
      <c r="J9599" t="s">
        <v>63823</v>
      </c>
      <c r="M9599" t="s">
        <v>112315</v>
      </c>
      <c r="N9599" t="s">
        <v>159</v>
      </c>
      <c r="O9599" s="3" t="s">
        <v>63824</v>
      </c>
      <c r="P9599" t="s">
        <v>159</v>
      </c>
      <c r="Q9599" t="s">
        <v>159</v>
      </c>
      <c r="R9599" t="s">
        <v>63824</v>
      </c>
      <c r="S9599" s="4" t="str">
        <f t="shared" si="149"/>
        <v>2002</v>
      </c>
    </row>
    <row r="9600" spans="1:19" hidden="1" x14ac:dyDescent="0.35">
      <c r="A9600" t="s">
        <v>63820</v>
      </c>
      <c r="B9600" t="s">
        <v>63821</v>
      </c>
      <c r="C9600" t="s">
        <v>63825</v>
      </c>
      <c r="D9600">
        <v>917203091</v>
      </c>
      <c r="E9600" t="s">
        <v>63826</v>
      </c>
      <c r="F9600" t="s">
        <v>63827</v>
      </c>
      <c r="I9600" t="s">
        <v>63828</v>
      </c>
      <c r="J9600" t="s">
        <v>63829</v>
      </c>
      <c r="M9600" t="s">
        <v>112297</v>
      </c>
      <c r="N9600" t="s">
        <v>124</v>
      </c>
      <c r="O9600" s="3" t="s">
        <v>63830</v>
      </c>
      <c r="P9600" t="s">
        <v>124</v>
      </c>
      <c r="Q9600" t="s">
        <v>124</v>
      </c>
      <c r="R9600" t="s">
        <v>63830</v>
      </c>
      <c r="S9600" s="4" t="str">
        <f t="shared" si="149"/>
        <v>2002</v>
      </c>
    </row>
    <row r="9601" spans="1:19" hidden="1" x14ac:dyDescent="0.35">
      <c r="A9601" t="s">
        <v>63826</v>
      </c>
      <c r="B9601" t="s">
        <v>63827</v>
      </c>
      <c r="C9601" t="s">
        <v>63831</v>
      </c>
      <c r="D9601" t="s">
        <v>63832</v>
      </c>
      <c r="E9601" t="s">
        <v>63833</v>
      </c>
      <c r="F9601" t="s">
        <v>63834</v>
      </c>
      <c r="I9601" t="s">
        <v>63835</v>
      </c>
      <c r="J9601" t="s">
        <v>63836</v>
      </c>
      <c r="M9601" t="s">
        <v>112299</v>
      </c>
      <c r="N9601" t="s">
        <v>247</v>
      </c>
      <c r="O9601" s="3" t="s">
        <v>63837</v>
      </c>
      <c r="P9601" t="s">
        <v>247</v>
      </c>
      <c r="Q9601" t="s">
        <v>247</v>
      </c>
      <c r="R9601" t="s">
        <v>63837</v>
      </c>
      <c r="S9601" s="4" t="str">
        <f t="shared" si="149"/>
        <v>2002</v>
      </c>
    </row>
    <row r="9602" spans="1:19" hidden="1" x14ac:dyDescent="0.35">
      <c r="A9602" t="s">
        <v>63833</v>
      </c>
      <c r="B9602" t="s">
        <v>63834</v>
      </c>
      <c r="C9602" t="s">
        <v>63838</v>
      </c>
      <c r="D9602" t="s">
        <v>63839</v>
      </c>
      <c r="E9602" t="s">
        <v>63840</v>
      </c>
      <c r="F9602" t="s">
        <v>63841</v>
      </c>
      <c r="I9602" t="s">
        <v>63842</v>
      </c>
      <c r="J9602" t="s">
        <v>63843</v>
      </c>
      <c r="M9602" t="s">
        <v>112299</v>
      </c>
      <c r="N9602" t="s">
        <v>247</v>
      </c>
      <c r="O9602" s="3" t="s">
        <v>63844</v>
      </c>
      <c r="P9602" t="s">
        <v>247</v>
      </c>
      <c r="Q9602" t="s">
        <v>247</v>
      </c>
      <c r="R9602" t="s">
        <v>63844</v>
      </c>
      <c r="S9602" s="4" t="str">
        <f t="shared" si="149"/>
        <v>2002</v>
      </c>
    </row>
    <row r="9603" spans="1:19" hidden="1" x14ac:dyDescent="0.35">
      <c r="A9603" t="s">
        <v>63840</v>
      </c>
      <c r="B9603" t="s">
        <v>63841</v>
      </c>
      <c r="C9603" t="s">
        <v>63845</v>
      </c>
      <c r="D9603" t="s">
        <v>63846</v>
      </c>
      <c r="E9603" t="s">
        <v>63847</v>
      </c>
      <c r="F9603" t="s">
        <v>63848</v>
      </c>
      <c r="I9603" t="s">
        <v>63849</v>
      </c>
      <c r="J9603" t="s">
        <v>63850</v>
      </c>
      <c r="M9603" t="s">
        <v>112297</v>
      </c>
      <c r="N9603" t="s">
        <v>124</v>
      </c>
      <c r="O9603" s="3" t="s">
        <v>63851</v>
      </c>
      <c r="P9603" t="s">
        <v>124</v>
      </c>
      <c r="Q9603" t="s">
        <v>124</v>
      </c>
      <c r="R9603" t="s">
        <v>63851</v>
      </c>
      <c r="S9603" s="4" t="str">
        <f t="shared" ref="S9603:S9666" si="150">LEFT(RIGHT(R9603,19),4)</f>
        <v>2002</v>
      </c>
    </row>
    <row r="9604" spans="1:19" hidden="1" x14ac:dyDescent="0.35">
      <c r="A9604" t="s">
        <v>63847</v>
      </c>
      <c r="B9604" t="s">
        <v>63848</v>
      </c>
      <c r="C9604" t="s">
        <v>63852</v>
      </c>
      <c r="D9604" t="s">
        <v>63853</v>
      </c>
      <c r="E9604" t="s">
        <v>63854</v>
      </c>
      <c r="F9604" t="s">
        <v>63855</v>
      </c>
      <c r="I9604" t="s">
        <v>63856</v>
      </c>
      <c r="J9604" t="s">
        <v>63857</v>
      </c>
      <c r="M9604" t="s">
        <v>112297</v>
      </c>
      <c r="N9604" t="s">
        <v>124</v>
      </c>
      <c r="O9604" s="3" t="s">
        <v>63858</v>
      </c>
      <c r="P9604" t="s">
        <v>124</v>
      </c>
      <c r="Q9604" t="s">
        <v>124</v>
      </c>
      <c r="R9604" t="s">
        <v>63858</v>
      </c>
      <c r="S9604" s="4" t="str">
        <f t="shared" si="150"/>
        <v>2002</v>
      </c>
    </row>
    <row r="9605" spans="1:19" hidden="1" x14ac:dyDescent="0.35">
      <c r="A9605" t="s">
        <v>63854</v>
      </c>
      <c r="B9605" t="s">
        <v>63855</v>
      </c>
      <c r="C9605" t="s">
        <v>63859</v>
      </c>
      <c r="D9605" t="s">
        <v>63860</v>
      </c>
      <c r="E9605" t="s">
        <v>63861</v>
      </c>
      <c r="F9605" t="s">
        <v>63862</v>
      </c>
      <c r="I9605" t="s">
        <v>63863</v>
      </c>
      <c r="J9605" t="s">
        <v>63864</v>
      </c>
      <c r="M9605" t="s">
        <v>112297</v>
      </c>
      <c r="N9605" t="s">
        <v>124</v>
      </c>
      <c r="O9605" s="3" t="s">
        <v>63865</v>
      </c>
      <c r="P9605" t="s">
        <v>124</v>
      </c>
      <c r="Q9605" t="s">
        <v>124</v>
      </c>
      <c r="R9605" t="s">
        <v>63865</v>
      </c>
      <c r="S9605" s="4" t="str">
        <f t="shared" si="150"/>
        <v>2002</v>
      </c>
    </row>
    <row r="9606" spans="1:19" hidden="1" x14ac:dyDescent="0.35">
      <c r="A9606" t="s">
        <v>63861</v>
      </c>
      <c r="B9606" t="s">
        <v>63862</v>
      </c>
      <c r="C9606" t="s">
        <v>63866</v>
      </c>
      <c r="D9606" t="s">
        <v>63867</v>
      </c>
      <c r="E9606" t="s">
        <v>63868</v>
      </c>
      <c r="F9606" t="s">
        <v>63869</v>
      </c>
      <c r="I9606" t="s">
        <v>63870</v>
      </c>
      <c r="J9606" t="s">
        <v>63871</v>
      </c>
      <c r="M9606" t="s">
        <v>112297</v>
      </c>
      <c r="N9606" t="s">
        <v>124</v>
      </c>
      <c r="O9606" s="3" t="s">
        <v>63872</v>
      </c>
      <c r="P9606" t="s">
        <v>124</v>
      </c>
      <c r="Q9606" t="s">
        <v>124</v>
      </c>
      <c r="R9606" t="s">
        <v>63872</v>
      </c>
      <c r="S9606" s="4" t="str">
        <f t="shared" si="150"/>
        <v>2002</v>
      </c>
    </row>
    <row r="9607" spans="1:19" hidden="1" x14ac:dyDescent="0.35">
      <c r="A9607" t="s">
        <v>63868</v>
      </c>
      <c r="B9607" t="s">
        <v>63869</v>
      </c>
      <c r="C9607" t="s">
        <v>63873</v>
      </c>
      <c r="D9607" t="s">
        <v>63874</v>
      </c>
      <c r="E9607" t="s">
        <v>63875</v>
      </c>
      <c r="F9607" t="s">
        <v>63876</v>
      </c>
      <c r="I9607" t="s">
        <v>63877</v>
      </c>
      <c r="J9607" t="s">
        <v>63878</v>
      </c>
      <c r="M9607" t="s">
        <v>112297</v>
      </c>
      <c r="N9607" t="s">
        <v>124</v>
      </c>
      <c r="O9607" s="3" t="s">
        <v>63879</v>
      </c>
      <c r="P9607" t="s">
        <v>124</v>
      </c>
      <c r="Q9607" t="s">
        <v>124</v>
      </c>
      <c r="R9607" t="s">
        <v>63879</v>
      </c>
      <c r="S9607" s="4" t="str">
        <f t="shared" si="150"/>
        <v>2002</v>
      </c>
    </row>
    <row r="9608" spans="1:19" hidden="1" x14ac:dyDescent="0.35">
      <c r="A9608" t="s">
        <v>63875</v>
      </c>
      <c r="B9608" t="s">
        <v>63876</v>
      </c>
      <c r="C9608" t="s">
        <v>63880</v>
      </c>
      <c r="D9608" t="s">
        <v>63881</v>
      </c>
      <c r="E9608" t="s">
        <v>63882</v>
      </c>
      <c r="F9608" t="s">
        <v>63883</v>
      </c>
      <c r="I9608" t="s">
        <v>63884</v>
      </c>
      <c r="J9608" t="s">
        <v>63885</v>
      </c>
      <c r="M9608" t="s">
        <v>112298</v>
      </c>
      <c r="N9608" t="s">
        <v>28</v>
      </c>
      <c r="O9608" s="3" t="s">
        <v>63886</v>
      </c>
      <c r="P9608" t="s">
        <v>16314</v>
      </c>
      <c r="Q9608" t="s">
        <v>16314</v>
      </c>
      <c r="R9608" t="s">
        <v>63886</v>
      </c>
      <c r="S9608" s="4" t="str">
        <f t="shared" si="150"/>
        <v>2002</v>
      </c>
    </row>
    <row r="9609" spans="1:19" hidden="1" x14ac:dyDescent="0.35">
      <c r="A9609" t="s">
        <v>63882</v>
      </c>
      <c r="B9609" t="s">
        <v>63883</v>
      </c>
      <c r="C9609" t="s">
        <v>63887</v>
      </c>
      <c r="D9609" t="s">
        <v>63888</v>
      </c>
      <c r="E9609" t="s">
        <v>63889</v>
      </c>
      <c r="F9609" t="s">
        <v>63890</v>
      </c>
      <c r="I9609" t="s">
        <v>63891</v>
      </c>
      <c r="J9609" t="s">
        <v>63892</v>
      </c>
      <c r="M9609" t="s">
        <v>112299</v>
      </c>
      <c r="N9609" t="s">
        <v>247</v>
      </c>
      <c r="O9609" s="3" t="s">
        <v>63893</v>
      </c>
      <c r="P9609" t="s">
        <v>247</v>
      </c>
      <c r="Q9609" t="s">
        <v>247</v>
      </c>
      <c r="R9609" t="s">
        <v>63893</v>
      </c>
      <c r="S9609" s="4" t="str">
        <f t="shared" si="150"/>
        <v>2002</v>
      </c>
    </row>
    <row r="9610" spans="1:19" hidden="1" x14ac:dyDescent="0.35">
      <c r="A9610" t="s">
        <v>63889</v>
      </c>
      <c r="B9610" t="s">
        <v>63890</v>
      </c>
      <c r="C9610" t="s">
        <v>63894</v>
      </c>
      <c r="D9610" t="s">
        <v>63895</v>
      </c>
      <c r="E9610" t="s">
        <v>63896</v>
      </c>
      <c r="F9610" t="s">
        <v>63897</v>
      </c>
      <c r="I9610" t="s">
        <v>63898</v>
      </c>
      <c r="J9610" t="s">
        <v>63899</v>
      </c>
      <c r="M9610" t="s">
        <v>112299</v>
      </c>
      <c r="N9610" t="s">
        <v>247</v>
      </c>
      <c r="O9610" s="3" t="s">
        <v>63900</v>
      </c>
      <c r="P9610" t="s">
        <v>247</v>
      </c>
      <c r="Q9610" t="s">
        <v>247</v>
      </c>
      <c r="R9610" t="s">
        <v>63900</v>
      </c>
      <c r="S9610" s="4" t="str">
        <f t="shared" si="150"/>
        <v>2002</v>
      </c>
    </row>
    <row r="9611" spans="1:19" hidden="1" x14ac:dyDescent="0.35">
      <c r="A9611" t="s">
        <v>63896</v>
      </c>
      <c r="B9611" t="s">
        <v>63897</v>
      </c>
      <c r="C9611" t="s">
        <v>63901</v>
      </c>
      <c r="D9611" t="s">
        <v>63902</v>
      </c>
      <c r="E9611" t="s">
        <v>63903</v>
      </c>
      <c r="F9611" t="s">
        <v>63904</v>
      </c>
      <c r="I9611" t="s">
        <v>63905</v>
      </c>
      <c r="J9611" t="s">
        <v>63906</v>
      </c>
      <c r="M9611" t="s">
        <v>112298</v>
      </c>
      <c r="N9611" t="s">
        <v>28</v>
      </c>
      <c r="O9611" s="3" t="s">
        <v>63907</v>
      </c>
      <c r="P9611" t="s">
        <v>16314</v>
      </c>
      <c r="Q9611" t="s">
        <v>16314</v>
      </c>
      <c r="R9611" t="s">
        <v>63907</v>
      </c>
      <c r="S9611" s="4" t="str">
        <f t="shared" si="150"/>
        <v>2002</v>
      </c>
    </row>
    <row r="9612" spans="1:19" hidden="1" x14ac:dyDescent="0.35">
      <c r="A9612" t="s">
        <v>63903</v>
      </c>
      <c r="B9612" t="s">
        <v>63904</v>
      </c>
      <c r="C9612" t="s">
        <v>63908</v>
      </c>
      <c r="D9612" t="s">
        <v>63909</v>
      </c>
      <c r="E9612" t="s">
        <v>63910</v>
      </c>
      <c r="F9612" t="s">
        <v>63911</v>
      </c>
      <c r="I9612" t="s">
        <v>63912</v>
      </c>
      <c r="J9612" t="s">
        <v>63913</v>
      </c>
      <c r="M9612" t="s">
        <v>112297</v>
      </c>
      <c r="N9612" t="s">
        <v>124</v>
      </c>
      <c r="O9612" s="3" t="s">
        <v>63914</v>
      </c>
      <c r="P9612" t="s">
        <v>124</v>
      </c>
      <c r="Q9612" t="s">
        <v>124</v>
      </c>
      <c r="R9612" t="s">
        <v>63914</v>
      </c>
      <c r="S9612" s="4" t="str">
        <f t="shared" si="150"/>
        <v>2002</v>
      </c>
    </row>
    <row r="9613" spans="1:19" hidden="1" x14ac:dyDescent="0.35">
      <c r="A9613" t="s">
        <v>63910</v>
      </c>
      <c r="B9613" t="s">
        <v>63911</v>
      </c>
      <c r="C9613" t="s">
        <v>63915</v>
      </c>
      <c r="D9613" t="s">
        <v>63916</v>
      </c>
      <c r="E9613" t="s">
        <v>63917</v>
      </c>
      <c r="F9613" t="s">
        <v>63918</v>
      </c>
      <c r="I9613" t="s">
        <v>63919</v>
      </c>
      <c r="J9613" t="s">
        <v>63920</v>
      </c>
      <c r="M9613" t="s">
        <v>112298</v>
      </c>
      <c r="N9613" t="s">
        <v>28</v>
      </c>
      <c r="O9613" s="3" t="s">
        <v>63921</v>
      </c>
      <c r="P9613" t="s">
        <v>16314</v>
      </c>
      <c r="Q9613" t="s">
        <v>16314</v>
      </c>
      <c r="R9613" t="s">
        <v>63921</v>
      </c>
      <c r="S9613" s="4" t="str">
        <f t="shared" si="150"/>
        <v>2002</v>
      </c>
    </row>
    <row r="9614" spans="1:19" hidden="1" x14ac:dyDescent="0.35">
      <c r="A9614" t="s">
        <v>63917</v>
      </c>
      <c r="B9614" t="s">
        <v>63918</v>
      </c>
      <c r="C9614" t="s">
        <v>63922</v>
      </c>
      <c r="D9614" t="s">
        <v>63923</v>
      </c>
      <c r="E9614" t="s">
        <v>63924</v>
      </c>
      <c r="F9614" t="s">
        <v>63925</v>
      </c>
      <c r="I9614" t="s">
        <v>63926</v>
      </c>
      <c r="J9614" t="s">
        <v>63927</v>
      </c>
      <c r="M9614" t="s">
        <v>112297</v>
      </c>
      <c r="N9614" t="s">
        <v>16314</v>
      </c>
      <c r="O9614" s="3" t="s">
        <v>63928</v>
      </c>
      <c r="P9614" t="s">
        <v>16314</v>
      </c>
      <c r="Q9614" t="s">
        <v>16314</v>
      </c>
      <c r="R9614" t="s">
        <v>63928</v>
      </c>
      <c r="S9614" s="4" t="str">
        <f t="shared" si="150"/>
        <v>2002</v>
      </c>
    </row>
    <row r="9615" spans="1:19" hidden="1" x14ac:dyDescent="0.35">
      <c r="A9615" t="s">
        <v>63924</v>
      </c>
      <c r="B9615" t="s">
        <v>63925</v>
      </c>
      <c r="C9615" t="s">
        <v>63929</v>
      </c>
      <c r="D9615" t="s">
        <v>63930</v>
      </c>
      <c r="E9615" t="s">
        <v>63931</v>
      </c>
      <c r="F9615" t="s">
        <v>63932</v>
      </c>
      <c r="I9615" t="s">
        <v>63933</v>
      </c>
      <c r="J9615" t="s">
        <v>63934</v>
      </c>
      <c r="M9615" t="s">
        <v>112299</v>
      </c>
      <c r="N9615" t="s">
        <v>247</v>
      </c>
      <c r="O9615" s="3" t="s">
        <v>63935</v>
      </c>
      <c r="P9615" t="s">
        <v>247</v>
      </c>
      <c r="Q9615" t="s">
        <v>247</v>
      </c>
      <c r="R9615" t="s">
        <v>63935</v>
      </c>
      <c r="S9615" s="4" t="str">
        <f t="shared" si="150"/>
        <v>2002</v>
      </c>
    </row>
    <row r="9616" spans="1:19" ht="29" hidden="1" x14ac:dyDescent="0.35">
      <c r="A9616" t="s">
        <v>63931</v>
      </c>
      <c r="B9616" t="s">
        <v>63932</v>
      </c>
      <c r="C9616" t="s">
        <v>63936</v>
      </c>
      <c r="D9616" t="s">
        <v>63937</v>
      </c>
      <c r="E9616" t="s">
        <v>63938</v>
      </c>
      <c r="F9616" t="s">
        <v>63939</v>
      </c>
      <c r="I9616" t="s">
        <v>63940</v>
      </c>
      <c r="J9616" t="s">
        <v>63941</v>
      </c>
      <c r="K9616" s="2" t="s">
        <v>17402</v>
      </c>
      <c r="M9616" t="s">
        <v>112302</v>
      </c>
      <c r="N9616" t="s">
        <v>16314</v>
      </c>
      <c r="O9616" s="3" t="s">
        <v>63942</v>
      </c>
      <c r="P9616" t="s">
        <v>16314</v>
      </c>
      <c r="Q9616" t="s">
        <v>16314</v>
      </c>
      <c r="R9616" t="s">
        <v>63942</v>
      </c>
      <c r="S9616" s="4" t="str">
        <f t="shared" si="150"/>
        <v>2002</v>
      </c>
    </row>
    <row r="9617" spans="1:19" hidden="1" x14ac:dyDescent="0.35">
      <c r="A9617" t="s">
        <v>63938</v>
      </c>
      <c r="B9617" t="s">
        <v>63939</v>
      </c>
      <c r="C9617" t="s">
        <v>63943</v>
      </c>
      <c r="D9617" t="s">
        <v>63944</v>
      </c>
      <c r="E9617" t="s">
        <v>63945</v>
      </c>
      <c r="F9617" t="s">
        <v>63946</v>
      </c>
      <c r="I9617" t="s">
        <v>63947</v>
      </c>
      <c r="J9617" t="s">
        <v>63948</v>
      </c>
      <c r="M9617" t="s">
        <v>112297</v>
      </c>
      <c r="N9617" t="s">
        <v>124</v>
      </c>
      <c r="O9617" s="3" t="s">
        <v>63949</v>
      </c>
      <c r="P9617" t="s">
        <v>124</v>
      </c>
      <c r="Q9617" t="s">
        <v>124</v>
      </c>
      <c r="R9617" t="s">
        <v>63949</v>
      </c>
      <c r="S9617" s="4" t="str">
        <f t="shared" si="150"/>
        <v>2002</v>
      </c>
    </row>
    <row r="9618" spans="1:19" hidden="1" x14ac:dyDescent="0.35">
      <c r="A9618" t="s">
        <v>63945</v>
      </c>
      <c r="B9618" t="s">
        <v>63946</v>
      </c>
      <c r="C9618" t="s">
        <v>63950</v>
      </c>
      <c r="D9618" t="s">
        <v>63951</v>
      </c>
      <c r="E9618" s="1" t="s">
        <v>63952</v>
      </c>
      <c r="F9618" s="1" t="s">
        <v>63953</v>
      </c>
      <c r="I9618" t="s">
        <v>63954</v>
      </c>
      <c r="J9618" t="s">
        <v>63955</v>
      </c>
      <c r="M9618" t="s">
        <v>112299</v>
      </c>
      <c r="N9618" t="s">
        <v>247</v>
      </c>
      <c r="O9618" s="3" t="s">
        <v>63956</v>
      </c>
      <c r="P9618" t="s">
        <v>247</v>
      </c>
      <c r="Q9618" t="s">
        <v>247</v>
      </c>
      <c r="R9618" t="s">
        <v>63956</v>
      </c>
      <c r="S9618" s="4" t="str">
        <f t="shared" si="150"/>
        <v>2002</v>
      </c>
    </row>
    <row r="9619" spans="1:19" hidden="1" x14ac:dyDescent="0.35">
      <c r="A9619" s="1" t="s">
        <v>63952</v>
      </c>
      <c r="B9619" s="1" t="s">
        <v>63953</v>
      </c>
      <c r="C9619" t="s">
        <v>63957</v>
      </c>
      <c r="D9619" t="s">
        <v>63958</v>
      </c>
      <c r="E9619" t="s">
        <v>63959</v>
      </c>
      <c r="F9619" t="s">
        <v>63960</v>
      </c>
      <c r="I9619" t="s">
        <v>63961</v>
      </c>
      <c r="J9619" t="s">
        <v>63962</v>
      </c>
      <c r="M9619" t="s">
        <v>112297</v>
      </c>
      <c r="N9619" t="s">
        <v>124</v>
      </c>
      <c r="O9619" s="3" t="s">
        <v>63963</v>
      </c>
      <c r="P9619" t="s">
        <v>124</v>
      </c>
      <c r="Q9619" t="s">
        <v>124</v>
      </c>
      <c r="R9619" t="s">
        <v>63963</v>
      </c>
      <c r="S9619" s="4" t="str">
        <f t="shared" si="150"/>
        <v>2002</v>
      </c>
    </row>
    <row r="9620" spans="1:19" hidden="1" x14ac:dyDescent="0.35">
      <c r="A9620" t="s">
        <v>63959</v>
      </c>
      <c r="B9620" t="s">
        <v>63960</v>
      </c>
      <c r="C9620" t="s">
        <v>63964</v>
      </c>
      <c r="D9620" t="s">
        <v>63965</v>
      </c>
      <c r="E9620" t="s">
        <v>63966</v>
      </c>
      <c r="F9620" t="s">
        <v>63967</v>
      </c>
      <c r="I9620" t="s">
        <v>63968</v>
      </c>
      <c r="J9620" t="s">
        <v>63969</v>
      </c>
      <c r="M9620" t="s">
        <v>112315</v>
      </c>
      <c r="N9620" t="s">
        <v>159</v>
      </c>
      <c r="O9620" s="3" t="s">
        <v>63970</v>
      </c>
      <c r="P9620" t="s">
        <v>159</v>
      </c>
      <c r="Q9620" t="s">
        <v>159</v>
      </c>
      <c r="R9620" t="s">
        <v>63970</v>
      </c>
      <c r="S9620" s="4" t="str">
        <f t="shared" si="150"/>
        <v>2002</v>
      </c>
    </row>
    <row r="9621" spans="1:19" hidden="1" x14ac:dyDescent="0.35">
      <c r="A9621" t="s">
        <v>63966</v>
      </c>
      <c r="B9621" t="s">
        <v>63967</v>
      </c>
      <c r="C9621" t="s">
        <v>63971</v>
      </c>
      <c r="D9621" t="s">
        <v>63972</v>
      </c>
      <c r="E9621" t="s">
        <v>63973</v>
      </c>
      <c r="F9621" t="s">
        <v>63974</v>
      </c>
      <c r="I9621" t="s">
        <v>63975</v>
      </c>
      <c r="J9621" t="s">
        <v>63976</v>
      </c>
      <c r="M9621" t="s">
        <v>112298</v>
      </c>
      <c r="N9621" t="s">
        <v>28</v>
      </c>
      <c r="O9621" s="3" t="s">
        <v>63977</v>
      </c>
      <c r="P9621" t="s">
        <v>16314</v>
      </c>
      <c r="Q9621" t="s">
        <v>16314</v>
      </c>
      <c r="R9621" t="s">
        <v>63977</v>
      </c>
      <c r="S9621" s="4" t="str">
        <f t="shared" si="150"/>
        <v>2002</v>
      </c>
    </row>
    <row r="9622" spans="1:19" hidden="1" x14ac:dyDescent="0.35">
      <c r="A9622" t="s">
        <v>63973</v>
      </c>
      <c r="B9622" t="s">
        <v>63974</v>
      </c>
      <c r="C9622" t="s">
        <v>63978</v>
      </c>
      <c r="D9622" t="s">
        <v>63979</v>
      </c>
      <c r="E9622" t="s">
        <v>63980</v>
      </c>
      <c r="F9622" t="s">
        <v>63981</v>
      </c>
      <c r="I9622" t="s">
        <v>63982</v>
      </c>
      <c r="J9622" t="s">
        <v>63983</v>
      </c>
      <c r="M9622" t="s">
        <v>112297</v>
      </c>
      <c r="N9622" t="s">
        <v>124</v>
      </c>
      <c r="O9622" s="3" t="s">
        <v>63984</v>
      </c>
      <c r="P9622" t="s">
        <v>124</v>
      </c>
      <c r="Q9622" t="s">
        <v>124</v>
      </c>
      <c r="R9622" t="s">
        <v>63984</v>
      </c>
      <c r="S9622" s="4" t="str">
        <f t="shared" si="150"/>
        <v>2002</v>
      </c>
    </row>
    <row r="9623" spans="1:19" hidden="1" x14ac:dyDescent="0.35">
      <c r="A9623" t="s">
        <v>63980</v>
      </c>
      <c r="B9623" t="s">
        <v>63981</v>
      </c>
      <c r="C9623" t="s">
        <v>63985</v>
      </c>
      <c r="D9623" t="s">
        <v>63986</v>
      </c>
      <c r="E9623" t="s">
        <v>63987</v>
      </c>
      <c r="F9623" t="s">
        <v>63988</v>
      </c>
      <c r="I9623" t="s">
        <v>63989</v>
      </c>
      <c r="J9623" t="s">
        <v>63990</v>
      </c>
      <c r="M9623" t="s">
        <v>112298</v>
      </c>
      <c r="N9623" t="s">
        <v>28</v>
      </c>
      <c r="O9623" s="3" t="s">
        <v>63991</v>
      </c>
      <c r="P9623" t="s">
        <v>16314</v>
      </c>
      <c r="Q9623" t="s">
        <v>16314</v>
      </c>
      <c r="R9623" t="s">
        <v>63991</v>
      </c>
      <c r="S9623" s="4" t="str">
        <f t="shared" si="150"/>
        <v>2002</v>
      </c>
    </row>
    <row r="9624" spans="1:19" hidden="1" x14ac:dyDescent="0.35">
      <c r="A9624" t="s">
        <v>63987</v>
      </c>
      <c r="B9624" t="s">
        <v>63988</v>
      </c>
      <c r="C9624" t="s">
        <v>63992</v>
      </c>
      <c r="D9624" t="s">
        <v>63993</v>
      </c>
      <c r="E9624" t="s">
        <v>63994</v>
      </c>
      <c r="F9624" t="s">
        <v>63995</v>
      </c>
      <c r="I9624" t="s">
        <v>63996</v>
      </c>
      <c r="J9624" t="s">
        <v>63997</v>
      </c>
      <c r="M9624" t="s">
        <v>112297</v>
      </c>
      <c r="N9624" t="s">
        <v>16314</v>
      </c>
      <c r="O9624" s="3" t="s">
        <v>63998</v>
      </c>
      <c r="P9624" t="s">
        <v>16314</v>
      </c>
      <c r="Q9624" t="s">
        <v>16314</v>
      </c>
      <c r="R9624" t="s">
        <v>63998</v>
      </c>
      <c r="S9624" s="4" t="str">
        <f t="shared" si="150"/>
        <v>2002</v>
      </c>
    </row>
    <row r="9625" spans="1:19" hidden="1" x14ac:dyDescent="0.35">
      <c r="A9625" t="s">
        <v>63994</v>
      </c>
      <c r="B9625" t="s">
        <v>63995</v>
      </c>
      <c r="C9625" s="1" t="s">
        <v>63999</v>
      </c>
      <c r="D9625" s="1" t="s">
        <v>64000</v>
      </c>
      <c r="E9625" t="s">
        <v>64001</v>
      </c>
      <c r="F9625" t="s">
        <v>64002</v>
      </c>
      <c r="I9625" t="s">
        <v>54038</v>
      </c>
      <c r="J9625" t="s">
        <v>54032</v>
      </c>
      <c r="M9625" t="s">
        <v>112297</v>
      </c>
      <c r="N9625" t="s">
        <v>16314</v>
      </c>
      <c r="O9625" s="3" t="s">
        <v>64003</v>
      </c>
      <c r="P9625" t="s">
        <v>16314</v>
      </c>
      <c r="Q9625" t="s">
        <v>16314</v>
      </c>
      <c r="R9625" t="s">
        <v>64003</v>
      </c>
      <c r="S9625" s="4" t="str">
        <f t="shared" si="150"/>
        <v>2002</v>
      </c>
    </row>
    <row r="9626" spans="1:19" hidden="1" x14ac:dyDescent="0.35">
      <c r="A9626" t="s">
        <v>64001</v>
      </c>
      <c r="B9626" t="s">
        <v>64002</v>
      </c>
      <c r="C9626" t="s">
        <v>64004</v>
      </c>
      <c r="D9626" t="s">
        <v>64005</v>
      </c>
      <c r="E9626" t="s">
        <v>64006</v>
      </c>
      <c r="F9626" t="s">
        <v>64007</v>
      </c>
      <c r="I9626" t="s">
        <v>64008</v>
      </c>
      <c r="J9626" t="s">
        <v>64009</v>
      </c>
      <c r="M9626" t="s">
        <v>112297</v>
      </c>
      <c r="N9626" t="s">
        <v>16314</v>
      </c>
      <c r="O9626" s="3" t="s">
        <v>64010</v>
      </c>
      <c r="P9626" t="s">
        <v>16314</v>
      </c>
      <c r="Q9626" t="s">
        <v>16314</v>
      </c>
      <c r="R9626" t="s">
        <v>64010</v>
      </c>
      <c r="S9626" s="4" t="str">
        <f t="shared" si="150"/>
        <v>2002</v>
      </c>
    </row>
    <row r="9627" spans="1:19" hidden="1" x14ac:dyDescent="0.35">
      <c r="A9627" t="s">
        <v>64006</v>
      </c>
      <c r="B9627" t="s">
        <v>64007</v>
      </c>
      <c r="C9627" t="s">
        <v>64011</v>
      </c>
      <c r="D9627" t="s">
        <v>64012</v>
      </c>
      <c r="E9627" t="s">
        <v>64013</v>
      </c>
      <c r="F9627" t="s">
        <v>64014</v>
      </c>
      <c r="I9627" t="s">
        <v>414</v>
      </c>
      <c r="J9627" t="s">
        <v>414</v>
      </c>
      <c r="M9627" t="s">
        <v>112299</v>
      </c>
      <c r="N9627" t="s">
        <v>247</v>
      </c>
      <c r="O9627" s="3" t="s">
        <v>64015</v>
      </c>
      <c r="P9627" t="s">
        <v>247</v>
      </c>
      <c r="Q9627" t="s">
        <v>247</v>
      </c>
      <c r="R9627" t="s">
        <v>64015</v>
      </c>
      <c r="S9627" s="4" t="str">
        <f t="shared" si="150"/>
        <v>2002</v>
      </c>
    </row>
    <row r="9628" spans="1:19" hidden="1" x14ac:dyDescent="0.35">
      <c r="A9628" t="s">
        <v>64013</v>
      </c>
      <c r="B9628" t="s">
        <v>64014</v>
      </c>
      <c r="C9628" t="s">
        <v>64016</v>
      </c>
      <c r="D9628" t="s">
        <v>64017</v>
      </c>
      <c r="E9628" t="s">
        <v>64018</v>
      </c>
      <c r="F9628" t="s">
        <v>64019</v>
      </c>
      <c r="I9628" t="s">
        <v>64020</v>
      </c>
      <c r="J9628" t="s">
        <v>64020</v>
      </c>
      <c r="M9628" t="s">
        <v>112297</v>
      </c>
      <c r="N9628" t="s">
        <v>16314</v>
      </c>
      <c r="O9628" s="3" t="s">
        <v>64021</v>
      </c>
      <c r="P9628" t="s">
        <v>16314</v>
      </c>
      <c r="Q9628" t="s">
        <v>16314</v>
      </c>
      <c r="R9628" t="s">
        <v>64021</v>
      </c>
      <c r="S9628" s="4" t="str">
        <f t="shared" si="150"/>
        <v>2002</v>
      </c>
    </row>
    <row r="9629" spans="1:19" hidden="1" x14ac:dyDescent="0.35">
      <c r="A9629" t="s">
        <v>64018</v>
      </c>
      <c r="B9629" t="s">
        <v>64019</v>
      </c>
      <c r="C9629" t="s">
        <v>64022</v>
      </c>
      <c r="D9629" t="s">
        <v>64023</v>
      </c>
      <c r="E9629" t="s">
        <v>64024</v>
      </c>
      <c r="F9629" t="s">
        <v>64025</v>
      </c>
      <c r="I9629" t="s">
        <v>64026</v>
      </c>
      <c r="J9629" t="s">
        <v>64027</v>
      </c>
      <c r="M9629" t="s">
        <v>112297</v>
      </c>
      <c r="N9629" t="s">
        <v>124</v>
      </c>
      <c r="O9629" s="3" t="s">
        <v>64028</v>
      </c>
      <c r="P9629" t="s">
        <v>124</v>
      </c>
      <c r="Q9629" t="s">
        <v>124</v>
      </c>
      <c r="R9629" t="s">
        <v>64028</v>
      </c>
      <c r="S9629" s="4" t="str">
        <f t="shared" si="150"/>
        <v>2002</v>
      </c>
    </row>
    <row r="9630" spans="1:19" hidden="1" x14ac:dyDescent="0.35">
      <c r="A9630" t="s">
        <v>64024</v>
      </c>
      <c r="B9630" t="s">
        <v>64025</v>
      </c>
      <c r="C9630" t="s">
        <v>64029</v>
      </c>
      <c r="D9630" t="s">
        <v>64030</v>
      </c>
      <c r="E9630" t="s">
        <v>64031</v>
      </c>
      <c r="F9630" t="s">
        <v>64032</v>
      </c>
      <c r="I9630" t="s">
        <v>64033</v>
      </c>
      <c r="J9630" t="s">
        <v>28707</v>
      </c>
      <c r="M9630" t="s">
        <v>112299</v>
      </c>
      <c r="N9630" t="s">
        <v>247</v>
      </c>
      <c r="O9630" s="3" t="s">
        <v>64034</v>
      </c>
      <c r="P9630" t="s">
        <v>247</v>
      </c>
      <c r="Q9630" t="s">
        <v>247</v>
      </c>
      <c r="R9630" t="s">
        <v>64034</v>
      </c>
      <c r="S9630" s="4" t="str">
        <f t="shared" si="150"/>
        <v>2002</v>
      </c>
    </row>
    <row r="9631" spans="1:19" hidden="1" x14ac:dyDescent="0.35">
      <c r="A9631" t="s">
        <v>64031</v>
      </c>
      <c r="B9631" t="s">
        <v>64032</v>
      </c>
      <c r="C9631" t="s">
        <v>64035</v>
      </c>
      <c r="D9631" t="s">
        <v>64036</v>
      </c>
      <c r="E9631" t="s">
        <v>64037</v>
      </c>
      <c r="F9631" t="s">
        <v>64038</v>
      </c>
      <c r="I9631" t="s">
        <v>64039</v>
      </c>
      <c r="J9631" t="s">
        <v>64040</v>
      </c>
      <c r="M9631" t="s">
        <v>112299</v>
      </c>
      <c r="N9631" t="s">
        <v>247</v>
      </c>
      <c r="O9631" s="3" t="s">
        <v>64041</v>
      </c>
      <c r="P9631" t="s">
        <v>247</v>
      </c>
      <c r="Q9631" t="s">
        <v>247</v>
      </c>
      <c r="R9631" t="s">
        <v>64041</v>
      </c>
      <c r="S9631" s="4" t="str">
        <f t="shared" si="150"/>
        <v>2002</v>
      </c>
    </row>
    <row r="9632" spans="1:19" hidden="1" x14ac:dyDescent="0.35">
      <c r="A9632" t="s">
        <v>64037</v>
      </c>
      <c r="B9632" t="s">
        <v>64038</v>
      </c>
      <c r="C9632" t="s">
        <v>64042</v>
      </c>
      <c r="D9632" t="s">
        <v>64043</v>
      </c>
      <c r="E9632" t="s">
        <v>64044</v>
      </c>
      <c r="F9632" t="s">
        <v>64045</v>
      </c>
      <c r="I9632" t="s">
        <v>64046</v>
      </c>
      <c r="J9632" t="s">
        <v>64047</v>
      </c>
      <c r="M9632" t="s">
        <v>112297</v>
      </c>
      <c r="N9632" t="s">
        <v>124</v>
      </c>
      <c r="O9632" s="3" t="s">
        <v>64048</v>
      </c>
      <c r="P9632" t="s">
        <v>124</v>
      </c>
      <c r="Q9632" t="s">
        <v>124</v>
      </c>
      <c r="R9632" t="s">
        <v>64048</v>
      </c>
      <c r="S9632" s="4" t="str">
        <f t="shared" si="150"/>
        <v>2002</v>
      </c>
    </row>
    <row r="9633" spans="1:19" hidden="1" x14ac:dyDescent="0.35">
      <c r="A9633" t="s">
        <v>64044</v>
      </c>
      <c r="B9633" t="s">
        <v>64045</v>
      </c>
      <c r="C9633" t="s">
        <v>64049</v>
      </c>
      <c r="D9633" t="s">
        <v>64050</v>
      </c>
      <c r="E9633" t="s">
        <v>64051</v>
      </c>
      <c r="F9633" t="s">
        <v>64052</v>
      </c>
      <c r="I9633" t="s">
        <v>64053</v>
      </c>
      <c r="J9633" t="s">
        <v>64054</v>
      </c>
      <c r="M9633" t="s">
        <v>112297</v>
      </c>
      <c r="N9633" t="s">
        <v>124</v>
      </c>
      <c r="O9633" s="3" t="s">
        <v>64055</v>
      </c>
      <c r="P9633" t="s">
        <v>124</v>
      </c>
      <c r="Q9633" t="s">
        <v>124</v>
      </c>
      <c r="R9633" t="s">
        <v>64055</v>
      </c>
      <c r="S9633" s="4" t="str">
        <f t="shared" si="150"/>
        <v>2002</v>
      </c>
    </row>
    <row r="9634" spans="1:19" hidden="1" x14ac:dyDescent="0.35">
      <c r="A9634" t="s">
        <v>64051</v>
      </c>
      <c r="B9634" t="s">
        <v>64052</v>
      </c>
      <c r="C9634" t="s">
        <v>64056</v>
      </c>
      <c r="D9634" t="s">
        <v>64057</v>
      </c>
      <c r="E9634" t="s">
        <v>64058</v>
      </c>
      <c r="F9634" t="s">
        <v>64059</v>
      </c>
      <c r="I9634" t="s">
        <v>64060</v>
      </c>
      <c r="J9634" t="s">
        <v>64061</v>
      </c>
      <c r="M9634" t="s">
        <v>112297</v>
      </c>
      <c r="N9634" t="s">
        <v>124</v>
      </c>
      <c r="O9634" s="3" t="s">
        <v>64062</v>
      </c>
      <c r="P9634" t="s">
        <v>124</v>
      </c>
      <c r="Q9634" t="s">
        <v>124</v>
      </c>
      <c r="R9634" t="s">
        <v>64062</v>
      </c>
      <c r="S9634" s="4" t="str">
        <f t="shared" si="150"/>
        <v>2002</v>
      </c>
    </row>
    <row r="9635" spans="1:19" hidden="1" x14ac:dyDescent="0.35">
      <c r="A9635" t="s">
        <v>64058</v>
      </c>
      <c r="B9635" t="s">
        <v>64059</v>
      </c>
      <c r="C9635" t="s">
        <v>64063</v>
      </c>
      <c r="D9635" t="s">
        <v>64064</v>
      </c>
      <c r="E9635" t="s">
        <v>64065</v>
      </c>
      <c r="F9635" t="s">
        <v>64066</v>
      </c>
      <c r="I9635" t="s">
        <v>64067</v>
      </c>
      <c r="J9635" t="s">
        <v>37417</v>
      </c>
      <c r="M9635" t="s">
        <v>112297</v>
      </c>
      <c r="N9635" t="s">
        <v>124</v>
      </c>
      <c r="O9635" s="3" t="s">
        <v>64068</v>
      </c>
      <c r="P9635" t="s">
        <v>124</v>
      </c>
      <c r="Q9635" t="s">
        <v>124</v>
      </c>
      <c r="R9635" t="s">
        <v>64068</v>
      </c>
      <c r="S9635" s="4" t="str">
        <f t="shared" si="150"/>
        <v>2002</v>
      </c>
    </row>
    <row r="9636" spans="1:19" hidden="1" x14ac:dyDescent="0.35">
      <c r="A9636" t="s">
        <v>64065</v>
      </c>
      <c r="B9636" t="s">
        <v>64066</v>
      </c>
      <c r="C9636" t="s">
        <v>64069</v>
      </c>
      <c r="D9636" t="s">
        <v>64070</v>
      </c>
      <c r="E9636" s="1" t="s">
        <v>64071</v>
      </c>
      <c r="F9636" s="1">
        <v>656794100000000</v>
      </c>
      <c r="I9636" t="s">
        <v>64072</v>
      </c>
      <c r="J9636" t="s">
        <v>64073</v>
      </c>
      <c r="M9636" t="s">
        <v>112297</v>
      </c>
      <c r="N9636" t="s">
        <v>124</v>
      </c>
      <c r="O9636" s="3" t="s">
        <v>64074</v>
      </c>
      <c r="P9636" t="s">
        <v>124</v>
      </c>
      <c r="Q9636" t="s">
        <v>124</v>
      </c>
      <c r="R9636" t="s">
        <v>64074</v>
      </c>
      <c r="S9636" s="4" t="str">
        <f t="shared" si="150"/>
        <v>2002</v>
      </c>
    </row>
    <row r="9637" spans="1:19" hidden="1" x14ac:dyDescent="0.35">
      <c r="A9637" s="1" t="s">
        <v>64071</v>
      </c>
      <c r="B9637" s="1">
        <v>656794100000000</v>
      </c>
      <c r="C9637" t="s">
        <v>64075</v>
      </c>
      <c r="D9637" t="s">
        <v>64076</v>
      </c>
      <c r="E9637" t="s">
        <v>64077</v>
      </c>
      <c r="F9637" t="s">
        <v>64078</v>
      </c>
      <c r="I9637" t="s">
        <v>40372</v>
      </c>
      <c r="J9637" t="s">
        <v>40373</v>
      </c>
      <c r="M9637" t="s">
        <v>112297</v>
      </c>
      <c r="N9637" t="s">
        <v>124</v>
      </c>
      <c r="O9637" s="3" t="s">
        <v>64079</v>
      </c>
      <c r="P9637" t="s">
        <v>124</v>
      </c>
      <c r="Q9637" t="s">
        <v>124</v>
      </c>
      <c r="R9637" t="s">
        <v>64079</v>
      </c>
      <c r="S9637" s="4" t="str">
        <f t="shared" si="150"/>
        <v>2002</v>
      </c>
    </row>
    <row r="9638" spans="1:19" hidden="1" x14ac:dyDescent="0.35">
      <c r="A9638" t="s">
        <v>64077</v>
      </c>
      <c r="B9638" t="s">
        <v>64078</v>
      </c>
      <c r="C9638" t="s">
        <v>64080</v>
      </c>
      <c r="D9638" t="s">
        <v>64081</v>
      </c>
      <c r="E9638" t="s">
        <v>64082</v>
      </c>
      <c r="F9638" t="s">
        <v>64083</v>
      </c>
      <c r="I9638" t="s">
        <v>64084</v>
      </c>
      <c r="J9638" t="s">
        <v>64085</v>
      </c>
      <c r="M9638" t="s">
        <v>112315</v>
      </c>
      <c r="N9638" t="s">
        <v>159</v>
      </c>
      <c r="O9638" s="3" t="s">
        <v>64086</v>
      </c>
      <c r="P9638" t="s">
        <v>159</v>
      </c>
      <c r="Q9638" t="s">
        <v>159</v>
      </c>
      <c r="R9638" t="s">
        <v>64086</v>
      </c>
      <c r="S9638" s="4" t="str">
        <f t="shared" si="150"/>
        <v>2002</v>
      </c>
    </row>
    <row r="9639" spans="1:19" hidden="1" x14ac:dyDescent="0.35">
      <c r="A9639" t="s">
        <v>64082</v>
      </c>
      <c r="B9639" t="s">
        <v>64083</v>
      </c>
      <c r="C9639" t="s">
        <v>64087</v>
      </c>
      <c r="D9639" t="s">
        <v>64088</v>
      </c>
      <c r="E9639" t="s">
        <v>64089</v>
      </c>
      <c r="F9639" t="s">
        <v>64090</v>
      </c>
      <c r="I9639" t="s">
        <v>64091</v>
      </c>
      <c r="J9639" t="s">
        <v>64092</v>
      </c>
      <c r="M9639" t="s">
        <v>112299</v>
      </c>
      <c r="N9639" t="s">
        <v>247</v>
      </c>
      <c r="O9639" s="3" t="s">
        <v>64093</v>
      </c>
      <c r="P9639" t="s">
        <v>247</v>
      </c>
      <c r="Q9639" t="s">
        <v>247</v>
      </c>
      <c r="R9639" t="s">
        <v>64093</v>
      </c>
      <c r="S9639" s="4" t="str">
        <f t="shared" si="150"/>
        <v>2002</v>
      </c>
    </row>
    <row r="9640" spans="1:19" hidden="1" x14ac:dyDescent="0.35">
      <c r="A9640" t="s">
        <v>64089</v>
      </c>
      <c r="B9640" t="s">
        <v>64090</v>
      </c>
      <c r="C9640" t="s">
        <v>64094</v>
      </c>
      <c r="D9640" t="s">
        <v>64095</v>
      </c>
      <c r="E9640" t="s">
        <v>64096</v>
      </c>
      <c r="F9640" t="s">
        <v>64097</v>
      </c>
      <c r="I9640" t="s">
        <v>64098</v>
      </c>
      <c r="J9640" t="s">
        <v>64099</v>
      </c>
      <c r="M9640" t="s">
        <v>112299</v>
      </c>
      <c r="N9640" t="s">
        <v>247</v>
      </c>
      <c r="O9640" s="3" t="s">
        <v>64100</v>
      </c>
      <c r="P9640" t="s">
        <v>247</v>
      </c>
      <c r="Q9640" t="s">
        <v>247</v>
      </c>
      <c r="R9640" t="s">
        <v>64100</v>
      </c>
      <c r="S9640" s="4" t="str">
        <f t="shared" si="150"/>
        <v>2002</v>
      </c>
    </row>
    <row r="9641" spans="1:19" hidden="1" x14ac:dyDescent="0.35">
      <c r="A9641" t="s">
        <v>64096</v>
      </c>
      <c r="B9641" t="s">
        <v>64097</v>
      </c>
      <c r="C9641" t="s">
        <v>64101</v>
      </c>
      <c r="D9641" t="s">
        <v>64102</v>
      </c>
      <c r="E9641" t="s">
        <v>64103</v>
      </c>
      <c r="F9641" t="s">
        <v>64104</v>
      </c>
      <c r="I9641" t="s">
        <v>64105</v>
      </c>
      <c r="J9641" t="s">
        <v>64106</v>
      </c>
      <c r="M9641" t="s">
        <v>112299</v>
      </c>
      <c r="N9641" t="s">
        <v>247</v>
      </c>
      <c r="O9641" s="3" t="s">
        <v>64107</v>
      </c>
      <c r="P9641" t="s">
        <v>247</v>
      </c>
      <c r="Q9641" t="s">
        <v>247</v>
      </c>
      <c r="R9641" t="s">
        <v>64107</v>
      </c>
      <c r="S9641" s="4" t="str">
        <f t="shared" si="150"/>
        <v>2002</v>
      </c>
    </row>
    <row r="9642" spans="1:19" hidden="1" x14ac:dyDescent="0.35">
      <c r="A9642" t="s">
        <v>64103</v>
      </c>
      <c r="B9642" t="s">
        <v>64104</v>
      </c>
      <c r="C9642" t="s">
        <v>64108</v>
      </c>
      <c r="D9642" t="s">
        <v>64109</v>
      </c>
      <c r="E9642" t="s">
        <v>64110</v>
      </c>
      <c r="F9642" s="1">
        <v>9.5920999999999997E+92</v>
      </c>
      <c r="I9642" t="s">
        <v>64111</v>
      </c>
      <c r="J9642" t="s">
        <v>64112</v>
      </c>
      <c r="M9642" t="s">
        <v>112299</v>
      </c>
      <c r="N9642" t="s">
        <v>247</v>
      </c>
      <c r="O9642" s="3" t="s">
        <v>64113</v>
      </c>
      <c r="P9642" t="s">
        <v>247</v>
      </c>
      <c r="Q9642" t="s">
        <v>247</v>
      </c>
      <c r="R9642" t="s">
        <v>64113</v>
      </c>
      <c r="S9642" s="4" t="str">
        <f t="shared" si="150"/>
        <v>2002</v>
      </c>
    </row>
    <row r="9643" spans="1:19" hidden="1" x14ac:dyDescent="0.35">
      <c r="A9643" t="s">
        <v>64110</v>
      </c>
      <c r="B9643" s="1">
        <v>9.5920999999999997E+92</v>
      </c>
      <c r="C9643" s="1" t="s">
        <v>64114</v>
      </c>
      <c r="D9643" s="1" t="s">
        <v>64115</v>
      </c>
      <c r="E9643" t="s">
        <v>64116</v>
      </c>
      <c r="F9643" t="s">
        <v>64117</v>
      </c>
      <c r="I9643" t="s">
        <v>64118</v>
      </c>
      <c r="J9643" t="s">
        <v>64119</v>
      </c>
      <c r="M9643" t="s">
        <v>112297</v>
      </c>
      <c r="N9643" t="s">
        <v>124</v>
      </c>
      <c r="O9643" s="3" t="s">
        <v>64120</v>
      </c>
      <c r="P9643" t="s">
        <v>124</v>
      </c>
      <c r="Q9643" t="s">
        <v>124</v>
      </c>
      <c r="R9643" t="s">
        <v>64120</v>
      </c>
      <c r="S9643" s="4" t="str">
        <f t="shared" si="150"/>
        <v>2002</v>
      </c>
    </row>
    <row r="9644" spans="1:19" hidden="1" x14ac:dyDescent="0.35">
      <c r="A9644" t="s">
        <v>64116</v>
      </c>
      <c r="B9644" t="s">
        <v>64117</v>
      </c>
      <c r="C9644" t="s">
        <v>64121</v>
      </c>
      <c r="D9644" t="s">
        <v>64122</v>
      </c>
      <c r="E9644" t="s">
        <v>64123</v>
      </c>
      <c r="F9644" t="s">
        <v>64124</v>
      </c>
      <c r="I9644" t="s">
        <v>512</v>
      </c>
      <c r="J9644" t="s">
        <v>512</v>
      </c>
      <c r="M9644" t="s">
        <v>112297</v>
      </c>
      <c r="N9644" t="s">
        <v>124</v>
      </c>
      <c r="O9644" s="3" t="s">
        <v>64125</v>
      </c>
      <c r="P9644" t="s">
        <v>124</v>
      </c>
      <c r="Q9644" t="s">
        <v>124</v>
      </c>
      <c r="R9644" t="s">
        <v>64125</v>
      </c>
      <c r="S9644" s="4" t="str">
        <f t="shared" si="150"/>
        <v>2002</v>
      </c>
    </row>
    <row r="9645" spans="1:19" hidden="1" x14ac:dyDescent="0.35">
      <c r="A9645" t="s">
        <v>64123</v>
      </c>
      <c r="B9645" t="s">
        <v>64124</v>
      </c>
      <c r="C9645" t="s">
        <v>64126</v>
      </c>
      <c r="D9645" t="s">
        <v>64127</v>
      </c>
      <c r="E9645" t="s">
        <v>64128</v>
      </c>
      <c r="F9645" t="s">
        <v>64129</v>
      </c>
      <c r="I9645" t="s">
        <v>64130</v>
      </c>
      <c r="J9645" t="s">
        <v>64131</v>
      </c>
      <c r="M9645" t="s">
        <v>112297</v>
      </c>
      <c r="N9645" t="s">
        <v>124</v>
      </c>
      <c r="O9645" s="3" t="s">
        <v>64132</v>
      </c>
      <c r="P9645" t="s">
        <v>124</v>
      </c>
      <c r="Q9645" t="s">
        <v>124</v>
      </c>
      <c r="R9645" t="s">
        <v>64132</v>
      </c>
      <c r="S9645" s="4" t="str">
        <f t="shared" si="150"/>
        <v>2002</v>
      </c>
    </row>
    <row r="9646" spans="1:19" hidden="1" x14ac:dyDescent="0.35">
      <c r="A9646" t="s">
        <v>64128</v>
      </c>
      <c r="B9646" t="s">
        <v>64129</v>
      </c>
      <c r="C9646" t="s">
        <v>64133</v>
      </c>
      <c r="D9646" t="s">
        <v>64134</v>
      </c>
      <c r="E9646" t="s">
        <v>64135</v>
      </c>
      <c r="F9646" t="s">
        <v>64136</v>
      </c>
      <c r="I9646" t="s">
        <v>64137</v>
      </c>
      <c r="J9646" t="s">
        <v>64138</v>
      </c>
      <c r="M9646" t="s">
        <v>112297</v>
      </c>
      <c r="N9646" t="s">
        <v>124</v>
      </c>
      <c r="O9646" s="3" t="s">
        <v>64139</v>
      </c>
      <c r="P9646" t="s">
        <v>124</v>
      </c>
      <c r="Q9646" t="s">
        <v>124</v>
      </c>
      <c r="R9646" t="s">
        <v>64139</v>
      </c>
      <c r="S9646" s="4" t="str">
        <f t="shared" si="150"/>
        <v>2002</v>
      </c>
    </row>
    <row r="9647" spans="1:19" hidden="1" x14ac:dyDescent="0.35">
      <c r="A9647" t="s">
        <v>64135</v>
      </c>
      <c r="B9647" t="s">
        <v>64136</v>
      </c>
      <c r="C9647" t="s">
        <v>64140</v>
      </c>
      <c r="D9647" t="s">
        <v>64141</v>
      </c>
      <c r="E9647" t="s">
        <v>64142</v>
      </c>
      <c r="F9647" t="s">
        <v>64143</v>
      </c>
      <c r="I9647" t="s">
        <v>57719</v>
      </c>
      <c r="J9647" t="s">
        <v>57720</v>
      </c>
      <c r="M9647" t="s">
        <v>112297</v>
      </c>
      <c r="N9647" t="s">
        <v>124</v>
      </c>
      <c r="O9647" s="3" t="s">
        <v>64144</v>
      </c>
      <c r="P9647" t="s">
        <v>124</v>
      </c>
      <c r="Q9647" t="s">
        <v>124</v>
      </c>
      <c r="R9647" t="s">
        <v>64144</v>
      </c>
      <c r="S9647" s="4" t="str">
        <f t="shared" si="150"/>
        <v>2002</v>
      </c>
    </row>
    <row r="9648" spans="1:19" hidden="1" x14ac:dyDescent="0.35">
      <c r="A9648" t="s">
        <v>64142</v>
      </c>
      <c r="B9648" t="s">
        <v>64143</v>
      </c>
      <c r="C9648" t="s">
        <v>64145</v>
      </c>
      <c r="D9648" t="s">
        <v>64146</v>
      </c>
      <c r="E9648" t="s">
        <v>64147</v>
      </c>
      <c r="F9648" t="s">
        <v>64148</v>
      </c>
      <c r="I9648" t="s">
        <v>64149</v>
      </c>
      <c r="J9648" t="s">
        <v>64150</v>
      </c>
      <c r="M9648" t="s">
        <v>112297</v>
      </c>
      <c r="N9648" t="s">
        <v>124</v>
      </c>
      <c r="O9648" s="3" t="s">
        <v>64151</v>
      </c>
      <c r="P9648" t="s">
        <v>124</v>
      </c>
      <c r="Q9648" t="s">
        <v>124</v>
      </c>
      <c r="R9648" t="s">
        <v>64151</v>
      </c>
      <c r="S9648" s="4" t="str">
        <f t="shared" si="150"/>
        <v>2002</v>
      </c>
    </row>
    <row r="9649" spans="1:19" hidden="1" x14ac:dyDescent="0.35">
      <c r="A9649" t="s">
        <v>64147</v>
      </c>
      <c r="B9649" t="s">
        <v>64148</v>
      </c>
      <c r="C9649" t="s">
        <v>64152</v>
      </c>
      <c r="D9649">
        <v>60727709</v>
      </c>
      <c r="E9649" t="s">
        <v>64153</v>
      </c>
      <c r="F9649" t="s">
        <v>64154</v>
      </c>
      <c r="I9649" t="s">
        <v>64155</v>
      </c>
      <c r="J9649" t="s">
        <v>64156</v>
      </c>
      <c r="M9649" t="s">
        <v>112297</v>
      </c>
      <c r="N9649" t="s">
        <v>124</v>
      </c>
      <c r="O9649" s="3" t="s">
        <v>64157</v>
      </c>
      <c r="P9649" t="s">
        <v>124</v>
      </c>
      <c r="Q9649" t="s">
        <v>124</v>
      </c>
      <c r="R9649" t="s">
        <v>64157</v>
      </c>
      <c r="S9649" s="4" t="str">
        <f t="shared" si="150"/>
        <v>2002</v>
      </c>
    </row>
    <row r="9650" spans="1:19" hidden="1" x14ac:dyDescent="0.35">
      <c r="A9650" t="s">
        <v>64153</v>
      </c>
      <c r="B9650" t="s">
        <v>64154</v>
      </c>
      <c r="C9650" t="s">
        <v>64158</v>
      </c>
      <c r="D9650" t="s">
        <v>64159</v>
      </c>
      <c r="E9650" t="s">
        <v>64160</v>
      </c>
      <c r="F9650" t="s">
        <v>64161</v>
      </c>
      <c r="I9650" t="s">
        <v>64162</v>
      </c>
      <c r="J9650" t="s">
        <v>64163</v>
      </c>
      <c r="M9650" t="s">
        <v>112315</v>
      </c>
      <c r="N9650" t="s">
        <v>159</v>
      </c>
      <c r="O9650" s="3" t="s">
        <v>64164</v>
      </c>
      <c r="P9650" t="s">
        <v>159</v>
      </c>
      <c r="Q9650" t="s">
        <v>159</v>
      </c>
      <c r="R9650" t="s">
        <v>64164</v>
      </c>
      <c r="S9650" s="4" t="str">
        <f t="shared" si="150"/>
        <v>2002</v>
      </c>
    </row>
    <row r="9651" spans="1:19" hidden="1" x14ac:dyDescent="0.35">
      <c r="A9651" t="s">
        <v>64160</v>
      </c>
      <c r="B9651" t="s">
        <v>64161</v>
      </c>
      <c r="C9651" t="s">
        <v>64165</v>
      </c>
      <c r="D9651" t="s">
        <v>64166</v>
      </c>
      <c r="E9651" t="s">
        <v>64167</v>
      </c>
      <c r="F9651" t="s">
        <v>64168</v>
      </c>
      <c r="I9651" t="s">
        <v>64169</v>
      </c>
      <c r="J9651" t="s">
        <v>64170</v>
      </c>
      <c r="M9651" t="s">
        <v>112297</v>
      </c>
      <c r="N9651" t="s">
        <v>124</v>
      </c>
      <c r="O9651" s="3" t="s">
        <v>64171</v>
      </c>
      <c r="P9651" t="s">
        <v>124</v>
      </c>
      <c r="Q9651" t="s">
        <v>124</v>
      </c>
      <c r="R9651" t="s">
        <v>64171</v>
      </c>
      <c r="S9651" s="4" t="str">
        <f t="shared" si="150"/>
        <v>2002</v>
      </c>
    </row>
    <row r="9652" spans="1:19" hidden="1" x14ac:dyDescent="0.35">
      <c r="A9652" t="s">
        <v>64167</v>
      </c>
      <c r="B9652" t="s">
        <v>64168</v>
      </c>
      <c r="C9652" t="s">
        <v>64172</v>
      </c>
      <c r="D9652" t="s">
        <v>64173</v>
      </c>
      <c r="E9652" t="s">
        <v>64174</v>
      </c>
      <c r="F9652" t="s">
        <v>64175</v>
      </c>
      <c r="I9652" t="s">
        <v>64176</v>
      </c>
      <c r="J9652" t="s">
        <v>64177</v>
      </c>
      <c r="M9652" t="s">
        <v>112297</v>
      </c>
      <c r="N9652" t="s">
        <v>124</v>
      </c>
      <c r="O9652" s="3" t="s">
        <v>64178</v>
      </c>
      <c r="P9652" t="s">
        <v>124</v>
      </c>
      <c r="Q9652" t="s">
        <v>124</v>
      </c>
      <c r="R9652" t="s">
        <v>64178</v>
      </c>
      <c r="S9652" s="4" t="str">
        <f t="shared" si="150"/>
        <v>2002</v>
      </c>
    </row>
    <row r="9653" spans="1:19" hidden="1" x14ac:dyDescent="0.35">
      <c r="A9653" t="s">
        <v>64174</v>
      </c>
      <c r="B9653" t="s">
        <v>64175</v>
      </c>
      <c r="C9653" t="s">
        <v>64179</v>
      </c>
      <c r="D9653" t="s">
        <v>64180</v>
      </c>
      <c r="E9653" t="s">
        <v>64181</v>
      </c>
      <c r="F9653" t="s">
        <v>64182</v>
      </c>
      <c r="I9653" t="s">
        <v>64183</v>
      </c>
      <c r="J9653" t="s">
        <v>64184</v>
      </c>
      <c r="M9653" t="s">
        <v>112299</v>
      </c>
      <c r="N9653" t="s">
        <v>247</v>
      </c>
      <c r="O9653" s="3" t="s">
        <v>64185</v>
      </c>
      <c r="P9653" t="s">
        <v>247</v>
      </c>
      <c r="Q9653" t="s">
        <v>247</v>
      </c>
      <c r="R9653" t="s">
        <v>64185</v>
      </c>
      <c r="S9653" s="4" t="str">
        <f t="shared" si="150"/>
        <v>2002</v>
      </c>
    </row>
    <row r="9654" spans="1:19" hidden="1" x14ac:dyDescent="0.35">
      <c r="A9654" t="s">
        <v>64181</v>
      </c>
      <c r="B9654" t="s">
        <v>64182</v>
      </c>
      <c r="C9654" t="s">
        <v>64186</v>
      </c>
      <c r="D9654" t="s">
        <v>64187</v>
      </c>
      <c r="E9654" t="s">
        <v>64188</v>
      </c>
      <c r="F9654" t="s">
        <v>64189</v>
      </c>
      <c r="I9654" t="s">
        <v>64190</v>
      </c>
      <c r="J9654" t="s">
        <v>64191</v>
      </c>
      <c r="M9654" t="s">
        <v>112297</v>
      </c>
      <c r="N9654" t="s">
        <v>124</v>
      </c>
      <c r="O9654" s="3" t="s">
        <v>64192</v>
      </c>
      <c r="P9654" t="s">
        <v>124</v>
      </c>
      <c r="Q9654" t="s">
        <v>124</v>
      </c>
      <c r="R9654" t="s">
        <v>64192</v>
      </c>
      <c r="S9654" s="4" t="str">
        <f t="shared" si="150"/>
        <v>2002</v>
      </c>
    </row>
    <row r="9655" spans="1:19" hidden="1" x14ac:dyDescent="0.35">
      <c r="A9655" t="s">
        <v>64188</v>
      </c>
      <c r="B9655" t="s">
        <v>64189</v>
      </c>
      <c r="C9655" t="s">
        <v>64193</v>
      </c>
      <c r="D9655" t="s">
        <v>64194</v>
      </c>
      <c r="E9655" t="s">
        <v>64195</v>
      </c>
      <c r="F9655" t="s">
        <v>64196</v>
      </c>
      <c r="I9655" t="s">
        <v>64197</v>
      </c>
      <c r="J9655" t="s">
        <v>64198</v>
      </c>
      <c r="M9655" t="s">
        <v>112299</v>
      </c>
      <c r="N9655" t="s">
        <v>247</v>
      </c>
      <c r="O9655" s="3" t="s">
        <v>64199</v>
      </c>
      <c r="P9655" t="s">
        <v>247</v>
      </c>
      <c r="Q9655" t="s">
        <v>247</v>
      </c>
      <c r="R9655" t="s">
        <v>64199</v>
      </c>
      <c r="S9655" s="4" t="str">
        <f t="shared" si="150"/>
        <v>2002</v>
      </c>
    </row>
    <row r="9656" spans="1:19" hidden="1" x14ac:dyDescent="0.35">
      <c r="A9656" t="s">
        <v>64195</v>
      </c>
      <c r="B9656" t="s">
        <v>64196</v>
      </c>
      <c r="C9656" t="s">
        <v>64200</v>
      </c>
      <c r="D9656" t="s">
        <v>64201</v>
      </c>
      <c r="E9656" t="s">
        <v>64202</v>
      </c>
      <c r="F9656" t="s">
        <v>64203</v>
      </c>
      <c r="I9656" t="e">
        <f>- improve the namespace declarations handling for xml documents. - improve the export of Generic xml documents. - display the current namespace in the structure view. Laurent</f>
        <v>#NAME?</v>
      </c>
      <c r="J9656" t="s">
        <v>64204</v>
      </c>
      <c r="M9656" t="s">
        <v>16314</v>
      </c>
      <c r="N9656" t="s">
        <v>16314</v>
      </c>
      <c r="O9656" s="3" t="s">
        <v>64205</v>
      </c>
      <c r="P9656" t="s">
        <v>16314</v>
      </c>
      <c r="Q9656" t="s">
        <v>16314</v>
      </c>
      <c r="R9656" t="s">
        <v>64205</v>
      </c>
      <c r="S9656" s="4" t="str">
        <f t="shared" si="150"/>
        <v>2002</v>
      </c>
    </row>
    <row r="9657" spans="1:19" hidden="1" x14ac:dyDescent="0.35">
      <c r="A9657" t="s">
        <v>64202</v>
      </c>
      <c r="B9657" t="s">
        <v>64203</v>
      </c>
      <c r="C9657" t="s">
        <v>64206</v>
      </c>
      <c r="D9657" t="s">
        <v>64207</v>
      </c>
      <c r="E9657" t="s">
        <v>64208</v>
      </c>
      <c r="F9657" t="s">
        <v>64209</v>
      </c>
      <c r="I9657" t="s">
        <v>64210</v>
      </c>
      <c r="J9657" t="s">
        <v>64211</v>
      </c>
      <c r="M9657" t="s">
        <v>112299</v>
      </c>
      <c r="N9657" t="s">
        <v>247</v>
      </c>
      <c r="O9657" s="3" t="s">
        <v>64212</v>
      </c>
      <c r="P9657" t="s">
        <v>247</v>
      </c>
      <c r="Q9657" t="s">
        <v>247</v>
      </c>
      <c r="R9657" t="s">
        <v>64212</v>
      </c>
      <c r="S9657" s="4" t="str">
        <f t="shared" si="150"/>
        <v>2002</v>
      </c>
    </row>
    <row r="9658" spans="1:19" hidden="1" x14ac:dyDescent="0.35">
      <c r="A9658" t="s">
        <v>64208</v>
      </c>
      <c r="B9658" t="s">
        <v>64209</v>
      </c>
      <c r="C9658" t="s">
        <v>64213</v>
      </c>
      <c r="D9658" t="s">
        <v>64214</v>
      </c>
      <c r="E9658" t="s">
        <v>64215</v>
      </c>
      <c r="F9658" t="s">
        <v>64216</v>
      </c>
      <c r="I9658" t="s">
        <v>64217</v>
      </c>
      <c r="J9658" t="s">
        <v>64218</v>
      </c>
      <c r="M9658" t="s">
        <v>112299</v>
      </c>
      <c r="N9658" t="s">
        <v>247</v>
      </c>
      <c r="O9658" s="3" t="s">
        <v>64219</v>
      </c>
      <c r="P9658" t="s">
        <v>247</v>
      </c>
      <c r="Q9658" t="s">
        <v>247</v>
      </c>
      <c r="R9658" t="s">
        <v>64219</v>
      </c>
      <c r="S9658" s="4" t="str">
        <f t="shared" si="150"/>
        <v>2002</v>
      </c>
    </row>
    <row r="9659" spans="1:19" hidden="1" x14ac:dyDescent="0.35">
      <c r="A9659" t="s">
        <v>64215</v>
      </c>
      <c r="B9659" t="s">
        <v>64216</v>
      </c>
      <c r="C9659" t="s">
        <v>64220</v>
      </c>
      <c r="D9659" t="s">
        <v>64221</v>
      </c>
      <c r="E9659" s="1" t="s">
        <v>64222</v>
      </c>
      <c r="F9659" s="1" t="s">
        <v>64223</v>
      </c>
      <c r="I9659" t="s">
        <v>64224</v>
      </c>
      <c r="J9659" t="s">
        <v>64225</v>
      </c>
      <c r="M9659" t="s">
        <v>112297</v>
      </c>
      <c r="N9659" t="s">
        <v>124</v>
      </c>
      <c r="O9659" s="3" t="s">
        <v>64226</v>
      </c>
      <c r="P9659" t="s">
        <v>124</v>
      </c>
      <c r="Q9659" t="s">
        <v>124</v>
      </c>
      <c r="R9659" t="s">
        <v>64226</v>
      </c>
      <c r="S9659" s="4" t="str">
        <f t="shared" si="150"/>
        <v>2002</v>
      </c>
    </row>
    <row r="9660" spans="1:19" hidden="1" x14ac:dyDescent="0.35">
      <c r="A9660" s="1" t="s">
        <v>64222</v>
      </c>
      <c r="B9660" s="1" t="s">
        <v>64223</v>
      </c>
      <c r="C9660" t="s">
        <v>64227</v>
      </c>
      <c r="D9660" t="s">
        <v>64228</v>
      </c>
      <c r="E9660" t="s">
        <v>64229</v>
      </c>
      <c r="F9660" t="s">
        <v>64230</v>
      </c>
      <c r="I9660" t="s">
        <v>64231</v>
      </c>
      <c r="J9660" t="s">
        <v>64232</v>
      </c>
      <c r="M9660" t="s">
        <v>112298</v>
      </c>
      <c r="N9660" t="s">
        <v>28</v>
      </c>
      <c r="O9660" s="3" t="s">
        <v>64233</v>
      </c>
      <c r="P9660" t="s">
        <v>16314</v>
      </c>
      <c r="Q9660" t="s">
        <v>16314</v>
      </c>
      <c r="R9660" t="s">
        <v>64233</v>
      </c>
      <c r="S9660" s="4" t="str">
        <f t="shared" si="150"/>
        <v>2002</v>
      </c>
    </row>
    <row r="9661" spans="1:19" hidden="1" x14ac:dyDescent="0.35">
      <c r="A9661" t="s">
        <v>64229</v>
      </c>
      <c r="B9661" t="s">
        <v>64230</v>
      </c>
      <c r="C9661" t="s">
        <v>64234</v>
      </c>
      <c r="D9661" t="s">
        <v>64235</v>
      </c>
      <c r="E9661" t="s">
        <v>64236</v>
      </c>
      <c r="F9661" t="s">
        <v>64237</v>
      </c>
      <c r="I9661" t="s">
        <v>64238</v>
      </c>
      <c r="J9661" t="s">
        <v>64239</v>
      </c>
      <c r="M9661" t="s">
        <v>112299</v>
      </c>
      <c r="N9661" t="s">
        <v>247</v>
      </c>
      <c r="O9661" s="3" t="s">
        <v>64240</v>
      </c>
      <c r="P9661" t="s">
        <v>247</v>
      </c>
      <c r="Q9661" t="s">
        <v>247</v>
      </c>
      <c r="R9661" t="s">
        <v>64240</v>
      </c>
      <c r="S9661" s="4" t="str">
        <f t="shared" si="150"/>
        <v>2002</v>
      </c>
    </row>
    <row r="9662" spans="1:19" hidden="1" x14ac:dyDescent="0.35">
      <c r="A9662" t="s">
        <v>64236</v>
      </c>
      <c r="B9662" t="s">
        <v>64237</v>
      </c>
      <c r="C9662" t="s">
        <v>64241</v>
      </c>
      <c r="D9662" t="s">
        <v>64242</v>
      </c>
      <c r="E9662" t="s">
        <v>64243</v>
      </c>
      <c r="F9662" t="s">
        <v>64244</v>
      </c>
      <c r="I9662" t="s">
        <v>64245</v>
      </c>
      <c r="J9662" t="s">
        <v>64246</v>
      </c>
      <c r="M9662" t="s">
        <v>112315</v>
      </c>
      <c r="N9662" t="s">
        <v>159</v>
      </c>
      <c r="O9662" s="3" t="s">
        <v>64247</v>
      </c>
      <c r="P9662" t="s">
        <v>159</v>
      </c>
      <c r="Q9662" t="s">
        <v>159</v>
      </c>
      <c r="R9662" t="s">
        <v>64247</v>
      </c>
      <c r="S9662" s="4" t="str">
        <f t="shared" si="150"/>
        <v>2002</v>
      </c>
    </row>
    <row r="9663" spans="1:19" hidden="1" x14ac:dyDescent="0.35">
      <c r="A9663" t="s">
        <v>64243</v>
      </c>
      <c r="B9663" t="s">
        <v>64244</v>
      </c>
      <c r="C9663" t="s">
        <v>64248</v>
      </c>
      <c r="D9663" t="s">
        <v>64249</v>
      </c>
      <c r="E9663" t="s">
        <v>64250</v>
      </c>
      <c r="F9663" t="s">
        <v>64251</v>
      </c>
      <c r="I9663" t="s">
        <v>64252</v>
      </c>
      <c r="J9663" t="s">
        <v>64253</v>
      </c>
      <c r="M9663" t="s">
        <v>112315</v>
      </c>
      <c r="N9663" t="s">
        <v>159</v>
      </c>
      <c r="O9663" s="3" t="s">
        <v>64254</v>
      </c>
      <c r="P9663" t="s">
        <v>159</v>
      </c>
      <c r="Q9663" t="s">
        <v>159</v>
      </c>
      <c r="R9663" t="s">
        <v>64254</v>
      </c>
      <c r="S9663" s="4" t="str">
        <f t="shared" si="150"/>
        <v>2002</v>
      </c>
    </row>
    <row r="9664" spans="1:19" hidden="1" x14ac:dyDescent="0.35">
      <c r="A9664" t="s">
        <v>64250</v>
      </c>
      <c r="B9664" t="s">
        <v>64251</v>
      </c>
      <c r="C9664" t="s">
        <v>64255</v>
      </c>
      <c r="D9664" t="s">
        <v>64256</v>
      </c>
      <c r="E9664" t="s">
        <v>64257</v>
      </c>
      <c r="F9664" t="s">
        <v>64258</v>
      </c>
      <c r="I9664" t="s">
        <v>64259</v>
      </c>
      <c r="J9664" t="s">
        <v>64260</v>
      </c>
      <c r="M9664" t="s">
        <v>112299</v>
      </c>
      <c r="N9664" t="s">
        <v>247</v>
      </c>
      <c r="O9664" s="3" t="s">
        <v>64261</v>
      </c>
      <c r="P9664" t="s">
        <v>247</v>
      </c>
      <c r="Q9664" t="s">
        <v>247</v>
      </c>
      <c r="R9664" t="s">
        <v>64261</v>
      </c>
      <c r="S9664" s="4" t="str">
        <f t="shared" si="150"/>
        <v>2002</v>
      </c>
    </row>
    <row r="9665" spans="1:19" hidden="1" x14ac:dyDescent="0.35">
      <c r="A9665" t="s">
        <v>64257</v>
      </c>
      <c r="B9665" t="s">
        <v>64258</v>
      </c>
      <c r="C9665" t="s">
        <v>64262</v>
      </c>
      <c r="D9665" t="s">
        <v>64263</v>
      </c>
      <c r="E9665" t="s">
        <v>64264</v>
      </c>
      <c r="F9665" t="s">
        <v>64265</v>
      </c>
      <c r="I9665" t="s">
        <v>64266</v>
      </c>
      <c r="J9665" t="s">
        <v>64267</v>
      </c>
      <c r="M9665" t="s">
        <v>112297</v>
      </c>
      <c r="N9665" t="s">
        <v>124</v>
      </c>
      <c r="O9665" s="3" t="s">
        <v>64268</v>
      </c>
      <c r="P9665" t="s">
        <v>124</v>
      </c>
      <c r="Q9665" t="s">
        <v>124</v>
      </c>
      <c r="R9665" t="s">
        <v>64268</v>
      </c>
      <c r="S9665" s="4" t="str">
        <f t="shared" si="150"/>
        <v>2002</v>
      </c>
    </row>
    <row r="9666" spans="1:19" hidden="1" x14ac:dyDescent="0.35">
      <c r="A9666" t="s">
        <v>64264</v>
      </c>
      <c r="B9666" t="s">
        <v>64265</v>
      </c>
      <c r="C9666" t="s">
        <v>64269</v>
      </c>
      <c r="D9666" t="s">
        <v>64270</v>
      </c>
      <c r="E9666" t="s">
        <v>64271</v>
      </c>
      <c r="F9666" t="s">
        <v>64272</v>
      </c>
      <c r="I9666" t="s">
        <v>64273</v>
      </c>
      <c r="J9666" t="s">
        <v>64274</v>
      </c>
      <c r="M9666" t="s">
        <v>112299</v>
      </c>
      <c r="N9666" t="s">
        <v>247</v>
      </c>
      <c r="O9666" s="3" t="s">
        <v>64275</v>
      </c>
      <c r="P9666" t="s">
        <v>247</v>
      </c>
      <c r="Q9666" t="s">
        <v>247</v>
      </c>
      <c r="R9666" t="s">
        <v>64275</v>
      </c>
      <c r="S9666" s="4" t="str">
        <f t="shared" si="150"/>
        <v>2002</v>
      </c>
    </row>
    <row r="9667" spans="1:19" hidden="1" x14ac:dyDescent="0.35">
      <c r="A9667" t="s">
        <v>64271</v>
      </c>
      <c r="B9667" t="s">
        <v>64272</v>
      </c>
      <c r="C9667" t="s">
        <v>64276</v>
      </c>
      <c r="D9667" t="s">
        <v>64277</v>
      </c>
      <c r="E9667" t="s">
        <v>64278</v>
      </c>
      <c r="F9667" t="s">
        <v>64279</v>
      </c>
      <c r="I9667" t="s">
        <v>64280</v>
      </c>
      <c r="J9667" t="s">
        <v>64281</v>
      </c>
      <c r="M9667" t="s">
        <v>112299</v>
      </c>
      <c r="N9667" t="s">
        <v>247</v>
      </c>
      <c r="O9667" s="3" t="s">
        <v>64282</v>
      </c>
      <c r="P9667" t="s">
        <v>247</v>
      </c>
      <c r="Q9667" t="s">
        <v>247</v>
      </c>
      <c r="R9667" t="s">
        <v>64282</v>
      </c>
      <c r="S9667" s="4" t="str">
        <f t="shared" ref="S9667:S9730" si="151">LEFT(RIGHT(R9667,19),4)</f>
        <v>2002</v>
      </c>
    </row>
    <row r="9668" spans="1:19" hidden="1" x14ac:dyDescent="0.35">
      <c r="A9668" t="s">
        <v>64278</v>
      </c>
      <c r="B9668" t="s">
        <v>64279</v>
      </c>
      <c r="C9668" t="s">
        <v>64283</v>
      </c>
      <c r="D9668" t="s">
        <v>64284</v>
      </c>
      <c r="E9668" t="s">
        <v>64285</v>
      </c>
      <c r="F9668" t="s">
        <v>64286</v>
      </c>
      <c r="I9668" t="s">
        <v>64287</v>
      </c>
      <c r="J9668" t="s">
        <v>64288</v>
      </c>
      <c r="M9668" t="s">
        <v>112298</v>
      </c>
      <c r="N9668" t="s">
        <v>28</v>
      </c>
      <c r="O9668" s="3" t="s">
        <v>64289</v>
      </c>
      <c r="P9668" t="s">
        <v>16314</v>
      </c>
      <c r="Q9668" t="s">
        <v>16314</v>
      </c>
      <c r="R9668" t="s">
        <v>64289</v>
      </c>
      <c r="S9668" s="4" t="str">
        <f t="shared" si="151"/>
        <v>2002</v>
      </c>
    </row>
    <row r="9669" spans="1:19" ht="87" hidden="1" x14ac:dyDescent="0.35">
      <c r="A9669" t="s">
        <v>64285</v>
      </c>
      <c r="B9669" t="s">
        <v>64286</v>
      </c>
      <c r="C9669" t="s">
        <v>64290</v>
      </c>
      <c r="D9669" t="s">
        <v>64291</v>
      </c>
      <c r="E9669" t="s">
        <v>64292</v>
      </c>
      <c r="F9669" t="s">
        <v>64293</v>
      </c>
      <c r="I9669" t="s">
        <v>64294</v>
      </c>
      <c r="J9669" t="s">
        <v>64295</v>
      </c>
      <c r="K9669" s="2" t="s">
        <v>64296</v>
      </c>
      <c r="M9669" t="s">
        <v>112297</v>
      </c>
      <c r="N9669" t="s">
        <v>124</v>
      </c>
      <c r="O9669" s="3" t="s">
        <v>64297</v>
      </c>
      <c r="P9669" t="s">
        <v>124</v>
      </c>
      <c r="Q9669" t="s">
        <v>124</v>
      </c>
      <c r="R9669" t="s">
        <v>64297</v>
      </c>
      <c r="S9669" s="4" t="str">
        <f t="shared" si="151"/>
        <v>2002</v>
      </c>
    </row>
    <row r="9670" spans="1:19" hidden="1" x14ac:dyDescent="0.35">
      <c r="A9670" t="s">
        <v>64292</v>
      </c>
      <c r="B9670" t="s">
        <v>64293</v>
      </c>
      <c r="C9670" t="s">
        <v>64298</v>
      </c>
      <c r="D9670" t="s">
        <v>64299</v>
      </c>
      <c r="E9670" t="s">
        <v>64300</v>
      </c>
      <c r="F9670" t="s">
        <v>64301</v>
      </c>
      <c r="I9670" t="s">
        <v>64302</v>
      </c>
      <c r="J9670" t="s">
        <v>64303</v>
      </c>
      <c r="M9670" t="s">
        <v>112297</v>
      </c>
      <c r="N9670" t="s">
        <v>124</v>
      </c>
      <c r="O9670" s="3" t="s">
        <v>64304</v>
      </c>
      <c r="P9670" t="s">
        <v>124</v>
      </c>
      <c r="Q9670" t="s">
        <v>124</v>
      </c>
      <c r="R9670" t="s">
        <v>64304</v>
      </c>
      <c r="S9670" s="4" t="str">
        <f t="shared" si="151"/>
        <v>2002</v>
      </c>
    </row>
    <row r="9671" spans="1:19" hidden="1" x14ac:dyDescent="0.35">
      <c r="A9671" t="s">
        <v>64300</v>
      </c>
      <c r="B9671" t="s">
        <v>64301</v>
      </c>
      <c r="C9671" t="s">
        <v>64305</v>
      </c>
      <c r="D9671" t="s">
        <v>64306</v>
      </c>
      <c r="E9671" t="s">
        <v>64307</v>
      </c>
      <c r="F9671" t="s">
        <v>64308</v>
      </c>
      <c r="I9671" t="s">
        <v>64309</v>
      </c>
      <c r="J9671" t="s">
        <v>64310</v>
      </c>
      <c r="M9671" t="s">
        <v>112297</v>
      </c>
      <c r="N9671" t="s">
        <v>124</v>
      </c>
      <c r="O9671" s="3" t="s">
        <v>64311</v>
      </c>
      <c r="P9671" t="s">
        <v>124</v>
      </c>
      <c r="Q9671" t="s">
        <v>124</v>
      </c>
      <c r="R9671" t="s">
        <v>64311</v>
      </c>
      <c r="S9671" s="4" t="str">
        <f t="shared" si="151"/>
        <v>2002</v>
      </c>
    </row>
    <row r="9672" spans="1:19" hidden="1" x14ac:dyDescent="0.35">
      <c r="A9672" t="s">
        <v>64307</v>
      </c>
      <c r="B9672" t="s">
        <v>64308</v>
      </c>
      <c r="C9672" s="1" t="s">
        <v>64312</v>
      </c>
      <c r="D9672" s="1" t="s">
        <v>64313</v>
      </c>
      <c r="E9672" t="s">
        <v>64314</v>
      </c>
      <c r="F9672" t="s">
        <v>64315</v>
      </c>
      <c r="I9672" t="s">
        <v>56540</v>
      </c>
      <c r="J9672" t="s">
        <v>55396</v>
      </c>
      <c r="M9672" t="s">
        <v>112299</v>
      </c>
      <c r="N9672" t="s">
        <v>247</v>
      </c>
      <c r="O9672" s="3" t="s">
        <v>64316</v>
      </c>
      <c r="P9672" t="s">
        <v>247</v>
      </c>
      <c r="Q9672" t="s">
        <v>247</v>
      </c>
      <c r="R9672" t="s">
        <v>64316</v>
      </c>
      <c r="S9672" s="4" t="str">
        <f t="shared" si="151"/>
        <v>2002</v>
      </c>
    </row>
    <row r="9673" spans="1:19" hidden="1" x14ac:dyDescent="0.35">
      <c r="A9673" t="s">
        <v>64314</v>
      </c>
      <c r="B9673" t="s">
        <v>64315</v>
      </c>
      <c r="C9673" t="s">
        <v>64317</v>
      </c>
      <c r="D9673" t="s">
        <v>64318</v>
      </c>
      <c r="E9673" t="s">
        <v>64319</v>
      </c>
      <c r="F9673">
        <v>762231905</v>
      </c>
      <c r="I9673" t="s">
        <v>64320</v>
      </c>
      <c r="J9673" t="s">
        <v>64321</v>
      </c>
      <c r="M9673" t="s">
        <v>112299</v>
      </c>
      <c r="N9673" t="s">
        <v>247</v>
      </c>
      <c r="O9673" s="3" t="s">
        <v>64322</v>
      </c>
      <c r="P9673" t="s">
        <v>247</v>
      </c>
      <c r="Q9673" t="s">
        <v>247</v>
      </c>
      <c r="R9673" t="s">
        <v>64322</v>
      </c>
      <c r="S9673" s="4" t="str">
        <f t="shared" si="151"/>
        <v>2002</v>
      </c>
    </row>
    <row r="9674" spans="1:19" hidden="1" x14ac:dyDescent="0.35">
      <c r="A9674" t="s">
        <v>64319</v>
      </c>
      <c r="B9674">
        <v>762231905</v>
      </c>
      <c r="C9674" t="s">
        <v>64323</v>
      </c>
      <c r="D9674" t="s">
        <v>64324</v>
      </c>
      <c r="E9674" s="1" t="s">
        <v>64325</v>
      </c>
      <c r="F9674" s="1" t="s">
        <v>64326</v>
      </c>
      <c r="I9674" t="s">
        <v>64327</v>
      </c>
      <c r="J9674" t="s">
        <v>64328</v>
      </c>
      <c r="M9674" t="s">
        <v>112315</v>
      </c>
      <c r="N9674" t="s">
        <v>159</v>
      </c>
      <c r="O9674" s="3" t="s">
        <v>64329</v>
      </c>
      <c r="P9674" t="s">
        <v>159</v>
      </c>
      <c r="Q9674" t="s">
        <v>159</v>
      </c>
      <c r="R9674" t="s">
        <v>64329</v>
      </c>
      <c r="S9674" s="4" t="str">
        <f t="shared" si="151"/>
        <v>2002</v>
      </c>
    </row>
    <row r="9675" spans="1:19" hidden="1" x14ac:dyDescent="0.35">
      <c r="A9675" s="1" t="s">
        <v>64325</v>
      </c>
      <c r="B9675" s="1" t="s">
        <v>64326</v>
      </c>
      <c r="C9675" t="s">
        <v>64330</v>
      </c>
      <c r="D9675" t="s">
        <v>64331</v>
      </c>
      <c r="E9675" t="s">
        <v>64332</v>
      </c>
      <c r="F9675" t="s">
        <v>64333</v>
      </c>
      <c r="I9675" t="s">
        <v>512</v>
      </c>
      <c r="J9675" t="s">
        <v>512</v>
      </c>
      <c r="M9675" t="s">
        <v>112297</v>
      </c>
      <c r="N9675" t="s">
        <v>16314</v>
      </c>
      <c r="O9675" s="3" t="s">
        <v>64334</v>
      </c>
      <c r="P9675" t="s">
        <v>16314</v>
      </c>
      <c r="Q9675" t="s">
        <v>16314</v>
      </c>
      <c r="R9675" t="s">
        <v>64334</v>
      </c>
      <c r="S9675" s="4" t="str">
        <f t="shared" si="151"/>
        <v>2002</v>
      </c>
    </row>
    <row r="9676" spans="1:19" hidden="1" x14ac:dyDescent="0.35">
      <c r="A9676" t="s">
        <v>64332</v>
      </c>
      <c r="B9676" t="s">
        <v>64333</v>
      </c>
      <c r="C9676" t="s">
        <v>64335</v>
      </c>
      <c r="D9676" t="s">
        <v>64336</v>
      </c>
      <c r="E9676" t="s">
        <v>64337</v>
      </c>
      <c r="F9676" t="s">
        <v>64338</v>
      </c>
      <c r="I9676" t="s">
        <v>64339</v>
      </c>
      <c r="J9676" t="s">
        <v>64340</v>
      </c>
      <c r="M9676" t="s">
        <v>112297</v>
      </c>
      <c r="N9676" t="s">
        <v>16314</v>
      </c>
      <c r="O9676" s="3" t="s">
        <v>64341</v>
      </c>
      <c r="P9676" t="s">
        <v>16314</v>
      </c>
      <c r="Q9676" t="s">
        <v>16314</v>
      </c>
      <c r="R9676" t="s">
        <v>64341</v>
      </c>
      <c r="S9676" s="4" t="str">
        <f t="shared" si="151"/>
        <v>2002</v>
      </c>
    </row>
    <row r="9677" spans="1:19" hidden="1" x14ac:dyDescent="0.35">
      <c r="A9677" t="s">
        <v>64337</v>
      </c>
      <c r="B9677" t="s">
        <v>64338</v>
      </c>
      <c r="C9677" t="s">
        <v>64342</v>
      </c>
      <c r="D9677" t="s">
        <v>64343</v>
      </c>
      <c r="E9677" t="s">
        <v>64344</v>
      </c>
      <c r="F9677" t="s">
        <v>64345</v>
      </c>
      <c r="I9677" t="s">
        <v>64346</v>
      </c>
      <c r="J9677" t="s">
        <v>64347</v>
      </c>
      <c r="M9677" t="s">
        <v>112315</v>
      </c>
      <c r="N9677" t="s">
        <v>159</v>
      </c>
      <c r="O9677" s="3" t="s">
        <v>64348</v>
      </c>
      <c r="P9677" t="s">
        <v>159</v>
      </c>
      <c r="Q9677" t="s">
        <v>159</v>
      </c>
      <c r="R9677" t="s">
        <v>64348</v>
      </c>
      <c r="S9677" s="4" t="str">
        <f t="shared" si="151"/>
        <v>2002</v>
      </c>
    </row>
    <row r="9678" spans="1:19" hidden="1" x14ac:dyDescent="0.35">
      <c r="A9678" t="s">
        <v>64344</v>
      </c>
      <c r="B9678" t="s">
        <v>64345</v>
      </c>
      <c r="C9678" t="s">
        <v>64349</v>
      </c>
      <c r="D9678" t="s">
        <v>64350</v>
      </c>
      <c r="E9678" t="s">
        <v>64351</v>
      </c>
      <c r="F9678" t="s">
        <v>64352</v>
      </c>
      <c r="I9678" t="s">
        <v>3054</v>
      </c>
      <c r="J9678" t="s">
        <v>1179</v>
      </c>
      <c r="M9678" t="s">
        <v>112297</v>
      </c>
      <c r="N9678" t="s">
        <v>16314</v>
      </c>
      <c r="O9678" s="3" t="s">
        <v>64353</v>
      </c>
      <c r="P9678" t="s">
        <v>16314</v>
      </c>
      <c r="Q9678" t="s">
        <v>16314</v>
      </c>
      <c r="R9678" t="s">
        <v>64353</v>
      </c>
      <c r="S9678" s="4" t="str">
        <f t="shared" si="151"/>
        <v>2002</v>
      </c>
    </row>
    <row r="9679" spans="1:19" hidden="1" x14ac:dyDescent="0.35">
      <c r="A9679" t="s">
        <v>64351</v>
      </c>
      <c r="B9679" t="s">
        <v>64352</v>
      </c>
      <c r="C9679" t="s">
        <v>64354</v>
      </c>
      <c r="D9679" t="s">
        <v>64355</v>
      </c>
      <c r="E9679" t="s">
        <v>64356</v>
      </c>
      <c r="F9679" t="s">
        <v>64357</v>
      </c>
      <c r="I9679" t="s">
        <v>64358</v>
      </c>
      <c r="J9679" t="s">
        <v>64359</v>
      </c>
      <c r="M9679" t="s">
        <v>112297</v>
      </c>
      <c r="N9679" t="s">
        <v>124</v>
      </c>
      <c r="O9679" s="3" t="s">
        <v>64360</v>
      </c>
      <c r="P9679" t="s">
        <v>124</v>
      </c>
      <c r="Q9679" t="s">
        <v>124</v>
      </c>
      <c r="R9679" t="s">
        <v>64360</v>
      </c>
      <c r="S9679" s="4" t="str">
        <f t="shared" si="151"/>
        <v>2002</v>
      </c>
    </row>
    <row r="9680" spans="1:19" hidden="1" x14ac:dyDescent="0.35">
      <c r="A9680" t="s">
        <v>64356</v>
      </c>
      <c r="B9680" t="s">
        <v>64357</v>
      </c>
      <c r="C9680" t="s">
        <v>64361</v>
      </c>
      <c r="D9680" t="s">
        <v>64362</v>
      </c>
      <c r="E9680" t="s">
        <v>64363</v>
      </c>
      <c r="F9680" t="s">
        <v>64364</v>
      </c>
      <c r="I9680" t="s">
        <v>64365</v>
      </c>
      <c r="J9680" t="s">
        <v>64366</v>
      </c>
      <c r="M9680" t="s">
        <v>112299</v>
      </c>
      <c r="N9680" t="s">
        <v>247</v>
      </c>
      <c r="O9680" s="3" t="s">
        <v>64367</v>
      </c>
      <c r="P9680" t="s">
        <v>247</v>
      </c>
      <c r="Q9680" t="s">
        <v>247</v>
      </c>
      <c r="R9680" t="s">
        <v>64367</v>
      </c>
      <c r="S9680" s="4" t="str">
        <f t="shared" si="151"/>
        <v>2002</v>
      </c>
    </row>
    <row r="9681" spans="1:19" hidden="1" x14ac:dyDescent="0.35">
      <c r="A9681" t="s">
        <v>64363</v>
      </c>
      <c r="B9681" t="s">
        <v>64364</v>
      </c>
      <c r="C9681" t="s">
        <v>64368</v>
      </c>
      <c r="D9681" t="s">
        <v>64369</v>
      </c>
      <c r="E9681" t="s">
        <v>64370</v>
      </c>
      <c r="F9681" t="s">
        <v>64371</v>
      </c>
      <c r="I9681" t="s">
        <v>8400</v>
      </c>
      <c r="J9681" t="s">
        <v>7113</v>
      </c>
      <c r="M9681" t="s">
        <v>112297</v>
      </c>
      <c r="N9681" t="s">
        <v>124</v>
      </c>
      <c r="O9681" s="3" t="s">
        <v>64372</v>
      </c>
      <c r="P9681" t="s">
        <v>124</v>
      </c>
      <c r="Q9681" t="s">
        <v>124</v>
      </c>
      <c r="R9681" t="s">
        <v>64372</v>
      </c>
      <c r="S9681" s="4" t="str">
        <f t="shared" si="151"/>
        <v>2002</v>
      </c>
    </row>
    <row r="9682" spans="1:19" hidden="1" x14ac:dyDescent="0.35">
      <c r="A9682" t="s">
        <v>64370</v>
      </c>
      <c r="B9682" t="s">
        <v>64371</v>
      </c>
      <c r="C9682" t="s">
        <v>64373</v>
      </c>
      <c r="D9682" t="s">
        <v>64374</v>
      </c>
      <c r="E9682" t="s">
        <v>64375</v>
      </c>
      <c r="F9682" t="s">
        <v>64376</v>
      </c>
      <c r="I9682" t="s">
        <v>64377</v>
      </c>
      <c r="J9682" t="s">
        <v>64378</v>
      </c>
      <c r="M9682" t="s">
        <v>112297</v>
      </c>
      <c r="N9682" t="s">
        <v>124</v>
      </c>
      <c r="O9682" s="3" t="s">
        <v>64379</v>
      </c>
      <c r="P9682" t="s">
        <v>124</v>
      </c>
      <c r="Q9682" t="s">
        <v>124</v>
      </c>
      <c r="R9682" t="s">
        <v>64379</v>
      </c>
      <c r="S9682" s="4" t="str">
        <f t="shared" si="151"/>
        <v>2002</v>
      </c>
    </row>
    <row r="9683" spans="1:19" hidden="1" x14ac:dyDescent="0.35">
      <c r="A9683" t="s">
        <v>64375</v>
      </c>
      <c r="B9683" t="s">
        <v>64376</v>
      </c>
      <c r="C9683" t="s">
        <v>64380</v>
      </c>
      <c r="D9683" t="s">
        <v>64381</v>
      </c>
      <c r="E9683" t="s">
        <v>64382</v>
      </c>
      <c r="F9683" t="s">
        <v>64383</v>
      </c>
      <c r="I9683" t="s">
        <v>64384</v>
      </c>
      <c r="J9683" t="s">
        <v>64385</v>
      </c>
      <c r="M9683" t="s">
        <v>112297</v>
      </c>
      <c r="N9683" t="s">
        <v>124</v>
      </c>
      <c r="O9683" s="3" t="s">
        <v>64386</v>
      </c>
      <c r="P9683" t="s">
        <v>124</v>
      </c>
      <c r="Q9683" t="s">
        <v>124</v>
      </c>
      <c r="R9683" t="s">
        <v>64386</v>
      </c>
      <c r="S9683" s="4" t="str">
        <f t="shared" si="151"/>
        <v>2002</v>
      </c>
    </row>
    <row r="9684" spans="1:19" hidden="1" x14ac:dyDescent="0.35">
      <c r="A9684" t="s">
        <v>64382</v>
      </c>
      <c r="B9684" t="s">
        <v>64383</v>
      </c>
      <c r="C9684" t="s">
        <v>64387</v>
      </c>
      <c r="D9684" t="s">
        <v>64388</v>
      </c>
      <c r="E9684" t="s">
        <v>64389</v>
      </c>
      <c r="F9684" t="s">
        <v>64390</v>
      </c>
      <c r="I9684" t="s">
        <v>64391</v>
      </c>
      <c r="J9684" t="s">
        <v>64392</v>
      </c>
      <c r="M9684" t="s">
        <v>112297</v>
      </c>
      <c r="N9684" t="s">
        <v>16314</v>
      </c>
      <c r="O9684" s="3" t="s">
        <v>64393</v>
      </c>
      <c r="P9684" t="s">
        <v>16314</v>
      </c>
      <c r="Q9684" t="s">
        <v>16314</v>
      </c>
      <c r="R9684" t="s">
        <v>64393</v>
      </c>
      <c r="S9684" s="4" t="str">
        <f t="shared" si="151"/>
        <v>2002</v>
      </c>
    </row>
    <row r="9685" spans="1:19" hidden="1" x14ac:dyDescent="0.35">
      <c r="A9685" t="s">
        <v>64389</v>
      </c>
      <c r="B9685" t="s">
        <v>64390</v>
      </c>
      <c r="C9685" t="s">
        <v>64394</v>
      </c>
      <c r="D9685" t="s">
        <v>64395</v>
      </c>
      <c r="E9685" t="s">
        <v>64396</v>
      </c>
      <c r="F9685" t="s">
        <v>64397</v>
      </c>
      <c r="I9685" t="s">
        <v>64398</v>
      </c>
      <c r="J9685" t="s">
        <v>64399</v>
      </c>
      <c r="M9685" t="s">
        <v>112297</v>
      </c>
      <c r="N9685" t="s">
        <v>124</v>
      </c>
      <c r="O9685" s="3" t="s">
        <v>64400</v>
      </c>
      <c r="P9685" t="s">
        <v>124</v>
      </c>
      <c r="Q9685" t="s">
        <v>124</v>
      </c>
      <c r="R9685" t="s">
        <v>64400</v>
      </c>
      <c r="S9685" s="4" t="str">
        <f t="shared" si="151"/>
        <v>2002</v>
      </c>
    </row>
    <row r="9686" spans="1:19" hidden="1" x14ac:dyDescent="0.35">
      <c r="A9686" t="s">
        <v>64396</v>
      </c>
      <c r="B9686" t="s">
        <v>64397</v>
      </c>
      <c r="C9686" t="s">
        <v>64401</v>
      </c>
      <c r="D9686" t="s">
        <v>64402</v>
      </c>
      <c r="E9686" t="s">
        <v>64403</v>
      </c>
      <c r="F9686" t="s">
        <v>64404</v>
      </c>
      <c r="I9686" t="s">
        <v>64405</v>
      </c>
      <c r="J9686" t="s">
        <v>64406</v>
      </c>
      <c r="M9686" t="s">
        <v>112297</v>
      </c>
      <c r="N9686" t="s">
        <v>124</v>
      </c>
      <c r="O9686" s="3" t="s">
        <v>64407</v>
      </c>
      <c r="P9686" t="s">
        <v>124</v>
      </c>
      <c r="Q9686" t="s">
        <v>124</v>
      </c>
      <c r="R9686" t="s">
        <v>64407</v>
      </c>
      <c r="S9686" s="4" t="str">
        <f t="shared" si="151"/>
        <v>2002</v>
      </c>
    </row>
    <row r="9687" spans="1:19" hidden="1" x14ac:dyDescent="0.35">
      <c r="A9687" t="s">
        <v>64403</v>
      </c>
      <c r="B9687" t="s">
        <v>64404</v>
      </c>
      <c r="C9687" t="s">
        <v>64408</v>
      </c>
      <c r="D9687" t="s">
        <v>64409</v>
      </c>
      <c r="E9687" t="s">
        <v>64410</v>
      </c>
      <c r="F9687" t="s">
        <v>64411</v>
      </c>
      <c r="I9687" t="s">
        <v>64412</v>
      </c>
      <c r="J9687" t="s">
        <v>64413</v>
      </c>
      <c r="M9687" t="s">
        <v>112299</v>
      </c>
      <c r="N9687" t="s">
        <v>247</v>
      </c>
      <c r="O9687" s="3" t="s">
        <v>64414</v>
      </c>
      <c r="P9687" t="s">
        <v>247</v>
      </c>
      <c r="Q9687" t="s">
        <v>247</v>
      </c>
      <c r="R9687" t="s">
        <v>64414</v>
      </c>
      <c r="S9687" s="4" t="str">
        <f t="shared" si="151"/>
        <v>2002</v>
      </c>
    </row>
    <row r="9688" spans="1:19" hidden="1" x14ac:dyDescent="0.35">
      <c r="A9688" t="s">
        <v>64410</v>
      </c>
      <c r="B9688" t="s">
        <v>64411</v>
      </c>
      <c r="C9688" t="s">
        <v>64415</v>
      </c>
      <c r="D9688" t="s">
        <v>64416</v>
      </c>
      <c r="E9688" t="s">
        <v>64417</v>
      </c>
      <c r="F9688" t="s">
        <v>64418</v>
      </c>
      <c r="I9688" t="s">
        <v>64419</v>
      </c>
      <c r="J9688" t="s">
        <v>64420</v>
      </c>
      <c r="M9688" t="s">
        <v>112299</v>
      </c>
      <c r="N9688" t="s">
        <v>247</v>
      </c>
      <c r="O9688" s="3" t="s">
        <v>64421</v>
      </c>
      <c r="P9688" t="s">
        <v>247</v>
      </c>
      <c r="Q9688" t="s">
        <v>247</v>
      </c>
      <c r="R9688" t="s">
        <v>64421</v>
      </c>
      <c r="S9688" s="4" t="str">
        <f t="shared" si="151"/>
        <v>2002</v>
      </c>
    </row>
    <row r="9689" spans="1:19" hidden="1" x14ac:dyDescent="0.35">
      <c r="A9689" t="s">
        <v>64417</v>
      </c>
      <c r="B9689" t="s">
        <v>64418</v>
      </c>
      <c r="C9689" t="s">
        <v>64422</v>
      </c>
      <c r="D9689" t="s">
        <v>64423</v>
      </c>
      <c r="E9689" t="s">
        <v>64424</v>
      </c>
      <c r="F9689" t="s">
        <v>64425</v>
      </c>
      <c r="I9689" t="s">
        <v>64426</v>
      </c>
      <c r="J9689" t="s">
        <v>64427</v>
      </c>
      <c r="M9689" t="s">
        <v>112315</v>
      </c>
      <c r="N9689" t="s">
        <v>159</v>
      </c>
      <c r="O9689" s="3" t="s">
        <v>64428</v>
      </c>
      <c r="P9689" t="s">
        <v>159</v>
      </c>
      <c r="Q9689" t="s">
        <v>159</v>
      </c>
      <c r="R9689" t="s">
        <v>64428</v>
      </c>
      <c r="S9689" s="4" t="str">
        <f t="shared" si="151"/>
        <v>2002</v>
      </c>
    </row>
    <row r="9690" spans="1:19" hidden="1" x14ac:dyDescent="0.35">
      <c r="A9690" t="s">
        <v>64424</v>
      </c>
      <c r="B9690" t="s">
        <v>64425</v>
      </c>
      <c r="C9690" t="s">
        <v>64429</v>
      </c>
      <c r="D9690" t="s">
        <v>64430</v>
      </c>
      <c r="E9690" t="s">
        <v>64431</v>
      </c>
      <c r="F9690" t="s">
        <v>64432</v>
      </c>
      <c r="I9690" t="s">
        <v>64433</v>
      </c>
      <c r="J9690" t="s">
        <v>64434</v>
      </c>
      <c r="M9690" t="s">
        <v>112299</v>
      </c>
      <c r="N9690" t="s">
        <v>247</v>
      </c>
      <c r="O9690" s="3" t="s">
        <v>64435</v>
      </c>
      <c r="P9690" t="s">
        <v>247</v>
      </c>
      <c r="Q9690" t="s">
        <v>247</v>
      </c>
      <c r="R9690" t="s">
        <v>64435</v>
      </c>
      <c r="S9690" s="4" t="str">
        <f t="shared" si="151"/>
        <v>2002</v>
      </c>
    </row>
    <row r="9691" spans="1:19" ht="29" hidden="1" x14ac:dyDescent="0.35">
      <c r="A9691" t="s">
        <v>64431</v>
      </c>
      <c r="B9691" t="s">
        <v>64432</v>
      </c>
      <c r="C9691" t="s">
        <v>64436</v>
      </c>
      <c r="D9691" t="s">
        <v>64437</v>
      </c>
      <c r="E9691" t="s">
        <v>64438</v>
      </c>
      <c r="F9691" t="s">
        <v>64439</v>
      </c>
      <c r="I9691" t="s">
        <v>43469</v>
      </c>
      <c r="J9691" t="s">
        <v>23669</v>
      </c>
      <c r="K9691" s="2" t="s">
        <v>11336</v>
      </c>
      <c r="M9691" t="s">
        <v>112299</v>
      </c>
      <c r="N9691" t="s">
        <v>247</v>
      </c>
      <c r="O9691" s="3" t="s">
        <v>64440</v>
      </c>
      <c r="P9691" t="s">
        <v>247</v>
      </c>
      <c r="Q9691" t="s">
        <v>247</v>
      </c>
      <c r="R9691" t="s">
        <v>64440</v>
      </c>
      <c r="S9691" s="4" t="str">
        <f t="shared" si="151"/>
        <v>2002</v>
      </c>
    </row>
    <row r="9692" spans="1:19" hidden="1" x14ac:dyDescent="0.35">
      <c r="A9692" t="s">
        <v>64438</v>
      </c>
      <c r="B9692" t="s">
        <v>64439</v>
      </c>
      <c r="C9692" t="s">
        <v>64441</v>
      </c>
      <c r="D9692" t="s">
        <v>64442</v>
      </c>
      <c r="E9692" t="s">
        <v>64443</v>
      </c>
      <c r="F9692" t="s">
        <v>64444</v>
      </c>
      <c r="I9692" t="s">
        <v>64445</v>
      </c>
      <c r="J9692" t="s">
        <v>64446</v>
      </c>
      <c r="M9692" t="s">
        <v>112299</v>
      </c>
      <c r="N9692" t="s">
        <v>247</v>
      </c>
      <c r="O9692" s="3" t="s">
        <v>64447</v>
      </c>
      <c r="P9692" t="s">
        <v>247</v>
      </c>
      <c r="Q9692" t="s">
        <v>247</v>
      </c>
      <c r="R9692" t="s">
        <v>64447</v>
      </c>
      <c r="S9692" s="4" t="str">
        <f t="shared" si="151"/>
        <v>2002</v>
      </c>
    </row>
    <row r="9693" spans="1:19" hidden="1" x14ac:dyDescent="0.35">
      <c r="A9693" t="s">
        <v>64443</v>
      </c>
      <c r="B9693" t="s">
        <v>64444</v>
      </c>
      <c r="C9693" t="s">
        <v>64448</v>
      </c>
      <c r="D9693" t="s">
        <v>64449</v>
      </c>
      <c r="E9693" t="s">
        <v>64450</v>
      </c>
      <c r="F9693" t="s">
        <v>64451</v>
      </c>
      <c r="I9693" t="s">
        <v>64452</v>
      </c>
      <c r="J9693" t="s">
        <v>64453</v>
      </c>
      <c r="M9693" t="s">
        <v>112297</v>
      </c>
      <c r="N9693" t="s">
        <v>124</v>
      </c>
      <c r="O9693" s="3" t="s">
        <v>64454</v>
      </c>
      <c r="P9693" t="s">
        <v>124</v>
      </c>
      <c r="Q9693" t="s">
        <v>124</v>
      </c>
      <c r="R9693" t="s">
        <v>64454</v>
      </c>
      <c r="S9693" s="4" t="str">
        <f t="shared" si="151"/>
        <v>2002</v>
      </c>
    </row>
    <row r="9694" spans="1:19" hidden="1" x14ac:dyDescent="0.35">
      <c r="A9694" t="s">
        <v>64450</v>
      </c>
      <c r="B9694" t="s">
        <v>64451</v>
      </c>
      <c r="C9694" t="s">
        <v>64455</v>
      </c>
      <c r="D9694" t="s">
        <v>64456</v>
      </c>
      <c r="E9694" t="s">
        <v>64457</v>
      </c>
      <c r="F9694" t="s">
        <v>64458</v>
      </c>
      <c r="I9694" t="s">
        <v>64459</v>
      </c>
      <c r="J9694" t="s">
        <v>64460</v>
      </c>
      <c r="M9694" t="s">
        <v>112315</v>
      </c>
      <c r="N9694" t="s">
        <v>159</v>
      </c>
      <c r="O9694" s="3" t="s">
        <v>64461</v>
      </c>
      <c r="P9694" t="s">
        <v>159</v>
      </c>
      <c r="Q9694" t="s">
        <v>159</v>
      </c>
      <c r="R9694" t="s">
        <v>64461</v>
      </c>
      <c r="S9694" s="4" t="str">
        <f t="shared" si="151"/>
        <v>2002</v>
      </c>
    </row>
    <row r="9695" spans="1:19" hidden="1" x14ac:dyDescent="0.35">
      <c r="A9695" t="s">
        <v>64457</v>
      </c>
      <c r="B9695" t="s">
        <v>64458</v>
      </c>
      <c r="C9695" t="s">
        <v>64462</v>
      </c>
      <c r="D9695" t="s">
        <v>64463</v>
      </c>
      <c r="E9695" t="s">
        <v>64464</v>
      </c>
      <c r="F9695" t="s">
        <v>64465</v>
      </c>
      <c r="I9695" t="s">
        <v>64466</v>
      </c>
      <c r="J9695" t="s">
        <v>64467</v>
      </c>
      <c r="M9695" t="s">
        <v>112297</v>
      </c>
      <c r="N9695" t="s">
        <v>124</v>
      </c>
      <c r="O9695" s="3" t="s">
        <v>64468</v>
      </c>
      <c r="P9695" t="s">
        <v>124</v>
      </c>
      <c r="Q9695" t="s">
        <v>124</v>
      </c>
      <c r="R9695" t="s">
        <v>64468</v>
      </c>
      <c r="S9695" s="4" t="str">
        <f t="shared" si="151"/>
        <v>2002</v>
      </c>
    </row>
    <row r="9696" spans="1:19" hidden="1" x14ac:dyDescent="0.35">
      <c r="A9696" t="s">
        <v>64464</v>
      </c>
      <c r="B9696" t="s">
        <v>64465</v>
      </c>
      <c r="C9696" t="s">
        <v>64469</v>
      </c>
      <c r="D9696" t="s">
        <v>64470</v>
      </c>
      <c r="E9696" t="s">
        <v>64471</v>
      </c>
      <c r="F9696" t="s">
        <v>64472</v>
      </c>
      <c r="I9696" t="s">
        <v>64473</v>
      </c>
      <c r="J9696" t="s">
        <v>64474</v>
      </c>
      <c r="M9696" t="s">
        <v>112297</v>
      </c>
      <c r="N9696" t="s">
        <v>124</v>
      </c>
      <c r="O9696" s="3" t="s">
        <v>64475</v>
      </c>
      <c r="P9696" t="s">
        <v>124</v>
      </c>
      <c r="Q9696" t="s">
        <v>124</v>
      </c>
      <c r="R9696" t="s">
        <v>64475</v>
      </c>
      <c r="S9696" s="4" t="str">
        <f t="shared" si="151"/>
        <v>2002</v>
      </c>
    </row>
    <row r="9697" spans="1:19" ht="29" hidden="1" x14ac:dyDescent="0.35">
      <c r="A9697" t="s">
        <v>64471</v>
      </c>
      <c r="B9697" t="s">
        <v>64472</v>
      </c>
      <c r="C9697" t="s">
        <v>64476</v>
      </c>
      <c r="D9697" t="s">
        <v>64477</v>
      </c>
      <c r="E9697" t="s">
        <v>64478</v>
      </c>
      <c r="F9697" t="s">
        <v>64479</v>
      </c>
      <c r="I9697" t="s">
        <v>64480</v>
      </c>
      <c r="J9697" t="s">
        <v>64481</v>
      </c>
      <c r="K9697" s="2" t="s">
        <v>64482</v>
      </c>
      <c r="M9697" t="s">
        <v>112315</v>
      </c>
      <c r="N9697" t="s">
        <v>159</v>
      </c>
      <c r="O9697" s="3" t="s">
        <v>64483</v>
      </c>
      <c r="P9697" t="s">
        <v>159</v>
      </c>
      <c r="Q9697" t="s">
        <v>159</v>
      </c>
      <c r="R9697" t="s">
        <v>64483</v>
      </c>
      <c r="S9697" s="4" t="str">
        <f t="shared" si="151"/>
        <v>2002</v>
      </c>
    </row>
    <row r="9698" spans="1:19" hidden="1" x14ac:dyDescent="0.35">
      <c r="A9698" t="s">
        <v>64478</v>
      </c>
      <c r="B9698" t="s">
        <v>64479</v>
      </c>
      <c r="C9698" t="s">
        <v>64484</v>
      </c>
      <c r="D9698" t="s">
        <v>64485</v>
      </c>
      <c r="E9698" t="s">
        <v>64486</v>
      </c>
      <c r="F9698" t="s">
        <v>64487</v>
      </c>
      <c r="I9698" t="s">
        <v>60515</v>
      </c>
      <c r="J9698" t="s">
        <v>14618</v>
      </c>
      <c r="M9698" t="s">
        <v>112298</v>
      </c>
      <c r="N9698" t="s">
        <v>28</v>
      </c>
      <c r="O9698" s="3" t="s">
        <v>64488</v>
      </c>
      <c r="P9698" t="s">
        <v>16314</v>
      </c>
      <c r="Q9698" t="s">
        <v>16314</v>
      </c>
      <c r="R9698" t="s">
        <v>64488</v>
      </c>
      <c r="S9698" s="4" t="str">
        <f t="shared" si="151"/>
        <v>2002</v>
      </c>
    </row>
    <row r="9699" spans="1:19" hidden="1" x14ac:dyDescent="0.35">
      <c r="A9699" t="s">
        <v>64486</v>
      </c>
      <c r="B9699" t="s">
        <v>64487</v>
      </c>
      <c r="C9699" t="s">
        <v>64489</v>
      </c>
      <c r="D9699" t="s">
        <v>64490</v>
      </c>
      <c r="E9699" t="s">
        <v>64491</v>
      </c>
      <c r="F9699" t="s">
        <v>64492</v>
      </c>
      <c r="I9699" t="s">
        <v>64493</v>
      </c>
      <c r="J9699" t="s">
        <v>64494</v>
      </c>
      <c r="M9699" t="s">
        <v>112297</v>
      </c>
      <c r="N9699" t="s">
        <v>124</v>
      </c>
      <c r="O9699" s="3" t="s">
        <v>64495</v>
      </c>
      <c r="P9699" t="s">
        <v>124</v>
      </c>
      <c r="Q9699" t="s">
        <v>124</v>
      </c>
      <c r="R9699" t="s">
        <v>64495</v>
      </c>
      <c r="S9699" s="4" t="str">
        <f t="shared" si="151"/>
        <v>2002</v>
      </c>
    </row>
    <row r="9700" spans="1:19" hidden="1" x14ac:dyDescent="0.35">
      <c r="A9700" t="s">
        <v>64491</v>
      </c>
      <c r="B9700" t="s">
        <v>64492</v>
      </c>
      <c r="C9700" t="s">
        <v>64496</v>
      </c>
      <c r="D9700" t="s">
        <v>64497</v>
      </c>
      <c r="E9700" t="s">
        <v>64498</v>
      </c>
      <c r="F9700" t="s">
        <v>64499</v>
      </c>
      <c r="I9700" t="s">
        <v>64500</v>
      </c>
      <c r="J9700" t="s">
        <v>64501</v>
      </c>
      <c r="M9700" t="s">
        <v>112297</v>
      </c>
      <c r="N9700" t="s">
        <v>124</v>
      </c>
      <c r="O9700" s="3" t="s">
        <v>64502</v>
      </c>
      <c r="P9700" t="s">
        <v>124</v>
      </c>
      <c r="Q9700" t="s">
        <v>124</v>
      </c>
      <c r="R9700" t="s">
        <v>64502</v>
      </c>
      <c r="S9700" s="4" t="str">
        <f t="shared" si="151"/>
        <v>2002</v>
      </c>
    </row>
    <row r="9701" spans="1:19" hidden="1" x14ac:dyDescent="0.35">
      <c r="A9701" t="s">
        <v>64498</v>
      </c>
      <c r="B9701" t="s">
        <v>64499</v>
      </c>
      <c r="C9701" t="s">
        <v>64503</v>
      </c>
      <c r="D9701" t="s">
        <v>64504</v>
      </c>
      <c r="E9701" s="1" t="s">
        <v>64505</v>
      </c>
      <c r="F9701" s="1" t="s">
        <v>64506</v>
      </c>
      <c r="I9701" t="s">
        <v>64507</v>
      </c>
      <c r="J9701" t="s">
        <v>64508</v>
      </c>
      <c r="M9701" t="s">
        <v>112298</v>
      </c>
      <c r="N9701" t="s">
        <v>28</v>
      </c>
      <c r="O9701" s="3" t="s">
        <v>64509</v>
      </c>
      <c r="P9701" t="s">
        <v>16314</v>
      </c>
      <c r="Q9701" t="s">
        <v>16314</v>
      </c>
      <c r="R9701" t="s">
        <v>64509</v>
      </c>
      <c r="S9701" s="4" t="str">
        <f t="shared" si="151"/>
        <v>2002</v>
      </c>
    </row>
    <row r="9702" spans="1:19" hidden="1" x14ac:dyDescent="0.35">
      <c r="A9702" s="1" t="s">
        <v>64505</v>
      </c>
      <c r="B9702" s="1" t="s">
        <v>64506</v>
      </c>
      <c r="C9702" t="s">
        <v>64510</v>
      </c>
      <c r="D9702" t="s">
        <v>64511</v>
      </c>
      <c r="E9702" t="s">
        <v>64512</v>
      </c>
      <c r="F9702" t="s">
        <v>64513</v>
      </c>
      <c r="I9702" t="s">
        <v>64514</v>
      </c>
      <c r="J9702" t="s">
        <v>64515</v>
      </c>
      <c r="M9702" t="s">
        <v>112315</v>
      </c>
      <c r="N9702" t="s">
        <v>159</v>
      </c>
      <c r="O9702" s="3" t="s">
        <v>64516</v>
      </c>
      <c r="P9702" t="s">
        <v>159</v>
      </c>
      <c r="Q9702" t="s">
        <v>159</v>
      </c>
      <c r="R9702" t="s">
        <v>64516</v>
      </c>
      <c r="S9702" s="4" t="str">
        <f t="shared" si="151"/>
        <v>2002</v>
      </c>
    </row>
    <row r="9703" spans="1:19" hidden="1" x14ac:dyDescent="0.35">
      <c r="A9703" t="s">
        <v>64512</v>
      </c>
      <c r="B9703" t="s">
        <v>64513</v>
      </c>
      <c r="C9703" t="s">
        <v>64517</v>
      </c>
      <c r="D9703" t="s">
        <v>64518</v>
      </c>
      <c r="E9703" t="s">
        <v>64519</v>
      </c>
      <c r="F9703" t="s">
        <v>64520</v>
      </c>
      <c r="I9703" t="s">
        <v>64521</v>
      </c>
      <c r="J9703" t="s">
        <v>64522</v>
      </c>
      <c r="M9703" t="s">
        <v>112298</v>
      </c>
      <c r="N9703" t="s">
        <v>28</v>
      </c>
      <c r="O9703" s="3" t="s">
        <v>64523</v>
      </c>
      <c r="P9703" t="s">
        <v>16314</v>
      </c>
      <c r="Q9703" t="s">
        <v>16314</v>
      </c>
      <c r="R9703" t="s">
        <v>64523</v>
      </c>
      <c r="S9703" s="4" t="str">
        <f t="shared" si="151"/>
        <v>2002</v>
      </c>
    </row>
    <row r="9704" spans="1:19" hidden="1" x14ac:dyDescent="0.35">
      <c r="A9704" t="s">
        <v>64519</v>
      </c>
      <c r="B9704" t="s">
        <v>64520</v>
      </c>
      <c r="C9704" t="s">
        <v>64524</v>
      </c>
      <c r="D9704" t="s">
        <v>64525</v>
      </c>
      <c r="E9704" t="s">
        <v>64526</v>
      </c>
      <c r="F9704" t="s">
        <v>64527</v>
      </c>
      <c r="I9704" t="s">
        <v>64528</v>
      </c>
      <c r="J9704" t="s">
        <v>64529</v>
      </c>
      <c r="M9704" t="s">
        <v>112298</v>
      </c>
      <c r="N9704" t="s">
        <v>28</v>
      </c>
      <c r="O9704" s="3" t="s">
        <v>64530</v>
      </c>
      <c r="P9704" t="s">
        <v>16314</v>
      </c>
      <c r="Q9704" t="s">
        <v>16314</v>
      </c>
      <c r="R9704" t="s">
        <v>64530</v>
      </c>
      <c r="S9704" s="4" t="str">
        <f t="shared" si="151"/>
        <v>2002</v>
      </c>
    </row>
    <row r="9705" spans="1:19" hidden="1" x14ac:dyDescent="0.35">
      <c r="A9705" t="s">
        <v>64526</v>
      </c>
      <c r="B9705" t="s">
        <v>64527</v>
      </c>
      <c r="C9705" t="s">
        <v>64531</v>
      </c>
      <c r="D9705" t="s">
        <v>64532</v>
      </c>
      <c r="E9705" t="s">
        <v>64533</v>
      </c>
      <c r="F9705" t="s">
        <v>64534</v>
      </c>
      <c r="I9705" t="s">
        <v>64535</v>
      </c>
      <c r="J9705" t="s">
        <v>64536</v>
      </c>
      <c r="M9705" t="s">
        <v>112298</v>
      </c>
      <c r="N9705" t="s">
        <v>28</v>
      </c>
      <c r="O9705" s="3" t="s">
        <v>64537</v>
      </c>
      <c r="P9705" t="s">
        <v>16314</v>
      </c>
      <c r="Q9705" t="s">
        <v>16314</v>
      </c>
      <c r="R9705" t="s">
        <v>64537</v>
      </c>
      <c r="S9705" s="4" t="str">
        <f t="shared" si="151"/>
        <v>2002</v>
      </c>
    </row>
    <row r="9706" spans="1:19" hidden="1" x14ac:dyDescent="0.35">
      <c r="A9706" t="s">
        <v>64533</v>
      </c>
      <c r="B9706" t="s">
        <v>64534</v>
      </c>
      <c r="C9706" t="s">
        <v>64538</v>
      </c>
      <c r="D9706" t="s">
        <v>64539</v>
      </c>
      <c r="E9706" t="s">
        <v>64540</v>
      </c>
      <c r="F9706" t="s">
        <v>64541</v>
      </c>
      <c r="I9706" t="s">
        <v>64542</v>
      </c>
      <c r="J9706" t="s">
        <v>64543</v>
      </c>
      <c r="M9706" t="s">
        <v>112297</v>
      </c>
      <c r="N9706" t="s">
        <v>124</v>
      </c>
      <c r="O9706" s="3" t="s">
        <v>64544</v>
      </c>
      <c r="P9706" t="s">
        <v>124</v>
      </c>
      <c r="Q9706" t="s">
        <v>124</v>
      </c>
      <c r="R9706" t="s">
        <v>64544</v>
      </c>
      <c r="S9706" s="4" t="str">
        <f t="shared" si="151"/>
        <v>2002</v>
      </c>
    </row>
    <row r="9707" spans="1:19" hidden="1" x14ac:dyDescent="0.35">
      <c r="A9707" t="s">
        <v>64540</v>
      </c>
      <c r="B9707" t="s">
        <v>64541</v>
      </c>
      <c r="C9707" t="s">
        <v>64545</v>
      </c>
      <c r="D9707" t="s">
        <v>64546</v>
      </c>
      <c r="E9707" t="s">
        <v>64547</v>
      </c>
      <c r="F9707" t="s">
        <v>64548</v>
      </c>
      <c r="I9707" t="s">
        <v>2964</v>
      </c>
      <c r="J9707" t="s">
        <v>2964</v>
      </c>
      <c r="M9707" t="s">
        <v>112298</v>
      </c>
      <c r="N9707" t="s">
        <v>28</v>
      </c>
      <c r="O9707" s="3" t="s">
        <v>64549</v>
      </c>
      <c r="P9707" t="s">
        <v>16314</v>
      </c>
      <c r="Q9707" t="s">
        <v>16314</v>
      </c>
      <c r="R9707" t="s">
        <v>64549</v>
      </c>
      <c r="S9707" s="4" t="str">
        <f t="shared" si="151"/>
        <v>2002</v>
      </c>
    </row>
    <row r="9708" spans="1:19" hidden="1" x14ac:dyDescent="0.35">
      <c r="A9708" t="s">
        <v>64547</v>
      </c>
      <c r="B9708" t="s">
        <v>64548</v>
      </c>
      <c r="C9708" t="s">
        <v>64550</v>
      </c>
      <c r="D9708" t="s">
        <v>64551</v>
      </c>
      <c r="E9708" t="s">
        <v>64552</v>
      </c>
      <c r="F9708" t="s">
        <v>64553</v>
      </c>
      <c r="I9708" t="s">
        <v>64554</v>
      </c>
      <c r="J9708" t="s">
        <v>64555</v>
      </c>
      <c r="M9708" t="s">
        <v>112298</v>
      </c>
      <c r="N9708" t="s">
        <v>28</v>
      </c>
      <c r="O9708" s="3" t="s">
        <v>64556</v>
      </c>
      <c r="P9708" t="s">
        <v>16314</v>
      </c>
      <c r="Q9708" t="s">
        <v>16314</v>
      </c>
      <c r="R9708" t="s">
        <v>64556</v>
      </c>
      <c r="S9708" s="4" t="str">
        <f t="shared" si="151"/>
        <v>2002</v>
      </c>
    </row>
    <row r="9709" spans="1:19" hidden="1" x14ac:dyDescent="0.35">
      <c r="A9709" t="s">
        <v>64552</v>
      </c>
      <c r="B9709" t="s">
        <v>64553</v>
      </c>
      <c r="C9709" t="s">
        <v>64557</v>
      </c>
      <c r="D9709" t="s">
        <v>64558</v>
      </c>
      <c r="E9709" t="s">
        <v>64559</v>
      </c>
      <c r="F9709" t="s">
        <v>64560</v>
      </c>
      <c r="I9709" t="s">
        <v>64561</v>
      </c>
      <c r="J9709" t="s">
        <v>64562</v>
      </c>
      <c r="M9709" t="s">
        <v>112297</v>
      </c>
      <c r="N9709" t="s">
        <v>124</v>
      </c>
      <c r="O9709" s="3" t="s">
        <v>64563</v>
      </c>
      <c r="P9709" t="s">
        <v>124</v>
      </c>
      <c r="Q9709" t="s">
        <v>124</v>
      </c>
      <c r="R9709" t="s">
        <v>64563</v>
      </c>
      <c r="S9709" s="4" t="str">
        <f t="shared" si="151"/>
        <v>2002</v>
      </c>
    </row>
    <row r="9710" spans="1:19" hidden="1" x14ac:dyDescent="0.35">
      <c r="A9710" t="s">
        <v>64559</v>
      </c>
      <c r="B9710" t="s">
        <v>64560</v>
      </c>
      <c r="C9710" t="s">
        <v>64564</v>
      </c>
      <c r="D9710" t="s">
        <v>64565</v>
      </c>
      <c r="E9710" t="s">
        <v>64566</v>
      </c>
      <c r="F9710" t="s">
        <v>64567</v>
      </c>
      <c r="I9710" t="s">
        <v>64568</v>
      </c>
      <c r="J9710" t="s">
        <v>64569</v>
      </c>
      <c r="M9710" t="s">
        <v>112297</v>
      </c>
      <c r="N9710" t="s">
        <v>124</v>
      </c>
      <c r="O9710" s="3" t="s">
        <v>64570</v>
      </c>
      <c r="P9710" t="s">
        <v>124</v>
      </c>
      <c r="Q9710" t="s">
        <v>124</v>
      </c>
      <c r="R9710" t="s">
        <v>64570</v>
      </c>
      <c r="S9710" s="4" t="str">
        <f t="shared" si="151"/>
        <v>2002</v>
      </c>
    </row>
    <row r="9711" spans="1:19" hidden="1" x14ac:dyDescent="0.35">
      <c r="A9711" t="s">
        <v>64566</v>
      </c>
      <c r="B9711" t="s">
        <v>64567</v>
      </c>
      <c r="C9711" t="s">
        <v>64571</v>
      </c>
      <c r="D9711" t="s">
        <v>64572</v>
      </c>
      <c r="E9711" t="s">
        <v>64573</v>
      </c>
      <c r="F9711" t="s">
        <v>64574</v>
      </c>
      <c r="I9711" t="s">
        <v>64575</v>
      </c>
      <c r="J9711" t="s">
        <v>64576</v>
      </c>
      <c r="M9711" t="s">
        <v>112297</v>
      </c>
      <c r="N9711" t="s">
        <v>124</v>
      </c>
      <c r="O9711" s="3" t="s">
        <v>64577</v>
      </c>
      <c r="P9711" t="s">
        <v>124</v>
      </c>
      <c r="Q9711" t="s">
        <v>124</v>
      </c>
      <c r="R9711" t="s">
        <v>64577</v>
      </c>
      <c r="S9711" s="4" t="str">
        <f t="shared" si="151"/>
        <v>2002</v>
      </c>
    </row>
    <row r="9712" spans="1:19" hidden="1" x14ac:dyDescent="0.35">
      <c r="A9712" t="s">
        <v>64573</v>
      </c>
      <c r="B9712" t="s">
        <v>64574</v>
      </c>
      <c r="C9712" t="s">
        <v>64578</v>
      </c>
      <c r="D9712" t="s">
        <v>64579</v>
      </c>
      <c r="E9712" t="s">
        <v>64580</v>
      </c>
      <c r="F9712" t="s">
        <v>64581</v>
      </c>
      <c r="I9712" t="s">
        <v>64582</v>
      </c>
      <c r="J9712" t="s">
        <v>60741</v>
      </c>
      <c r="M9712" t="s">
        <v>112298</v>
      </c>
      <c r="N9712" t="s">
        <v>28</v>
      </c>
      <c r="O9712" s="3" t="s">
        <v>64583</v>
      </c>
      <c r="P9712" t="s">
        <v>16314</v>
      </c>
      <c r="Q9712" t="s">
        <v>16314</v>
      </c>
      <c r="R9712" t="s">
        <v>64583</v>
      </c>
      <c r="S9712" s="4" t="str">
        <f t="shared" si="151"/>
        <v>2002</v>
      </c>
    </row>
    <row r="9713" spans="1:19" hidden="1" x14ac:dyDescent="0.35">
      <c r="A9713" t="s">
        <v>64580</v>
      </c>
      <c r="B9713" t="s">
        <v>64581</v>
      </c>
      <c r="C9713" t="s">
        <v>64584</v>
      </c>
      <c r="D9713">
        <v>240900895</v>
      </c>
      <c r="E9713" t="s">
        <v>64585</v>
      </c>
      <c r="F9713" t="s">
        <v>64586</v>
      </c>
      <c r="I9713" t="s">
        <v>64587</v>
      </c>
      <c r="J9713" t="s">
        <v>64588</v>
      </c>
      <c r="M9713" t="s">
        <v>112297</v>
      </c>
      <c r="N9713" t="s">
        <v>124</v>
      </c>
      <c r="O9713" s="3" t="s">
        <v>64589</v>
      </c>
      <c r="P9713" t="s">
        <v>124</v>
      </c>
      <c r="Q9713" t="s">
        <v>124</v>
      </c>
      <c r="R9713" t="s">
        <v>64589</v>
      </c>
      <c r="S9713" s="4" t="str">
        <f t="shared" si="151"/>
        <v>2002</v>
      </c>
    </row>
    <row r="9714" spans="1:19" hidden="1" x14ac:dyDescent="0.35">
      <c r="A9714" t="s">
        <v>64585</v>
      </c>
      <c r="B9714" t="s">
        <v>64586</v>
      </c>
      <c r="C9714" t="s">
        <v>64590</v>
      </c>
      <c r="D9714" t="s">
        <v>64591</v>
      </c>
      <c r="E9714" t="s">
        <v>64592</v>
      </c>
      <c r="F9714" t="s">
        <v>64593</v>
      </c>
      <c r="I9714" t="s">
        <v>64594</v>
      </c>
      <c r="J9714" t="s">
        <v>64595</v>
      </c>
      <c r="M9714" t="s">
        <v>112297</v>
      </c>
      <c r="N9714" t="s">
        <v>124</v>
      </c>
      <c r="O9714" s="3" t="s">
        <v>64596</v>
      </c>
      <c r="P9714" t="s">
        <v>124</v>
      </c>
      <c r="Q9714" t="s">
        <v>124</v>
      </c>
      <c r="R9714" t="s">
        <v>64596</v>
      </c>
      <c r="S9714" s="4" t="str">
        <f t="shared" si="151"/>
        <v>2002</v>
      </c>
    </row>
    <row r="9715" spans="1:19" hidden="1" x14ac:dyDescent="0.35">
      <c r="A9715" t="s">
        <v>64592</v>
      </c>
      <c r="B9715" t="s">
        <v>64593</v>
      </c>
      <c r="C9715" t="s">
        <v>64597</v>
      </c>
      <c r="D9715" t="s">
        <v>64598</v>
      </c>
      <c r="E9715" s="1" t="s">
        <v>64599</v>
      </c>
      <c r="F9715" s="1" t="s">
        <v>64600</v>
      </c>
      <c r="I9715" t="s">
        <v>64601</v>
      </c>
      <c r="J9715" t="s">
        <v>64602</v>
      </c>
      <c r="M9715" t="s">
        <v>112297</v>
      </c>
      <c r="N9715" t="s">
        <v>124</v>
      </c>
      <c r="O9715" s="3" t="s">
        <v>64603</v>
      </c>
      <c r="P9715" t="s">
        <v>124</v>
      </c>
      <c r="Q9715" t="s">
        <v>124</v>
      </c>
      <c r="R9715" t="s">
        <v>64603</v>
      </c>
      <c r="S9715" s="4" t="str">
        <f t="shared" si="151"/>
        <v>2002</v>
      </c>
    </row>
    <row r="9716" spans="1:19" hidden="1" x14ac:dyDescent="0.35">
      <c r="A9716" s="1" t="s">
        <v>64599</v>
      </c>
      <c r="B9716" s="1" t="s">
        <v>64600</v>
      </c>
      <c r="C9716" t="s">
        <v>64604</v>
      </c>
      <c r="D9716" t="s">
        <v>64605</v>
      </c>
      <c r="E9716" t="s">
        <v>64606</v>
      </c>
      <c r="F9716" t="s">
        <v>64607</v>
      </c>
      <c r="I9716" t="s">
        <v>64608</v>
      </c>
      <c r="J9716" t="s">
        <v>64609</v>
      </c>
      <c r="M9716" t="s">
        <v>112298</v>
      </c>
      <c r="N9716" t="s">
        <v>28</v>
      </c>
      <c r="O9716" s="3" t="s">
        <v>64610</v>
      </c>
      <c r="P9716" t="s">
        <v>16314</v>
      </c>
      <c r="Q9716" t="s">
        <v>16314</v>
      </c>
      <c r="R9716" t="s">
        <v>64610</v>
      </c>
      <c r="S9716" s="4" t="str">
        <f t="shared" si="151"/>
        <v>2002</v>
      </c>
    </row>
    <row r="9717" spans="1:19" hidden="1" x14ac:dyDescent="0.35">
      <c r="A9717" t="s">
        <v>64606</v>
      </c>
      <c r="B9717" t="s">
        <v>64607</v>
      </c>
      <c r="C9717" t="s">
        <v>64611</v>
      </c>
      <c r="D9717" t="s">
        <v>64612</v>
      </c>
      <c r="E9717" t="s">
        <v>64613</v>
      </c>
      <c r="F9717" t="s">
        <v>64614</v>
      </c>
      <c r="I9717" t="s">
        <v>64615</v>
      </c>
      <c r="J9717" t="s">
        <v>64616</v>
      </c>
      <c r="M9717" t="s">
        <v>112298</v>
      </c>
      <c r="N9717" t="s">
        <v>28</v>
      </c>
      <c r="O9717" s="3" t="s">
        <v>64617</v>
      </c>
      <c r="P9717" t="s">
        <v>16314</v>
      </c>
      <c r="Q9717" t="s">
        <v>16314</v>
      </c>
      <c r="R9717" t="s">
        <v>64617</v>
      </c>
      <c r="S9717" s="4" t="str">
        <f t="shared" si="151"/>
        <v>2002</v>
      </c>
    </row>
    <row r="9718" spans="1:19" hidden="1" x14ac:dyDescent="0.35">
      <c r="A9718" t="s">
        <v>64613</v>
      </c>
      <c r="B9718" t="s">
        <v>64614</v>
      </c>
      <c r="C9718" t="s">
        <v>64618</v>
      </c>
      <c r="D9718" t="s">
        <v>64619</v>
      </c>
      <c r="E9718" t="s">
        <v>64620</v>
      </c>
      <c r="F9718" t="s">
        <v>64621</v>
      </c>
      <c r="I9718" t="s">
        <v>64622</v>
      </c>
      <c r="J9718" t="s">
        <v>64623</v>
      </c>
      <c r="M9718" t="s">
        <v>112297</v>
      </c>
      <c r="N9718" t="s">
        <v>124</v>
      </c>
      <c r="O9718" s="3" t="s">
        <v>64624</v>
      </c>
      <c r="P9718" t="s">
        <v>124</v>
      </c>
      <c r="Q9718" t="s">
        <v>124</v>
      </c>
      <c r="R9718" t="s">
        <v>64624</v>
      </c>
      <c r="S9718" s="4" t="str">
        <f t="shared" si="151"/>
        <v>2002</v>
      </c>
    </row>
    <row r="9719" spans="1:19" hidden="1" x14ac:dyDescent="0.35">
      <c r="A9719" t="s">
        <v>64620</v>
      </c>
      <c r="B9719" t="s">
        <v>64621</v>
      </c>
      <c r="C9719" t="s">
        <v>64625</v>
      </c>
      <c r="D9719" t="s">
        <v>64626</v>
      </c>
      <c r="E9719" t="s">
        <v>64627</v>
      </c>
      <c r="F9719" t="s">
        <v>64628</v>
      </c>
      <c r="I9719" t="s">
        <v>64629</v>
      </c>
      <c r="J9719" t="s">
        <v>64630</v>
      </c>
      <c r="M9719" t="s">
        <v>112297</v>
      </c>
      <c r="N9719" t="s">
        <v>124</v>
      </c>
      <c r="O9719" s="3" t="s">
        <v>64631</v>
      </c>
      <c r="P9719" t="s">
        <v>124</v>
      </c>
      <c r="Q9719" t="s">
        <v>124</v>
      </c>
      <c r="R9719" t="s">
        <v>64631</v>
      </c>
      <c r="S9719" s="4" t="str">
        <f t="shared" si="151"/>
        <v>2002</v>
      </c>
    </row>
    <row r="9720" spans="1:19" ht="29" hidden="1" x14ac:dyDescent="0.35">
      <c r="A9720" t="s">
        <v>64627</v>
      </c>
      <c r="B9720" t="s">
        <v>64628</v>
      </c>
      <c r="C9720" t="s">
        <v>64632</v>
      </c>
      <c r="D9720" t="s">
        <v>64633</v>
      </c>
      <c r="E9720" t="s">
        <v>64634</v>
      </c>
      <c r="F9720" t="s">
        <v>64635</v>
      </c>
      <c r="I9720" t="s">
        <v>64636</v>
      </c>
      <c r="J9720" t="s">
        <v>64637</v>
      </c>
      <c r="K9720" s="2" t="s">
        <v>1501</v>
      </c>
      <c r="M9720" t="s">
        <v>112297</v>
      </c>
      <c r="N9720" t="s">
        <v>124</v>
      </c>
      <c r="O9720" s="3" t="s">
        <v>64638</v>
      </c>
      <c r="P9720" t="s">
        <v>124</v>
      </c>
      <c r="Q9720" t="s">
        <v>124</v>
      </c>
      <c r="R9720" t="s">
        <v>64638</v>
      </c>
      <c r="S9720" s="4" t="str">
        <f t="shared" si="151"/>
        <v>2002</v>
      </c>
    </row>
    <row r="9721" spans="1:19" hidden="1" x14ac:dyDescent="0.35">
      <c r="A9721" t="s">
        <v>64634</v>
      </c>
      <c r="B9721" t="s">
        <v>64635</v>
      </c>
      <c r="C9721" t="s">
        <v>64639</v>
      </c>
      <c r="D9721" t="s">
        <v>64640</v>
      </c>
      <c r="E9721" t="s">
        <v>64641</v>
      </c>
      <c r="F9721" t="s">
        <v>64642</v>
      </c>
      <c r="I9721" t="s">
        <v>64643</v>
      </c>
      <c r="J9721" t="s">
        <v>64644</v>
      </c>
      <c r="M9721" t="s">
        <v>112298</v>
      </c>
      <c r="N9721" t="s">
        <v>28</v>
      </c>
      <c r="O9721" s="3" t="s">
        <v>64645</v>
      </c>
      <c r="P9721" t="s">
        <v>16314</v>
      </c>
      <c r="Q9721" t="s">
        <v>16314</v>
      </c>
      <c r="R9721" t="s">
        <v>64645</v>
      </c>
      <c r="S9721" s="4" t="str">
        <f t="shared" si="151"/>
        <v>2002</v>
      </c>
    </row>
    <row r="9722" spans="1:19" hidden="1" x14ac:dyDescent="0.35">
      <c r="A9722" t="s">
        <v>64641</v>
      </c>
      <c r="B9722" t="s">
        <v>64642</v>
      </c>
      <c r="C9722" t="s">
        <v>64646</v>
      </c>
      <c r="D9722" t="s">
        <v>64647</v>
      </c>
      <c r="E9722" t="s">
        <v>64648</v>
      </c>
      <c r="F9722" t="s">
        <v>64649</v>
      </c>
      <c r="I9722" t="s">
        <v>64650</v>
      </c>
      <c r="J9722" t="s">
        <v>64651</v>
      </c>
      <c r="M9722" t="s">
        <v>112298</v>
      </c>
      <c r="N9722" t="s">
        <v>28</v>
      </c>
      <c r="O9722" s="3" t="s">
        <v>64652</v>
      </c>
      <c r="P9722" t="s">
        <v>16314</v>
      </c>
      <c r="Q9722" t="s">
        <v>16314</v>
      </c>
      <c r="R9722" t="s">
        <v>64652</v>
      </c>
      <c r="S9722" s="4" t="str">
        <f t="shared" si="151"/>
        <v>2002</v>
      </c>
    </row>
    <row r="9723" spans="1:19" hidden="1" x14ac:dyDescent="0.35">
      <c r="A9723" t="s">
        <v>64648</v>
      </c>
      <c r="B9723" t="s">
        <v>64649</v>
      </c>
      <c r="C9723" t="s">
        <v>64653</v>
      </c>
      <c r="D9723" t="s">
        <v>64654</v>
      </c>
      <c r="E9723" t="s">
        <v>64655</v>
      </c>
      <c r="F9723" t="s">
        <v>64656</v>
      </c>
      <c r="I9723" t="s">
        <v>64657</v>
      </c>
      <c r="J9723" t="s">
        <v>64658</v>
      </c>
      <c r="M9723" t="s">
        <v>112299</v>
      </c>
      <c r="N9723" t="s">
        <v>247</v>
      </c>
      <c r="O9723" s="3" t="s">
        <v>64659</v>
      </c>
      <c r="P9723" t="s">
        <v>247</v>
      </c>
      <c r="Q9723" t="s">
        <v>247</v>
      </c>
      <c r="R9723" t="s">
        <v>64659</v>
      </c>
      <c r="S9723" s="4" t="str">
        <f t="shared" si="151"/>
        <v>2002</v>
      </c>
    </row>
    <row r="9724" spans="1:19" hidden="1" x14ac:dyDescent="0.35">
      <c r="A9724" t="s">
        <v>64655</v>
      </c>
      <c r="B9724" t="s">
        <v>64656</v>
      </c>
      <c r="C9724" t="s">
        <v>64660</v>
      </c>
      <c r="D9724" t="s">
        <v>64661</v>
      </c>
      <c r="E9724" t="s">
        <v>64662</v>
      </c>
      <c r="F9724" t="s">
        <v>64663</v>
      </c>
      <c r="I9724" t="s">
        <v>64664</v>
      </c>
      <c r="J9724" t="s">
        <v>64665</v>
      </c>
      <c r="M9724" t="s">
        <v>112299</v>
      </c>
      <c r="N9724" t="s">
        <v>247</v>
      </c>
      <c r="O9724" s="3" t="s">
        <v>64666</v>
      </c>
      <c r="P9724" t="s">
        <v>247</v>
      </c>
      <c r="Q9724" t="s">
        <v>247</v>
      </c>
      <c r="R9724" t="s">
        <v>64666</v>
      </c>
      <c r="S9724" s="4" t="str">
        <f t="shared" si="151"/>
        <v>2002</v>
      </c>
    </row>
    <row r="9725" spans="1:19" hidden="1" x14ac:dyDescent="0.35">
      <c r="A9725" t="s">
        <v>64662</v>
      </c>
      <c r="B9725" t="s">
        <v>64663</v>
      </c>
      <c r="C9725" t="s">
        <v>64667</v>
      </c>
      <c r="D9725" t="s">
        <v>64668</v>
      </c>
      <c r="E9725" t="s">
        <v>64669</v>
      </c>
      <c r="F9725" t="s">
        <v>64670</v>
      </c>
      <c r="I9725" t="s">
        <v>64671</v>
      </c>
      <c r="J9725" t="s">
        <v>64672</v>
      </c>
      <c r="M9725" t="s">
        <v>112307</v>
      </c>
      <c r="N9725" t="s">
        <v>49299</v>
      </c>
      <c r="O9725" s="3" t="s">
        <v>64673</v>
      </c>
      <c r="P9725" t="s">
        <v>49299</v>
      </c>
      <c r="Q9725" t="s">
        <v>49299</v>
      </c>
      <c r="R9725" t="s">
        <v>64673</v>
      </c>
      <c r="S9725" s="4" t="str">
        <f t="shared" si="151"/>
        <v>2002</v>
      </c>
    </row>
    <row r="9726" spans="1:19" hidden="1" x14ac:dyDescent="0.35">
      <c r="A9726" t="s">
        <v>64669</v>
      </c>
      <c r="B9726" t="s">
        <v>64670</v>
      </c>
      <c r="C9726" t="s">
        <v>64674</v>
      </c>
      <c r="D9726" t="s">
        <v>64675</v>
      </c>
      <c r="E9726" t="s">
        <v>64676</v>
      </c>
      <c r="F9726" t="s">
        <v>64677</v>
      </c>
      <c r="I9726" t="s">
        <v>64678</v>
      </c>
      <c r="J9726" t="s">
        <v>64679</v>
      </c>
      <c r="M9726" t="s">
        <v>112299</v>
      </c>
      <c r="N9726" t="s">
        <v>247</v>
      </c>
      <c r="O9726" s="3" t="s">
        <v>64680</v>
      </c>
      <c r="P9726" t="s">
        <v>247</v>
      </c>
      <c r="Q9726" t="s">
        <v>247</v>
      </c>
      <c r="R9726" t="s">
        <v>64680</v>
      </c>
      <c r="S9726" s="4" t="str">
        <f t="shared" si="151"/>
        <v>2002</v>
      </c>
    </row>
    <row r="9727" spans="1:19" hidden="1" x14ac:dyDescent="0.35">
      <c r="A9727" t="s">
        <v>64676</v>
      </c>
      <c r="B9727" t="s">
        <v>64677</v>
      </c>
      <c r="C9727" t="s">
        <v>64681</v>
      </c>
      <c r="D9727" t="s">
        <v>64682</v>
      </c>
      <c r="E9727" t="s">
        <v>64683</v>
      </c>
      <c r="F9727" t="s">
        <v>64684</v>
      </c>
      <c r="I9727" t="s">
        <v>64685</v>
      </c>
      <c r="J9727" t="s">
        <v>64686</v>
      </c>
      <c r="M9727" t="s">
        <v>112297</v>
      </c>
      <c r="N9727" t="s">
        <v>124</v>
      </c>
      <c r="O9727" s="3" t="s">
        <v>64687</v>
      </c>
      <c r="P9727" t="s">
        <v>124</v>
      </c>
      <c r="Q9727" t="s">
        <v>124</v>
      </c>
      <c r="R9727" t="s">
        <v>64687</v>
      </c>
      <c r="S9727" s="4" t="str">
        <f t="shared" si="151"/>
        <v>2002</v>
      </c>
    </row>
    <row r="9728" spans="1:19" hidden="1" x14ac:dyDescent="0.35">
      <c r="A9728" t="s">
        <v>64683</v>
      </c>
      <c r="B9728" t="s">
        <v>64684</v>
      </c>
      <c r="C9728" s="1" t="s">
        <v>64688</v>
      </c>
      <c r="D9728" s="1" t="s">
        <v>64689</v>
      </c>
      <c r="E9728" t="s">
        <v>64690</v>
      </c>
      <c r="F9728" t="s">
        <v>64691</v>
      </c>
      <c r="I9728" t="s">
        <v>64692</v>
      </c>
      <c r="J9728" t="s">
        <v>64693</v>
      </c>
      <c r="M9728" t="s">
        <v>112298</v>
      </c>
      <c r="N9728" t="s">
        <v>28</v>
      </c>
      <c r="O9728" s="3" t="s">
        <v>64694</v>
      </c>
      <c r="P9728" t="s">
        <v>16314</v>
      </c>
      <c r="Q9728" t="s">
        <v>16314</v>
      </c>
      <c r="R9728" t="s">
        <v>64694</v>
      </c>
      <c r="S9728" s="4" t="str">
        <f t="shared" si="151"/>
        <v>2002</v>
      </c>
    </row>
    <row r="9729" spans="1:19" hidden="1" x14ac:dyDescent="0.35">
      <c r="A9729" t="s">
        <v>64690</v>
      </c>
      <c r="B9729" t="s">
        <v>64691</v>
      </c>
      <c r="C9729" t="s">
        <v>64695</v>
      </c>
      <c r="D9729" t="s">
        <v>64696</v>
      </c>
      <c r="E9729" t="s">
        <v>64697</v>
      </c>
      <c r="F9729" t="s">
        <v>64698</v>
      </c>
      <c r="I9729" t="s">
        <v>64699</v>
      </c>
      <c r="J9729" t="s">
        <v>64700</v>
      </c>
      <c r="M9729" t="s">
        <v>112298</v>
      </c>
      <c r="N9729" t="s">
        <v>28</v>
      </c>
      <c r="O9729" s="3" t="s">
        <v>64701</v>
      </c>
      <c r="P9729" t="s">
        <v>16314</v>
      </c>
      <c r="Q9729" t="s">
        <v>16314</v>
      </c>
      <c r="R9729" t="s">
        <v>64701</v>
      </c>
      <c r="S9729" s="4" t="str">
        <f t="shared" si="151"/>
        <v>2002</v>
      </c>
    </row>
    <row r="9730" spans="1:19" hidden="1" x14ac:dyDescent="0.35">
      <c r="A9730" t="s">
        <v>64697</v>
      </c>
      <c r="B9730" t="s">
        <v>64698</v>
      </c>
      <c r="C9730" t="s">
        <v>64702</v>
      </c>
      <c r="D9730" t="s">
        <v>64703</v>
      </c>
      <c r="E9730" t="s">
        <v>64704</v>
      </c>
      <c r="F9730" t="s">
        <v>64705</v>
      </c>
      <c r="I9730" t="s">
        <v>64706</v>
      </c>
      <c r="J9730" t="s">
        <v>64707</v>
      </c>
      <c r="M9730" t="s">
        <v>112298</v>
      </c>
      <c r="N9730" t="s">
        <v>28</v>
      </c>
      <c r="O9730" s="3" t="s">
        <v>64708</v>
      </c>
      <c r="P9730" t="s">
        <v>16314</v>
      </c>
      <c r="Q9730" t="s">
        <v>16314</v>
      </c>
      <c r="R9730" t="s">
        <v>64708</v>
      </c>
      <c r="S9730" s="4" t="str">
        <f t="shared" si="151"/>
        <v>2002</v>
      </c>
    </row>
    <row r="9731" spans="1:19" hidden="1" x14ac:dyDescent="0.35">
      <c r="A9731" t="s">
        <v>64704</v>
      </c>
      <c r="B9731" t="s">
        <v>64705</v>
      </c>
      <c r="C9731" t="s">
        <v>64709</v>
      </c>
      <c r="D9731" t="s">
        <v>64710</v>
      </c>
      <c r="E9731" t="s">
        <v>64711</v>
      </c>
      <c r="F9731" t="s">
        <v>64712</v>
      </c>
      <c r="I9731" t="s">
        <v>64713</v>
      </c>
      <c r="J9731" t="s">
        <v>64714</v>
      </c>
      <c r="M9731" t="s">
        <v>112299</v>
      </c>
      <c r="N9731" t="s">
        <v>247</v>
      </c>
      <c r="O9731" s="3" t="s">
        <v>64715</v>
      </c>
      <c r="P9731" t="s">
        <v>247</v>
      </c>
      <c r="Q9731" t="s">
        <v>247</v>
      </c>
      <c r="R9731" t="s">
        <v>64715</v>
      </c>
      <c r="S9731" s="4" t="str">
        <f t="shared" ref="S9731:S9794" si="152">LEFT(RIGHT(R9731,19),4)</f>
        <v>2002</v>
      </c>
    </row>
    <row r="9732" spans="1:19" hidden="1" x14ac:dyDescent="0.35">
      <c r="A9732" t="s">
        <v>64711</v>
      </c>
      <c r="B9732" t="s">
        <v>64712</v>
      </c>
      <c r="C9732" t="s">
        <v>64716</v>
      </c>
      <c r="D9732" t="s">
        <v>64717</v>
      </c>
      <c r="E9732" t="s">
        <v>64718</v>
      </c>
      <c r="F9732">
        <v>799597724</v>
      </c>
      <c r="I9732" t="s">
        <v>64719</v>
      </c>
      <c r="J9732" t="s">
        <v>64720</v>
      </c>
      <c r="M9732" t="s">
        <v>112315</v>
      </c>
      <c r="N9732" t="s">
        <v>159</v>
      </c>
      <c r="O9732" s="3" t="s">
        <v>64721</v>
      </c>
      <c r="P9732" t="s">
        <v>159</v>
      </c>
      <c r="Q9732" t="s">
        <v>159</v>
      </c>
      <c r="R9732" t="s">
        <v>64721</v>
      </c>
      <c r="S9732" s="4" t="str">
        <f t="shared" si="152"/>
        <v>2002</v>
      </c>
    </row>
    <row r="9733" spans="1:19" hidden="1" x14ac:dyDescent="0.35">
      <c r="A9733" t="s">
        <v>64718</v>
      </c>
      <c r="B9733">
        <v>799597724</v>
      </c>
      <c r="C9733" t="s">
        <v>64722</v>
      </c>
      <c r="D9733" t="s">
        <v>64723</v>
      </c>
      <c r="E9733" t="s">
        <v>64724</v>
      </c>
      <c r="F9733" t="s">
        <v>64725</v>
      </c>
      <c r="I9733" t="s">
        <v>64726</v>
      </c>
      <c r="J9733" t="s">
        <v>64727</v>
      </c>
      <c r="M9733" t="s">
        <v>112299</v>
      </c>
      <c r="N9733" t="s">
        <v>247</v>
      </c>
      <c r="O9733" s="3" t="s">
        <v>64728</v>
      </c>
      <c r="P9733" t="s">
        <v>247</v>
      </c>
      <c r="Q9733" t="s">
        <v>247</v>
      </c>
      <c r="R9733" t="s">
        <v>64728</v>
      </c>
      <c r="S9733" s="4" t="str">
        <f t="shared" si="152"/>
        <v>2002</v>
      </c>
    </row>
    <row r="9734" spans="1:19" hidden="1" x14ac:dyDescent="0.35">
      <c r="A9734" t="s">
        <v>64724</v>
      </c>
      <c r="B9734" t="s">
        <v>64725</v>
      </c>
      <c r="C9734" t="s">
        <v>64729</v>
      </c>
      <c r="D9734" t="s">
        <v>64730</v>
      </c>
      <c r="E9734" t="s">
        <v>64731</v>
      </c>
      <c r="F9734" t="s">
        <v>64732</v>
      </c>
      <c r="I9734" t="s">
        <v>64733</v>
      </c>
      <c r="J9734" t="s">
        <v>64734</v>
      </c>
      <c r="M9734" t="s">
        <v>112299</v>
      </c>
      <c r="N9734" t="s">
        <v>247</v>
      </c>
      <c r="O9734" s="3" t="s">
        <v>64735</v>
      </c>
      <c r="P9734" t="s">
        <v>247</v>
      </c>
      <c r="Q9734" t="s">
        <v>247</v>
      </c>
      <c r="R9734" t="s">
        <v>64735</v>
      </c>
      <c r="S9734" s="4" t="str">
        <f t="shared" si="152"/>
        <v>2002</v>
      </c>
    </row>
    <row r="9735" spans="1:19" hidden="1" x14ac:dyDescent="0.35">
      <c r="A9735" t="s">
        <v>64731</v>
      </c>
      <c r="B9735" t="s">
        <v>64732</v>
      </c>
      <c r="C9735" t="s">
        <v>64736</v>
      </c>
      <c r="D9735" t="s">
        <v>64737</v>
      </c>
      <c r="E9735" t="s">
        <v>64738</v>
      </c>
      <c r="F9735" t="s">
        <v>64739</v>
      </c>
      <c r="I9735" t="s">
        <v>64740</v>
      </c>
      <c r="J9735" t="s">
        <v>64741</v>
      </c>
      <c r="M9735" t="s">
        <v>112298</v>
      </c>
      <c r="N9735" t="s">
        <v>28</v>
      </c>
      <c r="O9735" s="3" t="s">
        <v>64742</v>
      </c>
      <c r="P9735" t="s">
        <v>16314</v>
      </c>
      <c r="Q9735" t="s">
        <v>16314</v>
      </c>
      <c r="R9735" t="s">
        <v>64742</v>
      </c>
      <c r="S9735" s="4" t="str">
        <f t="shared" si="152"/>
        <v>2002</v>
      </c>
    </row>
    <row r="9736" spans="1:19" hidden="1" x14ac:dyDescent="0.35">
      <c r="A9736" t="s">
        <v>64738</v>
      </c>
      <c r="B9736" t="s">
        <v>64739</v>
      </c>
      <c r="C9736" t="s">
        <v>64743</v>
      </c>
      <c r="D9736" t="s">
        <v>64744</v>
      </c>
      <c r="E9736" t="s">
        <v>64745</v>
      </c>
      <c r="F9736" t="s">
        <v>64746</v>
      </c>
      <c r="I9736" t="s">
        <v>64747</v>
      </c>
      <c r="J9736" t="s">
        <v>64748</v>
      </c>
      <c r="M9736" t="s">
        <v>112298</v>
      </c>
      <c r="N9736" t="s">
        <v>28</v>
      </c>
      <c r="O9736" s="3" t="s">
        <v>64749</v>
      </c>
      <c r="P9736" t="s">
        <v>16314</v>
      </c>
      <c r="Q9736" t="s">
        <v>16314</v>
      </c>
      <c r="R9736" t="s">
        <v>64749</v>
      </c>
      <c r="S9736" s="4" t="str">
        <f t="shared" si="152"/>
        <v>2002</v>
      </c>
    </row>
    <row r="9737" spans="1:19" hidden="1" x14ac:dyDescent="0.35">
      <c r="A9737" t="s">
        <v>64745</v>
      </c>
      <c r="B9737" t="s">
        <v>64746</v>
      </c>
      <c r="C9737" t="s">
        <v>64750</v>
      </c>
      <c r="D9737" t="s">
        <v>64751</v>
      </c>
      <c r="E9737" t="s">
        <v>64752</v>
      </c>
      <c r="F9737" t="s">
        <v>64753</v>
      </c>
      <c r="I9737" t="s">
        <v>64754</v>
      </c>
      <c r="J9737" t="s">
        <v>64755</v>
      </c>
      <c r="M9737" t="s">
        <v>112298</v>
      </c>
      <c r="N9737" t="s">
        <v>28</v>
      </c>
      <c r="O9737" s="3" t="s">
        <v>64756</v>
      </c>
      <c r="P9737" t="s">
        <v>16314</v>
      </c>
      <c r="Q9737" t="s">
        <v>16314</v>
      </c>
      <c r="R9737" t="s">
        <v>64756</v>
      </c>
      <c r="S9737" s="4" t="str">
        <f t="shared" si="152"/>
        <v>2002</v>
      </c>
    </row>
    <row r="9738" spans="1:19" hidden="1" x14ac:dyDescent="0.35">
      <c r="A9738" t="s">
        <v>64752</v>
      </c>
      <c r="B9738" t="s">
        <v>64753</v>
      </c>
      <c r="C9738" t="s">
        <v>64757</v>
      </c>
      <c r="D9738" t="s">
        <v>64758</v>
      </c>
      <c r="E9738" t="s">
        <v>64759</v>
      </c>
      <c r="F9738" t="s">
        <v>64760</v>
      </c>
      <c r="I9738" t="s">
        <v>64761</v>
      </c>
      <c r="J9738" t="s">
        <v>64762</v>
      </c>
      <c r="M9738" t="s">
        <v>112315</v>
      </c>
      <c r="N9738" t="s">
        <v>159</v>
      </c>
      <c r="O9738" s="3" t="s">
        <v>64763</v>
      </c>
      <c r="P9738" t="s">
        <v>159</v>
      </c>
      <c r="Q9738" t="s">
        <v>159</v>
      </c>
      <c r="R9738" t="s">
        <v>64763</v>
      </c>
      <c r="S9738" s="4" t="str">
        <f t="shared" si="152"/>
        <v>2002</v>
      </c>
    </row>
    <row r="9739" spans="1:19" hidden="1" x14ac:dyDescent="0.35">
      <c r="A9739" t="s">
        <v>64759</v>
      </c>
      <c r="B9739" t="s">
        <v>64760</v>
      </c>
      <c r="C9739" t="s">
        <v>64764</v>
      </c>
      <c r="D9739" t="s">
        <v>64765</v>
      </c>
      <c r="E9739" s="1" t="s">
        <v>64766</v>
      </c>
      <c r="F9739" s="1" t="s">
        <v>64767</v>
      </c>
      <c r="I9739" t="s">
        <v>64768</v>
      </c>
      <c r="J9739" t="s">
        <v>64769</v>
      </c>
      <c r="M9739" t="s">
        <v>112297</v>
      </c>
      <c r="N9739" t="s">
        <v>124</v>
      </c>
      <c r="O9739" s="3" t="s">
        <v>64770</v>
      </c>
      <c r="P9739" t="s">
        <v>124</v>
      </c>
      <c r="Q9739" t="s">
        <v>124</v>
      </c>
      <c r="R9739" t="s">
        <v>64770</v>
      </c>
      <c r="S9739" s="4" t="str">
        <f t="shared" si="152"/>
        <v>2002</v>
      </c>
    </row>
    <row r="9740" spans="1:19" hidden="1" x14ac:dyDescent="0.35">
      <c r="A9740" s="1" t="s">
        <v>64766</v>
      </c>
      <c r="B9740" s="1" t="s">
        <v>64767</v>
      </c>
      <c r="C9740" t="s">
        <v>64771</v>
      </c>
      <c r="D9740" t="s">
        <v>64772</v>
      </c>
      <c r="E9740" t="s">
        <v>64773</v>
      </c>
      <c r="F9740" t="s">
        <v>64774</v>
      </c>
      <c r="I9740" t="s">
        <v>64775</v>
      </c>
      <c r="J9740" t="s">
        <v>64776</v>
      </c>
      <c r="M9740" t="s">
        <v>112297</v>
      </c>
      <c r="N9740" t="s">
        <v>124</v>
      </c>
      <c r="O9740" s="3" t="s">
        <v>64777</v>
      </c>
      <c r="P9740" t="s">
        <v>124</v>
      </c>
      <c r="Q9740" t="s">
        <v>124</v>
      </c>
      <c r="R9740" t="s">
        <v>64777</v>
      </c>
      <c r="S9740" s="4" t="str">
        <f t="shared" si="152"/>
        <v>2002</v>
      </c>
    </row>
    <row r="9741" spans="1:19" hidden="1" x14ac:dyDescent="0.35">
      <c r="A9741" t="s">
        <v>64773</v>
      </c>
      <c r="B9741" t="s">
        <v>64774</v>
      </c>
      <c r="C9741" t="s">
        <v>64778</v>
      </c>
      <c r="D9741" t="s">
        <v>64779</v>
      </c>
      <c r="E9741" t="s">
        <v>64780</v>
      </c>
      <c r="F9741" t="s">
        <v>64781</v>
      </c>
      <c r="I9741" t="s">
        <v>64782</v>
      </c>
      <c r="J9741" t="s">
        <v>64783</v>
      </c>
      <c r="M9741" t="s">
        <v>112297</v>
      </c>
      <c r="N9741" t="s">
        <v>124</v>
      </c>
      <c r="O9741" s="3" t="s">
        <v>64784</v>
      </c>
      <c r="P9741" t="s">
        <v>124</v>
      </c>
      <c r="Q9741" t="s">
        <v>124</v>
      </c>
      <c r="R9741" t="s">
        <v>64784</v>
      </c>
      <c r="S9741" s="4" t="str">
        <f t="shared" si="152"/>
        <v>2002</v>
      </c>
    </row>
    <row r="9742" spans="1:19" hidden="1" x14ac:dyDescent="0.35">
      <c r="A9742" t="s">
        <v>64780</v>
      </c>
      <c r="B9742" t="s">
        <v>64781</v>
      </c>
      <c r="C9742" t="s">
        <v>64785</v>
      </c>
      <c r="D9742" t="s">
        <v>64786</v>
      </c>
      <c r="E9742" t="s">
        <v>64787</v>
      </c>
      <c r="F9742" t="s">
        <v>64788</v>
      </c>
      <c r="I9742" t="s">
        <v>64789</v>
      </c>
      <c r="J9742" t="s">
        <v>64790</v>
      </c>
      <c r="M9742" t="s">
        <v>112315</v>
      </c>
      <c r="N9742" t="s">
        <v>159</v>
      </c>
      <c r="O9742" s="3" t="s">
        <v>64791</v>
      </c>
      <c r="P9742" t="s">
        <v>159</v>
      </c>
      <c r="Q9742" t="s">
        <v>159</v>
      </c>
      <c r="R9742" t="s">
        <v>64791</v>
      </c>
      <c r="S9742" s="4" t="str">
        <f t="shared" si="152"/>
        <v>2002</v>
      </c>
    </row>
    <row r="9743" spans="1:19" hidden="1" x14ac:dyDescent="0.35">
      <c r="A9743" t="s">
        <v>64787</v>
      </c>
      <c r="B9743" t="s">
        <v>64788</v>
      </c>
      <c r="C9743" t="s">
        <v>64792</v>
      </c>
      <c r="D9743" t="s">
        <v>64793</v>
      </c>
      <c r="E9743" t="s">
        <v>64794</v>
      </c>
      <c r="F9743" t="s">
        <v>64795</v>
      </c>
      <c r="I9743" t="s">
        <v>64796</v>
      </c>
      <c r="J9743" t="s">
        <v>64797</v>
      </c>
      <c r="M9743" t="s">
        <v>112297</v>
      </c>
      <c r="N9743" t="s">
        <v>124</v>
      </c>
      <c r="O9743" s="3" t="s">
        <v>64798</v>
      </c>
      <c r="P9743" t="s">
        <v>124</v>
      </c>
      <c r="Q9743" t="s">
        <v>124</v>
      </c>
      <c r="R9743" t="s">
        <v>64798</v>
      </c>
      <c r="S9743" s="4" t="str">
        <f t="shared" si="152"/>
        <v>2002</v>
      </c>
    </row>
    <row r="9744" spans="1:19" hidden="1" x14ac:dyDescent="0.35">
      <c r="A9744" t="s">
        <v>64794</v>
      </c>
      <c r="B9744" t="s">
        <v>64795</v>
      </c>
      <c r="C9744" t="s">
        <v>64799</v>
      </c>
      <c r="D9744" t="s">
        <v>64800</v>
      </c>
      <c r="E9744" t="s">
        <v>64801</v>
      </c>
      <c r="F9744" t="s">
        <v>64802</v>
      </c>
      <c r="I9744" t="s">
        <v>64803</v>
      </c>
      <c r="J9744" t="s">
        <v>64804</v>
      </c>
      <c r="M9744" t="s">
        <v>112315</v>
      </c>
      <c r="N9744" t="s">
        <v>159</v>
      </c>
      <c r="O9744" s="3" t="s">
        <v>64805</v>
      </c>
      <c r="P9744" t="s">
        <v>159</v>
      </c>
      <c r="Q9744" t="s">
        <v>159</v>
      </c>
      <c r="R9744" t="s">
        <v>64805</v>
      </c>
      <c r="S9744" s="4" t="str">
        <f t="shared" si="152"/>
        <v>2002</v>
      </c>
    </row>
    <row r="9745" spans="1:19" ht="246.5" hidden="1" x14ac:dyDescent="0.35">
      <c r="A9745" t="s">
        <v>64801</v>
      </c>
      <c r="B9745" t="s">
        <v>64802</v>
      </c>
      <c r="C9745" t="s">
        <v>64806</v>
      </c>
      <c r="D9745" t="s">
        <v>64807</v>
      </c>
      <c r="E9745" t="s">
        <v>64808</v>
      </c>
      <c r="F9745" t="s">
        <v>64809</v>
      </c>
      <c r="I9745" t="s">
        <v>64810</v>
      </c>
      <c r="J9745" t="s">
        <v>64811</v>
      </c>
      <c r="K9745" s="2" t="s">
        <v>64812</v>
      </c>
      <c r="M9745" t="s">
        <v>112315</v>
      </c>
      <c r="N9745" t="s">
        <v>159</v>
      </c>
      <c r="O9745" s="3" t="s">
        <v>64813</v>
      </c>
      <c r="P9745" t="s">
        <v>159</v>
      </c>
      <c r="Q9745" t="s">
        <v>159</v>
      </c>
      <c r="R9745" t="s">
        <v>64813</v>
      </c>
      <c r="S9745" s="4" t="str">
        <f t="shared" si="152"/>
        <v>2002</v>
      </c>
    </row>
    <row r="9746" spans="1:19" hidden="1" x14ac:dyDescent="0.35">
      <c r="A9746" t="s">
        <v>64808</v>
      </c>
      <c r="B9746" t="s">
        <v>64809</v>
      </c>
      <c r="C9746" t="s">
        <v>64814</v>
      </c>
      <c r="D9746" t="s">
        <v>64815</v>
      </c>
      <c r="E9746" t="s">
        <v>64816</v>
      </c>
      <c r="F9746" t="s">
        <v>64817</v>
      </c>
      <c r="I9746" t="s">
        <v>64818</v>
      </c>
      <c r="J9746" t="s">
        <v>64819</v>
      </c>
      <c r="M9746" t="s">
        <v>112297</v>
      </c>
      <c r="N9746" t="s">
        <v>124</v>
      </c>
      <c r="O9746" s="3" t="s">
        <v>64820</v>
      </c>
      <c r="P9746" t="s">
        <v>124</v>
      </c>
      <c r="Q9746" t="s">
        <v>124</v>
      </c>
      <c r="R9746" t="s">
        <v>64820</v>
      </c>
      <c r="S9746" s="4" t="str">
        <f t="shared" si="152"/>
        <v>2002</v>
      </c>
    </row>
    <row r="9747" spans="1:19" hidden="1" x14ac:dyDescent="0.35">
      <c r="A9747" t="s">
        <v>64816</v>
      </c>
      <c r="B9747" t="s">
        <v>64817</v>
      </c>
      <c r="C9747" t="s">
        <v>64821</v>
      </c>
      <c r="D9747" t="s">
        <v>64822</v>
      </c>
      <c r="E9747" t="s">
        <v>64823</v>
      </c>
      <c r="F9747" t="s">
        <v>64824</v>
      </c>
      <c r="I9747" t="s">
        <v>64825</v>
      </c>
      <c r="J9747" t="s">
        <v>37417</v>
      </c>
      <c r="M9747" t="s">
        <v>112297</v>
      </c>
      <c r="N9747" t="s">
        <v>124</v>
      </c>
      <c r="O9747" s="3" t="s">
        <v>64826</v>
      </c>
      <c r="P9747" t="s">
        <v>124</v>
      </c>
      <c r="Q9747" t="s">
        <v>124</v>
      </c>
      <c r="R9747" t="s">
        <v>64826</v>
      </c>
      <c r="S9747" s="4" t="str">
        <f t="shared" si="152"/>
        <v>2002</v>
      </c>
    </row>
    <row r="9748" spans="1:19" hidden="1" x14ac:dyDescent="0.35">
      <c r="A9748" t="s">
        <v>64823</v>
      </c>
      <c r="B9748" t="s">
        <v>64824</v>
      </c>
      <c r="C9748" t="s">
        <v>64827</v>
      </c>
      <c r="D9748" t="s">
        <v>64828</v>
      </c>
      <c r="E9748" t="s">
        <v>64829</v>
      </c>
      <c r="F9748" t="s">
        <v>64830</v>
      </c>
      <c r="I9748" t="s">
        <v>64831</v>
      </c>
      <c r="J9748" t="s">
        <v>64832</v>
      </c>
      <c r="M9748" t="s">
        <v>112297</v>
      </c>
      <c r="N9748" t="s">
        <v>124</v>
      </c>
      <c r="O9748" s="3" t="s">
        <v>64833</v>
      </c>
      <c r="P9748" t="s">
        <v>124</v>
      </c>
      <c r="Q9748" t="s">
        <v>124</v>
      </c>
      <c r="R9748" t="s">
        <v>64833</v>
      </c>
      <c r="S9748" s="4" t="str">
        <f t="shared" si="152"/>
        <v>2002</v>
      </c>
    </row>
    <row r="9749" spans="1:19" hidden="1" x14ac:dyDescent="0.35">
      <c r="A9749" t="s">
        <v>64829</v>
      </c>
      <c r="B9749" t="s">
        <v>64830</v>
      </c>
      <c r="C9749" t="s">
        <v>64834</v>
      </c>
      <c r="D9749" t="s">
        <v>64835</v>
      </c>
      <c r="E9749" t="s">
        <v>64836</v>
      </c>
      <c r="F9749" t="s">
        <v>64837</v>
      </c>
      <c r="I9749" t="s">
        <v>64838</v>
      </c>
      <c r="J9749" t="s">
        <v>64839</v>
      </c>
      <c r="M9749" t="s">
        <v>112307</v>
      </c>
      <c r="N9749" t="s">
        <v>49299</v>
      </c>
      <c r="O9749" s="3" t="s">
        <v>64840</v>
      </c>
      <c r="P9749" t="s">
        <v>49299</v>
      </c>
      <c r="Q9749" t="s">
        <v>49299</v>
      </c>
      <c r="R9749" t="s">
        <v>64840</v>
      </c>
      <c r="S9749" s="4" t="str">
        <f t="shared" si="152"/>
        <v>2002</v>
      </c>
    </row>
    <row r="9750" spans="1:19" hidden="1" x14ac:dyDescent="0.35">
      <c r="A9750" t="s">
        <v>64836</v>
      </c>
      <c r="B9750" t="s">
        <v>64837</v>
      </c>
      <c r="C9750" t="s">
        <v>64841</v>
      </c>
      <c r="D9750" t="s">
        <v>64842</v>
      </c>
      <c r="E9750" t="s">
        <v>64843</v>
      </c>
      <c r="F9750" t="s">
        <v>64844</v>
      </c>
      <c r="I9750" t="s">
        <v>64845</v>
      </c>
      <c r="J9750" t="s">
        <v>64846</v>
      </c>
      <c r="M9750" t="s">
        <v>112298</v>
      </c>
      <c r="N9750" t="s">
        <v>28</v>
      </c>
      <c r="O9750" s="3" t="s">
        <v>64847</v>
      </c>
      <c r="P9750" t="s">
        <v>16314</v>
      </c>
      <c r="Q9750" t="s">
        <v>16314</v>
      </c>
      <c r="R9750" t="s">
        <v>64847</v>
      </c>
      <c r="S9750" s="4" t="str">
        <f t="shared" si="152"/>
        <v>2002</v>
      </c>
    </row>
    <row r="9751" spans="1:19" hidden="1" x14ac:dyDescent="0.35">
      <c r="A9751" t="s">
        <v>64843</v>
      </c>
      <c r="B9751" t="s">
        <v>64844</v>
      </c>
      <c r="C9751" t="s">
        <v>64848</v>
      </c>
      <c r="D9751" t="s">
        <v>64849</v>
      </c>
      <c r="E9751" t="s">
        <v>64850</v>
      </c>
      <c r="F9751" t="s">
        <v>64851</v>
      </c>
      <c r="I9751" t="s">
        <v>64852</v>
      </c>
      <c r="J9751" t="s">
        <v>64853</v>
      </c>
      <c r="M9751" t="s">
        <v>112297</v>
      </c>
      <c r="N9751" t="s">
        <v>16314</v>
      </c>
      <c r="O9751" s="3" t="s">
        <v>64854</v>
      </c>
      <c r="P9751" t="s">
        <v>16314</v>
      </c>
      <c r="Q9751" t="s">
        <v>16314</v>
      </c>
      <c r="R9751" t="s">
        <v>64854</v>
      </c>
      <c r="S9751" s="4" t="str">
        <f t="shared" si="152"/>
        <v>2002</v>
      </c>
    </row>
    <row r="9752" spans="1:19" hidden="1" x14ac:dyDescent="0.35">
      <c r="A9752" t="s">
        <v>64850</v>
      </c>
      <c r="B9752" t="s">
        <v>64851</v>
      </c>
      <c r="C9752" t="s">
        <v>64855</v>
      </c>
      <c r="D9752" t="s">
        <v>64856</v>
      </c>
      <c r="E9752" t="s">
        <v>64857</v>
      </c>
      <c r="F9752" t="s">
        <v>64858</v>
      </c>
      <c r="I9752" t="s">
        <v>64859</v>
      </c>
      <c r="J9752" t="s">
        <v>64860</v>
      </c>
      <c r="M9752" t="s">
        <v>112297</v>
      </c>
      <c r="N9752" t="s">
        <v>16314</v>
      </c>
      <c r="O9752" s="3" t="s">
        <v>64861</v>
      </c>
      <c r="P9752" t="s">
        <v>16314</v>
      </c>
      <c r="Q9752" t="s">
        <v>16314</v>
      </c>
      <c r="R9752" t="s">
        <v>64861</v>
      </c>
      <c r="S9752" s="4" t="str">
        <f t="shared" si="152"/>
        <v>2002</v>
      </c>
    </row>
    <row r="9753" spans="1:19" hidden="1" x14ac:dyDescent="0.35">
      <c r="A9753" t="s">
        <v>64857</v>
      </c>
      <c r="B9753" t="s">
        <v>64858</v>
      </c>
      <c r="C9753" t="s">
        <v>64862</v>
      </c>
      <c r="D9753" t="s">
        <v>64863</v>
      </c>
      <c r="E9753" t="s">
        <v>64864</v>
      </c>
      <c r="F9753" t="s">
        <v>64865</v>
      </c>
      <c r="I9753" t="s">
        <v>64866</v>
      </c>
      <c r="J9753" t="s">
        <v>64867</v>
      </c>
      <c r="M9753" t="s">
        <v>112297</v>
      </c>
      <c r="N9753" t="s">
        <v>16314</v>
      </c>
      <c r="O9753" s="3" t="s">
        <v>64868</v>
      </c>
      <c r="P9753" t="s">
        <v>16314</v>
      </c>
      <c r="Q9753" t="s">
        <v>16314</v>
      </c>
      <c r="R9753" t="s">
        <v>64868</v>
      </c>
      <c r="S9753" s="4" t="str">
        <f t="shared" si="152"/>
        <v>2002</v>
      </c>
    </row>
    <row r="9754" spans="1:19" hidden="1" x14ac:dyDescent="0.35">
      <c r="A9754" t="s">
        <v>64864</v>
      </c>
      <c r="B9754" t="s">
        <v>64865</v>
      </c>
      <c r="C9754" t="s">
        <v>64869</v>
      </c>
      <c r="D9754" t="s">
        <v>64870</v>
      </c>
      <c r="E9754" t="s">
        <v>64871</v>
      </c>
      <c r="F9754" t="s">
        <v>64872</v>
      </c>
      <c r="I9754" t="s">
        <v>64873</v>
      </c>
      <c r="J9754" t="s">
        <v>37417</v>
      </c>
      <c r="M9754" t="s">
        <v>112297</v>
      </c>
      <c r="N9754" t="s">
        <v>124</v>
      </c>
      <c r="O9754" s="3" t="s">
        <v>64874</v>
      </c>
      <c r="P9754" t="s">
        <v>124</v>
      </c>
      <c r="Q9754" t="s">
        <v>124</v>
      </c>
      <c r="R9754" t="s">
        <v>64874</v>
      </c>
      <c r="S9754" s="4" t="str">
        <f t="shared" si="152"/>
        <v>2002</v>
      </c>
    </row>
    <row r="9755" spans="1:19" hidden="1" x14ac:dyDescent="0.35">
      <c r="A9755" t="s">
        <v>64871</v>
      </c>
      <c r="B9755" t="s">
        <v>64872</v>
      </c>
      <c r="C9755" t="s">
        <v>64875</v>
      </c>
      <c r="D9755" t="s">
        <v>64876</v>
      </c>
      <c r="E9755" t="s">
        <v>64877</v>
      </c>
      <c r="F9755" t="s">
        <v>64878</v>
      </c>
      <c r="I9755" t="s">
        <v>64879</v>
      </c>
      <c r="J9755" t="s">
        <v>31708</v>
      </c>
      <c r="M9755" t="s">
        <v>112299</v>
      </c>
      <c r="N9755" t="s">
        <v>247</v>
      </c>
      <c r="O9755" s="3" t="s">
        <v>64880</v>
      </c>
      <c r="P9755" t="s">
        <v>247</v>
      </c>
      <c r="Q9755" t="s">
        <v>247</v>
      </c>
      <c r="R9755" t="s">
        <v>64880</v>
      </c>
      <c r="S9755" s="4" t="str">
        <f t="shared" si="152"/>
        <v>2002</v>
      </c>
    </row>
    <row r="9756" spans="1:19" hidden="1" x14ac:dyDescent="0.35">
      <c r="A9756" t="s">
        <v>64877</v>
      </c>
      <c r="B9756" t="s">
        <v>64878</v>
      </c>
      <c r="C9756" t="s">
        <v>64881</v>
      </c>
      <c r="D9756" t="s">
        <v>64882</v>
      </c>
      <c r="E9756" t="s">
        <v>64883</v>
      </c>
      <c r="F9756" t="s">
        <v>64884</v>
      </c>
      <c r="I9756" t="s">
        <v>64885</v>
      </c>
      <c r="J9756" t="s">
        <v>64886</v>
      </c>
      <c r="M9756" t="s">
        <v>112298</v>
      </c>
      <c r="N9756" t="s">
        <v>28</v>
      </c>
      <c r="O9756" s="3" t="s">
        <v>64887</v>
      </c>
      <c r="P9756" t="s">
        <v>16314</v>
      </c>
      <c r="Q9756" t="s">
        <v>16314</v>
      </c>
      <c r="R9756" t="s">
        <v>64887</v>
      </c>
      <c r="S9756" s="4" t="str">
        <f t="shared" si="152"/>
        <v>2002</v>
      </c>
    </row>
    <row r="9757" spans="1:19" hidden="1" x14ac:dyDescent="0.35">
      <c r="A9757" t="s">
        <v>64883</v>
      </c>
      <c r="B9757" t="s">
        <v>64884</v>
      </c>
      <c r="C9757" t="s">
        <v>64888</v>
      </c>
      <c r="D9757" t="s">
        <v>64889</v>
      </c>
      <c r="E9757" t="s">
        <v>64890</v>
      </c>
      <c r="F9757" t="s">
        <v>64891</v>
      </c>
      <c r="I9757" t="s">
        <v>64892</v>
      </c>
      <c r="J9757" t="s">
        <v>64893</v>
      </c>
      <c r="M9757" t="s">
        <v>112298</v>
      </c>
      <c r="N9757" t="s">
        <v>28</v>
      </c>
      <c r="O9757" s="3" t="s">
        <v>64894</v>
      </c>
      <c r="P9757" t="s">
        <v>16314</v>
      </c>
      <c r="Q9757" t="s">
        <v>16314</v>
      </c>
      <c r="R9757" t="s">
        <v>64894</v>
      </c>
      <c r="S9757" s="4" t="str">
        <f t="shared" si="152"/>
        <v>2002</v>
      </c>
    </row>
    <row r="9758" spans="1:19" hidden="1" x14ac:dyDescent="0.35">
      <c r="A9758" t="s">
        <v>64890</v>
      </c>
      <c r="B9758" t="s">
        <v>64891</v>
      </c>
      <c r="C9758" t="s">
        <v>64895</v>
      </c>
      <c r="D9758" t="s">
        <v>64896</v>
      </c>
      <c r="E9758" t="s">
        <v>64897</v>
      </c>
      <c r="F9758" t="s">
        <v>64898</v>
      </c>
      <c r="I9758" t="s">
        <v>64899</v>
      </c>
      <c r="J9758" t="s">
        <v>64900</v>
      </c>
      <c r="M9758" t="s">
        <v>112297</v>
      </c>
      <c r="N9758" t="s">
        <v>124</v>
      </c>
      <c r="O9758" s="3" t="s">
        <v>64901</v>
      </c>
      <c r="P9758" t="s">
        <v>124</v>
      </c>
      <c r="Q9758" t="s">
        <v>124</v>
      </c>
      <c r="R9758" t="s">
        <v>64901</v>
      </c>
      <c r="S9758" s="4" t="str">
        <f t="shared" si="152"/>
        <v>2002</v>
      </c>
    </row>
    <row r="9759" spans="1:19" hidden="1" x14ac:dyDescent="0.35">
      <c r="A9759" t="s">
        <v>64897</v>
      </c>
      <c r="B9759" t="s">
        <v>64898</v>
      </c>
      <c r="C9759" t="s">
        <v>64902</v>
      </c>
      <c r="D9759" t="s">
        <v>64903</v>
      </c>
      <c r="E9759" t="s">
        <v>64904</v>
      </c>
      <c r="F9759" t="s">
        <v>64905</v>
      </c>
      <c r="I9759" t="s">
        <v>64906</v>
      </c>
      <c r="J9759" t="s">
        <v>64907</v>
      </c>
      <c r="M9759" t="s">
        <v>112298</v>
      </c>
      <c r="N9759" t="s">
        <v>28</v>
      </c>
      <c r="O9759" s="3" t="s">
        <v>64908</v>
      </c>
      <c r="P9759" t="s">
        <v>16314</v>
      </c>
      <c r="Q9759" t="s">
        <v>16314</v>
      </c>
      <c r="R9759" t="s">
        <v>64908</v>
      </c>
      <c r="S9759" s="4" t="str">
        <f t="shared" si="152"/>
        <v>2002</v>
      </c>
    </row>
    <row r="9760" spans="1:19" hidden="1" x14ac:dyDescent="0.35">
      <c r="A9760" t="s">
        <v>64904</v>
      </c>
      <c r="B9760" t="s">
        <v>64905</v>
      </c>
      <c r="C9760" t="s">
        <v>64909</v>
      </c>
      <c r="D9760" t="s">
        <v>64910</v>
      </c>
      <c r="E9760" t="s">
        <v>64911</v>
      </c>
      <c r="F9760" t="s">
        <v>64912</v>
      </c>
      <c r="I9760" t="s">
        <v>64913</v>
      </c>
      <c r="J9760" t="s">
        <v>64914</v>
      </c>
      <c r="M9760" t="s">
        <v>112298</v>
      </c>
      <c r="N9760" t="s">
        <v>28</v>
      </c>
      <c r="O9760" s="3" t="s">
        <v>64915</v>
      </c>
      <c r="P9760" t="s">
        <v>16314</v>
      </c>
      <c r="Q9760" t="s">
        <v>16314</v>
      </c>
      <c r="R9760" t="s">
        <v>64915</v>
      </c>
      <c r="S9760" s="4" t="str">
        <f t="shared" si="152"/>
        <v>2002</v>
      </c>
    </row>
    <row r="9761" spans="1:19" hidden="1" x14ac:dyDescent="0.35">
      <c r="A9761" t="s">
        <v>64911</v>
      </c>
      <c r="B9761" t="s">
        <v>64912</v>
      </c>
      <c r="C9761" t="s">
        <v>64916</v>
      </c>
      <c r="D9761" t="s">
        <v>64917</v>
      </c>
      <c r="E9761" t="s">
        <v>64918</v>
      </c>
      <c r="F9761" t="s">
        <v>64919</v>
      </c>
      <c r="I9761" t="s">
        <v>64920</v>
      </c>
      <c r="J9761" t="s">
        <v>64921</v>
      </c>
      <c r="M9761" t="s">
        <v>112297</v>
      </c>
      <c r="N9761" t="s">
        <v>124</v>
      </c>
      <c r="O9761" s="3" t="s">
        <v>64922</v>
      </c>
      <c r="P9761" t="s">
        <v>124</v>
      </c>
      <c r="Q9761" t="s">
        <v>124</v>
      </c>
      <c r="R9761" t="s">
        <v>64922</v>
      </c>
      <c r="S9761" s="4" t="str">
        <f t="shared" si="152"/>
        <v>2002</v>
      </c>
    </row>
    <row r="9762" spans="1:19" hidden="1" x14ac:dyDescent="0.35">
      <c r="A9762" t="s">
        <v>64918</v>
      </c>
      <c r="B9762" t="s">
        <v>64919</v>
      </c>
      <c r="C9762" t="s">
        <v>64923</v>
      </c>
      <c r="D9762">
        <v>540354990</v>
      </c>
      <c r="E9762" t="s">
        <v>64924</v>
      </c>
      <c r="F9762" t="s">
        <v>64925</v>
      </c>
      <c r="I9762" t="s">
        <v>64926</v>
      </c>
      <c r="J9762" t="s">
        <v>64927</v>
      </c>
      <c r="M9762" t="s">
        <v>112307</v>
      </c>
      <c r="N9762" t="s">
        <v>49299</v>
      </c>
      <c r="O9762" s="3" t="s">
        <v>64928</v>
      </c>
      <c r="P9762" t="s">
        <v>49299</v>
      </c>
      <c r="Q9762" t="s">
        <v>49299</v>
      </c>
      <c r="R9762" t="s">
        <v>64928</v>
      </c>
      <c r="S9762" s="4" t="str">
        <f t="shared" si="152"/>
        <v>2002</v>
      </c>
    </row>
    <row r="9763" spans="1:19" hidden="1" x14ac:dyDescent="0.35">
      <c r="A9763" t="s">
        <v>64924</v>
      </c>
      <c r="B9763" t="s">
        <v>64925</v>
      </c>
      <c r="C9763" t="s">
        <v>64929</v>
      </c>
      <c r="D9763" t="s">
        <v>64930</v>
      </c>
      <c r="E9763" t="s">
        <v>64931</v>
      </c>
      <c r="F9763" t="s">
        <v>64932</v>
      </c>
      <c r="I9763" t="s">
        <v>64933</v>
      </c>
      <c r="J9763" t="s">
        <v>64934</v>
      </c>
      <c r="M9763" t="s">
        <v>112297</v>
      </c>
      <c r="N9763" t="s">
        <v>124</v>
      </c>
      <c r="O9763" s="3" t="s">
        <v>64935</v>
      </c>
      <c r="P9763" t="s">
        <v>124</v>
      </c>
      <c r="Q9763" t="s">
        <v>124</v>
      </c>
      <c r="R9763" t="s">
        <v>64935</v>
      </c>
      <c r="S9763" s="4" t="str">
        <f t="shared" si="152"/>
        <v>2002</v>
      </c>
    </row>
    <row r="9764" spans="1:19" hidden="1" x14ac:dyDescent="0.35">
      <c r="A9764" t="s">
        <v>64931</v>
      </c>
      <c r="B9764" t="s">
        <v>64932</v>
      </c>
      <c r="C9764" t="s">
        <v>64936</v>
      </c>
      <c r="D9764" t="s">
        <v>64937</v>
      </c>
      <c r="E9764" t="s">
        <v>64938</v>
      </c>
      <c r="F9764" t="s">
        <v>64939</v>
      </c>
      <c r="I9764" t="s">
        <v>64940</v>
      </c>
      <c r="J9764" t="s">
        <v>64941</v>
      </c>
      <c r="M9764" t="s">
        <v>112307</v>
      </c>
      <c r="N9764" t="s">
        <v>49299</v>
      </c>
      <c r="O9764" s="3" t="s">
        <v>64942</v>
      </c>
      <c r="P9764" t="s">
        <v>49299</v>
      </c>
      <c r="Q9764" t="s">
        <v>49299</v>
      </c>
      <c r="R9764" t="s">
        <v>64942</v>
      </c>
      <c r="S9764" s="4" t="str">
        <f t="shared" si="152"/>
        <v>2002</v>
      </c>
    </row>
    <row r="9765" spans="1:19" hidden="1" x14ac:dyDescent="0.35">
      <c r="A9765" t="s">
        <v>64938</v>
      </c>
      <c r="B9765" t="s">
        <v>64939</v>
      </c>
      <c r="C9765" t="s">
        <v>64943</v>
      </c>
      <c r="D9765" t="s">
        <v>64944</v>
      </c>
      <c r="E9765" t="s">
        <v>64945</v>
      </c>
      <c r="F9765" t="s">
        <v>64946</v>
      </c>
      <c r="I9765" t="s">
        <v>64947</v>
      </c>
      <c r="J9765" t="s">
        <v>64948</v>
      </c>
      <c r="M9765" t="s">
        <v>112299</v>
      </c>
      <c r="N9765" t="s">
        <v>247</v>
      </c>
      <c r="O9765" s="3" t="s">
        <v>64949</v>
      </c>
      <c r="P9765" t="s">
        <v>247</v>
      </c>
      <c r="Q9765" t="s">
        <v>247</v>
      </c>
      <c r="R9765" t="s">
        <v>64949</v>
      </c>
      <c r="S9765" s="4" t="str">
        <f t="shared" si="152"/>
        <v>2002</v>
      </c>
    </row>
    <row r="9766" spans="1:19" hidden="1" x14ac:dyDescent="0.35">
      <c r="A9766" t="s">
        <v>64945</v>
      </c>
      <c r="B9766" t="s">
        <v>64946</v>
      </c>
      <c r="C9766" t="s">
        <v>64950</v>
      </c>
      <c r="D9766" t="s">
        <v>64951</v>
      </c>
      <c r="E9766" t="s">
        <v>64952</v>
      </c>
      <c r="F9766" t="s">
        <v>64953</v>
      </c>
      <c r="I9766" t="s">
        <v>64954</v>
      </c>
      <c r="J9766" t="s">
        <v>64955</v>
      </c>
      <c r="M9766" t="s">
        <v>112299</v>
      </c>
      <c r="N9766" t="s">
        <v>247</v>
      </c>
      <c r="O9766" s="3" t="s">
        <v>64956</v>
      </c>
      <c r="P9766" t="s">
        <v>247</v>
      </c>
      <c r="Q9766" t="s">
        <v>247</v>
      </c>
      <c r="R9766" t="s">
        <v>64956</v>
      </c>
      <c r="S9766" s="4" t="str">
        <f t="shared" si="152"/>
        <v>2002</v>
      </c>
    </row>
    <row r="9767" spans="1:19" hidden="1" x14ac:dyDescent="0.35">
      <c r="A9767" t="s">
        <v>64952</v>
      </c>
      <c r="B9767" t="s">
        <v>64953</v>
      </c>
      <c r="C9767" t="s">
        <v>64957</v>
      </c>
      <c r="D9767" t="s">
        <v>64958</v>
      </c>
      <c r="E9767" t="s">
        <v>64959</v>
      </c>
      <c r="F9767" t="s">
        <v>64960</v>
      </c>
      <c r="I9767" t="s">
        <v>64961</v>
      </c>
      <c r="J9767" t="s">
        <v>64962</v>
      </c>
      <c r="M9767" t="s">
        <v>112297</v>
      </c>
      <c r="N9767" t="s">
        <v>124</v>
      </c>
      <c r="O9767" s="3" t="s">
        <v>64963</v>
      </c>
      <c r="P9767" t="s">
        <v>124</v>
      </c>
      <c r="Q9767" t="s">
        <v>124</v>
      </c>
      <c r="R9767" t="s">
        <v>64963</v>
      </c>
      <c r="S9767" s="4" t="str">
        <f t="shared" si="152"/>
        <v>2002</v>
      </c>
    </row>
    <row r="9768" spans="1:19" hidden="1" x14ac:dyDescent="0.35">
      <c r="A9768" t="s">
        <v>64959</v>
      </c>
      <c r="B9768" t="s">
        <v>64960</v>
      </c>
      <c r="C9768" s="1" t="s">
        <v>64964</v>
      </c>
      <c r="D9768" s="1" t="s">
        <v>64965</v>
      </c>
      <c r="E9768" t="s">
        <v>64966</v>
      </c>
      <c r="F9768" t="s">
        <v>64967</v>
      </c>
      <c r="I9768" t="s">
        <v>2391</v>
      </c>
      <c r="J9768" t="s">
        <v>2392</v>
      </c>
      <c r="M9768" t="s">
        <v>112298</v>
      </c>
      <c r="N9768" t="s">
        <v>28</v>
      </c>
      <c r="O9768" s="3" t="s">
        <v>64968</v>
      </c>
      <c r="P9768" t="s">
        <v>16314</v>
      </c>
      <c r="Q9768" t="s">
        <v>16314</v>
      </c>
      <c r="R9768" t="s">
        <v>64968</v>
      </c>
      <c r="S9768" s="4" t="str">
        <f t="shared" si="152"/>
        <v>2002</v>
      </c>
    </row>
    <row r="9769" spans="1:19" hidden="1" x14ac:dyDescent="0.35">
      <c r="A9769" t="s">
        <v>64966</v>
      </c>
      <c r="B9769" t="s">
        <v>64967</v>
      </c>
      <c r="C9769" t="s">
        <v>64969</v>
      </c>
      <c r="D9769" t="s">
        <v>64970</v>
      </c>
      <c r="E9769" t="s">
        <v>64971</v>
      </c>
      <c r="F9769" t="s">
        <v>64972</v>
      </c>
      <c r="I9769" t="s">
        <v>64973</v>
      </c>
      <c r="J9769" t="s">
        <v>64974</v>
      </c>
      <c r="M9769" t="s">
        <v>112298</v>
      </c>
      <c r="N9769" t="s">
        <v>28</v>
      </c>
      <c r="O9769" s="3" t="s">
        <v>64975</v>
      </c>
      <c r="P9769" t="s">
        <v>16314</v>
      </c>
      <c r="Q9769" t="s">
        <v>16314</v>
      </c>
      <c r="R9769" t="s">
        <v>64975</v>
      </c>
      <c r="S9769" s="4" t="str">
        <f t="shared" si="152"/>
        <v>2002</v>
      </c>
    </row>
    <row r="9770" spans="1:19" hidden="1" x14ac:dyDescent="0.35">
      <c r="A9770" t="s">
        <v>64971</v>
      </c>
      <c r="B9770" t="s">
        <v>64972</v>
      </c>
      <c r="C9770" t="s">
        <v>64976</v>
      </c>
      <c r="D9770" t="s">
        <v>64977</v>
      </c>
      <c r="E9770" t="s">
        <v>64978</v>
      </c>
      <c r="F9770" t="s">
        <v>64979</v>
      </c>
      <c r="I9770" t="s">
        <v>64980</v>
      </c>
      <c r="J9770" t="s">
        <v>64981</v>
      </c>
      <c r="M9770" t="s">
        <v>112299</v>
      </c>
      <c r="N9770" t="s">
        <v>247</v>
      </c>
      <c r="O9770" s="3" t="s">
        <v>64982</v>
      </c>
      <c r="P9770" t="s">
        <v>247</v>
      </c>
      <c r="Q9770" t="s">
        <v>247</v>
      </c>
      <c r="R9770" t="s">
        <v>64982</v>
      </c>
      <c r="S9770" s="4" t="str">
        <f t="shared" si="152"/>
        <v>2002</v>
      </c>
    </row>
    <row r="9771" spans="1:19" hidden="1" x14ac:dyDescent="0.35">
      <c r="A9771" t="s">
        <v>64978</v>
      </c>
      <c r="B9771" t="s">
        <v>64979</v>
      </c>
      <c r="C9771" t="s">
        <v>64983</v>
      </c>
      <c r="D9771" t="s">
        <v>64984</v>
      </c>
      <c r="E9771" t="s">
        <v>64985</v>
      </c>
      <c r="F9771" t="s">
        <v>64986</v>
      </c>
      <c r="I9771" t="s">
        <v>64987</v>
      </c>
      <c r="J9771" t="s">
        <v>64988</v>
      </c>
      <c r="M9771" t="s">
        <v>112297</v>
      </c>
      <c r="N9771" t="s">
        <v>124</v>
      </c>
      <c r="O9771" s="3" t="s">
        <v>64989</v>
      </c>
      <c r="P9771" t="s">
        <v>124</v>
      </c>
      <c r="Q9771" t="s">
        <v>124</v>
      </c>
      <c r="R9771" t="s">
        <v>64989</v>
      </c>
      <c r="S9771" s="4" t="str">
        <f t="shared" si="152"/>
        <v>2002</v>
      </c>
    </row>
    <row r="9772" spans="1:19" hidden="1" x14ac:dyDescent="0.35">
      <c r="A9772" t="s">
        <v>64985</v>
      </c>
      <c r="B9772" t="s">
        <v>64986</v>
      </c>
      <c r="C9772" t="s">
        <v>64990</v>
      </c>
      <c r="D9772" t="s">
        <v>64991</v>
      </c>
      <c r="E9772" t="s">
        <v>64992</v>
      </c>
      <c r="F9772" t="s">
        <v>64993</v>
      </c>
      <c r="I9772" t="s">
        <v>64994</v>
      </c>
      <c r="J9772" t="s">
        <v>64995</v>
      </c>
      <c r="M9772" t="s">
        <v>112299</v>
      </c>
      <c r="N9772" t="s">
        <v>247</v>
      </c>
      <c r="O9772" s="3" t="s">
        <v>64996</v>
      </c>
      <c r="P9772" t="s">
        <v>247</v>
      </c>
      <c r="Q9772" t="s">
        <v>247</v>
      </c>
      <c r="R9772" t="s">
        <v>64996</v>
      </c>
      <c r="S9772" s="4" t="str">
        <f t="shared" si="152"/>
        <v>2002</v>
      </c>
    </row>
    <row r="9773" spans="1:19" hidden="1" x14ac:dyDescent="0.35">
      <c r="A9773" t="s">
        <v>64992</v>
      </c>
      <c r="B9773" t="s">
        <v>64993</v>
      </c>
      <c r="C9773" t="s">
        <v>64997</v>
      </c>
      <c r="D9773" t="s">
        <v>64998</v>
      </c>
      <c r="E9773" t="s">
        <v>64999</v>
      </c>
      <c r="F9773" t="s">
        <v>65000</v>
      </c>
      <c r="I9773" t="s">
        <v>65001</v>
      </c>
      <c r="J9773" t="s">
        <v>65002</v>
      </c>
      <c r="M9773" t="s">
        <v>112299</v>
      </c>
      <c r="N9773" t="s">
        <v>247</v>
      </c>
      <c r="O9773" s="3" t="s">
        <v>65003</v>
      </c>
      <c r="P9773" t="s">
        <v>247</v>
      </c>
      <c r="Q9773" t="s">
        <v>247</v>
      </c>
      <c r="R9773" t="s">
        <v>65003</v>
      </c>
      <c r="S9773" s="4" t="str">
        <f t="shared" si="152"/>
        <v>2002</v>
      </c>
    </row>
    <row r="9774" spans="1:19" hidden="1" x14ac:dyDescent="0.35">
      <c r="A9774" t="s">
        <v>64999</v>
      </c>
      <c r="B9774" t="s">
        <v>65000</v>
      </c>
      <c r="C9774" t="s">
        <v>65004</v>
      </c>
      <c r="D9774" t="s">
        <v>65005</v>
      </c>
      <c r="E9774" t="s">
        <v>65006</v>
      </c>
      <c r="F9774" t="s">
        <v>65007</v>
      </c>
      <c r="I9774" t="s">
        <v>65008</v>
      </c>
      <c r="J9774" t="s">
        <v>65009</v>
      </c>
      <c r="M9774" t="s">
        <v>112297</v>
      </c>
      <c r="N9774" t="s">
        <v>124</v>
      </c>
      <c r="O9774" s="3" t="s">
        <v>65010</v>
      </c>
      <c r="P9774" t="s">
        <v>124</v>
      </c>
      <c r="Q9774" t="s">
        <v>124</v>
      </c>
      <c r="R9774" t="s">
        <v>65010</v>
      </c>
      <c r="S9774" s="4" t="str">
        <f t="shared" si="152"/>
        <v>2002</v>
      </c>
    </row>
    <row r="9775" spans="1:19" hidden="1" x14ac:dyDescent="0.35">
      <c r="A9775" t="s">
        <v>65006</v>
      </c>
      <c r="B9775" t="s">
        <v>65007</v>
      </c>
      <c r="C9775" t="s">
        <v>65011</v>
      </c>
      <c r="D9775" t="s">
        <v>65012</v>
      </c>
      <c r="E9775" t="s">
        <v>65013</v>
      </c>
      <c r="F9775" t="s">
        <v>65014</v>
      </c>
      <c r="I9775" t="s">
        <v>65015</v>
      </c>
      <c r="J9775" t="s">
        <v>65016</v>
      </c>
      <c r="M9775" t="s">
        <v>112297</v>
      </c>
      <c r="N9775" t="s">
        <v>124</v>
      </c>
      <c r="O9775" s="3" t="s">
        <v>65017</v>
      </c>
      <c r="P9775" t="s">
        <v>124</v>
      </c>
      <c r="Q9775" t="s">
        <v>124</v>
      </c>
      <c r="R9775" t="s">
        <v>65017</v>
      </c>
      <c r="S9775" s="4" t="str">
        <f t="shared" si="152"/>
        <v>2002</v>
      </c>
    </row>
    <row r="9776" spans="1:19" hidden="1" x14ac:dyDescent="0.35">
      <c r="A9776" t="s">
        <v>65013</v>
      </c>
      <c r="B9776" t="s">
        <v>65014</v>
      </c>
      <c r="C9776" t="s">
        <v>65018</v>
      </c>
      <c r="D9776" t="s">
        <v>65019</v>
      </c>
      <c r="E9776" t="s">
        <v>65020</v>
      </c>
      <c r="F9776" t="s">
        <v>65021</v>
      </c>
      <c r="I9776" t="s">
        <v>65022</v>
      </c>
      <c r="J9776" t="s">
        <v>65023</v>
      </c>
      <c r="M9776" t="s">
        <v>112307</v>
      </c>
      <c r="N9776" t="s">
        <v>49299</v>
      </c>
      <c r="O9776" s="3" t="s">
        <v>65024</v>
      </c>
      <c r="P9776" t="s">
        <v>49299</v>
      </c>
      <c r="Q9776" t="s">
        <v>49299</v>
      </c>
      <c r="R9776" t="s">
        <v>65024</v>
      </c>
      <c r="S9776" s="4" t="str">
        <f t="shared" si="152"/>
        <v>2002</v>
      </c>
    </row>
    <row r="9777" spans="1:19" hidden="1" x14ac:dyDescent="0.35">
      <c r="A9777" t="s">
        <v>65020</v>
      </c>
      <c r="B9777" t="s">
        <v>65021</v>
      </c>
      <c r="C9777" t="s">
        <v>65025</v>
      </c>
      <c r="D9777" t="s">
        <v>65026</v>
      </c>
      <c r="E9777" t="s">
        <v>65027</v>
      </c>
      <c r="F9777" t="s">
        <v>65028</v>
      </c>
      <c r="I9777" t="s">
        <v>65029</v>
      </c>
      <c r="J9777" t="s">
        <v>65030</v>
      </c>
      <c r="M9777" t="s">
        <v>112297</v>
      </c>
      <c r="N9777" t="s">
        <v>124</v>
      </c>
      <c r="O9777" s="3" t="s">
        <v>65031</v>
      </c>
      <c r="P9777" t="s">
        <v>124</v>
      </c>
      <c r="Q9777" t="s">
        <v>124</v>
      </c>
      <c r="R9777" t="s">
        <v>65031</v>
      </c>
      <c r="S9777" s="4" t="str">
        <f t="shared" si="152"/>
        <v>2002</v>
      </c>
    </row>
    <row r="9778" spans="1:19" hidden="1" x14ac:dyDescent="0.35">
      <c r="A9778" t="s">
        <v>65027</v>
      </c>
      <c r="B9778" t="s">
        <v>65028</v>
      </c>
      <c r="C9778" t="s">
        <v>65032</v>
      </c>
      <c r="D9778" t="s">
        <v>65033</v>
      </c>
      <c r="E9778" t="s">
        <v>65034</v>
      </c>
      <c r="F9778">
        <v>335799178</v>
      </c>
      <c r="I9778" t="s">
        <v>65035</v>
      </c>
      <c r="J9778" t="s">
        <v>65036</v>
      </c>
      <c r="M9778" t="s">
        <v>112297</v>
      </c>
      <c r="N9778" t="s">
        <v>124</v>
      </c>
      <c r="O9778" s="3" t="s">
        <v>65037</v>
      </c>
      <c r="P9778" t="s">
        <v>124</v>
      </c>
      <c r="Q9778" t="s">
        <v>124</v>
      </c>
      <c r="R9778" t="s">
        <v>65037</v>
      </c>
      <c r="S9778" s="4" t="str">
        <f t="shared" si="152"/>
        <v>2002</v>
      </c>
    </row>
    <row r="9779" spans="1:19" hidden="1" x14ac:dyDescent="0.35">
      <c r="A9779" t="s">
        <v>65034</v>
      </c>
      <c r="B9779">
        <v>335799178</v>
      </c>
      <c r="C9779" t="s">
        <v>65038</v>
      </c>
      <c r="D9779" t="s">
        <v>65039</v>
      </c>
      <c r="E9779" t="s">
        <v>65040</v>
      </c>
      <c r="F9779" t="s">
        <v>65041</v>
      </c>
      <c r="I9779" t="s">
        <v>65042</v>
      </c>
      <c r="J9779" t="s">
        <v>37417</v>
      </c>
      <c r="M9779" t="s">
        <v>112297</v>
      </c>
      <c r="N9779" t="s">
        <v>124</v>
      </c>
      <c r="O9779" s="3" t="s">
        <v>65043</v>
      </c>
      <c r="P9779" t="s">
        <v>124</v>
      </c>
      <c r="Q9779" t="s">
        <v>124</v>
      </c>
      <c r="R9779" t="s">
        <v>65043</v>
      </c>
      <c r="S9779" s="4" t="str">
        <f t="shared" si="152"/>
        <v>2002</v>
      </c>
    </row>
    <row r="9780" spans="1:19" hidden="1" x14ac:dyDescent="0.35">
      <c r="A9780" t="s">
        <v>65040</v>
      </c>
      <c r="B9780" t="s">
        <v>65041</v>
      </c>
      <c r="C9780" t="s">
        <v>65044</v>
      </c>
      <c r="D9780">
        <v>114176661</v>
      </c>
      <c r="E9780" t="s">
        <v>65045</v>
      </c>
      <c r="F9780" t="s">
        <v>65046</v>
      </c>
      <c r="I9780" t="s">
        <v>65047</v>
      </c>
      <c r="J9780" t="s">
        <v>65048</v>
      </c>
      <c r="M9780" t="s">
        <v>112297</v>
      </c>
      <c r="N9780" t="s">
        <v>124</v>
      </c>
      <c r="O9780" s="3" t="s">
        <v>65049</v>
      </c>
      <c r="P9780" t="s">
        <v>124</v>
      </c>
      <c r="Q9780" t="s">
        <v>124</v>
      </c>
      <c r="R9780" t="s">
        <v>65049</v>
      </c>
      <c r="S9780" s="4" t="str">
        <f t="shared" si="152"/>
        <v>2002</v>
      </c>
    </row>
    <row r="9781" spans="1:19" hidden="1" x14ac:dyDescent="0.35">
      <c r="A9781" t="s">
        <v>65045</v>
      </c>
      <c r="B9781" t="s">
        <v>65046</v>
      </c>
      <c r="C9781" t="s">
        <v>65050</v>
      </c>
      <c r="D9781" t="s">
        <v>65051</v>
      </c>
      <c r="E9781" t="s">
        <v>65052</v>
      </c>
      <c r="F9781" t="s">
        <v>65053</v>
      </c>
      <c r="I9781" t="s">
        <v>65054</v>
      </c>
      <c r="J9781" t="s">
        <v>65055</v>
      </c>
      <c r="M9781" t="s">
        <v>112307</v>
      </c>
      <c r="N9781" t="s">
        <v>49299</v>
      </c>
      <c r="O9781" s="3" t="s">
        <v>65056</v>
      </c>
      <c r="P9781" t="s">
        <v>49299</v>
      </c>
      <c r="Q9781" t="s">
        <v>49299</v>
      </c>
      <c r="R9781" t="s">
        <v>65056</v>
      </c>
      <c r="S9781" s="4" t="str">
        <f t="shared" si="152"/>
        <v>2002</v>
      </c>
    </row>
    <row r="9782" spans="1:19" hidden="1" x14ac:dyDescent="0.35">
      <c r="A9782" t="s">
        <v>65052</v>
      </c>
      <c r="B9782" t="s">
        <v>65053</v>
      </c>
      <c r="C9782" t="s">
        <v>65057</v>
      </c>
      <c r="D9782" t="s">
        <v>65058</v>
      </c>
      <c r="E9782" t="s">
        <v>65059</v>
      </c>
      <c r="F9782" t="s">
        <v>65060</v>
      </c>
      <c r="I9782" t="s">
        <v>65061</v>
      </c>
      <c r="J9782" t="s">
        <v>65062</v>
      </c>
      <c r="M9782" t="s">
        <v>112307</v>
      </c>
      <c r="N9782" t="s">
        <v>49299</v>
      </c>
      <c r="O9782" s="3" t="s">
        <v>65063</v>
      </c>
      <c r="P9782" t="s">
        <v>49299</v>
      </c>
      <c r="Q9782" t="s">
        <v>49299</v>
      </c>
      <c r="R9782" t="s">
        <v>65063</v>
      </c>
      <c r="S9782" s="4" t="str">
        <f t="shared" si="152"/>
        <v>2002</v>
      </c>
    </row>
    <row r="9783" spans="1:19" hidden="1" x14ac:dyDescent="0.35">
      <c r="A9783" t="s">
        <v>65059</v>
      </c>
      <c r="B9783" t="s">
        <v>65060</v>
      </c>
      <c r="C9783" t="s">
        <v>65064</v>
      </c>
      <c r="D9783" t="s">
        <v>65065</v>
      </c>
      <c r="E9783" t="s">
        <v>65066</v>
      </c>
      <c r="F9783" t="s">
        <v>65067</v>
      </c>
      <c r="I9783" t="s">
        <v>65068</v>
      </c>
      <c r="J9783" t="s">
        <v>65069</v>
      </c>
      <c r="M9783" t="s">
        <v>112307</v>
      </c>
      <c r="N9783" t="s">
        <v>49299</v>
      </c>
      <c r="O9783" s="3" t="s">
        <v>65070</v>
      </c>
      <c r="P9783" t="s">
        <v>49299</v>
      </c>
      <c r="Q9783" t="s">
        <v>49299</v>
      </c>
      <c r="R9783" t="s">
        <v>65070</v>
      </c>
      <c r="S9783" s="4" t="str">
        <f t="shared" si="152"/>
        <v>2002</v>
      </c>
    </row>
    <row r="9784" spans="1:19" hidden="1" x14ac:dyDescent="0.35">
      <c r="A9784" t="s">
        <v>65066</v>
      </c>
      <c r="B9784" t="s">
        <v>65067</v>
      </c>
      <c r="C9784" t="s">
        <v>65071</v>
      </c>
      <c r="D9784" t="s">
        <v>65072</v>
      </c>
      <c r="E9784" t="s">
        <v>65073</v>
      </c>
      <c r="F9784" t="s">
        <v>65074</v>
      </c>
      <c r="I9784" t="s">
        <v>65075</v>
      </c>
      <c r="J9784" t="s">
        <v>65076</v>
      </c>
      <c r="M9784" t="s">
        <v>112299</v>
      </c>
      <c r="N9784" t="s">
        <v>247</v>
      </c>
      <c r="O9784" s="3" t="s">
        <v>65077</v>
      </c>
      <c r="P9784" t="s">
        <v>247</v>
      </c>
      <c r="Q9784" t="s">
        <v>247</v>
      </c>
      <c r="R9784" t="s">
        <v>65077</v>
      </c>
      <c r="S9784" s="4" t="str">
        <f t="shared" si="152"/>
        <v>2002</v>
      </c>
    </row>
    <row r="9785" spans="1:19" hidden="1" x14ac:dyDescent="0.35">
      <c r="A9785" t="s">
        <v>65073</v>
      </c>
      <c r="B9785" t="s">
        <v>65074</v>
      </c>
      <c r="C9785" t="s">
        <v>65078</v>
      </c>
      <c r="D9785" t="s">
        <v>65079</v>
      </c>
      <c r="E9785" t="s">
        <v>65080</v>
      </c>
      <c r="F9785" t="s">
        <v>65081</v>
      </c>
      <c r="I9785" t="s">
        <v>65082</v>
      </c>
      <c r="J9785" t="s">
        <v>65083</v>
      </c>
      <c r="M9785" t="s">
        <v>112297</v>
      </c>
      <c r="N9785" t="s">
        <v>124</v>
      </c>
      <c r="O9785" s="3" t="s">
        <v>65084</v>
      </c>
      <c r="P9785" t="s">
        <v>124</v>
      </c>
      <c r="Q9785" t="s">
        <v>124</v>
      </c>
      <c r="R9785" t="s">
        <v>65084</v>
      </c>
      <c r="S9785" s="4" t="str">
        <f t="shared" si="152"/>
        <v>2002</v>
      </c>
    </row>
    <row r="9786" spans="1:19" hidden="1" x14ac:dyDescent="0.35">
      <c r="A9786" t="s">
        <v>65080</v>
      </c>
      <c r="B9786" t="s">
        <v>65081</v>
      </c>
      <c r="C9786" t="s">
        <v>65085</v>
      </c>
      <c r="D9786" t="s">
        <v>65086</v>
      </c>
      <c r="E9786" t="s">
        <v>65087</v>
      </c>
      <c r="F9786" t="s">
        <v>65088</v>
      </c>
      <c r="I9786" t="s">
        <v>65089</v>
      </c>
      <c r="J9786" t="s">
        <v>372</v>
      </c>
      <c r="M9786" t="s">
        <v>112297</v>
      </c>
      <c r="N9786" t="s">
        <v>124</v>
      </c>
      <c r="O9786" s="3" t="s">
        <v>65090</v>
      </c>
      <c r="P9786" t="s">
        <v>124</v>
      </c>
      <c r="Q9786" t="s">
        <v>124</v>
      </c>
      <c r="R9786" t="s">
        <v>65090</v>
      </c>
      <c r="S9786" s="4" t="str">
        <f t="shared" si="152"/>
        <v>2002</v>
      </c>
    </row>
    <row r="9787" spans="1:19" hidden="1" x14ac:dyDescent="0.35">
      <c r="A9787" t="s">
        <v>65087</v>
      </c>
      <c r="B9787" t="s">
        <v>65088</v>
      </c>
      <c r="C9787" t="s">
        <v>65091</v>
      </c>
      <c r="D9787" t="s">
        <v>65092</v>
      </c>
      <c r="E9787" t="s">
        <v>65093</v>
      </c>
      <c r="F9787" t="s">
        <v>65094</v>
      </c>
      <c r="I9787" t="s">
        <v>65095</v>
      </c>
      <c r="J9787" t="s">
        <v>65096</v>
      </c>
      <c r="M9787" t="s">
        <v>112307</v>
      </c>
      <c r="N9787" t="s">
        <v>49299</v>
      </c>
      <c r="O9787" s="3" t="s">
        <v>65097</v>
      </c>
      <c r="P9787" t="s">
        <v>49299</v>
      </c>
      <c r="Q9787" t="s">
        <v>49299</v>
      </c>
      <c r="R9787" t="s">
        <v>65097</v>
      </c>
      <c r="S9787" s="4" t="str">
        <f t="shared" si="152"/>
        <v>2002</v>
      </c>
    </row>
    <row r="9788" spans="1:19" hidden="1" x14ac:dyDescent="0.35">
      <c r="A9788" t="s">
        <v>65093</v>
      </c>
      <c r="B9788" t="s">
        <v>65094</v>
      </c>
      <c r="C9788" t="s">
        <v>65098</v>
      </c>
      <c r="D9788" t="s">
        <v>65099</v>
      </c>
      <c r="E9788" t="s">
        <v>65100</v>
      </c>
      <c r="F9788" t="s">
        <v>65101</v>
      </c>
      <c r="I9788" t="s">
        <v>65102</v>
      </c>
      <c r="J9788" t="s">
        <v>65103</v>
      </c>
      <c r="M9788" t="s">
        <v>112307</v>
      </c>
      <c r="N9788" t="s">
        <v>49299</v>
      </c>
      <c r="O9788" s="3" t="s">
        <v>65104</v>
      </c>
      <c r="P9788" t="s">
        <v>49299</v>
      </c>
      <c r="Q9788" t="s">
        <v>49299</v>
      </c>
      <c r="R9788" t="s">
        <v>65104</v>
      </c>
      <c r="S9788" s="4" t="str">
        <f t="shared" si="152"/>
        <v>2002</v>
      </c>
    </row>
    <row r="9789" spans="1:19" hidden="1" x14ac:dyDescent="0.35">
      <c r="A9789" t="s">
        <v>65100</v>
      </c>
      <c r="B9789" t="s">
        <v>65101</v>
      </c>
      <c r="C9789" s="1" t="s">
        <v>65105</v>
      </c>
      <c r="D9789" s="1" t="s">
        <v>65106</v>
      </c>
      <c r="E9789" t="s">
        <v>65107</v>
      </c>
      <c r="F9789" t="s">
        <v>65108</v>
      </c>
      <c r="I9789" t="s">
        <v>65109</v>
      </c>
      <c r="J9789" t="s">
        <v>65110</v>
      </c>
      <c r="M9789" t="s">
        <v>112299</v>
      </c>
      <c r="N9789" t="s">
        <v>247</v>
      </c>
      <c r="O9789" s="3" t="s">
        <v>65111</v>
      </c>
      <c r="P9789" t="s">
        <v>247</v>
      </c>
      <c r="Q9789" t="s">
        <v>247</v>
      </c>
      <c r="R9789" t="s">
        <v>65111</v>
      </c>
      <c r="S9789" s="4" t="str">
        <f t="shared" si="152"/>
        <v>2002</v>
      </c>
    </row>
    <row r="9790" spans="1:19" hidden="1" x14ac:dyDescent="0.35">
      <c r="A9790" t="s">
        <v>65107</v>
      </c>
      <c r="B9790" t="s">
        <v>65108</v>
      </c>
      <c r="C9790" t="s">
        <v>65112</v>
      </c>
      <c r="D9790" t="s">
        <v>65113</v>
      </c>
      <c r="E9790" t="s">
        <v>65114</v>
      </c>
      <c r="F9790" t="s">
        <v>65115</v>
      </c>
      <c r="I9790" t="s">
        <v>27075</v>
      </c>
      <c r="J9790" t="s">
        <v>372</v>
      </c>
      <c r="M9790" t="s">
        <v>112297</v>
      </c>
      <c r="N9790" t="s">
        <v>124</v>
      </c>
      <c r="O9790" s="3" t="s">
        <v>65116</v>
      </c>
      <c r="P9790" t="s">
        <v>124</v>
      </c>
      <c r="Q9790" t="s">
        <v>124</v>
      </c>
      <c r="R9790" t="s">
        <v>65116</v>
      </c>
      <c r="S9790" s="4" t="str">
        <f t="shared" si="152"/>
        <v>2002</v>
      </c>
    </row>
    <row r="9791" spans="1:19" hidden="1" x14ac:dyDescent="0.35">
      <c r="A9791" t="s">
        <v>65114</v>
      </c>
      <c r="B9791" t="s">
        <v>65115</v>
      </c>
      <c r="C9791" t="s">
        <v>65117</v>
      </c>
      <c r="D9791" t="s">
        <v>65118</v>
      </c>
      <c r="E9791" t="s">
        <v>65119</v>
      </c>
      <c r="F9791" t="s">
        <v>65120</v>
      </c>
      <c r="I9791" t="s">
        <v>65121</v>
      </c>
      <c r="J9791" t="s">
        <v>65122</v>
      </c>
      <c r="M9791" t="s">
        <v>112297</v>
      </c>
      <c r="N9791" t="s">
        <v>124</v>
      </c>
      <c r="O9791" s="3" t="s">
        <v>65123</v>
      </c>
      <c r="P9791" t="s">
        <v>124</v>
      </c>
      <c r="Q9791" t="s">
        <v>124</v>
      </c>
      <c r="R9791" t="s">
        <v>65123</v>
      </c>
      <c r="S9791" s="4" t="str">
        <f t="shared" si="152"/>
        <v>2002</v>
      </c>
    </row>
    <row r="9792" spans="1:19" hidden="1" x14ac:dyDescent="0.35">
      <c r="A9792" t="s">
        <v>65119</v>
      </c>
      <c r="B9792" t="s">
        <v>65120</v>
      </c>
      <c r="C9792" t="s">
        <v>65124</v>
      </c>
      <c r="D9792" t="s">
        <v>65125</v>
      </c>
      <c r="E9792" t="s">
        <v>65126</v>
      </c>
      <c r="F9792" t="s">
        <v>65127</v>
      </c>
      <c r="I9792" t="s">
        <v>65128</v>
      </c>
      <c r="J9792" t="s">
        <v>65129</v>
      </c>
      <c r="M9792" t="s">
        <v>112297</v>
      </c>
      <c r="N9792" t="s">
        <v>16314</v>
      </c>
      <c r="O9792" s="3" t="s">
        <v>65130</v>
      </c>
      <c r="P9792" t="s">
        <v>16314</v>
      </c>
      <c r="Q9792" t="s">
        <v>16314</v>
      </c>
      <c r="R9792" t="s">
        <v>65130</v>
      </c>
      <c r="S9792" s="4" t="str">
        <f t="shared" si="152"/>
        <v>2002</v>
      </c>
    </row>
    <row r="9793" spans="1:19" hidden="1" x14ac:dyDescent="0.35">
      <c r="A9793" t="s">
        <v>65126</v>
      </c>
      <c r="B9793" t="s">
        <v>65127</v>
      </c>
      <c r="C9793" t="s">
        <v>65131</v>
      </c>
      <c r="D9793" t="s">
        <v>65132</v>
      </c>
      <c r="E9793" t="s">
        <v>65133</v>
      </c>
      <c r="F9793" t="s">
        <v>65134</v>
      </c>
      <c r="I9793" t="s">
        <v>65135</v>
      </c>
      <c r="J9793" t="s">
        <v>65136</v>
      </c>
      <c r="M9793" t="s">
        <v>112297</v>
      </c>
      <c r="N9793" t="s">
        <v>16314</v>
      </c>
      <c r="O9793" s="3" t="s">
        <v>65137</v>
      </c>
      <c r="P9793" t="s">
        <v>16314</v>
      </c>
      <c r="Q9793" t="s">
        <v>16314</v>
      </c>
      <c r="R9793" t="s">
        <v>65137</v>
      </c>
      <c r="S9793" s="4" t="str">
        <f t="shared" si="152"/>
        <v>2002</v>
      </c>
    </row>
    <row r="9794" spans="1:19" hidden="1" x14ac:dyDescent="0.35">
      <c r="A9794" t="s">
        <v>65133</v>
      </c>
      <c r="B9794" t="s">
        <v>65134</v>
      </c>
      <c r="C9794" t="s">
        <v>65138</v>
      </c>
      <c r="D9794" t="s">
        <v>65139</v>
      </c>
      <c r="E9794" t="s">
        <v>65140</v>
      </c>
      <c r="F9794" t="s">
        <v>65141</v>
      </c>
      <c r="I9794" t="s">
        <v>65142</v>
      </c>
      <c r="J9794" t="s">
        <v>65143</v>
      </c>
      <c r="M9794" t="s">
        <v>112297</v>
      </c>
      <c r="N9794" t="s">
        <v>124</v>
      </c>
      <c r="O9794" s="3" t="s">
        <v>65144</v>
      </c>
      <c r="P9794" t="s">
        <v>124</v>
      </c>
      <c r="Q9794" t="s">
        <v>124</v>
      </c>
      <c r="R9794" t="s">
        <v>65144</v>
      </c>
      <c r="S9794" s="4" t="str">
        <f t="shared" si="152"/>
        <v>2002</v>
      </c>
    </row>
    <row r="9795" spans="1:19" hidden="1" x14ac:dyDescent="0.35">
      <c r="A9795" t="s">
        <v>65140</v>
      </c>
      <c r="B9795" t="s">
        <v>65141</v>
      </c>
      <c r="C9795" t="s">
        <v>65145</v>
      </c>
      <c r="D9795" t="s">
        <v>65146</v>
      </c>
      <c r="E9795" t="s">
        <v>65147</v>
      </c>
      <c r="F9795" t="s">
        <v>65148</v>
      </c>
      <c r="I9795" t="s">
        <v>65149</v>
      </c>
      <c r="J9795" t="s">
        <v>65150</v>
      </c>
      <c r="M9795" t="s">
        <v>112298</v>
      </c>
      <c r="N9795" t="s">
        <v>28</v>
      </c>
      <c r="O9795" s="3" t="s">
        <v>65151</v>
      </c>
      <c r="P9795" t="s">
        <v>16314</v>
      </c>
      <c r="Q9795" t="s">
        <v>16314</v>
      </c>
      <c r="R9795" t="s">
        <v>65151</v>
      </c>
      <c r="S9795" s="4" t="str">
        <f t="shared" ref="S9795:S9858" si="153">LEFT(RIGHT(R9795,19),4)</f>
        <v>2002</v>
      </c>
    </row>
    <row r="9796" spans="1:19" hidden="1" x14ac:dyDescent="0.35">
      <c r="A9796" t="s">
        <v>65147</v>
      </c>
      <c r="B9796" t="s">
        <v>65148</v>
      </c>
      <c r="C9796" t="s">
        <v>65152</v>
      </c>
      <c r="D9796" t="s">
        <v>65153</v>
      </c>
      <c r="E9796" t="s">
        <v>65154</v>
      </c>
      <c r="F9796" t="s">
        <v>65155</v>
      </c>
      <c r="I9796" t="s">
        <v>65156</v>
      </c>
      <c r="J9796" t="s">
        <v>65157</v>
      </c>
      <c r="M9796" t="s">
        <v>112297</v>
      </c>
      <c r="N9796" t="s">
        <v>124</v>
      </c>
      <c r="O9796" s="3" t="s">
        <v>65158</v>
      </c>
      <c r="P9796" t="s">
        <v>124</v>
      </c>
      <c r="Q9796" t="s">
        <v>124</v>
      </c>
      <c r="R9796" t="s">
        <v>65158</v>
      </c>
      <c r="S9796" s="4" t="str">
        <f t="shared" si="153"/>
        <v>2002</v>
      </c>
    </row>
    <row r="9797" spans="1:19" hidden="1" x14ac:dyDescent="0.35">
      <c r="A9797" t="s">
        <v>65154</v>
      </c>
      <c r="B9797" t="s">
        <v>65155</v>
      </c>
      <c r="C9797" t="s">
        <v>65159</v>
      </c>
      <c r="D9797" t="s">
        <v>65160</v>
      </c>
      <c r="E9797" t="s">
        <v>65161</v>
      </c>
      <c r="F9797" t="s">
        <v>65162</v>
      </c>
      <c r="I9797" t="s">
        <v>65163</v>
      </c>
      <c r="J9797" t="s">
        <v>37417</v>
      </c>
      <c r="M9797" t="s">
        <v>112297</v>
      </c>
      <c r="N9797" t="s">
        <v>124</v>
      </c>
      <c r="O9797" s="3" t="s">
        <v>65164</v>
      </c>
      <c r="P9797" t="s">
        <v>124</v>
      </c>
      <c r="Q9797" t="s">
        <v>124</v>
      </c>
      <c r="R9797" t="s">
        <v>65164</v>
      </c>
      <c r="S9797" s="4" t="str">
        <f t="shared" si="153"/>
        <v>2002</v>
      </c>
    </row>
    <row r="9798" spans="1:19" hidden="1" x14ac:dyDescent="0.35">
      <c r="A9798" t="s">
        <v>65161</v>
      </c>
      <c r="B9798" t="s">
        <v>65162</v>
      </c>
      <c r="C9798" t="s">
        <v>65165</v>
      </c>
      <c r="D9798" t="s">
        <v>65166</v>
      </c>
      <c r="E9798" t="s">
        <v>65167</v>
      </c>
      <c r="F9798" t="s">
        <v>65168</v>
      </c>
      <c r="I9798" t="s">
        <v>65169</v>
      </c>
      <c r="J9798" t="s">
        <v>65170</v>
      </c>
      <c r="M9798" t="s">
        <v>112298</v>
      </c>
      <c r="N9798" t="s">
        <v>28</v>
      </c>
      <c r="O9798" s="3" t="s">
        <v>65171</v>
      </c>
      <c r="P9798" t="s">
        <v>16314</v>
      </c>
      <c r="Q9798" t="s">
        <v>16314</v>
      </c>
      <c r="R9798" t="s">
        <v>65171</v>
      </c>
      <c r="S9798" s="4" t="str">
        <f t="shared" si="153"/>
        <v>2002</v>
      </c>
    </row>
    <row r="9799" spans="1:19" hidden="1" x14ac:dyDescent="0.35">
      <c r="A9799" t="s">
        <v>65167</v>
      </c>
      <c r="B9799" t="s">
        <v>65168</v>
      </c>
      <c r="C9799" t="s">
        <v>65172</v>
      </c>
      <c r="D9799" t="s">
        <v>65173</v>
      </c>
      <c r="E9799" t="s">
        <v>65174</v>
      </c>
      <c r="F9799" t="s">
        <v>65175</v>
      </c>
      <c r="I9799" t="s">
        <v>65176</v>
      </c>
      <c r="J9799" t="s">
        <v>34975</v>
      </c>
      <c r="M9799" t="s">
        <v>112299</v>
      </c>
      <c r="N9799" t="s">
        <v>247</v>
      </c>
      <c r="O9799" s="3" t="s">
        <v>65177</v>
      </c>
      <c r="P9799" t="s">
        <v>247</v>
      </c>
      <c r="Q9799" t="s">
        <v>247</v>
      </c>
      <c r="R9799" t="s">
        <v>65177</v>
      </c>
      <c r="S9799" s="4" t="str">
        <f t="shared" si="153"/>
        <v>2002</v>
      </c>
    </row>
    <row r="9800" spans="1:19" hidden="1" x14ac:dyDescent="0.35">
      <c r="A9800" t="s">
        <v>65174</v>
      </c>
      <c r="B9800" t="s">
        <v>65175</v>
      </c>
      <c r="C9800" t="s">
        <v>65178</v>
      </c>
      <c r="D9800" t="s">
        <v>65179</v>
      </c>
      <c r="E9800" t="s">
        <v>65180</v>
      </c>
      <c r="F9800" t="s">
        <v>65181</v>
      </c>
      <c r="I9800" t="s">
        <v>65182</v>
      </c>
      <c r="J9800" t="s">
        <v>65183</v>
      </c>
      <c r="M9800" t="s">
        <v>112299</v>
      </c>
      <c r="N9800" t="s">
        <v>247</v>
      </c>
      <c r="O9800" s="3" t="s">
        <v>65184</v>
      </c>
      <c r="P9800" t="s">
        <v>247</v>
      </c>
      <c r="Q9800" t="s">
        <v>247</v>
      </c>
      <c r="R9800" t="s">
        <v>65184</v>
      </c>
      <c r="S9800" s="4" t="str">
        <f t="shared" si="153"/>
        <v>2002</v>
      </c>
    </row>
    <row r="9801" spans="1:19" hidden="1" x14ac:dyDescent="0.35">
      <c r="A9801" t="s">
        <v>65180</v>
      </c>
      <c r="B9801" t="s">
        <v>65181</v>
      </c>
      <c r="C9801" s="1" t="s">
        <v>65185</v>
      </c>
      <c r="D9801" s="1" t="s">
        <v>65186</v>
      </c>
      <c r="E9801" t="s">
        <v>65187</v>
      </c>
      <c r="F9801" t="s">
        <v>65188</v>
      </c>
      <c r="I9801" t="s">
        <v>65189</v>
      </c>
      <c r="J9801" t="s">
        <v>65190</v>
      </c>
      <c r="M9801" t="s">
        <v>112299</v>
      </c>
      <c r="N9801" t="s">
        <v>247</v>
      </c>
      <c r="O9801" s="3" t="s">
        <v>65191</v>
      </c>
      <c r="P9801" t="s">
        <v>247</v>
      </c>
      <c r="Q9801" t="s">
        <v>247</v>
      </c>
      <c r="R9801" t="s">
        <v>65191</v>
      </c>
      <c r="S9801" s="4" t="str">
        <f t="shared" si="153"/>
        <v>2002</v>
      </c>
    </row>
    <row r="9802" spans="1:19" hidden="1" x14ac:dyDescent="0.35">
      <c r="A9802" t="s">
        <v>65187</v>
      </c>
      <c r="B9802" t="s">
        <v>65188</v>
      </c>
      <c r="C9802" t="s">
        <v>65192</v>
      </c>
      <c r="D9802" t="s">
        <v>65193</v>
      </c>
      <c r="E9802" t="s">
        <v>65194</v>
      </c>
      <c r="F9802">
        <v>703535736</v>
      </c>
      <c r="I9802" t="s">
        <v>65195</v>
      </c>
      <c r="J9802" t="s">
        <v>65196</v>
      </c>
      <c r="M9802" t="s">
        <v>112307</v>
      </c>
      <c r="N9802" t="s">
        <v>49299</v>
      </c>
      <c r="O9802" s="3" t="s">
        <v>65197</v>
      </c>
      <c r="P9802" t="s">
        <v>49299</v>
      </c>
      <c r="Q9802" t="s">
        <v>49299</v>
      </c>
      <c r="R9802" t="s">
        <v>65197</v>
      </c>
      <c r="S9802" s="4" t="str">
        <f t="shared" si="153"/>
        <v>2002</v>
      </c>
    </row>
    <row r="9803" spans="1:19" hidden="1" x14ac:dyDescent="0.35">
      <c r="A9803" t="s">
        <v>65194</v>
      </c>
      <c r="B9803">
        <v>703535736</v>
      </c>
      <c r="C9803" t="s">
        <v>65198</v>
      </c>
      <c r="D9803" t="s">
        <v>65199</v>
      </c>
      <c r="E9803" t="s">
        <v>65200</v>
      </c>
      <c r="F9803">
        <v>285127845</v>
      </c>
      <c r="I9803" t="s">
        <v>65201</v>
      </c>
      <c r="J9803" t="s">
        <v>65202</v>
      </c>
      <c r="M9803" t="s">
        <v>112307</v>
      </c>
      <c r="N9803" t="s">
        <v>49299</v>
      </c>
      <c r="O9803" s="3" t="s">
        <v>65203</v>
      </c>
      <c r="P9803" t="s">
        <v>49299</v>
      </c>
      <c r="Q9803" t="s">
        <v>49299</v>
      </c>
      <c r="R9803" t="s">
        <v>65203</v>
      </c>
      <c r="S9803" s="4" t="str">
        <f t="shared" si="153"/>
        <v>2002</v>
      </c>
    </row>
    <row r="9804" spans="1:19" hidden="1" x14ac:dyDescent="0.35">
      <c r="A9804" t="s">
        <v>65200</v>
      </c>
      <c r="B9804">
        <v>285127845</v>
      </c>
      <c r="C9804" t="s">
        <v>65204</v>
      </c>
      <c r="D9804" t="s">
        <v>65205</v>
      </c>
      <c r="E9804" t="s">
        <v>65206</v>
      </c>
      <c r="F9804" t="s">
        <v>65207</v>
      </c>
      <c r="I9804" t="s">
        <v>65208</v>
      </c>
      <c r="J9804" t="s">
        <v>65209</v>
      </c>
      <c r="M9804" t="s">
        <v>112307</v>
      </c>
      <c r="N9804" t="s">
        <v>49299</v>
      </c>
      <c r="O9804" s="3" t="s">
        <v>65210</v>
      </c>
      <c r="P9804" t="s">
        <v>49299</v>
      </c>
      <c r="Q9804" t="s">
        <v>49299</v>
      </c>
      <c r="R9804" t="s">
        <v>65210</v>
      </c>
      <c r="S9804" s="4" t="str">
        <f t="shared" si="153"/>
        <v>2002</v>
      </c>
    </row>
    <row r="9805" spans="1:19" hidden="1" x14ac:dyDescent="0.35">
      <c r="A9805" t="s">
        <v>65206</v>
      </c>
      <c r="B9805" t="s">
        <v>65207</v>
      </c>
      <c r="C9805" t="s">
        <v>65211</v>
      </c>
      <c r="D9805" t="s">
        <v>65212</v>
      </c>
      <c r="E9805" t="s">
        <v>65213</v>
      </c>
      <c r="F9805" t="s">
        <v>65214</v>
      </c>
      <c r="I9805" t="s">
        <v>65215</v>
      </c>
      <c r="J9805" t="s">
        <v>65216</v>
      </c>
      <c r="M9805" t="s">
        <v>112307</v>
      </c>
      <c r="N9805" t="s">
        <v>49299</v>
      </c>
      <c r="O9805" s="3" t="s">
        <v>65217</v>
      </c>
      <c r="P9805" t="s">
        <v>49299</v>
      </c>
      <c r="Q9805" t="s">
        <v>49299</v>
      </c>
      <c r="R9805" t="s">
        <v>65217</v>
      </c>
      <c r="S9805" s="4" t="str">
        <f t="shared" si="153"/>
        <v>2002</v>
      </c>
    </row>
    <row r="9806" spans="1:19" hidden="1" x14ac:dyDescent="0.35">
      <c r="A9806" t="s">
        <v>65213</v>
      </c>
      <c r="B9806" t="s">
        <v>65214</v>
      </c>
      <c r="C9806" t="s">
        <v>65218</v>
      </c>
      <c r="D9806" t="s">
        <v>65219</v>
      </c>
      <c r="E9806" s="1" t="s">
        <v>65220</v>
      </c>
      <c r="F9806" s="1" t="s">
        <v>65221</v>
      </c>
      <c r="I9806" t="s">
        <v>65222</v>
      </c>
      <c r="J9806" t="s">
        <v>37417</v>
      </c>
      <c r="M9806" t="s">
        <v>112297</v>
      </c>
      <c r="N9806" t="s">
        <v>124</v>
      </c>
      <c r="O9806" s="3" t="s">
        <v>65223</v>
      </c>
      <c r="P9806" t="s">
        <v>124</v>
      </c>
      <c r="Q9806" t="s">
        <v>124</v>
      </c>
      <c r="R9806" t="s">
        <v>65223</v>
      </c>
      <c r="S9806" s="4" t="str">
        <f t="shared" si="153"/>
        <v>2002</v>
      </c>
    </row>
    <row r="9807" spans="1:19" hidden="1" x14ac:dyDescent="0.35">
      <c r="A9807" s="1" t="s">
        <v>65220</v>
      </c>
      <c r="B9807" s="1" t="s">
        <v>65221</v>
      </c>
      <c r="C9807" t="s">
        <v>65224</v>
      </c>
      <c r="D9807" t="s">
        <v>65225</v>
      </c>
      <c r="E9807" t="s">
        <v>65226</v>
      </c>
      <c r="F9807" t="s">
        <v>65227</v>
      </c>
      <c r="I9807" t="s">
        <v>65228</v>
      </c>
      <c r="J9807" t="s">
        <v>65229</v>
      </c>
      <c r="M9807" t="s">
        <v>112299</v>
      </c>
      <c r="N9807" t="s">
        <v>247</v>
      </c>
      <c r="O9807" s="3" t="s">
        <v>65230</v>
      </c>
      <c r="P9807" t="s">
        <v>247</v>
      </c>
      <c r="Q9807" t="s">
        <v>247</v>
      </c>
      <c r="R9807" t="s">
        <v>65230</v>
      </c>
      <c r="S9807" s="4" t="str">
        <f t="shared" si="153"/>
        <v>2002</v>
      </c>
    </row>
    <row r="9808" spans="1:19" hidden="1" x14ac:dyDescent="0.35">
      <c r="A9808" t="s">
        <v>65226</v>
      </c>
      <c r="B9808" t="s">
        <v>65227</v>
      </c>
      <c r="C9808" t="s">
        <v>65231</v>
      </c>
      <c r="D9808" t="s">
        <v>65232</v>
      </c>
      <c r="E9808" t="s">
        <v>65233</v>
      </c>
      <c r="F9808" t="s">
        <v>65234</v>
      </c>
      <c r="I9808" t="s">
        <v>65235</v>
      </c>
      <c r="J9808" t="s">
        <v>65236</v>
      </c>
      <c r="M9808" t="s">
        <v>112307</v>
      </c>
      <c r="N9808" t="s">
        <v>49299</v>
      </c>
      <c r="O9808" s="3" t="s">
        <v>65237</v>
      </c>
      <c r="P9808" t="s">
        <v>49299</v>
      </c>
      <c r="Q9808" t="s">
        <v>49299</v>
      </c>
      <c r="R9808" t="s">
        <v>65237</v>
      </c>
      <c r="S9808" s="4" t="str">
        <f t="shared" si="153"/>
        <v>2002</v>
      </c>
    </row>
    <row r="9809" spans="1:19" hidden="1" x14ac:dyDescent="0.35">
      <c r="A9809" t="s">
        <v>65233</v>
      </c>
      <c r="B9809" t="s">
        <v>65234</v>
      </c>
      <c r="C9809" t="s">
        <v>65238</v>
      </c>
      <c r="D9809" t="s">
        <v>65239</v>
      </c>
      <c r="E9809" t="s">
        <v>65240</v>
      </c>
      <c r="F9809" t="s">
        <v>65241</v>
      </c>
      <c r="I9809" t="s">
        <v>65242</v>
      </c>
      <c r="J9809" t="s">
        <v>65243</v>
      </c>
      <c r="M9809" t="s">
        <v>112299</v>
      </c>
      <c r="N9809" t="s">
        <v>247</v>
      </c>
      <c r="O9809" s="3" t="s">
        <v>65244</v>
      </c>
      <c r="P9809" t="s">
        <v>247</v>
      </c>
      <c r="Q9809" t="s">
        <v>247</v>
      </c>
      <c r="R9809" t="s">
        <v>65244</v>
      </c>
      <c r="S9809" s="4" t="str">
        <f t="shared" si="153"/>
        <v>2002</v>
      </c>
    </row>
    <row r="9810" spans="1:19" hidden="1" x14ac:dyDescent="0.35">
      <c r="A9810" t="s">
        <v>65240</v>
      </c>
      <c r="B9810" t="s">
        <v>65241</v>
      </c>
      <c r="C9810" t="s">
        <v>65245</v>
      </c>
      <c r="D9810" t="s">
        <v>65246</v>
      </c>
      <c r="E9810" t="s">
        <v>65247</v>
      </c>
      <c r="F9810" t="s">
        <v>65248</v>
      </c>
      <c r="I9810" t="s">
        <v>65249</v>
      </c>
      <c r="J9810" t="s">
        <v>65250</v>
      </c>
      <c r="M9810" t="s">
        <v>112299</v>
      </c>
      <c r="N9810" t="s">
        <v>247</v>
      </c>
      <c r="O9810" s="3" t="s">
        <v>65251</v>
      </c>
      <c r="P9810" t="s">
        <v>247</v>
      </c>
      <c r="Q9810" t="s">
        <v>247</v>
      </c>
      <c r="R9810" t="s">
        <v>65251</v>
      </c>
      <c r="S9810" s="4" t="str">
        <f t="shared" si="153"/>
        <v>2002</v>
      </c>
    </row>
    <row r="9811" spans="1:19" hidden="1" x14ac:dyDescent="0.35">
      <c r="A9811" t="s">
        <v>65247</v>
      </c>
      <c r="B9811" t="s">
        <v>65248</v>
      </c>
      <c r="C9811" t="s">
        <v>65252</v>
      </c>
      <c r="D9811" t="s">
        <v>65253</v>
      </c>
      <c r="E9811" t="s">
        <v>65254</v>
      </c>
      <c r="F9811" t="s">
        <v>65255</v>
      </c>
      <c r="I9811" t="s">
        <v>65256</v>
      </c>
      <c r="J9811" t="s">
        <v>65257</v>
      </c>
      <c r="M9811" t="s">
        <v>112299</v>
      </c>
      <c r="N9811" t="s">
        <v>247</v>
      </c>
      <c r="O9811" s="3" t="s">
        <v>65258</v>
      </c>
      <c r="P9811" t="s">
        <v>247</v>
      </c>
      <c r="Q9811" t="s">
        <v>247</v>
      </c>
      <c r="R9811" t="s">
        <v>65258</v>
      </c>
      <c r="S9811" s="4" t="str">
        <f t="shared" si="153"/>
        <v>2002</v>
      </c>
    </row>
    <row r="9812" spans="1:19" hidden="1" x14ac:dyDescent="0.35">
      <c r="A9812" t="s">
        <v>65254</v>
      </c>
      <c r="B9812" t="s">
        <v>65255</v>
      </c>
      <c r="C9812" t="s">
        <v>65259</v>
      </c>
      <c r="D9812" t="s">
        <v>65260</v>
      </c>
      <c r="E9812" t="s">
        <v>65261</v>
      </c>
      <c r="F9812" t="s">
        <v>65262</v>
      </c>
      <c r="I9812" t="s">
        <v>65263</v>
      </c>
      <c r="J9812" t="s">
        <v>65264</v>
      </c>
      <c r="M9812" t="s">
        <v>112299</v>
      </c>
      <c r="N9812" t="s">
        <v>247</v>
      </c>
      <c r="O9812" s="3" t="s">
        <v>65265</v>
      </c>
      <c r="P9812" t="s">
        <v>247</v>
      </c>
      <c r="Q9812" t="s">
        <v>247</v>
      </c>
      <c r="R9812" t="s">
        <v>65265</v>
      </c>
      <c r="S9812" s="4" t="str">
        <f t="shared" si="153"/>
        <v>2002</v>
      </c>
    </row>
    <row r="9813" spans="1:19" hidden="1" x14ac:dyDescent="0.35">
      <c r="A9813" t="s">
        <v>65261</v>
      </c>
      <c r="B9813" t="s">
        <v>65262</v>
      </c>
      <c r="C9813" t="s">
        <v>65266</v>
      </c>
      <c r="D9813" t="s">
        <v>65267</v>
      </c>
      <c r="E9813" t="s">
        <v>65268</v>
      </c>
      <c r="F9813" t="s">
        <v>65269</v>
      </c>
      <c r="I9813" t="s">
        <v>65270</v>
      </c>
      <c r="J9813" t="s">
        <v>65271</v>
      </c>
      <c r="M9813" t="s">
        <v>112307</v>
      </c>
      <c r="N9813" t="s">
        <v>49299</v>
      </c>
      <c r="O9813" s="3" t="s">
        <v>65272</v>
      </c>
      <c r="P9813" t="s">
        <v>49299</v>
      </c>
      <c r="Q9813" t="s">
        <v>49299</v>
      </c>
      <c r="R9813" t="s">
        <v>65272</v>
      </c>
      <c r="S9813" s="4" t="str">
        <f t="shared" si="153"/>
        <v>2002</v>
      </c>
    </row>
    <row r="9814" spans="1:19" hidden="1" x14ac:dyDescent="0.35">
      <c r="A9814" t="s">
        <v>65268</v>
      </c>
      <c r="B9814" t="s">
        <v>65269</v>
      </c>
      <c r="C9814" t="s">
        <v>65273</v>
      </c>
      <c r="D9814" t="s">
        <v>65274</v>
      </c>
      <c r="E9814" t="s">
        <v>65275</v>
      </c>
      <c r="F9814" t="s">
        <v>65276</v>
      </c>
      <c r="I9814" t="s">
        <v>65277</v>
      </c>
      <c r="J9814" t="s">
        <v>65278</v>
      </c>
      <c r="M9814" t="s">
        <v>112307</v>
      </c>
      <c r="N9814" t="s">
        <v>49299</v>
      </c>
      <c r="O9814" s="3" t="s">
        <v>65279</v>
      </c>
      <c r="P9814" t="s">
        <v>49299</v>
      </c>
      <c r="Q9814" t="s">
        <v>49299</v>
      </c>
      <c r="R9814" t="s">
        <v>65279</v>
      </c>
      <c r="S9814" s="4" t="str">
        <f t="shared" si="153"/>
        <v>2002</v>
      </c>
    </row>
    <row r="9815" spans="1:19" hidden="1" x14ac:dyDescent="0.35">
      <c r="A9815" t="s">
        <v>65275</v>
      </c>
      <c r="B9815" t="s">
        <v>65276</v>
      </c>
      <c r="C9815" t="s">
        <v>65280</v>
      </c>
      <c r="D9815" t="s">
        <v>65281</v>
      </c>
      <c r="E9815" t="s">
        <v>65282</v>
      </c>
      <c r="F9815" t="s">
        <v>65283</v>
      </c>
      <c r="I9815" t="s">
        <v>65284</v>
      </c>
      <c r="J9815" t="s">
        <v>65285</v>
      </c>
      <c r="M9815" t="s">
        <v>112315</v>
      </c>
      <c r="N9815" t="s">
        <v>159</v>
      </c>
      <c r="O9815" s="3" t="s">
        <v>65286</v>
      </c>
      <c r="P9815" t="s">
        <v>159</v>
      </c>
      <c r="Q9815" t="s">
        <v>159</v>
      </c>
      <c r="R9815" t="s">
        <v>65286</v>
      </c>
      <c r="S9815" s="4" t="str">
        <f t="shared" si="153"/>
        <v>2002</v>
      </c>
    </row>
    <row r="9816" spans="1:19" hidden="1" x14ac:dyDescent="0.35">
      <c r="A9816" t="s">
        <v>65282</v>
      </c>
      <c r="B9816" t="s">
        <v>65283</v>
      </c>
      <c r="C9816" t="s">
        <v>65287</v>
      </c>
      <c r="D9816" t="s">
        <v>65288</v>
      </c>
      <c r="E9816" t="s">
        <v>65289</v>
      </c>
      <c r="F9816" t="s">
        <v>65290</v>
      </c>
      <c r="I9816" t="s">
        <v>65291</v>
      </c>
      <c r="J9816" t="s">
        <v>65292</v>
      </c>
      <c r="M9816" t="s">
        <v>112307</v>
      </c>
      <c r="N9816" t="s">
        <v>49299</v>
      </c>
      <c r="O9816" s="3" t="s">
        <v>65293</v>
      </c>
      <c r="P9816" t="s">
        <v>49299</v>
      </c>
      <c r="Q9816" t="s">
        <v>49299</v>
      </c>
      <c r="R9816" t="s">
        <v>65293</v>
      </c>
      <c r="S9816" s="4" t="str">
        <f t="shared" si="153"/>
        <v>2002</v>
      </c>
    </row>
    <row r="9817" spans="1:19" hidden="1" x14ac:dyDescent="0.35">
      <c r="A9817" t="s">
        <v>65289</v>
      </c>
      <c r="B9817" t="s">
        <v>65290</v>
      </c>
      <c r="C9817" t="s">
        <v>65294</v>
      </c>
      <c r="D9817" t="s">
        <v>65295</v>
      </c>
      <c r="E9817" t="s">
        <v>65296</v>
      </c>
      <c r="F9817" t="s">
        <v>65297</v>
      </c>
      <c r="I9817" t="s">
        <v>53250</v>
      </c>
      <c r="J9817" t="s">
        <v>14618</v>
      </c>
      <c r="M9817" t="s">
        <v>112299</v>
      </c>
      <c r="N9817" t="s">
        <v>247</v>
      </c>
      <c r="O9817" s="3" t="s">
        <v>65298</v>
      </c>
      <c r="P9817" t="s">
        <v>247</v>
      </c>
      <c r="Q9817" t="s">
        <v>247</v>
      </c>
      <c r="R9817" t="s">
        <v>65298</v>
      </c>
      <c r="S9817" s="4" t="str">
        <f t="shared" si="153"/>
        <v>2002</v>
      </c>
    </row>
    <row r="9818" spans="1:19" hidden="1" x14ac:dyDescent="0.35">
      <c r="A9818" t="s">
        <v>65296</v>
      </c>
      <c r="B9818" t="s">
        <v>65297</v>
      </c>
      <c r="C9818" t="s">
        <v>65299</v>
      </c>
      <c r="D9818" t="s">
        <v>65300</v>
      </c>
      <c r="E9818" s="1" t="s">
        <v>65301</v>
      </c>
      <c r="F9818" s="1" t="s">
        <v>65302</v>
      </c>
      <c r="I9818" t="s">
        <v>65303</v>
      </c>
      <c r="J9818" t="s">
        <v>65304</v>
      </c>
      <c r="M9818" t="s">
        <v>112307</v>
      </c>
      <c r="N9818" t="s">
        <v>49299</v>
      </c>
      <c r="O9818" s="3" t="s">
        <v>65305</v>
      </c>
      <c r="P9818" t="s">
        <v>49299</v>
      </c>
      <c r="Q9818" t="s">
        <v>49299</v>
      </c>
      <c r="R9818" t="s">
        <v>65305</v>
      </c>
      <c r="S9818" s="4" t="str">
        <f t="shared" si="153"/>
        <v>2002</v>
      </c>
    </row>
    <row r="9819" spans="1:19" hidden="1" x14ac:dyDescent="0.35">
      <c r="A9819" s="1" t="s">
        <v>65301</v>
      </c>
      <c r="B9819" s="1" t="s">
        <v>65302</v>
      </c>
      <c r="C9819" t="s">
        <v>65306</v>
      </c>
      <c r="D9819" t="s">
        <v>65307</v>
      </c>
      <c r="E9819" t="s">
        <v>65308</v>
      </c>
      <c r="F9819" t="s">
        <v>65309</v>
      </c>
      <c r="I9819" t="s">
        <v>65310</v>
      </c>
      <c r="J9819" t="s">
        <v>65311</v>
      </c>
      <c r="M9819" t="s">
        <v>112307</v>
      </c>
      <c r="N9819" t="s">
        <v>49299</v>
      </c>
      <c r="O9819" s="3" t="s">
        <v>65312</v>
      </c>
      <c r="P9819" t="s">
        <v>49299</v>
      </c>
      <c r="Q9819" t="s">
        <v>49299</v>
      </c>
      <c r="R9819" t="s">
        <v>65312</v>
      </c>
      <c r="S9819" s="4" t="str">
        <f t="shared" si="153"/>
        <v>2002</v>
      </c>
    </row>
    <row r="9820" spans="1:19" hidden="1" x14ac:dyDescent="0.35">
      <c r="A9820" t="s">
        <v>65308</v>
      </c>
      <c r="B9820" t="s">
        <v>65309</v>
      </c>
      <c r="C9820" t="s">
        <v>65313</v>
      </c>
      <c r="D9820" t="s">
        <v>65314</v>
      </c>
      <c r="E9820" t="s">
        <v>65315</v>
      </c>
      <c r="F9820" t="s">
        <v>65316</v>
      </c>
      <c r="I9820" t="s">
        <v>65317</v>
      </c>
      <c r="J9820" t="s">
        <v>65318</v>
      </c>
      <c r="M9820" t="s">
        <v>112307</v>
      </c>
      <c r="N9820" t="s">
        <v>49299</v>
      </c>
      <c r="O9820" s="3" t="s">
        <v>65319</v>
      </c>
      <c r="P9820" t="s">
        <v>49299</v>
      </c>
      <c r="Q9820" t="s">
        <v>49299</v>
      </c>
      <c r="R9820" t="s">
        <v>65319</v>
      </c>
      <c r="S9820" s="4" t="str">
        <f t="shared" si="153"/>
        <v>2002</v>
      </c>
    </row>
    <row r="9821" spans="1:19" hidden="1" x14ac:dyDescent="0.35">
      <c r="A9821" t="s">
        <v>65315</v>
      </c>
      <c r="B9821" t="s">
        <v>65316</v>
      </c>
      <c r="C9821" t="s">
        <v>65320</v>
      </c>
      <c r="D9821" t="s">
        <v>65321</v>
      </c>
      <c r="E9821" t="s">
        <v>65322</v>
      </c>
      <c r="F9821" t="s">
        <v>65323</v>
      </c>
      <c r="I9821" t="s">
        <v>65324</v>
      </c>
      <c r="J9821" t="s">
        <v>65325</v>
      </c>
      <c r="M9821" t="s">
        <v>112297</v>
      </c>
      <c r="N9821" t="s">
        <v>124</v>
      </c>
      <c r="O9821" s="3" t="s">
        <v>65326</v>
      </c>
      <c r="P9821" t="s">
        <v>124</v>
      </c>
      <c r="Q9821" t="s">
        <v>124</v>
      </c>
      <c r="R9821" t="s">
        <v>65326</v>
      </c>
      <c r="S9821" s="4" t="str">
        <f t="shared" si="153"/>
        <v>2002</v>
      </c>
    </row>
    <row r="9822" spans="1:19" hidden="1" x14ac:dyDescent="0.35">
      <c r="A9822" t="s">
        <v>65322</v>
      </c>
      <c r="B9822" t="s">
        <v>65323</v>
      </c>
      <c r="C9822" s="1" t="s">
        <v>65327</v>
      </c>
      <c r="D9822" s="1" t="s">
        <v>65328</v>
      </c>
      <c r="E9822" t="s">
        <v>65329</v>
      </c>
      <c r="F9822" t="s">
        <v>65330</v>
      </c>
      <c r="I9822" t="s">
        <v>65331</v>
      </c>
      <c r="J9822" t="s">
        <v>65332</v>
      </c>
      <c r="M9822" t="s">
        <v>112307</v>
      </c>
      <c r="N9822" t="s">
        <v>49299</v>
      </c>
      <c r="O9822" s="3" t="s">
        <v>65333</v>
      </c>
      <c r="P9822" t="s">
        <v>49299</v>
      </c>
      <c r="Q9822" t="s">
        <v>49299</v>
      </c>
      <c r="R9822" t="s">
        <v>65333</v>
      </c>
      <c r="S9822" s="4" t="str">
        <f t="shared" si="153"/>
        <v>2002</v>
      </c>
    </row>
    <row r="9823" spans="1:19" hidden="1" x14ac:dyDescent="0.35">
      <c r="A9823" t="s">
        <v>65329</v>
      </c>
      <c r="B9823" t="s">
        <v>65330</v>
      </c>
      <c r="C9823" t="s">
        <v>65334</v>
      </c>
      <c r="D9823" t="s">
        <v>65335</v>
      </c>
      <c r="E9823" t="s">
        <v>65336</v>
      </c>
      <c r="F9823" t="s">
        <v>65337</v>
      </c>
      <c r="I9823" t="s">
        <v>65338</v>
      </c>
      <c r="J9823" t="s">
        <v>65339</v>
      </c>
      <c r="M9823" t="s">
        <v>112299</v>
      </c>
      <c r="N9823" t="s">
        <v>247</v>
      </c>
      <c r="O9823" s="3" t="s">
        <v>65340</v>
      </c>
      <c r="P9823" t="s">
        <v>247</v>
      </c>
      <c r="Q9823" t="s">
        <v>247</v>
      </c>
      <c r="R9823" t="s">
        <v>65340</v>
      </c>
      <c r="S9823" s="4" t="str">
        <f t="shared" si="153"/>
        <v>2002</v>
      </c>
    </row>
    <row r="9824" spans="1:19" hidden="1" x14ac:dyDescent="0.35">
      <c r="A9824" t="s">
        <v>65336</v>
      </c>
      <c r="B9824" t="s">
        <v>65337</v>
      </c>
      <c r="C9824" t="s">
        <v>65341</v>
      </c>
      <c r="D9824" t="s">
        <v>65342</v>
      </c>
      <c r="E9824" t="s">
        <v>65343</v>
      </c>
      <c r="F9824" t="s">
        <v>65344</v>
      </c>
      <c r="I9824" t="s">
        <v>65345</v>
      </c>
      <c r="J9824" t="s">
        <v>65346</v>
      </c>
      <c r="M9824" t="s">
        <v>112297</v>
      </c>
      <c r="N9824" t="s">
        <v>124</v>
      </c>
      <c r="O9824" s="3" t="s">
        <v>65347</v>
      </c>
      <c r="P9824" t="s">
        <v>124</v>
      </c>
      <c r="Q9824" t="s">
        <v>124</v>
      </c>
      <c r="R9824" t="s">
        <v>65347</v>
      </c>
      <c r="S9824" s="4" t="str">
        <f t="shared" si="153"/>
        <v>2002</v>
      </c>
    </row>
    <row r="9825" spans="1:19" hidden="1" x14ac:dyDescent="0.35">
      <c r="A9825" t="s">
        <v>65343</v>
      </c>
      <c r="B9825" t="s">
        <v>65344</v>
      </c>
      <c r="C9825" t="s">
        <v>65348</v>
      </c>
      <c r="D9825" t="s">
        <v>65349</v>
      </c>
      <c r="E9825" t="s">
        <v>65350</v>
      </c>
      <c r="F9825" t="s">
        <v>65351</v>
      </c>
      <c r="I9825" t="s">
        <v>65352</v>
      </c>
      <c r="J9825" t="s">
        <v>65353</v>
      </c>
      <c r="M9825" t="s">
        <v>112299</v>
      </c>
      <c r="N9825" t="s">
        <v>247</v>
      </c>
      <c r="O9825" s="3" t="s">
        <v>65354</v>
      </c>
      <c r="P9825" t="s">
        <v>247</v>
      </c>
      <c r="Q9825" t="s">
        <v>247</v>
      </c>
      <c r="R9825" t="s">
        <v>65354</v>
      </c>
      <c r="S9825" s="4" t="str">
        <f t="shared" si="153"/>
        <v>2002</v>
      </c>
    </row>
    <row r="9826" spans="1:19" hidden="1" x14ac:dyDescent="0.35">
      <c r="A9826" t="s">
        <v>65350</v>
      </c>
      <c r="B9826" t="s">
        <v>65351</v>
      </c>
      <c r="C9826" t="s">
        <v>65355</v>
      </c>
      <c r="D9826" t="s">
        <v>65356</v>
      </c>
      <c r="E9826" t="s">
        <v>65357</v>
      </c>
      <c r="F9826" t="s">
        <v>65358</v>
      </c>
      <c r="I9826" t="s">
        <v>512</v>
      </c>
      <c r="J9826" t="s">
        <v>512</v>
      </c>
      <c r="M9826" t="s">
        <v>112297</v>
      </c>
      <c r="N9826" t="s">
        <v>124</v>
      </c>
      <c r="O9826" s="3" t="s">
        <v>65359</v>
      </c>
      <c r="P9826" t="s">
        <v>124</v>
      </c>
      <c r="Q9826" t="s">
        <v>124</v>
      </c>
      <c r="R9826" t="s">
        <v>65359</v>
      </c>
      <c r="S9826" s="4" t="str">
        <f t="shared" si="153"/>
        <v>2002</v>
      </c>
    </row>
    <row r="9827" spans="1:19" hidden="1" x14ac:dyDescent="0.35">
      <c r="A9827" t="s">
        <v>65357</v>
      </c>
      <c r="B9827" t="s">
        <v>65358</v>
      </c>
      <c r="C9827" t="s">
        <v>65360</v>
      </c>
      <c r="D9827" t="s">
        <v>65361</v>
      </c>
      <c r="E9827" t="s">
        <v>65362</v>
      </c>
      <c r="F9827" t="s">
        <v>65363</v>
      </c>
      <c r="I9827" t="s">
        <v>65364</v>
      </c>
      <c r="J9827" t="s">
        <v>65365</v>
      </c>
      <c r="M9827" t="s">
        <v>112297</v>
      </c>
      <c r="N9827" t="s">
        <v>124</v>
      </c>
      <c r="O9827" s="3" t="s">
        <v>65366</v>
      </c>
      <c r="P9827" t="s">
        <v>124</v>
      </c>
      <c r="Q9827" t="s">
        <v>124</v>
      </c>
      <c r="R9827" t="s">
        <v>65366</v>
      </c>
      <c r="S9827" s="4" t="str">
        <f t="shared" si="153"/>
        <v>2002</v>
      </c>
    </row>
    <row r="9828" spans="1:19" hidden="1" x14ac:dyDescent="0.35">
      <c r="A9828" t="s">
        <v>65362</v>
      </c>
      <c r="B9828" t="s">
        <v>65363</v>
      </c>
      <c r="C9828" t="s">
        <v>65367</v>
      </c>
      <c r="D9828" t="s">
        <v>65368</v>
      </c>
      <c r="E9828" t="s">
        <v>65369</v>
      </c>
      <c r="F9828" t="s">
        <v>65370</v>
      </c>
      <c r="I9828" t="s">
        <v>65371</v>
      </c>
      <c r="J9828" t="s">
        <v>65372</v>
      </c>
      <c r="M9828" t="s">
        <v>112298</v>
      </c>
      <c r="N9828" t="s">
        <v>28</v>
      </c>
      <c r="O9828" s="3" t="s">
        <v>65373</v>
      </c>
      <c r="P9828" t="s">
        <v>16314</v>
      </c>
      <c r="Q9828" t="s">
        <v>16314</v>
      </c>
      <c r="R9828" t="s">
        <v>65373</v>
      </c>
      <c r="S9828" s="4" t="str">
        <f t="shared" si="153"/>
        <v>2002</v>
      </c>
    </row>
    <row r="9829" spans="1:19" hidden="1" x14ac:dyDescent="0.35">
      <c r="A9829" t="s">
        <v>65369</v>
      </c>
      <c r="B9829" t="s">
        <v>65370</v>
      </c>
      <c r="C9829" t="s">
        <v>65374</v>
      </c>
      <c r="D9829" t="s">
        <v>65375</v>
      </c>
      <c r="E9829" t="s">
        <v>65376</v>
      </c>
      <c r="F9829" t="s">
        <v>65377</v>
      </c>
      <c r="I9829" t="s">
        <v>65378</v>
      </c>
      <c r="J9829" t="s">
        <v>65379</v>
      </c>
      <c r="M9829" t="s">
        <v>112298</v>
      </c>
      <c r="N9829" t="s">
        <v>28</v>
      </c>
      <c r="O9829" s="3" t="s">
        <v>65380</v>
      </c>
      <c r="P9829" t="s">
        <v>16314</v>
      </c>
      <c r="Q9829" t="s">
        <v>16314</v>
      </c>
      <c r="R9829" t="s">
        <v>65380</v>
      </c>
      <c r="S9829" s="4" t="str">
        <f t="shared" si="153"/>
        <v>2002</v>
      </c>
    </row>
    <row r="9830" spans="1:19" hidden="1" x14ac:dyDescent="0.35">
      <c r="A9830" t="s">
        <v>65376</v>
      </c>
      <c r="B9830" t="s">
        <v>65377</v>
      </c>
      <c r="C9830" t="s">
        <v>65381</v>
      </c>
      <c r="D9830" t="s">
        <v>65382</v>
      </c>
      <c r="E9830" t="s">
        <v>65383</v>
      </c>
      <c r="F9830" t="s">
        <v>65384</v>
      </c>
      <c r="I9830" t="s">
        <v>65385</v>
      </c>
      <c r="J9830" t="s">
        <v>65386</v>
      </c>
      <c r="M9830" t="s">
        <v>112298</v>
      </c>
      <c r="N9830" t="s">
        <v>28</v>
      </c>
      <c r="O9830" s="3" t="s">
        <v>65387</v>
      </c>
      <c r="P9830" t="s">
        <v>16314</v>
      </c>
      <c r="Q9830" t="s">
        <v>16314</v>
      </c>
      <c r="R9830" t="s">
        <v>65387</v>
      </c>
      <c r="S9830" s="4" t="str">
        <f t="shared" si="153"/>
        <v>2002</v>
      </c>
    </row>
    <row r="9831" spans="1:19" hidden="1" x14ac:dyDescent="0.35">
      <c r="A9831" t="s">
        <v>65383</v>
      </c>
      <c r="B9831" t="s">
        <v>65384</v>
      </c>
      <c r="C9831" t="s">
        <v>65388</v>
      </c>
      <c r="D9831" t="s">
        <v>65389</v>
      </c>
      <c r="E9831" t="s">
        <v>65390</v>
      </c>
      <c r="F9831" t="s">
        <v>65391</v>
      </c>
      <c r="I9831" t="s">
        <v>65392</v>
      </c>
      <c r="J9831" t="s">
        <v>65393</v>
      </c>
      <c r="M9831" t="s">
        <v>112297</v>
      </c>
      <c r="N9831" t="s">
        <v>124</v>
      </c>
      <c r="O9831" s="3" t="s">
        <v>65394</v>
      </c>
      <c r="P9831" t="s">
        <v>124</v>
      </c>
      <c r="Q9831" t="s">
        <v>124</v>
      </c>
      <c r="R9831" t="s">
        <v>65394</v>
      </c>
      <c r="S9831" s="4" t="str">
        <f t="shared" si="153"/>
        <v>2002</v>
      </c>
    </row>
    <row r="9832" spans="1:19" hidden="1" x14ac:dyDescent="0.35">
      <c r="A9832" t="s">
        <v>65390</v>
      </c>
      <c r="B9832" t="s">
        <v>65391</v>
      </c>
      <c r="C9832" t="s">
        <v>65395</v>
      </c>
      <c r="D9832" t="s">
        <v>65396</v>
      </c>
      <c r="E9832" t="s">
        <v>65397</v>
      </c>
      <c r="F9832" t="s">
        <v>65398</v>
      </c>
      <c r="I9832" t="s">
        <v>65399</v>
      </c>
      <c r="J9832" t="s">
        <v>65400</v>
      </c>
      <c r="M9832" t="s">
        <v>112299</v>
      </c>
      <c r="N9832" t="s">
        <v>247</v>
      </c>
      <c r="O9832" s="3" t="s">
        <v>65401</v>
      </c>
      <c r="P9832" t="s">
        <v>247</v>
      </c>
      <c r="Q9832" t="s">
        <v>247</v>
      </c>
      <c r="R9832" t="s">
        <v>65401</v>
      </c>
      <c r="S9832" s="4" t="str">
        <f t="shared" si="153"/>
        <v>2002</v>
      </c>
    </row>
    <row r="9833" spans="1:19" hidden="1" x14ac:dyDescent="0.35">
      <c r="A9833" t="s">
        <v>65397</v>
      </c>
      <c r="B9833" t="s">
        <v>65398</v>
      </c>
      <c r="C9833" t="s">
        <v>65402</v>
      </c>
      <c r="D9833" t="s">
        <v>65403</v>
      </c>
      <c r="E9833" t="s">
        <v>65404</v>
      </c>
      <c r="F9833" t="s">
        <v>65405</v>
      </c>
      <c r="I9833" t="s">
        <v>65406</v>
      </c>
      <c r="J9833" t="s">
        <v>65407</v>
      </c>
      <c r="M9833" t="s">
        <v>112299</v>
      </c>
      <c r="N9833" t="s">
        <v>247</v>
      </c>
      <c r="O9833" s="3" t="s">
        <v>65408</v>
      </c>
      <c r="P9833" t="s">
        <v>247</v>
      </c>
      <c r="Q9833" t="s">
        <v>247</v>
      </c>
      <c r="R9833" t="s">
        <v>65408</v>
      </c>
      <c r="S9833" s="4" t="str">
        <f t="shared" si="153"/>
        <v>2002</v>
      </c>
    </row>
    <row r="9834" spans="1:19" hidden="1" x14ac:dyDescent="0.35">
      <c r="A9834" t="s">
        <v>65404</v>
      </c>
      <c r="B9834" t="s">
        <v>65405</v>
      </c>
      <c r="C9834" t="s">
        <v>65409</v>
      </c>
      <c r="D9834" t="s">
        <v>65410</v>
      </c>
      <c r="E9834" t="s">
        <v>65411</v>
      </c>
      <c r="F9834" t="s">
        <v>65412</v>
      </c>
      <c r="I9834" t="s">
        <v>65413</v>
      </c>
      <c r="J9834" t="s">
        <v>65414</v>
      </c>
      <c r="M9834" t="s">
        <v>112299</v>
      </c>
      <c r="N9834" t="s">
        <v>247</v>
      </c>
      <c r="O9834" s="3" t="s">
        <v>65415</v>
      </c>
      <c r="P9834" t="s">
        <v>247</v>
      </c>
      <c r="Q9834" t="s">
        <v>247</v>
      </c>
      <c r="R9834" t="s">
        <v>65415</v>
      </c>
      <c r="S9834" s="4" t="str">
        <f t="shared" si="153"/>
        <v>2002</v>
      </c>
    </row>
    <row r="9835" spans="1:19" hidden="1" x14ac:dyDescent="0.35">
      <c r="A9835" t="s">
        <v>65411</v>
      </c>
      <c r="B9835" t="s">
        <v>65412</v>
      </c>
      <c r="C9835" t="s">
        <v>65416</v>
      </c>
      <c r="D9835" t="s">
        <v>65417</v>
      </c>
      <c r="E9835" t="s">
        <v>65418</v>
      </c>
      <c r="F9835" t="s">
        <v>65419</v>
      </c>
      <c r="I9835" t="s">
        <v>65420</v>
      </c>
      <c r="J9835" t="s">
        <v>65421</v>
      </c>
      <c r="M9835" t="s">
        <v>112299</v>
      </c>
      <c r="N9835" t="s">
        <v>247</v>
      </c>
      <c r="O9835" s="3" t="s">
        <v>65422</v>
      </c>
      <c r="P9835" t="s">
        <v>247</v>
      </c>
      <c r="Q9835" t="s">
        <v>247</v>
      </c>
      <c r="R9835" t="s">
        <v>65422</v>
      </c>
      <c r="S9835" s="4" t="str">
        <f t="shared" si="153"/>
        <v>2002</v>
      </c>
    </row>
    <row r="9836" spans="1:19" hidden="1" x14ac:dyDescent="0.35">
      <c r="A9836" t="s">
        <v>65418</v>
      </c>
      <c r="B9836" t="s">
        <v>65419</v>
      </c>
      <c r="C9836" t="s">
        <v>65423</v>
      </c>
      <c r="D9836" t="s">
        <v>65424</v>
      </c>
      <c r="E9836" t="s">
        <v>65425</v>
      </c>
      <c r="F9836" t="s">
        <v>65426</v>
      </c>
      <c r="I9836" t="s">
        <v>65427</v>
      </c>
      <c r="J9836" t="s">
        <v>65428</v>
      </c>
      <c r="M9836" t="s">
        <v>112315</v>
      </c>
      <c r="N9836" t="s">
        <v>159</v>
      </c>
      <c r="O9836" s="3" t="s">
        <v>65429</v>
      </c>
      <c r="P9836" t="s">
        <v>159</v>
      </c>
      <c r="Q9836" t="s">
        <v>159</v>
      </c>
      <c r="R9836" t="s">
        <v>65429</v>
      </c>
      <c r="S9836" s="4" t="str">
        <f t="shared" si="153"/>
        <v>2002</v>
      </c>
    </row>
    <row r="9837" spans="1:19" hidden="1" x14ac:dyDescent="0.35">
      <c r="A9837" t="s">
        <v>65425</v>
      </c>
      <c r="B9837" t="s">
        <v>65426</v>
      </c>
      <c r="C9837" t="s">
        <v>65430</v>
      </c>
      <c r="D9837" t="s">
        <v>65431</v>
      </c>
      <c r="E9837" t="s">
        <v>65432</v>
      </c>
      <c r="F9837" t="s">
        <v>65433</v>
      </c>
      <c r="I9837" t="s">
        <v>65434</v>
      </c>
      <c r="J9837" t="s">
        <v>65435</v>
      </c>
      <c r="M9837" t="s">
        <v>112315</v>
      </c>
      <c r="N9837" t="s">
        <v>159</v>
      </c>
      <c r="O9837" s="3" t="s">
        <v>65436</v>
      </c>
      <c r="P9837" t="s">
        <v>159</v>
      </c>
      <c r="Q9837" t="s">
        <v>159</v>
      </c>
      <c r="R9837" t="s">
        <v>65436</v>
      </c>
      <c r="S9837" s="4" t="str">
        <f t="shared" si="153"/>
        <v>2002</v>
      </c>
    </row>
    <row r="9838" spans="1:19" hidden="1" x14ac:dyDescent="0.35">
      <c r="A9838" t="s">
        <v>65432</v>
      </c>
      <c r="B9838" t="s">
        <v>65433</v>
      </c>
      <c r="C9838" t="s">
        <v>65437</v>
      </c>
      <c r="D9838" t="s">
        <v>65438</v>
      </c>
      <c r="E9838" t="s">
        <v>65439</v>
      </c>
      <c r="F9838" t="s">
        <v>65440</v>
      </c>
      <c r="I9838" t="s">
        <v>65441</v>
      </c>
      <c r="J9838" t="s">
        <v>65442</v>
      </c>
      <c r="M9838" t="s">
        <v>112324</v>
      </c>
      <c r="N9838" t="s">
        <v>48798</v>
      </c>
      <c r="O9838" s="3" t="s">
        <v>65443</v>
      </c>
      <c r="P9838" t="s">
        <v>48798</v>
      </c>
      <c r="Q9838" t="s">
        <v>48798</v>
      </c>
      <c r="R9838" t="s">
        <v>65443</v>
      </c>
      <c r="S9838" s="4" t="str">
        <f t="shared" si="153"/>
        <v>2002</v>
      </c>
    </row>
    <row r="9839" spans="1:19" hidden="1" x14ac:dyDescent="0.35">
      <c r="A9839" t="s">
        <v>65439</v>
      </c>
      <c r="B9839" t="s">
        <v>65440</v>
      </c>
      <c r="C9839" t="s">
        <v>65444</v>
      </c>
      <c r="D9839" t="s">
        <v>65445</v>
      </c>
      <c r="E9839" s="1" t="s">
        <v>65446</v>
      </c>
      <c r="F9839" s="1" t="s">
        <v>65447</v>
      </c>
      <c r="I9839" t="s">
        <v>65448</v>
      </c>
      <c r="J9839" t="s">
        <v>65449</v>
      </c>
      <c r="M9839" t="s">
        <v>112315</v>
      </c>
      <c r="N9839" t="s">
        <v>159</v>
      </c>
      <c r="O9839" s="3" t="s">
        <v>65450</v>
      </c>
      <c r="P9839" t="s">
        <v>159</v>
      </c>
      <c r="Q9839" t="s">
        <v>159</v>
      </c>
      <c r="R9839" t="s">
        <v>65450</v>
      </c>
      <c r="S9839" s="4" t="str">
        <f t="shared" si="153"/>
        <v>2002</v>
      </c>
    </row>
    <row r="9840" spans="1:19" hidden="1" x14ac:dyDescent="0.35">
      <c r="A9840" s="1" t="s">
        <v>65446</v>
      </c>
      <c r="B9840" s="1" t="s">
        <v>65447</v>
      </c>
      <c r="C9840" t="s">
        <v>65451</v>
      </c>
      <c r="D9840" t="s">
        <v>65452</v>
      </c>
      <c r="E9840" t="s">
        <v>65453</v>
      </c>
      <c r="F9840" t="s">
        <v>65454</v>
      </c>
      <c r="I9840" t="s">
        <v>65455</v>
      </c>
      <c r="J9840" t="s">
        <v>65456</v>
      </c>
      <c r="M9840" t="s">
        <v>112299</v>
      </c>
      <c r="N9840" t="s">
        <v>247</v>
      </c>
      <c r="O9840" s="3" t="s">
        <v>65457</v>
      </c>
      <c r="P9840" t="s">
        <v>247</v>
      </c>
      <c r="Q9840" t="s">
        <v>247</v>
      </c>
      <c r="R9840" t="s">
        <v>65457</v>
      </c>
      <c r="S9840" s="4" t="str">
        <f t="shared" si="153"/>
        <v>2002</v>
      </c>
    </row>
    <row r="9841" spans="1:19" hidden="1" x14ac:dyDescent="0.35">
      <c r="A9841" t="s">
        <v>65453</v>
      </c>
      <c r="B9841" t="s">
        <v>65454</v>
      </c>
      <c r="C9841" t="s">
        <v>65458</v>
      </c>
      <c r="D9841" t="s">
        <v>65459</v>
      </c>
      <c r="E9841" t="s">
        <v>65460</v>
      </c>
      <c r="F9841" t="s">
        <v>65461</v>
      </c>
      <c r="I9841" t="s">
        <v>65462</v>
      </c>
      <c r="J9841" t="s">
        <v>65463</v>
      </c>
      <c r="M9841" t="s">
        <v>112299</v>
      </c>
      <c r="N9841" t="s">
        <v>247</v>
      </c>
      <c r="O9841" s="3" t="s">
        <v>65464</v>
      </c>
      <c r="P9841" t="s">
        <v>247</v>
      </c>
      <c r="Q9841" t="s">
        <v>247</v>
      </c>
      <c r="R9841" t="s">
        <v>65464</v>
      </c>
      <c r="S9841" s="4" t="str">
        <f t="shared" si="153"/>
        <v>2002</v>
      </c>
    </row>
    <row r="9842" spans="1:19" hidden="1" x14ac:dyDescent="0.35">
      <c r="A9842" t="s">
        <v>65460</v>
      </c>
      <c r="B9842" t="s">
        <v>65461</v>
      </c>
      <c r="C9842" t="s">
        <v>65465</v>
      </c>
      <c r="D9842" t="s">
        <v>65466</v>
      </c>
      <c r="E9842" t="s">
        <v>65467</v>
      </c>
      <c r="F9842" t="s">
        <v>65468</v>
      </c>
      <c r="I9842" t="s">
        <v>65469</v>
      </c>
      <c r="J9842" t="s">
        <v>65470</v>
      </c>
      <c r="M9842" t="s">
        <v>112298</v>
      </c>
      <c r="N9842" t="s">
        <v>28</v>
      </c>
      <c r="O9842" s="3" t="s">
        <v>65471</v>
      </c>
      <c r="P9842" t="s">
        <v>16314</v>
      </c>
      <c r="Q9842" t="s">
        <v>16314</v>
      </c>
      <c r="R9842" t="s">
        <v>65471</v>
      </c>
      <c r="S9842" s="4" t="str">
        <f t="shared" si="153"/>
        <v>2002</v>
      </c>
    </row>
    <row r="9843" spans="1:19" hidden="1" x14ac:dyDescent="0.35">
      <c r="A9843" t="s">
        <v>65467</v>
      </c>
      <c r="B9843" t="s">
        <v>65468</v>
      </c>
      <c r="C9843" t="s">
        <v>65472</v>
      </c>
      <c r="D9843" t="s">
        <v>65473</v>
      </c>
      <c r="E9843" t="s">
        <v>65474</v>
      </c>
      <c r="F9843" t="s">
        <v>65475</v>
      </c>
      <c r="I9843" t="s">
        <v>65476</v>
      </c>
      <c r="J9843" t="s">
        <v>65477</v>
      </c>
      <c r="M9843" t="s">
        <v>112299</v>
      </c>
      <c r="N9843" t="s">
        <v>247</v>
      </c>
      <c r="O9843" s="3" t="s">
        <v>65478</v>
      </c>
      <c r="P9843" t="s">
        <v>247</v>
      </c>
      <c r="Q9843" t="s">
        <v>247</v>
      </c>
      <c r="R9843" t="s">
        <v>65478</v>
      </c>
      <c r="S9843" s="4" t="str">
        <f t="shared" si="153"/>
        <v>2002</v>
      </c>
    </row>
    <row r="9844" spans="1:19" hidden="1" x14ac:dyDescent="0.35">
      <c r="A9844" t="s">
        <v>65474</v>
      </c>
      <c r="B9844" t="s">
        <v>65475</v>
      </c>
      <c r="C9844" t="s">
        <v>65479</v>
      </c>
      <c r="D9844" t="s">
        <v>65480</v>
      </c>
      <c r="E9844" t="s">
        <v>65481</v>
      </c>
      <c r="F9844" t="s">
        <v>65482</v>
      </c>
      <c r="I9844" t="s">
        <v>65483</v>
      </c>
      <c r="J9844" t="s">
        <v>65484</v>
      </c>
      <c r="M9844" t="s">
        <v>112299</v>
      </c>
      <c r="N9844" t="s">
        <v>247</v>
      </c>
      <c r="O9844" s="3" t="s">
        <v>65485</v>
      </c>
      <c r="P9844" t="s">
        <v>247</v>
      </c>
      <c r="Q9844" t="s">
        <v>247</v>
      </c>
      <c r="R9844" t="s">
        <v>65485</v>
      </c>
      <c r="S9844" s="4" t="str">
        <f t="shared" si="153"/>
        <v>2002</v>
      </c>
    </row>
    <row r="9845" spans="1:19" hidden="1" x14ac:dyDescent="0.35">
      <c r="A9845" t="s">
        <v>65481</v>
      </c>
      <c r="B9845" t="s">
        <v>65482</v>
      </c>
      <c r="C9845" t="s">
        <v>65486</v>
      </c>
      <c r="D9845" t="s">
        <v>65487</v>
      </c>
      <c r="E9845" t="s">
        <v>65488</v>
      </c>
      <c r="F9845" t="s">
        <v>65489</v>
      </c>
      <c r="I9845" t="s">
        <v>65490</v>
      </c>
      <c r="J9845" t="s">
        <v>65491</v>
      </c>
      <c r="M9845" t="s">
        <v>112298</v>
      </c>
      <c r="N9845" t="s">
        <v>28</v>
      </c>
      <c r="O9845" s="3" t="s">
        <v>65492</v>
      </c>
      <c r="P9845" t="s">
        <v>16314</v>
      </c>
      <c r="Q9845" t="s">
        <v>16314</v>
      </c>
      <c r="R9845" t="s">
        <v>65492</v>
      </c>
      <c r="S9845" s="4" t="str">
        <f t="shared" si="153"/>
        <v>2002</v>
      </c>
    </row>
    <row r="9846" spans="1:19" hidden="1" x14ac:dyDescent="0.35">
      <c r="A9846" t="s">
        <v>65488</v>
      </c>
      <c r="B9846" t="s">
        <v>65489</v>
      </c>
      <c r="C9846" t="s">
        <v>65493</v>
      </c>
      <c r="D9846" t="s">
        <v>65494</v>
      </c>
      <c r="E9846" t="s">
        <v>65495</v>
      </c>
      <c r="F9846" t="s">
        <v>65496</v>
      </c>
      <c r="I9846" t="s">
        <v>65497</v>
      </c>
      <c r="J9846" t="s">
        <v>65498</v>
      </c>
      <c r="M9846" t="s">
        <v>112298</v>
      </c>
      <c r="N9846" t="s">
        <v>28</v>
      </c>
      <c r="O9846" s="3" t="s">
        <v>65499</v>
      </c>
      <c r="P9846" t="s">
        <v>16314</v>
      </c>
      <c r="Q9846" t="s">
        <v>16314</v>
      </c>
      <c r="R9846" t="s">
        <v>65499</v>
      </c>
      <c r="S9846" s="4" t="str">
        <f t="shared" si="153"/>
        <v>2002</v>
      </c>
    </row>
    <row r="9847" spans="1:19" hidden="1" x14ac:dyDescent="0.35">
      <c r="A9847" t="s">
        <v>65495</v>
      </c>
      <c r="B9847" t="s">
        <v>65496</v>
      </c>
      <c r="C9847" t="s">
        <v>65500</v>
      </c>
      <c r="D9847" t="s">
        <v>65501</v>
      </c>
      <c r="E9847" t="s">
        <v>65502</v>
      </c>
      <c r="F9847" t="s">
        <v>65503</v>
      </c>
      <c r="I9847" t="s">
        <v>65504</v>
      </c>
      <c r="J9847" t="s">
        <v>65505</v>
      </c>
      <c r="M9847" t="s">
        <v>112298</v>
      </c>
      <c r="N9847" t="s">
        <v>28</v>
      </c>
      <c r="O9847" s="3" t="s">
        <v>65506</v>
      </c>
      <c r="P9847" t="s">
        <v>16314</v>
      </c>
      <c r="Q9847" t="s">
        <v>16314</v>
      </c>
      <c r="R9847" t="s">
        <v>65506</v>
      </c>
      <c r="S9847" s="4" t="str">
        <f t="shared" si="153"/>
        <v>2002</v>
      </c>
    </row>
    <row r="9848" spans="1:19" hidden="1" x14ac:dyDescent="0.35">
      <c r="A9848" t="s">
        <v>65502</v>
      </c>
      <c r="B9848" t="s">
        <v>65503</v>
      </c>
      <c r="C9848" t="s">
        <v>65507</v>
      </c>
      <c r="D9848" t="s">
        <v>65508</v>
      </c>
      <c r="E9848" t="s">
        <v>65509</v>
      </c>
      <c r="F9848" t="s">
        <v>65510</v>
      </c>
      <c r="I9848" t="s">
        <v>65511</v>
      </c>
      <c r="J9848" t="s">
        <v>65512</v>
      </c>
      <c r="M9848" t="s">
        <v>112299</v>
      </c>
      <c r="N9848" t="s">
        <v>247</v>
      </c>
      <c r="O9848" s="3" t="s">
        <v>65513</v>
      </c>
      <c r="P9848" t="s">
        <v>247</v>
      </c>
      <c r="Q9848" t="s">
        <v>247</v>
      </c>
      <c r="R9848" t="s">
        <v>65513</v>
      </c>
      <c r="S9848" s="4" t="str">
        <f t="shared" si="153"/>
        <v>2002</v>
      </c>
    </row>
    <row r="9849" spans="1:19" hidden="1" x14ac:dyDescent="0.35">
      <c r="A9849" t="s">
        <v>65509</v>
      </c>
      <c r="B9849" t="s">
        <v>65510</v>
      </c>
      <c r="C9849" t="s">
        <v>65514</v>
      </c>
      <c r="D9849" t="s">
        <v>65515</v>
      </c>
      <c r="E9849" t="s">
        <v>65516</v>
      </c>
      <c r="F9849" t="s">
        <v>65517</v>
      </c>
      <c r="I9849" t="s">
        <v>65518</v>
      </c>
      <c r="J9849" t="s">
        <v>65519</v>
      </c>
      <c r="M9849" t="s">
        <v>112299</v>
      </c>
      <c r="N9849" t="s">
        <v>247</v>
      </c>
      <c r="O9849" s="3" t="s">
        <v>65520</v>
      </c>
      <c r="P9849" t="s">
        <v>247</v>
      </c>
      <c r="Q9849" t="s">
        <v>247</v>
      </c>
      <c r="R9849" t="s">
        <v>65520</v>
      </c>
      <c r="S9849" s="4" t="str">
        <f t="shared" si="153"/>
        <v>2002</v>
      </c>
    </row>
    <row r="9850" spans="1:19" hidden="1" x14ac:dyDescent="0.35">
      <c r="A9850" t="s">
        <v>65516</v>
      </c>
      <c r="B9850" t="s">
        <v>65517</v>
      </c>
      <c r="C9850" t="s">
        <v>65521</v>
      </c>
      <c r="D9850" t="s">
        <v>65522</v>
      </c>
      <c r="E9850" t="s">
        <v>65523</v>
      </c>
      <c r="F9850" t="s">
        <v>65524</v>
      </c>
      <c r="I9850" t="s">
        <v>65525</v>
      </c>
      <c r="J9850" t="s">
        <v>65526</v>
      </c>
      <c r="M9850" t="s">
        <v>112299</v>
      </c>
      <c r="N9850" t="s">
        <v>247</v>
      </c>
      <c r="O9850" s="3" t="s">
        <v>65527</v>
      </c>
      <c r="P9850" t="s">
        <v>247</v>
      </c>
      <c r="Q9850" t="s">
        <v>247</v>
      </c>
      <c r="R9850" t="s">
        <v>65527</v>
      </c>
      <c r="S9850" s="4" t="str">
        <f t="shared" si="153"/>
        <v>2002</v>
      </c>
    </row>
    <row r="9851" spans="1:19" hidden="1" x14ac:dyDescent="0.35">
      <c r="A9851" t="s">
        <v>65523</v>
      </c>
      <c r="B9851" t="s">
        <v>65524</v>
      </c>
      <c r="C9851" t="s">
        <v>65528</v>
      </c>
      <c r="D9851" t="s">
        <v>65529</v>
      </c>
      <c r="E9851" t="s">
        <v>65530</v>
      </c>
      <c r="F9851" t="s">
        <v>65531</v>
      </c>
      <c r="I9851" t="s">
        <v>65532</v>
      </c>
      <c r="J9851" t="s">
        <v>65533</v>
      </c>
      <c r="M9851" t="s">
        <v>112299</v>
      </c>
      <c r="N9851" t="s">
        <v>247</v>
      </c>
      <c r="O9851" s="3" t="s">
        <v>65534</v>
      </c>
      <c r="P9851" t="s">
        <v>247</v>
      </c>
      <c r="Q9851" t="s">
        <v>247</v>
      </c>
      <c r="R9851" t="s">
        <v>65534</v>
      </c>
      <c r="S9851" s="4" t="str">
        <f t="shared" si="153"/>
        <v>2002</v>
      </c>
    </row>
    <row r="9852" spans="1:19" hidden="1" x14ac:dyDescent="0.35">
      <c r="A9852" t="s">
        <v>65530</v>
      </c>
      <c r="B9852" t="s">
        <v>65531</v>
      </c>
      <c r="C9852" t="s">
        <v>65535</v>
      </c>
      <c r="D9852" t="s">
        <v>65536</v>
      </c>
      <c r="E9852" t="s">
        <v>65537</v>
      </c>
      <c r="F9852" t="s">
        <v>65538</v>
      </c>
      <c r="I9852" t="s">
        <v>65539</v>
      </c>
      <c r="J9852" t="s">
        <v>65540</v>
      </c>
      <c r="M9852" t="s">
        <v>112298</v>
      </c>
      <c r="N9852" t="s">
        <v>28</v>
      </c>
      <c r="O9852" s="3" t="s">
        <v>65541</v>
      </c>
      <c r="P9852" t="s">
        <v>16314</v>
      </c>
      <c r="Q9852" t="s">
        <v>16314</v>
      </c>
      <c r="R9852" t="s">
        <v>65541</v>
      </c>
      <c r="S9852" s="4" t="str">
        <f t="shared" si="153"/>
        <v>2002</v>
      </c>
    </row>
    <row r="9853" spans="1:19" hidden="1" x14ac:dyDescent="0.35">
      <c r="A9853" t="s">
        <v>65537</v>
      </c>
      <c r="B9853" t="s">
        <v>65538</v>
      </c>
      <c r="C9853" t="s">
        <v>65542</v>
      </c>
      <c r="D9853" t="s">
        <v>65543</v>
      </c>
      <c r="E9853" t="s">
        <v>65544</v>
      </c>
      <c r="F9853" t="s">
        <v>65545</v>
      </c>
      <c r="I9853" t="s">
        <v>65546</v>
      </c>
      <c r="J9853" t="s">
        <v>65547</v>
      </c>
      <c r="M9853" t="s">
        <v>112298</v>
      </c>
      <c r="N9853" t="s">
        <v>28</v>
      </c>
      <c r="O9853" s="3" t="s">
        <v>65548</v>
      </c>
      <c r="P9853" t="s">
        <v>16314</v>
      </c>
      <c r="Q9853" t="s">
        <v>16314</v>
      </c>
      <c r="R9853" t="s">
        <v>65548</v>
      </c>
      <c r="S9853" s="4" t="str">
        <f t="shared" si="153"/>
        <v>2002</v>
      </c>
    </row>
    <row r="9854" spans="1:19" hidden="1" x14ac:dyDescent="0.35">
      <c r="A9854" t="s">
        <v>65544</v>
      </c>
      <c r="B9854" t="s">
        <v>65545</v>
      </c>
      <c r="C9854" t="s">
        <v>65549</v>
      </c>
      <c r="D9854" t="s">
        <v>65550</v>
      </c>
      <c r="E9854" t="s">
        <v>65551</v>
      </c>
      <c r="F9854" t="s">
        <v>65552</v>
      </c>
      <c r="I9854" t="s">
        <v>65553</v>
      </c>
      <c r="J9854" t="s">
        <v>65554</v>
      </c>
      <c r="M9854" t="s">
        <v>112297</v>
      </c>
      <c r="N9854" t="s">
        <v>124</v>
      </c>
      <c r="O9854" s="3" t="s">
        <v>65555</v>
      </c>
      <c r="P9854" t="s">
        <v>124</v>
      </c>
      <c r="Q9854" t="s">
        <v>124</v>
      </c>
      <c r="R9854" t="s">
        <v>65555</v>
      </c>
      <c r="S9854" s="4" t="str">
        <f t="shared" si="153"/>
        <v>2002</v>
      </c>
    </row>
    <row r="9855" spans="1:19" hidden="1" x14ac:dyDescent="0.35">
      <c r="A9855" t="s">
        <v>65551</v>
      </c>
      <c r="B9855" t="s">
        <v>65552</v>
      </c>
      <c r="C9855" s="1" t="s">
        <v>65556</v>
      </c>
      <c r="D9855" s="1">
        <v>2.5095500000000001E+99</v>
      </c>
      <c r="E9855" t="s">
        <v>65557</v>
      </c>
      <c r="F9855" t="s">
        <v>65558</v>
      </c>
      <c r="I9855" t="s">
        <v>65559</v>
      </c>
      <c r="J9855" t="s">
        <v>65560</v>
      </c>
      <c r="M9855" t="s">
        <v>112298</v>
      </c>
      <c r="N9855" t="s">
        <v>28</v>
      </c>
      <c r="O9855" s="3" t="s">
        <v>65561</v>
      </c>
      <c r="P9855" t="s">
        <v>16314</v>
      </c>
      <c r="Q9855" t="s">
        <v>16314</v>
      </c>
      <c r="R9855" t="s">
        <v>65561</v>
      </c>
      <c r="S9855" s="4" t="str">
        <f t="shared" si="153"/>
        <v>2002</v>
      </c>
    </row>
    <row r="9856" spans="1:19" hidden="1" x14ac:dyDescent="0.35">
      <c r="A9856" t="s">
        <v>65557</v>
      </c>
      <c r="B9856" t="s">
        <v>65558</v>
      </c>
      <c r="C9856" t="s">
        <v>65562</v>
      </c>
      <c r="D9856" t="s">
        <v>65563</v>
      </c>
      <c r="E9856" t="s">
        <v>65564</v>
      </c>
      <c r="F9856" t="s">
        <v>65565</v>
      </c>
      <c r="I9856" t="s">
        <v>65566</v>
      </c>
      <c r="J9856" t="s">
        <v>65567</v>
      </c>
      <c r="M9856" t="s">
        <v>65568</v>
      </c>
      <c r="N9856" t="s">
        <v>65568</v>
      </c>
      <c r="O9856" s="3" t="s">
        <v>65569</v>
      </c>
      <c r="P9856" t="s">
        <v>65568</v>
      </c>
      <c r="Q9856" t="s">
        <v>65568</v>
      </c>
      <c r="R9856" t="s">
        <v>65569</v>
      </c>
      <c r="S9856" s="4" t="str">
        <f t="shared" si="153"/>
        <v>2002</v>
      </c>
    </row>
    <row r="9857" spans="1:19" hidden="1" x14ac:dyDescent="0.35">
      <c r="A9857" t="s">
        <v>65564</v>
      </c>
      <c r="B9857" t="s">
        <v>65565</v>
      </c>
      <c r="C9857" t="s">
        <v>65570</v>
      </c>
      <c r="D9857" t="s">
        <v>65571</v>
      </c>
      <c r="E9857" t="s">
        <v>65572</v>
      </c>
      <c r="F9857" t="s">
        <v>65573</v>
      </c>
      <c r="I9857" t="s">
        <v>65574</v>
      </c>
      <c r="J9857" t="s">
        <v>65575</v>
      </c>
      <c r="M9857" t="s">
        <v>112298</v>
      </c>
      <c r="N9857" t="s">
        <v>28</v>
      </c>
      <c r="O9857" s="3" t="s">
        <v>65576</v>
      </c>
      <c r="P9857" t="s">
        <v>16314</v>
      </c>
      <c r="Q9857" t="s">
        <v>16314</v>
      </c>
      <c r="R9857" t="s">
        <v>65576</v>
      </c>
      <c r="S9857" s="4" t="str">
        <f t="shared" si="153"/>
        <v>2002</v>
      </c>
    </row>
    <row r="9858" spans="1:19" hidden="1" x14ac:dyDescent="0.35">
      <c r="A9858" t="s">
        <v>65572</v>
      </c>
      <c r="B9858" t="s">
        <v>65573</v>
      </c>
      <c r="C9858" t="s">
        <v>65577</v>
      </c>
      <c r="D9858" t="s">
        <v>65578</v>
      </c>
      <c r="E9858" t="s">
        <v>65579</v>
      </c>
      <c r="F9858" t="s">
        <v>65580</v>
      </c>
      <c r="I9858" t="s">
        <v>65581</v>
      </c>
      <c r="J9858" t="s">
        <v>65582</v>
      </c>
      <c r="M9858" t="s">
        <v>112299</v>
      </c>
      <c r="N9858" t="s">
        <v>247</v>
      </c>
      <c r="O9858" s="3" t="s">
        <v>65583</v>
      </c>
      <c r="P9858" t="s">
        <v>247</v>
      </c>
      <c r="Q9858" t="s">
        <v>247</v>
      </c>
      <c r="R9858" t="s">
        <v>65583</v>
      </c>
      <c r="S9858" s="4" t="str">
        <f t="shared" si="153"/>
        <v>2002</v>
      </c>
    </row>
    <row r="9859" spans="1:19" hidden="1" x14ac:dyDescent="0.35">
      <c r="A9859" t="s">
        <v>65579</v>
      </c>
      <c r="B9859" t="s">
        <v>65580</v>
      </c>
      <c r="C9859" s="1" t="s">
        <v>65584</v>
      </c>
      <c r="D9859" s="1" t="s">
        <v>65585</v>
      </c>
      <c r="E9859" t="s">
        <v>65586</v>
      </c>
      <c r="F9859" t="s">
        <v>65587</v>
      </c>
      <c r="I9859" t="s">
        <v>65588</v>
      </c>
      <c r="J9859" t="s">
        <v>65589</v>
      </c>
      <c r="M9859" t="s">
        <v>112297</v>
      </c>
      <c r="N9859" t="s">
        <v>124</v>
      </c>
      <c r="O9859" s="3" t="s">
        <v>65590</v>
      </c>
      <c r="P9859" t="s">
        <v>124</v>
      </c>
      <c r="Q9859" t="s">
        <v>124</v>
      </c>
      <c r="R9859" t="s">
        <v>65590</v>
      </c>
      <c r="S9859" s="4" t="str">
        <f t="shared" ref="S9859:S9922" si="154">LEFT(RIGHT(R9859,19),4)</f>
        <v>2002</v>
      </c>
    </row>
    <row r="9860" spans="1:19" hidden="1" x14ac:dyDescent="0.35">
      <c r="A9860" t="s">
        <v>65586</v>
      </c>
      <c r="B9860" t="s">
        <v>65587</v>
      </c>
      <c r="C9860" t="s">
        <v>65591</v>
      </c>
      <c r="D9860" t="s">
        <v>65592</v>
      </c>
      <c r="E9860" t="s">
        <v>65593</v>
      </c>
      <c r="F9860" t="s">
        <v>65594</v>
      </c>
      <c r="I9860" t="s">
        <v>65595</v>
      </c>
      <c r="J9860" t="s">
        <v>65596</v>
      </c>
      <c r="M9860" t="s">
        <v>112299</v>
      </c>
      <c r="N9860" t="s">
        <v>247</v>
      </c>
      <c r="O9860" s="3" t="s">
        <v>65597</v>
      </c>
      <c r="P9860" t="s">
        <v>247</v>
      </c>
      <c r="Q9860" t="s">
        <v>247</v>
      </c>
      <c r="R9860" t="s">
        <v>65597</v>
      </c>
      <c r="S9860" s="4" t="str">
        <f t="shared" si="154"/>
        <v>2002</v>
      </c>
    </row>
    <row r="9861" spans="1:19" hidden="1" x14ac:dyDescent="0.35">
      <c r="A9861" t="s">
        <v>65593</v>
      </c>
      <c r="B9861" t="s">
        <v>65594</v>
      </c>
      <c r="C9861" t="s">
        <v>65598</v>
      </c>
      <c r="D9861" t="s">
        <v>65599</v>
      </c>
      <c r="E9861" t="s">
        <v>65600</v>
      </c>
      <c r="F9861" t="s">
        <v>65601</v>
      </c>
      <c r="I9861" t="s">
        <v>65602</v>
      </c>
      <c r="J9861" t="s">
        <v>65603</v>
      </c>
      <c r="M9861" t="s">
        <v>112297</v>
      </c>
      <c r="N9861" t="s">
        <v>124</v>
      </c>
      <c r="O9861" s="3" t="s">
        <v>65604</v>
      </c>
      <c r="P9861" t="s">
        <v>124</v>
      </c>
      <c r="Q9861" t="s">
        <v>124</v>
      </c>
      <c r="R9861" t="s">
        <v>65604</v>
      </c>
      <c r="S9861" s="4" t="str">
        <f t="shared" si="154"/>
        <v>2002</v>
      </c>
    </row>
    <row r="9862" spans="1:19" hidden="1" x14ac:dyDescent="0.35">
      <c r="A9862" t="s">
        <v>65600</v>
      </c>
      <c r="B9862" t="s">
        <v>65601</v>
      </c>
      <c r="C9862" t="s">
        <v>65605</v>
      </c>
      <c r="D9862" t="s">
        <v>65606</v>
      </c>
      <c r="E9862" t="s">
        <v>65607</v>
      </c>
      <c r="F9862" t="s">
        <v>65608</v>
      </c>
      <c r="I9862" t="s">
        <v>65609</v>
      </c>
      <c r="J9862" t="s">
        <v>65610</v>
      </c>
      <c r="M9862" t="s">
        <v>112315</v>
      </c>
      <c r="N9862" t="s">
        <v>16314</v>
      </c>
      <c r="O9862" s="3" t="s">
        <v>65611</v>
      </c>
      <c r="P9862" t="s">
        <v>16314</v>
      </c>
      <c r="Q9862" t="s">
        <v>16314</v>
      </c>
      <c r="R9862" t="s">
        <v>65611</v>
      </c>
      <c r="S9862" s="4" t="str">
        <f t="shared" si="154"/>
        <v>2002</v>
      </c>
    </row>
    <row r="9863" spans="1:19" hidden="1" x14ac:dyDescent="0.35">
      <c r="A9863" t="s">
        <v>65607</v>
      </c>
      <c r="B9863" t="s">
        <v>65608</v>
      </c>
      <c r="C9863" t="s">
        <v>65612</v>
      </c>
      <c r="D9863" t="s">
        <v>65613</v>
      </c>
      <c r="E9863" t="s">
        <v>65614</v>
      </c>
      <c r="F9863" t="s">
        <v>65615</v>
      </c>
      <c r="I9863" t="s">
        <v>65616</v>
      </c>
      <c r="J9863" t="s">
        <v>65617</v>
      </c>
      <c r="M9863" t="s">
        <v>112297</v>
      </c>
      <c r="N9863" t="s">
        <v>124</v>
      </c>
      <c r="O9863" s="3" t="s">
        <v>65618</v>
      </c>
      <c r="P9863" t="s">
        <v>124</v>
      </c>
      <c r="Q9863" t="s">
        <v>124</v>
      </c>
      <c r="R9863" t="s">
        <v>65618</v>
      </c>
      <c r="S9863" s="4" t="str">
        <f t="shared" si="154"/>
        <v>2002</v>
      </c>
    </row>
    <row r="9864" spans="1:19" hidden="1" x14ac:dyDescent="0.35">
      <c r="A9864" t="s">
        <v>65614</v>
      </c>
      <c r="B9864" t="s">
        <v>65615</v>
      </c>
      <c r="C9864" t="s">
        <v>65619</v>
      </c>
      <c r="D9864" t="s">
        <v>65620</v>
      </c>
      <c r="E9864" t="s">
        <v>65621</v>
      </c>
      <c r="F9864" t="s">
        <v>65622</v>
      </c>
      <c r="I9864" t="s">
        <v>65623</v>
      </c>
      <c r="J9864" t="s">
        <v>65624</v>
      </c>
      <c r="M9864" t="s">
        <v>112315</v>
      </c>
      <c r="N9864" t="s">
        <v>159</v>
      </c>
      <c r="O9864" s="3" t="s">
        <v>65625</v>
      </c>
      <c r="P9864" t="s">
        <v>159</v>
      </c>
      <c r="Q9864" t="s">
        <v>159</v>
      </c>
      <c r="R9864" t="s">
        <v>65625</v>
      </c>
      <c r="S9864" s="4" t="str">
        <f t="shared" si="154"/>
        <v>2002</v>
      </c>
    </row>
    <row r="9865" spans="1:19" hidden="1" x14ac:dyDescent="0.35">
      <c r="A9865" t="s">
        <v>65621</v>
      </c>
      <c r="B9865" t="s">
        <v>65622</v>
      </c>
      <c r="C9865" t="s">
        <v>65626</v>
      </c>
      <c r="D9865" t="s">
        <v>65627</v>
      </c>
      <c r="E9865" t="s">
        <v>65628</v>
      </c>
      <c r="F9865" t="s">
        <v>65629</v>
      </c>
      <c r="I9865" t="s">
        <v>65630</v>
      </c>
      <c r="J9865" t="s">
        <v>65631</v>
      </c>
      <c r="M9865" t="s">
        <v>112315</v>
      </c>
      <c r="N9865" t="s">
        <v>159</v>
      </c>
      <c r="O9865" s="3" t="s">
        <v>65632</v>
      </c>
      <c r="P9865" t="s">
        <v>159</v>
      </c>
      <c r="Q9865" t="s">
        <v>159</v>
      </c>
      <c r="R9865" t="s">
        <v>65632</v>
      </c>
      <c r="S9865" s="4" t="str">
        <f t="shared" si="154"/>
        <v>2002</v>
      </c>
    </row>
    <row r="9866" spans="1:19" hidden="1" x14ac:dyDescent="0.35">
      <c r="A9866" t="s">
        <v>65628</v>
      </c>
      <c r="B9866" t="s">
        <v>65629</v>
      </c>
      <c r="C9866" t="s">
        <v>65633</v>
      </c>
      <c r="D9866" t="s">
        <v>65634</v>
      </c>
      <c r="E9866" t="s">
        <v>65635</v>
      </c>
      <c r="F9866" t="s">
        <v>65636</v>
      </c>
      <c r="I9866" t="s">
        <v>65637</v>
      </c>
      <c r="J9866" t="s">
        <v>65638</v>
      </c>
      <c r="M9866" t="s">
        <v>112299</v>
      </c>
      <c r="N9866" t="s">
        <v>247</v>
      </c>
      <c r="O9866" s="3" t="s">
        <v>65639</v>
      </c>
      <c r="P9866" t="s">
        <v>247</v>
      </c>
      <c r="Q9866" t="s">
        <v>247</v>
      </c>
      <c r="R9866" t="s">
        <v>65639</v>
      </c>
      <c r="S9866" s="4" t="str">
        <f t="shared" si="154"/>
        <v>2002</v>
      </c>
    </row>
    <row r="9867" spans="1:19" hidden="1" x14ac:dyDescent="0.35">
      <c r="A9867" t="s">
        <v>65635</v>
      </c>
      <c r="B9867" t="s">
        <v>65636</v>
      </c>
      <c r="C9867" t="s">
        <v>65640</v>
      </c>
      <c r="D9867" t="s">
        <v>65641</v>
      </c>
      <c r="E9867" t="s">
        <v>65642</v>
      </c>
      <c r="F9867" t="s">
        <v>65643</v>
      </c>
      <c r="I9867" t="s">
        <v>65644</v>
      </c>
      <c r="J9867" t="s">
        <v>65645</v>
      </c>
      <c r="M9867" t="s">
        <v>112297</v>
      </c>
      <c r="N9867" t="s">
        <v>16314</v>
      </c>
      <c r="O9867" s="3" t="s">
        <v>65646</v>
      </c>
      <c r="P9867" t="s">
        <v>16314</v>
      </c>
      <c r="Q9867" t="s">
        <v>16314</v>
      </c>
      <c r="R9867" t="s">
        <v>65646</v>
      </c>
      <c r="S9867" s="4" t="str">
        <f t="shared" si="154"/>
        <v>2002</v>
      </c>
    </row>
    <row r="9868" spans="1:19" hidden="1" x14ac:dyDescent="0.35">
      <c r="A9868" t="s">
        <v>65642</v>
      </c>
      <c r="B9868" t="s">
        <v>65643</v>
      </c>
      <c r="C9868" t="s">
        <v>65647</v>
      </c>
      <c r="D9868" t="s">
        <v>65648</v>
      </c>
      <c r="E9868" t="s">
        <v>65649</v>
      </c>
      <c r="F9868" t="s">
        <v>65650</v>
      </c>
      <c r="I9868" t="s">
        <v>65651</v>
      </c>
      <c r="J9868" t="s">
        <v>65652</v>
      </c>
      <c r="M9868" t="s">
        <v>112299</v>
      </c>
      <c r="N9868" t="s">
        <v>247</v>
      </c>
      <c r="O9868" s="3" t="s">
        <v>65653</v>
      </c>
      <c r="P9868" t="s">
        <v>247</v>
      </c>
      <c r="Q9868" t="s">
        <v>247</v>
      </c>
      <c r="R9868" t="s">
        <v>65653</v>
      </c>
      <c r="S9868" s="4" t="str">
        <f t="shared" si="154"/>
        <v>2002</v>
      </c>
    </row>
    <row r="9869" spans="1:19" hidden="1" x14ac:dyDescent="0.35">
      <c r="A9869" t="s">
        <v>65649</v>
      </c>
      <c r="B9869" t="s">
        <v>65650</v>
      </c>
      <c r="C9869" t="s">
        <v>65654</v>
      </c>
      <c r="D9869" t="s">
        <v>65655</v>
      </c>
      <c r="E9869" t="s">
        <v>65656</v>
      </c>
      <c r="F9869" t="s">
        <v>65657</v>
      </c>
      <c r="I9869" t="s">
        <v>65658</v>
      </c>
      <c r="J9869" t="s">
        <v>65659</v>
      </c>
      <c r="M9869" t="s">
        <v>112297</v>
      </c>
      <c r="N9869" t="s">
        <v>124</v>
      </c>
      <c r="O9869" s="3" t="s">
        <v>65660</v>
      </c>
      <c r="P9869" t="s">
        <v>124</v>
      </c>
      <c r="Q9869" t="s">
        <v>124</v>
      </c>
      <c r="R9869" t="s">
        <v>65660</v>
      </c>
      <c r="S9869" s="4" t="str">
        <f t="shared" si="154"/>
        <v>2002</v>
      </c>
    </row>
    <row r="9870" spans="1:19" hidden="1" x14ac:dyDescent="0.35">
      <c r="A9870" t="s">
        <v>65656</v>
      </c>
      <c r="B9870" t="s">
        <v>65657</v>
      </c>
      <c r="C9870" t="s">
        <v>65661</v>
      </c>
      <c r="D9870" t="s">
        <v>65662</v>
      </c>
      <c r="E9870" t="s">
        <v>65663</v>
      </c>
      <c r="F9870" t="s">
        <v>65664</v>
      </c>
      <c r="I9870" t="s">
        <v>65665</v>
      </c>
      <c r="J9870" t="s">
        <v>65666</v>
      </c>
      <c r="M9870" t="s">
        <v>112315</v>
      </c>
      <c r="N9870" t="s">
        <v>159</v>
      </c>
      <c r="O9870" s="3" t="s">
        <v>65667</v>
      </c>
      <c r="P9870" t="s">
        <v>159</v>
      </c>
      <c r="Q9870" t="s">
        <v>159</v>
      </c>
      <c r="R9870" t="s">
        <v>65667</v>
      </c>
      <c r="S9870" s="4" t="str">
        <f t="shared" si="154"/>
        <v>2002</v>
      </c>
    </row>
    <row r="9871" spans="1:19" hidden="1" x14ac:dyDescent="0.35">
      <c r="A9871" t="s">
        <v>65663</v>
      </c>
      <c r="B9871" t="s">
        <v>65664</v>
      </c>
      <c r="C9871" t="s">
        <v>65668</v>
      </c>
      <c r="D9871" t="s">
        <v>65669</v>
      </c>
      <c r="E9871" t="s">
        <v>65670</v>
      </c>
      <c r="F9871" t="s">
        <v>65671</v>
      </c>
      <c r="I9871" t="s">
        <v>65672</v>
      </c>
      <c r="J9871" t="s">
        <v>65673</v>
      </c>
      <c r="M9871" t="s">
        <v>112297</v>
      </c>
      <c r="N9871" t="s">
        <v>16314</v>
      </c>
      <c r="O9871" s="3" t="s">
        <v>65674</v>
      </c>
      <c r="P9871" t="s">
        <v>16314</v>
      </c>
      <c r="Q9871" t="s">
        <v>16314</v>
      </c>
      <c r="R9871" t="s">
        <v>65674</v>
      </c>
      <c r="S9871" s="4" t="str">
        <f t="shared" si="154"/>
        <v>2002</v>
      </c>
    </row>
    <row r="9872" spans="1:19" hidden="1" x14ac:dyDescent="0.35">
      <c r="A9872" t="s">
        <v>65670</v>
      </c>
      <c r="B9872" t="s">
        <v>65671</v>
      </c>
      <c r="C9872" t="s">
        <v>65675</v>
      </c>
      <c r="D9872" t="s">
        <v>65676</v>
      </c>
      <c r="E9872" t="s">
        <v>65677</v>
      </c>
      <c r="F9872" t="s">
        <v>65678</v>
      </c>
      <c r="I9872" t="s">
        <v>65679</v>
      </c>
      <c r="J9872" t="s">
        <v>65680</v>
      </c>
      <c r="M9872" t="s">
        <v>112297</v>
      </c>
      <c r="N9872" t="s">
        <v>124</v>
      </c>
      <c r="O9872" s="3" t="s">
        <v>65681</v>
      </c>
      <c r="P9872" t="s">
        <v>124</v>
      </c>
      <c r="Q9872" t="s">
        <v>124</v>
      </c>
      <c r="R9872" t="s">
        <v>65681</v>
      </c>
      <c r="S9872" s="4" t="str">
        <f t="shared" si="154"/>
        <v>2002</v>
      </c>
    </row>
    <row r="9873" spans="1:19" hidden="1" x14ac:dyDescent="0.35">
      <c r="A9873" t="s">
        <v>65677</v>
      </c>
      <c r="B9873" t="s">
        <v>65678</v>
      </c>
      <c r="C9873" t="s">
        <v>65682</v>
      </c>
      <c r="D9873" t="s">
        <v>65683</v>
      </c>
      <c r="E9873" t="s">
        <v>65684</v>
      </c>
      <c r="F9873" t="s">
        <v>65685</v>
      </c>
      <c r="I9873" t="s">
        <v>65686</v>
      </c>
      <c r="J9873" t="s">
        <v>65687</v>
      </c>
      <c r="M9873" t="s">
        <v>112297</v>
      </c>
      <c r="N9873" t="s">
        <v>124</v>
      </c>
      <c r="O9873" s="3" t="s">
        <v>65688</v>
      </c>
      <c r="P9873" t="s">
        <v>124</v>
      </c>
      <c r="Q9873" t="s">
        <v>124</v>
      </c>
      <c r="R9873" t="s">
        <v>65688</v>
      </c>
      <c r="S9873" s="4" t="str">
        <f t="shared" si="154"/>
        <v>2002</v>
      </c>
    </row>
    <row r="9874" spans="1:19" hidden="1" x14ac:dyDescent="0.35">
      <c r="A9874" t="s">
        <v>65684</v>
      </c>
      <c r="B9874" t="s">
        <v>65685</v>
      </c>
      <c r="C9874" t="s">
        <v>65689</v>
      </c>
      <c r="D9874" t="s">
        <v>65690</v>
      </c>
      <c r="E9874" t="s">
        <v>65691</v>
      </c>
      <c r="F9874" t="s">
        <v>65692</v>
      </c>
      <c r="I9874" t="s">
        <v>65693</v>
      </c>
      <c r="J9874" t="s">
        <v>65694</v>
      </c>
      <c r="M9874" t="s">
        <v>112315</v>
      </c>
      <c r="N9874" t="s">
        <v>159</v>
      </c>
      <c r="O9874" s="3" t="s">
        <v>65695</v>
      </c>
      <c r="P9874" t="s">
        <v>159</v>
      </c>
      <c r="Q9874" t="s">
        <v>159</v>
      </c>
      <c r="R9874" t="s">
        <v>65695</v>
      </c>
      <c r="S9874" s="4" t="str">
        <f t="shared" si="154"/>
        <v>2002</v>
      </c>
    </row>
    <row r="9875" spans="1:19" hidden="1" x14ac:dyDescent="0.35">
      <c r="A9875" t="s">
        <v>65691</v>
      </c>
      <c r="B9875" t="s">
        <v>65692</v>
      </c>
      <c r="C9875" t="s">
        <v>65696</v>
      </c>
      <c r="D9875" t="s">
        <v>65697</v>
      </c>
      <c r="E9875" t="s">
        <v>65698</v>
      </c>
      <c r="F9875">
        <v>775017541</v>
      </c>
      <c r="I9875" t="s">
        <v>65699</v>
      </c>
      <c r="J9875" t="s">
        <v>65700</v>
      </c>
      <c r="M9875" t="s">
        <v>112299</v>
      </c>
      <c r="N9875" t="s">
        <v>247</v>
      </c>
      <c r="O9875" s="3" t="s">
        <v>65701</v>
      </c>
      <c r="P9875" t="s">
        <v>247</v>
      </c>
      <c r="Q9875" t="s">
        <v>247</v>
      </c>
      <c r="R9875" t="s">
        <v>65701</v>
      </c>
      <c r="S9875" s="4" t="str">
        <f t="shared" si="154"/>
        <v>2002</v>
      </c>
    </row>
    <row r="9876" spans="1:19" hidden="1" x14ac:dyDescent="0.35">
      <c r="A9876" t="s">
        <v>65698</v>
      </c>
      <c r="B9876">
        <v>775017541</v>
      </c>
      <c r="C9876" t="s">
        <v>65702</v>
      </c>
      <c r="D9876" t="s">
        <v>65703</v>
      </c>
      <c r="E9876" t="s">
        <v>65704</v>
      </c>
      <c r="F9876" t="s">
        <v>65705</v>
      </c>
      <c r="I9876" t="s">
        <v>65706</v>
      </c>
      <c r="J9876" t="s">
        <v>65707</v>
      </c>
      <c r="M9876" t="s">
        <v>112298</v>
      </c>
      <c r="N9876" t="s">
        <v>28</v>
      </c>
      <c r="O9876" s="3" t="s">
        <v>65708</v>
      </c>
      <c r="P9876" t="s">
        <v>16314</v>
      </c>
      <c r="Q9876" t="s">
        <v>16314</v>
      </c>
      <c r="R9876" t="s">
        <v>65708</v>
      </c>
      <c r="S9876" s="4" t="str">
        <f t="shared" si="154"/>
        <v>2002</v>
      </c>
    </row>
    <row r="9877" spans="1:19" hidden="1" x14ac:dyDescent="0.35">
      <c r="A9877" t="s">
        <v>65704</v>
      </c>
      <c r="B9877" t="s">
        <v>65705</v>
      </c>
      <c r="C9877" t="s">
        <v>65709</v>
      </c>
      <c r="D9877" t="s">
        <v>65710</v>
      </c>
      <c r="E9877" t="s">
        <v>65711</v>
      </c>
      <c r="F9877" t="s">
        <v>65712</v>
      </c>
      <c r="I9877" t="s">
        <v>65713</v>
      </c>
      <c r="J9877" t="s">
        <v>65714</v>
      </c>
      <c r="M9877" t="s">
        <v>112315</v>
      </c>
      <c r="N9877" t="s">
        <v>159</v>
      </c>
      <c r="O9877" s="3" t="s">
        <v>65715</v>
      </c>
      <c r="P9877" t="s">
        <v>159</v>
      </c>
      <c r="Q9877" t="s">
        <v>159</v>
      </c>
      <c r="R9877" t="s">
        <v>65715</v>
      </c>
      <c r="S9877" s="4" t="str">
        <f t="shared" si="154"/>
        <v>2002</v>
      </c>
    </row>
    <row r="9878" spans="1:19" hidden="1" x14ac:dyDescent="0.35">
      <c r="A9878" t="s">
        <v>65711</v>
      </c>
      <c r="B9878" t="s">
        <v>65712</v>
      </c>
      <c r="C9878" t="s">
        <v>65716</v>
      </c>
      <c r="D9878" t="s">
        <v>65717</v>
      </c>
      <c r="E9878" t="s">
        <v>65718</v>
      </c>
      <c r="F9878">
        <v>761668337</v>
      </c>
      <c r="I9878" t="s">
        <v>65719</v>
      </c>
      <c r="J9878" t="s">
        <v>65720</v>
      </c>
      <c r="M9878" t="s">
        <v>112315</v>
      </c>
      <c r="N9878" t="s">
        <v>159</v>
      </c>
      <c r="O9878" s="3" t="s">
        <v>65721</v>
      </c>
      <c r="P9878" t="s">
        <v>159</v>
      </c>
      <c r="Q9878" t="s">
        <v>159</v>
      </c>
      <c r="R9878" t="s">
        <v>65721</v>
      </c>
      <c r="S9878" s="4" t="str">
        <f t="shared" si="154"/>
        <v>2002</v>
      </c>
    </row>
    <row r="9879" spans="1:19" hidden="1" x14ac:dyDescent="0.35">
      <c r="A9879" t="s">
        <v>65718</v>
      </c>
      <c r="B9879">
        <v>761668337</v>
      </c>
      <c r="C9879" t="s">
        <v>65722</v>
      </c>
      <c r="D9879" t="s">
        <v>65723</v>
      </c>
      <c r="E9879" t="s">
        <v>65724</v>
      </c>
      <c r="F9879" t="s">
        <v>65725</v>
      </c>
      <c r="I9879" t="s">
        <v>65726</v>
      </c>
      <c r="J9879" t="s">
        <v>65727</v>
      </c>
      <c r="M9879" t="s">
        <v>112298</v>
      </c>
      <c r="N9879" t="s">
        <v>28</v>
      </c>
      <c r="O9879" s="3" t="s">
        <v>65728</v>
      </c>
      <c r="P9879" t="s">
        <v>16314</v>
      </c>
      <c r="Q9879" t="s">
        <v>16314</v>
      </c>
      <c r="R9879" t="s">
        <v>65728</v>
      </c>
      <c r="S9879" s="4" t="str">
        <f t="shared" si="154"/>
        <v>2002</v>
      </c>
    </row>
    <row r="9880" spans="1:19" hidden="1" x14ac:dyDescent="0.35">
      <c r="A9880" t="s">
        <v>65724</v>
      </c>
      <c r="B9880" t="s">
        <v>65725</v>
      </c>
      <c r="C9880" t="s">
        <v>65729</v>
      </c>
      <c r="D9880" t="s">
        <v>65730</v>
      </c>
      <c r="E9880" s="1" t="s">
        <v>65731</v>
      </c>
      <c r="F9880" s="1" t="s">
        <v>65732</v>
      </c>
      <c r="I9880" t="s">
        <v>65733</v>
      </c>
      <c r="J9880" t="s">
        <v>65734</v>
      </c>
      <c r="M9880" t="s">
        <v>112297</v>
      </c>
      <c r="N9880" t="s">
        <v>124</v>
      </c>
      <c r="O9880" s="3" t="s">
        <v>65735</v>
      </c>
      <c r="P9880" t="s">
        <v>124</v>
      </c>
      <c r="Q9880" t="s">
        <v>124</v>
      </c>
      <c r="R9880" t="s">
        <v>65735</v>
      </c>
      <c r="S9880" s="4" t="str">
        <f t="shared" si="154"/>
        <v>2002</v>
      </c>
    </row>
    <row r="9881" spans="1:19" hidden="1" x14ac:dyDescent="0.35">
      <c r="A9881" s="1" t="s">
        <v>65731</v>
      </c>
      <c r="B9881" s="1" t="s">
        <v>65732</v>
      </c>
      <c r="C9881" t="s">
        <v>65736</v>
      </c>
      <c r="D9881" t="s">
        <v>65737</v>
      </c>
      <c r="E9881" t="s">
        <v>65738</v>
      </c>
      <c r="F9881" t="s">
        <v>65739</v>
      </c>
      <c r="I9881" t="s">
        <v>65740</v>
      </c>
      <c r="J9881" t="s">
        <v>65741</v>
      </c>
      <c r="M9881" t="s">
        <v>112299</v>
      </c>
      <c r="N9881" t="s">
        <v>247</v>
      </c>
      <c r="O9881" s="3" t="s">
        <v>65742</v>
      </c>
      <c r="P9881" t="s">
        <v>247</v>
      </c>
      <c r="Q9881" t="s">
        <v>247</v>
      </c>
      <c r="R9881" t="s">
        <v>65742</v>
      </c>
      <c r="S9881" s="4" t="str">
        <f t="shared" si="154"/>
        <v>2002</v>
      </c>
    </row>
    <row r="9882" spans="1:19" hidden="1" x14ac:dyDescent="0.35">
      <c r="A9882" t="s">
        <v>65738</v>
      </c>
      <c r="B9882" t="s">
        <v>65739</v>
      </c>
      <c r="C9882" t="s">
        <v>65743</v>
      </c>
      <c r="D9882" t="s">
        <v>65744</v>
      </c>
      <c r="E9882" t="s">
        <v>65745</v>
      </c>
      <c r="F9882" t="s">
        <v>65746</v>
      </c>
      <c r="I9882" t="s">
        <v>65747</v>
      </c>
      <c r="J9882" t="s">
        <v>65748</v>
      </c>
      <c r="M9882" t="s">
        <v>112299</v>
      </c>
      <c r="N9882" t="s">
        <v>247</v>
      </c>
      <c r="O9882" s="3" t="s">
        <v>65749</v>
      </c>
      <c r="P9882" t="s">
        <v>247</v>
      </c>
      <c r="Q9882" t="s">
        <v>247</v>
      </c>
      <c r="R9882" t="s">
        <v>65749</v>
      </c>
      <c r="S9882" s="4" t="str">
        <f t="shared" si="154"/>
        <v>2002</v>
      </c>
    </row>
    <row r="9883" spans="1:19" hidden="1" x14ac:dyDescent="0.35">
      <c r="A9883" t="s">
        <v>65745</v>
      </c>
      <c r="B9883" t="s">
        <v>65746</v>
      </c>
      <c r="C9883" t="s">
        <v>65750</v>
      </c>
      <c r="D9883" t="s">
        <v>65751</v>
      </c>
      <c r="E9883" t="s">
        <v>65752</v>
      </c>
      <c r="F9883" t="s">
        <v>65753</v>
      </c>
      <c r="I9883" t="s">
        <v>65754</v>
      </c>
      <c r="J9883" t="s">
        <v>65755</v>
      </c>
      <c r="M9883" t="s">
        <v>112299</v>
      </c>
      <c r="N9883" t="s">
        <v>247</v>
      </c>
      <c r="O9883" s="3" t="s">
        <v>65756</v>
      </c>
      <c r="P9883" t="s">
        <v>247</v>
      </c>
      <c r="Q9883" t="s">
        <v>247</v>
      </c>
      <c r="R9883" t="s">
        <v>65756</v>
      </c>
      <c r="S9883" s="4" t="str">
        <f t="shared" si="154"/>
        <v>2002</v>
      </c>
    </row>
    <row r="9884" spans="1:19" hidden="1" x14ac:dyDescent="0.35">
      <c r="A9884" t="s">
        <v>65752</v>
      </c>
      <c r="B9884" t="s">
        <v>65753</v>
      </c>
      <c r="C9884" t="s">
        <v>65757</v>
      </c>
      <c r="D9884" t="s">
        <v>65758</v>
      </c>
      <c r="E9884" t="s">
        <v>65759</v>
      </c>
      <c r="F9884" t="s">
        <v>65760</v>
      </c>
      <c r="I9884" t="s">
        <v>65761</v>
      </c>
      <c r="J9884" t="s">
        <v>65762</v>
      </c>
      <c r="M9884" t="s">
        <v>112298</v>
      </c>
      <c r="N9884" t="s">
        <v>28</v>
      </c>
      <c r="O9884" s="3" t="s">
        <v>65763</v>
      </c>
      <c r="P9884" t="s">
        <v>16314</v>
      </c>
      <c r="Q9884" t="s">
        <v>16314</v>
      </c>
      <c r="R9884" t="s">
        <v>65763</v>
      </c>
      <c r="S9884" s="4" t="str">
        <f t="shared" si="154"/>
        <v>2002</v>
      </c>
    </row>
    <row r="9885" spans="1:19" hidden="1" x14ac:dyDescent="0.35">
      <c r="A9885" t="s">
        <v>65759</v>
      </c>
      <c r="B9885" t="s">
        <v>65760</v>
      </c>
      <c r="C9885" t="s">
        <v>65764</v>
      </c>
      <c r="D9885" t="s">
        <v>65765</v>
      </c>
      <c r="E9885" t="s">
        <v>65766</v>
      </c>
      <c r="F9885" t="s">
        <v>65767</v>
      </c>
      <c r="I9885" t="s">
        <v>65768</v>
      </c>
      <c r="J9885" t="s">
        <v>65769</v>
      </c>
      <c r="M9885" t="s">
        <v>112298</v>
      </c>
      <c r="N9885" t="s">
        <v>28</v>
      </c>
      <c r="O9885" s="3" t="s">
        <v>65770</v>
      </c>
      <c r="P9885" t="s">
        <v>16314</v>
      </c>
      <c r="Q9885" t="s">
        <v>16314</v>
      </c>
      <c r="R9885" t="s">
        <v>65770</v>
      </c>
      <c r="S9885" s="4" t="str">
        <f t="shared" si="154"/>
        <v>2002</v>
      </c>
    </row>
    <row r="9886" spans="1:19" hidden="1" x14ac:dyDescent="0.35">
      <c r="A9886" t="s">
        <v>65766</v>
      </c>
      <c r="B9886" t="s">
        <v>65767</v>
      </c>
      <c r="C9886" t="s">
        <v>65771</v>
      </c>
      <c r="D9886" t="s">
        <v>65772</v>
      </c>
      <c r="E9886" t="s">
        <v>65773</v>
      </c>
      <c r="F9886" t="s">
        <v>65774</v>
      </c>
      <c r="I9886" t="s">
        <v>65775</v>
      </c>
      <c r="J9886" t="s">
        <v>65776</v>
      </c>
      <c r="M9886" t="s">
        <v>112299</v>
      </c>
      <c r="N9886" t="s">
        <v>247</v>
      </c>
      <c r="O9886" s="3" t="s">
        <v>65777</v>
      </c>
      <c r="P9886" t="s">
        <v>247</v>
      </c>
      <c r="Q9886" t="s">
        <v>247</v>
      </c>
      <c r="R9886" t="s">
        <v>65777</v>
      </c>
      <c r="S9886" s="4" t="str">
        <f t="shared" si="154"/>
        <v>2002</v>
      </c>
    </row>
    <row r="9887" spans="1:19" hidden="1" x14ac:dyDescent="0.35">
      <c r="A9887" t="s">
        <v>65773</v>
      </c>
      <c r="B9887" t="s">
        <v>65774</v>
      </c>
      <c r="C9887" t="s">
        <v>65778</v>
      </c>
      <c r="D9887" t="s">
        <v>65779</v>
      </c>
      <c r="E9887" t="s">
        <v>65780</v>
      </c>
      <c r="F9887" t="s">
        <v>65781</v>
      </c>
      <c r="I9887" t="s">
        <v>62095</v>
      </c>
      <c r="J9887" t="s">
        <v>23356</v>
      </c>
      <c r="M9887" t="s">
        <v>112299</v>
      </c>
      <c r="N9887" t="s">
        <v>247</v>
      </c>
      <c r="O9887" s="3" t="s">
        <v>65782</v>
      </c>
      <c r="P9887" t="s">
        <v>247</v>
      </c>
      <c r="Q9887" t="s">
        <v>247</v>
      </c>
      <c r="R9887" t="s">
        <v>65782</v>
      </c>
      <c r="S9887" s="4" t="str">
        <f t="shared" si="154"/>
        <v>2002</v>
      </c>
    </row>
    <row r="9888" spans="1:19" hidden="1" x14ac:dyDescent="0.35">
      <c r="A9888" t="s">
        <v>65780</v>
      </c>
      <c r="B9888" t="s">
        <v>65781</v>
      </c>
      <c r="C9888" t="s">
        <v>65783</v>
      </c>
      <c r="D9888" t="s">
        <v>65784</v>
      </c>
      <c r="E9888" t="s">
        <v>65785</v>
      </c>
      <c r="F9888" t="s">
        <v>65786</v>
      </c>
      <c r="I9888" t="s">
        <v>65787</v>
      </c>
      <c r="J9888" t="s">
        <v>65788</v>
      </c>
      <c r="M9888" t="s">
        <v>112297</v>
      </c>
      <c r="N9888" t="s">
        <v>124</v>
      </c>
      <c r="O9888" s="3" t="s">
        <v>65789</v>
      </c>
      <c r="P9888" t="s">
        <v>124</v>
      </c>
      <c r="Q9888" t="s">
        <v>124</v>
      </c>
      <c r="R9888" t="s">
        <v>65789</v>
      </c>
      <c r="S9888" s="4" t="str">
        <f t="shared" si="154"/>
        <v>2002</v>
      </c>
    </row>
    <row r="9889" spans="1:19" hidden="1" x14ac:dyDescent="0.35">
      <c r="A9889" t="s">
        <v>65785</v>
      </c>
      <c r="B9889" t="s">
        <v>65786</v>
      </c>
      <c r="C9889" t="s">
        <v>65790</v>
      </c>
      <c r="D9889" t="s">
        <v>65791</v>
      </c>
      <c r="E9889" t="s">
        <v>65792</v>
      </c>
      <c r="F9889" t="s">
        <v>65793</v>
      </c>
      <c r="I9889" t="s">
        <v>65794</v>
      </c>
      <c r="J9889" t="s">
        <v>65795</v>
      </c>
      <c r="M9889" t="s">
        <v>112299</v>
      </c>
      <c r="N9889" t="s">
        <v>247</v>
      </c>
      <c r="O9889" s="3" t="s">
        <v>65796</v>
      </c>
      <c r="P9889" t="s">
        <v>247</v>
      </c>
      <c r="Q9889" t="s">
        <v>247</v>
      </c>
      <c r="R9889" t="s">
        <v>65796</v>
      </c>
      <c r="S9889" s="4" t="str">
        <f t="shared" si="154"/>
        <v>2002</v>
      </c>
    </row>
    <row r="9890" spans="1:19" hidden="1" x14ac:dyDescent="0.35">
      <c r="A9890" t="s">
        <v>65792</v>
      </c>
      <c r="B9890" t="s">
        <v>65793</v>
      </c>
      <c r="C9890" t="s">
        <v>65797</v>
      </c>
      <c r="D9890" t="s">
        <v>65798</v>
      </c>
      <c r="E9890" t="s">
        <v>65799</v>
      </c>
      <c r="F9890" t="s">
        <v>65800</v>
      </c>
      <c r="I9890" t="s">
        <v>65801</v>
      </c>
      <c r="J9890" t="s">
        <v>65802</v>
      </c>
      <c r="M9890" t="s">
        <v>112299</v>
      </c>
      <c r="N9890" t="s">
        <v>247</v>
      </c>
      <c r="O9890" s="3" t="s">
        <v>65803</v>
      </c>
      <c r="P9890" t="s">
        <v>247</v>
      </c>
      <c r="Q9890" t="s">
        <v>247</v>
      </c>
      <c r="R9890" t="s">
        <v>65803</v>
      </c>
      <c r="S9890" s="4" t="str">
        <f t="shared" si="154"/>
        <v>2002</v>
      </c>
    </row>
    <row r="9891" spans="1:19" hidden="1" x14ac:dyDescent="0.35">
      <c r="A9891" t="s">
        <v>65799</v>
      </c>
      <c r="B9891" t="s">
        <v>65800</v>
      </c>
      <c r="C9891" t="s">
        <v>65804</v>
      </c>
      <c r="D9891" t="s">
        <v>65805</v>
      </c>
      <c r="E9891" t="s">
        <v>65806</v>
      </c>
      <c r="F9891" t="s">
        <v>65807</v>
      </c>
      <c r="I9891" t="s">
        <v>512</v>
      </c>
      <c r="J9891" t="s">
        <v>512</v>
      </c>
      <c r="M9891" t="s">
        <v>112297</v>
      </c>
      <c r="N9891" t="s">
        <v>124</v>
      </c>
      <c r="O9891" s="3" t="s">
        <v>65808</v>
      </c>
      <c r="P9891" t="s">
        <v>124</v>
      </c>
      <c r="Q9891" t="s">
        <v>124</v>
      </c>
      <c r="R9891" t="s">
        <v>65808</v>
      </c>
      <c r="S9891" s="4" t="str">
        <f t="shared" si="154"/>
        <v>2002</v>
      </c>
    </row>
    <row r="9892" spans="1:19" hidden="1" x14ac:dyDescent="0.35">
      <c r="A9892" t="s">
        <v>65806</v>
      </c>
      <c r="B9892" t="s">
        <v>65807</v>
      </c>
      <c r="C9892" t="s">
        <v>65809</v>
      </c>
      <c r="D9892" t="s">
        <v>65810</v>
      </c>
      <c r="E9892" t="s">
        <v>65811</v>
      </c>
      <c r="F9892" t="s">
        <v>65812</v>
      </c>
      <c r="I9892" t="s">
        <v>65813</v>
      </c>
      <c r="J9892" t="s">
        <v>65814</v>
      </c>
      <c r="M9892" t="s">
        <v>112297</v>
      </c>
      <c r="N9892" t="s">
        <v>124</v>
      </c>
      <c r="O9892" s="3" t="s">
        <v>65815</v>
      </c>
      <c r="P9892" t="s">
        <v>124</v>
      </c>
      <c r="Q9892" t="s">
        <v>124</v>
      </c>
      <c r="R9892" t="s">
        <v>65815</v>
      </c>
      <c r="S9892" s="4" t="str">
        <f t="shared" si="154"/>
        <v>2002</v>
      </c>
    </row>
    <row r="9893" spans="1:19" hidden="1" x14ac:dyDescent="0.35">
      <c r="A9893" t="s">
        <v>65811</v>
      </c>
      <c r="B9893" t="s">
        <v>65812</v>
      </c>
      <c r="C9893" t="s">
        <v>65816</v>
      </c>
      <c r="D9893" t="s">
        <v>65817</v>
      </c>
      <c r="E9893" t="s">
        <v>65818</v>
      </c>
      <c r="F9893" t="s">
        <v>65819</v>
      </c>
      <c r="I9893" t="s">
        <v>65820</v>
      </c>
      <c r="J9893" t="s">
        <v>65821</v>
      </c>
      <c r="M9893" t="s">
        <v>112297</v>
      </c>
      <c r="N9893" t="s">
        <v>124</v>
      </c>
      <c r="O9893" s="3" t="s">
        <v>65822</v>
      </c>
      <c r="P9893" t="s">
        <v>124</v>
      </c>
      <c r="Q9893" t="s">
        <v>124</v>
      </c>
      <c r="R9893" t="s">
        <v>65822</v>
      </c>
      <c r="S9893" s="4" t="str">
        <f t="shared" si="154"/>
        <v>2002</v>
      </c>
    </row>
    <row r="9894" spans="1:19" hidden="1" x14ac:dyDescent="0.35">
      <c r="A9894" t="s">
        <v>65818</v>
      </c>
      <c r="B9894" t="s">
        <v>65819</v>
      </c>
      <c r="C9894" t="s">
        <v>65823</v>
      </c>
      <c r="D9894" t="s">
        <v>65824</v>
      </c>
      <c r="E9894" t="s">
        <v>65825</v>
      </c>
      <c r="F9894" t="s">
        <v>65826</v>
      </c>
      <c r="I9894" t="s">
        <v>65827</v>
      </c>
      <c r="J9894" t="s">
        <v>65828</v>
      </c>
      <c r="M9894" t="s">
        <v>112297</v>
      </c>
      <c r="N9894" t="s">
        <v>124</v>
      </c>
      <c r="O9894" s="3" t="s">
        <v>65829</v>
      </c>
      <c r="P9894" t="s">
        <v>124</v>
      </c>
      <c r="Q9894" t="s">
        <v>124</v>
      </c>
      <c r="R9894" t="s">
        <v>65829</v>
      </c>
      <c r="S9894" s="4" t="str">
        <f t="shared" si="154"/>
        <v>2002</v>
      </c>
    </row>
    <row r="9895" spans="1:19" hidden="1" x14ac:dyDescent="0.35">
      <c r="A9895" t="s">
        <v>65825</v>
      </c>
      <c r="B9895" t="s">
        <v>65826</v>
      </c>
      <c r="C9895" t="s">
        <v>65830</v>
      </c>
      <c r="D9895" t="s">
        <v>65831</v>
      </c>
      <c r="E9895" t="s">
        <v>65832</v>
      </c>
      <c r="F9895" t="s">
        <v>65833</v>
      </c>
      <c r="I9895" t="s">
        <v>65834</v>
      </c>
      <c r="J9895" t="s">
        <v>65835</v>
      </c>
      <c r="M9895" t="s">
        <v>112297</v>
      </c>
      <c r="N9895" t="s">
        <v>124</v>
      </c>
      <c r="O9895" s="3" t="s">
        <v>65836</v>
      </c>
      <c r="P9895" t="s">
        <v>124</v>
      </c>
      <c r="Q9895" t="s">
        <v>124</v>
      </c>
      <c r="R9895" t="s">
        <v>65836</v>
      </c>
      <c r="S9895" s="4" t="str">
        <f t="shared" si="154"/>
        <v>2002</v>
      </c>
    </row>
    <row r="9896" spans="1:19" hidden="1" x14ac:dyDescent="0.35">
      <c r="A9896" t="s">
        <v>65832</v>
      </c>
      <c r="B9896" t="s">
        <v>65833</v>
      </c>
      <c r="C9896" t="s">
        <v>65837</v>
      </c>
      <c r="D9896" t="s">
        <v>65838</v>
      </c>
      <c r="E9896" t="s">
        <v>65839</v>
      </c>
      <c r="F9896" t="s">
        <v>65840</v>
      </c>
      <c r="I9896" t="s">
        <v>65841</v>
      </c>
      <c r="J9896" t="s">
        <v>47116</v>
      </c>
      <c r="M9896" t="s">
        <v>112299</v>
      </c>
      <c r="N9896" t="s">
        <v>247</v>
      </c>
      <c r="O9896" s="3" t="s">
        <v>65842</v>
      </c>
      <c r="P9896" t="s">
        <v>247</v>
      </c>
      <c r="Q9896" t="s">
        <v>247</v>
      </c>
      <c r="R9896" t="s">
        <v>65842</v>
      </c>
      <c r="S9896" s="4" t="str">
        <f t="shared" si="154"/>
        <v>2002</v>
      </c>
    </row>
    <row r="9897" spans="1:19" hidden="1" x14ac:dyDescent="0.35">
      <c r="A9897" t="s">
        <v>65839</v>
      </c>
      <c r="B9897" t="s">
        <v>65840</v>
      </c>
      <c r="C9897" t="s">
        <v>65843</v>
      </c>
      <c r="D9897" t="s">
        <v>65844</v>
      </c>
      <c r="E9897" t="s">
        <v>65845</v>
      </c>
      <c r="F9897" t="s">
        <v>65846</v>
      </c>
      <c r="I9897" t="s">
        <v>65847</v>
      </c>
      <c r="J9897" t="s">
        <v>65848</v>
      </c>
      <c r="M9897" t="s">
        <v>112299</v>
      </c>
      <c r="N9897" t="s">
        <v>247</v>
      </c>
      <c r="O9897" s="3" t="s">
        <v>65849</v>
      </c>
      <c r="P9897" t="s">
        <v>247</v>
      </c>
      <c r="Q9897" t="s">
        <v>247</v>
      </c>
      <c r="R9897" t="s">
        <v>65849</v>
      </c>
      <c r="S9897" s="4" t="str">
        <f t="shared" si="154"/>
        <v>2002</v>
      </c>
    </row>
    <row r="9898" spans="1:19" hidden="1" x14ac:dyDescent="0.35">
      <c r="A9898" t="s">
        <v>65845</v>
      </c>
      <c r="B9898" t="s">
        <v>65846</v>
      </c>
      <c r="C9898" t="s">
        <v>65850</v>
      </c>
      <c r="D9898" t="s">
        <v>65851</v>
      </c>
      <c r="E9898" t="s">
        <v>65852</v>
      </c>
      <c r="F9898" t="s">
        <v>65853</v>
      </c>
      <c r="I9898" t="s">
        <v>65854</v>
      </c>
      <c r="J9898" t="s">
        <v>65855</v>
      </c>
      <c r="M9898" t="s">
        <v>51841</v>
      </c>
      <c r="N9898" t="s">
        <v>51841</v>
      </c>
      <c r="O9898" s="3" t="s">
        <v>65856</v>
      </c>
      <c r="P9898" t="s">
        <v>51841</v>
      </c>
      <c r="Q9898" t="s">
        <v>51841</v>
      </c>
      <c r="R9898" t="s">
        <v>65856</v>
      </c>
      <c r="S9898" s="4" t="str">
        <f t="shared" si="154"/>
        <v>2002</v>
      </c>
    </row>
    <row r="9899" spans="1:19" hidden="1" x14ac:dyDescent="0.35">
      <c r="A9899" t="s">
        <v>65852</v>
      </c>
      <c r="B9899" t="s">
        <v>65853</v>
      </c>
      <c r="C9899" t="s">
        <v>65857</v>
      </c>
      <c r="D9899" t="s">
        <v>65858</v>
      </c>
      <c r="E9899" t="s">
        <v>65859</v>
      </c>
      <c r="F9899" t="s">
        <v>65860</v>
      </c>
      <c r="I9899" t="s">
        <v>65861</v>
      </c>
      <c r="J9899" t="s">
        <v>65862</v>
      </c>
      <c r="M9899" t="s">
        <v>112297</v>
      </c>
      <c r="N9899" t="s">
        <v>124</v>
      </c>
      <c r="O9899" s="3" t="s">
        <v>65863</v>
      </c>
      <c r="P9899" t="s">
        <v>124</v>
      </c>
      <c r="Q9899" t="s">
        <v>124</v>
      </c>
      <c r="R9899" t="s">
        <v>65863</v>
      </c>
      <c r="S9899" s="4" t="str">
        <f t="shared" si="154"/>
        <v>2002</v>
      </c>
    </row>
    <row r="9900" spans="1:19" hidden="1" x14ac:dyDescent="0.35">
      <c r="A9900" t="s">
        <v>65859</v>
      </c>
      <c r="B9900" t="s">
        <v>65860</v>
      </c>
      <c r="C9900" t="s">
        <v>65864</v>
      </c>
      <c r="D9900" t="s">
        <v>65865</v>
      </c>
      <c r="E9900" t="s">
        <v>65866</v>
      </c>
      <c r="F9900" t="s">
        <v>65867</v>
      </c>
      <c r="I9900" t="s">
        <v>65868</v>
      </c>
      <c r="J9900" t="s">
        <v>60227</v>
      </c>
      <c r="M9900" t="s">
        <v>112297</v>
      </c>
      <c r="N9900" t="s">
        <v>124</v>
      </c>
      <c r="O9900" s="3" t="s">
        <v>65869</v>
      </c>
      <c r="P9900" t="s">
        <v>124</v>
      </c>
      <c r="Q9900" t="s">
        <v>124</v>
      </c>
      <c r="R9900" t="s">
        <v>65869</v>
      </c>
      <c r="S9900" s="4" t="str">
        <f t="shared" si="154"/>
        <v>2002</v>
      </c>
    </row>
    <row r="9901" spans="1:19" hidden="1" x14ac:dyDescent="0.35">
      <c r="A9901" t="s">
        <v>65866</v>
      </c>
      <c r="B9901" t="s">
        <v>65867</v>
      </c>
      <c r="C9901" t="s">
        <v>65870</v>
      </c>
      <c r="D9901" t="s">
        <v>65871</v>
      </c>
      <c r="E9901" t="s">
        <v>65872</v>
      </c>
      <c r="F9901" t="s">
        <v>65873</v>
      </c>
      <c r="I9901" t="s">
        <v>512</v>
      </c>
      <c r="J9901" t="s">
        <v>512</v>
      </c>
      <c r="M9901" t="s">
        <v>112297</v>
      </c>
      <c r="N9901" t="s">
        <v>124</v>
      </c>
      <c r="O9901" s="3" t="s">
        <v>65874</v>
      </c>
      <c r="P9901" t="s">
        <v>124</v>
      </c>
      <c r="Q9901" t="s">
        <v>124</v>
      </c>
      <c r="R9901" t="s">
        <v>65874</v>
      </c>
      <c r="S9901" s="4" t="str">
        <f t="shared" si="154"/>
        <v>2002</v>
      </c>
    </row>
    <row r="9902" spans="1:19" hidden="1" x14ac:dyDescent="0.35">
      <c r="A9902" t="s">
        <v>65872</v>
      </c>
      <c r="B9902" t="s">
        <v>65873</v>
      </c>
      <c r="C9902" t="s">
        <v>65875</v>
      </c>
      <c r="D9902" t="s">
        <v>65876</v>
      </c>
      <c r="E9902" t="s">
        <v>65877</v>
      </c>
      <c r="F9902" t="s">
        <v>65878</v>
      </c>
      <c r="I9902" t="s">
        <v>65879</v>
      </c>
      <c r="J9902" t="s">
        <v>65880</v>
      </c>
      <c r="M9902" t="s">
        <v>112297</v>
      </c>
      <c r="N9902" t="s">
        <v>16314</v>
      </c>
      <c r="O9902" s="3" t="s">
        <v>65881</v>
      </c>
      <c r="P9902" t="s">
        <v>16314</v>
      </c>
      <c r="Q9902" t="s">
        <v>16314</v>
      </c>
      <c r="R9902" t="s">
        <v>65881</v>
      </c>
      <c r="S9902" s="4" t="str">
        <f t="shared" si="154"/>
        <v>2002</v>
      </c>
    </row>
    <row r="9903" spans="1:19" hidden="1" x14ac:dyDescent="0.35">
      <c r="A9903" t="s">
        <v>65877</v>
      </c>
      <c r="B9903" t="s">
        <v>65878</v>
      </c>
      <c r="C9903" t="s">
        <v>65882</v>
      </c>
      <c r="D9903" t="s">
        <v>65883</v>
      </c>
      <c r="E9903" t="s">
        <v>65884</v>
      </c>
      <c r="F9903" t="s">
        <v>65885</v>
      </c>
      <c r="I9903" t="s">
        <v>65886</v>
      </c>
      <c r="J9903" t="s">
        <v>65887</v>
      </c>
      <c r="M9903" t="s">
        <v>112297</v>
      </c>
      <c r="N9903" t="s">
        <v>124</v>
      </c>
      <c r="O9903" s="3" t="s">
        <v>65888</v>
      </c>
      <c r="P9903" t="s">
        <v>124</v>
      </c>
      <c r="Q9903" t="s">
        <v>124</v>
      </c>
      <c r="R9903" t="s">
        <v>65888</v>
      </c>
      <c r="S9903" s="4" t="str">
        <f t="shared" si="154"/>
        <v>2002</v>
      </c>
    </row>
    <row r="9904" spans="1:19" hidden="1" x14ac:dyDescent="0.35">
      <c r="A9904" t="s">
        <v>65884</v>
      </c>
      <c r="B9904" t="s">
        <v>65885</v>
      </c>
      <c r="C9904" t="s">
        <v>65889</v>
      </c>
      <c r="D9904" t="s">
        <v>65890</v>
      </c>
      <c r="E9904" t="s">
        <v>65891</v>
      </c>
      <c r="F9904" t="s">
        <v>65892</v>
      </c>
      <c r="I9904" t="s">
        <v>65893</v>
      </c>
      <c r="J9904" t="s">
        <v>65894</v>
      </c>
      <c r="M9904" t="s">
        <v>112297</v>
      </c>
      <c r="N9904" t="s">
        <v>16314</v>
      </c>
      <c r="O9904" s="3" t="s">
        <v>65895</v>
      </c>
      <c r="P9904" t="s">
        <v>16314</v>
      </c>
      <c r="Q9904" t="s">
        <v>16314</v>
      </c>
      <c r="R9904" t="s">
        <v>65895</v>
      </c>
      <c r="S9904" s="4" t="str">
        <f t="shared" si="154"/>
        <v>2002</v>
      </c>
    </row>
    <row r="9905" spans="1:19" hidden="1" x14ac:dyDescent="0.35">
      <c r="A9905" t="s">
        <v>65891</v>
      </c>
      <c r="B9905" t="s">
        <v>65892</v>
      </c>
      <c r="C9905" t="s">
        <v>65896</v>
      </c>
      <c r="D9905" t="s">
        <v>65897</v>
      </c>
      <c r="E9905" t="s">
        <v>65898</v>
      </c>
      <c r="F9905" t="s">
        <v>65899</v>
      </c>
      <c r="I9905" t="s">
        <v>65900</v>
      </c>
      <c r="J9905" t="s">
        <v>65901</v>
      </c>
      <c r="M9905" t="s">
        <v>112297</v>
      </c>
      <c r="N9905" t="s">
        <v>16314</v>
      </c>
      <c r="O9905" s="3" t="s">
        <v>65902</v>
      </c>
      <c r="P9905" t="s">
        <v>16314</v>
      </c>
      <c r="Q9905" t="s">
        <v>16314</v>
      </c>
      <c r="R9905" t="s">
        <v>65902</v>
      </c>
      <c r="S9905" s="4" t="str">
        <f t="shared" si="154"/>
        <v>2002</v>
      </c>
    </row>
    <row r="9906" spans="1:19" hidden="1" x14ac:dyDescent="0.35">
      <c r="A9906" t="s">
        <v>65898</v>
      </c>
      <c r="B9906" t="s">
        <v>65899</v>
      </c>
      <c r="C9906" t="s">
        <v>65903</v>
      </c>
      <c r="D9906" t="s">
        <v>65904</v>
      </c>
      <c r="E9906" t="s">
        <v>65905</v>
      </c>
      <c r="F9906" t="s">
        <v>65906</v>
      </c>
      <c r="I9906" t="s">
        <v>65907</v>
      </c>
      <c r="J9906" t="s">
        <v>65908</v>
      </c>
      <c r="M9906" t="s">
        <v>112297</v>
      </c>
      <c r="N9906" t="s">
        <v>124</v>
      </c>
      <c r="O9906" s="3" t="s">
        <v>65909</v>
      </c>
      <c r="P9906" t="s">
        <v>124</v>
      </c>
      <c r="Q9906" t="s">
        <v>124</v>
      </c>
      <c r="R9906" t="s">
        <v>65909</v>
      </c>
      <c r="S9906" s="4" t="str">
        <f t="shared" si="154"/>
        <v>2002</v>
      </c>
    </row>
    <row r="9907" spans="1:19" hidden="1" x14ac:dyDescent="0.35">
      <c r="A9907" t="s">
        <v>65905</v>
      </c>
      <c r="B9907" t="s">
        <v>65906</v>
      </c>
      <c r="C9907" t="s">
        <v>65910</v>
      </c>
      <c r="D9907" t="s">
        <v>65911</v>
      </c>
      <c r="E9907" t="s">
        <v>65912</v>
      </c>
      <c r="F9907" t="s">
        <v>65913</v>
      </c>
      <c r="I9907" t="s">
        <v>65914</v>
      </c>
      <c r="J9907" t="s">
        <v>65915</v>
      </c>
      <c r="M9907" t="s">
        <v>112297</v>
      </c>
      <c r="N9907" t="s">
        <v>124</v>
      </c>
      <c r="O9907" s="3" t="s">
        <v>65916</v>
      </c>
      <c r="P9907" t="s">
        <v>124</v>
      </c>
      <c r="Q9907" t="s">
        <v>124</v>
      </c>
      <c r="R9907" t="s">
        <v>65916</v>
      </c>
      <c r="S9907" s="4" t="str">
        <f t="shared" si="154"/>
        <v>2002</v>
      </c>
    </row>
    <row r="9908" spans="1:19" hidden="1" x14ac:dyDescent="0.35">
      <c r="A9908" t="s">
        <v>65912</v>
      </c>
      <c r="B9908" t="s">
        <v>65913</v>
      </c>
      <c r="C9908" t="s">
        <v>65917</v>
      </c>
      <c r="D9908" t="s">
        <v>65918</v>
      </c>
      <c r="E9908" t="s">
        <v>65919</v>
      </c>
      <c r="F9908" t="s">
        <v>65920</v>
      </c>
      <c r="I9908" t="s">
        <v>65921</v>
      </c>
      <c r="J9908" t="s">
        <v>65922</v>
      </c>
      <c r="M9908" t="s">
        <v>112297</v>
      </c>
      <c r="N9908" t="s">
        <v>16314</v>
      </c>
      <c r="O9908" s="3" t="s">
        <v>65923</v>
      </c>
      <c r="P9908" t="s">
        <v>16314</v>
      </c>
      <c r="Q9908" t="s">
        <v>16314</v>
      </c>
      <c r="R9908" t="s">
        <v>65923</v>
      </c>
      <c r="S9908" s="4" t="str">
        <f t="shared" si="154"/>
        <v>2002</v>
      </c>
    </row>
    <row r="9909" spans="1:19" hidden="1" x14ac:dyDescent="0.35">
      <c r="A9909" t="s">
        <v>65919</v>
      </c>
      <c r="B9909" t="s">
        <v>65920</v>
      </c>
      <c r="C9909" t="s">
        <v>65924</v>
      </c>
      <c r="D9909" t="s">
        <v>65925</v>
      </c>
      <c r="E9909" t="s">
        <v>65926</v>
      </c>
      <c r="F9909" t="s">
        <v>65927</v>
      </c>
      <c r="I9909" t="s">
        <v>512</v>
      </c>
      <c r="J9909" t="s">
        <v>512</v>
      </c>
      <c r="M9909" t="s">
        <v>112297</v>
      </c>
      <c r="N9909" t="s">
        <v>124</v>
      </c>
      <c r="O9909" s="3" t="s">
        <v>65928</v>
      </c>
      <c r="P9909" t="s">
        <v>124</v>
      </c>
      <c r="Q9909" t="s">
        <v>124</v>
      </c>
      <c r="R9909" t="s">
        <v>65928</v>
      </c>
      <c r="S9909" s="4" t="str">
        <f t="shared" si="154"/>
        <v>2002</v>
      </c>
    </row>
    <row r="9910" spans="1:19" hidden="1" x14ac:dyDescent="0.35">
      <c r="A9910" t="s">
        <v>65926</v>
      </c>
      <c r="B9910" t="s">
        <v>65927</v>
      </c>
      <c r="C9910" t="s">
        <v>65929</v>
      </c>
      <c r="D9910" t="s">
        <v>65930</v>
      </c>
      <c r="E9910" s="1" t="s">
        <v>65931</v>
      </c>
      <c r="F9910" s="1" t="s">
        <v>65932</v>
      </c>
      <c r="I9910" t="s">
        <v>65933</v>
      </c>
      <c r="J9910" t="s">
        <v>65934</v>
      </c>
      <c r="M9910" t="s">
        <v>112297</v>
      </c>
      <c r="N9910" t="s">
        <v>16314</v>
      </c>
      <c r="O9910" s="3" t="s">
        <v>65935</v>
      </c>
      <c r="P9910" t="s">
        <v>16314</v>
      </c>
      <c r="Q9910" t="s">
        <v>16314</v>
      </c>
      <c r="R9910" t="s">
        <v>65935</v>
      </c>
      <c r="S9910" s="4" t="str">
        <f t="shared" si="154"/>
        <v>2002</v>
      </c>
    </row>
    <row r="9911" spans="1:19" hidden="1" x14ac:dyDescent="0.35">
      <c r="A9911" s="1" t="s">
        <v>65931</v>
      </c>
      <c r="B9911" s="1" t="s">
        <v>65932</v>
      </c>
      <c r="C9911" t="s">
        <v>65936</v>
      </c>
      <c r="D9911" t="s">
        <v>65937</v>
      </c>
      <c r="E9911" t="s">
        <v>65938</v>
      </c>
      <c r="F9911" t="s">
        <v>65939</v>
      </c>
      <c r="I9911" t="s">
        <v>65940</v>
      </c>
      <c r="J9911" t="s">
        <v>65941</v>
      </c>
      <c r="M9911" t="s">
        <v>112297</v>
      </c>
      <c r="N9911" t="s">
        <v>16314</v>
      </c>
      <c r="O9911" s="3" t="s">
        <v>65942</v>
      </c>
      <c r="P9911" t="s">
        <v>16314</v>
      </c>
      <c r="Q9911" t="s">
        <v>16314</v>
      </c>
      <c r="R9911" t="s">
        <v>65942</v>
      </c>
      <c r="S9911" s="4" t="str">
        <f t="shared" si="154"/>
        <v>2002</v>
      </c>
    </row>
    <row r="9912" spans="1:19" hidden="1" x14ac:dyDescent="0.35">
      <c r="A9912" t="s">
        <v>65938</v>
      </c>
      <c r="B9912" t="s">
        <v>65939</v>
      </c>
      <c r="C9912" t="s">
        <v>65943</v>
      </c>
      <c r="D9912" t="s">
        <v>65944</v>
      </c>
      <c r="E9912" t="s">
        <v>65945</v>
      </c>
      <c r="F9912" t="s">
        <v>65946</v>
      </c>
      <c r="I9912" t="s">
        <v>65947</v>
      </c>
      <c r="J9912" t="s">
        <v>65948</v>
      </c>
      <c r="M9912" t="s">
        <v>112297</v>
      </c>
      <c r="N9912" t="s">
        <v>124</v>
      </c>
      <c r="O9912" s="3" t="s">
        <v>65949</v>
      </c>
      <c r="P9912" t="s">
        <v>124</v>
      </c>
      <c r="Q9912" t="s">
        <v>124</v>
      </c>
      <c r="R9912" t="s">
        <v>65949</v>
      </c>
      <c r="S9912" s="4" t="str">
        <f t="shared" si="154"/>
        <v>2002</v>
      </c>
    </row>
    <row r="9913" spans="1:19" hidden="1" x14ac:dyDescent="0.35">
      <c r="A9913" t="s">
        <v>65945</v>
      </c>
      <c r="B9913" t="s">
        <v>65946</v>
      </c>
      <c r="C9913" t="s">
        <v>65950</v>
      </c>
      <c r="D9913" t="s">
        <v>65951</v>
      </c>
      <c r="E9913" t="s">
        <v>65952</v>
      </c>
      <c r="F9913" t="s">
        <v>65953</v>
      </c>
      <c r="I9913" t="s">
        <v>65954</v>
      </c>
      <c r="J9913" t="s">
        <v>65955</v>
      </c>
      <c r="M9913" t="s">
        <v>112307</v>
      </c>
      <c r="N9913" t="s">
        <v>49299</v>
      </c>
      <c r="O9913" s="3" t="s">
        <v>65956</v>
      </c>
      <c r="P9913" t="s">
        <v>49299</v>
      </c>
      <c r="Q9913" t="s">
        <v>49299</v>
      </c>
      <c r="R9913" t="s">
        <v>65956</v>
      </c>
      <c r="S9913" s="4" t="str">
        <f t="shared" si="154"/>
        <v>2002</v>
      </c>
    </row>
    <row r="9914" spans="1:19" hidden="1" x14ac:dyDescent="0.35">
      <c r="A9914" t="s">
        <v>65952</v>
      </c>
      <c r="B9914" t="s">
        <v>65953</v>
      </c>
      <c r="C9914" t="s">
        <v>65957</v>
      </c>
      <c r="D9914" t="s">
        <v>65958</v>
      </c>
      <c r="E9914" t="s">
        <v>65959</v>
      </c>
      <c r="F9914" t="s">
        <v>65960</v>
      </c>
      <c r="I9914" t="s">
        <v>65961</v>
      </c>
      <c r="J9914" t="s">
        <v>65962</v>
      </c>
      <c r="M9914" t="s">
        <v>112297</v>
      </c>
      <c r="N9914" t="s">
        <v>16314</v>
      </c>
      <c r="O9914" s="3" t="s">
        <v>65963</v>
      </c>
      <c r="P9914" t="s">
        <v>16314</v>
      </c>
      <c r="Q9914" t="s">
        <v>16314</v>
      </c>
      <c r="R9914" t="s">
        <v>65963</v>
      </c>
      <c r="S9914" s="4" t="str">
        <f t="shared" si="154"/>
        <v>2002</v>
      </c>
    </row>
    <row r="9915" spans="1:19" hidden="1" x14ac:dyDescent="0.35">
      <c r="A9915" t="s">
        <v>65959</v>
      </c>
      <c r="B9915" t="s">
        <v>65960</v>
      </c>
      <c r="C9915" t="s">
        <v>65964</v>
      </c>
      <c r="D9915" t="s">
        <v>65965</v>
      </c>
      <c r="E9915" t="s">
        <v>65966</v>
      </c>
      <c r="F9915" t="s">
        <v>65967</v>
      </c>
      <c r="I9915" t="s">
        <v>65968</v>
      </c>
      <c r="J9915" t="s">
        <v>65969</v>
      </c>
      <c r="M9915" t="s">
        <v>112297</v>
      </c>
      <c r="N9915" t="s">
        <v>16314</v>
      </c>
      <c r="O9915" s="3" t="s">
        <v>65970</v>
      </c>
      <c r="P9915" t="s">
        <v>16314</v>
      </c>
      <c r="Q9915" t="s">
        <v>16314</v>
      </c>
      <c r="R9915" t="s">
        <v>65970</v>
      </c>
      <c r="S9915" s="4" t="str">
        <f t="shared" si="154"/>
        <v>2002</v>
      </c>
    </row>
    <row r="9916" spans="1:19" hidden="1" x14ac:dyDescent="0.35">
      <c r="A9916" t="s">
        <v>65966</v>
      </c>
      <c r="B9916" t="s">
        <v>65967</v>
      </c>
      <c r="C9916" t="s">
        <v>65971</v>
      </c>
      <c r="D9916" t="s">
        <v>65972</v>
      </c>
      <c r="E9916" t="s">
        <v>65973</v>
      </c>
      <c r="F9916" t="s">
        <v>65974</v>
      </c>
      <c r="I9916" t="s">
        <v>65975</v>
      </c>
      <c r="J9916" t="s">
        <v>65976</v>
      </c>
      <c r="M9916" t="s">
        <v>112297</v>
      </c>
      <c r="N9916" t="s">
        <v>16314</v>
      </c>
      <c r="O9916" s="3" t="s">
        <v>65977</v>
      </c>
      <c r="P9916" t="s">
        <v>16314</v>
      </c>
      <c r="Q9916" t="s">
        <v>16314</v>
      </c>
      <c r="R9916" t="s">
        <v>65977</v>
      </c>
      <c r="S9916" s="4" t="str">
        <f t="shared" si="154"/>
        <v>2002</v>
      </c>
    </row>
    <row r="9917" spans="1:19" hidden="1" x14ac:dyDescent="0.35">
      <c r="A9917" t="s">
        <v>65973</v>
      </c>
      <c r="B9917" t="s">
        <v>65974</v>
      </c>
      <c r="C9917" t="s">
        <v>65978</v>
      </c>
      <c r="D9917">
        <v>687794710</v>
      </c>
      <c r="E9917" t="s">
        <v>65979</v>
      </c>
      <c r="F9917" t="s">
        <v>65980</v>
      </c>
      <c r="I9917" t="s">
        <v>65981</v>
      </c>
      <c r="J9917" t="s">
        <v>65982</v>
      </c>
      <c r="M9917" t="s">
        <v>112297</v>
      </c>
      <c r="N9917" t="s">
        <v>16314</v>
      </c>
      <c r="O9917" s="3" t="s">
        <v>65983</v>
      </c>
      <c r="P9917" t="s">
        <v>16314</v>
      </c>
      <c r="Q9917" t="s">
        <v>16314</v>
      </c>
      <c r="R9917" t="s">
        <v>65983</v>
      </c>
      <c r="S9917" s="4" t="str">
        <f t="shared" si="154"/>
        <v>2002</v>
      </c>
    </row>
    <row r="9918" spans="1:19" hidden="1" x14ac:dyDescent="0.35">
      <c r="A9918" t="s">
        <v>65979</v>
      </c>
      <c r="B9918" t="s">
        <v>65980</v>
      </c>
      <c r="C9918" t="s">
        <v>65984</v>
      </c>
      <c r="D9918" t="s">
        <v>65985</v>
      </c>
      <c r="E9918" t="s">
        <v>65986</v>
      </c>
      <c r="F9918" t="s">
        <v>65987</v>
      </c>
      <c r="I9918" t="s">
        <v>65988</v>
      </c>
      <c r="J9918" t="s">
        <v>65989</v>
      </c>
      <c r="M9918" t="s">
        <v>112297</v>
      </c>
      <c r="N9918" t="s">
        <v>124</v>
      </c>
      <c r="O9918" s="3" t="s">
        <v>65990</v>
      </c>
      <c r="P9918" t="s">
        <v>124</v>
      </c>
      <c r="Q9918" t="s">
        <v>124</v>
      </c>
      <c r="R9918" t="s">
        <v>65990</v>
      </c>
      <c r="S9918" s="4" t="str">
        <f t="shared" si="154"/>
        <v>2002</v>
      </c>
    </row>
    <row r="9919" spans="1:19" hidden="1" x14ac:dyDescent="0.35">
      <c r="A9919" t="s">
        <v>65986</v>
      </c>
      <c r="B9919" t="s">
        <v>65987</v>
      </c>
      <c r="C9919" t="s">
        <v>65991</v>
      </c>
      <c r="D9919" t="s">
        <v>65992</v>
      </c>
      <c r="E9919" t="s">
        <v>65993</v>
      </c>
      <c r="F9919" t="s">
        <v>65994</v>
      </c>
      <c r="I9919" t="s">
        <v>65995</v>
      </c>
      <c r="J9919" t="s">
        <v>65996</v>
      </c>
      <c r="M9919" t="s">
        <v>112299</v>
      </c>
      <c r="N9919" t="s">
        <v>247</v>
      </c>
      <c r="O9919" s="3" t="s">
        <v>65997</v>
      </c>
      <c r="P9919" t="s">
        <v>247</v>
      </c>
      <c r="Q9919" t="s">
        <v>247</v>
      </c>
      <c r="R9919" t="s">
        <v>65997</v>
      </c>
      <c r="S9919" s="4" t="str">
        <f t="shared" si="154"/>
        <v>2002</v>
      </c>
    </row>
    <row r="9920" spans="1:19" hidden="1" x14ac:dyDescent="0.35">
      <c r="A9920" t="s">
        <v>65993</v>
      </c>
      <c r="B9920" t="s">
        <v>65994</v>
      </c>
      <c r="C9920" s="1" t="s">
        <v>65998</v>
      </c>
      <c r="D9920" s="1">
        <v>5.62181E+87</v>
      </c>
      <c r="E9920" t="s">
        <v>65999</v>
      </c>
      <c r="F9920" t="s">
        <v>66000</v>
      </c>
      <c r="I9920" t="s">
        <v>66001</v>
      </c>
      <c r="J9920" t="s">
        <v>66002</v>
      </c>
      <c r="M9920" t="s">
        <v>112299</v>
      </c>
      <c r="N9920" t="s">
        <v>247</v>
      </c>
      <c r="O9920" s="3" t="s">
        <v>66003</v>
      </c>
      <c r="P9920" t="s">
        <v>247</v>
      </c>
      <c r="Q9920" t="s">
        <v>247</v>
      </c>
      <c r="R9920" t="s">
        <v>66003</v>
      </c>
      <c r="S9920" s="4" t="str">
        <f t="shared" si="154"/>
        <v>2002</v>
      </c>
    </row>
    <row r="9921" spans="1:19" hidden="1" x14ac:dyDescent="0.35">
      <c r="A9921" t="s">
        <v>65999</v>
      </c>
      <c r="B9921" t="s">
        <v>66000</v>
      </c>
      <c r="C9921" t="s">
        <v>66004</v>
      </c>
      <c r="D9921" t="s">
        <v>66005</v>
      </c>
      <c r="E9921" t="s">
        <v>66006</v>
      </c>
      <c r="F9921" t="s">
        <v>66007</v>
      </c>
      <c r="I9921" t="s">
        <v>66008</v>
      </c>
      <c r="J9921" t="s">
        <v>66009</v>
      </c>
      <c r="M9921" t="s">
        <v>112297</v>
      </c>
      <c r="N9921" t="s">
        <v>16314</v>
      </c>
      <c r="O9921" s="3" t="s">
        <v>66010</v>
      </c>
      <c r="P9921" t="s">
        <v>16314</v>
      </c>
      <c r="Q9921" t="s">
        <v>16314</v>
      </c>
      <c r="R9921" t="s">
        <v>66010</v>
      </c>
      <c r="S9921" s="4" t="str">
        <f t="shared" si="154"/>
        <v>2002</v>
      </c>
    </row>
    <row r="9922" spans="1:19" hidden="1" x14ac:dyDescent="0.35">
      <c r="A9922" t="s">
        <v>66006</v>
      </c>
      <c r="B9922" t="s">
        <v>66007</v>
      </c>
      <c r="C9922" t="s">
        <v>66011</v>
      </c>
      <c r="D9922" t="s">
        <v>66012</v>
      </c>
      <c r="E9922" t="s">
        <v>66013</v>
      </c>
      <c r="F9922" t="s">
        <v>66014</v>
      </c>
      <c r="I9922" t="s">
        <v>66015</v>
      </c>
      <c r="J9922" t="s">
        <v>66016</v>
      </c>
      <c r="M9922" t="s">
        <v>112297</v>
      </c>
      <c r="N9922" t="s">
        <v>124</v>
      </c>
      <c r="O9922" s="3" t="s">
        <v>66017</v>
      </c>
      <c r="P9922" t="s">
        <v>124</v>
      </c>
      <c r="Q9922" t="s">
        <v>124</v>
      </c>
      <c r="R9922" t="s">
        <v>66017</v>
      </c>
      <c r="S9922" s="4" t="str">
        <f t="shared" si="154"/>
        <v>2002</v>
      </c>
    </row>
    <row r="9923" spans="1:19" hidden="1" x14ac:dyDescent="0.35">
      <c r="A9923" t="s">
        <v>66013</v>
      </c>
      <c r="B9923" t="s">
        <v>66014</v>
      </c>
      <c r="C9923" t="s">
        <v>66018</v>
      </c>
      <c r="D9923" t="s">
        <v>66019</v>
      </c>
      <c r="E9923" t="s">
        <v>66020</v>
      </c>
      <c r="F9923" t="s">
        <v>66021</v>
      </c>
      <c r="I9923" t="s">
        <v>66022</v>
      </c>
      <c r="J9923" t="s">
        <v>66023</v>
      </c>
      <c r="M9923" t="s">
        <v>112297</v>
      </c>
      <c r="N9923" t="s">
        <v>16314</v>
      </c>
      <c r="O9923" s="3" t="s">
        <v>66024</v>
      </c>
      <c r="P9923" t="s">
        <v>16314</v>
      </c>
      <c r="Q9923" t="s">
        <v>16314</v>
      </c>
      <c r="R9923" t="s">
        <v>66024</v>
      </c>
      <c r="S9923" s="4" t="str">
        <f t="shared" ref="S9923:S9986" si="155">LEFT(RIGHT(R9923,19),4)</f>
        <v>2002</v>
      </c>
    </row>
    <row r="9924" spans="1:19" hidden="1" x14ac:dyDescent="0.35">
      <c r="A9924" t="s">
        <v>66020</v>
      </c>
      <c r="B9924" t="s">
        <v>66021</v>
      </c>
      <c r="C9924" t="s">
        <v>66025</v>
      </c>
      <c r="D9924" t="s">
        <v>66026</v>
      </c>
      <c r="E9924" t="s">
        <v>66027</v>
      </c>
      <c r="F9924" t="s">
        <v>66028</v>
      </c>
      <c r="I9924" t="s">
        <v>66029</v>
      </c>
      <c r="J9924" t="s">
        <v>66030</v>
      </c>
      <c r="M9924" t="s">
        <v>112297</v>
      </c>
      <c r="N9924" t="s">
        <v>16314</v>
      </c>
      <c r="O9924" s="3" t="s">
        <v>66031</v>
      </c>
      <c r="P9924" t="s">
        <v>16314</v>
      </c>
      <c r="Q9924" t="s">
        <v>16314</v>
      </c>
      <c r="R9924" t="s">
        <v>66031</v>
      </c>
      <c r="S9924" s="4" t="str">
        <f t="shared" si="155"/>
        <v>2002</v>
      </c>
    </row>
    <row r="9925" spans="1:19" hidden="1" x14ac:dyDescent="0.35">
      <c r="A9925" t="s">
        <v>66027</v>
      </c>
      <c r="B9925" t="s">
        <v>66028</v>
      </c>
      <c r="C9925" t="s">
        <v>66032</v>
      </c>
      <c r="D9925" t="s">
        <v>66033</v>
      </c>
      <c r="E9925" t="s">
        <v>66034</v>
      </c>
      <c r="F9925" t="s">
        <v>66035</v>
      </c>
      <c r="I9925" t="s">
        <v>13441</v>
      </c>
      <c r="J9925" t="s">
        <v>13442</v>
      </c>
      <c r="M9925" t="s">
        <v>112297</v>
      </c>
      <c r="N9925" t="s">
        <v>16314</v>
      </c>
      <c r="O9925" s="3" t="s">
        <v>66036</v>
      </c>
      <c r="P9925" t="s">
        <v>16314</v>
      </c>
      <c r="Q9925" t="s">
        <v>16314</v>
      </c>
      <c r="R9925" t="s">
        <v>66036</v>
      </c>
      <c r="S9925" s="4" t="str">
        <f t="shared" si="155"/>
        <v>2002</v>
      </c>
    </row>
    <row r="9926" spans="1:19" hidden="1" x14ac:dyDescent="0.35">
      <c r="A9926" t="s">
        <v>66034</v>
      </c>
      <c r="B9926" t="s">
        <v>66035</v>
      </c>
      <c r="C9926" t="s">
        <v>66037</v>
      </c>
      <c r="D9926" t="s">
        <v>66038</v>
      </c>
      <c r="E9926" t="s">
        <v>66039</v>
      </c>
      <c r="F9926" t="s">
        <v>66040</v>
      </c>
      <c r="I9926" t="s">
        <v>54038</v>
      </c>
      <c r="J9926" t="s">
        <v>54032</v>
      </c>
      <c r="M9926" t="s">
        <v>112297</v>
      </c>
      <c r="N9926" t="s">
        <v>16314</v>
      </c>
      <c r="O9926" s="3" t="s">
        <v>66041</v>
      </c>
      <c r="P9926" t="s">
        <v>16314</v>
      </c>
      <c r="Q9926" t="s">
        <v>16314</v>
      </c>
      <c r="R9926" t="s">
        <v>66041</v>
      </c>
      <c r="S9926" s="4" t="str">
        <f t="shared" si="155"/>
        <v>2002</v>
      </c>
    </row>
    <row r="9927" spans="1:19" hidden="1" x14ac:dyDescent="0.35">
      <c r="A9927" t="s">
        <v>66039</v>
      </c>
      <c r="B9927" t="s">
        <v>66040</v>
      </c>
      <c r="C9927" t="s">
        <v>66042</v>
      </c>
      <c r="D9927" t="s">
        <v>66043</v>
      </c>
      <c r="E9927" t="s">
        <v>66044</v>
      </c>
      <c r="F9927" t="s">
        <v>66045</v>
      </c>
      <c r="I9927" t="s">
        <v>66046</v>
      </c>
      <c r="J9927" t="s">
        <v>66047</v>
      </c>
      <c r="M9927" t="s">
        <v>112315</v>
      </c>
      <c r="N9927" t="s">
        <v>159</v>
      </c>
      <c r="O9927" s="3" t="s">
        <v>66048</v>
      </c>
      <c r="P9927" t="s">
        <v>159</v>
      </c>
      <c r="Q9927" t="s">
        <v>159</v>
      </c>
      <c r="R9927" t="s">
        <v>66048</v>
      </c>
      <c r="S9927" s="4" t="str">
        <f t="shared" si="155"/>
        <v>2001</v>
      </c>
    </row>
    <row r="9928" spans="1:19" hidden="1" x14ac:dyDescent="0.35">
      <c r="A9928" t="s">
        <v>66044</v>
      </c>
      <c r="B9928" t="s">
        <v>66045</v>
      </c>
      <c r="C9928" t="s">
        <v>66049</v>
      </c>
      <c r="D9928" t="s">
        <v>66050</v>
      </c>
      <c r="E9928" t="s">
        <v>66051</v>
      </c>
      <c r="F9928" t="s">
        <v>66052</v>
      </c>
      <c r="I9928" t="s">
        <v>66053</v>
      </c>
      <c r="J9928" t="s">
        <v>66054</v>
      </c>
      <c r="M9928" t="s">
        <v>112299</v>
      </c>
      <c r="N9928" t="s">
        <v>247</v>
      </c>
      <c r="O9928" s="3" t="s">
        <v>66055</v>
      </c>
      <c r="P9928" t="s">
        <v>247</v>
      </c>
      <c r="Q9928" t="s">
        <v>247</v>
      </c>
      <c r="R9928" t="s">
        <v>66055</v>
      </c>
      <c r="S9928" s="4" t="str">
        <f t="shared" si="155"/>
        <v>2001</v>
      </c>
    </row>
    <row r="9929" spans="1:19" hidden="1" x14ac:dyDescent="0.35">
      <c r="A9929" t="s">
        <v>66051</v>
      </c>
      <c r="B9929" t="s">
        <v>66052</v>
      </c>
      <c r="C9929" t="s">
        <v>66056</v>
      </c>
      <c r="D9929" t="s">
        <v>66057</v>
      </c>
      <c r="E9929" t="s">
        <v>66058</v>
      </c>
      <c r="F9929" t="s">
        <v>66059</v>
      </c>
      <c r="I9929" t="s">
        <v>512</v>
      </c>
      <c r="J9929" t="s">
        <v>512</v>
      </c>
      <c r="M9929" t="s">
        <v>112297</v>
      </c>
      <c r="N9929" t="s">
        <v>124</v>
      </c>
      <c r="O9929" s="3" t="s">
        <v>66060</v>
      </c>
      <c r="P9929" t="s">
        <v>124</v>
      </c>
      <c r="Q9929" t="s">
        <v>124</v>
      </c>
      <c r="R9929" t="s">
        <v>66060</v>
      </c>
      <c r="S9929" s="4" t="str">
        <f t="shared" si="155"/>
        <v>2001</v>
      </c>
    </row>
    <row r="9930" spans="1:19" hidden="1" x14ac:dyDescent="0.35">
      <c r="A9930" t="s">
        <v>66058</v>
      </c>
      <c r="B9930" t="s">
        <v>66059</v>
      </c>
      <c r="C9930" t="s">
        <v>66061</v>
      </c>
      <c r="D9930" t="s">
        <v>66062</v>
      </c>
      <c r="E9930" t="s">
        <v>66063</v>
      </c>
      <c r="F9930" t="s">
        <v>66064</v>
      </c>
      <c r="I9930" t="s">
        <v>66065</v>
      </c>
      <c r="J9930" t="s">
        <v>66066</v>
      </c>
      <c r="M9930" t="s">
        <v>112297</v>
      </c>
      <c r="N9930" t="s">
        <v>124</v>
      </c>
      <c r="O9930" s="3" t="s">
        <v>66067</v>
      </c>
      <c r="P9930" t="s">
        <v>124</v>
      </c>
      <c r="Q9930" t="s">
        <v>124</v>
      </c>
      <c r="R9930" t="s">
        <v>66067</v>
      </c>
      <c r="S9930" s="4" t="str">
        <f t="shared" si="155"/>
        <v>2001</v>
      </c>
    </row>
    <row r="9931" spans="1:19" hidden="1" x14ac:dyDescent="0.35">
      <c r="A9931" t="s">
        <v>66063</v>
      </c>
      <c r="B9931" t="s">
        <v>66064</v>
      </c>
      <c r="C9931" t="s">
        <v>66068</v>
      </c>
      <c r="D9931" t="s">
        <v>66069</v>
      </c>
      <c r="E9931" t="s">
        <v>66070</v>
      </c>
      <c r="F9931" t="s">
        <v>66071</v>
      </c>
      <c r="I9931" t="s">
        <v>66072</v>
      </c>
      <c r="J9931" t="s">
        <v>66073</v>
      </c>
      <c r="M9931" t="s">
        <v>112299</v>
      </c>
      <c r="N9931" t="s">
        <v>247</v>
      </c>
      <c r="O9931" s="3" t="s">
        <v>66074</v>
      </c>
      <c r="P9931" t="s">
        <v>247</v>
      </c>
      <c r="Q9931" t="s">
        <v>247</v>
      </c>
      <c r="R9931" t="s">
        <v>66074</v>
      </c>
      <c r="S9931" s="4" t="str">
        <f t="shared" si="155"/>
        <v>2001</v>
      </c>
    </row>
    <row r="9932" spans="1:19" hidden="1" x14ac:dyDescent="0.35">
      <c r="A9932" t="s">
        <v>66070</v>
      </c>
      <c r="B9932" t="s">
        <v>66071</v>
      </c>
      <c r="C9932" t="s">
        <v>66075</v>
      </c>
      <c r="D9932" t="s">
        <v>66076</v>
      </c>
      <c r="E9932" t="s">
        <v>66077</v>
      </c>
      <c r="F9932" t="s">
        <v>66078</v>
      </c>
      <c r="I9932" t="s">
        <v>66079</v>
      </c>
      <c r="J9932" t="s">
        <v>66080</v>
      </c>
      <c r="M9932" t="s">
        <v>112307</v>
      </c>
      <c r="N9932" t="s">
        <v>49299</v>
      </c>
      <c r="O9932" s="3" t="s">
        <v>66081</v>
      </c>
      <c r="P9932" t="s">
        <v>49299</v>
      </c>
      <c r="Q9932" t="s">
        <v>49299</v>
      </c>
      <c r="R9932" t="s">
        <v>66081</v>
      </c>
      <c r="S9932" s="4" t="str">
        <f t="shared" si="155"/>
        <v>2001</v>
      </c>
    </row>
    <row r="9933" spans="1:19" hidden="1" x14ac:dyDescent="0.35">
      <c r="A9933" t="s">
        <v>66077</v>
      </c>
      <c r="B9933" t="s">
        <v>66078</v>
      </c>
      <c r="C9933" t="s">
        <v>66082</v>
      </c>
      <c r="D9933" t="s">
        <v>66083</v>
      </c>
      <c r="E9933" t="s">
        <v>66084</v>
      </c>
      <c r="F9933" t="s">
        <v>66085</v>
      </c>
      <c r="I9933" t="s">
        <v>66086</v>
      </c>
      <c r="J9933" t="s">
        <v>66087</v>
      </c>
      <c r="M9933" t="s">
        <v>112307</v>
      </c>
      <c r="N9933" t="s">
        <v>49299</v>
      </c>
      <c r="O9933" s="3" t="s">
        <v>66088</v>
      </c>
      <c r="P9933" t="s">
        <v>49299</v>
      </c>
      <c r="Q9933" t="s">
        <v>49299</v>
      </c>
      <c r="R9933" t="s">
        <v>66088</v>
      </c>
      <c r="S9933" s="4" t="str">
        <f t="shared" si="155"/>
        <v>2001</v>
      </c>
    </row>
    <row r="9934" spans="1:19" hidden="1" x14ac:dyDescent="0.35">
      <c r="A9934" t="s">
        <v>66084</v>
      </c>
      <c r="B9934" t="s">
        <v>66085</v>
      </c>
      <c r="C9934" t="s">
        <v>66089</v>
      </c>
      <c r="D9934" t="s">
        <v>66090</v>
      </c>
      <c r="E9934" t="s">
        <v>66091</v>
      </c>
      <c r="F9934" t="s">
        <v>66092</v>
      </c>
      <c r="I9934" t="s">
        <v>66093</v>
      </c>
      <c r="J9934" t="s">
        <v>66094</v>
      </c>
      <c r="M9934" t="s">
        <v>112307</v>
      </c>
      <c r="N9934" t="s">
        <v>49299</v>
      </c>
      <c r="O9934" s="3" t="s">
        <v>66095</v>
      </c>
      <c r="P9934" t="s">
        <v>49299</v>
      </c>
      <c r="Q9934" t="s">
        <v>49299</v>
      </c>
      <c r="R9934" t="s">
        <v>66095</v>
      </c>
      <c r="S9934" s="4" t="str">
        <f t="shared" si="155"/>
        <v>2001</v>
      </c>
    </row>
    <row r="9935" spans="1:19" hidden="1" x14ac:dyDescent="0.35">
      <c r="A9935" t="s">
        <v>66091</v>
      </c>
      <c r="B9935" t="s">
        <v>66092</v>
      </c>
      <c r="C9935" t="s">
        <v>66096</v>
      </c>
      <c r="D9935" t="s">
        <v>66097</v>
      </c>
      <c r="E9935" t="s">
        <v>66098</v>
      </c>
      <c r="F9935" t="s">
        <v>66099</v>
      </c>
      <c r="I9935" t="s">
        <v>66100</v>
      </c>
      <c r="J9935" t="s">
        <v>66101</v>
      </c>
      <c r="M9935" t="s">
        <v>112307</v>
      </c>
      <c r="N9935" t="s">
        <v>49299</v>
      </c>
      <c r="O9935" s="3" t="s">
        <v>66102</v>
      </c>
      <c r="P9935" t="s">
        <v>49299</v>
      </c>
      <c r="Q9935" t="s">
        <v>49299</v>
      </c>
      <c r="R9935" t="s">
        <v>66102</v>
      </c>
      <c r="S9935" s="4" t="str">
        <f t="shared" si="155"/>
        <v>2001</v>
      </c>
    </row>
    <row r="9936" spans="1:19" hidden="1" x14ac:dyDescent="0.35">
      <c r="A9936" t="s">
        <v>66098</v>
      </c>
      <c r="B9936" t="s">
        <v>66099</v>
      </c>
      <c r="C9936" t="s">
        <v>66103</v>
      </c>
      <c r="D9936" t="s">
        <v>66104</v>
      </c>
      <c r="E9936" t="s">
        <v>66105</v>
      </c>
      <c r="F9936" t="s">
        <v>66106</v>
      </c>
      <c r="I9936" t="s">
        <v>66107</v>
      </c>
      <c r="J9936" t="s">
        <v>66108</v>
      </c>
      <c r="M9936" t="s">
        <v>112307</v>
      </c>
      <c r="N9936" t="s">
        <v>49299</v>
      </c>
      <c r="O9936" s="3" t="s">
        <v>66109</v>
      </c>
      <c r="P9936" t="s">
        <v>49299</v>
      </c>
      <c r="Q9936" t="s">
        <v>49299</v>
      </c>
      <c r="R9936" t="s">
        <v>66109</v>
      </c>
      <c r="S9936" s="4" t="str">
        <f t="shared" si="155"/>
        <v>2001</v>
      </c>
    </row>
    <row r="9937" spans="1:19" hidden="1" x14ac:dyDescent="0.35">
      <c r="A9937" t="s">
        <v>66105</v>
      </c>
      <c r="B9937" t="s">
        <v>66106</v>
      </c>
      <c r="C9937" t="s">
        <v>66110</v>
      </c>
      <c r="D9937" t="s">
        <v>66111</v>
      </c>
      <c r="E9937" t="s">
        <v>66112</v>
      </c>
      <c r="F9937" t="s">
        <v>66113</v>
      </c>
      <c r="I9937" t="s">
        <v>66114</v>
      </c>
      <c r="J9937" t="s">
        <v>66115</v>
      </c>
      <c r="M9937" t="s">
        <v>112307</v>
      </c>
      <c r="N9937" t="s">
        <v>49299</v>
      </c>
      <c r="O9937" s="3" t="s">
        <v>66116</v>
      </c>
      <c r="P9937" t="s">
        <v>49299</v>
      </c>
      <c r="Q9937" t="s">
        <v>49299</v>
      </c>
      <c r="R9937" t="s">
        <v>66116</v>
      </c>
      <c r="S9937" s="4" t="str">
        <f t="shared" si="155"/>
        <v>2001</v>
      </c>
    </row>
    <row r="9938" spans="1:19" hidden="1" x14ac:dyDescent="0.35">
      <c r="A9938" t="s">
        <v>66112</v>
      </c>
      <c r="B9938" t="s">
        <v>66113</v>
      </c>
      <c r="C9938" t="s">
        <v>66117</v>
      </c>
      <c r="D9938">
        <v>307215130</v>
      </c>
      <c r="E9938" t="s">
        <v>66118</v>
      </c>
      <c r="F9938" t="s">
        <v>66119</v>
      </c>
      <c r="I9938" t="s">
        <v>66120</v>
      </c>
      <c r="J9938" t="s">
        <v>66121</v>
      </c>
      <c r="M9938" t="s">
        <v>112307</v>
      </c>
      <c r="N9938" t="s">
        <v>49299</v>
      </c>
      <c r="O9938" s="3" t="s">
        <v>66122</v>
      </c>
      <c r="P9938" t="s">
        <v>49299</v>
      </c>
      <c r="Q9938" t="s">
        <v>49299</v>
      </c>
      <c r="R9938" t="s">
        <v>66122</v>
      </c>
      <c r="S9938" s="4" t="str">
        <f t="shared" si="155"/>
        <v>2001</v>
      </c>
    </row>
    <row r="9939" spans="1:19" hidden="1" x14ac:dyDescent="0.35">
      <c r="A9939" t="s">
        <v>66118</v>
      </c>
      <c r="B9939" t="s">
        <v>66119</v>
      </c>
      <c r="C9939" t="s">
        <v>66123</v>
      </c>
      <c r="D9939" t="s">
        <v>66124</v>
      </c>
      <c r="E9939" s="1" t="s">
        <v>66125</v>
      </c>
      <c r="F9939" s="1" t="s">
        <v>66126</v>
      </c>
      <c r="I9939" t="s">
        <v>66127</v>
      </c>
      <c r="J9939" t="s">
        <v>66128</v>
      </c>
      <c r="M9939" t="s">
        <v>112307</v>
      </c>
      <c r="N9939" t="s">
        <v>49299</v>
      </c>
      <c r="O9939" s="3" t="s">
        <v>66129</v>
      </c>
      <c r="P9939" t="s">
        <v>49299</v>
      </c>
      <c r="Q9939" t="s">
        <v>49299</v>
      </c>
      <c r="R9939" t="s">
        <v>66129</v>
      </c>
      <c r="S9939" s="4" t="str">
        <f t="shared" si="155"/>
        <v>2001</v>
      </c>
    </row>
    <row r="9940" spans="1:19" hidden="1" x14ac:dyDescent="0.35">
      <c r="A9940" s="1" t="s">
        <v>66125</v>
      </c>
      <c r="B9940" s="1" t="s">
        <v>66126</v>
      </c>
      <c r="C9940" t="s">
        <v>66130</v>
      </c>
      <c r="D9940" t="s">
        <v>66131</v>
      </c>
      <c r="E9940" t="s">
        <v>66132</v>
      </c>
      <c r="F9940" t="s">
        <v>66133</v>
      </c>
      <c r="I9940" t="s">
        <v>66134</v>
      </c>
      <c r="J9940" t="s">
        <v>66135</v>
      </c>
      <c r="M9940" t="s">
        <v>112307</v>
      </c>
      <c r="N9940" t="s">
        <v>49299</v>
      </c>
      <c r="O9940" s="3" t="s">
        <v>66136</v>
      </c>
      <c r="P9940" t="s">
        <v>49299</v>
      </c>
      <c r="Q9940" t="s">
        <v>49299</v>
      </c>
      <c r="R9940" t="s">
        <v>66136</v>
      </c>
      <c r="S9940" s="4" t="str">
        <f t="shared" si="155"/>
        <v>2001</v>
      </c>
    </row>
    <row r="9941" spans="1:19" hidden="1" x14ac:dyDescent="0.35">
      <c r="A9941" t="s">
        <v>66132</v>
      </c>
      <c r="B9941" t="s">
        <v>66133</v>
      </c>
      <c r="C9941" t="s">
        <v>66137</v>
      </c>
      <c r="D9941" t="s">
        <v>66138</v>
      </c>
      <c r="E9941" t="s">
        <v>66139</v>
      </c>
      <c r="F9941" t="s">
        <v>66140</v>
      </c>
      <c r="I9941" t="s">
        <v>66141</v>
      </c>
      <c r="J9941" t="s">
        <v>66142</v>
      </c>
      <c r="M9941" t="s">
        <v>112299</v>
      </c>
      <c r="N9941" t="s">
        <v>16314</v>
      </c>
      <c r="O9941" s="3" t="s">
        <v>66143</v>
      </c>
      <c r="P9941" t="s">
        <v>16314</v>
      </c>
      <c r="Q9941" t="s">
        <v>16314</v>
      </c>
      <c r="R9941" t="s">
        <v>66143</v>
      </c>
      <c r="S9941" s="4" t="str">
        <f t="shared" si="155"/>
        <v>2001</v>
      </c>
    </row>
    <row r="9942" spans="1:19" hidden="1" x14ac:dyDescent="0.35">
      <c r="A9942" t="s">
        <v>66139</v>
      </c>
      <c r="B9942" t="s">
        <v>66140</v>
      </c>
      <c r="C9942" t="s">
        <v>66144</v>
      </c>
      <c r="D9942" t="s">
        <v>66145</v>
      </c>
      <c r="E9942" t="s">
        <v>66146</v>
      </c>
      <c r="F9942" t="s">
        <v>66147</v>
      </c>
      <c r="I9942" t="s">
        <v>66148</v>
      </c>
      <c r="J9942" t="s">
        <v>66149</v>
      </c>
      <c r="M9942" t="s">
        <v>112307</v>
      </c>
      <c r="N9942" t="s">
        <v>49299</v>
      </c>
      <c r="O9942" s="3" t="s">
        <v>66150</v>
      </c>
      <c r="P9942" t="s">
        <v>49299</v>
      </c>
      <c r="Q9942" t="s">
        <v>49299</v>
      </c>
      <c r="R9942" t="s">
        <v>66150</v>
      </c>
      <c r="S9942" s="4" t="str">
        <f t="shared" si="155"/>
        <v>2001</v>
      </c>
    </row>
    <row r="9943" spans="1:19" hidden="1" x14ac:dyDescent="0.35">
      <c r="A9943" t="s">
        <v>66146</v>
      </c>
      <c r="B9943" t="s">
        <v>66147</v>
      </c>
      <c r="C9943" t="s">
        <v>66151</v>
      </c>
      <c r="D9943" t="s">
        <v>66152</v>
      </c>
      <c r="E9943" t="s">
        <v>66153</v>
      </c>
      <c r="F9943" t="s">
        <v>66154</v>
      </c>
      <c r="I9943" t="s">
        <v>66155</v>
      </c>
      <c r="J9943" t="s">
        <v>66156</v>
      </c>
      <c r="M9943" t="s">
        <v>112307</v>
      </c>
      <c r="N9943" t="s">
        <v>49299</v>
      </c>
      <c r="O9943" s="3" t="s">
        <v>66157</v>
      </c>
      <c r="P9943" t="s">
        <v>49299</v>
      </c>
      <c r="Q9943" t="s">
        <v>49299</v>
      </c>
      <c r="R9943" t="s">
        <v>66157</v>
      </c>
      <c r="S9943" s="4" t="str">
        <f t="shared" si="155"/>
        <v>2001</v>
      </c>
    </row>
    <row r="9944" spans="1:19" hidden="1" x14ac:dyDescent="0.35">
      <c r="A9944" t="s">
        <v>66153</v>
      </c>
      <c r="B9944" t="s">
        <v>66154</v>
      </c>
      <c r="C9944" t="s">
        <v>66158</v>
      </c>
      <c r="D9944" t="s">
        <v>66159</v>
      </c>
      <c r="E9944" t="s">
        <v>66160</v>
      </c>
      <c r="F9944" t="s">
        <v>66161</v>
      </c>
      <c r="I9944" t="s">
        <v>66162</v>
      </c>
      <c r="J9944" t="s">
        <v>66163</v>
      </c>
      <c r="M9944" t="s">
        <v>112315</v>
      </c>
      <c r="N9944" t="s">
        <v>159</v>
      </c>
      <c r="O9944" s="3" t="s">
        <v>66164</v>
      </c>
      <c r="P9944" t="s">
        <v>159</v>
      </c>
      <c r="Q9944" t="s">
        <v>159</v>
      </c>
      <c r="R9944" t="s">
        <v>66164</v>
      </c>
      <c r="S9944" s="4" t="str">
        <f t="shared" si="155"/>
        <v>2001</v>
      </c>
    </row>
    <row r="9945" spans="1:19" hidden="1" x14ac:dyDescent="0.35">
      <c r="A9945" t="s">
        <v>66160</v>
      </c>
      <c r="B9945" t="s">
        <v>66161</v>
      </c>
      <c r="C9945" t="s">
        <v>66165</v>
      </c>
      <c r="D9945" t="s">
        <v>66166</v>
      </c>
      <c r="E9945" t="s">
        <v>66167</v>
      </c>
      <c r="F9945">
        <v>626568457</v>
      </c>
      <c r="I9945" t="s">
        <v>66168</v>
      </c>
      <c r="J9945" t="s">
        <v>66169</v>
      </c>
      <c r="M9945" t="s">
        <v>112307</v>
      </c>
      <c r="N9945" t="s">
        <v>49299</v>
      </c>
      <c r="O9945" s="3" t="s">
        <v>66170</v>
      </c>
      <c r="P9945" t="s">
        <v>49299</v>
      </c>
      <c r="Q9945" t="s">
        <v>49299</v>
      </c>
      <c r="R9945" t="s">
        <v>66170</v>
      </c>
      <c r="S9945" s="4" t="str">
        <f t="shared" si="155"/>
        <v>2001</v>
      </c>
    </row>
    <row r="9946" spans="1:19" hidden="1" x14ac:dyDescent="0.35">
      <c r="A9946" t="s">
        <v>66167</v>
      </c>
      <c r="B9946">
        <v>626568457</v>
      </c>
      <c r="C9946" t="s">
        <v>66171</v>
      </c>
      <c r="D9946" t="s">
        <v>66172</v>
      </c>
      <c r="E9946" t="s">
        <v>66173</v>
      </c>
      <c r="F9946" t="s">
        <v>66174</v>
      </c>
      <c r="I9946" t="s">
        <v>66175</v>
      </c>
      <c r="J9946" t="s">
        <v>66176</v>
      </c>
      <c r="M9946" t="s">
        <v>112307</v>
      </c>
      <c r="N9946" t="s">
        <v>49299</v>
      </c>
      <c r="O9946" s="3" t="s">
        <v>66177</v>
      </c>
      <c r="P9946" t="s">
        <v>49299</v>
      </c>
      <c r="Q9946" t="s">
        <v>49299</v>
      </c>
      <c r="R9946" t="s">
        <v>66177</v>
      </c>
      <c r="S9946" s="4" t="str">
        <f t="shared" si="155"/>
        <v>2001</v>
      </c>
    </row>
    <row r="9947" spans="1:19" hidden="1" x14ac:dyDescent="0.35">
      <c r="A9947" t="s">
        <v>66173</v>
      </c>
      <c r="B9947" t="s">
        <v>66174</v>
      </c>
      <c r="C9947" t="s">
        <v>66178</v>
      </c>
      <c r="D9947" t="s">
        <v>66179</v>
      </c>
      <c r="E9947" t="s">
        <v>66180</v>
      </c>
      <c r="F9947" t="s">
        <v>66181</v>
      </c>
      <c r="I9947" t="s">
        <v>66182</v>
      </c>
      <c r="J9947" t="s">
        <v>66183</v>
      </c>
      <c r="M9947" t="s">
        <v>112299</v>
      </c>
      <c r="N9947" t="s">
        <v>16314</v>
      </c>
      <c r="O9947" s="3" t="s">
        <v>66184</v>
      </c>
      <c r="P9947" t="s">
        <v>16314</v>
      </c>
      <c r="Q9947" t="s">
        <v>16314</v>
      </c>
      <c r="R9947" t="s">
        <v>66184</v>
      </c>
      <c r="S9947" s="4" t="str">
        <f t="shared" si="155"/>
        <v>2001</v>
      </c>
    </row>
    <row r="9948" spans="1:19" hidden="1" x14ac:dyDescent="0.35">
      <c r="A9948" t="s">
        <v>66180</v>
      </c>
      <c r="B9948" t="s">
        <v>66181</v>
      </c>
      <c r="C9948" t="s">
        <v>66185</v>
      </c>
      <c r="D9948" t="s">
        <v>66186</v>
      </c>
      <c r="E9948" t="s">
        <v>66187</v>
      </c>
      <c r="F9948" t="s">
        <v>66188</v>
      </c>
      <c r="I9948" t="s">
        <v>66189</v>
      </c>
      <c r="J9948" t="s">
        <v>66190</v>
      </c>
      <c r="M9948" t="s">
        <v>112297</v>
      </c>
      <c r="N9948" t="s">
        <v>124</v>
      </c>
      <c r="O9948" s="3" t="s">
        <v>66191</v>
      </c>
      <c r="P9948" t="s">
        <v>124</v>
      </c>
      <c r="Q9948" t="s">
        <v>124</v>
      </c>
      <c r="R9948" t="s">
        <v>66191</v>
      </c>
      <c r="S9948" s="4" t="str">
        <f t="shared" si="155"/>
        <v>2001</v>
      </c>
    </row>
    <row r="9949" spans="1:19" hidden="1" x14ac:dyDescent="0.35">
      <c r="A9949" t="s">
        <v>66187</v>
      </c>
      <c r="B9949" t="s">
        <v>66188</v>
      </c>
      <c r="C9949" t="s">
        <v>66192</v>
      </c>
      <c r="D9949" t="s">
        <v>66193</v>
      </c>
      <c r="E9949" t="s">
        <v>66194</v>
      </c>
      <c r="F9949" t="s">
        <v>66195</v>
      </c>
      <c r="I9949" t="s">
        <v>66196</v>
      </c>
      <c r="J9949" t="s">
        <v>66197</v>
      </c>
      <c r="M9949" t="s">
        <v>112315</v>
      </c>
      <c r="N9949" t="s">
        <v>159</v>
      </c>
      <c r="O9949" s="3" t="s">
        <v>66198</v>
      </c>
      <c r="P9949" t="s">
        <v>159</v>
      </c>
      <c r="Q9949" t="s">
        <v>159</v>
      </c>
      <c r="R9949" t="s">
        <v>66198</v>
      </c>
      <c r="S9949" s="4" t="str">
        <f t="shared" si="155"/>
        <v>2001</v>
      </c>
    </row>
    <row r="9950" spans="1:19" hidden="1" x14ac:dyDescent="0.35">
      <c r="A9950" t="s">
        <v>66194</v>
      </c>
      <c r="B9950" t="s">
        <v>66195</v>
      </c>
      <c r="C9950" t="s">
        <v>66199</v>
      </c>
      <c r="D9950" t="s">
        <v>66200</v>
      </c>
      <c r="E9950" t="s">
        <v>66201</v>
      </c>
      <c r="F9950" t="s">
        <v>66202</v>
      </c>
      <c r="I9950" t="s">
        <v>66203</v>
      </c>
      <c r="J9950" t="s">
        <v>66204</v>
      </c>
      <c r="M9950" t="s">
        <v>112299</v>
      </c>
      <c r="N9950" t="s">
        <v>16314</v>
      </c>
      <c r="O9950" s="3" t="s">
        <v>66205</v>
      </c>
      <c r="P9950" t="s">
        <v>16314</v>
      </c>
      <c r="Q9950" t="s">
        <v>16314</v>
      </c>
      <c r="R9950" t="s">
        <v>66205</v>
      </c>
      <c r="S9950" s="4" t="str">
        <f t="shared" si="155"/>
        <v>2001</v>
      </c>
    </row>
    <row r="9951" spans="1:19" hidden="1" x14ac:dyDescent="0.35">
      <c r="A9951" t="s">
        <v>66201</v>
      </c>
      <c r="B9951" t="s">
        <v>66202</v>
      </c>
      <c r="C9951" t="s">
        <v>66206</v>
      </c>
      <c r="D9951" t="s">
        <v>66207</v>
      </c>
      <c r="E9951" t="s">
        <v>66208</v>
      </c>
      <c r="F9951" t="s">
        <v>66209</v>
      </c>
      <c r="I9951" t="s">
        <v>66210</v>
      </c>
      <c r="J9951" t="s">
        <v>66211</v>
      </c>
      <c r="M9951" t="s">
        <v>112315</v>
      </c>
      <c r="N9951" t="s">
        <v>159</v>
      </c>
      <c r="O9951" s="3" t="s">
        <v>66212</v>
      </c>
      <c r="P9951" t="s">
        <v>159</v>
      </c>
      <c r="Q9951" t="s">
        <v>159</v>
      </c>
      <c r="R9951" t="s">
        <v>66212</v>
      </c>
      <c r="S9951" s="4" t="str">
        <f t="shared" si="155"/>
        <v>2001</v>
      </c>
    </row>
    <row r="9952" spans="1:19" hidden="1" x14ac:dyDescent="0.35">
      <c r="A9952" t="s">
        <v>66208</v>
      </c>
      <c r="B9952" t="s">
        <v>66209</v>
      </c>
      <c r="C9952" t="s">
        <v>66213</v>
      </c>
      <c r="D9952" t="s">
        <v>66214</v>
      </c>
      <c r="E9952" t="s">
        <v>66215</v>
      </c>
      <c r="F9952" t="s">
        <v>66216</v>
      </c>
      <c r="I9952" t="s">
        <v>66217</v>
      </c>
      <c r="J9952" t="s">
        <v>66218</v>
      </c>
      <c r="M9952" t="s">
        <v>112315</v>
      </c>
      <c r="N9952" t="s">
        <v>159</v>
      </c>
      <c r="O9952" s="3" t="s">
        <v>66219</v>
      </c>
      <c r="P9952" t="s">
        <v>159</v>
      </c>
      <c r="Q9952" t="s">
        <v>159</v>
      </c>
      <c r="R9952" t="s">
        <v>66219</v>
      </c>
      <c r="S9952" s="4" t="str">
        <f t="shared" si="155"/>
        <v>2001</v>
      </c>
    </row>
    <row r="9953" spans="1:19" hidden="1" x14ac:dyDescent="0.35">
      <c r="A9953" t="s">
        <v>66215</v>
      </c>
      <c r="B9953" t="s">
        <v>66216</v>
      </c>
      <c r="C9953" t="s">
        <v>66220</v>
      </c>
      <c r="D9953" t="s">
        <v>66221</v>
      </c>
      <c r="E9953" t="s">
        <v>66222</v>
      </c>
      <c r="F9953" t="s">
        <v>66223</v>
      </c>
      <c r="I9953" t="s">
        <v>66224</v>
      </c>
      <c r="J9953" t="s">
        <v>48302</v>
      </c>
      <c r="M9953" t="s">
        <v>112299</v>
      </c>
      <c r="N9953" t="s">
        <v>16314</v>
      </c>
      <c r="O9953" s="3" t="s">
        <v>66225</v>
      </c>
      <c r="P9953" t="s">
        <v>16314</v>
      </c>
      <c r="Q9953" t="s">
        <v>16314</v>
      </c>
      <c r="R9953" t="s">
        <v>66225</v>
      </c>
      <c r="S9953" s="4" t="str">
        <f t="shared" si="155"/>
        <v>2001</v>
      </c>
    </row>
    <row r="9954" spans="1:19" hidden="1" x14ac:dyDescent="0.35">
      <c r="A9954" t="s">
        <v>66222</v>
      </c>
      <c r="B9954" t="s">
        <v>66223</v>
      </c>
      <c r="C9954" t="s">
        <v>66226</v>
      </c>
      <c r="D9954" t="s">
        <v>66227</v>
      </c>
      <c r="E9954" t="s">
        <v>66228</v>
      </c>
      <c r="F9954" t="s">
        <v>66229</v>
      </c>
      <c r="I9954" t="s">
        <v>66230</v>
      </c>
      <c r="J9954" t="s">
        <v>66231</v>
      </c>
      <c r="M9954" t="s">
        <v>112315</v>
      </c>
      <c r="N9954" t="s">
        <v>159</v>
      </c>
      <c r="O9954" s="3" t="s">
        <v>66232</v>
      </c>
      <c r="P9954" t="s">
        <v>159</v>
      </c>
      <c r="Q9954" t="s">
        <v>159</v>
      </c>
      <c r="R9954" t="s">
        <v>66232</v>
      </c>
      <c r="S9954" s="4" t="str">
        <f t="shared" si="155"/>
        <v>2001</v>
      </c>
    </row>
    <row r="9955" spans="1:19" hidden="1" x14ac:dyDescent="0.35">
      <c r="A9955" t="s">
        <v>66228</v>
      </c>
      <c r="B9955" t="s">
        <v>66229</v>
      </c>
      <c r="C9955" t="s">
        <v>66233</v>
      </c>
      <c r="D9955" t="s">
        <v>66234</v>
      </c>
      <c r="E9955" t="s">
        <v>66235</v>
      </c>
      <c r="F9955" t="s">
        <v>66236</v>
      </c>
      <c r="I9955" t="s">
        <v>66237</v>
      </c>
      <c r="J9955" t="s">
        <v>66238</v>
      </c>
      <c r="M9955" t="s">
        <v>112315</v>
      </c>
      <c r="N9955" t="s">
        <v>159</v>
      </c>
      <c r="O9955" s="3" t="s">
        <v>66239</v>
      </c>
      <c r="P9955" t="s">
        <v>159</v>
      </c>
      <c r="Q9955" t="s">
        <v>159</v>
      </c>
      <c r="R9955" t="s">
        <v>66239</v>
      </c>
      <c r="S9955" s="4" t="str">
        <f t="shared" si="155"/>
        <v>2001</v>
      </c>
    </row>
    <row r="9956" spans="1:19" hidden="1" x14ac:dyDescent="0.35">
      <c r="A9956" t="s">
        <v>66235</v>
      </c>
      <c r="B9956" t="s">
        <v>66236</v>
      </c>
      <c r="C9956" t="s">
        <v>66240</v>
      </c>
      <c r="D9956" t="s">
        <v>66241</v>
      </c>
      <c r="E9956" t="s">
        <v>66242</v>
      </c>
      <c r="F9956" t="s">
        <v>66243</v>
      </c>
      <c r="I9956" t="s">
        <v>66244</v>
      </c>
      <c r="J9956" t="s">
        <v>66245</v>
      </c>
      <c r="M9956" t="s">
        <v>112315</v>
      </c>
      <c r="N9956" t="s">
        <v>159</v>
      </c>
      <c r="O9956" s="3" t="s">
        <v>66246</v>
      </c>
      <c r="P9956" t="s">
        <v>159</v>
      </c>
      <c r="Q9956" t="s">
        <v>159</v>
      </c>
      <c r="R9956" t="s">
        <v>66246</v>
      </c>
      <c r="S9956" s="4" t="str">
        <f t="shared" si="155"/>
        <v>2001</v>
      </c>
    </row>
    <row r="9957" spans="1:19" hidden="1" x14ac:dyDescent="0.35">
      <c r="A9957" t="s">
        <v>66242</v>
      </c>
      <c r="B9957" t="s">
        <v>66243</v>
      </c>
      <c r="C9957" t="s">
        <v>66247</v>
      </c>
      <c r="D9957" t="s">
        <v>66248</v>
      </c>
      <c r="E9957" t="s">
        <v>66249</v>
      </c>
      <c r="F9957" t="s">
        <v>66250</v>
      </c>
      <c r="I9957" t="s">
        <v>66251</v>
      </c>
      <c r="J9957" t="s">
        <v>66252</v>
      </c>
      <c r="M9957" t="s">
        <v>112299</v>
      </c>
      <c r="N9957" t="s">
        <v>16314</v>
      </c>
      <c r="O9957" s="3" t="s">
        <v>66253</v>
      </c>
      <c r="P9957" t="s">
        <v>16314</v>
      </c>
      <c r="Q9957" t="s">
        <v>16314</v>
      </c>
      <c r="R9957" t="s">
        <v>66253</v>
      </c>
      <c r="S9957" s="4" t="str">
        <f t="shared" si="155"/>
        <v>2001</v>
      </c>
    </row>
    <row r="9958" spans="1:19" hidden="1" x14ac:dyDescent="0.35">
      <c r="A9958" t="s">
        <v>66249</v>
      </c>
      <c r="B9958" t="s">
        <v>66250</v>
      </c>
      <c r="C9958" t="s">
        <v>66254</v>
      </c>
      <c r="D9958" t="s">
        <v>66255</v>
      </c>
      <c r="E9958" t="s">
        <v>66256</v>
      </c>
      <c r="F9958" t="s">
        <v>66257</v>
      </c>
      <c r="I9958" t="s">
        <v>66258</v>
      </c>
      <c r="J9958" t="s">
        <v>66259</v>
      </c>
      <c r="M9958" t="s">
        <v>112299</v>
      </c>
      <c r="N9958" t="s">
        <v>16314</v>
      </c>
      <c r="O9958" s="3" t="s">
        <v>66260</v>
      </c>
      <c r="P9958" t="s">
        <v>16314</v>
      </c>
      <c r="Q9958" t="s">
        <v>16314</v>
      </c>
      <c r="R9958" t="s">
        <v>66260</v>
      </c>
      <c r="S9958" s="4" t="str">
        <f t="shared" si="155"/>
        <v>2001</v>
      </c>
    </row>
    <row r="9959" spans="1:19" hidden="1" x14ac:dyDescent="0.35">
      <c r="A9959" t="s">
        <v>66256</v>
      </c>
      <c r="B9959" t="s">
        <v>66257</v>
      </c>
      <c r="C9959" t="s">
        <v>66261</v>
      </c>
      <c r="D9959" t="s">
        <v>66262</v>
      </c>
      <c r="E9959" t="s">
        <v>66263</v>
      </c>
      <c r="F9959" t="s">
        <v>66264</v>
      </c>
      <c r="I9959" t="s">
        <v>66265</v>
      </c>
      <c r="J9959" t="s">
        <v>66266</v>
      </c>
      <c r="M9959" t="s">
        <v>112299</v>
      </c>
      <c r="N9959" t="s">
        <v>16314</v>
      </c>
      <c r="O9959" s="3" t="s">
        <v>66267</v>
      </c>
      <c r="P9959" t="s">
        <v>16314</v>
      </c>
      <c r="Q9959" t="s">
        <v>16314</v>
      </c>
      <c r="R9959" t="s">
        <v>66267</v>
      </c>
      <c r="S9959" s="4" t="str">
        <f t="shared" si="155"/>
        <v>2001</v>
      </c>
    </row>
    <row r="9960" spans="1:19" hidden="1" x14ac:dyDescent="0.35">
      <c r="A9960" t="s">
        <v>66263</v>
      </c>
      <c r="B9960" t="s">
        <v>66264</v>
      </c>
      <c r="C9960" t="s">
        <v>66268</v>
      </c>
      <c r="D9960" t="s">
        <v>66269</v>
      </c>
      <c r="E9960" t="s">
        <v>66270</v>
      </c>
      <c r="F9960" t="s">
        <v>66271</v>
      </c>
      <c r="I9960" t="s">
        <v>56540</v>
      </c>
      <c r="J9960" t="s">
        <v>55396</v>
      </c>
      <c r="M9960" t="s">
        <v>112299</v>
      </c>
      <c r="N9960" t="s">
        <v>16314</v>
      </c>
      <c r="O9960" s="3" t="s">
        <v>66272</v>
      </c>
      <c r="P9960" t="s">
        <v>16314</v>
      </c>
      <c r="Q9960" t="s">
        <v>16314</v>
      </c>
      <c r="R9960" t="s">
        <v>66272</v>
      </c>
      <c r="S9960" s="4" t="str">
        <f t="shared" si="155"/>
        <v>2001</v>
      </c>
    </row>
    <row r="9961" spans="1:19" hidden="1" x14ac:dyDescent="0.35">
      <c r="A9961" t="s">
        <v>66270</v>
      </c>
      <c r="B9961" t="s">
        <v>66271</v>
      </c>
      <c r="C9961" t="s">
        <v>66273</v>
      </c>
      <c r="D9961" t="s">
        <v>66274</v>
      </c>
      <c r="E9961" t="s">
        <v>66275</v>
      </c>
      <c r="F9961" t="s">
        <v>66276</v>
      </c>
      <c r="G9961" t="s">
        <v>66277</v>
      </c>
      <c r="I9961" t="s">
        <v>66278</v>
      </c>
      <c r="J9961" t="s">
        <v>66279</v>
      </c>
      <c r="M9961" t="s">
        <v>112315</v>
      </c>
      <c r="N9961" t="s">
        <v>159</v>
      </c>
      <c r="O9961" s="3" t="s">
        <v>66280</v>
      </c>
      <c r="P9961" t="s">
        <v>159</v>
      </c>
      <c r="Q9961" t="s">
        <v>159</v>
      </c>
      <c r="R9961" t="s">
        <v>66280</v>
      </c>
      <c r="S9961" s="4" t="str">
        <f t="shared" si="155"/>
        <v>2001</v>
      </c>
    </row>
    <row r="9962" spans="1:19" hidden="1" x14ac:dyDescent="0.35">
      <c r="A9962" t="s">
        <v>66275</v>
      </c>
      <c r="B9962" t="s">
        <v>66276</v>
      </c>
      <c r="C9962" t="s">
        <v>66281</v>
      </c>
      <c r="D9962" t="s">
        <v>66282</v>
      </c>
      <c r="E9962" t="s">
        <v>66283</v>
      </c>
      <c r="F9962" t="s">
        <v>66284</v>
      </c>
      <c r="I9962" t="s">
        <v>66285</v>
      </c>
      <c r="J9962" t="s">
        <v>66286</v>
      </c>
      <c r="M9962" t="s">
        <v>112297</v>
      </c>
      <c r="N9962" t="s">
        <v>124</v>
      </c>
      <c r="O9962" s="3" t="s">
        <v>66287</v>
      </c>
      <c r="P9962" t="s">
        <v>124</v>
      </c>
      <c r="Q9962" t="s">
        <v>124</v>
      </c>
      <c r="R9962" t="s">
        <v>66287</v>
      </c>
      <c r="S9962" s="4" t="str">
        <f t="shared" si="155"/>
        <v>2001</v>
      </c>
    </row>
    <row r="9963" spans="1:19" hidden="1" x14ac:dyDescent="0.35">
      <c r="A9963" t="s">
        <v>66283</v>
      </c>
      <c r="B9963" t="s">
        <v>66284</v>
      </c>
      <c r="C9963" t="s">
        <v>66288</v>
      </c>
      <c r="D9963" t="s">
        <v>66289</v>
      </c>
      <c r="E9963" t="s">
        <v>66290</v>
      </c>
      <c r="F9963" t="s">
        <v>66291</v>
      </c>
      <c r="I9963" t="s">
        <v>66292</v>
      </c>
      <c r="J9963" t="s">
        <v>66293</v>
      </c>
      <c r="M9963" t="s">
        <v>112297</v>
      </c>
      <c r="N9963" t="s">
        <v>124</v>
      </c>
      <c r="O9963" s="3" t="s">
        <v>66294</v>
      </c>
      <c r="P9963" t="s">
        <v>124</v>
      </c>
      <c r="Q9963" t="s">
        <v>124</v>
      </c>
      <c r="R9963" t="s">
        <v>66294</v>
      </c>
      <c r="S9963" s="4" t="str">
        <f t="shared" si="155"/>
        <v>2001</v>
      </c>
    </row>
    <row r="9964" spans="1:19" hidden="1" x14ac:dyDescent="0.35">
      <c r="A9964" t="s">
        <v>66290</v>
      </c>
      <c r="B9964" t="s">
        <v>66291</v>
      </c>
      <c r="C9964" t="s">
        <v>66295</v>
      </c>
      <c r="D9964" t="s">
        <v>66296</v>
      </c>
      <c r="E9964" t="s">
        <v>66297</v>
      </c>
      <c r="F9964" t="s">
        <v>66298</v>
      </c>
      <c r="I9964" t="s">
        <v>66299</v>
      </c>
      <c r="J9964" t="s">
        <v>66300</v>
      </c>
      <c r="M9964" t="s">
        <v>112297</v>
      </c>
      <c r="N9964" t="s">
        <v>124</v>
      </c>
      <c r="O9964" s="3" t="s">
        <v>66301</v>
      </c>
      <c r="P9964" t="s">
        <v>124</v>
      </c>
      <c r="Q9964" t="s">
        <v>124</v>
      </c>
      <c r="R9964" t="s">
        <v>66301</v>
      </c>
      <c r="S9964" s="4" t="str">
        <f t="shared" si="155"/>
        <v>2001</v>
      </c>
    </row>
    <row r="9965" spans="1:19" hidden="1" x14ac:dyDescent="0.35">
      <c r="A9965" t="s">
        <v>66297</v>
      </c>
      <c r="B9965" t="s">
        <v>66298</v>
      </c>
      <c r="C9965" t="s">
        <v>66302</v>
      </c>
      <c r="D9965" t="s">
        <v>66303</v>
      </c>
      <c r="E9965" t="s">
        <v>66304</v>
      </c>
      <c r="F9965" t="s">
        <v>66305</v>
      </c>
      <c r="I9965" t="s">
        <v>66306</v>
      </c>
      <c r="J9965" t="s">
        <v>66307</v>
      </c>
      <c r="M9965" t="s">
        <v>112307</v>
      </c>
      <c r="N9965" t="s">
        <v>49299</v>
      </c>
      <c r="O9965" s="3" t="s">
        <v>66308</v>
      </c>
      <c r="P9965" t="s">
        <v>49299</v>
      </c>
      <c r="Q9965" t="s">
        <v>49299</v>
      </c>
      <c r="R9965" t="s">
        <v>66308</v>
      </c>
      <c r="S9965" s="4" t="str">
        <f t="shared" si="155"/>
        <v>2001</v>
      </c>
    </row>
    <row r="9966" spans="1:19" hidden="1" x14ac:dyDescent="0.35">
      <c r="A9966" t="s">
        <v>66304</v>
      </c>
      <c r="B9966" t="s">
        <v>66305</v>
      </c>
      <c r="C9966" t="s">
        <v>66309</v>
      </c>
      <c r="D9966" t="s">
        <v>66310</v>
      </c>
      <c r="E9966" t="s">
        <v>66311</v>
      </c>
      <c r="F9966" t="s">
        <v>66312</v>
      </c>
      <c r="I9966" t="s">
        <v>66313</v>
      </c>
      <c r="J9966" t="s">
        <v>66314</v>
      </c>
      <c r="M9966" t="s">
        <v>112297</v>
      </c>
      <c r="N9966" t="s">
        <v>124</v>
      </c>
      <c r="O9966" s="3" t="s">
        <v>66315</v>
      </c>
      <c r="P9966" t="s">
        <v>124</v>
      </c>
      <c r="Q9966" t="s">
        <v>124</v>
      </c>
      <c r="R9966" t="s">
        <v>66315</v>
      </c>
      <c r="S9966" s="4" t="str">
        <f t="shared" si="155"/>
        <v>2001</v>
      </c>
    </row>
    <row r="9967" spans="1:19" hidden="1" x14ac:dyDescent="0.35">
      <c r="A9967" t="s">
        <v>66311</v>
      </c>
      <c r="B9967" t="s">
        <v>66312</v>
      </c>
      <c r="C9967" t="s">
        <v>66316</v>
      </c>
      <c r="D9967" t="s">
        <v>66317</v>
      </c>
      <c r="E9967" t="s">
        <v>66318</v>
      </c>
      <c r="F9967" t="s">
        <v>66319</v>
      </c>
      <c r="I9967" t="s">
        <v>66320</v>
      </c>
      <c r="J9967" t="s">
        <v>66321</v>
      </c>
      <c r="M9967" t="s">
        <v>112298</v>
      </c>
      <c r="N9967" t="s">
        <v>28</v>
      </c>
      <c r="O9967" s="3" t="s">
        <v>66322</v>
      </c>
      <c r="P9967" t="s">
        <v>16314</v>
      </c>
      <c r="Q9967" t="s">
        <v>16314</v>
      </c>
      <c r="R9967" t="s">
        <v>66322</v>
      </c>
      <c r="S9967" s="4" t="str">
        <f t="shared" si="155"/>
        <v>2001</v>
      </c>
    </row>
    <row r="9968" spans="1:19" hidden="1" x14ac:dyDescent="0.35">
      <c r="A9968" t="s">
        <v>66318</v>
      </c>
      <c r="B9968" t="s">
        <v>66319</v>
      </c>
      <c r="C9968" t="s">
        <v>66323</v>
      </c>
      <c r="D9968" t="s">
        <v>66324</v>
      </c>
      <c r="E9968" t="s">
        <v>66325</v>
      </c>
      <c r="F9968" t="s">
        <v>66326</v>
      </c>
      <c r="I9968" t="s">
        <v>66327</v>
      </c>
      <c r="J9968" t="s">
        <v>66328</v>
      </c>
      <c r="M9968" t="s">
        <v>112298</v>
      </c>
      <c r="N9968" t="s">
        <v>28</v>
      </c>
      <c r="O9968" s="3" t="s">
        <v>66329</v>
      </c>
      <c r="P9968" t="s">
        <v>16314</v>
      </c>
      <c r="Q9968" t="s">
        <v>16314</v>
      </c>
      <c r="R9968" t="s">
        <v>66329</v>
      </c>
      <c r="S9968" s="4" t="str">
        <f t="shared" si="155"/>
        <v>2001</v>
      </c>
    </row>
    <row r="9969" spans="1:19" hidden="1" x14ac:dyDescent="0.35">
      <c r="A9969" t="s">
        <v>66325</v>
      </c>
      <c r="B9969" t="s">
        <v>66326</v>
      </c>
      <c r="C9969" t="s">
        <v>66330</v>
      </c>
      <c r="D9969" t="s">
        <v>66331</v>
      </c>
      <c r="E9969" t="s">
        <v>66332</v>
      </c>
      <c r="F9969" t="s">
        <v>66333</v>
      </c>
      <c r="I9969" t="s">
        <v>66334</v>
      </c>
      <c r="J9969" t="s">
        <v>66335</v>
      </c>
      <c r="M9969" t="s">
        <v>112297</v>
      </c>
      <c r="N9969" t="s">
        <v>124</v>
      </c>
      <c r="O9969" s="3" t="s">
        <v>66336</v>
      </c>
      <c r="P9969" t="s">
        <v>124</v>
      </c>
      <c r="Q9969" t="s">
        <v>124</v>
      </c>
      <c r="R9969" t="s">
        <v>66336</v>
      </c>
      <c r="S9969" s="4" t="str">
        <f t="shared" si="155"/>
        <v>2001</v>
      </c>
    </row>
    <row r="9970" spans="1:19" hidden="1" x14ac:dyDescent="0.35">
      <c r="A9970" t="s">
        <v>66332</v>
      </c>
      <c r="B9970" t="s">
        <v>66333</v>
      </c>
      <c r="C9970" t="s">
        <v>66337</v>
      </c>
      <c r="D9970" t="s">
        <v>66338</v>
      </c>
      <c r="E9970" t="s">
        <v>66339</v>
      </c>
      <c r="F9970" t="s">
        <v>66340</v>
      </c>
      <c r="I9970" t="s">
        <v>48566</v>
      </c>
      <c r="J9970" t="s">
        <v>19320</v>
      </c>
      <c r="M9970" t="s">
        <v>112297</v>
      </c>
      <c r="N9970" t="s">
        <v>124</v>
      </c>
      <c r="O9970" s="3" t="s">
        <v>66341</v>
      </c>
      <c r="P9970" t="s">
        <v>124</v>
      </c>
      <c r="Q9970" t="s">
        <v>124</v>
      </c>
      <c r="R9970" t="s">
        <v>66341</v>
      </c>
      <c r="S9970" s="4" t="str">
        <f t="shared" si="155"/>
        <v>2001</v>
      </c>
    </row>
    <row r="9971" spans="1:19" hidden="1" x14ac:dyDescent="0.35">
      <c r="A9971" t="s">
        <v>66339</v>
      </c>
      <c r="B9971" t="s">
        <v>66340</v>
      </c>
      <c r="C9971" t="s">
        <v>66342</v>
      </c>
      <c r="D9971" t="s">
        <v>66343</v>
      </c>
      <c r="E9971" t="s">
        <v>66344</v>
      </c>
      <c r="F9971" t="s">
        <v>66345</v>
      </c>
      <c r="I9971" t="s">
        <v>512</v>
      </c>
      <c r="J9971" t="s">
        <v>512</v>
      </c>
      <c r="M9971" t="s">
        <v>112297</v>
      </c>
      <c r="N9971" t="s">
        <v>124</v>
      </c>
      <c r="O9971" s="3" t="s">
        <v>66346</v>
      </c>
      <c r="P9971" t="s">
        <v>124</v>
      </c>
      <c r="Q9971" t="s">
        <v>124</v>
      </c>
      <c r="R9971" t="s">
        <v>66346</v>
      </c>
      <c r="S9971" s="4" t="str">
        <f t="shared" si="155"/>
        <v>2001</v>
      </c>
    </row>
    <row r="9972" spans="1:19" hidden="1" x14ac:dyDescent="0.35">
      <c r="A9972" t="s">
        <v>66344</v>
      </c>
      <c r="B9972" t="s">
        <v>66345</v>
      </c>
      <c r="C9972" t="s">
        <v>66347</v>
      </c>
      <c r="D9972" t="s">
        <v>66348</v>
      </c>
      <c r="E9972" t="s">
        <v>66349</v>
      </c>
      <c r="F9972" t="s">
        <v>66350</v>
      </c>
      <c r="I9972" t="s">
        <v>66351</v>
      </c>
      <c r="J9972" t="s">
        <v>66352</v>
      </c>
      <c r="M9972" t="s">
        <v>112297</v>
      </c>
      <c r="N9972" t="s">
        <v>124</v>
      </c>
      <c r="O9972" s="3" t="s">
        <v>66353</v>
      </c>
      <c r="P9972" t="s">
        <v>124</v>
      </c>
      <c r="Q9972" t="s">
        <v>124</v>
      </c>
      <c r="R9972" t="s">
        <v>66353</v>
      </c>
      <c r="S9972" s="4" t="str">
        <f t="shared" si="155"/>
        <v>2001</v>
      </c>
    </row>
    <row r="9973" spans="1:19" hidden="1" x14ac:dyDescent="0.35">
      <c r="A9973" t="s">
        <v>66349</v>
      </c>
      <c r="B9973" t="s">
        <v>66350</v>
      </c>
      <c r="C9973" t="s">
        <v>66354</v>
      </c>
      <c r="D9973" t="s">
        <v>66355</v>
      </c>
      <c r="E9973" t="s">
        <v>66356</v>
      </c>
      <c r="F9973" t="s">
        <v>66357</v>
      </c>
      <c r="I9973" t="s">
        <v>66358</v>
      </c>
      <c r="J9973" t="s">
        <v>66359</v>
      </c>
      <c r="M9973" t="s">
        <v>112297</v>
      </c>
      <c r="N9973" t="s">
        <v>124</v>
      </c>
      <c r="O9973" s="3" t="s">
        <v>66360</v>
      </c>
      <c r="P9973" t="s">
        <v>124</v>
      </c>
      <c r="Q9973" t="s">
        <v>124</v>
      </c>
      <c r="R9973" t="s">
        <v>66360</v>
      </c>
      <c r="S9973" s="4" t="str">
        <f t="shared" si="155"/>
        <v>2001</v>
      </c>
    </row>
    <row r="9974" spans="1:19" hidden="1" x14ac:dyDescent="0.35">
      <c r="A9974" t="s">
        <v>66356</v>
      </c>
      <c r="B9974" t="s">
        <v>66357</v>
      </c>
      <c r="C9974" t="s">
        <v>66361</v>
      </c>
      <c r="D9974" t="s">
        <v>66362</v>
      </c>
      <c r="E9974" t="s">
        <v>66363</v>
      </c>
      <c r="F9974" t="s">
        <v>66364</v>
      </c>
      <c r="I9974" t="s">
        <v>66365</v>
      </c>
      <c r="J9974" t="s">
        <v>66366</v>
      </c>
      <c r="M9974" t="s">
        <v>112298</v>
      </c>
      <c r="N9974" t="s">
        <v>28</v>
      </c>
      <c r="O9974" s="3" t="s">
        <v>66367</v>
      </c>
      <c r="P9974" t="s">
        <v>16314</v>
      </c>
      <c r="Q9974" t="s">
        <v>16314</v>
      </c>
      <c r="R9974" t="s">
        <v>66367</v>
      </c>
      <c r="S9974" s="4" t="str">
        <f t="shared" si="155"/>
        <v>2001</v>
      </c>
    </row>
    <row r="9975" spans="1:19" hidden="1" x14ac:dyDescent="0.35">
      <c r="A9975" t="s">
        <v>66363</v>
      </c>
      <c r="B9975" t="s">
        <v>66364</v>
      </c>
      <c r="C9975" t="s">
        <v>66368</v>
      </c>
      <c r="D9975" t="s">
        <v>66369</v>
      </c>
      <c r="E9975" t="s">
        <v>66370</v>
      </c>
      <c r="F9975">
        <v>321300013</v>
      </c>
      <c r="I9975" t="s">
        <v>66371</v>
      </c>
      <c r="J9975" t="s">
        <v>66372</v>
      </c>
      <c r="M9975" t="s">
        <v>112315</v>
      </c>
      <c r="N9975" t="s">
        <v>159</v>
      </c>
      <c r="O9975" s="3" t="s">
        <v>66373</v>
      </c>
      <c r="P9975" t="s">
        <v>159</v>
      </c>
      <c r="Q9975" t="s">
        <v>159</v>
      </c>
      <c r="R9975" t="s">
        <v>66373</v>
      </c>
      <c r="S9975" s="4" t="str">
        <f t="shared" si="155"/>
        <v>2001</v>
      </c>
    </row>
    <row r="9976" spans="1:19" hidden="1" x14ac:dyDescent="0.35">
      <c r="A9976" t="s">
        <v>66370</v>
      </c>
      <c r="B9976">
        <v>321300013</v>
      </c>
      <c r="C9976" t="s">
        <v>66374</v>
      </c>
      <c r="D9976" t="s">
        <v>66375</v>
      </c>
      <c r="E9976" t="s">
        <v>66376</v>
      </c>
      <c r="F9976" t="s">
        <v>66377</v>
      </c>
      <c r="I9976" t="s">
        <v>66378</v>
      </c>
      <c r="J9976" t="s">
        <v>66379</v>
      </c>
      <c r="M9976" t="s">
        <v>112315</v>
      </c>
      <c r="N9976" t="s">
        <v>159</v>
      </c>
      <c r="O9976" s="3" t="s">
        <v>66380</v>
      </c>
      <c r="P9976" t="s">
        <v>159</v>
      </c>
      <c r="Q9976" t="s">
        <v>159</v>
      </c>
      <c r="R9976" t="s">
        <v>66380</v>
      </c>
      <c r="S9976" s="4" t="str">
        <f t="shared" si="155"/>
        <v>2001</v>
      </c>
    </row>
    <row r="9977" spans="1:19" hidden="1" x14ac:dyDescent="0.35">
      <c r="A9977" t="s">
        <v>66376</v>
      </c>
      <c r="B9977" t="s">
        <v>66377</v>
      </c>
      <c r="C9977" t="s">
        <v>66381</v>
      </c>
      <c r="D9977" t="s">
        <v>66382</v>
      </c>
      <c r="E9977" t="s">
        <v>66383</v>
      </c>
      <c r="F9977" t="s">
        <v>66384</v>
      </c>
      <c r="I9977" t="s">
        <v>512</v>
      </c>
      <c r="J9977" t="s">
        <v>512</v>
      </c>
      <c r="M9977" t="s">
        <v>112297</v>
      </c>
      <c r="N9977" t="s">
        <v>124</v>
      </c>
      <c r="O9977" s="3" t="s">
        <v>66385</v>
      </c>
      <c r="P9977" t="s">
        <v>124</v>
      </c>
      <c r="Q9977" t="s">
        <v>124</v>
      </c>
      <c r="R9977" t="s">
        <v>66385</v>
      </c>
      <c r="S9977" s="4" t="str">
        <f t="shared" si="155"/>
        <v>2001</v>
      </c>
    </row>
    <row r="9978" spans="1:19" hidden="1" x14ac:dyDescent="0.35">
      <c r="A9978" t="s">
        <v>66383</v>
      </c>
      <c r="B9978" t="s">
        <v>66384</v>
      </c>
      <c r="C9978" t="s">
        <v>66386</v>
      </c>
      <c r="D9978" t="s">
        <v>66387</v>
      </c>
      <c r="E9978" t="s">
        <v>66388</v>
      </c>
      <c r="F9978" t="s">
        <v>66389</v>
      </c>
      <c r="I9978" t="s">
        <v>66390</v>
      </c>
      <c r="J9978" t="s">
        <v>66391</v>
      </c>
      <c r="M9978" t="s">
        <v>112297</v>
      </c>
      <c r="N9978" t="s">
        <v>124</v>
      </c>
      <c r="O9978" s="3" t="s">
        <v>66392</v>
      </c>
      <c r="P9978" t="s">
        <v>124</v>
      </c>
      <c r="Q9978" t="s">
        <v>124</v>
      </c>
      <c r="R9978" t="s">
        <v>66392</v>
      </c>
      <c r="S9978" s="4" t="str">
        <f t="shared" si="155"/>
        <v>2001</v>
      </c>
    </row>
    <row r="9979" spans="1:19" hidden="1" x14ac:dyDescent="0.35">
      <c r="A9979" t="s">
        <v>66388</v>
      </c>
      <c r="B9979" t="s">
        <v>66389</v>
      </c>
      <c r="C9979" t="s">
        <v>66393</v>
      </c>
      <c r="D9979" t="s">
        <v>66394</v>
      </c>
      <c r="E9979" t="s">
        <v>66395</v>
      </c>
      <c r="F9979" t="s">
        <v>66396</v>
      </c>
      <c r="I9979" t="s">
        <v>66397</v>
      </c>
      <c r="J9979" t="s">
        <v>66398</v>
      </c>
      <c r="M9979" t="s">
        <v>112315</v>
      </c>
      <c r="N9979" t="s">
        <v>159</v>
      </c>
      <c r="O9979" s="3" t="s">
        <v>66399</v>
      </c>
      <c r="P9979" t="s">
        <v>159</v>
      </c>
      <c r="Q9979" t="s">
        <v>159</v>
      </c>
      <c r="R9979" t="s">
        <v>66399</v>
      </c>
      <c r="S9979" s="4" t="str">
        <f t="shared" si="155"/>
        <v>2001</v>
      </c>
    </row>
    <row r="9980" spans="1:19" hidden="1" x14ac:dyDescent="0.35">
      <c r="A9980" t="s">
        <v>66395</v>
      </c>
      <c r="B9980" t="s">
        <v>66396</v>
      </c>
      <c r="C9980" t="s">
        <v>66400</v>
      </c>
      <c r="D9980" t="s">
        <v>66401</v>
      </c>
      <c r="E9980" t="s">
        <v>66402</v>
      </c>
      <c r="F9980" t="s">
        <v>66403</v>
      </c>
      <c r="I9980" t="s">
        <v>66404</v>
      </c>
      <c r="J9980" t="s">
        <v>66405</v>
      </c>
      <c r="M9980" t="s">
        <v>112297</v>
      </c>
      <c r="N9980" t="s">
        <v>124</v>
      </c>
      <c r="O9980" s="3" t="s">
        <v>66406</v>
      </c>
      <c r="P9980" t="s">
        <v>124</v>
      </c>
      <c r="Q9980" t="s">
        <v>124</v>
      </c>
      <c r="R9980" t="s">
        <v>66406</v>
      </c>
      <c r="S9980" s="4" t="str">
        <f t="shared" si="155"/>
        <v>2001</v>
      </c>
    </row>
    <row r="9981" spans="1:19" hidden="1" x14ac:dyDescent="0.35">
      <c r="A9981" t="s">
        <v>66402</v>
      </c>
      <c r="B9981" t="s">
        <v>66403</v>
      </c>
      <c r="C9981" t="s">
        <v>66407</v>
      </c>
      <c r="D9981" t="s">
        <v>66408</v>
      </c>
      <c r="E9981" t="s">
        <v>66409</v>
      </c>
      <c r="F9981" t="s">
        <v>66410</v>
      </c>
      <c r="I9981" t="s">
        <v>66411</v>
      </c>
      <c r="J9981" t="s">
        <v>66412</v>
      </c>
      <c r="M9981" t="s">
        <v>112315</v>
      </c>
      <c r="N9981" t="s">
        <v>159</v>
      </c>
      <c r="O9981" s="3" t="s">
        <v>66413</v>
      </c>
      <c r="P9981" t="s">
        <v>159</v>
      </c>
      <c r="Q9981" t="s">
        <v>159</v>
      </c>
      <c r="R9981" t="s">
        <v>66413</v>
      </c>
      <c r="S9981" s="4" t="str">
        <f t="shared" si="155"/>
        <v>2001</v>
      </c>
    </row>
    <row r="9982" spans="1:19" hidden="1" x14ac:dyDescent="0.35">
      <c r="A9982" t="s">
        <v>66409</v>
      </c>
      <c r="B9982" t="s">
        <v>66410</v>
      </c>
      <c r="C9982" t="s">
        <v>66414</v>
      </c>
      <c r="D9982" t="s">
        <v>66415</v>
      </c>
      <c r="E9982" t="s">
        <v>66416</v>
      </c>
      <c r="F9982" t="s">
        <v>66417</v>
      </c>
      <c r="I9982" t="s">
        <v>66418</v>
      </c>
      <c r="J9982" t="s">
        <v>66419</v>
      </c>
      <c r="M9982" t="s">
        <v>112297</v>
      </c>
      <c r="N9982" t="s">
        <v>124</v>
      </c>
      <c r="O9982" s="3" t="s">
        <v>66420</v>
      </c>
      <c r="P9982" t="s">
        <v>124</v>
      </c>
      <c r="Q9982" t="s">
        <v>124</v>
      </c>
      <c r="R9982" t="s">
        <v>66420</v>
      </c>
      <c r="S9982" s="4" t="str">
        <f t="shared" si="155"/>
        <v>2001</v>
      </c>
    </row>
    <row r="9983" spans="1:19" hidden="1" x14ac:dyDescent="0.35">
      <c r="A9983" t="s">
        <v>66416</v>
      </c>
      <c r="B9983" t="s">
        <v>66417</v>
      </c>
      <c r="C9983" t="s">
        <v>66421</v>
      </c>
      <c r="D9983" t="s">
        <v>66422</v>
      </c>
      <c r="E9983" t="s">
        <v>66423</v>
      </c>
      <c r="F9983" t="s">
        <v>66424</v>
      </c>
      <c r="I9983" t="s">
        <v>66425</v>
      </c>
      <c r="J9983" t="s">
        <v>66426</v>
      </c>
      <c r="M9983" t="s">
        <v>112315</v>
      </c>
      <c r="N9983" t="s">
        <v>159</v>
      </c>
      <c r="O9983" s="3" t="s">
        <v>66427</v>
      </c>
      <c r="P9983" t="s">
        <v>159</v>
      </c>
      <c r="Q9983" t="s">
        <v>159</v>
      </c>
      <c r="R9983" t="s">
        <v>66427</v>
      </c>
      <c r="S9983" s="4" t="str">
        <f t="shared" si="155"/>
        <v>2001</v>
      </c>
    </row>
    <row r="9984" spans="1:19" hidden="1" x14ac:dyDescent="0.35">
      <c r="A9984" t="s">
        <v>66423</v>
      </c>
      <c r="B9984" t="s">
        <v>66424</v>
      </c>
      <c r="C9984" t="s">
        <v>66428</v>
      </c>
      <c r="D9984" t="s">
        <v>66429</v>
      </c>
      <c r="E9984" t="s">
        <v>66430</v>
      </c>
      <c r="F9984" t="s">
        <v>66431</v>
      </c>
      <c r="I9984" t="s">
        <v>66432</v>
      </c>
      <c r="J9984" t="s">
        <v>66433</v>
      </c>
      <c r="M9984" t="s">
        <v>112315</v>
      </c>
      <c r="N9984" t="s">
        <v>159</v>
      </c>
      <c r="O9984" s="3" t="s">
        <v>66434</v>
      </c>
      <c r="P9984" t="s">
        <v>159</v>
      </c>
      <c r="Q9984" t="s">
        <v>159</v>
      </c>
      <c r="R9984" t="s">
        <v>66434</v>
      </c>
      <c r="S9984" s="4" t="str">
        <f t="shared" si="155"/>
        <v>2001</v>
      </c>
    </row>
    <row r="9985" spans="1:19" hidden="1" x14ac:dyDescent="0.35">
      <c r="A9985" t="s">
        <v>66430</v>
      </c>
      <c r="B9985" t="s">
        <v>66431</v>
      </c>
      <c r="C9985" t="s">
        <v>66435</v>
      </c>
      <c r="D9985" t="s">
        <v>66436</v>
      </c>
      <c r="E9985" t="s">
        <v>66437</v>
      </c>
      <c r="F9985" t="s">
        <v>66438</v>
      </c>
      <c r="I9985" t="s">
        <v>66439</v>
      </c>
      <c r="J9985" t="s">
        <v>66440</v>
      </c>
      <c r="M9985" t="s">
        <v>112315</v>
      </c>
      <c r="N9985" t="s">
        <v>159</v>
      </c>
      <c r="O9985" s="3" t="s">
        <v>66441</v>
      </c>
      <c r="P9985" t="s">
        <v>159</v>
      </c>
      <c r="Q9985" t="s">
        <v>159</v>
      </c>
      <c r="R9985" t="s">
        <v>66441</v>
      </c>
      <c r="S9985" s="4" t="str">
        <f t="shared" si="155"/>
        <v>2001</v>
      </c>
    </row>
    <row r="9986" spans="1:19" hidden="1" x14ac:dyDescent="0.35">
      <c r="A9986" t="s">
        <v>66437</v>
      </c>
      <c r="B9986" t="s">
        <v>66438</v>
      </c>
      <c r="C9986" t="s">
        <v>66442</v>
      </c>
      <c r="D9986" t="s">
        <v>66443</v>
      </c>
      <c r="E9986" t="s">
        <v>66444</v>
      </c>
      <c r="F9986" t="s">
        <v>66445</v>
      </c>
      <c r="I9986" t="s">
        <v>66446</v>
      </c>
      <c r="J9986" t="s">
        <v>66447</v>
      </c>
      <c r="M9986" t="s">
        <v>112315</v>
      </c>
      <c r="N9986" t="s">
        <v>159</v>
      </c>
      <c r="O9986" s="3" t="s">
        <v>66448</v>
      </c>
      <c r="P9986" t="s">
        <v>159</v>
      </c>
      <c r="Q9986" t="s">
        <v>159</v>
      </c>
      <c r="R9986" t="s">
        <v>66448</v>
      </c>
      <c r="S9986" s="4" t="str">
        <f t="shared" si="155"/>
        <v>2001</v>
      </c>
    </row>
    <row r="9987" spans="1:19" hidden="1" x14ac:dyDescent="0.35">
      <c r="A9987" t="s">
        <v>66444</v>
      </c>
      <c r="B9987" t="s">
        <v>66445</v>
      </c>
      <c r="C9987" t="s">
        <v>66449</v>
      </c>
      <c r="D9987" t="s">
        <v>66450</v>
      </c>
      <c r="E9987" t="s">
        <v>66451</v>
      </c>
      <c r="F9987" t="s">
        <v>66452</v>
      </c>
      <c r="I9987" t="s">
        <v>66453</v>
      </c>
      <c r="J9987" t="s">
        <v>66454</v>
      </c>
      <c r="M9987" t="s">
        <v>112297</v>
      </c>
      <c r="N9987" t="s">
        <v>124</v>
      </c>
      <c r="O9987" s="3" t="s">
        <v>66455</v>
      </c>
      <c r="P9987" t="s">
        <v>124</v>
      </c>
      <c r="Q9987" t="s">
        <v>124</v>
      </c>
      <c r="R9987" t="s">
        <v>66455</v>
      </c>
      <c r="S9987" s="4" t="str">
        <f t="shared" ref="S9987:S10050" si="156">LEFT(RIGHT(R9987,19),4)</f>
        <v>2001</v>
      </c>
    </row>
    <row r="9988" spans="1:19" hidden="1" x14ac:dyDescent="0.35">
      <c r="A9988" t="s">
        <v>66451</v>
      </c>
      <c r="B9988" t="s">
        <v>66452</v>
      </c>
      <c r="C9988" t="s">
        <v>66456</v>
      </c>
      <c r="D9988" t="s">
        <v>66457</v>
      </c>
      <c r="E9988" t="s">
        <v>66458</v>
      </c>
      <c r="F9988" t="s">
        <v>66459</v>
      </c>
      <c r="I9988" t="s">
        <v>66460</v>
      </c>
      <c r="J9988" t="s">
        <v>66461</v>
      </c>
      <c r="M9988" t="s">
        <v>112315</v>
      </c>
      <c r="N9988" t="s">
        <v>159</v>
      </c>
      <c r="O9988" s="3" t="s">
        <v>66462</v>
      </c>
      <c r="P9988" t="s">
        <v>159</v>
      </c>
      <c r="Q9988" t="s">
        <v>159</v>
      </c>
      <c r="R9988" t="s">
        <v>66462</v>
      </c>
      <c r="S9988" s="4" t="str">
        <f t="shared" si="156"/>
        <v>2001</v>
      </c>
    </row>
    <row r="9989" spans="1:19" hidden="1" x14ac:dyDescent="0.35">
      <c r="A9989" t="s">
        <v>66458</v>
      </c>
      <c r="B9989" t="s">
        <v>66459</v>
      </c>
      <c r="C9989" t="s">
        <v>66463</v>
      </c>
      <c r="D9989" t="s">
        <v>66464</v>
      </c>
      <c r="E9989" t="s">
        <v>66465</v>
      </c>
      <c r="F9989" t="s">
        <v>66466</v>
      </c>
      <c r="I9989" t="s">
        <v>66467</v>
      </c>
      <c r="J9989" t="s">
        <v>66468</v>
      </c>
      <c r="M9989" t="s">
        <v>112297</v>
      </c>
      <c r="N9989" t="s">
        <v>124</v>
      </c>
      <c r="O9989" s="3" t="s">
        <v>66469</v>
      </c>
      <c r="P9989" t="s">
        <v>124</v>
      </c>
      <c r="Q9989" t="s">
        <v>124</v>
      </c>
      <c r="R9989" t="s">
        <v>66469</v>
      </c>
      <c r="S9989" s="4" t="str">
        <f t="shared" si="156"/>
        <v>2001</v>
      </c>
    </row>
    <row r="9990" spans="1:19" hidden="1" x14ac:dyDescent="0.35">
      <c r="A9990" t="s">
        <v>66465</v>
      </c>
      <c r="B9990" t="s">
        <v>66466</v>
      </c>
      <c r="C9990" t="s">
        <v>66470</v>
      </c>
      <c r="D9990" t="s">
        <v>66471</v>
      </c>
      <c r="E9990" t="s">
        <v>66472</v>
      </c>
      <c r="F9990" t="s">
        <v>66473</v>
      </c>
      <c r="I9990" t="s">
        <v>66474</v>
      </c>
      <c r="J9990" t="s">
        <v>66475</v>
      </c>
      <c r="M9990" t="s">
        <v>112297</v>
      </c>
      <c r="N9990" t="s">
        <v>124</v>
      </c>
      <c r="O9990" s="3" t="s">
        <v>66476</v>
      </c>
      <c r="P9990" t="s">
        <v>124</v>
      </c>
      <c r="Q9990" t="s">
        <v>124</v>
      </c>
      <c r="R9990" t="s">
        <v>66476</v>
      </c>
      <c r="S9990" s="4" t="str">
        <f t="shared" si="156"/>
        <v>2001</v>
      </c>
    </row>
    <row r="9991" spans="1:19" hidden="1" x14ac:dyDescent="0.35">
      <c r="A9991" t="s">
        <v>66472</v>
      </c>
      <c r="B9991" t="s">
        <v>66473</v>
      </c>
      <c r="C9991" t="s">
        <v>66477</v>
      </c>
      <c r="D9991" t="s">
        <v>66478</v>
      </c>
      <c r="E9991" s="1" t="s">
        <v>66479</v>
      </c>
      <c r="F9991" s="1" t="s">
        <v>66480</v>
      </c>
      <c r="I9991" t="s">
        <v>66481</v>
      </c>
      <c r="J9991" t="s">
        <v>66482</v>
      </c>
      <c r="M9991" t="s">
        <v>112297</v>
      </c>
      <c r="N9991" t="s">
        <v>16314</v>
      </c>
      <c r="O9991" s="3" t="s">
        <v>66483</v>
      </c>
      <c r="P9991" t="s">
        <v>16314</v>
      </c>
      <c r="Q9991" t="s">
        <v>16314</v>
      </c>
      <c r="R9991" t="s">
        <v>66483</v>
      </c>
      <c r="S9991" s="4" t="str">
        <f t="shared" si="156"/>
        <v>2001</v>
      </c>
    </row>
    <row r="9992" spans="1:19" hidden="1" x14ac:dyDescent="0.35">
      <c r="A9992" s="1" t="s">
        <v>66479</v>
      </c>
      <c r="B9992" s="1" t="s">
        <v>66480</v>
      </c>
      <c r="C9992" s="1" t="s">
        <v>66484</v>
      </c>
      <c r="D9992" s="1" t="s">
        <v>66485</v>
      </c>
      <c r="E9992" t="s">
        <v>66486</v>
      </c>
      <c r="F9992" t="s">
        <v>66487</v>
      </c>
      <c r="I9992" t="s">
        <v>66488</v>
      </c>
      <c r="J9992" t="s">
        <v>66489</v>
      </c>
      <c r="M9992" t="s">
        <v>112315</v>
      </c>
      <c r="N9992" t="s">
        <v>16314</v>
      </c>
      <c r="O9992" s="3" t="s">
        <v>66490</v>
      </c>
      <c r="P9992" t="s">
        <v>16314</v>
      </c>
      <c r="Q9992" t="s">
        <v>16314</v>
      </c>
      <c r="R9992" t="s">
        <v>66490</v>
      </c>
      <c r="S9992" s="4" t="str">
        <f t="shared" si="156"/>
        <v>2001</v>
      </c>
    </row>
    <row r="9993" spans="1:19" hidden="1" x14ac:dyDescent="0.35">
      <c r="A9993" t="s">
        <v>66486</v>
      </c>
      <c r="B9993" t="s">
        <v>66487</v>
      </c>
      <c r="C9993" t="s">
        <v>66491</v>
      </c>
      <c r="D9993" t="s">
        <v>66492</v>
      </c>
      <c r="E9993" t="s">
        <v>66493</v>
      </c>
      <c r="F9993" t="s">
        <v>66494</v>
      </c>
      <c r="I9993" t="s">
        <v>66495</v>
      </c>
      <c r="J9993" t="s">
        <v>1095</v>
      </c>
      <c r="M9993" t="s">
        <v>112299</v>
      </c>
      <c r="N9993" t="s">
        <v>16314</v>
      </c>
      <c r="O9993" s="3" t="s">
        <v>66496</v>
      </c>
      <c r="P9993" t="s">
        <v>16314</v>
      </c>
      <c r="Q9993" t="s">
        <v>16314</v>
      </c>
      <c r="R9993" t="s">
        <v>66496</v>
      </c>
      <c r="S9993" s="4" t="str">
        <f t="shared" si="156"/>
        <v>2001</v>
      </c>
    </row>
    <row r="9994" spans="1:19" hidden="1" x14ac:dyDescent="0.35">
      <c r="A9994" t="s">
        <v>66493</v>
      </c>
      <c r="B9994" t="s">
        <v>66494</v>
      </c>
      <c r="C9994" t="s">
        <v>66497</v>
      </c>
      <c r="D9994" t="s">
        <v>66498</v>
      </c>
      <c r="E9994" t="s">
        <v>66499</v>
      </c>
      <c r="F9994" t="s">
        <v>66500</v>
      </c>
      <c r="I9994" t="s">
        <v>66501</v>
      </c>
      <c r="J9994" t="s">
        <v>52511</v>
      </c>
      <c r="M9994" t="s">
        <v>112299</v>
      </c>
      <c r="N9994" t="s">
        <v>16314</v>
      </c>
      <c r="O9994" s="3" t="s">
        <v>66502</v>
      </c>
      <c r="P9994" t="s">
        <v>16314</v>
      </c>
      <c r="Q9994" t="s">
        <v>16314</v>
      </c>
      <c r="R9994" t="s">
        <v>66502</v>
      </c>
      <c r="S9994" s="4" t="str">
        <f t="shared" si="156"/>
        <v>2001</v>
      </c>
    </row>
    <row r="9995" spans="1:19" hidden="1" x14ac:dyDescent="0.35">
      <c r="A9995" t="s">
        <v>66499</v>
      </c>
      <c r="B9995" t="s">
        <v>66500</v>
      </c>
      <c r="C9995" t="s">
        <v>66503</v>
      </c>
      <c r="D9995" t="s">
        <v>66504</v>
      </c>
      <c r="E9995" t="s">
        <v>66505</v>
      </c>
      <c r="F9995" t="s">
        <v>66506</v>
      </c>
      <c r="I9995" t="s">
        <v>66507</v>
      </c>
      <c r="J9995" t="s">
        <v>66508</v>
      </c>
      <c r="M9995" t="s">
        <v>112315</v>
      </c>
      <c r="N9995" t="s">
        <v>159</v>
      </c>
      <c r="O9995" s="3" t="s">
        <v>66509</v>
      </c>
      <c r="P9995" t="s">
        <v>159</v>
      </c>
      <c r="Q9995" t="s">
        <v>159</v>
      </c>
      <c r="R9995" t="s">
        <v>66509</v>
      </c>
      <c r="S9995" s="4" t="str">
        <f t="shared" si="156"/>
        <v>2001</v>
      </c>
    </row>
    <row r="9996" spans="1:19" hidden="1" x14ac:dyDescent="0.35">
      <c r="A9996" t="s">
        <v>66505</v>
      </c>
      <c r="B9996" t="s">
        <v>66506</v>
      </c>
      <c r="C9996" t="s">
        <v>66510</v>
      </c>
      <c r="D9996" t="s">
        <v>66511</v>
      </c>
      <c r="E9996" t="s">
        <v>66512</v>
      </c>
      <c r="F9996" t="s">
        <v>66513</v>
      </c>
      <c r="I9996" t="s">
        <v>66514</v>
      </c>
      <c r="J9996" t="s">
        <v>66515</v>
      </c>
      <c r="M9996" t="s">
        <v>112297</v>
      </c>
      <c r="N9996" t="s">
        <v>124</v>
      </c>
      <c r="O9996" s="3" t="s">
        <v>66516</v>
      </c>
      <c r="P9996" t="s">
        <v>124</v>
      </c>
      <c r="Q9996" t="s">
        <v>124</v>
      </c>
      <c r="R9996" t="s">
        <v>66516</v>
      </c>
      <c r="S9996" s="4" t="str">
        <f t="shared" si="156"/>
        <v>2001</v>
      </c>
    </row>
    <row r="9997" spans="1:19" hidden="1" x14ac:dyDescent="0.35">
      <c r="A9997" t="s">
        <v>66512</v>
      </c>
      <c r="B9997" t="s">
        <v>66513</v>
      </c>
      <c r="C9997" t="s">
        <v>66517</v>
      </c>
      <c r="D9997" t="s">
        <v>66518</v>
      </c>
      <c r="E9997" t="s">
        <v>66519</v>
      </c>
      <c r="F9997" t="s">
        <v>66520</v>
      </c>
      <c r="I9997" t="s">
        <v>66521</v>
      </c>
      <c r="J9997" t="s">
        <v>66522</v>
      </c>
      <c r="M9997" t="s">
        <v>112307</v>
      </c>
      <c r="N9997" t="s">
        <v>49299</v>
      </c>
      <c r="O9997" s="3" t="s">
        <v>66523</v>
      </c>
      <c r="P9997" t="s">
        <v>49299</v>
      </c>
      <c r="Q9997" t="s">
        <v>49299</v>
      </c>
      <c r="R9997" t="s">
        <v>66523</v>
      </c>
      <c r="S9997" s="4" t="str">
        <f t="shared" si="156"/>
        <v>2001</v>
      </c>
    </row>
    <row r="9998" spans="1:19" hidden="1" x14ac:dyDescent="0.35">
      <c r="A9998" t="s">
        <v>66519</v>
      </c>
      <c r="B9998" t="s">
        <v>66520</v>
      </c>
      <c r="C9998" t="s">
        <v>66524</v>
      </c>
      <c r="D9998" t="s">
        <v>66525</v>
      </c>
      <c r="E9998" t="s">
        <v>66526</v>
      </c>
      <c r="F9998" t="s">
        <v>66527</v>
      </c>
      <c r="I9998" t="s">
        <v>66528</v>
      </c>
      <c r="J9998" t="s">
        <v>66529</v>
      </c>
      <c r="M9998" t="s">
        <v>112315</v>
      </c>
      <c r="N9998" t="s">
        <v>159</v>
      </c>
      <c r="O9998" s="3" t="s">
        <v>66530</v>
      </c>
      <c r="P9998" t="s">
        <v>159</v>
      </c>
      <c r="Q9998" t="s">
        <v>159</v>
      </c>
      <c r="R9998" t="s">
        <v>66530</v>
      </c>
      <c r="S9998" s="4" t="str">
        <f t="shared" si="156"/>
        <v>2001</v>
      </c>
    </row>
    <row r="9999" spans="1:19" hidden="1" x14ac:dyDescent="0.35">
      <c r="A9999" t="s">
        <v>66526</v>
      </c>
      <c r="B9999" t="s">
        <v>66527</v>
      </c>
      <c r="C9999" t="s">
        <v>66531</v>
      </c>
      <c r="D9999" t="s">
        <v>66532</v>
      </c>
      <c r="E9999" t="s">
        <v>66533</v>
      </c>
      <c r="F9999" t="s">
        <v>66534</v>
      </c>
      <c r="I9999" t="s">
        <v>66535</v>
      </c>
      <c r="J9999" t="s">
        <v>66536</v>
      </c>
      <c r="M9999" t="s">
        <v>112315</v>
      </c>
      <c r="N9999" t="s">
        <v>159</v>
      </c>
      <c r="O9999" s="3" t="s">
        <v>66537</v>
      </c>
      <c r="P9999" t="s">
        <v>159</v>
      </c>
      <c r="Q9999" t="s">
        <v>159</v>
      </c>
      <c r="R9999" t="s">
        <v>66537</v>
      </c>
      <c r="S9999" s="4" t="str">
        <f t="shared" si="156"/>
        <v>2001</v>
      </c>
    </row>
    <row r="10000" spans="1:19" hidden="1" x14ac:dyDescent="0.35">
      <c r="A10000" t="s">
        <v>66533</v>
      </c>
      <c r="B10000" t="s">
        <v>66534</v>
      </c>
      <c r="C10000" t="s">
        <v>66538</v>
      </c>
      <c r="D10000" t="s">
        <v>66539</v>
      </c>
      <c r="E10000" t="s">
        <v>66540</v>
      </c>
      <c r="F10000" t="s">
        <v>66541</v>
      </c>
      <c r="I10000" t="s">
        <v>52510</v>
      </c>
      <c r="J10000" t="s">
        <v>52511</v>
      </c>
      <c r="M10000" t="s">
        <v>112299</v>
      </c>
      <c r="N10000" t="s">
        <v>16314</v>
      </c>
      <c r="O10000" s="3" t="s">
        <v>66542</v>
      </c>
      <c r="P10000" t="s">
        <v>16314</v>
      </c>
      <c r="Q10000" t="s">
        <v>16314</v>
      </c>
      <c r="R10000" t="s">
        <v>66542</v>
      </c>
      <c r="S10000" s="4" t="str">
        <f t="shared" si="156"/>
        <v>2001</v>
      </c>
    </row>
    <row r="10001" spans="1:19" hidden="1" x14ac:dyDescent="0.35">
      <c r="A10001" t="s">
        <v>66540</v>
      </c>
      <c r="B10001" t="s">
        <v>66541</v>
      </c>
      <c r="C10001" t="s">
        <v>66543</v>
      </c>
      <c r="D10001" t="s">
        <v>66544</v>
      </c>
      <c r="E10001" t="s">
        <v>66545</v>
      </c>
      <c r="F10001" t="s">
        <v>66546</v>
      </c>
      <c r="I10001" t="s">
        <v>22727</v>
      </c>
      <c r="J10001" t="s">
        <v>22728</v>
      </c>
      <c r="M10001" t="s">
        <v>112297</v>
      </c>
      <c r="N10001" t="s">
        <v>124</v>
      </c>
      <c r="O10001" s="3" t="s">
        <v>66547</v>
      </c>
      <c r="P10001" t="s">
        <v>124</v>
      </c>
      <c r="Q10001" t="s">
        <v>124</v>
      </c>
      <c r="R10001" t="s">
        <v>66547</v>
      </c>
      <c r="S10001" s="4" t="str">
        <f t="shared" si="156"/>
        <v>2001</v>
      </c>
    </row>
    <row r="10002" spans="1:19" hidden="1" x14ac:dyDescent="0.35">
      <c r="A10002" t="s">
        <v>66545</v>
      </c>
      <c r="B10002" t="s">
        <v>66546</v>
      </c>
      <c r="C10002" t="s">
        <v>66548</v>
      </c>
      <c r="D10002" t="s">
        <v>66549</v>
      </c>
      <c r="E10002" t="s">
        <v>66550</v>
      </c>
      <c r="F10002" t="s">
        <v>66551</v>
      </c>
      <c r="I10002" t="s">
        <v>66552</v>
      </c>
      <c r="J10002" t="s">
        <v>66553</v>
      </c>
      <c r="M10002" t="s">
        <v>112297</v>
      </c>
      <c r="N10002" t="s">
        <v>124</v>
      </c>
      <c r="O10002" s="3" t="s">
        <v>66554</v>
      </c>
      <c r="P10002" t="s">
        <v>124</v>
      </c>
      <c r="Q10002" t="s">
        <v>124</v>
      </c>
      <c r="R10002" t="s">
        <v>66554</v>
      </c>
      <c r="S10002" s="4" t="str">
        <f t="shared" si="156"/>
        <v>2001</v>
      </c>
    </row>
    <row r="10003" spans="1:19" hidden="1" x14ac:dyDescent="0.35">
      <c r="A10003" t="s">
        <v>66550</v>
      </c>
      <c r="B10003" t="s">
        <v>66551</v>
      </c>
      <c r="C10003" t="s">
        <v>66555</v>
      </c>
      <c r="D10003" t="s">
        <v>66556</v>
      </c>
      <c r="E10003" t="s">
        <v>66557</v>
      </c>
      <c r="F10003" t="s">
        <v>66558</v>
      </c>
      <c r="I10003" t="s">
        <v>66559</v>
      </c>
      <c r="J10003" t="s">
        <v>66560</v>
      </c>
      <c r="M10003" t="s">
        <v>112297</v>
      </c>
      <c r="N10003" t="s">
        <v>124</v>
      </c>
      <c r="O10003" s="3" t="s">
        <v>66561</v>
      </c>
      <c r="P10003" t="s">
        <v>124</v>
      </c>
      <c r="Q10003" t="s">
        <v>124</v>
      </c>
      <c r="R10003" t="s">
        <v>66561</v>
      </c>
      <c r="S10003" s="4" t="str">
        <f t="shared" si="156"/>
        <v>2001</v>
      </c>
    </row>
    <row r="10004" spans="1:19" hidden="1" x14ac:dyDescent="0.35">
      <c r="A10004" t="s">
        <v>66557</v>
      </c>
      <c r="B10004" t="s">
        <v>66558</v>
      </c>
      <c r="C10004" t="s">
        <v>66562</v>
      </c>
      <c r="D10004" t="s">
        <v>66563</v>
      </c>
      <c r="E10004" t="s">
        <v>66564</v>
      </c>
      <c r="F10004" t="s">
        <v>66565</v>
      </c>
      <c r="I10004" t="s">
        <v>512</v>
      </c>
      <c r="J10004" t="s">
        <v>512</v>
      </c>
      <c r="M10004" t="s">
        <v>112297</v>
      </c>
      <c r="N10004" t="s">
        <v>124</v>
      </c>
      <c r="O10004" s="3" t="s">
        <v>66566</v>
      </c>
      <c r="P10004" t="s">
        <v>124</v>
      </c>
      <c r="Q10004" t="s">
        <v>124</v>
      </c>
      <c r="R10004" t="s">
        <v>66566</v>
      </c>
      <c r="S10004" s="4" t="str">
        <f t="shared" si="156"/>
        <v>2001</v>
      </c>
    </row>
    <row r="10005" spans="1:19" hidden="1" x14ac:dyDescent="0.35">
      <c r="A10005" t="s">
        <v>66564</v>
      </c>
      <c r="B10005" t="s">
        <v>66565</v>
      </c>
      <c r="C10005" t="s">
        <v>66567</v>
      </c>
      <c r="D10005" t="s">
        <v>66568</v>
      </c>
      <c r="E10005" t="s">
        <v>66569</v>
      </c>
      <c r="F10005" t="s">
        <v>66570</v>
      </c>
      <c r="I10005" t="s">
        <v>66571</v>
      </c>
      <c r="J10005" t="s">
        <v>66572</v>
      </c>
      <c r="M10005" t="s">
        <v>112297</v>
      </c>
      <c r="N10005" t="s">
        <v>124</v>
      </c>
      <c r="O10005" s="3" t="s">
        <v>66573</v>
      </c>
      <c r="P10005" t="s">
        <v>124</v>
      </c>
      <c r="Q10005" t="s">
        <v>124</v>
      </c>
      <c r="R10005" t="s">
        <v>66573</v>
      </c>
      <c r="S10005" s="4" t="str">
        <f t="shared" si="156"/>
        <v>2001</v>
      </c>
    </row>
    <row r="10006" spans="1:19" hidden="1" x14ac:dyDescent="0.35">
      <c r="A10006" t="s">
        <v>66569</v>
      </c>
      <c r="B10006" t="s">
        <v>66570</v>
      </c>
      <c r="C10006" t="s">
        <v>66574</v>
      </c>
      <c r="D10006" t="s">
        <v>66575</v>
      </c>
      <c r="E10006" t="s">
        <v>66576</v>
      </c>
      <c r="F10006" t="s">
        <v>66577</v>
      </c>
      <c r="I10006" t="s">
        <v>66578</v>
      </c>
      <c r="J10006" t="s">
        <v>66579</v>
      </c>
      <c r="M10006" t="s">
        <v>112299</v>
      </c>
      <c r="N10006" t="s">
        <v>16314</v>
      </c>
      <c r="O10006" s="3" t="s">
        <v>66580</v>
      </c>
      <c r="P10006" t="s">
        <v>16314</v>
      </c>
      <c r="Q10006" t="s">
        <v>16314</v>
      </c>
      <c r="R10006" t="s">
        <v>66580</v>
      </c>
      <c r="S10006" s="4" t="str">
        <f t="shared" si="156"/>
        <v>2001</v>
      </c>
    </row>
    <row r="10007" spans="1:19" hidden="1" x14ac:dyDescent="0.35">
      <c r="A10007" t="s">
        <v>66576</v>
      </c>
      <c r="B10007" t="s">
        <v>66577</v>
      </c>
      <c r="C10007" t="s">
        <v>66581</v>
      </c>
      <c r="D10007" t="s">
        <v>66582</v>
      </c>
      <c r="E10007" s="1" t="s">
        <v>66583</v>
      </c>
      <c r="F10007" s="1" t="s">
        <v>66584</v>
      </c>
      <c r="I10007" t="s">
        <v>66585</v>
      </c>
      <c r="J10007" t="s">
        <v>66586</v>
      </c>
      <c r="M10007" t="s">
        <v>112299</v>
      </c>
      <c r="N10007" t="s">
        <v>16314</v>
      </c>
      <c r="O10007" s="3" t="s">
        <v>66587</v>
      </c>
      <c r="P10007" t="s">
        <v>16314</v>
      </c>
      <c r="Q10007" t="s">
        <v>16314</v>
      </c>
      <c r="R10007" t="s">
        <v>66587</v>
      </c>
      <c r="S10007" s="4" t="str">
        <f t="shared" si="156"/>
        <v>2001</v>
      </c>
    </row>
    <row r="10008" spans="1:19" hidden="1" x14ac:dyDescent="0.35">
      <c r="A10008" s="1" t="s">
        <v>66583</v>
      </c>
      <c r="B10008" s="1" t="s">
        <v>66584</v>
      </c>
      <c r="C10008" t="s">
        <v>66588</v>
      </c>
      <c r="D10008" t="s">
        <v>66589</v>
      </c>
      <c r="E10008" t="s">
        <v>66590</v>
      </c>
      <c r="F10008" t="s">
        <v>66591</v>
      </c>
      <c r="I10008" t="s">
        <v>66592</v>
      </c>
      <c r="J10008" t="s">
        <v>66593</v>
      </c>
      <c r="M10008" t="s">
        <v>112307</v>
      </c>
      <c r="N10008" t="s">
        <v>49299</v>
      </c>
      <c r="O10008" s="3" t="s">
        <v>66594</v>
      </c>
      <c r="P10008" t="s">
        <v>49299</v>
      </c>
      <c r="Q10008" t="s">
        <v>49299</v>
      </c>
      <c r="R10008" t="s">
        <v>66594</v>
      </c>
      <c r="S10008" s="4" t="str">
        <f t="shared" si="156"/>
        <v>2001</v>
      </c>
    </row>
    <row r="10009" spans="1:19" hidden="1" x14ac:dyDescent="0.35">
      <c r="A10009" t="s">
        <v>66590</v>
      </c>
      <c r="B10009" t="s">
        <v>66591</v>
      </c>
      <c r="C10009" t="s">
        <v>66595</v>
      </c>
      <c r="D10009" t="s">
        <v>66596</v>
      </c>
      <c r="E10009" t="s">
        <v>66597</v>
      </c>
      <c r="F10009" t="s">
        <v>66598</v>
      </c>
      <c r="I10009" t="s">
        <v>66599</v>
      </c>
      <c r="J10009" t="s">
        <v>10241</v>
      </c>
      <c r="M10009" t="s">
        <v>112299</v>
      </c>
      <c r="N10009" t="s">
        <v>16314</v>
      </c>
      <c r="O10009" s="3" t="s">
        <v>66600</v>
      </c>
      <c r="P10009" t="s">
        <v>16314</v>
      </c>
      <c r="Q10009" t="s">
        <v>16314</v>
      </c>
      <c r="R10009" t="s">
        <v>66600</v>
      </c>
      <c r="S10009" s="4" t="str">
        <f t="shared" si="156"/>
        <v>2001</v>
      </c>
    </row>
    <row r="10010" spans="1:19" hidden="1" x14ac:dyDescent="0.35">
      <c r="A10010" t="s">
        <v>66597</v>
      </c>
      <c r="B10010" t="s">
        <v>66598</v>
      </c>
      <c r="C10010" t="s">
        <v>66601</v>
      </c>
      <c r="D10010" t="s">
        <v>66602</v>
      </c>
      <c r="E10010" t="s">
        <v>66603</v>
      </c>
      <c r="F10010" t="s">
        <v>66604</v>
      </c>
      <c r="I10010" t="s">
        <v>66605</v>
      </c>
      <c r="J10010" t="s">
        <v>66606</v>
      </c>
      <c r="M10010" t="s">
        <v>112299</v>
      </c>
      <c r="N10010" t="s">
        <v>16314</v>
      </c>
      <c r="O10010" s="3" t="s">
        <v>66607</v>
      </c>
      <c r="P10010" t="s">
        <v>16314</v>
      </c>
      <c r="Q10010" t="s">
        <v>16314</v>
      </c>
      <c r="R10010" t="s">
        <v>66607</v>
      </c>
      <c r="S10010" s="4" t="str">
        <f t="shared" si="156"/>
        <v>2001</v>
      </c>
    </row>
    <row r="10011" spans="1:19" hidden="1" x14ac:dyDescent="0.35">
      <c r="A10011" t="s">
        <v>66603</v>
      </c>
      <c r="B10011" t="s">
        <v>66604</v>
      </c>
      <c r="C10011" t="s">
        <v>66608</v>
      </c>
      <c r="D10011" t="s">
        <v>66609</v>
      </c>
      <c r="E10011" t="s">
        <v>66610</v>
      </c>
      <c r="F10011" t="s">
        <v>66611</v>
      </c>
      <c r="I10011" t="s">
        <v>66612</v>
      </c>
      <c r="J10011" t="s">
        <v>66613</v>
      </c>
      <c r="M10011" t="s">
        <v>112299</v>
      </c>
      <c r="N10011" t="s">
        <v>16314</v>
      </c>
      <c r="O10011" s="3" t="s">
        <v>66614</v>
      </c>
      <c r="P10011" t="s">
        <v>16314</v>
      </c>
      <c r="Q10011" t="s">
        <v>16314</v>
      </c>
      <c r="R10011" t="s">
        <v>66614</v>
      </c>
      <c r="S10011" s="4" t="str">
        <f t="shared" si="156"/>
        <v>2001</v>
      </c>
    </row>
    <row r="10012" spans="1:19" hidden="1" x14ac:dyDescent="0.35">
      <c r="A10012" t="s">
        <v>66610</v>
      </c>
      <c r="B10012" t="s">
        <v>66611</v>
      </c>
      <c r="C10012" t="s">
        <v>66615</v>
      </c>
      <c r="D10012" t="s">
        <v>66616</v>
      </c>
      <c r="E10012" s="1" t="s">
        <v>66617</v>
      </c>
      <c r="F10012" s="1" t="s">
        <v>66618</v>
      </c>
      <c r="I10012" t="s">
        <v>66619</v>
      </c>
      <c r="J10012" t="s">
        <v>66620</v>
      </c>
      <c r="M10012" t="s">
        <v>65568</v>
      </c>
      <c r="N10012" t="s">
        <v>65568</v>
      </c>
      <c r="O10012" s="3" t="s">
        <v>66621</v>
      </c>
      <c r="P10012" t="s">
        <v>65568</v>
      </c>
      <c r="Q10012" t="s">
        <v>65568</v>
      </c>
      <c r="R10012" t="s">
        <v>66621</v>
      </c>
      <c r="S10012" s="4" t="str">
        <f t="shared" si="156"/>
        <v>2001</v>
      </c>
    </row>
    <row r="10013" spans="1:19" hidden="1" x14ac:dyDescent="0.35">
      <c r="A10013" s="1" t="s">
        <v>66617</v>
      </c>
      <c r="B10013" s="1" t="s">
        <v>66618</v>
      </c>
      <c r="C10013" t="s">
        <v>66622</v>
      </c>
      <c r="D10013" t="s">
        <v>66623</v>
      </c>
      <c r="E10013" t="s">
        <v>66624</v>
      </c>
      <c r="F10013" t="s">
        <v>66625</v>
      </c>
      <c r="I10013" t="s">
        <v>66626</v>
      </c>
      <c r="J10013" t="s">
        <v>66627</v>
      </c>
      <c r="M10013" t="s">
        <v>65568</v>
      </c>
      <c r="N10013" t="s">
        <v>65568</v>
      </c>
      <c r="O10013" s="3" t="s">
        <v>66628</v>
      </c>
      <c r="P10013" t="s">
        <v>65568</v>
      </c>
      <c r="Q10013" t="s">
        <v>65568</v>
      </c>
      <c r="R10013" t="s">
        <v>66628</v>
      </c>
      <c r="S10013" s="4" t="str">
        <f t="shared" si="156"/>
        <v>2001</v>
      </c>
    </row>
    <row r="10014" spans="1:19" hidden="1" x14ac:dyDescent="0.35">
      <c r="A10014" t="s">
        <v>66624</v>
      </c>
      <c r="B10014" t="s">
        <v>66625</v>
      </c>
      <c r="C10014" t="s">
        <v>66629</v>
      </c>
      <c r="D10014">
        <v>473509864</v>
      </c>
      <c r="E10014" t="s">
        <v>66630</v>
      </c>
      <c r="F10014" t="s">
        <v>66631</v>
      </c>
      <c r="I10014" t="s">
        <v>66632</v>
      </c>
      <c r="J10014" t="s">
        <v>66633</v>
      </c>
      <c r="M10014" t="s">
        <v>65568</v>
      </c>
      <c r="N10014" t="s">
        <v>65568</v>
      </c>
      <c r="O10014" s="3" t="s">
        <v>66634</v>
      </c>
      <c r="P10014" t="s">
        <v>65568</v>
      </c>
      <c r="Q10014" t="s">
        <v>65568</v>
      </c>
      <c r="R10014" t="s">
        <v>66634</v>
      </c>
      <c r="S10014" s="4" t="str">
        <f t="shared" si="156"/>
        <v>2001</v>
      </c>
    </row>
    <row r="10015" spans="1:19" hidden="1" x14ac:dyDescent="0.35">
      <c r="A10015" t="s">
        <v>66630</v>
      </c>
      <c r="B10015" t="s">
        <v>66631</v>
      </c>
      <c r="C10015" t="s">
        <v>66635</v>
      </c>
      <c r="D10015" t="s">
        <v>66636</v>
      </c>
      <c r="E10015" t="s">
        <v>66637</v>
      </c>
      <c r="F10015" t="s">
        <v>66638</v>
      </c>
      <c r="I10015" t="s">
        <v>66639</v>
      </c>
      <c r="J10015" t="s">
        <v>66640</v>
      </c>
      <c r="M10015" t="s">
        <v>65568</v>
      </c>
      <c r="N10015" t="s">
        <v>65568</v>
      </c>
      <c r="O10015" s="3" t="s">
        <v>66641</v>
      </c>
      <c r="P10015" t="s">
        <v>65568</v>
      </c>
      <c r="Q10015" t="s">
        <v>65568</v>
      </c>
      <c r="R10015" t="s">
        <v>66641</v>
      </c>
      <c r="S10015" s="4" t="str">
        <f t="shared" si="156"/>
        <v>2001</v>
      </c>
    </row>
    <row r="10016" spans="1:19" hidden="1" x14ac:dyDescent="0.35">
      <c r="A10016" t="s">
        <v>66637</v>
      </c>
      <c r="B10016" t="s">
        <v>66638</v>
      </c>
      <c r="C10016" t="s">
        <v>66642</v>
      </c>
      <c r="D10016" t="s">
        <v>66643</v>
      </c>
      <c r="E10016" t="s">
        <v>66644</v>
      </c>
      <c r="F10016" t="s">
        <v>66645</v>
      </c>
      <c r="I10016" t="s">
        <v>66646</v>
      </c>
      <c r="J10016" t="s">
        <v>66647</v>
      </c>
      <c r="M10016" t="s">
        <v>112324</v>
      </c>
      <c r="N10016" t="s">
        <v>48798</v>
      </c>
      <c r="O10016" s="3" t="s">
        <v>66648</v>
      </c>
      <c r="P10016" t="s">
        <v>48798</v>
      </c>
      <c r="Q10016" t="s">
        <v>48798</v>
      </c>
      <c r="R10016" t="s">
        <v>66648</v>
      </c>
      <c r="S10016" s="4" t="str">
        <f t="shared" si="156"/>
        <v>2001</v>
      </c>
    </row>
    <row r="10017" spans="1:19" hidden="1" x14ac:dyDescent="0.35">
      <c r="A10017" t="s">
        <v>66644</v>
      </c>
      <c r="B10017" t="s">
        <v>66645</v>
      </c>
      <c r="C10017" t="s">
        <v>66649</v>
      </c>
      <c r="D10017" t="s">
        <v>66650</v>
      </c>
      <c r="E10017" t="s">
        <v>66651</v>
      </c>
      <c r="F10017" t="s">
        <v>66652</v>
      </c>
      <c r="I10017" t="s">
        <v>66653</v>
      </c>
      <c r="J10017" t="s">
        <v>66654</v>
      </c>
      <c r="M10017" t="s">
        <v>112299</v>
      </c>
      <c r="N10017" t="s">
        <v>16314</v>
      </c>
      <c r="O10017" s="3" t="s">
        <v>66655</v>
      </c>
      <c r="P10017" t="s">
        <v>16314</v>
      </c>
      <c r="Q10017" t="s">
        <v>16314</v>
      </c>
      <c r="R10017" t="s">
        <v>66655</v>
      </c>
      <c r="S10017" s="4" t="str">
        <f t="shared" si="156"/>
        <v>2001</v>
      </c>
    </row>
    <row r="10018" spans="1:19" hidden="1" x14ac:dyDescent="0.35">
      <c r="A10018" t="s">
        <v>66651</v>
      </c>
      <c r="B10018" t="s">
        <v>66652</v>
      </c>
      <c r="C10018" s="1" t="s">
        <v>66656</v>
      </c>
      <c r="D10018" s="1" t="s">
        <v>66657</v>
      </c>
      <c r="E10018" t="s">
        <v>66658</v>
      </c>
      <c r="F10018" t="s">
        <v>66659</v>
      </c>
      <c r="I10018" t="s">
        <v>48062</v>
      </c>
      <c r="J10018" t="s">
        <v>48063</v>
      </c>
      <c r="M10018" t="s">
        <v>112299</v>
      </c>
      <c r="N10018" t="s">
        <v>16314</v>
      </c>
      <c r="O10018" s="3" t="s">
        <v>66660</v>
      </c>
      <c r="P10018" t="s">
        <v>16314</v>
      </c>
      <c r="Q10018" t="s">
        <v>16314</v>
      </c>
      <c r="R10018" t="s">
        <v>66660</v>
      </c>
      <c r="S10018" s="4" t="str">
        <f t="shared" si="156"/>
        <v>2001</v>
      </c>
    </row>
    <row r="10019" spans="1:19" hidden="1" x14ac:dyDescent="0.35">
      <c r="A10019" t="s">
        <v>66658</v>
      </c>
      <c r="B10019" t="s">
        <v>66659</v>
      </c>
      <c r="C10019" t="s">
        <v>66661</v>
      </c>
      <c r="D10019" t="s">
        <v>66662</v>
      </c>
      <c r="E10019" s="1" t="s">
        <v>66663</v>
      </c>
      <c r="F10019" s="1" t="s">
        <v>66664</v>
      </c>
      <c r="I10019" t="s">
        <v>66665</v>
      </c>
      <c r="J10019" t="s">
        <v>66666</v>
      </c>
      <c r="M10019" t="s">
        <v>65568</v>
      </c>
      <c r="N10019" t="s">
        <v>65568</v>
      </c>
      <c r="O10019" s="3" t="s">
        <v>66667</v>
      </c>
      <c r="P10019" t="s">
        <v>65568</v>
      </c>
      <c r="Q10019" t="s">
        <v>65568</v>
      </c>
      <c r="R10019" t="s">
        <v>66667</v>
      </c>
      <c r="S10019" s="4" t="str">
        <f t="shared" si="156"/>
        <v>2001</v>
      </c>
    </row>
    <row r="10020" spans="1:19" hidden="1" x14ac:dyDescent="0.35">
      <c r="A10020" s="1" t="s">
        <v>66663</v>
      </c>
      <c r="B10020" s="1" t="s">
        <v>66664</v>
      </c>
      <c r="C10020" t="s">
        <v>66668</v>
      </c>
      <c r="D10020" t="s">
        <v>66669</v>
      </c>
      <c r="E10020" t="s">
        <v>66670</v>
      </c>
      <c r="F10020" t="s">
        <v>66671</v>
      </c>
      <c r="I10020" t="s">
        <v>66672</v>
      </c>
      <c r="J10020" t="s">
        <v>66673</v>
      </c>
      <c r="M10020" t="s">
        <v>65568</v>
      </c>
      <c r="N10020" t="s">
        <v>65568</v>
      </c>
      <c r="O10020" s="3" t="s">
        <v>66674</v>
      </c>
      <c r="P10020" t="s">
        <v>65568</v>
      </c>
      <c r="Q10020" t="s">
        <v>65568</v>
      </c>
      <c r="R10020" t="s">
        <v>66674</v>
      </c>
      <c r="S10020" s="4" t="str">
        <f t="shared" si="156"/>
        <v>2001</v>
      </c>
    </row>
    <row r="10021" spans="1:19" hidden="1" x14ac:dyDescent="0.35">
      <c r="A10021" t="s">
        <v>66670</v>
      </c>
      <c r="B10021" t="s">
        <v>66671</v>
      </c>
      <c r="C10021" t="s">
        <v>66675</v>
      </c>
      <c r="D10021" t="s">
        <v>66676</v>
      </c>
      <c r="E10021" t="s">
        <v>66677</v>
      </c>
      <c r="F10021" t="s">
        <v>66678</v>
      </c>
      <c r="I10021" t="s">
        <v>66679</v>
      </c>
      <c r="J10021" t="s">
        <v>66680</v>
      </c>
      <c r="M10021" t="s">
        <v>112297</v>
      </c>
      <c r="N10021" t="s">
        <v>124</v>
      </c>
      <c r="O10021" s="3" t="s">
        <v>66681</v>
      </c>
      <c r="P10021" t="s">
        <v>124</v>
      </c>
      <c r="Q10021" t="s">
        <v>124</v>
      </c>
      <c r="R10021" t="s">
        <v>66681</v>
      </c>
      <c r="S10021" s="4" t="str">
        <f t="shared" si="156"/>
        <v>2001</v>
      </c>
    </row>
    <row r="10022" spans="1:19" hidden="1" x14ac:dyDescent="0.35">
      <c r="A10022" t="s">
        <v>66677</v>
      </c>
      <c r="B10022" t="s">
        <v>66678</v>
      </c>
      <c r="C10022" t="s">
        <v>66682</v>
      </c>
      <c r="D10022" t="s">
        <v>66683</v>
      </c>
      <c r="E10022" t="s">
        <v>66684</v>
      </c>
      <c r="F10022" t="s">
        <v>66685</v>
      </c>
      <c r="I10022" t="s">
        <v>66686</v>
      </c>
      <c r="J10022" t="s">
        <v>66687</v>
      </c>
      <c r="M10022" t="s">
        <v>112324</v>
      </c>
      <c r="N10022" t="s">
        <v>48798</v>
      </c>
      <c r="O10022" s="3" t="s">
        <v>66688</v>
      </c>
      <c r="P10022" t="s">
        <v>48798</v>
      </c>
      <c r="Q10022" t="s">
        <v>48798</v>
      </c>
      <c r="R10022" t="s">
        <v>66688</v>
      </c>
      <c r="S10022" s="4" t="str">
        <f t="shared" si="156"/>
        <v>2001</v>
      </c>
    </row>
    <row r="10023" spans="1:19" hidden="1" x14ac:dyDescent="0.35">
      <c r="A10023" t="s">
        <v>66684</v>
      </c>
      <c r="B10023" t="s">
        <v>66685</v>
      </c>
      <c r="C10023" t="s">
        <v>66689</v>
      </c>
      <c r="D10023" t="s">
        <v>66690</v>
      </c>
      <c r="E10023" t="s">
        <v>66691</v>
      </c>
      <c r="F10023" t="s">
        <v>66692</v>
      </c>
      <c r="I10023" t="s">
        <v>66693</v>
      </c>
      <c r="J10023" t="s">
        <v>37417</v>
      </c>
      <c r="M10023" t="s">
        <v>112297</v>
      </c>
      <c r="N10023" t="s">
        <v>124</v>
      </c>
      <c r="O10023" s="3" t="s">
        <v>66694</v>
      </c>
      <c r="P10023" t="s">
        <v>124</v>
      </c>
      <c r="Q10023" t="s">
        <v>124</v>
      </c>
      <c r="R10023" t="s">
        <v>66694</v>
      </c>
      <c r="S10023" s="4" t="str">
        <f t="shared" si="156"/>
        <v>2001</v>
      </c>
    </row>
    <row r="10024" spans="1:19" hidden="1" x14ac:dyDescent="0.35">
      <c r="A10024" t="s">
        <v>66691</v>
      </c>
      <c r="B10024" t="s">
        <v>66692</v>
      </c>
      <c r="C10024" t="s">
        <v>66695</v>
      </c>
      <c r="D10024" t="s">
        <v>66696</v>
      </c>
      <c r="E10024" t="s">
        <v>66697</v>
      </c>
      <c r="F10024" t="s">
        <v>66698</v>
      </c>
      <c r="I10024" t="s">
        <v>66699</v>
      </c>
      <c r="J10024" t="s">
        <v>66700</v>
      </c>
      <c r="M10024" t="s">
        <v>112315</v>
      </c>
      <c r="N10024" t="s">
        <v>159</v>
      </c>
      <c r="O10024" s="3" t="s">
        <v>66701</v>
      </c>
      <c r="P10024" t="s">
        <v>159</v>
      </c>
      <c r="Q10024" t="s">
        <v>159</v>
      </c>
      <c r="R10024" t="s">
        <v>66701</v>
      </c>
      <c r="S10024" s="4" t="str">
        <f t="shared" si="156"/>
        <v>2001</v>
      </c>
    </row>
    <row r="10025" spans="1:19" hidden="1" x14ac:dyDescent="0.35">
      <c r="A10025" t="s">
        <v>66697</v>
      </c>
      <c r="B10025" t="s">
        <v>66698</v>
      </c>
      <c r="C10025" t="s">
        <v>66702</v>
      </c>
      <c r="D10025" t="s">
        <v>66703</v>
      </c>
      <c r="E10025" t="s">
        <v>66704</v>
      </c>
      <c r="F10025" t="s">
        <v>66705</v>
      </c>
      <c r="I10025" t="s">
        <v>66706</v>
      </c>
      <c r="J10025" t="s">
        <v>66707</v>
      </c>
      <c r="M10025" t="s">
        <v>112299</v>
      </c>
      <c r="N10025" t="s">
        <v>16314</v>
      </c>
      <c r="O10025" s="3" t="s">
        <v>66708</v>
      </c>
      <c r="P10025" t="s">
        <v>16314</v>
      </c>
      <c r="Q10025" t="s">
        <v>16314</v>
      </c>
      <c r="R10025" t="s">
        <v>66708</v>
      </c>
      <c r="S10025" s="4" t="str">
        <f t="shared" si="156"/>
        <v>2001</v>
      </c>
    </row>
    <row r="10026" spans="1:19" hidden="1" x14ac:dyDescent="0.35">
      <c r="A10026" t="s">
        <v>66704</v>
      </c>
      <c r="B10026" t="s">
        <v>66705</v>
      </c>
      <c r="C10026" t="s">
        <v>66709</v>
      </c>
      <c r="D10026" t="s">
        <v>66710</v>
      </c>
      <c r="E10026" t="s">
        <v>66711</v>
      </c>
      <c r="F10026" t="s">
        <v>66712</v>
      </c>
      <c r="I10026" t="s">
        <v>66713</v>
      </c>
      <c r="J10026" t="s">
        <v>66714</v>
      </c>
      <c r="M10026" t="s">
        <v>112297</v>
      </c>
      <c r="N10026" t="s">
        <v>124</v>
      </c>
      <c r="O10026" s="3" t="s">
        <v>66715</v>
      </c>
      <c r="P10026" t="s">
        <v>124</v>
      </c>
      <c r="Q10026" t="s">
        <v>124</v>
      </c>
      <c r="R10026" t="s">
        <v>66715</v>
      </c>
      <c r="S10026" s="4" t="str">
        <f t="shared" si="156"/>
        <v>2001</v>
      </c>
    </row>
    <row r="10027" spans="1:19" hidden="1" x14ac:dyDescent="0.35">
      <c r="A10027" t="s">
        <v>66711</v>
      </c>
      <c r="B10027" t="s">
        <v>66712</v>
      </c>
      <c r="C10027" t="s">
        <v>66716</v>
      </c>
      <c r="D10027" t="s">
        <v>66717</v>
      </c>
      <c r="E10027" t="s">
        <v>66718</v>
      </c>
      <c r="F10027" t="s">
        <v>66719</v>
      </c>
      <c r="I10027" t="s">
        <v>66720</v>
      </c>
      <c r="J10027" t="s">
        <v>66721</v>
      </c>
      <c r="M10027" t="s">
        <v>112298</v>
      </c>
      <c r="N10027" t="s">
        <v>28</v>
      </c>
      <c r="O10027" s="3" t="s">
        <v>66722</v>
      </c>
      <c r="P10027" t="s">
        <v>16314</v>
      </c>
      <c r="Q10027" t="s">
        <v>16314</v>
      </c>
      <c r="R10027" t="s">
        <v>66722</v>
      </c>
      <c r="S10027" s="4" t="str">
        <f t="shared" si="156"/>
        <v>2001</v>
      </c>
    </row>
    <row r="10028" spans="1:19" hidden="1" x14ac:dyDescent="0.35">
      <c r="A10028" t="s">
        <v>66718</v>
      </c>
      <c r="B10028" t="s">
        <v>66719</v>
      </c>
      <c r="C10028" t="s">
        <v>66723</v>
      </c>
      <c r="D10028" t="s">
        <v>66724</v>
      </c>
      <c r="E10028" t="s">
        <v>66725</v>
      </c>
      <c r="F10028" t="s">
        <v>66726</v>
      </c>
      <c r="I10028" t="s">
        <v>66727</v>
      </c>
      <c r="J10028" t="s">
        <v>66728</v>
      </c>
      <c r="M10028" t="s">
        <v>112297</v>
      </c>
      <c r="N10028" t="s">
        <v>124</v>
      </c>
      <c r="O10028" s="3" t="s">
        <v>66729</v>
      </c>
      <c r="P10028" t="s">
        <v>124</v>
      </c>
      <c r="Q10028" t="s">
        <v>124</v>
      </c>
      <c r="R10028" t="s">
        <v>66729</v>
      </c>
      <c r="S10028" s="4" t="str">
        <f t="shared" si="156"/>
        <v>2001</v>
      </c>
    </row>
    <row r="10029" spans="1:19" hidden="1" x14ac:dyDescent="0.35">
      <c r="A10029" t="s">
        <v>66725</v>
      </c>
      <c r="B10029" t="s">
        <v>66726</v>
      </c>
      <c r="C10029" s="1" t="s">
        <v>66730</v>
      </c>
      <c r="D10029" s="1" t="s">
        <v>66731</v>
      </c>
      <c r="E10029" t="s">
        <v>66732</v>
      </c>
      <c r="F10029" t="s">
        <v>66733</v>
      </c>
      <c r="I10029" t="s">
        <v>66734</v>
      </c>
      <c r="J10029" t="s">
        <v>66735</v>
      </c>
      <c r="M10029" t="s">
        <v>112297</v>
      </c>
      <c r="N10029" t="s">
        <v>124</v>
      </c>
      <c r="O10029" s="3" t="s">
        <v>66736</v>
      </c>
      <c r="P10029" t="s">
        <v>124</v>
      </c>
      <c r="Q10029" t="s">
        <v>124</v>
      </c>
      <c r="R10029" t="s">
        <v>66736</v>
      </c>
      <c r="S10029" s="4" t="str">
        <f t="shared" si="156"/>
        <v>2001</v>
      </c>
    </row>
    <row r="10030" spans="1:19" hidden="1" x14ac:dyDescent="0.35">
      <c r="A10030" t="s">
        <v>66732</v>
      </c>
      <c r="B10030" t="s">
        <v>66733</v>
      </c>
      <c r="C10030" t="s">
        <v>66737</v>
      </c>
      <c r="D10030" t="s">
        <v>66738</v>
      </c>
      <c r="E10030" t="s">
        <v>66739</v>
      </c>
      <c r="F10030" t="s">
        <v>66740</v>
      </c>
      <c r="I10030" t="s">
        <v>66741</v>
      </c>
      <c r="J10030" t="s">
        <v>66742</v>
      </c>
      <c r="M10030" t="s">
        <v>112315</v>
      </c>
      <c r="N10030" t="s">
        <v>159</v>
      </c>
      <c r="O10030" s="3" t="s">
        <v>66743</v>
      </c>
      <c r="P10030" t="s">
        <v>159</v>
      </c>
      <c r="Q10030" t="s">
        <v>159</v>
      </c>
      <c r="R10030" t="s">
        <v>66743</v>
      </c>
      <c r="S10030" s="4" t="str">
        <f t="shared" si="156"/>
        <v>2001</v>
      </c>
    </row>
    <row r="10031" spans="1:19" hidden="1" x14ac:dyDescent="0.35">
      <c r="A10031" t="s">
        <v>66739</v>
      </c>
      <c r="B10031" t="s">
        <v>66740</v>
      </c>
      <c r="C10031" t="s">
        <v>66744</v>
      </c>
      <c r="D10031" t="s">
        <v>66745</v>
      </c>
      <c r="E10031" t="s">
        <v>66746</v>
      </c>
      <c r="F10031" t="s">
        <v>66747</v>
      </c>
      <c r="I10031" t="s">
        <v>66748</v>
      </c>
      <c r="J10031" t="s">
        <v>66749</v>
      </c>
      <c r="M10031" t="s">
        <v>112297</v>
      </c>
      <c r="N10031" t="s">
        <v>124</v>
      </c>
      <c r="O10031" s="3" t="s">
        <v>66750</v>
      </c>
      <c r="P10031" t="s">
        <v>124</v>
      </c>
      <c r="Q10031" t="s">
        <v>124</v>
      </c>
      <c r="R10031" t="s">
        <v>66750</v>
      </c>
      <c r="S10031" s="4" t="str">
        <f t="shared" si="156"/>
        <v>2001</v>
      </c>
    </row>
    <row r="10032" spans="1:19" hidden="1" x14ac:dyDescent="0.35">
      <c r="A10032" t="s">
        <v>66746</v>
      </c>
      <c r="B10032" t="s">
        <v>66747</v>
      </c>
      <c r="C10032" t="s">
        <v>66751</v>
      </c>
      <c r="D10032" t="s">
        <v>66752</v>
      </c>
      <c r="E10032" t="s">
        <v>66753</v>
      </c>
      <c r="F10032" t="s">
        <v>66754</v>
      </c>
      <c r="I10032" t="s">
        <v>66755</v>
      </c>
      <c r="J10032" t="s">
        <v>66756</v>
      </c>
      <c r="M10032" t="s">
        <v>112297</v>
      </c>
      <c r="N10032" t="s">
        <v>124</v>
      </c>
      <c r="O10032" s="3" t="s">
        <v>66757</v>
      </c>
      <c r="P10032" t="s">
        <v>124</v>
      </c>
      <c r="Q10032" t="s">
        <v>124</v>
      </c>
      <c r="R10032" t="s">
        <v>66757</v>
      </c>
      <c r="S10032" s="4" t="str">
        <f t="shared" si="156"/>
        <v>2001</v>
      </c>
    </row>
    <row r="10033" spans="1:19" hidden="1" x14ac:dyDescent="0.35">
      <c r="A10033" t="s">
        <v>66753</v>
      </c>
      <c r="B10033" t="s">
        <v>66754</v>
      </c>
      <c r="C10033" t="s">
        <v>66758</v>
      </c>
      <c r="D10033" t="s">
        <v>66759</v>
      </c>
      <c r="E10033" t="s">
        <v>66760</v>
      </c>
      <c r="F10033" t="s">
        <v>66761</v>
      </c>
      <c r="I10033" t="s">
        <v>66762</v>
      </c>
      <c r="J10033" t="s">
        <v>66763</v>
      </c>
      <c r="M10033" t="s">
        <v>112298</v>
      </c>
      <c r="N10033" t="s">
        <v>28</v>
      </c>
      <c r="O10033" s="3" t="s">
        <v>66764</v>
      </c>
      <c r="P10033" t="s">
        <v>16314</v>
      </c>
      <c r="Q10033" t="s">
        <v>16314</v>
      </c>
      <c r="R10033" t="s">
        <v>66764</v>
      </c>
      <c r="S10033" s="4" t="str">
        <f t="shared" si="156"/>
        <v>2001</v>
      </c>
    </row>
    <row r="10034" spans="1:19" hidden="1" x14ac:dyDescent="0.35">
      <c r="A10034" t="s">
        <v>66760</v>
      </c>
      <c r="B10034" t="s">
        <v>66761</v>
      </c>
      <c r="C10034" t="s">
        <v>66765</v>
      </c>
      <c r="D10034" t="s">
        <v>66766</v>
      </c>
      <c r="E10034" t="s">
        <v>66767</v>
      </c>
      <c r="F10034" t="s">
        <v>66768</v>
      </c>
      <c r="I10034" t="s">
        <v>66769</v>
      </c>
      <c r="J10034" t="s">
        <v>66770</v>
      </c>
      <c r="M10034" t="s">
        <v>112298</v>
      </c>
      <c r="N10034" t="s">
        <v>28</v>
      </c>
      <c r="O10034" s="3" t="s">
        <v>66771</v>
      </c>
      <c r="P10034" t="s">
        <v>16314</v>
      </c>
      <c r="Q10034" t="s">
        <v>16314</v>
      </c>
      <c r="R10034" t="s">
        <v>66771</v>
      </c>
      <c r="S10034" s="4" t="str">
        <f t="shared" si="156"/>
        <v>2001</v>
      </c>
    </row>
    <row r="10035" spans="1:19" hidden="1" x14ac:dyDescent="0.35">
      <c r="A10035" t="s">
        <v>66767</v>
      </c>
      <c r="B10035" t="s">
        <v>66768</v>
      </c>
      <c r="C10035" t="s">
        <v>66772</v>
      </c>
      <c r="D10035" t="s">
        <v>66773</v>
      </c>
      <c r="E10035" t="s">
        <v>66774</v>
      </c>
      <c r="F10035" t="s">
        <v>66775</v>
      </c>
      <c r="I10035" t="s">
        <v>66776</v>
      </c>
      <c r="J10035" t="s">
        <v>66777</v>
      </c>
      <c r="M10035" t="s">
        <v>112297</v>
      </c>
      <c r="N10035" t="s">
        <v>16314</v>
      </c>
      <c r="O10035" s="3" t="s">
        <v>66778</v>
      </c>
      <c r="P10035" t="s">
        <v>16314</v>
      </c>
      <c r="Q10035" t="s">
        <v>16314</v>
      </c>
      <c r="R10035" t="s">
        <v>66778</v>
      </c>
      <c r="S10035" s="4" t="str">
        <f t="shared" si="156"/>
        <v>2001</v>
      </c>
    </row>
    <row r="10036" spans="1:19" hidden="1" x14ac:dyDescent="0.35">
      <c r="A10036" t="s">
        <v>66774</v>
      </c>
      <c r="B10036" t="s">
        <v>66775</v>
      </c>
      <c r="C10036" t="s">
        <v>66779</v>
      </c>
      <c r="D10036" t="s">
        <v>66780</v>
      </c>
      <c r="E10036" t="s">
        <v>66781</v>
      </c>
      <c r="F10036" t="s">
        <v>66782</v>
      </c>
      <c r="I10036" t="s">
        <v>66783</v>
      </c>
      <c r="J10036" t="s">
        <v>66784</v>
      </c>
      <c r="M10036" t="s">
        <v>112315</v>
      </c>
      <c r="N10036" t="s">
        <v>159</v>
      </c>
      <c r="O10036" s="3" t="s">
        <v>66785</v>
      </c>
      <c r="P10036" t="s">
        <v>159</v>
      </c>
      <c r="Q10036" t="s">
        <v>159</v>
      </c>
      <c r="R10036" t="s">
        <v>66785</v>
      </c>
      <c r="S10036" s="4" t="str">
        <f t="shared" si="156"/>
        <v>2001</v>
      </c>
    </row>
    <row r="10037" spans="1:19" hidden="1" x14ac:dyDescent="0.35">
      <c r="A10037" t="s">
        <v>66781</v>
      </c>
      <c r="B10037" t="s">
        <v>66782</v>
      </c>
      <c r="C10037" t="s">
        <v>66786</v>
      </c>
      <c r="D10037" t="s">
        <v>66787</v>
      </c>
      <c r="E10037" t="s">
        <v>66788</v>
      </c>
      <c r="F10037" t="s">
        <v>66789</v>
      </c>
      <c r="I10037" t="s">
        <v>66790</v>
      </c>
      <c r="J10037" t="s">
        <v>66791</v>
      </c>
      <c r="M10037" t="s">
        <v>112297</v>
      </c>
      <c r="N10037" t="s">
        <v>16314</v>
      </c>
      <c r="O10037" s="3" t="s">
        <v>66792</v>
      </c>
      <c r="P10037" t="s">
        <v>16314</v>
      </c>
      <c r="Q10037" t="s">
        <v>16314</v>
      </c>
      <c r="R10037" t="s">
        <v>66792</v>
      </c>
      <c r="S10037" s="4" t="str">
        <f t="shared" si="156"/>
        <v>2001</v>
      </c>
    </row>
    <row r="10038" spans="1:19" hidden="1" x14ac:dyDescent="0.35">
      <c r="A10038" t="s">
        <v>66788</v>
      </c>
      <c r="B10038" t="s">
        <v>66789</v>
      </c>
      <c r="C10038" t="s">
        <v>66793</v>
      </c>
      <c r="D10038" t="s">
        <v>66794</v>
      </c>
      <c r="E10038" t="s">
        <v>66795</v>
      </c>
      <c r="F10038" t="s">
        <v>66796</v>
      </c>
      <c r="I10038" t="s">
        <v>66797</v>
      </c>
      <c r="J10038" t="s">
        <v>66798</v>
      </c>
      <c r="M10038" t="s">
        <v>112297</v>
      </c>
      <c r="N10038" t="s">
        <v>16314</v>
      </c>
      <c r="O10038" s="3" t="s">
        <v>66799</v>
      </c>
      <c r="P10038" t="s">
        <v>16314</v>
      </c>
      <c r="Q10038" t="s">
        <v>16314</v>
      </c>
      <c r="R10038" t="s">
        <v>66799</v>
      </c>
      <c r="S10038" s="4" t="str">
        <f t="shared" si="156"/>
        <v>2001</v>
      </c>
    </row>
    <row r="10039" spans="1:19" hidden="1" x14ac:dyDescent="0.35">
      <c r="A10039" t="s">
        <v>66795</v>
      </c>
      <c r="B10039" t="s">
        <v>66796</v>
      </c>
      <c r="C10039" t="s">
        <v>66800</v>
      </c>
      <c r="D10039" t="s">
        <v>66801</v>
      </c>
      <c r="E10039" t="s">
        <v>66802</v>
      </c>
      <c r="F10039" t="s">
        <v>66803</v>
      </c>
      <c r="I10039" t="s">
        <v>66804</v>
      </c>
      <c r="J10039" t="s">
        <v>66805</v>
      </c>
      <c r="M10039" t="s">
        <v>112315</v>
      </c>
      <c r="N10039" t="s">
        <v>159</v>
      </c>
      <c r="O10039" s="3" t="s">
        <v>66806</v>
      </c>
      <c r="P10039" t="s">
        <v>159</v>
      </c>
      <c r="Q10039" t="s">
        <v>159</v>
      </c>
      <c r="R10039" t="s">
        <v>66806</v>
      </c>
      <c r="S10039" s="4" t="str">
        <f t="shared" si="156"/>
        <v>2001</v>
      </c>
    </row>
    <row r="10040" spans="1:19" hidden="1" x14ac:dyDescent="0.35">
      <c r="A10040" t="s">
        <v>66802</v>
      </c>
      <c r="B10040" t="s">
        <v>66803</v>
      </c>
      <c r="C10040" t="s">
        <v>66807</v>
      </c>
      <c r="D10040" t="s">
        <v>66808</v>
      </c>
      <c r="E10040" t="s">
        <v>66809</v>
      </c>
      <c r="F10040" t="s">
        <v>66810</v>
      </c>
      <c r="I10040" t="s">
        <v>66811</v>
      </c>
      <c r="J10040" t="s">
        <v>66812</v>
      </c>
      <c r="M10040" t="s">
        <v>112315</v>
      </c>
      <c r="N10040" t="s">
        <v>159</v>
      </c>
      <c r="O10040" s="3" t="s">
        <v>66813</v>
      </c>
      <c r="P10040" t="s">
        <v>159</v>
      </c>
      <c r="Q10040" t="s">
        <v>159</v>
      </c>
      <c r="R10040" t="s">
        <v>66813</v>
      </c>
      <c r="S10040" s="4" t="str">
        <f t="shared" si="156"/>
        <v>2001</v>
      </c>
    </row>
    <row r="10041" spans="1:19" hidden="1" x14ac:dyDescent="0.35">
      <c r="A10041" t="s">
        <v>66809</v>
      </c>
      <c r="B10041" t="s">
        <v>66810</v>
      </c>
      <c r="C10041" t="s">
        <v>66814</v>
      </c>
      <c r="D10041" t="s">
        <v>66815</v>
      </c>
      <c r="E10041" t="s">
        <v>66816</v>
      </c>
      <c r="F10041" t="s">
        <v>66817</v>
      </c>
      <c r="I10041" t="s">
        <v>66818</v>
      </c>
      <c r="J10041" t="s">
        <v>66819</v>
      </c>
      <c r="M10041" t="s">
        <v>112298</v>
      </c>
      <c r="N10041" t="s">
        <v>28</v>
      </c>
      <c r="O10041" s="3" t="s">
        <v>66820</v>
      </c>
      <c r="P10041" t="s">
        <v>16314</v>
      </c>
      <c r="Q10041" t="s">
        <v>16314</v>
      </c>
      <c r="R10041" t="s">
        <v>66820</v>
      </c>
      <c r="S10041" s="4" t="str">
        <f t="shared" si="156"/>
        <v>2001</v>
      </c>
    </row>
    <row r="10042" spans="1:19" hidden="1" x14ac:dyDescent="0.35">
      <c r="A10042" t="s">
        <v>66816</v>
      </c>
      <c r="B10042" t="s">
        <v>66817</v>
      </c>
      <c r="C10042" t="s">
        <v>66821</v>
      </c>
      <c r="D10042" t="s">
        <v>66822</v>
      </c>
      <c r="E10042" t="s">
        <v>66823</v>
      </c>
      <c r="F10042" t="s">
        <v>66824</v>
      </c>
      <c r="I10042" t="s">
        <v>66825</v>
      </c>
      <c r="J10042" t="s">
        <v>66826</v>
      </c>
      <c r="M10042" t="s">
        <v>112298</v>
      </c>
      <c r="N10042" t="s">
        <v>28</v>
      </c>
      <c r="O10042" s="3" t="s">
        <v>66827</v>
      </c>
      <c r="P10042" t="s">
        <v>16314</v>
      </c>
      <c r="Q10042" t="s">
        <v>16314</v>
      </c>
      <c r="R10042" t="s">
        <v>66827</v>
      </c>
      <c r="S10042" s="4" t="str">
        <f t="shared" si="156"/>
        <v>2001</v>
      </c>
    </row>
    <row r="10043" spans="1:19" hidden="1" x14ac:dyDescent="0.35">
      <c r="A10043" t="s">
        <v>66823</v>
      </c>
      <c r="B10043" t="s">
        <v>66824</v>
      </c>
      <c r="C10043" t="s">
        <v>66828</v>
      </c>
      <c r="D10043" t="s">
        <v>66829</v>
      </c>
      <c r="E10043" t="s">
        <v>66830</v>
      </c>
      <c r="F10043" t="s">
        <v>66831</v>
      </c>
      <c r="I10043" t="s">
        <v>66832</v>
      </c>
      <c r="J10043" t="s">
        <v>66833</v>
      </c>
      <c r="M10043" t="s">
        <v>112315</v>
      </c>
      <c r="N10043" t="s">
        <v>159</v>
      </c>
      <c r="O10043" s="3" t="s">
        <v>66834</v>
      </c>
      <c r="P10043" t="s">
        <v>159</v>
      </c>
      <c r="Q10043" t="s">
        <v>159</v>
      </c>
      <c r="R10043" t="s">
        <v>66834</v>
      </c>
      <c r="S10043" s="4" t="str">
        <f t="shared" si="156"/>
        <v>2001</v>
      </c>
    </row>
    <row r="10044" spans="1:19" hidden="1" x14ac:dyDescent="0.35">
      <c r="A10044" t="s">
        <v>66830</v>
      </c>
      <c r="B10044" t="s">
        <v>66831</v>
      </c>
      <c r="C10044" t="s">
        <v>66835</v>
      </c>
      <c r="D10044" t="s">
        <v>66836</v>
      </c>
      <c r="E10044" t="s">
        <v>66837</v>
      </c>
      <c r="F10044" t="s">
        <v>66838</v>
      </c>
      <c r="I10044" t="s">
        <v>66839</v>
      </c>
      <c r="J10044" t="s">
        <v>66840</v>
      </c>
      <c r="M10044" t="s">
        <v>112315</v>
      </c>
      <c r="N10044" t="s">
        <v>159</v>
      </c>
      <c r="O10044" s="3" t="s">
        <v>66841</v>
      </c>
      <c r="P10044" t="s">
        <v>159</v>
      </c>
      <c r="Q10044" t="s">
        <v>159</v>
      </c>
      <c r="R10044" t="s">
        <v>66841</v>
      </c>
      <c r="S10044" s="4" t="str">
        <f t="shared" si="156"/>
        <v>2001</v>
      </c>
    </row>
    <row r="10045" spans="1:19" hidden="1" x14ac:dyDescent="0.35">
      <c r="A10045" t="s">
        <v>66837</v>
      </c>
      <c r="B10045" t="s">
        <v>66838</v>
      </c>
      <c r="C10045" t="s">
        <v>66842</v>
      </c>
      <c r="D10045" t="s">
        <v>66843</v>
      </c>
      <c r="E10045" t="s">
        <v>66844</v>
      </c>
      <c r="F10045" t="s">
        <v>66845</v>
      </c>
      <c r="I10045" t="s">
        <v>22727</v>
      </c>
      <c r="J10045" t="s">
        <v>22728</v>
      </c>
      <c r="M10045" t="s">
        <v>112297</v>
      </c>
      <c r="N10045" t="s">
        <v>124</v>
      </c>
      <c r="O10045" s="3" t="s">
        <v>66846</v>
      </c>
      <c r="P10045" t="s">
        <v>124</v>
      </c>
      <c r="Q10045" t="s">
        <v>124</v>
      </c>
      <c r="R10045" t="s">
        <v>66846</v>
      </c>
      <c r="S10045" s="4" t="str">
        <f t="shared" si="156"/>
        <v>2001</v>
      </c>
    </row>
    <row r="10046" spans="1:19" hidden="1" x14ac:dyDescent="0.35">
      <c r="A10046" t="s">
        <v>66844</v>
      </c>
      <c r="B10046" t="s">
        <v>66845</v>
      </c>
      <c r="C10046" t="s">
        <v>66847</v>
      </c>
      <c r="D10046" t="s">
        <v>66848</v>
      </c>
      <c r="E10046" t="s">
        <v>66849</v>
      </c>
      <c r="F10046" t="s">
        <v>66850</v>
      </c>
      <c r="I10046" t="e">
        <f>- Define a mathML profile - Assign that profile to mathML documents - Assign a mathML value to mathML elements/attributes Laurent</f>
        <v>#NAME?</v>
      </c>
      <c r="J10046" t="s">
        <v>66851</v>
      </c>
      <c r="M10046" t="s">
        <v>16314</v>
      </c>
      <c r="N10046" t="s">
        <v>16314</v>
      </c>
      <c r="O10046" s="3" t="s">
        <v>66852</v>
      </c>
      <c r="P10046" t="s">
        <v>16314</v>
      </c>
      <c r="Q10046" t="s">
        <v>16314</v>
      </c>
      <c r="R10046" t="s">
        <v>66852</v>
      </c>
      <c r="S10046" s="4" t="str">
        <f t="shared" si="156"/>
        <v>2001</v>
      </c>
    </row>
    <row r="10047" spans="1:19" hidden="1" x14ac:dyDescent="0.35">
      <c r="A10047" t="s">
        <v>66849</v>
      </c>
      <c r="B10047" t="s">
        <v>66850</v>
      </c>
      <c r="C10047" t="s">
        <v>66853</v>
      </c>
      <c r="D10047" t="s">
        <v>66854</v>
      </c>
      <c r="E10047" t="s">
        <v>66855</v>
      </c>
      <c r="F10047" t="s">
        <v>66856</v>
      </c>
      <c r="I10047" t="s">
        <v>66857</v>
      </c>
      <c r="J10047" t="s">
        <v>66858</v>
      </c>
      <c r="M10047" t="s">
        <v>112297</v>
      </c>
      <c r="N10047" t="s">
        <v>124</v>
      </c>
      <c r="O10047" s="3" t="s">
        <v>66859</v>
      </c>
      <c r="P10047" t="s">
        <v>124</v>
      </c>
      <c r="Q10047" t="s">
        <v>124</v>
      </c>
      <c r="R10047" t="s">
        <v>66859</v>
      </c>
      <c r="S10047" s="4" t="str">
        <f t="shared" si="156"/>
        <v>2001</v>
      </c>
    </row>
    <row r="10048" spans="1:19" hidden="1" x14ac:dyDescent="0.35">
      <c r="A10048" t="s">
        <v>66855</v>
      </c>
      <c r="B10048" t="s">
        <v>66856</v>
      </c>
      <c r="C10048" t="s">
        <v>66860</v>
      </c>
      <c r="D10048" t="s">
        <v>66861</v>
      </c>
      <c r="E10048" t="s">
        <v>66862</v>
      </c>
      <c r="F10048" t="s">
        <v>66863</v>
      </c>
      <c r="I10048" t="s">
        <v>66864</v>
      </c>
      <c r="J10048" t="s">
        <v>66865</v>
      </c>
      <c r="M10048" t="s">
        <v>112315</v>
      </c>
      <c r="N10048" t="s">
        <v>159</v>
      </c>
      <c r="O10048" s="3" t="s">
        <v>66866</v>
      </c>
      <c r="P10048" t="s">
        <v>159</v>
      </c>
      <c r="Q10048" t="s">
        <v>159</v>
      </c>
      <c r="R10048" t="s">
        <v>66866</v>
      </c>
      <c r="S10048" s="4" t="str">
        <f t="shared" si="156"/>
        <v>2001</v>
      </c>
    </row>
    <row r="10049" spans="1:19" hidden="1" x14ac:dyDescent="0.35">
      <c r="A10049" t="s">
        <v>66862</v>
      </c>
      <c r="B10049" t="s">
        <v>66863</v>
      </c>
      <c r="C10049" t="s">
        <v>66867</v>
      </c>
      <c r="D10049" t="s">
        <v>66868</v>
      </c>
      <c r="E10049" t="s">
        <v>66869</v>
      </c>
      <c r="F10049" t="s">
        <v>66870</v>
      </c>
      <c r="I10049" t="s">
        <v>66871</v>
      </c>
      <c r="J10049" t="s">
        <v>66872</v>
      </c>
      <c r="M10049" t="s">
        <v>65568</v>
      </c>
      <c r="N10049" t="s">
        <v>65568</v>
      </c>
      <c r="O10049" s="3" t="s">
        <v>66873</v>
      </c>
      <c r="P10049" t="s">
        <v>65568</v>
      </c>
      <c r="Q10049" t="s">
        <v>65568</v>
      </c>
      <c r="R10049" t="s">
        <v>66873</v>
      </c>
      <c r="S10049" s="4" t="str">
        <f t="shared" si="156"/>
        <v>2001</v>
      </c>
    </row>
    <row r="10050" spans="1:19" hidden="1" x14ac:dyDescent="0.35">
      <c r="A10050" t="s">
        <v>66869</v>
      </c>
      <c r="B10050" t="s">
        <v>66870</v>
      </c>
      <c r="C10050" t="s">
        <v>66874</v>
      </c>
      <c r="D10050" t="s">
        <v>66875</v>
      </c>
      <c r="E10050" t="s">
        <v>66876</v>
      </c>
      <c r="F10050" t="s">
        <v>66877</v>
      </c>
      <c r="I10050" t="s">
        <v>66871</v>
      </c>
      <c r="J10050" t="s">
        <v>66872</v>
      </c>
      <c r="M10050" t="s">
        <v>65568</v>
      </c>
      <c r="N10050" t="s">
        <v>65568</v>
      </c>
      <c r="O10050" s="3" t="s">
        <v>66878</v>
      </c>
      <c r="P10050" t="s">
        <v>65568</v>
      </c>
      <c r="Q10050" t="s">
        <v>65568</v>
      </c>
      <c r="R10050" t="s">
        <v>66878</v>
      </c>
      <c r="S10050" s="4" t="str">
        <f t="shared" si="156"/>
        <v>2001</v>
      </c>
    </row>
    <row r="10051" spans="1:19" hidden="1" x14ac:dyDescent="0.35">
      <c r="A10051" t="s">
        <v>66876</v>
      </c>
      <c r="B10051" t="s">
        <v>66877</v>
      </c>
      <c r="C10051" t="s">
        <v>66879</v>
      </c>
      <c r="D10051" t="s">
        <v>66880</v>
      </c>
      <c r="E10051" t="s">
        <v>66881</v>
      </c>
      <c r="F10051" t="s">
        <v>66882</v>
      </c>
      <c r="I10051" t="s">
        <v>66883</v>
      </c>
      <c r="J10051" t="s">
        <v>66884</v>
      </c>
      <c r="M10051" t="s">
        <v>65568</v>
      </c>
      <c r="N10051" t="s">
        <v>65568</v>
      </c>
      <c r="O10051" s="3" t="s">
        <v>66885</v>
      </c>
      <c r="P10051" t="s">
        <v>65568</v>
      </c>
      <c r="Q10051" t="s">
        <v>65568</v>
      </c>
      <c r="R10051" t="s">
        <v>66885</v>
      </c>
      <c r="S10051" s="4" t="str">
        <f t="shared" ref="S10051:S10114" si="157">LEFT(RIGHT(R10051,19),4)</f>
        <v>2001</v>
      </c>
    </row>
    <row r="10052" spans="1:19" hidden="1" x14ac:dyDescent="0.35">
      <c r="A10052" t="s">
        <v>66881</v>
      </c>
      <c r="B10052" t="s">
        <v>66882</v>
      </c>
      <c r="C10052" t="s">
        <v>66886</v>
      </c>
      <c r="D10052" t="s">
        <v>66887</v>
      </c>
      <c r="E10052" t="s">
        <v>66888</v>
      </c>
      <c r="F10052">
        <v>467745532</v>
      </c>
      <c r="I10052" t="s">
        <v>66889</v>
      </c>
      <c r="J10052" t="s">
        <v>66890</v>
      </c>
      <c r="M10052" t="s">
        <v>65568</v>
      </c>
      <c r="N10052" t="s">
        <v>65568</v>
      </c>
      <c r="O10052" s="3" t="s">
        <v>66891</v>
      </c>
      <c r="P10052" t="s">
        <v>65568</v>
      </c>
      <c r="Q10052" t="s">
        <v>65568</v>
      </c>
      <c r="R10052" t="s">
        <v>66891</v>
      </c>
      <c r="S10052" s="4" t="str">
        <f t="shared" si="157"/>
        <v>2001</v>
      </c>
    </row>
    <row r="10053" spans="1:19" hidden="1" x14ac:dyDescent="0.35">
      <c r="A10053" t="s">
        <v>66888</v>
      </c>
      <c r="B10053">
        <v>467745532</v>
      </c>
      <c r="C10053" t="s">
        <v>66892</v>
      </c>
      <c r="D10053" t="s">
        <v>66893</v>
      </c>
      <c r="E10053" t="s">
        <v>66894</v>
      </c>
      <c r="F10053" t="s">
        <v>66895</v>
      </c>
      <c r="I10053" t="s">
        <v>66896</v>
      </c>
      <c r="J10053" t="s">
        <v>66897</v>
      </c>
      <c r="M10053" t="s">
        <v>65568</v>
      </c>
      <c r="N10053" t="s">
        <v>65568</v>
      </c>
      <c r="O10053" s="3" t="s">
        <v>66898</v>
      </c>
      <c r="P10053" t="s">
        <v>65568</v>
      </c>
      <c r="Q10053" t="s">
        <v>65568</v>
      </c>
      <c r="R10053" t="s">
        <v>66898</v>
      </c>
      <c r="S10053" s="4" t="str">
        <f t="shared" si="157"/>
        <v>2001</v>
      </c>
    </row>
    <row r="10054" spans="1:19" hidden="1" x14ac:dyDescent="0.35">
      <c r="A10054" t="s">
        <v>66894</v>
      </c>
      <c r="B10054" t="s">
        <v>66895</v>
      </c>
      <c r="C10054" t="s">
        <v>66899</v>
      </c>
      <c r="D10054" t="s">
        <v>66900</v>
      </c>
      <c r="E10054" t="s">
        <v>66901</v>
      </c>
      <c r="F10054" t="s">
        <v>66902</v>
      </c>
      <c r="I10054" t="s">
        <v>66903</v>
      </c>
      <c r="J10054" t="s">
        <v>66904</v>
      </c>
      <c r="M10054" t="s">
        <v>65568</v>
      </c>
      <c r="N10054" t="s">
        <v>65568</v>
      </c>
      <c r="O10054" s="3" t="s">
        <v>66905</v>
      </c>
      <c r="P10054" t="s">
        <v>65568</v>
      </c>
      <c r="Q10054" t="s">
        <v>65568</v>
      </c>
      <c r="R10054" t="s">
        <v>66905</v>
      </c>
      <c r="S10054" s="4" t="str">
        <f t="shared" si="157"/>
        <v>2001</v>
      </c>
    </row>
    <row r="10055" spans="1:19" hidden="1" x14ac:dyDescent="0.35">
      <c r="A10055" t="s">
        <v>66901</v>
      </c>
      <c r="B10055" t="s">
        <v>66902</v>
      </c>
      <c r="C10055" t="s">
        <v>66906</v>
      </c>
      <c r="D10055" t="s">
        <v>66907</v>
      </c>
      <c r="E10055" t="s">
        <v>66908</v>
      </c>
      <c r="F10055" t="s">
        <v>66909</v>
      </c>
      <c r="I10055" t="s">
        <v>66910</v>
      </c>
      <c r="J10055" t="s">
        <v>512</v>
      </c>
      <c r="M10055" t="s">
        <v>112297</v>
      </c>
      <c r="N10055" t="s">
        <v>16314</v>
      </c>
      <c r="O10055" s="3" t="s">
        <v>66911</v>
      </c>
      <c r="P10055" t="s">
        <v>16314</v>
      </c>
      <c r="Q10055" t="s">
        <v>16314</v>
      </c>
      <c r="R10055" t="s">
        <v>66911</v>
      </c>
      <c r="S10055" s="4" t="str">
        <f t="shared" si="157"/>
        <v>2001</v>
      </c>
    </row>
    <row r="10056" spans="1:19" hidden="1" x14ac:dyDescent="0.35">
      <c r="A10056" t="s">
        <v>66908</v>
      </c>
      <c r="B10056" t="s">
        <v>66909</v>
      </c>
      <c r="C10056" t="s">
        <v>66912</v>
      </c>
      <c r="D10056" t="s">
        <v>66913</v>
      </c>
      <c r="E10056" t="s">
        <v>66914</v>
      </c>
      <c r="F10056" t="s">
        <v>66915</v>
      </c>
      <c r="I10056" t="s">
        <v>512</v>
      </c>
      <c r="J10056" t="s">
        <v>512</v>
      </c>
      <c r="M10056" t="s">
        <v>112297</v>
      </c>
      <c r="N10056" t="s">
        <v>124</v>
      </c>
      <c r="O10056" s="3" t="s">
        <v>66916</v>
      </c>
      <c r="P10056" t="s">
        <v>124</v>
      </c>
      <c r="Q10056" t="s">
        <v>124</v>
      </c>
      <c r="R10056" t="s">
        <v>66916</v>
      </c>
      <c r="S10056" s="4" t="str">
        <f t="shared" si="157"/>
        <v>2001</v>
      </c>
    </row>
    <row r="10057" spans="1:19" hidden="1" x14ac:dyDescent="0.35">
      <c r="A10057" t="s">
        <v>66914</v>
      </c>
      <c r="B10057" t="s">
        <v>66915</v>
      </c>
      <c r="C10057" t="s">
        <v>66917</v>
      </c>
      <c r="D10057" t="s">
        <v>66918</v>
      </c>
      <c r="E10057" t="s">
        <v>66919</v>
      </c>
      <c r="F10057" t="s">
        <v>66920</v>
      </c>
      <c r="I10057" t="s">
        <v>66921</v>
      </c>
      <c r="J10057" t="s">
        <v>66922</v>
      </c>
      <c r="M10057" t="s">
        <v>112297</v>
      </c>
      <c r="N10057" t="s">
        <v>124</v>
      </c>
      <c r="O10057" s="3" t="s">
        <v>66923</v>
      </c>
      <c r="P10057" t="s">
        <v>124</v>
      </c>
      <c r="Q10057" t="s">
        <v>124</v>
      </c>
      <c r="R10057" t="s">
        <v>66923</v>
      </c>
      <c r="S10057" s="4" t="str">
        <f t="shared" si="157"/>
        <v>2001</v>
      </c>
    </row>
    <row r="10058" spans="1:19" hidden="1" x14ac:dyDescent="0.35">
      <c r="A10058" t="s">
        <v>66919</v>
      </c>
      <c r="B10058" t="s">
        <v>66920</v>
      </c>
      <c r="C10058" t="s">
        <v>66924</v>
      </c>
      <c r="D10058" t="s">
        <v>66925</v>
      </c>
      <c r="E10058" t="s">
        <v>66926</v>
      </c>
      <c r="F10058" t="s">
        <v>66927</v>
      </c>
      <c r="I10058" t="s">
        <v>66928</v>
      </c>
      <c r="J10058" t="s">
        <v>66851</v>
      </c>
      <c r="M10058" t="s">
        <v>112298</v>
      </c>
      <c r="N10058" t="s">
        <v>28</v>
      </c>
      <c r="O10058" s="3" t="s">
        <v>66929</v>
      </c>
      <c r="P10058" t="s">
        <v>16314</v>
      </c>
      <c r="Q10058" t="s">
        <v>16314</v>
      </c>
      <c r="R10058" t="s">
        <v>66929</v>
      </c>
      <c r="S10058" s="4" t="str">
        <f t="shared" si="157"/>
        <v>2001</v>
      </c>
    </row>
    <row r="10059" spans="1:19" hidden="1" x14ac:dyDescent="0.35">
      <c r="A10059" t="s">
        <v>66926</v>
      </c>
      <c r="B10059" t="s">
        <v>66927</v>
      </c>
      <c r="C10059" t="s">
        <v>66930</v>
      </c>
      <c r="D10059" t="s">
        <v>66931</v>
      </c>
      <c r="E10059" t="s">
        <v>66932</v>
      </c>
      <c r="F10059" t="s">
        <v>66933</v>
      </c>
      <c r="I10059" t="s">
        <v>66934</v>
      </c>
      <c r="J10059" t="s">
        <v>66935</v>
      </c>
      <c r="M10059" t="s">
        <v>112297</v>
      </c>
      <c r="N10059" t="s">
        <v>16314</v>
      </c>
      <c r="O10059" s="3" t="s">
        <v>66936</v>
      </c>
      <c r="P10059" t="s">
        <v>16314</v>
      </c>
      <c r="Q10059" t="s">
        <v>16314</v>
      </c>
      <c r="R10059" t="s">
        <v>66936</v>
      </c>
      <c r="S10059" s="4" t="str">
        <f t="shared" si="157"/>
        <v>2001</v>
      </c>
    </row>
    <row r="10060" spans="1:19" hidden="1" x14ac:dyDescent="0.35">
      <c r="A10060" t="s">
        <v>66932</v>
      </c>
      <c r="B10060" t="s">
        <v>66933</v>
      </c>
      <c r="C10060" t="s">
        <v>66937</v>
      </c>
      <c r="D10060" t="s">
        <v>66938</v>
      </c>
      <c r="E10060" t="s">
        <v>66939</v>
      </c>
      <c r="F10060" t="s">
        <v>66940</v>
      </c>
      <c r="I10060" t="s">
        <v>66941</v>
      </c>
      <c r="J10060" t="s">
        <v>66942</v>
      </c>
      <c r="M10060" t="s">
        <v>112297</v>
      </c>
      <c r="N10060" t="s">
        <v>124</v>
      </c>
      <c r="O10060" s="3" t="s">
        <v>66943</v>
      </c>
      <c r="P10060" t="s">
        <v>124</v>
      </c>
      <c r="Q10060" t="s">
        <v>124</v>
      </c>
      <c r="R10060" t="s">
        <v>66943</v>
      </c>
      <c r="S10060" s="4" t="str">
        <f t="shared" si="157"/>
        <v>2001</v>
      </c>
    </row>
    <row r="10061" spans="1:19" hidden="1" x14ac:dyDescent="0.35">
      <c r="A10061" t="s">
        <v>66939</v>
      </c>
      <c r="B10061" t="s">
        <v>66940</v>
      </c>
      <c r="C10061" t="s">
        <v>66944</v>
      </c>
      <c r="D10061" t="s">
        <v>66945</v>
      </c>
      <c r="E10061" t="s">
        <v>66946</v>
      </c>
      <c r="F10061" t="s">
        <v>66947</v>
      </c>
      <c r="I10061" t="s">
        <v>66948</v>
      </c>
      <c r="J10061" t="s">
        <v>66949</v>
      </c>
      <c r="M10061" t="s">
        <v>112298</v>
      </c>
      <c r="N10061" t="s">
        <v>28</v>
      </c>
      <c r="O10061" s="3" t="s">
        <v>66950</v>
      </c>
      <c r="P10061" t="s">
        <v>16314</v>
      </c>
      <c r="Q10061" t="s">
        <v>16314</v>
      </c>
      <c r="R10061" t="s">
        <v>66950</v>
      </c>
      <c r="S10061" s="4" t="str">
        <f t="shared" si="157"/>
        <v>2001</v>
      </c>
    </row>
    <row r="10062" spans="1:19" hidden="1" x14ac:dyDescent="0.35">
      <c r="A10062" t="s">
        <v>66946</v>
      </c>
      <c r="B10062" t="s">
        <v>66947</v>
      </c>
      <c r="C10062" t="s">
        <v>66951</v>
      </c>
      <c r="D10062" t="s">
        <v>66952</v>
      </c>
      <c r="E10062" t="s">
        <v>66953</v>
      </c>
      <c r="F10062" t="s">
        <v>66954</v>
      </c>
      <c r="I10062" t="s">
        <v>66955</v>
      </c>
      <c r="J10062" t="s">
        <v>66956</v>
      </c>
      <c r="M10062" t="s">
        <v>112315</v>
      </c>
      <c r="N10062" t="s">
        <v>159</v>
      </c>
      <c r="O10062" s="3" t="s">
        <v>66957</v>
      </c>
      <c r="P10062" t="s">
        <v>159</v>
      </c>
      <c r="Q10062" t="s">
        <v>159</v>
      </c>
      <c r="R10062" t="s">
        <v>66957</v>
      </c>
      <c r="S10062" s="4" t="str">
        <f t="shared" si="157"/>
        <v>2001</v>
      </c>
    </row>
    <row r="10063" spans="1:19" hidden="1" x14ac:dyDescent="0.35">
      <c r="A10063" t="s">
        <v>66953</v>
      </c>
      <c r="B10063" t="s">
        <v>66954</v>
      </c>
      <c r="C10063" t="s">
        <v>66958</v>
      </c>
      <c r="D10063" t="s">
        <v>66959</v>
      </c>
      <c r="E10063" t="s">
        <v>66960</v>
      </c>
      <c r="F10063" t="s">
        <v>66961</v>
      </c>
      <c r="I10063" t="s">
        <v>66962</v>
      </c>
      <c r="J10063" t="s">
        <v>66963</v>
      </c>
      <c r="M10063" t="s">
        <v>112299</v>
      </c>
      <c r="N10063" t="s">
        <v>16314</v>
      </c>
      <c r="O10063" s="3" t="s">
        <v>66964</v>
      </c>
      <c r="P10063" t="s">
        <v>16314</v>
      </c>
      <c r="Q10063" t="s">
        <v>16314</v>
      </c>
      <c r="R10063" t="s">
        <v>66964</v>
      </c>
      <c r="S10063" s="4" t="str">
        <f t="shared" si="157"/>
        <v>2001</v>
      </c>
    </row>
    <row r="10064" spans="1:19" hidden="1" x14ac:dyDescent="0.35">
      <c r="A10064" t="s">
        <v>66960</v>
      </c>
      <c r="B10064" t="s">
        <v>66961</v>
      </c>
      <c r="C10064" t="s">
        <v>66965</v>
      </c>
      <c r="D10064" t="s">
        <v>66966</v>
      </c>
      <c r="E10064" t="s">
        <v>66967</v>
      </c>
      <c r="F10064" t="s">
        <v>66968</v>
      </c>
      <c r="I10064" t="s">
        <v>66969</v>
      </c>
      <c r="J10064" t="s">
        <v>66970</v>
      </c>
      <c r="M10064" t="s">
        <v>112298</v>
      </c>
      <c r="N10064" t="s">
        <v>28</v>
      </c>
      <c r="O10064" s="3" t="s">
        <v>66971</v>
      </c>
      <c r="P10064" t="s">
        <v>16314</v>
      </c>
      <c r="Q10064" t="s">
        <v>16314</v>
      </c>
      <c r="R10064" t="s">
        <v>66971</v>
      </c>
      <c r="S10064" s="4" t="str">
        <f t="shared" si="157"/>
        <v>2001</v>
      </c>
    </row>
    <row r="10065" spans="1:19" hidden="1" x14ac:dyDescent="0.35">
      <c r="A10065" t="s">
        <v>66967</v>
      </c>
      <c r="B10065" t="s">
        <v>66968</v>
      </c>
      <c r="C10065" t="s">
        <v>66972</v>
      </c>
      <c r="D10065" t="s">
        <v>66973</v>
      </c>
      <c r="E10065" t="s">
        <v>66974</v>
      </c>
      <c r="F10065" t="s">
        <v>66975</v>
      </c>
      <c r="I10065" t="s">
        <v>66976</v>
      </c>
      <c r="J10065" t="s">
        <v>66977</v>
      </c>
      <c r="M10065" t="s">
        <v>112299</v>
      </c>
      <c r="N10065" t="s">
        <v>16314</v>
      </c>
      <c r="O10065" s="3" t="s">
        <v>66978</v>
      </c>
      <c r="P10065" t="s">
        <v>16314</v>
      </c>
      <c r="Q10065" t="s">
        <v>16314</v>
      </c>
      <c r="R10065" t="s">
        <v>66978</v>
      </c>
      <c r="S10065" s="4" t="str">
        <f t="shared" si="157"/>
        <v>2001</v>
      </c>
    </row>
    <row r="10066" spans="1:19" hidden="1" x14ac:dyDescent="0.35">
      <c r="A10066" t="s">
        <v>66974</v>
      </c>
      <c r="B10066" t="s">
        <v>66975</v>
      </c>
      <c r="C10066" t="s">
        <v>66979</v>
      </c>
      <c r="D10066" t="s">
        <v>66980</v>
      </c>
      <c r="E10066" t="s">
        <v>66981</v>
      </c>
      <c r="F10066" t="s">
        <v>66982</v>
      </c>
      <c r="I10066" t="s">
        <v>66983</v>
      </c>
      <c r="J10066" t="s">
        <v>66984</v>
      </c>
      <c r="M10066" t="s">
        <v>112315</v>
      </c>
      <c r="N10066" t="s">
        <v>159</v>
      </c>
      <c r="O10066" s="3" t="s">
        <v>66985</v>
      </c>
      <c r="P10066" t="s">
        <v>159</v>
      </c>
      <c r="Q10066" t="s">
        <v>159</v>
      </c>
      <c r="R10066" t="s">
        <v>66985</v>
      </c>
      <c r="S10066" s="4" t="str">
        <f t="shared" si="157"/>
        <v>2001</v>
      </c>
    </row>
    <row r="10067" spans="1:19" hidden="1" x14ac:dyDescent="0.35">
      <c r="A10067" t="s">
        <v>66981</v>
      </c>
      <c r="B10067" t="s">
        <v>66982</v>
      </c>
      <c r="C10067" t="s">
        <v>66986</v>
      </c>
      <c r="D10067" t="s">
        <v>66987</v>
      </c>
      <c r="E10067" t="s">
        <v>66988</v>
      </c>
      <c r="F10067" t="s">
        <v>66989</v>
      </c>
      <c r="I10067" t="s">
        <v>66990</v>
      </c>
      <c r="J10067" t="s">
        <v>66991</v>
      </c>
      <c r="M10067" t="s">
        <v>112315</v>
      </c>
      <c r="N10067" t="s">
        <v>159</v>
      </c>
      <c r="O10067" s="3" t="s">
        <v>66992</v>
      </c>
      <c r="P10067" t="s">
        <v>159</v>
      </c>
      <c r="Q10067" t="s">
        <v>159</v>
      </c>
      <c r="R10067" t="s">
        <v>66992</v>
      </c>
      <c r="S10067" s="4" t="str">
        <f t="shared" si="157"/>
        <v>2001</v>
      </c>
    </row>
    <row r="10068" spans="1:19" hidden="1" x14ac:dyDescent="0.35">
      <c r="A10068" t="s">
        <v>66988</v>
      </c>
      <c r="B10068" t="s">
        <v>66989</v>
      </c>
      <c r="C10068" t="s">
        <v>66993</v>
      </c>
      <c r="D10068" t="s">
        <v>66994</v>
      </c>
      <c r="E10068" t="s">
        <v>66995</v>
      </c>
      <c r="F10068" t="s">
        <v>66996</v>
      </c>
      <c r="I10068" t="s">
        <v>66997</v>
      </c>
      <c r="J10068" t="s">
        <v>66998</v>
      </c>
      <c r="M10068" t="s">
        <v>112315</v>
      </c>
      <c r="N10068" t="s">
        <v>159</v>
      </c>
      <c r="O10068" s="3" t="s">
        <v>66999</v>
      </c>
      <c r="P10068" t="s">
        <v>159</v>
      </c>
      <c r="Q10068" t="s">
        <v>159</v>
      </c>
      <c r="R10068" t="s">
        <v>66999</v>
      </c>
      <c r="S10068" s="4" t="str">
        <f t="shared" si="157"/>
        <v>2001</v>
      </c>
    </row>
    <row r="10069" spans="1:19" hidden="1" x14ac:dyDescent="0.35">
      <c r="A10069" t="s">
        <v>66995</v>
      </c>
      <c r="B10069" t="s">
        <v>66996</v>
      </c>
      <c r="C10069" t="s">
        <v>67000</v>
      </c>
      <c r="D10069" t="s">
        <v>67001</v>
      </c>
      <c r="E10069" t="s">
        <v>67002</v>
      </c>
      <c r="F10069" t="s">
        <v>67003</v>
      </c>
      <c r="I10069" t="s">
        <v>67004</v>
      </c>
      <c r="J10069" t="s">
        <v>67005</v>
      </c>
      <c r="M10069" t="s">
        <v>112315</v>
      </c>
      <c r="N10069" t="s">
        <v>159</v>
      </c>
      <c r="O10069" s="3" t="s">
        <v>67006</v>
      </c>
      <c r="P10069" t="s">
        <v>159</v>
      </c>
      <c r="Q10069" t="s">
        <v>159</v>
      </c>
      <c r="R10069" t="s">
        <v>67006</v>
      </c>
      <c r="S10069" s="4" t="str">
        <f t="shared" si="157"/>
        <v>2001</v>
      </c>
    </row>
    <row r="10070" spans="1:19" hidden="1" x14ac:dyDescent="0.35">
      <c r="A10070" t="s">
        <v>67002</v>
      </c>
      <c r="B10070" t="s">
        <v>67003</v>
      </c>
      <c r="C10070" t="s">
        <v>67007</v>
      </c>
      <c r="D10070" t="s">
        <v>67008</v>
      </c>
      <c r="E10070" t="s">
        <v>67009</v>
      </c>
      <c r="F10070" t="s">
        <v>67010</v>
      </c>
      <c r="I10070" t="s">
        <v>67011</v>
      </c>
      <c r="J10070" t="s">
        <v>67012</v>
      </c>
      <c r="M10070" t="s">
        <v>112315</v>
      </c>
      <c r="N10070" t="s">
        <v>159</v>
      </c>
      <c r="O10070" s="3" t="s">
        <v>67013</v>
      </c>
      <c r="P10070" t="s">
        <v>159</v>
      </c>
      <c r="Q10070" t="s">
        <v>159</v>
      </c>
      <c r="R10070" t="s">
        <v>67013</v>
      </c>
      <c r="S10070" s="4" t="str">
        <f t="shared" si="157"/>
        <v>2001</v>
      </c>
    </row>
    <row r="10071" spans="1:19" hidden="1" x14ac:dyDescent="0.35">
      <c r="A10071" t="s">
        <v>67009</v>
      </c>
      <c r="B10071" t="s">
        <v>67010</v>
      </c>
      <c r="C10071" t="s">
        <v>67014</v>
      </c>
      <c r="D10071" t="s">
        <v>67015</v>
      </c>
      <c r="E10071" t="s">
        <v>67016</v>
      </c>
      <c r="F10071" t="s">
        <v>67017</v>
      </c>
      <c r="I10071" t="s">
        <v>67018</v>
      </c>
      <c r="J10071" t="s">
        <v>67019</v>
      </c>
      <c r="M10071" t="s">
        <v>112297</v>
      </c>
      <c r="N10071" t="s">
        <v>124</v>
      </c>
      <c r="O10071" s="3" t="s">
        <v>67020</v>
      </c>
      <c r="P10071" t="s">
        <v>124</v>
      </c>
      <c r="Q10071" t="s">
        <v>124</v>
      </c>
      <c r="R10071" t="s">
        <v>67020</v>
      </c>
      <c r="S10071" s="4" t="str">
        <f t="shared" si="157"/>
        <v>2001</v>
      </c>
    </row>
    <row r="10072" spans="1:19" hidden="1" x14ac:dyDescent="0.35">
      <c r="A10072" t="s">
        <v>67016</v>
      </c>
      <c r="B10072" t="s">
        <v>67017</v>
      </c>
      <c r="C10072" t="s">
        <v>67021</v>
      </c>
      <c r="D10072" t="s">
        <v>67022</v>
      </c>
      <c r="E10072" t="s">
        <v>67023</v>
      </c>
      <c r="F10072" t="s">
        <v>67024</v>
      </c>
      <c r="I10072" t="s">
        <v>67025</v>
      </c>
      <c r="J10072" t="s">
        <v>67026</v>
      </c>
      <c r="M10072" t="s">
        <v>112298</v>
      </c>
      <c r="N10072" t="s">
        <v>28</v>
      </c>
      <c r="O10072" s="3" t="s">
        <v>67027</v>
      </c>
      <c r="P10072" t="s">
        <v>16314</v>
      </c>
      <c r="Q10072" t="s">
        <v>16314</v>
      </c>
      <c r="R10072" t="s">
        <v>67027</v>
      </c>
      <c r="S10072" s="4" t="str">
        <f t="shared" si="157"/>
        <v>2001</v>
      </c>
    </row>
    <row r="10073" spans="1:19" hidden="1" x14ac:dyDescent="0.35">
      <c r="A10073" t="s">
        <v>67023</v>
      </c>
      <c r="B10073" t="s">
        <v>67024</v>
      </c>
      <c r="C10073" t="s">
        <v>67028</v>
      </c>
      <c r="D10073" t="s">
        <v>67029</v>
      </c>
      <c r="E10073" t="s">
        <v>67030</v>
      </c>
      <c r="F10073" t="s">
        <v>67031</v>
      </c>
      <c r="I10073" t="s">
        <v>67032</v>
      </c>
      <c r="J10073" t="s">
        <v>67033</v>
      </c>
      <c r="M10073" t="s">
        <v>112298</v>
      </c>
      <c r="N10073" t="s">
        <v>28</v>
      </c>
      <c r="O10073" s="3" t="s">
        <v>67034</v>
      </c>
      <c r="P10073" t="s">
        <v>16314</v>
      </c>
      <c r="Q10073" t="s">
        <v>16314</v>
      </c>
      <c r="R10073" t="s">
        <v>67034</v>
      </c>
      <c r="S10073" s="4" t="str">
        <f t="shared" si="157"/>
        <v>2001</v>
      </c>
    </row>
    <row r="10074" spans="1:19" hidden="1" x14ac:dyDescent="0.35">
      <c r="A10074" t="s">
        <v>67030</v>
      </c>
      <c r="B10074" t="s">
        <v>67031</v>
      </c>
      <c r="C10074" t="s">
        <v>67035</v>
      </c>
      <c r="D10074" t="s">
        <v>67036</v>
      </c>
      <c r="E10074" t="s">
        <v>67037</v>
      </c>
      <c r="F10074" t="s">
        <v>67038</v>
      </c>
      <c r="I10074" t="s">
        <v>67039</v>
      </c>
      <c r="J10074" t="s">
        <v>67040</v>
      </c>
      <c r="M10074" t="s">
        <v>112307</v>
      </c>
      <c r="N10074" t="s">
        <v>49299</v>
      </c>
      <c r="O10074" s="3" t="s">
        <v>67041</v>
      </c>
      <c r="P10074" t="s">
        <v>49299</v>
      </c>
      <c r="Q10074" t="s">
        <v>49299</v>
      </c>
      <c r="R10074" t="s">
        <v>67041</v>
      </c>
      <c r="S10074" s="4" t="str">
        <f t="shared" si="157"/>
        <v>2001</v>
      </c>
    </row>
    <row r="10075" spans="1:19" hidden="1" x14ac:dyDescent="0.35">
      <c r="A10075" t="s">
        <v>67037</v>
      </c>
      <c r="B10075" t="s">
        <v>67038</v>
      </c>
      <c r="C10075" t="s">
        <v>67042</v>
      </c>
      <c r="D10075" t="s">
        <v>67043</v>
      </c>
      <c r="E10075" t="s">
        <v>67044</v>
      </c>
      <c r="F10075" t="s">
        <v>67045</v>
      </c>
      <c r="I10075" t="s">
        <v>67046</v>
      </c>
      <c r="J10075" t="s">
        <v>67047</v>
      </c>
      <c r="M10075" t="s">
        <v>112299</v>
      </c>
      <c r="N10075" t="s">
        <v>16314</v>
      </c>
      <c r="O10075" s="3" t="s">
        <v>67048</v>
      </c>
      <c r="P10075" t="s">
        <v>16314</v>
      </c>
      <c r="Q10075" t="s">
        <v>16314</v>
      </c>
      <c r="R10075" t="s">
        <v>67048</v>
      </c>
      <c r="S10075" s="4" t="str">
        <f t="shared" si="157"/>
        <v>2001</v>
      </c>
    </row>
    <row r="10076" spans="1:19" hidden="1" x14ac:dyDescent="0.35">
      <c r="A10076" t="s">
        <v>67044</v>
      </c>
      <c r="B10076" t="s">
        <v>67045</v>
      </c>
      <c r="C10076" t="s">
        <v>67049</v>
      </c>
      <c r="D10076" t="s">
        <v>67050</v>
      </c>
      <c r="E10076" t="s">
        <v>67051</v>
      </c>
      <c r="F10076" t="s">
        <v>67052</v>
      </c>
      <c r="I10076" t="s">
        <v>67053</v>
      </c>
      <c r="J10076" t="s">
        <v>67054</v>
      </c>
      <c r="M10076" t="s">
        <v>65568</v>
      </c>
      <c r="N10076" t="s">
        <v>65568</v>
      </c>
      <c r="O10076" s="3" t="s">
        <v>67055</v>
      </c>
      <c r="P10076" t="s">
        <v>65568</v>
      </c>
      <c r="Q10076" t="s">
        <v>65568</v>
      </c>
      <c r="R10076" t="s">
        <v>67055</v>
      </c>
      <c r="S10076" s="4" t="str">
        <f t="shared" si="157"/>
        <v>2001</v>
      </c>
    </row>
    <row r="10077" spans="1:19" hidden="1" x14ac:dyDescent="0.35">
      <c r="A10077" t="s">
        <v>67051</v>
      </c>
      <c r="B10077" t="s">
        <v>67052</v>
      </c>
      <c r="C10077" t="s">
        <v>67056</v>
      </c>
      <c r="D10077" t="s">
        <v>67057</v>
      </c>
      <c r="E10077" t="s">
        <v>67058</v>
      </c>
      <c r="F10077" t="s">
        <v>67059</v>
      </c>
      <c r="I10077" t="s">
        <v>67053</v>
      </c>
      <c r="J10077" t="s">
        <v>67054</v>
      </c>
      <c r="M10077" t="s">
        <v>65568</v>
      </c>
      <c r="N10077" t="s">
        <v>65568</v>
      </c>
      <c r="O10077" s="3" t="s">
        <v>67060</v>
      </c>
      <c r="P10077" t="s">
        <v>65568</v>
      </c>
      <c r="Q10077" t="s">
        <v>65568</v>
      </c>
      <c r="R10077" t="s">
        <v>67060</v>
      </c>
      <c r="S10077" s="4" t="str">
        <f t="shared" si="157"/>
        <v>2001</v>
      </c>
    </row>
    <row r="10078" spans="1:19" hidden="1" x14ac:dyDescent="0.35">
      <c r="A10078" t="s">
        <v>67058</v>
      </c>
      <c r="B10078" t="s">
        <v>67059</v>
      </c>
      <c r="C10078" t="s">
        <v>67061</v>
      </c>
      <c r="D10078" t="s">
        <v>67062</v>
      </c>
      <c r="E10078" t="s">
        <v>67063</v>
      </c>
      <c r="F10078" t="s">
        <v>67064</v>
      </c>
      <c r="I10078" t="s">
        <v>67065</v>
      </c>
      <c r="J10078" t="s">
        <v>67066</v>
      </c>
      <c r="M10078" t="s">
        <v>112324</v>
      </c>
      <c r="N10078" t="s">
        <v>48798</v>
      </c>
      <c r="O10078" s="3" t="s">
        <v>67067</v>
      </c>
      <c r="P10078" t="s">
        <v>48798</v>
      </c>
      <c r="Q10078" t="s">
        <v>48798</v>
      </c>
      <c r="R10078" t="s">
        <v>67067</v>
      </c>
      <c r="S10078" s="4" t="str">
        <f t="shared" si="157"/>
        <v>2001</v>
      </c>
    </row>
    <row r="10079" spans="1:19" hidden="1" x14ac:dyDescent="0.35">
      <c r="A10079" t="s">
        <v>67063</v>
      </c>
      <c r="B10079" t="s">
        <v>67064</v>
      </c>
      <c r="C10079" t="s">
        <v>67068</v>
      </c>
      <c r="D10079" t="s">
        <v>67069</v>
      </c>
      <c r="E10079" t="s">
        <v>67070</v>
      </c>
      <c r="F10079" t="s">
        <v>67071</v>
      </c>
      <c r="I10079" t="s">
        <v>67072</v>
      </c>
      <c r="J10079" t="s">
        <v>67073</v>
      </c>
      <c r="M10079" t="s">
        <v>65568</v>
      </c>
      <c r="N10079" t="s">
        <v>65568</v>
      </c>
      <c r="O10079" s="3" t="s">
        <v>67074</v>
      </c>
      <c r="P10079" t="s">
        <v>65568</v>
      </c>
      <c r="Q10079" t="s">
        <v>65568</v>
      </c>
      <c r="R10079" t="s">
        <v>67074</v>
      </c>
      <c r="S10079" s="4" t="str">
        <f t="shared" si="157"/>
        <v>2001</v>
      </c>
    </row>
    <row r="10080" spans="1:19" hidden="1" x14ac:dyDescent="0.35">
      <c r="A10080" t="s">
        <v>67070</v>
      </c>
      <c r="B10080" t="s">
        <v>67071</v>
      </c>
      <c r="C10080" t="s">
        <v>67075</v>
      </c>
      <c r="D10080">
        <v>482003797</v>
      </c>
      <c r="E10080" t="s">
        <v>67076</v>
      </c>
      <c r="F10080" t="s">
        <v>67077</v>
      </c>
      <c r="I10080" t="s">
        <v>67078</v>
      </c>
      <c r="J10080" t="s">
        <v>67079</v>
      </c>
      <c r="M10080" t="s">
        <v>65568</v>
      </c>
      <c r="N10080" t="s">
        <v>65568</v>
      </c>
      <c r="O10080" s="3" t="s">
        <v>67080</v>
      </c>
      <c r="P10080" t="s">
        <v>65568</v>
      </c>
      <c r="Q10080" t="s">
        <v>65568</v>
      </c>
      <c r="R10080" t="s">
        <v>67080</v>
      </c>
      <c r="S10080" s="4" t="str">
        <f t="shared" si="157"/>
        <v>2001</v>
      </c>
    </row>
    <row r="10081" spans="1:19" hidden="1" x14ac:dyDescent="0.35">
      <c r="A10081" t="s">
        <v>67076</v>
      </c>
      <c r="B10081" t="s">
        <v>67077</v>
      </c>
      <c r="C10081" t="s">
        <v>67081</v>
      </c>
      <c r="D10081" t="s">
        <v>67082</v>
      </c>
      <c r="E10081" t="s">
        <v>67083</v>
      </c>
      <c r="F10081" t="s">
        <v>67084</v>
      </c>
      <c r="I10081" t="s">
        <v>67085</v>
      </c>
      <c r="J10081" t="s">
        <v>67086</v>
      </c>
      <c r="M10081" t="s">
        <v>112299</v>
      </c>
      <c r="N10081" t="s">
        <v>16314</v>
      </c>
      <c r="O10081" s="3" t="s">
        <v>67087</v>
      </c>
      <c r="P10081" t="s">
        <v>16314</v>
      </c>
      <c r="Q10081" t="s">
        <v>16314</v>
      </c>
      <c r="R10081" t="s">
        <v>67087</v>
      </c>
      <c r="S10081" s="4" t="str">
        <f t="shared" si="157"/>
        <v>2001</v>
      </c>
    </row>
    <row r="10082" spans="1:19" hidden="1" x14ac:dyDescent="0.35">
      <c r="A10082" t="s">
        <v>67083</v>
      </c>
      <c r="B10082" t="s">
        <v>67084</v>
      </c>
      <c r="C10082" t="s">
        <v>67088</v>
      </c>
      <c r="D10082" t="s">
        <v>67089</v>
      </c>
      <c r="E10082" t="s">
        <v>67090</v>
      </c>
      <c r="F10082" t="s">
        <v>67091</v>
      </c>
      <c r="I10082" t="s">
        <v>67092</v>
      </c>
      <c r="J10082" t="s">
        <v>67093</v>
      </c>
      <c r="M10082" t="s">
        <v>112298</v>
      </c>
      <c r="N10082" t="s">
        <v>28</v>
      </c>
      <c r="O10082" s="3" t="s">
        <v>67094</v>
      </c>
      <c r="P10082" t="s">
        <v>16314</v>
      </c>
      <c r="Q10082" t="s">
        <v>16314</v>
      </c>
      <c r="R10082" t="s">
        <v>67094</v>
      </c>
      <c r="S10082" s="4" t="str">
        <f t="shared" si="157"/>
        <v>2001</v>
      </c>
    </row>
    <row r="10083" spans="1:19" hidden="1" x14ac:dyDescent="0.35">
      <c r="A10083" t="s">
        <v>67090</v>
      </c>
      <c r="B10083" t="s">
        <v>67091</v>
      </c>
      <c r="C10083" t="s">
        <v>67095</v>
      </c>
      <c r="D10083" t="s">
        <v>67096</v>
      </c>
      <c r="E10083" t="s">
        <v>67097</v>
      </c>
      <c r="F10083" t="s">
        <v>67098</v>
      </c>
      <c r="I10083" t="s">
        <v>67099</v>
      </c>
      <c r="J10083" t="s">
        <v>67100</v>
      </c>
      <c r="M10083" t="s">
        <v>112298</v>
      </c>
      <c r="N10083" t="s">
        <v>28</v>
      </c>
      <c r="O10083" s="3" t="s">
        <v>67101</v>
      </c>
      <c r="P10083" t="s">
        <v>16314</v>
      </c>
      <c r="Q10083" t="s">
        <v>16314</v>
      </c>
      <c r="R10083" t="s">
        <v>67101</v>
      </c>
      <c r="S10083" s="4" t="str">
        <f t="shared" si="157"/>
        <v>2001</v>
      </c>
    </row>
    <row r="10084" spans="1:19" hidden="1" x14ac:dyDescent="0.35">
      <c r="A10084" t="s">
        <v>67097</v>
      </c>
      <c r="B10084" t="s">
        <v>67098</v>
      </c>
      <c r="C10084" t="s">
        <v>67102</v>
      </c>
      <c r="D10084" t="s">
        <v>67103</v>
      </c>
      <c r="E10084" t="s">
        <v>67104</v>
      </c>
      <c r="F10084" t="s">
        <v>67105</v>
      </c>
      <c r="I10084" t="s">
        <v>67106</v>
      </c>
      <c r="J10084" t="s">
        <v>67107</v>
      </c>
      <c r="M10084" t="s">
        <v>112298</v>
      </c>
      <c r="N10084" t="s">
        <v>28</v>
      </c>
      <c r="O10084" s="3" t="s">
        <v>67108</v>
      </c>
      <c r="P10084" t="s">
        <v>16314</v>
      </c>
      <c r="Q10084" t="s">
        <v>16314</v>
      </c>
      <c r="R10084" t="s">
        <v>67108</v>
      </c>
      <c r="S10084" s="4" t="str">
        <f t="shared" si="157"/>
        <v>2001</v>
      </c>
    </row>
    <row r="10085" spans="1:19" hidden="1" x14ac:dyDescent="0.35">
      <c r="A10085" t="s">
        <v>67104</v>
      </c>
      <c r="B10085" t="s">
        <v>67105</v>
      </c>
      <c r="C10085" t="s">
        <v>67109</v>
      </c>
      <c r="D10085" t="s">
        <v>67110</v>
      </c>
      <c r="E10085" t="s">
        <v>67111</v>
      </c>
      <c r="F10085" t="s">
        <v>67112</v>
      </c>
      <c r="I10085" t="s">
        <v>67113</v>
      </c>
      <c r="J10085" t="s">
        <v>67114</v>
      </c>
      <c r="M10085" t="s">
        <v>112315</v>
      </c>
      <c r="N10085" t="s">
        <v>159</v>
      </c>
      <c r="O10085" s="3" t="s">
        <v>67115</v>
      </c>
      <c r="P10085" t="s">
        <v>159</v>
      </c>
      <c r="Q10085" t="s">
        <v>159</v>
      </c>
      <c r="R10085" t="s">
        <v>67115</v>
      </c>
      <c r="S10085" s="4" t="str">
        <f t="shared" si="157"/>
        <v>2001</v>
      </c>
    </row>
    <row r="10086" spans="1:19" hidden="1" x14ac:dyDescent="0.35">
      <c r="A10086" t="s">
        <v>67111</v>
      </c>
      <c r="B10086" t="s">
        <v>67112</v>
      </c>
      <c r="C10086" t="s">
        <v>67116</v>
      </c>
      <c r="D10086" t="s">
        <v>67117</v>
      </c>
      <c r="E10086" t="s">
        <v>67118</v>
      </c>
      <c r="F10086" t="s">
        <v>67119</v>
      </c>
      <c r="I10086" t="s">
        <v>67120</v>
      </c>
      <c r="J10086" t="s">
        <v>67121</v>
      </c>
      <c r="M10086" t="s">
        <v>65568</v>
      </c>
      <c r="N10086" t="s">
        <v>65568</v>
      </c>
      <c r="O10086" s="3" t="s">
        <v>67122</v>
      </c>
      <c r="P10086" t="s">
        <v>65568</v>
      </c>
      <c r="Q10086" t="s">
        <v>65568</v>
      </c>
      <c r="R10086" t="s">
        <v>67122</v>
      </c>
      <c r="S10086" s="4" t="str">
        <f t="shared" si="157"/>
        <v>2001</v>
      </c>
    </row>
    <row r="10087" spans="1:19" hidden="1" x14ac:dyDescent="0.35">
      <c r="A10087" t="s">
        <v>67118</v>
      </c>
      <c r="B10087" t="s">
        <v>67119</v>
      </c>
      <c r="C10087" t="s">
        <v>67123</v>
      </c>
      <c r="D10087" t="s">
        <v>67124</v>
      </c>
      <c r="E10087" t="s">
        <v>67125</v>
      </c>
      <c r="F10087" t="s">
        <v>67126</v>
      </c>
      <c r="I10087" t="s">
        <v>67127</v>
      </c>
      <c r="J10087" t="s">
        <v>67128</v>
      </c>
      <c r="M10087" t="s">
        <v>112299</v>
      </c>
      <c r="N10087" t="s">
        <v>16314</v>
      </c>
      <c r="O10087" s="3" t="s">
        <v>67129</v>
      </c>
      <c r="P10087" t="s">
        <v>16314</v>
      </c>
      <c r="Q10087" t="s">
        <v>16314</v>
      </c>
      <c r="R10087" t="s">
        <v>67129</v>
      </c>
      <c r="S10087" s="4" t="str">
        <f t="shared" si="157"/>
        <v>2001</v>
      </c>
    </row>
    <row r="10088" spans="1:19" hidden="1" x14ac:dyDescent="0.35">
      <c r="A10088" t="s">
        <v>67125</v>
      </c>
      <c r="B10088" t="s">
        <v>67126</v>
      </c>
      <c r="C10088" t="s">
        <v>67130</v>
      </c>
      <c r="D10088" t="s">
        <v>67131</v>
      </c>
      <c r="E10088" t="s">
        <v>67132</v>
      </c>
      <c r="F10088" t="s">
        <v>67133</v>
      </c>
      <c r="I10088" t="s">
        <v>67134</v>
      </c>
      <c r="J10088" t="s">
        <v>67135</v>
      </c>
      <c r="M10088" t="s">
        <v>65568</v>
      </c>
      <c r="N10088" t="s">
        <v>65568</v>
      </c>
      <c r="O10088" s="3" t="s">
        <v>67136</v>
      </c>
      <c r="P10088" t="s">
        <v>65568</v>
      </c>
      <c r="Q10088" t="s">
        <v>65568</v>
      </c>
      <c r="R10088" t="s">
        <v>67136</v>
      </c>
      <c r="S10088" s="4" t="str">
        <f t="shared" si="157"/>
        <v>2001</v>
      </c>
    </row>
    <row r="10089" spans="1:19" hidden="1" x14ac:dyDescent="0.35">
      <c r="A10089" t="s">
        <v>67132</v>
      </c>
      <c r="B10089" t="s">
        <v>67133</v>
      </c>
      <c r="C10089" t="s">
        <v>67137</v>
      </c>
      <c r="D10089" t="s">
        <v>67138</v>
      </c>
      <c r="E10089" t="s">
        <v>67139</v>
      </c>
      <c r="F10089" t="s">
        <v>67140</v>
      </c>
      <c r="I10089" t="s">
        <v>67141</v>
      </c>
      <c r="J10089" t="s">
        <v>67142</v>
      </c>
      <c r="M10089" t="s">
        <v>112298</v>
      </c>
      <c r="N10089" t="s">
        <v>28</v>
      </c>
      <c r="O10089" s="3" t="s">
        <v>67143</v>
      </c>
      <c r="P10089" t="s">
        <v>16314</v>
      </c>
      <c r="Q10089" t="s">
        <v>16314</v>
      </c>
      <c r="R10089" t="s">
        <v>67143</v>
      </c>
      <c r="S10089" s="4" t="str">
        <f t="shared" si="157"/>
        <v>2001</v>
      </c>
    </row>
    <row r="10090" spans="1:19" hidden="1" x14ac:dyDescent="0.35">
      <c r="A10090" t="s">
        <v>67139</v>
      </c>
      <c r="B10090" t="s">
        <v>67140</v>
      </c>
      <c r="C10090" t="s">
        <v>67144</v>
      </c>
      <c r="D10090" t="s">
        <v>67145</v>
      </c>
      <c r="E10090" t="s">
        <v>67146</v>
      </c>
      <c r="F10090" t="s">
        <v>67147</v>
      </c>
      <c r="I10090" t="s">
        <v>67148</v>
      </c>
      <c r="J10090" t="s">
        <v>67149</v>
      </c>
      <c r="M10090" t="s">
        <v>112315</v>
      </c>
      <c r="N10090" t="s">
        <v>159</v>
      </c>
      <c r="O10090" s="3" t="s">
        <v>67150</v>
      </c>
      <c r="P10090" t="s">
        <v>159</v>
      </c>
      <c r="Q10090" t="s">
        <v>159</v>
      </c>
      <c r="R10090" t="s">
        <v>67150</v>
      </c>
      <c r="S10090" s="4" t="str">
        <f t="shared" si="157"/>
        <v>2001</v>
      </c>
    </row>
    <row r="10091" spans="1:19" hidden="1" x14ac:dyDescent="0.35">
      <c r="A10091" t="s">
        <v>67146</v>
      </c>
      <c r="B10091" t="s">
        <v>67147</v>
      </c>
      <c r="C10091" t="s">
        <v>67151</v>
      </c>
      <c r="D10091" t="s">
        <v>67152</v>
      </c>
      <c r="E10091" t="s">
        <v>67153</v>
      </c>
      <c r="F10091" t="s">
        <v>67154</v>
      </c>
      <c r="I10091" t="s">
        <v>67155</v>
      </c>
      <c r="J10091" t="s">
        <v>67156</v>
      </c>
      <c r="M10091" t="s">
        <v>112298</v>
      </c>
      <c r="N10091" t="s">
        <v>28</v>
      </c>
      <c r="O10091" s="3" t="s">
        <v>67157</v>
      </c>
      <c r="P10091" t="s">
        <v>16314</v>
      </c>
      <c r="Q10091" t="s">
        <v>16314</v>
      </c>
      <c r="R10091" t="s">
        <v>67157</v>
      </c>
      <c r="S10091" s="4" t="str">
        <f t="shared" si="157"/>
        <v>2001</v>
      </c>
    </row>
    <row r="10092" spans="1:19" hidden="1" x14ac:dyDescent="0.35">
      <c r="A10092" t="s">
        <v>67153</v>
      </c>
      <c r="B10092" t="s">
        <v>67154</v>
      </c>
      <c r="C10092" t="s">
        <v>67158</v>
      </c>
      <c r="D10092" t="s">
        <v>67159</v>
      </c>
      <c r="E10092" t="s">
        <v>67160</v>
      </c>
      <c r="F10092" t="s">
        <v>67161</v>
      </c>
      <c r="I10092" t="s">
        <v>67162</v>
      </c>
      <c r="J10092" t="s">
        <v>67163</v>
      </c>
      <c r="M10092" t="s">
        <v>112307</v>
      </c>
      <c r="N10092" t="s">
        <v>49299</v>
      </c>
      <c r="O10092" s="3" t="s">
        <v>67164</v>
      </c>
      <c r="P10092" t="s">
        <v>49299</v>
      </c>
      <c r="Q10092" t="s">
        <v>49299</v>
      </c>
      <c r="R10092" t="s">
        <v>67164</v>
      </c>
      <c r="S10092" s="4" t="str">
        <f t="shared" si="157"/>
        <v>2001</v>
      </c>
    </row>
    <row r="10093" spans="1:19" hidden="1" x14ac:dyDescent="0.35">
      <c r="A10093" t="s">
        <v>67160</v>
      </c>
      <c r="B10093" t="s">
        <v>67161</v>
      </c>
      <c r="C10093" t="s">
        <v>67165</v>
      </c>
      <c r="D10093" t="s">
        <v>67166</v>
      </c>
      <c r="E10093" t="s">
        <v>67167</v>
      </c>
      <c r="F10093" t="s">
        <v>67168</v>
      </c>
      <c r="I10093" t="s">
        <v>67169</v>
      </c>
      <c r="J10093" t="s">
        <v>67170</v>
      </c>
      <c r="M10093" t="s">
        <v>112307</v>
      </c>
      <c r="N10093" t="s">
        <v>49299</v>
      </c>
      <c r="O10093" s="3" t="s">
        <v>67171</v>
      </c>
      <c r="P10093" t="s">
        <v>49299</v>
      </c>
      <c r="Q10093" t="s">
        <v>49299</v>
      </c>
      <c r="R10093" t="s">
        <v>67171</v>
      </c>
      <c r="S10093" s="4" t="str">
        <f t="shared" si="157"/>
        <v>2001</v>
      </c>
    </row>
    <row r="10094" spans="1:19" hidden="1" x14ac:dyDescent="0.35">
      <c r="A10094" t="s">
        <v>67167</v>
      </c>
      <c r="B10094" t="s">
        <v>67168</v>
      </c>
      <c r="C10094" t="s">
        <v>67172</v>
      </c>
      <c r="D10094" t="s">
        <v>67173</v>
      </c>
      <c r="E10094" t="s">
        <v>67174</v>
      </c>
      <c r="F10094" t="s">
        <v>67175</v>
      </c>
      <c r="I10094" t="s">
        <v>67176</v>
      </c>
      <c r="J10094" t="s">
        <v>67177</v>
      </c>
      <c r="M10094" t="s">
        <v>112297</v>
      </c>
      <c r="N10094" t="s">
        <v>124</v>
      </c>
      <c r="O10094" s="3" t="s">
        <v>67178</v>
      </c>
      <c r="P10094" t="s">
        <v>124</v>
      </c>
      <c r="Q10094" t="s">
        <v>124</v>
      </c>
      <c r="R10094" t="s">
        <v>67178</v>
      </c>
      <c r="S10094" s="4" t="str">
        <f t="shared" si="157"/>
        <v>2001</v>
      </c>
    </row>
    <row r="10095" spans="1:19" hidden="1" x14ac:dyDescent="0.35">
      <c r="A10095" t="s">
        <v>67174</v>
      </c>
      <c r="B10095" t="s">
        <v>67175</v>
      </c>
      <c r="C10095" s="1" t="s">
        <v>67179</v>
      </c>
      <c r="D10095" s="1" t="s">
        <v>67180</v>
      </c>
      <c r="E10095" t="s">
        <v>67181</v>
      </c>
      <c r="F10095" t="s">
        <v>67182</v>
      </c>
      <c r="I10095" t="s">
        <v>67183</v>
      </c>
      <c r="J10095" t="s">
        <v>67184</v>
      </c>
      <c r="M10095" t="s">
        <v>112315</v>
      </c>
      <c r="N10095" t="s">
        <v>159</v>
      </c>
      <c r="O10095" s="3" t="s">
        <v>67185</v>
      </c>
      <c r="P10095" t="s">
        <v>159</v>
      </c>
      <c r="Q10095" t="s">
        <v>159</v>
      </c>
      <c r="R10095" t="s">
        <v>67185</v>
      </c>
      <c r="S10095" s="4" t="str">
        <f t="shared" si="157"/>
        <v>2001</v>
      </c>
    </row>
    <row r="10096" spans="1:19" hidden="1" x14ac:dyDescent="0.35">
      <c r="A10096" t="s">
        <v>67181</v>
      </c>
      <c r="B10096" t="s">
        <v>67182</v>
      </c>
      <c r="C10096" t="s">
        <v>67186</v>
      </c>
      <c r="D10096" t="s">
        <v>67187</v>
      </c>
      <c r="E10096" t="s">
        <v>67188</v>
      </c>
      <c r="F10096" t="s">
        <v>67189</v>
      </c>
      <c r="I10096" t="s">
        <v>67190</v>
      </c>
      <c r="J10096" t="s">
        <v>67191</v>
      </c>
      <c r="M10096" t="s">
        <v>65568</v>
      </c>
      <c r="N10096" t="s">
        <v>65568</v>
      </c>
      <c r="O10096" s="3" t="s">
        <v>67192</v>
      </c>
      <c r="P10096" t="s">
        <v>65568</v>
      </c>
      <c r="Q10096" t="s">
        <v>65568</v>
      </c>
      <c r="R10096" t="s">
        <v>67192</v>
      </c>
      <c r="S10096" s="4" t="str">
        <f t="shared" si="157"/>
        <v>2001</v>
      </c>
    </row>
    <row r="10097" spans="1:19" hidden="1" x14ac:dyDescent="0.35">
      <c r="A10097" t="s">
        <v>67188</v>
      </c>
      <c r="B10097" t="s">
        <v>67189</v>
      </c>
      <c r="C10097" t="s">
        <v>67193</v>
      </c>
      <c r="D10097" t="s">
        <v>67194</v>
      </c>
      <c r="E10097" t="s">
        <v>67195</v>
      </c>
      <c r="F10097" t="s">
        <v>67196</v>
      </c>
      <c r="I10097" t="s">
        <v>67197</v>
      </c>
      <c r="J10097" t="s">
        <v>67198</v>
      </c>
      <c r="M10097" t="s">
        <v>65568</v>
      </c>
      <c r="N10097" t="s">
        <v>65568</v>
      </c>
      <c r="O10097" s="3" t="s">
        <v>67199</v>
      </c>
      <c r="P10097" t="s">
        <v>65568</v>
      </c>
      <c r="Q10097" t="s">
        <v>65568</v>
      </c>
      <c r="R10097" t="s">
        <v>67199</v>
      </c>
      <c r="S10097" s="4" t="str">
        <f t="shared" si="157"/>
        <v>2001</v>
      </c>
    </row>
    <row r="10098" spans="1:19" hidden="1" x14ac:dyDescent="0.35">
      <c r="A10098" t="s">
        <v>67195</v>
      </c>
      <c r="B10098" t="s">
        <v>67196</v>
      </c>
      <c r="C10098" t="s">
        <v>67200</v>
      </c>
      <c r="D10098" t="s">
        <v>67201</v>
      </c>
      <c r="E10098" t="s">
        <v>67202</v>
      </c>
      <c r="F10098" t="s">
        <v>67203</v>
      </c>
      <c r="I10098" t="s">
        <v>67204</v>
      </c>
      <c r="J10098" t="s">
        <v>67205</v>
      </c>
      <c r="M10098" t="s">
        <v>65568</v>
      </c>
      <c r="N10098" t="s">
        <v>65568</v>
      </c>
      <c r="O10098" s="3" t="s">
        <v>67206</v>
      </c>
      <c r="P10098" t="s">
        <v>65568</v>
      </c>
      <c r="Q10098" t="s">
        <v>65568</v>
      </c>
      <c r="R10098" t="s">
        <v>67206</v>
      </c>
      <c r="S10098" s="4" t="str">
        <f t="shared" si="157"/>
        <v>2001</v>
      </c>
    </row>
    <row r="10099" spans="1:19" hidden="1" x14ac:dyDescent="0.35">
      <c r="A10099" t="s">
        <v>67202</v>
      </c>
      <c r="B10099" t="s">
        <v>67203</v>
      </c>
      <c r="C10099" t="s">
        <v>67207</v>
      </c>
      <c r="D10099" t="s">
        <v>67208</v>
      </c>
      <c r="E10099" t="s">
        <v>67209</v>
      </c>
      <c r="F10099" t="s">
        <v>67210</v>
      </c>
      <c r="I10099" t="s">
        <v>67211</v>
      </c>
      <c r="J10099" t="s">
        <v>67212</v>
      </c>
      <c r="M10099" t="s">
        <v>112299</v>
      </c>
      <c r="N10099" t="s">
        <v>16314</v>
      </c>
      <c r="O10099" s="3" t="s">
        <v>67213</v>
      </c>
      <c r="P10099" t="s">
        <v>16314</v>
      </c>
      <c r="Q10099" t="s">
        <v>16314</v>
      </c>
      <c r="R10099" t="s">
        <v>67213</v>
      </c>
      <c r="S10099" s="4" t="str">
        <f t="shared" si="157"/>
        <v>2001</v>
      </c>
    </row>
    <row r="10100" spans="1:19" hidden="1" x14ac:dyDescent="0.35">
      <c r="A10100" t="s">
        <v>67209</v>
      </c>
      <c r="B10100" t="s">
        <v>67210</v>
      </c>
      <c r="C10100" t="s">
        <v>67214</v>
      </c>
      <c r="D10100" t="s">
        <v>67215</v>
      </c>
      <c r="E10100" t="s">
        <v>67216</v>
      </c>
      <c r="F10100" t="s">
        <v>67217</v>
      </c>
      <c r="I10100" t="s">
        <v>67218</v>
      </c>
      <c r="J10100" t="s">
        <v>67219</v>
      </c>
      <c r="M10100" t="s">
        <v>112297</v>
      </c>
      <c r="N10100" t="s">
        <v>124</v>
      </c>
      <c r="O10100" s="3" t="s">
        <v>67220</v>
      </c>
      <c r="P10100" t="s">
        <v>124</v>
      </c>
      <c r="Q10100" t="s">
        <v>124</v>
      </c>
      <c r="R10100" t="s">
        <v>67220</v>
      </c>
      <c r="S10100" s="4" t="str">
        <f t="shared" si="157"/>
        <v>2001</v>
      </c>
    </row>
    <row r="10101" spans="1:19" hidden="1" x14ac:dyDescent="0.35">
      <c r="A10101" t="s">
        <v>67216</v>
      </c>
      <c r="B10101" t="s">
        <v>67217</v>
      </c>
      <c r="C10101" t="s">
        <v>67221</v>
      </c>
      <c r="D10101" t="s">
        <v>67222</v>
      </c>
      <c r="E10101" t="s">
        <v>67223</v>
      </c>
      <c r="F10101" t="s">
        <v>67224</v>
      </c>
      <c r="I10101" t="s">
        <v>67225</v>
      </c>
      <c r="J10101" t="s">
        <v>67226</v>
      </c>
      <c r="M10101" t="s">
        <v>112299</v>
      </c>
      <c r="N10101" t="s">
        <v>16314</v>
      </c>
      <c r="O10101" s="3" t="s">
        <v>67227</v>
      </c>
      <c r="P10101" t="s">
        <v>16314</v>
      </c>
      <c r="Q10101" t="s">
        <v>16314</v>
      </c>
      <c r="R10101" t="s">
        <v>67227</v>
      </c>
      <c r="S10101" s="4" t="str">
        <f t="shared" si="157"/>
        <v>2001</v>
      </c>
    </row>
    <row r="10102" spans="1:19" hidden="1" x14ac:dyDescent="0.35">
      <c r="A10102" t="s">
        <v>67223</v>
      </c>
      <c r="B10102" t="s">
        <v>67224</v>
      </c>
      <c r="C10102" t="s">
        <v>67228</v>
      </c>
      <c r="D10102" t="s">
        <v>67229</v>
      </c>
      <c r="E10102" t="s">
        <v>67230</v>
      </c>
      <c r="F10102" t="s">
        <v>67231</v>
      </c>
      <c r="I10102" t="s">
        <v>67232</v>
      </c>
      <c r="J10102" t="s">
        <v>67233</v>
      </c>
      <c r="M10102" t="s">
        <v>112298</v>
      </c>
      <c r="N10102" t="s">
        <v>28</v>
      </c>
      <c r="O10102" s="3" t="s">
        <v>67234</v>
      </c>
      <c r="P10102" t="s">
        <v>16314</v>
      </c>
      <c r="Q10102" t="s">
        <v>16314</v>
      </c>
      <c r="R10102" t="s">
        <v>67234</v>
      </c>
      <c r="S10102" s="4" t="str">
        <f t="shared" si="157"/>
        <v>2001</v>
      </c>
    </row>
    <row r="10103" spans="1:19" hidden="1" x14ac:dyDescent="0.35">
      <c r="A10103" t="s">
        <v>67230</v>
      </c>
      <c r="B10103" t="s">
        <v>67231</v>
      </c>
      <c r="C10103" t="s">
        <v>67235</v>
      </c>
      <c r="D10103" t="s">
        <v>67236</v>
      </c>
      <c r="E10103" t="s">
        <v>67237</v>
      </c>
      <c r="F10103" t="s">
        <v>67238</v>
      </c>
      <c r="I10103" t="s">
        <v>67239</v>
      </c>
      <c r="J10103" t="s">
        <v>67240</v>
      </c>
      <c r="M10103" t="s">
        <v>112297</v>
      </c>
      <c r="N10103" t="s">
        <v>124</v>
      </c>
      <c r="O10103" s="3" t="s">
        <v>67241</v>
      </c>
      <c r="P10103" t="s">
        <v>124</v>
      </c>
      <c r="Q10103" t="s">
        <v>124</v>
      </c>
      <c r="R10103" t="s">
        <v>67241</v>
      </c>
      <c r="S10103" s="4" t="str">
        <f t="shared" si="157"/>
        <v>2001</v>
      </c>
    </row>
    <row r="10104" spans="1:19" hidden="1" x14ac:dyDescent="0.35">
      <c r="A10104" t="s">
        <v>67237</v>
      </c>
      <c r="B10104" t="s">
        <v>67238</v>
      </c>
      <c r="C10104" t="s">
        <v>67242</v>
      </c>
      <c r="D10104" t="s">
        <v>67243</v>
      </c>
      <c r="E10104" t="s">
        <v>67244</v>
      </c>
      <c r="F10104" t="s">
        <v>67245</v>
      </c>
      <c r="I10104" t="s">
        <v>67246</v>
      </c>
      <c r="J10104" t="s">
        <v>67247</v>
      </c>
      <c r="M10104" t="s">
        <v>112297</v>
      </c>
      <c r="N10104" t="s">
        <v>124</v>
      </c>
      <c r="O10104" s="3" t="s">
        <v>67248</v>
      </c>
      <c r="P10104" t="s">
        <v>124</v>
      </c>
      <c r="Q10104" t="s">
        <v>124</v>
      </c>
      <c r="R10104" t="s">
        <v>67248</v>
      </c>
      <c r="S10104" s="4" t="str">
        <f t="shared" si="157"/>
        <v>2001</v>
      </c>
    </row>
    <row r="10105" spans="1:19" ht="391.5" hidden="1" x14ac:dyDescent="0.35">
      <c r="A10105" t="s">
        <v>67244</v>
      </c>
      <c r="B10105" t="s">
        <v>67245</v>
      </c>
      <c r="C10105" t="s">
        <v>67249</v>
      </c>
      <c r="D10105" t="s">
        <v>67250</v>
      </c>
      <c r="E10105" t="s">
        <v>67251</v>
      </c>
      <c r="F10105" t="s">
        <v>67252</v>
      </c>
      <c r="I10105" t="s">
        <v>67253</v>
      </c>
      <c r="J10105" t="s">
        <v>67254</v>
      </c>
      <c r="K10105" s="2" t="s">
        <v>67255</v>
      </c>
      <c r="M10105" t="s">
        <v>112302</v>
      </c>
      <c r="N10105" t="s">
        <v>16314</v>
      </c>
      <c r="O10105" s="3" t="s">
        <v>67256</v>
      </c>
      <c r="P10105" t="s">
        <v>16314</v>
      </c>
      <c r="Q10105" t="s">
        <v>16314</v>
      </c>
      <c r="R10105" t="s">
        <v>67256</v>
      </c>
      <c r="S10105" s="4" t="str">
        <f t="shared" si="157"/>
        <v>2001</v>
      </c>
    </row>
    <row r="10106" spans="1:19" hidden="1" x14ac:dyDescent="0.35">
      <c r="A10106" t="s">
        <v>67251</v>
      </c>
      <c r="B10106" t="s">
        <v>67252</v>
      </c>
      <c r="C10106" t="s">
        <v>67257</v>
      </c>
      <c r="D10106" t="s">
        <v>67258</v>
      </c>
      <c r="E10106" t="s">
        <v>67259</v>
      </c>
      <c r="F10106" t="s">
        <v>67260</v>
      </c>
      <c r="I10106" t="s">
        <v>67261</v>
      </c>
      <c r="J10106" t="s">
        <v>67262</v>
      </c>
      <c r="M10106" t="s">
        <v>65568</v>
      </c>
      <c r="N10106" t="s">
        <v>65568</v>
      </c>
      <c r="O10106" s="3" t="s">
        <v>67263</v>
      </c>
      <c r="P10106" t="s">
        <v>65568</v>
      </c>
      <c r="Q10106" t="s">
        <v>65568</v>
      </c>
      <c r="R10106" t="s">
        <v>67263</v>
      </c>
      <c r="S10106" s="4" t="str">
        <f t="shared" si="157"/>
        <v>2001</v>
      </c>
    </row>
    <row r="10107" spans="1:19" hidden="1" x14ac:dyDescent="0.35">
      <c r="A10107" t="s">
        <v>67259</v>
      </c>
      <c r="B10107" t="s">
        <v>67260</v>
      </c>
      <c r="C10107" t="s">
        <v>67264</v>
      </c>
      <c r="D10107" t="s">
        <v>67265</v>
      </c>
      <c r="E10107" t="s">
        <v>67266</v>
      </c>
      <c r="F10107" t="s">
        <v>67267</v>
      </c>
      <c r="I10107" t="s">
        <v>67268</v>
      </c>
      <c r="J10107" t="s">
        <v>67269</v>
      </c>
      <c r="M10107" t="s">
        <v>65568</v>
      </c>
      <c r="N10107" t="s">
        <v>65568</v>
      </c>
      <c r="O10107" s="3" t="s">
        <v>67270</v>
      </c>
      <c r="P10107" t="s">
        <v>65568</v>
      </c>
      <c r="Q10107" t="s">
        <v>65568</v>
      </c>
      <c r="R10107" t="s">
        <v>67270</v>
      </c>
      <c r="S10107" s="4" t="str">
        <f t="shared" si="157"/>
        <v>2001</v>
      </c>
    </row>
    <row r="10108" spans="1:19" hidden="1" x14ac:dyDescent="0.35">
      <c r="A10108" t="s">
        <v>67266</v>
      </c>
      <c r="B10108" t="s">
        <v>67267</v>
      </c>
      <c r="C10108" t="s">
        <v>67271</v>
      </c>
      <c r="D10108" t="s">
        <v>67272</v>
      </c>
      <c r="E10108" t="s">
        <v>67273</v>
      </c>
      <c r="F10108" t="s">
        <v>67274</v>
      </c>
      <c r="I10108" t="s">
        <v>67275</v>
      </c>
      <c r="J10108" t="s">
        <v>67276</v>
      </c>
      <c r="M10108" t="s">
        <v>65568</v>
      </c>
      <c r="N10108" t="s">
        <v>65568</v>
      </c>
      <c r="O10108" s="3" t="s">
        <v>67277</v>
      </c>
      <c r="P10108" t="s">
        <v>65568</v>
      </c>
      <c r="Q10108" t="s">
        <v>65568</v>
      </c>
      <c r="R10108" t="s">
        <v>67277</v>
      </c>
      <c r="S10108" s="4" t="str">
        <f t="shared" si="157"/>
        <v>2001</v>
      </c>
    </row>
    <row r="10109" spans="1:19" hidden="1" x14ac:dyDescent="0.35">
      <c r="A10109" t="s">
        <v>67273</v>
      </c>
      <c r="B10109" t="s">
        <v>67274</v>
      </c>
      <c r="C10109" t="s">
        <v>67278</v>
      </c>
      <c r="D10109" t="s">
        <v>67279</v>
      </c>
      <c r="E10109" t="s">
        <v>67280</v>
      </c>
      <c r="F10109" t="s">
        <v>67281</v>
      </c>
      <c r="I10109" t="s">
        <v>67282</v>
      </c>
      <c r="J10109" t="s">
        <v>37417</v>
      </c>
      <c r="M10109" t="s">
        <v>112297</v>
      </c>
      <c r="N10109" t="s">
        <v>124</v>
      </c>
      <c r="O10109" s="3" t="s">
        <v>67283</v>
      </c>
      <c r="P10109" t="s">
        <v>124</v>
      </c>
      <c r="Q10109" t="s">
        <v>124</v>
      </c>
      <c r="R10109" t="s">
        <v>67283</v>
      </c>
      <c r="S10109" s="4" t="str">
        <f t="shared" si="157"/>
        <v>2001</v>
      </c>
    </row>
    <row r="10110" spans="1:19" hidden="1" x14ac:dyDescent="0.35">
      <c r="A10110" t="s">
        <v>67280</v>
      </c>
      <c r="B10110" t="s">
        <v>67281</v>
      </c>
      <c r="C10110" t="s">
        <v>67284</v>
      </c>
      <c r="D10110" t="s">
        <v>67285</v>
      </c>
      <c r="E10110" t="s">
        <v>67286</v>
      </c>
      <c r="F10110" s="1">
        <v>2.94708E+66</v>
      </c>
      <c r="I10110" t="s">
        <v>67287</v>
      </c>
      <c r="J10110" t="s">
        <v>67288</v>
      </c>
      <c r="M10110" t="s">
        <v>112298</v>
      </c>
      <c r="N10110" t="s">
        <v>28</v>
      </c>
      <c r="O10110" s="3" t="s">
        <v>67289</v>
      </c>
      <c r="P10110" t="s">
        <v>16314</v>
      </c>
      <c r="Q10110" t="s">
        <v>16314</v>
      </c>
      <c r="R10110" t="s">
        <v>67289</v>
      </c>
      <c r="S10110" s="4" t="str">
        <f t="shared" si="157"/>
        <v>2001</v>
      </c>
    </row>
    <row r="10111" spans="1:19" hidden="1" x14ac:dyDescent="0.35">
      <c r="A10111" t="s">
        <v>67286</v>
      </c>
      <c r="B10111" s="1">
        <v>2.94708E+66</v>
      </c>
      <c r="C10111" t="s">
        <v>67290</v>
      </c>
      <c r="D10111" t="s">
        <v>67291</v>
      </c>
      <c r="E10111" t="s">
        <v>67292</v>
      </c>
      <c r="F10111" t="s">
        <v>67293</v>
      </c>
      <c r="I10111" t="s">
        <v>67294</v>
      </c>
      <c r="J10111" t="s">
        <v>67295</v>
      </c>
      <c r="M10111" t="s">
        <v>112299</v>
      </c>
      <c r="N10111" t="s">
        <v>16314</v>
      </c>
      <c r="O10111" s="3" t="s">
        <v>67296</v>
      </c>
      <c r="P10111" t="s">
        <v>16314</v>
      </c>
      <c r="Q10111" t="s">
        <v>16314</v>
      </c>
      <c r="R10111" t="s">
        <v>67296</v>
      </c>
      <c r="S10111" s="4" t="str">
        <f t="shared" si="157"/>
        <v>2001</v>
      </c>
    </row>
    <row r="10112" spans="1:19" hidden="1" x14ac:dyDescent="0.35">
      <c r="A10112" t="s">
        <v>67292</v>
      </c>
      <c r="B10112" t="s">
        <v>67293</v>
      </c>
      <c r="C10112" t="s">
        <v>67297</v>
      </c>
      <c r="D10112" t="s">
        <v>67298</v>
      </c>
      <c r="E10112" t="s">
        <v>67299</v>
      </c>
      <c r="F10112" t="s">
        <v>67300</v>
      </c>
      <c r="I10112" t="s">
        <v>67301</v>
      </c>
      <c r="J10112" t="s">
        <v>67302</v>
      </c>
      <c r="M10112" t="s">
        <v>65568</v>
      </c>
      <c r="N10112" t="s">
        <v>65568</v>
      </c>
      <c r="O10112" s="3" t="s">
        <v>67303</v>
      </c>
      <c r="P10112" t="s">
        <v>65568</v>
      </c>
      <c r="Q10112" t="s">
        <v>65568</v>
      </c>
      <c r="R10112" t="s">
        <v>67303</v>
      </c>
      <c r="S10112" s="4" t="str">
        <f t="shared" si="157"/>
        <v>2001</v>
      </c>
    </row>
    <row r="10113" spans="1:19" hidden="1" x14ac:dyDescent="0.35">
      <c r="A10113" t="s">
        <v>67299</v>
      </c>
      <c r="B10113" t="s">
        <v>67300</v>
      </c>
      <c r="C10113" t="s">
        <v>67304</v>
      </c>
      <c r="D10113" t="s">
        <v>67305</v>
      </c>
      <c r="E10113" t="s">
        <v>67306</v>
      </c>
      <c r="F10113" t="s">
        <v>67307</v>
      </c>
      <c r="I10113" t="s">
        <v>67308</v>
      </c>
      <c r="J10113" t="s">
        <v>67309</v>
      </c>
      <c r="M10113" t="s">
        <v>65568</v>
      </c>
      <c r="N10113" t="s">
        <v>65568</v>
      </c>
      <c r="O10113" s="3" t="s">
        <v>67310</v>
      </c>
      <c r="P10113" t="s">
        <v>65568</v>
      </c>
      <c r="Q10113" t="s">
        <v>65568</v>
      </c>
      <c r="R10113" t="s">
        <v>67310</v>
      </c>
      <c r="S10113" s="4" t="str">
        <f t="shared" si="157"/>
        <v>2001</v>
      </c>
    </row>
    <row r="10114" spans="1:19" hidden="1" x14ac:dyDescent="0.35">
      <c r="A10114" t="s">
        <v>67306</v>
      </c>
      <c r="B10114" t="s">
        <v>67307</v>
      </c>
      <c r="C10114" t="s">
        <v>67311</v>
      </c>
      <c r="D10114" t="s">
        <v>67312</v>
      </c>
      <c r="E10114" t="s">
        <v>67313</v>
      </c>
      <c r="F10114" t="s">
        <v>67314</v>
      </c>
      <c r="I10114" t="s">
        <v>67315</v>
      </c>
      <c r="J10114" t="s">
        <v>67316</v>
      </c>
      <c r="M10114" t="s">
        <v>65568</v>
      </c>
      <c r="N10114" t="s">
        <v>65568</v>
      </c>
      <c r="O10114" s="3" t="s">
        <v>67317</v>
      </c>
      <c r="P10114" t="s">
        <v>65568</v>
      </c>
      <c r="Q10114" t="s">
        <v>65568</v>
      </c>
      <c r="R10114" t="s">
        <v>67317</v>
      </c>
      <c r="S10114" s="4" t="str">
        <f t="shared" si="157"/>
        <v>2001</v>
      </c>
    </row>
    <row r="10115" spans="1:19" hidden="1" x14ac:dyDescent="0.35">
      <c r="A10115" t="s">
        <v>67313</v>
      </c>
      <c r="B10115" t="s">
        <v>67314</v>
      </c>
      <c r="C10115" t="s">
        <v>67318</v>
      </c>
      <c r="D10115" t="s">
        <v>67319</v>
      </c>
      <c r="E10115" t="s">
        <v>67320</v>
      </c>
      <c r="F10115" t="s">
        <v>67321</v>
      </c>
      <c r="I10115" t="s">
        <v>67322</v>
      </c>
      <c r="J10115" t="s">
        <v>67323</v>
      </c>
      <c r="M10115" t="s">
        <v>65568</v>
      </c>
      <c r="N10115" t="s">
        <v>65568</v>
      </c>
      <c r="O10115" s="3" t="s">
        <v>67324</v>
      </c>
      <c r="P10115" t="s">
        <v>65568</v>
      </c>
      <c r="Q10115" t="s">
        <v>65568</v>
      </c>
      <c r="R10115" t="s">
        <v>67324</v>
      </c>
      <c r="S10115" s="4" t="str">
        <f t="shared" ref="S10115:S10178" si="158">LEFT(RIGHT(R10115,19),4)</f>
        <v>2001</v>
      </c>
    </row>
    <row r="10116" spans="1:19" hidden="1" x14ac:dyDescent="0.35">
      <c r="A10116" t="s">
        <v>67320</v>
      </c>
      <c r="B10116" t="s">
        <v>67321</v>
      </c>
      <c r="C10116" t="s">
        <v>67325</v>
      </c>
      <c r="D10116" t="s">
        <v>67326</v>
      </c>
      <c r="E10116" t="s">
        <v>67327</v>
      </c>
      <c r="F10116" t="s">
        <v>67328</v>
      </c>
      <c r="I10116" t="s">
        <v>67322</v>
      </c>
      <c r="J10116" t="s">
        <v>67323</v>
      </c>
      <c r="M10116" t="s">
        <v>65568</v>
      </c>
      <c r="N10116" t="s">
        <v>65568</v>
      </c>
      <c r="O10116" s="3" t="s">
        <v>67329</v>
      </c>
      <c r="P10116" t="s">
        <v>65568</v>
      </c>
      <c r="Q10116" t="s">
        <v>65568</v>
      </c>
      <c r="R10116" t="s">
        <v>67329</v>
      </c>
      <c r="S10116" s="4" t="str">
        <f t="shared" si="158"/>
        <v>2001</v>
      </c>
    </row>
    <row r="10117" spans="1:19" hidden="1" x14ac:dyDescent="0.35">
      <c r="A10117" t="s">
        <v>67327</v>
      </c>
      <c r="B10117" t="s">
        <v>67328</v>
      </c>
      <c r="C10117" t="s">
        <v>67330</v>
      </c>
      <c r="D10117" t="s">
        <v>67331</v>
      </c>
      <c r="E10117" t="s">
        <v>67332</v>
      </c>
      <c r="F10117">
        <v>497697780</v>
      </c>
      <c r="I10117" t="s">
        <v>67333</v>
      </c>
      <c r="J10117" t="s">
        <v>67334</v>
      </c>
      <c r="M10117" t="s">
        <v>65568</v>
      </c>
      <c r="N10117" t="s">
        <v>65568</v>
      </c>
      <c r="O10117" s="3" t="s">
        <v>67335</v>
      </c>
      <c r="P10117" t="s">
        <v>65568</v>
      </c>
      <c r="Q10117" t="s">
        <v>65568</v>
      </c>
      <c r="R10117" t="s">
        <v>67335</v>
      </c>
      <c r="S10117" s="4" t="str">
        <f t="shared" si="158"/>
        <v>2001</v>
      </c>
    </row>
    <row r="10118" spans="1:19" hidden="1" x14ac:dyDescent="0.35">
      <c r="A10118" t="s">
        <v>67332</v>
      </c>
      <c r="B10118">
        <v>497697780</v>
      </c>
      <c r="C10118" t="s">
        <v>67336</v>
      </c>
      <c r="D10118" t="s">
        <v>67337</v>
      </c>
      <c r="E10118" t="s">
        <v>67338</v>
      </c>
      <c r="F10118" t="s">
        <v>67339</v>
      </c>
      <c r="I10118" t="s">
        <v>67340</v>
      </c>
      <c r="J10118" t="s">
        <v>67341</v>
      </c>
      <c r="M10118" t="s">
        <v>65568</v>
      </c>
      <c r="N10118" t="s">
        <v>65568</v>
      </c>
      <c r="O10118" s="3" t="s">
        <v>67342</v>
      </c>
      <c r="P10118" t="s">
        <v>65568</v>
      </c>
      <c r="Q10118" t="s">
        <v>65568</v>
      </c>
      <c r="R10118" t="s">
        <v>67342</v>
      </c>
      <c r="S10118" s="4" t="str">
        <f t="shared" si="158"/>
        <v>2001</v>
      </c>
    </row>
    <row r="10119" spans="1:19" hidden="1" x14ac:dyDescent="0.35">
      <c r="A10119" t="s">
        <v>67338</v>
      </c>
      <c r="B10119" t="s">
        <v>67339</v>
      </c>
      <c r="C10119" t="s">
        <v>67343</v>
      </c>
      <c r="D10119" t="s">
        <v>67344</v>
      </c>
      <c r="E10119" t="s">
        <v>67345</v>
      </c>
      <c r="F10119" t="s">
        <v>67346</v>
      </c>
      <c r="I10119" t="s">
        <v>67340</v>
      </c>
      <c r="J10119" t="s">
        <v>67341</v>
      </c>
      <c r="M10119" t="s">
        <v>65568</v>
      </c>
      <c r="N10119" t="s">
        <v>65568</v>
      </c>
      <c r="O10119" s="3" t="s">
        <v>67347</v>
      </c>
      <c r="P10119" t="s">
        <v>65568</v>
      </c>
      <c r="Q10119" t="s">
        <v>65568</v>
      </c>
      <c r="R10119" t="s">
        <v>67347</v>
      </c>
      <c r="S10119" s="4" t="str">
        <f t="shared" si="158"/>
        <v>2001</v>
      </c>
    </row>
    <row r="10120" spans="1:19" hidden="1" x14ac:dyDescent="0.35">
      <c r="A10120" t="s">
        <v>67345</v>
      </c>
      <c r="B10120" t="s">
        <v>67346</v>
      </c>
      <c r="C10120" t="s">
        <v>67348</v>
      </c>
      <c r="D10120" t="s">
        <v>67349</v>
      </c>
      <c r="E10120" t="s">
        <v>67350</v>
      </c>
      <c r="F10120" t="s">
        <v>67351</v>
      </c>
      <c r="I10120" t="s">
        <v>67352</v>
      </c>
      <c r="J10120" t="s">
        <v>67353</v>
      </c>
      <c r="M10120" t="s">
        <v>112299</v>
      </c>
      <c r="N10120" t="s">
        <v>16314</v>
      </c>
      <c r="O10120" s="3" t="s">
        <v>67354</v>
      </c>
      <c r="P10120" t="s">
        <v>16314</v>
      </c>
      <c r="Q10120" t="s">
        <v>16314</v>
      </c>
      <c r="R10120" t="s">
        <v>67354</v>
      </c>
      <c r="S10120" s="4" t="str">
        <f t="shared" si="158"/>
        <v>2001</v>
      </c>
    </row>
    <row r="10121" spans="1:19" hidden="1" x14ac:dyDescent="0.35">
      <c r="A10121" t="s">
        <v>67350</v>
      </c>
      <c r="B10121" t="s">
        <v>67351</v>
      </c>
      <c r="C10121" t="s">
        <v>67355</v>
      </c>
      <c r="D10121" t="s">
        <v>67356</v>
      </c>
      <c r="E10121" t="s">
        <v>67357</v>
      </c>
      <c r="F10121" t="s">
        <v>67358</v>
      </c>
      <c r="I10121" t="s">
        <v>67359</v>
      </c>
      <c r="J10121" t="s">
        <v>67360</v>
      </c>
      <c r="M10121" t="s">
        <v>112307</v>
      </c>
      <c r="N10121" t="s">
        <v>49299</v>
      </c>
      <c r="O10121" s="3" t="s">
        <v>67361</v>
      </c>
      <c r="P10121" t="s">
        <v>49299</v>
      </c>
      <c r="Q10121" t="s">
        <v>49299</v>
      </c>
      <c r="R10121" t="s">
        <v>67361</v>
      </c>
      <c r="S10121" s="4" t="str">
        <f t="shared" si="158"/>
        <v>2001</v>
      </c>
    </row>
    <row r="10122" spans="1:19" hidden="1" x14ac:dyDescent="0.35">
      <c r="A10122" t="s">
        <v>67357</v>
      </c>
      <c r="B10122" t="s">
        <v>67358</v>
      </c>
      <c r="C10122" t="s">
        <v>67362</v>
      </c>
      <c r="D10122" t="s">
        <v>67363</v>
      </c>
      <c r="E10122" t="s">
        <v>67364</v>
      </c>
      <c r="F10122" t="s">
        <v>67365</v>
      </c>
      <c r="I10122" t="s">
        <v>67366</v>
      </c>
      <c r="J10122" t="s">
        <v>67367</v>
      </c>
      <c r="M10122" t="s">
        <v>112297</v>
      </c>
      <c r="N10122" t="s">
        <v>124</v>
      </c>
      <c r="O10122" s="3" t="s">
        <v>67368</v>
      </c>
      <c r="P10122" t="s">
        <v>124</v>
      </c>
      <c r="Q10122" t="s">
        <v>124</v>
      </c>
      <c r="R10122" t="s">
        <v>67368</v>
      </c>
      <c r="S10122" s="4" t="str">
        <f t="shared" si="158"/>
        <v>2001</v>
      </c>
    </row>
    <row r="10123" spans="1:19" hidden="1" x14ac:dyDescent="0.35">
      <c r="A10123" t="s">
        <v>67364</v>
      </c>
      <c r="B10123" t="s">
        <v>67365</v>
      </c>
      <c r="C10123" t="s">
        <v>67369</v>
      </c>
      <c r="D10123" t="s">
        <v>67370</v>
      </c>
      <c r="E10123" t="s">
        <v>67371</v>
      </c>
      <c r="F10123" t="s">
        <v>67372</v>
      </c>
      <c r="I10123" t="s">
        <v>67373</v>
      </c>
      <c r="J10123" t="s">
        <v>67374</v>
      </c>
      <c r="M10123" t="s">
        <v>65568</v>
      </c>
      <c r="N10123" t="s">
        <v>65568</v>
      </c>
      <c r="O10123" s="3" t="s">
        <v>67375</v>
      </c>
      <c r="P10123" t="s">
        <v>65568</v>
      </c>
      <c r="Q10123" t="s">
        <v>65568</v>
      </c>
      <c r="R10123" t="s">
        <v>67375</v>
      </c>
      <c r="S10123" s="4" t="str">
        <f t="shared" si="158"/>
        <v>2001</v>
      </c>
    </row>
    <row r="10124" spans="1:19" hidden="1" x14ac:dyDescent="0.35">
      <c r="A10124" t="s">
        <v>67371</v>
      </c>
      <c r="B10124" t="s">
        <v>67372</v>
      </c>
      <c r="C10124" t="s">
        <v>67376</v>
      </c>
      <c r="D10124" t="s">
        <v>67377</v>
      </c>
      <c r="E10124" t="s">
        <v>67378</v>
      </c>
      <c r="F10124" t="s">
        <v>67379</v>
      </c>
      <c r="I10124" t="s">
        <v>67380</v>
      </c>
      <c r="J10124" t="s">
        <v>67381</v>
      </c>
      <c r="M10124" t="s">
        <v>65568</v>
      </c>
      <c r="N10124" t="s">
        <v>65568</v>
      </c>
      <c r="O10124" s="3" t="s">
        <v>67382</v>
      </c>
      <c r="P10124" t="s">
        <v>65568</v>
      </c>
      <c r="Q10124" t="s">
        <v>65568</v>
      </c>
      <c r="R10124" t="s">
        <v>67382</v>
      </c>
      <c r="S10124" s="4" t="str">
        <f t="shared" si="158"/>
        <v>2001</v>
      </c>
    </row>
    <row r="10125" spans="1:19" hidden="1" x14ac:dyDescent="0.35">
      <c r="A10125" t="s">
        <v>67378</v>
      </c>
      <c r="B10125" t="s">
        <v>67379</v>
      </c>
      <c r="C10125" t="s">
        <v>67383</v>
      </c>
      <c r="D10125" t="s">
        <v>67384</v>
      </c>
      <c r="E10125" t="s">
        <v>67385</v>
      </c>
      <c r="F10125" t="s">
        <v>67386</v>
      </c>
      <c r="I10125" t="s">
        <v>67387</v>
      </c>
      <c r="J10125" t="s">
        <v>67388</v>
      </c>
      <c r="M10125" t="s">
        <v>65568</v>
      </c>
      <c r="N10125" t="s">
        <v>65568</v>
      </c>
      <c r="O10125" s="3" t="s">
        <v>67389</v>
      </c>
      <c r="P10125" t="s">
        <v>65568</v>
      </c>
      <c r="Q10125" t="s">
        <v>65568</v>
      </c>
      <c r="R10125" t="s">
        <v>67389</v>
      </c>
      <c r="S10125" s="4" t="str">
        <f t="shared" si="158"/>
        <v>2001</v>
      </c>
    </row>
    <row r="10126" spans="1:19" hidden="1" x14ac:dyDescent="0.35">
      <c r="A10126" t="s">
        <v>67385</v>
      </c>
      <c r="B10126" t="s">
        <v>67386</v>
      </c>
      <c r="C10126" t="s">
        <v>67390</v>
      </c>
      <c r="D10126" t="s">
        <v>67391</v>
      </c>
      <c r="E10126" t="s">
        <v>67392</v>
      </c>
      <c r="F10126" t="s">
        <v>67393</v>
      </c>
      <c r="I10126" t="s">
        <v>67394</v>
      </c>
      <c r="J10126" t="s">
        <v>67395</v>
      </c>
      <c r="M10126" t="s">
        <v>112298</v>
      </c>
      <c r="N10126" t="s">
        <v>28</v>
      </c>
      <c r="O10126" s="3" t="s">
        <v>67396</v>
      </c>
      <c r="P10126" t="s">
        <v>16314</v>
      </c>
      <c r="Q10126" t="s">
        <v>16314</v>
      </c>
      <c r="R10126" t="s">
        <v>67396</v>
      </c>
      <c r="S10126" s="4" t="str">
        <f t="shared" si="158"/>
        <v>2001</v>
      </c>
    </row>
    <row r="10127" spans="1:19" hidden="1" x14ac:dyDescent="0.35">
      <c r="A10127" t="s">
        <v>67392</v>
      </c>
      <c r="B10127" t="s">
        <v>67393</v>
      </c>
      <c r="C10127" t="s">
        <v>67397</v>
      </c>
      <c r="D10127" t="s">
        <v>67398</v>
      </c>
      <c r="E10127" t="s">
        <v>67399</v>
      </c>
      <c r="F10127" t="s">
        <v>67400</v>
      </c>
      <c r="I10127" t="s">
        <v>67401</v>
      </c>
      <c r="J10127" t="s">
        <v>67402</v>
      </c>
      <c r="M10127" t="s">
        <v>112299</v>
      </c>
      <c r="N10127" t="s">
        <v>16314</v>
      </c>
      <c r="O10127" s="3" t="s">
        <v>67403</v>
      </c>
      <c r="P10127" t="s">
        <v>16314</v>
      </c>
      <c r="Q10127" t="s">
        <v>16314</v>
      </c>
      <c r="R10127" t="s">
        <v>67403</v>
      </c>
      <c r="S10127" s="4" t="str">
        <f t="shared" si="158"/>
        <v>2001</v>
      </c>
    </row>
    <row r="10128" spans="1:19" hidden="1" x14ac:dyDescent="0.35">
      <c r="A10128" t="s">
        <v>67399</v>
      </c>
      <c r="B10128" t="s">
        <v>67400</v>
      </c>
      <c r="C10128" t="s">
        <v>67404</v>
      </c>
      <c r="D10128" t="s">
        <v>67405</v>
      </c>
      <c r="E10128" t="s">
        <v>67406</v>
      </c>
      <c r="F10128" t="s">
        <v>67407</v>
      </c>
      <c r="I10128" t="s">
        <v>67408</v>
      </c>
      <c r="J10128" t="s">
        <v>67409</v>
      </c>
      <c r="M10128" t="s">
        <v>112298</v>
      </c>
      <c r="N10128" t="s">
        <v>28</v>
      </c>
      <c r="O10128" s="3" t="s">
        <v>67410</v>
      </c>
      <c r="P10128" t="s">
        <v>16314</v>
      </c>
      <c r="Q10128" t="s">
        <v>16314</v>
      </c>
      <c r="R10128" t="s">
        <v>67410</v>
      </c>
      <c r="S10128" s="4" t="str">
        <f t="shared" si="158"/>
        <v>2001</v>
      </c>
    </row>
    <row r="10129" spans="1:19" hidden="1" x14ac:dyDescent="0.35">
      <c r="A10129" t="s">
        <v>67406</v>
      </c>
      <c r="B10129" t="s">
        <v>67407</v>
      </c>
      <c r="C10129" t="s">
        <v>67411</v>
      </c>
      <c r="D10129" t="s">
        <v>67412</v>
      </c>
      <c r="E10129" t="s">
        <v>67413</v>
      </c>
      <c r="F10129" t="s">
        <v>67414</v>
      </c>
      <c r="I10129" t="s">
        <v>67415</v>
      </c>
      <c r="J10129" t="s">
        <v>67416</v>
      </c>
      <c r="M10129" t="s">
        <v>112307</v>
      </c>
      <c r="N10129" t="s">
        <v>49299</v>
      </c>
      <c r="O10129" s="3" t="s">
        <v>67417</v>
      </c>
      <c r="P10129" t="s">
        <v>49299</v>
      </c>
      <c r="Q10129" t="s">
        <v>49299</v>
      </c>
      <c r="R10129" t="s">
        <v>67417</v>
      </c>
      <c r="S10129" s="4" t="str">
        <f t="shared" si="158"/>
        <v>2001</v>
      </c>
    </row>
    <row r="10130" spans="1:19" hidden="1" x14ac:dyDescent="0.35">
      <c r="A10130" t="s">
        <v>67413</v>
      </c>
      <c r="B10130" t="s">
        <v>67414</v>
      </c>
      <c r="C10130" t="s">
        <v>67418</v>
      </c>
      <c r="D10130" t="s">
        <v>67419</v>
      </c>
      <c r="E10130" t="s">
        <v>67420</v>
      </c>
      <c r="F10130" t="s">
        <v>67421</v>
      </c>
      <c r="I10130" t="s">
        <v>14617</v>
      </c>
      <c r="J10130" t="s">
        <v>14618</v>
      </c>
      <c r="M10130" t="s">
        <v>112297</v>
      </c>
      <c r="N10130" t="s">
        <v>124</v>
      </c>
      <c r="O10130" s="3" t="s">
        <v>67422</v>
      </c>
      <c r="P10130" t="s">
        <v>124</v>
      </c>
      <c r="Q10130" t="s">
        <v>124</v>
      </c>
      <c r="R10130" t="s">
        <v>67422</v>
      </c>
      <c r="S10130" s="4" t="str">
        <f t="shared" si="158"/>
        <v>2001</v>
      </c>
    </row>
    <row r="10131" spans="1:19" hidden="1" x14ac:dyDescent="0.35">
      <c r="A10131" t="s">
        <v>67420</v>
      </c>
      <c r="B10131" t="s">
        <v>67421</v>
      </c>
      <c r="C10131" t="s">
        <v>67423</v>
      </c>
      <c r="D10131" t="s">
        <v>67424</v>
      </c>
      <c r="E10131" t="s">
        <v>67425</v>
      </c>
      <c r="F10131" t="s">
        <v>67426</v>
      </c>
      <c r="I10131" t="s">
        <v>48407</v>
      </c>
      <c r="J10131" t="s">
        <v>7113</v>
      </c>
      <c r="M10131" t="s">
        <v>112299</v>
      </c>
      <c r="N10131" t="s">
        <v>16314</v>
      </c>
      <c r="O10131" s="3" t="s">
        <v>67427</v>
      </c>
      <c r="P10131" t="s">
        <v>16314</v>
      </c>
      <c r="Q10131" t="s">
        <v>16314</v>
      </c>
      <c r="R10131" t="s">
        <v>67427</v>
      </c>
      <c r="S10131" s="4" t="str">
        <f t="shared" si="158"/>
        <v>2001</v>
      </c>
    </row>
    <row r="10132" spans="1:19" hidden="1" x14ac:dyDescent="0.35">
      <c r="A10132" t="s">
        <v>67425</v>
      </c>
      <c r="B10132" t="s">
        <v>67426</v>
      </c>
      <c r="C10132" t="s">
        <v>67428</v>
      </c>
      <c r="D10132" t="s">
        <v>67429</v>
      </c>
      <c r="E10132" t="s">
        <v>67430</v>
      </c>
      <c r="F10132" t="s">
        <v>67431</v>
      </c>
      <c r="I10132" t="s">
        <v>67432</v>
      </c>
      <c r="J10132" t="s">
        <v>67433</v>
      </c>
      <c r="M10132" t="s">
        <v>112297</v>
      </c>
      <c r="N10132" t="s">
        <v>124</v>
      </c>
      <c r="O10132" s="3" t="s">
        <v>67434</v>
      </c>
      <c r="P10132" t="s">
        <v>124</v>
      </c>
      <c r="Q10132" t="s">
        <v>124</v>
      </c>
      <c r="R10132" t="s">
        <v>67434</v>
      </c>
      <c r="S10132" s="4" t="str">
        <f t="shared" si="158"/>
        <v>2001</v>
      </c>
    </row>
    <row r="10133" spans="1:19" hidden="1" x14ac:dyDescent="0.35">
      <c r="A10133" t="s">
        <v>67430</v>
      </c>
      <c r="B10133" t="s">
        <v>67431</v>
      </c>
      <c r="C10133" t="s">
        <v>67435</v>
      </c>
      <c r="D10133" t="s">
        <v>67436</v>
      </c>
      <c r="E10133" t="s">
        <v>67437</v>
      </c>
      <c r="F10133" t="s">
        <v>67438</v>
      </c>
      <c r="I10133" t="s">
        <v>67439</v>
      </c>
      <c r="J10133" t="s">
        <v>67440</v>
      </c>
      <c r="M10133" t="s">
        <v>112299</v>
      </c>
      <c r="N10133" t="s">
        <v>16314</v>
      </c>
      <c r="O10133" s="3" t="s">
        <v>67441</v>
      </c>
      <c r="P10133" t="s">
        <v>16314</v>
      </c>
      <c r="Q10133" t="s">
        <v>16314</v>
      </c>
      <c r="R10133" t="s">
        <v>67441</v>
      </c>
      <c r="S10133" s="4" t="str">
        <f t="shared" si="158"/>
        <v>2001</v>
      </c>
    </row>
    <row r="10134" spans="1:19" hidden="1" x14ac:dyDescent="0.35">
      <c r="A10134" t="s">
        <v>67437</v>
      </c>
      <c r="B10134" t="s">
        <v>67438</v>
      </c>
      <c r="C10134" t="s">
        <v>67442</v>
      </c>
      <c r="D10134" t="s">
        <v>67443</v>
      </c>
      <c r="E10134" t="s">
        <v>67444</v>
      </c>
      <c r="F10134" t="s">
        <v>67445</v>
      </c>
      <c r="I10134" t="s">
        <v>67446</v>
      </c>
      <c r="J10134" t="s">
        <v>67447</v>
      </c>
      <c r="M10134" t="s">
        <v>112299</v>
      </c>
      <c r="N10134" t="s">
        <v>16314</v>
      </c>
      <c r="O10134" s="3" t="s">
        <v>67448</v>
      </c>
      <c r="P10134" t="s">
        <v>16314</v>
      </c>
      <c r="Q10134" t="s">
        <v>16314</v>
      </c>
      <c r="R10134" t="s">
        <v>67448</v>
      </c>
      <c r="S10134" s="4" t="str">
        <f t="shared" si="158"/>
        <v>2001</v>
      </c>
    </row>
    <row r="10135" spans="1:19" hidden="1" x14ac:dyDescent="0.35">
      <c r="A10135" t="s">
        <v>67444</v>
      </c>
      <c r="B10135" t="s">
        <v>67445</v>
      </c>
      <c r="C10135" t="s">
        <v>67449</v>
      </c>
      <c r="D10135" t="s">
        <v>67450</v>
      </c>
      <c r="E10135" t="s">
        <v>67451</v>
      </c>
      <c r="F10135" t="s">
        <v>67452</v>
      </c>
      <c r="I10135" t="s">
        <v>67453</v>
      </c>
      <c r="J10135" t="s">
        <v>67454</v>
      </c>
      <c r="M10135" t="s">
        <v>112299</v>
      </c>
      <c r="N10135" t="s">
        <v>16314</v>
      </c>
      <c r="O10135" s="3" t="s">
        <v>67455</v>
      </c>
      <c r="P10135" t="s">
        <v>16314</v>
      </c>
      <c r="Q10135" t="s">
        <v>16314</v>
      </c>
      <c r="R10135" t="s">
        <v>67455</v>
      </c>
      <c r="S10135" s="4" t="str">
        <f t="shared" si="158"/>
        <v>2001</v>
      </c>
    </row>
    <row r="10136" spans="1:19" hidden="1" x14ac:dyDescent="0.35">
      <c r="A10136" t="s">
        <v>67451</v>
      </c>
      <c r="B10136" t="s">
        <v>67452</v>
      </c>
      <c r="C10136" t="s">
        <v>67456</v>
      </c>
      <c r="D10136" t="s">
        <v>67457</v>
      </c>
      <c r="E10136" t="s">
        <v>67458</v>
      </c>
      <c r="F10136">
        <v>474658679</v>
      </c>
      <c r="I10136" t="s">
        <v>67459</v>
      </c>
      <c r="J10136" t="s">
        <v>67460</v>
      </c>
      <c r="M10136" t="s">
        <v>112315</v>
      </c>
      <c r="N10136" t="s">
        <v>159</v>
      </c>
      <c r="O10136" s="3" t="s">
        <v>67461</v>
      </c>
      <c r="P10136" t="s">
        <v>159</v>
      </c>
      <c r="Q10136" t="s">
        <v>159</v>
      </c>
      <c r="R10136" t="s">
        <v>67461</v>
      </c>
      <c r="S10136" s="4" t="str">
        <f t="shared" si="158"/>
        <v>2001</v>
      </c>
    </row>
    <row r="10137" spans="1:19" hidden="1" x14ac:dyDescent="0.35">
      <c r="A10137" t="s">
        <v>67458</v>
      </c>
      <c r="B10137">
        <v>474658679</v>
      </c>
      <c r="C10137" s="1" t="s">
        <v>67462</v>
      </c>
      <c r="D10137" s="1" t="s">
        <v>67463</v>
      </c>
      <c r="E10137" t="s">
        <v>67464</v>
      </c>
      <c r="F10137" t="s">
        <v>67465</v>
      </c>
      <c r="I10137" t="s">
        <v>67466</v>
      </c>
      <c r="J10137" t="s">
        <v>67467</v>
      </c>
      <c r="M10137" t="s">
        <v>65568</v>
      </c>
      <c r="N10137" t="s">
        <v>65568</v>
      </c>
      <c r="O10137" s="3" t="s">
        <v>67468</v>
      </c>
      <c r="P10137" t="s">
        <v>65568</v>
      </c>
      <c r="Q10137" t="s">
        <v>65568</v>
      </c>
      <c r="R10137" t="s">
        <v>67468</v>
      </c>
      <c r="S10137" s="4" t="str">
        <f t="shared" si="158"/>
        <v>2001</v>
      </c>
    </row>
    <row r="10138" spans="1:19" hidden="1" x14ac:dyDescent="0.35">
      <c r="A10138" t="s">
        <v>67464</v>
      </c>
      <c r="B10138" t="s">
        <v>67465</v>
      </c>
      <c r="C10138" t="s">
        <v>67469</v>
      </c>
      <c r="D10138" t="s">
        <v>67470</v>
      </c>
      <c r="E10138" t="s">
        <v>67471</v>
      </c>
      <c r="F10138" t="s">
        <v>67472</v>
      </c>
      <c r="I10138" t="s">
        <v>67466</v>
      </c>
      <c r="J10138" t="s">
        <v>67467</v>
      </c>
      <c r="M10138" t="s">
        <v>65568</v>
      </c>
      <c r="N10138" t="s">
        <v>65568</v>
      </c>
      <c r="O10138" s="3" t="s">
        <v>67473</v>
      </c>
      <c r="P10138" t="s">
        <v>65568</v>
      </c>
      <c r="Q10138" t="s">
        <v>65568</v>
      </c>
      <c r="R10138" t="s">
        <v>67473</v>
      </c>
      <c r="S10138" s="4" t="str">
        <f t="shared" si="158"/>
        <v>2001</v>
      </c>
    </row>
    <row r="10139" spans="1:19" hidden="1" x14ac:dyDescent="0.35">
      <c r="A10139" t="s">
        <v>67471</v>
      </c>
      <c r="B10139" t="s">
        <v>67472</v>
      </c>
      <c r="C10139" t="s">
        <v>67474</v>
      </c>
      <c r="D10139" t="s">
        <v>67475</v>
      </c>
      <c r="E10139" t="s">
        <v>67476</v>
      </c>
      <c r="F10139" t="s">
        <v>67477</v>
      </c>
      <c r="I10139" t="s">
        <v>67466</v>
      </c>
      <c r="J10139" t="s">
        <v>67467</v>
      </c>
      <c r="M10139" t="s">
        <v>65568</v>
      </c>
      <c r="N10139" t="s">
        <v>65568</v>
      </c>
      <c r="O10139" s="3" t="s">
        <v>67478</v>
      </c>
      <c r="P10139" t="s">
        <v>65568</v>
      </c>
      <c r="Q10139" t="s">
        <v>65568</v>
      </c>
      <c r="R10139" t="s">
        <v>67478</v>
      </c>
      <c r="S10139" s="4" t="str">
        <f t="shared" si="158"/>
        <v>2001</v>
      </c>
    </row>
    <row r="10140" spans="1:19" hidden="1" x14ac:dyDescent="0.35">
      <c r="A10140" t="s">
        <v>67476</v>
      </c>
      <c r="B10140" t="s">
        <v>67477</v>
      </c>
      <c r="C10140" t="s">
        <v>67479</v>
      </c>
      <c r="D10140" t="s">
        <v>67480</v>
      </c>
      <c r="E10140" t="s">
        <v>67481</v>
      </c>
      <c r="F10140" t="s">
        <v>67482</v>
      </c>
      <c r="I10140" t="s">
        <v>67466</v>
      </c>
      <c r="J10140" t="s">
        <v>67467</v>
      </c>
      <c r="M10140" t="s">
        <v>65568</v>
      </c>
      <c r="N10140" t="s">
        <v>65568</v>
      </c>
      <c r="O10140" s="3" t="s">
        <v>67483</v>
      </c>
      <c r="P10140" t="s">
        <v>65568</v>
      </c>
      <c r="Q10140" t="s">
        <v>65568</v>
      </c>
      <c r="R10140" t="s">
        <v>67483</v>
      </c>
      <c r="S10140" s="4" t="str">
        <f t="shared" si="158"/>
        <v>2001</v>
      </c>
    </row>
    <row r="10141" spans="1:19" hidden="1" x14ac:dyDescent="0.35">
      <c r="A10141" t="s">
        <v>67481</v>
      </c>
      <c r="B10141" t="s">
        <v>67482</v>
      </c>
      <c r="C10141" t="s">
        <v>67484</v>
      </c>
      <c r="D10141" t="s">
        <v>67485</v>
      </c>
      <c r="E10141" t="s">
        <v>67486</v>
      </c>
      <c r="F10141" t="s">
        <v>67487</v>
      </c>
      <c r="I10141" t="s">
        <v>67466</v>
      </c>
      <c r="J10141" t="s">
        <v>67467</v>
      </c>
      <c r="M10141" t="s">
        <v>65568</v>
      </c>
      <c r="N10141" t="s">
        <v>65568</v>
      </c>
      <c r="O10141" s="3" t="s">
        <v>67488</v>
      </c>
      <c r="P10141" t="s">
        <v>65568</v>
      </c>
      <c r="Q10141" t="s">
        <v>65568</v>
      </c>
      <c r="R10141" t="s">
        <v>67488</v>
      </c>
      <c r="S10141" s="4" t="str">
        <f t="shared" si="158"/>
        <v>2001</v>
      </c>
    </row>
    <row r="10142" spans="1:19" hidden="1" x14ac:dyDescent="0.35">
      <c r="A10142" t="s">
        <v>67486</v>
      </c>
      <c r="B10142" t="s">
        <v>67487</v>
      </c>
      <c r="C10142" t="s">
        <v>67489</v>
      </c>
      <c r="D10142">
        <v>915990141</v>
      </c>
      <c r="E10142" t="s">
        <v>67490</v>
      </c>
      <c r="F10142" t="s">
        <v>67491</v>
      </c>
      <c r="I10142" t="s">
        <v>67466</v>
      </c>
      <c r="J10142" t="s">
        <v>67467</v>
      </c>
      <c r="M10142" t="s">
        <v>65568</v>
      </c>
      <c r="N10142" t="s">
        <v>65568</v>
      </c>
      <c r="O10142" s="3" t="s">
        <v>67492</v>
      </c>
      <c r="P10142" t="s">
        <v>65568</v>
      </c>
      <c r="Q10142" t="s">
        <v>65568</v>
      </c>
      <c r="R10142" t="s">
        <v>67492</v>
      </c>
      <c r="S10142" s="4" t="str">
        <f t="shared" si="158"/>
        <v>2001</v>
      </c>
    </row>
    <row r="10143" spans="1:19" hidden="1" x14ac:dyDescent="0.35">
      <c r="A10143" t="s">
        <v>67490</v>
      </c>
      <c r="B10143" t="s">
        <v>67491</v>
      </c>
      <c r="C10143" t="s">
        <v>67493</v>
      </c>
      <c r="D10143" t="s">
        <v>67494</v>
      </c>
      <c r="E10143" t="s">
        <v>67495</v>
      </c>
      <c r="F10143" t="s">
        <v>67496</v>
      </c>
      <c r="I10143" t="s">
        <v>67497</v>
      </c>
      <c r="J10143" t="s">
        <v>67498</v>
      </c>
      <c r="M10143" t="s">
        <v>65568</v>
      </c>
      <c r="N10143" t="s">
        <v>65568</v>
      </c>
      <c r="O10143" s="3" t="s">
        <v>67499</v>
      </c>
      <c r="P10143" t="s">
        <v>65568</v>
      </c>
      <c r="Q10143" t="s">
        <v>65568</v>
      </c>
      <c r="R10143" t="s">
        <v>67499</v>
      </c>
      <c r="S10143" s="4" t="str">
        <f t="shared" si="158"/>
        <v>2001</v>
      </c>
    </row>
    <row r="10144" spans="1:19" hidden="1" x14ac:dyDescent="0.35">
      <c r="A10144" t="s">
        <v>67495</v>
      </c>
      <c r="B10144" t="s">
        <v>67496</v>
      </c>
      <c r="C10144" t="s">
        <v>67500</v>
      </c>
      <c r="D10144" t="s">
        <v>67501</v>
      </c>
      <c r="E10144" t="s">
        <v>67502</v>
      </c>
      <c r="F10144" t="s">
        <v>67503</v>
      </c>
      <c r="I10144" t="s">
        <v>67504</v>
      </c>
      <c r="J10144" t="s">
        <v>67505</v>
      </c>
      <c r="M10144" t="s">
        <v>65568</v>
      </c>
      <c r="N10144" t="s">
        <v>65568</v>
      </c>
      <c r="O10144" s="3" t="s">
        <v>67506</v>
      </c>
      <c r="P10144" t="s">
        <v>65568</v>
      </c>
      <c r="Q10144" t="s">
        <v>65568</v>
      </c>
      <c r="R10144" t="s">
        <v>67506</v>
      </c>
      <c r="S10144" s="4" t="str">
        <f t="shared" si="158"/>
        <v>2001</v>
      </c>
    </row>
    <row r="10145" spans="1:19" hidden="1" x14ac:dyDescent="0.35">
      <c r="A10145" t="s">
        <v>67502</v>
      </c>
      <c r="B10145" t="s">
        <v>67503</v>
      </c>
      <c r="C10145" t="s">
        <v>67507</v>
      </c>
      <c r="D10145" t="s">
        <v>67508</v>
      </c>
      <c r="E10145" t="s">
        <v>67509</v>
      </c>
      <c r="F10145" t="s">
        <v>67510</v>
      </c>
      <c r="I10145" t="s">
        <v>67511</v>
      </c>
      <c r="J10145" t="s">
        <v>67512</v>
      </c>
      <c r="M10145" t="s">
        <v>65568</v>
      </c>
      <c r="N10145" t="s">
        <v>65568</v>
      </c>
      <c r="O10145" s="3" t="s">
        <v>67513</v>
      </c>
      <c r="P10145" t="s">
        <v>65568</v>
      </c>
      <c r="Q10145" t="s">
        <v>65568</v>
      </c>
      <c r="R10145" t="s">
        <v>67513</v>
      </c>
      <c r="S10145" s="4" t="str">
        <f t="shared" si="158"/>
        <v>2001</v>
      </c>
    </row>
    <row r="10146" spans="1:19" hidden="1" x14ac:dyDescent="0.35">
      <c r="A10146" t="s">
        <v>67509</v>
      </c>
      <c r="B10146" t="s">
        <v>67510</v>
      </c>
      <c r="C10146" t="s">
        <v>67514</v>
      </c>
      <c r="D10146" t="s">
        <v>67515</v>
      </c>
      <c r="E10146" t="s">
        <v>67516</v>
      </c>
      <c r="F10146" t="s">
        <v>67517</v>
      </c>
      <c r="I10146" t="s">
        <v>67373</v>
      </c>
      <c r="J10146" t="s">
        <v>67374</v>
      </c>
      <c r="M10146" t="s">
        <v>65568</v>
      </c>
      <c r="N10146" t="s">
        <v>65568</v>
      </c>
      <c r="O10146" s="3" t="s">
        <v>67518</v>
      </c>
      <c r="P10146" t="s">
        <v>65568</v>
      </c>
      <c r="Q10146" t="s">
        <v>65568</v>
      </c>
      <c r="R10146" t="s">
        <v>67518</v>
      </c>
      <c r="S10146" s="4" t="str">
        <f t="shared" si="158"/>
        <v>2001</v>
      </c>
    </row>
    <row r="10147" spans="1:19" hidden="1" x14ac:dyDescent="0.35">
      <c r="A10147" t="s">
        <v>67516</v>
      </c>
      <c r="B10147" t="s">
        <v>67517</v>
      </c>
      <c r="C10147" t="s">
        <v>67519</v>
      </c>
      <c r="D10147" t="s">
        <v>67520</v>
      </c>
      <c r="E10147" t="s">
        <v>67521</v>
      </c>
      <c r="F10147" t="s">
        <v>67522</v>
      </c>
      <c r="I10147" t="s">
        <v>67523</v>
      </c>
      <c r="J10147" t="s">
        <v>67524</v>
      </c>
      <c r="M10147" t="s">
        <v>65568</v>
      </c>
      <c r="N10147" t="s">
        <v>65568</v>
      </c>
      <c r="O10147" s="3" t="s">
        <v>67525</v>
      </c>
      <c r="P10147" t="s">
        <v>65568</v>
      </c>
      <c r="Q10147" t="s">
        <v>65568</v>
      </c>
      <c r="R10147" t="s">
        <v>67525</v>
      </c>
      <c r="S10147" s="4" t="str">
        <f t="shared" si="158"/>
        <v>2001</v>
      </c>
    </row>
    <row r="10148" spans="1:19" hidden="1" x14ac:dyDescent="0.35">
      <c r="A10148" t="s">
        <v>67521</v>
      </c>
      <c r="B10148" t="s">
        <v>67522</v>
      </c>
      <c r="C10148" t="s">
        <v>67526</v>
      </c>
      <c r="D10148" t="s">
        <v>67527</v>
      </c>
      <c r="E10148" t="s">
        <v>67528</v>
      </c>
      <c r="F10148" t="s">
        <v>67529</v>
      </c>
      <c r="I10148" t="s">
        <v>67523</v>
      </c>
      <c r="J10148" t="s">
        <v>67524</v>
      </c>
      <c r="M10148" t="s">
        <v>65568</v>
      </c>
      <c r="N10148" t="s">
        <v>65568</v>
      </c>
      <c r="O10148" s="3" t="s">
        <v>67530</v>
      </c>
      <c r="P10148" t="s">
        <v>65568</v>
      </c>
      <c r="Q10148" t="s">
        <v>65568</v>
      </c>
      <c r="R10148" t="s">
        <v>67530</v>
      </c>
      <c r="S10148" s="4" t="str">
        <f t="shared" si="158"/>
        <v>2001</v>
      </c>
    </row>
    <row r="10149" spans="1:19" hidden="1" x14ac:dyDescent="0.35">
      <c r="A10149" t="s">
        <v>67528</v>
      </c>
      <c r="B10149" t="s">
        <v>67529</v>
      </c>
      <c r="C10149" t="s">
        <v>67531</v>
      </c>
      <c r="D10149" t="s">
        <v>67532</v>
      </c>
      <c r="E10149" t="s">
        <v>67533</v>
      </c>
      <c r="F10149" t="s">
        <v>67534</v>
      </c>
      <c r="I10149" t="s">
        <v>67535</v>
      </c>
      <c r="J10149" t="s">
        <v>67536</v>
      </c>
      <c r="M10149" t="s">
        <v>112299</v>
      </c>
      <c r="N10149" t="s">
        <v>16314</v>
      </c>
      <c r="O10149" s="3" t="s">
        <v>67537</v>
      </c>
      <c r="P10149" t="s">
        <v>16314</v>
      </c>
      <c r="Q10149" t="s">
        <v>16314</v>
      </c>
      <c r="R10149" t="s">
        <v>67537</v>
      </c>
      <c r="S10149" s="4" t="str">
        <f t="shared" si="158"/>
        <v>2001</v>
      </c>
    </row>
    <row r="10150" spans="1:19" hidden="1" x14ac:dyDescent="0.35">
      <c r="A10150" t="s">
        <v>67533</v>
      </c>
      <c r="B10150" t="s">
        <v>67534</v>
      </c>
      <c r="C10150" t="s">
        <v>67538</v>
      </c>
      <c r="D10150" t="s">
        <v>67539</v>
      </c>
      <c r="E10150" t="s">
        <v>67540</v>
      </c>
      <c r="F10150" t="s">
        <v>67541</v>
      </c>
      <c r="I10150" t="s">
        <v>67542</v>
      </c>
      <c r="J10150" t="s">
        <v>67543</v>
      </c>
      <c r="M10150" t="s">
        <v>112297</v>
      </c>
      <c r="N10150" t="s">
        <v>124</v>
      </c>
      <c r="O10150" s="3" t="s">
        <v>67544</v>
      </c>
      <c r="P10150" t="s">
        <v>124</v>
      </c>
      <c r="Q10150" t="s">
        <v>124</v>
      </c>
      <c r="R10150" t="s">
        <v>67544</v>
      </c>
      <c r="S10150" s="4" t="str">
        <f t="shared" si="158"/>
        <v>2001</v>
      </c>
    </row>
    <row r="10151" spans="1:19" hidden="1" x14ac:dyDescent="0.35">
      <c r="A10151" t="s">
        <v>67540</v>
      </c>
      <c r="B10151" t="s">
        <v>67541</v>
      </c>
      <c r="C10151" t="s">
        <v>67545</v>
      </c>
      <c r="D10151" t="s">
        <v>67546</v>
      </c>
      <c r="E10151" t="s">
        <v>67547</v>
      </c>
      <c r="F10151" t="s">
        <v>67548</v>
      </c>
      <c r="I10151" t="s">
        <v>67549</v>
      </c>
      <c r="J10151" t="s">
        <v>67550</v>
      </c>
      <c r="M10151" t="s">
        <v>112297</v>
      </c>
      <c r="N10151" t="s">
        <v>124</v>
      </c>
      <c r="O10151" s="3" t="s">
        <v>67551</v>
      </c>
      <c r="P10151" t="s">
        <v>124</v>
      </c>
      <c r="Q10151" t="s">
        <v>124</v>
      </c>
      <c r="R10151" t="s">
        <v>67551</v>
      </c>
      <c r="S10151" s="4" t="str">
        <f t="shared" si="158"/>
        <v>2001</v>
      </c>
    </row>
    <row r="10152" spans="1:19" hidden="1" x14ac:dyDescent="0.35">
      <c r="A10152" t="s">
        <v>67547</v>
      </c>
      <c r="B10152" t="s">
        <v>67548</v>
      </c>
      <c r="C10152" t="s">
        <v>67552</v>
      </c>
      <c r="D10152" t="s">
        <v>67553</v>
      </c>
      <c r="E10152" t="s">
        <v>67554</v>
      </c>
      <c r="F10152" t="s">
        <v>67555</v>
      </c>
      <c r="I10152" t="s">
        <v>67556</v>
      </c>
      <c r="J10152" t="s">
        <v>67557</v>
      </c>
      <c r="M10152" t="s">
        <v>112299</v>
      </c>
      <c r="N10152" t="s">
        <v>16314</v>
      </c>
      <c r="O10152" s="3" t="s">
        <v>67558</v>
      </c>
      <c r="P10152" t="s">
        <v>16314</v>
      </c>
      <c r="Q10152" t="s">
        <v>16314</v>
      </c>
      <c r="R10152" t="s">
        <v>67558</v>
      </c>
      <c r="S10152" s="4" t="str">
        <f t="shared" si="158"/>
        <v>2001</v>
      </c>
    </row>
    <row r="10153" spans="1:19" hidden="1" x14ac:dyDescent="0.35">
      <c r="A10153" t="s">
        <v>67554</v>
      </c>
      <c r="B10153" t="s">
        <v>67555</v>
      </c>
      <c r="C10153" t="s">
        <v>67559</v>
      </c>
      <c r="D10153" t="s">
        <v>67560</v>
      </c>
      <c r="E10153" t="s">
        <v>67561</v>
      </c>
      <c r="F10153" t="s">
        <v>67562</v>
      </c>
      <c r="I10153" t="s">
        <v>53250</v>
      </c>
      <c r="J10153" t="s">
        <v>14618</v>
      </c>
      <c r="M10153" t="s">
        <v>112299</v>
      </c>
      <c r="N10153" t="s">
        <v>16314</v>
      </c>
      <c r="O10153" s="3" t="s">
        <v>67563</v>
      </c>
      <c r="P10153" t="s">
        <v>16314</v>
      </c>
      <c r="Q10153" t="s">
        <v>16314</v>
      </c>
      <c r="R10153" t="s">
        <v>67563</v>
      </c>
      <c r="S10153" s="4" t="str">
        <f t="shared" si="158"/>
        <v>2001</v>
      </c>
    </row>
    <row r="10154" spans="1:19" hidden="1" x14ac:dyDescent="0.35">
      <c r="A10154" t="s">
        <v>67561</v>
      </c>
      <c r="B10154" t="s">
        <v>67562</v>
      </c>
      <c r="C10154" t="s">
        <v>67564</v>
      </c>
      <c r="D10154" t="s">
        <v>67565</v>
      </c>
      <c r="E10154" t="s">
        <v>67566</v>
      </c>
      <c r="F10154" t="s">
        <v>67567</v>
      </c>
      <c r="I10154" t="s">
        <v>67568</v>
      </c>
      <c r="J10154" t="s">
        <v>67569</v>
      </c>
      <c r="M10154" t="s">
        <v>112297</v>
      </c>
      <c r="N10154" t="s">
        <v>124</v>
      </c>
      <c r="O10154" s="3" t="s">
        <v>67570</v>
      </c>
      <c r="P10154" t="s">
        <v>124</v>
      </c>
      <c r="Q10154" t="s">
        <v>124</v>
      </c>
      <c r="R10154" t="s">
        <v>67570</v>
      </c>
      <c r="S10154" s="4" t="str">
        <f t="shared" si="158"/>
        <v>2001</v>
      </c>
    </row>
    <row r="10155" spans="1:19" hidden="1" x14ac:dyDescent="0.35">
      <c r="A10155" t="s">
        <v>67566</v>
      </c>
      <c r="B10155" t="s">
        <v>67567</v>
      </c>
      <c r="C10155" t="s">
        <v>67571</v>
      </c>
      <c r="D10155" t="s">
        <v>67572</v>
      </c>
      <c r="E10155" s="1" t="s">
        <v>67573</v>
      </c>
      <c r="F10155" s="1" t="s">
        <v>67574</v>
      </c>
      <c r="I10155" t="s">
        <v>67575</v>
      </c>
      <c r="J10155" t="s">
        <v>67576</v>
      </c>
      <c r="M10155" t="s">
        <v>112315</v>
      </c>
      <c r="N10155" t="s">
        <v>159</v>
      </c>
      <c r="O10155" s="3" t="s">
        <v>67577</v>
      </c>
      <c r="P10155" t="s">
        <v>159</v>
      </c>
      <c r="Q10155" t="s">
        <v>159</v>
      </c>
      <c r="R10155" t="s">
        <v>67577</v>
      </c>
      <c r="S10155" s="4" t="str">
        <f t="shared" si="158"/>
        <v>2001</v>
      </c>
    </row>
    <row r="10156" spans="1:19" hidden="1" x14ac:dyDescent="0.35">
      <c r="A10156" s="1" t="s">
        <v>67573</v>
      </c>
      <c r="B10156" s="1" t="s">
        <v>67574</v>
      </c>
      <c r="C10156" t="s">
        <v>67578</v>
      </c>
      <c r="D10156" t="s">
        <v>67579</v>
      </c>
      <c r="E10156" t="s">
        <v>67580</v>
      </c>
      <c r="F10156" t="s">
        <v>67581</v>
      </c>
      <c r="I10156" t="s">
        <v>67582</v>
      </c>
      <c r="J10156" t="s">
        <v>67583</v>
      </c>
      <c r="M10156" t="s">
        <v>112299</v>
      </c>
      <c r="N10156" t="s">
        <v>16314</v>
      </c>
      <c r="O10156" s="3" t="s">
        <v>67584</v>
      </c>
      <c r="P10156" t="s">
        <v>16314</v>
      </c>
      <c r="Q10156" t="s">
        <v>16314</v>
      </c>
      <c r="R10156" t="s">
        <v>67584</v>
      </c>
      <c r="S10156" s="4" t="str">
        <f t="shared" si="158"/>
        <v>2001</v>
      </c>
    </row>
    <row r="10157" spans="1:19" hidden="1" x14ac:dyDescent="0.35">
      <c r="A10157" t="s">
        <v>67580</v>
      </c>
      <c r="B10157" t="s">
        <v>67581</v>
      </c>
      <c r="C10157" t="s">
        <v>67585</v>
      </c>
      <c r="D10157" t="s">
        <v>67586</v>
      </c>
      <c r="E10157" t="s">
        <v>67587</v>
      </c>
      <c r="F10157" t="s">
        <v>67588</v>
      </c>
      <c r="I10157" t="s">
        <v>67589</v>
      </c>
      <c r="J10157" t="s">
        <v>67590</v>
      </c>
      <c r="M10157" t="s">
        <v>112315</v>
      </c>
      <c r="N10157" t="s">
        <v>159</v>
      </c>
      <c r="O10157" s="3" t="s">
        <v>67591</v>
      </c>
      <c r="P10157" t="s">
        <v>159</v>
      </c>
      <c r="Q10157" t="s">
        <v>159</v>
      </c>
      <c r="R10157" t="s">
        <v>67591</v>
      </c>
      <c r="S10157" s="4" t="str">
        <f t="shared" si="158"/>
        <v>2001</v>
      </c>
    </row>
    <row r="10158" spans="1:19" hidden="1" x14ac:dyDescent="0.35">
      <c r="A10158" t="s">
        <v>67587</v>
      </c>
      <c r="B10158" t="s">
        <v>67588</v>
      </c>
      <c r="C10158" t="s">
        <v>67592</v>
      </c>
      <c r="D10158" t="s">
        <v>67593</v>
      </c>
      <c r="E10158" t="s">
        <v>67594</v>
      </c>
      <c r="F10158" t="s">
        <v>67595</v>
      </c>
      <c r="I10158" t="s">
        <v>67596</v>
      </c>
      <c r="J10158" t="s">
        <v>67597</v>
      </c>
      <c r="M10158" t="s">
        <v>112315</v>
      </c>
      <c r="N10158" t="s">
        <v>159</v>
      </c>
      <c r="O10158" s="3" t="s">
        <v>67598</v>
      </c>
      <c r="P10158" t="s">
        <v>159</v>
      </c>
      <c r="Q10158" t="s">
        <v>159</v>
      </c>
      <c r="R10158" t="s">
        <v>67598</v>
      </c>
      <c r="S10158" s="4" t="str">
        <f t="shared" si="158"/>
        <v>2001</v>
      </c>
    </row>
    <row r="10159" spans="1:19" hidden="1" x14ac:dyDescent="0.35">
      <c r="A10159" t="s">
        <v>67594</v>
      </c>
      <c r="B10159" t="s">
        <v>67595</v>
      </c>
      <c r="C10159" t="s">
        <v>67599</v>
      </c>
      <c r="D10159" t="s">
        <v>67600</v>
      </c>
      <c r="E10159" t="s">
        <v>67601</v>
      </c>
      <c r="F10159" t="s">
        <v>67602</v>
      </c>
      <c r="I10159" t="s">
        <v>67603</v>
      </c>
      <c r="J10159" t="s">
        <v>67604</v>
      </c>
      <c r="M10159" t="s">
        <v>112299</v>
      </c>
      <c r="N10159" t="s">
        <v>16314</v>
      </c>
      <c r="O10159" s="3" t="s">
        <v>67605</v>
      </c>
      <c r="P10159" t="s">
        <v>16314</v>
      </c>
      <c r="Q10159" t="s">
        <v>16314</v>
      </c>
      <c r="R10159" t="s">
        <v>67605</v>
      </c>
      <c r="S10159" s="4" t="str">
        <f t="shared" si="158"/>
        <v>2001</v>
      </c>
    </row>
    <row r="10160" spans="1:19" hidden="1" x14ac:dyDescent="0.35">
      <c r="A10160" t="s">
        <v>67601</v>
      </c>
      <c r="B10160" t="s">
        <v>67602</v>
      </c>
      <c r="C10160" t="s">
        <v>67606</v>
      </c>
      <c r="D10160" t="s">
        <v>67607</v>
      </c>
      <c r="E10160" t="s">
        <v>67608</v>
      </c>
      <c r="F10160" t="s">
        <v>67609</v>
      </c>
      <c r="I10160" t="s">
        <v>67610</v>
      </c>
      <c r="J10160" t="s">
        <v>67611</v>
      </c>
      <c r="M10160" t="s">
        <v>112307</v>
      </c>
      <c r="N10160" t="s">
        <v>49299</v>
      </c>
      <c r="O10160" s="3" t="s">
        <v>67612</v>
      </c>
      <c r="P10160" t="s">
        <v>49299</v>
      </c>
      <c r="Q10160" t="s">
        <v>49299</v>
      </c>
      <c r="R10160" t="s">
        <v>67612</v>
      </c>
      <c r="S10160" s="4" t="str">
        <f t="shared" si="158"/>
        <v>2001</v>
      </c>
    </row>
    <row r="10161" spans="1:19" hidden="1" x14ac:dyDescent="0.35">
      <c r="A10161" t="s">
        <v>67608</v>
      </c>
      <c r="B10161" t="s">
        <v>67609</v>
      </c>
      <c r="C10161" t="s">
        <v>67613</v>
      </c>
      <c r="D10161" t="s">
        <v>67614</v>
      </c>
      <c r="E10161" t="s">
        <v>67615</v>
      </c>
      <c r="F10161" t="s">
        <v>67616</v>
      </c>
      <c r="I10161" t="s">
        <v>67617</v>
      </c>
      <c r="J10161" t="s">
        <v>67618</v>
      </c>
      <c r="M10161" t="s">
        <v>112297</v>
      </c>
      <c r="N10161" t="s">
        <v>124</v>
      </c>
      <c r="O10161" s="3" t="s">
        <v>67619</v>
      </c>
      <c r="P10161" t="s">
        <v>124</v>
      </c>
      <c r="Q10161" t="s">
        <v>124</v>
      </c>
      <c r="R10161" t="s">
        <v>67619</v>
      </c>
      <c r="S10161" s="4" t="str">
        <f t="shared" si="158"/>
        <v>2001</v>
      </c>
    </row>
    <row r="10162" spans="1:19" hidden="1" x14ac:dyDescent="0.35">
      <c r="A10162" t="s">
        <v>67615</v>
      </c>
      <c r="B10162" t="s">
        <v>67616</v>
      </c>
      <c r="C10162" t="s">
        <v>67620</v>
      </c>
      <c r="D10162" t="s">
        <v>67621</v>
      </c>
      <c r="E10162" t="s">
        <v>67622</v>
      </c>
      <c r="F10162" t="s">
        <v>67623</v>
      </c>
      <c r="I10162" t="s">
        <v>67624</v>
      </c>
      <c r="J10162" t="s">
        <v>67625</v>
      </c>
      <c r="M10162" t="s">
        <v>112315</v>
      </c>
      <c r="N10162" t="s">
        <v>159</v>
      </c>
      <c r="O10162" s="3" t="s">
        <v>67626</v>
      </c>
      <c r="P10162" t="s">
        <v>159</v>
      </c>
      <c r="Q10162" t="s">
        <v>159</v>
      </c>
      <c r="R10162" t="s">
        <v>67626</v>
      </c>
      <c r="S10162" s="4" t="str">
        <f t="shared" si="158"/>
        <v>2001</v>
      </c>
    </row>
    <row r="10163" spans="1:19" hidden="1" x14ac:dyDescent="0.35">
      <c r="A10163" t="s">
        <v>67622</v>
      </c>
      <c r="B10163" t="s">
        <v>67623</v>
      </c>
      <c r="C10163" t="s">
        <v>67627</v>
      </c>
      <c r="D10163" t="s">
        <v>67628</v>
      </c>
      <c r="E10163" t="s">
        <v>67629</v>
      </c>
      <c r="F10163" t="s">
        <v>67630</v>
      </c>
      <c r="I10163" t="s">
        <v>67631</v>
      </c>
      <c r="J10163" t="s">
        <v>67632</v>
      </c>
      <c r="M10163" t="s">
        <v>112297</v>
      </c>
      <c r="N10163" t="s">
        <v>124</v>
      </c>
      <c r="O10163" s="3" t="s">
        <v>67633</v>
      </c>
      <c r="P10163" t="s">
        <v>124</v>
      </c>
      <c r="Q10163" t="s">
        <v>124</v>
      </c>
      <c r="R10163" t="s">
        <v>67633</v>
      </c>
      <c r="S10163" s="4" t="str">
        <f t="shared" si="158"/>
        <v>2001</v>
      </c>
    </row>
    <row r="10164" spans="1:19" hidden="1" x14ac:dyDescent="0.35">
      <c r="A10164" t="s">
        <v>67629</v>
      </c>
      <c r="B10164" t="s">
        <v>67630</v>
      </c>
      <c r="C10164" t="s">
        <v>67634</v>
      </c>
      <c r="D10164" t="s">
        <v>67635</v>
      </c>
      <c r="E10164" t="s">
        <v>67636</v>
      </c>
      <c r="F10164" t="s">
        <v>67637</v>
      </c>
      <c r="I10164" t="s">
        <v>67638</v>
      </c>
      <c r="J10164" t="s">
        <v>67639</v>
      </c>
      <c r="M10164" t="s">
        <v>112307</v>
      </c>
      <c r="N10164" t="s">
        <v>49299</v>
      </c>
      <c r="O10164" s="3" t="s">
        <v>67640</v>
      </c>
      <c r="P10164" t="s">
        <v>49299</v>
      </c>
      <c r="Q10164" t="s">
        <v>49299</v>
      </c>
      <c r="R10164" t="s">
        <v>67640</v>
      </c>
      <c r="S10164" s="4" t="str">
        <f t="shared" si="158"/>
        <v>2001</v>
      </c>
    </row>
    <row r="10165" spans="1:19" hidden="1" x14ac:dyDescent="0.35">
      <c r="A10165" t="s">
        <v>67636</v>
      </c>
      <c r="B10165" t="s">
        <v>67637</v>
      </c>
      <c r="C10165" t="s">
        <v>67641</v>
      </c>
      <c r="D10165" t="s">
        <v>67642</v>
      </c>
      <c r="E10165" t="s">
        <v>67643</v>
      </c>
      <c r="F10165" t="s">
        <v>67644</v>
      </c>
      <c r="I10165" t="s">
        <v>67645</v>
      </c>
      <c r="J10165" t="s">
        <v>67646</v>
      </c>
      <c r="M10165" t="s">
        <v>112297</v>
      </c>
      <c r="N10165" t="s">
        <v>124</v>
      </c>
      <c r="O10165" s="3" t="s">
        <v>67647</v>
      </c>
      <c r="P10165" t="s">
        <v>124</v>
      </c>
      <c r="Q10165" t="s">
        <v>124</v>
      </c>
      <c r="R10165" t="s">
        <v>67647</v>
      </c>
      <c r="S10165" s="4" t="str">
        <f t="shared" si="158"/>
        <v>2001</v>
      </c>
    </row>
    <row r="10166" spans="1:19" hidden="1" x14ac:dyDescent="0.35">
      <c r="A10166" t="s">
        <v>67643</v>
      </c>
      <c r="B10166" t="s">
        <v>67644</v>
      </c>
      <c r="C10166" t="s">
        <v>67648</v>
      </c>
      <c r="D10166" t="s">
        <v>67649</v>
      </c>
      <c r="E10166" t="s">
        <v>67650</v>
      </c>
      <c r="F10166" t="s">
        <v>67651</v>
      </c>
      <c r="I10166" t="s">
        <v>67652</v>
      </c>
      <c r="J10166" t="s">
        <v>67653</v>
      </c>
      <c r="M10166" t="s">
        <v>112298</v>
      </c>
      <c r="N10166" t="s">
        <v>28</v>
      </c>
      <c r="O10166" s="3" t="s">
        <v>67654</v>
      </c>
      <c r="P10166" t="s">
        <v>16314</v>
      </c>
      <c r="Q10166" t="s">
        <v>16314</v>
      </c>
      <c r="R10166" t="s">
        <v>67654</v>
      </c>
      <c r="S10166" s="4" t="str">
        <f t="shared" si="158"/>
        <v>2001</v>
      </c>
    </row>
    <row r="10167" spans="1:19" hidden="1" x14ac:dyDescent="0.35">
      <c r="A10167" t="s">
        <v>67650</v>
      </c>
      <c r="B10167" t="s">
        <v>67651</v>
      </c>
      <c r="C10167" t="s">
        <v>67655</v>
      </c>
      <c r="D10167" t="s">
        <v>67656</v>
      </c>
      <c r="E10167" t="s">
        <v>67657</v>
      </c>
      <c r="F10167" t="s">
        <v>67658</v>
      </c>
      <c r="I10167" t="s">
        <v>67659</v>
      </c>
      <c r="J10167" t="s">
        <v>67660</v>
      </c>
      <c r="M10167" t="s">
        <v>112307</v>
      </c>
      <c r="N10167" t="s">
        <v>49299</v>
      </c>
      <c r="O10167" s="3" t="s">
        <v>67661</v>
      </c>
      <c r="P10167" t="s">
        <v>49299</v>
      </c>
      <c r="Q10167" t="s">
        <v>49299</v>
      </c>
      <c r="R10167" t="s">
        <v>67661</v>
      </c>
      <c r="S10167" s="4" t="str">
        <f t="shared" si="158"/>
        <v>2001</v>
      </c>
    </row>
    <row r="10168" spans="1:19" hidden="1" x14ac:dyDescent="0.35">
      <c r="A10168" t="s">
        <v>67657</v>
      </c>
      <c r="B10168" t="s">
        <v>67658</v>
      </c>
      <c r="C10168" t="s">
        <v>67662</v>
      </c>
      <c r="D10168" t="s">
        <v>67663</v>
      </c>
      <c r="E10168" t="s">
        <v>67664</v>
      </c>
      <c r="F10168" t="s">
        <v>67665</v>
      </c>
      <c r="I10168" t="s">
        <v>67666</v>
      </c>
      <c r="J10168" t="s">
        <v>67667</v>
      </c>
      <c r="M10168" t="s">
        <v>112307</v>
      </c>
      <c r="N10168" t="s">
        <v>49299</v>
      </c>
      <c r="O10168" s="3" t="s">
        <v>67668</v>
      </c>
      <c r="P10168" t="s">
        <v>49299</v>
      </c>
      <c r="Q10168" t="s">
        <v>49299</v>
      </c>
      <c r="R10168" t="s">
        <v>67668</v>
      </c>
      <c r="S10168" s="4" t="str">
        <f t="shared" si="158"/>
        <v>2001</v>
      </c>
    </row>
    <row r="10169" spans="1:19" hidden="1" x14ac:dyDescent="0.35">
      <c r="A10169" t="s">
        <v>67664</v>
      </c>
      <c r="B10169" t="s">
        <v>67665</v>
      </c>
      <c r="C10169" t="s">
        <v>67669</v>
      </c>
      <c r="D10169" t="s">
        <v>67670</v>
      </c>
      <c r="E10169" t="s">
        <v>67671</v>
      </c>
      <c r="F10169" t="s">
        <v>67672</v>
      </c>
      <c r="I10169" t="s">
        <v>67673</v>
      </c>
      <c r="J10169" t="s">
        <v>67674</v>
      </c>
      <c r="M10169" t="s">
        <v>112307</v>
      </c>
      <c r="N10169" t="s">
        <v>49299</v>
      </c>
      <c r="O10169" s="3" t="s">
        <v>67675</v>
      </c>
      <c r="P10169" t="s">
        <v>49299</v>
      </c>
      <c r="Q10169" t="s">
        <v>49299</v>
      </c>
      <c r="R10169" t="s">
        <v>67675</v>
      </c>
      <c r="S10169" s="4" t="str">
        <f t="shared" si="158"/>
        <v>2001</v>
      </c>
    </row>
    <row r="10170" spans="1:19" hidden="1" x14ac:dyDescent="0.35">
      <c r="A10170" t="s">
        <v>67671</v>
      </c>
      <c r="B10170" t="s">
        <v>67672</v>
      </c>
      <c r="C10170" t="s">
        <v>67676</v>
      </c>
      <c r="D10170" t="s">
        <v>67677</v>
      </c>
      <c r="E10170" t="s">
        <v>67678</v>
      </c>
      <c r="F10170" t="s">
        <v>67679</v>
      </c>
      <c r="I10170" t="s">
        <v>67680</v>
      </c>
      <c r="J10170" t="s">
        <v>67681</v>
      </c>
      <c r="M10170" t="s">
        <v>112307</v>
      </c>
      <c r="N10170" t="s">
        <v>49299</v>
      </c>
      <c r="O10170" s="3" t="s">
        <v>67682</v>
      </c>
      <c r="P10170" t="s">
        <v>49299</v>
      </c>
      <c r="Q10170" t="s">
        <v>49299</v>
      </c>
      <c r="R10170" t="s">
        <v>67682</v>
      </c>
      <c r="S10170" s="4" t="str">
        <f t="shared" si="158"/>
        <v>2001</v>
      </c>
    </row>
    <row r="10171" spans="1:19" hidden="1" x14ac:dyDescent="0.35">
      <c r="A10171" t="s">
        <v>67678</v>
      </c>
      <c r="B10171" t="s">
        <v>67679</v>
      </c>
      <c r="C10171" t="s">
        <v>67683</v>
      </c>
      <c r="D10171" t="s">
        <v>67684</v>
      </c>
      <c r="E10171" t="s">
        <v>67685</v>
      </c>
      <c r="F10171" t="s">
        <v>67686</v>
      </c>
      <c r="I10171" t="s">
        <v>67687</v>
      </c>
      <c r="J10171" t="s">
        <v>67688</v>
      </c>
      <c r="M10171" t="s">
        <v>112307</v>
      </c>
      <c r="N10171" t="s">
        <v>49299</v>
      </c>
      <c r="O10171" s="3" t="s">
        <v>67689</v>
      </c>
      <c r="P10171" t="s">
        <v>49299</v>
      </c>
      <c r="Q10171" t="s">
        <v>49299</v>
      </c>
      <c r="R10171" t="s">
        <v>67689</v>
      </c>
      <c r="S10171" s="4" t="str">
        <f t="shared" si="158"/>
        <v>2001</v>
      </c>
    </row>
    <row r="10172" spans="1:19" hidden="1" x14ac:dyDescent="0.35">
      <c r="A10172" t="s">
        <v>67685</v>
      </c>
      <c r="B10172" t="s">
        <v>67686</v>
      </c>
      <c r="C10172" t="s">
        <v>67690</v>
      </c>
      <c r="D10172" t="s">
        <v>67691</v>
      </c>
      <c r="E10172" t="s">
        <v>67692</v>
      </c>
      <c r="F10172" t="s">
        <v>67693</v>
      </c>
      <c r="I10172" t="s">
        <v>67694</v>
      </c>
      <c r="J10172" t="s">
        <v>67695</v>
      </c>
      <c r="M10172" t="s">
        <v>112297</v>
      </c>
      <c r="N10172" t="s">
        <v>124</v>
      </c>
      <c r="O10172" s="3" t="s">
        <v>67696</v>
      </c>
      <c r="P10172" t="s">
        <v>124</v>
      </c>
      <c r="Q10172" t="s">
        <v>124</v>
      </c>
      <c r="R10172" t="s">
        <v>67696</v>
      </c>
      <c r="S10172" s="4" t="str">
        <f t="shared" si="158"/>
        <v>2001</v>
      </c>
    </row>
    <row r="10173" spans="1:19" hidden="1" x14ac:dyDescent="0.35">
      <c r="A10173" t="s">
        <v>67692</v>
      </c>
      <c r="B10173" t="s">
        <v>67693</v>
      </c>
      <c r="C10173" t="s">
        <v>67697</v>
      </c>
      <c r="D10173" t="s">
        <v>67698</v>
      </c>
      <c r="E10173" t="s">
        <v>67699</v>
      </c>
      <c r="F10173" t="s">
        <v>67700</v>
      </c>
      <c r="I10173" t="s">
        <v>67701</v>
      </c>
      <c r="J10173" t="s">
        <v>67702</v>
      </c>
      <c r="M10173" t="s">
        <v>65568</v>
      </c>
      <c r="N10173" t="s">
        <v>65568</v>
      </c>
      <c r="O10173" s="3" t="s">
        <v>67703</v>
      </c>
      <c r="P10173" t="s">
        <v>65568</v>
      </c>
      <c r="Q10173" t="s">
        <v>65568</v>
      </c>
      <c r="R10173" t="s">
        <v>67703</v>
      </c>
      <c r="S10173" s="4" t="str">
        <f t="shared" si="158"/>
        <v>2001</v>
      </c>
    </row>
    <row r="10174" spans="1:19" hidden="1" x14ac:dyDescent="0.35">
      <c r="A10174" t="s">
        <v>67699</v>
      </c>
      <c r="B10174" t="s">
        <v>67700</v>
      </c>
      <c r="C10174" t="s">
        <v>67704</v>
      </c>
      <c r="D10174" t="s">
        <v>67705</v>
      </c>
      <c r="E10174" t="s">
        <v>67706</v>
      </c>
      <c r="F10174" t="s">
        <v>67707</v>
      </c>
      <c r="I10174" t="s">
        <v>67708</v>
      </c>
      <c r="J10174" t="s">
        <v>67709</v>
      </c>
      <c r="M10174" t="s">
        <v>65568</v>
      </c>
      <c r="N10174" t="s">
        <v>65568</v>
      </c>
      <c r="O10174" s="3" t="s">
        <v>67710</v>
      </c>
      <c r="P10174" t="s">
        <v>65568</v>
      </c>
      <c r="Q10174" t="s">
        <v>65568</v>
      </c>
      <c r="R10174" t="s">
        <v>67710</v>
      </c>
      <c r="S10174" s="4" t="str">
        <f t="shared" si="158"/>
        <v>2001</v>
      </c>
    </row>
    <row r="10175" spans="1:19" hidden="1" x14ac:dyDescent="0.35">
      <c r="A10175" t="s">
        <v>67706</v>
      </c>
      <c r="B10175" t="s">
        <v>67707</v>
      </c>
      <c r="C10175" t="s">
        <v>67711</v>
      </c>
      <c r="D10175" t="s">
        <v>67712</v>
      </c>
      <c r="E10175" t="s">
        <v>67713</v>
      </c>
      <c r="F10175" t="s">
        <v>67714</v>
      </c>
      <c r="I10175" t="s">
        <v>67715</v>
      </c>
      <c r="J10175" t="s">
        <v>67716</v>
      </c>
      <c r="M10175" t="s">
        <v>65568</v>
      </c>
      <c r="N10175" t="s">
        <v>65568</v>
      </c>
      <c r="O10175" s="3" t="s">
        <v>67717</v>
      </c>
      <c r="P10175" t="s">
        <v>65568</v>
      </c>
      <c r="Q10175" t="s">
        <v>65568</v>
      </c>
      <c r="R10175" t="s">
        <v>67717</v>
      </c>
      <c r="S10175" s="4" t="str">
        <f t="shared" si="158"/>
        <v>2001</v>
      </c>
    </row>
    <row r="10176" spans="1:19" hidden="1" x14ac:dyDescent="0.35">
      <c r="A10176" t="s">
        <v>67713</v>
      </c>
      <c r="B10176" t="s">
        <v>67714</v>
      </c>
      <c r="C10176" t="s">
        <v>67718</v>
      </c>
      <c r="D10176" t="s">
        <v>67719</v>
      </c>
      <c r="E10176" t="s">
        <v>67720</v>
      </c>
      <c r="F10176" t="s">
        <v>67721</v>
      </c>
      <c r="I10176" t="s">
        <v>67722</v>
      </c>
      <c r="J10176" t="s">
        <v>67723</v>
      </c>
      <c r="M10176" t="s">
        <v>65568</v>
      </c>
      <c r="N10176" t="s">
        <v>65568</v>
      </c>
      <c r="O10176" s="3" t="s">
        <v>67724</v>
      </c>
      <c r="P10176" t="s">
        <v>65568</v>
      </c>
      <c r="Q10176" t="s">
        <v>65568</v>
      </c>
      <c r="R10176" t="s">
        <v>67724</v>
      </c>
      <c r="S10176" s="4" t="str">
        <f t="shared" si="158"/>
        <v>2001</v>
      </c>
    </row>
    <row r="10177" spans="1:19" hidden="1" x14ac:dyDescent="0.35">
      <c r="A10177" t="s">
        <v>67720</v>
      </c>
      <c r="B10177" t="s">
        <v>67721</v>
      </c>
      <c r="C10177" t="s">
        <v>67725</v>
      </c>
      <c r="D10177" t="s">
        <v>67726</v>
      </c>
      <c r="E10177" t="s">
        <v>67727</v>
      </c>
      <c r="F10177" t="s">
        <v>67728</v>
      </c>
      <c r="I10177" t="s">
        <v>67729</v>
      </c>
      <c r="J10177" t="s">
        <v>67730</v>
      </c>
      <c r="M10177" t="s">
        <v>65568</v>
      </c>
      <c r="N10177" t="s">
        <v>65568</v>
      </c>
      <c r="O10177" s="3" t="s">
        <v>67731</v>
      </c>
      <c r="P10177" t="s">
        <v>65568</v>
      </c>
      <c r="Q10177" t="s">
        <v>65568</v>
      </c>
      <c r="R10177" t="s">
        <v>67731</v>
      </c>
      <c r="S10177" s="4" t="str">
        <f t="shared" si="158"/>
        <v>2001</v>
      </c>
    </row>
    <row r="10178" spans="1:19" hidden="1" x14ac:dyDescent="0.35">
      <c r="A10178" t="s">
        <v>67727</v>
      </c>
      <c r="B10178" t="s">
        <v>67728</v>
      </c>
      <c r="C10178" t="s">
        <v>67732</v>
      </c>
      <c r="D10178" t="s">
        <v>67733</v>
      </c>
      <c r="E10178" t="s">
        <v>67734</v>
      </c>
      <c r="F10178" t="s">
        <v>67735</v>
      </c>
      <c r="I10178" t="s">
        <v>67736</v>
      </c>
      <c r="J10178" t="s">
        <v>67737</v>
      </c>
      <c r="M10178" t="s">
        <v>65568</v>
      </c>
      <c r="N10178" t="s">
        <v>65568</v>
      </c>
      <c r="O10178" s="3" t="s">
        <v>67738</v>
      </c>
      <c r="P10178" t="s">
        <v>65568</v>
      </c>
      <c r="Q10178" t="s">
        <v>65568</v>
      </c>
      <c r="R10178" t="s">
        <v>67738</v>
      </c>
      <c r="S10178" s="4" t="str">
        <f t="shared" si="158"/>
        <v>2001</v>
      </c>
    </row>
    <row r="10179" spans="1:19" hidden="1" x14ac:dyDescent="0.35">
      <c r="A10179" t="s">
        <v>67734</v>
      </c>
      <c r="B10179" t="s">
        <v>67735</v>
      </c>
      <c r="C10179" t="s">
        <v>67739</v>
      </c>
      <c r="D10179" t="s">
        <v>67740</v>
      </c>
      <c r="E10179" t="s">
        <v>67741</v>
      </c>
      <c r="F10179" t="s">
        <v>67742</v>
      </c>
      <c r="I10179" t="s">
        <v>67743</v>
      </c>
      <c r="J10179" t="s">
        <v>67744</v>
      </c>
      <c r="M10179" t="s">
        <v>112297</v>
      </c>
      <c r="N10179" t="s">
        <v>124</v>
      </c>
      <c r="O10179" s="3" t="s">
        <v>67745</v>
      </c>
      <c r="P10179" t="s">
        <v>124</v>
      </c>
      <c r="Q10179" t="s">
        <v>124</v>
      </c>
      <c r="R10179" t="s">
        <v>67745</v>
      </c>
      <c r="S10179" s="4" t="str">
        <f t="shared" ref="S10179:S10242" si="159">LEFT(RIGHT(R10179,19),4)</f>
        <v>2001</v>
      </c>
    </row>
    <row r="10180" spans="1:19" hidden="1" x14ac:dyDescent="0.35">
      <c r="A10180" t="s">
        <v>67741</v>
      </c>
      <c r="B10180" t="s">
        <v>67742</v>
      </c>
      <c r="C10180" t="s">
        <v>67746</v>
      </c>
      <c r="D10180" t="s">
        <v>67747</v>
      </c>
      <c r="E10180" t="s">
        <v>67748</v>
      </c>
      <c r="F10180" t="s">
        <v>67749</v>
      </c>
      <c r="I10180" t="s">
        <v>67750</v>
      </c>
      <c r="J10180" t="s">
        <v>67751</v>
      </c>
      <c r="M10180" t="s">
        <v>65568</v>
      </c>
      <c r="N10180" t="s">
        <v>65568</v>
      </c>
      <c r="O10180" s="3" t="s">
        <v>67752</v>
      </c>
      <c r="P10180" t="s">
        <v>65568</v>
      </c>
      <c r="Q10180" t="s">
        <v>65568</v>
      </c>
      <c r="R10180" t="s">
        <v>67752</v>
      </c>
      <c r="S10180" s="4" t="str">
        <f t="shared" si="159"/>
        <v>2001</v>
      </c>
    </row>
    <row r="10181" spans="1:19" hidden="1" x14ac:dyDescent="0.35">
      <c r="A10181" t="s">
        <v>67748</v>
      </c>
      <c r="B10181" t="s">
        <v>67749</v>
      </c>
      <c r="C10181" t="s">
        <v>67753</v>
      </c>
      <c r="D10181" t="s">
        <v>67754</v>
      </c>
      <c r="E10181" t="s">
        <v>67755</v>
      </c>
      <c r="F10181" t="s">
        <v>67756</v>
      </c>
      <c r="I10181" t="s">
        <v>67757</v>
      </c>
      <c r="J10181" t="s">
        <v>67758</v>
      </c>
      <c r="M10181" t="s">
        <v>65568</v>
      </c>
      <c r="N10181" t="s">
        <v>65568</v>
      </c>
      <c r="O10181" s="3" t="s">
        <v>67759</v>
      </c>
      <c r="P10181" t="s">
        <v>65568</v>
      </c>
      <c r="Q10181" t="s">
        <v>65568</v>
      </c>
      <c r="R10181" t="s">
        <v>67759</v>
      </c>
      <c r="S10181" s="4" t="str">
        <f t="shared" si="159"/>
        <v>2001</v>
      </c>
    </row>
    <row r="10182" spans="1:19" hidden="1" x14ac:dyDescent="0.35">
      <c r="A10182" t="s">
        <v>67755</v>
      </c>
      <c r="B10182" t="s">
        <v>67756</v>
      </c>
      <c r="C10182" t="s">
        <v>67760</v>
      </c>
      <c r="D10182" t="s">
        <v>67761</v>
      </c>
      <c r="E10182" t="s">
        <v>67762</v>
      </c>
      <c r="F10182" t="s">
        <v>67763</v>
      </c>
      <c r="I10182" t="s">
        <v>67764</v>
      </c>
      <c r="J10182" t="s">
        <v>67765</v>
      </c>
      <c r="M10182" t="s">
        <v>65568</v>
      </c>
      <c r="N10182" t="s">
        <v>65568</v>
      </c>
      <c r="O10182" s="3" t="s">
        <v>67766</v>
      </c>
      <c r="P10182" t="s">
        <v>65568</v>
      </c>
      <c r="Q10182" t="s">
        <v>65568</v>
      </c>
      <c r="R10182" t="s">
        <v>67766</v>
      </c>
      <c r="S10182" s="4" t="str">
        <f t="shared" si="159"/>
        <v>2001</v>
      </c>
    </row>
    <row r="10183" spans="1:19" hidden="1" x14ac:dyDescent="0.35">
      <c r="A10183" t="s">
        <v>67762</v>
      </c>
      <c r="B10183" t="s">
        <v>67763</v>
      </c>
      <c r="C10183" t="s">
        <v>67767</v>
      </c>
      <c r="D10183" t="s">
        <v>67768</v>
      </c>
      <c r="E10183" t="s">
        <v>67769</v>
      </c>
      <c r="F10183" t="s">
        <v>67770</v>
      </c>
      <c r="I10183" t="s">
        <v>67771</v>
      </c>
      <c r="J10183" t="s">
        <v>67772</v>
      </c>
      <c r="M10183" t="s">
        <v>112297</v>
      </c>
      <c r="N10183" t="s">
        <v>124</v>
      </c>
      <c r="O10183" s="3" t="s">
        <v>67773</v>
      </c>
      <c r="P10183" t="s">
        <v>124</v>
      </c>
      <c r="Q10183" t="s">
        <v>124</v>
      </c>
      <c r="R10183" t="s">
        <v>67773</v>
      </c>
      <c r="S10183" s="4" t="str">
        <f t="shared" si="159"/>
        <v>2001</v>
      </c>
    </row>
    <row r="10184" spans="1:19" hidden="1" x14ac:dyDescent="0.35">
      <c r="A10184" t="s">
        <v>67769</v>
      </c>
      <c r="B10184" t="s">
        <v>67770</v>
      </c>
      <c r="C10184" t="s">
        <v>67774</v>
      </c>
      <c r="D10184" t="s">
        <v>67775</v>
      </c>
      <c r="E10184" t="s">
        <v>67776</v>
      </c>
      <c r="F10184" t="s">
        <v>67777</v>
      </c>
      <c r="I10184" t="s">
        <v>67778</v>
      </c>
      <c r="J10184" t="s">
        <v>67779</v>
      </c>
      <c r="M10184" t="s">
        <v>112315</v>
      </c>
      <c r="N10184" t="s">
        <v>159</v>
      </c>
      <c r="O10184" s="3" t="s">
        <v>67780</v>
      </c>
      <c r="P10184" t="s">
        <v>159</v>
      </c>
      <c r="Q10184" t="s">
        <v>159</v>
      </c>
      <c r="R10184" t="s">
        <v>67780</v>
      </c>
      <c r="S10184" s="4" t="str">
        <f t="shared" si="159"/>
        <v>2001</v>
      </c>
    </row>
    <row r="10185" spans="1:19" hidden="1" x14ac:dyDescent="0.35">
      <c r="A10185" t="s">
        <v>67776</v>
      </c>
      <c r="B10185" t="s">
        <v>67777</v>
      </c>
      <c r="C10185" t="s">
        <v>67781</v>
      </c>
      <c r="D10185" t="s">
        <v>67782</v>
      </c>
      <c r="E10185" t="s">
        <v>67783</v>
      </c>
      <c r="F10185" t="s">
        <v>67784</v>
      </c>
      <c r="I10185" t="s">
        <v>67785</v>
      </c>
      <c r="J10185" t="s">
        <v>67786</v>
      </c>
      <c r="M10185" t="s">
        <v>112297</v>
      </c>
      <c r="N10185" t="s">
        <v>124</v>
      </c>
      <c r="O10185" s="3" t="s">
        <v>67787</v>
      </c>
      <c r="P10185" t="s">
        <v>124</v>
      </c>
      <c r="Q10185" t="s">
        <v>124</v>
      </c>
      <c r="R10185" t="s">
        <v>67787</v>
      </c>
      <c r="S10185" s="4" t="str">
        <f t="shared" si="159"/>
        <v>2001</v>
      </c>
    </row>
    <row r="10186" spans="1:19" hidden="1" x14ac:dyDescent="0.35">
      <c r="A10186" t="s">
        <v>67783</v>
      </c>
      <c r="B10186" t="s">
        <v>67784</v>
      </c>
      <c r="C10186" t="s">
        <v>67788</v>
      </c>
      <c r="D10186" t="s">
        <v>67789</v>
      </c>
      <c r="E10186" t="s">
        <v>67790</v>
      </c>
      <c r="F10186" t="s">
        <v>67791</v>
      </c>
      <c r="I10186" t="s">
        <v>67792</v>
      </c>
      <c r="J10186" t="s">
        <v>67793</v>
      </c>
      <c r="M10186" t="s">
        <v>112299</v>
      </c>
      <c r="N10186" t="s">
        <v>16314</v>
      </c>
      <c r="O10186" s="3" t="s">
        <v>67794</v>
      </c>
      <c r="P10186" t="s">
        <v>16314</v>
      </c>
      <c r="Q10186" t="s">
        <v>16314</v>
      </c>
      <c r="R10186" t="s">
        <v>67794</v>
      </c>
      <c r="S10186" s="4" t="str">
        <f t="shared" si="159"/>
        <v>2001</v>
      </c>
    </row>
    <row r="10187" spans="1:19" hidden="1" x14ac:dyDescent="0.35">
      <c r="A10187" t="s">
        <v>67790</v>
      </c>
      <c r="B10187" t="s">
        <v>67791</v>
      </c>
      <c r="C10187" t="s">
        <v>67795</v>
      </c>
      <c r="D10187" t="s">
        <v>67796</v>
      </c>
      <c r="E10187" t="s">
        <v>67797</v>
      </c>
      <c r="F10187" t="s">
        <v>67798</v>
      </c>
      <c r="I10187" t="s">
        <v>67799</v>
      </c>
      <c r="J10187" t="s">
        <v>67800</v>
      </c>
      <c r="M10187" t="s">
        <v>112299</v>
      </c>
      <c r="N10187" t="s">
        <v>16314</v>
      </c>
      <c r="O10187" s="3" t="s">
        <v>67801</v>
      </c>
      <c r="P10187" t="s">
        <v>16314</v>
      </c>
      <c r="Q10187" t="s">
        <v>16314</v>
      </c>
      <c r="R10187" t="s">
        <v>67801</v>
      </c>
      <c r="S10187" s="4" t="str">
        <f t="shared" si="159"/>
        <v>2001</v>
      </c>
    </row>
    <row r="10188" spans="1:19" hidden="1" x14ac:dyDescent="0.35">
      <c r="A10188" t="s">
        <v>67797</v>
      </c>
      <c r="B10188" t="s">
        <v>67798</v>
      </c>
      <c r="C10188" t="s">
        <v>67802</v>
      </c>
      <c r="D10188" t="s">
        <v>67803</v>
      </c>
      <c r="E10188" t="s">
        <v>67804</v>
      </c>
      <c r="F10188" t="s">
        <v>67805</v>
      </c>
      <c r="I10188" t="s">
        <v>47115</v>
      </c>
      <c r="J10188" t="s">
        <v>47116</v>
      </c>
      <c r="M10188" t="s">
        <v>112299</v>
      </c>
      <c r="N10188" t="s">
        <v>16314</v>
      </c>
      <c r="O10188" s="3" t="s">
        <v>67806</v>
      </c>
      <c r="P10188" t="s">
        <v>16314</v>
      </c>
      <c r="Q10188" t="s">
        <v>16314</v>
      </c>
      <c r="R10188" t="s">
        <v>67806</v>
      </c>
      <c r="S10188" s="4" t="str">
        <f t="shared" si="159"/>
        <v>2001</v>
      </c>
    </row>
    <row r="10189" spans="1:19" hidden="1" x14ac:dyDescent="0.35">
      <c r="A10189" t="s">
        <v>67804</v>
      </c>
      <c r="B10189" t="s">
        <v>67805</v>
      </c>
      <c r="C10189" t="s">
        <v>67807</v>
      </c>
      <c r="D10189" t="s">
        <v>67808</v>
      </c>
      <c r="E10189" t="s">
        <v>67809</v>
      </c>
      <c r="F10189" t="s">
        <v>67810</v>
      </c>
      <c r="I10189" t="s">
        <v>67811</v>
      </c>
      <c r="J10189" t="s">
        <v>67812</v>
      </c>
      <c r="M10189" t="s">
        <v>112299</v>
      </c>
      <c r="N10189" t="s">
        <v>16314</v>
      </c>
      <c r="O10189" s="3" t="s">
        <v>67813</v>
      </c>
      <c r="P10189" t="s">
        <v>16314</v>
      </c>
      <c r="Q10189" t="s">
        <v>16314</v>
      </c>
      <c r="R10189" t="s">
        <v>67813</v>
      </c>
      <c r="S10189" s="4" t="str">
        <f t="shared" si="159"/>
        <v>2001</v>
      </c>
    </row>
    <row r="10190" spans="1:19" hidden="1" x14ac:dyDescent="0.35">
      <c r="A10190" t="s">
        <v>67809</v>
      </c>
      <c r="B10190" t="s">
        <v>67810</v>
      </c>
      <c r="C10190" t="s">
        <v>67814</v>
      </c>
      <c r="D10190" t="s">
        <v>67815</v>
      </c>
      <c r="E10190" t="s">
        <v>67816</v>
      </c>
      <c r="F10190" t="s">
        <v>67817</v>
      </c>
      <c r="I10190" t="s">
        <v>67818</v>
      </c>
      <c r="J10190" t="s">
        <v>67819</v>
      </c>
      <c r="M10190" t="s">
        <v>112297</v>
      </c>
      <c r="N10190" t="s">
        <v>16314</v>
      </c>
      <c r="O10190" s="3" t="s">
        <v>67820</v>
      </c>
      <c r="P10190" t="s">
        <v>16314</v>
      </c>
      <c r="Q10190" t="s">
        <v>16314</v>
      </c>
      <c r="R10190" t="s">
        <v>67820</v>
      </c>
      <c r="S10190" s="4" t="str">
        <f t="shared" si="159"/>
        <v>2001</v>
      </c>
    </row>
    <row r="10191" spans="1:19" hidden="1" x14ac:dyDescent="0.35">
      <c r="A10191" t="s">
        <v>67816</v>
      </c>
      <c r="B10191" t="s">
        <v>67817</v>
      </c>
      <c r="C10191" t="s">
        <v>67821</v>
      </c>
      <c r="D10191" t="s">
        <v>67822</v>
      </c>
      <c r="E10191" t="s">
        <v>67823</v>
      </c>
      <c r="F10191" t="s">
        <v>67824</v>
      </c>
      <c r="I10191" t="s">
        <v>67825</v>
      </c>
      <c r="J10191" t="s">
        <v>67826</v>
      </c>
      <c r="M10191" t="s">
        <v>112297</v>
      </c>
      <c r="N10191" t="s">
        <v>16314</v>
      </c>
      <c r="O10191" s="3" t="s">
        <v>67827</v>
      </c>
      <c r="P10191" t="s">
        <v>16314</v>
      </c>
      <c r="Q10191" t="s">
        <v>16314</v>
      </c>
      <c r="R10191" t="s">
        <v>67827</v>
      </c>
      <c r="S10191" s="4" t="str">
        <f t="shared" si="159"/>
        <v>2001</v>
      </c>
    </row>
    <row r="10192" spans="1:19" hidden="1" x14ac:dyDescent="0.35">
      <c r="A10192" t="s">
        <v>67823</v>
      </c>
      <c r="B10192" t="s">
        <v>67824</v>
      </c>
      <c r="C10192" t="s">
        <v>67828</v>
      </c>
      <c r="D10192" t="s">
        <v>67829</v>
      </c>
      <c r="E10192" t="s">
        <v>67830</v>
      </c>
      <c r="F10192" t="s">
        <v>67831</v>
      </c>
      <c r="I10192" t="s">
        <v>67832</v>
      </c>
      <c r="J10192" t="s">
        <v>67833</v>
      </c>
      <c r="M10192" t="s">
        <v>112297</v>
      </c>
      <c r="N10192" t="s">
        <v>16314</v>
      </c>
      <c r="O10192" s="3" t="s">
        <v>67834</v>
      </c>
      <c r="P10192" t="s">
        <v>16314</v>
      </c>
      <c r="Q10192" t="s">
        <v>16314</v>
      </c>
      <c r="R10192" t="s">
        <v>67834</v>
      </c>
      <c r="S10192" s="4" t="str">
        <f t="shared" si="159"/>
        <v>2001</v>
      </c>
    </row>
    <row r="10193" spans="1:19" hidden="1" x14ac:dyDescent="0.35">
      <c r="A10193" t="s">
        <v>67830</v>
      </c>
      <c r="B10193" t="s">
        <v>67831</v>
      </c>
      <c r="C10193" t="s">
        <v>67835</v>
      </c>
      <c r="D10193" t="s">
        <v>67836</v>
      </c>
      <c r="E10193" t="s">
        <v>67837</v>
      </c>
      <c r="F10193" t="s">
        <v>67838</v>
      </c>
      <c r="I10193" t="s">
        <v>67839</v>
      </c>
      <c r="J10193" t="s">
        <v>67840</v>
      </c>
      <c r="M10193" t="s">
        <v>112315</v>
      </c>
      <c r="N10193" t="s">
        <v>159</v>
      </c>
      <c r="O10193" s="3" t="s">
        <v>67841</v>
      </c>
      <c r="P10193" t="s">
        <v>159</v>
      </c>
      <c r="Q10193" t="s">
        <v>159</v>
      </c>
      <c r="R10193" t="s">
        <v>67841</v>
      </c>
      <c r="S10193" s="4" t="str">
        <f t="shared" si="159"/>
        <v>2001</v>
      </c>
    </row>
    <row r="10194" spans="1:19" hidden="1" x14ac:dyDescent="0.35">
      <c r="A10194" t="s">
        <v>67837</v>
      </c>
      <c r="B10194" t="s">
        <v>67838</v>
      </c>
      <c r="C10194" t="s">
        <v>67842</v>
      </c>
      <c r="D10194" t="s">
        <v>67843</v>
      </c>
      <c r="E10194" t="s">
        <v>67844</v>
      </c>
      <c r="F10194" t="s">
        <v>67845</v>
      </c>
      <c r="I10194" t="s">
        <v>67846</v>
      </c>
      <c r="J10194" t="s">
        <v>67847</v>
      </c>
      <c r="M10194" t="s">
        <v>112315</v>
      </c>
      <c r="N10194" t="s">
        <v>159</v>
      </c>
      <c r="O10194" s="3" t="s">
        <v>67848</v>
      </c>
      <c r="P10194" t="s">
        <v>159</v>
      </c>
      <c r="Q10194" t="s">
        <v>159</v>
      </c>
      <c r="R10194" t="s">
        <v>67848</v>
      </c>
      <c r="S10194" s="4" t="str">
        <f t="shared" si="159"/>
        <v>2001</v>
      </c>
    </row>
    <row r="10195" spans="1:19" hidden="1" x14ac:dyDescent="0.35">
      <c r="A10195" t="s">
        <v>67844</v>
      </c>
      <c r="B10195" t="s">
        <v>67845</v>
      </c>
      <c r="C10195" t="s">
        <v>67849</v>
      </c>
      <c r="D10195" t="s">
        <v>67850</v>
      </c>
      <c r="E10195" t="s">
        <v>67851</v>
      </c>
      <c r="F10195" t="s">
        <v>67852</v>
      </c>
      <c r="I10195" t="s">
        <v>67853</v>
      </c>
      <c r="J10195" t="s">
        <v>67854</v>
      </c>
      <c r="M10195" t="s">
        <v>112299</v>
      </c>
      <c r="N10195" t="s">
        <v>16314</v>
      </c>
      <c r="O10195" s="3" t="s">
        <v>67855</v>
      </c>
      <c r="P10195" t="s">
        <v>16314</v>
      </c>
      <c r="Q10195" t="s">
        <v>16314</v>
      </c>
      <c r="R10195" t="s">
        <v>67855</v>
      </c>
      <c r="S10195" s="4" t="str">
        <f t="shared" si="159"/>
        <v>2001</v>
      </c>
    </row>
    <row r="10196" spans="1:19" hidden="1" x14ac:dyDescent="0.35">
      <c r="A10196" t="s">
        <v>67851</v>
      </c>
      <c r="B10196" t="s">
        <v>67852</v>
      </c>
      <c r="C10196" t="s">
        <v>67856</v>
      </c>
      <c r="D10196" t="s">
        <v>67857</v>
      </c>
      <c r="E10196" t="s">
        <v>67858</v>
      </c>
      <c r="F10196" t="s">
        <v>67859</v>
      </c>
      <c r="I10196" t="s">
        <v>67860</v>
      </c>
      <c r="J10196" t="s">
        <v>67861</v>
      </c>
      <c r="M10196" t="s">
        <v>112324</v>
      </c>
      <c r="N10196" t="s">
        <v>48798</v>
      </c>
      <c r="O10196" s="3" t="s">
        <v>67862</v>
      </c>
      <c r="P10196" t="s">
        <v>48798</v>
      </c>
      <c r="Q10196" t="s">
        <v>48798</v>
      </c>
      <c r="R10196" t="s">
        <v>67862</v>
      </c>
      <c r="S10196" s="4" t="str">
        <f t="shared" si="159"/>
        <v>2001</v>
      </c>
    </row>
    <row r="10197" spans="1:19" hidden="1" x14ac:dyDescent="0.35">
      <c r="A10197" t="s">
        <v>67858</v>
      </c>
      <c r="B10197" t="s">
        <v>67859</v>
      </c>
      <c r="C10197" t="s">
        <v>67863</v>
      </c>
      <c r="D10197" t="s">
        <v>67864</v>
      </c>
      <c r="E10197" t="s">
        <v>67865</v>
      </c>
      <c r="F10197" t="s">
        <v>67866</v>
      </c>
      <c r="I10197" t="s">
        <v>67867</v>
      </c>
      <c r="J10197" t="s">
        <v>67868</v>
      </c>
      <c r="M10197" t="s">
        <v>112315</v>
      </c>
      <c r="N10197" t="s">
        <v>159</v>
      </c>
      <c r="O10197" s="3" t="s">
        <v>67869</v>
      </c>
      <c r="P10197" t="s">
        <v>159</v>
      </c>
      <c r="Q10197" t="s">
        <v>159</v>
      </c>
      <c r="R10197" t="s">
        <v>67869</v>
      </c>
      <c r="S10197" s="4" t="str">
        <f t="shared" si="159"/>
        <v>2001</v>
      </c>
    </row>
    <row r="10198" spans="1:19" hidden="1" x14ac:dyDescent="0.35">
      <c r="A10198" t="s">
        <v>67865</v>
      </c>
      <c r="B10198" t="s">
        <v>67866</v>
      </c>
      <c r="C10198" t="s">
        <v>67870</v>
      </c>
      <c r="D10198" t="s">
        <v>67871</v>
      </c>
      <c r="E10198" t="s">
        <v>67872</v>
      </c>
      <c r="F10198" t="s">
        <v>67873</v>
      </c>
      <c r="I10198" t="s">
        <v>67874</v>
      </c>
      <c r="J10198" t="s">
        <v>67875</v>
      </c>
      <c r="M10198" t="s">
        <v>112315</v>
      </c>
      <c r="N10198" t="s">
        <v>159</v>
      </c>
      <c r="O10198" s="3" t="s">
        <v>67876</v>
      </c>
      <c r="P10198" t="s">
        <v>159</v>
      </c>
      <c r="Q10198" t="s">
        <v>159</v>
      </c>
      <c r="R10198" t="s">
        <v>67876</v>
      </c>
      <c r="S10198" s="4" t="str">
        <f t="shared" si="159"/>
        <v>2001</v>
      </c>
    </row>
    <row r="10199" spans="1:19" hidden="1" x14ac:dyDescent="0.35">
      <c r="A10199" t="s">
        <v>67872</v>
      </c>
      <c r="B10199" t="s">
        <v>67873</v>
      </c>
      <c r="C10199" t="s">
        <v>67877</v>
      </c>
      <c r="D10199" t="s">
        <v>67878</v>
      </c>
      <c r="E10199" t="s">
        <v>67879</v>
      </c>
      <c r="F10199" t="s">
        <v>67880</v>
      </c>
      <c r="I10199" t="s">
        <v>67881</v>
      </c>
      <c r="J10199" t="s">
        <v>67882</v>
      </c>
      <c r="M10199" t="s">
        <v>112298</v>
      </c>
      <c r="N10199" t="s">
        <v>28</v>
      </c>
      <c r="O10199" s="3" t="s">
        <v>67883</v>
      </c>
      <c r="P10199" t="s">
        <v>50</v>
      </c>
      <c r="Q10199" t="s">
        <v>50</v>
      </c>
      <c r="R10199" t="s">
        <v>67883</v>
      </c>
      <c r="S10199" s="4" t="str">
        <f t="shared" si="159"/>
        <v>2001</v>
      </c>
    </row>
    <row r="10200" spans="1:19" hidden="1" x14ac:dyDescent="0.35">
      <c r="A10200" t="s">
        <v>67879</v>
      </c>
      <c r="B10200" t="s">
        <v>67880</v>
      </c>
      <c r="C10200" t="s">
        <v>67884</v>
      </c>
      <c r="D10200" t="s">
        <v>67885</v>
      </c>
      <c r="E10200" t="s">
        <v>67886</v>
      </c>
      <c r="F10200" t="s">
        <v>67887</v>
      </c>
      <c r="I10200" t="s">
        <v>67888</v>
      </c>
      <c r="J10200" t="s">
        <v>67889</v>
      </c>
      <c r="M10200" t="s">
        <v>112298</v>
      </c>
      <c r="N10200" t="s">
        <v>28</v>
      </c>
      <c r="O10200" s="3" t="s">
        <v>67890</v>
      </c>
      <c r="P10200" t="s">
        <v>50</v>
      </c>
      <c r="Q10200" t="s">
        <v>50</v>
      </c>
      <c r="R10200" t="s">
        <v>67890</v>
      </c>
      <c r="S10200" s="4" t="str">
        <f t="shared" si="159"/>
        <v>2001</v>
      </c>
    </row>
    <row r="10201" spans="1:19" hidden="1" x14ac:dyDescent="0.35">
      <c r="A10201" t="s">
        <v>67886</v>
      </c>
      <c r="B10201" t="s">
        <v>67887</v>
      </c>
      <c r="C10201" t="s">
        <v>67891</v>
      </c>
      <c r="D10201" t="s">
        <v>67892</v>
      </c>
      <c r="E10201" t="s">
        <v>67893</v>
      </c>
      <c r="F10201" t="s">
        <v>67894</v>
      </c>
      <c r="I10201" t="s">
        <v>67895</v>
      </c>
      <c r="J10201" t="s">
        <v>67896</v>
      </c>
      <c r="M10201" t="s">
        <v>112297</v>
      </c>
      <c r="N10201" t="s">
        <v>124</v>
      </c>
      <c r="O10201" s="3" t="s">
        <v>67897</v>
      </c>
      <c r="P10201" t="s">
        <v>124</v>
      </c>
      <c r="Q10201" t="s">
        <v>124</v>
      </c>
      <c r="R10201" t="s">
        <v>67897</v>
      </c>
      <c r="S10201" s="4" t="str">
        <f t="shared" si="159"/>
        <v>2001</v>
      </c>
    </row>
    <row r="10202" spans="1:19" hidden="1" x14ac:dyDescent="0.35">
      <c r="A10202" t="s">
        <v>67893</v>
      </c>
      <c r="B10202" t="s">
        <v>67894</v>
      </c>
      <c r="C10202" t="s">
        <v>67898</v>
      </c>
      <c r="D10202" t="s">
        <v>67899</v>
      </c>
      <c r="E10202" t="s">
        <v>67900</v>
      </c>
      <c r="F10202" t="s">
        <v>67901</v>
      </c>
      <c r="I10202" t="s">
        <v>67902</v>
      </c>
      <c r="J10202" t="s">
        <v>67903</v>
      </c>
      <c r="M10202" t="s">
        <v>112315</v>
      </c>
      <c r="N10202" t="s">
        <v>159</v>
      </c>
      <c r="O10202" s="3" t="s">
        <v>67904</v>
      </c>
      <c r="P10202" t="s">
        <v>159</v>
      </c>
      <c r="Q10202" t="s">
        <v>159</v>
      </c>
      <c r="R10202" t="s">
        <v>67904</v>
      </c>
      <c r="S10202" s="4" t="str">
        <f t="shared" si="159"/>
        <v>2001</v>
      </c>
    </row>
    <row r="10203" spans="1:19" hidden="1" x14ac:dyDescent="0.35">
      <c r="A10203" t="s">
        <v>67900</v>
      </c>
      <c r="B10203" t="s">
        <v>67901</v>
      </c>
      <c r="C10203" t="s">
        <v>67905</v>
      </c>
      <c r="D10203" t="s">
        <v>67906</v>
      </c>
      <c r="E10203" t="s">
        <v>67907</v>
      </c>
      <c r="F10203" t="s">
        <v>67908</v>
      </c>
      <c r="I10203" t="s">
        <v>67909</v>
      </c>
      <c r="J10203" t="s">
        <v>67910</v>
      </c>
      <c r="M10203" t="s">
        <v>112297</v>
      </c>
      <c r="N10203" t="s">
        <v>124</v>
      </c>
      <c r="O10203" s="3" t="s">
        <v>67911</v>
      </c>
      <c r="P10203" t="s">
        <v>124</v>
      </c>
      <c r="Q10203" t="s">
        <v>124</v>
      </c>
      <c r="R10203" t="s">
        <v>67911</v>
      </c>
      <c r="S10203" s="4" t="str">
        <f t="shared" si="159"/>
        <v>2001</v>
      </c>
    </row>
    <row r="10204" spans="1:19" hidden="1" x14ac:dyDescent="0.35">
      <c r="A10204" t="s">
        <v>67907</v>
      </c>
      <c r="B10204" t="s">
        <v>67908</v>
      </c>
      <c r="C10204" t="s">
        <v>67912</v>
      </c>
      <c r="D10204" t="s">
        <v>67913</v>
      </c>
      <c r="E10204" t="s">
        <v>67914</v>
      </c>
      <c r="F10204" t="s">
        <v>67915</v>
      </c>
      <c r="I10204" t="s">
        <v>67916</v>
      </c>
      <c r="J10204" t="s">
        <v>67917</v>
      </c>
      <c r="M10204" t="s">
        <v>112315</v>
      </c>
      <c r="N10204" t="s">
        <v>16314</v>
      </c>
      <c r="O10204" s="3" t="s">
        <v>67918</v>
      </c>
      <c r="P10204" t="s">
        <v>16314</v>
      </c>
      <c r="Q10204" t="s">
        <v>16314</v>
      </c>
      <c r="R10204" t="s">
        <v>67918</v>
      </c>
      <c r="S10204" s="4" t="str">
        <f t="shared" si="159"/>
        <v>2001</v>
      </c>
    </row>
    <row r="10205" spans="1:19" hidden="1" x14ac:dyDescent="0.35">
      <c r="A10205" t="s">
        <v>67914</v>
      </c>
      <c r="B10205" t="s">
        <v>67915</v>
      </c>
      <c r="C10205" t="s">
        <v>67919</v>
      </c>
      <c r="D10205" t="s">
        <v>67920</v>
      </c>
      <c r="E10205" t="s">
        <v>67921</v>
      </c>
      <c r="F10205" t="s">
        <v>67922</v>
      </c>
      <c r="I10205" t="s">
        <v>67923</v>
      </c>
      <c r="J10205" t="s">
        <v>67924</v>
      </c>
      <c r="M10205" t="s">
        <v>112315</v>
      </c>
      <c r="N10205" t="s">
        <v>159</v>
      </c>
      <c r="O10205" s="3" t="s">
        <v>67925</v>
      </c>
      <c r="P10205" t="s">
        <v>159</v>
      </c>
      <c r="Q10205" t="s">
        <v>159</v>
      </c>
      <c r="R10205" t="s">
        <v>67925</v>
      </c>
      <c r="S10205" s="4" t="str">
        <f t="shared" si="159"/>
        <v>2001</v>
      </c>
    </row>
    <row r="10206" spans="1:19" hidden="1" x14ac:dyDescent="0.35">
      <c r="A10206" t="s">
        <v>67921</v>
      </c>
      <c r="B10206" t="s">
        <v>67922</v>
      </c>
      <c r="C10206" t="s">
        <v>67926</v>
      </c>
      <c r="D10206" t="s">
        <v>67927</v>
      </c>
      <c r="E10206" t="s">
        <v>67928</v>
      </c>
      <c r="F10206">
        <v>561055102</v>
      </c>
      <c r="I10206" t="s">
        <v>67929</v>
      </c>
      <c r="J10206" t="s">
        <v>67930</v>
      </c>
      <c r="M10206" t="s">
        <v>112307</v>
      </c>
      <c r="N10206" t="s">
        <v>49299</v>
      </c>
      <c r="O10206" s="3" t="s">
        <v>67931</v>
      </c>
      <c r="P10206" t="s">
        <v>49299</v>
      </c>
      <c r="Q10206" t="s">
        <v>49299</v>
      </c>
      <c r="R10206" t="s">
        <v>67931</v>
      </c>
      <c r="S10206" s="4" t="str">
        <f t="shared" si="159"/>
        <v>2001</v>
      </c>
    </row>
    <row r="10207" spans="1:19" hidden="1" x14ac:dyDescent="0.35">
      <c r="A10207" t="s">
        <v>67928</v>
      </c>
      <c r="B10207">
        <v>561055102</v>
      </c>
      <c r="C10207" t="s">
        <v>67932</v>
      </c>
      <c r="D10207" t="s">
        <v>67933</v>
      </c>
      <c r="E10207" t="s">
        <v>67934</v>
      </c>
      <c r="F10207" t="s">
        <v>67935</v>
      </c>
      <c r="I10207" t="s">
        <v>67936</v>
      </c>
      <c r="J10207" t="s">
        <v>67937</v>
      </c>
      <c r="M10207" t="s">
        <v>112297</v>
      </c>
      <c r="N10207" t="s">
        <v>124</v>
      </c>
      <c r="O10207" s="3" t="s">
        <v>67938</v>
      </c>
      <c r="P10207" t="s">
        <v>124</v>
      </c>
      <c r="Q10207" t="s">
        <v>124</v>
      </c>
      <c r="R10207" t="s">
        <v>67938</v>
      </c>
      <c r="S10207" s="4" t="str">
        <f t="shared" si="159"/>
        <v>2001</v>
      </c>
    </row>
    <row r="10208" spans="1:19" hidden="1" x14ac:dyDescent="0.35">
      <c r="A10208" t="s">
        <v>67934</v>
      </c>
      <c r="B10208" t="s">
        <v>67935</v>
      </c>
      <c r="C10208" t="s">
        <v>67939</v>
      </c>
      <c r="D10208" t="s">
        <v>67940</v>
      </c>
      <c r="E10208" t="s">
        <v>67941</v>
      </c>
      <c r="F10208" t="s">
        <v>67942</v>
      </c>
      <c r="I10208" t="s">
        <v>67943</v>
      </c>
      <c r="J10208" t="s">
        <v>67944</v>
      </c>
      <c r="M10208" t="s">
        <v>112297</v>
      </c>
      <c r="N10208" t="s">
        <v>124</v>
      </c>
      <c r="O10208" s="3" t="s">
        <v>67945</v>
      </c>
      <c r="P10208" t="s">
        <v>124</v>
      </c>
      <c r="Q10208" t="s">
        <v>124</v>
      </c>
      <c r="R10208" t="s">
        <v>67945</v>
      </c>
      <c r="S10208" s="4" t="str">
        <f t="shared" si="159"/>
        <v>2001</v>
      </c>
    </row>
    <row r="10209" spans="1:19" hidden="1" x14ac:dyDescent="0.35">
      <c r="A10209" t="s">
        <v>67941</v>
      </c>
      <c r="B10209" t="s">
        <v>67942</v>
      </c>
      <c r="C10209" t="s">
        <v>67946</v>
      </c>
      <c r="D10209" t="s">
        <v>67947</v>
      </c>
      <c r="E10209" t="s">
        <v>67948</v>
      </c>
      <c r="F10209" t="s">
        <v>67949</v>
      </c>
      <c r="I10209" t="s">
        <v>67950</v>
      </c>
      <c r="J10209" t="s">
        <v>67951</v>
      </c>
      <c r="M10209" t="s">
        <v>112307</v>
      </c>
      <c r="N10209" t="s">
        <v>49299</v>
      </c>
      <c r="O10209" s="3" t="s">
        <v>67952</v>
      </c>
      <c r="P10209" t="s">
        <v>49299</v>
      </c>
      <c r="Q10209" t="s">
        <v>49299</v>
      </c>
      <c r="R10209" t="s">
        <v>67952</v>
      </c>
      <c r="S10209" s="4" t="str">
        <f t="shared" si="159"/>
        <v>2001</v>
      </c>
    </row>
    <row r="10210" spans="1:19" hidden="1" x14ac:dyDescent="0.35">
      <c r="A10210" t="s">
        <v>67948</v>
      </c>
      <c r="B10210" t="s">
        <v>67949</v>
      </c>
      <c r="C10210" t="s">
        <v>67953</v>
      </c>
      <c r="D10210" t="s">
        <v>67954</v>
      </c>
      <c r="E10210" t="s">
        <v>67955</v>
      </c>
      <c r="F10210" s="1">
        <v>30862080</v>
      </c>
      <c r="I10210" t="s">
        <v>67956</v>
      </c>
      <c r="J10210" t="s">
        <v>67957</v>
      </c>
      <c r="M10210" t="s">
        <v>112299</v>
      </c>
      <c r="N10210" t="s">
        <v>16314</v>
      </c>
      <c r="O10210" s="3" t="s">
        <v>67958</v>
      </c>
      <c r="P10210" t="s">
        <v>16314</v>
      </c>
      <c r="Q10210" t="s">
        <v>16314</v>
      </c>
      <c r="R10210" t="s">
        <v>67958</v>
      </c>
      <c r="S10210" s="4" t="str">
        <f t="shared" si="159"/>
        <v>2001</v>
      </c>
    </row>
    <row r="10211" spans="1:19" hidden="1" x14ac:dyDescent="0.35">
      <c r="A10211" t="s">
        <v>67955</v>
      </c>
      <c r="B10211" s="1">
        <v>30862080</v>
      </c>
      <c r="C10211" t="s">
        <v>67959</v>
      </c>
      <c r="D10211" t="s">
        <v>67960</v>
      </c>
      <c r="E10211" t="s">
        <v>67961</v>
      </c>
      <c r="F10211" t="s">
        <v>67962</v>
      </c>
      <c r="I10211" t="s">
        <v>67963</v>
      </c>
      <c r="J10211" t="s">
        <v>67964</v>
      </c>
      <c r="M10211" t="s">
        <v>112307</v>
      </c>
      <c r="N10211" t="s">
        <v>16314</v>
      </c>
      <c r="O10211" s="3" t="s">
        <v>67965</v>
      </c>
      <c r="P10211" t="s">
        <v>16314</v>
      </c>
      <c r="Q10211" t="s">
        <v>16314</v>
      </c>
      <c r="R10211" t="s">
        <v>67965</v>
      </c>
      <c r="S10211" s="4" t="str">
        <f t="shared" si="159"/>
        <v>2001</v>
      </c>
    </row>
    <row r="10212" spans="1:19" hidden="1" x14ac:dyDescent="0.35">
      <c r="A10212" t="s">
        <v>67961</v>
      </c>
      <c r="B10212" t="s">
        <v>67962</v>
      </c>
      <c r="C10212" t="s">
        <v>67966</v>
      </c>
      <c r="D10212" t="s">
        <v>67967</v>
      </c>
      <c r="E10212" t="s">
        <v>67968</v>
      </c>
      <c r="F10212" t="s">
        <v>67969</v>
      </c>
      <c r="I10212" t="s">
        <v>67970</v>
      </c>
      <c r="J10212" t="s">
        <v>67971</v>
      </c>
      <c r="M10212" t="s">
        <v>112307</v>
      </c>
      <c r="N10212" t="s">
        <v>49299</v>
      </c>
      <c r="O10212" s="3" t="s">
        <v>67972</v>
      </c>
      <c r="P10212" t="s">
        <v>49299</v>
      </c>
      <c r="Q10212" t="s">
        <v>49299</v>
      </c>
      <c r="R10212" t="s">
        <v>67972</v>
      </c>
      <c r="S10212" s="4" t="str">
        <f t="shared" si="159"/>
        <v>2001</v>
      </c>
    </row>
    <row r="10213" spans="1:19" hidden="1" x14ac:dyDescent="0.35">
      <c r="A10213" t="s">
        <v>67968</v>
      </c>
      <c r="B10213" t="s">
        <v>67969</v>
      </c>
      <c r="C10213" t="s">
        <v>67973</v>
      </c>
      <c r="D10213" t="s">
        <v>67974</v>
      </c>
      <c r="E10213" t="s">
        <v>67975</v>
      </c>
      <c r="F10213" t="s">
        <v>67976</v>
      </c>
      <c r="I10213" t="s">
        <v>67977</v>
      </c>
      <c r="J10213" t="s">
        <v>67978</v>
      </c>
      <c r="M10213" t="s">
        <v>112307</v>
      </c>
      <c r="N10213" t="s">
        <v>49299</v>
      </c>
      <c r="O10213" s="3" t="s">
        <v>67979</v>
      </c>
      <c r="P10213" t="s">
        <v>49299</v>
      </c>
      <c r="Q10213" t="s">
        <v>49299</v>
      </c>
      <c r="R10213" t="s">
        <v>67979</v>
      </c>
      <c r="S10213" s="4" t="str">
        <f t="shared" si="159"/>
        <v>2001</v>
      </c>
    </row>
    <row r="10214" spans="1:19" hidden="1" x14ac:dyDescent="0.35">
      <c r="A10214" t="s">
        <v>67975</v>
      </c>
      <c r="B10214" t="s">
        <v>67976</v>
      </c>
      <c r="C10214" t="s">
        <v>67980</v>
      </c>
      <c r="D10214" t="s">
        <v>67981</v>
      </c>
      <c r="E10214" t="s">
        <v>67982</v>
      </c>
      <c r="F10214" t="s">
        <v>67983</v>
      </c>
      <c r="I10214" t="s">
        <v>67984</v>
      </c>
      <c r="J10214" t="s">
        <v>67985</v>
      </c>
      <c r="M10214" t="s">
        <v>112307</v>
      </c>
      <c r="N10214" t="s">
        <v>49299</v>
      </c>
      <c r="O10214" s="3" t="s">
        <v>67986</v>
      </c>
      <c r="P10214" t="s">
        <v>49299</v>
      </c>
      <c r="Q10214" t="s">
        <v>49299</v>
      </c>
      <c r="R10214" t="s">
        <v>67986</v>
      </c>
      <c r="S10214" s="4" t="str">
        <f t="shared" si="159"/>
        <v>2001</v>
      </c>
    </row>
    <row r="10215" spans="1:19" hidden="1" x14ac:dyDescent="0.35">
      <c r="A10215" t="s">
        <v>67982</v>
      </c>
      <c r="B10215" t="s">
        <v>67983</v>
      </c>
      <c r="C10215" t="s">
        <v>67987</v>
      </c>
      <c r="D10215" t="s">
        <v>67988</v>
      </c>
      <c r="E10215" t="s">
        <v>67989</v>
      </c>
      <c r="F10215" t="s">
        <v>67990</v>
      </c>
      <c r="I10215" t="s">
        <v>67991</v>
      </c>
      <c r="J10215" t="s">
        <v>67992</v>
      </c>
      <c r="M10215" t="s">
        <v>112307</v>
      </c>
      <c r="N10215" t="s">
        <v>49299</v>
      </c>
      <c r="O10215" s="3" t="s">
        <v>67993</v>
      </c>
      <c r="P10215" t="s">
        <v>49299</v>
      </c>
      <c r="Q10215" t="s">
        <v>49299</v>
      </c>
      <c r="R10215" t="s">
        <v>67993</v>
      </c>
      <c r="S10215" s="4" t="str">
        <f t="shared" si="159"/>
        <v>2001</v>
      </c>
    </row>
    <row r="10216" spans="1:19" hidden="1" x14ac:dyDescent="0.35">
      <c r="A10216" t="s">
        <v>67989</v>
      </c>
      <c r="B10216" t="s">
        <v>67990</v>
      </c>
      <c r="C10216" t="s">
        <v>67994</v>
      </c>
      <c r="D10216" t="s">
        <v>67995</v>
      </c>
      <c r="E10216" t="s">
        <v>67996</v>
      </c>
      <c r="F10216" t="s">
        <v>67997</v>
      </c>
      <c r="I10216" t="s">
        <v>67998</v>
      </c>
      <c r="J10216" t="s">
        <v>67999</v>
      </c>
      <c r="M10216" t="s">
        <v>112307</v>
      </c>
      <c r="N10216" t="s">
        <v>49299</v>
      </c>
      <c r="O10216" s="3" t="s">
        <v>68000</v>
      </c>
      <c r="P10216" t="s">
        <v>49299</v>
      </c>
      <c r="Q10216" t="s">
        <v>49299</v>
      </c>
      <c r="R10216" t="s">
        <v>68000</v>
      </c>
      <c r="S10216" s="4" t="str">
        <f t="shared" si="159"/>
        <v>2001</v>
      </c>
    </row>
    <row r="10217" spans="1:19" hidden="1" x14ac:dyDescent="0.35">
      <c r="A10217" t="s">
        <v>67996</v>
      </c>
      <c r="B10217" t="s">
        <v>67997</v>
      </c>
      <c r="C10217" t="s">
        <v>68001</v>
      </c>
      <c r="D10217" t="s">
        <v>68002</v>
      </c>
      <c r="E10217" t="s">
        <v>68003</v>
      </c>
      <c r="F10217" t="s">
        <v>68004</v>
      </c>
      <c r="I10217" t="s">
        <v>68005</v>
      </c>
      <c r="J10217" t="s">
        <v>68006</v>
      </c>
      <c r="M10217" t="s">
        <v>112297</v>
      </c>
      <c r="N10217" t="s">
        <v>124</v>
      </c>
      <c r="O10217" s="3" t="s">
        <v>68007</v>
      </c>
      <c r="P10217" t="s">
        <v>124</v>
      </c>
      <c r="Q10217" t="s">
        <v>124</v>
      </c>
      <c r="R10217" t="s">
        <v>68007</v>
      </c>
      <c r="S10217" s="4" t="str">
        <f t="shared" si="159"/>
        <v>2001</v>
      </c>
    </row>
    <row r="10218" spans="1:19" hidden="1" x14ac:dyDescent="0.35">
      <c r="A10218" t="s">
        <v>68003</v>
      </c>
      <c r="B10218" t="s">
        <v>68004</v>
      </c>
      <c r="C10218" t="s">
        <v>68008</v>
      </c>
      <c r="D10218" t="s">
        <v>68009</v>
      </c>
      <c r="E10218" t="s">
        <v>68010</v>
      </c>
      <c r="F10218" t="s">
        <v>68011</v>
      </c>
      <c r="I10218" t="s">
        <v>68012</v>
      </c>
      <c r="J10218" t="s">
        <v>68013</v>
      </c>
      <c r="M10218" t="s">
        <v>112297</v>
      </c>
      <c r="N10218" t="s">
        <v>124</v>
      </c>
      <c r="O10218" s="3" t="s">
        <v>68014</v>
      </c>
      <c r="P10218" t="s">
        <v>124</v>
      </c>
      <c r="Q10218" t="s">
        <v>124</v>
      </c>
      <c r="R10218" t="s">
        <v>68014</v>
      </c>
      <c r="S10218" s="4" t="str">
        <f t="shared" si="159"/>
        <v>2001</v>
      </c>
    </row>
    <row r="10219" spans="1:19" hidden="1" x14ac:dyDescent="0.35">
      <c r="A10219" t="s">
        <v>68010</v>
      </c>
      <c r="B10219" t="s">
        <v>68011</v>
      </c>
      <c r="C10219" t="s">
        <v>68015</v>
      </c>
      <c r="D10219" t="s">
        <v>68016</v>
      </c>
      <c r="E10219" t="s">
        <v>68017</v>
      </c>
      <c r="F10219" s="1" t="s">
        <v>68018</v>
      </c>
      <c r="I10219" t="s">
        <v>68019</v>
      </c>
      <c r="J10219" t="s">
        <v>68020</v>
      </c>
      <c r="M10219" t="s">
        <v>112307</v>
      </c>
      <c r="N10219" t="s">
        <v>49299</v>
      </c>
      <c r="O10219" s="3" t="s">
        <v>68021</v>
      </c>
      <c r="P10219" t="s">
        <v>49299</v>
      </c>
      <c r="Q10219" t="s">
        <v>49299</v>
      </c>
      <c r="R10219" t="s">
        <v>68021</v>
      </c>
      <c r="S10219" s="4" t="str">
        <f t="shared" si="159"/>
        <v>2001</v>
      </c>
    </row>
    <row r="10220" spans="1:19" hidden="1" x14ac:dyDescent="0.35">
      <c r="A10220" t="s">
        <v>68017</v>
      </c>
      <c r="B10220" s="1" t="s">
        <v>68018</v>
      </c>
      <c r="C10220" t="s">
        <v>68022</v>
      </c>
      <c r="D10220" t="s">
        <v>68023</v>
      </c>
      <c r="E10220" t="s">
        <v>68024</v>
      </c>
      <c r="F10220" t="s">
        <v>68025</v>
      </c>
      <c r="I10220" t="s">
        <v>68026</v>
      </c>
      <c r="J10220" t="s">
        <v>68027</v>
      </c>
      <c r="M10220" t="s">
        <v>112307</v>
      </c>
      <c r="N10220" t="s">
        <v>49299</v>
      </c>
      <c r="O10220" s="3" t="s">
        <v>68028</v>
      </c>
      <c r="P10220" t="s">
        <v>49299</v>
      </c>
      <c r="Q10220" t="s">
        <v>49299</v>
      </c>
      <c r="R10220" t="s">
        <v>68028</v>
      </c>
      <c r="S10220" s="4" t="str">
        <f t="shared" si="159"/>
        <v>2001</v>
      </c>
    </row>
    <row r="10221" spans="1:19" hidden="1" x14ac:dyDescent="0.35">
      <c r="A10221" t="s">
        <v>68024</v>
      </c>
      <c r="B10221" t="s">
        <v>68025</v>
      </c>
      <c r="C10221" t="s">
        <v>68029</v>
      </c>
      <c r="D10221" t="s">
        <v>68030</v>
      </c>
      <c r="E10221" t="s">
        <v>68031</v>
      </c>
      <c r="F10221" t="s">
        <v>68032</v>
      </c>
      <c r="I10221" t="s">
        <v>68033</v>
      </c>
      <c r="J10221" t="s">
        <v>68034</v>
      </c>
      <c r="M10221" t="s">
        <v>112307</v>
      </c>
      <c r="N10221" t="s">
        <v>49299</v>
      </c>
      <c r="O10221" s="3" t="s">
        <v>68035</v>
      </c>
      <c r="P10221" t="s">
        <v>49299</v>
      </c>
      <c r="Q10221" t="s">
        <v>49299</v>
      </c>
      <c r="R10221" t="s">
        <v>68035</v>
      </c>
      <c r="S10221" s="4" t="str">
        <f t="shared" si="159"/>
        <v>2001</v>
      </c>
    </row>
    <row r="10222" spans="1:19" hidden="1" x14ac:dyDescent="0.35">
      <c r="A10222" t="s">
        <v>68031</v>
      </c>
      <c r="B10222" t="s">
        <v>68032</v>
      </c>
      <c r="C10222" t="s">
        <v>68036</v>
      </c>
      <c r="D10222" t="s">
        <v>68037</v>
      </c>
      <c r="E10222" t="s">
        <v>68038</v>
      </c>
      <c r="F10222" t="s">
        <v>68039</v>
      </c>
      <c r="I10222" t="s">
        <v>68040</v>
      </c>
      <c r="J10222" t="s">
        <v>68041</v>
      </c>
      <c r="M10222" t="s">
        <v>112315</v>
      </c>
      <c r="N10222" t="s">
        <v>159</v>
      </c>
      <c r="O10222" s="3" t="s">
        <v>68042</v>
      </c>
      <c r="P10222" t="s">
        <v>159</v>
      </c>
      <c r="Q10222" t="s">
        <v>159</v>
      </c>
      <c r="R10222" t="s">
        <v>68042</v>
      </c>
      <c r="S10222" s="4" t="str">
        <f t="shared" si="159"/>
        <v>2001</v>
      </c>
    </row>
    <row r="10223" spans="1:19" hidden="1" x14ac:dyDescent="0.35">
      <c r="A10223" t="s">
        <v>68038</v>
      </c>
      <c r="B10223" t="s">
        <v>68039</v>
      </c>
      <c r="C10223" t="s">
        <v>68043</v>
      </c>
      <c r="D10223">
        <v>358640541</v>
      </c>
      <c r="E10223" t="s">
        <v>68044</v>
      </c>
      <c r="F10223" t="s">
        <v>68045</v>
      </c>
      <c r="I10223" t="s">
        <v>68046</v>
      </c>
      <c r="J10223" t="s">
        <v>68047</v>
      </c>
      <c r="M10223" t="s">
        <v>112307</v>
      </c>
      <c r="N10223" t="s">
        <v>49299</v>
      </c>
      <c r="O10223" s="3" t="s">
        <v>68048</v>
      </c>
      <c r="P10223" t="s">
        <v>49299</v>
      </c>
      <c r="Q10223" t="s">
        <v>49299</v>
      </c>
      <c r="R10223" t="s">
        <v>68048</v>
      </c>
      <c r="S10223" s="4" t="str">
        <f t="shared" si="159"/>
        <v>2001</v>
      </c>
    </row>
    <row r="10224" spans="1:19" hidden="1" x14ac:dyDescent="0.35">
      <c r="A10224" t="s">
        <v>68044</v>
      </c>
      <c r="B10224" t="s">
        <v>68045</v>
      </c>
      <c r="C10224" t="s">
        <v>68049</v>
      </c>
      <c r="D10224" t="s">
        <v>68050</v>
      </c>
      <c r="E10224" t="s">
        <v>68051</v>
      </c>
      <c r="F10224" t="s">
        <v>68052</v>
      </c>
      <c r="I10224" t="s">
        <v>68053</v>
      </c>
      <c r="J10224" t="s">
        <v>68054</v>
      </c>
      <c r="M10224" t="s">
        <v>112307</v>
      </c>
      <c r="N10224" t="s">
        <v>49299</v>
      </c>
      <c r="O10224" s="3" t="s">
        <v>68055</v>
      </c>
      <c r="P10224" t="s">
        <v>49299</v>
      </c>
      <c r="Q10224" t="s">
        <v>49299</v>
      </c>
      <c r="R10224" t="s">
        <v>68055</v>
      </c>
      <c r="S10224" s="4" t="str">
        <f t="shared" si="159"/>
        <v>2001</v>
      </c>
    </row>
    <row r="10225" spans="1:19" hidden="1" x14ac:dyDescent="0.35">
      <c r="A10225" t="s">
        <v>68051</v>
      </c>
      <c r="B10225" t="s">
        <v>68052</v>
      </c>
      <c r="C10225" t="s">
        <v>68056</v>
      </c>
      <c r="D10225" t="s">
        <v>68057</v>
      </c>
      <c r="E10225" t="s">
        <v>68058</v>
      </c>
      <c r="F10225" t="s">
        <v>68059</v>
      </c>
      <c r="I10225" t="s">
        <v>68060</v>
      </c>
      <c r="J10225" t="s">
        <v>68061</v>
      </c>
      <c r="M10225" t="s">
        <v>112297</v>
      </c>
      <c r="N10225" t="s">
        <v>16314</v>
      </c>
      <c r="O10225" s="3" t="s">
        <v>68062</v>
      </c>
      <c r="P10225" t="s">
        <v>16314</v>
      </c>
      <c r="Q10225" t="s">
        <v>16314</v>
      </c>
      <c r="R10225" t="s">
        <v>68062</v>
      </c>
      <c r="S10225" s="4" t="str">
        <f t="shared" si="159"/>
        <v>2001</v>
      </c>
    </row>
    <row r="10226" spans="1:19" hidden="1" x14ac:dyDescent="0.35">
      <c r="A10226" t="s">
        <v>68058</v>
      </c>
      <c r="B10226" t="s">
        <v>68059</v>
      </c>
      <c r="C10226" t="s">
        <v>68063</v>
      </c>
      <c r="D10226" t="s">
        <v>68064</v>
      </c>
      <c r="E10226" t="s">
        <v>68065</v>
      </c>
      <c r="F10226" t="s">
        <v>68066</v>
      </c>
      <c r="I10226" t="s">
        <v>68067</v>
      </c>
      <c r="J10226" t="s">
        <v>68068</v>
      </c>
      <c r="M10226" t="s">
        <v>112307</v>
      </c>
      <c r="N10226" t="s">
        <v>49299</v>
      </c>
      <c r="O10226" s="3" t="s">
        <v>68069</v>
      </c>
      <c r="P10226" t="s">
        <v>49299</v>
      </c>
      <c r="Q10226" t="s">
        <v>49299</v>
      </c>
      <c r="R10226" t="s">
        <v>68069</v>
      </c>
      <c r="S10226" s="4" t="str">
        <f t="shared" si="159"/>
        <v>2001</v>
      </c>
    </row>
    <row r="10227" spans="1:19" hidden="1" x14ac:dyDescent="0.35">
      <c r="A10227" t="s">
        <v>68065</v>
      </c>
      <c r="B10227" t="s">
        <v>68066</v>
      </c>
      <c r="C10227" t="s">
        <v>68070</v>
      </c>
      <c r="D10227" t="s">
        <v>68071</v>
      </c>
      <c r="E10227" t="s">
        <v>68072</v>
      </c>
      <c r="F10227" t="s">
        <v>68073</v>
      </c>
      <c r="I10227" t="s">
        <v>68074</v>
      </c>
      <c r="J10227" t="s">
        <v>68075</v>
      </c>
      <c r="M10227" t="s">
        <v>112297</v>
      </c>
      <c r="N10227" t="s">
        <v>16314</v>
      </c>
      <c r="O10227" s="3" t="s">
        <v>68076</v>
      </c>
      <c r="P10227" t="s">
        <v>16314</v>
      </c>
      <c r="Q10227" t="s">
        <v>16314</v>
      </c>
      <c r="R10227" t="s">
        <v>68076</v>
      </c>
      <c r="S10227" s="4" t="str">
        <f t="shared" si="159"/>
        <v>2001</v>
      </c>
    </row>
    <row r="10228" spans="1:19" hidden="1" x14ac:dyDescent="0.35">
      <c r="A10228" t="s">
        <v>68072</v>
      </c>
      <c r="B10228" t="s">
        <v>68073</v>
      </c>
      <c r="C10228" t="s">
        <v>68077</v>
      </c>
      <c r="D10228" t="s">
        <v>68078</v>
      </c>
      <c r="E10228" t="s">
        <v>68079</v>
      </c>
      <c r="F10228" t="s">
        <v>68080</v>
      </c>
      <c r="I10228" t="s">
        <v>68081</v>
      </c>
      <c r="J10228" t="s">
        <v>68082</v>
      </c>
      <c r="M10228" t="s">
        <v>112307</v>
      </c>
      <c r="N10228" t="s">
        <v>49299</v>
      </c>
      <c r="O10228" s="3" t="s">
        <v>68083</v>
      </c>
      <c r="P10228" t="s">
        <v>49299</v>
      </c>
      <c r="Q10228" t="s">
        <v>49299</v>
      </c>
      <c r="R10228" t="s">
        <v>68083</v>
      </c>
      <c r="S10228" s="4" t="str">
        <f t="shared" si="159"/>
        <v>2001</v>
      </c>
    </row>
    <row r="10229" spans="1:19" hidden="1" x14ac:dyDescent="0.35">
      <c r="A10229" t="s">
        <v>68079</v>
      </c>
      <c r="B10229" t="s">
        <v>68080</v>
      </c>
      <c r="C10229" t="s">
        <v>68084</v>
      </c>
      <c r="D10229" t="s">
        <v>68085</v>
      </c>
      <c r="E10229" t="s">
        <v>68086</v>
      </c>
      <c r="F10229" t="s">
        <v>68087</v>
      </c>
      <c r="I10229" t="s">
        <v>68088</v>
      </c>
      <c r="J10229" t="s">
        <v>68089</v>
      </c>
      <c r="M10229" t="s">
        <v>112307</v>
      </c>
      <c r="N10229" t="s">
        <v>49299</v>
      </c>
      <c r="O10229" s="3" t="s">
        <v>68090</v>
      </c>
      <c r="P10229" t="s">
        <v>49299</v>
      </c>
      <c r="Q10229" t="s">
        <v>49299</v>
      </c>
      <c r="R10229" t="s">
        <v>68090</v>
      </c>
      <c r="S10229" s="4" t="str">
        <f t="shared" si="159"/>
        <v>2001</v>
      </c>
    </row>
    <row r="10230" spans="1:19" hidden="1" x14ac:dyDescent="0.35">
      <c r="A10230" t="s">
        <v>68086</v>
      </c>
      <c r="B10230" t="s">
        <v>68087</v>
      </c>
      <c r="C10230" t="s">
        <v>68091</v>
      </c>
      <c r="D10230" t="s">
        <v>68092</v>
      </c>
      <c r="E10230" t="s">
        <v>68093</v>
      </c>
      <c r="F10230" t="s">
        <v>68094</v>
      </c>
      <c r="I10230" t="s">
        <v>68095</v>
      </c>
      <c r="J10230" t="s">
        <v>68096</v>
      </c>
      <c r="M10230" t="s">
        <v>112307</v>
      </c>
      <c r="N10230" t="s">
        <v>49299</v>
      </c>
      <c r="O10230" s="3" t="s">
        <v>68097</v>
      </c>
      <c r="P10230" t="s">
        <v>49299</v>
      </c>
      <c r="Q10230" t="s">
        <v>49299</v>
      </c>
      <c r="R10230" t="s">
        <v>68097</v>
      </c>
      <c r="S10230" s="4" t="str">
        <f t="shared" si="159"/>
        <v>2001</v>
      </c>
    </row>
    <row r="10231" spans="1:19" hidden="1" x14ac:dyDescent="0.35">
      <c r="A10231" t="s">
        <v>68093</v>
      </c>
      <c r="B10231" t="s">
        <v>68094</v>
      </c>
      <c r="C10231" t="s">
        <v>68098</v>
      </c>
      <c r="D10231" t="s">
        <v>68099</v>
      </c>
      <c r="E10231" t="s">
        <v>68100</v>
      </c>
      <c r="F10231" t="s">
        <v>68101</v>
      </c>
      <c r="I10231" t="s">
        <v>68102</v>
      </c>
      <c r="J10231" t="s">
        <v>68103</v>
      </c>
      <c r="M10231" t="s">
        <v>112307</v>
      </c>
      <c r="N10231" t="s">
        <v>49299</v>
      </c>
      <c r="O10231" s="3" t="s">
        <v>68104</v>
      </c>
      <c r="P10231" t="s">
        <v>49299</v>
      </c>
      <c r="Q10231" t="s">
        <v>49299</v>
      </c>
      <c r="R10231" t="s">
        <v>68104</v>
      </c>
      <c r="S10231" s="4" t="str">
        <f t="shared" si="159"/>
        <v>2001</v>
      </c>
    </row>
    <row r="10232" spans="1:19" hidden="1" x14ac:dyDescent="0.35">
      <c r="A10232" t="s">
        <v>68100</v>
      </c>
      <c r="B10232" t="s">
        <v>68101</v>
      </c>
      <c r="C10232" t="s">
        <v>68105</v>
      </c>
      <c r="D10232" t="s">
        <v>68106</v>
      </c>
      <c r="E10232" t="s">
        <v>68107</v>
      </c>
      <c r="F10232" t="s">
        <v>68108</v>
      </c>
      <c r="I10232" t="s">
        <v>68109</v>
      </c>
      <c r="J10232" t="s">
        <v>68110</v>
      </c>
      <c r="M10232" t="s">
        <v>112307</v>
      </c>
      <c r="N10232" t="s">
        <v>49299</v>
      </c>
      <c r="O10232" s="3" t="s">
        <v>68111</v>
      </c>
      <c r="P10232" t="s">
        <v>49299</v>
      </c>
      <c r="Q10232" t="s">
        <v>49299</v>
      </c>
      <c r="R10232" t="s">
        <v>68111</v>
      </c>
      <c r="S10232" s="4" t="str">
        <f t="shared" si="159"/>
        <v>2001</v>
      </c>
    </row>
    <row r="10233" spans="1:19" hidden="1" x14ac:dyDescent="0.35">
      <c r="A10233" t="s">
        <v>68107</v>
      </c>
      <c r="B10233" t="s">
        <v>68108</v>
      </c>
      <c r="C10233" t="s">
        <v>68112</v>
      </c>
      <c r="D10233" t="s">
        <v>68113</v>
      </c>
      <c r="E10233" t="s">
        <v>68114</v>
      </c>
      <c r="F10233" t="s">
        <v>68115</v>
      </c>
      <c r="I10233" t="s">
        <v>68116</v>
      </c>
      <c r="J10233" t="s">
        <v>68117</v>
      </c>
      <c r="M10233" t="s">
        <v>112299</v>
      </c>
      <c r="N10233" t="s">
        <v>16314</v>
      </c>
      <c r="O10233" s="3" t="s">
        <v>68118</v>
      </c>
      <c r="P10233" t="s">
        <v>16314</v>
      </c>
      <c r="Q10233" t="s">
        <v>16314</v>
      </c>
      <c r="R10233" t="s">
        <v>68118</v>
      </c>
      <c r="S10233" s="4" t="str">
        <f t="shared" si="159"/>
        <v>2001</v>
      </c>
    </row>
    <row r="10234" spans="1:19" hidden="1" x14ac:dyDescent="0.35">
      <c r="A10234" t="s">
        <v>68114</v>
      </c>
      <c r="B10234" t="s">
        <v>68115</v>
      </c>
      <c r="C10234" t="s">
        <v>68119</v>
      </c>
      <c r="D10234" t="s">
        <v>68120</v>
      </c>
      <c r="E10234" t="s">
        <v>68121</v>
      </c>
      <c r="F10234" t="s">
        <v>68122</v>
      </c>
      <c r="I10234" t="s">
        <v>68123</v>
      </c>
      <c r="J10234" t="s">
        <v>68124</v>
      </c>
      <c r="M10234" t="s">
        <v>112299</v>
      </c>
      <c r="N10234" t="s">
        <v>16314</v>
      </c>
      <c r="O10234" s="3" t="s">
        <v>68125</v>
      </c>
      <c r="P10234" t="s">
        <v>16314</v>
      </c>
      <c r="Q10234" t="s">
        <v>16314</v>
      </c>
      <c r="R10234" t="s">
        <v>68125</v>
      </c>
      <c r="S10234" s="4" t="str">
        <f t="shared" si="159"/>
        <v>2001</v>
      </c>
    </row>
    <row r="10235" spans="1:19" hidden="1" x14ac:dyDescent="0.35">
      <c r="A10235" t="s">
        <v>68121</v>
      </c>
      <c r="B10235" t="s">
        <v>68122</v>
      </c>
      <c r="C10235" t="s">
        <v>68126</v>
      </c>
      <c r="D10235">
        <v>980684265</v>
      </c>
      <c r="E10235" t="s">
        <v>68127</v>
      </c>
      <c r="F10235" t="s">
        <v>68128</v>
      </c>
      <c r="I10235" t="s">
        <v>68129</v>
      </c>
      <c r="J10235" t="s">
        <v>68130</v>
      </c>
      <c r="M10235" t="s">
        <v>112298</v>
      </c>
      <c r="N10235" t="s">
        <v>28</v>
      </c>
      <c r="O10235" s="3" t="s">
        <v>68131</v>
      </c>
      <c r="P10235" t="s">
        <v>16314</v>
      </c>
      <c r="Q10235" t="s">
        <v>16314</v>
      </c>
      <c r="R10235" t="s">
        <v>68131</v>
      </c>
      <c r="S10235" s="4" t="str">
        <f t="shared" si="159"/>
        <v>2001</v>
      </c>
    </row>
    <row r="10236" spans="1:19" hidden="1" x14ac:dyDescent="0.35">
      <c r="A10236" t="s">
        <v>68127</v>
      </c>
      <c r="B10236" t="s">
        <v>68128</v>
      </c>
      <c r="C10236" t="s">
        <v>68132</v>
      </c>
      <c r="D10236" t="s">
        <v>68133</v>
      </c>
      <c r="E10236" t="s">
        <v>68134</v>
      </c>
      <c r="F10236" t="s">
        <v>68135</v>
      </c>
      <c r="I10236" t="s">
        <v>68136</v>
      </c>
      <c r="J10236" t="s">
        <v>68137</v>
      </c>
      <c r="M10236" t="s">
        <v>112299</v>
      </c>
      <c r="N10236" t="s">
        <v>16314</v>
      </c>
      <c r="O10236" s="3" t="s">
        <v>68138</v>
      </c>
      <c r="P10236" t="s">
        <v>16314</v>
      </c>
      <c r="Q10236" t="s">
        <v>16314</v>
      </c>
      <c r="R10236" t="s">
        <v>68138</v>
      </c>
      <c r="S10236" s="4" t="str">
        <f t="shared" si="159"/>
        <v>2001</v>
      </c>
    </row>
    <row r="10237" spans="1:19" hidden="1" x14ac:dyDescent="0.35">
      <c r="A10237" t="s">
        <v>68134</v>
      </c>
      <c r="B10237" t="s">
        <v>68135</v>
      </c>
      <c r="C10237" t="s">
        <v>68139</v>
      </c>
      <c r="D10237" t="s">
        <v>68140</v>
      </c>
      <c r="E10237" t="s">
        <v>68141</v>
      </c>
      <c r="F10237" t="s">
        <v>68142</v>
      </c>
      <c r="I10237" t="s">
        <v>68143</v>
      </c>
      <c r="J10237" t="s">
        <v>68144</v>
      </c>
      <c r="M10237" t="s">
        <v>112299</v>
      </c>
      <c r="N10237" t="s">
        <v>16314</v>
      </c>
      <c r="O10237" s="3" t="s">
        <v>68145</v>
      </c>
      <c r="P10237" t="s">
        <v>16314</v>
      </c>
      <c r="Q10237" t="s">
        <v>16314</v>
      </c>
      <c r="R10237" t="s">
        <v>68145</v>
      </c>
      <c r="S10237" s="4" t="str">
        <f t="shared" si="159"/>
        <v>2001</v>
      </c>
    </row>
    <row r="10238" spans="1:19" hidden="1" x14ac:dyDescent="0.35">
      <c r="A10238" t="s">
        <v>68141</v>
      </c>
      <c r="B10238" t="s">
        <v>68142</v>
      </c>
      <c r="C10238" t="s">
        <v>68146</v>
      </c>
      <c r="D10238" t="s">
        <v>68147</v>
      </c>
      <c r="E10238" t="s">
        <v>68148</v>
      </c>
      <c r="F10238" t="s">
        <v>68149</v>
      </c>
      <c r="I10238" t="s">
        <v>68150</v>
      </c>
      <c r="J10238" t="s">
        <v>68151</v>
      </c>
      <c r="M10238" t="s">
        <v>112299</v>
      </c>
      <c r="N10238" t="s">
        <v>16314</v>
      </c>
      <c r="O10238" s="3" t="s">
        <v>68152</v>
      </c>
      <c r="P10238" t="s">
        <v>16314</v>
      </c>
      <c r="Q10238" t="s">
        <v>16314</v>
      </c>
      <c r="R10238" t="s">
        <v>68152</v>
      </c>
      <c r="S10238" s="4" t="str">
        <f t="shared" si="159"/>
        <v>2001</v>
      </c>
    </row>
    <row r="10239" spans="1:19" hidden="1" x14ac:dyDescent="0.35">
      <c r="A10239" t="s">
        <v>68148</v>
      </c>
      <c r="B10239" t="s">
        <v>68149</v>
      </c>
      <c r="C10239" t="s">
        <v>68153</v>
      </c>
      <c r="D10239" t="s">
        <v>68154</v>
      </c>
      <c r="E10239" t="s">
        <v>68155</v>
      </c>
      <c r="F10239" t="s">
        <v>68156</v>
      </c>
      <c r="I10239" t="s">
        <v>68157</v>
      </c>
      <c r="J10239" t="s">
        <v>68158</v>
      </c>
      <c r="M10239" t="s">
        <v>112297</v>
      </c>
      <c r="N10239" t="s">
        <v>124</v>
      </c>
      <c r="O10239" s="3" t="s">
        <v>68159</v>
      </c>
      <c r="P10239" t="s">
        <v>124</v>
      </c>
      <c r="Q10239" t="s">
        <v>124</v>
      </c>
      <c r="R10239" t="s">
        <v>68159</v>
      </c>
      <c r="S10239" s="4" t="str">
        <f t="shared" si="159"/>
        <v>2001</v>
      </c>
    </row>
    <row r="10240" spans="1:19" hidden="1" x14ac:dyDescent="0.35">
      <c r="A10240" t="s">
        <v>68155</v>
      </c>
      <c r="B10240" t="s">
        <v>68156</v>
      </c>
      <c r="C10240" t="s">
        <v>68160</v>
      </c>
      <c r="D10240" t="s">
        <v>68161</v>
      </c>
      <c r="E10240" t="s">
        <v>68162</v>
      </c>
      <c r="F10240" t="s">
        <v>68163</v>
      </c>
      <c r="I10240" t="s">
        <v>68164</v>
      </c>
      <c r="J10240" t="s">
        <v>68165</v>
      </c>
      <c r="M10240" t="s">
        <v>112298</v>
      </c>
      <c r="N10240" t="s">
        <v>28</v>
      </c>
      <c r="O10240" s="3" t="s">
        <v>68166</v>
      </c>
      <c r="P10240" t="s">
        <v>16314</v>
      </c>
      <c r="Q10240" t="s">
        <v>16314</v>
      </c>
      <c r="R10240" t="s">
        <v>68166</v>
      </c>
      <c r="S10240" s="4" t="str">
        <f t="shared" si="159"/>
        <v>2001</v>
      </c>
    </row>
    <row r="10241" spans="1:19" hidden="1" x14ac:dyDescent="0.35">
      <c r="A10241" t="s">
        <v>68162</v>
      </c>
      <c r="B10241" t="s">
        <v>68163</v>
      </c>
      <c r="C10241" t="s">
        <v>68167</v>
      </c>
      <c r="D10241" t="s">
        <v>68168</v>
      </c>
      <c r="E10241" t="s">
        <v>68169</v>
      </c>
      <c r="F10241" t="s">
        <v>68170</v>
      </c>
      <c r="I10241" t="s">
        <v>68171</v>
      </c>
      <c r="J10241" t="s">
        <v>37417</v>
      </c>
      <c r="M10241" t="s">
        <v>112297</v>
      </c>
      <c r="N10241" t="s">
        <v>124</v>
      </c>
      <c r="O10241" s="3" t="s">
        <v>68172</v>
      </c>
      <c r="P10241" t="s">
        <v>124</v>
      </c>
      <c r="Q10241" t="s">
        <v>124</v>
      </c>
      <c r="R10241" t="s">
        <v>68172</v>
      </c>
      <c r="S10241" s="4" t="str">
        <f t="shared" si="159"/>
        <v>2001</v>
      </c>
    </row>
    <row r="10242" spans="1:19" hidden="1" x14ac:dyDescent="0.35">
      <c r="A10242" t="s">
        <v>68169</v>
      </c>
      <c r="B10242" t="s">
        <v>68170</v>
      </c>
      <c r="C10242" t="s">
        <v>68173</v>
      </c>
      <c r="D10242" t="s">
        <v>68174</v>
      </c>
      <c r="E10242" t="s">
        <v>68175</v>
      </c>
      <c r="F10242" t="s">
        <v>68176</v>
      </c>
      <c r="I10242" t="s">
        <v>68177</v>
      </c>
      <c r="J10242" t="s">
        <v>58683</v>
      </c>
      <c r="M10242" t="s">
        <v>112298</v>
      </c>
      <c r="N10242" t="s">
        <v>28</v>
      </c>
      <c r="O10242" s="3" t="s">
        <v>68178</v>
      </c>
      <c r="P10242" t="s">
        <v>16314</v>
      </c>
      <c r="Q10242" t="s">
        <v>16314</v>
      </c>
      <c r="R10242" t="s">
        <v>68178</v>
      </c>
      <c r="S10242" s="4" t="str">
        <f t="shared" si="159"/>
        <v>2001</v>
      </c>
    </row>
    <row r="10243" spans="1:19" hidden="1" x14ac:dyDescent="0.35">
      <c r="A10243" t="s">
        <v>68175</v>
      </c>
      <c r="B10243" t="s">
        <v>68176</v>
      </c>
      <c r="C10243" t="s">
        <v>68179</v>
      </c>
      <c r="D10243" t="s">
        <v>68180</v>
      </c>
      <c r="E10243" t="s">
        <v>68181</v>
      </c>
      <c r="F10243" t="s">
        <v>68182</v>
      </c>
      <c r="I10243" t="s">
        <v>68183</v>
      </c>
      <c r="J10243" t="s">
        <v>68184</v>
      </c>
      <c r="M10243" t="s">
        <v>112299</v>
      </c>
      <c r="N10243" t="s">
        <v>16314</v>
      </c>
      <c r="O10243" s="3" t="s">
        <v>68185</v>
      </c>
      <c r="P10243" t="s">
        <v>16314</v>
      </c>
      <c r="Q10243" t="s">
        <v>16314</v>
      </c>
      <c r="R10243" t="s">
        <v>68185</v>
      </c>
      <c r="S10243" s="4" t="str">
        <f t="shared" ref="S10243:S10306" si="160">LEFT(RIGHT(R10243,19),4)</f>
        <v>2001</v>
      </c>
    </row>
    <row r="10244" spans="1:19" hidden="1" x14ac:dyDescent="0.35">
      <c r="A10244" t="s">
        <v>68181</v>
      </c>
      <c r="B10244" t="s">
        <v>68182</v>
      </c>
      <c r="C10244" t="s">
        <v>68186</v>
      </c>
      <c r="D10244" t="s">
        <v>68187</v>
      </c>
      <c r="E10244" t="s">
        <v>68188</v>
      </c>
      <c r="F10244" t="s">
        <v>68189</v>
      </c>
      <c r="I10244" t="s">
        <v>68190</v>
      </c>
      <c r="J10244" t="s">
        <v>68191</v>
      </c>
      <c r="M10244" t="s">
        <v>112297</v>
      </c>
      <c r="N10244" t="s">
        <v>124</v>
      </c>
      <c r="O10244" s="3" t="s">
        <v>68192</v>
      </c>
      <c r="P10244" t="s">
        <v>124</v>
      </c>
      <c r="Q10244" t="s">
        <v>124</v>
      </c>
      <c r="R10244" t="s">
        <v>68192</v>
      </c>
      <c r="S10244" s="4" t="str">
        <f t="shared" si="160"/>
        <v>2001</v>
      </c>
    </row>
    <row r="10245" spans="1:19" hidden="1" x14ac:dyDescent="0.35">
      <c r="A10245" t="s">
        <v>68188</v>
      </c>
      <c r="B10245" t="s">
        <v>68189</v>
      </c>
      <c r="C10245" t="s">
        <v>68193</v>
      </c>
      <c r="D10245" t="s">
        <v>68194</v>
      </c>
      <c r="E10245" t="s">
        <v>68195</v>
      </c>
      <c r="F10245" t="s">
        <v>68196</v>
      </c>
      <c r="I10245" t="s">
        <v>68197</v>
      </c>
      <c r="J10245" t="s">
        <v>68198</v>
      </c>
      <c r="M10245" t="s">
        <v>112297</v>
      </c>
      <c r="N10245" t="s">
        <v>124</v>
      </c>
      <c r="O10245" s="3" t="s">
        <v>68199</v>
      </c>
      <c r="P10245" t="s">
        <v>124</v>
      </c>
      <c r="Q10245" t="s">
        <v>124</v>
      </c>
      <c r="R10245" t="s">
        <v>68199</v>
      </c>
      <c r="S10245" s="4" t="str">
        <f t="shared" si="160"/>
        <v>2001</v>
      </c>
    </row>
    <row r="10246" spans="1:19" hidden="1" x14ac:dyDescent="0.35">
      <c r="A10246" t="s">
        <v>68195</v>
      </c>
      <c r="B10246" t="s">
        <v>68196</v>
      </c>
      <c r="C10246" t="s">
        <v>68200</v>
      </c>
      <c r="D10246" t="s">
        <v>68201</v>
      </c>
      <c r="E10246" t="s">
        <v>68202</v>
      </c>
      <c r="F10246" t="s">
        <v>68203</v>
      </c>
      <c r="I10246" t="s">
        <v>68204</v>
      </c>
      <c r="J10246" t="s">
        <v>68205</v>
      </c>
      <c r="M10246" t="s">
        <v>112297</v>
      </c>
      <c r="N10246" t="s">
        <v>124</v>
      </c>
      <c r="O10246" s="3" t="s">
        <v>68206</v>
      </c>
      <c r="P10246" t="s">
        <v>124</v>
      </c>
      <c r="Q10246" t="s">
        <v>124</v>
      </c>
      <c r="R10246" t="s">
        <v>68206</v>
      </c>
      <c r="S10246" s="4" t="str">
        <f t="shared" si="160"/>
        <v>2001</v>
      </c>
    </row>
    <row r="10247" spans="1:19" hidden="1" x14ac:dyDescent="0.35">
      <c r="A10247" t="s">
        <v>68202</v>
      </c>
      <c r="B10247" t="s">
        <v>68203</v>
      </c>
      <c r="C10247" t="s">
        <v>68207</v>
      </c>
      <c r="D10247" t="s">
        <v>68208</v>
      </c>
      <c r="E10247" t="s">
        <v>68209</v>
      </c>
      <c r="F10247" t="s">
        <v>68210</v>
      </c>
      <c r="I10247" t="s">
        <v>62460</v>
      </c>
      <c r="J10247" t="s">
        <v>22728</v>
      </c>
      <c r="M10247" t="s">
        <v>112297</v>
      </c>
      <c r="N10247" t="s">
        <v>16314</v>
      </c>
      <c r="O10247" s="3" t="s">
        <v>68211</v>
      </c>
      <c r="P10247" t="s">
        <v>16314</v>
      </c>
      <c r="Q10247" t="s">
        <v>16314</v>
      </c>
      <c r="R10247" t="s">
        <v>68211</v>
      </c>
      <c r="S10247" s="4" t="str">
        <f t="shared" si="160"/>
        <v>2001</v>
      </c>
    </row>
    <row r="10248" spans="1:19" hidden="1" x14ac:dyDescent="0.35">
      <c r="A10248" t="s">
        <v>68209</v>
      </c>
      <c r="B10248" t="s">
        <v>68210</v>
      </c>
      <c r="C10248" t="s">
        <v>68212</v>
      </c>
      <c r="D10248" t="s">
        <v>68213</v>
      </c>
      <c r="E10248" t="s">
        <v>68214</v>
      </c>
      <c r="F10248" t="s">
        <v>68215</v>
      </c>
      <c r="I10248" t="s">
        <v>512</v>
      </c>
      <c r="J10248" t="s">
        <v>512</v>
      </c>
      <c r="M10248" t="s">
        <v>112297</v>
      </c>
      <c r="N10248" t="s">
        <v>16314</v>
      </c>
      <c r="O10248" s="3" t="s">
        <v>68216</v>
      </c>
      <c r="P10248" t="s">
        <v>16314</v>
      </c>
      <c r="Q10248" t="s">
        <v>16314</v>
      </c>
      <c r="R10248" t="s">
        <v>68216</v>
      </c>
      <c r="S10248" s="4" t="str">
        <f t="shared" si="160"/>
        <v>2001</v>
      </c>
    </row>
    <row r="10249" spans="1:19" hidden="1" x14ac:dyDescent="0.35">
      <c r="A10249" t="s">
        <v>68214</v>
      </c>
      <c r="B10249" t="s">
        <v>68215</v>
      </c>
      <c r="C10249" t="s">
        <v>68217</v>
      </c>
      <c r="D10249" t="s">
        <v>68218</v>
      </c>
      <c r="E10249" t="s">
        <v>68219</v>
      </c>
      <c r="F10249" t="s">
        <v>68220</v>
      </c>
      <c r="I10249" t="s">
        <v>2889</v>
      </c>
      <c r="J10249" t="s">
        <v>2890</v>
      </c>
      <c r="M10249" t="s">
        <v>112297</v>
      </c>
      <c r="N10249" t="s">
        <v>16314</v>
      </c>
      <c r="O10249" s="3" t="s">
        <v>68221</v>
      </c>
      <c r="P10249" t="s">
        <v>16314</v>
      </c>
      <c r="Q10249" t="s">
        <v>16314</v>
      </c>
      <c r="R10249" t="s">
        <v>68221</v>
      </c>
      <c r="S10249" s="4" t="str">
        <f t="shared" si="160"/>
        <v>2001</v>
      </c>
    </row>
    <row r="10250" spans="1:19" hidden="1" x14ac:dyDescent="0.35">
      <c r="A10250" t="s">
        <v>68219</v>
      </c>
      <c r="B10250" t="s">
        <v>68220</v>
      </c>
      <c r="C10250" t="s">
        <v>68222</v>
      </c>
      <c r="D10250" t="s">
        <v>68223</v>
      </c>
      <c r="E10250" t="s">
        <v>68224</v>
      </c>
      <c r="F10250" t="s">
        <v>68225</v>
      </c>
      <c r="I10250" t="s">
        <v>68226</v>
      </c>
      <c r="J10250" t="s">
        <v>68227</v>
      </c>
      <c r="M10250" t="s">
        <v>112297</v>
      </c>
      <c r="N10250" t="s">
        <v>124</v>
      </c>
      <c r="O10250" s="3" t="s">
        <v>68228</v>
      </c>
      <c r="P10250" t="s">
        <v>124</v>
      </c>
      <c r="Q10250" t="s">
        <v>124</v>
      </c>
      <c r="R10250" t="s">
        <v>68228</v>
      </c>
      <c r="S10250" s="4" t="str">
        <f t="shared" si="160"/>
        <v>2001</v>
      </c>
    </row>
    <row r="10251" spans="1:19" hidden="1" x14ac:dyDescent="0.35">
      <c r="A10251" t="s">
        <v>68224</v>
      </c>
      <c r="B10251" t="s">
        <v>68225</v>
      </c>
      <c r="C10251" s="1" t="s">
        <v>68229</v>
      </c>
      <c r="D10251" s="1" t="s">
        <v>68230</v>
      </c>
      <c r="E10251" s="1" t="s">
        <v>68231</v>
      </c>
      <c r="F10251">
        <v>115970160</v>
      </c>
      <c r="I10251" t="s">
        <v>68232</v>
      </c>
      <c r="J10251" t="s">
        <v>68233</v>
      </c>
      <c r="M10251" t="s">
        <v>112299</v>
      </c>
      <c r="N10251" t="s">
        <v>16314</v>
      </c>
      <c r="O10251" s="3" t="s">
        <v>68234</v>
      </c>
      <c r="P10251" t="s">
        <v>16314</v>
      </c>
      <c r="Q10251" t="s">
        <v>16314</v>
      </c>
      <c r="R10251" t="s">
        <v>68234</v>
      </c>
      <c r="S10251" s="4" t="str">
        <f t="shared" si="160"/>
        <v>2001</v>
      </c>
    </row>
    <row r="10252" spans="1:19" hidden="1" x14ac:dyDescent="0.35">
      <c r="A10252" s="1" t="s">
        <v>68231</v>
      </c>
      <c r="B10252">
        <v>115970160</v>
      </c>
      <c r="C10252" t="s">
        <v>68235</v>
      </c>
      <c r="D10252">
        <v>215767273</v>
      </c>
      <c r="E10252" t="s">
        <v>68236</v>
      </c>
      <c r="F10252" t="s">
        <v>68237</v>
      </c>
      <c r="I10252" t="s">
        <v>68238</v>
      </c>
      <c r="J10252" t="s">
        <v>68239</v>
      </c>
      <c r="M10252" t="s">
        <v>112297</v>
      </c>
      <c r="N10252" t="s">
        <v>16314</v>
      </c>
      <c r="O10252" s="3" t="s">
        <v>68240</v>
      </c>
      <c r="P10252" t="s">
        <v>16314</v>
      </c>
      <c r="Q10252" t="s">
        <v>16314</v>
      </c>
      <c r="R10252" t="s">
        <v>68240</v>
      </c>
      <c r="S10252" s="4" t="str">
        <f t="shared" si="160"/>
        <v>2001</v>
      </c>
    </row>
    <row r="10253" spans="1:19" hidden="1" x14ac:dyDescent="0.35">
      <c r="A10253" t="s">
        <v>68236</v>
      </c>
      <c r="B10253" t="s">
        <v>68237</v>
      </c>
      <c r="C10253" t="s">
        <v>68241</v>
      </c>
      <c r="D10253" t="s">
        <v>68242</v>
      </c>
      <c r="E10253" t="s">
        <v>68243</v>
      </c>
      <c r="F10253" t="s">
        <v>68244</v>
      </c>
      <c r="I10253" t="s">
        <v>68245</v>
      </c>
      <c r="J10253" t="s">
        <v>68246</v>
      </c>
      <c r="M10253" t="s">
        <v>112297</v>
      </c>
      <c r="N10253" t="s">
        <v>16314</v>
      </c>
      <c r="O10253" s="3" t="s">
        <v>68247</v>
      </c>
      <c r="P10253" t="s">
        <v>16314</v>
      </c>
      <c r="Q10253" t="s">
        <v>16314</v>
      </c>
      <c r="R10253" t="s">
        <v>68247</v>
      </c>
      <c r="S10253" s="4" t="str">
        <f t="shared" si="160"/>
        <v>2001</v>
      </c>
    </row>
    <row r="10254" spans="1:19" hidden="1" x14ac:dyDescent="0.35">
      <c r="A10254" t="s">
        <v>68243</v>
      </c>
      <c r="B10254" t="s">
        <v>68244</v>
      </c>
      <c r="C10254" t="s">
        <v>68248</v>
      </c>
      <c r="D10254" t="s">
        <v>68249</v>
      </c>
      <c r="E10254" t="s">
        <v>68250</v>
      </c>
      <c r="F10254" t="s">
        <v>68251</v>
      </c>
      <c r="I10254" t="s">
        <v>68252</v>
      </c>
      <c r="J10254" t="s">
        <v>68253</v>
      </c>
      <c r="M10254" t="s">
        <v>112299</v>
      </c>
      <c r="N10254" t="s">
        <v>16314</v>
      </c>
      <c r="O10254" s="3" t="s">
        <v>68254</v>
      </c>
      <c r="P10254" t="s">
        <v>16314</v>
      </c>
      <c r="Q10254" t="s">
        <v>16314</v>
      </c>
      <c r="R10254" t="s">
        <v>68254</v>
      </c>
      <c r="S10254" s="4" t="str">
        <f t="shared" si="160"/>
        <v>2001</v>
      </c>
    </row>
    <row r="10255" spans="1:19" hidden="1" x14ac:dyDescent="0.35">
      <c r="A10255" t="s">
        <v>68250</v>
      </c>
      <c r="B10255" t="s">
        <v>68251</v>
      </c>
      <c r="C10255" t="s">
        <v>68255</v>
      </c>
      <c r="D10255" t="s">
        <v>68256</v>
      </c>
      <c r="E10255" t="s">
        <v>68257</v>
      </c>
      <c r="F10255" t="s">
        <v>68258</v>
      </c>
      <c r="I10255" t="s">
        <v>68259</v>
      </c>
      <c r="J10255" t="s">
        <v>68260</v>
      </c>
      <c r="M10255" t="s">
        <v>112298</v>
      </c>
      <c r="N10255" t="s">
        <v>28</v>
      </c>
      <c r="O10255" s="3" t="s">
        <v>68261</v>
      </c>
      <c r="P10255" t="s">
        <v>16314</v>
      </c>
      <c r="Q10255" t="s">
        <v>16314</v>
      </c>
      <c r="R10255" t="s">
        <v>68261</v>
      </c>
      <c r="S10255" s="4" t="str">
        <f t="shared" si="160"/>
        <v>2001</v>
      </c>
    </row>
    <row r="10256" spans="1:19" hidden="1" x14ac:dyDescent="0.35">
      <c r="A10256" t="s">
        <v>68257</v>
      </c>
      <c r="B10256" t="s">
        <v>68258</v>
      </c>
      <c r="C10256" t="s">
        <v>68262</v>
      </c>
      <c r="D10256" t="s">
        <v>68263</v>
      </c>
      <c r="E10256" t="s">
        <v>68264</v>
      </c>
      <c r="F10256">
        <v>730680334</v>
      </c>
      <c r="I10256" t="s">
        <v>68265</v>
      </c>
      <c r="J10256" t="s">
        <v>68266</v>
      </c>
      <c r="M10256" t="s">
        <v>112299</v>
      </c>
      <c r="N10256" t="s">
        <v>16314</v>
      </c>
      <c r="O10256" s="3" t="s">
        <v>68267</v>
      </c>
      <c r="P10256" t="s">
        <v>16314</v>
      </c>
      <c r="Q10256" t="s">
        <v>16314</v>
      </c>
      <c r="R10256" t="s">
        <v>68267</v>
      </c>
      <c r="S10256" s="4" t="str">
        <f t="shared" si="160"/>
        <v>2001</v>
      </c>
    </row>
    <row r="10257" spans="1:19" hidden="1" x14ac:dyDescent="0.35">
      <c r="A10257" t="s">
        <v>68264</v>
      </c>
      <c r="B10257">
        <v>730680334</v>
      </c>
      <c r="C10257" t="s">
        <v>68268</v>
      </c>
      <c r="D10257" t="s">
        <v>68269</v>
      </c>
      <c r="E10257" t="s">
        <v>68270</v>
      </c>
      <c r="F10257" t="s">
        <v>68271</v>
      </c>
      <c r="I10257" t="s">
        <v>68272</v>
      </c>
      <c r="J10257" t="s">
        <v>68273</v>
      </c>
      <c r="M10257" t="s">
        <v>112299</v>
      </c>
      <c r="N10257" t="s">
        <v>16314</v>
      </c>
      <c r="O10257" s="3" t="s">
        <v>68274</v>
      </c>
      <c r="P10257" t="s">
        <v>16314</v>
      </c>
      <c r="Q10257" t="s">
        <v>16314</v>
      </c>
      <c r="R10257" t="s">
        <v>68274</v>
      </c>
      <c r="S10257" s="4" t="str">
        <f t="shared" si="160"/>
        <v>2001</v>
      </c>
    </row>
    <row r="10258" spans="1:19" hidden="1" x14ac:dyDescent="0.35">
      <c r="A10258" t="s">
        <v>68270</v>
      </c>
      <c r="B10258" t="s">
        <v>68271</v>
      </c>
      <c r="C10258" t="s">
        <v>68275</v>
      </c>
      <c r="D10258" t="s">
        <v>68276</v>
      </c>
      <c r="E10258" t="s">
        <v>68277</v>
      </c>
      <c r="F10258" t="s">
        <v>68278</v>
      </c>
      <c r="I10258" t="s">
        <v>68279</v>
      </c>
      <c r="J10258" t="s">
        <v>68280</v>
      </c>
      <c r="M10258" t="s">
        <v>112297</v>
      </c>
      <c r="N10258" t="s">
        <v>124</v>
      </c>
      <c r="O10258" s="3" t="s">
        <v>68281</v>
      </c>
      <c r="P10258" t="s">
        <v>124</v>
      </c>
      <c r="Q10258" t="s">
        <v>124</v>
      </c>
      <c r="R10258" t="s">
        <v>68281</v>
      </c>
      <c r="S10258" s="4" t="str">
        <f t="shared" si="160"/>
        <v>2001</v>
      </c>
    </row>
    <row r="10259" spans="1:19" hidden="1" x14ac:dyDescent="0.35">
      <c r="A10259" t="s">
        <v>68277</v>
      </c>
      <c r="B10259" t="s">
        <v>68278</v>
      </c>
      <c r="C10259" t="s">
        <v>68282</v>
      </c>
      <c r="D10259" t="s">
        <v>68283</v>
      </c>
      <c r="E10259" t="s">
        <v>68284</v>
      </c>
      <c r="F10259" t="s">
        <v>68285</v>
      </c>
      <c r="I10259" t="s">
        <v>68286</v>
      </c>
      <c r="J10259" t="s">
        <v>68287</v>
      </c>
      <c r="M10259" t="s">
        <v>112298</v>
      </c>
      <c r="N10259" t="s">
        <v>28</v>
      </c>
      <c r="O10259" s="3" t="s">
        <v>68288</v>
      </c>
      <c r="P10259" t="s">
        <v>16314</v>
      </c>
      <c r="Q10259" t="s">
        <v>16314</v>
      </c>
      <c r="R10259" t="s">
        <v>68288</v>
      </c>
      <c r="S10259" s="4" t="str">
        <f t="shared" si="160"/>
        <v>2001</v>
      </c>
    </row>
    <row r="10260" spans="1:19" hidden="1" x14ac:dyDescent="0.35">
      <c r="A10260" t="s">
        <v>68284</v>
      </c>
      <c r="B10260" t="s">
        <v>68285</v>
      </c>
      <c r="C10260" t="s">
        <v>68289</v>
      </c>
      <c r="D10260" t="s">
        <v>68290</v>
      </c>
      <c r="E10260" t="s">
        <v>68291</v>
      </c>
      <c r="F10260" t="s">
        <v>68292</v>
      </c>
      <c r="I10260" t="s">
        <v>68293</v>
      </c>
      <c r="J10260" t="s">
        <v>68294</v>
      </c>
      <c r="M10260" t="s">
        <v>112299</v>
      </c>
      <c r="N10260" t="s">
        <v>16314</v>
      </c>
      <c r="O10260" s="3" t="s">
        <v>68295</v>
      </c>
      <c r="P10260" t="s">
        <v>16314</v>
      </c>
      <c r="Q10260" t="s">
        <v>16314</v>
      </c>
      <c r="R10260" t="s">
        <v>68295</v>
      </c>
      <c r="S10260" s="4" t="str">
        <f t="shared" si="160"/>
        <v>2001</v>
      </c>
    </row>
    <row r="10261" spans="1:19" hidden="1" x14ac:dyDescent="0.35">
      <c r="A10261" t="s">
        <v>68291</v>
      </c>
      <c r="B10261" t="s">
        <v>68292</v>
      </c>
      <c r="C10261" t="s">
        <v>68296</v>
      </c>
      <c r="D10261" t="s">
        <v>68297</v>
      </c>
      <c r="E10261" t="s">
        <v>68298</v>
      </c>
      <c r="F10261" t="s">
        <v>68299</v>
      </c>
      <c r="I10261" t="s">
        <v>68300</v>
      </c>
      <c r="J10261" t="s">
        <v>68301</v>
      </c>
      <c r="M10261" t="s">
        <v>112299</v>
      </c>
      <c r="N10261" t="s">
        <v>16314</v>
      </c>
      <c r="O10261" s="3" t="s">
        <v>68302</v>
      </c>
      <c r="P10261" t="s">
        <v>16314</v>
      </c>
      <c r="Q10261" t="s">
        <v>16314</v>
      </c>
      <c r="R10261" t="s">
        <v>68302</v>
      </c>
      <c r="S10261" s="4" t="str">
        <f t="shared" si="160"/>
        <v>2001</v>
      </c>
    </row>
    <row r="10262" spans="1:19" hidden="1" x14ac:dyDescent="0.35">
      <c r="A10262" t="s">
        <v>68298</v>
      </c>
      <c r="B10262" t="s">
        <v>68299</v>
      </c>
      <c r="C10262" t="s">
        <v>68303</v>
      </c>
      <c r="D10262" t="s">
        <v>68304</v>
      </c>
      <c r="E10262" t="s">
        <v>68305</v>
      </c>
      <c r="F10262" t="s">
        <v>68306</v>
      </c>
      <c r="I10262" t="s">
        <v>68307</v>
      </c>
      <c r="J10262" t="s">
        <v>68308</v>
      </c>
      <c r="M10262" t="s">
        <v>112299</v>
      </c>
      <c r="N10262" t="s">
        <v>16314</v>
      </c>
      <c r="O10262" s="3" t="s">
        <v>68309</v>
      </c>
      <c r="P10262" t="s">
        <v>16314</v>
      </c>
      <c r="Q10262" t="s">
        <v>16314</v>
      </c>
      <c r="R10262" t="s">
        <v>68309</v>
      </c>
      <c r="S10262" s="4" t="str">
        <f t="shared" si="160"/>
        <v>2001</v>
      </c>
    </row>
    <row r="10263" spans="1:19" hidden="1" x14ac:dyDescent="0.35">
      <c r="A10263" t="s">
        <v>68305</v>
      </c>
      <c r="B10263" t="s">
        <v>68306</v>
      </c>
      <c r="C10263" t="s">
        <v>68310</v>
      </c>
      <c r="D10263" t="s">
        <v>68311</v>
      </c>
      <c r="E10263" t="s">
        <v>68312</v>
      </c>
      <c r="F10263" t="s">
        <v>68313</v>
      </c>
      <c r="I10263" t="s">
        <v>68314</v>
      </c>
      <c r="J10263" t="s">
        <v>68315</v>
      </c>
      <c r="M10263" t="s">
        <v>112297</v>
      </c>
      <c r="N10263" t="s">
        <v>124</v>
      </c>
      <c r="O10263" s="3" t="s">
        <v>68316</v>
      </c>
      <c r="P10263" t="s">
        <v>124</v>
      </c>
      <c r="Q10263" t="s">
        <v>124</v>
      </c>
      <c r="R10263" t="s">
        <v>68316</v>
      </c>
      <c r="S10263" s="4" t="str">
        <f t="shared" si="160"/>
        <v>2001</v>
      </c>
    </row>
    <row r="10264" spans="1:19" hidden="1" x14ac:dyDescent="0.35">
      <c r="A10264" t="s">
        <v>68312</v>
      </c>
      <c r="B10264" t="s">
        <v>68313</v>
      </c>
      <c r="C10264" t="s">
        <v>68317</v>
      </c>
      <c r="D10264" t="s">
        <v>68318</v>
      </c>
      <c r="E10264" t="s">
        <v>68319</v>
      </c>
      <c r="F10264" t="s">
        <v>68320</v>
      </c>
      <c r="I10264" t="s">
        <v>68321</v>
      </c>
      <c r="J10264" t="s">
        <v>68322</v>
      </c>
      <c r="M10264" t="s">
        <v>112297</v>
      </c>
      <c r="N10264" t="s">
        <v>124</v>
      </c>
      <c r="O10264" s="3" t="s">
        <v>68323</v>
      </c>
      <c r="P10264" t="s">
        <v>124</v>
      </c>
      <c r="Q10264" t="s">
        <v>124</v>
      </c>
      <c r="R10264" t="s">
        <v>68323</v>
      </c>
      <c r="S10264" s="4" t="str">
        <f t="shared" si="160"/>
        <v>2001</v>
      </c>
    </row>
    <row r="10265" spans="1:19" hidden="1" x14ac:dyDescent="0.35">
      <c r="A10265" t="s">
        <v>68319</v>
      </c>
      <c r="B10265" t="s">
        <v>68320</v>
      </c>
      <c r="C10265" t="s">
        <v>68324</v>
      </c>
      <c r="D10265" t="s">
        <v>68325</v>
      </c>
      <c r="E10265" t="s">
        <v>68326</v>
      </c>
      <c r="F10265" t="s">
        <v>68327</v>
      </c>
      <c r="I10265" t="s">
        <v>68328</v>
      </c>
      <c r="J10265" t="s">
        <v>68329</v>
      </c>
      <c r="M10265" t="s">
        <v>112297</v>
      </c>
      <c r="N10265" t="s">
        <v>124</v>
      </c>
      <c r="O10265" s="3" t="s">
        <v>68330</v>
      </c>
      <c r="P10265" t="s">
        <v>124</v>
      </c>
      <c r="Q10265" t="s">
        <v>124</v>
      </c>
      <c r="R10265" t="s">
        <v>68330</v>
      </c>
      <c r="S10265" s="4" t="str">
        <f t="shared" si="160"/>
        <v>2001</v>
      </c>
    </row>
    <row r="10266" spans="1:19" hidden="1" x14ac:dyDescent="0.35">
      <c r="A10266" t="s">
        <v>68326</v>
      </c>
      <c r="B10266" t="s">
        <v>68327</v>
      </c>
      <c r="C10266" t="s">
        <v>68331</v>
      </c>
      <c r="D10266" t="s">
        <v>68332</v>
      </c>
      <c r="E10266" t="s">
        <v>68333</v>
      </c>
      <c r="F10266" t="s">
        <v>68334</v>
      </c>
      <c r="I10266" t="s">
        <v>68335</v>
      </c>
      <c r="J10266" t="s">
        <v>68336</v>
      </c>
      <c r="M10266" t="s">
        <v>112297</v>
      </c>
      <c r="N10266" t="s">
        <v>124</v>
      </c>
      <c r="O10266" s="3" t="s">
        <v>68337</v>
      </c>
      <c r="P10266" t="s">
        <v>124</v>
      </c>
      <c r="Q10266" t="s">
        <v>124</v>
      </c>
      <c r="R10266" t="s">
        <v>68337</v>
      </c>
      <c r="S10266" s="4" t="str">
        <f t="shared" si="160"/>
        <v>2001</v>
      </c>
    </row>
    <row r="10267" spans="1:19" hidden="1" x14ac:dyDescent="0.35">
      <c r="A10267" t="s">
        <v>68333</v>
      </c>
      <c r="B10267" t="s">
        <v>68334</v>
      </c>
      <c r="C10267" t="s">
        <v>68338</v>
      </c>
      <c r="D10267" t="s">
        <v>68339</v>
      </c>
      <c r="E10267" t="s">
        <v>68340</v>
      </c>
      <c r="F10267" t="s">
        <v>68341</v>
      </c>
      <c r="I10267" t="s">
        <v>68342</v>
      </c>
      <c r="J10267" t="s">
        <v>60741</v>
      </c>
      <c r="M10267" t="s">
        <v>112298</v>
      </c>
      <c r="N10267" t="s">
        <v>28</v>
      </c>
      <c r="O10267" s="3" t="s">
        <v>68343</v>
      </c>
      <c r="P10267" t="s">
        <v>50</v>
      </c>
      <c r="Q10267" t="s">
        <v>50</v>
      </c>
      <c r="R10267" t="s">
        <v>68343</v>
      </c>
      <c r="S10267" s="4" t="str">
        <f t="shared" si="160"/>
        <v>2001</v>
      </c>
    </row>
    <row r="10268" spans="1:19" hidden="1" x14ac:dyDescent="0.35">
      <c r="A10268" t="s">
        <v>68340</v>
      </c>
      <c r="B10268" t="s">
        <v>68341</v>
      </c>
      <c r="C10268" t="s">
        <v>68344</v>
      </c>
      <c r="D10268" t="s">
        <v>68345</v>
      </c>
      <c r="E10268" s="1" t="s">
        <v>68346</v>
      </c>
      <c r="F10268" s="1" t="s">
        <v>68347</v>
      </c>
      <c r="I10268" t="s">
        <v>68348</v>
      </c>
      <c r="J10268" t="s">
        <v>68349</v>
      </c>
      <c r="M10268" t="s">
        <v>112299</v>
      </c>
      <c r="N10268" t="s">
        <v>16314</v>
      </c>
      <c r="O10268" s="3" t="s">
        <v>68350</v>
      </c>
      <c r="P10268" t="s">
        <v>16314</v>
      </c>
      <c r="Q10268" t="s">
        <v>16314</v>
      </c>
      <c r="R10268" t="s">
        <v>68350</v>
      </c>
      <c r="S10268" s="4" t="str">
        <f t="shared" si="160"/>
        <v>2001</v>
      </c>
    </row>
    <row r="10269" spans="1:19" hidden="1" x14ac:dyDescent="0.35">
      <c r="A10269" s="1" t="s">
        <v>68346</v>
      </c>
      <c r="B10269" s="1" t="s">
        <v>68347</v>
      </c>
      <c r="C10269" t="s">
        <v>68351</v>
      </c>
      <c r="D10269">
        <v>607286000</v>
      </c>
      <c r="E10269" t="s">
        <v>68352</v>
      </c>
      <c r="F10269" t="s">
        <v>68353</v>
      </c>
      <c r="I10269" t="s">
        <v>68354</v>
      </c>
      <c r="J10269" t="s">
        <v>68355</v>
      </c>
      <c r="M10269" t="s">
        <v>112299</v>
      </c>
      <c r="N10269" t="s">
        <v>16314</v>
      </c>
      <c r="O10269" s="3" t="s">
        <v>68356</v>
      </c>
      <c r="P10269" t="s">
        <v>16314</v>
      </c>
      <c r="Q10269" t="s">
        <v>16314</v>
      </c>
      <c r="R10269" t="s">
        <v>68356</v>
      </c>
      <c r="S10269" s="4" t="str">
        <f t="shared" si="160"/>
        <v>2001</v>
      </c>
    </row>
    <row r="10270" spans="1:19" hidden="1" x14ac:dyDescent="0.35">
      <c r="A10270" t="s">
        <v>68352</v>
      </c>
      <c r="B10270" t="s">
        <v>68353</v>
      </c>
      <c r="C10270" t="s">
        <v>68357</v>
      </c>
      <c r="D10270" t="s">
        <v>68358</v>
      </c>
      <c r="E10270" t="s">
        <v>68359</v>
      </c>
      <c r="F10270" t="s">
        <v>68360</v>
      </c>
      <c r="I10270" t="s">
        <v>68361</v>
      </c>
      <c r="J10270" t="s">
        <v>68362</v>
      </c>
      <c r="M10270" t="s">
        <v>112299</v>
      </c>
      <c r="N10270" t="s">
        <v>16314</v>
      </c>
      <c r="O10270" s="3" t="s">
        <v>68363</v>
      </c>
      <c r="P10270" t="s">
        <v>16314</v>
      </c>
      <c r="Q10270" t="s">
        <v>16314</v>
      </c>
      <c r="R10270" t="s">
        <v>68363</v>
      </c>
      <c r="S10270" s="4" t="str">
        <f t="shared" si="160"/>
        <v>2001</v>
      </c>
    </row>
    <row r="10271" spans="1:19" hidden="1" x14ac:dyDescent="0.35">
      <c r="A10271" t="s">
        <v>68359</v>
      </c>
      <c r="B10271" t="s">
        <v>68360</v>
      </c>
      <c r="C10271" t="s">
        <v>68364</v>
      </c>
      <c r="D10271" t="s">
        <v>68365</v>
      </c>
      <c r="E10271" t="s">
        <v>68366</v>
      </c>
      <c r="F10271" t="s">
        <v>68367</v>
      </c>
      <c r="I10271" t="s">
        <v>68368</v>
      </c>
      <c r="J10271" t="s">
        <v>68369</v>
      </c>
      <c r="M10271" t="s">
        <v>112299</v>
      </c>
      <c r="N10271" t="s">
        <v>16314</v>
      </c>
      <c r="O10271" s="3" t="s">
        <v>68370</v>
      </c>
      <c r="P10271" t="s">
        <v>16314</v>
      </c>
      <c r="Q10271" t="s">
        <v>16314</v>
      </c>
      <c r="R10271" t="s">
        <v>68370</v>
      </c>
      <c r="S10271" s="4" t="str">
        <f t="shared" si="160"/>
        <v>2001</v>
      </c>
    </row>
    <row r="10272" spans="1:19" hidden="1" x14ac:dyDescent="0.35">
      <c r="A10272" t="s">
        <v>68366</v>
      </c>
      <c r="B10272" t="s">
        <v>68367</v>
      </c>
      <c r="C10272" t="s">
        <v>68371</v>
      </c>
      <c r="D10272" t="s">
        <v>68372</v>
      </c>
      <c r="E10272" t="s">
        <v>68373</v>
      </c>
      <c r="F10272" t="s">
        <v>68374</v>
      </c>
      <c r="I10272" t="s">
        <v>68375</v>
      </c>
      <c r="J10272" t="s">
        <v>68376</v>
      </c>
      <c r="M10272" t="s">
        <v>112299</v>
      </c>
      <c r="N10272" t="s">
        <v>16314</v>
      </c>
      <c r="O10272" s="3" t="s">
        <v>68377</v>
      </c>
      <c r="P10272" t="s">
        <v>16314</v>
      </c>
      <c r="Q10272" t="s">
        <v>16314</v>
      </c>
      <c r="R10272" t="s">
        <v>68377</v>
      </c>
      <c r="S10272" s="4" t="str">
        <f t="shared" si="160"/>
        <v>2001</v>
      </c>
    </row>
    <row r="10273" spans="1:19" hidden="1" x14ac:dyDescent="0.35">
      <c r="A10273" t="s">
        <v>68373</v>
      </c>
      <c r="B10273" t="s">
        <v>68374</v>
      </c>
      <c r="C10273" t="s">
        <v>68378</v>
      </c>
      <c r="D10273" t="s">
        <v>68379</v>
      </c>
      <c r="E10273" t="s">
        <v>68380</v>
      </c>
      <c r="F10273" t="s">
        <v>68381</v>
      </c>
      <c r="G10273" t="s">
        <v>68382</v>
      </c>
      <c r="I10273" t="s">
        <v>68383</v>
      </c>
      <c r="J10273" t="s">
        <v>68384</v>
      </c>
      <c r="M10273" t="s">
        <v>112297</v>
      </c>
      <c r="N10273" t="s">
        <v>124</v>
      </c>
      <c r="O10273" s="3" t="s">
        <v>68385</v>
      </c>
      <c r="P10273" t="s">
        <v>124</v>
      </c>
      <c r="Q10273" t="s">
        <v>124</v>
      </c>
      <c r="R10273" t="s">
        <v>68385</v>
      </c>
      <c r="S10273" s="4" t="str">
        <f t="shared" si="160"/>
        <v>2001</v>
      </c>
    </row>
    <row r="10274" spans="1:19" hidden="1" x14ac:dyDescent="0.35">
      <c r="A10274" t="s">
        <v>68380</v>
      </c>
      <c r="B10274" t="s">
        <v>68381</v>
      </c>
      <c r="C10274" t="s">
        <v>68386</v>
      </c>
      <c r="D10274" t="s">
        <v>68387</v>
      </c>
      <c r="E10274" t="s">
        <v>68388</v>
      </c>
      <c r="F10274" t="s">
        <v>68389</v>
      </c>
      <c r="I10274" t="s">
        <v>512</v>
      </c>
      <c r="J10274" t="s">
        <v>512</v>
      </c>
      <c r="M10274" t="s">
        <v>112297</v>
      </c>
      <c r="N10274" t="s">
        <v>16314</v>
      </c>
      <c r="O10274" s="3" t="s">
        <v>68390</v>
      </c>
      <c r="P10274" t="s">
        <v>16314</v>
      </c>
      <c r="Q10274" t="s">
        <v>16314</v>
      </c>
      <c r="R10274" t="s">
        <v>68390</v>
      </c>
      <c r="S10274" s="4" t="str">
        <f t="shared" si="160"/>
        <v>2001</v>
      </c>
    </row>
    <row r="10275" spans="1:19" hidden="1" x14ac:dyDescent="0.35">
      <c r="A10275" t="s">
        <v>68388</v>
      </c>
      <c r="B10275" t="s">
        <v>68389</v>
      </c>
      <c r="C10275" t="s">
        <v>68391</v>
      </c>
      <c r="D10275" t="s">
        <v>68392</v>
      </c>
      <c r="E10275" t="s">
        <v>68393</v>
      </c>
      <c r="F10275" t="s">
        <v>68394</v>
      </c>
      <c r="I10275" t="s">
        <v>68395</v>
      </c>
      <c r="J10275" t="s">
        <v>68396</v>
      </c>
      <c r="M10275" t="s">
        <v>112297</v>
      </c>
      <c r="N10275" t="s">
        <v>16314</v>
      </c>
      <c r="O10275" s="3" t="s">
        <v>68397</v>
      </c>
      <c r="P10275" t="s">
        <v>16314</v>
      </c>
      <c r="Q10275" t="s">
        <v>16314</v>
      </c>
      <c r="R10275" t="s">
        <v>68397</v>
      </c>
      <c r="S10275" s="4" t="str">
        <f t="shared" si="160"/>
        <v>2001</v>
      </c>
    </row>
    <row r="10276" spans="1:19" hidden="1" x14ac:dyDescent="0.35">
      <c r="A10276" t="s">
        <v>68393</v>
      </c>
      <c r="B10276" t="s">
        <v>68394</v>
      </c>
      <c r="C10276" t="s">
        <v>68398</v>
      </c>
      <c r="D10276" t="s">
        <v>68399</v>
      </c>
      <c r="E10276" t="s">
        <v>68400</v>
      </c>
      <c r="F10276" t="s">
        <v>68401</v>
      </c>
      <c r="I10276" t="s">
        <v>68402</v>
      </c>
      <c r="J10276" t="s">
        <v>68403</v>
      </c>
      <c r="M10276" t="s">
        <v>112297</v>
      </c>
      <c r="N10276" t="s">
        <v>16314</v>
      </c>
      <c r="O10276" s="3" t="s">
        <v>68404</v>
      </c>
      <c r="P10276" t="s">
        <v>16314</v>
      </c>
      <c r="Q10276" t="s">
        <v>16314</v>
      </c>
      <c r="R10276" t="s">
        <v>68404</v>
      </c>
      <c r="S10276" s="4" t="str">
        <f t="shared" si="160"/>
        <v>2001</v>
      </c>
    </row>
    <row r="10277" spans="1:19" hidden="1" x14ac:dyDescent="0.35">
      <c r="A10277" t="s">
        <v>68400</v>
      </c>
      <c r="B10277" t="s">
        <v>68401</v>
      </c>
      <c r="C10277" t="s">
        <v>68405</v>
      </c>
      <c r="D10277" t="s">
        <v>68406</v>
      </c>
      <c r="E10277" t="s">
        <v>68407</v>
      </c>
      <c r="F10277" t="s">
        <v>68408</v>
      </c>
      <c r="I10277" t="s">
        <v>68409</v>
      </c>
      <c r="J10277" t="s">
        <v>68410</v>
      </c>
      <c r="M10277" t="s">
        <v>112297</v>
      </c>
      <c r="N10277" t="s">
        <v>16314</v>
      </c>
      <c r="O10277" s="3" t="s">
        <v>68411</v>
      </c>
      <c r="P10277" t="s">
        <v>16314</v>
      </c>
      <c r="Q10277" t="s">
        <v>16314</v>
      </c>
      <c r="R10277" t="s">
        <v>68411</v>
      </c>
      <c r="S10277" s="4" t="str">
        <f t="shared" si="160"/>
        <v>2001</v>
      </c>
    </row>
    <row r="10278" spans="1:19" hidden="1" x14ac:dyDescent="0.35">
      <c r="A10278" t="s">
        <v>68407</v>
      </c>
      <c r="B10278" t="s">
        <v>68408</v>
      </c>
      <c r="C10278" t="s">
        <v>68412</v>
      </c>
      <c r="D10278" t="s">
        <v>68413</v>
      </c>
      <c r="E10278" t="s">
        <v>68414</v>
      </c>
      <c r="F10278" t="s">
        <v>68415</v>
      </c>
      <c r="I10278" t="s">
        <v>62460</v>
      </c>
      <c r="J10278" t="s">
        <v>22728</v>
      </c>
      <c r="M10278" t="s">
        <v>112297</v>
      </c>
      <c r="N10278" t="s">
        <v>124</v>
      </c>
      <c r="O10278" s="3" t="s">
        <v>68416</v>
      </c>
      <c r="P10278" t="s">
        <v>124</v>
      </c>
      <c r="Q10278" t="s">
        <v>124</v>
      </c>
      <c r="R10278" t="s">
        <v>68416</v>
      </c>
      <c r="S10278" s="4" t="str">
        <f t="shared" si="160"/>
        <v>2001</v>
      </c>
    </row>
    <row r="10279" spans="1:19" hidden="1" x14ac:dyDescent="0.35">
      <c r="A10279" t="s">
        <v>68414</v>
      </c>
      <c r="B10279" t="s">
        <v>68415</v>
      </c>
      <c r="C10279" t="s">
        <v>68417</v>
      </c>
      <c r="D10279" t="s">
        <v>68418</v>
      </c>
      <c r="E10279" t="s">
        <v>68419</v>
      </c>
      <c r="F10279" t="s">
        <v>68420</v>
      </c>
      <c r="I10279" t="s">
        <v>68421</v>
      </c>
      <c r="J10279" t="s">
        <v>68422</v>
      </c>
      <c r="M10279" t="s">
        <v>112297</v>
      </c>
      <c r="N10279" t="s">
        <v>124</v>
      </c>
      <c r="O10279" s="3" t="s">
        <v>68423</v>
      </c>
      <c r="P10279" t="s">
        <v>124</v>
      </c>
      <c r="Q10279" t="s">
        <v>124</v>
      </c>
      <c r="R10279" t="s">
        <v>68423</v>
      </c>
      <c r="S10279" s="4" t="str">
        <f t="shared" si="160"/>
        <v>2001</v>
      </c>
    </row>
    <row r="10280" spans="1:19" hidden="1" x14ac:dyDescent="0.35">
      <c r="A10280" t="s">
        <v>68419</v>
      </c>
      <c r="B10280" t="s">
        <v>68420</v>
      </c>
      <c r="C10280" t="s">
        <v>68424</v>
      </c>
      <c r="D10280" t="s">
        <v>68425</v>
      </c>
      <c r="E10280" t="s">
        <v>68426</v>
      </c>
      <c r="F10280" t="s">
        <v>68427</v>
      </c>
      <c r="I10280" t="s">
        <v>22708</v>
      </c>
      <c r="J10280" t="s">
        <v>22709</v>
      </c>
      <c r="M10280" t="s">
        <v>112297</v>
      </c>
      <c r="N10280" t="s">
        <v>124</v>
      </c>
      <c r="O10280" s="3" t="s">
        <v>68428</v>
      </c>
      <c r="P10280" t="s">
        <v>124</v>
      </c>
      <c r="Q10280" t="s">
        <v>124</v>
      </c>
      <c r="R10280" t="s">
        <v>68428</v>
      </c>
      <c r="S10280" s="4" t="str">
        <f t="shared" si="160"/>
        <v>2001</v>
      </c>
    </row>
    <row r="10281" spans="1:19" hidden="1" x14ac:dyDescent="0.35">
      <c r="A10281" t="s">
        <v>68426</v>
      </c>
      <c r="B10281" t="s">
        <v>68427</v>
      </c>
      <c r="C10281" t="s">
        <v>68429</v>
      </c>
      <c r="D10281" t="s">
        <v>68430</v>
      </c>
      <c r="E10281" t="s">
        <v>68431</v>
      </c>
      <c r="F10281" t="s">
        <v>68432</v>
      </c>
      <c r="I10281" t="s">
        <v>22708</v>
      </c>
      <c r="J10281" t="s">
        <v>22709</v>
      </c>
      <c r="M10281" t="s">
        <v>112297</v>
      </c>
      <c r="N10281" t="s">
        <v>124</v>
      </c>
      <c r="O10281" s="3" t="s">
        <v>68433</v>
      </c>
      <c r="P10281" t="s">
        <v>124</v>
      </c>
      <c r="Q10281" t="s">
        <v>124</v>
      </c>
      <c r="R10281" t="s">
        <v>68433</v>
      </c>
      <c r="S10281" s="4" t="str">
        <f t="shared" si="160"/>
        <v>2001</v>
      </c>
    </row>
    <row r="10282" spans="1:19" hidden="1" x14ac:dyDescent="0.35">
      <c r="A10282" t="s">
        <v>68431</v>
      </c>
      <c r="B10282" t="s">
        <v>68432</v>
      </c>
      <c r="C10282" t="s">
        <v>68434</v>
      </c>
      <c r="D10282">
        <v>324425611</v>
      </c>
      <c r="E10282" t="s">
        <v>68435</v>
      </c>
      <c r="F10282" t="s">
        <v>68436</v>
      </c>
      <c r="I10282" t="s">
        <v>68437</v>
      </c>
      <c r="J10282" t="s">
        <v>68438</v>
      </c>
      <c r="M10282" t="s">
        <v>112297</v>
      </c>
      <c r="N10282" t="s">
        <v>124</v>
      </c>
      <c r="O10282" s="3" t="s">
        <v>68439</v>
      </c>
      <c r="P10282" t="s">
        <v>124</v>
      </c>
      <c r="Q10282" t="s">
        <v>124</v>
      </c>
      <c r="R10282" t="s">
        <v>68439</v>
      </c>
      <c r="S10282" s="4" t="str">
        <f t="shared" si="160"/>
        <v>2001</v>
      </c>
    </row>
    <row r="10283" spans="1:19" hidden="1" x14ac:dyDescent="0.35">
      <c r="A10283" t="s">
        <v>68435</v>
      </c>
      <c r="B10283" t="s">
        <v>68436</v>
      </c>
      <c r="C10283" t="s">
        <v>68440</v>
      </c>
      <c r="D10283" t="s">
        <v>68441</v>
      </c>
      <c r="E10283" t="s">
        <v>68442</v>
      </c>
      <c r="F10283" t="s">
        <v>68443</v>
      </c>
      <c r="I10283" t="s">
        <v>68444</v>
      </c>
      <c r="J10283" t="s">
        <v>68445</v>
      </c>
      <c r="M10283" t="s">
        <v>112297</v>
      </c>
      <c r="N10283" t="s">
        <v>16314</v>
      </c>
      <c r="O10283" s="3" t="s">
        <v>68446</v>
      </c>
      <c r="P10283" t="s">
        <v>16314</v>
      </c>
      <c r="Q10283" t="s">
        <v>16314</v>
      </c>
      <c r="R10283" t="s">
        <v>68446</v>
      </c>
      <c r="S10283" s="4" t="str">
        <f t="shared" si="160"/>
        <v>2001</v>
      </c>
    </row>
    <row r="10284" spans="1:19" hidden="1" x14ac:dyDescent="0.35">
      <c r="A10284" t="s">
        <v>68442</v>
      </c>
      <c r="B10284" t="s">
        <v>68443</v>
      </c>
      <c r="C10284" t="s">
        <v>68447</v>
      </c>
      <c r="D10284" t="s">
        <v>68448</v>
      </c>
      <c r="E10284" t="s">
        <v>68449</v>
      </c>
      <c r="F10284" t="s">
        <v>68450</v>
      </c>
      <c r="I10284" t="s">
        <v>68451</v>
      </c>
      <c r="J10284" t="s">
        <v>68452</v>
      </c>
      <c r="M10284" t="s">
        <v>112297</v>
      </c>
      <c r="N10284" t="s">
        <v>16314</v>
      </c>
      <c r="O10284" s="3" t="s">
        <v>68453</v>
      </c>
      <c r="P10284" t="s">
        <v>16314</v>
      </c>
      <c r="Q10284" t="s">
        <v>16314</v>
      </c>
      <c r="R10284" t="s">
        <v>68453</v>
      </c>
      <c r="S10284" s="4" t="str">
        <f t="shared" si="160"/>
        <v>2001</v>
      </c>
    </row>
    <row r="10285" spans="1:19" hidden="1" x14ac:dyDescent="0.35">
      <c r="A10285" t="s">
        <v>68449</v>
      </c>
      <c r="B10285" t="s">
        <v>68450</v>
      </c>
      <c r="C10285" t="s">
        <v>68454</v>
      </c>
      <c r="D10285" t="s">
        <v>68455</v>
      </c>
      <c r="E10285" t="s">
        <v>68456</v>
      </c>
      <c r="F10285" t="s">
        <v>68457</v>
      </c>
      <c r="I10285" t="s">
        <v>62460</v>
      </c>
      <c r="J10285" t="s">
        <v>22728</v>
      </c>
      <c r="M10285" t="s">
        <v>112297</v>
      </c>
      <c r="N10285" t="s">
        <v>124</v>
      </c>
      <c r="O10285" s="3" t="s">
        <v>68458</v>
      </c>
      <c r="P10285" t="s">
        <v>124</v>
      </c>
      <c r="Q10285" t="s">
        <v>124</v>
      </c>
      <c r="R10285" t="s">
        <v>68458</v>
      </c>
      <c r="S10285" s="4" t="str">
        <f t="shared" si="160"/>
        <v>2001</v>
      </c>
    </row>
    <row r="10286" spans="1:19" hidden="1" x14ac:dyDescent="0.35">
      <c r="A10286" t="s">
        <v>68456</v>
      </c>
      <c r="B10286" t="s">
        <v>68457</v>
      </c>
      <c r="C10286" t="s">
        <v>68459</v>
      </c>
      <c r="D10286" t="s">
        <v>68460</v>
      </c>
      <c r="E10286" t="s">
        <v>68461</v>
      </c>
      <c r="F10286" t="s">
        <v>68462</v>
      </c>
      <c r="I10286" t="s">
        <v>1021</v>
      </c>
      <c r="J10286" t="s">
        <v>1022</v>
      </c>
      <c r="M10286" t="s">
        <v>112297</v>
      </c>
      <c r="N10286" t="s">
        <v>16314</v>
      </c>
      <c r="O10286" s="3" t="s">
        <v>68463</v>
      </c>
      <c r="P10286" t="s">
        <v>16314</v>
      </c>
      <c r="Q10286" t="s">
        <v>16314</v>
      </c>
      <c r="R10286" t="s">
        <v>68463</v>
      </c>
      <c r="S10286" s="4" t="str">
        <f t="shared" si="160"/>
        <v>2001</v>
      </c>
    </row>
    <row r="10287" spans="1:19" hidden="1" x14ac:dyDescent="0.35">
      <c r="A10287" t="s">
        <v>68461</v>
      </c>
      <c r="B10287" t="s">
        <v>68462</v>
      </c>
      <c r="C10287" t="s">
        <v>68464</v>
      </c>
      <c r="D10287" t="s">
        <v>68465</v>
      </c>
      <c r="E10287" t="s">
        <v>68466</v>
      </c>
      <c r="F10287" t="s">
        <v>68467</v>
      </c>
      <c r="I10287" t="s">
        <v>68468</v>
      </c>
      <c r="J10287" t="s">
        <v>68469</v>
      </c>
      <c r="M10287" t="s">
        <v>112315</v>
      </c>
      <c r="N10287" t="s">
        <v>159</v>
      </c>
      <c r="O10287" s="3" t="s">
        <v>68470</v>
      </c>
      <c r="P10287" t="s">
        <v>159</v>
      </c>
      <c r="Q10287" t="s">
        <v>159</v>
      </c>
      <c r="R10287" t="s">
        <v>68470</v>
      </c>
      <c r="S10287" s="4" t="str">
        <f t="shared" si="160"/>
        <v>2001</v>
      </c>
    </row>
    <row r="10288" spans="1:19" hidden="1" x14ac:dyDescent="0.35">
      <c r="A10288" t="s">
        <v>68466</v>
      </c>
      <c r="B10288" t="s">
        <v>68467</v>
      </c>
      <c r="C10288" t="s">
        <v>68471</v>
      </c>
      <c r="D10288" t="s">
        <v>68472</v>
      </c>
      <c r="E10288" t="s">
        <v>68473</v>
      </c>
      <c r="F10288" t="s">
        <v>68474</v>
      </c>
      <c r="I10288" t="s">
        <v>68475</v>
      </c>
      <c r="J10288" t="s">
        <v>68476</v>
      </c>
      <c r="M10288" t="s">
        <v>112324</v>
      </c>
      <c r="N10288" t="s">
        <v>48798</v>
      </c>
      <c r="O10288" s="3" t="s">
        <v>68477</v>
      </c>
      <c r="P10288" t="s">
        <v>48798</v>
      </c>
      <c r="Q10288" t="s">
        <v>48798</v>
      </c>
      <c r="R10288" t="s">
        <v>68477</v>
      </c>
      <c r="S10288" s="4" t="str">
        <f t="shared" si="160"/>
        <v>2001</v>
      </c>
    </row>
    <row r="10289" spans="1:19" hidden="1" x14ac:dyDescent="0.35">
      <c r="A10289" t="s">
        <v>68473</v>
      </c>
      <c r="B10289" t="s">
        <v>68474</v>
      </c>
      <c r="C10289" t="s">
        <v>68478</v>
      </c>
      <c r="D10289" t="s">
        <v>68479</v>
      </c>
      <c r="E10289" t="s">
        <v>68480</v>
      </c>
      <c r="F10289" t="s">
        <v>68481</v>
      </c>
      <c r="I10289" t="s">
        <v>68482</v>
      </c>
      <c r="J10289" t="s">
        <v>68483</v>
      </c>
      <c r="M10289" t="s">
        <v>112324</v>
      </c>
      <c r="N10289" t="s">
        <v>48798</v>
      </c>
      <c r="O10289" s="3" t="s">
        <v>68484</v>
      </c>
      <c r="P10289" t="s">
        <v>48798</v>
      </c>
      <c r="Q10289" t="s">
        <v>48798</v>
      </c>
      <c r="R10289" t="s">
        <v>68484</v>
      </c>
      <c r="S10289" s="4" t="str">
        <f t="shared" si="160"/>
        <v>2001</v>
      </c>
    </row>
    <row r="10290" spans="1:19" hidden="1" x14ac:dyDescent="0.35">
      <c r="A10290" t="s">
        <v>68480</v>
      </c>
      <c r="B10290" t="s">
        <v>68481</v>
      </c>
      <c r="C10290" t="s">
        <v>68485</v>
      </c>
      <c r="D10290" t="s">
        <v>68486</v>
      </c>
      <c r="E10290" t="s">
        <v>68487</v>
      </c>
      <c r="F10290" t="s">
        <v>68488</v>
      </c>
      <c r="I10290" t="s">
        <v>68489</v>
      </c>
      <c r="J10290" t="s">
        <v>68490</v>
      </c>
      <c r="M10290" t="s">
        <v>112324</v>
      </c>
      <c r="N10290" t="s">
        <v>48798</v>
      </c>
      <c r="O10290" s="3" t="s">
        <v>68491</v>
      </c>
      <c r="P10290" t="s">
        <v>48798</v>
      </c>
      <c r="Q10290" t="s">
        <v>48798</v>
      </c>
      <c r="R10290" t="s">
        <v>68491</v>
      </c>
      <c r="S10290" s="4" t="str">
        <f t="shared" si="160"/>
        <v>2001</v>
      </c>
    </row>
    <row r="10291" spans="1:19" hidden="1" x14ac:dyDescent="0.35">
      <c r="A10291" t="s">
        <v>68487</v>
      </c>
      <c r="B10291" t="s">
        <v>68488</v>
      </c>
      <c r="C10291" t="s">
        <v>68492</v>
      </c>
      <c r="D10291" t="s">
        <v>68493</v>
      </c>
      <c r="E10291" t="s">
        <v>68494</v>
      </c>
      <c r="F10291" t="s">
        <v>68495</v>
      </c>
      <c r="I10291" t="s">
        <v>68496</v>
      </c>
      <c r="J10291" t="s">
        <v>68497</v>
      </c>
      <c r="M10291" t="s">
        <v>112324</v>
      </c>
      <c r="N10291" t="s">
        <v>48798</v>
      </c>
      <c r="O10291" s="3" t="s">
        <v>68498</v>
      </c>
      <c r="P10291" t="s">
        <v>48798</v>
      </c>
      <c r="Q10291" t="s">
        <v>48798</v>
      </c>
      <c r="R10291" t="s">
        <v>68498</v>
      </c>
      <c r="S10291" s="4" t="str">
        <f t="shared" si="160"/>
        <v>2001</v>
      </c>
    </row>
    <row r="10292" spans="1:19" hidden="1" x14ac:dyDescent="0.35">
      <c r="A10292" t="s">
        <v>68494</v>
      </c>
      <c r="B10292" t="s">
        <v>68495</v>
      </c>
      <c r="C10292" t="s">
        <v>68499</v>
      </c>
      <c r="D10292" t="s">
        <v>68500</v>
      </c>
      <c r="E10292" t="s">
        <v>68501</v>
      </c>
      <c r="F10292" t="s">
        <v>68502</v>
      </c>
      <c r="I10292" t="s">
        <v>68503</v>
      </c>
      <c r="J10292" t="s">
        <v>68504</v>
      </c>
      <c r="M10292" t="s">
        <v>112324</v>
      </c>
      <c r="N10292" t="s">
        <v>48798</v>
      </c>
      <c r="O10292" s="3" t="s">
        <v>68505</v>
      </c>
      <c r="P10292" t="s">
        <v>48798</v>
      </c>
      <c r="Q10292" t="s">
        <v>48798</v>
      </c>
      <c r="R10292" t="s">
        <v>68505</v>
      </c>
      <c r="S10292" s="4" t="str">
        <f t="shared" si="160"/>
        <v>2001</v>
      </c>
    </row>
    <row r="10293" spans="1:19" hidden="1" x14ac:dyDescent="0.35">
      <c r="A10293" t="s">
        <v>68501</v>
      </c>
      <c r="B10293" t="s">
        <v>68502</v>
      </c>
      <c r="C10293" t="s">
        <v>68506</v>
      </c>
      <c r="D10293" t="s">
        <v>68507</v>
      </c>
      <c r="E10293" t="s">
        <v>68508</v>
      </c>
      <c r="F10293" t="s">
        <v>68509</v>
      </c>
      <c r="I10293" t="s">
        <v>68510</v>
      </c>
      <c r="J10293" t="s">
        <v>68511</v>
      </c>
      <c r="M10293" t="s">
        <v>112297</v>
      </c>
      <c r="N10293" t="s">
        <v>124</v>
      </c>
      <c r="O10293" s="3" t="s">
        <v>68512</v>
      </c>
      <c r="P10293" t="s">
        <v>124</v>
      </c>
      <c r="Q10293" t="s">
        <v>124</v>
      </c>
      <c r="R10293" t="s">
        <v>68512</v>
      </c>
      <c r="S10293" s="4" t="str">
        <f t="shared" si="160"/>
        <v>2001</v>
      </c>
    </row>
    <row r="10294" spans="1:19" hidden="1" x14ac:dyDescent="0.35">
      <c r="A10294" t="s">
        <v>68508</v>
      </c>
      <c r="B10294" t="s">
        <v>68509</v>
      </c>
      <c r="C10294" t="s">
        <v>68513</v>
      </c>
      <c r="D10294" t="s">
        <v>68514</v>
      </c>
      <c r="E10294" t="s">
        <v>68515</v>
      </c>
      <c r="F10294" t="s">
        <v>68516</v>
      </c>
      <c r="I10294" t="s">
        <v>68517</v>
      </c>
      <c r="J10294" t="s">
        <v>68518</v>
      </c>
      <c r="M10294" t="s">
        <v>112315</v>
      </c>
      <c r="N10294" t="s">
        <v>159</v>
      </c>
      <c r="O10294" s="3" t="s">
        <v>68519</v>
      </c>
      <c r="P10294" t="s">
        <v>159</v>
      </c>
      <c r="Q10294" t="s">
        <v>159</v>
      </c>
      <c r="R10294" t="s">
        <v>68519</v>
      </c>
      <c r="S10294" s="4" t="str">
        <f t="shared" si="160"/>
        <v>2001</v>
      </c>
    </row>
    <row r="10295" spans="1:19" hidden="1" x14ac:dyDescent="0.35">
      <c r="A10295" t="s">
        <v>68515</v>
      </c>
      <c r="B10295" t="s">
        <v>68516</v>
      </c>
      <c r="C10295" t="s">
        <v>68520</v>
      </c>
      <c r="D10295" t="s">
        <v>68521</v>
      </c>
      <c r="E10295" t="s">
        <v>68522</v>
      </c>
      <c r="F10295" t="s">
        <v>68523</v>
      </c>
      <c r="I10295" t="s">
        <v>68524</v>
      </c>
      <c r="J10295" t="s">
        <v>68525</v>
      </c>
      <c r="M10295" t="s">
        <v>112307</v>
      </c>
      <c r="N10295" t="s">
        <v>49299</v>
      </c>
      <c r="O10295" s="3" t="s">
        <v>68526</v>
      </c>
      <c r="P10295" t="s">
        <v>49299</v>
      </c>
      <c r="Q10295" t="s">
        <v>49299</v>
      </c>
      <c r="R10295" t="s">
        <v>68526</v>
      </c>
      <c r="S10295" s="4" t="str">
        <f t="shared" si="160"/>
        <v>2001</v>
      </c>
    </row>
    <row r="10296" spans="1:19" hidden="1" x14ac:dyDescent="0.35">
      <c r="A10296" t="s">
        <v>68522</v>
      </c>
      <c r="B10296" t="s">
        <v>68523</v>
      </c>
      <c r="C10296" t="s">
        <v>68527</v>
      </c>
      <c r="D10296" t="s">
        <v>68528</v>
      </c>
      <c r="E10296" t="s">
        <v>68529</v>
      </c>
      <c r="F10296" t="s">
        <v>68530</v>
      </c>
      <c r="I10296" t="s">
        <v>68531</v>
      </c>
      <c r="J10296" t="s">
        <v>68532</v>
      </c>
      <c r="M10296" t="s">
        <v>112297</v>
      </c>
      <c r="N10296" t="s">
        <v>16314</v>
      </c>
      <c r="O10296" s="3" t="s">
        <v>68533</v>
      </c>
      <c r="P10296" t="s">
        <v>16314</v>
      </c>
      <c r="Q10296" t="s">
        <v>16314</v>
      </c>
      <c r="R10296" t="s">
        <v>68533</v>
      </c>
      <c r="S10296" s="4" t="str">
        <f t="shared" si="160"/>
        <v>2001</v>
      </c>
    </row>
    <row r="10297" spans="1:19" hidden="1" x14ac:dyDescent="0.35">
      <c r="A10297" t="s">
        <v>68529</v>
      </c>
      <c r="B10297" t="s">
        <v>68530</v>
      </c>
      <c r="C10297" t="s">
        <v>68534</v>
      </c>
      <c r="D10297" t="s">
        <v>68535</v>
      </c>
      <c r="E10297" t="s">
        <v>68536</v>
      </c>
      <c r="F10297" t="s">
        <v>68537</v>
      </c>
      <c r="I10297" t="s">
        <v>68538</v>
      </c>
      <c r="J10297" t="s">
        <v>68539</v>
      </c>
      <c r="M10297" t="s">
        <v>112297</v>
      </c>
      <c r="N10297" t="s">
        <v>16314</v>
      </c>
      <c r="O10297" s="3" t="s">
        <v>68540</v>
      </c>
      <c r="P10297" t="s">
        <v>16314</v>
      </c>
      <c r="Q10297" t="s">
        <v>16314</v>
      </c>
      <c r="R10297" t="s">
        <v>68540</v>
      </c>
      <c r="S10297" s="4" t="str">
        <f t="shared" si="160"/>
        <v>2001</v>
      </c>
    </row>
    <row r="10298" spans="1:19" hidden="1" x14ac:dyDescent="0.35">
      <c r="A10298" t="s">
        <v>68536</v>
      </c>
      <c r="B10298" t="s">
        <v>68537</v>
      </c>
      <c r="C10298" t="s">
        <v>68541</v>
      </c>
      <c r="D10298" t="s">
        <v>68542</v>
      </c>
      <c r="E10298" t="s">
        <v>68543</v>
      </c>
      <c r="F10298" t="s">
        <v>68544</v>
      </c>
      <c r="I10298" t="s">
        <v>68545</v>
      </c>
      <c r="J10298" t="s">
        <v>68546</v>
      </c>
      <c r="M10298" t="s">
        <v>112315</v>
      </c>
      <c r="N10298" t="s">
        <v>159</v>
      </c>
      <c r="O10298" s="3" t="s">
        <v>68547</v>
      </c>
      <c r="P10298" t="s">
        <v>159</v>
      </c>
      <c r="Q10298" t="s">
        <v>159</v>
      </c>
      <c r="R10298" t="s">
        <v>68547</v>
      </c>
      <c r="S10298" s="4" t="str">
        <f t="shared" si="160"/>
        <v>2001</v>
      </c>
    </row>
    <row r="10299" spans="1:19" hidden="1" x14ac:dyDescent="0.35">
      <c r="A10299" t="s">
        <v>68543</v>
      </c>
      <c r="B10299" t="s">
        <v>68544</v>
      </c>
      <c r="C10299" t="s">
        <v>68548</v>
      </c>
      <c r="D10299" t="s">
        <v>68549</v>
      </c>
      <c r="E10299" t="s">
        <v>68550</v>
      </c>
      <c r="F10299" t="s">
        <v>68551</v>
      </c>
      <c r="I10299" t="s">
        <v>68552</v>
      </c>
      <c r="J10299" t="s">
        <v>68553</v>
      </c>
      <c r="M10299" t="s">
        <v>112298</v>
      </c>
      <c r="N10299" t="s">
        <v>28</v>
      </c>
      <c r="O10299" s="3" t="s">
        <v>68554</v>
      </c>
      <c r="P10299" t="s">
        <v>16314</v>
      </c>
      <c r="Q10299" t="s">
        <v>16314</v>
      </c>
      <c r="R10299" t="s">
        <v>68554</v>
      </c>
      <c r="S10299" s="4" t="str">
        <f t="shared" si="160"/>
        <v>2001</v>
      </c>
    </row>
    <row r="10300" spans="1:19" hidden="1" x14ac:dyDescent="0.35">
      <c r="A10300" t="s">
        <v>68550</v>
      </c>
      <c r="B10300" t="s">
        <v>68551</v>
      </c>
      <c r="C10300" s="1" t="s">
        <v>68555</v>
      </c>
      <c r="D10300" s="1" t="s">
        <v>68556</v>
      </c>
      <c r="E10300" t="s">
        <v>68557</v>
      </c>
      <c r="F10300" t="s">
        <v>68558</v>
      </c>
      <c r="I10300" t="s">
        <v>68559</v>
      </c>
      <c r="J10300" t="s">
        <v>68560</v>
      </c>
      <c r="M10300" t="s">
        <v>112315</v>
      </c>
      <c r="N10300" t="s">
        <v>159</v>
      </c>
      <c r="O10300" s="3" t="s">
        <v>68561</v>
      </c>
      <c r="P10300" t="s">
        <v>159</v>
      </c>
      <c r="Q10300" t="s">
        <v>159</v>
      </c>
      <c r="R10300" t="s">
        <v>68561</v>
      </c>
      <c r="S10300" s="4" t="str">
        <f t="shared" si="160"/>
        <v>2001</v>
      </c>
    </row>
    <row r="10301" spans="1:19" hidden="1" x14ac:dyDescent="0.35">
      <c r="A10301" t="s">
        <v>68557</v>
      </c>
      <c r="B10301" t="s">
        <v>68558</v>
      </c>
      <c r="C10301" t="s">
        <v>68562</v>
      </c>
      <c r="D10301" t="s">
        <v>68563</v>
      </c>
      <c r="E10301" t="s">
        <v>68564</v>
      </c>
      <c r="F10301" t="s">
        <v>68565</v>
      </c>
      <c r="I10301" t="s">
        <v>68566</v>
      </c>
      <c r="J10301" t="s">
        <v>68567</v>
      </c>
      <c r="M10301" t="s">
        <v>112315</v>
      </c>
      <c r="N10301" t="s">
        <v>159</v>
      </c>
      <c r="O10301" s="3" t="s">
        <v>68568</v>
      </c>
      <c r="P10301" t="s">
        <v>159</v>
      </c>
      <c r="Q10301" t="s">
        <v>159</v>
      </c>
      <c r="R10301" t="s">
        <v>68568</v>
      </c>
      <c r="S10301" s="4" t="str">
        <f t="shared" si="160"/>
        <v>2001</v>
      </c>
    </row>
    <row r="10302" spans="1:19" hidden="1" x14ac:dyDescent="0.35">
      <c r="A10302" t="s">
        <v>68564</v>
      </c>
      <c r="B10302" t="s">
        <v>68565</v>
      </c>
      <c r="C10302" t="s">
        <v>68569</v>
      </c>
      <c r="D10302" t="s">
        <v>68570</v>
      </c>
      <c r="E10302" t="s">
        <v>68571</v>
      </c>
      <c r="F10302" t="s">
        <v>68572</v>
      </c>
      <c r="I10302" t="s">
        <v>68573</v>
      </c>
      <c r="J10302" t="s">
        <v>68574</v>
      </c>
      <c r="M10302" t="s">
        <v>112315</v>
      </c>
      <c r="N10302" t="s">
        <v>159</v>
      </c>
      <c r="O10302" s="3" t="s">
        <v>68575</v>
      </c>
      <c r="P10302" t="s">
        <v>159</v>
      </c>
      <c r="Q10302" t="s">
        <v>159</v>
      </c>
      <c r="R10302" t="s">
        <v>68575</v>
      </c>
      <c r="S10302" s="4" t="str">
        <f t="shared" si="160"/>
        <v>2001</v>
      </c>
    </row>
    <row r="10303" spans="1:19" hidden="1" x14ac:dyDescent="0.35">
      <c r="A10303" t="s">
        <v>68571</v>
      </c>
      <c r="B10303" t="s">
        <v>68572</v>
      </c>
      <c r="C10303" t="s">
        <v>68576</v>
      </c>
      <c r="D10303" t="s">
        <v>68577</v>
      </c>
      <c r="E10303" t="s">
        <v>68578</v>
      </c>
      <c r="F10303" t="s">
        <v>68579</v>
      </c>
      <c r="I10303" t="s">
        <v>68580</v>
      </c>
      <c r="J10303" t="s">
        <v>68581</v>
      </c>
      <c r="M10303" t="s">
        <v>112315</v>
      </c>
      <c r="N10303" t="s">
        <v>16314</v>
      </c>
      <c r="O10303" s="3" t="s">
        <v>68582</v>
      </c>
      <c r="P10303" t="s">
        <v>16314</v>
      </c>
      <c r="Q10303" t="s">
        <v>16314</v>
      </c>
      <c r="R10303" t="s">
        <v>68582</v>
      </c>
      <c r="S10303" s="4" t="str">
        <f t="shared" si="160"/>
        <v>2001</v>
      </c>
    </row>
    <row r="10304" spans="1:19" ht="72.5" hidden="1" x14ac:dyDescent="0.35">
      <c r="A10304" t="s">
        <v>68578</v>
      </c>
      <c r="B10304" t="s">
        <v>68579</v>
      </c>
      <c r="C10304" t="s">
        <v>68583</v>
      </c>
      <c r="D10304" t="s">
        <v>68584</v>
      </c>
      <c r="E10304" t="s">
        <v>68585</v>
      </c>
      <c r="F10304" t="s">
        <v>68586</v>
      </c>
      <c r="I10304" t="s">
        <v>68587</v>
      </c>
      <c r="J10304" t="s">
        <v>68588</v>
      </c>
      <c r="K10304" s="2" t="s">
        <v>68589</v>
      </c>
      <c r="M10304" t="s">
        <v>16314</v>
      </c>
      <c r="N10304" t="s">
        <v>16314</v>
      </c>
      <c r="O10304" s="3" t="s">
        <v>68590</v>
      </c>
      <c r="P10304" t="s">
        <v>16314</v>
      </c>
      <c r="Q10304" t="s">
        <v>16314</v>
      </c>
      <c r="R10304" t="s">
        <v>68590</v>
      </c>
      <c r="S10304" s="4" t="str">
        <f t="shared" si="160"/>
        <v>2001</v>
      </c>
    </row>
    <row r="10305" spans="1:19" hidden="1" x14ac:dyDescent="0.35">
      <c r="A10305" t="s">
        <v>68585</v>
      </c>
      <c r="B10305" t="s">
        <v>68586</v>
      </c>
      <c r="C10305" t="s">
        <v>68591</v>
      </c>
      <c r="D10305" t="s">
        <v>68592</v>
      </c>
      <c r="E10305" t="s">
        <v>68593</v>
      </c>
      <c r="F10305" t="s">
        <v>68594</v>
      </c>
      <c r="I10305" t="s">
        <v>47115</v>
      </c>
      <c r="J10305" t="s">
        <v>47116</v>
      </c>
      <c r="M10305" t="s">
        <v>112299</v>
      </c>
      <c r="N10305" t="s">
        <v>16314</v>
      </c>
      <c r="O10305" s="3" t="s">
        <v>68595</v>
      </c>
      <c r="P10305" t="s">
        <v>16314</v>
      </c>
      <c r="Q10305" t="s">
        <v>16314</v>
      </c>
      <c r="R10305" t="s">
        <v>68595</v>
      </c>
      <c r="S10305" s="4" t="str">
        <f t="shared" si="160"/>
        <v>2001</v>
      </c>
    </row>
    <row r="10306" spans="1:19" hidden="1" x14ac:dyDescent="0.35">
      <c r="A10306" t="s">
        <v>68593</v>
      </c>
      <c r="B10306" t="s">
        <v>68594</v>
      </c>
      <c r="C10306" t="s">
        <v>68596</v>
      </c>
      <c r="D10306" t="s">
        <v>68597</v>
      </c>
      <c r="E10306" t="s">
        <v>68598</v>
      </c>
      <c r="F10306" t="s">
        <v>68599</v>
      </c>
      <c r="I10306" t="s">
        <v>68600</v>
      </c>
      <c r="J10306" t="s">
        <v>68601</v>
      </c>
      <c r="M10306" t="s">
        <v>112315</v>
      </c>
      <c r="N10306" t="s">
        <v>159</v>
      </c>
      <c r="O10306" s="3" t="s">
        <v>68602</v>
      </c>
      <c r="P10306" t="s">
        <v>159</v>
      </c>
      <c r="Q10306" t="s">
        <v>159</v>
      </c>
      <c r="R10306" t="s">
        <v>68602</v>
      </c>
      <c r="S10306" s="4" t="str">
        <f t="shared" si="160"/>
        <v>2001</v>
      </c>
    </row>
    <row r="10307" spans="1:19" hidden="1" x14ac:dyDescent="0.35">
      <c r="A10307" t="s">
        <v>68598</v>
      </c>
      <c r="B10307" t="s">
        <v>68599</v>
      </c>
      <c r="C10307" t="s">
        <v>68603</v>
      </c>
      <c r="D10307" t="s">
        <v>68604</v>
      </c>
      <c r="E10307" t="s">
        <v>68605</v>
      </c>
      <c r="F10307" t="s">
        <v>68606</v>
      </c>
      <c r="I10307" t="s">
        <v>68607</v>
      </c>
      <c r="J10307" t="s">
        <v>68608</v>
      </c>
      <c r="M10307" t="s">
        <v>112315</v>
      </c>
      <c r="N10307" t="s">
        <v>159</v>
      </c>
      <c r="O10307" s="3" t="s">
        <v>68609</v>
      </c>
      <c r="P10307" t="s">
        <v>159</v>
      </c>
      <c r="Q10307" t="s">
        <v>159</v>
      </c>
      <c r="R10307" t="s">
        <v>68609</v>
      </c>
      <c r="S10307" s="4" t="str">
        <f t="shared" ref="S10307:S10370" si="161">LEFT(RIGHT(R10307,19),4)</f>
        <v>2001</v>
      </c>
    </row>
    <row r="10308" spans="1:19" hidden="1" x14ac:dyDescent="0.35">
      <c r="A10308" t="s">
        <v>68605</v>
      </c>
      <c r="B10308" t="s">
        <v>68606</v>
      </c>
      <c r="C10308" t="s">
        <v>68610</v>
      </c>
      <c r="D10308" t="s">
        <v>68611</v>
      </c>
      <c r="E10308" t="s">
        <v>68612</v>
      </c>
      <c r="F10308" t="s">
        <v>68613</v>
      </c>
      <c r="I10308" t="s">
        <v>68614</v>
      </c>
      <c r="J10308" t="s">
        <v>68615</v>
      </c>
      <c r="M10308" t="s">
        <v>112298</v>
      </c>
      <c r="N10308" t="s">
        <v>28</v>
      </c>
      <c r="O10308" s="3" t="s">
        <v>68616</v>
      </c>
      <c r="P10308" t="s">
        <v>16314</v>
      </c>
      <c r="Q10308" t="s">
        <v>16314</v>
      </c>
      <c r="R10308" t="s">
        <v>68616</v>
      </c>
      <c r="S10308" s="4" t="str">
        <f t="shared" si="161"/>
        <v>2001</v>
      </c>
    </row>
    <row r="10309" spans="1:19" hidden="1" x14ac:dyDescent="0.35">
      <c r="A10309" t="s">
        <v>68612</v>
      </c>
      <c r="B10309" t="s">
        <v>68613</v>
      </c>
      <c r="C10309" t="s">
        <v>68617</v>
      </c>
      <c r="D10309" t="s">
        <v>68618</v>
      </c>
      <c r="E10309" t="s">
        <v>68619</v>
      </c>
      <c r="F10309" t="s">
        <v>68620</v>
      </c>
      <c r="I10309" t="s">
        <v>68621</v>
      </c>
      <c r="J10309" t="s">
        <v>68622</v>
      </c>
      <c r="M10309" t="s">
        <v>112298</v>
      </c>
      <c r="N10309" t="s">
        <v>28</v>
      </c>
      <c r="O10309" s="3" t="s">
        <v>68623</v>
      </c>
      <c r="P10309" t="s">
        <v>16314</v>
      </c>
      <c r="Q10309" t="s">
        <v>16314</v>
      </c>
      <c r="R10309" t="s">
        <v>68623</v>
      </c>
      <c r="S10309" s="4" t="str">
        <f t="shared" si="161"/>
        <v>2001</v>
      </c>
    </row>
    <row r="10310" spans="1:19" hidden="1" x14ac:dyDescent="0.35">
      <c r="A10310" t="s">
        <v>68619</v>
      </c>
      <c r="B10310" t="s">
        <v>68620</v>
      </c>
      <c r="C10310" t="s">
        <v>68624</v>
      </c>
      <c r="D10310" t="s">
        <v>68625</v>
      </c>
      <c r="E10310" t="s">
        <v>68626</v>
      </c>
      <c r="F10310" t="s">
        <v>68627</v>
      </c>
      <c r="I10310" t="s">
        <v>68628</v>
      </c>
      <c r="J10310" t="s">
        <v>68629</v>
      </c>
      <c r="M10310" t="s">
        <v>112297</v>
      </c>
      <c r="N10310" t="s">
        <v>16314</v>
      </c>
      <c r="O10310" s="3" t="s">
        <v>68630</v>
      </c>
      <c r="P10310" t="s">
        <v>16314</v>
      </c>
      <c r="Q10310" t="s">
        <v>16314</v>
      </c>
      <c r="R10310" t="s">
        <v>68630</v>
      </c>
      <c r="S10310" s="4" t="str">
        <f t="shared" si="161"/>
        <v>2001</v>
      </c>
    </row>
    <row r="10311" spans="1:19" hidden="1" x14ac:dyDescent="0.35">
      <c r="A10311" t="s">
        <v>68626</v>
      </c>
      <c r="B10311" t="s">
        <v>68627</v>
      </c>
      <c r="C10311" t="s">
        <v>68631</v>
      </c>
      <c r="D10311" t="s">
        <v>68632</v>
      </c>
      <c r="E10311" t="s">
        <v>68633</v>
      </c>
      <c r="F10311" t="s">
        <v>68634</v>
      </c>
      <c r="I10311" t="s">
        <v>68635</v>
      </c>
      <c r="J10311" t="s">
        <v>60036</v>
      </c>
      <c r="M10311" t="s">
        <v>112298</v>
      </c>
      <c r="N10311" t="s">
        <v>28</v>
      </c>
      <c r="O10311" s="3" t="s">
        <v>68636</v>
      </c>
      <c r="P10311" t="s">
        <v>16314</v>
      </c>
      <c r="Q10311" t="s">
        <v>16314</v>
      </c>
      <c r="R10311" t="s">
        <v>68636</v>
      </c>
      <c r="S10311" s="4" t="str">
        <f t="shared" si="161"/>
        <v>2001</v>
      </c>
    </row>
    <row r="10312" spans="1:19" hidden="1" x14ac:dyDescent="0.35">
      <c r="A10312" t="s">
        <v>68633</v>
      </c>
      <c r="B10312" t="s">
        <v>68634</v>
      </c>
      <c r="C10312" t="s">
        <v>68637</v>
      </c>
      <c r="D10312" t="s">
        <v>68638</v>
      </c>
      <c r="E10312" t="s">
        <v>68639</v>
      </c>
      <c r="F10312" t="s">
        <v>68640</v>
      </c>
      <c r="I10312" t="s">
        <v>68641</v>
      </c>
      <c r="J10312" t="s">
        <v>68642</v>
      </c>
      <c r="M10312" t="s">
        <v>112298</v>
      </c>
      <c r="N10312" t="s">
        <v>28</v>
      </c>
      <c r="O10312" s="3" t="s">
        <v>68643</v>
      </c>
      <c r="P10312" t="s">
        <v>16314</v>
      </c>
      <c r="Q10312" t="s">
        <v>16314</v>
      </c>
      <c r="R10312" t="s">
        <v>68643</v>
      </c>
      <c r="S10312" s="4" t="str">
        <f t="shared" si="161"/>
        <v>2001</v>
      </c>
    </row>
    <row r="10313" spans="1:19" hidden="1" x14ac:dyDescent="0.35">
      <c r="A10313" t="s">
        <v>68639</v>
      </c>
      <c r="B10313" t="s">
        <v>68640</v>
      </c>
      <c r="C10313" t="s">
        <v>68644</v>
      </c>
      <c r="D10313" t="s">
        <v>68645</v>
      </c>
      <c r="E10313" t="s">
        <v>68646</v>
      </c>
      <c r="F10313" t="s">
        <v>68647</v>
      </c>
      <c r="I10313" t="s">
        <v>68648</v>
      </c>
      <c r="J10313" t="s">
        <v>68649</v>
      </c>
      <c r="M10313" t="s">
        <v>112315</v>
      </c>
      <c r="N10313" t="s">
        <v>159</v>
      </c>
      <c r="O10313" s="3" t="s">
        <v>68650</v>
      </c>
      <c r="P10313" t="s">
        <v>159</v>
      </c>
      <c r="Q10313" t="s">
        <v>159</v>
      </c>
      <c r="R10313" t="s">
        <v>68650</v>
      </c>
      <c r="S10313" s="4" t="str">
        <f t="shared" si="161"/>
        <v>2001</v>
      </c>
    </row>
    <row r="10314" spans="1:19" hidden="1" x14ac:dyDescent="0.35">
      <c r="A10314" t="s">
        <v>68646</v>
      </c>
      <c r="B10314" t="s">
        <v>68647</v>
      </c>
      <c r="C10314" t="s">
        <v>68651</v>
      </c>
      <c r="D10314" t="s">
        <v>68652</v>
      </c>
      <c r="E10314" t="s">
        <v>68653</v>
      </c>
      <c r="F10314" t="s">
        <v>68654</v>
      </c>
      <c r="I10314" t="s">
        <v>68655</v>
      </c>
      <c r="J10314" t="s">
        <v>68656</v>
      </c>
      <c r="M10314" t="s">
        <v>112298</v>
      </c>
      <c r="N10314" t="s">
        <v>28</v>
      </c>
      <c r="O10314" s="3" t="s">
        <v>68657</v>
      </c>
      <c r="P10314" t="s">
        <v>16314</v>
      </c>
      <c r="Q10314" t="s">
        <v>16314</v>
      </c>
      <c r="R10314" t="s">
        <v>68657</v>
      </c>
      <c r="S10314" s="4" t="str">
        <f t="shared" si="161"/>
        <v>2001</v>
      </c>
    </row>
    <row r="10315" spans="1:19" hidden="1" x14ac:dyDescent="0.35">
      <c r="A10315" t="s">
        <v>68653</v>
      </c>
      <c r="B10315" t="s">
        <v>68654</v>
      </c>
      <c r="C10315" t="s">
        <v>68658</v>
      </c>
      <c r="D10315" t="s">
        <v>68659</v>
      </c>
      <c r="E10315" t="s">
        <v>68660</v>
      </c>
      <c r="F10315" t="s">
        <v>68661</v>
      </c>
      <c r="I10315" t="s">
        <v>68662</v>
      </c>
      <c r="J10315" t="s">
        <v>68663</v>
      </c>
      <c r="M10315" t="s">
        <v>112307</v>
      </c>
      <c r="N10315" t="s">
        <v>49299</v>
      </c>
      <c r="O10315" s="3" t="s">
        <v>68664</v>
      </c>
      <c r="P10315" t="s">
        <v>49299</v>
      </c>
      <c r="Q10315" t="s">
        <v>49299</v>
      </c>
      <c r="R10315" t="s">
        <v>68664</v>
      </c>
      <c r="S10315" s="4" t="str">
        <f t="shared" si="161"/>
        <v>2001</v>
      </c>
    </row>
    <row r="10316" spans="1:19" hidden="1" x14ac:dyDescent="0.35">
      <c r="A10316" t="s">
        <v>68660</v>
      </c>
      <c r="B10316" t="s">
        <v>68661</v>
      </c>
      <c r="C10316" t="s">
        <v>68665</v>
      </c>
      <c r="D10316" t="s">
        <v>68666</v>
      </c>
      <c r="E10316" t="s">
        <v>68667</v>
      </c>
      <c r="F10316" t="s">
        <v>68668</v>
      </c>
      <c r="I10316" t="s">
        <v>68669</v>
      </c>
      <c r="J10316" t="s">
        <v>68670</v>
      </c>
      <c r="M10316" t="s">
        <v>112297</v>
      </c>
      <c r="N10316" t="s">
        <v>124</v>
      </c>
      <c r="O10316" s="3" t="s">
        <v>68671</v>
      </c>
      <c r="P10316" t="s">
        <v>124</v>
      </c>
      <c r="Q10316" t="s">
        <v>124</v>
      </c>
      <c r="R10316" t="s">
        <v>68671</v>
      </c>
      <c r="S10316" s="4" t="str">
        <f t="shared" si="161"/>
        <v>2001</v>
      </c>
    </row>
    <row r="10317" spans="1:19" hidden="1" x14ac:dyDescent="0.35">
      <c r="A10317" t="s">
        <v>68667</v>
      </c>
      <c r="B10317" t="s">
        <v>68668</v>
      </c>
      <c r="C10317" t="s">
        <v>68672</v>
      </c>
      <c r="D10317" t="s">
        <v>68673</v>
      </c>
      <c r="E10317" t="s">
        <v>68674</v>
      </c>
      <c r="F10317" t="s">
        <v>68675</v>
      </c>
      <c r="I10317" t="s">
        <v>68676</v>
      </c>
      <c r="J10317" t="s">
        <v>68677</v>
      </c>
      <c r="M10317" t="s">
        <v>112297</v>
      </c>
      <c r="N10317" t="s">
        <v>16314</v>
      </c>
      <c r="O10317" s="3" t="s">
        <v>68678</v>
      </c>
      <c r="P10317" t="s">
        <v>16314</v>
      </c>
      <c r="Q10317" t="s">
        <v>16314</v>
      </c>
      <c r="R10317" t="s">
        <v>68678</v>
      </c>
      <c r="S10317" s="4" t="str">
        <f t="shared" si="161"/>
        <v>2001</v>
      </c>
    </row>
    <row r="10318" spans="1:19" hidden="1" x14ac:dyDescent="0.35">
      <c r="A10318" t="s">
        <v>68674</v>
      </c>
      <c r="B10318" t="s">
        <v>68675</v>
      </c>
      <c r="C10318" t="s">
        <v>68679</v>
      </c>
      <c r="D10318" t="s">
        <v>68680</v>
      </c>
      <c r="E10318" t="s">
        <v>68681</v>
      </c>
      <c r="F10318" t="s">
        <v>68682</v>
      </c>
      <c r="I10318" t="s">
        <v>68683</v>
      </c>
      <c r="J10318" t="s">
        <v>68684</v>
      </c>
      <c r="M10318" t="s">
        <v>112315</v>
      </c>
      <c r="N10318" t="s">
        <v>159</v>
      </c>
      <c r="O10318" s="3" t="s">
        <v>68685</v>
      </c>
      <c r="P10318" t="s">
        <v>159</v>
      </c>
      <c r="Q10318" t="s">
        <v>159</v>
      </c>
      <c r="R10318" t="s">
        <v>68685</v>
      </c>
      <c r="S10318" s="4" t="str">
        <f t="shared" si="161"/>
        <v>2001</v>
      </c>
    </row>
    <row r="10319" spans="1:19" hidden="1" x14ac:dyDescent="0.35">
      <c r="A10319" t="s">
        <v>68681</v>
      </c>
      <c r="B10319" t="s">
        <v>68682</v>
      </c>
      <c r="C10319" t="s">
        <v>68686</v>
      </c>
      <c r="D10319" t="s">
        <v>68687</v>
      </c>
      <c r="E10319" t="s">
        <v>68688</v>
      </c>
      <c r="F10319" t="s">
        <v>68689</v>
      </c>
      <c r="I10319" t="s">
        <v>68690</v>
      </c>
      <c r="J10319" t="s">
        <v>68691</v>
      </c>
      <c r="M10319" t="s">
        <v>112315</v>
      </c>
      <c r="N10319" t="s">
        <v>159</v>
      </c>
      <c r="O10319" s="3" t="s">
        <v>68692</v>
      </c>
      <c r="P10319" t="s">
        <v>159</v>
      </c>
      <c r="Q10319" t="s">
        <v>159</v>
      </c>
      <c r="R10319" t="s">
        <v>68692</v>
      </c>
      <c r="S10319" s="4" t="str">
        <f t="shared" si="161"/>
        <v>2001</v>
      </c>
    </row>
    <row r="10320" spans="1:19" hidden="1" x14ac:dyDescent="0.35">
      <c r="A10320" t="s">
        <v>68688</v>
      </c>
      <c r="B10320" t="s">
        <v>68689</v>
      </c>
      <c r="C10320" t="s">
        <v>68693</v>
      </c>
      <c r="D10320" t="s">
        <v>68694</v>
      </c>
      <c r="E10320" t="s">
        <v>68695</v>
      </c>
      <c r="F10320" t="s">
        <v>68696</v>
      </c>
      <c r="I10320" t="s">
        <v>68697</v>
      </c>
      <c r="J10320" t="s">
        <v>68698</v>
      </c>
      <c r="M10320" t="s">
        <v>112315</v>
      </c>
      <c r="N10320" t="s">
        <v>159</v>
      </c>
      <c r="O10320" s="3" t="s">
        <v>68699</v>
      </c>
      <c r="P10320" t="s">
        <v>159</v>
      </c>
      <c r="Q10320" t="s">
        <v>159</v>
      </c>
      <c r="R10320" t="s">
        <v>68699</v>
      </c>
      <c r="S10320" s="4" t="str">
        <f t="shared" si="161"/>
        <v>2001</v>
      </c>
    </row>
    <row r="10321" spans="1:19" hidden="1" x14ac:dyDescent="0.35">
      <c r="A10321" t="s">
        <v>68695</v>
      </c>
      <c r="B10321" t="s">
        <v>68696</v>
      </c>
      <c r="C10321" t="s">
        <v>68700</v>
      </c>
      <c r="D10321" t="s">
        <v>68701</v>
      </c>
      <c r="E10321" t="s">
        <v>68702</v>
      </c>
      <c r="F10321" t="s">
        <v>68703</v>
      </c>
      <c r="I10321" t="s">
        <v>19319</v>
      </c>
      <c r="J10321" t="s">
        <v>19320</v>
      </c>
      <c r="M10321" t="s">
        <v>112297</v>
      </c>
      <c r="N10321" t="s">
        <v>124</v>
      </c>
      <c r="O10321" s="3" t="s">
        <v>68704</v>
      </c>
      <c r="P10321" t="s">
        <v>124</v>
      </c>
      <c r="Q10321" t="s">
        <v>124</v>
      </c>
      <c r="R10321" t="s">
        <v>68704</v>
      </c>
      <c r="S10321" s="4" t="str">
        <f t="shared" si="161"/>
        <v>2001</v>
      </c>
    </row>
    <row r="10322" spans="1:19" hidden="1" x14ac:dyDescent="0.35">
      <c r="A10322" t="s">
        <v>68702</v>
      </c>
      <c r="B10322" t="s">
        <v>68703</v>
      </c>
      <c r="C10322" t="s">
        <v>68705</v>
      </c>
      <c r="D10322" t="s">
        <v>68706</v>
      </c>
      <c r="E10322" t="s">
        <v>68707</v>
      </c>
      <c r="F10322" t="s">
        <v>68708</v>
      </c>
      <c r="I10322" t="s">
        <v>68709</v>
      </c>
      <c r="J10322" t="s">
        <v>68710</v>
      </c>
      <c r="M10322" t="s">
        <v>112297</v>
      </c>
      <c r="N10322" t="s">
        <v>124</v>
      </c>
      <c r="O10322" s="3" t="s">
        <v>68711</v>
      </c>
      <c r="P10322" t="s">
        <v>124</v>
      </c>
      <c r="Q10322" t="s">
        <v>124</v>
      </c>
      <c r="R10322" t="s">
        <v>68711</v>
      </c>
      <c r="S10322" s="4" t="str">
        <f t="shared" si="161"/>
        <v>2001</v>
      </c>
    </row>
    <row r="10323" spans="1:19" hidden="1" x14ac:dyDescent="0.35">
      <c r="A10323" t="s">
        <v>68707</v>
      </c>
      <c r="B10323" t="s">
        <v>68708</v>
      </c>
      <c r="C10323" t="s">
        <v>68712</v>
      </c>
      <c r="D10323" t="s">
        <v>68713</v>
      </c>
      <c r="E10323" t="s">
        <v>68714</v>
      </c>
      <c r="F10323" t="s">
        <v>68715</v>
      </c>
      <c r="I10323" t="s">
        <v>68716</v>
      </c>
      <c r="J10323" t="s">
        <v>68717</v>
      </c>
      <c r="M10323" t="s">
        <v>112315</v>
      </c>
      <c r="N10323" t="s">
        <v>159</v>
      </c>
      <c r="O10323" s="3" t="s">
        <v>68718</v>
      </c>
      <c r="P10323" t="s">
        <v>159</v>
      </c>
      <c r="Q10323" t="s">
        <v>159</v>
      </c>
      <c r="R10323" t="s">
        <v>68718</v>
      </c>
      <c r="S10323" s="4" t="str">
        <f t="shared" si="161"/>
        <v>2001</v>
      </c>
    </row>
    <row r="10324" spans="1:19" hidden="1" x14ac:dyDescent="0.35">
      <c r="A10324" t="s">
        <v>68714</v>
      </c>
      <c r="B10324" t="s">
        <v>68715</v>
      </c>
      <c r="C10324" t="s">
        <v>68719</v>
      </c>
      <c r="D10324" t="s">
        <v>68720</v>
      </c>
      <c r="E10324" t="s">
        <v>68721</v>
      </c>
      <c r="F10324" t="s">
        <v>68722</v>
      </c>
      <c r="I10324" t="s">
        <v>68723</v>
      </c>
      <c r="J10324" t="s">
        <v>68724</v>
      </c>
      <c r="M10324" t="s">
        <v>112297</v>
      </c>
      <c r="N10324" t="s">
        <v>124</v>
      </c>
      <c r="O10324" s="3" t="s">
        <v>68725</v>
      </c>
      <c r="P10324" t="s">
        <v>124</v>
      </c>
      <c r="Q10324" t="s">
        <v>124</v>
      </c>
      <c r="R10324" t="s">
        <v>68725</v>
      </c>
      <c r="S10324" s="4" t="str">
        <f t="shared" si="161"/>
        <v>2001</v>
      </c>
    </row>
    <row r="10325" spans="1:19" hidden="1" x14ac:dyDescent="0.35">
      <c r="A10325" t="s">
        <v>68721</v>
      </c>
      <c r="B10325" t="s">
        <v>68722</v>
      </c>
      <c r="C10325" t="s">
        <v>68726</v>
      </c>
      <c r="D10325" t="s">
        <v>68727</v>
      </c>
      <c r="E10325" t="s">
        <v>68728</v>
      </c>
      <c r="F10325" t="s">
        <v>68729</v>
      </c>
      <c r="I10325" t="s">
        <v>68730</v>
      </c>
      <c r="J10325" t="s">
        <v>68731</v>
      </c>
      <c r="M10325" t="s">
        <v>112297</v>
      </c>
      <c r="N10325" t="s">
        <v>124</v>
      </c>
      <c r="O10325" s="3" t="s">
        <v>68732</v>
      </c>
      <c r="P10325" t="s">
        <v>124</v>
      </c>
      <c r="Q10325" t="s">
        <v>124</v>
      </c>
      <c r="R10325" t="s">
        <v>68732</v>
      </c>
      <c r="S10325" s="4" t="str">
        <f t="shared" si="161"/>
        <v>2001</v>
      </c>
    </row>
    <row r="10326" spans="1:19" hidden="1" x14ac:dyDescent="0.35">
      <c r="A10326" t="s">
        <v>68728</v>
      </c>
      <c r="B10326" t="s">
        <v>68729</v>
      </c>
      <c r="C10326" t="s">
        <v>68733</v>
      </c>
      <c r="D10326" t="s">
        <v>68734</v>
      </c>
      <c r="E10326" t="s">
        <v>68735</v>
      </c>
      <c r="F10326" t="s">
        <v>68736</v>
      </c>
      <c r="I10326" t="s">
        <v>68737</v>
      </c>
      <c r="J10326" t="s">
        <v>68738</v>
      </c>
      <c r="M10326" t="s">
        <v>112297</v>
      </c>
      <c r="N10326" t="s">
        <v>124</v>
      </c>
      <c r="O10326" s="3" t="s">
        <v>68739</v>
      </c>
      <c r="P10326" t="s">
        <v>124</v>
      </c>
      <c r="Q10326" t="s">
        <v>124</v>
      </c>
      <c r="R10326" t="s">
        <v>68739</v>
      </c>
      <c r="S10326" s="4" t="str">
        <f t="shared" si="161"/>
        <v>2001</v>
      </c>
    </row>
    <row r="10327" spans="1:19" hidden="1" x14ac:dyDescent="0.35">
      <c r="A10327" t="s">
        <v>68735</v>
      </c>
      <c r="B10327" t="s">
        <v>68736</v>
      </c>
      <c r="C10327" t="s">
        <v>68740</v>
      </c>
      <c r="D10327" t="s">
        <v>68741</v>
      </c>
      <c r="E10327" t="s">
        <v>68742</v>
      </c>
      <c r="F10327" t="s">
        <v>68743</v>
      </c>
      <c r="I10327" t="s">
        <v>68744</v>
      </c>
      <c r="J10327" t="s">
        <v>68745</v>
      </c>
      <c r="M10327" t="s">
        <v>112297</v>
      </c>
      <c r="N10327" t="s">
        <v>124</v>
      </c>
      <c r="O10327" s="3" t="s">
        <v>68746</v>
      </c>
      <c r="P10327" t="s">
        <v>124</v>
      </c>
      <c r="Q10327" t="s">
        <v>124</v>
      </c>
      <c r="R10327" t="s">
        <v>68746</v>
      </c>
      <c r="S10327" s="4" t="str">
        <f t="shared" si="161"/>
        <v>2001</v>
      </c>
    </row>
    <row r="10328" spans="1:19" hidden="1" x14ac:dyDescent="0.35">
      <c r="A10328" t="s">
        <v>68742</v>
      </c>
      <c r="B10328" t="s">
        <v>68743</v>
      </c>
      <c r="C10328" t="s">
        <v>68747</v>
      </c>
      <c r="D10328" t="s">
        <v>68748</v>
      </c>
      <c r="E10328" t="s">
        <v>68749</v>
      </c>
      <c r="F10328" t="s">
        <v>68750</v>
      </c>
      <c r="I10328" t="s">
        <v>68751</v>
      </c>
      <c r="J10328" t="s">
        <v>68752</v>
      </c>
      <c r="M10328" t="s">
        <v>112298</v>
      </c>
      <c r="N10328" t="s">
        <v>28</v>
      </c>
      <c r="O10328" s="3" t="s">
        <v>68753</v>
      </c>
      <c r="P10328" t="s">
        <v>16314</v>
      </c>
      <c r="Q10328" t="s">
        <v>16314</v>
      </c>
      <c r="R10328" t="s">
        <v>68753</v>
      </c>
      <c r="S10328" s="4" t="str">
        <f t="shared" si="161"/>
        <v>2001</v>
      </c>
    </row>
    <row r="10329" spans="1:19" hidden="1" x14ac:dyDescent="0.35">
      <c r="A10329" t="s">
        <v>68749</v>
      </c>
      <c r="B10329" t="s">
        <v>68750</v>
      </c>
      <c r="C10329" t="s">
        <v>68754</v>
      </c>
      <c r="D10329" t="s">
        <v>68755</v>
      </c>
      <c r="E10329" t="s">
        <v>68756</v>
      </c>
      <c r="F10329" t="s">
        <v>68757</v>
      </c>
      <c r="I10329" t="s">
        <v>68758</v>
      </c>
      <c r="J10329" t="s">
        <v>68759</v>
      </c>
      <c r="M10329" t="s">
        <v>112315</v>
      </c>
      <c r="N10329" t="s">
        <v>16314</v>
      </c>
      <c r="O10329" s="3" t="s">
        <v>68760</v>
      </c>
      <c r="P10329" t="s">
        <v>16314</v>
      </c>
      <c r="Q10329" t="s">
        <v>16314</v>
      </c>
      <c r="R10329" t="s">
        <v>68760</v>
      </c>
      <c r="S10329" s="4" t="str">
        <f t="shared" si="161"/>
        <v>2001</v>
      </c>
    </row>
    <row r="10330" spans="1:19" hidden="1" x14ac:dyDescent="0.35">
      <c r="A10330" t="s">
        <v>68756</v>
      </c>
      <c r="B10330" t="s">
        <v>68757</v>
      </c>
      <c r="C10330" t="s">
        <v>68761</v>
      </c>
      <c r="D10330" t="s">
        <v>68762</v>
      </c>
      <c r="E10330" t="s">
        <v>68763</v>
      </c>
      <c r="F10330" t="s">
        <v>68764</v>
      </c>
      <c r="I10330" t="s">
        <v>68765</v>
      </c>
      <c r="J10330" t="s">
        <v>68766</v>
      </c>
      <c r="M10330" t="s">
        <v>112297</v>
      </c>
      <c r="N10330" t="s">
        <v>16314</v>
      </c>
      <c r="O10330" s="3" t="s">
        <v>68767</v>
      </c>
      <c r="P10330" t="s">
        <v>16314</v>
      </c>
      <c r="Q10330" t="s">
        <v>16314</v>
      </c>
      <c r="R10330" t="s">
        <v>68767</v>
      </c>
      <c r="S10330" s="4" t="str">
        <f t="shared" si="161"/>
        <v>2001</v>
      </c>
    </row>
    <row r="10331" spans="1:19" ht="304.5" hidden="1" x14ac:dyDescent="0.35">
      <c r="A10331" t="s">
        <v>68763</v>
      </c>
      <c r="B10331" t="s">
        <v>68764</v>
      </c>
      <c r="C10331" t="s">
        <v>68768</v>
      </c>
      <c r="D10331" t="s">
        <v>68769</v>
      </c>
      <c r="E10331" t="s">
        <v>68770</v>
      </c>
      <c r="F10331" t="s">
        <v>68771</v>
      </c>
      <c r="I10331" t="e">
        <f>- an external SVG image inserted in a document was not displayed.</f>
        <v>#NAME?</v>
      </c>
      <c r="J10331" t="s">
        <v>68772</v>
      </c>
      <c r="K10331" s="2" t="s">
        <v>68773</v>
      </c>
      <c r="M10331" t="s">
        <v>16314</v>
      </c>
      <c r="N10331" t="s">
        <v>16314</v>
      </c>
      <c r="O10331" s="3" t="s">
        <v>68774</v>
      </c>
      <c r="P10331" t="s">
        <v>16314</v>
      </c>
      <c r="Q10331" t="s">
        <v>16314</v>
      </c>
      <c r="R10331" t="s">
        <v>68774</v>
      </c>
      <c r="S10331" s="4" t="str">
        <f t="shared" si="161"/>
        <v>2001</v>
      </c>
    </row>
    <row r="10332" spans="1:19" hidden="1" x14ac:dyDescent="0.35">
      <c r="A10332" t="s">
        <v>68770</v>
      </c>
      <c r="B10332" t="s">
        <v>68771</v>
      </c>
      <c r="C10332" t="s">
        <v>68775</v>
      </c>
      <c r="D10332" t="s">
        <v>68776</v>
      </c>
      <c r="E10332" t="s">
        <v>68777</v>
      </c>
      <c r="F10332" t="s">
        <v>68778</v>
      </c>
      <c r="I10332" t="s">
        <v>512</v>
      </c>
      <c r="J10332" t="s">
        <v>512</v>
      </c>
      <c r="M10332" t="s">
        <v>112297</v>
      </c>
      <c r="N10332" t="s">
        <v>124</v>
      </c>
      <c r="O10332" s="3" t="s">
        <v>68779</v>
      </c>
      <c r="P10332" t="s">
        <v>124</v>
      </c>
      <c r="Q10332" t="s">
        <v>124</v>
      </c>
      <c r="R10332" t="s">
        <v>68779</v>
      </c>
      <c r="S10332" s="4" t="str">
        <f t="shared" si="161"/>
        <v>2001</v>
      </c>
    </row>
    <row r="10333" spans="1:19" hidden="1" x14ac:dyDescent="0.35">
      <c r="A10333" t="s">
        <v>68777</v>
      </c>
      <c r="B10333" t="s">
        <v>68778</v>
      </c>
      <c r="C10333" t="s">
        <v>68780</v>
      </c>
      <c r="D10333" t="s">
        <v>68781</v>
      </c>
      <c r="E10333" t="s">
        <v>68782</v>
      </c>
      <c r="F10333" t="s">
        <v>68783</v>
      </c>
      <c r="I10333" t="s">
        <v>68784</v>
      </c>
      <c r="J10333" t="s">
        <v>68785</v>
      </c>
      <c r="M10333" t="s">
        <v>112297</v>
      </c>
      <c r="N10333" t="s">
        <v>124</v>
      </c>
      <c r="O10333" s="3" t="s">
        <v>68786</v>
      </c>
      <c r="P10333" t="s">
        <v>124</v>
      </c>
      <c r="Q10333" t="s">
        <v>124</v>
      </c>
      <c r="R10333" t="s">
        <v>68786</v>
      </c>
      <c r="S10333" s="4" t="str">
        <f t="shared" si="161"/>
        <v>2001</v>
      </c>
    </row>
    <row r="10334" spans="1:19" hidden="1" x14ac:dyDescent="0.35">
      <c r="A10334" t="s">
        <v>68782</v>
      </c>
      <c r="B10334" t="s">
        <v>68783</v>
      </c>
      <c r="C10334" t="s">
        <v>68787</v>
      </c>
      <c r="D10334" t="s">
        <v>68788</v>
      </c>
      <c r="E10334" t="s">
        <v>68789</v>
      </c>
      <c r="F10334" t="s">
        <v>68790</v>
      </c>
      <c r="I10334" t="s">
        <v>68791</v>
      </c>
      <c r="J10334" t="s">
        <v>68792</v>
      </c>
      <c r="M10334" t="s">
        <v>112299</v>
      </c>
      <c r="N10334" t="s">
        <v>16314</v>
      </c>
      <c r="O10334" s="3" t="s">
        <v>68793</v>
      </c>
      <c r="P10334" t="s">
        <v>16314</v>
      </c>
      <c r="Q10334" t="s">
        <v>16314</v>
      </c>
      <c r="R10334" t="s">
        <v>68793</v>
      </c>
      <c r="S10334" s="4" t="str">
        <f t="shared" si="161"/>
        <v>2001</v>
      </c>
    </row>
    <row r="10335" spans="1:19" hidden="1" x14ac:dyDescent="0.35">
      <c r="A10335" t="s">
        <v>68789</v>
      </c>
      <c r="B10335" t="s">
        <v>68790</v>
      </c>
      <c r="C10335" t="s">
        <v>68794</v>
      </c>
      <c r="D10335" t="s">
        <v>68795</v>
      </c>
      <c r="E10335" t="s">
        <v>68796</v>
      </c>
      <c r="F10335" t="s">
        <v>68797</v>
      </c>
      <c r="I10335" t="s">
        <v>68798</v>
      </c>
      <c r="J10335" t="s">
        <v>68799</v>
      </c>
      <c r="M10335" t="s">
        <v>112297</v>
      </c>
      <c r="N10335" t="s">
        <v>124</v>
      </c>
      <c r="O10335" s="3" t="s">
        <v>68800</v>
      </c>
      <c r="P10335" t="s">
        <v>124</v>
      </c>
      <c r="Q10335" t="s">
        <v>124</v>
      </c>
      <c r="R10335" t="s">
        <v>68800</v>
      </c>
      <c r="S10335" s="4" t="str">
        <f t="shared" si="161"/>
        <v>2001</v>
      </c>
    </row>
    <row r="10336" spans="1:19" hidden="1" x14ac:dyDescent="0.35">
      <c r="A10336" t="s">
        <v>68796</v>
      </c>
      <c r="B10336" t="s">
        <v>68797</v>
      </c>
      <c r="C10336" t="s">
        <v>68801</v>
      </c>
      <c r="D10336" t="s">
        <v>68802</v>
      </c>
      <c r="E10336" t="s">
        <v>68803</v>
      </c>
      <c r="F10336" t="s">
        <v>68804</v>
      </c>
      <c r="I10336" t="s">
        <v>66495</v>
      </c>
      <c r="J10336" t="s">
        <v>1095</v>
      </c>
      <c r="M10336" t="s">
        <v>112299</v>
      </c>
      <c r="N10336" t="s">
        <v>16314</v>
      </c>
      <c r="O10336" s="3" t="s">
        <v>68805</v>
      </c>
      <c r="P10336" t="s">
        <v>16314</v>
      </c>
      <c r="Q10336" t="s">
        <v>16314</v>
      </c>
      <c r="R10336" t="s">
        <v>68805</v>
      </c>
      <c r="S10336" s="4" t="str">
        <f t="shared" si="161"/>
        <v>2001</v>
      </c>
    </row>
    <row r="10337" spans="1:19" hidden="1" x14ac:dyDescent="0.35">
      <c r="A10337" t="s">
        <v>68803</v>
      </c>
      <c r="B10337" t="s">
        <v>68804</v>
      </c>
      <c r="C10337" t="s">
        <v>68806</v>
      </c>
      <c r="D10337" t="s">
        <v>68807</v>
      </c>
      <c r="E10337" t="s">
        <v>68808</v>
      </c>
      <c r="F10337" t="s">
        <v>68809</v>
      </c>
      <c r="I10337" t="s">
        <v>68810</v>
      </c>
      <c r="J10337" t="s">
        <v>68811</v>
      </c>
      <c r="M10337" t="s">
        <v>112324</v>
      </c>
      <c r="N10337" t="s">
        <v>48798</v>
      </c>
      <c r="O10337" s="3" t="s">
        <v>68812</v>
      </c>
      <c r="P10337" t="s">
        <v>48798</v>
      </c>
      <c r="Q10337" t="s">
        <v>48798</v>
      </c>
      <c r="R10337" t="s">
        <v>68812</v>
      </c>
      <c r="S10337" s="4" t="str">
        <f t="shared" si="161"/>
        <v>2001</v>
      </c>
    </row>
    <row r="10338" spans="1:19" hidden="1" x14ac:dyDescent="0.35">
      <c r="A10338" t="s">
        <v>68808</v>
      </c>
      <c r="B10338" t="s">
        <v>68809</v>
      </c>
      <c r="C10338" t="s">
        <v>68813</v>
      </c>
      <c r="D10338" t="s">
        <v>68814</v>
      </c>
      <c r="E10338" t="s">
        <v>68815</v>
      </c>
      <c r="F10338" t="s">
        <v>68816</v>
      </c>
      <c r="I10338" t="s">
        <v>68817</v>
      </c>
      <c r="J10338" t="s">
        <v>68818</v>
      </c>
      <c r="M10338" t="s">
        <v>112324</v>
      </c>
      <c r="N10338" t="s">
        <v>48798</v>
      </c>
      <c r="O10338" s="3" t="s">
        <v>68819</v>
      </c>
      <c r="P10338" t="s">
        <v>48798</v>
      </c>
      <c r="Q10338" t="s">
        <v>48798</v>
      </c>
      <c r="R10338" t="s">
        <v>68819</v>
      </c>
      <c r="S10338" s="4" t="str">
        <f t="shared" si="161"/>
        <v>2001</v>
      </c>
    </row>
    <row r="10339" spans="1:19" hidden="1" x14ac:dyDescent="0.35">
      <c r="A10339" t="s">
        <v>68815</v>
      </c>
      <c r="B10339" t="s">
        <v>68816</v>
      </c>
      <c r="C10339" t="s">
        <v>68820</v>
      </c>
      <c r="D10339" t="s">
        <v>68821</v>
      </c>
      <c r="E10339" t="s">
        <v>68822</v>
      </c>
      <c r="F10339" t="s">
        <v>68823</v>
      </c>
      <c r="I10339" t="s">
        <v>68824</v>
      </c>
      <c r="J10339" t="s">
        <v>68825</v>
      </c>
      <c r="M10339" t="s">
        <v>112324</v>
      </c>
      <c r="N10339" t="s">
        <v>48798</v>
      </c>
      <c r="O10339" s="3" t="s">
        <v>68826</v>
      </c>
      <c r="P10339" t="s">
        <v>48798</v>
      </c>
      <c r="Q10339" t="s">
        <v>48798</v>
      </c>
      <c r="R10339" t="s">
        <v>68826</v>
      </c>
      <c r="S10339" s="4" t="str">
        <f t="shared" si="161"/>
        <v>2001</v>
      </c>
    </row>
    <row r="10340" spans="1:19" hidden="1" x14ac:dyDescent="0.35">
      <c r="A10340" t="s">
        <v>68822</v>
      </c>
      <c r="B10340" t="s">
        <v>68823</v>
      </c>
      <c r="C10340" t="s">
        <v>68827</v>
      </c>
      <c r="D10340" t="s">
        <v>68828</v>
      </c>
      <c r="E10340" t="s">
        <v>68829</v>
      </c>
      <c r="F10340" t="s">
        <v>68830</v>
      </c>
      <c r="I10340" t="s">
        <v>68831</v>
      </c>
      <c r="J10340" t="s">
        <v>68832</v>
      </c>
      <c r="M10340" t="s">
        <v>112299</v>
      </c>
      <c r="N10340" t="s">
        <v>16314</v>
      </c>
      <c r="O10340" s="3" t="s">
        <v>68833</v>
      </c>
      <c r="P10340" t="s">
        <v>16314</v>
      </c>
      <c r="Q10340" t="s">
        <v>16314</v>
      </c>
      <c r="R10340" t="s">
        <v>68833</v>
      </c>
      <c r="S10340" s="4" t="str">
        <f t="shared" si="161"/>
        <v>2001</v>
      </c>
    </row>
    <row r="10341" spans="1:19" hidden="1" x14ac:dyDescent="0.35">
      <c r="A10341" t="s">
        <v>68829</v>
      </c>
      <c r="B10341" t="s">
        <v>68830</v>
      </c>
      <c r="C10341" t="s">
        <v>68834</v>
      </c>
      <c r="D10341" t="s">
        <v>68835</v>
      </c>
      <c r="E10341" t="s">
        <v>68836</v>
      </c>
      <c r="F10341" t="s">
        <v>68837</v>
      </c>
      <c r="I10341" t="s">
        <v>68838</v>
      </c>
      <c r="J10341" t="s">
        <v>68839</v>
      </c>
      <c r="M10341" t="s">
        <v>112298</v>
      </c>
      <c r="N10341" t="s">
        <v>28</v>
      </c>
      <c r="O10341" s="3" t="s">
        <v>68840</v>
      </c>
      <c r="P10341" t="s">
        <v>16314</v>
      </c>
      <c r="Q10341" t="s">
        <v>16314</v>
      </c>
      <c r="R10341" t="s">
        <v>68840</v>
      </c>
      <c r="S10341" s="4" t="str">
        <f t="shared" si="161"/>
        <v>2001</v>
      </c>
    </row>
    <row r="10342" spans="1:19" hidden="1" x14ac:dyDescent="0.35">
      <c r="A10342" t="s">
        <v>68836</v>
      </c>
      <c r="B10342" t="s">
        <v>68837</v>
      </c>
      <c r="C10342" t="s">
        <v>68841</v>
      </c>
      <c r="D10342" t="s">
        <v>68842</v>
      </c>
      <c r="E10342" t="s">
        <v>68843</v>
      </c>
      <c r="F10342" t="s">
        <v>68844</v>
      </c>
      <c r="I10342" t="s">
        <v>68845</v>
      </c>
      <c r="J10342" t="s">
        <v>68846</v>
      </c>
      <c r="M10342" t="s">
        <v>112315</v>
      </c>
      <c r="N10342" t="s">
        <v>159</v>
      </c>
      <c r="O10342" s="3" t="s">
        <v>68847</v>
      </c>
      <c r="P10342" t="s">
        <v>159</v>
      </c>
      <c r="Q10342" t="s">
        <v>159</v>
      </c>
      <c r="R10342" t="s">
        <v>68847</v>
      </c>
      <c r="S10342" s="4" t="str">
        <f t="shared" si="161"/>
        <v>2001</v>
      </c>
    </row>
    <row r="10343" spans="1:19" hidden="1" x14ac:dyDescent="0.35">
      <c r="A10343" t="s">
        <v>68843</v>
      </c>
      <c r="B10343" t="s">
        <v>68844</v>
      </c>
      <c r="C10343" t="s">
        <v>68848</v>
      </c>
      <c r="D10343" t="s">
        <v>68849</v>
      </c>
      <c r="E10343" t="s">
        <v>68850</v>
      </c>
      <c r="F10343" t="s">
        <v>68851</v>
      </c>
      <c r="I10343" t="s">
        <v>68852</v>
      </c>
      <c r="J10343" t="s">
        <v>68853</v>
      </c>
      <c r="M10343" t="s">
        <v>112298</v>
      </c>
      <c r="N10343" t="s">
        <v>28</v>
      </c>
      <c r="O10343" s="3" t="s">
        <v>68854</v>
      </c>
      <c r="P10343" t="s">
        <v>16314</v>
      </c>
      <c r="Q10343" t="s">
        <v>16314</v>
      </c>
      <c r="R10343" t="s">
        <v>68854</v>
      </c>
      <c r="S10343" s="4" t="str">
        <f t="shared" si="161"/>
        <v>2001</v>
      </c>
    </row>
    <row r="10344" spans="1:19" hidden="1" x14ac:dyDescent="0.35">
      <c r="A10344" t="s">
        <v>68850</v>
      </c>
      <c r="B10344" t="s">
        <v>68851</v>
      </c>
      <c r="C10344" t="s">
        <v>68855</v>
      </c>
      <c r="D10344" t="s">
        <v>68856</v>
      </c>
      <c r="E10344" t="s">
        <v>68857</v>
      </c>
      <c r="F10344" t="s">
        <v>68858</v>
      </c>
      <c r="I10344" t="s">
        <v>68859</v>
      </c>
      <c r="J10344" t="s">
        <v>68860</v>
      </c>
      <c r="M10344" t="s">
        <v>112315</v>
      </c>
      <c r="N10344" t="s">
        <v>159</v>
      </c>
      <c r="O10344" s="3" t="s">
        <v>68861</v>
      </c>
      <c r="P10344" t="s">
        <v>159</v>
      </c>
      <c r="Q10344" t="s">
        <v>159</v>
      </c>
      <c r="R10344" t="s">
        <v>68861</v>
      </c>
      <c r="S10344" s="4" t="str">
        <f t="shared" si="161"/>
        <v>2001</v>
      </c>
    </row>
    <row r="10345" spans="1:19" hidden="1" x14ac:dyDescent="0.35">
      <c r="A10345" t="s">
        <v>68857</v>
      </c>
      <c r="B10345" t="s">
        <v>68858</v>
      </c>
      <c r="C10345" t="s">
        <v>68862</v>
      </c>
      <c r="D10345" t="s">
        <v>68863</v>
      </c>
      <c r="E10345" t="s">
        <v>68864</v>
      </c>
      <c r="F10345" t="s">
        <v>68865</v>
      </c>
      <c r="I10345" t="s">
        <v>68866</v>
      </c>
      <c r="J10345" t="s">
        <v>68867</v>
      </c>
      <c r="M10345" t="s">
        <v>112297</v>
      </c>
      <c r="N10345" t="s">
        <v>124</v>
      </c>
      <c r="O10345" s="3" t="s">
        <v>68868</v>
      </c>
      <c r="P10345" t="s">
        <v>124</v>
      </c>
      <c r="Q10345" t="s">
        <v>124</v>
      </c>
      <c r="R10345" t="s">
        <v>68868</v>
      </c>
      <c r="S10345" s="4" t="str">
        <f t="shared" si="161"/>
        <v>2001</v>
      </c>
    </row>
    <row r="10346" spans="1:19" ht="29" hidden="1" x14ac:dyDescent="0.35">
      <c r="A10346" t="s">
        <v>68864</v>
      </c>
      <c r="B10346" t="s">
        <v>68865</v>
      </c>
      <c r="C10346" t="s">
        <v>68869</v>
      </c>
      <c r="D10346" t="s">
        <v>68870</v>
      </c>
      <c r="E10346" t="s">
        <v>68871</v>
      </c>
      <c r="F10346" t="s">
        <v>68872</v>
      </c>
      <c r="I10346" t="s">
        <v>68873</v>
      </c>
      <c r="J10346" t="s">
        <v>68874</v>
      </c>
      <c r="K10346" s="2" t="s">
        <v>64482</v>
      </c>
      <c r="M10346" t="s">
        <v>112315</v>
      </c>
      <c r="N10346" t="s">
        <v>159</v>
      </c>
      <c r="O10346" s="3" t="s">
        <v>68875</v>
      </c>
      <c r="P10346" t="s">
        <v>159</v>
      </c>
      <c r="Q10346" t="s">
        <v>159</v>
      </c>
      <c r="R10346" t="s">
        <v>68875</v>
      </c>
      <c r="S10346" s="4" t="str">
        <f t="shared" si="161"/>
        <v>2001</v>
      </c>
    </row>
    <row r="10347" spans="1:19" hidden="1" x14ac:dyDescent="0.35">
      <c r="A10347" t="s">
        <v>68871</v>
      </c>
      <c r="B10347" t="s">
        <v>68872</v>
      </c>
      <c r="C10347" t="s">
        <v>68876</v>
      </c>
      <c r="D10347" t="s">
        <v>68877</v>
      </c>
      <c r="E10347" t="s">
        <v>68878</v>
      </c>
      <c r="F10347" t="s">
        <v>68879</v>
      </c>
      <c r="I10347" t="s">
        <v>68880</v>
      </c>
      <c r="J10347" t="s">
        <v>68881</v>
      </c>
      <c r="M10347" t="s">
        <v>112315</v>
      </c>
      <c r="N10347" t="s">
        <v>159</v>
      </c>
      <c r="O10347" s="3" t="s">
        <v>68882</v>
      </c>
      <c r="P10347" t="s">
        <v>159</v>
      </c>
      <c r="Q10347" t="s">
        <v>159</v>
      </c>
      <c r="R10347" t="s">
        <v>68882</v>
      </c>
      <c r="S10347" s="4" t="str">
        <f t="shared" si="161"/>
        <v>2001</v>
      </c>
    </row>
    <row r="10348" spans="1:19" hidden="1" x14ac:dyDescent="0.35">
      <c r="A10348" t="s">
        <v>68878</v>
      </c>
      <c r="B10348" t="s">
        <v>68879</v>
      </c>
      <c r="C10348" t="s">
        <v>68883</v>
      </c>
      <c r="D10348" t="s">
        <v>68884</v>
      </c>
      <c r="E10348" t="s">
        <v>68885</v>
      </c>
      <c r="F10348" t="s">
        <v>68886</v>
      </c>
      <c r="I10348" t="s">
        <v>68887</v>
      </c>
      <c r="J10348" t="s">
        <v>68888</v>
      </c>
      <c r="M10348" t="s">
        <v>112299</v>
      </c>
      <c r="N10348" t="s">
        <v>16314</v>
      </c>
      <c r="O10348" s="3" t="s">
        <v>68889</v>
      </c>
      <c r="P10348" t="s">
        <v>16314</v>
      </c>
      <c r="Q10348" t="s">
        <v>16314</v>
      </c>
      <c r="R10348" t="s">
        <v>68889</v>
      </c>
      <c r="S10348" s="4" t="str">
        <f t="shared" si="161"/>
        <v>2001</v>
      </c>
    </row>
    <row r="10349" spans="1:19" hidden="1" x14ac:dyDescent="0.35">
      <c r="A10349" t="s">
        <v>68885</v>
      </c>
      <c r="B10349" t="s">
        <v>68886</v>
      </c>
      <c r="C10349" t="s">
        <v>68890</v>
      </c>
      <c r="D10349" t="s">
        <v>68891</v>
      </c>
      <c r="E10349" t="s">
        <v>68892</v>
      </c>
      <c r="F10349" t="s">
        <v>68893</v>
      </c>
      <c r="I10349" t="s">
        <v>68894</v>
      </c>
      <c r="J10349" t="s">
        <v>68895</v>
      </c>
      <c r="M10349" t="s">
        <v>112297</v>
      </c>
      <c r="N10349" t="s">
        <v>124</v>
      </c>
      <c r="O10349" s="3" t="s">
        <v>68896</v>
      </c>
      <c r="P10349" t="s">
        <v>124</v>
      </c>
      <c r="Q10349" t="s">
        <v>124</v>
      </c>
      <c r="R10349" t="s">
        <v>68896</v>
      </c>
      <c r="S10349" s="4" t="str">
        <f t="shared" si="161"/>
        <v>2001</v>
      </c>
    </row>
    <row r="10350" spans="1:19" hidden="1" x14ac:dyDescent="0.35">
      <c r="A10350" t="s">
        <v>68892</v>
      </c>
      <c r="B10350" t="s">
        <v>68893</v>
      </c>
      <c r="C10350" t="s">
        <v>68897</v>
      </c>
      <c r="D10350" t="s">
        <v>68898</v>
      </c>
      <c r="E10350" t="s">
        <v>68899</v>
      </c>
      <c r="F10350" t="s">
        <v>68900</v>
      </c>
      <c r="I10350" t="s">
        <v>68901</v>
      </c>
      <c r="J10350" t="s">
        <v>60741</v>
      </c>
      <c r="M10350" t="s">
        <v>112298</v>
      </c>
      <c r="N10350" t="s">
        <v>28</v>
      </c>
      <c r="O10350" s="3" t="s">
        <v>68902</v>
      </c>
      <c r="P10350" t="s">
        <v>16314</v>
      </c>
      <c r="Q10350" t="s">
        <v>16314</v>
      </c>
      <c r="R10350" t="s">
        <v>68902</v>
      </c>
      <c r="S10350" s="4" t="str">
        <f t="shared" si="161"/>
        <v>2001</v>
      </c>
    </row>
    <row r="10351" spans="1:19" hidden="1" x14ac:dyDescent="0.35">
      <c r="A10351" t="s">
        <v>68899</v>
      </c>
      <c r="B10351" t="s">
        <v>68900</v>
      </c>
      <c r="C10351" t="s">
        <v>68903</v>
      </c>
      <c r="D10351" t="s">
        <v>68904</v>
      </c>
      <c r="E10351" t="s">
        <v>68905</v>
      </c>
      <c r="F10351" t="s">
        <v>68906</v>
      </c>
      <c r="I10351" t="s">
        <v>68907</v>
      </c>
      <c r="J10351" t="s">
        <v>68908</v>
      </c>
      <c r="M10351" t="s">
        <v>112297</v>
      </c>
      <c r="N10351" t="s">
        <v>16314</v>
      </c>
      <c r="O10351" s="3" t="s">
        <v>68909</v>
      </c>
      <c r="P10351" t="s">
        <v>16314</v>
      </c>
      <c r="Q10351" t="s">
        <v>16314</v>
      </c>
      <c r="R10351" t="s">
        <v>68909</v>
      </c>
      <c r="S10351" s="4" t="str">
        <f t="shared" si="161"/>
        <v>2001</v>
      </c>
    </row>
    <row r="10352" spans="1:19" hidden="1" x14ac:dyDescent="0.35">
      <c r="A10352" t="s">
        <v>68905</v>
      </c>
      <c r="B10352" t="s">
        <v>68906</v>
      </c>
      <c r="C10352" t="s">
        <v>68910</v>
      </c>
      <c r="D10352" t="s">
        <v>68911</v>
      </c>
      <c r="E10352" t="s">
        <v>68912</v>
      </c>
      <c r="F10352" t="s">
        <v>68913</v>
      </c>
      <c r="I10352" t="s">
        <v>68914</v>
      </c>
      <c r="J10352" t="s">
        <v>68915</v>
      </c>
      <c r="M10352" t="s">
        <v>112297</v>
      </c>
      <c r="N10352" t="s">
        <v>124</v>
      </c>
      <c r="O10352" s="3" t="s">
        <v>68916</v>
      </c>
      <c r="P10352" t="s">
        <v>124</v>
      </c>
      <c r="Q10352" t="s">
        <v>124</v>
      </c>
      <c r="R10352" t="s">
        <v>68916</v>
      </c>
      <c r="S10352" s="4" t="str">
        <f t="shared" si="161"/>
        <v>2001</v>
      </c>
    </row>
    <row r="10353" spans="1:19" hidden="1" x14ac:dyDescent="0.35">
      <c r="A10353" t="s">
        <v>68912</v>
      </c>
      <c r="B10353" t="s">
        <v>68913</v>
      </c>
      <c r="C10353" t="s">
        <v>68917</v>
      </c>
      <c r="D10353" t="s">
        <v>68918</v>
      </c>
      <c r="E10353" t="s">
        <v>68919</v>
      </c>
      <c r="F10353">
        <v>167051027</v>
      </c>
      <c r="I10353" t="s">
        <v>68920</v>
      </c>
      <c r="J10353" t="s">
        <v>60741</v>
      </c>
      <c r="M10353" t="s">
        <v>112298</v>
      </c>
      <c r="N10353" t="s">
        <v>28</v>
      </c>
      <c r="O10353" s="3" t="s">
        <v>68921</v>
      </c>
      <c r="P10353" t="s">
        <v>16314</v>
      </c>
      <c r="Q10353" t="s">
        <v>16314</v>
      </c>
      <c r="R10353" t="s">
        <v>68921</v>
      </c>
      <c r="S10353" s="4" t="str">
        <f t="shared" si="161"/>
        <v>2001</v>
      </c>
    </row>
    <row r="10354" spans="1:19" hidden="1" x14ac:dyDescent="0.35">
      <c r="A10354" t="s">
        <v>68919</v>
      </c>
      <c r="B10354">
        <v>167051027</v>
      </c>
      <c r="C10354" t="s">
        <v>68922</v>
      </c>
      <c r="D10354" t="s">
        <v>68923</v>
      </c>
      <c r="E10354" t="s">
        <v>68924</v>
      </c>
      <c r="F10354" t="s">
        <v>68925</v>
      </c>
      <c r="I10354" t="s">
        <v>68926</v>
      </c>
      <c r="J10354" t="s">
        <v>68927</v>
      </c>
      <c r="M10354" t="s">
        <v>112307</v>
      </c>
      <c r="N10354" t="s">
        <v>49299</v>
      </c>
      <c r="O10354" s="3" t="s">
        <v>68928</v>
      </c>
      <c r="P10354" t="s">
        <v>49299</v>
      </c>
      <c r="Q10354" t="s">
        <v>49299</v>
      </c>
      <c r="R10354" t="s">
        <v>68928</v>
      </c>
      <c r="S10354" s="4" t="str">
        <f t="shared" si="161"/>
        <v>2001</v>
      </c>
    </row>
    <row r="10355" spans="1:19" hidden="1" x14ac:dyDescent="0.35">
      <c r="A10355" t="s">
        <v>68924</v>
      </c>
      <c r="B10355" t="s">
        <v>68925</v>
      </c>
      <c r="C10355" t="s">
        <v>68929</v>
      </c>
      <c r="D10355" t="s">
        <v>68930</v>
      </c>
      <c r="E10355" t="s">
        <v>68931</v>
      </c>
      <c r="F10355" t="s">
        <v>68932</v>
      </c>
      <c r="I10355" t="s">
        <v>68933</v>
      </c>
      <c r="J10355" t="s">
        <v>68934</v>
      </c>
      <c r="M10355" t="s">
        <v>112297</v>
      </c>
      <c r="N10355" t="s">
        <v>16314</v>
      </c>
      <c r="O10355" s="3" t="s">
        <v>68935</v>
      </c>
      <c r="P10355" t="s">
        <v>16314</v>
      </c>
      <c r="Q10355" t="s">
        <v>16314</v>
      </c>
      <c r="R10355" t="s">
        <v>68935</v>
      </c>
      <c r="S10355" s="4" t="str">
        <f t="shared" si="161"/>
        <v>2001</v>
      </c>
    </row>
    <row r="10356" spans="1:19" hidden="1" x14ac:dyDescent="0.35">
      <c r="A10356" t="s">
        <v>68931</v>
      </c>
      <c r="B10356" t="s">
        <v>68932</v>
      </c>
      <c r="C10356" t="s">
        <v>68936</v>
      </c>
      <c r="D10356" t="s">
        <v>68937</v>
      </c>
      <c r="E10356" t="s">
        <v>68938</v>
      </c>
      <c r="F10356" t="s">
        <v>68939</v>
      </c>
      <c r="I10356" t="s">
        <v>68940</v>
      </c>
      <c r="J10356" t="s">
        <v>68941</v>
      </c>
      <c r="M10356" t="s">
        <v>112298</v>
      </c>
      <c r="N10356" t="s">
        <v>28</v>
      </c>
      <c r="O10356" s="3" t="s">
        <v>68942</v>
      </c>
      <c r="P10356" t="s">
        <v>16314</v>
      </c>
      <c r="Q10356" t="s">
        <v>16314</v>
      </c>
      <c r="R10356" t="s">
        <v>68942</v>
      </c>
      <c r="S10356" s="4" t="str">
        <f t="shared" si="161"/>
        <v>2001</v>
      </c>
    </row>
    <row r="10357" spans="1:19" hidden="1" x14ac:dyDescent="0.35">
      <c r="A10357" t="s">
        <v>68938</v>
      </c>
      <c r="B10357" t="s">
        <v>68939</v>
      </c>
      <c r="C10357" t="s">
        <v>68943</v>
      </c>
      <c r="D10357" t="s">
        <v>68944</v>
      </c>
      <c r="E10357" t="s">
        <v>68945</v>
      </c>
      <c r="F10357" t="s">
        <v>68946</v>
      </c>
      <c r="I10357" t="s">
        <v>68947</v>
      </c>
      <c r="J10357" t="s">
        <v>68948</v>
      </c>
      <c r="M10357" t="s">
        <v>112297</v>
      </c>
      <c r="N10357" t="s">
        <v>16314</v>
      </c>
      <c r="O10357" s="3" t="s">
        <v>68949</v>
      </c>
      <c r="P10357" t="s">
        <v>16314</v>
      </c>
      <c r="Q10357" t="s">
        <v>16314</v>
      </c>
      <c r="R10357" t="s">
        <v>68949</v>
      </c>
      <c r="S10357" s="4" t="str">
        <f t="shared" si="161"/>
        <v>2001</v>
      </c>
    </row>
    <row r="10358" spans="1:19" hidden="1" x14ac:dyDescent="0.35">
      <c r="A10358" t="s">
        <v>68945</v>
      </c>
      <c r="B10358" t="s">
        <v>68946</v>
      </c>
      <c r="C10358" t="s">
        <v>68950</v>
      </c>
      <c r="D10358" t="s">
        <v>68951</v>
      </c>
      <c r="E10358" t="s">
        <v>68952</v>
      </c>
      <c r="F10358" t="s">
        <v>68953</v>
      </c>
      <c r="I10358" t="s">
        <v>68954</v>
      </c>
      <c r="J10358" t="s">
        <v>68955</v>
      </c>
      <c r="M10358" t="s">
        <v>112297</v>
      </c>
      <c r="N10358" t="s">
        <v>16314</v>
      </c>
      <c r="O10358" s="3" t="s">
        <v>68956</v>
      </c>
      <c r="P10358" t="s">
        <v>16314</v>
      </c>
      <c r="Q10358" t="s">
        <v>16314</v>
      </c>
      <c r="R10358" t="s">
        <v>68956</v>
      </c>
      <c r="S10358" s="4" t="str">
        <f t="shared" si="161"/>
        <v>2001</v>
      </c>
    </row>
    <row r="10359" spans="1:19" hidden="1" x14ac:dyDescent="0.35">
      <c r="A10359" t="s">
        <v>68952</v>
      </c>
      <c r="B10359" t="s">
        <v>68953</v>
      </c>
      <c r="C10359" t="s">
        <v>68957</v>
      </c>
      <c r="D10359" t="s">
        <v>68958</v>
      </c>
      <c r="E10359" t="s">
        <v>68959</v>
      </c>
      <c r="F10359" t="s">
        <v>68960</v>
      </c>
      <c r="I10359" t="s">
        <v>68961</v>
      </c>
      <c r="J10359" t="s">
        <v>68962</v>
      </c>
      <c r="M10359" t="s">
        <v>112315</v>
      </c>
      <c r="N10359" t="s">
        <v>159</v>
      </c>
      <c r="O10359" s="3" t="s">
        <v>68963</v>
      </c>
      <c r="P10359" t="s">
        <v>159</v>
      </c>
      <c r="Q10359" t="s">
        <v>159</v>
      </c>
      <c r="R10359" t="s">
        <v>68963</v>
      </c>
      <c r="S10359" s="4" t="str">
        <f t="shared" si="161"/>
        <v>2001</v>
      </c>
    </row>
    <row r="10360" spans="1:19" hidden="1" x14ac:dyDescent="0.35">
      <c r="A10360" t="s">
        <v>68959</v>
      </c>
      <c r="B10360" t="s">
        <v>68960</v>
      </c>
      <c r="C10360" t="s">
        <v>68964</v>
      </c>
      <c r="D10360" t="s">
        <v>68965</v>
      </c>
      <c r="E10360" t="s">
        <v>68966</v>
      </c>
      <c r="F10360" t="s">
        <v>68967</v>
      </c>
      <c r="I10360" t="s">
        <v>68968</v>
      </c>
      <c r="J10360" t="s">
        <v>68969</v>
      </c>
      <c r="M10360" t="s">
        <v>112315</v>
      </c>
      <c r="N10360" t="s">
        <v>159</v>
      </c>
      <c r="O10360" s="3" t="s">
        <v>68970</v>
      </c>
      <c r="P10360" t="s">
        <v>159</v>
      </c>
      <c r="Q10360" t="s">
        <v>159</v>
      </c>
      <c r="R10360" t="s">
        <v>68970</v>
      </c>
      <c r="S10360" s="4" t="str">
        <f t="shared" si="161"/>
        <v>2001</v>
      </c>
    </row>
    <row r="10361" spans="1:19" hidden="1" x14ac:dyDescent="0.35">
      <c r="A10361" t="s">
        <v>68966</v>
      </c>
      <c r="B10361" t="s">
        <v>68967</v>
      </c>
      <c r="C10361" t="s">
        <v>68971</v>
      </c>
      <c r="D10361" t="s">
        <v>68972</v>
      </c>
      <c r="E10361" t="s">
        <v>68973</v>
      </c>
      <c r="F10361" t="s">
        <v>68974</v>
      </c>
      <c r="I10361" t="s">
        <v>68975</v>
      </c>
      <c r="J10361" t="s">
        <v>68976</v>
      </c>
      <c r="M10361" t="s">
        <v>112315</v>
      </c>
      <c r="N10361" t="s">
        <v>159</v>
      </c>
      <c r="O10361" s="3" t="s">
        <v>68977</v>
      </c>
      <c r="P10361" t="s">
        <v>159</v>
      </c>
      <c r="Q10361" t="s">
        <v>159</v>
      </c>
      <c r="R10361" t="s">
        <v>68977</v>
      </c>
      <c r="S10361" s="4" t="str">
        <f t="shared" si="161"/>
        <v>2001</v>
      </c>
    </row>
    <row r="10362" spans="1:19" hidden="1" x14ac:dyDescent="0.35">
      <c r="A10362" t="s">
        <v>68973</v>
      </c>
      <c r="B10362" t="s">
        <v>68974</v>
      </c>
      <c r="C10362" t="s">
        <v>68978</v>
      </c>
      <c r="D10362" t="s">
        <v>68979</v>
      </c>
      <c r="E10362" t="s">
        <v>68980</v>
      </c>
      <c r="F10362" t="s">
        <v>68981</v>
      </c>
      <c r="I10362" t="s">
        <v>68982</v>
      </c>
      <c r="J10362" t="s">
        <v>68983</v>
      </c>
      <c r="M10362" t="s">
        <v>112299</v>
      </c>
      <c r="N10362" t="s">
        <v>16314</v>
      </c>
      <c r="O10362" s="3" t="s">
        <v>68984</v>
      </c>
      <c r="P10362" t="s">
        <v>16314</v>
      </c>
      <c r="Q10362" t="s">
        <v>16314</v>
      </c>
      <c r="R10362" t="s">
        <v>68984</v>
      </c>
      <c r="S10362" s="4" t="str">
        <f t="shared" si="161"/>
        <v>2001</v>
      </c>
    </row>
    <row r="10363" spans="1:19" hidden="1" x14ac:dyDescent="0.35">
      <c r="A10363" t="s">
        <v>68980</v>
      </c>
      <c r="B10363" t="s">
        <v>68981</v>
      </c>
      <c r="C10363" t="s">
        <v>68985</v>
      </c>
      <c r="D10363" t="s">
        <v>68986</v>
      </c>
      <c r="E10363" t="s">
        <v>68987</v>
      </c>
      <c r="F10363" t="s">
        <v>68988</v>
      </c>
      <c r="I10363" t="s">
        <v>512</v>
      </c>
      <c r="J10363" t="s">
        <v>512</v>
      </c>
      <c r="M10363" t="s">
        <v>112297</v>
      </c>
      <c r="N10363" t="s">
        <v>124</v>
      </c>
      <c r="O10363" s="3" t="s">
        <v>68989</v>
      </c>
      <c r="P10363" t="s">
        <v>124</v>
      </c>
      <c r="Q10363" t="s">
        <v>124</v>
      </c>
      <c r="R10363" t="s">
        <v>68989</v>
      </c>
      <c r="S10363" s="4" t="str">
        <f t="shared" si="161"/>
        <v>2001</v>
      </c>
    </row>
    <row r="10364" spans="1:19" hidden="1" x14ac:dyDescent="0.35">
      <c r="A10364" t="s">
        <v>68987</v>
      </c>
      <c r="B10364" t="s">
        <v>68988</v>
      </c>
      <c r="C10364" t="s">
        <v>68990</v>
      </c>
      <c r="D10364" t="s">
        <v>68991</v>
      </c>
      <c r="E10364" t="s">
        <v>68992</v>
      </c>
      <c r="F10364" t="s">
        <v>68993</v>
      </c>
      <c r="I10364" t="s">
        <v>68994</v>
      </c>
      <c r="J10364" t="s">
        <v>68995</v>
      </c>
      <c r="M10364" t="s">
        <v>112297</v>
      </c>
      <c r="N10364" t="s">
        <v>124</v>
      </c>
      <c r="O10364" s="3" t="s">
        <v>68996</v>
      </c>
      <c r="P10364" t="s">
        <v>124</v>
      </c>
      <c r="Q10364" t="s">
        <v>124</v>
      </c>
      <c r="R10364" t="s">
        <v>68996</v>
      </c>
      <c r="S10364" s="4" t="str">
        <f t="shared" si="161"/>
        <v>2001</v>
      </c>
    </row>
    <row r="10365" spans="1:19" hidden="1" x14ac:dyDescent="0.35">
      <c r="A10365" t="s">
        <v>68992</v>
      </c>
      <c r="B10365" t="s">
        <v>68993</v>
      </c>
      <c r="C10365" s="1" t="s">
        <v>68997</v>
      </c>
      <c r="D10365" s="1" t="s">
        <v>68998</v>
      </c>
      <c r="E10365" t="s">
        <v>68999</v>
      </c>
      <c r="F10365" t="s">
        <v>69000</v>
      </c>
      <c r="I10365" t="s">
        <v>69001</v>
      </c>
      <c r="J10365" t="s">
        <v>69002</v>
      </c>
      <c r="M10365" t="s">
        <v>112298</v>
      </c>
      <c r="N10365" t="s">
        <v>28</v>
      </c>
      <c r="O10365" s="3" t="s">
        <v>69003</v>
      </c>
      <c r="P10365" t="s">
        <v>16314</v>
      </c>
      <c r="Q10365" t="s">
        <v>16314</v>
      </c>
      <c r="R10365" t="s">
        <v>69003</v>
      </c>
      <c r="S10365" s="4" t="str">
        <f t="shared" si="161"/>
        <v>2001</v>
      </c>
    </row>
    <row r="10366" spans="1:19" hidden="1" x14ac:dyDescent="0.35">
      <c r="A10366" t="s">
        <v>68999</v>
      </c>
      <c r="B10366" t="s">
        <v>69000</v>
      </c>
      <c r="C10366" t="s">
        <v>69004</v>
      </c>
      <c r="D10366" t="s">
        <v>69005</v>
      </c>
      <c r="E10366" t="s">
        <v>69006</v>
      </c>
      <c r="F10366" t="s">
        <v>69007</v>
      </c>
      <c r="I10366" t="s">
        <v>69008</v>
      </c>
      <c r="J10366" t="s">
        <v>69009</v>
      </c>
      <c r="M10366" t="s">
        <v>112299</v>
      </c>
      <c r="N10366" t="s">
        <v>16314</v>
      </c>
      <c r="O10366" s="3" t="s">
        <v>69010</v>
      </c>
      <c r="P10366" t="s">
        <v>16314</v>
      </c>
      <c r="Q10366" t="s">
        <v>16314</v>
      </c>
      <c r="R10366" t="s">
        <v>69010</v>
      </c>
      <c r="S10366" s="4" t="str">
        <f t="shared" si="161"/>
        <v>2001</v>
      </c>
    </row>
    <row r="10367" spans="1:19" hidden="1" x14ac:dyDescent="0.35">
      <c r="A10367" t="s">
        <v>69006</v>
      </c>
      <c r="B10367" t="s">
        <v>69007</v>
      </c>
      <c r="C10367" t="s">
        <v>69011</v>
      </c>
      <c r="D10367" t="s">
        <v>69012</v>
      </c>
      <c r="E10367" s="1" t="s">
        <v>69013</v>
      </c>
      <c r="F10367" s="1" t="s">
        <v>69014</v>
      </c>
      <c r="I10367" t="s">
        <v>69015</v>
      </c>
      <c r="J10367" t="s">
        <v>69016</v>
      </c>
      <c r="M10367" t="s">
        <v>112307</v>
      </c>
      <c r="N10367" t="s">
        <v>49299</v>
      </c>
      <c r="O10367" s="3" t="s">
        <v>69017</v>
      </c>
      <c r="P10367" t="s">
        <v>49299</v>
      </c>
      <c r="Q10367" t="s">
        <v>49299</v>
      </c>
      <c r="R10367" t="s">
        <v>69017</v>
      </c>
      <c r="S10367" s="4" t="str">
        <f t="shared" si="161"/>
        <v>2001</v>
      </c>
    </row>
    <row r="10368" spans="1:19" hidden="1" x14ac:dyDescent="0.35">
      <c r="A10368" s="1" t="s">
        <v>69013</v>
      </c>
      <c r="B10368" s="1" t="s">
        <v>69014</v>
      </c>
      <c r="C10368" t="s">
        <v>69018</v>
      </c>
      <c r="D10368" t="s">
        <v>69019</v>
      </c>
      <c r="E10368" t="s">
        <v>69020</v>
      </c>
      <c r="F10368" t="s">
        <v>69021</v>
      </c>
      <c r="I10368" t="s">
        <v>69022</v>
      </c>
      <c r="J10368" t="s">
        <v>69023</v>
      </c>
      <c r="M10368" t="s">
        <v>112315</v>
      </c>
      <c r="N10368" t="s">
        <v>159</v>
      </c>
      <c r="O10368" s="3" t="s">
        <v>69024</v>
      </c>
      <c r="P10368" t="s">
        <v>159</v>
      </c>
      <c r="Q10368" t="s">
        <v>159</v>
      </c>
      <c r="R10368" t="s">
        <v>69024</v>
      </c>
      <c r="S10368" s="4" t="str">
        <f t="shared" si="161"/>
        <v>2001</v>
      </c>
    </row>
    <row r="10369" spans="1:19" hidden="1" x14ac:dyDescent="0.35">
      <c r="A10369" t="s">
        <v>69020</v>
      </c>
      <c r="B10369" t="s">
        <v>69021</v>
      </c>
      <c r="C10369" t="s">
        <v>69025</v>
      </c>
      <c r="D10369" t="s">
        <v>69026</v>
      </c>
      <c r="E10369" t="s">
        <v>69027</v>
      </c>
      <c r="F10369" t="s">
        <v>69028</v>
      </c>
      <c r="I10369" t="s">
        <v>69029</v>
      </c>
      <c r="J10369" t="s">
        <v>69030</v>
      </c>
      <c r="M10369" t="s">
        <v>112315</v>
      </c>
      <c r="N10369" t="s">
        <v>159</v>
      </c>
      <c r="O10369" s="3" t="s">
        <v>69031</v>
      </c>
      <c r="P10369" t="s">
        <v>159</v>
      </c>
      <c r="Q10369" t="s">
        <v>159</v>
      </c>
      <c r="R10369" t="s">
        <v>69031</v>
      </c>
      <c r="S10369" s="4" t="str">
        <f t="shared" si="161"/>
        <v>2001</v>
      </c>
    </row>
    <row r="10370" spans="1:19" hidden="1" x14ac:dyDescent="0.35">
      <c r="A10370" t="s">
        <v>69027</v>
      </c>
      <c r="B10370" t="s">
        <v>69028</v>
      </c>
      <c r="C10370" t="s">
        <v>69032</v>
      </c>
      <c r="D10370" t="s">
        <v>69033</v>
      </c>
      <c r="E10370" t="s">
        <v>69034</v>
      </c>
      <c r="F10370" t="s">
        <v>69035</v>
      </c>
      <c r="I10370" t="s">
        <v>69036</v>
      </c>
      <c r="J10370" t="s">
        <v>69037</v>
      </c>
      <c r="M10370" t="s">
        <v>112315</v>
      </c>
      <c r="N10370" t="s">
        <v>159</v>
      </c>
      <c r="O10370" s="3" t="s">
        <v>69038</v>
      </c>
      <c r="P10370" t="s">
        <v>159</v>
      </c>
      <c r="Q10370" t="s">
        <v>159</v>
      </c>
      <c r="R10370" t="s">
        <v>69038</v>
      </c>
      <c r="S10370" s="4" t="str">
        <f t="shared" si="161"/>
        <v>2001</v>
      </c>
    </row>
    <row r="10371" spans="1:19" hidden="1" x14ac:dyDescent="0.35">
      <c r="A10371" t="s">
        <v>69034</v>
      </c>
      <c r="B10371" t="s">
        <v>69035</v>
      </c>
      <c r="C10371" t="s">
        <v>69039</v>
      </c>
      <c r="D10371" t="s">
        <v>69040</v>
      </c>
      <c r="E10371" t="s">
        <v>69041</v>
      </c>
      <c r="F10371" t="s">
        <v>69042</v>
      </c>
      <c r="I10371" t="s">
        <v>69043</v>
      </c>
      <c r="J10371" t="s">
        <v>69044</v>
      </c>
      <c r="M10371" t="s">
        <v>112315</v>
      </c>
      <c r="N10371" t="s">
        <v>159</v>
      </c>
      <c r="O10371" s="3" t="s">
        <v>69045</v>
      </c>
      <c r="P10371" t="s">
        <v>159</v>
      </c>
      <c r="Q10371" t="s">
        <v>159</v>
      </c>
      <c r="R10371" t="s">
        <v>69045</v>
      </c>
      <c r="S10371" s="4" t="str">
        <f t="shared" ref="S10371:S10434" si="162">LEFT(RIGHT(R10371,19),4)</f>
        <v>2001</v>
      </c>
    </row>
    <row r="10372" spans="1:19" hidden="1" x14ac:dyDescent="0.35">
      <c r="A10372" t="s">
        <v>69041</v>
      </c>
      <c r="B10372" t="s">
        <v>69042</v>
      </c>
      <c r="C10372" s="1" t="s">
        <v>69046</v>
      </c>
      <c r="D10372" s="1" t="s">
        <v>69047</v>
      </c>
      <c r="E10372" t="s">
        <v>69048</v>
      </c>
      <c r="F10372" t="s">
        <v>69049</v>
      </c>
      <c r="I10372" t="s">
        <v>69050</v>
      </c>
      <c r="J10372" t="s">
        <v>69051</v>
      </c>
      <c r="M10372" t="s">
        <v>112297</v>
      </c>
      <c r="N10372" t="s">
        <v>16314</v>
      </c>
      <c r="O10372" s="3" t="s">
        <v>69052</v>
      </c>
      <c r="P10372" t="s">
        <v>16314</v>
      </c>
      <c r="Q10372" t="s">
        <v>16314</v>
      </c>
      <c r="R10372" t="s">
        <v>69052</v>
      </c>
      <c r="S10372" s="4" t="str">
        <f t="shared" si="162"/>
        <v>2001</v>
      </c>
    </row>
    <row r="10373" spans="1:19" hidden="1" x14ac:dyDescent="0.35">
      <c r="A10373" t="s">
        <v>69048</v>
      </c>
      <c r="B10373" t="s">
        <v>69049</v>
      </c>
      <c r="C10373" t="s">
        <v>69053</v>
      </c>
      <c r="D10373" t="s">
        <v>69054</v>
      </c>
      <c r="E10373" t="s">
        <v>69055</v>
      </c>
      <c r="F10373" t="s">
        <v>69056</v>
      </c>
      <c r="I10373" t="s">
        <v>69057</v>
      </c>
      <c r="J10373" t="s">
        <v>69058</v>
      </c>
      <c r="M10373" t="s">
        <v>112297</v>
      </c>
      <c r="N10373" t="s">
        <v>16314</v>
      </c>
      <c r="O10373" s="3" t="s">
        <v>69059</v>
      </c>
      <c r="P10373" t="s">
        <v>16314</v>
      </c>
      <c r="Q10373" t="s">
        <v>16314</v>
      </c>
      <c r="R10373" t="s">
        <v>69059</v>
      </c>
      <c r="S10373" s="4" t="str">
        <f t="shared" si="162"/>
        <v>2001</v>
      </c>
    </row>
    <row r="10374" spans="1:19" hidden="1" x14ac:dyDescent="0.35">
      <c r="A10374" t="s">
        <v>69055</v>
      </c>
      <c r="B10374" t="s">
        <v>69056</v>
      </c>
      <c r="C10374" t="s">
        <v>69060</v>
      </c>
      <c r="D10374" t="s">
        <v>69061</v>
      </c>
      <c r="E10374" t="s">
        <v>69062</v>
      </c>
      <c r="F10374" t="s">
        <v>69063</v>
      </c>
      <c r="I10374" t="s">
        <v>69064</v>
      </c>
      <c r="J10374" t="s">
        <v>69065</v>
      </c>
      <c r="M10374" t="s">
        <v>112297</v>
      </c>
      <c r="N10374" t="s">
        <v>124</v>
      </c>
      <c r="O10374" s="3" t="s">
        <v>69066</v>
      </c>
      <c r="P10374" t="s">
        <v>124</v>
      </c>
      <c r="Q10374" t="s">
        <v>124</v>
      </c>
      <c r="R10374" t="s">
        <v>69066</v>
      </c>
      <c r="S10374" s="4" t="str">
        <f t="shared" si="162"/>
        <v>2001</v>
      </c>
    </row>
    <row r="10375" spans="1:19" hidden="1" x14ac:dyDescent="0.35">
      <c r="A10375" t="s">
        <v>69062</v>
      </c>
      <c r="B10375" t="s">
        <v>69063</v>
      </c>
      <c r="C10375" t="s">
        <v>69067</v>
      </c>
      <c r="D10375" t="s">
        <v>69068</v>
      </c>
      <c r="E10375" t="s">
        <v>69069</v>
      </c>
      <c r="F10375" t="s">
        <v>69070</v>
      </c>
      <c r="I10375" t="s">
        <v>69071</v>
      </c>
      <c r="J10375" t="s">
        <v>69072</v>
      </c>
      <c r="M10375" t="s">
        <v>112297</v>
      </c>
      <c r="N10375" t="s">
        <v>124</v>
      </c>
      <c r="O10375" s="3" t="s">
        <v>69073</v>
      </c>
      <c r="P10375" t="s">
        <v>124</v>
      </c>
      <c r="Q10375" t="s">
        <v>124</v>
      </c>
      <c r="R10375" t="s">
        <v>69073</v>
      </c>
      <c r="S10375" s="4" t="str">
        <f t="shared" si="162"/>
        <v>2001</v>
      </c>
    </row>
    <row r="10376" spans="1:19" hidden="1" x14ac:dyDescent="0.35">
      <c r="A10376" t="s">
        <v>69069</v>
      </c>
      <c r="B10376" t="s">
        <v>69070</v>
      </c>
      <c r="C10376" t="s">
        <v>69074</v>
      </c>
      <c r="D10376" t="s">
        <v>69075</v>
      </c>
      <c r="E10376" t="s">
        <v>69076</v>
      </c>
      <c r="F10376" t="s">
        <v>69077</v>
      </c>
      <c r="I10376" t="s">
        <v>69078</v>
      </c>
      <c r="J10376" t="s">
        <v>69079</v>
      </c>
      <c r="M10376" t="s">
        <v>112307</v>
      </c>
      <c r="N10376" t="s">
        <v>49299</v>
      </c>
      <c r="O10376" s="3" t="s">
        <v>69080</v>
      </c>
      <c r="P10376" t="s">
        <v>49299</v>
      </c>
      <c r="Q10376" t="s">
        <v>49299</v>
      </c>
      <c r="R10376" t="s">
        <v>69080</v>
      </c>
      <c r="S10376" s="4" t="str">
        <f t="shared" si="162"/>
        <v>2001</v>
      </c>
    </row>
    <row r="10377" spans="1:19" hidden="1" x14ac:dyDescent="0.35">
      <c r="A10377" t="s">
        <v>69076</v>
      </c>
      <c r="B10377" t="s">
        <v>69077</v>
      </c>
      <c r="C10377" t="s">
        <v>69081</v>
      </c>
      <c r="D10377" t="s">
        <v>69082</v>
      </c>
      <c r="E10377" t="s">
        <v>69083</v>
      </c>
      <c r="F10377" t="s">
        <v>69084</v>
      </c>
      <c r="I10377" t="s">
        <v>69085</v>
      </c>
      <c r="J10377" t="s">
        <v>69086</v>
      </c>
      <c r="M10377" t="s">
        <v>112307</v>
      </c>
      <c r="N10377" t="s">
        <v>49299</v>
      </c>
      <c r="O10377" s="3" t="s">
        <v>69087</v>
      </c>
      <c r="P10377" t="s">
        <v>49299</v>
      </c>
      <c r="Q10377" t="s">
        <v>49299</v>
      </c>
      <c r="R10377" t="s">
        <v>69087</v>
      </c>
      <c r="S10377" s="4" t="str">
        <f t="shared" si="162"/>
        <v>2001</v>
      </c>
    </row>
    <row r="10378" spans="1:19" hidden="1" x14ac:dyDescent="0.35">
      <c r="A10378" t="s">
        <v>69083</v>
      </c>
      <c r="B10378" t="s">
        <v>69084</v>
      </c>
      <c r="C10378" t="s">
        <v>69088</v>
      </c>
      <c r="D10378" t="s">
        <v>69089</v>
      </c>
      <c r="E10378" t="s">
        <v>69090</v>
      </c>
      <c r="F10378" t="s">
        <v>69091</v>
      </c>
      <c r="I10378" t="s">
        <v>69092</v>
      </c>
      <c r="J10378" t="s">
        <v>69093</v>
      </c>
      <c r="M10378" t="s">
        <v>112307</v>
      </c>
      <c r="N10378" t="s">
        <v>49299</v>
      </c>
      <c r="O10378" s="3" t="s">
        <v>69094</v>
      </c>
      <c r="P10378" t="s">
        <v>49299</v>
      </c>
      <c r="Q10378" t="s">
        <v>49299</v>
      </c>
      <c r="R10378" t="s">
        <v>69094</v>
      </c>
      <c r="S10378" s="4" t="str">
        <f t="shared" si="162"/>
        <v>2001</v>
      </c>
    </row>
    <row r="10379" spans="1:19" hidden="1" x14ac:dyDescent="0.35">
      <c r="A10379" t="s">
        <v>69090</v>
      </c>
      <c r="B10379" t="s">
        <v>69091</v>
      </c>
      <c r="C10379" t="s">
        <v>69095</v>
      </c>
      <c r="D10379" t="s">
        <v>69096</v>
      </c>
      <c r="E10379" t="s">
        <v>69097</v>
      </c>
      <c r="F10379" t="s">
        <v>69098</v>
      </c>
      <c r="I10379" t="s">
        <v>69099</v>
      </c>
      <c r="J10379" t="s">
        <v>69100</v>
      </c>
      <c r="M10379" t="s">
        <v>112307</v>
      </c>
      <c r="N10379" t="s">
        <v>49299</v>
      </c>
      <c r="O10379" s="3" t="s">
        <v>69101</v>
      </c>
      <c r="P10379" t="s">
        <v>49299</v>
      </c>
      <c r="Q10379" t="s">
        <v>49299</v>
      </c>
      <c r="R10379" t="s">
        <v>69101</v>
      </c>
      <c r="S10379" s="4" t="str">
        <f t="shared" si="162"/>
        <v>2001</v>
      </c>
    </row>
    <row r="10380" spans="1:19" hidden="1" x14ac:dyDescent="0.35">
      <c r="A10380" t="s">
        <v>69097</v>
      </c>
      <c r="B10380" t="s">
        <v>69098</v>
      </c>
      <c r="C10380" t="s">
        <v>69102</v>
      </c>
      <c r="D10380" t="s">
        <v>69103</v>
      </c>
      <c r="E10380" t="s">
        <v>69104</v>
      </c>
      <c r="F10380" t="s">
        <v>69105</v>
      </c>
      <c r="I10380" t="s">
        <v>69106</v>
      </c>
      <c r="J10380" t="s">
        <v>69107</v>
      </c>
      <c r="M10380" t="s">
        <v>112307</v>
      </c>
      <c r="N10380" t="s">
        <v>49299</v>
      </c>
      <c r="O10380" s="3" t="s">
        <v>69108</v>
      </c>
      <c r="P10380" t="s">
        <v>49299</v>
      </c>
      <c r="Q10380" t="s">
        <v>49299</v>
      </c>
      <c r="R10380" t="s">
        <v>69108</v>
      </c>
      <c r="S10380" s="4" t="str">
        <f t="shared" si="162"/>
        <v>2001</v>
      </c>
    </row>
    <row r="10381" spans="1:19" hidden="1" x14ac:dyDescent="0.35">
      <c r="A10381" t="s">
        <v>69104</v>
      </c>
      <c r="B10381" t="s">
        <v>69105</v>
      </c>
      <c r="C10381" t="s">
        <v>69109</v>
      </c>
      <c r="D10381" t="s">
        <v>69110</v>
      </c>
      <c r="E10381" t="s">
        <v>69111</v>
      </c>
      <c r="F10381" t="s">
        <v>69112</v>
      </c>
      <c r="I10381" t="s">
        <v>69113</v>
      </c>
      <c r="J10381" t="s">
        <v>69114</v>
      </c>
      <c r="M10381" t="s">
        <v>112307</v>
      </c>
      <c r="N10381" t="s">
        <v>49299</v>
      </c>
      <c r="O10381" s="3" t="s">
        <v>69115</v>
      </c>
      <c r="P10381" t="s">
        <v>49299</v>
      </c>
      <c r="Q10381" t="s">
        <v>49299</v>
      </c>
      <c r="R10381" t="s">
        <v>69115</v>
      </c>
      <c r="S10381" s="4" t="str">
        <f t="shared" si="162"/>
        <v>2001</v>
      </c>
    </row>
    <row r="10382" spans="1:19" hidden="1" x14ac:dyDescent="0.35">
      <c r="A10382" t="s">
        <v>69111</v>
      </c>
      <c r="B10382" t="s">
        <v>69112</v>
      </c>
      <c r="C10382" t="s">
        <v>69116</v>
      </c>
      <c r="D10382" t="s">
        <v>69117</v>
      </c>
      <c r="E10382" t="s">
        <v>69118</v>
      </c>
      <c r="F10382" t="s">
        <v>69119</v>
      </c>
      <c r="I10382" t="s">
        <v>69120</v>
      </c>
      <c r="J10382" t="s">
        <v>69121</v>
      </c>
      <c r="M10382" t="s">
        <v>112307</v>
      </c>
      <c r="N10382" t="s">
        <v>49299</v>
      </c>
      <c r="O10382" s="3" t="s">
        <v>69122</v>
      </c>
      <c r="P10382" t="s">
        <v>49299</v>
      </c>
      <c r="Q10382" t="s">
        <v>49299</v>
      </c>
      <c r="R10382" t="s">
        <v>69122</v>
      </c>
      <c r="S10382" s="4" t="str">
        <f t="shared" si="162"/>
        <v>2001</v>
      </c>
    </row>
    <row r="10383" spans="1:19" hidden="1" x14ac:dyDescent="0.35">
      <c r="A10383" t="s">
        <v>69118</v>
      </c>
      <c r="B10383" t="s">
        <v>69119</v>
      </c>
      <c r="C10383" t="s">
        <v>69123</v>
      </c>
      <c r="D10383" t="s">
        <v>69124</v>
      </c>
      <c r="E10383" t="s">
        <v>69125</v>
      </c>
      <c r="F10383" t="s">
        <v>69126</v>
      </c>
      <c r="I10383" t="s">
        <v>69127</v>
      </c>
      <c r="J10383" t="s">
        <v>69128</v>
      </c>
      <c r="M10383" t="s">
        <v>112307</v>
      </c>
      <c r="N10383" t="s">
        <v>49299</v>
      </c>
      <c r="O10383" s="3" t="s">
        <v>69129</v>
      </c>
      <c r="P10383" t="s">
        <v>49299</v>
      </c>
      <c r="Q10383" t="s">
        <v>49299</v>
      </c>
      <c r="R10383" t="s">
        <v>69129</v>
      </c>
      <c r="S10383" s="4" t="str">
        <f t="shared" si="162"/>
        <v>2001</v>
      </c>
    </row>
    <row r="10384" spans="1:19" hidden="1" x14ac:dyDescent="0.35">
      <c r="A10384" t="s">
        <v>69125</v>
      </c>
      <c r="B10384" t="s">
        <v>69126</v>
      </c>
      <c r="C10384" s="1" t="s">
        <v>69130</v>
      </c>
      <c r="D10384" s="1" t="s">
        <v>69131</v>
      </c>
      <c r="E10384" t="s">
        <v>69132</v>
      </c>
      <c r="F10384" t="s">
        <v>69133</v>
      </c>
      <c r="I10384" t="s">
        <v>69134</v>
      </c>
      <c r="J10384" t="s">
        <v>69135</v>
      </c>
      <c r="M10384" t="s">
        <v>112307</v>
      </c>
      <c r="N10384" t="s">
        <v>49299</v>
      </c>
      <c r="O10384" s="3" t="s">
        <v>69136</v>
      </c>
      <c r="P10384" t="s">
        <v>49299</v>
      </c>
      <c r="Q10384" t="s">
        <v>49299</v>
      </c>
      <c r="R10384" t="s">
        <v>69136</v>
      </c>
      <c r="S10384" s="4" t="str">
        <f t="shared" si="162"/>
        <v>2001</v>
      </c>
    </row>
    <row r="10385" spans="1:19" hidden="1" x14ac:dyDescent="0.35">
      <c r="A10385" t="s">
        <v>69132</v>
      </c>
      <c r="B10385" t="s">
        <v>69133</v>
      </c>
      <c r="C10385" t="s">
        <v>69137</v>
      </c>
      <c r="D10385" t="s">
        <v>69138</v>
      </c>
      <c r="E10385" t="s">
        <v>69139</v>
      </c>
      <c r="F10385" t="s">
        <v>69140</v>
      </c>
      <c r="I10385" t="s">
        <v>69141</v>
      </c>
      <c r="J10385" t="s">
        <v>69142</v>
      </c>
      <c r="M10385" t="s">
        <v>112307</v>
      </c>
      <c r="N10385" t="s">
        <v>49299</v>
      </c>
      <c r="O10385" s="3" t="s">
        <v>69143</v>
      </c>
      <c r="P10385" t="s">
        <v>49299</v>
      </c>
      <c r="Q10385" t="s">
        <v>49299</v>
      </c>
      <c r="R10385" t="s">
        <v>69143</v>
      </c>
      <c r="S10385" s="4" t="str">
        <f t="shared" si="162"/>
        <v>2001</v>
      </c>
    </row>
    <row r="10386" spans="1:19" hidden="1" x14ac:dyDescent="0.35">
      <c r="A10386" t="s">
        <v>69139</v>
      </c>
      <c r="B10386" t="s">
        <v>69140</v>
      </c>
      <c r="C10386" t="s">
        <v>69144</v>
      </c>
      <c r="D10386" t="s">
        <v>69145</v>
      </c>
      <c r="E10386" t="s">
        <v>69146</v>
      </c>
      <c r="F10386" t="s">
        <v>69147</v>
      </c>
      <c r="I10386" t="s">
        <v>69148</v>
      </c>
      <c r="J10386" t="s">
        <v>69149</v>
      </c>
      <c r="M10386" t="s">
        <v>112307</v>
      </c>
      <c r="N10386" t="s">
        <v>49299</v>
      </c>
      <c r="O10386" s="3" t="s">
        <v>69150</v>
      </c>
      <c r="P10386" t="s">
        <v>49299</v>
      </c>
      <c r="Q10386" t="s">
        <v>49299</v>
      </c>
      <c r="R10386" t="s">
        <v>69150</v>
      </c>
      <c r="S10386" s="4" t="str">
        <f t="shared" si="162"/>
        <v>2001</v>
      </c>
    </row>
    <row r="10387" spans="1:19" hidden="1" x14ac:dyDescent="0.35">
      <c r="A10387" t="s">
        <v>69146</v>
      </c>
      <c r="B10387" t="s">
        <v>69147</v>
      </c>
      <c r="C10387" t="s">
        <v>69151</v>
      </c>
      <c r="D10387" t="s">
        <v>69152</v>
      </c>
      <c r="E10387" t="s">
        <v>69153</v>
      </c>
      <c r="F10387" t="s">
        <v>69154</v>
      </c>
      <c r="I10387" t="s">
        <v>69155</v>
      </c>
      <c r="J10387" t="s">
        <v>69156</v>
      </c>
      <c r="M10387" t="s">
        <v>112307</v>
      </c>
      <c r="N10387" t="s">
        <v>49299</v>
      </c>
      <c r="O10387" s="3" t="s">
        <v>69157</v>
      </c>
      <c r="P10387" t="s">
        <v>49299</v>
      </c>
      <c r="Q10387" t="s">
        <v>49299</v>
      </c>
      <c r="R10387" t="s">
        <v>69157</v>
      </c>
      <c r="S10387" s="4" t="str">
        <f t="shared" si="162"/>
        <v>2001</v>
      </c>
    </row>
    <row r="10388" spans="1:19" hidden="1" x14ac:dyDescent="0.35">
      <c r="A10388" t="s">
        <v>69153</v>
      </c>
      <c r="B10388" t="s">
        <v>69154</v>
      </c>
      <c r="C10388" t="s">
        <v>69158</v>
      </c>
      <c r="D10388" t="s">
        <v>69159</v>
      </c>
      <c r="E10388" s="1" t="s">
        <v>69160</v>
      </c>
      <c r="F10388" s="1" t="s">
        <v>69161</v>
      </c>
      <c r="I10388" t="s">
        <v>38813</v>
      </c>
      <c r="J10388" t="s">
        <v>25181</v>
      </c>
      <c r="M10388" t="s">
        <v>112297</v>
      </c>
      <c r="N10388" t="s">
        <v>124</v>
      </c>
      <c r="O10388" s="3" t="s">
        <v>69162</v>
      </c>
      <c r="P10388" t="s">
        <v>124</v>
      </c>
      <c r="Q10388" t="s">
        <v>124</v>
      </c>
      <c r="R10388" t="s">
        <v>69162</v>
      </c>
      <c r="S10388" s="4" t="str">
        <f t="shared" si="162"/>
        <v>2001</v>
      </c>
    </row>
    <row r="10389" spans="1:19" hidden="1" x14ac:dyDescent="0.35">
      <c r="A10389" s="1" t="s">
        <v>69160</v>
      </c>
      <c r="B10389" s="1" t="s">
        <v>69161</v>
      </c>
      <c r="C10389" t="s">
        <v>69163</v>
      </c>
      <c r="D10389" t="s">
        <v>69164</v>
      </c>
      <c r="E10389" t="s">
        <v>69165</v>
      </c>
      <c r="F10389" t="s">
        <v>69166</v>
      </c>
      <c r="I10389" t="s">
        <v>69167</v>
      </c>
      <c r="J10389" t="s">
        <v>69168</v>
      </c>
      <c r="M10389" t="s">
        <v>112298</v>
      </c>
      <c r="N10389" t="s">
        <v>28</v>
      </c>
      <c r="O10389" s="3" t="s">
        <v>69169</v>
      </c>
      <c r="P10389" t="s">
        <v>16314</v>
      </c>
      <c r="Q10389" t="s">
        <v>16314</v>
      </c>
      <c r="R10389" t="s">
        <v>69169</v>
      </c>
      <c r="S10389" s="4" t="str">
        <f t="shared" si="162"/>
        <v>2001</v>
      </c>
    </row>
    <row r="10390" spans="1:19" hidden="1" x14ac:dyDescent="0.35">
      <c r="A10390" t="s">
        <v>69165</v>
      </c>
      <c r="B10390" t="s">
        <v>69166</v>
      </c>
      <c r="C10390" t="s">
        <v>69170</v>
      </c>
      <c r="D10390" t="s">
        <v>69171</v>
      </c>
      <c r="E10390" t="s">
        <v>69172</v>
      </c>
      <c r="F10390" t="s">
        <v>69173</v>
      </c>
      <c r="I10390" t="s">
        <v>69174</v>
      </c>
      <c r="J10390" t="s">
        <v>69175</v>
      </c>
      <c r="M10390" t="s">
        <v>112315</v>
      </c>
      <c r="N10390" t="s">
        <v>159</v>
      </c>
      <c r="O10390" s="3" t="s">
        <v>69176</v>
      </c>
      <c r="P10390" t="s">
        <v>159</v>
      </c>
      <c r="Q10390" t="s">
        <v>159</v>
      </c>
      <c r="R10390" t="s">
        <v>69176</v>
      </c>
      <c r="S10390" s="4" t="str">
        <f t="shared" si="162"/>
        <v>2001</v>
      </c>
    </row>
    <row r="10391" spans="1:19" hidden="1" x14ac:dyDescent="0.35">
      <c r="A10391" t="s">
        <v>69172</v>
      </c>
      <c r="B10391" t="s">
        <v>69173</v>
      </c>
      <c r="C10391" t="s">
        <v>69177</v>
      </c>
      <c r="D10391" t="s">
        <v>69178</v>
      </c>
      <c r="E10391" t="s">
        <v>69179</v>
      </c>
      <c r="F10391" t="s">
        <v>69180</v>
      </c>
      <c r="I10391" t="s">
        <v>512</v>
      </c>
      <c r="J10391" t="s">
        <v>512</v>
      </c>
      <c r="M10391" t="s">
        <v>112297</v>
      </c>
      <c r="N10391" t="s">
        <v>124</v>
      </c>
      <c r="O10391" s="3" t="s">
        <v>69181</v>
      </c>
      <c r="P10391" t="s">
        <v>124</v>
      </c>
      <c r="Q10391" t="s">
        <v>124</v>
      </c>
      <c r="R10391" t="s">
        <v>69181</v>
      </c>
      <c r="S10391" s="4" t="str">
        <f t="shared" si="162"/>
        <v>2001</v>
      </c>
    </row>
    <row r="10392" spans="1:19" hidden="1" x14ac:dyDescent="0.35">
      <c r="A10392" t="s">
        <v>69179</v>
      </c>
      <c r="B10392" t="s">
        <v>69180</v>
      </c>
      <c r="C10392" t="s">
        <v>69182</v>
      </c>
      <c r="D10392" t="s">
        <v>69183</v>
      </c>
      <c r="E10392" t="s">
        <v>69184</v>
      </c>
      <c r="F10392" t="s">
        <v>69185</v>
      </c>
      <c r="I10392" t="s">
        <v>69186</v>
      </c>
      <c r="J10392" t="s">
        <v>42593</v>
      </c>
      <c r="M10392" t="s">
        <v>112297</v>
      </c>
      <c r="N10392" t="s">
        <v>124</v>
      </c>
      <c r="O10392" s="3" t="s">
        <v>69187</v>
      </c>
      <c r="P10392" t="s">
        <v>124</v>
      </c>
      <c r="Q10392" t="s">
        <v>124</v>
      </c>
      <c r="R10392" t="s">
        <v>69187</v>
      </c>
      <c r="S10392" s="4" t="str">
        <f t="shared" si="162"/>
        <v>2001</v>
      </c>
    </row>
    <row r="10393" spans="1:19" hidden="1" x14ac:dyDescent="0.35">
      <c r="A10393" t="s">
        <v>69184</v>
      </c>
      <c r="B10393" t="s">
        <v>69185</v>
      </c>
      <c r="C10393" t="s">
        <v>69188</v>
      </c>
      <c r="D10393" t="s">
        <v>69189</v>
      </c>
      <c r="E10393" t="s">
        <v>69190</v>
      </c>
      <c r="F10393" t="s">
        <v>69191</v>
      </c>
      <c r="I10393" t="s">
        <v>69192</v>
      </c>
      <c r="J10393" t="s">
        <v>69193</v>
      </c>
      <c r="M10393" t="s">
        <v>112297</v>
      </c>
      <c r="N10393" t="s">
        <v>124</v>
      </c>
      <c r="O10393" s="3" t="s">
        <v>69194</v>
      </c>
      <c r="P10393" t="s">
        <v>124</v>
      </c>
      <c r="Q10393" t="s">
        <v>124</v>
      </c>
      <c r="R10393" t="s">
        <v>69194</v>
      </c>
      <c r="S10393" s="4" t="str">
        <f t="shared" si="162"/>
        <v>2001</v>
      </c>
    </row>
    <row r="10394" spans="1:19" hidden="1" x14ac:dyDescent="0.35">
      <c r="A10394" t="s">
        <v>69190</v>
      </c>
      <c r="B10394" t="s">
        <v>69191</v>
      </c>
      <c r="C10394" t="s">
        <v>69195</v>
      </c>
      <c r="D10394" t="s">
        <v>69196</v>
      </c>
      <c r="E10394" t="s">
        <v>69197</v>
      </c>
      <c r="F10394" t="s">
        <v>69198</v>
      </c>
      <c r="I10394" t="s">
        <v>69199</v>
      </c>
      <c r="J10394" t="s">
        <v>69200</v>
      </c>
      <c r="M10394" t="s">
        <v>112297</v>
      </c>
      <c r="N10394" t="s">
        <v>124</v>
      </c>
      <c r="O10394" s="3" t="s">
        <v>69201</v>
      </c>
      <c r="P10394" t="s">
        <v>124</v>
      </c>
      <c r="Q10394" t="s">
        <v>124</v>
      </c>
      <c r="R10394" t="s">
        <v>69201</v>
      </c>
      <c r="S10394" s="4" t="str">
        <f t="shared" si="162"/>
        <v>2001</v>
      </c>
    </row>
    <row r="10395" spans="1:19" hidden="1" x14ac:dyDescent="0.35">
      <c r="A10395" t="s">
        <v>69197</v>
      </c>
      <c r="B10395" t="s">
        <v>69198</v>
      </c>
      <c r="C10395" t="s">
        <v>69202</v>
      </c>
      <c r="D10395" t="s">
        <v>69203</v>
      </c>
      <c r="E10395" t="s">
        <v>69204</v>
      </c>
      <c r="F10395" t="s">
        <v>69205</v>
      </c>
      <c r="I10395" t="s">
        <v>69206</v>
      </c>
      <c r="J10395" t="s">
        <v>69207</v>
      </c>
      <c r="M10395" t="s">
        <v>112297</v>
      </c>
      <c r="N10395" t="s">
        <v>124</v>
      </c>
      <c r="O10395" s="3" t="s">
        <v>69208</v>
      </c>
      <c r="P10395" t="s">
        <v>124</v>
      </c>
      <c r="Q10395" t="s">
        <v>124</v>
      </c>
      <c r="R10395" t="s">
        <v>69208</v>
      </c>
      <c r="S10395" s="4" t="str">
        <f t="shared" si="162"/>
        <v>2001</v>
      </c>
    </row>
    <row r="10396" spans="1:19" hidden="1" x14ac:dyDescent="0.35">
      <c r="A10396" t="s">
        <v>69204</v>
      </c>
      <c r="B10396" t="s">
        <v>69205</v>
      </c>
      <c r="C10396" t="s">
        <v>69209</v>
      </c>
      <c r="D10396" t="s">
        <v>69210</v>
      </c>
      <c r="E10396" t="s">
        <v>69211</v>
      </c>
      <c r="F10396" t="s">
        <v>69212</v>
      </c>
      <c r="I10396" t="s">
        <v>69213</v>
      </c>
      <c r="J10396" t="s">
        <v>69214</v>
      </c>
      <c r="M10396" t="s">
        <v>112298</v>
      </c>
      <c r="N10396" t="s">
        <v>28</v>
      </c>
      <c r="O10396" s="3" t="s">
        <v>69215</v>
      </c>
      <c r="P10396" t="s">
        <v>16314</v>
      </c>
      <c r="Q10396" t="s">
        <v>16314</v>
      </c>
      <c r="R10396" t="s">
        <v>69215</v>
      </c>
      <c r="S10396" s="4" t="str">
        <f t="shared" si="162"/>
        <v>2001</v>
      </c>
    </row>
    <row r="10397" spans="1:19" hidden="1" x14ac:dyDescent="0.35">
      <c r="A10397" t="s">
        <v>69211</v>
      </c>
      <c r="B10397" t="s">
        <v>69212</v>
      </c>
      <c r="C10397" t="s">
        <v>69216</v>
      </c>
      <c r="D10397" t="s">
        <v>69217</v>
      </c>
      <c r="E10397" t="s">
        <v>69218</v>
      </c>
      <c r="F10397" t="s">
        <v>69219</v>
      </c>
      <c r="I10397" t="s">
        <v>69220</v>
      </c>
      <c r="J10397" t="s">
        <v>69221</v>
      </c>
      <c r="M10397" t="s">
        <v>112297</v>
      </c>
      <c r="N10397" t="s">
        <v>124</v>
      </c>
      <c r="O10397" s="3" t="s">
        <v>69222</v>
      </c>
      <c r="P10397" t="s">
        <v>124</v>
      </c>
      <c r="Q10397" t="s">
        <v>124</v>
      </c>
      <c r="R10397" t="s">
        <v>69222</v>
      </c>
      <c r="S10397" s="4" t="str">
        <f t="shared" si="162"/>
        <v>2001</v>
      </c>
    </row>
    <row r="10398" spans="1:19" hidden="1" x14ac:dyDescent="0.35">
      <c r="A10398" t="s">
        <v>69218</v>
      </c>
      <c r="B10398" t="s">
        <v>69219</v>
      </c>
      <c r="C10398" t="s">
        <v>69223</v>
      </c>
      <c r="D10398" t="s">
        <v>69224</v>
      </c>
      <c r="E10398" t="s">
        <v>69225</v>
      </c>
      <c r="F10398" t="s">
        <v>69226</v>
      </c>
      <c r="I10398" t="s">
        <v>69227</v>
      </c>
      <c r="J10398" t="s">
        <v>69228</v>
      </c>
      <c r="M10398" t="s">
        <v>112299</v>
      </c>
      <c r="N10398" t="s">
        <v>16314</v>
      </c>
      <c r="O10398" s="3" t="s">
        <v>69229</v>
      </c>
      <c r="P10398" t="s">
        <v>16314</v>
      </c>
      <c r="Q10398" t="s">
        <v>16314</v>
      </c>
      <c r="R10398" t="s">
        <v>69229</v>
      </c>
      <c r="S10398" s="4" t="str">
        <f t="shared" si="162"/>
        <v>2001</v>
      </c>
    </row>
    <row r="10399" spans="1:19" hidden="1" x14ac:dyDescent="0.35">
      <c r="A10399" t="s">
        <v>69225</v>
      </c>
      <c r="B10399" t="s">
        <v>69226</v>
      </c>
      <c r="C10399" t="s">
        <v>69230</v>
      </c>
      <c r="D10399" t="s">
        <v>69231</v>
      </c>
      <c r="E10399" t="s">
        <v>69232</v>
      </c>
      <c r="F10399" t="s">
        <v>69233</v>
      </c>
      <c r="I10399" t="s">
        <v>69234</v>
      </c>
      <c r="J10399" t="s">
        <v>69235</v>
      </c>
      <c r="M10399" t="s">
        <v>112297</v>
      </c>
      <c r="N10399" t="s">
        <v>16314</v>
      </c>
      <c r="O10399" s="3" t="s">
        <v>69236</v>
      </c>
      <c r="P10399" t="s">
        <v>16314</v>
      </c>
      <c r="Q10399" t="s">
        <v>16314</v>
      </c>
      <c r="R10399" t="s">
        <v>69236</v>
      </c>
      <c r="S10399" s="4" t="str">
        <f t="shared" si="162"/>
        <v>2001</v>
      </c>
    </row>
    <row r="10400" spans="1:19" hidden="1" x14ac:dyDescent="0.35">
      <c r="A10400" t="s">
        <v>69232</v>
      </c>
      <c r="B10400" t="s">
        <v>69233</v>
      </c>
      <c r="C10400" t="s">
        <v>69237</v>
      </c>
      <c r="D10400" t="s">
        <v>69238</v>
      </c>
      <c r="E10400" t="s">
        <v>69239</v>
      </c>
      <c r="F10400" t="s">
        <v>69240</v>
      </c>
      <c r="I10400" t="s">
        <v>69241</v>
      </c>
      <c r="J10400" t="s">
        <v>69242</v>
      </c>
      <c r="M10400" t="s">
        <v>112297</v>
      </c>
      <c r="N10400" t="s">
        <v>124</v>
      </c>
      <c r="O10400" s="3" t="s">
        <v>69243</v>
      </c>
      <c r="P10400" t="s">
        <v>124</v>
      </c>
      <c r="Q10400" t="s">
        <v>124</v>
      </c>
      <c r="R10400" t="s">
        <v>69243</v>
      </c>
      <c r="S10400" s="4" t="str">
        <f t="shared" si="162"/>
        <v>2001</v>
      </c>
    </row>
    <row r="10401" spans="1:19" hidden="1" x14ac:dyDescent="0.35">
      <c r="A10401" t="s">
        <v>69239</v>
      </c>
      <c r="B10401" t="s">
        <v>69240</v>
      </c>
      <c r="C10401" t="s">
        <v>69244</v>
      </c>
      <c r="D10401" t="s">
        <v>69245</v>
      </c>
      <c r="E10401" t="s">
        <v>69246</v>
      </c>
      <c r="F10401" t="s">
        <v>69247</v>
      </c>
      <c r="I10401" t="s">
        <v>69248</v>
      </c>
      <c r="J10401" t="s">
        <v>69249</v>
      </c>
      <c r="M10401" t="s">
        <v>112297</v>
      </c>
      <c r="N10401" t="s">
        <v>16314</v>
      </c>
      <c r="O10401" s="3" t="s">
        <v>69250</v>
      </c>
      <c r="P10401" t="s">
        <v>16314</v>
      </c>
      <c r="Q10401" t="s">
        <v>16314</v>
      </c>
      <c r="R10401" t="s">
        <v>69250</v>
      </c>
      <c r="S10401" s="4" t="str">
        <f t="shared" si="162"/>
        <v>2001</v>
      </c>
    </row>
    <row r="10402" spans="1:19" hidden="1" x14ac:dyDescent="0.35">
      <c r="A10402" t="s">
        <v>69246</v>
      </c>
      <c r="B10402" t="s">
        <v>69247</v>
      </c>
      <c r="C10402" t="s">
        <v>69251</v>
      </c>
      <c r="D10402" t="s">
        <v>69252</v>
      </c>
      <c r="E10402" t="s">
        <v>69253</v>
      </c>
      <c r="F10402" t="s">
        <v>69254</v>
      </c>
      <c r="I10402" t="s">
        <v>69255</v>
      </c>
      <c r="J10402" t="s">
        <v>69256</v>
      </c>
      <c r="M10402" t="s">
        <v>112299</v>
      </c>
      <c r="N10402" t="s">
        <v>16314</v>
      </c>
      <c r="O10402" s="3" t="s">
        <v>69257</v>
      </c>
      <c r="P10402" t="s">
        <v>16314</v>
      </c>
      <c r="Q10402" t="s">
        <v>16314</v>
      </c>
      <c r="R10402" t="s">
        <v>69257</v>
      </c>
      <c r="S10402" s="4" t="str">
        <f t="shared" si="162"/>
        <v>2001</v>
      </c>
    </row>
    <row r="10403" spans="1:19" hidden="1" x14ac:dyDescent="0.35">
      <c r="A10403" t="s">
        <v>69253</v>
      </c>
      <c r="B10403" t="s">
        <v>69254</v>
      </c>
      <c r="C10403" t="s">
        <v>69258</v>
      </c>
      <c r="D10403" t="s">
        <v>69259</v>
      </c>
      <c r="E10403" t="s">
        <v>69260</v>
      </c>
      <c r="F10403" t="s">
        <v>69261</v>
      </c>
      <c r="I10403" t="s">
        <v>69262</v>
      </c>
      <c r="J10403" t="s">
        <v>69263</v>
      </c>
      <c r="M10403" t="s">
        <v>112299</v>
      </c>
      <c r="N10403" t="s">
        <v>16314</v>
      </c>
      <c r="O10403" s="3" t="s">
        <v>69264</v>
      </c>
      <c r="P10403" t="s">
        <v>16314</v>
      </c>
      <c r="Q10403" t="s">
        <v>16314</v>
      </c>
      <c r="R10403" t="s">
        <v>69264</v>
      </c>
      <c r="S10403" s="4" t="str">
        <f t="shared" si="162"/>
        <v>2001</v>
      </c>
    </row>
    <row r="10404" spans="1:19" hidden="1" x14ac:dyDescent="0.35">
      <c r="A10404" t="s">
        <v>69260</v>
      </c>
      <c r="B10404" t="s">
        <v>69261</v>
      </c>
      <c r="C10404" t="s">
        <v>69265</v>
      </c>
      <c r="D10404" t="s">
        <v>69266</v>
      </c>
      <c r="E10404" t="s">
        <v>69267</v>
      </c>
      <c r="F10404" t="s">
        <v>69268</v>
      </c>
      <c r="I10404" t="s">
        <v>69269</v>
      </c>
      <c r="J10404" t="s">
        <v>60741</v>
      </c>
      <c r="M10404" t="s">
        <v>112298</v>
      </c>
      <c r="N10404" t="s">
        <v>28</v>
      </c>
      <c r="O10404" s="3" t="s">
        <v>69270</v>
      </c>
      <c r="P10404" t="s">
        <v>16314</v>
      </c>
      <c r="Q10404" t="s">
        <v>16314</v>
      </c>
      <c r="R10404" t="s">
        <v>69270</v>
      </c>
      <c r="S10404" s="4" t="str">
        <f t="shared" si="162"/>
        <v>2001</v>
      </c>
    </row>
    <row r="10405" spans="1:19" hidden="1" x14ac:dyDescent="0.35">
      <c r="A10405" t="s">
        <v>69267</v>
      </c>
      <c r="B10405" t="s">
        <v>69268</v>
      </c>
      <c r="C10405" t="s">
        <v>69271</v>
      </c>
      <c r="D10405" t="s">
        <v>69272</v>
      </c>
      <c r="E10405" t="s">
        <v>69273</v>
      </c>
      <c r="F10405" t="s">
        <v>69274</v>
      </c>
      <c r="I10405" t="s">
        <v>69275</v>
      </c>
      <c r="J10405" t="s">
        <v>69276</v>
      </c>
      <c r="M10405" t="s">
        <v>112298</v>
      </c>
      <c r="N10405" t="s">
        <v>28</v>
      </c>
      <c r="O10405" s="3" t="s">
        <v>69277</v>
      </c>
      <c r="P10405" t="s">
        <v>16314</v>
      </c>
      <c r="Q10405" t="s">
        <v>16314</v>
      </c>
      <c r="R10405" t="s">
        <v>69277</v>
      </c>
      <c r="S10405" s="4" t="str">
        <f t="shared" si="162"/>
        <v>2001</v>
      </c>
    </row>
    <row r="10406" spans="1:19" hidden="1" x14ac:dyDescent="0.35">
      <c r="A10406" t="s">
        <v>69273</v>
      </c>
      <c r="B10406" t="s">
        <v>69274</v>
      </c>
      <c r="C10406" t="s">
        <v>69278</v>
      </c>
      <c r="D10406">
        <v>802259376</v>
      </c>
      <c r="E10406" t="s">
        <v>69279</v>
      </c>
      <c r="F10406" t="s">
        <v>69280</v>
      </c>
      <c r="I10406" t="s">
        <v>69281</v>
      </c>
      <c r="J10406" t="s">
        <v>69282</v>
      </c>
      <c r="M10406" t="s">
        <v>112298</v>
      </c>
      <c r="N10406" t="s">
        <v>28</v>
      </c>
      <c r="O10406" s="3" t="s">
        <v>69283</v>
      </c>
      <c r="P10406" t="s">
        <v>16314</v>
      </c>
      <c r="Q10406" t="s">
        <v>16314</v>
      </c>
      <c r="R10406" t="s">
        <v>69283</v>
      </c>
      <c r="S10406" s="4" t="str">
        <f t="shared" si="162"/>
        <v>2001</v>
      </c>
    </row>
    <row r="10407" spans="1:19" hidden="1" x14ac:dyDescent="0.35">
      <c r="A10407" t="s">
        <v>69279</v>
      </c>
      <c r="B10407" t="s">
        <v>69280</v>
      </c>
      <c r="C10407" t="s">
        <v>69284</v>
      </c>
      <c r="D10407" t="s">
        <v>69285</v>
      </c>
      <c r="E10407" t="s">
        <v>69286</v>
      </c>
      <c r="F10407" t="s">
        <v>69287</v>
      </c>
      <c r="I10407" t="s">
        <v>69288</v>
      </c>
      <c r="J10407" t="s">
        <v>69289</v>
      </c>
      <c r="M10407" t="s">
        <v>112299</v>
      </c>
      <c r="N10407" t="s">
        <v>16314</v>
      </c>
      <c r="O10407" s="3" t="s">
        <v>69290</v>
      </c>
      <c r="P10407" t="s">
        <v>16314</v>
      </c>
      <c r="Q10407" t="s">
        <v>16314</v>
      </c>
      <c r="R10407" t="s">
        <v>69290</v>
      </c>
      <c r="S10407" s="4" t="str">
        <f t="shared" si="162"/>
        <v>2001</v>
      </c>
    </row>
    <row r="10408" spans="1:19" hidden="1" x14ac:dyDescent="0.35">
      <c r="A10408" t="s">
        <v>69286</v>
      </c>
      <c r="B10408" t="s">
        <v>69287</v>
      </c>
      <c r="C10408" t="s">
        <v>69291</v>
      </c>
      <c r="D10408" t="s">
        <v>69292</v>
      </c>
      <c r="E10408" t="s">
        <v>69293</v>
      </c>
      <c r="F10408" t="s">
        <v>69294</v>
      </c>
      <c r="I10408" t="s">
        <v>69295</v>
      </c>
      <c r="J10408" t="s">
        <v>69296</v>
      </c>
      <c r="M10408" t="s">
        <v>112298</v>
      </c>
      <c r="N10408" t="s">
        <v>28</v>
      </c>
      <c r="O10408" s="3" t="s">
        <v>69297</v>
      </c>
      <c r="P10408" t="s">
        <v>16314</v>
      </c>
      <c r="Q10408" t="s">
        <v>16314</v>
      </c>
      <c r="R10408" t="s">
        <v>69297</v>
      </c>
      <c r="S10408" s="4" t="str">
        <f t="shared" si="162"/>
        <v>2001</v>
      </c>
    </row>
    <row r="10409" spans="1:19" hidden="1" x14ac:dyDescent="0.35">
      <c r="A10409" t="s">
        <v>69293</v>
      </c>
      <c r="B10409" t="s">
        <v>69294</v>
      </c>
      <c r="C10409" t="s">
        <v>69298</v>
      </c>
      <c r="D10409" t="s">
        <v>69299</v>
      </c>
      <c r="E10409" t="s">
        <v>69300</v>
      </c>
      <c r="F10409" t="s">
        <v>69301</v>
      </c>
      <c r="I10409" t="s">
        <v>69302</v>
      </c>
      <c r="J10409" t="s">
        <v>60741</v>
      </c>
      <c r="M10409" t="s">
        <v>112298</v>
      </c>
      <c r="N10409" t="s">
        <v>28</v>
      </c>
      <c r="O10409" s="3" t="s">
        <v>69303</v>
      </c>
      <c r="P10409" t="s">
        <v>16314</v>
      </c>
      <c r="Q10409" t="s">
        <v>16314</v>
      </c>
      <c r="R10409" t="s">
        <v>69303</v>
      </c>
      <c r="S10409" s="4" t="str">
        <f t="shared" si="162"/>
        <v>2001</v>
      </c>
    </row>
    <row r="10410" spans="1:19" hidden="1" x14ac:dyDescent="0.35">
      <c r="A10410" t="s">
        <v>69300</v>
      </c>
      <c r="B10410" t="s">
        <v>69301</v>
      </c>
      <c r="C10410" t="s">
        <v>69304</v>
      </c>
      <c r="D10410" t="s">
        <v>69305</v>
      </c>
      <c r="E10410" t="s">
        <v>69306</v>
      </c>
      <c r="F10410" t="s">
        <v>69307</v>
      </c>
      <c r="I10410" t="s">
        <v>69308</v>
      </c>
      <c r="J10410" t="s">
        <v>69309</v>
      </c>
      <c r="M10410" t="s">
        <v>112299</v>
      </c>
      <c r="N10410" t="s">
        <v>16314</v>
      </c>
      <c r="O10410" s="3" t="s">
        <v>69310</v>
      </c>
      <c r="P10410" t="s">
        <v>16314</v>
      </c>
      <c r="Q10410" t="s">
        <v>16314</v>
      </c>
      <c r="R10410" t="s">
        <v>69310</v>
      </c>
      <c r="S10410" s="4" t="str">
        <f t="shared" si="162"/>
        <v>2001</v>
      </c>
    </row>
    <row r="10411" spans="1:19" hidden="1" x14ac:dyDescent="0.35">
      <c r="A10411" t="s">
        <v>69306</v>
      </c>
      <c r="B10411" t="s">
        <v>69307</v>
      </c>
      <c r="C10411" t="s">
        <v>69311</v>
      </c>
      <c r="D10411" t="s">
        <v>69312</v>
      </c>
      <c r="E10411" t="s">
        <v>69313</v>
      </c>
      <c r="F10411" t="s">
        <v>69314</v>
      </c>
      <c r="I10411" t="s">
        <v>69315</v>
      </c>
      <c r="J10411" t="s">
        <v>60741</v>
      </c>
      <c r="M10411" t="s">
        <v>112297</v>
      </c>
      <c r="N10411" t="s">
        <v>16314</v>
      </c>
      <c r="O10411" s="3" t="s">
        <v>69316</v>
      </c>
      <c r="P10411" t="s">
        <v>16314</v>
      </c>
      <c r="Q10411" t="s">
        <v>16314</v>
      </c>
      <c r="R10411" t="s">
        <v>69316</v>
      </c>
      <c r="S10411" s="4" t="str">
        <f t="shared" si="162"/>
        <v>2001</v>
      </c>
    </row>
    <row r="10412" spans="1:19" hidden="1" x14ac:dyDescent="0.35">
      <c r="A10412" t="s">
        <v>69313</v>
      </c>
      <c r="B10412" t="s">
        <v>69314</v>
      </c>
      <c r="C10412" t="s">
        <v>69317</v>
      </c>
      <c r="D10412" t="s">
        <v>69318</v>
      </c>
      <c r="E10412" t="s">
        <v>69319</v>
      </c>
      <c r="F10412" t="s">
        <v>69320</v>
      </c>
      <c r="I10412" t="s">
        <v>69321</v>
      </c>
      <c r="J10412" t="s">
        <v>69322</v>
      </c>
      <c r="M10412" t="s">
        <v>112297</v>
      </c>
      <c r="N10412" t="s">
        <v>16314</v>
      </c>
      <c r="O10412" s="3" t="s">
        <v>69323</v>
      </c>
      <c r="P10412" t="s">
        <v>16314</v>
      </c>
      <c r="Q10412" t="s">
        <v>16314</v>
      </c>
      <c r="R10412" t="s">
        <v>69323</v>
      </c>
      <c r="S10412" s="4" t="str">
        <f t="shared" si="162"/>
        <v>2001</v>
      </c>
    </row>
    <row r="10413" spans="1:19" hidden="1" x14ac:dyDescent="0.35">
      <c r="A10413" t="s">
        <v>69319</v>
      </c>
      <c r="B10413" t="s">
        <v>69320</v>
      </c>
      <c r="C10413" t="s">
        <v>69324</v>
      </c>
      <c r="D10413" t="s">
        <v>69325</v>
      </c>
      <c r="E10413" t="s">
        <v>69326</v>
      </c>
      <c r="F10413" t="s">
        <v>69327</v>
      </c>
      <c r="I10413" t="s">
        <v>69328</v>
      </c>
      <c r="J10413" t="s">
        <v>69329</v>
      </c>
      <c r="M10413" t="s">
        <v>112297</v>
      </c>
      <c r="N10413" t="s">
        <v>124</v>
      </c>
      <c r="O10413" s="3" t="s">
        <v>69330</v>
      </c>
      <c r="P10413" t="s">
        <v>124</v>
      </c>
      <c r="Q10413" t="s">
        <v>124</v>
      </c>
      <c r="R10413" t="s">
        <v>69330</v>
      </c>
      <c r="S10413" s="4" t="str">
        <f t="shared" si="162"/>
        <v>2001</v>
      </c>
    </row>
    <row r="10414" spans="1:19" hidden="1" x14ac:dyDescent="0.35">
      <c r="A10414" t="s">
        <v>69326</v>
      </c>
      <c r="B10414" t="s">
        <v>69327</v>
      </c>
      <c r="C10414" t="s">
        <v>69331</v>
      </c>
      <c r="D10414" t="s">
        <v>69332</v>
      </c>
      <c r="E10414" t="s">
        <v>69333</v>
      </c>
      <c r="F10414" t="s">
        <v>69334</v>
      </c>
      <c r="I10414" t="s">
        <v>69335</v>
      </c>
      <c r="J10414" t="s">
        <v>69336</v>
      </c>
      <c r="M10414" t="s">
        <v>112297</v>
      </c>
      <c r="N10414" t="s">
        <v>124</v>
      </c>
      <c r="O10414" s="3" t="s">
        <v>69337</v>
      </c>
      <c r="P10414" t="s">
        <v>124</v>
      </c>
      <c r="Q10414" t="s">
        <v>124</v>
      </c>
      <c r="R10414" t="s">
        <v>69337</v>
      </c>
      <c r="S10414" s="4" t="str">
        <f t="shared" si="162"/>
        <v>2001</v>
      </c>
    </row>
    <row r="10415" spans="1:19" hidden="1" x14ac:dyDescent="0.35">
      <c r="A10415" t="s">
        <v>69333</v>
      </c>
      <c r="B10415" t="s">
        <v>69334</v>
      </c>
      <c r="C10415" t="s">
        <v>69338</v>
      </c>
      <c r="D10415" t="s">
        <v>69339</v>
      </c>
      <c r="E10415" t="s">
        <v>69340</v>
      </c>
      <c r="F10415" t="s">
        <v>69341</v>
      </c>
      <c r="I10415" t="s">
        <v>69342</v>
      </c>
      <c r="J10415" t="s">
        <v>60741</v>
      </c>
      <c r="M10415" t="s">
        <v>112298</v>
      </c>
      <c r="N10415" t="s">
        <v>28</v>
      </c>
      <c r="O10415" s="3" t="s">
        <v>69343</v>
      </c>
      <c r="P10415" t="s">
        <v>16314</v>
      </c>
      <c r="Q10415" t="s">
        <v>16314</v>
      </c>
      <c r="R10415" t="s">
        <v>69343</v>
      </c>
      <c r="S10415" s="4" t="str">
        <f t="shared" si="162"/>
        <v>2001</v>
      </c>
    </row>
    <row r="10416" spans="1:19" hidden="1" x14ac:dyDescent="0.35">
      <c r="A10416" t="s">
        <v>69340</v>
      </c>
      <c r="B10416" t="s">
        <v>69341</v>
      </c>
      <c r="C10416" t="s">
        <v>69344</v>
      </c>
      <c r="D10416" t="s">
        <v>69345</v>
      </c>
      <c r="E10416" t="s">
        <v>69346</v>
      </c>
      <c r="F10416" t="s">
        <v>69347</v>
      </c>
      <c r="I10416" t="s">
        <v>69348</v>
      </c>
      <c r="J10416" t="s">
        <v>69349</v>
      </c>
      <c r="M10416" t="s">
        <v>112297</v>
      </c>
      <c r="N10416" t="s">
        <v>124</v>
      </c>
      <c r="O10416" s="3" t="s">
        <v>69350</v>
      </c>
      <c r="P10416" t="s">
        <v>124</v>
      </c>
      <c r="Q10416" t="s">
        <v>124</v>
      </c>
      <c r="R10416" t="s">
        <v>69350</v>
      </c>
      <c r="S10416" s="4" t="str">
        <f t="shared" si="162"/>
        <v>2001</v>
      </c>
    </row>
    <row r="10417" spans="1:19" hidden="1" x14ac:dyDescent="0.35">
      <c r="A10417" t="s">
        <v>69346</v>
      </c>
      <c r="B10417" t="s">
        <v>69347</v>
      </c>
      <c r="C10417" t="s">
        <v>69351</v>
      </c>
      <c r="D10417" t="s">
        <v>69352</v>
      </c>
      <c r="E10417" t="s">
        <v>69353</v>
      </c>
      <c r="F10417" t="s">
        <v>69354</v>
      </c>
      <c r="I10417" t="s">
        <v>69355</v>
      </c>
      <c r="J10417" t="s">
        <v>69356</v>
      </c>
      <c r="M10417" t="s">
        <v>112298</v>
      </c>
      <c r="N10417" t="s">
        <v>28</v>
      </c>
      <c r="O10417" s="3" t="s">
        <v>69357</v>
      </c>
      <c r="P10417" t="s">
        <v>16314</v>
      </c>
      <c r="Q10417" t="s">
        <v>16314</v>
      </c>
      <c r="R10417" t="s">
        <v>69357</v>
      </c>
      <c r="S10417" s="4" t="str">
        <f t="shared" si="162"/>
        <v>2001</v>
      </c>
    </row>
    <row r="10418" spans="1:19" hidden="1" x14ac:dyDescent="0.35">
      <c r="A10418" t="s">
        <v>69353</v>
      </c>
      <c r="B10418" t="s">
        <v>69354</v>
      </c>
      <c r="C10418" t="s">
        <v>69358</v>
      </c>
      <c r="D10418" t="s">
        <v>69359</v>
      </c>
      <c r="E10418" t="s">
        <v>69360</v>
      </c>
      <c r="F10418" t="s">
        <v>69361</v>
      </c>
      <c r="I10418" t="s">
        <v>69362</v>
      </c>
      <c r="J10418" t="s">
        <v>69363</v>
      </c>
      <c r="M10418" t="s">
        <v>112315</v>
      </c>
      <c r="N10418" t="s">
        <v>159</v>
      </c>
      <c r="O10418" s="3" t="s">
        <v>69364</v>
      </c>
      <c r="P10418" t="s">
        <v>159</v>
      </c>
      <c r="Q10418" t="s">
        <v>159</v>
      </c>
      <c r="R10418" t="s">
        <v>69364</v>
      </c>
      <c r="S10418" s="4" t="str">
        <f t="shared" si="162"/>
        <v>2001</v>
      </c>
    </row>
    <row r="10419" spans="1:19" hidden="1" x14ac:dyDescent="0.35">
      <c r="A10419" t="s">
        <v>69360</v>
      </c>
      <c r="B10419" t="s">
        <v>69361</v>
      </c>
      <c r="C10419" t="s">
        <v>69365</v>
      </c>
      <c r="D10419" t="s">
        <v>69366</v>
      </c>
      <c r="E10419" t="s">
        <v>69367</v>
      </c>
      <c r="F10419" t="s">
        <v>69368</v>
      </c>
      <c r="I10419" t="s">
        <v>69369</v>
      </c>
      <c r="J10419" t="s">
        <v>69370</v>
      </c>
      <c r="M10419" t="s">
        <v>112315</v>
      </c>
      <c r="N10419" t="s">
        <v>159</v>
      </c>
      <c r="O10419" s="3" t="s">
        <v>69371</v>
      </c>
      <c r="P10419" t="s">
        <v>159</v>
      </c>
      <c r="Q10419" t="s">
        <v>159</v>
      </c>
      <c r="R10419" t="s">
        <v>69371</v>
      </c>
      <c r="S10419" s="4" t="str">
        <f t="shared" si="162"/>
        <v>2001</v>
      </c>
    </row>
    <row r="10420" spans="1:19" hidden="1" x14ac:dyDescent="0.35">
      <c r="A10420" t="s">
        <v>69367</v>
      </c>
      <c r="B10420" t="s">
        <v>69368</v>
      </c>
      <c r="C10420" t="s">
        <v>69372</v>
      </c>
      <c r="D10420" t="s">
        <v>69373</v>
      </c>
      <c r="E10420" t="s">
        <v>69374</v>
      </c>
      <c r="F10420" t="s">
        <v>69375</v>
      </c>
      <c r="I10420" t="s">
        <v>69376</v>
      </c>
      <c r="J10420" t="s">
        <v>69377</v>
      </c>
      <c r="M10420" t="s">
        <v>112297</v>
      </c>
      <c r="N10420" t="s">
        <v>16314</v>
      </c>
      <c r="O10420" s="3" t="s">
        <v>69378</v>
      </c>
      <c r="P10420" t="s">
        <v>16314</v>
      </c>
      <c r="Q10420" t="s">
        <v>16314</v>
      </c>
      <c r="R10420" t="s">
        <v>69378</v>
      </c>
      <c r="S10420" s="4" t="str">
        <f t="shared" si="162"/>
        <v>2001</v>
      </c>
    </row>
    <row r="10421" spans="1:19" hidden="1" x14ac:dyDescent="0.35">
      <c r="A10421" t="s">
        <v>69374</v>
      </c>
      <c r="B10421" t="s">
        <v>69375</v>
      </c>
      <c r="C10421" t="s">
        <v>69379</v>
      </c>
      <c r="D10421" t="s">
        <v>69380</v>
      </c>
      <c r="E10421" t="s">
        <v>69381</v>
      </c>
      <c r="F10421" t="s">
        <v>69382</v>
      </c>
      <c r="I10421" t="s">
        <v>69383</v>
      </c>
      <c r="J10421" t="s">
        <v>69384</v>
      </c>
      <c r="M10421" t="s">
        <v>112297</v>
      </c>
      <c r="N10421" t="s">
        <v>124</v>
      </c>
      <c r="O10421" s="3" t="s">
        <v>69385</v>
      </c>
      <c r="P10421" t="s">
        <v>124</v>
      </c>
      <c r="Q10421" t="s">
        <v>124</v>
      </c>
      <c r="R10421" t="s">
        <v>69385</v>
      </c>
      <c r="S10421" s="4" t="str">
        <f t="shared" si="162"/>
        <v>2001</v>
      </c>
    </row>
    <row r="10422" spans="1:19" hidden="1" x14ac:dyDescent="0.35">
      <c r="A10422" t="s">
        <v>69381</v>
      </c>
      <c r="B10422" t="s">
        <v>69382</v>
      </c>
      <c r="C10422" t="s">
        <v>69386</v>
      </c>
      <c r="D10422" t="s">
        <v>69387</v>
      </c>
      <c r="E10422" t="s">
        <v>69388</v>
      </c>
      <c r="F10422" t="s">
        <v>69389</v>
      </c>
      <c r="I10422" t="s">
        <v>69390</v>
      </c>
      <c r="J10422" t="s">
        <v>69391</v>
      </c>
      <c r="M10422" t="s">
        <v>112297</v>
      </c>
      <c r="N10422" t="s">
        <v>124</v>
      </c>
      <c r="O10422" s="3" t="s">
        <v>69392</v>
      </c>
      <c r="P10422" t="s">
        <v>124</v>
      </c>
      <c r="Q10422" t="s">
        <v>124</v>
      </c>
      <c r="R10422" t="s">
        <v>69392</v>
      </c>
      <c r="S10422" s="4" t="str">
        <f t="shared" si="162"/>
        <v>2001</v>
      </c>
    </row>
    <row r="10423" spans="1:19" hidden="1" x14ac:dyDescent="0.35">
      <c r="A10423" t="s">
        <v>69388</v>
      </c>
      <c r="B10423" t="s">
        <v>69389</v>
      </c>
      <c r="C10423" t="s">
        <v>69393</v>
      </c>
      <c r="D10423" t="s">
        <v>69394</v>
      </c>
      <c r="E10423" t="s">
        <v>69395</v>
      </c>
      <c r="F10423" t="s">
        <v>69396</v>
      </c>
      <c r="I10423" t="s">
        <v>69397</v>
      </c>
      <c r="J10423" t="s">
        <v>69398</v>
      </c>
      <c r="M10423" t="s">
        <v>112297</v>
      </c>
      <c r="N10423" t="s">
        <v>124</v>
      </c>
      <c r="O10423" s="3" t="s">
        <v>69399</v>
      </c>
      <c r="P10423" t="s">
        <v>124</v>
      </c>
      <c r="Q10423" t="s">
        <v>124</v>
      </c>
      <c r="R10423" t="s">
        <v>69399</v>
      </c>
      <c r="S10423" s="4" t="str">
        <f t="shared" si="162"/>
        <v>2001</v>
      </c>
    </row>
    <row r="10424" spans="1:19" hidden="1" x14ac:dyDescent="0.35">
      <c r="A10424" t="s">
        <v>69395</v>
      </c>
      <c r="B10424" t="s">
        <v>69396</v>
      </c>
      <c r="C10424" t="s">
        <v>69400</v>
      </c>
      <c r="D10424" t="s">
        <v>69401</v>
      </c>
      <c r="E10424" t="s">
        <v>69402</v>
      </c>
      <c r="F10424" t="s">
        <v>69403</v>
      </c>
      <c r="I10424" t="s">
        <v>69404</v>
      </c>
      <c r="J10424" t="s">
        <v>69405</v>
      </c>
      <c r="M10424" t="s">
        <v>112297</v>
      </c>
      <c r="N10424" t="s">
        <v>124</v>
      </c>
      <c r="O10424" s="3" t="s">
        <v>69406</v>
      </c>
      <c r="P10424" t="s">
        <v>124</v>
      </c>
      <c r="Q10424" t="s">
        <v>124</v>
      </c>
      <c r="R10424" t="s">
        <v>69406</v>
      </c>
      <c r="S10424" s="4" t="str">
        <f t="shared" si="162"/>
        <v>2001</v>
      </c>
    </row>
    <row r="10425" spans="1:19" hidden="1" x14ac:dyDescent="0.35">
      <c r="A10425" t="s">
        <v>69402</v>
      </c>
      <c r="B10425" t="s">
        <v>69403</v>
      </c>
      <c r="C10425" t="s">
        <v>69407</v>
      </c>
      <c r="D10425" t="s">
        <v>69408</v>
      </c>
      <c r="E10425" t="s">
        <v>69409</v>
      </c>
      <c r="F10425" t="s">
        <v>69410</v>
      </c>
      <c r="I10425" t="s">
        <v>69411</v>
      </c>
      <c r="J10425" t="s">
        <v>69412</v>
      </c>
      <c r="M10425" t="s">
        <v>112297</v>
      </c>
      <c r="N10425" t="s">
        <v>124</v>
      </c>
      <c r="O10425" s="3" t="s">
        <v>69413</v>
      </c>
      <c r="P10425" t="s">
        <v>124</v>
      </c>
      <c r="Q10425" t="s">
        <v>124</v>
      </c>
      <c r="R10425" t="s">
        <v>69413</v>
      </c>
      <c r="S10425" s="4" t="str">
        <f t="shared" si="162"/>
        <v>2001</v>
      </c>
    </row>
    <row r="10426" spans="1:19" hidden="1" x14ac:dyDescent="0.35">
      <c r="A10426" t="s">
        <v>69409</v>
      </c>
      <c r="B10426" t="s">
        <v>69410</v>
      </c>
      <c r="C10426" t="s">
        <v>69414</v>
      </c>
      <c r="D10426" t="s">
        <v>69415</v>
      </c>
      <c r="E10426" s="1" t="s">
        <v>69416</v>
      </c>
      <c r="F10426" s="1" t="s">
        <v>69417</v>
      </c>
      <c r="I10426" t="s">
        <v>69418</v>
      </c>
      <c r="J10426" t="s">
        <v>69419</v>
      </c>
      <c r="M10426" t="s">
        <v>112299</v>
      </c>
      <c r="N10426" t="s">
        <v>16314</v>
      </c>
      <c r="O10426" s="3" t="s">
        <v>69420</v>
      </c>
      <c r="P10426" t="s">
        <v>16314</v>
      </c>
      <c r="Q10426" t="s">
        <v>16314</v>
      </c>
      <c r="R10426" t="s">
        <v>69420</v>
      </c>
      <c r="S10426" s="4" t="str">
        <f t="shared" si="162"/>
        <v>2001</v>
      </c>
    </row>
    <row r="10427" spans="1:19" hidden="1" x14ac:dyDescent="0.35">
      <c r="A10427" s="1" t="s">
        <v>69416</v>
      </c>
      <c r="B10427" s="1" t="s">
        <v>69417</v>
      </c>
      <c r="C10427" t="s">
        <v>69421</v>
      </c>
      <c r="D10427" t="s">
        <v>69422</v>
      </c>
      <c r="E10427" t="s">
        <v>69423</v>
      </c>
      <c r="F10427" t="s">
        <v>69424</v>
      </c>
      <c r="I10427" t="s">
        <v>69425</v>
      </c>
      <c r="J10427" t="s">
        <v>69426</v>
      </c>
      <c r="M10427" t="s">
        <v>112297</v>
      </c>
      <c r="N10427" t="s">
        <v>124</v>
      </c>
      <c r="O10427" s="3" t="s">
        <v>69427</v>
      </c>
      <c r="P10427" t="s">
        <v>124</v>
      </c>
      <c r="Q10427" t="s">
        <v>124</v>
      </c>
      <c r="R10427" t="s">
        <v>69427</v>
      </c>
      <c r="S10427" s="4" t="str">
        <f t="shared" si="162"/>
        <v>2001</v>
      </c>
    </row>
    <row r="10428" spans="1:19" hidden="1" x14ac:dyDescent="0.35">
      <c r="A10428" t="s">
        <v>69423</v>
      </c>
      <c r="B10428" t="s">
        <v>69424</v>
      </c>
      <c r="C10428" t="s">
        <v>69428</v>
      </c>
      <c r="D10428" t="s">
        <v>69429</v>
      </c>
      <c r="E10428" t="s">
        <v>69430</v>
      </c>
      <c r="F10428">
        <v>435954299</v>
      </c>
      <c r="I10428" t="s">
        <v>69431</v>
      </c>
      <c r="J10428" t="s">
        <v>69432</v>
      </c>
      <c r="M10428" t="s">
        <v>112297</v>
      </c>
      <c r="N10428" t="s">
        <v>124</v>
      </c>
      <c r="O10428" s="3" t="s">
        <v>69433</v>
      </c>
      <c r="P10428" t="s">
        <v>124</v>
      </c>
      <c r="Q10428" t="s">
        <v>124</v>
      </c>
      <c r="R10428" t="s">
        <v>69433</v>
      </c>
      <c r="S10428" s="4" t="str">
        <f t="shared" si="162"/>
        <v>2001</v>
      </c>
    </row>
    <row r="10429" spans="1:19" hidden="1" x14ac:dyDescent="0.35">
      <c r="A10429" t="s">
        <v>69430</v>
      </c>
      <c r="B10429">
        <v>435954299</v>
      </c>
      <c r="C10429" t="s">
        <v>69434</v>
      </c>
      <c r="D10429" t="s">
        <v>69435</v>
      </c>
      <c r="E10429" t="s">
        <v>69436</v>
      </c>
      <c r="F10429" t="s">
        <v>69437</v>
      </c>
      <c r="I10429" t="s">
        <v>69438</v>
      </c>
      <c r="J10429" t="s">
        <v>69439</v>
      </c>
      <c r="M10429" t="s">
        <v>112297</v>
      </c>
      <c r="N10429" t="s">
        <v>16314</v>
      </c>
      <c r="O10429" s="3" t="s">
        <v>69440</v>
      </c>
      <c r="P10429" t="s">
        <v>16314</v>
      </c>
      <c r="Q10429" t="s">
        <v>16314</v>
      </c>
      <c r="R10429" t="s">
        <v>69440</v>
      </c>
      <c r="S10429" s="4" t="str">
        <f t="shared" si="162"/>
        <v>2001</v>
      </c>
    </row>
    <row r="10430" spans="1:19" hidden="1" x14ac:dyDescent="0.35">
      <c r="A10430" t="s">
        <v>69436</v>
      </c>
      <c r="B10430" t="s">
        <v>69437</v>
      </c>
      <c r="C10430" t="s">
        <v>69441</v>
      </c>
      <c r="D10430" t="s">
        <v>69442</v>
      </c>
      <c r="E10430" t="s">
        <v>69443</v>
      </c>
      <c r="F10430" t="s">
        <v>69444</v>
      </c>
      <c r="I10430" t="s">
        <v>69445</v>
      </c>
      <c r="J10430" t="s">
        <v>69446</v>
      </c>
      <c r="M10430" t="s">
        <v>112297</v>
      </c>
      <c r="N10430" t="s">
        <v>124</v>
      </c>
      <c r="O10430" s="3" t="s">
        <v>69447</v>
      </c>
      <c r="P10430" t="s">
        <v>124</v>
      </c>
      <c r="Q10430" t="s">
        <v>124</v>
      </c>
      <c r="R10430" t="s">
        <v>69447</v>
      </c>
      <c r="S10430" s="4" t="str">
        <f t="shared" si="162"/>
        <v>2001</v>
      </c>
    </row>
    <row r="10431" spans="1:19" hidden="1" x14ac:dyDescent="0.35">
      <c r="A10431" t="s">
        <v>69443</v>
      </c>
      <c r="B10431" t="s">
        <v>69444</v>
      </c>
      <c r="C10431" t="s">
        <v>69448</v>
      </c>
      <c r="D10431" t="s">
        <v>69449</v>
      </c>
      <c r="E10431" t="s">
        <v>69450</v>
      </c>
      <c r="F10431" t="s">
        <v>69451</v>
      </c>
      <c r="I10431" t="s">
        <v>69452</v>
      </c>
      <c r="J10431" t="s">
        <v>69453</v>
      </c>
      <c r="M10431" t="s">
        <v>112297</v>
      </c>
      <c r="N10431" t="s">
        <v>124</v>
      </c>
      <c r="O10431" s="3" t="s">
        <v>69454</v>
      </c>
      <c r="P10431" t="s">
        <v>124</v>
      </c>
      <c r="Q10431" t="s">
        <v>124</v>
      </c>
      <c r="R10431" t="s">
        <v>69454</v>
      </c>
      <c r="S10431" s="4" t="str">
        <f t="shared" si="162"/>
        <v>2001</v>
      </c>
    </row>
    <row r="10432" spans="1:19" hidden="1" x14ac:dyDescent="0.35">
      <c r="A10432" t="s">
        <v>69450</v>
      </c>
      <c r="B10432" t="s">
        <v>69451</v>
      </c>
      <c r="C10432" t="s">
        <v>69455</v>
      </c>
      <c r="D10432" t="s">
        <v>69456</v>
      </c>
      <c r="E10432" t="s">
        <v>69457</v>
      </c>
      <c r="F10432" t="s">
        <v>69458</v>
      </c>
      <c r="I10432" t="s">
        <v>69459</v>
      </c>
      <c r="J10432" t="s">
        <v>69460</v>
      </c>
      <c r="M10432" t="s">
        <v>112297</v>
      </c>
      <c r="N10432" t="s">
        <v>124</v>
      </c>
      <c r="O10432" s="3" t="s">
        <v>69461</v>
      </c>
      <c r="P10432" t="s">
        <v>124</v>
      </c>
      <c r="Q10432" t="s">
        <v>124</v>
      </c>
      <c r="R10432" t="s">
        <v>69461</v>
      </c>
      <c r="S10432" s="4" t="str">
        <f t="shared" si="162"/>
        <v>2001</v>
      </c>
    </row>
    <row r="10433" spans="1:19" hidden="1" x14ac:dyDescent="0.35">
      <c r="A10433" t="s">
        <v>69457</v>
      </c>
      <c r="B10433" t="s">
        <v>69458</v>
      </c>
      <c r="C10433" t="s">
        <v>69462</v>
      </c>
      <c r="D10433" t="s">
        <v>69463</v>
      </c>
      <c r="E10433" t="s">
        <v>69464</v>
      </c>
      <c r="F10433" t="s">
        <v>69465</v>
      </c>
      <c r="I10433" t="s">
        <v>69466</v>
      </c>
      <c r="J10433" t="s">
        <v>69467</v>
      </c>
      <c r="M10433" t="s">
        <v>112297</v>
      </c>
      <c r="N10433" t="s">
        <v>124</v>
      </c>
      <c r="O10433" s="3" t="s">
        <v>69468</v>
      </c>
      <c r="P10433" t="s">
        <v>124</v>
      </c>
      <c r="Q10433" t="s">
        <v>124</v>
      </c>
      <c r="R10433" t="s">
        <v>69468</v>
      </c>
      <c r="S10433" s="4" t="str">
        <f t="shared" si="162"/>
        <v>2001</v>
      </c>
    </row>
    <row r="10434" spans="1:19" hidden="1" x14ac:dyDescent="0.35">
      <c r="A10434" t="s">
        <v>69464</v>
      </c>
      <c r="B10434" t="s">
        <v>69465</v>
      </c>
      <c r="C10434" t="s">
        <v>69469</v>
      </c>
      <c r="D10434" t="s">
        <v>69470</v>
      </c>
      <c r="E10434" t="s">
        <v>69471</v>
      </c>
      <c r="F10434" t="s">
        <v>69472</v>
      </c>
      <c r="I10434" t="s">
        <v>69473</v>
      </c>
      <c r="J10434" t="s">
        <v>69474</v>
      </c>
      <c r="M10434" t="s">
        <v>112315</v>
      </c>
      <c r="N10434" t="s">
        <v>159</v>
      </c>
      <c r="O10434" s="3" t="s">
        <v>69475</v>
      </c>
      <c r="P10434" t="s">
        <v>159</v>
      </c>
      <c r="Q10434" t="s">
        <v>159</v>
      </c>
      <c r="R10434" t="s">
        <v>69475</v>
      </c>
      <c r="S10434" s="4" t="str">
        <f t="shared" si="162"/>
        <v>2001</v>
      </c>
    </row>
    <row r="10435" spans="1:19" hidden="1" x14ac:dyDescent="0.35">
      <c r="A10435" t="s">
        <v>69471</v>
      </c>
      <c r="B10435" t="s">
        <v>69472</v>
      </c>
      <c r="C10435" s="1" t="s">
        <v>69476</v>
      </c>
      <c r="D10435" s="1" t="s">
        <v>69477</v>
      </c>
      <c r="E10435" t="s">
        <v>69478</v>
      </c>
      <c r="F10435" t="s">
        <v>69479</v>
      </c>
      <c r="I10435" t="s">
        <v>69480</v>
      </c>
      <c r="J10435" t="s">
        <v>69481</v>
      </c>
      <c r="M10435" t="s">
        <v>112299</v>
      </c>
      <c r="N10435" t="s">
        <v>16314</v>
      </c>
      <c r="O10435" s="3" t="s">
        <v>69482</v>
      </c>
      <c r="P10435" t="s">
        <v>16314</v>
      </c>
      <c r="Q10435" t="s">
        <v>16314</v>
      </c>
      <c r="R10435" t="s">
        <v>69482</v>
      </c>
      <c r="S10435" s="4" t="str">
        <f t="shared" ref="S10435:S10498" si="163">LEFT(RIGHT(R10435,19),4)</f>
        <v>2001</v>
      </c>
    </row>
    <row r="10436" spans="1:19" hidden="1" x14ac:dyDescent="0.35">
      <c r="A10436" t="s">
        <v>69478</v>
      </c>
      <c r="B10436" t="s">
        <v>69479</v>
      </c>
      <c r="C10436" t="s">
        <v>69483</v>
      </c>
      <c r="D10436" t="s">
        <v>69484</v>
      </c>
      <c r="E10436" t="s">
        <v>69485</v>
      </c>
      <c r="F10436" t="s">
        <v>69486</v>
      </c>
      <c r="I10436" t="s">
        <v>69487</v>
      </c>
      <c r="J10436" t="s">
        <v>69488</v>
      </c>
      <c r="M10436" t="s">
        <v>112315</v>
      </c>
      <c r="N10436" t="s">
        <v>159</v>
      </c>
      <c r="O10436" s="3" t="s">
        <v>69489</v>
      </c>
      <c r="P10436" t="s">
        <v>159</v>
      </c>
      <c r="Q10436" t="s">
        <v>159</v>
      </c>
      <c r="R10436" t="s">
        <v>69489</v>
      </c>
      <c r="S10436" s="4" t="str">
        <f t="shared" si="163"/>
        <v>2001</v>
      </c>
    </row>
    <row r="10437" spans="1:19" hidden="1" x14ac:dyDescent="0.35">
      <c r="A10437" t="s">
        <v>69485</v>
      </c>
      <c r="B10437" t="s">
        <v>69486</v>
      </c>
      <c r="C10437" t="s">
        <v>69490</v>
      </c>
      <c r="D10437" t="s">
        <v>69491</v>
      </c>
      <c r="E10437" t="s">
        <v>69492</v>
      </c>
      <c r="F10437" t="s">
        <v>69493</v>
      </c>
      <c r="I10437" t="s">
        <v>69494</v>
      </c>
      <c r="J10437" t="s">
        <v>69495</v>
      </c>
      <c r="M10437" t="s">
        <v>112299</v>
      </c>
      <c r="N10437" t="s">
        <v>16314</v>
      </c>
      <c r="O10437" s="3" t="s">
        <v>69496</v>
      </c>
      <c r="P10437" t="s">
        <v>16314</v>
      </c>
      <c r="Q10437" t="s">
        <v>16314</v>
      </c>
      <c r="R10437" t="s">
        <v>69496</v>
      </c>
      <c r="S10437" s="4" t="str">
        <f t="shared" si="163"/>
        <v>2001</v>
      </c>
    </row>
    <row r="10438" spans="1:19" hidden="1" x14ac:dyDescent="0.35">
      <c r="A10438" t="s">
        <v>69492</v>
      </c>
      <c r="B10438" t="s">
        <v>69493</v>
      </c>
      <c r="C10438" t="s">
        <v>69497</v>
      </c>
      <c r="D10438" t="s">
        <v>69498</v>
      </c>
      <c r="E10438" t="s">
        <v>69499</v>
      </c>
      <c r="F10438" t="s">
        <v>69500</v>
      </c>
      <c r="I10438" t="s">
        <v>512</v>
      </c>
      <c r="J10438" t="s">
        <v>512</v>
      </c>
      <c r="M10438" t="s">
        <v>112297</v>
      </c>
      <c r="N10438" t="s">
        <v>124</v>
      </c>
      <c r="O10438" s="3" t="s">
        <v>69501</v>
      </c>
      <c r="P10438" t="s">
        <v>124</v>
      </c>
      <c r="Q10438" t="s">
        <v>124</v>
      </c>
      <c r="R10438" t="s">
        <v>69501</v>
      </c>
      <c r="S10438" s="4" t="str">
        <f t="shared" si="163"/>
        <v>2001</v>
      </c>
    </row>
    <row r="10439" spans="1:19" hidden="1" x14ac:dyDescent="0.35">
      <c r="A10439" t="s">
        <v>69499</v>
      </c>
      <c r="B10439" t="s">
        <v>69500</v>
      </c>
      <c r="C10439" t="s">
        <v>69502</v>
      </c>
      <c r="D10439" t="s">
        <v>69503</v>
      </c>
      <c r="E10439" t="s">
        <v>69504</v>
      </c>
      <c r="F10439" t="s">
        <v>69505</v>
      </c>
      <c r="I10439" t="s">
        <v>69506</v>
      </c>
      <c r="J10439" t="s">
        <v>69507</v>
      </c>
      <c r="M10439" t="s">
        <v>112298</v>
      </c>
      <c r="N10439" t="s">
        <v>28</v>
      </c>
      <c r="O10439" s="3" t="s">
        <v>69508</v>
      </c>
      <c r="P10439" t="s">
        <v>16314</v>
      </c>
      <c r="Q10439" t="s">
        <v>16314</v>
      </c>
      <c r="R10439" t="s">
        <v>69508</v>
      </c>
      <c r="S10439" s="4" t="str">
        <f t="shared" si="163"/>
        <v>2001</v>
      </c>
    </row>
    <row r="10440" spans="1:19" hidden="1" x14ac:dyDescent="0.35">
      <c r="A10440" t="s">
        <v>69504</v>
      </c>
      <c r="B10440" t="s">
        <v>69505</v>
      </c>
      <c r="C10440" t="s">
        <v>69509</v>
      </c>
      <c r="D10440" t="s">
        <v>69510</v>
      </c>
      <c r="E10440" t="s">
        <v>69511</v>
      </c>
      <c r="F10440">
        <v>491997529</v>
      </c>
      <c r="I10440" t="s">
        <v>69512</v>
      </c>
      <c r="J10440" t="s">
        <v>69513</v>
      </c>
      <c r="M10440" t="s">
        <v>65568</v>
      </c>
      <c r="N10440" t="s">
        <v>65568</v>
      </c>
      <c r="O10440" s="3" t="s">
        <v>69514</v>
      </c>
      <c r="P10440" t="s">
        <v>65568</v>
      </c>
      <c r="Q10440" t="s">
        <v>65568</v>
      </c>
      <c r="R10440" t="s">
        <v>69514</v>
      </c>
      <c r="S10440" s="4" t="str">
        <f t="shared" si="163"/>
        <v>2001</v>
      </c>
    </row>
    <row r="10441" spans="1:19" hidden="1" x14ac:dyDescent="0.35">
      <c r="A10441" t="s">
        <v>69511</v>
      </c>
      <c r="B10441">
        <v>491997529</v>
      </c>
      <c r="C10441" t="s">
        <v>69515</v>
      </c>
      <c r="D10441" t="s">
        <v>69516</v>
      </c>
      <c r="E10441" t="s">
        <v>69517</v>
      </c>
      <c r="F10441" t="s">
        <v>69518</v>
      </c>
      <c r="I10441" t="s">
        <v>69519</v>
      </c>
      <c r="J10441" t="s">
        <v>69520</v>
      </c>
      <c r="M10441" t="s">
        <v>112297</v>
      </c>
      <c r="N10441" t="s">
        <v>124</v>
      </c>
      <c r="O10441" s="3" t="s">
        <v>69521</v>
      </c>
      <c r="P10441" t="s">
        <v>124</v>
      </c>
      <c r="Q10441" t="s">
        <v>124</v>
      </c>
      <c r="R10441" t="s">
        <v>69521</v>
      </c>
      <c r="S10441" s="4" t="str">
        <f t="shared" si="163"/>
        <v>2001</v>
      </c>
    </row>
    <row r="10442" spans="1:19" hidden="1" x14ac:dyDescent="0.35">
      <c r="A10442" t="s">
        <v>69517</v>
      </c>
      <c r="B10442" t="s">
        <v>69518</v>
      </c>
      <c r="C10442" t="s">
        <v>69522</v>
      </c>
      <c r="D10442" t="s">
        <v>69523</v>
      </c>
      <c r="E10442" s="1" t="s">
        <v>69524</v>
      </c>
      <c r="F10442" s="1" t="s">
        <v>69525</v>
      </c>
      <c r="I10442" t="s">
        <v>69526</v>
      </c>
      <c r="J10442" t="s">
        <v>69527</v>
      </c>
      <c r="M10442" t="s">
        <v>65568</v>
      </c>
      <c r="N10442" t="s">
        <v>65568</v>
      </c>
      <c r="O10442" s="3" t="s">
        <v>69528</v>
      </c>
      <c r="P10442" t="s">
        <v>65568</v>
      </c>
      <c r="Q10442" t="s">
        <v>65568</v>
      </c>
      <c r="R10442" t="s">
        <v>69528</v>
      </c>
      <c r="S10442" s="4" t="str">
        <f t="shared" si="163"/>
        <v>2001</v>
      </c>
    </row>
    <row r="10443" spans="1:19" hidden="1" x14ac:dyDescent="0.35">
      <c r="A10443" s="1" t="s">
        <v>69524</v>
      </c>
      <c r="B10443" s="1" t="s">
        <v>69525</v>
      </c>
      <c r="C10443" t="s">
        <v>69529</v>
      </c>
      <c r="D10443" t="s">
        <v>69530</v>
      </c>
      <c r="E10443" t="s">
        <v>69531</v>
      </c>
      <c r="F10443" t="s">
        <v>69532</v>
      </c>
      <c r="I10443" t="s">
        <v>69533</v>
      </c>
      <c r="J10443" t="s">
        <v>69534</v>
      </c>
      <c r="M10443" t="s">
        <v>112298</v>
      </c>
      <c r="N10443" t="s">
        <v>28</v>
      </c>
      <c r="O10443" s="3" t="s">
        <v>69535</v>
      </c>
      <c r="P10443" t="s">
        <v>16314</v>
      </c>
      <c r="Q10443" t="s">
        <v>16314</v>
      </c>
      <c r="R10443" t="s">
        <v>69535</v>
      </c>
      <c r="S10443" s="4" t="str">
        <f t="shared" si="163"/>
        <v>2001</v>
      </c>
    </row>
    <row r="10444" spans="1:19" hidden="1" x14ac:dyDescent="0.35">
      <c r="A10444" t="s">
        <v>69531</v>
      </c>
      <c r="B10444" t="s">
        <v>69532</v>
      </c>
      <c r="C10444" t="s">
        <v>69536</v>
      </c>
      <c r="D10444" t="s">
        <v>69537</v>
      </c>
      <c r="E10444" t="s">
        <v>69538</v>
      </c>
      <c r="F10444" t="s">
        <v>69539</v>
      </c>
      <c r="I10444" t="s">
        <v>69540</v>
      </c>
      <c r="J10444" t="s">
        <v>69541</v>
      </c>
      <c r="M10444" t="s">
        <v>112299</v>
      </c>
      <c r="N10444" t="s">
        <v>16314</v>
      </c>
      <c r="O10444" s="3" t="s">
        <v>69542</v>
      </c>
      <c r="P10444" t="s">
        <v>16314</v>
      </c>
      <c r="Q10444" t="s">
        <v>16314</v>
      </c>
      <c r="R10444" t="s">
        <v>69542</v>
      </c>
      <c r="S10444" s="4" t="str">
        <f t="shared" si="163"/>
        <v>2001</v>
      </c>
    </row>
    <row r="10445" spans="1:19" hidden="1" x14ac:dyDescent="0.35">
      <c r="A10445" t="s">
        <v>69538</v>
      </c>
      <c r="B10445" t="s">
        <v>69539</v>
      </c>
      <c r="C10445" t="s">
        <v>69543</v>
      </c>
      <c r="D10445" t="s">
        <v>69544</v>
      </c>
      <c r="E10445" t="s">
        <v>69545</v>
      </c>
      <c r="F10445" t="s">
        <v>69546</v>
      </c>
      <c r="I10445" t="s">
        <v>69547</v>
      </c>
      <c r="J10445" t="s">
        <v>69548</v>
      </c>
      <c r="M10445" t="s">
        <v>112299</v>
      </c>
      <c r="N10445" t="s">
        <v>16314</v>
      </c>
      <c r="O10445" s="3" t="s">
        <v>69549</v>
      </c>
      <c r="P10445" t="s">
        <v>16314</v>
      </c>
      <c r="Q10445" t="s">
        <v>16314</v>
      </c>
      <c r="R10445" t="s">
        <v>69549</v>
      </c>
      <c r="S10445" s="4" t="str">
        <f t="shared" si="163"/>
        <v>2001</v>
      </c>
    </row>
    <row r="10446" spans="1:19" hidden="1" x14ac:dyDescent="0.35">
      <c r="A10446" t="s">
        <v>69545</v>
      </c>
      <c r="B10446" t="s">
        <v>69546</v>
      </c>
      <c r="C10446" t="s">
        <v>69550</v>
      </c>
      <c r="D10446" t="s">
        <v>69551</v>
      </c>
      <c r="E10446" t="s">
        <v>69552</v>
      </c>
      <c r="F10446" t="s">
        <v>69553</v>
      </c>
      <c r="I10446" t="s">
        <v>69554</v>
      </c>
      <c r="J10446" t="s">
        <v>69555</v>
      </c>
      <c r="M10446" t="s">
        <v>112299</v>
      </c>
      <c r="N10446" t="s">
        <v>16314</v>
      </c>
      <c r="O10446" s="3" t="s">
        <v>69556</v>
      </c>
      <c r="P10446" t="s">
        <v>16314</v>
      </c>
      <c r="Q10446" t="s">
        <v>16314</v>
      </c>
      <c r="R10446" t="s">
        <v>69556</v>
      </c>
      <c r="S10446" s="4" t="str">
        <f t="shared" si="163"/>
        <v>2001</v>
      </c>
    </row>
    <row r="10447" spans="1:19" hidden="1" x14ac:dyDescent="0.35">
      <c r="A10447" t="s">
        <v>69552</v>
      </c>
      <c r="B10447" t="s">
        <v>69553</v>
      </c>
      <c r="C10447" t="s">
        <v>69557</v>
      </c>
      <c r="D10447" t="s">
        <v>69558</v>
      </c>
      <c r="E10447" t="s">
        <v>69559</v>
      </c>
      <c r="F10447" t="s">
        <v>69560</v>
      </c>
      <c r="I10447" t="s">
        <v>69561</v>
      </c>
      <c r="J10447" t="s">
        <v>69562</v>
      </c>
      <c r="M10447" t="s">
        <v>112299</v>
      </c>
      <c r="N10447" t="s">
        <v>16314</v>
      </c>
      <c r="O10447" s="3" t="s">
        <v>69563</v>
      </c>
      <c r="P10447" t="s">
        <v>16314</v>
      </c>
      <c r="Q10447" t="s">
        <v>16314</v>
      </c>
      <c r="R10447" t="s">
        <v>69563</v>
      </c>
      <c r="S10447" s="4" t="str">
        <f t="shared" si="163"/>
        <v>2001</v>
      </c>
    </row>
    <row r="10448" spans="1:19" hidden="1" x14ac:dyDescent="0.35">
      <c r="A10448" t="s">
        <v>69559</v>
      </c>
      <c r="B10448" t="s">
        <v>69560</v>
      </c>
      <c r="C10448" t="s">
        <v>69564</v>
      </c>
      <c r="D10448" t="s">
        <v>69565</v>
      </c>
      <c r="E10448" t="s">
        <v>69566</v>
      </c>
      <c r="F10448" t="s">
        <v>69567</v>
      </c>
      <c r="I10448" t="s">
        <v>69568</v>
      </c>
      <c r="J10448" t="s">
        <v>69569</v>
      </c>
      <c r="M10448" t="s">
        <v>112297</v>
      </c>
      <c r="N10448" t="s">
        <v>124</v>
      </c>
      <c r="O10448" s="3" t="s">
        <v>69570</v>
      </c>
      <c r="P10448" t="s">
        <v>124</v>
      </c>
      <c r="Q10448" t="s">
        <v>124</v>
      </c>
      <c r="R10448" t="s">
        <v>69570</v>
      </c>
      <c r="S10448" s="4" t="str">
        <f t="shared" si="163"/>
        <v>2001</v>
      </c>
    </row>
    <row r="10449" spans="1:19" hidden="1" x14ac:dyDescent="0.35">
      <c r="A10449" t="s">
        <v>69566</v>
      </c>
      <c r="B10449" t="s">
        <v>69567</v>
      </c>
      <c r="C10449" t="s">
        <v>69571</v>
      </c>
      <c r="D10449" t="s">
        <v>69572</v>
      </c>
      <c r="E10449" t="s">
        <v>69573</v>
      </c>
      <c r="F10449" t="s">
        <v>69574</v>
      </c>
      <c r="I10449" t="s">
        <v>69575</v>
      </c>
      <c r="J10449" t="s">
        <v>69576</v>
      </c>
      <c r="M10449" t="s">
        <v>112299</v>
      </c>
      <c r="N10449" t="s">
        <v>16314</v>
      </c>
      <c r="O10449" s="3" t="s">
        <v>69577</v>
      </c>
      <c r="P10449" t="s">
        <v>16314</v>
      </c>
      <c r="Q10449" t="s">
        <v>16314</v>
      </c>
      <c r="R10449" t="s">
        <v>69577</v>
      </c>
      <c r="S10449" s="4" t="str">
        <f t="shared" si="163"/>
        <v>2001</v>
      </c>
    </row>
    <row r="10450" spans="1:19" hidden="1" x14ac:dyDescent="0.35">
      <c r="A10450" t="s">
        <v>69573</v>
      </c>
      <c r="B10450" t="s">
        <v>69574</v>
      </c>
      <c r="C10450" t="s">
        <v>69578</v>
      </c>
      <c r="D10450" t="s">
        <v>69579</v>
      </c>
      <c r="E10450" t="s">
        <v>69580</v>
      </c>
      <c r="F10450" t="s">
        <v>69581</v>
      </c>
      <c r="I10450" t="s">
        <v>69582</v>
      </c>
      <c r="J10450" t="s">
        <v>69583</v>
      </c>
      <c r="M10450" t="s">
        <v>112297</v>
      </c>
      <c r="N10450" t="s">
        <v>16314</v>
      </c>
      <c r="O10450" s="3" t="s">
        <v>69584</v>
      </c>
      <c r="P10450" t="s">
        <v>16314</v>
      </c>
      <c r="Q10450" t="s">
        <v>16314</v>
      </c>
      <c r="R10450" t="s">
        <v>69584</v>
      </c>
      <c r="S10450" s="4" t="str">
        <f t="shared" si="163"/>
        <v>2001</v>
      </c>
    </row>
    <row r="10451" spans="1:19" hidden="1" x14ac:dyDescent="0.35">
      <c r="A10451" t="s">
        <v>69580</v>
      </c>
      <c r="B10451" t="s">
        <v>69581</v>
      </c>
      <c r="C10451" t="s">
        <v>69585</v>
      </c>
      <c r="D10451" t="s">
        <v>69586</v>
      </c>
      <c r="E10451" t="s">
        <v>69587</v>
      </c>
      <c r="F10451" t="s">
        <v>69588</v>
      </c>
      <c r="I10451" t="s">
        <v>69589</v>
      </c>
      <c r="J10451" t="s">
        <v>69590</v>
      </c>
      <c r="M10451" t="s">
        <v>112314</v>
      </c>
      <c r="N10451" t="s">
        <v>16314</v>
      </c>
      <c r="O10451" s="3" t="s">
        <v>69591</v>
      </c>
      <c r="P10451" t="s">
        <v>16314</v>
      </c>
      <c r="Q10451" t="s">
        <v>16314</v>
      </c>
      <c r="R10451" t="s">
        <v>69591</v>
      </c>
      <c r="S10451" s="4" t="str">
        <f t="shared" si="163"/>
        <v>2001</v>
      </c>
    </row>
    <row r="10452" spans="1:19" hidden="1" x14ac:dyDescent="0.35">
      <c r="A10452" t="s">
        <v>69587</v>
      </c>
      <c r="B10452" t="s">
        <v>69588</v>
      </c>
      <c r="C10452" t="s">
        <v>69592</v>
      </c>
      <c r="D10452" t="s">
        <v>69593</v>
      </c>
      <c r="E10452" t="s">
        <v>69594</v>
      </c>
      <c r="F10452" t="s">
        <v>69595</v>
      </c>
      <c r="I10452" t="s">
        <v>69596</v>
      </c>
      <c r="J10452" t="s">
        <v>69597</v>
      </c>
      <c r="M10452" t="s">
        <v>112297</v>
      </c>
      <c r="N10452" t="s">
        <v>124</v>
      </c>
      <c r="O10452" s="3" t="s">
        <v>69598</v>
      </c>
      <c r="P10452" t="s">
        <v>124</v>
      </c>
      <c r="Q10452" t="s">
        <v>124</v>
      </c>
      <c r="R10452" t="s">
        <v>69598</v>
      </c>
      <c r="S10452" s="4" t="str">
        <f t="shared" si="163"/>
        <v>2001</v>
      </c>
    </row>
    <row r="10453" spans="1:19" hidden="1" x14ac:dyDescent="0.35">
      <c r="A10453" t="s">
        <v>69594</v>
      </c>
      <c r="B10453" t="s">
        <v>69595</v>
      </c>
      <c r="C10453" t="s">
        <v>69599</v>
      </c>
      <c r="D10453" t="s">
        <v>69600</v>
      </c>
      <c r="E10453" t="s">
        <v>69601</v>
      </c>
      <c r="F10453" t="s">
        <v>69602</v>
      </c>
      <c r="I10453" t="s">
        <v>69603</v>
      </c>
      <c r="J10453" t="s">
        <v>69604</v>
      </c>
      <c r="M10453" t="s">
        <v>112314</v>
      </c>
      <c r="N10453" t="s">
        <v>16314</v>
      </c>
      <c r="O10453" s="3" t="s">
        <v>69605</v>
      </c>
      <c r="P10453" t="s">
        <v>16314</v>
      </c>
      <c r="Q10453" t="s">
        <v>16314</v>
      </c>
      <c r="R10453" t="s">
        <v>69605</v>
      </c>
      <c r="S10453" s="4" t="str">
        <f t="shared" si="163"/>
        <v>2001</v>
      </c>
    </row>
    <row r="10454" spans="1:19" hidden="1" x14ac:dyDescent="0.35">
      <c r="A10454" t="s">
        <v>69601</v>
      </c>
      <c r="B10454" t="s">
        <v>69602</v>
      </c>
      <c r="C10454" t="s">
        <v>69606</v>
      </c>
      <c r="D10454" t="s">
        <v>69607</v>
      </c>
      <c r="E10454" t="s">
        <v>69608</v>
      </c>
      <c r="F10454" t="s">
        <v>69609</v>
      </c>
      <c r="I10454" t="s">
        <v>69610</v>
      </c>
      <c r="J10454" t="s">
        <v>69611</v>
      </c>
      <c r="M10454" t="s">
        <v>112314</v>
      </c>
      <c r="N10454" t="s">
        <v>16314</v>
      </c>
      <c r="O10454" s="3" t="s">
        <v>69612</v>
      </c>
      <c r="P10454" t="s">
        <v>16314</v>
      </c>
      <c r="Q10454" t="s">
        <v>16314</v>
      </c>
      <c r="R10454" t="s">
        <v>69612</v>
      </c>
      <c r="S10454" s="4" t="str">
        <f t="shared" si="163"/>
        <v>2001</v>
      </c>
    </row>
    <row r="10455" spans="1:19" hidden="1" x14ac:dyDescent="0.35">
      <c r="A10455" t="s">
        <v>69608</v>
      </c>
      <c r="B10455" t="s">
        <v>69609</v>
      </c>
      <c r="C10455" t="s">
        <v>69613</v>
      </c>
      <c r="D10455" t="s">
        <v>69614</v>
      </c>
      <c r="E10455" t="s">
        <v>69615</v>
      </c>
      <c r="F10455" t="s">
        <v>69616</v>
      </c>
      <c r="I10455" t="s">
        <v>69617</v>
      </c>
      <c r="J10455" t="s">
        <v>69618</v>
      </c>
      <c r="M10455" t="s">
        <v>112315</v>
      </c>
      <c r="N10455" t="s">
        <v>159</v>
      </c>
      <c r="O10455" s="3" t="s">
        <v>69619</v>
      </c>
      <c r="P10455" t="s">
        <v>159</v>
      </c>
      <c r="Q10455" t="s">
        <v>159</v>
      </c>
      <c r="R10455" t="s">
        <v>69619</v>
      </c>
      <c r="S10455" s="4" t="str">
        <f t="shared" si="163"/>
        <v>2001</v>
      </c>
    </row>
    <row r="10456" spans="1:19" hidden="1" x14ac:dyDescent="0.35">
      <c r="A10456" t="s">
        <v>69615</v>
      </c>
      <c r="B10456" t="s">
        <v>69616</v>
      </c>
      <c r="C10456" t="s">
        <v>69620</v>
      </c>
      <c r="D10456" t="s">
        <v>69621</v>
      </c>
      <c r="E10456" t="s">
        <v>69622</v>
      </c>
      <c r="F10456" t="s">
        <v>69623</v>
      </c>
      <c r="I10456" t="s">
        <v>69624</v>
      </c>
      <c r="J10456" t="s">
        <v>69625</v>
      </c>
      <c r="M10456" t="s">
        <v>112315</v>
      </c>
      <c r="N10456" t="s">
        <v>159</v>
      </c>
      <c r="O10456" s="3" t="s">
        <v>69626</v>
      </c>
      <c r="P10456" t="s">
        <v>159</v>
      </c>
      <c r="Q10456" t="s">
        <v>159</v>
      </c>
      <c r="R10456" t="s">
        <v>69626</v>
      </c>
      <c r="S10456" s="4" t="str">
        <f t="shared" si="163"/>
        <v>2001</v>
      </c>
    </row>
    <row r="10457" spans="1:19" hidden="1" x14ac:dyDescent="0.35">
      <c r="A10457" t="s">
        <v>69622</v>
      </c>
      <c r="B10457" t="s">
        <v>69623</v>
      </c>
      <c r="C10457" t="s">
        <v>69627</v>
      </c>
      <c r="D10457" t="s">
        <v>69628</v>
      </c>
      <c r="E10457" t="s">
        <v>69629</v>
      </c>
      <c r="F10457" t="s">
        <v>69630</v>
      </c>
      <c r="I10457" t="s">
        <v>69631</v>
      </c>
      <c r="J10457" t="s">
        <v>69632</v>
      </c>
      <c r="M10457" t="s">
        <v>112297</v>
      </c>
      <c r="N10457" t="s">
        <v>124</v>
      </c>
      <c r="O10457" s="3" t="s">
        <v>69633</v>
      </c>
      <c r="P10457" t="s">
        <v>124</v>
      </c>
      <c r="Q10457" t="s">
        <v>124</v>
      </c>
      <c r="R10457" t="s">
        <v>69633</v>
      </c>
      <c r="S10457" s="4" t="str">
        <f t="shared" si="163"/>
        <v>2001</v>
      </c>
    </row>
    <row r="10458" spans="1:19" hidden="1" x14ac:dyDescent="0.35">
      <c r="A10458" t="s">
        <v>69629</v>
      </c>
      <c r="B10458" t="s">
        <v>69630</v>
      </c>
      <c r="C10458" t="s">
        <v>69634</v>
      </c>
      <c r="D10458" t="s">
        <v>69635</v>
      </c>
      <c r="E10458" t="s">
        <v>69636</v>
      </c>
      <c r="F10458" t="s">
        <v>69637</v>
      </c>
      <c r="I10458" t="s">
        <v>69638</v>
      </c>
      <c r="J10458" t="s">
        <v>69639</v>
      </c>
      <c r="M10458" t="s">
        <v>112315</v>
      </c>
      <c r="N10458" t="s">
        <v>159</v>
      </c>
      <c r="O10458" s="3" t="s">
        <v>69640</v>
      </c>
      <c r="P10458" t="s">
        <v>159</v>
      </c>
      <c r="Q10458" t="s">
        <v>159</v>
      </c>
      <c r="R10458" t="s">
        <v>69640</v>
      </c>
      <c r="S10458" s="4" t="str">
        <f t="shared" si="163"/>
        <v>2001</v>
      </c>
    </row>
    <row r="10459" spans="1:19" hidden="1" x14ac:dyDescent="0.35">
      <c r="A10459" t="s">
        <v>69636</v>
      </c>
      <c r="B10459" t="s">
        <v>69637</v>
      </c>
      <c r="C10459" t="s">
        <v>69641</v>
      </c>
      <c r="D10459" t="s">
        <v>69642</v>
      </c>
      <c r="E10459" t="s">
        <v>69643</v>
      </c>
      <c r="F10459" t="s">
        <v>69644</v>
      </c>
      <c r="I10459" t="s">
        <v>69645</v>
      </c>
      <c r="J10459" t="s">
        <v>69646</v>
      </c>
      <c r="M10459" t="s">
        <v>112314</v>
      </c>
      <c r="N10459" t="s">
        <v>16314</v>
      </c>
      <c r="O10459" s="3" t="s">
        <v>69647</v>
      </c>
      <c r="P10459" t="s">
        <v>16314</v>
      </c>
      <c r="Q10459" t="s">
        <v>16314</v>
      </c>
      <c r="R10459" t="s">
        <v>69647</v>
      </c>
      <c r="S10459" s="4" t="str">
        <f t="shared" si="163"/>
        <v>2001</v>
      </c>
    </row>
    <row r="10460" spans="1:19" hidden="1" x14ac:dyDescent="0.35">
      <c r="A10460" t="s">
        <v>69643</v>
      </c>
      <c r="B10460" t="s">
        <v>69644</v>
      </c>
      <c r="C10460" t="s">
        <v>69648</v>
      </c>
      <c r="D10460">
        <v>714379000</v>
      </c>
      <c r="E10460" t="s">
        <v>69649</v>
      </c>
      <c r="F10460" t="s">
        <v>69650</v>
      </c>
      <c r="I10460" t="s">
        <v>69651</v>
      </c>
      <c r="J10460" t="s">
        <v>69652</v>
      </c>
      <c r="M10460" t="s">
        <v>112315</v>
      </c>
      <c r="N10460" t="s">
        <v>159</v>
      </c>
      <c r="O10460" s="3" t="s">
        <v>69653</v>
      </c>
      <c r="P10460" t="s">
        <v>159</v>
      </c>
      <c r="Q10460" t="s">
        <v>159</v>
      </c>
      <c r="R10460" t="s">
        <v>69653</v>
      </c>
      <c r="S10460" s="4" t="str">
        <f t="shared" si="163"/>
        <v>2001</v>
      </c>
    </row>
    <row r="10461" spans="1:19" hidden="1" x14ac:dyDescent="0.35">
      <c r="A10461" t="s">
        <v>69649</v>
      </c>
      <c r="B10461" t="s">
        <v>69650</v>
      </c>
      <c r="C10461" t="s">
        <v>69654</v>
      </c>
      <c r="D10461" t="s">
        <v>69655</v>
      </c>
      <c r="E10461" t="s">
        <v>69656</v>
      </c>
      <c r="F10461" t="s">
        <v>69657</v>
      </c>
      <c r="I10461" t="s">
        <v>69658</v>
      </c>
      <c r="J10461" t="s">
        <v>69659</v>
      </c>
      <c r="M10461" t="s">
        <v>112315</v>
      </c>
      <c r="N10461" t="s">
        <v>159</v>
      </c>
      <c r="O10461" s="3" t="s">
        <v>69660</v>
      </c>
      <c r="P10461" t="s">
        <v>159</v>
      </c>
      <c r="Q10461" t="s">
        <v>159</v>
      </c>
      <c r="R10461" t="s">
        <v>69660</v>
      </c>
      <c r="S10461" s="4" t="str">
        <f t="shared" si="163"/>
        <v>2001</v>
      </c>
    </row>
    <row r="10462" spans="1:19" hidden="1" x14ac:dyDescent="0.35">
      <c r="A10462" t="s">
        <v>69656</v>
      </c>
      <c r="B10462" t="s">
        <v>69657</v>
      </c>
      <c r="C10462" t="s">
        <v>69661</v>
      </c>
      <c r="D10462" t="s">
        <v>69662</v>
      </c>
      <c r="E10462" t="s">
        <v>69663</v>
      </c>
      <c r="F10462" t="s">
        <v>69664</v>
      </c>
      <c r="I10462" t="s">
        <v>69665</v>
      </c>
      <c r="J10462" t="s">
        <v>69666</v>
      </c>
      <c r="M10462" t="s">
        <v>112315</v>
      </c>
      <c r="N10462" t="s">
        <v>159</v>
      </c>
      <c r="O10462" s="3" t="s">
        <v>69667</v>
      </c>
      <c r="P10462" t="s">
        <v>159</v>
      </c>
      <c r="Q10462" t="s">
        <v>159</v>
      </c>
      <c r="R10462" t="s">
        <v>69667</v>
      </c>
      <c r="S10462" s="4" t="str">
        <f t="shared" si="163"/>
        <v>2001</v>
      </c>
    </row>
    <row r="10463" spans="1:19" hidden="1" x14ac:dyDescent="0.35">
      <c r="A10463" t="s">
        <v>69663</v>
      </c>
      <c r="B10463" t="s">
        <v>69664</v>
      </c>
      <c r="C10463" t="s">
        <v>69668</v>
      </c>
      <c r="D10463" t="s">
        <v>69669</v>
      </c>
      <c r="E10463" t="s">
        <v>69670</v>
      </c>
      <c r="F10463" t="s">
        <v>69671</v>
      </c>
      <c r="I10463" t="s">
        <v>69672</v>
      </c>
      <c r="J10463" t="s">
        <v>69673</v>
      </c>
      <c r="M10463" t="s">
        <v>112315</v>
      </c>
      <c r="N10463" t="s">
        <v>159</v>
      </c>
      <c r="O10463" s="3" t="s">
        <v>69674</v>
      </c>
      <c r="P10463" t="s">
        <v>159</v>
      </c>
      <c r="Q10463" t="s">
        <v>159</v>
      </c>
      <c r="R10463" t="s">
        <v>69674</v>
      </c>
      <c r="S10463" s="4" t="str">
        <f t="shared" si="163"/>
        <v>2001</v>
      </c>
    </row>
    <row r="10464" spans="1:19" hidden="1" x14ac:dyDescent="0.35">
      <c r="A10464" t="s">
        <v>69670</v>
      </c>
      <c r="B10464" t="s">
        <v>69671</v>
      </c>
      <c r="C10464" t="s">
        <v>69675</v>
      </c>
      <c r="D10464" t="s">
        <v>69676</v>
      </c>
      <c r="E10464" t="s">
        <v>69677</v>
      </c>
      <c r="F10464" t="s">
        <v>69678</v>
      </c>
      <c r="I10464" t="s">
        <v>69679</v>
      </c>
      <c r="J10464" t="s">
        <v>69680</v>
      </c>
      <c r="M10464" t="s">
        <v>112315</v>
      </c>
      <c r="N10464" t="s">
        <v>159</v>
      </c>
      <c r="O10464" s="3" t="s">
        <v>69681</v>
      </c>
      <c r="P10464" t="s">
        <v>159</v>
      </c>
      <c r="Q10464" t="s">
        <v>159</v>
      </c>
      <c r="R10464" t="s">
        <v>69681</v>
      </c>
      <c r="S10464" s="4" t="str">
        <f t="shared" si="163"/>
        <v>2001</v>
      </c>
    </row>
    <row r="10465" spans="1:19" hidden="1" x14ac:dyDescent="0.35">
      <c r="A10465" t="s">
        <v>69677</v>
      </c>
      <c r="B10465" t="s">
        <v>69678</v>
      </c>
      <c r="C10465" t="s">
        <v>69682</v>
      </c>
      <c r="D10465" t="s">
        <v>69683</v>
      </c>
      <c r="E10465" t="s">
        <v>69684</v>
      </c>
      <c r="F10465" t="s">
        <v>69685</v>
      </c>
      <c r="I10465" t="s">
        <v>69686</v>
      </c>
      <c r="J10465" t="s">
        <v>69687</v>
      </c>
      <c r="M10465" t="s">
        <v>112314</v>
      </c>
      <c r="N10465" t="s">
        <v>16314</v>
      </c>
      <c r="O10465" s="3" t="s">
        <v>69688</v>
      </c>
      <c r="P10465" t="s">
        <v>16314</v>
      </c>
      <c r="Q10465" t="s">
        <v>16314</v>
      </c>
      <c r="R10465" t="s">
        <v>69688</v>
      </c>
      <c r="S10465" s="4" t="str">
        <f t="shared" si="163"/>
        <v>2001</v>
      </c>
    </row>
    <row r="10466" spans="1:19" hidden="1" x14ac:dyDescent="0.35">
      <c r="A10466" t="s">
        <v>69684</v>
      </c>
      <c r="B10466" t="s">
        <v>69685</v>
      </c>
      <c r="C10466" t="s">
        <v>69689</v>
      </c>
      <c r="D10466" t="s">
        <v>69690</v>
      </c>
      <c r="E10466" t="s">
        <v>69691</v>
      </c>
      <c r="F10466" t="s">
        <v>69692</v>
      </c>
      <c r="I10466" t="s">
        <v>69693</v>
      </c>
      <c r="J10466" t="s">
        <v>69694</v>
      </c>
      <c r="M10466" t="s">
        <v>112314</v>
      </c>
      <c r="N10466" t="s">
        <v>16314</v>
      </c>
      <c r="O10466" s="3" t="s">
        <v>69695</v>
      </c>
      <c r="P10466" t="s">
        <v>16314</v>
      </c>
      <c r="Q10466" t="s">
        <v>16314</v>
      </c>
      <c r="R10466" t="s">
        <v>69695</v>
      </c>
      <c r="S10466" s="4" t="str">
        <f t="shared" si="163"/>
        <v>2001</v>
      </c>
    </row>
    <row r="10467" spans="1:19" hidden="1" x14ac:dyDescent="0.35">
      <c r="A10467" t="s">
        <v>69691</v>
      </c>
      <c r="B10467" t="s">
        <v>69692</v>
      </c>
      <c r="C10467" t="s">
        <v>69696</v>
      </c>
      <c r="D10467" t="s">
        <v>69697</v>
      </c>
      <c r="E10467" t="s">
        <v>69698</v>
      </c>
      <c r="F10467" t="s">
        <v>69699</v>
      </c>
      <c r="I10467" t="s">
        <v>69700</v>
      </c>
      <c r="J10467" t="s">
        <v>69701</v>
      </c>
      <c r="M10467" t="s">
        <v>112314</v>
      </c>
      <c r="N10467" t="s">
        <v>16314</v>
      </c>
      <c r="O10467" s="3" t="s">
        <v>69702</v>
      </c>
      <c r="P10467" t="s">
        <v>16314</v>
      </c>
      <c r="Q10467" t="s">
        <v>16314</v>
      </c>
      <c r="R10467" t="s">
        <v>69702</v>
      </c>
      <c r="S10467" s="4" t="str">
        <f t="shared" si="163"/>
        <v>2001</v>
      </c>
    </row>
    <row r="10468" spans="1:19" hidden="1" x14ac:dyDescent="0.35">
      <c r="A10468" t="s">
        <v>69698</v>
      </c>
      <c r="B10468" t="s">
        <v>69699</v>
      </c>
      <c r="C10468" t="s">
        <v>69703</v>
      </c>
      <c r="D10468" t="s">
        <v>69704</v>
      </c>
      <c r="E10468" t="s">
        <v>69705</v>
      </c>
      <c r="F10468" t="s">
        <v>69706</v>
      </c>
      <c r="I10468" t="s">
        <v>69707</v>
      </c>
      <c r="J10468" t="s">
        <v>69708</v>
      </c>
      <c r="M10468" t="s">
        <v>112314</v>
      </c>
      <c r="N10468" t="s">
        <v>16314</v>
      </c>
      <c r="O10468" s="3" t="s">
        <v>69709</v>
      </c>
      <c r="P10468" t="s">
        <v>16314</v>
      </c>
      <c r="Q10468" t="s">
        <v>16314</v>
      </c>
      <c r="R10468" t="s">
        <v>69709</v>
      </c>
      <c r="S10468" s="4" t="str">
        <f t="shared" si="163"/>
        <v>2001</v>
      </c>
    </row>
    <row r="10469" spans="1:19" hidden="1" x14ac:dyDescent="0.35">
      <c r="A10469" t="s">
        <v>69705</v>
      </c>
      <c r="B10469" t="s">
        <v>69706</v>
      </c>
      <c r="C10469" t="s">
        <v>69710</v>
      </c>
      <c r="D10469" t="s">
        <v>69711</v>
      </c>
      <c r="E10469" t="s">
        <v>69712</v>
      </c>
      <c r="F10469" t="s">
        <v>69713</v>
      </c>
      <c r="I10469" t="s">
        <v>69714</v>
      </c>
      <c r="J10469" t="s">
        <v>69715</v>
      </c>
      <c r="M10469" t="s">
        <v>112297</v>
      </c>
      <c r="N10469" t="s">
        <v>124</v>
      </c>
      <c r="O10469" s="3" t="s">
        <v>69716</v>
      </c>
      <c r="P10469" t="s">
        <v>124</v>
      </c>
      <c r="Q10469" t="s">
        <v>124</v>
      </c>
      <c r="R10469" t="s">
        <v>69716</v>
      </c>
      <c r="S10469" s="4" t="str">
        <f t="shared" si="163"/>
        <v>2001</v>
      </c>
    </row>
    <row r="10470" spans="1:19" hidden="1" x14ac:dyDescent="0.35">
      <c r="A10470" t="s">
        <v>69712</v>
      </c>
      <c r="B10470" t="s">
        <v>69713</v>
      </c>
      <c r="C10470" t="s">
        <v>69717</v>
      </c>
      <c r="D10470" t="s">
        <v>69718</v>
      </c>
      <c r="E10470" t="s">
        <v>69719</v>
      </c>
      <c r="F10470" t="s">
        <v>69720</v>
      </c>
      <c r="I10470" t="s">
        <v>69721</v>
      </c>
      <c r="J10470" t="s">
        <v>69722</v>
      </c>
      <c r="M10470" t="s">
        <v>112297</v>
      </c>
      <c r="N10470" t="s">
        <v>124</v>
      </c>
      <c r="O10470" s="3" t="s">
        <v>69723</v>
      </c>
      <c r="P10470" t="s">
        <v>124</v>
      </c>
      <c r="Q10470" t="s">
        <v>124</v>
      </c>
      <c r="R10470" t="s">
        <v>69723</v>
      </c>
      <c r="S10470" s="4" t="str">
        <f t="shared" si="163"/>
        <v>2001</v>
      </c>
    </row>
    <row r="10471" spans="1:19" hidden="1" x14ac:dyDescent="0.35">
      <c r="A10471" t="s">
        <v>69719</v>
      </c>
      <c r="B10471" t="s">
        <v>69720</v>
      </c>
      <c r="C10471" t="s">
        <v>69724</v>
      </c>
      <c r="D10471" t="s">
        <v>69725</v>
      </c>
      <c r="E10471" t="s">
        <v>69726</v>
      </c>
      <c r="F10471" t="s">
        <v>69727</v>
      </c>
      <c r="I10471" t="s">
        <v>15802</v>
      </c>
      <c r="J10471" t="s">
        <v>15803</v>
      </c>
      <c r="M10471" t="s">
        <v>112297</v>
      </c>
      <c r="N10471" t="s">
        <v>16314</v>
      </c>
      <c r="O10471" s="3" t="s">
        <v>69728</v>
      </c>
      <c r="P10471" t="s">
        <v>16314</v>
      </c>
      <c r="Q10471" t="s">
        <v>16314</v>
      </c>
      <c r="R10471" t="s">
        <v>69728</v>
      </c>
      <c r="S10471" s="4" t="str">
        <f t="shared" si="163"/>
        <v>2001</v>
      </c>
    </row>
    <row r="10472" spans="1:19" hidden="1" x14ac:dyDescent="0.35">
      <c r="A10472" t="s">
        <v>69726</v>
      </c>
      <c r="B10472" t="s">
        <v>69727</v>
      </c>
      <c r="C10472" t="s">
        <v>69729</v>
      </c>
      <c r="D10472" t="s">
        <v>69730</v>
      </c>
      <c r="E10472" t="s">
        <v>69731</v>
      </c>
      <c r="F10472" t="s">
        <v>69732</v>
      </c>
      <c r="I10472" t="s">
        <v>69733</v>
      </c>
      <c r="J10472" t="s">
        <v>69734</v>
      </c>
      <c r="M10472" t="s">
        <v>112314</v>
      </c>
      <c r="N10472" t="s">
        <v>16314</v>
      </c>
      <c r="O10472" s="3" t="s">
        <v>69735</v>
      </c>
      <c r="P10472" t="s">
        <v>16314</v>
      </c>
      <c r="Q10472" t="s">
        <v>16314</v>
      </c>
      <c r="R10472" t="s">
        <v>69735</v>
      </c>
      <c r="S10472" s="4" t="str">
        <f t="shared" si="163"/>
        <v>2001</v>
      </c>
    </row>
    <row r="10473" spans="1:19" hidden="1" x14ac:dyDescent="0.35">
      <c r="A10473" t="s">
        <v>69731</v>
      </c>
      <c r="B10473" t="s">
        <v>69732</v>
      </c>
      <c r="C10473" t="s">
        <v>69736</v>
      </c>
      <c r="D10473" t="s">
        <v>69737</v>
      </c>
      <c r="E10473" t="s">
        <v>69738</v>
      </c>
      <c r="F10473" t="s">
        <v>69739</v>
      </c>
      <c r="I10473" t="s">
        <v>69740</v>
      </c>
      <c r="J10473" t="s">
        <v>69741</v>
      </c>
      <c r="M10473" t="s">
        <v>112298</v>
      </c>
      <c r="N10473" t="s">
        <v>28</v>
      </c>
      <c r="O10473" s="3" t="s">
        <v>69742</v>
      </c>
      <c r="P10473" t="s">
        <v>16314</v>
      </c>
      <c r="Q10473" t="s">
        <v>16314</v>
      </c>
      <c r="R10473" t="s">
        <v>69742</v>
      </c>
      <c r="S10473" s="4" t="str">
        <f t="shared" si="163"/>
        <v>2001</v>
      </c>
    </row>
    <row r="10474" spans="1:19" hidden="1" x14ac:dyDescent="0.35">
      <c r="A10474" t="s">
        <v>69738</v>
      </c>
      <c r="B10474" t="s">
        <v>69739</v>
      </c>
      <c r="C10474" t="s">
        <v>69743</v>
      </c>
      <c r="D10474" t="s">
        <v>69744</v>
      </c>
      <c r="E10474" t="s">
        <v>69745</v>
      </c>
      <c r="F10474" t="s">
        <v>69746</v>
      </c>
      <c r="I10474" t="s">
        <v>69747</v>
      </c>
      <c r="J10474" t="s">
        <v>69748</v>
      </c>
      <c r="M10474" t="s">
        <v>112297</v>
      </c>
      <c r="N10474" t="s">
        <v>124</v>
      </c>
      <c r="O10474" s="3" t="s">
        <v>69749</v>
      </c>
      <c r="P10474" t="s">
        <v>124</v>
      </c>
      <c r="Q10474" t="s">
        <v>124</v>
      </c>
      <c r="R10474" t="s">
        <v>69749</v>
      </c>
      <c r="S10474" s="4" t="str">
        <f t="shared" si="163"/>
        <v>2001</v>
      </c>
    </row>
    <row r="10475" spans="1:19" hidden="1" x14ac:dyDescent="0.35">
      <c r="A10475" t="s">
        <v>69745</v>
      </c>
      <c r="B10475" t="s">
        <v>69746</v>
      </c>
      <c r="C10475" t="s">
        <v>69750</v>
      </c>
      <c r="D10475" t="s">
        <v>69751</v>
      </c>
      <c r="E10475" t="s">
        <v>69752</v>
      </c>
      <c r="F10475" t="s">
        <v>69753</v>
      </c>
      <c r="I10475" t="s">
        <v>69754</v>
      </c>
      <c r="J10475" t="s">
        <v>69755</v>
      </c>
      <c r="M10475" t="s">
        <v>112299</v>
      </c>
      <c r="N10475" t="s">
        <v>16314</v>
      </c>
      <c r="O10475" s="3" t="s">
        <v>69756</v>
      </c>
      <c r="P10475" t="s">
        <v>16314</v>
      </c>
      <c r="Q10475" t="s">
        <v>16314</v>
      </c>
      <c r="R10475" t="s">
        <v>69756</v>
      </c>
      <c r="S10475" s="4" t="str">
        <f t="shared" si="163"/>
        <v>2001</v>
      </c>
    </row>
    <row r="10476" spans="1:19" hidden="1" x14ac:dyDescent="0.35">
      <c r="A10476" t="s">
        <v>69752</v>
      </c>
      <c r="B10476" t="s">
        <v>69753</v>
      </c>
      <c r="C10476" t="s">
        <v>69757</v>
      </c>
      <c r="D10476" t="s">
        <v>69758</v>
      </c>
      <c r="E10476" t="s">
        <v>69759</v>
      </c>
      <c r="F10476" t="s">
        <v>69760</v>
      </c>
      <c r="I10476" t="s">
        <v>69761</v>
      </c>
      <c r="J10476" t="s">
        <v>69762</v>
      </c>
      <c r="M10476" t="s">
        <v>112299</v>
      </c>
      <c r="N10476" t="s">
        <v>16314</v>
      </c>
      <c r="O10476" s="3" t="s">
        <v>69763</v>
      </c>
      <c r="P10476" t="s">
        <v>16314</v>
      </c>
      <c r="Q10476" t="s">
        <v>16314</v>
      </c>
      <c r="R10476" t="s">
        <v>69763</v>
      </c>
      <c r="S10476" s="4" t="str">
        <f t="shared" si="163"/>
        <v>2001</v>
      </c>
    </row>
    <row r="10477" spans="1:19" hidden="1" x14ac:dyDescent="0.35">
      <c r="A10477" t="s">
        <v>69759</v>
      </c>
      <c r="B10477" t="s">
        <v>69760</v>
      </c>
      <c r="C10477" t="s">
        <v>69764</v>
      </c>
      <c r="D10477" t="s">
        <v>69765</v>
      </c>
      <c r="E10477" t="s">
        <v>69766</v>
      </c>
      <c r="F10477" t="s">
        <v>69767</v>
      </c>
      <c r="I10477" t="s">
        <v>69768</v>
      </c>
      <c r="J10477" t="s">
        <v>69769</v>
      </c>
      <c r="M10477" t="s">
        <v>112299</v>
      </c>
      <c r="N10477" t="s">
        <v>16314</v>
      </c>
      <c r="O10477" s="3" t="s">
        <v>69770</v>
      </c>
      <c r="P10477" t="s">
        <v>16314</v>
      </c>
      <c r="Q10477" t="s">
        <v>16314</v>
      </c>
      <c r="R10477" t="s">
        <v>69770</v>
      </c>
      <c r="S10477" s="4" t="str">
        <f t="shared" si="163"/>
        <v>2001</v>
      </c>
    </row>
    <row r="10478" spans="1:19" hidden="1" x14ac:dyDescent="0.35">
      <c r="A10478" t="s">
        <v>69766</v>
      </c>
      <c r="B10478" t="s">
        <v>69767</v>
      </c>
      <c r="C10478" t="s">
        <v>69771</v>
      </c>
      <c r="D10478" t="s">
        <v>69772</v>
      </c>
      <c r="E10478" t="s">
        <v>69773</v>
      </c>
      <c r="F10478" t="s">
        <v>69774</v>
      </c>
      <c r="I10478" t="s">
        <v>69775</v>
      </c>
      <c r="J10478" t="s">
        <v>69776</v>
      </c>
      <c r="M10478" t="s">
        <v>112299</v>
      </c>
      <c r="N10478" t="s">
        <v>16314</v>
      </c>
      <c r="O10478" s="3" t="s">
        <v>69777</v>
      </c>
      <c r="P10478" t="s">
        <v>16314</v>
      </c>
      <c r="Q10478" t="s">
        <v>16314</v>
      </c>
      <c r="R10478" t="s">
        <v>69777</v>
      </c>
      <c r="S10478" s="4" t="str">
        <f t="shared" si="163"/>
        <v>2001</v>
      </c>
    </row>
    <row r="10479" spans="1:19" hidden="1" x14ac:dyDescent="0.35">
      <c r="A10479" t="s">
        <v>69773</v>
      </c>
      <c r="B10479" t="s">
        <v>69774</v>
      </c>
      <c r="C10479" t="s">
        <v>69778</v>
      </c>
      <c r="D10479" t="s">
        <v>69779</v>
      </c>
      <c r="E10479" t="s">
        <v>69780</v>
      </c>
      <c r="F10479" t="s">
        <v>69781</v>
      </c>
      <c r="I10479" t="s">
        <v>69782</v>
      </c>
      <c r="J10479" t="s">
        <v>69783</v>
      </c>
      <c r="M10479" t="s">
        <v>112299</v>
      </c>
      <c r="N10479" t="s">
        <v>16314</v>
      </c>
      <c r="O10479" s="3" t="s">
        <v>69784</v>
      </c>
      <c r="P10479" t="s">
        <v>16314</v>
      </c>
      <c r="Q10479" t="s">
        <v>16314</v>
      </c>
      <c r="R10479" t="s">
        <v>69784</v>
      </c>
      <c r="S10479" s="4" t="str">
        <f t="shared" si="163"/>
        <v>2001</v>
      </c>
    </row>
    <row r="10480" spans="1:19" hidden="1" x14ac:dyDescent="0.35">
      <c r="A10480" t="s">
        <v>69780</v>
      </c>
      <c r="B10480" t="s">
        <v>69781</v>
      </c>
      <c r="C10480" t="s">
        <v>69785</v>
      </c>
      <c r="D10480" t="s">
        <v>69786</v>
      </c>
      <c r="E10480" t="s">
        <v>69787</v>
      </c>
      <c r="F10480" t="s">
        <v>69788</v>
      </c>
      <c r="I10480" t="s">
        <v>69789</v>
      </c>
      <c r="J10480" t="s">
        <v>69790</v>
      </c>
      <c r="M10480" t="s">
        <v>112299</v>
      </c>
      <c r="N10480" t="s">
        <v>16314</v>
      </c>
      <c r="O10480" s="3" t="s">
        <v>69791</v>
      </c>
      <c r="P10480" t="s">
        <v>16314</v>
      </c>
      <c r="Q10480" t="s">
        <v>16314</v>
      </c>
      <c r="R10480" t="s">
        <v>69791</v>
      </c>
      <c r="S10480" s="4" t="str">
        <f t="shared" si="163"/>
        <v>2001</v>
      </c>
    </row>
    <row r="10481" spans="1:19" hidden="1" x14ac:dyDescent="0.35">
      <c r="A10481" t="s">
        <v>69787</v>
      </c>
      <c r="B10481" t="s">
        <v>69788</v>
      </c>
      <c r="C10481" t="s">
        <v>69792</v>
      </c>
      <c r="D10481" t="s">
        <v>69793</v>
      </c>
      <c r="E10481" t="s">
        <v>69794</v>
      </c>
      <c r="F10481" t="s">
        <v>69795</v>
      </c>
      <c r="I10481" t="s">
        <v>69796</v>
      </c>
      <c r="J10481" t="s">
        <v>69797</v>
      </c>
      <c r="M10481" t="s">
        <v>112297</v>
      </c>
      <c r="N10481" t="s">
        <v>124</v>
      </c>
      <c r="O10481" s="3" t="s">
        <v>69798</v>
      </c>
      <c r="P10481" t="s">
        <v>124</v>
      </c>
      <c r="Q10481" t="s">
        <v>124</v>
      </c>
      <c r="R10481" t="s">
        <v>69798</v>
      </c>
      <c r="S10481" s="4" t="str">
        <f t="shared" si="163"/>
        <v>2001</v>
      </c>
    </row>
    <row r="10482" spans="1:19" hidden="1" x14ac:dyDescent="0.35">
      <c r="A10482" t="s">
        <v>69794</v>
      </c>
      <c r="B10482" t="s">
        <v>69795</v>
      </c>
      <c r="C10482" t="s">
        <v>69799</v>
      </c>
      <c r="D10482" t="s">
        <v>69800</v>
      </c>
      <c r="E10482" t="s">
        <v>69801</v>
      </c>
      <c r="F10482" t="s">
        <v>69802</v>
      </c>
      <c r="I10482" t="s">
        <v>69803</v>
      </c>
      <c r="J10482" t="s">
        <v>69804</v>
      </c>
      <c r="M10482" t="s">
        <v>112315</v>
      </c>
      <c r="N10482" t="s">
        <v>159</v>
      </c>
      <c r="O10482" s="3" t="s">
        <v>69805</v>
      </c>
      <c r="P10482" t="s">
        <v>159</v>
      </c>
      <c r="Q10482" t="s">
        <v>159</v>
      </c>
      <c r="R10482" t="s">
        <v>69805</v>
      </c>
      <c r="S10482" s="4" t="str">
        <f t="shared" si="163"/>
        <v>2001</v>
      </c>
    </row>
    <row r="10483" spans="1:19" hidden="1" x14ac:dyDescent="0.35">
      <c r="A10483" t="s">
        <v>69801</v>
      </c>
      <c r="B10483" t="s">
        <v>69802</v>
      </c>
      <c r="C10483" t="s">
        <v>69806</v>
      </c>
      <c r="D10483" t="s">
        <v>69807</v>
      </c>
      <c r="E10483" t="s">
        <v>69808</v>
      </c>
      <c r="F10483" t="s">
        <v>69809</v>
      </c>
      <c r="I10483" t="s">
        <v>69810</v>
      </c>
      <c r="J10483" t="s">
        <v>69811</v>
      </c>
      <c r="M10483" t="s">
        <v>112314</v>
      </c>
      <c r="N10483" t="s">
        <v>16314</v>
      </c>
      <c r="O10483" s="3" t="s">
        <v>69812</v>
      </c>
      <c r="P10483" t="s">
        <v>16314</v>
      </c>
      <c r="Q10483" t="s">
        <v>16314</v>
      </c>
      <c r="R10483" t="s">
        <v>69812</v>
      </c>
      <c r="S10483" s="4" t="str">
        <f t="shared" si="163"/>
        <v>2001</v>
      </c>
    </row>
    <row r="10484" spans="1:19" hidden="1" x14ac:dyDescent="0.35">
      <c r="A10484" t="s">
        <v>69808</v>
      </c>
      <c r="B10484" t="s">
        <v>69809</v>
      </c>
      <c r="C10484" t="s">
        <v>69813</v>
      </c>
      <c r="D10484" t="s">
        <v>69814</v>
      </c>
      <c r="E10484" t="s">
        <v>69815</v>
      </c>
      <c r="F10484" t="s">
        <v>69816</v>
      </c>
      <c r="I10484" t="s">
        <v>69817</v>
      </c>
      <c r="J10484" t="s">
        <v>69818</v>
      </c>
      <c r="M10484" t="s">
        <v>112315</v>
      </c>
      <c r="N10484" t="s">
        <v>159</v>
      </c>
      <c r="O10484" s="3" t="s">
        <v>69819</v>
      </c>
      <c r="P10484" t="s">
        <v>159</v>
      </c>
      <c r="Q10484" t="s">
        <v>159</v>
      </c>
      <c r="R10484" t="s">
        <v>69819</v>
      </c>
      <c r="S10484" s="4" t="str">
        <f t="shared" si="163"/>
        <v>2001</v>
      </c>
    </row>
    <row r="10485" spans="1:19" hidden="1" x14ac:dyDescent="0.35">
      <c r="A10485" t="s">
        <v>69815</v>
      </c>
      <c r="B10485" t="s">
        <v>69816</v>
      </c>
      <c r="C10485" t="s">
        <v>69820</v>
      </c>
      <c r="D10485" t="s">
        <v>69821</v>
      </c>
      <c r="E10485" s="1" t="s">
        <v>69822</v>
      </c>
      <c r="F10485" s="1" t="s">
        <v>69823</v>
      </c>
      <c r="I10485" t="s">
        <v>69824</v>
      </c>
      <c r="J10485" t="s">
        <v>69825</v>
      </c>
      <c r="M10485" t="s">
        <v>112315</v>
      </c>
      <c r="N10485" t="s">
        <v>159</v>
      </c>
      <c r="O10485" s="3" t="s">
        <v>69826</v>
      </c>
      <c r="P10485" t="s">
        <v>159</v>
      </c>
      <c r="Q10485" t="s">
        <v>159</v>
      </c>
      <c r="R10485" t="s">
        <v>69826</v>
      </c>
      <c r="S10485" s="4" t="str">
        <f t="shared" si="163"/>
        <v>2001</v>
      </c>
    </row>
    <row r="10486" spans="1:19" hidden="1" x14ac:dyDescent="0.35">
      <c r="A10486" s="1" t="s">
        <v>69822</v>
      </c>
      <c r="B10486" s="1" t="s">
        <v>69823</v>
      </c>
      <c r="C10486" t="s">
        <v>69827</v>
      </c>
      <c r="D10486" t="s">
        <v>69828</v>
      </c>
      <c r="E10486" t="s">
        <v>69829</v>
      </c>
      <c r="F10486" t="s">
        <v>69830</v>
      </c>
      <c r="I10486" t="s">
        <v>69831</v>
      </c>
      <c r="J10486" t="s">
        <v>69832</v>
      </c>
      <c r="M10486" t="s">
        <v>112314</v>
      </c>
      <c r="N10486" t="s">
        <v>16314</v>
      </c>
      <c r="O10486" s="3" t="s">
        <v>69833</v>
      </c>
      <c r="P10486" t="s">
        <v>16314</v>
      </c>
      <c r="Q10486" t="s">
        <v>16314</v>
      </c>
      <c r="R10486" t="s">
        <v>69833</v>
      </c>
      <c r="S10486" s="4" t="str">
        <f t="shared" si="163"/>
        <v>2001</v>
      </c>
    </row>
    <row r="10487" spans="1:19" hidden="1" x14ac:dyDescent="0.35">
      <c r="A10487" t="s">
        <v>69829</v>
      </c>
      <c r="B10487" t="s">
        <v>69830</v>
      </c>
      <c r="C10487" t="s">
        <v>69834</v>
      </c>
      <c r="D10487" t="s">
        <v>69835</v>
      </c>
      <c r="E10487" t="s">
        <v>69836</v>
      </c>
      <c r="F10487" t="s">
        <v>69837</v>
      </c>
      <c r="I10487" t="s">
        <v>69838</v>
      </c>
      <c r="J10487" t="s">
        <v>69839</v>
      </c>
      <c r="M10487" t="s">
        <v>112314</v>
      </c>
      <c r="N10487" t="s">
        <v>16314</v>
      </c>
      <c r="O10487" s="3" t="s">
        <v>69840</v>
      </c>
      <c r="P10487" t="s">
        <v>16314</v>
      </c>
      <c r="Q10487" t="s">
        <v>16314</v>
      </c>
      <c r="R10487" t="s">
        <v>69840</v>
      </c>
      <c r="S10487" s="4" t="str">
        <f t="shared" si="163"/>
        <v>2001</v>
      </c>
    </row>
    <row r="10488" spans="1:19" hidden="1" x14ac:dyDescent="0.35">
      <c r="A10488" t="s">
        <v>69836</v>
      </c>
      <c r="B10488" t="s">
        <v>69837</v>
      </c>
      <c r="C10488" t="s">
        <v>69841</v>
      </c>
      <c r="D10488" t="s">
        <v>69842</v>
      </c>
      <c r="E10488" t="s">
        <v>69843</v>
      </c>
      <c r="F10488" t="s">
        <v>69844</v>
      </c>
      <c r="I10488" t="s">
        <v>69845</v>
      </c>
      <c r="J10488" t="s">
        <v>69846</v>
      </c>
      <c r="M10488" t="s">
        <v>112298</v>
      </c>
      <c r="N10488" t="s">
        <v>28</v>
      </c>
      <c r="O10488" s="3" t="s">
        <v>69847</v>
      </c>
      <c r="P10488" t="s">
        <v>16314</v>
      </c>
      <c r="Q10488" t="s">
        <v>16314</v>
      </c>
      <c r="R10488" t="s">
        <v>69847</v>
      </c>
      <c r="S10488" s="4" t="str">
        <f t="shared" si="163"/>
        <v>2001</v>
      </c>
    </row>
    <row r="10489" spans="1:19" hidden="1" x14ac:dyDescent="0.35">
      <c r="A10489" t="s">
        <v>69843</v>
      </c>
      <c r="B10489" t="s">
        <v>69844</v>
      </c>
      <c r="C10489" t="s">
        <v>69848</v>
      </c>
      <c r="D10489" t="s">
        <v>69849</v>
      </c>
      <c r="E10489" t="s">
        <v>69850</v>
      </c>
      <c r="F10489" t="s">
        <v>69851</v>
      </c>
      <c r="I10489" t="s">
        <v>69852</v>
      </c>
      <c r="J10489" t="s">
        <v>69853</v>
      </c>
      <c r="M10489" t="s">
        <v>112314</v>
      </c>
      <c r="N10489" t="s">
        <v>16314</v>
      </c>
      <c r="O10489" s="3" t="s">
        <v>69854</v>
      </c>
      <c r="P10489" t="s">
        <v>16314</v>
      </c>
      <c r="Q10489" t="s">
        <v>16314</v>
      </c>
      <c r="R10489" t="s">
        <v>69854</v>
      </c>
      <c r="S10489" s="4" t="str">
        <f t="shared" si="163"/>
        <v>2001</v>
      </c>
    </row>
    <row r="10490" spans="1:19" hidden="1" x14ac:dyDescent="0.35">
      <c r="A10490" t="s">
        <v>69850</v>
      </c>
      <c r="B10490" t="s">
        <v>69851</v>
      </c>
      <c r="C10490" t="s">
        <v>69855</v>
      </c>
      <c r="D10490" t="s">
        <v>69856</v>
      </c>
      <c r="E10490" t="s">
        <v>69857</v>
      </c>
      <c r="F10490" t="s">
        <v>69858</v>
      </c>
      <c r="I10490" t="s">
        <v>69859</v>
      </c>
      <c r="J10490" t="s">
        <v>69860</v>
      </c>
      <c r="M10490" t="s">
        <v>112314</v>
      </c>
      <c r="N10490" t="s">
        <v>16314</v>
      </c>
      <c r="O10490" s="3" t="s">
        <v>69861</v>
      </c>
      <c r="P10490" t="s">
        <v>16314</v>
      </c>
      <c r="Q10490" t="s">
        <v>16314</v>
      </c>
      <c r="R10490" t="s">
        <v>69861</v>
      </c>
      <c r="S10490" s="4" t="str">
        <f t="shared" si="163"/>
        <v>2001</v>
      </c>
    </row>
    <row r="10491" spans="1:19" hidden="1" x14ac:dyDescent="0.35">
      <c r="A10491" t="s">
        <v>69857</v>
      </c>
      <c r="B10491" t="s">
        <v>69858</v>
      </c>
      <c r="C10491" t="s">
        <v>69862</v>
      </c>
      <c r="D10491" t="s">
        <v>69863</v>
      </c>
      <c r="E10491" t="s">
        <v>69864</v>
      </c>
      <c r="F10491" t="s">
        <v>69865</v>
      </c>
      <c r="I10491" t="s">
        <v>69866</v>
      </c>
      <c r="J10491" t="s">
        <v>69867</v>
      </c>
      <c r="M10491" t="s">
        <v>112314</v>
      </c>
      <c r="N10491" t="s">
        <v>16314</v>
      </c>
      <c r="O10491" s="3" t="s">
        <v>69868</v>
      </c>
      <c r="P10491" t="s">
        <v>16314</v>
      </c>
      <c r="Q10491" t="s">
        <v>16314</v>
      </c>
      <c r="R10491" t="s">
        <v>69868</v>
      </c>
      <c r="S10491" s="4" t="str">
        <f t="shared" si="163"/>
        <v>2001</v>
      </c>
    </row>
    <row r="10492" spans="1:19" hidden="1" x14ac:dyDescent="0.35">
      <c r="A10492" t="s">
        <v>69864</v>
      </c>
      <c r="B10492" t="s">
        <v>69865</v>
      </c>
      <c r="C10492" t="s">
        <v>69869</v>
      </c>
      <c r="D10492" t="s">
        <v>69870</v>
      </c>
      <c r="E10492" t="s">
        <v>69871</v>
      </c>
      <c r="F10492" t="s">
        <v>69872</v>
      </c>
      <c r="I10492" t="s">
        <v>69873</v>
      </c>
      <c r="J10492" t="s">
        <v>69874</v>
      </c>
      <c r="M10492" t="s">
        <v>112315</v>
      </c>
      <c r="N10492" t="s">
        <v>159</v>
      </c>
      <c r="O10492" s="3" t="s">
        <v>69875</v>
      </c>
      <c r="P10492" t="s">
        <v>159</v>
      </c>
      <c r="Q10492" t="s">
        <v>159</v>
      </c>
      <c r="R10492" t="s">
        <v>69875</v>
      </c>
      <c r="S10492" s="4" t="str">
        <f t="shared" si="163"/>
        <v>2001</v>
      </c>
    </row>
    <row r="10493" spans="1:19" hidden="1" x14ac:dyDescent="0.35">
      <c r="A10493" t="s">
        <v>69871</v>
      </c>
      <c r="B10493" t="s">
        <v>69872</v>
      </c>
      <c r="C10493" t="s">
        <v>69876</v>
      </c>
      <c r="D10493" t="s">
        <v>69877</v>
      </c>
      <c r="E10493" t="s">
        <v>69878</v>
      </c>
      <c r="F10493" t="s">
        <v>69879</v>
      </c>
      <c r="I10493" t="s">
        <v>69880</v>
      </c>
      <c r="J10493" t="s">
        <v>69881</v>
      </c>
      <c r="M10493" t="s">
        <v>112314</v>
      </c>
      <c r="N10493" t="s">
        <v>16314</v>
      </c>
      <c r="O10493" s="3" t="s">
        <v>69882</v>
      </c>
      <c r="P10493" t="s">
        <v>16314</v>
      </c>
      <c r="Q10493" t="s">
        <v>16314</v>
      </c>
      <c r="R10493" t="s">
        <v>69882</v>
      </c>
      <c r="S10493" s="4" t="str">
        <f t="shared" si="163"/>
        <v>2001</v>
      </c>
    </row>
    <row r="10494" spans="1:19" hidden="1" x14ac:dyDescent="0.35">
      <c r="A10494" t="s">
        <v>69878</v>
      </c>
      <c r="B10494" t="s">
        <v>69879</v>
      </c>
      <c r="C10494" t="s">
        <v>69883</v>
      </c>
      <c r="D10494" t="s">
        <v>69884</v>
      </c>
      <c r="E10494" t="s">
        <v>69885</v>
      </c>
      <c r="F10494" t="s">
        <v>69886</v>
      </c>
      <c r="I10494" t="s">
        <v>69887</v>
      </c>
      <c r="J10494" t="s">
        <v>69888</v>
      </c>
      <c r="M10494" t="s">
        <v>112314</v>
      </c>
      <c r="N10494" t="s">
        <v>16314</v>
      </c>
      <c r="O10494" s="3" t="s">
        <v>69889</v>
      </c>
      <c r="P10494" t="s">
        <v>16314</v>
      </c>
      <c r="Q10494" t="s">
        <v>16314</v>
      </c>
      <c r="R10494" t="s">
        <v>69889</v>
      </c>
      <c r="S10494" s="4" t="str">
        <f t="shared" si="163"/>
        <v>2001</v>
      </c>
    </row>
    <row r="10495" spans="1:19" hidden="1" x14ac:dyDescent="0.35">
      <c r="A10495" t="s">
        <v>69885</v>
      </c>
      <c r="B10495" t="s">
        <v>69886</v>
      </c>
      <c r="C10495" t="s">
        <v>69890</v>
      </c>
      <c r="D10495" t="s">
        <v>69891</v>
      </c>
      <c r="E10495" t="s">
        <v>69892</v>
      </c>
      <c r="F10495" t="s">
        <v>69893</v>
      </c>
      <c r="I10495" t="s">
        <v>69894</v>
      </c>
      <c r="J10495" t="s">
        <v>69895</v>
      </c>
      <c r="M10495" t="s">
        <v>112298</v>
      </c>
      <c r="N10495" t="s">
        <v>28</v>
      </c>
      <c r="O10495" s="3" t="s">
        <v>69896</v>
      </c>
      <c r="P10495" t="s">
        <v>16314</v>
      </c>
      <c r="Q10495" t="s">
        <v>16314</v>
      </c>
      <c r="R10495" t="s">
        <v>69896</v>
      </c>
      <c r="S10495" s="4" t="str">
        <f t="shared" si="163"/>
        <v>2001</v>
      </c>
    </row>
    <row r="10496" spans="1:19" hidden="1" x14ac:dyDescent="0.35">
      <c r="A10496" t="s">
        <v>69892</v>
      </c>
      <c r="B10496" t="s">
        <v>69893</v>
      </c>
      <c r="C10496" t="s">
        <v>69897</v>
      </c>
      <c r="D10496" t="s">
        <v>69898</v>
      </c>
      <c r="E10496" t="s">
        <v>69899</v>
      </c>
      <c r="F10496" t="s">
        <v>69900</v>
      </c>
      <c r="I10496" t="s">
        <v>69901</v>
      </c>
      <c r="J10496" t="s">
        <v>69902</v>
      </c>
      <c r="M10496" t="s">
        <v>112315</v>
      </c>
      <c r="N10496" t="s">
        <v>159</v>
      </c>
      <c r="O10496" s="3" t="s">
        <v>69903</v>
      </c>
      <c r="P10496" t="s">
        <v>159</v>
      </c>
      <c r="Q10496" t="s">
        <v>159</v>
      </c>
      <c r="R10496" t="s">
        <v>69903</v>
      </c>
      <c r="S10496" s="4" t="str">
        <f t="shared" si="163"/>
        <v>2001</v>
      </c>
    </row>
    <row r="10497" spans="1:19" hidden="1" x14ac:dyDescent="0.35">
      <c r="A10497" t="s">
        <v>69899</v>
      </c>
      <c r="B10497" t="s">
        <v>69900</v>
      </c>
      <c r="C10497" t="s">
        <v>69904</v>
      </c>
      <c r="D10497" t="s">
        <v>69905</v>
      </c>
      <c r="E10497" t="s">
        <v>69906</v>
      </c>
      <c r="F10497" t="s">
        <v>69907</v>
      </c>
      <c r="I10497" t="s">
        <v>69908</v>
      </c>
      <c r="J10497" t="s">
        <v>69909</v>
      </c>
      <c r="M10497" t="s">
        <v>112315</v>
      </c>
      <c r="N10497" t="s">
        <v>159</v>
      </c>
      <c r="O10497" s="3" t="s">
        <v>69910</v>
      </c>
      <c r="P10497" t="s">
        <v>159</v>
      </c>
      <c r="Q10497" t="s">
        <v>159</v>
      </c>
      <c r="R10497" t="s">
        <v>69910</v>
      </c>
      <c r="S10497" s="4" t="str">
        <f t="shared" si="163"/>
        <v>2001</v>
      </c>
    </row>
    <row r="10498" spans="1:19" hidden="1" x14ac:dyDescent="0.35">
      <c r="A10498" t="s">
        <v>69906</v>
      </c>
      <c r="B10498" t="s">
        <v>69907</v>
      </c>
      <c r="C10498" t="s">
        <v>69911</v>
      </c>
      <c r="D10498" t="s">
        <v>69912</v>
      </c>
      <c r="E10498" t="s">
        <v>69913</v>
      </c>
      <c r="F10498">
        <v>207119974</v>
      </c>
      <c r="I10498" t="s">
        <v>69914</v>
      </c>
      <c r="J10498" t="s">
        <v>69915</v>
      </c>
      <c r="M10498" t="s">
        <v>112315</v>
      </c>
      <c r="N10498" t="s">
        <v>159</v>
      </c>
      <c r="O10498" s="3" t="s">
        <v>69916</v>
      </c>
      <c r="P10498" t="s">
        <v>159</v>
      </c>
      <c r="Q10498" t="s">
        <v>159</v>
      </c>
      <c r="R10498" t="s">
        <v>69916</v>
      </c>
      <c r="S10498" s="4" t="str">
        <f t="shared" si="163"/>
        <v>2001</v>
      </c>
    </row>
    <row r="10499" spans="1:19" hidden="1" x14ac:dyDescent="0.35">
      <c r="A10499" t="s">
        <v>69913</v>
      </c>
      <c r="B10499">
        <v>207119974</v>
      </c>
      <c r="C10499" t="s">
        <v>69917</v>
      </c>
      <c r="D10499" t="s">
        <v>69918</v>
      </c>
      <c r="E10499" t="s">
        <v>69919</v>
      </c>
      <c r="F10499" t="s">
        <v>69920</v>
      </c>
      <c r="I10499" t="s">
        <v>69921</v>
      </c>
      <c r="J10499" t="s">
        <v>69922</v>
      </c>
      <c r="M10499" t="s">
        <v>112299</v>
      </c>
      <c r="N10499" t="s">
        <v>16314</v>
      </c>
      <c r="O10499" s="3" t="s">
        <v>69923</v>
      </c>
      <c r="P10499" t="s">
        <v>16314</v>
      </c>
      <c r="Q10499" t="s">
        <v>16314</v>
      </c>
      <c r="R10499" t="s">
        <v>69923</v>
      </c>
      <c r="S10499" s="4" t="str">
        <f t="shared" ref="S10499:S10562" si="164">LEFT(RIGHT(R10499,19),4)</f>
        <v>2001</v>
      </c>
    </row>
    <row r="10500" spans="1:19" hidden="1" x14ac:dyDescent="0.35">
      <c r="A10500" t="s">
        <v>69919</v>
      </c>
      <c r="B10500" t="s">
        <v>69920</v>
      </c>
      <c r="C10500" s="1" t="s">
        <v>69924</v>
      </c>
      <c r="D10500" s="1" t="s">
        <v>69925</v>
      </c>
      <c r="E10500" t="s">
        <v>69926</v>
      </c>
      <c r="F10500" t="s">
        <v>69927</v>
      </c>
      <c r="I10500" t="s">
        <v>69928</v>
      </c>
      <c r="J10500" t="s">
        <v>69929</v>
      </c>
      <c r="M10500" t="s">
        <v>112298</v>
      </c>
      <c r="N10500" t="s">
        <v>28</v>
      </c>
      <c r="O10500" s="3" t="s">
        <v>69930</v>
      </c>
      <c r="P10500" t="s">
        <v>16314</v>
      </c>
      <c r="Q10500" t="s">
        <v>16314</v>
      </c>
      <c r="R10500" t="s">
        <v>69930</v>
      </c>
      <c r="S10500" s="4" t="str">
        <f t="shared" si="164"/>
        <v>2001</v>
      </c>
    </row>
    <row r="10501" spans="1:19" hidden="1" x14ac:dyDescent="0.35">
      <c r="A10501" t="s">
        <v>69926</v>
      </c>
      <c r="B10501" t="s">
        <v>69927</v>
      </c>
      <c r="C10501" t="s">
        <v>69931</v>
      </c>
      <c r="D10501" t="s">
        <v>69932</v>
      </c>
      <c r="E10501" t="s">
        <v>69933</v>
      </c>
      <c r="F10501" t="s">
        <v>69934</v>
      </c>
      <c r="I10501" t="s">
        <v>69935</v>
      </c>
      <c r="J10501" t="s">
        <v>69936</v>
      </c>
      <c r="M10501" t="s">
        <v>112315</v>
      </c>
      <c r="N10501" t="s">
        <v>159</v>
      </c>
      <c r="O10501" s="3" t="s">
        <v>69937</v>
      </c>
      <c r="P10501" t="s">
        <v>159</v>
      </c>
      <c r="Q10501" t="s">
        <v>159</v>
      </c>
      <c r="R10501" t="s">
        <v>69937</v>
      </c>
      <c r="S10501" s="4" t="str">
        <f t="shared" si="164"/>
        <v>2001</v>
      </c>
    </row>
    <row r="10502" spans="1:19" hidden="1" x14ac:dyDescent="0.35">
      <c r="A10502" t="s">
        <v>69933</v>
      </c>
      <c r="B10502" t="s">
        <v>69934</v>
      </c>
      <c r="C10502" t="s">
        <v>69938</v>
      </c>
      <c r="D10502" t="s">
        <v>69939</v>
      </c>
      <c r="E10502" t="s">
        <v>69940</v>
      </c>
      <c r="F10502" t="s">
        <v>69941</v>
      </c>
      <c r="I10502" t="s">
        <v>69942</v>
      </c>
      <c r="J10502" t="s">
        <v>69943</v>
      </c>
      <c r="M10502" t="s">
        <v>112315</v>
      </c>
      <c r="N10502" t="s">
        <v>159</v>
      </c>
      <c r="O10502" s="3" t="s">
        <v>69944</v>
      </c>
      <c r="P10502" t="s">
        <v>159</v>
      </c>
      <c r="Q10502" t="s">
        <v>159</v>
      </c>
      <c r="R10502" t="s">
        <v>69944</v>
      </c>
      <c r="S10502" s="4" t="str">
        <f t="shared" si="164"/>
        <v>2001</v>
      </c>
    </row>
    <row r="10503" spans="1:19" hidden="1" x14ac:dyDescent="0.35">
      <c r="A10503" t="s">
        <v>69940</v>
      </c>
      <c r="B10503" t="s">
        <v>69941</v>
      </c>
      <c r="C10503" t="s">
        <v>69945</v>
      </c>
      <c r="D10503" t="s">
        <v>69946</v>
      </c>
      <c r="E10503" t="s">
        <v>69947</v>
      </c>
      <c r="F10503" t="s">
        <v>69948</v>
      </c>
      <c r="I10503" t="s">
        <v>69949</v>
      </c>
      <c r="J10503" t="s">
        <v>69950</v>
      </c>
      <c r="M10503" t="s">
        <v>112298</v>
      </c>
      <c r="N10503" t="s">
        <v>28</v>
      </c>
      <c r="O10503" s="3" t="s">
        <v>69951</v>
      </c>
      <c r="P10503" t="s">
        <v>16314</v>
      </c>
      <c r="Q10503" t="s">
        <v>16314</v>
      </c>
      <c r="R10503" t="s">
        <v>69951</v>
      </c>
      <c r="S10503" s="4" t="str">
        <f t="shared" si="164"/>
        <v>2001</v>
      </c>
    </row>
    <row r="10504" spans="1:19" hidden="1" x14ac:dyDescent="0.35">
      <c r="A10504" t="s">
        <v>69947</v>
      </c>
      <c r="B10504" t="s">
        <v>69948</v>
      </c>
      <c r="C10504" t="s">
        <v>69952</v>
      </c>
      <c r="D10504" t="s">
        <v>69953</v>
      </c>
      <c r="E10504" t="s">
        <v>69954</v>
      </c>
      <c r="F10504" t="s">
        <v>69955</v>
      </c>
      <c r="I10504" t="s">
        <v>69956</v>
      </c>
      <c r="J10504" t="s">
        <v>69957</v>
      </c>
      <c r="M10504" t="s">
        <v>112315</v>
      </c>
      <c r="N10504" t="s">
        <v>159</v>
      </c>
      <c r="O10504" s="3" t="s">
        <v>69958</v>
      </c>
      <c r="P10504" t="s">
        <v>159</v>
      </c>
      <c r="Q10504" t="s">
        <v>159</v>
      </c>
      <c r="R10504" t="s">
        <v>69958</v>
      </c>
      <c r="S10504" s="4" t="str">
        <f t="shared" si="164"/>
        <v>2001</v>
      </c>
    </row>
    <row r="10505" spans="1:19" hidden="1" x14ac:dyDescent="0.35">
      <c r="A10505" t="s">
        <v>69954</v>
      </c>
      <c r="B10505" t="s">
        <v>69955</v>
      </c>
      <c r="C10505" t="s">
        <v>69959</v>
      </c>
      <c r="D10505" t="s">
        <v>69960</v>
      </c>
      <c r="E10505" t="s">
        <v>69961</v>
      </c>
      <c r="F10505" t="s">
        <v>69962</v>
      </c>
      <c r="I10505" t="s">
        <v>69963</v>
      </c>
      <c r="J10505" t="s">
        <v>69964</v>
      </c>
      <c r="M10505" t="s">
        <v>112297</v>
      </c>
      <c r="N10505" t="s">
        <v>124</v>
      </c>
      <c r="O10505" s="3" t="s">
        <v>69965</v>
      </c>
      <c r="P10505" t="s">
        <v>124</v>
      </c>
      <c r="Q10505" t="s">
        <v>124</v>
      </c>
      <c r="R10505" t="s">
        <v>69965</v>
      </c>
      <c r="S10505" s="4" t="str">
        <f t="shared" si="164"/>
        <v>2001</v>
      </c>
    </row>
    <row r="10506" spans="1:19" hidden="1" x14ac:dyDescent="0.35">
      <c r="A10506" t="s">
        <v>69961</v>
      </c>
      <c r="B10506" t="s">
        <v>69962</v>
      </c>
      <c r="C10506" t="s">
        <v>69966</v>
      </c>
      <c r="D10506" t="s">
        <v>69967</v>
      </c>
      <c r="E10506" t="s">
        <v>69968</v>
      </c>
      <c r="F10506" t="s">
        <v>69969</v>
      </c>
      <c r="I10506" t="s">
        <v>69970</v>
      </c>
      <c r="J10506" t="s">
        <v>69971</v>
      </c>
      <c r="M10506" t="s">
        <v>112314</v>
      </c>
      <c r="N10506" t="s">
        <v>16314</v>
      </c>
      <c r="O10506" s="3" t="s">
        <v>69972</v>
      </c>
      <c r="P10506" t="s">
        <v>16314</v>
      </c>
      <c r="Q10506" t="s">
        <v>16314</v>
      </c>
      <c r="R10506" t="s">
        <v>69972</v>
      </c>
      <c r="S10506" s="4" t="str">
        <f t="shared" si="164"/>
        <v>2001</v>
      </c>
    </row>
    <row r="10507" spans="1:19" hidden="1" x14ac:dyDescent="0.35">
      <c r="A10507" t="s">
        <v>69968</v>
      </c>
      <c r="B10507" t="s">
        <v>69969</v>
      </c>
      <c r="C10507" t="s">
        <v>69973</v>
      </c>
      <c r="D10507" t="s">
        <v>69974</v>
      </c>
      <c r="E10507" t="s">
        <v>69975</v>
      </c>
      <c r="F10507" t="s">
        <v>69976</v>
      </c>
      <c r="I10507" t="s">
        <v>69977</v>
      </c>
      <c r="J10507" t="s">
        <v>69978</v>
      </c>
      <c r="M10507" t="s">
        <v>112314</v>
      </c>
      <c r="N10507" t="s">
        <v>16314</v>
      </c>
      <c r="O10507" s="3" t="s">
        <v>69979</v>
      </c>
      <c r="P10507" t="s">
        <v>16314</v>
      </c>
      <c r="Q10507" t="s">
        <v>16314</v>
      </c>
      <c r="R10507" t="s">
        <v>69979</v>
      </c>
      <c r="S10507" s="4" t="str">
        <f t="shared" si="164"/>
        <v>2001</v>
      </c>
    </row>
    <row r="10508" spans="1:19" hidden="1" x14ac:dyDescent="0.35">
      <c r="A10508" t="s">
        <v>69975</v>
      </c>
      <c r="B10508" t="s">
        <v>69976</v>
      </c>
      <c r="C10508" t="s">
        <v>69980</v>
      </c>
      <c r="D10508" t="s">
        <v>69981</v>
      </c>
      <c r="E10508" t="s">
        <v>69982</v>
      </c>
      <c r="F10508" t="s">
        <v>69983</v>
      </c>
      <c r="I10508" t="s">
        <v>69984</v>
      </c>
      <c r="J10508" t="s">
        <v>69985</v>
      </c>
      <c r="M10508" t="s">
        <v>112299</v>
      </c>
      <c r="N10508" t="s">
        <v>16314</v>
      </c>
      <c r="O10508" s="3" t="s">
        <v>69986</v>
      </c>
      <c r="P10508" t="s">
        <v>16314</v>
      </c>
      <c r="Q10508" t="s">
        <v>16314</v>
      </c>
      <c r="R10508" t="s">
        <v>69986</v>
      </c>
      <c r="S10508" s="4" t="str">
        <f t="shared" si="164"/>
        <v>2001</v>
      </c>
    </row>
    <row r="10509" spans="1:19" hidden="1" x14ac:dyDescent="0.35">
      <c r="A10509" t="s">
        <v>69982</v>
      </c>
      <c r="B10509" t="s">
        <v>69983</v>
      </c>
      <c r="C10509" s="1" t="s">
        <v>69987</v>
      </c>
      <c r="D10509" s="1" t="s">
        <v>69988</v>
      </c>
      <c r="E10509" t="s">
        <v>69989</v>
      </c>
      <c r="F10509" t="s">
        <v>69990</v>
      </c>
      <c r="I10509" t="s">
        <v>69991</v>
      </c>
      <c r="J10509" t="s">
        <v>69992</v>
      </c>
      <c r="M10509" t="s">
        <v>112315</v>
      </c>
      <c r="N10509" t="s">
        <v>159</v>
      </c>
      <c r="O10509" s="3" t="s">
        <v>69993</v>
      </c>
      <c r="P10509" t="s">
        <v>159</v>
      </c>
      <c r="Q10509" t="s">
        <v>159</v>
      </c>
      <c r="R10509" t="s">
        <v>69993</v>
      </c>
      <c r="S10509" s="4" t="str">
        <f t="shared" si="164"/>
        <v>2001</v>
      </c>
    </row>
    <row r="10510" spans="1:19" hidden="1" x14ac:dyDescent="0.35">
      <c r="A10510" t="s">
        <v>69989</v>
      </c>
      <c r="B10510" t="s">
        <v>69990</v>
      </c>
      <c r="C10510" t="s">
        <v>69994</v>
      </c>
      <c r="D10510" t="s">
        <v>69995</v>
      </c>
      <c r="E10510" t="s">
        <v>69996</v>
      </c>
      <c r="F10510" t="s">
        <v>69997</v>
      </c>
      <c r="I10510" t="s">
        <v>69998</v>
      </c>
      <c r="J10510" t="s">
        <v>69999</v>
      </c>
      <c r="M10510" t="s">
        <v>112298</v>
      </c>
      <c r="N10510" t="s">
        <v>28</v>
      </c>
      <c r="O10510" s="3" t="s">
        <v>70000</v>
      </c>
      <c r="P10510" t="s">
        <v>16314</v>
      </c>
      <c r="Q10510" t="s">
        <v>16314</v>
      </c>
      <c r="R10510" t="s">
        <v>70000</v>
      </c>
      <c r="S10510" s="4" t="str">
        <f t="shared" si="164"/>
        <v>2001</v>
      </c>
    </row>
    <row r="10511" spans="1:19" hidden="1" x14ac:dyDescent="0.35">
      <c r="A10511" t="s">
        <v>69996</v>
      </c>
      <c r="B10511" t="s">
        <v>69997</v>
      </c>
      <c r="C10511" t="s">
        <v>70001</v>
      </c>
      <c r="D10511" t="s">
        <v>70002</v>
      </c>
      <c r="E10511" t="s">
        <v>70003</v>
      </c>
      <c r="F10511" t="s">
        <v>70004</v>
      </c>
      <c r="I10511" t="s">
        <v>70005</v>
      </c>
      <c r="J10511" t="s">
        <v>70006</v>
      </c>
      <c r="M10511" t="s">
        <v>112297</v>
      </c>
      <c r="N10511" t="s">
        <v>124</v>
      </c>
      <c r="O10511" s="3" t="s">
        <v>70007</v>
      </c>
      <c r="P10511" t="s">
        <v>124</v>
      </c>
      <c r="Q10511" t="s">
        <v>124</v>
      </c>
      <c r="R10511" t="s">
        <v>70007</v>
      </c>
      <c r="S10511" s="4" t="str">
        <f t="shared" si="164"/>
        <v>2001</v>
      </c>
    </row>
    <row r="10512" spans="1:19" hidden="1" x14ac:dyDescent="0.35">
      <c r="A10512" t="s">
        <v>70003</v>
      </c>
      <c r="B10512" t="s">
        <v>70004</v>
      </c>
      <c r="C10512" t="s">
        <v>70008</v>
      </c>
      <c r="D10512" t="s">
        <v>70009</v>
      </c>
      <c r="E10512" t="s">
        <v>70010</v>
      </c>
      <c r="F10512" t="s">
        <v>70011</v>
      </c>
      <c r="I10512" t="s">
        <v>70012</v>
      </c>
      <c r="J10512" t="s">
        <v>70013</v>
      </c>
      <c r="M10512" t="s">
        <v>112315</v>
      </c>
      <c r="N10512" t="s">
        <v>159</v>
      </c>
      <c r="O10512" s="3" t="s">
        <v>70014</v>
      </c>
      <c r="P10512" t="s">
        <v>159</v>
      </c>
      <c r="Q10512" t="s">
        <v>159</v>
      </c>
      <c r="R10512" t="s">
        <v>70014</v>
      </c>
      <c r="S10512" s="4" t="str">
        <f t="shared" si="164"/>
        <v>2001</v>
      </c>
    </row>
    <row r="10513" spans="1:19" hidden="1" x14ac:dyDescent="0.35">
      <c r="A10513" t="s">
        <v>70010</v>
      </c>
      <c r="B10513" t="s">
        <v>70011</v>
      </c>
      <c r="C10513" t="s">
        <v>70015</v>
      </c>
      <c r="D10513" t="s">
        <v>70016</v>
      </c>
      <c r="E10513" t="s">
        <v>70017</v>
      </c>
      <c r="F10513" t="s">
        <v>70018</v>
      </c>
      <c r="I10513" t="s">
        <v>70019</v>
      </c>
      <c r="J10513" t="s">
        <v>70020</v>
      </c>
      <c r="M10513" t="s">
        <v>112297</v>
      </c>
      <c r="N10513" t="s">
        <v>124</v>
      </c>
      <c r="O10513" s="3" t="s">
        <v>70021</v>
      </c>
      <c r="P10513" t="s">
        <v>124</v>
      </c>
      <c r="Q10513" t="s">
        <v>124</v>
      </c>
      <c r="R10513" t="s">
        <v>70021</v>
      </c>
      <c r="S10513" s="4" t="str">
        <f t="shared" si="164"/>
        <v>2001</v>
      </c>
    </row>
    <row r="10514" spans="1:19" hidden="1" x14ac:dyDescent="0.35">
      <c r="A10514" t="s">
        <v>70017</v>
      </c>
      <c r="B10514" t="s">
        <v>70018</v>
      </c>
      <c r="C10514" t="s">
        <v>70022</v>
      </c>
      <c r="D10514" t="s">
        <v>70023</v>
      </c>
      <c r="E10514" t="s">
        <v>70024</v>
      </c>
      <c r="F10514" t="s">
        <v>70025</v>
      </c>
      <c r="I10514" t="s">
        <v>70026</v>
      </c>
      <c r="J10514" t="s">
        <v>70027</v>
      </c>
      <c r="M10514" t="s">
        <v>112314</v>
      </c>
      <c r="N10514" t="s">
        <v>16314</v>
      </c>
      <c r="O10514" s="3" t="s">
        <v>70028</v>
      </c>
      <c r="P10514" t="s">
        <v>16314</v>
      </c>
      <c r="Q10514" t="s">
        <v>16314</v>
      </c>
      <c r="R10514" t="s">
        <v>70028</v>
      </c>
      <c r="S10514" s="4" t="str">
        <f t="shared" si="164"/>
        <v>2001</v>
      </c>
    </row>
    <row r="10515" spans="1:19" hidden="1" x14ac:dyDescent="0.35">
      <c r="A10515" t="s">
        <v>70024</v>
      </c>
      <c r="B10515" t="s">
        <v>70025</v>
      </c>
      <c r="C10515" t="s">
        <v>70029</v>
      </c>
      <c r="D10515" t="s">
        <v>70030</v>
      </c>
      <c r="E10515" t="s">
        <v>70031</v>
      </c>
      <c r="F10515" t="s">
        <v>70032</v>
      </c>
      <c r="I10515" t="s">
        <v>70033</v>
      </c>
      <c r="J10515" t="s">
        <v>70034</v>
      </c>
      <c r="M10515" t="s">
        <v>112315</v>
      </c>
      <c r="N10515" t="s">
        <v>159</v>
      </c>
      <c r="O10515" s="3" t="s">
        <v>70035</v>
      </c>
      <c r="P10515" t="s">
        <v>159</v>
      </c>
      <c r="Q10515" t="s">
        <v>159</v>
      </c>
      <c r="R10515" t="s">
        <v>70035</v>
      </c>
      <c r="S10515" s="4" t="str">
        <f t="shared" si="164"/>
        <v>2001</v>
      </c>
    </row>
    <row r="10516" spans="1:19" hidden="1" x14ac:dyDescent="0.35">
      <c r="A10516" t="s">
        <v>70031</v>
      </c>
      <c r="B10516" t="s">
        <v>70032</v>
      </c>
      <c r="C10516" t="s">
        <v>70036</v>
      </c>
      <c r="D10516" t="s">
        <v>70037</v>
      </c>
      <c r="E10516" t="s">
        <v>70038</v>
      </c>
      <c r="F10516" t="s">
        <v>70039</v>
      </c>
      <c r="I10516" t="s">
        <v>70040</v>
      </c>
      <c r="J10516" t="s">
        <v>70041</v>
      </c>
      <c r="M10516" t="s">
        <v>112314</v>
      </c>
      <c r="N10516" t="s">
        <v>16314</v>
      </c>
      <c r="O10516" s="3" t="s">
        <v>70042</v>
      </c>
      <c r="P10516" t="s">
        <v>16314</v>
      </c>
      <c r="Q10516" t="s">
        <v>16314</v>
      </c>
      <c r="R10516" t="s">
        <v>70042</v>
      </c>
      <c r="S10516" s="4" t="str">
        <f t="shared" si="164"/>
        <v>2001</v>
      </c>
    </row>
    <row r="10517" spans="1:19" hidden="1" x14ac:dyDescent="0.35">
      <c r="A10517" t="s">
        <v>70038</v>
      </c>
      <c r="B10517" t="s">
        <v>70039</v>
      </c>
      <c r="C10517" t="s">
        <v>70043</v>
      </c>
      <c r="D10517" t="s">
        <v>70044</v>
      </c>
      <c r="E10517" t="s">
        <v>70045</v>
      </c>
      <c r="F10517" t="s">
        <v>70046</v>
      </c>
      <c r="I10517" t="s">
        <v>70047</v>
      </c>
      <c r="J10517" t="s">
        <v>70048</v>
      </c>
      <c r="M10517" t="s">
        <v>112314</v>
      </c>
      <c r="N10517" t="s">
        <v>16314</v>
      </c>
      <c r="O10517" s="3" t="s">
        <v>70049</v>
      </c>
      <c r="P10517" t="s">
        <v>16314</v>
      </c>
      <c r="Q10517" t="s">
        <v>16314</v>
      </c>
      <c r="R10517" t="s">
        <v>70049</v>
      </c>
      <c r="S10517" s="4" t="str">
        <f t="shared" si="164"/>
        <v>2001</v>
      </c>
    </row>
    <row r="10518" spans="1:19" hidden="1" x14ac:dyDescent="0.35">
      <c r="A10518" t="s">
        <v>70045</v>
      </c>
      <c r="B10518" t="s">
        <v>70046</v>
      </c>
      <c r="C10518" t="s">
        <v>70050</v>
      </c>
      <c r="D10518" t="s">
        <v>70051</v>
      </c>
      <c r="E10518" t="s">
        <v>70052</v>
      </c>
      <c r="F10518" t="s">
        <v>70053</v>
      </c>
      <c r="I10518" t="s">
        <v>70054</v>
      </c>
      <c r="J10518" t="s">
        <v>37417</v>
      </c>
      <c r="M10518" t="s">
        <v>112297</v>
      </c>
      <c r="N10518" t="s">
        <v>124</v>
      </c>
      <c r="O10518" s="3" t="s">
        <v>70055</v>
      </c>
      <c r="P10518" t="s">
        <v>124</v>
      </c>
      <c r="Q10518" t="s">
        <v>124</v>
      </c>
      <c r="R10518" t="s">
        <v>70055</v>
      </c>
      <c r="S10518" s="4" t="str">
        <f t="shared" si="164"/>
        <v>2001</v>
      </c>
    </row>
    <row r="10519" spans="1:19" hidden="1" x14ac:dyDescent="0.35">
      <c r="A10519" t="s">
        <v>70052</v>
      </c>
      <c r="B10519" t="s">
        <v>70053</v>
      </c>
      <c r="C10519" t="s">
        <v>70056</v>
      </c>
      <c r="D10519" t="s">
        <v>70057</v>
      </c>
      <c r="E10519" t="s">
        <v>70058</v>
      </c>
      <c r="F10519" t="s">
        <v>70059</v>
      </c>
      <c r="I10519" t="s">
        <v>70060</v>
      </c>
      <c r="J10519" t="s">
        <v>70061</v>
      </c>
      <c r="M10519" t="s">
        <v>112297</v>
      </c>
      <c r="N10519" t="s">
        <v>124</v>
      </c>
      <c r="O10519" s="3" t="s">
        <v>70062</v>
      </c>
      <c r="P10519" t="s">
        <v>124</v>
      </c>
      <c r="Q10519" t="s">
        <v>124</v>
      </c>
      <c r="R10519" t="s">
        <v>70062</v>
      </c>
      <c r="S10519" s="4" t="str">
        <f t="shared" si="164"/>
        <v>2001</v>
      </c>
    </row>
    <row r="10520" spans="1:19" hidden="1" x14ac:dyDescent="0.35">
      <c r="A10520" t="s">
        <v>70058</v>
      </c>
      <c r="B10520" t="s">
        <v>70059</v>
      </c>
      <c r="C10520" t="s">
        <v>70063</v>
      </c>
      <c r="D10520" t="s">
        <v>70064</v>
      </c>
      <c r="E10520" t="s">
        <v>70065</v>
      </c>
      <c r="F10520" t="s">
        <v>70066</v>
      </c>
      <c r="I10520" t="s">
        <v>63926</v>
      </c>
      <c r="J10520" t="s">
        <v>63927</v>
      </c>
      <c r="M10520" t="s">
        <v>112297</v>
      </c>
      <c r="N10520" t="s">
        <v>16314</v>
      </c>
      <c r="O10520" s="3" t="s">
        <v>70067</v>
      </c>
      <c r="P10520" t="s">
        <v>16314</v>
      </c>
      <c r="Q10520" t="s">
        <v>16314</v>
      </c>
      <c r="R10520" t="s">
        <v>70067</v>
      </c>
      <c r="S10520" s="4" t="str">
        <f t="shared" si="164"/>
        <v>2001</v>
      </c>
    </row>
    <row r="10521" spans="1:19" hidden="1" x14ac:dyDescent="0.35">
      <c r="A10521" t="s">
        <v>70065</v>
      </c>
      <c r="B10521" t="s">
        <v>70066</v>
      </c>
      <c r="C10521" t="s">
        <v>70068</v>
      </c>
      <c r="D10521" t="s">
        <v>70069</v>
      </c>
      <c r="E10521" t="s">
        <v>70070</v>
      </c>
      <c r="F10521" t="s">
        <v>70071</v>
      </c>
      <c r="I10521" t="s">
        <v>54038</v>
      </c>
      <c r="J10521" t="s">
        <v>54032</v>
      </c>
      <c r="M10521" t="s">
        <v>112297</v>
      </c>
      <c r="N10521" t="s">
        <v>16314</v>
      </c>
      <c r="O10521" s="3" t="s">
        <v>70072</v>
      </c>
      <c r="P10521" t="s">
        <v>16314</v>
      </c>
      <c r="Q10521" t="s">
        <v>16314</v>
      </c>
      <c r="R10521" t="s">
        <v>70072</v>
      </c>
      <c r="S10521" s="4" t="str">
        <f t="shared" si="164"/>
        <v>2001</v>
      </c>
    </row>
    <row r="10522" spans="1:19" hidden="1" x14ac:dyDescent="0.35">
      <c r="A10522" t="s">
        <v>70070</v>
      </c>
      <c r="B10522" t="s">
        <v>70071</v>
      </c>
      <c r="C10522" t="s">
        <v>70073</v>
      </c>
      <c r="D10522" t="s">
        <v>70074</v>
      </c>
      <c r="E10522" t="s">
        <v>70075</v>
      </c>
      <c r="F10522" t="s">
        <v>70076</v>
      </c>
      <c r="I10522" t="s">
        <v>70077</v>
      </c>
      <c r="J10522" t="s">
        <v>70078</v>
      </c>
      <c r="M10522" t="s">
        <v>112297</v>
      </c>
      <c r="N10522" t="s">
        <v>16314</v>
      </c>
      <c r="O10522" s="3" t="s">
        <v>70079</v>
      </c>
      <c r="P10522" t="s">
        <v>16314</v>
      </c>
      <c r="Q10522" t="s">
        <v>16314</v>
      </c>
      <c r="R10522" t="s">
        <v>70079</v>
      </c>
      <c r="S10522" s="4" t="str">
        <f t="shared" si="164"/>
        <v>2001</v>
      </c>
    </row>
    <row r="10523" spans="1:19" hidden="1" x14ac:dyDescent="0.35">
      <c r="A10523" t="s">
        <v>70075</v>
      </c>
      <c r="B10523" t="s">
        <v>70076</v>
      </c>
      <c r="C10523" t="s">
        <v>70080</v>
      </c>
      <c r="D10523" t="s">
        <v>70081</v>
      </c>
      <c r="E10523" t="s">
        <v>70082</v>
      </c>
      <c r="F10523" t="s">
        <v>70083</v>
      </c>
      <c r="I10523" t="s">
        <v>65907</v>
      </c>
      <c r="J10523" t="s">
        <v>65908</v>
      </c>
      <c r="M10523" t="s">
        <v>112297</v>
      </c>
      <c r="N10523" t="s">
        <v>124</v>
      </c>
      <c r="O10523" s="3" t="s">
        <v>70084</v>
      </c>
      <c r="P10523" t="s">
        <v>124</v>
      </c>
      <c r="Q10523" t="s">
        <v>124</v>
      </c>
      <c r="R10523" t="s">
        <v>70084</v>
      </c>
      <c r="S10523" s="4" t="str">
        <f t="shared" si="164"/>
        <v>2001</v>
      </c>
    </row>
    <row r="10524" spans="1:19" hidden="1" x14ac:dyDescent="0.35">
      <c r="A10524" t="s">
        <v>70082</v>
      </c>
      <c r="B10524" t="s">
        <v>70083</v>
      </c>
      <c r="C10524" t="s">
        <v>70085</v>
      </c>
      <c r="D10524" t="s">
        <v>70086</v>
      </c>
      <c r="E10524" t="s">
        <v>70087</v>
      </c>
      <c r="F10524" t="s">
        <v>70088</v>
      </c>
      <c r="I10524" t="s">
        <v>70089</v>
      </c>
      <c r="J10524" t="s">
        <v>70090</v>
      </c>
      <c r="M10524" t="s">
        <v>112314</v>
      </c>
      <c r="N10524" t="s">
        <v>16314</v>
      </c>
      <c r="O10524" s="3" t="s">
        <v>70091</v>
      </c>
      <c r="P10524" t="s">
        <v>16314</v>
      </c>
      <c r="Q10524" t="s">
        <v>16314</v>
      </c>
      <c r="R10524" t="s">
        <v>70091</v>
      </c>
      <c r="S10524" s="4" t="str">
        <f t="shared" si="164"/>
        <v>2001</v>
      </c>
    </row>
    <row r="10525" spans="1:19" hidden="1" x14ac:dyDescent="0.35">
      <c r="A10525" t="s">
        <v>70087</v>
      </c>
      <c r="B10525" t="s">
        <v>70088</v>
      </c>
      <c r="C10525" t="s">
        <v>70092</v>
      </c>
      <c r="D10525" t="s">
        <v>70093</v>
      </c>
      <c r="E10525" t="s">
        <v>70094</v>
      </c>
      <c r="F10525" t="s">
        <v>70095</v>
      </c>
      <c r="I10525" t="s">
        <v>70096</v>
      </c>
      <c r="J10525" t="s">
        <v>70097</v>
      </c>
      <c r="M10525" t="s">
        <v>112314</v>
      </c>
      <c r="N10525" t="s">
        <v>16314</v>
      </c>
      <c r="O10525" s="3" t="s">
        <v>70098</v>
      </c>
      <c r="P10525" t="s">
        <v>16314</v>
      </c>
      <c r="Q10525" t="s">
        <v>16314</v>
      </c>
      <c r="R10525" t="s">
        <v>70098</v>
      </c>
      <c r="S10525" s="4" t="str">
        <f t="shared" si="164"/>
        <v>2001</v>
      </c>
    </row>
    <row r="10526" spans="1:19" hidden="1" x14ac:dyDescent="0.35">
      <c r="A10526" t="s">
        <v>70094</v>
      </c>
      <c r="B10526" t="s">
        <v>70095</v>
      </c>
      <c r="C10526" t="s">
        <v>70099</v>
      </c>
      <c r="D10526" t="s">
        <v>70100</v>
      </c>
      <c r="E10526" t="s">
        <v>70101</v>
      </c>
      <c r="F10526" t="s">
        <v>70102</v>
      </c>
      <c r="I10526" t="s">
        <v>70103</v>
      </c>
      <c r="J10526" t="s">
        <v>70104</v>
      </c>
      <c r="M10526" t="s">
        <v>112297</v>
      </c>
      <c r="N10526" t="s">
        <v>124</v>
      </c>
      <c r="O10526" s="3" t="s">
        <v>70105</v>
      </c>
      <c r="P10526" t="s">
        <v>124</v>
      </c>
      <c r="Q10526" t="s">
        <v>124</v>
      </c>
      <c r="R10526" t="s">
        <v>70105</v>
      </c>
      <c r="S10526" s="4" t="str">
        <f t="shared" si="164"/>
        <v>2001</v>
      </c>
    </row>
    <row r="10527" spans="1:19" hidden="1" x14ac:dyDescent="0.35">
      <c r="A10527" t="s">
        <v>70101</v>
      </c>
      <c r="B10527" t="s">
        <v>70102</v>
      </c>
      <c r="C10527" t="s">
        <v>70106</v>
      </c>
      <c r="D10527" t="s">
        <v>70107</v>
      </c>
      <c r="E10527" t="s">
        <v>70108</v>
      </c>
      <c r="F10527" t="s">
        <v>70109</v>
      </c>
      <c r="I10527" t="s">
        <v>70110</v>
      </c>
      <c r="J10527" t="s">
        <v>70111</v>
      </c>
      <c r="M10527" t="s">
        <v>112297</v>
      </c>
      <c r="N10527" t="s">
        <v>124</v>
      </c>
      <c r="O10527" s="3" t="s">
        <v>70112</v>
      </c>
      <c r="P10527" t="s">
        <v>124</v>
      </c>
      <c r="Q10527" t="s">
        <v>124</v>
      </c>
      <c r="R10527" t="s">
        <v>70112</v>
      </c>
      <c r="S10527" s="4" t="str">
        <f t="shared" si="164"/>
        <v>2001</v>
      </c>
    </row>
    <row r="10528" spans="1:19" hidden="1" x14ac:dyDescent="0.35">
      <c r="A10528" t="s">
        <v>70108</v>
      </c>
      <c r="B10528" t="s">
        <v>70109</v>
      </c>
      <c r="C10528" t="s">
        <v>70113</v>
      </c>
      <c r="D10528" t="s">
        <v>70114</v>
      </c>
      <c r="E10528" t="s">
        <v>70115</v>
      </c>
      <c r="F10528" t="s">
        <v>70116</v>
      </c>
      <c r="I10528" t="s">
        <v>70117</v>
      </c>
      <c r="J10528" t="s">
        <v>70118</v>
      </c>
      <c r="M10528" t="s">
        <v>112314</v>
      </c>
      <c r="N10528" t="s">
        <v>16314</v>
      </c>
      <c r="O10528" s="3" t="s">
        <v>70119</v>
      </c>
      <c r="P10528" t="s">
        <v>16314</v>
      </c>
      <c r="Q10528" t="s">
        <v>16314</v>
      </c>
      <c r="R10528" t="s">
        <v>70119</v>
      </c>
      <c r="S10528" s="4" t="str">
        <f t="shared" si="164"/>
        <v>2001</v>
      </c>
    </row>
    <row r="10529" spans="1:19" hidden="1" x14ac:dyDescent="0.35">
      <c r="A10529" t="s">
        <v>70115</v>
      </c>
      <c r="B10529" t="s">
        <v>70116</v>
      </c>
      <c r="C10529" t="s">
        <v>70120</v>
      </c>
      <c r="D10529" t="s">
        <v>70121</v>
      </c>
      <c r="E10529" t="s">
        <v>70122</v>
      </c>
      <c r="F10529" t="s">
        <v>70123</v>
      </c>
      <c r="I10529" t="s">
        <v>70124</v>
      </c>
      <c r="J10529" t="s">
        <v>70125</v>
      </c>
      <c r="M10529" t="s">
        <v>112314</v>
      </c>
      <c r="N10529" t="s">
        <v>16314</v>
      </c>
      <c r="O10529" s="3" t="s">
        <v>70126</v>
      </c>
      <c r="P10529" t="s">
        <v>16314</v>
      </c>
      <c r="Q10529" t="s">
        <v>16314</v>
      </c>
      <c r="R10529" t="s">
        <v>70126</v>
      </c>
      <c r="S10529" s="4" t="str">
        <f t="shared" si="164"/>
        <v>2001</v>
      </c>
    </row>
    <row r="10530" spans="1:19" hidden="1" x14ac:dyDescent="0.35">
      <c r="A10530" t="s">
        <v>70122</v>
      </c>
      <c r="B10530" t="s">
        <v>70123</v>
      </c>
      <c r="C10530" t="s">
        <v>70127</v>
      </c>
      <c r="D10530" t="s">
        <v>70128</v>
      </c>
      <c r="E10530" t="s">
        <v>70129</v>
      </c>
      <c r="F10530" t="s">
        <v>70130</v>
      </c>
      <c r="I10530" t="s">
        <v>70131</v>
      </c>
      <c r="J10530" t="s">
        <v>70132</v>
      </c>
      <c r="M10530" t="s">
        <v>112314</v>
      </c>
      <c r="N10530" t="s">
        <v>16314</v>
      </c>
      <c r="O10530" s="3" t="s">
        <v>70133</v>
      </c>
      <c r="P10530" t="s">
        <v>16314</v>
      </c>
      <c r="Q10530" t="s">
        <v>16314</v>
      </c>
      <c r="R10530" t="s">
        <v>70133</v>
      </c>
      <c r="S10530" s="4" t="str">
        <f t="shared" si="164"/>
        <v>2001</v>
      </c>
    </row>
    <row r="10531" spans="1:19" hidden="1" x14ac:dyDescent="0.35">
      <c r="A10531" t="s">
        <v>70129</v>
      </c>
      <c r="B10531" t="s">
        <v>70130</v>
      </c>
      <c r="C10531" t="s">
        <v>70134</v>
      </c>
      <c r="D10531" t="s">
        <v>70135</v>
      </c>
      <c r="E10531" t="s">
        <v>70136</v>
      </c>
      <c r="F10531" t="s">
        <v>70137</v>
      </c>
      <c r="I10531" t="s">
        <v>70138</v>
      </c>
      <c r="J10531" t="s">
        <v>70139</v>
      </c>
      <c r="M10531" t="s">
        <v>112314</v>
      </c>
      <c r="N10531" t="s">
        <v>16314</v>
      </c>
      <c r="O10531" s="3" t="s">
        <v>70140</v>
      </c>
      <c r="P10531" t="s">
        <v>16314</v>
      </c>
      <c r="Q10531" t="s">
        <v>16314</v>
      </c>
      <c r="R10531" t="s">
        <v>70140</v>
      </c>
      <c r="S10531" s="4" t="str">
        <f t="shared" si="164"/>
        <v>2001</v>
      </c>
    </row>
    <row r="10532" spans="1:19" hidden="1" x14ac:dyDescent="0.35">
      <c r="A10532" t="s">
        <v>70136</v>
      </c>
      <c r="B10532" t="s">
        <v>70137</v>
      </c>
      <c r="C10532" t="s">
        <v>70141</v>
      </c>
      <c r="D10532" t="s">
        <v>70142</v>
      </c>
      <c r="E10532" t="s">
        <v>70143</v>
      </c>
      <c r="F10532" t="s">
        <v>70144</v>
      </c>
      <c r="I10532" t="s">
        <v>70145</v>
      </c>
      <c r="J10532" t="s">
        <v>70146</v>
      </c>
      <c r="M10532" t="s">
        <v>112314</v>
      </c>
      <c r="N10532" t="s">
        <v>16314</v>
      </c>
      <c r="O10532" s="3" t="s">
        <v>70147</v>
      </c>
      <c r="P10532" t="s">
        <v>16314</v>
      </c>
      <c r="Q10532" t="s">
        <v>16314</v>
      </c>
      <c r="R10532" t="s">
        <v>70147</v>
      </c>
      <c r="S10532" s="4" t="str">
        <f t="shared" si="164"/>
        <v>2001</v>
      </c>
    </row>
    <row r="10533" spans="1:19" hidden="1" x14ac:dyDescent="0.35">
      <c r="A10533" t="s">
        <v>70143</v>
      </c>
      <c r="B10533" t="s">
        <v>70144</v>
      </c>
      <c r="C10533" t="s">
        <v>70148</v>
      </c>
      <c r="D10533" t="s">
        <v>70149</v>
      </c>
      <c r="E10533" t="s">
        <v>70150</v>
      </c>
      <c r="F10533" t="s">
        <v>70151</v>
      </c>
      <c r="I10533" t="s">
        <v>70152</v>
      </c>
      <c r="J10533" t="s">
        <v>70153</v>
      </c>
      <c r="M10533" t="s">
        <v>112297</v>
      </c>
      <c r="N10533" t="s">
        <v>16314</v>
      </c>
      <c r="O10533" s="3" t="s">
        <v>70154</v>
      </c>
      <c r="P10533" t="s">
        <v>16314</v>
      </c>
      <c r="Q10533" t="s">
        <v>16314</v>
      </c>
      <c r="R10533" t="s">
        <v>70154</v>
      </c>
      <c r="S10533" s="4" t="str">
        <f t="shared" si="164"/>
        <v>2001</v>
      </c>
    </row>
    <row r="10534" spans="1:19" hidden="1" x14ac:dyDescent="0.35">
      <c r="A10534" t="s">
        <v>70150</v>
      </c>
      <c r="B10534" t="s">
        <v>70151</v>
      </c>
      <c r="C10534" t="s">
        <v>70155</v>
      </c>
      <c r="D10534" t="s">
        <v>70156</v>
      </c>
      <c r="E10534" t="s">
        <v>70157</v>
      </c>
      <c r="F10534" t="s">
        <v>70158</v>
      </c>
      <c r="I10534" t="s">
        <v>70159</v>
      </c>
      <c r="J10534" t="s">
        <v>70160</v>
      </c>
      <c r="M10534" t="s">
        <v>112297</v>
      </c>
      <c r="N10534" t="s">
        <v>124</v>
      </c>
      <c r="O10534" s="3" t="s">
        <v>70161</v>
      </c>
      <c r="P10534" t="s">
        <v>124</v>
      </c>
      <c r="Q10534" t="s">
        <v>124</v>
      </c>
      <c r="R10534" t="s">
        <v>70161</v>
      </c>
      <c r="S10534" s="4" t="str">
        <f t="shared" si="164"/>
        <v>2001</v>
      </c>
    </row>
    <row r="10535" spans="1:19" hidden="1" x14ac:dyDescent="0.35">
      <c r="A10535" t="s">
        <v>70157</v>
      </c>
      <c r="B10535" t="s">
        <v>70158</v>
      </c>
      <c r="C10535" t="s">
        <v>70162</v>
      </c>
      <c r="D10535" t="s">
        <v>70163</v>
      </c>
      <c r="E10535" t="s">
        <v>70164</v>
      </c>
      <c r="F10535" t="s">
        <v>70165</v>
      </c>
      <c r="I10535" t="s">
        <v>70166</v>
      </c>
      <c r="J10535" t="s">
        <v>70167</v>
      </c>
      <c r="M10535" t="s">
        <v>112315</v>
      </c>
      <c r="N10535" t="s">
        <v>159</v>
      </c>
      <c r="O10535" s="3" t="s">
        <v>70168</v>
      </c>
      <c r="P10535" t="s">
        <v>159</v>
      </c>
      <c r="Q10535" t="s">
        <v>159</v>
      </c>
      <c r="R10535" t="s">
        <v>70168</v>
      </c>
      <c r="S10535" s="4" t="str">
        <f t="shared" si="164"/>
        <v>2001</v>
      </c>
    </row>
    <row r="10536" spans="1:19" hidden="1" x14ac:dyDescent="0.35">
      <c r="A10536" t="s">
        <v>70164</v>
      </c>
      <c r="B10536" t="s">
        <v>70165</v>
      </c>
      <c r="C10536" t="s">
        <v>70169</v>
      </c>
      <c r="D10536" t="s">
        <v>70170</v>
      </c>
      <c r="E10536" t="s">
        <v>70171</v>
      </c>
      <c r="F10536" t="s">
        <v>70172</v>
      </c>
      <c r="I10536" t="s">
        <v>512</v>
      </c>
      <c r="J10536" t="s">
        <v>512</v>
      </c>
      <c r="M10536" t="s">
        <v>112297</v>
      </c>
      <c r="N10536" t="s">
        <v>124</v>
      </c>
      <c r="O10536" s="3" t="s">
        <v>70173</v>
      </c>
      <c r="P10536" t="s">
        <v>124</v>
      </c>
      <c r="Q10536" t="s">
        <v>124</v>
      </c>
      <c r="R10536" t="s">
        <v>70173</v>
      </c>
      <c r="S10536" s="4" t="str">
        <f t="shared" si="164"/>
        <v>2001</v>
      </c>
    </row>
    <row r="10537" spans="1:19" hidden="1" x14ac:dyDescent="0.35">
      <c r="A10537" t="s">
        <v>70171</v>
      </c>
      <c r="B10537" t="s">
        <v>70172</v>
      </c>
      <c r="C10537" t="s">
        <v>70174</v>
      </c>
      <c r="D10537" t="s">
        <v>70175</v>
      </c>
      <c r="E10537" t="s">
        <v>70176</v>
      </c>
      <c r="F10537" t="s">
        <v>70177</v>
      </c>
      <c r="I10537" t="s">
        <v>24163</v>
      </c>
      <c r="J10537" t="s">
        <v>20564</v>
      </c>
      <c r="M10537" t="s">
        <v>112297</v>
      </c>
      <c r="N10537" t="s">
        <v>124</v>
      </c>
      <c r="O10537" s="3" t="s">
        <v>70178</v>
      </c>
      <c r="P10537" t="s">
        <v>124</v>
      </c>
      <c r="Q10537" t="s">
        <v>124</v>
      </c>
      <c r="R10537" t="s">
        <v>70178</v>
      </c>
      <c r="S10537" s="4" t="str">
        <f t="shared" si="164"/>
        <v>2001</v>
      </c>
    </row>
    <row r="10538" spans="1:19" hidden="1" x14ac:dyDescent="0.35">
      <c r="A10538" t="s">
        <v>70176</v>
      </c>
      <c r="B10538" t="s">
        <v>70177</v>
      </c>
      <c r="C10538" t="s">
        <v>70179</v>
      </c>
      <c r="D10538" t="s">
        <v>70180</v>
      </c>
      <c r="E10538" t="s">
        <v>70181</v>
      </c>
      <c r="F10538" t="s">
        <v>70182</v>
      </c>
      <c r="I10538" t="s">
        <v>512</v>
      </c>
      <c r="J10538" t="s">
        <v>512</v>
      </c>
      <c r="M10538" t="s">
        <v>112297</v>
      </c>
      <c r="N10538" t="s">
        <v>124</v>
      </c>
      <c r="O10538" s="3" t="s">
        <v>70183</v>
      </c>
      <c r="P10538" t="s">
        <v>124</v>
      </c>
      <c r="Q10538" t="s">
        <v>124</v>
      </c>
      <c r="R10538" t="s">
        <v>70183</v>
      </c>
      <c r="S10538" s="4" t="str">
        <f t="shared" si="164"/>
        <v>2001</v>
      </c>
    </row>
    <row r="10539" spans="1:19" ht="29" hidden="1" x14ac:dyDescent="0.35">
      <c r="A10539" t="s">
        <v>70181</v>
      </c>
      <c r="B10539" t="s">
        <v>70182</v>
      </c>
      <c r="C10539" t="s">
        <v>70184</v>
      </c>
      <c r="D10539" t="s">
        <v>70185</v>
      </c>
      <c r="E10539" t="s">
        <v>70186</v>
      </c>
      <c r="F10539" t="s">
        <v>70187</v>
      </c>
      <c r="I10539" t="s">
        <v>70188</v>
      </c>
      <c r="J10539" t="s">
        <v>70189</v>
      </c>
      <c r="K10539" s="2" t="s">
        <v>1501</v>
      </c>
      <c r="M10539" t="s">
        <v>112297</v>
      </c>
      <c r="N10539" t="s">
        <v>124</v>
      </c>
      <c r="O10539" s="3" t="s">
        <v>70190</v>
      </c>
      <c r="P10539" t="s">
        <v>124</v>
      </c>
      <c r="Q10539" t="s">
        <v>124</v>
      </c>
      <c r="R10539" t="s">
        <v>70190</v>
      </c>
      <c r="S10539" s="4" t="str">
        <f t="shared" si="164"/>
        <v>2001</v>
      </c>
    </row>
    <row r="10540" spans="1:19" hidden="1" x14ac:dyDescent="0.35">
      <c r="A10540" t="s">
        <v>70186</v>
      </c>
      <c r="B10540" t="s">
        <v>70187</v>
      </c>
      <c r="C10540" t="s">
        <v>70191</v>
      </c>
      <c r="D10540" t="s">
        <v>70192</v>
      </c>
      <c r="E10540" t="s">
        <v>70193</v>
      </c>
      <c r="F10540" t="s">
        <v>70194</v>
      </c>
      <c r="I10540" t="s">
        <v>70195</v>
      </c>
      <c r="J10540" t="s">
        <v>70196</v>
      </c>
      <c r="M10540" t="s">
        <v>112315</v>
      </c>
      <c r="N10540" t="s">
        <v>159</v>
      </c>
      <c r="O10540" s="3" t="s">
        <v>70197</v>
      </c>
      <c r="P10540" t="s">
        <v>159</v>
      </c>
      <c r="Q10540" t="s">
        <v>159</v>
      </c>
      <c r="R10540" t="s">
        <v>70197</v>
      </c>
      <c r="S10540" s="4" t="str">
        <f t="shared" si="164"/>
        <v>2001</v>
      </c>
    </row>
    <row r="10541" spans="1:19" hidden="1" x14ac:dyDescent="0.35">
      <c r="A10541" t="s">
        <v>70193</v>
      </c>
      <c r="B10541" t="s">
        <v>70194</v>
      </c>
      <c r="C10541" t="s">
        <v>70198</v>
      </c>
      <c r="D10541" t="s">
        <v>70199</v>
      </c>
      <c r="E10541" t="s">
        <v>70200</v>
      </c>
      <c r="F10541" t="s">
        <v>70201</v>
      </c>
      <c r="I10541" t="s">
        <v>70202</v>
      </c>
      <c r="J10541" t="s">
        <v>70203</v>
      </c>
      <c r="M10541" t="s">
        <v>112315</v>
      </c>
      <c r="N10541" t="s">
        <v>159</v>
      </c>
      <c r="O10541" s="3" t="s">
        <v>70204</v>
      </c>
      <c r="P10541" t="s">
        <v>159</v>
      </c>
      <c r="Q10541" t="s">
        <v>159</v>
      </c>
      <c r="R10541" t="s">
        <v>70204</v>
      </c>
      <c r="S10541" s="4" t="str">
        <f t="shared" si="164"/>
        <v>2001</v>
      </c>
    </row>
    <row r="10542" spans="1:19" hidden="1" x14ac:dyDescent="0.35">
      <c r="A10542" t="s">
        <v>70200</v>
      </c>
      <c r="B10542" t="s">
        <v>70201</v>
      </c>
      <c r="C10542" t="s">
        <v>70205</v>
      </c>
      <c r="D10542" t="s">
        <v>70206</v>
      </c>
      <c r="E10542" t="s">
        <v>70207</v>
      </c>
      <c r="F10542" t="s">
        <v>70208</v>
      </c>
      <c r="I10542" t="s">
        <v>70209</v>
      </c>
      <c r="J10542" t="s">
        <v>70210</v>
      </c>
      <c r="M10542" t="s">
        <v>112297</v>
      </c>
      <c r="N10542" t="s">
        <v>124</v>
      </c>
      <c r="O10542" s="3" t="s">
        <v>70211</v>
      </c>
      <c r="P10542" t="s">
        <v>124</v>
      </c>
      <c r="Q10542" t="s">
        <v>124</v>
      </c>
      <c r="R10542" t="s">
        <v>70211</v>
      </c>
      <c r="S10542" s="4" t="str">
        <f t="shared" si="164"/>
        <v>2001</v>
      </c>
    </row>
    <row r="10543" spans="1:19" hidden="1" x14ac:dyDescent="0.35">
      <c r="A10543" t="s">
        <v>70207</v>
      </c>
      <c r="B10543" t="s">
        <v>70208</v>
      </c>
      <c r="C10543" t="s">
        <v>70212</v>
      </c>
      <c r="D10543" t="s">
        <v>70213</v>
      </c>
      <c r="E10543" t="s">
        <v>70214</v>
      </c>
      <c r="F10543" t="s">
        <v>70215</v>
      </c>
      <c r="I10543" t="s">
        <v>70216</v>
      </c>
      <c r="J10543" t="s">
        <v>70217</v>
      </c>
      <c r="M10543" t="s">
        <v>112299</v>
      </c>
      <c r="N10543" t="s">
        <v>16314</v>
      </c>
      <c r="O10543" s="3" t="s">
        <v>70218</v>
      </c>
      <c r="P10543" t="s">
        <v>16314</v>
      </c>
      <c r="Q10543" t="s">
        <v>16314</v>
      </c>
      <c r="R10543" t="s">
        <v>70218</v>
      </c>
      <c r="S10543" s="4" t="str">
        <f t="shared" si="164"/>
        <v>2001</v>
      </c>
    </row>
    <row r="10544" spans="1:19" hidden="1" x14ac:dyDescent="0.35">
      <c r="A10544" t="s">
        <v>70214</v>
      </c>
      <c r="B10544" t="s">
        <v>70215</v>
      </c>
      <c r="C10544" t="s">
        <v>70219</v>
      </c>
      <c r="D10544" t="s">
        <v>70220</v>
      </c>
      <c r="E10544" t="s">
        <v>70221</v>
      </c>
      <c r="F10544" t="s">
        <v>70222</v>
      </c>
      <c r="I10544" t="s">
        <v>15754</v>
      </c>
      <c r="J10544" t="s">
        <v>15755</v>
      </c>
      <c r="M10544" t="s">
        <v>112297</v>
      </c>
      <c r="N10544" t="s">
        <v>16314</v>
      </c>
      <c r="O10544" s="3" t="s">
        <v>70223</v>
      </c>
      <c r="P10544" t="s">
        <v>16314</v>
      </c>
      <c r="Q10544" t="s">
        <v>16314</v>
      </c>
      <c r="R10544" t="s">
        <v>70223</v>
      </c>
      <c r="S10544" s="4" t="str">
        <f t="shared" si="164"/>
        <v>2001</v>
      </c>
    </row>
    <row r="10545" spans="1:19" hidden="1" x14ac:dyDescent="0.35">
      <c r="A10545" t="s">
        <v>70221</v>
      </c>
      <c r="B10545" t="s">
        <v>70222</v>
      </c>
      <c r="C10545" t="s">
        <v>70224</v>
      </c>
      <c r="D10545" t="s">
        <v>70225</v>
      </c>
      <c r="E10545" t="s">
        <v>70226</v>
      </c>
      <c r="F10545" t="s">
        <v>70227</v>
      </c>
      <c r="I10545" t="s">
        <v>70228</v>
      </c>
      <c r="J10545" t="s">
        <v>70229</v>
      </c>
      <c r="M10545" t="s">
        <v>112297</v>
      </c>
      <c r="N10545" t="s">
        <v>16314</v>
      </c>
      <c r="O10545" s="3" t="s">
        <v>70230</v>
      </c>
      <c r="P10545" t="s">
        <v>16314</v>
      </c>
      <c r="Q10545" t="s">
        <v>16314</v>
      </c>
      <c r="R10545" t="s">
        <v>70230</v>
      </c>
      <c r="S10545" s="4" t="str">
        <f t="shared" si="164"/>
        <v>2001</v>
      </c>
    </row>
    <row r="10546" spans="1:19" hidden="1" x14ac:dyDescent="0.35">
      <c r="A10546" t="s">
        <v>70226</v>
      </c>
      <c r="B10546" t="s">
        <v>70227</v>
      </c>
      <c r="C10546" t="s">
        <v>70231</v>
      </c>
      <c r="D10546" t="s">
        <v>70232</v>
      </c>
      <c r="E10546" t="s">
        <v>70233</v>
      </c>
      <c r="F10546" t="s">
        <v>70234</v>
      </c>
      <c r="I10546" t="s">
        <v>70235</v>
      </c>
      <c r="J10546" t="s">
        <v>70236</v>
      </c>
      <c r="M10546" t="s">
        <v>112315</v>
      </c>
      <c r="N10546" t="s">
        <v>16314</v>
      </c>
      <c r="O10546" s="3" t="s">
        <v>70237</v>
      </c>
      <c r="P10546" t="s">
        <v>16314</v>
      </c>
      <c r="Q10546" t="s">
        <v>16314</v>
      </c>
      <c r="R10546" t="s">
        <v>70237</v>
      </c>
      <c r="S10546" s="4" t="str">
        <f t="shared" si="164"/>
        <v>2001</v>
      </c>
    </row>
    <row r="10547" spans="1:19" hidden="1" x14ac:dyDescent="0.35">
      <c r="A10547" t="s">
        <v>70233</v>
      </c>
      <c r="B10547" t="s">
        <v>70234</v>
      </c>
      <c r="C10547" t="s">
        <v>70238</v>
      </c>
      <c r="D10547" t="s">
        <v>70239</v>
      </c>
      <c r="E10547" t="s">
        <v>70240</v>
      </c>
      <c r="F10547" t="s">
        <v>70241</v>
      </c>
      <c r="I10547" t="s">
        <v>70242</v>
      </c>
      <c r="J10547" t="s">
        <v>70243</v>
      </c>
      <c r="M10547" t="s">
        <v>112299</v>
      </c>
      <c r="N10547" t="s">
        <v>16314</v>
      </c>
      <c r="O10547" s="3" t="s">
        <v>70244</v>
      </c>
      <c r="P10547" t="s">
        <v>16314</v>
      </c>
      <c r="Q10547" t="s">
        <v>16314</v>
      </c>
      <c r="R10547" t="s">
        <v>70244</v>
      </c>
      <c r="S10547" s="4" t="str">
        <f t="shared" si="164"/>
        <v>2001</v>
      </c>
    </row>
    <row r="10548" spans="1:19" hidden="1" x14ac:dyDescent="0.35">
      <c r="A10548" t="s">
        <v>70240</v>
      </c>
      <c r="B10548" t="s">
        <v>70241</v>
      </c>
      <c r="C10548" t="s">
        <v>70245</v>
      </c>
      <c r="D10548" t="s">
        <v>70246</v>
      </c>
      <c r="E10548" t="s">
        <v>70247</v>
      </c>
      <c r="F10548" t="s">
        <v>70248</v>
      </c>
      <c r="I10548" t="s">
        <v>70249</v>
      </c>
      <c r="J10548" t="s">
        <v>70250</v>
      </c>
      <c r="M10548" t="s">
        <v>112315</v>
      </c>
      <c r="N10548" t="s">
        <v>16314</v>
      </c>
      <c r="O10548" s="3" t="s">
        <v>70251</v>
      </c>
      <c r="P10548" t="s">
        <v>16314</v>
      </c>
      <c r="Q10548" t="s">
        <v>16314</v>
      </c>
      <c r="R10548" t="s">
        <v>70251</v>
      </c>
      <c r="S10548" s="4" t="str">
        <f t="shared" si="164"/>
        <v>2001</v>
      </c>
    </row>
    <row r="10549" spans="1:19" hidden="1" x14ac:dyDescent="0.35">
      <c r="A10549" t="s">
        <v>70247</v>
      </c>
      <c r="B10549" t="s">
        <v>70248</v>
      </c>
      <c r="C10549" s="1" t="s">
        <v>70252</v>
      </c>
      <c r="D10549" s="1" t="s">
        <v>70253</v>
      </c>
      <c r="E10549" t="s">
        <v>70254</v>
      </c>
      <c r="F10549" t="s">
        <v>70255</v>
      </c>
      <c r="I10549" t="s">
        <v>70256</v>
      </c>
      <c r="J10549" t="s">
        <v>70257</v>
      </c>
      <c r="M10549" t="s">
        <v>112297</v>
      </c>
      <c r="N10549" t="s">
        <v>124</v>
      </c>
      <c r="O10549" s="3" t="s">
        <v>70258</v>
      </c>
      <c r="P10549" t="s">
        <v>124</v>
      </c>
      <c r="Q10549" t="s">
        <v>124</v>
      </c>
      <c r="R10549" t="s">
        <v>70258</v>
      </c>
      <c r="S10549" s="4" t="str">
        <f t="shared" si="164"/>
        <v>2001</v>
      </c>
    </row>
    <row r="10550" spans="1:19" hidden="1" x14ac:dyDescent="0.35">
      <c r="A10550" t="s">
        <v>70254</v>
      </c>
      <c r="B10550" t="s">
        <v>70255</v>
      </c>
      <c r="C10550" s="1" t="s">
        <v>70259</v>
      </c>
      <c r="D10550" s="1" t="s">
        <v>70260</v>
      </c>
      <c r="E10550" t="s">
        <v>70261</v>
      </c>
      <c r="F10550" t="s">
        <v>70262</v>
      </c>
      <c r="I10550" t="s">
        <v>512</v>
      </c>
      <c r="J10550" t="s">
        <v>512</v>
      </c>
      <c r="M10550" t="s">
        <v>112297</v>
      </c>
      <c r="N10550" t="s">
        <v>124</v>
      </c>
      <c r="O10550" s="3" t="s">
        <v>70263</v>
      </c>
      <c r="P10550" t="s">
        <v>124</v>
      </c>
      <c r="Q10550" t="s">
        <v>124</v>
      </c>
      <c r="R10550" t="s">
        <v>70263</v>
      </c>
      <c r="S10550" s="4" t="str">
        <f t="shared" si="164"/>
        <v>2001</v>
      </c>
    </row>
    <row r="10551" spans="1:19" hidden="1" x14ac:dyDescent="0.35">
      <c r="A10551" t="s">
        <v>70261</v>
      </c>
      <c r="B10551" t="s">
        <v>70262</v>
      </c>
      <c r="C10551" t="s">
        <v>70264</v>
      </c>
      <c r="D10551" t="s">
        <v>70265</v>
      </c>
      <c r="E10551" t="s">
        <v>70266</v>
      </c>
      <c r="F10551" t="s">
        <v>70267</v>
      </c>
      <c r="I10551" t="s">
        <v>512</v>
      </c>
      <c r="J10551" t="s">
        <v>512</v>
      </c>
      <c r="M10551" t="s">
        <v>112297</v>
      </c>
      <c r="N10551" t="s">
        <v>124</v>
      </c>
      <c r="O10551" s="3" t="s">
        <v>70268</v>
      </c>
      <c r="P10551" t="s">
        <v>124</v>
      </c>
      <c r="Q10551" t="s">
        <v>124</v>
      </c>
      <c r="R10551" t="s">
        <v>70268</v>
      </c>
      <c r="S10551" s="4" t="str">
        <f t="shared" si="164"/>
        <v>2001</v>
      </c>
    </row>
    <row r="10552" spans="1:19" hidden="1" x14ac:dyDescent="0.35">
      <c r="A10552" t="s">
        <v>70266</v>
      </c>
      <c r="B10552" t="s">
        <v>70267</v>
      </c>
      <c r="C10552" t="s">
        <v>70269</v>
      </c>
      <c r="D10552" t="s">
        <v>70270</v>
      </c>
      <c r="E10552" t="s">
        <v>70271</v>
      </c>
      <c r="F10552" t="s">
        <v>70272</v>
      </c>
      <c r="I10552" t="s">
        <v>70273</v>
      </c>
      <c r="J10552" t="s">
        <v>70274</v>
      </c>
      <c r="M10552" t="s">
        <v>112299</v>
      </c>
      <c r="N10552" t="s">
        <v>16314</v>
      </c>
      <c r="O10552" s="3" t="s">
        <v>70275</v>
      </c>
      <c r="P10552" t="s">
        <v>16314</v>
      </c>
      <c r="Q10552" t="s">
        <v>16314</v>
      </c>
      <c r="R10552" t="s">
        <v>70275</v>
      </c>
      <c r="S10552" s="4" t="str">
        <f t="shared" si="164"/>
        <v>2001</v>
      </c>
    </row>
    <row r="10553" spans="1:19" hidden="1" x14ac:dyDescent="0.35">
      <c r="A10553" t="s">
        <v>70271</v>
      </c>
      <c r="B10553" t="s">
        <v>70272</v>
      </c>
      <c r="C10553" t="s">
        <v>70276</v>
      </c>
      <c r="D10553" t="s">
        <v>70277</v>
      </c>
      <c r="E10553" t="s">
        <v>70278</v>
      </c>
      <c r="F10553" t="s">
        <v>70279</v>
      </c>
      <c r="I10553" t="s">
        <v>70280</v>
      </c>
      <c r="J10553" t="s">
        <v>70281</v>
      </c>
      <c r="M10553" t="s">
        <v>112299</v>
      </c>
      <c r="N10553" t="s">
        <v>16314</v>
      </c>
      <c r="O10553" s="3" t="s">
        <v>70282</v>
      </c>
      <c r="P10553" t="s">
        <v>16314</v>
      </c>
      <c r="Q10553" t="s">
        <v>16314</v>
      </c>
      <c r="R10553" t="s">
        <v>70282</v>
      </c>
      <c r="S10553" s="4" t="str">
        <f t="shared" si="164"/>
        <v>2001</v>
      </c>
    </row>
    <row r="10554" spans="1:19" hidden="1" x14ac:dyDescent="0.35">
      <c r="A10554" t="s">
        <v>70278</v>
      </c>
      <c r="B10554" t="s">
        <v>70279</v>
      </c>
      <c r="C10554" t="s">
        <v>70283</v>
      </c>
      <c r="D10554" t="s">
        <v>70284</v>
      </c>
      <c r="E10554" t="s">
        <v>70285</v>
      </c>
      <c r="F10554" t="s">
        <v>70286</v>
      </c>
      <c r="I10554" t="s">
        <v>70287</v>
      </c>
      <c r="J10554" t="s">
        <v>70288</v>
      </c>
      <c r="M10554" t="s">
        <v>112299</v>
      </c>
      <c r="N10554" t="s">
        <v>16314</v>
      </c>
      <c r="O10554" s="3" t="s">
        <v>70289</v>
      </c>
      <c r="P10554" t="s">
        <v>16314</v>
      </c>
      <c r="Q10554" t="s">
        <v>16314</v>
      </c>
      <c r="R10554" t="s">
        <v>70289</v>
      </c>
      <c r="S10554" s="4" t="str">
        <f t="shared" si="164"/>
        <v>2001</v>
      </c>
    </row>
    <row r="10555" spans="1:19" hidden="1" x14ac:dyDescent="0.35">
      <c r="A10555" t="s">
        <v>70285</v>
      </c>
      <c r="B10555" t="s">
        <v>70286</v>
      </c>
      <c r="C10555" t="s">
        <v>70290</v>
      </c>
      <c r="D10555" t="s">
        <v>70291</v>
      </c>
      <c r="E10555" t="s">
        <v>70292</v>
      </c>
      <c r="F10555" t="s">
        <v>70293</v>
      </c>
      <c r="I10555" t="s">
        <v>70294</v>
      </c>
      <c r="J10555" t="s">
        <v>70295</v>
      </c>
      <c r="M10555" t="s">
        <v>112297</v>
      </c>
      <c r="N10555" t="s">
        <v>124</v>
      </c>
      <c r="O10555" s="3" t="s">
        <v>70296</v>
      </c>
      <c r="P10555" t="s">
        <v>124</v>
      </c>
      <c r="Q10555" t="s">
        <v>124</v>
      </c>
      <c r="R10555" t="s">
        <v>70296</v>
      </c>
      <c r="S10555" s="4" t="str">
        <f t="shared" si="164"/>
        <v>2001</v>
      </c>
    </row>
    <row r="10556" spans="1:19" hidden="1" x14ac:dyDescent="0.35">
      <c r="A10556" t="s">
        <v>70292</v>
      </c>
      <c r="B10556" t="s">
        <v>70293</v>
      </c>
      <c r="C10556" t="s">
        <v>70297</v>
      </c>
      <c r="D10556" t="s">
        <v>70298</v>
      </c>
      <c r="E10556" t="s">
        <v>70299</v>
      </c>
      <c r="F10556" t="s">
        <v>70300</v>
      </c>
      <c r="I10556" t="s">
        <v>70301</v>
      </c>
      <c r="J10556" t="s">
        <v>70302</v>
      </c>
      <c r="M10556" t="s">
        <v>112297</v>
      </c>
      <c r="N10556" t="s">
        <v>124</v>
      </c>
      <c r="O10556" s="3" t="s">
        <v>70303</v>
      </c>
      <c r="P10556" t="s">
        <v>124</v>
      </c>
      <c r="Q10556" t="s">
        <v>124</v>
      </c>
      <c r="R10556" t="s">
        <v>70303</v>
      </c>
      <c r="S10556" s="4" t="str">
        <f t="shared" si="164"/>
        <v>2001</v>
      </c>
    </row>
    <row r="10557" spans="1:19" hidden="1" x14ac:dyDescent="0.35">
      <c r="A10557" t="s">
        <v>70299</v>
      </c>
      <c r="B10557" t="s">
        <v>70300</v>
      </c>
      <c r="C10557" t="s">
        <v>70304</v>
      </c>
      <c r="D10557" t="s">
        <v>70305</v>
      </c>
      <c r="E10557" t="s">
        <v>70306</v>
      </c>
      <c r="F10557" t="s">
        <v>70307</v>
      </c>
      <c r="I10557" t="s">
        <v>70308</v>
      </c>
      <c r="J10557" t="s">
        <v>70309</v>
      </c>
      <c r="M10557" t="s">
        <v>112315</v>
      </c>
      <c r="N10557" t="s">
        <v>159</v>
      </c>
      <c r="O10557" s="3" t="s">
        <v>70310</v>
      </c>
      <c r="P10557" t="s">
        <v>159</v>
      </c>
      <c r="Q10557" t="s">
        <v>159</v>
      </c>
      <c r="R10557" t="s">
        <v>70310</v>
      </c>
      <c r="S10557" s="4" t="str">
        <f t="shared" si="164"/>
        <v>2001</v>
      </c>
    </row>
    <row r="10558" spans="1:19" ht="188.5" hidden="1" x14ac:dyDescent="0.35">
      <c r="A10558" t="s">
        <v>70306</v>
      </c>
      <c r="B10558" t="s">
        <v>70307</v>
      </c>
      <c r="C10558" t="s">
        <v>70311</v>
      </c>
      <c r="D10558" t="s">
        <v>70312</v>
      </c>
      <c r="E10558" t="s">
        <v>70313</v>
      </c>
      <c r="F10558" t="s">
        <v>70314</v>
      </c>
      <c r="I10558" t="s">
        <v>70315</v>
      </c>
      <c r="J10558" t="s">
        <v>70316</v>
      </c>
      <c r="K10558" s="2" t="s">
        <v>70317</v>
      </c>
      <c r="M10558" t="s">
        <v>112315</v>
      </c>
      <c r="N10558" t="s">
        <v>159</v>
      </c>
      <c r="O10558" s="3" t="s">
        <v>70318</v>
      </c>
      <c r="P10558" t="s">
        <v>159</v>
      </c>
      <c r="Q10558" t="s">
        <v>159</v>
      </c>
      <c r="R10558" t="s">
        <v>70318</v>
      </c>
      <c r="S10558" s="4" t="str">
        <f t="shared" si="164"/>
        <v>2001</v>
      </c>
    </row>
    <row r="10559" spans="1:19" hidden="1" x14ac:dyDescent="0.35">
      <c r="A10559" t="s">
        <v>70313</v>
      </c>
      <c r="B10559" t="s">
        <v>70314</v>
      </c>
      <c r="C10559" t="s">
        <v>70319</v>
      </c>
      <c r="D10559" t="s">
        <v>70320</v>
      </c>
      <c r="E10559" t="s">
        <v>70321</v>
      </c>
      <c r="F10559" t="s">
        <v>70322</v>
      </c>
      <c r="I10559" t="s">
        <v>70323</v>
      </c>
      <c r="J10559" t="s">
        <v>70324</v>
      </c>
      <c r="M10559" t="s">
        <v>112297</v>
      </c>
      <c r="N10559" t="s">
        <v>124</v>
      </c>
      <c r="O10559" s="3" t="s">
        <v>70325</v>
      </c>
      <c r="P10559" t="s">
        <v>124</v>
      </c>
      <c r="Q10559" t="s">
        <v>124</v>
      </c>
      <c r="R10559" t="s">
        <v>70325</v>
      </c>
      <c r="S10559" s="4" t="str">
        <f t="shared" si="164"/>
        <v>2001</v>
      </c>
    </row>
    <row r="10560" spans="1:19" hidden="1" x14ac:dyDescent="0.35">
      <c r="A10560" t="s">
        <v>70321</v>
      </c>
      <c r="B10560" t="s">
        <v>70322</v>
      </c>
      <c r="C10560" t="s">
        <v>70326</v>
      </c>
      <c r="D10560" t="s">
        <v>70327</v>
      </c>
      <c r="E10560" t="s">
        <v>70328</v>
      </c>
      <c r="F10560">
        <v>766734671</v>
      </c>
      <c r="I10560" t="s">
        <v>70329</v>
      </c>
      <c r="J10560" t="s">
        <v>70330</v>
      </c>
      <c r="M10560" t="s">
        <v>112297</v>
      </c>
      <c r="N10560" t="s">
        <v>124</v>
      </c>
      <c r="O10560" s="3" t="s">
        <v>70331</v>
      </c>
      <c r="P10560" t="s">
        <v>124</v>
      </c>
      <c r="Q10560" t="s">
        <v>124</v>
      </c>
      <c r="R10560" t="s">
        <v>70331</v>
      </c>
      <c r="S10560" s="4" t="str">
        <f t="shared" si="164"/>
        <v>2001</v>
      </c>
    </row>
    <row r="10561" spans="1:19" hidden="1" x14ac:dyDescent="0.35">
      <c r="A10561" t="s">
        <v>70328</v>
      </c>
      <c r="B10561">
        <v>766734671</v>
      </c>
      <c r="C10561" t="s">
        <v>70332</v>
      </c>
      <c r="D10561" t="s">
        <v>70333</v>
      </c>
      <c r="E10561" t="s">
        <v>70334</v>
      </c>
      <c r="F10561" t="s">
        <v>70335</v>
      </c>
      <c r="I10561" t="s">
        <v>70336</v>
      </c>
      <c r="J10561" t="s">
        <v>70337</v>
      </c>
      <c r="M10561" t="s">
        <v>112297</v>
      </c>
      <c r="N10561" t="s">
        <v>124</v>
      </c>
      <c r="O10561" s="3" t="s">
        <v>70338</v>
      </c>
      <c r="P10561" t="s">
        <v>124</v>
      </c>
      <c r="Q10561" t="s">
        <v>124</v>
      </c>
      <c r="R10561" t="s">
        <v>70338</v>
      </c>
      <c r="S10561" s="4" t="str">
        <f t="shared" si="164"/>
        <v>2001</v>
      </c>
    </row>
    <row r="10562" spans="1:19" hidden="1" x14ac:dyDescent="0.35">
      <c r="A10562" t="s">
        <v>70334</v>
      </c>
      <c r="B10562" t="s">
        <v>70335</v>
      </c>
      <c r="C10562" t="s">
        <v>70339</v>
      </c>
      <c r="D10562" t="s">
        <v>70340</v>
      </c>
      <c r="E10562" t="s">
        <v>70341</v>
      </c>
      <c r="F10562" t="s">
        <v>70342</v>
      </c>
      <c r="I10562" t="s">
        <v>70343</v>
      </c>
      <c r="J10562" t="s">
        <v>70344</v>
      </c>
      <c r="M10562" t="s">
        <v>112297</v>
      </c>
      <c r="N10562" t="s">
        <v>124</v>
      </c>
      <c r="O10562" s="3" t="s">
        <v>70345</v>
      </c>
      <c r="P10562" t="s">
        <v>124</v>
      </c>
      <c r="Q10562" t="s">
        <v>124</v>
      </c>
      <c r="R10562" t="s">
        <v>70345</v>
      </c>
      <c r="S10562" s="4" t="str">
        <f t="shared" si="164"/>
        <v>2001</v>
      </c>
    </row>
    <row r="10563" spans="1:19" hidden="1" x14ac:dyDescent="0.35">
      <c r="A10563" t="s">
        <v>70341</v>
      </c>
      <c r="B10563" t="s">
        <v>70342</v>
      </c>
      <c r="C10563" t="s">
        <v>70346</v>
      </c>
      <c r="D10563" t="s">
        <v>70347</v>
      </c>
      <c r="E10563" t="s">
        <v>70348</v>
      </c>
      <c r="F10563" t="s">
        <v>70349</v>
      </c>
      <c r="I10563" t="s">
        <v>65907</v>
      </c>
      <c r="J10563" t="s">
        <v>65908</v>
      </c>
      <c r="M10563" t="s">
        <v>112297</v>
      </c>
      <c r="N10563" t="s">
        <v>124</v>
      </c>
      <c r="O10563" s="3" t="s">
        <v>70350</v>
      </c>
      <c r="P10563" t="s">
        <v>124</v>
      </c>
      <c r="Q10563" t="s">
        <v>124</v>
      </c>
      <c r="R10563" t="s">
        <v>70350</v>
      </c>
      <c r="S10563" s="4" t="str">
        <f t="shared" ref="S10563:S10626" si="165">LEFT(RIGHT(R10563,19),4)</f>
        <v>2001</v>
      </c>
    </row>
    <row r="10564" spans="1:19" hidden="1" x14ac:dyDescent="0.35">
      <c r="A10564" t="s">
        <v>70348</v>
      </c>
      <c r="B10564" t="s">
        <v>70349</v>
      </c>
      <c r="C10564" t="s">
        <v>70351</v>
      </c>
      <c r="D10564" t="s">
        <v>70352</v>
      </c>
      <c r="E10564" t="s">
        <v>70353</v>
      </c>
      <c r="F10564" t="s">
        <v>70354</v>
      </c>
      <c r="I10564" t="s">
        <v>65907</v>
      </c>
      <c r="J10564" t="s">
        <v>65908</v>
      </c>
      <c r="M10564" t="s">
        <v>112297</v>
      </c>
      <c r="N10564" t="s">
        <v>124</v>
      </c>
      <c r="O10564" s="3" t="s">
        <v>70355</v>
      </c>
      <c r="P10564" t="s">
        <v>124</v>
      </c>
      <c r="Q10564" t="s">
        <v>124</v>
      </c>
      <c r="R10564" t="s">
        <v>70355</v>
      </c>
      <c r="S10564" s="4" t="str">
        <f t="shared" si="165"/>
        <v>2001</v>
      </c>
    </row>
    <row r="10565" spans="1:19" hidden="1" x14ac:dyDescent="0.35">
      <c r="A10565" t="s">
        <v>70353</v>
      </c>
      <c r="B10565" t="s">
        <v>70354</v>
      </c>
      <c r="C10565" t="s">
        <v>70356</v>
      </c>
      <c r="D10565" t="s">
        <v>70357</v>
      </c>
      <c r="E10565" t="s">
        <v>70358</v>
      </c>
      <c r="F10565" t="s">
        <v>70359</v>
      </c>
      <c r="I10565" t="s">
        <v>512</v>
      </c>
      <c r="J10565" t="s">
        <v>512</v>
      </c>
      <c r="M10565" t="s">
        <v>112297</v>
      </c>
      <c r="N10565" t="s">
        <v>124</v>
      </c>
      <c r="O10565" s="3" t="s">
        <v>70360</v>
      </c>
      <c r="P10565" t="s">
        <v>124</v>
      </c>
      <c r="Q10565" t="s">
        <v>124</v>
      </c>
      <c r="R10565" t="s">
        <v>70360</v>
      </c>
      <c r="S10565" s="4" t="str">
        <f t="shared" si="165"/>
        <v>2001</v>
      </c>
    </row>
    <row r="10566" spans="1:19" hidden="1" x14ac:dyDescent="0.35">
      <c r="A10566" t="s">
        <v>70358</v>
      </c>
      <c r="B10566" t="s">
        <v>70359</v>
      </c>
      <c r="C10566" t="s">
        <v>70361</v>
      </c>
      <c r="D10566" t="s">
        <v>70362</v>
      </c>
      <c r="E10566" t="s">
        <v>70363</v>
      </c>
      <c r="F10566" t="s">
        <v>70364</v>
      </c>
      <c r="I10566" t="s">
        <v>65907</v>
      </c>
      <c r="J10566" t="s">
        <v>65908</v>
      </c>
      <c r="M10566" t="s">
        <v>112297</v>
      </c>
      <c r="N10566" t="s">
        <v>124</v>
      </c>
      <c r="O10566" s="3" t="s">
        <v>70365</v>
      </c>
      <c r="P10566" t="s">
        <v>124</v>
      </c>
      <c r="Q10566" t="s">
        <v>124</v>
      </c>
      <c r="R10566" t="s">
        <v>70365</v>
      </c>
      <c r="S10566" s="4" t="str">
        <f t="shared" si="165"/>
        <v>2001</v>
      </c>
    </row>
    <row r="10567" spans="1:19" hidden="1" x14ac:dyDescent="0.35">
      <c r="A10567" t="s">
        <v>70363</v>
      </c>
      <c r="B10567" t="s">
        <v>70364</v>
      </c>
      <c r="C10567" t="s">
        <v>70366</v>
      </c>
      <c r="D10567" t="s">
        <v>70367</v>
      </c>
      <c r="E10567" t="s">
        <v>70368</v>
      </c>
      <c r="F10567" t="s">
        <v>70369</v>
      </c>
      <c r="I10567" t="s">
        <v>13441</v>
      </c>
      <c r="J10567" t="s">
        <v>13442</v>
      </c>
      <c r="M10567" t="s">
        <v>112297</v>
      </c>
      <c r="N10567" t="s">
        <v>16314</v>
      </c>
      <c r="O10567" s="3" t="s">
        <v>70370</v>
      </c>
      <c r="P10567" t="s">
        <v>16314</v>
      </c>
      <c r="Q10567" t="s">
        <v>16314</v>
      </c>
      <c r="R10567" t="s">
        <v>70370</v>
      </c>
      <c r="S10567" s="4" t="str">
        <f t="shared" si="165"/>
        <v>2001</v>
      </c>
    </row>
    <row r="10568" spans="1:19" hidden="1" x14ac:dyDescent="0.35">
      <c r="A10568" t="s">
        <v>70368</v>
      </c>
      <c r="B10568" t="s">
        <v>70369</v>
      </c>
      <c r="C10568" t="s">
        <v>70371</v>
      </c>
      <c r="D10568" t="s">
        <v>70372</v>
      </c>
      <c r="E10568" t="s">
        <v>70373</v>
      </c>
      <c r="F10568" t="s">
        <v>70374</v>
      </c>
      <c r="I10568" t="s">
        <v>70375</v>
      </c>
      <c r="J10568" t="s">
        <v>65908</v>
      </c>
      <c r="M10568" t="s">
        <v>112297</v>
      </c>
      <c r="N10568" t="s">
        <v>124</v>
      </c>
      <c r="O10568" s="3" t="s">
        <v>70376</v>
      </c>
      <c r="P10568" t="s">
        <v>124</v>
      </c>
      <c r="Q10568" t="s">
        <v>124</v>
      </c>
      <c r="R10568" t="s">
        <v>70376</v>
      </c>
      <c r="S10568" s="4" t="str">
        <f t="shared" si="165"/>
        <v>2001</v>
      </c>
    </row>
    <row r="10569" spans="1:19" hidden="1" x14ac:dyDescent="0.35">
      <c r="A10569" t="s">
        <v>70373</v>
      </c>
      <c r="B10569" t="s">
        <v>70374</v>
      </c>
      <c r="C10569" t="s">
        <v>70377</v>
      </c>
      <c r="D10569" t="s">
        <v>70378</v>
      </c>
      <c r="E10569" t="s">
        <v>70379</v>
      </c>
      <c r="F10569" t="s">
        <v>70380</v>
      </c>
      <c r="I10569" t="s">
        <v>70381</v>
      </c>
      <c r="J10569" t="s">
        <v>70382</v>
      </c>
      <c r="M10569" t="s">
        <v>112297</v>
      </c>
      <c r="N10569" t="s">
        <v>124</v>
      </c>
      <c r="O10569" s="3" t="s">
        <v>70383</v>
      </c>
      <c r="P10569" t="s">
        <v>124</v>
      </c>
      <c r="Q10569" t="s">
        <v>124</v>
      </c>
      <c r="R10569" t="s">
        <v>70383</v>
      </c>
      <c r="S10569" s="4" t="str">
        <f t="shared" si="165"/>
        <v>2001</v>
      </c>
    </row>
    <row r="10570" spans="1:19" hidden="1" x14ac:dyDescent="0.35">
      <c r="A10570" t="s">
        <v>70379</v>
      </c>
      <c r="B10570" t="s">
        <v>70380</v>
      </c>
      <c r="C10570" t="s">
        <v>70384</v>
      </c>
      <c r="D10570" s="1">
        <v>720319300000000</v>
      </c>
      <c r="E10570" t="s">
        <v>70385</v>
      </c>
      <c r="F10570" t="s">
        <v>70386</v>
      </c>
      <c r="I10570" t="s">
        <v>512</v>
      </c>
      <c r="J10570" t="s">
        <v>512</v>
      </c>
      <c r="M10570" t="s">
        <v>112297</v>
      </c>
      <c r="N10570" t="s">
        <v>16314</v>
      </c>
      <c r="O10570" s="3" t="s">
        <v>70387</v>
      </c>
      <c r="P10570" t="s">
        <v>16314</v>
      </c>
      <c r="Q10570" t="s">
        <v>16314</v>
      </c>
      <c r="R10570" t="s">
        <v>70387</v>
      </c>
      <c r="S10570" s="4" t="str">
        <f t="shared" si="165"/>
        <v>2001</v>
      </c>
    </row>
    <row r="10571" spans="1:19" hidden="1" x14ac:dyDescent="0.35">
      <c r="A10571" t="s">
        <v>70385</v>
      </c>
      <c r="B10571" t="s">
        <v>70386</v>
      </c>
      <c r="C10571" t="s">
        <v>70388</v>
      </c>
      <c r="D10571" t="s">
        <v>70389</v>
      </c>
      <c r="E10571" t="s">
        <v>70390</v>
      </c>
      <c r="F10571" t="s">
        <v>70391</v>
      </c>
      <c r="I10571" t="s">
        <v>70392</v>
      </c>
      <c r="J10571" t="s">
        <v>70393</v>
      </c>
      <c r="M10571" t="s">
        <v>112314</v>
      </c>
      <c r="N10571" t="s">
        <v>16314</v>
      </c>
      <c r="O10571" s="3" t="s">
        <v>70394</v>
      </c>
      <c r="P10571" t="s">
        <v>16314</v>
      </c>
      <c r="Q10571" t="s">
        <v>16314</v>
      </c>
      <c r="R10571" t="s">
        <v>70394</v>
      </c>
      <c r="S10571" s="4" t="str">
        <f t="shared" si="165"/>
        <v>2001</v>
      </c>
    </row>
    <row r="10572" spans="1:19" hidden="1" x14ac:dyDescent="0.35">
      <c r="A10572" t="s">
        <v>70390</v>
      </c>
      <c r="B10572" t="s">
        <v>70391</v>
      </c>
      <c r="C10572" t="s">
        <v>70395</v>
      </c>
      <c r="D10572" t="s">
        <v>70396</v>
      </c>
      <c r="E10572" t="s">
        <v>70397</v>
      </c>
      <c r="F10572" t="s">
        <v>70398</v>
      </c>
      <c r="I10572" t="s">
        <v>1021</v>
      </c>
      <c r="J10572" t="s">
        <v>1022</v>
      </c>
      <c r="M10572" t="s">
        <v>112297</v>
      </c>
      <c r="N10572" t="s">
        <v>16314</v>
      </c>
      <c r="O10572" s="3" t="s">
        <v>70399</v>
      </c>
      <c r="P10572" t="s">
        <v>16314</v>
      </c>
      <c r="Q10572" t="s">
        <v>16314</v>
      </c>
      <c r="R10572" t="s">
        <v>70399</v>
      </c>
      <c r="S10572" s="4" t="str">
        <f t="shared" si="165"/>
        <v>2001</v>
      </c>
    </row>
    <row r="10573" spans="1:19" hidden="1" x14ac:dyDescent="0.35">
      <c r="A10573" t="s">
        <v>70397</v>
      </c>
      <c r="B10573" t="s">
        <v>70398</v>
      </c>
      <c r="C10573" t="s">
        <v>70400</v>
      </c>
      <c r="D10573" t="s">
        <v>70401</v>
      </c>
      <c r="E10573" t="s">
        <v>70402</v>
      </c>
      <c r="F10573" t="s">
        <v>70403</v>
      </c>
      <c r="I10573" t="s">
        <v>512</v>
      </c>
      <c r="J10573" t="s">
        <v>512</v>
      </c>
      <c r="M10573" t="s">
        <v>112297</v>
      </c>
      <c r="N10573" t="s">
        <v>16314</v>
      </c>
      <c r="O10573" s="3" t="s">
        <v>70404</v>
      </c>
      <c r="P10573" t="s">
        <v>16314</v>
      </c>
      <c r="Q10573" t="s">
        <v>16314</v>
      </c>
      <c r="R10573" t="s">
        <v>70404</v>
      </c>
      <c r="S10573" s="4" t="str">
        <f t="shared" si="165"/>
        <v>2001</v>
      </c>
    </row>
    <row r="10574" spans="1:19" hidden="1" x14ac:dyDescent="0.35">
      <c r="A10574" t="s">
        <v>70402</v>
      </c>
      <c r="B10574" t="s">
        <v>70403</v>
      </c>
      <c r="C10574" t="s">
        <v>70405</v>
      </c>
      <c r="D10574" t="s">
        <v>70406</v>
      </c>
      <c r="E10574" t="s">
        <v>70407</v>
      </c>
      <c r="F10574" t="s">
        <v>70408</v>
      </c>
      <c r="I10574" t="s">
        <v>70409</v>
      </c>
      <c r="J10574" t="s">
        <v>70410</v>
      </c>
      <c r="M10574" t="s">
        <v>112297</v>
      </c>
      <c r="N10574" t="s">
        <v>16314</v>
      </c>
      <c r="O10574" s="3" t="s">
        <v>70411</v>
      </c>
      <c r="P10574" t="s">
        <v>16314</v>
      </c>
      <c r="Q10574" t="s">
        <v>16314</v>
      </c>
      <c r="R10574" t="s">
        <v>70411</v>
      </c>
      <c r="S10574" s="4" t="str">
        <f t="shared" si="165"/>
        <v>2001</v>
      </c>
    </row>
    <row r="10575" spans="1:19" hidden="1" x14ac:dyDescent="0.35">
      <c r="A10575" t="s">
        <v>70407</v>
      </c>
      <c r="B10575" t="s">
        <v>70408</v>
      </c>
      <c r="C10575" t="s">
        <v>70412</v>
      </c>
      <c r="D10575" t="s">
        <v>70413</v>
      </c>
      <c r="E10575" t="s">
        <v>70414</v>
      </c>
      <c r="F10575" t="s">
        <v>70415</v>
      </c>
      <c r="I10575" t="s">
        <v>70416</v>
      </c>
      <c r="J10575" t="s">
        <v>70417</v>
      </c>
      <c r="M10575" t="s">
        <v>112298</v>
      </c>
      <c r="N10575" t="s">
        <v>28</v>
      </c>
      <c r="O10575" s="3" t="s">
        <v>70418</v>
      </c>
      <c r="P10575" t="s">
        <v>16314</v>
      </c>
      <c r="Q10575" t="s">
        <v>16314</v>
      </c>
      <c r="R10575" t="s">
        <v>70418</v>
      </c>
      <c r="S10575" s="4" t="str">
        <f t="shared" si="165"/>
        <v>2001</v>
      </c>
    </row>
    <row r="10576" spans="1:19" hidden="1" x14ac:dyDescent="0.35">
      <c r="A10576" t="s">
        <v>70414</v>
      </c>
      <c r="B10576" t="s">
        <v>70415</v>
      </c>
      <c r="C10576" t="s">
        <v>70419</v>
      </c>
      <c r="D10576" t="s">
        <v>70420</v>
      </c>
      <c r="E10576" t="s">
        <v>70421</v>
      </c>
      <c r="F10576" t="s">
        <v>70422</v>
      </c>
      <c r="I10576" t="s">
        <v>70423</v>
      </c>
      <c r="J10576" t="s">
        <v>70424</v>
      </c>
      <c r="M10576" t="s">
        <v>112299</v>
      </c>
      <c r="N10576" t="s">
        <v>16314</v>
      </c>
      <c r="O10576" s="3" t="s">
        <v>70425</v>
      </c>
      <c r="P10576" t="s">
        <v>16314</v>
      </c>
      <c r="Q10576" t="s">
        <v>16314</v>
      </c>
      <c r="R10576" t="s">
        <v>70425</v>
      </c>
      <c r="S10576" s="4" t="str">
        <f t="shared" si="165"/>
        <v>2001</v>
      </c>
    </row>
    <row r="10577" spans="1:19" hidden="1" x14ac:dyDescent="0.35">
      <c r="A10577" t="s">
        <v>70421</v>
      </c>
      <c r="B10577" t="s">
        <v>70422</v>
      </c>
      <c r="C10577" t="s">
        <v>70426</v>
      </c>
      <c r="D10577" t="s">
        <v>70427</v>
      </c>
      <c r="E10577" t="s">
        <v>70428</v>
      </c>
      <c r="F10577" t="s">
        <v>70429</v>
      </c>
      <c r="I10577" t="s">
        <v>70430</v>
      </c>
      <c r="J10577" t="s">
        <v>70431</v>
      </c>
      <c r="M10577" t="s">
        <v>112297</v>
      </c>
      <c r="N10577" t="s">
        <v>124</v>
      </c>
      <c r="O10577" s="3" t="s">
        <v>70432</v>
      </c>
      <c r="P10577" t="s">
        <v>124</v>
      </c>
      <c r="Q10577" t="s">
        <v>124</v>
      </c>
      <c r="R10577" t="s">
        <v>70432</v>
      </c>
      <c r="S10577" s="4" t="str">
        <f t="shared" si="165"/>
        <v>2001</v>
      </c>
    </row>
    <row r="10578" spans="1:19" hidden="1" x14ac:dyDescent="0.35">
      <c r="A10578" t="s">
        <v>70428</v>
      </c>
      <c r="B10578" t="s">
        <v>70429</v>
      </c>
      <c r="C10578" t="s">
        <v>70433</v>
      </c>
      <c r="D10578" t="s">
        <v>70434</v>
      </c>
      <c r="E10578" t="s">
        <v>70435</v>
      </c>
      <c r="F10578">
        <v>854185584</v>
      </c>
      <c r="I10578" t="s">
        <v>70436</v>
      </c>
      <c r="J10578" t="s">
        <v>70437</v>
      </c>
      <c r="M10578" t="s">
        <v>112315</v>
      </c>
      <c r="N10578" t="s">
        <v>159</v>
      </c>
      <c r="O10578" s="3" t="s">
        <v>70438</v>
      </c>
      <c r="P10578" t="s">
        <v>159</v>
      </c>
      <c r="Q10578" t="s">
        <v>159</v>
      </c>
      <c r="R10578" t="s">
        <v>70438</v>
      </c>
      <c r="S10578" s="4" t="str">
        <f t="shared" si="165"/>
        <v>2001</v>
      </c>
    </row>
    <row r="10579" spans="1:19" hidden="1" x14ac:dyDescent="0.35">
      <c r="A10579" t="s">
        <v>70435</v>
      </c>
      <c r="B10579">
        <v>854185584</v>
      </c>
      <c r="C10579" t="s">
        <v>70439</v>
      </c>
      <c r="D10579" t="s">
        <v>70440</v>
      </c>
      <c r="E10579" t="s">
        <v>70441</v>
      </c>
      <c r="F10579" t="s">
        <v>70442</v>
      </c>
      <c r="I10579" t="s">
        <v>70443</v>
      </c>
      <c r="J10579" t="s">
        <v>70444</v>
      </c>
      <c r="M10579" t="s">
        <v>112315</v>
      </c>
      <c r="N10579" t="s">
        <v>159</v>
      </c>
      <c r="O10579" s="3" t="s">
        <v>70445</v>
      </c>
      <c r="P10579" t="s">
        <v>159</v>
      </c>
      <c r="Q10579" t="s">
        <v>159</v>
      </c>
      <c r="R10579" t="s">
        <v>70445</v>
      </c>
      <c r="S10579" s="4" t="str">
        <f t="shared" si="165"/>
        <v>2001</v>
      </c>
    </row>
    <row r="10580" spans="1:19" hidden="1" x14ac:dyDescent="0.35">
      <c r="A10580" t="s">
        <v>70441</v>
      </c>
      <c r="B10580" t="s">
        <v>70442</v>
      </c>
      <c r="C10580" t="s">
        <v>70446</v>
      </c>
      <c r="D10580" t="s">
        <v>70447</v>
      </c>
      <c r="E10580" t="s">
        <v>70448</v>
      </c>
      <c r="F10580" t="s">
        <v>70449</v>
      </c>
      <c r="I10580" t="s">
        <v>70450</v>
      </c>
      <c r="J10580" t="s">
        <v>70451</v>
      </c>
      <c r="M10580" t="s">
        <v>112297</v>
      </c>
      <c r="N10580" t="s">
        <v>124</v>
      </c>
      <c r="O10580" s="3" t="s">
        <v>70452</v>
      </c>
      <c r="P10580" t="s">
        <v>124</v>
      </c>
      <c r="Q10580" t="s">
        <v>124</v>
      </c>
      <c r="R10580" t="s">
        <v>70452</v>
      </c>
      <c r="S10580" s="4" t="str">
        <f t="shared" si="165"/>
        <v>2001</v>
      </c>
    </row>
    <row r="10581" spans="1:19" hidden="1" x14ac:dyDescent="0.35">
      <c r="A10581" t="s">
        <v>70448</v>
      </c>
      <c r="B10581" t="s">
        <v>70449</v>
      </c>
      <c r="C10581" t="s">
        <v>70453</v>
      </c>
      <c r="D10581" t="s">
        <v>70454</v>
      </c>
      <c r="E10581" t="s">
        <v>70455</v>
      </c>
      <c r="F10581" t="s">
        <v>70456</v>
      </c>
      <c r="I10581" t="s">
        <v>70152</v>
      </c>
      <c r="J10581" t="s">
        <v>70153</v>
      </c>
      <c r="M10581" t="s">
        <v>112297</v>
      </c>
      <c r="N10581" t="s">
        <v>16314</v>
      </c>
      <c r="O10581" s="3" t="s">
        <v>70457</v>
      </c>
      <c r="P10581" t="s">
        <v>16314</v>
      </c>
      <c r="Q10581" t="s">
        <v>16314</v>
      </c>
      <c r="R10581" t="s">
        <v>70457</v>
      </c>
      <c r="S10581" s="4" t="str">
        <f t="shared" si="165"/>
        <v>2001</v>
      </c>
    </row>
    <row r="10582" spans="1:19" hidden="1" x14ac:dyDescent="0.35">
      <c r="A10582" t="s">
        <v>70455</v>
      </c>
      <c r="B10582" t="s">
        <v>70456</v>
      </c>
      <c r="C10582" t="s">
        <v>70458</v>
      </c>
      <c r="D10582" t="s">
        <v>70459</v>
      </c>
      <c r="E10582" t="s">
        <v>70460</v>
      </c>
      <c r="F10582" t="s">
        <v>70461</v>
      </c>
      <c r="I10582" t="s">
        <v>70462</v>
      </c>
      <c r="J10582" t="s">
        <v>70463</v>
      </c>
      <c r="M10582" t="s">
        <v>112297</v>
      </c>
      <c r="N10582" t="s">
        <v>124</v>
      </c>
      <c r="O10582" s="3" t="s">
        <v>70464</v>
      </c>
      <c r="P10582" t="s">
        <v>124</v>
      </c>
      <c r="Q10582" t="s">
        <v>124</v>
      </c>
      <c r="R10582" t="s">
        <v>70464</v>
      </c>
      <c r="S10582" s="4" t="str">
        <f t="shared" si="165"/>
        <v>2001</v>
      </c>
    </row>
    <row r="10583" spans="1:19" hidden="1" x14ac:dyDescent="0.35">
      <c r="A10583" t="s">
        <v>70460</v>
      </c>
      <c r="B10583" t="s">
        <v>70461</v>
      </c>
      <c r="C10583" t="s">
        <v>70465</v>
      </c>
      <c r="D10583" t="s">
        <v>70466</v>
      </c>
      <c r="E10583" t="s">
        <v>70467</v>
      </c>
      <c r="F10583" t="s">
        <v>70468</v>
      </c>
      <c r="I10583" t="s">
        <v>70469</v>
      </c>
      <c r="J10583" t="s">
        <v>70470</v>
      </c>
      <c r="M10583" t="s">
        <v>112297</v>
      </c>
      <c r="N10583" t="s">
        <v>16314</v>
      </c>
      <c r="O10583" s="3" t="s">
        <v>70471</v>
      </c>
      <c r="P10583" t="s">
        <v>16314</v>
      </c>
      <c r="Q10583" t="s">
        <v>16314</v>
      </c>
      <c r="R10583" t="s">
        <v>70471</v>
      </c>
      <c r="S10583" s="4" t="str">
        <f t="shared" si="165"/>
        <v>2001</v>
      </c>
    </row>
    <row r="10584" spans="1:19" hidden="1" x14ac:dyDescent="0.35">
      <c r="A10584" t="s">
        <v>70467</v>
      </c>
      <c r="B10584" t="s">
        <v>70468</v>
      </c>
      <c r="C10584" t="s">
        <v>70472</v>
      </c>
      <c r="D10584" t="s">
        <v>70473</v>
      </c>
      <c r="E10584" t="s">
        <v>70474</v>
      </c>
      <c r="F10584" t="s">
        <v>70475</v>
      </c>
      <c r="I10584" t="s">
        <v>70476</v>
      </c>
      <c r="J10584" t="s">
        <v>70477</v>
      </c>
      <c r="M10584" t="s">
        <v>112297</v>
      </c>
      <c r="N10584" t="s">
        <v>16314</v>
      </c>
      <c r="O10584" s="3" t="s">
        <v>70478</v>
      </c>
      <c r="P10584" t="s">
        <v>16314</v>
      </c>
      <c r="Q10584" t="s">
        <v>16314</v>
      </c>
      <c r="R10584" t="s">
        <v>70478</v>
      </c>
      <c r="S10584" s="4" t="str">
        <f t="shared" si="165"/>
        <v>2001</v>
      </c>
    </row>
    <row r="10585" spans="1:19" hidden="1" x14ac:dyDescent="0.35">
      <c r="A10585" t="s">
        <v>70474</v>
      </c>
      <c r="B10585" t="s">
        <v>70475</v>
      </c>
      <c r="C10585" t="s">
        <v>70479</v>
      </c>
      <c r="D10585" t="s">
        <v>70480</v>
      </c>
      <c r="E10585" t="s">
        <v>70481</v>
      </c>
      <c r="F10585" t="s">
        <v>70482</v>
      </c>
      <c r="I10585" t="s">
        <v>13441</v>
      </c>
      <c r="J10585" t="s">
        <v>13442</v>
      </c>
      <c r="M10585" t="s">
        <v>112297</v>
      </c>
      <c r="N10585" t="s">
        <v>16314</v>
      </c>
      <c r="O10585" s="3" t="s">
        <v>70483</v>
      </c>
      <c r="P10585" t="s">
        <v>16314</v>
      </c>
      <c r="Q10585" t="s">
        <v>16314</v>
      </c>
      <c r="R10585" t="s">
        <v>70483</v>
      </c>
      <c r="S10585" s="4" t="str">
        <f t="shared" si="165"/>
        <v>2001</v>
      </c>
    </row>
    <row r="10586" spans="1:19" hidden="1" x14ac:dyDescent="0.35">
      <c r="A10586" t="s">
        <v>70481</v>
      </c>
      <c r="B10586" t="s">
        <v>70482</v>
      </c>
      <c r="C10586" s="1" t="s">
        <v>70484</v>
      </c>
      <c r="D10586" s="1" t="s">
        <v>70485</v>
      </c>
      <c r="E10586" t="s">
        <v>70486</v>
      </c>
      <c r="F10586" t="s">
        <v>70487</v>
      </c>
      <c r="I10586" t="s">
        <v>70488</v>
      </c>
      <c r="J10586" t="s">
        <v>70489</v>
      </c>
      <c r="M10586" t="s">
        <v>112297</v>
      </c>
      <c r="N10586" t="s">
        <v>124</v>
      </c>
      <c r="O10586" s="3" t="s">
        <v>70490</v>
      </c>
      <c r="P10586" t="s">
        <v>124</v>
      </c>
      <c r="Q10586" t="s">
        <v>124</v>
      </c>
      <c r="R10586" t="s">
        <v>70490</v>
      </c>
      <c r="S10586" s="4" t="str">
        <f t="shared" si="165"/>
        <v>2001</v>
      </c>
    </row>
    <row r="10587" spans="1:19" hidden="1" x14ac:dyDescent="0.35">
      <c r="A10587" t="s">
        <v>70486</v>
      </c>
      <c r="B10587" t="s">
        <v>70487</v>
      </c>
      <c r="C10587" t="s">
        <v>70491</v>
      </c>
      <c r="D10587" t="s">
        <v>70492</v>
      </c>
      <c r="E10587" t="s">
        <v>70493</v>
      </c>
      <c r="F10587" t="s">
        <v>70494</v>
      </c>
      <c r="I10587" t="s">
        <v>70495</v>
      </c>
      <c r="J10587" t="s">
        <v>70496</v>
      </c>
      <c r="M10587" t="s">
        <v>112298</v>
      </c>
      <c r="N10587" t="s">
        <v>28</v>
      </c>
      <c r="O10587" s="3" t="s">
        <v>70497</v>
      </c>
      <c r="P10587" t="s">
        <v>16314</v>
      </c>
      <c r="Q10587" t="s">
        <v>16314</v>
      </c>
      <c r="R10587" t="s">
        <v>70497</v>
      </c>
      <c r="S10587" s="4" t="str">
        <f t="shared" si="165"/>
        <v>2001</v>
      </c>
    </row>
    <row r="10588" spans="1:19" hidden="1" x14ac:dyDescent="0.35">
      <c r="A10588" t="s">
        <v>70493</v>
      </c>
      <c r="B10588" t="s">
        <v>70494</v>
      </c>
      <c r="C10588" t="s">
        <v>70498</v>
      </c>
      <c r="D10588" t="s">
        <v>70499</v>
      </c>
      <c r="E10588" t="s">
        <v>70500</v>
      </c>
      <c r="F10588" t="s">
        <v>70501</v>
      </c>
      <c r="I10588" t="s">
        <v>70502</v>
      </c>
      <c r="J10588" t="s">
        <v>70503</v>
      </c>
      <c r="M10588" t="s">
        <v>112297</v>
      </c>
      <c r="N10588" t="s">
        <v>124</v>
      </c>
      <c r="O10588" s="3" t="s">
        <v>70504</v>
      </c>
      <c r="P10588" t="s">
        <v>124</v>
      </c>
      <c r="Q10588" t="s">
        <v>124</v>
      </c>
      <c r="R10588" t="s">
        <v>70504</v>
      </c>
      <c r="S10588" s="4" t="str">
        <f t="shared" si="165"/>
        <v>2001</v>
      </c>
    </row>
    <row r="10589" spans="1:19" hidden="1" x14ac:dyDescent="0.35">
      <c r="A10589" t="s">
        <v>70500</v>
      </c>
      <c r="B10589" t="s">
        <v>70501</v>
      </c>
      <c r="C10589" t="s">
        <v>70505</v>
      </c>
      <c r="D10589" t="s">
        <v>70506</v>
      </c>
      <c r="E10589" t="s">
        <v>70507</v>
      </c>
      <c r="F10589" t="s">
        <v>70508</v>
      </c>
      <c r="I10589" t="s">
        <v>70509</v>
      </c>
      <c r="J10589" t="s">
        <v>70510</v>
      </c>
      <c r="M10589" t="s">
        <v>112297</v>
      </c>
      <c r="N10589" t="s">
        <v>124</v>
      </c>
      <c r="O10589" s="3" t="s">
        <v>70511</v>
      </c>
      <c r="P10589" t="s">
        <v>124</v>
      </c>
      <c r="Q10589" t="s">
        <v>124</v>
      </c>
      <c r="R10589" t="s">
        <v>70511</v>
      </c>
      <c r="S10589" s="4" t="str">
        <f t="shared" si="165"/>
        <v>2001</v>
      </c>
    </row>
    <row r="10590" spans="1:19" hidden="1" x14ac:dyDescent="0.35">
      <c r="A10590" t="s">
        <v>70507</v>
      </c>
      <c r="B10590" t="s">
        <v>70508</v>
      </c>
      <c r="C10590" t="s">
        <v>70512</v>
      </c>
      <c r="D10590" t="s">
        <v>70513</v>
      </c>
      <c r="E10590" t="s">
        <v>70514</v>
      </c>
      <c r="F10590" t="s">
        <v>70515</v>
      </c>
      <c r="I10590" t="s">
        <v>70516</v>
      </c>
      <c r="J10590" t="s">
        <v>70517</v>
      </c>
      <c r="M10590" t="s">
        <v>112297</v>
      </c>
      <c r="N10590" t="s">
        <v>124</v>
      </c>
      <c r="O10590" s="3" t="s">
        <v>70518</v>
      </c>
      <c r="P10590" t="s">
        <v>124</v>
      </c>
      <c r="Q10590" t="s">
        <v>124</v>
      </c>
      <c r="R10590" t="s">
        <v>70518</v>
      </c>
      <c r="S10590" s="4" t="str">
        <f t="shared" si="165"/>
        <v>2001</v>
      </c>
    </row>
    <row r="10591" spans="1:19" hidden="1" x14ac:dyDescent="0.35">
      <c r="A10591" t="s">
        <v>70514</v>
      </c>
      <c r="B10591" t="s">
        <v>70515</v>
      </c>
      <c r="C10591" t="s">
        <v>70519</v>
      </c>
      <c r="D10591" t="s">
        <v>70520</v>
      </c>
      <c r="E10591" t="s">
        <v>70521</v>
      </c>
      <c r="F10591" t="s">
        <v>70522</v>
      </c>
      <c r="I10591" t="s">
        <v>70523</v>
      </c>
      <c r="J10591" t="s">
        <v>60741</v>
      </c>
      <c r="M10591" t="s">
        <v>112298</v>
      </c>
      <c r="N10591" t="s">
        <v>28</v>
      </c>
      <c r="O10591" s="3" t="s">
        <v>70524</v>
      </c>
      <c r="P10591" t="s">
        <v>16314</v>
      </c>
      <c r="Q10591" t="s">
        <v>16314</v>
      </c>
      <c r="R10591" t="s">
        <v>70524</v>
      </c>
      <c r="S10591" s="4" t="str">
        <f t="shared" si="165"/>
        <v>2001</v>
      </c>
    </row>
    <row r="10592" spans="1:19" hidden="1" x14ac:dyDescent="0.35">
      <c r="A10592" t="s">
        <v>70521</v>
      </c>
      <c r="B10592" t="s">
        <v>70522</v>
      </c>
      <c r="C10592" t="s">
        <v>70525</v>
      </c>
      <c r="D10592" t="s">
        <v>70526</v>
      </c>
      <c r="E10592" t="s">
        <v>70527</v>
      </c>
      <c r="F10592" t="s">
        <v>70528</v>
      </c>
      <c r="I10592" t="s">
        <v>70529</v>
      </c>
      <c r="J10592" t="s">
        <v>70530</v>
      </c>
      <c r="M10592" t="s">
        <v>112299</v>
      </c>
      <c r="N10592" t="s">
        <v>16314</v>
      </c>
      <c r="O10592" s="3" t="s">
        <v>70531</v>
      </c>
      <c r="P10592" t="s">
        <v>16314</v>
      </c>
      <c r="Q10592" t="s">
        <v>16314</v>
      </c>
      <c r="R10592" t="s">
        <v>70531</v>
      </c>
      <c r="S10592" s="4" t="str">
        <f t="shared" si="165"/>
        <v>2001</v>
      </c>
    </row>
    <row r="10593" spans="1:19" hidden="1" x14ac:dyDescent="0.35">
      <c r="A10593" t="s">
        <v>70527</v>
      </c>
      <c r="B10593" t="s">
        <v>70528</v>
      </c>
      <c r="C10593" t="s">
        <v>70532</v>
      </c>
      <c r="D10593" t="s">
        <v>70533</v>
      </c>
      <c r="E10593" t="s">
        <v>70534</v>
      </c>
      <c r="F10593" t="s">
        <v>70535</v>
      </c>
      <c r="I10593" t="s">
        <v>70536</v>
      </c>
      <c r="J10593" t="s">
        <v>70537</v>
      </c>
      <c r="M10593" t="s">
        <v>112299</v>
      </c>
      <c r="N10593" t="s">
        <v>16314</v>
      </c>
      <c r="O10593" s="3" t="s">
        <v>70538</v>
      </c>
      <c r="P10593" t="s">
        <v>16314</v>
      </c>
      <c r="Q10593" t="s">
        <v>16314</v>
      </c>
      <c r="R10593" t="s">
        <v>70538</v>
      </c>
      <c r="S10593" s="4" t="str">
        <f t="shared" si="165"/>
        <v>2001</v>
      </c>
    </row>
    <row r="10594" spans="1:19" hidden="1" x14ac:dyDescent="0.35">
      <c r="A10594" t="s">
        <v>70534</v>
      </c>
      <c r="B10594" t="s">
        <v>70535</v>
      </c>
      <c r="C10594" t="s">
        <v>70539</v>
      </c>
      <c r="D10594" t="s">
        <v>70540</v>
      </c>
      <c r="E10594" t="s">
        <v>70541</v>
      </c>
      <c r="F10594" t="s">
        <v>70542</v>
      </c>
      <c r="I10594" t="s">
        <v>70543</v>
      </c>
      <c r="J10594" t="s">
        <v>70544</v>
      </c>
      <c r="M10594" t="s">
        <v>112297</v>
      </c>
      <c r="N10594" t="s">
        <v>124</v>
      </c>
      <c r="O10594" s="3" t="s">
        <v>70545</v>
      </c>
      <c r="P10594" t="s">
        <v>124</v>
      </c>
      <c r="Q10594" t="s">
        <v>124</v>
      </c>
      <c r="R10594" t="s">
        <v>70545</v>
      </c>
      <c r="S10594" s="4" t="str">
        <f t="shared" si="165"/>
        <v>2001</v>
      </c>
    </row>
    <row r="10595" spans="1:19" hidden="1" x14ac:dyDescent="0.35">
      <c r="A10595" t="s">
        <v>70541</v>
      </c>
      <c r="B10595" t="s">
        <v>70542</v>
      </c>
      <c r="C10595" t="s">
        <v>70546</v>
      </c>
      <c r="D10595" t="s">
        <v>70547</v>
      </c>
      <c r="E10595" t="s">
        <v>70548</v>
      </c>
      <c r="F10595" t="s">
        <v>70549</v>
      </c>
      <c r="I10595" t="s">
        <v>70550</v>
      </c>
      <c r="J10595" t="s">
        <v>70551</v>
      </c>
      <c r="M10595" t="s">
        <v>112297</v>
      </c>
      <c r="N10595" t="s">
        <v>124</v>
      </c>
      <c r="O10595" s="3" t="s">
        <v>70552</v>
      </c>
      <c r="P10595" t="s">
        <v>124</v>
      </c>
      <c r="Q10595" t="s">
        <v>124</v>
      </c>
      <c r="R10595" t="s">
        <v>70552</v>
      </c>
      <c r="S10595" s="4" t="str">
        <f t="shared" si="165"/>
        <v>2001</v>
      </c>
    </row>
    <row r="10596" spans="1:19" hidden="1" x14ac:dyDescent="0.35">
      <c r="A10596" t="s">
        <v>70548</v>
      </c>
      <c r="B10596" t="s">
        <v>70549</v>
      </c>
      <c r="C10596" t="s">
        <v>70553</v>
      </c>
      <c r="D10596" t="s">
        <v>70554</v>
      </c>
      <c r="E10596" t="s">
        <v>70555</v>
      </c>
      <c r="F10596" t="s">
        <v>70556</v>
      </c>
      <c r="I10596" t="s">
        <v>70557</v>
      </c>
      <c r="J10596" t="s">
        <v>70558</v>
      </c>
      <c r="M10596" t="s">
        <v>112297</v>
      </c>
      <c r="N10596" t="s">
        <v>124</v>
      </c>
      <c r="O10596" s="3" t="s">
        <v>70559</v>
      </c>
      <c r="P10596" t="s">
        <v>124</v>
      </c>
      <c r="Q10596" t="s">
        <v>124</v>
      </c>
      <c r="R10596" t="s">
        <v>70559</v>
      </c>
      <c r="S10596" s="4" t="str">
        <f t="shared" si="165"/>
        <v>2001</v>
      </c>
    </row>
    <row r="10597" spans="1:19" hidden="1" x14ac:dyDescent="0.35">
      <c r="A10597" t="s">
        <v>70555</v>
      </c>
      <c r="B10597" t="s">
        <v>70556</v>
      </c>
      <c r="C10597" t="s">
        <v>70560</v>
      </c>
      <c r="D10597" t="s">
        <v>70561</v>
      </c>
      <c r="E10597" t="s">
        <v>70562</v>
      </c>
      <c r="F10597" t="s">
        <v>70563</v>
      </c>
      <c r="I10597" t="s">
        <v>70564</v>
      </c>
      <c r="J10597" t="s">
        <v>70565</v>
      </c>
      <c r="M10597" t="s">
        <v>112297</v>
      </c>
      <c r="N10597" t="s">
        <v>124</v>
      </c>
      <c r="O10597" s="3" t="s">
        <v>70566</v>
      </c>
      <c r="P10597" t="s">
        <v>124</v>
      </c>
      <c r="Q10597" t="s">
        <v>124</v>
      </c>
      <c r="R10597" t="s">
        <v>70566</v>
      </c>
      <c r="S10597" s="4" t="str">
        <f t="shared" si="165"/>
        <v>2001</v>
      </c>
    </row>
    <row r="10598" spans="1:19" hidden="1" x14ac:dyDescent="0.35">
      <c r="A10598" t="s">
        <v>70562</v>
      </c>
      <c r="B10598" t="s">
        <v>70563</v>
      </c>
      <c r="C10598" t="s">
        <v>70567</v>
      </c>
      <c r="D10598" t="s">
        <v>70568</v>
      </c>
      <c r="E10598" t="s">
        <v>70569</v>
      </c>
      <c r="F10598" t="s">
        <v>70570</v>
      </c>
      <c r="I10598" t="s">
        <v>70571</v>
      </c>
      <c r="J10598" t="s">
        <v>70572</v>
      </c>
      <c r="M10598" t="s">
        <v>112324</v>
      </c>
      <c r="N10598" t="s">
        <v>48798</v>
      </c>
      <c r="O10598" s="3" t="s">
        <v>70573</v>
      </c>
      <c r="P10598" t="s">
        <v>48798</v>
      </c>
      <c r="Q10598" t="s">
        <v>48798</v>
      </c>
      <c r="R10598" t="s">
        <v>70573</v>
      </c>
      <c r="S10598" s="4" t="str">
        <f t="shared" si="165"/>
        <v>2001</v>
      </c>
    </row>
    <row r="10599" spans="1:19" hidden="1" x14ac:dyDescent="0.35">
      <c r="A10599" t="s">
        <v>70569</v>
      </c>
      <c r="B10599" t="s">
        <v>70570</v>
      </c>
      <c r="C10599" t="s">
        <v>70574</v>
      </c>
      <c r="D10599" t="s">
        <v>70575</v>
      </c>
      <c r="E10599" t="s">
        <v>70576</v>
      </c>
      <c r="F10599" t="s">
        <v>70577</v>
      </c>
      <c r="I10599" t="s">
        <v>70578</v>
      </c>
      <c r="J10599" t="s">
        <v>70579</v>
      </c>
      <c r="M10599" t="s">
        <v>112299</v>
      </c>
      <c r="N10599" t="s">
        <v>16314</v>
      </c>
      <c r="O10599" s="3" t="s">
        <v>70580</v>
      </c>
      <c r="P10599" t="s">
        <v>16314</v>
      </c>
      <c r="Q10599" t="s">
        <v>16314</v>
      </c>
      <c r="R10599" t="s">
        <v>70580</v>
      </c>
      <c r="S10599" s="4" t="str">
        <f t="shared" si="165"/>
        <v>2001</v>
      </c>
    </row>
    <row r="10600" spans="1:19" hidden="1" x14ac:dyDescent="0.35">
      <c r="A10600" t="s">
        <v>70576</v>
      </c>
      <c r="B10600" t="s">
        <v>70577</v>
      </c>
      <c r="C10600" t="s">
        <v>70581</v>
      </c>
      <c r="D10600" t="s">
        <v>70582</v>
      </c>
      <c r="E10600" t="s">
        <v>70583</v>
      </c>
      <c r="F10600" t="s">
        <v>70584</v>
      </c>
      <c r="I10600" t="s">
        <v>70585</v>
      </c>
      <c r="J10600" t="s">
        <v>70586</v>
      </c>
      <c r="M10600" t="s">
        <v>112299</v>
      </c>
      <c r="N10600" t="s">
        <v>16314</v>
      </c>
      <c r="O10600" s="3" t="s">
        <v>70587</v>
      </c>
      <c r="P10600" t="s">
        <v>16314</v>
      </c>
      <c r="Q10600" t="s">
        <v>16314</v>
      </c>
      <c r="R10600" t="s">
        <v>70587</v>
      </c>
      <c r="S10600" s="4" t="str">
        <f t="shared" si="165"/>
        <v>2001</v>
      </c>
    </row>
    <row r="10601" spans="1:19" hidden="1" x14ac:dyDescent="0.35">
      <c r="A10601" t="s">
        <v>70583</v>
      </c>
      <c r="B10601" t="s">
        <v>70584</v>
      </c>
      <c r="C10601" t="s">
        <v>70588</v>
      </c>
      <c r="D10601" s="1">
        <v>1453438</v>
      </c>
      <c r="E10601" t="s">
        <v>70589</v>
      </c>
      <c r="F10601" t="s">
        <v>70590</v>
      </c>
      <c r="I10601" t="s">
        <v>70591</v>
      </c>
      <c r="J10601" t="s">
        <v>70592</v>
      </c>
      <c r="M10601" t="s">
        <v>112299</v>
      </c>
      <c r="N10601" t="s">
        <v>16314</v>
      </c>
      <c r="O10601" s="3" t="s">
        <v>70593</v>
      </c>
      <c r="P10601" t="s">
        <v>16314</v>
      </c>
      <c r="Q10601" t="s">
        <v>16314</v>
      </c>
      <c r="R10601" t="s">
        <v>70593</v>
      </c>
      <c r="S10601" s="4" t="str">
        <f t="shared" si="165"/>
        <v>2001</v>
      </c>
    </row>
    <row r="10602" spans="1:19" hidden="1" x14ac:dyDescent="0.35">
      <c r="A10602" t="s">
        <v>70589</v>
      </c>
      <c r="B10602" t="s">
        <v>70590</v>
      </c>
      <c r="C10602" t="s">
        <v>70594</v>
      </c>
      <c r="D10602" t="s">
        <v>70595</v>
      </c>
      <c r="E10602" t="s">
        <v>70596</v>
      </c>
      <c r="F10602">
        <v>730797389</v>
      </c>
      <c r="I10602" t="s">
        <v>70597</v>
      </c>
      <c r="J10602" t="s">
        <v>70598</v>
      </c>
      <c r="M10602" t="s">
        <v>112299</v>
      </c>
      <c r="N10602" t="s">
        <v>16314</v>
      </c>
      <c r="O10602" s="3" t="s">
        <v>70599</v>
      </c>
      <c r="P10602" t="s">
        <v>16314</v>
      </c>
      <c r="Q10602" t="s">
        <v>16314</v>
      </c>
      <c r="R10602" t="s">
        <v>70599</v>
      </c>
      <c r="S10602" s="4" t="str">
        <f t="shared" si="165"/>
        <v>2001</v>
      </c>
    </row>
    <row r="10603" spans="1:19" hidden="1" x14ac:dyDescent="0.35">
      <c r="A10603" t="s">
        <v>70596</v>
      </c>
      <c r="B10603">
        <v>730797389</v>
      </c>
      <c r="C10603" t="s">
        <v>70600</v>
      </c>
      <c r="D10603" t="s">
        <v>70601</v>
      </c>
      <c r="E10603" t="s">
        <v>70602</v>
      </c>
      <c r="F10603" t="s">
        <v>70603</v>
      </c>
      <c r="I10603" t="s">
        <v>70604</v>
      </c>
      <c r="J10603" t="s">
        <v>70605</v>
      </c>
      <c r="M10603" t="s">
        <v>112299</v>
      </c>
      <c r="N10603" t="s">
        <v>16314</v>
      </c>
      <c r="O10603" s="3" t="s">
        <v>70606</v>
      </c>
      <c r="P10603" t="s">
        <v>16314</v>
      </c>
      <c r="Q10603" t="s">
        <v>16314</v>
      </c>
      <c r="R10603" t="s">
        <v>70606</v>
      </c>
      <c r="S10603" s="4" t="str">
        <f t="shared" si="165"/>
        <v>2001</v>
      </c>
    </row>
    <row r="10604" spans="1:19" hidden="1" x14ac:dyDescent="0.35">
      <c r="A10604" t="s">
        <v>70602</v>
      </c>
      <c r="B10604" t="s">
        <v>70603</v>
      </c>
      <c r="C10604" t="s">
        <v>70607</v>
      </c>
      <c r="D10604" t="s">
        <v>70608</v>
      </c>
      <c r="E10604" t="s">
        <v>70609</v>
      </c>
      <c r="F10604" t="s">
        <v>70610</v>
      </c>
      <c r="I10604" t="s">
        <v>70611</v>
      </c>
      <c r="J10604" t="s">
        <v>70612</v>
      </c>
      <c r="M10604" t="s">
        <v>112299</v>
      </c>
      <c r="N10604" t="s">
        <v>16314</v>
      </c>
      <c r="O10604" s="3" t="s">
        <v>70613</v>
      </c>
      <c r="P10604" t="s">
        <v>16314</v>
      </c>
      <c r="Q10604" t="s">
        <v>16314</v>
      </c>
      <c r="R10604" t="s">
        <v>70613</v>
      </c>
      <c r="S10604" s="4" t="str">
        <f t="shared" si="165"/>
        <v>2001</v>
      </c>
    </row>
    <row r="10605" spans="1:19" hidden="1" x14ac:dyDescent="0.35">
      <c r="A10605" t="s">
        <v>70609</v>
      </c>
      <c r="B10605" t="s">
        <v>70610</v>
      </c>
      <c r="C10605" t="s">
        <v>70614</v>
      </c>
      <c r="D10605" t="s">
        <v>70615</v>
      </c>
      <c r="E10605" t="s">
        <v>70616</v>
      </c>
      <c r="F10605" t="s">
        <v>70617</v>
      </c>
      <c r="I10605" t="s">
        <v>70618</v>
      </c>
      <c r="J10605" t="s">
        <v>70619</v>
      </c>
      <c r="M10605" t="s">
        <v>112299</v>
      </c>
      <c r="N10605" t="s">
        <v>16314</v>
      </c>
      <c r="O10605" s="3" t="s">
        <v>70620</v>
      </c>
      <c r="P10605" t="s">
        <v>16314</v>
      </c>
      <c r="Q10605" t="s">
        <v>16314</v>
      </c>
      <c r="R10605" t="s">
        <v>70620</v>
      </c>
      <c r="S10605" s="4" t="str">
        <f t="shared" si="165"/>
        <v>2001</v>
      </c>
    </row>
    <row r="10606" spans="1:19" hidden="1" x14ac:dyDescent="0.35">
      <c r="A10606" t="s">
        <v>70616</v>
      </c>
      <c r="B10606" t="s">
        <v>70617</v>
      </c>
      <c r="C10606" t="s">
        <v>70621</v>
      </c>
      <c r="D10606" t="s">
        <v>70622</v>
      </c>
      <c r="E10606" t="s">
        <v>70623</v>
      </c>
      <c r="F10606" t="s">
        <v>70624</v>
      </c>
      <c r="I10606" t="s">
        <v>70625</v>
      </c>
      <c r="J10606" t="s">
        <v>70626</v>
      </c>
      <c r="M10606" t="s">
        <v>112299</v>
      </c>
      <c r="N10606" t="s">
        <v>16314</v>
      </c>
      <c r="O10606" s="3" t="s">
        <v>70627</v>
      </c>
      <c r="P10606" t="s">
        <v>16314</v>
      </c>
      <c r="Q10606" t="s">
        <v>16314</v>
      </c>
      <c r="R10606" t="s">
        <v>70627</v>
      </c>
      <c r="S10606" s="4" t="str">
        <f t="shared" si="165"/>
        <v>2001</v>
      </c>
    </row>
    <row r="10607" spans="1:19" hidden="1" x14ac:dyDescent="0.35">
      <c r="A10607" t="s">
        <v>70623</v>
      </c>
      <c r="B10607" t="s">
        <v>70624</v>
      </c>
      <c r="C10607" t="s">
        <v>70628</v>
      </c>
      <c r="D10607" t="s">
        <v>70629</v>
      </c>
      <c r="E10607" t="s">
        <v>70630</v>
      </c>
      <c r="F10607" t="s">
        <v>70631</v>
      </c>
      <c r="I10607" t="s">
        <v>70632</v>
      </c>
      <c r="J10607" t="s">
        <v>70633</v>
      </c>
      <c r="M10607" t="s">
        <v>112298</v>
      </c>
      <c r="N10607" t="s">
        <v>28</v>
      </c>
      <c r="O10607" s="3" t="s">
        <v>70634</v>
      </c>
      <c r="P10607" t="s">
        <v>16314</v>
      </c>
      <c r="Q10607" t="s">
        <v>16314</v>
      </c>
      <c r="R10607" t="s">
        <v>70634</v>
      </c>
      <c r="S10607" s="4" t="str">
        <f t="shared" si="165"/>
        <v>2001</v>
      </c>
    </row>
    <row r="10608" spans="1:19" hidden="1" x14ac:dyDescent="0.35">
      <c r="A10608" t="s">
        <v>70630</v>
      </c>
      <c r="B10608" t="s">
        <v>70631</v>
      </c>
      <c r="C10608" t="s">
        <v>70635</v>
      </c>
      <c r="D10608" t="s">
        <v>70636</v>
      </c>
      <c r="E10608" t="s">
        <v>70637</v>
      </c>
      <c r="F10608" t="s">
        <v>70638</v>
      </c>
      <c r="I10608" t="s">
        <v>70639</v>
      </c>
      <c r="J10608" t="s">
        <v>60741</v>
      </c>
      <c r="M10608" t="s">
        <v>112298</v>
      </c>
      <c r="N10608" t="s">
        <v>28</v>
      </c>
      <c r="O10608" s="3" t="s">
        <v>70640</v>
      </c>
      <c r="P10608" t="s">
        <v>16314</v>
      </c>
      <c r="Q10608" t="s">
        <v>16314</v>
      </c>
      <c r="R10608" t="s">
        <v>70640</v>
      </c>
      <c r="S10608" s="4" t="str">
        <f t="shared" si="165"/>
        <v>2001</v>
      </c>
    </row>
    <row r="10609" spans="1:19" hidden="1" x14ac:dyDescent="0.35">
      <c r="A10609" t="s">
        <v>70637</v>
      </c>
      <c r="B10609" t="s">
        <v>70638</v>
      </c>
      <c r="C10609" t="s">
        <v>70641</v>
      </c>
      <c r="D10609" t="s">
        <v>70642</v>
      </c>
      <c r="E10609" t="s">
        <v>70643</v>
      </c>
      <c r="F10609" t="s">
        <v>70644</v>
      </c>
      <c r="I10609" t="s">
        <v>70645</v>
      </c>
      <c r="J10609" t="s">
        <v>70646</v>
      </c>
      <c r="M10609" t="s">
        <v>112299</v>
      </c>
      <c r="N10609" t="s">
        <v>16314</v>
      </c>
      <c r="O10609" s="3" t="s">
        <v>70647</v>
      </c>
      <c r="P10609" t="s">
        <v>16314</v>
      </c>
      <c r="Q10609" t="s">
        <v>16314</v>
      </c>
      <c r="R10609" t="s">
        <v>70647</v>
      </c>
      <c r="S10609" s="4" t="str">
        <f t="shared" si="165"/>
        <v>2001</v>
      </c>
    </row>
    <row r="10610" spans="1:19" hidden="1" x14ac:dyDescent="0.35">
      <c r="A10610" t="s">
        <v>70643</v>
      </c>
      <c r="B10610" t="s">
        <v>70644</v>
      </c>
      <c r="C10610" t="s">
        <v>70648</v>
      </c>
      <c r="D10610" t="s">
        <v>70649</v>
      </c>
      <c r="E10610" t="s">
        <v>70650</v>
      </c>
      <c r="F10610" t="s">
        <v>70651</v>
      </c>
      <c r="I10610" t="s">
        <v>70652</v>
      </c>
      <c r="J10610" t="s">
        <v>70653</v>
      </c>
      <c r="M10610" t="s">
        <v>112299</v>
      </c>
      <c r="N10610" t="s">
        <v>16314</v>
      </c>
      <c r="O10610" s="3" t="s">
        <v>70654</v>
      </c>
      <c r="P10610" t="s">
        <v>16314</v>
      </c>
      <c r="Q10610" t="s">
        <v>16314</v>
      </c>
      <c r="R10610" t="s">
        <v>70654</v>
      </c>
      <c r="S10610" s="4" t="str">
        <f t="shared" si="165"/>
        <v>2001</v>
      </c>
    </row>
    <row r="10611" spans="1:19" hidden="1" x14ac:dyDescent="0.35">
      <c r="A10611" t="s">
        <v>70650</v>
      </c>
      <c r="B10611" t="s">
        <v>70651</v>
      </c>
      <c r="C10611" t="s">
        <v>70655</v>
      </c>
      <c r="D10611" t="s">
        <v>70656</v>
      </c>
      <c r="E10611" t="s">
        <v>70657</v>
      </c>
      <c r="F10611" t="s">
        <v>70658</v>
      </c>
      <c r="I10611" t="s">
        <v>70659</v>
      </c>
      <c r="J10611" t="s">
        <v>70660</v>
      </c>
      <c r="M10611" t="s">
        <v>112299</v>
      </c>
      <c r="N10611" t="s">
        <v>16314</v>
      </c>
      <c r="O10611" s="3" t="s">
        <v>70661</v>
      </c>
      <c r="P10611" t="s">
        <v>16314</v>
      </c>
      <c r="Q10611" t="s">
        <v>16314</v>
      </c>
      <c r="R10611" t="s">
        <v>70661</v>
      </c>
      <c r="S10611" s="4" t="str">
        <f t="shared" si="165"/>
        <v>2001</v>
      </c>
    </row>
    <row r="10612" spans="1:19" hidden="1" x14ac:dyDescent="0.35">
      <c r="A10612" t="s">
        <v>70657</v>
      </c>
      <c r="B10612" t="s">
        <v>70658</v>
      </c>
      <c r="C10612" t="s">
        <v>70662</v>
      </c>
      <c r="D10612" t="s">
        <v>70663</v>
      </c>
      <c r="E10612" t="s">
        <v>70664</v>
      </c>
      <c r="F10612" t="s">
        <v>70665</v>
      </c>
      <c r="I10612" t="s">
        <v>70666</v>
      </c>
      <c r="J10612" t="s">
        <v>70667</v>
      </c>
      <c r="M10612" t="s">
        <v>112298</v>
      </c>
      <c r="N10612" t="s">
        <v>28</v>
      </c>
      <c r="O10612" s="3" t="s">
        <v>70668</v>
      </c>
      <c r="P10612" t="s">
        <v>16314</v>
      </c>
      <c r="Q10612" t="s">
        <v>16314</v>
      </c>
      <c r="R10612" t="s">
        <v>70668</v>
      </c>
      <c r="S10612" s="4" t="str">
        <f t="shared" si="165"/>
        <v>2001</v>
      </c>
    </row>
    <row r="10613" spans="1:19" hidden="1" x14ac:dyDescent="0.35">
      <c r="A10613" t="s">
        <v>70664</v>
      </c>
      <c r="B10613" t="s">
        <v>70665</v>
      </c>
      <c r="C10613" t="s">
        <v>70669</v>
      </c>
      <c r="D10613" t="s">
        <v>70670</v>
      </c>
      <c r="E10613" t="s">
        <v>70671</v>
      </c>
      <c r="F10613" t="s">
        <v>70672</v>
      </c>
      <c r="I10613" t="s">
        <v>70673</v>
      </c>
      <c r="J10613" t="s">
        <v>70674</v>
      </c>
      <c r="M10613" t="s">
        <v>112299</v>
      </c>
      <c r="N10613" t="s">
        <v>16314</v>
      </c>
      <c r="O10613" s="3" t="s">
        <v>70675</v>
      </c>
      <c r="P10613" t="s">
        <v>16314</v>
      </c>
      <c r="Q10613" t="s">
        <v>16314</v>
      </c>
      <c r="R10613" t="s">
        <v>70675</v>
      </c>
      <c r="S10613" s="4" t="str">
        <f t="shared" si="165"/>
        <v>2001</v>
      </c>
    </row>
    <row r="10614" spans="1:19" hidden="1" x14ac:dyDescent="0.35">
      <c r="A10614" t="s">
        <v>70671</v>
      </c>
      <c r="B10614" t="s">
        <v>70672</v>
      </c>
      <c r="C10614" t="s">
        <v>70676</v>
      </c>
      <c r="D10614" t="s">
        <v>70677</v>
      </c>
      <c r="E10614" t="s">
        <v>70678</v>
      </c>
      <c r="F10614" t="s">
        <v>70679</v>
      </c>
      <c r="I10614" t="s">
        <v>70680</v>
      </c>
      <c r="J10614" t="s">
        <v>70681</v>
      </c>
      <c r="M10614" t="s">
        <v>112299</v>
      </c>
      <c r="N10614" t="s">
        <v>16314</v>
      </c>
      <c r="O10614" s="3" t="s">
        <v>70682</v>
      </c>
      <c r="P10614" t="s">
        <v>16314</v>
      </c>
      <c r="Q10614" t="s">
        <v>16314</v>
      </c>
      <c r="R10614" t="s">
        <v>70682</v>
      </c>
      <c r="S10614" s="4" t="str">
        <f t="shared" si="165"/>
        <v>2001</v>
      </c>
    </row>
    <row r="10615" spans="1:19" hidden="1" x14ac:dyDescent="0.35">
      <c r="A10615" t="s">
        <v>70678</v>
      </c>
      <c r="B10615" t="s">
        <v>70679</v>
      </c>
      <c r="C10615" t="s">
        <v>70683</v>
      </c>
      <c r="D10615" t="s">
        <v>70684</v>
      </c>
      <c r="E10615" t="s">
        <v>70685</v>
      </c>
      <c r="F10615" t="s">
        <v>70686</v>
      </c>
      <c r="I10615" t="s">
        <v>70687</v>
      </c>
      <c r="J10615" t="s">
        <v>70688</v>
      </c>
      <c r="M10615" t="s">
        <v>112299</v>
      </c>
      <c r="N10615" t="s">
        <v>16314</v>
      </c>
      <c r="O10615" s="3" t="s">
        <v>70689</v>
      </c>
      <c r="P10615" t="s">
        <v>16314</v>
      </c>
      <c r="Q10615" t="s">
        <v>16314</v>
      </c>
      <c r="R10615" t="s">
        <v>70689</v>
      </c>
      <c r="S10615" s="4" t="str">
        <f t="shared" si="165"/>
        <v>2001</v>
      </c>
    </row>
    <row r="10616" spans="1:19" hidden="1" x14ac:dyDescent="0.35">
      <c r="A10616" t="s">
        <v>70685</v>
      </c>
      <c r="B10616" t="s">
        <v>70686</v>
      </c>
      <c r="C10616" t="s">
        <v>70690</v>
      </c>
      <c r="D10616" t="s">
        <v>70691</v>
      </c>
      <c r="E10616" t="s">
        <v>70692</v>
      </c>
      <c r="F10616" t="s">
        <v>70693</v>
      </c>
      <c r="I10616" t="s">
        <v>70694</v>
      </c>
      <c r="J10616" t="s">
        <v>70695</v>
      </c>
      <c r="M10616" t="s">
        <v>112297</v>
      </c>
      <c r="N10616" t="s">
        <v>124</v>
      </c>
      <c r="O10616" s="3" t="s">
        <v>70696</v>
      </c>
      <c r="P10616" t="s">
        <v>124</v>
      </c>
      <c r="Q10616" t="s">
        <v>124</v>
      </c>
      <c r="R10616" t="s">
        <v>70696</v>
      </c>
      <c r="S10616" s="4" t="str">
        <f t="shared" si="165"/>
        <v>2001</v>
      </c>
    </row>
    <row r="10617" spans="1:19" hidden="1" x14ac:dyDescent="0.35">
      <c r="A10617" t="s">
        <v>70692</v>
      </c>
      <c r="B10617" t="s">
        <v>70693</v>
      </c>
      <c r="C10617" t="s">
        <v>70697</v>
      </c>
      <c r="D10617" t="s">
        <v>70698</v>
      </c>
      <c r="E10617" t="s">
        <v>70699</v>
      </c>
      <c r="F10617" t="s">
        <v>70700</v>
      </c>
      <c r="I10617" t="s">
        <v>70701</v>
      </c>
      <c r="J10617" t="s">
        <v>70702</v>
      </c>
      <c r="M10617" t="s">
        <v>112297</v>
      </c>
      <c r="N10617" t="s">
        <v>16314</v>
      </c>
      <c r="O10617" s="3" t="s">
        <v>70703</v>
      </c>
      <c r="P10617" t="s">
        <v>16314</v>
      </c>
      <c r="Q10617" t="s">
        <v>16314</v>
      </c>
      <c r="R10617" t="s">
        <v>70703</v>
      </c>
      <c r="S10617" s="4" t="str">
        <f t="shared" si="165"/>
        <v>2001</v>
      </c>
    </row>
    <row r="10618" spans="1:19" hidden="1" x14ac:dyDescent="0.35">
      <c r="A10618" t="s">
        <v>70699</v>
      </c>
      <c r="B10618" t="s">
        <v>70700</v>
      </c>
      <c r="C10618" t="s">
        <v>70704</v>
      </c>
      <c r="D10618" t="s">
        <v>70705</v>
      </c>
      <c r="E10618" t="s">
        <v>70706</v>
      </c>
      <c r="F10618" t="s">
        <v>70707</v>
      </c>
      <c r="I10618" t="s">
        <v>512</v>
      </c>
      <c r="J10618" t="s">
        <v>512</v>
      </c>
      <c r="M10618" t="s">
        <v>112297</v>
      </c>
      <c r="N10618" t="s">
        <v>124</v>
      </c>
      <c r="O10618" s="3" t="s">
        <v>70708</v>
      </c>
      <c r="P10618" t="s">
        <v>124</v>
      </c>
      <c r="Q10618" t="s">
        <v>124</v>
      </c>
      <c r="R10618" t="s">
        <v>70708</v>
      </c>
      <c r="S10618" s="4" t="str">
        <f t="shared" si="165"/>
        <v>2001</v>
      </c>
    </row>
    <row r="10619" spans="1:19" hidden="1" x14ac:dyDescent="0.35">
      <c r="A10619" t="s">
        <v>70706</v>
      </c>
      <c r="B10619" t="s">
        <v>70707</v>
      </c>
      <c r="C10619" t="s">
        <v>70709</v>
      </c>
      <c r="D10619" t="s">
        <v>70710</v>
      </c>
      <c r="E10619" t="s">
        <v>70711</v>
      </c>
      <c r="F10619" t="s">
        <v>70712</v>
      </c>
      <c r="I10619" t="s">
        <v>70713</v>
      </c>
      <c r="J10619" t="s">
        <v>60741</v>
      </c>
      <c r="M10619" t="s">
        <v>112298</v>
      </c>
      <c r="N10619" t="s">
        <v>28</v>
      </c>
      <c r="O10619" s="3" t="s">
        <v>70714</v>
      </c>
      <c r="P10619" t="s">
        <v>16314</v>
      </c>
      <c r="Q10619" t="s">
        <v>16314</v>
      </c>
      <c r="R10619" t="s">
        <v>70714</v>
      </c>
      <c r="S10619" s="4" t="str">
        <f t="shared" si="165"/>
        <v>2001</v>
      </c>
    </row>
    <row r="10620" spans="1:19" hidden="1" x14ac:dyDescent="0.35">
      <c r="A10620" t="s">
        <v>70711</v>
      </c>
      <c r="B10620" t="s">
        <v>70712</v>
      </c>
      <c r="C10620" t="s">
        <v>70715</v>
      </c>
      <c r="D10620" t="s">
        <v>70716</v>
      </c>
      <c r="E10620" t="s">
        <v>70717</v>
      </c>
      <c r="F10620" t="s">
        <v>70718</v>
      </c>
      <c r="I10620" t="s">
        <v>70719</v>
      </c>
      <c r="J10620" t="s">
        <v>70720</v>
      </c>
      <c r="M10620" t="s">
        <v>112297</v>
      </c>
      <c r="N10620" t="s">
        <v>124</v>
      </c>
      <c r="O10620" s="3" t="s">
        <v>70721</v>
      </c>
      <c r="P10620" t="s">
        <v>124</v>
      </c>
      <c r="Q10620" t="s">
        <v>124</v>
      </c>
      <c r="R10620" t="s">
        <v>70721</v>
      </c>
      <c r="S10620" s="4" t="str">
        <f t="shared" si="165"/>
        <v>2001</v>
      </c>
    </row>
    <row r="10621" spans="1:19" hidden="1" x14ac:dyDescent="0.35">
      <c r="A10621" t="s">
        <v>70717</v>
      </c>
      <c r="B10621" t="s">
        <v>70718</v>
      </c>
      <c r="C10621" t="s">
        <v>70722</v>
      </c>
      <c r="D10621" t="s">
        <v>70723</v>
      </c>
      <c r="E10621" t="s">
        <v>70724</v>
      </c>
      <c r="F10621" t="s">
        <v>70725</v>
      </c>
      <c r="G10621" t="s">
        <v>70726</v>
      </c>
      <c r="I10621" t="s">
        <v>70727</v>
      </c>
      <c r="J10621" t="s">
        <v>70728</v>
      </c>
      <c r="M10621" t="s">
        <v>112297</v>
      </c>
      <c r="N10621" t="s">
        <v>16314</v>
      </c>
      <c r="O10621" s="3" t="s">
        <v>70729</v>
      </c>
      <c r="P10621" t="s">
        <v>16314</v>
      </c>
      <c r="Q10621" t="s">
        <v>16314</v>
      </c>
      <c r="R10621" t="s">
        <v>70729</v>
      </c>
      <c r="S10621" s="4" t="str">
        <f t="shared" si="165"/>
        <v>2001</v>
      </c>
    </row>
    <row r="10622" spans="1:19" hidden="1" x14ac:dyDescent="0.35">
      <c r="A10622" t="s">
        <v>70724</v>
      </c>
      <c r="B10622" t="s">
        <v>70725</v>
      </c>
      <c r="C10622" t="s">
        <v>70730</v>
      </c>
      <c r="D10622" t="s">
        <v>70731</v>
      </c>
      <c r="E10622" t="s">
        <v>70732</v>
      </c>
      <c r="F10622" t="s">
        <v>70733</v>
      </c>
      <c r="I10622" t="s">
        <v>70734</v>
      </c>
      <c r="J10622" t="s">
        <v>70735</v>
      </c>
      <c r="M10622" t="s">
        <v>112297</v>
      </c>
      <c r="N10622" t="s">
        <v>124</v>
      </c>
      <c r="O10622" s="3" t="s">
        <v>70736</v>
      </c>
      <c r="P10622" t="s">
        <v>124</v>
      </c>
      <c r="Q10622" t="s">
        <v>124</v>
      </c>
      <c r="R10622" t="s">
        <v>70736</v>
      </c>
      <c r="S10622" s="4" t="str">
        <f t="shared" si="165"/>
        <v>2001</v>
      </c>
    </row>
    <row r="10623" spans="1:19" hidden="1" x14ac:dyDescent="0.35">
      <c r="A10623" t="s">
        <v>70732</v>
      </c>
      <c r="B10623" t="s">
        <v>70733</v>
      </c>
      <c r="C10623" t="s">
        <v>70737</v>
      </c>
      <c r="D10623" t="s">
        <v>70738</v>
      </c>
      <c r="E10623" t="s">
        <v>70739</v>
      </c>
      <c r="F10623" t="s">
        <v>70740</v>
      </c>
      <c r="I10623" t="s">
        <v>512</v>
      </c>
      <c r="J10623" t="s">
        <v>512</v>
      </c>
      <c r="M10623" t="s">
        <v>112297</v>
      </c>
      <c r="N10623" t="s">
        <v>124</v>
      </c>
      <c r="O10623" s="3" t="s">
        <v>70741</v>
      </c>
      <c r="P10623" t="s">
        <v>124</v>
      </c>
      <c r="Q10623" t="s">
        <v>124</v>
      </c>
      <c r="R10623" t="s">
        <v>70741</v>
      </c>
      <c r="S10623" s="4" t="str">
        <f t="shared" si="165"/>
        <v>2001</v>
      </c>
    </row>
    <row r="10624" spans="1:19" hidden="1" x14ac:dyDescent="0.35">
      <c r="A10624" t="s">
        <v>70739</v>
      </c>
      <c r="B10624" t="s">
        <v>70740</v>
      </c>
      <c r="C10624" t="s">
        <v>70742</v>
      </c>
      <c r="D10624" t="s">
        <v>70743</v>
      </c>
      <c r="E10624" t="s">
        <v>70744</v>
      </c>
      <c r="F10624" t="s">
        <v>70745</v>
      </c>
      <c r="I10624" t="s">
        <v>70746</v>
      </c>
      <c r="J10624" t="s">
        <v>70747</v>
      </c>
      <c r="M10624" t="s">
        <v>112297</v>
      </c>
      <c r="N10624" t="s">
        <v>124</v>
      </c>
      <c r="O10624" s="3" t="s">
        <v>70748</v>
      </c>
      <c r="P10624" t="s">
        <v>124</v>
      </c>
      <c r="Q10624" t="s">
        <v>124</v>
      </c>
      <c r="R10624" t="s">
        <v>70748</v>
      </c>
      <c r="S10624" s="4" t="str">
        <f t="shared" si="165"/>
        <v>2001</v>
      </c>
    </row>
    <row r="10625" spans="1:19" hidden="1" x14ac:dyDescent="0.35">
      <c r="A10625" t="s">
        <v>70744</v>
      </c>
      <c r="B10625" t="s">
        <v>70745</v>
      </c>
      <c r="C10625" t="s">
        <v>70749</v>
      </c>
      <c r="D10625" t="s">
        <v>70750</v>
      </c>
      <c r="E10625" t="s">
        <v>70751</v>
      </c>
      <c r="F10625" t="s">
        <v>70752</v>
      </c>
      <c r="I10625" t="s">
        <v>70753</v>
      </c>
      <c r="J10625" t="s">
        <v>70754</v>
      </c>
      <c r="M10625" t="s">
        <v>112315</v>
      </c>
      <c r="N10625" t="s">
        <v>159</v>
      </c>
      <c r="O10625" s="3" t="s">
        <v>70755</v>
      </c>
      <c r="P10625" t="s">
        <v>159</v>
      </c>
      <c r="Q10625" t="s">
        <v>159</v>
      </c>
      <c r="R10625" t="s">
        <v>70755</v>
      </c>
      <c r="S10625" s="4" t="str">
        <f t="shared" si="165"/>
        <v>2001</v>
      </c>
    </row>
    <row r="10626" spans="1:19" hidden="1" x14ac:dyDescent="0.35">
      <c r="A10626" t="s">
        <v>70751</v>
      </c>
      <c r="B10626" t="s">
        <v>70752</v>
      </c>
      <c r="C10626" t="s">
        <v>70756</v>
      </c>
      <c r="D10626" t="s">
        <v>70757</v>
      </c>
      <c r="E10626" t="s">
        <v>70758</v>
      </c>
      <c r="F10626" t="s">
        <v>70759</v>
      </c>
      <c r="I10626" t="s">
        <v>70760</v>
      </c>
      <c r="J10626" t="s">
        <v>70761</v>
      </c>
      <c r="M10626" t="s">
        <v>112297</v>
      </c>
      <c r="N10626" t="s">
        <v>124</v>
      </c>
      <c r="O10626" s="3" t="s">
        <v>70762</v>
      </c>
      <c r="P10626" t="s">
        <v>124</v>
      </c>
      <c r="Q10626" t="s">
        <v>124</v>
      </c>
      <c r="R10626" t="s">
        <v>70762</v>
      </c>
      <c r="S10626" s="4" t="str">
        <f t="shared" si="165"/>
        <v>2001</v>
      </c>
    </row>
    <row r="10627" spans="1:19" hidden="1" x14ac:dyDescent="0.35">
      <c r="A10627" t="s">
        <v>70758</v>
      </c>
      <c r="B10627" t="s">
        <v>70759</v>
      </c>
      <c r="C10627" t="s">
        <v>70763</v>
      </c>
      <c r="D10627" t="s">
        <v>70764</v>
      </c>
      <c r="E10627" t="s">
        <v>70765</v>
      </c>
      <c r="F10627" t="s">
        <v>70766</v>
      </c>
      <c r="I10627" t="s">
        <v>70767</v>
      </c>
      <c r="J10627" t="s">
        <v>70768</v>
      </c>
      <c r="M10627" t="s">
        <v>112297</v>
      </c>
      <c r="N10627" t="s">
        <v>16314</v>
      </c>
      <c r="O10627" s="3" t="s">
        <v>70769</v>
      </c>
      <c r="P10627" t="s">
        <v>16314</v>
      </c>
      <c r="Q10627" t="s">
        <v>16314</v>
      </c>
      <c r="R10627" t="s">
        <v>70769</v>
      </c>
      <c r="S10627" s="4" t="str">
        <f t="shared" ref="S10627:S10690" si="166">LEFT(RIGHT(R10627,19),4)</f>
        <v>2001</v>
      </c>
    </row>
    <row r="10628" spans="1:19" hidden="1" x14ac:dyDescent="0.35">
      <c r="A10628" t="s">
        <v>70765</v>
      </c>
      <c r="B10628" t="s">
        <v>70766</v>
      </c>
      <c r="C10628" t="s">
        <v>70770</v>
      </c>
      <c r="D10628" t="s">
        <v>70771</v>
      </c>
      <c r="E10628" t="s">
        <v>70772</v>
      </c>
      <c r="F10628" t="s">
        <v>70773</v>
      </c>
      <c r="I10628" t="s">
        <v>70774</v>
      </c>
      <c r="J10628" t="s">
        <v>70775</v>
      </c>
      <c r="M10628" t="s">
        <v>112299</v>
      </c>
      <c r="N10628" t="s">
        <v>16314</v>
      </c>
      <c r="O10628" s="3" t="s">
        <v>70776</v>
      </c>
      <c r="P10628" t="s">
        <v>16314</v>
      </c>
      <c r="Q10628" t="s">
        <v>16314</v>
      </c>
      <c r="R10628" t="s">
        <v>70776</v>
      </c>
      <c r="S10628" s="4" t="str">
        <f t="shared" si="166"/>
        <v>2001</v>
      </c>
    </row>
    <row r="10629" spans="1:19" hidden="1" x14ac:dyDescent="0.35">
      <c r="A10629" t="s">
        <v>70772</v>
      </c>
      <c r="B10629" t="s">
        <v>70773</v>
      </c>
      <c r="C10629" t="s">
        <v>70777</v>
      </c>
      <c r="D10629" t="s">
        <v>70778</v>
      </c>
      <c r="E10629" t="s">
        <v>70779</v>
      </c>
      <c r="F10629" t="s">
        <v>70780</v>
      </c>
      <c r="I10629" t="s">
        <v>70781</v>
      </c>
      <c r="J10629" t="s">
        <v>70782</v>
      </c>
      <c r="M10629" t="s">
        <v>112315</v>
      </c>
      <c r="N10629" t="s">
        <v>159</v>
      </c>
      <c r="O10629" s="3" t="s">
        <v>70783</v>
      </c>
      <c r="P10629" t="s">
        <v>159</v>
      </c>
      <c r="Q10629" t="s">
        <v>159</v>
      </c>
      <c r="R10629" t="s">
        <v>70783</v>
      </c>
      <c r="S10629" s="4" t="str">
        <f t="shared" si="166"/>
        <v>2001</v>
      </c>
    </row>
    <row r="10630" spans="1:19" hidden="1" x14ac:dyDescent="0.35">
      <c r="A10630" t="s">
        <v>70779</v>
      </c>
      <c r="B10630" t="s">
        <v>70780</v>
      </c>
      <c r="C10630" t="s">
        <v>70784</v>
      </c>
      <c r="D10630" t="s">
        <v>70785</v>
      </c>
      <c r="E10630" t="s">
        <v>70786</v>
      </c>
      <c r="F10630" t="s">
        <v>70787</v>
      </c>
      <c r="I10630" t="s">
        <v>70788</v>
      </c>
      <c r="J10630" t="s">
        <v>70789</v>
      </c>
      <c r="M10630" t="s">
        <v>112297</v>
      </c>
      <c r="N10630" t="s">
        <v>124</v>
      </c>
      <c r="O10630" s="3" t="s">
        <v>70790</v>
      </c>
      <c r="P10630" t="s">
        <v>124</v>
      </c>
      <c r="Q10630" t="s">
        <v>124</v>
      </c>
      <c r="R10630" t="s">
        <v>70790</v>
      </c>
      <c r="S10630" s="4" t="str">
        <f t="shared" si="166"/>
        <v>2001</v>
      </c>
    </row>
    <row r="10631" spans="1:19" hidden="1" x14ac:dyDescent="0.35">
      <c r="A10631" t="s">
        <v>70786</v>
      </c>
      <c r="B10631" t="s">
        <v>70787</v>
      </c>
      <c r="C10631" t="s">
        <v>70791</v>
      </c>
      <c r="D10631" t="s">
        <v>70792</v>
      </c>
      <c r="E10631" t="s">
        <v>70793</v>
      </c>
      <c r="F10631" t="s">
        <v>70794</v>
      </c>
      <c r="I10631" t="s">
        <v>70795</v>
      </c>
      <c r="J10631" t="s">
        <v>70796</v>
      </c>
      <c r="M10631" t="s">
        <v>112314</v>
      </c>
      <c r="N10631" t="s">
        <v>16314</v>
      </c>
      <c r="O10631" s="3" t="s">
        <v>70797</v>
      </c>
      <c r="P10631" t="s">
        <v>16314</v>
      </c>
      <c r="Q10631" t="s">
        <v>16314</v>
      </c>
      <c r="R10631" t="s">
        <v>70797</v>
      </c>
      <c r="S10631" s="4" t="str">
        <f t="shared" si="166"/>
        <v>2001</v>
      </c>
    </row>
    <row r="10632" spans="1:19" hidden="1" x14ac:dyDescent="0.35">
      <c r="A10632" t="s">
        <v>70793</v>
      </c>
      <c r="B10632" t="s">
        <v>70794</v>
      </c>
      <c r="C10632" t="s">
        <v>70798</v>
      </c>
      <c r="D10632" t="s">
        <v>70799</v>
      </c>
      <c r="E10632" t="s">
        <v>70800</v>
      </c>
      <c r="F10632" t="s">
        <v>70801</v>
      </c>
      <c r="I10632" t="s">
        <v>70802</v>
      </c>
      <c r="J10632" t="s">
        <v>70803</v>
      </c>
      <c r="M10632" t="s">
        <v>112298</v>
      </c>
      <c r="N10632" t="s">
        <v>28</v>
      </c>
      <c r="O10632" s="3" t="s">
        <v>70804</v>
      </c>
      <c r="P10632" t="s">
        <v>16314</v>
      </c>
      <c r="Q10632" t="s">
        <v>16314</v>
      </c>
      <c r="R10632" t="s">
        <v>70804</v>
      </c>
      <c r="S10632" s="4" t="str">
        <f t="shared" si="166"/>
        <v>2001</v>
      </c>
    </row>
    <row r="10633" spans="1:19" hidden="1" x14ac:dyDescent="0.35">
      <c r="A10633" t="s">
        <v>70800</v>
      </c>
      <c r="B10633" t="s">
        <v>70801</v>
      </c>
      <c r="C10633" t="s">
        <v>70805</v>
      </c>
      <c r="D10633" t="s">
        <v>70806</v>
      </c>
      <c r="E10633" t="s">
        <v>70807</v>
      </c>
      <c r="F10633" t="s">
        <v>70808</v>
      </c>
      <c r="I10633" t="s">
        <v>70809</v>
      </c>
      <c r="J10633" t="s">
        <v>70810</v>
      </c>
      <c r="M10633" t="s">
        <v>112314</v>
      </c>
      <c r="N10633" t="s">
        <v>16314</v>
      </c>
      <c r="O10633" s="3" t="s">
        <v>70811</v>
      </c>
      <c r="P10633" t="s">
        <v>16314</v>
      </c>
      <c r="Q10633" t="s">
        <v>16314</v>
      </c>
      <c r="R10633" t="s">
        <v>70811</v>
      </c>
      <c r="S10633" s="4" t="str">
        <f t="shared" si="166"/>
        <v>2001</v>
      </c>
    </row>
    <row r="10634" spans="1:19" hidden="1" x14ac:dyDescent="0.35">
      <c r="A10634" t="s">
        <v>70807</v>
      </c>
      <c r="B10634" t="s">
        <v>70808</v>
      </c>
      <c r="C10634" t="s">
        <v>70812</v>
      </c>
      <c r="D10634" t="s">
        <v>70813</v>
      </c>
      <c r="E10634" t="s">
        <v>70814</v>
      </c>
      <c r="F10634" t="s">
        <v>70815</v>
      </c>
      <c r="I10634" t="s">
        <v>70816</v>
      </c>
      <c r="J10634" t="s">
        <v>70817</v>
      </c>
      <c r="M10634" t="s">
        <v>112298</v>
      </c>
      <c r="N10634" t="s">
        <v>28</v>
      </c>
      <c r="O10634" s="3" t="s">
        <v>70818</v>
      </c>
      <c r="P10634" t="s">
        <v>16314</v>
      </c>
      <c r="Q10634" t="s">
        <v>16314</v>
      </c>
      <c r="R10634" t="s">
        <v>70818</v>
      </c>
      <c r="S10634" s="4" t="str">
        <f t="shared" si="166"/>
        <v>2001</v>
      </c>
    </row>
    <row r="10635" spans="1:19" hidden="1" x14ac:dyDescent="0.35">
      <c r="A10635" t="s">
        <v>70814</v>
      </c>
      <c r="B10635" t="s">
        <v>70815</v>
      </c>
      <c r="C10635" t="s">
        <v>70819</v>
      </c>
      <c r="D10635" t="s">
        <v>70820</v>
      </c>
      <c r="E10635" t="s">
        <v>70821</v>
      </c>
      <c r="F10635" t="s">
        <v>70822</v>
      </c>
      <c r="I10635" t="s">
        <v>70823</v>
      </c>
      <c r="J10635" t="s">
        <v>70824</v>
      </c>
      <c r="M10635" t="s">
        <v>112315</v>
      </c>
      <c r="N10635" t="s">
        <v>159</v>
      </c>
      <c r="O10635" s="3" t="s">
        <v>70825</v>
      </c>
      <c r="P10635" t="s">
        <v>159</v>
      </c>
      <c r="Q10635" t="s">
        <v>159</v>
      </c>
      <c r="R10635" t="s">
        <v>70825</v>
      </c>
      <c r="S10635" s="4" t="str">
        <f t="shared" si="166"/>
        <v>2001</v>
      </c>
    </row>
    <row r="10636" spans="1:19" hidden="1" x14ac:dyDescent="0.35">
      <c r="A10636" t="s">
        <v>70821</v>
      </c>
      <c r="B10636" t="s">
        <v>70822</v>
      </c>
      <c r="C10636" t="s">
        <v>70826</v>
      </c>
      <c r="D10636" t="s">
        <v>70827</v>
      </c>
      <c r="E10636" t="s">
        <v>70828</v>
      </c>
      <c r="F10636" t="s">
        <v>70829</v>
      </c>
      <c r="I10636" t="s">
        <v>70830</v>
      </c>
      <c r="J10636" t="s">
        <v>60741</v>
      </c>
      <c r="M10636" t="s">
        <v>112298</v>
      </c>
      <c r="N10636" t="s">
        <v>28</v>
      </c>
      <c r="O10636" s="3" t="s">
        <v>70831</v>
      </c>
      <c r="P10636" t="s">
        <v>16314</v>
      </c>
      <c r="Q10636" t="s">
        <v>16314</v>
      </c>
      <c r="R10636" t="s">
        <v>70831</v>
      </c>
      <c r="S10636" s="4" t="str">
        <f t="shared" si="166"/>
        <v>2001</v>
      </c>
    </row>
    <row r="10637" spans="1:19" hidden="1" x14ac:dyDescent="0.35">
      <c r="A10637" t="s">
        <v>70828</v>
      </c>
      <c r="B10637" t="s">
        <v>70829</v>
      </c>
      <c r="C10637" t="s">
        <v>70832</v>
      </c>
      <c r="D10637" t="s">
        <v>70833</v>
      </c>
      <c r="E10637" t="s">
        <v>70834</v>
      </c>
      <c r="F10637" t="s">
        <v>70835</v>
      </c>
      <c r="I10637" t="s">
        <v>70836</v>
      </c>
      <c r="J10637" t="s">
        <v>70837</v>
      </c>
      <c r="M10637" t="s">
        <v>112298</v>
      </c>
      <c r="N10637" t="s">
        <v>28</v>
      </c>
      <c r="O10637" s="3" t="s">
        <v>70838</v>
      </c>
      <c r="P10637" t="s">
        <v>16314</v>
      </c>
      <c r="Q10637" t="s">
        <v>16314</v>
      </c>
      <c r="R10637" t="s">
        <v>70838</v>
      </c>
      <c r="S10637" s="4" t="str">
        <f t="shared" si="166"/>
        <v>2001</v>
      </c>
    </row>
    <row r="10638" spans="1:19" hidden="1" x14ac:dyDescent="0.35">
      <c r="A10638" t="s">
        <v>70834</v>
      </c>
      <c r="B10638" t="s">
        <v>70835</v>
      </c>
      <c r="C10638" t="s">
        <v>70839</v>
      </c>
      <c r="D10638" t="s">
        <v>70840</v>
      </c>
      <c r="E10638" t="s">
        <v>70841</v>
      </c>
      <c r="F10638" t="s">
        <v>70842</v>
      </c>
      <c r="I10638" t="s">
        <v>70843</v>
      </c>
      <c r="J10638" t="s">
        <v>70844</v>
      </c>
      <c r="M10638" t="s">
        <v>112314</v>
      </c>
      <c r="N10638" t="s">
        <v>16314</v>
      </c>
      <c r="O10638" s="3" t="s">
        <v>70845</v>
      </c>
      <c r="P10638" t="s">
        <v>16314</v>
      </c>
      <c r="Q10638" t="s">
        <v>16314</v>
      </c>
      <c r="R10638" t="s">
        <v>70845</v>
      </c>
      <c r="S10638" s="4" t="str">
        <f t="shared" si="166"/>
        <v>2001</v>
      </c>
    </row>
    <row r="10639" spans="1:19" hidden="1" x14ac:dyDescent="0.35">
      <c r="A10639" t="s">
        <v>70841</v>
      </c>
      <c r="B10639" t="s">
        <v>70842</v>
      </c>
      <c r="C10639" t="s">
        <v>70846</v>
      </c>
      <c r="D10639" t="s">
        <v>70847</v>
      </c>
      <c r="E10639" t="s">
        <v>70848</v>
      </c>
      <c r="F10639" t="s">
        <v>70849</v>
      </c>
      <c r="I10639" t="s">
        <v>70850</v>
      </c>
      <c r="J10639" t="s">
        <v>70851</v>
      </c>
      <c r="M10639" t="s">
        <v>112299</v>
      </c>
      <c r="N10639" t="s">
        <v>16314</v>
      </c>
      <c r="O10639" s="3" t="s">
        <v>70852</v>
      </c>
      <c r="P10639" t="s">
        <v>16314</v>
      </c>
      <c r="Q10639" t="s">
        <v>16314</v>
      </c>
      <c r="R10639" t="s">
        <v>70852</v>
      </c>
      <c r="S10639" s="4" t="str">
        <f t="shared" si="166"/>
        <v>2001</v>
      </c>
    </row>
    <row r="10640" spans="1:19" hidden="1" x14ac:dyDescent="0.35">
      <c r="A10640" t="s">
        <v>70848</v>
      </c>
      <c r="B10640" t="s">
        <v>70849</v>
      </c>
      <c r="C10640" t="s">
        <v>70853</v>
      </c>
      <c r="D10640" t="s">
        <v>70854</v>
      </c>
      <c r="E10640" t="s">
        <v>70855</v>
      </c>
      <c r="F10640" t="s">
        <v>70856</v>
      </c>
      <c r="I10640" t="s">
        <v>70857</v>
      </c>
      <c r="J10640" t="s">
        <v>70858</v>
      </c>
      <c r="M10640" t="s">
        <v>112314</v>
      </c>
      <c r="N10640" t="s">
        <v>16314</v>
      </c>
      <c r="O10640" s="3" t="s">
        <v>70859</v>
      </c>
      <c r="P10640" t="s">
        <v>16314</v>
      </c>
      <c r="Q10640" t="s">
        <v>16314</v>
      </c>
      <c r="R10640" t="s">
        <v>70859</v>
      </c>
      <c r="S10640" s="4" t="str">
        <f t="shared" si="166"/>
        <v>2001</v>
      </c>
    </row>
    <row r="10641" spans="1:19" hidden="1" x14ac:dyDescent="0.35">
      <c r="A10641" t="s">
        <v>70855</v>
      </c>
      <c r="B10641" t="s">
        <v>70856</v>
      </c>
      <c r="C10641" t="s">
        <v>70860</v>
      </c>
      <c r="D10641" t="s">
        <v>70861</v>
      </c>
      <c r="E10641" t="s">
        <v>70862</v>
      </c>
      <c r="F10641" t="s">
        <v>70863</v>
      </c>
      <c r="I10641" t="s">
        <v>70864</v>
      </c>
      <c r="J10641" t="s">
        <v>70865</v>
      </c>
      <c r="M10641" t="s">
        <v>112315</v>
      </c>
      <c r="N10641" t="s">
        <v>159</v>
      </c>
      <c r="O10641" s="3" t="s">
        <v>70866</v>
      </c>
      <c r="P10641" t="s">
        <v>159</v>
      </c>
      <c r="Q10641" t="s">
        <v>159</v>
      </c>
      <c r="R10641" t="s">
        <v>70866</v>
      </c>
      <c r="S10641" s="4" t="str">
        <f t="shared" si="166"/>
        <v>2001</v>
      </c>
    </row>
    <row r="10642" spans="1:19" hidden="1" x14ac:dyDescent="0.35">
      <c r="A10642" t="s">
        <v>70862</v>
      </c>
      <c r="B10642" t="s">
        <v>70863</v>
      </c>
      <c r="C10642" t="s">
        <v>70867</v>
      </c>
      <c r="D10642" t="s">
        <v>70868</v>
      </c>
      <c r="E10642" t="s">
        <v>70869</v>
      </c>
      <c r="F10642" t="s">
        <v>70870</v>
      </c>
      <c r="I10642" t="s">
        <v>70871</v>
      </c>
      <c r="J10642" t="s">
        <v>70872</v>
      </c>
      <c r="M10642" t="s">
        <v>112297</v>
      </c>
      <c r="N10642" t="s">
        <v>16314</v>
      </c>
      <c r="O10642" s="3" t="s">
        <v>70873</v>
      </c>
      <c r="P10642" t="s">
        <v>16314</v>
      </c>
      <c r="Q10642" t="s">
        <v>16314</v>
      </c>
      <c r="R10642" t="s">
        <v>70873</v>
      </c>
      <c r="S10642" s="4" t="str">
        <f t="shared" si="166"/>
        <v>2001</v>
      </c>
    </row>
    <row r="10643" spans="1:19" hidden="1" x14ac:dyDescent="0.35">
      <c r="A10643" t="s">
        <v>70869</v>
      </c>
      <c r="B10643" t="s">
        <v>70870</v>
      </c>
      <c r="C10643" t="s">
        <v>70874</v>
      </c>
      <c r="D10643" t="s">
        <v>70875</v>
      </c>
      <c r="E10643" t="s">
        <v>70876</v>
      </c>
      <c r="F10643" t="s">
        <v>70877</v>
      </c>
      <c r="I10643" t="s">
        <v>70878</v>
      </c>
      <c r="J10643" t="s">
        <v>70879</v>
      </c>
      <c r="M10643" t="s">
        <v>112297</v>
      </c>
      <c r="N10643" t="s">
        <v>16314</v>
      </c>
      <c r="O10643" s="3" t="s">
        <v>70880</v>
      </c>
      <c r="P10643" t="s">
        <v>16314</v>
      </c>
      <c r="Q10643" t="s">
        <v>16314</v>
      </c>
      <c r="R10643" t="s">
        <v>70880</v>
      </c>
      <c r="S10643" s="4" t="str">
        <f t="shared" si="166"/>
        <v>2001</v>
      </c>
    </row>
    <row r="10644" spans="1:19" hidden="1" x14ac:dyDescent="0.35">
      <c r="A10644" t="s">
        <v>70876</v>
      </c>
      <c r="B10644" t="s">
        <v>70877</v>
      </c>
      <c r="C10644" t="s">
        <v>70881</v>
      </c>
      <c r="D10644" t="s">
        <v>70882</v>
      </c>
      <c r="E10644" t="s">
        <v>70883</v>
      </c>
      <c r="F10644" t="s">
        <v>70884</v>
      </c>
      <c r="I10644" t="s">
        <v>512</v>
      </c>
      <c r="J10644" t="s">
        <v>512</v>
      </c>
      <c r="M10644" t="s">
        <v>112297</v>
      </c>
      <c r="N10644" t="s">
        <v>124</v>
      </c>
      <c r="O10644" s="3" t="s">
        <v>70885</v>
      </c>
      <c r="P10644" t="s">
        <v>124</v>
      </c>
      <c r="Q10644" t="s">
        <v>124</v>
      </c>
      <c r="R10644" t="s">
        <v>70885</v>
      </c>
      <c r="S10644" s="4" t="str">
        <f t="shared" si="166"/>
        <v>2001</v>
      </c>
    </row>
    <row r="10645" spans="1:19" hidden="1" x14ac:dyDescent="0.35">
      <c r="A10645" t="s">
        <v>70883</v>
      </c>
      <c r="B10645" t="s">
        <v>70884</v>
      </c>
      <c r="C10645" t="s">
        <v>70886</v>
      </c>
      <c r="D10645" t="s">
        <v>70887</v>
      </c>
      <c r="E10645" t="s">
        <v>70888</v>
      </c>
      <c r="F10645">
        <v>21463516</v>
      </c>
      <c r="I10645" t="s">
        <v>70889</v>
      </c>
      <c r="J10645" t="s">
        <v>70890</v>
      </c>
      <c r="M10645" t="s">
        <v>112297</v>
      </c>
      <c r="N10645" t="s">
        <v>124</v>
      </c>
      <c r="O10645" s="3" t="s">
        <v>70891</v>
      </c>
      <c r="P10645" t="s">
        <v>124</v>
      </c>
      <c r="Q10645" t="s">
        <v>124</v>
      </c>
      <c r="R10645" t="s">
        <v>70891</v>
      </c>
      <c r="S10645" s="4" t="str">
        <f t="shared" si="166"/>
        <v>2001</v>
      </c>
    </row>
    <row r="10646" spans="1:19" hidden="1" x14ac:dyDescent="0.35">
      <c r="A10646" t="s">
        <v>70888</v>
      </c>
      <c r="B10646">
        <v>21463516</v>
      </c>
      <c r="C10646" t="s">
        <v>70892</v>
      </c>
      <c r="D10646" t="s">
        <v>70893</v>
      </c>
      <c r="E10646" t="s">
        <v>70894</v>
      </c>
      <c r="F10646" t="s">
        <v>70895</v>
      </c>
      <c r="I10646" t="s">
        <v>70896</v>
      </c>
      <c r="J10646" t="s">
        <v>60741</v>
      </c>
      <c r="M10646" t="s">
        <v>112298</v>
      </c>
      <c r="N10646" t="s">
        <v>28</v>
      </c>
      <c r="O10646" s="3" t="s">
        <v>70897</v>
      </c>
      <c r="P10646" t="s">
        <v>16314</v>
      </c>
      <c r="Q10646" t="s">
        <v>16314</v>
      </c>
      <c r="R10646" t="s">
        <v>70897</v>
      </c>
      <c r="S10646" s="4" t="str">
        <f t="shared" si="166"/>
        <v>2001</v>
      </c>
    </row>
    <row r="10647" spans="1:19" hidden="1" x14ac:dyDescent="0.35">
      <c r="A10647" t="s">
        <v>70894</v>
      </c>
      <c r="B10647" t="s">
        <v>70895</v>
      </c>
      <c r="C10647" t="s">
        <v>70898</v>
      </c>
      <c r="D10647" t="s">
        <v>70899</v>
      </c>
      <c r="E10647" t="s">
        <v>70900</v>
      </c>
      <c r="F10647" t="s">
        <v>70901</v>
      </c>
      <c r="I10647" t="s">
        <v>70902</v>
      </c>
      <c r="J10647" t="s">
        <v>70903</v>
      </c>
      <c r="M10647" t="s">
        <v>112314</v>
      </c>
      <c r="N10647" t="s">
        <v>16314</v>
      </c>
      <c r="O10647" s="3" t="s">
        <v>70904</v>
      </c>
      <c r="P10647" t="s">
        <v>16314</v>
      </c>
      <c r="Q10647" t="s">
        <v>16314</v>
      </c>
      <c r="R10647" t="s">
        <v>70904</v>
      </c>
      <c r="S10647" s="4" t="str">
        <f t="shared" si="166"/>
        <v>2001</v>
      </c>
    </row>
    <row r="10648" spans="1:19" hidden="1" x14ac:dyDescent="0.35">
      <c r="A10648" t="s">
        <v>70900</v>
      </c>
      <c r="B10648" t="s">
        <v>70901</v>
      </c>
      <c r="C10648" t="s">
        <v>70905</v>
      </c>
      <c r="D10648" t="s">
        <v>70906</v>
      </c>
      <c r="E10648" t="s">
        <v>70907</v>
      </c>
      <c r="F10648" t="s">
        <v>70908</v>
      </c>
      <c r="I10648" t="s">
        <v>70909</v>
      </c>
      <c r="J10648" t="s">
        <v>70910</v>
      </c>
      <c r="M10648" t="s">
        <v>112297</v>
      </c>
      <c r="N10648" t="s">
        <v>124</v>
      </c>
      <c r="O10648" s="3" t="s">
        <v>70911</v>
      </c>
      <c r="P10648" t="s">
        <v>124</v>
      </c>
      <c r="Q10648" t="s">
        <v>124</v>
      </c>
      <c r="R10648" t="s">
        <v>70911</v>
      </c>
      <c r="S10648" s="4" t="str">
        <f t="shared" si="166"/>
        <v>2001</v>
      </c>
    </row>
    <row r="10649" spans="1:19" hidden="1" x14ac:dyDescent="0.35">
      <c r="A10649" t="s">
        <v>70907</v>
      </c>
      <c r="B10649" t="s">
        <v>70908</v>
      </c>
      <c r="C10649" t="s">
        <v>70912</v>
      </c>
      <c r="D10649" t="s">
        <v>70913</v>
      </c>
      <c r="E10649" t="s">
        <v>70914</v>
      </c>
      <c r="F10649" t="s">
        <v>70915</v>
      </c>
      <c r="I10649" t="s">
        <v>70916</v>
      </c>
      <c r="J10649" t="s">
        <v>70917</v>
      </c>
      <c r="M10649" t="s">
        <v>112298</v>
      </c>
      <c r="N10649" t="s">
        <v>28</v>
      </c>
      <c r="O10649" s="3" t="s">
        <v>70918</v>
      </c>
      <c r="P10649" t="s">
        <v>16314</v>
      </c>
      <c r="Q10649" t="s">
        <v>16314</v>
      </c>
      <c r="R10649" t="s">
        <v>70918</v>
      </c>
      <c r="S10649" s="4" t="str">
        <f t="shared" si="166"/>
        <v>2001</v>
      </c>
    </row>
    <row r="10650" spans="1:19" hidden="1" x14ac:dyDescent="0.35">
      <c r="A10650" t="s">
        <v>70914</v>
      </c>
      <c r="B10650" t="s">
        <v>70915</v>
      </c>
      <c r="C10650" t="s">
        <v>70919</v>
      </c>
      <c r="D10650" t="s">
        <v>70920</v>
      </c>
      <c r="E10650" t="s">
        <v>70921</v>
      </c>
      <c r="F10650" t="s">
        <v>70922</v>
      </c>
      <c r="I10650" t="s">
        <v>70923</v>
      </c>
      <c r="J10650" t="s">
        <v>70924</v>
      </c>
      <c r="M10650" t="s">
        <v>112297</v>
      </c>
      <c r="N10650" t="s">
        <v>16314</v>
      </c>
      <c r="O10650" s="3" t="s">
        <v>70925</v>
      </c>
      <c r="P10650" t="s">
        <v>16314</v>
      </c>
      <c r="Q10650" t="s">
        <v>16314</v>
      </c>
      <c r="R10650" t="s">
        <v>70925</v>
      </c>
      <c r="S10650" s="4" t="str">
        <f t="shared" si="166"/>
        <v>2001</v>
      </c>
    </row>
    <row r="10651" spans="1:19" hidden="1" x14ac:dyDescent="0.35">
      <c r="A10651" t="s">
        <v>70921</v>
      </c>
      <c r="B10651" t="s">
        <v>70922</v>
      </c>
      <c r="C10651" t="s">
        <v>70926</v>
      </c>
      <c r="D10651" t="s">
        <v>70927</v>
      </c>
      <c r="E10651" t="s">
        <v>70928</v>
      </c>
      <c r="F10651" t="s">
        <v>70929</v>
      </c>
      <c r="I10651" t="s">
        <v>70930</v>
      </c>
      <c r="J10651" t="s">
        <v>70931</v>
      </c>
      <c r="M10651" t="s">
        <v>112298</v>
      </c>
      <c r="N10651" t="s">
        <v>28</v>
      </c>
      <c r="O10651" s="3" t="s">
        <v>70932</v>
      </c>
      <c r="P10651" t="s">
        <v>16314</v>
      </c>
      <c r="Q10651" t="s">
        <v>16314</v>
      </c>
      <c r="R10651" t="s">
        <v>70932</v>
      </c>
      <c r="S10651" s="4" t="str">
        <f t="shared" si="166"/>
        <v>2001</v>
      </c>
    </row>
    <row r="10652" spans="1:19" hidden="1" x14ac:dyDescent="0.35">
      <c r="A10652" t="s">
        <v>70928</v>
      </c>
      <c r="B10652" t="s">
        <v>70929</v>
      </c>
      <c r="C10652" t="s">
        <v>70933</v>
      </c>
      <c r="D10652" t="s">
        <v>70934</v>
      </c>
      <c r="E10652" t="s">
        <v>70935</v>
      </c>
      <c r="F10652" t="s">
        <v>70936</v>
      </c>
      <c r="I10652" t="s">
        <v>70937</v>
      </c>
      <c r="J10652" t="s">
        <v>70938</v>
      </c>
      <c r="M10652" t="s">
        <v>112315</v>
      </c>
      <c r="N10652" t="s">
        <v>159</v>
      </c>
      <c r="O10652" s="3" t="s">
        <v>70939</v>
      </c>
      <c r="P10652" t="s">
        <v>159</v>
      </c>
      <c r="Q10652" t="s">
        <v>159</v>
      </c>
      <c r="R10652" t="s">
        <v>70939</v>
      </c>
      <c r="S10652" s="4" t="str">
        <f t="shared" si="166"/>
        <v>2001</v>
      </c>
    </row>
    <row r="10653" spans="1:19" hidden="1" x14ac:dyDescent="0.35">
      <c r="A10653" t="s">
        <v>70935</v>
      </c>
      <c r="B10653" t="s">
        <v>70936</v>
      </c>
      <c r="C10653" t="s">
        <v>70940</v>
      </c>
      <c r="D10653" t="s">
        <v>70941</v>
      </c>
      <c r="E10653" t="s">
        <v>70942</v>
      </c>
      <c r="F10653" t="s">
        <v>70943</v>
      </c>
      <c r="I10653" t="s">
        <v>70944</v>
      </c>
      <c r="J10653" t="s">
        <v>70945</v>
      </c>
      <c r="M10653" t="s">
        <v>112299</v>
      </c>
      <c r="N10653" t="s">
        <v>16314</v>
      </c>
      <c r="O10653" s="3" t="s">
        <v>70946</v>
      </c>
      <c r="P10653" t="s">
        <v>16314</v>
      </c>
      <c r="Q10653" t="s">
        <v>16314</v>
      </c>
      <c r="R10653" t="s">
        <v>70946</v>
      </c>
      <c r="S10653" s="4" t="str">
        <f t="shared" si="166"/>
        <v>2001</v>
      </c>
    </row>
    <row r="10654" spans="1:19" hidden="1" x14ac:dyDescent="0.35">
      <c r="A10654" t="s">
        <v>70942</v>
      </c>
      <c r="B10654" t="s">
        <v>70943</v>
      </c>
      <c r="C10654" t="s">
        <v>70947</v>
      </c>
      <c r="D10654" t="s">
        <v>70948</v>
      </c>
      <c r="E10654" t="s">
        <v>70949</v>
      </c>
      <c r="F10654" t="s">
        <v>70950</v>
      </c>
      <c r="I10654" t="s">
        <v>70951</v>
      </c>
      <c r="J10654" t="s">
        <v>70952</v>
      </c>
      <c r="M10654" t="s">
        <v>112299</v>
      </c>
      <c r="N10654" t="s">
        <v>16314</v>
      </c>
      <c r="O10654" s="3" t="s">
        <v>70953</v>
      </c>
      <c r="P10654" t="s">
        <v>16314</v>
      </c>
      <c r="Q10654" t="s">
        <v>16314</v>
      </c>
      <c r="R10654" t="s">
        <v>70953</v>
      </c>
      <c r="S10654" s="4" t="str">
        <f t="shared" si="166"/>
        <v>2001</v>
      </c>
    </row>
    <row r="10655" spans="1:19" hidden="1" x14ac:dyDescent="0.35">
      <c r="A10655" t="s">
        <v>70949</v>
      </c>
      <c r="B10655" t="s">
        <v>70950</v>
      </c>
      <c r="C10655" t="s">
        <v>70954</v>
      </c>
      <c r="D10655" t="s">
        <v>70955</v>
      </c>
      <c r="E10655" t="s">
        <v>70956</v>
      </c>
      <c r="F10655" t="s">
        <v>70957</v>
      </c>
      <c r="I10655" t="s">
        <v>414</v>
      </c>
      <c r="J10655" t="s">
        <v>414</v>
      </c>
      <c r="M10655" t="s">
        <v>112299</v>
      </c>
      <c r="N10655" t="s">
        <v>16314</v>
      </c>
      <c r="O10655" s="3" t="s">
        <v>70958</v>
      </c>
      <c r="P10655" t="s">
        <v>16314</v>
      </c>
      <c r="Q10655" t="s">
        <v>16314</v>
      </c>
      <c r="R10655" t="s">
        <v>70958</v>
      </c>
      <c r="S10655" s="4" t="str">
        <f t="shared" si="166"/>
        <v>2001</v>
      </c>
    </row>
    <row r="10656" spans="1:19" hidden="1" x14ac:dyDescent="0.35">
      <c r="A10656" t="s">
        <v>70956</v>
      </c>
      <c r="B10656" t="s">
        <v>70957</v>
      </c>
      <c r="C10656" t="s">
        <v>70959</v>
      </c>
      <c r="D10656" t="s">
        <v>70960</v>
      </c>
      <c r="E10656" s="1" t="s">
        <v>70961</v>
      </c>
      <c r="F10656" s="1" t="s">
        <v>70962</v>
      </c>
      <c r="I10656" t="s">
        <v>70963</v>
      </c>
      <c r="J10656" t="s">
        <v>70964</v>
      </c>
      <c r="M10656" t="s">
        <v>112297</v>
      </c>
      <c r="N10656" t="s">
        <v>16314</v>
      </c>
      <c r="O10656" s="3" t="s">
        <v>70965</v>
      </c>
      <c r="P10656" t="s">
        <v>16314</v>
      </c>
      <c r="Q10656" t="s">
        <v>16314</v>
      </c>
      <c r="R10656" t="s">
        <v>70965</v>
      </c>
      <c r="S10656" s="4" t="str">
        <f t="shared" si="166"/>
        <v>2001</v>
      </c>
    </row>
    <row r="10657" spans="1:19" hidden="1" x14ac:dyDescent="0.35">
      <c r="A10657" s="1" t="s">
        <v>70961</v>
      </c>
      <c r="B10657" s="1" t="s">
        <v>70962</v>
      </c>
      <c r="C10657" t="s">
        <v>70966</v>
      </c>
      <c r="D10657" t="s">
        <v>70967</v>
      </c>
      <c r="E10657" t="s">
        <v>70968</v>
      </c>
      <c r="F10657" t="s">
        <v>70969</v>
      </c>
      <c r="I10657" t="s">
        <v>70970</v>
      </c>
      <c r="J10657" t="s">
        <v>70971</v>
      </c>
      <c r="M10657" t="s">
        <v>112314</v>
      </c>
      <c r="N10657" t="s">
        <v>16314</v>
      </c>
      <c r="O10657" s="3" t="s">
        <v>70972</v>
      </c>
      <c r="P10657" t="s">
        <v>16314</v>
      </c>
      <c r="Q10657" t="s">
        <v>16314</v>
      </c>
      <c r="R10657" t="s">
        <v>70972</v>
      </c>
      <c r="S10657" s="4" t="str">
        <f t="shared" si="166"/>
        <v>2001</v>
      </c>
    </row>
    <row r="10658" spans="1:19" hidden="1" x14ac:dyDescent="0.35">
      <c r="A10658" t="s">
        <v>70968</v>
      </c>
      <c r="B10658" t="s">
        <v>70969</v>
      </c>
      <c r="C10658" t="s">
        <v>70973</v>
      </c>
      <c r="D10658" t="s">
        <v>70974</v>
      </c>
      <c r="E10658" t="s">
        <v>70975</v>
      </c>
      <c r="F10658" t="s">
        <v>70976</v>
      </c>
      <c r="I10658" t="s">
        <v>70977</v>
      </c>
      <c r="J10658" t="s">
        <v>70978</v>
      </c>
      <c r="M10658" t="s">
        <v>112298</v>
      </c>
      <c r="N10658" t="s">
        <v>28</v>
      </c>
      <c r="O10658" s="3" t="s">
        <v>70979</v>
      </c>
      <c r="P10658" t="s">
        <v>16314</v>
      </c>
      <c r="Q10658" t="s">
        <v>16314</v>
      </c>
      <c r="R10658" t="s">
        <v>70979</v>
      </c>
      <c r="S10658" s="4" t="str">
        <f t="shared" si="166"/>
        <v>2001</v>
      </c>
    </row>
    <row r="10659" spans="1:19" hidden="1" x14ac:dyDescent="0.35">
      <c r="A10659" t="s">
        <v>70975</v>
      </c>
      <c r="B10659" t="s">
        <v>70976</v>
      </c>
      <c r="C10659" t="s">
        <v>70980</v>
      </c>
      <c r="D10659" t="s">
        <v>70981</v>
      </c>
      <c r="E10659" t="s">
        <v>70982</v>
      </c>
      <c r="F10659" t="s">
        <v>70983</v>
      </c>
      <c r="I10659" t="s">
        <v>70984</v>
      </c>
      <c r="J10659" t="s">
        <v>70985</v>
      </c>
      <c r="M10659" t="s">
        <v>112314</v>
      </c>
      <c r="N10659" t="s">
        <v>16314</v>
      </c>
      <c r="O10659" s="3" t="s">
        <v>70986</v>
      </c>
      <c r="P10659" t="s">
        <v>16314</v>
      </c>
      <c r="Q10659" t="s">
        <v>16314</v>
      </c>
      <c r="R10659" t="s">
        <v>70986</v>
      </c>
      <c r="S10659" s="4" t="str">
        <f t="shared" si="166"/>
        <v>2001</v>
      </c>
    </row>
    <row r="10660" spans="1:19" hidden="1" x14ac:dyDescent="0.35">
      <c r="A10660" t="s">
        <v>70982</v>
      </c>
      <c r="B10660" t="s">
        <v>70983</v>
      </c>
      <c r="C10660" t="s">
        <v>70987</v>
      </c>
      <c r="D10660" t="s">
        <v>70988</v>
      </c>
      <c r="E10660" t="s">
        <v>70989</v>
      </c>
      <c r="F10660" t="s">
        <v>70990</v>
      </c>
      <c r="I10660" t="s">
        <v>70991</v>
      </c>
      <c r="J10660" t="s">
        <v>70992</v>
      </c>
      <c r="M10660" t="s">
        <v>112298</v>
      </c>
      <c r="N10660" t="s">
        <v>28</v>
      </c>
      <c r="O10660" s="3" t="s">
        <v>70993</v>
      </c>
      <c r="P10660" t="s">
        <v>16314</v>
      </c>
      <c r="Q10660" t="s">
        <v>16314</v>
      </c>
      <c r="R10660" t="s">
        <v>70993</v>
      </c>
      <c r="S10660" s="4" t="str">
        <f t="shared" si="166"/>
        <v>2001</v>
      </c>
    </row>
    <row r="10661" spans="1:19" hidden="1" x14ac:dyDescent="0.35">
      <c r="A10661" t="s">
        <v>70989</v>
      </c>
      <c r="B10661" t="s">
        <v>70990</v>
      </c>
      <c r="C10661" t="s">
        <v>70994</v>
      </c>
      <c r="D10661" t="s">
        <v>70995</v>
      </c>
      <c r="E10661" t="s">
        <v>70996</v>
      </c>
      <c r="F10661" t="s">
        <v>70997</v>
      </c>
      <c r="I10661" t="s">
        <v>70998</v>
      </c>
      <c r="J10661" t="s">
        <v>70999</v>
      </c>
      <c r="M10661" t="s">
        <v>112299</v>
      </c>
      <c r="N10661" t="s">
        <v>16314</v>
      </c>
      <c r="O10661" s="3" t="s">
        <v>71000</v>
      </c>
      <c r="P10661" t="s">
        <v>16314</v>
      </c>
      <c r="Q10661" t="s">
        <v>16314</v>
      </c>
      <c r="R10661" t="s">
        <v>71000</v>
      </c>
      <c r="S10661" s="4" t="str">
        <f t="shared" si="166"/>
        <v>2001</v>
      </c>
    </row>
    <row r="10662" spans="1:19" hidden="1" x14ac:dyDescent="0.35">
      <c r="A10662" t="s">
        <v>70996</v>
      </c>
      <c r="B10662" t="s">
        <v>70997</v>
      </c>
      <c r="C10662" t="s">
        <v>71001</v>
      </c>
      <c r="D10662" t="s">
        <v>71002</v>
      </c>
      <c r="E10662" t="s">
        <v>71003</v>
      </c>
      <c r="F10662" t="s">
        <v>71004</v>
      </c>
      <c r="I10662" t="s">
        <v>71005</v>
      </c>
      <c r="J10662" t="s">
        <v>71006</v>
      </c>
      <c r="M10662" t="s">
        <v>112299</v>
      </c>
      <c r="N10662" t="s">
        <v>16314</v>
      </c>
      <c r="O10662" s="3" t="s">
        <v>71007</v>
      </c>
      <c r="P10662" t="s">
        <v>16314</v>
      </c>
      <c r="Q10662" t="s">
        <v>16314</v>
      </c>
      <c r="R10662" t="s">
        <v>71007</v>
      </c>
      <c r="S10662" s="4" t="str">
        <f t="shared" si="166"/>
        <v>2001</v>
      </c>
    </row>
    <row r="10663" spans="1:19" hidden="1" x14ac:dyDescent="0.35">
      <c r="A10663" t="s">
        <v>71003</v>
      </c>
      <c r="B10663" t="s">
        <v>71004</v>
      </c>
      <c r="C10663" t="s">
        <v>71008</v>
      </c>
      <c r="D10663" t="s">
        <v>71009</v>
      </c>
      <c r="E10663" t="s">
        <v>71010</v>
      </c>
      <c r="F10663" t="s">
        <v>71011</v>
      </c>
      <c r="I10663" t="s">
        <v>71012</v>
      </c>
      <c r="J10663" t="s">
        <v>71013</v>
      </c>
      <c r="M10663" t="s">
        <v>112298</v>
      </c>
      <c r="N10663" t="s">
        <v>28</v>
      </c>
      <c r="O10663" s="3" t="s">
        <v>71014</v>
      </c>
      <c r="P10663" t="s">
        <v>16314</v>
      </c>
      <c r="Q10663" t="s">
        <v>16314</v>
      </c>
      <c r="R10663" t="s">
        <v>71014</v>
      </c>
      <c r="S10663" s="4" t="str">
        <f t="shared" si="166"/>
        <v>2001</v>
      </c>
    </row>
    <row r="10664" spans="1:19" hidden="1" x14ac:dyDescent="0.35">
      <c r="A10664" t="s">
        <v>71010</v>
      </c>
      <c r="B10664" t="s">
        <v>71011</v>
      </c>
      <c r="C10664" t="s">
        <v>71015</v>
      </c>
      <c r="D10664" t="s">
        <v>71016</v>
      </c>
      <c r="E10664" t="s">
        <v>71017</v>
      </c>
      <c r="F10664" t="s">
        <v>71018</v>
      </c>
      <c r="I10664" t="s">
        <v>71019</v>
      </c>
      <c r="J10664" t="s">
        <v>71020</v>
      </c>
      <c r="M10664" t="s">
        <v>112297</v>
      </c>
      <c r="N10664" t="s">
        <v>124</v>
      </c>
      <c r="O10664" s="3" t="s">
        <v>71021</v>
      </c>
      <c r="P10664" t="s">
        <v>124</v>
      </c>
      <c r="Q10664" t="s">
        <v>124</v>
      </c>
      <c r="R10664" t="s">
        <v>71021</v>
      </c>
      <c r="S10664" s="4" t="str">
        <f t="shared" si="166"/>
        <v>2001</v>
      </c>
    </row>
    <row r="10665" spans="1:19" hidden="1" x14ac:dyDescent="0.35">
      <c r="A10665" t="s">
        <v>71017</v>
      </c>
      <c r="B10665" t="s">
        <v>71018</v>
      </c>
      <c r="C10665" t="s">
        <v>71022</v>
      </c>
      <c r="D10665" t="s">
        <v>71023</v>
      </c>
      <c r="E10665" t="s">
        <v>71024</v>
      </c>
      <c r="F10665" t="s">
        <v>71025</v>
      </c>
      <c r="I10665" t="s">
        <v>71026</v>
      </c>
      <c r="J10665" t="s">
        <v>71027</v>
      </c>
      <c r="M10665" t="s">
        <v>112315</v>
      </c>
      <c r="N10665" t="s">
        <v>159</v>
      </c>
      <c r="O10665" s="3" t="s">
        <v>71028</v>
      </c>
      <c r="P10665" t="s">
        <v>159</v>
      </c>
      <c r="Q10665" t="s">
        <v>159</v>
      </c>
      <c r="R10665" t="s">
        <v>71028</v>
      </c>
      <c r="S10665" s="4" t="str">
        <f t="shared" si="166"/>
        <v>2001</v>
      </c>
    </row>
    <row r="10666" spans="1:19" hidden="1" x14ac:dyDescent="0.35">
      <c r="A10666" t="s">
        <v>71024</v>
      </c>
      <c r="B10666" t="s">
        <v>71025</v>
      </c>
      <c r="C10666" t="s">
        <v>71029</v>
      </c>
      <c r="D10666" t="s">
        <v>71030</v>
      </c>
      <c r="E10666" t="s">
        <v>71031</v>
      </c>
      <c r="F10666" t="s">
        <v>71032</v>
      </c>
      <c r="I10666" t="s">
        <v>71033</v>
      </c>
      <c r="J10666" t="s">
        <v>71034</v>
      </c>
      <c r="M10666" t="s">
        <v>112314</v>
      </c>
      <c r="N10666" t="s">
        <v>16314</v>
      </c>
      <c r="O10666" s="3" t="s">
        <v>71035</v>
      </c>
      <c r="P10666" t="s">
        <v>16314</v>
      </c>
      <c r="Q10666" t="s">
        <v>16314</v>
      </c>
      <c r="R10666" t="s">
        <v>71035</v>
      </c>
      <c r="S10666" s="4" t="str">
        <f t="shared" si="166"/>
        <v>2001</v>
      </c>
    </row>
    <row r="10667" spans="1:19" hidden="1" x14ac:dyDescent="0.35">
      <c r="A10667" t="s">
        <v>71031</v>
      </c>
      <c r="B10667" t="s">
        <v>71032</v>
      </c>
      <c r="C10667" t="s">
        <v>71036</v>
      </c>
      <c r="D10667" t="s">
        <v>71037</v>
      </c>
      <c r="E10667" t="s">
        <v>71038</v>
      </c>
      <c r="F10667" t="s">
        <v>71039</v>
      </c>
      <c r="I10667" t="s">
        <v>71040</v>
      </c>
      <c r="J10667" t="s">
        <v>71041</v>
      </c>
      <c r="M10667" t="s">
        <v>112299</v>
      </c>
      <c r="N10667" t="s">
        <v>16314</v>
      </c>
      <c r="O10667" s="3" t="s">
        <v>71042</v>
      </c>
      <c r="P10667" t="s">
        <v>16314</v>
      </c>
      <c r="Q10667" t="s">
        <v>16314</v>
      </c>
      <c r="R10667" t="s">
        <v>71042</v>
      </c>
      <c r="S10667" s="4" t="str">
        <f t="shared" si="166"/>
        <v>2001</v>
      </c>
    </row>
    <row r="10668" spans="1:19" hidden="1" x14ac:dyDescent="0.35">
      <c r="A10668" t="s">
        <v>71038</v>
      </c>
      <c r="B10668" t="s">
        <v>71039</v>
      </c>
      <c r="C10668" t="s">
        <v>71043</v>
      </c>
      <c r="D10668" t="s">
        <v>71044</v>
      </c>
      <c r="E10668" t="s">
        <v>71045</v>
      </c>
      <c r="F10668" t="s">
        <v>71046</v>
      </c>
      <c r="I10668" t="s">
        <v>71047</v>
      </c>
      <c r="J10668" t="s">
        <v>71048</v>
      </c>
      <c r="M10668" t="s">
        <v>112297</v>
      </c>
      <c r="N10668" t="s">
        <v>124</v>
      </c>
      <c r="O10668" s="3" t="s">
        <v>71049</v>
      </c>
      <c r="P10668" t="s">
        <v>124</v>
      </c>
      <c r="Q10668" t="s">
        <v>124</v>
      </c>
      <c r="R10668" t="s">
        <v>71049</v>
      </c>
      <c r="S10668" s="4" t="str">
        <f t="shared" si="166"/>
        <v>2001</v>
      </c>
    </row>
    <row r="10669" spans="1:19" hidden="1" x14ac:dyDescent="0.35">
      <c r="A10669" t="s">
        <v>71045</v>
      </c>
      <c r="B10669" t="s">
        <v>71046</v>
      </c>
      <c r="C10669" t="s">
        <v>71050</v>
      </c>
      <c r="D10669" t="s">
        <v>71051</v>
      </c>
      <c r="E10669" t="s">
        <v>71052</v>
      </c>
      <c r="F10669" t="s">
        <v>71053</v>
      </c>
      <c r="I10669" t="s">
        <v>71054</v>
      </c>
      <c r="J10669" t="s">
        <v>71055</v>
      </c>
      <c r="M10669" t="s">
        <v>112314</v>
      </c>
      <c r="N10669" t="s">
        <v>16314</v>
      </c>
      <c r="O10669" s="3" t="s">
        <v>71056</v>
      </c>
      <c r="P10669" t="s">
        <v>16314</v>
      </c>
      <c r="Q10669" t="s">
        <v>16314</v>
      </c>
      <c r="R10669" t="s">
        <v>71056</v>
      </c>
      <c r="S10669" s="4" t="str">
        <f t="shared" si="166"/>
        <v>2001</v>
      </c>
    </row>
    <row r="10670" spans="1:19" hidden="1" x14ac:dyDescent="0.35">
      <c r="A10670" t="s">
        <v>71052</v>
      </c>
      <c r="B10670" t="s">
        <v>71053</v>
      </c>
      <c r="C10670" t="s">
        <v>71057</v>
      </c>
      <c r="D10670" t="s">
        <v>71058</v>
      </c>
      <c r="E10670" t="s">
        <v>71059</v>
      </c>
      <c r="F10670" t="s">
        <v>71060</v>
      </c>
      <c r="G10670" t="s">
        <v>71061</v>
      </c>
      <c r="I10670" t="s">
        <v>512</v>
      </c>
      <c r="J10670" t="s">
        <v>512</v>
      </c>
      <c r="M10670" t="s">
        <v>112297</v>
      </c>
      <c r="N10670" t="s">
        <v>124</v>
      </c>
      <c r="O10670" s="3" t="s">
        <v>71062</v>
      </c>
      <c r="P10670" t="s">
        <v>124</v>
      </c>
      <c r="Q10670" t="s">
        <v>124</v>
      </c>
      <c r="R10670" t="s">
        <v>71062</v>
      </c>
      <c r="S10670" s="4" t="str">
        <f t="shared" si="166"/>
        <v>2001</v>
      </c>
    </row>
    <row r="10671" spans="1:19" hidden="1" x14ac:dyDescent="0.35">
      <c r="A10671" t="s">
        <v>71059</v>
      </c>
      <c r="B10671" t="s">
        <v>71060</v>
      </c>
      <c r="C10671" t="s">
        <v>71063</v>
      </c>
      <c r="D10671" t="s">
        <v>71064</v>
      </c>
      <c r="E10671" t="s">
        <v>71065</v>
      </c>
      <c r="F10671" t="s">
        <v>71066</v>
      </c>
      <c r="I10671" t="s">
        <v>71067</v>
      </c>
      <c r="J10671" t="s">
        <v>71068</v>
      </c>
      <c r="M10671" t="s">
        <v>112297</v>
      </c>
      <c r="N10671" t="s">
        <v>124</v>
      </c>
      <c r="O10671" s="3" t="s">
        <v>71069</v>
      </c>
      <c r="P10671" t="s">
        <v>124</v>
      </c>
      <c r="Q10671" t="s">
        <v>124</v>
      </c>
      <c r="R10671" t="s">
        <v>71069</v>
      </c>
      <c r="S10671" s="4" t="str">
        <f t="shared" si="166"/>
        <v>2001</v>
      </c>
    </row>
    <row r="10672" spans="1:19" hidden="1" x14ac:dyDescent="0.35">
      <c r="A10672" t="s">
        <v>71065</v>
      </c>
      <c r="B10672" t="s">
        <v>71066</v>
      </c>
      <c r="C10672" t="s">
        <v>71070</v>
      </c>
      <c r="D10672" t="s">
        <v>71071</v>
      </c>
      <c r="E10672" t="s">
        <v>71072</v>
      </c>
      <c r="F10672" t="s">
        <v>71073</v>
      </c>
      <c r="I10672" t="s">
        <v>71074</v>
      </c>
      <c r="J10672" t="s">
        <v>71075</v>
      </c>
      <c r="M10672" t="s">
        <v>112315</v>
      </c>
      <c r="N10672" t="s">
        <v>16314</v>
      </c>
      <c r="O10672" s="3" t="s">
        <v>71076</v>
      </c>
      <c r="P10672" t="s">
        <v>16314</v>
      </c>
      <c r="Q10672" t="s">
        <v>16314</v>
      </c>
      <c r="R10672" t="s">
        <v>71076</v>
      </c>
      <c r="S10672" s="4" t="str">
        <f t="shared" si="166"/>
        <v>2001</v>
      </c>
    </row>
    <row r="10673" spans="1:19" hidden="1" x14ac:dyDescent="0.35">
      <c r="A10673" t="s">
        <v>71072</v>
      </c>
      <c r="B10673" t="s">
        <v>71073</v>
      </c>
      <c r="C10673" t="s">
        <v>71077</v>
      </c>
      <c r="D10673" t="s">
        <v>71078</v>
      </c>
      <c r="E10673" t="s">
        <v>71079</v>
      </c>
      <c r="F10673" t="s">
        <v>71080</v>
      </c>
      <c r="I10673" t="s">
        <v>71081</v>
      </c>
      <c r="J10673" t="s">
        <v>71082</v>
      </c>
      <c r="M10673" t="s">
        <v>112315</v>
      </c>
      <c r="N10673" t="s">
        <v>159</v>
      </c>
      <c r="O10673" s="3" t="s">
        <v>71083</v>
      </c>
      <c r="P10673" t="s">
        <v>159</v>
      </c>
      <c r="Q10673" t="s">
        <v>159</v>
      </c>
      <c r="R10673" t="s">
        <v>71083</v>
      </c>
      <c r="S10673" s="4" t="str">
        <f t="shared" si="166"/>
        <v>2001</v>
      </c>
    </row>
    <row r="10674" spans="1:19" hidden="1" x14ac:dyDescent="0.35">
      <c r="A10674" t="s">
        <v>71079</v>
      </c>
      <c r="B10674" t="s">
        <v>71080</v>
      </c>
      <c r="C10674" t="s">
        <v>71084</v>
      </c>
      <c r="D10674" t="s">
        <v>71085</v>
      </c>
      <c r="E10674" t="s">
        <v>71086</v>
      </c>
      <c r="F10674" t="s">
        <v>71087</v>
      </c>
      <c r="I10674" t="s">
        <v>512</v>
      </c>
      <c r="J10674" t="s">
        <v>512</v>
      </c>
      <c r="M10674" t="s">
        <v>112297</v>
      </c>
      <c r="N10674" t="s">
        <v>124</v>
      </c>
      <c r="O10674" s="3" t="s">
        <v>71088</v>
      </c>
      <c r="P10674" t="s">
        <v>124</v>
      </c>
      <c r="Q10674" t="s">
        <v>124</v>
      </c>
      <c r="R10674" t="s">
        <v>71088</v>
      </c>
      <c r="S10674" s="4" t="str">
        <f t="shared" si="166"/>
        <v>2001</v>
      </c>
    </row>
    <row r="10675" spans="1:19" hidden="1" x14ac:dyDescent="0.35">
      <c r="A10675" t="s">
        <v>71086</v>
      </c>
      <c r="B10675" t="s">
        <v>71087</v>
      </c>
      <c r="C10675" t="s">
        <v>71089</v>
      </c>
      <c r="D10675" t="s">
        <v>71090</v>
      </c>
      <c r="E10675" t="s">
        <v>71091</v>
      </c>
      <c r="F10675" t="s">
        <v>71092</v>
      </c>
      <c r="I10675" t="s">
        <v>71093</v>
      </c>
      <c r="J10675" t="s">
        <v>71094</v>
      </c>
      <c r="M10675" t="s">
        <v>112297</v>
      </c>
      <c r="N10675" t="s">
        <v>124</v>
      </c>
      <c r="O10675" s="3" t="s">
        <v>71095</v>
      </c>
      <c r="P10675" t="s">
        <v>124</v>
      </c>
      <c r="Q10675" t="s">
        <v>124</v>
      </c>
      <c r="R10675" t="s">
        <v>71095</v>
      </c>
      <c r="S10675" s="4" t="str">
        <f t="shared" si="166"/>
        <v>2001</v>
      </c>
    </row>
    <row r="10676" spans="1:19" hidden="1" x14ac:dyDescent="0.35">
      <c r="A10676" t="s">
        <v>71091</v>
      </c>
      <c r="B10676" t="s">
        <v>71092</v>
      </c>
      <c r="C10676" t="s">
        <v>71096</v>
      </c>
      <c r="D10676" t="s">
        <v>71097</v>
      </c>
      <c r="E10676" t="s">
        <v>71098</v>
      </c>
      <c r="F10676" t="s">
        <v>71099</v>
      </c>
      <c r="I10676" t="s">
        <v>71100</v>
      </c>
      <c r="J10676" t="s">
        <v>71101</v>
      </c>
      <c r="M10676" t="s">
        <v>112297</v>
      </c>
      <c r="N10676" t="s">
        <v>124</v>
      </c>
      <c r="O10676" s="3" t="s">
        <v>71102</v>
      </c>
      <c r="P10676" t="s">
        <v>124</v>
      </c>
      <c r="Q10676" t="s">
        <v>124</v>
      </c>
      <c r="R10676" t="s">
        <v>71102</v>
      </c>
      <c r="S10676" s="4" t="str">
        <f t="shared" si="166"/>
        <v>2001</v>
      </c>
    </row>
    <row r="10677" spans="1:19" hidden="1" x14ac:dyDescent="0.35">
      <c r="A10677" t="s">
        <v>71098</v>
      </c>
      <c r="B10677" t="s">
        <v>71099</v>
      </c>
      <c r="C10677" t="s">
        <v>71103</v>
      </c>
      <c r="D10677" t="s">
        <v>71104</v>
      </c>
      <c r="E10677" t="s">
        <v>71105</v>
      </c>
      <c r="F10677" t="s">
        <v>71106</v>
      </c>
      <c r="I10677" t="s">
        <v>71107</v>
      </c>
      <c r="J10677" t="s">
        <v>71108</v>
      </c>
      <c r="M10677" t="s">
        <v>112297</v>
      </c>
      <c r="N10677" t="s">
        <v>124</v>
      </c>
      <c r="O10677" s="3" t="s">
        <v>71109</v>
      </c>
      <c r="P10677" t="s">
        <v>124</v>
      </c>
      <c r="Q10677" t="s">
        <v>124</v>
      </c>
      <c r="R10677" t="s">
        <v>71109</v>
      </c>
      <c r="S10677" s="4" t="str">
        <f t="shared" si="166"/>
        <v>2001</v>
      </c>
    </row>
    <row r="10678" spans="1:19" hidden="1" x14ac:dyDescent="0.35">
      <c r="A10678" t="s">
        <v>71105</v>
      </c>
      <c r="B10678" t="s">
        <v>71106</v>
      </c>
      <c r="C10678" t="s">
        <v>71110</v>
      </c>
      <c r="D10678" t="s">
        <v>71111</v>
      </c>
      <c r="E10678" t="s">
        <v>71112</v>
      </c>
      <c r="F10678" t="s">
        <v>71113</v>
      </c>
      <c r="I10678" t="s">
        <v>512</v>
      </c>
      <c r="J10678" t="s">
        <v>512</v>
      </c>
      <c r="M10678" t="s">
        <v>112297</v>
      </c>
      <c r="N10678" t="s">
        <v>124</v>
      </c>
      <c r="O10678" s="3" t="s">
        <v>71114</v>
      </c>
      <c r="P10678" t="s">
        <v>124</v>
      </c>
      <c r="Q10678" t="s">
        <v>124</v>
      </c>
      <c r="R10678" t="s">
        <v>71114</v>
      </c>
      <c r="S10678" s="4" t="str">
        <f t="shared" si="166"/>
        <v>2001</v>
      </c>
    </row>
    <row r="10679" spans="1:19" hidden="1" x14ac:dyDescent="0.35">
      <c r="A10679" t="s">
        <v>71112</v>
      </c>
      <c r="B10679" t="s">
        <v>71113</v>
      </c>
      <c r="C10679" t="s">
        <v>71115</v>
      </c>
      <c r="D10679" t="s">
        <v>71116</v>
      </c>
      <c r="E10679" t="s">
        <v>71117</v>
      </c>
      <c r="F10679" t="s">
        <v>71118</v>
      </c>
      <c r="I10679" t="s">
        <v>71119</v>
      </c>
      <c r="J10679" t="s">
        <v>71120</v>
      </c>
      <c r="M10679" t="s">
        <v>112299</v>
      </c>
      <c r="N10679" t="s">
        <v>16314</v>
      </c>
      <c r="O10679" s="3" t="s">
        <v>71121</v>
      </c>
      <c r="P10679" t="s">
        <v>16314</v>
      </c>
      <c r="Q10679" t="s">
        <v>16314</v>
      </c>
      <c r="R10679" t="s">
        <v>71121</v>
      </c>
      <c r="S10679" s="4" t="str">
        <f t="shared" si="166"/>
        <v>2001</v>
      </c>
    </row>
    <row r="10680" spans="1:19" hidden="1" x14ac:dyDescent="0.35">
      <c r="A10680" t="s">
        <v>71117</v>
      </c>
      <c r="B10680" t="s">
        <v>71118</v>
      </c>
      <c r="C10680" t="s">
        <v>71122</v>
      </c>
      <c r="D10680" t="s">
        <v>71123</v>
      </c>
      <c r="E10680" t="s">
        <v>71124</v>
      </c>
      <c r="F10680" t="s">
        <v>71125</v>
      </c>
      <c r="I10680" t="s">
        <v>512</v>
      </c>
      <c r="J10680" t="s">
        <v>512</v>
      </c>
      <c r="M10680" t="s">
        <v>112297</v>
      </c>
      <c r="N10680" t="s">
        <v>124</v>
      </c>
      <c r="O10680" s="3" t="s">
        <v>71126</v>
      </c>
      <c r="P10680" t="s">
        <v>124</v>
      </c>
      <c r="Q10680" t="s">
        <v>124</v>
      </c>
      <c r="R10680" t="s">
        <v>71126</v>
      </c>
      <c r="S10680" s="4" t="str">
        <f t="shared" si="166"/>
        <v>2001</v>
      </c>
    </row>
    <row r="10681" spans="1:19" hidden="1" x14ac:dyDescent="0.35">
      <c r="A10681" t="s">
        <v>71124</v>
      </c>
      <c r="B10681" t="s">
        <v>71125</v>
      </c>
      <c r="C10681" t="s">
        <v>71127</v>
      </c>
      <c r="D10681" t="s">
        <v>71128</v>
      </c>
      <c r="E10681" t="s">
        <v>71129</v>
      </c>
      <c r="F10681" t="s">
        <v>71130</v>
      </c>
      <c r="I10681" t="s">
        <v>71131</v>
      </c>
      <c r="J10681" t="s">
        <v>71132</v>
      </c>
      <c r="M10681" t="s">
        <v>112315</v>
      </c>
      <c r="N10681" t="s">
        <v>16314</v>
      </c>
      <c r="O10681" s="3" t="s">
        <v>71133</v>
      </c>
      <c r="P10681" t="s">
        <v>16314</v>
      </c>
      <c r="Q10681" t="s">
        <v>16314</v>
      </c>
      <c r="R10681" t="s">
        <v>71133</v>
      </c>
      <c r="S10681" s="4" t="str">
        <f t="shared" si="166"/>
        <v>2001</v>
      </c>
    </row>
    <row r="10682" spans="1:19" hidden="1" x14ac:dyDescent="0.35">
      <c r="A10682" t="s">
        <v>71129</v>
      </c>
      <c r="B10682" t="s">
        <v>71130</v>
      </c>
      <c r="C10682" t="s">
        <v>71134</v>
      </c>
      <c r="D10682" t="s">
        <v>71135</v>
      </c>
      <c r="E10682" t="s">
        <v>71136</v>
      </c>
      <c r="F10682" t="s">
        <v>71137</v>
      </c>
      <c r="I10682" t="s">
        <v>71138</v>
      </c>
      <c r="J10682" t="s">
        <v>71139</v>
      </c>
      <c r="M10682" t="s">
        <v>112315</v>
      </c>
      <c r="N10682" t="s">
        <v>16314</v>
      </c>
      <c r="O10682" s="3" t="s">
        <v>71140</v>
      </c>
      <c r="P10682" t="s">
        <v>16314</v>
      </c>
      <c r="Q10682" t="s">
        <v>16314</v>
      </c>
      <c r="R10682" t="s">
        <v>71140</v>
      </c>
      <c r="S10682" s="4" t="str">
        <f t="shared" si="166"/>
        <v>2001</v>
      </c>
    </row>
    <row r="10683" spans="1:19" hidden="1" x14ac:dyDescent="0.35">
      <c r="A10683" t="s">
        <v>71136</v>
      </c>
      <c r="B10683" t="s">
        <v>71137</v>
      </c>
      <c r="C10683" t="s">
        <v>71141</v>
      </c>
      <c r="D10683" t="s">
        <v>71142</v>
      </c>
      <c r="E10683" t="s">
        <v>71143</v>
      </c>
      <c r="F10683" t="s">
        <v>71144</v>
      </c>
      <c r="I10683" t="s">
        <v>71145</v>
      </c>
      <c r="J10683" t="s">
        <v>71146</v>
      </c>
      <c r="M10683" t="s">
        <v>112297</v>
      </c>
      <c r="N10683" t="s">
        <v>124</v>
      </c>
      <c r="O10683" s="3" t="s">
        <v>71147</v>
      </c>
      <c r="P10683" t="s">
        <v>124</v>
      </c>
      <c r="Q10683" t="s">
        <v>124</v>
      </c>
      <c r="R10683" t="s">
        <v>71147</v>
      </c>
      <c r="S10683" s="4" t="str">
        <f t="shared" si="166"/>
        <v>2001</v>
      </c>
    </row>
    <row r="10684" spans="1:19" hidden="1" x14ac:dyDescent="0.35">
      <c r="A10684" t="s">
        <v>71143</v>
      </c>
      <c r="B10684" t="s">
        <v>71144</v>
      </c>
      <c r="C10684" t="s">
        <v>71148</v>
      </c>
      <c r="D10684" t="s">
        <v>71149</v>
      </c>
      <c r="E10684" t="s">
        <v>71150</v>
      </c>
      <c r="F10684" t="s">
        <v>71151</v>
      </c>
      <c r="I10684" t="s">
        <v>512</v>
      </c>
      <c r="J10684" t="s">
        <v>512</v>
      </c>
      <c r="M10684" t="s">
        <v>112297</v>
      </c>
      <c r="N10684" t="s">
        <v>16314</v>
      </c>
      <c r="O10684" s="3" t="s">
        <v>71152</v>
      </c>
      <c r="P10684" t="s">
        <v>16314</v>
      </c>
      <c r="Q10684" t="s">
        <v>16314</v>
      </c>
      <c r="R10684" t="s">
        <v>71152</v>
      </c>
      <c r="S10684" s="4" t="str">
        <f t="shared" si="166"/>
        <v>2001</v>
      </c>
    </row>
    <row r="10685" spans="1:19" hidden="1" x14ac:dyDescent="0.35">
      <c r="A10685" t="s">
        <v>71150</v>
      </c>
      <c r="B10685" t="s">
        <v>71151</v>
      </c>
      <c r="C10685" t="s">
        <v>71153</v>
      </c>
      <c r="D10685" t="s">
        <v>71154</v>
      </c>
      <c r="E10685" t="s">
        <v>71155</v>
      </c>
      <c r="F10685" t="s">
        <v>71156</v>
      </c>
      <c r="I10685" t="s">
        <v>71157</v>
      </c>
      <c r="J10685" t="s">
        <v>71158</v>
      </c>
      <c r="M10685" t="s">
        <v>112297</v>
      </c>
      <c r="N10685" t="s">
        <v>16314</v>
      </c>
      <c r="O10685" s="3" t="s">
        <v>71159</v>
      </c>
      <c r="P10685" t="s">
        <v>16314</v>
      </c>
      <c r="Q10685" t="s">
        <v>16314</v>
      </c>
      <c r="R10685" t="s">
        <v>71159</v>
      </c>
      <c r="S10685" s="4" t="str">
        <f t="shared" si="166"/>
        <v>2001</v>
      </c>
    </row>
    <row r="10686" spans="1:19" hidden="1" x14ac:dyDescent="0.35">
      <c r="A10686" t="s">
        <v>71155</v>
      </c>
      <c r="B10686" t="s">
        <v>71156</v>
      </c>
      <c r="C10686" t="s">
        <v>71160</v>
      </c>
      <c r="D10686" t="s">
        <v>71161</v>
      </c>
      <c r="E10686" t="s">
        <v>71162</v>
      </c>
      <c r="F10686" t="s">
        <v>71163</v>
      </c>
      <c r="I10686" t="s">
        <v>71164</v>
      </c>
      <c r="J10686" t="s">
        <v>71165</v>
      </c>
      <c r="M10686" t="s">
        <v>112299</v>
      </c>
      <c r="N10686" t="s">
        <v>16314</v>
      </c>
      <c r="O10686" s="3" t="s">
        <v>71166</v>
      </c>
      <c r="P10686" t="s">
        <v>16314</v>
      </c>
      <c r="Q10686" t="s">
        <v>16314</v>
      </c>
      <c r="R10686" t="s">
        <v>71166</v>
      </c>
      <c r="S10686" s="4" t="str">
        <f t="shared" si="166"/>
        <v>2001</v>
      </c>
    </row>
    <row r="10687" spans="1:19" hidden="1" x14ac:dyDescent="0.35">
      <c r="A10687" t="s">
        <v>71162</v>
      </c>
      <c r="B10687" t="s">
        <v>71163</v>
      </c>
      <c r="C10687" s="1" t="s">
        <v>71167</v>
      </c>
      <c r="D10687" s="1" t="s">
        <v>71168</v>
      </c>
      <c r="E10687" t="s">
        <v>71169</v>
      </c>
      <c r="F10687" t="s">
        <v>71170</v>
      </c>
      <c r="I10687" t="s">
        <v>71171</v>
      </c>
      <c r="J10687" t="s">
        <v>71172</v>
      </c>
      <c r="M10687" t="s">
        <v>112297</v>
      </c>
      <c r="N10687" t="s">
        <v>124</v>
      </c>
      <c r="O10687" s="3" t="s">
        <v>71173</v>
      </c>
      <c r="P10687" t="s">
        <v>124</v>
      </c>
      <c r="Q10687" t="s">
        <v>124</v>
      </c>
      <c r="R10687" t="s">
        <v>71173</v>
      </c>
      <c r="S10687" s="4" t="str">
        <f t="shared" si="166"/>
        <v>2001</v>
      </c>
    </row>
    <row r="10688" spans="1:19" hidden="1" x14ac:dyDescent="0.35">
      <c r="A10688" t="s">
        <v>71169</v>
      </c>
      <c r="B10688" t="s">
        <v>71170</v>
      </c>
      <c r="C10688" t="s">
        <v>71174</v>
      </c>
      <c r="D10688" t="s">
        <v>71175</v>
      </c>
      <c r="E10688" t="s">
        <v>71176</v>
      </c>
      <c r="F10688" t="s">
        <v>71177</v>
      </c>
      <c r="I10688" t="s">
        <v>70809</v>
      </c>
      <c r="J10688" t="s">
        <v>70810</v>
      </c>
      <c r="M10688" t="s">
        <v>112314</v>
      </c>
      <c r="N10688" t="s">
        <v>16314</v>
      </c>
      <c r="O10688" s="3" t="s">
        <v>71178</v>
      </c>
      <c r="P10688" t="s">
        <v>16314</v>
      </c>
      <c r="Q10688" t="s">
        <v>16314</v>
      </c>
      <c r="R10688" t="s">
        <v>71178</v>
      </c>
      <c r="S10688" s="4" t="str">
        <f t="shared" si="166"/>
        <v>2001</v>
      </c>
    </row>
    <row r="10689" spans="1:19" hidden="1" x14ac:dyDescent="0.35">
      <c r="A10689" t="s">
        <v>71176</v>
      </c>
      <c r="B10689" t="s">
        <v>71177</v>
      </c>
      <c r="C10689" t="s">
        <v>71179</v>
      </c>
      <c r="D10689" t="s">
        <v>71180</v>
      </c>
      <c r="E10689" t="s">
        <v>71181</v>
      </c>
      <c r="F10689" t="s">
        <v>71182</v>
      </c>
      <c r="I10689" t="s">
        <v>71183</v>
      </c>
      <c r="J10689" t="s">
        <v>71184</v>
      </c>
      <c r="M10689" t="s">
        <v>112298</v>
      </c>
      <c r="N10689" t="s">
        <v>28</v>
      </c>
      <c r="O10689" s="3" t="s">
        <v>71185</v>
      </c>
      <c r="P10689" t="s">
        <v>16314</v>
      </c>
      <c r="Q10689" t="s">
        <v>16314</v>
      </c>
      <c r="R10689" t="s">
        <v>71185</v>
      </c>
      <c r="S10689" s="4" t="str">
        <f t="shared" si="166"/>
        <v>2001</v>
      </c>
    </row>
    <row r="10690" spans="1:19" hidden="1" x14ac:dyDescent="0.35">
      <c r="A10690" t="s">
        <v>71181</v>
      </c>
      <c r="B10690" t="s">
        <v>71182</v>
      </c>
      <c r="C10690" t="s">
        <v>71186</v>
      </c>
      <c r="D10690" t="s">
        <v>71187</v>
      </c>
      <c r="E10690" t="s">
        <v>71188</v>
      </c>
      <c r="F10690" t="s">
        <v>71189</v>
      </c>
      <c r="I10690" t="s">
        <v>71190</v>
      </c>
      <c r="J10690" t="s">
        <v>71191</v>
      </c>
      <c r="M10690" t="s">
        <v>112297</v>
      </c>
      <c r="N10690" t="s">
        <v>124</v>
      </c>
      <c r="O10690" s="3" t="s">
        <v>71192</v>
      </c>
      <c r="P10690" t="s">
        <v>124</v>
      </c>
      <c r="Q10690" t="s">
        <v>124</v>
      </c>
      <c r="R10690" t="s">
        <v>71192</v>
      </c>
      <c r="S10690" s="4" t="str">
        <f t="shared" si="166"/>
        <v>2001</v>
      </c>
    </row>
    <row r="10691" spans="1:19" hidden="1" x14ac:dyDescent="0.35">
      <c r="A10691" t="s">
        <v>71188</v>
      </c>
      <c r="B10691" t="s">
        <v>71189</v>
      </c>
      <c r="C10691" t="s">
        <v>71193</v>
      </c>
      <c r="D10691" t="s">
        <v>71194</v>
      </c>
      <c r="E10691" s="1" t="s">
        <v>71195</v>
      </c>
      <c r="F10691" s="1" t="s">
        <v>71196</v>
      </c>
      <c r="I10691" t="s">
        <v>71197</v>
      </c>
      <c r="J10691" t="s">
        <v>71198</v>
      </c>
      <c r="M10691" t="s">
        <v>112299</v>
      </c>
      <c r="N10691" t="s">
        <v>16314</v>
      </c>
      <c r="O10691" s="3" t="s">
        <v>71199</v>
      </c>
      <c r="P10691" t="s">
        <v>16314</v>
      </c>
      <c r="Q10691" t="s">
        <v>16314</v>
      </c>
      <c r="R10691" t="s">
        <v>71199</v>
      </c>
      <c r="S10691" s="4" t="str">
        <f t="shared" ref="S10691:S10754" si="167">LEFT(RIGHT(R10691,19),4)</f>
        <v>2001</v>
      </c>
    </row>
    <row r="10692" spans="1:19" hidden="1" x14ac:dyDescent="0.35">
      <c r="A10692" s="1" t="s">
        <v>71195</v>
      </c>
      <c r="B10692" s="1" t="s">
        <v>71196</v>
      </c>
      <c r="C10692" t="s">
        <v>71200</v>
      </c>
      <c r="D10692" t="s">
        <v>71201</v>
      </c>
      <c r="E10692" t="s">
        <v>71202</v>
      </c>
      <c r="F10692" t="s">
        <v>71203</v>
      </c>
      <c r="I10692" t="s">
        <v>71204</v>
      </c>
      <c r="J10692" t="s">
        <v>71205</v>
      </c>
      <c r="M10692" t="s">
        <v>112297</v>
      </c>
      <c r="N10692" t="s">
        <v>124</v>
      </c>
      <c r="O10692" s="3" t="s">
        <v>71206</v>
      </c>
      <c r="P10692" t="s">
        <v>124</v>
      </c>
      <c r="Q10692" t="s">
        <v>124</v>
      </c>
      <c r="R10692" t="s">
        <v>71206</v>
      </c>
      <c r="S10692" s="4" t="str">
        <f t="shared" si="167"/>
        <v>2001</v>
      </c>
    </row>
    <row r="10693" spans="1:19" hidden="1" x14ac:dyDescent="0.35">
      <c r="A10693" t="s">
        <v>71202</v>
      </c>
      <c r="B10693" t="s">
        <v>71203</v>
      </c>
      <c r="C10693" t="s">
        <v>71207</v>
      </c>
      <c r="D10693" t="s">
        <v>71208</v>
      </c>
      <c r="E10693" t="s">
        <v>71209</v>
      </c>
      <c r="F10693" t="s">
        <v>71210</v>
      </c>
      <c r="I10693" t="s">
        <v>71211</v>
      </c>
      <c r="J10693" t="s">
        <v>71212</v>
      </c>
      <c r="M10693" t="s">
        <v>112299</v>
      </c>
      <c r="N10693" t="s">
        <v>16314</v>
      </c>
      <c r="O10693" s="3" t="s">
        <v>71213</v>
      </c>
      <c r="P10693" t="s">
        <v>16314</v>
      </c>
      <c r="Q10693" t="s">
        <v>16314</v>
      </c>
      <c r="R10693" t="s">
        <v>71213</v>
      </c>
      <c r="S10693" s="4" t="str">
        <f t="shared" si="167"/>
        <v>2001</v>
      </c>
    </row>
    <row r="10694" spans="1:19" hidden="1" x14ac:dyDescent="0.35">
      <c r="A10694" t="s">
        <v>71209</v>
      </c>
      <c r="B10694" t="s">
        <v>71210</v>
      </c>
      <c r="C10694" t="s">
        <v>71214</v>
      </c>
      <c r="D10694" t="s">
        <v>71215</v>
      </c>
      <c r="E10694" t="s">
        <v>71216</v>
      </c>
      <c r="F10694" t="s">
        <v>71217</v>
      </c>
      <c r="I10694" t="s">
        <v>54602</v>
      </c>
      <c r="J10694" t="s">
        <v>54603</v>
      </c>
      <c r="M10694" t="s">
        <v>112315</v>
      </c>
      <c r="N10694" t="s">
        <v>16314</v>
      </c>
      <c r="O10694" s="3" t="s">
        <v>71218</v>
      </c>
      <c r="P10694" t="s">
        <v>16314</v>
      </c>
      <c r="Q10694" t="s">
        <v>16314</v>
      </c>
      <c r="R10694" t="s">
        <v>71218</v>
      </c>
      <c r="S10694" s="4" t="str">
        <f t="shared" si="167"/>
        <v>2001</v>
      </c>
    </row>
    <row r="10695" spans="1:19" hidden="1" x14ac:dyDescent="0.35">
      <c r="A10695" t="s">
        <v>71216</v>
      </c>
      <c r="B10695" t="s">
        <v>71217</v>
      </c>
      <c r="C10695" t="s">
        <v>71219</v>
      </c>
      <c r="D10695" t="s">
        <v>71220</v>
      </c>
      <c r="E10695" t="s">
        <v>71221</v>
      </c>
      <c r="F10695" t="s">
        <v>71222</v>
      </c>
      <c r="I10695" t="s">
        <v>71223</v>
      </c>
      <c r="J10695" t="s">
        <v>71224</v>
      </c>
      <c r="M10695" t="s">
        <v>112298</v>
      </c>
      <c r="N10695" t="s">
        <v>28</v>
      </c>
      <c r="O10695" s="3" t="s">
        <v>71225</v>
      </c>
      <c r="P10695" t="s">
        <v>16314</v>
      </c>
      <c r="Q10695" t="s">
        <v>16314</v>
      </c>
      <c r="R10695" t="s">
        <v>71225</v>
      </c>
      <c r="S10695" s="4" t="str">
        <f t="shared" si="167"/>
        <v>2001</v>
      </c>
    </row>
    <row r="10696" spans="1:19" hidden="1" x14ac:dyDescent="0.35">
      <c r="A10696" t="s">
        <v>71221</v>
      </c>
      <c r="B10696" t="s">
        <v>71222</v>
      </c>
      <c r="C10696" t="s">
        <v>71226</v>
      </c>
      <c r="D10696" t="s">
        <v>71227</v>
      </c>
      <c r="E10696" t="s">
        <v>71228</v>
      </c>
      <c r="F10696" t="s">
        <v>71229</v>
      </c>
      <c r="I10696" t="s">
        <v>54602</v>
      </c>
      <c r="J10696" t="s">
        <v>54603</v>
      </c>
      <c r="M10696" t="s">
        <v>112315</v>
      </c>
      <c r="N10696" t="s">
        <v>16314</v>
      </c>
      <c r="O10696" s="3" t="s">
        <v>71230</v>
      </c>
      <c r="P10696" t="s">
        <v>16314</v>
      </c>
      <c r="Q10696" t="s">
        <v>16314</v>
      </c>
      <c r="R10696" t="s">
        <v>71230</v>
      </c>
      <c r="S10696" s="4" t="str">
        <f t="shared" si="167"/>
        <v>2001</v>
      </c>
    </row>
    <row r="10697" spans="1:19" hidden="1" x14ac:dyDescent="0.35">
      <c r="A10697" t="s">
        <v>71228</v>
      </c>
      <c r="B10697" t="s">
        <v>71229</v>
      </c>
      <c r="C10697" t="s">
        <v>71231</v>
      </c>
      <c r="D10697" t="s">
        <v>71232</v>
      </c>
      <c r="E10697" t="s">
        <v>71233</v>
      </c>
      <c r="F10697" t="s">
        <v>71234</v>
      </c>
      <c r="I10697" t="s">
        <v>71235</v>
      </c>
      <c r="J10697" t="s">
        <v>71236</v>
      </c>
      <c r="M10697" t="s">
        <v>112315</v>
      </c>
      <c r="N10697" t="s">
        <v>159</v>
      </c>
      <c r="O10697" s="3" t="s">
        <v>71237</v>
      </c>
      <c r="P10697" t="s">
        <v>159</v>
      </c>
      <c r="Q10697" t="s">
        <v>159</v>
      </c>
      <c r="R10697" t="s">
        <v>71237</v>
      </c>
      <c r="S10697" s="4" t="str">
        <f t="shared" si="167"/>
        <v>2001</v>
      </c>
    </row>
    <row r="10698" spans="1:19" hidden="1" x14ac:dyDescent="0.35">
      <c r="A10698" t="s">
        <v>71233</v>
      </c>
      <c r="B10698" t="s">
        <v>71234</v>
      </c>
      <c r="C10698" t="s">
        <v>71238</v>
      </c>
      <c r="D10698" t="s">
        <v>71239</v>
      </c>
      <c r="E10698" t="s">
        <v>71240</v>
      </c>
      <c r="F10698" t="s">
        <v>71241</v>
      </c>
      <c r="I10698" t="s">
        <v>71242</v>
      </c>
      <c r="J10698" t="s">
        <v>71243</v>
      </c>
      <c r="M10698" t="s">
        <v>112298</v>
      </c>
      <c r="N10698" t="s">
        <v>28</v>
      </c>
      <c r="O10698" s="3" t="s">
        <v>71244</v>
      </c>
      <c r="P10698" t="s">
        <v>16314</v>
      </c>
      <c r="Q10698" t="s">
        <v>16314</v>
      </c>
      <c r="R10698" t="s">
        <v>71244</v>
      </c>
      <c r="S10698" s="4" t="str">
        <f t="shared" si="167"/>
        <v>2001</v>
      </c>
    </row>
    <row r="10699" spans="1:19" hidden="1" x14ac:dyDescent="0.35">
      <c r="A10699" t="s">
        <v>71240</v>
      </c>
      <c r="B10699" t="s">
        <v>71241</v>
      </c>
      <c r="C10699" t="s">
        <v>71245</v>
      </c>
      <c r="D10699" t="s">
        <v>71246</v>
      </c>
      <c r="E10699" s="1" t="s">
        <v>71247</v>
      </c>
      <c r="F10699" s="1" t="s">
        <v>71248</v>
      </c>
      <c r="I10699" t="s">
        <v>71249</v>
      </c>
      <c r="J10699" t="s">
        <v>71250</v>
      </c>
      <c r="M10699" t="s">
        <v>112297</v>
      </c>
      <c r="N10699" t="s">
        <v>124</v>
      </c>
      <c r="O10699" s="3" t="s">
        <v>71251</v>
      </c>
      <c r="P10699" t="s">
        <v>124</v>
      </c>
      <c r="Q10699" t="s">
        <v>124</v>
      </c>
      <c r="R10699" t="s">
        <v>71251</v>
      </c>
      <c r="S10699" s="4" t="str">
        <f t="shared" si="167"/>
        <v>2001</v>
      </c>
    </row>
    <row r="10700" spans="1:19" hidden="1" x14ac:dyDescent="0.35">
      <c r="A10700" s="1" t="s">
        <v>71247</v>
      </c>
      <c r="B10700" s="1" t="s">
        <v>71248</v>
      </c>
      <c r="C10700" t="s">
        <v>71252</v>
      </c>
      <c r="D10700" t="s">
        <v>71253</v>
      </c>
      <c r="E10700" t="s">
        <v>71254</v>
      </c>
      <c r="F10700" t="s">
        <v>71255</v>
      </c>
      <c r="I10700" t="s">
        <v>71256</v>
      </c>
      <c r="J10700" t="s">
        <v>71257</v>
      </c>
      <c r="M10700" t="s">
        <v>112297</v>
      </c>
      <c r="N10700" t="s">
        <v>16314</v>
      </c>
      <c r="O10700" s="3" t="s">
        <v>71258</v>
      </c>
      <c r="P10700" t="s">
        <v>16314</v>
      </c>
      <c r="Q10700" t="s">
        <v>16314</v>
      </c>
      <c r="R10700" t="s">
        <v>71258</v>
      </c>
      <c r="S10700" s="4" t="str">
        <f t="shared" si="167"/>
        <v>2001</v>
      </c>
    </row>
    <row r="10701" spans="1:19" hidden="1" x14ac:dyDescent="0.35">
      <c r="A10701" t="s">
        <v>71254</v>
      </c>
      <c r="B10701" t="s">
        <v>71255</v>
      </c>
      <c r="C10701" t="s">
        <v>71259</v>
      </c>
      <c r="D10701" t="s">
        <v>71260</v>
      </c>
      <c r="E10701" t="s">
        <v>71261</v>
      </c>
      <c r="F10701" t="s">
        <v>71262</v>
      </c>
      <c r="I10701" t="s">
        <v>71263</v>
      </c>
      <c r="J10701" t="s">
        <v>71264</v>
      </c>
      <c r="M10701" t="s">
        <v>112297</v>
      </c>
      <c r="N10701" t="s">
        <v>16314</v>
      </c>
      <c r="O10701" s="3" t="s">
        <v>71265</v>
      </c>
      <c r="P10701" t="s">
        <v>16314</v>
      </c>
      <c r="Q10701" t="s">
        <v>16314</v>
      </c>
      <c r="R10701" t="s">
        <v>71265</v>
      </c>
      <c r="S10701" s="4" t="str">
        <f t="shared" si="167"/>
        <v>2001</v>
      </c>
    </row>
    <row r="10702" spans="1:19" hidden="1" x14ac:dyDescent="0.35">
      <c r="A10702" t="s">
        <v>71261</v>
      </c>
      <c r="B10702" t="s">
        <v>71262</v>
      </c>
      <c r="C10702" t="s">
        <v>71266</v>
      </c>
      <c r="D10702" t="s">
        <v>71267</v>
      </c>
      <c r="E10702" t="s">
        <v>71268</v>
      </c>
      <c r="F10702" t="s">
        <v>71269</v>
      </c>
      <c r="I10702" t="s">
        <v>71270</v>
      </c>
      <c r="J10702" t="s">
        <v>71271</v>
      </c>
      <c r="M10702" t="s">
        <v>112297</v>
      </c>
      <c r="N10702" t="s">
        <v>124</v>
      </c>
      <c r="O10702" s="3" t="s">
        <v>71272</v>
      </c>
      <c r="P10702" t="s">
        <v>124</v>
      </c>
      <c r="Q10702" t="s">
        <v>124</v>
      </c>
      <c r="R10702" t="s">
        <v>71272</v>
      </c>
      <c r="S10702" s="4" t="str">
        <f t="shared" si="167"/>
        <v>2001</v>
      </c>
    </row>
    <row r="10703" spans="1:19" hidden="1" x14ac:dyDescent="0.35">
      <c r="A10703" t="s">
        <v>71268</v>
      </c>
      <c r="B10703" t="s">
        <v>71269</v>
      </c>
      <c r="C10703" t="s">
        <v>71273</v>
      </c>
      <c r="D10703" t="s">
        <v>71274</v>
      </c>
      <c r="E10703" t="s">
        <v>71275</v>
      </c>
      <c r="F10703" t="s">
        <v>71276</v>
      </c>
      <c r="I10703" t="s">
        <v>71277</v>
      </c>
      <c r="J10703" t="s">
        <v>71278</v>
      </c>
      <c r="M10703" t="s">
        <v>112314</v>
      </c>
      <c r="N10703" t="s">
        <v>16314</v>
      </c>
      <c r="O10703" s="3" t="s">
        <v>71279</v>
      </c>
      <c r="P10703" t="s">
        <v>16314</v>
      </c>
      <c r="Q10703" t="s">
        <v>16314</v>
      </c>
      <c r="R10703" t="s">
        <v>71279</v>
      </c>
      <c r="S10703" s="4" t="str">
        <f t="shared" si="167"/>
        <v>2001</v>
      </c>
    </row>
    <row r="10704" spans="1:19" hidden="1" x14ac:dyDescent="0.35">
      <c r="A10704" t="s">
        <v>71275</v>
      </c>
      <c r="B10704" t="s">
        <v>71276</v>
      </c>
      <c r="C10704" t="s">
        <v>71280</v>
      </c>
      <c r="D10704" t="s">
        <v>71281</v>
      </c>
      <c r="E10704" t="s">
        <v>71282</v>
      </c>
      <c r="F10704" t="s">
        <v>71283</v>
      </c>
      <c r="I10704" t="s">
        <v>71284</v>
      </c>
      <c r="J10704" t="s">
        <v>71285</v>
      </c>
      <c r="M10704" t="s">
        <v>112298</v>
      </c>
      <c r="N10704" t="s">
        <v>28</v>
      </c>
      <c r="O10704" s="3" t="s">
        <v>71286</v>
      </c>
      <c r="P10704" t="s">
        <v>16314</v>
      </c>
      <c r="Q10704" t="s">
        <v>16314</v>
      </c>
      <c r="R10704" t="s">
        <v>71286</v>
      </c>
      <c r="S10704" s="4" t="str">
        <f t="shared" si="167"/>
        <v>2001</v>
      </c>
    </row>
    <row r="10705" spans="1:19" hidden="1" x14ac:dyDescent="0.35">
      <c r="A10705" t="s">
        <v>71282</v>
      </c>
      <c r="B10705" t="s">
        <v>71283</v>
      </c>
      <c r="C10705" t="s">
        <v>71287</v>
      </c>
      <c r="D10705" t="s">
        <v>71288</v>
      </c>
      <c r="E10705" t="s">
        <v>71289</v>
      </c>
      <c r="F10705" t="s">
        <v>71290</v>
      </c>
      <c r="I10705" t="s">
        <v>512</v>
      </c>
      <c r="J10705" t="s">
        <v>512</v>
      </c>
      <c r="M10705" t="s">
        <v>112297</v>
      </c>
      <c r="N10705" t="s">
        <v>124</v>
      </c>
      <c r="O10705" s="3" t="s">
        <v>71291</v>
      </c>
      <c r="P10705" t="s">
        <v>124</v>
      </c>
      <c r="Q10705" t="s">
        <v>124</v>
      </c>
      <c r="R10705" t="s">
        <v>71291</v>
      </c>
      <c r="S10705" s="4" t="str">
        <f t="shared" si="167"/>
        <v>2001</v>
      </c>
    </row>
    <row r="10706" spans="1:19" hidden="1" x14ac:dyDescent="0.35">
      <c r="A10706" t="s">
        <v>71289</v>
      </c>
      <c r="B10706" t="s">
        <v>71290</v>
      </c>
      <c r="C10706" t="s">
        <v>71292</v>
      </c>
      <c r="D10706" t="s">
        <v>71293</v>
      </c>
      <c r="E10706" t="s">
        <v>71294</v>
      </c>
      <c r="F10706" t="s">
        <v>71295</v>
      </c>
      <c r="I10706" t="s">
        <v>71296</v>
      </c>
      <c r="J10706" t="s">
        <v>71297</v>
      </c>
      <c r="M10706" t="s">
        <v>112297</v>
      </c>
      <c r="N10706" t="s">
        <v>124</v>
      </c>
      <c r="O10706" s="3" t="s">
        <v>71298</v>
      </c>
      <c r="P10706" t="s">
        <v>124</v>
      </c>
      <c r="Q10706" t="s">
        <v>124</v>
      </c>
      <c r="R10706" t="s">
        <v>71298</v>
      </c>
      <c r="S10706" s="4" t="str">
        <f t="shared" si="167"/>
        <v>2001</v>
      </c>
    </row>
    <row r="10707" spans="1:19" hidden="1" x14ac:dyDescent="0.35">
      <c r="A10707" t="s">
        <v>71294</v>
      </c>
      <c r="B10707" t="s">
        <v>71295</v>
      </c>
      <c r="C10707" t="s">
        <v>71299</v>
      </c>
      <c r="D10707" t="s">
        <v>71300</v>
      </c>
      <c r="E10707" t="s">
        <v>71301</v>
      </c>
      <c r="F10707" t="s">
        <v>71302</v>
      </c>
      <c r="I10707" t="s">
        <v>71303</v>
      </c>
      <c r="J10707" t="s">
        <v>71304</v>
      </c>
      <c r="M10707" t="s">
        <v>112297</v>
      </c>
      <c r="N10707" t="s">
        <v>124</v>
      </c>
      <c r="O10707" s="3" t="s">
        <v>71305</v>
      </c>
      <c r="P10707" t="s">
        <v>124</v>
      </c>
      <c r="Q10707" t="s">
        <v>124</v>
      </c>
      <c r="R10707" t="s">
        <v>71305</v>
      </c>
      <c r="S10707" s="4" t="str">
        <f t="shared" si="167"/>
        <v>2001</v>
      </c>
    </row>
    <row r="10708" spans="1:19" hidden="1" x14ac:dyDescent="0.35">
      <c r="A10708" t="s">
        <v>71301</v>
      </c>
      <c r="B10708" t="s">
        <v>71302</v>
      </c>
      <c r="C10708" t="s">
        <v>71306</v>
      </c>
      <c r="D10708" t="s">
        <v>71307</v>
      </c>
      <c r="E10708" t="s">
        <v>71308</v>
      </c>
      <c r="F10708" t="s">
        <v>71309</v>
      </c>
      <c r="I10708" t="s">
        <v>71310</v>
      </c>
      <c r="J10708" t="s">
        <v>71311</v>
      </c>
      <c r="M10708" t="s">
        <v>112297</v>
      </c>
      <c r="N10708" t="s">
        <v>124</v>
      </c>
      <c r="O10708" s="3" t="s">
        <v>71312</v>
      </c>
      <c r="P10708" t="s">
        <v>124</v>
      </c>
      <c r="Q10708" t="s">
        <v>124</v>
      </c>
      <c r="R10708" t="s">
        <v>71312</v>
      </c>
      <c r="S10708" s="4" t="str">
        <f t="shared" si="167"/>
        <v>2001</v>
      </c>
    </row>
    <row r="10709" spans="1:19" hidden="1" x14ac:dyDescent="0.35">
      <c r="A10709" t="s">
        <v>71308</v>
      </c>
      <c r="B10709" t="s">
        <v>71309</v>
      </c>
      <c r="C10709" t="s">
        <v>71313</v>
      </c>
      <c r="D10709" t="s">
        <v>71314</v>
      </c>
      <c r="E10709" t="s">
        <v>71315</v>
      </c>
      <c r="F10709" t="s">
        <v>71316</v>
      </c>
      <c r="I10709" t="s">
        <v>71317</v>
      </c>
      <c r="J10709" t="s">
        <v>71318</v>
      </c>
      <c r="M10709" t="s">
        <v>112297</v>
      </c>
      <c r="N10709" t="s">
        <v>16314</v>
      </c>
      <c r="O10709" s="3" t="s">
        <v>71319</v>
      </c>
      <c r="P10709" t="s">
        <v>16314</v>
      </c>
      <c r="Q10709" t="s">
        <v>16314</v>
      </c>
      <c r="R10709" t="s">
        <v>71319</v>
      </c>
      <c r="S10709" s="4" t="str">
        <f t="shared" si="167"/>
        <v>2001</v>
      </c>
    </row>
    <row r="10710" spans="1:19" hidden="1" x14ac:dyDescent="0.35">
      <c r="A10710" t="s">
        <v>71315</v>
      </c>
      <c r="B10710" t="s">
        <v>71316</v>
      </c>
      <c r="C10710" t="s">
        <v>71320</v>
      </c>
      <c r="D10710" t="s">
        <v>71321</v>
      </c>
      <c r="E10710" t="s">
        <v>71322</v>
      </c>
      <c r="F10710" t="s">
        <v>71323</v>
      </c>
      <c r="I10710" t="s">
        <v>71324</v>
      </c>
      <c r="J10710" t="s">
        <v>71325</v>
      </c>
      <c r="M10710" t="s">
        <v>112315</v>
      </c>
      <c r="N10710" t="s">
        <v>159</v>
      </c>
      <c r="O10710" s="3" t="s">
        <v>71326</v>
      </c>
      <c r="P10710" t="s">
        <v>159</v>
      </c>
      <c r="Q10710" t="s">
        <v>159</v>
      </c>
      <c r="R10710" t="s">
        <v>71326</v>
      </c>
      <c r="S10710" s="4" t="str">
        <f t="shared" si="167"/>
        <v>2001</v>
      </c>
    </row>
    <row r="10711" spans="1:19" hidden="1" x14ac:dyDescent="0.35">
      <c r="A10711" t="s">
        <v>71322</v>
      </c>
      <c r="B10711" t="s">
        <v>71323</v>
      </c>
      <c r="C10711" t="s">
        <v>71327</v>
      </c>
      <c r="D10711" t="s">
        <v>71328</v>
      </c>
      <c r="E10711" t="s">
        <v>71329</v>
      </c>
      <c r="F10711" t="s">
        <v>71330</v>
      </c>
      <c r="I10711" t="s">
        <v>71331</v>
      </c>
      <c r="J10711" t="s">
        <v>71332</v>
      </c>
      <c r="M10711" t="s">
        <v>112315</v>
      </c>
      <c r="N10711" t="s">
        <v>159</v>
      </c>
      <c r="O10711" s="3" t="s">
        <v>71333</v>
      </c>
      <c r="P10711" t="s">
        <v>159</v>
      </c>
      <c r="Q10711" t="s">
        <v>159</v>
      </c>
      <c r="R10711" t="s">
        <v>71333</v>
      </c>
      <c r="S10711" s="4" t="str">
        <f t="shared" si="167"/>
        <v>2001</v>
      </c>
    </row>
    <row r="10712" spans="1:19" hidden="1" x14ac:dyDescent="0.35">
      <c r="A10712" t="s">
        <v>71329</v>
      </c>
      <c r="B10712" t="s">
        <v>71330</v>
      </c>
      <c r="C10712" t="s">
        <v>71334</v>
      </c>
      <c r="D10712" t="s">
        <v>71335</v>
      </c>
      <c r="E10712" t="s">
        <v>71336</v>
      </c>
      <c r="F10712" t="s">
        <v>71337</v>
      </c>
      <c r="I10712" t="s">
        <v>71338</v>
      </c>
      <c r="J10712" t="s">
        <v>71339</v>
      </c>
      <c r="M10712" t="s">
        <v>112298</v>
      </c>
      <c r="N10712" t="s">
        <v>28</v>
      </c>
      <c r="O10712" s="3" t="s">
        <v>71340</v>
      </c>
      <c r="P10712" t="s">
        <v>16314</v>
      </c>
      <c r="Q10712" t="s">
        <v>16314</v>
      </c>
      <c r="R10712" t="s">
        <v>71340</v>
      </c>
      <c r="S10712" s="4" t="str">
        <f t="shared" si="167"/>
        <v>2001</v>
      </c>
    </row>
    <row r="10713" spans="1:19" hidden="1" x14ac:dyDescent="0.35">
      <c r="A10713" t="s">
        <v>71336</v>
      </c>
      <c r="B10713" t="s">
        <v>71337</v>
      </c>
      <c r="C10713" t="s">
        <v>71341</v>
      </c>
      <c r="D10713" t="s">
        <v>71342</v>
      </c>
      <c r="E10713" s="1" t="s">
        <v>71343</v>
      </c>
      <c r="F10713" s="1" t="s">
        <v>71344</v>
      </c>
      <c r="I10713" t="s">
        <v>71345</v>
      </c>
      <c r="J10713" t="s">
        <v>71346</v>
      </c>
      <c r="M10713" t="s">
        <v>112299</v>
      </c>
      <c r="N10713" t="s">
        <v>16314</v>
      </c>
      <c r="O10713" s="3" t="s">
        <v>71347</v>
      </c>
      <c r="P10713" t="s">
        <v>16314</v>
      </c>
      <c r="Q10713" t="s">
        <v>16314</v>
      </c>
      <c r="R10713" t="s">
        <v>71347</v>
      </c>
      <c r="S10713" s="4" t="str">
        <f t="shared" si="167"/>
        <v>2001</v>
      </c>
    </row>
    <row r="10714" spans="1:19" hidden="1" x14ac:dyDescent="0.35">
      <c r="A10714" s="1" t="s">
        <v>71343</v>
      </c>
      <c r="B10714" s="1" t="s">
        <v>71344</v>
      </c>
      <c r="C10714" t="s">
        <v>71348</v>
      </c>
      <c r="D10714" t="s">
        <v>71349</v>
      </c>
      <c r="E10714" t="s">
        <v>71350</v>
      </c>
      <c r="F10714" t="s">
        <v>71351</v>
      </c>
      <c r="I10714" t="s">
        <v>71352</v>
      </c>
      <c r="J10714" t="s">
        <v>71353</v>
      </c>
      <c r="M10714" t="s">
        <v>112315</v>
      </c>
      <c r="N10714" t="s">
        <v>159</v>
      </c>
      <c r="O10714" s="3" t="s">
        <v>71354</v>
      </c>
      <c r="P10714" t="s">
        <v>159</v>
      </c>
      <c r="Q10714" t="s">
        <v>159</v>
      </c>
      <c r="R10714" t="s">
        <v>71354</v>
      </c>
      <c r="S10714" s="4" t="str">
        <f t="shared" si="167"/>
        <v>2001</v>
      </c>
    </row>
    <row r="10715" spans="1:19" hidden="1" x14ac:dyDescent="0.35">
      <c r="A10715" t="s">
        <v>71350</v>
      </c>
      <c r="B10715" t="s">
        <v>71351</v>
      </c>
      <c r="C10715" t="s">
        <v>71355</v>
      </c>
      <c r="D10715" t="s">
        <v>71356</v>
      </c>
      <c r="E10715" t="s">
        <v>71357</v>
      </c>
      <c r="F10715" t="s">
        <v>71358</v>
      </c>
      <c r="I10715" t="s">
        <v>71359</v>
      </c>
      <c r="J10715" t="s">
        <v>71360</v>
      </c>
      <c r="M10715" t="s">
        <v>112299</v>
      </c>
      <c r="N10715" t="s">
        <v>16314</v>
      </c>
      <c r="O10715" s="3" t="s">
        <v>71361</v>
      </c>
      <c r="P10715" t="s">
        <v>16314</v>
      </c>
      <c r="Q10715" t="s">
        <v>16314</v>
      </c>
      <c r="R10715" t="s">
        <v>71361</v>
      </c>
      <c r="S10715" s="4" t="str">
        <f t="shared" si="167"/>
        <v>2001</v>
      </c>
    </row>
    <row r="10716" spans="1:19" hidden="1" x14ac:dyDescent="0.35">
      <c r="A10716" t="s">
        <v>71357</v>
      </c>
      <c r="B10716" t="s">
        <v>71358</v>
      </c>
      <c r="C10716" t="s">
        <v>71362</v>
      </c>
      <c r="D10716" t="s">
        <v>71363</v>
      </c>
      <c r="E10716" t="s">
        <v>71364</v>
      </c>
      <c r="F10716" t="s">
        <v>71365</v>
      </c>
      <c r="I10716" t="s">
        <v>71366</v>
      </c>
      <c r="J10716" t="s">
        <v>71367</v>
      </c>
      <c r="M10716" t="s">
        <v>112299</v>
      </c>
      <c r="N10716" t="s">
        <v>16314</v>
      </c>
      <c r="O10716" s="3" t="s">
        <v>71368</v>
      </c>
      <c r="P10716" t="s">
        <v>16314</v>
      </c>
      <c r="Q10716" t="s">
        <v>16314</v>
      </c>
      <c r="R10716" t="s">
        <v>71368</v>
      </c>
      <c r="S10716" s="4" t="str">
        <f t="shared" si="167"/>
        <v>2001</v>
      </c>
    </row>
    <row r="10717" spans="1:19" hidden="1" x14ac:dyDescent="0.35">
      <c r="A10717" t="s">
        <v>71364</v>
      </c>
      <c r="B10717" t="s">
        <v>71365</v>
      </c>
      <c r="C10717" t="s">
        <v>71369</v>
      </c>
      <c r="D10717" t="s">
        <v>71370</v>
      </c>
      <c r="E10717" t="s">
        <v>71371</v>
      </c>
      <c r="F10717" t="s">
        <v>71372</v>
      </c>
      <c r="I10717" t="s">
        <v>71373</v>
      </c>
      <c r="J10717" t="s">
        <v>71374</v>
      </c>
      <c r="M10717" t="s">
        <v>112297</v>
      </c>
      <c r="N10717" t="s">
        <v>124</v>
      </c>
      <c r="O10717" s="3" t="s">
        <v>71375</v>
      </c>
      <c r="P10717" t="s">
        <v>124</v>
      </c>
      <c r="Q10717" t="s">
        <v>124</v>
      </c>
      <c r="R10717" t="s">
        <v>71375</v>
      </c>
      <c r="S10717" s="4" t="str">
        <f t="shared" si="167"/>
        <v>2001</v>
      </c>
    </row>
    <row r="10718" spans="1:19" hidden="1" x14ac:dyDescent="0.35">
      <c r="A10718" t="s">
        <v>71371</v>
      </c>
      <c r="B10718" t="s">
        <v>71372</v>
      </c>
      <c r="C10718" t="s">
        <v>71376</v>
      </c>
      <c r="D10718" t="s">
        <v>71377</v>
      </c>
      <c r="E10718" t="s">
        <v>71378</v>
      </c>
      <c r="F10718" t="s">
        <v>71379</v>
      </c>
      <c r="I10718" t="s">
        <v>71380</v>
      </c>
      <c r="J10718" t="s">
        <v>71381</v>
      </c>
      <c r="M10718" t="s">
        <v>112299</v>
      </c>
      <c r="N10718" t="s">
        <v>16314</v>
      </c>
      <c r="O10718" s="3" t="s">
        <v>71382</v>
      </c>
      <c r="P10718" t="s">
        <v>16314</v>
      </c>
      <c r="Q10718" t="s">
        <v>16314</v>
      </c>
      <c r="R10718" t="s">
        <v>71382</v>
      </c>
      <c r="S10718" s="4" t="str">
        <f t="shared" si="167"/>
        <v>2001</v>
      </c>
    </row>
    <row r="10719" spans="1:19" hidden="1" x14ac:dyDescent="0.35">
      <c r="A10719" t="s">
        <v>71378</v>
      </c>
      <c r="B10719" t="s">
        <v>71379</v>
      </c>
      <c r="C10719" t="s">
        <v>71383</v>
      </c>
      <c r="D10719" t="s">
        <v>71384</v>
      </c>
      <c r="E10719" t="s">
        <v>71385</v>
      </c>
      <c r="F10719" t="s">
        <v>71386</v>
      </c>
      <c r="I10719" t="s">
        <v>71387</v>
      </c>
      <c r="J10719" t="s">
        <v>71388</v>
      </c>
      <c r="M10719" t="s">
        <v>112299</v>
      </c>
      <c r="N10719" t="s">
        <v>16314</v>
      </c>
      <c r="O10719" s="3" t="s">
        <v>71389</v>
      </c>
      <c r="P10719" t="s">
        <v>16314</v>
      </c>
      <c r="Q10719" t="s">
        <v>16314</v>
      </c>
      <c r="R10719" t="s">
        <v>71389</v>
      </c>
      <c r="S10719" s="4" t="str">
        <f t="shared" si="167"/>
        <v>2001</v>
      </c>
    </row>
    <row r="10720" spans="1:19" hidden="1" x14ac:dyDescent="0.35">
      <c r="A10720" t="s">
        <v>71385</v>
      </c>
      <c r="B10720" t="s">
        <v>71386</v>
      </c>
      <c r="C10720" t="s">
        <v>71390</v>
      </c>
      <c r="D10720" t="s">
        <v>71391</v>
      </c>
      <c r="E10720" t="s">
        <v>71392</v>
      </c>
      <c r="F10720" t="s">
        <v>71393</v>
      </c>
      <c r="I10720" t="s">
        <v>71394</v>
      </c>
      <c r="J10720" t="s">
        <v>71395</v>
      </c>
      <c r="M10720" t="s">
        <v>112299</v>
      </c>
      <c r="N10720" t="s">
        <v>16314</v>
      </c>
      <c r="O10720" s="3" t="s">
        <v>71396</v>
      </c>
      <c r="P10720" t="s">
        <v>16314</v>
      </c>
      <c r="Q10720" t="s">
        <v>16314</v>
      </c>
      <c r="R10720" t="s">
        <v>71396</v>
      </c>
      <c r="S10720" s="4" t="str">
        <f t="shared" si="167"/>
        <v>2001</v>
      </c>
    </row>
    <row r="10721" spans="1:19" hidden="1" x14ac:dyDescent="0.35">
      <c r="A10721" t="s">
        <v>71392</v>
      </c>
      <c r="B10721" t="s">
        <v>71393</v>
      </c>
      <c r="C10721" t="s">
        <v>71397</v>
      </c>
      <c r="D10721" t="s">
        <v>71398</v>
      </c>
      <c r="E10721" t="s">
        <v>71399</v>
      </c>
      <c r="F10721" t="s">
        <v>71400</v>
      </c>
      <c r="I10721" t="s">
        <v>71401</v>
      </c>
      <c r="J10721" t="s">
        <v>71402</v>
      </c>
      <c r="M10721" t="s">
        <v>112315</v>
      </c>
      <c r="N10721" t="s">
        <v>159</v>
      </c>
      <c r="O10721" s="3" t="s">
        <v>71403</v>
      </c>
      <c r="P10721" t="s">
        <v>159</v>
      </c>
      <c r="Q10721" t="s">
        <v>159</v>
      </c>
      <c r="R10721" t="s">
        <v>71403</v>
      </c>
      <c r="S10721" s="4" t="str">
        <f t="shared" si="167"/>
        <v>2001</v>
      </c>
    </row>
    <row r="10722" spans="1:19" hidden="1" x14ac:dyDescent="0.35">
      <c r="A10722" t="s">
        <v>71399</v>
      </c>
      <c r="B10722" t="s">
        <v>71400</v>
      </c>
      <c r="C10722" t="s">
        <v>71404</v>
      </c>
      <c r="D10722" t="s">
        <v>71405</v>
      </c>
      <c r="E10722" t="s">
        <v>71406</v>
      </c>
      <c r="F10722" t="s">
        <v>71407</v>
      </c>
      <c r="I10722" t="s">
        <v>71408</v>
      </c>
      <c r="J10722" t="s">
        <v>71409</v>
      </c>
      <c r="M10722" t="s">
        <v>112299</v>
      </c>
      <c r="N10722" t="s">
        <v>16314</v>
      </c>
      <c r="O10722" s="3" t="s">
        <v>71410</v>
      </c>
      <c r="P10722" t="s">
        <v>16314</v>
      </c>
      <c r="Q10722" t="s">
        <v>16314</v>
      </c>
      <c r="R10722" t="s">
        <v>71410</v>
      </c>
      <c r="S10722" s="4" t="str">
        <f t="shared" si="167"/>
        <v>2001</v>
      </c>
    </row>
    <row r="10723" spans="1:19" hidden="1" x14ac:dyDescent="0.35">
      <c r="A10723" t="s">
        <v>71406</v>
      </c>
      <c r="B10723" t="s">
        <v>71407</v>
      </c>
      <c r="C10723" t="s">
        <v>71411</v>
      </c>
      <c r="D10723" t="s">
        <v>71412</v>
      </c>
      <c r="E10723" t="s">
        <v>71413</v>
      </c>
      <c r="F10723" t="s">
        <v>71414</v>
      </c>
      <c r="I10723" t="s">
        <v>71415</v>
      </c>
      <c r="J10723" t="s">
        <v>71416</v>
      </c>
      <c r="M10723" t="s">
        <v>112299</v>
      </c>
      <c r="N10723" t="s">
        <v>16314</v>
      </c>
      <c r="O10723" s="3" t="s">
        <v>71417</v>
      </c>
      <c r="P10723" t="s">
        <v>16314</v>
      </c>
      <c r="Q10723" t="s">
        <v>16314</v>
      </c>
      <c r="R10723" t="s">
        <v>71417</v>
      </c>
      <c r="S10723" s="4" t="str">
        <f t="shared" si="167"/>
        <v>2001</v>
      </c>
    </row>
    <row r="10724" spans="1:19" hidden="1" x14ac:dyDescent="0.35">
      <c r="A10724" t="s">
        <v>71413</v>
      </c>
      <c r="B10724" t="s">
        <v>71414</v>
      </c>
      <c r="C10724" t="s">
        <v>71418</v>
      </c>
      <c r="D10724" t="s">
        <v>71419</v>
      </c>
      <c r="E10724" t="s">
        <v>71420</v>
      </c>
      <c r="F10724" t="s">
        <v>71421</v>
      </c>
      <c r="I10724" t="s">
        <v>71422</v>
      </c>
      <c r="J10724" t="s">
        <v>71423</v>
      </c>
      <c r="M10724" t="s">
        <v>112299</v>
      </c>
      <c r="N10724" t="s">
        <v>16314</v>
      </c>
      <c r="O10724" s="3" t="s">
        <v>71424</v>
      </c>
      <c r="P10724" t="s">
        <v>16314</v>
      </c>
      <c r="Q10724" t="s">
        <v>16314</v>
      </c>
      <c r="R10724" t="s">
        <v>71424</v>
      </c>
      <c r="S10724" s="4" t="str">
        <f t="shared" si="167"/>
        <v>2001</v>
      </c>
    </row>
    <row r="10725" spans="1:19" hidden="1" x14ac:dyDescent="0.35">
      <c r="A10725" t="s">
        <v>71420</v>
      </c>
      <c r="B10725" t="s">
        <v>71421</v>
      </c>
      <c r="C10725" t="s">
        <v>71425</v>
      </c>
      <c r="D10725" t="s">
        <v>71426</v>
      </c>
      <c r="E10725" t="s">
        <v>71427</v>
      </c>
      <c r="F10725" t="s">
        <v>71428</v>
      </c>
      <c r="I10725" t="s">
        <v>71429</v>
      </c>
      <c r="J10725" t="s">
        <v>71430</v>
      </c>
      <c r="M10725" t="s">
        <v>112299</v>
      </c>
      <c r="N10725" t="s">
        <v>16314</v>
      </c>
      <c r="O10725" s="3" t="s">
        <v>71431</v>
      </c>
      <c r="P10725" t="s">
        <v>16314</v>
      </c>
      <c r="Q10725" t="s">
        <v>16314</v>
      </c>
      <c r="R10725" t="s">
        <v>71431</v>
      </c>
      <c r="S10725" s="4" t="str">
        <f t="shared" si="167"/>
        <v>2001</v>
      </c>
    </row>
    <row r="10726" spans="1:19" hidden="1" x14ac:dyDescent="0.35">
      <c r="A10726" t="s">
        <v>71427</v>
      </c>
      <c r="B10726" t="s">
        <v>71428</v>
      </c>
      <c r="C10726" t="s">
        <v>71432</v>
      </c>
      <c r="D10726" t="s">
        <v>71433</v>
      </c>
      <c r="E10726" t="s">
        <v>71434</v>
      </c>
      <c r="F10726" t="s">
        <v>71435</v>
      </c>
      <c r="I10726" t="s">
        <v>71436</v>
      </c>
      <c r="J10726" t="s">
        <v>71437</v>
      </c>
      <c r="M10726" t="s">
        <v>112315</v>
      </c>
      <c r="N10726" t="s">
        <v>159</v>
      </c>
      <c r="O10726" s="3" t="s">
        <v>71438</v>
      </c>
      <c r="P10726" t="s">
        <v>159</v>
      </c>
      <c r="Q10726" t="s">
        <v>159</v>
      </c>
      <c r="R10726" t="s">
        <v>71438</v>
      </c>
      <c r="S10726" s="4" t="str">
        <f t="shared" si="167"/>
        <v>2001</v>
      </c>
    </row>
    <row r="10727" spans="1:19" hidden="1" x14ac:dyDescent="0.35">
      <c r="A10727" t="s">
        <v>71434</v>
      </c>
      <c r="B10727" t="s">
        <v>71435</v>
      </c>
      <c r="C10727" t="s">
        <v>71439</v>
      </c>
      <c r="D10727" t="s">
        <v>71440</v>
      </c>
      <c r="E10727" t="s">
        <v>71441</v>
      </c>
      <c r="F10727" t="s">
        <v>71442</v>
      </c>
      <c r="I10727" t="s">
        <v>71443</v>
      </c>
      <c r="J10727" t="s">
        <v>71444</v>
      </c>
      <c r="M10727" t="s">
        <v>112315</v>
      </c>
      <c r="N10727" t="s">
        <v>159</v>
      </c>
      <c r="O10727" s="3" t="s">
        <v>71445</v>
      </c>
      <c r="P10727" t="s">
        <v>159</v>
      </c>
      <c r="Q10727" t="s">
        <v>159</v>
      </c>
      <c r="R10727" t="s">
        <v>71445</v>
      </c>
      <c r="S10727" s="4" t="str">
        <f t="shared" si="167"/>
        <v>2001</v>
      </c>
    </row>
    <row r="10728" spans="1:19" hidden="1" x14ac:dyDescent="0.35">
      <c r="A10728" t="s">
        <v>71441</v>
      </c>
      <c r="B10728" t="s">
        <v>71442</v>
      </c>
      <c r="C10728" t="s">
        <v>71446</v>
      </c>
      <c r="D10728" t="s">
        <v>71447</v>
      </c>
      <c r="E10728" t="s">
        <v>71448</v>
      </c>
      <c r="F10728" t="s">
        <v>71449</v>
      </c>
      <c r="I10728" t="s">
        <v>71450</v>
      </c>
      <c r="J10728" t="s">
        <v>71451</v>
      </c>
      <c r="M10728" t="s">
        <v>112314</v>
      </c>
      <c r="N10728" t="s">
        <v>16314</v>
      </c>
      <c r="O10728" s="3" t="s">
        <v>71452</v>
      </c>
      <c r="P10728" t="s">
        <v>16314</v>
      </c>
      <c r="Q10728" t="s">
        <v>16314</v>
      </c>
      <c r="R10728" t="s">
        <v>71452</v>
      </c>
      <c r="S10728" s="4" t="str">
        <f t="shared" si="167"/>
        <v>2001</v>
      </c>
    </row>
    <row r="10729" spans="1:19" hidden="1" x14ac:dyDescent="0.35">
      <c r="A10729" t="s">
        <v>71448</v>
      </c>
      <c r="B10729" t="s">
        <v>71449</v>
      </c>
      <c r="C10729" t="s">
        <v>71453</v>
      </c>
      <c r="D10729" t="s">
        <v>71454</v>
      </c>
      <c r="E10729" t="s">
        <v>71455</v>
      </c>
      <c r="F10729" t="s">
        <v>71456</v>
      </c>
      <c r="I10729" t="s">
        <v>71457</v>
      </c>
      <c r="J10729" t="s">
        <v>71458</v>
      </c>
      <c r="M10729" t="s">
        <v>112297</v>
      </c>
      <c r="N10729" t="s">
        <v>124</v>
      </c>
      <c r="O10729" s="3" t="s">
        <v>71459</v>
      </c>
      <c r="P10729" t="s">
        <v>124</v>
      </c>
      <c r="Q10729" t="s">
        <v>124</v>
      </c>
      <c r="R10729" t="s">
        <v>71459</v>
      </c>
      <c r="S10729" s="4" t="str">
        <f t="shared" si="167"/>
        <v>2001</v>
      </c>
    </row>
    <row r="10730" spans="1:19" hidden="1" x14ac:dyDescent="0.35">
      <c r="A10730" t="s">
        <v>71455</v>
      </c>
      <c r="B10730" t="s">
        <v>71456</v>
      </c>
      <c r="C10730" t="s">
        <v>71460</v>
      </c>
      <c r="D10730" t="s">
        <v>71461</v>
      </c>
      <c r="E10730" t="s">
        <v>71462</v>
      </c>
      <c r="F10730" t="s">
        <v>71463</v>
      </c>
      <c r="I10730" t="s">
        <v>71464</v>
      </c>
      <c r="J10730" t="s">
        <v>71465</v>
      </c>
      <c r="M10730" t="s">
        <v>112297</v>
      </c>
      <c r="N10730" t="s">
        <v>124</v>
      </c>
      <c r="O10730" s="3" t="s">
        <v>71466</v>
      </c>
      <c r="P10730" t="s">
        <v>124</v>
      </c>
      <c r="Q10730" t="s">
        <v>124</v>
      </c>
      <c r="R10730" t="s">
        <v>71466</v>
      </c>
      <c r="S10730" s="4" t="str">
        <f t="shared" si="167"/>
        <v>2001</v>
      </c>
    </row>
    <row r="10731" spans="1:19" hidden="1" x14ac:dyDescent="0.35">
      <c r="A10731" t="s">
        <v>71462</v>
      </c>
      <c r="B10731" t="s">
        <v>71463</v>
      </c>
      <c r="C10731" t="s">
        <v>71467</v>
      </c>
      <c r="D10731" t="s">
        <v>71468</v>
      </c>
      <c r="E10731" t="s">
        <v>71469</v>
      </c>
      <c r="F10731" t="s">
        <v>71470</v>
      </c>
      <c r="I10731" t="s">
        <v>71471</v>
      </c>
      <c r="J10731" t="s">
        <v>71472</v>
      </c>
      <c r="M10731" t="s">
        <v>112315</v>
      </c>
      <c r="N10731" t="s">
        <v>159</v>
      </c>
      <c r="O10731" s="3" t="s">
        <v>71473</v>
      </c>
      <c r="P10731" t="s">
        <v>159</v>
      </c>
      <c r="Q10731" t="s">
        <v>159</v>
      </c>
      <c r="R10731" t="s">
        <v>71473</v>
      </c>
      <c r="S10731" s="4" t="str">
        <f t="shared" si="167"/>
        <v>2001</v>
      </c>
    </row>
    <row r="10732" spans="1:19" hidden="1" x14ac:dyDescent="0.35">
      <c r="A10732" t="s">
        <v>71469</v>
      </c>
      <c r="B10732" t="s">
        <v>71470</v>
      </c>
      <c r="C10732" t="s">
        <v>71474</v>
      </c>
      <c r="D10732" t="s">
        <v>71475</v>
      </c>
      <c r="E10732" t="s">
        <v>71476</v>
      </c>
      <c r="F10732" t="s">
        <v>71477</v>
      </c>
      <c r="I10732" t="s">
        <v>71478</v>
      </c>
      <c r="J10732" t="s">
        <v>71479</v>
      </c>
      <c r="M10732" t="s">
        <v>112314</v>
      </c>
      <c r="N10732" t="s">
        <v>16314</v>
      </c>
      <c r="O10732" s="3" t="s">
        <v>71480</v>
      </c>
      <c r="P10732" t="s">
        <v>16314</v>
      </c>
      <c r="Q10732" t="s">
        <v>16314</v>
      </c>
      <c r="R10732" t="s">
        <v>71480</v>
      </c>
      <c r="S10732" s="4" t="str">
        <f t="shared" si="167"/>
        <v>2001</v>
      </c>
    </row>
    <row r="10733" spans="1:19" hidden="1" x14ac:dyDescent="0.35">
      <c r="A10733" t="s">
        <v>71476</v>
      </c>
      <c r="B10733" t="s">
        <v>71477</v>
      </c>
      <c r="C10733" t="s">
        <v>71481</v>
      </c>
      <c r="D10733" t="s">
        <v>71482</v>
      </c>
      <c r="E10733" t="s">
        <v>71483</v>
      </c>
      <c r="F10733" t="s">
        <v>71484</v>
      </c>
      <c r="I10733" t="s">
        <v>71485</v>
      </c>
      <c r="J10733" t="s">
        <v>60741</v>
      </c>
      <c r="M10733" t="s">
        <v>112298</v>
      </c>
      <c r="N10733" t="s">
        <v>28</v>
      </c>
      <c r="O10733" s="3" t="s">
        <v>71486</v>
      </c>
      <c r="P10733" t="s">
        <v>16314</v>
      </c>
      <c r="Q10733" t="s">
        <v>16314</v>
      </c>
      <c r="R10733" t="s">
        <v>71486</v>
      </c>
      <c r="S10733" s="4" t="str">
        <f t="shared" si="167"/>
        <v>2001</v>
      </c>
    </row>
    <row r="10734" spans="1:19" hidden="1" x14ac:dyDescent="0.35">
      <c r="A10734" t="s">
        <v>71483</v>
      </c>
      <c r="B10734" t="s">
        <v>71484</v>
      </c>
      <c r="C10734" t="s">
        <v>71487</v>
      </c>
      <c r="D10734" s="1">
        <v>4.1599800000000002E+55</v>
      </c>
      <c r="E10734" t="s">
        <v>71488</v>
      </c>
      <c r="F10734" t="s">
        <v>71489</v>
      </c>
      <c r="I10734" t="s">
        <v>71490</v>
      </c>
      <c r="J10734" t="s">
        <v>71491</v>
      </c>
      <c r="M10734" t="s">
        <v>112315</v>
      </c>
      <c r="N10734" t="s">
        <v>159</v>
      </c>
      <c r="O10734" s="3" t="s">
        <v>71492</v>
      </c>
      <c r="P10734" t="s">
        <v>159</v>
      </c>
      <c r="Q10734" t="s">
        <v>159</v>
      </c>
      <c r="R10734" t="s">
        <v>71492</v>
      </c>
      <c r="S10734" s="4" t="str">
        <f t="shared" si="167"/>
        <v>2001</v>
      </c>
    </row>
    <row r="10735" spans="1:19" hidden="1" x14ac:dyDescent="0.35">
      <c r="A10735" t="s">
        <v>71488</v>
      </c>
      <c r="B10735" t="s">
        <v>71489</v>
      </c>
      <c r="C10735" t="s">
        <v>71493</v>
      </c>
      <c r="D10735" t="s">
        <v>71494</v>
      </c>
      <c r="E10735" t="s">
        <v>71495</v>
      </c>
      <c r="F10735" t="s">
        <v>71496</v>
      </c>
      <c r="I10735" t="s">
        <v>71497</v>
      </c>
      <c r="J10735" t="s">
        <v>71498</v>
      </c>
      <c r="M10735" t="s">
        <v>112315</v>
      </c>
      <c r="N10735" t="s">
        <v>159</v>
      </c>
      <c r="O10735" s="3" t="s">
        <v>71499</v>
      </c>
      <c r="P10735" t="s">
        <v>159</v>
      </c>
      <c r="Q10735" t="s">
        <v>159</v>
      </c>
      <c r="R10735" t="s">
        <v>71499</v>
      </c>
      <c r="S10735" s="4" t="str">
        <f t="shared" si="167"/>
        <v>2001</v>
      </c>
    </row>
    <row r="10736" spans="1:19" hidden="1" x14ac:dyDescent="0.35">
      <c r="A10736" t="s">
        <v>71495</v>
      </c>
      <c r="B10736" t="s">
        <v>71496</v>
      </c>
      <c r="C10736" t="s">
        <v>71500</v>
      </c>
      <c r="D10736" t="s">
        <v>71501</v>
      </c>
      <c r="E10736" t="s">
        <v>71502</v>
      </c>
      <c r="F10736" t="s">
        <v>71503</v>
      </c>
      <c r="I10736" t="s">
        <v>71504</v>
      </c>
      <c r="J10736" t="s">
        <v>11012</v>
      </c>
      <c r="M10736" t="s">
        <v>112297</v>
      </c>
      <c r="N10736" t="s">
        <v>16314</v>
      </c>
      <c r="O10736" s="3" t="s">
        <v>71505</v>
      </c>
      <c r="P10736" t="s">
        <v>16314</v>
      </c>
      <c r="Q10736" t="s">
        <v>16314</v>
      </c>
      <c r="R10736" t="s">
        <v>71505</v>
      </c>
      <c r="S10736" s="4" t="str">
        <f t="shared" si="167"/>
        <v>2001</v>
      </c>
    </row>
    <row r="10737" spans="1:19" hidden="1" x14ac:dyDescent="0.35">
      <c r="A10737" t="s">
        <v>71502</v>
      </c>
      <c r="B10737" t="s">
        <v>71503</v>
      </c>
      <c r="C10737" t="s">
        <v>71506</v>
      </c>
      <c r="D10737" t="s">
        <v>71507</v>
      </c>
      <c r="E10737" t="s">
        <v>71508</v>
      </c>
      <c r="F10737" t="s">
        <v>71509</v>
      </c>
      <c r="I10737" t="s">
        <v>71510</v>
      </c>
      <c r="J10737" t="s">
        <v>71511</v>
      </c>
      <c r="M10737" t="s">
        <v>112299</v>
      </c>
      <c r="N10737" t="s">
        <v>16314</v>
      </c>
      <c r="O10737" s="3" t="s">
        <v>71512</v>
      </c>
      <c r="P10737" t="s">
        <v>16314</v>
      </c>
      <c r="Q10737" t="s">
        <v>16314</v>
      </c>
      <c r="R10737" t="s">
        <v>71512</v>
      </c>
      <c r="S10737" s="4" t="str">
        <f t="shared" si="167"/>
        <v>2001</v>
      </c>
    </row>
    <row r="10738" spans="1:19" hidden="1" x14ac:dyDescent="0.35">
      <c r="A10738" t="s">
        <v>71508</v>
      </c>
      <c r="B10738" t="s">
        <v>71509</v>
      </c>
      <c r="C10738" t="s">
        <v>71513</v>
      </c>
      <c r="D10738" t="s">
        <v>71514</v>
      </c>
      <c r="E10738" t="s">
        <v>71515</v>
      </c>
      <c r="F10738" t="s">
        <v>71516</v>
      </c>
      <c r="I10738" t="s">
        <v>71517</v>
      </c>
      <c r="J10738" t="s">
        <v>71518</v>
      </c>
      <c r="M10738" t="s">
        <v>112297</v>
      </c>
      <c r="N10738" t="s">
        <v>124</v>
      </c>
      <c r="O10738" s="3" t="s">
        <v>71519</v>
      </c>
      <c r="P10738" t="s">
        <v>124</v>
      </c>
      <c r="Q10738" t="s">
        <v>124</v>
      </c>
      <c r="R10738" t="s">
        <v>71519</v>
      </c>
      <c r="S10738" s="4" t="str">
        <f t="shared" si="167"/>
        <v>2001</v>
      </c>
    </row>
    <row r="10739" spans="1:19" hidden="1" x14ac:dyDescent="0.35">
      <c r="A10739" t="s">
        <v>71515</v>
      </c>
      <c r="B10739" t="s">
        <v>71516</v>
      </c>
      <c r="C10739" t="s">
        <v>71520</v>
      </c>
      <c r="D10739" t="s">
        <v>71521</v>
      </c>
      <c r="E10739" t="s">
        <v>71522</v>
      </c>
      <c r="F10739" t="s">
        <v>71523</v>
      </c>
      <c r="I10739" t="s">
        <v>71524</v>
      </c>
      <c r="J10739" t="s">
        <v>71525</v>
      </c>
      <c r="M10739" t="s">
        <v>112297</v>
      </c>
      <c r="N10739" t="s">
        <v>124</v>
      </c>
      <c r="O10739" s="3" t="s">
        <v>71526</v>
      </c>
      <c r="P10739" t="s">
        <v>124</v>
      </c>
      <c r="Q10739" t="s">
        <v>124</v>
      </c>
      <c r="R10739" t="s">
        <v>71526</v>
      </c>
      <c r="S10739" s="4" t="str">
        <f t="shared" si="167"/>
        <v>2001</v>
      </c>
    </row>
    <row r="10740" spans="1:19" hidden="1" x14ac:dyDescent="0.35">
      <c r="A10740" t="s">
        <v>71522</v>
      </c>
      <c r="B10740" t="s">
        <v>71523</v>
      </c>
      <c r="C10740" t="s">
        <v>71527</v>
      </c>
      <c r="D10740" t="s">
        <v>71528</v>
      </c>
      <c r="E10740" t="s">
        <v>71529</v>
      </c>
      <c r="F10740" t="s">
        <v>71530</v>
      </c>
      <c r="I10740" t="s">
        <v>71531</v>
      </c>
      <c r="J10740" t="s">
        <v>71532</v>
      </c>
      <c r="M10740" t="s">
        <v>112314</v>
      </c>
      <c r="N10740" t="s">
        <v>16314</v>
      </c>
      <c r="O10740" s="3" t="s">
        <v>71533</v>
      </c>
      <c r="P10740" t="s">
        <v>16314</v>
      </c>
      <c r="Q10740" t="s">
        <v>16314</v>
      </c>
      <c r="R10740" t="s">
        <v>71533</v>
      </c>
      <c r="S10740" s="4" t="str">
        <f t="shared" si="167"/>
        <v>2001</v>
      </c>
    </row>
    <row r="10741" spans="1:19" hidden="1" x14ac:dyDescent="0.35">
      <c r="A10741" t="s">
        <v>71529</v>
      </c>
      <c r="B10741" t="s">
        <v>71530</v>
      </c>
      <c r="C10741" t="s">
        <v>71534</v>
      </c>
      <c r="D10741" t="s">
        <v>71535</v>
      </c>
      <c r="E10741" t="s">
        <v>71536</v>
      </c>
      <c r="F10741" t="s">
        <v>71537</v>
      </c>
      <c r="I10741" t="s">
        <v>71538</v>
      </c>
      <c r="J10741" t="s">
        <v>71539</v>
      </c>
      <c r="M10741" t="s">
        <v>112314</v>
      </c>
      <c r="N10741" t="s">
        <v>16314</v>
      </c>
      <c r="O10741" s="3" t="s">
        <v>71540</v>
      </c>
      <c r="P10741" t="s">
        <v>16314</v>
      </c>
      <c r="Q10741" t="s">
        <v>16314</v>
      </c>
      <c r="R10741" t="s">
        <v>71540</v>
      </c>
      <c r="S10741" s="4" t="str">
        <f t="shared" si="167"/>
        <v>2001</v>
      </c>
    </row>
    <row r="10742" spans="1:19" hidden="1" x14ac:dyDescent="0.35">
      <c r="A10742" t="s">
        <v>71536</v>
      </c>
      <c r="B10742" t="s">
        <v>71537</v>
      </c>
      <c r="C10742" t="s">
        <v>71541</v>
      </c>
      <c r="D10742" t="s">
        <v>71542</v>
      </c>
      <c r="E10742" t="s">
        <v>71543</v>
      </c>
      <c r="F10742" t="s">
        <v>71544</v>
      </c>
      <c r="I10742" t="s">
        <v>71545</v>
      </c>
      <c r="J10742" t="s">
        <v>71546</v>
      </c>
      <c r="M10742" t="s">
        <v>112314</v>
      </c>
      <c r="N10742" t="s">
        <v>16314</v>
      </c>
      <c r="O10742" s="3" t="s">
        <v>71547</v>
      </c>
      <c r="P10742" t="s">
        <v>16314</v>
      </c>
      <c r="Q10742" t="s">
        <v>16314</v>
      </c>
      <c r="R10742" t="s">
        <v>71547</v>
      </c>
      <c r="S10742" s="4" t="str">
        <f t="shared" si="167"/>
        <v>2001</v>
      </c>
    </row>
    <row r="10743" spans="1:19" hidden="1" x14ac:dyDescent="0.35">
      <c r="A10743" t="s">
        <v>71543</v>
      </c>
      <c r="B10743" t="s">
        <v>71544</v>
      </c>
      <c r="C10743" t="s">
        <v>71548</v>
      </c>
      <c r="D10743" t="s">
        <v>71549</v>
      </c>
      <c r="E10743" t="s">
        <v>71550</v>
      </c>
      <c r="F10743" t="s">
        <v>71551</v>
      </c>
      <c r="I10743" t="s">
        <v>71552</v>
      </c>
      <c r="J10743" t="s">
        <v>71553</v>
      </c>
      <c r="M10743" t="s">
        <v>112297</v>
      </c>
      <c r="N10743" t="s">
        <v>124</v>
      </c>
      <c r="O10743" s="3" t="s">
        <v>71554</v>
      </c>
      <c r="P10743" t="s">
        <v>124</v>
      </c>
      <c r="Q10743" t="s">
        <v>124</v>
      </c>
      <c r="R10743" t="s">
        <v>71554</v>
      </c>
      <c r="S10743" s="4" t="str">
        <f t="shared" si="167"/>
        <v>2001</v>
      </c>
    </row>
    <row r="10744" spans="1:19" hidden="1" x14ac:dyDescent="0.35">
      <c r="A10744" t="s">
        <v>71550</v>
      </c>
      <c r="B10744" t="s">
        <v>71551</v>
      </c>
      <c r="C10744" t="s">
        <v>71555</v>
      </c>
      <c r="D10744" t="s">
        <v>71556</v>
      </c>
      <c r="E10744" t="s">
        <v>71557</v>
      </c>
      <c r="F10744" t="s">
        <v>71558</v>
      </c>
      <c r="I10744" t="s">
        <v>71559</v>
      </c>
      <c r="J10744" t="s">
        <v>71560</v>
      </c>
      <c r="M10744" t="s">
        <v>112297</v>
      </c>
      <c r="N10744" t="s">
        <v>124</v>
      </c>
      <c r="O10744" s="3" t="s">
        <v>71561</v>
      </c>
      <c r="P10744" t="s">
        <v>124</v>
      </c>
      <c r="Q10744" t="s">
        <v>124</v>
      </c>
      <c r="R10744" t="s">
        <v>71561</v>
      </c>
      <c r="S10744" s="4" t="str">
        <f t="shared" si="167"/>
        <v>2001</v>
      </c>
    </row>
    <row r="10745" spans="1:19" hidden="1" x14ac:dyDescent="0.35">
      <c r="A10745" t="s">
        <v>71557</v>
      </c>
      <c r="B10745" t="s">
        <v>71558</v>
      </c>
      <c r="C10745" t="s">
        <v>71562</v>
      </c>
      <c r="D10745" t="s">
        <v>71563</v>
      </c>
      <c r="E10745" t="s">
        <v>71564</v>
      </c>
      <c r="F10745" t="s">
        <v>71565</v>
      </c>
      <c r="I10745" t="e">
        <f>- Redefine the Amaya profile handling - Support of both XHTML1.1 and XHTML1.0 strict profile Laurent</f>
        <v>#NAME?</v>
      </c>
      <c r="J10745" t="s">
        <v>71566</v>
      </c>
      <c r="M10745" t="s">
        <v>16314</v>
      </c>
      <c r="N10745" t="s">
        <v>16314</v>
      </c>
      <c r="O10745" s="3" t="s">
        <v>71567</v>
      </c>
      <c r="P10745" t="s">
        <v>16314</v>
      </c>
      <c r="Q10745" t="s">
        <v>16314</v>
      </c>
      <c r="R10745" t="s">
        <v>71567</v>
      </c>
      <c r="S10745" s="4" t="str">
        <f t="shared" si="167"/>
        <v>2001</v>
      </c>
    </row>
    <row r="10746" spans="1:19" hidden="1" x14ac:dyDescent="0.35">
      <c r="A10746" t="s">
        <v>71564</v>
      </c>
      <c r="B10746" t="s">
        <v>71565</v>
      </c>
      <c r="C10746" t="s">
        <v>71568</v>
      </c>
      <c r="D10746" t="s">
        <v>71569</v>
      </c>
      <c r="E10746" t="s">
        <v>71570</v>
      </c>
      <c r="F10746" t="s">
        <v>71571</v>
      </c>
      <c r="I10746" t="s">
        <v>71572</v>
      </c>
      <c r="J10746" t="s">
        <v>71573</v>
      </c>
      <c r="M10746" t="s">
        <v>112299</v>
      </c>
      <c r="N10746" t="s">
        <v>16314</v>
      </c>
      <c r="O10746" s="3" t="s">
        <v>71574</v>
      </c>
      <c r="P10746" t="s">
        <v>16314</v>
      </c>
      <c r="Q10746" t="s">
        <v>16314</v>
      </c>
      <c r="R10746" t="s">
        <v>71574</v>
      </c>
      <c r="S10746" s="4" t="str">
        <f t="shared" si="167"/>
        <v>2001</v>
      </c>
    </row>
    <row r="10747" spans="1:19" hidden="1" x14ac:dyDescent="0.35">
      <c r="A10747" t="s">
        <v>71570</v>
      </c>
      <c r="B10747" t="s">
        <v>71571</v>
      </c>
      <c r="C10747" t="s">
        <v>71575</v>
      </c>
      <c r="D10747" t="s">
        <v>71576</v>
      </c>
      <c r="E10747" t="s">
        <v>71577</v>
      </c>
      <c r="F10747" t="s">
        <v>71578</v>
      </c>
      <c r="I10747" t="s">
        <v>71579</v>
      </c>
      <c r="J10747" t="s">
        <v>71580</v>
      </c>
      <c r="M10747" t="s">
        <v>112299</v>
      </c>
      <c r="N10747" t="s">
        <v>16314</v>
      </c>
      <c r="O10747" s="3" t="s">
        <v>71581</v>
      </c>
      <c r="P10747" t="s">
        <v>16314</v>
      </c>
      <c r="Q10747" t="s">
        <v>16314</v>
      </c>
      <c r="R10747" t="s">
        <v>71581</v>
      </c>
      <c r="S10747" s="4" t="str">
        <f t="shared" si="167"/>
        <v>2001</v>
      </c>
    </row>
    <row r="10748" spans="1:19" hidden="1" x14ac:dyDescent="0.35">
      <c r="A10748" t="s">
        <v>71577</v>
      </c>
      <c r="B10748" t="s">
        <v>71578</v>
      </c>
      <c r="C10748" t="s">
        <v>71582</v>
      </c>
      <c r="D10748" t="s">
        <v>71583</v>
      </c>
      <c r="E10748" t="s">
        <v>71584</v>
      </c>
      <c r="F10748" t="s">
        <v>71585</v>
      </c>
      <c r="I10748" t="s">
        <v>71586</v>
      </c>
      <c r="J10748" t="s">
        <v>71587</v>
      </c>
      <c r="M10748" t="s">
        <v>112297</v>
      </c>
      <c r="N10748" t="s">
        <v>124</v>
      </c>
      <c r="O10748" s="3" t="s">
        <v>71588</v>
      </c>
      <c r="P10748" t="s">
        <v>124</v>
      </c>
      <c r="Q10748" t="s">
        <v>124</v>
      </c>
      <c r="R10748" t="s">
        <v>71588</v>
      </c>
      <c r="S10748" s="4" t="str">
        <f t="shared" si="167"/>
        <v>2001</v>
      </c>
    </row>
    <row r="10749" spans="1:19" hidden="1" x14ac:dyDescent="0.35">
      <c r="A10749" t="s">
        <v>71584</v>
      </c>
      <c r="B10749" t="s">
        <v>71585</v>
      </c>
      <c r="C10749" t="s">
        <v>71589</v>
      </c>
      <c r="D10749" t="s">
        <v>71590</v>
      </c>
      <c r="E10749" t="s">
        <v>71591</v>
      </c>
      <c r="F10749" t="s">
        <v>71592</v>
      </c>
      <c r="I10749" t="s">
        <v>71593</v>
      </c>
      <c r="J10749" t="s">
        <v>71594</v>
      </c>
      <c r="M10749" t="s">
        <v>112297</v>
      </c>
      <c r="N10749" t="s">
        <v>16314</v>
      </c>
      <c r="O10749" s="3" t="s">
        <v>71595</v>
      </c>
      <c r="P10749" t="s">
        <v>16314</v>
      </c>
      <c r="Q10749" t="s">
        <v>16314</v>
      </c>
      <c r="R10749" t="s">
        <v>71595</v>
      </c>
      <c r="S10749" s="4" t="str">
        <f t="shared" si="167"/>
        <v>2001</v>
      </c>
    </row>
    <row r="10750" spans="1:19" hidden="1" x14ac:dyDescent="0.35">
      <c r="A10750" t="s">
        <v>71591</v>
      </c>
      <c r="B10750" t="s">
        <v>71592</v>
      </c>
      <c r="C10750" t="s">
        <v>71596</v>
      </c>
      <c r="D10750" t="s">
        <v>71597</v>
      </c>
      <c r="E10750" t="s">
        <v>71598</v>
      </c>
      <c r="F10750" t="s">
        <v>71599</v>
      </c>
      <c r="I10750" t="s">
        <v>71600</v>
      </c>
      <c r="J10750" t="s">
        <v>71601</v>
      </c>
      <c r="M10750" t="s">
        <v>112315</v>
      </c>
      <c r="N10750" t="s">
        <v>159</v>
      </c>
      <c r="O10750" s="3" t="s">
        <v>71602</v>
      </c>
      <c r="P10750" t="s">
        <v>159</v>
      </c>
      <c r="Q10750" t="s">
        <v>159</v>
      </c>
      <c r="R10750" t="s">
        <v>71602</v>
      </c>
      <c r="S10750" s="4" t="str">
        <f t="shared" si="167"/>
        <v>2001</v>
      </c>
    </row>
    <row r="10751" spans="1:19" hidden="1" x14ac:dyDescent="0.35">
      <c r="A10751" t="s">
        <v>71598</v>
      </c>
      <c r="B10751" t="s">
        <v>71599</v>
      </c>
      <c r="C10751" t="s">
        <v>71603</v>
      </c>
      <c r="D10751" t="s">
        <v>71604</v>
      </c>
      <c r="E10751" t="s">
        <v>71605</v>
      </c>
      <c r="F10751" t="s">
        <v>71606</v>
      </c>
      <c r="I10751" t="s">
        <v>71607</v>
      </c>
      <c r="J10751" t="s">
        <v>71608</v>
      </c>
      <c r="M10751" t="s">
        <v>112315</v>
      </c>
      <c r="N10751" t="s">
        <v>159</v>
      </c>
      <c r="O10751" s="3" t="s">
        <v>71609</v>
      </c>
      <c r="P10751" t="s">
        <v>159</v>
      </c>
      <c r="Q10751" t="s">
        <v>159</v>
      </c>
      <c r="R10751" t="s">
        <v>71609</v>
      </c>
      <c r="S10751" s="4" t="str">
        <f t="shared" si="167"/>
        <v>2001</v>
      </c>
    </row>
    <row r="10752" spans="1:19" hidden="1" x14ac:dyDescent="0.35">
      <c r="A10752" t="s">
        <v>71605</v>
      </c>
      <c r="B10752" t="s">
        <v>71606</v>
      </c>
      <c r="C10752" t="s">
        <v>71610</v>
      </c>
      <c r="D10752" t="s">
        <v>71611</v>
      </c>
      <c r="E10752" t="s">
        <v>71612</v>
      </c>
      <c r="F10752" t="s">
        <v>71613</v>
      </c>
      <c r="I10752" t="s">
        <v>71614</v>
      </c>
      <c r="J10752" t="s">
        <v>71615</v>
      </c>
      <c r="M10752" t="s">
        <v>112315</v>
      </c>
      <c r="N10752" t="s">
        <v>159</v>
      </c>
      <c r="O10752" s="3" t="s">
        <v>71616</v>
      </c>
      <c r="P10752" t="s">
        <v>159</v>
      </c>
      <c r="Q10752" t="s">
        <v>159</v>
      </c>
      <c r="R10752" t="s">
        <v>71616</v>
      </c>
      <c r="S10752" s="4" t="str">
        <f t="shared" si="167"/>
        <v>2001</v>
      </c>
    </row>
    <row r="10753" spans="1:19" hidden="1" x14ac:dyDescent="0.35">
      <c r="A10753" t="s">
        <v>71612</v>
      </c>
      <c r="B10753" t="s">
        <v>71613</v>
      </c>
      <c r="C10753" t="s">
        <v>71617</v>
      </c>
      <c r="D10753" t="s">
        <v>71618</v>
      </c>
      <c r="E10753" t="s">
        <v>71619</v>
      </c>
      <c r="F10753" t="s">
        <v>71620</v>
      </c>
      <c r="I10753" t="s">
        <v>71621</v>
      </c>
      <c r="J10753" t="s">
        <v>71622</v>
      </c>
      <c r="M10753" t="s">
        <v>112297</v>
      </c>
      <c r="N10753" t="s">
        <v>124</v>
      </c>
      <c r="O10753" s="3" t="s">
        <v>71623</v>
      </c>
      <c r="P10753" t="s">
        <v>124</v>
      </c>
      <c r="Q10753" t="s">
        <v>124</v>
      </c>
      <c r="R10753" t="s">
        <v>71623</v>
      </c>
      <c r="S10753" s="4" t="str">
        <f t="shared" si="167"/>
        <v>2001</v>
      </c>
    </row>
    <row r="10754" spans="1:19" hidden="1" x14ac:dyDescent="0.35">
      <c r="A10754" t="s">
        <v>71619</v>
      </c>
      <c r="B10754" t="s">
        <v>71620</v>
      </c>
      <c r="C10754" t="s">
        <v>71624</v>
      </c>
      <c r="D10754" t="s">
        <v>71625</v>
      </c>
      <c r="E10754" t="s">
        <v>71626</v>
      </c>
      <c r="F10754" t="s">
        <v>71627</v>
      </c>
      <c r="I10754" t="s">
        <v>71628</v>
      </c>
      <c r="J10754" t="s">
        <v>71629</v>
      </c>
      <c r="M10754" t="s">
        <v>112299</v>
      </c>
      <c r="N10754" t="s">
        <v>16314</v>
      </c>
      <c r="O10754" s="3" t="s">
        <v>71630</v>
      </c>
      <c r="P10754" t="s">
        <v>16314</v>
      </c>
      <c r="Q10754" t="s">
        <v>16314</v>
      </c>
      <c r="R10754" t="s">
        <v>71630</v>
      </c>
      <c r="S10754" s="4" t="str">
        <f t="shared" si="167"/>
        <v>2001</v>
      </c>
    </row>
    <row r="10755" spans="1:19" hidden="1" x14ac:dyDescent="0.35">
      <c r="A10755" t="s">
        <v>71626</v>
      </c>
      <c r="B10755" t="s">
        <v>71627</v>
      </c>
      <c r="C10755" t="s">
        <v>71631</v>
      </c>
      <c r="D10755" t="s">
        <v>71632</v>
      </c>
      <c r="E10755" t="s">
        <v>71633</v>
      </c>
      <c r="F10755" t="s">
        <v>71634</v>
      </c>
      <c r="I10755" t="s">
        <v>71635</v>
      </c>
      <c r="J10755" t="s">
        <v>71636</v>
      </c>
      <c r="M10755" t="s">
        <v>112298</v>
      </c>
      <c r="N10755" t="s">
        <v>28</v>
      </c>
      <c r="O10755" s="3" t="s">
        <v>71637</v>
      </c>
      <c r="P10755" t="s">
        <v>16314</v>
      </c>
      <c r="Q10755" t="s">
        <v>16314</v>
      </c>
      <c r="R10755" t="s">
        <v>71637</v>
      </c>
      <c r="S10755" s="4" t="str">
        <f t="shared" ref="S10755:S10818" si="168">LEFT(RIGHT(R10755,19),4)</f>
        <v>2001</v>
      </c>
    </row>
    <row r="10756" spans="1:19" hidden="1" x14ac:dyDescent="0.35">
      <c r="A10756" t="s">
        <v>71633</v>
      </c>
      <c r="B10756" t="s">
        <v>71634</v>
      </c>
      <c r="C10756" t="s">
        <v>71638</v>
      </c>
      <c r="D10756" t="s">
        <v>71639</v>
      </c>
      <c r="E10756" t="s">
        <v>71640</v>
      </c>
      <c r="F10756" t="s">
        <v>71641</v>
      </c>
      <c r="I10756" t="s">
        <v>71642</v>
      </c>
      <c r="J10756" t="s">
        <v>71643</v>
      </c>
      <c r="M10756" t="s">
        <v>112314</v>
      </c>
      <c r="N10756" t="s">
        <v>16314</v>
      </c>
      <c r="O10756" s="3" t="s">
        <v>71644</v>
      </c>
      <c r="P10756" t="s">
        <v>16314</v>
      </c>
      <c r="Q10756" t="s">
        <v>16314</v>
      </c>
      <c r="R10756" t="s">
        <v>71644</v>
      </c>
      <c r="S10756" s="4" t="str">
        <f t="shared" si="168"/>
        <v>2001</v>
      </c>
    </row>
    <row r="10757" spans="1:19" hidden="1" x14ac:dyDescent="0.35">
      <c r="A10757" t="s">
        <v>71640</v>
      </c>
      <c r="B10757" t="s">
        <v>71641</v>
      </c>
      <c r="C10757" t="s">
        <v>71645</v>
      </c>
      <c r="D10757" t="s">
        <v>71646</v>
      </c>
      <c r="E10757" t="s">
        <v>71647</v>
      </c>
      <c r="F10757" t="s">
        <v>71648</v>
      </c>
      <c r="I10757" t="s">
        <v>71649</v>
      </c>
      <c r="J10757" t="s">
        <v>71650</v>
      </c>
      <c r="M10757" t="s">
        <v>112299</v>
      </c>
      <c r="N10757" t="s">
        <v>16314</v>
      </c>
      <c r="O10757" s="3" t="s">
        <v>71651</v>
      </c>
      <c r="P10757" t="s">
        <v>16314</v>
      </c>
      <c r="Q10757" t="s">
        <v>16314</v>
      </c>
      <c r="R10757" t="s">
        <v>71651</v>
      </c>
      <c r="S10757" s="4" t="str">
        <f t="shared" si="168"/>
        <v>2001</v>
      </c>
    </row>
    <row r="10758" spans="1:19" hidden="1" x14ac:dyDescent="0.35">
      <c r="A10758" t="s">
        <v>71647</v>
      </c>
      <c r="B10758" t="s">
        <v>71648</v>
      </c>
      <c r="C10758" t="s">
        <v>71652</v>
      </c>
      <c r="D10758" t="s">
        <v>71653</v>
      </c>
      <c r="E10758" t="s">
        <v>71654</v>
      </c>
      <c r="F10758" t="s">
        <v>71655</v>
      </c>
      <c r="I10758" t="s">
        <v>71656</v>
      </c>
      <c r="J10758" t="s">
        <v>71657</v>
      </c>
      <c r="M10758" t="s">
        <v>112299</v>
      </c>
      <c r="N10758" t="s">
        <v>16314</v>
      </c>
      <c r="O10758" s="3" t="s">
        <v>71658</v>
      </c>
      <c r="P10758" t="s">
        <v>16314</v>
      </c>
      <c r="Q10758" t="s">
        <v>16314</v>
      </c>
      <c r="R10758" t="s">
        <v>71658</v>
      </c>
      <c r="S10758" s="4" t="str">
        <f t="shared" si="168"/>
        <v>2001</v>
      </c>
    </row>
    <row r="10759" spans="1:19" hidden="1" x14ac:dyDescent="0.35">
      <c r="A10759" t="s">
        <v>71654</v>
      </c>
      <c r="B10759" t="s">
        <v>71655</v>
      </c>
      <c r="C10759" t="s">
        <v>71659</v>
      </c>
      <c r="D10759" t="s">
        <v>71660</v>
      </c>
      <c r="E10759" t="s">
        <v>71661</v>
      </c>
      <c r="F10759" t="s">
        <v>71662</v>
      </c>
      <c r="I10759" t="s">
        <v>71663</v>
      </c>
      <c r="J10759" t="s">
        <v>71664</v>
      </c>
      <c r="M10759" t="s">
        <v>112299</v>
      </c>
      <c r="N10759" t="s">
        <v>16314</v>
      </c>
      <c r="O10759" s="3" t="s">
        <v>71665</v>
      </c>
      <c r="P10759" t="s">
        <v>16314</v>
      </c>
      <c r="Q10759" t="s">
        <v>16314</v>
      </c>
      <c r="R10759" t="s">
        <v>71665</v>
      </c>
      <c r="S10759" s="4" t="str">
        <f t="shared" si="168"/>
        <v>2001</v>
      </c>
    </row>
    <row r="10760" spans="1:19" hidden="1" x14ac:dyDescent="0.35">
      <c r="A10760" t="s">
        <v>71661</v>
      </c>
      <c r="B10760" t="s">
        <v>71662</v>
      </c>
      <c r="C10760" t="s">
        <v>71666</v>
      </c>
      <c r="D10760" t="s">
        <v>71667</v>
      </c>
      <c r="E10760" t="s">
        <v>71668</v>
      </c>
      <c r="F10760" t="s">
        <v>71669</v>
      </c>
      <c r="I10760" t="s">
        <v>71670</v>
      </c>
      <c r="J10760" t="s">
        <v>71671</v>
      </c>
      <c r="M10760" t="s">
        <v>112297</v>
      </c>
      <c r="N10760" t="s">
        <v>124</v>
      </c>
      <c r="O10760" s="3" t="s">
        <v>71672</v>
      </c>
      <c r="P10760" t="s">
        <v>124</v>
      </c>
      <c r="Q10760" t="s">
        <v>124</v>
      </c>
      <c r="R10760" t="s">
        <v>71672</v>
      </c>
      <c r="S10760" s="4" t="str">
        <f t="shared" si="168"/>
        <v>2001</v>
      </c>
    </row>
    <row r="10761" spans="1:19" hidden="1" x14ac:dyDescent="0.35">
      <c r="A10761" t="s">
        <v>71668</v>
      </c>
      <c r="B10761" t="s">
        <v>71669</v>
      </c>
      <c r="C10761" t="s">
        <v>71673</v>
      </c>
      <c r="D10761" t="s">
        <v>71674</v>
      </c>
      <c r="E10761" t="s">
        <v>71675</v>
      </c>
      <c r="F10761" t="s">
        <v>71676</v>
      </c>
      <c r="I10761" t="s">
        <v>71677</v>
      </c>
      <c r="J10761" t="s">
        <v>71678</v>
      </c>
      <c r="M10761" t="s">
        <v>112315</v>
      </c>
      <c r="N10761" t="s">
        <v>159</v>
      </c>
      <c r="O10761" s="3" t="s">
        <v>71679</v>
      </c>
      <c r="P10761" t="s">
        <v>159</v>
      </c>
      <c r="Q10761" t="s">
        <v>159</v>
      </c>
      <c r="R10761" t="s">
        <v>71679</v>
      </c>
      <c r="S10761" s="4" t="str">
        <f t="shared" si="168"/>
        <v>2001</v>
      </c>
    </row>
    <row r="10762" spans="1:19" hidden="1" x14ac:dyDescent="0.35">
      <c r="A10762" t="s">
        <v>71675</v>
      </c>
      <c r="B10762" t="s">
        <v>71676</v>
      </c>
      <c r="C10762" t="s">
        <v>71680</v>
      </c>
      <c r="D10762" t="s">
        <v>71681</v>
      </c>
      <c r="E10762" t="s">
        <v>71682</v>
      </c>
      <c r="F10762" t="s">
        <v>71683</v>
      </c>
      <c r="I10762" t="s">
        <v>71684</v>
      </c>
      <c r="J10762" t="s">
        <v>71685</v>
      </c>
      <c r="M10762" t="s">
        <v>112297</v>
      </c>
      <c r="N10762" t="s">
        <v>124</v>
      </c>
      <c r="O10762" s="3" t="s">
        <v>71686</v>
      </c>
      <c r="P10762" t="s">
        <v>124</v>
      </c>
      <c r="Q10762" t="s">
        <v>124</v>
      </c>
      <c r="R10762" t="s">
        <v>71686</v>
      </c>
      <c r="S10762" s="4" t="str">
        <f t="shared" si="168"/>
        <v>2001</v>
      </c>
    </row>
    <row r="10763" spans="1:19" hidden="1" x14ac:dyDescent="0.35">
      <c r="A10763" t="s">
        <v>71682</v>
      </c>
      <c r="B10763" t="s">
        <v>71683</v>
      </c>
      <c r="C10763" t="s">
        <v>71687</v>
      </c>
      <c r="D10763" t="s">
        <v>71688</v>
      </c>
      <c r="E10763" t="s">
        <v>71689</v>
      </c>
      <c r="F10763" t="s">
        <v>71690</v>
      </c>
      <c r="I10763" t="s">
        <v>71691</v>
      </c>
      <c r="J10763" t="s">
        <v>71692</v>
      </c>
      <c r="M10763" t="s">
        <v>112299</v>
      </c>
      <c r="N10763" t="s">
        <v>16314</v>
      </c>
      <c r="O10763" s="3" t="s">
        <v>71693</v>
      </c>
      <c r="P10763" t="s">
        <v>16314</v>
      </c>
      <c r="Q10763" t="s">
        <v>16314</v>
      </c>
      <c r="R10763" t="s">
        <v>71693</v>
      </c>
      <c r="S10763" s="4" t="str">
        <f t="shared" si="168"/>
        <v>2001</v>
      </c>
    </row>
    <row r="10764" spans="1:19" hidden="1" x14ac:dyDescent="0.35">
      <c r="A10764" t="s">
        <v>71689</v>
      </c>
      <c r="B10764" t="s">
        <v>71690</v>
      </c>
      <c r="C10764" t="s">
        <v>71694</v>
      </c>
      <c r="D10764" t="s">
        <v>71695</v>
      </c>
      <c r="E10764" t="s">
        <v>71696</v>
      </c>
      <c r="F10764" t="s">
        <v>71697</v>
      </c>
      <c r="I10764" t="s">
        <v>71698</v>
      </c>
      <c r="J10764" t="s">
        <v>71699</v>
      </c>
      <c r="M10764" t="s">
        <v>112315</v>
      </c>
      <c r="N10764" t="s">
        <v>159</v>
      </c>
      <c r="O10764" s="3" t="s">
        <v>71700</v>
      </c>
      <c r="P10764" t="s">
        <v>159</v>
      </c>
      <c r="Q10764" t="s">
        <v>159</v>
      </c>
      <c r="R10764" t="s">
        <v>71700</v>
      </c>
      <c r="S10764" s="4" t="str">
        <f t="shared" si="168"/>
        <v>2001</v>
      </c>
    </row>
    <row r="10765" spans="1:19" hidden="1" x14ac:dyDescent="0.35">
      <c r="A10765" t="s">
        <v>71696</v>
      </c>
      <c r="B10765" t="s">
        <v>71697</v>
      </c>
      <c r="C10765" t="s">
        <v>71701</v>
      </c>
      <c r="D10765" t="s">
        <v>71702</v>
      </c>
      <c r="E10765" t="s">
        <v>71703</v>
      </c>
      <c r="F10765" t="s">
        <v>71704</v>
      </c>
      <c r="I10765" t="s">
        <v>71705</v>
      </c>
      <c r="J10765" t="s">
        <v>71699</v>
      </c>
      <c r="M10765" t="s">
        <v>112315</v>
      </c>
      <c r="N10765" t="s">
        <v>159</v>
      </c>
      <c r="O10765" s="3" t="s">
        <v>71706</v>
      </c>
      <c r="P10765" t="s">
        <v>159</v>
      </c>
      <c r="Q10765" t="s">
        <v>159</v>
      </c>
      <c r="R10765" t="s">
        <v>71706</v>
      </c>
      <c r="S10765" s="4" t="str">
        <f t="shared" si="168"/>
        <v>2001</v>
      </c>
    </row>
    <row r="10766" spans="1:19" hidden="1" x14ac:dyDescent="0.35">
      <c r="A10766" t="s">
        <v>71703</v>
      </c>
      <c r="B10766" t="s">
        <v>71704</v>
      </c>
      <c r="C10766" t="s">
        <v>71707</v>
      </c>
      <c r="D10766" t="s">
        <v>71708</v>
      </c>
      <c r="E10766" t="s">
        <v>71709</v>
      </c>
      <c r="F10766">
        <v>745928387</v>
      </c>
      <c r="I10766" t="s">
        <v>71710</v>
      </c>
      <c r="J10766" t="s">
        <v>71711</v>
      </c>
      <c r="M10766" t="s">
        <v>112315</v>
      </c>
      <c r="N10766" t="s">
        <v>159</v>
      </c>
      <c r="O10766" s="3" t="s">
        <v>71712</v>
      </c>
      <c r="P10766" t="s">
        <v>159</v>
      </c>
      <c r="Q10766" t="s">
        <v>159</v>
      </c>
      <c r="R10766" t="s">
        <v>71712</v>
      </c>
      <c r="S10766" s="4" t="str">
        <f t="shared" si="168"/>
        <v>2001</v>
      </c>
    </row>
    <row r="10767" spans="1:19" hidden="1" x14ac:dyDescent="0.35">
      <c r="A10767" t="s">
        <v>71709</v>
      </c>
      <c r="B10767">
        <v>745928387</v>
      </c>
      <c r="C10767" t="s">
        <v>71713</v>
      </c>
      <c r="D10767" t="s">
        <v>71714</v>
      </c>
      <c r="E10767" t="s">
        <v>71715</v>
      </c>
      <c r="F10767" t="s">
        <v>71716</v>
      </c>
      <c r="I10767" t="s">
        <v>71717</v>
      </c>
      <c r="J10767" t="s">
        <v>71718</v>
      </c>
      <c r="M10767" t="s">
        <v>112315</v>
      </c>
      <c r="N10767" t="s">
        <v>159</v>
      </c>
      <c r="O10767" s="3" t="s">
        <v>71719</v>
      </c>
      <c r="P10767" t="s">
        <v>159</v>
      </c>
      <c r="Q10767" t="s">
        <v>159</v>
      </c>
      <c r="R10767" t="s">
        <v>71719</v>
      </c>
      <c r="S10767" s="4" t="str">
        <f t="shared" si="168"/>
        <v>2001</v>
      </c>
    </row>
    <row r="10768" spans="1:19" hidden="1" x14ac:dyDescent="0.35">
      <c r="A10768" t="s">
        <v>71715</v>
      </c>
      <c r="B10768" t="s">
        <v>71716</v>
      </c>
      <c r="C10768" t="s">
        <v>71720</v>
      </c>
      <c r="D10768" t="s">
        <v>71721</v>
      </c>
      <c r="E10768" t="s">
        <v>71722</v>
      </c>
      <c r="F10768" t="s">
        <v>71723</v>
      </c>
      <c r="I10768" t="s">
        <v>71724</v>
      </c>
      <c r="J10768" t="s">
        <v>71725</v>
      </c>
      <c r="M10768" t="s">
        <v>112297</v>
      </c>
      <c r="N10768" t="s">
        <v>124</v>
      </c>
      <c r="O10768" s="3" t="s">
        <v>71726</v>
      </c>
      <c r="P10768" t="s">
        <v>124</v>
      </c>
      <c r="Q10768" t="s">
        <v>124</v>
      </c>
      <c r="R10768" t="s">
        <v>71726</v>
      </c>
      <c r="S10768" s="4" t="str">
        <f t="shared" si="168"/>
        <v>2001</v>
      </c>
    </row>
    <row r="10769" spans="1:19" hidden="1" x14ac:dyDescent="0.35">
      <c r="A10769" t="s">
        <v>71722</v>
      </c>
      <c r="B10769" t="s">
        <v>71723</v>
      </c>
      <c r="C10769" t="s">
        <v>71727</v>
      </c>
      <c r="D10769" t="s">
        <v>71728</v>
      </c>
      <c r="E10769" t="s">
        <v>71729</v>
      </c>
      <c r="F10769" t="s">
        <v>71730</v>
      </c>
      <c r="I10769" t="s">
        <v>71731</v>
      </c>
      <c r="J10769" t="s">
        <v>71732</v>
      </c>
      <c r="M10769" t="s">
        <v>112298</v>
      </c>
      <c r="N10769" t="s">
        <v>28</v>
      </c>
      <c r="O10769" s="3" t="s">
        <v>71733</v>
      </c>
      <c r="P10769" t="s">
        <v>16314</v>
      </c>
      <c r="Q10769" t="s">
        <v>16314</v>
      </c>
      <c r="R10769" t="s">
        <v>71733</v>
      </c>
      <c r="S10769" s="4" t="str">
        <f t="shared" si="168"/>
        <v>2001</v>
      </c>
    </row>
    <row r="10770" spans="1:19" hidden="1" x14ac:dyDescent="0.35">
      <c r="A10770" t="s">
        <v>71729</v>
      </c>
      <c r="B10770" t="s">
        <v>71730</v>
      </c>
      <c r="C10770" t="s">
        <v>71734</v>
      </c>
      <c r="D10770" t="s">
        <v>71735</v>
      </c>
      <c r="E10770" t="s">
        <v>71736</v>
      </c>
      <c r="F10770" t="s">
        <v>71737</v>
      </c>
      <c r="I10770" t="s">
        <v>71738</v>
      </c>
      <c r="J10770" t="s">
        <v>71739</v>
      </c>
      <c r="M10770" t="s">
        <v>112299</v>
      </c>
      <c r="N10770" t="s">
        <v>16314</v>
      </c>
      <c r="O10770" s="3" t="s">
        <v>71740</v>
      </c>
      <c r="P10770" t="s">
        <v>16314</v>
      </c>
      <c r="Q10770" t="s">
        <v>16314</v>
      </c>
      <c r="R10770" t="s">
        <v>71740</v>
      </c>
      <c r="S10770" s="4" t="str">
        <f t="shared" si="168"/>
        <v>2001</v>
      </c>
    </row>
    <row r="10771" spans="1:19" hidden="1" x14ac:dyDescent="0.35">
      <c r="A10771" t="s">
        <v>71736</v>
      </c>
      <c r="B10771" t="s">
        <v>71737</v>
      </c>
      <c r="C10771" t="s">
        <v>71741</v>
      </c>
      <c r="D10771" t="s">
        <v>71742</v>
      </c>
      <c r="E10771" t="s">
        <v>71743</v>
      </c>
      <c r="F10771" t="s">
        <v>71744</v>
      </c>
      <c r="I10771" t="s">
        <v>71745</v>
      </c>
      <c r="J10771" t="s">
        <v>71746</v>
      </c>
      <c r="M10771" t="s">
        <v>112297</v>
      </c>
      <c r="N10771" t="s">
        <v>124</v>
      </c>
      <c r="O10771" s="3" t="s">
        <v>71747</v>
      </c>
      <c r="P10771" t="s">
        <v>124</v>
      </c>
      <c r="Q10771" t="s">
        <v>124</v>
      </c>
      <c r="R10771" t="s">
        <v>71747</v>
      </c>
      <c r="S10771" s="4" t="str">
        <f t="shared" si="168"/>
        <v>2001</v>
      </c>
    </row>
    <row r="10772" spans="1:19" hidden="1" x14ac:dyDescent="0.35">
      <c r="A10772" t="s">
        <v>71743</v>
      </c>
      <c r="B10772" t="s">
        <v>71744</v>
      </c>
      <c r="C10772" t="s">
        <v>71748</v>
      </c>
      <c r="D10772" t="s">
        <v>71749</v>
      </c>
      <c r="E10772" t="s">
        <v>71750</v>
      </c>
      <c r="F10772" t="s">
        <v>71751</v>
      </c>
      <c r="I10772" t="s">
        <v>71752</v>
      </c>
      <c r="J10772" t="s">
        <v>71753</v>
      </c>
      <c r="M10772" t="s">
        <v>112297</v>
      </c>
      <c r="N10772" t="s">
        <v>124</v>
      </c>
      <c r="O10772" s="3" t="s">
        <v>71754</v>
      </c>
      <c r="P10772" t="s">
        <v>124</v>
      </c>
      <c r="Q10772" t="s">
        <v>124</v>
      </c>
      <c r="R10772" t="s">
        <v>71754</v>
      </c>
      <c r="S10772" s="4" t="str">
        <f t="shared" si="168"/>
        <v>2001</v>
      </c>
    </row>
    <row r="10773" spans="1:19" hidden="1" x14ac:dyDescent="0.35">
      <c r="A10773" t="s">
        <v>71750</v>
      </c>
      <c r="B10773" t="s">
        <v>71751</v>
      </c>
      <c r="C10773" t="s">
        <v>71755</v>
      </c>
      <c r="D10773" t="s">
        <v>71756</v>
      </c>
      <c r="E10773" t="s">
        <v>71757</v>
      </c>
      <c r="F10773" t="s">
        <v>71758</v>
      </c>
      <c r="I10773" t="s">
        <v>71759</v>
      </c>
      <c r="J10773" t="s">
        <v>71760</v>
      </c>
      <c r="M10773" t="s">
        <v>112315</v>
      </c>
      <c r="N10773" t="s">
        <v>16314</v>
      </c>
      <c r="O10773" s="3" t="s">
        <v>71761</v>
      </c>
      <c r="P10773" t="s">
        <v>16314</v>
      </c>
      <c r="Q10773" t="s">
        <v>16314</v>
      </c>
      <c r="R10773" t="s">
        <v>71761</v>
      </c>
      <c r="S10773" s="4" t="str">
        <f t="shared" si="168"/>
        <v>2001</v>
      </c>
    </row>
    <row r="10774" spans="1:19" hidden="1" x14ac:dyDescent="0.35">
      <c r="A10774" t="s">
        <v>71757</v>
      </c>
      <c r="B10774" t="s">
        <v>71758</v>
      </c>
      <c r="C10774" t="s">
        <v>71762</v>
      </c>
      <c r="D10774" t="s">
        <v>71763</v>
      </c>
      <c r="E10774" t="s">
        <v>71764</v>
      </c>
      <c r="F10774" t="s">
        <v>71765</v>
      </c>
      <c r="I10774" t="s">
        <v>71766</v>
      </c>
      <c r="J10774" t="s">
        <v>71767</v>
      </c>
      <c r="M10774" t="s">
        <v>112297</v>
      </c>
      <c r="N10774" t="s">
        <v>124</v>
      </c>
      <c r="O10774" s="3" t="s">
        <v>71768</v>
      </c>
      <c r="P10774" t="s">
        <v>124</v>
      </c>
      <c r="Q10774" t="s">
        <v>124</v>
      </c>
      <c r="R10774" t="s">
        <v>71768</v>
      </c>
      <c r="S10774" s="4" t="str">
        <f t="shared" si="168"/>
        <v>2001</v>
      </c>
    </row>
    <row r="10775" spans="1:19" hidden="1" x14ac:dyDescent="0.35">
      <c r="A10775" t="s">
        <v>71764</v>
      </c>
      <c r="B10775" t="s">
        <v>71765</v>
      </c>
      <c r="C10775" t="s">
        <v>71769</v>
      </c>
      <c r="D10775" t="s">
        <v>71770</v>
      </c>
      <c r="E10775" t="s">
        <v>71771</v>
      </c>
      <c r="F10775" t="s">
        <v>71772</v>
      </c>
      <c r="I10775" t="s">
        <v>71773</v>
      </c>
      <c r="J10775" t="s">
        <v>71774</v>
      </c>
      <c r="M10775" t="s">
        <v>112297</v>
      </c>
      <c r="N10775" t="s">
        <v>124</v>
      </c>
      <c r="O10775" s="3" t="s">
        <v>71775</v>
      </c>
      <c r="P10775" t="s">
        <v>124</v>
      </c>
      <c r="Q10775" t="s">
        <v>124</v>
      </c>
      <c r="R10775" t="s">
        <v>71775</v>
      </c>
      <c r="S10775" s="4" t="str">
        <f t="shared" si="168"/>
        <v>2001</v>
      </c>
    </row>
    <row r="10776" spans="1:19" hidden="1" x14ac:dyDescent="0.35">
      <c r="A10776" t="s">
        <v>71771</v>
      </c>
      <c r="B10776" t="s">
        <v>71772</v>
      </c>
      <c r="C10776" t="s">
        <v>71776</v>
      </c>
      <c r="D10776" t="s">
        <v>71777</v>
      </c>
      <c r="E10776" t="s">
        <v>71778</v>
      </c>
      <c r="F10776" t="s">
        <v>71779</v>
      </c>
      <c r="I10776" t="s">
        <v>71780</v>
      </c>
      <c r="J10776" t="s">
        <v>71781</v>
      </c>
      <c r="M10776" t="s">
        <v>112297</v>
      </c>
      <c r="N10776" t="s">
        <v>124</v>
      </c>
      <c r="O10776" s="3" t="s">
        <v>71782</v>
      </c>
      <c r="P10776" t="s">
        <v>124</v>
      </c>
      <c r="Q10776" t="s">
        <v>124</v>
      </c>
      <c r="R10776" t="s">
        <v>71782</v>
      </c>
      <c r="S10776" s="4" t="str">
        <f t="shared" si="168"/>
        <v>2001</v>
      </c>
    </row>
    <row r="10777" spans="1:19" hidden="1" x14ac:dyDescent="0.35">
      <c r="A10777" t="s">
        <v>71778</v>
      </c>
      <c r="B10777" t="s">
        <v>71779</v>
      </c>
      <c r="C10777" t="s">
        <v>71783</v>
      </c>
      <c r="D10777" t="s">
        <v>71784</v>
      </c>
      <c r="E10777" t="s">
        <v>71785</v>
      </c>
      <c r="F10777" t="s">
        <v>71786</v>
      </c>
      <c r="I10777" t="s">
        <v>71787</v>
      </c>
      <c r="J10777" t="s">
        <v>71788</v>
      </c>
      <c r="M10777" t="s">
        <v>112297</v>
      </c>
      <c r="N10777" t="s">
        <v>124</v>
      </c>
      <c r="O10777" s="3" t="s">
        <v>71789</v>
      </c>
      <c r="P10777" t="s">
        <v>124</v>
      </c>
      <c r="Q10777" t="s">
        <v>124</v>
      </c>
      <c r="R10777" t="s">
        <v>71789</v>
      </c>
      <c r="S10777" s="4" t="str">
        <f t="shared" si="168"/>
        <v>2001</v>
      </c>
    </row>
    <row r="10778" spans="1:19" hidden="1" x14ac:dyDescent="0.35">
      <c r="A10778" t="s">
        <v>71785</v>
      </c>
      <c r="B10778" t="s">
        <v>71786</v>
      </c>
      <c r="C10778" t="s">
        <v>71790</v>
      </c>
      <c r="D10778" t="s">
        <v>71791</v>
      </c>
      <c r="E10778" t="s">
        <v>71792</v>
      </c>
      <c r="F10778" t="s">
        <v>71793</v>
      </c>
      <c r="I10778" t="s">
        <v>71794</v>
      </c>
      <c r="J10778" t="s">
        <v>71795</v>
      </c>
      <c r="M10778" t="s">
        <v>112298</v>
      </c>
      <c r="N10778" t="s">
        <v>28</v>
      </c>
      <c r="O10778" s="3" t="s">
        <v>71796</v>
      </c>
      <c r="P10778" t="s">
        <v>16314</v>
      </c>
      <c r="Q10778" t="s">
        <v>16314</v>
      </c>
      <c r="R10778" t="s">
        <v>71796</v>
      </c>
      <c r="S10778" s="4" t="str">
        <f t="shared" si="168"/>
        <v>2001</v>
      </c>
    </row>
    <row r="10779" spans="1:19" hidden="1" x14ac:dyDescent="0.35">
      <c r="A10779" t="s">
        <v>71792</v>
      </c>
      <c r="B10779" t="s">
        <v>71793</v>
      </c>
      <c r="C10779" t="s">
        <v>71797</v>
      </c>
      <c r="D10779" t="s">
        <v>71798</v>
      </c>
      <c r="E10779" t="s">
        <v>71799</v>
      </c>
      <c r="F10779" t="s">
        <v>71800</v>
      </c>
      <c r="I10779" t="s">
        <v>71801</v>
      </c>
      <c r="J10779" t="s">
        <v>71802</v>
      </c>
      <c r="M10779" t="s">
        <v>112297</v>
      </c>
      <c r="N10779" t="s">
        <v>16314</v>
      </c>
      <c r="O10779" s="3" t="s">
        <v>71803</v>
      </c>
      <c r="P10779" t="s">
        <v>16314</v>
      </c>
      <c r="Q10779" t="s">
        <v>16314</v>
      </c>
      <c r="R10779" t="s">
        <v>71803</v>
      </c>
      <c r="S10779" s="4" t="str">
        <f t="shared" si="168"/>
        <v>2001</v>
      </c>
    </row>
    <row r="10780" spans="1:19" hidden="1" x14ac:dyDescent="0.35">
      <c r="A10780" t="s">
        <v>71799</v>
      </c>
      <c r="B10780" t="s">
        <v>71800</v>
      </c>
      <c r="C10780" t="s">
        <v>71804</v>
      </c>
      <c r="D10780" t="s">
        <v>71805</v>
      </c>
      <c r="E10780" t="s">
        <v>71806</v>
      </c>
      <c r="F10780" t="s">
        <v>71807</v>
      </c>
      <c r="I10780" t="s">
        <v>13441</v>
      </c>
      <c r="J10780" t="s">
        <v>13442</v>
      </c>
      <c r="M10780" t="s">
        <v>112297</v>
      </c>
      <c r="N10780" t="s">
        <v>124</v>
      </c>
      <c r="O10780" s="3" t="s">
        <v>71808</v>
      </c>
      <c r="P10780" t="s">
        <v>124</v>
      </c>
      <c r="Q10780" t="s">
        <v>124</v>
      </c>
      <c r="R10780" t="s">
        <v>71808</v>
      </c>
      <c r="S10780" s="4" t="str">
        <f t="shared" si="168"/>
        <v>2001</v>
      </c>
    </row>
    <row r="10781" spans="1:19" hidden="1" x14ac:dyDescent="0.35">
      <c r="A10781" t="s">
        <v>71806</v>
      </c>
      <c r="B10781" t="s">
        <v>71807</v>
      </c>
      <c r="C10781" t="s">
        <v>71809</v>
      </c>
      <c r="D10781" t="s">
        <v>71810</v>
      </c>
      <c r="E10781" t="s">
        <v>71811</v>
      </c>
      <c r="F10781" t="s">
        <v>71812</v>
      </c>
      <c r="I10781" t="s">
        <v>71813</v>
      </c>
      <c r="J10781" t="s">
        <v>71814</v>
      </c>
      <c r="M10781" t="s">
        <v>112298</v>
      </c>
      <c r="N10781" t="s">
        <v>28</v>
      </c>
      <c r="O10781" s="3" t="s">
        <v>71815</v>
      </c>
      <c r="P10781" t="s">
        <v>16314</v>
      </c>
      <c r="Q10781" t="s">
        <v>16314</v>
      </c>
      <c r="R10781" t="s">
        <v>71815</v>
      </c>
      <c r="S10781" s="4" t="str">
        <f t="shared" si="168"/>
        <v>2001</v>
      </c>
    </row>
    <row r="10782" spans="1:19" hidden="1" x14ac:dyDescent="0.35">
      <c r="A10782" t="s">
        <v>71811</v>
      </c>
      <c r="B10782" t="s">
        <v>71812</v>
      </c>
      <c r="C10782" t="s">
        <v>71816</v>
      </c>
      <c r="D10782" t="s">
        <v>71817</v>
      </c>
      <c r="E10782" t="s">
        <v>71818</v>
      </c>
      <c r="F10782" t="s">
        <v>71819</v>
      </c>
      <c r="I10782" t="s">
        <v>71820</v>
      </c>
      <c r="J10782" t="s">
        <v>71821</v>
      </c>
      <c r="M10782" t="s">
        <v>112297</v>
      </c>
      <c r="N10782" t="s">
        <v>124</v>
      </c>
      <c r="O10782" s="3" t="s">
        <v>71822</v>
      </c>
      <c r="P10782" t="s">
        <v>124</v>
      </c>
      <c r="Q10782" t="s">
        <v>124</v>
      </c>
      <c r="R10782" t="s">
        <v>71822</v>
      </c>
      <c r="S10782" s="4" t="str">
        <f t="shared" si="168"/>
        <v>2001</v>
      </c>
    </row>
    <row r="10783" spans="1:19" hidden="1" x14ac:dyDescent="0.35">
      <c r="A10783" t="s">
        <v>71818</v>
      </c>
      <c r="B10783" t="s">
        <v>71819</v>
      </c>
      <c r="C10783" t="s">
        <v>71823</v>
      </c>
      <c r="D10783" t="s">
        <v>71824</v>
      </c>
      <c r="E10783" t="s">
        <v>71825</v>
      </c>
      <c r="F10783" t="s">
        <v>71826</v>
      </c>
      <c r="I10783" t="s">
        <v>71827</v>
      </c>
      <c r="J10783" t="s">
        <v>71828</v>
      </c>
      <c r="M10783" t="s">
        <v>112315</v>
      </c>
      <c r="N10783" t="s">
        <v>159</v>
      </c>
      <c r="O10783" s="3" t="s">
        <v>71829</v>
      </c>
      <c r="P10783" t="s">
        <v>159</v>
      </c>
      <c r="Q10783" t="s">
        <v>159</v>
      </c>
      <c r="R10783" t="s">
        <v>71829</v>
      </c>
      <c r="S10783" s="4" t="str">
        <f t="shared" si="168"/>
        <v>2001</v>
      </c>
    </row>
    <row r="10784" spans="1:19" hidden="1" x14ac:dyDescent="0.35">
      <c r="A10784" t="s">
        <v>71825</v>
      </c>
      <c r="B10784" t="s">
        <v>71826</v>
      </c>
      <c r="C10784" t="s">
        <v>71830</v>
      </c>
      <c r="D10784" t="s">
        <v>71831</v>
      </c>
      <c r="E10784" t="s">
        <v>71832</v>
      </c>
      <c r="F10784" t="s">
        <v>71833</v>
      </c>
      <c r="I10784" t="s">
        <v>71834</v>
      </c>
      <c r="J10784" t="s">
        <v>71835</v>
      </c>
      <c r="M10784" t="s">
        <v>112297</v>
      </c>
      <c r="N10784" t="s">
        <v>124</v>
      </c>
      <c r="O10784" s="3" t="s">
        <v>71836</v>
      </c>
      <c r="P10784" t="s">
        <v>124</v>
      </c>
      <c r="Q10784" t="s">
        <v>124</v>
      </c>
      <c r="R10784" t="s">
        <v>71836</v>
      </c>
      <c r="S10784" s="4" t="str">
        <f t="shared" si="168"/>
        <v>2001</v>
      </c>
    </row>
    <row r="10785" spans="1:19" ht="87" hidden="1" x14ac:dyDescent="0.35">
      <c r="A10785" t="s">
        <v>71832</v>
      </c>
      <c r="B10785" t="s">
        <v>71833</v>
      </c>
      <c r="C10785" t="s">
        <v>71837</v>
      </c>
      <c r="D10785" t="s">
        <v>71838</v>
      </c>
      <c r="E10785" t="s">
        <v>71839</v>
      </c>
      <c r="F10785" t="s">
        <v>71840</v>
      </c>
      <c r="I10785" t="s">
        <v>71841</v>
      </c>
      <c r="J10785" t="s">
        <v>71842</v>
      </c>
      <c r="K10785" s="2" t="s">
        <v>71843</v>
      </c>
      <c r="M10785" t="s">
        <v>112315</v>
      </c>
      <c r="N10785" t="s">
        <v>159</v>
      </c>
      <c r="O10785" s="3" t="s">
        <v>71844</v>
      </c>
      <c r="P10785" t="s">
        <v>159</v>
      </c>
      <c r="Q10785" t="s">
        <v>159</v>
      </c>
      <c r="R10785" t="s">
        <v>71844</v>
      </c>
      <c r="S10785" s="4" t="str">
        <f t="shared" si="168"/>
        <v>2001</v>
      </c>
    </row>
    <row r="10786" spans="1:19" hidden="1" x14ac:dyDescent="0.35">
      <c r="A10786" t="s">
        <v>71839</v>
      </c>
      <c r="B10786" t="s">
        <v>71840</v>
      </c>
      <c r="C10786" t="s">
        <v>71845</v>
      </c>
      <c r="D10786" t="s">
        <v>71846</v>
      </c>
      <c r="E10786" t="s">
        <v>71847</v>
      </c>
      <c r="F10786" t="s">
        <v>71848</v>
      </c>
      <c r="I10786" t="s">
        <v>71849</v>
      </c>
      <c r="J10786" t="s">
        <v>71850</v>
      </c>
      <c r="M10786" t="s">
        <v>112298</v>
      </c>
      <c r="N10786" t="s">
        <v>28</v>
      </c>
      <c r="O10786" s="3" t="s">
        <v>71851</v>
      </c>
      <c r="P10786" t="s">
        <v>16314</v>
      </c>
      <c r="Q10786" t="s">
        <v>16314</v>
      </c>
      <c r="R10786" t="s">
        <v>71851</v>
      </c>
      <c r="S10786" s="4" t="str">
        <f t="shared" si="168"/>
        <v>2001</v>
      </c>
    </row>
    <row r="10787" spans="1:19" hidden="1" x14ac:dyDescent="0.35">
      <c r="A10787" t="s">
        <v>71847</v>
      </c>
      <c r="B10787" t="s">
        <v>71848</v>
      </c>
      <c r="C10787" t="s">
        <v>71852</v>
      </c>
      <c r="D10787" t="s">
        <v>71853</v>
      </c>
      <c r="E10787" t="s">
        <v>71854</v>
      </c>
      <c r="F10787" t="s">
        <v>71855</v>
      </c>
      <c r="I10787" t="s">
        <v>71856</v>
      </c>
      <c r="J10787" t="s">
        <v>71857</v>
      </c>
      <c r="M10787" t="s">
        <v>112297</v>
      </c>
      <c r="N10787" t="s">
        <v>124</v>
      </c>
      <c r="O10787" s="3" t="s">
        <v>71858</v>
      </c>
      <c r="P10787" t="s">
        <v>124</v>
      </c>
      <c r="Q10787" t="s">
        <v>124</v>
      </c>
      <c r="R10787" t="s">
        <v>71858</v>
      </c>
      <c r="S10787" s="4" t="str">
        <f t="shared" si="168"/>
        <v>2001</v>
      </c>
    </row>
    <row r="10788" spans="1:19" hidden="1" x14ac:dyDescent="0.35">
      <c r="A10788" t="s">
        <v>71854</v>
      </c>
      <c r="B10788" t="s">
        <v>71855</v>
      </c>
      <c r="C10788" t="s">
        <v>71859</v>
      </c>
      <c r="D10788" t="s">
        <v>71860</v>
      </c>
      <c r="E10788" t="s">
        <v>71861</v>
      </c>
      <c r="F10788" t="s">
        <v>71862</v>
      </c>
      <c r="I10788" t="s">
        <v>71863</v>
      </c>
      <c r="J10788" t="s">
        <v>71864</v>
      </c>
      <c r="M10788" t="s">
        <v>112299</v>
      </c>
      <c r="N10788" t="s">
        <v>16314</v>
      </c>
      <c r="O10788" s="3" t="s">
        <v>71865</v>
      </c>
      <c r="P10788" t="s">
        <v>16314</v>
      </c>
      <c r="Q10788" t="s">
        <v>16314</v>
      </c>
      <c r="R10788" t="s">
        <v>71865</v>
      </c>
      <c r="S10788" s="4" t="str">
        <f t="shared" si="168"/>
        <v>2001</v>
      </c>
    </row>
    <row r="10789" spans="1:19" hidden="1" x14ac:dyDescent="0.35">
      <c r="A10789" t="s">
        <v>71861</v>
      </c>
      <c r="B10789" t="s">
        <v>71862</v>
      </c>
      <c r="C10789" t="s">
        <v>71866</v>
      </c>
      <c r="D10789" t="s">
        <v>71867</v>
      </c>
      <c r="E10789" t="s">
        <v>71868</v>
      </c>
      <c r="F10789" t="s">
        <v>71869</v>
      </c>
      <c r="I10789" t="s">
        <v>71870</v>
      </c>
      <c r="J10789" t="s">
        <v>71871</v>
      </c>
      <c r="M10789" t="s">
        <v>112299</v>
      </c>
      <c r="N10789" t="s">
        <v>16314</v>
      </c>
      <c r="O10789" s="3" t="s">
        <v>71872</v>
      </c>
      <c r="P10789" t="s">
        <v>16314</v>
      </c>
      <c r="Q10789" t="s">
        <v>16314</v>
      </c>
      <c r="R10789" t="s">
        <v>71872</v>
      </c>
      <c r="S10789" s="4" t="str">
        <f t="shared" si="168"/>
        <v>2001</v>
      </c>
    </row>
    <row r="10790" spans="1:19" hidden="1" x14ac:dyDescent="0.35">
      <c r="A10790" t="s">
        <v>71868</v>
      </c>
      <c r="B10790" t="s">
        <v>71869</v>
      </c>
      <c r="C10790" t="s">
        <v>71873</v>
      </c>
      <c r="D10790" t="s">
        <v>71874</v>
      </c>
      <c r="E10790" t="s">
        <v>71875</v>
      </c>
      <c r="F10790" t="s">
        <v>71876</v>
      </c>
      <c r="I10790" t="s">
        <v>71877</v>
      </c>
      <c r="J10790" t="s">
        <v>71878</v>
      </c>
      <c r="M10790" t="s">
        <v>112299</v>
      </c>
      <c r="N10790" t="s">
        <v>16314</v>
      </c>
      <c r="O10790" s="3" t="s">
        <v>71879</v>
      </c>
      <c r="P10790" t="s">
        <v>16314</v>
      </c>
      <c r="Q10790" t="s">
        <v>16314</v>
      </c>
      <c r="R10790" t="s">
        <v>71879</v>
      </c>
      <c r="S10790" s="4" t="str">
        <f t="shared" si="168"/>
        <v>2001</v>
      </c>
    </row>
    <row r="10791" spans="1:19" hidden="1" x14ac:dyDescent="0.35">
      <c r="A10791" t="s">
        <v>71875</v>
      </c>
      <c r="B10791" t="s">
        <v>71876</v>
      </c>
      <c r="C10791" t="s">
        <v>71880</v>
      </c>
      <c r="D10791" t="s">
        <v>71881</v>
      </c>
      <c r="E10791" t="s">
        <v>71882</v>
      </c>
      <c r="F10791" t="s">
        <v>71883</v>
      </c>
      <c r="I10791" t="s">
        <v>71884</v>
      </c>
      <c r="J10791" t="s">
        <v>71885</v>
      </c>
      <c r="M10791" t="s">
        <v>112299</v>
      </c>
      <c r="N10791" t="s">
        <v>16314</v>
      </c>
      <c r="O10791" s="3" t="s">
        <v>71886</v>
      </c>
      <c r="P10791" t="s">
        <v>16314</v>
      </c>
      <c r="Q10791" t="s">
        <v>16314</v>
      </c>
      <c r="R10791" t="s">
        <v>71886</v>
      </c>
      <c r="S10791" s="4" t="str">
        <f t="shared" si="168"/>
        <v>2001</v>
      </c>
    </row>
    <row r="10792" spans="1:19" hidden="1" x14ac:dyDescent="0.35">
      <c r="A10792" t="s">
        <v>71882</v>
      </c>
      <c r="B10792" t="s">
        <v>71883</v>
      </c>
      <c r="C10792" t="s">
        <v>71887</v>
      </c>
      <c r="D10792" t="s">
        <v>71888</v>
      </c>
      <c r="E10792" t="s">
        <v>71889</v>
      </c>
      <c r="F10792" t="s">
        <v>71890</v>
      </c>
      <c r="I10792" t="s">
        <v>71891</v>
      </c>
      <c r="J10792" t="s">
        <v>71892</v>
      </c>
      <c r="M10792" t="s">
        <v>112299</v>
      </c>
      <c r="N10792" t="s">
        <v>16314</v>
      </c>
      <c r="O10792" s="3" t="s">
        <v>71893</v>
      </c>
      <c r="P10792" t="s">
        <v>16314</v>
      </c>
      <c r="Q10792" t="s">
        <v>16314</v>
      </c>
      <c r="R10792" t="s">
        <v>71893</v>
      </c>
      <c r="S10792" s="4" t="str">
        <f t="shared" si="168"/>
        <v>2001</v>
      </c>
    </row>
    <row r="10793" spans="1:19" hidden="1" x14ac:dyDescent="0.35">
      <c r="A10793" t="s">
        <v>71889</v>
      </c>
      <c r="B10793" t="s">
        <v>71890</v>
      </c>
      <c r="C10793" t="s">
        <v>71894</v>
      </c>
      <c r="D10793" t="s">
        <v>71895</v>
      </c>
      <c r="E10793" t="s">
        <v>71896</v>
      </c>
      <c r="F10793" t="s">
        <v>71897</v>
      </c>
      <c r="I10793" t="s">
        <v>71898</v>
      </c>
      <c r="J10793" t="s">
        <v>1022</v>
      </c>
      <c r="M10793" t="s">
        <v>112299</v>
      </c>
      <c r="N10793" t="s">
        <v>16314</v>
      </c>
      <c r="O10793" s="3" t="s">
        <v>71899</v>
      </c>
      <c r="P10793" t="s">
        <v>16314</v>
      </c>
      <c r="Q10793" t="s">
        <v>16314</v>
      </c>
      <c r="R10793" t="s">
        <v>71899</v>
      </c>
      <c r="S10793" s="4" t="str">
        <f t="shared" si="168"/>
        <v>2001</v>
      </c>
    </row>
    <row r="10794" spans="1:19" hidden="1" x14ac:dyDescent="0.35">
      <c r="A10794" t="s">
        <v>71896</v>
      </c>
      <c r="B10794" t="s">
        <v>71897</v>
      </c>
      <c r="C10794" t="s">
        <v>71900</v>
      </c>
      <c r="D10794" t="s">
        <v>71901</v>
      </c>
      <c r="E10794" t="s">
        <v>71902</v>
      </c>
      <c r="F10794" t="s">
        <v>71903</v>
      </c>
      <c r="I10794" t="s">
        <v>71904</v>
      </c>
      <c r="J10794" t="s">
        <v>71905</v>
      </c>
      <c r="M10794" t="s">
        <v>112299</v>
      </c>
      <c r="N10794" t="s">
        <v>16314</v>
      </c>
      <c r="O10794" s="3" t="s">
        <v>71906</v>
      </c>
      <c r="P10794" t="s">
        <v>16314</v>
      </c>
      <c r="Q10794" t="s">
        <v>16314</v>
      </c>
      <c r="R10794" t="s">
        <v>71906</v>
      </c>
      <c r="S10794" s="4" t="str">
        <f t="shared" si="168"/>
        <v>2001</v>
      </c>
    </row>
    <row r="10795" spans="1:19" hidden="1" x14ac:dyDescent="0.35">
      <c r="A10795" t="s">
        <v>71902</v>
      </c>
      <c r="B10795" t="s">
        <v>71903</v>
      </c>
      <c r="C10795" t="s">
        <v>71907</v>
      </c>
      <c r="D10795" t="s">
        <v>71908</v>
      </c>
      <c r="E10795" t="s">
        <v>71909</v>
      </c>
      <c r="F10795">
        <v>8602061</v>
      </c>
      <c r="I10795" t="s">
        <v>71910</v>
      </c>
      <c r="J10795" t="s">
        <v>71911</v>
      </c>
      <c r="M10795" t="s">
        <v>112315</v>
      </c>
      <c r="N10795" t="s">
        <v>16314</v>
      </c>
      <c r="O10795" s="3" t="s">
        <v>71912</v>
      </c>
      <c r="P10795" t="s">
        <v>16314</v>
      </c>
      <c r="Q10795" t="s">
        <v>16314</v>
      </c>
      <c r="R10795" t="s">
        <v>71912</v>
      </c>
      <c r="S10795" s="4" t="str">
        <f t="shared" si="168"/>
        <v>2001</v>
      </c>
    </row>
    <row r="10796" spans="1:19" hidden="1" x14ac:dyDescent="0.35">
      <c r="A10796" t="s">
        <v>71909</v>
      </c>
      <c r="B10796">
        <v>8602061</v>
      </c>
      <c r="C10796" t="s">
        <v>71913</v>
      </c>
      <c r="D10796" t="s">
        <v>71914</v>
      </c>
      <c r="E10796" t="s">
        <v>71915</v>
      </c>
      <c r="F10796" t="s">
        <v>71916</v>
      </c>
      <c r="I10796" t="s">
        <v>71917</v>
      </c>
      <c r="J10796" t="s">
        <v>71918</v>
      </c>
      <c r="M10796" t="s">
        <v>112298</v>
      </c>
      <c r="N10796" t="s">
        <v>28</v>
      </c>
      <c r="O10796" s="3" t="s">
        <v>71919</v>
      </c>
      <c r="P10796" t="s">
        <v>16314</v>
      </c>
      <c r="Q10796" t="s">
        <v>16314</v>
      </c>
      <c r="R10796" t="s">
        <v>71919</v>
      </c>
      <c r="S10796" s="4" t="str">
        <f t="shared" si="168"/>
        <v>2001</v>
      </c>
    </row>
    <row r="10797" spans="1:19" hidden="1" x14ac:dyDescent="0.35">
      <c r="A10797" t="s">
        <v>71915</v>
      </c>
      <c r="B10797" t="s">
        <v>71916</v>
      </c>
      <c r="C10797" t="s">
        <v>71920</v>
      </c>
      <c r="D10797" t="s">
        <v>71921</v>
      </c>
      <c r="E10797" t="s">
        <v>71922</v>
      </c>
      <c r="F10797" t="s">
        <v>71923</v>
      </c>
      <c r="I10797" t="s">
        <v>71924</v>
      </c>
      <c r="J10797" t="s">
        <v>71925</v>
      </c>
      <c r="M10797" t="s">
        <v>112315</v>
      </c>
      <c r="N10797" t="s">
        <v>159</v>
      </c>
      <c r="O10797" s="3" t="s">
        <v>71926</v>
      </c>
      <c r="P10797" t="s">
        <v>159</v>
      </c>
      <c r="Q10797" t="s">
        <v>159</v>
      </c>
      <c r="R10797" t="s">
        <v>71926</v>
      </c>
      <c r="S10797" s="4" t="str">
        <f t="shared" si="168"/>
        <v>2001</v>
      </c>
    </row>
    <row r="10798" spans="1:19" hidden="1" x14ac:dyDescent="0.35">
      <c r="A10798" t="s">
        <v>71922</v>
      </c>
      <c r="B10798" t="s">
        <v>71923</v>
      </c>
      <c r="C10798" t="s">
        <v>71927</v>
      </c>
      <c r="D10798" t="s">
        <v>71928</v>
      </c>
      <c r="E10798" t="s">
        <v>71929</v>
      </c>
      <c r="F10798" t="s">
        <v>71930</v>
      </c>
      <c r="I10798" t="s">
        <v>71931</v>
      </c>
      <c r="J10798" t="s">
        <v>71932</v>
      </c>
      <c r="M10798" t="s">
        <v>112314</v>
      </c>
      <c r="N10798" t="s">
        <v>16314</v>
      </c>
      <c r="O10798" s="3" t="s">
        <v>71933</v>
      </c>
      <c r="P10798" t="s">
        <v>16314</v>
      </c>
      <c r="Q10798" t="s">
        <v>16314</v>
      </c>
      <c r="R10798" t="s">
        <v>71933</v>
      </c>
      <c r="S10798" s="4" t="str">
        <f t="shared" si="168"/>
        <v>2001</v>
      </c>
    </row>
    <row r="10799" spans="1:19" hidden="1" x14ac:dyDescent="0.35">
      <c r="A10799" t="s">
        <v>71929</v>
      </c>
      <c r="B10799" t="s">
        <v>71930</v>
      </c>
      <c r="C10799" t="s">
        <v>71934</v>
      </c>
      <c r="D10799" t="s">
        <v>71935</v>
      </c>
      <c r="E10799" t="s">
        <v>71936</v>
      </c>
      <c r="F10799" t="s">
        <v>71937</v>
      </c>
      <c r="I10799" t="s">
        <v>71938</v>
      </c>
      <c r="J10799" t="s">
        <v>71939</v>
      </c>
      <c r="M10799" t="s">
        <v>112299</v>
      </c>
      <c r="N10799" t="s">
        <v>16314</v>
      </c>
      <c r="O10799" s="3" t="s">
        <v>71940</v>
      </c>
      <c r="P10799" t="s">
        <v>16314</v>
      </c>
      <c r="Q10799" t="s">
        <v>16314</v>
      </c>
      <c r="R10799" t="s">
        <v>71940</v>
      </c>
      <c r="S10799" s="4" t="str">
        <f t="shared" si="168"/>
        <v>2001</v>
      </c>
    </row>
    <row r="10800" spans="1:19" hidden="1" x14ac:dyDescent="0.35">
      <c r="A10800" t="s">
        <v>71936</v>
      </c>
      <c r="B10800" t="s">
        <v>71937</v>
      </c>
      <c r="C10800" t="s">
        <v>71941</v>
      </c>
      <c r="D10800" t="s">
        <v>71942</v>
      </c>
      <c r="E10800" t="s">
        <v>71943</v>
      </c>
      <c r="F10800" t="s">
        <v>71944</v>
      </c>
      <c r="I10800" t="s">
        <v>71945</v>
      </c>
      <c r="J10800" t="s">
        <v>71946</v>
      </c>
      <c r="M10800" t="s">
        <v>112298</v>
      </c>
      <c r="N10800" t="s">
        <v>28</v>
      </c>
      <c r="O10800" s="3" t="s">
        <v>71947</v>
      </c>
      <c r="P10800" t="s">
        <v>16314</v>
      </c>
      <c r="Q10800" t="s">
        <v>16314</v>
      </c>
      <c r="R10800" t="s">
        <v>71947</v>
      </c>
      <c r="S10800" s="4" t="str">
        <f t="shared" si="168"/>
        <v>2001</v>
      </c>
    </row>
    <row r="10801" spans="1:19" hidden="1" x14ac:dyDescent="0.35">
      <c r="A10801" t="s">
        <v>71943</v>
      </c>
      <c r="B10801" t="s">
        <v>71944</v>
      </c>
      <c r="C10801" t="s">
        <v>71948</v>
      </c>
      <c r="D10801" t="s">
        <v>71949</v>
      </c>
      <c r="E10801" t="s">
        <v>71950</v>
      </c>
      <c r="F10801" t="s">
        <v>71951</v>
      </c>
      <c r="I10801" t="s">
        <v>71952</v>
      </c>
      <c r="J10801" t="s">
        <v>71953</v>
      </c>
      <c r="M10801" t="s">
        <v>112299</v>
      </c>
      <c r="N10801" t="s">
        <v>16314</v>
      </c>
      <c r="O10801" s="3" t="s">
        <v>71954</v>
      </c>
      <c r="P10801" t="s">
        <v>16314</v>
      </c>
      <c r="Q10801" t="s">
        <v>16314</v>
      </c>
      <c r="R10801" t="s">
        <v>71954</v>
      </c>
      <c r="S10801" s="4" t="str">
        <f t="shared" si="168"/>
        <v>2001</v>
      </c>
    </row>
    <row r="10802" spans="1:19" hidden="1" x14ac:dyDescent="0.35">
      <c r="A10802" t="s">
        <v>71950</v>
      </c>
      <c r="B10802" t="s">
        <v>71951</v>
      </c>
      <c r="C10802" t="s">
        <v>71955</v>
      </c>
      <c r="D10802" t="s">
        <v>71956</v>
      </c>
      <c r="E10802" t="s">
        <v>71957</v>
      </c>
      <c r="F10802" t="s">
        <v>71958</v>
      </c>
      <c r="I10802" t="s">
        <v>71959</v>
      </c>
      <c r="J10802" t="s">
        <v>71960</v>
      </c>
      <c r="M10802" t="s">
        <v>112299</v>
      </c>
      <c r="N10802" t="s">
        <v>16314</v>
      </c>
      <c r="O10802" s="3" t="s">
        <v>71961</v>
      </c>
      <c r="P10802" t="s">
        <v>16314</v>
      </c>
      <c r="Q10802" t="s">
        <v>16314</v>
      </c>
      <c r="R10802" t="s">
        <v>71961</v>
      </c>
      <c r="S10802" s="4" t="str">
        <f t="shared" si="168"/>
        <v>2001</v>
      </c>
    </row>
    <row r="10803" spans="1:19" hidden="1" x14ac:dyDescent="0.35">
      <c r="A10803" t="s">
        <v>71957</v>
      </c>
      <c r="B10803" t="s">
        <v>71958</v>
      </c>
      <c r="C10803" t="s">
        <v>71962</v>
      </c>
      <c r="D10803" t="s">
        <v>71963</v>
      </c>
      <c r="E10803" t="s">
        <v>71964</v>
      </c>
      <c r="F10803" t="s">
        <v>71965</v>
      </c>
      <c r="I10803" t="s">
        <v>71966</v>
      </c>
      <c r="J10803" t="s">
        <v>71967</v>
      </c>
      <c r="M10803" t="s">
        <v>112299</v>
      </c>
      <c r="N10803" t="s">
        <v>16314</v>
      </c>
      <c r="O10803" s="3" t="s">
        <v>71968</v>
      </c>
      <c r="P10803" t="s">
        <v>16314</v>
      </c>
      <c r="Q10803" t="s">
        <v>16314</v>
      </c>
      <c r="R10803" t="s">
        <v>71968</v>
      </c>
      <c r="S10803" s="4" t="str">
        <f t="shared" si="168"/>
        <v>2001</v>
      </c>
    </row>
    <row r="10804" spans="1:19" hidden="1" x14ac:dyDescent="0.35">
      <c r="A10804" t="s">
        <v>71964</v>
      </c>
      <c r="B10804" t="s">
        <v>71965</v>
      </c>
      <c r="C10804" t="s">
        <v>71969</v>
      </c>
      <c r="D10804" t="s">
        <v>71970</v>
      </c>
      <c r="E10804" t="s">
        <v>71971</v>
      </c>
      <c r="F10804" t="s">
        <v>71972</v>
      </c>
      <c r="I10804" t="s">
        <v>71973</v>
      </c>
      <c r="J10804" t="s">
        <v>71974</v>
      </c>
      <c r="M10804" t="s">
        <v>112314</v>
      </c>
      <c r="N10804" t="s">
        <v>16314</v>
      </c>
      <c r="O10804" s="3" t="s">
        <v>71975</v>
      </c>
      <c r="P10804" t="s">
        <v>16314</v>
      </c>
      <c r="Q10804" t="s">
        <v>16314</v>
      </c>
      <c r="R10804" t="s">
        <v>71975</v>
      </c>
      <c r="S10804" s="4" t="str">
        <f t="shared" si="168"/>
        <v>2001</v>
      </c>
    </row>
    <row r="10805" spans="1:19" hidden="1" x14ac:dyDescent="0.35">
      <c r="A10805" t="s">
        <v>71971</v>
      </c>
      <c r="B10805" t="s">
        <v>71972</v>
      </c>
      <c r="C10805" t="s">
        <v>71976</v>
      </c>
      <c r="D10805" t="s">
        <v>71977</v>
      </c>
      <c r="E10805" t="s">
        <v>71978</v>
      </c>
      <c r="F10805" t="s">
        <v>71979</v>
      </c>
      <c r="I10805" t="s">
        <v>71980</v>
      </c>
      <c r="J10805" t="s">
        <v>71981</v>
      </c>
      <c r="M10805" t="s">
        <v>112298</v>
      </c>
      <c r="N10805" t="s">
        <v>28</v>
      </c>
      <c r="O10805" s="3" t="s">
        <v>71982</v>
      </c>
      <c r="P10805" t="s">
        <v>16314</v>
      </c>
      <c r="Q10805" t="s">
        <v>16314</v>
      </c>
      <c r="R10805" t="s">
        <v>71982</v>
      </c>
      <c r="S10805" s="4" t="str">
        <f t="shared" si="168"/>
        <v>2001</v>
      </c>
    </row>
    <row r="10806" spans="1:19" hidden="1" x14ac:dyDescent="0.35">
      <c r="A10806" t="s">
        <v>71978</v>
      </c>
      <c r="B10806" t="s">
        <v>71979</v>
      </c>
      <c r="C10806" t="s">
        <v>71983</v>
      </c>
      <c r="D10806" t="s">
        <v>71984</v>
      </c>
      <c r="E10806" t="s">
        <v>71985</v>
      </c>
      <c r="F10806" t="s">
        <v>71986</v>
      </c>
      <c r="I10806" t="s">
        <v>71987</v>
      </c>
      <c r="J10806" t="s">
        <v>71988</v>
      </c>
      <c r="M10806" t="s">
        <v>112314</v>
      </c>
      <c r="N10806" t="s">
        <v>16314</v>
      </c>
      <c r="O10806" s="3" t="s">
        <v>71989</v>
      </c>
      <c r="P10806" t="s">
        <v>16314</v>
      </c>
      <c r="Q10806" t="s">
        <v>16314</v>
      </c>
      <c r="R10806" t="s">
        <v>71989</v>
      </c>
      <c r="S10806" s="4" t="str">
        <f t="shared" si="168"/>
        <v>2001</v>
      </c>
    </row>
    <row r="10807" spans="1:19" hidden="1" x14ac:dyDescent="0.35">
      <c r="A10807" t="s">
        <v>71985</v>
      </c>
      <c r="B10807" t="s">
        <v>71986</v>
      </c>
      <c r="C10807" t="s">
        <v>71990</v>
      </c>
      <c r="D10807" t="s">
        <v>71991</v>
      </c>
      <c r="E10807" t="s">
        <v>71992</v>
      </c>
      <c r="F10807" t="s">
        <v>71993</v>
      </c>
      <c r="I10807" t="s">
        <v>71994</v>
      </c>
      <c r="J10807" t="s">
        <v>71995</v>
      </c>
      <c r="M10807" t="s">
        <v>112299</v>
      </c>
      <c r="N10807" t="s">
        <v>16314</v>
      </c>
      <c r="O10807" s="3" t="s">
        <v>71996</v>
      </c>
      <c r="P10807" t="s">
        <v>16314</v>
      </c>
      <c r="Q10807" t="s">
        <v>16314</v>
      </c>
      <c r="R10807" t="s">
        <v>71996</v>
      </c>
      <c r="S10807" s="4" t="str">
        <f t="shared" si="168"/>
        <v>2001</v>
      </c>
    </row>
    <row r="10808" spans="1:19" hidden="1" x14ac:dyDescent="0.35">
      <c r="A10808" t="s">
        <v>71992</v>
      </c>
      <c r="B10808" t="s">
        <v>71993</v>
      </c>
      <c r="C10808" t="s">
        <v>71997</v>
      </c>
      <c r="D10808" t="s">
        <v>71998</v>
      </c>
      <c r="E10808" s="1" t="s">
        <v>71999</v>
      </c>
      <c r="F10808" s="1" t="s">
        <v>72000</v>
      </c>
      <c r="I10808" t="s">
        <v>72001</v>
      </c>
      <c r="J10808" t="s">
        <v>72002</v>
      </c>
      <c r="M10808" t="s">
        <v>112298</v>
      </c>
      <c r="N10808" t="s">
        <v>28</v>
      </c>
      <c r="O10808" s="3" t="s">
        <v>72003</v>
      </c>
      <c r="P10808" t="s">
        <v>16314</v>
      </c>
      <c r="Q10808" t="s">
        <v>16314</v>
      </c>
      <c r="R10808" t="s">
        <v>72003</v>
      </c>
      <c r="S10808" s="4" t="str">
        <f t="shared" si="168"/>
        <v>2001</v>
      </c>
    </row>
    <row r="10809" spans="1:19" hidden="1" x14ac:dyDescent="0.35">
      <c r="A10809" s="1" t="s">
        <v>71999</v>
      </c>
      <c r="B10809" s="1" t="s">
        <v>72000</v>
      </c>
      <c r="C10809" t="s">
        <v>72004</v>
      </c>
      <c r="D10809" t="s">
        <v>72005</v>
      </c>
      <c r="E10809" t="s">
        <v>72006</v>
      </c>
      <c r="F10809" t="s">
        <v>72007</v>
      </c>
      <c r="I10809" t="s">
        <v>72008</v>
      </c>
      <c r="J10809" t="s">
        <v>72009</v>
      </c>
      <c r="M10809" t="s">
        <v>112315</v>
      </c>
      <c r="N10809" t="s">
        <v>159</v>
      </c>
      <c r="O10809" s="3" t="s">
        <v>72010</v>
      </c>
      <c r="P10809" t="s">
        <v>159</v>
      </c>
      <c r="Q10809" t="s">
        <v>159</v>
      </c>
      <c r="R10809" t="s">
        <v>72010</v>
      </c>
      <c r="S10809" s="4" t="str">
        <f t="shared" si="168"/>
        <v>2001</v>
      </c>
    </row>
    <row r="10810" spans="1:19" hidden="1" x14ac:dyDescent="0.35">
      <c r="A10810" t="s">
        <v>72006</v>
      </c>
      <c r="B10810" t="s">
        <v>72007</v>
      </c>
      <c r="C10810" t="s">
        <v>72011</v>
      </c>
      <c r="D10810" t="s">
        <v>72012</v>
      </c>
      <c r="E10810" t="s">
        <v>72013</v>
      </c>
      <c r="F10810" t="s">
        <v>72014</v>
      </c>
      <c r="I10810" t="s">
        <v>72015</v>
      </c>
      <c r="J10810" t="s">
        <v>72016</v>
      </c>
      <c r="M10810" t="s">
        <v>112315</v>
      </c>
      <c r="N10810" t="s">
        <v>16314</v>
      </c>
      <c r="O10810" s="3" t="s">
        <v>72017</v>
      </c>
      <c r="P10810" t="s">
        <v>16314</v>
      </c>
      <c r="Q10810" t="s">
        <v>16314</v>
      </c>
      <c r="R10810" t="s">
        <v>72017</v>
      </c>
      <c r="S10810" s="4" t="str">
        <f t="shared" si="168"/>
        <v>2001</v>
      </c>
    </row>
    <row r="10811" spans="1:19" hidden="1" x14ac:dyDescent="0.35">
      <c r="A10811" t="s">
        <v>72013</v>
      </c>
      <c r="B10811" t="s">
        <v>72014</v>
      </c>
      <c r="C10811" t="s">
        <v>72018</v>
      </c>
      <c r="D10811" t="s">
        <v>72019</v>
      </c>
      <c r="E10811" t="s">
        <v>72020</v>
      </c>
      <c r="F10811" t="s">
        <v>72021</v>
      </c>
      <c r="I10811" t="s">
        <v>72022</v>
      </c>
      <c r="J10811" t="s">
        <v>72023</v>
      </c>
      <c r="M10811" t="s">
        <v>112315</v>
      </c>
      <c r="N10811" t="s">
        <v>159</v>
      </c>
      <c r="O10811" s="3" t="s">
        <v>72024</v>
      </c>
      <c r="P10811" t="s">
        <v>159</v>
      </c>
      <c r="Q10811" t="s">
        <v>159</v>
      </c>
      <c r="R10811" t="s">
        <v>72024</v>
      </c>
      <c r="S10811" s="4" t="str">
        <f t="shared" si="168"/>
        <v>2001</v>
      </c>
    </row>
    <row r="10812" spans="1:19" hidden="1" x14ac:dyDescent="0.35">
      <c r="A10812" t="s">
        <v>72020</v>
      </c>
      <c r="B10812" t="s">
        <v>72021</v>
      </c>
      <c r="C10812" t="s">
        <v>72025</v>
      </c>
      <c r="D10812" t="s">
        <v>72026</v>
      </c>
      <c r="E10812" t="s">
        <v>72027</v>
      </c>
      <c r="F10812" t="s">
        <v>72028</v>
      </c>
      <c r="I10812" t="s">
        <v>72029</v>
      </c>
      <c r="J10812" t="s">
        <v>72030</v>
      </c>
      <c r="M10812" t="s">
        <v>112315</v>
      </c>
      <c r="N10812" t="s">
        <v>159</v>
      </c>
      <c r="O10812" s="3" t="s">
        <v>72031</v>
      </c>
      <c r="P10812" t="s">
        <v>159</v>
      </c>
      <c r="Q10812" t="s">
        <v>159</v>
      </c>
      <c r="R10812" t="s">
        <v>72031</v>
      </c>
      <c r="S10812" s="4" t="str">
        <f t="shared" si="168"/>
        <v>2001</v>
      </c>
    </row>
    <row r="10813" spans="1:19" hidden="1" x14ac:dyDescent="0.35">
      <c r="A10813" t="s">
        <v>72027</v>
      </c>
      <c r="B10813" t="s">
        <v>72028</v>
      </c>
      <c r="C10813" t="s">
        <v>72032</v>
      </c>
      <c r="D10813" t="s">
        <v>72033</v>
      </c>
      <c r="E10813" t="s">
        <v>72034</v>
      </c>
      <c r="F10813" t="s">
        <v>72035</v>
      </c>
      <c r="I10813" t="s">
        <v>72036</v>
      </c>
      <c r="J10813" t="s">
        <v>72037</v>
      </c>
      <c r="M10813" t="s">
        <v>112297</v>
      </c>
      <c r="N10813" t="s">
        <v>124</v>
      </c>
      <c r="O10813" s="3" t="s">
        <v>72038</v>
      </c>
      <c r="P10813" t="s">
        <v>124</v>
      </c>
      <c r="Q10813" t="s">
        <v>124</v>
      </c>
      <c r="R10813" t="s">
        <v>72038</v>
      </c>
      <c r="S10813" s="4" t="str">
        <f t="shared" si="168"/>
        <v>2001</v>
      </c>
    </row>
    <row r="10814" spans="1:19" hidden="1" x14ac:dyDescent="0.35">
      <c r="A10814" t="s">
        <v>72034</v>
      </c>
      <c r="B10814" t="s">
        <v>72035</v>
      </c>
      <c r="C10814" t="s">
        <v>72039</v>
      </c>
      <c r="D10814" t="s">
        <v>72040</v>
      </c>
      <c r="E10814" t="s">
        <v>72041</v>
      </c>
      <c r="F10814" t="s">
        <v>72042</v>
      </c>
      <c r="I10814" t="s">
        <v>72043</v>
      </c>
      <c r="J10814" t="s">
        <v>72044</v>
      </c>
      <c r="M10814" t="s">
        <v>112299</v>
      </c>
      <c r="N10814" t="s">
        <v>16314</v>
      </c>
      <c r="O10814" s="3" t="s">
        <v>72045</v>
      </c>
      <c r="P10814" t="s">
        <v>16314</v>
      </c>
      <c r="Q10814" t="s">
        <v>16314</v>
      </c>
      <c r="R10814" t="s">
        <v>72045</v>
      </c>
      <c r="S10814" s="4" t="str">
        <f t="shared" si="168"/>
        <v>2001</v>
      </c>
    </row>
    <row r="10815" spans="1:19" hidden="1" x14ac:dyDescent="0.35">
      <c r="A10815" t="s">
        <v>72041</v>
      </c>
      <c r="B10815" t="s">
        <v>72042</v>
      </c>
      <c r="C10815" t="s">
        <v>72046</v>
      </c>
      <c r="D10815" t="s">
        <v>72047</v>
      </c>
      <c r="E10815" t="s">
        <v>72048</v>
      </c>
      <c r="F10815" t="s">
        <v>72049</v>
      </c>
      <c r="I10815" t="s">
        <v>72050</v>
      </c>
      <c r="J10815" t="s">
        <v>72051</v>
      </c>
      <c r="M10815" t="s">
        <v>112297</v>
      </c>
      <c r="N10815" t="s">
        <v>124</v>
      </c>
      <c r="O10815" s="3" t="s">
        <v>72052</v>
      </c>
      <c r="P10815" t="s">
        <v>124</v>
      </c>
      <c r="Q10815" t="s">
        <v>124</v>
      </c>
      <c r="R10815" t="s">
        <v>72052</v>
      </c>
      <c r="S10815" s="4" t="str">
        <f t="shared" si="168"/>
        <v>2001</v>
      </c>
    </row>
    <row r="10816" spans="1:19" hidden="1" x14ac:dyDescent="0.35">
      <c r="A10816" t="s">
        <v>72048</v>
      </c>
      <c r="B10816" t="s">
        <v>72049</v>
      </c>
      <c r="C10816" t="s">
        <v>72053</v>
      </c>
      <c r="D10816" t="s">
        <v>72054</v>
      </c>
      <c r="E10816" t="s">
        <v>72055</v>
      </c>
      <c r="F10816" t="s">
        <v>72056</v>
      </c>
      <c r="I10816" t="s">
        <v>72057</v>
      </c>
      <c r="J10816" t="s">
        <v>72058</v>
      </c>
      <c r="M10816" t="s">
        <v>112314</v>
      </c>
      <c r="N10816" t="s">
        <v>16314</v>
      </c>
      <c r="O10816" s="3" t="s">
        <v>72059</v>
      </c>
      <c r="P10816" t="s">
        <v>16314</v>
      </c>
      <c r="Q10816" t="s">
        <v>16314</v>
      </c>
      <c r="R10816" t="s">
        <v>72059</v>
      </c>
      <c r="S10816" s="4" t="str">
        <f t="shared" si="168"/>
        <v>2001</v>
      </c>
    </row>
    <row r="10817" spans="1:19" hidden="1" x14ac:dyDescent="0.35">
      <c r="A10817" t="s">
        <v>72055</v>
      </c>
      <c r="B10817" t="s">
        <v>72056</v>
      </c>
      <c r="C10817" t="s">
        <v>72060</v>
      </c>
      <c r="D10817" t="s">
        <v>72061</v>
      </c>
      <c r="E10817" t="s">
        <v>72062</v>
      </c>
      <c r="F10817" t="s">
        <v>72063</v>
      </c>
      <c r="I10817" t="s">
        <v>72064</v>
      </c>
      <c r="J10817" t="s">
        <v>72065</v>
      </c>
      <c r="M10817" t="s">
        <v>112315</v>
      </c>
      <c r="N10817" t="s">
        <v>16314</v>
      </c>
      <c r="O10817" s="3" t="s">
        <v>72066</v>
      </c>
      <c r="P10817" t="s">
        <v>16314</v>
      </c>
      <c r="Q10817" t="s">
        <v>16314</v>
      </c>
      <c r="R10817" t="s">
        <v>72066</v>
      </c>
      <c r="S10817" s="4" t="str">
        <f t="shared" si="168"/>
        <v>2001</v>
      </c>
    </row>
    <row r="10818" spans="1:19" hidden="1" x14ac:dyDescent="0.35">
      <c r="A10818" t="s">
        <v>72062</v>
      </c>
      <c r="B10818" t="s">
        <v>72063</v>
      </c>
      <c r="C10818" t="s">
        <v>72067</v>
      </c>
      <c r="D10818" t="s">
        <v>72068</v>
      </c>
      <c r="E10818" t="s">
        <v>72069</v>
      </c>
      <c r="F10818" t="s">
        <v>72070</v>
      </c>
      <c r="I10818" t="s">
        <v>72071</v>
      </c>
      <c r="J10818" t="s">
        <v>72072</v>
      </c>
      <c r="M10818" t="s">
        <v>112298</v>
      </c>
      <c r="N10818" t="s">
        <v>28</v>
      </c>
      <c r="O10818" s="3" t="s">
        <v>72073</v>
      </c>
      <c r="P10818" t="s">
        <v>16314</v>
      </c>
      <c r="Q10818" t="s">
        <v>16314</v>
      </c>
      <c r="R10818" t="s">
        <v>72073</v>
      </c>
      <c r="S10818" s="4" t="str">
        <f t="shared" si="168"/>
        <v>2001</v>
      </c>
    </row>
    <row r="10819" spans="1:19" hidden="1" x14ac:dyDescent="0.35">
      <c r="A10819" t="s">
        <v>72069</v>
      </c>
      <c r="B10819" t="s">
        <v>72070</v>
      </c>
      <c r="C10819" t="s">
        <v>72074</v>
      </c>
      <c r="D10819" t="s">
        <v>72075</v>
      </c>
      <c r="E10819" t="s">
        <v>72076</v>
      </c>
      <c r="F10819" t="s">
        <v>72077</v>
      </c>
      <c r="I10819" t="s">
        <v>72078</v>
      </c>
      <c r="J10819" t="s">
        <v>72079</v>
      </c>
      <c r="M10819" t="s">
        <v>112297</v>
      </c>
      <c r="N10819" t="s">
        <v>124</v>
      </c>
      <c r="O10819" s="3" t="s">
        <v>72080</v>
      </c>
      <c r="P10819" t="s">
        <v>124</v>
      </c>
      <c r="Q10819" t="s">
        <v>124</v>
      </c>
      <c r="R10819" t="s">
        <v>72080</v>
      </c>
      <c r="S10819" s="4" t="str">
        <f t="shared" ref="S10819:S10882" si="169">LEFT(RIGHT(R10819,19),4)</f>
        <v>2001</v>
      </c>
    </row>
    <row r="10820" spans="1:19" hidden="1" x14ac:dyDescent="0.35">
      <c r="A10820" t="s">
        <v>72076</v>
      </c>
      <c r="B10820" t="s">
        <v>72077</v>
      </c>
      <c r="C10820" t="s">
        <v>72081</v>
      </c>
      <c r="D10820" t="s">
        <v>72082</v>
      </c>
      <c r="E10820" t="s">
        <v>72083</v>
      </c>
      <c r="F10820" t="s">
        <v>72084</v>
      </c>
      <c r="I10820" t="s">
        <v>72085</v>
      </c>
      <c r="J10820" t="s">
        <v>72086</v>
      </c>
      <c r="M10820" t="s">
        <v>112297</v>
      </c>
      <c r="N10820" t="s">
        <v>124</v>
      </c>
      <c r="O10820" s="3" t="s">
        <v>72087</v>
      </c>
      <c r="P10820" t="s">
        <v>124</v>
      </c>
      <c r="Q10820" t="s">
        <v>124</v>
      </c>
      <c r="R10820" t="s">
        <v>72087</v>
      </c>
      <c r="S10820" s="4" t="str">
        <f t="shared" si="169"/>
        <v>2001</v>
      </c>
    </row>
    <row r="10821" spans="1:19" hidden="1" x14ac:dyDescent="0.35">
      <c r="A10821" t="s">
        <v>72083</v>
      </c>
      <c r="B10821" t="s">
        <v>72084</v>
      </c>
      <c r="C10821" t="s">
        <v>72088</v>
      </c>
      <c r="D10821" t="s">
        <v>72089</v>
      </c>
      <c r="E10821" t="s">
        <v>72090</v>
      </c>
      <c r="F10821" t="s">
        <v>72091</v>
      </c>
      <c r="I10821" t="s">
        <v>72092</v>
      </c>
      <c r="J10821" t="s">
        <v>72093</v>
      </c>
      <c r="M10821" t="s">
        <v>112297</v>
      </c>
      <c r="N10821" t="s">
        <v>16314</v>
      </c>
      <c r="O10821" s="3" t="s">
        <v>72094</v>
      </c>
      <c r="P10821" t="s">
        <v>16314</v>
      </c>
      <c r="Q10821" t="s">
        <v>16314</v>
      </c>
      <c r="R10821" t="s">
        <v>72094</v>
      </c>
      <c r="S10821" s="4" t="str">
        <f t="shared" si="169"/>
        <v>2001</v>
      </c>
    </row>
    <row r="10822" spans="1:19" hidden="1" x14ac:dyDescent="0.35">
      <c r="A10822" t="s">
        <v>72090</v>
      </c>
      <c r="B10822" t="s">
        <v>72091</v>
      </c>
      <c r="C10822" t="s">
        <v>72095</v>
      </c>
      <c r="D10822" t="s">
        <v>72096</v>
      </c>
      <c r="E10822" t="s">
        <v>72097</v>
      </c>
      <c r="F10822" t="s">
        <v>72098</v>
      </c>
      <c r="I10822" t="s">
        <v>72099</v>
      </c>
      <c r="J10822" t="s">
        <v>72100</v>
      </c>
      <c r="M10822" t="s">
        <v>112297</v>
      </c>
      <c r="N10822" t="s">
        <v>16314</v>
      </c>
      <c r="O10822" s="3" t="s">
        <v>72101</v>
      </c>
      <c r="P10822" t="s">
        <v>16314</v>
      </c>
      <c r="Q10822" t="s">
        <v>16314</v>
      </c>
      <c r="R10822" t="s">
        <v>72101</v>
      </c>
      <c r="S10822" s="4" t="str">
        <f t="shared" si="169"/>
        <v>2001</v>
      </c>
    </row>
    <row r="10823" spans="1:19" hidden="1" x14ac:dyDescent="0.35">
      <c r="A10823" t="s">
        <v>72097</v>
      </c>
      <c r="B10823" t="s">
        <v>72098</v>
      </c>
      <c r="C10823" t="s">
        <v>72102</v>
      </c>
      <c r="D10823" t="s">
        <v>72103</v>
      </c>
      <c r="E10823" t="s">
        <v>72104</v>
      </c>
      <c r="F10823" t="s">
        <v>72105</v>
      </c>
      <c r="I10823" t="s">
        <v>72106</v>
      </c>
      <c r="J10823" t="s">
        <v>72107</v>
      </c>
      <c r="M10823" t="s">
        <v>112299</v>
      </c>
      <c r="N10823" t="s">
        <v>16314</v>
      </c>
      <c r="O10823" s="3" t="s">
        <v>72108</v>
      </c>
      <c r="P10823" t="s">
        <v>16314</v>
      </c>
      <c r="Q10823" t="s">
        <v>16314</v>
      </c>
      <c r="R10823" t="s">
        <v>72108</v>
      </c>
      <c r="S10823" s="4" t="str">
        <f t="shared" si="169"/>
        <v>2001</v>
      </c>
    </row>
    <row r="10824" spans="1:19" hidden="1" x14ac:dyDescent="0.35">
      <c r="A10824" t="s">
        <v>72104</v>
      </c>
      <c r="B10824" t="s">
        <v>72105</v>
      </c>
      <c r="C10824" t="s">
        <v>72109</v>
      </c>
      <c r="D10824" t="s">
        <v>72110</v>
      </c>
      <c r="E10824" t="s">
        <v>72111</v>
      </c>
      <c r="F10824" t="s">
        <v>72112</v>
      </c>
      <c r="I10824" t="s">
        <v>72113</v>
      </c>
      <c r="J10824" t="s">
        <v>72114</v>
      </c>
      <c r="M10824" t="s">
        <v>112299</v>
      </c>
      <c r="N10824" t="s">
        <v>16314</v>
      </c>
      <c r="O10824" s="3" t="s">
        <v>72115</v>
      </c>
      <c r="P10824" t="s">
        <v>16314</v>
      </c>
      <c r="Q10824" t="s">
        <v>16314</v>
      </c>
      <c r="R10824" t="s">
        <v>72115</v>
      </c>
      <c r="S10824" s="4" t="str">
        <f t="shared" si="169"/>
        <v>2001</v>
      </c>
    </row>
    <row r="10825" spans="1:19" hidden="1" x14ac:dyDescent="0.35">
      <c r="A10825" t="s">
        <v>72111</v>
      </c>
      <c r="B10825" t="s">
        <v>72112</v>
      </c>
      <c r="C10825" t="s">
        <v>72116</v>
      </c>
      <c r="D10825" t="s">
        <v>72117</v>
      </c>
      <c r="E10825" t="s">
        <v>72118</v>
      </c>
      <c r="F10825" t="s">
        <v>72119</v>
      </c>
      <c r="I10825" t="s">
        <v>72120</v>
      </c>
      <c r="J10825" t="s">
        <v>72121</v>
      </c>
      <c r="M10825" t="s">
        <v>112315</v>
      </c>
      <c r="N10825" t="s">
        <v>16314</v>
      </c>
      <c r="O10825" s="3" t="s">
        <v>72122</v>
      </c>
      <c r="P10825" t="s">
        <v>16314</v>
      </c>
      <c r="Q10825" t="s">
        <v>16314</v>
      </c>
      <c r="R10825" t="s">
        <v>72122</v>
      </c>
      <c r="S10825" s="4" t="str">
        <f t="shared" si="169"/>
        <v>2001</v>
      </c>
    </row>
    <row r="10826" spans="1:19" hidden="1" x14ac:dyDescent="0.35">
      <c r="A10826" t="s">
        <v>72118</v>
      </c>
      <c r="B10826" t="s">
        <v>72119</v>
      </c>
      <c r="C10826" t="s">
        <v>72123</v>
      </c>
      <c r="D10826" t="s">
        <v>72124</v>
      </c>
      <c r="E10826" t="s">
        <v>72125</v>
      </c>
      <c r="F10826" t="s">
        <v>72126</v>
      </c>
      <c r="I10826" t="s">
        <v>72127</v>
      </c>
      <c r="J10826" t="s">
        <v>72128</v>
      </c>
      <c r="M10826" t="s">
        <v>112299</v>
      </c>
      <c r="N10826" t="s">
        <v>16314</v>
      </c>
      <c r="O10826" s="3" t="s">
        <v>72129</v>
      </c>
      <c r="P10826" t="s">
        <v>16314</v>
      </c>
      <c r="Q10826" t="s">
        <v>16314</v>
      </c>
      <c r="R10826" t="s">
        <v>72129</v>
      </c>
      <c r="S10826" s="4" t="str">
        <f t="shared" si="169"/>
        <v>2001</v>
      </c>
    </row>
    <row r="10827" spans="1:19" hidden="1" x14ac:dyDescent="0.35">
      <c r="A10827" t="s">
        <v>72125</v>
      </c>
      <c r="B10827" t="s">
        <v>72126</v>
      </c>
      <c r="C10827" t="s">
        <v>72130</v>
      </c>
      <c r="D10827" t="s">
        <v>72131</v>
      </c>
      <c r="E10827" t="s">
        <v>72132</v>
      </c>
      <c r="F10827" t="s">
        <v>72133</v>
      </c>
      <c r="I10827" t="s">
        <v>72134</v>
      </c>
      <c r="J10827" t="s">
        <v>72135</v>
      </c>
      <c r="M10827" t="s">
        <v>112314</v>
      </c>
      <c r="N10827" t="s">
        <v>16314</v>
      </c>
      <c r="O10827" s="3" t="s">
        <v>72136</v>
      </c>
      <c r="P10827" t="s">
        <v>16314</v>
      </c>
      <c r="Q10827" t="s">
        <v>16314</v>
      </c>
      <c r="R10827" t="s">
        <v>72136</v>
      </c>
      <c r="S10827" s="4" t="str">
        <f t="shared" si="169"/>
        <v>2001</v>
      </c>
    </row>
    <row r="10828" spans="1:19" hidden="1" x14ac:dyDescent="0.35">
      <c r="A10828" t="s">
        <v>72132</v>
      </c>
      <c r="B10828" t="s">
        <v>72133</v>
      </c>
      <c r="C10828" t="s">
        <v>72137</v>
      </c>
      <c r="D10828" t="s">
        <v>72138</v>
      </c>
      <c r="E10828" t="s">
        <v>72139</v>
      </c>
      <c r="F10828" t="s">
        <v>72140</v>
      </c>
      <c r="I10828" t="s">
        <v>72141</v>
      </c>
      <c r="J10828" t="s">
        <v>72142</v>
      </c>
      <c r="M10828" t="s">
        <v>112315</v>
      </c>
      <c r="N10828" t="s">
        <v>159</v>
      </c>
      <c r="O10828" s="3" t="s">
        <v>72143</v>
      </c>
      <c r="P10828" t="s">
        <v>159</v>
      </c>
      <c r="Q10828" t="s">
        <v>159</v>
      </c>
      <c r="R10828" t="s">
        <v>72143</v>
      </c>
      <c r="S10828" s="4" t="str">
        <f t="shared" si="169"/>
        <v>2001</v>
      </c>
    </row>
    <row r="10829" spans="1:19" hidden="1" x14ac:dyDescent="0.35">
      <c r="A10829" t="s">
        <v>72139</v>
      </c>
      <c r="B10829" t="s">
        <v>72140</v>
      </c>
      <c r="C10829" t="s">
        <v>72144</v>
      </c>
      <c r="D10829" t="s">
        <v>72145</v>
      </c>
      <c r="E10829" t="s">
        <v>72146</v>
      </c>
      <c r="F10829" t="s">
        <v>72147</v>
      </c>
      <c r="I10829" t="s">
        <v>72148</v>
      </c>
      <c r="J10829" t="s">
        <v>72149</v>
      </c>
      <c r="M10829" t="s">
        <v>112315</v>
      </c>
      <c r="N10829" t="s">
        <v>159</v>
      </c>
      <c r="O10829" s="3" t="s">
        <v>72150</v>
      </c>
      <c r="P10829" t="s">
        <v>159</v>
      </c>
      <c r="Q10829" t="s">
        <v>159</v>
      </c>
      <c r="R10829" t="s">
        <v>72150</v>
      </c>
      <c r="S10829" s="4" t="str">
        <f t="shared" si="169"/>
        <v>2001</v>
      </c>
    </row>
    <row r="10830" spans="1:19" hidden="1" x14ac:dyDescent="0.35">
      <c r="A10830" t="s">
        <v>72146</v>
      </c>
      <c r="B10830" t="s">
        <v>72147</v>
      </c>
      <c r="C10830" t="s">
        <v>72151</v>
      </c>
      <c r="D10830" t="s">
        <v>72152</v>
      </c>
      <c r="E10830" t="s">
        <v>72153</v>
      </c>
      <c r="F10830" t="s">
        <v>72154</v>
      </c>
      <c r="I10830" t="s">
        <v>72155</v>
      </c>
      <c r="J10830" t="s">
        <v>72156</v>
      </c>
      <c r="M10830" t="s">
        <v>112315</v>
      </c>
      <c r="N10830" t="s">
        <v>159</v>
      </c>
      <c r="O10830" s="3" t="s">
        <v>72157</v>
      </c>
      <c r="P10830" t="s">
        <v>159</v>
      </c>
      <c r="Q10830" t="s">
        <v>159</v>
      </c>
      <c r="R10830" t="s">
        <v>72157</v>
      </c>
      <c r="S10830" s="4" t="str">
        <f t="shared" si="169"/>
        <v>2001</v>
      </c>
    </row>
    <row r="10831" spans="1:19" hidden="1" x14ac:dyDescent="0.35">
      <c r="A10831" t="s">
        <v>72153</v>
      </c>
      <c r="B10831" t="s">
        <v>72154</v>
      </c>
      <c r="C10831" s="1" t="s">
        <v>72158</v>
      </c>
      <c r="D10831" s="1" t="s">
        <v>72159</v>
      </c>
      <c r="E10831" t="s">
        <v>72160</v>
      </c>
      <c r="F10831">
        <v>541192324</v>
      </c>
      <c r="I10831" t="s">
        <v>512</v>
      </c>
      <c r="J10831" t="s">
        <v>512</v>
      </c>
      <c r="M10831" t="s">
        <v>112297</v>
      </c>
      <c r="N10831" t="s">
        <v>16314</v>
      </c>
      <c r="O10831" s="3" t="s">
        <v>72161</v>
      </c>
      <c r="P10831" t="s">
        <v>16314</v>
      </c>
      <c r="Q10831" t="s">
        <v>16314</v>
      </c>
      <c r="R10831" t="s">
        <v>72161</v>
      </c>
      <c r="S10831" s="4" t="str">
        <f t="shared" si="169"/>
        <v>2001</v>
      </c>
    </row>
    <row r="10832" spans="1:19" hidden="1" x14ac:dyDescent="0.35">
      <c r="A10832" t="s">
        <v>72160</v>
      </c>
      <c r="B10832">
        <v>541192324</v>
      </c>
      <c r="C10832" t="s">
        <v>72162</v>
      </c>
      <c r="D10832" t="s">
        <v>72163</v>
      </c>
      <c r="E10832" t="s">
        <v>72164</v>
      </c>
      <c r="F10832" t="s">
        <v>72165</v>
      </c>
      <c r="I10832" t="s">
        <v>72166</v>
      </c>
      <c r="J10832" t="s">
        <v>72167</v>
      </c>
      <c r="M10832" t="s">
        <v>112299</v>
      </c>
      <c r="N10832" t="s">
        <v>16314</v>
      </c>
      <c r="O10832" s="3" t="s">
        <v>72168</v>
      </c>
      <c r="P10832" t="s">
        <v>16314</v>
      </c>
      <c r="Q10832" t="s">
        <v>16314</v>
      </c>
      <c r="R10832" t="s">
        <v>72168</v>
      </c>
      <c r="S10832" s="4" t="str">
        <f t="shared" si="169"/>
        <v>2001</v>
      </c>
    </row>
    <row r="10833" spans="1:19" hidden="1" x14ac:dyDescent="0.35">
      <c r="A10833" t="s">
        <v>72164</v>
      </c>
      <c r="B10833" t="s">
        <v>72165</v>
      </c>
      <c r="C10833" t="s">
        <v>72169</v>
      </c>
      <c r="D10833" t="s">
        <v>72170</v>
      </c>
      <c r="E10833" t="s">
        <v>72171</v>
      </c>
      <c r="F10833" t="s">
        <v>72172</v>
      </c>
      <c r="I10833" t="s">
        <v>72173</v>
      </c>
      <c r="J10833" t="s">
        <v>72174</v>
      </c>
      <c r="M10833" t="s">
        <v>112297</v>
      </c>
      <c r="N10833" t="s">
        <v>124</v>
      </c>
      <c r="O10833" s="3" t="s">
        <v>72175</v>
      </c>
      <c r="P10833" t="s">
        <v>124</v>
      </c>
      <c r="Q10833" t="s">
        <v>124</v>
      </c>
      <c r="R10833" t="s">
        <v>72175</v>
      </c>
      <c r="S10833" s="4" t="str">
        <f t="shared" si="169"/>
        <v>2001</v>
      </c>
    </row>
    <row r="10834" spans="1:19" hidden="1" x14ac:dyDescent="0.35">
      <c r="A10834" t="s">
        <v>72171</v>
      </c>
      <c r="B10834" t="s">
        <v>72172</v>
      </c>
      <c r="C10834" t="s">
        <v>72176</v>
      </c>
      <c r="D10834" t="s">
        <v>72177</v>
      </c>
      <c r="E10834" t="s">
        <v>72178</v>
      </c>
      <c r="F10834" t="s">
        <v>72179</v>
      </c>
      <c r="I10834" t="s">
        <v>13441</v>
      </c>
      <c r="J10834" t="s">
        <v>13442</v>
      </c>
      <c r="M10834" t="s">
        <v>112297</v>
      </c>
      <c r="N10834" t="s">
        <v>16314</v>
      </c>
      <c r="O10834" s="3" t="s">
        <v>72180</v>
      </c>
      <c r="P10834" t="s">
        <v>16314</v>
      </c>
      <c r="Q10834" t="s">
        <v>16314</v>
      </c>
      <c r="R10834" t="s">
        <v>72180</v>
      </c>
      <c r="S10834" s="4" t="str">
        <f t="shared" si="169"/>
        <v>2001</v>
      </c>
    </row>
    <row r="10835" spans="1:19" hidden="1" x14ac:dyDescent="0.35">
      <c r="A10835" t="s">
        <v>72178</v>
      </c>
      <c r="B10835" t="s">
        <v>72179</v>
      </c>
      <c r="C10835" t="s">
        <v>72181</v>
      </c>
      <c r="D10835" t="s">
        <v>72182</v>
      </c>
      <c r="E10835" t="s">
        <v>72183</v>
      </c>
      <c r="F10835" t="s">
        <v>72184</v>
      </c>
      <c r="I10835" t="s">
        <v>512</v>
      </c>
      <c r="J10835" t="s">
        <v>512</v>
      </c>
      <c r="M10835" t="s">
        <v>112297</v>
      </c>
      <c r="N10835" t="s">
        <v>124</v>
      </c>
      <c r="O10835" s="3" t="s">
        <v>72185</v>
      </c>
      <c r="P10835" t="s">
        <v>124</v>
      </c>
      <c r="Q10835" t="s">
        <v>124</v>
      </c>
      <c r="R10835" t="s">
        <v>72185</v>
      </c>
      <c r="S10835" s="4" t="str">
        <f t="shared" si="169"/>
        <v>2001</v>
      </c>
    </row>
    <row r="10836" spans="1:19" hidden="1" x14ac:dyDescent="0.35">
      <c r="A10836" t="s">
        <v>72183</v>
      </c>
      <c r="B10836" t="s">
        <v>72184</v>
      </c>
      <c r="C10836" t="s">
        <v>72186</v>
      </c>
      <c r="D10836" t="s">
        <v>72187</v>
      </c>
      <c r="E10836" t="s">
        <v>72188</v>
      </c>
      <c r="F10836" t="s">
        <v>72189</v>
      </c>
      <c r="I10836" t="s">
        <v>72190</v>
      </c>
      <c r="J10836" t="s">
        <v>72191</v>
      </c>
      <c r="M10836" t="s">
        <v>112297</v>
      </c>
      <c r="N10836" t="s">
        <v>124</v>
      </c>
      <c r="O10836" s="3" t="s">
        <v>72192</v>
      </c>
      <c r="P10836" t="s">
        <v>124</v>
      </c>
      <c r="Q10836" t="s">
        <v>124</v>
      </c>
      <c r="R10836" t="s">
        <v>72192</v>
      </c>
      <c r="S10836" s="4" t="str">
        <f t="shared" si="169"/>
        <v>2001</v>
      </c>
    </row>
    <row r="10837" spans="1:19" hidden="1" x14ac:dyDescent="0.35">
      <c r="A10837" t="s">
        <v>72188</v>
      </c>
      <c r="B10837" t="s">
        <v>72189</v>
      </c>
      <c r="C10837" t="s">
        <v>72193</v>
      </c>
      <c r="D10837" t="s">
        <v>72194</v>
      </c>
      <c r="E10837" t="s">
        <v>72195</v>
      </c>
      <c r="F10837" t="s">
        <v>72196</v>
      </c>
      <c r="I10837" t="s">
        <v>56540</v>
      </c>
      <c r="J10837" t="s">
        <v>55396</v>
      </c>
      <c r="M10837" t="s">
        <v>112299</v>
      </c>
      <c r="N10837" t="s">
        <v>16314</v>
      </c>
      <c r="O10837" s="3" t="s">
        <v>72197</v>
      </c>
      <c r="P10837" t="s">
        <v>16314</v>
      </c>
      <c r="Q10837" t="s">
        <v>16314</v>
      </c>
      <c r="R10837" t="s">
        <v>72197</v>
      </c>
      <c r="S10837" s="4" t="str">
        <f t="shared" si="169"/>
        <v>2001</v>
      </c>
    </row>
    <row r="10838" spans="1:19" hidden="1" x14ac:dyDescent="0.35">
      <c r="A10838" t="s">
        <v>72195</v>
      </c>
      <c r="B10838" t="s">
        <v>72196</v>
      </c>
      <c r="C10838" t="s">
        <v>72198</v>
      </c>
      <c r="D10838" t="s">
        <v>72199</v>
      </c>
      <c r="E10838" t="s">
        <v>72200</v>
      </c>
      <c r="F10838" t="s">
        <v>72201</v>
      </c>
      <c r="I10838" t="s">
        <v>72202</v>
      </c>
      <c r="J10838" t="s">
        <v>72203</v>
      </c>
      <c r="M10838" t="s">
        <v>112299</v>
      </c>
      <c r="N10838" t="s">
        <v>16314</v>
      </c>
      <c r="O10838" s="3" t="s">
        <v>72204</v>
      </c>
      <c r="P10838" t="s">
        <v>16314</v>
      </c>
      <c r="Q10838" t="s">
        <v>16314</v>
      </c>
      <c r="R10838" t="s">
        <v>72204</v>
      </c>
      <c r="S10838" s="4" t="str">
        <f t="shared" si="169"/>
        <v>2001</v>
      </c>
    </row>
    <row r="10839" spans="1:19" hidden="1" x14ac:dyDescent="0.35">
      <c r="A10839" t="s">
        <v>72200</v>
      </c>
      <c r="B10839" t="s">
        <v>72201</v>
      </c>
      <c r="C10839" t="s">
        <v>72205</v>
      </c>
      <c r="D10839">
        <v>369132614</v>
      </c>
      <c r="E10839" t="s">
        <v>72206</v>
      </c>
      <c r="F10839" t="s">
        <v>72207</v>
      </c>
      <c r="I10839" t="s">
        <v>72208</v>
      </c>
      <c r="J10839" t="s">
        <v>72209</v>
      </c>
      <c r="M10839" t="s">
        <v>112297</v>
      </c>
      <c r="N10839" t="s">
        <v>124</v>
      </c>
      <c r="O10839" s="3" t="s">
        <v>72210</v>
      </c>
      <c r="P10839" t="s">
        <v>124</v>
      </c>
      <c r="Q10839" t="s">
        <v>124</v>
      </c>
      <c r="R10839" t="s">
        <v>72210</v>
      </c>
      <c r="S10839" s="4" t="str">
        <f t="shared" si="169"/>
        <v>2001</v>
      </c>
    </row>
    <row r="10840" spans="1:19" hidden="1" x14ac:dyDescent="0.35">
      <c r="A10840" t="s">
        <v>72206</v>
      </c>
      <c r="B10840" t="s">
        <v>72207</v>
      </c>
      <c r="C10840" t="s">
        <v>72211</v>
      </c>
      <c r="D10840" t="s">
        <v>72212</v>
      </c>
      <c r="E10840" t="s">
        <v>72213</v>
      </c>
      <c r="F10840" t="s">
        <v>72214</v>
      </c>
      <c r="I10840" t="s">
        <v>72215</v>
      </c>
      <c r="J10840" t="s">
        <v>72216</v>
      </c>
      <c r="M10840" t="s">
        <v>112297</v>
      </c>
      <c r="N10840" t="s">
        <v>124</v>
      </c>
      <c r="O10840" s="3" t="s">
        <v>72217</v>
      </c>
      <c r="P10840" t="s">
        <v>124</v>
      </c>
      <c r="Q10840" t="s">
        <v>124</v>
      </c>
      <c r="R10840" t="s">
        <v>72217</v>
      </c>
      <c r="S10840" s="4" t="str">
        <f t="shared" si="169"/>
        <v>2001</v>
      </c>
    </row>
    <row r="10841" spans="1:19" hidden="1" x14ac:dyDescent="0.35">
      <c r="A10841" t="s">
        <v>72213</v>
      </c>
      <c r="B10841" t="s">
        <v>72214</v>
      </c>
      <c r="C10841" t="s">
        <v>72218</v>
      </c>
      <c r="D10841" t="s">
        <v>72219</v>
      </c>
      <c r="E10841" t="s">
        <v>72220</v>
      </c>
      <c r="F10841" t="s">
        <v>72221</v>
      </c>
      <c r="I10841" t="s">
        <v>72222</v>
      </c>
      <c r="J10841" t="s">
        <v>72223</v>
      </c>
      <c r="M10841" t="s">
        <v>112297</v>
      </c>
      <c r="N10841" t="s">
        <v>16314</v>
      </c>
      <c r="O10841" s="3" t="s">
        <v>72224</v>
      </c>
      <c r="P10841" t="s">
        <v>16314</v>
      </c>
      <c r="Q10841" t="s">
        <v>16314</v>
      </c>
      <c r="R10841" t="s">
        <v>72224</v>
      </c>
      <c r="S10841" s="4" t="str">
        <f t="shared" si="169"/>
        <v>2001</v>
      </c>
    </row>
    <row r="10842" spans="1:19" hidden="1" x14ac:dyDescent="0.35">
      <c r="A10842" t="s">
        <v>72220</v>
      </c>
      <c r="B10842" t="s">
        <v>72221</v>
      </c>
      <c r="C10842" t="s">
        <v>72225</v>
      </c>
      <c r="D10842" t="s">
        <v>72226</v>
      </c>
      <c r="E10842" t="s">
        <v>72227</v>
      </c>
      <c r="F10842" t="s">
        <v>72228</v>
      </c>
      <c r="I10842" t="s">
        <v>72229</v>
      </c>
      <c r="J10842" t="s">
        <v>72223</v>
      </c>
      <c r="M10842" t="s">
        <v>112297</v>
      </c>
      <c r="N10842" t="s">
        <v>16314</v>
      </c>
      <c r="O10842" s="3" t="s">
        <v>72230</v>
      </c>
      <c r="P10842" t="s">
        <v>16314</v>
      </c>
      <c r="Q10842" t="s">
        <v>16314</v>
      </c>
      <c r="R10842" t="s">
        <v>72230</v>
      </c>
      <c r="S10842" s="4" t="str">
        <f t="shared" si="169"/>
        <v>2001</v>
      </c>
    </row>
    <row r="10843" spans="1:19" hidden="1" x14ac:dyDescent="0.35">
      <c r="A10843" t="s">
        <v>72227</v>
      </c>
      <c r="B10843" t="s">
        <v>72228</v>
      </c>
      <c r="C10843" t="s">
        <v>72231</v>
      </c>
      <c r="D10843" t="s">
        <v>72232</v>
      </c>
      <c r="E10843" t="s">
        <v>72233</v>
      </c>
      <c r="F10843" t="s">
        <v>72234</v>
      </c>
      <c r="I10843" t="s">
        <v>72235</v>
      </c>
      <c r="J10843" t="s">
        <v>72236</v>
      </c>
      <c r="M10843" t="s">
        <v>112298</v>
      </c>
      <c r="N10843" t="s">
        <v>28</v>
      </c>
      <c r="O10843" s="3" t="s">
        <v>72237</v>
      </c>
      <c r="P10843" t="s">
        <v>16314</v>
      </c>
      <c r="Q10843" t="s">
        <v>16314</v>
      </c>
      <c r="R10843" t="s">
        <v>72237</v>
      </c>
      <c r="S10843" s="4" t="str">
        <f t="shared" si="169"/>
        <v>2001</v>
      </c>
    </row>
    <row r="10844" spans="1:19" hidden="1" x14ac:dyDescent="0.35">
      <c r="A10844" t="s">
        <v>72233</v>
      </c>
      <c r="B10844" t="s">
        <v>72234</v>
      </c>
      <c r="C10844" t="s">
        <v>72238</v>
      </c>
      <c r="D10844" t="s">
        <v>72239</v>
      </c>
      <c r="E10844" t="s">
        <v>72240</v>
      </c>
      <c r="F10844" t="s">
        <v>72241</v>
      </c>
      <c r="I10844" t="s">
        <v>72242</v>
      </c>
      <c r="J10844" t="s">
        <v>72243</v>
      </c>
      <c r="M10844" t="s">
        <v>112297</v>
      </c>
      <c r="N10844" t="s">
        <v>124</v>
      </c>
      <c r="O10844" s="3" t="s">
        <v>72244</v>
      </c>
      <c r="P10844" t="s">
        <v>124</v>
      </c>
      <c r="Q10844" t="s">
        <v>124</v>
      </c>
      <c r="R10844" t="s">
        <v>72244</v>
      </c>
      <c r="S10844" s="4" t="str">
        <f t="shared" si="169"/>
        <v>2001</v>
      </c>
    </row>
    <row r="10845" spans="1:19" hidden="1" x14ac:dyDescent="0.35">
      <c r="A10845" t="s">
        <v>72240</v>
      </c>
      <c r="B10845" t="s">
        <v>72241</v>
      </c>
      <c r="C10845" t="s">
        <v>72245</v>
      </c>
      <c r="D10845" t="s">
        <v>72246</v>
      </c>
      <c r="E10845" t="s">
        <v>72247</v>
      </c>
      <c r="F10845" t="s">
        <v>72248</v>
      </c>
      <c r="I10845" t="s">
        <v>72249</v>
      </c>
      <c r="J10845" t="s">
        <v>72250</v>
      </c>
      <c r="M10845" t="s">
        <v>112297</v>
      </c>
      <c r="N10845" t="s">
        <v>124</v>
      </c>
      <c r="O10845" s="3" t="s">
        <v>72251</v>
      </c>
      <c r="P10845" t="s">
        <v>124</v>
      </c>
      <c r="Q10845" t="s">
        <v>124</v>
      </c>
      <c r="R10845" t="s">
        <v>72251</v>
      </c>
      <c r="S10845" s="4" t="str">
        <f t="shared" si="169"/>
        <v>2001</v>
      </c>
    </row>
    <row r="10846" spans="1:19" hidden="1" x14ac:dyDescent="0.35">
      <c r="A10846" t="s">
        <v>72247</v>
      </c>
      <c r="B10846" t="s">
        <v>72248</v>
      </c>
      <c r="C10846" t="s">
        <v>72252</v>
      </c>
      <c r="D10846" t="s">
        <v>72253</v>
      </c>
      <c r="E10846" t="s">
        <v>72254</v>
      </c>
      <c r="F10846" t="s">
        <v>72255</v>
      </c>
      <c r="I10846" t="s">
        <v>72256</v>
      </c>
      <c r="J10846" t="s">
        <v>72257</v>
      </c>
      <c r="M10846" t="s">
        <v>112297</v>
      </c>
      <c r="N10846" t="s">
        <v>124</v>
      </c>
      <c r="O10846" s="3" t="s">
        <v>72258</v>
      </c>
      <c r="P10846" t="s">
        <v>124</v>
      </c>
      <c r="Q10846" t="s">
        <v>124</v>
      </c>
      <c r="R10846" t="s">
        <v>72258</v>
      </c>
      <c r="S10846" s="4" t="str">
        <f t="shared" si="169"/>
        <v>2001</v>
      </c>
    </row>
    <row r="10847" spans="1:19" hidden="1" x14ac:dyDescent="0.35">
      <c r="A10847" t="s">
        <v>72254</v>
      </c>
      <c r="B10847" t="s">
        <v>72255</v>
      </c>
      <c r="C10847" t="s">
        <v>72259</v>
      </c>
      <c r="D10847" t="s">
        <v>72260</v>
      </c>
      <c r="E10847" t="s">
        <v>72261</v>
      </c>
      <c r="F10847" t="s">
        <v>72262</v>
      </c>
      <c r="I10847" t="s">
        <v>72263</v>
      </c>
      <c r="J10847" t="s">
        <v>72264</v>
      </c>
      <c r="M10847" t="s">
        <v>112297</v>
      </c>
      <c r="N10847" t="s">
        <v>16314</v>
      </c>
      <c r="O10847" s="3" t="s">
        <v>72265</v>
      </c>
      <c r="P10847" t="s">
        <v>16314</v>
      </c>
      <c r="Q10847" t="s">
        <v>16314</v>
      </c>
      <c r="R10847" t="s">
        <v>72265</v>
      </c>
      <c r="S10847" s="4" t="str">
        <f t="shared" si="169"/>
        <v>2001</v>
      </c>
    </row>
    <row r="10848" spans="1:19" hidden="1" x14ac:dyDescent="0.35">
      <c r="A10848" t="s">
        <v>72261</v>
      </c>
      <c r="B10848" t="s">
        <v>72262</v>
      </c>
      <c r="C10848" t="s">
        <v>72266</v>
      </c>
      <c r="D10848" t="s">
        <v>72267</v>
      </c>
      <c r="E10848" t="s">
        <v>72268</v>
      </c>
      <c r="F10848" t="s">
        <v>72269</v>
      </c>
      <c r="I10848" t="s">
        <v>72270</v>
      </c>
      <c r="J10848" t="s">
        <v>72271</v>
      </c>
      <c r="M10848" t="s">
        <v>112314</v>
      </c>
      <c r="N10848" t="s">
        <v>16314</v>
      </c>
      <c r="O10848" s="3" t="s">
        <v>72272</v>
      </c>
      <c r="P10848" t="s">
        <v>16314</v>
      </c>
      <c r="Q10848" t="s">
        <v>16314</v>
      </c>
      <c r="R10848" t="s">
        <v>72272</v>
      </c>
      <c r="S10848" s="4" t="str">
        <f t="shared" si="169"/>
        <v>2001</v>
      </c>
    </row>
    <row r="10849" spans="1:19" hidden="1" x14ac:dyDescent="0.35">
      <c r="A10849" t="s">
        <v>72268</v>
      </c>
      <c r="B10849" t="s">
        <v>72269</v>
      </c>
      <c r="C10849" t="s">
        <v>72273</v>
      </c>
      <c r="D10849" t="s">
        <v>72274</v>
      </c>
      <c r="E10849" t="s">
        <v>72275</v>
      </c>
      <c r="F10849" t="s">
        <v>72276</v>
      </c>
      <c r="I10849" t="s">
        <v>72277</v>
      </c>
      <c r="J10849" t="s">
        <v>72278</v>
      </c>
      <c r="M10849" t="s">
        <v>112297</v>
      </c>
      <c r="N10849" t="s">
        <v>16314</v>
      </c>
      <c r="O10849" s="3" t="s">
        <v>72279</v>
      </c>
      <c r="P10849" t="s">
        <v>16314</v>
      </c>
      <c r="Q10849" t="s">
        <v>16314</v>
      </c>
      <c r="R10849" t="s">
        <v>72279</v>
      </c>
      <c r="S10849" s="4" t="str">
        <f t="shared" si="169"/>
        <v>2001</v>
      </c>
    </row>
    <row r="10850" spans="1:19" hidden="1" x14ac:dyDescent="0.35">
      <c r="A10850" t="s">
        <v>72275</v>
      </c>
      <c r="B10850" t="s">
        <v>72276</v>
      </c>
      <c r="C10850" t="s">
        <v>72280</v>
      </c>
      <c r="D10850" t="s">
        <v>72281</v>
      </c>
      <c r="E10850" t="s">
        <v>72282</v>
      </c>
      <c r="F10850" t="s">
        <v>72283</v>
      </c>
      <c r="I10850" t="s">
        <v>72284</v>
      </c>
      <c r="J10850" t="s">
        <v>72285</v>
      </c>
      <c r="M10850" t="s">
        <v>112297</v>
      </c>
      <c r="N10850" t="s">
        <v>16314</v>
      </c>
      <c r="O10850" s="3" t="s">
        <v>72286</v>
      </c>
      <c r="P10850" t="s">
        <v>16314</v>
      </c>
      <c r="Q10850" t="s">
        <v>16314</v>
      </c>
      <c r="R10850" t="s">
        <v>72286</v>
      </c>
      <c r="S10850" s="4" t="str">
        <f t="shared" si="169"/>
        <v>2001</v>
      </c>
    </row>
    <row r="10851" spans="1:19" hidden="1" x14ac:dyDescent="0.35">
      <c r="A10851" t="s">
        <v>72282</v>
      </c>
      <c r="B10851" t="s">
        <v>72283</v>
      </c>
      <c r="C10851" t="s">
        <v>72287</v>
      </c>
      <c r="D10851" t="s">
        <v>72288</v>
      </c>
      <c r="E10851" t="s">
        <v>72289</v>
      </c>
      <c r="F10851" t="s">
        <v>72290</v>
      </c>
      <c r="I10851" t="s">
        <v>72291</v>
      </c>
      <c r="J10851" t="s">
        <v>72292</v>
      </c>
      <c r="M10851" t="s">
        <v>112297</v>
      </c>
      <c r="N10851" t="s">
        <v>16314</v>
      </c>
      <c r="O10851" s="3" t="s">
        <v>72293</v>
      </c>
      <c r="P10851" t="s">
        <v>16314</v>
      </c>
      <c r="Q10851" t="s">
        <v>16314</v>
      </c>
      <c r="R10851" t="s">
        <v>72293</v>
      </c>
      <c r="S10851" s="4" t="str">
        <f t="shared" si="169"/>
        <v>2001</v>
      </c>
    </row>
    <row r="10852" spans="1:19" hidden="1" x14ac:dyDescent="0.35">
      <c r="A10852" t="s">
        <v>72289</v>
      </c>
      <c r="B10852" t="s">
        <v>72290</v>
      </c>
      <c r="C10852" t="s">
        <v>72294</v>
      </c>
      <c r="D10852" t="s">
        <v>72295</v>
      </c>
      <c r="E10852" t="s">
        <v>72296</v>
      </c>
      <c r="F10852" t="s">
        <v>72297</v>
      </c>
      <c r="I10852" t="s">
        <v>72298</v>
      </c>
      <c r="J10852" t="s">
        <v>72299</v>
      </c>
      <c r="M10852" t="s">
        <v>112315</v>
      </c>
      <c r="N10852" t="s">
        <v>16314</v>
      </c>
      <c r="O10852" s="3" t="s">
        <v>72300</v>
      </c>
      <c r="P10852" t="s">
        <v>16314</v>
      </c>
      <c r="Q10852" t="s">
        <v>16314</v>
      </c>
      <c r="R10852" t="s">
        <v>72300</v>
      </c>
      <c r="S10852" s="4" t="str">
        <f t="shared" si="169"/>
        <v>2001</v>
      </c>
    </row>
    <row r="10853" spans="1:19" hidden="1" x14ac:dyDescent="0.35">
      <c r="A10853" t="s">
        <v>72296</v>
      </c>
      <c r="B10853" t="s">
        <v>72297</v>
      </c>
      <c r="C10853" t="s">
        <v>72301</v>
      </c>
      <c r="D10853" t="s">
        <v>72302</v>
      </c>
      <c r="E10853" t="s">
        <v>72303</v>
      </c>
      <c r="F10853" t="s">
        <v>72304</v>
      </c>
      <c r="I10853" t="s">
        <v>72305</v>
      </c>
      <c r="J10853" t="s">
        <v>72306</v>
      </c>
      <c r="M10853" t="s">
        <v>112315</v>
      </c>
      <c r="N10853" t="s">
        <v>16314</v>
      </c>
      <c r="O10853" s="3" t="s">
        <v>72307</v>
      </c>
      <c r="P10853" t="s">
        <v>16314</v>
      </c>
      <c r="Q10853" t="s">
        <v>16314</v>
      </c>
      <c r="R10853" t="s">
        <v>72307</v>
      </c>
      <c r="S10853" s="4" t="str">
        <f t="shared" si="169"/>
        <v>2001</v>
      </c>
    </row>
    <row r="10854" spans="1:19" hidden="1" x14ac:dyDescent="0.35">
      <c r="A10854" t="s">
        <v>72303</v>
      </c>
      <c r="B10854" t="s">
        <v>72304</v>
      </c>
      <c r="C10854" t="s">
        <v>72308</v>
      </c>
      <c r="D10854" t="s">
        <v>72309</v>
      </c>
      <c r="E10854" s="1" t="s">
        <v>72310</v>
      </c>
      <c r="F10854" s="1">
        <v>6.4825900000000005E+95</v>
      </c>
      <c r="I10854" t="s">
        <v>72311</v>
      </c>
      <c r="J10854" t="s">
        <v>72312</v>
      </c>
      <c r="M10854" t="s">
        <v>112315</v>
      </c>
      <c r="N10854" t="s">
        <v>16314</v>
      </c>
      <c r="O10854" s="3" t="s">
        <v>72313</v>
      </c>
      <c r="P10854" t="s">
        <v>16314</v>
      </c>
      <c r="Q10854" t="s">
        <v>16314</v>
      </c>
      <c r="R10854" t="s">
        <v>72313</v>
      </c>
      <c r="S10854" s="4" t="str">
        <f t="shared" si="169"/>
        <v>2001</v>
      </c>
    </row>
    <row r="10855" spans="1:19" hidden="1" x14ac:dyDescent="0.35">
      <c r="A10855" s="1" t="s">
        <v>72310</v>
      </c>
      <c r="B10855" s="1">
        <v>6.4825900000000005E+95</v>
      </c>
      <c r="C10855" t="s">
        <v>72314</v>
      </c>
      <c r="D10855" t="s">
        <v>72315</v>
      </c>
      <c r="E10855" s="1" t="s">
        <v>72316</v>
      </c>
      <c r="F10855" s="1" t="s">
        <v>72317</v>
      </c>
      <c r="I10855" t="s">
        <v>72318</v>
      </c>
      <c r="J10855" t="s">
        <v>72319</v>
      </c>
      <c r="M10855" t="s">
        <v>112297</v>
      </c>
      <c r="N10855" t="s">
        <v>16314</v>
      </c>
      <c r="O10855" s="3" t="s">
        <v>72320</v>
      </c>
      <c r="P10855" t="s">
        <v>16314</v>
      </c>
      <c r="Q10855" t="s">
        <v>16314</v>
      </c>
      <c r="R10855" t="s">
        <v>72320</v>
      </c>
      <c r="S10855" s="4" t="str">
        <f t="shared" si="169"/>
        <v>2001</v>
      </c>
    </row>
    <row r="10856" spans="1:19" hidden="1" x14ac:dyDescent="0.35">
      <c r="A10856" s="1" t="s">
        <v>72316</v>
      </c>
      <c r="B10856" s="1" t="s">
        <v>72317</v>
      </c>
      <c r="C10856" t="s">
        <v>72321</v>
      </c>
      <c r="D10856" t="s">
        <v>72322</v>
      </c>
      <c r="E10856" t="s">
        <v>72323</v>
      </c>
      <c r="F10856" t="s">
        <v>72324</v>
      </c>
      <c r="I10856" t="s">
        <v>72325</v>
      </c>
      <c r="J10856" t="s">
        <v>72326</v>
      </c>
      <c r="M10856" t="s">
        <v>112297</v>
      </c>
      <c r="N10856" t="s">
        <v>16314</v>
      </c>
      <c r="O10856" s="3" t="s">
        <v>72327</v>
      </c>
      <c r="P10856" t="s">
        <v>16314</v>
      </c>
      <c r="Q10856" t="s">
        <v>16314</v>
      </c>
      <c r="R10856" t="s">
        <v>72327</v>
      </c>
      <c r="S10856" s="4" t="str">
        <f t="shared" si="169"/>
        <v>2001</v>
      </c>
    </row>
    <row r="10857" spans="1:19" hidden="1" x14ac:dyDescent="0.35">
      <c r="A10857" t="s">
        <v>72323</v>
      </c>
      <c r="B10857" t="s">
        <v>72324</v>
      </c>
      <c r="C10857" s="1" t="s">
        <v>72328</v>
      </c>
      <c r="D10857" s="1" t="s">
        <v>72329</v>
      </c>
      <c r="E10857" t="s">
        <v>72330</v>
      </c>
      <c r="F10857" t="s">
        <v>72331</v>
      </c>
      <c r="I10857" t="s">
        <v>72332</v>
      </c>
      <c r="J10857" t="s">
        <v>72333</v>
      </c>
      <c r="M10857" t="s">
        <v>112299</v>
      </c>
      <c r="N10857" t="s">
        <v>16314</v>
      </c>
      <c r="O10857" s="3" t="s">
        <v>72334</v>
      </c>
      <c r="P10857" t="s">
        <v>16314</v>
      </c>
      <c r="Q10857" t="s">
        <v>16314</v>
      </c>
      <c r="R10857" t="s">
        <v>72334</v>
      </c>
      <c r="S10857" s="4" t="str">
        <f t="shared" si="169"/>
        <v>2001</v>
      </c>
    </row>
    <row r="10858" spans="1:19" hidden="1" x14ac:dyDescent="0.35">
      <c r="A10858" t="s">
        <v>72330</v>
      </c>
      <c r="B10858" t="s">
        <v>72331</v>
      </c>
      <c r="C10858" t="s">
        <v>72335</v>
      </c>
      <c r="D10858" t="s">
        <v>72336</v>
      </c>
      <c r="E10858" t="s">
        <v>72337</v>
      </c>
      <c r="F10858" t="s">
        <v>72338</v>
      </c>
      <c r="I10858" t="s">
        <v>72339</v>
      </c>
      <c r="J10858" t="s">
        <v>72340</v>
      </c>
      <c r="M10858" t="s">
        <v>112297</v>
      </c>
      <c r="N10858" t="s">
        <v>16314</v>
      </c>
      <c r="O10858" s="3" t="s">
        <v>72341</v>
      </c>
      <c r="P10858" t="s">
        <v>16314</v>
      </c>
      <c r="Q10858" t="s">
        <v>16314</v>
      </c>
      <c r="R10858" t="s">
        <v>72341</v>
      </c>
      <c r="S10858" s="4" t="str">
        <f t="shared" si="169"/>
        <v>2001</v>
      </c>
    </row>
    <row r="10859" spans="1:19" hidden="1" x14ac:dyDescent="0.35">
      <c r="A10859" t="s">
        <v>72337</v>
      </c>
      <c r="B10859" t="s">
        <v>72338</v>
      </c>
      <c r="C10859" t="s">
        <v>72342</v>
      </c>
      <c r="D10859" t="s">
        <v>72343</v>
      </c>
      <c r="E10859" t="s">
        <v>72344</v>
      </c>
      <c r="F10859" t="s">
        <v>72345</v>
      </c>
      <c r="I10859" t="s">
        <v>72346</v>
      </c>
      <c r="J10859" t="s">
        <v>72347</v>
      </c>
      <c r="M10859" t="s">
        <v>112299</v>
      </c>
      <c r="N10859" t="s">
        <v>16314</v>
      </c>
      <c r="O10859" s="3" t="s">
        <v>72348</v>
      </c>
      <c r="P10859" t="s">
        <v>16314</v>
      </c>
      <c r="Q10859" t="s">
        <v>16314</v>
      </c>
      <c r="R10859" t="s">
        <v>72348</v>
      </c>
      <c r="S10859" s="4" t="str">
        <f t="shared" si="169"/>
        <v>2001</v>
      </c>
    </row>
    <row r="10860" spans="1:19" hidden="1" x14ac:dyDescent="0.35">
      <c r="A10860" t="s">
        <v>72344</v>
      </c>
      <c r="B10860" t="s">
        <v>72345</v>
      </c>
      <c r="C10860" t="s">
        <v>72349</v>
      </c>
      <c r="D10860" t="s">
        <v>72350</v>
      </c>
      <c r="E10860" t="s">
        <v>72351</v>
      </c>
      <c r="F10860" t="s">
        <v>72352</v>
      </c>
      <c r="I10860" t="s">
        <v>72353</v>
      </c>
      <c r="J10860" t="s">
        <v>72354</v>
      </c>
      <c r="M10860" t="s">
        <v>112297</v>
      </c>
      <c r="N10860" t="s">
        <v>16314</v>
      </c>
      <c r="O10860" s="3" t="s">
        <v>72355</v>
      </c>
      <c r="P10860" t="s">
        <v>16314</v>
      </c>
      <c r="Q10860" t="s">
        <v>16314</v>
      </c>
      <c r="R10860" t="s">
        <v>72355</v>
      </c>
      <c r="S10860" s="4" t="str">
        <f t="shared" si="169"/>
        <v>2001</v>
      </c>
    </row>
    <row r="10861" spans="1:19" hidden="1" x14ac:dyDescent="0.35">
      <c r="A10861" t="s">
        <v>72351</v>
      </c>
      <c r="B10861" t="s">
        <v>72352</v>
      </c>
      <c r="C10861" t="s">
        <v>72356</v>
      </c>
      <c r="D10861" t="s">
        <v>72357</v>
      </c>
      <c r="E10861" t="s">
        <v>72358</v>
      </c>
      <c r="F10861" t="s">
        <v>72359</v>
      </c>
      <c r="I10861" t="s">
        <v>72360</v>
      </c>
      <c r="J10861" t="s">
        <v>72361</v>
      </c>
      <c r="M10861" t="s">
        <v>112298</v>
      </c>
      <c r="N10861" t="s">
        <v>28</v>
      </c>
      <c r="O10861" s="3" t="s">
        <v>72362</v>
      </c>
      <c r="P10861" t="s">
        <v>16314</v>
      </c>
      <c r="Q10861" t="s">
        <v>16314</v>
      </c>
      <c r="R10861" t="s">
        <v>72362</v>
      </c>
      <c r="S10861" s="4" t="str">
        <f t="shared" si="169"/>
        <v>2001</v>
      </c>
    </row>
    <row r="10862" spans="1:19" hidden="1" x14ac:dyDescent="0.35">
      <c r="A10862" t="s">
        <v>72358</v>
      </c>
      <c r="B10862" t="s">
        <v>72359</v>
      </c>
      <c r="C10862" t="s">
        <v>72363</v>
      </c>
      <c r="D10862" t="s">
        <v>72364</v>
      </c>
      <c r="E10862" t="s">
        <v>72365</v>
      </c>
      <c r="F10862" t="s">
        <v>72366</v>
      </c>
      <c r="I10862" t="s">
        <v>72367</v>
      </c>
      <c r="J10862" t="s">
        <v>72368</v>
      </c>
      <c r="M10862" t="s">
        <v>112315</v>
      </c>
      <c r="N10862" t="s">
        <v>159</v>
      </c>
      <c r="O10862" s="3" t="s">
        <v>72369</v>
      </c>
      <c r="P10862" t="s">
        <v>159</v>
      </c>
      <c r="Q10862" t="s">
        <v>159</v>
      </c>
      <c r="R10862" t="s">
        <v>72369</v>
      </c>
      <c r="S10862" s="4" t="str">
        <f t="shared" si="169"/>
        <v>2001</v>
      </c>
    </row>
    <row r="10863" spans="1:19" hidden="1" x14ac:dyDescent="0.35">
      <c r="A10863" t="s">
        <v>72365</v>
      </c>
      <c r="B10863" t="s">
        <v>72366</v>
      </c>
      <c r="C10863" t="s">
        <v>72370</v>
      </c>
      <c r="D10863" t="s">
        <v>72371</v>
      </c>
      <c r="E10863" t="s">
        <v>72372</v>
      </c>
      <c r="F10863" t="s">
        <v>72373</v>
      </c>
      <c r="I10863" t="s">
        <v>72374</v>
      </c>
      <c r="J10863" t="s">
        <v>72375</v>
      </c>
      <c r="M10863" t="s">
        <v>112298</v>
      </c>
      <c r="N10863" t="s">
        <v>28</v>
      </c>
      <c r="O10863" s="3" t="s">
        <v>72376</v>
      </c>
      <c r="P10863" t="s">
        <v>16314</v>
      </c>
      <c r="Q10863" t="s">
        <v>16314</v>
      </c>
      <c r="R10863" t="s">
        <v>72376</v>
      </c>
      <c r="S10863" s="4" t="str">
        <f t="shared" si="169"/>
        <v>2001</v>
      </c>
    </row>
    <row r="10864" spans="1:19" hidden="1" x14ac:dyDescent="0.35">
      <c r="A10864" t="s">
        <v>72372</v>
      </c>
      <c r="B10864" t="s">
        <v>72373</v>
      </c>
      <c r="C10864" t="s">
        <v>72377</v>
      </c>
      <c r="D10864">
        <v>929048940</v>
      </c>
      <c r="E10864" t="s">
        <v>72378</v>
      </c>
      <c r="F10864" t="s">
        <v>72379</v>
      </c>
      <c r="I10864" t="s">
        <v>72380</v>
      </c>
      <c r="J10864" t="s">
        <v>72381</v>
      </c>
      <c r="M10864" t="s">
        <v>112299</v>
      </c>
      <c r="N10864" t="s">
        <v>16314</v>
      </c>
      <c r="O10864" s="3" t="s">
        <v>72382</v>
      </c>
      <c r="P10864" t="s">
        <v>16314</v>
      </c>
      <c r="Q10864" t="s">
        <v>16314</v>
      </c>
      <c r="R10864" t="s">
        <v>72382</v>
      </c>
      <c r="S10864" s="4" t="str">
        <f t="shared" si="169"/>
        <v>2001</v>
      </c>
    </row>
    <row r="10865" spans="1:19" hidden="1" x14ac:dyDescent="0.35">
      <c r="A10865" t="s">
        <v>72378</v>
      </c>
      <c r="B10865" t="s">
        <v>72379</v>
      </c>
      <c r="C10865" t="s">
        <v>72383</v>
      </c>
      <c r="D10865" t="s">
        <v>72384</v>
      </c>
      <c r="E10865" t="s">
        <v>72385</v>
      </c>
      <c r="F10865" t="s">
        <v>72386</v>
      </c>
      <c r="I10865" t="s">
        <v>72387</v>
      </c>
      <c r="J10865" t="s">
        <v>72388</v>
      </c>
      <c r="M10865" t="s">
        <v>112299</v>
      </c>
      <c r="N10865" t="s">
        <v>16314</v>
      </c>
      <c r="O10865" s="3" t="s">
        <v>72389</v>
      </c>
      <c r="P10865" t="s">
        <v>16314</v>
      </c>
      <c r="Q10865" t="s">
        <v>16314</v>
      </c>
      <c r="R10865" t="s">
        <v>72389</v>
      </c>
      <c r="S10865" s="4" t="str">
        <f t="shared" si="169"/>
        <v>2001</v>
      </c>
    </row>
    <row r="10866" spans="1:19" hidden="1" x14ac:dyDescent="0.35">
      <c r="A10866" t="s">
        <v>72385</v>
      </c>
      <c r="B10866" t="s">
        <v>72386</v>
      </c>
      <c r="C10866" t="s">
        <v>72390</v>
      </c>
      <c r="D10866" t="s">
        <v>72391</v>
      </c>
      <c r="E10866" t="s">
        <v>72392</v>
      </c>
      <c r="F10866" t="s">
        <v>72393</v>
      </c>
      <c r="I10866" t="s">
        <v>72394</v>
      </c>
      <c r="J10866" t="s">
        <v>72395</v>
      </c>
      <c r="M10866" t="s">
        <v>112299</v>
      </c>
      <c r="N10866" t="s">
        <v>16314</v>
      </c>
      <c r="O10866" s="3" t="s">
        <v>72396</v>
      </c>
      <c r="P10866" t="s">
        <v>16314</v>
      </c>
      <c r="Q10866" t="s">
        <v>16314</v>
      </c>
      <c r="R10866" t="s">
        <v>72396</v>
      </c>
      <c r="S10866" s="4" t="str">
        <f t="shared" si="169"/>
        <v>2001</v>
      </c>
    </row>
    <row r="10867" spans="1:19" hidden="1" x14ac:dyDescent="0.35">
      <c r="A10867" t="s">
        <v>72392</v>
      </c>
      <c r="B10867" t="s">
        <v>72393</v>
      </c>
      <c r="C10867" t="s">
        <v>72397</v>
      </c>
      <c r="D10867" t="s">
        <v>72398</v>
      </c>
      <c r="E10867" t="s">
        <v>72399</v>
      </c>
      <c r="F10867" t="s">
        <v>72400</v>
      </c>
      <c r="I10867" t="s">
        <v>72401</v>
      </c>
      <c r="J10867" t="s">
        <v>72402</v>
      </c>
      <c r="M10867" t="s">
        <v>112299</v>
      </c>
      <c r="N10867" t="s">
        <v>16314</v>
      </c>
      <c r="O10867" s="3" t="s">
        <v>72403</v>
      </c>
      <c r="P10867" t="s">
        <v>16314</v>
      </c>
      <c r="Q10867" t="s">
        <v>16314</v>
      </c>
      <c r="R10867" t="s">
        <v>72403</v>
      </c>
      <c r="S10867" s="4" t="str">
        <f t="shared" si="169"/>
        <v>2001</v>
      </c>
    </row>
    <row r="10868" spans="1:19" hidden="1" x14ac:dyDescent="0.35">
      <c r="A10868" t="s">
        <v>72399</v>
      </c>
      <c r="B10868" t="s">
        <v>72400</v>
      </c>
      <c r="C10868" t="s">
        <v>72404</v>
      </c>
      <c r="D10868" t="s">
        <v>72405</v>
      </c>
      <c r="E10868" t="s">
        <v>72406</v>
      </c>
      <c r="F10868" t="s">
        <v>72407</v>
      </c>
      <c r="I10868" t="s">
        <v>72408</v>
      </c>
      <c r="J10868" t="s">
        <v>72409</v>
      </c>
      <c r="M10868" t="s">
        <v>112299</v>
      </c>
      <c r="N10868" t="s">
        <v>16314</v>
      </c>
      <c r="O10868" s="3" t="s">
        <v>72410</v>
      </c>
      <c r="P10868" t="s">
        <v>16314</v>
      </c>
      <c r="Q10868" t="s">
        <v>16314</v>
      </c>
      <c r="R10868" t="s">
        <v>72410</v>
      </c>
      <c r="S10868" s="4" t="str">
        <f t="shared" si="169"/>
        <v>2001</v>
      </c>
    </row>
    <row r="10869" spans="1:19" hidden="1" x14ac:dyDescent="0.35">
      <c r="A10869" t="s">
        <v>72406</v>
      </c>
      <c r="B10869" t="s">
        <v>72407</v>
      </c>
      <c r="C10869" t="s">
        <v>72411</v>
      </c>
      <c r="D10869" t="s">
        <v>72412</v>
      </c>
      <c r="E10869" t="s">
        <v>72413</v>
      </c>
      <c r="F10869" t="s">
        <v>72414</v>
      </c>
      <c r="I10869" t="s">
        <v>72415</v>
      </c>
      <c r="J10869" t="s">
        <v>72416</v>
      </c>
      <c r="M10869" t="s">
        <v>112299</v>
      </c>
      <c r="N10869" t="s">
        <v>16314</v>
      </c>
      <c r="O10869" s="3" t="s">
        <v>72417</v>
      </c>
      <c r="P10869" t="s">
        <v>16314</v>
      </c>
      <c r="Q10869" t="s">
        <v>16314</v>
      </c>
      <c r="R10869" t="s">
        <v>72417</v>
      </c>
      <c r="S10869" s="4" t="str">
        <f t="shared" si="169"/>
        <v>2001</v>
      </c>
    </row>
    <row r="10870" spans="1:19" hidden="1" x14ac:dyDescent="0.35">
      <c r="A10870" t="s">
        <v>72413</v>
      </c>
      <c r="B10870" t="s">
        <v>72414</v>
      </c>
      <c r="C10870" t="s">
        <v>72418</v>
      </c>
      <c r="D10870" t="s">
        <v>72419</v>
      </c>
      <c r="E10870" t="s">
        <v>72420</v>
      </c>
      <c r="F10870" t="s">
        <v>72421</v>
      </c>
      <c r="I10870" t="s">
        <v>72422</v>
      </c>
      <c r="J10870" t="s">
        <v>72423</v>
      </c>
      <c r="M10870" t="s">
        <v>112299</v>
      </c>
      <c r="N10870" t="s">
        <v>16314</v>
      </c>
      <c r="O10870" s="3" t="s">
        <v>72424</v>
      </c>
      <c r="P10870" t="s">
        <v>16314</v>
      </c>
      <c r="Q10870" t="s">
        <v>16314</v>
      </c>
      <c r="R10870" t="s">
        <v>72424</v>
      </c>
      <c r="S10870" s="4" t="str">
        <f t="shared" si="169"/>
        <v>2001</v>
      </c>
    </row>
    <row r="10871" spans="1:19" hidden="1" x14ac:dyDescent="0.35">
      <c r="A10871" t="s">
        <v>72420</v>
      </c>
      <c r="B10871" t="s">
        <v>72421</v>
      </c>
      <c r="C10871" t="s">
        <v>72425</v>
      </c>
      <c r="D10871" t="s">
        <v>72426</v>
      </c>
      <c r="E10871" t="s">
        <v>72427</v>
      </c>
      <c r="F10871" t="s">
        <v>72428</v>
      </c>
      <c r="I10871" t="s">
        <v>72429</v>
      </c>
      <c r="J10871" t="s">
        <v>72430</v>
      </c>
      <c r="M10871" t="s">
        <v>112315</v>
      </c>
      <c r="N10871" t="s">
        <v>159</v>
      </c>
      <c r="O10871" s="3" t="s">
        <v>72431</v>
      </c>
      <c r="P10871" t="s">
        <v>159</v>
      </c>
      <c r="Q10871" t="s">
        <v>159</v>
      </c>
      <c r="R10871" t="s">
        <v>72431</v>
      </c>
      <c r="S10871" s="4" t="str">
        <f t="shared" si="169"/>
        <v>2001</v>
      </c>
    </row>
    <row r="10872" spans="1:19" hidden="1" x14ac:dyDescent="0.35">
      <c r="A10872" t="s">
        <v>72427</v>
      </c>
      <c r="B10872" t="s">
        <v>72428</v>
      </c>
      <c r="C10872" t="s">
        <v>72432</v>
      </c>
      <c r="D10872" t="s">
        <v>72433</v>
      </c>
      <c r="E10872" t="s">
        <v>72434</v>
      </c>
      <c r="F10872" t="s">
        <v>72435</v>
      </c>
      <c r="I10872" t="s">
        <v>72436</v>
      </c>
      <c r="J10872" t="s">
        <v>72437</v>
      </c>
      <c r="M10872" t="s">
        <v>112299</v>
      </c>
      <c r="N10872" t="s">
        <v>16314</v>
      </c>
      <c r="O10872" s="3" t="s">
        <v>72438</v>
      </c>
      <c r="P10872" t="s">
        <v>16314</v>
      </c>
      <c r="Q10872" t="s">
        <v>16314</v>
      </c>
      <c r="R10872" t="s">
        <v>72438</v>
      </c>
      <c r="S10872" s="4" t="str">
        <f t="shared" si="169"/>
        <v>2001</v>
      </c>
    </row>
    <row r="10873" spans="1:19" hidden="1" x14ac:dyDescent="0.35">
      <c r="A10873" t="s">
        <v>72434</v>
      </c>
      <c r="B10873" t="s">
        <v>72435</v>
      </c>
      <c r="C10873" t="s">
        <v>72439</v>
      </c>
      <c r="D10873" t="s">
        <v>72440</v>
      </c>
      <c r="E10873" t="s">
        <v>72441</v>
      </c>
      <c r="F10873" t="s">
        <v>72442</v>
      </c>
      <c r="I10873" t="s">
        <v>72443</v>
      </c>
      <c r="J10873" t="s">
        <v>72444</v>
      </c>
      <c r="M10873" t="s">
        <v>16314</v>
      </c>
      <c r="N10873" t="s">
        <v>16314</v>
      </c>
      <c r="O10873" s="3" t="s">
        <v>72445</v>
      </c>
      <c r="P10873" t="s">
        <v>16314</v>
      </c>
      <c r="Q10873" t="s">
        <v>16314</v>
      </c>
      <c r="R10873" t="s">
        <v>72445</v>
      </c>
      <c r="S10873" s="4" t="str">
        <f t="shared" si="169"/>
        <v>2001</v>
      </c>
    </row>
    <row r="10874" spans="1:19" hidden="1" x14ac:dyDescent="0.35">
      <c r="A10874" t="s">
        <v>72441</v>
      </c>
      <c r="B10874" t="s">
        <v>72442</v>
      </c>
      <c r="C10874" t="s">
        <v>72446</v>
      </c>
      <c r="D10874" t="s">
        <v>72447</v>
      </c>
      <c r="E10874" t="s">
        <v>72448</v>
      </c>
      <c r="F10874" t="s">
        <v>72449</v>
      </c>
      <c r="I10874" t="s">
        <v>72450</v>
      </c>
      <c r="J10874" t="s">
        <v>72451</v>
      </c>
      <c r="M10874" t="s">
        <v>112315</v>
      </c>
      <c r="N10874" t="s">
        <v>16314</v>
      </c>
      <c r="O10874" s="3" t="s">
        <v>72452</v>
      </c>
      <c r="P10874" t="s">
        <v>16314</v>
      </c>
      <c r="Q10874" t="s">
        <v>16314</v>
      </c>
      <c r="R10874" t="s">
        <v>72452</v>
      </c>
      <c r="S10874" s="4" t="str">
        <f t="shared" si="169"/>
        <v>2001</v>
      </c>
    </row>
    <row r="10875" spans="1:19" hidden="1" x14ac:dyDescent="0.35">
      <c r="A10875" t="s">
        <v>72448</v>
      </c>
      <c r="B10875" t="s">
        <v>72449</v>
      </c>
      <c r="C10875" t="s">
        <v>72453</v>
      </c>
      <c r="D10875" t="s">
        <v>72454</v>
      </c>
      <c r="E10875" t="s">
        <v>72455</v>
      </c>
      <c r="F10875" t="s">
        <v>72456</v>
      </c>
      <c r="I10875" t="s">
        <v>72457</v>
      </c>
      <c r="J10875" t="s">
        <v>72458</v>
      </c>
      <c r="M10875" t="s">
        <v>112299</v>
      </c>
      <c r="N10875" t="s">
        <v>16314</v>
      </c>
      <c r="O10875" s="3" t="s">
        <v>72459</v>
      </c>
      <c r="P10875" t="s">
        <v>16314</v>
      </c>
      <c r="Q10875" t="s">
        <v>16314</v>
      </c>
      <c r="R10875" t="s">
        <v>72459</v>
      </c>
      <c r="S10875" s="4" t="str">
        <f t="shared" si="169"/>
        <v>2001</v>
      </c>
    </row>
    <row r="10876" spans="1:19" hidden="1" x14ac:dyDescent="0.35">
      <c r="A10876" t="s">
        <v>72455</v>
      </c>
      <c r="B10876" t="s">
        <v>72456</v>
      </c>
      <c r="C10876" t="s">
        <v>72460</v>
      </c>
      <c r="D10876" t="s">
        <v>72461</v>
      </c>
      <c r="E10876" s="1" t="s">
        <v>72462</v>
      </c>
      <c r="F10876" s="1" t="s">
        <v>72463</v>
      </c>
      <c r="I10876" t="s">
        <v>72464</v>
      </c>
      <c r="J10876" t="s">
        <v>72465</v>
      </c>
      <c r="M10876" t="s">
        <v>112299</v>
      </c>
      <c r="N10876" t="s">
        <v>16314</v>
      </c>
      <c r="O10876" s="3" t="s">
        <v>72466</v>
      </c>
      <c r="P10876" t="s">
        <v>16314</v>
      </c>
      <c r="Q10876" t="s">
        <v>16314</v>
      </c>
      <c r="R10876" t="s">
        <v>72466</v>
      </c>
      <c r="S10876" s="4" t="str">
        <f t="shared" si="169"/>
        <v>2001</v>
      </c>
    </row>
    <row r="10877" spans="1:19" hidden="1" x14ac:dyDescent="0.35">
      <c r="A10877" s="1" t="s">
        <v>72462</v>
      </c>
      <c r="B10877" s="1" t="s">
        <v>72463</v>
      </c>
      <c r="C10877" t="s">
        <v>72467</v>
      </c>
      <c r="D10877" t="s">
        <v>72468</v>
      </c>
      <c r="E10877" t="s">
        <v>72469</v>
      </c>
      <c r="F10877" t="s">
        <v>72470</v>
      </c>
      <c r="I10877" t="s">
        <v>72471</v>
      </c>
      <c r="J10877" t="s">
        <v>72472</v>
      </c>
      <c r="M10877" t="s">
        <v>112315</v>
      </c>
      <c r="N10877" t="s">
        <v>16314</v>
      </c>
      <c r="O10877" s="3" t="s">
        <v>72473</v>
      </c>
      <c r="P10877" t="s">
        <v>16314</v>
      </c>
      <c r="Q10877" t="s">
        <v>16314</v>
      </c>
      <c r="R10877" t="s">
        <v>72473</v>
      </c>
      <c r="S10877" s="4" t="str">
        <f t="shared" si="169"/>
        <v>2001</v>
      </c>
    </row>
    <row r="10878" spans="1:19" hidden="1" x14ac:dyDescent="0.35">
      <c r="A10878" t="s">
        <v>72469</v>
      </c>
      <c r="B10878" t="s">
        <v>72470</v>
      </c>
      <c r="C10878" t="s">
        <v>72474</v>
      </c>
      <c r="D10878" t="s">
        <v>72475</v>
      </c>
      <c r="E10878" t="s">
        <v>72476</v>
      </c>
      <c r="F10878" t="s">
        <v>72477</v>
      </c>
      <c r="I10878" t="s">
        <v>72478</v>
      </c>
      <c r="J10878" t="s">
        <v>72479</v>
      </c>
      <c r="M10878" t="s">
        <v>112297</v>
      </c>
      <c r="N10878" t="s">
        <v>16314</v>
      </c>
      <c r="O10878" s="3" t="s">
        <v>72480</v>
      </c>
      <c r="P10878" t="s">
        <v>16314</v>
      </c>
      <c r="Q10878" t="s">
        <v>16314</v>
      </c>
      <c r="R10878" t="s">
        <v>72480</v>
      </c>
      <c r="S10878" s="4" t="str">
        <f t="shared" si="169"/>
        <v>2001</v>
      </c>
    </row>
    <row r="10879" spans="1:19" hidden="1" x14ac:dyDescent="0.35">
      <c r="A10879" t="s">
        <v>72476</v>
      </c>
      <c r="B10879" t="s">
        <v>72477</v>
      </c>
      <c r="C10879" t="s">
        <v>72481</v>
      </c>
      <c r="D10879" t="s">
        <v>72482</v>
      </c>
      <c r="E10879" t="s">
        <v>72483</v>
      </c>
      <c r="F10879" t="s">
        <v>72484</v>
      </c>
      <c r="I10879" t="s">
        <v>72485</v>
      </c>
      <c r="J10879" t="s">
        <v>72486</v>
      </c>
      <c r="M10879" t="s">
        <v>112315</v>
      </c>
      <c r="N10879" t="s">
        <v>16314</v>
      </c>
      <c r="O10879" s="3" t="s">
        <v>72487</v>
      </c>
      <c r="P10879" t="s">
        <v>16314</v>
      </c>
      <c r="Q10879" t="s">
        <v>16314</v>
      </c>
      <c r="R10879" t="s">
        <v>72487</v>
      </c>
      <c r="S10879" s="4" t="str">
        <f t="shared" si="169"/>
        <v>2001</v>
      </c>
    </row>
    <row r="10880" spans="1:19" hidden="1" x14ac:dyDescent="0.35">
      <c r="A10880" t="s">
        <v>72483</v>
      </c>
      <c r="B10880" t="s">
        <v>72484</v>
      </c>
      <c r="C10880" t="s">
        <v>72488</v>
      </c>
      <c r="D10880" t="s">
        <v>72489</v>
      </c>
      <c r="E10880" t="s">
        <v>72490</v>
      </c>
      <c r="F10880" t="s">
        <v>72491</v>
      </c>
      <c r="I10880" t="s">
        <v>72492</v>
      </c>
      <c r="J10880" t="s">
        <v>72493</v>
      </c>
      <c r="M10880" t="s">
        <v>112297</v>
      </c>
      <c r="N10880" t="s">
        <v>16314</v>
      </c>
      <c r="O10880" s="3" t="s">
        <v>72494</v>
      </c>
      <c r="P10880" t="s">
        <v>16314</v>
      </c>
      <c r="Q10880" t="s">
        <v>16314</v>
      </c>
      <c r="R10880" t="s">
        <v>72494</v>
      </c>
      <c r="S10880" s="4" t="str">
        <f t="shared" si="169"/>
        <v>2001</v>
      </c>
    </row>
    <row r="10881" spans="1:19" hidden="1" x14ac:dyDescent="0.35">
      <c r="A10881" t="s">
        <v>72490</v>
      </c>
      <c r="B10881" t="s">
        <v>72491</v>
      </c>
      <c r="C10881" t="s">
        <v>72495</v>
      </c>
      <c r="D10881" t="s">
        <v>72496</v>
      </c>
      <c r="E10881" t="s">
        <v>72497</v>
      </c>
      <c r="F10881" t="s">
        <v>72498</v>
      </c>
      <c r="I10881" t="s">
        <v>72499</v>
      </c>
      <c r="J10881" t="s">
        <v>72500</v>
      </c>
      <c r="M10881" t="s">
        <v>112298</v>
      </c>
      <c r="N10881" t="s">
        <v>28</v>
      </c>
      <c r="O10881" s="3" t="s">
        <v>72501</v>
      </c>
      <c r="P10881" t="s">
        <v>16314</v>
      </c>
      <c r="Q10881" t="s">
        <v>16314</v>
      </c>
      <c r="R10881" t="s">
        <v>72501</v>
      </c>
      <c r="S10881" s="4" t="str">
        <f t="shared" si="169"/>
        <v>2001</v>
      </c>
    </row>
    <row r="10882" spans="1:19" hidden="1" x14ac:dyDescent="0.35">
      <c r="A10882" t="s">
        <v>72497</v>
      </c>
      <c r="B10882" t="s">
        <v>72498</v>
      </c>
      <c r="C10882" t="s">
        <v>72502</v>
      </c>
      <c r="D10882" t="s">
        <v>72503</v>
      </c>
      <c r="E10882" t="s">
        <v>72504</v>
      </c>
      <c r="F10882" t="s">
        <v>72505</v>
      </c>
      <c r="I10882" t="s">
        <v>72506</v>
      </c>
      <c r="J10882" t="s">
        <v>72507</v>
      </c>
      <c r="M10882" t="s">
        <v>112298</v>
      </c>
      <c r="N10882" t="s">
        <v>28</v>
      </c>
      <c r="O10882" s="3" t="s">
        <v>72508</v>
      </c>
      <c r="P10882" t="s">
        <v>16314</v>
      </c>
      <c r="Q10882" t="s">
        <v>16314</v>
      </c>
      <c r="R10882" t="s">
        <v>72508</v>
      </c>
      <c r="S10882" s="4" t="str">
        <f t="shared" si="169"/>
        <v>2001</v>
      </c>
    </row>
    <row r="10883" spans="1:19" hidden="1" x14ac:dyDescent="0.35">
      <c r="A10883" t="s">
        <v>72504</v>
      </c>
      <c r="B10883" t="s">
        <v>72505</v>
      </c>
      <c r="C10883" t="s">
        <v>72509</v>
      </c>
      <c r="D10883" t="s">
        <v>72510</v>
      </c>
      <c r="E10883" t="s">
        <v>72511</v>
      </c>
      <c r="F10883" t="s">
        <v>72512</v>
      </c>
      <c r="I10883" t="s">
        <v>72513</v>
      </c>
      <c r="J10883" t="s">
        <v>72514</v>
      </c>
      <c r="M10883" t="s">
        <v>112315</v>
      </c>
      <c r="N10883" t="s">
        <v>159</v>
      </c>
      <c r="O10883" s="3" t="s">
        <v>72515</v>
      </c>
      <c r="P10883" t="s">
        <v>159</v>
      </c>
      <c r="Q10883" t="s">
        <v>159</v>
      </c>
      <c r="R10883" t="s">
        <v>72515</v>
      </c>
      <c r="S10883" s="4" t="str">
        <f t="shared" ref="S10883:S10946" si="170">LEFT(RIGHT(R10883,19),4)</f>
        <v>2001</v>
      </c>
    </row>
    <row r="10884" spans="1:19" hidden="1" x14ac:dyDescent="0.35">
      <c r="A10884" t="s">
        <v>72511</v>
      </c>
      <c r="B10884" t="s">
        <v>72512</v>
      </c>
      <c r="C10884" t="s">
        <v>72516</v>
      </c>
      <c r="D10884" t="s">
        <v>72517</v>
      </c>
      <c r="E10884" t="s">
        <v>72518</v>
      </c>
      <c r="F10884" t="s">
        <v>72519</v>
      </c>
      <c r="I10884" t="s">
        <v>72520</v>
      </c>
      <c r="J10884" t="s">
        <v>70695</v>
      </c>
      <c r="M10884" t="s">
        <v>112297</v>
      </c>
      <c r="N10884" t="s">
        <v>16314</v>
      </c>
      <c r="O10884" s="3" t="s">
        <v>72521</v>
      </c>
      <c r="P10884" t="s">
        <v>16314</v>
      </c>
      <c r="Q10884" t="s">
        <v>16314</v>
      </c>
      <c r="R10884" t="s">
        <v>72521</v>
      </c>
      <c r="S10884" s="4" t="str">
        <f t="shared" si="170"/>
        <v>2001</v>
      </c>
    </row>
    <row r="10885" spans="1:19" hidden="1" x14ac:dyDescent="0.35">
      <c r="A10885" t="s">
        <v>72518</v>
      </c>
      <c r="B10885" t="s">
        <v>72519</v>
      </c>
      <c r="C10885" t="s">
        <v>72522</v>
      </c>
      <c r="D10885" t="s">
        <v>72523</v>
      </c>
      <c r="E10885" t="s">
        <v>72524</v>
      </c>
      <c r="F10885" t="s">
        <v>72525</v>
      </c>
      <c r="I10885" t="s">
        <v>72526</v>
      </c>
      <c r="J10885" t="s">
        <v>72527</v>
      </c>
      <c r="M10885" t="s">
        <v>112297</v>
      </c>
      <c r="N10885" t="s">
        <v>16314</v>
      </c>
      <c r="O10885" s="3" t="s">
        <v>72528</v>
      </c>
      <c r="P10885" t="s">
        <v>16314</v>
      </c>
      <c r="Q10885" t="s">
        <v>16314</v>
      </c>
      <c r="R10885" t="s">
        <v>72528</v>
      </c>
      <c r="S10885" s="4" t="str">
        <f t="shared" si="170"/>
        <v>2001</v>
      </c>
    </row>
    <row r="10886" spans="1:19" hidden="1" x14ac:dyDescent="0.35">
      <c r="A10886" t="s">
        <v>72524</v>
      </c>
      <c r="B10886" t="s">
        <v>72525</v>
      </c>
      <c r="C10886" t="s">
        <v>72529</v>
      </c>
      <c r="D10886" t="s">
        <v>72530</v>
      </c>
      <c r="E10886" t="s">
        <v>72531</v>
      </c>
      <c r="F10886" t="s">
        <v>72532</v>
      </c>
      <c r="I10886" t="s">
        <v>72533</v>
      </c>
      <c r="J10886" t="s">
        <v>72534</v>
      </c>
      <c r="M10886" t="s">
        <v>112298</v>
      </c>
      <c r="N10886" t="s">
        <v>28</v>
      </c>
      <c r="O10886" s="3" t="s">
        <v>72535</v>
      </c>
      <c r="P10886" t="s">
        <v>16314</v>
      </c>
      <c r="Q10886" t="s">
        <v>16314</v>
      </c>
      <c r="R10886" t="s">
        <v>72535</v>
      </c>
      <c r="S10886" s="4" t="str">
        <f t="shared" si="170"/>
        <v>2001</v>
      </c>
    </row>
    <row r="10887" spans="1:19" hidden="1" x14ac:dyDescent="0.35">
      <c r="A10887" t="s">
        <v>72531</v>
      </c>
      <c r="B10887" t="s">
        <v>72532</v>
      </c>
      <c r="C10887" t="s">
        <v>72536</v>
      </c>
      <c r="D10887" t="s">
        <v>72537</v>
      </c>
      <c r="E10887" t="s">
        <v>72538</v>
      </c>
      <c r="F10887" t="s">
        <v>72539</v>
      </c>
      <c r="I10887" t="s">
        <v>72540</v>
      </c>
      <c r="J10887" t="s">
        <v>72541</v>
      </c>
      <c r="M10887" t="s">
        <v>112298</v>
      </c>
      <c r="N10887" t="s">
        <v>28</v>
      </c>
      <c r="O10887" s="3" t="s">
        <v>72542</v>
      </c>
      <c r="P10887" t="s">
        <v>16314</v>
      </c>
      <c r="Q10887" t="s">
        <v>16314</v>
      </c>
      <c r="R10887" t="s">
        <v>72542</v>
      </c>
      <c r="S10887" s="4" t="str">
        <f t="shared" si="170"/>
        <v>2001</v>
      </c>
    </row>
    <row r="10888" spans="1:19" hidden="1" x14ac:dyDescent="0.35">
      <c r="A10888" t="s">
        <v>72538</v>
      </c>
      <c r="B10888" t="s">
        <v>72539</v>
      </c>
      <c r="C10888" t="s">
        <v>72543</v>
      </c>
      <c r="D10888">
        <v>65853701</v>
      </c>
      <c r="E10888" t="s">
        <v>72544</v>
      </c>
      <c r="F10888" t="s">
        <v>72545</v>
      </c>
      <c r="I10888" t="s">
        <v>72546</v>
      </c>
      <c r="J10888" t="s">
        <v>72547</v>
      </c>
      <c r="M10888" t="s">
        <v>112298</v>
      </c>
      <c r="N10888" t="s">
        <v>28</v>
      </c>
      <c r="O10888" s="3" t="s">
        <v>72548</v>
      </c>
      <c r="P10888" t="s">
        <v>16314</v>
      </c>
      <c r="Q10888" t="s">
        <v>16314</v>
      </c>
      <c r="R10888" t="s">
        <v>72548</v>
      </c>
      <c r="S10888" s="4" t="str">
        <f t="shared" si="170"/>
        <v>2001</v>
      </c>
    </row>
    <row r="10889" spans="1:19" hidden="1" x14ac:dyDescent="0.35">
      <c r="A10889" t="s">
        <v>72544</v>
      </c>
      <c r="B10889" t="s">
        <v>72545</v>
      </c>
      <c r="C10889" t="s">
        <v>72549</v>
      </c>
      <c r="D10889" t="s">
        <v>72550</v>
      </c>
      <c r="E10889" t="s">
        <v>72551</v>
      </c>
      <c r="F10889" t="s">
        <v>72552</v>
      </c>
      <c r="I10889" t="s">
        <v>72553</v>
      </c>
      <c r="J10889" t="s">
        <v>72554</v>
      </c>
      <c r="M10889" t="s">
        <v>112315</v>
      </c>
      <c r="N10889" t="s">
        <v>159</v>
      </c>
      <c r="O10889" s="3" t="s">
        <v>72555</v>
      </c>
      <c r="P10889" t="s">
        <v>159</v>
      </c>
      <c r="Q10889" t="s">
        <v>159</v>
      </c>
      <c r="R10889" t="s">
        <v>72555</v>
      </c>
      <c r="S10889" s="4" t="str">
        <f t="shared" si="170"/>
        <v>2001</v>
      </c>
    </row>
    <row r="10890" spans="1:19" hidden="1" x14ac:dyDescent="0.35">
      <c r="A10890" t="s">
        <v>72551</v>
      </c>
      <c r="B10890" t="s">
        <v>72552</v>
      </c>
      <c r="C10890" t="s">
        <v>72556</v>
      </c>
      <c r="D10890" t="s">
        <v>72557</v>
      </c>
      <c r="E10890" t="s">
        <v>72558</v>
      </c>
      <c r="F10890" t="s">
        <v>72559</v>
      </c>
      <c r="I10890" t="s">
        <v>72560</v>
      </c>
      <c r="J10890" t="s">
        <v>72561</v>
      </c>
      <c r="M10890" t="s">
        <v>112315</v>
      </c>
      <c r="N10890" t="s">
        <v>159</v>
      </c>
      <c r="O10890" s="3" t="s">
        <v>72562</v>
      </c>
      <c r="P10890" t="s">
        <v>159</v>
      </c>
      <c r="Q10890" t="s">
        <v>159</v>
      </c>
      <c r="R10890" t="s">
        <v>72562</v>
      </c>
      <c r="S10890" s="4" t="str">
        <f t="shared" si="170"/>
        <v>2001</v>
      </c>
    </row>
    <row r="10891" spans="1:19" hidden="1" x14ac:dyDescent="0.35">
      <c r="A10891" t="s">
        <v>72558</v>
      </c>
      <c r="B10891" t="s">
        <v>72559</v>
      </c>
      <c r="C10891" t="s">
        <v>72563</v>
      </c>
      <c r="D10891" t="s">
        <v>72564</v>
      </c>
      <c r="E10891" t="s">
        <v>72565</v>
      </c>
      <c r="F10891">
        <v>918019091</v>
      </c>
      <c r="I10891" t="s">
        <v>72566</v>
      </c>
      <c r="J10891" t="s">
        <v>72567</v>
      </c>
      <c r="M10891" t="s">
        <v>112315</v>
      </c>
      <c r="N10891" t="s">
        <v>159</v>
      </c>
      <c r="O10891" s="3" t="s">
        <v>72568</v>
      </c>
      <c r="P10891" t="s">
        <v>159</v>
      </c>
      <c r="Q10891" t="s">
        <v>159</v>
      </c>
      <c r="R10891" t="s">
        <v>72568</v>
      </c>
      <c r="S10891" s="4" t="str">
        <f t="shared" si="170"/>
        <v>2001</v>
      </c>
    </row>
    <row r="10892" spans="1:19" hidden="1" x14ac:dyDescent="0.35">
      <c r="A10892" t="s">
        <v>72565</v>
      </c>
      <c r="B10892">
        <v>918019091</v>
      </c>
      <c r="C10892" t="s">
        <v>72569</v>
      </c>
      <c r="D10892" t="s">
        <v>72570</v>
      </c>
      <c r="E10892" t="s">
        <v>72571</v>
      </c>
      <c r="F10892" t="s">
        <v>72572</v>
      </c>
      <c r="I10892" t="s">
        <v>72573</v>
      </c>
      <c r="J10892" t="s">
        <v>72574</v>
      </c>
      <c r="M10892" t="s">
        <v>112315</v>
      </c>
      <c r="N10892" t="s">
        <v>159</v>
      </c>
      <c r="O10892" s="3" t="s">
        <v>72575</v>
      </c>
      <c r="P10892" t="s">
        <v>159</v>
      </c>
      <c r="Q10892" t="s">
        <v>159</v>
      </c>
      <c r="R10892" t="s">
        <v>72575</v>
      </c>
      <c r="S10892" s="4" t="str">
        <f t="shared" si="170"/>
        <v>2001</v>
      </c>
    </row>
    <row r="10893" spans="1:19" hidden="1" x14ac:dyDescent="0.35">
      <c r="A10893" t="s">
        <v>72571</v>
      </c>
      <c r="B10893" t="s">
        <v>72572</v>
      </c>
      <c r="C10893" t="s">
        <v>72556</v>
      </c>
      <c r="D10893" t="s">
        <v>72557</v>
      </c>
      <c r="E10893" t="s">
        <v>72576</v>
      </c>
      <c r="F10893" t="s">
        <v>72577</v>
      </c>
      <c r="I10893" t="s">
        <v>61705</v>
      </c>
      <c r="J10893" t="s">
        <v>61706</v>
      </c>
      <c r="M10893" t="s">
        <v>112315</v>
      </c>
      <c r="N10893" t="s">
        <v>159</v>
      </c>
      <c r="O10893" s="3" t="s">
        <v>72578</v>
      </c>
      <c r="P10893" t="s">
        <v>159</v>
      </c>
      <c r="Q10893" t="s">
        <v>159</v>
      </c>
      <c r="R10893" t="s">
        <v>72578</v>
      </c>
      <c r="S10893" s="4" t="str">
        <f t="shared" si="170"/>
        <v>2001</v>
      </c>
    </row>
    <row r="10894" spans="1:19" hidden="1" x14ac:dyDescent="0.35">
      <c r="A10894" t="s">
        <v>72576</v>
      </c>
      <c r="B10894" t="s">
        <v>72577</v>
      </c>
      <c r="C10894" t="s">
        <v>72563</v>
      </c>
      <c r="D10894" t="s">
        <v>72564</v>
      </c>
      <c r="E10894" s="1" t="s">
        <v>72579</v>
      </c>
      <c r="F10894" s="1" t="s">
        <v>72580</v>
      </c>
      <c r="I10894" t="s">
        <v>61705</v>
      </c>
      <c r="J10894" t="s">
        <v>61706</v>
      </c>
      <c r="M10894" t="s">
        <v>112315</v>
      </c>
      <c r="N10894" t="s">
        <v>159</v>
      </c>
      <c r="O10894" s="3" t="s">
        <v>72581</v>
      </c>
      <c r="P10894" t="s">
        <v>159</v>
      </c>
      <c r="Q10894" t="s">
        <v>159</v>
      </c>
      <c r="R10894" t="s">
        <v>72581</v>
      </c>
      <c r="S10894" s="4" t="str">
        <f t="shared" si="170"/>
        <v>2001</v>
      </c>
    </row>
    <row r="10895" spans="1:19" hidden="1" x14ac:dyDescent="0.35">
      <c r="A10895" s="1" t="s">
        <v>72579</v>
      </c>
      <c r="B10895" s="1" t="s">
        <v>72580</v>
      </c>
      <c r="C10895" t="s">
        <v>72582</v>
      </c>
      <c r="D10895" t="s">
        <v>72583</v>
      </c>
      <c r="E10895" t="s">
        <v>72584</v>
      </c>
      <c r="F10895" t="s">
        <v>72585</v>
      </c>
      <c r="I10895" t="s">
        <v>61705</v>
      </c>
      <c r="J10895" t="s">
        <v>61706</v>
      </c>
      <c r="M10895" t="s">
        <v>112315</v>
      </c>
      <c r="N10895" t="s">
        <v>159</v>
      </c>
      <c r="O10895" s="3" t="s">
        <v>72586</v>
      </c>
      <c r="P10895" t="s">
        <v>159</v>
      </c>
      <c r="Q10895" t="s">
        <v>159</v>
      </c>
      <c r="R10895" t="s">
        <v>72586</v>
      </c>
      <c r="S10895" s="4" t="str">
        <f t="shared" si="170"/>
        <v>2001</v>
      </c>
    </row>
    <row r="10896" spans="1:19" hidden="1" x14ac:dyDescent="0.35">
      <c r="A10896" t="s">
        <v>72584</v>
      </c>
      <c r="B10896" t="s">
        <v>72585</v>
      </c>
      <c r="C10896" t="s">
        <v>72563</v>
      </c>
      <c r="D10896" t="s">
        <v>72564</v>
      </c>
      <c r="E10896" t="s">
        <v>72587</v>
      </c>
      <c r="F10896" t="s">
        <v>72588</v>
      </c>
      <c r="I10896" t="s">
        <v>61705</v>
      </c>
      <c r="J10896" t="s">
        <v>61706</v>
      </c>
      <c r="M10896" t="s">
        <v>112315</v>
      </c>
      <c r="N10896" t="s">
        <v>159</v>
      </c>
      <c r="O10896" s="3" t="s">
        <v>72589</v>
      </c>
      <c r="P10896" t="s">
        <v>159</v>
      </c>
      <c r="Q10896" t="s">
        <v>159</v>
      </c>
      <c r="R10896" t="s">
        <v>72589</v>
      </c>
      <c r="S10896" s="4" t="str">
        <f t="shared" si="170"/>
        <v>2001</v>
      </c>
    </row>
    <row r="10897" spans="1:19" hidden="1" x14ac:dyDescent="0.35">
      <c r="A10897" t="s">
        <v>72587</v>
      </c>
      <c r="B10897" t="s">
        <v>72588</v>
      </c>
      <c r="C10897" t="s">
        <v>72582</v>
      </c>
      <c r="D10897" t="s">
        <v>72583</v>
      </c>
      <c r="E10897" t="s">
        <v>72590</v>
      </c>
      <c r="F10897" t="s">
        <v>72591</v>
      </c>
      <c r="I10897" t="s">
        <v>72592</v>
      </c>
      <c r="J10897" t="s">
        <v>61706</v>
      </c>
      <c r="M10897" t="s">
        <v>112315</v>
      </c>
      <c r="N10897" t="s">
        <v>159</v>
      </c>
      <c r="O10897" s="3" t="s">
        <v>72593</v>
      </c>
      <c r="P10897" t="s">
        <v>159</v>
      </c>
      <c r="Q10897" t="s">
        <v>159</v>
      </c>
      <c r="R10897" t="s">
        <v>72593</v>
      </c>
      <c r="S10897" s="4" t="str">
        <f t="shared" si="170"/>
        <v>2001</v>
      </c>
    </row>
    <row r="10898" spans="1:19" hidden="1" x14ac:dyDescent="0.35">
      <c r="A10898" t="s">
        <v>72590</v>
      </c>
      <c r="B10898" t="s">
        <v>72591</v>
      </c>
      <c r="C10898" t="s">
        <v>72563</v>
      </c>
      <c r="D10898" t="s">
        <v>72564</v>
      </c>
      <c r="E10898" t="s">
        <v>72594</v>
      </c>
      <c r="F10898" t="s">
        <v>72595</v>
      </c>
      <c r="I10898" t="s">
        <v>61705</v>
      </c>
      <c r="J10898" t="s">
        <v>61706</v>
      </c>
      <c r="M10898" t="s">
        <v>112315</v>
      </c>
      <c r="N10898" t="s">
        <v>159</v>
      </c>
      <c r="O10898" s="3" t="s">
        <v>72596</v>
      </c>
      <c r="P10898" t="s">
        <v>159</v>
      </c>
      <c r="Q10898" t="s">
        <v>159</v>
      </c>
      <c r="R10898" t="s">
        <v>72596</v>
      </c>
      <c r="S10898" s="4" t="str">
        <f t="shared" si="170"/>
        <v>2001</v>
      </c>
    </row>
    <row r="10899" spans="1:19" hidden="1" x14ac:dyDescent="0.35">
      <c r="A10899" t="s">
        <v>72594</v>
      </c>
      <c r="B10899" t="s">
        <v>72595</v>
      </c>
      <c r="C10899" s="1" t="s">
        <v>72597</v>
      </c>
      <c r="D10899" s="1" t="s">
        <v>72598</v>
      </c>
      <c r="E10899" t="s">
        <v>72599</v>
      </c>
      <c r="F10899" t="s">
        <v>72600</v>
      </c>
      <c r="I10899" t="s">
        <v>72601</v>
      </c>
      <c r="J10899" t="s">
        <v>72602</v>
      </c>
      <c r="M10899" t="s">
        <v>112315</v>
      </c>
      <c r="N10899" t="s">
        <v>159</v>
      </c>
      <c r="O10899" s="3" t="s">
        <v>72603</v>
      </c>
      <c r="P10899" t="s">
        <v>159</v>
      </c>
      <c r="Q10899" t="s">
        <v>159</v>
      </c>
      <c r="R10899" t="s">
        <v>72603</v>
      </c>
      <c r="S10899" s="4" t="str">
        <f t="shared" si="170"/>
        <v>2001</v>
      </c>
    </row>
    <row r="10900" spans="1:19" hidden="1" x14ac:dyDescent="0.35">
      <c r="A10900" t="s">
        <v>72599</v>
      </c>
      <c r="B10900" t="s">
        <v>72600</v>
      </c>
      <c r="C10900" t="s">
        <v>72582</v>
      </c>
      <c r="D10900" t="s">
        <v>72583</v>
      </c>
      <c r="E10900" t="s">
        <v>72604</v>
      </c>
      <c r="F10900" t="s">
        <v>72605</v>
      </c>
      <c r="I10900" t="s">
        <v>72606</v>
      </c>
      <c r="J10900" t="s">
        <v>72607</v>
      </c>
      <c r="M10900" t="s">
        <v>112315</v>
      </c>
      <c r="N10900" t="s">
        <v>159</v>
      </c>
      <c r="O10900" s="3" t="s">
        <v>72608</v>
      </c>
      <c r="P10900" t="s">
        <v>159</v>
      </c>
      <c r="Q10900" t="s">
        <v>159</v>
      </c>
      <c r="R10900" t="s">
        <v>72608</v>
      </c>
      <c r="S10900" s="4" t="str">
        <f t="shared" si="170"/>
        <v>2001</v>
      </c>
    </row>
    <row r="10901" spans="1:19" hidden="1" x14ac:dyDescent="0.35">
      <c r="A10901" t="s">
        <v>72604</v>
      </c>
      <c r="B10901" t="s">
        <v>72605</v>
      </c>
      <c r="C10901" t="s">
        <v>72609</v>
      </c>
      <c r="D10901" t="s">
        <v>72610</v>
      </c>
      <c r="E10901" t="s">
        <v>72611</v>
      </c>
      <c r="F10901" t="s">
        <v>72612</v>
      </c>
      <c r="I10901" t="s">
        <v>61705</v>
      </c>
      <c r="J10901" t="s">
        <v>61706</v>
      </c>
      <c r="M10901" t="s">
        <v>112315</v>
      </c>
      <c r="N10901" t="s">
        <v>159</v>
      </c>
      <c r="O10901" s="3" t="s">
        <v>72613</v>
      </c>
      <c r="P10901" t="s">
        <v>159</v>
      </c>
      <c r="Q10901" t="s">
        <v>159</v>
      </c>
      <c r="R10901" t="s">
        <v>72613</v>
      </c>
      <c r="S10901" s="4" t="str">
        <f t="shared" si="170"/>
        <v>2001</v>
      </c>
    </row>
    <row r="10902" spans="1:19" hidden="1" x14ac:dyDescent="0.35">
      <c r="A10902" t="s">
        <v>72611</v>
      </c>
      <c r="B10902" t="s">
        <v>72612</v>
      </c>
      <c r="C10902" t="s">
        <v>72582</v>
      </c>
      <c r="D10902" t="s">
        <v>72583</v>
      </c>
      <c r="E10902" t="s">
        <v>72614</v>
      </c>
      <c r="F10902" t="s">
        <v>72615</v>
      </c>
      <c r="I10902" t="s">
        <v>61705</v>
      </c>
      <c r="J10902" t="s">
        <v>61706</v>
      </c>
      <c r="M10902" t="s">
        <v>112315</v>
      </c>
      <c r="N10902" t="s">
        <v>159</v>
      </c>
      <c r="O10902" s="3" t="s">
        <v>72616</v>
      </c>
      <c r="P10902" t="s">
        <v>159</v>
      </c>
      <c r="Q10902" t="s">
        <v>159</v>
      </c>
      <c r="R10902" t="s">
        <v>72616</v>
      </c>
      <c r="S10902" s="4" t="str">
        <f t="shared" si="170"/>
        <v>2001</v>
      </c>
    </row>
    <row r="10903" spans="1:19" hidden="1" x14ac:dyDescent="0.35">
      <c r="A10903" t="s">
        <v>72614</v>
      </c>
      <c r="B10903" t="s">
        <v>72615</v>
      </c>
      <c r="C10903" t="s">
        <v>72617</v>
      </c>
      <c r="D10903" t="s">
        <v>72618</v>
      </c>
      <c r="E10903" t="s">
        <v>72619</v>
      </c>
      <c r="F10903" t="s">
        <v>72620</v>
      </c>
      <c r="I10903" t="s">
        <v>72513</v>
      </c>
      <c r="J10903" t="s">
        <v>72514</v>
      </c>
      <c r="M10903" t="s">
        <v>112315</v>
      </c>
      <c r="N10903" t="s">
        <v>159</v>
      </c>
      <c r="O10903" s="3" t="s">
        <v>72621</v>
      </c>
      <c r="P10903" t="s">
        <v>159</v>
      </c>
      <c r="Q10903" t="s">
        <v>159</v>
      </c>
      <c r="R10903" t="s">
        <v>72621</v>
      </c>
      <c r="S10903" s="4" t="str">
        <f t="shared" si="170"/>
        <v>2001</v>
      </c>
    </row>
    <row r="10904" spans="1:19" hidden="1" x14ac:dyDescent="0.35">
      <c r="A10904" t="s">
        <v>72619</v>
      </c>
      <c r="B10904" t="s">
        <v>72620</v>
      </c>
      <c r="C10904" t="s">
        <v>72622</v>
      </c>
      <c r="D10904" t="s">
        <v>72623</v>
      </c>
      <c r="E10904" t="s">
        <v>72624</v>
      </c>
      <c r="F10904" t="s">
        <v>72625</v>
      </c>
      <c r="I10904" t="s">
        <v>72626</v>
      </c>
      <c r="J10904" t="s">
        <v>72627</v>
      </c>
      <c r="M10904" t="s">
        <v>112299</v>
      </c>
      <c r="N10904" t="s">
        <v>16314</v>
      </c>
      <c r="O10904" s="3" t="s">
        <v>72628</v>
      </c>
      <c r="P10904" t="s">
        <v>16314</v>
      </c>
      <c r="Q10904" t="s">
        <v>16314</v>
      </c>
      <c r="R10904" t="s">
        <v>72628</v>
      </c>
      <c r="S10904" s="4" t="str">
        <f t="shared" si="170"/>
        <v>2001</v>
      </c>
    </row>
    <row r="10905" spans="1:19" hidden="1" x14ac:dyDescent="0.35">
      <c r="A10905" t="s">
        <v>72624</v>
      </c>
      <c r="B10905" t="s">
        <v>72625</v>
      </c>
      <c r="C10905" t="s">
        <v>72629</v>
      </c>
      <c r="D10905" t="s">
        <v>72630</v>
      </c>
      <c r="E10905" t="s">
        <v>72631</v>
      </c>
      <c r="F10905" t="s">
        <v>72632</v>
      </c>
      <c r="I10905" t="s">
        <v>158</v>
      </c>
      <c r="J10905" t="s">
        <v>158</v>
      </c>
      <c r="M10905" t="s">
        <v>112315</v>
      </c>
      <c r="N10905" t="s">
        <v>159</v>
      </c>
      <c r="O10905" s="3" t="s">
        <v>72633</v>
      </c>
      <c r="P10905" t="s">
        <v>159</v>
      </c>
      <c r="Q10905" t="s">
        <v>159</v>
      </c>
      <c r="R10905" t="s">
        <v>72633</v>
      </c>
      <c r="S10905" s="4" t="str">
        <f t="shared" si="170"/>
        <v>2001</v>
      </c>
    </row>
    <row r="10906" spans="1:19" hidden="1" x14ac:dyDescent="0.35">
      <c r="A10906" t="s">
        <v>72631</v>
      </c>
      <c r="B10906" t="s">
        <v>72632</v>
      </c>
      <c r="C10906" t="s">
        <v>72634</v>
      </c>
      <c r="D10906" t="s">
        <v>72635</v>
      </c>
      <c r="E10906" t="s">
        <v>72636</v>
      </c>
      <c r="F10906" t="s">
        <v>72637</v>
      </c>
      <c r="I10906" t="s">
        <v>72513</v>
      </c>
      <c r="J10906" t="s">
        <v>72514</v>
      </c>
      <c r="M10906" t="s">
        <v>112315</v>
      </c>
      <c r="N10906" t="s">
        <v>159</v>
      </c>
      <c r="O10906" s="3" t="s">
        <v>72638</v>
      </c>
      <c r="P10906" t="s">
        <v>159</v>
      </c>
      <c r="Q10906" t="s">
        <v>159</v>
      </c>
      <c r="R10906" t="s">
        <v>72638</v>
      </c>
      <c r="S10906" s="4" t="str">
        <f t="shared" si="170"/>
        <v>2001</v>
      </c>
    </row>
    <row r="10907" spans="1:19" hidden="1" x14ac:dyDescent="0.35">
      <c r="A10907" t="s">
        <v>72636</v>
      </c>
      <c r="B10907" t="s">
        <v>72637</v>
      </c>
      <c r="C10907" t="s">
        <v>72639</v>
      </c>
      <c r="D10907" t="s">
        <v>72640</v>
      </c>
      <c r="E10907" t="s">
        <v>72641</v>
      </c>
      <c r="F10907" t="s">
        <v>72642</v>
      </c>
      <c r="I10907" t="s">
        <v>72643</v>
      </c>
      <c r="J10907" t="s">
        <v>72644</v>
      </c>
      <c r="M10907" t="s">
        <v>112315</v>
      </c>
      <c r="N10907" t="s">
        <v>159</v>
      </c>
      <c r="O10907" s="3" t="s">
        <v>72645</v>
      </c>
      <c r="P10907" t="s">
        <v>159</v>
      </c>
      <c r="Q10907" t="s">
        <v>159</v>
      </c>
      <c r="R10907" t="s">
        <v>72645</v>
      </c>
      <c r="S10907" s="4" t="str">
        <f t="shared" si="170"/>
        <v>2001</v>
      </c>
    </row>
    <row r="10908" spans="1:19" hidden="1" x14ac:dyDescent="0.35">
      <c r="A10908" t="s">
        <v>72641</v>
      </c>
      <c r="B10908" t="s">
        <v>72642</v>
      </c>
      <c r="C10908" t="s">
        <v>72646</v>
      </c>
      <c r="D10908" t="s">
        <v>72647</v>
      </c>
      <c r="E10908" t="s">
        <v>72648</v>
      </c>
      <c r="F10908" t="s">
        <v>72649</v>
      </c>
      <c r="I10908" t="s">
        <v>29254</v>
      </c>
      <c r="J10908" t="s">
        <v>15803</v>
      </c>
      <c r="M10908" t="s">
        <v>112297</v>
      </c>
      <c r="N10908" t="s">
        <v>16314</v>
      </c>
      <c r="O10908" s="3" t="s">
        <v>72650</v>
      </c>
      <c r="P10908" t="s">
        <v>16314</v>
      </c>
      <c r="Q10908" t="s">
        <v>16314</v>
      </c>
      <c r="R10908" t="s">
        <v>72650</v>
      </c>
      <c r="S10908" s="4" t="str">
        <f t="shared" si="170"/>
        <v>2001</v>
      </c>
    </row>
    <row r="10909" spans="1:19" hidden="1" x14ac:dyDescent="0.35">
      <c r="A10909" t="s">
        <v>72648</v>
      </c>
      <c r="B10909" t="s">
        <v>72649</v>
      </c>
      <c r="C10909" t="s">
        <v>72651</v>
      </c>
      <c r="D10909" t="s">
        <v>72652</v>
      </c>
      <c r="E10909" t="s">
        <v>72653</v>
      </c>
      <c r="F10909" t="s">
        <v>72654</v>
      </c>
      <c r="I10909" t="s">
        <v>72655</v>
      </c>
      <c r="J10909" t="s">
        <v>72656</v>
      </c>
      <c r="M10909" t="s">
        <v>112297</v>
      </c>
      <c r="N10909" t="s">
        <v>16314</v>
      </c>
      <c r="O10909" s="3" t="s">
        <v>72657</v>
      </c>
      <c r="P10909" t="s">
        <v>16314</v>
      </c>
      <c r="Q10909" t="s">
        <v>16314</v>
      </c>
      <c r="R10909" t="s">
        <v>72657</v>
      </c>
      <c r="S10909" s="4" t="str">
        <f t="shared" si="170"/>
        <v>2001</v>
      </c>
    </row>
    <row r="10910" spans="1:19" hidden="1" x14ac:dyDescent="0.35">
      <c r="A10910" t="s">
        <v>72653</v>
      </c>
      <c r="B10910" t="s">
        <v>72654</v>
      </c>
      <c r="C10910" t="s">
        <v>72658</v>
      </c>
      <c r="D10910" t="s">
        <v>72659</v>
      </c>
      <c r="E10910" t="s">
        <v>72660</v>
      </c>
      <c r="F10910" t="s">
        <v>72661</v>
      </c>
      <c r="I10910" t="s">
        <v>72662</v>
      </c>
      <c r="J10910" t="s">
        <v>72663</v>
      </c>
      <c r="M10910" t="s">
        <v>112299</v>
      </c>
      <c r="N10910" t="s">
        <v>16314</v>
      </c>
      <c r="O10910" s="3" t="s">
        <v>72664</v>
      </c>
      <c r="P10910" t="s">
        <v>16314</v>
      </c>
      <c r="Q10910" t="s">
        <v>16314</v>
      </c>
      <c r="R10910" t="s">
        <v>72664</v>
      </c>
      <c r="S10910" s="4" t="str">
        <f t="shared" si="170"/>
        <v>2001</v>
      </c>
    </row>
    <row r="10911" spans="1:19" hidden="1" x14ac:dyDescent="0.35">
      <c r="A10911" t="s">
        <v>72660</v>
      </c>
      <c r="B10911" t="s">
        <v>72661</v>
      </c>
      <c r="C10911" t="s">
        <v>72665</v>
      </c>
      <c r="D10911" t="s">
        <v>72666</v>
      </c>
      <c r="E10911" s="1" t="s">
        <v>72667</v>
      </c>
      <c r="F10911" s="1">
        <v>3.1354500000000002E+56</v>
      </c>
      <c r="I10911" t="s">
        <v>72668</v>
      </c>
      <c r="J10911" t="s">
        <v>72669</v>
      </c>
      <c r="M10911" t="s">
        <v>112299</v>
      </c>
      <c r="N10911" t="s">
        <v>16314</v>
      </c>
      <c r="O10911" s="3" t="s">
        <v>72670</v>
      </c>
      <c r="P10911" t="s">
        <v>16314</v>
      </c>
      <c r="Q10911" t="s">
        <v>16314</v>
      </c>
      <c r="R10911" t="s">
        <v>72670</v>
      </c>
      <c r="S10911" s="4" t="str">
        <f t="shared" si="170"/>
        <v>2001</v>
      </c>
    </row>
    <row r="10912" spans="1:19" hidden="1" x14ac:dyDescent="0.35">
      <c r="A10912" s="1" t="s">
        <v>72667</v>
      </c>
      <c r="B10912" s="1">
        <v>3.1354500000000002E+56</v>
      </c>
      <c r="C10912" t="s">
        <v>72671</v>
      </c>
      <c r="D10912" t="s">
        <v>72672</v>
      </c>
      <c r="E10912" t="s">
        <v>72673</v>
      </c>
      <c r="F10912" t="s">
        <v>72674</v>
      </c>
      <c r="I10912" t="s">
        <v>72675</v>
      </c>
      <c r="J10912" t="s">
        <v>72676</v>
      </c>
      <c r="M10912" t="s">
        <v>112297</v>
      </c>
      <c r="N10912" t="s">
        <v>16314</v>
      </c>
      <c r="O10912" s="3" t="s">
        <v>72677</v>
      </c>
      <c r="P10912" t="s">
        <v>16314</v>
      </c>
      <c r="Q10912" t="s">
        <v>16314</v>
      </c>
      <c r="R10912" t="s">
        <v>72677</v>
      </c>
      <c r="S10912" s="4" t="str">
        <f t="shared" si="170"/>
        <v>2001</v>
      </c>
    </row>
    <row r="10913" spans="1:19" hidden="1" x14ac:dyDescent="0.35">
      <c r="A10913" t="s">
        <v>72673</v>
      </c>
      <c r="B10913" t="s">
        <v>72674</v>
      </c>
      <c r="C10913" t="s">
        <v>72678</v>
      </c>
      <c r="D10913" t="s">
        <v>72679</v>
      </c>
      <c r="E10913" t="s">
        <v>72680</v>
      </c>
      <c r="F10913" t="s">
        <v>72681</v>
      </c>
      <c r="I10913" t="s">
        <v>72682</v>
      </c>
      <c r="J10913" t="s">
        <v>72683</v>
      </c>
      <c r="M10913" t="s">
        <v>112297</v>
      </c>
      <c r="N10913" t="s">
        <v>16314</v>
      </c>
      <c r="O10913" s="3" t="s">
        <v>72684</v>
      </c>
      <c r="P10913" t="s">
        <v>16314</v>
      </c>
      <c r="Q10913" t="s">
        <v>16314</v>
      </c>
      <c r="R10913" t="s">
        <v>72684</v>
      </c>
      <c r="S10913" s="4" t="str">
        <f t="shared" si="170"/>
        <v>2001</v>
      </c>
    </row>
    <row r="10914" spans="1:19" hidden="1" x14ac:dyDescent="0.35">
      <c r="A10914" t="s">
        <v>72680</v>
      </c>
      <c r="B10914" t="s">
        <v>72681</v>
      </c>
      <c r="C10914" t="s">
        <v>72685</v>
      </c>
      <c r="D10914" t="s">
        <v>72686</v>
      </c>
      <c r="E10914" t="s">
        <v>72687</v>
      </c>
      <c r="F10914" t="s">
        <v>72688</v>
      </c>
      <c r="I10914" t="s">
        <v>72689</v>
      </c>
      <c r="J10914" t="s">
        <v>72690</v>
      </c>
      <c r="M10914" t="s">
        <v>112297</v>
      </c>
      <c r="N10914" t="s">
        <v>16314</v>
      </c>
      <c r="O10914" s="3" t="s">
        <v>72691</v>
      </c>
      <c r="P10914" t="s">
        <v>16314</v>
      </c>
      <c r="Q10914" t="s">
        <v>16314</v>
      </c>
      <c r="R10914" t="s">
        <v>72691</v>
      </c>
      <c r="S10914" s="4" t="str">
        <f t="shared" si="170"/>
        <v>2001</v>
      </c>
    </row>
    <row r="10915" spans="1:19" hidden="1" x14ac:dyDescent="0.35">
      <c r="A10915" t="s">
        <v>72687</v>
      </c>
      <c r="B10915" t="s">
        <v>72688</v>
      </c>
      <c r="C10915" t="s">
        <v>72692</v>
      </c>
      <c r="D10915" t="s">
        <v>72693</v>
      </c>
      <c r="E10915" t="s">
        <v>72694</v>
      </c>
      <c r="F10915" t="s">
        <v>72695</v>
      </c>
      <c r="I10915" t="s">
        <v>72696</v>
      </c>
      <c r="J10915" t="s">
        <v>72697</v>
      </c>
      <c r="M10915" t="s">
        <v>112299</v>
      </c>
      <c r="N10915" t="s">
        <v>16314</v>
      </c>
      <c r="O10915" s="3" t="s">
        <v>72698</v>
      </c>
      <c r="P10915" t="s">
        <v>16314</v>
      </c>
      <c r="Q10915" t="s">
        <v>16314</v>
      </c>
      <c r="R10915" t="s">
        <v>72698</v>
      </c>
      <c r="S10915" s="4" t="str">
        <f t="shared" si="170"/>
        <v>2001</v>
      </c>
    </row>
    <row r="10916" spans="1:19" hidden="1" x14ac:dyDescent="0.35">
      <c r="A10916" t="s">
        <v>72694</v>
      </c>
      <c r="B10916" t="s">
        <v>72695</v>
      </c>
      <c r="C10916" t="s">
        <v>72699</v>
      </c>
      <c r="D10916" t="s">
        <v>72700</v>
      </c>
      <c r="E10916" t="s">
        <v>72701</v>
      </c>
      <c r="F10916" t="s">
        <v>72702</v>
      </c>
      <c r="I10916" t="s">
        <v>72703</v>
      </c>
      <c r="J10916" t="s">
        <v>72704</v>
      </c>
      <c r="M10916" t="s">
        <v>112297</v>
      </c>
      <c r="N10916" t="s">
        <v>16314</v>
      </c>
      <c r="O10916" s="3" t="s">
        <v>72705</v>
      </c>
      <c r="P10916" t="s">
        <v>16314</v>
      </c>
      <c r="Q10916" t="s">
        <v>16314</v>
      </c>
      <c r="R10916" t="s">
        <v>72705</v>
      </c>
      <c r="S10916" s="4" t="str">
        <f t="shared" si="170"/>
        <v>2001</v>
      </c>
    </row>
    <row r="10917" spans="1:19" hidden="1" x14ac:dyDescent="0.35">
      <c r="A10917" t="s">
        <v>72701</v>
      </c>
      <c r="B10917" t="s">
        <v>72702</v>
      </c>
      <c r="C10917" t="s">
        <v>72706</v>
      </c>
      <c r="D10917" t="s">
        <v>72707</v>
      </c>
      <c r="E10917" t="s">
        <v>72708</v>
      </c>
      <c r="F10917" t="s">
        <v>72709</v>
      </c>
      <c r="I10917" t="s">
        <v>56540</v>
      </c>
      <c r="J10917" t="s">
        <v>55396</v>
      </c>
      <c r="M10917" t="s">
        <v>112299</v>
      </c>
      <c r="N10917" t="s">
        <v>16314</v>
      </c>
      <c r="O10917" s="3" t="s">
        <v>72710</v>
      </c>
      <c r="P10917" t="s">
        <v>16314</v>
      </c>
      <c r="Q10917" t="s">
        <v>16314</v>
      </c>
      <c r="R10917" t="s">
        <v>72710</v>
      </c>
      <c r="S10917" s="4" t="str">
        <f t="shared" si="170"/>
        <v>2001</v>
      </c>
    </row>
    <row r="10918" spans="1:19" hidden="1" x14ac:dyDescent="0.35">
      <c r="A10918" t="s">
        <v>72708</v>
      </c>
      <c r="B10918" t="s">
        <v>72709</v>
      </c>
      <c r="C10918" t="s">
        <v>72711</v>
      </c>
      <c r="D10918" t="s">
        <v>72712</v>
      </c>
      <c r="E10918" t="s">
        <v>72713</v>
      </c>
      <c r="F10918" t="s">
        <v>72714</v>
      </c>
      <c r="I10918" t="s">
        <v>72715</v>
      </c>
      <c r="J10918" t="s">
        <v>72716</v>
      </c>
      <c r="M10918" t="s">
        <v>112299</v>
      </c>
      <c r="N10918" t="s">
        <v>16314</v>
      </c>
      <c r="O10918" s="3" t="s">
        <v>72717</v>
      </c>
      <c r="P10918" t="s">
        <v>16314</v>
      </c>
      <c r="Q10918" t="s">
        <v>16314</v>
      </c>
      <c r="R10918" t="s">
        <v>72717</v>
      </c>
      <c r="S10918" s="4" t="str">
        <f t="shared" si="170"/>
        <v>2001</v>
      </c>
    </row>
    <row r="10919" spans="1:19" hidden="1" x14ac:dyDescent="0.35">
      <c r="A10919" t="s">
        <v>72713</v>
      </c>
      <c r="B10919" t="s">
        <v>72714</v>
      </c>
      <c r="C10919" t="s">
        <v>72718</v>
      </c>
      <c r="D10919" t="s">
        <v>72719</v>
      </c>
      <c r="E10919" t="s">
        <v>72720</v>
      </c>
      <c r="F10919" t="s">
        <v>72721</v>
      </c>
      <c r="I10919" t="s">
        <v>72722</v>
      </c>
      <c r="J10919" t="s">
        <v>72723</v>
      </c>
      <c r="M10919" t="s">
        <v>112298</v>
      </c>
      <c r="N10919" t="s">
        <v>28</v>
      </c>
      <c r="O10919" s="3" t="s">
        <v>72724</v>
      </c>
      <c r="P10919" t="s">
        <v>16314</v>
      </c>
      <c r="Q10919" t="s">
        <v>16314</v>
      </c>
      <c r="R10919" t="s">
        <v>72724</v>
      </c>
      <c r="S10919" s="4" t="str">
        <f t="shared" si="170"/>
        <v>2001</v>
      </c>
    </row>
    <row r="10920" spans="1:19" hidden="1" x14ac:dyDescent="0.35">
      <c r="A10920" t="s">
        <v>72720</v>
      </c>
      <c r="B10920" t="s">
        <v>72721</v>
      </c>
      <c r="C10920" t="s">
        <v>72725</v>
      </c>
      <c r="D10920">
        <v>776215047</v>
      </c>
      <c r="E10920" t="s">
        <v>72726</v>
      </c>
      <c r="F10920" t="s">
        <v>72727</v>
      </c>
      <c r="I10920" t="s">
        <v>72728</v>
      </c>
      <c r="J10920" t="s">
        <v>72729</v>
      </c>
      <c r="M10920" t="s">
        <v>112299</v>
      </c>
      <c r="N10920" t="s">
        <v>16314</v>
      </c>
      <c r="O10920" s="3" t="s">
        <v>72730</v>
      </c>
      <c r="P10920" t="s">
        <v>16314</v>
      </c>
      <c r="Q10920" t="s">
        <v>16314</v>
      </c>
      <c r="R10920" t="s">
        <v>72730</v>
      </c>
      <c r="S10920" s="4" t="str">
        <f t="shared" si="170"/>
        <v>2001</v>
      </c>
    </row>
    <row r="10921" spans="1:19" hidden="1" x14ac:dyDescent="0.35">
      <c r="A10921" t="s">
        <v>72726</v>
      </c>
      <c r="B10921" t="s">
        <v>72727</v>
      </c>
      <c r="C10921" t="s">
        <v>72731</v>
      </c>
      <c r="D10921" t="s">
        <v>72732</v>
      </c>
      <c r="E10921" t="s">
        <v>72733</v>
      </c>
      <c r="F10921" t="s">
        <v>72734</v>
      </c>
      <c r="I10921" t="s">
        <v>72735</v>
      </c>
      <c r="J10921" t="s">
        <v>72736</v>
      </c>
      <c r="M10921" t="s">
        <v>112297</v>
      </c>
      <c r="N10921" t="s">
        <v>16314</v>
      </c>
      <c r="O10921" s="3" t="s">
        <v>72737</v>
      </c>
      <c r="P10921" t="s">
        <v>16314</v>
      </c>
      <c r="Q10921" t="s">
        <v>16314</v>
      </c>
      <c r="R10921" t="s">
        <v>72737</v>
      </c>
      <c r="S10921" s="4" t="str">
        <f t="shared" si="170"/>
        <v>2001</v>
      </c>
    </row>
    <row r="10922" spans="1:19" hidden="1" x14ac:dyDescent="0.35">
      <c r="A10922" t="s">
        <v>72733</v>
      </c>
      <c r="B10922" t="s">
        <v>72734</v>
      </c>
      <c r="C10922" t="s">
        <v>72738</v>
      </c>
      <c r="D10922" t="s">
        <v>72739</v>
      </c>
      <c r="E10922" t="s">
        <v>72740</v>
      </c>
      <c r="F10922" t="s">
        <v>72741</v>
      </c>
      <c r="I10922" t="s">
        <v>29254</v>
      </c>
      <c r="J10922" t="s">
        <v>15803</v>
      </c>
      <c r="M10922" t="s">
        <v>112297</v>
      </c>
      <c r="N10922" t="s">
        <v>16314</v>
      </c>
      <c r="O10922" s="3" t="s">
        <v>72742</v>
      </c>
      <c r="P10922" t="s">
        <v>16314</v>
      </c>
      <c r="Q10922" t="s">
        <v>16314</v>
      </c>
      <c r="R10922" t="s">
        <v>72742</v>
      </c>
      <c r="S10922" s="4" t="str">
        <f t="shared" si="170"/>
        <v>2001</v>
      </c>
    </row>
    <row r="10923" spans="1:19" hidden="1" x14ac:dyDescent="0.35">
      <c r="A10923" t="s">
        <v>72740</v>
      </c>
      <c r="B10923" t="s">
        <v>72741</v>
      </c>
      <c r="C10923" t="s">
        <v>72743</v>
      </c>
      <c r="D10923" t="s">
        <v>72744</v>
      </c>
      <c r="E10923" t="s">
        <v>72745</v>
      </c>
      <c r="F10923" t="s">
        <v>72746</v>
      </c>
      <c r="I10923" t="s">
        <v>72747</v>
      </c>
      <c r="J10923" t="s">
        <v>72748</v>
      </c>
      <c r="M10923" t="s">
        <v>112314</v>
      </c>
      <c r="N10923" t="s">
        <v>16314</v>
      </c>
      <c r="O10923" s="3" t="s">
        <v>72749</v>
      </c>
      <c r="P10923" t="s">
        <v>16314</v>
      </c>
      <c r="Q10923" t="s">
        <v>16314</v>
      </c>
      <c r="R10923" t="s">
        <v>72749</v>
      </c>
      <c r="S10923" s="4" t="str">
        <f t="shared" si="170"/>
        <v>2001</v>
      </c>
    </row>
    <row r="10924" spans="1:19" hidden="1" x14ac:dyDescent="0.35">
      <c r="A10924" t="s">
        <v>72745</v>
      </c>
      <c r="B10924" t="s">
        <v>72746</v>
      </c>
      <c r="C10924" t="s">
        <v>72750</v>
      </c>
      <c r="D10924" t="s">
        <v>72751</v>
      </c>
      <c r="E10924" t="s">
        <v>72752</v>
      </c>
      <c r="F10924" t="s">
        <v>72753</v>
      </c>
      <c r="I10924" t="s">
        <v>72520</v>
      </c>
      <c r="J10924" t="s">
        <v>70695</v>
      </c>
      <c r="M10924" t="s">
        <v>112297</v>
      </c>
      <c r="N10924" t="s">
        <v>16314</v>
      </c>
      <c r="O10924" s="3" t="s">
        <v>72754</v>
      </c>
      <c r="P10924" t="s">
        <v>16314</v>
      </c>
      <c r="Q10924" t="s">
        <v>16314</v>
      </c>
      <c r="R10924" t="s">
        <v>72754</v>
      </c>
      <c r="S10924" s="4" t="str">
        <f t="shared" si="170"/>
        <v>2001</v>
      </c>
    </row>
    <row r="10925" spans="1:19" hidden="1" x14ac:dyDescent="0.35">
      <c r="A10925" t="s">
        <v>72752</v>
      </c>
      <c r="B10925" t="s">
        <v>72753</v>
      </c>
      <c r="C10925" t="s">
        <v>72755</v>
      </c>
      <c r="D10925" t="s">
        <v>72756</v>
      </c>
      <c r="E10925" t="s">
        <v>72757</v>
      </c>
      <c r="F10925" t="s">
        <v>72758</v>
      </c>
      <c r="I10925" t="s">
        <v>72759</v>
      </c>
      <c r="J10925" t="s">
        <v>72760</v>
      </c>
      <c r="M10925" t="s">
        <v>112297</v>
      </c>
      <c r="N10925" t="s">
        <v>16314</v>
      </c>
      <c r="O10925" s="3" t="s">
        <v>72761</v>
      </c>
      <c r="P10925" t="s">
        <v>16314</v>
      </c>
      <c r="Q10925" t="s">
        <v>16314</v>
      </c>
      <c r="R10925" t="s">
        <v>72761</v>
      </c>
      <c r="S10925" s="4" t="str">
        <f t="shared" si="170"/>
        <v>2001</v>
      </c>
    </row>
    <row r="10926" spans="1:19" hidden="1" x14ac:dyDescent="0.35">
      <c r="A10926" t="s">
        <v>72757</v>
      </c>
      <c r="B10926" t="s">
        <v>72758</v>
      </c>
      <c r="C10926" t="s">
        <v>72762</v>
      </c>
      <c r="D10926" t="s">
        <v>72763</v>
      </c>
      <c r="E10926" t="s">
        <v>72764</v>
      </c>
      <c r="F10926" t="s">
        <v>72765</v>
      </c>
      <c r="I10926" t="s">
        <v>72766</v>
      </c>
      <c r="J10926" t="s">
        <v>72767</v>
      </c>
      <c r="M10926" t="s">
        <v>112298</v>
      </c>
      <c r="N10926" t="s">
        <v>28</v>
      </c>
      <c r="O10926" s="3" t="s">
        <v>72768</v>
      </c>
      <c r="P10926" t="s">
        <v>50</v>
      </c>
      <c r="Q10926" t="s">
        <v>50</v>
      </c>
      <c r="R10926" t="s">
        <v>72768</v>
      </c>
      <c r="S10926" s="4" t="str">
        <f t="shared" si="170"/>
        <v>2001</v>
      </c>
    </row>
    <row r="10927" spans="1:19" hidden="1" x14ac:dyDescent="0.35">
      <c r="A10927" t="s">
        <v>72764</v>
      </c>
      <c r="B10927" t="s">
        <v>72765</v>
      </c>
      <c r="C10927" t="s">
        <v>72769</v>
      </c>
      <c r="D10927" t="s">
        <v>72770</v>
      </c>
      <c r="E10927" t="s">
        <v>72771</v>
      </c>
      <c r="F10927" t="s">
        <v>72772</v>
      </c>
      <c r="I10927" t="s">
        <v>512</v>
      </c>
      <c r="J10927" t="s">
        <v>512</v>
      </c>
      <c r="M10927" t="s">
        <v>112297</v>
      </c>
      <c r="N10927" t="s">
        <v>16314</v>
      </c>
      <c r="O10927" s="3" t="s">
        <v>72773</v>
      </c>
      <c r="P10927" t="s">
        <v>16314</v>
      </c>
      <c r="Q10927" t="s">
        <v>16314</v>
      </c>
      <c r="R10927" t="s">
        <v>72773</v>
      </c>
      <c r="S10927" s="4" t="str">
        <f t="shared" si="170"/>
        <v>2001</v>
      </c>
    </row>
    <row r="10928" spans="1:19" hidden="1" x14ac:dyDescent="0.35">
      <c r="A10928" t="s">
        <v>72771</v>
      </c>
      <c r="B10928" t="s">
        <v>72772</v>
      </c>
      <c r="C10928" t="s">
        <v>72774</v>
      </c>
      <c r="D10928" t="s">
        <v>72775</v>
      </c>
      <c r="E10928" t="s">
        <v>72776</v>
      </c>
      <c r="F10928" t="s">
        <v>72777</v>
      </c>
      <c r="I10928" t="s">
        <v>31579</v>
      </c>
      <c r="J10928" t="s">
        <v>13442</v>
      </c>
      <c r="M10928" t="s">
        <v>112297</v>
      </c>
      <c r="N10928" t="s">
        <v>16314</v>
      </c>
      <c r="O10928" s="3" t="s">
        <v>72778</v>
      </c>
      <c r="P10928" t="s">
        <v>16314</v>
      </c>
      <c r="Q10928" t="s">
        <v>16314</v>
      </c>
      <c r="R10928" t="s">
        <v>72778</v>
      </c>
      <c r="S10928" s="4" t="str">
        <f t="shared" si="170"/>
        <v>2001</v>
      </c>
    </row>
    <row r="10929" spans="1:19" hidden="1" x14ac:dyDescent="0.35">
      <c r="A10929" t="s">
        <v>72776</v>
      </c>
      <c r="B10929" t="s">
        <v>72777</v>
      </c>
      <c r="C10929" t="s">
        <v>72779</v>
      </c>
      <c r="D10929" t="s">
        <v>72780</v>
      </c>
      <c r="E10929" t="s">
        <v>72781</v>
      </c>
      <c r="F10929" t="s">
        <v>72782</v>
      </c>
      <c r="I10929" t="s">
        <v>72783</v>
      </c>
      <c r="J10929" t="s">
        <v>72784</v>
      </c>
      <c r="M10929" t="s">
        <v>112297</v>
      </c>
      <c r="N10929" t="s">
        <v>16314</v>
      </c>
      <c r="O10929" s="3" t="s">
        <v>72785</v>
      </c>
      <c r="P10929" t="s">
        <v>16314</v>
      </c>
      <c r="Q10929" t="s">
        <v>16314</v>
      </c>
      <c r="R10929" t="s">
        <v>72785</v>
      </c>
      <c r="S10929" s="4" t="str">
        <f t="shared" si="170"/>
        <v>2001</v>
      </c>
    </row>
    <row r="10930" spans="1:19" hidden="1" x14ac:dyDescent="0.35">
      <c r="A10930" t="s">
        <v>72781</v>
      </c>
      <c r="B10930" t="s">
        <v>72782</v>
      </c>
      <c r="C10930" t="s">
        <v>72786</v>
      </c>
      <c r="D10930" t="s">
        <v>72787</v>
      </c>
      <c r="E10930" t="s">
        <v>72788</v>
      </c>
      <c r="F10930" t="s">
        <v>72789</v>
      </c>
      <c r="I10930" t="s">
        <v>72790</v>
      </c>
      <c r="J10930" t="s">
        <v>72791</v>
      </c>
      <c r="M10930" t="s">
        <v>112297</v>
      </c>
      <c r="N10930" t="s">
        <v>16314</v>
      </c>
      <c r="O10930" s="3" t="s">
        <v>72792</v>
      </c>
      <c r="P10930" t="s">
        <v>16314</v>
      </c>
      <c r="Q10930" t="s">
        <v>16314</v>
      </c>
      <c r="R10930" t="s">
        <v>72792</v>
      </c>
      <c r="S10930" s="4" t="str">
        <f t="shared" si="170"/>
        <v>2001</v>
      </c>
    </row>
    <row r="10931" spans="1:19" hidden="1" x14ac:dyDescent="0.35">
      <c r="A10931" t="s">
        <v>72788</v>
      </c>
      <c r="B10931" t="s">
        <v>72789</v>
      </c>
      <c r="C10931" t="s">
        <v>72793</v>
      </c>
      <c r="D10931" t="s">
        <v>72794</v>
      </c>
      <c r="E10931" t="s">
        <v>72795</v>
      </c>
      <c r="F10931" t="s">
        <v>72796</v>
      </c>
      <c r="I10931" t="s">
        <v>72797</v>
      </c>
      <c r="J10931" t="s">
        <v>72798</v>
      </c>
      <c r="M10931" t="s">
        <v>112299</v>
      </c>
      <c r="N10931" t="s">
        <v>16314</v>
      </c>
      <c r="O10931" s="3" t="s">
        <v>72799</v>
      </c>
      <c r="P10931" t="s">
        <v>16314</v>
      </c>
      <c r="Q10931" t="s">
        <v>16314</v>
      </c>
      <c r="R10931" t="s">
        <v>72799</v>
      </c>
      <c r="S10931" s="4" t="str">
        <f t="shared" si="170"/>
        <v>2001</v>
      </c>
    </row>
    <row r="10932" spans="1:19" hidden="1" x14ac:dyDescent="0.35">
      <c r="A10932" t="s">
        <v>72795</v>
      </c>
      <c r="B10932" t="s">
        <v>72796</v>
      </c>
      <c r="C10932" t="s">
        <v>72800</v>
      </c>
      <c r="D10932" t="s">
        <v>72801</v>
      </c>
      <c r="E10932" t="s">
        <v>72802</v>
      </c>
      <c r="F10932" t="s">
        <v>72803</v>
      </c>
      <c r="I10932" t="s">
        <v>72804</v>
      </c>
      <c r="J10932" t="s">
        <v>72805</v>
      </c>
      <c r="M10932" t="s">
        <v>112299</v>
      </c>
      <c r="N10932" t="s">
        <v>16314</v>
      </c>
      <c r="O10932" s="3" t="s">
        <v>72806</v>
      </c>
      <c r="P10932" t="s">
        <v>16314</v>
      </c>
      <c r="Q10932" t="s">
        <v>16314</v>
      </c>
      <c r="R10932" t="s">
        <v>72806</v>
      </c>
      <c r="S10932" s="4" t="str">
        <f t="shared" si="170"/>
        <v>2001</v>
      </c>
    </row>
    <row r="10933" spans="1:19" hidden="1" x14ac:dyDescent="0.35">
      <c r="A10933" t="s">
        <v>72802</v>
      </c>
      <c r="B10933" t="s">
        <v>72803</v>
      </c>
      <c r="C10933" t="s">
        <v>72807</v>
      </c>
      <c r="D10933" t="s">
        <v>72808</v>
      </c>
      <c r="E10933" t="s">
        <v>72809</v>
      </c>
      <c r="F10933" t="s">
        <v>72810</v>
      </c>
      <c r="I10933" t="s">
        <v>6339</v>
      </c>
      <c r="J10933" t="s">
        <v>6340</v>
      </c>
      <c r="M10933" t="s">
        <v>112297</v>
      </c>
      <c r="N10933" t="s">
        <v>16314</v>
      </c>
      <c r="O10933" s="3" t="s">
        <v>72811</v>
      </c>
      <c r="P10933" t="s">
        <v>16314</v>
      </c>
      <c r="Q10933" t="s">
        <v>16314</v>
      </c>
      <c r="R10933" t="s">
        <v>72811</v>
      </c>
      <c r="S10933" s="4" t="str">
        <f t="shared" si="170"/>
        <v>2001</v>
      </c>
    </row>
    <row r="10934" spans="1:19" hidden="1" x14ac:dyDescent="0.35">
      <c r="A10934" t="s">
        <v>72809</v>
      </c>
      <c r="B10934" t="s">
        <v>72810</v>
      </c>
      <c r="C10934" t="s">
        <v>72812</v>
      </c>
      <c r="D10934" t="s">
        <v>72813</v>
      </c>
      <c r="E10934" t="s">
        <v>72814</v>
      </c>
      <c r="F10934" t="s">
        <v>72815</v>
      </c>
      <c r="I10934" t="s">
        <v>72816</v>
      </c>
      <c r="J10934" t="s">
        <v>72817</v>
      </c>
      <c r="M10934" t="s">
        <v>112297</v>
      </c>
      <c r="N10934" t="s">
        <v>16314</v>
      </c>
      <c r="O10934" s="3" t="s">
        <v>72818</v>
      </c>
      <c r="P10934" t="s">
        <v>16314</v>
      </c>
      <c r="Q10934" t="s">
        <v>16314</v>
      </c>
      <c r="R10934" t="s">
        <v>72818</v>
      </c>
      <c r="S10934" s="4" t="str">
        <f t="shared" si="170"/>
        <v>2001</v>
      </c>
    </row>
    <row r="10935" spans="1:19" hidden="1" x14ac:dyDescent="0.35">
      <c r="A10935" t="s">
        <v>72814</v>
      </c>
      <c r="B10935" t="s">
        <v>72815</v>
      </c>
      <c r="C10935" t="s">
        <v>72819</v>
      </c>
      <c r="D10935" t="s">
        <v>72820</v>
      </c>
      <c r="E10935" t="s">
        <v>72821</v>
      </c>
      <c r="F10935" t="s">
        <v>72822</v>
      </c>
      <c r="I10935" t="s">
        <v>72823</v>
      </c>
      <c r="J10935" t="s">
        <v>72824</v>
      </c>
      <c r="M10935" t="s">
        <v>112297</v>
      </c>
      <c r="N10935" t="s">
        <v>16314</v>
      </c>
      <c r="O10935" s="3" t="s">
        <v>72825</v>
      </c>
      <c r="P10935" t="s">
        <v>16314</v>
      </c>
      <c r="Q10935" t="s">
        <v>16314</v>
      </c>
      <c r="R10935" t="s">
        <v>72825</v>
      </c>
      <c r="S10935" s="4" t="str">
        <f t="shared" si="170"/>
        <v>2001</v>
      </c>
    </row>
    <row r="10936" spans="1:19" hidden="1" x14ac:dyDescent="0.35">
      <c r="A10936" t="s">
        <v>72821</v>
      </c>
      <c r="B10936" t="s">
        <v>72822</v>
      </c>
      <c r="C10936" t="s">
        <v>72826</v>
      </c>
      <c r="D10936" t="s">
        <v>72827</v>
      </c>
      <c r="E10936" t="s">
        <v>72828</v>
      </c>
      <c r="F10936" t="s">
        <v>72829</v>
      </c>
      <c r="I10936" t="s">
        <v>40372</v>
      </c>
      <c r="J10936" t="s">
        <v>40373</v>
      </c>
      <c r="M10936" t="s">
        <v>112297</v>
      </c>
      <c r="N10936" t="s">
        <v>16314</v>
      </c>
      <c r="O10936" s="3" t="s">
        <v>72830</v>
      </c>
      <c r="P10936" t="s">
        <v>16314</v>
      </c>
      <c r="Q10936" t="s">
        <v>16314</v>
      </c>
      <c r="R10936" t="s">
        <v>72830</v>
      </c>
      <c r="S10936" s="4" t="str">
        <f t="shared" si="170"/>
        <v>2001</v>
      </c>
    </row>
    <row r="10937" spans="1:19" hidden="1" x14ac:dyDescent="0.35">
      <c r="A10937" t="s">
        <v>72828</v>
      </c>
      <c r="B10937" t="s">
        <v>72829</v>
      </c>
      <c r="C10937" t="s">
        <v>72831</v>
      </c>
      <c r="D10937" t="s">
        <v>72832</v>
      </c>
      <c r="E10937" t="s">
        <v>72833</v>
      </c>
      <c r="F10937" t="s">
        <v>72834</v>
      </c>
      <c r="I10937" t="s">
        <v>72835</v>
      </c>
      <c r="J10937" t="s">
        <v>72836</v>
      </c>
      <c r="M10937" t="s">
        <v>112314</v>
      </c>
      <c r="N10937" t="s">
        <v>16314</v>
      </c>
      <c r="O10937" s="3" t="s">
        <v>72837</v>
      </c>
      <c r="P10937" t="s">
        <v>16314</v>
      </c>
      <c r="Q10937" t="s">
        <v>16314</v>
      </c>
      <c r="R10937" t="s">
        <v>72837</v>
      </c>
      <c r="S10937" s="4" t="str">
        <f t="shared" si="170"/>
        <v>2001</v>
      </c>
    </row>
    <row r="10938" spans="1:19" hidden="1" x14ac:dyDescent="0.35">
      <c r="A10938" t="s">
        <v>72833</v>
      </c>
      <c r="B10938" t="s">
        <v>72834</v>
      </c>
      <c r="C10938" t="s">
        <v>72838</v>
      </c>
      <c r="D10938" t="s">
        <v>72839</v>
      </c>
      <c r="E10938" t="s">
        <v>72840</v>
      </c>
      <c r="F10938" t="s">
        <v>72841</v>
      </c>
      <c r="I10938" t="s">
        <v>72842</v>
      </c>
      <c r="J10938" t="s">
        <v>72843</v>
      </c>
      <c r="M10938" t="s">
        <v>112297</v>
      </c>
      <c r="N10938" t="s">
        <v>16314</v>
      </c>
      <c r="O10938" s="3" t="s">
        <v>72844</v>
      </c>
      <c r="P10938" t="s">
        <v>16314</v>
      </c>
      <c r="Q10938" t="s">
        <v>16314</v>
      </c>
      <c r="R10938" t="s">
        <v>72844</v>
      </c>
      <c r="S10938" s="4" t="str">
        <f t="shared" si="170"/>
        <v>2001</v>
      </c>
    </row>
    <row r="10939" spans="1:19" hidden="1" x14ac:dyDescent="0.35">
      <c r="A10939" t="s">
        <v>72840</v>
      </c>
      <c r="B10939" t="s">
        <v>72841</v>
      </c>
      <c r="C10939" t="s">
        <v>72845</v>
      </c>
      <c r="D10939" t="s">
        <v>72846</v>
      </c>
      <c r="E10939" t="s">
        <v>72847</v>
      </c>
      <c r="F10939" t="s">
        <v>72848</v>
      </c>
      <c r="I10939" t="s">
        <v>1021</v>
      </c>
      <c r="J10939" t="s">
        <v>1022</v>
      </c>
      <c r="M10939" t="s">
        <v>112297</v>
      </c>
      <c r="N10939" t="s">
        <v>16314</v>
      </c>
      <c r="O10939" s="3" t="s">
        <v>72849</v>
      </c>
      <c r="P10939" t="s">
        <v>16314</v>
      </c>
      <c r="Q10939" t="s">
        <v>16314</v>
      </c>
      <c r="R10939" t="s">
        <v>72849</v>
      </c>
      <c r="S10939" s="4" t="str">
        <f t="shared" si="170"/>
        <v>2001</v>
      </c>
    </row>
    <row r="10940" spans="1:19" hidden="1" x14ac:dyDescent="0.35">
      <c r="A10940" t="s">
        <v>72847</v>
      </c>
      <c r="B10940" t="s">
        <v>72848</v>
      </c>
      <c r="C10940" t="s">
        <v>72850</v>
      </c>
      <c r="D10940" t="s">
        <v>72851</v>
      </c>
      <c r="E10940" t="s">
        <v>72852</v>
      </c>
      <c r="F10940" t="s">
        <v>72853</v>
      </c>
      <c r="I10940" t="s">
        <v>72854</v>
      </c>
      <c r="J10940" t="s">
        <v>68191</v>
      </c>
      <c r="M10940" t="s">
        <v>112297</v>
      </c>
      <c r="N10940" t="s">
        <v>16314</v>
      </c>
      <c r="O10940" s="3" t="s">
        <v>72855</v>
      </c>
      <c r="P10940" t="s">
        <v>16314</v>
      </c>
      <c r="Q10940" t="s">
        <v>16314</v>
      </c>
      <c r="R10940" t="s">
        <v>72855</v>
      </c>
      <c r="S10940" s="4" t="str">
        <f t="shared" si="170"/>
        <v>2001</v>
      </c>
    </row>
    <row r="10941" spans="1:19" hidden="1" x14ac:dyDescent="0.35">
      <c r="A10941" t="s">
        <v>72852</v>
      </c>
      <c r="B10941" t="s">
        <v>72853</v>
      </c>
      <c r="C10941" t="s">
        <v>72856</v>
      </c>
      <c r="D10941" t="s">
        <v>72857</v>
      </c>
      <c r="E10941" t="s">
        <v>72858</v>
      </c>
      <c r="F10941" t="s">
        <v>72859</v>
      </c>
      <c r="I10941" t="s">
        <v>72783</v>
      </c>
      <c r="J10941" t="s">
        <v>72784</v>
      </c>
      <c r="M10941" t="s">
        <v>112297</v>
      </c>
      <c r="N10941" t="s">
        <v>16314</v>
      </c>
      <c r="O10941" s="3" t="s">
        <v>72860</v>
      </c>
      <c r="P10941" t="s">
        <v>16314</v>
      </c>
      <c r="Q10941" t="s">
        <v>16314</v>
      </c>
      <c r="R10941" t="s">
        <v>72860</v>
      </c>
      <c r="S10941" s="4" t="str">
        <f t="shared" si="170"/>
        <v>2001</v>
      </c>
    </row>
    <row r="10942" spans="1:19" hidden="1" x14ac:dyDescent="0.35">
      <c r="A10942" t="s">
        <v>72858</v>
      </c>
      <c r="B10942" t="s">
        <v>72859</v>
      </c>
      <c r="C10942" t="s">
        <v>72861</v>
      </c>
      <c r="D10942" t="s">
        <v>72862</v>
      </c>
      <c r="E10942" t="s">
        <v>72863</v>
      </c>
      <c r="F10942" t="s">
        <v>72864</v>
      </c>
      <c r="I10942" t="s">
        <v>72865</v>
      </c>
      <c r="J10942" t="s">
        <v>72866</v>
      </c>
      <c r="M10942" t="s">
        <v>112297</v>
      </c>
      <c r="N10942" t="s">
        <v>16314</v>
      </c>
      <c r="O10942" s="3" t="s">
        <v>72867</v>
      </c>
      <c r="P10942" t="s">
        <v>16314</v>
      </c>
      <c r="Q10942" t="s">
        <v>16314</v>
      </c>
      <c r="R10942" t="s">
        <v>72867</v>
      </c>
      <c r="S10942" s="4" t="str">
        <f t="shared" si="170"/>
        <v>2001</v>
      </c>
    </row>
    <row r="10943" spans="1:19" hidden="1" x14ac:dyDescent="0.35">
      <c r="A10943" t="s">
        <v>72863</v>
      </c>
      <c r="B10943" t="s">
        <v>72864</v>
      </c>
      <c r="C10943" t="s">
        <v>72868</v>
      </c>
      <c r="D10943" t="s">
        <v>72869</v>
      </c>
      <c r="E10943" t="s">
        <v>72870</v>
      </c>
      <c r="F10943" t="s">
        <v>72871</v>
      </c>
      <c r="I10943" t="s">
        <v>72872</v>
      </c>
      <c r="J10943" t="s">
        <v>72873</v>
      </c>
      <c r="M10943" t="s">
        <v>112297</v>
      </c>
      <c r="N10943" t="s">
        <v>16314</v>
      </c>
      <c r="O10943" s="3" t="s">
        <v>72874</v>
      </c>
      <c r="P10943" t="s">
        <v>16314</v>
      </c>
      <c r="Q10943" t="s">
        <v>16314</v>
      </c>
      <c r="R10943" t="s">
        <v>72874</v>
      </c>
      <c r="S10943" s="4" t="str">
        <f t="shared" si="170"/>
        <v>2001</v>
      </c>
    </row>
    <row r="10944" spans="1:19" hidden="1" x14ac:dyDescent="0.35">
      <c r="A10944" t="s">
        <v>72870</v>
      </c>
      <c r="B10944" t="s">
        <v>72871</v>
      </c>
      <c r="C10944" t="s">
        <v>72875</v>
      </c>
      <c r="D10944" t="s">
        <v>72876</v>
      </c>
      <c r="E10944" t="s">
        <v>72877</v>
      </c>
      <c r="F10944" t="s">
        <v>72878</v>
      </c>
      <c r="I10944" t="s">
        <v>72879</v>
      </c>
      <c r="J10944" t="s">
        <v>72880</v>
      </c>
      <c r="M10944" t="s">
        <v>112297</v>
      </c>
      <c r="N10944" t="s">
        <v>16314</v>
      </c>
      <c r="O10944" s="3" t="s">
        <v>72881</v>
      </c>
      <c r="P10944" t="s">
        <v>16314</v>
      </c>
      <c r="Q10944" t="s">
        <v>16314</v>
      </c>
      <c r="R10944" t="s">
        <v>72881</v>
      </c>
      <c r="S10944" s="4" t="str">
        <f t="shared" si="170"/>
        <v>2001</v>
      </c>
    </row>
    <row r="10945" spans="1:19" hidden="1" x14ac:dyDescent="0.35">
      <c r="A10945" t="s">
        <v>72877</v>
      </c>
      <c r="B10945" t="s">
        <v>72878</v>
      </c>
      <c r="C10945" t="s">
        <v>72882</v>
      </c>
      <c r="D10945" t="s">
        <v>72883</v>
      </c>
      <c r="E10945" t="s">
        <v>72884</v>
      </c>
      <c r="F10945" t="s">
        <v>72885</v>
      </c>
      <c r="I10945" t="s">
        <v>72886</v>
      </c>
      <c r="J10945" t="s">
        <v>72887</v>
      </c>
      <c r="M10945" t="s">
        <v>112299</v>
      </c>
      <c r="N10945" t="s">
        <v>16314</v>
      </c>
      <c r="O10945" s="3" t="s">
        <v>72888</v>
      </c>
      <c r="P10945" t="s">
        <v>16314</v>
      </c>
      <c r="Q10945" t="s">
        <v>16314</v>
      </c>
      <c r="R10945" t="s">
        <v>72888</v>
      </c>
      <c r="S10945" s="4" t="str">
        <f t="shared" si="170"/>
        <v>2001</v>
      </c>
    </row>
    <row r="10946" spans="1:19" hidden="1" x14ac:dyDescent="0.35">
      <c r="A10946" t="s">
        <v>72884</v>
      </c>
      <c r="B10946" t="s">
        <v>72885</v>
      </c>
      <c r="C10946" t="s">
        <v>72889</v>
      </c>
      <c r="D10946" t="s">
        <v>72890</v>
      </c>
      <c r="E10946" t="s">
        <v>72891</v>
      </c>
      <c r="F10946" t="s">
        <v>72892</v>
      </c>
      <c r="I10946" t="s">
        <v>72893</v>
      </c>
      <c r="J10946" t="s">
        <v>72894</v>
      </c>
      <c r="M10946" t="s">
        <v>112297</v>
      </c>
      <c r="N10946" t="s">
        <v>16314</v>
      </c>
      <c r="O10946" s="3" t="s">
        <v>72895</v>
      </c>
      <c r="P10946" t="s">
        <v>16314</v>
      </c>
      <c r="Q10946" t="s">
        <v>16314</v>
      </c>
      <c r="R10946" t="s">
        <v>72895</v>
      </c>
      <c r="S10946" s="4" t="str">
        <f t="shared" si="170"/>
        <v>2001</v>
      </c>
    </row>
    <row r="10947" spans="1:19" hidden="1" x14ac:dyDescent="0.35">
      <c r="A10947" t="s">
        <v>72891</v>
      </c>
      <c r="B10947" t="s">
        <v>72892</v>
      </c>
      <c r="C10947" t="s">
        <v>72896</v>
      </c>
      <c r="D10947" t="s">
        <v>72897</v>
      </c>
      <c r="E10947" s="1" t="s">
        <v>72898</v>
      </c>
      <c r="F10947" s="1" t="s">
        <v>72899</v>
      </c>
      <c r="I10947" t="s">
        <v>72900</v>
      </c>
      <c r="J10947" t="s">
        <v>72901</v>
      </c>
      <c r="M10947" t="s">
        <v>112297</v>
      </c>
      <c r="N10947" t="s">
        <v>16314</v>
      </c>
      <c r="O10947" s="3" t="s">
        <v>72902</v>
      </c>
      <c r="P10947" t="s">
        <v>16314</v>
      </c>
      <c r="Q10947" t="s">
        <v>16314</v>
      </c>
      <c r="R10947" t="s">
        <v>72902</v>
      </c>
      <c r="S10947" s="4" t="str">
        <f t="shared" ref="S10947:S11010" si="171">LEFT(RIGHT(R10947,19),4)</f>
        <v>2001</v>
      </c>
    </row>
    <row r="10948" spans="1:19" hidden="1" x14ac:dyDescent="0.35">
      <c r="A10948" s="1" t="s">
        <v>72898</v>
      </c>
      <c r="B10948" s="1" t="s">
        <v>72899</v>
      </c>
      <c r="C10948" t="s">
        <v>72903</v>
      </c>
      <c r="D10948" t="s">
        <v>72904</v>
      </c>
      <c r="E10948" t="s">
        <v>72905</v>
      </c>
      <c r="F10948" t="s">
        <v>72906</v>
      </c>
      <c r="I10948" t="s">
        <v>72907</v>
      </c>
      <c r="J10948" t="s">
        <v>72908</v>
      </c>
      <c r="M10948" t="s">
        <v>112297</v>
      </c>
      <c r="N10948" t="s">
        <v>16314</v>
      </c>
      <c r="O10948" s="3" t="s">
        <v>72909</v>
      </c>
      <c r="P10948" t="s">
        <v>16314</v>
      </c>
      <c r="Q10948" t="s">
        <v>16314</v>
      </c>
      <c r="R10948" t="s">
        <v>72909</v>
      </c>
      <c r="S10948" s="4" t="str">
        <f t="shared" si="171"/>
        <v>2001</v>
      </c>
    </row>
    <row r="10949" spans="1:19" hidden="1" x14ac:dyDescent="0.35">
      <c r="A10949" t="s">
        <v>72905</v>
      </c>
      <c r="B10949" t="s">
        <v>72906</v>
      </c>
      <c r="C10949" t="s">
        <v>72910</v>
      </c>
      <c r="D10949" t="s">
        <v>72911</v>
      </c>
      <c r="E10949" t="s">
        <v>72912</v>
      </c>
      <c r="F10949" t="s">
        <v>72913</v>
      </c>
      <c r="I10949" t="s">
        <v>72914</v>
      </c>
      <c r="J10949" t="s">
        <v>72915</v>
      </c>
      <c r="M10949" t="s">
        <v>112297</v>
      </c>
      <c r="N10949" t="s">
        <v>16314</v>
      </c>
      <c r="O10949" s="3" t="s">
        <v>72916</v>
      </c>
      <c r="P10949" t="s">
        <v>16314</v>
      </c>
      <c r="Q10949" t="s">
        <v>16314</v>
      </c>
      <c r="R10949" t="s">
        <v>72916</v>
      </c>
      <c r="S10949" s="4" t="str">
        <f t="shared" si="171"/>
        <v>2001</v>
      </c>
    </row>
    <row r="10950" spans="1:19" hidden="1" x14ac:dyDescent="0.35">
      <c r="A10950" t="s">
        <v>72912</v>
      </c>
      <c r="B10950" t="s">
        <v>72913</v>
      </c>
      <c r="C10950" t="s">
        <v>72917</v>
      </c>
      <c r="D10950" t="s">
        <v>72918</v>
      </c>
      <c r="E10950" t="s">
        <v>72919</v>
      </c>
      <c r="F10950" t="s">
        <v>72920</v>
      </c>
      <c r="I10950" t="s">
        <v>72921</v>
      </c>
      <c r="J10950" t="s">
        <v>72922</v>
      </c>
      <c r="M10950" t="s">
        <v>112315</v>
      </c>
      <c r="N10950" t="s">
        <v>159</v>
      </c>
      <c r="O10950" s="3" t="s">
        <v>72923</v>
      </c>
      <c r="P10950" t="s">
        <v>159</v>
      </c>
      <c r="Q10950" t="s">
        <v>159</v>
      </c>
      <c r="R10950" t="s">
        <v>72923</v>
      </c>
      <c r="S10950" s="4" t="str">
        <f t="shared" si="171"/>
        <v>2001</v>
      </c>
    </row>
    <row r="10951" spans="1:19" hidden="1" x14ac:dyDescent="0.35">
      <c r="A10951" t="s">
        <v>72919</v>
      </c>
      <c r="B10951" t="s">
        <v>72920</v>
      </c>
      <c r="C10951" t="s">
        <v>72924</v>
      </c>
      <c r="D10951" t="s">
        <v>72925</v>
      </c>
      <c r="E10951" t="s">
        <v>72926</v>
      </c>
      <c r="F10951" t="s">
        <v>72927</v>
      </c>
      <c r="I10951" t="s">
        <v>72921</v>
      </c>
      <c r="J10951" t="s">
        <v>72922</v>
      </c>
      <c r="M10951" t="s">
        <v>112315</v>
      </c>
      <c r="N10951" t="s">
        <v>159</v>
      </c>
      <c r="O10951" s="3" t="s">
        <v>72928</v>
      </c>
      <c r="P10951" t="s">
        <v>159</v>
      </c>
      <c r="Q10951" t="s">
        <v>159</v>
      </c>
      <c r="R10951" t="s">
        <v>72928</v>
      </c>
      <c r="S10951" s="4" t="str">
        <f t="shared" si="171"/>
        <v>2001</v>
      </c>
    </row>
    <row r="10952" spans="1:19" hidden="1" x14ac:dyDescent="0.35">
      <c r="A10952" t="s">
        <v>72926</v>
      </c>
      <c r="B10952" t="s">
        <v>72927</v>
      </c>
      <c r="C10952" t="s">
        <v>72929</v>
      </c>
      <c r="D10952" t="s">
        <v>72930</v>
      </c>
      <c r="E10952" t="s">
        <v>72931</v>
      </c>
      <c r="F10952" t="s">
        <v>72932</v>
      </c>
      <c r="I10952" t="s">
        <v>72933</v>
      </c>
      <c r="J10952" t="s">
        <v>72934</v>
      </c>
      <c r="M10952" t="s">
        <v>112299</v>
      </c>
      <c r="N10952" t="s">
        <v>16314</v>
      </c>
      <c r="O10952" s="3" t="s">
        <v>72935</v>
      </c>
      <c r="P10952" t="s">
        <v>16314</v>
      </c>
      <c r="Q10952" t="s">
        <v>16314</v>
      </c>
      <c r="R10952" t="s">
        <v>72935</v>
      </c>
      <c r="S10952" s="4" t="str">
        <f t="shared" si="171"/>
        <v>2001</v>
      </c>
    </row>
    <row r="10953" spans="1:19" hidden="1" x14ac:dyDescent="0.35">
      <c r="A10953" t="s">
        <v>72931</v>
      </c>
      <c r="B10953" t="s">
        <v>72932</v>
      </c>
      <c r="C10953" t="s">
        <v>72936</v>
      </c>
      <c r="D10953" t="s">
        <v>72937</v>
      </c>
      <c r="E10953" t="s">
        <v>72938</v>
      </c>
      <c r="F10953" t="s">
        <v>72939</v>
      </c>
      <c r="I10953" t="s">
        <v>72940</v>
      </c>
      <c r="J10953" t="s">
        <v>72941</v>
      </c>
      <c r="M10953" t="s">
        <v>112299</v>
      </c>
      <c r="N10953" t="s">
        <v>16314</v>
      </c>
      <c r="O10953" s="3" t="s">
        <v>72942</v>
      </c>
      <c r="P10953" t="s">
        <v>16314</v>
      </c>
      <c r="Q10953" t="s">
        <v>16314</v>
      </c>
      <c r="R10953" t="s">
        <v>72942</v>
      </c>
      <c r="S10953" s="4" t="str">
        <f t="shared" si="171"/>
        <v>2001</v>
      </c>
    </row>
    <row r="10954" spans="1:19" hidden="1" x14ac:dyDescent="0.35">
      <c r="A10954" t="s">
        <v>72938</v>
      </c>
      <c r="B10954" t="s">
        <v>72939</v>
      </c>
      <c r="C10954" t="s">
        <v>72943</v>
      </c>
      <c r="D10954" t="s">
        <v>72944</v>
      </c>
      <c r="E10954" t="s">
        <v>72945</v>
      </c>
      <c r="F10954" t="s">
        <v>72946</v>
      </c>
      <c r="I10954" t="s">
        <v>72947</v>
      </c>
      <c r="J10954" t="s">
        <v>72948</v>
      </c>
      <c r="M10954" t="s">
        <v>112297</v>
      </c>
      <c r="N10954" t="s">
        <v>16314</v>
      </c>
      <c r="O10954" s="3" t="s">
        <v>72949</v>
      </c>
      <c r="P10954" t="s">
        <v>16314</v>
      </c>
      <c r="Q10954" t="s">
        <v>16314</v>
      </c>
      <c r="R10954" t="s">
        <v>72949</v>
      </c>
      <c r="S10954" s="4" t="str">
        <f t="shared" si="171"/>
        <v>2001</v>
      </c>
    </row>
    <row r="10955" spans="1:19" hidden="1" x14ac:dyDescent="0.35">
      <c r="A10955" t="s">
        <v>72945</v>
      </c>
      <c r="B10955" t="s">
        <v>72946</v>
      </c>
      <c r="C10955" t="s">
        <v>72950</v>
      </c>
      <c r="D10955" t="s">
        <v>72951</v>
      </c>
      <c r="E10955" t="s">
        <v>72952</v>
      </c>
      <c r="F10955" t="s">
        <v>72953</v>
      </c>
      <c r="I10955" t="s">
        <v>72954</v>
      </c>
      <c r="J10955" t="s">
        <v>72955</v>
      </c>
      <c r="M10955" t="s">
        <v>112297</v>
      </c>
      <c r="N10955" t="s">
        <v>16314</v>
      </c>
      <c r="O10955" s="3" t="s">
        <v>72956</v>
      </c>
      <c r="P10955" t="s">
        <v>16314</v>
      </c>
      <c r="Q10955" t="s">
        <v>16314</v>
      </c>
      <c r="R10955" t="s">
        <v>72956</v>
      </c>
      <c r="S10955" s="4" t="str">
        <f t="shared" si="171"/>
        <v>2001</v>
      </c>
    </row>
    <row r="10956" spans="1:19" hidden="1" x14ac:dyDescent="0.35">
      <c r="A10956" t="s">
        <v>72952</v>
      </c>
      <c r="B10956" t="s">
        <v>72953</v>
      </c>
      <c r="C10956" t="s">
        <v>72957</v>
      </c>
      <c r="D10956" t="s">
        <v>72958</v>
      </c>
      <c r="E10956" t="s">
        <v>72959</v>
      </c>
      <c r="F10956" t="s">
        <v>72960</v>
      </c>
      <c r="I10956" t="s">
        <v>72961</v>
      </c>
      <c r="J10956" t="s">
        <v>72962</v>
      </c>
      <c r="M10956" t="s">
        <v>112315</v>
      </c>
      <c r="N10956" t="s">
        <v>159</v>
      </c>
      <c r="O10956" s="3" t="s">
        <v>72963</v>
      </c>
      <c r="P10956" t="s">
        <v>159</v>
      </c>
      <c r="Q10956" t="s">
        <v>159</v>
      </c>
      <c r="R10956" t="s">
        <v>72963</v>
      </c>
      <c r="S10956" s="4" t="str">
        <f t="shared" si="171"/>
        <v>2001</v>
      </c>
    </row>
    <row r="10957" spans="1:19" ht="29" hidden="1" x14ac:dyDescent="0.35">
      <c r="A10957" t="s">
        <v>72959</v>
      </c>
      <c r="B10957" t="s">
        <v>72960</v>
      </c>
      <c r="C10957" t="s">
        <v>72964</v>
      </c>
      <c r="D10957" t="s">
        <v>72965</v>
      </c>
      <c r="E10957" t="s">
        <v>72966</v>
      </c>
      <c r="F10957" t="s">
        <v>72967</v>
      </c>
      <c r="I10957" t="s">
        <v>72968</v>
      </c>
      <c r="J10957" t="s">
        <v>72969</v>
      </c>
      <c r="K10957" s="2" t="s">
        <v>64482</v>
      </c>
      <c r="M10957" t="s">
        <v>112315</v>
      </c>
      <c r="N10957" t="s">
        <v>159</v>
      </c>
      <c r="O10957" s="3" t="s">
        <v>72970</v>
      </c>
      <c r="P10957" t="s">
        <v>159</v>
      </c>
      <c r="Q10957" t="s">
        <v>159</v>
      </c>
      <c r="R10957" t="s">
        <v>72970</v>
      </c>
      <c r="S10957" s="4" t="str">
        <f t="shared" si="171"/>
        <v>2001</v>
      </c>
    </row>
    <row r="10958" spans="1:19" hidden="1" x14ac:dyDescent="0.35">
      <c r="A10958" t="s">
        <v>72966</v>
      </c>
      <c r="B10958" t="s">
        <v>72967</v>
      </c>
      <c r="C10958" t="s">
        <v>72971</v>
      </c>
      <c r="D10958" t="s">
        <v>72972</v>
      </c>
      <c r="E10958" t="s">
        <v>72973</v>
      </c>
      <c r="F10958" t="s">
        <v>72974</v>
      </c>
      <c r="I10958" t="s">
        <v>72975</v>
      </c>
      <c r="J10958" t="s">
        <v>72976</v>
      </c>
      <c r="M10958" t="s">
        <v>112297</v>
      </c>
      <c r="N10958" t="s">
        <v>16314</v>
      </c>
      <c r="O10958" s="3" t="s">
        <v>72977</v>
      </c>
      <c r="P10958" t="s">
        <v>16314</v>
      </c>
      <c r="Q10958" t="s">
        <v>16314</v>
      </c>
      <c r="R10958" t="s">
        <v>72977</v>
      </c>
      <c r="S10958" s="4" t="str">
        <f t="shared" si="171"/>
        <v>2001</v>
      </c>
    </row>
    <row r="10959" spans="1:19" hidden="1" x14ac:dyDescent="0.35">
      <c r="A10959" t="s">
        <v>72973</v>
      </c>
      <c r="B10959" t="s">
        <v>72974</v>
      </c>
      <c r="C10959" t="s">
        <v>72978</v>
      </c>
      <c r="D10959" t="s">
        <v>72979</v>
      </c>
      <c r="E10959" t="s">
        <v>72980</v>
      </c>
      <c r="F10959" t="s">
        <v>72981</v>
      </c>
      <c r="I10959" t="s">
        <v>72982</v>
      </c>
      <c r="J10959" t="s">
        <v>72983</v>
      </c>
      <c r="M10959" t="s">
        <v>112297</v>
      </c>
      <c r="N10959" t="s">
        <v>16314</v>
      </c>
      <c r="O10959" s="3" t="s">
        <v>72984</v>
      </c>
      <c r="P10959" t="s">
        <v>16314</v>
      </c>
      <c r="Q10959" t="s">
        <v>16314</v>
      </c>
      <c r="R10959" t="s">
        <v>72984</v>
      </c>
      <c r="S10959" s="4" t="str">
        <f t="shared" si="171"/>
        <v>2001</v>
      </c>
    </row>
    <row r="10960" spans="1:19" hidden="1" x14ac:dyDescent="0.35">
      <c r="A10960" t="s">
        <v>72980</v>
      </c>
      <c r="B10960" t="s">
        <v>72981</v>
      </c>
      <c r="C10960" t="s">
        <v>72985</v>
      </c>
      <c r="D10960" t="s">
        <v>72986</v>
      </c>
      <c r="E10960" t="s">
        <v>72987</v>
      </c>
      <c r="F10960" t="s">
        <v>72988</v>
      </c>
      <c r="I10960" t="s">
        <v>72989</v>
      </c>
      <c r="J10960" t="s">
        <v>72990</v>
      </c>
      <c r="M10960" t="s">
        <v>112315</v>
      </c>
      <c r="N10960" t="s">
        <v>159</v>
      </c>
      <c r="O10960" s="3" t="s">
        <v>72991</v>
      </c>
      <c r="P10960" t="s">
        <v>159</v>
      </c>
      <c r="Q10960" t="s">
        <v>159</v>
      </c>
      <c r="R10960" t="s">
        <v>72991</v>
      </c>
      <c r="S10960" s="4" t="str">
        <f t="shared" si="171"/>
        <v>2001</v>
      </c>
    </row>
    <row r="10961" spans="1:19" hidden="1" x14ac:dyDescent="0.35">
      <c r="A10961" t="s">
        <v>72987</v>
      </c>
      <c r="B10961" t="s">
        <v>72988</v>
      </c>
      <c r="C10961" t="s">
        <v>72992</v>
      </c>
      <c r="D10961" t="s">
        <v>72993</v>
      </c>
      <c r="E10961" t="s">
        <v>72994</v>
      </c>
      <c r="F10961" t="s">
        <v>72995</v>
      </c>
      <c r="I10961" t="s">
        <v>72996</v>
      </c>
      <c r="J10961" t="s">
        <v>72997</v>
      </c>
      <c r="M10961" t="s">
        <v>112297</v>
      </c>
      <c r="N10961" t="s">
        <v>16314</v>
      </c>
      <c r="O10961" s="3" t="s">
        <v>72998</v>
      </c>
      <c r="P10961" t="s">
        <v>16314</v>
      </c>
      <c r="Q10961" t="s">
        <v>16314</v>
      </c>
      <c r="R10961" t="s">
        <v>72998</v>
      </c>
      <c r="S10961" s="4" t="str">
        <f t="shared" si="171"/>
        <v>2001</v>
      </c>
    </row>
    <row r="10962" spans="1:19" hidden="1" x14ac:dyDescent="0.35">
      <c r="A10962" t="s">
        <v>72994</v>
      </c>
      <c r="B10962" t="s">
        <v>72995</v>
      </c>
      <c r="C10962" t="s">
        <v>72999</v>
      </c>
      <c r="D10962" t="s">
        <v>73000</v>
      </c>
      <c r="E10962" t="s">
        <v>73001</v>
      </c>
      <c r="F10962" t="s">
        <v>73002</v>
      </c>
      <c r="I10962" t="s">
        <v>11011</v>
      </c>
      <c r="J10962" t="s">
        <v>11012</v>
      </c>
      <c r="M10962" t="s">
        <v>112297</v>
      </c>
      <c r="N10962" t="s">
        <v>16314</v>
      </c>
      <c r="O10962" s="3" t="s">
        <v>73003</v>
      </c>
      <c r="P10962" t="s">
        <v>16314</v>
      </c>
      <c r="Q10962" t="s">
        <v>16314</v>
      </c>
      <c r="R10962" t="s">
        <v>73003</v>
      </c>
      <c r="S10962" s="4" t="str">
        <f t="shared" si="171"/>
        <v>2001</v>
      </c>
    </row>
    <row r="10963" spans="1:19" hidden="1" x14ac:dyDescent="0.35">
      <c r="A10963" t="s">
        <v>73001</v>
      </c>
      <c r="B10963" t="s">
        <v>73002</v>
      </c>
      <c r="C10963" t="s">
        <v>73004</v>
      </c>
      <c r="D10963" t="s">
        <v>73005</v>
      </c>
      <c r="E10963" t="s">
        <v>73006</v>
      </c>
      <c r="F10963" t="s">
        <v>73007</v>
      </c>
      <c r="I10963" t="s">
        <v>73008</v>
      </c>
      <c r="J10963" t="s">
        <v>73009</v>
      </c>
      <c r="M10963" t="s">
        <v>112297</v>
      </c>
      <c r="N10963" t="s">
        <v>16314</v>
      </c>
      <c r="O10963" s="3" t="s">
        <v>73010</v>
      </c>
      <c r="P10963" t="s">
        <v>16314</v>
      </c>
      <c r="Q10963" t="s">
        <v>16314</v>
      </c>
      <c r="R10963" t="s">
        <v>73010</v>
      </c>
      <c r="S10963" s="4" t="str">
        <f t="shared" si="171"/>
        <v>2001</v>
      </c>
    </row>
    <row r="10964" spans="1:19" hidden="1" x14ac:dyDescent="0.35">
      <c r="A10964" t="s">
        <v>73006</v>
      </c>
      <c r="B10964" t="s">
        <v>73007</v>
      </c>
      <c r="C10964" t="s">
        <v>73011</v>
      </c>
      <c r="D10964" t="s">
        <v>73012</v>
      </c>
      <c r="E10964" t="s">
        <v>73013</v>
      </c>
      <c r="F10964" t="s">
        <v>73014</v>
      </c>
      <c r="I10964" t="s">
        <v>73015</v>
      </c>
      <c r="J10964" t="s">
        <v>73016</v>
      </c>
      <c r="M10964" t="s">
        <v>112314</v>
      </c>
      <c r="N10964" t="s">
        <v>16314</v>
      </c>
      <c r="O10964" s="3" t="s">
        <v>73017</v>
      </c>
      <c r="P10964" t="s">
        <v>16314</v>
      </c>
      <c r="Q10964" t="s">
        <v>16314</v>
      </c>
      <c r="R10964" t="s">
        <v>73017</v>
      </c>
      <c r="S10964" s="4" t="str">
        <f t="shared" si="171"/>
        <v>2001</v>
      </c>
    </row>
    <row r="10965" spans="1:19" hidden="1" x14ac:dyDescent="0.35">
      <c r="A10965" t="s">
        <v>73013</v>
      </c>
      <c r="B10965" t="s">
        <v>73014</v>
      </c>
      <c r="C10965" t="s">
        <v>73018</v>
      </c>
      <c r="D10965" t="s">
        <v>73019</v>
      </c>
      <c r="E10965" t="s">
        <v>73020</v>
      </c>
      <c r="F10965" t="s">
        <v>73021</v>
      </c>
      <c r="I10965" t="s">
        <v>1021</v>
      </c>
      <c r="J10965" t="s">
        <v>1022</v>
      </c>
      <c r="M10965" t="s">
        <v>112297</v>
      </c>
      <c r="N10965" t="s">
        <v>16314</v>
      </c>
      <c r="O10965" s="3" t="s">
        <v>73022</v>
      </c>
      <c r="P10965" t="s">
        <v>16314</v>
      </c>
      <c r="Q10965" t="s">
        <v>16314</v>
      </c>
      <c r="R10965" t="s">
        <v>73022</v>
      </c>
      <c r="S10965" s="4" t="str">
        <f t="shared" si="171"/>
        <v>2001</v>
      </c>
    </row>
    <row r="10966" spans="1:19" hidden="1" x14ac:dyDescent="0.35">
      <c r="A10966" t="s">
        <v>73020</v>
      </c>
      <c r="B10966" t="s">
        <v>73021</v>
      </c>
      <c r="C10966" t="s">
        <v>73023</v>
      </c>
      <c r="D10966" t="s">
        <v>73024</v>
      </c>
      <c r="E10966" t="s">
        <v>73025</v>
      </c>
      <c r="F10966" t="s">
        <v>73026</v>
      </c>
      <c r="I10966" t="s">
        <v>73027</v>
      </c>
      <c r="J10966" t="s">
        <v>73028</v>
      </c>
      <c r="M10966" t="s">
        <v>112297</v>
      </c>
      <c r="N10966" t="s">
        <v>16314</v>
      </c>
      <c r="O10966" s="3" t="s">
        <v>73029</v>
      </c>
      <c r="P10966" t="s">
        <v>16314</v>
      </c>
      <c r="Q10966" t="s">
        <v>16314</v>
      </c>
      <c r="R10966" t="s">
        <v>73029</v>
      </c>
      <c r="S10966" s="4" t="str">
        <f t="shared" si="171"/>
        <v>2001</v>
      </c>
    </row>
    <row r="10967" spans="1:19" hidden="1" x14ac:dyDescent="0.35">
      <c r="A10967" t="s">
        <v>73025</v>
      </c>
      <c r="B10967" t="s">
        <v>73026</v>
      </c>
      <c r="C10967" t="s">
        <v>73030</v>
      </c>
      <c r="D10967">
        <v>383787142</v>
      </c>
      <c r="E10967" s="1" t="s">
        <v>73031</v>
      </c>
      <c r="F10967" s="1" t="s">
        <v>73032</v>
      </c>
      <c r="I10967" t="s">
        <v>73033</v>
      </c>
      <c r="J10967" t="s">
        <v>73034</v>
      </c>
      <c r="M10967" t="s">
        <v>112297</v>
      </c>
      <c r="N10967" t="s">
        <v>16314</v>
      </c>
      <c r="O10967" s="3" t="s">
        <v>73035</v>
      </c>
      <c r="P10967" t="s">
        <v>16314</v>
      </c>
      <c r="Q10967" t="s">
        <v>16314</v>
      </c>
      <c r="R10967" t="s">
        <v>73035</v>
      </c>
      <c r="S10967" s="4" t="str">
        <f t="shared" si="171"/>
        <v>2001</v>
      </c>
    </row>
    <row r="10968" spans="1:19" hidden="1" x14ac:dyDescent="0.35">
      <c r="A10968" s="1" t="s">
        <v>73031</v>
      </c>
      <c r="B10968" s="1" t="s">
        <v>73032</v>
      </c>
      <c r="C10968" t="s">
        <v>73036</v>
      </c>
      <c r="D10968" t="s">
        <v>73037</v>
      </c>
      <c r="E10968" t="s">
        <v>73038</v>
      </c>
      <c r="F10968" t="s">
        <v>73039</v>
      </c>
      <c r="I10968" t="s">
        <v>73040</v>
      </c>
      <c r="J10968" t="s">
        <v>73041</v>
      </c>
      <c r="M10968" t="s">
        <v>112314</v>
      </c>
      <c r="N10968" t="s">
        <v>16314</v>
      </c>
      <c r="O10968" s="3" t="s">
        <v>73042</v>
      </c>
      <c r="P10968" t="s">
        <v>16314</v>
      </c>
      <c r="Q10968" t="s">
        <v>16314</v>
      </c>
      <c r="R10968" t="s">
        <v>73042</v>
      </c>
      <c r="S10968" s="4" t="str">
        <f t="shared" si="171"/>
        <v>2001</v>
      </c>
    </row>
    <row r="10969" spans="1:19" hidden="1" x14ac:dyDescent="0.35">
      <c r="A10969" t="s">
        <v>73038</v>
      </c>
      <c r="B10969" t="s">
        <v>73039</v>
      </c>
      <c r="C10969" t="s">
        <v>73043</v>
      </c>
      <c r="D10969">
        <v>175132527</v>
      </c>
      <c r="E10969" t="s">
        <v>73044</v>
      </c>
      <c r="F10969" t="s">
        <v>73045</v>
      </c>
      <c r="I10969" t="s">
        <v>73046</v>
      </c>
      <c r="J10969" t="s">
        <v>73047</v>
      </c>
      <c r="M10969" t="s">
        <v>112299</v>
      </c>
      <c r="N10969" t="s">
        <v>16314</v>
      </c>
      <c r="O10969" s="3" t="s">
        <v>73048</v>
      </c>
      <c r="P10969" t="s">
        <v>16314</v>
      </c>
      <c r="Q10969" t="s">
        <v>16314</v>
      </c>
      <c r="R10969" t="s">
        <v>73048</v>
      </c>
      <c r="S10969" s="4" t="str">
        <f t="shared" si="171"/>
        <v>2001</v>
      </c>
    </row>
    <row r="10970" spans="1:19" hidden="1" x14ac:dyDescent="0.35">
      <c r="A10970" t="s">
        <v>73044</v>
      </c>
      <c r="B10970" t="s">
        <v>73045</v>
      </c>
      <c r="C10970" t="s">
        <v>73049</v>
      </c>
      <c r="D10970" t="s">
        <v>73050</v>
      </c>
      <c r="E10970" t="s">
        <v>73051</v>
      </c>
      <c r="F10970" t="s">
        <v>73052</v>
      </c>
      <c r="I10970" t="s">
        <v>73053</v>
      </c>
      <c r="J10970" t="s">
        <v>73054</v>
      </c>
      <c r="M10970" t="s">
        <v>112314</v>
      </c>
      <c r="N10970" t="s">
        <v>16314</v>
      </c>
      <c r="O10970" s="3" t="s">
        <v>73055</v>
      </c>
      <c r="P10970" t="s">
        <v>16314</v>
      </c>
      <c r="Q10970" t="s">
        <v>16314</v>
      </c>
      <c r="R10970" t="s">
        <v>73055</v>
      </c>
      <c r="S10970" s="4" t="str">
        <f t="shared" si="171"/>
        <v>2001</v>
      </c>
    </row>
    <row r="10971" spans="1:19" hidden="1" x14ac:dyDescent="0.35">
      <c r="A10971" t="s">
        <v>73051</v>
      </c>
      <c r="B10971" t="s">
        <v>73052</v>
      </c>
      <c r="C10971" t="s">
        <v>73056</v>
      </c>
      <c r="D10971" t="s">
        <v>73057</v>
      </c>
      <c r="E10971" t="s">
        <v>73058</v>
      </c>
      <c r="F10971" t="s">
        <v>73059</v>
      </c>
      <c r="I10971" t="s">
        <v>73060</v>
      </c>
      <c r="J10971" t="s">
        <v>73061</v>
      </c>
      <c r="M10971" t="s">
        <v>112315</v>
      </c>
      <c r="N10971" t="s">
        <v>159</v>
      </c>
      <c r="O10971" s="3" t="s">
        <v>73062</v>
      </c>
      <c r="P10971" t="s">
        <v>159</v>
      </c>
      <c r="Q10971" t="s">
        <v>159</v>
      </c>
      <c r="R10971" t="s">
        <v>73062</v>
      </c>
      <c r="S10971" s="4" t="str">
        <f t="shared" si="171"/>
        <v>2001</v>
      </c>
    </row>
    <row r="10972" spans="1:19" hidden="1" x14ac:dyDescent="0.35">
      <c r="A10972" t="s">
        <v>73058</v>
      </c>
      <c r="B10972" t="s">
        <v>73059</v>
      </c>
      <c r="C10972" t="s">
        <v>73063</v>
      </c>
      <c r="D10972" t="s">
        <v>73064</v>
      </c>
      <c r="E10972" t="s">
        <v>73065</v>
      </c>
      <c r="F10972" t="s">
        <v>73066</v>
      </c>
      <c r="I10972" t="s">
        <v>73067</v>
      </c>
      <c r="J10972" t="s">
        <v>73068</v>
      </c>
      <c r="M10972" t="s">
        <v>112299</v>
      </c>
      <c r="N10972" t="s">
        <v>16314</v>
      </c>
      <c r="O10972" s="3" t="s">
        <v>73069</v>
      </c>
      <c r="P10972" t="s">
        <v>16314</v>
      </c>
      <c r="Q10972" t="s">
        <v>16314</v>
      </c>
      <c r="R10972" t="s">
        <v>73069</v>
      </c>
      <c r="S10972" s="4" t="str">
        <f t="shared" si="171"/>
        <v>2001</v>
      </c>
    </row>
    <row r="10973" spans="1:19" hidden="1" x14ac:dyDescent="0.35">
      <c r="A10973" t="s">
        <v>73065</v>
      </c>
      <c r="B10973" t="s">
        <v>73066</v>
      </c>
      <c r="C10973" t="s">
        <v>73070</v>
      </c>
      <c r="D10973" t="s">
        <v>73071</v>
      </c>
      <c r="E10973" t="s">
        <v>73072</v>
      </c>
      <c r="F10973" t="s">
        <v>73073</v>
      </c>
      <c r="I10973" t="s">
        <v>73074</v>
      </c>
      <c r="J10973" t="s">
        <v>73075</v>
      </c>
      <c r="M10973" t="s">
        <v>112315</v>
      </c>
      <c r="N10973" t="s">
        <v>159</v>
      </c>
      <c r="O10973" s="3" t="s">
        <v>73076</v>
      </c>
      <c r="P10973" t="s">
        <v>159</v>
      </c>
      <c r="Q10973" t="s">
        <v>159</v>
      </c>
      <c r="R10973" t="s">
        <v>73076</v>
      </c>
      <c r="S10973" s="4" t="str">
        <f t="shared" si="171"/>
        <v>2001</v>
      </c>
    </row>
    <row r="10974" spans="1:19" hidden="1" x14ac:dyDescent="0.35">
      <c r="A10974" t="s">
        <v>73072</v>
      </c>
      <c r="B10974" t="s">
        <v>73073</v>
      </c>
      <c r="C10974" t="s">
        <v>73077</v>
      </c>
      <c r="D10974" t="s">
        <v>73078</v>
      </c>
      <c r="E10974" t="s">
        <v>73079</v>
      </c>
      <c r="F10974" t="s">
        <v>73080</v>
      </c>
      <c r="I10974" t="s">
        <v>73081</v>
      </c>
      <c r="J10974" t="s">
        <v>73082</v>
      </c>
      <c r="M10974" t="s">
        <v>16314</v>
      </c>
      <c r="N10974" t="s">
        <v>16314</v>
      </c>
      <c r="O10974" s="3" t="s">
        <v>73083</v>
      </c>
      <c r="P10974" t="s">
        <v>16314</v>
      </c>
      <c r="Q10974" t="s">
        <v>16314</v>
      </c>
      <c r="R10974" t="s">
        <v>73083</v>
      </c>
      <c r="S10974" s="4" t="str">
        <f t="shared" si="171"/>
        <v>2001</v>
      </c>
    </row>
    <row r="10975" spans="1:19" hidden="1" x14ac:dyDescent="0.35">
      <c r="A10975" t="s">
        <v>73079</v>
      </c>
      <c r="B10975" t="s">
        <v>73080</v>
      </c>
      <c r="C10975" t="s">
        <v>73084</v>
      </c>
      <c r="D10975" t="s">
        <v>73085</v>
      </c>
      <c r="E10975" t="s">
        <v>73086</v>
      </c>
      <c r="F10975" t="s">
        <v>73087</v>
      </c>
      <c r="I10975" t="s">
        <v>73088</v>
      </c>
      <c r="J10975" t="s">
        <v>73089</v>
      </c>
      <c r="M10975" t="s">
        <v>112299</v>
      </c>
      <c r="N10975" t="s">
        <v>16314</v>
      </c>
      <c r="O10975" s="3" t="s">
        <v>73090</v>
      </c>
      <c r="P10975" t="s">
        <v>16314</v>
      </c>
      <c r="Q10975" t="s">
        <v>16314</v>
      </c>
      <c r="R10975" t="s">
        <v>73090</v>
      </c>
      <c r="S10975" s="4" t="str">
        <f t="shared" si="171"/>
        <v>2001</v>
      </c>
    </row>
    <row r="10976" spans="1:19" hidden="1" x14ac:dyDescent="0.35">
      <c r="A10976" t="s">
        <v>73086</v>
      </c>
      <c r="B10976" t="s">
        <v>73087</v>
      </c>
      <c r="C10976" t="s">
        <v>73091</v>
      </c>
      <c r="D10976" t="s">
        <v>73092</v>
      </c>
      <c r="E10976" t="s">
        <v>73093</v>
      </c>
      <c r="F10976" t="s">
        <v>73094</v>
      </c>
      <c r="I10976" t="s">
        <v>73095</v>
      </c>
      <c r="J10976" t="s">
        <v>73096</v>
      </c>
      <c r="M10976" t="s">
        <v>112297</v>
      </c>
      <c r="N10976" t="s">
        <v>16314</v>
      </c>
      <c r="O10976" s="3" t="s">
        <v>73097</v>
      </c>
      <c r="P10976" t="s">
        <v>16314</v>
      </c>
      <c r="Q10976" t="s">
        <v>16314</v>
      </c>
      <c r="R10976" t="s">
        <v>73097</v>
      </c>
      <c r="S10976" s="4" t="str">
        <f t="shared" si="171"/>
        <v>2001</v>
      </c>
    </row>
    <row r="10977" spans="1:19" hidden="1" x14ac:dyDescent="0.35">
      <c r="A10977" t="s">
        <v>73093</v>
      </c>
      <c r="B10977" t="s">
        <v>73094</v>
      </c>
      <c r="C10977" t="s">
        <v>73098</v>
      </c>
      <c r="D10977" t="s">
        <v>73099</v>
      </c>
      <c r="E10977" t="s">
        <v>73100</v>
      </c>
      <c r="F10977" t="s">
        <v>73101</v>
      </c>
      <c r="I10977" t="s">
        <v>73102</v>
      </c>
      <c r="J10977" t="s">
        <v>73103</v>
      </c>
      <c r="M10977" t="s">
        <v>112297</v>
      </c>
      <c r="N10977" t="s">
        <v>16314</v>
      </c>
      <c r="O10977" s="3" t="s">
        <v>73104</v>
      </c>
      <c r="P10977" t="s">
        <v>16314</v>
      </c>
      <c r="Q10977" t="s">
        <v>16314</v>
      </c>
      <c r="R10977" t="s">
        <v>73104</v>
      </c>
      <c r="S10977" s="4" t="str">
        <f t="shared" si="171"/>
        <v>2001</v>
      </c>
    </row>
    <row r="10978" spans="1:19" hidden="1" x14ac:dyDescent="0.35">
      <c r="A10978" t="s">
        <v>73100</v>
      </c>
      <c r="B10978" t="s">
        <v>73101</v>
      </c>
      <c r="C10978" t="s">
        <v>73105</v>
      </c>
      <c r="D10978" t="s">
        <v>73106</v>
      </c>
      <c r="E10978" t="s">
        <v>73107</v>
      </c>
      <c r="F10978" t="s">
        <v>73108</v>
      </c>
      <c r="I10978" t="s">
        <v>73109</v>
      </c>
      <c r="J10978" t="s">
        <v>73110</v>
      </c>
      <c r="M10978" t="s">
        <v>112298</v>
      </c>
      <c r="N10978" t="s">
        <v>28</v>
      </c>
      <c r="O10978" s="3" t="s">
        <v>73111</v>
      </c>
      <c r="P10978" t="s">
        <v>16314</v>
      </c>
      <c r="Q10978" t="s">
        <v>16314</v>
      </c>
      <c r="R10978" t="s">
        <v>73111</v>
      </c>
      <c r="S10978" s="4" t="str">
        <f t="shared" si="171"/>
        <v>2001</v>
      </c>
    </row>
    <row r="10979" spans="1:19" hidden="1" x14ac:dyDescent="0.35">
      <c r="A10979" t="s">
        <v>73107</v>
      </c>
      <c r="B10979" t="s">
        <v>73108</v>
      </c>
      <c r="C10979" t="s">
        <v>73112</v>
      </c>
      <c r="D10979" t="s">
        <v>73113</v>
      </c>
      <c r="E10979" t="s">
        <v>73114</v>
      </c>
      <c r="F10979" t="s">
        <v>73115</v>
      </c>
      <c r="I10979" t="s">
        <v>73116</v>
      </c>
      <c r="J10979" t="s">
        <v>73117</v>
      </c>
      <c r="M10979" t="s">
        <v>112299</v>
      </c>
      <c r="N10979" t="s">
        <v>16314</v>
      </c>
      <c r="O10979" s="3" t="s">
        <v>73118</v>
      </c>
      <c r="P10979" t="s">
        <v>16314</v>
      </c>
      <c r="Q10979" t="s">
        <v>16314</v>
      </c>
      <c r="R10979" t="s">
        <v>73118</v>
      </c>
      <c r="S10979" s="4" t="str">
        <f t="shared" si="171"/>
        <v>2001</v>
      </c>
    </row>
    <row r="10980" spans="1:19" hidden="1" x14ac:dyDescent="0.35">
      <c r="A10980" t="s">
        <v>73114</v>
      </c>
      <c r="B10980" t="s">
        <v>73115</v>
      </c>
      <c r="C10980" t="s">
        <v>73119</v>
      </c>
      <c r="D10980" t="s">
        <v>73120</v>
      </c>
      <c r="E10980" t="s">
        <v>73121</v>
      </c>
      <c r="F10980" t="s">
        <v>73122</v>
      </c>
      <c r="I10980" t="s">
        <v>73123</v>
      </c>
      <c r="J10980" t="s">
        <v>73124</v>
      </c>
      <c r="M10980" t="s">
        <v>112315</v>
      </c>
      <c r="N10980" t="s">
        <v>159</v>
      </c>
      <c r="O10980" s="3" t="s">
        <v>73125</v>
      </c>
      <c r="P10980" t="s">
        <v>159</v>
      </c>
      <c r="Q10980" t="s">
        <v>159</v>
      </c>
      <c r="R10980" t="s">
        <v>73125</v>
      </c>
      <c r="S10980" s="4" t="str">
        <f t="shared" si="171"/>
        <v>2001</v>
      </c>
    </row>
    <row r="10981" spans="1:19" hidden="1" x14ac:dyDescent="0.35">
      <c r="A10981" t="s">
        <v>73121</v>
      </c>
      <c r="B10981" t="s">
        <v>73122</v>
      </c>
      <c r="C10981" t="s">
        <v>73126</v>
      </c>
      <c r="D10981" t="s">
        <v>73127</v>
      </c>
      <c r="E10981" t="s">
        <v>73128</v>
      </c>
      <c r="F10981" t="s">
        <v>73129</v>
      </c>
      <c r="I10981" t="s">
        <v>73130</v>
      </c>
      <c r="J10981" t="s">
        <v>73131</v>
      </c>
      <c r="M10981" t="s">
        <v>112314</v>
      </c>
      <c r="N10981" t="s">
        <v>16314</v>
      </c>
      <c r="O10981" s="3" t="s">
        <v>73132</v>
      </c>
      <c r="P10981" t="s">
        <v>16314</v>
      </c>
      <c r="Q10981" t="s">
        <v>16314</v>
      </c>
      <c r="R10981" t="s">
        <v>73132</v>
      </c>
      <c r="S10981" s="4" t="str">
        <f t="shared" si="171"/>
        <v>2001</v>
      </c>
    </row>
    <row r="10982" spans="1:19" hidden="1" x14ac:dyDescent="0.35">
      <c r="A10982" t="s">
        <v>73128</v>
      </c>
      <c r="B10982" t="s">
        <v>73129</v>
      </c>
      <c r="C10982" t="s">
        <v>73133</v>
      </c>
      <c r="D10982" t="s">
        <v>73134</v>
      </c>
      <c r="E10982" t="s">
        <v>73135</v>
      </c>
      <c r="F10982" t="s">
        <v>73136</v>
      </c>
      <c r="I10982" t="s">
        <v>73137</v>
      </c>
      <c r="J10982" t="s">
        <v>73138</v>
      </c>
      <c r="M10982" t="s">
        <v>112299</v>
      </c>
      <c r="N10982" t="s">
        <v>16314</v>
      </c>
      <c r="O10982" s="3" t="s">
        <v>73139</v>
      </c>
      <c r="P10982" t="s">
        <v>16314</v>
      </c>
      <c r="Q10982" t="s">
        <v>16314</v>
      </c>
      <c r="R10982" t="s">
        <v>73139</v>
      </c>
      <c r="S10982" s="4" t="str">
        <f t="shared" si="171"/>
        <v>2001</v>
      </c>
    </row>
    <row r="10983" spans="1:19" hidden="1" x14ac:dyDescent="0.35">
      <c r="A10983" t="s">
        <v>73135</v>
      </c>
      <c r="B10983" t="s">
        <v>73136</v>
      </c>
      <c r="C10983" t="s">
        <v>73140</v>
      </c>
      <c r="D10983" t="s">
        <v>73141</v>
      </c>
      <c r="E10983" s="1" t="s">
        <v>73142</v>
      </c>
      <c r="F10983" s="1" t="s">
        <v>73143</v>
      </c>
      <c r="I10983" t="s">
        <v>73144</v>
      </c>
      <c r="J10983" t="s">
        <v>73145</v>
      </c>
      <c r="M10983" t="s">
        <v>112299</v>
      </c>
      <c r="N10983" t="s">
        <v>16314</v>
      </c>
      <c r="O10983" s="3" t="s">
        <v>73146</v>
      </c>
      <c r="P10983" t="s">
        <v>16314</v>
      </c>
      <c r="Q10983" t="s">
        <v>16314</v>
      </c>
      <c r="R10983" t="s">
        <v>73146</v>
      </c>
      <c r="S10983" s="4" t="str">
        <f t="shared" si="171"/>
        <v>2001</v>
      </c>
    </row>
    <row r="10984" spans="1:19" hidden="1" x14ac:dyDescent="0.35">
      <c r="A10984" s="1" t="s">
        <v>73142</v>
      </c>
      <c r="B10984" s="1" t="s">
        <v>73143</v>
      </c>
      <c r="C10984" t="s">
        <v>73147</v>
      </c>
      <c r="D10984" t="s">
        <v>73148</v>
      </c>
      <c r="E10984" t="s">
        <v>73149</v>
      </c>
      <c r="F10984" t="s">
        <v>73150</v>
      </c>
      <c r="I10984" t="s">
        <v>73151</v>
      </c>
      <c r="J10984" t="s">
        <v>73152</v>
      </c>
      <c r="M10984" t="s">
        <v>112297</v>
      </c>
      <c r="N10984" t="s">
        <v>16314</v>
      </c>
      <c r="O10984" s="3" t="s">
        <v>73153</v>
      </c>
      <c r="P10984" t="s">
        <v>16314</v>
      </c>
      <c r="Q10984" t="s">
        <v>16314</v>
      </c>
      <c r="R10984" t="s">
        <v>73153</v>
      </c>
      <c r="S10984" s="4" t="str">
        <f t="shared" si="171"/>
        <v>2001</v>
      </c>
    </row>
    <row r="10985" spans="1:19" hidden="1" x14ac:dyDescent="0.35">
      <c r="A10985" t="s">
        <v>73149</v>
      </c>
      <c r="B10985" t="s">
        <v>73150</v>
      </c>
      <c r="C10985" t="s">
        <v>73154</v>
      </c>
      <c r="D10985" t="s">
        <v>73155</v>
      </c>
      <c r="E10985" t="s">
        <v>73156</v>
      </c>
      <c r="F10985" t="s">
        <v>73157</v>
      </c>
      <c r="I10985" t="s">
        <v>73158</v>
      </c>
      <c r="J10985" t="s">
        <v>73159</v>
      </c>
      <c r="M10985" t="s">
        <v>112297</v>
      </c>
      <c r="N10985" t="s">
        <v>16314</v>
      </c>
      <c r="O10985" s="3" t="s">
        <v>73160</v>
      </c>
      <c r="P10985" t="s">
        <v>16314</v>
      </c>
      <c r="Q10985" t="s">
        <v>16314</v>
      </c>
      <c r="R10985" t="s">
        <v>73160</v>
      </c>
      <c r="S10985" s="4" t="str">
        <f t="shared" si="171"/>
        <v>2001</v>
      </c>
    </row>
    <row r="10986" spans="1:19" hidden="1" x14ac:dyDescent="0.35">
      <c r="A10986" t="s">
        <v>73156</v>
      </c>
      <c r="B10986" t="s">
        <v>73157</v>
      </c>
      <c r="C10986" t="s">
        <v>73161</v>
      </c>
      <c r="D10986" t="s">
        <v>73162</v>
      </c>
      <c r="E10986" t="s">
        <v>73163</v>
      </c>
      <c r="F10986" t="s">
        <v>73164</v>
      </c>
      <c r="I10986" t="s">
        <v>73165</v>
      </c>
      <c r="J10986" t="s">
        <v>73166</v>
      </c>
      <c r="M10986" t="s">
        <v>112315</v>
      </c>
      <c r="N10986" t="s">
        <v>159</v>
      </c>
      <c r="O10986" s="3" t="s">
        <v>73167</v>
      </c>
      <c r="P10986" t="s">
        <v>159</v>
      </c>
      <c r="Q10986" t="s">
        <v>159</v>
      </c>
      <c r="R10986" t="s">
        <v>73167</v>
      </c>
      <c r="S10986" s="4" t="str">
        <f t="shared" si="171"/>
        <v>2001</v>
      </c>
    </row>
    <row r="10987" spans="1:19" hidden="1" x14ac:dyDescent="0.35">
      <c r="A10987" t="s">
        <v>73163</v>
      </c>
      <c r="B10987" t="s">
        <v>73164</v>
      </c>
      <c r="C10987" t="s">
        <v>73168</v>
      </c>
      <c r="D10987" t="s">
        <v>73169</v>
      </c>
      <c r="E10987" t="s">
        <v>73170</v>
      </c>
      <c r="F10987" t="s">
        <v>73171</v>
      </c>
      <c r="I10987" t="s">
        <v>73172</v>
      </c>
      <c r="J10987" t="s">
        <v>73173</v>
      </c>
      <c r="M10987" t="s">
        <v>112315</v>
      </c>
      <c r="N10987" t="s">
        <v>159</v>
      </c>
      <c r="O10987" s="3" t="s">
        <v>73174</v>
      </c>
      <c r="P10987" t="s">
        <v>159</v>
      </c>
      <c r="Q10987" t="s">
        <v>159</v>
      </c>
      <c r="R10987" t="s">
        <v>73174</v>
      </c>
      <c r="S10987" s="4" t="str">
        <f t="shared" si="171"/>
        <v>2001</v>
      </c>
    </row>
    <row r="10988" spans="1:19" hidden="1" x14ac:dyDescent="0.35">
      <c r="A10988" t="s">
        <v>73170</v>
      </c>
      <c r="B10988" t="s">
        <v>73171</v>
      </c>
      <c r="C10988" t="s">
        <v>73175</v>
      </c>
      <c r="D10988" t="s">
        <v>73176</v>
      </c>
      <c r="E10988" t="s">
        <v>73177</v>
      </c>
      <c r="F10988" t="s">
        <v>73178</v>
      </c>
      <c r="I10988" t="s">
        <v>73179</v>
      </c>
      <c r="J10988" t="s">
        <v>73180</v>
      </c>
      <c r="M10988" t="s">
        <v>112299</v>
      </c>
      <c r="N10988" t="s">
        <v>16314</v>
      </c>
      <c r="O10988" s="3" t="s">
        <v>73181</v>
      </c>
      <c r="P10988" t="s">
        <v>16314</v>
      </c>
      <c r="Q10988" t="s">
        <v>16314</v>
      </c>
      <c r="R10988" t="s">
        <v>73181</v>
      </c>
      <c r="S10988" s="4" t="str">
        <f t="shared" si="171"/>
        <v>2001</v>
      </c>
    </row>
    <row r="10989" spans="1:19" hidden="1" x14ac:dyDescent="0.35">
      <c r="A10989" t="s">
        <v>73177</v>
      </c>
      <c r="B10989" t="s">
        <v>73178</v>
      </c>
      <c r="C10989" t="s">
        <v>73182</v>
      </c>
      <c r="D10989" t="s">
        <v>73183</v>
      </c>
      <c r="E10989" t="s">
        <v>73184</v>
      </c>
      <c r="F10989" t="s">
        <v>73185</v>
      </c>
      <c r="I10989" t="s">
        <v>73186</v>
      </c>
      <c r="J10989" t="s">
        <v>73187</v>
      </c>
      <c r="M10989" t="s">
        <v>112299</v>
      </c>
      <c r="N10989" t="s">
        <v>16314</v>
      </c>
      <c r="O10989" s="3" t="s">
        <v>73188</v>
      </c>
      <c r="P10989" t="s">
        <v>16314</v>
      </c>
      <c r="Q10989" t="s">
        <v>16314</v>
      </c>
      <c r="R10989" t="s">
        <v>73188</v>
      </c>
      <c r="S10989" s="4" t="str">
        <f t="shared" si="171"/>
        <v>2001</v>
      </c>
    </row>
    <row r="10990" spans="1:19" hidden="1" x14ac:dyDescent="0.35">
      <c r="A10990" t="s">
        <v>73184</v>
      </c>
      <c r="B10990" t="s">
        <v>73185</v>
      </c>
      <c r="C10990" t="s">
        <v>73189</v>
      </c>
      <c r="D10990" t="s">
        <v>73190</v>
      </c>
      <c r="E10990" t="s">
        <v>73191</v>
      </c>
      <c r="F10990" t="s">
        <v>73192</v>
      </c>
      <c r="I10990" t="s">
        <v>73193</v>
      </c>
      <c r="J10990" t="s">
        <v>73194</v>
      </c>
      <c r="M10990" t="s">
        <v>112297</v>
      </c>
      <c r="N10990" t="s">
        <v>16314</v>
      </c>
      <c r="O10990" s="3" t="s">
        <v>73195</v>
      </c>
      <c r="P10990" t="s">
        <v>16314</v>
      </c>
      <c r="Q10990" t="s">
        <v>16314</v>
      </c>
      <c r="R10990" t="s">
        <v>73195</v>
      </c>
      <c r="S10990" s="4" t="str">
        <f t="shared" si="171"/>
        <v>2001</v>
      </c>
    </row>
    <row r="10991" spans="1:19" hidden="1" x14ac:dyDescent="0.35">
      <c r="A10991" t="s">
        <v>73191</v>
      </c>
      <c r="B10991" t="s">
        <v>73192</v>
      </c>
      <c r="C10991" t="s">
        <v>73196</v>
      </c>
      <c r="D10991" t="s">
        <v>73197</v>
      </c>
      <c r="E10991" t="s">
        <v>73198</v>
      </c>
      <c r="F10991" t="s">
        <v>73199</v>
      </c>
      <c r="I10991" t="s">
        <v>73200</v>
      </c>
      <c r="J10991" t="s">
        <v>73201</v>
      </c>
      <c r="M10991" t="s">
        <v>112315</v>
      </c>
      <c r="N10991" t="s">
        <v>159</v>
      </c>
      <c r="O10991" s="3" t="s">
        <v>73202</v>
      </c>
      <c r="P10991" t="s">
        <v>159</v>
      </c>
      <c r="Q10991" t="s">
        <v>159</v>
      </c>
      <c r="R10991" t="s">
        <v>73202</v>
      </c>
      <c r="S10991" s="4" t="str">
        <f t="shared" si="171"/>
        <v>2001</v>
      </c>
    </row>
    <row r="10992" spans="1:19" hidden="1" x14ac:dyDescent="0.35">
      <c r="A10992" t="s">
        <v>73198</v>
      </c>
      <c r="B10992" t="s">
        <v>73199</v>
      </c>
      <c r="C10992" t="s">
        <v>73203</v>
      </c>
      <c r="D10992" t="s">
        <v>73204</v>
      </c>
      <c r="E10992" t="s">
        <v>73205</v>
      </c>
      <c r="F10992" t="s">
        <v>73206</v>
      </c>
      <c r="I10992" t="s">
        <v>73207</v>
      </c>
      <c r="J10992" t="s">
        <v>73208</v>
      </c>
      <c r="M10992" t="s">
        <v>112315</v>
      </c>
      <c r="N10992" t="s">
        <v>159</v>
      </c>
      <c r="O10992" s="3" t="s">
        <v>73209</v>
      </c>
      <c r="P10992" t="s">
        <v>159</v>
      </c>
      <c r="Q10992" t="s">
        <v>159</v>
      </c>
      <c r="R10992" t="s">
        <v>73209</v>
      </c>
      <c r="S10992" s="4" t="str">
        <f t="shared" si="171"/>
        <v>2001</v>
      </c>
    </row>
    <row r="10993" spans="1:19" hidden="1" x14ac:dyDescent="0.35">
      <c r="A10993" t="s">
        <v>73205</v>
      </c>
      <c r="B10993" t="s">
        <v>73206</v>
      </c>
      <c r="C10993" t="s">
        <v>73210</v>
      </c>
      <c r="D10993" t="s">
        <v>73211</v>
      </c>
      <c r="E10993" t="s">
        <v>73212</v>
      </c>
      <c r="F10993" t="s">
        <v>73213</v>
      </c>
      <c r="I10993" t="s">
        <v>73214</v>
      </c>
      <c r="J10993" t="s">
        <v>73215</v>
      </c>
      <c r="M10993" t="s">
        <v>112315</v>
      </c>
      <c r="N10993" t="s">
        <v>159</v>
      </c>
      <c r="O10993" s="3" t="s">
        <v>73216</v>
      </c>
      <c r="P10993" t="s">
        <v>159</v>
      </c>
      <c r="Q10993" t="s">
        <v>159</v>
      </c>
      <c r="R10993" t="s">
        <v>73216</v>
      </c>
      <c r="S10993" s="4" t="str">
        <f t="shared" si="171"/>
        <v>2001</v>
      </c>
    </row>
    <row r="10994" spans="1:19" hidden="1" x14ac:dyDescent="0.35">
      <c r="A10994" t="s">
        <v>73212</v>
      </c>
      <c r="B10994" t="s">
        <v>73213</v>
      </c>
      <c r="C10994" t="s">
        <v>73217</v>
      </c>
      <c r="D10994" t="s">
        <v>73218</v>
      </c>
      <c r="E10994" t="s">
        <v>73219</v>
      </c>
      <c r="F10994">
        <v>806244347</v>
      </c>
      <c r="I10994" t="s">
        <v>73220</v>
      </c>
      <c r="J10994" t="s">
        <v>73221</v>
      </c>
      <c r="M10994" t="s">
        <v>112315</v>
      </c>
      <c r="N10994" t="s">
        <v>159</v>
      </c>
      <c r="O10994" s="3" t="s">
        <v>73222</v>
      </c>
      <c r="P10994" t="s">
        <v>159</v>
      </c>
      <c r="Q10994" t="s">
        <v>159</v>
      </c>
      <c r="R10994" t="s">
        <v>73222</v>
      </c>
      <c r="S10994" s="4" t="str">
        <f t="shared" si="171"/>
        <v>2001</v>
      </c>
    </row>
    <row r="10995" spans="1:19" hidden="1" x14ac:dyDescent="0.35">
      <c r="A10995" t="s">
        <v>73219</v>
      </c>
      <c r="B10995">
        <v>806244347</v>
      </c>
      <c r="C10995" t="s">
        <v>73223</v>
      </c>
      <c r="D10995" t="s">
        <v>73224</v>
      </c>
      <c r="E10995" t="s">
        <v>73225</v>
      </c>
      <c r="F10995" t="s">
        <v>73226</v>
      </c>
      <c r="I10995" t="s">
        <v>73227</v>
      </c>
      <c r="J10995" t="s">
        <v>73228</v>
      </c>
      <c r="M10995" t="s">
        <v>112297</v>
      </c>
      <c r="N10995" t="s">
        <v>16314</v>
      </c>
      <c r="O10995" s="3" t="s">
        <v>73229</v>
      </c>
      <c r="P10995" t="s">
        <v>16314</v>
      </c>
      <c r="Q10995" t="s">
        <v>16314</v>
      </c>
      <c r="R10995" t="s">
        <v>73229</v>
      </c>
      <c r="S10995" s="4" t="str">
        <f t="shared" si="171"/>
        <v>2001</v>
      </c>
    </row>
    <row r="10996" spans="1:19" hidden="1" x14ac:dyDescent="0.35">
      <c r="A10996" t="s">
        <v>73225</v>
      </c>
      <c r="B10996" t="s">
        <v>73226</v>
      </c>
      <c r="C10996" t="s">
        <v>73230</v>
      </c>
      <c r="D10996" t="s">
        <v>73231</v>
      </c>
      <c r="E10996" t="s">
        <v>73232</v>
      </c>
      <c r="F10996" t="s">
        <v>73233</v>
      </c>
      <c r="I10996" t="s">
        <v>73234</v>
      </c>
      <c r="J10996" t="s">
        <v>73235</v>
      </c>
      <c r="M10996" t="s">
        <v>112314</v>
      </c>
      <c r="N10996" t="s">
        <v>16314</v>
      </c>
      <c r="O10996" s="3" t="s">
        <v>73236</v>
      </c>
      <c r="P10996" t="s">
        <v>16314</v>
      </c>
      <c r="Q10996" t="s">
        <v>16314</v>
      </c>
      <c r="R10996" t="s">
        <v>73236</v>
      </c>
      <c r="S10996" s="4" t="str">
        <f t="shared" si="171"/>
        <v>2001</v>
      </c>
    </row>
    <row r="10997" spans="1:19" hidden="1" x14ac:dyDescent="0.35">
      <c r="A10997" t="s">
        <v>73232</v>
      </c>
      <c r="B10997" t="s">
        <v>73233</v>
      </c>
      <c r="C10997" t="s">
        <v>73237</v>
      </c>
      <c r="D10997" t="s">
        <v>73238</v>
      </c>
      <c r="E10997" s="1" t="s">
        <v>73239</v>
      </c>
      <c r="F10997" s="1" t="s">
        <v>73240</v>
      </c>
      <c r="I10997" t="s">
        <v>73241</v>
      </c>
      <c r="J10997" t="s">
        <v>73242</v>
      </c>
      <c r="M10997" t="s">
        <v>112315</v>
      </c>
      <c r="N10997" t="s">
        <v>159</v>
      </c>
      <c r="O10997" s="3" t="s">
        <v>73243</v>
      </c>
      <c r="P10997" t="s">
        <v>159</v>
      </c>
      <c r="Q10997" t="s">
        <v>159</v>
      </c>
      <c r="R10997" t="s">
        <v>73243</v>
      </c>
      <c r="S10997" s="4" t="str">
        <f t="shared" si="171"/>
        <v>2001</v>
      </c>
    </row>
    <row r="10998" spans="1:19" hidden="1" x14ac:dyDescent="0.35">
      <c r="A10998" s="1" t="s">
        <v>73239</v>
      </c>
      <c r="B10998" s="1" t="s">
        <v>73240</v>
      </c>
      <c r="C10998" t="s">
        <v>73244</v>
      </c>
      <c r="D10998" t="s">
        <v>73245</v>
      </c>
      <c r="E10998" t="s">
        <v>73246</v>
      </c>
      <c r="F10998" t="s">
        <v>73247</v>
      </c>
      <c r="I10998" t="s">
        <v>73248</v>
      </c>
      <c r="J10998" t="s">
        <v>73249</v>
      </c>
      <c r="M10998" t="s">
        <v>112315</v>
      </c>
      <c r="N10998" t="s">
        <v>159</v>
      </c>
      <c r="O10998" s="3" t="s">
        <v>73250</v>
      </c>
      <c r="P10998" t="s">
        <v>159</v>
      </c>
      <c r="Q10998" t="s">
        <v>159</v>
      </c>
      <c r="R10998" t="s">
        <v>73250</v>
      </c>
      <c r="S10998" s="4" t="str">
        <f t="shared" si="171"/>
        <v>2001</v>
      </c>
    </row>
    <row r="10999" spans="1:19" hidden="1" x14ac:dyDescent="0.35">
      <c r="A10999" t="s">
        <v>73246</v>
      </c>
      <c r="B10999" t="s">
        <v>73247</v>
      </c>
      <c r="C10999" t="s">
        <v>73251</v>
      </c>
      <c r="D10999" t="s">
        <v>73252</v>
      </c>
      <c r="E10999" t="s">
        <v>73253</v>
      </c>
      <c r="F10999" t="s">
        <v>73254</v>
      </c>
      <c r="I10999" t="s">
        <v>73255</v>
      </c>
      <c r="J10999" t="s">
        <v>60741</v>
      </c>
      <c r="M10999" t="s">
        <v>112298</v>
      </c>
      <c r="N10999" t="s">
        <v>28</v>
      </c>
      <c r="O10999" s="3" t="s">
        <v>73256</v>
      </c>
      <c r="P10999" t="s">
        <v>16314</v>
      </c>
      <c r="Q10999" t="s">
        <v>16314</v>
      </c>
      <c r="R10999" t="s">
        <v>73256</v>
      </c>
      <c r="S10999" s="4" t="str">
        <f t="shared" si="171"/>
        <v>2001</v>
      </c>
    </row>
    <row r="11000" spans="1:19" hidden="1" x14ac:dyDescent="0.35">
      <c r="A11000" t="s">
        <v>73253</v>
      </c>
      <c r="B11000" t="s">
        <v>73254</v>
      </c>
      <c r="C11000" t="s">
        <v>73257</v>
      </c>
      <c r="D11000" t="s">
        <v>73258</v>
      </c>
      <c r="E11000" t="s">
        <v>73259</v>
      </c>
      <c r="F11000" t="s">
        <v>73260</v>
      </c>
      <c r="I11000" t="s">
        <v>73261</v>
      </c>
      <c r="J11000" t="s">
        <v>73262</v>
      </c>
      <c r="M11000" t="s">
        <v>112297</v>
      </c>
      <c r="N11000" t="s">
        <v>16314</v>
      </c>
      <c r="O11000" s="3" t="s">
        <v>73263</v>
      </c>
      <c r="P11000" t="s">
        <v>16314</v>
      </c>
      <c r="Q11000" t="s">
        <v>16314</v>
      </c>
      <c r="R11000" t="s">
        <v>73263</v>
      </c>
      <c r="S11000" s="4" t="str">
        <f t="shared" si="171"/>
        <v>2001</v>
      </c>
    </row>
    <row r="11001" spans="1:19" hidden="1" x14ac:dyDescent="0.35">
      <c r="A11001" t="s">
        <v>73259</v>
      </c>
      <c r="B11001" t="s">
        <v>73260</v>
      </c>
      <c r="C11001" t="s">
        <v>73264</v>
      </c>
      <c r="D11001" t="s">
        <v>73265</v>
      </c>
      <c r="E11001" t="s">
        <v>73266</v>
      </c>
      <c r="F11001" t="s">
        <v>73267</v>
      </c>
      <c r="I11001" t="s">
        <v>73268</v>
      </c>
      <c r="J11001" t="s">
        <v>73269</v>
      </c>
      <c r="M11001" t="s">
        <v>112315</v>
      </c>
      <c r="N11001" t="s">
        <v>159</v>
      </c>
      <c r="O11001" s="3" t="s">
        <v>73270</v>
      </c>
      <c r="P11001" t="s">
        <v>159</v>
      </c>
      <c r="Q11001" t="s">
        <v>159</v>
      </c>
      <c r="R11001" t="s">
        <v>73270</v>
      </c>
      <c r="S11001" s="4" t="str">
        <f t="shared" si="171"/>
        <v>2001</v>
      </c>
    </row>
    <row r="11002" spans="1:19" hidden="1" x14ac:dyDescent="0.35">
      <c r="A11002" t="s">
        <v>73266</v>
      </c>
      <c r="B11002" t="s">
        <v>73267</v>
      </c>
      <c r="C11002" t="s">
        <v>73271</v>
      </c>
      <c r="D11002" t="s">
        <v>73272</v>
      </c>
      <c r="E11002" t="s">
        <v>73273</v>
      </c>
      <c r="F11002" t="s">
        <v>73274</v>
      </c>
      <c r="I11002" t="s">
        <v>73275</v>
      </c>
      <c r="J11002" t="s">
        <v>73276</v>
      </c>
      <c r="M11002" t="s">
        <v>112297</v>
      </c>
      <c r="N11002" t="s">
        <v>16314</v>
      </c>
      <c r="O11002" s="3" t="s">
        <v>73277</v>
      </c>
      <c r="P11002" t="s">
        <v>16314</v>
      </c>
      <c r="Q11002" t="s">
        <v>16314</v>
      </c>
      <c r="R11002" t="s">
        <v>73277</v>
      </c>
      <c r="S11002" s="4" t="str">
        <f t="shared" si="171"/>
        <v>2001</v>
      </c>
    </row>
    <row r="11003" spans="1:19" hidden="1" x14ac:dyDescent="0.35">
      <c r="A11003" t="s">
        <v>73273</v>
      </c>
      <c r="B11003" t="s">
        <v>73274</v>
      </c>
      <c r="C11003" t="s">
        <v>73278</v>
      </c>
      <c r="D11003" t="s">
        <v>73279</v>
      </c>
      <c r="E11003" t="s">
        <v>73280</v>
      </c>
      <c r="F11003" t="s">
        <v>73281</v>
      </c>
      <c r="I11003" t="s">
        <v>73282</v>
      </c>
      <c r="J11003" t="s">
        <v>73283</v>
      </c>
      <c r="M11003" t="s">
        <v>112315</v>
      </c>
      <c r="N11003" t="s">
        <v>159</v>
      </c>
      <c r="O11003" s="3" t="s">
        <v>73284</v>
      </c>
      <c r="P11003" t="s">
        <v>159</v>
      </c>
      <c r="Q11003" t="s">
        <v>159</v>
      </c>
      <c r="R11003" t="s">
        <v>73284</v>
      </c>
      <c r="S11003" s="4" t="str">
        <f t="shared" si="171"/>
        <v>2001</v>
      </c>
    </row>
    <row r="11004" spans="1:19" hidden="1" x14ac:dyDescent="0.35">
      <c r="A11004" t="s">
        <v>73280</v>
      </c>
      <c r="B11004" t="s">
        <v>73281</v>
      </c>
      <c r="C11004" t="s">
        <v>73285</v>
      </c>
      <c r="D11004" t="s">
        <v>73286</v>
      </c>
      <c r="E11004" t="s">
        <v>73287</v>
      </c>
      <c r="F11004" t="s">
        <v>73288</v>
      </c>
      <c r="I11004" t="s">
        <v>73289</v>
      </c>
      <c r="J11004" t="s">
        <v>73290</v>
      </c>
      <c r="M11004" t="s">
        <v>112297</v>
      </c>
      <c r="N11004" t="s">
        <v>16314</v>
      </c>
      <c r="O11004" s="3" t="s">
        <v>73291</v>
      </c>
      <c r="P11004" t="s">
        <v>16314</v>
      </c>
      <c r="Q11004" t="s">
        <v>16314</v>
      </c>
      <c r="R11004" t="s">
        <v>73291</v>
      </c>
      <c r="S11004" s="4" t="str">
        <f t="shared" si="171"/>
        <v>2001</v>
      </c>
    </row>
    <row r="11005" spans="1:19" hidden="1" x14ac:dyDescent="0.35">
      <c r="A11005" t="s">
        <v>73287</v>
      </c>
      <c r="B11005" t="s">
        <v>73288</v>
      </c>
      <c r="C11005" t="s">
        <v>73292</v>
      </c>
      <c r="D11005" t="s">
        <v>73293</v>
      </c>
      <c r="E11005" t="s">
        <v>73294</v>
      </c>
      <c r="F11005" t="s">
        <v>73295</v>
      </c>
      <c r="I11005" t="s">
        <v>73296</v>
      </c>
      <c r="J11005" t="s">
        <v>73297</v>
      </c>
      <c r="M11005" t="s">
        <v>112297</v>
      </c>
      <c r="N11005" t="s">
        <v>16314</v>
      </c>
      <c r="O11005" s="3" t="s">
        <v>73298</v>
      </c>
      <c r="P11005" t="s">
        <v>16314</v>
      </c>
      <c r="Q11005" t="s">
        <v>16314</v>
      </c>
      <c r="R11005" t="s">
        <v>73298</v>
      </c>
      <c r="S11005" s="4" t="str">
        <f t="shared" si="171"/>
        <v>2001</v>
      </c>
    </row>
    <row r="11006" spans="1:19" hidden="1" x14ac:dyDescent="0.35">
      <c r="A11006" t="s">
        <v>73294</v>
      </c>
      <c r="B11006" t="s">
        <v>73295</v>
      </c>
      <c r="C11006" t="s">
        <v>73299</v>
      </c>
      <c r="D11006" t="s">
        <v>73300</v>
      </c>
      <c r="E11006" t="s">
        <v>73301</v>
      </c>
      <c r="F11006" t="s">
        <v>73302</v>
      </c>
      <c r="I11006" t="s">
        <v>73303</v>
      </c>
      <c r="J11006" t="s">
        <v>73304</v>
      </c>
      <c r="M11006" t="s">
        <v>112315</v>
      </c>
      <c r="N11006" t="s">
        <v>159</v>
      </c>
      <c r="O11006" s="3" t="s">
        <v>73305</v>
      </c>
      <c r="P11006" t="s">
        <v>159</v>
      </c>
      <c r="Q11006" t="s">
        <v>159</v>
      </c>
      <c r="R11006" t="s">
        <v>73305</v>
      </c>
      <c r="S11006" s="4" t="str">
        <f t="shared" si="171"/>
        <v>2001</v>
      </c>
    </row>
    <row r="11007" spans="1:19" hidden="1" x14ac:dyDescent="0.35">
      <c r="A11007" t="s">
        <v>73301</v>
      </c>
      <c r="B11007" t="s">
        <v>73302</v>
      </c>
      <c r="C11007" t="s">
        <v>73306</v>
      </c>
      <c r="D11007" t="s">
        <v>73307</v>
      </c>
      <c r="E11007" t="s">
        <v>73308</v>
      </c>
      <c r="F11007" t="s">
        <v>73309</v>
      </c>
      <c r="I11007" t="s">
        <v>73310</v>
      </c>
      <c r="J11007" t="s">
        <v>73311</v>
      </c>
      <c r="M11007" t="s">
        <v>112315</v>
      </c>
      <c r="N11007" t="s">
        <v>159</v>
      </c>
      <c r="O11007" s="3" t="s">
        <v>73312</v>
      </c>
      <c r="P11007" t="s">
        <v>159</v>
      </c>
      <c r="Q11007" t="s">
        <v>159</v>
      </c>
      <c r="R11007" t="s">
        <v>73312</v>
      </c>
      <c r="S11007" s="4" t="str">
        <f t="shared" si="171"/>
        <v>2001</v>
      </c>
    </row>
    <row r="11008" spans="1:19" hidden="1" x14ac:dyDescent="0.35">
      <c r="A11008" t="s">
        <v>73308</v>
      </c>
      <c r="B11008" t="s">
        <v>73309</v>
      </c>
      <c r="C11008" t="s">
        <v>73313</v>
      </c>
      <c r="D11008" t="s">
        <v>73314</v>
      </c>
      <c r="E11008" t="s">
        <v>73315</v>
      </c>
      <c r="F11008" t="s">
        <v>73316</v>
      </c>
      <c r="I11008" t="s">
        <v>73317</v>
      </c>
      <c r="J11008" t="s">
        <v>73318</v>
      </c>
      <c r="M11008" t="s">
        <v>112297</v>
      </c>
      <c r="N11008" t="s">
        <v>16314</v>
      </c>
      <c r="O11008" s="3" t="s">
        <v>73319</v>
      </c>
      <c r="P11008" t="s">
        <v>16314</v>
      </c>
      <c r="Q11008" t="s">
        <v>16314</v>
      </c>
      <c r="R11008" t="s">
        <v>73319</v>
      </c>
      <c r="S11008" s="4" t="str">
        <f t="shared" si="171"/>
        <v>2001</v>
      </c>
    </row>
    <row r="11009" spans="1:19" hidden="1" x14ac:dyDescent="0.35">
      <c r="A11009" t="s">
        <v>73315</v>
      </c>
      <c r="B11009" t="s">
        <v>73316</v>
      </c>
      <c r="C11009" t="s">
        <v>73320</v>
      </c>
      <c r="D11009" t="s">
        <v>73321</v>
      </c>
      <c r="E11009" t="s">
        <v>73322</v>
      </c>
      <c r="F11009" t="s">
        <v>73323</v>
      </c>
      <c r="I11009" t="s">
        <v>73324</v>
      </c>
      <c r="J11009" t="s">
        <v>73325</v>
      </c>
      <c r="M11009" t="s">
        <v>16314</v>
      </c>
      <c r="N11009" t="s">
        <v>16314</v>
      </c>
      <c r="O11009" s="3" t="s">
        <v>73326</v>
      </c>
      <c r="P11009" t="s">
        <v>16314</v>
      </c>
      <c r="Q11009" t="s">
        <v>16314</v>
      </c>
      <c r="R11009" t="s">
        <v>73326</v>
      </c>
      <c r="S11009" s="4" t="str">
        <f t="shared" si="171"/>
        <v>2001</v>
      </c>
    </row>
    <row r="11010" spans="1:19" hidden="1" x14ac:dyDescent="0.35">
      <c r="A11010" t="s">
        <v>73322</v>
      </c>
      <c r="B11010" t="s">
        <v>73323</v>
      </c>
      <c r="C11010" t="s">
        <v>73327</v>
      </c>
      <c r="D11010" t="s">
        <v>73328</v>
      </c>
      <c r="E11010" t="s">
        <v>73329</v>
      </c>
      <c r="F11010">
        <v>957174517</v>
      </c>
      <c r="I11010" t="s">
        <v>73330</v>
      </c>
      <c r="J11010" t="s">
        <v>73331</v>
      </c>
      <c r="M11010" t="s">
        <v>112297</v>
      </c>
      <c r="N11010" t="s">
        <v>16314</v>
      </c>
      <c r="O11010" s="3" t="s">
        <v>73332</v>
      </c>
      <c r="P11010" t="s">
        <v>16314</v>
      </c>
      <c r="Q11010" t="s">
        <v>16314</v>
      </c>
      <c r="R11010" t="s">
        <v>73332</v>
      </c>
      <c r="S11010" s="4" t="str">
        <f t="shared" si="171"/>
        <v>2001</v>
      </c>
    </row>
    <row r="11011" spans="1:19" hidden="1" x14ac:dyDescent="0.35">
      <c r="A11011" t="s">
        <v>73329</v>
      </c>
      <c r="B11011">
        <v>957174517</v>
      </c>
      <c r="C11011" t="s">
        <v>73333</v>
      </c>
      <c r="D11011" t="s">
        <v>73334</v>
      </c>
      <c r="E11011" t="s">
        <v>73335</v>
      </c>
      <c r="F11011" t="s">
        <v>73336</v>
      </c>
      <c r="I11011" t="s">
        <v>73337</v>
      </c>
      <c r="J11011" t="s">
        <v>73338</v>
      </c>
      <c r="M11011" t="s">
        <v>112315</v>
      </c>
      <c r="N11011" t="s">
        <v>159</v>
      </c>
      <c r="O11011" s="3" t="s">
        <v>73339</v>
      </c>
      <c r="P11011" t="s">
        <v>159</v>
      </c>
      <c r="Q11011" t="s">
        <v>159</v>
      </c>
      <c r="R11011" t="s">
        <v>73339</v>
      </c>
      <c r="S11011" s="4" t="str">
        <f t="shared" ref="S11011:S11074" si="172">LEFT(RIGHT(R11011,19),4)</f>
        <v>2001</v>
      </c>
    </row>
    <row r="11012" spans="1:19" hidden="1" x14ac:dyDescent="0.35">
      <c r="A11012" t="s">
        <v>73335</v>
      </c>
      <c r="B11012" t="s">
        <v>73336</v>
      </c>
      <c r="C11012" t="s">
        <v>73340</v>
      </c>
      <c r="D11012" t="s">
        <v>73341</v>
      </c>
      <c r="E11012" t="s">
        <v>73342</v>
      </c>
      <c r="F11012" t="s">
        <v>73343</v>
      </c>
      <c r="I11012" t="s">
        <v>73344</v>
      </c>
      <c r="J11012" t="s">
        <v>73345</v>
      </c>
      <c r="M11012" t="s">
        <v>112315</v>
      </c>
      <c r="N11012" t="s">
        <v>159</v>
      </c>
      <c r="O11012" s="3" t="s">
        <v>73346</v>
      </c>
      <c r="P11012" t="s">
        <v>159</v>
      </c>
      <c r="Q11012" t="s">
        <v>159</v>
      </c>
      <c r="R11012" t="s">
        <v>73346</v>
      </c>
      <c r="S11012" s="4" t="str">
        <f t="shared" si="172"/>
        <v>2001</v>
      </c>
    </row>
    <row r="11013" spans="1:19" hidden="1" x14ac:dyDescent="0.35">
      <c r="A11013" t="s">
        <v>73342</v>
      </c>
      <c r="B11013" t="s">
        <v>73343</v>
      </c>
      <c r="C11013" t="s">
        <v>73347</v>
      </c>
      <c r="D11013" t="s">
        <v>73348</v>
      </c>
      <c r="E11013" t="s">
        <v>73349</v>
      </c>
      <c r="F11013" t="s">
        <v>73350</v>
      </c>
      <c r="I11013" t="s">
        <v>73351</v>
      </c>
      <c r="J11013" t="s">
        <v>73352</v>
      </c>
      <c r="M11013" t="s">
        <v>112315</v>
      </c>
      <c r="N11013" t="s">
        <v>159</v>
      </c>
      <c r="O11013" s="3" t="s">
        <v>73353</v>
      </c>
      <c r="P11013" t="s">
        <v>159</v>
      </c>
      <c r="Q11013" t="s">
        <v>159</v>
      </c>
      <c r="R11013" t="s">
        <v>73353</v>
      </c>
      <c r="S11013" s="4" t="str">
        <f t="shared" si="172"/>
        <v>2001</v>
      </c>
    </row>
    <row r="11014" spans="1:19" hidden="1" x14ac:dyDescent="0.35">
      <c r="A11014" t="s">
        <v>73349</v>
      </c>
      <c r="B11014" t="s">
        <v>73350</v>
      </c>
      <c r="C11014" t="s">
        <v>73354</v>
      </c>
      <c r="D11014" t="s">
        <v>73355</v>
      </c>
      <c r="E11014" t="s">
        <v>73356</v>
      </c>
      <c r="F11014" t="s">
        <v>73357</v>
      </c>
      <c r="I11014" t="s">
        <v>73358</v>
      </c>
      <c r="J11014" t="s">
        <v>73359</v>
      </c>
      <c r="M11014" t="s">
        <v>112315</v>
      </c>
      <c r="N11014" t="s">
        <v>16314</v>
      </c>
      <c r="O11014" s="3" t="s">
        <v>73360</v>
      </c>
      <c r="P11014" t="s">
        <v>16314</v>
      </c>
      <c r="Q11014" t="s">
        <v>16314</v>
      </c>
      <c r="R11014" t="s">
        <v>73360</v>
      </c>
      <c r="S11014" s="4" t="str">
        <f t="shared" si="172"/>
        <v>2001</v>
      </c>
    </row>
    <row r="11015" spans="1:19" hidden="1" x14ac:dyDescent="0.35">
      <c r="A11015" t="s">
        <v>73356</v>
      </c>
      <c r="B11015" t="s">
        <v>73357</v>
      </c>
      <c r="C11015" t="s">
        <v>73361</v>
      </c>
      <c r="D11015" t="s">
        <v>73362</v>
      </c>
      <c r="E11015" t="s">
        <v>73363</v>
      </c>
      <c r="F11015" t="s">
        <v>73364</v>
      </c>
      <c r="I11015" t="s">
        <v>73365</v>
      </c>
      <c r="J11015" t="s">
        <v>73366</v>
      </c>
      <c r="M11015" t="s">
        <v>112315</v>
      </c>
      <c r="N11015" t="s">
        <v>159</v>
      </c>
      <c r="O11015" s="3" t="s">
        <v>73367</v>
      </c>
      <c r="P11015" t="s">
        <v>159</v>
      </c>
      <c r="Q11015" t="s">
        <v>159</v>
      </c>
      <c r="R11015" t="s">
        <v>73367</v>
      </c>
      <c r="S11015" s="4" t="str">
        <f t="shared" si="172"/>
        <v>2001</v>
      </c>
    </row>
    <row r="11016" spans="1:19" hidden="1" x14ac:dyDescent="0.35">
      <c r="A11016" t="s">
        <v>73363</v>
      </c>
      <c r="B11016" t="s">
        <v>73364</v>
      </c>
      <c r="C11016" t="s">
        <v>73368</v>
      </c>
      <c r="D11016" t="s">
        <v>73369</v>
      </c>
      <c r="E11016" t="s">
        <v>73370</v>
      </c>
      <c r="F11016" t="s">
        <v>73371</v>
      </c>
      <c r="I11016" t="s">
        <v>73372</v>
      </c>
      <c r="J11016" t="s">
        <v>73373</v>
      </c>
      <c r="M11016" t="s">
        <v>112315</v>
      </c>
      <c r="N11016" t="s">
        <v>159</v>
      </c>
      <c r="O11016" s="3" t="s">
        <v>73374</v>
      </c>
      <c r="P11016" t="s">
        <v>159</v>
      </c>
      <c r="Q11016" t="s">
        <v>159</v>
      </c>
      <c r="R11016" t="s">
        <v>73374</v>
      </c>
      <c r="S11016" s="4" t="str">
        <f t="shared" si="172"/>
        <v>2001</v>
      </c>
    </row>
    <row r="11017" spans="1:19" hidden="1" x14ac:dyDescent="0.35">
      <c r="A11017" t="s">
        <v>73370</v>
      </c>
      <c r="B11017" t="s">
        <v>73371</v>
      </c>
      <c r="C11017" t="s">
        <v>73375</v>
      </c>
      <c r="D11017" t="s">
        <v>73376</v>
      </c>
      <c r="E11017" t="s">
        <v>73377</v>
      </c>
      <c r="F11017" t="s">
        <v>73378</v>
      </c>
      <c r="I11017" t="s">
        <v>73379</v>
      </c>
      <c r="J11017" t="s">
        <v>73380</v>
      </c>
      <c r="M11017" t="s">
        <v>112314</v>
      </c>
      <c r="N11017" t="s">
        <v>16314</v>
      </c>
      <c r="O11017" s="3" t="s">
        <v>73381</v>
      </c>
      <c r="P11017" t="s">
        <v>16314</v>
      </c>
      <c r="Q11017" t="s">
        <v>16314</v>
      </c>
      <c r="R11017" t="s">
        <v>73381</v>
      </c>
      <c r="S11017" s="4" t="str">
        <f t="shared" si="172"/>
        <v>2001</v>
      </c>
    </row>
    <row r="11018" spans="1:19" hidden="1" x14ac:dyDescent="0.35">
      <c r="A11018" t="s">
        <v>73377</v>
      </c>
      <c r="B11018" t="s">
        <v>73378</v>
      </c>
      <c r="C11018" t="s">
        <v>73382</v>
      </c>
      <c r="D11018" t="s">
        <v>73383</v>
      </c>
      <c r="E11018" t="s">
        <v>73384</v>
      </c>
      <c r="F11018" t="s">
        <v>73385</v>
      </c>
      <c r="I11018" t="s">
        <v>73386</v>
      </c>
      <c r="J11018" t="s">
        <v>73387</v>
      </c>
      <c r="M11018" t="s">
        <v>112315</v>
      </c>
      <c r="N11018" t="s">
        <v>159</v>
      </c>
      <c r="O11018" s="3" t="s">
        <v>73388</v>
      </c>
      <c r="P11018" t="s">
        <v>159</v>
      </c>
      <c r="Q11018" t="s">
        <v>159</v>
      </c>
      <c r="R11018" t="s">
        <v>73388</v>
      </c>
      <c r="S11018" s="4" t="str">
        <f t="shared" si="172"/>
        <v>2001</v>
      </c>
    </row>
    <row r="11019" spans="1:19" hidden="1" x14ac:dyDescent="0.35">
      <c r="A11019" t="s">
        <v>73384</v>
      </c>
      <c r="B11019" t="s">
        <v>73385</v>
      </c>
      <c r="C11019" t="s">
        <v>73389</v>
      </c>
      <c r="D11019" t="s">
        <v>73390</v>
      </c>
      <c r="E11019" t="s">
        <v>73391</v>
      </c>
      <c r="F11019" t="s">
        <v>73392</v>
      </c>
      <c r="I11019" t="s">
        <v>64879</v>
      </c>
      <c r="J11019" t="s">
        <v>31708</v>
      </c>
      <c r="M11019" t="s">
        <v>112299</v>
      </c>
      <c r="N11019" t="s">
        <v>16314</v>
      </c>
      <c r="O11019" s="3" t="s">
        <v>73393</v>
      </c>
      <c r="P11019" t="s">
        <v>16314</v>
      </c>
      <c r="Q11019" t="s">
        <v>16314</v>
      </c>
      <c r="R11019" t="s">
        <v>73393</v>
      </c>
      <c r="S11019" s="4" t="str">
        <f t="shared" si="172"/>
        <v>2001</v>
      </c>
    </row>
    <row r="11020" spans="1:19" hidden="1" x14ac:dyDescent="0.35">
      <c r="A11020" t="s">
        <v>73391</v>
      </c>
      <c r="B11020" t="s">
        <v>73392</v>
      </c>
      <c r="C11020" t="s">
        <v>73394</v>
      </c>
      <c r="D11020" t="s">
        <v>73395</v>
      </c>
      <c r="E11020" t="s">
        <v>73396</v>
      </c>
      <c r="F11020" t="s">
        <v>73397</v>
      </c>
      <c r="I11020" t="s">
        <v>73398</v>
      </c>
      <c r="J11020" t="s">
        <v>73399</v>
      </c>
      <c r="M11020" t="s">
        <v>16314</v>
      </c>
      <c r="N11020" t="s">
        <v>16314</v>
      </c>
      <c r="O11020" s="3" t="s">
        <v>73400</v>
      </c>
      <c r="P11020" t="s">
        <v>16314</v>
      </c>
      <c r="Q11020" t="s">
        <v>16314</v>
      </c>
      <c r="R11020" t="s">
        <v>73400</v>
      </c>
      <c r="S11020" s="4" t="str">
        <f t="shared" si="172"/>
        <v>2001</v>
      </c>
    </row>
    <row r="11021" spans="1:19" hidden="1" x14ac:dyDescent="0.35">
      <c r="A11021" t="s">
        <v>73396</v>
      </c>
      <c r="B11021" t="s">
        <v>73397</v>
      </c>
      <c r="C11021" t="s">
        <v>73401</v>
      </c>
      <c r="D11021" t="s">
        <v>73402</v>
      </c>
      <c r="E11021" t="s">
        <v>73403</v>
      </c>
      <c r="F11021" t="s">
        <v>73404</v>
      </c>
      <c r="I11021" t="s">
        <v>73405</v>
      </c>
      <c r="J11021" t="s">
        <v>73406</v>
      </c>
      <c r="M11021" t="s">
        <v>16314</v>
      </c>
      <c r="N11021" t="s">
        <v>16314</v>
      </c>
      <c r="O11021" s="3" t="s">
        <v>73407</v>
      </c>
      <c r="P11021" t="s">
        <v>16314</v>
      </c>
      <c r="Q11021" t="s">
        <v>16314</v>
      </c>
      <c r="R11021" t="s">
        <v>73407</v>
      </c>
      <c r="S11021" s="4" t="str">
        <f t="shared" si="172"/>
        <v>2001</v>
      </c>
    </row>
    <row r="11022" spans="1:19" hidden="1" x14ac:dyDescent="0.35">
      <c r="A11022" t="s">
        <v>73403</v>
      </c>
      <c r="B11022" t="s">
        <v>73404</v>
      </c>
      <c r="C11022" t="s">
        <v>73408</v>
      </c>
      <c r="D11022" t="s">
        <v>73409</v>
      </c>
      <c r="E11022" t="s">
        <v>73410</v>
      </c>
      <c r="F11022" t="s">
        <v>73411</v>
      </c>
      <c r="I11022" t="s">
        <v>73412</v>
      </c>
      <c r="J11022" t="s">
        <v>73413</v>
      </c>
      <c r="M11022" t="s">
        <v>112315</v>
      </c>
      <c r="N11022" t="s">
        <v>159</v>
      </c>
      <c r="O11022" s="3" t="s">
        <v>73414</v>
      </c>
      <c r="P11022" t="s">
        <v>159</v>
      </c>
      <c r="Q11022" t="s">
        <v>159</v>
      </c>
      <c r="R11022" t="s">
        <v>73414</v>
      </c>
      <c r="S11022" s="4" t="str">
        <f t="shared" si="172"/>
        <v>2001</v>
      </c>
    </row>
    <row r="11023" spans="1:19" hidden="1" x14ac:dyDescent="0.35">
      <c r="A11023" t="s">
        <v>73410</v>
      </c>
      <c r="B11023" t="s">
        <v>73411</v>
      </c>
      <c r="C11023" t="s">
        <v>73415</v>
      </c>
      <c r="D11023">
        <v>383763404</v>
      </c>
      <c r="E11023" t="s">
        <v>73416</v>
      </c>
      <c r="F11023" t="s">
        <v>73417</v>
      </c>
      <c r="I11023" t="s">
        <v>73418</v>
      </c>
      <c r="J11023" t="s">
        <v>73419</v>
      </c>
      <c r="M11023" t="s">
        <v>112315</v>
      </c>
      <c r="N11023" t="s">
        <v>159</v>
      </c>
      <c r="O11023" s="3" t="s">
        <v>73420</v>
      </c>
      <c r="P11023" t="s">
        <v>159</v>
      </c>
      <c r="Q11023" t="s">
        <v>159</v>
      </c>
      <c r="R11023" t="s">
        <v>73420</v>
      </c>
      <c r="S11023" s="4" t="str">
        <f t="shared" si="172"/>
        <v>2001</v>
      </c>
    </row>
    <row r="11024" spans="1:19" hidden="1" x14ac:dyDescent="0.35">
      <c r="A11024" t="s">
        <v>73416</v>
      </c>
      <c r="B11024" t="s">
        <v>73417</v>
      </c>
      <c r="C11024" t="s">
        <v>73421</v>
      </c>
      <c r="D11024" t="s">
        <v>73422</v>
      </c>
      <c r="E11024" t="s">
        <v>73423</v>
      </c>
      <c r="F11024" t="s">
        <v>73424</v>
      </c>
      <c r="I11024" t="s">
        <v>73425</v>
      </c>
      <c r="J11024" t="s">
        <v>73426</v>
      </c>
      <c r="M11024" t="s">
        <v>112315</v>
      </c>
      <c r="N11024" t="s">
        <v>159</v>
      </c>
      <c r="O11024" s="3" t="s">
        <v>73427</v>
      </c>
      <c r="P11024" t="s">
        <v>159</v>
      </c>
      <c r="Q11024" t="s">
        <v>159</v>
      </c>
      <c r="R11024" t="s">
        <v>73427</v>
      </c>
      <c r="S11024" s="4" t="str">
        <f t="shared" si="172"/>
        <v>2001</v>
      </c>
    </row>
    <row r="11025" spans="1:19" hidden="1" x14ac:dyDescent="0.35">
      <c r="A11025" t="s">
        <v>73423</v>
      </c>
      <c r="B11025" t="s">
        <v>73424</v>
      </c>
      <c r="C11025" t="s">
        <v>73428</v>
      </c>
      <c r="D11025" t="s">
        <v>73429</v>
      </c>
      <c r="E11025" t="s">
        <v>73430</v>
      </c>
      <c r="F11025" t="s">
        <v>73431</v>
      </c>
      <c r="I11025" t="s">
        <v>73432</v>
      </c>
      <c r="J11025" t="s">
        <v>73433</v>
      </c>
      <c r="M11025" t="s">
        <v>112315</v>
      </c>
      <c r="N11025" t="s">
        <v>159</v>
      </c>
      <c r="O11025" s="3" t="s">
        <v>73434</v>
      </c>
      <c r="P11025" t="s">
        <v>159</v>
      </c>
      <c r="Q11025" t="s">
        <v>159</v>
      </c>
      <c r="R11025" t="s">
        <v>73434</v>
      </c>
      <c r="S11025" s="4" t="str">
        <f t="shared" si="172"/>
        <v>2001</v>
      </c>
    </row>
    <row r="11026" spans="1:19" hidden="1" x14ac:dyDescent="0.35">
      <c r="A11026" t="s">
        <v>73430</v>
      </c>
      <c r="B11026" t="s">
        <v>73431</v>
      </c>
      <c r="C11026" t="s">
        <v>73435</v>
      </c>
      <c r="D11026" t="s">
        <v>73436</v>
      </c>
      <c r="E11026" t="s">
        <v>73437</v>
      </c>
      <c r="F11026" t="s">
        <v>73438</v>
      </c>
      <c r="I11026" t="s">
        <v>73439</v>
      </c>
      <c r="J11026" t="s">
        <v>73440</v>
      </c>
      <c r="M11026" t="s">
        <v>112315</v>
      </c>
      <c r="N11026" t="s">
        <v>159</v>
      </c>
      <c r="O11026" s="3" t="s">
        <v>73441</v>
      </c>
      <c r="P11026" t="s">
        <v>159</v>
      </c>
      <c r="Q11026" t="s">
        <v>159</v>
      </c>
      <c r="R11026" t="s">
        <v>73441</v>
      </c>
      <c r="S11026" s="4" t="str">
        <f t="shared" si="172"/>
        <v>2001</v>
      </c>
    </row>
    <row r="11027" spans="1:19" hidden="1" x14ac:dyDescent="0.35">
      <c r="A11027" t="s">
        <v>73437</v>
      </c>
      <c r="B11027" t="s">
        <v>73438</v>
      </c>
      <c r="C11027" t="s">
        <v>73442</v>
      </c>
      <c r="D11027" t="s">
        <v>73443</v>
      </c>
      <c r="E11027" t="s">
        <v>73444</v>
      </c>
      <c r="F11027" t="s">
        <v>73445</v>
      </c>
      <c r="I11027" t="s">
        <v>73446</v>
      </c>
      <c r="J11027" t="s">
        <v>73447</v>
      </c>
      <c r="M11027" t="s">
        <v>112315</v>
      </c>
      <c r="N11027" t="s">
        <v>159</v>
      </c>
      <c r="O11027" s="3" t="s">
        <v>73448</v>
      </c>
      <c r="P11027" t="s">
        <v>159</v>
      </c>
      <c r="Q11027" t="s">
        <v>159</v>
      </c>
      <c r="R11027" t="s">
        <v>73448</v>
      </c>
      <c r="S11027" s="4" t="str">
        <f t="shared" si="172"/>
        <v>2001</v>
      </c>
    </row>
    <row r="11028" spans="1:19" hidden="1" x14ac:dyDescent="0.35">
      <c r="A11028" t="s">
        <v>73444</v>
      </c>
      <c r="B11028" t="s">
        <v>73445</v>
      </c>
      <c r="C11028" t="s">
        <v>73449</v>
      </c>
      <c r="D11028" t="s">
        <v>73450</v>
      </c>
      <c r="E11028" t="s">
        <v>73451</v>
      </c>
      <c r="F11028" t="s">
        <v>73452</v>
      </c>
      <c r="I11028" t="s">
        <v>73453</v>
      </c>
      <c r="J11028" t="s">
        <v>73454</v>
      </c>
      <c r="M11028" t="s">
        <v>112315</v>
      </c>
      <c r="N11028" t="s">
        <v>159</v>
      </c>
      <c r="O11028" s="3" t="s">
        <v>73455</v>
      </c>
      <c r="P11028" t="s">
        <v>159</v>
      </c>
      <c r="Q11028" t="s">
        <v>159</v>
      </c>
      <c r="R11028" t="s">
        <v>73455</v>
      </c>
      <c r="S11028" s="4" t="str">
        <f t="shared" si="172"/>
        <v>2001</v>
      </c>
    </row>
    <row r="11029" spans="1:19" hidden="1" x14ac:dyDescent="0.35">
      <c r="A11029" t="s">
        <v>73451</v>
      </c>
      <c r="B11029" t="s">
        <v>73452</v>
      </c>
      <c r="C11029" t="s">
        <v>73456</v>
      </c>
      <c r="D11029" t="s">
        <v>73457</v>
      </c>
      <c r="E11029" t="s">
        <v>73458</v>
      </c>
      <c r="F11029" t="s">
        <v>73459</v>
      </c>
      <c r="I11029" t="s">
        <v>73460</v>
      </c>
      <c r="J11029" t="s">
        <v>73461</v>
      </c>
      <c r="M11029" t="s">
        <v>112315</v>
      </c>
      <c r="N11029" t="s">
        <v>159</v>
      </c>
      <c r="O11029" s="3" t="s">
        <v>73462</v>
      </c>
      <c r="P11029" t="s">
        <v>159</v>
      </c>
      <c r="Q11029" t="s">
        <v>159</v>
      </c>
      <c r="R11029" t="s">
        <v>73462</v>
      </c>
      <c r="S11029" s="4" t="str">
        <f t="shared" si="172"/>
        <v>2001</v>
      </c>
    </row>
    <row r="11030" spans="1:19" hidden="1" x14ac:dyDescent="0.35">
      <c r="A11030" t="s">
        <v>73458</v>
      </c>
      <c r="B11030" t="s">
        <v>73459</v>
      </c>
      <c r="C11030" t="s">
        <v>73463</v>
      </c>
      <c r="D11030" t="s">
        <v>73464</v>
      </c>
      <c r="E11030" t="s">
        <v>73465</v>
      </c>
      <c r="F11030" t="s">
        <v>73466</v>
      </c>
      <c r="I11030" t="s">
        <v>73467</v>
      </c>
      <c r="J11030" t="s">
        <v>73468</v>
      </c>
      <c r="M11030" t="s">
        <v>112315</v>
      </c>
      <c r="N11030" t="s">
        <v>159</v>
      </c>
      <c r="O11030" s="3" t="s">
        <v>73469</v>
      </c>
      <c r="P11030" t="s">
        <v>159</v>
      </c>
      <c r="Q11030" t="s">
        <v>159</v>
      </c>
      <c r="R11030" t="s">
        <v>73469</v>
      </c>
      <c r="S11030" s="4" t="str">
        <f t="shared" si="172"/>
        <v>2001</v>
      </c>
    </row>
    <row r="11031" spans="1:19" hidden="1" x14ac:dyDescent="0.35">
      <c r="A11031" t="s">
        <v>73465</v>
      </c>
      <c r="B11031" t="s">
        <v>73466</v>
      </c>
      <c r="C11031" t="s">
        <v>73470</v>
      </c>
      <c r="D11031" t="s">
        <v>73471</v>
      </c>
      <c r="E11031" t="s">
        <v>73472</v>
      </c>
      <c r="F11031" t="s">
        <v>73473</v>
      </c>
      <c r="I11031" t="s">
        <v>73474</v>
      </c>
      <c r="J11031" t="s">
        <v>73475</v>
      </c>
      <c r="M11031" t="s">
        <v>112315</v>
      </c>
      <c r="N11031" t="s">
        <v>159</v>
      </c>
      <c r="O11031" s="3" t="s">
        <v>73476</v>
      </c>
      <c r="P11031" t="s">
        <v>159</v>
      </c>
      <c r="Q11031" t="s">
        <v>159</v>
      </c>
      <c r="R11031" t="s">
        <v>73476</v>
      </c>
      <c r="S11031" s="4" t="str">
        <f t="shared" si="172"/>
        <v>2001</v>
      </c>
    </row>
    <row r="11032" spans="1:19" hidden="1" x14ac:dyDescent="0.35">
      <c r="A11032" t="s">
        <v>73472</v>
      </c>
      <c r="B11032" t="s">
        <v>73473</v>
      </c>
      <c r="C11032" t="s">
        <v>73477</v>
      </c>
      <c r="D11032">
        <v>399039966</v>
      </c>
      <c r="E11032" t="s">
        <v>73478</v>
      </c>
      <c r="F11032" t="s">
        <v>73479</v>
      </c>
      <c r="I11032" t="s">
        <v>73474</v>
      </c>
      <c r="J11032" t="s">
        <v>73475</v>
      </c>
      <c r="M11032" t="s">
        <v>112315</v>
      </c>
      <c r="N11032" t="s">
        <v>159</v>
      </c>
      <c r="O11032" s="3" t="s">
        <v>73480</v>
      </c>
      <c r="P11032" t="s">
        <v>159</v>
      </c>
      <c r="Q11032" t="s">
        <v>159</v>
      </c>
      <c r="R11032" t="s">
        <v>73480</v>
      </c>
      <c r="S11032" s="4" t="str">
        <f t="shared" si="172"/>
        <v>2001</v>
      </c>
    </row>
    <row r="11033" spans="1:19" hidden="1" x14ac:dyDescent="0.35">
      <c r="A11033" t="s">
        <v>73478</v>
      </c>
      <c r="B11033" t="s">
        <v>73479</v>
      </c>
      <c r="C11033" t="s">
        <v>73481</v>
      </c>
      <c r="D11033" t="s">
        <v>73482</v>
      </c>
      <c r="E11033" t="s">
        <v>73483</v>
      </c>
      <c r="F11033" t="s">
        <v>73484</v>
      </c>
      <c r="I11033" t="s">
        <v>73485</v>
      </c>
      <c r="J11033" t="s">
        <v>73486</v>
      </c>
      <c r="M11033" t="s">
        <v>112299</v>
      </c>
      <c r="N11033" t="s">
        <v>16314</v>
      </c>
      <c r="O11033" s="3" t="s">
        <v>73487</v>
      </c>
      <c r="P11033" t="s">
        <v>16314</v>
      </c>
      <c r="Q11033" t="s">
        <v>16314</v>
      </c>
      <c r="R11033" t="s">
        <v>73487</v>
      </c>
      <c r="S11033" s="4" t="str">
        <f t="shared" si="172"/>
        <v>2001</v>
      </c>
    </row>
    <row r="11034" spans="1:19" ht="29" hidden="1" x14ac:dyDescent="0.35">
      <c r="A11034" t="s">
        <v>73483</v>
      </c>
      <c r="B11034" t="s">
        <v>73484</v>
      </c>
      <c r="C11034" t="s">
        <v>73488</v>
      </c>
      <c r="D11034" t="s">
        <v>73489</v>
      </c>
      <c r="E11034" t="s">
        <v>73490</v>
      </c>
      <c r="F11034" t="s">
        <v>73491</v>
      </c>
      <c r="I11034" t="s">
        <v>73492</v>
      </c>
      <c r="J11034" t="s">
        <v>73493</v>
      </c>
      <c r="K11034" s="2" t="s">
        <v>48709</v>
      </c>
      <c r="M11034" t="s">
        <v>16314</v>
      </c>
      <c r="N11034" t="s">
        <v>16314</v>
      </c>
      <c r="O11034" s="3" t="s">
        <v>73494</v>
      </c>
      <c r="P11034" t="s">
        <v>16314</v>
      </c>
      <c r="Q11034" t="s">
        <v>16314</v>
      </c>
      <c r="R11034" t="s">
        <v>73494</v>
      </c>
      <c r="S11034" s="4" t="str">
        <f t="shared" si="172"/>
        <v>2001</v>
      </c>
    </row>
    <row r="11035" spans="1:19" hidden="1" x14ac:dyDescent="0.35">
      <c r="A11035" t="s">
        <v>73490</v>
      </c>
      <c r="B11035" t="s">
        <v>73491</v>
      </c>
      <c r="C11035" t="s">
        <v>73495</v>
      </c>
      <c r="D11035" t="s">
        <v>73496</v>
      </c>
      <c r="E11035" t="s">
        <v>73497</v>
      </c>
      <c r="F11035" t="s">
        <v>73498</v>
      </c>
      <c r="I11035" t="s">
        <v>73499</v>
      </c>
      <c r="J11035" t="s">
        <v>73500</v>
      </c>
      <c r="M11035" t="s">
        <v>112299</v>
      </c>
      <c r="N11035" t="s">
        <v>16314</v>
      </c>
      <c r="O11035" s="3" t="s">
        <v>73501</v>
      </c>
      <c r="P11035" t="s">
        <v>16314</v>
      </c>
      <c r="Q11035" t="s">
        <v>16314</v>
      </c>
      <c r="R11035" t="s">
        <v>73501</v>
      </c>
      <c r="S11035" s="4" t="str">
        <f t="shared" si="172"/>
        <v>2001</v>
      </c>
    </row>
    <row r="11036" spans="1:19" hidden="1" x14ac:dyDescent="0.35">
      <c r="A11036" t="s">
        <v>73497</v>
      </c>
      <c r="B11036" t="s">
        <v>73498</v>
      </c>
      <c r="C11036" t="s">
        <v>73502</v>
      </c>
      <c r="D11036" t="s">
        <v>73503</v>
      </c>
      <c r="E11036" t="s">
        <v>73504</v>
      </c>
      <c r="F11036" t="s">
        <v>73505</v>
      </c>
      <c r="I11036" t="s">
        <v>73506</v>
      </c>
      <c r="J11036" t="s">
        <v>73507</v>
      </c>
      <c r="M11036" t="s">
        <v>112299</v>
      </c>
      <c r="N11036" t="s">
        <v>16314</v>
      </c>
      <c r="O11036" s="3" t="s">
        <v>73508</v>
      </c>
      <c r="P11036" t="s">
        <v>16314</v>
      </c>
      <c r="Q11036" t="s">
        <v>16314</v>
      </c>
      <c r="R11036" t="s">
        <v>73508</v>
      </c>
      <c r="S11036" s="4" t="str">
        <f t="shared" si="172"/>
        <v>2001</v>
      </c>
    </row>
    <row r="11037" spans="1:19" hidden="1" x14ac:dyDescent="0.35">
      <c r="A11037" t="s">
        <v>73504</v>
      </c>
      <c r="B11037" t="s">
        <v>73505</v>
      </c>
      <c r="C11037" t="s">
        <v>73509</v>
      </c>
      <c r="D11037" t="s">
        <v>73510</v>
      </c>
      <c r="E11037" t="s">
        <v>73511</v>
      </c>
      <c r="F11037" t="s">
        <v>73512</v>
      </c>
      <c r="I11037" t="s">
        <v>73513</v>
      </c>
      <c r="J11037" t="s">
        <v>73514</v>
      </c>
      <c r="M11037" t="s">
        <v>112315</v>
      </c>
      <c r="N11037" t="s">
        <v>16314</v>
      </c>
      <c r="O11037" s="3" t="s">
        <v>73515</v>
      </c>
      <c r="P11037" t="s">
        <v>16314</v>
      </c>
      <c r="Q11037" t="s">
        <v>16314</v>
      </c>
      <c r="R11037" t="s">
        <v>73515</v>
      </c>
      <c r="S11037" s="4" t="str">
        <f t="shared" si="172"/>
        <v>2001</v>
      </c>
    </row>
    <row r="11038" spans="1:19" hidden="1" x14ac:dyDescent="0.35">
      <c r="A11038" t="s">
        <v>73511</v>
      </c>
      <c r="B11038" t="s">
        <v>73512</v>
      </c>
      <c r="C11038" t="s">
        <v>73516</v>
      </c>
      <c r="D11038" t="s">
        <v>73517</v>
      </c>
      <c r="E11038" t="s">
        <v>73518</v>
      </c>
      <c r="F11038" t="s">
        <v>73519</v>
      </c>
      <c r="I11038" t="s">
        <v>1021</v>
      </c>
      <c r="J11038" t="s">
        <v>1022</v>
      </c>
      <c r="M11038" t="s">
        <v>112297</v>
      </c>
      <c r="N11038" t="s">
        <v>16314</v>
      </c>
      <c r="O11038" s="3" t="s">
        <v>73520</v>
      </c>
      <c r="P11038" t="s">
        <v>16314</v>
      </c>
      <c r="Q11038" t="s">
        <v>16314</v>
      </c>
      <c r="R11038" t="s">
        <v>73520</v>
      </c>
      <c r="S11038" s="4" t="str">
        <f t="shared" si="172"/>
        <v>2001</v>
      </c>
    </row>
    <row r="11039" spans="1:19" ht="203" hidden="1" x14ac:dyDescent="0.35">
      <c r="A11039" t="s">
        <v>73518</v>
      </c>
      <c r="B11039" t="s">
        <v>73519</v>
      </c>
      <c r="C11039" t="s">
        <v>73521</v>
      </c>
      <c r="D11039" t="s">
        <v>73522</v>
      </c>
      <c r="E11039" t="s">
        <v>73523</v>
      </c>
      <c r="F11039" t="s">
        <v>73524</v>
      </c>
      <c r="I11039" t="s">
        <v>73525</v>
      </c>
      <c r="J11039" t="s">
        <v>73526</v>
      </c>
      <c r="K11039" s="2" t="s">
        <v>73527</v>
      </c>
      <c r="M11039" t="s">
        <v>16314</v>
      </c>
      <c r="N11039" t="s">
        <v>16314</v>
      </c>
      <c r="O11039" s="3" t="s">
        <v>73528</v>
      </c>
      <c r="P11039" t="s">
        <v>16314</v>
      </c>
      <c r="Q11039" t="s">
        <v>16314</v>
      </c>
      <c r="R11039" t="s">
        <v>73528</v>
      </c>
      <c r="S11039" s="4" t="str">
        <f t="shared" si="172"/>
        <v>2001</v>
      </c>
    </row>
    <row r="11040" spans="1:19" hidden="1" x14ac:dyDescent="0.35">
      <c r="A11040" t="s">
        <v>73523</v>
      </c>
      <c r="B11040" t="s">
        <v>73524</v>
      </c>
      <c r="C11040" t="s">
        <v>73529</v>
      </c>
      <c r="D11040" t="s">
        <v>73530</v>
      </c>
      <c r="E11040" t="s">
        <v>73531</v>
      </c>
      <c r="F11040" t="s">
        <v>73532</v>
      </c>
      <c r="I11040" t="s">
        <v>73533</v>
      </c>
      <c r="J11040" t="s">
        <v>73534</v>
      </c>
      <c r="M11040" t="s">
        <v>112297</v>
      </c>
      <c r="N11040" t="s">
        <v>16314</v>
      </c>
      <c r="O11040" s="3" t="s">
        <v>73535</v>
      </c>
      <c r="P11040" t="s">
        <v>16314</v>
      </c>
      <c r="Q11040" t="s">
        <v>16314</v>
      </c>
      <c r="R11040" t="s">
        <v>73535</v>
      </c>
      <c r="S11040" s="4" t="str">
        <f t="shared" si="172"/>
        <v>2001</v>
      </c>
    </row>
    <row r="11041" spans="1:19" hidden="1" x14ac:dyDescent="0.35">
      <c r="A11041" t="s">
        <v>73531</v>
      </c>
      <c r="B11041" t="s">
        <v>73532</v>
      </c>
      <c r="C11041" t="s">
        <v>73536</v>
      </c>
      <c r="D11041" t="s">
        <v>73537</v>
      </c>
      <c r="E11041" t="s">
        <v>73538</v>
      </c>
      <c r="F11041" t="s">
        <v>73539</v>
      </c>
      <c r="I11041" t="s">
        <v>73540</v>
      </c>
      <c r="J11041" t="s">
        <v>73541</v>
      </c>
      <c r="M11041" t="s">
        <v>112297</v>
      </c>
      <c r="N11041" t="s">
        <v>124</v>
      </c>
      <c r="O11041" s="3" t="s">
        <v>73542</v>
      </c>
      <c r="P11041" t="s">
        <v>124</v>
      </c>
      <c r="Q11041" t="s">
        <v>124</v>
      </c>
      <c r="R11041" t="s">
        <v>73542</v>
      </c>
      <c r="S11041" s="4" t="str">
        <f t="shared" si="172"/>
        <v>2001</v>
      </c>
    </row>
    <row r="11042" spans="1:19" hidden="1" x14ac:dyDescent="0.35">
      <c r="A11042" t="s">
        <v>73538</v>
      </c>
      <c r="B11042" t="s">
        <v>73539</v>
      </c>
      <c r="C11042" t="s">
        <v>73543</v>
      </c>
      <c r="D11042" t="s">
        <v>73544</v>
      </c>
      <c r="E11042" t="s">
        <v>73545</v>
      </c>
      <c r="F11042" t="s">
        <v>73546</v>
      </c>
      <c r="I11042" t="s">
        <v>73547</v>
      </c>
      <c r="J11042" t="s">
        <v>73548</v>
      </c>
      <c r="M11042" t="s">
        <v>112297</v>
      </c>
      <c r="N11042" t="s">
        <v>16314</v>
      </c>
      <c r="O11042" s="3" t="s">
        <v>73549</v>
      </c>
      <c r="P11042" t="s">
        <v>16314</v>
      </c>
      <c r="Q11042" t="s">
        <v>16314</v>
      </c>
      <c r="R11042" t="s">
        <v>73549</v>
      </c>
      <c r="S11042" s="4" t="str">
        <f t="shared" si="172"/>
        <v>2001</v>
      </c>
    </row>
    <row r="11043" spans="1:19" hidden="1" x14ac:dyDescent="0.35">
      <c r="A11043" t="s">
        <v>73545</v>
      </c>
      <c r="B11043" t="s">
        <v>73546</v>
      </c>
      <c r="C11043" t="s">
        <v>73550</v>
      </c>
      <c r="D11043" t="s">
        <v>73551</v>
      </c>
      <c r="E11043" t="s">
        <v>73552</v>
      </c>
      <c r="F11043" t="s">
        <v>73553</v>
      </c>
      <c r="I11043" t="s">
        <v>73554</v>
      </c>
      <c r="J11043" t="s">
        <v>73555</v>
      </c>
      <c r="M11043" t="s">
        <v>112315</v>
      </c>
      <c r="N11043" t="s">
        <v>159</v>
      </c>
      <c r="O11043" s="3" t="s">
        <v>73556</v>
      </c>
      <c r="P11043" t="s">
        <v>159</v>
      </c>
      <c r="Q11043" t="s">
        <v>159</v>
      </c>
      <c r="R11043" t="s">
        <v>73556</v>
      </c>
      <c r="S11043" s="4" t="str">
        <f t="shared" si="172"/>
        <v>2001</v>
      </c>
    </row>
    <row r="11044" spans="1:19" hidden="1" x14ac:dyDescent="0.35">
      <c r="A11044" t="s">
        <v>73552</v>
      </c>
      <c r="B11044" t="s">
        <v>73553</v>
      </c>
      <c r="C11044" t="s">
        <v>73557</v>
      </c>
      <c r="D11044" t="s">
        <v>73558</v>
      </c>
      <c r="E11044" t="s">
        <v>73559</v>
      </c>
      <c r="F11044" t="s">
        <v>73560</v>
      </c>
      <c r="I11044" t="s">
        <v>73561</v>
      </c>
      <c r="J11044" t="s">
        <v>73562</v>
      </c>
      <c r="M11044" t="s">
        <v>112315</v>
      </c>
      <c r="N11044" t="s">
        <v>159</v>
      </c>
      <c r="O11044" s="3" t="s">
        <v>73563</v>
      </c>
      <c r="P11044" t="s">
        <v>159</v>
      </c>
      <c r="Q11044" t="s">
        <v>159</v>
      </c>
      <c r="R11044" t="s">
        <v>73563</v>
      </c>
      <c r="S11044" s="4" t="str">
        <f t="shared" si="172"/>
        <v>2001</v>
      </c>
    </row>
    <row r="11045" spans="1:19" hidden="1" x14ac:dyDescent="0.35">
      <c r="A11045" t="s">
        <v>73559</v>
      </c>
      <c r="B11045" t="s">
        <v>73560</v>
      </c>
      <c r="C11045" t="s">
        <v>73564</v>
      </c>
      <c r="D11045" t="s">
        <v>73565</v>
      </c>
      <c r="E11045" t="s">
        <v>73566</v>
      </c>
      <c r="F11045" t="s">
        <v>73567</v>
      </c>
      <c r="I11045" t="s">
        <v>73568</v>
      </c>
      <c r="J11045" t="s">
        <v>73562</v>
      </c>
      <c r="M11045" t="s">
        <v>112315</v>
      </c>
      <c r="N11045" t="s">
        <v>159</v>
      </c>
      <c r="O11045" s="3" t="s">
        <v>73569</v>
      </c>
      <c r="P11045" t="s">
        <v>159</v>
      </c>
      <c r="Q11045" t="s">
        <v>159</v>
      </c>
      <c r="R11045" t="s">
        <v>73569</v>
      </c>
      <c r="S11045" s="4" t="str">
        <f t="shared" si="172"/>
        <v>2001</v>
      </c>
    </row>
    <row r="11046" spans="1:19" hidden="1" x14ac:dyDescent="0.35">
      <c r="A11046" t="s">
        <v>73566</v>
      </c>
      <c r="B11046" t="s">
        <v>73567</v>
      </c>
      <c r="C11046" t="s">
        <v>73570</v>
      </c>
      <c r="D11046" t="s">
        <v>73571</v>
      </c>
      <c r="E11046" t="s">
        <v>73572</v>
      </c>
      <c r="F11046" t="s">
        <v>73573</v>
      </c>
      <c r="I11046" t="s">
        <v>73574</v>
      </c>
      <c r="J11046" t="s">
        <v>73575</v>
      </c>
      <c r="M11046" t="s">
        <v>112298</v>
      </c>
      <c r="N11046" t="s">
        <v>28</v>
      </c>
      <c r="O11046" s="3" t="s">
        <v>73576</v>
      </c>
      <c r="P11046" t="s">
        <v>16314</v>
      </c>
      <c r="Q11046" t="s">
        <v>16314</v>
      </c>
      <c r="R11046" t="s">
        <v>73576</v>
      </c>
      <c r="S11046" s="4" t="str">
        <f t="shared" si="172"/>
        <v>2001</v>
      </c>
    </row>
    <row r="11047" spans="1:19" hidden="1" x14ac:dyDescent="0.35">
      <c r="A11047" t="s">
        <v>73572</v>
      </c>
      <c r="B11047" t="s">
        <v>73573</v>
      </c>
      <c r="C11047" t="s">
        <v>73577</v>
      </c>
      <c r="D11047" t="s">
        <v>73578</v>
      </c>
      <c r="E11047" t="s">
        <v>73579</v>
      </c>
      <c r="F11047" t="s">
        <v>73580</v>
      </c>
      <c r="I11047" t="s">
        <v>73581</v>
      </c>
      <c r="J11047" t="s">
        <v>73582</v>
      </c>
      <c r="M11047" t="s">
        <v>112298</v>
      </c>
      <c r="N11047" t="s">
        <v>28</v>
      </c>
      <c r="O11047" s="3" t="s">
        <v>73583</v>
      </c>
      <c r="P11047" t="s">
        <v>16314</v>
      </c>
      <c r="Q11047" t="s">
        <v>16314</v>
      </c>
      <c r="R11047" t="s">
        <v>73583</v>
      </c>
      <c r="S11047" s="4" t="str">
        <f t="shared" si="172"/>
        <v>2001</v>
      </c>
    </row>
    <row r="11048" spans="1:19" hidden="1" x14ac:dyDescent="0.35">
      <c r="A11048" t="s">
        <v>73579</v>
      </c>
      <c r="B11048" t="s">
        <v>73580</v>
      </c>
      <c r="C11048" t="s">
        <v>73584</v>
      </c>
      <c r="D11048" t="s">
        <v>73585</v>
      </c>
      <c r="E11048" t="s">
        <v>73586</v>
      </c>
      <c r="F11048" t="s">
        <v>73587</v>
      </c>
      <c r="I11048" t="s">
        <v>73588</v>
      </c>
      <c r="J11048" t="s">
        <v>73589</v>
      </c>
      <c r="M11048" t="s">
        <v>112314</v>
      </c>
      <c r="N11048" t="s">
        <v>16314</v>
      </c>
      <c r="O11048" s="3" t="s">
        <v>73590</v>
      </c>
      <c r="P11048" t="s">
        <v>16314</v>
      </c>
      <c r="Q11048" t="s">
        <v>16314</v>
      </c>
      <c r="R11048" t="s">
        <v>73590</v>
      </c>
      <c r="S11048" s="4" t="str">
        <f t="shared" si="172"/>
        <v>2001</v>
      </c>
    </row>
    <row r="11049" spans="1:19" hidden="1" x14ac:dyDescent="0.35">
      <c r="A11049" t="s">
        <v>73586</v>
      </c>
      <c r="B11049" t="s">
        <v>73587</v>
      </c>
      <c r="C11049" t="s">
        <v>73591</v>
      </c>
      <c r="D11049" t="s">
        <v>73592</v>
      </c>
      <c r="E11049" t="s">
        <v>73593</v>
      </c>
      <c r="F11049" t="s">
        <v>73594</v>
      </c>
      <c r="I11049" t="s">
        <v>73595</v>
      </c>
      <c r="J11049" t="s">
        <v>73596</v>
      </c>
      <c r="M11049" t="s">
        <v>112297</v>
      </c>
      <c r="N11049" t="s">
        <v>16314</v>
      </c>
      <c r="O11049" s="3" t="s">
        <v>73597</v>
      </c>
      <c r="P11049" t="s">
        <v>16314</v>
      </c>
      <c r="Q11049" t="s">
        <v>16314</v>
      </c>
      <c r="R11049" t="s">
        <v>73597</v>
      </c>
      <c r="S11049" s="4" t="str">
        <f t="shared" si="172"/>
        <v>2001</v>
      </c>
    </row>
    <row r="11050" spans="1:19" hidden="1" x14ac:dyDescent="0.35">
      <c r="A11050" t="s">
        <v>73593</v>
      </c>
      <c r="B11050" t="s">
        <v>73594</v>
      </c>
      <c r="C11050" t="s">
        <v>73598</v>
      </c>
      <c r="D11050" t="s">
        <v>73599</v>
      </c>
      <c r="E11050" t="s">
        <v>73600</v>
      </c>
      <c r="F11050" t="s">
        <v>73601</v>
      </c>
      <c r="I11050" t="s">
        <v>73602</v>
      </c>
      <c r="J11050" t="s">
        <v>64267</v>
      </c>
      <c r="M11050" t="s">
        <v>112297</v>
      </c>
      <c r="N11050" t="s">
        <v>16314</v>
      </c>
      <c r="O11050" s="3" t="s">
        <v>73603</v>
      </c>
      <c r="P11050" t="s">
        <v>16314</v>
      </c>
      <c r="Q11050" t="s">
        <v>16314</v>
      </c>
      <c r="R11050" t="s">
        <v>73603</v>
      </c>
      <c r="S11050" s="4" t="str">
        <f t="shared" si="172"/>
        <v>2001</v>
      </c>
    </row>
    <row r="11051" spans="1:19" hidden="1" x14ac:dyDescent="0.35">
      <c r="A11051" t="s">
        <v>73600</v>
      </c>
      <c r="B11051" t="s">
        <v>73601</v>
      </c>
      <c r="C11051" t="s">
        <v>73604</v>
      </c>
      <c r="D11051" t="s">
        <v>73605</v>
      </c>
      <c r="E11051" t="s">
        <v>73606</v>
      </c>
      <c r="F11051" t="s">
        <v>73607</v>
      </c>
      <c r="I11051" t="s">
        <v>73608</v>
      </c>
      <c r="J11051" t="s">
        <v>73609</v>
      </c>
      <c r="M11051" t="s">
        <v>112297</v>
      </c>
      <c r="N11051" t="s">
        <v>16314</v>
      </c>
      <c r="O11051" s="3" t="s">
        <v>73610</v>
      </c>
      <c r="P11051" t="s">
        <v>16314</v>
      </c>
      <c r="Q11051" t="s">
        <v>16314</v>
      </c>
      <c r="R11051" t="s">
        <v>73610</v>
      </c>
      <c r="S11051" s="4" t="str">
        <f t="shared" si="172"/>
        <v>2001</v>
      </c>
    </row>
    <row r="11052" spans="1:19" hidden="1" x14ac:dyDescent="0.35">
      <c r="A11052" t="s">
        <v>73606</v>
      </c>
      <c r="B11052" t="s">
        <v>73607</v>
      </c>
      <c r="C11052" t="s">
        <v>73611</v>
      </c>
      <c r="D11052" t="s">
        <v>73612</v>
      </c>
      <c r="E11052" t="s">
        <v>73613</v>
      </c>
      <c r="F11052" t="s">
        <v>73614</v>
      </c>
      <c r="I11052" t="s">
        <v>73615</v>
      </c>
      <c r="J11052" t="s">
        <v>73616</v>
      </c>
      <c r="M11052" t="s">
        <v>112297</v>
      </c>
      <c r="N11052" t="s">
        <v>16314</v>
      </c>
      <c r="O11052" s="3" t="s">
        <v>73617</v>
      </c>
      <c r="P11052" t="s">
        <v>16314</v>
      </c>
      <c r="Q11052" t="s">
        <v>16314</v>
      </c>
      <c r="R11052" t="s">
        <v>73617</v>
      </c>
      <c r="S11052" s="4" t="str">
        <f t="shared" si="172"/>
        <v>2001</v>
      </c>
    </row>
    <row r="11053" spans="1:19" hidden="1" x14ac:dyDescent="0.35">
      <c r="A11053" t="s">
        <v>73613</v>
      </c>
      <c r="B11053" t="s">
        <v>73614</v>
      </c>
      <c r="C11053" t="s">
        <v>73618</v>
      </c>
      <c r="D11053" t="s">
        <v>73619</v>
      </c>
      <c r="E11053" s="1" t="s">
        <v>73620</v>
      </c>
      <c r="F11053" s="1" t="s">
        <v>73621</v>
      </c>
      <c r="I11053" t="s">
        <v>73622</v>
      </c>
      <c r="J11053" t="s">
        <v>73623</v>
      </c>
      <c r="M11053" t="s">
        <v>112297</v>
      </c>
      <c r="N11053" t="s">
        <v>16314</v>
      </c>
      <c r="O11053" s="3" t="s">
        <v>73624</v>
      </c>
      <c r="P11053" t="s">
        <v>16314</v>
      </c>
      <c r="Q11053" t="s">
        <v>16314</v>
      </c>
      <c r="R11053" t="s">
        <v>73624</v>
      </c>
      <c r="S11053" s="4" t="str">
        <f t="shared" si="172"/>
        <v>2001</v>
      </c>
    </row>
    <row r="11054" spans="1:19" hidden="1" x14ac:dyDescent="0.35">
      <c r="A11054" s="1" t="s">
        <v>73620</v>
      </c>
      <c r="B11054" s="1" t="s">
        <v>73621</v>
      </c>
      <c r="C11054" t="s">
        <v>73625</v>
      </c>
      <c r="D11054" t="s">
        <v>73626</v>
      </c>
      <c r="E11054" t="s">
        <v>73627</v>
      </c>
      <c r="F11054" t="s">
        <v>73628</v>
      </c>
      <c r="I11054" t="s">
        <v>73629</v>
      </c>
      <c r="J11054" t="s">
        <v>60741</v>
      </c>
      <c r="M11054" t="s">
        <v>112298</v>
      </c>
      <c r="N11054" t="s">
        <v>28</v>
      </c>
      <c r="O11054" s="3" t="s">
        <v>73630</v>
      </c>
      <c r="P11054" t="s">
        <v>16314</v>
      </c>
      <c r="Q11054" t="s">
        <v>16314</v>
      </c>
      <c r="R11054" t="s">
        <v>73630</v>
      </c>
      <c r="S11054" s="4" t="str">
        <f t="shared" si="172"/>
        <v>2001</v>
      </c>
    </row>
    <row r="11055" spans="1:19" hidden="1" x14ac:dyDescent="0.35">
      <c r="A11055" t="s">
        <v>73627</v>
      </c>
      <c r="B11055" t="s">
        <v>73628</v>
      </c>
      <c r="C11055" t="s">
        <v>73631</v>
      </c>
      <c r="D11055" t="s">
        <v>73632</v>
      </c>
      <c r="E11055" t="s">
        <v>73633</v>
      </c>
      <c r="F11055" t="s">
        <v>73634</v>
      </c>
      <c r="I11055" t="s">
        <v>73635</v>
      </c>
      <c r="J11055" t="s">
        <v>73636</v>
      </c>
      <c r="M11055" t="s">
        <v>112297</v>
      </c>
      <c r="N11055" t="s">
        <v>16314</v>
      </c>
      <c r="O11055" s="3" t="s">
        <v>73637</v>
      </c>
      <c r="P11055" t="s">
        <v>16314</v>
      </c>
      <c r="Q11055" t="s">
        <v>16314</v>
      </c>
      <c r="R11055" t="s">
        <v>73637</v>
      </c>
      <c r="S11055" s="4" t="str">
        <f t="shared" si="172"/>
        <v>2001</v>
      </c>
    </row>
    <row r="11056" spans="1:19" hidden="1" x14ac:dyDescent="0.35">
      <c r="A11056" t="s">
        <v>73633</v>
      </c>
      <c r="B11056" t="s">
        <v>73634</v>
      </c>
      <c r="C11056" t="s">
        <v>73638</v>
      </c>
      <c r="D11056" t="s">
        <v>73639</v>
      </c>
      <c r="E11056" t="s">
        <v>73640</v>
      </c>
      <c r="F11056" t="s">
        <v>73641</v>
      </c>
      <c r="I11056" t="s">
        <v>73642</v>
      </c>
      <c r="J11056" t="s">
        <v>73643</v>
      </c>
      <c r="M11056" t="s">
        <v>112297</v>
      </c>
      <c r="N11056" t="s">
        <v>16314</v>
      </c>
      <c r="O11056" s="3" t="s">
        <v>73644</v>
      </c>
      <c r="P11056" t="s">
        <v>16314</v>
      </c>
      <c r="Q11056" t="s">
        <v>16314</v>
      </c>
      <c r="R11056" t="s">
        <v>73644</v>
      </c>
      <c r="S11056" s="4" t="str">
        <f t="shared" si="172"/>
        <v>2001</v>
      </c>
    </row>
    <row r="11057" spans="1:19" hidden="1" x14ac:dyDescent="0.35">
      <c r="A11057" t="s">
        <v>73640</v>
      </c>
      <c r="B11057" t="s">
        <v>73641</v>
      </c>
      <c r="C11057" t="s">
        <v>73645</v>
      </c>
      <c r="D11057" t="s">
        <v>73646</v>
      </c>
      <c r="E11057" t="s">
        <v>73647</v>
      </c>
      <c r="F11057" t="s">
        <v>73648</v>
      </c>
      <c r="I11057" t="s">
        <v>73649</v>
      </c>
      <c r="J11057" t="s">
        <v>73650</v>
      </c>
      <c r="M11057" t="s">
        <v>112297</v>
      </c>
      <c r="N11057" t="s">
        <v>16314</v>
      </c>
      <c r="O11057" s="3" t="s">
        <v>73651</v>
      </c>
      <c r="P11057" t="s">
        <v>16314</v>
      </c>
      <c r="Q11057" t="s">
        <v>16314</v>
      </c>
      <c r="R11057" t="s">
        <v>73651</v>
      </c>
      <c r="S11057" s="4" t="str">
        <f t="shared" si="172"/>
        <v>2001</v>
      </c>
    </row>
    <row r="11058" spans="1:19" hidden="1" x14ac:dyDescent="0.35">
      <c r="A11058" t="s">
        <v>73647</v>
      </c>
      <c r="B11058" t="s">
        <v>73648</v>
      </c>
      <c r="C11058" t="s">
        <v>73652</v>
      </c>
      <c r="D11058" t="s">
        <v>73653</v>
      </c>
      <c r="E11058" t="s">
        <v>73654</v>
      </c>
      <c r="F11058" t="s">
        <v>73655</v>
      </c>
      <c r="I11058" t="s">
        <v>73656</v>
      </c>
      <c r="J11058" t="s">
        <v>73657</v>
      </c>
      <c r="M11058" t="s">
        <v>112297</v>
      </c>
      <c r="N11058" t="s">
        <v>16314</v>
      </c>
      <c r="O11058" s="3" t="s">
        <v>73658</v>
      </c>
      <c r="P11058" t="s">
        <v>16314</v>
      </c>
      <c r="Q11058" t="s">
        <v>16314</v>
      </c>
      <c r="R11058" t="s">
        <v>73658</v>
      </c>
      <c r="S11058" s="4" t="str">
        <f t="shared" si="172"/>
        <v>2001</v>
      </c>
    </row>
    <row r="11059" spans="1:19" hidden="1" x14ac:dyDescent="0.35">
      <c r="A11059" t="s">
        <v>73654</v>
      </c>
      <c r="B11059" t="s">
        <v>73655</v>
      </c>
      <c r="C11059" t="s">
        <v>73659</v>
      </c>
      <c r="D11059" t="s">
        <v>73660</v>
      </c>
      <c r="E11059" t="s">
        <v>73661</v>
      </c>
      <c r="F11059" t="s">
        <v>73662</v>
      </c>
      <c r="I11059" t="s">
        <v>512</v>
      </c>
      <c r="J11059" t="s">
        <v>512</v>
      </c>
      <c r="M11059" t="s">
        <v>112297</v>
      </c>
      <c r="N11059" t="s">
        <v>16314</v>
      </c>
      <c r="O11059" s="3" t="s">
        <v>73663</v>
      </c>
      <c r="P11059" t="s">
        <v>16314</v>
      </c>
      <c r="Q11059" t="s">
        <v>16314</v>
      </c>
      <c r="R11059" t="s">
        <v>73663</v>
      </c>
      <c r="S11059" s="4" t="str">
        <f t="shared" si="172"/>
        <v>2001</v>
      </c>
    </row>
    <row r="11060" spans="1:19" hidden="1" x14ac:dyDescent="0.35">
      <c r="A11060" t="s">
        <v>73661</v>
      </c>
      <c r="B11060" t="s">
        <v>73662</v>
      </c>
      <c r="C11060" t="s">
        <v>73664</v>
      </c>
      <c r="D11060" t="s">
        <v>73665</v>
      </c>
      <c r="E11060" t="s">
        <v>73666</v>
      </c>
      <c r="F11060" t="s">
        <v>73667</v>
      </c>
      <c r="I11060" t="s">
        <v>73668</v>
      </c>
      <c r="J11060" t="s">
        <v>73669</v>
      </c>
      <c r="M11060" t="s">
        <v>112297</v>
      </c>
      <c r="N11060" t="s">
        <v>16314</v>
      </c>
      <c r="O11060" s="3" t="s">
        <v>73670</v>
      </c>
      <c r="P11060" t="s">
        <v>16314</v>
      </c>
      <c r="Q11060" t="s">
        <v>16314</v>
      </c>
      <c r="R11060" t="s">
        <v>73670</v>
      </c>
      <c r="S11060" s="4" t="str">
        <f t="shared" si="172"/>
        <v>2001</v>
      </c>
    </row>
    <row r="11061" spans="1:19" hidden="1" x14ac:dyDescent="0.35">
      <c r="A11061" t="s">
        <v>73666</v>
      </c>
      <c r="B11061" t="s">
        <v>73667</v>
      </c>
      <c r="C11061" t="s">
        <v>73671</v>
      </c>
      <c r="D11061" t="s">
        <v>73672</v>
      </c>
      <c r="E11061" t="s">
        <v>73673</v>
      </c>
      <c r="F11061" t="s">
        <v>73674</v>
      </c>
      <c r="I11061" t="s">
        <v>73675</v>
      </c>
      <c r="J11061" t="s">
        <v>73676</v>
      </c>
      <c r="M11061" t="s">
        <v>112297</v>
      </c>
      <c r="N11061" t="s">
        <v>16314</v>
      </c>
      <c r="O11061" s="3" t="s">
        <v>73677</v>
      </c>
      <c r="P11061" t="s">
        <v>16314</v>
      </c>
      <c r="Q11061" t="s">
        <v>16314</v>
      </c>
      <c r="R11061" t="s">
        <v>73677</v>
      </c>
      <c r="S11061" s="4" t="str">
        <f t="shared" si="172"/>
        <v>2001</v>
      </c>
    </row>
    <row r="11062" spans="1:19" hidden="1" x14ac:dyDescent="0.35">
      <c r="A11062" t="s">
        <v>73673</v>
      </c>
      <c r="B11062" t="s">
        <v>73674</v>
      </c>
      <c r="C11062" t="s">
        <v>73678</v>
      </c>
      <c r="D11062" t="s">
        <v>73679</v>
      </c>
      <c r="E11062" t="s">
        <v>73680</v>
      </c>
      <c r="F11062" t="s">
        <v>73681</v>
      </c>
      <c r="I11062" t="s">
        <v>73682</v>
      </c>
      <c r="J11062" t="s">
        <v>73683</v>
      </c>
      <c r="M11062" t="s">
        <v>112299</v>
      </c>
      <c r="N11062" t="s">
        <v>16314</v>
      </c>
      <c r="O11062" s="3" t="s">
        <v>73684</v>
      </c>
      <c r="P11062" t="s">
        <v>16314</v>
      </c>
      <c r="Q11062" t="s">
        <v>16314</v>
      </c>
      <c r="R11062" t="s">
        <v>73684</v>
      </c>
      <c r="S11062" s="4" t="str">
        <f t="shared" si="172"/>
        <v>2001</v>
      </c>
    </row>
    <row r="11063" spans="1:19" hidden="1" x14ac:dyDescent="0.35">
      <c r="A11063" t="s">
        <v>73680</v>
      </c>
      <c r="B11063" t="s">
        <v>73681</v>
      </c>
      <c r="C11063" t="s">
        <v>73685</v>
      </c>
      <c r="D11063" t="s">
        <v>73686</v>
      </c>
      <c r="E11063" t="s">
        <v>73687</v>
      </c>
      <c r="F11063" t="s">
        <v>73688</v>
      </c>
      <c r="I11063" t="s">
        <v>73689</v>
      </c>
      <c r="J11063" t="s">
        <v>73690</v>
      </c>
      <c r="M11063" t="s">
        <v>112297</v>
      </c>
      <c r="N11063" t="s">
        <v>16314</v>
      </c>
      <c r="O11063" s="3" t="s">
        <v>73691</v>
      </c>
      <c r="P11063" t="s">
        <v>16314</v>
      </c>
      <c r="Q11063" t="s">
        <v>16314</v>
      </c>
      <c r="R11063" t="s">
        <v>73691</v>
      </c>
      <c r="S11063" s="4" t="str">
        <f t="shared" si="172"/>
        <v>2001</v>
      </c>
    </row>
    <row r="11064" spans="1:19" hidden="1" x14ac:dyDescent="0.35">
      <c r="A11064" t="s">
        <v>73687</v>
      </c>
      <c r="B11064" t="s">
        <v>73688</v>
      </c>
      <c r="C11064" t="s">
        <v>73692</v>
      </c>
      <c r="D11064" t="s">
        <v>73693</v>
      </c>
      <c r="E11064" t="s">
        <v>73694</v>
      </c>
      <c r="F11064" t="s">
        <v>73695</v>
      </c>
      <c r="I11064" t="s">
        <v>20544</v>
      </c>
      <c r="J11064" t="s">
        <v>20545</v>
      </c>
      <c r="M11064" t="s">
        <v>112297</v>
      </c>
      <c r="N11064" t="s">
        <v>16314</v>
      </c>
      <c r="O11064" s="3" t="s">
        <v>73696</v>
      </c>
      <c r="P11064" t="s">
        <v>16314</v>
      </c>
      <c r="Q11064" t="s">
        <v>16314</v>
      </c>
      <c r="R11064" t="s">
        <v>73696</v>
      </c>
      <c r="S11064" s="4" t="str">
        <f t="shared" si="172"/>
        <v>2001</v>
      </c>
    </row>
    <row r="11065" spans="1:19" hidden="1" x14ac:dyDescent="0.35">
      <c r="A11065" t="s">
        <v>73694</v>
      </c>
      <c r="B11065" t="s">
        <v>73695</v>
      </c>
      <c r="C11065" t="s">
        <v>73697</v>
      </c>
      <c r="D11065" t="s">
        <v>73698</v>
      </c>
      <c r="E11065" t="s">
        <v>73699</v>
      </c>
      <c r="F11065" t="s">
        <v>73700</v>
      </c>
      <c r="I11065" t="s">
        <v>73701</v>
      </c>
      <c r="J11065" t="s">
        <v>73702</v>
      </c>
      <c r="M11065" t="s">
        <v>112297</v>
      </c>
      <c r="N11065" t="s">
        <v>16314</v>
      </c>
      <c r="O11065" s="3" t="s">
        <v>73703</v>
      </c>
      <c r="P11065" t="s">
        <v>16314</v>
      </c>
      <c r="Q11065" t="s">
        <v>16314</v>
      </c>
      <c r="R11065" t="s">
        <v>73703</v>
      </c>
      <c r="S11065" s="4" t="str">
        <f t="shared" si="172"/>
        <v>2001</v>
      </c>
    </row>
    <row r="11066" spans="1:19" hidden="1" x14ac:dyDescent="0.35">
      <c r="A11066" t="s">
        <v>73699</v>
      </c>
      <c r="B11066" t="s">
        <v>73700</v>
      </c>
      <c r="C11066" t="s">
        <v>73704</v>
      </c>
      <c r="D11066" t="s">
        <v>73705</v>
      </c>
      <c r="E11066" t="s">
        <v>73706</v>
      </c>
      <c r="F11066" t="s">
        <v>73707</v>
      </c>
      <c r="I11066" t="s">
        <v>73708</v>
      </c>
      <c r="J11066" t="s">
        <v>73709</v>
      </c>
      <c r="M11066" t="s">
        <v>112299</v>
      </c>
      <c r="N11066" t="s">
        <v>16314</v>
      </c>
      <c r="O11066" s="3" t="s">
        <v>73710</v>
      </c>
      <c r="P11066" t="s">
        <v>16314</v>
      </c>
      <c r="Q11066" t="s">
        <v>16314</v>
      </c>
      <c r="R11066" t="s">
        <v>73710</v>
      </c>
      <c r="S11066" s="4" t="str">
        <f t="shared" si="172"/>
        <v>2001</v>
      </c>
    </row>
    <row r="11067" spans="1:19" hidden="1" x14ac:dyDescent="0.35">
      <c r="A11067" t="s">
        <v>73706</v>
      </c>
      <c r="B11067" t="s">
        <v>73707</v>
      </c>
      <c r="C11067" t="s">
        <v>73711</v>
      </c>
      <c r="D11067" t="s">
        <v>73712</v>
      </c>
      <c r="E11067" t="s">
        <v>73713</v>
      </c>
      <c r="F11067" t="s">
        <v>73714</v>
      </c>
      <c r="I11067" t="s">
        <v>512</v>
      </c>
      <c r="J11067" t="s">
        <v>512</v>
      </c>
      <c r="M11067" t="s">
        <v>112297</v>
      </c>
      <c r="N11067" t="s">
        <v>16314</v>
      </c>
      <c r="O11067" s="3" t="s">
        <v>73715</v>
      </c>
      <c r="P11067" t="s">
        <v>16314</v>
      </c>
      <c r="Q11067" t="s">
        <v>16314</v>
      </c>
      <c r="R11067" t="s">
        <v>73715</v>
      </c>
      <c r="S11067" s="4" t="str">
        <f t="shared" si="172"/>
        <v>2001</v>
      </c>
    </row>
    <row r="11068" spans="1:19" hidden="1" x14ac:dyDescent="0.35">
      <c r="A11068" t="s">
        <v>73713</v>
      </c>
      <c r="B11068" t="s">
        <v>73714</v>
      </c>
      <c r="C11068" t="s">
        <v>73716</v>
      </c>
      <c r="D11068" t="s">
        <v>73717</v>
      </c>
      <c r="E11068" t="s">
        <v>73718</v>
      </c>
      <c r="F11068" t="s">
        <v>73719</v>
      </c>
      <c r="I11068" t="s">
        <v>73720</v>
      </c>
      <c r="J11068" t="s">
        <v>73721</v>
      </c>
      <c r="M11068" t="s">
        <v>112297</v>
      </c>
      <c r="N11068" t="s">
        <v>16314</v>
      </c>
      <c r="O11068" s="3" t="s">
        <v>73722</v>
      </c>
      <c r="P11068" t="s">
        <v>16314</v>
      </c>
      <c r="Q11068" t="s">
        <v>16314</v>
      </c>
      <c r="R11068" t="s">
        <v>73722</v>
      </c>
      <c r="S11068" s="4" t="str">
        <f t="shared" si="172"/>
        <v>2001</v>
      </c>
    </row>
    <row r="11069" spans="1:19" hidden="1" x14ac:dyDescent="0.35">
      <c r="A11069" t="s">
        <v>73718</v>
      </c>
      <c r="B11069" t="s">
        <v>73719</v>
      </c>
      <c r="C11069" t="s">
        <v>73723</v>
      </c>
      <c r="D11069" t="s">
        <v>73724</v>
      </c>
      <c r="E11069" t="s">
        <v>73725</v>
      </c>
      <c r="F11069" t="s">
        <v>73726</v>
      </c>
      <c r="I11069" t="s">
        <v>73727</v>
      </c>
      <c r="J11069" t="s">
        <v>73728</v>
      </c>
      <c r="M11069" t="s">
        <v>112297</v>
      </c>
      <c r="N11069" t="s">
        <v>16314</v>
      </c>
      <c r="O11069" s="3" t="s">
        <v>73729</v>
      </c>
      <c r="P11069" t="s">
        <v>16314</v>
      </c>
      <c r="Q11069" t="s">
        <v>16314</v>
      </c>
      <c r="R11069" t="s">
        <v>73729</v>
      </c>
      <c r="S11069" s="4" t="str">
        <f t="shared" si="172"/>
        <v>2001</v>
      </c>
    </row>
    <row r="11070" spans="1:19" hidden="1" x14ac:dyDescent="0.35">
      <c r="A11070" t="s">
        <v>73725</v>
      </c>
      <c r="B11070" t="s">
        <v>73726</v>
      </c>
      <c r="C11070" t="s">
        <v>73730</v>
      </c>
      <c r="D11070" t="s">
        <v>73731</v>
      </c>
      <c r="E11070" t="s">
        <v>73732</v>
      </c>
      <c r="F11070" t="s">
        <v>73733</v>
      </c>
      <c r="I11070" t="s">
        <v>73734</v>
      </c>
      <c r="J11070" t="s">
        <v>73735</v>
      </c>
      <c r="M11070" t="s">
        <v>112297</v>
      </c>
      <c r="N11070" t="s">
        <v>16314</v>
      </c>
      <c r="O11070" s="3" t="s">
        <v>73736</v>
      </c>
      <c r="P11070" t="s">
        <v>16314</v>
      </c>
      <c r="Q11070" t="s">
        <v>16314</v>
      </c>
      <c r="R11070" t="s">
        <v>73736</v>
      </c>
      <c r="S11070" s="4" t="str">
        <f t="shared" si="172"/>
        <v>2001</v>
      </c>
    </row>
    <row r="11071" spans="1:19" hidden="1" x14ac:dyDescent="0.35">
      <c r="A11071" t="s">
        <v>73732</v>
      </c>
      <c r="B11071" t="s">
        <v>73733</v>
      </c>
      <c r="C11071" t="s">
        <v>73737</v>
      </c>
      <c r="D11071" t="s">
        <v>73738</v>
      </c>
      <c r="E11071" t="s">
        <v>73739</v>
      </c>
      <c r="F11071" t="s">
        <v>73740</v>
      </c>
      <c r="I11071" t="s">
        <v>73741</v>
      </c>
      <c r="J11071" t="s">
        <v>73742</v>
      </c>
      <c r="M11071" t="s">
        <v>112297</v>
      </c>
      <c r="N11071" t="s">
        <v>16314</v>
      </c>
      <c r="O11071" s="3" t="s">
        <v>73743</v>
      </c>
      <c r="P11071" t="s">
        <v>16314</v>
      </c>
      <c r="Q11071" t="s">
        <v>16314</v>
      </c>
      <c r="R11071" t="s">
        <v>73743</v>
      </c>
      <c r="S11071" s="4" t="str">
        <f t="shared" si="172"/>
        <v>2001</v>
      </c>
    </row>
    <row r="11072" spans="1:19" hidden="1" x14ac:dyDescent="0.35">
      <c r="A11072" t="s">
        <v>73739</v>
      </c>
      <c r="B11072" t="s">
        <v>73740</v>
      </c>
      <c r="C11072" t="s">
        <v>73744</v>
      </c>
      <c r="D11072" t="s">
        <v>73745</v>
      </c>
      <c r="E11072" t="s">
        <v>73746</v>
      </c>
      <c r="F11072" t="s">
        <v>73747</v>
      </c>
      <c r="I11072" t="s">
        <v>73748</v>
      </c>
      <c r="J11072" t="s">
        <v>73749</v>
      </c>
      <c r="M11072" t="s">
        <v>112315</v>
      </c>
      <c r="N11072" t="s">
        <v>159</v>
      </c>
      <c r="O11072" s="3" t="s">
        <v>73750</v>
      </c>
      <c r="P11072" t="s">
        <v>159</v>
      </c>
      <c r="Q11072" t="s">
        <v>159</v>
      </c>
      <c r="R11072" t="s">
        <v>73750</v>
      </c>
      <c r="S11072" s="4" t="str">
        <f t="shared" si="172"/>
        <v>2001</v>
      </c>
    </row>
    <row r="11073" spans="1:19" hidden="1" x14ac:dyDescent="0.35">
      <c r="A11073" t="s">
        <v>73746</v>
      </c>
      <c r="B11073" t="s">
        <v>73747</v>
      </c>
      <c r="C11073" t="s">
        <v>73751</v>
      </c>
      <c r="D11073" t="s">
        <v>73752</v>
      </c>
      <c r="E11073" s="1" t="s">
        <v>73753</v>
      </c>
      <c r="F11073" s="1" t="s">
        <v>73754</v>
      </c>
      <c r="I11073" t="s">
        <v>1021</v>
      </c>
      <c r="J11073" t="s">
        <v>1022</v>
      </c>
      <c r="M11073" t="s">
        <v>112297</v>
      </c>
      <c r="N11073" t="s">
        <v>16314</v>
      </c>
      <c r="O11073" s="3" t="s">
        <v>73755</v>
      </c>
      <c r="P11073" t="s">
        <v>16314</v>
      </c>
      <c r="Q11073" t="s">
        <v>16314</v>
      </c>
      <c r="R11073" t="s">
        <v>73755</v>
      </c>
      <c r="S11073" s="4" t="str">
        <f t="shared" si="172"/>
        <v>2001</v>
      </c>
    </row>
    <row r="11074" spans="1:19" hidden="1" x14ac:dyDescent="0.35">
      <c r="A11074" s="1" t="s">
        <v>73753</v>
      </c>
      <c r="B11074" s="1" t="s">
        <v>73754</v>
      </c>
      <c r="C11074" t="s">
        <v>73756</v>
      </c>
      <c r="D11074" t="s">
        <v>73757</v>
      </c>
      <c r="E11074" t="s">
        <v>73758</v>
      </c>
      <c r="F11074" t="s">
        <v>73759</v>
      </c>
      <c r="I11074" t="s">
        <v>73760</v>
      </c>
      <c r="J11074" t="s">
        <v>73761</v>
      </c>
      <c r="M11074" t="s">
        <v>112299</v>
      </c>
      <c r="N11074" t="s">
        <v>16314</v>
      </c>
      <c r="O11074" s="3" t="s">
        <v>73762</v>
      </c>
      <c r="P11074" t="s">
        <v>16314</v>
      </c>
      <c r="Q11074" t="s">
        <v>16314</v>
      </c>
      <c r="R11074" t="s">
        <v>73762</v>
      </c>
      <c r="S11074" s="4" t="str">
        <f t="shared" si="172"/>
        <v>2001</v>
      </c>
    </row>
    <row r="11075" spans="1:19" hidden="1" x14ac:dyDescent="0.35">
      <c r="A11075" t="s">
        <v>73758</v>
      </c>
      <c r="B11075" t="s">
        <v>73759</v>
      </c>
      <c r="C11075" t="s">
        <v>73763</v>
      </c>
      <c r="D11075" t="s">
        <v>73764</v>
      </c>
      <c r="E11075" t="s">
        <v>73765</v>
      </c>
      <c r="F11075" t="s">
        <v>73766</v>
      </c>
      <c r="I11075" t="s">
        <v>512</v>
      </c>
      <c r="J11075" t="s">
        <v>512</v>
      </c>
      <c r="M11075" t="s">
        <v>112297</v>
      </c>
      <c r="N11075" t="s">
        <v>16314</v>
      </c>
      <c r="O11075" s="3" t="s">
        <v>73767</v>
      </c>
      <c r="P11075" t="s">
        <v>16314</v>
      </c>
      <c r="Q11075" t="s">
        <v>16314</v>
      </c>
      <c r="R11075" t="s">
        <v>73767</v>
      </c>
      <c r="S11075" s="4" t="str">
        <f t="shared" ref="S11075:S11138" si="173">LEFT(RIGHT(R11075,19),4)</f>
        <v>2001</v>
      </c>
    </row>
    <row r="11076" spans="1:19" hidden="1" x14ac:dyDescent="0.35">
      <c r="A11076" t="s">
        <v>73765</v>
      </c>
      <c r="B11076" t="s">
        <v>73766</v>
      </c>
      <c r="C11076" t="s">
        <v>73768</v>
      </c>
      <c r="D11076" t="s">
        <v>73769</v>
      </c>
      <c r="E11076" t="s">
        <v>73770</v>
      </c>
      <c r="F11076" t="s">
        <v>73771</v>
      </c>
      <c r="I11076" t="s">
        <v>73772</v>
      </c>
      <c r="J11076" t="s">
        <v>73773</v>
      </c>
      <c r="M11076" t="s">
        <v>112297</v>
      </c>
      <c r="N11076" t="s">
        <v>16314</v>
      </c>
      <c r="O11076" s="3" t="s">
        <v>73774</v>
      </c>
      <c r="P11076" t="s">
        <v>16314</v>
      </c>
      <c r="Q11076" t="s">
        <v>16314</v>
      </c>
      <c r="R11076" t="s">
        <v>73774</v>
      </c>
      <c r="S11076" s="4" t="str">
        <f t="shared" si="173"/>
        <v>2001</v>
      </c>
    </row>
    <row r="11077" spans="1:19" hidden="1" x14ac:dyDescent="0.35">
      <c r="A11077" t="s">
        <v>73770</v>
      </c>
      <c r="B11077" t="s">
        <v>73771</v>
      </c>
      <c r="C11077" t="s">
        <v>73775</v>
      </c>
      <c r="D11077" t="s">
        <v>73776</v>
      </c>
      <c r="E11077" t="s">
        <v>73777</v>
      </c>
      <c r="F11077" t="s">
        <v>73778</v>
      </c>
      <c r="I11077" t="s">
        <v>73779</v>
      </c>
      <c r="J11077" t="s">
        <v>73780</v>
      </c>
      <c r="M11077" t="s">
        <v>112297</v>
      </c>
      <c r="N11077" t="s">
        <v>16314</v>
      </c>
      <c r="O11077" s="3" t="s">
        <v>73781</v>
      </c>
      <c r="P11077" t="s">
        <v>16314</v>
      </c>
      <c r="Q11077" t="s">
        <v>16314</v>
      </c>
      <c r="R11077" t="s">
        <v>73781</v>
      </c>
      <c r="S11077" s="4" t="str">
        <f t="shared" si="173"/>
        <v>2001</v>
      </c>
    </row>
    <row r="11078" spans="1:19" hidden="1" x14ac:dyDescent="0.35">
      <c r="A11078" t="s">
        <v>73777</v>
      </c>
      <c r="B11078" t="s">
        <v>73778</v>
      </c>
      <c r="C11078" t="s">
        <v>73782</v>
      </c>
      <c r="D11078" t="s">
        <v>73783</v>
      </c>
      <c r="E11078" t="s">
        <v>73784</v>
      </c>
      <c r="F11078" t="s">
        <v>73785</v>
      </c>
      <c r="I11078" t="s">
        <v>1021</v>
      </c>
      <c r="J11078" t="s">
        <v>1022</v>
      </c>
      <c r="M11078" t="s">
        <v>112297</v>
      </c>
      <c r="N11078" t="s">
        <v>16314</v>
      </c>
      <c r="O11078" s="3" t="s">
        <v>73786</v>
      </c>
      <c r="P11078" t="s">
        <v>16314</v>
      </c>
      <c r="Q11078" t="s">
        <v>16314</v>
      </c>
      <c r="R11078" t="s">
        <v>73786</v>
      </c>
      <c r="S11078" s="4" t="str">
        <f t="shared" si="173"/>
        <v>2001</v>
      </c>
    </row>
    <row r="11079" spans="1:19" hidden="1" x14ac:dyDescent="0.35">
      <c r="A11079" t="s">
        <v>73784</v>
      </c>
      <c r="B11079" t="s">
        <v>73785</v>
      </c>
      <c r="C11079" t="s">
        <v>73787</v>
      </c>
      <c r="D11079" t="s">
        <v>73788</v>
      </c>
      <c r="E11079" t="s">
        <v>73789</v>
      </c>
      <c r="F11079" t="s">
        <v>73790</v>
      </c>
      <c r="I11079" t="s">
        <v>73791</v>
      </c>
      <c r="J11079" t="s">
        <v>73792</v>
      </c>
      <c r="M11079" t="s">
        <v>112297</v>
      </c>
      <c r="N11079" t="s">
        <v>16314</v>
      </c>
      <c r="O11079" s="3" t="s">
        <v>73793</v>
      </c>
      <c r="P11079" t="s">
        <v>16314</v>
      </c>
      <c r="Q11079" t="s">
        <v>16314</v>
      </c>
      <c r="R11079" t="s">
        <v>73793</v>
      </c>
      <c r="S11079" s="4" t="str">
        <f t="shared" si="173"/>
        <v>2001</v>
      </c>
    </row>
    <row r="11080" spans="1:19" hidden="1" x14ac:dyDescent="0.35">
      <c r="A11080" t="s">
        <v>73789</v>
      </c>
      <c r="B11080" t="s">
        <v>73790</v>
      </c>
      <c r="C11080" t="s">
        <v>73794</v>
      </c>
      <c r="D11080" t="s">
        <v>73795</v>
      </c>
      <c r="E11080" t="s">
        <v>73796</v>
      </c>
      <c r="F11080" t="s">
        <v>73797</v>
      </c>
      <c r="I11080" t="s">
        <v>73798</v>
      </c>
      <c r="J11080" t="s">
        <v>73799</v>
      </c>
      <c r="M11080" t="s">
        <v>112297</v>
      </c>
      <c r="N11080" t="s">
        <v>16314</v>
      </c>
      <c r="O11080" s="3" t="s">
        <v>73800</v>
      </c>
      <c r="P11080" t="s">
        <v>16314</v>
      </c>
      <c r="Q11080" t="s">
        <v>16314</v>
      </c>
      <c r="R11080" t="s">
        <v>73800</v>
      </c>
      <c r="S11080" s="4" t="str">
        <f t="shared" si="173"/>
        <v>2001</v>
      </c>
    </row>
    <row r="11081" spans="1:19" hidden="1" x14ac:dyDescent="0.35">
      <c r="A11081" t="s">
        <v>73796</v>
      </c>
      <c r="B11081" t="s">
        <v>73797</v>
      </c>
      <c r="C11081" t="s">
        <v>73801</v>
      </c>
      <c r="D11081" t="s">
        <v>73802</v>
      </c>
      <c r="E11081" t="s">
        <v>73803</v>
      </c>
      <c r="F11081" t="s">
        <v>73804</v>
      </c>
      <c r="I11081" t="s">
        <v>73805</v>
      </c>
      <c r="J11081" t="s">
        <v>73806</v>
      </c>
      <c r="M11081" t="s">
        <v>112297</v>
      </c>
      <c r="N11081" t="s">
        <v>16314</v>
      </c>
      <c r="O11081" s="3" t="s">
        <v>73807</v>
      </c>
      <c r="P11081" t="s">
        <v>16314</v>
      </c>
      <c r="Q11081" t="s">
        <v>16314</v>
      </c>
      <c r="R11081" t="s">
        <v>73807</v>
      </c>
      <c r="S11081" s="4" t="str">
        <f t="shared" si="173"/>
        <v>2001</v>
      </c>
    </row>
    <row r="11082" spans="1:19" hidden="1" x14ac:dyDescent="0.35">
      <c r="A11082" t="s">
        <v>73803</v>
      </c>
      <c r="B11082" t="s">
        <v>73804</v>
      </c>
      <c r="C11082" t="s">
        <v>73808</v>
      </c>
      <c r="D11082" t="s">
        <v>73809</v>
      </c>
      <c r="E11082" s="1" t="s">
        <v>73810</v>
      </c>
      <c r="F11082" s="1" t="s">
        <v>73811</v>
      </c>
      <c r="I11082" t="s">
        <v>73812</v>
      </c>
      <c r="J11082" t="s">
        <v>73813</v>
      </c>
      <c r="M11082" t="s">
        <v>112298</v>
      </c>
      <c r="N11082" t="s">
        <v>28</v>
      </c>
      <c r="O11082" s="3" t="s">
        <v>73814</v>
      </c>
      <c r="P11082" t="s">
        <v>16314</v>
      </c>
      <c r="Q11082" t="s">
        <v>16314</v>
      </c>
      <c r="R11082" t="s">
        <v>73814</v>
      </c>
      <c r="S11082" s="4" t="str">
        <f t="shared" si="173"/>
        <v>2001</v>
      </c>
    </row>
    <row r="11083" spans="1:19" hidden="1" x14ac:dyDescent="0.35">
      <c r="A11083" s="1" t="s">
        <v>73810</v>
      </c>
      <c r="B11083" s="1" t="s">
        <v>73811</v>
      </c>
      <c r="C11083" t="s">
        <v>73815</v>
      </c>
      <c r="D11083" t="s">
        <v>73816</v>
      </c>
      <c r="E11083" t="s">
        <v>73817</v>
      </c>
      <c r="F11083" t="s">
        <v>73818</v>
      </c>
      <c r="I11083" t="s">
        <v>73819</v>
      </c>
      <c r="J11083" t="s">
        <v>73820</v>
      </c>
      <c r="M11083" t="s">
        <v>112298</v>
      </c>
      <c r="N11083" t="s">
        <v>28</v>
      </c>
      <c r="O11083" s="3" t="s">
        <v>73821</v>
      </c>
      <c r="P11083" t="s">
        <v>16314</v>
      </c>
      <c r="Q11083" t="s">
        <v>16314</v>
      </c>
      <c r="R11083" t="s">
        <v>73821</v>
      </c>
      <c r="S11083" s="4" t="str">
        <f t="shared" si="173"/>
        <v>2001</v>
      </c>
    </row>
    <row r="11084" spans="1:19" hidden="1" x14ac:dyDescent="0.35">
      <c r="A11084" t="s">
        <v>73817</v>
      </c>
      <c r="B11084" t="s">
        <v>73818</v>
      </c>
      <c r="C11084" t="s">
        <v>73822</v>
      </c>
      <c r="D11084" t="s">
        <v>73823</v>
      </c>
      <c r="E11084" t="s">
        <v>73824</v>
      </c>
      <c r="F11084" t="s">
        <v>73825</v>
      </c>
      <c r="I11084" t="s">
        <v>73826</v>
      </c>
      <c r="J11084" t="s">
        <v>73827</v>
      </c>
      <c r="M11084" t="s">
        <v>112298</v>
      </c>
      <c r="N11084" t="s">
        <v>28</v>
      </c>
      <c r="O11084" s="3" t="s">
        <v>73828</v>
      </c>
      <c r="P11084" t="s">
        <v>16314</v>
      </c>
      <c r="Q11084" t="s">
        <v>16314</v>
      </c>
      <c r="R11084" t="s">
        <v>73828</v>
      </c>
      <c r="S11084" s="4" t="str">
        <f t="shared" si="173"/>
        <v>2001</v>
      </c>
    </row>
    <row r="11085" spans="1:19" hidden="1" x14ac:dyDescent="0.35">
      <c r="A11085" t="s">
        <v>73824</v>
      </c>
      <c r="B11085" t="s">
        <v>73825</v>
      </c>
      <c r="C11085" t="s">
        <v>73829</v>
      </c>
      <c r="D11085" t="s">
        <v>73830</v>
      </c>
      <c r="E11085" t="s">
        <v>73831</v>
      </c>
      <c r="F11085" t="s">
        <v>73832</v>
      </c>
      <c r="I11085" t="s">
        <v>73833</v>
      </c>
      <c r="J11085" t="s">
        <v>73834</v>
      </c>
      <c r="M11085" t="s">
        <v>112297</v>
      </c>
      <c r="N11085" t="s">
        <v>16314</v>
      </c>
      <c r="O11085" s="3" t="s">
        <v>73835</v>
      </c>
      <c r="P11085" t="s">
        <v>16314</v>
      </c>
      <c r="Q11085" t="s">
        <v>16314</v>
      </c>
      <c r="R11085" t="s">
        <v>73835</v>
      </c>
      <c r="S11085" s="4" t="str">
        <f t="shared" si="173"/>
        <v>2001</v>
      </c>
    </row>
    <row r="11086" spans="1:19" hidden="1" x14ac:dyDescent="0.35">
      <c r="A11086" t="s">
        <v>73831</v>
      </c>
      <c r="B11086" t="s">
        <v>73832</v>
      </c>
      <c r="C11086" t="s">
        <v>73836</v>
      </c>
      <c r="D11086" t="s">
        <v>73837</v>
      </c>
      <c r="E11086" t="s">
        <v>73838</v>
      </c>
      <c r="F11086" t="s">
        <v>73839</v>
      </c>
      <c r="I11086" t="s">
        <v>73840</v>
      </c>
      <c r="J11086" t="s">
        <v>73841</v>
      </c>
      <c r="M11086" t="s">
        <v>112297</v>
      </c>
      <c r="N11086" t="s">
        <v>16314</v>
      </c>
      <c r="O11086" s="3" t="s">
        <v>73842</v>
      </c>
      <c r="P11086" t="s">
        <v>16314</v>
      </c>
      <c r="Q11086" t="s">
        <v>16314</v>
      </c>
      <c r="R11086" t="s">
        <v>73842</v>
      </c>
      <c r="S11086" s="4" t="str">
        <f t="shared" si="173"/>
        <v>2001</v>
      </c>
    </row>
    <row r="11087" spans="1:19" hidden="1" x14ac:dyDescent="0.35">
      <c r="A11087" t="s">
        <v>73838</v>
      </c>
      <c r="B11087" t="s">
        <v>73839</v>
      </c>
      <c r="C11087" t="s">
        <v>73843</v>
      </c>
      <c r="D11087" t="s">
        <v>73844</v>
      </c>
      <c r="E11087" t="s">
        <v>73845</v>
      </c>
      <c r="F11087" t="s">
        <v>73846</v>
      </c>
      <c r="I11087" t="s">
        <v>73847</v>
      </c>
      <c r="J11087" t="s">
        <v>73848</v>
      </c>
      <c r="M11087" t="s">
        <v>112297</v>
      </c>
      <c r="N11087" t="s">
        <v>16314</v>
      </c>
      <c r="O11087" s="3" t="s">
        <v>73849</v>
      </c>
      <c r="P11087" t="s">
        <v>16314</v>
      </c>
      <c r="Q11087" t="s">
        <v>16314</v>
      </c>
      <c r="R11087" t="s">
        <v>73849</v>
      </c>
      <c r="S11087" s="4" t="str">
        <f t="shared" si="173"/>
        <v>2001</v>
      </c>
    </row>
    <row r="11088" spans="1:19" hidden="1" x14ac:dyDescent="0.35">
      <c r="A11088" t="s">
        <v>73845</v>
      </c>
      <c r="B11088" t="s">
        <v>73846</v>
      </c>
      <c r="C11088" t="s">
        <v>73850</v>
      </c>
      <c r="D11088" t="s">
        <v>73851</v>
      </c>
      <c r="E11088" t="s">
        <v>73852</v>
      </c>
      <c r="F11088" t="s">
        <v>73853</v>
      </c>
      <c r="I11088" t="s">
        <v>1021</v>
      </c>
      <c r="J11088" t="s">
        <v>1022</v>
      </c>
      <c r="M11088" t="s">
        <v>112297</v>
      </c>
      <c r="N11088" t="s">
        <v>16314</v>
      </c>
      <c r="O11088" s="3" t="s">
        <v>73854</v>
      </c>
      <c r="P11088" t="s">
        <v>16314</v>
      </c>
      <c r="Q11088" t="s">
        <v>16314</v>
      </c>
      <c r="R11088" t="s">
        <v>73854</v>
      </c>
      <c r="S11088" s="4" t="str">
        <f t="shared" si="173"/>
        <v>2001</v>
      </c>
    </row>
    <row r="11089" spans="1:19" hidden="1" x14ac:dyDescent="0.35">
      <c r="A11089" t="s">
        <v>73852</v>
      </c>
      <c r="B11089" t="s">
        <v>73853</v>
      </c>
      <c r="C11089" t="s">
        <v>73855</v>
      </c>
      <c r="D11089" t="s">
        <v>73856</v>
      </c>
      <c r="E11089" t="s">
        <v>73857</v>
      </c>
      <c r="F11089" t="s">
        <v>73858</v>
      </c>
      <c r="I11089" t="s">
        <v>73859</v>
      </c>
      <c r="J11089" t="s">
        <v>73860</v>
      </c>
      <c r="M11089" t="s">
        <v>112297</v>
      </c>
      <c r="N11089" t="s">
        <v>16314</v>
      </c>
      <c r="O11089" s="3" t="s">
        <v>73861</v>
      </c>
      <c r="P11089" t="s">
        <v>16314</v>
      </c>
      <c r="Q11089" t="s">
        <v>16314</v>
      </c>
      <c r="R11089" t="s">
        <v>73861</v>
      </c>
      <c r="S11089" s="4" t="str">
        <f t="shared" si="173"/>
        <v>2001</v>
      </c>
    </row>
    <row r="11090" spans="1:19" hidden="1" x14ac:dyDescent="0.35">
      <c r="A11090" t="s">
        <v>73857</v>
      </c>
      <c r="B11090" t="s">
        <v>73858</v>
      </c>
      <c r="C11090" t="s">
        <v>73862</v>
      </c>
      <c r="D11090" t="s">
        <v>73863</v>
      </c>
      <c r="E11090" t="s">
        <v>73864</v>
      </c>
      <c r="F11090" t="s">
        <v>73865</v>
      </c>
      <c r="I11090" t="s">
        <v>73866</v>
      </c>
      <c r="J11090" t="s">
        <v>73867</v>
      </c>
      <c r="M11090" t="s">
        <v>112297</v>
      </c>
      <c r="N11090" t="s">
        <v>16314</v>
      </c>
      <c r="O11090" s="3" t="s">
        <v>73868</v>
      </c>
      <c r="P11090" t="s">
        <v>16314</v>
      </c>
      <c r="Q11090" t="s">
        <v>16314</v>
      </c>
      <c r="R11090" t="s">
        <v>73868</v>
      </c>
      <c r="S11090" s="4" t="str">
        <f t="shared" si="173"/>
        <v>2001</v>
      </c>
    </row>
    <row r="11091" spans="1:19" hidden="1" x14ac:dyDescent="0.35">
      <c r="A11091" t="s">
        <v>73864</v>
      </c>
      <c r="B11091" t="s">
        <v>73865</v>
      </c>
      <c r="C11091" t="s">
        <v>73869</v>
      </c>
      <c r="D11091" t="s">
        <v>73870</v>
      </c>
      <c r="E11091" t="s">
        <v>73871</v>
      </c>
      <c r="F11091" t="s">
        <v>73872</v>
      </c>
      <c r="I11091" t="s">
        <v>73873</v>
      </c>
      <c r="J11091" t="s">
        <v>73874</v>
      </c>
      <c r="M11091" t="s">
        <v>112297</v>
      </c>
      <c r="N11091" t="s">
        <v>16314</v>
      </c>
      <c r="O11091" s="3" t="s">
        <v>73875</v>
      </c>
      <c r="P11091" t="s">
        <v>16314</v>
      </c>
      <c r="Q11091" t="s">
        <v>16314</v>
      </c>
      <c r="R11091" t="s">
        <v>73875</v>
      </c>
      <c r="S11091" s="4" t="str">
        <f t="shared" si="173"/>
        <v>2001</v>
      </c>
    </row>
    <row r="11092" spans="1:19" hidden="1" x14ac:dyDescent="0.35">
      <c r="A11092" t="s">
        <v>73871</v>
      </c>
      <c r="B11092" t="s">
        <v>73872</v>
      </c>
      <c r="C11092" t="s">
        <v>73876</v>
      </c>
      <c r="D11092" t="s">
        <v>73877</v>
      </c>
      <c r="E11092" t="s">
        <v>73878</v>
      </c>
      <c r="F11092" t="s">
        <v>73879</v>
      </c>
      <c r="I11092" t="s">
        <v>73880</v>
      </c>
      <c r="J11092" t="s">
        <v>73881</v>
      </c>
      <c r="M11092" t="s">
        <v>112299</v>
      </c>
      <c r="N11092" t="s">
        <v>16314</v>
      </c>
      <c r="O11092" s="3" t="s">
        <v>73882</v>
      </c>
      <c r="P11092" t="s">
        <v>16314</v>
      </c>
      <c r="Q11092" t="s">
        <v>16314</v>
      </c>
      <c r="R11092" t="s">
        <v>73882</v>
      </c>
      <c r="S11092" s="4" t="str">
        <f t="shared" si="173"/>
        <v>2001</v>
      </c>
    </row>
    <row r="11093" spans="1:19" hidden="1" x14ac:dyDescent="0.35">
      <c r="A11093" t="s">
        <v>73878</v>
      </c>
      <c r="B11093" t="s">
        <v>73879</v>
      </c>
      <c r="C11093" t="s">
        <v>73883</v>
      </c>
      <c r="D11093" t="s">
        <v>73884</v>
      </c>
      <c r="E11093" t="s">
        <v>73885</v>
      </c>
      <c r="F11093" t="s">
        <v>73886</v>
      </c>
      <c r="I11093" t="s">
        <v>512</v>
      </c>
      <c r="J11093" t="s">
        <v>512</v>
      </c>
      <c r="M11093" t="s">
        <v>112297</v>
      </c>
      <c r="N11093" t="s">
        <v>16314</v>
      </c>
      <c r="O11093" s="3" t="s">
        <v>73887</v>
      </c>
      <c r="P11093" t="s">
        <v>16314</v>
      </c>
      <c r="Q11093" t="s">
        <v>16314</v>
      </c>
      <c r="R11093" t="s">
        <v>73887</v>
      </c>
      <c r="S11093" s="4" t="str">
        <f t="shared" si="173"/>
        <v>2001</v>
      </c>
    </row>
    <row r="11094" spans="1:19" hidden="1" x14ac:dyDescent="0.35">
      <c r="A11094" t="s">
        <v>73885</v>
      </c>
      <c r="B11094" t="s">
        <v>73886</v>
      </c>
      <c r="C11094" t="s">
        <v>73888</v>
      </c>
      <c r="D11094" t="s">
        <v>73889</v>
      </c>
      <c r="E11094" t="s">
        <v>73890</v>
      </c>
      <c r="F11094" t="s">
        <v>73891</v>
      </c>
      <c r="I11094" t="s">
        <v>512</v>
      </c>
      <c r="J11094" t="s">
        <v>512</v>
      </c>
      <c r="M11094" t="s">
        <v>112297</v>
      </c>
      <c r="N11094" t="s">
        <v>16314</v>
      </c>
      <c r="O11094" s="3" t="s">
        <v>73892</v>
      </c>
      <c r="P11094" t="s">
        <v>16314</v>
      </c>
      <c r="Q11094" t="s">
        <v>16314</v>
      </c>
      <c r="R11094" t="s">
        <v>73892</v>
      </c>
      <c r="S11094" s="4" t="str">
        <f t="shared" si="173"/>
        <v>2001</v>
      </c>
    </row>
    <row r="11095" spans="1:19" hidden="1" x14ac:dyDescent="0.35">
      <c r="A11095" t="s">
        <v>73890</v>
      </c>
      <c r="B11095" t="s">
        <v>73891</v>
      </c>
      <c r="C11095" t="s">
        <v>73893</v>
      </c>
      <c r="D11095" t="s">
        <v>73894</v>
      </c>
      <c r="E11095" t="s">
        <v>73895</v>
      </c>
      <c r="F11095" t="s">
        <v>73896</v>
      </c>
      <c r="I11095" t="s">
        <v>73897</v>
      </c>
      <c r="J11095" t="s">
        <v>73898</v>
      </c>
      <c r="M11095" t="s">
        <v>112297</v>
      </c>
      <c r="N11095" t="s">
        <v>16314</v>
      </c>
      <c r="O11095" s="3" t="s">
        <v>73899</v>
      </c>
      <c r="P11095" t="s">
        <v>16314</v>
      </c>
      <c r="Q11095" t="s">
        <v>16314</v>
      </c>
      <c r="R11095" t="s">
        <v>73899</v>
      </c>
      <c r="S11095" s="4" t="str">
        <f t="shared" si="173"/>
        <v>2001</v>
      </c>
    </row>
    <row r="11096" spans="1:19" hidden="1" x14ac:dyDescent="0.35">
      <c r="A11096" t="s">
        <v>73895</v>
      </c>
      <c r="B11096" t="s">
        <v>73896</v>
      </c>
      <c r="C11096" t="s">
        <v>73900</v>
      </c>
      <c r="D11096" t="s">
        <v>73901</v>
      </c>
      <c r="E11096" t="s">
        <v>73902</v>
      </c>
      <c r="F11096" t="s">
        <v>73903</v>
      </c>
      <c r="I11096" t="s">
        <v>73904</v>
      </c>
      <c r="J11096" t="s">
        <v>73905</v>
      </c>
      <c r="M11096" t="s">
        <v>112315</v>
      </c>
      <c r="N11096" t="s">
        <v>159</v>
      </c>
      <c r="O11096" s="3" t="s">
        <v>73906</v>
      </c>
      <c r="P11096" t="s">
        <v>159</v>
      </c>
      <c r="Q11096" t="s">
        <v>159</v>
      </c>
      <c r="R11096" t="s">
        <v>73906</v>
      </c>
      <c r="S11096" s="4" t="str">
        <f t="shared" si="173"/>
        <v>2001</v>
      </c>
    </row>
    <row r="11097" spans="1:19" hidden="1" x14ac:dyDescent="0.35">
      <c r="A11097" t="s">
        <v>73902</v>
      </c>
      <c r="B11097" t="s">
        <v>73903</v>
      </c>
      <c r="C11097" t="s">
        <v>73907</v>
      </c>
      <c r="D11097" t="s">
        <v>73908</v>
      </c>
      <c r="E11097" t="s">
        <v>73909</v>
      </c>
      <c r="F11097" t="s">
        <v>73910</v>
      </c>
      <c r="I11097" t="s">
        <v>73911</v>
      </c>
      <c r="J11097" t="s">
        <v>73912</v>
      </c>
      <c r="M11097" t="s">
        <v>112315</v>
      </c>
      <c r="N11097" t="s">
        <v>159</v>
      </c>
      <c r="O11097" s="3" t="s">
        <v>73913</v>
      </c>
      <c r="P11097" t="s">
        <v>159</v>
      </c>
      <c r="Q11097" t="s">
        <v>159</v>
      </c>
      <c r="R11097" t="s">
        <v>73913</v>
      </c>
      <c r="S11097" s="4" t="str">
        <f t="shared" si="173"/>
        <v>2001</v>
      </c>
    </row>
    <row r="11098" spans="1:19" hidden="1" x14ac:dyDescent="0.35">
      <c r="A11098" t="s">
        <v>73909</v>
      </c>
      <c r="B11098" t="s">
        <v>73910</v>
      </c>
      <c r="C11098" t="s">
        <v>73914</v>
      </c>
      <c r="D11098" t="s">
        <v>73915</v>
      </c>
      <c r="E11098" t="s">
        <v>73916</v>
      </c>
      <c r="F11098" t="s">
        <v>73917</v>
      </c>
      <c r="I11098" t="s">
        <v>73918</v>
      </c>
      <c r="J11098" t="s">
        <v>73919</v>
      </c>
      <c r="M11098" t="s">
        <v>112297</v>
      </c>
      <c r="N11098" t="s">
        <v>16314</v>
      </c>
      <c r="O11098" s="3" t="s">
        <v>73920</v>
      </c>
      <c r="P11098" t="s">
        <v>16314</v>
      </c>
      <c r="Q11098" t="s">
        <v>16314</v>
      </c>
      <c r="R11098" t="s">
        <v>73920</v>
      </c>
      <c r="S11098" s="4" t="str">
        <f t="shared" si="173"/>
        <v>2001</v>
      </c>
    </row>
    <row r="11099" spans="1:19" hidden="1" x14ac:dyDescent="0.35">
      <c r="A11099" t="s">
        <v>73916</v>
      </c>
      <c r="B11099" t="s">
        <v>73917</v>
      </c>
      <c r="C11099" t="s">
        <v>73921</v>
      </c>
      <c r="D11099" t="s">
        <v>73922</v>
      </c>
      <c r="E11099" t="s">
        <v>73923</v>
      </c>
      <c r="F11099" t="s">
        <v>73924</v>
      </c>
      <c r="I11099" t="s">
        <v>73925</v>
      </c>
      <c r="J11099" t="s">
        <v>1022</v>
      </c>
      <c r="M11099" t="s">
        <v>112297</v>
      </c>
      <c r="N11099" t="s">
        <v>16314</v>
      </c>
      <c r="O11099" s="3" t="s">
        <v>73926</v>
      </c>
      <c r="P11099" t="s">
        <v>16314</v>
      </c>
      <c r="Q11099" t="s">
        <v>16314</v>
      </c>
      <c r="R11099" t="s">
        <v>73926</v>
      </c>
      <c r="S11099" s="4" t="str">
        <f t="shared" si="173"/>
        <v>2001</v>
      </c>
    </row>
    <row r="11100" spans="1:19" hidden="1" x14ac:dyDescent="0.35">
      <c r="A11100" t="s">
        <v>73923</v>
      </c>
      <c r="B11100" t="s">
        <v>73924</v>
      </c>
      <c r="C11100" t="s">
        <v>73927</v>
      </c>
      <c r="D11100" t="s">
        <v>73928</v>
      </c>
      <c r="E11100" t="s">
        <v>73929</v>
      </c>
      <c r="F11100" t="s">
        <v>73930</v>
      </c>
      <c r="I11100" t="s">
        <v>73931</v>
      </c>
      <c r="J11100" t="s">
        <v>73932</v>
      </c>
      <c r="M11100" t="s">
        <v>112297</v>
      </c>
      <c r="N11100" t="s">
        <v>16314</v>
      </c>
      <c r="O11100" s="3" t="s">
        <v>73933</v>
      </c>
      <c r="P11100" t="s">
        <v>16314</v>
      </c>
      <c r="Q11100" t="s">
        <v>16314</v>
      </c>
      <c r="R11100" t="s">
        <v>73933</v>
      </c>
      <c r="S11100" s="4" t="str">
        <f t="shared" si="173"/>
        <v>2001</v>
      </c>
    </row>
    <row r="11101" spans="1:19" hidden="1" x14ac:dyDescent="0.35">
      <c r="A11101" t="s">
        <v>73929</v>
      </c>
      <c r="B11101" t="s">
        <v>73930</v>
      </c>
      <c r="C11101" t="s">
        <v>73934</v>
      </c>
      <c r="D11101" t="s">
        <v>73935</v>
      </c>
      <c r="E11101" t="s">
        <v>73936</v>
      </c>
      <c r="F11101" t="s">
        <v>73937</v>
      </c>
      <c r="I11101" t="s">
        <v>73938</v>
      </c>
      <c r="J11101" t="s">
        <v>73939</v>
      </c>
      <c r="M11101" t="s">
        <v>112299</v>
      </c>
      <c r="N11101" t="s">
        <v>16314</v>
      </c>
      <c r="O11101" s="3" t="s">
        <v>73940</v>
      </c>
      <c r="P11101" t="s">
        <v>16314</v>
      </c>
      <c r="Q11101" t="s">
        <v>16314</v>
      </c>
      <c r="R11101" t="s">
        <v>73940</v>
      </c>
      <c r="S11101" s="4" t="str">
        <f t="shared" si="173"/>
        <v>2001</v>
      </c>
    </row>
    <row r="11102" spans="1:19" hidden="1" x14ac:dyDescent="0.35">
      <c r="A11102" t="s">
        <v>73936</v>
      </c>
      <c r="B11102" t="s">
        <v>73937</v>
      </c>
      <c r="C11102" t="s">
        <v>73941</v>
      </c>
      <c r="D11102" t="s">
        <v>73942</v>
      </c>
      <c r="E11102" t="s">
        <v>73943</v>
      </c>
      <c r="F11102" t="s">
        <v>73944</v>
      </c>
      <c r="I11102" t="s">
        <v>73945</v>
      </c>
      <c r="J11102" t="s">
        <v>73946</v>
      </c>
      <c r="M11102" t="s">
        <v>112315</v>
      </c>
      <c r="N11102" t="s">
        <v>159</v>
      </c>
      <c r="O11102" s="3" t="s">
        <v>73947</v>
      </c>
      <c r="P11102" t="s">
        <v>159</v>
      </c>
      <c r="Q11102" t="s">
        <v>159</v>
      </c>
      <c r="R11102" t="s">
        <v>73947</v>
      </c>
      <c r="S11102" s="4" t="str">
        <f t="shared" si="173"/>
        <v>2001</v>
      </c>
    </row>
    <row r="11103" spans="1:19" hidden="1" x14ac:dyDescent="0.35">
      <c r="A11103" t="s">
        <v>73943</v>
      </c>
      <c r="B11103" t="s">
        <v>73944</v>
      </c>
      <c r="C11103" t="s">
        <v>73948</v>
      </c>
      <c r="D11103" t="s">
        <v>73949</v>
      </c>
      <c r="E11103" t="s">
        <v>73950</v>
      </c>
      <c r="F11103" t="s">
        <v>73951</v>
      </c>
      <c r="I11103" t="s">
        <v>73952</v>
      </c>
      <c r="J11103" t="s">
        <v>73953</v>
      </c>
      <c r="M11103" t="s">
        <v>112297</v>
      </c>
      <c r="N11103" t="s">
        <v>16314</v>
      </c>
      <c r="O11103" s="3" t="s">
        <v>73954</v>
      </c>
      <c r="P11103" t="s">
        <v>16314</v>
      </c>
      <c r="Q11103" t="s">
        <v>16314</v>
      </c>
      <c r="R11103" t="s">
        <v>73954</v>
      </c>
      <c r="S11103" s="4" t="str">
        <f t="shared" si="173"/>
        <v>2001</v>
      </c>
    </row>
    <row r="11104" spans="1:19" hidden="1" x14ac:dyDescent="0.35">
      <c r="A11104" t="s">
        <v>73950</v>
      </c>
      <c r="B11104" t="s">
        <v>73951</v>
      </c>
      <c r="C11104" t="s">
        <v>73955</v>
      </c>
      <c r="D11104" t="s">
        <v>73956</v>
      </c>
      <c r="E11104" t="s">
        <v>73957</v>
      </c>
      <c r="F11104" t="s">
        <v>73958</v>
      </c>
      <c r="I11104" t="s">
        <v>73959</v>
      </c>
      <c r="J11104" t="s">
        <v>73960</v>
      </c>
      <c r="M11104" t="s">
        <v>112297</v>
      </c>
      <c r="N11104" t="s">
        <v>16314</v>
      </c>
      <c r="O11104" s="3" t="s">
        <v>73961</v>
      </c>
      <c r="P11104" t="s">
        <v>16314</v>
      </c>
      <c r="Q11104" t="s">
        <v>16314</v>
      </c>
      <c r="R11104" t="s">
        <v>73961</v>
      </c>
      <c r="S11104" s="4" t="str">
        <f t="shared" si="173"/>
        <v>2001</v>
      </c>
    </row>
    <row r="11105" spans="1:19" hidden="1" x14ac:dyDescent="0.35">
      <c r="A11105" t="s">
        <v>73957</v>
      </c>
      <c r="B11105" t="s">
        <v>73958</v>
      </c>
      <c r="C11105" t="s">
        <v>73962</v>
      </c>
      <c r="D11105" t="s">
        <v>73963</v>
      </c>
      <c r="E11105" t="s">
        <v>73964</v>
      </c>
      <c r="F11105" t="s">
        <v>73965</v>
      </c>
      <c r="I11105" t="s">
        <v>73966</v>
      </c>
      <c r="J11105" t="s">
        <v>73967</v>
      </c>
      <c r="M11105" t="s">
        <v>112299</v>
      </c>
      <c r="N11105" t="s">
        <v>16314</v>
      </c>
      <c r="O11105" s="3" t="s">
        <v>73968</v>
      </c>
      <c r="P11105" t="s">
        <v>16314</v>
      </c>
      <c r="Q11105" t="s">
        <v>16314</v>
      </c>
      <c r="R11105" t="s">
        <v>73968</v>
      </c>
      <c r="S11105" s="4" t="str">
        <f t="shared" si="173"/>
        <v>2001</v>
      </c>
    </row>
    <row r="11106" spans="1:19" hidden="1" x14ac:dyDescent="0.35">
      <c r="A11106" t="s">
        <v>73964</v>
      </c>
      <c r="B11106" t="s">
        <v>73965</v>
      </c>
      <c r="C11106" s="1" t="s">
        <v>73969</v>
      </c>
      <c r="D11106" s="1" t="s">
        <v>73970</v>
      </c>
      <c r="E11106" t="s">
        <v>73971</v>
      </c>
      <c r="F11106" t="s">
        <v>73972</v>
      </c>
      <c r="I11106" t="s">
        <v>73973</v>
      </c>
      <c r="J11106" t="s">
        <v>73974</v>
      </c>
      <c r="M11106" t="s">
        <v>112297</v>
      </c>
      <c r="N11106" t="s">
        <v>16314</v>
      </c>
      <c r="O11106" s="3" t="s">
        <v>73975</v>
      </c>
      <c r="P11106" t="s">
        <v>16314</v>
      </c>
      <c r="Q11106" t="s">
        <v>16314</v>
      </c>
      <c r="R11106" t="s">
        <v>73975</v>
      </c>
      <c r="S11106" s="4" t="str">
        <f t="shared" si="173"/>
        <v>2001</v>
      </c>
    </row>
    <row r="11107" spans="1:19" hidden="1" x14ac:dyDescent="0.35">
      <c r="A11107" t="s">
        <v>73971</v>
      </c>
      <c r="B11107" t="s">
        <v>73972</v>
      </c>
      <c r="C11107" t="s">
        <v>73976</v>
      </c>
      <c r="D11107" t="s">
        <v>73977</v>
      </c>
      <c r="E11107" t="s">
        <v>73978</v>
      </c>
      <c r="F11107" t="s">
        <v>73979</v>
      </c>
      <c r="I11107" t="s">
        <v>73980</v>
      </c>
      <c r="J11107" t="s">
        <v>73981</v>
      </c>
      <c r="M11107" t="s">
        <v>112297</v>
      </c>
      <c r="N11107" t="s">
        <v>16314</v>
      </c>
      <c r="O11107" s="3" t="s">
        <v>73982</v>
      </c>
      <c r="P11107" t="s">
        <v>16314</v>
      </c>
      <c r="Q11107" t="s">
        <v>16314</v>
      </c>
      <c r="R11107" t="s">
        <v>73982</v>
      </c>
      <c r="S11107" s="4" t="str">
        <f t="shared" si="173"/>
        <v>2001</v>
      </c>
    </row>
    <row r="11108" spans="1:19" hidden="1" x14ac:dyDescent="0.35">
      <c r="A11108" t="s">
        <v>73978</v>
      </c>
      <c r="B11108" t="s">
        <v>73979</v>
      </c>
      <c r="C11108" t="s">
        <v>73983</v>
      </c>
      <c r="D11108" t="s">
        <v>73984</v>
      </c>
      <c r="E11108" t="s">
        <v>73985</v>
      </c>
      <c r="F11108" t="s">
        <v>73986</v>
      </c>
      <c r="I11108" t="s">
        <v>1021</v>
      </c>
      <c r="J11108" t="s">
        <v>1022</v>
      </c>
      <c r="M11108" t="s">
        <v>112297</v>
      </c>
      <c r="N11108" t="s">
        <v>16314</v>
      </c>
      <c r="O11108" s="3" t="s">
        <v>73987</v>
      </c>
      <c r="P11108" t="s">
        <v>16314</v>
      </c>
      <c r="Q11108" t="s">
        <v>16314</v>
      </c>
      <c r="R11108" t="s">
        <v>73987</v>
      </c>
      <c r="S11108" s="4" t="str">
        <f t="shared" si="173"/>
        <v>2001</v>
      </c>
    </row>
    <row r="11109" spans="1:19" hidden="1" x14ac:dyDescent="0.35">
      <c r="A11109" t="s">
        <v>73985</v>
      </c>
      <c r="B11109" t="s">
        <v>73986</v>
      </c>
      <c r="C11109" t="s">
        <v>73988</v>
      </c>
      <c r="D11109" t="s">
        <v>73989</v>
      </c>
      <c r="E11109" t="s">
        <v>73990</v>
      </c>
      <c r="F11109" t="s">
        <v>73991</v>
      </c>
      <c r="I11109" t="s">
        <v>1021</v>
      </c>
      <c r="J11109" t="s">
        <v>1022</v>
      </c>
      <c r="M11109" t="s">
        <v>112297</v>
      </c>
      <c r="N11109" t="s">
        <v>16314</v>
      </c>
      <c r="O11109" s="3" t="s">
        <v>73992</v>
      </c>
      <c r="P11109" t="s">
        <v>16314</v>
      </c>
      <c r="Q11109" t="s">
        <v>16314</v>
      </c>
      <c r="R11109" t="s">
        <v>73992</v>
      </c>
      <c r="S11109" s="4" t="str">
        <f t="shared" si="173"/>
        <v>2001</v>
      </c>
    </row>
    <row r="11110" spans="1:19" hidden="1" x14ac:dyDescent="0.35">
      <c r="A11110" t="s">
        <v>73990</v>
      </c>
      <c r="B11110" t="s">
        <v>73991</v>
      </c>
      <c r="C11110" t="s">
        <v>73993</v>
      </c>
      <c r="D11110" t="s">
        <v>73994</v>
      </c>
      <c r="E11110" t="s">
        <v>73995</v>
      </c>
      <c r="F11110" t="s">
        <v>73996</v>
      </c>
      <c r="I11110" t="s">
        <v>73997</v>
      </c>
      <c r="J11110" t="s">
        <v>73998</v>
      </c>
      <c r="M11110" t="s">
        <v>112315</v>
      </c>
      <c r="N11110" t="s">
        <v>159</v>
      </c>
      <c r="O11110" s="3" t="s">
        <v>73999</v>
      </c>
      <c r="P11110" t="s">
        <v>159</v>
      </c>
      <c r="Q11110" t="s">
        <v>159</v>
      </c>
      <c r="R11110" t="s">
        <v>73999</v>
      </c>
      <c r="S11110" s="4" t="str">
        <f t="shared" si="173"/>
        <v>2001</v>
      </c>
    </row>
    <row r="11111" spans="1:19" hidden="1" x14ac:dyDescent="0.35">
      <c r="A11111" t="s">
        <v>73995</v>
      </c>
      <c r="B11111" t="s">
        <v>73996</v>
      </c>
      <c r="C11111" t="s">
        <v>74000</v>
      </c>
      <c r="D11111" t="s">
        <v>74001</v>
      </c>
      <c r="E11111" t="s">
        <v>74002</v>
      </c>
      <c r="F11111" t="s">
        <v>74003</v>
      </c>
      <c r="I11111" t="s">
        <v>74004</v>
      </c>
      <c r="J11111" t="s">
        <v>74005</v>
      </c>
      <c r="M11111" t="s">
        <v>112315</v>
      </c>
      <c r="N11111" t="s">
        <v>159</v>
      </c>
      <c r="O11111" s="3" t="s">
        <v>74006</v>
      </c>
      <c r="P11111" t="s">
        <v>159</v>
      </c>
      <c r="Q11111" t="s">
        <v>159</v>
      </c>
      <c r="R11111" t="s">
        <v>74006</v>
      </c>
      <c r="S11111" s="4" t="str">
        <f t="shared" si="173"/>
        <v>2001</v>
      </c>
    </row>
    <row r="11112" spans="1:19" hidden="1" x14ac:dyDescent="0.35">
      <c r="A11112" t="s">
        <v>74002</v>
      </c>
      <c r="B11112" t="s">
        <v>74003</v>
      </c>
      <c r="C11112" t="s">
        <v>74007</v>
      </c>
      <c r="D11112" t="s">
        <v>74008</v>
      </c>
      <c r="E11112" t="s">
        <v>74009</v>
      </c>
      <c r="F11112" t="s">
        <v>74010</v>
      </c>
      <c r="I11112" t="s">
        <v>74011</v>
      </c>
      <c r="J11112" t="s">
        <v>74012</v>
      </c>
      <c r="M11112" t="s">
        <v>112315</v>
      </c>
      <c r="N11112" t="s">
        <v>159</v>
      </c>
      <c r="O11112" s="3" t="s">
        <v>74013</v>
      </c>
      <c r="P11112" t="s">
        <v>159</v>
      </c>
      <c r="Q11112" t="s">
        <v>159</v>
      </c>
      <c r="R11112" t="s">
        <v>74013</v>
      </c>
      <c r="S11112" s="4" t="str">
        <f t="shared" si="173"/>
        <v>2001</v>
      </c>
    </row>
    <row r="11113" spans="1:19" hidden="1" x14ac:dyDescent="0.35">
      <c r="A11113" t="s">
        <v>74009</v>
      </c>
      <c r="B11113" t="s">
        <v>74010</v>
      </c>
      <c r="C11113" t="s">
        <v>74014</v>
      </c>
      <c r="D11113" t="s">
        <v>74015</v>
      </c>
      <c r="E11113" t="s">
        <v>74016</v>
      </c>
      <c r="F11113" t="s">
        <v>74017</v>
      </c>
      <c r="I11113" t="s">
        <v>74018</v>
      </c>
      <c r="J11113" t="s">
        <v>74019</v>
      </c>
      <c r="M11113" t="s">
        <v>112297</v>
      </c>
      <c r="N11113" t="s">
        <v>16314</v>
      </c>
      <c r="O11113" s="3" t="s">
        <v>74020</v>
      </c>
      <c r="P11113" t="s">
        <v>16314</v>
      </c>
      <c r="Q11113" t="s">
        <v>16314</v>
      </c>
      <c r="R11113" t="s">
        <v>74020</v>
      </c>
      <c r="S11113" s="4" t="str">
        <f t="shared" si="173"/>
        <v>2001</v>
      </c>
    </row>
    <row r="11114" spans="1:19" hidden="1" x14ac:dyDescent="0.35">
      <c r="A11114" t="s">
        <v>74016</v>
      </c>
      <c r="B11114" t="s">
        <v>74017</v>
      </c>
      <c r="C11114" t="s">
        <v>74021</v>
      </c>
      <c r="D11114" t="s">
        <v>74022</v>
      </c>
      <c r="E11114" t="s">
        <v>74023</v>
      </c>
      <c r="F11114" t="s">
        <v>74024</v>
      </c>
      <c r="I11114" t="s">
        <v>74025</v>
      </c>
      <c r="J11114" t="s">
        <v>74026</v>
      </c>
      <c r="M11114" t="s">
        <v>112297</v>
      </c>
      <c r="N11114" t="s">
        <v>16314</v>
      </c>
      <c r="O11114" s="3" t="s">
        <v>74027</v>
      </c>
      <c r="P11114" t="s">
        <v>16314</v>
      </c>
      <c r="Q11114" t="s">
        <v>16314</v>
      </c>
      <c r="R11114" t="s">
        <v>74027</v>
      </c>
      <c r="S11114" s="4" t="str">
        <f t="shared" si="173"/>
        <v>2001</v>
      </c>
    </row>
    <row r="11115" spans="1:19" hidden="1" x14ac:dyDescent="0.35">
      <c r="A11115" t="s">
        <v>74023</v>
      </c>
      <c r="B11115" t="s">
        <v>74024</v>
      </c>
      <c r="C11115" t="s">
        <v>74028</v>
      </c>
      <c r="D11115" t="s">
        <v>74029</v>
      </c>
      <c r="E11115" t="s">
        <v>74030</v>
      </c>
      <c r="F11115" t="s">
        <v>74031</v>
      </c>
      <c r="I11115" t="s">
        <v>74032</v>
      </c>
      <c r="J11115" t="s">
        <v>74033</v>
      </c>
      <c r="M11115" t="s">
        <v>112297</v>
      </c>
      <c r="N11115" t="s">
        <v>16314</v>
      </c>
      <c r="O11115" s="3" t="s">
        <v>74034</v>
      </c>
      <c r="P11115" t="s">
        <v>16314</v>
      </c>
      <c r="Q11115" t="s">
        <v>16314</v>
      </c>
      <c r="R11115" t="s">
        <v>74034</v>
      </c>
      <c r="S11115" s="4" t="str">
        <f t="shared" si="173"/>
        <v>2001</v>
      </c>
    </row>
    <row r="11116" spans="1:19" hidden="1" x14ac:dyDescent="0.35">
      <c r="A11116" t="s">
        <v>74030</v>
      </c>
      <c r="B11116" t="s">
        <v>74031</v>
      </c>
      <c r="C11116" t="s">
        <v>74035</v>
      </c>
      <c r="D11116" t="s">
        <v>74036</v>
      </c>
      <c r="E11116" t="s">
        <v>74037</v>
      </c>
      <c r="F11116" t="s">
        <v>74038</v>
      </c>
      <c r="I11116" t="s">
        <v>74039</v>
      </c>
      <c r="J11116" t="s">
        <v>74040</v>
      </c>
      <c r="M11116" t="s">
        <v>112315</v>
      </c>
      <c r="N11116" t="s">
        <v>159</v>
      </c>
      <c r="O11116" s="3" t="s">
        <v>74041</v>
      </c>
      <c r="P11116" t="s">
        <v>159</v>
      </c>
      <c r="Q11116" t="s">
        <v>159</v>
      </c>
      <c r="R11116" t="s">
        <v>74041</v>
      </c>
      <c r="S11116" s="4" t="str">
        <f t="shared" si="173"/>
        <v>2001</v>
      </c>
    </row>
    <row r="11117" spans="1:19" hidden="1" x14ac:dyDescent="0.35">
      <c r="A11117" t="s">
        <v>74037</v>
      </c>
      <c r="B11117" t="s">
        <v>74038</v>
      </c>
      <c r="C11117" t="s">
        <v>74042</v>
      </c>
      <c r="D11117" t="s">
        <v>74043</v>
      </c>
      <c r="E11117" t="s">
        <v>74044</v>
      </c>
      <c r="F11117" t="s">
        <v>74045</v>
      </c>
      <c r="I11117" t="s">
        <v>74046</v>
      </c>
      <c r="J11117" t="s">
        <v>74047</v>
      </c>
      <c r="M11117" t="s">
        <v>112315</v>
      </c>
      <c r="N11117" t="s">
        <v>159</v>
      </c>
      <c r="O11117" s="3" t="s">
        <v>74048</v>
      </c>
      <c r="P11117" t="s">
        <v>159</v>
      </c>
      <c r="Q11117" t="s">
        <v>159</v>
      </c>
      <c r="R11117" t="s">
        <v>74048</v>
      </c>
      <c r="S11117" s="4" t="str">
        <f t="shared" si="173"/>
        <v>2001</v>
      </c>
    </row>
    <row r="11118" spans="1:19" hidden="1" x14ac:dyDescent="0.35">
      <c r="A11118" t="s">
        <v>74044</v>
      </c>
      <c r="B11118" t="s">
        <v>74045</v>
      </c>
      <c r="C11118" t="s">
        <v>74049</v>
      </c>
      <c r="D11118" t="s">
        <v>74050</v>
      </c>
      <c r="E11118" t="s">
        <v>74051</v>
      </c>
      <c r="F11118" t="s">
        <v>74052</v>
      </c>
      <c r="I11118" t="s">
        <v>74053</v>
      </c>
      <c r="J11118" t="s">
        <v>74054</v>
      </c>
      <c r="M11118" t="s">
        <v>112299</v>
      </c>
      <c r="N11118" t="s">
        <v>16314</v>
      </c>
      <c r="O11118" s="3" t="s">
        <v>74055</v>
      </c>
      <c r="P11118" t="s">
        <v>16314</v>
      </c>
      <c r="Q11118" t="s">
        <v>16314</v>
      </c>
      <c r="R11118" t="s">
        <v>74055</v>
      </c>
      <c r="S11118" s="4" t="str">
        <f t="shared" si="173"/>
        <v>2001</v>
      </c>
    </row>
    <row r="11119" spans="1:19" hidden="1" x14ac:dyDescent="0.35">
      <c r="A11119" t="s">
        <v>74051</v>
      </c>
      <c r="B11119" t="s">
        <v>74052</v>
      </c>
      <c r="C11119" t="s">
        <v>74056</v>
      </c>
      <c r="D11119" t="s">
        <v>74057</v>
      </c>
      <c r="E11119" t="s">
        <v>74058</v>
      </c>
      <c r="F11119" t="s">
        <v>74059</v>
      </c>
      <c r="I11119" t="s">
        <v>74060</v>
      </c>
      <c r="J11119" t="s">
        <v>74061</v>
      </c>
      <c r="M11119" t="s">
        <v>112297</v>
      </c>
      <c r="N11119" t="s">
        <v>16314</v>
      </c>
      <c r="O11119" s="3" t="s">
        <v>74062</v>
      </c>
      <c r="P11119" t="s">
        <v>16314</v>
      </c>
      <c r="Q11119" t="s">
        <v>16314</v>
      </c>
      <c r="R11119" t="s">
        <v>74062</v>
      </c>
      <c r="S11119" s="4" t="str">
        <f t="shared" si="173"/>
        <v>2001</v>
      </c>
    </row>
    <row r="11120" spans="1:19" hidden="1" x14ac:dyDescent="0.35">
      <c r="A11120" t="s">
        <v>74058</v>
      </c>
      <c r="B11120" t="s">
        <v>74059</v>
      </c>
      <c r="C11120" t="s">
        <v>74063</v>
      </c>
      <c r="D11120" t="s">
        <v>74064</v>
      </c>
      <c r="E11120" t="s">
        <v>74065</v>
      </c>
      <c r="F11120" t="s">
        <v>74066</v>
      </c>
      <c r="I11120" t="s">
        <v>74067</v>
      </c>
      <c r="J11120" t="s">
        <v>74068</v>
      </c>
      <c r="M11120" t="s">
        <v>112299</v>
      </c>
      <c r="N11120" t="s">
        <v>16314</v>
      </c>
      <c r="O11120" s="3" t="s">
        <v>74069</v>
      </c>
      <c r="P11120" t="s">
        <v>16314</v>
      </c>
      <c r="Q11120" t="s">
        <v>16314</v>
      </c>
      <c r="R11120" t="s">
        <v>74069</v>
      </c>
      <c r="S11120" s="4" t="str">
        <f t="shared" si="173"/>
        <v>2001</v>
      </c>
    </row>
    <row r="11121" spans="1:19" hidden="1" x14ac:dyDescent="0.35">
      <c r="A11121" t="s">
        <v>74065</v>
      </c>
      <c r="B11121" t="s">
        <v>74066</v>
      </c>
      <c r="C11121" t="s">
        <v>74070</v>
      </c>
      <c r="D11121" t="s">
        <v>74071</v>
      </c>
      <c r="E11121" t="s">
        <v>74072</v>
      </c>
      <c r="F11121" t="s">
        <v>74073</v>
      </c>
      <c r="I11121" t="s">
        <v>74074</v>
      </c>
      <c r="J11121" t="s">
        <v>74075</v>
      </c>
      <c r="M11121" t="s">
        <v>112315</v>
      </c>
      <c r="N11121" t="s">
        <v>159</v>
      </c>
      <c r="O11121" s="3" t="s">
        <v>74076</v>
      </c>
      <c r="P11121" t="s">
        <v>159</v>
      </c>
      <c r="Q11121" t="s">
        <v>159</v>
      </c>
      <c r="R11121" t="s">
        <v>74076</v>
      </c>
      <c r="S11121" s="4" t="str">
        <f t="shared" si="173"/>
        <v>2001</v>
      </c>
    </row>
    <row r="11122" spans="1:19" hidden="1" x14ac:dyDescent="0.35">
      <c r="A11122" t="s">
        <v>74072</v>
      </c>
      <c r="B11122" t="s">
        <v>74073</v>
      </c>
      <c r="C11122" t="s">
        <v>74077</v>
      </c>
      <c r="D11122" t="s">
        <v>74078</v>
      </c>
      <c r="E11122" t="s">
        <v>74079</v>
      </c>
      <c r="F11122" t="s">
        <v>74080</v>
      </c>
      <c r="I11122" t="s">
        <v>74081</v>
      </c>
      <c r="J11122" t="s">
        <v>74082</v>
      </c>
      <c r="M11122" t="s">
        <v>112315</v>
      </c>
      <c r="N11122" t="s">
        <v>159</v>
      </c>
      <c r="O11122" s="3" t="s">
        <v>74083</v>
      </c>
      <c r="P11122" t="s">
        <v>159</v>
      </c>
      <c r="Q11122" t="s">
        <v>159</v>
      </c>
      <c r="R11122" t="s">
        <v>74083</v>
      </c>
      <c r="S11122" s="4" t="str">
        <f t="shared" si="173"/>
        <v>2001</v>
      </c>
    </row>
    <row r="11123" spans="1:19" hidden="1" x14ac:dyDescent="0.35">
      <c r="A11123" t="s">
        <v>74079</v>
      </c>
      <c r="B11123" t="s">
        <v>74080</v>
      </c>
      <c r="C11123" t="s">
        <v>74084</v>
      </c>
      <c r="D11123" t="s">
        <v>74085</v>
      </c>
      <c r="E11123" t="s">
        <v>74086</v>
      </c>
      <c r="F11123" t="s">
        <v>74087</v>
      </c>
      <c r="I11123" t="s">
        <v>74088</v>
      </c>
      <c r="J11123" t="s">
        <v>74089</v>
      </c>
      <c r="M11123" t="s">
        <v>112315</v>
      </c>
      <c r="N11123" t="s">
        <v>159</v>
      </c>
      <c r="O11123" s="3" t="s">
        <v>74090</v>
      </c>
      <c r="P11123" t="s">
        <v>159</v>
      </c>
      <c r="Q11123" t="s">
        <v>159</v>
      </c>
      <c r="R11123" t="s">
        <v>74090</v>
      </c>
      <c r="S11123" s="4" t="str">
        <f t="shared" si="173"/>
        <v>2001</v>
      </c>
    </row>
    <row r="11124" spans="1:19" hidden="1" x14ac:dyDescent="0.35">
      <c r="A11124" t="s">
        <v>74086</v>
      </c>
      <c r="B11124" t="s">
        <v>74087</v>
      </c>
      <c r="C11124" t="s">
        <v>74091</v>
      </c>
      <c r="D11124" t="s">
        <v>74092</v>
      </c>
      <c r="E11124" t="s">
        <v>74093</v>
      </c>
      <c r="F11124" t="s">
        <v>74094</v>
      </c>
      <c r="I11124" t="s">
        <v>74095</v>
      </c>
      <c r="J11124" t="s">
        <v>74096</v>
      </c>
      <c r="M11124" t="s">
        <v>112299</v>
      </c>
      <c r="N11124" t="s">
        <v>16314</v>
      </c>
      <c r="O11124" s="3" t="s">
        <v>74097</v>
      </c>
      <c r="P11124" t="s">
        <v>16314</v>
      </c>
      <c r="Q11124" t="s">
        <v>16314</v>
      </c>
      <c r="R11124" t="s">
        <v>74097</v>
      </c>
      <c r="S11124" s="4" t="str">
        <f t="shared" si="173"/>
        <v>2001</v>
      </c>
    </row>
    <row r="11125" spans="1:19" hidden="1" x14ac:dyDescent="0.35">
      <c r="A11125" t="s">
        <v>74093</v>
      </c>
      <c r="B11125" t="s">
        <v>74094</v>
      </c>
      <c r="C11125" t="s">
        <v>74098</v>
      </c>
      <c r="D11125" t="s">
        <v>74099</v>
      </c>
      <c r="E11125" t="s">
        <v>74100</v>
      </c>
      <c r="F11125" t="s">
        <v>74101</v>
      </c>
      <c r="I11125" t="s">
        <v>1021</v>
      </c>
      <c r="J11125" t="s">
        <v>1022</v>
      </c>
      <c r="M11125" t="s">
        <v>112297</v>
      </c>
      <c r="N11125" t="s">
        <v>16314</v>
      </c>
      <c r="O11125" s="3" t="s">
        <v>74102</v>
      </c>
      <c r="P11125" t="s">
        <v>16314</v>
      </c>
      <c r="Q11125" t="s">
        <v>16314</v>
      </c>
      <c r="R11125" t="s">
        <v>74102</v>
      </c>
      <c r="S11125" s="4" t="str">
        <f t="shared" si="173"/>
        <v>2001</v>
      </c>
    </row>
    <row r="11126" spans="1:19" hidden="1" x14ac:dyDescent="0.35">
      <c r="A11126" t="s">
        <v>74100</v>
      </c>
      <c r="B11126" t="s">
        <v>74101</v>
      </c>
      <c r="C11126" t="s">
        <v>74103</v>
      </c>
      <c r="D11126" t="s">
        <v>74104</v>
      </c>
      <c r="E11126" t="s">
        <v>74105</v>
      </c>
      <c r="F11126" t="s">
        <v>74106</v>
      </c>
      <c r="I11126" t="s">
        <v>74107</v>
      </c>
      <c r="J11126" t="s">
        <v>74108</v>
      </c>
      <c r="M11126" t="s">
        <v>112297</v>
      </c>
      <c r="N11126" t="s">
        <v>16314</v>
      </c>
      <c r="O11126" s="3" t="s">
        <v>74109</v>
      </c>
      <c r="P11126" t="s">
        <v>16314</v>
      </c>
      <c r="Q11126" t="s">
        <v>16314</v>
      </c>
      <c r="R11126" t="s">
        <v>74109</v>
      </c>
      <c r="S11126" s="4" t="str">
        <f t="shared" si="173"/>
        <v>2001</v>
      </c>
    </row>
    <row r="11127" spans="1:19" hidden="1" x14ac:dyDescent="0.35">
      <c r="A11127" t="s">
        <v>74105</v>
      </c>
      <c r="B11127" t="s">
        <v>74106</v>
      </c>
      <c r="C11127" t="s">
        <v>74110</v>
      </c>
      <c r="D11127" t="s">
        <v>74111</v>
      </c>
      <c r="E11127" t="s">
        <v>74112</v>
      </c>
      <c r="F11127" t="s">
        <v>74113</v>
      </c>
      <c r="I11127" t="s">
        <v>74114</v>
      </c>
      <c r="J11127" t="s">
        <v>74115</v>
      </c>
      <c r="M11127" t="s">
        <v>112315</v>
      </c>
      <c r="N11127" t="s">
        <v>159</v>
      </c>
      <c r="O11127" s="3" t="s">
        <v>74116</v>
      </c>
      <c r="P11127" t="s">
        <v>159</v>
      </c>
      <c r="Q11127" t="s">
        <v>159</v>
      </c>
      <c r="R11127" t="s">
        <v>74116</v>
      </c>
      <c r="S11127" s="4" t="str">
        <f t="shared" si="173"/>
        <v>2001</v>
      </c>
    </row>
    <row r="11128" spans="1:19" hidden="1" x14ac:dyDescent="0.35">
      <c r="A11128" t="s">
        <v>74112</v>
      </c>
      <c r="B11128" t="s">
        <v>74113</v>
      </c>
      <c r="C11128" t="s">
        <v>74117</v>
      </c>
      <c r="D11128" t="s">
        <v>74118</v>
      </c>
      <c r="E11128" t="s">
        <v>74119</v>
      </c>
      <c r="F11128" t="s">
        <v>74120</v>
      </c>
      <c r="I11128" t="s">
        <v>74121</v>
      </c>
      <c r="J11128" t="s">
        <v>74122</v>
      </c>
      <c r="M11128" t="s">
        <v>112297</v>
      </c>
      <c r="N11128" t="s">
        <v>16314</v>
      </c>
      <c r="O11128" s="3" t="s">
        <v>74123</v>
      </c>
      <c r="P11128" t="s">
        <v>16314</v>
      </c>
      <c r="Q11128" t="s">
        <v>16314</v>
      </c>
      <c r="R11128" t="s">
        <v>74123</v>
      </c>
      <c r="S11128" s="4" t="str">
        <f t="shared" si="173"/>
        <v>2001</v>
      </c>
    </row>
    <row r="11129" spans="1:19" hidden="1" x14ac:dyDescent="0.35">
      <c r="A11129" t="s">
        <v>74119</v>
      </c>
      <c r="B11129" t="s">
        <v>74120</v>
      </c>
      <c r="C11129" t="s">
        <v>74124</v>
      </c>
      <c r="D11129" t="s">
        <v>74125</v>
      </c>
      <c r="E11129" t="s">
        <v>74126</v>
      </c>
      <c r="F11129" t="s">
        <v>74127</v>
      </c>
      <c r="I11129" t="s">
        <v>74128</v>
      </c>
      <c r="J11129" t="s">
        <v>74129</v>
      </c>
      <c r="M11129" t="s">
        <v>112297</v>
      </c>
      <c r="N11129" t="s">
        <v>16314</v>
      </c>
      <c r="O11129" s="3" t="s">
        <v>74130</v>
      </c>
      <c r="P11129" t="s">
        <v>16314</v>
      </c>
      <c r="Q11129" t="s">
        <v>16314</v>
      </c>
      <c r="R11129" t="s">
        <v>74130</v>
      </c>
      <c r="S11129" s="4" t="str">
        <f t="shared" si="173"/>
        <v>2001</v>
      </c>
    </row>
    <row r="11130" spans="1:19" hidden="1" x14ac:dyDescent="0.35">
      <c r="A11130" t="s">
        <v>74126</v>
      </c>
      <c r="B11130" t="s">
        <v>74127</v>
      </c>
      <c r="C11130" t="s">
        <v>74131</v>
      </c>
      <c r="D11130" t="s">
        <v>74132</v>
      </c>
      <c r="E11130" t="s">
        <v>74133</v>
      </c>
      <c r="F11130" t="s">
        <v>74134</v>
      </c>
      <c r="G11130" t="s">
        <v>74135</v>
      </c>
      <c r="I11130" t="s">
        <v>512</v>
      </c>
      <c r="J11130" t="s">
        <v>512</v>
      </c>
      <c r="M11130" t="s">
        <v>112297</v>
      </c>
      <c r="N11130" t="s">
        <v>16314</v>
      </c>
      <c r="O11130" s="3" t="s">
        <v>74136</v>
      </c>
      <c r="P11130" t="s">
        <v>16314</v>
      </c>
      <c r="Q11130" t="s">
        <v>16314</v>
      </c>
      <c r="R11130" t="s">
        <v>74136</v>
      </c>
      <c r="S11130" s="4" t="str">
        <f t="shared" si="173"/>
        <v>2001</v>
      </c>
    </row>
    <row r="11131" spans="1:19" hidden="1" x14ac:dyDescent="0.35">
      <c r="A11131" t="s">
        <v>74133</v>
      </c>
      <c r="B11131" t="s">
        <v>74134</v>
      </c>
      <c r="C11131" t="s">
        <v>74137</v>
      </c>
      <c r="D11131" t="s">
        <v>74138</v>
      </c>
      <c r="E11131" t="s">
        <v>74139</v>
      </c>
      <c r="F11131" t="s">
        <v>74140</v>
      </c>
      <c r="I11131" t="s">
        <v>512</v>
      </c>
      <c r="J11131" t="s">
        <v>512</v>
      </c>
      <c r="M11131" t="s">
        <v>112297</v>
      </c>
      <c r="N11131" t="s">
        <v>16314</v>
      </c>
      <c r="O11131" s="3" t="s">
        <v>74136</v>
      </c>
      <c r="P11131" t="s">
        <v>16314</v>
      </c>
      <c r="Q11131" t="s">
        <v>16314</v>
      </c>
      <c r="R11131" t="s">
        <v>74136</v>
      </c>
      <c r="S11131" s="4" t="str">
        <f t="shared" si="173"/>
        <v>2001</v>
      </c>
    </row>
    <row r="11132" spans="1:19" hidden="1" x14ac:dyDescent="0.35">
      <c r="A11132" t="s">
        <v>74139</v>
      </c>
      <c r="B11132" t="s">
        <v>74140</v>
      </c>
      <c r="C11132" t="s">
        <v>74141</v>
      </c>
      <c r="D11132" t="s">
        <v>74142</v>
      </c>
      <c r="E11132" t="s">
        <v>74143</v>
      </c>
      <c r="F11132" t="s">
        <v>74144</v>
      </c>
      <c r="I11132" t="e">
        <f>- Support of &amp;amp, in the attribute values - unsupported entities had no alphabet Irene + Laurent</f>
        <v>#NAME?</v>
      </c>
      <c r="J11132" t="s">
        <v>74145</v>
      </c>
      <c r="M11132" t="s">
        <v>16314</v>
      </c>
      <c r="N11132" t="s">
        <v>16314</v>
      </c>
      <c r="O11132" s="3" t="s">
        <v>74146</v>
      </c>
      <c r="P11132" t="s">
        <v>16314</v>
      </c>
      <c r="Q11132" t="s">
        <v>16314</v>
      </c>
      <c r="R11132" t="s">
        <v>74146</v>
      </c>
      <c r="S11132" s="4" t="str">
        <f t="shared" si="173"/>
        <v>2001</v>
      </c>
    </row>
    <row r="11133" spans="1:19" hidden="1" x14ac:dyDescent="0.35">
      <c r="A11133" t="s">
        <v>74143</v>
      </c>
      <c r="B11133" t="s">
        <v>74144</v>
      </c>
      <c r="C11133" t="s">
        <v>74147</v>
      </c>
      <c r="D11133" t="s">
        <v>74148</v>
      </c>
      <c r="E11133" t="s">
        <v>74149</v>
      </c>
      <c r="F11133" t="s">
        <v>74150</v>
      </c>
      <c r="I11133" t="s">
        <v>74151</v>
      </c>
      <c r="J11133" t="s">
        <v>74152</v>
      </c>
      <c r="M11133" t="s">
        <v>112315</v>
      </c>
      <c r="N11133" t="s">
        <v>159</v>
      </c>
      <c r="O11133" s="3" t="s">
        <v>74153</v>
      </c>
      <c r="P11133" t="s">
        <v>159</v>
      </c>
      <c r="Q11133" t="s">
        <v>159</v>
      </c>
      <c r="R11133" t="s">
        <v>74153</v>
      </c>
      <c r="S11133" s="4" t="str">
        <f t="shared" si="173"/>
        <v>2001</v>
      </c>
    </row>
    <row r="11134" spans="1:19" hidden="1" x14ac:dyDescent="0.35">
      <c r="A11134" t="s">
        <v>74149</v>
      </c>
      <c r="B11134" t="s">
        <v>74150</v>
      </c>
      <c r="C11134" t="s">
        <v>74154</v>
      </c>
      <c r="D11134" t="s">
        <v>74155</v>
      </c>
      <c r="E11134" t="s">
        <v>74156</v>
      </c>
      <c r="F11134" t="s">
        <v>74157</v>
      </c>
      <c r="I11134" t="s">
        <v>74158</v>
      </c>
      <c r="J11134" t="s">
        <v>74159</v>
      </c>
      <c r="M11134" t="s">
        <v>112297</v>
      </c>
      <c r="N11134" t="s">
        <v>16314</v>
      </c>
      <c r="O11134" s="3" t="s">
        <v>74160</v>
      </c>
      <c r="P11134" t="s">
        <v>16314</v>
      </c>
      <c r="Q11134" t="s">
        <v>16314</v>
      </c>
      <c r="R11134" t="s">
        <v>74160</v>
      </c>
      <c r="S11134" s="4" t="str">
        <f t="shared" si="173"/>
        <v>2001</v>
      </c>
    </row>
    <row r="11135" spans="1:19" hidden="1" x14ac:dyDescent="0.35">
      <c r="A11135" t="s">
        <v>74156</v>
      </c>
      <c r="B11135" t="s">
        <v>74157</v>
      </c>
      <c r="C11135" t="s">
        <v>74161</v>
      </c>
      <c r="D11135" t="s">
        <v>74162</v>
      </c>
      <c r="E11135" t="s">
        <v>74163</v>
      </c>
      <c r="F11135" t="s">
        <v>74164</v>
      </c>
      <c r="I11135" t="s">
        <v>74165</v>
      </c>
      <c r="J11135" t="s">
        <v>74166</v>
      </c>
      <c r="M11135" t="s">
        <v>112315</v>
      </c>
      <c r="N11135" t="s">
        <v>16314</v>
      </c>
      <c r="O11135" s="3" t="s">
        <v>74167</v>
      </c>
      <c r="P11135" t="s">
        <v>16314</v>
      </c>
      <c r="Q11135" t="s">
        <v>16314</v>
      </c>
      <c r="R11135" t="s">
        <v>74167</v>
      </c>
      <c r="S11135" s="4" t="str">
        <f t="shared" si="173"/>
        <v>2001</v>
      </c>
    </row>
    <row r="11136" spans="1:19" hidden="1" x14ac:dyDescent="0.35">
      <c r="A11136" t="s">
        <v>74163</v>
      </c>
      <c r="B11136" t="s">
        <v>74164</v>
      </c>
      <c r="C11136" t="s">
        <v>74168</v>
      </c>
      <c r="D11136" t="s">
        <v>74169</v>
      </c>
      <c r="E11136" t="s">
        <v>74170</v>
      </c>
      <c r="F11136" t="s">
        <v>74171</v>
      </c>
      <c r="I11136" t="s">
        <v>74172</v>
      </c>
      <c r="J11136" t="s">
        <v>74173</v>
      </c>
      <c r="M11136" t="s">
        <v>112299</v>
      </c>
      <c r="N11136" t="s">
        <v>16314</v>
      </c>
      <c r="O11136" s="3" t="s">
        <v>74174</v>
      </c>
      <c r="P11136" t="s">
        <v>16314</v>
      </c>
      <c r="Q11136" t="s">
        <v>16314</v>
      </c>
      <c r="R11136" t="s">
        <v>74174</v>
      </c>
      <c r="S11136" s="4" t="str">
        <f t="shared" si="173"/>
        <v>2001</v>
      </c>
    </row>
    <row r="11137" spans="1:19" hidden="1" x14ac:dyDescent="0.35">
      <c r="A11137" t="s">
        <v>74170</v>
      </c>
      <c r="B11137" t="s">
        <v>74171</v>
      </c>
      <c r="C11137" t="s">
        <v>74175</v>
      </c>
      <c r="D11137" t="s">
        <v>74176</v>
      </c>
      <c r="E11137" t="s">
        <v>74177</v>
      </c>
      <c r="F11137" t="s">
        <v>74178</v>
      </c>
      <c r="I11137" t="s">
        <v>512</v>
      </c>
      <c r="J11137" t="s">
        <v>512</v>
      </c>
      <c r="M11137" t="s">
        <v>112297</v>
      </c>
      <c r="N11137" t="s">
        <v>16314</v>
      </c>
      <c r="O11137" s="3" t="s">
        <v>74179</v>
      </c>
      <c r="P11137" t="s">
        <v>16314</v>
      </c>
      <c r="Q11137" t="s">
        <v>16314</v>
      </c>
      <c r="R11137" t="s">
        <v>74179</v>
      </c>
      <c r="S11137" s="4" t="str">
        <f t="shared" si="173"/>
        <v>2001</v>
      </c>
    </row>
    <row r="11138" spans="1:19" hidden="1" x14ac:dyDescent="0.35">
      <c r="A11138" t="s">
        <v>74177</v>
      </c>
      <c r="B11138" t="s">
        <v>74178</v>
      </c>
      <c r="C11138" t="s">
        <v>74180</v>
      </c>
      <c r="D11138" t="s">
        <v>74181</v>
      </c>
      <c r="E11138" t="s">
        <v>74182</v>
      </c>
      <c r="F11138" t="s">
        <v>74183</v>
      </c>
      <c r="I11138" t="s">
        <v>74184</v>
      </c>
      <c r="J11138" t="s">
        <v>74185</v>
      </c>
      <c r="M11138" t="s">
        <v>112297</v>
      </c>
      <c r="N11138" t="s">
        <v>16314</v>
      </c>
      <c r="O11138" s="3" t="s">
        <v>74186</v>
      </c>
      <c r="P11138" t="s">
        <v>16314</v>
      </c>
      <c r="Q11138" t="s">
        <v>16314</v>
      </c>
      <c r="R11138" t="s">
        <v>74186</v>
      </c>
      <c r="S11138" s="4" t="str">
        <f t="shared" si="173"/>
        <v>2001</v>
      </c>
    </row>
    <row r="11139" spans="1:19" hidden="1" x14ac:dyDescent="0.35">
      <c r="A11139" t="s">
        <v>74182</v>
      </c>
      <c r="B11139" t="s">
        <v>74183</v>
      </c>
      <c r="C11139" t="s">
        <v>74187</v>
      </c>
      <c r="D11139" t="s">
        <v>74188</v>
      </c>
      <c r="E11139" t="s">
        <v>74189</v>
      </c>
      <c r="F11139" t="s">
        <v>74190</v>
      </c>
      <c r="I11139" t="s">
        <v>512</v>
      </c>
      <c r="J11139" t="s">
        <v>512</v>
      </c>
      <c r="M11139" t="s">
        <v>112297</v>
      </c>
      <c r="N11139" t="s">
        <v>16314</v>
      </c>
      <c r="O11139" s="3" t="s">
        <v>74191</v>
      </c>
      <c r="P11139" t="s">
        <v>16314</v>
      </c>
      <c r="Q11139" t="s">
        <v>16314</v>
      </c>
      <c r="R11139" t="s">
        <v>74191</v>
      </c>
      <c r="S11139" s="4" t="str">
        <f t="shared" ref="S11139:S11202" si="174">LEFT(RIGHT(R11139,19),4)</f>
        <v>2001</v>
      </c>
    </row>
    <row r="11140" spans="1:19" hidden="1" x14ac:dyDescent="0.35">
      <c r="A11140" t="s">
        <v>74189</v>
      </c>
      <c r="B11140" t="s">
        <v>74190</v>
      </c>
      <c r="C11140" t="s">
        <v>74192</v>
      </c>
      <c r="D11140" t="s">
        <v>74193</v>
      </c>
      <c r="E11140" t="s">
        <v>74194</v>
      </c>
      <c r="F11140" t="s">
        <v>74195</v>
      </c>
      <c r="I11140" t="s">
        <v>74196</v>
      </c>
      <c r="J11140" t="s">
        <v>74197</v>
      </c>
      <c r="M11140" t="s">
        <v>112297</v>
      </c>
      <c r="N11140" t="s">
        <v>16314</v>
      </c>
      <c r="O11140" s="3" t="s">
        <v>74198</v>
      </c>
      <c r="P11140" t="s">
        <v>16314</v>
      </c>
      <c r="Q11140" t="s">
        <v>16314</v>
      </c>
      <c r="R11140" t="s">
        <v>74198</v>
      </c>
      <c r="S11140" s="4" t="str">
        <f t="shared" si="174"/>
        <v>2001</v>
      </c>
    </row>
    <row r="11141" spans="1:19" hidden="1" x14ac:dyDescent="0.35">
      <c r="A11141" t="s">
        <v>74194</v>
      </c>
      <c r="B11141" t="s">
        <v>74195</v>
      </c>
      <c r="C11141" t="s">
        <v>74199</v>
      </c>
      <c r="D11141">
        <v>269390219</v>
      </c>
      <c r="E11141" t="s">
        <v>74200</v>
      </c>
      <c r="F11141">
        <v>521844359</v>
      </c>
      <c r="I11141" t="s">
        <v>74201</v>
      </c>
      <c r="J11141" t="s">
        <v>74202</v>
      </c>
      <c r="M11141" t="s">
        <v>112315</v>
      </c>
      <c r="N11141" t="s">
        <v>16314</v>
      </c>
      <c r="O11141" s="3" t="s">
        <v>74203</v>
      </c>
      <c r="P11141" t="s">
        <v>16314</v>
      </c>
      <c r="Q11141" t="s">
        <v>16314</v>
      </c>
      <c r="R11141" t="s">
        <v>74203</v>
      </c>
      <c r="S11141" s="4" t="str">
        <f t="shared" si="174"/>
        <v>2001</v>
      </c>
    </row>
    <row r="11142" spans="1:19" hidden="1" x14ac:dyDescent="0.35">
      <c r="A11142" t="s">
        <v>74200</v>
      </c>
      <c r="B11142">
        <v>521844359</v>
      </c>
      <c r="C11142" t="s">
        <v>74204</v>
      </c>
      <c r="D11142">
        <v>736891712</v>
      </c>
      <c r="E11142" t="s">
        <v>74205</v>
      </c>
      <c r="F11142" t="s">
        <v>74206</v>
      </c>
      <c r="I11142" t="s">
        <v>74207</v>
      </c>
      <c r="J11142" t="s">
        <v>74208</v>
      </c>
      <c r="M11142" t="s">
        <v>112315</v>
      </c>
      <c r="N11142" t="s">
        <v>16314</v>
      </c>
      <c r="O11142" s="3" t="s">
        <v>74209</v>
      </c>
      <c r="P11142" t="s">
        <v>16314</v>
      </c>
      <c r="Q11142" t="s">
        <v>16314</v>
      </c>
      <c r="R11142" t="s">
        <v>74209</v>
      </c>
      <c r="S11142" s="4" t="str">
        <f t="shared" si="174"/>
        <v>2001</v>
      </c>
    </row>
    <row r="11143" spans="1:19" hidden="1" x14ac:dyDescent="0.35">
      <c r="A11143" t="s">
        <v>74205</v>
      </c>
      <c r="B11143" t="s">
        <v>74206</v>
      </c>
      <c r="C11143" t="s">
        <v>74210</v>
      </c>
      <c r="D11143" t="s">
        <v>74211</v>
      </c>
      <c r="E11143" t="s">
        <v>74212</v>
      </c>
      <c r="F11143" t="s">
        <v>74213</v>
      </c>
      <c r="I11143" t="s">
        <v>74214</v>
      </c>
      <c r="J11143" t="s">
        <v>74215</v>
      </c>
      <c r="M11143" t="s">
        <v>112315</v>
      </c>
      <c r="N11143" t="s">
        <v>16314</v>
      </c>
      <c r="O11143" s="3" t="s">
        <v>74216</v>
      </c>
      <c r="P11143" t="s">
        <v>16314</v>
      </c>
      <c r="Q11143" t="s">
        <v>16314</v>
      </c>
      <c r="R11143" t="s">
        <v>74216</v>
      </c>
      <c r="S11143" s="4" t="str">
        <f t="shared" si="174"/>
        <v>2001</v>
      </c>
    </row>
    <row r="11144" spans="1:19" hidden="1" x14ac:dyDescent="0.35">
      <c r="A11144" t="s">
        <v>74212</v>
      </c>
      <c r="B11144" t="s">
        <v>74213</v>
      </c>
      <c r="C11144" t="s">
        <v>74217</v>
      </c>
      <c r="D11144" t="s">
        <v>74218</v>
      </c>
      <c r="E11144" t="s">
        <v>74219</v>
      </c>
      <c r="F11144" t="s">
        <v>74220</v>
      </c>
      <c r="I11144" t="s">
        <v>74221</v>
      </c>
      <c r="J11144" t="s">
        <v>74222</v>
      </c>
      <c r="M11144" t="s">
        <v>112315</v>
      </c>
      <c r="N11144" t="s">
        <v>16314</v>
      </c>
      <c r="O11144" s="3" t="s">
        <v>74223</v>
      </c>
      <c r="P11144" t="s">
        <v>16314</v>
      </c>
      <c r="Q11144" t="s">
        <v>16314</v>
      </c>
      <c r="R11144" t="s">
        <v>74223</v>
      </c>
      <c r="S11144" s="4" t="str">
        <f t="shared" si="174"/>
        <v>2001</v>
      </c>
    </row>
    <row r="11145" spans="1:19" hidden="1" x14ac:dyDescent="0.35">
      <c r="A11145" t="s">
        <v>74219</v>
      </c>
      <c r="B11145" t="s">
        <v>74220</v>
      </c>
      <c r="C11145" t="s">
        <v>74224</v>
      </c>
      <c r="D11145" t="s">
        <v>74225</v>
      </c>
      <c r="E11145" t="s">
        <v>74226</v>
      </c>
      <c r="F11145" t="s">
        <v>74227</v>
      </c>
      <c r="I11145" t="s">
        <v>74228</v>
      </c>
      <c r="J11145" t="s">
        <v>74229</v>
      </c>
      <c r="M11145" t="s">
        <v>112315</v>
      </c>
      <c r="N11145" t="s">
        <v>16314</v>
      </c>
      <c r="O11145" s="3" t="s">
        <v>74230</v>
      </c>
      <c r="P11145" t="s">
        <v>16314</v>
      </c>
      <c r="Q11145" t="s">
        <v>16314</v>
      </c>
      <c r="R11145" t="s">
        <v>74230</v>
      </c>
      <c r="S11145" s="4" t="str">
        <f t="shared" si="174"/>
        <v>2001</v>
      </c>
    </row>
    <row r="11146" spans="1:19" hidden="1" x14ac:dyDescent="0.35">
      <c r="A11146" t="s">
        <v>74226</v>
      </c>
      <c r="B11146" t="s">
        <v>74227</v>
      </c>
      <c r="C11146" t="s">
        <v>74231</v>
      </c>
      <c r="D11146" t="s">
        <v>74232</v>
      </c>
      <c r="E11146" t="s">
        <v>74233</v>
      </c>
      <c r="F11146">
        <v>958089081</v>
      </c>
      <c r="I11146" t="s">
        <v>74234</v>
      </c>
      <c r="J11146" t="s">
        <v>74235</v>
      </c>
      <c r="M11146" t="s">
        <v>112315</v>
      </c>
      <c r="N11146" t="s">
        <v>16314</v>
      </c>
      <c r="O11146" s="3" t="s">
        <v>74236</v>
      </c>
      <c r="P11146" t="s">
        <v>16314</v>
      </c>
      <c r="Q11146" t="s">
        <v>16314</v>
      </c>
      <c r="R11146" t="s">
        <v>74236</v>
      </c>
      <c r="S11146" s="4" t="str">
        <f t="shared" si="174"/>
        <v>2001</v>
      </c>
    </row>
    <row r="11147" spans="1:19" hidden="1" x14ac:dyDescent="0.35">
      <c r="A11147" t="s">
        <v>74233</v>
      </c>
      <c r="B11147">
        <v>958089081</v>
      </c>
      <c r="C11147" t="s">
        <v>74237</v>
      </c>
      <c r="D11147" t="s">
        <v>74238</v>
      </c>
      <c r="E11147" t="s">
        <v>74239</v>
      </c>
      <c r="F11147" t="s">
        <v>74240</v>
      </c>
      <c r="I11147" t="s">
        <v>74241</v>
      </c>
      <c r="J11147" t="s">
        <v>74242</v>
      </c>
      <c r="M11147" t="s">
        <v>112315</v>
      </c>
      <c r="N11147" t="s">
        <v>16314</v>
      </c>
      <c r="O11147" s="3" t="s">
        <v>74243</v>
      </c>
      <c r="P11147" t="s">
        <v>16314</v>
      </c>
      <c r="Q11147" t="s">
        <v>16314</v>
      </c>
      <c r="R11147" t="s">
        <v>74243</v>
      </c>
      <c r="S11147" s="4" t="str">
        <f t="shared" si="174"/>
        <v>2001</v>
      </c>
    </row>
    <row r="11148" spans="1:19" hidden="1" x14ac:dyDescent="0.35">
      <c r="A11148" t="s">
        <v>74239</v>
      </c>
      <c r="B11148" t="s">
        <v>74240</v>
      </c>
      <c r="C11148" t="s">
        <v>74244</v>
      </c>
      <c r="D11148" t="s">
        <v>74245</v>
      </c>
      <c r="E11148" t="s">
        <v>74246</v>
      </c>
      <c r="F11148" t="s">
        <v>74247</v>
      </c>
      <c r="I11148" t="s">
        <v>41792</v>
      </c>
      <c r="J11148" t="s">
        <v>41793</v>
      </c>
      <c r="M11148" t="s">
        <v>112315</v>
      </c>
      <c r="N11148" t="s">
        <v>16314</v>
      </c>
      <c r="O11148" s="3" t="s">
        <v>74248</v>
      </c>
      <c r="P11148" t="s">
        <v>16314</v>
      </c>
      <c r="Q11148" t="s">
        <v>16314</v>
      </c>
      <c r="R11148" t="s">
        <v>74248</v>
      </c>
      <c r="S11148" s="4" t="str">
        <f t="shared" si="174"/>
        <v>2001</v>
      </c>
    </row>
    <row r="11149" spans="1:19" hidden="1" x14ac:dyDescent="0.35">
      <c r="A11149" t="s">
        <v>74246</v>
      </c>
      <c r="B11149" t="s">
        <v>74247</v>
      </c>
      <c r="C11149" t="s">
        <v>74249</v>
      </c>
      <c r="D11149" t="s">
        <v>74250</v>
      </c>
      <c r="E11149" t="s">
        <v>74251</v>
      </c>
      <c r="F11149" t="s">
        <v>74252</v>
      </c>
      <c r="I11149" t="s">
        <v>74253</v>
      </c>
      <c r="J11149" t="s">
        <v>74254</v>
      </c>
      <c r="M11149" t="s">
        <v>112297</v>
      </c>
      <c r="N11149" t="s">
        <v>16314</v>
      </c>
      <c r="O11149" s="3" t="s">
        <v>74255</v>
      </c>
      <c r="P11149" t="s">
        <v>16314</v>
      </c>
      <c r="Q11149" t="s">
        <v>16314</v>
      </c>
      <c r="R11149" t="s">
        <v>74255</v>
      </c>
      <c r="S11149" s="4" t="str">
        <f t="shared" si="174"/>
        <v>2001</v>
      </c>
    </row>
    <row r="11150" spans="1:19" hidden="1" x14ac:dyDescent="0.35">
      <c r="A11150" t="s">
        <v>74251</v>
      </c>
      <c r="B11150" t="s">
        <v>74252</v>
      </c>
      <c r="C11150" t="s">
        <v>74256</v>
      </c>
      <c r="D11150" t="s">
        <v>74257</v>
      </c>
      <c r="E11150" t="s">
        <v>74258</v>
      </c>
      <c r="F11150" t="s">
        <v>74259</v>
      </c>
      <c r="I11150" t="s">
        <v>74260</v>
      </c>
      <c r="J11150" t="s">
        <v>74261</v>
      </c>
      <c r="M11150" t="s">
        <v>112297</v>
      </c>
      <c r="N11150" t="s">
        <v>16314</v>
      </c>
      <c r="O11150" s="3" t="s">
        <v>74262</v>
      </c>
      <c r="P11150" t="s">
        <v>16314</v>
      </c>
      <c r="Q11150" t="s">
        <v>16314</v>
      </c>
      <c r="R11150" t="s">
        <v>74262</v>
      </c>
      <c r="S11150" s="4" t="str">
        <f t="shared" si="174"/>
        <v>2001</v>
      </c>
    </row>
    <row r="11151" spans="1:19" hidden="1" x14ac:dyDescent="0.35">
      <c r="A11151" t="s">
        <v>74258</v>
      </c>
      <c r="B11151" t="s">
        <v>74259</v>
      </c>
      <c r="C11151" t="s">
        <v>74263</v>
      </c>
      <c r="D11151" t="s">
        <v>74264</v>
      </c>
      <c r="E11151" t="s">
        <v>74265</v>
      </c>
      <c r="F11151" t="s">
        <v>74266</v>
      </c>
      <c r="I11151" t="e">
        <f>- improve the switch in parser for the xml sub-trees embedded within a HTML document. - improve the treament of the mathML entities. Laurent</f>
        <v>#NAME?</v>
      </c>
      <c r="J11151" t="s">
        <v>74267</v>
      </c>
      <c r="M11151" t="s">
        <v>16314</v>
      </c>
      <c r="N11151" t="s">
        <v>16314</v>
      </c>
      <c r="O11151" s="3" t="s">
        <v>74268</v>
      </c>
      <c r="P11151" t="s">
        <v>16314</v>
      </c>
      <c r="Q11151" t="s">
        <v>16314</v>
      </c>
      <c r="R11151" t="s">
        <v>74268</v>
      </c>
      <c r="S11151" s="4" t="str">
        <f t="shared" si="174"/>
        <v>2001</v>
      </c>
    </row>
    <row r="11152" spans="1:19" hidden="1" x14ac:dyDescent="0.35">
      <c r="A11152" t="s">
        <v>74265</v>
      </c>
      <c r="B11152" t="s">
        <v>74266</v>
      </c>
      <c r="C11152" t="s">
        <v>74269</v>
      </c>
      <c r="D11152" t="s">
        <v>74270</v>
      </c>
      <c r="E11152" t="s">
        <v>74271</v>
      </c>
      <c r="F11152" t="s">
        <v>74272</v>
      </c>
      <c r="I11152" t="s">
        <v>74273</v>
      </c>
      <c r="J11152" t="s">
        <v>74274</v>
      </c>
      <c r="M11152" t="s">
        <v>112297</v>
      </c>
      <c r="N11152" t="s">
        <v>16314</v>
      </c>
      <c r="O11152" s="3" t="s">
        <v>74275</v>
      </c>
      <c r="P11152" t="s">
        <v>16314</v>
      </c>
      <c r="Q11152" t="s">
        <v>16314</v>
      </c>
      <c r="R11152" t="s">
        <v>74275</v>
      </c>
      <c r="S11152" s="4" t="str">
        <f t="shared" si="174"/>
        <v>2001</v>
      </c>
    </row>
    <row r="11153" spans="1:19" hidden="1" x14ac:dyDescent="0.35">
      <c r="A11153" t="s">
        <v>74271</v>
      </c>
      <c r="B11153" t="s">
        <v>74272</v>
      </c>
      <c r="C11153" t="s">
        <v>74276</v>
      </c>
      <c r="D11153" t="s">
        <v>74277</v>
      </c>
      <c r="E11153" t="s">
        <v>74278</v>
      </c>
      <c r="F11153" t="s">
        <v>74279</v>
      </c>
      <c r="I11153" t="s">
        <v>512</v>
      </c>
      <c r="J11153" t="s">
        <v>512</v>
      </c>
      <c r="M11153" t="s">
        <v>112297</v>
      </c>
      <c r="N11153" t="s">
        <v>16314</v>
      </c>
      <c r="O11153" s="3" t="s">
        <v>74280</v>
      </c>
      <c r="P11153" t="s">
        <v>16314</v>
      </c>
      <c r="Q11153" t="s">
        <v>16314</v>
      </c>
      <c r="R11153" t="s">
        <v>74280</v>
      </c>
      <c r="S11153" s="4" t="str">
        <f t="shared" si="174"/>
        <v>2001</v>
      </c>
    </row>
    <row r="11154" spans="1:19" hidden="1" x14ac:dyDescent="0.35">
      <c r="A11154" t="s">
        <v>74278</v>
      </c>
      <c r="B11154" t="s">
        <v>74279</v>
      </c>
      <c r="C11154" t="s">
        <v>74281</v>
      </c>
      <c r="D11154" t="s">
        <v>74282</v>
      </c>
      <c r="E11154" t="s">
        <v>74283</v>
      </c>
      <c r="F11154" t="s">
        <v>74284</v>
      </c>
      <c r="I11154" t="s">
        <v>74285</v>
      </c>
      <c r="J11154" t="s">
        <v>74286</v>
      </c>
      <c r="M11154" t="s">
        <v>112297</v>
      </c>
      <c r="N11154" t="s">
        <v>16314</v>
      </c>
      <c r="O11154" s="3" t="s">
        <v>74287</v>
      </c>
      <c r="P11154" t="s">
        <v>16314</v>
      </c>
      <c r="Q11154" t="s">
        <v>16314</v>
      </c>
      <c r="R11154" t="s">
        <v>74287</v>
      </c>
      <c r="S11154" s="4" t="str">
        <f t="shared" si="174"/>
        <v>2001</v>
      </c>
    </row>
    <row r="11155" spans="1:19" hidden="1" x14ac:dyDescent="0.35">
      <c r="A11155" t="s">
        <v>74283</v>
      </c>
      <c r="B11155" t="s">
        <v>74284</v>
      </c>
      <c r="C11155" t="s">
        <v>74288</v>
      </c>
      <c r="D11155" t="s">
        <v>74289</v>
      </c>
      <c r="E11155" t="s">
        <v>74290</v>
      </c>
      <c r="F11155" t="s">
        <v>74291</v>
      </c>
      <c r="I11155" t="s">
        <v>74292</v>
      </c>
      <c r="J11155" t="s">
        <v>37417</v>
      </c>
      <c r="M11155" t="s">
        <v>112297</v>
      </c>
      <c r="N11155" t="s">
        <v>16314</v>
      </c>
      <c r="O11155" s="3" t="s">
        <v>74293</v>
      </c>
      <c r="P11155" t="s">
        <v>16314</v>
      </c>
      <c r="Q11155" t="s">
        <v>16314</v>
      </c>
      <c r="R11155" t="s">
        <v>74293</v>
      </c>
      <c r="S11155" s="4" t="str">
        <f t="shared" si="174"/>
        <v>2001</v>
      </c>
    </row>
    <row r="11156" spans="1:19" hidden="1" x14ac:dyDescent="0.35">
      <c r="A11156" t="s">
        <v>74290</v>
      </c>
      <c r="B11156" t="s">
        <v>74291</v>
      </c>
      <c r="C11156" t="s">
        <v>74294</v>
      </c>
      <c r="D11156" t="s">
        <v>74295</v>
      </c>
      <c r="E11156" t="s">
        <v>74296</v>
      </c>
      <c r="F11156" t="s">
        <v>74297</v>
      </c>
      <c r="I11156" t="s">
        <v>512</v>
      </c>
      <c r="J11156" t="s">
        <v>512</v>
      </c>
      <c r="M11156" t="s">
        <v>112297</v>
      </c>
      <c r="N11156" t="s">
        <v>16314</v>
      </c>
      <c r="O11156" s="3" t="s">
        <v>74298</v>
      </c>
      <c r="P11156" t="s">
        <v>16314</v>
      </c>
      <c r="Q11156" t="s">
        <v>16314</v>
      </c>
      <c r="R11156" t="s">
        <v>74298</v>
      </c>
      <c r="S11156" s="4" t="str">
        <f t="shared" si="174"/>
        <v>2001</v>
      </c>
    </row>
    <row r="11157" spans="1:19" hidden="1" x14ac:dyDescent="0.35">
      <c r="A11157" t="s">
        <v>74296</v>
      </c>
      <c r="B11157" t="s">
        <v>74297</v>
      </c>
      <c r="C11157" t="s">
        <v>74299</v>
      </c>
      <c r="D11157" t="s">
        <v>74300</v>
      </c>
      <c r="E11157" s="1" t="s">
        <v>74301</v>
      </c>
      <c r="F11157" s="1" t="s">
        <v>74302</v>
      </c>
      <c r="I11157" t="s">
        <v>74303</v>
      </c>
      <c r="J11157" t="s">
        <v>74304</v>
      </c>
      <c r="M11157" t="s">
        <v>112297</v>
      </c>
      <c r="N11157" t="s">
        <v>16314</v>
      </c>
      <c r="O11157" s="3" t="s">
        <v>74305</v>
      </c>
      <c r="P11157" t="s">
        <v>16314</v>
      </c>
      <c r="Q11157" t="s">
        <v>16314</v>
      </c>
      <c r="R11157" t="s">
        <v>74305</v>
      </c>
      <c r="S11157" s="4" t="str">
        <f t="shared" si="174"/>
        <v>2001</v>
      </c>
    </row>
    <row r="11158" spans="1:19" hidden="1" x14ac:dyDescent="0.35">
      <c r="A11158" s="1" t="s">
        <v>74301</v>
      </c>
      <c r="B11158" s="1" t="s">
        <v>74302</v>
      </c>
      <c r="C11158" t="s">
        <v>74306</v>
      </c>
      <c r="D11158" t="s">
        <v>74307</v>
      </c>
      <c r="E11158" t="s">
        <v>74308</v>
      </c>
      <c r="F11158" t="s">
        <v>74309</v>
      </c>
      <c r="I11158" t="s">
        <v>74310</v>
      </c>
      <c r="J11158" t="s">
        <v>74311</v>
      </c>
      <c r="M11158" t="s">
        <v>112315</v>
      </c>
      <c r="N11158" t="s">
        <v>159</v>
      </c>
      <c r="O11158" s="3" t="s">
        <v>74312</v>
      </c>
      <c r="P11158" t="s">
        <v>159</v>
      </c>
      <c r="Q11158" t="s">
        <v>159</v>
      </c>
      <c r="R11158" t="s">
        <v>74312</v>
      </c>
      <c r="S11158" s="4" t="str">
        <f t="shared" si="174"/>
        <v>2001</v>
      </c>
    </row>
    <row r="11159" spans="1:19" hidden="1" x14ac:dyDescent="0.35">
      <c r="A11159" t="s">
        <v>74308</v>
      </c>
      <c r="B11159" t="s">
        <v>74309</v>
      </c>
      <c r="C11159" t="s">
        <v>74313</v>
      </c>
      <c r="D11159" t="s">
        <v>74314</v>
      </c>
      <c r="E11159" t="s">
        <v>74315</v>
      </c>
      <c r="F11159" t="s">
        <v>74316</v>
      </c>
      <c r="I11159" t="s">
        <v>74317</v>
      </c>
      <c r="J11159" t="s">
        <v>74318</v>
      </c>
      <c r="M11159" t="s">
        <v>112297</v>
      </c>
      <c r="N11159" t="s">
        <v>16314</v>
      </c>
      <c r="O11159" s="3" t="s">
        <v>74319</v>
      </c>
      <c r="P11159" t="s">
        <v>16314</v>
      </c>
      <c r="Q11159" t="s">
        <v>16314</v>
      </c>
      <c r="R11159" t="s">
        <v>74319</v>
      </c>
      <c r="S11159" s="4" t="str">
        <f t="shared" si="174"/>
        <v>2001</v>
      </c>
    </row>
    <row r="11160" spans="1:19" hidden="1" x14ac:dyDescent="0.35">
      <c r="A11160" t="s">
        <v>74315</v>
      </c>
      <c r="B11160" t="s">
        <v>74316</v>
      </c>
      <c r="C11160" t="s">
        <v>74320</v>
      </c>
      <c r="D11160" t="s">
        <v>74321</v>
      </c>
      <c r="E11160" t="s">
        <v>74322</v>
      </c>
      <c r="F11160" t="s">
        <v>74323</v>
      </c>
      <c r="I11160" t="s">
        <v>74324</v>
      </c>
      <c r="J11160" t="s">
        <v>74325</v>
      </c>
      <c r="M11160" t="s">
        <v>112298</v>
      </c>
      <c r="N11160" t="s">
        <v>28</v>
      </c>
      <c r="O11160" s="3" t="s">
        <v>74326</v>
      </c>
      <c r="P11160" t="s">
        <v>16314</v>
      </c>
      <c r="Q11160" t="s">
        <v>16314</v>
      </c>
      <c r="R11160" t="s">
        <v>74326</v>
      </c>
      <c r="S11160" s="4" t="str">
        <f t="shared" si="174"/>
        <v>2001</v>
      </c>
    </row>
    <row r="11161" spans="1:19" hidden="1" x14ac:dyDescent="0.35">
      <c r="A11161" t="s">
        <v>74322</v>
      </c>
      <c r="B11161" t="s">
        <v>74323</v>
      </c>
      <c r="C11161" t="s">
        <v>74327</v>
      </c>
      <c r="D11161" t="s">
        <v>74328</v>
      </c>
      <c r="E11161" t="s">
        <v>74329</v>
      </c>
      <c r="F11161" t="s">
        <v>74330</v>
      </c>
      <c r="I11161" t="s">
        <v>74331</v>
      </c>
      <c r="J11161" t="s">
        <v>74332</v>
      </c>
      <c r="M11161" t="s">
        <v>112298</v>
      </c>
      <c r="N11161" t="s">
        <v>28</v>
      </c>
      <c r="O11161" s="3" t="s">
        <v>74333</v>
      </c>
      <c r="P11161" t="s">
        <v>16314</v>
      </c>
      <c r="Q11161" t="s">
        <v>16314</v>
      </c>
      <c r="R11161" t="s">
        <v>74333</v>
      </c>
      <c r="S11161" s="4" t="str">
        <f t="shared" si="174"/>
        <v>2001</v>
      </c>
    </row>
    <row r="11162" spans="1:19" hidden="1" x14ac:dyDescent="0.35">
      <c r="A11162" t="s">
        <v>74329</v>
      </c>
      <c r="B11162" t="s">
        <v>74330</v>
      </c>
      <c r="C11162" t="s">
        <v>74334</v>
      </c>
      <c r="D11162" t="s">
        <v>74335</v>
      </c>
      <c r="E11162" t="s">
        <v>74336</v>
      </c>
      <c r="F11162" t="s">
        <v>74337</v>
      </c>
      <c r="I11162" t="s">
        <v>512</v>
      </c>
      <c r="J11162" t="s">
        <v>512</v>
      </c>
      <c r="M11162" t="s">
        <v>112297</v>
      </c>
      <c r="N11162" t="s">
        <v>16314</v>
      </c>
      <c r="O11162" s="3" t="s">
        <v>74338</v>
      </c>
      <c r="P11162" t="s">
        <v>16314</v>
      </c>
      <c r="Q11162" t="s">
        <v>16314</v>
      </c>
      <c r="R11162" t="s">
        <v>74338</v>
      </c>
      <c r="S11162" s="4" t="str">
        <f t="shared" si="174"/>
        <v>2001</v>
      </c>
    </row>
    <row r="11163" spans="1:19" hidden="1" x14ac:dyDescent="0.35">
      <c r="A11163" t="s">
        <v>74336</v>
      </c>
      <c r="B11163" t="s">
        <v>74337</v>
      </c>
      <c r="C11163" t="s">
        <v>74339</v>
      </c>
      <c r="D11163" t="s">
        <v>74340</v>
      </c>
      <c r="E11163" t="s">
        <v>74341</v>
      </c>
      <c r="F11163" t="s">
        <v>74342</v>
      </c>
      <c r="I11163" t="s">
        <v>74343</v>
      </c>
      <c r="J11163" t="s">
        <v>74344</v>
      </c>
      <c r="M11163" t="s">
        <v>112297</v>
      </c>
      <c r="N11163" t="s">
        <v>16314</v>
      </c>
      <c r="O11163" s="3" t="s">
        <v>74345</v>
      </c>
      <c r="P11163" t="s">
        <v>16314</v>
      </c>
      <c r="Q11163" t="s">
        <v>16314</v>
      </c>
      <c r="R11163" t="s">
        <v>74345</v>
      </c>
      <c r="S11163" s="4" t="str">
        <f t="shared" si="174"/>
        <v>2001</v>
      </c>
    </row>
    <row r="11164" spans="1:19" hidden="1" x14ac:dyDescent="0.35">
      <c r="A11164" t="s">
        <v>74341</v>
      </c>
      <c r="B11164" t="s">
        <v>74342</v>
      </c>
      <c r="C11164" t="s">
        <v>74346</v>
      </c>
      <c r="D11164" t="s">
        <v>74347</v>
      </c>
      <c r="E11164" t="s">
        <v>74348</v>
      </c>
      <c r="F11164" t="s">
        <v>74349</v>
      </c>
      <c r="I11164" t="s">
        <v>512</v>
      </c>
      <c r="J11164" t="s">
        <v>512</v>
      </c>
      <c r="M11164" t="s">
        <v>112297</v>
      </c>
      <c r="N11164" t="s">
        <v>16314</v>
      </c>
      <c r="O11164" s="3" t="s">
        <v>74350</v>
      </c>
      <c r="P11164" t="s">
        <v>16314</v>
      </c>
      <c r="Q11164" t="s">
        <v>16314</v>
      </c>
      <c r="R11164" t="s">
        <v>74350</v>
      </c>
      <c r="S11164" s="4" t="str">
        <f t="shared" si="174"/>
        <v>2001</v>
      </c>
    </row>
    <row r="11165" spans="1:19" hidden="1" x14ac:dyDescent="0.35">
      <c r="A11165" t="s">
        <v>74348</v>
      </c>
      <c r="B11165" t="s">
        <v>74349</v>
      </c>
      <c r="C11165" t="s">
        <v>74351</v>
      </c>
      <c r="D11165">
        <v>544181571</v>
      </c>
      <c r="E11165" t="s">
        <v>74352</v>
      </c>
      <c r="F11165" t="s">
        <v>74353</v>
      </c>
      <c r="I11165" t="s">
        <v>512</v>
      </c>
      <c r="J11165" t="s">
        <v>512</v>
      </c>
      <c r="M11165" t="s">
        <v>112297</v>
      </c>
      <c r="N11165" t="s">
        <v>16314</v>
      </c>
      <c r="O11165" s="3" t="s">
        <v>74354</v>
      </c>
      <c r="P11165" t="s">
        <v>16314</v>
      </c>
      <c r="Q11165" t="s">
        <v>16314</v>
      </c>
      <c r="R11165" t="s">
        <v>74354</v>
      </c>
      <c r="S11165" s="4" t="str">
        <f t="shared" si="174"/>
        <v>2001</v>
      </c>
    </row>
    <row r="11166" spans="1:19" hidden="1" x14ac:dyDescent="0.35">
      <c r="A11166" t="s">
        <v>74352</v>
      </c>
      <c r="B11166" t="s">
        <v>74353</v>
      </c>
      <c r="C11166" t="s">
        <v>74355</v>
      </c>
      <c r="D11166" t="s">
        <v>74356</v>
      </c>
      <c r="E11166" t="s">
        <v>74357</v>
      </c>
      <c r="F11166" t="s">
        <v>74358</v>
      </c>
      <c r="I11166" t="s">
        <v>512</v>
      </c>
      <c r="J11166" t="s">
        <v>512</v>
      </c>
      <c r="M11166" t="s">
        <v>112297</v>
      </c>
      <c r="N11166" t="s">
        <v>16314</v>
      </c>
      <c r="O11166" s="3" t="s">
        <v>74359</v>
      </c>
      <c r="P11166" t="s">
        <v>16314</v>
      </c>
      <c r="Q11166" t="s">
        <v>16314</v>
      </c>
      <c r="R11166" t="s">
        <v>74359</v>
      </c>
      <c r="S11166" s="4" t="str">
        <f t="shared" si="174"/>
        <v>2001</v>
      </c>
    </row>
    <row r="11167" spans="1:19" hidden="1" x14ac:dyDescent="0.35">
      <c r="A11167" t="s">
        <v>74357</v>
      </c>
      <c r="B11167" t="s">
        <v>74358</v>
      </c>
      <c r="C11167" t="s">
        <v>74360</v>
      </c>
      <c r="D11167" t="s">
        <v>74361</v>
      </c>
      <c r="E11167" t="s">
        <v>74362</v>
      </c>
      <c r="F11167" t="s">
        <v>74363</v>
      </c>
      <c r="I11167" t="s">
        <v>74364</v>
      </c>
      <c r="J11167" t="s">
        <v>74365</v>
      </c>
      <c r="M11167" t="s">
        <v>112297</v>
      </c>
      <c r="N11167" t="s">
        <v>16314</v>
      </c>
      <c r="O11167" s="3" t="s">
        <v>74366</v>
      </c>
      <c r="P11167" t="s">
        <v>16314</v>
      </c>
      <c r="Q11167" t="s">
        <v>16314</v>
      </c>
      <c r="R11167" t="s">
        <v>74366</v>
      </c>
      <c r="S11167" s="4" t="str">
        <f t="shared" si="174"/>
        <v>2001</v>
      </c>
    </row>
    <row r="11168" spans="1:19" hidden="1" x14ac:dyDescent="0.35">
      <c r="A11168" t="s">
        <v>74362</v>
      </c>
      <c r="B11168" t="s">
        <v>74363</v>
      </c>
      <c r="C11168" t="s">
        <v>74367</v>
      </c>
      <c r="D11168" t="s">
        <v>74368</v>
      </c>
      <c r="E11168" t="s">
        <v>74369</v>
      </c>
      <c r="F11168" t="s">
        <v>74370</v>
      </c>
      <c r="I11168" t="s">
        <v>74371</v>
      </c>
      <c r="J11168" t="s">
        <v>74372</v>
      </c>
      <c r="M11168" t="s">
        <v>112297</v>
      </c>
      <c r="N11168" t="s">
        <v>16314</v>
      </c>
      <c r="O11168" s="3" t="s">
        <v>74373</v>
      </c>
      <c r="P11168" t="s">
        <v>16314</v>
      </c>
      <c r="Q11168" t="s">
        <v>16314</v>
      </c>
      <c r="R11168" t="s">
        <v>74373</v>
      </c>
      <c r="S11168" s="4" t="str">
        <f t="shared" si="174"/>
        <v>2001</v>
      </c>
    </row>
    <row r="11169" spans="1:19" hidden="1" x14ac:dyDescent="0.35">
      <c r="A11169" t="s">
        <v>74369</v>
      </c>
      <c r="B11169" t="s">
        <v>74370</v>
      </c>
      <c r="C11169" t="s">
        <v>74374</v>
      </c>
      <c r="D11169" t="s">
        <v>74375</v>
      </c>
      <c r="E11169" t="s">
        <v>74376</v>
      </c>
      <c r="F11169" t="s">
        <v>74377</v>
      </c>
      <c r="I11169" t="s">
        <v>74378</v>
      </c>
      <c r="J11169" t="s">
        <v>74379</v>
      </c>
      <c r="M11169" t="s">
        <v>112298</v>
      </c>
      <c r="N11169" t="s">
        <v>28</v>
      </c>
      <c r="O11169" s="3" t="s">
        <v>74380</v>
      </c>
      <c r="P11169" t="s">
        <v>16314</v>
      </c>
      <c r="Q11169" t="s">
        <v>16314</v>
      </c>
      <c r="R11169" t="s">
        <v>74380</v>
      </c>
      <c r="S11169" s="4" t="str">
        <f t="shared" si="174"/>
        <v>2001</v>
      </c>
    </row>
    <row r="11170" spans="1:19" hidden="1" x14ac:dyDescent="0.35">
      <c r="A11170" t="s">
        <v>74376</v>
      </c>
      <c r="B11170" t="s">
        <v>74377</v>
      </c>
      <c r="C11170" s="1" t="s">
        <v>74381</v>
      </c>
      <c r="D11170" s="1" t="s">
        <v>74382</v>
      </c>
      <c r="E11170" t="s">
        <v>74383</v>
      </c>
      <c r="F11170" t="s">
        <v>74384</v>
      </c>
      <c r="I11170" t="s">
        <v>512</v>
      </c>
      <c r="J11170" t="s">
        <v>512</v>
      </c>
      <c r="M11170" t="s">
        <v>112297</v>
      </c>
      <c r="N11170" t="s">
        <v>16314</v>
      </c>
      <c r="O11170" s="3" t="s">
        <v>74385</v>
      </c>
      <c r="P11170" t="s">
        <v>16314</v>
      </c>
      <c r="Q11170" t="s">
        <v>16314</v>
      </c>
      <c r="R11170" t="s">
        <v>74385</v>
      </c>
      <c r="S11170" s="4" t="str">
        <f t="shared" si="174"/>
        <v>2001</v>
      </c>
    </row>
    <row r="11171" spans="1:19" hidden="1" x14ac:dyDescent="0.35">
      <c r="A11171" t="s">
        <v>74383</v>
      </c>
      <c r="B11171" t="s">
        <v>74384</v>
      </c>
      <c r="C11171" t="s">
        <v>74386</v>
      </c>
      <c r="D11171" t="s">
        <v>74387</v>
      </c>
      <c r="E11171" t="s">
        <v>74388</v>
      </c>
      <c r="F11171" t="s">
        <v>74389</v>
      </c>
      <c r="I11171" t="s">
        <v>74390</v>
      </c>
      <c r="J11171" t="s">
        <v>74391</v>
      </c>
      <c r="M11171" t="s">
        <v>112297</v>
      </c>
      <c r="N11171" t="s">
        <v>16314</v>
      </c>
      <c r="O11171" s="3" t="s">
        <v>74392</v>
      </c>
      <c r="P11171" t="s">
        <v>16314</v>
      </c>
      <c r="Q11171" t="s">
        <v>16314</v>
      </c>
      <c r="R11171" t="s">
        <v>74392</v>
      </c>
      <c r="S11171" s="4" t="str">
        <f t="shared" si="174"/>
        <v>2001</v>
      </c>
    </row>
    <row r="11172" spans="1:19" hidden="1" x14ac:dyDescent="0.35">
      <c r="A11172" t="s">
        <v>74388</v>
      </c>
      <c r="B11172" t="s">
        <v>74389</v>
      </c>
      <c r="C11172" t="s">
        <v>74393</v>
      </c>
      <c r="D11172" t="s">
        <v>74394</v>
      </c>
      <c r="E11172" s="1" t="s">
        <v>74395</v>
      </c>
      <c r="F11172" s="1" t="s">
        <v>74396</v>
      </c>
      <c r="G11172" t="s">
        <v>74397</v>
      </c>
      <c r="I11172" t="s">
        <v>74398</v>
      </c>
      <c r="J11172" t="s">
        <v>74399</v>
      </c>
      <c r="M11172" t="s">
        <v>112298</v>
      </c>
      <c r="N11172" t="s">
        <v>28</v>
      </c>
      <c r="O11172" s="3" t="s">
        <v>74400</v>
      </c>
      <c r="P11172" t="s">
        <v>16314</v>
      </c>
      <c r="Q11172" t="s">
        <v>16314</v>
      </c>
      <c r="R11172" t="s">
        <v>74400</v>
      </c>
      <c r="S11172" s="4" t="str">
        <f t="shared" si="174"/>
        <v>2001</v>
      </c>
    </row>
    <row r="11173" spans="1:19" hidden="1" x14ac:dyDescent="0.35">
      <c r="A11173" s="1" t="s">
        <v>74395</v>
      </c>
      <c r="B11173" s="1" t="s">
        <v>74396</v>
      </c>
      <c r="C11173" t="s">
        <v>74401</v>
      </c>
      <c r="D11173" t="s">
        <v>74402</v>
      </c>
      <c r="E11173" t="s">
        <v>74403</v>
      </c>
      <c r="F11173" t="s">
        <v>74404</v>
      </c>
      <c r="I11173" t="s">
        <v>74405</v>
      </c>
      <c r="J11173" t="s">
        <v>74406</v>
      </c>
      <c r="M11173" t="s">
        <v>112315</v>
      </c>
      <c r="N11173" t="s">
        <v>159</v>
      </c>
      <c r="O11173" s="3" t="s">
        <v>74407</v>
      </c>
      <c r="P11173" t="s">
        <v>159</v>
      </c>
      <c r="Q11173" t="s">
        <v>159</v>
      </c>
      <c r="R11173" t="s">
        <v>74407</v>
      </c>
      <c r="S11173" s="4" t="str">
        <f t="shared" si="174"/>
        <v>2001</v>
      </c>
    </row>
    <row r="11174" spans="1:19" hidden="1" x14ac:dyDescent="0.35">
      <c r="A11174" t="s">
        <v>74403</v>
      </c>
      <c r="B11174" t="s">
        <v>74404</v>
      </c>
      <c r="C11174" t="s">
        <v>74408</v>
      </c>
      <c r="D11174" t="s">
        <v>74409</v>
      </c>
      <c r="E11174" t="s">
        <v>74410</v>
      </c>
      <c r="F11174" t="s">
        <v>74411</v>
      </c>
      <c r="I11174" t="s">
        <v>74412</v>
      </c>
      <c r="J11174" t="s">
        <v>74413</v>
      </c>
      <c r="M11174" t="s">
        <v>112315</v>
      </c>
      <c r="N11174" t="s">
        <v>159</v>
      </c>
      <c r="O11174" s="3" t="s">
        <v>74414</v>
      </c>
      <c r="P11174" t="s">
        <v>159</v>
      </c>
      <c r="Q11174" t="s">
        <v>159</v>
      </c>
      <c r="R11174" t="s">
        <v>74414</v>
      </c>
      <c r="S11174" s="4" t="str">
        <f t="shared" si="174"/>
        <v>2001</v>
      </c>
    </row>
    <row r="11175" spans="1:19" hidden="1" x14ac:dyDescent="0.35">
      <c r="A11175" t="s">
        <v>74410</v>
      </c>
      <c r="B11175" t="s">
        <v>74411</v>
      </c>
      <c r="C11175" t="s">
        <v>74415</v>
      </c>
      <c r="D11175" t="s">
        <v>74416</v>
      </c>
      <c r="E11175" t="s">
        <v>74417</v>
      </c>
      <c r="F11175" t="s">
        <v>74418</v>
      </c>
      <c r="I11175" t="s">
        <v>74419</v>
      </c>
      <c r="J11175" t="s">
        <v>74420</v>
      </c>
      <c r="M11175" t="s">
        <v>112315</v>
      </c>
      <c r="N11175" t="s">
        <v>159</v>
      </c>
      <c r="O11175" s="3" t="s">
        <v>74421</v>
      </c>
      <c r="P11175" t="s">
        <v>159</v>
      </c>
      <c r="Q11175" t="s">
        <v>159</v>
      </c>
      <c r="R11175" t="s">
        <v>74421</v>
      </c>
      <c r="S11175" s="4" t="str">
        <f t="shared" si="174"/>
        <v>2001</v>
      </c>
    </row>
    <row r="11176" spans="1:19" hidden="1" x14ac:dyDescent="0.35">
      <c r="A11176" t="s">
        <v>74417</v>
      </c>
      <c r="B11176" t="s">
        <v>74418</v>
      </c>
      <c r="C11176" t="s">
        <v>74422</v>
      </c>
      <c r="D11176" t="s">
        <v>74423</v>
      </c>
      <c r="E11176" t="s">
        <v>74424</v>
      </c>
      <c r="F11176" t="s">
        <v>74425</v>
      </c>
      <c r="I11176" t="s">
        <v>74426</v>
      </c>
      <c r="J11176" t="s">
        <v>74427</v>
      </c>
      <c r="M11176" t="s">
        <v>112315</v>
      </c>
      <c r="N11176" t="s">
        <v>159</v>
      </c>
      <c r="O11176" s="3" t="s">
        <v>74428</v>
      </c>
      <c r="P11176" t="s">
        <v>159</v>
      </c>
      <c r="Q11176" t="s">
        <v>159</v>
      </c>
      <c r="R11176" t="s">
        <v>74428</v>
      </c>
      <c r="S11176" s="4" t="str">
        <f t="shared" si="174"/>
        <v>2001</v>
      </c>
    </row>
    <row r="11177" spans="1:19" hidden="1" x14ac:dyDescent="0.35">
      <c r="A11177" t="s">
        <v>74424</v>
      </c>
      <c r="B11177" t="s">
        <v>74425</v>
      </c>
      <c r="C11177" t="s">
        <v>74429</v>
      </c>
      <c r="D11177">
        <v>358929820</v>
      </c>
      <c r="E11177" t="s">
        <v>74430</v>
      </c>
      <c r="F11177" t="s">
        <v>74431</v>
      </c>
      <c r="I11177" t="s">
        <v>74432</v>
      </c>
      <c r="J11177" t="s">
        <v>74433</v>
      </c>
      <c r="M11177" t="s">
        <v>112297</v>
      </c>
      <c r="N11177" t="s">
        <v>16314</v>
      </c>
      <c r="O11177" s="3" t="s">
        <v>74434</v>
      </c>
      <c r="P11177" t="s">
        <v>16314</v>
      </c>
      <c r="Q11177" t="s">
        <v>16314</v>
      </c>
      <c r="R11177" t="s">
        <v>74434</v>
      </c>
      <c r="S11177" s="4" t="str">
        <f t="shared" si="174"/>
        <v>2001</v>
      </c>
    </row>
    <row r="11178" spans="1:19" hidden="1" x14ac:dyDescent="0.35">
      <c r="A11178" t="s">
        <v>74430</v>
      </c>
      <c r="B11178" t="s">
        <v>74431</v>
      </c>
      <c r="C11178" t="s">
        <v>74435</v>
      </c>
      <c r="D11178" t="s">
        <v>74436</v>
      </c>
      <c r="E11178" t="s">
        <v>74437</v>
      </c>
      <c r="F11178" t="s">
        <v>74438</v>
      </c>
      <c r="I11178" t="s">
        <v>74439</v>
      </c>
      <c r="J11178" t="s">
        <v>74440</v>
      </c>
      <c r="M11178" t="s">
        <v>112315</v>
      </c>
      <c r="N11178" t="s">
        <v>159</v>
      </c>
      <c r="O11178" s="3" t="s">
        <v>74441</v>
      </c>
      <c r="P11178" t="s">
        <v>159</v>
      </c>
      <c r="Q11178" t="s">
        <v>159</v>
      </c>
      <c r="R11178" t="s">
        <v>74441</v>
      </c>
      <c r="S11178" s="4" t="str">
        <f t="shared" si="174"/>
        <v>2001</v>
      </c>
    </row>
    <row r="11179" spans="1:19" hidden="1" x14ac:dyDescent="0.35">
      <c r="A11179" t="s">
        <v>74437</v>
      </c>
      <c r="B11179" t="s">
        <v>74438</v>
      </c>
      <c r="C11179" t="s">
        <v>74442</v>
      </c>
      <c r="D11179" t="s">
        <v>74443</v>
      </c>
      <c r="E11179" t="s">
        <v>74444</v>
      </c>
      <c r="F11179" t="s">
        <v>74445</v>
      </c>
      <c r="I11179" t="s">
        <v>40372</v>
      </c>
      <c r="J11179" t="s">
        <v>40373</v>
      </c>
      <c r="M11179" t="s">
        <v>112297</v>
      </c>
      <c r="N11179" t="s">
        <v>16314</v>
      </c>
      <c r="O11179" s="3" t="s">
        <v>74446</v>
      </c>
      <c r="P11179" t="s">
        <v>16314</v>
      </c>
      <c r="Q11179" t="s">
        <v>16314</v>
      </c>
      <c r="R11179" t="s">
        <v>74446</v>
      </c>
      <c r="S11179" s="4" t="str">
        <f t="shared" si="174"/>
        <v>2001</v>
      </c>
    </row>
    <row r="11180" spans="1:19" hidden="1" x14ac:dyDescent="0.35">
      <c r="A11180" t="s">
        <v>74444</v>
      </c>
      <c r="B11180" t="s">
        <v>74445</v>
      </c>
      <c r="C11180" t="s">
        <v>74447</v>
      </c>
      <c r="D11180" t="s">
        <v>74448</v>
      </c>
      <c r="E11180" t="s">
        <v>74449</v>
      </c>
      <c r="F11180" t="s">
        <v>74450</v>
      </c>
      <c r="I11180" t="s">
        <v>74451</v>
      </c>
      <c r="J11180" t="s">
        <v>74452</v>
      </c>
      <c r="M11180" t="s">
        <v>112315</v>
      </c>
      <c r="N11180" t="s">
        <v>16314</v>
      </c>
      <c r="O11180" s="3" t="s">
        <v>74453</v>
      </c>
      <c r="P11180" t="s">
        <v>16314</v>
      </c>
      <c r="Q11180" t="s">
        <v>16314</v>
      </c>
      <c r="R11180" t="s">
        <v>74453</v>
      </c>
      <c r="S11180" s="4" t="str">
        <f t="shared" si="174"/>
        <v>2001</v>
      </c>
    </row>
    <row r="11181" spans="1:19" hidden="1" x14ac:dyDescent="0.35">
      <c r="A11181" t="s">
        <v>74449</v>
      </c>
      <c r="B11181" t="s">
        <v>74450</v>
      </c>
      <c r="C11181" t="s">
        <v>74454</v>
      </c>
      <c r="D11181" t="s">
        <v>74455</v>
      </c>
      <c r="E11181" t="s">
        <v>74456</v>
      </c>
      <c r="F11181" t="s">
        <v>74457</v>
      </c>
      <c r="I11181" t="s">
        <v>74458</v>
      </c>
      <c r="J11181" t="s">
        <v>74459</v>
      </c>
      <c r="M11181" t="s">
        <v>112299</v>
      </c>
      <c r="N11181" t="s">
        <v>16314</v>
      </c>
      <c r="O11181" s="3" t="s">
        <v>74460</v>
      </c>
      <c r="P11181" t="s">
        <v>16314</v>
      </c>
      <c r="Q11181" t="s">
        <v>16314</v>
      </c>
      <c r="R11181" t="s">
        <v>74460</v>
      </c>
      <c r="S11181" s="4" t="str">
        <f t="shared" si="174"/>
        <v>2001</v>
      </c>
    </row>
    <row r="11182" spans="1:19" hidden="1" x14ac:dyDescent="0.35">
      <c r="A11182" t="s">
        <v>74456</v>
      </c>
      <c r="B11182" t="s">
        <v>74457</v>
      </c>
      <c r="C11182" t="s">
        <v>74461</v>
      </c>
      <c r="D11182" t="s">
        <v>74462</v>
      </c>
      <c r="E11182" t="s">
        <v>74463</v>
      </c>
      <c r="F11182" t="s">
        <v>74464</v>
      </c>
      <c r="I11182" t="s">
        <v>74465</v>
      </c>
      <c r="J11182" t="s">
        <v>74466</v>
      </c>
      <c r="M11182" t="s">
        <v>112315</v>
      </c>
      <c r="N11182" t="s">
        <v>16314</v>
      </c>
      <c r="O11182" s="3" t="s">
        <v>74467</v>
      </c>
      <c r="P11182" t="s">
        <v>16314</v>
      </c>
      <c r="Q11182" t="s">
        <v>16314</v>
      </c>
      <c r="R11182" t="s">
        <v>74467</v>
      </c>
      <c r="S11182" s="4" t="str">
        <f t="shared" si="174"/>
        <v>2001</v>
      </c>
    </row>
    <row r="11183" spans="1:19" hidden="1" x14ac:dyDescent="0.35">
      <c r="A11183" t="s">
        <v>74463</v>
      </c>
      <c r="B11183" t="s">
        <v>74464</v>
      </c>
      <c r="C11183" t="s">
        <v>74468</v>
      </c>
      <c r="D11183" t="s">
        <v>74469</v>
      </c>
      <c r="E11183" t="s">
        <v>74470</v>
      </c>
      <c r="F11183" t="s">
        <v>74471</v>
      </c>
      <c r="I11183" t="s">
        <v>74472</v>
      </c>
      <c r="J11183" t="s">
        <v>74473</v>
      </c>
      <c r="M11183" t="s">
        <v>112315</v>
      </c>
      <c r="N11183" t="s">
        <v>159</v>
      </c>
      <c r="O11183" s="3" t="s">
        <v>74474</v>
      </c>
      <c r="P11183" t="s">
        <v>159</v>
      </c>
      <c r="Q11183" t="s">
        <v>159</v>
      </c>
      <c r="R11183" t="s">
        <v>74474</v>
      </c>
      <c r="S11183" s="4" t="str">
        <f t="shared" si="174"/>
        <v>2001</v>
      </c>
    </row>
    <row r="11184" spans="1:19" hidden="1" x14ac:dyDescent="0.35">
      <c r="A11184" t="s">
        <v>74470</v>
      </c>
      <c r="B11184" t="s">
        <v>74471</v>
      </c>
      <c r="C11184" t="s">
        <v>74475</v>
      </c>
      <c r="D11184" t="s">
        <v>74476</v>
      </c>
      <c r="E11184" t="s">
        <v>74477</v>
      </c>
      <c r="F11184" t="s">
        <v>74478</v>
      </c>
      <c r="I11184" t="s">
        <v>74479</v>
      </c>
      <c r="J11184" t="s">
        <v>74480</v>
      </c>
      <c r="M11184" t="s">
        <v>112315</v>
      </c>
      <c r="N11184" t="s">
        <v>159</v>
      </c>
      <c r="O11184" s="3" t="s">
        <v>74481</v>
      </c>
      <c r="P11184" t="s">
        <v>159</v>
      </c>
      <c r="Q11184" t="s">
        <v>159</v>
      </c>
      <c r="R11184" t="s">
        <v>74481</v>
      </c>
      <c r="S11184" s="4" t="str">
        <f t="shared" si="174"/>
        <v>2001</v>
      </c>
    </row>
    <row r="11185" spans="1:19" hidden="1" x14ac:dyDescent="0.35">
      <c r="A11185" t="s">
        <v>74477</v>
      </c>
      <c r="B11185" t="s">
        <v>74478</v>
      </c>
      <c r="C11185" t="s">
        <v>74482</v>
      </c>
      <c r="D11185" t="s">
        <v>74483</v>
      </c>
      <c r="E11185" t="s">
        <v>74484</v>
      </c>
      <c r="F11185" t="s">
        <v>74485</v>
      </c>
      <c r="I11185" t="s">
        <v>74486</v>
      </c>
      <c r="J11185" t="s">
        <v>74487</v>
      </c>
      <c r="M11185" t="s">
        <v>112315</v>
      </c>
      <c r="N11185" t="s">
        <v>159</v>
      </c>
      <c r="O11185" s="3" t="s">
        <v>74488</v>
      </c>
      <c r="P11185" t="s">
        <v>159</v>
      </c>
      <c r="Q11185" t="s">
        <v>159</v>
      </c>
      <c r="R11185" t="s">
        <v>74488</v>
      </c>
      <c r="S11185" s="4" t="str">
        <f t="shared" si="174"/>
        <v>2001</v>
      </c>
    </row>
    <row r="11186" spans="1:19" hidden="1" x14ac:dyDescent="0.35">
      <c r="A11186" t="s">
        <v>74484</v>
      </c>
      <c r="B11186" t="s">
        <v>74485</v>
      </c>
      <c r="C11186" t="s">
        <v>74489</v>
      </c>
      <c r="D11186" t="s">
        <v>74490</v>
      </c>
      <c r="E11186" t="s">
        <v>74491</v>
      </c>
      <c r="F11186" t="s">
        <v>74492</v>
      </c>
      <c r="I11186" t="s">
        <v>40372</v>
      </c>
      <c r="J11186" t="s">
        <v>40373</v>
      </c>
      <c r="M11186" t="s">
        <v>112297</v>
      </c>
      <c r="N11186" t="s">
        <v>16314</v>
      </c>
      <c r="O11186" s="3" t="s">
        <v>74493</v>
      </c>
      <c r="P11186" t="s">
        <v>16314</v>
      </c>
      <c r="Q11186" t="s">
        <v>16314</v>
      </c>
      <c r="R11186" t="s">
        <v>74493</v>
      </c>
      <c r="S11186" s="4" t="str">
        <f t="shared" si="174"/>
        <v>2001</v>
      </c>
    </row>
    <row r="11187" spans="1:19" hidden="1" x14ac:dyDescent="0.35">
      <c r="A11187" t="s">
        <v>74491</v>
      </c>
      <c r="B11187" t="s">
        <v>74492</v>
      </c>
      <c r="C11187" t="s">
        <v>74494</v>
      </c>
      <c r="D11187" t="s">
        <v>74495</v>
      </c>
      <c r="E11187" t="s">
        <v>74496</v>
      </c>
      <c r="F11187" t="s">
        <v>74497</v>
      </c>
      <c r="I11187" t="s">
        <v>74498</v>
      </c>
      <c r="J11187" t="s">
        <v>74499</v>
      </c>
      <c r="M11187" t="s">
        <v>112315</v>
      </c>
      <c r="N11187" t="s">
        <v>159</v>
      </c>
      <c r="O11187" s="3" t="s">
        <v>74500</v>
      </c>
      <c r="P11187" t="s">
        <v>159</v>
      </c>
      <c r="Q11187" t="s">
        <v>159</v>
      </c>
      <c r="R11187" t="s">
        <v>74500</v>
      </c>
      <c r="S11187" s="4" t="str">
        <f t="shared" si="174"/>
        <v>2001</v>
      </c>
    </row>
    <row r="11188" spans="1:19" hidden="1" x14ac:dyDescent="0.35">
      <c r="A11188" t="s">
        <v>74496</v>
      </c>
      <c r="B11188" t="s">
        <v>74497</v>
      </c>
      <c r="C11188" t="s">
        <v>74501</v>
      </c>
      <c r="D11188" t="s">
        <v>74502</v>
      </c>
      <c r="E11188" t="s">
        <v>74503</v>
      </c>
      <c r="F11188" t="s">
        <v>74504</v>
      </c>
      <c r="I11188" t="s">
        <v>74505</v>
      </c>
      <c r="J11188" t="s">
        <v>74506</v>
      </c>
      <c r="M11188" t="s">
        <v>112315</v>
      </c>
      <c r="N11188" t="s">
        <v>159</v>
      </c>
      <c r="O11188" s="3" t="s">
        <v>74507</v>
      </c>
      <c r="P11188" t="s">
        <v>159</v>
      </c>
      <c r="Q11188" t="s">
        <v>159</v>
      </c>
      <c r="R11188" t="s">
        <v>74507</v>
      </c>
      <c r="S11188" s="4" t="str">
        <f t="shared" si="174"/>
        <v>2001</v>
      </c>
    </row>
    <row r="11189" spans="1:19" hidden="1" x14ac:dyDescent="0.35">
      <c r="A11189" t="s">
        <v>74503</v>
      </c>
      <c r="B11189" t="s">
        <v>74504</v>
      </c>
      <c r="C11189" t="s">
        <v>74508</v>
      </c>
      <c r="D11189" t="s">
        <v>74509</v>
      </c>
      <c r="E11189" t="s">
        <v>74510</v>
      </c>
      <c r="F11189" t="s">
        <v>74511</v>
      </c>
      <c r="I11189" t="s">
        <v>74512</v>
      </c>
      <c r="J11189" t="s">
        <v>74513</v>
      </c>
      <c r="M11189" t="s">
        <v>112315</v>
      </c>
      <c r="N11189" t="s">
        <v>159</v>
      </c>
      <c r="O11189" s="3" t="s">
        <v>74514</v>
      </c>
      <c r="P11189" t="s">
        <v>159</v>
      </c>
      <c r="Q11189" t="s">
        <v>159</v>
      </c>
      <c r="R11189" t="s">
        <v>74514</v>
      </c>
      <c r="S11189" s="4" t="str">
        <f t="shared" si="174"/>
        <v>2001</v>
      </c>
    </row>
    <row r="11190" spans="1:19" hidden="1" x14ac:dyDescent="0.35">
      <c r="A11190" t="s">
        <v>74510</v>
      </c>
      <c r="B11190" t="s">
        <v>74511</v>
      </c>
      <c r="C11190" t="s">
        <v>74515</v>
      </c>
      <c r="D11190" t="s">
        <v>74516</v>
      </c>
      <c r="E11190" t="s">
        <v>74517</v>
      </c>
      <c r="F11190" t="s">
        <v>74518</v>
      </c>
      <c r="I11190" t="s">
        <v>74519</v>
      </c>
      <c r="J11190" t="s">
        <v>74520</v>
      </c>
      <c r="M11190" t="s">
        <v>112297</v>
      </c>
      <c r="N11190" t="s">
        <v>16314</v>
      </c>
      <c r="O11190" s="3" t="s">
        <v>74521</v>
      </c>
      <c r="P11190" t="s">
        <v>16314</v>
      </c>
      <c r="Q11190" t="s">
        <v>16314</v>
      </c>
      <c r="R11190" t="s">
        <v>74521</v>
      </c>
      <c r="S11190" s="4" t="str">
        <f t="shared" si="174"/>
        <v>2001</v>
      </c>
    </row>
    <row r="11191" spans="1:19" hidden="1" x14ac:dyDescent="0.35">
      <c r="A11191" t="s">
        <v>74517</v>
      </c>
      <c r="B11191" t="s">
        <v>74518</v>
      </c>
      <c r="C11191" t="s">
        <v>74522</v>
      </c>
      <c r="D11191" t="s">
        <v>74523</v>
      </c>
      <c r="E11191" t="s">
        <v>74524</v>
      </c>
      <c r="F11191" t="s">
        <v>74525</v>
      </c>
      <c r="I11191" t="s">
        <v>74526</v>
      </c>
      <c r="J11191" t="s">
        <v>74527</v>
      </c>
      <c r="M11191" t="s">
        <v>112298</v>
      </c>
      <c r="N11191" t="s">
        <v>28</v>
      </c>
      <c r="O11191" s="3" t="s">
        <v>74528</v>
      </c>
      <c r="P11191" t="s">
        <v>16314</v>
      </c>
      <c r="Q11191" t="s">
        <v>16314</v>
      </c>
      <c r="R11191" t="s">
        <v>74528</v>
      </c>
      <c r="S11191" s="4" t="str">
        <f t="shared" si="174"/>
        <v>2001</v>
      </c>
    </row>
    <row r="11192" spans="1:19" hidden="1" x14ac:dyDescent="0.35">
      <c r="A11192" t="s">
        <v>74524</v>
      </c>
      <c r="B11192" t="s">
        <v>74525</v>
      </c>
      <c r="C11192" t="s">
        <v>74529</v>
      </c>
      <c r="D11192" t="s">
        <v>74530</v>
      </c>
      <c r="E11192" t="s">
        <v>74531</v>
      </c>
      <c r="F11192" t="s">
        <v>74532</v>
      </c>
      <c r="I11192" t="s">
        <v>74533</v>
      </c>
      <c r="J11192" t="s">
        <v>74534</v>
      </c>
      <c r="M11192" t="s">
        <v>112315</v>
      </c>
      <c r="N11192" t="s">
        <v>159</v>
      </c>
      <c r="O11192" s="3" t="s">
        <v>74535</v>
      </c>
      <c r="P11192" t="s">
        <v>159</v>
      </c>
      <c r="Q11192" t="s">
        <v>159</v>
      </c>
      <c r="R11192" t="s">
        <v>74535</v>
      </c>
      <c r="S11192" s="4" t="str">
        <f t="shared" si="174"/>
        <v>2001</v>
      </c>
    </row>
    <row r="11193" spans="1:19" hidden="1" x14ac:dyDescent="0.35">
      <c r="A11193" t="s">
        <v>74531</v>
      </c>
      <c r="B11193" t="s">
        <v>74532</v>
      </c>
      <c r="C11193" t="s">
        <v>74536</v>
      </c>
      <c r="D11193" t="s">
        <v>74537</v>
      </c>
      <c r="E11193" s="1" t="s">
        <v>74538</v>
      </c>
      <c r="F11193" s="1" t="s">
        <v>74539</v>
      </c>
      <c r="I11193" t="s">
        <v>74540</v>
      </c>
      <c r="J11193" t="s">
        <v>74541</v>
      </c>
      <c r="M11193" t="s">
        <v>112298</v>
      </c>
      <c r="N11193" t="s">
        <v>28</v>
      </c>
      <c r="O11193" s="3" t="s">
        <v>74542</v>
      </c>
      <c r="P11193" t="s">
        <v>16314</v>
      </c>
      <c r="Q11193" t="s">
        <v>16314</v>
      </c>
      <c r="R11193" t="s">
        <v>74542</v>
      </c>
      <c r="S11193" s="4" t="str">
        <f t="shared" si="174"/>
        <v>2001</v>
      </c>
    </row>
    <row r="11194" spans="1:19" hidden="1" x14ac:dyDescent="0.35">
      <c r="A11194" s="1" t="s">
        <v>74538</v>
      </c>
      <c r="B11194" s="1" t="s">
        <v>74539</v>
      </c>
      <c r="C11194" t="s">
        <v>74543</v>
      </c>
      <c r="D11194" t="s">
        <v>74544</v>
      </c>
      <c r="E11194" t="s">
        <v>74545</v>
      </c>
      <c r="F11194" t="s">
        <v>74546</v>
      </c>
      <c r="I11194" t="s">
        <v>74547</v>
      </c>
      <c r="J11194" t="s">
        <v>74548</v>
      </c>
      <c r="M11194" t="s">
        <v>112315</v>
      </c>
      <c r="N11194" t="s">
        <v>159</v>
      </c>
      <c r="O11194" s="3" t="s">
        <v>74549</v>
      </c>
      <c r="P11194" t="s">
        <v>159</v>
      </c>
      <c r="Q11194" t="s">
        <v>159</v>
      </c>
      <c r="R11194" t="s">
        <v>74549</v>
      </c>
      <c r="S11194" s="4" t="str">
        <f t="shared" si="174"/>
        <v>2001</v>
      </c>
    </row>
    <row r="11195" spans="1:19" hidden="1" x14ac:dyDescent="0.35">
      <c r="A11195" t="s">
        <v>74545</v>
      </c>
      <c r="B11195" t="s">
        <v>74546</v>
      </c>
      <c r="C11195" t="s">
        <v>74550</v>
      </c>
      <c r="D11195" t="s">
        <v>74551</v>
      </c>
      <c r="E11195" t="s">
        <v>74552</v>
      </c>
      <c r="F11195" t="s">
        <v>74553</v>
      </c>
      <c r="I11195" t="s">
        <v>74554</v>
      </c>
      <c r="J11195" t="s">
        <v>74555</v>
      </c>
      <c r="M11195" t="s">
        <v>112315</v>
      </c>
      <c r="N11195" t="s">
        <v>159</v>
      </c>
      <c r="O11195" s="3" t="s">
        <v>74556</v>
      </c>
      <c r="P11195" t="s">
        <v>159</v>
      </c>
      <c r="Q11195" t="s">
        <v>159</v>
      </c>
      <c r="R11195" t="s">
        <v>74556</v>
      </c>
      <c r="S11195" s="4" t="str">
        <f t="shared" si="174"/>
        <v>2001</v>
      </c>
    </row>
    <row r="11196" spans="1:19" hidden="1" x14ac:dyDescent="0.35">
      <c r="A11196" t="s">
        <v>74552</v>
      </c>
      <c r="B11196" t="s">
        <v>74553</v>
      </c>
      <c r="C11196" t="s">
        <v>74557</v>
      </c>
      <c r="D11196" t="s">
        <v>74558</v>
      </c>
      <c r="E11196" t="s">
        <v>74559</v>
      </c>
      <c r="F11196" t="s">
        <v>74560</v>
      </c>
      <c r="I11196" t="s">
        <v>74561</v>
      </c>
      <c r="J11196" t="s">
        <v>74555</v>
      </c>
      <c r="M11196" t="s">
        <v>112315</v>
      </c>
      <c r="N11196" t="s">
        <v>159</v>
      </c>
      <c r="O11196" s="3" t="s">
        <v>74562</v>
      </c>
      <c r="P11196" t="s">
        <v>159</v>
      </c>
      <c r="Q11196" t="s">
        <v>159</v>
      </c>
      <c r="R11196" t="s">
        <v>74562</v>
      </c>
      <c r="S11196" s="4" t="str">
        <f t="shared" si="174"/>
        <v>2001</v>
      </c>
    </row>
    <row r="11197" spans="1:19" hidden="1" x14ac:dyDescent="0.35">
      <c r="A11197" t="s">
        <v>74559</v>
      </c>
      <c r="B11197" t="s">
        <v>74560</v>
      </c>
      <c r="C11197" t="s">
        <v>74563</v>
      </c>
      <c r="D11197" t="s">
        <v>74564</v>
      </c>
      <c r="E11197" t="s">
        <v>74565</v>
      </c>
      <c r="F11197" t="s">
        <v>74566</v>
      </c>
      <c r="I11197" t="s">
        <v>74567</v>
      </c>
      <c r="J11197" t="s">
        <v>74568</v>
      </c>
      <c r="M11197" t="s">
        <v>112297</v>
      </c>
      <c r="N11197" t="s">
        <v>16314</v>
      </c>
      <c r="O11197" s="3" t="s">
        <v>74569</v>
      </c>
      <c r="P11197" t="s">
        <v>16314</v>
      </c>
      <c r="Q11197" t="s">
        <v>16314</v>
      </c>
      <c r="R11197" t="s">
        <v>74569</v>
      </c>
      <c r="S11197" s="4" t="str">
        <f t="shared" si="174"/>
        <v>2001</v>
      </c>
    </row>
    <row r="11198" spans="1:19" hidden="1" x14ac:dyDescent="0.35">
      <c r="A11198" t="s">
        <v>74565</v>
      </c>
      <c r="B11198" t="s">
        <v>74566</v>
      </c>
      <c r="C11198" t="s">
        <v>74570</v>
      </c>
      <c r="D11198" t="s">
        <v>74571</v>
      </c>
      <c r="E11198" t="s">
        <v>74572</v>
      </c>
      <c r="F11198" t="s">
        <v>74573</v>
      </c>
      <c r="I11198" t="s">
        <v>24659</v>
      </c>
      <c r="J11198" t="s">
        <v>2409</v>
      </c>
      <c r="M11198" t="s">
        <v>112297</v>
      </c>
      <c r="N11198" t="s">
        <v>16314</v>
      </c>
      <c r="O11198" s="3" t="s">
        <v>74574</v>
      </c>
      <c r="P11198" t="s">
        <v>16314</v>
      </c>
      <c r="Q11198" t="s">
        <v>16314</v>
      </c>
      <c r="R11198" t="s">
        <v>74574</v>
      </c>
      <c r="S11198" s="4" t="str">
        <f t="shared" si="174"/>
        <v>2001</v>
      </c>
    </row>
    <row r="11199" spans="1:19" hidden="1" x14ac:dyDescent="0.35">
      <c r="A11199" t="s">
        <v>74572</v>
      </c>
      <c r="B11199" t="s">
        <v>74573</v>
      </c>
      <c r="C11199" t="s">
        <v>74575</v>
      </c>
      <c r="D11199" t="s">
        <v>74576</v>
      </c>
      <c r="E11199" t="s">
        <v>74577</v>
      </c>
      <c r="F11199" t="s">
        <v>74578</v>
      </c>
      <c r="I11199" t="s">
        <v>74579</v>
      </c>
      <c r="J11199" t="s">
        <v>74580</v>
      </c>
      <c r="M11199" t="s">
        <v>112315</v>
      </c>
      <c r="N11199" t="s">
        <v>16314</v>
      </c>
      <c r="O11199" s="3" t="s">
        <v>74581</v>
      </c>
      <c r="P11199" t="s">
        <v>16314</v>
      </c>
      <c r="Q11199" t="s">
        <v>16314</v>
      </c>
      <c r="R11199" t="s">
        <v>74581</v>
      </c>
      <c r="S11199" s="4" t="str">
        <f t="shared" si="174"/>
        <v>2001</v>
      </c>
    </row>
    <row r="11200" spans="1:19" hidden="1" x14ac:dyDescent="0.35">
      <c r="A11200" t="s">
        <v>74577</v>
      </c>
      <c r="B11200" t="s">
        <v>74578</v>
      </c>
      <c r="C11200" t="s">
        <v>74582</v>
      </c>
      <c r="D11200" t="s">
        <v>74583</v>
      </c>
      <c r="E11200" t="s">
        <v>74584</v>
      </c>
      <c r="F11200" t="s">
        <v>74585</v>
      </c>
      <c r="I11200" t="s">
        <v>74586</v>
      </c>
      <c r="J11200" t="s">
        <v>74587</v>
      </c>
      <c r="M11200" t="s">
        <v>112298</v>
      </c>
      <c r="N11200" t="s">
        <v>28</v>
      </c>
      <c r="O11200" s="3" t="s">
        <v>74588</v>
      </c>
      <c r="P11200" t="s">
        <v>16314</v>
      </c>
      <c r="Q11200" t="s">
        <v>16314</v>
      </c>
      <c r="R11200" t="s">
        <v>74588</v>
      </c>
      <c r="S11200" s="4" t="str">
        <f t="shared" si="174"/>
        <v>2001</v>
      </c>
    </row>
    <row r="11201" spans="1:19" hidden="1" x14ac:dyDescent="0.35">
      <c r="A11201" t="s">
        <v>74584</v>
      </c>
      <c r="B11201" t="s">
        <v>74585</v>
      </c>
      <c r="C11201" t="s">
        <v>74589</v>
      </c>
      <c r="D11201" t="s">
        <v>74590</v>
      </c>
      <c r="E11201" t="s">
        <v>74591</v>
      </c>
      <c r="F11201" t="s">
        <v>74592</v>
      </c>
      <c r="I11201" t="s">
        <v>74593</v>
      </c>
      <c r="J11201" t="s">
        <v>74594</v>
      </c>
      <c r="M11201" t="s">
        <v>112299</v>
      </c>
      <c r="N11201" t="s">
        <v>16314</v>
      </c>
      <c r="O11201" s="3" t="s">
        <v>74595</v>
      </c>
      <c r="P11201" t="s">
        <v>16314</v>
      </c>
      <c r="Q11201" t="s">
        <v>16314</v>
      </c>
      <c r="R11201" t="s">
        <v>74595</v>
      </c>
      <c r="S11201" s="4" t="str">
        <f t="shared" si="174"/>
        <v>2001</v>
      </c>
    </row>
    <row r="11202" spans="1:19" hidden="1" x14ac:dyDescent="0.35">
      <c r="A11202" t="s">
        <v>74591</v>
      </c>
      <c r="B11202" t="s">
        <v>74592</v>
      </c>
      <c r="C11202" t="s">
        <v>74596</v>
      </c>
      <c r="D11202" t="s">
        <v>74597</v>
      </c>
      <c r="E11202" t="s">
        <v>74598</v>
      </c>
      <c r="F11202" t="s">
        <v>74599</v>
      </c>
      <c r="I11202" t="s">
        <v>74600</v>
      </c>
      <c r="J11202" t="s">
        <v>74601</v>
      </c>
      <c r="M11202" t="s">
        <v>112298</v>
      </c>
      <c r="N11202" t="s">
        <v>28</v>
      </c>
      <c r="O11202" s="3" t="s">
        <v>74602</v>
      </c>
      <c r="P11202" t="s">
        <v>16314</v>
      </c>
      <c r="Q11202" t="s">
        <v>16314</v>
      </c>
      <c r="R11202" t="s">
        <v>74602</v>
      </c>
      <c r="S11202" s="4" t="str">
        <f t="shared" si="174"/>
        <v>2001</v>
      </c>
    </row>
    <row r="11203" spans="1:19" hidden="1" x14ac:dyDescent="0.35">
      <c r="A11203" t="s">
        <v>74598</v>
      </c>
      <c r="B11203" t="s">
        <v>74599</v>
      </c>
      <c r="C11203" t="s">
        <v>74603</v>
      </c>
      <c r="D11203" t="s">
        <v>74604</v>
      </c>
      <c r="E11203" t="s">
        <v>74605</v>
      </c>
      <c r="F11203" t="s">
        <v>74606</v>
      </c>
      <c r="I11203" t="s">
        <v>74607</v>
      </c>
      <c r="J11203" t="s">
        <v>74608</v>
      </c>
      <c r="M11203" t="s">
        <v>112297</v>
      </c>
      <c r="N11203" t="s">
        <v>16314</v>
      </c>
      <c r="O11203" s="3" t="s">
        <v>74609</v>
      </c>
      <c r="P11203" t="s">
        <v>16314</v>
      </c>
      <c r="Q11203" t="s">
        <v>16314</v>
      </c>
      <c r="R11203" t="s">
        <v>74609</v>
      </c>
      <c r="S11203" s="4" t="str">
        <f t="shared" ref="S11203:S11266" si="175">LEFT(RIGHT(R11203,19),4)</f>
        <v>2001</v>
      </c>
    </row>
    <row r="11204" spans="1:19" hidden="1" x14ac:dyDescent="0.35">
      <c r="A11204" t="s">
        <v>74605</v>
      </c>
      <c r="B11204" t="s">
        <v>74606</v>
      </c>
      <c r="C11204" t="s">
        <v>74610</v>
      </c>
      <c r="D11204" t="s">
        <v>74611</v>
      </c>
      <c r="E11204" t="s">
        <v>74612</v>
      </c>
      <c r="F11204" t="s">
        <v>74613</v>
      </c>
      <c r="I11204" t="s">
        <v>74614</v>
      </c>
      <c r="J11204" t="s">
        <v>74615</v>
      </c>
      <c r="M11204" t="s">
        <v>112299</v>
      </c>
      <c r="N11204" t="s">
        <v>16314</v>
      </c>
      <c r="O11204" s="3" t="s">
        <v>74616</v>
      </c>
      <c r="P11204" t="s">
        <v>16314</v>
      </c>
      <c r="Q11204" t="s">
        <v>16314</v>
      </c>
      <c r="R11204" t="s">
        <v>74616</v>
      </c>
      <c r="S11204" s="4" t="str">
        <f t="shared" si="175"/>
        <v>2001</v>
      </c>
    </row>
    <row r="11205" spans="1:19" hidden="1" x14ac:dyDescent="0.35">
      <c r="A11205" t="s">
        <v>74612</v>
      </c>
      <c r="B11205" t="s">
        <v>74613</v>
      </c>
      <c r="C11205" t="s">
        <v>74617</v>
      </c>
      <c r="D11205" t="s">
        <v>74618</v>
      </c>
      <c r="E11205" t="s">
        <v>74619</v>
      </c>
      <c r="F11205" t="s">
        <v>74620</v>
      </c>
      <c r="I11205" t="s">
        <v>33818</v>
      </c>
      <c r="J11205" t="s">
        <v>33819</v>
      </c>
      <c r="M11205" t="s">
        <v>112297</v>
      </c>
      <c r="N11205" t="s">
        <v>16314</v>
      </c>
      <c r="O11205" s="3" t="s">
        <v>74621</v>
      </c>
      <c r="P11205" t="s">
        <v>16314</v>
      </c>
      <c r="Q11205" t="s">
        <v>16314</v>
      </c>
      <c r="R11205" t="s">
        <v>74621</v>
      </c>
      <c r="S11205" s="4" t="str">
        <f t="shared" si="175"/>
        <v>2001</v>
      </c>
    </row>
    <row r="11206" spans="1:19" hidden="1" x14ac:dyDescent="0.35">
      <c r="A11206" t="s">
        <v>74619</v>
      </c>
      <c r="B11206" t="s">
        <v>74620</v>
      </c>
      <c r="C11206" t="s">
        <v>74622</v>
      </c>
      <c r="D11206" t="s">
        <v>74623</v>
      </c>
      <c r="E11206" t="s">
        <v>74624</v>
      </c>
      <c r="F11206" t="s">
        <v>74625</v>
      </c>
      <c r="I11206" t="s">
        <v>74626</v>
      </c>
      <c r="J11206" t="s">
        <v>74627</v>
      </c>
      <c r="M11206" t="s">
        <v>112298</v>
      </c>
      <c r="N11206" t="s">
        <v>28</v>
      </c>
      <c r="O11206" s="3" t="s">
        <v>74628</v>
      </c>
      <c r="P11206" t="s">
        <v>16314</v>
      </c>
      <c r="Q11206" t="s">
        <v>16314</v>
      </c>
      <c r="R11206" t="s">
        <v>74628</v>
      </c>
      <c r="S11206" s="4" t="str">
        <f t="shared" si="175"/>
        <v>2001</v>
      </c>
    </row>
    <row r="11207" spans="1:19" hidden="1" x14ac:dyDescent="0.35">
      <c r="A11207" t="s">
        <v>74624</v>
      </c>
      <c r="B11207" t="s">
        <v>74625</v>
      </c>
      <c r="C11207" t="s">
        <v>74629</v>
      </c>
      <c r="D11207" t="s">
        <v>74630</v>
      </c>
      <c r="E11207" t="s">
        <v>74631</v>
      </c>
      <c r="F11207" t="s">
        <v>74632</v>
      </c>
      <c r="I11207" t="s">
        <v>74633</v>
      </c>
      <c r="J11207" t="s">
        <v>74634</v>
      </c>
      <c r="M11207" t="s">
        <v>112297</v>
      </c>
      <c r="N11207" t="s">
        <v>16314</v>
      </c>
      <c r="O11207" s="3" t="s">
        <v>74635</v>
      </c>
      <c r="P11207" t="s">
        <v>16314</v>
      </c>
      <c r="Q11207" t="s">
        <v>16314</v>
      </c>
      <c r="R11207" t="s">
        <v>74635</v>
      </c>
      <c r="S11207" s="4" t="str">
        <f t="shared" si="175"/>
        <v>2001</v>
      </c>
    </row>
    <row r="11208" spans="1:19" hidden="1" x14ac:dyDescent="0.35">
      <c r="A11208" t="s">
        <v>74631</v>
      </c>
      <c r="B11208" t="s">
        <v>74632</v>
      </c>
      <c r="C11208" t="s">
        <v>74636</v>
      </c>
      <c r="D11208" t="s">
        <v>74637</v>
      </c>
      <c r="E11208" t="s">
        <v>74638</v>
      </c>
      <c r="F11208" t="s">
        <v>74639</v>
      </c>
      <c r="I11208" t="s">
        <v>74640</v>
      </c>
      <c r="J11208" t="s">
        <v>74641</v>
      </c>
      <c r="M11208" t="s">
        <v>112298</v>
      </c>
      <c r="N11208" t="s">
        <v>28</v>
      </c>
      <c r="O11208" s="3" t="s">
        <v>74642</v>
      </c>
      <c r="P11208" t="s">
        <v>16314</v>
      </c>
      <c r="Q11208" t="s">
        <v>16314</v>
      </c>
      <c r="R11208" t="s">
        <v>74642</v>
      </c>
      <c r="S11208" s="4" t="str">
        <f t="shared" si="175"/>
        <v>2001</v>
      </c>
    </row>
    <row r="11209" spans="1:19" hidden="1" x14ac:dyDescent="0.35">
      <c r="A11209" t="s">
        <v>74638</v>
      </c>
      <c r="B11209" t="s">
        <v>74639</v>
      </c>
      <c r="C11209" t="s">
        <v>74643</v>
      </c>
      <c r="D11209" t="s">
        <v>74644</v>
      </c>
      <c r="E11209" t="s">
        <v>74645</v>
      </c>
      <c r="F11209" t="s">
        <v>74646</v>
      </c>
      <c r="I11209" t="s">
        <v>74647</v>
      </c>
      <c r="J11209" t="s">
        <v>74648</v>
      </c>
      <c r="M11209" t="s">
        <v>112299</v>
      </c>
      <c r="N11209" t="s">
        <v>16314</v>
      </c>
      <c r="O11209" s="3" t="s">
        <v>74649</v>
      </c>
      <c r="P11209" t="s">
        <v>16314</v>
      </c>
      <c r="Q11209" t="s">
        <v>16314</v>
      </c>
      <c r="R11209" t="s">
        <v>74649</v>
      </c>
      <c r="S11209" s="4" t="str">
        <f t="shared" si="175"/>
        <v>2001</v>
      </c>
    </row>
    <row r="11210" spans="1:19" hidden="1" x14ac:dyDescent="0.35">
      <c r="A11210" t="s">
        <v>74645</v>
      </c>
      <c r="B11210" t="s">
        <v>74646</v>
      </c>
      <c r="C11210" t="s">
        <v>74650</v>
      </c>
      <c r="D11210" t="s">
        <v>74651</v>
      </c>
      <c r="E11210" t="s">
        <v>74652</v>
      </c>
      <c r="F11210" t="s">
        <v>74653</v>
      </c>
      <c r="I11210" t="s">
        <v>13441</v>
      </c>
      <c r="J11210" t="s">
        <v>13442</v>
      </c>
      <c r="M11210" t="s">
        <v>112297</v>
      </c>
      <c r="N11210" t="s">
        <v>16314</v>
      </c>
      <c r="O11210" s="3" t="s">
        <v>74654</v>
      </c>
      <c r="P11210" t="s">
        <v>16314</v>
      </c>
      <c r="Q11210" t="s">
        <v>16314</v>
      </c>
      <c r="R11210" t="s">
        <v>74654</v>
      </c>
      <c r="S11210" s="4" t="str">
        <f t="shared" si="175"/>
        <v>2001</v>
      </c>
    </row>
    <row r="11211" spans="1:19" hidden="1" x14ac:dyDescent="0.35">
      <c r="A11211" t="s">
        <v>74652</v>
      </c>
      <c r="B11211" t="s">
        <v>74653</v>
      </c>
      <c r="C11211" t="s">
        <v>74655</v>
      </c>
      <c r="D11211" t="s">
        <v>74656</v>
      </c>
      <c r="E11211" t="s">
        <v>74657</v>
      </c>
      <c r="F11211" t="s">
        <v>74658</v>
      </c>
      <c r="I11211" t="s">
        <v>74659</v>
      </c>
      <c r="J11211" t="s">
        <v>74660</v>
      </c>
      <c r="M11211" t="s">
        <v>112298</v>
      </c>
      <c r="N11211" t="s">
        <v>28</v>
      </c>
      <c r="O11211" s="3" t="s">
        <v>74661</v>
      </c>
      <c r="P11211" t="s">
        <v>16314</v>
      </c>
      <c r="Q11211" t="s">
        <v>16314</v>
      </c>
      <c r="R11211" t="s">
        <v>74661</v>
      </c>
      <c r="S11211" s="4" t="str">
        <f t="shared" si="175"/>
        <v>2001</v>
      </c>
    </row>
    <row r="11212" spans="1:19" hidden="1" x14ac:dyDescent="0.35">
      <c r="A11212" t="s">
        <v>74657</v>
      </c>
      <c r="B11212" t="s">
        <v>74658</v>
      </c>
      <c r="C11212" t="s">
        <v>74662</v>
      </c>
      <c r="D11212" t="s">
        <v>74663</v>
      </c>
      <c r="E11212" t="s">
        <v>74664</v>
      </c>
      <c r="F11212" t="s">
        <v>74665</v>
      </c>
      <c r="I11212" t="s">
        <v>74666</v>
      </c>
      <c r="J11212" t="s">
        <v>74667</v>
      </c>
      <c r="M11212" t="s">
        <v>112299</v>
      </c>
      <c r="N11212" t="s">
        <v>16314</v>
      </c>
      <c r="O11212" s="3" t="s">
        <v>74668</v>
      </c>
      <c r="P11212" t="s">
        <v>16314</v>
      </c>
      <c r="Q11212" t="s">
        <v>16314</v>
      </c>
      <c r="R11212" t="s">
        <v>74668</v>
      </c>
      <c r="S11212" s="4" t="str">
        <f t="shared" si="175"/>
        <v>2001</v>
      </c>
    </row>
    <row r="11213" spans="1:19" hidden="1" x14ac:dyDescent="0.35">
      <c r="A11213" t="s">
        <v>74664</v>
      </c>
      <c r="B11213" t="s">
        <v>74665</v>
      </c>
      <c r="C11213" t="s">
        <v>74669</v>
      </c>
      <c r="D11213" t="s">
        <v>74670</v>
      </c>
      <c r="E11213" t="s">
        <v>74671</v>
      </c>
      <c r="F11213" t="s">
        <v>74672</v>
      </c>
      <c r="I11213" t="s">
        <v>74673</v>
      </c>
      <c r="J11213" t="s">
        <v>74674</v>
      </c>
      <c r="M11213" t="s">
        <v>112297</v>
      </c>
      <c r="N11213" t="s">
        <v>16314</v>
      </c>
      <c r="O11213" s="3" t="s">
        <v>74675</v>
      </c>
      <c r="P11213" t="s">
        <v>16314</v>
      </c>
      <c r="Q11213" t="s">
        <v>16314</v>
      </c>
      <c r="R11213" t="s">
        <v>74675</v>
      </c>
      <c r="S11213" s="4" t="str">
        <f t="shared" si="175"/>
        <v>2001</v>
      </c>
    </row>
    <row r="11214" spans="1:19" hidden="1" x14ac:dyDescent="0.35">
      <c r="A11214" t="s">
        <v>74671</v>
      </c>
      <c r="B11214" t="s">
        <v>74672</v>
      </c>
      <c r="C11214" t="s">
        <v>74676</v>
      </c>
      <c r="D11214" t="s">
        <v>74677</v>
      </c>
      <c r="E11214" t="s">
        <v>74678</v>
      </c>
      <c r="F11214" t="s">
        <v>74679</v>
      </c>
      <c r="I11214" t="s">
        <v>74680</v>
      </c>
      <c r="J11214" t="s">
        <v>74681</v>
      </c>
      <c r="M11214" t="s">
        <v>112299</v>
      </c>
      <c r="N11214" t="s">
        <v>16314</v>
      </c>
      <c r="O11214" s="3" t="s">
        <v>74682</v>
      </c>
      <c r="P11214" t="s">
        <v>16314</v>
      </c>
      <c r="Q11214" t="s">
        <v>16314</v>
      </c>
      <c r="R11214" t="s">
        <v>74682</v>
      </c>
      <c r="S11214" s="4" t="str">
        <f t="shared" si="175"/>
        <v>2001</v>
      </c>
    </row>
    <row r="11215" spans="1:19" hidden="1" x14ac:dyDescent="0.35">
      <c r="A11215" t="s">
        <v>74678</v>
      </c>
      <c r="B11215" t="s">
        <v>74679</v>
      </c>
      <c r="C11215" t="s">
        <v>74683</v>
      </c>
      <c r="D11215" t="s">
        <v>74684</v>
      </c>
      <c r="E11215" t="s">
        <v>74685</v>
      </c>
      <c r="F11215" t="s">
        <v>74686</v>
      </c>
      <c r="I11215" t="s">
        <v>74687</v>
      </c>
      <c r="J11215" t="s">
        <v>74688</v>
      </c>
      <c r="M11215" t="s">
        <v>112297</v>
      </c>
      <c r="N11215" t="s">
        <v>16314</v>
      </c>
      <c r="O11215" s="3" t="s">
        <v>74689</v>
      </c>
      <c r="P11215" t="s">
        <v>16314</v>
      </c>
      <c r="Q11215" t="s">
        <v>16314</v>
      </c>
      <c r="R11215" t="s">
        <v>74689</v>
      </c>
      <c r="S11215" s="4" t="str">
        <f t="shared" si="175"/>
        <v>2001</v>
      </c>
    </row>
    <row r="11216" spans="1:19" hidden="1" x14ac:dyDescent="0.35">
      <c r="A11216" t="s">
        <v>74685</v>
      </c>
      <c r="B11216" t="s">
        <v>74686</v>
      </c>
      <c r="C11216" t="s">
        <v>74690</v>
      </c>
      <c r="D11216" t="s">
        <v>74691</v>
      </c>
      <c r="E11216" t="s">
        <v>74692</v>
      </c>
      <c r="F11216" t="s">
        <v>74693</v>
      </c>
      <c r="I11216" t="s">
        <v>74694</v>
      </c>
      <c r="J11216" t="s">
        <v>74695</v>
      </c>
      <c r="M11216" t="s">
        <v>112297</v>
      </c>
      <c r="N11216" t="s">
        <v>16314</v>
      </c>
      <c r="O11216" s="3" t="s">
        <v>74696</v>
      </c>
      <c r="P11216" t="s">
        <v>16314</v>
      </c>
      <c r="Q11216" t="s">
        <v>16314</v>
      </c>
      <c r="R11216" t="s">
        <v>74696</v>
      </c>
      <c r="S11216" s="4" t="str">
        <f t="shared" si="175"/>
        <v>2001</v>
      </c>
    </row>
    <row r="11217" spans="1:19" hidden="1" x14ac:dyDescent="0.35">
      <c r="A11217" t="s">
        <v>74692</v>
      </c>
      <c r="B11217" t="s">
        <v>74693</v>
      </c>
      <c r="C11217" t="s">
        <v>74697</v>
      </c>
      <c r="D11217" t="s">
        <v>74698</v>
      </c>
      <c r="E11217" t="s">
        <v>74699</v>
      </c>
      <c r="F11217" t="s">
        <v>74700</v>
      </c>
      <c r="I11217" t="s">
        <v>74701</v>
      </c>
      <c r="J11217" t="s">
        <v>74702</v>
      </c>
      <c r="M11217" t="s">
        <v>112297</v>
      </c>
      <c r="N11217" t="s">
        <v>16314</v>
      </c>
      <c r="O11217" s="3" t="s">
        <v>74703</v>
      </c>
      <c r="P11217" t="s">
        <v>16314</v>
      </c>
      <c r="Q11217" t="s">
        <v>16314</v>
      </c>
      <c r="R11217" t="s">
        <v>74703</v>
      </c>
      <c r="S11217" s="4" t="str">
        <f t="shared" si="175"/>
        <v>2001</v>
      </c>
    </row>
    <row r="11218" spans="1:19" hidden="1" x14ac:dyDescent="0.35">
      <c r="A11218" t="s">
        <v>74699</v>
      </c>
      <c r="B11218" t="s">
        <v>74700</v>
      </c>
      <c r="C11218" t="s">
        <v>74704</v>
      </c>
      <c r="D11218" t="s">
        <v>74705</v>
      </c>
      <c r="E11218" t="s">
        <v>74706</v>
      </c>
      <c r="F11218" t="s">
        <v>74707</v>
      </c>
      <c r="I11218" t="s">
        <v>74708</v>
      </c>
      <c r="J11218" t="s">
        <v>74709</v>
      </c>
      <c r="M11218" t="s">
        <v>112297</v>
      </c>
      <c r="N11218" t="s">
        <v>16314</v>
      </c>
      <c r="O11218" s="3" t="s">
        <v>74710</v>
      </c>
      <c r="P11218" t="s">
        <v>16314</v>
      </c>
      <c r="Q11218" t="s">
        <v>16314</v>
      </c>
      <c r="R11218" t="s">
        <v>74710</v>
      </c>
      <c r="S11218" s="4" t="str">
        <f t="shared" si="175"/>
        <v>2001</v>
      </c>
    </row>
    <row r="11219" spans="1:19" hidden="1" x14ac:dyDescent="0.35">
      <c r="A11219" t="s">
        <v>74706</v>
      </c>
      <c r="B11219" t="s">
        <v>74707</v>
      </c>
      <c r="C11219" t="s">
        <v>74711</v>
      </c>
      <c r="D11219" t="s">
        <v>74712</v>
      </c>
      <c r="E11219" t="s">
        <v>74713</v>
      </c>
      <c r="F11219" t="s">
        <v>74714</v>
      </c>
      <c r="I11219" t="s">
        <v>512</v>
      </c>
      <c r="J11219" t="s">
        <v>512</v>
      </c>
      <c r="M11219" t="s">
        <v>112297</v>
      </c>
      <c r="N11219" t="s">
        <v>16314</v>
      </c>
      <c r="O11219" s="3" t="s">
        <v>74715</v>
      </c>
      <c r="P11219" t="s">
        <v>16314</v>
      </c>
      <c r="Q11219" t="s">
        <v>16314</v>
      </c>
      <c r="R11219" t="s">
        <v>74715</v>
      </c>
      <c r="S11219" s="4" t="str">
        <f t="shared" si="175"/>
        <v>2001</v>
      </c>
    </row>
    <row r="11220" spans="1:19" hidden="1" x14ac:dyDescent="0.35">
      <c r="A11220" t="s">
        <v>74713</v>
      </c>
      <c r="B11220" t="s">
        <v>74714</v>
      </c>
      <c r="C11220" t="s">
        <v>74716</v>
      </c>
      <c r="D11220" t="s">
        <v>74717</v>
      </c>
      <c r="E11220" t="s">
        <v>74718</v>
      </c>
      <c r="F11220" t="s">
        <v>74719</v>
      </c>
      <c r="I11220" t="s">
        <v>74720</v>
      </c>
      <c r="J11220" t="s">
        <v>74721</v>
      </c>
      <c r="M11220" t="s">
        <v>112297</v>
      </c>
      <c r="N11220" t="s">
        <v>16314</v>
      </c>
      <c r="O11220" s="3" t="s">
        <v>74722</v>
      </c>
      <c r="P11220" t="s">
        <v>16314</v>
      </c>
      <c r="Q11220" t="s">
        <v>16314</v>
      </c>
      <c r="R11220" t="s">
        <v>74722</v>
      </c>
      <c r="S11220" s="4" t="str">
        <f t="shared" si="175"/>
        <v>2001</v>
      </c>
    </row>
    <row r="11221" spans="1:19" hidden="1" x14ac:dyDescent="0.35">
      <c r="A11221" t="s">
        <v>74718</v>
      </c>
      <c r="B11221" t="s">
        <v>74719</v>
      </c>
      <c r="C11221" t="s">
        <v>74723</v>
      </c>
      <c r="D11221" t="s">
        <v>74724</v>
      </c>
      <c r="E11221" t="s">
        <v>74725</v>
      </c>
      <c r="F11221" t="s">
        <v>74726</v>
      </c>
      <c r="I11221" t="s">
        <v>512</v>
      </c>
      <c r="J11221" t="s">
        <v>512</v>
      </c>
      <c r="M11221" t="s">
        <v>112297</v>
      </c>
      <c r="N11221" t="s">
        <v>16314</v>
      </c>
      <c r="O11221" s="3" t="s">
        <v>74727</v>
      </c>
      <c r="P11221" t="s">
        <v>16314</v>
      </c>
      <c r="Q11221" t="s">
        <v>16314</v>
      </c>
      <c r="R11221" t="s">
        <v>74727</v>
      </c>
      <c r="S11221" s="4" t="str">
        <f t="shared" si="175"/>
        <v>2001</v>
      </c>
    </row>
    <row r="11222" spans="1:19" hidden="1" x14ac:dyDescent="0.35">
      <c r="A11222" t="s">
        <v>74725</v>
      </c>
      <c r="B11222" t="s">
        <v>74726</v>
      </c>
      <c r="C11222" t="s">
        <v>74728</v>
      </c>
      <c r="D11222" t="s">
        <v>74729</v>
      </c>
      <c r="E11222" t="s">
        <v>74730</v>
      </c>
      <c r="F11222" t="s">
        <v>74731</v>
      </c>
      <c r="I11222" t="s">
        <v>15754</v>
      </c>
      <c r="J11222" t="s">
        <v>15755</v>
      </c>
      <c r="M11222" t="s">
        <v>112297</v>
      </c>
      <c r="N11222" t="s">
        <v>16314</v>
      </c>
      <c r="O11222" s="3" t="s">
        <v>74732</v>
      </c>
      <c r="P11222" t="s">
        <v>16314</v>
      </c>
      <c r="Q11222" t="s">
        <v>16314</v>
      </c>
      <c r="R11222" t="s">
        <v>74732</v>
      </c>
      <c r="S11222" s="4" t="str">
        <f t="shared" si="175"/>
        <v>2001</v>
      </c>
    </row>
    <row r="11223" spans="1:19" hidden="1" x14ac:dyDescent="0.35">
      <c r="A11223" t="s">
        <v>74730</v>
      </c>
      <c r="B11223" t="s">
        <v>74731</v>
      </c>
      <c r="C11223" t="s">
        <v>74733</v>
      </c>
      <c r="D11223" t="s">
        <v>74734</v>
      </c>
      <c r="E11223" t="s">
        <v>74735</v>
      </c>
      <c r="F11223" t="s">
        <v>74736</v>
      </c>
      <c r="I11223" t="s">
        <v>74737</v>
      </c>
      <c r="J11223" t="s">
        <v>74738</v>
      </c>
      <c r="M11223" t="s">
        <v>112299</v>
      </c>
      <c r="N11223" t="s">
        <v>16314</v>
      </c>
      <c r="O11223" s="3" t="s">
        <v>74739</v>
      </c>
      <c r="P11223" t="s">
        <v>16314</v>
      </c>
      <c r="Q11223" t="s">
        <v>16314</v>
      </c>
      <c r="R11223" t="s">
        <v>74739</v>
      </c>
      <c r="S11223" s="4" t="str">
        <f t="shared" si="175"/>
        <v>2001</v>
      </c>
    </row>
    <row r="11224" spans="1:19" hidden="1" x14ac:dyDescent="0.35">
      <c r="A11224" t="s">
        <v>74735</v>
      </c>
      <c r="B11224" t="s">
        <v>74736</v>
      </c>
      <c r="C11224" t="s">
        <v>74740</v>
      </c>
      <c r="D11224" t="s">
        <v>74741</v>
      </c>
      <c r="E11224" t="s">
        <v>74742</v>
      </c>
      <c r="F11224" t="s">
        <v>74743</v>
      </c>
      <c r="I11224" t="s">
        <v>60515</v>
      </c>
      <c r="J11224" t="s">
        <v>14618</v>
      </c>
      <c r="M11224" t="s">
        <v>112298</v>
      </c>
      <c r="N11224" t="s">
        <v>28</v>
      </c>
      <c r="O11224" s="3" t="s">
        <v>74744</v>
      </c>
      <c r="P11224" t="s">
        <v>16314</v>
      </c>
      <c r="Q11224" t="s">
        <v>16314</v>
      </c>
      <c r="R11224" t="s">
        <v>74744</v>
      </c>
      <c r="S11224" s="4" t="str">
        <f t="shared" si="175"/>
        <v>2001</v>
      </c>
    </row>
    <row r="11225" spans="1:19" hidden="1" x14ac:dyDescent="0.35">
      <c r="A11225" t="s">
        <v>74742</v>
      </c>
      <c r="B11225" t="s">
        <v>74743</v>
      </c>
      <c r="C11225" t="s">
        <v>74745</v>
      </c>
      <c r="D11225" t="s">
        <v>74746</v>
      </c>
      <c r="E11225" t="s">
        <v>74747</v>
      </c>
      <c r="F11225" t="s">
        <v>74748</v>
      </c>
      <c r="I11225" t="s">
        <v>74749</v>
      </c>
      <c r="J11225" t="s">
        <v>74750</v>
      </c>
      <c r="M11225" t="s">
        <v>112297</v>
      </c>
      <c r="N11225" t="s">
        <v>16314</v>
      </c>
      <c r="O11225" s="3" t="s">
        <v>74751</v>
      </c>
      <c r="P11225" t="s">
        <v>16314</v>
      </c>
      <c r="Q11225" t="s">
        <v>16314</v>
      </c>
      <c r="R11225" t="s">
        <v>74751</v>
      </c>
      <c r="S11225" s="4" t="str">
        <f t="shared" si="175"/>
        <v>2001</v>
      </c>
    </row>
    <row r="11226" spans="1:19" hidden="1" x14ac:dyDescent="0.35">
      <c r="A11226" t="s">
        <v>74747</v>
      </c>
      <c r="B11226" t="s">
        <v>74748</v>
      </c>
      <c r="C11226" t="s">
        <v>74752</v>
      </c>
      <c r="D11226">
        <v>862374329</v>
      </c>
      <c r="E11226" t="s">
        <v>74753</v>
      </c>
      <c r="F11226">
        <v>900438062</v>
      </c>
      <c r="I11226" t="s">
        <v>74754</v>
      </c>
      <c r="J11226" t="s">
        <v>74755</v>
      </c>
      <c r="M11226" t="s">
        <v>112299</v>
      </c>
      <c r="N11226" t="s">
        <v>16314</v>
      </c>
      <c r="O11226" s="3" t="s">
        <v>74756</v>
      </c>
      <c r="P11226" t="s">
        <v>16314</v>
      </c>
      <c r="Q11226" t="s">
        <v>16314</v>
      </c>
      <c r="R11226" t="s">
        <v>74756</v>
      </c>
      <c r="S11226" s="4" t="str">
        <f t="shared" si="175"/>
        <v>2001</v>
      </c>
    </row>
    <row r="11227" spans="1:19" hidden="1" x14ac:dyDescent="0.35">
      <c r="A11227" t="s">
        <v>74753</v>
      </c>
      <c r="B11227">
        <v>900438062</v>
      </c>
      <c r="C11227" t="s">
        <v>74757</v>
      </c>
      <c r="D11227" t="s">
        <v>74758</v>
      </c>
      <c r="E11227" t="s">
        <v>74759</v>
      </c>
      <c r="F11227" t="s">
        <v>74760</v>
      </c>
      <c r="I11227" t="s">
        <v>74761</v>
      </c>
      <c r="J11227" t="s">
        <v>74762</v>
      </c>
      <c r="M11227" t="s">
        <v>112298</v>
      </c>
      <c r="N11227" t="s">
        <v>28</v>
      </c>
      <c r="O11227" s="3" t="s">
        <v>74763</v>
      </c>
      <c r="P11227" t="s">
        <v>16314</v>
      </c>
      <c r="Q11227" t="s">
        <v>16314</v>
      </c>
      <c r="R11227" t="s">
        <v>74763</v>
      </c>
      <c r="S11227" s="4" t="str">
        <f t="shared" si="175"/>
        <v>2001</v>
      </c>
    </row>
    <row r="11228" spans="1:19" hidden="1" x14ac:dyDescent="0.35">
      <c r="A11228" t="s">
        <v>74759</v>
      </c>
      <c r="B11228" t="s">
        <v>74760</v>
      </c>
      <c r="C11228" t="s">
        <v>74764</v>
      </c>
      <c r="D11228" t="s">
        <v>74765</v>
      </c>
      <c r="E11228" t="s">
        <v>74766</v>
      </c>
      <c r="F11228" t="s">
        <v>74767</v>
      </c>
      <c r="I11228" t="s">
        <v>74768</v>
      </c>
      <c r="J11228" t="s">
        <v>74769</v>
      </c>
      <c r="M11228" t="s">
        <v>112299</v>
      </c>
      <c r="N11228" t="s">
        <v>16314</v>
      </c>
      <c r="O11228" s="3" t="s">
        <v>74770</v>
      </c>
      <c r="P11228" t="s">
        <v>16314</v>
      </c>
      <c r="Q11228" t="s">
        <v>16314</v>
      </c>
      <c r="R11228" t="s">
        <v>74770</v>
      </c>
      <c r="S11228" s="4" t="str">
        <f t="shared" si="175"/>
        <v>2001</v>
      </c>
    </row>
    <row r="11229" spans="1:19" hidden="1" x14ac:dyDescent="0.35">
      <c r="A11229" t="s">
        <v>74766</v>
      </c>
      <c r="B11229" t="s">
        <v>74767</v>
      </c>
      <c r="C11229" t="s">
        <v>74771</v>
      </c>
      <c r="D11229" t="s">
        <v>74772</v>
      </c>
      <c r="E11229" s="1" t="s">
        <v>74773</v>
      </c>
      <c r="F11229" s="1" t="s">
        <v>74774</v>
      </c>
      <c r="I11229" t="s">
        <v>74775</v>
      </c>
      <c r="J11229" t="s">
        <v>74776</v>
      </c>
      <c r="M11229" t="s">
        <v>112298</v>
      </c>
      <c r="N11229" t="s">
        <v>28</v>
      </c>
      <c r="O11229" s="3" t="s">
        <v>74777</v>
      </c>
      <c r="P11229" t="s">
        <v>16314</v>
      </c>
      <c r="Q11229" t="s">
        <v>16314</v>
      </c>
      <c r="R11229" t="s">
        <v>74777</v>
      </c>
      <c r="S11229" s="4" t="str">
        <f t="shared" si="175"/>
        <v>2001</v>
      </c>
    </row>
    <row r="11230" spans="1:19" hidden="1" x14ac:dyDescent="0.35">
      <c r="A11230" s="1" t="s">
        <v>74773</v>
      </c>
      <c r="B11230" s="1" t="s">
        <v>74774</v>
      </c>
      <c r="C11230" t="s">
        <v>74778</v>
      </c>
      <c r="D11230" t="s">
        <v>74779</v>
      </c>
      <c r="E11230" t="s">
        <v>74780</v>
      </c>
      <c r="F11230" t="s">
        <v>74781</v>
      </c>
      <c r="I11230" t="s">
        <v>74782</v>
      </c>
      <c r="J11230" t="s">
        <v>74783</v>
      </c>
      <c r="M11230" t="s">
        <v>112299</v>
      </c>
      <c r="N11230" t="s">
        <v>16314</v>
      </c>
      <c r="O11230" s="3" t="s">
        <v>74784</v>
      </c>
      <c r="P11230" t="s">
        <v>16314</v>
      </c>
      <c r="Q11230" t="s">
        <v>16314</v>
      </c>
      <c r="R11230" t="s">
        <v>74784</v>
      </c>
      <c r="S11230" s="4" t="str">
        <f t="shared" si="175"/>
        <v>2001</v>
      </c>
    </row>
    <row r="11231" spans="1:19" hidden="1" x14ac:dyDescent="0.35">
      <c r="A11231" t="s">
        <v>74780</v>
      </c>
      <c r="B11231" t="s">
        <v>74781</v>
      </c>
      <c r="C11231" t="s">
        <v>74785</v>
      </c>
      <c r="D11231" t="s">
        <v>74786</v>
      </c>
      <c r="E11231" t="s">
        <v>74787</v>
      </c>
      <c r="F11231" t="s">
        <v>74788</v>
      </c>
      <c r="I11231" t="s">
        <v>74789</v>
      </c>
      <c r="J11231" t="s">
        <v>74790</v>
      </c>
      <c r="M11231" t="s">
        <v>112299</v>
      </c>
      <c r="N11231" t="s">
        <v>16314</v>
      </c>
      <c r="O11231" s="3" t="s">
        <v>74791</v>
      </c>
      <c r="P11231" t="s">
        <v>16314</v>
      </c>
      <c r="Q11231" t="s">
        <v>16314</v>
      </c>
      <c r="R11231" t="s">
        <v>74791</v>
      </c>
      <c r="S11231" s="4" t="str">
        <f t="shared" si="175"/>
        <v>2001</v>
      </c>
    </row>
    <row r="11232" spans="1:19" hidden="1" x14ac:dyDescent="0.35">
      <c r="A11232" t="s">
        <v>74787</v>
      </c>
      <c r="B11232" t="s">
        <v>74788</v>
      </c>
      <c r="C11232" t="s">
        <v>74792</v>
      </c>
      <c r="D11232" t="s">
        <v>74793</v>
      </c>
      <c r="E11232" t="s">
        <v>74794</v>
      </c>
      <c r="F11232" t="s">
        <v>74795</v>
      </c>
      <c r="I11232" t="s">
        <v>74796</v>
      </c>
      <c r="J11232" t="s">
        <v>74797</v>
      </c>
      <c r="M11232" t="s">
        <v>112299</v>
      </c>
      <c r="N11232" t="s">
        <v>16314</v>
      </c>
      <c r="O11232" s="3" t="s">
        <v>74798</v>
      </c>
      <c r="P11232" t="s">
        <v>16314</v>
      </c>
      <c r="Q11232" t="s">
        <v>16314</v>
      </c>
      <c r="R11232" t="s">
        <v>74798</v>
      </c>
      <c r="S11232" s="4" t="str">
        <f t="shared" si="175"/>
        <v>2001</v>
      </c>
    </row>
    <row r="11233" spans="1:19" hidden="1" x14ac:dyDescent="0.35">
      <c r="A11233" t="s">
        <v>74794</v>
      </c>
      <c r="B11233" t="s">
        <v>74795</v>
      </c>
      <c r="C11233" t="s">
        <v>74799</v>
      </c>
      <c r="D11233" t="s">
        <v>74800</v>
      </c>
      <c r="E11233" t="s">
        <v>74801</v>
      </c>
      <c r="F11233" t="s">
        <v>74802</v>
      </c>
      <c r="I11233" t="s">
        <v>74803</v>
      </c>
      <c r="J11233" t="s">
        <v>74804</v>
      </c>
      <c r="M11233" t="s">
        <v>112299</v>
      </c>
      <c r="N11233" t="s">
        <v>16314</v>
      </c>
      <c r="O11233" s="3" t="s">
        <v>74805</v>
      </c>
      <c r="P11233" t="s">
        <v>16314</v>
      </c>
      <c r="Q11233" t="s">
        <v>16314</v>
      </c>
      <c r="R11233" t="s">
        <v>74805</v>
      </c>
      <c r="S11233" s="4" t="str">
        <f t="shared" si="175"/>
        <v>2001</v>
      </c>
    </row>
    <row r="11234" spans="1:19" hidden="1" x14ac:dyDescent="0.35">
      <c r="A11234" t="s">
        <v>74801</v>
      </c>
      <c r="B11234" t="s">
        <v>74802</v>
      </c>
      <c r="C11234" t="s">
        <v>74806</v>
      </c>
      <c r="D11234" t="s">
        <v>74807</v>
      </c>
      <c r="E11234" t="s">
        <v>74808</v>
      </c>
      <c r="F11234" t="s">
        <v>74809</v>
      </c>
      <c r="I11234" t="s">
        <v>74810</v>
      </c>
      <c r="J11234" t="s">
        <v>74811</v>
      </c>
      <c r="M11234" t="s">
        <v>112299</v>
      </c>
      <c r="N11234" t="s">
        <v>16314</v>
      </c>
      <c r="O11234" s="3" t="s">
        <v>74812</v>
      </c>
      <c r="P11234" t="s">
        <v>16314</v>
      </c>
      <c r="Q11234" t="s">
        <v>16314</v>
      </c>
      <c r="R11234" t="s">
        <v>74812</v>
      </c>
      <c r="S11234" s="4" t="str">
        <f t="shared" si="175"/>
        <v>2001</v>
      </c>
    </row>
    <row r="11235" spans="1:19" hidden="1" x14ac:dyDescent="0.35">
      <c r="A11235" t="s">
        <v>74808</v>
      </c>
      <c r="B11235" t="s">
        <v>74809</v>
      </c>
      <c r="C11235" t="s">
        <v>74813</v>
      </c>
      <c r="D11235" t="s">
        <v>74814</v>
      </c>
      <c r="E11235" t="s">
        <v>74815</v>
      </c>
      <c r="F11235" t="s">
        <v>74816</v>
      </c>
      <c r="I11235" t="s">
        <v>74817</v>
      </c>
      <c r="J11235" t="s">
        <v>74818</v>
      </c>
      <c r="M11235" t="s">
        <v>112324</v>
      </c>
      <c r="N11235" t="s">
        <v>48798</v>
      </c>
      <c r="O11235" s="3" t="s">
        <v>74819</v>
      </c>
      <c r="P11235" t="s">
        <v>48798</v>
      </c>
      <c r="Q11235" t="s">
        <v>48798</v>
      </c>
      <c r="R11235" t="s">
        <v>74819</v>
      </c>
      <c r="S11235" s="4" t="str">
        <f t="shared" si="175"/>
        <v>2001</v>
      </c>
    </row>
    <row r="11236" spans="1:19" hidden="1" x14ac:dyDescent="0.35">
      <c r="A11236" t="s">
        <v>74815</v>
      </c>
      <c r="B11236" t="s">
        <v>74816</v>
      </c>
      <c r="C11236" t="s">
        <v>74820</v>
      </c>
      <c r="D11236" t="s">
        <v>74821</v>
      </c>
      <c r="E11236" t="s">
        <v>74822</v>
      </c>
      <c r="F11236" t="s">
        <v>74823</v>
      </c>
      <c r="I11236" t="s">
        <v>74824</v>
      </c>
      <c r="J11236" t="s">
        <v>74825</v>
      </c>
      <c r="M11236" t="s">
        <v>112315</v>
      </c>
      <c r="N11236" t="s">
        <v>159</v>
      </c>
      <c r="O11236" s="3" t="s">
        <v>74826</v>
      </c>
      <c r="P11236" t="s">
        <v>159</v>
      </c>
      <c r="Q11236" t="s">
        <v>159</v>
      </c>
      <c r="R11236" t="s">
        <v>74826</v>
      </c>
      <c r="S11236" s="4" t="str">
        <f t="shared" si="175"/>
        <v>2001</v>
      </c>
    </row>
    <row r="11237" spans="1:19" hidden="1" x14ac:dyDescent="0.35">
      <c r="A11237" t="s">
        <v>74822</v>
      </c>
      <c r="B11237" t="s">
        <v>74823</v>
      </c>
      <c r="C11237" t="s">
        <v>74827</v>
      </c>
      <c r="D11237" t="s">
        <v>74828</v>
      </c>
      <c r="E11237" t="s">
        <v>74829</v>
      </c>
      <c r="F11237" t="s">
        <v>74830</v>
      </c>
      <c r="I11237" t="s">
        <v>74831</v>
      </c>
      <c r="J11237" t="s">
        <v>74832</v>
      </c>
      <c r="M11237" t="s">
        <v>112299</v>
      </c>
      <c r="N11237" t="s">
        <v>16314</v>
      </c>
      <c r="O11237" s="3" t="s">
        <v>74833</v>
      </c>
      <c r="P11237" t="s">
        <v>16314</v>
      </c>
      <c r="Q11237" t="s">
        <v>16314</v>
      </c>
      <c r="R11237" t="s">
        <v>74833</v>
      </c>
      <c r="S11237" s="4" t="str">
        <f t="shared" si="175"/>
        <v>2001</v>
      </c>
    </row>
    <row r="11238" spans="1:19" hidden="1" x14ac:dyDescent="0.35">
      <c r="A11238" t="s">
        <v>74829</v>
      </c>
      <c r="B11238" t="s">
        <v>74830</v>
      </c>
      <c r="C11238" t="s">
        <v>74834</v>
      </c>
      <c r="D11238" t="s">
        <v>74835</v>
      </c>
      <c r="E11238" t="s">
        <v>74836</v>
      </c>
      <c r="F11238" t="s">
        <v>74837</v>
      </c>
      <c r="I11238" t="s">
        <v>74838</v>
      </c>
      <c r="J11238" t="s">
        <v>74839</v>
      </c>
      <c r="M11238" t="s">
        <v>112299</v>
      </c>
      <c r="N11238" t="s">
        <v>16314</v>
      </c>
      <c r="O11238" s="3" t="s">
        <v>74840</v>
      </c>
      <c r="P11238" t="s">
        <v>16314</v>
      </c>
      <c r="Q11238" t="s">
        <v>16314</v>
      </c>
      <c r="R11238" t="s">
        <v>74840</v>
      </c>
      <c r="S11238" s="4" t="str">
        <f t="shared" si="175"/>
        <v>2001</v>
      </c>
    </row>
    <row r="11239" spans="1:19" hidden="1" x14ac:dyDescent="0.35">
      <c r="A11239" t="s">
        <v>74836</v>
      </c>
      <c r="B11239" t="s">
        <v>74837</v>
      </c>
      <c r="C11239" t="s">
        <v>74841</v>
      </c>
      <c r="D11239" t="s">
        <v>74842</v>
      </c>
      <c r="E11239" t="s">
        <v>74843</v>
      </c>
      <c r="F11239" t="s">
        <v>74844</v>
      </c>
      <c r="I11239" t="s">
        <v>74845</v>
      </c>
      <c r="J11239" t="s">
        <v>74846</v>
      </c>
      <c r="M11239" t="s">
        <v>112297</v>
      </c>
      <c r="N11239" t="s">
        <v>16314</v>
      </c>
      <c r="O11239" s="3" t="s">
        <v>74847</v>
      </c>
      <c r="P11239" t="s">
        <v>16314</v>
      </c>
      <c r="Q11239" t="s">
        <v>16314</v>
      </c>
      <c r="R11239" t="s">
        <v>74847</v>
      </c>
      <c r="S11239" s="4" t="str">
        <f t="shared" si="175"/>
        <v>2001</v>
      </c>
    </row>
    <row r="11240" spans="1:19" hidden="1" x14ac:dyDescent="0.35">
      <c r="A11240" t="s">
        <v>74843</v>
      </c>
      <c r="B11240" t="s">
        <v>74844</v>
      </c>
      <c r="C11240" t="s">
        <v>74848</v>
      </c>
      <c r="D11240" t="s">
        <v>74849</v>
      </c>
      <c r="E11240" t="s">
        <v>74850</v>
      </c>
      <c r="F11240" t="s">
        <v>74851</v>
      </c>
      <c r="I11240" t="s">
        <v>74852</v>
      </c>
      <c r="J11240" t="s">
        <v>61380</v>
      </c>
      <c r="M11240" t="s">
        <v>112297</v>
      </c>
      <c r="N11240" t="s">
        <v>16314</v>
      </c>
      <c r="O11240" s="3" t="s">
        <v>74853</v>
      </c>
      <c r="P11240" t="s">
        <v>16314</v>
      </c>
      <c r="Q11240" t="s">
        <v>16314</v>
      </c>
      <c r="R11240" t="s">
        <v>74853</v>
      </c>
      <c r="S11240" s="4" t="str">
        <f t="shared" si="175"/>
        <v>2001</v>
      </c>
    </row>
    <row r="11241" spans="1:19" hidden="1" x14ac:dyDescent="0.35">
      <c r="A11241" t="s">
        <v>74850</v>
      </c>
      <c r="B11241" t="s">
        <v>74851</v>
      </c>
      <c r="C11241" t="s">
        <v>74854</v>
      </c>
      <c r="D11241" t="s">
        <v>74855</v>
      </c>
      <c r="E11241" t="s">
        <v>74856</v>
      </c>
      <c r="F11241" t="s">
        <v>74857</v>
      </c>
      <c r="I11241" t="s">
        <v>8400</v>
      </c>
      <c r="J11241" t="s">
        <v>7113</v>
      </c>
      <c r="M11241" t="s">
        <v>112297</v>
      </c>
      <c r="N11241" t="s">
        <v>16314</v>
      </c>
      <c r="O11241" s="3" t="s">
        <v>74858</v>
      </c>
      <c r="P11241" t="s">
        <v>16314</v>
      </c>
      <c r="Q11241" t="s">
        <v>16314</v>
      </c>
      <c r="R11241" t="s">
        <v>74858</v>
      </c>
      <c r="S11241" s="4" t="str">
        <f t="shared" si="175"/>
        <v>2001</v>
      </c>
    </row>
    <row r="11242" spans="1:19" hidden="1" x14ac:dyDescent="0.35">
      <c r="A11242" t="s">
        <v>74856</v>
      </c>
      <c r="B11242" t="s">
        <v>74857</v>
      </c>
      <c r="C11242" t="s">
        <v>74859</v>
      </c>
      <c r="D11242" t="s">
        <v>74860</v>
      </c>
      <c r="E11242" t="s">
        <v>74861</v>
      </c>
      <c r="F11242" t="s">
        <v>74862</v>
      </c>
      <c r="I11242" t="s">
        <v>74863</v>
      </c>
      <c r="J11242" t="s">
        <v>74864</v>
      </c>
      <c r="M11242" t="s">
        <v>112298</v>
      </c>
      <c r="N11242" t="s">
        <v>28</v>
      </c>
      <c r="O11242" s="3" t="s">
        <v>74865</v>
      </c>
      <c r="P11242" t="s">
        <v>16314</v>
      </c>
      <c r="Q11242" t="s">
        <v>16314</v>
      </c>
      <c r="R11242" t="s">
        <v>74865</v>
      </c>
      <c r="S11242" s="4" t="str">
        <f t="shared" si="175"/>
        <v>2001</v>
      </c>
    </row>
    <row r="11243" spans="1:19" hidden="1" x14ac:dyDescent="0.35">
      <c r="A11243" t="s">
        <v>74861</v>
      </c>
      <c r="B11243" t="s">
        <v>74862</v>
      </c>
      <c r="C11243" t="s">
        <v>74866</v>
      </c>
      <c r="D11243" t="s">
        <v>74867</v>
      </c>
      <c r="E11243" t="s">
        <v>74868</v>
      </c>
      <c r="F11243" t="s">
        <v>74869</v>
      </c>
      <c r="I11243" t="s">
        <v>74870</v>
      </c>
      <c r="J11243" t="s">
        <v>74871</v>
      </c>
      <c r="M11243" t="s">
        <v>112297</v>
      </c>
      <c r="N11243" t="s">
        <v>16314</v>
      </c>
      <c r="O11243" s="3" t="s">
        <v>74872</v>
      </c>
      <c r="P11243" t="s">
        <v>16314</v>
      </c>
      <c r="Q11243" t="s">
        <v>16314</v>
      </c>
      <c r="R11243" t="s">
        <v>74872</v>
      </c>
      <c r="S11243" s="4" t="str">
        <f t="shared" si="175"/>
        <v>2001</v>
      </c>
    </row>
    <row r="11244" spans="1:19" hidden="1" x14ac:dyDescent="0.35">
      <c r="A11244" t="s">
        <v>74868</v>
      </c>
      <c r="B11244" t="s">
        <v>74869</v>
      </c>
      <c r="C11244" t="s">
        <v>74873</v>
      </c>
      <c r="D11244" t="s">
        <v>74874</v>
      </c>
      <c r="E11244" t="s">
        <v>74875</v>
      </c>
      <c r="F11244" t="s">
        <v>74876</v>
      </c>
      <c r="I11244" t="s">
        <v>1021</v>
      </c>
      <c r="J11244" t="s">
        <v>1022</v>
      </c>
      <c r="M11244" t="s">
        <v>112297</v>
      </c>
      <c r="N11244" t="s">
        <v>16314</v>
      </c>
      <c r="O11244" s="3" t="s">
        <v>74877</v>
      </c>
      <c r="P11244" t="s">
        <v>16314</v>
      </c>
      <c r="Q11244" t="s">
        <v>16314</v>
      </c>
      <c r="R11244" t="s">
        <v>74877</v>
      </c>
      <c r="S11244" s="4" t="str">
        <f t="shared" si="175"/>
        <v>2001</v>
      </c>
    </row>
    <row r="11245" spans="1:19" hidden="1" x14ac:dyDescent="0.35">
      <c r="A11245" t="s">
        <v>74875</v>
      </c>
      <c r="B11245" t="s">
        <v>74876</v>
      </c>
      <c r="C11245" t="s">
        <v>74878</v>
      </c>
      <c r="D11245" t="s">
        <v>74879</v>
      </c>
      <c r="E11245" t="s">
        <v>74880</v>
      </c>
      <c r="F11245" t="s">
        <v>74881</v>
      </c>
      <c r="I11245" t="s">
        <v>74882</v>
      </c>
      <c r="J11245" t="s">
        <v>74883</v>
      </c>
      <c r="M11245" t="s">
        <v>112297</v>
      </c>
      <c r="N11245" t="s">
        <v>16314</v>
      </c>
      <c r="O11245" s="3" t="s">
        <v>74884</v>
      </c>
      <c r="P11245" t="s">
        <v>16314</v>
      </c>
      <c r="Q11245" t="s">
        <v>16314</v>
      </c>
      <c r="R11245" t="s">
        <v>74884</v>
      </c>
      <c r="S11245" s="4" t="str">
        <f t="shared" si="175"/>
        <v>2001</v>
      </c>
    </row>
    <row r="11246" spans="1:19" hidden="1" x14ac:dyDescent="0.35">
      <c r="A11246" t="s">
        <v>74880</v>
      </c>
      <c r="B11246" t="s">
        <v>74881</v>
      </c>
      <c r="C11246" t="s">
        <v>74885</v>
      </c>
      <c r="D11246" t="s">
        <v>74886</v>
      </c>
      <c r="E11246" t="s">
        <v>74887</v>
      </c>
      <c r="F11246" t="s">
        <v>74888</v>
      </c>
      <c r="I11246" t="s">
        <v>74889</v>
      </c>
      <c r="J11246" t="s">
        <v>74890</v>
      </c>
      <c r="M11246" t="s">
        <v>112315</v>
      </c>
      <c r="N11246" t="s">
        <v>159</v>
      </c>
      <c r="O11246" s="3" t="s">
        <v>74891</v>
      </c>
      <c r="P11246" t="s">
        <v>159</v>
      </c>
      <c r="Q11246" t="s">
        <v>159</v>
      </c>
      <c r="R11246" t="s">
        <v>74891</v>
      </c>
      <c r="S11246" s="4" t="str">
        <f t="shared" si="175"/>
        <v>2001</v>
      </c>
    </row>
    <row r="11247" spans="1:19" hidden="1" x14ac:dyDescent="0.35">
      <c r="A11247" t="s">
        <v>74887</v>
      </c>
      <c r="B11247" t="s">
        <v>74888</v>
      </c>
      <c r="C11247" t="s">
        <v>74892</v>
      </c>
      <c r="D11247" t="s">
        <v>74893</v>
      </c>
      <c r="E11247" t="s">
        <v>74894</v>
      </c>
      <c r="F11247" t="s">
        <v>74895</v>
      </c>
      <c r="I11247" t="s">
        <v>52510</v>
      </c>
      <c r="J11247" t="s">
        <v>52511</v>
      </c>
      <c r="M11247" t="s">
        <v>112299</v>
      </c>
      <c r="N11247" t="s">
        <v>16314</v>
      </c>
      <c r="O11247" s="3" t="s">
        <v>74896</v>
      </c>
      <c r="P11247" t="s">
        <v>16314</v>
      </c>
      <c r="Q11247" t="s">
        <v>16314</v>
      </c>
      <c r="R11247" t="s">
        <v>74896</v>
      </c>
      <c r="S11247" s="4" t="str">
        <f t="shared" si="175"/>
        <v>2001</v>
      </c>
    </row>
    <row r="11248" spans="1:19" hidden="1" x14ac:dyDescent="0.35">
      <c r="A11248" t="s">
        <v>74894</v>
      </c>
      <c r="B11248" t="s">
        <v>74895</v>
      </c>
      <c r="C11248" t="s">
        <v>74897</v>
      </c>
      <c r="D11248" t="s">
        <v>74898</v>
      </c>
      <c r="E11248" t="s">
        <v>74899</v>
      </c>
      <c r="F11248" t="s">
        <v>74900</v>
      </c>
      <c r="I11248" t="s">
        <v>74901</v>
      </c>
      <c r="J11248" t="s">
        <v>74902</v>
      </c>
      <c r="M11248" t="s">
        <v>112315</v>
      </c>
      <c r="N11248" t="s">
        <v>159</v>
      </c>
      <c r="O11248" s="3" t="s">
        <v>74903</v>
      </c>
      <c r="P11248" t="s">
        <v>159</v>
      </c>
      <c r="Q11248" t="s">
        <v>159</v>
      </c>
      <c r="R11248" t="s">
        <v>74903</v>
      </c>
      <c r="S11248" s="4" t="str">
        <f t="shared" si="175"/>
        <v>2001</v>
      </c>
    </row>
    <row r="11249" spans="1:19" hidden="1" x14ac:dyDescent="0.35">
      <c r="A11249" t="s">
        <v>74899</v>
      </c>
      <c r="B11249" t="s">
        <v>74900</v>
      </c>
      <c r="C11249" t="s">
        <v>74904</v>
      </c>
      <c r="D11249" t="s">
        <v>74905</v>
      </c>
      <c r="E11249" t="s">
        <v>74906</v>
      </c>
      <c r="F11249" t="s">
        <v>74907</v>
      </c>
      <c r="I11249" t="s">
        <v>74908</v>
      </c>
      <c r="J11249" t="s">
        <v>74909</v>
      </c>
      <c r="M11249" t="s">
        <v>112315</v>
      </c>
      <c r="N11249" t="s">
        <v>16314</v>
      </c>
      <c r="O11249" s="3" t="s">
        <v>74910</v>
      </c>
      <c r="P11249" t="s">
        <v>16314</v>
      </c>
      <c r="Q11249" t="s">
        <v>16314</v>
      </c>
      <c r="R11249" t="s">
        <v>74910</v>
      </c>
      <c r="S11249" s="4" t="str">
        <f t="shared" si="175"/>
        <v>2001</v>
      </c>
    </row>
    <row r="11250" spans="1:19" hidden="1" x14ac:dyDescent="0.35">
      <c r="A11250" t="s">
        <v>74906</v>
      </c>
      <c r="B11250" t="s">
        <v>74907</v>
      </c>
      <c r="C11250" t="s">
        <v>74911</v>
      </c>
      <c r="D11250" t="s">
        <v>74912</v>
      </c>
      <c r="E11250" t="s">
        <v>74913</v>
      </c>
      <c r="F11250" t="s">
        <v>74914</v>
      </c>
      <c r="I11250" t="s">
        <v>74915</v>
      </c>
      <c r="J11250" t="s">
        <v>74916</v>
      </c>
      <c r="M11250" t="s">
        <v>112315</v>
      </c>
      <c r="N11250" t="s">
        <v>159</v>
      </c>
      <c r="O11250" s="3" t="s">
        <v>74917</v>
      </c>
      <c r="P11250" t="s">
        <v>159</v>
      </c>
      <c r="Q11250" t="s">
        <v>159</v>
      </c>
      <c r="R11250" t="s">
        <v>74917</v>
      </c>
      <c r="S11250" s="4" t="str">
        <f t="shared" si="175"/>
        <v>2001</v>
      </c>
    </row>
    <row r="11251" spans="1:19" hidden="1" x14ac:dyDescent="0.35">
      <c r="A11251" t="s">
        <v>74913</v>
      </c>
      <c r="B11251" t="s">
        <v>74914</v>
      </c>
      <c r="C11251" t="s">
        <v>74918</v>
      </c>
      <c r="D11251" t="s">
        <v>74919</v>
      </c>
      <c r="E11251" t="s">
        <v>74920</v>
      </c>
      <c r="F11251" t="s">
        <v>74921</v>
      </c>
      <c r="I11251" t="s">
        <v>55395</v>
      </c>
      <c r="J11251" t="s">
        <v>55396</v>
      </c>
      <c r="M11251" t="s">
        <v>112299</v>
      </c>
      <c r="N11251" t="s">
        <v>16314</v>
      </c>
      <c r="O11251" s="3" t="s">
        <v>74922</v>
      </c>
      <c r="P11251" t="s">
        <v>16314</v>
      </c>
      <c r="Q11251" t="s">
        <v>16314</v>
      </c>
      <c r="R11251" t="s">
        <v>74922</v>
      </c>
      <c r="S11251" s="4" t="str">
        <f t="shared" si="175"/>
        <v>2001</v>
      </c>
    </row>
    <row r="11252" spans="1:19" hidden="1" x14ac:dyDescent="0.35">
      <c r="A11252" t="s">
        <v>74920</v>
      </c>
      <c r="B11252" t="s">
        <v>74921</v>
      </c>
      <c r="C11252" t="s">
        <v>74923</v>
      </c>
      <c r="D11252" t="s">
        <v>74924</v>
      </c>
      <c r="E11252" t="s">
        <v>74925</v>
      </c>
      <c r="F11252" t="s">
        <v>74926</v>
      </c>
      <c r="I11252" t="s">
        <v>74927</v>
      </c>
      <c r="J11252" t="s">
        <v>74928</v>
      </c>
      <c r="M11252" t="s">
        <v>112315</v>
      </c>
      <c r="N11252" t="s">
        <v>159</v>
      </c>
      <c r="O11252" s="3" t="s">
        <v>74929</v>
      </c>
      <c r="P11252" t="s">
        <v>159</v>
      </c>
      <c r="Q11252" t="s">
        <v>159</v>
      </c>
      <c r="R11252" t="s">
        <v>74929</v>
      </c>
      <c r="S11252" s="4" t="str">
        <f t="shared" si="175"/>
        <v>2001</v>
      </c>
    </row>
    <row r="11253" spans="1:19" hidden="1" x14ac:dyDescent="0.35">
      <c r="A11253" t="s">
        <v>74925</v>
      </c>
      <c r="B11253" t="s">
        <v>74926</v>
      </c>
      <c r="C11253" t="s">
        <v>74930</v>
      </c>
      <c r="D11253" t="s">
        <v>74931</v>
      </c>
      <c r="E11253" t="s">
        <v>74932</v>
      </c>
      <c r="F11253" t="s">
        <v>74933</v>
      </c>
      <c r="I11253" t="s">
        <v>74934</v>
      </c>
      <c r="J11253" t="s">
        <v>74935</v>
      </c>
      <c r="M11253" t="s">
        <v>112299</v>
      </c>
      <c r="N11253" t="s">
        <v>16314</v>
      </c>
      <c r="O11253" s="3" t="s">
        <v>74936</v>
      </c>
      <c r="P11253" t="s">
        <v>16314</v>
      </c>
      <c r="Q11253" t="s">
        <v>16314</v>
      </c>
      <c r="R11253" t="s">
        <v>74936</v>
      </c>
      <c r="S11253" s="4" t="str">
        <f t="shared" si="175"/>
        <v>2001</v>
      </c>
    </row>
    <row r="11254" spans="1:19" hidden="1" x14ac:dyDescent="0.35">
      <c r="A11254" t="s">
        <v>74932</v>
      </c>
      <c r="B11254" t="s">
        <v>74933</v>
      </c>
      <c r="C11254" t="s">
        <v>74937</v>
      </c>
      <c r="D11254" t="s">
        <v>74938</v>
      </c>
      <c r="E11254" t="s">
        <v>74939</v>
      </c>
      <c r="F11254" t="s">
        <v>74940</v>
      </c>
      <c r="I11254" t="s">
        <v>74941</v>
      </c>
      <c r="J11254" t="s">
        <v>74942</v>
      </c>
      <c r="M11254" t="s">
        <v>112299</v>
      </c>
      <c r="N11254" t="s">
        <v>16314</v>
      </c>
      <c r="O11254" s="3" t="s">
        <v>74943</v>
      </c>
      <c r="P11254" t="s">
        <v>16314</v>
      </c>
      <c r="Q11254" t="s">
        <v>16314</v>
      </c>
      <c r="R11254" t="s">
        <v>74943</v>
      </c>
      <c r="S11254" s="4" t="str">
        <f t="shared" si="175"/>
        <v>2001</v>
      </c>
    </row>
    <row r="11255" spans="1:19" hidden="1" x14ac:dyDescent="0.35">
      <c r="A11255" t="s">
        <v>74939</v>
      </c>
      <c r="B11255" t="s">
        <v>74940</v>
      </c>
      <c r="C11255" t="s">
        <v>74944</v>
      </c>
      <c r="D11255" t="s">
        <v>74945</v>
      </c>
      <c r="E11255" t="s">
        <v>74946</v>
      </c>
      <c r="F11255" t="s">
        <v>74947</v>
      </c>
      <c r="I11255" t="s">
        <v>74948</v>
      </c>
      <c r="J11255" t="s">
        <v>44810</v>
      </c>
      <c r="M11255" t="s">
        <v>112299</v>
      </c>
      <c r="N11255" t="s">
        <v>16314</v>
      </c>
      <c r="O11255" s="3" t="s">
        <v>74949</v>
      </c>
      <c r="P11255" t="s">
        <v>16314</v>
      </c>
      <c r="Q11255" t="s">
        <v>16314</v>
      </c>
      <c r="R11255" t="s">
        <v>74949</v>
      </c>
      <c r="S11255" s="4" t="str">
        <f t="shared" si="175"/>
        <v>2001</v>
      </c>
    </row>
    <row r="11256" spans="1:19" hidden="1" x14ac:dyDescent="0.35">
      <c r="A11256" t="s">
        <v>74946</v>
      </c>
      <c r="B11256" t="s">
        <v>74947</v>
      </c>
      <c r="C11256" t="s">
        <v>74950</v>
      </c>
      <c r="D11256" t="s">
        <v>74951</v>
      </c>
      <c r="E11256" t="s">
        <v>74952</v>
      </c>
      <c r="F11256" t="s">
        <v>74953</v>
      </c>
      <c r="I11256" t="s">
        <v>74954</v>
      </c>
      <c r="J11256" t="s">
        <v>74955</v>
      </c>
      <c r="M11256" t="s">
        <v>112299</v>
      </c>
      <c r="N11256" t="s">
        <v>16314</v>
      </c>
      <c r="O11256" s="3" t="s">
        <v>74956</v>
      </c>
      <c r="P11256" t="s">
        <v>16314</v>
      </c>
      <c r="Q11256" t="s">
        <v>16314</v>
      </c>
      <c r="R11256" t="s">
        <v>74956</v>
      </c>
      <c r="S11256" s="4" t="str">
        <f t="shared" si="175"/>
        <v>2001</v>
      </c>
    </row>
    <row r="11257" spans="1:19" hidden="1" x14ac:dyDescent="0.35">
      <c r="A11257" t="s">
        <v>74952</v>
      </c>
      <c r="B11257" t="s">
        <v>74953</v>
      </c>
      <c r="C11257" t="s">
        <v>74957</v>
      </c>
      <c r="D11257" t="s">
        <v>74958</v>
      </c>
      <c r="E11257" t="s">
        <v>74959</v>
      </c>
      <c r="F11257" t="s">
        <v>74960</v>
      </c>
      <c r="I11257" t="s">
        <v>74961</v>
      </c>
      <c r="J11257" t="s">
        <v>74962</v>
      </c>
      <c r="M11257" t="s">
        <v>112299</v>
      </c>
      <c r="N11257" t="s">
        <v>16314</v>
      </c>
      <c r="O11257" s="3" t="s">
        <v>74963</v>
      </c>
      <c r="P11257" t="s">
        <v>16314</v>
      </c>
      <c r="Q11257" t="s">
        <v>16314</v>
      </c>
      <c r="R11257" t="s">
        <v>74963</v>
      </c>
      <c r="S11257" s="4" t="str">
        <f t="shared" si="175"/>
        <v>2001</v>
      </c>
    </row>
    <row r="11258" spans="1:19" hidden="1" x14ac:dyDescent="0.35">
      <c r="A11258" t="s">
        <v>74959</v>
      </c>
      <c r="B11258" t="s">
        <v>74960</v>
      </c>
      <c r="C11258" t="s">
        <v>74964</v>
      </c>
      <c r="D11258" t="s">
        <v>74965</v>
      </c>
      <c r="E11258" t="s">
        <v>74966</v>
      </c>
      <c r="F11258" t="s">
        <v>74967</v>
      </c>
      <c r="I11258" t="s">
        <v>52510</v>
      </c>
      <c r="J11258" t="s">
        <v>52511</v>
      </c>
      <c r="M11258" t="s">
        <v>112299</v>
      </c>
      <c r="N11258" t="s">
        <v>16314</v>
      </c>
      <c r="O11258" s="3" t="s">
        <v>74968</v>
      </c>
      <c r="P11258" t="s">
        <v>16314</v>
      </c>
      <c r="Q11258" t="s">
        <v>16314</v>
      </c>
      <c r="R11258" t="s">
        <v>74968</v>
      </c>
      <c r="S11258" s="4" t="str">
        <f t="shared" si="175"/>
        <v>2001</v>
      </c>
    </row>
    <row r="11259" spans="1:19" hidden="1" x14ac:dyDescent="0.35">
      <c r="A11259" t="s">
        <v>74966</v>
      </c>
      <c r="B11259" t="s">
        <v>74967</v>
      </c>
      <c r="C11259" t="s">
        <v>74969</v>
      </c>
      <c r="D11259" t="s">
        <v>74970</v>
      </c>
      <c r="E11259" t="s">
        <v>74971</v>
      </c>
      <c r="F11259" t="s">
        <v>74972</v>
      </c>
      <c r="I11259" t="s">
        <v>74973</v>
      </c>
      <c r="J11259" t="s">
        <v>74974</v>
      </c>
      <c r="M11259" t="s">
        <v>112299</v>
      </c>
      <c r="N11259" t="s">
        <v>16314</v>
      </c>
      <c r="O11259" s="3" t="s">
        <v>74975</v>
      </c>
      <c r="P11259" t="s">
        <v>16314</v>
      </c>
      <c r="Q11259" t="s">
        <v>16314</v>
      </c>
      <c r="R11259" t="s">
        <v>74975</v>
      </c>
      <c r="S11259" s="4" t="str">
        <f t="shared" si="175"/>
        <v>2001</v>
      </c>
    </row>
    <row r="11260" spans="1:19" hidden="1" x14ac:dyDescent="0.35">
      <c r="A11260" t="s">
        <v>74971</v>
      </c>
      <c r="B11260" t="s">
        <v>74972</v>
      </c>
      <c r="C11260" t="s">
        <v>74976</v>
      </c>
      <c r="D11260" t="s">
        <v>74977</v>
      </c>
      <c r="E11260" t="s">
        <v>74978</v>
      </c>
      <c r="F11260" t="s">
        <v>74979</v>
      </c>
      <c r="I11260" t="s">
        <v>74980</v>
      </c>
      <c r="J11260" t="s">
        <v>74981</v>
      </c>
      <c r="M11260" t="s">
        <v>112315</v>
      </c>
      <c r="N11260" t="s">
        <v>159</v>
      </c>
      <c r="O11260" s="3" t="s">
        <v>74982</v>
      </c>
      <c r="P11260" t="s">
        <v>159</v>
      </c>
      <c r="Q11260" t="s">
        <v>159</v>
      </c>
      <c r="R11260" t="s">
        <v>74982</v>
      </c>
      <c r="S11260" s="4" t="str">
        <f t="shared" si="175"/>
        <v>2001</v>
      </c>
    </row>
    <row r="11261" spans="1:19" hidden="1" x14ac:dyDescent="0.35">
      <c r="A11261" t="s">
        <v>74978</v>
      </c>
      <c r="B11261" t="s">
        <v>74979</v>
      </c>
      <c r="C11261" t="s">
        <v>74983</v>
      </c>
      <c r="D11261" t="s">
        <v>74984</v>
      </c>
      <c r="E11261" t="s">
        <v>74985</v>
      </c>
      <c r="F11261" t="s">
        <v>74986</v>
      </c>
      <c r="I11261" t="s">
        <v>74987</v>
      </c>
      <c r="J11261" t="s">
        <v>74988</v>
      </c>
      <c r="M11261" t="s">
        <v>112298</v>
      </c>
      <c r="N11261" t="s">
        <v>28</v>
      </c>
      <c r="O11261" s="3" t="s">
        <v>74989</v>
      </c>
      <c r="P11261" t="s">
        <v>16314</v>
      </c>
      <c r="Q11261" t="s">
        <v>16314</v>
      </c>
      <c r="R11261" t="s">
        <v>74989</v>
      </c>
      <c r="S11261" s="4" t="str">
        <f t="shared" si="175"/>
        <v>2001</v>
      </c>
    </row>
    <row r="11262" spans="1:19" hidden="1" x14ac:dyDescent="0.35">
      <c r="A11262" t="s">
        <v>74985</v>
      </c>
      <c r="B11262" t="s">
        <v>74986</v>
      </c>
      <c r="C11262" t="s">
        <v>74990</v>
      </c>
      <c r="D11262" t="s">
        <v>74991</v>
      </c>
      <c r="E11262" t="s">
        <v>74992</v>
      </c>
      <c r="F11262" t="s">
        <v>74993</v>
      </c>
      <c r="I11262" t="s">
        <v>74994</v>
      </c>
      <c r="J11262" t="s">
        <v>74995</v>
      </c>
      <c r="M11262" t="s">
        <v>112298</v>
      </c>
      <c r="N11262" t="s">
        <v>28</v>
      </c>
      <c r="O11262" s="3" t="s">
        <v>74996</v>
      </c>
      <c r="P11262" t="s">
        <v>16314</v>
      </c>
      <c r="Q11262" t="s">
        <v>16314</v>
      </c>
      <c r="R11262" t="s">
        <v>74996</v>
      </c>
      <c r="S11262" s="4" t="str">
        <f t="shared" si="175"/>
        <v>2001</v>
      </c>
    </row>
    <row r="11263" spans="1:19" hidden="1" x14ac:dyDescent="0.35">
      <c r="A11263" t="s">
        <v>74992</v>
      </c>
      <c r="B11263" t="s">
        <v>74993</v>
      </c>
      <c r="C11263" t="s">
        <v>74997</v>
      </c>
      <c r="D11263" t="s">
        <v>74998</v>
      </c>
      <c r="E11263" t="s">
        <v>74999</v>
      </c>
      <c r="F11263" t="s">
        <v>75000</v>
      </c>
      <c r="I11263" t="s">
        <v>75001</v>
      </c>
      <c r="J11263" t="s">
        <v>75002</v>
      </c>
      <c r="M11263" t="s">
        <v>112297</v>
      </c>
      <c r="N11263" t="s">
        <v>16314</v>
      </c>
      <c r="O11263" s="3" t="s">
        <v>75003</v>
      </c>
      <c r="P11263" t="s">
        <v>16314</v>
      </c>
      <c r="Q11263" t="s">
        <v>16314</v>
      </c>
      <c r="R11263" t="s">
        <v>75003</v>
      </c>
      <c r="S11263" s="4" t="str">
        <f t="shared" si="175"/>
        <v>2001</v>
      </c>
    </row>
    <row r="11264" spans="1:19" hidden="1" x14ac:dyDescent="0.35">
      <c r="A11264" t="s">
        <v>74999</v>
      </c>
      <c r="B11264" t="s">
        <v>75000</v>
      </c>
      <c r="C11264" t="s">
        <v>75004</v>
      </c>
      <c r="D11264" t="s">
        <v>75005</v>
      </c>
      <c r="E11264" t="s">
        <v>75006</v>
      </c>
      <c r="F11264" t="s">
        <v>75007</v>
      </c>
      <c r="I11264" t="s">
        <v>75008</v>
      </c>
      <c r="J11264" t="s">
        <v>75009</v>
      </c>
      <c r="M11264" t="s">
        <v>112299</v>
      </c>
      <c r="N11264" t="s">
        <v>16314</v>
      </c>
      <c r="O11264" s="3" t="s">
        <v>75010</v>
      </c>
      <c r="P11264" t="s">
        <v>16314</v>
      </c>
      <c r="Q11264" t="s">
        <v>16314</v>
      </c>
      <c r="R11264" t="s">
        <v>75010</v>
      </c>
      <c r="S11264" s="4" t="str">
        <f t="shared" si="175"/>
        <v>2001</v>
      </c>
    </row>
    <row r="11265" spans="1:19" hidden="1" x14ac:dyDescent="0.35">
      <c r="A11265" t="s">
        <v>75006</v>
      </c>
      <c r="B11265" t="s">
        <v>75007</v>
      </c>
      <c r="C11265" t="s">
        <v>75011</v>
      </c>
      <c r="D11265" t="s">
        <v>75012</v>
      </c>
      <c r="E11265" t="s">
        <v>75013</v>
      </c>
      <c r="F11265" t="s">
        <v>75014</v>
      </c>
      <c r="I11265" t="s">
        <v>75015</v>
      </c>
      <c r="J11265" t="s">
        <v>75016</v>
      </c>
      <c r="M11265" t="s">
        <v>112297</v>
      </c>
      <c r="N11265" t="s">
        <v>16314</v>
      </c>
      <c r="O11265" s="3" t="s">
        <v>75017</v>
      </c>
      <c r="P11265" t="s">
        <v>16314</v>
      </c>
      <c r="Q11265" t="s">
        <v>16314</v>
      </c>
      <c r="R11265" t="s">
        <v>75017</v>
      </c>
      <c r="S11265" s="4" t="str">
        <f t="shared" si="175"/>
        <v>2001</v>
      </c>
    </row>
    <row r="11266" spans="1:19" hidden="1" x14ac:dyDescent="0.35">
      <c r="A11266" t="s">
        <v>75013</v>
      </c>
      <c r="B11266" t="s">
        <v>75014</v>
      </c>
      <c r="C11266" t="s">
        <v>75018</v>
      </c>
      <c r="D11266" t="s">
        <v>75019</v>
      </c>
      <c r="E11266" t="s">
        <v>75020</v>
      </c>
      <c r="F11266" t="s">
        <v>75021</v>
      </c>
      <c r="I11266" t="s">
        <v>75022</v>
      </c>
      <c r="J11266" t="s">
        <v>75023</v>
      </c>
      <c r="M11266" t="s">
        <v>112297</v>
      </c>
      <c r="N11266" t="s">
        <v>16314</v>
      </c>
      <c r="O11266" s="3" t="s">
        <v>75024</v>
      </c>
      <c r="P11266" t="s">
        <v>16314</v>
      </c>
      <c r="Q11266" t="s">
        <v>16314</v>
      </c>
      <c r="R11266" t="s">
        <v>75024</v>
      </c>
      <c r="S11266" s="4" t="str">
        <f t="shared" si="175"/>
        <v>2001</v>
      </c>
    </row>
    <row r="11267" spans="1:19" hidden="1" x14ac:dyDescent="0.35">
      <c r="A11267" t="s">
        <v>75020</v>
      </c>
      <c r="B11267" t="s">
        <v>75021</v>
      </c>
      <c r="C11267" t="s">
        <v>75025</v>
      </c>
      <c r="D11267" t="s">
        <v>75026</v>
      </c>
      <c r="E11267" s="1" t="s">
        <v>75027</v>
      </c>
      <c r="F11267" s="1" t="s">
        <v>75028</v>
      </c>
      <c r="I11267" t="s">
        <v>512</v>
      </c>
      <c r="J11267" t="s">
        <v>512</v>
      </c>
      <c r="M11267" t="s">
        <v>112297</v>
      </c>
      <c r="N11267" t="s">
        <v>16314</v>
      </c>
      <c r="O11267" s="3" t="s">
        <v>75029</v>
      </c>
      <c r="P11267" t="s">
        <v>16314</v>
      </c>
      <c r="Q11267" t="s">
        <v>16314</v>
      </c>
      <c r="R11267" t="s">
        <v>75029</v>
      </c>
      <c r="S11267" s="4" t="str">
        <f t="shared" ref="S11267:S11330" si="176">LEFT(RIGHT(R11267,19),4)</f>
        <v>2001</v>
      </c>
    </row>
    <row r="11268" spans="1:19" hidden="1" x14ac:dyDescent="0.35">
      <c r="A11268" s="1" t="s">
        <v>75027</v>
      </c>
      <c r="B11268" s="1" t="s">
        <v>75028</v>
      </c>
      <c r="C11268" t="s">
        <v>75030</v>
      </c>
      <c r="D11268" t="s">
        <v>75031</v>
      </c>
      <c r="E11268" t="s">
        <v>75032</v>
      </c>
      <c r="F11268" t="s">
        <v>75033</v>
      </c>
      <c r="I11268" t="s">
        <v>30097</v>
      </c>
      <c r="J11268" t="s">
        <v>2890</v>
      </c>
      <c r="M11268" t="s">
        <v>112297</v>
      </c>
      <c r="N11268" t="s">
        <v>16314</v>
      </c>
      <c r="O11268" s="3" t="s">
        <v>75034</v>
      </c>
      <c r="P11268" t="s">
        <v>16314</v>
      </c>
      <c r="Q11268" t="s">
        <v>16314</v>
      </c>
      <c r="R11268" t="s">
        <v>75034</v>
      </c>
      <c r="S11268" s="4" t="str">
        <f t="shared" si="176"/>
        <v>2001</v>
      </c>
    </row>
    <row r="11269" spans="1:19" hidden="1" x14ac:dyDescent="0.35">
      <c r="A11269" t="s">
        <v>75032</v>
      </c>
      <c r="B11269" t="s">
        <v>75033</v>
      </c>
      <c r="C11269" t="s">
        <v>75035</v>
      </c>
      <c r="D11269" t="s">
        <v>75036</v>
      </c>
      <c r="E11269" t="s">
        <v>75037</v>
      </c>
      <c r="F11269" t="s">
        <v>75038</v>
      </c>
      <c r="I11269" t="s">
        <v>75039</v>
      </c>
      <c r="J11269" t="s">
        <v>75040</v>
      </c>
      <c r="M11269" t="s">
        <v>112297</v>
      </c>
      <c r="N11269" t="s">
        <v>16314</v>
      </c>
      <c r="O11269" s="3" t="s">
        <v>75041</v>
      </c>
      <c r="P11269" t="s">
        <v>16314</v>
      </c>
      <c r="Q11269" t="s">
        <v>16314</v>
      </c>
      <c r="R11269" t="s">
        <v>75041</v>
      </c>
      <c r="S11269" s="4" t="str">
        <f t="shared" si="176"/>
        <v>2001</v>
      </c>
    </row>
    <row r="11270" spans="1:19" hidden="1" x14ac:dyDescent="0.35">
      <c r="A11270" t="s">
        <v>75037</v>
      </c>
      <c r="B11270" t="s">
        <v>75038</v>
      </c>
      <c r="C11270" t="s">
        <v>75042</v>
      </c>
      <c r="D11270" t="s">
        <v>75043</v>
      </c>
      <c r="E11270" t="s">
        <v>75044</v>
      </c>
      <c r="F11270" t="s">
        <v>75045</v>
      </c>
      <c r="I11270" t="s">
        <v>512</v>
      </c>
      <c r="J11270" t="s">
        <v>512</v>
      </c>
      <c r="M11270" t="s">
        <v>112297</v>
      </c>
      <c r="N11270" t="s">
        <v>16314</v>
      </c>
      <c r="O11270" s="3" t="s">
        <v>75046</v>
      </c>
      <c r="P11270" t="s">
        <v>16314</v>
      </c>
      <c r="Q11270" t="s">
        <v>16314</v>
      </c>
      <c r="R11270" t="s">
        <v>75046</v>
      </c>
      <c r="S11270" s="4" t="str">
        <f t="shared" si="176"/>
        <v>2001</v>
      </c>
    </row>
    <row r="11271" spans="1:19" hidden="1" x14ac:dyDescent="0.35">
      <c r="A11271" t="s">
        <v>75044</v>
      </c>
      <c r="B11271" t="s">
        <v>75045</v>
      </c>
      <c r="C11271" t="s">
        <v>75047</v>
      </c>
      <c r="D11271" t="s">
        <v>75048</v>
      </c>
      <c r="E11271" t="s">
        <v>75049</v>
      </c>
      <c r="F11271" t="s">
        <v>75050</v>
      </c>
      <c r="I11271" t="s">
        <v>75051</v>
      </c>
      <c r="J11271" t="s">
        <v>75052</v>
      </c>
      <c r="M11271" t="s">
        <v>112297</v>
      </c>
      <c r="N11271" t="s">
        <v>16314</v>
      </c>
      <c r="O11271" s="3" t="s">
        <v>75053</v>
      </c>
      <c r="P11271" t="s">
        <v>16314</v>
      </c>
      <c r="Q11271" t="s">
        <v>16314</v>
      </c>
      <c r="R11271" t="s">
        <v>75053</v>
      </c>
      <c r="S11271" s="4" t="str">
        <f t="shared" si="176"/>
        <v>2001</v>
      </c>
    </row>
    <row r="11272" spans="1:19" hidden="1" x14ac:dyDescent="0.35">
      <c r="A11272" t="s">
        <v>75049</v>
      </c>
      <c r="B11272" t="s">
        <v>75050</v>
      </c>
      <c r="C11272" t="s">
        <v>75054</v>
      </c>
      <c r="D11272" t="s">
        <v>75055</v>
      </c>
      <c r="E11272" t="s">
        <v>75056</v>
      </c>
      <c r="F11272" t="s">
        <v>75057</v>
      </c>
      <c r="I11272" t="s">
        <v>75058</v>
      </c>
      <c r="J11272" t="s">
        <v>75059</v>
      </c>
      <c r="M11272" t="s">
        <v>112299</v>
      </c>
      <c r="N11272" t="s">
        <v>16314</v>
      </c>
      <c r="O11272" s="3" t="s">
        <v>75060</v>
      </c>
      <c r="P11272" t="s">
        <v>16314</v>
      </c>
      <c r="Q11272" t="s">
        <v>16314</v>
      </c>
      <c r="R11272" t="s">
        <v>75060</v>
      </c>
      <c r="S11272" s="4" t="str">
        <f t="shared" si="176"/>
        <v>2001</v>
      </c>
    </row>
    <row r="11273" spans="1:19" hidden="1" x14ac:dyDescent="0.35">
      <c r="A11273" t="s">
        <v>75056</v>
      </c>
      <c r="B11273" t="s">
        <v>75057</v>
      </c>
      <c r="C11273" t="s">
        <v>75061</v>
      </c>
      <c r="D11273" t="s">
        <v>75062</v>
      </c>
      <c r="E11273" t="s">
        <v>75063</v>
      </c>
      <c r="F11273" t="s">
        <v>75064</v>
      </c>
      <c r="I11273" t="s">
        <v>75065</v>
      </c>
      <c r="J11273" t="s">
        <v>75066</v>
      </c>
      <c r="M11273" t="s">
        <v>112297</v>
      </c>
      <c r="N11273" t="s">
        <v>16314</v>
      </c>
      <c r="O11273" s="3" t="s">
        <v>75067</v>
      </c>
      <c r="P11273" t="s">
        <v>16314</v>
      </c>
      <c r="Q11273" t="s">
        <v>16314</v>
      </c>
      <c r="R11273" t="s">
        <v>75067</v>
      </c>
      <c r="S11273" s="4" t="str">
        <f t="shared" si="176"/>
        <v>2001</v>
      </c>
    </row>
    <row r="11274" spans="1:19" hidden="1" x14ac:dyDescent="0.35">
      <c r="A11274" t="s">
        <v>75063</v>
      </c>
      <c r="B11274" t="s">
        <v>75064</v>
      </c>
      <c r="C11274" t="s">
        <v>75068</v>
      </c>
      <c r="D11274" t="s">
        <v>75069</v>
      </c>
      <c r="E11274" t="s">
        <v>75070</v>
      </c>
      <c r="F11274" t="s">
        <v>75071</v>
      </c>
      <c r="I11274" t="s">
        <v>75072</v>
      </c>
      <c r="J11274" t="s">
        <v>75073</v>
      </c>
      <c r="M11274" t="s">
        <v>112298</v>
      </c>
      <c r="N11274" t="s">
        <v>28</v>
      </c>
      <c r="O11274" s="3" t="s">
        <v>75074</v>
      </c>
      <c r="P11274" t="s">
        <v>16314</v>
      </c>
      <c r="Q11274" t="s">
        <v>16314</v>
      </c>
      <c r="R11274" t="s">
        <v>75074</v>
      </c>
      <c r="S11274" s="4" t="str">
        <f t="shared" si="176"/>
        <v>2001</v>
      </c>
    </row>
    <row r="11275" spans="1:19" hidden="1" x14ac:dyDescent="0.35">
      <c r="A11275" t="s">
        <v>75070</v>
      </c>
      <c r="B11275" t="s">
        <v>75071</v>
      </c>
      <c r="C11275" t="s">
        <v>75075</v>
      </c>
      <c r="D11275" t="s">
        <v>75076</v>
      </c>
      <c r="E11275" t="s">
        <v>75077</v>
      </c>
      <c r="F11275" t="s">
        <v>75078</v>
      </c>
      <c r="I11275" t="s">
        <v>75079</v>
      </c>
      <c r="J11275" t="s">
        <v>75080</v>
      </c>
      <c r="M11275" t="s">
        <v>112299</v>
      </c>
      <c r="N11275" t="s">
        <v>16314</v>
      </c>
      <c r="O11275" s="3" t="s">
        <v>75081</v>
      </c>
      <c r="P11275" t="s">
        <v>16314</v>
      </c>
      <c r="Q11275" t="s">
        <v>16314</v>
      </c>
      <c r="R11275" t="s">
        <v>75081</v>
      </c>
      <c r="S11275" s="4" t="str">
        <f t="shared" si="176"/>
        <v>2001</v>
      </c>
    </row>
    <row r="11276" spans="1:19" hidden="1" x14ac:dyDescent="0.35">
      <c r="A11276" t="s">
        <v>75077</v>
      </c>
      <c r="B11276" t="s">
        <v>75078</v>
      </c>
      <c r="C11276" t="s">
        <v>75082</v>
      </c>
      <c r="D11276" t="s">
        <v>75083</v>
      </c>
      <c r="E11276" t="s">
        <v>75084</v>
      </c>
      <c r="F11276" t="s">
        <v>75085</v>
      </c>
      <c r="I11276" t="s">
        <v>75086</v>
      </c>
      <c r="J11276" t="s">
        <v>75087</v>
      </c>
      <c r="M11276" t="s">
        <v>112299</v>
      </c>
      <c r="N11276" t="s">
        <v>16314</v>
      </c>
      <c r="O11276" s="3" t="s">
        <v>75088</v>
      </c>
      <c r="P11276" t="s">
        <v>16314</v>
      </c>
      <c r="Q11276" t="s">
        <v>16314</v>
      </c>
      <c r="R11276" t="s">
        <v>75088</v>
      </c>
      <c r="S11276" s="4" t="str">
        <f t="shared" si="176"/>
        <v>2001</v>
      </c>
    </row>
    <row r="11277" spans="1:19" hidden="1" x14ac:dyDescent="0.35">
      <c r="A11277" t="s">
        <v>75084</v>
      </c>
      <c r="B11277" t="s">
        <v>75085</v>
      </c>
      <c r="C11277" t="s">
        <v>75089</v>
      </c>
      <c r="D11277" t="s">
        <v>75090</v>
      </c>
      <c r="E11277" t="s">
        <v>75091</v>
      </c>
      <c r="F11277" t="s">
        <v>75092</v>
      </c>
      <c r="I11277" t="s">
        <v>75093</v>
      </c>
      <c r="J11277" t="s">
        <v>75094</v>
      </c>
      <c r="M11277" t="s">
        <v>112299</v>
      </c>
      <c r="N11277" t="s">
        <v>16314</v>
      </c>
      <c r="O11277" s="3" t="s">
        <v>75095</v>
      </c>
      <c r="P11277" t="s">
        <v>16314</v>
      </c>
      <c r="Q11277" t="s">
        <v>16314</v>
      </c>
      <c r="R11277" t="s">
        <v>75095</v>
      </c>
      <c r="S11277" s="4" t="str">
        <f t="shared" si="176"/>
        <v>2001</v>
      </c>
    </row>
    <row r="11278" spans="1:19" hidden="1" x14ac:dyDescent="0.35">
      <c r="A11278" t="s">
        <v>75091</v>
      </c>
      <c r="B11278" t="s">
        <v>75092</v>
      </c>
      <c r="C11278" t="s">
        <v>75096</v>
      </c>
      <c r="D11278" t="s">
        <v>75097</v>
      </c>
      <c r="E11278" t="s">
        <v>75098</v>
      </c>
      <c r="F11278" t="s">
        <v>75099</v>
      </c>
      <c r="I11278" t="s">
        <v>75100</v>
      </c>
      <c r="J11278" t="s">
        <v>75101</v>
      </c>
      <c r="M11278" t="s">
        <v>112299</v>
      </c>
      <c r="N11278" t="s">
        <v>16314</v>
      </c>
      <c r="O11278" s="3" t="s">
        <v>75102</v>
      </c>
      <c r="P11278" t="s">
        <v>16314</v>
      </c>
      <c r="Q11278" t="s">
        <v>16314</v>
      </c>
      <c r="R11278" t="s">
        <v>75102</v>
      </c>
      <c r="S11278" s="4" t="str">
        <f t="shared" si="176"/>
        <v>2001</v>
      </c>
    </row>
    <row r="11279" spans="1:19" hidden="1" x14ac:dyDescent="0.35">
      <c r="A11279" t="s">
        <v>75098</v>
      </c>
      <c r="B11279" t="s">
        <v>75099</v>
      </c>
      <c r="C11279" t="s">
        <v>75103</v>
      </c>
      <c r="D11279" t="s">
        <v>75104</v>
      </c>
      <c r="E11279" t="s">
        <v>75105</v>
      </c>
      <c r="F11279" t="s">
        <v>75106</v>
      </c>
      <c r="I11279" t="s">
        <v>75107</v>
      </c>
      <c r="J11279" t="s">
        <v>75108</v>
      </c>
      <c r="M11279" t="s">
        <v>112299</v>
      </c>
      <c r="N11279" t="s">
        <v>16314</v>
      </c>
      <c r="O11279" s="3" t="s">
        <v>75109</v>
      </c>
      <c r="P11279" t="s">
        <v>16314</v>
      </c>
      <c r="Q11279" t="s">
        <v>16314</v>
      </c>
      <c r="R11279" t="s">
        <v>75109</v>
      </c>
      <c r="S11279" s="4" t="str">
        <f t="shared" si="176"/>
        <v>2001</v>
      </c>
    </row>
    <row r="11280" spans="1:19" hidden="1" x14ac:dyDescent="0.35">
      <c r="A11280" t="s">
        <v>75105</v>
      </c>
      <c r="B11280" t="s">
        <v>75106</v>
      </c>
      <c r="C11280" t="s">
        <v>75110</v>
      </c>
      <c r="D11280" t="s">
        <v>75111</v>
      </c>
      <c r="E11280" t="s">
        <v>75112</v>
      </c>
      <c r="F11280" t="s">
        <v>75113</v>
      </c>
      <c r="I11280" t="s">
        <v>75114</v>
      </c>
      <c r="J11280" t="s">
        <v>75115</v>
      </c>
      <c r="M11280" t="s">
        <v>112297</v>
      </c>
      <c r="N11280" t="s">
        <v>16314</v>
      </c>
      <c r="O11280" s="3" t="s">
        <v>75116</v>
      </c>
      <c r="P11280" t="s">
        <v>16314</v>
      </c>
      <c r="Q11280" t="s">
        <v>16314</v>
      </c>
      <c r="R11280" t="s">
        <v>75116</v>
      </c>
      <c r="S11280" s="4" t="str">
        <f t="shared" si="176"/>
        <v>2001</v>
      </c>
    </row>
    <row r="11281" spans="1:19" hidden="1" x14ac:dyDescent="0.35">
      <c r="A11281" t="s">
        <v>75112</v>
      </c>
      <c r="B11281" t="s">
        <v>75113</v>
      </c>
      <c r="C11281" t="s">
        <v>75117</v>
      </c>
      <c r="D11281" t="s">
        <v>75118</v>
      </c>
      <c r="E11281" t="s">
        <v>75119</v>
      </c>
      <c r="F11281" t="s">
        <v>75120</v>
      </c>
      <c r="I11281" t="s">
        <v>75121</v>
      </c>
      <c r="J11281" t="s">
        <v>75122</v>
      </c>
      <c r="M11281" t="s">
        <v>112298</v>
      </c>
      <c r="N11281" t="s">
        <v>28</v>
      </c>
      <c r="O11281" s="3" t="s">
        <v>75123</v>
      </c>
      <c r="P11281" t="s">
        <v>16314</v>
      </c>
      <c r="Q11281" t="s">
        <v>16314</v>
      </c>
      <c r="R11281" t="s">
        <v>75123</v>
      </c>
      <c r="S11281" s="4" t="str">
        <f t="shared" si="176"/>
        <v>2001</v>
      </c>
    </row>
    <row r="11282" spans="1:19" hidden="1" x14ac:dyDescent="0.35">
      <c r="A11282" t="s">
        <v>75119</v>
      </c>
      <c r="B11282" t="s">
        <v>75120</v>
      </c>
      <c r="C11282" t="s">
        <v>75124</v>
      </c>
      <c r="D11282" t="s">
        <v>75125</v>
      </c>
      <c r="E11282" t="s">
        <v>75126</v>
      </c>
      <c r="F11282" t="s">
        <v>75127</v>
      </c>
      <c r="I11282" t="s">
        <v>75128</v>
      </c>
      <c r="J11282" t="s">
        <v>75129</v>
      </c>
      <c r="M11282" t="s">
        <v>112299</v>
      </c>
      <c r="N11282" t="s">
        <v>16314</v>
      </c>
      <c r="O11282" s="3" t="s">
        <v>75130</v>
      </c>
      <c r="P11282" t="s">
        <v>16314</v>
      </c>
      <c r="Q11282" t="s">
        <v>16314</v>
      </c>
      <c r="R11282" t="s">
        <v>75130</v>
      </c>
      <c r="S11282" s="4" t="str">
        <f t="shared" si="176"/>
        <v>2001</v>
      </c>
    </row>
    <row r="11283" spans="1:19" hidden="1" x14ac:dyDescent="0.35">
      <c r="A11283" t="s">
        <v>75126</v>
      </c>
      <c r="B11283" t="s">
        <v>75127</v>
      </c>
      <c r="C11283" t="s">
        <v>75131</v>
      </c>
      <c r="D11283" t="s">
        <v>75132</v>
      </c>
      <c r="E11283" t="s">
        <v>75133</v>
      </c>
      <c r="F11283" t="s">
        <v>75134</v>
      </c>
      <c r="I11283" t="s">
        <v>75135</v>
      </c>
      <c r="J11283" t="s">
        <v>75136</v>
      </c>
      <c r="M11283" t="s">
        <v>112297</v>
      </c>
      <c r="N11283" t="s">
        <v>16314</v>
      </c>
      <c r="O11283" s="3" t="s">
        <v>75137</v>
      </c>
      <c r="P11283" t="s">
        <v>16314</v>
      </c>
      <c r="Q11283" t="s">
        <v>16314</v>
      </c>
      <c r="R11283" t="s">
        <v>75137</v>
      </c>
      <c r="S11283" s="4" t="str">
        <f t="shared" si="176"/>
        <v>2001</v>
      </c>
    </row>
    <row r="11284" spans="1:19" hidden="1" x14ac:dyDescent="0.35">
      <c r="A11284" t="s">
        <v>75133</v>
      </c>
      <c r="B11284" t="s">
        <v>75134</v>
      </c>
      <c r="C11284" t="s">
        <v>75138</v>
      </c>
      <c r="D11284" t="s">
        <v>75139</v>
      </c>
      <c r="E11284" t="s">
        <v>75140</v>
      </c>
      <c r="F11284" t="s">
        <v>75141</v>
      </c>
      <c r="I11284" t="s">
        <v>75142</v>
      </c>
      <c r="J11284" t="s">
        <v>75143</v>
      </c>
      <c r="M11284" t="s">
        <v>112299</v>
      </c>
      <c r="N11284" t="s">
        <v>16314</v>
      </c>
      <c r="O11284" s="3" t="s">
        <v>75144</v>
      </c>
      <c r="P11284" t="s">
        <v>16314</v>
      </c>
      <c r="Q11284" t="s">
        <v>16314</v>
      </c>
      <c r="R11284" t="s">
        <v>75144</v>
      </c>
      <c r="S11284" s="4" t="str">
        <f t="shared" si="176"/>
        <v>2001</v>
      </c>
    </row>
    <row r="11285" spans="1:19" hidden="1" x14ac:dyDescent="0.35">
      <c r="A11285" t="s">
        <v>75140</v>
      </c>
      <c r="B11285" t="s">
        <v>75141</v>
      </c>
      <c r="C11285" t="s">
        <v>75145</v>
      </c>
      <c r="D11285" t="s">
        <v>75146</v>
      </c>
      <c r="E11285" t="s">
        <v>75147</v>
      </c>
      <c r="F11285" t="s">
        <v>75148</v>
      </c>
      <c r="I11285" t="s">
        <v>75149</v>
      </c>
      <c r="J11285" t="s">
        <v>75150</v>
      </c>
      <c r="M11285" t="s">
        <v>112297</v>
      </c>
      <c r="N11285" t="s">
        <v>16314</v>
      </c>
      <c r="O11285" s="3" t="s">
        <v>75151</v>
      </c>
      <c r="P11285" t="s">
        <v>16314</v>
      </c>
      <c r="Q11285" t="s">
        <v>16314</v>
      </c>
      <c r="R11285" t="s">
        <v>75151</v>
      </c>
      <c r="S11285" s="4" t="str">
        <f t="shared" si="176"/>
        <v>2001</v>
      </c>
    </row>
    <row r="11286" spans="1:19" hidden="1" x14ac:dyDescent="0.35">
      <c r="A11286" t="s">
        <v>75147</v>
      </c>
      <c r="B11286" t="s">
        <v>75148</v>
      </c>
      <c r="C11286" t="s">
        <v>75152</v>
      </c>
      <c r="D11286" t="s">
        <v>75153</v>
      </c>
      <c r="E11286" t="s">
        <v>75154</v>
      </c>
      <c r="F11286" t="s">
        <v>75155</v>
      </c>
      <c r="I11286" t="s">
        <v>75156</v>
      </c>
      <c r="J11286" t="s">
        <v>75157</v>
      </c>
      <c r="M11286" t="s">
        <v>112299</v>
      </c>
      <c r="N11286" t="s">
        <v>16314</v>
      </c>
      <c r="O11286" s="3" t="s">
        <v>75158</v>
      </c>
      <c r="P11286" t="s">
        <v>16314</v>
      </c>
      <c r="Q11286" t="s">
        <v>16314</v>
      </c>
      <c r="R11286" t="s">
        <v>75158</v>
      </c>
      <c r="S11286" s="4" t="str">
        <f t="shared" si="176"/>
        <v>2001</v>
      </c>
    </row>
    <row r="11287" spans="1:19" hidden="1" x14ac:dyDescent="0.35">
      <c r="A11287" t="s">
        <v>75154</v>
      </c>
      <c r="B11287" t="s">
        <v>75155</v>
      </c>
      <c r="C11287" t="s">
        <v>75159</v>
      </c>
      <c r="D11287" t="s">
        <v>75160</v>
      </c>
      <c r="E11287" t="s">
        <v>75161</v>
      </c>
      <c r="F11287" t="s">
        <v>75162</v>
      </c>
      <c r="I11287" t="s">
        <v>75163</v>
      </c>
      <c r="J11287" t="s">
        <v>75164</v>
      </c>
      <c r="M11287" t="s">
        <v>112297</v>
      </c>
      <c r="N11287" t="s">
        <v>16314</v>
      </c>
      <c r="O11287" s="3" t="s">
        <v>75165</v>
      </c>
      <c r="P11287" t="s">
        <v>16314</v>
      </c>
      <c r="Q11287" t="s">
        <v>16314</v>
      </c>
      <c r="R11287" t="s">
        <v>75165</v>
      </c>
      <c r="S11287" s="4" t="str">
        <f t="shared" si="176"/>
        <v>2001</v>
      </c>
    </row>
    <row r="11288" spans="1:19" hidden="1" x14ac:dyDescent="0.35">
      <c r="A11288" t="s">
        <v>75161</v>
      </c>
      <c r="B11288" t="s">
        <v>75162</v>
      </c>
      <c r="C11288" t="s">
        <v>75166</v>
      </c>
      <c r="D11288" t="s">
        <v>75167</v>
      </c>
      <c r="E11288" t="s">
        <v>75168</v>
      </c>
      <c r="F11288" t="s">
        <v>75169</v>
      </c>
      <c r="I11288" t="s">
        <v>75170</v>
      </c>
      <c r="J11288" t="s">
        <v>75157</v>
      </c>
      <c r="M11288" t="s">
        <v>112299</v>
      </c>
      <c r="N11288" t="s">
        <v>16314</v>
      </c>
      <c r="O11288" s="3" t="s">
        <v>75171</v>
      </c>
      <c r="P11288" t="s">
        <v>16314</v>
      </c>
      <c r="Q11288" t="s">
        <v>16314</v>
      </c>
      <c r="R11288" t="s">
        <v>75171</v>
      </c>
      <c r="S11288" s="4" t="str">
        <f t="shared" si="176"/>
        <v>2001</v>
      </c>
    </row>
    <row r="11289" spans="1:19" hidden="1" x14ac:dyDescent="0.35">
      <c r="A11289" t="s">
        <v>75168</v>
      </c>
      <c r="B11289" t="s">
        <v>75169</v>
      </c>
      <c r="C11289" t="s">
        <v>75172</v>
      </c>
      <c r="D11289" t="s">
        <v>75173</v>
      </c>
      <c r="E11289" t="s">
        <v>75174</v>
      </c>
      <c r="F11289" t="s">
        <v>75175</v>
      </c>
      <c r="I11289" t="s">
        <v>75176</v>
      </c>
      <c r="J11289" t="s">
        <v>75177</v>
      </c>
      <c r="M11289" t="s">
        <v>112299</v>
      </c>
      <c r="N11289" t="s">
        <v>16314</v>
      </c>
      <c r="O11289" s="3" t="s">
        <v>75178</v>
      </c>
      <c r="P11289" t="s">
        <v>16314</v>
      </c>
      <c r="Q11289" t="s">
        <v>16314</v>
      </c>
      <c r="R11289" t="s">
        <v>75178</v>
      </c>
      <c r="S11289" s="4" t="str">
        <f t="shared" si="176"/>
        <v>2001</v>
      </c>
    </row>
    <row r="11290" spans="1:19" hidden="1" x14ac:dyDescent="0.35">
      <c r="A11290" t="s">
        <v>75174</v>
      </c>
      <c r="B11290" t="s">
        <v>75175</v>
      </c>
      <c r="C11290" t="s">
        <v>75179</v>
      </c>
      <c r="D11290" t="s">
        <v>75180</v>
      </c>
      <c r="E11290" t="s">
        <v>75181</v>
      </c>
      <c r="F11290" t="s">
        <v>75182</v>
      </c>
      <c r="I11290" t="s">
        <v>75183</v>
      </c>
      <c r="J11290" t="s">
        <v>75184</v>
      </c>
      <c r="M11290" t="s">
        <v>112297</v>
      </c>
      <c r="N11290" t="s">
        <v>16314</v>
      </c>
      <c r="O11290" s="3" t="s">
        <v>75185</v>
      </c>
      <c r="P11290" t="s">
        <v>16314</v>
      </c>
      <c r="Q11290" t="s">
        <v>16314</v>
      </c>
      <c r="R11290" t="s">
        <v>75185</v>
      </c>
      <c r="S11290" s="4" t="str">
        <f t="shared" si="176"/>
        <v>2001</v>
      </c>
    </row>
    <row r="11291" spans="1:19" hidden="1" x14ac:dyDescent="0.35">
      <c r="A11291" t="s">
        <v>75181</v>
      </c>
      <c r="B11291" t="s">
        <v>75182</v>
      </c>
      <c r="C11291" t="s">
        <v>75186</v>
      </c>
      <c r="D11291" t="s">
        <v>75187</v>
      </c>
      <c r="E11291" t="s">
        <v>75188</v>
      </c>
      <c r="F11291" t="s">
        <v>75189</v>
      </c>
      <c r="I11291" t="s">
        <v>75190</v>
      </c>
      <c r="J11291" t="s">
        <v>75191</v>
      </c>
      <c r="M11291" t="s">
        <v>112297</v>
      </c>
      <c r="N11291" t="s">
        <v>16314</v>
      </c>
      <c r="O11291" s="3" t="s">
        <v>75192</v>
      </c>
      <c r="P11291" t="s">
        <v>16314</v>
      </c>
      <c r="Q11291" t="s">
        <v>16314</v>
      </c>
      <c r="R11291" t="s">
        <v>75192</v>
      </c>
      <c r="S11291" s="4" t="str">
        <f t="shared" si="176"/>
        <v>2001</v>
      </c>
    </row>
    <row r="11292" spans="1:19" hidden="1" x14ac:dyDescent="0.35">
      <c r="A11292" t="s">
        <v>75188</v>
      </c>
      <c r="B11292" t="s">
        <v>75189</v>
      </c>
      <c r="C11292" t="s">
        <v>75193</v>
      </c>
      <c r="D11292" t="s">
        <v>75194</v>
      </c>
      <c r="E11292" t="s">
        <v>75195</v>
      </c>
      <c r="F11292" t="s">
        <v>75196</v>
      </c>
      <c r="I11292" t="s">
        <v>75197</v>
      </c>
      <c r="J11292" t="s">
        <v>75198</v>
      </c>
      <c r="M11292" t="s">
        <v>112299</v>
      </c>
      <c r="N11292" t="s">
        <v>16314</v>
      </c>
      <c r="O11292" s="3" t="s">
        <v>75199</v>
      </c>
      <c r="P11292" t="s">
        <v>16314</v>
      </c>
      <c r="Q11292" t="s">
        <v>16314</v>
      </c>
      <c r="R11292" t="s">
        <v>75199</v>
      </c>
      <c r="S11292" s="4" t="str">
        <f t="shared" si="176"/>
        <v>2001</v>
      </c>
    </row>
    <row r="11293" spans="1:19" hidden="1" x14ac:dyDescent="0.35">
      <c r="A11293" t="s">
        <v>75195</v>
      </c>
      <c r="B11293" t="s">
        <v>75196</v>
      </c>
      <c r="C11293" t="s">
        <v>75200</v>
      </c>
      <c r="D11293" t="s">
        <v>75201</v>
      </c>
      <c r="E11293" t="s">
        <v>75202</v>
      </c>
      <c r="F11293" t="s">
        <v>75203</v>
      </c>
      <c r="I11293" t="s">
        <v>75204</v>
      </c>
      <c r="J11293" t="s">
        <v>60741</v>
      </c>
      <c r="M11293" t="s">
        <v>112298</v>
      </c>
      <c r="N11293" t="s">
        <v>28</v>
      </c>
      <c r="O11293" s="3" t="s">
        <v>75205</v>
      </c>
      <c r="P11293" t="s">
        <v>16314</v>
      </c>
      <c r="Q11293" t="s">
        <v>16314</v>
      </c>
      <c r="R11293" t="s">
        <v>75205</v>
      </c>
      <c r="S11293" s="4" t="str">
        <f t="shared" si="176"/>
        <v>2001</v>
      </c>
    </row>
    <row r="11294" spans="1:19" ht="87" hidden="1" x14ac:dyDescent="0.35">
      <c r="A11294" t="s">
        <v>75202</v>
      </c>
      <c r="B11294" t="s">
        <v>75203</v>
      </c>
      <c r="C11294" t="s">
        <v>75206</v>
      </c>
      <c r="D11294" t="s">
        <v>75207</v>
      </c>
      <c r="E11294" t="s">
        <v>75208</v>
      </c>
      <c r="F11294" t="s">
        <v>75209</v>
      </c>
      <c r="I11294" t="s">
        <v>75210</v>
      </c>
      <c r="J11294" t="s">
        <v>75211</v>
      </c>
      <c r="K11294" s="2" t="s">
        <v>75212</v>
      </c>
      <c r="M11294" t="s">
        <v>16314</v>
      </c>
      <c r="N11294" t="s">
        <v>16314</v>
      </c>
      <c r="O11294" s="3" t="s">
        <v>75213</v>
      </c>
      <c r="P11294" t="s">
        <v>16314</v>
      </c>
      <c r="Q11294" t="s">
        <v>16314</v>
      </c>
      <c r="R11294" t="s">
        <v>75213</v>
      </c>
      <c r="S11294" s="4" t="str">
        <f t="shared" si="176"/>
        <v>2001</v>
      </c>
    </row>
    <row r="11295" spans="1:19" hidden="1" x14ac:dyDescent="0.35">
      <c r="A11295" t="s">
        <v>75208</v>
      </c>
      <c r="B11295" t="s">
        <v>75209</v>
      </c>
      <c r="C11295" t="s">
        <v>75214</v>
      </c>
      <c r="D11295" t="s">
        <v>75215</v>
      </c>
      <c r="E11295" t="s">
        <v>75216</v>
      </c>
      <c r="F11295" t="s">
        <v>75217</v>
      </c>
      <c r="I11295" t="s">
        <v>75218</v>
      </c>
      <c r="J11295" t="s">
        <v>75219</v>
      </c>
      <c r="M11295" t="s">
        <v>112297</v>
      </c>
      <c r="N11295" t="s">
        <v>16314</v>
      </c>
      <c r="O11295" s="3" t="s">
        <v>75220</v>
      </c>
      <c r="P11295" t="s">
        <v>16314</v>
      </c>
      <c r="Q11295" t="s">
        <v>16314</v>
      </c>
      <c r="R11295" t="s">
        <v>75220</v>
      </c>
      <c r="S11295" s="4" t="str">
        <f t="shared" si="176"/>
        <v>2001</v>
      </c>
    </row>
    <row r="11296" spans="1:19" hidden="1" x14ac:dyDescent="0.35">
      <c r="A11296" t="s">
        <v>75216</v>
      </c>
      <c r="B11296" t="s">
        <v>75217</v>
      </c>
      <c r="C11296" t="s">
        <v>75221</v>
      </c>
      <c r="D11296" t="s">
        <v>75222</v>
      </c>
      <c r="E11296" t="s">
        <v>75223</v>
      </c>
      <c r="F11296">
        <v>587734436</v>
      </c>
      <c r="I11296" t="s">
        <v>512</v>
      </c>
      <c r="J11296" t="s">
        <v>512</v>
      </c>
      <c r="M11296" t="s">
        <v>112297</v>
      </c>
      <c r="N11296" t="s">
        <v>16314</v>
      </c>
      <c r="O11296" s="3" t="s">
        <v>75224</v>
      </c>
      <c r="P11296" t="s">
        <v>16314</v>
      </c>
      <c r="Q11296" t="s">
        <v>16314</v>
      </c>
      <c r="R11296" t="s">
        <v>75224</v>
      </c>
      <c r="S11296" s="4" t="str">
        <f t="shared" si="176"/>
        <v>2001</v>
      </c>
    </row>
    <row r="11297" spans="1:19" hidden="1" x14ac:dyDescent="0.35">
      <c r="A11297" t="s">
        <v>75223</v>
      </c>
      <c r="B11297">
        <v>587734436</v>
      </c>
      <c r="C11297" t="s">
        <v>75225</v>
      </c>
      <c r="D11297" t="s">
        <v>75226</v>
      </c>
      <c r="E11297" t="s">
        <v>75227</v>
      </c>
      <c r="F11297">
        <v>36204436</v>
      </c>
      <c r="I11297" t="s">
        <v>75228</v>
      </c>
      <c r="J11297" t="s">
        <v>75229</v>
      </c>
      <c r="M11297" t="s">
        <v>112297</v>
      </c>
      <c r="N11297" t="s">
        <v>16314</v>
      </c>
      <c r="O11297" s="3" t="s">
        <v>75230</v>
      </c>
      <c r="P11297" t="s">
        <v>16314</v>
      </c>
      <c r="Q11297" t="s">
        <v>16314</v>
      </c>
      <c r="R11297" t="s">
        <v>75230</v>
      </c>
      <c r="S11297" s="4" t="str">
        <f t="shared" si="176"/>
        <v>2001</v>
      </c>
    </row>
    <row r="11298" spans="1:19" hidden="1" x14ac:dyDescent="0.35">
      <c r="A11298" t="s">
        <v>75227</v>
      </c>
      <c r="B11298">
        <v>36204436</v>
      </c>
      <c r="C11298" t="s">
        <v>75231</v>
      </c>
      <c r="D11298" t="s">
        <v>75232</v>
      </c>
      <c r="E11298" t="s">
        <v>75233</v>
      </c>
      <c r="F11298" t="s">
        <v>75234</v>
      </c>
      <c r="G11298" t="s">
        <v>75235</v>
      </c>
      <c r="I11298" t="s">
        <v>75236</v>
      </c>
      <c r="J11298" t="s">
        <v>75237</v>
      </c>
      <c r="M11298" t="s">
        <v>16314</v>
      </c>
      <c r="N11298" t="s">
        <v>16314</v>
      </c>
      <c r="O11298" s="3" t="s">
        <v>75238</v>
      </c>
      <c r="P11298" t="s">
        <v>16314</v>
      </c>
      <c r="Q11298" t="s">
        <v>16314</v>
      </c>
      <c r="R11298" t="s">
        <v>75238</v>
      </c>
      <c r="S11298" s="4" t="str">
        <f t="shared" si="176"/>
        <v>2001</v>
      </c>
    </row>
    <row r="11299" spans="1:19" hidden="1" x14ac:dyDescent="0.35">
      <c r="A11299" t="s">
        <v>75233</v>
      </c>
      <c r="B11299" t="s">
        <v>75234</v>
      </c>
      <c r="C11299" t="s">
        <v>75239</v>
      </c>
      <c r="D11299" t="s">
        <v>75240</v>
      </c>
      <c r="E11299" t="s">
        <v>75241</v>
      </c>
      <c r="F11299" t="s">
        <v>75242</v>
      </c>
      <c r="I11299" t="s">
        <v>75243</v>
      </c>
      <c r="J11299" t="s">
        <v>75244</v>
      </c>
      <c r="M11299" t="s">
        <v>112297</v>
      </c>
      <c r="N11299" t="s">
        <v>16314</v>
      </c>
      <c r="O11299" s="3" t="s">
        <v>75245</v>
      </c>
      <c r="P11299" t="s">
        <v>16314</v>
      </c>
      <c r="Q11299" t="s">
        <v>16314</v>
      </c>
      <c r="R11299" t="s">
        <v>75245</v>
      </c>
      <c r="S11299" s="4" t="str">
        <f t="shared" si="176"/>
        <v>2001</v>
      </c>
    </row>
    <row r="11300" spans="1:19" hidden="1" x14ac:dyDescent="0.35">
      <c r="A11300" t="s">
        <v>75241</v>
      </c>
      <c r="B11300" t="s">
        <v>75242</v>
      </c>
      <c r="C11300" t="s">
        <v>75246</v>
      </c>
      <c r="D11300" t="s">
        <v>75247</v>
      </c>
      <c r="E11300" t="s">
        <v>75248</v>
      </c>
      <c r="F11300" t="s">
        <v>75249</v>
      </c>
      <c r="I11300" t="s">
        <v>75250</v>
      </c>
      <c r="J11300" t="s">
        <v>75251</v>
      </c>
      <c r="M11300" t="s">
        <v>112315</v>
      </c>
      <c r="N11300" t="s">
        <v>16314</v>
      </c>
      <c r="O11300" s="3" t="s">
        <v>75252</v>
      </c>
      <c r="P11300" t="s">
        <v>16314</v>
      </c>
      <c r="Q11300" t="s">
        <v>16314</v>
      </c>
      <c r="R11300" t="s">
        <v>75252</v>
      </c>
      <c r="S11300" s="4" t="str">
        <f t="shared" si="176"/>
        <v>2001</v>
      </c>
    </row>
    <row r="11301" spans="1:19" hidden="1" x14ac:dyDescent="0.35">
      <c r="A11301" t="s">
        <v>75248</v>
      </c>
      <c r="B11301" t="s">
        <v>75249</v>
      </c>
      <c r="C11301" t="s">
        <v>75253</v>
      </c>
      <c r="D11301" t="s">
        <v>75254</v>
      </c>
      <c r="E11301" t="s">
        <v>75255</v>
      </c>
      <c r="F11301" t="s">
        <v>75256</v>
      </c>
      <c r="I11301" t="s">
        <v>75257</v>
      </c>
      <c r="J11301" t="s">
        <v>75258</v>
      </c>
      <c r="M11301" t="s">
        <v>112297</v>
      </c>
      <c r="N11301" t="s">
        <v>16314</v>
      </c>
      <c r="O11301" s="3" t="s">
        <v>75259</v>
      </c>
      <c r="P11301" t="s">
        <v>16314</v>
      </c>
      <c r="Q11301" t="s">
        <v>16314</v>
      </c>
      <c r="R11301" t="s">
        <v>75259</v>
      </c>
      <c r="S11301" s="4" t="str">
        <f t="shared" si="176"/>
        <v>2001</v>
      </c>
    </row>
    <row r="11302" spans="1:19" hidden="1" x14ac:dyDescent="0.35">
      <c r="A11302" t="s">
        <v>75255</v>
      </c>
      <c r="B11302" t="s">
        <v>75256</v>
      </c>
      <c r="C11302" t="s">
        <v>75260</v>
      </c>
      <c r="D11302" t="s">
        <v>75261</v>
      </c>
      <c r="E11302" t="s">
        <v>75262</v>
      </c>
      <c r="F11302" t="s">
        <v>75263</v>
      </c>
      <c r="I11302" t="s">
        <v>75264</v>
      </c>
      <c r="J11302" t="s">
        <v>75265</v>
      </c>
      <c r="M11302" t="s">
        <v>112315</v>
      </c>
      <c r="N11302" t="s">
        <v>159</v>
      </c>
      <c r="O11302" s="3" t="s">
        <v>75266</v>
      </c>
      <c r="P11302" t="s">
        <v>159</v>
      </c>
      <c r="Q11302" t="s">
        <v>159</v>
      </c>
      <c r="R11302" t="s">
        <v>75266</v>
      </c>
      <c r="S11302" s="4" t="str">
        <f t="shared" si="176"/>
        <v>2001</v>
      </c>
    </row>
    <row r="11303" spans="1:19" hidden="1" x14ac:dyDescent="0.35">
      <c r="A11303" t="s">
        <v>75262</v>
      </c>
      <c r="B11303" t="s">
        <v>75263</v>
      </c>
      <c r="C11303" t="s">
        <v>75267</v>
      </c>
      <c r="D11303" t="s">
        <v>75268</v>
      </c>
      <c r="E11303" t="s">
        <v>75269</v>
      </c>
      <c r="F11303" t="s">
        <v>75270</v>
      </c>
      <c r="I11303" t="s">
        <v>75271</v>
      </c>
      <c r="J11303" t="s">
        <v>75272</v>
      </c>
      <c r="M11303" t="s">
        <v>112315</v>
      </c>
      <c r="N11303" t="s">
        <v>159</v>
      </c>
      <c r="O11303" s="3" t="s">
        <v>75273</v>
      </c>
      <c r="P11303" t="s">
        <v>159</v>
      </c>
      <c r="Q11303" t="s">
        <v>159</v>
      </c>
      <c r="R11303" t="s">
        <v>75273</v>
      </c>
      <c r="S11303" s="4" t="str">
        <f t="shared" si="176"/>
        <v>2001</v>
      </c>
    </row>
    <row r="11304" spans="1:19" hidden="1" x14ac:dyDescent="0.35">
      <c r="A11304" t="s">
        <v>75269</v>
      </c>
      <c r="B11304" t="s">
        <v>75270</v>
      </c>
      <c r="C11304" t="s">
        <v>75274</v>
      </c>
      <c r="D11304" t="s">
        <v>75275</v>
      </c>
      <c r="E11304" t="s">
        <v>75276</v>
      </c>
      <c r="F11304" t="s">
        <v>75277</v>
      </c>
      <c r="I11304" t="s">
        <v>75278</v>
      </c>
      <c r="J11304" t="s">
        <v>75279</v>
      </c>
      <c r="M11304" t="s">
        <v>112297</v>
      </c>
      <c r="N11304" t="s">
        <v>16314</v>
      </c>
      <c r="O11304" s="3" t="s">
        <v>75280</v>
      </c>
      <c r="P11304" t="s">
        <v>16314</v>
      </c>
      <c r="Q11304" t="s">
        <v>16314</v>
      </c>
      <c r="R11304" t="s">
        <v>75280</v>
      </c>
      <c r="S11304" s="4" t="str">
        <f t="shared" si="176"/>
        <v>2001</v>
      </c>
    </row>
    <row r="11305" spans="1:19" hidden="1" x14ac:dyDescent="0.35">
      <c r="A11305" t="s">
        <v>75276</v>
      </c>
      <c r="B11305" t="s">
        <v>75277</v>
      </c>
      <c r="C11305" t="s">
        <v>75281</v>
      </c>
      <c r="D11305" t="s">
        <v>75282</v>
      </c>
      <c r="E11305" t="s">
        <v>75283</v>
      </c>
      <c r="F11305" t="s">
        <v>75284</v>
      </c>
      <c r="I11305" t="s">
        <v>75285</v>
      </c>
      <c r="J11305" t="s">
        <v>75286</v>
      </c>
      <c r="M11305" t="s">
        <v>112298</v>
      </c>
      <c r="N11305" t="s">
        <v>28</v>
      </c>
      <c r="O11305" s="3" t="s">
        <v>75287</v>
      </c>
      <c r="P11305" t="s">
        <v>16314</v>
      </c>
      <c r="Q11305" t="s">
        <v>16314</v>
      </c>
      <c r="R11305" t="s">
        <v>75287</v>
      </c>
      <c r="S11305" s="4" t="str">
        <f t="shared" si="176"/>
        <v>2001</v>
      </c>
    </row>
    <row r="11306" spans="1:19" hidden="1" x14ac:dyDescent="0.35">
      <c r="A11306" t="s">
        <v>75283</v>
      </c>
      <c r="B11306" t="s">
        <v>75284</v>
      </c>
      <c r="C11306" t="s">
        <v>75288</v>
      </c>
      <c r="D11306" t="s">
        <v>75289</v>
      </c>
      <c r="E11306" t="s">
        <v>75290</v>
      </c>
      <c r="F11306" t="s">
        <v>75291</v>
      </c>
      <c r="I11306" t="s">
        <v>75292</v>
      </c>
      <c r="J11306" t="s">
        <v>75293</v>
      </c>
      <c r="M11306" t="s">
        <v>112297</v>
      </c>
      <c r="N11306" t="s">
        <v>16314</v>
      </c>
      <c r="O11306" s="3" t="s">
        <v>75294</v>
      </c>
      <c r="P11306" t="s">
        <v>16314</v>
      </c>
      <c r="Q11306" t="s">
        <v>16314</v>
      </c>
      <c r="R11306" t="s">
        <v>75294</v>
      </c>
      <c r="S11306" s="4" t="str">
        <f t="shared" si="176"/>
        <v>2001</v>
      </c>
    </row>
    <row r="11307" spans="1:19" hidden="1" x14ac:dyDescent="0.35">
      <c r="A11307" t="s">
        <v>75290</v>
      </c>
      <c r="B11307" t="s">
        <v>75291</v>
      </c>
      <c r="C11307" t="s">
        <v>75295</v>
      </c>
      <c r="D11307" t="s">
        <v>75296</v>
      </c>
      <c r="E11307" t="s">
        <v>75297</v>
      </c>
      <c r="F11307" t="s">
        <v>75298</v>
      </c>
      <c r="I11307" t="s">
        <v>75299</v>
      </c>
      <c r="J11307" t="s">
        <v>75300</v>
      </c>
      <c r="M11307" t="s">
        <v>112297</v>
      </c>
      <c r="N11307" t="s">
        <v>16314</v>
      </c>
      <c r="O11307" s="3" t="s">
        <v>75301</v>
      </c>
      <c r="P11307" t="s">
        <v>16314</v>
      </c>
      <c r="Q11307" t="s">
        <v>16314</v>
      </c>
      <c r="R11307" t="s">
        <v>75301</v>
      </c>
      <c r="S11307" s="4" t="str">
        <f t="shared" si="176"/>
        <v>2001</v>
      </c>
    </row>
    <row r="11308" spans="1:19" hidden="1" x14ac:dyDescent="0.35">
      <c r="A11308" t="s">
        <v>75297</v>
      </c>
      <c r="B11308" t="s">
        <v>75298</v>
      </c>
      <c r="C11308" t="s">
        <v>75302</v>
      </c>
      <c r="D11308">
        <v>427358699</v>
      </c>
      <c r="E11308" t="s">
        <v>75303</v>
      </c>
      <c r="F11308" t="s">
        <v>75304</v>
      </c>
      <c r="I11308" t="s">
        <v>75305</v>
      </c>
      <c r="J11308" t="s">
        <v>75306</v>
      </c>
      <c r="M11308" t="s">
        <v>112297</v>
      </c>
      <c r="N11308" t="s">
        <v>16314</v>
      </c>
      <c r="O11308" s="3" t="s">
        <v>75307</v>
      </c>
      <c r="P11308" t="s">
        <v>16314</v>
      </c>
      <c r="Q11308" t="s">
        <v>16314</v>
      </c>
      <c r="R11308" t="s">
        <v>75307</v>
      </c>
      <c r="S11308" s="4" t="str">
        <f t="shared" si="176"/>
        <v>2001</v>
      </c>
    </row>
    <row r="11309" spans="1:19" hidden="1" x14ac:dyDescent="0.35">
      <c r="A11309" t="s">
        <v>75303</v>
      </c>
      <c r="B11309" t="s">
        <v>75304</v>
      </c>
      <c r="C11309" t="s">
        <v>75308</v>
      </c>
      <c r="D11309" t="s">
        <v>75309</v>
      </c>
      <c r="E11309" t="s">
        <v>75310</v>
      </c>
      <c r="F11309" t="s">
        <v>75311</v>
      </c>
      <c r="I11309" t="s">
        <v>75312</v>
      </c>
      <c r="J11309" t="s">
        <v>75313</v>
      </c>
      <c r="M11309" t="s">
        <v>112297</v>
      </c>
      <c r="N11309" t="s">
        <v>16314</v>
      </c>
      <c r="O11309" s="3" t="s">
        <v>75314</v>
      </c>
      <c r="P11309" t="s">
        <v>16314</v>
      </c>
      <c r="Q11309" t="s">
        <v>16314</v>
      </c>
      <c r="R11309" t="s">
        <v>75314</v>
      </c>
      <c r="S11309" s="4" t="str">
        <f t="shared" si="176"/>
        <v>2001</v>
      </c>
    </row>
    <row r="11310" spans="1:19" hidden="1" x14ac:dyDescent="0.35">
      <c r="A11310" t="s">
        <v>75310</v>
      </c>
      <c r="B11310" t="s">
        <v>75311</v>
      </c>
      <c r="C11310" s="1" t="s">
        <v>75315</v>
      </c>
      <c r="D11310" s="1" t="s">
        <v>75316</v>
      </c>
      <c r="E11310" t="s">
        <v>75317</v>
      </c>
      <c r="F11310" t="s">
        <v>75318</v>
      </c>
      <c r="I11310" t="s">
        <v>68600</v>
      </c>
      <c r="J11310" t="s">
        <v>68601</v>
      </c>
      <c r="M11310" t="s">
        <v>112315</v>
      </c>
      <c r="N11310" t="s">
        <v>159</v>
      </c>
      <c r="O11310" s="3" t="s">
        <v>75319</v>
      </c>
      <c r="P11310" t="s">
        <v>159</v>
      </c>
      <c r="Q11310" t="s">
        <v>159</v>
      </c>
      <c r="R11310" t="s">
        <v>75319</v>
      </c>
      <c r="S11310" s="4" t="str">
        <f t="shared" si="176"/>
        <v>2001</v>
      </c>
    </row>
    <row r="11311" spans="1:19" hidden="1" x14ac:dyDescent="0.35">
      <c r="A11311" t="s">
        <v>75317</v>
      </c>
      <c r="B11311" t="s">
        <v>75318</v>
      </c>
      <c r="C11311" t="s">
        <v>75320</v>
      </c>
      <c r="D11311" t="s">
        <v>75321</v>
      </c>
      <c r="E11311" t="s">
        <v>75322</v>
      </c>
      <c r="F11311" t="s">
        <v>75323</v>
      </c>
      <c r="I11311" t="s">
        <v>75324</v>
      </c>
      <c r="J11311" t="s">
        <v>75325</v>
      </c>
      <c r="M11311" t="s">
        <v>112315</v>
      </c>
      <c r="N11311" t="s">
        <v>159</v>
      </c>
      <c r="O11311" s="3" t="s">
        <v>75326</v>
      </c>
      <c r="P11311" t="s">
        <v>159</v>
      </c>
      <c r="Q11311" t="s">
        <v>159</v>
      </c>
      <c r="R11311" t="s">
        <v>75326</v>
      </c>
      <c r="S11311" s="4" t="str">
        <f t="shared" si="176"/>
        <v>2001</v>
      </c>
    </row>
    <row r="11312" spans="1:19" hidden="1" x14ac:dyDescent="0.35">
      <c r="A11312" t="s">
        <v>75322</v>
      </c>
      <c r="B11312" t="s">
        <v>75323</v>
      </c>
      <c r="C11312" t="s">
        <v>75327</v>
      </c>
      <c r="D11312" t="s">
        <v>75328</v>
      </c>
      <c r="E11312" t="s">
        <v>75329</v>
      </c>
      <c r="F11312" t="s">
        <v>75330</v>
      </c>
      <c r="I11312" t="s">
        <v>75331</v>
      </c>
      <c r="J11312" t="s">
        <v>75332</v>
      </c>
      <c r="M11312" t="s">
        <v>112297</v>
      </c>
      <c r="N11312" t="s">
        <v>16314</v>
      </c>
      <c r="O11312" s="3" t="s">
        <v>75333</v>
      </c>
      <c r="P11312" t="s">
        <v>16314</v>
      </c>
      <c r="Q11312" t="s">
        <v>16314</v>
      </c>
      <c r="R11312" t="s">
        <v>75333</v>
      </c>
      <c r="S11312" s="4" t="str">
        <f t="shared" si="176"/>
        <v>2001</v>
      </c>
    </row>
    <row r="11313" spans="1:19" hidden="1" x14ac:dyDescent="0.35">
      <c r="A11313" t="s">
        <v>75329</v>
      </c>
      <c r="B11313" t="s">
        <v>75330</v>
      </c>
      <c r="C11313" t="s">
        <v>75334</v>
      </c>
      <c r="D11313" t="s">
        <v>75335</v>
      </c>
      <c r="E11313" t="s">
        <v>75336</v>
      </c>
      <c r="F11313">
        <v>377701148</v>
      </c>
      <c r="I11313" t="s">
        <v>75324</v>
      </c>
      <c r="J11313" t="s">
        <v>75325</v>
      </c>
      <c r="M11313" t="s">
        <v>112315</v>
      </c>
      <c r="N11313" t="s">
        <v>159</v>
      </c>
      <c r="O11313" s="3" t="s">
        <v>75337</v>
      </c>
      <c r="P11313" t="s">
        <v>159</v>
      </c>
      <c r="Q11313" t="s">
        <v>159</v>
      </c>
      <c r="R11313" t="s">
        <v>75337</v>
      </c>
      <c r="S11313" s="4" t="str">
        <f t="shared" si="176"/>
        <v>2001</v>
      </c>
    </row>
    <row r="11314" spans="1:19" hidden="1" x14ac:dyDescent="0.35">
      <c r="A11314" t="s">
        <v>75336</v>
      </c>
      <c r="B11314">
        <v>377701148</v>
      </c>
      <c r="C11314" t="s">
        <v>75338</v>
      </c>
      <c r="D11314" t="s">
        <v>75339</v>
      </c>
      <c r="E11314" t="s">
        <v>75340</v>
      </c>
      <c r="F11314" t="s">
        <v>75341</v>
      </c>
      <c r="I11314" t="s">
        <v>75342</v>
      </c>
      <c r="J11314" t="s">
        <v>75343</v>
      </c>
      <c r="M11314" t="s">
        <v>112315</v>
      </c>
      <c r="N11314" t="s">
        <v>16314</v>
      </c>
      <c r="O11314" s="3" t="s">
        <v>75344</v>
      </c>
      <c r="P11314" t="s">
        <v>16314</v>
      </c>
      <c r="Q11314" t="s">
        <v>16314</v>
      </c>
      <c r="R11314" t="s">
        <v>75344</v>
      </c>
      <c r="S11314" s="4" t="str">
        <f t="shared" si="176"/>
        <v>2001</v>
      </c>
    </row>
    <row r="11315" spans="1:19" hidden="1" x14ac:dyDescent="0.35">
      <c r="A11315" t="s">
        <v>75340</v>
      </c>
      <c r="B11315" t="s">
        <v>75341</v>
      </c>
      <c r="C11315" t="s">
        <v>75345</v>
      </c>
      <c r="D11315" t="s">
        <v>75346</v>
      </c>
      <c r="E11315" t="s">
        <v>75347</v>
      </c>
      <c r="F11315" t="s">
        <v>75348</v>
      </c>
      <c r="I11315" t="s">
        <v>75349</v>
      </c>
      <c r="J11315" t="s">
        <v>75350</v>
      </c>
      <c r="M11315" t="s">
        <v>112315</v>
      </c>
      <c r="N11315" t="s">
        <v>159</v>
      </c>
      <c r="O11315" s="3" t="s">
        <v>75351</v>
      </c>
      <c r="P11315" t="s">
        <v>159</v>
      </c>
      <c r="Q11315" t="s">
        <v>159</v>
      </c>
      <c r="R11315" t="s">
        <v>75351</v>
      </c>
      <c r="S11315" s="4" t="str">
        <f t="shared" si="176"/>
        <v>2001</v>
      </c>
    </row>
    <row r="11316" spans="1:19" hidden="1" x14ac:dyDescent="0.35">
      <c r="A11316" t="s">
        <v>75347</v>
      </c>
      <c r="B11316" t="s">
        <v>75348</v>
      </c>
      <c r="C11316" t="s">
        <v>75352</v>
      </c>
      <c r="D11316" t="s">
        <v>75353</v>
      </c>
      <c r="E11316" t="s">
        <v>75354</v>
      </c>
      <c r="F11316" t="s">
        <v>75355</v>
      </c>
      <c r="I11316" t="s">
        <v>75356</v>
      </c>
      <c r="J11316" t="s">
        <v>75357</v>
      </c>
      <c r="M11316" t="s">
        <v>112315</v>
      </c>
      <c r="N11316" t="s">
        <v>159</v>
      </c>
      <c r="O11316" s="3" t="s">
        <v>75358</v>
      </c>
      <c r="P11316" t="s">
        <v>159</v>
      </c>
      <c r="Q11316" t="s">
        <v>159</v>
      </c>
      <c r="R11316" t="s">
        <v>75358</v>
      </c>
      <c r="S11316" s="4" t="str">
        <f t="shared" si="176"/>
        <v>2001</v>
      </c>
    </row>
    <row r="11317" spans="1:19" hidden="1" x14ac:dyDescent="0.35">
      <c r="A11317" t="s">
        <v>75354</v>
      </c>
      <c r="B11317" t="s">
        <v>75355</v>
      </c>
      <c r="C11317" t="s">
        <v>75359</v>
      </c>
      <c r="D11317" t="s">
        <v>75360</v>
      </c>
      <c r="E11317" t="s">
        <v>75361</v>
      </c>
      <c r="F11317" t="s">
        <v>75362</v>
      </c>
      <c r="I11317" t="s">
        <v>75363</v>
      </c>
      <c r="J11317" t="s">
        <v>75364</v>
      </c>
      <c r="M11317" t="s">
        <v>112315</v>
      </c>
      <c r="N11317" t="s">
        <v>159</v>
      </c>
      <c r="O11317" s="3" t="s">
        <v>75365</v>
      </c>
      <c r="P11317" t="s">
        <v>159</v>
      </c>
      <c r="Q11317" t="s">
        <v>159</v>
      </c>
      <c r="R11317" t="s">
        <v>75365</v>
      </c>
      <c r="S11317" s="4" t="str">
        <f t="shared" si="176"/>
        <v>2001</v>
      </c>
    </row>
    <row r="11318" spans="1:19" hidden="1" x14ac:dyDescent="0.35">
      <c r="A11318" t="s">
        <v>75361</v>
      </c>
      <c r="B11318" t="s">
        <v>75362</v>
      </c>
      <c r="C11318" t="s">
        <v>75366</v>
      </c>
      <c r="D11318" t="s">
        <v>75367</v>
      </c>
      <c r="E11318" t="s">
        <v>75368</v>
      </c>
      <c r="F11318" t="s">
        <v>75369</v>
      </c>
      <c r="I11318" t="s">
        <v>75370</v>
      </c>
      <c r="J11318" t="s">
        <v>75371</v>
      </c>
      <c r="M11318" t="s">
        <v>112297</v>
      </c>
      <c r="N11318" t="s">
        <v>16314</v>
      </c>
      <c r="O11318" s="3" t="s">
        <v>75372</v>
      </c>
      <c r="P11318" t="s">
        <v>16314</v>
      </c>
      <c r="Q11318" t="s">
        <v>16314</v>
      </c>
      <c r="R11318" t="s">
        <v>75372</v>
      </c>
      <c r="S11318" s="4" t="str">
        <f t="shared" si="176"/>
        <v>2001</v>
      </c>
    </row>
    <row r="11319" spans="1:19" hidden="1" x14ac:dyDescent="0.35">
      <c r="A11319" t="s">
        <v>75368</v>
      </c>
      <c r="B11319" t="s">
        <v>75369</v>
      </c>
      <c r="C11319" t="s">
        <v>75373</v>
      </c>
      <c r="D11319" t="s">
        <v>75374</v>
      </c>
      <c r="E11319" t="s">
        <v>75375</v>
      </c>
      <c r="F11319" t="s">
        <v>75376</v>
      </c>
      <c r="I11319" t="s">
        <v>75377</v>
      </c>
      <c r="J11319" t="s">
        <v>72203</v>
      </c>
      <c r="M11319" t="s">
        <v>112297</v>
      </c>
      <c r="N11319" t="s">
        <v>16314</v>
      </c>
      <c r="O11319" s="3" t="s">
        <v>75378</v>
      </c>
      <c r="P11319" t="s">
        <v>16314</v>
      </c>
      <c r="Q11319" t="s">
        <v>16314</v>
      </c>
      <c r="R11319" t="s">
        <v>75378</v>
      </c>
      <c r="S11319" s="4" t="str">
        <f t="shared" si="176"/>
        <v>2001</v>
      </c>
    </row>
    <row r="11320" spans="1:19" hidden="1" x14ac:dyDescent="0.35">
      <c r="A11320" t="s">
        <v>75375</v>
      </c>
      <c r="B11320" t="s">
        <v>75376</v>
      </c>
      <c r="C11320" t="s">
        <v>75379</v>
      </c>
      <c r="D11320" t="s">
        <v>75380</v>
      </c>
      <c r="E11320" t="s">
        <v>75381</v>
      </c>
      <c r="F11320" t="s">
        <v>75382</v>
      </c>
      <c r="I11320" t="s">
        <v>75383</v>
      </c>
      <c r="J11320" t="s">
        <v>75384</v>
      </c>
      <c r="M11320" t="s">
        <v>112297</v>
      </c>
      <c r="N11320" t="s">
        <v>16314</v>
      </c>
      <c r="O11320" s="3" t="s">
        <v>75385</v>
      </c>
      <c r="P11320" t="s">
        <v>16314</v>
      </c>
      <c r="Q11320" t="s">
        <v>16314</v>
      </c>
      <c r="R11320" t="s">
        <v>75385</v>
      </c>
      <c r="S11320" s="4" t="str">
        <f t="shared" si="176"/>
        <v>2001</v>
      </c>
    </row>
    <row r="11321" spans="1:19" hidden="1" x14ac:dyDescent="0.35">
      <c r="A11321" t="s">
        <v>75381</v>
      </c>
      <c r="B11321" t="s">
        <v>75382</v>
      </c>
      <c r="C11321" t="s">
        <v>75386</v>
      </c>
      <c r="D11321" t="s">
        <v>75387</v>
      </c>
      <c r="E11321" t="s">
        <v>75388</v>
      </c>
      <c r="F11321" t="s">
        <v>75389</v>
      </c>
      <c r="I11321" t="s">
        <v>75390</v>
      </c>
      <c r="J11321" t="s">
        <v>75391</v>
      </c>
      <c r="M11321" t="s">
        <v>112315</v>
      </c>
      <c r="N11321" t="s">
        <v>16314</v>
      </c>
      <c r="O11321" s="3" t="s">
        <v>75392</v>
      </c>
      <c r="P11321" t="s">
        <v>16314</v>
      </c>
      <c r="Q11321" t="s">
        <v>16314</v>
      </c>
      <c r="R11321" t="s">
        <v>75392</v>
      </c>
      <c r="S11321" s="4" t="str">
        <f t="shared" si="176"/>
        <v>2001</v>
      </c>
    </row>
    <row r="11322" spans="1:19" hidden="1" x14ac:dyDescent="0.35">
      <c r="A11322" t="s">
        <v>75388</v>
      </c>
      <c r="B11322" t="s">
        <v>75389</v>
      </c>
      <c r="C11322" t="s">
        <v>75393</v>
      </c>
      <c r="D11322" t="s">
        <v>75394</v>
      </c>
      <c r="E11322" t="s">
        <v>75395</v>
      </c>
      <c r="F11322" t="s">
        <v>75396</v>
      </c>
      <c r="I11322" t="s">
        <v>75397</v>
      </c>
      <c r="J11322" t="s">
        <v>75398</v>
      </c>
      <c r="M11322" t="s">
        <v>112315</v>
      </c>
      <c r="N11322" t="s">
        <v>16314</v>
      </c>
      <c r="O11322" s="3" t="s">
        <v>75399</v>
      </c>
      <c r="P11322" t="s">
        <v>16314</v>
      </c>
      <c r="Q11322" t="s">
        <v>16314</v>
      </c>
      <c r="R11322" t="s">
        <v>75399</v>
      </c>
      <c r="S11322" s="4" t="str">
        <f t="shared" si="176"/>
        <v>2001</v>
      </c>
    </row>
    <row r="11323" spans="1:19" hidden="1" x14ac:dyDescent="0.35">
      <c r="A11323" t="s">
        <v>75395</v>
      </c>
      <c r="B11323" t="s">
        <v>75396</v>
      </c>
      <c r="C11323" t="s">
        <v>75400</v>
      </c>
      <c r="D11323" t="s">
        <v>75401</v>
      </c>
      <c r="E11323" t="s">
        <v>75402</v>
      </c>
      <c r="F11323" t="s">
        <v>75403</v>
      </c>
      <c r="I11323" t="s">
        <v>75404</v>
      </c>
      <c r="J11323" t="s">
        <v>75405</v>
      </c>
      <c r="M11323" t="s">
        <v>112297</v>
      </c>
      <c r="N11323" t="s">
        <v>16314</v>
      </c>
      <c r="O11323" s="3" t="s">
        <v>75406</v>
      </c>
      <c r="P11323" t="s">
        <v>16314</v>
      </c>
      <c r="Q11323" t="s">
        <v>16314</v>
      </c>
      <c r="R11323" t="s">
        <v>75406</v>
      </c>
      <c r="S11323" s="4" t="str">
        <f t="shared" si="176"/>
        <v>2001</v>
      </c>
    </row>
    <row r="11324" spans="1:19" hidden="1" x14ac:dyDescent="0.35">
      <c r="A11324" t="s">
        <v>75402</v>
      </c>
      <c r="B11324" t="s">
        <v>75403</v>
      </c>
      <c r="C11324" t="s">
        <v>75407</v>
      </c>
      <c r="D11324" t="s">
        <v>75408</v>
      </c>
      <c r="E11324" t="s">
        <v>75409</v>
      </c>
      <c r="F11324" t="s">
        <v>75410</v>
      </c>
      <c r="I11324" t="s">
        <v>75411</v>
      </c>
      <c r="J11324" t="s">
        <v>75412</v>
      </c>
      <c r="M11324" t="s">
        <v>112315</v>
      </c>
      <c r="N11324" t="s">
        <v>159</v>
      </c>
      <c r="O11324" s="3" t="s">
        <v>75413</v>
      </c>
      <c r="P11324" t="s">
        <v>159</v>
      </c>
      <c r="Q11324" t="s">
        <v>159</v>
      </c>
      <c r="R11324" t="s">
        <v>75413</v>
      </c>
      <c r="S11324" s="4" t="str">
        <f t="shared" si="176"/>
        <v>2001</v>
      </c>
    </row>
    <row r="11325" spans="1:19" hidden="1" x14ac:dyDescent="0.35">
      <c r="A11325" t="s">
        <v>75409</v>
      </c>
      <c r="B11325" t="s">
        <v>75410</v>
      </c>
      <c r="C11325" t="s">
        <v>75414</v>
      </c>
      <c r="D11325" t="s">
        <v>75415</v>
      </c>
      <c r="E11325" t="s">
        <v>75416</v>
      </c>
      <c r="F11325" t="s">
        <v>75417</v>
      </c>
      <c r="I11325" t="s">
        <v>512</v>
      </c>
      <c r="J11325" t="s">
        <v>512</v>
      </c>
      <c r="M11325" t="s">
        <v>112297</v>
      </c>
      <c r="N11325" t="s">
        <v>16314</v>
      </c>
      <c r="O11325" s="3" t="s">
        <v>75418</v>
      </c>
      <c r="P11325" t="s">
        <v>16314</v>
      </c>
      <c r="Q11325" t="s">
        <v>16314</v>
      </c>
      <c r="R11325" t="s">
        <v>75418</v>
      </c>
      <c r="S11325" s="4" t="str">
        <f t="shared" si="176"/>
        <v>2001</v>
      </c>
    </row>
    <row r="11326" spans="1:19" hidden="1" x14ac:dyDescent="0.35">
      <c r="A11326" t="s">
        <v>75416</v>
      </c>
      <c r="B11326" t="s">
        <v>75417</v>
      </c>
      <c r="C11326" t="s">
        <v>75419</v>
      </c>
      <c r="D11326" t="s">
        <v>75420</v>
      </c>
      <c r="E11326" t="s">
        <v>75421</v>
      </c>
      <c r="F11326" t="s">
        <v>75422</v>
      </c>
      <c r="I11326" t="s">
        <v>75423</v>
      </c>
      <c r="J11326" t="s">
        <v>75424</v>
      </c>
      <c r="M11326" t="s">
        <v>112297</v>
      </c>
      <c r="N11326" t="s">
        <v>16314</v>
      </c>
      <c r="O11326" s="3" t="s">
        <v>75425</v>
      </c>
      <c r="P11326" t="s">
        <v>16314</v>
      </c>
      <c r="Q11326" t="s">
        <v>16314</v>
      </c>
      <c r="R11326" t="s">
        <v>75425</v>
      </c>
      <c r="S11326" s="4" t="str">
        <f t="shared" si="176"/>
        <v>2001</v>
      </c>
    </row>
    <row r="11327" spans="1:19" hidden="1" x14ac:dyDescent="0.35">
      <c r="A11327" t="s">
        <v>75421</v>
      </c>
      <c r="B11327" t="s">
        <v>75422</v>
      </c>
      <c r="C11327" t="s">
        <v>75426</v>
      </c>
      <c r="D11327" t="s">
        <v>75427</v>
      </c>
      <c r="E11327" t="s">
        <v>75428</v>
      </c>
      <c r="F11327" t="s">
        <v>75429</v>
      </c>
      <c r="I11327" t="s">
        <v>75430</v>
      </c>
      <c r="J11327" t="s">
        <v>75431</v>
      </c>
      <c r="M11327" t="s">
        <v>112298</v>
      </c>
      <c r="N11327" t="s">
        <v>28</v>
      </c>
      <c r="O11327" s="3" t="s">
        <v>75432</v>
      </c>
      <c r="P11327" t="s">
        <v>16314</v>
      </c>
      <c r="Q11327" t="s">
        <v>16314</v>
      </c>
      <c r="R11327" t="s">
        <v>75432</v>
      </c>
      <c r="S11327" s="4" t="str">
        <f t="shared" si="176"/>
        <v>2001</v>
      </c>
    </row>
    <row r="11328" spans="1:19" hidden="1" x14ac:dyDescent="0.35">
      <c r="A11328" t="s">
        <v>75428</v>
      </c>
      <c r="B11328" t="s">
        <v>75429</v>
      </c>
      <c r="C11328" t="s">
        <v>75433</v>
      </c>
      <c r="D11328" t="s">
        <v>75434</v>
      </c>
      <c r="E11328" t="s">
        <v>75435</v>
      </c>
      <c r="F11328" t="s">
        <v>75436</v>
      </c>
      <c r="I11328" t="s">
        <v>75437</v>
      </c>
      <c r="J11328" t="s">
        <v>75438</v>
      </c>
      <c r="M11328" t="s">
        <v>112297</v>
      </c>
      <c r="N11328" t="s">
        <v>16314</v>
      </c>
      <c r="O11328" s="3" t="s">
        <v>75439</v>
      </c>
      <c r="P11328" t="s">
        <v>16314</v>
      </c>
      <c r="Q11328" t="s">
        <v>16314</v>
      </c>
      <c r="R11328" t="s">
        <v>75439</v>
      </c>
      <c r="S11328" s="4" t="str">
        <f t="shared" si="176"/>
        <v>2001</v>
      </c>
    </row>
    <row r="11329" spans="1:19" hidden="1" x14ac:dyDescent="0.35">
      <c r="A11329" t="s">
        <v>75435</v>
      </c>
      <c r="B11329" t="s">
        <v>75436</v>
      </c>
      <c r="C11329" t="s">
        <v>75440</v>
      </c>
      <c r="D11329" t="s">
        <v>75441</v>
      </c>
      <c r="E11329" s="1" t="s">
        <v>75442</v>
      </c>
      <c r="F11329" s="1" t="s">
        <v>75443</v>
      </c>
      <c r="I11329" t="s">
        <v>75444</v>
      </c>
      <c r="J11329" t="s">
        <v>75445</v>
      </c>
      <c r="M11329" t="s">
        <v>112298</v>
      </c>
      <c r="N11329" t="s">
        <v>28</v>
      </c>
      <c r="O11329" s="3" t="s">
        <v>75446</v>
      </c>
      <c r="P11329" t="s">
        <v>16314</v>
      </c>
      <c r="Q11329" t="s">
        <v>16314</v>
      </c>
      <c r="R11329" t="s">
        <v>75446</v>
      </c>
      <c r="S11329" s="4" t="str">
        <f t="shared" si="176"/>
        <v>2001</v>
      </c>
    </row>
    <row r="11330" spans="1:19" hidden="1" x14ac:dyDescent="0.35">
      <c r="A11330" s="1" t="s">
        <v>75442</v>
      </c>
      <c r="B11330" s="1" t="s">
        <v>75443</v>
      </c>
      <c r="C11330" t="s">
        <v>75447</v>
      </c>
      <c r="D11330" t="s">
        <v>75448</v>
      </c>
      <c r="E11330" t="s">
        <v>75449</v>
      </c>
      <c r="F11330" t="s">
        <v>75450</v>
      </c>
      <c r="I11330" t="s">
        <v>75451</v>
      </c>
      <c r="J11330" t="s">
        <v>75452</v>
      </c>
      <c r="M11330" t="s">
        <v>112297</v>
      </c>
      <c r="N11330" t="s">
        <v>16314</v>
      </c>
      <c r="O11330" s="3" t="s">
        <v>75453</v>
      </c>
      <c r="P11330" t="s">
        <v>16314</v>
      </c>
      <c r="Q11330" t="s">
        <v>16314</v>
      </c>
      <c r="R11330" t="s">
        <v>75453</v>
      </c>
      <c r="S11330" s="4" t="str">
        <f t="shared" si="176"/>
        <v>2001</v>
      </c>
    </row>
    <row r="11331" spans="1:19" hidden="1" x14ac:dyDescent="0.35">
      <c r="A11331" t="s">
        <v>75449</v>
      </c>
      <c r="B11331" t="s">
        <v>75450</v>
      </c>
      <c r="C11331" t="s">
        <v>75454</v>
      </c>
      <c r="D11331" t="s">
        <v>75455</v>
      </c>
      <c r="E11331" t="s">
        <v>75456</v>
      </c>
      <c r="F11331" t="s">
        <v>75457</v>
      </c>
      <c r="I11331" t="s">
        <v>75458</v>
      </c>
      <c r="J11331" t="s">
        <v>75459</v>
      </c>
      <c r="M11331" t="s">
        <v>112298</v>
      </c>
      <c r="N11331" t="s">
        <v>28</v>
      </c>
      <c r="O11331" s="3" t="s">
        <v>75460</v>
      </c>
      <c r="P11331" t="s">
        <v>16314</v>
      </c>
      <c r="Q11331" t="s">
        <v>16314</v>
      </c>
      <c r="R11331" t="s">
        <v>75460</v>
      </c>
      <c r="S11331" s="4" t="str">
        <f t="shared" ref="S11331:S11394" si="177">LEFT(RIGHT(R11331,19),4)</f>
        <v>2001</v>
      </c>
    </row>
    <row r="11332" spans="1:19" hidden="1" x14ac:dyDescent="0.35">
      <c r="A11332" t="s">
        <v>75456</v>
      </c>
      <c r="B11332" t="s">
        <v>75457</v>
      </c>
      <c r="C11332" t="s">
        <v>75461</v>
      </c>
      <c r="D11332" t="s">
        <v>75462</v>
      </c>
      <c r="E11332" t="s">
        <v>75463</v>
      </c>
      <c r="F11332" t="s">
        <v>75464</v>
      </c>
      <c r="I11332" t="s">
        <v>75465</v>
      </c>
      <c r="J11332" t="s">
        <v>75466</v>
      </c>
      <c r="M11332" t="s">
        <v>112298</v>
      </c>
      <c r="N11332" t="s">
        <v>28</v>
      </c>
      <c r="O11332" s="3" t="s">
        <v>75467</v>
      </c>
      <c r="P11332" t="s">
        <v>16314</v>
      </c>
      <c r="Q11332" t="s">
        <v>16314</v>
      </c>
      <c r="R11332" t="s">
        <v>75467</v>
      </c>
      <c r="S11332" s="4" t="str">
        <f t="shared" si="177"/>
        <v>2001</v>
      </c>
    </row>
    <row r="11333" spans="1:19" hidden="1" x14ac:dyDescent="0.35">
      <c r="A11333" t="s">
        <v>75463</v>
      </c>
      <c r="B11333" t="s">
        <v>75464</v>
      </c>
      <c r="C11333" t="s">
        <v>75468</v>
      </c>
      <c r="D11333" t="s">
        <v>75469</v>
      </c>
      <c r="E11333" t="s">
        <v>75470</v>
      </c>
      <c r="F11333" t="s">
        <v>75471</v>
      </c>
      <c r="I11333" t="s">
        <v>75472</v>
      </c>
      <c r="J11333" t="s">
        <v>75473</v>
      </c>
      <c r="M11333" t="s">
        <v>112299</v>
      </c>
      <c r="N11333" t="s">
        <v>16314</v>
      </c>
      <c r="O11333" s="3" t="s">
        <v>75474</v>
      </c>
      <c r="P11333" t="s">
        <v>16314</v>
      </c>
      <c r="Q11333" t="s">
        <v>16314</v>
      </c>
      <c r="R11333" t="s">
        <v>75474</v>
      </c>
      <c r="S11333" s="4" t="str">
        <f t="shared" si="177"/>
        <v>2001</v>
      </c>
    </row>
    <row r="11334" spans="1:19" hidden="1" x14ac:dyDescent="0.35">
      <c r="A11334" t="s">
        <v>75470</v>
      </c>
      <c r="B11334" t="s">
        <v>75471</v>
      </c>
      <c r="C11334" t="s">
        <v>75475</v>
      </c>
      <c r="D11334" t="s">
        <v>75476</v>
      </c>
      <c r="E11334" t="s">
        <v>75477</v>
      </c>
      <c r="F11334" t="s">
        <v>75478</v>
      </c>
      <c r="I11334" t="s">
        <v>75479</v>
      </c>
      <c r="J11334" t="s">
        <v>75480</v>
      </c>
      <c r="M11334" t="s">
        <v>112297</v>
      </c>
      <c r="N11334" t="s">
        <v>16314</v>
      </c>
      <c r="O11334" s="3" t="s">
        <v>75481</v>
      </c>
      <c r="P11334" t="s">
        <v>16314</v>
      </c>
      <c r="Q11334" t="s">
        <v>16314</v>
      </c>
      <c r="R11334" t="s">
        <v>75481</v>
      </c>
      <c r="S11334" s="4" t="str">
        <f t="shared" si="177"/>
        <v>2001</v>
      </c>
    </row>
    <row r="11335" spans="1:19" hidden="1" x14ac:dyDescent="0.35">
      <c r="A11335" t="s">
        <v>75477</v>
      </c>
      <c r="B11335" t="s">
        <v>75478</v>
      </c>
      <c r="C11335" t="s">
        <v>75482</v>
      </c>
      <c r="D11335" t="s">
        <v>75483</v>
      </c>
      <c r="E11335" t="s">
        <v>75484</v>
      </c>
      <c r="F11335" t="s">
        <v>75485</v>
      </c>
      <c r="I11335" t="s">
        <v>75486</v>
      </c>
      <c r="J11335" t="s">
        <v>75487</v>
      </c>
      <c r="M11335" t="s">
        <v>112298</v>
      </c>
      <c r="N11335" t="s">
        <v>28</v>
      </c>
      <c r="O11335" s="3" t="s">
        <v>75488</v>
      </c>
      <c r="P11335" t="s">
        <v>16314</v>
      </c>
      <c r="Q11335" t="s">
        <v>16314</v>
      </c>
      <c r="R11335" t="s">
        <v>75488</v>
      </c>
      <c r="S11335" s="4" t="str">
        <f t="shared" si="177"/>
        <v>2001</v>
      </c>
    </row>
    <row r="11336" spans="1:19" hidden="1" x14ac:dyDescent="0.35">
      <c r="A11336" t="s">
        <v>75484</v>
      </c>
      <c r="B11336" t="s">
        <v>75485</v>
      </c>
      <c r="C11336" t="s">
        <v>75489</v>
      </c>
      <c r="D11336" t="s">
        <v>75490</v>
      </c>
      <c r="E11336" t="s">
        <v>75491</v>
      </c>
      <c r="F11336" t="s">
        <v>75492</v>
      </c>
      <c r="I11336" t="s">
        <v>75493</v>
      </c>
      <c r="J11336" t="s">
        <v>75494</v>
      </c>
      <c r="M11336" t="s">
        <v>112298</v>
      </c>
      <c r="N11336" t="s">
        <v>28</v>
      </c>
      <c r="O11336" s="3" t="s">
        <v>75495</v>
      </c>
      <c r="P11336" t="s">
        <v>16314</v>
      </c>
      <c r="Q11336" t="s">
        <v>16314</v>
      </c>
      <c r="R11336" t="s">
        <v>75495</v>
      </c>
      <c r="S11336" s="4" t="str">
        <f t="shared" si="177"/>
        <v>2001</v>
      </c>
    </row>
    <row r="11337" spans="1:19" hidden="1" x14ac:dyDescent="0.35">
      <c r="A11337" t="s">
        <v>75491</v>
      </c>
      <c r="B11337" t="s">
        <v>75492</v>
      </c>
      <c r="C11337" t="s">
        <v>75496</v>
      </c>
      <c r="D11337" t="s">
        <v>75497</v>
      </c>
      <c r="E11337" t="s">
        <v>75498</v>
      </c>
      <c r="F11337" t="s">
        <v>75499</v>
      </c>
      <c r="I11337" t="s">
        <v>75500</v>
      </c>
      <c r="J11337" t="s">
        <v>75501</v>
      </c>
      <c r="M11337" t="s">
        <v>112315</v>
      </c>
      <c r="N11337" t="s">
        <v>16314</v>
      </c>
      <c r="O11337" s="3" t="s">
        <v>75502</v>
      </c>
      <c r="P11337" t="s">
        <v>16314</v>
      </c>
      <c r="Q11337" t="s">
        <v>16314</v>
      </c>
      <c r="R11337" t="s">
        <v>75502</v>
      </c>
      <c r="S11337" s="4" t="str">
        <f t="shared" si="177"/>
        <v>2001</v>
      </c>
    </row>
    <row r="11338" spans="1:19" hidden="1" x14ac:dyDescent="0.35">
      <c r="A11338" t="s">
        <v>75498</v>
      </c>
      <c r="B11338" t="s">
        <v>75499</v>
      </c>
      <c r="C11338" t="s">
        <v>75503</v>
      </c>
      <c r="D11338" t="s">
        <v>75504</v>
      </c>
      <c r="E11338" t="s">
        <v>75505</v>
      </c>
      <c r="F11338" t="s">
        <v>75506</v>
      </c>
      <c r="I11338" t="s">
        <v>75507</v>
      </c>
      <c r="J11338" t="s">
        <v>75508</v>
      </c>
      <c r="M11338" t="s">
        <v>112298</v>
      </c>
      <c r="N11338" t="s">
        <v>28</v>
      </c>
      <c r="O11338" s="3" t="s">
        <v>75509</v>
      </c>
      <c r="P11338" t="s">
        <v>16314</v>
      </c>
      <c r="Q11338" t="s">
        <v>16314</v>
      </c>
      <c r="R11338" t="s">
        <v>75509</v>
      </c>
      <c r="S11338" s="4" t="str">
        <f t="shared" si="177"/>
        <v>2001</v>
      </c>
    </row>
    <row r="11339" spans="1:19" hidden="1" x14ac:dyDescent="0.35">
      <c r="A11339" t="s">
        <v>75505</v>
      </c>
      <c r="B11339" t="s">
        <v>75506</v>
      </c>
      <c r="C11339" t="s">
        <v>75510</v>
      </c>
      <c r="D11339" t="s">
        <v>75511</v>
      </c>
      <c r="E11339" t="s">
        <v>75512</v>
      </c>
      <c r="F11339" t="s">
        <v>75513</v>
      </c>
      <c r="I11339" t="s">
        <v>75514</v>
      </c>
      <c r="J11339" t="s">
        <v>75515</v>
      </c>
      <c r="M11339" t="s">
        <v>112315</v>
      </c>
      <c r="N11339" t="s">
        <v>16314</v>
      </c>
      <c r="O11339" s="3" t="s">
        <v>75516</v>
      </c>
      <c r="P11339" t="s">
        <v>16314</v>
      </c>
      <c r="Q11339" t="s">
        <v>16314</v>
      </c>
      <c r="R11339" t="s">
        <v>75516</v>
      </c>
      <c r="S11339" s="4" t="str">
        <f t="shared" si="177"/>
        <v>2001</v>
      </c>
    </row>
    <row r="11340" spans="1:19" hidden="1" x14ac:dyDescent="0.35">
      <c r="A11340" t="s">
        <v>75512</v>
      </c>
      <c r="B11340" t="s">
        <v>75513</v>
      </c>
      <c r="C11340" t="s">
        <v>75517</v>
      </c>
      <c r="D11340" t="s">
        <v>75518</v>
      </c>
      <c r="E11340" t="s">
        <v>75519</v>
      </c>
      <c r="F11340" t="s">
        <v>75520</v>
      </c>
      <c r="I11340" t="s">
        <v>75521</v>
      </c>
      <c r="J11340" t="s">
        <v>75522</v>
      </c>
      <c r="M11340" t="s">
        <v>112315</v>
      </c>
      <c r="N11340" t="s">
        <v>159</v>
      </c>
      <c r="O11340" s="3" t="s">
        <v>75523</v>
      </c>
      <c r="P11340" t="s">
        <v>159</v>
      </c>
      <c r="Q11340" t="s">
        <v>159</v>
      </c>
      <c r="R11340" t="s">
        <v>75523</v>
      </c>
      <c r="S11340" s="4" t="str">
        <f t="shared" si="177"/>
        <v>2001</v>
      </c>
    </row>
    <row r="11341" spans="1:19" hidden="1" x14ac:dyDescent="0.35">
      <c r="A11341" t="s">
        <v>75519</v>
      </c>
      <c r="B11341" t="s">
        <v>75520</v>
      </c>
      <c r="C11341" t="s">
        <v>75524</v>
      </c>
      <c r="D11341" t="s">
        <v>75525</v>
      </c>
      <c r="E11341" t="s">
        <v>75526</v>
      </c>
      <c r="F11341" t="s">
        <v>75527</v>
      </c>
      <c r="I11341" t="s">
        <v>75528</v>
      </c>
      <c r="J11341" t="s">
        <v>75529</v>
      </c>
      <c r="M11341" t="s">
        <v>112315</v>
      </c>
      <c r="N11341" t="s">
        <v>159</v>
      </c>
      <c r="O11341" s="3" t="s">
        <v>75530</v>
      </c>
      <c r="P11341" t="s">
        <v>159</v>
      </c>
      <c r="Q11341" t="s">
        <v>159</v>
      </c>
      <c r="R11341" t="s">
        <v>75530</v>
      </c>
      <c r="S11341" s="4" t="str">
        <f t="shared" si="177"/>
        <v>2001</v>
      </c>
    </row>
    <row r="11342" spans="1:19" hidden="1" x14ac:dyDescent="0.35">
      <c r="A11342" t="s">
        <v>75526</v>
      </c>
      <c r="B11342" t="s">
        <v>75527</v>
      </c>
      <c r="C11342" t="s">
        <v>75531</v>
      </c>
      <c r="D11342" t="s">
        <v>75532</v>
      </c>
      <c r="E11342" t="s">
        <v>75533</v>
      </c>
      <c r="F11342" t="s">
        <v>75534</v>
      </c>
      <c r="I11342" t="s">
        <v>75535</v>
      </c>
      <c r="J11342" t="s">
        <v>75536</v>
      </c>
      <c r="M11342" t="s">
        <v>112298</v>
      </c>
      <c r="N11342" t="s">
        <v>28</v>
      </c>
      <c r="O11342" s="3" t="s">
        <v>75537</v>
      </c>
      <c r="P11342" t="s">
        <v>16314</v>
      </c>
      <c r="Q11342" t="s">
        <v>16314</v>
      </c>
      <c r="R11342" t="s">
        <v>75537</v>
      </c>
      <c r="S11342" s="4" t="str">
        <f t="shared" si="177"/>
        <v>2001</v>
      </c>
    </row>
    <row r="11343" spans="1:19" ht="174" hidden="1" x14ac:dyDescent="0.35">
      <c r="A11343" t="s">
        <v>75533</v>
      </c>
      <c r="B11343" t="s">
        <v>75534</v>
      </c>
      <c r="C11343" t="s">
        <v>75538</v>
      </c>
      <c r="D11343" t="s">
        <v>75539</v>
      </c>
      <c r="E11343" t="s">
        <v>75540</v>
      </c>
      <c r="F11343" t="s">
        <v>75541</v>
      </c>
      <c r="I11343" t="s">
        <v>75542</v>
      </c>
      <c r="J11343" t="s">
        <v>75543</v>
      </c>
      <c r="K11343" s="2" t="s">
        <v>75544</v>
      </c>
      <c r="M11343" t="s">
        <v>112315</v>
      </c>
      <c r="N11343" t="s">
        <v>159</v>
      </c>
      <c r="O11343" s="3" t="s">
        <v>75545</v>
      </c>
      <c r="P11343" t="s">
        <v>159</v>
      </c>
      <c r="Q11343" t="s">
        <v>159</v>
      </c>
      <c r="R11343" t="s">
        <v>75545</v>
      </c>
      <c r="S11343" s="4" t="str">
        <f t="shared" si="177"/>
        <v>2001</v>
      </c>
    </row>
    <row r="11344" spans="1:19" hidden="1" x14ac:dyDescent="0.35">
      <c r="A11344" t="s">
        <v>75540</v>
      </c>
      <c r="B11344" t="s">
        <v>75541</v>
      </c>
      <c r="C11344" t="s">
        <v>75546</v>
      </c>
      <c r="D11344" t="s">
        <v>75547</v>
      </c>
      <c r="E11344" t="s">
        <v>75548</v>
      </c>
      <c r="F11344" t="s">
        <v>75549</v>
      </c>
      <c r="I11344" t="s">
        <v>75550</v>
      </c>
      <c r="J11344" t="s">
        <v>75551</v>
      </c>
      <c r="M11344" t="s">
        <v>112297</v>
      </c>
      <c r="N11344" t="s">
        <v>16314</v>
      </c>
      <c r="O11344" s="3" t="s">
        <v>75552</v>
      </c>
      <c r="P11344" t="s">
        <v>16314</v>
      </c>
      <c r="Q11344" t="s">
        <v>16314</v>
      </c>
      <c r="R11344" t="s">
        <v>75552</v>
      </c>
      <c r="S11344" s="4" t="str">
        <f t="shared" si="177"/>
        <v>2001</v>
      </c>
    </row>
    <row r="11345" spans="1:19" hidden="1" x14ac:dyDescent="0.35">
      <c r="A11345" t="s">
        <v>75548</v>
      </c>
      <c r="B11345" t="s">
        <v>75549</v>
      </c>
      <c r="C11345" t="s">
        <v>75553</v>
      </c>
      <c r="D11345" t="s">
        <v>75554</v>
      </c>
      <c r="E11345" t="s">
        <v>75555</v>
      </c>
      <c r="F11345" t="s">
        <v>75556</v>
      </c>
      <c r="I11345" t="s">
        <v>75557</v>
      </c>
      <c r="J11345" t="s">
        <v>48063</v>
      </c>
      <c r="M11345" t="s">
        <v>112299</v>
      </c>
      <c r="N11345" t="s">
        <v>16314</v>
      </c>
      <c r="O11345" s="3" t="s">
        <v>75558</v>
      </c>
      <c r="P11345" t="s">
        <v>16314</v>
      </c>
      <c r="Q11345" t="s">
        <v>16314</v>
      </c>
      <c r="R11345" t="s">
        <v>75558</v>
      </c>
      <c r="S11345" s="4" t="str">
        <f t="shared" si="177"/>
        <v>2001</v>
      </c>
    </row>
    <row r="11346" spans="1:19" hidden="1" x14ac:dyDescent="0.35">
      <c r="A11346" t="s">
        <v>75555</v>
      </c>
      <c r="B11346" t="s">
        <v>75556</v>
      </c>
      <c r="C11346" t="s">
        <v>75559</v>
      </c>
      <c r="D11346" t="s">
        <v>75560</v>
      </c>
      <c r="E11346" t="s">
        <v>75561</v>
      </c>
      <c r="F11346" t="s">
        <v>75562</v>
      </c>
      <c r="I11346" t="s">
        <v>75563</v>
      </c>
      <c r="J11346" t="s">
        <v>75564</v>
      </c>
      <c r="M11346" t="s">
        <v>112315</v>
      </c>
      <c r="N11346" t="s">
        <v>159</v>
      </c>
      <c r="O11346" s="3" t="s">
        <v>75565</v>
      </c>
      <c r="P11346" t="s">
        <v>159</v>
      </c>
      <c r="Q11346" t="s">
        <v>159</v>
      </c>
      <c r="R11346" t="s">
        <v>75565</v>
      </c>
      <c r="S11346" s="4" t="str">
        <f t="shared" si="177"/>
        <v>2001</v>
      </c>
    </row>
    <row r="11347" spans="1:19" hidden="1" x14ac:dyDescent="0.35">
      <c r="A11347" t="s">
        <v>75561</v>
      </c>
      <c r="B11347" t="s">
        <v>75562</v>
      </c>
      <c r="C11347" t="s">
        <v>75566</v>
      </c>
      <c r="D11347" t="s">
        <v>75567</v>
      </c>
      <c r="E11347" t="s">
        <v>75568</v>
      </c>
      <c r="F11347" t="s">
        <v>75569</v>
      </c>
      <c r="I11347" t="s">
        <v>75570</v>
      </c>
      <c r="J11347" t="s">
        <v>75571</v>
      </c>
      <c r="M11347" t="s">
        <v>112297</v>
      </c>
      <c r="N11347" t="s">
        <v>16314</v>
      </c>
      <c r="O11347" s="3" t="s">
        <v>75572</v>
      </c>
      <c r="P11347" t="s">
        <v>16314</v>
      </c>
      <c r="Q11347" t="s">
        <v>16314</v>
      </c>
      <c r="R11347" t="s">
        <v>75572</v>
      </c>
      <c r="S11347" s="4" t="str">
        <f t="shared" si="177"/>
        <v>2001</v>
      </c>
    </row>
    <row r="11348" spans="1:19" hidden="1" x14ac:dyDescent="0.35">
      <c r="A11348" t="s">
        <v>75568</v>
      </c>
      <c r="B11348" t="s">
        <v>75569</v>
      </c>
      <c r="C11348" t="s">
        <v>75573</v>
      </c>
      <c r="D11348" t="s">
        <v>75574</v>
      </c>
      <c r="E11348" t="s">
        <v>75575</v>
      </c>
      <c r="F11348" t="s">
        <v>75576</v>
      </c>
      <c r="I11348" t="s">
        <v>75577</v>
      </c>
      <c r="J11348" t="s">
        <v>75578</v>
      </c>
      <c r="M11348" t="s">
        <v>112298</v>
      </c>
      <c r="N11348" t="s">
        <v>28</v>
      </c>
      <c r="O11348" s="3" t="s">
        <v>75579</v>
      </c>
      <c r="P11348" t="s">
        <v>16314</v>
      </c>
      <c r="Q11348" t="s">
        <v>16314</v>
      </c>
      <c r="R11348" t="s">
        <v>75579</v>
      </c>
      <c r="S11348" s="4" t="str">
        <f t="shared" si="177"/>
        <v>2001</v>
      </c>
    </row>
    <row r="11349" spans="1:19" hidden="1" x14ac:dyDescent="0.35">
      <c r="A11349" t="s">
        <v>75575</v>
      </c>
      <c r="B11349" t="s">
        <v>75576</v>
      </c>
      <c r="C11349" t="s">
        <v>75580</v>
      </c>
      <c r="D11349" t="s">
        <v>75581</v>
      </c>
      <c r="E11349" t="s">
        <v>75582</v>
      </c>
      <c r="F11349" t="s">
        <v>75583</v>
      </c>
      <c r="I11349" t="s">
        <v>75584</v>
      </c>
      <c r="J11349" t="s">
        <v>75585</v>
      </c>
      <c r="M11349" t="s">
        <v>112315</v>
      </c>
      <c r="N11349" t="s">
        <v>159</v>
      </c>
      <c r="O11349" s="3" t="s">
        <v>75586</v>
      </c>
      <c r="P11349" t="s">
        <v>159</v>
      </c>
      <c r="Q11349" t="s">
        <v>159</v>
      </c>
      <c r="R11349" t="s">
        <v>75586</v>
      </c>
      <c r="S11349" s="4" t="str">
        <f t="shared" si="177"/>
        <v>2001</v>
      </c>
    </row>
    <row r="11350" spans="1:19" hidden="1" x14ac:dyDescent="0.35">
      <c r="A11350" t="s">
        <v>75582</v>
      </c>
      <c r="B11350" t="s">
        <v>75583</v>
      </c>
      <c r="C11350" t="s">
        <v>75587</v>
      </c>
      <c r="D11350" t="s">
        <v>75588</v>
      </c>
      <c r="E11350" t="s">
        <v>75589</v>
      </c>
      <c r="F11350" t="s">
        <v>75590</v>
      </c>
      <c r="I11350" t="s">
        <v>75591</v>
      </c>
      <c r="J11350" t="s">
        <v>33819</v>
      </c>
      <c r="M11350" t="s">
        <v>112297</v>
      </c>
      <c r="N11350" t="s">
        <v>16314</v>
      </c>
      <c r="O11350" s="3" t="s">
        <v>75592</v>
      </c>
      <c r="P11350" t="s">
        <v>16314</v>
      </c>
      <c r="Q11350" t="s">
        <v>16314</v>
      </c>
      <c r="R11350" t="s">
        <v>75592</v>
      </c>
      <c r="S11350" s="4" t="str">
        <f t="shared" si="177"/>
        <v>2001</v>
      </c>
    </row>
    <row r="11351" spans="1:19" hidden="1" x14ac:dyDescent="0.35">
      <c r="A11351" t="s">
        <v>75589</v>
      </c>
      <c r="B11351" t="s">
        <v>75590</v>
      </c>
      <c r="C11351" t="s">
        <v>75593</v>
      </c>
      <c r="D11351" t="s">
        <v>75594</v>
      </c>
      <c r="E11351" t="s">
        <v>75595</v>
      </c>
      <c r="F11351" t="s">
        <v>75596</v>
      </c>
      <c r="I11351" t="s">
        <v>75597</v>
      </c>
      <c r="J11351" t="s">
        <v>75598</v>
      </c>
      <c r="M11351" t="s">
        <v>112297</v>
      </c>
      <c r="N11351" t="s">
        <v>16314</v>
      </c>
      <c r="O11351" s="3" t="s">
        <v>75599</v>
      </c>
      <c r="P11351" t="s">
        <v>16314</v>
      </c>
      <c r="Q11351" t="s">
        <v>16314</v>
      </c>
      <c r="R11351" t="s">
        <v>75599</v>
      </c>
      <c r="S11351" s="4" t="str">
        <f t="shared" si="177"/>
        <v>2001</v>
      </c>
    </row>
    <row r="11352" spans="1:19" hidden="1" x14ac:dyDescent="0.35">
      <c r="A11352" t="s">
        <v>75595</v>
      </c>
      <c r="B11352" t="s">
        <v>75596</v>
      </c>
      <c r="C11352" t="s">
        <v>75600</v>
      </c>
      <c r="D11352" t="s">
        <v>75601</v>
      </c>
      <c r="E11352" t="s">
        <v>75602</v>
      </c>
      <c r="F11352" t="s">
        <v>75603</v>
      </c>
      <c r="I11352" t="s">
        <v>75604</v>
      </c>
      <c r="J11352" t="s">
        <v>75605</v>
      </c>
      <c r="M11352" t="s">
        <v>112298</v>
      </c>
      <c r="N11352" t="s">
        <v>28</v>
      </c>
      <c r="O11352" s="3" t="s">
        <v>75606</v>
      </c>
      <c r="P11352" t="s">
        <v>16314</v>
      </c>
      <c r="Q11352" t="s">
        <v>16314</v>
      </c>
      <c r="R11352" t="s">
        <v>75606</v>
      </c>
      <c r="S11352" s="4" t="str">
        <f t="shared" si="177"/>
        <v>2001</v>
      </c>
    </row>
    <row r="11353" spans="1:19" hidden="1" x14ac:dyDescent="0.35">
      <c r="A11353" t="s">
        <v>75602</v>
      </c>
      <c r="B11353" t="s">
        <v>75603</v>
      </c>
      <c r="C11353" t="s">
        <v>75607</v>
      </c>
      <c r="D11353" t="s">
        <v>75608</v>
      </c>
      <c r="E11353" t="s">
        <v>75609</v>
      </c>
      <c r="F11353" t="s">
        <v>75610</v>
      </c>
      <c r="I11353" t="s">
        <v>75611</v>
      </c>
      <c r="J11353" t="s">
        <v>75612</v>
      </c>
      <c r="M11353" t="s">
        <v>112297</v>
      </c>
      <c r="N11353" t="s">
        <v>16314</v>
      </c>
      <c r="O11353" s="3" t="s">
        <v>75613</v>
      </c>
      <c r="P11353" t="s">
        <v>16314</v>
      </c>
      <c r="Q11353" t="s">
        <v>16314</v>
      </c>
      <c r="R11353" t="s">
        <v>75613</v>
      </c>
      <c r="S11353" s="4" t="str">
        <f t="shared" si="177"/>
        <v>2001</v>
      </c>
    </row>
    <row r="11354" spans="1:19" hidden="1" x14ac:dyDescent="0.35">
      <c r="A11354" t="s">
        <v>75609</v>
      </c>
      <c r="B11354" t="s">
        <v>75610</v>
      </c>
      <c r="C11354" t="s">
        <v>75614</v>
      </c>
      <c r="D11354" t="s">
        <v>75615</v>
      </c>
      <c r="E11354" t="s">
        <v>75616</v>
      </c>
      <c r="F11354" t="s">
        <v>75617</v>
      </c>
      <c r="I11354" t="s">
        <v>512</v>
      </c>
      <c r="J11354" t="s">
        <v>512</v>
      </c>
      <c r="M11354" t="s">
        <v>112297</v>
      </c>
      <c r="N11354" t="s">
        <v>16314</v>
      </c>
      <c r="O11354" s="3" t="s">
        <v>75618</v>
      </c>
      <c r="P11354" t="s">
        <v>16314</v>
      </c>
      <c r="Q11354" t="s">
        <v>16314</v>
      </c>
      <c r="R11354" t="s">
        <v>75618</v>
      </c>
      <c r="S11354" s="4" t="str">
        <f t="shared" si="177"/>
        <v>2001</v>
      </c>
    </row>
    <row r="11355" spans="1:19" hidden="1" x14ac:dyDescent="0.35">
      <c r="A11355" t="s">
        <v>75616</v>
      </c>
      <c r="B11355" t="s">
        <v>75617</v>
      </c>
      <c r="C11355" t="s">
        <v>75619</v>
      </c>
      <c r="D11355" t="s">
        <v>75620</v>
      </c>
      <c r="E11355" t="s">
        <v>75621</v>
      </c>
      <c r="F11355" t="s">
        <v>75622</v>
      </c>
      <c r="I11355" t="s">
        <v>75623</v>
      </c>
      <c r="J11355" t="s">
        <v>75624</v>
      </c>
      <c r="M11355" t="s">
        <v>112297</v>
      </c>
      <c r="N11355" t="s">
        <v>16314</v>
      </c>
      <c r="O11355" s="3" t="s">
        <v>75625</v>
      </c>
      <c r="P11355" t="s">
        <v>16314</v>
      </c>
      <c r="Q11355" t="s">
        <v>16314</v>
      </c>
      <c r="R11355" t="s">
        <v>75625</v>
      </c>
      <c r="S11355" s="4" t="str">
        <f t="shared" si="177"/>
        <v>2001</v>
      </c>
    </row>
    <row r="11356" spans="1:19" hidden="1" x14ac:dyDescent="0.35">
      <c r="A11356" t="s">
        <v>75621</v>
      </c>
      <c r="B11356" t="s">
        <v>75622</v>
      </c>
      <c r="C11356" t="s">
        <v>75626</v>
      </c>
      <c r="D11356" t="s">
        <v>75627</v>
      </c>
      <c r="E11356" t="s">
        <v>75628</v>
      </c>
      <c r="F11356" t="s">
        <v>75629</v>
      </c>
      <c r="I11356" t="s">
        <v>75630</v>
      </c>
      <c r="J11356" t="s">
        <v>75631</v>
      </c>
      <c r="M11356" t="s">
        <v>112297</v>
      </c>
      <c r="N11356" t="s">
        <v>16314</v>
      </c>
      <c r="O11356" s="3" t="s">
        <v>75632</v>
      </c>
      <c r="P11356" t="s">
        <v>16314</v>
      </c>
      <c r="Q11356" t="s">
        <v>16314</v>
      </c>
      <c r="R11356" t="s">
        <v>75632</v>
      </c>
      <c r="S11356" s="4" t="str">
        <f t="shared" si="177"/>
        <v>2001</v>
      </c>
    </row>
    <row r="11357" spans="1:19" hidden="1" x14ac:dyDescent="0.35">
      <c r="A11357" t="s">
        <v>75628</v>
      </c>
      <c r="B11357" t="s">
        <v>75629</v>
      </c>
      <c r="C11357" t="s">
        <v>75633</v>
      </c>
      <c r="D11357" t="s">
        <v>75634</v>
      </c>
      <c r="E11357" t="s">
        <v>75635</v>
      </c>
      <c r="F11357" t="s">
        <v>75636</v>
      </c>
      <c r="I11357" t="s">
        <v>75637</v>
      </c>
      <c r="J11357" t="s">
        <v>75638</v>
      </c>
      <c r="M11357" t="s">
        <v>112298</v>
      </c>
      <c r="N11357" t="s">
        <v>28</v>
      </c>
      <c r="O11357" s="3" t="s">
        <v>75639</v>
      </c>
      <c r="P11357" t="s">
        <v>16314</v>
      </c>
      <c r="Q11357" t="s">
        <v>16314</v>
      </c>
      <c r="R11357" t="s">
        <v>75639</v>
      </c>
      <c r="S11357" s="4" t="str">
        <f t="shared" si="177"/>
        <v>2001</v>
      </c>
    </row>
    <row r="11358" spans="1:19" hidden="1" x14ac:dyDescent="0.35">
      <c r="A11358" t="s">
        <v>75635</v>
      </c>
      <c r="B11358" t="s">
        <v>75636</v>
      </c>
      <c r="C11358" t="s">
        <v>75640</v>
      </c>
      <c r="D11358" s="1">
        <v>2.3325000000000001E+29</v>
      </c>
      <c r="E11358" t="s">
        <v>75641</v>
      </c>
      <c r="F11358" t="s">
        <v>75642</v>
      </c>
      <c r="I11358" t="s">
        <v>75643</v>
      </c>
      <c r="J11358" t="s">
        <v>75644</v>
      </c>
      <c r="M11358" t="s">
        <v>112297</v>
      </c>
      <c r="N11358" t="s">
        <v>16314</v>
      </c>
      <c r="O11358" s="3" t="s">
        <v>75645</v>
      </c>
      <c r="P11358" t="s">
        <v>16314</v>
      </c>
      <c r="Q11358" t="s">
        <v>16314</v>
      </c>
      <c r="R11358" t="s">
        <v>75645</v>
      </c>
      <c r="S11358" s="4" t="str">
        <f t="shared" si="177"/>
        <v>2001</v>
      </c>
    </row>
    <row r="11359" spans="1:19" hidden="1" x14ac:dyDescent="0.35">
      <c r="A11359" t="s">
        <v>75641</v>
      </c>
      <c r="B11359" t="s">
        <v>75642</v>
      </c>
      <c r="C11359" t="s">
        <v>75646</v>
      </c>
      <c r="D11359" t="s">
        <v>75647</v>
      </c>
      <c r="E11359" t="s">
        <v>75648</v>
      </c>
      <c r="F11359" t="s">
        <v>75649</v>
      </c>
      <c r="I11359" t="s">
        <v>75650</v>
      </c>
      <c r="J11359" t="s">
        <v>75651</v>
      </c>
      <c r="M11359" t="s">
        <v>112297</v>
      </c>
      <c r="N11359" t="s">
        <v>16314</v>
      </c>
      <c r="O11359" s="3" t="s">
        <v>75652</v>
      </c>
      <c r="P11359" t="s">
        <v>16314</v>
      </c>
      <c r="Q11359" t="s">
        <v>16314</v>
      </c>
      <c r="R11359" t="s">
        <v>75652</v>
      </c>
      <c r="S11359" s="4" t="str">
        <f t="shared" si="177"/>
        <v>2001</v>
      </c>
    </row>
    <row r="11360" spans="1:19" hidden="1" x14ac:dyDescent="0.35">
      <c r="A11360" t="s">
        <v>75648</v>
      </c>
      <c r="B11360" t="s">
        <v>75649</v>
      </c>
      <c r="C11360" t="s">
        <v>75653</v>
      </c>
      <c r="D11360" t="s">
        <v>75654</v>
      </c>
      <c r="E11360" t="s">
        <v>75655</v>
      </c>
      <c r="F11360" t="s">
        <v>75656</v>
      </c>
      <c r="I11360" t="s">
        <v>75657</v>
      </c>
      <c r="J11360" t="s">
        <v>75658</v>
      </c>
      <c r="M11360" t="s">
        <v>112297</v>
      </c>
      <c r="N11360" t="s">
        <v>16314</v>
      </c>
      <c r="O11360" s="3" t="s">
        <v>75659</v>
      </c>
      <c r="P11360" t="s">
        <v>16314</v>
      </c>
      <c r="Q11360" t="s">
        <v>16314</v>
      </c>
      <c r="R11360" t="s">
        <v>75659</v>
      </c>
      <c r="S11360" s="4" t="str">
        <f t="shared" si="177"/>
        <v>2001</v>
      </c>
    </row>
    <row r="11361" spans="1:19" hidden="1" x14ac:dyDescent="0.35">
      <c r="A11361" t="s">
        <v>75655</v>
      </c>
      <c r="B11361" t="s">
        <v>75656</v>
      </c>
      <c r="C11361" t="s">
        <v>75660</v>
      </c>
      <c r="D11361" t="s">
        <v>75661</v>
      </c>
      <c r="E11361" t="s">
        <v>75662</v>
      </c>
      <c r="F11361" t="s">
        <v>75663</v>
      </c>
      <c r="I11361" t="s">
        <v>75664</v>
      </c>
      <c r="J11361" t="s">
        <v>75665</v>
      </c>
      <c r="M11361" t="s">
        <v>112299</v>
      </c>
      <c r="N11361" t="s">
        <v>16314</v>
      </c>
      <c r="O11361" s="3" t="s">
        <v>75666</v>
      </c>
      <c r="P11361" t="s">
        <v>16314</v>
      </c>
      <c r="Q11361" t="s">
        <v>16314</v>
      </c>
      <c r="R11361" t="s">
        <v>75666</v>
      </c>
      <c r="S11361" s="4" t="str">
        <f t="shared" si="177"/>
        <v>2001</v>
      </c>
    </row>
    <row r="11362" spans="1:19" hidden="1" x14ac:dyDescent="0.35">
      <c r="A11362" t="s">
        <v>75662</v>
      </c>
      <c r="B11362" t="s">
        <v>75663</v>
      </c>
      <c r="C11362" t="s">
        <v>75667</v>
      </c>
      <c r="D11362" t="s">
        <v>75668</v>
      </c>
      <c r="E11362" t="s">
        <v>75669</v>
      </c>
      <c r="F11362" t="s">
        <v>75670</v>
      </c>
      <c r="I11362" t="s">
        <v>75671</v>
      </c>
      <c r="J11362" t="s">
        <v>75672</v>
      </c>
      <c r="M11362" t="s">
        <v>112299</v>
      </c>
      <c r="N11362" t="s">
        <v>16314</v>
      </c>
      <c r="O11362" s="3" t="s">
        <v>75673</v>
      </c>
      <c r="P11362" t="s">
        <v>16314</v>
      </c>
      <c r="Q11362" t="s">
        <v>16314</v>
      </c>
      <c r="R11362" t="s">
        <v>75673</v>
      </c>
      <c r="S11362" s="4" t="str">
        <f t="shared" si="177"/>
        <v>2001</v>
      </c>
    </row>
    <row r="11363" spans="1:19" hidden="1" x14ac:dyDescent="0.35">
      <c r="A11363" t="s">
        <v>75669</v>
      </c>
      <c r="B11363" t="s">
        <v>75670</v>
      </c>
      <c r="C11363" t="s">
        <v>75674</v>
      </c>
      <c r="D11363" t="s">
        <v>75675</v>
      </c>
      <c r="E11363" t="s">
        <v>75676</v>
      </c>
      <c r="F11363" t="s">
        <v>75677</v>
      </c>
      <c r="I11363" t="s">
        <v>75678</v>
      </c>
      <c r="J11363" t="s">
        <v>75679</v>
      </c>
      <c r="M11363" t="s">
        <v>112299</v>
      </c>
      <c r="N11363" t="s">
        <v>16314</v>
      </c>
      <c r="O11363" s="3" t="s">
        <v>75680</v>
      </c>
      <c r="P11363" t="s">
        <v>16314</v>
      </c>
      <c r="Q11363" t="s">
        <v>16314</v>
      </c>
      <c r="R11363" t="s">
        <v>75680</v>
      </c>
      <c r="S11363" s="4" t="str">
        <f t="shared" si="177"/>
        <v>2001</v>
      </c>
    </row>
    <row r="11364" spans="1:19" hidden="1" x14ac:dyDescent="0.35">
      <c r="A11364" t="s">
        <v>75676</v>
      </c>
      <c r="B11364" t="s">
        <v>75677</v>
      </c>
      <c r="C11364" t="s">
        <v>75681</v>
      </c>
      <c r="D11364" t="s">
        <v>75682</v>
      </c>
      <c r="E11364" t="s">
        <v>75683</v>
      </c>
      <c r="F11364" t="s">
        <v>75684</v>
      </c>
      <c r="I11364" t="s">
        <v>75685</v>
      </c>
      <c r="J11364" t="s">
        <v>75686</v>
      </c>
      <c r="M11364" t="s">
        <v>112297</v>
      </c>
      <c r="N11364" t="s">
        <v>16314</v>
      </c>
      <c r="O11364" s="3" t="s">
        <v>75687</v>
      </c>
      <c r="P11364" t="s">
        <v>16314</v>
      </c>
      <c r="Q11364" t="s">
        <v>16314</v>
      </c>
      <c r="R11364" t="s">
        <v>75687</v>
      </c>
      <c r="S11364" s="4" t="str">
        <f t="shared" si="177"/>
        <v>2001</v>
      </c>
    </row>
    <row r="11365" spans="1:19" hidden="1" x14ac:dyDescent="0.35">
      <c r="A11365" t="s">
        <v>75683</v>
      </c>
      <c r="B11365" t="s">
        <v>75684</v>
      </c>
      <c r="C11365" t="s">
        <v>75688</v>
      </c>
      <c r="D11365" t="s">
        <v>75689</v>
      </c>
      <c r="E11365" t="s">
        <v>75690</v>
      </c>
      <c r="F11365" t="s">
        <v>75691</v>
      </c>
      <c r="I11365" t="s">
        <v>75692</v>
      </c>
      <c r="J11365" t="s">
        <v>75693</v>
      </c>
      <c r="M11365" t="s">
        <v>112299</v>
      </c>
      <c r="N11365" t="s">
        <v>16314</v>
      </c>
      <c r="O11365" s="3" t="s">
        <v>75694</v>
      </c>
      <c r="P11365" t="s">
        <v>16314</v>
      </c>
      <c r="Q11365" t="s">
        <v>16314</v>
      </c>
      <c r="R11365" t="s">
        <v>75694</v>
      </c>
      <c r="S11365" s="4" t="str">
        <f t="shared" si="177"/>
        <v>2001</v>
      </c>
    </row>
    <row r="11366" spans="1:19" hidden="1" x14ac:dyDescent="0.35">
      <c r="A11366" t="s">
        <v>75690</v>
      </c>
      <c r="B11366" t="s">
        <v>75691</v>
      </c>
      <c r="C11366" t="s">
        <v>75695</v>
      </c>
      <c r="D11366" t="s">
        <v>75696</v>
      </c>
      <c r="E11366" t="s">
        <v>75697</v>
      </c>
      <c r="F11366" t="s">
        <v>75698</v>
      </c>
      <c r="I11366" t="s">
        <v>75699</v>
      </c>
      <c r="J11366" t="s">
        <v>75700</v>
      </c>
      <c r="M11366" t="s">
        <v>112297</v>
      </c>
      <c r="N11366" t="s">
        <v>16314</v>
      </c>
      <c r="O11366" s="3" t="s">
        <v>75701</v>
      </c>
      <c r="P11366" t="s">
        <v>16314</v>
      </c>
      <c r="Q11366" t="s">
        <v>16314</v>
      </c>
      <c r="R11366" t="s">
        <v>75701</v>
      </c>
      <c r="S11366" s="4" t="str">
        <f t="shared" si="177"/>
        <v>2001</v>
      </c>
    </row>
    <row r="11367" spans="1:19" hidden="1" x14ac:dyDescent="0.35">
      <c r="A11367" t="s">
        <v>75697</v>
      </c>
      <c r="B11367" t="s">
        <v>75698</v>
      </c>
      <c r="C11367" t="s">
        <v>75702</v>
      </c>
      <c r="D11367" t="s">
        <v>75703</v>
      </c>
      <c r="E11367" t="s">
        <v>75704</v>
      </c>
      <c r="F11367" t="s">
        <v>75705</v>
      </c>
      <c r="I11367" t="s">
        <v>512</v>
      </c>
      <c r="J11367" t="s">
        <v>512</v>
      </c>
      <c r="M11367" t="s">
        <v>112297</v>
      </c>
      <c r="N11367" t="s">
        <v>16314</v>
      </c>
      <c r="O11367" s="3" t="s">
        <v>75706</v>
      </c>
      <c r="P11367" t="s">
        <v>16314</v>
      </c>
      <c r="Q11367" t="s">
        <v>16314</v>
      </c>
      <c r="R11367" t="s">
        <v>75706</v>
      </c>
      <c r="S11367" s="4" t="str">
        <f t="shared" si="177"/>
        <v>2001</v>
      </c>
    </row>
    <row r="11368" spans="1:19" hidden="1" x14ac:dyDescent="0.35">
      <c r="A11368" t="s">
        <v>75704</v>
      </c>
      <c r="B11368" t="s">
        <v>75705</v>
      </c>
      <c r="C11368" t="s">
        <v>75707</v>
      </c>
      <c r="D11368" t="s">
        <v>75708</v>
      </c>
      <c r="E11368" t="s">
        <v>75709</v>
      </c>
      <c r="F11368" t="s">
        <v>75710</v>
      </c>
      <c r="I11368" t="s">
        <v>75711</v>
      </c>
      <c r="J11368" t="s">
        <v>75712</v>
      </c>
      <c r="M11368" t="s">
        <v>112297</v>
      </c>
      <c r="N11368" t="s">
        <v>16314</v>
      </c>
      <c r="O11368" s="3" t="s">
        <v>75713</v>
      </c>
      <c r="P11368" t="s">
        <v>16314</v>
      </c>
      <c r="Q11368" t="s">
        <v>16314</v>
      </c>
      <c r="R11368" t="s">
        <v>75713</v>
      </c>
      <c r="S11368" s="4" t="str">
        <f t="shared" si="177"/>
        <v>2001</v>
      </c>
    </row>
    <row r="11369" spans="1:19" hidden="1" x14ac:dyDescent="0.35">
      <c r="A11369" t="s">
        <v>75709</v>
      </c>
      <c r="B11369" t="s">
        <v>75710</v>
      </c>
      <c r="C11369" t="s">
        <v>75714</v>
      </c>
      <c r="D11369" t="s">
        <v>75715</v>
      </c>
      <c r="E11369" t="s">
        <v>75716</v>
      </c>
      <c r="F11369" t="s">
        <v>75717</v>
      </c>
      <c r="I11369" t="s">
        <v>75718</v>
      </c>
      <c r="J11369" t="s">
        <v>75719</v>
      </c>
      <c r="M11369" t="s">
        <v>112299</v>
      </c>
      <c r="N11369" t="s">
        <v>16314</v>
      </c>
      <c r="O11369" s="3" t="s">
        <v>75720</v>
      </c>
      <c r="P11369" t="s">
        <v>16314</v>
      </c>
      <c r="Q11369" t="s">
        <v>16314</v>
      </c>
      <c r="R11369" t="s">
        <v>75720</v>
      </c>
      <c r="S11369" s="4" t="str">
        <f t="shared" si="177"/>
        <v>2001</v>
      </c>
    </row>
    <row r="11370" spans="1:19" hidden="1" x14ac:dyDescent="0.35">
      <c r="A11370" t="s">
        <v>75716</v>
      </c>
      <c r="B11370" t="s">
        <v>75717</v>
      </c>
      <c r="C11370" t="s">
        <v>75721</v>
      </c>
      <c r="D11370" t="s">
        <v>75722</v>
      </c>
      <c r="E11370" t="s">
        <v>75723</v>
      </c>
      <c r="F11370" t="s">
        <v>75724</v>
      </c>
      <c r="I11370" t="s">
        <v>75725</v>
      </c>
      <c r="J11370" t="s">
        <v>75726</v>
      </c>
      <c r="M11370" t="s">
        <v>112315</v>
      </c>
      <c r="N11370" t="s">
        <v>159</v>
      </c>
      <c r="O11370" s="3" t="s">
        <v>75727</v>
      </c>
      <c r="P11370" t="s">
        <v>159</v>
      </c>
      <c r="Q11370" t="s">
        <v>159</v>
      </c>
      <c r="R11370" t="s">
        <v>75727</v>
      </c>
      <c r="S11370" s="4" t="str">
        <f t="shared" si="177"/>
        <v>2001</v>
      </c>
    </row>
    <row r="11371" spans="1:19" hidden="1" x14ac:dyDescent="0.35">
      <c r="A11371" t="s">
        <v>75723</v>
      </c>
      <c r="B11371" t="s">
        <v>75724</v>
      </c>
      <c r="C11371" t="s">
        <v>75728</v>
      </c>
      <c r="D11371" t="s">
        <v>75729</v>
      </c>
      <c r="E11371" t="s">
        <v>75730</v>
      </c>
      <c r="F11371" t="s">
        <v>75731</v>
      </c>
      <c r="I11371" t="s">
        <v>75732</v>
      </c>
      <c r="J11371" t="s">
        <v>75733</v>
      </c>
      <c r="M11371" t="s">
        <v>112315</v>
      </c>
      <c r="N11371" t="s">
        <v>159</v>
      </c>
      <c r="O11371" s="3" t="s">
        <v>75734</v>
      </c>
      <c r="P11371" t="s">
        <v>159</v>
      </c>
      <c r="Q11371" t="s">
        <v>159</v>
      </c>
      <c r="R11371" t="s">
        <v>75734</v>
      </c>
      <c r="S11371" s="4" t="str">
        <f t="shared" si="177"/>
        <v>2001</v>
      </c>
    </row>
    <row r="11372" spans="1:19" hidden="1" x14ac:dyDescent="0.35">
      <c r="A11372" t="s">
        <v>75730</v>
      </c>
      <c r="B11372" t="s">
        <v>75731</v>
      </c>
      <c r="C11372" t="s">
        <v>75735</v>
      </c>
      <c r="D11372" t="s">
        <v>75736</v>
      </c>
      <c r="E11372" t="s">
        <v>75737</v>
      </c>
      <c r="F11372" t="s">
        <v>75738</v>
      </c>
      <c r="I11372" t="s">
        <v>75739</v>
      </c>
      <c r="J11372" t="s">
        <v>75740</v>
      </c>
      <c r="M11372" t="s">
        <v>112298</v>
      </c>
      <c r="N11372" t="s">
        <v>28</v>
      </c>
      <c r="O11372" s="3" t="s">
        <v>75741</v>
      </c>
      <c r="P11372" t="s">
        <v>16314</v>
      </c>
      <c r="Q11372" t="s">
        <v>16314</v>
      </c>
      <c r="R11372" t="s">
        <v>75741</v>
      </c>
      <c r="S11372" s="4" t="str">
        <f t="shared" si="177"/>
        <v>2001</v>
      </c>
    </row>
    <row r="11373" spans="1:19" hidden="1" x14ac:dyDescent="0.35">
      <c r="A11373" t="s">
        <v>75737</v>
      </c>
      <c r="B11373" t="s">
        <v>75738</v>
      </c>
      <c r="C11373" t="s">
        <v>75742</v>
      </c>
      <c r="D11373" t="s">
        <v>75743</v>
      </c>
      <c r="E11373" t="s">
        <v>75744</v>
      </c>
      <c r="F11373" t="s">
        <v>75745</v>
      </c>
      <c r="I11373" t="s">
        <v>75746</v>
      </c>
      <c r="J11373" t="s">
        <v>75747</v>
      </c>
      <c r="M11373" t="s">
        <v>112297</v>
      </c>
      <c r="N11373" t="s">
        <v>16314</v>
      </c>
      <c r="O11373" s="3" t="s">
        <v>75748</v>
      </c>
      <c r="P11373" t="s">
        <v>16314</v>
      </c>
      <c r="Q11373" t="s">
        <v>16314</v>
      </c>
      <c r="R11373" t="s">
        <v>75748</v>
      </c>
      <c r="S11373" s="4" t="str">
        <f t="shared" si="177"/>
        <v>2001</v>
      </c>
    </row>
    <row r="11374" spans="1:19" hidden="1" x14ac:dyDescent="0.35">
      <c r="A11374" t="s">
        <v>75744</v>
      </c>
      <c r="B11374" t="s">
        <v>75745</v>
      </c>
      <c r="C11374" t="s">
        <v>75749</v>
      </c>
      <c r="D11374" t="s">
        <v>75750</v>
      </c>
      <c r="E11374" t="s">
        <v>75751</v>
      </c>
      <c r="F11374" t="s">
        <v>75752</v>
      </c>
      <c r="I11374" t="s">
        <v>75753</v>
      </c>
      <c r="J11374" t="s">
        <v>75754</v>
      </c>
      <c r="M11374" t="s">
        <v>112297</v>
      </c>
      <c r="N11374" t="s">
        <v>16314</v>
      </c>
      <c r="O11374" s="3" t="s">
        <v>75755</v>
      </c>
      <c r="P11374" t="s">
        <v>16314</v>
      </c>
      <c r="Q11374" t="s">
        <v>16314</v>
      </c>
      <c r="R11374" t="s">
        <v>75755</v>
      </c>
      <c r="S11374" s="4" t="str">
        <f t="shared" si="177"/>
        <v>2001</v>
      </c>
    </row>
    <row r="11375" spans="1:19" hidden="1" x14ac:dyDescent="0.35">
      <c r="A11375" t="s">
        <v>75751</v>
      </c>
      <c r="B11375" t="s">
        <v>75752</v>
      </c>
      <c r="C11375" t="s">
        <v>75756</v>
      </c>
      <c r="D11375" t="s">
        <v>75757</v>
      </c>
      <c r="E11375" t="s">
        <v>75758</v>
      </c>
      <c r="F11375" t="s">
        <v>75759</v>
      </c>
      <c r="I11375" t="s">
        <v>75760</v>
      </c>
      <c r="J11375" t="s">
        <v>75761</v>
      </c>
      <c r="M11375" t="s">
        <v>112299</v>
      </c>
      <c r="N11375" t="s">
        <v>16314</v>
      </c>
      <c r="O11375" s="3" t="s">
        <v>75762</v>
      </c>
      <c r="P11375" t="s">
        <v>16314</v>
      </c>
      <c r="Q11375" t="s">
        <v>16314</v>
      </c>
      <c r="R11375" t="s">
        <v>75762</v>
      </c>
      <c r="S11375" s="4" t="str">
        <f t="shared" si="177"/>
        <v>2001</v>
      </c>
    </row>
    <row r="11376" spans="1:19" hidden="1" x14ac:dyDescent="0.35">
      <c r="A11376" t="s">
        <v>75758</v>
      </c>
      <c r="B11376" t="s">
        <v>75759</v>
      </c>
      <c r="C11376" t="s">
        <v>75763</v>
      </c>
      <c r="D11376" t="s">
        <v>75764</v>
      </c>
      <c r="E11376" t="s">
        <v>75765</v>
      </c>
      <c r="F11376" t="s">
        <v>75766</v>
      </c>
      <c r="I11376" t="s">
        <v>512</v>
      </c>
      <c r="J11376" t="s">
        <v>512</v>
      </c>
      <c r="M11376" t="s">
        <v>112297</v>
      </c>
      <c r="N11376" t="s">
        <v>16314</v>
      </c>
      <c r="O11376" s="3" t="s">
        <v>75767</v>
      </c>
      <c r="P11376" t="s">
        <v>16314</v>
      </c>
      <c r="Q11376" t="s">
        <v>16314</v>
      </c>
      <c r="R11376" t="s">
        <v>75767</v>
      </c>
      <c r="S11376" s="4" t="str">
        <f t="shared" si="177"/>
        <v>2001</v>
      </c>
    </row>
    <row r="11377" spans="1:19" hidden="1" x14ac:dyDescent="0.35">
      <c r="A11377" t="s">
        <v>75765</v>
      </c>
      <c r="B11377" t="s">
        <v>75766</v>
      </c>
      <c r="C11377" t="s">
        <v>75768</v>
      </c>
      <c r="D11377" t="s">
        <v>75769</v>
      </c>
      <c r="E11377" t="s">
        <v>75770</v>
      </c>
      <c r="F11377" s="1">
        <v>921082300</v>
      </c>
      <c r="I11377" t="s">
        <v>75771</v>
      </c>
      <c r="J11377" t="s">
        <v>75772</v>
      </c>
      <c r="M11377" t="s">
        <v>112315</v>
      </c>
      <c r="N11377" t="s">
        <v>159</v>
      </c>
      <c r="O11377" s="3" t="s">
        <v>75773</v>
      </c>
      <c r="P11377" t="s">
        <v>159</v>
      </c>
      <c r="Q11377" t="s">
        <v>159</v>
      </c>
      <c r="R11377" t="s">
        <v>75773</v>
      </c>
      <c r="S11377" s="4" t="str">
        <f t="shared" si="177"/>
        <v>2001</v>
      </c>
    </row>
    <row r="11378" spans="1:19" hidden="1" x14ac:dyDescent="0.35">
      <c r="A11378" t="s">
        <v>75770</v>
      </c>
      <c r="B11378" s="1">
        <v>921082300</v>
      </c>
      <c r="C11378" t="s">
        <v>75774</v>
      </c>
      <c r="D11378" t="s">
        <v>75775</v>
      </c>
      <c r="E11378" t="s">
        <v>75776</v>
      </c>
      <c r="F11378" t="s">
        <v>75777</v>
      </c>
      <c r="I11378" t="s">
        <v>75778</v>
      </c>
      <c r="J11378" t="s">
        <v>75779</v>
      </c>
      <c r="M11378" t="s">
        <v>112315</v>
      </c>
      <c r="N11378" t="s">
        <v>159</v>
      </c>
      <c r="O11378" s="3" t="s">
        <v>75780</v>
      </c>
      <c r="P11378" t="s">
        <v>159</v>
      </c>
      <c r="Q11378" t="s">
        <v>159</v>
      </c>
      <c r="R11378" t="s">
        <v>75780</v>
      </c>
      <c r="S11378" s="4" t="str">
        <f t="shared" si="177"/>
        <v>2001</v>
      </c>
    </row>
    <row r="11379" spans="1:19" hidden="1" x14ac:dyDescent="0.35">
      <c r="A11379" t="s">
        <v>75776</v>
      </c>
      <c r="B11379" t="s">
        <v>75777</v>
      </c>
      <c r="C11379" t="s">
        <v>75781</v>
      </c>
      <c r="D11379" t="s">
        <v>75782</v>
      </c>
      <c r="E11379" t="s">
        <v>75783</v>
      </c>
      <c r="F11379" t="s">
        <v>75784</v>
      </c>
      <c r="I11379" t="s">
        <v>75785</v>
      </c>
      <c r="J11379" t="s">
        <v>75786</v>
      </c>
      <c r="M11379" t="s">
        <v>112297</v>
      </c>
      <c r="N11379" t="s">
        <v>16314</v>
      </c>
      <c r="O11379" s="3" t="s">
        <v>75787</v>
      </c>
      <c r="P11379" t="s">
        <v>16314</v>
      </c>
      <c r="Q11379" t="s">
        <v>16314</v>
      </c>
      <c r="R11379" t="s">
        <v>75787</v>
      </c>
      <c r="S11379" s="4" t="str">
        <f t="shared" si="177"/>
        <v>2001</v>
      </c>
    </row>
    <row r="11380" spans="1:19" hidden="1" x14ac:dyDescent="0.35">
      <c r="A11380" t="s">
        <v>75783</v>
      </c>
      <c r="B11380" t="s">
        <v>75784</v>
      </c>
      <c r="C11380" t="s">
        <v>75788</v>
      </c>
      <c r="D11380" t="s">
        <v>75789</v>
      </c>
      <c r="E11380" t="s">
        <v>75790</v>
      </c>
      <c r="F11380" t="s">
        <v>75791</v>
      </c>
      <c r="I11380" t="s">
        <v>75792</v>
      </c>
      <c r="J11380" t="s">
        <v>75793</v>
      </c>
      <c r="M11380" t="s">
        <v>112315</v>
      </c>
      <c r="N11380" t="s">
        <v>159</v>
      </c>
      <c r="O11380" s="3" t="s">
        <v>75794</v>
      </c>
      <c r="P11380" t="s">
        <v>159</v>
      </c>
      <c r="Q11380" t="s">
        <v>159</v>
      </c>
      <c r="R11380" t="s">
        <v>75794</v>
      </c>
      <c r="S11380" s="4" t="str">
        <f t="shared" si="177"/>
        <v>2001</v>
      </c>
    </row>
    <row r="11381" spans="1:19" hidden="1" x14ac:dyDescent="0.35">
      <c r="A11381" t="s">
        <v>75790</v>
      </c>
      <c r="B11381" t="s">
        <v>75791</v>
      </c>
      <c r="C11381" t="s">
        <v>75795</v>
      </c>
      <c r="D11381">
        <v>883555555</v>
      </c>
      <c r="E11381" t="s">
        <v>75796</v>
      </c>
      <c r="F11381" t="s">
        <v>75797</v>
      </c>
      <c r="I11381" t="s">
        <v>75798</v>
      </c>
      <c r="J11381" t="s">
        <v>75799</v>
      </c>
      <c r="M11381" t="s">
        <v>112297</v>
      </c>
      <c r="N11381" t="s">
        <v>16314</v>
      </c>
      <c r="O11381" s="3" t="s">
        <v>75800</v>
      </c>
      <c r="P11381" t="s">
        <v>16314</v>
      </c>
      <c r="Q11381" t="s">
        <v>16314</v>
      </c>
      <c r="R11381" t="s">
        <v>75800</v>
      </c>
      <c r="S11381" s="4" t="str">
        <f t="shared" si="177"/>
        <v>2001</v>
      </c>
    </row>
    <row r="11382" spans="1:19" hidden="1" x14ac:dyDescent="0.35">
      <c r="A11382" t="s">
        <v>75796</v>
      </c>
      <c r="B11382" t="s">
        <v>75797</v>
      </c>
      <c r="C11382" t="s">
        <v>75801</v>
      </c>
      <c r="D11382" t="s">
        <v>75802</v>
      </c>
      <c r="E11382" t="s">
        <v>75803</v>
      </c>
      <c r="F11382" t="s">
        <v>75804</v>
      </c>
      <c r="I11382" t="s">
        <v>75805</v>
      </c>
      <c r="J11382" t="s">
        <v>75806</v>
      </c>
      <c r="M11382" t="s">
        <v>112299</v>
      </c>
      <c r="N11382" t="s">
        <v>16314</v>
      </c>
      <c r="O11382" s="3" t="s">
        <v>75807</v>
      </c>
      <c r="P11382" t="s">
        <v>16314</v>
      </c>
      <c r="Q11382" t="s">
        <v>16314</v>
      </c>
      <c r="R11382" t="s">
        <v>75807</v>
      </c>
      <c r="S11382" s="4" t="str">
        <f t="shared" si="177"/>
        <v>2001</v>
      </c>
    </row>
    <row r="11383" spans="1:19" hidden="1" x14ac:dyDescent="0.35">
      <c r="A11383" t="s">
        <v>75803</v>
      </c>
      <c r="B11383" t="s">
        <v>75804</v>
      </c>
      <c r="C11383" t="s">
        <v>75808</v>
      </c>
      <c r="D11383" t="s">
        <v>75809</v>
      </c>
      <c r="E11383" t="s">
        <v>75810</v>
      </c>
      <c r="F11383" t="s">
        <v>75811</v>
      </c>
      <c r="I11383" t="s">
        <v>27582</v>
      </c>
      <c r="J11383" t="s">
        <v>1022</v>
      </c>
      <c r="M11383" t="s">
        <v>112297</v>
      </c>
      <c r="N11383" t="s">
        <v>16314</v>
      </c>
      <c r="O11383" s="3" t="s">
        <v>75812</v>
      </c>
      <c r="P11383" t="s">
        <v>16314</v>
      </c>
      <c r="Q11383" t="s">
        <v>16314</v>
      </c>
      <c r="R11383" t="s">
        <v>75812</v>
      </c>
      <c r="S11383" s="4" t="str">
        <f t="shared" si="177"/>
        <v>2001</v>
      </c>
    </row>
    <row r="11384" spans="1:19" hidden="1" x14ac:dyDescent="0.35">
      <c r="A11384" t="s">
        <v>75810</v>
      </c>
      <c r="B11384" t="s">
        <v>75811</v>
      </c>
      <c r="C11384" t="s">
        <v>75813</v>
      </c>
      <c r="D11384" t="s">
        <v>75814</v>
      </c>
      <c r="E11384" t="s">
        <v>75815</v>
      </c>
      <c r="F11384" t="s">
        <v>75816</v>
      </c>
      <c r="I11384" t="s">
        <v>75817</v>
      </c>
      <c r="J11384" t="s">
        <v>75818</v>
      </c>
      <c r="M11384" t="s">
        <v>112315</v>
      </c>
      <c r="N11384" t="s">
        <v>159</v>
      </c>
      <c r="O11384" s="3" t="s">
        <v>75819</v>
      </c>
      <c r="P11384" t="s">
        <v>159</v>
      </c>
      <c r="Q11384" t="s">
        <v>159</v>
      </c>
      <c r="R11384" t="s">
        <v>75819</v>
      </c>
      <c r="S11384" s="4" t="str">
        <f t="shared" si="177"/>
        <v>2001</v>
      </c>
    </row>
    <row r="11385" spans="1:19" hidden="1" x14ac:dyDescent="0.35">
      <c r="A11385" t="s">
        <v>75815</v>
      </c>
      <c r="B11385" t="s">
        <v>75816</v>
      </c>
      <c r="C11385" t="s">
        <v>75820</v>
      </c>
      <c r="D11385" t="s">
        <v>75821</v>
      </c>
      <c r="E11385" t="s">
        <v>75822</v>
      </c>
      <c r="F11385" t="s">
        <v>75823</v>
      </c>
      <c r="I11385" t="s">
        <v>75824</v>
      </c>
      <c r="J11385" t="s">
        <v>75825</v>
      </c>
      <c r="M11385" t="s">
        <v>112297</v>
      </c>
      <c r="N11385" t="s">
        <v>16314</v>
      </c>
      <c r="O11385" s="3" t="s">
        <v>75826</v>
      </c>
      <c r="P11385" t="s">
        <v>16314</v>
      </c>
      <c r="Q11385" t="s">
        <v>16314</v>
      </c>
      <c r="R11385" t="s">
        <v>75826</v>
      </c>
      <c r="S11385" s="4" t="str">
        <f t="shared" si="177"/>
        <v>2001</v>
      </c>
    </row>
    <row r="11386" spans="1:19" hidden="1" x14ac:dyDescent="0.35">
      <c r="A11386" t="s">
        <v>75822</v>
      </c>
      <c r="B11386" t="s">
        <v>75823</v>
      </c>
      <c r="C11386" t="s">
        <v>75827</v>
      </c>
      <c r="D11386" t="s">
        <v>75828</v>
      </c>
      <c r="E11386" t="s">
        <v>75829</v>
      </c>
      <c r="F11386" t="s">
        <v>75830</v>
      </c>
      <c r="I11386" t="s">
        <v>75831</v>
      </c>
      <c r="J11386" t="s">
        <v>75832</v>
      </c>
      <c r="M11386" t="s">
        <v>112299</v>
      </c>
      <c r="N11386" t="s">
        <v>16314</v>
      </c>
      <c r="O11386" s="3" t="s">
        <v>75833</v>
      </c>
      <c r="P11386" t="s">
        <v>16314</v>
      </c>
      <c r="Q11386" t="s">
        <v>16314</v>
      </c>
      <c r="R11386" t="s">
        <v>75833</v>
      </c>
      <c r="S11386" s="4" t="str">
        <f t="shared" si="177"/>
        <v>2001</v>
      </c>
    </row>
    <row r="11387" spans="1:19" hidden="1" x14ac:dyDescent="0.35">
      <c r="A11387" t="s">
        <v>75829</v>
      </c>
      <c r="B11387" t="s">
        <v>75830</v>
      </c>
      <c r="C11387" t="s">
        <v>75834</v>
      </c>
      <c r="D11387" t="s">
        <v>75835</v>
      </c>
      <c r="E11387" t="s">
        <v>75836</v>
      </c>
      <c r="F11387" t="s">
        <v>75837</v>
      </c>
      <c r="I11387" t="s">
        <v>75838</v>
      </c>
      <c r="J11387" t="s">
        <v>75839</v>
      </c>
      <c r="M11387" t="s">
        <v>112299</v>
      </c>
      <c r="N11387" t="s">
        <v>16314</v>
      </c>
      <c r="O11387" s="3" t="s">
        <v>75840</v>
      </c>
      <c r="P11387" t="s">
        <v>16314</v>
      </c>
      <c r="Q11387" t="s">
        <v>16314</v>
      </c>
      <c r="R11387" t="s">
        <v>75840</v>
      </c>
      <c r="S11387" s="4" t="str">
        <f t="shared" si="177"/>
        <v>2001</v>
      </c>
    </row>
    <row r="11388" spans="1:19" hidden="1" x14ac:dyDescent="0.35">
      <c r="A11388" t="s">
        <v>75836</v>
      </c>
      <c r="B11388" t="s">
        <v>75837</v>
      </c>
      <c r="C11388" t="s">
        <v>75841</v>
      </c>
      <c r="D11388" t="s">
        <v>75842</v>
      </c>
      <c r="E11388" t="s">
        <v>75843</v>
      </c>
      <c r="F11388" t="s">
        <v>75844</v>
      </c>
      <c r="I11388" t="s">
        <v>75845</v>
      </c>
      <c r="J11388" t="s">
        <v>75846</v>
      </c>
      <c r="M11388" t="s">
        <v>112297</v>
      </c>
      <c r="N11388" t="s">
        <v>16314</v>
      </c>
      <c r="O11388" s="3" t="s">
        <v>75847</v>
      </c>
      <c r="P11388" t="s">
        <v>16314</v>
      </c>
      <c r="Q11388" t="s">
        <v>16314</v>
      </c>
      <c r="R11388" t="s">
        <v>75847</v>
      </c>
      <c r="S11388" s="4" t="str">
        <f t="shared" si="177"/>
        <v>2001</v>
      </c>
    </row>
    <row r="11389" spans="1:19" hidden="1" x14ac:dyDescent="0.35">
      <c r="A11389" t="s">
        <v>75843</v>
      </c>
      <c r="B11389" t="s">
        <v>75844</v>
      </c>
      <c r="C11389" t="s">
        <v>75848</v>
      </c>
      <c r="D11389" t="s">
        <v>75849</v>
      </c>
      <c r="E11389" t="s">
        <v>75850</v>
      </c>
      <c r="F11389" t="s">
        <v>75851</v>
      </c>
      <c r="I11389" t="s">
        <v>75852</v>
      </c>
      <c r="J11389" t="s">
        <v>75853</v>
      </c>
      <c r="M11389" t="s">
        <v>112298</v>
      </c>
      <c r="N11389" t="s">
        <v>28</v>
      </c>
      <c r="O11389" s="3" t="s">
        <v>75854</v>
      </c>
      <c r="P11389" t="s">
        <v>16314</v>
      </c>
      <c r="Q11389" t="s">
        <v>16314</v>
      </c>
      <c r="R11389" t="s">
        <v>75854</v>
      </c>
      <c r="S11389" s="4" t="str">
        <f t="shared" si="177"/>
        <v>2001</v>
      </c>
    </row>
    <row r="11390" spans="1:19" hidden="1" x14ac:dyDescent="0.35">
      <c r="A11390" t="s">
        <v>75850</v>
      </c>
      <c r="B11390" t="s">
        <v>75851</v>
      </c>
      <c r="C11390" t="s">
        <v>75855</v>
      </c>
      <c r="D11390" t="s">
        <v>75856</v>
      </c>
      <c r="E11390" t="s">
        <v>75857</v>
      </c>
      <c r="F11390" t="s">
        <v>75858</v>
      </c>
      <c r="I11390" t="s">
        <v>75859</v>
      </c>
      <c r="J11390" t="s">
        <v>75860</v>
      </c>
      <c r="M11390" t="s">
        <v>112299</v>
      </c>
      <c r="N11390" t="s">
        <v>16314</v>
      </c>
      <c r="O11390" s="3" t="s">
        <v>75861</v>
      </c>
      <c r="P11390" t="s">
        <v>16314</v>
      </c>
      <c r="Q11390" t="s">
        <v>16314</v>
      </c>
      <c r="R11390" t="s">
        <v>75861</v>
      </c>
      <c r="S11390" s="4" t="str">
        <f t="shared" si="177"/>
        <v>2001</v>
      </c>
    </row>
    <row r="11391" spans="1:19" hidden="1" x14ac:dyDescent="0.35">
      <c r="A11391" t="s">
        <v>75857</v>
      </c>
      <c r="B11391" t="s">
        <v>75858</v>
      </c>
      <c r="C11391" t="s">
        <v>75862</v>
      </c>
      <c r="D11391" t="s">
        <v>75863</v>
      </c>
      <c r="E11391" t="s">
        <v>75864</v>
      </c>
      <c r="F11391" t="s">
        <v>75865</v>
      </c>
      <c r="I11391" t="s">
        <v>75866</v>
      </c>
      <c r="J11391" t="s">
        <v>75867</v>
      </c>
      <c r="M11391" t="s">
        <v>112299</v>
      </c>
      <c r="N11391" t="s">
        <v>16314</v>
      </c>
      <c r="O11391" s="3" t="s">
        <v>75868</v>
      </c>
      <c r="P11391" t="s">
        <v>16314</v>
      </c>
      <c r="Q11391" t="s">
        <v>16314</v>
      </c>
      <c r="R11391" t="s">
        <v>75868</v>
      </c>
      <c r="S11391" s="4" t="str">
        <f t="shared" si="177"/>
        <v>2001</v>
      </c>
    </row>
    <row r="11392" spans="1:19" hidden="1" x14ac:dyDescent="0.35">
      <c r="A11392" t="s">
        <v>75864</v>
      </c>
      <c r="B11392" t="s">
        <v>75865</v>
      </c>
      <c r="C11392" t="s">
        <v>75869</v>
      </c>
      <c r="D11392" t="s">
        <v>75870</v>
      </c>
      <c r="E11392" t="s">
        <v>75871</v>
      </c>
      <c r="F11392" t="s">
        <v>75872</v>
      </c>
      <c r="I11392" t="s">
        <v>75873</v>
      </c>
      <c r="J11392" t="s">
        <v>75874</v>
      </c>
      <c r="M11392" t="s">
        <v>112298</v>
      </c>
      <c r="N11392" t="s">
        <v>28</v>
      </c>
      <c r="O11392" s="3" t="s">
        <v>75875</v>
      </c>
      <c r="P11392" t="s">
        <v>16314</v>
      </c>
      <c r="Q11392" t="s">
        <v>16314</v>
      </c>
      <c r="R11392" t="s">
        <v>75875</v>
      </c>
      <c r="S11392" s="4" t="str">
        <f t="shared" si="177"/>
        <v>2001</v>
      </c>
    </row>
    <row r="11393" spans="1:19" hidden="1" x14ac:dyDescent="0.35">
      <c r="A11393" t="s">
        <v>75871</v>
      </c>
      <c r="B11393" t="s">
        <v>75872</v>
      </c>
      <c r="C11393" t="s">
        <v>75876</v>
      </c>
      <c r="D11393" t="s">
        <v>75877</v>
      </c>
      <c r="E11393" t="s">
        <v>75878</v>
      </c>
      <c r="F11393" t="s">
        <v>75879</v>
      </c>
      <c r="I11393" t="s">
        <v>75880</v>
      </c>
      <c r="J11393" t="s">
        <v>75881</v>
      </c>
      <c r="M11393" t="s">
        <v>112299</v>
      </c>
      <c r="N11393" t="s">
        <v>16314</v>
      </c>
      <c r="O11393" s="3" t="s">
        <v>75882</v>
      </c>
      <c r="P11393" t="s">
        <v>16314</v>
      </c>
      <c r="Q11393" t="s">
        <v>16314</v>
      </c>
      <c r="R11393" t="s">
        <v>75882</v>
      </c>
      <c r="S11393" s="4" t="str">
        <f t="shared" si="177"/>
        <v>2001</v>
      </c>
    </row>
    <row r="11394" spans="1:19" hidden="1" x14ac:dyDescent="0.35">
      <c r="A11394" t="s">
        <v>75878</v>
      </c>
      <c r="B11394" t="s">
        <v>75879</v>
      </c>
      <c r="C11394" t="s">
        <v>75883</v>
      </c>
      <c r="D11394" t="s">
        <v>75884</v>
      </c>
      <c r="E11394" t="s">
        <v>75885</v>
      </c>
      <c r="F11394" t="s">
        <v>75886</v>
      </c>
      <c r="I11394" t="s">
        <v>75887</v>
      </c>
      <c r="J11394" t="s">
        <v>75888</v>
      </c>
      <c r="M11394" t="s">
        <v>112297</v>
      </c>
      <c r="N11394" t="s">
        <v>16314</v>
      </c>
      <c r="O11394" s="3" t="s">
        <v>75889</v>
      </c>
      <c r="P11394" t="s">
        <v>16314</v>
      </c>
      <c r="Q11394" t="s">
        <v>16314</v>
      </c>
      <c r="R11394" t="s">
        <v>75889</v>
      </c>
      <c r="S11394" s="4" t="str">
        <f t="shared" si="177"/>
        <v>2001</v>
      </c>
    </row>
    <row r="11395" spans="1:19" hidden="1" x14ac:dyDescent="0.35">
      <c r="A11395" t="s">
        <v>75885</v>
      </c>
      <c r="B11395" t="s">
        <v>75886</v>
      </c>
      <c r="C11395" t="s">
        <v>75890</v>
      </c>
      <c r="D11395" t="s">
        <v>75891</v>
      </c>
      <c r="E11395" t="s">
        <v>75892</v>
      </c>
      <c r="F11395" t="s">
        <v>75893</v>
      </c>
      <c r="I11395" t="s">
        <v>75894</v>
      </c>
      <c r="J11395" t="s">
        <v>75895</v>
      </c>
      <c r="M11395" t="s">
        <v>112297</v>
      </c>
      <c r="N11395" t="s">
        <v>16314</v>
      </c>
      <c r="O11395" s="3" t="s">
        <v>75896</v>
      </c>
      <c r="P11395" t="s">
        <v>16314</v>
      </c>
      <c r="Q11395" t="s">
        <v>16314</v>
      </c>
      <c r="R11395" t="s">
        <v>75896</v>
      </c>
      <c r="S11395" s="4" t="str">
        <f t="shared" ref="S11395:S11458" si="178">LEFT(RIGHT(R11395,19),4)</f>
        <v>2001</v>
      </c>
    </row>
    <row r="11396" spans="1:19" hidden="1" x14ac:dyDescent="0.35">
      <c r="A11396" t="s">
        <v>75892</v>
      </c>
      <c r="B11396" t="s">
        <v>75893</v>
      </c>
      <c r="C11396" t="s">
        <v>75897</v>
      </c>
      <c r="D11396" t="s">
        <v>75898</v>
      </c>
      <c r="E11396" t="s">
        <v>75899</v>
      </c>
      <c r="F11396" t="s">
        <v>75900</v>
      </c>
      <c r="I11396" t="s">
        <v>75901</v>
      </c>
      <c r="J11396" t="s">
        <v>75902</v>
      </c>
      <c r="M11396" t="s">
        <v>112297</v>
      </c>
      <c r="N11396" t="s">
        <v>16314</v>
      </c>
      <c r="O11396" s="3" t="s">
        <v>75903</v>
      </c>
      <c r="P11396" t="s">
        <v>16314</v>
      </c>
      <c r="Q11396" t="s">
        <v>16314</v>
      </c>
      <c r="R11396" t="s">
        <v>75903</v>
      </c>
      <c r="S11396" s="4" t="str">
        <f t="shared" si="178"/>
        <v>2001</v>
      </c>
    </row>
    <row r="11397" spans="1:19" hidden="1" x14ac:dyDescent="0.35">
      <c r="A11397" t="s">
        <v>75899</v>
      </c>
      <c r="B11397" t="s">
        <v>75900</v>
      </c>
      <c r="C11397" t="s">
        <v>75904</v>
      </c>
      <c r="D11397" t="s">
        <v>75905</v>
      </c>
      <c r="E11397" t="s">
        <v>75906</v>
      </c>
      <c r="F11397" t="s">
        <v>75907</v>
      </c>
      <c r="I11397" t="s">
        <v>75908</v>
      </c>
      <c r="J11397" t="s">
        <v>75909</v>
      </c>
      <c r="M11397" t="s">
        <v>112297</v>
      </c>
      <c r="N11397" t="s">
        <v>16314</v>
      </c>
      <c r="O11397" s="3" t="s">
        <v>75910</v>
      </c>
      <c r="P11397" t="s">
        <v>16314</v>
      </c>
      <c r="Q11397" t="s">
        <v>16314</v>
      </c>
      <c r="R11397" t="s">
        <v>75910</v>
      </c>
      <c r="S11397" s="4" t="str">
        <f t="shared" si="178"/>
        <v>2001</v>
      </c>
    </row>
    <row r="11398" spans="1:19" hidden="1" x14ac:dyDescent="0.35">
      <c r="A11398" t="s">
        <v>75906</v>
      </c>
      <c r="B11398" t="s">
        <v>75907</v>
      </c>
      <c r="C11398" t="s">
        <v>75911</v>
      </c>
      <c r="D11398" t="s">
        <v>75912</v>
      </c>
      <c r="E11398" t="s">
        <v>75913</v>
      </c>
      <c r="F11398" t="s">
        <v>75914</v>
      </c>
      <c r="I11398" t="s">
        <v>75915</v>
      </c>
      <c r="J11398" t="s">
        <v>75916</v>
      </c>
      <c r="M11398" t="s">
        <v>112297</v>
      </c>
      <c r="N11398" t="s">
        <v>16314</v>
      </c>
      <c r="O11398" s="3" t="s">
        <v>75917</v>
      </c>
      <c r="P11398" t="s">
        <v>16314</v>
      </c>
      <c r="Q11398" t="s">
        <v>16314</v>
      </c>
      <c r="R11398" t="s">
        <v>75917</v>
      </c>
      <c r="S11398" s="4" t="str">
        <f t="shared" si="178"/>
        <v>2001</v>
      </c>
    </row>
    <row r="11399" spans="1:19" hidden="1" x14ac:dyDescent="0.35">
      <c r="A11399" t="s">
        <v>75913</v>
      </c>
      <c r="B11399" t="s">
        <v>75914</v>
      </c>
      <c r="C11399" t="s">
        <v>75918</v>
      </c>
      <c r="D11399" t="s">
        <v>75919</v>
      </c>
      <c r="E11399" t="s">
        <v>75920</v>
      </c>
      <c r="F11399" t="s">
        <v>75921</v>
      </c>
      <c r="I11399" t="s">
        <v>75922</v>
      </c>
      <c r="J11399" t="s">
        <v>75923</v>
      </c>
      <c r="M11399" t="s">
        <v>112297</v>
      </c>
      <c r="N11399" t="s">
        <v>16314</v>
      </c>
      <c r="O11399" s="3" t="s">
        <v>75924</v>
      </c>
      <c r="P11399" t="s">
        <v>16314</v>
      </c>
      <c r="Q11399" t="s">
        <v>16314</v>
      </c>
      <c r="R11399" t="s">
        <v>75924</v>
      </c>
      <c r="S11399" s="4" t="str">
        <f t="shared" si="178"/>
        <v>2001</v>
      </c>
    </row>
    <row r="11400" spans="1:19" hidden="1" x14ac:dyDescent="0.35">
      <c r="A11400" t="s">
        <v>75920</v>
      </c>
      <c r="B11400" t="s">
        <v>75921</v>
      </c>
      <c r="C11400" t="s">
        <v>75925</v>
      </c>
      <c r="D11400" t="s">
        <v>75926</v>
      </c>
      <c r="E11400" t="s">
        <v>75927</v>
      </c>
      <c r="F11400" t="s">
        <v>75928</v>
      </c>
      <c r="I11400" t="s">
        <v>75929</v>
      </c>
      <c r="J11400" t="s">
        <v>75930</v>
      </c>
      <c r="M11400" t="s">
        <v>112299</v>
      </c>
      <c r="N11400" t="s">
        <v>16314</v>
      </c>
      <c r="O11400" s="3" t="s">
        <v>75931</v>
      </c>
      <c r="P11400" t="s">
        <v>16314</v>
      </c>
      <c r="Q11400" t="s">
        <v>16314</v>
      </c>
      <c r="R11400" t="s">
        <v>75931</v>
      </c>
      <c r="S11400" s="4" t="str">
        <f t="shared" si="178"/>
        <v>2001</v>
      </c>
    </row>
    <row r="11401" spans="1:19" hidden="1" x14ac:dyDescent="0.35">
      <c r="A11401" t="s">
        <v>75927</v>
      </c>
      <c r="B11401" t="s">
        <v>75928</v>
      </c>
      <c r="C11401" t="s">
        <v>75932</v>
      </c>
      <c r="D11401" t="s">
        <v>75933</v>
      </c>
      <c r="E11401" t="s">
        <v>75934</v>
      </c>
      <c r="F11401" t="s">
        <v>75935</v>
      </c>
      <c r="I11401" t="s">
        <v>75936</v>
      </c>
      <c r="J11401" t="s">
        <v>75937</v>
      </c>
      <c r="M11401" t="s">
        <v>112298</v>
      </c>
      <c r="N11401" t="s">
        <v>28</v>
      </c>
      <c r="O11401" s="3" t="s">
        <v>75938</v>
      </c>
      <c r="P11401" t="s">
        <v>16314</v>
      </c>
      <c r="Q11401" t="s">
        <v>16314</v>
      </c>
      <c r="R11401" t="s">
        <v>75938</v>
      </c>
      <c r="S11401" s="4" t="str">
        <f t="shared" si="178"/>
        <v>2001</v>
      </c>
    </row>
    <row r="11402" spans="1:19" hidden="1" x14ac:dyDescent="0.35">
      <c r="A11402" t="s">
        <v>75934</v>
      </c>
      <c r="B11402" t="s">
        <v>75935</v>
      </c>
      <c r="C11402" t="s">
        <v>75939</v>
      </c>
      <c r="D11402" t="s">
        <v>75940</v>
      </c>
      <c r="E11402" t="s">
        <v>75941</v>
      </c>
      <c r="F11402" t="s">
        <v>75942</v>
      </c>
      <c r="I11402" t="s">
        <v>75943</v>
      </c>
      <c r="J11402" t="s">
        <v>75944</v>
      </c>
      <c r="M11402" t="s">
        <v>112297</v>
      </c>
      <c r="N11402" t="s">
        <v>16314</v>
      </c>
      <c r="O11402" s="3" t="s">
        <v>75945</v>
      </c>
      <c r="P11402" t="s">
        <v>16314</v>
      </c>
      <c r="Q11402" t="s">
        <v>16314</v>
      </c>
      <c r="R11402" t="s">
        <v>75945</v>
      </c>
      <c r="S11402" s="4" t="str">
        <f t="shared" si="178"/>
        <v>2001</v>
      </c>
    </row>
    <row r="11403" spans="1:19" hidden="1" x14ac:dyDescent="0.35">
      <c r="A11403" t="s">
        <v>75941</v>
      </c>
      <c r="B11403" t="s">
        <v>75942</v>
      </c>
      <c r="C11403" t="s">
        <v>75946</v>
      </c>
      <c r="D11403" t="s">
        <v>75947</v>
      </c>
      <c r="E11403" t="s">
        <v>75948</v>
      </c>
      <c r="F11403" t="s">
        <v>75949</v>
      </c>
      <c r="I11403" t="s">
        <v>75950</v>
      </c>
      <c r="J11403" t="s">
        <v>75951</v>
      </c>
      <c r="M11403" t="s">
        <v>112297</v>
      </c>
      <c r="N11403" t="s">
        <v>16314</v>
      </c>
      <c r="O11403" s="3" t="s">
        <v>75952</v>
      </c>
      <c r="P11403" t="s">
        <v>16314</v>
      </c>
      <c r="Q11403" t="s">
        <v>16314</v>
      </c>
      <c r="R11403" t="s">
        <v>75952</v>
      </c>
      <c r="S11403" s="4" t="str">
        <f t="shared" si="178"/>
        <v>2001</v>
      </c>
    </row>
    <row r="11404" spans="1:19" hidden="1" x14ac:dyDescent="0.35">
      <c r="A11404" t="s">
        <v>75948</v>
      </c>
      <c r="B11404" t="s">
        <v>75949</v>
      </c>
      <c r="C11404" t="s">
        <v>75953</v>
      </c>
      <c r="D11404" t="s">
        <v>75954</v>
      </c>
      <c r="E11404" t="s">
        <v>75955</v>
      </c>
      <c r="F11404" t="s">
        <v>75956</v>
      </c>
      <c r="I11404" t="s">
        <v>75957</v>
      </c>
      <c r="J11404" t="s">
        <v>75958</v>
      </c>
      <c r="M11404" t="s">
        <v>112299</v>
      </c>
      <c r="N11404" t="s">
        <v>16314</v>
      </c>
      <c r="O11404" s="3" t="s">
        <v>75959</v>
      </c>
      <c r="P11404" t="s">
        <v>16314</v>
      </c>
      <c r="Q11404" t="s">
        <v>16314</v>
      </c>
      <c r="R11404" t="s">
        <v>75959</v>
      </c>
      <c r="S11404" s="4" t="str">
        <f t="shared" si="178"/>
        <v>2001</v>
      </c>
    </row>
    <row r="11405" spans="1:19" hidden="1" x14ac:dyDescent="0.35">
      <c r="A11405" t="s">
        <v>75955</v>
      </c>
      <c r="B11405" t="s">
        <v>75956</v>
      </c>
      <c r="C11405" t="s">
        <v>75960</v>
      </c>
      <c r="D11405" t="s">
        <v>75961</v>
      </c>
      <c r="E11405" t="s">
        <v>75962</v>
      </c>
      <c r="F11405" t="s">
        <v>75963</v>
      </c>
      <c r="I11405" t="s">
        <v>75964</v>
      </c>
      <c r="J11405" t="s">
        <v>75965</v>
      </c>
      <c r="M11405" t="s">
        <v>112297</v>
      </c>
      <c r="N11405" t="s">
        <v>16314</v>
      </c>
      <c r="O11405" s="3" t="s">
        <v>75966</v>
      </c>
      <c r="P11405" t="s">
        <v>16314</v>
      </c>
      <c r="Q11405" t="s">
        <v>16314</v>
      </c>
      <c r="R11405" t="s">
        <v>75966</v>
      </c>
      <c r="S11405" s="4" t="str">
        <f t="shared" si="178"/>
        <v>2001</v>
      </c>
    </row>
    <row r="11406" spans="1:19" hidden="1" x14ac:dyDescent="0.35">
      <c r="A11406" t="s">
        <v>75962</v>
      </c>
      <c r="B11406" t="s">
        <v>75963</v>
      </c>
      <c r="C11406" t="s">
        <v>75967</v>
      </c>
      <c r="D11406" t="s">
        <v>75968</v>
      </c>
      <c r="E11406" t="s">
        <v>75969</v>
      </c>
      <c r="F11406" t="s">
        <v>75970</v>
      </c>
      <c r="I11406" t="s">
        <v>75971</v>
      </c>
      <c r="J11406" t="s">
        <v>75972</v>
      </c>
      <c r="M11406" t="s">
        <v>112297</v>
      </c>
      <c r="N11406" t="s">
        <v>16314</v>
      </c>
      <c r="O11406" s="3" t="s">
        <v>75973</v>
      </c>
      <c r="P11406" t="s">
        <v>16314</v>
      </c>
      <c r="Q11406" t="s">
        <v>16314</v>
      </c>
      <c r="R11406" t="s">
        <v>75973</v>
      </c>
      <c r="S11406" s="4" t="str">
        <f t="shared" si="178"/>
        <v>2001</v>
      </c>
    </row>
    <row r="11407" spans="1:19" hidden="1" x14ac:dyDescent="0.35">
      <c r="A11407" t="s">
        <v>75969</v>
      </c>
      <c r="B11407" t="s">
        <v>75970</v>
      </c>
      <c r="C11407" t="s">
        <v>75974</v>
      </c>
      <c r="D11407" t="s">
        <v>75975</v>
      </c>
      <c r="E11407" t="s">
        <v>75976</v>
      </c>
      <c r="F11407" t="s">
        <v>75977</v>
      </c>
      <c r="I11407" t="s">
        <v>75978</v>
      </c>
      <c r="J11407" t="s">
        <v>75979</v>
      </c>
      <c r="M11407" t="s">
        <v>112297</v>
      </c>
      <c r="N11407" t="s">
        <v>16314</v>
      </c>
      <c r="O11407" s="3" t="s">
        <v>75980</v>
      </c>
      <c r="P11407" t="s">
        <v>16314</v>
      </c>
      <c r="Q11407" t="s">
        <v>16314</v>
      </c>
      <c r="R11407" t="s">
        <v>75980</v>
      </c>
      <c r="S11407" s="4" t="str">
        <f t="shared" si="178"/>
        <v>2001</v>
      </c>
    </row>
    <row r="11408" spans="1:19" hidden="1" x14ac:dyDescent="0.35">
      <c r="A11408" t="s">
        <v>75976</v>
      </c>
      <c r="B11408" t="s">
        <v>75977</v>
      </c>
      <c r="C11408" t="s">
        <v>75981</v>
      </c>
      <c r="D11408" t="s">
        <v>75982</v>
      </c>
      <c r="E11408" t="s">
        <v>75983</v>
      </c>
      <c r="F11408" t="s">
        <v>75984</v>
      </c>
      <c r="I11408" t="s">
        <v>75985</v>
      </c>
      <c r="J11408" t="s">
        <v>31182</v>
      </c>
      <c r="M11408" t="s">
        <v>112297</v>
      </c>
      <c r="N11408" t="s">
        <v>16314</v>
      </c>
      <c r="O11408" s="3" t="s">
        <v>75986</v>
      </c>
      <c r="P11408" t="s">
        <v>16314</v>
      </c>
      <c r="Q11408" t="s">
        <v>16314</v>
      </c>
      <c r="R11408" t="s">
        <v>75986</v>
      </c>
      <c r="S11408" s="4" t="str">
        <f t="shared" si="178"/>
        <v>2001</v>
      </c>
    </row>
    <row r="11409" spans="1:19" hidden="1" x14ac:dyDescent="0.35">
      <c r="A11409" t="s">
        <v>75983</v>
      </c>
      <c r="B11409" t="s">
        <v>75984</v>
      </c>
      <c r="C11409" t="s">
        <v>75987</v>
      </c>
      <c r="D11409" t="s">
        <v>75988</v>
      </c>
      <c r="E11409" s="1" t="s">
        <v>75989</v>
      </c>
      <c r="F11409" s="1" t="s">
        <v>75990</v>
      </c>
      <c r="I11409" t="s">
        <v>75991</v>
      </c>
      <c r="J11409" t="s">
        <v>75992</v>
      </c>
      <c r="M11409" t="s">
        <v>112297</v>
      </c>
      <c r="N11409" t="s">
        <v>16314</v>
      </c>
      <c r="O11409" s="3" t="s">
        <v>75993</v>
      </c>
      <c r="P11409" t="s">
        <v>16314</v>
      </c>
      <c r="Q11409" t="s">
        <v>16314</v>
      </c>
      <c r="R11409" t="s">
        <v>75993</v>
      </c>
      <c r="S11409" s="4" t="str">
        <f t="shared" si="178"/>
        <v>2001</v>
      </c>
    </row>
    <row r="11410" spans="1:19" hidden="1" x14ac:dyDescent="0.35">
      <c r="A11410" s="1" t="s">
        <v>75989</v>
      </c>
      <c r="B11410" s="1" t="s">
        <v>75990</v>
      </c>
      <c r="C11410" t="s">
        <v>75994</v>
      </c>
      <c r="D11410" t="s">
        <v>75995</v>
      </c>
      <c r="E11410" t="s">
        <v>75996</v>
      </c>
      <c r="F11410" t="s">
        <v>75997</v>
      </c>
      <c r="I11410" t="s">
        <v>75998</v>
      </c>
      <c r="J11410" t="s">
        <v>75999</v>
      </c>
      <c r="M11410" t="s">
        <v>112315</v>
      </c>
      <c r="N11410" t="s">
        <v>16314</v>
      </c>
      <c r="O11410" s="3" t="s">
        <v>76000</v>
      </c>
      <c r="P11410" t="s">
        <v>16314</v>
      </c>
      <c r="Q11410" t="s">
        <v>16314</v>
      </c>
      <c r="R11410" t="s">
        <v>76000</v>
      </c>
      <c r="S11410" s="4" t="str">
        <f t="shared" si="178"/>
        <v>2001</v>
      </c>
    </row>
    <row r="11411" spans="1:19" hidden="1" x14ac:dyDescent="0.35">
      <c r="A11411" t="s">
        <v>75996</v>
      </c>
      <c r="B11411" t="s">
        <v>75997</v>
      </c>
      <c r="C11411" t="s">
        <v>76001</v>
      </c>
      <c r="D11411" t="s">
        <v>76002</v>
      </c>
      <c r="E11411" t="s">
        <v>76003</v>
      </c>
      <c r="F11411" t="s">
        <v>76004</v>
      </c>
      <c r="I11411" t="s">
        <v>76005</v>
      </c>
      <c r="J11411" t="s">
        <v>76006</v>
      </c>
      <c r="M11411" t="s">
        <v>16314</v>
      </c>
      <c r="N11411" t="s">
        <v>16314</v>
      </c>
      <c r="O11411" s="3" t="s">
        <v>76007</v>
      </c>
      <c r="P11411" t="s">
        <v>16314</v>
      </c>
      <c r="Q11411" t="s">
        <v>16314</v>
      </c>
      <c r="R11411" t="s">
        <v>76007</v>
      </c>
      <c r="S11411" s="4" t="str">
        <f t="shared" si="178"/>
        <v>2001</v>
      </c>
    </row>
    <row r="11412" spans="1:19" hidden="1" x14ac:dyDescent="0.35">
      <c r="A11412" t="s">
        <v>76003</v>
      </c>
      <c r="B11412" t="s">
        <v>76004</v>
      </c>
      <c r="C11412" t="s">
        <v>76008</v>
      </c>
      <c r="D11412" t="s">
        <v>76009</v>
      </c>
      <c r="E11412" t="s">
        <v>76010</v>
      </c>
      <c r="F11412" t="s">
        <v>76011</v>
      </c>
      <c r="I11412" t="s">
        <v>76012</v>
      </c>
      <c r="J11412" t="s">
        <v>76013</v>
      </c>
      <c r="M11412" t="s">
        <v>112299</v>
      </c>
      <c r="N11412" t="s">
        <v>16314</v>
      </c>
      <c r="O11412" s="3" t="s">
        <v>76014</v>
      </c>
      <c r="P11412" t="s">
        <v>16314</v>
      </c>
      <c r="Q11412" t="s">
        <v>16314</v>
      </c>
      <c r="R11412" t="s">
        <v>76014</v>
      </c>
      <c r="S11412" s="4" t="str">
        <f t="shared" si="178"/>
        <v>2001</v>
      </c>
    </row>
    <row r="11413" spans="1:19" hidden="1" x14ac:dyDescent="0.35">
      <c r="A11413" t="s">
        <v>76010</v>
      </c>
      <c r="B11413" t="s">
        <v>76011</v>
      </c>
      <c r="C11413" t="s">
        <v>76015</v>
      </c>
      <c r="D11413" t="s">
        <v>76016</v>
      </c>
      <c r="E11413" t="s">
        <v>76017</v>
      </c>
      <c r="F11413" t="s">
        <v>76018</v>
      </c>
      <c r="I11413" t="s">
        <v>76019</v>
      </c>
      <c r="J11413" t="s">
        <v>76020</v>
      </c>
      <c r="M11413" t="s">
        <v>112297</v>
      </c>
      <c r="N11413" t="s">
        <v>16314</v>
      </c>
      <c r="O11413" s="3" t="s">
        <v>76021</v>
      </c>
      <c r="P11413" t="s">
        <v>16314</v>
      </c>
      <c r="Q11413" t="s">
        <v>16314</v>
      </c>
      <c r="R11413" t="s">
        <v>76021</v>
      </c>
      <c r="S11413" s="4" t="str">
        <f t="shared" si="178"/>
        <v>2001</v>
      </c>
    </row>
    <row r="11414" spans="1:19" hidden="1" x14ac:dyDescent="0.35">
      <c r="A11414" t="s">
        <v>76017</v>
      </c>
      <c r="B11414" t="s">
        <v>76018</v>
      </c>
      <c r="C11414" t="s">
        <v>76022</v>
      </c>
      <c r="D11414" t="s">
        <v>76023</v>
      </c>
      <c r="E11414" t="s">
        <v>76024</v>
      </c>
      <c r="F11414" t="s">
        <v>76025</v>
      </c>
      <c r="I11414" t="s">
        <v>76026</v>
      </c>
      <c r="J11414" t="s">
        <v>76027</v>
      </c>
      <c r="M11414" t="s">
        <v>112298</v>
      </c>
      <c r="N11414" t="s">
        <v>28</v>
      </c>
      <c r="O11414" s="3" t="s">
        <v>76028</v>
      </c>
      <c r="P11414" t="s">
        <v>16314</v>
      </c>
      <c r="Q11414" t="s">
        <v>16314</v>
      </c>
      <c r="R11414" t="s">
        <v>76028</v>
      </c>
      <c r="S11414" s="4" t="str">
        <f t="shared" si="178"/>
        <v>2001</v>
      </c>
    </row>
    <row r="11415" spans="1:19" hidden="1" x14ac:dyDescent="0.35">
      <c r="A11415" t="s">
        <v>76024</v>
      </c>
      <c r="B11415" t="s">
        <v>76025</v>
      </c>
      <c r="C11415" t="s">
        <v>76029</v>
      </c>
      <c r="D11415" t="s">
        <v>76030</v>
      </c>
      <c r="E11415" t="s">
        <v>76031</v>
      </c>
      <c r="F11415" t="s">
        <v>76032</v>
      </c>
      <c r="I11415" t="s">
        <v>76033</v>
      </c>
      <c r="J11415" t="s">
        <v>76034</v>
      </c>
      <c r="M11415" t="s">
        <v>112299</v>
      </c>
      <c r="N11415" t="s">
        <v>16314</v>
      </c>
      <c r="O11415" s="3" t="s">
        <v>76035</v>
      </c>
      <c r="P11415" t="s">
        <v>16314</v>
      </c>
      <c r="Q11415" t="s">
        <v>16314</v>
      </c>
      <c r="R11415" t="s">
        <v>76035</v>
      </c>
      <c r="S11415" s="4" t="str">
        <f t="shared" si="178"/>
        <v>2001</v>
      </c>
    </row>
    <row r="11416" spans="1:19" hidden="1" x14ac:dyDescent="0.35">
      <c r="A11416" t="s">
        <v>76031</v>
      </c>
      <c r="B11416" t="s">
        <v>76032</v>
      </c>
      <c r="C11416" t="s">
        <v>76036</v>
      </c>
      <c r="D11416" t="s">
        <v>76037</v>
      </c>
      <c r="E11416" t="s">
        <v>76038</v>
      </c>
      <c r="F11416" t="s">
        <v>76039</v>
      </c>
      <c r="I11416" t="s">
        <v>76040</v>
      </c>
      <c r="J11416" t="s">
        <v>76041</v>
      </c>
      <c r="M11416" t="s">
        <v>112297</v>
      </c>
      <c r="N11416" t="s">
        <v>16314</v>
      </c>
      <c r="O11416" s="3" t="s">
        <v>76042</v>
      </c>
      <c r="P11416" t="s">
        <v>16314</v>
      </c>
      <c r="Q11416" t="s">
        <v>16314</v>
      </c>
      <c r="R11416" t="s">
        <v>76042</v>
      </c>
      <c r="S11416" s="4" t="str">
        <f t="shared" si="178"/>
        <v>2001</v>
      </c>
    </row>
    <row r="11417" spans="1:19" hidden="1" x14ac:dyDescent="0.35">
      <c r="A11417" t="s">
        <v>76038</v>
      </c>
      <c r="B11417" t="s">
        <v>76039</v>
      </c>
      <c r="C11417" t="s">
        <v>76043</v>
      </c>
      <c r="D11417" t="s">
        <v>76044</v>
      </c>
      <c r="E11417" t="s">
        <v>76045</v>
      </c>
      <c r="F11417" t="s">
        <v>76046</v>
      </c>
      <c r="I11417" t="s">
        <v>76047</v>
      </c>
      <c r="J11417" t="s">
        <v>76048</v>
      </c>
      <c r="M11417" t="s">
        <v>112298</v>
      </c>
      <c r="N11417" t="s">
        <v>28</v>
      </c>
      <c r="O11417" s="3" t="s">
        <v>76049</v>
      </c>
      <c r="P11417" t="s">
        <v>16314</v>
      </c>
      <c r="Q11417" t="s">
        <v>16314</v>
      </c>
      <c r="R11417" t="s">
        <v>76049</v>
      </c>
      <c r="S11417" s="4" t="str">
        <f t="shared" si="178"/>
        <v>2001</v>
      </c>
    </row>
    <row r="11418" spans="1:19" hidden="1" x14ac:dyDescent="0.35">
      <c r="A11418" t="s">
        <v>76045</v>
      </c>
      <c r="B11418" t="s">
        <v>76046</v>
      </c>
      <c r="C11418" t="s">
        <v>76050</v>
      </c>
      <c r="D11418">
        <v>619215447</v>
      </c>
      <c r="E11418" t="s">
        <v>76051</v>
      </c>
      <c r="F11418" t="s">
        <v>76052</v>
      </c>
      <c r="I11418" t="s">
        <v>76053</v>
      </c>
      <c r="J11418" t="s">
        <v>76054</v>
      </c>
      <c r="M11418" t="s">
        <v>112297</v>
      </c>
      <c r="N11418" t="s">
        <v>16314</v>
      </c>
      <c r="O11418" s="3" t="s">
        <v>76055</v>
      </c>
      <c r="P11418" t="s">
        <v>16314</v>
      </c>
      <c r="Q11418" t="s">
        <v>16314</v>
      </c>
      <c r="R11418" t="s">
        <v>76055</v>
      </c>
      <c r="S11418" s="4" t="str">
        <f t="shared" si="178"/>
        <v>2001</v>
      </c>
    </row>
    <row r="11419" spans="1:19" hidden="1" x14ac:dyDescent="0.35">
      <c r="A11419" t="s">
        <v>76051</v>
      </c>
      <c r="B11419" t="s">
        <v>76052</v>
      </c>
      <c r="C11419" t="s">
        <v>76056</v>
      </c>
      <c r="D11419" t="s">
        <v>76057</v>
      </c>
      <c r="E11419" t="s">
        <v>76058</v>
      </c>
      <c r="F11419" t="s">
        <v>76059</v>
      </c>
      <c r="I11419" t="s">
        <v>76060</v>
      </c>
      <c r="J11419" t="s">
        <v>76061</v>
      </c>
      <c r="M11419" t="s">
        <v>112297</v>
      </c>
      <c r="N11419" t="s">
        <v>16314</v>
      </c>
      <c r="O11419" s="3" t="s">
        <v>76062</v>
      </c>
      <c r="P11419" t="s">
        <v>16314</v>
      </c>
      <c r="Q11419" t="s">
        <v>16314</v>
      </c>
      <c r="R11419" t="s">
        <v>76062</v>
      </c>
      <c r="S11419" s="4" t="str">
        <f t="shared" si="178"/>
        <v>2001</v>
      </c>
    </row>
    <row r="11420" spans="1:19" hidden="1" x14ac:dyDescent="0.35">
      <c r="A11420" t="s">
        <v>76058</v>
      </c>
      <c r="B11420" t="s">
        <v>76059</v>
      </c>
      <c r="C11420" t="s">
        <v>76063</v>
      </c>
      <c r="D11420" t="s">
        <v>76064</v>
      </c>
      <c r="E11420" t="s">
        <v>76065</v>
      </c>
      <c r="F11420" t="s">
        <v>76066</v>
      </c>
      <c r="I11420" t="s">
        <v>76067</v>
      </c>
      <c r="J11420" t="s">
        <v>76068</v>
      </c>
      <c r="M11420" t="s">
        <v>112297</v>
      </c>
      <c r="N11420" t="s">
        <v>16314</v>
      </c>
      <c r="O11420" s="3" t="s">
        <v>76069</v>
      </c>
      <c r="P11420" t="s">
        <v>16314</v>
      </c>
      <c r="Q11420" t="s">
        <v>16314</v>
      </c>
      <c r="R11420" t="s">
        <v>76069</v>
      </c>
      <c r="S11420" s="4" t="str">
        <f t="shared" si="178"/>
        <v>2001</v>
      </c>
    </row>
    <row r="11421" spans="1:19" hidden="1" x14ac:dyDescent="0.35">
      <c r="A11421" t="s">
        <v>76065</v>
      </c>
      <c r="B11421" t="s">
        <v>76066</v>
      </c>
      <c r="C11421" t="s">
        <v>76070</v>
      </c>
      <c r="D11421" t="s">
        <v>76071</v>
      </c>
      <c r="E11421" t="s">
        <v>76072</v>
      </c>
      <c r="F11421" t="s">
        <v>76073</v>
      </c>
      <c r="I11421" t="s">
        <v>76074</v>
      </c>
      <c r="J11421" t="s">
        <v>76075</v>
      </c>
      <c r="M11421" t="s">
        <v>112297</v>
      </c>
      <c r="N11421" t="s">
        <v>16314</v>
      </c>
      <c r="O11421" s="3" t="s">
        <v>76076</v>
      </c>
      <c r="P11421" t="s">
        <v>16314</v>
      </c>
      <c r="Q11421" t="s">
        <v>16314</v>
      </c>
      <c r="R11421" t="s">
        <v>76076</v>
      </c>
      <c r="S11421" s="4" t="str">
        <f t="shared" si="178"/>
        <v>2001</v>
      </c>
    </row>
    <row r="11422" spans="1:19" hidden="1" x14ac:dyDescent="0.35">
      <c r="A11422" t="s">
        <v>76072</v>
      </c>
      <c r="B11422" t="s">
        <v>76073</v>
      </c>
      <c r="C11422" t="s">
        <v>76077</v>
      </c>
      <c r="D11422" t="s">
        <v>76078</v>
      </c>
      <c r="E11422" t="s">
        <v>76079</v>
      </c>
      <c r="F11422" t="s">
        <v>76080</v>
      </c>
      <c r="I11422" t="s">
        <v>76081</v>
      </c>
      <c r="J11422" t="s">
        <v>76082</v>
      </c>
      <c r="M11422" t="s">
        <v>112297</v>
      </c>
      <c r="N11422" t="s">
        <v>16314</v>
      </c>
      <c r="O11422" s="3" t="s">
        <v>76083</v>
      </c>
      <c r="P11422" t="s">
        <v>16314</v>
      </c>
      <c r="Q11422" t="s">
        <v>16314</v>
      </c>
      <c r="R11422" t="s">
        <v>76083</v>
      </c>
      <c r="S11422" s="4" t="str">
        <f t="shared" si="178"/>
        <v>2001</v>
      </c>
    </row>
    <row r="11423" spans="1:19" hidden="1" x14ac:dyDescent="0.35">
      <c r="A11423" t="s">
        <v>76079</v>
      </c>
      <c r="B11423" t="s">
        <v>76080</v>
      </c>
      <c r="C11423" t="s">
        <v>76084</v>
      </c>
      <c r="D11423" t="s">
        <v>76085</v>
      </c>
      <c r="E11423" t="s">
        <v>76086</v>
      </c>
      <c r="F11423" t="s">
        <v>76087</v>
      </c>
      <c r="I11423" t="s">
        <v>76088</v>
      </c>
      <c r="J11423" t="s">
        <v>76089</v>
      </c>
      <c r="M11423" t="s">
        <v>112298</v>
      </c>
      <c r="N11423" t="s">
        <v>28</v>
      </c>
      <c r="O11423" s="3" t="s">
        <v>76090</v>
      </c>
      <c r="P11423" t="s">
        <v>16314</v>
      </c>
      <c r="Q11423" t="s">
        <v>16314</v>
      </c>
      <c r="R11423" t="s">
        <v>76090</v>
      </c>
      <c r="S11423" s="4" t="str">
        <f t="shared" si="178"/>
        <v>2001</v>
      </c>
    </row>
    <row r="11424" spans="1:19" hidden="1" x14ac:dyDescent="0.35">
      <c r="A11424" t="s">
        <v>76086</v>
      </c>
      <c r="B11424" t="s">
        <v>76087</v>
      </c>
      <c r="C11424" t="s">
        <v>76091</v>
      </c>
      <c r="D11424" t="s">
        <v>76092</v>
      </c>
      <c r="E11424" t="s">
        <v>76093</v>
      </c>
      <c r="F11424" t="s">
        <v>76094</v>
      </c>
      <c r="I11424" t="s">
        <v>76095</v>
      </c>
      <c r="J11424" t="s">
        <v>76096</v>
      </c>
      <c r="M11424" t="s">
        <v>112297</v>
      </c>
      <c r="N11424" t="s">
        <v>16314</v>
      </c>
      <c r="O11424" s="3" t="s">
        <v>76097</v>
      </c>
      <c r="P11424" t="s">
        <v>16314</v>
      </c>
      <c r="Q11424" t="s">
        <v>16314</v>
      </c>
      <c r="R11424" t="s">
        <v>76097</v>
      </c>
      <c r="S11424" s="4" t="str">
        <f t="shared" si="178"/>
        <v>2001</v>
      </c>
    </row>
    <row r="11425" spans="1:19" hidden="1" x14ac:dyDescent="0.35">
      <c r="A11425" t="s">
        <v>76093</v>
      </c>
      <c r="B11425" t="s">
        <v>76094</v>
      </c>
      <c r="C11425" t="s">
        <v>76098</v>
      </c>
      <c r="D11425" t="s">
        <v>76099</v>
      </c>
      <c r="E11425" t="s">
        <v>76100</v>
      </c>
      <c r="F11425" t="s">
        <v>76101</v>
      </c>
      <c r="I11425" t="s">
        <v>76102</v>
      </c>
      <c r="J11425" t="s">
        <v>76103</v>
      </c>
      <c r="M11425" t="s">
        <v>112297</v>
      </c>
      <c r="N11425" t="s">
        <v>16314</v>
      </c>
      <c r="O11425" s="3" t="s">
        <v>76104</v>
      </c>
      <c r="P11425" t="s">
        <v>16314</v>
      </c>
      <c r="Q11425" t="s">
        <v>16314</v>
      </c>
      <c r="R11425" t="s">
        <v>76104</v>
      </c>
      <c r="S11425" s="4" t="str">
        <f t="shared" si="178"/>
        <v>2001</v>
      </c>
    </row>
    <row r="11426" spans="1:19" hidden="1" x14ac:dyDescent="0.35">
      <c r="A11426" t="s">
        <v>76100</v>
      </c>
      <c r="B11426" t="s">
        <v>76101</v>
      </c>
      <c r="C11426" t="s">
        <v>76105</v>
      </c>
      <c r="D11426" t="s">
        <v>76106</v>
      </c>
      <c r="E11426" t="s">
        <v>76107</v>
      </c>
      <c r="F11426" t="s">
        <v>76108</v>
      </c>
      <c r="I11426" t="s">
        <v>76109</v>
      </c>
      <c r="J11426" t="s">
        <v>76110</v>
      </c>
      <c r="M11426" t="s">
        <v>112297</v>
      </c>
      <c r="N11426" t="s">
        <v>16314</v>
      </c>
      <c r="O11426" s="3" t="s">
        <v>76111</v>
      </c>
      <c r="P11426" t="s">
        <v>16314</v>
      </c>
      <c r="Q11426" t="s">
        <v>16314</v>
      </c>
      <c r="R11426" t="s">
        <v>76111</v>
      </c>
      <c r="S11426" s="4" t="str">
        <f t="shared" si="178"/>
        <v>2001</v>
      </c>
    </row>
    <row r="11427" spans="1:19" hidden="1" x14ac:dyDescent="0.35">
      <c r="A11427" t="s">
        <v>76107</v>
      </c>
      <c r="B11427" t="s">
        <v>76108</v>
      </c>
      <c r="C11427" t="s">
        <v>76112</v>
      </c>
      <c r="D11427" t="s">
        <v>76113</v>
      </c>
      <c r="E11427" t="s">
        <v>76114</v>
      </c>
      <c r="F11427" t="s">
        <v>76115</v>
      </c>
      <c r="I11427" t="s">
        <v>76116</v>
      </c>
      <c r="J11427" t="s">
        <v>76117</v>
      </c>
      <c r="M11427" t="s">
        <v>112297</v>
      </c>
      <c r="N11427" t="s">
        <v>16314</v>
      </c>
      <c r="O11427" s="3" t="s">
        <v>76118</v>
      </c>
      <c r="P11427" t="s">
        <v>16314</v>
      </c>
      <c r="Q11427" t="s">
        <v>16314</v>
      </c>
      <c r="R11427" t="s">
        <v>76118</v>
      </c>
      <c r="S11427" s="4" t="str">
        <f t="shared" si="178"/>
        <v>2001</v>
      </c>
    </row>
    <row r="11428" spans="1:19" hidden="1" x14ac:dyDescent="0.35">
      <c r="A11428" t="s">
        <v>76114</v>
      </c>
      <c r="B11428" t="s">
        <v>76115</v>
      </c>
      <c r="C11428" t="s">
        <v>76119</v>
      </c>
      <c r="D11428" t="s">
        <v>76120</v>
      </c>
      <c r="E11428" t="s">
        <v>76121</v>
      </c>
      <c r="F11428" t="s">
        <v>76122</v>
      </c>
      <c r="I11428" t="s">
        <v>76123</v>
      </c>
      <c r="J11428" t="s">
        <v>76124</v>
      </c>
      <c r="M11428" t="s">
        <v>112297</v>
      </c>
      <c r="N11428" t="s">
        <v>16314</v>
      </c>
      <c r="O11428" s="3" t="s">
        <v>76125</v>
      </c>
      <c r="P11428" t="s">
        <v>16314</v>
      </c>
      <c r="Q11428" t="s">
        <v>16314</v>
      </c>
      <c r="R11428" t="s">
        <v>76125</v>
      </c>
      <c r="S11428" s="4" t="str">
        <f t="shared" si="178"/>
        <v>2001</v>
      </c>
    </row>
    <row r="11429" spans="1:19" hidden="1" x14ac:dyDescent="0.35">
      <c r="A11429" t="s">
        <v>76121</v>
      </c>
      <c r="B11429" t="s">
        <v>76122</v>
      </c>
      <c r="C11429" t="s">
        <v>76126</v>
      </c>
      <c r="D11429" t="s">
        <v>76127</v>
      </c>
      <c r="E11429" t="s">
        <v>76128</v>
      </c>
      <c r="F11429" t="s">
        <v>76129</v>
      </c>
      <c r="I11429" t="s">
        <v>76130</v>
      </c>
      <c r="J11429" t="s">
        <v>76131</v>
      </c>
      <c r="M11429" t="s">
        <v>112298</v>
      </c>
      <c r="N11429" t="s">
        <v>28</v>
      </c>
      <c r="O11429" s="3" t="s">
        <v>76132</v>
      </c>
      <c r="P11429" t="s">
        <v>16314</v>
      </c>
      <c r="Q11429" t="s">
        <v>16314</v>
      </c>
      <c r="R11429" t="s">
        <v>76132</v>
      </c>
      <c r="S11429" s="4" t="str">
        <f t="shared" si="178"/>
        <v>2001</v>
      </c>
    </row>
    <row r="11430" spans="1:19" hidden="1" x14ac:dyDescent="0.35">
      <c r="A11430" t="s">
        <v>76128</v>
      </c>
      <c r="B11430" t="s">
        <v>76129</v>
      </c>
      <c r="C11430" t="s">
        <v>76133</v>
      </c>
      <c r="D11430" t="s">
        <v>76134</v>
      </c>
      <c r="E11430" t="s">
        <v>76135</v>
      </c>
      <c r="F11430" t="s">
        <v>76136</v>
      </c>
      <c r="I11430" t="s">
        <v>76137</v>
      </c>
      <c r="J11430" t="s">
        <v>76138</v>
      </c>
      <c r="M11430" t="s">
        <v>112297</v>
      </c>
      <c r="N11430" t="s">
        <v>16314</v>
      </c>
      <c r="O11430" s="3" t="s">
        <v>76139</v>
      </c>
      <c r="P11430" t="s">
        <v>16314</v>
      </c>
      <c r="Q11430" t="s">
        <v>16314</v>
      </c>
      <c r="R11430" t="s">
        <v>76139</v>
      </c>
      <c r="S11430" s="4" t="str">
        <f t="shared" si="178"/>
        <v>2001</v>
      </c>
    </row>
    <row r="11431" spans="1:19" hidden="1" x14ac:dyDescent="0.35">
      <c r="A11431" t="s">
        <v>76135</v>
      </c>
      <c r="B11431" t="s">
        <v>76136</v>
      </c>
      <c r="C11431" t="s">
        <v>76140</v>
      </c>
      <c r="D11431" t="s">
        <v>76141</v>
      </c>
      <c r="E11431" t="s">
        <v>76142</v>
      </c>
      <c r="F11431" t="s">
        <v>76143</v>
      </c>
      <c r="I11431" t="s">
        <v>76144</v>
      </c>
      <c r="J11431" t="s">
        <v>76145</v>
      </c>
      <c r="M11431" t="s">
        <v>112298</v>
      </c>
      <c r="N11431" t="s">
        <v>28</v>
      </c>
      <c r="O11431" s="3" t="s">
        <v>76146</v>
      </c>
      <c r="P11431" t="s">
        <v>16314</v>
      </c>
      <c r="Q11431" t="s">
        <v>16314</v>
      </c>
      <c r="R11431" t="s">
        <v>76146</v>
      </c>
      <c r="S11431" s="4" t="str">
        <f t="shared" si="178"/>
        <v>2001</v>
      </c>
    </row>
    <row r="11432" spans="1:19" hidden="1" x14ac:dyDescent="0.35">
      <c r="A11432" t="s">
        <v>76142</v>
      </c>
      <c r="B11432" t="s">
        <v>76143</v>
      </c>
      <c r="C11432" t="s">
        <v>76147</v>
      </c>
      <c r="D11432" t="s">
        <v>76148</v>
      </c>
      <c r="E11432" t="s">
        <v>76149</v>
      </c>
      <c r="F11432" t="s">
        <v>76150</v>
      </c>
      <c r="I11432" t="s">
        <v>76151</v>
      </c>
      <c r="J11432" t="s">
        <v>76151</v>
      </c>
      <c r="M11432" t="s">
        <v>112298</v>
      </c>
      <c r="N11432" t="s">
        <v>28</v>
      </c>
      <c r="O11432" s="3" t="s">
        <v>76152</v>
      </c>
      <c r="P11432" t="s">
        <v>16314</v>
      </c>
      <c r="Q11432" t="s">
        <v>16314</v>
      </c>
      <c r="R11432" t="s">
        <v>76152</v>
      </c>
      <c r="S11432" s="4" t="str">
        <f t="shared" si="178"/>
        <v>2001</v>
      </c>
    </row>
    <row r="11433" spans="1:19" hidden="1" x14ac:dyDescent="0.35">
      <c r="A11433" t="s">
        <v>76149</v>
      </c>
      <c r="B11433" t="s">
        <v>76150</v>
      </c>
      <c r="C11433" t="s">
        <v>76153</v>
      </c>
      <c r="D11433" t="s">
        <v>76154</v>
      </c>
      <c r="E11433" t="s">
        <v>76155</v>
      </c>
      <c r="F11433" t="s">
        <v>76156</v>
      </c>
      <c r="I11433" t="s">
        <v>76157</v>
      </c>
      <c r="J11433" t="s">
        <v>76158</v>
      </c>
      <c r="M11433" t="s">
        <v>112298</v>
      </c>
      <c r="N11433" t="s">
        <v>28</v>
      </c>
      <c r="O11433" s="3" t="s">
        <v>76159</v>
      </c>
      <c r="P11433" t="s">
        <v>16314</v>
      </c>
      <c r="Q11433" t="s">
        <v>16314</v>
      </c>
      <c r="R11433" t="s">
        <v>76159</v>
      </c>
      <c r="S11433" s="4" t="str">
        <f t="shared" si="178"/>
        <v>2001</v>
      </c>
    </row>
    <row r="11434" spans="1:19" hidden="1" x14ac:dyDescent="0.35">
      <c r="A11434" t="s">
        <v>76155</v>
      </c>
      <c r="B11434" t="s">
        <v>76156</v>
      </c>
      <c r="C11434" t="s">
        <v>76160</v>
      </c>
      <c r="D11434" t="s">
        <v>76161</v>
      </c>
      <c r="E11434" t="s">
        <v>76162</v>
      </c>
      <c r="F11434" t="s">
        <v>76163</v>
      </c>
      <c r="I11434" t="s">
        <v>76164</v>
      </c>
      <c r="J11434" t="s">
        <v>76165</v>
      </c>
      <c r="M11434" t="s">
        <v>112315</v>
      </c>
      <c r="N11434" t="s">
        <v>159</v>
      </c>
      <c r="O11434" s="3" t="s">
        <v>76166</v>
      </c>
      <c r="P11434" t="s">
        <v>159</v>
      </c>
      <c r="Q11434" t="s">
        <v>159</v>
      </c>
      <c r="R11434" t="s">
        <v>76166</v>
      </c>
      <c r="S11434" s="4" t="str">
        <f t="shared" si="178"/>
        <v>2001</v>
      </c>
    </row>
    <row r="11435" spans="1:19" hidden="1" x14ac:dyDescent="0.35">
      <c r="A11435" t="s">
        <v>76162</v>
      </c>
      <c r="B11435" t="s">
        <v>76163</v>
      </c>
      <c r="C11435" t="s">
        <v>76167</v>
      </c>
      <c r="D11435" t="s">
        <v>76168</v>
      </c>
      <c r="E11435" t="s">
        <v>76169</v>
      </c>
      <c r="F11435" t="s">
        <v>76170</v>
      </c>
      <c r="I11435" t="s">
        <v>76171</v>
      </c>
      <c r="J11435" t="s">
        <v>76172</v>
      </c>
      <c r="M11435" t="s">
        <v>112298</v>
      </c>
      <c r="N11435" t="s">
        <v>28</v>
      </c>
      <c r="O11435" s="3" t="s">
        <v>76173</v>
      </c>
      <c r="P11435" t="s">
        <v>16314</v>
      </c>
      <c r="Q11435" t="s">
        <v>16314</v>
      </c>
      <c r="R11435" t="s">
        <v>76173</v>
      </c>
      <c r="S11435" s="4" t="str">
        <f t="shared" si="178"/>
        <v>2001</v>
      </c>
    </row>
    <row r="11436" spans="1:19" hidden="1" x14ac:dyDescent="0.35">
      <c r="A11436" t="s">
        <v>76169</v>
      </c>
      <c r="B11436" t="s">
        <v>76170</v>
      </c>
      <c r="C11436" t="s">
        <v>76174</v>
      </c>
      <c r="D11436" t="s">
        <v>76175</v>
      </c>
      <c r="E11436" t="s">
        <v>76176</v>
      </c>
      <c r="F11436" t="s">
        <v>76177</v>
      </c>
      <c r="I11436" t="s">
        <v>76178</v>
      </c>
      <c r="J11436" t="s">
        <v>76179</v>
      </c>
      <c r="M11436" t="s">
        <v>112298</v>
      </c>
      <c r="N11436" t="s">
        <v>28</v>
      </c>
      <c r="O11436" s="3" t="s">
        <v>76180</v>
      </c>
      <c r="P11436" t="s">
        <v>16314</v>
      </c>
      <c r="Q11436" t="s">
        <v>16314</v>
      </c>
      <c r="R11436" t="s">
        <v>76180</v>
      </c>
      <c r="S11436" s="4" t="str">
        <f t="shared" si="178"/>
        <v>2001</v>
      </c>
    </row>
    <row r="11437" spans="1:19" hidden="1" x14ac:dyDescent="0.35">
      <c r="A11437" t="s">
        <v>76176</v>
      </c>
      <c r="B11437" t="s">
        <v>76177</v>
      </c>
      <c r="C11437" t="s">
        <v>76181</v>
      </c>
      <c r="D11437" t="s">
        <v>76182</v>
      </c>
      <c r="E11437" t="s">
        <v>76183</v>
      </c>
      <c r="F11437" t="s">
        <v>76184</v>
      </c>
      <c r="I11437" t="s">
        <v>76185</v>
      </c>
      <c r="J11437" t="s">
        <v>76186</v>
      </c>
      <c r="M11437" t="s">
        <v>112298</v>
      </c>
      <c r="N11437" t="s">
        <v>28</v>
      </c>
      <c r="O11437" s="3" t="s">
        <v>76187</v>
      </c>
      <c r="P11437" t="s">
        <v>16314</v>
      </c>
      <c r="Q11437" t="s">
        <v>16314</v>
      </c>
      <c r="R11437" t="s">
        <v>76187</v>
      </c>
      <c r="S11437" s="4" t="str">
        <f t="shared" si="178"/>
        <v>2001</v>
      </c>
    </row>
    <row r="11438" spans="1:19" hidden="1" x14ac:dyDescent="0.35">
      <c r="A11438" t="s">
        <v>76183</v>
      </c>
      <c r="B11438" t="s">
        <v>76184</v>
      </c>
      <c r="C11438" t="s">
        <v>76188</v>
      </c>
      <c r="D11438" t="s">
        <v>76189</v>
      </c>
      <c r="E11438" t="s">
        <v>76190</v>
      </c>
      <c r="F11438" t="s">
        <v>76191</v>
      </c>
      <c r="I11438" t="s">
        <v>76192</v>
      </c>
      <c r="J11438" t="s">
        <v>76193</v>
      </c>
      <c r="M11438" t="s">
        <v>112297</v>
      </c>
      <c r="N11438" t="s">
        <v>16314</v>
      </c>
      <c r="O11438" s="3" t="s">
        <v>76194</v>
      </c>
      <c r="P11438" t="s">
        <v>16314</v>
      </c>
      <c r="Q11438" t="s">
        <v>16314</v>
      </c>
      <c r="R11438" t="s">
        <v>76194</v>
      </c>
      <c r="S11438" s="4" t="str">
        <f t="shared" si="178"/>
        <v>2001</v>
      </c>
    </row>
    <row r="11439" spans="1:19" hidden="1" x14ac:dyDescent="0.35">
      <c r="A11439" t="s">
        <v>76190</v>
      </c>
      <c r="B11439" t="s">
        <v>76191</v>
      </c>
      <c r="C11439" t="s">
        <v>76195</v>
      </c>
      <c r="D11439" t="s">
        <v>76196</v>
      </c>
      <c r="E11439" t="s">
        <v>76197</v>
      </c>
      <c r="F11439" t="s">
        <v>76198</v>
      </c>
      <c r="I11439" t="s">
        <v>76199</v>
      </c>
      <c r="J11439" t="s">
        <v>76200</v>
      </c>
      <c r="M11439" t="s">
        <v>112297</v>
      </c>
      <c r="N11439" t="s">
        <v>16314</v>
      </c>
      <c r="O11439" s="3" t="s">
        <v>76201</v>
      </c>
      <c r="P11439" t="s">
        <v>16314</v>
      </c>
      <c r="Q11439" t="s">
        <v>16314</v>
      </c>
      <c r="R11439" t="s">
        <v>76201</v>
      </c>
      <c r="S11439" s="4" t="str">
        <f t="shared" si="178"/>
        <v>2001</v>
      </c>
    </row>
    <row r="11440" spans="1:19" hidden="1" x14ac:dyDescent="0.35">
      <c r="A11440" t="s">
        <v>76197</v>
      </c>
      <c r="B11440" t="s">
        <v>76198</v>
      </c>
      <c r="C11440" t="s">
        <v>76202</v>
      </c>
      <c r="D11440" t="s">
        <v>76203</v>
      </c>
      <c r="E11440" t="s">
        <v>76204</v>
      </c>
      <c r="F11440">
        <v>999306226</v>
      </c>
      <c r="I11440" t="s">
        <v>76205</v>
      </c>
      <c r="J11440" t="s">
        <v>76206</v>
      </c>
      <c r="M11440" t="s">
        <v>112297</v>
      </c>
      <c r="N11440" t="s">
        <v>16314</v>
      </c>
      <c r="O11440" s="3" t="s">
        <v>76207</v>
      </c>
      <c r="P11440" t="s">
        <v>16314</v>
      </c>
      <c r="Q11440" t="s">
        <v>16314</v>
      </c>
      <c r="R11440" t="s">
        <v>76207</v>
      </c>
      <c r="S11440" s="4" t="str">
        <f t="shared" si="178"/>
        <v>2001</v>
      </c>
    </row>
    <row r="11441" spans="1:19" hidden="1" x14ac:dyDescent="0.35">
      <c r="A11441" t="s">
        <v>76204</v>
      </c>
      <c r="B11441">
        <v>999306226</v>
      </c>
      <c r="C11441" t="s">
        <v>76208</v>
      </c>
      <c r="D11441" t="s">
        <v>76209</v>
      </c>
      <c r="E11441" t="s">
        <v>76210</v>
      </c>
      <c r="F11441" t="s">
        <v>76211</v>
      </c>
      <c r="I11441" t="s">
        <v>76212</v>
      </c>
      <c r="J11441" t="s">
        <v>76213</v>
      </c>
      <c r="M11441" t="s">
        <v>112298</v>
      </c>
      <c r="N11441" t="s">
        <v>28</v>
      </c>
      <c r="O11441" s="3" t="s">
        <v>76214</v>
      </c>
      <c r="P11441" t="s">
        <v>16314</v>
      </c>
      <c r="Q11441" t="s">
        <v>16314</v>
      </c>
      <c r="R11441" t="s">
        <v>76214</v>
      </c>
      <c r="S11441" s="4" t="str">
        <f t="shared" si="178"/>
        <v>2001</v>
      </c>
    </row>
    <row r="11442" spans="1:19" hidden="1" x14ac:dyDescent="0.35">
      <c r="A11442" t="s">
        <v>76210</v>
      </c>
      <c r="B11442" t="s">
        <v>76211</v>
      </c>
      <c r="C11442" t="s">
        <v>76215</v>
      </c>
      <c r="D11442" t="s">
        <v>76216</v>
      </c>
      <c r="E11442" t="s">
        <v>76217</v>
      </c>
      <c r="F11442" t="s">
        <v>76218</v>
      </c>
      <c r="I11442" t="s">
        <v>76219</v>
      </c>
      <c r="J11442" t="s">
        <v>76220</v>
      </c>
      <c r="M11442" t="s">
        <v>112315</v>
      </c>
      <c r="N11442" t="s">
        <v>159</v>
      </c>
      <c r="O11442" s="3" t="s">
        <v>76221</v>
      </c>
      <c r="P11442" t="s">
        <v>159</v>
      </c>
      <c r="Q11442" t="s">
        <v>159</v>
      </c>
      <c r="R11442" t="s">
        <v>76221</v>
      </c>
      <c r="S11442" s="4" t="str">
        <f t="shared" si="178"/>
        <v>2001</v>
      </c>
    </row>
    <row r="11443" spans="1:19" hidden="1" x14ac:dyDescent="0.35">
      <c r="A11443" t="s">
        <v>76217</v>
      </c>
      <c r="B11443" t="s">
        <v>76218</v>
      </c>
      <c r="C11443" t="s">
        <v>76222</v>
      </c>
      <c r="D11443" t="s">
        <v>76223</v>
      </c>
      <c r="E11443" t="s">
        <v>76224</v>
      </c>
      <c r="F11443" t="s">
        <v>76225</v>
      </c>
      <c r="I11443" t="s">
        <v>76226</v>
      </c>
      <c r="J11443" t="s">
        <v>76227</v>
      </c>
      <c r="M11443" t="s">
        <v>112299</v>
      </c>
      <c r="N11443" t="s">
        <v>16314</v>
      </c>
      <c r="O11443" s="3" t="s">
        <v>76228</v>
      </c>
      <c r="P11443" t="s">
        <v>16314</v>
      </c>
      <c r="Q11443" t="s">
        <v>16314</v>
      </c>
      <c r="R11443" t="s">
        <v>76228</v>
      </c>
      <c r="S11443" s="4" t="str">
        <f t="shared" si="178"/>
        <v>2001</v>
      </c>
    </row>
    <row r="11444" spans="1:19" hidden="1" x14ac:dyDescent="0.35">
      <c r="A11444" t="s">
        <v>76224</v>
      </c>
      <c r="B11444" t="s">
        <v>76225</v>
      </c>
      <c r="C11444" t="s">
        <v>76229</v>
      </c>
      <c r="D11444" t="s">
        <v>76230</v>
      </c>
      <c r="E11444" t="s">
        <v>76231</v>
      </c>
      <c r="F11444" t="s">
        <v>76232</v>
      </c>
      <c r="I11444" t="s">
        <v>76233</v>
      </c>
      <c r="J11444" t="s">
        <v>76234</v>
      </c>
      <c r="M11444" t="s">
        <v>112298</v>
      </c>
      <c r="N11444" t="s">
        <v>28</v>
      </c>
      <c r="O11444" s="3" t="s">
        <v>76235</v>
      </c>
      <c r="P11444" t="s">
        <v>16314</v>
      </c>
      <c r="Q11444" t="s">
        <v>16314</v>
      </c>
      <c r="R11444" t="s">
        <v>76235</v>
      </c>
      <c r="S11444" s="4" t="str">
        <f t="shared" si="178"/>
        <v>2001</v>
      </c>
    </row>
    <row r="11445" spans="1:19" hidden="1" x14ac:dyDescent="0.35">
      <c r="A11445" t="s">
        <v>76231</v>
      </c>
      <c r="B11445" t="s">
        <v>76232</v>
      </c>
      <c r="C11445" t="s">
        <v>76236</v>
      </c>
      <c r="D11445" t="s">
        <v>76237</v>
      </c>
      <c r="E11445" t="s">
        <v>76238</v>
      </c>
      <c r="F11445" t="s">
        <v>76239</v>
      </c>
      <c r="I11445" t="s">
        <v>76240</v>
      </c>
      <c r="J11445" t="s">
        <v>76241</v>
      </c>
      <c r="M11445" t="s">
        <v>112297</v>
      </c>
      <c r="N11445" t="s">
        <v>16314</v>
      </c>
      <c r="O11445" s="3" t="s">
        <v>76242</v>
      </c>
      <c r="P11445" t="s">
        <v>16314</v>
      </c>
      <c r="Q11445" t="s">
        <v>16314</v>
      </c>
      <c r="R11445" t="s">
        <v>76242</v>
      </c>
      <c r="S11445" s="4" t="str">
        <f t="shared" si="178"/>
        <v>2001</v>
      </c>
    </row>
    <row r="11446" spans="1:19" hidden="1" x14ac:dyDescent="0.35">
      <c r="A11446" t="s">
        <v>76238</v>
      </c>
      <c r="B11446" t="s">
        <v>76239</v>
      </c>
      <c r="C11446" t="s">
        <v>76243</v>
      </c>
      <c r="D11446" t="s">
        <v>76244</v>
      </c>
      <c r="E11446" t="s">
        <v>76245</v>
      </c>
      <c r="F11446" t="s">
        <v>76246</v>
      </c>
      <c r="I11446" t="s">
        <v>76247</v>
      </c>
      <c r="J11446" t="s">
        <v>76248</v>
      </c>
      <c r="M11446" t="s">
        <v>112315</v>
      </c>
      <c r="N11446" t="s">
        <v>159</v>
      </c>
      <c r="O11446" s="3" t="s">
        <v>76249</v>
      </c>
      <c r="P11446" t="s">
        <v>159</v>
      </c>
      <c r="Q11446" t="s">
        <v>159</v>
      </c>
      <c r="R11446" t="s">
        <v>76249</v>
      </c>
      <c r="S11446" s="4" t="str">
        <f t="shared" si="178"/>
        <v>2001</v>
      </c>
    </row>
    <row r="11447" spans="1:19" hidden="1" x14ac:dyDescent="0.35">
      <c r="A11447" t="s">
        <v>76245</v>
      </c>
      <c r="B11447" t="s">
        <v>76246</v>
      </c>
      <c r="C11447" t="s">
        <v>76250</v>
      </c>
      <c r="D11447" t="s">
        <v>76251</v>
      </c>
      <c r="E11447" t="s">
        <v>76252</v>
      </c>
      <c r="F11447" t="s">
        <v>76253</v>
      </c>
      <c r="I11447" t="s">
        <v>76254</v>
      </c>
      <c r="J11447" t="s">
        <v>76255</v>
      </c>
      <c r="M11447" t="s">
        <v>112297</v>
      </c>
      <c r="N11447" t="s">
        <v>16314</v>
      </c>
      <c r="O11447" s="3" t="s">
        <v>76256</v>
      </c>
      <c r="P11447" t="s">
        <v>16314</v>
      </c>
      <c r="Q11447" t="s">
        <v>16314</v>
      </c>
      <c r="R11447" t="s">
        <v>76256</v>
      </c>
      <c r="S11447" s="4" t="str">
        <f t="shared" si="178"/>
        <v>2001</v>
      </c>
    </row>
    <row r="11448" spans="1:19" hidden="1" x14ac:dyDescent="0.35">
      <c r="A11448" t="s">
        <v>76252</v>
      </c>
      <c r="B11448" t="s">
        <v>76253</v>
      </c>
      <c r="C11448" t="s">
        <v>76257</v>
      </c>
      <c r="D11448" t="s">
        <v>76258</v>
      </c>
      <c r="E11448" t="s">
        <v>76259</v>
      </c>
      <c r="F11448" t="s">
        <v>76260</v>
      </c>
      <c r="I11448" t="s">
        <v>76261</v>
      </c>
      <c r="J11448" t="s">
        <v>76262</v>
      </c>
      <c r="M11448" t="s">
        <v>112297</v>
      </c>
      <c r="N11448" t="s">
        <v>16314</v>
      </c>
      <c r="O11448" s="3" t="s">
        <v>76263</v>
      </c>
      <c r="P11448" t="s">
        <v>16314</v>
      </c>
      <c r="Q11448" t="s">
        <v>16314</v>
      </c>
      <c r="R11448" t="s">
        <v>76263</v>
      </c>
      <c r="S11448" s="4" t="str">
        <f t="shared" si="178"/>
        <v>2001</v>
      </c>
    </row>
    <row r="11449" spans="1:19" hidden="1" x14ac:dyDescent="0.35">
      <c r="A11449" t="s">
        <v>76259</v>
      </c>
      <c r="B11449" t="s">
        <v>76260</v>
      </c>
      <c r="C11449" t="s">
        <v>76264</v>
      </c>
      <c r="D11449" t="s">
        <v>76265</v>
      </c>
      <c r="E11449" t="s">
        <v>76266</v>
      </c>
      <c r="F11449" t="s">
        <v>76267</v>
      </c>
      <c r="I11449" t="s">
        <v>76268</v>
      </c>
      <c r="J11449" t="s">
        <v>76269</v>
      </c>
      <c r="M11449" t="s">
        <v>112298</v>
      </c>
      <c r="N11449" t="s">
        <v>28</v>
      </c>
      <c r="O11449" s="3" t="s">
        <v>76270</v>
      </c>
      <c r="P11449" t="s">
        <v>16314</v>
      </c>
      <c r="Q11449" t="s">
        <v>16314</v>
      </c>
      <c r="R11449" t="s">
        <v>76270</v>
      </c>
      <c r="S11449" s="4" t="str">
        <f t="shared" si="178"/>
        <v>2001</v>
      </c>
    </row>
    <row r="11450" spans="1:19" hidden="1" x14ac:dyDescent="0.35">
      <c r="A11450" t="s">
        <v>76266</v>
      </c>
      <c r="B11450" t="s">
        <v>76267</v>
      </c>
      <c r="C11450" t="s">
        <v>76271</v>
      </c>
      <c r="D11450" t="s">
        <v>76272</v>
      </c>
      <c r="E11450" t="s">
        <v>76273</v>
      </c>
      <c r="F11450" t="s">
        <v>76274</v>
      </c>
      <c r="I11450" t="s">
        <v>76275</v>
      </c>
      <c r="J11450" t="s">
        <v>76276</v>
      </c>
      <c r="M11450" t="s">
        <v>112297</v>
      </c>
      <c r="N11450" t="s">
        <v>16314</v>
      </c>
      <c r="O11450" s="3" t="s">
        <v>76277</v>
      </c>
      <c r="P11450" t="s">
        <v>16314</v>
      </c>
      <c r="Q11450" t="s">
        <v>16314</v>
      </c>
      <c r="R11450" t="s">
        <v>76277</v>
      </c>
      <c r="S11450" s="4" t="str">
        <f t="shared" si="178"/>
        <v>2001</v>
      </c>
    </row>
    <row r="11451" spans="1:19" hidden="1" x14ac:dyDescent="0.35">
      <c r="A11451" t="s">
        <v>76273</v>
      </c>
      <c r="B11451" t="s">
        <v>76274</v>
      </c>
      <c r="C11451" t="s">
        <v>76278</v>
      </c>
      <c r="D11451" t="s">
        <v>76279</v>
      </c>
      <c r="E11451" t="s">
        <v>76280</v>
      </c>
      <c r="F11451" t="s">
        <v>76281</v>
      </c>
      <c r="I11451" t="s">
        <v>76282</v>
      </c>
      <c r="J11451" t="s">
        <v>76283</v>
      </c>
      <c r="M11451" t="s">
        <v>112297</v>
      </c>
      <c r="N11451" t="s">
        <v>16314</v>
      </c>
      <c r="O11451" s="3" t="s">
        <v>76284</v>
      </c>
      <c r="P11451" t="s">
        <v>16314</v>
      </c>
      <c r="Q11451" t="s">
        <v>16314</v>
      </c>
      <c r="R11451" t="s">
        <v>76284</v>
      </c>
      <c r="S11451" s="4" t="str">
        <f t="shared" si="178"/>
        <v>2001</v>
      </c>
    </row>
    <row r="11452" spans="1:19" hidden="1" x14ac:dyDescent="0.35">
      <c r="A11452" t="s">
        <v>76280</v>
      </c>
      <c r="B11452" t="s">
        <v>76281</v>
      </c>
      <c r="C11452" t="s">
        <v>76285</v>
      </c>
      <c r="D11452" t="s">
        <v>76286</v>
      </c>
      <c r="E11452" t="s">
        <v>76287</v>
      </c>
      <c r="F11452" t="s">
        <v>76288</v>
      </c>
      <c r="I11452" t="s">
        <v>76289</v>
      </c>
      <c r="J11452" t="s">
        <v>76290</v>
      </c>
      <c r="M11452" t="s">
        <v>16314</v>
      </c>
      <c r="N11452" t="s">
        <v>16314</v>
      </c>
      <c r="O11452" s="3" t="s">
        <v>76291</v>
      </c>
      <c r="P11452" t="s">
        <v>16314</v>
      </c>
      <c r="Q11452" t="s">
        <v>16314</v>
      </c>
      <c r="R11452" t="s">
        <v>76291</v>
      </c>
      <c r="S11452" s="4" t="str">
        <f t="shared" si="178"/>
        <v>2001</v>
      </c>
    </row>
    <row r="11453" spans="1:19" hidden="1" x14ac:dyDescent="0.35">
      <c r="A11453" t="s">
        <v>76287</v>
      </c>
      <c r="B11453" t="s">
        <v>76288</v>
      </c>
      <c r="C11453" t="s">
        <v>76292</v>
      </c>
      <c r="D11453" t="s">
        <v>76293</v>
      </c>
      <c r="E11453" t="s">
        <v>76294</v>
      </c>
      <c r="F11453" t="s">
        <v>76295</v>
      </c>
      <c r="I11453" t="s">
        <v>76296</v>
      </c>
      <c r="J11453" t="s">
        <v>76297</v>
      </c>
      <c r="M11453" t="s">
        <v>112299</v>
      </c>
      <c r="N11453" t="s">
        <v>16314</v>
      </c>
      <c r="O11453" s="3" t="s">
        <v>76298</v>
      </c>
      <c r="P11453" t="s">
        <v>16314</v>
      </c>
      <c r="Q11453" t="s">
        <v>16314</v>
      </c>
      <c r="R11453" t="s">
        <v>76298</v>
      </c>
      <c r="S11453" s="4" t="str">
        <f t="shared" si="178"/>
        <v>2001</v>
      </c>
    </row>
    <row r="11454" spans="1:19" hidden="1" x14ac:dyDescent="0.35">
      <c r="A11454" t="s">
        <v>76294</v>
      </c>
      <c r="B11454" t="s">
        <v>76295</v>
      </c>
      <c r="C11454" t="s">
        <v>76299</v>
      </c>
      <c r="D11454" t="s">
        <v>76300</v>
      </c>
      <c r="E11454" s="1" t="s">
        <v>76301</v>
      </c>
      <c r="F11454" s="1" t="s">
        <v>76302</v>
      </c>
      <c r="I11454" t="s">
        <v>76303</v>
      </c>
      <c r="J11454" t="s">
        <v>76304</v>
      </c>
      <c r="M11454" t="s">
        <v>112299</v>
      </c>
      <c r="N11454" t="s">
        <v>16314</v>
      </c>
      <c r="O11454" s="3" t="s">
        <v>76305</v>
      </c>
      <c r="P11454" t="s">
        <v>16314</v>
      </c>
      <c r="Q11454" t="s">
        <v>16314</v>
      </c>
      <c r="R11454" t="s">
        <v>76305</v>
      </c>
      <c r="S11454" s="4" t="str">
        <f t="shared" si="178"/>
        <v>2001</v>
      </c>
    </row>
    <row r="11455" spans="1:19" hidden="1" x14ac:dyDescent="0.35">
      <c r="A11455" s="1" t="s">
        <v>76301</v>
      </c>
      <c r="B11455" s="1" t="s">
        <v>76302</v>
      </c>
      <c r="C11455" s="1" t="s">
        <v>76306</v>
      </c>
      <c r="D11455" s="1" t="s">
        <v>76307</v>
      </c>
      <c r="E11455" t="s">
        <v>76308</v>
      </c>
      <c r="F11455" t="s">
        <v>76309</v>
      </c>
      <c r="I11455" t="s">
        <v>76310</v>
      </c>
      <c r="J11455" t="s">
        <v>76311</v>
      </c>
      <c r="M11455" t="s">
        <v>112299</v>
      </c>
      <c r="N11455" t="s">
        <v>16314</v>
      </c>
      <c r="O11455" s="3" t="s">
        <v>76312</v>
      </c>
      <c r="P11455" t="s">
        <v>16314</v>
      </c>
      <c r="Q11455" t="s">
        <v>16314</v>
      </c>
      <c r="R11455" t="s">
        <v>76312</v>
      </c>
      <c r="S11455" s="4" t="str">
        <f t="shared" si="178"/>
        <v>2001</v>
      </c>
    </row>
    <row r="11456" spans="1:19" hidden="1" x14ac:dyDescent="0.35">
      <c r="A11456" t="s">
        <v>76308</v>
      </c>
      <c r="B11456" t="s">
        <v>76309</v>
      </c>
      <c r="C11456" t="s">
        <v>76313</v>
      </c>
      <c r="D11456" t="s">
        <v>76314</v>
      </c>
      <c r="E11456" t="s">
        <v>76315</v>
      </c>
      <c r="F11456" t="s">
        <v>76316</v>
      </c>
      <c r="I11456" t="s">
        <v>76317</v>
      </c>
      <c r="J11456" t="s">
        <v>76318</v>
      </c>
      <c r="M11456" t="s">
        <v>112297</v>
      </c>
      <c r="N11456" t="s">
        <v>16314</v>
      </c>
      <c r="O11456" s="3" t="s">
        <v>76319</v>
      </c>
      <c r="P11456" t="s">
        <v>16314</v>
      </c>
      <c r="Q11456" t="s">
        <v>16314</v>
      </c>
      <c r="R11456" t="s">
        <v>76319</v>
      </c>
      <c r="S11456" s="4" t="str">
        <f t="shared" si="178"/>
        <v>2001</v>
      </c>
    </row>
    <row r="11457" spans="1:19" hidden="1" x14ac:dyDescent="0.35">
      <c r="A11457" t="s">
        <v>76315</v>
      </c>
      <c r="B11457" t="s">
        <v>76316</v>
      </c>
      <c r="C11457" t="s">
        <v>76320</v>
      </c>
      <c r="D11457" t="s">
        <v>76321</v>
      </c>
      <c r="E11457" t="s">
        <v>76322</v>
      </c>
      <c r="F11457" t="s">
        <v>76323</v>
      </c>
      <c r="I11457" t="s">
        <v>76324</v>
      </c>
      <c r="J11457" t="s">
        <v>76325</v>
      </c>
      <c r="M11457" t="s">
        <v>112297</v>
      </c>
      <c r="N11457" t="s">
        <v>16314</v>
      </c>
      <c r="O11457" s="3" t="s">
        <v>76326</v>
      </c>
      <c r="P11457" t="s">
        <v>16314</v>
      </c>
      <c r="Q11457" t="s">
        <v>16314</v>
      </c>
      <c r="R11457" t="s">
        <v>76326</v>
      </c>
      <c r="S11457" s="4" t="str">
        <f t="shared" si="178"/>
        <v>2001</v>
      </c>
    </row>
    <row r="11458" spans="1:19" hidden="1" x14ac:dyDescent="0.35">
      <c r="A11458" t="s">
        <v>76322</v>
      </c>
      <c r="B11458" t="s">
        <v>76323</v>
      </c>
      <c r="C11458" t="s">
        <v>76327</v>
      </c>
      <c r="D11458" t="s">
        <v>76328</v>
      </c>
      <c r="E11458" t="s">
        <v>76329</v>
      </c>
      <c r="F11458" t="s">
        <v>76330</v>
      </c>
      <c r="I11458" t="s">
        <v>512</v>
      </c>
      <c r="J11458" t="s">
        <v>512</v>
      </c>
      <c r="M11458" t="s">
        <v>112297</v>
      </c>
      <c r="N11458" t="s">
        <v>16314</v>
      </c>
      <c r="O11458" s="3" t="s">
        <v>76331</v>
      </c>
      <c r="P11458" t="s">
        <v>16314</v>
      </c>
      <c r="Q11458" t="s">
        <v>16314</v>
      </c>
      <c r="R11458" t="s">
        <v>76331</v>
      </c>
      <c r="S11458" s="4" t="str">
        <f t="shared" si="178"/>
        <v>2001</v>
      </c>
    </row>
    <row r="11459" spans="1:19" hidden="1" x14ac:dyDescent="0.35">
      <c r="A11459" t="s">
        <v>76329</v>
      </c>
      <c r="B11459" t="s">
        <v>76330</v>
      </c>
      <c r="C11459" t="s">
        <v>76332</v>
      </c>
      <c r="D11459" t="s">
        <v>76333</v>
      </c>
      <c r="E11459" t="s">
        <v>76334</v>
      </c>
      <c r="F11459" t="s">
        <v>76335</v>
      </c>
      <c r="I11459" t="s">
        <v>76336</v>
      </c>
      <c r="J11459" t="s">
        <v>76337</v>
      </c>
      <c r="M11459" t="s">
        <v>112297</v>
      </c>
      <c r="N11459" t="s">
        <v>16314</v>
      </c>
      <c r="O11459" s="3" t="s">
        <v>76338</v>
      </c>
      <c r="P11459" t="s">
        <v>16314</v>
      </c>
      <c r="Q11459" t="s">
        <v>16314</v>
      </c>
      <c r="R11459" t="s">
        <v>76338</v>
      </c>
      <c r="S11459" s="4" t="str">
        <f t="shared" ref="S11459:S11522" si="179">LEFT(RIGHT(R11459,19),4)</f>
        <v>2001</v>
      </c>
    </row>
    <row r="11460" spans="1:19" hidden="1" x14ac:dyDescent="0.35">
      <c r="A11460" t="s">
        <v>76334</v>
      </c>
      <c r="B11460" t="s">
        <v>76335</v>
      </c>
      <c r="C11460" t="s">
        <v>76339</v>
      </c>
      <c r="D11460" t="s">
        <v>76340</v>
      </c>
      <c r="E11460" t="s">
        <v>76341</v>
      </c>
      <c r="F11460" t="s">
        <v>76342</v>
      </c>
      <c r="I11460" t="s">
        <v>76343</v>
      </c>
      <c r="J11460" t="s">
        <v>76344</v>
      </c>
      <c r="M11460" t="s">
        <v>112297</v>
      </c>
      <c r="N11460" t="s">
        <v>16314</v>
      </c>
      <c r="O11460" s="3" t="s">
        <v>76345</v>
      </c>
      <c r="P11460" t="s">
        <v>16314</v>
      </c>
      <c r="Q11460" t="s">
        <v>16314</v>
      </c>
      <c r="R11460" t="s">
        <v>76345</v>
      </c>
      <c r="S11460" s="4" t="str">
        <f t="shared" si="179"/>
        <v>2001</v>
      </c>
    </row>
    <row r="11461" spans="1:19" hidden="1" x14ac:dyDescent="0.35">
      <c r="A11461" t="s">
        <v>76341</v>
      </c>
      <c r="B11461" t="s">
        <v>76342</v>
      </c>
      <c r="C11461" s="1" t="s">
        <v>76346</v>
      </c>
      <c r="D11461" s="1" t="s">
        <v>76347</v>
      </c>
      <c r="E11461" t="s">
        <v>76348</v>
      </c>
      <c r="F11461" t="s">
        <v>76349</v>
      </c>
      <c r="I11461" t="s">
        <v>76350</v>
      </c>
      <c r="J11461" t="s">
        <v>76351</v>
      </c>
      <c r="M11461" t="s">
        <v>112297</v>
      </c>
      <c r="N11461" t="s">
        <v>16314</v>
      </c>
      <c r="O11461" s="3" t="s">
        <v>76352</v>
      </c>
      <c r="P11461" t="s">
        <v>16314</v>
      </c>
      <c r="Q11461" t="s">
        <v>16314</v>
      </c>
      <c r="R11461" t="s">
        <v>76352</v>
      </c>
      <c r="S11461" s="4" t="str">
        <f t="shared" si="179"/>
        <v>2001</v>
      </c>
    </row>
    <row r="11462" spans="1:19" hidden="1" x14ac:dyDescent="0.35">
      <c r="A11462" t="s">
        <v>76348</v>
      </c>
      <c r="B11462" t="s">
        <v>76349</v>
      </c>
      <c r="C11462" t="s">
        <v>76353</v>
      </c>
      <c r="D11462" t="s">
        <v>76354</v>
      </c>
      <c r="E11462" t="s">
        <v>76355</v>
      </c>
      <c r="F11462" t="s">
        <v>76356</v>
      </c>
      <c r="I11462" t="s">
        <v>69186</v>
      </c>
      <c r="J11462" t="s">
        <v>42593</v>
      </c>
      <c r="M11462" t="s">
        <v>112297</v>
      </c>
      <c r="N11462" t="s">
        <v>16314</v>
      </c>
      <c r="O11462" s="3" t="s">
        <v>76357</v>
      </c>
      <c r="P11462" t="s">
        <v>16314</v>
      </c>
      <c r="Q11462" t="s">
        <v>16314</v>
      </c>
      <c r="R11462" t="s">
        <v>76357</v>
      </c>
      <c r="S11462" s="4" t="str">
        <f t="shared" si="179"/>
        <v>2001</v>
      </c>
    </row>
    <row r="11463" spans="1:19" hidden="1" x14ac:dyDescent="0.35">
      <c r="A11463" t="s">
        <v>76355</v>
      </c>
      <c r="B11463" t="s">
        <v>76356</v>
      </c>
      <c r="C11463" t="s">
        <v>76358</v>
      </c>
      <c r="D11463" t="s">
        <v>76359</v>
      </c>
      <c r="E11463" t="s">
        <v>76360</v>
      </c>
      <c r="F11463" t="s">
        <v>76361</v>
      </c>
      <c r="I11463" t="s">
        <v>76362</v>
      </c>
      <c r="J11463" t="s">
        <v>76363</v>
      </c>
      <c r="M11463" t="s">
        <v>112298</v>
      </c>
      <c r="N11463" t="s">
        <v>28</v>
      </c>
      <c r="O11463" s="3" t="s">
        <v>76364</v>
      </c>
      <c r="P11463" t="s">
        <v>16314</v>
      </c>
      <c r="Q11463" t="s">
        <v>16314</v>
      </c>
      <c r="R11463" t="s">
        <v>76364</v>
      </c>
      <c r="S11463" s="4" t="str">
        <f t="shared" si="179"/>
        <v>2001</v>
      </c>
    </row>
    <row r="11464" spans="1:19" hidden="1" x14ac:dyDescent="0.35">
      <c r="A11464" t="s">
        <v>76360</v>
      </c>
      <c r="B11464" t="s">
        <v>76361</v>
      </c>
      <c r="C11464" t="s">
        <v>76365</v>
      </c>
      <c r="D11464" t="s">
        <v>76366</v>
      </c>
      <c r="E11464" t="s">
        <v>76367</v>
      </c>
      <c r="F11464" t="s">
        <v>76368</v>
      </c>
      <c r="I11464" t="s">
        <v>76369</v>
      </c>
      <c r="J11464" t="s">
        <v>1022</v>
      </c>
      <c r="M11464" t="s">
        <v>112299</v>
      </c>
      <c r="N11464" t="s">
        <v>16314</v>
      </c>
      <c r="O11464" s="3" t="s">
        <v>76370</v>
      </c>
      <c r="P11464" t="s">
        <v>16314</v>
      </c>
      <c r="Q11464" t="s">
        <v>16314</v>
      </c>
      <c r="R11464" t="s">
        <v>76370</v>
      </c>
      <c r="S11464" s="4" t="str">
        <f t="shared" si="179"/>
        <v>2001</v>
      </c>
    </row>
    <row r="11465" spans="1:19" hidden="1" x14ac:dyDescent="0.35">
      <c r="A11465" t="s">
        <v>76367</v>
      </c>
      <c r="B11465" t="s">
        <v>76368</v>
      </c>
      <c r="C11465" t="s">
        <v>76371</v>
      </c>
      <c r="D11465" t="s">
        <v>76372</v>
      </c>
      <c r="E11465" t="s">
        <v>76373</v>
      </c>
      <c r="F11465" t="s">
        <v>76374</v>
      </c>
      <c r="I11465" t="s">
        <v>76375</v>
      </c>
      <c r="J11465" t="s">
        <v>76376</v>
      </c>
      <c r="M11465" t="s">
        <v>112298</v>
      </c>
      <c r="N11465" t="s">
        <v>28</v>
      </c>
      <c r="O11465" s="3" t="s">
        <v>76377</v>
      </c>
      <c r="P11465" t="s">
        <v>16314</v>
      </c>
      <c r="Q11465" t="s">
        <v>16314</v>
      </c>
      <c r="R11465" t="s">
        <v>76377</v>
      </c>
      <c r="S11465" s="4" t="str">
        <f t="shared" si="179"/>
        <v>2001</v>
      </c>
    </row>
    <row r="11466" spans="1:19" hidden="1" x14ac:dyDescent="0.35">
      <c r="A11466" t="s">
        <v>76373</v>
      </c>
      <c r="B11466" t="s">
        <v>76374</v>
      </c>
      <c r="C11466" t="s">
        <v>76378</v>
      </c>
      <c r="D11466" t="s">
        <v>76379</v>
      </c>
      <c r="E11466" t="s">
        <v>76380</v>
      </c>
      <c r="F11466" t="s">
        <v>76381</v>
      </c>
      <c r="I11466" t="s">
        <v>76382</v>
      </c>
      <c r="J11466" t="s">
        <v>76383</v>
      </c>
      <c r="M11466" t="s">
        <v>112297</v>
      </c>
      <c r="N11466" t="s">
        <v>16314</v>
      </c>
      <c r="O11466" s="3" t="s">
        <v>76384</v>
      </c>
      <c r="P11466" t="s">
        <v>16314</v>
      </c>
      <c r="Q11466" t="s">
        <v>16314</v>
      </c>
      <c r="R11466" t="s">
        <v>76384</v>
      </c>
      <c r="S11466" s="4" t="str">
        <f t="shared" si="179"/>
        <v>2001</v>
      </c>
    </row>
    <row r="11467" spans="1:19" hidden="1" x14ac:dyDescent="0.35">
      <c r="A11467" t="s">
        <v>76380</v>
      </c>
      <c r="B11467" t="s">
        <v>76381</v>
      </c>
      <c r="C11467" t="s">
        <v>76385</v>
      </c>
      <c r="D11467" t="s">
        <v>76386</v>
      </c>
      <c r="E11467" t="s">
        <v>76387</v>
      </c>
      <c r="F11467" t="s">
        <v>76388</v>
      </c>
      <c r="I11467" t="s">
        <v>76389</v>
      </c>
      <c r="J11467" t="s">
        <v>76390</v>
      </c>
      <c r="M11467" t="s">
        <v>112297</v>
      </c>
      <c r="N11467" t="s">
        <v>16314</v>
      </c>
      <c r="O11467" s="3" t="s">
        <v>76391</v>
      </c>
      <c r="P11467" t="s">
        <v>16314</v>
      </c>
      <c r="Q11467" t="s">
        <v>16314</v>
      </c>
      <c r="R11467" t="s">
        <v>76391</v>
      </c>
      <c r="S11467" s="4" t="str">
        <f t="shared" si="179"/>
        <v>2001</v>
      </c>
    </row>
    <row r="11468" spans="1:19" hidden="1" x14ac:dyDescent="0.35">
      <c r="A11468" t="s">
        <v>76387</v>
      </c>
      <c r="B11468" t="s">
        <v>76388</v>
      </c>
      <c r="C11468" t="s">
        <v>76392</v>
      </c>
      <c r="D11468" t="s">
        <v>76393</v>
      </c>
      <c r="E11468" t="s">
        <v>76394</v>
      </c>
      <c r="F11468" t="s">
        <v>76395</v>
      </c>
      <c r="I11468" t="s">
        <v>76396</v>
      </c>
      <c r="J11468" t="s">
        <v>76397</v>
      </c>
      <c r="M11468" t="s">
        <v>112298</v>
      </c>
      <c r="N11468" t="s">
        <v>28</v>
      </c>
      <c r="O11468" s="3" t="s">
        <v>76398</v>
      </c>
      <c r="P11468" t="s">
        <v>16314</v>
      </c>
      <c r="Q11468" t="s">
        <v>16314</v>
      </c>
      <c r="R11468" t="s">
        <v>76398</v>
      </c>
      <c r="S11468" s="4" t="str">
        <f t="shared" si="179"/>
        <v>2001</v>
      </c>
    </row>
    <row r="11469" spans="1:19" hidden="1" x14ac:dyDescent="0.35">
      <c r="A11469" t="s">
        <v>76394</v>
      </c>
      <c r="B11469" t="s">
        <v>76395</v>
      </c>
      <c r="C11469" t="s">
        <v>76399</v>
      </c>
      <c r="D11469" t="s">
        <v>76400</v>
      </c>
      <c r="E11469" t="s">
        <v>76401</v>
      </c>
      <c r="F11469" t="s">
        <v>76402</v>
      </c>
      <c r="I11469" t="s">
        <v>69186</v>
      </c>
      <c r="J11469" t="s">
        <v>42593</v>
      </c>
      <c r="M11469" t="s">
        <v>112297</v>
      </c>
      <c r="N11469" t="s">
        <v>16314</v>
      </c>
      <c r="O11469" s="3" t="s">
        <v>76403</v>
      </c>
      <c r="P11469" t="s">
        <v>16314</v>
      </c>
      <c r="Q11469" t="s">
        <v>16314</v>
      </c>
      <c r="R11469" t="s">
        <v>76403</v>
      </c>
      <c r="S11469" s="4" t="str">
        <f t="shared" si="179"/>
        <v>2001</v>
      </c>
    </row>
    <row r="11470" spans="1:19" hidden="1" x14ac:dyDescent="0.35">
      <c r="A11470" t="s">
        <v>76401</v>
      </c>
      <c r="B11470" t="s">
        <v>76402</v>
      </c>
      <c r="C11470" t="s">
        <v>76404</v>
      </c>
      <c r="D11470" t="s">
        <v>76405</v>
      </c>
      <c r="E11470" t="s">
        <v>76406</v>
      </c>
      <c r="F11470" t="s">
        <v>76407</v>
      </c>
      <c r="I11470" t="s">
        <v>76408</v>
      </c>
      <c r="J11470" t="s">
        <v>76409</v>
      </c>
      <c r="M11470" t="s">
        <v>112297</v>
      </c>
      <c r="N11470" t="s">
        <v>16314</v>
      </c>
      <c r="O11470" s="3" t="s">
        <v>76410</v>
      </c>
      <c r="P11470" t="s">
        <v>16314</v>
      </c>
      <c r="Q11470" t="s">
        <v>16314</v>
      </c>
      <c r="R11470" t="s">
        <v>76410</v>
      </c>
      <c r="S11470" s="4" t="str">
        <f t="shared" si="179"/>
        <v>2001</v>
      </c>
    </row>
    <row r="11471" spans="1:19" hidden="1" x14ac:dyDescent="0.35">
      <c r="A11471" t="s">
        <v>76406</v>
      </c>
      <c r="B11471" t="s">
        <v>76407</v>
      </c>
      <c r="C11471" t="s">
        <v>76411</v>
      </c>
      <c r="D11471">
        <v>667057092</v>
      </c>
      <c r="E11471" t="s">
        <v>76412</v>
      </c>
      <c r="F11471" t="s">
        <v>76413</v>
      </c>
      <c r="I11471" t="s">
        <v>76414</v>
      </c>
      <c r="J11471" t="s">
        <v>76415</v>
      </c>
      <c r="M11471" t="s">
        <v>112299</v>
      </c>
      <c r="N11471" t="s">
        <v>16314</v>
      </c>
      <c r="O11471" s="3" t="s">
        <v>76416</v>
      </c>
      <c r="P11471" t="s">
        <v>16314</v>
      </c>
      <c r="Q11471" t="s">
        <v>16314</v>
      </c>
      <c r="R11471" t="s">
        <v>76416</v>
      </c>
      <c r="S11471" s="4" t="str">
        <f t="shared" si="179"/>
        <v>2001</v>
      </c>
    </row>
    <row r="11472" spans="1:19" hidden="1" x14ac:dyDescent="0.35">
      <c r="A11472" t="s">
        <v>76412</v>
      </c>
      <c r="B11472" t="s">
        <v>76413</v>
      </c>
      <c r="C11472" t="s">
        <v>76417</v>
      </c>
      <c r="D11472" t="s">
        <v>76418</v>
      </c>
      <c r="E11472" t="s">
        <v>76419</v>
      </c>
      <c r="F11472" t="s">
        <v>76420</v>
      </c>
      <c r="I11472" t="s">
        <v>76421</v>
      </c>
      <c r="J11472" t="s">
        <v>76422</v>
      </c>
      <c r="M11472" t="s">
        <v>112299</v>
      </c>
      <c r="N11472" t="s">
        <v>16314</v>
      </c>
      <c r="O11472" s="3" t="s">
        <v>76423</v>
      </c>
      <c r="P11472" t="s">
        <v>16314</v>
      </c>
      <c r="Q11472" t="s">
        <v>16314</v>
      </c>
      <c r="R11472" t="s">
        <v>76423</v>
      </c>
      <c r="S11472" s="4" t="str">
        <f t="shared" si="179"/>
        <v>2001</v>
      </c>
    </row>
    <row r="11473" spans="1:19" hidden="1" x14ac:dyDescent="0.35">
      <c r="A11473" t="s">
        <v>76419</v>
      </c>
      <c r="B11473" t="s">
        <v>76420</v>
      </c>
      <c r="C11473" t="s">
        <v>76424</v>
      </c>
      <c r="D11473" t="s">
        <v>76425</v>
      </c>
      <c r="E11473" t="s">
        <v>76426</v>
      </c>
      <c r="F11473" t="s">
        <v>76427</v>
      </c>
      <c r="I11473" t="s">
        <v>1021</v>
      </c>
      <c r="J11473" t="s">
        <v>1022</v>
      </c>
      <c r="M11473" t="s">
        <v>112297</v>
      </c>
      <c r="N11473" t="s">
        <v>16314</v>
      </c>
      <c r="O11473" s="3" t="s">
        <v>76428</v>
      </c>
      <c r="P11473" t="s">
        <v>16314</v>
      </c>
      <c r="Q11473" t="s">
        <v>16314</v>
      </c>
      <c r="R11473" t="s">
        <v>76428</v>
      </c>
      <c r="S11473" s="4" t="str">
        <f t="shared" si="179"/>
        <v>2001</v>
      </c>
    </row>
    <row r="11474" spans="1:19" hidden="1" x14ac:dyDescent="0.35">
      <c r="A11474" t="s">
        <v>76426</v>
      </c>
      <c r="B11474" t="s">
        <v>76427</v>
      </c>
      <c r="C11474" t="s">
        <v>76429</v>
      </c>
      <c r="D11474" t="s">
        <v>76430</v>
      </c>
      <c r="E11474" t="s">
        <v>76431</v>
      </c>
      <c r="F11474" t="s">
        <v>76432</v>
      </c>
      <c r="I11474" t="s">
        <v>76433</v>
      </c>
      <c r="J11474" t="s">
        <v>76434</v>
      </c>
      <c r="M11474" t="s">
        <v>112297</v>
      </c>
      <c r="N11474" t="s">
        <v>16314</v>
      </c>
      <c r="O11474" s="3" t="s">
        <v>76435</v>
      </c>
      <c r="P11474" t="s">
        <v>16314</v>
      </c>
      <c r="Q11474" t="s">
        <v>16314</v>
      </c>
      <c r="R11474" t="s">
        <v>76435</v>
      </c>
      <c r="S11474" s="4" t="str">
        <f t="shared" si="179"/>
        <v>2001</v>
      </c>
    </row>
    <row r="11475" spans="1:19" hidden="1" x14ac:dyDescent="0.35">
      <c r="A11475" t="s">
        <v>76431</v>
      </c>
      <c r="B11475" t="s">
        <v>76432</v>
      </c>
      <c r="C11475" t="s">
        <v>76436</v>
      </c>
      <c r="D11475" t="s">
        <v>76437</v>
      </c>
      <c r="E11475" t="s">
        <v>76438</v>
      </c>
      <c r="F11475" t="s">
        <v>76439</v>
      </c>
      <c r="I11475" t="s">
        <v>76440</v>
      </c>
      <c r="J11475" t="s">
        <v>76441</v>
      </c>
      <c r="M11475" t="s">
        <v>112298</v>
      </c>
      <c r="N11475" t="s">
        <v>28</v>
      </c>
      <c r="O11475" s="3" t="s">
        <v>76442</v>
      </c>
      <c r="P11475" t="s">
        <v>16314</v>
      </c>
      <c r="Q11475" t="s">
        <v>16314</v>
      </c>
      <c r="R11475" t="s">
        <v>76442</v>
      </c>
      <c r="S11475" s="4" t="str">
        <f t="shared" si="179"/>
        <v>2001</v>
      </c>
    </row>
    <row r="11476" spans="1:19" hidden="1" x14ac:dyDescent="0.35">
      <c r="A11476" t="s">
        <v>76438</v>
      </c>
      <c r="B11476" t="s">
        <v>76439</v>
      </c>
      <c r="C11476" t="s">
        <v>76443</v>
      </c>
      <c r="D11476" t="s">
        <v>76444</v>
      </c>
      <c r="E11476" t="s">
        <v>76445</v>
      </c>
      <c r="F11476" t="s">
        <v>76446</v>
      </c>
      <c r="I11476" t="s">
        <v>76447</v>
      </c>
      <c r="J11476" t="s">
        <v>76448</v>
      </c>
      <c r="M11476" t="s">
        <v>112297</v>
      </c>
      <c r="N11476" t="s">
        <v>16314</v>
      </c>
      <c r="O11476" s="3" t="s">
        <v>76449</v>
      </c>
      <c r="P11476" t="s">
        <v>16314</v>
      </c>
      <c r="Q11476" t="s">
        <v>16314</v>
      </c>
      <c r="R11476" t="s">
        <v>76449</v>
      </c>
      <c r="S11476" s="4" t="str">
        <f t="shared" si="179"/>
        <v>2001</v>
      </c>
    </row>
    <row r="11477" spans="1:19" hidden="1" x14ac:dyDescent="0.35">
      <c r="A11477" t="s">
        <v>76445</v>
      </c>
      <c r="B11477" t="s">
        <v>76446</v>
      </c>
      <c r="C11477" t="s">
        <v>76450</v>
      </c>
      <c r="D11477">
        <v>88381097</v>
      </c>
      <c r="E11477" t="s">
        <v>76451</v>
      </c>
      <c r="F11477" t="s">
        <v>76452</v>
      </c>
      <c r="I11477" t="s">
        <v>76453</v>
      </c>
      <c r="J11477" t="s">
        <v>76454</v>
      </c>
      <c r="M11477" t="s">
        <v>112297</v>
      </c>
      <c r="N11477" t="s">
        <v>16314</v>
      </c>
      <c r="O11477" s="3" t="s">
        <v>76455</v>
      </c>
      <c r="P11477" t="s">
        <v>16314</v>
      </c>
      <c r="Q11477" t="s">
        <v>16314</v>
      </c>
      <c r="R11477" t="s">
        <v>76455</v>
      </c>
      <c r="S11477" s="4" t="str">
        <f t="shared" si="179"/>
        <v>2001</v>
      </c>
    </row>
    <row r="11478" spans="1:19" hidden="1" x14ac:dyDescent="0.35">
      <c r="A11478" t="s">
        <v>76451</v>
      </c>
      <c r="B11478" t="s">
        <v>76452</v>
      </c>
      <c r="C11478" t="s">
        <v>76456</v>
      </c>
      <c r="D11478" t="s">
        <v>76457</v>
      </c>
      <c r="E11478" t="s">
        <v>76458</v>
      </c>
      <c r="F11478" t="s">
        <v>76459</v>
      </c>
      <c r="I11478" t="s">
        <v>76460</v>
      </c>
      <c r="J11478" t="s">
        <v>76461</v>
      </c>
      <c r="M11478" t="s">
        <v>112299</v>
      </c>
      <c r="N11478" t="s">
        <v>16314</v>
      </c>
      <c r="O11478" s="3" t="s">
        <v>76462</v>
      </c>
      <c r="P11478" t="s">
        <v>16314</v>
      </c>
      <c r="Q11478" t="s">
        <v>16314</v>
      </c>
      <c r="R11478" t="s">
        <v>76462</v>
      </c>
      <c r="S11478" s="4" t="str">
        <f t="shared" si="179"/>
        <v>2001</v>
      </c>
    </row>
    <row r="11479" spans="1:19" hidden="1" x14ac:dyDescent="0.35">
      <c r="A11479" t="s">
        <v>76458</v>
      </c>
      <c r="B11479" t="s">
        <v>76459</v>
      </c>
      <c r="C11479" t="s">
        <v>76463</v>
      </c>
      <c r="D11479" t="s">
        <v>76464</v>
      </c>
      <c r="E11479" t="s">
        <v>76465</v>
      </c>
      <c r="F11479" t="s">
        <v>76466</v>
      </c>
      <c r="I11479" t="s">
        <v>76467</v>
      </c>
      <c r="J11479" t="s">
        <v>76468</v>
      </c>
      <c r="M11479" t="s">
        <v>112297</v>
      </c>
      <c r="N11479" t="s">
        <v>16314</v>
      </c>
      <c r="O11479" s="3" t="s">
        <v>76469</v>
      </c>
      <c r="P11479" t="s">
        <v>16314</v>
      </c>
      <c r="Q11479" t="s">
        <v>16314</v>
      </c>
      <c r="R11479" t="s">
        <v>76469</v>
      </c>
      <c r="S11479" s="4" t="str">
        <f t="shared" si="179"/>
        <v>2001</v>
      </c>
    </row>
    <row r="11480" spans="1:19" hidden="1" x14ac:dyDescent="0.35">
      <c r="A11480" t="s">
        <v>76465</v>
      </c>
      <c r="B11480" t="s">
        <v>76466</v>
      </c>
      <c r="C11480" t="s">
        <v>76470</v>
      </c>
      <c r="D11480" t="s">
        <v>76471</v>
      </c>
      <c r="E11480" t="s">
        <v>76472</v>
      </c>
      <c r="F11480" t="s">
        <v>76473</v>
      </c>
      <c r="I11480" t="s">
        <v>76474</v>
      </c>
      <c r="J11480" t="s">
        <v>76475</v>
      </c>
      <c r="M11480" t="s">
        <v>112297</v>
      </c>
      <c r="N11480" t="s">
        <v>16314</v>
      </c>
      <c r="O11480" s="3" t="s">
        <v>76476</v>
      </c>
      <c r="P11480" t="s">
        <v>16314</v>
      </c>
      <c r="Q11480" t="s">
        <v>16314</v>
      </c>
      <c r="R11480" t="s">
        <v>76476</v>
      </c>
      <c r="S11480" s="4" t="str">
        <f t="shared" si="179"/>
        <v>2001</v>
      </c>
    </row>
    <row r="11481" spans="1:19" hidden="1" x14ac:dyDescent="0.35">
      <c r="A11481" t="s">
        <v>76472</v>
      </c>
      <c r="B11481" t="s">
        <v>76473</v>
      </c>
      <c r="C11481" t="s">
        <v>76477</v>
      </c>
      <c r="D11481" t="s">
        <v>76478</v>
      </c>
      <c r="E11481" t="s">
        <v>76479</v>
      </c>
      <c r="F11481" t="s">
        <v>76480</v>
      </c>
      <c r="I11481" t="s">
        <v>76481</v>
      </c>
      <c r="J11481" t="s">
        <v>76482</v>
      </c>
      <c r="M11481" t="s">
        <v>112297</v>
      </c>
      <c r="N11481" t="s">
        <v>16314</v>
      </c>
      <c r="O11481" s="3" t="s">
        <v>76483</v>
      </c>
      <c r="P11481" t="s">
        <v>16314</v>
      </c>
      <c r="Q11481" t="s">
        <v>16314</v>
      </c>
      <c r="R11481" t="s">
        <v>76483</v>
      </c>
      <c r="S11481" s="4" t="str">
        <f t="shared" si="179"/>
        <v>2001</v>
      </c>
    </row>
    <row r="11482" spans="1:19" hidden="1" x14ac:dyDescent="0.35">
      <c r="A11482" t="s">
        <v>76479</v>
      </c>
      <c r="B11482" t="s">
        <v>76480</v>
      </c>
      <c r="C11482" t="s">
        <v>76484</v>
      </c>
      <c r="D11482" t="s">
        <v>76485</v>
      </c>
      <c r="E11482" t="s">
        <v>76486</v>
      </c>
      <c r="F11482" t="s">
        <v>76487</v>
      </c>
      <c r="I11482" t="s">
        <v>76488</v>
      </c>
      <c r="J11482" t="s">
        <v>76489</v>
      </c>
      <c r="M11482" t="s">
        <v>112297</v>
      </c>
      <c r="N11482" t="s">
        <v>16314</v>
      </c>
      <c r="O11482" s="3" t="s">
        <v>76490</v>
      </c>
      <c r="P11482" t="s">
        <v>16314</v>
      </c>
      <c r="Q11482" t="s">
        <v>16314</v>
      </c>
      <c r="R11482" t="s">
        <v>76490</v>
      </c>
      <c r="S11482" s="4" t="str">
        <f t="shared" si="179"/>
        <v>2001</v>
      </c>
    </row>
    <row r="11483" spans="1:19" hidden="1" x14ac:dyDescent="0.35">
      <c r="A11483" t="s">
        <v>76486</v>
      </c>
      <c r="B11483" t="s">
        <v>76487</v>
      </c>
      <c r="C11483" t="s">
        <v>76491</v>
      </c>
      <c r="D11483" t="s">
        <v>76492</v>
      </c>
      <c r="E11483" t="s">
        <v>76493</v>
      </c>
      <c r="F11483" t="s">
        <v>76494</v>
      </c>
      <c r="I11483" t="s">
        <v>76495</v>
      </c>
      <c r="J11483" t="s">
        <v>76496</v>
      </c>
      <c r="M11483" t="s">
        <v>112297</v>
      </c>
      <c r="N11483" t="s">
        <v>16314</v>
      </c>
      <c r="O11483" s="3" t="s">
        <v>76497</v>
      </c>
      <c r="P11483" t="s">
        <v>16314</v>
      </c>
      <c r="Q11483" t="s">
        <v>16314</v>
      </c>
      <c r="R11483" t="s">
        <v>76497</v>
      </c>
      <c r="S11483" s="4" t="str">
        <f t="shared" si="179"/>
        <v>2001</v>
      </c>
    </row>
    <row r="11484" spans="1:19" hidden="1" x14ac:dyDescent="0.35">
      <c r="A11484" t="s">
        <v>76493</v>
      </c>
      <c r="B11484" t="s">
        <v>76494</v>
      </c>
      <c r="C11484" t="s">
        <v>76498</v>
      </c>
      <c r="D11484" t="s">
        <v>76499</v>
      </c>
      <c r="E11484" t="s">
        <v>76500</v>
      </c>
      <c r="F11484" t="s">
        <v>76501</v>
      </c>
      <c r="I11484" t="s">
        <v>76502</v>
      </c>
      <c r="J11484" t="s">
        <v>76503</v>
      </c>
      <c r="M11484" t="s">
        <v>112297</v>
      </c>
      <c r="N11484" t="s">
        <v>16314</v>
      </c>
      <c r="O11484" s="3" t="s">
        <v>76504</v>
      </c>
      <c r="P11484" t="s">
        <v>16314</v>
      </c>
      <c r="Q11484" t="s">
        <v>16314</v>
      </c>
      <c r="R11484" t="s">
        <v>76504</v>
      </c>
      <c r="S11484" s="4" t="str">
        <f t="shared" si="179"/>
        <v>2001</v>
      </c>
    </row>
    <row r="11485" spans="1:19" hidden="1" x14ac:dyDescent="0.35">
      <c r="A11485" t="s">
        <v>76500</v>
      </c>
      <c r="B11485" t="s">
        <v>76501</v>
      </c>
      <c r="C11485" t="s">
        <v>76505</v>
      </c>
      <c r="D11485" t="s">
        <v>76506</v>
      </c>
      <c r="E11485" t="s">
        <v>76507</v>
      </c>
      <c r="F11485" t="s">
        <v>76508</v>
      </c>
      <c r="I11485" t="s">
        <v>76509</v>
      </c>
      <c r="J11485" t="s">
        <v>76510</v>
      </c>
      <c r="M11485" t="s">
        <v>112315</v>
      </c>
      <c r="N11485" t="s">
        <v>16314</v>
      </c>
      <c r="O11485" s="3" t="s">
        <v>76511</v>
      </c>
      <c r="P11485" t="s">
        <v>16314</v>
      </c>
      <c r="Q11485" t="s">
        <v>16314</v>
      </c>
      <c r="R11485" t="s">
        <v>76511</v>
      </c>
      <c r="S11485" s="4" t="str">
        <f t="shared" si="179"/>
        <v>2001</v>
      </c>
    </row>
    <row r="11486" spans="1:19" hidden="1" x14ac:dyDescent="0.35">
      <c r="A11486" t="s">
        <v>76507</v>
      </c>
      <c r="B11486" t="s">
        <v>76508</v>
      </c>
      <c r="C11486" t="s">
        <v>76512</v>
      </c>
      <c r="D11486" t="s">
        <v>76513</v>
      </c>
      <c r="E11486" t="s">
        <v>76514</v>
      </c>
      <c r="F11486" t="s">
        <v>76515</v>
      </c>
      <c r="I11486" t="s">
        <v>76516</v>
      </c>
      <c r="J11486" t="s">
        <v>76517</v>
      </c>
      <c r="M11486" t="s">
        <v>112297</v>
      </c>
      <c r="N11486" t="s">
        <v>16314</v>
      </c>
      <c r="O11486" s="3" t="s">
        <v>76518</v>
      </c>
      <c r="P11486" t="s">
        <v>16314</v>
      </c>
      <c r="Q11486" t="s">
        <v>16314</v>
      </c>
      <c r="R11486" t="s">
        <v>76518</v>
      </c>
      <c r="S11486" s="4" t="str">
        <f t="shared" si="179"/>
        <v>2001</v>
      </c>
    </row>
    <row r="11487" spans="1:19" hidden="1" x14ac:dyDescent="0.35">
      <c r="A11487" t="s">
        <v>76514</v>
      </c>
      <c r="B11487" t="s">
        <v>76515</v>
      </c>
      <c r="C11487" t="s">
        <v>76519</v>
      </c>
      <c r="D11487" t="s">
        <v>76520</v>
      </c>
      <c r="E11487" t="s">
        <v>76521</v>
      </c>
      <c r="F11487" t="s">
        <v>76522</v>
      </c>
      <c r="I11487" t="s">
        <v>76523</v>
      </c>
      <c r="J11487" t="s">
        <v>76524</v>
      </c>
      <c r="M11487" t="s">
        <v>112299</v>
      </c>
      <c r="N11487" t="s">
        <v>16314</v>
      </c>
      <c r="O11487" s="3" t="s">
        <v>76525</v>
      </c>
      <c r="P11487" t="s">
        <v>16314</v>
      </c>
      <c r="Q11487" t="s">
        <v>16314</v>
      </c>
      <c r="R11487" t="s">
        <v>76525</v>
      </c>
      <c r="S11487" s="4" t="str">
        <f t="shared" si="179"/>
        <v>2001</v>
      </c>
    </row>
    <row r="11488" spans="1:19" hidden="1" x14ac:dyDescent="0.35">
      <c r="A11488" t="s">
        <v>76521</v>
      </c>
      <c r="B11488" t="s">
        <v>76522</v>
      </c>
      <c r="C11488" t="s">
        <v>76526</v>
      </c>
      <c r="D11488" t="s">
        <v>76527</v>
      </c>
      <c r="E11488" t="s">
        <v>76528</v>
      </c>
      <c r="F11488" t="s">
        <v>76529</v>
      </c>
      <c r="I11488" t="s">
        <v>76530</v>
      </c>
      <c r="J11488" t="s">
        <v>76531</v>
      </c>
      <c r="M11488" t="s">
        <v>112299</v>
      </c>
      <c r="N11488" t="s">
        <v>16314</v>
      </c>
      <c r="O11488" s="3" t="s">
        <v>76532</v>
      </c>
      <c r="P11488" t="s">
        <v>16314</v>
      </c>
      <c r="Q11488" t="s">
        <v>16314</v>
      </c>
      <c r="R11488" t="s">
        <v>76532</v>
      </c>
      <c r="S11488" s="4" t="str">
        <f t="shared" si="179"/>
        <v>2001</v>
      </c>
    </row>
    <row r="11489" spans="1:19" hidden="1" x14ac:dyDescent="0.35">
      <c r="A11489" t="s">
        <v>76528</v>
      </c>
      <c r="B11489" t="s">
        <v>76529</v>
      </c>
      <c r="C11489" t="s">
        <v>76533</v>
      </c>
      <c r="D11489" t="s">
        <v>76534</v>
      </c>
      <c r="E11489" t="s">
        <v>76535</v>
      </c>
      <c r="F11489" t="s">
        <v>76536</v>
      </c>
      <c r="I11489" t="s">
        <v>512</v>
      </c>
      <c r="J11489" t="s">
        <v>512</v>
      </c>
      <c r="M11489" t="s">
        <v>112297</v>
      </c>
      <c r="N11489" t="s">
        <v>16314</v>
      </c>
      <c r="O11489" s="3" t="s">
        <v>76537</v>
      </c>
      <c r="P11489" t="s">
        <v>16314</v>
      </c>
      <c r="Q11489" t="s">
        <v>16314</v>
      </c>
      <c r="R11489" t="s">
        <v>76537</v>
      </c>
      <c r="S11489" s="4" t="str">
        <f t="shared" si="179"/>
        <v>2001</v>
      </c>
    </row>
    <row r="11490" spans="1:19" hidden="1" x14ac:dyDescent="0.35">
      <c r="A11490" t="s">
        <v>76535</v>
      </c>
      <c r="B11490" t="s">
        <v>76536</v>
      </c>
      <c r="C11490" t="s">
        <v>76538</v>
      </c>
      <c r="D11490" t="s">
        <v>76539</v>
      </c>
      <c r="E11490" t="s">
        <v>76540</v>
      </c>
      <c r="F11490" t="s">
        <v>76541</v>
      </c>
      <c r="I11490" t="s">
        <v>76542</v>
      </c>
      <c r="J11490" t="s">
        <v>76543</v>
      </c>
      <c r="M11490" t="s">
        <v>112297</v>
      </c>
      <c r="N11490" t="s">
        <v>16314</v>
      </c>
      <c r="O11490" s="3" t="s">
        <v>76544</v>
      </c>
      <c r="P11490" t="s">
        <v>16314</v>
      </c>
      <c r="Q11490" t="s">
        <v>16314</v>
      </c>
      <c r="R11490" t="s">
        <v>76544</v>
      </c>
      <c r="S11490" s="4" t="str">
        <f t="shared" si="179"/>
        <v>2001</v>
      </c>
    </row>
    <row r="11491" spans="1:19" hidden="1" x14ac:dyDescent="0.35">
      <c r="A11491" t="s">
        <v>76540</v>
      </c>
      <c r="B11491" t="s">
        <v>76541</v>
      </c>
      <c r="C11491" t="s">
        <v>76545</v>
      </c>
      <c r="D11491" t="s">
        <v>76546</v>
      </c>
      <c r="E11491" t="s">
        <v>76547</v>
      </c>
      <c r="F11491" t="s">
        <v>76548</v>
      </c>
      <c r="I11491" t="s">
        <v>76369</v>
      </c>
      <c r="J11491" t="s">
        <v>1022</v>
      </c>
      <c r="M11491" t="s">
        <v>112299</v>
      </c>
      <c r="N11491" t="s">
        <v>16314</v>
      </c>
      <c r="O11491" s="3" t="s">
        <v>76549</v>
      </c>
      <c r="P11491" t="s">
        <v>16314</v>
      </c>
      <c r="Q11491" t="s">
        <v>16314</v>
      </c>
      <c r="R11491" t="s">
        <v>76549</v>
      </c>
      <c r="S11491" s="4" t="str">
        <f t="shared" si="179"/>
        <v>2001</v>
      </c>
    </row>
    <row r="11492" spans="1:19" hidden="1" x14ac:dyDescent="0.35">
      <c r="A11492" t="s">
        <v>76547</v>
      </c>
      <c r="B11492" t="s">
        <v>76548</v>
      </c>
      <c r="C11492" t="s">
        <v>76550</v>
      </c>
      <c r="D11492" t="s">
        <v>76551</v>
      </c>
      <c r="E11492" t="s">
        <v>76552</v>
      </c>
      <c r="F11492" t="s">
        <v>76553</v>
      </c>
      <c r="I11492" t="s">
        <v>76554</v>
      </c>
      <c r="J11492" t="s">
        <v>76555</v>
      </c>
      <c r="M11492" t="s">
        <v>112299</v>
      </c>
      <c r="N11492" t="s">
        <v>16314</v>
      </c>
      <c r="O11492" s="3" t="s">
        <v>76556</v>
      </c>
      <c r="P11492" t="s">
        <v>16314</v>
      </c>
      <c r="Q11492" t="s">
        <v>16314</v>
      </c>
      <c r="R11492" t="s">
        <v>76556</v>
      </c>
      <c r="S11492" s="4" t="str">
        <f t="shared" si="179"/>
        <v>2001</v>
      </c>
    </row>
    <row r="11493" spans="1:19" hidden="1" x14ac:dyDescent="0.35">
      <c r="A11493" t="s">
        <v>76552</v>
      </c>
      <c r="B11493" t="s">
        <v>76553</v>
      </c>
      <c r="C11493" t="s">
        <v>76557</v>
      </c>
      <c r="D11493" t="s">
        <v>76558</v>
      </c>
      <c r="E11493" t="s">
        <v>76559</v>
      </c>
      <c r="F11493" t="s">
        <v>76560</v>
      </c>
      <c r="I11493" t="s">
        <v>76561</v>
      </c>
      <c r="J11493" t="s">
        <v>76562</v>
      </c>
      <c r="M11493" t="s">
        <v>112297</v>
      </c>
      <c r="N11493" t="s">
        <v>16314</v>
      </c>
      <c r="O11493" s="3" t="s">
        <v>76563</v>
      </c>
      <c r="P11493" t="s">
        <v>16314</v>
      </c>
      <c r="Q11493" t="s">
        <v>16314</v>
      </c>
      <c r="R11493" t="s">
        <v>76563</v>
      </c>
      <c r="S11493" s="4" t="str">
        <f t="shared" si="179"/>
        <v>2001</v>
      </c>
    </row>
    <row r="11494" spans="1:19" hidden="1" x14ac:dyDescent="0.35">
      <c r="A11494" t="s">
        <v>76559</v>
      </c>
      <c r="B11494" t="s">
        <v>76560</v>
      </c>
      <c r="C11494" t="s">
        <v>76564</v>
      </c>
      <c r="D11494" t="s">
        <v>76565</v>
      </c>
      <c r="E11494" t="s">
        <v>76566</v>
      </c>
      <c r="F11494" t="s">
        <v>76567</v>
      </c>
      <c r="I11494" t="s">
        <v>76568</v>
      </c>
      <c r="J11494" t="s">
        <v>76569</v>
      </c>
      <c r="M11494" t="s">
        <v>112297</v>
      </c>
      <c r="N11494" t="s">
        <v>16314</v>
      </c>
      <c r="O11494" s="3" t="s">
        <v>76570</v>
      </c>
      <c r="P11494" t="s">
        <v>16314</v>
      </c>
      <c r="Q11494" t="s">
        <v>16314</v>
      </c>
      <c r="R11494" t="s">
        <v>76570</v>
      </c>
      <c r="S11494" s="4" t="str">
        <f t="shared" si="179"/>
        <v>2001</v>
      </c>
    </row>
    <row r="11495" spans="1:19" hidden="1" x14ac:dyDescent="0.35">
      <c r="A11495" t="s">
        <v>76566</v>
      </c>
      <c r="B11495" t="s">
        <v>76567</v>
      </c>
      <c r="C11495" t="s">
        <v>76571</v>
      </c>
      <c r="D11495" t="s">
        <v>76572</v>
      </c>
      <c r="E11495" t="s">
        <v>76573</v>
      </c>
      <c r="F11495" t="s">
        <v>76574</v>
      </c>
      <c r="I11495" t="s">
        <v>76575</v>
      </c>
      <c r="J11495" t="s">
        <v>76576</v>
      </c>
      <c r="M11495" t="s">
        <v>112297</v>
      </c>
      <c r="N11495" t="s">
        <v>16314</v>
      </c>
      <c r="O11495" s="3" t="s">
        <v>76577</v>
      </c>
      <c r="P11495" t="s">
        <v>16314</v>
      </c>
      <c r="Q11495" t="s">
        <v>16314</v>
      </c>
      <c r="R11495" t="s">
        <v>76577</v>
      </c>
      <c r="S11495" s="4" t="str">
        <f t="shared" si="179"/>
        <v>2001</v>
      </c>
    </row>
    <row r="11496" spans="1:19" hidden="1" x14ac:dyDescent="0.35">
      <c r="A11496" t="s">
        <v>76573</v>
      </c>
      <c r="B11496" t="s">
        <v>76574</v>
      </c>
      <c r="C11496" t="s">
        <v>76578</v>
      </c>
      <c r="D11496">
        <v>717260988</v>
      </c>
      <c r="E11496" t="s">
        <v>76579</v>
      </c>
      <c r="F11496" t="s">
        <v>76580</v>
      </c>
      <c r="I11496" t="s">
        <v>76581</v>
      </c>
      <c r="J11496" t="s">
        <v>76582</v>
      </c>
      <c r="M11496" t="s">
        <v>112299</v>
      </c>
      <c r="N11496" t="s">
        <v>16314</v>
      </c>
      <c r="O11496" s="3" t="s">
        <v>76583</v>
      </c>
      <c r="P11496" t="s">
        <v>16314</v>
      </c>
      <c r="Q11496" t="s">
        <v>16314</v>
      </c>
      <c r="R11496" t="s">
        <v>76583</v>
      </c>
      <c r="S11496" s="4" t="str">
        <f t="shared" si="179"/>
        <v>2001</v>
      </c>
    </row>
    <row r="11497" spans="1:19" hidden="1" x14ac:dyDescent="0.35">
      <c r="A11497" t="s">
        <v>76579</v>
      </c>
      <c r="B11497" t="s">
        <v>76580</v>
      </c>
      <c r="C11497" t="s">
        <v>76584</v>
      </c>
      <c r="D11497" t="s">
        <v>76585</v>
      </c>
      <c r="E11497" t="s">
        <v>76586</v>
      </c>
      <c r="F11497" t="s">
        <v>76587</v>
      </c>
      <c r="I11497" t="s">
        <v>512</v>
      </c>
      <c r="J11497" t="s">
        <v>512</v>
      </c>
      <c r="M11497" t="s">
        <v>112297</v>
      </c>
      <c r="N11497" t="s">
        <v>16314</v>
      </c>
      <c r="O11497" s="3" t="s">
        <v>76588</v>
      </c>
      <c r="P11497" t="s">
        <v>16314</v>
      </c>
      <c r="Q11497" t="s">
        <v>16314</v>
      </c>
      <c r="R11497" t="s">
        <v>76588</v>
      </c>
      <c r="S11497" s="4" t="str">
        <f t="shared" si="179"/>
        <v>2001</v>
      </c>
    </row>
    <row r="11498" spans="1:19" hidden="1" x14ac:dyDescent="0.35">
      <c r="A11498" t="s">
        <v>76586</v>
      </c>
      <c r="B11498" t="s">
        <v>76587</v>
      </c>
      <c r="C11498" t="s">
        <v>76589</v>
      </c>
      <c r="D11498" t="s">
        <v>76590</v>
      </c>
      <c r="E11498" t="s">
        <v>76591</v>
      </c>
      <c r="F11498" t="s">
        <v>76592</v>
      </c>
      <c r="I11498" t="s">
        <v>76593</v>
      </c>
      <c r="J11498" t="s">
        <v>76594</v>
      </c>
      <c r="M11498" t="s">
        <v>112297</v>
      </c>
      <c r="N11498" t="s">
        <v>16314</v>
      </c>
      <c r="O11498" s="3" t="s">
        <v>76595</v>
      </c>
      <c r="P11498" t="s">
        <v>16314</v>
      </c>
      <c r="Q11498" t="s">
        <v>16314</v>
      </c>
      <c r="R11498" t="s">
        <v>76595</v>
      </c>
      <c r="S11498" s="4" t="str">
        <f t="shared" si="179"/>
        <v>2001</v>
      </c>
    </row>
    <row r="11499" spans="1:19" hidden="1" x14ac:dyDescent="0.35">
      <c r="A11499" t="s">
        <v>76591</v>
      </c>
      <c r="B11499" t="s">
        <v>76592</v>
      </c>
      <c r="C11499" t="s">
        <v>76596</v>
      </c>
      <c r="D11499" t="s">
        <v>76597</v>
      </c>
      <c r="E11499" t="s">
        <v>76598</v>
      </c>
      <c r="F11499" t="s">
        <v>76599</v>
      </c>
      <c r="I11499" t="s">
        <v>76600</v>
      </c>
      <c r="J11499" t="s">
        <v>76601</v>
      </c>
      <c r="M11499" t="s">
        <v>112297</v>
      </c>
      <c r="N11499" t="s">
        <v>16314</v>
      </c>
      <c r="O11499" s="3" t="s">
        <v>76602</v>
      </c>
      <c r="P11499" t="s">
        <v>16314</v>
      </c>
      <c r="Q11499" t="s">
        <v>16314</v>
      </c>
      <c r="R11499" t="s">
        <v>76602</v>
      </c>
      <c r="S11499" s="4" t="str">
        <f t="shared" si="179"/>
        <v>2001</v>
      </c>
    </row>
    <row r="11500" spans="1:19" hidden="1" x14ac:dyDescent="0.35">
      <c r="A11500" t="s">
        <v>76598</v>
      </c>
      <c r="B11500" t="s">
        <v>76599</v>
      </c>
      <c r="C11500" t="s">
        <v>76603</v>
      </c>
      <c r="D11500" t="s">
        <v>76604</v>
      </c>
      <c r="E11500" t="s">
        <v>76605</v>
      </c>
      <c r="F11500" t="s">
        <v>76606</v>
      </c>
      <c r="I11500" t="s">
        <v>76607</v>
      </c>
      <c r="J11500" t="s">
        <v>76608</v>
      </c>
      <c r="M11500" t="s">
        <v>112297</v>
      </c>
      <c r="N11500" t="s">
        <v>16314</v>
      </c>
      <c r="O11500" s="3" t="s">
        <v>76609</v>
      </c>
      <c r="P11500" t="s">
        <v>16314</v>
      </c>
      <c r="Q11500" t="s">
        <v>16314</v>
      </c>
      <c r="R11500" t="s">
        <v>76609</v>
      </c>
      <c r="S11500" s="4" t="str">
        <f t="shared" si="179"/>
        <v>2001</v>
      </c>
    </row>
    <row r="11501" spans="1:19" hidden="1" x14ac:dyDescent="0.35">
      <c r="A11501" t="s">
        <v>76605</v>
      </c>
      <c r="B11501" t="s">
        <v>76606</v>
      </c>
      <c r="C11501" t="s">
        <v>76610</v>
      </c>
      <c r="D11501" t="s">
        <v>76611</v>
      </c>
      <c r="E11501" t="s">
        <v>76612</v>
      </c>
      <c r="F11501" t="s">
        <v>76613</v>
      </c>
      <c r="I11501" t="s">
        <v>76614</v>
      </c>
      <c r="J11501" t="s">
        <v>76615</v>
      </c>
      <c r="M11501" t="s">
        <v>112299</v>
      </c>
      <c r="N11501" t="s">
        <v>16314</v>
      </c>
      <c r="O11501" s="3" t="s">
        <v>76616</v>
      </c>
      <c r="P11501" t="s">
        <v>16314</v>
      </c>
      <c r="Q11501" t="s">
        <v>16314</v>
      </c>
      <c r="R11501" t="s">
        <v>76616</v>
      </c>
      <c r="S11501" s="4" t="str">
        <f t="shared" si="179"/>
        <v>2001</v>
      </c>
    </row>
    <row r="11502" spans="1:19" hidden="1" x14ac:dyDescent="0.35">
      <c r="A11502" t="s">
        <v>76612</v>
      </c>
      <c r="B11502" t="s">
        <v>76613</v>
      </c>
      <c r="C11502" t="s">
        <v>76617</v>
      </c>
      <c r="D11502" t="s">
        <v>76618</v>
      </c>
      <c r="E11502" t="s">
        <v>76619</v>
      </c>
      <c r="F11502" t="s">
        <v>76620</v>
      </c>
      <c r="I11502" t="s">
        <v>76621</v>
      </c>
      <c r="J11502" t="s">
        <v>76622</v>
      </c>
      <c r="M11502" t="s">
        <v>112297</v>
      </c>
      <c r="N11502" t="s">
        <v>16314</v>
      </c>
      <c r="O11502" s="3" t="s">
        <v>76623</v>
      </c>
      <c r="P11502" t="s">
        <v>16314</v>
      </c>
      <c r="Q11502" t="s">
        <v>16314</v>
      </c>
      <c r="R11502" t="s">
        <v>76623</v>
      </c>
      <c r="S11502" s="4" t="str">
        <f t="shared" si="179"/>
        <v>2001</v>
      </c>
    </row>
    <row r="11503" spans="1:19" hidden="1" x14ac:dyDescent="0.35">
      <c r="A11503" t="s">
        <v>76619</v>
      </c>
      <c r="B11503" t="s">
        <v>76620</v>
      </c>
      <c r="C11503" t="s">
        <v>76624</v>
      </c>
      <c r="D11503" t="s">
        <v>76625</v>
      </c>
      <c r="E11503" t="s">
        <v>76626</v>
      </c>
      <c r="F11503" t="s">
        <v>76627</v>
      </c>
      <c r="I11503" t="s">
        <v>76628</v>
      </c>
      <c r="J11503" t="s">
        <v>76629</v>
      </c>
      <c r="M11503" t="s">
        <v>112297</v>
      </c>
      <c r="N11503" t="s">
        <v>16314</v>
      </c>
      <c r="O11503" s="3" t="s">
        <v>76630</v>
      </c>
      <c r="P11503" t="s">
        <v>16314</v>
      </c>
      <c r="Q11503" t="s">
        <v>16314</v>
      </c>
      <c r="R11503" t="s">
        <v>76630</v>
      </c>
      <c r="S11503" s="4" t="str">
        <f t="shared" si="179"/>
        <v>2001</v>
      </c>
    </row>
    <row r="11504" spans="1:19" hidden="1" x14ac:dyDescent="0.35">
      <c r="A11504" t="s">
        <v>76626</v>
      </c>
      <c r="B11504" t="s">
        <v>76627</v>
      </c>
      <c r="C11504" t="s">
        <v>76631</v>
      </c>
      <c r="D11504" t="s">
        <v>76632</v>
      </c>
      <c r="E11504" t="s">
        <v>76633</v>
      </c>
      <c r="F11504" t="s">
        <v>76634</v>
      </c>
      <c r="I11504" t="s">
        <v>76635</v>
      </c>
      <c r="J11504" t="s">
        <v>76636</v>
      </c>
      <c r="M11504" t="s">
        <v>112299</v>
      </c>
      <c r="N11504" t="s">
        <v>16314</v>
      </c>
      <c r="O11504" s="3" t="s">
        <v>76637</v>
      </c>
      <c r="P11504" t="s">
        <v>16314</v>
      </c>
      <c r="Q11504" t="s">
        <v>16314</v>
      </c>
      <c r="R11504" t="s">
        <v>76637</v>
      </c>
      <c r="S11504" s="4" t="str">
        <f t="shared" si="179"/>
        <v>2001</v>
      </c>
    </row>
    <row r="11505" spans="1:19" hidden="1" x14ac:dyDescent="0.35">
      <c r="A11505" t="s">
        <v>76633</v>
      </c>
      <c r="B11505" t="s">
        <v>76634</v>
      </c>
      <c r="C11505" t="s">
        <v>76638</v>
      </c>
      <c r="D11505" t="s">
        <v>76639</v>
      </c>
      <c r="E11505" t="s">
        <v>76640</v>
      </c>
      <c r="F11505" t="s">
        <v>76641</v>
      </c>
      <c r="I11505" t="s">
        <v>76642</v>
      </c>
      <c r="J11505" t="s">
        <v>76643</v>
      </c>
      <c r="M11505" t="s">
        <v>112299</v>
      </c>
      <c r="N11505" t="s">
        <v>16314</v>
      </c>
      <c r="O11505" s="3" t="s">
        <v>76644</v>
      </c>
      <c r="P11505" t="s">
        <v>16314</v>
      </c>
      <c r="Q11505" t="s">
        <v>16314</v>
      </c>
      <c r="R11505" t="s">
        <v>76644</v>
      </c>
      <c r="S11505" s="4" t="str">
        <f t="shared" si="179"/>
        <v>2001</v>
      </c>
    </row>
    <row r="11506" spans="1:19" hidden="1" x14ac:dyDescent="0.35">
      <c r="A11506" t="s">
        <v>76640</v>
      </c>
      <c r="B11506" t="s">
        <v>76641</v>
      </c>
      <c r="C11506" t="s">
        <v>76645</v>
      </c>
      <c r="D11506" t="s">
        <v>76646</v>
      </c>
      <c r="E11506" t="s">
        <v>76647</v>
      </c>
      <c r="F11506" t="s">
        <v>76648</v>
      </c>
      <c r="I11506" t="s">
        <v>76649</v>
      </c>
      <c r="J11506" t="s">
        <v>76650</v>
      </c>
      <c r="M11506" t="s">
        <v>112299</v>
      </c>
      <c r="N11506" t="s">
        <v>16314</v>
      </c>
      <c r="O11506" s="3" t="s">
        <v>76651</v>
      </c>
      <c r="P11506" t="s">
        <v>16314</v>
      </c>
      <c r="Q11506" t="s">
        <v>16314</v>
      </c>
      <c r="R11506" t="s">
        <v>76651</v>
      </c>
      <c r="S11506" s="4" t="str">
        <f t="shared" si="179"/>
        <v>2001</v>
      </c>
    </row>
    <row r="11507" spans="1:19" hidden="1" x14ac:dyDescent="0.35">
      <c r="A11507" t="s">
        <v>76647</v>
      </c>
      <c r="B11507" t="s">
        <v>76648</v>
      </c>
      <c r="C11507" t="s">
        <v>76652</v>
      </c>
      <c r="D11507" t="s">
        <v>76653</v>
      </c>
      <c r="E11507" t="s">
        <v>76654</v>
      </c>
      <c r="F11507" t="s">
        <v>76655</v>
      </c>
      <c r="I11507" t="s">
        <v>76656</v>
      </c>
      <c r="J11507" t="s">
        <v>76657</v>
      </c>
      <c r="M11507" t="s">
        <v>112299</v>
      </c>
      <c r="N11507" t="s">
        <v>16314</v>
      </c>
      <c r="O11507" s="3" t="s">
        <v>76658</v>
      </c>
      <c r="P11507" t="s">
        <v>16314</v>
      </c>
      <c r="Q11507" t="s">
        <v>16314</v>
      </c>
      <c r="R11507" t="s">
        <v>76658</v>
      </c>
      <c r="S11507" s="4" t="str">
        <f t="shared" si="179"/>
        <v>2001</v>
      </c>
    </row>
    <row r="11508" spans="1:19" hidden="1" x14ac:dyDescent="0.35">
      <c r="A11508" t="s">
        <v>76654</v>
      </c>
      <c r="B11508" t="s">
        <v>76655</v>
      </c>
      <c r="C11508" t="s">
        <v>76659</v>
      </c>
      <c r="D11508" t="s">
        <v>76660</v>
      </c>
      <c r="E11508" t="s">
        <v>76661</v>
      </c>
      <c r="F11508" t="s">
        <v>76662</v>
      </c>
      <c r="I11508" t="s">
        <v>76663</v>
      </c>
      <c r="J11508" t="s">
        <v>76664</v>
      </c>
      <c r="M11508" t="s">
        <v>112299</v>
      </c>
      <c r="N11508" t="s">
        <v>16314</v>
      </c>
      <c r="O11508" s="3" t="s">
        <v>76665</v>
      </c>
      <c r="P11508" t="s">
        <v>16314</v>
      </c>
      <c r="Q11508" t="s">
        <v>16314</v>
      </c>
      <c r="R11508" t="s">
        <v>76665</v>
      </c>
      <c r="S11508" s="4" t="str">
        <f t="shared" si="179"/>
        <v>2000</v>
      </c>
    </row>
    <row r="11509" spans="1:19" hidden="1" x14ac:dyDescent="0.35">
      <c r="A11509" t="s">
        <v>76661</v>
      </c>
      <c r="B11509" t="s">
        <v>76662</v>
      </c>
      <c r="C11509" t="s">
        <v>76666</v>
      </c>
      <c r="D11509" t="s">
        <v>76667</v>
      </c>
      <c r="E11509" t="s">
        <v>76668</v>
      </c>
      <c r="F11509" t="s">
        <v>76669</v>
      </c>
      <c r="I11509" t="s">
        <v>76670</v>
      </c>
      <c r="J11509" t="s">
        <v>76671</v>
      </c>
      <c r="M11509" t="s">
        <v>112299</v>
      </c>
      <c r="N11509" t="s">
        <v>16314</v>
      </c>
      <c r="O11509" s="3" t="s">
        <v>76672</v>
      </c>
      <c r="P11509" t="s">
        <v>16314</v>
      </c>
      <c r="Q11509" t="s">
        <v>16314</v>
      </c>
      <c r="R11509" t="s">
        <v>76672</v>
      </c>
      <c r="S11509" s="4" t="str">
        <f t="shared" si="179"/>
        <v>2000</v>
      </c>
    </row>
    <row r="11510" spans="1:19" hidden="1" x14ac:dyDescent="0.35">
      <c r="A11510" t="s">
        <v>76668</v>
      </c>
      <c r="B11510" t="s">
        <v>76669</v>
      </c>
      <c r="C11510" t="s">
        <v>76673</v>
      </c>
      <c r="D11510" t="s">
        <v>76674</v>
      </c>
      <c r="E11510" t="s">
        <v>76675</v>
      </c>
      <c r="F11510" t="s">
        <v>76676</v>
      </c>
      <c r="I11510" t="s">
        <v>76677</v>
      </c>
      <c r="J11510" t="s">
        <v>76678</v>
      </c>
      <c r="M11510" t="s">
        <v>112298</v>
      </c>
      <c r="N11510" t="s">
        <v>28</v>
      </c>
      <c r="O11510" s="3" t="s">
        <v>76679</v>
      </c>
      <c r="P11510" t="s">
        <v>16314</v>
      </c>
      <c r="Q11510" t="s">
        <v>16314</v>
      </c>
      <c r="R11510" t="s">
        <v>76679</v>
      </c>
      <c r="S11510" s="4" t="str">
        <f t="shared" si="179"/>
        <v>2000</v>
      </c>
    </row>
    <row r="11511" spans="1:19" hidden="1" x14ac:dyDescent="0.35">
      <c r="A11511" t="s">
        <v>76675</v>
      </c>
      <c r="B11511" t="s">
        <v>76676</v>
      </c>
      <c r="C11511" t="s">
        <v>76680</v>
      </c>
      <c r="D11511" t="s">
        <v>76681</v>
      </c>
      <c r="E11511" t="s">
        <v>76682</v>
      </c>
      <c r="F11511" t="s">
        <v>76683</v>
      </c>
      <c r="I11511" t="s">
        <v>76684</v>
      </c>
      <c r="J11511" t="s">
        <v>76685</v>
      </c>
      <c r="M11511" t="s">
        <v>112299</v>
      </c>
      <c r="N11511" t="s">
        <v>16314</v>
      </c>
      <c r="O11511" s="3" t="s">
        <v>76686</v>
      </c>
      <c r="P11511" t="s">
        <v>16314</v>
      </c>
      <c r="Q11511" t="s">
        <v>16314</v>
      </c>
      <c r="R11511" t="s">
        <v>76686</v>
      </c>
      <c r="S11511" s="4" t="str">
        <f t="shared" si="179"/>
        <v>2000</v>
      </c>
    </row>
    <row r="11512" spans="1:19" hidden="1" x14ac:dyDescent="0.35">
      <c r="A11512" t="s">
        <v>76682</v>
      </c>
      <c r="B11512" t="s">
        <v>76683</v>
      </c>
      <c r="C11512" t="s">
        <v>76687</v>
      </c>
      <c r="D11512" t="s">
        <v>76688</v>
      </c>
      <c r="E11512" t="s">
        <v>76689</v>
      </c>
      <c r="F11512" t="s">
        <v>76690</v>
      </c>
      <c r="I11512" t="s">
        <v>76691</v>
      </c>
      <c r="J11512" t="s">
        <v>76692</v>
      </c>
      <c r="M11512" t="s">
        <v>112299</v>
      </c>
      <c r="N11512" t="s">
        <v>16314</v>
      </c>
      <c r="O11512" s="3" t="s">
        <v>76693</v>
      </c>
      <c r="P11512" t="s">
        <v>16314</v>
      </c>
      <c r="Q11512" t="s">
        <v>16314</v>
      </c>
      <c r="R11512" t="s">
        <v>76693</v>
      </c>
      <c r="S11512" s="4" t="str">
        <f t="shared" si="179"/>
        <v>2000</v>
      </c>
    </row>
    <row r="11513" spans="1:19" hidden="1" x14ac:dyDescent="0.35">
      <c r="A11513" t="s">
        <v>76689</v>
      </c>
      <c r="B11513" t="s">
        <v>76690</v>
      </c>
      <c r="C11513" t="s">
        <v>76694</v>
      </c>
      <c r="D11513" t="s">
        <v>76695</v>
      </c>
      <c r="E11513" t="s">
        <v>76696</v>
      </c>
      <c r="F11513" t="s">
        <v>76697</v>
      </c>
      <c r="I11513" t="s">
        <v>76698</v>
      </c>
      <c r="J11513" t="s">
        <v>76699</v>
      </c>
      <c r="M11513" t="s">
        <v>112298</v>
      </c>
      <c r="N11513" t="s">
        <v>28</v>
      </c>
      <c r="O11513" s="3" t="s">
        <v>76700</v>
      </c>
      <c r="P11513" t="s">
        <v>16314</v>
      </c>
      <c r="Q11513" t="s">
        <v>16314</v>
      </c>
      <c r="R11513" t="s">
        <v>76700</v>
      </c>
      <c r="S11513" s="4" t="str">
        <f t="shared" si="179"/>
        <v>2000</v>
      </c>
    </row>
    <row r="11514" spans="1:19" hidden="1" x14ac:dyDescent="0.35">
      <c r="A11514" t="s">
        <v>76696</v>
      </c>
      <c r="B11514" t="s">
        <v>76697</v>
      </c>
      <c r="C11514" t="s">
        <v>76701</v>
      </c>
      <c r="D11514" t="s">
        <v>76702</v>
      </c>
      <c r="E11514" t="s">
        <v>76703</v>
      </c>
      <c r="F11514" t="s">
        <v>76704</v>
      </c>
      <c r="I11514" t="s">
        <v>76705</v>
      </c>
      <c r="J11514" t="s">
        <v>76706</v>
      </c>
      <c r="M11514" t="s">
        <v>112299</v>
      </c>
      <c r="N11514" t="s">
        <v>16314</v>
      </c>
      <c r="O11514" s="3" t="s">
        <v>76707</v>
      </c>
      <c r="P11514" t="s">
        <v>16314</v>
      </c>
      <c r="Q11514" t="s">
        <v>16314</v>
      </c>
      <c r="R11514" t="s">
        <v>76707</v>
      </c>
      <c r="S11514" s="4" t="str">
        <f t="shared" si="179"/>
        <v>2000</v>
      </c>
    </row>
    <row r="11515" spans="1:19" hidden="1" x14ac:dyDescent="0.35">
      <c r="A11515" t="s">
        <v>76703</v>
      </c>
      <c r="B11515" t="s">
        <v>76704</v>
      </c>
      <c r="C11515" t="s">
        <v>76708</v>
      </c>
      <c r="D11515" t="s">
        <v>76709</v>
      </c>
      <c r="E11515" t="s">
        <v>76710</v>
      </c>
      <c r="F11515" t="s">
        <v>76711</v>
      </c>
      <c r="I11515" t="s">
        <v>76712</v>
      </c>
      <c r="J11515" t="s">
        <v>76713</v>
      </c>
      <c r="M11515" t="s">
        <v>112299</v>
      </c>
      <c r="N11515" t="s">
        <v>16314</v>
      </c>
      <c r="O11515" s="3" t="s">
        <v>76714</v>
      </c>
      <c r="P11515" t="s">
        <v>16314</v>
      </c>
      <c r="Q11515" t="s">
        <v>16314</v>
      </c>
      <c r="R11515" t="s">
        <v>76714</v>
      </c>
      <c r="S11515" s="4" t="str">
        <f t="shared" si="179"/>
        <v>2000</v>
      </c>
    </row>
    <row r="11516" spans="1:19" hidden="1" x14ac:dyDescent="0.35">
      <c r="A11516" t="s">
        <v>76710</v>
      </c>
      <c r="B11516" t="s">
        <v>76711</v>
      </c>
      <c r="C11516" t="s">
        <v>76715</v>
      </c>
      <c r="D11516" t="s">
        <v>76716</v>
      </c>
      <c r="E11516" t="s">
        <v>76717</v>
      </c>
      <c r="F11516" t="s">
        <v>76718</v>
      </c>
      <c r="I11516" t="s">
        <v>76719</v>
      </c>
      <c r="J11516" t="s">
        <v>76720</v>
      </c>
      <c r="M11516" t="s">
        <v>112299</v>
      </c>
      <c r="N11516" t="s">
        <v>16314</v>
      </c>
      <c r="O11516" s="3" t="s">
        <v>76721</v>
      </c>
      <c r="P11516" t="s">
        <v>16314</v>
      </c>
      <c r="Q11516" t="s">
        <v>16314</v>
      </c>
      <c r="R11516" t="s">
        <v>76721</v>
      </c>
      <c r="S11516" s="4" t="str">
        <f t="shared" si="179"/>
        <v>2000</v>
      </c>
    </row>
    <row r="11517" spans="1:19" hidden="1" x14ac:dyDescent="0.35">
      <c r="A11517" t="s">
        <v>76717</v>
      </c>
      <c r="B11517" t="s">
        <v>76718</v>
      </c>
      <c r="C11517" t="s">
        <v>76722</v>
      </c>
      <c r="D11517" t="s">
        <v>76723</v>
      </c>
      <c r="E11517" t="s">
        <v>76724</v>
      </c>
      <c r="F11517" t="s">
        <v>76725</v>
      </c>
      <c r="I11517" t="s">
        <v>76726</v>
      </c>
      <c r="J11517" t="s">
        <v>76727</v>
      </c>
      <c r="M11517" t="s">
        <v>112298</v>
      </c>
      <c r="N11517" t="s">
        <v>28</v>
      </c>
      <c r="O11517" s="3" t="s">
        <v>76728</v>
      </c>
      <c r="P11517" t="s">
        <v>16314</v>
      </c>
      <c r="Q11517" t="s">
        <v>16314</v>
      </c>
      <c r="R11517" t="s">
        <v>76728</v>
      </c>
      <c r="S11517" s="4" t="str">
        <f t="shared" si="179"/>
        <v>2000</v>
      </c>
    </row>
    <row r="11518" spans="1:19" hidden="1" x14ac:dyDescent="0.35">
      <c r="A11518" t="s">
        <v>76724</v>
      </c>
      <c r="B11518" t="s">
        <v>76725</v>
      </c>
      <c r="C11518" t="s">
        <v>76729</v>
      </c>
      <c r="D11518" t="s">
        <v>76730</v>
      </c>
      <c r="E11518" t="s">
        <v>76731</v>
      </c>
      <c r="F11518" t="s">
        <v>76732</v>
      </c>
      <c r="I11518" t="s">
        <v>76733</v>
      </c>
      <c r="J11518" t="s">
        <v>76734</v>
      </c>
      <c r="M11518" t="s">
        <v>112299</v>
      </c>
      <c r="N11518" t="s">
        <v>16314</v>
      </c>
      <c r="O11518" s="3" t="s">
        <v>76735</v>
      </c>
      <c r="P11518" t="s">
        <v>16314</v>
      </c>
      <c r="Q11518" t="s">
        <v>16314</v>
      </c>
      <c r="R11518" t="s">
        <v>76735</v>
      </c>
      <c r="S11518" s="4" t="str">
        <f t="shared" si="179"/>
        <v>2000</v>
      </c>
    </row>
    <row r="11519" spans="1:19" hidden="1" x14ac:dyDescent="0.35">
      <c r="A11519" t="s">
        <v>76731</v>
      </c>
      <c r="B11519" t="s">
        <v>76732</v>
      </c>
      <c r="C11519" t="s">
        <v>76736</v>
      </c>
      <c r="D11519" t="s">
        <v>76737</v>
      </c>
      <c r="E11519" t="s">
        <v>76738</v>
      </c>
      <c r="F11519" t="s">
        <v>76739</v>
      </c>
      <c r="I11519" t="s">
        <v>512</v>
      </c>
      <c r="J11519" t="s">
        <v>512</v>
      </c>
      <c r="M11519" t="s">
        <v>112297</v>
      </c>
      <c r="N11519" t="s">
        <v>16314</v>
      </c>
      <c r="O11519" s="3" t="s">
        <v>76740</v>
      </c>
      <c r="P11519" t="s">
        <v>16314</v>
      </c>
      <c r="Q11519" t="s">
        <v>16314</v>
      </c>
      <c r="R11519" t="s">
        <v>76740</v>
      </c>
      <c r="S11519" s="4" t="str">
        <f t="shared" si="179"/>
        <v>2000</v>
      </c>
    </row>
    <row r="11520" spans="1:19" hidden="1" x14ac:dyDescent="0.35">
      <c r="A11520" t="s">
        <v>76738</v>
      </c>
      <c r="B11520" t="s">
        <v>76739</v>
      </c>
      <c r="C11520" t="s">
        <v>76741</v>
      </c>
      <c r="D11520" t="s">
        <v>76742</v>
      </c>
      <c r="E11520" s="1" t="s">
        <v>76743</v>
      </c>
      <c r="F11520" s="1" t="s">
        <v>76744</v>
      </c>
      <c r="I11520" t="s">
        <v>76745</v>
      </c>
      <c r="J11520" t="s">
        <v>76746</v>
      </c>
      <c r="M11520" t="s">
        <v>112297</v>
      </c>
      <c r="N11520" t="s">
        <v>16314</v>
      </c>
      <c r="O11520" s="3" t="s">
        <v>76747</v>
      </c>
      <c r="P11520" t="s">
        <v>16314</v>
      </c>
      <c r="Q11520" t="s">
        <v>16314</v>
      </c>
      <c r="R11520" t="s">
        <v>76747</v>
      </c>
      <c r="S11520" s="4" t="str">
        <f t="shared" si="179"/>
        <v>2000</v>
      </c>
    </row>
    <row r="11521" spans="1:19" hidden="1" x14ac:dyDescent="0.35">
      <c r="A11521" s="1" t="s">
        <v>76743</v>
      </c>
      <c r="B11521" s="1" t="s">
        <v>76744</v>
      </c>
      <c r="C11521" t="s">
        <v>76748</v>
      </c>
      <c r="D11521" t="s">
        <v>76749</v>
      </c>
      <c r="E11521" t="s">
        <v>76750</v>
      </c>
      <c r="F11521" t="s">
        <v>76751</v>
      </c>
      <c r="I11521" t="s">
        <v>73602</v>
      </c>
      <c r="J11521" t="s">
        <v>64267</v>
      </c>
      <c r="M11521" t="s">
        <v>112297</v>
      </c>
      <c r="N11521" t="s">
        <v>16314</v>
      </c>
      <c r="O11521" s="3" t="s">
        <v>76752</v>
      </c>
      <c r="P11521" t="s">
        <v>16314</v>
      </c>
      <c r="Q11521" t="s">
        <v>16314</v>
      </c>
      <c r="R11521" t="s">
        <v>76752</v>
      </c>
      <c r="S11521" s="4" t="str">
        <f t="shared" si="179"/>
        <v>2000</v>
      </c>
    </row>
    <row r="11522" spans="1:19" hidden="1" x14ac:dyDescent="0.35">
      <c r="A11522" t="s">
        <v>76750</v>
      </c>
      <c r="B11522" t="s">
        <v>76751</v>
      </c>
      <c r="C11522" t="s">
        <v>76753</v>
      </c>
      <c r="D11522" t="s">
        <v>76754</v>
      </c>
      <c r="E11522" t="s">
        <v>76755</v>
      </c>
      <c r="F11522" t="s">
        <v>76756</v>
      </c>
      <c r="I11522" t="s">
        <v>76757</v>
      </c>
      <c r="J11522" t="s">
        <v>76758</v>
      </c>
      <c r="M11522" t="s">
        <v>112299</v>
      </c>
      <c r="N11522" t="s">
        <v>16314</v>
      </c>
      <c r="O11522" s="3" t="s">
        <v>76759</v>
      </c>
      <c r="P11522" t="s">
        <v>16314</v>
      </c>
      <c r="Q11522" t="s">
        <v>16314</v>
      </c>
      <c r="R11522" t="s">
        <v>76759</v>
      </c>
      <c r="S11522" s="4" t="str">
        <f t="shared" si="179"/>
        <v>2000</v>
      </c>
    </row>
    <row r="11523" spans="1:19" hidden="1" x14ac:dyDescent="0.35">
      <c r="A11523" t="s">
        <v>76755</v>
      </c>
      <c r="B11523" t="s">
        <v>76756</v>
      </c>
      <c r="C11523" t="s">
        <v>76760</v>
      </c>
      <c r="D11523" t="s">
        <v>76761</v>
      </c>
      <c r="E11523" t="s">
        <v>76762</v>
      </c>
      <c r="F11523" t="s">
        <v>76763</v>
      </c>
      <c r="I11523" t="s">
        <v>76764</v>
      </c>
      <c r="J11523" t="s">
        <v>76765</v>
      </c>
      <c r="M11523" t="s">
        <v>112299</v>
      </c>
      <c r="N11523" t="s">
        <v>16314</v>
      </c>
      <c r="O11523" s="3" t="s">
        <v>76766</v>
      </c>
      <c r="P11523" t="s">
        <v>16314</v>
      </c>
      <c r="Q11523" t="s">
        <v>16314</v>
      </c>
      <c r="R11523" t="s">
        <v>76766</v>
      </c>
      <c r="S11523" s="4" t="str">
        <f t="shared" ref="S11523:S11586" si="180">LEFT(RIGHT(R11523,19),4)</f>
        <v>2000</v>
      </c>
    </row>
    <row r="11524" spans="1:19" hidden="1" x14ac:dyDescent="0.35">
      <c r="A11524" t="s">
        <v>76762</v>
      </c>
      <c r="B11524" t="s">
        <v>76763</v>
      </c>
      <c r="C11524" t="s">
        <v>76767</v>
      </c>
      <c r="D11524" t="s">
        <v>76768</v>
      </c>
      <c r="E11524" t="s">
        <v>76769</v>
      </c>
      <c r="F11524" t="s">
        <v>76770</v>
      </c>
      <c r="I11524" t="s">
        <v>76771</v>
      </c>
      <c r="J11524" t="s">
        <v>76772</v>
      </c>
      <c r="M11524" t="s">
        <v>112299</v>
      </c>
      <c r="N11524" t="s">
        <v>16314</v>
      </c>
      <c r="O11524" s="3" t="s">
        <v>76773</v>
      </c>
      <c r="P11524" t="s">
        <v>16314</v>
      </c>
      <c r="Q11524" t="s">
        <v>16314</v>
      </c>
      <c r="R11524" t="s">
        <v>76773</v>
      </c>
      <c r="S11524" s="4" t="str">
        <f t="shared" si="180"/>
        <v>2000</v>
      </c>
    </row>
    <row r="11525" spans="1:19" hidden="1" x14ac:dyDescent="0.35">
      <c r="A11525" t="s">
        <v>76769</v>
      </c>
      <c r="B11525" t="s">
        <v>76770</v>
      </c>
      <c r="C11525" t="s">
        <v>76774</v>
      </c>
      <c r="D11525" t="s">
        <v>76775</v>
      </c>
      <c r="E11525" t="s">
        <v>76776</v>
      </c>
      <c r="F11525" t="s">
        <v>76777</v>
      </c>
      <c r="I11525" t="s">
        <v>76778</v>
      </c>
      <c r="J11525" t="s">
        <v>76779</v>
      </c>
      <c r="M11525" t="s">
        <v>112299</v>
      </c>
      <c r="N11525" t="s">
        <v>16314</v>
      </c>
      <c r="O11525" s="3" t="s">
        <v>76780</v>
      </c>
      <c r="P11525" t="s">
        <v>16314</v>
      </c>
      <c r="Q11525" t="s">
        <v>16314</v>
      </c>
      <c r="R11525" t="s">
        <v>76780</v>
      </c>
      <c r="S11525" s="4" t="str">
        <f t="shared" si="180"/>
        <v>2000</v>
      </c>
    </row>
    <row r="11526" spans="1:19" hidden="1" x14ac:dyDescent="0.35">
      <c r="A11526" t="s">
        <v>76776</v>
      </c>
      <c r="B11526" t="s">
        <v>76777</v>
      </c>
      <c r="C11526" t="s">
        <v>76781</v>
      </c>
      <c r="D11526" t="s">
        <v>76782</v>
      </c>
      <c r="E11526" t="s">
        <v>76783</v>
      </c>
      <c r="F11526" t="s">
        <v>76784</v>
      </c>
      <c r="I11526" t="s">
        <v>76785</v>
      </c>
      <c r="J11526" t="s">
        <v>76786</v>
      </c>
      <c r="M11526" t="s">
        <v>112299</v>
      </c>
      <c r="N11526" t="s">
        <v>16314</v>
      </c>
      <c r="O11526" s="3" t="s">
        <v>76787</v>
      </c>
      <c r="P11526" t="s">
        <v>16314</v>
      </c>
      <c r="Q11526" t="s">
        <v>16314</v>
      </c>
      <c r="R11526" t="s">
        <v>76787</v>
      </c>
      <c r="S11526" s="4" t="str">
        <f t="shared" si="180"/>
        <v>2000</v>
      </c>
    </row>
    <row r="11527" spans="1:19" hidden="1" x14ac:dyDescent="0.35">
      <c r="A11527" t="s">
        <v>76783</v>
      </c>
      <c r="B11527" t="s">
        <v>76784</v>
      </c>
      <c r="C11527" t="s">
        <v>76788</v>
      </c>
      <c r="D11527" t="s">
        <v>76789</v>
      </c>
      <c r="E11527" t="s">
        <v>76790</v>
      </c>
      <c r="F11527" t="s">
        <v>76791</v>
      </c>
      <c r="I11527" t="s">
        <v>76792</v>
      </c>
      <c r="J11527" t="s">
        <v>76793</v>
      </c>
      <c r="M11527" t="s">
        <v>112299</v>
      </c>
      <c r="N11527" t="s">
        <v>16314</v>
      </c>
      <c r="O11527" s="3" t="s">
        <v>76794</v>
      </c>
      <c r="P11527" t="s">
        <v>16314</v>
      </c>
      <c r="Q11527" t="s">
        <v>16314</v>
      </c>
      <c r="R11527" t="s">
        <v>76794</v>
      </c>
      <c r="S11527" s="4" t="str">
        <f t="shared" si="180"/>
        <v>2000</v>
      </c>
    </row>
    <row r="11528" spans="1:19" hidden="1" x14ac:dyDescent="0.35">
      <c r="A11528" t="s">
        <v>76790</v>
      </c>
      <c r="B11528" t="s">
        <v>76791</v>
      </c>
      <c r="C11528" t="s">
        <v>76795</v>
      </c>
      <c r="D11528" t="s">
        <v>76796</v>
      </c>
      <c r="E11528" t="s">
        <v>76797</v>
      </c>
      <c r="F11528" t="s">
        <v>76798</v>
      </c>
      <c r="G11528" t="s">
        <v>76799</v>
      </c>
      <c r="I11528" t="s">
        <v>76800</v>
      </c>
      <c r="J11528" t="s">
        <v>76801</v>
      </c>
      <c r="M11528" t="s">
        <v>112315</v>
      </c>
      <c r="N11528" t="s">
        <v>16314</v>
      </c>
      <c r="O11528" s="3" t="s">
        <v>76802</v>
      </c>
      <c r="P11528" t="s">
        <v>16314</v>
      </c>
      <c r="Q11528" t="s">
        <v>16314</v>
      </c>
      <c r="R11528" t="s">
        <v>76802</v>
      </c>
      <c r="S11528" s="4" t="str">
        <f t="shared" si="180"/>
        <v>2000</v>
      </c>
    </row>
    <row r="11529" spans="1:19" hidden="1" x14ac:dyDescent="0.35">
      <c r="A11529" t="s">
        <v>76797</v>
      </c>
      <c r="B11529" t="s">
        <v>76798</v>
      </c>
      <c r="C11529" t="s">
        <v>76803</v>
      </c>
      <c r="D11529" t="s">
        <v>76804</v>
      </c>
      <c r="E11529" t="s">
        <v>76805</v>
      </c>
      <c r="F11529" t="s">
        <v>76806</v>
      </c>
      <c r="I11529" t="s">
        <v>512</v>
      </c>
      <c r="J11529" t="s">
        <v>512</v>
      </c>
      <c r="M11529" t="s">
        <v>112297</v>
      </c>
      <c r="N11529" t="s">
        <v>16314</v>
      </c>
      <c r="O11529" s="3" t="s">
        <v>76807</v>
      </c>
      <c r="P11529" t="s">
        <v>16314</v>
      </c>
      <c r="Q11529" t="s">
        <v>16314</v>
      </c>
      <c r="R11529" t="s">
        <v>76807</v>
      </c>
      <c r="S11529" s="4" t="str">
        <f t="shared" si="180"/>
        <v>2000</v>
      </c>
    </row>
    <row r="11530" spans="1:19" hidden="1" x14ac:dyDescent="0.35">
      <c r="A11530" t="s">
        <v>76805</v>
      </c>
      <c r="B11530" t="s">
        <v>76806</v>
      </c>
      <c r="C11530" t="s">
        <v>76808</v>
      </c>
      <c r="D11530" t="s">
        <v>76809</v>
      </c>
      <c r="E11530" t="s">
        <v>76810</v>
      </c>
      <c r="F11530" t="s">
        <v>76811</v>
      </c>
      <c r="I11530" t="s">
        <v>512</v>
      </c>
      <c r="J11530" t="s">
        <v>512</v>
      </c>
      <c r="M11530" t="s">
        <v>112297</v>
      </c>
      <c r="N11530" t="s">
        <v>16314</v>
      </c>
      <c r="O11530" s="3" t="s">
        <v>76812</v>
      </c>
      <c r="P11530" t="s">
        <v>16314</v>
      </c>
      <c r="Q11530" t="s">
        <v>16314</v>
      </c>
      <c r="R11530" t="s">
        <v>76812</v>
      </c>
      <c r="S11530" s="4" t="str">
        <f t="shared" si="180"/>
        <v>2000</v>
      </c>
    </row>
    <row r="11531" spans="1:19" hidden="1" x14ac:dyDescent="0.35">
      <c r="A11531" t="s">
        <v>76810</v>
      </c>
      <c r="B11531" t="s">
        <v>76811</v>
      </c>
      <c r="C11531" t="s">
        <v>76813</v>
      </c>
      <c r="D11531" t="s">
        <v>76814</v>
      </c>
      <c r="E11531" t="s">
        <v>76815</v>
      </c>
      <c r="F11531" t="s">
        <v>76816</v>
      </c>
      <c r="I11531" t="s">
        <v>76817</v>
      </c>
      <c r="J11531" t="s">
        <v>76818</v>
      </c>
      <c r="M11531" t="s">
        <v>112297</v>
      </c>
      <c r="N11531" t="s">
        <v>16314</v>
      </c>
      <c r="O11531" s="3" t="s">
        <v>76819</v>
      </c>
      <c r="P11531" t="s">
        <v>16314</v>
      </c>
      <c r="Q11531" t="s">
        <v>16314</v>
      </c>
      <c r="R11531" t="s">
        <v>76819</v>
      </c>
      <c r="S11531" s="4" t="str">
        <f t="shared" si="180"/>
        <v>2000</v>
      </c>
    </row>
    <row r="11532" spans="1:19" hidden="1" x14ac:dyDescent="0.35">
      <c r="A11532" t="s">
        <v>76815</v>
      </c>
      <c r="B11532" t="s">
        <v>76816</v>
      </c>
      <c r="C11532" t="s">
        <v>76820</v>
      </c>
      <c r="D11532">
        <v>782611831</v>
      </c>
      <c r="E11532" t="s">
        <v>76821</v>
      </c>
      <c r="F11532">
        <v>935938116</v>
      </c>
      <c r="I11532" t="s">
        <v>76822</v>
      </c>
      <c r="J11532" t="s">
        <v>60741</v>
      </c>
      <c r="M11532" t="s">
        <v>112298</v>
      </c>
      <c r="N11532" t="s">
        <v>28</v>
      </c>
      <c r="O11532" s="3" t="s">
        <v>76823</v>
      </c>
      <c r="P11532" t="s">
        <v>16314</v>
      </c>
      <c r="Q11532" t="s">
        <v>16314</v>
      </c>
      <c r="R11532" t="s">
        <v>76823</v>
      </c>
      <c r="S11532" s="4" t="str">
        <f t="shared" si="180"/>
        <v>2000</v>
      </c>
    </row>
    <row r="11533" spans="1:19" hidden="1" x14ac:dyDescent="0.35">
      <c r="A11533" t="s">
        <v>76821</v>
      </c>
      <c r="B11533">
        <v>935938116</v>
      </c>
      <c r="C11533" t="s">
        <v>76824</v>
      </c>
      <c r="D11533" t="s">
        <v>76825</v>
      </c>
      <c r="E11533" t="s">
        <v>76826</v>
      </c>
      <c r="F11533" t="s">
        <v>76827</v>
      </c>
      <c r="I11533" t="s">
        <v>40434</v>
      </c>
      <c r="J11533" t="s">
        <v>5551</v>
      </c>
      <c r="M11533" t="s">
        <v>112297</v>
      </c>
      <c r="N11533" t="s">
        <v>16314</v>
      </c>
      <c r="O11533" s="3" t="s">
        <v>76828</v>
      </c>
      <c r="P11533" t="s">
        <v>16314</v>
      </c>
      <c r="Q11533" t="s">
        <v>16314</v>
      </c>
      <c r="R11533" t="s">
        <v>76828</v>
      </c>
      <c r="S11533" s="4" t="str">
        <f t="shared" si="180"/>
        <v>2000</v>
      </c>
    </row>
    <row r="11534" spans="1:19" hidden="1" x14ac:dyDescent="0.35">
      <c r="A11534" t="s">
        <v>76826</v>
      </c>
      <c r="B11534" t="s">
        <v>76827</v>
      </c>
      <c r="C11534" t="s">
        <v>76829</v>
      </c>
      <c r="D11534" t="s">
        <v>76830</v>
      </c>
      <c r="E11534" t="s">
        <v>76831</v>
      </c>
      <c r="F11534" t="s">
        <v>76832</v>
      </c>
      <c r="I11534" t="s">
        <v>76833</v>
      </c>
      <c r="J11534" t="s">
        <v>76834</v>
      </c>
      <c r="M11534" t="s">
        <v>112299</v>
      </c>
      <c r="N11534" t="s">
        <v>16314</v>
      </c>
      <c r="O11534" s="3" t="s">
        <v>76835</v>
      </c>
      <c r="P11534" t="s">
        <v>16314</v>
      </c>
      <c r="Q11534" t="s">
        <v>16314</v>
      </c>
      <c r="R11534" t="s">
        <v>76835</v>
      </c>
      <c r="S11534" s="4" t="str">
        <f t="shared" si="180"/>
        <v>2000</v>
      </c>
    </row>
    <row r="11535" spans="1:19" hidden="1" x14ac:dyDescent="0.35">
      <c r="A11535" t="s">
        <v>76831</v>
      </c>
      <c r="B11535" t="s">
        <v>76832</v>
      </c>
      <c r="C11535" t="s">
        <v>76836</v>
      </c>
      <c r="D11535" t="s">
        <v>76837</v>
      </c>
      <c r="E11535" t="s">
        <v>76838</v>
      </c>
      <c r="F11535" t="s">
        <v>76839</v>
      </c>
      <c r="I11535" t="s">
        <v>76840</v>
      </c>
      <c r="J11535" t="s">
        <v>60036</v>
      </c>
      <c r="M11535" t="s">
        <v>112298</v>
      </c>
      <c r="N11535" t="s">
        <v>28</v>
      </c>
      <c r="O11535" s="3" t="s">
        <v>76841</v>
      </c>
      <c r="P11535" t="s">
        <v>16314</v>
      </c>
      <c r="Q11535" t="s">
        <v>16314</v>
      </c>
      <c r="R11535" t="s">
        <v>76841</v>
      </c>
      <c r="S11535" s="4" t="str">
        <f t="shared" si="180"/>
        <v>2000</v>
      </c>
    </row>
    <row r="11536" spans="1:19" hidden="1" x14ac:dyDescent="0.35">
      <c r="A11536" t="s">
        <v>76838</v>
      </c>
      <c r="B11536" t="s">
        <v>76839</v>
      </c>
      <c r="C11536" t="s">
        <v>76842</v>
      </c>
      <c r="D11536" t="s">
        <v>76843</v>
      </c>
      <c r="E11536" t="s">
        <v>76844</v>
      </c>
      <c r="F11536" t="s">
        <v>76845</v>
      </c>
      <c r="I11536" t="s">
        <v>76846</v>
      </c>
      <c r="J11536" t="s">
        <v>76847</v>
      </c>
      <c r="M11536" t="s">
        <v>112298</v>
      </c>
      <c r="N11536" t="s">
        <v>28</v>
      </c>
      <c r="O11536" s="3" t="s">
        <v>76848</v>
      </c>
      <c r="P11536" t="s">
        <v>16314</v>
      </c>
      <c r="Q11536" t="s">
        <v>16314</v>
      </c>
      <c r="R11536" t="s">
        <v>76848</v>
      </c>
      <c r="S11536" s="4" t="str">
        <f t="shared" si="180"/>
        <v>2000</v>
      </c>
    </row>
    <row r="11537" spans="1:19" hidden="1" x14ac:dyDescent="0.35">
      <c r="A11537" t="s">
        <v>76844</v>
      </c>
      <c r="B11537" t="s">
        <v>76845</v>
      </c>
      <c r="C11537" t="s">
        <v>76849</v>
      </c>
      <c r="D11537" t="s">
        <v>76850</v>
      </c>
      <c r="E11537" t="s">
        <v>76851</v>
      </c>
      <c r="F11537" t="s">
        <v>76852</v>
      </c>
      <c r="I11537" t="s">
        <v>76853</v>
      </c>
      <c r="J11537" t="s">
        <v>76854</v>
      </c>
      <c r="M11537" t="s">
        <v>112297</v>
      </c>
      <c r="N11537" t="s">
        <v>16314</v>
      </c>
      <c r="O11537" s="3" t="s">
        <v>76855</v>
      </c>
      <c r="P11537" t="s">
        <v>16314</v>
      </c>
      <c r="Q11537" t="s">
        <v>16314</v>
      </c>
      <c r="R11537" t="s">
        <v>76855</v>
      </c>
      <c r="S11537" s="4" t="str">
        <f t="shared" si="180"/>
        <v>2000</v>
      </c>
    </row>
    <row r="11538" spans="1:19" hidden="1" x14ac:dyDescent="0.35">
      <c r="A11538" t="s">
        <v>76851</v>
      </c>
      <c r="B11538" t="s">
        <v>76852</v>
      </c>
      <c r="C11538" t="s">
        <v>76856</v>
      </c>
      <c r="D11538" t="s">
        <v>76857</v>
      </c>
      <c r="E11538" t="s">
        <v>76858</v>
      </c>
      <c r="F11538" t="s">
        <v>76859</v>
      </c>
      <c r="I11538" t="s">
        <v>76860</v>
      </c>
      <c r="J11538" t="s">
        <v>76861</v>
      </c>
      <c r="M11538" t="s">
        <v>112315</v>
      </c>
      <c r="N11538" t="s">
        <v>16314</v>
      </c>
      <c r="O11538" s="3" t="s">
        <v>76862</v>
      </c>
      <c r="P11538" t="s">
        <v>16314</v>
      </c>
      <c r="Q11538" t="s">
        <v>16314</v>
      </c>
      <c r="R11538" t="s">
        <v>76862</v>
      </c>
      <c r="S11538" s="4" t="str">
        <f t="shared" si="180"/>
        <v>2000</v>
      </c>
    </row>
    <row r="11539" spans="1:19" hidden="1" x14ac:dyDescent="0.35">
      <c r="A11539" t="s">
        <v>76858</v>
      </c>
      <c r="B11539" t="s">
        <v>76859</v>
      </c>
      <c r="C11539" t="s">
        <v>76863</v>
      </c>
      <c r="D11539" t="s">
        <v>76864</v>
      </c>
      <c r="E11539" t="s">
        <v>76865</v>
      </c>
      <c r="F11539">
        <v>897394443</v>
      </c>
      <c r="I11539" t="s">
        <v>76866</v>
      </c>
      <c r="J11539" t="s">
        <v>76867</v>
      </c>
      <c r="M11539" t="s">
        <v>112315</v>
      </c>
      <c r="N11539" t="s">
        <v>159</v>
      </c>
      <c r="O11539" s="3" t="s">
        <v>76868</v>
      </c>
      <c r="P11539" t="s">
        <v>159</v>
      </c>
      <c r="Q11539" t="s">
        <v>159</v>
      </c>
      <c r="R11539" t="s">
        <v>76868</v>
      </c>
      <c r="S11539" s="4" t="str">
        <f t="shared" si="180"/>
        <v>2000</v>
      </c>
    </row>
    <row r="11540" spans="1:19" hidden="1" x14ac:dyDescent="0.35">
      <c r="A11540" t="s">
        <v>76865</v>
      </c>
      <c r="B11540">
        <v>897394443</v>
      </c>
      <c r="C11540" t="s">
        <v>76869</v>
      </c>
      <c r="D11540" t="s">
        <v>76870</v>
      </c>
      <c r="E11540" t="s">
        <v>76871</v>
      </c>
      <c r="F11540" t="s">
        <v>76872</v>
      </c>
      <c r="I11540" t="s">
        <v>76873</v>
      </c>
      <c r="J11540" t="s">
        <v>71981</v>
      </c>
      <c r="M11540" t="s">
        <v>112298</v>
      </c>
      <c r="N11540" t="s">
        <v>28</v>
      </c>
      <c r="O11540" s="3" t="s">
        <v>76874</v>
      </c>
      <c r="P11540" t="s">
        <v>16314</v>
      </c>
      <c r="Q11540" t="s">
        <v>16314</v>
      </c>
      <c r="R11540" t="s">
        <v>76874</v>
      </c>
      <c r="S11540" s="4" t="str">
        <f t="shared" si="180"/>
        <v>2000</v>
      </c>
    </row>
    <row r="11541" spans="1:19" hidden="1" x14ac:dyDescent="0.35">
      <c r="A11541" t="s">
        <v>76871</v>
      </c>
      <c r="B11541" t="s">
        <v>76872</v>
      </c>
      <c r="C11541" t="s">
        <v>76875</v>
      </c>
      <c r="D11541" t="s">
        <v>76876</v>
      </c>
      <c r="E11541" t="s">
        <v>76877</v>
      </c>
      <c r="F11541" t="s">
        <v>76878</v>
      </c>
      <c r="I11541" t="s">
        <v>76879</v>
      </c>
      <c r="J11541" t="s">
        <v>76880</v>
      </c>
      <c r="M11541" t="s">
        <v>112315</v>
      </c>
      <c r="N11541" t="s">
        <v>16314</v>
      </c>
      <c r="O11541" s="3" t="s">
        <v>76881</v>
      </c>
      <c r="P11541" t="s">
        <v>16314</v>
      </c>
      <c r="Q11541" t="s">
        <v>16314</v>
      </c>
      <c r="R11541" t="s">
        <v>76881</v>
      </c>
      <c r="S11541" s="4" t="str">
        <f t="shared" si="180"/>
        <v>2000</v>
      </c>
    </row>
    <row r="11542" spans="1:19" hidden="1" x14ac:dyDescent="0.35">
      <c r="A11542" t="s">
        <v>76877</v>
      </c>
      <c r="B11542" t="s">
        <v>76878</v>
      </c>
      <c r="C11542" s="1" t="s">
        <v>76882</v>
      </c>
      <c r="D11542" s="1" t="s">
        <v>76883</v>
      </c>
      <c r="E11542" t="s">
        <v>76884</v>
      </c>
      <c r="F11542" t="s">
        <v>76885</v>
      </c>
      <c r="I11542" t="s">
        <v>56540</v>
      </c>
      <c r="J11542" t="s">
        <v>55396</v>
      </c>
      <c r="M11542" t="s">
        <v>112299</v>
      </c>
      <c r="N11542" t="s">
        <v>16314</v>
      </c>
      <c r="O11542" s="3" t="s">
        <v>76886</v>
      </c>
      <c r="P11542" t="s">
        <v>16314</v>
      </c>
      <c r="Q11542" t="s">
        <v>16314</v>
      </c>
      <c r="R11542" t="s">
        <v>76886</v>
      </c>
      <c r="S11542" s="4" t="str">
        <f t="shared" si="180"/>
        <v>2000</v>
      </c>
    </row>
    <row r="11543" spans="1:19" hidden="1" x14ac:dyDescent="0.35">
      <c r="A11543" t="s">
        <v>76884</v>
      </c>
      <c r="B11543" t="s">
        <v>76885</v>
      </c>
      <c r="C11543" t="s">
        <v>76887</v>
      </c>
      <c r="D11543" t="s">
        <v>76888</v>
      </c>
      <c r="E11543" t="s">
        <v>76889</v>
      </c>
      <c r="F11543" t="s">
        <v>76890</v>
      </c>
      <c r="I11543" t="s">
        <v>76891</v>
      </c>
      <c r="J11543" t="s">
        <v>55396</v>
      </c>
      <c r="M11543" t="s">
        <v>112299</v>
      </c>
      <c r="N11543" t="s">
        <v>16314</v>
      </c>
      <c r="O11543" s="3" t="s">
        <v>76892</v>
      </c>
      <c r="P11543" t="s">
        <v>16314</v>
      </c>
      <c r="Q11543" t="s">
        <v>16314</v>
      </c>
      <c r="R11543" t="s">
        <v>76892</v>
      </c>
      <c r="S11543" s="4" t="str">
        <f t="shared" si="180"/>
        <v>2000</v>
      </c>
    </row>
    <row r="11544" spans="1:19" hidden="1" x14ac:dyDescent="0.35">
      <c r="A11544" t="s">
        <v>76889</v>
      </c>
      <c r="B11544" t="s">
        <v>76890</v>
      </c>
      <c r="C11544" t="s">
        <v>76893</v>
      </c>
      <c r="D11544" t="s">
        <v>76894</v>
      </c>
      <c r="E11544" t="s">
        <v>76895</v>
      </c>
      <c r="F11544" t="s">
        <v>76896</v>
      </c>
      <c r="I11544" t="s">
        <v>76897</v>
      </c>
      <c r="J11544" t="s">
        <v>76898</v>
      </c>
      <c r="M11544" t="s">
        <v>112315</v>
      </c>
      <c r="N11544" t="s">
        <v>159</v>
      </c>
      <c r="O11544" s="3" t="s">
        <v>76899</v>
      </c>
      <c r="P11544" t="s">
        <v>159</v>
      </c>
      <c r="Q11544" t="s">
        <v>159</v>
      </c>
      <c r="R11544" t="s">
        <v>76899</v>
      </c>
      <c r="S11544" s="4" t="str">
        <f t="shared" si="180"/>
        <v>2000</v>
      </c>
    </row>
    <row r="11545" spans="1:19" hidden="1" x14ac:dyDescent="0.35">
      <c r="A11545" t="s">
        <v>76895</v>
      </c>
      <c r="B11545" t="s">
        <v>76896</v>
      </c>
      <c r="C11545" t="s">
        <v>76900</v>
      </c>
      <c r="D11545" t="s">
        <v>76901</v>
      </c>
      <c r="E11545" t="s">
        <v>76902</v>
      </c>
      <c r="F11545" t="s">
        <v>76903</v>
      </c>
      <c r="I11545" t="s">
        <v>62765</v>
      </c>
      <c r="J11545" t="s">
        <v>62766</v>
      </c>
      <c r="M11545" t="s">
        <v>112297</v>
      </c>
      <c r="N11545" t="s">
        <v>16314</v>
      </c>
      <c r="O11545" s="3" t="s">
        <v>76904</v>
      </c>
      <c r="P11545" t="s">
        <v>16314</v>
      </c>
      <c r="Q11545" t="s">
        <v>16314</v>
      </c>
      <c r="R11545" t="s">
        <v>76904</v>
      </c>
      <c r="S11545" s="4" t="str">
        <f t="shared" si="180"/>
        <v>2000</v>
      </c>
    </row>
    <row r="11546" spans="1:19" hidden="1" x14ac:dyDescent="0.35">
      <c r="A11546" t="s">
        <v>76902</v>
      </c>
      <c r="B11546" t="s">
        <v>76903</v>
      </c>
      <c r="C11546" t="s">
        <v>76905</v>
      </c>
      <c r="D11546" t="s">
        <v>76906</v>
      </c>
      <c r="E11546" t="s">
        <v>76907</v>
      </c>
      <c r="F11546" t="s">
        <v>76908</v>
      </c>
      <c r="I11546" t="s">
        <v>76909</v>
      </c>
      <c r="J11546" t="s">
        <v>76910</v>
      </c>
      <c r="M11546" t="s">
        <v>112297</v>
      </c>
      <c r="N11546" t="s">
        <v>16314</v>
      </c>
      <c r="O11546" s="3" t="s">
        <v>76911</v>
      </c>
      <c r="P11546" t="s">
        <v>16314</v>
      </c>
      <c r="Q11546" t="s">
        <v>16314</v>
      </c>
      <c r="R11546" t="s">
        <v>76911</v>
      </c>
      <c r="S11546" s="4" t="str">
        <f t="shared" si="180"/>
        <v>2000</v>
      </c>
    </row>
    <row r="11547" spans="1:19" hidden="1" x14ac:dyDescent="0.35">
      <c r="A11547" t="s">
        <v>76907</v>
      </c>
      <c r="B11547" t="s">
        <v>76908</v>
      </c>
      <c r="C11547" t="s">
        <v>76912</v>
      </c>
      <c r="D11547" t="s">
        <v>76913</v>
      </c>
      <c r="E11547" t="s">
        <v>76914</v>
      </c>
      <c r="F11547" t="s">
        <v>76915</v>
      </c>
      <c r="I11547" t="s">
        <v>76916</v>
      </c>
      <c r="J11547" t="s">
        <v>76917</v>
      </c>
      <c r="M11547" t="s">
        <v>112299</v>
      </c>
      <c r="N11547" t="s">
        <v>16314</v>
      </c>
      <c r="O11547" s="3" t="s">
        <v>76918</v>
      </c>
      <c r="P11547" t="s">
        <v>16314</v>
      </c>
      <c r="Q11547" t="s">
        <v>16314</v>
      </c>
      <c r="R11547" t="s">
        <v>76918</v>
      </c>
      <c r="S11547" s="4" t="str">
        <f t="shared" si="180"/>
        <v>2000</v>
      </c>
    </row>
    <row r="11548" spans="1:19" hidden="1" x14ac:dyDescent="0.35">
      <c r="A11548" t="s">
        <v>76914</v>
      </c>
      <c r="B11548" t="s">
        <v>76915</v>
      </c>
      <c r="C11548" t="s">
        <v>76919</v>
      </c>
      <c r="D11548" t="s">
        <v>76920</v>
      </c>
      <c r="E11548" t="s">
        <v>76921</v>
      </c>
      <c r="F11548" t="s">
        <v>76922</v>
      </c>
      <c r="I11548" t="s">
        <v>76923</v>
      </c>
      <c r="J11548" t="s">
        <v>76924</v>
      </c>
      <c r="M11548" t="s">
        <v>112298</v>
      </c>
      <c r="N11548" t="s">
        <v>28</v>
      </c>
      <c r="O11548" s="3" t="s">
        <v>76925</v>
      </c>
      <c r="P11548" t="s">
        <v>16314</v>
      </c>
      <c r="Q11548" t="s">
        <v>16314</v>
      </c>
      <c r="R11548" t="s">
        <v>76925</v>
      </c>
      <c r="S11548" s="4" t="str">
        <f t="shared" si="180"/>
        <v>2000</v>
      </c>
    </row>
    <row r="11549" spans="1:19" hidden="1" x14ac:dyDescent="0.35">
      <c r="A11549" t="s">
        <v>76921</v>
      </c>
      <c r="B11549" t="s">
        <v>76922</v>
      </c>
      <c r="C11549" t="s">
        <v>76926</v>
      </c>
      <c r="D11549" t="s">
        <v>76927</v>
      </c>
      <c r="E11549" t="s">
        <v>76928</v>
      </c>
      <c r="F11549" t="s">
        <v>76929</v>
      </c>
      <c r="I11549" t="s">
        <v>76930</v>
      </c>
      <c r="J11549" t="s">
        <v>76931</v>
      </c>
      <c r="M11549" t="s">
        <v>112297</v>
      </c>
      <c r="N11549" t="s">
        <v>16314</v>
      </c>
      <c r="O11549" s="3" t="s">
        <v>76932</v>
      </c>
      <c r="P11549" t="s">
        <v>16314</v>
      </c>
      <c r="Q11549" t="s">
        <v>16314</v>
      </c>
      <c r="R11549" t="s">
        <v>76932</v>
      </c>
      <c r="S11549" s="4" t="str">
        <f t="shared" si="180"/>
        <v>2000</v>
      </c>
    </row>
    <row r="11550" spans="1:19" hidden="1" x14ac:dyDescent="0.35">
      <c r="A11550" t="s">
        <v>76928</v>
      </c>
      <c r="B11550" t="s">
        <v>76929</v>
      </c>
      <c r="C11550" t="s">
        <v>76933</v>
      </c>
      <c r="D11550" t="s">
        <v>76934</v>
      </c>
      <c r="E11550" t="s">
        <v>76935</v>
      </c>
      <c r="F11550" t="s">
        <v>76936</v>
      </c>
      <c r="I11550" t="s">
        <v>76937</v>
      </c>
      <c r="J11550" t="s">
        <v>76938</v>
      </c>
      <c r="M11550" t="s">
        <v>112297</v>
      </c>
      <c r="N11550" t="s">
        <v>16314</v>
      </c>
      <c r="O11550" s="3" t="s">
        <v>76939</v>
      </c>
      <c r="P11550" t="s">
        <v>16314</v>
      </c>
      <c r="Q11550" t="s">
        <v>16314</v>
      </c>
      <c r="R11550" t="s">
        <v>76939</v>
      </c>
      <c r="S11550" s="4" t="str">
        <f t="shared" si="180"/>
        <v>2000</v>
      </c>
    </row>
    <row r="11551" spans="1:19" hidden="1" x14ac:dyDescent="0.35">
      <c r="A11551" t="s">
        <v>76935</v>
      </c>
      <c r="B11551" t="s">
        <v>76936</v>
      </c>
      <c r="C11551" t="s">
        <v>76940</v>
      </c>
      <c r="D11551" t="s">
        <v>76941</v>
      </c>
      <c r="E11551" t="s">
        <v>76942</v>
      </c>
      <c r="F11551" t="s">
        <v>76943</v>
      </c>
      <c r="I11551" t="s">
        <v>76944</v>
      </c>
      <c r="J11551" t="s">
        <v>76945</v>
      </c>
      <c r="M11551" t="s">
        <v>112298</v>
      </c>
      <c r="N11551" t="s">
        <v>28</v>
      </c>
      <c r="O11551" s="3" t="s">
        <v>76946</v>
      </c>
      <c r="P11551" t="s">
        <v>16314</v>
      </c>
      <c r="Q11551" t="s">
        <v>16314</v>
      </c>
      <c r="R11551" t="s">
        <v>76946</v>
      </c>
      <c r="S11551" s="4" t="str">
        <f t="shared" si="180"/>
        <v>2000</v>
      </c>
    </row>
    <row r="11552" spans="1:19" hidden="1" x14ac:dyDescent="0.35">
      <c r="A11552" t="s">
        <v>76942</v>
      </c>
      <c r="B11552" t="s">
        <v>76943</v>
      </c>
      <c r="C11552" t="s">
        <v>76947</v>
      </c>
      <c r="D11552" t="s">
        <v>76948</v>
      </c>
      <c r="E11552" t="s">
        <v>76949</v>
      </c>
      <c r="F11552" t="s">
        <v>76950</v>
      </c>
      <c r="I11552" t="s">
        <v>63316</v>
      </c>
      <c r="J11552" t="s">
        <v>63317</v>
      </c>
      <c r="M11552" t="s">
        <v>112315</v>
      </c>
      <c r="N11552" t="s">
        <v>16314</v>
      </c>
      <c r="O11552" s="3" t="s">
        <v>76951</v>
      </c>
      <c r="P11552" t="s">
        <v>16314</v>
      </c>
      <c r="Q11552" t="s">
        <v>16314</v>
      </c>
      <c r="R11552" t="s">
        <v>76951</v>
      </c>
      <c r="S11552" s="4" t="str">
        <f t="shared" si="180"/>
        <v>2000</v>
      </c>
    </row>
    <row r="11553" spans="1:19" hidden="1" x14ac:dyDescent="0.35">
      <c r="A11553" t="s">
        <v>76949</v>
      </c>
      <c r="B11553" t="s">
        <v>76950</v>
      </c>
      <c r="C11553" t="s">
        <v>76952</v>
      </c>
      <c r="D11553" t="s">
        <v>76953</v>
      </c>
      <c r="E11553" t="s">
        <v>76954</v>
      </c>
      <c r="F11553" t="s">
        <v>76955</v>
      </c>
      <c r="I11553" t="s">
        <v>76956</v>
      </c>
      <c r="J11553" t="s">
        <v>76957</v>
      </c>
      <c r="M11553" t="s">
        <v>112298</v>
      </c>
      <c r="N11553" t="s">
        <v>28</v>
      </c>
      <c r="O11553" s="3" t="s">
        <v>76958</v>
      </c>
      <c r="P11553" t="s">
        <v>16314</v>
      </c>
      <c r="Q11553" t="s">
        <v>16314</v>
      </c>
      <c r="R11553" t="s">
        <v>76958</v>
      </c>
      <c r="S11553" s="4" t="str">
        <f t="shared" si="180"/>
        <v>2000</v>
      </c>
    </row>
    <row r="11554" spans="1:19" hidden="1" x14ac:dyDescent="0.35">
      <c r="A11554" t="s">
        <v>76954</v>
      </c>
      <c r="B11554" t="s">
        <v>76955</v>
      </c>
      <c r="C11554" t="s">
        <v>76959</v>
      </c>
      <c r="D11554" t="s">
        <v>76960</v>
      </c>
      <c r="E11554" t="s">
        <v>76961</v>
      </c>
      <c r="F11554" t="s">
        <v>76962</v>
      </c>
      <c r="I11554" t="s">
        <v>76963</v>
      </c>
      <c r="J11554" t="s">
        <v>76964</v>
      </c>
      <c r="M11554" t="s">
        <v>112299</v>
      </c>
      <c r="N11554" t="s">
        <v>16314</v>
      </c>
      <c r="O11554" s="3" t="s">
        <v>76965</v>
      </c>
      <c r="P11554" t="s">
        <v>16314</v>
      </c>
      <c r="Q11554" t="s">
        <v>16314</v>
      </c>
      <c r="R11554" t="s">
        <v>76965</v>
      </c>
      <c r="S11554" s="4" t="str">
        <f t="shared" si="180"/>
        <v>2000</v>
      </c>
    </row>
    <row r="11555" spans="1:19" hidden="1" x14ac:dyDescent="0.35">
      <c r="A11555" t="s">
        <v>76961</v>
      </c>
      <c r="B11555" t="s">
        <v>76962</v>
      </c>
      <c r="C11555" t="s">
        <v>76966</v>
      </c>
      <c r="D11555" t="s">
        <v>76967</v>
      </c>
      <c r="E11555" t="s">
        <v>76968</v>
      </c>
      <c r="F11555" t="s">
        <v>76969</v>
      </c>
      <c r="I11555" t="s">
        <v>76970</v>
      </c>
      <c r="J11555" t="s">
        <v>76971</v>
      </c>
      <c r="M11555" t="s">
        <v>112315</v>
      </c>
      <c r="N11555" t="s">
        <v>159</v>
      </c>
      <c r="O11555" s="3" t="s">
        <v>76972</v>
      </c>
      <c r="P11555" t="s">
        <v>159</v>
      </c>
      <c r="Q11555" t="s">
        <v>159</v>
      </c>
      <c r="R11555" t="s">
        <v>76972</v>
      </c>
      <c r="S11555" s="4" t="str">
        <f t="shared" si="180"/>
        <v>2000</v>
      </c>
    </row>
    <row r="11556" spans="1:19" hidden="1" x14ac:dyDescent="0.35">
      <c r="A11556" t="s">
        <v>76968</v>
      </c>
      <c r="B11556" t="s">
        <v>76969</v>
      </c>
      <c r="C11556" t="s">
        <v>76973</v>
      </c>
      <c r="D11556" t="s">
        <v>76974</v>
      </c>
      <c r="E11556" t="s">
        <v>76975</v>
      </c>
      <c r="F11556" t="s">
        <v>76976</v>
      </c>
      <c r="I11556" t="s">
        <v>76977</v>
      </c>
      <c r="J11556" t="s">
        <v>76978</v>
      </c>
      <c r="M11556" t="s">
        <v>112315</v>
      </c>
      <c r="N11556" t="s">
        <v>159</v>
      </c>
      <c r="O11556" s="3" t="s">
        <v>76979</v>
      </c>
      <c r="P11556" t="s">
        <v>159</v>
      </c>
      <c r="Q11556" t="s">
        <v>159</v>
      </c>
      <c r="R11556" t="s">
        <v>76979</v>
      </c>
      <c r="S11556" s="4" t="str">
        <f t="shared" si="180"/>
        <v>2000</v>
      </c>
    </row>
    <row r="11557" spans="1:19" hidden="1" x14ac:dyDescent="0.35">
      <c r="A11557" t="s">
        <v>76975</v>
      </c>
      <c r="B11557" t="s">
        <v>76976</v>
      </c>
      <c r="C11557" t="s">
        <v>76980</v>
      </c>
      <c r="D11557" t="s">
        <v>76981</v>
      </c>
      <c r="E11557" t="s">
        <v>76982</v>
      </c>
      <c r="F11557" t="s">
        <v>76983</v>
      </c>
      <c r="I11557" t="s">
        <v>76984</v>
      </c>
      <c r="J11557" t="s">
        <v>76985</v>
      </c>
      <c r="M11557" t="s">
        <v>112297</v>
      </c>
      <c r="N11557" t="s">
        <v>16314</v>
      </c>
      <c r="O11557" s="3" t="s">
        <v>76986</v>
      </c>
      <c r="P11557" t="s">
        <v>16314</v>
      </c>
      <c r="Q11557" t="s">
        <v>16314</v>
      </c>
      <c r="R11557" t="s">
        <v>76986</v>
      </c>
      <c r="S11557" s="4" t="str">
        <f t="shared" si="180"/>
        <v>2000</v>
      </c>
    </row>
    <row r="11558" spans="1:19" hidden="1" x14ac:dyDescent="0.35">
      <c r="A11558" t="s">
        <v>76982</v>
      </c>
      <c r="B11558" t="s">
        <v>76983</v>
      </c>
      <c r="C11558" t="s">
        <v>76987</v>
      </c>
      <c r="D11558" t="s">
        <v>76988</v>
      </c>
      <c r="E11558" t="s">
        <v>76989</v>
      </c>
      <c r="F11558" t="s">
        <v>76990</v>
      </c>
      <c r="I11558" t="s">
        <v>76991</v>
      </c>
      <c r="J11558" t="s">
        <v>76992</v>
      </c>
      <c r="M11558" t="s">
        <v>112297</v>
      </c>
      <c r="N11558" t="s">
        <v>16314</v>
      </c>
      <c r="O11558" s="3" t="s">
        <v>76993</v>
      </c>
      <c r="P11558" t="s">
        <v>16314</v>
      </c>
      <c r="Q11558" t="s">
        <v>16314</v>
      </c>
      <c r="R11558" t="s">
        <v>76993</v>
      </c>
      <c r="S11558" s="4" t="str">
        <f t="shared" si="180"/>
        <v>2000</v>
      </c>
    </row>
    <row r="11559" spans="1:19" hidden="1" x14ac:dyDescent="0.35">
      <c r="A11559" t="s">
        <v>76989</v>
      </c>
      <c r="B11559" t="s">
        <v>76990</v>
      </c>
      <c r="C11559" t="s">
        <v>76994</v>
      </c>
      <c r="D11559" t="s">
        <v>76995</v>
      </c>
      <c r="E11559" t="s">
        <v>76996</v>
      </c>
      <c r="F11559" t="s">
        <v>76997</v>
      </c>
      <c r="I11559" t="s">
        <v>76998</v>
      </c>
      <c r="J11559" t="s">
        <v>76999</v>
      </c>
      <c r="M11559" t="s">
        <v>112298</v>
      </c>
      <c r="N11559" t="s">
        <v>28</v>
      </c>
      <c r="O11559" s="3" t="s">
        <v>77000</v>
      </c>
      <c r="P11559" t="s">
        <v>16314</v>
      </c>
      <c r="Q11559" t="s">
        <v>16314</v>
      </c>
      <c r="R11559" t="s">
        <v>77000</v>
      </c>
      <c r="S11559" s="4" t="str">
        <f t="shared" si="180"/>
        <v>2000</v>
      </c>
    </row>
    <row r="11560" spans="1:19" hidden="1" x14ac:dyDescent="0.35">
      <c r="A11560" t="s">
        <v>76996</v>
      </c>
      <c r="B11560" t="s">
        <v>76997</v>
      </c>
      <c r="C11560" t="s">
        <v>77001</v>
      </c>
      <c r="D11560" t="s">
        <v>77002</v>
      </c>
      <c r="E11560" t="s">
        <v>77003</v>
      </c>
      <c r="F11560" t="s">
        <v>77004</v>
      </c>
      <c r="I11560" t="s">
        <v>77005</v>
      </c>
      <c r="J11560" t="s">
        <v>77006</v>
      </c>
      <c r="M11560" t="s">
        <v>112298</v>
      </c>
      <c r="N11560" t="s">
        <v>28</v>
      </c>
      <c r="O11560" s="3" t="s">
        <v>77007</v>
      </c>
      <c r="P11560" t="s">
        <v>16314</v>
      </c>
      <c r="Q11560" t="s">
        <v>16314</v>
      </c>
      <c r="R11560" t="s">
        <v>77007</v>
      </c>
      <c r="S11560" s="4" t="str">
        <f t="shared" si="180"/>
        <v>2000</v>
      </c>
    </row>
    <row r="11561" spans="1:19" hidden="1" x14ac:dyDescent="0.35">
      <c r="A11561" t="s">
        <v>77003</v>
      </c>
      <c r="B11561" t="s">
        <v>77004</v>
      </c>
      <c r="C11561" t="s">
        <v>77008</v>
      </c>
      <c r="D11561" t="s">
        <v>77009</v>
      </c>
      <c r="E11561" t="s">
        <v>77010</v>
      </c>
      <c r="F11561" t="s">
        <v>77011</v>
      </c>
      <c r="I11561" t="s">
        <v>77012</v>
      </c>
      <c r="J11561" t="s">
        <v>77013</v>
      </c>
      <c r="M11561" t="s">
        <v>112297</v>
      </c>
      <c r="N11561" t="s">
        <v>16314</v>
      </c>
      <c r="O11561" s="3" t="s">
        <v>77014</v>
      </c>
      <c r="P11561" t="s">
        <v>16314</v>
      </c>
      <c r="Q11561" t="s">
        <v>16314</v>
      </c>
      <c r="R11561" t="s">
        <v>77014</v>
      </c>
      <c r="S11561" s="4" t="str">
        <f t="shared" si="180"/>
        <v>2000</v>
      </c>
    </row>
    <row r="11562" spans="1:19" hidden="1" x14ac:dyDescent="0.35">
      <c r="A11562" t="s">
        <v>77010</v>
      </c>
      <c r="B11562" t="s">
        <v>77011</v>
      </c>
      <c r="C11562" t="s">
        <v>77015</v>
      </c>
      <c r="D11562" t="s">
        <v>77016</v>
      </c>
      <c r="E11562" t="s">
        <v>77017</v>
      </c>
      <c r="F11562" t="s">
        <v>77018</v>
      </c>
      <c r="I11562" t="s">
        <v>77019</v>
      </c>
      <c r="J11562" t="s">
        <v>77020</v>
      </c>
      <c r="M11562" t="s">
        <v>112298</v>
      </c>
      <c r="N11562" t="s">
        <v>28</v>
      </c>
      <c r="O11562" s="3" t="s">
        <v>77021</v>
      </c>
      <c r="P11562" t="s">
        <v>16314</v>
      </c>
      <c r="Q11562" t="s">
        <v>16314</v>
      </c>
      <c r="R11562" t="s">
        <v>77021</v>
      </c>
      <c r="S11562" s="4" t="str">
        <f t="shared" si="180"/>
        <v>2000</v>
      </c>
    </row>
    <row r="11563" spans="1:19" hidden="1" x14ac:dyDescent="0.35">
      <c r="A11563" t="s">
        <v>77017</v>
      </c>
      <c r="B11563" t="s">
        <v>77018</v>
      </c>
      <c r="C11563" t="s">
        <v>77022</v>
      </c>
      <c r="D11563" t="s">
        <v>77023</v>
      </c>
      <c r="E11563" t="s">
        <v>77024</v>
      </c>
      <c r="F11563" t="s">
        <v>77025</v>
      </c>
      <c r="I11563" t="s">
        <v>77026</v>
      </c>
      <c r="J11563" t="s">
        <v>77027</v>
      </c>
      <c r="M11563" t="s">
        <v>112297</v>
      </c>
      <c r="N11563" t="s">
        <v>16314</v>
      </c>
      <c r="O11563" s="3" t="s">
        <v>77028</v>
      </c>
      <c r="P11563" t="s">
        <v>16314</v>
      </c>
      <c r="Q11563" t="s">
        <v>16314</v>
      </c>
      <c r="R11563" t="s">
        <v>77028</v>
      </c>
      <c r="S11563" s="4" t="str">
        <f t="shared" si="180"/>
        <v>2000</v>
      </c>
    </row>
    <row r="11564" spans="1:19" hidden="1" x14ac:dyDescent="0.35">
      <c r="A11564" t="s">
        <v>77024</v>
      </c>
      <c r="B11564" t="s">
        <v>77025</v>
      </c>
      <c r="C11564" t="s">
        <v>77029</v>
      </c>
      <c r="D11564" t="s">
        <v>77030</v>
      </c>
      <c r="E11564" t="s">
        <v>77031</v>
      </c>
      <c r="F11564" t="s">
        <v>77032</v>
      </c>
      <c r="I11564" t="s">
        <v>77033</v>
      </c>
      <c r="J11564" t="s">
        <v>77034</v>
      </c>
      <c r="M11564" t="s">
        <v>112297</v>
      </c>
      <c r="N11564" t="s">
        <v>16314</v>
      </c>
      <c r="O11564" s="3" t="s">
        <v>77035</v>
      </c>
      <c r="P11564" t="s">
        <v>16314</v>
      </c>
      <c r="Q11564" t="s">
        <v>16314</v>
      </c>
      <c r="R11564" t="s">
        <v>77035</v>
      </c>
      <c r="S11564" s="4" t="str">
        <f t="shared" si="180"/>
        <v>2000</v>
      </c>
    </row>
    <row r="11565" spans="1:19" hidden="1" x14ac:dyDescent="0.35">
      <c r="A11565" t="s">
        <v>77031</v>
      </c>
      <c r="B11565" t="s">
        <v>77032</v>
      </c>
      <c r="C11565" t="s">
        <v>77036</v>
      </c>
      <c r="D11565" t="s">
        <v>77037</v>
      </c>
      <c r="E11565" t="s">
        <v>77038</v>
      </c>
      <c r="F11565" t="s">
        <v>77039</v>
      </c>
      <c r="I11565" t="s">
        <v>77040</v>
      </c>
      <c r="J11565" t="s">
        <v>77041</v>
      </c>
      <c r="M11565" t="s">
        <v>112298</v>
      </c>
      <c r="N11565" t="s">
        <v>28</v>
      </c>
      <c r="O11565" s="3" t="s">
        <v>77042</v>
      </c>
      <c r="P11565" t="s">
        <v>16314</v>
      </c>
      <c r="Q11565" t="s">
        <v>16314</v>
      </c>
      <c r="R11565" t="s">
        <v>77042</v>
      </c>
      <c r="S11565" s="4" t="str">
        <f t="shared" si="180"/>
        <v>2000</v>
      </c>
    </row>
    <row r="11566" spans="1:19" hidden="1" x14ac:dyDescent="0.35">
      <c r="A11566" t="s">
        <v>77038</v>
      </c>
      <c r="B11566" t="s">
        <v>77039</v>
      </c>
      <c r="C11566" t="s">
        <v>77043</v>
      </c>
      <c r="D11566" t="s">
        <v>77044</v>
      </c>
      <c r="E11566" t="s">
        <v>77045</v>
      </c>
      <c r="F11566" t="s">
        <v>77046</v>
      </c>
      <c r="I11566" t="s">
        <v>77047</v>
      </c>
      <c r="J11566" t="s">
        <v>77048</v>
      </c>
      <c r="M11566" t="s">
        <v>112298</v>
      </c>
      <c r="N11566" t="s">
        <v>28</v>
      </c>
      <c r="O11566" s="3" t="s">
        <v>77049</v>
      </c>
      <c r="P11566" t="s">
        <v>16314</v>
      </c>
      <c r="Q11566" t="s">
        <v>16314</v>
      </c>
      <c r="R11566" t="s">
        <v>77049</v>
      </c>
      <c r="S11566" s="4" t="str">
        <f t="shared" si="180"/>
        <v>2000</v>
      </c>
    </row>
    <row r="11567" spans="1:19" hidden="1" x14ac:dyDescent="0.35">
      <c r="A11567" t="s">
        <v>77045</v>
      </c>
      <c r="B11567" t="s">
        <v>77046</v>
      </c>
      <c r="C11567" t="s">
        <v>77050</v>
      </c>
      <c r="D11567" t="s">
        <v>77051</v>
      </c>
      <c r="E11567" t="s">
        <v>77052</v>
      </c>
      <c r="F11567" t="s">
        <v>77053</v>
      </c>
      <c r="I11567" t="s">
        <v>77054</v>
      </c>
      <c r="J11567" t="s">
        <v>77055</v>
      </c>
      <c r="M11567" t="s">
        <v>112298</v>
      </c>
      <c r="N11567" t="s">
        <v>28</v>
      </c>
      <c r="O11567" s="3" t="s">
        <v>77056</v>
      </c>
      <c r="P11567" t="s">
        <v>16314</v>
      </c>
      <c r="Q11567" t="s">
        <v>16314</v>
      </c>
      <c r="R11567" t="s">
        <v>77056</v>
      </c>
      <c r="S11567" s="4" t="str">
        <f t="shared" si="180"/>
        <v>2000</v>
      </c>
    </row>
    <row r="11568" spans="1:19" hidden="1" x14ac:dyDescent="0.35">
      <c r="A11568" t="s">
        <v>77052</v>
      </c>
      <c r="B11568" t="s">
        <v>77053</v>
      </c>
      <c r="C11568" s="1" t="s">
        <v>77057</v>
      </c>
      <c r="D11568" s="1" t="s">
        <v>77058</v>
      </c>
      <c r="E11568" t="s">
        <v>77059</v>
      </c>
      <c r="F11568">
        <v>604527261</v>
      </c>
      <c r="I11568" t="s">
        <v>77060</v>
      </c>
      <c r="J11568" t="s">
        <v>48063</v>
      </c>
      <c r="M11568" t="s">
        <v>112299</v>
      </c>
      <c r="N11568" t="s">
        <v>16314</v>
      </c>
      <c r="O11568" s="3" t="s">
        <v>77061</v>
      </c>
      <c r="P11568" t="s">
        <v>16314</v>
      </c>
      <c r="Q11568" t="s">
        <v>16314</v>
      </c>
      <c r="R11568" t="s">
        <v>77061</v>
      </c>
      <c r="S11568" s="4" t="str">
        <f t="shared" si="180"/>
        <v>2000</v>
      </c>
    </row>
    <row r="11569" spans="1:19" hidden="1" x14ac:dyDescent="0.35">
      <c r="A11569" t="s">
        <v>77059</v>
      </c>
      <c r="B11569">
        <v>604527261</v>
      </c>
      <c r="C11569" t="s">
        <v>77062</v>
      </c>
      <c r="D11569" t="s">
        <v>77063</v>
      </c>
      <c r="E11569" t="s">
        <v>77064</v>
      </c>
      <c r="F11569" t="s">
        <v>77065</v>
      </c>
      <c r="I11569" t="s">
        <v>77066</v>
      </c>
      <c r="J11569" t="s">
        <v>77067</v>
      </c>
      <c r="M11569" t="s">
        <v>112297</v>
      </c>
      <c r="N11569" t="s">
        <v>16314</v>
      </c>
      <c r="O11569" s="3" t="s">
        <v>77068</v>
      </c>
      <c r="P11569" t="s">
        <v>16314</v>
      </c>
      <c r="Q11569" t="s">
        <v>16314</v>
      </c>
      <c r="R11569" t="s">
        <v>77068</v>
      </c>
      <c r="S11569" s="4" t="str">
        <f t="shared" si="180"/>
        <v>2000</v>
      </c>
    </row>
    <row r="11570" spans="1:19" hidden="1" x14ac:dyDescent="0.35">
      <c r="A11570" t="s">
        <v>77064</v>
      </c>
      <c r="B11570" t="s">
        <v>77065</v>
      </c>
      <c r="C11570" t="s">
        <v>77069</v>
      </c>
      <c r="D11570" t="s">
        <v>77070</v>
      </c>
      <c r="E11570" t="s">
        <v>77071</v>
      </c>
      <c r="F11570" t="s">
        <v>77072</v>
      </c>
      <c r="I11570" t="s">
        <v>77073</v>
      </c>
      <c r="J11570" t="s">
        <v>77074</v>
      </c>
      <c r="M11570" t="s">
        <v>112297</v>
      </c>
      <c r="N11570" t="s">
        <v>16314</v>
      </c>
      <c r="O11570" s="3" t="s">
        <v>77075</v>
      </c>
      <c r="P11570" t="s">
        <v>16314</v>
      </c>
      <c r="Q11570" t="s">
        <v>16314</v>
      </c>
      <c r="R11570" t="s">
        <v>77075</v>
      </c>
      <c r="S11570" s="4" t="str">
        <f t="shared" si="180"/>
        <v>2000</v>
      </c>
    </row>
    <row r="11571" spans="1:19" hidden="1" x14ac:dyDescent="0.35">
      <c r="A11571" t="s">
        <v>77071</v>
      </c>
      <c r="B11571" t="s">
        <v>77072</v>
      </c>
      <c r="C11571" t="s">
        <v>77076</v>
      </c>
      <c r="D11571" t="s">
        <v>77077</v>
      </c>
      <c r="E11571" t="s">
        <v>77078</v>
      </c>
      <c r="F11571" t="s">
        <v>77079</v>
      </c>
      <c r="I11571" t="s">
        <v>77080</v>
      </c>
      <c r="J11571" t="s">
        <v>77081</v>
      </c>
      <c r="M11571" t="s">
        <v>112298</v>
      </c>
      <c r="N11571" t="s">
        <v>28</v>
      </c>
      <c r="O11571" s="3" t="s">
        <v>77082</v>
      </c>
      <c r="P11571" t="s">
        <v>16314</v>
      </c>
      <c r="Q11571" t="s">
        <v>16314</v>
      </c>
      <c r="R11571" t="s">
        <v>77082</v>
      </c>
      <c r="S11571" s="4" t="str">
        <f t="shared" si="180"/>
        <v>2000</v>
      </c>
    </row>
    <row r="11572" spans="1:19" hidden="1" x14ac:dyDescent="0.35">
      <c r="A11572" t="s">
        <v>77078</v>
      </c>
      <c r="B11572" t="s">
        <v>77079</v>
      </c>
      <c r="C11572" t="s">
        <v>77083</v>
      </c>
      <c r="D11572" t="s">
        <v>77084</v>
      </c>
      <c r="E11572" t="s">
        <v>77085</v>
      </c>
      <c r="F11572" t="s">
        <v>77086</v>
      </c>
      <c r="I11572" t="s">
        <v>77087</v>
      </c>
      <c r="J11572" t="s">
        <v>77088</v>
      </c>
      <c r="M11572" t="s">
        <v>112298</v>
      </c>
      <c r="N11572" t="s">
        <v>28</v>
      </c>
      <c r="O11572" s="3" t="s">
        <v>77089</v>
      </c>
      <c r="P11572" t="s">
        <v>16314</v>
      </c>
      <c r="Q11572" t="s">
        <v>16314</v>
      </c>
      <c r="R11572" t="s">
        <v>77089</v>
      </c>
      <c r="S11572" s="4" t="str">
        <f t="shared" si="180"/>
        <v>2000</v>
      </c>
    </row>
    <row r="11573" spans="1:19" hidden="1" x14ac:dyDescent="0.35">
      <c r="A11573" t="s">
        <v>77085</v>
      </c>
      <c r="B11573" t="s">
        <v>77086</v>
      </c>
      <c r="C11573" t="s">
        <v>77090</v>
      </c>
      <c r="D11573" t="s">
        <v>77091</v>
      </c>
      <c r="E11573" t="s">
        <v>77092</v>
      </c>
      <c r="F11573" t="s">
        <v>77093</v>
      </c>
      <c r="I11573" t="s">
        <v>77094</v>
      </c>
      <c r="J11573" t="s">
        <v>77095</v>
      </c>
      <c r="M11573" t="s">
        <v>112299</v>
      </c>
      <c r="N11573" t="s">
        <v>16314</v>
      </c>
      <c r="O11573" s="3" t="s">
        <v>77096</v>
      </c>
      <c r="P11573" t="s">
        <v>16314</v>
      </c>
      <c r="Q11573" t="s">
        <v>16314</v>
      </c>
      <c r="R11573" t="s">
        <v>77096</v>
      </c>
      <c r="S11573" s="4" t="str">
        <f t="shared" si="180"/>
        <v>2000</v>
      </c>
    </row>
    <row r="11574" spans="1:19" hidden="1" x14ac:dyDescent="0.35">
      <c r="A11574" t="s">
        <v>77092</v>
      </c>
      <c r="B11574" t="s">
        <v>77093</v>
      </c>
      <c r="C11574" t="s">
        <v>77097</v>
      </c>
      <c r="D11574" t="s">
        <v>77098</v>
      </c>
      <c r="E11574" t="s">
        <v>77099</v>
      </c>
      <c r="F11574" t="s">
        <v>77100</v>
      </c>
      <c r="I11574" t="s">
        <v>77101</v>
      </c>
      <c r="J11574" t="s">
        <v>77102</v>
      </c>
      <c r="M11574" t="s">
        <v>112298</v>
      </c>
      <c r="N11574" t="s">
        <v>28</v>
      </c>
      <c r="O11574" s="3" t="s">
        <v>77103</v>
      </c>
      <c r="P11574" t="s">
        <v>16314</v>
      </c>
      <c r="Q11574" t="s">
        <v>16314</v>
      </c>
      <c r="R11574" t="s">
        <v>77103</v>
      </c>
      <c r="S11574" s="4" t="str">
        <f t="shared" si="180"/>
        <v>2000</v>
      </c>
    </row>
    <row r="11575" spans="1:19" hidden="1" x14ac:dyDescent="0.35">
      <c r="A11575" t="s">
        <v>77099</v>
      </c>
      <c r="B11575" t="s">
        <v>77100</v>
      </c>
      <c r="C11575" t="s">
        <v>77104</v>
      </c>
      <c r="D11575" t="s">
        <v>77105</v>
      </c>
      <c r="E11575" t="s">
        <v>77106</v>
      </c>
      <c r="F11575" t="s">
        <v>77107</v>
      </c>
      <c r="I11575" t="s">
        <v>77108</v>
      </c>
      <c r="J11575" t="s">
        <v>77109</v>
      </c>
      <c r="M11575" t="s">
        <v>112298</v>
      </c>
      <c r="N11575" t="s">
        <v>28</v>
      </c>
      <c r="O11575" s="3" t="s">
        <v>77110</v>
      </c>
      <c r="P11575" t="s">
        <v>16314</v>
      </c>
      <c r="Q11575" t="s">
        <v>16314</v>
      </c>
      <c r="R11575" t="s">
        <v>77110</v>
      </c>
      <c r="S11575" s="4" t="str">
        <f t="shared" si="180"/>
        <v>2000</v>
      </c>
    </row>
    <row r="11576" spans="1:19" hidden="1" x14ac:dyDescent="0.35">
      <c r="A11576" t="s">
        <v>77106</v>
      </c>
      <c r="B11576" t="s">
        <v>77107</v>
      </c>
      <c r="C11576" t="s">
        <v>77111</v>
      </c>
      <c r="D11576" t="s">
        <v>77112</v>
      </c>
      <c r="E11576" t="s">
        <v>77113</v>
      </c>
      <c r="F11576" t="s">
        <v>77114</v>
      </c>
      <c r="I11576" t="s">
        <v>77115</v>
      </c>
      <c r="J11576" t="s">
        <v>35189</v>
      </c>
      <c r="M11576" t="s">
        <v>112297</v>
      </c>
      <c r="N11576" t="s">
        <v>16314</v>
      </c>
      <c r="O11576" s="3" t="s">
        <v>77116</v>
      </c>
      <c r="P11576" t="s">
        <v>16314</v>
      </c>
      <c r="Q11576" t="s">
        <v>16314</v>
      </c>
      <c r="R11576" t="s">
        <v>77116</v>
      </c>
      <c r="S11576" s="4" t="str">
        <f t="shared" si="180"/>
        <v>2000</v>
      </c>
    </row>
    <row r="11577" spans="1:19" hidden="1" x14ac:dyDescent="0.35">
      <c r="A11577" t="s">
        <v>77113</v>
      </c>
      <c r="B11577" t="s">
        <v>77114</v>
      </c>
      <c r="C11577" t="s">
        <v>77117</v>
      </c>
      <c r="D11577" t="s">
        <v>77118</v>
      </c>
      <c r="E11577" t="s">
        <v>77119</v>
      </c>
      <c r="F11577" t="s">
        <v>77120</v>
      </c>
      <c r="I11577" t="s">
        <v>77121</v>
      </c>
      <c r="J11577" t="s">
        <v>77122</v>
      </c>
      <c r="M11577" t="s">
        <v>112297</v>
      </c>
      <c r="N11577" t="s">
        <v>16314</v>
      </c>
      <c r="O11577" s="3" t="s">
        <v>77123</v>
      </c>
      <c r="P11577" t="s">
        <v>16314</v>
      </c>
      <c r="Q11577" t="s">
        <v>16314</v>
      </c>
      <c r="R11577" t="s">
        <v>77123</v>
      </c>
      <c r="S11577" s="4" t="str">
        <f t="shared" si="180"/>
        <v>2000</v>
      </c>
    </row>
    <row r="11578" spans="1:19" hidden="1" x14ac:dyDescent="0.35">
      <c r="A11578" t="s">
        <v>77119</v>
      </c>
      <c r="B11578" t="s">
        <v>77120</v>
      </c>
      <c r="C11578" t="s">
        <v>77124</v>
      </c>
      <c r="D11578" t="s">
        <v>77125</v>
      </c>
      <c r="E11578" t="s">
        <v>77126</v>
      </c>
      <c r="F11578" t="s">
        <v>77127</v>
      </c>
      <c r="I11578" t="s">
        <v>77128</v>
      </c>
      <c r="J11578" t="s">
        <v>77129</v>
      </c>
      <c r="M11578" t="s">
        <v>112299</v>
      </c>
      <c r="N11578" t="s">
        <v>16314</v>
      </c>
      <c r="O11578" s="3" t="s">
        <v>77130</v>
      </c>
      <c r="P11578" t="s">
        <v>16314</v>
      </c>
      <c r="Q11578" t="s">
        <v>16314</v>
      </c>
      <c r="R11578" t="s">
        <v>77130</v>
      </c>
      <c r="S11578" s="4" t="str">
        <f t="shared" si="180"/>
        <v>2000</v>
      </c>
    </row>
    <row r="11579" spans="1:19" hidden="1" x14ac:dyDescent="0.35">
      <c r="A11579" t="s">
        <v>77126</v>
      </c>
      <c r="B11579" t="s">
        <v>77127</v>
      </c>
      <c r="C11579" t="s">
        <v>77131</v>
      </c>
      <c r="D11579" t="s">
        <v>77132</v>
      </c>
      <c r="E11579" t="s">
        <v>77133</v>
      </c>
      <c r="F11579" t="s">
        <v>77134</v>
      </c>
      <c r="I11579" t="s">
        <v>77135</v>
      </c>
      <c r="J11579" t="s">
        <v>77136</v>
      </c>
      <c r="M11579" t="s">
        <v>112299</v>
      </c>
      <c r="N11579" t="s">
        <v>16314</v>
      </c>
      <c r="O11579" s="3" t="s">
        <v>77137</v>
      </c>
      <c r="P11579" t="s">
        <v>16314</v>
      </c>
      <c r="Q11579" t="s">
        <v>16314</v>
      </c>
      <c r="R11579" t="s">
        <v>77137</v>
      </c>
      <c r="S11579" s="4" t="str">
        <f t="shared" si="180"/>
        <v>2000</v>
      </c>
    </row>
    <row r="11580" spans="1:19" hidden="1" x14ac:dyDescent="0.35">
      <c r="A11580" t="s">
        <v>77133</v>
      </c>
      <c r="B11580" t="s">
        <v>77134</v>
      </c>
      <c r="C11580" t="s">
        <v>77138</v>
      </c>
      <c r="D11580" t="s">
        <v>77139</v>
      </c>
      <c r="E11580" t="s">
        <v>77140</v>
      </c>
      <c r="F11580" t="s">
        <v>77141</v>
      </c>
      <c r="I11580" t="s">
        <v>77142</v>
      </c>
      <c r="J11580" t="s">
        <v>77143</v>
      </c>
      <c r="M11580" t="s">
        <v>112298</v>
      </c>
      <c r="N11580" t="s">
        <v>28</v>
      </c>
      <c r="O11580" s="3" t="s">
        <v>77144</v>
      </c>
      <c r="P11580" t="s">
        <v>16314</v>
      </c>
      <c r="Q11580" t="s">
        <v>16314</v>
      </c>
      <c r="R11580" t="s">
        <v>77144</v>
      </c>
      <c r="S11580" s="4" t="str">
        <f t="shared" si="180"/>
        <v>2000</v>
      </c>
    </row>
    <row r="11581" spans="1:19" hidden="1" x14ac:dyDescent="0.35">
      <c r="A11581" t="s">
        <v>77140</v>
      </c>
      <c r="B11581" t="s">
        <v>77141</v>
      </c>
      <c r="C11581" t="s">
        <v>77145</v>
      </c>
      <c r="D11581" t="s">
        <v>77146</v>
      </c>
      <c r="E11581" t="s">
        <v>77147</v>
      </c>
      <c r="F11581" t="s">
        <v>77148</v>
      </c>
      <c r="I11581" t="s">
        <v>77149</v>
      </c>
      <c r="J11581" t="s">
        <v>77150</v>
      </c>
      <c r="M11581" t="s">
        <v>112297</v>
      </c>
      <c r="N11581" t="s">
        <v>16314</v>
      </c>
      <c r="O11581" s="3" t="s">
        <v>77151</v>
      </c>
      <c r="P11581" t="s">
        <v>16314</v>
      </c>
      <c r="Q11581" t="s">
        <v>16314</v>
      </c>
      <c r="R11581" t="s">
        <v>77151</v>
      </c>
      <c r="S11581" s="4" t="str">
        <f t="shared" si="180"/>
        <v>2000</v>
      </c>
    </row>
    <row r="11582" spans="1:19" hidden="1" x14ac:dyDescent="0.35">
      <c r="A11582" t="s">
        <v>77147</v>
      </c>
      <c r="B11582" t="s">
        <v>77148</v>
      </c>
      <c r="C11582" t="s">
        <v>77152</v>
      </c>
      <c r="D11582" t="s">
        <v>77153</v>
      </c>
      <c r="E11582" t="s">
        <v>77154</v>
      </c>
      <c r="F11582" t="s">
        <v>77155</v>
      </c>
      <c r="I11582" t="s">
        <v>77156</v>
      </c>
      <c r="J11582" t="s">
        <v>77157</v>
      </c>
      <c r="M11582" t="s">
        <v>51841</v>
      </c>
      <c r="N11582" t="s">
        <v>51841</v>
      </c>
      <c r="O11582" s="3" t="s">
        <v>77158</v>
      </c>
      <c r="P11582" t="s">
        <v>51841</v>
      </c>
      <c r="Q11582" t="s">
        <v>51841</v>
      </c>
      <c r="R11582" t="s">
        <v>77158</v>
      </c>
      <c r="S11582" s="4" t="str">
        <f t="shared" si="180"/>
        <v>2000</v>
      </c>
    </row>
    <row r="11583" spans="1:19" hidden="1" x14ac:dyDescent="0.35">
      <c r="A11583" t="s">
        <v>77154</v>
      </c>
      <c r="B11583" t="s">
        <v>77155</v>
      </c>
      <c r="C11583" t="s">
        <v>77159</v>
      </c>
      <c r="D11583" t="s">
        <v>77160</v>
      </c>
      <c r="E11583" t="s">
        <v>77161</v>
      </c>
      <c r="F11583" t="s">
        <v>77162</v>
      </c>
      <c r="I11583" t="s">
        <v>77163</v>
      </c>
      <c r="J11583" t="s">
        <v>77164</v>
      </c>
      <c r="M11583" t="s">
        <v>112298</v>
      </c>
      <c r="N11583" t="s">
        <v>28</v>
      </c>
      <c r="O11583" s="3" t="s">
        <v>77165</v>
      </c>
      <c r="P11583" t="s">
        <v>16314</v>
      </c>
      <c r="Q11583" t="s">
        <v>16314</v>
      </c>
      <c r="R11583" t="s">
        <v>77165</v>
      </c>
      <c r="S11583" s="4" t="str">
        <f t="shared" si="180"/>
        <v>2000</v>
      </c>
    </row>
    <row r="11584" spans="1:19" hidden="1" x14ac:dyDescent="0.35">
      <c r="A11584" t="s">
        <v>77161</v>
      </c>
      <c r="B11584" t="s">
        <v>77162</v>
      </c>
      <c r="C11584" t="s">
        <v>77166</v>
      </c>
      <c r="D11584" t="s">
        <v>77167</v>
      </c>
      <c r="E11584" t="s">
        <v>77168</v>
      </c>
      <c r="F11584" t="s">
        <v>77169</v>
      </c>
      <c r="I11584" t="s">
        <v>77170</v>
      </c>
      <c r="J11584" t="s">
        <v>77171</v>
      </c>
      <c r="M11584" t="s">
        <v>112298</v>
      </c>
      <c r="N11584" t="s">
        <v>28</v>
      </c>
      <c r="O11584" s="3" t="s">
        <v>77172</v>
      </c>
      <c r="P11584" t="s">
        <v>16314</v>
      </c>
      <c r="Q11584" t="s">
        <v>16314</v>
      </c>
      <c r="R11584" t="s">
        <v>77172</v>
      </c>
      <c r="S11584" s="4" t="str">
        <f t="shared" si="180"/>
        <v>2000</v>
      </c>
    </row>
    <row r="11585" spans="1:19" hidden="1" x14ac:dyDescent="0.35">
      <c r="A11585" t="s">
        <v>77168</v>
      </c>
      <c r="B11585" t="s">
        <v>77169</v>
      </c>
      <c r="C11585" t="s">
        <v>77173</v>
      </c>
      <c r="D11585" t="s">
        <v>77174</v>
      </c>
      <c r="E11585" s="1" t="s">
        <v>77175</v>
      </c>
      <c r="F11585" s="1" t="s">
        <v>77176</v>
      </c>
      <c r="I11585" t="s">
        <v>77177</v>
      </c>
      <c r="J11585" t="s">
        <v>77178</v>
      </c>
      <c r="M11585" t="s">
        <v>112297</v>
      </c>
      <c r="N11585" t="s">
        <v>16314</v>
      </c>
      <c r="O11585" s="3" t="s">
        <v>77179</v>
      </c>
      <c r="P11585" t="s">
        <v>16314</v>
      </c>
      <c r="Q11585" t="s">
        <v>16314</v>
      </c>
      <c r="R11585" t="s">
        <v>77179</v>
      </c>
      <c r="S11585" s="4" t="str">
        <f t="shared" si="180"/>
        <v>2000</v>
      </c>
    </row>
    <row r="11586" spans="1:19" hidden="1" x14ac:dyDescent="0.35">
      <c r="A11586" s="1" t="s">
        <v>77175</v>
      </c>
      <c r="B11586" s="1" t="s">
        <v>77176</v>
      </c>
      <c r="C11586" t="s">
        <v>77180</v>
      </c>
      <c r="D11586" t="s">
        <v>77181</v>
      </c>
      <c r="E11586" t="s">
        <v>77182</v>
      </c>
      <c r="F11586" t="s">
        <v>77183</v>
      </c>
      <c r="I11586" t="s">
        <v>77184</v>
      </c>
      <c r="J11586" t="s">
        <v>77185</v>
      </c>
      <c r="M11586" t="s">
        <v>112299</v>
      </c>
      <c r="N11586" t="s">
        <v>16314</v>
      </c>
      <c r="O11586" s="3" t="s">
        <v>77186</v>
      </c>
      <c r="P11586" t="s">
        <v>16314</v>
      </c>
      <c r="Q11586" t="s">
        <v>16314</v>
      </c>
      <c r="R11586" t="s">
        <v>77186</v>
      </c>
      <c r="S11586" s="4" t="str">
        <f t="shared" si="180"/>
        <v>2000</v>
      </c>
    </row>
    <row r="11587" spans="1:19" hidden="1" x14ac:dyDescent="0.35">
      <c r="A11587" t="s">
        <v>77182</v>
      </c>
      <c r="B11587" t="s">
        <v>77183</v>
      </c>
      <c r="C11587" t="s">
        <v>77187</v>
      </c>
      <c r="D11587" t="s">
        <v>77188</v>
      </c>
      <c r="E11587" t="s">
        <v>77189</v>
      </c>
      <c r="F11587" t="s">
        <v>77190</v>
      </c>
      <c r="I11587" t="s">
        <v>77191</v>
      </c>
      <c r="J11587" t="s">
        <v>77192</v>
      </c>
      <c r="M11587" t="s">
        <v>112315</v>
      </c>
      <c r="N11587" t="s">
        <v>159</v>
      </c>
      <c r="O11587" s="3" t="s">
        <v>77193</v>
      </c>
      <c r="P11587" t="s">
        <v>159</v>
      </c>
      <c r="Q11587" t="s">
        <v>159</v>
      </c>
      <c r="R11587" t="s">
        <v>77193</v>
      </c>
      <c r="S11587" s="4" t="str">
        <f t="shared" ref="S11587:S11650" si="181">LEFT(RIGHT(R11587,19),4)</f>
        <v>2000</v>
      </c>
    </row>
    <row r="11588" spans="1:19" hidden="1" x14ac:dyDescent="0.35">
      <c r="A11588" t="s">
        <v>77189</v>
      </c>
      <c r="B11588" t="s">
        <v>77190</v>
      </c>
      <c r="C11588" t="s">
        <v>77194</v>
      </c>
      <c r="D11588" t="s">
        <v>77195</v>
      </c>
      <c r="E11588" t="s">
        <v>77196</v>
      </c>
      <c r="F11588" t="s">
        <v>77197</v>
      </c>
      <c r="I11588" t="s">
        <v>77198</v>
      </c>
      <c r="J11588" t="s">
        <v>77199</v>
      </c>
      <c r="M11588" t="s">
        <v>112298</v>
      </c>
      <c r="N11588" t="s">
        <v>28</v>
      </c>
      <c r="O11588" s="3" t="s">
        <v>77200</v>
      </c>
      <c r="P11588" t="s">
        <v>16314</v>
      </c>
      <c r="Q11588" t="s">
        <v>16314</v>
      </c>
      <c r="R11588" t="s">
        <v>77200</v>
      </c>
      <c r="S11588" s="4" t="str">
        <f t="shared" si="181"/>
        <v>2000</v>
      </c>
    </row>
    <row r="11589" spans="1:19" hidden="1" x14ac:dyDescent="0.35">
      <c r="A11589" t="s">
        <v>77196</v>
      </c>
      <c r="B11589" t="s">
        <v>77197</v>
      </c>
      <c r="C11589" t="s">
        <v>77201</v>
      </c>
      <c r="D11589" t="s">
        <v>77202</v>
      </c>
      <c r="E11589" t="s">
        <v>77203</v>
      </c>
      <c r="F11589" t="s">
        <v>77204</v>
      </c>
      <c r="I11589" t="s">
        <v>77205</v>
      </c>
      <c r="J11589" t="s">
        <v>77206</v>
      </c>
      <c r="M11589" t="s">
        <v>112297</v>
      </c>
      <c r="N11589" t="s">
        <v>16314</v>
      </c>
      <c r="O11589" s="3" t="s">
        <v>77207</v>
      </c>
      <c r="P11589" t="s">
        <v>16314</v>
      </c>
      <c r="Q11589" t="s">
        <v>16314</v>
      </c>
      <c r="R11589" t="s">
        <v>77207</v>
      </c>
      <c r="S11589" s="4" t="str">
        <f t="shared" si="181"/>
        <v>2000</v>
      </c>
    </row>
    <row r="11590" spans="1:19" hidden="1" x14ac:dyDescent="0.35">
      <c r="A11590" t="s">
        <v>77203</v>
      </c>
      <c r="B11590" t="s">
        <v>77204</v>
      </c>
      <c r="C11590" t="s">
        <v>77208</v>
      </c>
      <c r="D11590" t="s">
        <v>77209</v>
      </c>
      <c r="E11590" t="s">
        <v>77210</v>
      </c>
      <c r="F11590" t="s">
        <v>77211</v>
      </c>
      <c r="I11590" t="s">
        <v>77212</v>
      </c>
      <c r="J11590" t="s">
        <v>77213</v>
      </c>
      <c r="M11590" t="s">
        <v>112298</v>
      </c>
      <c r="N11590" t="s">
        <v>28</v>
      </c>
      <c r="O11590" s="3" t="s">
        <v>77214</v>
      </c>
      <c r="P11590" t="s">
        <v>16314</v>
      </c>
      <c r="Q11590" t="s">
        <v>16314</v>
      </c>
      <c r="R11590" t="s">
        <v>77214</v>
      </c>
      <c r="S11590" s="4" t="str">
        <f t="shared" si="181"/>
        <v>2000</v>
      </c>
    </row>
    <row r="11591" spans="1:19" hidden="1" x14ac:dyDescent="0.35">
      <c r="A11591" t="s">
        <v>77210</v>
      </c>
      <c r="B11591" t="s">
        <v>77211</v>
      </c>
      <c r="C11591" t="s">
        <v>77215</v>
      </c>
      <c r="D11591" t="s">
        <v>77216</v>
      </c>
      <c r="E11591" t="s">
        <v>77217</v>
      </c>
      <c r="F11591" t="s">
        <v>77218</v>
      </c>
      <c r="I11591" t="s">
        <v>77219</v>
      </c>
      <c r="J11591" t="s">
        <v>77220</v>
      </c>
      <c r="M11591" t="s">
        <v>112315</v>
      </c>
      <c r="N11591" t="s">
        <v>159</v>
      </c>
      <c r="O11591" s="3" t="s">
        <v>77221</v>
      </c>
      <c r="P11591" t="s">
        <v>159</v>
      </c>
      <c r="Q11591" t="s">
        <v>159</v>
      </c>
      <c r="R11591" t="s">
        <v>77221</v>
      </c>
      <c r="S11591" s="4" t="str">
        <f t="shared" si="181"/>
        <v>2000</v>
      </c>
    </row>
    <row r="11592" spans="1:19" hidden="1" x14ac:dyDescent="0.35">
      <c r="A11592" t="s">
        <v>77217</v>
      </c>
      <c r="B11592" t="s">
        <v>77218</v>
      </c>
      <c r="C11592" t="s">
        <v>77222</v>
      </c>
      <c r="D11592" t="s">
        <v>77223</v>
      </c>
      <c r="E11592" t="s">
        <v>77224</v>
      </c>
      <c r="F11592" t="s">
        <v>77225</v>
      </c>
      <c r="I11592" t="s">
        <v>77226</v>
      </c>
      <c r="J11592" t="s">
        <v>77227</v>
      </c>
      <c r="M11592" t="s">
        <v>112299</v>
      </c>
      <c r="N11592" t="s">
        <v>16314</v>
      </c>
      <c r="O11592" s="3" t="s">
        <v>77228</v>
      </c>
      <c r="P11592" t="s">
        <v>16314</v>
      </c>
      <c r="Q11592" t="s">
        <v>16314</v>
      </c>
      <c r="R11592" t="s">
        <v>77228</v>
      </c>
      <c r="S11592" s="4" t="str">
        <f t="shared" si="181"/>
        <v>2000</v>
      </c>
    </row>
    <row r="11593" spans="1:19" hidden="1" x14ac:dyDescent="0.35">
      <c r="A11593" t="s">
        <v>77224</v>
      </c>
      <c r="B11593" t="s">
        <v>77225</v>
      </c>
      <c r="C11593" t="s">
        <v>77229</v>
      </c>
      <c r="D11593" t="s">
        <v>77230</v>
      </c>
      <c r="E11593" t="s">
        <v>77231</v>
      </c>
      <c r="F11593" t="s">
        <v>77232</v>
      </c>
      <c r="I11593" t="s">
        <v>77233</v>
      </c>
      <c r="J11593" t="s">
        <v>77234</v>
      </c>
      <c r="M11593" t="s">
        <v>112315</v>
      </c>
      <c r="N11593" t="s">
        <v>159</v>
      </c>
      <c r="O11593" s="3" t="s">
        <v>77235</v>
      </c>
      <c r="P11593" t="s">
        <v>159</v>
      </c>
      <c r="Q11593" t="s">
        <v>159</v>
      </c>
      <c r="R11593" t="s">
        <v>77235</v>
      </c>
      <c r="S11593" s="4" t="str">
        <f t="shared" si="181"/>
        <v>2000</v>
      </c>
    </row>
    <row r="11594" spans="1:19" hidden="1" x14ac:dyDescent="0.35">
      <c r="A11594" t="s">
        <v>77231</v>
      </c>
      <c r="B11594" t="s">
        <v>77232</v>
      </c>
      <c r="C11594" t="s">
        <v>77236</v>
      </c>
      <c r="D11594" t="s">
        <v>77237</v>
      </c>
      <c r="E11594" t="s">
        <v>77238</v>
      </c>
      <c r="F11594" t="s">
        <v>77239</v>
      </c>
      <c r="I11594" t="s">
        <v>77240</v>
      </c>
      <c r="J11594" t="s">
        <v>77241</v>
      </c>
      <c r="M11594" t="s">
        <v>112299</v>
      </c>
      <c r="N11594" t="s">
        <v>16314</v>
      </c>
      <c r="O11594" s="3" t="s">
        <v>77242</v>
      </c>
      <c r="P11594" t="s">
        <v>16314</v>
      </c>
      <c r="Q11594" t="s">
        <v>16314</v>
      </c>
      <c r="R11594" t="s">
        <v>77242</v>
      </c>
      <c r="S11594" s="4" t="str">
        <f t="shared" si="181"/>
        <v>2000</v>
      </c>
    </row>
    <row r="11595" spans="1:19" hidden="1" x14ac:dyDescent="0.35">
      <c r="A11595" t="s">
        <v>77238</v>
      </c>
      <c r="B11595" t="s">
        <v>77239</v>
      </c>
      <c r="C11595" t="s">
        <v>77243</v>
      </c>
      <c r="D11595" t="s">
        <v>77244</v>
      </c>
      <c r="E11595" t="s">
        <v>77245</v>
      </c>
      <c r="F11595" t="s">
        <v>77246</v>
      </c>
      <c r="I11595" t="s">
        <v>27582</v>
      </c>
      <c r="J11595" t="s">
        <v>1022</v>
      </c>
      <c r="M11595" t="s">
        <v>112297</v>
      </c>
      <c r="N11595" t="s">
        <v>16314</v>
      </c>
      <c r="O11595" s="3" t="s">
        <v>77247</v>
      </c>
      <c r="P11595" t="s">
        <v>16314</v>
      </c>
      <c r="Q11595" t="s">
        <v>16314</v>
      </c>
      <c r="R11595" t="s">
        <v>77247</v>
      </c>
      <c r="S11595" s="4" t="str">
        <f t="shared" si="181"/>
        <v>2000</v>
      </c>
    </row>
    <row r="11596" spans="1:19" hidden="1" x14ac:dyDescent="0.35">
      <c r="A11596" t="s">
        <v>77245</v>
      </c>
      <c r="B11596" t="s">
        <v>77246</v>
      </c>
      <c r="C11596" t="s">
        <v>77248</v>
      </c>
      <c r="D11596" t="s">
        <v>77249</v>
      </c>
      <c r="E11596" t="s">
        <v>77250</v>
      </c>
      <c r="F11596" t="s">
        <v>77251</v>
      </c>
      <c r="I11596" t="s">
        <v>77252</v>
      </c>
      <c r="J11596" t="s">
        <v>77253</v>
      </c>
      <c r="M11596" t="s">
        <v>112315</v>
      </c>
      <c r="N11596" t="s">
        <v>159</v>
      </c>
      <c r="O11596" s="3" t="s">
        <v>77254</v>
      </c>
      <c r="P11596" t="s">
        <v>159</v>
      </c>
      <c r="Q11596" t="s">
        <v>159</v>
      </c>
      <c r="R11596" t="s">
        <v>77254</v>
      </c>
      <c r="S11596" s="4" t="str">
        <f t="shared" si="181"/>
        <v>2000</v>
      </c>
    </row>
    <row r="11597" spans="1:19" hidden="1" x14ac:dyDescent="0.35">
      <c r="A11597" t="s">
        <v>77250</v>
      </c>
      <c r="B11597" t="s">
        <v>77251</v>
      </c>
      <c r="C11597" t="s">
        <v>77255</v>
      </c>
      <c r="D11597" t="s">
        <v>77256</v>
      </c>
      <c r="E11597" t="s">
        <v>77257</v>
      </c>
      <c r="F11597" t="s">
        <v>77258</v>
      </c>
      <c r="I11597" t="s">
        <v>77259</v>
      </c>
      <c r="J11597" t="s">
        <v>77260</v>
      </c>
      <c r="M11597" t="s">
        <v>112298</v>
      </c>
      <c r="N11597" t="s">
        <v>28</v>
      </c>
      <c r="O11597" s="3" t="s">
        <v>77261</v>
      </c>
      <c r="P11597" t="s">
        <v>16314</v>
      </c>
      <c r="Q11597" t="s">
        <v>16314</v>
      </c>
      <c r="R11597" t="s">
        <v>77261</v>
      </c>
      <c r="S11597" s="4" t="str">
        <f t="shared" si="181"/>
        <v>2000</v>
      </c>
    </row>
    <row r="11598" spans="1:19" hidden="1" x14ac:dyDescent="0.35">
      <c r="A11598" t="s">
        <v>77257</v>
      </c>
      <c r="B11598" t="s">
        <v>77258</v>
      </c>
      <c r="C11598" t="s">
        <v>77262</v>
      </c>
      <c r="D11598" t="s">
        <v>77263</v>
      </c>
      <c r="E11598" t="s">
        <v>77264</v>
      </c>
      <c r="F11598" t="s">
        <v>77265</v>
      </c>
      <c r="I11598" t="s">
        <v>77266</v>
      </c>
      <c r="J11598" t="s">
        <v>77267</v>
      </c>
      <c r="M11598" t="s">
        <v>112297</v>
      </c>
      <c r="N11598" t="s">
        <v>16314</v>
      </c>
      <c r="O11598" s="3" t="s">
        <v>77268</v>
      </c>
      <c r="P11598" t="s">
        <v>16314</v>
      </c>
      <c r="Q11598" t="s">
        <v>16314</v>
      </c>
      <c r="R11598" t="s">
        <v>77268</v>
      </c>
      <c r="S11598" s="4" t="str">
        <f t="shared" si="181"/>
        <v>2000</v>
      </c>
    </row>
    <row r="11599" spans="1:19" hidden="1" x14ac:dyDescent="0.35">
      <c r="A11599" t="s">
        <v>77264</v>
      </c>
      <c r="B11599" t="s">
        <v>77265</v>
      </c>
      <c r="C11599" t="s">
        <v>77269</v>
      </c>
      <c r="D11599" t="s">
        <v>77270</v>
      </c>
      <c r="E11599" t="s">
        <v>77271</v>
      </c>
      <c r="F11599" t="s">
        <v>77272</v>
      </c>
      <c r="I11599" t="s">
        <v>77273</v>
      </c>
      <c r="J11599" t="s">
        <v>77274</v>
      </c>
      <c r="M11599" t="s">
        <v>112297</v>
      </c>
      <c r="N11599" t="s">
        <v>16314</v>
      </c>
      <c r="O11599" s="3" t="s">
        <v>77275</v>
      </c>
      <c r="P11599" t="s">
        <v>16314</v>
      </c>
      <c r="Q11599" t="s">
        <v>16314</v>
      </c>
      <c r="R11599" t="s">
        <v>77275</v>
      </c>
      <c r="S11599" s="4" t="str">
        <f t="shared" si="181"/>
        <v>2000</v>
      </c>
    </row>
    <row r="11600" spans="1:19" hidden="1" x14ac:dyDescent="0.35">
      <c r="A11600" t="s">
        <v>77271</v>
      </c>
      <c r="B11600" t="s">
        <v>77272</v>
      </c>
      <c r="C11600" t="s">
        <v>77276</v>
      </c>
      <c r="D11600" t="s">
        <v>77277</v>
      </c>
      <c r="E11600" t="s">
        <v>77278</v>
      </c>
      <c r="F11600" t="s">
        <v>77279</v>
      </c>
      <c r="I11600" t="s">
        <v>77280</v>
      </c>
      <c r="J11600" t="s">
        <v>77281</v>
      </c>
      <c r="M11600" t="s">
        <v>112297</v>
      </c>
      <c r="N11600" t="s">
        <v>16314</v>
      </c>
      <c r="O11600" s="3" t="s">
        <v>77282</v>
      </c>
      <c r="P11600" t="s">
        <v>16314</v>
      </c>
      <c r="Q11600" t="s">
        <v>16314</v>
      </c>
      <c r="R11600" t="s">
        <v>77282</v>
      </c>
      <c r="S11600" s="4" t="str">
        <f t="shared" si="181"/>
        <v>2000</v>
      </c>
    </row>
    <row r="11601" spans="1:19" hidden="1" x14ac:dyDescent="0.35">
      <c r="A11601" t="s">
        <v>77278</v>
      </c>
      <c r="B11601" t="s">
        <v>77279</v>
      </c>
      <c r="C11601" t="s">
        <v>77283</v>
      </c>
      <c r="D11601" t="s">
        <v>77284</v>
      </c>
      <c r="E11601" t="s">
        <v>77285</v>
      </c>
      <c r="F11601" t="s">
        <v>77286</v>
      </c>
      <c r="I11601" t="s">
        <v>23238</v>
      </c>
      <c r="J11601" t="s">
        <v>23239</v>
      </c>
      <c r="M11601" t="s">
        <v>112297</v>
      </c>
      <c r="N11601" t="s">
        <v>16314</v>
      </c>
      <c r="O11601" s="3" t="s">
        <v>77287</v>
      </c>
      <c r="P11601" t="s">
        <v>16314</v>
      </c>
      <c r="Q11601" t="s">
        <v>16314</v>
      </c>
      <c r="R11601" t="s">
        <v>77287</v>
      </c>
      <c r="S11601" s="4" t="str">
        <f t="shared" si="181"/>
        <v>2000</v>
      </c>
    </row>
    <row r="11602" spans="1:19" hidden="1" x14ac:dyDescent="0.35">
      <c r="A11602" t="s">
        <v>77285</v>
      </c>
      <c r="B11602" t="s">
        <v>77286</v>
      </c>
      <c r="C11602" t="s">
        <v>77288</v>
      </c>
      <c r="D11602" t="s">
        <v>77289</v>
      </c>
      <c r="E11602" t="s">
        <v>77290</v>
      </c>
      <c r="F11602" t="s">
        <v>77291</v>
      </c>
      <c r="I11602" t="s">
        <v>77292</v>
      </c>
      <c r="J11602" t="s">
        <v>77293</v>
      </c>
      <c r="M11602" t="s">
        <v>112298</v>
      </c>
      <c r="N11602" t="s">
        <v>28</v>
      </c>
      <c r="O11602" s="3" t="s">
        <v>77294</v>
      </c>
      <c r="P11602" t="s">
        <v>16314</v>
      </c>
      <c r="Q11602" t="s">
        <v>16314</v>
      </c>
      <c r="R11602" t="s">
        <v>77294</v>
      </c>
      <c r="S11602" s="4" t="str">
        <f t="shared" si="181"/>
        <v>2000</v>
      </c>
    </row>
    <row r="11603" spans="1:19" hidden="1" x14ac:dyDescent="0.35">
      <c r="A11603" t="s">
        <v>77290</v>
      </c>
      <c r="B11603" t="s">
        <v>77291</v>
      </c>
      <c r="C11603" t="s">
        <v>77295</v>
      </c>
      <c r="D11603" t="s">
        <v>77296</v>
      </c>
      <c r="E11603" t="s">
        <v>77297</v>
      </c>
      <c r="F11603" t="s">
        <v>77298</v>
      </c>
      <c r="I11603" t="s">
        <v>77299</v>
      </c>
      <c r="J11603" t="s">
        <v>77300</v>
      </c>
      <c r="M11603" t="s">
        <v>112297</v>
      </c>
      <c r="N11603" t="s">
        <v>16314</v>
      </c>
      <c r="O11603" s="3" t="s">
        <v>77301</v>
      </c>
      <c r="P11603" t="s">
        <v>16314</v>
      </c>
      <c r="Q11603" t="s">
        <v>16314</v>
      </c>
      <c r="R11603" t="s">
        <v>77301</v>
      </c>
      <c r="S11603" s="4" t="str">
        <f t="shared" si="181"/>
        <v>2000</v>
      </c>
    </row>
    <row r="11604" spans="1:19" hidden="1" x14ac:dyDescent="0.35">
      <c r="A11604" t="s">
        <v>77297</v>
      </c>
      <c r="B11604" t="s">
        <v>77298</v>
      </c>
      <c r="C11604" t="s">
        <v>77302</v>
      </c>
      <c r="D11604" t="s">
        <v>77303</v>
      </c>
      <c r="E11604" t="s">
        <v>77304</v>
      </c>
      <c r="F11604" t="s">
        <v>77305</v>
      </c>
      <c r="I11604" t="s">
        <v>77306</v>
      </c>
      <c r="J11604" t="s">
        <v>77307</v>
      </c>
      <c r="M11604" t="s">
        <v>112299</v>
      </c>
      <c r="N11604" t="s">
        <v>16314</v>
      </c>
      <c r="O11604" s="3" t="s">
        <v>77308</v>
      </c>
      <c r="P11604" t="s">
        <v>16314</v>
      </c>
      <c r="Q11604" t="s">
        <v>16314</v>
      </c>
      <c r="R11604" t="s">
        <v>77308</v>
      </c>
      <c r="S11604" s="4" t="str">
        <f t="shared" si="181"/>
        <v>2000</v>
      </c>
    </row>
    <row r="11605" spans="1:19" hidden="1" x14ac:dyDescent="0.35">
      <c r="A11605" t="s">
        <v>77304</v>
      </c>
      <c r="B11605" t="s">
        <v>77305</v>
      </c>
      <c r="C11605" t="s">
        <v>77309</v>
      </c>
      <c r="D11605" t="s">
        <v>77310</v>
      </c>
      <c r="E11605" t="s">
        <v>77311</v>
      </c>
      <c r="F11605" t="s">
        <v>77312</v>
      </c>
      <c r="I11605" t="s">
        <v>77313</v>
      </c>
      <c r="J11605" t="s">
        <v>77314</v>
      </c>
      <c r="M11605" t="s">
        <v>112299</v>
      </c>
      <c r="N11605" t="s">
        <v>16314</v>
      </c>
      <c r="O11605" s="3" t="s">
        <v>77315</v>
      </c>
      <c r="P11605" t="s">
        <v>16314</v>
      </c>
      <c r="Q11605" t="s">
        <v>16314</v>
      </c>
      <c r="R11605" t="s">
        <v>77315</v>
      </c>
      <c r="S11605" s="4" t="str">
        <f t="shared" si="181"/>
        <v>2000</v>
      </c>
    </row>
    <row r="11606" spans="1:19" hidden="1" x14ac:dyDescent="0.35">
      <c r="A11606" t="s">
        <v>77311</v>
      </c>
      <c r="B11606" t="s">
        <v>77312</v>
      </c>
      <c r="C11606" t="s">
        <v>77316</v>
      </c>
      <c r="D11606" t="s">
        <v>77317</v>
      </c>
      <c r="E11606" t="s">
        <v>77318</v>
      </c>
      <c r="F11606" s="1" t="s">
        <v>77319</v>
      </c>
      <c r="I11606" t="s">
        <v>77320</v>
      </c>
      <c r="J11606" t="s">
        <v>77321</v>
      </c>
      <c r="M11606" t="s">
        <v>112297</v>
      </c>
      <c r="N11606" t="s">
        <v>16314</v>
      </c>
      <c r="O11606" s="3" t="s">
        <v>77322</v>
      </c>
      <c r="P11606" t="s">
        <v>16314</v>
      </c>
      <c r="Q11606" t="s">
        <v>16314</v>
      </c>
      <c r="R11606" t="s">
        <v>77322</v>
      </c>
      <c r="S11606" s="4" t="str">
        <f t="shared" si="181"/>
        <v>2000</v>
      </c>
    </row>
    <row r="11607" spans="1:19" hidden="1" x14ac:dyDescent="0.35">
      <c r="A11607" t="s">
        <v>77318</v>
      </c>
      <c r="B11607" s="1" t="s">
        <v>77319</v>
      </c>
      <c r="C11607" t="s">
        <v>77323</v>
      </c>
      <c r="D11607" t="s">
        <v>77324</v>
      </c>
      <c r="E11607" t="s">
        <v>77325</v>
      </c>
      <c r="F11607" t="s">
        <v>77326</v>
      </c>
      <c r="I11607" t="s">
        <v>2870</v>
      </c>
      <c r="J11607" t="s">
        <v>2871</v>
      </c>
      <c r="M11607" t="s">
        <v>112297</v>
      </c>
      <c r="N11607" t="s">
        <v>16314</v>
      </c>
      <c r="O11607" s="3" t="s">
        <v>77327</v>
      </c>
      <c r="P11607" t="s">
        <v>16314</v>
      </c>
      <c r="Q11607" t="s">
        <v>16314</v>
      </c>
      <c r="R11607" t="s">
        <v>77327</v>
      </c>
      <c r="S11607" s="4" t="str">
        <f t="shared" si="181"/>
        <v>2000</v>
      </c>
    </row>
    <row r="11608" spans="1:19" hidden="1" x14ac:dyDescent="0.35">
      <c r="A11608" t="s">
        <v>77325</v>
      </c>
      <c r="B11608" t="s">
        <v>77326</v>
      </c>
      <c r="C11608" t="s">
        <v>77328</v>
      </c>
      <c r="D11608" t="s">
        <v>77329</v>
      </c>
      <c r="E11608" t="s">
        <v>77330</v>
      </c>
      <c r="F11608" t="s">
        <v>77331</v>
      </c>
      <c r="I11608" t="s">
        <v>77332</v>
      </c>
      <c r="J11608" t="s">
        <v>77333</v>
      </c>
      <c r="M11608" t="s">
        <v>112299</v>
      </c>
      <c r="N11608" t="s">
        <v>16314</v>
      </c>
      <c r="O11608" s="3" t="s">
        <v>77334</v>
      </c>
      <c r="P11608" t="s">
        <v>16314</v>
      </c>
      <c r="Q11608" t="s">
        <v>16314</v>
      </c>
      <c r="R11608" t="s">
        <v>77334</v>
      </c>
      <c r="S11608" s="4" t="str">
        <f t="shared" si="181"/>
        <v>2000</v>
      </c>
    </row>
    <row r="11609" spans="1:19" hidden="1" x14ac:dyDescent="0.35">
      <c r="A11609" t="s">
        <v>77330</v>
      </c>
      <c r="B11609" t="s">
        <v>77331</v>
      </c>
      <c r="C11609" t="s">
        <v>77335</v>
      </c>
      <c r="D11609" t="s">
        <v>77336</v>
      </c>
      <c r="E11609" t="s">
        <v>77337</v>
      </c>
      <c r="F11609" t="s">
        <v>77338</v>
      </c>
      <c r="I11609" t="s">
        <v>77339</v>
      </c>
      <c r="J11609" t="s">
        <v>77340</v>
      </c>
      <c r="M11609" t="s">
        <v>112299</v>
      </c>
      <c r="N11609" t="s">
        <v>16314</v>
      </c>
      <c r="O11609" s="3" t="s">
        <v>77341</v>
      </c>
      <c r="P11609" t="s">
        <v>16314</v>
      </c>
      <c r="Q11609" t="s">
        <v>16314</v>
      </c>
      <c r="R11609" t="s">
        <v>77341</v>
      </c>
      <c r="S11609" s="4" t="str">
        <f t="shared" si="181"/>
        <v>2000</v>
      </c>
    </row>
    <row r="11610" spans="1:19" hidden="1" x14ac:dyDescent="0.35">
      <c r="A11610" t="s">
        <v>77337</v>
      </c>
      <c r="B11610" t="s">
        <v>77338</v>
      </c>
      <c r="C11610" t="s">
        <v>77342</v>
      </c>
      <c r="D11610" t="s">
        <v>77343</v>
      </c>
      <c r="E11610" t="s">
        <v>77344</v>
      </c>
      <c r="F11610" t="s">
        <v>77345</v>
      </c>
      <c r="I11610" t="s">
        <v>77346</v>
      </c>
      <c r="J11610" t="s">
        <v>77347</v>
      </c>
      <c r="M11610" t="s">
        <v>112299</v>
      </c>
      <c r="N11610" t="s">
        <v>16314</v>
      </c>
      <c r="O11610" s="3" t="s">
        <v>77348</v>
      </c>
      <c r="P11610" t="s">
        <v>16314</v>
      </c>
      <c r="Q11610" t="s">
        <v>16314</v>
      </c>
      <c r="R11610" t="s">
        <v>77348</v>
      </c>
      <c r="S11610" s="4" t="str">
        <f t="shared" si="181"/>
        <v>2000</v>
      </c>
    </row>
    <row r="11611" spans="1:19" hidden="1" x14ac:dyDescent="0.35">
      <c r="A11611" t="s">
        <v>77344</v>
      </c>
      <c r="B11611" t="s">
        <v>77345</v>
      </c>
      <c r="C11611" t="s">
        <v>77349</v>
      </c>
      <c r="D11611" t="s">
        <v>77350</v>
      </c>
      <c r="E11611" t="s">
        <v>77351</v>
      </c>
      <c r="F11611" t="s">
        <v>77352</v>
      </c>
      <c r="I11611" t="s">
        <v>77353</v>
      </c>
      <c r="J11611" t="s">
        <v>77354</v>
      </c>
      <c r="M11611" t="s">
        <v>112299</v>
      </c>
      <c r="N11611" t="s">
        <v>16314</v>
      </c>
      <c r="O11611" s="3" t="s">
        <v>77355</v>
      </c>
      <c r="P11611" t="s">
        <v>16314</v>
      </c>
      <c r="Q11611" t="s">
        <v>16314</v>
      </c>
      <c r="R11611" t="s">
        <v>77355</v>
      </c>
      <c r="S11611" s="4" t="str">
        <f t="shared" si="181"/>
        <v>2000</v>
      </c>
    </row>
    <row r="11612" spans="1:19" hidden="1" x14ac:dyDescent="0.35">
      <c r="A11612" t="s">
        <v>77351</v>
      </c>
      <c r="B11612" t="s">
        <v>77352</v>
      </c>
      <c r="C11612" t="s">
        <v>77356</v>
      </c>
      <c r="D11612" t="s">
        <v>77357</v>
      </c>
      <c r="E11612" t="s">
        <v>77358</v>
      </c>
      <c r="F11612" t="s">
        <v>77359</v>
      </c>
      <c r="I11612" t="s">
        <v>77360</v>
      </c>
      <c r="J11612" t="s">
        <v>77361</v>
      </c>
      <c r="M11612" t="s">
        <v>112315</v>
      </c>
      <c r="N11612" t="s">
        <v>159</v>
      </c>
      <c r="O11612" s="3" t="s">
        <v>77362</v>
      </c>
      <c r="P11612" t="s">
        <v>159</v>
      </c>
      <c r="Q11612" t="s">
        <v>159</v>
      </c>
      <c r="R11612" t="s">
        <v>77362</v>
      </c>
      <c r="S11612" s="4" t="str">
        <f t="shared" si="181"/>
        <v>2000</v>
      </c>
    </row>
    <row r="11613" spans="1:19" hidden="1" x14ac:dyDescent="0.35">
      <c r="A11613" t="s">
        <v>77358</v>
      </c>
      <c r="B11613" t="s">
        <v>77359</v>
      </c>
      <c r="C11613" t="s">
        <v>77363</v>
      </c>
      <c r="D11613" t="s">
        <v>77364</v>
      </c>
      <c r="E11613" t="s">
        <v>77365</v>
      </c>
      <c r="F11613" t="s">
        <v>77366</v>
      </c>
      <c r="I11613" t="s">
        <v>77367</v>
      </c>
      <c r="J11613" t="s">
        <v>77368</v>
      </c>
      <c r="M11613" t="s">
        <v>112315</v>
      </c>
      <c r="N11613" t="s">
        <v>159</v>
      </c>
      <c r="O11613" s="3" t="s">
        <v>77369</v>
      </c>
      <c r="P11613" t="s">
        <v>159</v>
      </c>
      <c r="Q11613" t="s">
        <v>159</v>
      </c>
      <c r="R11613" t="s">
        <v>77369</v>
      </c>
      <c r="S11613" s="4" t="str">
        <f t="shared" si="181"/>
        <v>2000</v>
      </c>
    </row>
    <row r="11614" spans="1:19" hidden="1" x14ac:dyDescent="0.35">
      <c r="A11614" t="s">
        <v>77365</v>
      </c>
      <c r="B11614" t="s">
        <v>77366</v>
      </c>
      <c r="C11614" t="s">
        <v>77370</v>
      </c>
      <c r="D11614" t="s">
        <v>77371</v>
      </c>
      <c r="E11614" t="s">
        <v>77372</v>
      </c>
      <c r="F11614" t="s">
        <v>77373</v>
      </c>
      <c r="I11614" t="s">
        <v>77374</v>
      </c>
      <c r="J11614" t="s">
        <v>77375</v>
      </c>
      <c r="M11614" t="s">
        <v>112297</v>
      </c>
      <c r="N11614" t="s">
        <v>16314</v>
      </c>
      <c r="O11614" s="3" t="s">
        <v>77376</v>
      </c>
      <c r="P11614" t="s">
        <v>16314</v>
      </c>
      <c r="Q11614" t="s">
        <v>16314</v>
      </c>
      <c r="R11614" t="s">
        <v>77376</v>
      </c>
      <c r="S11614" s="4" t="str">
        <f t="shared" si="181"/>
        <v>2000</v>
      </c>
    </row>
    <row r="11615" spans="1:19" hidden="1" x14ac:dyDescent="0.35">
      <c r="A11615" t="s">
        <v>77372</v>
      </c>
      <c r="B11615" t="s">
        <v>77373</v>
      </c>
      <c r="C11615" t="s">
        <v>77377</v>
      </c>
      <c r="D11615" t="s">
        <v>77378</v>
      </c>
      <c r="E11615" t="s">
        <v>77379</v>
      </c>
      <c r="F11615" t="s">
        <v>77380</v>
      </c>
      <c r="I11615" t="s">
        <v>77381</v>
      </c>
      <c r="J11615" t="s">
        <v>77382</v>
      </c>
      <c r="M11615" t="s">
        <v>112297</v>
      </c>
      <c r="N11615" t="s">
        <v>16314</v>
      </c>
      <c r="O11615" s="3" t="s">
        <v>77383</v>
      </c>
      <c r="P11615" t="s">
        <v>16314</v>
      </c>
      <c r="Q11615" t="s">
        <v>16314</v>
      </c>
      <c r="R11615" t="s">
        <v>77383</v>
      </c>
      <c r="S11615" s="4" t="str">
        <f t="shared" si="181"/>
        <v>2000</v>
      </c>
    </row>
    <row r="11616" spans="1:19" hidden="1" x14ac:dyDescent="0.35">
      <c r="A11616" t="s">
        <v>77379</v>
      </c>
      <c r="B11616" t="s">
        <v>77380</v>
      </c>
      <c r="C11616" t="s">
        <v>77384</v>
      </c>
      <c r="D11616" t="s">
        <v>77385</v>
      </c>
      <c r="E11616" t="s">
        <v>77386</v>
      </c>
      <c r="F11616" t="s">
        <v>77387</v>
      </c>
      <c r="I11616" t="s">
        <v>77388</v>
      </c>
      <c r="J11616" t="s">
        <v>77389</v>
      </c>
      <c r="M11616" t="s">
        <v>112315</v>
      </c>
      <c r="N11616" t="s">
        <v>159</v>
      </c>
      <c r="O11616" s="3" t="s">
        <v>77390</v>
      </c>
      <c r="P11616" t="s">
        <v>159</v>
      </c>
      <c r="Q11616" t="s">
        <v>159</v>
      </c>
      <c r="R11616" t="s">
        <v>77390</v>
      </c>
      <c r="S11616" s="4" t="str">
        <f t="shared" si="181"/>
        <v>2000</v>
      </c>
    </row>
    <row r="11617" spans="1:19" hidden="1" x14ac:dyDescent="0.35">
      <c r="A11617" t="s">
        <v>77386</v>
      </c>
      <c r="B11617" t="s">
        <v>77387</v>
      </c>
      <c r="C11617" t="s">
        <v>77391</v>
      </c>
      <c r="D11617" t="s">
        <v>77392</v>
      </c>
      <c r="E11617" t="s">
        <v>77393</v>
      </c>
      <c r="F11617" t="s">
        <v>77394</v>
      </c>
      <c r="I11617" t="s">
        <v>77395</v>
      </c>
      <c r="J11617" t="s">
        <v>77396</v>
      </c>
      <c r="M11617" t="s">
        <v>112299</v>
      </c>
      <c r="N11617" t="s">
        <v>16314</v>
      </c>
      <c r="O11617" s="3" t="s">
        <v>77397</v>
      </c>
      <c r="P11617" t="s">
        <v>16314</v>
      </c>
      <c r="Q11617" t="s">
        <v>16314</v>
      </c>
      <c r="R11617" t="s">
        <v>77397</v>
      </c>
      <c r="S11617" s="4" t="str">
        <f t="shared" si="181"/>
        <v>2000</v>
      </c>
    </row>
    <row r="11618" spans="1:19" hidden="1" x14ac:dyDescent="0.35">
      <c r="A11618" t="s">
        <v>77393</v>
      </c>
      <c r="B11618" t="s">
        <v>77394</v>
      </c>
      <c r="C11618" t="s">
        <v>77398</v>
      </c>
      <c r="D11618" t="s">
        <v>77399</v>
      </c>
      <c r="E11618" t="s">
        <v>77400</v>
      </c>
      <c r="F11618" t="s">
        <v>77401</v>
      </c>
      <c r="I11618" t="s">
        <v>77402</v>
      </c>
      <c r="J11618" t="s">
        <v>77403</v>
      </c>
      <c r="M11618" t="s">
        <v>112297</v>
      </c>
      <c r="N11618" t="s">
        <v>16314</v>
      </c>
      <c r="O11618" s="3" t="s">
        <v>77404</v>
      </c>
      <c r="P11618" t="s">
        <v>16314</v>
      </c>
      <c r="Q11618" t="s">
        <v>16314</v>
      </c>
      <c r="R11618" t="s">
        <v>77404</v>
      </c>
      <c r="S11618" s="4" t="str">
        <f t="shared" si="181"/>
        <v>2000</v>
      </c>
    </row>
    <row r="11619" spans="1:19" hidden="1" x14ac:dyDescent="0.35">
      <c r="A11619" t="s">
        <v>77400</v>
      </c>
      <c r="B11619" t="s">
        <v>77401</v>
      </c>
      <c r="C11619" s="1" t="s">
        <v>77405</v>
      </c>
      <c r="D11619" s="1" t="s">
        <v>77406</v>
      </c>
      <c r="E11619" t="s">
        <v>77407</v>
      </c>
      <c r="F11619" t="s">
        <v>77408</v>
      </c>
      <c r="I11619" t="s">
        <v>77409</v>
      </c>
      <c r="J11619" t="s">
        <v>77410</v>
      </c>
      <c r="M11619" t="s">
        <v>112298</v>
      </c>
      <c r="N11619" t="s">
        <v>28</v>
      </c>
      <c r="O11619" s="3" t="s">
        <v>77411</v>
      </c>
      <c r="P11619" t="s">
        <v>16314</v>
      </c>
      <c r="Q11619" t="s">
        <v>16314</v>
      </c>
      <c r="R11619" t="s">
        <v>77411</v>
      </c>
      <c r="S11619" s="4" t="str">
        <f t="shared" si="181"/>
        <v>2000</v>
      </c>
    </row>
    <row r="11620" spans="1:19" hidden="1" x14ac:dyDescent="0.35">
      <c r="A11620" t="s">
        <v>77407</v>
      </c>
      <c r="B11620" t="s">
        <v>77408</v>
      </c>
      <c r="C11620" t="s">
        <v>77412</v>
      </c>
      <c r="D11620" t="s">
        <v>77413</v>
      </c>
      <c r="E11620" t="s">
        <v>77414</v>
      </c>
      <c r="F11620" t="s">
        <v>77415</v>
      </c>
      <c r="I11620" t="s">
        <v>77416</v>
      </c>
      <c r="J11620" t="s">
        <v>77417</v>
      </c>
      <c r="M11620" t="s">
        <v>112298</v>
      </c>
      <c r="N11620" t="s">
        <v>28</v>
      </c>
      <c r="O11620" s="3" t="s">
        <v>77418</v>
      </c>
      <c r="P11620" t="s">
        <v>16314</v>
      </c>
      <c r="Q11620" t="s">
        <v>16314</v>
      </c>
      <c r="R11620" t="s">
        <v>77418</v>
      </c>
      <c r="S11620" s="4" t="str">
        <f t="shared" si="181"/>
        <v>2000</v>
      </c>
    </row>
    <row r="11621" spans="1:19" hidden="1" x14ac:dyDescent="0.35">
      <c r="A11621" t="s">
        <v>77414</v>
      </c>
      <c r="B11621" t="s">
        <v>77415</v>
      </c>
      <c r="C11621" t="s">
        <v>77419</v>
      </c>
      <c r="D11621" t="s">
        <v>77420</v>
      </c>
      <c r="E11621" t="s">
        <v>77421</v>
      </c>
      <c r="F11621" t="s">
        <v>77422</v>
      </c>
      <c r="I11621" t="s">
        <v>77423</v>
      </c>
      <c r="J11621" t="s">
        <v>77424</v>
      </c>
      <c r="M11621" t="s">
        <v>112299</v>
      </c>
      <c r="N11621" t="s">
        <v>16314</v>
      </c>
      <c r="O11621" s="3" t="s">
        <v>77425</v>
      </c>
      <c r="P11621" t="s">
        <v>16314</v>
      </c>
      <c r="Q11621" t="s">
        <v>16314</v>
      </c>
      <c r="R11621" t="s">
        <v>77425</v>
      </c>
      <c r="S11621" s="4" t="str">
        <f t="shared" si="181"/>
        <v>2000</v>
      </c>
    </row>
    <row r="11622" spans="1:19" hidden="1" x14ac:dyDescent="0.35">
      <c r="A11622" t="s">
        <v>77421</v>
      </c>
      <c r="B11622" t="s">
        <v>77422</v>
      </c>
      <c r="C11622" t="s">
        <v>77426</v>
      </c>
      <c r="D11622" t="s">
        <v>77427</v>
      </c>
      <c r="E11622" t="s">
        <v>77428</v>
      </c>
      <c r="F11622" t="s">
        <v>77429</v>
      </c>
      <c r="I11622" t="s">
        <v>77430</v>
      </c>
      <c r="J11622" t="s">
        <v>77431</v>
      </c>
      <c r="M11622" t="s">
        <v>112299</v>
      </c>
      <c r="N11622" t="s">
        <v>16314</v>
      </c>
      <c r="O11622" s="3" t="s">
        <v>77432</v>
      </c>
      <c r="P11622" t="s">
        <v>16314</v>
      </c>
      <c r="Q11622" t="s">
        <v>16314</v>
      </c>
      <c r="R11622" t="s">
        <v>77432</v>
      </c>
      <c r="S11622" s="4" t="str">
        <f t="shared" si="181"/>
        <v>2000</v>
      </c>
    </row>
    <row r="11623" spans="1:19" hidden="1" x14ac:dyDescent="0.35">
      <c r="A11623" t="s">
        <v>77428</v>
      </c>
      <c r="B11623" t="s">
        <v>77429</v>
      </c>
      <c r="C11623" t="s">
        <v>77433</v>
      </c>
      <c r="D11623" t="s">
        <v>77434</v>
      </c>
      <c r="E11623" t="s">
        <v>77435</v>
      </c>
      <c r="F11623" t="s">
        <v>77436</v>
      </c>
      <c r="I11623" t="s">
        <v>77437</v>
      </c>
      <c r="J11623" t="s">
        <v>77438</v>
      </c>
      <c r="M11623" t="s">
        <v>112299</v>
      </c>
      <c r="N11623" t="s">
        <v>16314</v>
      </c>
      <c r="O11623" s="3" t="s">
        <v>77439</v>
      </c>
      <c r="P11623" t="s">
        <v>16314</v>
      </c>
      <c r="Q11623" t="s">
        <v>16314</v>
      </c>
      <c r="R11623" t="s">
        <v>77439</v>
      </c>
      <c r="S11623" s="4" t="str">
        <f t="shared" si="181"/>
        <v>2000</v>
      </c>
    </row>
    <row r="11624" spans="1:19" hidden="1" x14ac:dyDescent="0.35">
      <c r="A11624" t="s">
        <v>77435</v>
      </c>
      <c r="B11624" t="s">
        <v>77436</v>
      </c>
      <c r="C11624" t="s">
        <v>77440</v>
      </c>
      <c r="D11624" t="s">
        <v>77441</v>
      </c>
      <c r="E11624" t="s">
        <v>77442</v>
      </c>
      <c r="F11624" t="s">
        <v>77443</v>
      </c>
      <c r="I11624" t="s">
        <v>77444</v>
      </c>
      <c r="J11624" t="s">
        <v>77445</v>
      </c>
      <c r="M11624" t="s">
        <v>112297</v>
      </c>
      <c r="N11624" t="s">
        <v>16314</v>
      </c>
      <c r="O11624" s="3" t="s">
        <v>77446</v>
      </c>
      <c r="P11624" t="s">
        <v>16314</v>
      </c>
      <c r="Q11624" t="s">
        <v>16314</v>
      </c>
      <c r="R11624" t="s">
        <v>77446</v>
      </c>
      <c r="S11624" s="4" t="str">
        <f t="shared" si="181"/>
        <v>2000</v>
      </c>
    </row>
    <row r="11625" spans="1:19" hidden="1" x14ac:dyDescent="0.35">
      <c r="A11625" t="s">
        <v>77442</v>
      </c>
      <c r="B11625" t="s">
        <v>77443</v>
      </c>
      <c r="C11625" t="s">
        <v>77447</v>
      </c>
      <c r="D11625" t="s">
        <v>77448</v>
      </c>
      <c r="E11625" t="s">
        <v>77449</v>
      </c>
      <c r="F11625" t="s">
        <v>77450</v>
      </c>
      <c r="I11625" t="s">
        <v>77451</v>
      </c>
      <c r="J11625" t="s">
        <v>77452</v>
      </c>
      <c r="M11625" t="s">
        <v>112298</v>
      </c>
      <c r="N11625" t="s">
        <v>28</v>
      </c>
      <c r="O11625" s="3" t="s">
        <v>77453</v>
      </c>
      <c r="P11625" t="s">
        <v>16314</v>
      </c>
      <c r="Q11625" t="s">
        <v>16314</v>
      </c>
      <c r="R11625" t="s">
        <v>77453</v>
      </c>
      <c r="S11625" s="4" t="str">
        <f t="shared" si="181"/>
        <v>2000</v>
      </c>
    </row>
    <row r="11626" spans="1:19" hidden="1" x14ac:dyDescent="0.35">
      <c r="A11626" t="s">
        <v>77449</v>
      </c>
      <c r="B11626" t="s">
        <v>77450</v>
      </c>
      <c r="C11626" t="s">
        <v>77454</v>
      </c>
      <c r="D11626" t="s">
        <v>77455</v>
      </c>
      <c r="E11626" t="s">
        <v>77456</v>
      </c>
      <c r="F11626" t="s">
        <v>77457</v>
      </c>
      <c r="I11626" t="s">
        <v>77458</v>
      </c>
      <c r="J11626" t="s">
        <v>60741</v>
      </c>
      <c r="M11626" t="s">
        <v>112298</v>
      </c>
      <c r="N11626" t="s">
        <v>28</v>
      </c>
      <c r="O11626" s="3" t="s">
        <v>77459</v>
      </c>
      <c r="P11626" t="s">
        <v>16314</v>
      </c>
      <c r="Q11626" t="s">
        <v>16314</v>
      </c>
      <c r="R11626" t="s">
        <v>77459</v>
      </c>
      <c r="S11626" s="4" t="str">
        <f t="shared" si="181"/>
        <v>2000</v>
      </c>
    </row>
    <row r="11627" spans="1:19" hidden="1" x14ac:dyDescent="0.35">
      <c r="A11627" t="s">
        <v>77456</v>
      </c>
      <c r="B11627" t="s">
        <v>77457</v>
      </c>
      <c r="C11627" t="s">
        <v>77460</v>
      </c>
      <c r="D11627" t="s">
        <v>77461</v>
      </c>
      <c r="E11627" t="s">
        <v>77462</v>
      </c>
      <c r="F11627" t="s">
        <v>77463</v>
      </c>
      <c r="I11627" t="s">
        <v>77464</v>
      </c>
      <c r="J11627" t="s">
        <v>77465</v>
      </c>
      <c r="M11627" t="s">
        <v>112297</v>
      </c>
      <c r="N11627" t="s">
        <v>16314</v>
      </c>
      <c r="O11627" s="3" t="s">
        <v>77466</v>
      </c>
      <c r="P11627" t="s">
        <v>16314</v>
      </c>
      <c r="Q11627" t="s">
        <v>16314</v>
      </c>
      <c r="R11627" t="s">
        <v>77466</v>
      </c>
      <c r="S11627" s="4" t="str">
        <f t="shared" si="181"/>
        <v>2000</v>
      </c>
    </row>
    <row r="11628" spans="1:19" hidden="1" x14ac:dyDescent="0.35">
      <c r="A11628" t="s">
        <v>77462</v>
      </c>
      <c r="B11628" t="s">
        <v>77463</v>
      </c>
      <c r="C11628" t="s">
        <v>77467</v>
      </c>
      <c r="D11628" t="s">
        <v>77468</v>
      </c>
      <c r="E11628" t="s">
        <v>77469</v>
      </c>
      <c r="F11628" t="s">
        <v>77470</v>
      </c>
      <c r="I11628" t="s">
        <v>77471</v>
      </c>
      <c r="J11628" t="s">
        <v>77472</v>
      </c>
      <c r="M11628" t="s">
        <v>112297</v>
      </c>
      <c r="N11628" t="s">
        <v>16314</v>
      </c>
      <c r="O11628" s="3" t="s">
        <v>77473</v>
      </c>
      <c r="P11628" t="s">
        <v>16314</v>
      </c>
      <c r="Q11628" t="s">
        <v>16314</v>
      </c>
      <c r="R11628" t="s">
        <v>77473</v>
      </c>
      <c r="S11628" s="4" t="str">
        <f t="shared" si="181"/>
        <v>2000</v>
      </c>
    </row>
    <row r="11629" spans="1:19" hidden="1" x14ac:dyDescent="0.35">
      <c r="A11629" t="s">
        <v>77469</v>
      </c>
      <c r="B11629" t="s">
        <v>77470</v>
      </c>
      <c r="C11629" t="s">
        <v>77474</v>
      </c>
      <c r="D11629" t="s">
        <v>77475</v>
      </c>
      <c r="E11629" t="s">
        <v>77476</v>
      </c>
      <c r="F11629" t="s">
        <v>77477</v>
      </c>
      <c r="I11629" t="s">
        <v>77478</v>
      </c>
      <c r="J11629" t="s">
        <v>77479</v>
      </c>
      <c r="M11629" t="s">
        <v>112299</v>
      </c>
      <c r="N11629" t="s">
        <v>16314</v>
      </c>
      <c r="O11629" s="3" t="s">
        <v>77480</v>
      </c>
      <c r="P11629" t="s">
        <v>16314</v>
      </c>
      <c r="Q11629" t="s">
        <v>16314</v>
      </c>
      <c r="R11629" t="s">
        <v>77480</v>
      </c>
      <c r="S11629" s="4" t="str">
        <f t="shared" si="181"/>
        <v>2000</v>
      </c>
    </row>
    <row r="11630" spans="1:19" hidden="1" x14ac:dyDescent="0.35">
      <c r="A11630" t="s">
        <v>77476</v>
      </c>
      <c r="B11630" t="s">
        <v>77477</v>
      </c>
      <c r="C11630" t="s">
        <v>77481</v>
      </c>
      <c r="D11630" t="s">
        <v>77482</v>
      </c>
      <c r="E11630" s="1" t="s">
        <v>77483</v>
      </c>
      <c r="F11630" s="1" t="s">
        <v>77484</v>
      </c>
      <c r="I11630" t="s">
        <v>77485</v>
      </c>
      <c r="J11630" t="s">
        <v>77486</v>
      </c>
      <c r="M11630" t="s">
        <v>112299</v>
      </c>
      <c r="N11630" t="s">
        <v>16314</v>
      </c>
      <c r="O11630" s="3" t="s">
        <v>77487</v>
      </c>
      <c r="P11630" t="s">
        <v>16314</v>
      </c>
      <c r="Q11630" t="s">
        <v>16314</v>
      </c>
      <c r="R11630" t="s">
        <v>77487</v>
      </c>
      <c r="S11630" s="4" t="str">
        <f t="shared" si="181"/>
        <v>2000</v>
      </c>
    </row>
    <row r="11631" spans="1:19" hidden="1" x14ac:dyDescent="0.35">
      <c r="A11631" s="1" t="s">
        <v>77483</v>
      </c>
      <c r="B11631" s="1" t="s">
        <v>77484</v>
      </c>
      <c r="C11631" t="s">
        <v>77488</v>
      </c>
      <c r="D11631" t="s">
        <v>77489</v>
      </c>
      <c r="E11631" t="s">
        <v>77490</v>
      </c>
      <c r="F11631" t="s">
        <v>77491</v>
      </c>
      <c r="I11631" t="s">
        <v>77492</v>
      </c>
      <c r="J11631" t="s">
        <v>77493</v>
      </c>
      <c r="M11631" t="s">
        <v>112299</v>
      </c>
      <c r="N11631" t="s">
        <v>16314</v>
      </c>
      <c r="O11631" s="3" t="s">
        <v>77494</v>
      </c>
      <c r="P11631" t="s">
        <v>16314</v>
      </c>
      <c r="Q11631" t="s">
        <v>16314</v>
      </c>
      <c r="R11631" t="s">
        <v>77494</v>
      </c>
      <c r="S11631" s="4" t="str">
        <f t="shared" si="181"/>
        <v>2000</v>
      </c>
    </row>
    <row r="11632" spans="1:19" hidden="1" x14ac:dyDescent="0.35">
      <c r="A11632" t="s">
        <v>77490</v>
      </c>
      <c r="B11632" t="s">
        <v>77491</v>
      </c>
      <c r="C11632" t="s">
        <v>77495</v>
      </c>
      <c r="D11632">
        <v>315087201</v>
      </c>
      <c r="E11632" t="s">
        <v>77496</v>
      </c>
      <c r="F11632" t="s">
        <v>77497</v>
      </c>
      <c r="I11632" t="s">
        <v>77498</v>
      </c>
      <c r="J11632" t="s">
        <v>77499</v>
      </c>
      <c r="M11632" t="s">
        <v>112299</v>
      </c>
      <c r="N11632" t="s">
        <v>16314</v>
      </c>
      <c r="O11632" s="3" t="s">
        <v>77500</v>
      </c>
      <c r="P11632" t="s">
        <v>16314</v>
      </c>
      <c r="Q11632" t="s">
        <v>16314</v>
      </c>
      <c r="R11632" t="s">
        <v>77500</v>
      </c>
      <c r="S11632" s="4" t="str">
        <f t="shared" si="181"/>
        <v>2000</v>
      </c>
    </row>
    <row r="11633" spans="1:19" hidden="1" x14ac:dyDescent="0.35">
      <c r="A11633" t="s">
        <v>77496</v>
      </c>
      <c r="B11633" t="s">
        <v>77497</v>
      </c>
      <c r="C11633" t="s">
        <v>77501</v>
      </c>
      <c r="D11633" t="s">
        <v>77502</v>
      </c>
      <c r="E11633" t="s">
        <v>77503</v>
      </c>
      <c r="F11633" t="s">
        <v>77504</v>
      </c>
      <c r="I11633" t="s">
        <v>77505</v>
      </c>
      <c r="J11633" t="s">
        <v>77506</v>
      </c>
      <c r="M11633" t="s">
        <v>112299</v>
      </c>
      <c r="N11633" t="s">
        <v>16314</v>
      </c>
      <c r="O11633" s="3" t="s">
        <v>77507</v>
      </c>
      <c r="P11633" t="s">
        <v>16314</v>
      </c>
      <c r="Q11633" t="s">
        <v>16314</v>
      </c>
      <c r="R11633" t="s">
        <v>77507</v>
      </c>
      <c r="S11633" s="4" t="str">
        <f t="shared" si="181"/>
        <v>2000</v>
      </c>
    </row>
    <row r="11634" spans="1:19" hidden="1" x14ac:dyDescent="0.35">
      <c r="A11634" t="s">
        <v>77503</v>
      </c>
      <c r="B11634" t="s">
        <v>77504</v>
      </c>
      <c r="C11634" t="s">
        <v>77508</v>
      </c>
      <c r="D11634" t="s">
        <v>77509</v>
      </c>
      <c r="E11634" t="s">
        <v>77510</v>
      </c>
      <c r="F11634" t="s">
        <v>77511</v>
      </c>
      <c r="I11634" t="s">
        <v>77512</v>
      </c>
      <c r="J11634" t="s">
        <v>77513</v>
      </c>
      <c r="M11634" t="s">
        <v>112299</v>
      </c>
      <c r="N11634" t="s">
        <v>16314</v>
      </c>
      <c r="O11634" s="3" t="s">
        <v>77514</v>
      </c>
      <c r="P11634" t="s">
        <v>16314</v>
      </c>
      <c r="Q11634" t="s">
        <v>16314</v>
      </c>
      <c r="R11634" t="s">
        <v>77514</v>
      </c>
      <c r="S11634" s="4" t="str">
        <f t="shared" si="181"/>
        <v>2000</v>
      </c>
    </row>
    <row r="11635" spans="1:19" hidden="1" x14ac:dyDescent="0.35">
      <c r="A11635" t="s">
        <v>77510</v>
      </c>
      <c r="B11635" t="s">
        <v>77511</v>
      </c>
      <c r="C11635" t="s">
        <v>77515</v>
      </c>
      <c r="D11635" t="s">
        <v>77516</v>
      </c>
      <c r="E11635" t="s">
        <v>77517</v>
      </c>
      <c r="F11635" t="s">
        <v>77518</v>
      </c>
      <c r="I11635" t="s">
        <v>77519</v>
      </c>
      <c r="J11635" t="s">
        <v>77520</v>
      </c>
      <c r="M11635" t="s">
        <v>112297</v>
      </c>
      <c r="N11635" t="s">
        <v>16314</v>
      </c>
      <c r="O11635" s="3" t="s">
        <v>77521</v>
      </c>
      <c r="P11635" t="s">
        <v>16314</v>
      </c>
      <c r="Q11635" t="s">
        <v>16314</v>
      </c>
      <c r="R11635" t="s">
        <v>77521</v>
      </c>
      <c r="S11635" s="4" t="str">
        <f t="shared" si="181"/>
        <v>2000</v>
      </c>
    </row>
    <row r="11636" spans="1:19" hidden="1" x14ac:dyDescent="0.35">
      <c r="A11636" t="s">
        <v>77517</v>
      </c>
      <c r="B11636" t="s">
        <v>77518</v>
      </c>
      <c r="C11636" t="s">
        <v>77522</v>
      </c>
      <c r="D11636" t="s">
        <v>77523</v>
      </c>
      <c r="E11636" t="s">
        <v>77524</v>
      </c>
      <c r="F11636" t="s">
        <v>77525</v>
      </c>
      <c r="I11636" t="s">
        <v>77526</v>
      </c>
      <c r="J11636" t="s">
        <v>77527</v>
      </c>
      <c r="M11636" t="s">
        <v>112298</v>
      </c>
      <c r="N11636" t="s">
        <v>28</v>
      </c>
      <c r="O11636" s="3" t="s">
        <v>77528</v>
      </c>
      <c r="P11636" t="s">
        <v>16314</v>
      </c>
      <c r="Q11636" t="s">
        <v>16314</v>
      </c>
      <c r="R11636" t="s">
        <v>77528</v>
      </c>
      <c r="S11636" s="4" t="str">
        <f t="shared" si="181"/>
        <v>2000</v>
      </c>
    </row>
    <row r="11637" spans="1:19" hidden="1" x14ac:dyDescent="0.35">
      <c r="A11637" t="s">
        <v>77524</v>
      </c>
      <c r="B11637" t="s">
        <v>77525</v>
      </c>
      <c r="C11637" t="s">
        <v>77529</v>
      </c>
      <c r="D11637" t="s">
        <v>77530</v>
      </c>
      <c r="E11637" t="s">
        <v>77531</v>
      </c>
      <c r="F11637" t="s">
        <v>77532</v>
      </c>
      <c r="I11637" t="s">
        <v>77533</v>
      </c>
      <c r="J11637" t="s">
        <v>77534</v>
      </c>
      <c r="M11637" t="s">
        <v>112298</v>
      </c>
      <c r="N11637" t="s">
        <v>28</v>
      </c>
      <c r="O11637" s="3" t="s">
        <v>77535</v>
      </c>
      <c r="P11637" t="s">
        <v>16314</v>
      </c>
      <c r="Q11637" t="s">
        <v>16314</v>
      </c>
      <c r="R11637" t="s">
        <v>77535</v>
      </c>
      <c r="S11637" s="4" t="str">
        <f t="shared" si="181"/>
        <v>2000</v>
      </c>
    </row>
    <row r="11638" spans="1:19" hidden="1" x14ac:dyDescent="0.35">
      <c r="A11638" t="s">
        <v>77531</v>
      </c>
      <c r="B11638" t="s">
        <v>77532</v>
      </c>
      <c r="C11638" t="s">
        <v>77536</v>
      </c>
      <c r="D11638" t="s">
        <v>77537</v>
      </c>
      <c r="E11638" t="s">
        <v>77538</v>
      </c>
      <c r="F11638" t="s">
        <v>77539</v>
      </c>
      <c r="I11638" t="s">
        <v>77540</v>
      </c>
      <c r="J11638" t="s">
        <v>77541</v>
      </c>
      <c r="M11638" t="s">
        <v>112315</v>
      </c>
      <c r="N11638" t="s">
        <v>159</v>
      </c>
      <c r="O11638" s="3" t="s">
        <v>77542</v>
      </c>
      <c r="P11638" t="s">
        <v>159</v>
      </c>
      <c r="Q11638" t="s">
        <v>159</v>
      </c>
      <c r="R11638" t="s">
        <v>77542</v>
      </c>
      <c r="S11638" s="4" t="str">
        <f t="shared" si="181"/>
        <v>2000</v>
      </c>
    </row>
    <row r="11639" spans="1:19" hidden="1" x14ac:dyDescent="0.35">
      <c r="A11639" t="s">
        <v>77538</v>
      </c>
      <c r="B11639" t="s">
        <v>77539</v>
      </c>
      <c r="C11639" t="s">
        <v>77543</v>
      </c>
      <c r="D11639" t="s">
        <v>77544</v>
      </c>
      <c r="E11639" t="s">
        <v>77545</v>
      </c>
      <c r="F11639" t="s">
        <v>77546</v>
      </c>
      <c r="I11639" t="s">
        <v>77547</v>
      </c>
      <c r="J11639" t="s">
        <v>77548</v>
      </c>
      <c r="M11639" t="s">
        <v>112315</v>
      </c>
      <c r="N11639" t="s">
        <v>159</v>
      </c>
      <c r="O11639" s="3" t="s">
        <v>77549</v>
      </c>
      <c r="P11639" t="s">
        <v>159</v>
      </c>
      <c r="Q11639" t="s">
        <v>159</v>
      </c>
      <c r="R11639" t="s">
        <v>77549</v>
      </c>
      <c r="S11639" s="4" t="str">
        <f t="shared" si="181"/>
        <v>2000</v>
      </c>
    </row>
    <row r="11640" spans="1:19" hidden="1" x14ac:dyDescent="0.35">
      <c r="A11640" t="s">
        <v>77545</v>
      </c>
      <c r="B11640" t="s">
        <v>77546</v>
      </c>
      <c r="C11640" t="s">
        <v>77550</v>
      </c>
      <c r="D11640" t="s">
        <v>77551</v>
      </c>
      <c r="E11640" t="s">
        <v>77552</v>
      </c>
      <c r="F11640" t="s">
        <v>77553</v>
      </c>
      <c r="I11640" t="s">
        <v>77554</v>
      </c>
      <c r="J11640" t="s">
        <v>77555</v>
      </c>
      <c r="M11640" t="s">
        <v>112315</v>
      </c>
      <c r="N11640" t="s">
        <v>159</v>
      </c>
      <c r="O11640" s="3" t="s">
        <v>77556</v>
      </c>
      <c r="P11640" t="s">
        <v>159</v>
      </c>
      <c r="Q11640" t="s">
        <v>159</v>
      </c>
      <c r="R11640" t="s">
        <v>77556</v>
      </c>
      <c r="S11640" s="4" t="str">
        <f t="shared" si="181"/>
        <v>2000</v>
      </c>
    </row>
    <row r="11641" spans="1:19" hidden="1" x14ac:dyDescent="0.35">
      <c r="A11641" t="s">
        <v>77552</v>
      </c>
      <c r="B11641" t="s">
        <v>77553</v>
      </c>
      <c r="C11641" t="s">
        <v>77557</v>
      </c>
      <c r="D11641" t="s">
        <v>77558</v>
      </c>
      <c r="E11641" t="s">
        <v>77559</v>
      </c>
      <c r="F11641" t="s">
        <v>77560</v>
      </c>
      <c r="I11641" t="s">
        <v>77561</v>
      </c>
      <c r="J11641" t="s">
        <v>60741</v>
      </c>
      <c r="M11641" t="s">
        <v>112298</v>
      </c>
      <c r="N11641" t="s">
        <v>28</v>
      </c>
      <c r="O11641" s="3" t="s">
        <v>77562</v>
      </c>
      <c r="P11641" t="s">
        <v>16314</v>
      </c>
      <c r="Q11641" t="s">
        <v>16314</v>
      </c>
      <c r="R11641" t="s">
        <v>77562</v>
      </c>
      <c r="S11641" s="4" t="str">
        <f t="shared" si="181"/>
        <v>2000</v>
      </c>
    </row>
    <row r="11642" spans="1:19" hidden="1" x14ac:dyDescent="0.35">
      <c r="A11642" t="s">
        <v>77559</v>
      </c>
      <c r="B11642" t="s">
        <v>77560</v>
      </c>
      <c r="C11642" t="s">
        <v>77563</v>
      </c>
      <c r="D11642" t="s">
        <v>77564</v>
      </c>
      <c r="E11642" t="s">
        <v>77565</v>
      </c>
      <c r="F11642" t="s">
        <v>77566</v>
      </c>
      <c r="I11642" t="s">
        <v>77567</v>
      </c>
      <c r="J11642" t="s">
        <v>77568</v>
      </c>
      <c r="M11642" t="s">
        <v>112298</v>
      </c>
      <c r="N11642" t="s">
        <v>28</v>
      </c>
      <c r="O11642" s="3" t="s">
        <v>77569</v>
      </c>
      <c r="P11642" t="s">
        <v>16314</v>
      </c>
      <c r="Q11642" t="s">
        <v>16314</v>
      </c>
      <c r="R11642" t="s">
        <v>77569</v>
      </c>
      <c r="S11642" s="4" t="str">
        <f t="shared" si="181"/>
        <v>2000</v>
      </c>
    </row>
    <row r="11643" spans="1:19" hidden="1" x14ac:dyDescent="0.35">
      <c r="A11643" t="s">
        <v>77565</v>
      </c>
      <c r="B11643" t="s">
        <v>77566</v>
      </c>
      <c r="C11643" t="s">
        <v>77570</v>
      </c>
      <c r="D11643" t="s">
        <v>77571</v>
      </c>
      <c r="E11643" t="s">
        <v>77572</v>
      </c>
      <c r="F11643" t="s">
        <v>77573</v>
      </c>
      <c r="I11643" t="s">
        <v>77574</v>
      </c>
      <c r="J11643" t="s">
        <v>77575</v>
      </c>
      <c r="M11643" t="s">
        <v>112315</v>
      </c>
      <c r="N11643" t="s">
        <v>159</v>
      </c>
      <c r="O11643" s="3" t="s">
        <v>77576</v>
      </c>
      <c r="P11643" t="s">
        <v>159</v>
      </c>
      <c r="Q11643" t="s">
        <v>159</v>
      </c>
      <c r="R11643" t="s">
        <v>77576</v>
      </c>
      <c r="S11643" s="4" t="str">
        <f t="shared" si="181"/>
        <v>2000</v>
      </c>
    </row>
    <row r="11644" spans="1:19" hidden="1" x14ac:dyDescent="0.35">
      <c r="A11644" t="s">
        <v>77572</v>
      </c>
      <c r="B11644" t="s">
        <v>77573</v>
      </c>
      <c r="C11644" t="s">
        <v>77577</v>
      </c>
      <c r="D11644" t="s">
        <v>77578</v>
      </c>
      <c r="E11644" t="s">
        <v>77579</v>
      </c>
      <c r="F11644" t="s">
        <v>77580</v>
      </c>
      <c r="I11644" t="s">
        <v>77581</v>
      </c>
      <c r="J11644" t="s">
        <v>77582</v>
      </c>
      <c r="M11644" t="s">
        <v>112315</v>
      </c>
      <c r="N11644" t="s">
        <v>159</v>
      </c>
      <c r="O11644" s="3" t="s">
        <v>77583</v>
      </c>
      <c r="P11644" t="s">
        <v>159</v>
      </c>
      <c r="Q11644" t="s">
        <v>159</v>
      </c>
      <c r="R11644" t="s">
        <v>77583</v>
      </c>
      <c r="S11644" s="4" t="str">
        <f t="shared" si="181"/>
        <v>2000</v>
      </c>
    </row>
    <row r="11645" spans="1:19" hidden="1" x14ac:dyDescent="0.35">
      <c r="A11645" t="s">
        <v>77579</v>
      </c>
      <c r="B11645" t="s">
        <v>77580</v>
      </c>
      <c r="C11645" t="s">
        <v>77584</v>
      </c>
      <c r="D11645" t="s">
        <v>77585</v>
      </c>
      <c r="E11645" t="s">
        <v>77586</v>
      </c>
      <c r="F11645" t="s">
        <v>77587</v>
      </c>
      <c r="I11645" t="s">
        <v>77588</v>
      </c>
      <c r="J11645" t="s">
        <v>77589</v>
      </c>
      <c r="M11645" t="s">
        <v>112315</v>
      </c>
      <c r="N11645" t="s">
        <v>159</v>
      </c>
      <c r="O11645" s="3" t="s">
        <v>77590</v>
      </c>
      <c r="P11645" t="s">
        <v>159</v>
      </c>
      <c r="Q11645" t="s">
        <v>159</v>
      </c>
      <c r="R11645" t="s">
        <v>77590</v>
      </c>
      <c r="S11645" s="4" t="str">
        <f t="shared" si="181"/>
        <v>2000</v>
      </c>
    </row>
    <row r="11646" spans="1:19" hidden="1" x14ac:dyDescent="0.35">
      <c r="A11646" t="s">
        <v>77586</v>
      </c>
      <c r="B11646" t="s">
        <v>77587</v>
      </c>
      <c r="C11646" t="s">
        <v>77591</v>
      </c>
      <c r="D11646" t="s">
        <v>77592</v>
      </c>
      <c r="E11646" t="s">
        <v>77593</v>
      </c>
      <c r="F11646" t="s">
        <v>77594</v>
      </c>
      <c r="I11646" t="s">
        <v>77595</v>
      </c>
      <c r="J11646" t="s">
        <v>77596</v>
      </c>
      <c r="M11646" t="s">
        <v>112298</v>
      </c>
      <c r="N11646" t="s">
        <v>28</v>
      </c>
      <c r="O11646" s="3" t="s">
        <v>77597</v>
      </c>
      <c r="P11646" t="s">
        <v>16314</v>
      </c>
      <c r="Q11646" t="s">
        <v>16314</v>
      </c>
      <c r="R11646" t="s">
        <v>77597</v>
      </c>
      <c r="S11646" s="4" t="str">
        <f t="shared" si="181"/>
        <v>2000</v>
      </c>
    </row>
    <row r="11647" spans="1:19" hidden="1" x14ac:dyDescent="0.35">
      <c r="A11647" t="s">
        <v>77593</v>
      </c>
      <c r="B11647" t="s">
        <v>77594</v>
      </c>
      <c r="C11647" t="s">
        <v>77598</v>
      </c>
      <c r="D11647" t="s">
        <v>77599</v>
      </c>
      <c r="E11647" t="s">
        <v>77600</v>
      </c>
      <c r="F11647" t="s">
        <v>77601</v>
      </c>
      <c r="I11647" t="s">
        <v>77602</v>
      </c>
      <c r="J11647" t="s">
        <v>77603</v>
      </c>
      <c r="M11647" t="s">
        <v>112298</v>
      </c>
      <c r="N11647" t="s">
        <v>28</v>
      </c>
      <c r="O11647" s="3" t="s">
        <v>77604</v>
      </c>
      <c r="P11647" t="s">
        <v>16314</v>
      </c>
      <c r="Q11647" t="s">
        <v>16314</v>
      </c>
      <c r="R11647" t="s">
        <v>77604</v>
      </c>
      <c r="S11647" s="4" t="str">
        <f t="shared" si="181"/>
        <v>2000</v>
      </c>
    </row>
    <row r="11648" spans="1:19" hidden="1" x14ac:dyDescent="0.35">
      <c r="A11648" t="s">
        <v>77600</v>
      </c>
      <c r="B11648" t="s">
        <v>77601</v>
      </c>
      <c r="C11648" s="1" t="s">
        <v>77605</v>
      </c>
      <c r="D11648" s="1" t="s">
        <v>77606</v>
      </c>
      <c r="E11648" t="s">
        <v>77607</v>
      </c>
      <c r="F11648" t="s">
        <v>77608</v>
      </c>
      <c r="I11648" t="s">
        <v>77609</v>
      </c>
      <c r="J11648" t="s">
        <v>77610</v>
      </c>
      <c r="M11648" t="s">
        <v>112298</v>
      </c>
      <c r="N11648" t="s">
        <v>28</v>
      </c>
      <c r="O11648" s="3" t="s">
        <v>77611</v>
      </c>
      <c r="P11648" t="s">
        <v>16314</v>
      </c>
      <c r="Q11648" t="s">
        <v>16314</v>
      </c>
      <c r="R11648" t="s">
        <v>77611</v>
      </c>
      <c r="S11648" s="4" t="str">
        <f t="shared" si="181"/>
        <v>2000</v>
      </c>
    </row>
    <row r="11649" spans="1:19" hidden="1" x14ac:dyDescent="0.35">
      <c r="A11649" t="s">
        <v>77607</v>
      </c>
      <c r="B11649" t="s">
        <v>77608</v>
      </c>
      <c r="C11649" t="s">
        <v>77612</v>
      </c>
      <c r="D11649" t="s">
        <v>77613</v>
      </c>
      <c r="E11649" t="s">
        <v>77614</v>
      </c>
      <c r="F11649" t="s">
        <v>77615</v>
      </c>
      <c r="I11649" t="s">
        <v>41792</v>
      </c>
      <c r="J11649" t="s">
        <v>41793</v>
      </c>
      <c r="M11649" t="s">
        <v>112315</v>
      </c>
      <c r="N11649" t="s">
        <v>159</v>
      </c>
      <c r="O11649" s="3" t="s">
        <v>77616</v>
      </c>
      <c r="P11649" t="s">
        <v>159</v>
      </c>
      <c r="Q11649" t="s">
        <v>159</v>
      </c>
      <c r="R11649" t="s">
        <v>77616</v>
      </c>
      <c r="S11649" s="4" t="str">
        <f t="shared" si="181"/>
        <v>2000</v>
      </c>
    </row>
    <row r="11650" spans="1:19" hidden="1" x14ac:dyDescent="0.35">
      <c r="A11650" t="s">
        <v>77614</v>
      </c>
      <c r="B11650" t="s">
        <v>77615</v>
      </c>
      <c r="C11650" t="s">
        <v>77617</v>
      </c>
      <c r="D11650" t="s">
        <v>77618</v>
      </c>
      <c r="E11650" t="s">
        <v>77619</v>
      </c>
      <c r="F11650" t="s">
        <v>77620</v>
      </c>
      <c r="I11650" t="s">
        <v>77621</v>
      </c>
      <c r="J11650" t="s">
        <v>77622</v>
      </c>
      <c r="M11650" t="s">
        <v>112298</v>
      </c>
      <c r="N11650" t="s">
        <v>28</v>
      </c>
      <c r="O11650" s="3" t="s">
        <v>77623</v>
      </c>
      <c r="P11650" t="s">
        <v>16314</v>
      </c>
      <c r="Q11650" t="s">
        <v>16314</v>
      </c>
      <c r="R11650" t="s">
        <v>77623</v>
      </c>
      <c r="S11650" s="4" t="str">
        <f t="shared" si="181"/>
        <v>2000</v>
      </c>
    </row>
    <row r="11651" spans="1:19" hidden="1" x14ac:dyDescent="0.35">
      <c r="A11651" t="s">
        <v>77619</v>
      </c>
      <c r="B11651" t="s">
        <v>77620</v>
      </c>
      <c r="C11651" t="s">
        <v>77624</v>
      </c>
      <c r="D11651" t="s">
        <v>77625</v>
      </c>
      <c r="E11651" t="s">
        <v>77626</v>
      </c>
      <c r="F11651" t="s">
        <v>77627</v>
      </c>
      <c r="I11651" t="s">
        <v>77628</v>
      </c>
      <c r="J11651" t="s">
        <v>77629</v>
      </c>
      <c r="M11651" t="s">
        <v>112299</v>
      </c>
      <c r="N11651" t="s">
        <v>16314</v>
      </c>
      <c r="O11651" s="3" t="s">
        <v>77630</v>
      </c>
      <c r="P11651" t="s">
        <v>16314</v>
      </c>
      <c r="Q11651" t="s">
        <v>16314</v>
      </c>
      <c r="R11651" t="s">
        <v>77630</v>
      </c>
      <c r="S11651" s="4" t="str">
        <f t="shared" ref="S11651:S11714" si="182">LEFT(RIGHT(R11651,19),4)</f>
        <v>2000</v>
      </c>
    </row>
    <row r="11652" spans="1:19" hidden="1" x14ac:dyDescent="0.35">
      <c r="A11652" t="s">
        <v>77626</v>
      </c>
      <c r="B11652" t="s">
        <v>77627</v>
      </c>
      <c r="C11652" t="s">
        <v>77631</v>
      </c>
      <c r="D11652" t="s">
        <v>77632</v>
      </c>
      <c r="E11652" t="s">
        <v>77633</v>
      </c>
      <c r="F11652" t="s">
        <v>77634</v>
      </c>
      <c r="I11652" t="s">
        <v>512</v>
      </c>
      <c r="J11652" t="s">
        <v>512</v>
      </c>
      <c r="M11652" t="s">
        <v>112297</v>
      </c>
      <c r="N11652" t="s">
        <v>16314</v>
      </c>
      <c r="O11652" s="3" t="s">
        <v>77635</v>
      </c>
      <c r="P11652" t="s">
        <v>16314</v>
      </c>
      <c r="Q11652" t="s">
        <v>16314</v>
      </c>
      <c r="R11652" t="s">
        <v>77635</v>
      </c>
      <c r="S11652" s="4" t="str">
        <f t="shared" si="182"/>
        <v>2000</v>
      </c>
    </row>
    <row r="11653" spans="1:19" hidden="1" x14ac:dyDescent="0.35">
      <c r="A11653" t="s">
        <v>77633</v>
      </c>
      <c r="B11653" t="s">
        <v>77634</v>
      </c>
      <c r="C11653" t="s">
        <v>77636</v>
      </c>
      <c r="D11653" t="s">
        <v>77637</v>
      </c>
      <c r="E11653" t="s">
        <v>77638</v>
      </c>
      <c r="F11653" t="s">
        <v>77639</v>
      </c>
      <c r="I11653" t="s">
        <v>77640</v>
      </c>
      <c r="J11653" t="s">
        <v>60741</v>
      </c>
      <c r="M11653" t="s">
        <v>112298</v>
      </c>
      <c r="N11653" t="s">
        <v>28</v>
      </c>
      <c r="O11653" s="3" t="s">
        <v>77641</v>
      </c>
      <c r="P11653" t="s">
        <v>16314</v>
      </c>
      <c r="Q11653" t="s">
        <v>16314</v>
      </c>
      <c r="R11653" t="s">
        <v>77641</v>
      </c>
      <c r="S11653" s="4" t="str">
        <f t="shared" si="182"/>
        <v>2000</v>
      </c>
    </row>
    <row r="11654" spans="1:19" hidden="1" x14ac:dyDescent="0.35">
      <c r="A11654" t="s">
        <v>77638</v>
      </c>
      <c r="B11654" t="s">
        <v>77639</v>
      </c>
      <c r="C11654" t="s">
        <v>77642</v>
      </c>
      <c r="D11654" t="s">
        <v>77643</v>
      </c>
      <c r="E11654" t="s">
        <v>77644</v>
      </c>
      <c r="F11654" t="s">
        <v>77645</v>
      </c>
      <c r="I11654" t="s">
        <v>77646</v>
      </c>
      <c r="J11654" t="s">
        <v>77647</v>
      </c>
      <c r="M11654" t="s">
        <v>112298</v>
      </c>
      <c r="N11654" t="s">
        <v>28</v>
      </c>
      <c r="O11654" s="3" t="s">
        <v>77648</v>
      </c>
      <c r="P11654" t="s">
        <v>16314</v>
      </c>
      <c r="Q11654" t="s">
        <v>16314</v>
      </c>
      <c r="R11654" t="s">
        <v>77648</v>
      </c>
      <c r="S11654" s="4" t="str">
        <f t="shared" si="182"/>
        <v>2000</v>
      </c>
    </row>
    <row r="11655" spans="1:19" hidden="1" x14ac:dyDescent="0.35">
      <c r="A11655" t="s">
        <v>77644</v>
      </c>
      <c r="B11655" t="s">
        <v>77645</v>
      </c>
      <c r="C11655" t="s">
        <v>77649</v>
      </c>
      <c r="D11655" t="s">
        <v>77650</v>
      </c>
      <c r="E11655" t="s">
        <v>77651</v>
      </c>
      <c r="F11655" t="s">
        <v>77652</v>
      </c>
      <c r="I11655" t="s">
        <v>77653</v>
      </c>
      <c r="J11655" t="s">
        <v>77654</v>
      </c>
      <c r="M11655" t="s">
        <v>112315</v>
      </c>
      <c r="N11655" t="s">
        <v>16314</v>
      </c>
      <c r="O11655" s="3" t="s">
        <v>77655</v>
      </c>
      <c r="P11655" t="s">
        <v>16314</v>
      </c>
      <c r="Q11655" t="s">
        <v>16314</v>
      </c>
      <c r="R11655" t="s">
        <v>77655</v>
      </c>
      <c r="S11655" s="4" t="str">
        <f t="shared" si="182"/>
        <v>2000</v>
      </c>
    </row>
    <row r="11656" spans="1:19" hidden="1" x14ac:dyDescent="0.35">
      <c r="A11656" t="s">
        <v>77651</v>
      </c>
      <c r="B11656" t="s">
        <v>77652</v>
      </c>
      <c r="C11656" t="s">
        <v>77656</v>
      </c>
      <c r="D11656" t="s">
        <v>77657</v>
      </c>
      <c r="E11656" t="s">
        <v>77658</v>
      </c>
      <c r="F11656" t="s">
        <v>77659</v>
      </c>
      <c r="I11656" t="s">
        <v>512</v>
      </c>
      <c r="J11656" t="s">
        <v>512</v>
      </c>
      <c r="M11656" t="s">
        <v>112297</v>
      </c>
      <c r="N11656" t="s">
        <v>16314</v>
      </c>
      <c r="O11656" s="3" t="s">
        <v>77660</v>
      </c>
      <c r="P11656" t="s">
        <v>16314</v>
      </c>
      <c r="Q11656" t="s">
        <v>16314</v>
      </c>
      <c r="R11656" t="s">
        <v>77660</v>
      </c>
      <c r="S11656" s="4" t="str">
        <f t="shared" si="182"/>
        <v>2000</v>
      </c>
    </row>
    <row r="11657" spans="1:19" hidden="1" x14ac:dyDescent="0.35">
      <c r="A11657" t="s">
        <v>77658</v>
      </c>
      <c r="B11657" t="s">
        <v>77659</v>
      </c>
      <c r="C11657" t="s">
        <v>77661</v>
      </c>
      <c r="D11657" t="s">
        <v>77662</v>
      </c>
      <c r="E11657" t="s">
        <v>77663</v>
      </c>
      <c r="F11657" t="s">
        <v>77664</v>
      </c>
      <c r="I11657" t="s">
        <v>512</v>
      </c>
      <c r="J11657" t="s">
        <v>512</v>
      </c>
      <c r="M11657" t="s">
        <v>112297</v>
      </c>
      <c r="N11657" t="s">
        <v>16314</v>
      </c>
      <c r="O11657" s="3" t="s">
        <v>77665</v>
      </c>
      <c r="P11657" t="s">
        <v>16314</v>
      </c>
      <c r="Q11657" t="s">
        <v>16314</v>
      </c>
      <c r="R11657" t="s">
        <v>77665</v>
      </c>
      <c r="S11657" s="4" t="str">
        <f t="shared" si="182"/>
        <v>2000</v>
      </c>
    </row>
    <row r="11658" spans="1:19" hidden="1" x14ac:dyDescent="0.35">
      <c r="A11658" t="s">
        <v>77663</v>
      </c>
      <c r="B11658" t="s">
        <v>77664</v>
      </c>
      <c r="C11658" t="s">
        <v>77666</v>
      </c>
      <c r="D11658" t="s">
        <v>77667</v>
      </c>
      <c r="E11658" t="s">
        <v>77668</v>
      </c>
      <c r="F11658" t="s">
        <v>77669</v>
      </c>
      <c r="I11658" t="s">
        <v>77670</v>
      </c>
      <c r="J11658" t="s">
        <v>77671</v>
      </c>
      <c r="M11658" t="s">
        <v>112298</v>
      </c>
      <c r="N11658" t="s">
        <v>28</v>
      </c>
      <c r="O11658" s="3" t="s">
        <v>77672</v>
      </c>
      <c r="P11658" t="s">
        <v>16314</v>
      </c>
      <c r="Q11658" t="s">
        <v>16314</v>
      </c>
      <c r="R11658" t="s">
        <v>77672</v>
      </c>
      <c r="S11658" s="4" t="str">
        <f t="shared" si="182"/>
        <v>2000</v>
      </c>
    </row>
    <row r="11659" spans="1:19" hidden="1" x14ac:dyDescent="0.35">
      <c r="A11659" t="s">
        <v>77668</v>
      </c>
      <c r="B11659" t="s">
        <v>77669</v>
      </c>
      <c r="C11659" t="s">
        <v>77673</v>
      </c>
      <c r="D11659" t="s">
        <v>77674</v>
      </c>
      <c r="E11659" t="s">
        <v>77675</v>
      </c>
      <c r="F11659" t="s">
        <v>77676</v>
      </c>
      <c r="G11659" t="s">
        <v>77677</v>
      </c>
      <c r="I11659" t="s">
        <v>77678</v>
      </c>
      <c r="J11659" t="s">
        <v>77679</v>
      </c>
      <c r="M11659" t="s">
        <v>112315</v>
      </c>
      <c r="N11659" t="s">
        <v>159</v>
      </c>
      <c r="O11659" s="3" t="s">
        <v>77680</v>
      </c>
      <c r="P11659" t="s">
        <v>159</v>
      </c>
      <c r="Q11659" t="s">
        <v>159</v>
      </c>
      <c r="R11659" t="s">
        <v>77680</v>
      </c>
      <c r="S11659" s="4" t="str">
        <f t="shared" si="182"/>
        <v>2000</v>
      </c>
    </row>
    <row r="11660" spans="1:19" hidden="1" x14ac:dyDescent="0.35">
      <c r="A11660" t="s">
        <v>77675</v>
      </c>
      <c r="B11660" t="s">
        <v>77676</v>
      </c>
      <c r="C11660" t="s">
        <v>77681</v>
      </c>
      <c r="D11660" t="s">
        <v>77682</v>
      </c>
      <c r="E11660" t="s">
        <v>77683</v>
      </c>
      <c r="F11660" t="s">
        <v>77684</v>
      </c>
      <c r="I11660" t="s">
        <v>77685</v>
      </c>
      <c r="J11660" t="s">
        <v>77686</v>
      </c>
      <c r="M11660" t="s">
        <v>112315</v>
      </c>
      <c r="N11660" t="s">
        <v>159</v>
      </c>
      <c r="O11660" s="3" t="s">
        <v>77687</v>
      </c>
      <c r="P11660" t="s">
        <v>159</v>
      </c>
      <c r="Q11660" t="s">
        <v>159</v>
      </c>
      <c r="R11660" t="s">
        <v>77687</v>
      </c>
      <c r="S11660" s="4" t="str">
        <f t="shared" si="182"/>
        <v>2000</v>
      </c>
    </row>
    <row r="11661" spans="1:19" hidden="1" x14ac:dyDescent="0.35">
      <c r="A11661" t="s">
        <v>77683</v>
      </c>
      <c r="B11661" t="s">
        <v>77684</v>
      </c>
      <c r="C11661" t="s">
        <v>77688</v>
      </c>
      <c r="D11661" t="s">
        <v>77689</v>
      </c>
      <c r="E11661" t="s">
        <v>77690</v>
      </c>
      <c r="F11661" t="s">
        <v>77691</v>
      </c>
      <c r="I11661" t="s">
        <v>77692</v>
      </c>
      <c r="J11661" t="s">
        <v>77693</v>
      </c>
      <c r="M11661" t="s">
        <v>112298</v>
      </c>
      <c r="N11661" t="s">
        <v>28</v>
      </c>
      <c r="O11661" s="3" t="s">
        <v>77694</v>
      </c>
      <c r="P11661" t="s">
        <v>16314</v>
      </c>
      <c r="Q11661" t="s">
        <v>16314</v>
      </c>
      <c r="R11661" t="s">
        <v>77694</v>
      </c>
      <c r="S11661" s="4" t="str">
        <f t="shared" si="182"/>
        <v>2000</v>
      </c>
    </row>
    <row r="11662" spans="1:19" hidden="1" x14ac:dyDescent="0.35">
      <c r="A11662" t="s">
        <v>77690</v>
      </c>
      <c r="B11662" t="s">
        <v>77691</v>
      </c>
      <c r="C11662" t="s">
        <v>77695</v>
      </c>
      <c r="D11662" t="s">
        <v>77696</v>
      </c>
      <c r="E11662" t="s">
        <v>77697</v>
      </c>
      <c r="F11662" t="s">
        <v>77698</v>
      </c>
      <c r="I11662" t="s">
        <v>77699</v>
      </c>
      <c r="J11662" t="s">
        <v>77700</v>
      </c>
      <c r="M11662" t="s">
        <v>112298</v>
      </c>
      <c r="N11662" t="s">
        <v>28</v>
      </c>
      <c r="O11662" s="3" t="s">
        <v>77701</v>
      </c>
      <c r="P11662" t="s">
        <v>16314</v>
      </c>
      <c r="Q11662" t="s">
        <v>16314</v>
      </c>
      <c r="R11662" t="s">
        <v>77701</v>
      </c>
      <c r="S11662" s="4" t="str">
        <f t="shared" si="182"/>
        <v>2000</v>
      </c>
    </row>
    <row r="11663" spans="1:19" hidden="1" x14ac:dyDescent="0.35">
      <c r="A11663" t="s">
        <v>77697</v>
      </c>
      <c r="B11663" t="s">
        <v>77698</v>
      </c>
      <c r="C11663" t="s">
        <v>77702</v>
      </c>
      <c r="D11663" t="s">
        <v>77703</v>
      </c>
      <c r="E11663" t="s">
        <v>77704</v>
      </c>
      <c r="F11663" t="s">
        <v>77705</v>
      </c>
      <c r="I11663" t="s">
        <v>77706</v>
      </c>
      <c r="J11663" t="s">
        <v>77707</v>
      </c>
      <c r="M11663" t="s">
        <v>112315</v>
      </c>
      <c r="N11663" t="s">
        <v>16314</v>
      </c>
      <c r="O11663" s="3" t="s">
        <v>77708</v>
      </c>
      <c r="P11663" t="s">
        <v>16314</v>
      </c>
      <c r="Q11663" t="s">
        <v>16314</v>
      </c>
      <c r="R11663" t="s">
        <v>77708</v>
      </c>
      <c r="S11663" s="4" t="str">
        <f t="shared" si="182"/>
        <v>2000</v>
      </c>
    </row>
    <row r="11664" spans="1:19" hidden="1" x14ac:dyDescent="0.35">
      <c r="A11664" t="s">
        <v>77704</v>
      </c>
      <c r="B11664" t="s">
        <v>77705</v>
      </c>
      <c r="C11664" t="s">
        <v>77709</v>
      </c>
      <c r="D11664" t="s">
        <v>77710</v>
      </c>
      <c r="E11664" t="s">
        <v>77711</v>
      </c>
      <c r="F11664" t="s">
        <v>77712</v>
      </c>
      <c r="I11664" t="s">
        <v>77713</v>
      </c>
      <c r="J11664" t="s">
        <v>77714</v>
      </c>
      <c r="M11664" t="s">
        <v>112315</v>
      </c>
      <c r="N11664" t="s">
        <v>16314</v>
      </c>
      <c r="O11664" s="3" t="s">
        <v>77715</v>
      </c>
      <c r="P11664" t="s">
        <v>16314</v>
      </c>
      <c r="Q11664" t="s">
        <v>16314</v>
      </c>
      <c r="R11664" t="s">
        <v>77715</v>
      </c>
      <c r="S11664" s="4" t="str">
        <f t="shared" si="182"/>
        <v>2000</v>
      </c>
    </row>
    <row r="11665" spans="1:19" hidden="1" x14ac:dyDescent="0.35">
      <c r="A11665" t="s">
        <v>77711</v>
      </c>
      <c r="B11665" t="s">
        <v>77712</v>
      </c>
      <c r="C11665" t="s">
        <v>77716</v>
      </c>
      <c r="D11665" t="s">
        <v>77717</v>
      </c>
      <c r="E11665" t="s">
        <v>77718</v>
      </c>
      <c r="F11665" t="s">
        <v>77719</v>
      </c>
      <c r="I11665" t="s">
        <v>512</v>
      </c>
      <c r="J11665" t="s">
        <v>512</v>
      </c>
      <c r="M11665" t="s">
        <v>112297</v>
      </c>
      <c r="N11665" t="s">
        <v>16314</v>
      </c>
      <c r="O11665" s="3" t="s">
        <v>77720</v>
      </c>
      <c r="P11665" t="s">
        <v>16314</v>
      </c>
      <c r="Q11665" t="s">
        <v>16314</v>
      </c>
      <c r="R11665" t="s">
        <v>77720</v>
      </c>
      <c r="S11665" s="4" t="str">
        <f t="shared" si="182"/>
        <v>2000</v>
      </c>
    </row>
    <row r="11666" spans="1:19" hidden="1" x14ac:dyDescent="0.35">
      <c r="A11666" t="s">
        <v>77718</v>
      </c>
      <c r="B11666" t="s">
        <v>77719</v>
      </c>
      <c r="C11666" t="s">
        <v>77721</v>
      </c>
      <c r="D11666" t="s">
        <v>77722</v>
      </c>
      <c r="E11666" t="s">
        <v>77723</v>
      </c>
      <c r="F11666" t="s">
        <v>77724</v>
      </c>
      <c r="I11666" t="s">
        <v>77725</v>
      </c>
      <c r="J11666" t="s">
        <v>77726</v>
      </c>
      <c r="M11666" t="s">
        <v>112315</v>
      </c>
      <c r="N11666" t="s">
        <v>159</v>
      </c>
      <c r="O11666" s="3" t="s">
        <v>77727</v>
      </c>
      <c r="P11666" t="s">
        <v>159</v>
      </c>
      <c r="Q11666" t="s">
        <v>159</v>
      </c>
      <c r="R11666" t="s">
        <v>77727</v>
      </c>
      <c r="S11666" s="4" t="str">
        <f t="shared" si="182"/>
        <v>2000</v>
      </c>
    </row>
    <row r="11667" spans="1:19" hidden="1" x14ac:dyDescent="0.35">
      <c r="A11667" t="s">
        <v>77723</v>
      </c>
      <c r="B11667" t="s">
        <v>77724</v>
      </c>
      <c r="C11667" t="s">
        <v>77728</v>
      </c>
      <c r="D11667" t="s">
        <v>77729</v>
      </c>
      <c r="E11667" t="s">
        <v>77730</v>
      </c>
      <c r="F11667" t="s">
        <v>77731</v>
      </c>
      <c r="I11667" t="s">
        <v>77732</v>
      </c>
      <c r="J11667" t="s">
        <v>77733</v>
      </c>
      <c r="M11667" t="s">
        <v>112315</v>
      </c>
      <c r="N11667" t="s">
        <v>159</v>
      </c>
      <c r="O11667" s="3" t="s">
        <v>77734</v>
      </c>
      <c r="P11667" t="s">
        <v>159</v>
      </c>
      <c r="Q11667" t="s">
        <v>159</v>
      </c>
      <c r="R11667" t="s">
        <v>77734</v>
      </c>
      <c r="S11667" s="4" t="str">
        <f t="shared" si="182"/>
        <v>2000</v>
      </c>
    </row>
    <row r="11668" spans="1:19" hidden="1" x14ac:dyDescent="0.35">
      <c r="A11668" t="s">
        <v>77730</v>
      </c>
      <c r="B11668" t="s">
        <v>77731</v>
      </c>
      <c r="C11668" t="s">
        <v>77735</v>
      </c>
      <c r="D11668" t="s">
        <v>77736</v>
      </c>
      <c r="E11668" s="1" t="s">
        <v>77737</v>
      </c>
      <c r="F11668" s="1" t="s">
        <v>77738</v>
      </c>
      <c r="I11668" t="s">
        <v>77739</v>
      </c>
      <c r="J11668" t="s">
        <v>77740</v>
      </c>
      <c r="M11668" t="s">
        <v>112315</v>
      </c>
      <c r="N11668" t="s">
        <v>159</v>
      </c>
      <c r="O11668" s="3" t="s">
        <v>77741</v>
      </c>
      <c r="P11668" t="s">
        <v>159</v>
      </c>
      <c r="Q11668" t="s">
        <v>159</v>
      </c>
      <c r="R11668" t="s">
        <v>77741</v>
      </c>
      <c r="S11668" s="4" t="str">
        <f t="shared" si="182"/>
        <v>2000</v>
      </c>
    </row>
    <row r="11669" spans="1:19" hidden="1" x14ac:dyDescent="0.35">
      <c r="A11669" s="1" t="s">
        <v>77737</v>
      </c>
      <c r="B11669" s="1" t="s">
        <v>77738</v>
      </c>
      <c r="C11669" t="s">
        <v>77742</v>
      </c>
      <c r="D11669" t="s">
        <v>77743</v>
      </c>
      <c r="E11669" t="s">
        <v>77744</v>
      </c>
      <c r="F11669" t="s">
        <v>77745</v>
      </c>
      <c r="I11669" t="s">
        <v>77746</v>
      </c>
      <c r="J11669" t="s">
        <v>77747</v>
      </c>
      <c r="M11669" t="s">
        <v>112297</v>
      </c>
      <c r="N11669" t="s">
        <v>16314</v>
      </c>
      <c r="O11669" s="3" t="s">
        <v>77748</v>
      </c>
      <c r="P11669" t="s">
        <v>16314</v>
      </c>
      <c r="Q11669" t="s">
        <v>16314</v>
      </c>
      <c r="R11669" t="s">
        <v>77748</v>
      </c>
      <c r="S11669" s="4" t="str">
        <f t="shared" si="182"/>
        <v>2000</v>
      </c>
    </row>
    <row r="11670" spans="1:19" hidden="1" x14ac:dyDescent="0.35">
      <c r="A11670" t="s">
        <v>77744</v>
      </c>
      <c r="B11670" t="s">
        <v>77745</v>
      </c>
      <c r="C11670" t="s">
        <v>77749</v>
      </c>
      <c r="D11670" t="s">
        <v>77750</v>
      </c>
      <c r="E11670" t="s">
        <v>77751</v>
      </c>
      <c r="F11670" t="s">
        <v>77752</v>
      </c>
      <c r="I11670" t="s">
        <v>77753</v>
      </c>
      <c r="J11670" t="s">
        <v>77754</v>
      </c>
      <c r="M11670" t="s">
        <v>112299</v>
      </c>
      <c r="N11670" t="s">
        <v>16314</v>
      </c>
      <c r="O11670" s="3" t="s">
        <v>77755</v>
      </c>
      <c r="P11670" t="s">
        <v>16314</v>
      </c>
      <c r="Q11670" t="s">
        <v>16314</v>
      </c>
      <c r="R11670" t="s">
        <v>77755</v>
      </c>
      <c r="S11670" s="4" t="str">
        <f t="shared" si="182"/>
        <v>2000</v>
      </c>
    </row>
    <row r="11671" spans="1:19" hidden="1" x14ac:dyDescent="0.35">
      <c r="A11671" t="s">
        <v>77751</v>
      </c>
      <c r="B11671" t="s">
        <v>77752</v>
      </c>
      <c r="C11671" t="s">
        <v>77756</v>
      </c>
      <c r="D11671" t="s">
        <v>77757</v>
      </c>
      <c r="E11671" t="s">
        <v>77758</v>
      </c>
      <c r="F11671" t="s">
        <v>77759</v>
      </c>
      <c r="I11671" t="s">
        <v>77760</v>
      </c>
      <c r="J11671" t="s">
        <v>77761</v>
      </c>
      <c r="M11671" t="s">
        <v>112315</v>
      </c>
      <c r="N11671" t="s">
        <v>159</v>
      </c>
      <c r="O11671" s="3" t="s">
        <v>77762</v>
      </c>
      <c r="P11671" t="s">
        <v>159</v>
      </c>
      <c r="Q11671" t="s">
        <v>159</v>
      </c>
      <c r="R11671" t="s">
        <v>77762</v>
      </c>
      <c r="S11671" s="4" t="str">
        <f t="shared" si="182"/>
        <v>2000</v>
      </c>
    </row>
    <row r="11672" spans="1:19" hidden="1" x14ac:dyDescent="0.35">
      <c r="A11672" t="s">
        <v>77758</v>
      </c>
      <c r="B11672" t="s">
        <v>77759</v>
      </c>
      <c r="C11672" t="s">
        <v>77763</v>
      </c>
      <c r="D11672" t="s">
        <v>77764</v>
      </c>
      <c r="E11672" t="s">
        <v>77765</v>
      </c>
      <c r="F11672" t="s">
        <v>77766</v>
      </c>
      <c r="I11672" t="s">
        <v>77767</v>
      </c>
      <c r="J11672" t="s">
        <v>77768</v>
      </c>
      <c r="M11672" t="s">
        <v>112315</v>
      </c>
      <c r="N11672" t="s">
        <v>159</v>
      </c>
      <c r="O11672" s="3" t="s">
        <v>77769</v>
      </c>
      <c r="P11672" t="s">
        <v>159</v>
      </c>
      <c r="Q11672" t="s">
        <v>159</v>
      </c>
      <c r="R11672" t="s">
        <v>77769</v>
      </c>
      <c r="S11672" s="4" t="str">
        <f t="shared" si="182"/>
        <v>2000</v>
      </c>
    </row>
    <row r="11673" spans="1:19" hidden="1" x14ac:dyDescent="0.35">
      <c r="A11673" t="s">
        <v>77765</v>
      </c>
      <c r="B11673" t="s">
        <v>77766</v>
      </c>
      <c r="C11673" t="s">
        <v>77770</v>
      </c>
      <c r="D11673" t="s">
        <v>77771</v>
      </c>
      <c r="E11673" t="s">
        <v>77772</v>
      </c>
      <c r="F11673" t="s">
        <v>77773</v>
      </c>
      <c r="I11673" t="s">
        <v>77774</v>
      </c>
      <c r="J11673" t="s">
        <v>77775</v>
      </c>
      <c r="M11673" t="s">
        <v>112298</v>
      </c>
      <c r="N11673" t="s">
        <v>28</v>
      </c>
      <c r="O11673" s="3" t="s">
        <v>77776</v>
      </c>
      <c r="P11673" t="s">
        <v>16314</v>
      </c>
      <c r="Q11673" t="s">
        <v>16314</v>
      </c>
      <c r="R11673" t="s">
        <v>77776</v>
      </c>
      <c r="S11673" s="4" t="str">
        <f t="shared" si="182"/>
        <v>2000</v>
      </c>
    </row>
    <row r="11674" spans="1:19" hidden="1" x14ac:dyDescent="0.35">
      <c r="A11674" t="s">
        <v>77772</v>
      </c>
      <c r="B11674" t="s">
        <v>77773</v>
      </c>
      <c r="C11674" t="s">
        <v>77777</v>
      </c>
      <c r="D11674" t="s">
        <v>77778</v>
      </c>
      <c r="E11674" t="s">
        <v>77779</v>
      </c>
      <c r="F11674" t="s">
        <v>77780</v>
      </c>
      <c r="I11674" t="s">
        <v>77781</v>
      </c>
      <c r="J11674" t="s">
        <v>77782</v>
      </c>
      <c r="M11674" t="s">
        <v>112298</v>
      </c>
      <c r="N11674" t="s">
        <v>28</v>
      </c>
      <c r="O11674" s="3" t="s">
        <v>77783</v>
      </c>
      <c r="P11674" t="s">
        <v>16314</v>
      </c>
      <c r="Q11674" t="s">
        <v>16314</v>
      </c>
      <c r="R11674" t="s">
        <v>77783</v>
      </c>
      <c r="S11674" s="4" t="str">
        <f t="shared" si="182"/>
        <v>2000</v>
      </c>
    </row>
    <row r="11675" spans="1:19" hidden="1" x14ac:dyDescent="0.35">
      <c r="A11675" t="s">
        <v>77779</v>
      </c>
      <c r="B11675" t="s">
        <v>77780</v>
      </c>
      <c r="C11675" t="s">
        <v>77784</v>
      </c>
      <c r="D11675" t="s">
        <v>77785</v>
      </c>
      <c r="E11675" t="s">
        <v>77786</v>
      </c>
      <c r="F11675" t="s">
        <v>77787</v>
      </c>
      <c r="I11675" t="s">
        <v>77788</v>
      </c>
      <c r="J11675" t="s">
        <v>77789</v>
      </c>
      <c r="M11675" t="s">
        <v>112299</v>
      </c>
      <c r="N11675" t="s">
        <v>16314</v>
      </c>
      <c r="O11675" s="3" t="s">
        <v>77790</v>
      </c>
      <c r="P11675" t="s">
        <v>16314</v>
      </c>
      <c r="Q11675" t="s">
        <v>16314</v>
      </c>
      <c r="R11675" t="s">
        <v>77790</v>
      </c>
      <c r="S11675" s="4" t="str">
        <f t="shared" si="182"/>
        <v>2000</v>
      </c>
    </row>
    <row r="11676" spans="1:19" hidden="1" x14ac:dyDescent="0.35">
      <c r="A11676" t="s">
        <v>77786</v>
      </c>
      <c r="B11676" t="s">
        <v>77787</v>
      </c>
      <c r="C11676" t="s">
        <v>77791</v>
      </c>
      <c r="D11676" t="s">
        <v>77792</v>
      </c>
      <c r="E11676" t="s">
        <v>77793</v>
      </c>
      <c r="F11676" t="s">
        <v>77794</v>
      </c>
      <c r="I11676" t="s">
        <v>77795</v>
      </c>
      <c r="J11676" t="s">
        <v>77796</v>
      </c>
      <c r="M11676" t="s">
        <v>112297</v>
      </c>
      <c r="N11676" t="s">
        <v>16314</v>
      </c>
      <c r="O11676" s="3" t="s">
        <v>77797</v>
      </c>
      <c r="P11676" t="s">
        <v>16314</v>
      </c>
      <c r="Q11676" t="s">
        <v>16314</v>
      </c>
      <c r="R11676" t="s">
        <v>77797</v>
      </c>
      <c r="S11676" s="4" t="str">
        <f t="shared" si="182"/>
        <v>2000</v>
      </c>
    </row>
    <row r="11677" spans="1:19" hidden="1" x14ac:dyDescent="0.35">
      <c r="A11677" t="s">
        <v>77793</v>
      </c>
      <c r="B11677" t="s">
        <v>77794</v>
      </c>
      <c r="C11677" t="s">
        <v>77798</v>
      </c>
      <c r="D11677" t="s">
        <v>77799</v>
      </c>
      <c r="E11677" t="s">
        <v>77800</v>
      </c>
      <c r="F11677" t="s">
        <v>77801</v>
      </c>
      <c r="I11677" t="s">
        <v>77802</v>
      </c>
      <c r="J11677" t="s">
        <v>77803</v>
      </c>
      <c r="M11677" t="s">
        <v>112298</v>
      </c>
      <c r="N11677" t="s">
        <v>28</v>
      </c>
      <c r="O11677" s="3" t="s">
        <v>77804</v>
      </c>
      <c r="P11677" t="s">
        <v>16314</v>
      </c>
      <c r="Q11677" t="s">
        <v>16314</v>
      </c>
      <c r="R11677" t="s">
        <v>77804</v>
      </c>
      <c r="S11677" s="4" t="str">
        <f t="shared" si="182"/>
        <v>2000</v>
      </c>
    </row>
    <row r="11678" spans="1:19" hidden="1" x14ac:dyDescent="0.35">
      <c r="A11678" t="s">
        <v>77800</v>
      </c>
      <c r="B11678" t="s">
        <v>77801</v>
      </c>
      <c r="C11678" t="s">
        <v>77805</v>
      </c>
      <c r="D11678" t="s">
        <v>77806</v>
      </c>
      <c r="E11678" t="s">
        <v>77807</v>
      </c>
      <c r="F11678" t="s">
        <v>77808</v>
      </c>
      <c r="I11678" t="s">
        <v>77809</v>
      </c>
      <c r="J11678" t="s">
        <v>77810</v>
      </c>
      <c r="M11678" t="s">
        <v>112299</v>
      </c>
      <c r="N11678" t="s">
        <v>16314</v>
      </c>
      <c r="O11678" s="3" t="s">
        <v>77811</v>
      </c>
      <c r="P11678" t="s">
        <v>16314</v>
      </c>
      <c r="Q11678" t="s">
        <v>16314</v>
      </c>
      <c r="R11678" t="s">
        <v>77811</v>
      </c>
      <c r="S11678" s="4" t="str">
        <f t="shared" si="182"/>
        <v>2000</v>
      </c>
    </row>
    <row r="11679" spans="1:19" hidden="1" x14ac:dyDescent="0.35">
      <c r="A11679" t="s">
        <v>77807</v>
      </c>
      <c r="B11679" t="s">
        <v>77808</v>
      </c>
      <c r="C11679" t="s">
        <v>77812</v>
      </c>
      <c r="D11679" t="s">
        <v>77813</v>
      </c>
      <c r="E11679" t="s">
        <v>77814</v>
      </c>
      <c r="F11679" t="s">
        <v>77815</v>
      </c>
      <c r="I11679" t="s">
        <v>77816</v>
      </c>
      <c r="J11679" t="s">
        <v>77817</v>
      </c>
      <c r="M11679" t="s">
        <v>112298</v>
      </c>
      <c r="N11679" t="s">
        <v>28</v>
      </c>
      <c r="O11679" s="3" t="s">
        <v>77818</v>
      </c>
      <c r="P11679" t="s">
        <v>16314</v>
      </c>
      <c r="Q11679" t="s">
        <v>16314</v>
      </c>
      <c r="R11679" t="s">
        <v>77818</v>
      </c>
      <c r="S11679" s="4" t="str">
        <f t="shared" si="182"/>
        <v>2000</v>
      </c>
    </row>
    <row r="11680" spans="1:19" hidden="1" x14ac:dyDescent="0.35">
      <c r="A11680" t="s">
        <v>77814</v>
      </c>
      <c r="B11680" t="s">
        <v>77815</v>
      </c>
      <c r="C11680" t="s">
        <v>77819</v>
      </c>
      <c r="D11680" t="s">
        <v>77820</v>
      </c>
      <c r="E11680" t="s">
        <v>77821</v>
      </c>
      <c r="F11680" t="s">
        <v>77822</v>
      </c>
      <c r="I11680" t="s">
        <v>77823</v>
      </c>
      <c r="J11680" t="s">
        <v>77824</v>
      </c>
      <c r="M11680" t="s">
        <v>112297</v>
      </c>
      <c r="N11680" t="s">
        <v>16314</v>
      </c>
      <c r="O11680" s="3" t="s">
        <v>77825</v>
      </c>
      <c r="P11680" t="s">
        <v>16314</v>
      </c>
      <c r="Q11680" t="s">
        <v>16314</v>
      </c>
      <c r="R11680" t="s">
        <v>77825</v>
      </c>
      <c r="S11680" s="4" t="str">
        <f t="shared" si="182"/>
        <v>2000</v>
      </c>
    </row>
    <row r="11681" spans="1:19" hidden="1" x14ac:dyDescent="0.35">
      <c r="A11681" t="s">
        <v>77821</v>
      </c>
      <c r="B11681" t="s">
        <v>77822</v>
      </c>
      <c r="C11681" t="s">
        <v>77826</v>
      </c>
      <c r="D11681" t="s">
        <v>77827</v>
      </c>
      <c r="E11681" t="s">
        <v>77828</v>
      </c>
      <c r="F11681" t="s">
        <v>77829</v>
      </c>
      <c r="I11681" t="s">
        <v>77830</v>
      </c>
      <c r="J11681" t="s">
        <v>77831</v>
      </c>
      <c r="M11681" t="s">
        <v>112298</v>
      </c>
      <c r="N11681" t="s">
        <v>28</v>
      </c>
      <c r="O11681" s="3" t="s">
        <v>77832</v>
      </c>
      <c r="P11681" t="s">
        <v>16314</v>
      </c>
      <c r="Q11681" t="s">
        <v>16314</v>
      </c>
      <c r="R11681" t="s">
        <v>77832</v>
      </c>
      <c r="S11681" s="4" t="str">
        <f t="shared" si="182"/>
        <v>2000</v>
      </c>
    </row>
    <row r="11682" spans="1:19" hidden="1" x14ac:dyDescent="0.35">
      <c r="A11682" t="s">
        <v>77828</v>
      </c>
      <c r="B11682" t="s">
        <v>77829</v>
      </c>
      <c r="C11682" t="s">
        <v>77833</v>
      </c>
      <c r="D11682" t="s">
        <v>77834</v>
      </c>
      <c r="E11682" t="s">
        <v>77835</v>
      </c>
      <c r="F11682" t="s">
        <v>77836</v>
      </c>
      <c r="I11682" t="s">
        <v>77837</v>
      </c>
      <c r="J11682" t="s">
        <v>77838</v>
      </c>
      <c r="M11682" t="s">
        <v>112315</v>
      </c>
      <c r="N11682" t="s">
        <v>159</v>
      </c>
      <c r="O11682" s="3" t="s">
        <v>77839</v>
      </c>
      <c r="P11682" t="s">
        <v>159</v>
      </c>
      <c r="Q11682" t="s">
        <v>159</v>
      </c>
      <c r="R11682" t="s">
        <v>77839</v>
      </c>
      <c r="S11682" s="4" t="str">
        <f t="shared" si="182"/>
        <v>2000</v>
      </c>
    </row>
    <row r="11683" spans="1:19" hidden="1" x14ac:dyDescent="0.35">
      <c r="A11683" t="s">
        <v>77835</v>
      </c>
      <c r="B11683" t="s">
        <v>77836</v>
      </c>
      <c r="C11683" t="s">
        <v>77840</v>
      </c>
      <c r="D11683" t="s">
        <v>77841</v>
      </c>
      <c r="E11683" t="s">
        <v>77842</v>
      </c>
      <c r="F11683" t="s">
        <v>77843</v>
      </c>
      <c r="I11683" t="s">
        <v>77844</v>
      </c>
      <c r="J11683" t="s">
        <v>77845</v>
      </c>
      <c r="M11683" t="s">
        <v>112315</v>
      </c>
      <c r="N11683" t="s">
        <v>159</v>
      </c>
      <c r="O11683" s="3" t="s">
        <v>77846</v>
      </c>
      <c r="P11683" t="s">
        <v>159</v>
      </c>
      <c r="Q11683" t="s">
        <v>159</v>
      </c>
      <c r="R11683" t="s">
        <v>77846</v>
      </c>
      <c r="S11683" s="4" t="str">
        <f t="shared" si="182"/>
        <v>2000</v>
      </c>
    </row>
    <row r="11684" spans="1:19" hidden="1" x14ac:dyDescent="0.35">
      <c r="A11684" t="s">
        <v>77842</v>
      </c>
      <c r="B11684" t="s">
        <v>77843</v>
      </c>
      <c r="C11684" t="s">
        <v>77847</v>
      </c>
      <c r="D11684" t="s">
        <v>77848</v>
      </c>
      <c r="E11684" t="s">
        <v>77849</v>
      </c>
      <c r="F11684" t="s">
        <v>77850</v>
      </c>
      <c r="I11684" t="s">
        <v>77851</v>
      </c>
      <c r="J11684" t="s">
        <v>77852</v>
      </c>
      <c r="M11684" t="s">
        <v>112299</v>
      </c>
      <c r="N11684" t="s">
        <v>16314</v>
      </c>
      <c r="O11684" s="3" t="s">
        <v>77853</v>
      </c>
      <c r="P11684" t="s">
        <v>16314</v>
      </c>
      <c r="Q11684" t="s">
        <v>16314</v>
      </c>
      <c r="R11684" t="s">
        <v>77853</v>
      </c>
      <c r="S11684" s="4" t="str">
        <f t="shared" si="182"/>
        <v>2000</v>
      </c>
    </row>
    <row r="11685" spans="1:19" hidden="1" x14ac:dyDescent="0.35">
      <c r="A11685" t="s">
        <v>77849</v>
      </c>
      <c r="B11685" t="s">
        <v>77850</v>
      </c>
      <c r="C11685" t="s">
        <v>77854</v>
      </c>
      <c r="D11685" t="s">
        <v>77855</v>
      </c>
      <c r="E11685" t="s">
        <v>77856</v>
      </c>
      <c r="F11685" t="s">
        <v>77857</v>
      </c>
      <c r="I11685" t="s">
        <v>77858</v>
      </c>
      <c r="J11685" t="s">
        <v>38746</v>
      </c>
      <c r="M11685" t="s">
        <v>112298</v>
      </c>
      <c r="N11685" t="s">
        <v>28</v>
      </c>
      <c r="O11685" s="3" t="s">
        <v>77859</v>
      </c>
      <c r="P11685" t="s">
        <v>16314</v>
      </c>
      <c r="Q11685" t="s">
        <v>16314</v>
      </c>
      <c r="R11685" t="s">
        <v>77859</v>
      </c>
      <c r="S11685" s="4" t="str">
        <f t="shared" si="182"/>
        <v>2000</v>
      </c>
    </row>
    <row r="11686" spans="1:19" ht="130.5" hidden="1" x14ac:dyDescent="0.35">
      <c r="A11686" t="s">
        <v>77856</v>
      </c>
      <c r="B11686" t="s">
        <v>77857</v>
      </c>
      <c r="C11686" t="s">
        <v>77860</v>
      </c>
      <c r="D11686" t="s">
        <v>77861</v>
      </c>
      <c r="E11686" t="s">
        <v>77862</v>
      </c>
      <c r="F11686" t="s">
        <v>77863</v>
      </c>
      <c r="I11686" t="s">
        <v>77864</v>
      </c>
      <c r="J11686" t="s">
        <v>77865</v>
      </c>
      <c r="K11686" s="2" t="s">
        <v>77866</v>
      </c>
      <c r="M11686" t="s">
        <v>16314</v>
      </c>
      <c r="N11686" t="s">
        <v>16314</v>
      </c>
      <c r="O11686" s="3" t="s">
        <v>77867</v>
      </c>
      <c r="P11686" t="s">
        <v>16314</v>
      </c>
      <c r="Q11686" t="s">
        <v>16314</v>
      </c>
      <c r="R11686" t="s">
        <v>77867</v>
      </c>
      <c r="S11686" s="4" t="str">
        <f t="shared" si="182"/>
        <v>2000</v>
      </c>
    </row>
    <row r="11687" spans="1:19" hidden="1" x14ac:dyDescent="0.35">
      <c r="A11687" t="s">
        <v>77862</v>
      </c>
      <c r="B11687" t="s">
        <v>77863</v>
      </c>
      <c r="C11687" t="s">
        <v>77868</v>
      </c>
      <c r="D11687" t="s">
        <v>77869</v>
      </c>
      <c r="E11687" t="s">
        <v>77870</v>
      </c>
      <c r="F11687" t="s">
        <v>77871</v>
      </c>
      <c r="I11687" t="s">
        <v>77872</v>
      </c>
      <c r="J11687" t="s">
        <v>77873</v>
      </c>
      <c r="M11687" t="s">
        <v>112297</v>
      </c>
      <c r="N11687" t="s">
        <v>16314</v>
      </c>
      <c r="O11687" s="3" t="s">
        <v>77874</v>
      </c>
      <c r="P11687" t="s">
        <v>16314</v>
      </c>
      <c r="Q11687" t="s">
        <v>16314</v>
      </c>
      <c r="R11687" t="s">
        <v>77874</v>
      </c>
      <c r="S11687" s="4" t="str">
        <f t="shared" si="182"/>
        <v>2000</v>
      </c>
    </row>
    <row r="11688" spans="1:19" hidden="1" x14ac:dyDescent="0.35">
      <c r="A11688" t="s">
        <v>77870</v>
      </c>
      <c r="B11688" t="s">
        <v>77871</v>
      </c>
      <c r="C11688" t="s">
        <v>77875</v>
      </c>
      <c r="D11688" t="s">
        <v>77876</v>
      </c>
      <c r="E11688" t="s">
        <v>77877</v>
      </c>
      <c r="F11688" t="s">
        <v>77878</v>
      </c>
      <c r="I11688" t="s">
        <v>77879</v>
      </c>
      <c r="J11688" t="s">
        <v>77880</v>
      </c>
      <c r="M11688" t="s">
        <v>112315</v>
      </c>
      <c r="N11688" t="s">
        <v>159</v>
      </c>
      <c r="O11688" s="3" t="s">
        <v>77881</v>
      </c>
      <c r="P11688" t="s">
        <v>159</v>
      </c>
      <c r="Q11688" t="s">
        <v>159</v>
      </c>
      <c r="R11688" t="s">
        <v>77881</v>
      </c>
      <c r="S11688" s="4" t="str">
        <f t="shared" si="182"/>
        <v>2000</v>
      </c>
    </row>
    <row r="11689" spans="1:19" hidden="1" x14ac:dyDescent="0.35">
      <c r="A11689" t="s">
        <v>77877</v>
      </c>
      <c r="B11689" t="s">
        <v>77878</v>
      </c>
      <c r="C11689" t="s">
        <v>77882</v>
      </c>
      <c r="D11689" t="s">
        <v>77883</v>
      </c>
      <c r="E11689" t="s">
        <v>77884</v>
      </c>
      <c r="F11689" t="s">
        <v>77885</v>
      </c>
      <c r="I11689" t="s">
        <v>77886</v>
      </c>
      <c r="J11689" t="s">
        <v>77887</v>
      </c>
      <c r="M11689" t="s">
        <v>112297</v>
      </c>
      <c r="N11689" t="s">
        <v>16314</v>
      </c>
      <c r="O11689" s="3" t="s">
        <v>77888</v>
      </c>
      <c r="P11689" t="s">
        <v>16314</v>
      </c>
      <c r="Q11689" t="s">
        <v>16314</v>
      </c>
      <c r="R11689" t="s">
        <v>77888</v>
      </c>
      <c r="S11689" s="4" t="str">
        <f t="shared" si="182"/>
        <v>2000</v>
      </c>
    </row>
    <row r="11690" spans="1:19" hidden="1" x14ac:dyDescent="0.35">
      <c r="A11690" t="s">
        <v>77884</v>
      </c>
      <c r="B11690" t="s">
        <v>77885</v>
      </c>
      <c r="C11690" t="s">
        <v>77889</v>
      </c>
      <c r="D11690" t="s">
        <v>77890</v>
      </c>
      <c r="E11690" t="s">
        <v>77891</v>
      </c>
      <c r="F11690" t="s">
        <v>77892</v>
      </c>
      <c r="I11690" t="s">
        <v>77893</v>
      </c>
      <c r="J11690" t="s">
        <v>77894</v>
      </c>
      <c r="M11690" t="s">
        <v>112297</v>
      </c>
      <c r="N11690" t="s">
        <v>16314</v>
      </c>
      <c r="O11690" s="3" t="s">
        <v>77895</v>
      </c>
      <c r="P11690" t="s">
        <v>16314</v>
      </c>
      <c r="Q11690" t="s">
        <v>16314</v>
      </c>
      <c r="R11690" t="s">
        <v>77895</v>
      </c>
      <c r="S11690" s="4" t="str">
        <f t="shared" si="182"/>
        <v>2000</v>
      </c>
    </row>
    <row r="11691" spans="1:19" hidden="1" x14ac:dyDescent="0.35">
      <c r="A11691" t="s">
        <v>77891</v>
      </c>
      <c r="B11691" t="s">
        <v>77892</v>
      </c>
      <c r="C11691" t="s">
        <v>77896</v>
      </c>
      <c r="D11691" t="s">
        <v>77897</v>
      </c>
      <c r="E11691" t="s">
        <v>77898</v>
      </c>
      <c r="F11691" t="s">
        <v>77899</v>
      </c>
      <c r="I11691" t="s">
        <v>77900</v>
      </c>
      <c r="J11691" t="s">
        <v>77901</v>
      </c>
      <c r="M11691" t="s">
        <v>112297</v>
      </c>
      <c r="N11691" t="s">
        <v>16314</v>
      </c>
      <c r="O11691" s="3" t="s">
        <v>77902</v>
      </c>
      <c r="P11691" t="s">
        <v>16314</v>
      </c>
      <c r="Q11691" t="s">
        <v>16314</v>
      </c>
      <c r="R11691" t="s">
        <v>77902</v>
      </c>
      <c r="S11691" s="4" t="str">
        <f t="shared" si="182"/>
        <v>2000</v>
      </c>
    </row>
    <row r="11692" spans="1:19" hidden="1" x14ac:dyDescent="0.35">
      <c r="A11692" t="s">
        <v>77898</v>
      </c>
      <c r="B11692" t="s">
        <v>77899</v>
      </c>
      <c r="C11692" t="s">
        <v>77903</v>
      </c>
      <c r="D11692" t="s">
        <v>77904</v>
      </c>
      <c r="E11692" t="s">
        <v>77905</v>
      </c>
      <c r="F11692" t="s">
        <v>77906</v>
      </c>
      <c r="I11692" t="s">
        <v>77907</v>
      </c>
      <c r="J11692" t="s">
        <v>77908</v>
      </c>
      <c r="M11692" t="s">
        <v>112297</v>
      </c>
      <c r="N11692" t="s">
        <v>16314</v>
      </c>
      <c r="O11692" s="3" t="s">
        <v>77909</v>
      </c>
      <c r="P11692" t="s">
        <v>16314</v>
      </c>
      <c r="Q11692" t="s">
        <v>16314</v>
      </c>
      <c r="R11692" t="s">
        <v>77909</v>
      </c>
      <c r="S11692" s="4" t="str">
        <f t="shared" si="182"/>
        <v>2000</v>
      </c>
    </row>
    <row r="11693" spans="1:19" hidden="1" x14ac:dyDescent="0.35">
      <c r="A11693" t="s">
        <v>77905</v>
      </c>
      <c r="B11693" t="s">
        <v>77906</v>
      </c>
      <c r="C11693" t="s">
        <v>77910</v>
      </c>
      <c r="D11693" t="s">
        <v>77911</v>
      </c>
      <c r="E11693" t="s">
        <v>77912</v>
      </c>
      <c r="F11693" t="s">
        <v>77913</v>
      </c>
      <c r="I11693" t="s">
        <v>77914</v>
      </c>
      <c r="J11693" t="s">
        <v>77915</v>
      </c>
      <c r="M11693" t="s">
        <v>112298</v>
      </c>
      <c r="N11693" t="s">
        <v>28</v>
      </c>
      <c r="O11693" s="3" t="s">
        <v>77916</v>
      </c>
      <c r="P11693" t="s">
        <v>16314</v>
      </c>
      <c r="Q11693" t="s">
        <v>16314</v>
      </c>
      <c r="R11693" t="s">
        <v>77916</v>
      </c>
      <c r="S11693" s="4" t="str">
        <f t="shared" si="182"/>
        <v>2000</v>
      </c>
    </row>
    <row r="11694" spans="1:19" hidden="1" x14ac:dyDescent="0.35">
      <c r="A11694" t="s">
        <v>77912</v>
      </c>
      <c r="B11694" t="s">
        <v>77913</v>
      </c>
      <c r="C11694" t="s">
        <v>77917</v>
      </c>
      <c r="D11694" t="s">
        <v>77918</v>
      </c>
      <c r="E11694" t="s">
        <v>77919</v>
      </c>
      <c r="F11694" t="s">
        <v>77920</v>
      </c>
      <c r="I11694" t="s">
        <v>77921</v>
      </c>
      <c r="J11694" t="s">
        <v>77922</v>
      </c>
      <c r="M11694" t="s">
        <v>112299</v>
      </c>
      <c r="N11694" t="s">
        <v>16314</v>
      </c>
      <c r="O11694" s="3" t="s">
        <v>77923</v>
      </c>
      <c r="P11694" t="s">
        <v>16314</v>
      </c>
      <c r="Q11694" t="s">
        <v>16314</v>
      </c>
      <c r="R11694" t="s">
        <v>77923</v>
      </c>
      <c r="S11694" s="4" t="str">
        <f t="shared" si="182"/>
        <v>2000</v>
      </c>
    </row>
    <row r="11695" spans="1:19" hidden="1" x14ac:dyDescent="0.35">
      <c r="A11695" t="s">
        <v>77919</v>
      </c>
      <c r="B11695" t="s">
        <v>77920</v>
      </c>
      <c r="C11695" t="s">
        <v>77924</v>
      </c>
      <c r="D11695" t="s">
        <v>77925</v>
      </c>
      <c r="E11695" s="1" t="s">
        <v>77926</v>
      </c>
      <c r="F11695" s="1" t="s">
        <v>77927</v>
      </c>
      <c r="I11695" t="s">
        <v>512</v>
      </c>
      <c r="J11695" t="s">
        <v>512</v>
      </c>
      <c r="M11695" t="s">
        <v>112297</v>
      </c>
      <c r="N11695" t="s">
        <v>16314</v>
      </c>
      <c r="O11695" s="3" t="s">
        <v>77928</v>
      </c>
      <c r="P11695" t="s">
        <v>16314</v>
      </c>
      <c r="Q11695" t="s">
        <v>16314</v>
      </c>
      <c r="R11695" t="s">
        <v>77928</v>
      </c>
      <c r="S11695" s="4" t="str">
        <f t="shared" si="182"/>
        <v>2000</v>
      </c>
    </row>
    <row r="11696" spans="1:19" hidden="1" x14ac:dyDescent="0.35">
      <c r="A11696" s="1" t="s">
        <v>77926</v>
      </c>
      <c r="B11696" s="1" t="s">
        <v>77927</v>
      </c>
      <c r="C11696" t="s">
        <v>77929</v>
      </c>
      <c r="D11696" t="s">
        <v>77930</v>
      </c>
      <c r="E11696" t="s">
        <v>77931</v>
      </c>
      <c r="F11696" t="s">
        <v>77932</v>
      </c>
      <c r="I11696" t="s">
        <v>77933</v>
      </c>
      <c r="J11696" t="s">
        <v>77934</v>
      </c>
      <c r="M11696" t="s">
        <v>112298</v>
      </c>
      <c r="N11696" t="s">
        <v>28</v>
      </c>
      <c r="O11696" s="3" t="s">
        <v>77935</v>
      </c>
      <c r="P11696" t="s">
        <v>16314</v>
      </c>
      <c r="Q11696" t="s">
        <v>16314</v>
      </c>
      <c r="R11696" t="s">
        <v>77935</v>
      </c>
      <c r="S11696" s="4" t="str">
        <f t="shared" si="182"/>
        <v>2000</v>
      </c>
    </row>
    <row r="11697" spans="1:19" hidden="1" x14ac:dyDescent="0.35">
      <c r="A11697" t="s">
        <v>77931</v>
      </c>
      <c r="B11697" t="s">
        <v>77932</v>
      </c>
      <c r="C11697" t="s">
        <v>77936</v>
      </c>
      <c r="D11697" t="s">
        <v>77937</v>
      </c>
      <c r="E11697" t="s">
        <v>77938</v>
      </c>
      <c r="F11697" t="s">
        <v>77939</v>
      </c>
      <c r="I11697" t="s">
        <v>77940</v>
      </c>
      <c r="J11697" t="s">
        <v>77941</v>
      </c>
      <c r="M11697" t="s">
        <v>112298</v>
      </c>
      <c r="N11697" t="s">
        <v>28</v>
      </c>
      <c r="O11697" s="3" t="s">
        <v>77942</v>
      </c>
      <c r="P11697" t="s">
        <v>16314</v>
      </c>
      <c r="Q11697" t="s">
        <v>16314</v>
      </c>
      <c r="R11697" t="s">
        <v>77942</v>
      </c>
      <c r="S11697" s="4" t="str">
        <f t="shared" si="182"/>
        <v>2000</v>
      </c>
    </row>
    <row r="11698" spans="1:19" hidden="1" x14ac:dyDescent="0.35">
      <c r="A11698" t="s">
        <v>77938</v>
      </c>
      <c r="B11698" t="s">
        <v>77939</v>
      </c>
      <c r="C11698" t="s">
        <v>77943</v>
      </c>
      <c r="D11698" t="s">
        <v>77944</v>
      </c>
      <c r="E11698" t="s">
        <v>77945</v>
      </c>
      <c r="F11698" t="s">
        <v>77946</v>
      </c>
      <c r="I11698" t="s">
        <v>512</v>
      </c>
      <c r="J11698" t="s">
        <v>512</v>
      </c>
      <c r="M11698" t="s">
        <v>112297</v>
      </c>
      <c r="N11698" t="s">
        <v>16314</v>
      </c>
      <c r="O11698" s="3" t="s">
        <v>77947</v>
      </c>
      <c r="P11698" t="s">
        <v>16314</v>
      </c>
      <c r="Q11698" t="s">
        <v>16314</v>
      </c>
      <c r="R11698" t="s">
        <v>77947</v>
      </c>
      <c r="S11698" s="4" t="str">
        <f t="shared" si="182"/>
        <v>2000</v>
      </c>
    </row>
    <row r="11699" spans="1:19" hidden="1" x14ac:dyDescent="0.35">
      <c r="A11699" t="s">
        <v>77945</v>
      </c>
      <c r="B11699" t="s">
        <v>77946</v>
      </c>
      <c r="C11699" t="s">
        <v>77948</v>
      </c>
      <c r="D11699" t="s">
        <v>77949</v>
      </c>
      <c r="E11699" t="s">
        <v>77950</v>
      </c>
      <c r="F11699" t="s">
        <v>77951</v>
      </c>
      <c r="I11699" t="s">
        <v>77952</v>
      </c>
      <c r="J11699" t="s">
        <v>77953</v>
      </c>
      <c r="M11699" t="s">
        <v>112299</v>
      </c>
      <c r="N11699" t="s">
        <v>16314</v>
      </c>
      <c r="O11699" s="3" t="s">
        <v>77954</v>
      </c>
      <c r="P11699" t="s">
        <v>16314</v>
      </c>
      <c r="Q11699" t="s">
        <v>16314</v>
      </c>
      <c r="R11699" t="s">
        <v>77954</v>
      </c>
      <c r="S11699" s="4" t="str">
        <f t="shared" si="182"/>
        <v>2000</v>
      </c>
    </row>
    <row r="11700" spans="1:19" hidden="1" x14ac:dyDescent="0.35">
      <c r="A11700" t="s">
        <v>77950</v>
      </c>
      <c r="B11700" t="s">
        <v>77951</v>
      </c>
      <c r="C11700" t="s">
        <v>77955</v>
      </c>
      <c r="D11700" t="s">
        <v>77956</v>
      </c>
      <c r="E11700" t="s">
        <v>77957</v>
      </c>
      <c r="F11700" t="s">
        <v>77958</v>
      </c>
      <c r="I11700" t="s">
        <v>77959</v>
      </c>
      <c r="J11700" t="s">
        <v>77960</v>
      </c>
      <c r="M11700" t="s">
        <v>112299</v>
      </c>
      <c r="N11700" t="s">
        <v>16314</v>
      </c>
      <c r="O11700" s="3" t="s">
        <v>77961</v>
      </c>
      <c r="P11700" t="s">
        <v>16314</v>
      </c>
      <c r="Q11700" t="s">
        <v>16314</v>
      </c>
      <c r="R11700" t="s">
        <v>77961</v>
      </c>
      <c r="S11700" s="4" t="str">
        <f t="shared" si="182"/>
        <v>2000</v>
      </c>
    </row>
    <row r="11701" spans="1:19" hidden="1" x14ac:dyDescent="0.35">
      <c r="A11701" t="s">
        <v>77957</v>
      </c>
      <c r="B11701" t="s">
        <v>77958</v>
      </c>
      <c r="C11701" t="s">
        <v>77962</v>
      </c>
      <c r="D11701" t="s">
        <v>77963</v>
      </c>
      <c r="E11701" t="s">
        <v>77964</v>
      </c>
      <c r="F11701" t="s">
        <v>77965</v>
      </c>
      <c r="I11701" t="s">
        <v>77966</v>
      </c>
      <c r="J11701" t="s">
        <v>77967</v>
      </c>
      <c r="M11701" t="s">
        <v>112297</v>
      </c>
      <c r="N11701" t="s">
        <v>16314</v>
      </c>
      <c r="O11701" s="3" t="s">
        <v>77968</v>
      </c>
      <c r="P11701" t="s">
        <v>16314</v>
      </c>
      <c r="Q11701" t="s">
        <v>16314</v>
      </c>
      <c r="R11701" t="s">
        <v>77968</v>
      </c>
      <c r="S11701" s="4" t="str">
        <f t="shared" si="182"/>
        <v>2000</v>
      </c>
    </row>
    <row r="11702" spans="1:19" hidden="1" x14ac:dyDescent="0.35">
      <c r="A11702" t="s">
        <v>77964</v>
      </c>
      <c r="B11702" t="s">
        <v>77965</v>
      </c>
      <c r="C11702" t="s">
        <v>77969</v>
      </c>
      <c r="D11702" t="s">
        <v>77970</v>
      </c>
      <c r="E11702" t="s">
        <v>77971</v>
      </c>
      <c r="F11702" t="s">
        <v>77972</v>
      </c>
      <c r="I11702" t="s">
        <v>77973</v>
      </c>
      <c r="J11702" t="s">
        <v>77974</v>
      </c>
      <c r="M11702" t="s">
        <v>112299</v>
      </c>
      <c r="N11702" t="s">
        <v>16314</v>
      </c>
      <c r="O11702" s="3" t="s">
        <v>77975</v>
      </c>
      <c r="P11702" t="s">
        <v>16314</v>
      </c>
      <c r="Q11702" t="s">
        <v>16314</v>
      </c>
      <c r="R11702" t="s">
        <v>77975</v>
      </c>
      <c r="S11702" s="4" t="str">
        <f t="shared" si="182"/>
        <v>2000</v>
      </c>
    </row>
    <row r="11703" spans="1:19" hidden="1" x14ac:dyDescent="0.35">
      <c r="A11703" t="s">
        <v>77971</v>
      </c>
      <c r="B11703" t="s">
        <v>77972</v>
      </c>
      <c r="C11703" t="s">
        <v>77976</v>
      </c>
      <c r="D11703" t="s">
        <v>77977</v>
      </c>
      <c r="E11703" t="s">
        <v>77978</v>
      </c>
      <c r="F11703" t="s">
        <v>77979</v>
      </c>
      <c r="I11703" t="s">
        <v>77980</v>
      </c>
      <c r="J11703" t="s">
        <v>77981</v>
      </c>
      <c r="M11703" t="s">
        <v>112297</v>
      </c>
      <c r="N11703" t="s">
        <v>16314</v>
      </c>
      <c r="O11703" s="3" t="s">
        <v>77982</v>
      </c>
      <c r="P11703" t="s">
        <v>16314</v>
      </c>
      <c r="Q11703" t="s">
        <v>16314</v>
      </c>
      <c r="R11703" t="s">
        <v>77982</v>
      </c>
      <c r="S11703" s="4" t="str">
        <f t="shared" si="182"/>
        <v>2000</v>
      </c>
    </row>
    <row r="11704" spans="1:19" hidden="1" x14ac:dyDescent="0.35">
      <c r="A11704" t="s">
        <v>77978</v>
      </c>
      <c r="B11704" t="s">
        <v>77979</v>
      </c>
      <c r="C11704" t="s">
        <v>77983</v>
      </c>
      <c r="D11704" t="s">
        <v>77984</v>
      </c>
      <c r="E11704" t="s">
        <v>77985</v>
      </c>
      <c r="F11704" t="s">
        <v>77986</v>
      </c>
      <c r="I11704" t="s">
        <v>77987</v>
      </c>
      <c r="J11704" t="s">
        <v>77988</v>
      </c>
      <c r="M11704" t="s">
        <v>112297</v>
      </c>
      <c r="N11704" t="s">
        <v>16314</v>
      </c>
      <c r="O11704" s="3" t="s">
        <v>77989</v>
      </c>
      <c r="P11704" t="s">
        <v>16314</v>
      </c>
      <c r="Q11704" t="s">
        <v>16314</v>
      </c>
      <c r="R11704" t="s">
        <v>77989</v>
      </c>
      <c r="S11704" s="4" t="str">
        <f t="shared" si="182"/>
        <v>2000</v>
      </c>
    </row>
    <row r="11705" spans="1:19" hidden="1" x14ac:dyDescent="0.35">
      <c r="A11705" t="s">
        <v>77985</v>
      </c>
      <c r="B11705" t="s">
        <v>77986</v>
      </c>
      <c r="C11705" t="s">
        <v>77990</v>
      </c>
      <c r="D11705" t="s">
        <v>77991</v>
      </c>
      <c r="E11705" t="s">
        <v>77992</v>
      </c>
      <c r="F11705" t="s">
        <v>77993</v>
      </c>
      <c r="I11705" t="s">
        <v>77994</v>
      </c>
      <c r="J11705" t="s">
        <v>77995</v>
      </c>
      <c r="M11705" t="s">
        <v>112298</v>
      </c>
      <c r="N11705" t="s">
        <v>28</v>
      </c>
      <c r="O11705" s="3" t="s">
        <v>77996</v>
      </c>
      <c r="P11705" t="s">
        <v>16314</v>
      </c>
      <c r="Q11705" t="s">
        <v>16314</v>
      </c>
      <c r="R11705" t="s">
        <v>77996</v>
      </c>
      <c r="S11705" s="4" t="str">
        <f t="shared" si="182"/>
        <v>2000</v>
      </c>
    </row>
    <row r="11706" spans="1:19" hidden="1" x14ac:dyDescent="0.35">
      <c r="A11706" t="s">
        <v>77992</v>
      </c>
      <c r="B11706" t="s">
        <v>77993</v>
      </c>
      <c r="C11706" t="s">
        <v>77997</v>
      </c>
      <c r="D11706" t="s">
        <v>77998</v>
      </c>
      <c r="E11706" t="s">
        <v>77999</v>
      </c>
      <c r="F11706" t="s">
        <v>78000</v>
      </c>
      <c r="I11706" t="s">
        <v>78001</v>
      </c>
      <c r="J11706" t="s">
        <v>78002</v>
      </c>
      <c r="M11706" t="s">
        <v>112315</v>
      </c>
      <c r="N11706" t="s">
        <v>159</v>
      </c>
      <c r="O11706" s="3" t="s">
        <v>78003</v>
      </c>
      <c r="P11706" t="s">
        <v>159</v>
      </c>
      <c r="Q11706" t="s">
        <v>159</v>
      </c>
      <c r="R11706" t="s">
        <v>78003</v>
      </c>
      <c r="S11706" s="4" t="str">
        <f t="shared" si="182"/>
        <v>2000</v>
      </c>
    </row>
    <row r="11707" spans="1:19" hidden="1" x14ac:dyDescent="0.35">
      <c r="A11707" t="s">
        <v>77999</v>
      </c>
      <c r="B11707" t="s">
        <v>78000</v>
      </c>
      <c r="C11707" t="s">
        <v>78004</v>
      </c>
      <c r="D11707" t="s">
        <v>78005</v>
      </c>
      <c r="E11707" t="s">
        <v>78006</v>
      </c>
      <c r="F11707" t="s">
        <v>78007</v>
      </c>
      <c r="I11707" t="s">
        <v>78008</v>
      </c>
      <c r="J11707" t="s">
        <v>78009</v>
      </c>
      <c r="M11707" t="s">
        <v>112299</v>
      </c>
      <c r="N11707" t="s">
        <v>16314</v>
      </c>
      <c r="O11707" s="3" t="s">
        <v>78010</v>
      </c>
      <c r="P11707" t="s">
        <v>16314</v>
      </c>
      <c r="Q11707" t="s">
        <v>16314</v>
      </c>
      <c r="R11707" t="s">
        <v>78010</v>
      </c>
      <c r="S11707" s="4" t="str">
        <f t="shared" si="182"/>
        <v>2000</v>
      </c>
    </row>
    <row r="11708" spans="1:19" hidden="1" x14ac:dyDescent="0.35">
      <c r="A11708" t="s">
        <v>78006</v>
      </c>
      <c r="B11708" t="s">
        <v>78007</v>
      </c>
      <c r="C11708" t="s">
        <v>78011</v>
      </c>
      <c r="D11708" t="s">
        <v>78012</v>
      </c>
      <c r="E11708" t="s">
        <v>78013</v>
      </c>
      <c r="F11708" t="s">
        <v>78014</v>
      </c>
      <c r="I11708" t="s">
        <v>78015</v>
      </c>
      <c r="J11708" t="s">
        <v>78016</v>
      </c>
      <c r="M11708" t="s">
        <v>112315</v>
      </c>
      <c r="N11708" t="s">
        <v>16314</v>
      </c>
      <c r="O11708" s="3" t="s">
        <v>78017</v>
      </c>
      <c r="P11708" t="s">
        <v>16314</v>
      </c>
      <c r="Q11708" t="s">
        <v>16314</v>
      </c>
      <c r="R11708" t="s">
        <v>78017</v>
      </c>
      <c r="S11708" s="4" t="str">
        <f t="shared" si="182"/>
        <v>2000</v>
      </c>
    </row>
    <row r="11709" spans="1:19" hidden="1" x14ac:dyDescent="0.35">
      <c r="A11709" t="s">
        <v>78013</v>
      </c>
      <c r="B11709" t="s">
        <v>78014</v>
      </c>
      <c r="C11709" t="s">
        <v>78018</v>
      </c>
      <c r="D11709" t="s">
        <v>78019</v>
      </c>
      <c r="E11709" t="s">
        <v>78020</v>
      </c>
      <c r="F11709" t="s">
        <v>78021</v>
      </c>
      <c r="I11709" t="s">
        <v>78022</v>
      </c>
      <c r="J11709" t="s">
        <v>78023</v>
      </c>
      <c r="M11709" t="s">
        <v>112298</v>
      </c>
      <c r="N11709" t="s">
        <v>28</v>
      </c>
      <c r="O11709" s="3" t="s">
        <v>78024</v>
      </c>
      <c r="P11709" t="s">
        <v>16314</v>
      </c>
      <c r="Q11709" t="s">
        <v>16314</v>
      </c>
      <c r="R11709" t="s">
        <v>78024</v>
      </c>
      <c r="S11709" s="4" t="str">
        <f t="shared" si="182"/>
        <v>2000</v>
      </c>
    </row>
    <row r="11710" spans="1:19" hidden="1" x14ac:dyDescent="0.35">
      <c r="A11710" t="s">
        <v>78020</v>
      </c>
      <c r="B11710" t="s">
        <v>78021</v>
      </c>
      <c r="C11710" t="s">
        <v>78025</v>
      </c>
      <c r="D11710" t="s">
        <v>78026</v>
      </c>
      <c r="E11710" t="s">
        <v>78027</v>
      </c>
      <c r="F11710" t="s">
        <v>78028</v>
      </c>
      <c r="I11710" t="s">
        <v>78029</v>
      </c>
      <c r="J11710" t="s">
        <v>78030</v>
      </c>
      <c r="M11710" t="s">
        <v>112315</v>
      </c>
      <c r="N11710" t="s">
        <v>16314</v>
      </c>
      <c r="O11710" s="3" t="s">
        <v>78031</v>
      </c>
      <c r="P11710" t="s">
        <v>16314</v>
      </c>
      <c r="Q11710" t="s">
        <v>16314</v>
      </c>
      <c r="R11710" t="s">
        <v>78031</v>
      </c>
      <c r="S11710" s="4" t="str">
        <f t="shared" si="182"/>
        <v>2000</v>
      </c>
    </row>
    <row r="11711" spans="1:19" hidden="1" x14ac:dyDescent="0.35">
      <c r="A11711" t="s">
        <v>78027</v>
      </c>
      <c r="B11711" t="s">
        <v>78028</v>
      </c>
      <c r="C11711" t="s">
        <v>78032</v>
      </c>
      <c r="D11711" t="s">
        <v>78033</v>
      </c>
      <c r="E11711" t="s">
        <v>78034</v>
      </c>
      <c r="F11711" t="s">
        <v>78035</v>
      </c>
      <c r="I11711" t="s">
        <v>512</v>
      </c>
      <c r="J11711" t="s">
        <v>512</v>
      </c>
      <c r="M11711" t="s">
        <v>112297</v>
      </c>
      <c r="N11711" t="s">
        <v>16314</v>
      </c>
      <c r="O11711" s="3" t="s">
        <v>78036</v>
      </c>
      <c r="P11711" t="s">
        <v>16314</v>
      </c>
      <c r="Q11711" t="s">
        <v>16314</v>
      </c>
      <c r="R11711" t="s">
        <v>78036</v>
      </c>
      <c r="S11711" s="4" t="str">
        <f t="shared" si="182"/>
        <v>2000</v>
      </c>
    </row>
    <row r="11712" spans="1:19" hidden="1" x14ac:dyDescent="0.35">
      <c r="A11712" t="s">
        <v>78034</v>
      </c>
      <c r="B11712" t="s">
        <v>78035</v>
      </c>
      <c r="C11712" t="s">
        <v>78037</v>
      </c>
      <c r="D11712" t="s">
        <v>78038</v>
      </c>
      <c r="E11712" t="s">
        <v>78039</v>
      </c>
      <c r="F11712" t="s">
        <v>78040</v>
      </c>
      <c r="I11712" t="s">
        <v>76151</v>
      </c>
      <c r="J11712" t="s">
        <v>76151</v>
      </c>
      <c r="M11712" t="s">
        <v>112298</v>
      </c>
      <c r="N11712" t="s">
        <v>28</v>
      </c>
      <c r="O11712" s="3" t="s">
        <v>78041</v>
      </c>
      <c r="P11712" t="s">
        <v>16314</v>
      </c>
      <c r="Q11712" t="s">
        <v>16314</v>
      </c>
      <c r="R11712" t="s">
        <v>78041</v>
      </c>
      <c r="S11712" s="4" t="str">
        <f t="shared" si="182"/>
        <v>2000</v>
      </c>
    </row>
    <row r="11713" spans="1:19" hidden="1" x14ac:dyDescent="0.35">
      <c r="A11713" t="s">
        <v>78039</v>
      </c>
      <c r="B11713" t="s">
        <v>78040</v>
      </c>
      <c r="C11713" t="s">
        <v>78042</v>
      </c>
      <c r="D11713" t="s">
        <v>78043</v>
      </c>
      <c r="E11713" t="s">
        <v>78044</v>
      </c>
      <c r="F11713" t="s">
        <v>78045</v>
      </c>
      <c r="I11713" t="s">
        <v>78046</v>
      </c>
      <c r="J11713" t="s">
        <v>78047</v>
      </c>
      <c r="M11713" t="s">
        <v>112297</v>
      </c>
      <c r="N11713" t="s">
        <v>16314</v>
      </c>
      <c r="O11713" s="3" t="s">
        <v>78048</v>
      </c>
      <c r="P11713" t="s">
        <v>16314</v>
      </c>
      <c r="Q11713" t="s">
        <v>16314</v>
      </c>
      <c r="R11713" t="s">
        <v>78048</v>
      </c>
      <c r="S11713" s="4" t="str">
        <f t="shared" si="182"/>
        <v>2000</v>
      </c>
    </row>
    <row r="11714" spans="1:19" hidden="1" x14ac:dyDescent="0.35">
      <c r="A11714" t="s">
        <v>78044</v>
      </c>
      <c r="B11714" t="s">
        <v>78045</v>
      </c>
      <c r="C11714" s="1" t="s">
        <v>78049</v>
      </c>
      <c r="D11714" s="1" t="s">
        <v>78050</v>
      </c>
      <c r="E11714" t="s">
        <v>78051</v>
      </c>
      <c r="F11714" t="s">
        <v>78052</v>
      </c>
      <c r="I11714" t="s">
        <v>78053</v>
      </c>
      <c r="J11714" t="s">
        <v>78054</v>
      </c>
      <c r="M11714" t="s">
        <v>112315</v>
      </c>
      <c r="N11714" t="s">
        <v>16314</v>
      </c>
      <c r="O11714" s="3" t="s">
        <v>78055</v>
      </c>
      <c r="P11714" t="s">
        <v>16314</v>
      </c>
      <c r="Q11714" t="s">
        <v>16314</v>
      </c>
      <c r="R11714" t="s">
        <v>78055</v>
      </c>
      <c r="S11714" s="4" t="str">
        <f t="shared" si="182"/>
        <v>2000</v>
      </c>
    </row>
    <row r="11715" spans="1:19" hidden="1" x14ac:dyDescent="0.35">
      <c r="A11715" t="s">
        <v>78051</v>
      </c>
      <c r="B11715" t="s">
        <v>78052</v>
      </c>
      <c r="C11715" t="s">
        <v>78056</v>
      </c>
      <c r="D11715" t="s">
        <v>78057</v>
      </c>
      <c r="E11715" t="s">
        <v>78058</v>
      </c>
      <c r="F11715" t="s">
        <v>78059</v>
      </c>
      <c r="I11715" t="s">
        <v>78060</v>
      </c>
      <c r="J11715" t="s">
        <v>78061</v>
      </c>
      <c r="M11715" t="s">
        <v>112298</v>
      </c>
      <c r="N11715" t="s">
        <v>28</v>
      </c>
      <c r="O11715" s="3" t="s">
        <v>78062</v>
      </c>
      <c r="P11715" t="s">
        <v>16314</v>
      </c>
      <c r="Q11715" t="s">
        <v>16314</v>
      </c>
      <c r="R11715" t="s">
        <v>78062</v>
      </c>
      <c r="S11715" s="4" t="str">
        <f t="shared" ref="S11715:S11778" si="183">LEFT(RIGHT(R11715,19),4)</f>
        <v>2000</v>
      </c>
    </row>
    <row r="11716" spans="1:19" hidden="1" x14ac:dyDescent="0.35">
      <c r="A11716" t="s">
        <v>78058</v>
      </c>
      <c r="B11716" t="s">
        <v>78059</v>
      </c>
      <c r="C11716" t="s">
        <v>78063</v>
      </c>
      <c r="D11716" t="s">
        <v>78064</v>
      </c>
      <c r="E11716" t="s">
        <v>78065</v>
      </c>
      <c r="F11716" t="s">
        <v>78066</v>
      </c>
      <c r="I11716" t="s">
        <v>78067</v>
      </c>
      <c r="J11716" t="s">
        <v>78068</v>
      </c>
      <c r="M11716" t="s">
        <v>112298</v>
      </c>
      <c r="N11716" t="s">
        <v>28</v>
      </c>
      <c r="O11716" s="3" t="s">
        <v>78069</v>
      </c>
      <c r="P11716" t="s">
        <v>16314</v>
      </c>
      <c r="Q11716" t="s">
        <v>16314</v>
      </c>
      <c r="R11716" t="s">
        <v>78069</v>
      </c>
      <c r="S11716" s="4" t="str">
        <f t="shared" si="183"/>
        <v>2000</v>
      </c>
    </row>
    <row r="11717" spans="1:19" hidden="1" x14ac:dyDescent="0.35">
      <c r="A11717" t="s">
        <v>78065</v>
      </c>
      <c r="B11717" t="s">
        <v>78066</v>
      </c>
      <c r="C11717" t="s">
        <v>78070</v>
      </c>
      <c r="D11717" t="s">
        <v>78071</v>
      </c>
      <c r="E11717" s="1" t="s">
        <v>78072</v>
      </c>
      <c r="F11717" s="1" t="s">
        <v>78073</v>
      </c>
      <c r="I11717" t="s">
        <v>78074</v>
      </c>
      <c r="J11717" t="s">
        <v>78075</v>
      </c>
      <c r="M11717" t="s">
        <v>112315</v>
      </c>
      <c r="N11717" t="s">
        <v>16314</v>
      </c>
      <c r="O11717" s="3" t="s">
        <v>78076</v>
      </c>
      <c r="P11717" t="s">
        <v>16314</v>
      </c>
      <c r="Q11717" t="s">
        <v>16314</v>
      </c>
      <c r="R11717" t="s">
        <v>78076</v>
      </c>
      <c r="S11717" s="4" t="str">
        <f t="shared" si="183"/>
        <v>2000</v>
      </c>
    </row>
    <row r="11718" spans="1:19" hidden="1" x14ac:dyDescent="0.35">
      <c r="A11718" s="1" t="s">
        <v>78072</v>
      </c>
      <c r="B11718" s="1" t="s">
        <v>78073</v>
      </c>
      <c r="C11718" t="s">
        <v>78077</v>
      </c>
      <c r="D11718" t="s">
        <v>78078</v>
      </c>
      <c r="E11718" t="s">
        <v>78079</v>
      </c>
      <c r="F11718" t="s">
        <v>78080</v>
      </c>
      <c r="I11718" t="s">
        <v>78081</v>
      </c>
      <c r="J11718" t="s">
        <v>78082</v>
      </c>
      <c r="M11718" t="s">
        <v>112315</v>
      </c>
      <c r="N11718" t="s">
        <v>159</v>
      </c>
      <c r="O11718" s="3" t="s">
        <v>78083</v>
      </c>
      <c r="P11718" t="s">
        <v>159</v>
      </c>
      <c r="Q11718" t="s">
        <v>159</v>
      </c>
      <c r="R11718" t="s">
        <v>78083</v>
      </c>
      <c r="S11718" s="4" t="str">
        <f t="shared" si="183"/>
        <v>2000</v>
      </c>
    </row>
    <row r="11719" spans="1:19" hidden="1" x14ac:dyDescent="0.35">
      <c r="A11719" t="s">
        <v>78079</v>
      </c>
      <c r="B11719" t="s">
        <v>78080</v>
      </c>
      <c r="C11719" t="s">
        <v>78084</v>
      </c>
      <c r="D11719" t="s">
        <v>78085</v>
      </c>
      <c r="E11719" t="s">
        <v>78086</v>
      </c>
      <c r="F11719" t="s">
        <v>78087</v>
      </c>
      <c r="I11719" t="s">
        <v>78088</v>
      </c>
      <c r="J11719" t="s">
        <v>78089</v>
      </c>
      <c r="M11719" t="s">
        <v>112297</v>
      </c>
      <c r="N11719" t="s">
        <v>16314</v>
      </c>
      <c r="O11719" s="3" t="s">
        <v>78090</v>
      </c>
      <c r="P11719" t="s">
        <v>16314</v>
      </c>
      <c r="Q11719" t="s">
        <v>16314</v>
      </c>
      <c r="R11719" t="s">
        <v>78090</v>
      </c>
      <c r="S11719" s="4" t="str">
        <f t="shared" si="183"/>
        <v>2000</v>
      </c>
    </row>
    <row r="11720" spans="1:19" hidden="1" x14ac:dyDescent="0.35">
      <c r="A11720" t="s">
        <v>78086</v>
      </c>
      <c r="B11720" t="s">
        <v>78087</v>
      </c>
      <c r="C11720" t="s">
        <v>78091</v>
      </c>
      <c r="D11720" t="s">
        <v>78092</v>
      </c>
      <c r="E11720" t="s">
        <v>78093</v>
      </c>
      <c r="F11720" t="s">
        <v>78094</v>
      </c>
      <c r="I11720" t="s">
        <v>78095</v>
      </c>
      <c r="J11720" t="s">
        <v>78096</v>
      </c>
      <c r="M11720" t="s">
        <v>112315</v>
      </c>
      <c r="N11720" t="s">
        <v>16314</v>
      </c>
      <c r="O11720" s="3" t="s">
        <v>78097</v>
      </c>
      <c r="P11720" t="s">
        <v>16314</v>
      </c>
      <c r="Q11720" t="s">
        <v>16314</v>
      </c>
      <c r="R11720" t="s">
        <v>78097</v>
      </c>
      <c r="S11720" s="4" t="str">
        <f t="shared" si="183"/>
        <v>2000</v>
      </c>
    </row>
    <row r="11721" spans="1:19" hidden="1" x14ac:dyDescent="0.35">
      <c r="A11721" t="s">
        <v>78093</v>
      </c>
      <c r="B11721" t="s">
        <v>78094</v>
      </c>
      <c r="C11721" t="s">
        <v>78098</v>
      </c>
      <c r="D11721" t="s">
        <v>78099</v>
      </c>
      <c r="E11721" t="s">
        <v>78100</v>
      </c>
      <c r="F11721" t="s">
        <v>78101</v>
      </c>
      <c r="I11721" t="s">
        <v>78102</v>
      </c>
      <c r="J11721" t="s">
        <v>78103</v>
      </c>
      <c r="M11721" t="s">
        <v>112297</v>
      </c>
      <c r="N11721" t="s">
        <v>16314</v>
      </c>
      <c r="O11721" s="3" t="s">
        <v>78104</v>
      </c>
      <c r="P11721" t="s">
        <v>16314</v>
      </c>
      <c r="Q11721" t="s">
        <v>16314</v>
      </c>
      <c r="R11721" t="s">
        <v>78104</v>
      </c>
      <c r="S11721" s="4" t="str">
        <f t="shared" si="183"/>
        <v>2000</v>
      </c>
    </row>
    <row r="11722" spans="1:19" hidden="1" x14ac:dyDescent="0.35">
      <c r="A11722" t="s">
        <v>78100</v>
      </c>
      <c r="B11722" t="s">
        <v>78101</v>
      </c>
      <c r="C11722" t="s">
        <v>78105</v>
      </c>
      <c r="D11722" t="s">
        <v>78106</v>
      </c>
      <c r="E11722" t="s">
        <v>78107</v>
      </c>
      <c r="F11722" t="s">
        <v>78108</v>
      </c>
      <c r="I11722" t="s">
        <v>78109</v>
      </c>
      <c r="J11722" t="s">
        <v>78110</v>
      </c>
      <c r="M11722" t="s">
        <v>112297</v>
      </c>
      <c r="N11722" t="s">
        <v>16314</v>
      </c>
      <c r="O11722" s="3" t="s">
        <v>78111</v>
      </c>
      <c r="P11722" t="s">
        <v>16314</v>
      </c>
      <c r="Q11722" t="s">
        <v>16314</v>
      </c>
      <c r="R11722" t="s">
        <v>78111</v>
      </c>
      <c r="S11722" s="4" t="str">
        <f t="shared" si="183"/>
        <v>2000</v>
      </c>
    </row>
    <row r="11723" spans="1:19" hidden="1" x14ac:dyDescent="0.35">
      <c r="A11723" t="s">
        <v>78107</v>
      </c>
      <c r="B11723" t="s">
        <v>78108</v>
      </c>
      <c r="C11723" t="s">
        <v>78112</v>
      </c>
      <c r="D11723" t="s">
        <v>78113</v>
      </c>
      <c r="E11723" t="s">
        <v>78114</v>
      </c>
      <c r="F11723" t="s">
        <v>78115</v>
      </c>
      <c r="I11723" t="s">
        <v>78116</v>
      </c>
      <c r="J11723" t="s">
        <v>78117</v>
      </c>
      <c r="M11723" t="s">
        <v>112299</v>
      </c>
      <c r="N11723" t="s">
        <v>16314</v>
      </c>
      <c r="O11723" s="3" t="s">
        <v>78118</v>
      </c>
      <c r="P11723" t="s">
        <v>16314</v>
      </c>
      <c r="Q11723" t="s">
        <v>16314</v>
      </c>
      <c r="R11723" t="s">
        <v>78118</v>
      </c>
      <c r="S11723" s="4" t="str">
        <f t="shared" si="183"/>
        <v>2000</v>
      </c>
    </row>
    <row r="11724" spans="1:19" hidden="1" x14ac:dyDescent="0.35">
      <c r="A11724" t="s">
        <v>78114</v>
      </c>
      <c r="B11724" t="s">
        <v>78115</v>
      </c>
      <c r="C11724" t="s">
        <v>78119</v>
      </c>
      <c r="D11724" t="s">
        <v>78120</v>
      </c>
      <c r="E11724" t="s">
        <v>78121</v>
      </c>
      <c r="F11724" t="s">
        <v>78122</v>
      </c>
      <c r="I11724" t="s">
        <v>78123</v>
      </c>
      <c r="J11724" t="s">
        <v>78124</v>
      </c>
      <c r="M11724" t="s">
        <v>112315</v>
      </c>
      <c r="N11724" t="s">
        <v>16314</v>
      </c>
      <c r="O11724" s="3" t="s">
        <v>78125</v>
      </c>
      <c r="P11724" t="s">
        <v>16314</v>
      </c>
      <c r="Q11724" t="s">
        <v>16314</v>
      </c>
      <c r="R11724" t="s">
        <v>78125</v>
      </c>
      <c r="S11724" s="4" t="str">
        <f t="shared" si="183"/>
        <v>2000</v>
      </c>
    </row>
    <row r="11725" spans="1:19" hidden="1" x14ac:dyDescent="0.35">
      <c r="A11725" t="s">
        <v>78121</v>
      </c>
      <c r="B11725" t="s">
        <v>78122</v>
      </c>
      <c r="C11725" t="s">
        <v>78126</v>
      </c>
      <c r="D11725" t="s">
        <v>78127</v>
      </c>
      <c r="E11725" t="s">
        <v>78128</v>
      </c>
      <c r="F11725" t="s">
        <v>78129</v>
      </c>
      <c r="I11725" t="s">
        <v>78130</v>
      </c>
      <c r="J11725" t="s">
        <v>78131</v>
      </c>
      <c r="M11725" t="s">
        <v>112315</v>
      </c>
      <c r="N11725" t="s">
        <v>16314</v>
      </c>
      <c r="O11725" s="3" t="s">
        <v>78132</v>
      </c>
      <c r="P11725" t="s">
        <v>16314</v>
      </c>
      <c r="Q11725" t="s">
        <v>16314</v>
      </c>
      <c r="R11725" t="s">
        <v>78132</v>
      </c>
      <c r="S11725" s="4" t="str">
        <f t="shared" si="183"/>
        <v>2000</v>
      </c>
    </row>
    <row r="11726" spans="1:19" hidden="1" x14ac:dyDescent="0.35">
      <c r="A11726" t="s">
        <v>78128</v>
      </c>
      <c r="B11726" t="s">
        <v>78129</v>
      </c>
      <c r="C11726" t="s">
        <v>78133</v>
      </c>
      <c r="D11726" t="s">
        <v>78134</v>
      </c>
      <c r="E11726" t="s">
        <v>78135</v>
      </c>
      <c r="F11726" t="s">
        <v>78136</v>
      </c>
      <c r="I11726" t="s">
        <v>78137</v>
      </c>
      <c r="J11726" t="s">
        <v>78138</v>
      </c>
      <c r="M11726" t="s">
        <v>112297</v>
      </c>
      <c r="N11726" t="s">
        <v>16314</v>
      </c>
      <c r="O11726" s="3" t="s">
        <v>78139</v>
      </c>
      <c r="P11726" t="s">
        <v>16314</v>
      </c>
      <c r="Q11726" t="s">
        <v>16314</v>
      </c>
      <c r="R11726" t="s">
        <v>78139</v>
      </c>
      <c r="S11726" s="4" t="str">
        <f t="shared" si="183"/>
        <v>2000</v>
      </c>
    </row>
    <row r="11727" spans="1:19" hidden="1" x14ac:dyDescent="0.35">
      <c r="A11727" t="s">
        <v>78135</v>
      </c>
      <c r="B11727" t="s">
        <v>78136</v>
      </c>
      <c r="C11727" t="s">
        <v>78140</v>
      </c>
      <c r="D11727" t="s">
        <v>78141</v>
      </c>
      <c r="E11727" t="s">
        <v>78142</v>
      </c>
      <c r="F11727" t="s">
        <v>78143</v>
      </c>
      <c r="I11727" t="s">
        <v>78144</v>
      </c>
      <c r="J11727" t="s">
        <v>78145</v>
      </c>
      <c r="M11727" t="s">
        <v>112315</v>
      </c>
      <c r="N11727" t="s">
        <v>16314</v>
      </c>
      <c r="O11727" s="3" t="s">
        <v>78146</v>
      </c>
      <c r="P11727" t="s">
        <v>16314</v>
      </c>
      <c r="Q11727" t="s">
        <v>16314</v>
      </c>
      <c r="R11727" t="s">
        <v>78146</v>
      </c>
      <c r="S11727" s="4" t="str">
        <f t="shared" si="183"/>
        <v>2000</v>
      </c>
    </row>
    <row r="11728" spans="1:19" hidden="1" x14ac:dyDescent="0.35">
      <c r="A11728" t="s">
        <v>78142</v>
      </c>
      <c r="B11728" t="s">
        <v>78143</v>
      </c>
      <c r="C11728" t="s">
        <v>78147</v>
      </c>
      <c r="D11728" t="s">
        <v>78148</v>
      </c>
      <c r="E11728" t="s">
        <v>78149</v>
      </c>
      <c r="F11728" t="s">
        <v>78150</v>
      </c>
      <c r="I11728" t="s">
        <v>78151</v>
      </c>
      <c r="J11728" t="s">
        <v>78152</v>
      </c>
      <c r="M11728" t="s">
        <v>112299</v>
      </c>
      <c r="N11728" t="s">
        <v>16314</v>
      </c>
      <c r="O11728" s="3" t="s">
        <v>78153</v>
      </c>
      <c r="P11728" t="s">
        <v>16314</v>
      </c>
      <c r="Q11728" t="s">
        <v>16314</v>
      </c>
      <c r="R11728" t="s">
        <v>78153</v>
      </c>
      <c r="S11728" s="4" t="str">
        <f t="shared" si="183"/>
        <v>2000</v>
      </c>
    </row>
    <row r="11729" spans="1:19" hidden="1" x14ac:dyDescent="0.35">
      <c r="A11729" t="s">
        <v>78149</v>
      </c>
      <c r="B11729" t="s">
        <v>78150</v>
      </c>
      <c r="C11729" t="s">
        <v>78154</v>
      </c>
      <c r="D11729" t="s">
        <v>78155</v>
      </c>
      <c r="E11729" t="s">
        <v>78156</v>
      </c>
      <c r="F11729" t="s">
        <v>78157</v>
      </c>
      <c r="I11729" t="s">
        <v>78158</v>
      </c>
      <c r="J11729" t="s">
        <v>78159</v>
      </c>
      <c r="M11729" t="s">
        <v>112298</v>
      </c>
      <c r="N11729" t="s">
        <v>28</v>
      </c>
      <c r="O11729" s="3" t="s">
        <v>78160</v>
      </c>
      <c r="P11729" t="s">
        <v>16314</v>
      </c>
      <c r="Q11729" t="s">
        <v>16314</v>
      </c>
      <c r="R11729" t="s">
        <v>78160</v>
      </c>
      <c r="S11729" s="4" t="str">
        <f t="shared" si="183"/>
        <v>2000</v>
      </c>
    </row>
    <row r="11730" spans="1:19" hidden="1" x14ac:dyDescent="0.35">
      <c r="A11730" t="s">
        <v>78156</v>
      </c>
      <c r="B11730" t="s">
        <v>78157</v>
      </c>
      <c r="C11730" t="s">
        <v>78161</v>
      </c>
      <c r="D11730" t="s">
        <v>78162</v>
      </c>
      <c r="E11730" t="s">
        <v>78163</v>
      </c>
      <c r="F11730" t="s">
        <v>78164</v>
      </c>
      <c r="I11730" t="s">
        <v>78165</v>
      </c>
      <c r="J11730" t="s">
        <v>78166</v>
      </c>
      <c r="M11730" t="s">
        <v>112298</v>
      </c>
      <c r="N11730" t="s">
        <v>28</v>
      </c>
      <c r="O11730" s="3" t="s">
        <v>78167</v>
      </c>
      <c r="P11730" t="s">
        <v>16314</v>
      </c>
      <c r="Q11730" t="s">
        <v>16314</v>
      </c>
      <c r="R11730" t="s">
        <v>78167</v>
      </c>
      <c r="S11730" s="4" t="str">
        <f t="shared" si="183"/>
        <v>2000</v>
      </c>
    </row>
    <row r="11731" spans="1:19" hidden="1" x14ac:dyDescent="0.35">
      <c r="A11731" t="s">
        <v>78163</v>
      </c>
      <c r="B11731" t="s">
        <v>78164</v>
      </c>
      <c r="C11731" t="s">
        <v>78168</v>
      </c>
      <c r="D11731" t="s">
        <v>78169</v>
      </c>
      <c r="E11731" t="s">
        <v>78170</v>
      </c>
      <c r="F11731" t="s">
        <v>78171</v>
      </c>
      <c r="I11731" t="s">
        <v>78172</v>
      </c>
      <c r="J11731" t="s">
        <v>78173</v>
      </c>
      <c r="M11731" t="s">
        <v>112297</v>
      </c>
      <c r="N11731" t="s">
        <v>16314</v>
      </c>
      <c r="O11731" s="3" t="s">
        <v>78174</v>
      </c>
      <c r="P11731" t="s">
        <v>16314</v>
      </c>
      <c r="Q11731" t="s">
        <v>16314</v>
      </c>
      <c r="R11731" t="s">
        <v>78174</v>
      </c>
      <c r="S11731" s="4" t="str">
        <f t="shared" si="183"/>
        <v>2000</v>
      </c>
    </row>
    <row r="11732" spans="1:19" hidden="1" x14ac:dyDescent="0.35">
      <c r="A11732" t="s">
        <v>78170</v>
      </c>
      <c r="B11732" t="s">
        <v>78171</v>
      </c>
      <c r="C11732" t="s">
        <v>78175</v>
      </c>
      <c r="D11732" t="s">
        <v>78176</v>
      </c>
      <c r="E11732" t="s">
        <v>78177</v>
      </c>
      <c r="F11732" t="s">
        <v>78178</v>
      </c>
      <c r="I11732" t="s">
        <v>78179</v>
      </c>
      <c r="J11732" t="s">
        <v>78180</v>
      </c>
      <c r="M11732" t="s">
        <v>112315</v>
      </c>
      <c r="N11732" t="s">
        <v>16314</v>
      </c>
      <c r="O11732" s="3" t="s">
        <v>78181</v>
      </c>
      <c r="P11732" t="s">
        <v>16314</v>
      </c>
      <c r="Q11732" t="s">
        <v>16314</v>
      </c>
      <c r="R11732" t="s">
        <v>78181</v>
      </c>
      <c r="S11732" s="4" t="str">
        <f t="shared" si="183"/>
        <v>2000</v>
      </c>
    </row>
    <row r="11733" spans="1:19" hidden="1" x14ac:dyDescent="0.35">
      <c r="A11733" t="s">
        <v>78177</v>
      </c>
      <c r="B11733" t="s">
        <v>78178</v>
      </c>
      <c r="C11733" t="s">
        <v>78182</v>
      </c>
      <c r="D11733" t="s">
        <v>78183</v>
      </c>
      <c r="E11733" t="s">
        <v>78184</v>
      </c>
      <c r="F11733" t="s">
        <v>78185</v>
      </c>
      <c r="I11733" t="s">
        <v>78186</v>
      </c>
      <c r="J11733" t="s">
        <v>78187</v>
      </c>
      <c r="M11733" t="s">
        <v>112298</v>
      </c>
      <c r="N11733" t="s">
        <v>28</v>
      </c>
      <c r="O11733" s="3" t="s">
        <v>78188</v>
      </c>
      <c r="P11733" t="s">
        <v>16314</v>
      </c>
      <c r="Q11733" t="s">
        <v>16314</v>
      </c>
      <c r="R11733" t="s">
        <v>78188</v>
      </c>
      <c r="S11733" s="4" t="str">
        <f t="shared" si="183"/>
        <v>2000</v>
      </c>
    </row>
    <row r="11734" spans="1:19" hidden="1" x14ac:dyDescent="0.35">
      <c r="A11734" t="s">
        <v>78184</v>
      </c>
      <c r="B11734" t="s">
        <v>78185</v>
      </c>
      <c r="C11734" t="s">
        <v>78189</v>
      </c>
      <c r="D11734" t="s">
        <v>78190</v>
      </c>
      <c r="E11734" t="s">
        <v>78191</v>
      </c>
      <c r="F11734" t="s">
        <v>78192</v>
      </c>
      <c r="I11734" t="s">
        <v>78193</v>
      </c>
      <c r="J11734" t="s">
        <v>78194</v>
      </c>
      <c r="M11734" t="s">
        <v>112299</v>
      </c>
      <c r="N11734" t="s">
        <v>16314</v>
      </c>
      <c r="O11734" s="3" t="s">
        <v>78195</v>
      </c>
      <c r="P11734" t="s">
        <v>16314</v>
      </c>
      <c r="Q11734" t="s">
        <v>16314</v>
      </c>
      <c r="R11734" t="s">
        <v>78195</v>
      </c>
      <c r="S11734" s="4" t="str">
        <f t="shared" si="183"/>
        <v>2000</v>
      </c>
    </row>
    <row r="11735" spans="1:19" hidden="1" x14ac:dyDescent="0.35">
      <c r="A11735" t="s">
        <v>78191</v>
      </c>
      <c r="B11735" t="s">
        <v>78192</v>
      </c>
      <c r="C11735" t="s">
        <v>78196</v>
      </c>
      <c r="D11735" t="s">
        <v>78197</v>
      </c>
      <c r="E11735" t="s">
        <v>78198</v>
      </c>
      <c r="F11735" t="s">
        <v>78199</v>
      </c>
      <c r="I11735" t="s">
        <v>78200</v>
      </c>
      <c r="J11735" t="s">
        <v>78201</v>
      </c>
      <c r="M11735" t="s">
        <v>112299</v>
      </c>
      <c r="N11735" t="s">
        <v>16314</v>
      </c>
      <c r="O11735" s="3" t="s">
        <v>78202</v>
      </c>
      <c r="P11735" t="s">
        <v>16314</v>
      </c>
      <c r="Q11735" t="s">
        <v>16314</v>
      </c>
      <c r="R11735" t="s">
        <v>78202</v>
      </c>
      <c r="S11735" s="4" t="str">
        <f t="shared" si="183"/>
        <v>2000</v>
      </c>
    </row>
    <row r="11736" spans="1:19" hidden="1" x14ac:dyDescent="0.35">
      <c r="A11736" t="s">
        <v>78198</v>
      </c>
      <c r="B11736" t="s">
        <v>78199</v>
      </c>
      <c r="C11736" t="s">
        <v>78203</v>
      </c>
      <c r="D11736" t="s">
        <v>78204</v>
      </c>
      <c r="E11736" t="s">
        <v>78205</v>
      </c>
      <c r="F11736" t="s">
        <v>78206</v>
      </c>
      <c r="I11736" t="s">
        <v>78207</v>
      </c>
      <c r="J11736" t="s">
        <v>78208</v>
      </c>
      <c r="M11736" t="s">
        <v>112298</v>
      </c>
      <c r="N11736" t="s">
        <v>28</v>
      </c>
      <c r="O11736" s="3" t="s">
        <v>78209</v>
      </c>
      <c r="P11736" t="s">
        <v>16314</v>
      </c>
      <c r="Q11736" t="s">
        <v>16314</v>
      </c>
      <c r="R11736" t="s">
        <v>78209</v>
      </c>
      <c r="S11736" s="4" t="str">
        <f t="shared" si="183"/>
        <v>2000</v>
      </c>
    </row>
    <row r="11737" spans="1:19" hidden="1" x14ac:dyDescent="0.35">
      <c r="A11737" t="s">
        <v>78205</v>
      </c>
      <c r="B11737" t="s">
        <v>78206</v>
      </c>
      <c r="C11737" t="s">
        <v>78210</v>
      </c>
      <c r="D11737" t="s">
        <v>78211</v>
      </c>
      <c r="E11737" t="s">
        <v>78212</v>
      </c>
      <c r="F11737" t="s">
        <v>78213</v>
      </c>
      <c r="I11737" t="s">
        <v>78214</v>
      </c>
      <c r="J11737" t="s">
        <v>78215</v>
      </c>
      <c r="M11737" t="s">
        <v>112298</v>
      </c>
      <c r="N11737" t="s">
        <v>28</v>
      </c>
      <c r="O11737" s="3" t="s">
        <v>78216</v>
      </c>
      <c r="P11737" t="s">
        <v>16314</v>
      </c>
      <c r="Q11737" t="s">
        <v>16314</v>
      </c>
      <c r="R11737" t="s">
        <v>78216</v>
      </c>
      <c r="S11737" s="4" t="str">
        <f t="shared" si="183"/>
        <v>2000</v>
      </c>
    </row>
    <row r="11738" spans="1:19" hidden="1" x14ac:dyDescent="0.35">
      <c r="A11738" t="s">
        <v>78212</v>
      </c>
      <c r="B11738" t="s">
        <v>78213</v>
      </c>
      <c r="C11738" t="s">
        <v>78217</v>
      </c>
      <c r="D11738" t="s">
        <v>78218</v>
      </c>
      <c r="E11738" t="s">
        <v>78219</v>
      </c>
      <c r="F11738" t="s">
        <v>78220</v>
      </c>
      <c r="I11738" t="s">
        <v>78221</v>
      </c>
      <c r="J11738" t="s">
        <v>78222</v>
      </c>
      <c r="M11738" t="s">
        <v>112315</v>
      </c>
      <c r="N11738" t="s">
        <v>159</v>
      </c>
      <c r="O11738" s="3" t="s">
        <v>78223</v>
      </c>
      <c r="P11738" t="s">
        <v>159</v>
      </c>
      <c r="Q11738" t="s">
        <v>159</v>
      </c>
      <c r="R11738" t="s">
        <v>78223</v>
      </c>
      <c r="S11738" s="4" t="str">
        <f t="shared" si="183"/>
        <v>2000</v>
      </c>
    </row>
    <row r="11739" spans="1:19" hidden="1" x14ac:dyDescent="0.35">
      <c r="A11739" t="s">
        <v>78219</v>
      </c>
      <c r="B11739" t="s">
        <v>78220</v>
      </c>
      <c r="C11739" t="s">
        <v>78224</v>
      </c>
      <c r="D11739" t="s">
        <v>78225</v>
      </c>
      <c r="E11739" t="s">
        <v>78226</v>
      </c>
      <c r="F11739" t="s">
        <v>78227</v>
      </c>
      <c r="I11739" t="s">
        <v>78228</v>
      </c>
      <c r="J11739" t="s">
        <v>78229</v>
      </c>
      <c r="M11739" t="s">
        <v>112298</v>
      </c>
      <c r="N11739" t="s">
        <v>28</v>
      </c>
      <c r="O11739" s="3" t="s">
        <v>78230</v>
      </c>
      <c r="P11739" t="s">
        <v>16314</v>
      </c>
      <c r="Q11739" t="s">
        <v>16314</v>
      </c>
      <c r="R11739" t="s">
        <v>78230</v>
      </c>
      <c r="S11739" s="4" t="str">
        <f t="shared" si="183"/>
        <v>2000</v>
      </c>
    </row>
    <row r="11740" spans="1:19" hidden="1" x14ac:dyDescent="0.35">
      <c r="A11740" t="s">
        <v>78226</v>
      </c>
      <c r="B11740" t="s">
        <v>78227</v>
      </c>
      <c r="C11740" t="s">
        <v>78231</v>
      </c>
      <c r="D11740" t="s">
        <v>78232</v>
      </c>
      <c r="E11740" t="s">
        <v>78233</v>
      </c>
      <c r="F11740" t="s">
        <v>78234</v>
      </c>
      <c r="I11740" t="s">
        <v>78235</v>
      </c>
      <c r="J11740" t="s">
        <v>78236</v>
      </c>
      <c r="M11740" t="s">
        <v>112315</v>
      </c>
      <c r="N11740" t="s">
        <v>159</v>
      </c>
      <c r="O11740" s="3" t="s">
        <v>78237</v>
      </c>
      <c r="P11740" t="s">
        <v>159</v>
      </c>
      <c r="Q11740" t="s">
        <v>159</v>
      </c>
      <c r="R11740" t="s">
        <v>78237</v>
      </c>
      <c r="S11740" s="4" t="str">
        <f t="shared" si="183"/>
        <v>2000</v>
      </c>
    </row>
    <row r="11741" spans="1:19" hidden="1" x14ac:dyDescent="0.35">
      <c r="A11741" t="s">
        <v>78233</v>
      </c>
      <c r="B11741" t="s">
        <v>78234</v>
      </c>
      <c r="C11741" t="s">
        <v>78238</v>
      </c>
      <c r="D11741" t="s">
        <v>78239</v>
      </c>
      <c r="E11741" t="s">
        <v>78240</v>
      </c>
      <c r="F11741" t="s">
        <v>78241</v>
      </c>
      <c r="I11741" t="s">
        <v>78242</v>
      </c>
      <c r="J11741" t="s">
        <v>78243</v>
      </c>
      <c r="M11741" t="s">
        <v>112299</v>
      </c>
      <c r="N11741" t="s">
        <v>16314</v>
      </c>
      <c r="O11741" s="3" t="s">
        <v>78244</v>
      </c>
      <c r="P11741" t="s">
        <v>16314</v>
      </c>
      <c r="Q11741" t="s">
        <v>16314</v>
      </c>
      <c r="R11741" t="s">
        <v>78244</v>
      </c>
      <c r="S11741" s="4" t="str">
        <f t="shared" si="183"/>
        <v>2000</v>
      </c>
    </row>
    <row r="11742" spans="1:19" hidden="1" x14ac:dyDescent="0.35">
      <c r="A11742" t="s">
        <v>78240</v>
      </c>
      <c r="B11742" t="s">
        <v>78241</v>
      </c>
      <c r="C11742" t="s">
        <v>78245</v>
      </c>
      <c r="D11742" t="s">
        <v>78246</v>
      </c>
      <c r="E11742" t="s">
        <v>78247</v>
      </c>
      <c r="F11742" t="s">
        <v>78248</v>
      </c>
      <c r="I11742" t="s">
        <v>78249</v>
      </c>
      <c r="J11742" t="s">
        <v>78250</v>
      </c>
      <c r="M11742" t="s">
        <v>112298</v>
      </c>
      <c r="N11742" t="s">
        <v>28</v>
      </c>
      <c r="O11742" s="3" t="s">
        <v>78251</v>
      </c>
      <c r="P11742" t="s">
        <v>16314</v>
      </c>
      <c r="Q11742" t="s">
        <v>16314</v>
      </c>
      <c r="R11742" t="s">
        <v>78251</v>
      </c>
      <c r="S11742" s="4" t="str">
        <f t="shared" si="183"/>
        <v>2000</v>
      </c>
    </row>
    <row r="11743" spans="1:19" hidden="1" x14ac:dyDescent="0.35">
      <c r="A11743" t="s">
        <v>78247</v>
      </c>
      <c r="B11743" t="s">
        <v>78248</v>
      </c>
      <c r="C11743" t="s">
        <v>78252</v>
      </c>
      <c r="D11743" t="s">
        <v>78253</v>
      </c>
      <c r="E11743" t="s">
        <v>78254</v>
      </c>
      <c r="F11743" t="s">
        <v>78255</v>
      </c>
      <c r="I11743" t="s">
        <v>78256</v>
      </c>
      <c r="J11743" t="s">
        <v>78257</v>
      </c>
      <c r="M11743" t="s">
        <v>112297</v>
      </c>
      <c r="N11743" t="s">
        <v>16314</v>
      </c>
      <c r="O11743" s="3" t="s">
        <v>78258</v>
      </c>
      <c r="P11743" t="s">
        <v>16314</v>
      </c>
      <c r="Q11743" t="s">
        <v>16314</v>
      </c>
      <c r="R11743" t="s">
        <v>78258</v>
      </c>
      <c r="S11743" s="4" t="str">
        <f t="shared" si="183"/>
        <v>2000</v>
      </c>
    </row>
    <row r="11744" spans="1:19" hidden="1" x14ac:dyDescent="0.35">
      <c r="A11744" t="s">
        <v>78254</v>
      </c>
      <c r="B11744" t="s">
        <v>78255</v>
      </c>
      <c r="C11744" t="s">
        <v>78259</v>
      </c>
      <c r="D11744" t="s">
        <v>78260</v>
      </c>
      <c r="E11744" t="s">
        <v>78261</v>
      </c>
      <c r="F11744" t="s">
        <v>78262</v>
      </c>
      <c r="I11744" t="s">
        <v>78263</v>
      </c>
      <c r="J11744" t="s">
        <v>78264</v>
      </c>
      <c r="M11744" t="s">
        <v>112298</v>
      </c>
      <c r="N11744" t="s">
        <v>28</v>
      </c>
      <c r="O11744" s="3" t="s">
        <v>78265</v>
      </c>
      <c r="P11744" t="s">
        <v>16314</v>
      </c>
      <c r="Q11744" t="s">
        <v>16314</v>
      </c>
      <c r="R11744" t="s">
        <v>78265</v>
      </c>
      <c r="S11744" s="4" t="str">
        <f t="shared" si="183"/>
        <v>2000</v>
      </c>
    </row>
    <row r="11745" spans="1:19" hidden="1" x14ac:dyDescent="0.35">
      <c r="A11745" t="s">
        <v>78261</v>
      </c>
      <c r="B11745" t="s">
        <v>78262</v>
      </c>
      <c r="C11745" t="s">
        <v>78266</v>
      </c>
      <c r="D11745" t="s">
        <v>78267</v>
      </c>
      <c r="E11745" t="s">
        <v>78268</v>
      </c>
      <c r="F11745" t="s">
        <v>78269</v>
      </c>
      <c r="I11745" t="s">
        <v>78270</v>
      </c>
      <c r="J11745" t="s">
        <v>78271</v>
      </c>
      <c r="M11745" t="s">
        <v>112299</v>
      </c>
      <c r="N11745" t="s">
        <v>16314</v>
      </c>
      <c r="O11745" s="3" t="s">
        <v>78272</v>
      </c>
      <c r="P11745" t="s">
        <v>16314</v>
      </c>
      <c r="Q11745" t="s">
        <v>16314</v>
      </c>
      <c r="R11745" t="s">
        <v>78272</v>
      </c>
      <c r="S11745" s="4" t="str">
        <f t="shared" si="183"/>
        <v>2000</v>
      </c>
    </row>
    <row r="11746" spans="1:19" hidden="1" x14ac:dyDescent="0.35">
      <c r="A11746" t="s">
        <v>78268</v>
      </c>
      <c r="B11746" t="s">
        <v>78269</v>
      </c>
      <c r="C11746" t="s">
        <v>78273</v>
      </c>
      <c r="D11746" t="s">
        <v>78274</v>
      </c>
      <c r="E11746" t="s">
        <v>78275</v>
      </c>
      <c r="F11746" t="s">
        <v>78276</v>
      </c>
      <c r="I11746" t="s">
        <v>78277</v>
      </c>
      <c r="J11746" t="s">
        <v>78278</v>
      </c>
      <c r="M11746" t="s">
        <v>112298</v>
      </c>
      <c r="N11746" t="s">
        <v>28</v>
      </c>
      <c r="O11746" s="3" t="s">
        <v>78279</v>
      </c>
      <c r="P11746" t="s">
        <v>16314</v>
      </c>
      <c r="Q11746" t="s">
        <v>16314</v>
      </c>
      <c r="R11746" t="s">
        <v>78279</v>
      </c>
      <c r="S11746" s="4" t="str">
        <f t="shared" si="183"/>
        <v>2000</v>
      </c>
    </row>
    <row r="11747" spans="1:19" hidden="1" x14ac:dyDescent="0.35">
      <c r="A11747" t="s">
        <v>78275</v>
      </c>
      <c r="B11747" t="s">
        <v>78276</v>
      </c>
      <c r="C11747" t="s">
        <v>78280</v>
      </c>
      <c r="D11747" t="s">
        <v>78281</v>
      </c>
      <c r="E11747" t="s">
        <v>78282</v>
      </c>
      <c r="F11747" t="s">
        <v>78283</v>
      </c>
      <c r="I11747" t="s">
        <v>78284</v>
      </c>
      <c r="J11747" t="s">
        <v>78285</v>
      </c>
      <c r="M11747" t="s">
        <v>112299</v>
      </c>
      <c r="N11747" t="s">
        <v>16314</v>
      </c>
      <c r="O11747" s="3" t="s">
        <v>78286</v>
      </c>
      <c r="P11747" t="s">
        <v>16314</v>
      </c>
      <c r="Q11747" t="s">
        <v>16314</v>
      </c>
      <c r="R11747" t="s">
        <v>78286</v>
      </c>
      <c r="S11747" s="4" t="str">
        <f t="shared" si="183"/>
        <v>2000</v>
      </c>
    </row>
    <row r="11748" spans="1:19" hidden="1" x14ac:dyDescent="0.35">
      <c r="A11748" t="s">
        <v>78282</v>
      </c>
      <c r="B11748" t="s">
        <v>78283</v>
      </c>
      <c r="C11748" t="s">
        <v>78287</v>
      </c>
      <c r="D11748" t="s">
        <v>78288</v>
      </c>
      <c r="E11748" t="s">
        <v>78289</v>
      </c>
      <c r="F11748" t="s">
        <v>78290</v>
      </c>
      <c r="I11748" t="s">
        <v>78291</v>
      </c>
      <c r="J11748" t="s">
        <v>78292</v>
      </c>
      <c r="M11748" t="s">
        <v>112299</v>
      </c>
      <c r="N11748" t="s">
        <v>16314</v>
      </c>
      <c r="O11748" s="3" t="s">
        <v>78293</v>
      </c>
      <c r="P11748" t="s">
        <v>16314</v>
      </c>
      <c r="Q11748" t="s">
        <v>16314</v>
      </c>
      <c r="R11748" t="s">
        <v>78293</v>
      </c>
      <c r="S11748" s="4" t="str">
        <f t="shared" si="183"/>
        <v>2000</v>
      </c>
    </row>
    <row r="11749" spans="1:19" hidden="1" x14ac:dyDescent="0.35">
      <c r="A11749" t="s">
        <v>78289</v>
      </c>
      <c r="B11749" t="s">
        <v>78290</v>
      </c>
      <c r="C11749" t="s">
        <v>78294</v>
      </c>
      <c r="D11749" t="s">
        <v>78295</v>
      </c>
      <c r="E11749" t="s">
        <v>78296</v>
      </c>
      <c r="F11749" t="s">
        <v>78297</v>
      </c>
      <c r="I11749" t="s">
        <v>78298</v>
      </c>
      <c r="J11749" t="s">
        <v>78299</v>
      </c>
      <c r="M11749" t="s">
        <v>112299</v>
      </c>
      <c r="N11749" t="s">
        <v>16314</v>
      </c>
      <c r="O11749" s="3" t="s">
        <v>78300</v>
      </c>
      <c r="P11749" t="s">
        <v>16314</v>
      </c>
      <c r="Q11749" t="s">
        <v>16314</v>
      </c>
      <c r="R11749" t="s">
        <v>78300</v>
      </c>
      <c r="S11749" s="4" t="str">
        <f t="shared" si="183"/>
        <v>2000</v>
      </c>
    </row>
    <row r="11750" spans="1:19" hidden="1" x14ac:dyDescent="0.35">
      <c r="A11750" t="s">
        <v>78296</v>
      </c>
      <c r="B11750" t="s">
        <v>78297</v>
      </c>
      <c r="C11750" t="s">
        <v>78301</v>
      </c>
      <c r="D11750" t="s">
        <v>78302</v>
      </c>
      <c r="E11750" t="s">
        <v>78303</v>
      </c>
      <c r="F11750" t="s">
        <v>78304</v>
      </c>
      <c r="I11750" t="s">
        <v>78305</v>
      </c>
      <c r="J11750" t="s">
        <v>78306</v>
      </c>
      <c r="M11750" t="s">
        <v>112298</v>
      </c>
      <c r="N11750" t="s">
        <v>28</v>
      </c>
      <c r="O11750" s="3" t="s">
        <v>78307</v>
      </c>
      <c r="P11750" t="s">
        <v>16314</v>
      </c>
      <c r="Q11750" t="s">
        <v>16314</v>
      </c>
      <c r="R11750" t="s">
        <v>78307</v>
      </c>
      <c r="S11750" s="4" t="str">
        <f t="shared" si="183"/>
        <v>2000</v>
      </c>
    </row>
    <row r="11751" spans="1:19" hidden="1" x14ac:dyDescent="0.35">
      <c r="A11751" t="s">
        <v>78303</v>
      </c>
      <c r="B11751" t="s">
        <v>78304</v>
      </c>
      <c r="C11751" t="s">
        <v>78308</v>
      </c>
      <c r="D11751" t="s">
        <v>78309</v>
      </c>
      <c r="E11751" t="s">
        <v>78310</v>
      </c>
      <c r="F11751" t="s">
        <v>78311</v>
      </c>
      <c r="I11751" t="s">
        <v>78312</v>
      </c>
      <c r="J11751" t="s">
        <v>78313</v>
      </c>
      <c r="M11751" t="s">
        <v>112299</v>
      </c>
      <c r="N11751" t="s">
        <v>16314</v>
      </c>
      <c r="O11751" s="3" t="s">
        <v>78314</v>
      </c>
      <c r="P11751" t="s">
        <v>16314</v>
      </c>
      <c r="Q11751" t="s">
        <v>16314</v>
      </c>
      <c r="R11751" t="s">
        <v>78314</v>
      </c>
      <c r="S11751" s="4" t="str">
        <f t="shared" si="183"/>
        <v>2000</v>
      </c>
    </row>
    <row r="11752" spans="1:19" hidden="1" x14ac:dyDescent="0.35">
      <c r="A11752" t="s">
        <v>78310</v>
      </c>
      <c r="B11752" t="s">
        <v>78311</v>
      </c>
      <c r="C11752" t="s">
        <v>78315</v>
      </c>
      <c r="D11752" t="s">
        <v>78316</v>
      </c>
      <c r="E11752" t="s">
        <v>78317</v>
      </c>
      <c r="F11752" t="s">
        <v>78318</v>
      </c>
      <c r="I11752" t="s">
        <v>78319</v>
      </c>
      <c r="J11752" t="s">
        <v>78320</v>
      </c>
      <c r="M11752" t="s">
        <v>112299</v>
      </c>
      <c r="N11752" t="s">
        <v>16314</v>
      </c>
      <c r="O11752" s="3" t="s">
        <v>78321</v>
      </c>
      <c r="P11752" t="s">
        <v>16314</v>
      </c>
      <c r="Q11752" t="s">
        <v>16314</v>
      </c>
      <c r="R11752" t="s">
        <v>78321</v>
      </c>
      <c r="S11752" s="4" t="str">
        <f t="shared" si="183"/>
        <v>2000</v>
      </c>
    </row>
    <row r="11753" spans="1:19" hidden="1" x14ac:dyDescent="0.35">
      <c r="A11753" t="s">
        <v>78317</v>
      </c>
      <c r="B11753" t="s">
        <v>78318</v>
      </c>
      <c r="C11753" t="s">
        <v>78322</v>
      </c>
      <c r="D11753" t="s">
        <v>78323</v>
      </c>
      <c r="E11753" t="s">
        <v>78324</v>
      </c>
      <c r="F11753" t="s">
        <v>78325</v>
      </c>
      <c r="I11753" t="s">
        <v>78326</v>
      </c>
      <c r="J11753" t="s">
        <v>78327</v>
      </c>
      <c r="M11753" t="s">
        <v>112315</v>
      </c>
      <c r="N11753" t="s">
        <v>159</v>
      </c>
      <c r="O11753" s="3" t="s">
        <v>78328</v>
      </c>
      <c r="P11753" t="s">
        <v>159</v>
      </c>
      <c r="Q11753" t="s">
        <v>159</v>
      </c>
      <c r="R11753" t="s">
        <v>78328</v>
      </c>
      <c r="S11753" s="4" t="str">
        <f t="shared" si="183"/>
        <v>2000</v>
      </c>
    </row>
    <row r="11754" spans="1:19" hidden="1" x14ac:dyDescent="0.35">
      <c r="A11754" t="s">
        <v>78324</v>
      </c>
      <c r="B11754" t="s">
        <v>78325</v>
      </c>
      <c r="C11754" t="s">
        <v>78329</v>
      </c>
      <c r="D11754" t="s">
        <v>78330</v>
      </c>
      <c r="E11754" t="s">
        <v>78331</v>
      </c>
      <c r="F11754" t="s">
        <v>78332</v>
      </c>
      <c r="I11754" t="s">
        <v>78333</v>
      </c>
      <c r="J11754" t="s">
        <v>78334</v>
      </c>
      <c r="M11754" t="s">
        <v>112298</v>
      </c>
      <c r="N11754" t="s">
        <v>28</v>
      </c>
      <c r="O11754" s="3" t="s">
        <v>78335</v>
      </c>
      <c r="P11754" t="s">
        <v>16314</v>
      </c>
      <c r="Q11754" t="s">
        <v>16314</v>
      </c>
      <c r="R11754" t="s">
        <v>78335</v>
      </c>
      <c r="S11754" s="4" t="str">
        <f t="shared" si="183"/>
        <v>2000</v>
      </c>
    </row>
    <row r="11755" spans="1:19" hidden="1" x14ac:dyDescent="0.35">
      <c r="A11755" t="s">
        <v>78331</v>
      </c>
      <c r="B11755" t="s">
        <v>78332</v>
      </c>
      <c r="C11755" t="s">
        <v>78336</v>
      </c>
      <c r="D11755" t="s">
        <v>78337</v>
      </c>
      <c r="E11755" t="s">
        <v>78338</v>
      </c>
      <c r="F11755" t="s">
        <v>78339</v>
      </c>
      <c r="I11755" t="s">
        <v>78340</v>
      </c>
      <c r="J11755" t="s">
        <v>78341</v>
      </c>
      <c r="M11755" t="s">
        <v>112297</v>
      </c>
      <c r="N11755" t="s">
        <v>16314</v>
      </c>
      <c r="O11755" s="3" t="s">
        <v>78342</v>
      </c>
      <c r="P11755" t="s">
        <v>16314</v>
      </c>
      <c r="Q11755" t="s">
        <v>16314</v>
      </c>
      <c r="R11755" t="s">
        <v>78342</v>
      </c>
      <c r="S11755" s="4" t="str">
        <f t="shared" si="183"/>
        <v>2000</v>
      </c>
    </row>
    <row r="11756" spans="1:19" hidden="1" x14ac:dyDescent="0.35">
      <c r="A11756" t="s">
        <v>78338</v>
      </c>
      <c r="B11756" t="s">
        <v>78339</v>
      </c>
      <c r="C11756" t="s">
        <v>78343</v>
      </c>
      <c r="D11756" t="s">
        <v>78344</v>
      </c>
      <c r="E11756" t="s">
        <v>78345</v>
      </c>
      <c r="F11756" t="s">
        <v>78346</v>
      </c>
      <c r="I11756" t="s">
        <v>512</v>
      </c>
      <c r="J11756" t="s">
        <v>512</v>
      </c>
      <c r="M11756" t="s">
        <v>112297</v>
      </c>
      <c r="N11756" t="s">
        <v>16314</v>
      </c>
      <c r="O11756" s="3" t="s">
        <v>78347</v>
      </c>
      <c r="P11756" t="s">
        <v>16314</v>
      </c>
      <c r="Q11756" t="s">
        <v>16314</v>
      </c>
      <c r="R11756" t="s">
        <v>78347</v>
      </c>
      <c r="S11756" s="4" t="str">
        <f t="shared" si="183"/>
        <v>2000</v>
      </c>
    </row>
    <row r="11757" spans="1:19" hidden="1" x14ac:dyDescent="0.35">
      <c r="A11757" t="s">
        <v>78345</v>
      </c>
      <c r="B11757" t="s">
        <v>78346</v>
      </c>
      <c r="C11757" t="s">
        <v>78348</v>
      </c>
      <c r="D11757" t="s">
        <v>78349</v>
      </c>
      <c r="E11757" t="s">
        <v>78350</v>
      </c>
      <c r="F11757" t="s">
        <v>78351</v>
      </c>
      <c r="G11757" t="s">
        <v>78352</v>
      </c>
      <c r="I11757" t="s">
        <v>78353</v>
      </c>
      <c r="J11757" t="s">
        <v>78354</v>
      </c>
      <c r="M11757" t="s">
        <v>112315</v>
      </c>
      <c r="N11757" t="s">
        <v>159</v>
      </c>
      <c r="O11757" s="3" t="s">
        <v>78355</v>
      </c>
      <c r="P11757" t="s">
        <v>159</v>
      </c>
      <c r="Q11757" t="s">
        <v>159</v>
      </c>
      <c r="R11757" t="s">
        <v>78355</v>
      </c>
      <c r="S11757" s="4" t="str">
        <f t="shared" si="183"/>
        <v>2000</v>
      </c>
    </row>
    <row r="11758" spans="1:19" hidden="1" x14ac:dyDescent="0.35">
      <c r="A11758" t="s">
        <v>78350</v>
      </c>
      <c r="B11758" t="s">
        <v>78351</v>
      </c>
      <c r="C11758" t="s">
        <v>78356</v>
      </c>
      <c r="D11758" t="s">
        <v>78357</v>
      </c>
      <c r="E11758" t="s">
        <v>78358</v>
      </c>
      <c r="F11758" t="s">
        <v>78359</v>
      </c>
      <c r="I11758" t="s">
        <v>78360</v>
      </c>
      <c r="J11758" t="s">
        <v>78361</v>
      </c>
      <c r="M11758" t="s">
        <v>112315</v>
      </c>
      <c r="N11758" t="s">
        <v>159</v>
      </c>
      <c r="O11758" s="3" t="s">
        <v>78362</v>
      </c>
      <c r="P11758" t="s">
        <v>159</v>
      </c>
      <c r="Q11758" t="s">
        <v>159</v>
      </c>
      <c r="R11758" t="s">
        <v>78362</v>
      </c>
      <c r="S11758" s="4" t="str">
        <f t="shared" si="183"/>
        <v>2000</v>
      </c>
    </row>
    <row r="11759" spans="1:19" hidden="1" x14ac:dyDescent="0.35">
      <c r="A11759" t="s">
        <v>78358</v>
      </c>
      <c r="B11759" t="s">
        <v>78359</v>
      </c>
      <c r="C11759" t="s">
        <v>78363</v>
      </c>
      <c r="D11759">
        <v>743878430</v>
      </c>
      <c r="E11759" t="s">
        <v>78364</v>
      </c>
      <c r="F11759" t="s">
        <v>78365</v>
      </c>
      <c r="I11759" t="s">
        <v>78366</v>
      </c>
      <c r="J11759" t="s">
        <v>78367</v>
      </c>
      <c r="M11759" t="s">
        <v>112315</v>
      </c>
      <c r="N11759" t="s">
        <v>16314</v>
      </c>
      <c r="O11759" s="3" t="s">
        <v>78368</v>
      </c>
      <c r="P11759" t="s">
        <v>16314</v>
      </c>
      <c r="Q11759" t="s">
        <v>16314</v>
      </c>
      <c r="R11759" t="s">
        <v>78368</v>
      </c>
      <c r="S11759" s="4" t="str">
        <f t="shared" si="183"/>
        <v>2000</v>
      </c>
    </row>
    <row r="11760" spans="1:19" hidden="1" x14ac:dyDescent="0.35">
      <c r="A11760" t="s">
        <v>78364</v>
      </c>
      <c r="B11760" t="s">
        <v>78365</v>
      </c>
      <c r="C11760" t="s">
        <v>78369</v>
      </c>
      <c r="D11760" t="s">
        <v>78370</v>
      </c>
      <c r="E11760" t="s">
        <v>78371</v>
      </c>
      <c r="F11760" t="s">
        <v>78372</v>
      </c>
      <c r="I11760" t="s">
        <v>78373</v>
      </c>
      <c r="J11760" t="s">
        <v>78374</v>
      </c>
      <c r="M11760" t="s">
        <v>112297</v>
      </c>
      <c r="N11760" t="s">
        <v>16314</v>
      </c>
      <c r="O11760" s="3" t="s">
        <v>78375</v>
      </c>
      <c r="P11760" t="s">
        <v>16314</v>
      </c>
      <c r="Q11760" t="s">
        <v>16314</v>
      </c>
      <c r="R11760" t="s">
        <v>78375</v>
      </c>
      <c r="S11760" s="4" t="str">
        <f t="shared" si="183"/>
        <v>2000</v>
      </c>
    </row>
    <row r="11761" spans="1:19" hidden="1" x14ac:dyDescent="0.35">
      <c r="A11761" t="s">
        <v>78371</v>
      </c>
      <c r="B11761" t="s">
        <v>78372</v>
      </c>
      <c r="C11761" t="s">
        <v>78376</v>
      </c>
      <c r="D11761" t="s">
        <v>78377</v>
      </c>
      <c r="E11761" t="s">
        <v>78378</v>
      </c>
      <c r="F11761" t="s">
        <v>78379</v>
      </c>
      <c r="I11761" t="s">
        <v>78380</v>
      </c>
      <c r="J11761" t="s">
        <v>78381</v>
      </c>
      <c r="M11761" t="s">
        <v>112315</v>
      </c>
      <c r="N11761" t="s">
        <v>159</v>
      </c>
      <c r="O11761" s="3" t="s">
        <v>78382</v>
      </c>
      <c r="P11761" t="s">
        <v>159</v>
      </c>
      <c r="Q11761" t="s">
        <v>159</v>
      </c>
      <c r="R11761" t="s">
        <v>78382</v>
      </c>
      <c r="S11761" s="4" t="str">
        <f t="shared" si="183"/>
        <v>2000</v>
      </c>
    </row>
    <row r="11762" spans="1:19" hidden="1" x14ac:dyDescent="0.35">
      <c r="A11762" t="s">
        <v>78378</v>
      </c>
      <c r="B11762" t="s">
        <v>78379</v>
      </c>
      <c r="C11762" t="s">
        <v>78383</v>
      </c>
      <c r="D11762" t="s">
        <v>78384</v>
      </c>
      <c r="E11762" t="s">
        <v>78385</v>
      </c>
      <c r="F11762" t="s">
        <v>78386</v>
      </c>
      <c r="I11762" t="s">
        <v>512</v>
      </c>
      <c r="J11762" t="s">
        <v>512</v>
      </c>
      <c r="M11762" t="s">
        <v>112297</v>
      </c>
      <c r="N11762" t="s">
        <v>16314</v>
      </c>
      <c r="O11762" s="3" t="s">
        <v>78387</v>
      </c>
      <c r="P11762" t="s">
        <v>16314</v>
      </c>
      <c r="Q11762" t="s">
        <v>16314</v>
      </c>
      <c r="R11762" t="s">
        <v>78387</v>
      </c>
      <c r="S11762" s="4" t="str">
        <f t="shared" si="183"/>
        <v>2000</v>
      </c>
    </row>
    <row r="11763" spans="1:19" hidden="1" x14ac:dyDescent="0.35">
      <c r="A11763" t="s">
        <v>78385</v>
      </c>
      <c r="B11763" t="s">
        <v>78386</v>
      </c>
      <c r="C11763" t="s">
        <v>78388</v>
      </c>
      <c r="D11763" t="s">
        <v>78389</v>
      </c>
      <c r="E11763" t="s">
        <v>78390</v>
      </c>
      <c r="F11763" t="s">
        <v>78391</v>
      </c>
      <c r="I11763" t="s">
        <v>78392</v>
      </c>
      <c r="J11763" t="s">
        <v>78393</v>
      </c>
      <c r="M11763" t="s">
        <v>112297</v>
      </c>
      <c r="N11763" t="s">
        <v>16314</v>
      </c>
      <c r="O11763" s="3" t="s">
        <v>78394</v>
      </c>
      <c r="P11763" t="s">
        <v>16314</v>
      </c>
      <c r="Q11763" t="s">
        <v>16314</v>
      </c>
      <c r="R11763" t="s">
        <v>78394</v>
      </c>
      <c r="S11763" s="4" t="str">
        <f t="shared" si="183"/>
        <v>2000</v>
      </c>
    </row>
    <row r="11764" spans="1:19" hidden="1" x14ac:dyDescent="0.35">
      <c r="A11764" t="s">
        <v>78390</v>
      </c>
      <c r="B11764" t="s">
        <v>78391</v>
      </c>
      <c r="C11764" t="s">
        <v>78395</v>
      </c>
      <c r="D11764" t="s">
        <v>78396</v>
      </c>
      <c r="E11764" t="s">
        <v>78397</v>
      </c>
      <c r="F11764" t="s">
        <v>78398</v>
      </c>
      <c r="I11764" t="s">
        <v>78399</v>
      </c>
      <c r="J11764" t="s">
        <v>78400</v>
      </c>
      <c r="M11764" t="s">
        <v>112315</v>
      </c>
      <c r="N11764" t="s">
        <v>159</v>
      </c>
      <c r="O11764" s="3" t="s">
        <v>78401</v>
      </c>
      <c r="P11764" t="s">
        <v>159</v>
      </c>
      <c r="Q11764" t="s">
        <v>159</v>
      </c>
      <c r="R11764" t="s">
        <v>78401</v>
      </c>
      <c r="S11764" s="4" t="str">
        <f t="shared" si="183"/>
        <v>2000</v>
      </c>
    </row>
    <row r="11765" spans="1:19" hidden="1" x14ac:dyDescent="0.35">
      <c r="A11765" t="s">
        <v>78397</v>
      </c>
      <c r="B11765" t="s">
        <v>78398</v>
      </c>
      <c r="C11765" t="s">
        <v>78402</v>
      </c>
      <c r="D11765" t="s">
        <v>78403</v>
      </c>
      <c r="E11765" t="s">
        <v>78404</v>
      </c>
      <c r="F11765" t="s">
        <v>78405</v>
      </c>
      <c r="I11765" t="s">
        <v>78406</v>
      </c>
      <c r="J11765" t="s">
        <v>78407</v>
      </c>
      <c r="M11765" t="s">
        <v>112315</v>
      </c>
      <c r="N11765" t="s">
        <v>159</v>
      </c>
      <c r="O11765" s="3" t="s">
        <v>78408</v>
      </c>
      <c r="P11765" t="s">
        <v>159</v>
      </c>
      <c r="Q11765" t="s">
        <v>159</v>
      </c>
      <c r="R11765" t="s">
        <v>78408</v>
      </c>
      <c r="S11765" s="4" t="str">
        <f t="shared" si="183"/>
        <v>2000</v>
      </c>
    </row>
    <row r="11766" spans="1:19" hidden="1" x14ac:dyDescent="0.35">
      <c r="A11766" t="s">
        <v>78404</v>
      </c>
      <c r="B11766" t="s">
        <v>78405</v>
      </c>
      <c r="C11766" t="s">
        <v>78409</v>
      </c>
      <c r="D11766" t="s">
        <v>78410</v>
      </c>
      <c r="E11766" t="s">
        <v>78411</v>
      </c>
      <c r="F11766" t="s">
        <v>78412</v>
      </c>
      <c r="I11766" t="s">
        <v>78413</v>
      </c>
      <c r="J11766" t="s">
        <v>78414</v>
      </c>
      <c r="M11766" t="s">
        <v>112298</v>
      </c>
      <c r="N11766" t="s">
        <v>28</v>
      </c>
      <c r="O11766" s="3" t="s">
        <v>78415</v>
      </c>
      <c r="P11766" t="s">
        <v>16314</v>
      </c>
      <c r="Q11766" t="s">
        <v>16314</v>
      </c>
      <c r="R11766" t="s">
        <v>78415</v>
      </c>
      <c r="S11766" s="4" t="str">
        <f t="shared" si="183"/>
        <v>2000</v>
      </c>
    </row>
    <row r="11767" spans="1:19" hidden="1" x14ac:dyDescent="0.35">
      <c r="A11767" t="s">
        <v>78411</v>
      </c>
      <c r="B11767" t="s">
        <v>78412</v>
      </c>
      <c r="C11767" t="s">
        <v>78416</v>
      </c>
      <c r="D11767" t="s">
        <v>78417</v>
      </c>
      <c r="E11767" t="s">
        <v>78418</v>
      </c>
      <c r="F11767" t="s">
        <v>78419</v>
      </c>
      <c r="I11767" t="s">
        <v>2301</v>
      </c>
      <c r="J11767" t="s">
        <v>2302</v>
      </c>
      <c r="M11767" t="s">
        <v>16314</v>
      </c>
      <c r="N11767" t="s">
        <v>16314</v>
      </c>
      <c r="O11767" s="3" t="s">
        <v>78420</v>
      </c>
      <c r="P11767" t="s">
        <v>16314</v>
      </c>
      <c r="Q11767" t="s">
        <v>16314</v>
      </c>
      <c r="R11767" t="s">
        <v>78420</v>
      </c>
      <c r="S11767" s="4" t="str">
        <f t="shared" si="183"/>
        <v>2000</v>
      </c>
    </row>
    <row r="11768" spans="1:19" hidden="1" x14ac:dyDescent="0.35">
      <c r="A11768" t="s">
        <v>78418</v>
      </c>
      <c r="B11768" t="s">
        <v>78419</v>
      </c>
      <c r="C11768" t="s">
        <v>78421</v>
      </c>
      <c r="D11768" t="s">
        <v>78422</v>
      </c>
      <c r="E11768" t="s">
        <v>78423</v>
      </c>
      <c r="F11768" t="s">
        <v>78424</v>
      </c>
      <c r="I11768" t="s">
        <v>76151</v>
      </c>
      <c r="J11768" t="s">
        <v>76151</v>
      </c>
      <c r="M11768" t="s">
        <v>112298</v>
      </c>
      <c r="N11768" t="s">
        <v>28</v>
      </c>
      <c r="O11768" s="3" t="s">
        <v>78425</v>
      </c>
      <c r="P11768" t="s">
        <v>16314</v>
      </c>
      <c r="Q11768" t="s">
        <v>16314</v>
      </c>
      <c r="R11768" t="s">
        <v>78425</v>
      </c>
      <c r="S11768" s="4" t="str">
        <f t="shared" si="183"/>
        <v>2000</v>
      </c>
    </row>
    <row r="11769" spans="1:19" hidden="1" x14ac:dyDescent="0.35">
      <c r="A11769" t="s">
        <v>78423</v>
      </c>
      <c r="B11769" t="s">
        <v>78424</v>
      </c>
      <c r="C11769" t="s">
        <v>78426</v>
      </c>
      <c r="D11769" t="s">
        <v>78427</v>
      </c>
      <c r="E11769" t="s">
        <v>78428</v>
      </c>
      <c r="F11769" t="s">
        <v>78429</v>
      </c>
      <c r="I11769" t="s">
        <v>78430</v>
      </c>
      <c r="J11769" t="s">
        <v>78431</v>
      </c>
      <c r="M11769" t="s">
        <v>112298</v>
      </c>
      <c r="N11769" t="s">
        <v>28</v>
      </c>
      <c r="O11769" s="3" t="s">
        <v>78432</v>
      </c>
      <c r="P11769" t="s">
        <v>16314</v>
      </c>
      <c r="Q11769" t="s">
        <v>16314</v>
      </c>
      <c r="R11769" t="s">
        <v>78432</v>
      </c>
      <c r="S11769" s="4" t="str">
        <f t="shared" si="183"/>
        <v>2000</v>
      </c>
    </row>
    <row r="11770" spans="1:19" hidden="1" x14ac:dyDescent="0.35">
      <c r="A11770" t="s">
        <v>78428</v>
      </c>
      <c r="B11770" t="s">
        <v>78429</v>
      </c>
      <c r="C11770" t="s">
        <v>78433</v>
      </c>
      <c r="D11770" t="s">
        <v>78434</v>
      </c>
      <c r="E11770" t="s">
        <v>78435</v>
      </c>
      <c r="F11770" t="s">
        <v>78436</v>
      </c>
      <c r="I11770" t="s">
        <v>512</v>
      </c>
      <c r="J11770" t="s">
        <v>512</v>
      </c>
      <c r="M11770" t="s">
        <v>112297</v>
      </c>
      <c r="N11770" t="s">
        <v>16314</v>
      </c>
      <c r="O11770" s="3" t="s">
        <v>78437</v>
      </c>
      <c r="P11770" t="s">
        <v>16314</v>
      </c>
      <c r="Q11770" t="s">
        <v>16314</v>
      </c>
      <c r="R11770" t="s">
        <v>78437</v>
      </c>
      <c r="S11770" s="4" t="str">
        <f t="shared" si="183"/>
        <v>2000</v>
      </c>
    </row>
    <row r="11771" spans="1:19" hidden="1" x14ac:dyDescent="0.35">
      <c r="A11771" t="s">
        <v>78435</v>
      </c>
      <c r="B11771" t="s">
        <v>78436</v>
      </c>
      <c r="C11771" t="s">
        <v>78438</v>
      </c>
      <c r="D11771" t="s">
        <v>78439</v>
      </c>
      <c r="E11771" t="s">
        <v>78440</v>
      </c>
      <c r="F11771" t="s">
        <v>78441</v>
      </c>
      <c r="I11771" t="s">
        <v>78442</v>
      </c>
      <c r="J11771" t="s">
        <v>78443</v>
      </c>
      <c r="M11771" t="s">
        <v>112297</v>
      </c>
      <c r="N11771" t="s">
        <v>16314</v>
      </c>
      <c r="O11771" s="3" t="s">
        <v>78444</v>
      </c>
      <c r="P11771" t="s">
        <v>16314</v>
      </c>
      <c r="Q11771" t="s">
        <v>16314</v>
      </c>
      <c r="R11771" t="s">
        <v>78444</v>
      </c>
      <c r="S11771" s="4" t="str">
        <f t="shared" si="183"/>
        <v>2000</v>
      </c>
    </row>
    <row r="11772" spans="1:19" hidden="1" x14ac:dyDescent="0.35">
      <c r="A11772" t="s">
        <v>78440</v>
      </c>
      <c r="B11772" t="s">
        <v>78441</v>
      </c>
      <c r="C11772" t="s">
        <v>78445</v>
      </c>
      <c r="D11772" t="s">
        <v>78446</v>
      </c>
      <c r="E11772" t="s">
        <v>78447</v>
      </c>
      <c r="F11772" t="s">
        <v>78448</v>
      </c>
      <c r="I11772" t="s">
        <v>78449</v>
      </c>
      <c r="J11772" t="s">
        <v>78450</v>
      </c>
      <c r="M11772" t="s">
        <v>112298</v>
      </c>
      <c r="N11772" t="s">
        <v>28</v>
      </c>
      <c r="O11772" s="3" t="s">
        <v>78451</v>
      </c>
      <c r="P11772" t="s">
        <v>16314</v>
      </c>
      <c r="Q11772" t="s">
        <v>16314</v>
      </c>
      <c r="R11772" t="s">
        <v>78451</v>
      </c>
      <c r="S11772" s="4" t="str">
        <f t="shared" si="183"/>
        <v>2000</v>
      </c>
    </row>
    <row r="11773" spans="1:19" hidden="1" x14ac:dyDescent="0.35">
      <c r="A11773" t="s">
        <v>78447</v>
      </c>
      <c r="B11773" t="s">
        <v>78448</v>
      </c>
      <c r="C11773" t="s">
        <v>78452</v>
      </c>
      <c r="D11773" t="s">
        <v>78453</v>
      </c>
      <c r="E11773" t="s">
        <v>78454</v>
      </c>
      <c r="F11773" t="s">
        <v>78455</v>
      </c>
      <c r="I11773" t="s">
        <v>78456</v>
      </c>
      <c r="J11773" t="s">
        <v>78457</v>
      </c>
      <c r="M11773" t="s">
        <v>112297</v>
      </c>
      <c r="N11773" t="s">
        <v>16314</v>
      </c>
      <c r="O11773" s="3" t="s">
        <v>78458</v>
      </c>
      <c r="P11773" t="s">
        <v>16314</v>
      </c>
      <c r="Q11773" t="s">
        <v>16314</v>
      </c>
      <c r="R11773" t="s">
        <v>78458</v>
      </c>
      <c r="S11773" s="4" t="str">
        <f t="shared" si="183"/>
        <v>2000</v>
      </c>
    </row>
    <row r="11774" spans="1:19" hidden="1" x14ac:dyDescent="0.35">
      <c r="A11774" t="s">
        <v>78454</v>
      </c>
      <c r="B11774" t="s">
        <v>78455</v>
      </c>
      <c r="C11774" t="s">
        <v>78459</v>
      </c>
      <c r="D11774" t="s">
        <v>78460</v>
      </c>
      <c r="E11774" t="s">
        <v>78461</v>
      </c>
      <c r="F11774" t="s">
        <v>78462</v>
      </c>
      <c r="I11774" t="s">
        <v>78463</v>
      </c>
      <c r="J11774" t="s">
        <v>78464</v>
      </c>
      <c r="M11774" t="s">
        <v>112315</v>
      </c>
      <c r="N11774" t="s">
        <v>159</v>
      </c>
      <c r="O11774" s="3" t="s">
        <v>78465</v>
      </c>
      <c r="P11774" t="s">
        <v>159</v>
      </c>
      <c r="Q11774" t="s">
        <v>159</v>
      </c>
      <c r="R11774" t="s">
        <v>78465</v>
      </c>
      <c r="S11774" s="4" t="str">
        <f t="shared" si="183"/>
        <v>2000</v>
      </c>
    </row>
    <row r="11775" spans="1:19" hidden="1" x14ac:dyDescent="0.35">
      <c r="A11775" t="s">
        <v>78461</v>
      </c>
      <c r="B11775" t="s">
        <v>78462</v>
      </c>
      <c r="C11775" t="s">
        <v>78466</v>
      </c>
      <c r="D11775" t="s">
        <v>78467</v>
      </c>
      <c r="E11775" t="s">
        <v>78468</v>
      </c>
      <c r="F11775" t="s">
        <v>78469</v>
      </c>
      <c r="I11775" t="s">
        <v>78470</v>
      </c>
      <c r="J11775" t="s">
        <v>78471</v>
      </c>
      <c r="M11775" t="s">
        <v>112315</v>
      </c>
      <c r="N11775" t="s">
        <v>159</v>
      </c>
      <c r="O11775" s="3" t="s">
        <v>78472</v>
      </c>
      <c r="P11775" t="s">
        <v>159</v>
      </c>
      <c r="Q11775" t="s">
        <v>159</v>
      </c>
      <c r="R11775" t="s">
        <v>78472</v>
      </c>
      <c r="S11775" s="4" t="str">
        <f t="shared" si="183"/>
        <v>2000</v>
      </c>
    </row>
    <row r="11776" spans="1:19" hidden="1" x14ac:dyDescent="0.35">
      <c r="A11776" t="s">
        <v>78468</v>
      </c>
      <c r="B11776" t="s">
        <v>78469</v>
      </c>
      <c r="C11776" t="s">
        <v>78473</v>
      </c>
      <c r="D11776" t="s">
        <v>78474</v>
      </c>
      <c r="E11776" t="s">
        <v>78475</v>
      </c>
      <c r="F11776" t="s">
        <v>78476</v>
      </c>
      <c r="I11776" t="s">
        <v>78477</v>
      </c>
      <c r="J11776" t="s">
        <v>78478</v>
      </c>
      <c r="M11776" t="s">
        <v>112315</v>
      </c>
      <c r="N11776" t="s">
        <v>159</v>
      </c>
      <c r="O11776" s="3" t="s">
        <v>78479</v>
      </c>
      <c r="P11776" t="s">
        <v>159</v>
      </c>
      <c r="Q11776" t="s">
        <v>159</v>
      </c>
      <c r="R11776" t="s">
        <v>78479</v>
      </c>
      <c r="S11776" s="4" t="str">
        <f t="shared" si="183"/>
        <v>2000</v>
      </c>
    </row>
    <row r="11777" spans="1:19" hidden="1" x14ac:dyDescent="0.35">
      <c r="A11777" t="s">
        <v>78475</v>
      </c>
      <c r="B11777" t="s">
        <v>78476</v>
      </c>
      <c r="C11777" t="s">
        <v>78480</v>
      </c>
      <c r="D11777" t="s">
        <v>78481</v>
      </c>
      <c r="E11777" t="s">
        <v>78482</v>
      </c>
      <c r="F11777" t="s">
        <v>78483</v>
      </c>
      <c r="I11777" t="s">
        <v>78484</v>
      </c>
      <c r="J11777" t="s">
        <v>78485</v>
      </c>
      <c r="M11777" t="s">
        <v>112315</v>
      </c>
      <c r="N11777" t="s">
        <v>159</v>
      </c>
      <c r="O11777" s="3" t="s">
        <v>78486</v>
      </c>
      <c r="P11777" t="s">
        <v>159</v>
      </c>
      <c r="Q11777" t="s">
        <v>159</v>
      </c>
      <c r="R11777" t="s">
        <v>78486</v>
      </c>
      <c r="S11777" s="4" t="str">
        <f t="shared" si="183"/>
        <v>2000</v>
      </c>
    </row>
    <row r="11778" spans="1:19" hidden="1" x14ac:dyDescent="0.35">
      <c r="A11778" t="s">
        <v>78482</v>
      </c>
      <c r="B11778" t="s">
        <v>78483</v>
      </c>
      <c r="C11778" t="s">
        <v>78487</v>
      </c>
      <c r="D11778" t="s">
        <v>78488</v>
      </c>
      <c r="E11778" t="s">
        <v>78489</v>
      </c>
      <c r="F11778" t="s">
        <v>78490</v>
      </c>
      <c r="I11778" t="s">
        <v>78491</v>
      </c>
      <c r="J11778" t="s">
        <v>78492</v>
      </c>
      <c r="M11778" t="s">
        <v>112315</v>
      </c>
      <c r="N11778" t="s">
        <v>159</v>
      </c>
      <c r="O11778" s="3" t="s">
        <v>78493</v>
      </c>
      <c r="P11778" t="s">
        <v>159</v>
      </c>
      <c r="Q11778" t="s">
        <v>159</v>
      </c>
      <c r="R11778" t="s">
        <v>78493</v>
      </c>
      <c r="S11778" s="4" t="str">
        <f t="shared" si="183"/>
        <v>2000</v>
      </c>
    </row>
    <row r="11779" spans="1:19" hidden="1" x14ac:dyDescent="0.35">
      <c r="A11779" t="s">
        <v>78489</v>
      </c>
      <c r="B11779" t="s">
        <v>78490</v>
      </c>
      <c r="C11779" t="s">
        <v>78494</v>
      </c>
      <c r="D11779" t="s">
        <v>78495</v>
      </c>
      <c r="E11779" t="s">
        <v>78496</v>
      </c>
      <c r="F11779" t="s">
        <v>78497</v>
      </c>
      <c r="I11779" t="s">
        <v>78498</v>
      </c>
      <c r="J11779" t="s">
        <v>78499</v>
      </c>
      <c r="M11779" t="s">
        <v>112315</v>
      </c>
      <c r="N11779" t="s">
        <v>159</v>
      </c>
      <c r="O11779" s="3" t="s">
        <v>78500</v>
      </c>
      <c r="P11779" t="s">
        <v>159</v>
      </c>
      <c r="Q11779" t="s">
        <v>159</v>
      </c>
      <c r="R11779" t="s">
        <v>78500</v>
      </c>
      <c r="S11779" s="4" t="str">
        <f t="shared" ref="S11779:S11842" si="184">LEFT(RIGHT(R11779,19),4)</f>
        <v>2000</v>
      </c>
    </row>
    <row r="11780" spans="1:19" hidden="1" x14ac:dyDescent="0.35">
      <c r="A11780" t="s">
        <v>78496</v>
      </c>
      <c r="B11780" t="s">
        <v>78497</v>
      </c>
      <c r="C11780" t="s">
        <v>78501</v>
      </c>
      <c r="D11780" t="s">
        <v>78502</v>
      </c>
      <c r="E11780" t="s">
        <v>78503</v>
      </c>
      <c r="F11780" t="s">
        <v>78504</v>
      </c>
      <c r="I11780" t="s">
        <v>78505</v>
      </c>
      <c r="J11780" t="s">
        <v>78506</v>
      </c>
      <c r="M11780" t="s">
        <v>112315</v>
      </c>
      <c r="N11780" t="s">
        <v>159</v>
      </c>
      <c r="O11780" s="3" t="s">
        <v>78507</v>
      </c>
      <c r="P11780" t="s">
        <v>159</v>
      </c>
      <c r="Q11780" t="s">
        <v>159</v>
      </c>
      <c r="R11780" t="s">
        <v>78507</v>
      </c>
      <c r="S11780" s="4" t="str">
        <f t="shared" si="184"/>
        <v>2000</v>
      </c>
    </row>
    <row r="11781" spans="1:19" hidden="1" x14ac:dyDescent="0.35">
      <c r="A11781" t="s">
        <v>78503</v>
      </c>
      <c r="B11781" t="s">
        <v>78504</v>
      </c>
      <c r="C11781" t="s">
        <v>78508</v>
      </c>
      <c r="D11781" t="s">
        <v>78509</v>
      </c>
      <c r="E11781" t="s">
        <v>78510</v>
      </c>
      <c r="F11781" t="s">
        <v>78511</v>
      </c>
      <c r="I11781" t="s">
        <v>78512</v>
      </c>
      <c r="J11781" t="s">
        <v>78513</v>
      </c>
      <c r="M11781" t="s">
        <v>112297</v>
      </c>
      <c r="N11781" t="s">
        <v>16314</v>
      </c>
      <c r="O11781" s="3" t="s">
        <v>78514</v>
      </c>
      <c r="P11781" t="s">
        <v>16314</v>
      </c>
      <c r="Q11781" t="s">
        <v>16314</v>
      </c>
      <c r="R11781" t="s">
        <v>78514</v>
      </c>
      <c r="S11781" s="4" t="str">
        <f t="shared" si="184"/>
        <v>2000</v>
      </c>
    </row>
    <row r="11782" spans="1:19" hidden="1" x14ac:dyDescent="0.35">
      <c r="A11782" t="s">
        <v>78510</v>
      </c>
      <c r="B11782" t="s">
        <v>78511</v>
      </c>
      <c r="C11782" s="1" t="s">
        <v>78515</v>
      </c>
      <c r="D11782" s="1" t="s">
        <v>78516</v>
      </c>
      <c r="E11782" t="s">
        <v>78517</v>
      </c>
      <c r="F11782" t="s">
        <v>78518</v>
      </c>
      <c r="I11782" t="s">
        <v>78519</v>
      </c>
      <c r="J11782" t="s">
        <v>78520</v>
      </c>
      <c r="M11782" t="s">
        <v>112297</v>
      </c>
      <c r="N11782" t="s">
        <v>16314</v>
      </c>
      <c r="O11782" s="3" t="s">
        <v>78521</v>
      </c>
      <c r="P11782" t="s">
        <v>16314</v>
      </c>
      <c r="Q11782" t="s">
        <v>16314</v>
      </c>
      <c r="R11782" t="s">
        <v>78521</v>
      </c>
      <c r="S11782" s="4" t="str">
        <f t="shared" si="184"/>
        <v>2000</v>
      </c>
    </row>
    <row r="11783" spans="1:19" hidden="1" x14ac:dyDescent="0.35">
      <c r="A11783" t="s">
        <v>78517</v>
      </c>
      <c r="B11783" t="s">
        <v>78518</v>
      </c>
      <c r="C11783" t="s">
        <v>78522</v>
      </c>
      <c r="D11783" t="s">
        <v>78523</v>
      </c>
      <c r="E11783" t="s">
        <v>78524</v>
      </c>
      <c r="F11783" t="s">
        <v>78525</v>
      </c>
      <c r="I11783" t="s">
        <v>78526</v>
      </c>
      <c r="J11783" t="s">
        <v>78527</v>
      </c>
      <c r="M11783" t="s">
        <v>112315</v>
      </c>
      <c r="N11783" t="s">
        <v>159</v>
      </c>
      <c r="O11783" s="3" t="s">
        <v>78528</v>
      </c>
      <c r="P11783" t="s">
        <v>159</v>
      </c>
      <c r="Q11783" t="s">
        <v>159</v>
      </c>
      <c r="R11783" t="s">
        <v>78528</v>
      </c>
      <c r="S11783" s="4" t="str">
        <f t="shared" si="184"/>
        <v>2000</v>
      </c>
    </row>
    <row r="11784" spans="1:19" hidden="1" x14ac:dyDescent="0.35">
      <c r="A11784" t="s">
        <v>78524</v>
      </c>
      <c r="B11784" t="s">
        <v>78525</v>
      </c>
      <c r="C11784" t="s">
        <v>78529</v>
      </c>
      <c r="D11784" t="s">
        <v>78530</v>
      </c>
      <c r="E11784" t="s">
        <v>78531</v>
      </c>
      <c r="F11784" t="s">
        <v>78532</v>
      </c>
      <c r="I11784" t="s">
        <v>78533</v>
      </c>
      <c r="J11784" t="s">
        <v>78534</v>
      </c>
      <c r="M11784" t="s">
        <v>112297</v>
      </c>
      <c r="N11784" t="s">
        <v>16314</v>
      </c>
      <c r="O11784" s="3" t="s">
        <v>78535</v>
      </c>
      <c r="P11784" t="s">
        <v>16314</v>
      </c>
      <c r="Q11784" t="s">
        <v>16314</v>
      </c>
      <c r="R11784" t="s">
        <v>78535</v>
      </c>
      <c r="S11784" s="4" t="str">
        <f t="shared" si="184"/>
        <v>2000</v>
      </c>
    </row>
    <row r="11785" spans="1:19" hidden="1" x14ac:dyDescent="0.35">
      <c r="A11785" t="s">
        <v>78531</v>
      </c>
      <c r="B11785" t="s">
        <v>78532</v>
      </c>
      <c r="C11785" t="s">
        <v>78536</v>
      </c>
      <c r="D11785" t="s">
        <v>78537</v>
      </c>
      <c r="E11785" t="s">
        <v>78538</v>
      </c>
      <c r="F11785" t="s">
        <v>78539</v>
      </c>
      <c r="I11785" t="s">
        <v>512</v>
      </c>
      <c r="J11785" t="s">
        <v>512</v>
      </c>
      <c r="M11785" t="s">
        <v>112297</v>
      </c>
      <c r="N11785" t="s">
        <v>16314</v>
      </c>
      <c r="O11785" s="3" t="s">
        <v>78540</v>
      </c>
      <c r="P11785" t="s">
        <v>16314</v>
      </c>
      <c r="Q11785" t="s">
        <v>16314</v>
      </c>
      <c r="R11785" t="s">
        <v>78540</v>
      </c>
      <c r="S11785" s="4" t="str">
        <f t="shared" si="184"/>
        <v>2000</v>
      </c>
    </row>
    <row r="11786" spans="1:19" hidden="1" x14ac:dyDescent="0.35">
      <c r="A11786" t="s">
        <v>78538</v>
      </c>
      <c r="B11786" t="s">
        <v>78539</v>
      </c>
      <c r="C11786" t="s">
        <v>78541</v>
      </c>
      <c r="D11786" t="s">
        <v>78542</v>
      </c>
      <c r="E11786" t="s">
        <v>78543</v>
      </c>
      <c r="F11786" t="s">
        <v>78544</v>
      </c>
      <c r="I11786" t="s">
        <v>29265</v>
      </c>
      <c r="J11786" t="s">
        <v>13976</v>
      </c>
      <c r="M11786" t="s">
        <v>112297</v>
      </c>
      <c r="N11786" t="s">
        <v>16314</v>
      </c>
      <c r="O11786" s="3" t="s">
        <v>78545</v>
      </c>
      <c r="P11786" t="s">
        <v>16314</v>
      </c>
      <c r="Q11786" t="s">
        <v>16314</v>
      </c>
      <c r="R11786" t="s">
        <v>78545</v>
      </c>
      <c r="S11786" s="4" t="str">
        <f t="shared" si="184"/>
        <v>2000</v>
      </c>
    </row>
    <row r="11787" spans="1:19" hidden="1" x14ac:dyDescent="0.35">
      <c r="A11787" t="s">
        <v>78543</v>
      </c>
      <c r="B11787" t="s">
        <v>78544</v>
      </c>
      <c r="C11787" t="s">
        <v>78546</v>
      </c>
      <c r="D11787" t="s">
        <v>78547</v>
      </c>
      <c r="E11787" t="s">
        <v>78548</v>
      </c>
      <c r="F11787" t="s">
        <v>78549</v>
      </c>
      <c r="G11787" t="s">
        <v>78550</v>
      </c>
      <c r="I11787" t="s">
        <v>78551</v>
      </c>
      <c r="J11787" t="s">
        <v>78552</v>
      </c>
      <c r="M11787" t="s">
        <v>112324</v>
      </c>
      <c r="N11787" t="s">
        <v>48798</v>
      </c>
      <c r="O11787" s="3" t="s">
        <v>78553</v>
      </c>
      <c r="P11787" t="s">
        <v>48798</v>
      </c>
      <c r="Q11787" t="s">
        <v>48798</v>
      </c>
      <c r="R11787" t="s">
        <v>78553</v>
      </c>
      <c r="S11787" s="4" t="str">
        <f t="shared" si="184"/>
        <v>2000</v>
      </c>
    </row>
    <row r="11788" spans="1:19" hidden="1" x14ac:dyDescent="0.35">
      <c r="A11788" t="s">
        <v>78548</v>
      </c>
      <c r="B11788" t="s">
        <v>78549</v>
      </c>
      <c r="C11788" t="s">
        <v>78554</v>
      </c>
      <c r="D11788" t="s">
        <v>78555</v>
      </c>
      <c r="E11788" t="s">
        <v>78556</v>
      </c>
      <c r="F11788" t="s">
        <v>78557</v>
      </c>
      <c r="I11788" t="s">
        <v>78558</v>
      </c>
      <c r="J11788" t="s">
        <v>78559</v>
      </c>
      <c r="M11788" t="s">
        <v>112297</v>
      </c>
      <c r="N11788" t="s">
        <v>16314</v>
      </c>
      <c r="O11788" s="3" t="s">
        <v>78560</v>
      </c>
      <c r="P11788" t="s">
        <v>16314</v>
      </c>
      <c r="Q11788" t="s">
        <v>16314</v>
      </c>
      <c r="R11788" t="s">
        <v>78560</v>
      </c>
      <c r="S11788" s="4" t="str">
        <f t="shared" si="184"/>
        <v>2000</v>
      </c>
    </row>
    <row r="11789" spans="1:19" hidden="1" x14ac:dyDescent="0.35">
      <c r="A11789" t="s">
        <v>78556</v>
      </c>
      <c r="B11789" t="s">
        <v>78557</v>
      </c>
      <c r="C11789" t="s">
        <v>78561</v>
      </c>
      <c r="D11789">
        <v>740124051</v>
      </c>
      <c r="E11789" t="s">
        <v>78562</v>
      </c>
      <c r="F11789" t="s">
        <v>78563</v>
      </c>
      <c r="I11789" t="s">
        <v>78564</v>
      </c>
      <c r="J11789" t="s">
        <v>60036</v>
      </c>
      <c r="M11789" t="s">
        <v>112298</v>
      </c>
      <c r="N11789" t="s">
        <v>28</v>
      </c>
      <c r="O11789" s="3" t="s">
        <v>78565</v>
      </c>
      <c r="P11789" t="s">
        <v>16314</v>
      </c>
      <c r="Q11789" t="s">
        <v>16314</v>
      </c>
      <c r="R11789" t="s">
        <v>78565</v>
      </c>
      <c r="S11789" s="4" t="str">
        <f t="shared" si="184"/>
        <v>2000</v>
      </c>
    </row>
    <row r="11790" spans="1:19" hidden="1" x14ac:dyDescent="0.35">
      <c r="A11790" t="s">
        <v>78562</v>
      </c>
      <c r="B11790" t="s">
        <v>78563</v>
      </c>
      <c r="C11790" t="s">
        <v>78566</v>
      </c>
      <c r="D11790" t="s">
        <v>78567</v>
      </c>
      <c r="E11790" t="s">
        <v>78568</v>
      </c>
      <c r="F11790" t="s">
        <v>78569</v>
      </c>
      <c r="I11790" t="s">
        <v>78449</v>
      </c>
      <c r="J11790" t="s">
        <v>78450</v>
      </c>
      <c r="M11790" t="s">
        <v>112298</v>
      </c>
      <c r="N11790" t="s">
        <v>28</v>
      </c>
      <c r="O11790" s="3" t="s">
        <v>78570</v>
      </c>
      <c r="P11790" t="s">
        <v>16314</v>
      </c>
      <c r="Q11790" t="s">
        <v>16314</v>
      </c>
      <c r="R11790" t="s">
        <v>78570</v>
      </c>
      <c r="S11790" s="4" t="str">
        <f t="shared" si="184"/>
        <v>2000</v>
      </c>
    </row>
    <row r="11791" spans="1:19" hidden="1" x14ac:dyDescent="0.35">
      <c r="A11791" t="s">
        <v>78568</v>
      </c>
      <c r="B11791" t="s">
        <v>78569</v>
      </c>
      <c r="C11791" t="s">
        <v>78571</v>
      </c>
      <c r="D11791">
        <v>807533759</v>
      </c>
      <c r="E11791" t="s">
        <v>78572</v>
      </c>
      <c r="F11791" t="s">
        <v>78573</v>
      </c>
      <c r="I11791" t="s">
        <v>512</v>
      </c>
      <c r="J11791" t="s">
        <v>512</v>
      </c>
      <c r="M11791" t="s">
        <v>112297</v>
      </c>
      <c r="N11791" t="s">
        <v>16314</v>
      </c>
      <c r="O11791" s="3" t="s">
        <v>78574</v>
      </c>
      <c r="P11791" t="s">
        <v>16314</v>
      </c>
      <c r="Q11791" t="s">
        <v>16314</v>
      </c>
      <c r="R11791" t="s">
        <v>78574</v>
      </c>
      <c r="S11791" s="4" t="str">
        <f t="shared" si="184"/>
        <v>2000</v>
      </c>
    </row>
    <row r="11792" spans="1:19" hidden="1" x14ac:dyDescent="0.35">
      <c r="A11792" t="s">
        <v>78572</v>
      </c>
      <c r="B11792" t="s">
        <v>78573</v>
      </c>
      <c r="C11792" t="s">
        <v>78575</v>
      </c>
      <c r="D11792" t="s">
        <v>78576</v>
      </c>
      <c r="E11792" t="s">
        <v>78577</v>
      </c>
      <c r="F11792" t="s">
        <v>78578</v>
      </c>
      <c r="I11792" t="s">
        <v>78579</v>
      </c>
      <c r="J11792" t="s">
        <v>78580</v>
      </c>
      <c r="M11792" t="s">
        <v>112315</v>
      </c>
      <c r="N11792" t="s">
        <v>159</v>
      </c>
      <c r="O11792" s="3" t="s">
        <v>78581</v>
      </c>
      <c r="P11792" t="s">
        <v>159</v>
      </c>
      <c r="Q11792" t="s">
        <v>159</v>
      </c>
      <c r="R11792" t="s">
        <v>78581</v>
      </c>
      <c r="S11792" s="4" t="str">
        <f t="shared" si="184"/>
        <v>2000</v>
      </c>
    </row>
    <row r="11793" spans="1:19" hidden="1" x14ac:dyDescent="0.35">
      <c r="A11793" t="s">
        <v>78577</v>
      </c>
      <c r="B11793" t="s">
        <v>78578</v>
      </c>
      <c r="C11793" t="s">
        <v>78582</v>
      </c>
      <c r="D11793" t="s">
        <v>78583</v>
      </c>
      <c r="E11793" t="s">
        <v>78584</v>
      </c>
      <c r="F11793" t="s">
        <v>78585</v>
      </c>
      <c r="I11793" t="s">
        <v>78586</v>
      </c>
      <c r="J11793" t="s">
        <v>78587</v>
      </c>
      <c r="M11793" t="s">
        <v>112315</v>
      </c>
      <c r="N11793" t="s">
        <v>159</v>
      </c>
      <c r="O11793" s="3" t="s">
        <v>78588</v>
      </c>
      <c r="P11793" t="s">
        <v>159</v>
      </c>
      <c r="Q11793" t="s">
        <v>159</v>
      </c>
      <c r="R11793" t="s">
        <v>78588</v>
      </c>
      <c r="S11793" s="4" t="str">
        <f t="shared" si="184"/>
        <v>2000</v>
      </c>
    </row>
    <row r="11794" spans="1:19" hidden="1" x14ac:dyDescent="0.35">
      <c r="A11794" t="s">
        <v>78584</v>
      </c>
      <c r="B11794" t="s">
        <v>78585</v>
      </c>
      <c r="C11794" t="s">
        <v>78589</v>
      </c>
      <c r="D11794" t="s">
        <v>78590</v>
      </c>
      <c r="E11794" t="s">
        <v>78591</v>
      </c>
      <c r="F11794" t="s">
        <v>78592</v>
      </c>
      <c r="I11794" t="s">
        <v>78593</v>
      </c>
      <c r="J11794" t="s">
        <v>78594</v>
      </c>
      <c r="M11794" t="s">
        <v>112297</v>
      </c>
      <c r="N11794" t="s">
        <v>16314</v>
      </c>
      <c r="O11794" s="3" t="s">
        <v>78595</v>
      </c>
      <c r="P11794" t="s">
        <v>16314</v>
      </c>
      <c r="Q11794" t="s">
        <v>16314</v>
      </c>
      <c r="R11794" t="s">
        <v>78595</v>
      </c>
      <c r="S11794" s="4" t="str">
        <f t="shared" si="184"/>
        <v>2000</v>
      </c>
    </row>
    <row r="11795" spans="1:19" hidden="1" x14ac:dyDescent="0.35">
      <c r="A11795" t="s">
        <v>78591</v>
      </c>
      <c r="B11795" t="s">
        <v>78592</v>
      </c>
      <c r="C11795" t="s">
        <v>78596</v>
      </c>
      <c r="D11795" t="s">
        <v>78597</v>
      </c>
      <c r="E11795" t="s">
        <v>78598</v>
      </c>
      <c r="F11795" t="s">
        <v>78599</v>
      </c>
      <c r="I11795" t="s">
        <v>78600</v>
      </c>
      <c r="J11795" t="s">
        <v>78601</v>
      </c>
      <c r="M11795" t="s">
        <v>112297</v>
      </c>
      <c r="N11795" t="s">
        <v>16314</v>
      </c>
      <c r="O11795" s="3" t="s">
        <v>78602</v>
      </c>
      <c r="P11795" t="s">
        <v>16314</v>
      </c>
      <c r="Q11795" t="s">
        <v>16314</v>
      </c>
      <c r="R11795" t="s">
        <v>78602</v>
      </c>
      <c r="S11795" s="4" t="str">
        <f t="shared" si="184"/>
        <v>2000</v>
      </c>
    </row>
    <row r="11796" spans="1:19" hidden="1" x14ac:dyDescent="0.35">
      <c r="A11796" t="s">
        <v>78598</v>
      </c>
      <c r="B11796" t="s">
        <v>78599</v>
      </c>
      <c r="C11796" t="s">
        <v>78603</v>
      </c>
      <c r="D11796" t="s">
        <v>78604</v>
      </c>
      <c r="E11796" t="s">
        <v>78605</v>
      </c>
      <c r="F11796" t="s">
        <v>78606</v>
      </c>
      <c r="I11796" t="s">
        <v>78607</v>
      </c>
      <c r="J11796" t="s">
        <v>78608</v>
      </c>
      <c r="M11796" t="s">
        <v>112297</v>
      </c>
      <c r="N11796" t="s">
        <v>16314</v>
      </c>
      <c r="O11796" s="3" t="s">
        <v>78609</v>
      </c>
      <c r="P11796" t="s">
        <v>16314</v>
      </c>
      <c r="Q11796" t="s">
        <v>16314</v>
      </c>
      <c r="R11796" t="s">
        <v>78609</v>
      </c>
      <c r="S11796" s="4" t="str">
        <f t="shared" si="184"/>
        <v>2000</v>
      </c>
    </row>
    <row r="11797" spans="1:19" hidden="1" x14ac:dyDescent="0.35">
      <c r="A11797" t="s">
        <v>78605</v>
      </c>
      <c r="B11797" t="s">
        <v>78606</v>
      </c>
      <c r="C11797" t="s">
        <v>78610</v>
      </c>
      <c r="D11797" t="s">
        <v>78611</v>
      </c>
      <c r="E11797" t="s">
        <v>78612</v>
      </c>
      <c r="F11797" t="s">
        <v>78613</v>
      </c>
      <c r="I11797" t="s">
        <v>78614</v>
      </c>
      <c r="J11797" t="s">
        <v>78615</v>
      </c>
      <c r="M11797" t="s">
        <v>112298</v>
      </c>
      <c r="N11797" t="s">
        <v>28</v>
      </c>
      <c r="O11797" s="3" t="s">
        <v>78616</v>
      </c>
      <c r="P11797" t="s">
        <v>16314</v>
      </c>
      <c r="Q11797" t="s">
        <v>16314</v>
      </c>
      <c r="R11797" t="s">
        <v>78616</v>
      </c>
      <c r="S11797" s="4" t="str">
        <f t="shared" si="184"/>
        <v>2000</v>
      </c>
    </row>
    <row r="11798" spans="1:19" hidden="1" x14ac:dyDescent="0.35">
      <c r="A11798" t="s">
        <v>78612</v>
      </c>
      <c r="B11798" t="s">
        <v>78613</v>
      </c>
      <c r="C11798" t="s">
        <v>78617</v>
      </c>
      <c r="D11798" t="s">
        <v>78618</v>
      </c>
      <c r="E11798" t="s">
        <v>78619</v>
      </c>
      <c r="F11798" t="s">
        <v>78620</v>
      </c>
      <c r="I11798" t="s">
        <v>78621</v>
      </c>
      <c r="J11798" t="s">
        <v>78622</v>
      </c>
      <c r="M11798" t="s">
        <v>112315</v>
      </c>
      <c r="N11798" t="s">
        <v>159</v>
      </c>
      <c r="O11798" s="3" t="s">
        <v>78623</v>
      </c>
      <c r="P11798" t="s">
        <v>159</v>
      </c>
      <c r="Q11798" t="s">
        <v>159</v>
      </c>
      <c r="R11798" t="s">
        <v>78623</v>
      </c>
      <c r="S11798" s="4" t="str">
        <f t="shared" si="184"/>
        <v>2000</v>
      </c>
    </row>
    <row r="11799" spans="1:19" hidden="1" x14ac:dyDescent="0.35">
      <c r="A11799" t="s">
        <v>78619</v>
      </c>
      <c r="B11799" t="s">
        <v>78620</v>
      </c>
      <c r="C11799" t="s">
        <v>78624</v>
      </c>
      <c r="D11799" t="s">
        <v>78625</v>
      </c>
      <c r="E11799" t="s">
        <v>78626</v>
      </c>
      <c r="F11799" t="s">
        <v>78627</v>
      </c>
      <c r="I11799" t="s">
        <v>78628</v>
      </c>
      <c r="J11799" t="s">
        <v>78629</v>
      </c>
      <c r="M11799" t="s">
        <v>112297</v>
      </c>
      <c r="N11799" t="s">
        <v>16314</v>
      </c>
      <c r="O11799" s="3" t="s">
        <v>78630</v>
      </c>
      <c r="P11799" t="s">
        <v>16314</v>
      </c>
      <c r="Q11799" t="s">
        <v>16314</v>
      </c>
      <c r="R11799" t="s">
        <v>78630</v>
      </c>
      <c r="S11799" s="4" t="str">
        <f t="shared" si="184"/>
        <v>2000</v>
      </c>
    </row>
    <row r="11800" spans="1:19" hidden="1" x14ac:dyDescent="0.35">
      <c r="A11800" t="s">
        <v>78626</v>
      </c>
      <c r="B11800" t="s">
        <v>78627</v>
      </c>
      <c r="C11800" t="s">
        <v>78631</v>
      </c>
      <c r="D11800" t="s">
        <v>78632</v>
      </c>
      <c r="E11800" t="s">
        <v>78633</v>
      </c>
      <c r="F11800" t="s">
        <v>78634</v>
      </c>
      <c r="I11800" t="s">
        <v>78635</v>
      </c>
      <c r="J11800" t="s">
        <v>78636</v>
      </c>
      <c r="M11800" t="s">
        <v>112315</v>
      </c>
      <c r="N11800" t="s">
        <v>159</v>
      </c>
      <c r="O11800" s="3" t="s">
        <v>78637</v>
      </c>
      <c r="P11800" t="s">
        <v>159</v>
      </c>
      <c r="Q11800" t="s">
        <v>159</v>
      </c>
      <c r="R11800" t="s">
        <v>78637</v>
      </c>
      <c r="S11800" s="4" t="str">
        <f t="shared" si="184"/>
        <v>2000</v>
      </c>
    </row>
    <row r="11801" spans="1:19" hidden="1" x14ac:dyDescent="0.35">
      <c r="A11801" t="s">
        <v>78633</v>
      </c>
      <c r="B11801" t="s">
        <v>78634</v>
      </c>
      <c r="C11801" t="s">
        <v>78638</v>
      </c>
      <c r="D11801" t="s">
        <v>78639</v>
      </c>
      <c r="E11801" t="s">
        <v>78640</v>
      </c>
      <c r="F11801" t="s">
        <v>78641</v>
      </c>
      <c r="I11801" t="s">
        <v>78642</v>
      </c>
      <c r="J11801" t="s">
        <v>78643</v>
      </c>
      <c r="M11801" t="s">
        <v>112298</v>
      </c>
      <c r="N11801" t="s">
        <v>28</v>
      </c>
      <c r="O11801" s="3" t="s">
        <v>78644</v>
      </c>
      <c r="P11801" t="s">
        <v>16314</v>
      </c>
      <c r="Q11801" t="s">
        <v>16314</v>
      </c>
      <c r="R11801" t="s">
        <v>78644</v>
      </c>
      <c r="S11801" s="4" t="str">
        <f t="shared" si="184"/>
        <v>2000</v>
      </c>
    </row>
    <row r="11802" spans="1:19" hidden="1" x14ac:dyDescent="0.35">
      <c r="A11802" t="s">
        <v>78640</v>
      </c>
      <c r="B11802" t="s">
        <v>78641</v>
      </c>
      <c r="C11802" t="s">
        <v>78645</v>
      </c>
      <c r="D11802" t="s">
        <v>78646</v>
      </c>
      <c r="E11802" t="s">
        <v>78647</v>
      </c>
      <c r="F11802" t="s">
        <v>78648</v>
      </c>
      <c r="I11802" t="s">
        <v>78649</v>
      </c>
      <c r="J11802" t="s">
        <v>78650</v>
      </c>
      <c r="M11802" t="s">
        <v>112298</v>
      </c>
      <c r="N11802" t="s">
        <v>28</v>
      </c>
      <c r="O11802" s="3" t="s">
        <v>78651</v>
      </c>
      <c r="P11802" t="s">
        <v>16314</v>
      </c>
      <c r="Q11802" t="s">
        <v>16314</v>
      </c>
      <c r="R11802" t="s">
        <v>78651</v>
      </c>
      <c r="S11802" s="4" t="str">
        <f t="shared" si="184"/>
        <v>2000</v>
      </c>
    </row>
    <row r="11803" spans="1:19" hidden="1" x14ac:dyDescent="0.35">
      <c r="A11803" t="s">
        <v>78647</v>
      </c>
      <c r="B11803" t="s">
        <v>78648</v>
      </c>
      <c r="C11803" t="s">
        <v>78652</v>
      </c>
      <c r="D11803" t="s">
        <v>78653</v>
      </c>
      <c r="E11803" t="s">
        <v>78654</v>
      </c>
      <c r="F11803" t="s">
        <v>78655</v>
      </c>
      <c r="I11803" t="s">
        <v>78656</v>
      </c>
      <c r="J11803" t="s">
        <v>78657</v>
      </c>
      <c r="M11803" t="s">
        <v>112315</v>
      </c>
      <c r="N11803" t="s">
        <v>16314</v>
      </c>
      <c r="O11803" s="3" t="s">
        <v>78658</v>
      </c>
      <c r="P11803" t="s">
        <v>16314</v>
      </c>
      <c r="Q11803" t="s">
        <v>16314</v>
      </c>
      <c r="R11803" t="s">
        <v>78658</v>
      </c>
      <c r="S11803" s="4" t="str">
        <f t="shared" si="184"/>
        <v>2000</v>
      </c>
    </row>
    <row r="11804" spans="1:19" hidden="1" x14ac:dyDescent="0.35">
      <c r="A11804" t="s">
        <v>78654</v>
      </c>
      <c r="B11804" t="s">
        <v>78655</v>
      </c>
      <c r="C11804" t="s">
        <v>78659</v>
      </c>
      <c r="D11804" t="s">
        <v>78660</v>
      </c>
      <c r="E11804" t="s">
        <v>78661</v>
      </c>
      <c r="F11804" t="s">
        <v>78662</v>
      </c>
      <c r="I11804" t="s">
        <v>78663</v>
      </c>
      <c r="J11804" t="s">
        <v>78664</v>
      </c>
      <c r="M11804" t="s">
        <v>112298</v>
      </c>
      <c r="N11804" t="s">
        <v>28</v>
      </c>
      <c r="O11804" s="3" t="s">
        <v>78665</v>
      </c>
      <c r="P11804" t="s">
        <v>16314</v>
      </c>
      <c r="Q11804" t="s">
        <v>16314</v>
      </c>
      <c r="R11804" t="s">
        <v>78665</v>
      </c>
      <c r="S11804" s="4" t="str">
        <f t="shared" si="184"/>
        <v>2000</v>
      </c>
    </row>
    <row r="11805" spans="1:19" hidden="1" x14ac:dyDescent="0.35">
      <c r="A11805" t="s">
        <v>78661</v>
      </c>
      <c r="B11805" t="s">
        <v>78662</v>
      </c>
      <c r="C11805" t="s">
        <v>78666</v>
      </c>
      <c r="D11805" t="s">
        <v>78667</v>
      </c>
      <c r="E11805" t="s">
        <v>78668</v>
      </c>
      <c r="F11805" t="s">
        <v>78669</v>
      </c>
      <c r="I11805" t="s">
        <v>78670</v>
      </c>
      <c r="J11805" t="s">
        <v>78671</v>
      </c>
      <c r="M11805" t="s">
        <v>112297</v>
      </c>
      <c r="N11805" t="s">
        <v>16314</v>
      </c>
      <c r="O11805" s="3" t="s">
        <v>78672</v>
      </c>
      <c r="P11805" t="s">
        <v>16314</v>
      </c>
      <c r="Q11805" t="s">
        <v>16314</v>
      </c>
      <c r="R11805" t="s">
        <v>78672</v>
      </c>
      <c r="S11805" s="4" t="str">
        <f t="shared" si="184"/>
        <v>2000</v>
      </c>
    </row>
    <row r="11806" spans="1:19" hidden="1" x14ac:dyDescent="0.35">
      <c r="A11806" t="s">
        <v>78668</v>
      </c>
      <c r="B11806" t="s">
        <v>78669</v>
      </c>
      <c r="C11806" t="s">
        <v>78673</v>
      </c>
      <c r="D11806" t="s">
        <v>78674</v>
      </c>
      <c r="E11806" t="s">
        <v>78675</v>
      </c>
      <c r="F11806" t="s">
        <v>78676</v>
      </c>
      <c r="I11806" t="s">
        <v>78677</v>
      </c>
      <c r="J11806" t="s">
        <v>78678</v>
      </c>
      <c r="M11806" t="s">
        <v>112315</v>
      </c>
      <c r="N11806" t="s">
        <v>159</v>
      </c>
      <c r="O11806" s="3" t="s">
        <v>78679</v>
      </c>
      <c r="P11806" t="s">
        <v>159</v>
      </c>
      <c r="Q11806" t="s">
        <v>159</v>
      </c>
      <c r="R11806" t="s">
        <v>78679</v>
      </c>
      <c r="S11806" s="4" t="str">
        <f t="shared" si="184"/>
        <v>2000</v>
      </c>
    </row>
    <row r="11807" spans="1:19" hidden="1" x14ac:dyDescent="0.35">
      <c r="A11807" t="s">
        <v>78675</v>
      </c>
      <c r="B11807" t="s">
        <v>78676</v>
      </c>
      <c r="C11807" t="s">
        <v>78680</v>
      </c>
      <c r="D11807" t="s">
        <v>78681</v>
      </c>
      <c r="E11807" t="s">
        <v>78682</v>
      </c>
      <c r="F11807">
        <v>691680513</v>
      </c>
      <c r="I11807" t="s">
        <v>78683</v>
      </c>
      <c r="J11807" t="s">
        <v>78684</v>
      </c>
      <c r="M11807" t="s">
        <v>112315</v>
      </c>
      <c r="N11807" t="s">
        <v>159</v>
      </c>
      <c r="O11807" s="3" t="s">
        <v>78685</v>
      </c>
      <c r="P11807" t="s">
        <v>159</v>
      </c>
      <c r="Q11807" t="s">
        <v>159</v>
      </c>
      <c r="R11807" t="s">
        <v>78685</v>
      </c>
      <c r="S11807" s="4" t="str">
        <f t="shared" si="184"/>
        <v>2000</v>
      </c>
    </row>
    <row r="11808" spans="1:19" hidden="1" x14ac:dyDescent="0.35">
      <c r="A11808" t="s">
        <v>78682</v>
      </c>
      <c r="B11808">
        <v>691680513</v>
      </c>
      <c r="C11808" t="s">
        <v>78686</v>
      </c>
      <c r="D11808" t="s">
        <v>78687</v>
      </c>
      <c r="E11808" t="s">
        <v>78688</v>
      </c>
      <c r="F11808" t="s">
        <v>78689</v>
      </c>
      <c r="I11808" t="s">
        <v>78690</v>
      </c>
      <c r="J11808" t="s">
        <v>78691</v>
      </c>
      <c r="M11808" t="s">
        <v>112315</v>
      </c>
      <c r="N11808" t="s">
        <v>159</v>
      </c>
      <c r="O11808" s="3" t="s">
        <v>78692</v>
      </c>
      <c r="P11808" t="s">
        <v>159</v>
      </c>
      <c r="Q11808" t="s">
        <v>159</v>
      </c>
      <c r="R11808" t="s">
        <v>78692</v>
      </c>
      <c r="S11808" s="4" t="str">
        <f t="shared" si="184"/>
        <v>2000</v>
      </c>
    </row>
    <row r="11809" spans="1:19" hidden="1" x14ac:dyDescent="0.35">
      <c r="A11809" t="s">
        <v>78688</v>
      </c>
      <c r="B11809" t="s">
        <v>78689</v>
      </c>
      <c r="C11809" t="s">
        <v>78693</v>
      </c>
      <c r="D11809" t="s">
        <v>78694</v>
      </c>
      <c r="E11809" t="s">
        <v>78695</v>
      </c>
      <c r="F11809" t="s">
        <v>78696</v>
      </c>
      <c r="I11809" t="s">
        <v>78697</v>
      </c>
      <c r="J11809" t="s">
        <v>78698</v>
      </c>
      <c r="M11809" t="s">
        <v>112298</v>
      </c>
      <c r="N11809" t="s">
        <v>28</v>
      </c>
      <c r="O11809" s="3" t="s">
        <v>78699</v>
      </c>
      <c r="P11809" t="s">
        <v>16314</v>
      </c>
      <c r="Q11809" t="s">
        <v>16314</v>
      </c>
      <c r="R11809" t="s">
        <v>78699</v>
      </c>
      <c r="S11809" s="4" t="str">
        <f t="shared" si="184"/>
        <v>2000</v>
      </c>
    </row>
    <row r="11810" spans="1:19" hidden="1" x14ac:dyDescent="0.35">
      <c r="A11810" t="s">
        <v>78695</v>
      </c>
      <c r="B11810" t="s">
        <v>78696</v>
      </c>
      <c r="C11810" t="s">
        <v>78700</v>
      </c>
      <c r="D11810" t="s">
        <v>78701</v>
      </c>
      <c r="E11810" t="s">
        <v>78702</v>
      </c>
      <c r="F11810" t="s">
        <v>78703</v>
      </c>
      <c r="I11810" t="s">
        <v>78704</v>
      </c>
      <c r="J11810" t="s">
        <v>78705</v>
      </c>
      <c r="M11810" t="s">
        <v>112297</v>
      </c>
      <c r="N11810" t="s">
        <v>16314</v>
      </c>
      <c r="O11810" s="3" t="s">
        <v>78706</v>
      </c>
      <c r="P11810" t="s">
        <v>16314</v>
      </c>
      <c r="Q11810" t="s">
        <v>16314</v>
      </c>
      <c r="R11810" t="s">
        <v>78706</v>
      </c>
      <c r="S11810" s="4" t="str">
        <f t="shared" si="184"/>
        <v>2000</v>
      </c>
    </row>
    <row r="11811" spans="1:19" hidden="1" x14ac:dyDescent="0.35">
      <c r="A11811" t="s">
        <v>78702</v>
      </c>
      <c r="B11811" t="s">
        <v>78703</v>
      </c>
      <c r="C11811" t="s">
        <v>78707</v>
      </c>
      <c r="D11811" t="s">
        <v>78708</v>
      </c>
      <c r="E11811" t="s">
        <v>78709</v>
      </c>
      <c r="F11811" t="s">
        <v>78710</v>
      </c>
      <c r="I11811" t="s">
        <v>78711</v>
      </c>
      <c r="J11811" t="s">
        <v>78712</v>
      </c>
      <c r="M11811" t="s">
        <v>112297</v>
      </c>
      <c r="N11811" t="s">
        <v>16314</v>
      </c>
      <c r="O11811" s="3" t="s">
        <v>78713</v>
      </c>
      <c r="P11811" t="s">
        <v>16314</v>
      </c>
      <c r="Q11811" t="s">
        <v>16314</v>
      </c>
      <c r="R11811" t="s">
        <v>78713</v>
      </c>
      <c r="S11811" s="4" t="str">
        <f t="shared" si="184"/>
        <v>2000</v>
      </c>
    </row>
    <row r="11812" spans="1:19" hidden="1" x14ac:dyDescent="0.35">
      <c r="A11812" t="s">
        <v>78709</v>
      </c>
      <c r="B11812" t="s">
        <v>78710</v>
      </c>
      <c r="C11812" t="s">
        <v>78714</v>
      </c>
      <c r="D11812" t="s">
        <v>78715</v>
      </c>
      <c r="E11812" s="1" t="s">
        <v>78716</v>
      </c>
      <c r="F11812" s="1" t="s">
        <v>78717</v>
      </c>
      <c r="I11812" t="s">
        <v>512</v>
      </c>
      <c r="J11812" t="s">
        <v>512</v>
      </c>
      <c r="M11812" t="s">
        <v>112297</v>
      </c>
      <c r="N11812" t="s">
        <v>16314</v>
      </c>
      <c r="O11812" s="3" t="s">
        <v>78718</v>
      </c>
      <c r="P11812" t="s">
        <v>16314</v>
      </c>
      <c r="Q11812" t="s">
        <v>16314</v>
      </c>
      <c r="R11812" t="s">
        <v>78718</v>
      </c>
      <c r="S11812" s="4" t="str">
        <f t="shared" si="184"/>
        <v>2000</v>
      </c>
    </row>
    <row r="11813" spans="1:19" hidden="1" x14ac:dyDescent="0.35">
      <c r="A11813" s="1" t="s">
        <v>78716</v>
      </c>
      <c r="B11813" s="1" t="s">
        <v>78717</v>
      </c>
      <c r="C11813" t="s">
        <v>78719</v>
      </c>
      <c r="D11813" t="s">
        <v>78720</v>
      </c>
      <c r="E11813" t="s">
        <v>78721</v>
      </c>
      <c r="F11813" t="s">
        <v>78722</v>
      </c>
      <c r="I11813" t="s">
        <v>512</v>
      </c>
      <c r="J11813" t="s">
        <v>512</v>
      </c>
      <c r="M11813" t="s">
        <v>112297</v>
      </c>
      <c r="N11813" t="s">
        <v>16314</v>
      </c>
      <c r="O11813" s="3" t="s">
        <v>78723</v>
      </c>
      <c r="P11813" t="s">
        <v>16314</v>
      </c>
      <c r="Q11813" t="s">
        <v>16314</v>
      </c>
      <c r="R11813" t="s">
        <v>78723</v>
      </c>
      <c r="S11813" s="4" t="str">
        <f t="shared" si="184"/>
        <v>2000</v>
      </c>
    </row>
    <row r="11814" spans="1:19" hidden="1" x14ac:dyDescent="0.35">
      <c r="A11814" t="s">
        <v>78721</v>
      </c>
      <c r="B11814" t="s">
        <v>78722</v>
      </c>
      <c r="C11814" t="s">
        <v>78724</v>
      </c>
      <c r="D11814" t="s">
        <v>78725</v>
      </c>
      <c r="E11814" t="s">
        <v>78726</v>
      </c>
      <c r="F11814" t="s">
        <v>78727</v>
      </c>
      <c r="I11814" t="s">
        <v>78728</v>
      </c>
      <c r="J11814" t="s">
        <v>78729</v>
      </c>
      <c r="M11814" t="s">
        <v>112297</v>
      </c>
      <c r="N11814" t="s">
        <v>16314</v>
      </c>
      <c r="O11814" s="3" t="s">
        <v>78730</v>
      </c>
      <c r="P11814" t="s">
        <v>16314</v>
      </c>
      <c r="Q11814" t="s">
        <v>16314</v>
      </c>
      <c r="R11814" t="s">
        <v>78730</v>
      </c>
      <c r="S11814" s="4" t="str">
        <f t="shared" si="184"/>
        <v>2000</v>
      </c>
    </row>
    <row r="11815" spans="1:19" hidden="1" x14ac:dyDescent="0.35">
      <c r="A11815" t="s">
        <v>78726</v>
      </c>
      <c r="B11815" t="s">
        <v>78727</v>
      </c>
      <c r="C11815" t="s">
        <v>78731</v>
      </c>
      <c r="D11815" t="s">
        <v>78732</v>
      </c>
      <c r="E11815" t="s">
        <v>78733</v>
      </c>
      <c r="F11815" t="s">
        <v>78734</v>
      </c>
      <c r="I11815" t="s">
        <v>78449</v>
      </c>
      <c r="J11815" t="s">
        <v>78450</v>
      </c>
      <c r="M11815" t="s">
        <v>112298</v>
      </c>
      <c r="N11815" t="s">
        <v>28</v>
      </c>
      <c r="O11815" s="3" t="s">
        <v>78735</v>
      </c>
      <c r="P11815" t="s">
        <v>16314</v>
      </c>
      <c r="Q11815" t="s">
        <v>16314</v>
      </c>
      <c r="R11815" t="s">
        <v>78735</v>
      </c>
      <c r="S11815" s="4" t="str">
        <f t="shared" si="184"/>
        <v>2000</v>
      </c>
    </row>
    <row r="11816" spans="1:19" hidden="1" x14ac:dyDescent="0.35">
      <c r="A11816" t="s">
        <v>78733</v>
      </c>
      <c r="B11816" t="s">
        <v>78734</v>
      </c>
      <c r="C11816" t="s">
        <v>78736</v>
      </c>
      <c r="D11816" t="s">
        <v>78737</v>
      </c>
      <c r="E11816" t="s">
        <v>78738</v>
      </c>
      <c r="F11816" t="s">
        <v>78739</v>
      </c>
      <c r="I11816" t="s">
        <v>78740</v>
      </c>
      <c r="J11816" t="s">
        <v>78741</v>
      </c>
      <c r="M11816" t="s">
        <v>112298</v>
      </c>
      <c r="N11816" t="s">
        <v>28</v>
      </c>
      <c r="O11816" s="3" t="s">
        <v>78742</v>
      </c>
      <c r="P11816" t="s">
        <v>16314</v>
      </c>
      <c r="Q11816" t="s">
        <v>16314</v>
      </c>
      <c r="R11816" t="s">
        <v>78742</v>
      </c>
      <c r="S11816" s="4" t="str">
        <f t="shared" si="184"/>
        <v>2000</v>
      </c>
    </row>
    <row r="11817" spans="1:19" hidden="1" x14ac:dyDescent="0.35">
      <c r="A11817" t="s">
        <v>78738</v>
      </c>
      <c r="B11817" t="s">
        <v>78739</v>
      </c>
      <c r="C11817" t="s">
        <v>78743</v>
      </c>
      <c r="D11817" t="s">
        <v>78744</v>
      </c>
      <c r="E11817" t="s">
        <v>78745</v>
      </c>
      <c r="F11817" t="s">
        <v>78746</v>
      </c>
      <c r="I11817" t="s">
        <v>78747</v>
      </c>
      <c r="J11817" t="s">
        <v>78748</v>
      </c>
      <c r="M11817" t="s">
        <v>112298</v>
      </c>
      <c r="N11817" t="s">
        <v>28</v>
      </c>
      <c r="O11817" s="3" t="s">
        <v>78749</v>
      </c>
      <c r="P11817" t="s">
        <v>16314</v>
      </c>
      <c r="Q11817" t="s">
        <v>16314</v>
      </c>
      <c r="R11817" t="s">
        <v>78749</v>
      </c>
      <c r="S11817" s="4" t="str">
        <f t="shared" si="184"/>
        <v>2000</v>
      </c>
    </row>
    <row r="11818" spans="1:19" hidden="1" x14ac:dyDescent="0.35">
      <c r="A11818" t="s">
        <v>78745</v>
      </c>
      <c r="B11818" t="s">
        <v>78746</v>
      </c>
      <c r="C11818" t="s">
        <v>78750</v>
      </c>
      <c r="D11818" t="s">
        <v>78751</v>
      </c>
      <c r="E11818" t="s">
        <v>78752</v>
      </c>
      <c r="F11818">
        <v>770247758</v>
      </c>
      <c r="I11818" t="s">
        <v>78753</v>
      </c>
      <c r="J11818" t="s">
        <v>78754</v>
      </c>
      <c r="M11818" t="s">
        <v>112297</v>
      </c>
      <c r="N11818" t="s">
        <v>16314</v>
      </c>
      <c r="O11818" s="3" t="s">
        <v>78755</v>
      </c>
      <c r="P11818" t="s">
        <v>16314</v>
      </c>
      <c r="Q11818" t="s">
        <v>16314</v>
      </c>
      <c r="R11818" t="s">
        <v>78755</v>
      </c>
      <c r="S11818" s="4" t="str">
        <f t="shared" si="184"/>
        <v>2000</v>
      </c>
    </row>
    <row r="11819" spans="1:19" hidden="1" x14ac:dyDescent="0.35">
      <c r="A11819" t="s">
        <v>78752</v>
      </c>
      <c r="B11819">
        <v>770247758</v>
      </c>
      <c r="C11819" t="s">
        <v>78756</v>
      </c>
      <c r="D11819" t="s">
        <v>78757</v>
      </c>
      <c r="E11819" t="s">
        <v>78758</v>
      </c>
      <c r="F11819" t="s">
        <v>78759</v>
      </c>
      <c r="I11819" t="s">
        <v>78760</v>
      </c>
      <c r="J11819" t="s">
        <v>78761</v>
      </c>
      <c r="M11819" t="s">
        <v>112298</v>
      </c>
      <c r="N11819" t="s">
        <v>28</v>
      </c>
      <c r="O11819" s="3" t="s">
        <v>78762</v>
      </c>
      <c r="P11819" t="s">
        <v>16314</v>
      </c>
      <c r="Q11819" t="s">
        <v>16314</v>
      </c>
      <c r="R11819" t="s">
        <v>78762</v>
      </c>
      <c r="S11819" s="4" t="str">
        <f t="shared" si="184"/>
        <v>2000</v>
      </c>
    </row>
    <row r="11820" spans="1:19" hidden="1" x14ac:dyDescent="0.35">
      <c r="A11820" t="s">
        <v>78758</v>
      </c>
      <c r="B11820" t="s">
        <v>78759</v>
      </c>
      <c r="C11820" t="s">
        <v>78763</v>
      </c>
      <c r="D11820" t="s">
        <v>78764</v>
      </c>
      <c r="E11820" t="s">
        <v>78765</v>
      </c>
      <c r="F11820" t="s">
        <v>78766</v>
      </c>
      <c r="I11820" t="s">
        <v>78767</v>
      </c>
      <c r="J11820" t="s">
        <v>78768</v>
      </c>
      <c r="M11820" t="s">
        <v>112315</v>
      </c>
      <c r="N11820" t="s">
        <v>159</v>
      </c>
      <c r="O11820" s="3" t="s">
        <v>78769</v>
      </c>
      <c r="P11820" t="s">
        <v>159</v>
      </c>
      <c r="Q11820" t="s">
        <v>159</v>
      </c>
      <c r="R11820" t="s">
        <v>78769</v>
      </c>
      <c r="S11820" s="4" t="str">
        <f t="shared" si="184"/>
        <v>2000</v>
      </c>
    </row>
    <row r="11821" spans="1:19" hidden="1" x14ac:dyDescent="0.35">
      <c r="A11821" t="s">
        <v>78765</v>
      </c>
      <c r="B11821" t="s">
        <v>78766</v>
      </c>
      <c r="C11821" t="s">
        <v>78770</v>
      </c>
      <c r="D11821" t="s">
        <v>78771</v>
      </c>
      <c r="E11821" t="s">
        <v>78772</v>
      </c>
      <c r="F11821" t="s">
        <v>78773</v>
      </c>
      <c r="I11821" t="s">
        <v>78774</v>
      </c>
      <c r="J11821" t="s">
        <v>78775</v>
      </c>
      <c r="M11821" t="s">
        <v>112315</v>
      </c>
      <c r="N11821" t="s">
        <v>159</v>
      </c>
      <c r="O11821" s="3" t="s">
        <v>78776</v>
      </c>
      <c r="P11821" t="s">
        <v>159</v>
      </c>
      <c r="Q11821" t="s">
        <v>159</v>
      </c>
      <c r="R11821" t="s">
        <v>78776</v>
      </c>
      <c r="S11821" s="4" t="str">
        <f t="shared" si="184"/>
        <v>2000</v>
      </c>
    </row>
    <row r="11822" spans="1:19" hidden="1" x14ac:dyDescent="0.35">
      <c r="A11822" t="s">
        <v>78772</v>
      </c>
      <c r="B11822" t="s">
        <v>78773</v>
      </c>
      <c r="C11822" t="s">
        <v>78777</v>
      </c>
      <c r="D11822" t="s">
        <v>78778</v>
      </c>
      <c r="E11822" t="s">
        <v>78779</v>
      </c>
      <c r="F11822" t="s">
        <v>78780</v>
      </c>
      <c r="I11822" t="s">
        <v>78781</v>
      </c>
      <c r="J11822" t="s">
        <v>78782</v>
      </c>
      <c r="M11822" t="s">
        <v>112315</v>
      </c>
      <c r="N11822" t="s">
        <v>159</v>
      </c>
      <c r="O11822" s="3" t="s">
        <v>78783</v>
      </c>
      <c r="P11822" t="s">
        <v>159</v>
      </c>
      <c r="Q11822" t="s">
        <v>159</v>
      </c>
      <c r="R11822" t="s">
        <v>78783</v>
      </c>
      <c r="S11822" s="4" t="str">
        <f t="shared" si="184"/>
        <v>2000</v>
      </c>
    </row>
    <row r="11823" spans="1:19" hidden="1" x14ac:dyDescent="0.35">
      <c r="A11823" t="s">
        <v>78779</v>
      </c>
      <c r="B11823" t="s">
        <v>78780</v>
      </c>
      <c r="C11823" t="s">
        <v>78784</v>
      </c>
      <c r="D11823" t="s">
        <v>78785</v>
      </c>
      <c r="E11823" t="s">
        <v>78786</v>
      </c>
      <c r="F11823" t="s">
        <v>78787</v>
      </c>
      <c r="I11823" t="s">
        <v>50695</v>
      </c>
      <c r="J11823" t="s">
        <v>50696</v>
      </c>
      <c r="M11823" t="s">
        <v>112315</v>
      </c>
      <c r="N11823" t="s">
        <v>159</v>
      </c>
      <c r="O11823" s="3" t="s">
        <v>78788</v>
      </c>
      <c r="P11823" t="s">
        <v>159</v>
      </c>
      <c r="Q11823" t="s">
        <v>159</v>
      </c>
      <c r="R11823" t="s">
        <v>78788</v>
      </c>
      <c r="S11823" s="4" t="str">
        <f t="shared" si="184"/>
        <v>2000</v>
      </c>
    </row>
    <row r="11824" spans="1:19" ht="29" hidden="1" x14ac:dyDescent="0.35">
      <c r="A11824" t="s">
        <v>78786</v>
      </c>
      <c r="B11824" t="s">
        <v>78787</v>
      </c>
      <c r="C11824" t="s">
        <v>78789</v>
      </c>
      <c r="D11824" t="s">
        <v>78790</v>
      </c>
      <c r="E11824" t="s">
        <v>78791</v>
      </c>
      <c r="F11824" t="s">
        <v>78792</v>
      </c>
      <c r="I11824" t="s">
        <v>78793</v>
      </c>
      <c r="J11824" t="s">
        <v>78794</v>
      </c>
      <c r="K11824" s="2" t="s">
        <v>78795</v>
      </c>
      <c r="M11824" t="s">
        <v>16314</v>
      </c>
      <c r="N11824" t="s">
        <v>16314</v>
      </c>
      <c r="O11824" s="3" t="s">
        <v>78796</v>
      </c>
      <c r="P11824" t="s">
        <v>16314</v>
      </c>
      <c r="Q11824" t="s">
        <v>16314</v>
      </c>
      <c r="R11824" t="s">
        <v>78796</v>
      </c>
      <c r="S11824" s="4" t="str">
        <f t="shared" si="184"/>
        <v>2000</v>
      </c>
    </row>
    <row r="11825" spans="1:19" hidden="1" x14ac:dyDescent="0.35">
      <c r="A11825" t="s">
        <v>78791</v>
      </c>
      <c r="B11825" t="s">
        <v>78792</v>
      </c>
      <c r="C11825" t="s">
        <v>78797</v>
      </c>
      <c r="D11825" t="s">
        <v>78798</v>
      </c>
      <c r="E11825" t="s">
        <v>78799</v>
      </c>
      <c r="F11825">
        <v>897856973</v>
      </c>
      <c r="I11825" t="s">
        <v>78800</v>
      </c>
      <c r="J11825" t="s">
        <v>78801</v>
      </c>
      <c r="M11825" t="s">
        <v>112315</v>
      </c>
      <c r="N11825" t="s">
        <v>159</v>
      </c>
      <c r="O11825" s="3" t="s">
        <v>78802</v>
      </c>
      <c r="P11825" t="s">
        <v>159</v>
      </c>
      <c r="Q11825" t="s">
        <v>159</v>
      </c>
      <c r="R11825" t="s">
        <v>78802</v>
      </c>
      <c r="S11825" s="4" t="str">
        <f t="shared" si="184"/>
        <v>2000</v>
      </c>
    </row>
    <row r="11826" spans="1:19" hidden="1" x14ac:dyDescent="0.35">
      <c r="A11826" t="s">
        <v>78799</v>
      </c>
      <c r="B11826">
        <v>897856973</v>
      </c>
      <c r="C11826" t="s">
        <v>78803</v>
      </c>
      <c r="D11826" t="s">
        <v>78804</v>
      </c>
      <c r="E11826" t="s">
        <v>78805</v>
      </c>
      <c r="F11826" t="s">
        <v>78806</v>
      </c>
      <c r="I11826" t="s">
        <v>78807</v>
      </c>
      <c r="J11826" t="s">
        <v>78801</v>
      </c>
      <c r="M11826" t="s">
        <v>112315</v>
      </c>
      <c r="N11826" t="s">
        <v>159</v>
      </c>
      <c r="O11826" s="3" t="s">
        <v>78808</v>
      </c>
      <c r="P11826" t="s">
        <v>159</v>
      </c>
      <c r="Q11826" t="s">
        <v>159</v>
      </c>
      <c r="R11826" t="s">
        <v>78808</v>
      </c>
      <c r="S11826" s="4" t="str">
        <f t="shared" si="184"/>
        <v>2000</v>
      </c>
    </row>
    <row r="11827" spans="1:19" hidden="1" x14ac:dyDescent="0.35">
      <c r="A11827" t="s">
        <v>78805</v>
      </c>
      <c r="B11827" t="s">
        <v>78806</v>
      </c>
      <c r="C11827" t="s">
        <v>78809</v>
      </c>
      <c r="D11827" t="s">
        <v>78810</v>
      </c>
      <c r="E11827" t="s">
        <v>78811</v>
      </c>
      <c r="F11827" t="s">
        <v>78812</v>
      </c>
      <c r="I11827" t="s">
        <v>78813</v>
      </c>
      <c r="J11827" t="s">
        <v>78814</v>
      </c>
      <c r="M11827" t="s">
        <v>112298</v>
      </c>
      <c r="N11827" t="s">
        <v>28</v>
      </c>
      <c r="O11827" s="3" t="s">
        <v>78815</v>
      </c>
      <c r="P11827" t="s">
        <v>16314</v>
      </c>
      <c r="Q11827" t="s">
        <v>16314</v>
      </c>
      <c r="R11827" t="s">
        <v>78815</v>
      </c>
      <c r="S11827" s="4" t="str">
        <f t="shared" si="184"/>
        <v>2000</v>
      </c>
    </row>
    <row r="11828" spans="1:19" hidden="1" x14ac:dyDescent="0.35">
      <c r="A11828" t="s">
        <v>78811</v>
      </c>
      <c r="B11828" t="s">
        <v>78812</v>
      </c>
      <c r="C11828" t="s">
        <v>78816</v>
      </c>
      <c r="D11828" t="s">
        <v>78817</v>
      </c>
      <c r="E11828" t="s">
        <v>78818</v>
      </c>
      <c r="F11828" t="s">
        <v>78819</v>
      </c>
      <c r="I11828" t="s">
        <v>78820</v>
      </c>
      <c r="J11828" t="s">
        <v>78821</v>
      </c>
      <c r="M11828" t="s">
        <v>112297</v>
      </c>
      <c r="N11828" t="s">
        <v>16314</v>
      </c>
      <c r="O11828" s="3" t="s">
        <v>78822</v>
      </c>
      <c r="P11828" t="s">
        <v>16314</v>
      </c>
      <c r="Q11828" t="s">
        <v>16314</v>
      </c>
      <c r="R11828" t="s">
        <v>78822</v>
      </c>
      <c r="S11828" s="4" t="str">
        <f t="shared" si="184"/>
        <v>2000</v>
      </c>
    </row>
    <row r="11829" spans="1:19" hidden="1" x14ac:dyDescent="0.35">
      <c r="A11829" t="s">
        <v>78818</v>
      </c>
      <c r="B11829" t="s">
        <v>78819</v>
      </c>
      <c r="C11829" t="s">
        <v>78823</v>
      </c>
      <c r="D11829" t="s">
        <v>78824</v>
      </c>
      <c r="E11829" t="s">
        <v>78825</v>
      </c>
      <c r="F11829" t="s">
        <v>78826</v>
      </c>
      <c r="I11829" t="s">
        <v>78827</v>
      </c>
      <c r="J11829" t="s">
        <v>78828</v>
      </c>
      <c r="M11829" t="s">
        <v>112297</v>
      </c>
      <c r="N11829" t="s">
        <v>16314</v>
      </c>
      <c r="O11829" s="3" t="s">
        <v>78829</v>
      </c>
      <c r="P11829" t="s">
        <v>16314</v>
      </c>
      <c r="Q11829" t="s">
        <v>16314</v>
      </c>
      <c r="R11829" t="s">
        <v>78829</v>
      </c>
      <c r="S11829" s="4" t="str">
        <f t="shared" si="184"/>
        <v>2000</v>
      </c>
    </row>
    <row r="11830" spans="1:19" hidden="1" x14ac:dyDescent="0.35">
      <c r="A11830" t="s">
        <v>78825</v>
      </c>
      <c r="B11830" t="s">
        <v>78826</v>
      </c>
      <c r="C11830" t="s">
        <v>78830</v>
      </c>
      <c r="D11830" t="s">
        <v>78831</v>
      </c>
      <c r="E11830" t="s">
        <v>78832</v>
      </c>
      <c r="F11830" t="s">
        <v>78833</v>
      </c>
      <c r="I11830" t="s">
        <v>78834</v>
      </c>
      <c r="J11830" t="s">
        <v>78835</v>
      </c>
      <c r="M11830" t="s">
        <v>112324</v>
      </c>
      <c r="N11830" t="s">
        <v>48798</v>
      </c>
      <c r="O11830" s="3" t="s">
        <v>78836</v>
      </c>
      <c r="P11830" t="s">
        <v>48798</v>
      </c>
      <c r="Q11830" t="s">
        <v>48798</v>
      </c>
      <c r="R11830" t="s">
        <v>78836</v>
      </c>
      <c r="S11830" s="4" t="str">
        <f t="shared" si="184"/>
        <v>2000</v>
      </c>
    </row>
    <row r="11831" spans="1:19" hidden="1" x14ac:dyDescent="0.35">
      <c r="A11831" t="s">
        <v>78832</v>
      </c>
      <c r="B11831" t="s">
        <v>78833</v>
      </c>
      <c r="C11831" t="s">
        <v>78837</v>
      </c>
      <c r="D11831" t="s">
        <v>78838</v>
      </c>
      <c r="E11831" t="s">
        <v>78839</v>
      </c>
      <c r="F11831" t="s">
        <v>78840</v>
      </c>
      <c r="I11831" t="s">
        <v>78841</v>
      </c>
      <c r="J11831" t="s">
        <v>78842</v>
      </c>
      <c r="M11831" t="s">
        <v>112324</v>
      </c>
      <c r="N11831" t="s">
        <v>48798</v>
      </c>
      <c r="O11831" s="3" t="s">
        <v>78843</v>
      </c>
      <c r="P11831" t="s">
        <v>48798</v>
      </c>
      <c r="Q11831" t="s">
        <v>48798</v>
      </c>
      <c r="R11831" t="s">
        <v>78843</v>
      </c>
      <c r="S11831" s="4" t="str">
        <f t="shared" si="184"/>
        <v>2000</v>
      </c>
    </row>
    <row r="11832" spans="1:19" hidden="1" x14ac:dyDescent="0.35">
      <c r="A11832" t="s">
        <v>78839</v>
      </c>
      <c r="B11832" t="s">
        <v>78840</v>
      </c>
      <c r="C11832" t="s">
        <v>78844</v>
      </c>
      <c r="D11832" t="s">
        <v>78845</v>
      </c>
      <c r="E11832" t="s">
        <v>78846</v>
      </c>
      <c r="F11832" t="s">
        <v>78847</v>
      </c>
      <c r="I11832" t="s">
        <v>78848</v>
      </c>
      <c r="J11832" t="s">
        <v>78849</v>
      </c>
      <c r="M11832" t="s">
        <v>112315</v>
      </c>
      <c r="N11832" t="s">
        <v>159</v>
      </c>
      <c r="O11832" s="3" t="s">
        <v>78850</v>
      </c>
      <c r="P11832" t="s">
        <v>159</v>
      </c>
      <c r="Q11832" t="s">
        <v>159</v>
      </c>
      <c r="R11832" t="s">
        <v>78850</v>
      </c>
      <c r="S11832" s="4" t="str">
        <f t="shared" si="184"/>
        <v>2000</v>
      </c>
    </row>
    <row r="11833" spans="1:19" hidden="1" x14ac:dyDescent="0.35">
      <c r="A11833" t="s">
        <v>78846</v>
      </c>
      <c r="B11833" t="s">
        <v>78847</v>
      </c>
      <c r="C11833" s="1" t="s">
        <v>78851</v>
      </c>
      <c r="D11833" s="1" t="s">
        <v>78852</v>
      </c>
      <c r="E11833" t="s">
        <v>78853</v>
      </c>
      <c r="F11833" t="s">
        <v>78854</v>
      </c>
      <c r="I11833" t="s">
        <v>78855</v>
      </c>
      <c r="J11833" t="s">
        <v>78856</v>
      </c>
      <c r="M11833" t="s">
        <v>112315</v>
      </c>
      <c r="N11833" t="s">
        <v>159</v>
      </c>
      <c r="O11833" s="3" t="s">
        <v>78857</v>
      </c>
      <c r="P11833" t="s">
        <v>159</v>
      </c>
      <c r="Q11833" t="s">
        <v>159</v>
      </c>
      <c r="R11833" t="s">
        <v>78857</v>
      </c>
      <c r="S11833" s="4" t="str">
        <f t="shared" si="184"/>
        <v>2000</v>
      </c>
    </row>
    <row r="11834" spans="1:19" hidden="1" x14ac:dyDescent="0.35">
      <c r="A11834" t="s">
        <v>78853</v>
      </c>
      <c r="B11834" t="s">
        <v>78854</v>
      </c>
      <c r="C11834" t="s">
        <v>78858</v>
      </c>
      <c r="D11834" t="s">
        <v>78859</v>
      </c>
      <c r="E11834" t="s">
        <v>78860</v>
      </c>
      <c r="F11834" t="s">
        <v>78861</v>
      </c>
      <c r="I11834" t="s">
        <v>78862</v>
      </c>
      <c r="J11834" t="s">
        <v>78863</v>
      </c>
      <c r="M11834" t="s">
        <v>112315</v>
      </c>
      <c r="N11834" t="s">
        <v>159</v>
      </c>
      <c r="O11834" s="3" t="s">
        <v>78864</v>
      </c>
      <c r="P11834" t="s">
        <v>159</v>
      </c>
      <c r="Q11834" t="s">
        <v>159</v>
      </c>
      <c r="R11834" t="s">
        <v>78864</v>
      </c>
      <c r="S11834" s="4" t="str">
        <f t="shared" si="184"/>
        <v>2000</v>
      </c>
    </row>
    <row r="11835" spans="1:19" hidden="1" x14ac:dyDescent="0.35">
      <c r="A11835" t="s">
        <v>78860</v>
      </c>
      <c r="B11835" t="s">
        <v>78861</v>
      </c>
      <c r="C11835" t="s">
        <v>78865</v>
      </c>
      <c r="D11835" t="s">
        <v>78866</v>
      </c>
      <c r="E11835" t="s">
        <v>78867</v>
      </c>
      <c r="F11835" t="s">
        <v>78868</v>
      </c>
      <c r="I11835" t="s">
        <v>78869</v>
      </c>
      <c r="J11835" t="s">
        <v>78870</v>
      </c>
      <c r="M11835" t="s">
        <v>112298</v>
      </c>
      <c r="N11835" t="s">
        <v>28</v>
      </c>
      <c r="O11835" s="3" t="s">
        <v>78871</v>
      </c>
      <c r="P11835" t="s">
        <v>16314</v>
      </c>
      <c r="Q11835" t="s">
        <v>16314</v>
      </c>
      <c r="R11835" t="s">
        <v>78871</v>
      </c>
      <c r="S11835" s="4" t="str">
        <f t="shared" si="184"/>
        <v>2000</v>
      </c>
    </row>
    <row r="11836" spans="1:19" hidden="1" x14ac:dyDescent="0.35">
      <c r="A11836" t="s">
        <v>78867</v>
      </c>
      <c r="B11836" t="s">
        <v>78868</v>
      </c>
      <c r="C11836" s="1" t="s">
        <v>78872</v>
      </c>
      <c r="D11836" s="1" t="s">
        <v>78873</v>
      </c>
      <c r="E11836" t="s">
        <v>78874</v>
      </c>
      <c r="F11836" t="s">
        <v>78875</v>
      </c>
      <c r="I11836" t="s">
        <v>78876</v>
      </c>
      <c r="J11836" t="s">
        <v>78877</v>
      </c>
      <c r="M11836" t="s">
        <v>112298</v>
      </c>
      <c r="N11836" t="s">
        <v>28</v>
      </c>
      <c r="O11836" s="3" t="s">
        <v>78878</v>
      </c>
      <c r="P11836" t="s">
        <v>16314</v>
      </c>
      <c r="Q11836" t="s">
        <v>16314</v>
      </c>
      <c r="R11836" t="s">
        <v>78878</v>
      </c>
      <c r="S11836" s="4" t="str">
        <f t="shared" si="184"/>
        <v>2000</v>
      </c>
    </row>
    <row r="11837" spans="1:19" hidden="1" x14ac:dyDescent="0.35">
      <c r="A11837" t="s">
        <v>78874</v>
      </c>
      <c r="B11837" t="s">
        <v>78875</v>
      </c>
      <c r="C11837" t="s">
        <v>78879</v>
      </c>
      <c r="D11837" t="s">
        <v>78880</v>
      </c>
      <c r="E11837" t="s">
        <v>78881</v>
      </c>
      <c r="F11837" t="s">
        <v>78882</v>
      </c>
      <c r="I11837" t="s">
        <v>78883</v>
      </c>
      <c r="J11837" t="s">
        <v>78884</v>
      </c>
      <c r="M11837" t="s">
        <v>112298</v>
      </c>
      <c r="N11837" t="s">
        <v>28</v>
      </c>
      <c r="O11837" s="3" t="s">
        <v>78885</v>
      </c>
      <c r="P11837" t="s">
        <v>16314</v>
      </c>
      <c r="Q11837" t="s">
        <v>16314</v>
      </c>
      <c r="R11837" t="s">
        <v>78885</v>
      </c>
      <c r="S11837" s="4" t="str">
        <f t="shared" si="184"/>
        <v>2000</v>
      </c>
    </row>
    <row r="11838" spans="1:19" hidden="1" x14ac:dyDescent="0.35">
      <c r="A11838" t="s">
        <v>78881</v>
      </c>
      <c r="B11838" t="s">
        <v>78882</v>
      </c>
      <c r="C11838" t="s">
        <v>78886</v>
      </c>
      <c r="D11838" t="s">
        <v>78887</v>
      </c>
      <c r="E11838" t="s">
        <v>78888</v>
      </c>
      <c r="F11838" t="s">
        <v>78889</v>
      </c>
      <c r="I11838" t="s">
        <v>78890</v>
      </c>
      <c r="J11838" t="s">
        <v>78891</v>
      </c>
      <c r="M11838" t="s">
        <v>112299</v>
      </c>
      <c r="N11838" t="s">
        <v>16314</v>
      </c>
      <c r="O11838" s="3" t="s">
        <v>78892</v>
      </c>
      <c r="P11838" t="s">
        <v>16314</v>
      </c>
      <c r="Q11838" t="s">
        <v>16314</v>
      </c>
      <c r="R11838" t="s">
        <v>78892</v>
      </c>
      <c r="S11838" s="4" t="str">
        <f t="shared" si="184"/>
        <v>2000</v>
      </c>
    </row>
    <row r="11839" spans="1:19" hidden="1" x14ac:dyDescent="0.35">
      <c r="A11839" t="s">
        <v>78888</v>
      </c>
      <c r="B11839" t="s">
        <v>78889</v>
      </c>
      <c r="C11839" t="s">
        <v>78893</v>
      </c>
      <c r="D11839" t="s">
        <v>78894</v>
      </c>
      <c r="E11839" t="s">
        <v>78895</v>
      </c>
      <c r="F11839" t="s">
        <v>78896</v>
      </c>
      <c r="I11839" t="s">
        <v>78897</v>
      </c>
      <c r="J11839" t="s">
        <v>78898</v>
      </c>
      <c r="M11839" t="s">
        <v>112297</v>
      </c>
      <c r="N11839" t="s">
        <v>16314</v>
      </c>
      <c r="O11839" s="3" t="s">
        <v>78899</v>
      </c>
      <c r="P11839" t="s">
        <v>16314</v>
      </c>
      <c r="Q11839" t="s">
        <v>16314</v>
      </c>
      <c r="R11839" t="s">
        <v>78899</v>
      </c>
      <c r="S11839" s="4" t="str">
        <f t="shared" si="184"/>
        <v>2000</v>
      </c>
    </row>
    <row r="11840" spans="1:19" hidden="1" x14ac:dyDescent="0.35">
      <c r="A11840" t="s">
        <v>78895</v>
      </c>
      <c r="B11840" t="s">
        <v>78896</v>
      </c>
      <c r="C11840" t="s">
        <v>78900</v>
      </c>
      <c r="D11840" t="s">
        <v>78901</v>
      </c>
      <c r="E11840" t="s">
        <v>78902</v>
      </c>
      <c r="F11840" t="s">
        <v>78903</v>
      </c>
      <c r="I11840" t="s">
        <v>78904</v>
      </c>
      <c r="J11840" t="s">
        <v>78905</v>
      </c>
      <c r="M11840" t="s">
        <v>112298</v>
      </c>
      <c r="N11840" t="s">
        <v>28</v>
      </c>
      <c r="O11840" s="3" t="s">
        <v>78906</v>
      </c>
      <c r="P11840" t="s">
        <v>16314</v>
      </c>
      <c r="Q11840" t="s">
        <v>16314</v>
      </c>
      <c r="R11840" t="s">
        <v>78906</v>
      </c>
      <c r="S11840" s="4" t="str">
        <f t="shared" si="184"/>
        <v>2000</v>
      </c>
    </row>
    <row r="11841" spans="1:19" hidden="1" x14ac:dyDescent="0.35">
      <c r="A11841" t="s">
        <v>78902</v>
      </c>
      <c r="B11841" t="s">
        <v>78903</v>
      </c>
      <c r="C11841" t="s">
        <v>78907</v>
      </c>
      <c r="D11841" t="s">
        <v>78908</v>
      </c>
      <c r="E11841" t="s">
        <v>78909</v>
      </c>
      <c r="F11841" t="s">
        <v>78910</v>
      </c>
      <c r="I11841" t="s">
        <v>78911</v>
      </c>
      <c r="J11841" t="s">
        <v>78912</v>
      </c>
      <c r="M11841" t="s">
        <v>112298</v>
      </c>
      <c r="N11841" t="s">
        <v>28</v>
      </c>
      <c r="O11841" s="3" t="s">
        <v>78913</v>
      </c>
      <c r="P11841" t="s">
        <v>16314</v>
      </c>
      <c r="Q11841" t="s">
        <v>16314</v>
      </c>
      <c r="R11841" t="s">
        <v>78913</v>
      </c>
      <c r="S11841" s="4" t="str">
        <f t="shared" si="184"/>
        <v>2000</v>
      </c>
    </row>
    <row r="11842" spans="1:19" hidden="1" x14ac:dyDescent="0.35">
      <c r="A11842" t="s">
        <v>78909</v>
      </c>
      <c r="B11842" t="s">
        <v>78910</v>
      </c>
      <c r="C11842" t="s">
        <v>78914</v>
      </c>
      <c r="D11842" t="s">
        <v>78915</v>
      </c>
      <c r="E11842" t="s">
        <v>78916</v>
      </c>
      <c r="F11842" t="s">
        <v>78917</v>
      </c>
      <c r="I11842" t="s">
        <v>78918</v>
      </c>
      <c r="J11842" t="s">
        <v>78919</v>
      </c>
      <c r="M11842" t="s">
        <v>112297</v>
      </c>
      <c r="N11842" t="s">
        <v>16314</v>
      </c>
      <c r="O11842" s="3" t="s">
        <v>78920</v>
      </c>
      <c r="P11842" t="s">
        <v>16314</v>
      </c>
      <c r="Q11842" t="s">
        <v>16314</v>
      </c>
      <c r="R11842" t="s">
        <v>78920</v>
      </c>
      <c r="S11842" s="4" t="str">
        <f t="shared" si="184"/>
        <v>2000</v>
      </c>
    </row>
    <row r="11843" spans="1:19" hidden="1" x14ac:dyDescent="0.35">
      <c r="A11843" t="s">
        <v>78916</v>
      </c>
      <c r="B11843" t="s">
        <v>78917</v>
      </c>
      <c r="C11843" t="s">
        <v>78921</v>
      </c>
      <c r="D11843" t="s">
        <v>78922</v>
      </c>
      <c r="E11843" t="s">
        <v>78923</v>
      </c>
      <c r="F11843" t="s">
        <v>78924</v>
      </c>
      <c r="I11843" t="s">
        <v>78925</v>
      </c>
      <c r="J11843" t="s">
        <v>78926</v>
      </c>
      <c r="M11843" t="s">
        <v>112297</v>
      </c>
      <c r="N11843" t="s">
        <v>16314</v>
      </c>
      <c r="O11843" s="3" t="s">
        <v>78927</v>
      </c>
      <c r="P11843" t="s">
        <v>16314</v>
      </c>
      <c r="Q11843" t="s">
        <v>16314</v>
      </c>
      <c r="R11843" t="s">
        <v>78927</v>
      </c>
      <c r="S11843" s="4" t="str">
        <f t="shared" ref="S11843:S11906" si="185">LEFT(RIGHT(R11843,19),4)</f>
        <v>2000</v>
      </c>
    </row>
    <row r="11844" spans="1:19" hidden="1" x14ac:dyDescent="0.35">
      <c r="A11844" t="s">
        <v>78923</v>
      </c>
      <c r="B11844" t="s">
        <v>78924</v>
      </c>
      <c r="C11844" t="s">
        <v>78928</v>
      </c>
      <c r="D11844" t="s">
        <v>78929</v>
      </c>
      <c r="E11844" t="s">
        <v>78930</v>
      </c>
      <c r="F11844" t="s">
        <v>78931</v>
      </c>
      <c r="I11844" t="s">
        <v>78932</v>
      </c>
      <c r="J11844" t="s">
        <v>78933</v>
      </c>
      <c r="M11844" t="s">
        <v>112297</v>
      </c>
      <c r="N11844" t="s">
        <v>16314</v>
      </c>
      <c r="O11844" s="3" t="s">
        <v>78934</v>
      </c>
      <c r="P11844" t="s">
        <v>16314</v>
      </c>
      <c r="Q11844" t="s">
        <v>16314</v>
      </c>
      <c r="R11844" t="s">
        <v>78934</v>
      </c>
      <c r="S11844" s="4" t="str">
        <f t="shared" si="185"/>
        <v>2000</v>
      </c>
    </row>
    <row r="11845" spans="1:19" hidden="1" x14ac:dyDescent="0.35">
      <c r="A11845" t="s">
        <v>78930</v>
      </c>
      <c r="B11845" t="s">
        <v>78931</v>
      </c>
      <c r="C11845" t="s">
        <v>78935</v>
      </c>
      <c r="D11845" t="s">
        <v>78936</v>
      </c>
      <c r="E11845" t="s">
        <v>78937</v>
      </c>
      <c r="F11845" t="s">
        <v>78938</v>
      </c>
      <c r="I11845" t="s">
        <v>78939</v>
      </c>
      <c r="J11845" t="s">
        <v>78940</v>
      </c>
      <c r="M11845" t="s">
        <v>112299</v>
      </c>
      <c r="N11845" t="s">
        <v>16314</v>
      </c>
      <c r="O11845" s="3" t="s">
        <v>78941</v>
      </c>
      <c r="P11845" t="s">
        <v>16314</v>
      </c>
      <c r="Q11845" t="s">
        <v>16314</v>
      </c>
      <c r="R11845" t="s">
        <v>78941</v>
      </c>
      <c r="S11845" s="4" t="str">
        <f t="shared" si="185"/>
        <v>2000</v>
      </c>
    </row>
    <row r="11846" spans="1:19" hidden="1" x14ac:dyDescent="0.35">
      <c r="A11846" t="s">
        <v>78937</v>
      </c>
      <c r="B11846" t="s">
        <v>78938</v>
      </c>
      <c r="C11846" t="s">
        <v>78942</v>
      </c>
      <c r="D11846" t="s">
        <v>78943</v>
      </c>
      <c r="E11846" t="s">
        <v>78944</v>
      </c>
      <c r="F11846" t="s">
        <v>78945</v>
      </c>
      <c r="I11846" t="s">
        <v>78946</v>
      </c>
      <c r="J11846" t="s">
        <v>78947</v>
      </c>
      <c r="M11846" t="s">
        <v>112298</v>
      </c>
      <c r="N11846" t="s">
        <v>28</v>
      </c>
      <c r="O11846" s="3" t="s">
        <v>78948</v>
      </c>
      <c r="P11846" t="s">
        <v>16314</v>
      </c>
      <c r="Q11846" t="s">
        <v>16314</v>
      </c>
      <c r="R11846" t="s">
        <v>78948</v>
      </c>
      <c r="S11846" s="4" t="str">
        <f t="shared" si="185"/>
        <v>2000</v>
      </c>
    </row>
    <row r="11847" spans="1:19" hidden="1" x14ac:dyDescent="0.35">
      <c r="A11847" t="s">
        <v>78944</v>
      </c>
      <c r="B11847" t="s">
        <v>78945</v>
      </c>
      <c r="C11847" t="s">
        <v>78949</v>
      </c>
      <c r="D11847" t="s">
        <v>78950</v>
      </c>
      <c r="E11847" t="s">
        <v>78951</v>
      </c>
      <c r="F11847" t="s">
        <v>78952</v>
      </c>
      <c r="I11847" t="s">
        <v>63295</v>
      </c>
      <c r="J11847" t="s">
        <v>48063</v>
      </c>
      <c r="M11847" t="s">
        <v>112299</v>
      </c>
      <c r="N11847" t="s">
        <v>16314</v>
      </c>
      <c r="O11847" s="3" t="s">
        <v>78953</v>
      </c>
      <c r="P11847" t="s">
        <v>16314</v>
      </c>
      <c r="Q11847" t="s">
        <v>16314</v>
      </c>
      <c r="R11847" t="s">
        <v>78953</v>
      </c>
      <c r="S11847" s="4" t="str">
        <f t="shared" si="185"/>
        <v>2000</v>
      </c>
    </row>
    <row r="11848" spans="1:19" hidden="1" x14ac:dyDescent="0.35">
      <c r="A11848" t="s">
        <v>78951</v>
      </c>
      <c r="B11848" t="s">
        <v>78952</v>
      </c>
      <c r="C11848" t="s">
        <v>78954</v>
      </c>
      <c r="D11848" t="s">
        <v>78955</v>
      </c>
      <c r="E11848" t="s">
        <v>78956</v>
      </c>
      <c r="F11848" t="s">
        <v>78957</v>
      </c>
      <c r="I11848" t="s">
        <v>512</v>
      </c>
      <c r="J11848" t="s">
        <v>512</v>
      </c>
      <c r="M11848" t="s">
        <v>112297</v>
      </c>
      <c r="N11848" t="s">
        <v>16314</v>
      </c>
      <c r="O11848" s="3" t="s">
        <v>78958</v>
      </c>
      <c r="P11848" t="s">
        <v>16314</v>
      </c>
      <c r="Q11848" t="s">
        <v>16314</v>
      </c>
      <c r="R11848" t="s">
        <v>78958</v>
      </c>
      <c r="S11848" s="4" t="str">
        <f t="shared" si="185"/>
        <v>2000</v>
      </c>
    </row>
    <row r="11849" spans="1:19" hidden="1" x14ac:dyDescent="0.35">
      <c r="A11849" t="s">
        <v>78956</v>
      </c>
      <c r="B11849" t="s">
        <v>78957</v>
      </c>
      <c r="C11849" t="s">
        <v>78959</v>
      </c>
      <c r="D11849" t="s">
        <v>78960</v>
      </c>
      <c r="E11849" t="s">
        <v>78961</v>
      </c>
      <c r="F11849" t="s">
        <v>78962</v>
      </c>
      <c r="I11849" t="s">
        <v>78963</v>
      </c>
      <c r="J11849" t="s">
        <v>78964</v>
      </c>
      <c r="M11849" t="s">
        <v>112297</v>
      </c>
      <c r="N11849" t="s">
        <v>16314</v>
      </c>
      <c r="O11849" s="3" t="s">
        <v>78965</v>
      </c>
      <c r="P11849" t="s">
        <v>16314</v>
      </c>
      <c r="Q11849" t="s">
        <v>16314</v>
      </c>
      <c r="R11849" t="s">
        <v>78965</v>
      </c>
      <c r="S11849" s="4" t="str">
        <f t="shared" si="185"/>
        <v>2000</v>
      </c>
    </row>
    <row r="11850" spans="1:19" hidden="1" x14ac:dyDescent="0.35">
      <c r="A11850" t="s">
        <v>78961</v>
      </c>
      <c r="B11850" t="s">
        <v>78962</v>
      </c>
      <c r="C11850" s="1" t="s">
        <v>78966</v>
      </c>
      <c r="D11850" s="1" t="s">
        <v>78967</v>
      </c>
      <c r="E11850" t="s">
        <v>78968</v>
      </c>
      <c r="F11850" t="s">
        <v>78969</v>
      </c>
      <c r="I11850" t="s">
        <v>78970</v>
      </c>
      <c r="J11850" t="s">
        <v>78971</v>
      </c>
      <c r="M11850" t="s">
        <v>112324</v>
      </c>
      <c r="N11850" t="s">
        <v>48798</v>
      </c>
      <c r="O11850" s="3" t="s">
        <v>78972</v>
      </c>
      <c r="P11850" t="s">
        <v>48798</v>
      </c>
      <c r="Q11850" t="s">
        <v>48798</v>
      </c>
      <c r="R11850" t="s">
        <v>78972</v>
      </c>
      <c r="S11850" s="4" t="str">
        <f t="shared" si="185"/>
        <v>2000</v>
      </c>
    </row>
    <row r="11851" spans="1:19" hidden="1" x14ac:dyDescent="0.35">
      <c r="A11851" t="s">
        <v>78968</v>
      </c>
      <c r="B11851" t="s">
        <v>78969</v>
      </c>
      <c r="C11851" s="1" t="s">
        <v>78973</v>
      </c>
      <c r="D11851" s="1" t="s">
        <v>78974</v>
      </c>
      <c r="E11851" t="s">
        <v>78975</v>
      </c>
      <c r="F11851" t="s">
        <v>78976</v>
      </c>
      <c r="I11851" t="s">
        <v>78977</v>
      </c>
      <c r="J11851" t="s">
        <v>78978</v>
      </c>
      <c r="M11851" t="s">
        <v>112324</v>
      </c>
      <c r="N11851" t="s">
        <v>48798</v>
      </c>
      <c r="O11851" s="3" t="s">
        <v>78979</v>
      </c>
      <c r="P11851" t="s">
        <v>48798</v>
      </c>
      <c r="Q11851" t="s">
        <v>48798</v>
      </c>
      <c r="R11851" t="s">
        <v>78979</v>
      </c>
      <c r="S11851" s="4" t="str">
        <f t="shared" si="185"/>
        <v>2000</v>
      </c>
    </row>
    <row r="11852" spans="1:19" hidden="1" x14ac:dyDescent="0.35">
      <c r="A11852" t="s">
        <v>78975</v>
      </c>
      <c r="B11852" t="s">
        <v>78976</v>
      </c>
      <c r="C11852" t="s">
        <v>78980</v>
      </c>
      <c r="D11852" t="s">
        <v>78981</v>
      </c>
      <c r="E11852" t="s">
        <v>78982</v>
      </c>
      <c r="F11852" t="s">
        <v>78983</v>
      </c>
      <c r="I11852" t="s">
        <v>48566</v>
      </c>
      <c r="J11852" t="s">
        <v>19320</v>
      </c>
      <c r="M11852" t="s">
        <v>112297</v>
      </c>
      <c r="N11852" t="s">
        <v>16314</v>
      </c>
      <c r="O11852" s="3" t="s">
        <v>78984</v>
      </c>
      <c r="P11852" t="s">
        <v>16314</v>
      </c>
      <c r="Q11852" t="s">
        <v>16314</v>
      </c>
      <c r="R11852" t="s">
        <v>78984</v>
      </c>
      <c r="S11852" s="4" t="str">
        <f t="shared" si="185"/>
        <v>2000</v>
      </c>
    </row>
    <row r="11853" spans="1:19" hidden="1" x14ac:dyDescent="0.35">
      <c r="A11853" t="s">
        <v>78982</v>
      </c>
      <c r="B11853" t="s">
        <v>78983</v>
      </c>
      <c r="C11853" t="s">
        <v>78985</v>
      </c>
      <c r="D11853" t="s">
        <v>78986</v>
      </c>
      <c r="E11853" t="s">
        <v>78987</v>
      </c>
      <c r="F11853">
        <v>927685687</v>
      </c>
      <c r="I11853" t="s">
        <v>78988</v>
      </c>
      <c r="J11853" t="s">
        <v>78989</v>
      </c>
      <c r="M11853" t="s">
        <v>112297</v>
      </c>
      <c r="N11853" t="s">
        <v>16314</v>
      </c>
      <c r="O11853" s="3" t="s">
        <v>78990</v>
      </c>
      <c r="P11853" t="s">
        <v>16314</v>
      </c>
      <c r="Q11853" t="s">
        <v>16314</v>
      </c>
      <c r="R11853" t="s">
        <v>78990</v>
      </c>
      <c r="S11853" s="4" t="str">
        <f t="shared" si="185"/>
        <v>2000</v>
      </c>
    </row>
    <row r="11854" spans="1:19" hidden="1" x14ac:dyDescent="0.35">
      <c r="A11854" t="s">
        <v>78987</v>
      </c>
      <c r="B11854">
        <v>927685687</v>
      </c>
      <c r="C11854" t="s">
        <v>78991</v>
      </c>
      <c r="D11854" t="s">
        <v>78992</v>
      </c>
      <c r="E11854" t="s">
        <v>78993</v>
      </c>
      <c r="F11854" t="s">
        <v>78994</v>
      </c>
      <c r="I11854" t="s">
        <v>78995</v>
      </c>
      <c r="J11854" t="s">
        <v>78996</v>
      </c>
      <c r="M11854" t="s">
        <v>112297</v>
      </c>
      <c r="N11854" t="s">
        <v>16314</v>
      </c>
      <c r="O11854" s="3" t="s">
        <v>78997</v>
      </c>
      <c r="P11854" t="s">
        <v>16314</v>
      </c>
      <c r="Q11854" t="s">
        <v>16314</v>
      </c>
      <c r="R11854" t="s">
        <v>78997</v>
      </c>
      <c r="S11854" s="4" t="str">
        <f t="shared" si="185"/>
        <v>2000</v>
      </c>
    </row>
    <row r="11855" spans="1:19" hidden="1" x14ac:dyDescent="0.35">
      <c r="A11855" t="s">
        <v>78993</v>
      </c>
      <c r="B11855" t="s">
        <v>78994</v>
      </c>
      <c r="C11855" t="s">
        <v>78998</v>
      </c>
      <c r="D11855" t="s">
        <v>78999</v>
      </c>
      <c r="E11855" t="s">
        <v>79000</v>
      </c>
      <c r="F11855" t="s">
        <v>79001</v>
      </c>
      <c r="I11855" t="s">
        <v>79002</v>
      </c>
      <c r="J11855" t="s">
        <v>79003</v>
      </c>
      <c r="M11855" t="s">
        <v>112297</v>
      </c>
      <c r="N11855" t="s">
        <v>16314</v>
      </c>
      <c r="O11855" s="3" t="s">
        <v>79004</v>
      </c>
      <c r="P11855" t="s">
        <v>16314</v>
      </c>
      <c r="Q11855" t="s">
        <v>16314</v>
      </c>
      <c r="R11855" t="s">
        <v>79004</v>
      </c>
      <c r="S11855" s="4" t="str">
        <f t="shared" si="185"/>
        <v>2000</v>
      </c>
    </row>
    <row r="11856" spans="1:19" hidden="1" x14ac:dyDescent="0.35">
      <c r="A11856" t="s">
        <v>79000</v>
      </c>
      <c r="B11856" t="s">
        <v>79001</v>
      </c>
      <c r="C11856" t="s">
        <v>79005</v>
      </c>
      <c r="D11856" t="s">
        <v>79006</v>
      </c>
      <c r="E11856" t="s">
        <v>79007</v>
      </c>
      <c r="F11856" t="s">
        <v>79008</v>
      </c>
      <c r="I11856" t="s">
        <v>79009</v>
      </c>
      <c r="J11856" t="s">
        <v>79010</v>
      </c>
      <c r="M11856" t="s">
        <v>112315</v>
      </c>
      <c r="N11856" t="s">
        <v>159</v>
      </c>
      <c r="O11856" s="3" t="s">
        <v>79011</v>
      </c>
      <c r="P11856" t="s">
        <v>159</v>
      </c>
      <c r="Q11856" t="s">
        <v>159</v>
      </c>
      <c r="R11856" t="s">
        <v>79011</v>
      </c>
      <c r="S11856" s="4" t="str">
        <f t="shared" si="185"/>
        <v>2000</v>
      </c>
    </row>
    <row r="11857" spans="1:19" hidden="1" x14ac:dyDescent="0.35">
      <c r="A11857" t="s">
        <v>79007</v>
      </c>
      <c r="B11857" t="s">
        <v>79008</v>
      </c>
      <c r="C11857" t="s">
        <v>79012</v>
      </c>
      <c r="D11857" t="s">
        <v>79013</v>
      </c>
      <c r="E11857" t="s">
        <v>79014</v>
      </c>
      <c r="F11857" t="s">
        <v>79015</v>
      </c>
      <c r="I11857" t="s">
        <v>79016</v>
      </c>
      <c r="J11857" t="s">
        <v>79017</v>
      </c>
      <c r="M11857" t="s">
        <v>112315</v>
      </c>
      <c r="N11857" t="s">
        <v>159</v>
      </c>
      <c r="O11857" s="3" t="s">
        <v>79018</v>
      </c>
      <c r="P11857" t="s">
        <v>159</v>
      </c>
      <c r="Q11857" t="s">
        <v>159</v>
      </c>
      <c r="R11857" t="s">
        <v>79018</v>
      </c>
      <c r="S11857" s="4" t="str">
        <f t="shared" si="185"/>
        <v>2000</v>
      </c>
    </row>
    <row r="11858" spans="1:19" hidden="1" x14ac:dyDescent="0.35">
      <c r="A11858" t="s">
        <v>79014</v>
      </c>
      <c r="B11858" t="s">
        <v>79015</v>
      </c>
      <c r="C11858" t="s">
        <v>79019</v>
      </c>
      <c r="D11858" t="s">
        <v>79020</v>
      </c>
      <c r="E11858" t="s">
        <v>79021</v>
      </c>
      <c r="F11858" t="s">
        <v>79022</v>
      </c>
      <c r="I11858" t="s">
        <v>79023</v>
      </c>
      <c r="J11858" t="s">
        <v>79024</v>
      </c>
      <c r="M11858" t="s">
        <v>112298</v>
      </c>
      <c r="N11858" t="s">
        <v>28</v>
      </c>
      <c r="O11858" s="3" t="s">
        <v>79025</v>
      </c>
      <c r="P11858" t="s">
        <v>16314</v>
      </c>
      <c r="Q11858" t="s">
        <v>16314</v>
      </c>
      <c r="R11858" t="s">
        <v>79025</v>
      </c>
      <c r="S11858" s="4" t="str">
        <f t="shared" si="185"/>
        <v>2000</v>
      </c>
    </row>
    <row r="11859" spans="1:19" hidden="1" x14ac:dyDescent="0.35">
      <c r="A11859" t="s">
        <v>79021</v>
      </c>
      <c r="B11859" t="s">
        <v>79022</v>
      </c>
      <c r="C11859" t="s">
        <v>79026</v>
      </c>
      <c r="D11859" t="s">
        <v>79027</v>
      </c>
      <c r="E11859" t="s">
        <v>79028</v>
      </c>
      <c r="F11859" t="s">
        <v>79029</v>
      </c>
      <c r="I11859" t="s">
        <v>79030</v>
      </c>
      <c r="J11859" t="s">
        <v>79031</v>
      </c>
      <c r="M11859" t="s">
        <v>112299</v>
      </c>
      <c r="N11859" t="s">
        <v>16314</v>
      </c>
      <c r="O11859" s="3" t="s">
        <v>79032</v>
      </c>
      <c r="P11859" t="s">
        <v>16314</v>
      </c>
      <c r="Q11859" t="s">
        <v>16314</v>
      </c>
      <c r="R11859" t="s">
        <v>79032</v>
      </c>
      <c r="S11859" s="4" t="str">
        <f t="shared" si="185"/>
        <v>2000</v>
      </c>
    </row>
    <row r="11860" spans="1:19" hidden="1" x14ac:dyDescent="0.35">
      <c r="A11860" t="s">
        <v>79028</v>
      </c>
      <c r="B11860" t="s">
        <v>79029</v>
      </c>
      <c r="C11860" t="s">
        <v>79033</v>
      </c>
      <c r="D11860" t="s">
        <v>79034</v>
      </c>
      <c r="E11860" t="s">
        <v>79035</v>
      </c>
      <c r="F11860" t="s">
        <v>79036</v>
      </c>
      <c r="I11860" t="s">
        <v>79037</v>
      </c>
      <c r="J11860" t="s">
        <v>79038</v>
      </c>
      <c r="M11860" t="s">
        <v>112315</v>
      </c>
      <c r="N11860" t="s">
        <v>159</v>
      </c>
      <c r="O11860" s="3" t="s">
        <v>79039</v>
      </c>
      <c r="P11860" t="s">
        <v>159</v>
      </c>
      <c r="Q11860" t="s">
        <v>159</v>
      </c>
      <c r="R11860" t="s">
        <v>79039</v>
      </c>
      <c r="S11860" s="4" t="str">
        <f t="shared" si="185"/>
        <v>2000</v>
      </c>
    </row>
    <row r="11861" spans="1:19" hidden="1" x14ac:dyDescent="0.35">
      <c r="A11861" t="s">
        <v>79035</v>
      </c>
      <c r="B11861" t="s">
        <v>79036</v>
      </c>
      <c r="C11861" t="s">
        <v>79040</v>
      </c>
      <c r="D11861" t="s">
        <v>79041</v>
      </c>
      <c r="E11861" t="s">
        <v>79042</v>
      </c>
      <c r="F11861" t="s">
        <v>79043</v>
      </c>
      <c r="I11861" t="s">
        <v>79044</v>
      </c>
      <c r="J11861" t="s">
        <v>79045</v>
      </c>
      <c r="M11861" t="s">
        <v>112315</v>
      </c>
      <c r="N11861" t="s">
        <v>159</v>
      </c>
      <c r="O11861" s="3" t="s">
        <v>79046</v>
      </c>
      <c r="P11861" t="s">
        <v>159</v>
      </c>
      <c r="Q11861" t="s">
        <v>159</v>
      </c>
      <c r="R11861" t="s">
        <v>79046</v>
      </c>
      <c r="S11861" s="4" t="str">
        <f t="shared" si="185"/>
        <v>2000</v>
      </c>
    </row>
    <row r="11862" spans="1:19" hidden="1" x14ac:dyDescent="0.35">
      <c r="A11862" t="s">
        <v>79042</v>
      </c>
      <c r="B11862" t="s">
        <v>79043</v>
      </c>
      <c r="C11862" t="s">
        <v>79047</v>
      </c>
      <c r="D11862" t="s">
        <v>79048</v>
      </c>
      <c r="E11862" t="s">
        <v>79049</v>
      </c>
      <c r="F11862" t="s">
        <v>79050</v>
      </c>
      <c r="I11862" t="s">
        <v>79051</v>
      </c>
      <c r="J11862" t="s">
        <v>79052</v>
      </c>
      <c r="M11862" t="s">
        <v>112315</v>
      </c>
      <c r="N11862" t="s">
        <v>159</v>
      </c>
      <c r="O11862" s="3" t="s">
        <v>79053</v>
      </c>
      <c r="P11862" t="s">
        <v>159</v>
      </c>
      <c r="Q11862" t="s">
        <v>159</v>
      </c>
      <c r="R11862" t="s">
        <v>79053</v>
      </c>
      <c r="S11862" s="4" t="str">
        <f t="shared" si="185"/>
        <v>2000</v>
      </c>
    </row>
    <row r="11863" spans="1:19" hidden="1" x14ac:dyDescent="0.35">
      <c r="A11863" t="s">
        <v>79049</v>
      </c>
      <c r="B11863" t="s">
        <v>79050</v>
      </c>
      <c r="C11863" t="s">
        <v>79054</v>
      </c>
      <c r="D11863" t="s">
        <v>79055</v>
      </c>
      <c r="E11863" t="s">
        <v>79056</v>
      </c>
      <c r="F11863" t="s">
        <v>79057</v>
      </c>
      <c r="I11863" t="s">
        <v>79058</v>
      </c>
      <c r="J11863" t="s">
        <v>79052</v>
      </c>
      <c r="M11863" t="s">
        <v>112315</v>
      </c>
      <c r="N11863" t="s">
        <v>159</v>
      </c>
      <c r="O11863" s="3" t="s">
        <v>79059</v>
      </c>
      <c r="P11863" t="s">
        <v>159</v>
      </c>
      <c r="Q11863" t="s">
        <v>159</v>
      </c>
      <c r="R11863" t="s">
        <v>79059</v>
      </c>
      <c r="S11863" s="4" t="str">
        <f t="shared" si="185"/>
        <v>2000</v>
      </c>
    </row>
    <row r="11864" spans="1:19" hidden="1" x14ac:dyDescent="0.35">
      <c r="A11864" t="s">
        <v>79056</v>
      </c>
      <c r="B11864" t="s">
        <v>79057</v>
      </c>
      <c r="C11864" t="s">
        <v>79060</v>
      </c>
      <c r="D11864" t="s">
        <v>79061</v>
      </c>
      <c r="E11864" t="s">
        <v>79062</v>
      </c>
      <c r="F11864" t="s">
        <v>79063</v>
      </c>
      <c r="I11864" t="s">
        <v>79064</v>
      </c>
      <c r="J11864" t="s">
        <v>79065</v>
      </c>
      <c r="M11864" t="s">
        <v>112315</v>
      </c>
      <c r="N11864" t="s">
        <v>16314</v>
      </c>
      <c r="O11864" s="3" t="s">
        <v>79066</v>
      </c>
      <c r="P11864" t="s">
        <v>16314</v>
      </c>
      <c r="Q11864" t="s">
        <v>16314</v>
      </c>
      <c r="R11864" t="s">
        <v>79066</v>
      </c>
      <c r="S11864" s="4" t="str">
        <f t="shared" si="185"/>
        <v>2000</v>
      </c>
    </row>
    <row r="11865" spans="1:19" hidden="1" x14ac:dyDescent="0.35">
      <c r="A11865" t="s">
        <v>79062</v>
      </c>
      <c r="B11865" t="s">
        <v>79063</v>
      </c>
      <c r="C11865" t="s">
        <v>79067</v>
      </c>
      <c r="D11865" t="s">
        <v>79068</v>
      </c>
      <c r="E11865" t="s">
        <v>79069</v>
      </c>
      <c r="F11865" t="s">
        <v>79070</v>
      </c>
      <c r="I11865" t="s">
        <v>79071</v>
      </c>
      <c r="J11865" t="s">
        <v>79072</v>
      </c>
      <c r="M11865" t="s">
        <v>112299</v>
      </c>
      <c r="N11865" t="s">
        <v>16314</v>
      </c>
      <c r="O11865" s="3" t="s">
        <v>79073</v>
      </c>
      <c r="P11865" t="s">
        <v>16314</v>
      </c>
      <c r="Q11865" t="s">
        <v>16314</v>
      </c>
      <c r="R11865" t="s">
        <v>79073</v>
      </c>
      <c r="S11865" s="4" t="str">
        <f t="shared" si="185"/>
        <v>2000</v>
      </c>
    </row>
    <row r="11866" spans="1:19" hidden="1" x14ac:dyDescent="0.35">
      <c r="A11866" t="s">
        <v>79069</v>
      </c>
      <c r="B11866" t="s">
        <v>79070</v>
      </c>
      <c r="C11866" t="s">
        <v>79074</v>
      </c>
      <c r="D11866" t="s">
        <v>79075</v>
      </c>
      <c r="E11866" t="s">
        <v>79076</v>
      </c>
      <c r="F11866" t="s">
        <v>79077</v>
      </c>
      <c r="I11866" t="s">
        <v>79078</v>
      </c>
      <c r="J11866" t="s">
        <v>79079</v>
      </c>
      <c r="M11866" t="s">
        <v>112299</v>
      </c>
      <c r="N11866" t="s">
        <v>16314</v>
      </c>
      <c r="O11866" s="3" t="s">
        <v>79080</v>
      </c>
      <c r="P11866" t="s">
        <v>16314</v>
      </c>
      <c r="Q11866" t="s">
        <v>16314</v>
      </c>
      <c r="R11866" t="s">
        <v>79080</v>
      </c>
      <c r="S11866" s="4" t="str">
        <f t="shared" si="185"/>
        <v>2000</v>
      </c>
    </row>
    <row r="11867" spans="1:19" hidden="1" x14ac:dyDescent="0.35">
      <c r="A11867" t="s">
        <v>79076</v>
      </c>
      <c r="B11867" t="s">
        <v>79077</v>
      </c>
      <c r="C11867" t="s">
        <v>79081</v>
      </c>
      <c r="D11867" t="s">
        <v>79082</v>
      </c>
      <c r="E11867" t="s">
        <v>79083</v>
      </c>
      <c r="F11867" t="s">
        <v>79084</v>
      </c>
      <c r="I11867" t="s">
        <v>79085</v>
      </c>
      <c r="J11867" t="s">
        <v>79086</v>
      </c>
      <c r="M11867" t="s">
        <v>112324</v>
      </c>
      <c r="N11867" t="s">
        <v>48798</v>
      </c>
      <c r="O11867" s="3" t="s">
        <v>79087</v>
      </c>
      <c r="P11867" t="s">
        <v>48798</v>
      </c>
      <c r="Q11867" t="s">
        <v>48798</v>
      </c>
      <c r="R11867" t="s">
        <v>79087</v>
      </c>
      <c r="S11867" s="4" t="str">
        <f t="shared" si="185"/>
        <v>2000</v>
      </c>
    </row>
    <row r="11868" spans="1:19" hidden="1" x14ac:dyDescent="0.35">
      <c r="A11868" t="s">
        <v>79083</v>
      </c>
      <c r="B11868" t="s">
        <v>79084</v>
      </c>
      <c r="C11868" t="s">
        <v>79088</v>
      </c>
      <c r="D11868" t="s">
        <v>79089</v>
      </c>
      <c r="E11868" t="s">
        <v>79090</v>
      </c>
      <c r="F11868" t="s">
        <v>79091</v>
      </c>
      <c r="I11868" t="s">
        <v>79092</v>
      </c>
      <c r="J11868" t="s">
        <v>79093</v>
      </c>
      <c r="M11868" t="s">
        <v>112324</v>
      </c>
      <c r="N11868" t="s">
        <v>48798</v>
      </c>
      <c r="O11868" s="3" t="s">
        <v>79094</v>
      </c>
      <c r="P11868" t="s">
        <v>48798</v>
      </c>
      <c r="Q11868" t="s">
        <v>48798</v>
      </c>
      <c r="R11868" t="s">
        <v>79094</v>
      </c>
      <c r="S11868" s="4" t="str">
        <f t="shared" si="185"/>
        <v>2000</v>
      </c>
    </row>
    <row r="11869" spans="1:19" hidden="1" x14ac:dyDescent="0.35">
      <c r="A11869" t="s">
        <v>79090</v>
      </c>
      <c r="B11869" t="s">
        <v>79091</v>
      </c>
      <c r="C11869" t="s">
        <v>79095</v>
      </c>
      <c r="D11869" t="s">
        <v>79096</v>
      </c>
      <c r="E11869" t="s">
        <v>79097</v>
      </c>
      <c r="F11869" t="s">
        <v>79098</v>
      </c>
      <c r="I11869" t="s">
        <v>79099</v>
      </c>
      <c r="J11869" t="s">
        <v>79100</v>
      </c>
      <c r="M11869" t="s">
        <v>112315</v>
      </c>
      <c r="N11869" t="s">
        <v>159</v>
      </c>
      <c r="O11869" s="3" t="s">
        <v>79101</v>
      </c>
      <c r="P11869" t="s">
        <v>159</v>
      </c>
      <c r="Q11869" t="s">
        <v>159</v>
      </c>
      <c r="R11869" t="s">
        <v>79101</v>
      </c>
      <c r="S11869" s="4" t="str">
        <f t="shared" si="185"/>
        <v>2000</v>
      </c>
    </row>
    <row r="11870" spans="1:19" hidden="1" x14ac:dyDescent="0.35">
      <c r="A11870" t="s">
        <v>79097</v>
      </c>
      <c r="B11870" t="s">
        <v>79098</v>
      </c>
      <c r="C11870" t="s">
        <v>79102</v>
      </c>
      <c r="D11870" t="s">
        <v>79103</v>
      </c>
      <c r="E11870" t="s">
        <v>79104</v>
      </c>
      <c r="F11870" t="s">
        <v>79105</v>
      </c>
      <c r="I11870" t="s">
        <v>79106</v>
      </c>
      <c r="J11870" t="s">
        <v>79107</v>
      </c>
      <c r="M11870" t="s">
        <v>112315</v>
      </c>
      <c r="N11870" t="s">
        <v>159</v>
      </c>
      <c r="O11870" s="3" t="s">
        <v>79108</v>
      </c>
      <c r="P11870" t="s">
        <v>159</v>
      </c>
      <c r="Q11870" t="s">
        <v>159</v>
      </c>
      <c r="R11870" t="s">
        <v>79108</v>
      </c>
      <c r="S11870" s="4" t="str">
        <f t="shared" si="185"/>
        <v>2000</v>
      </c>
    </row>
    <row r="11871" spans="1:19" hidden="1" x14ac:dyDescent="0.35">
      <c r="A11871" t="s">
        <v>79104</v>
      </c>
      <c r="B11871" t="s">
        <v>79105</v>
      </c>
      <c r="C11871" t="s">
        <v>79109</v>
      </c>
      <c r="D11871" t="s">
        <v>79110</v>
      </c>
      <c r="E11871" t="s">
        <v>79111</v>
      </c>
      <c r="F11871" t="s">
        <v>79112</v>
      </c>
      <c r="I11871" t="s">
        <v>79113</v>
      </c>
      <c r="J11871" t="s">
        <v>79114</v>
      </c>
      <c r="M11871" t="s">
        <v>112315</v>
      </c>
      <c r="N11871" t="s">
        <v>159</v>
      </c>
      <c r="O11871" s="3" t="s">
        <v>79115</v>
      </c>
      <c r="P11871" t="s">
        <v>159</v>
      </c>
      <c r="Q11871" t="s">
        <v>159</v>
      </c>
      <c r="R11871" t="s">
        <v>79115</v>
      </c>
      <c r="S11871" s="4" t="str">
        <f t="shared" si="185"/>
        <v>2000</v>
      </c>
    </row>
    <row r="11872" spans="1:19" hidden="1" x14ac:dyDescent="0.35">
      <c r="A11872" t="s">
        <v>79111</v>
      </c>
      <c r="B11872" t="s">
        <v>79112</v>
      </c>
      <c r="C11872" t="s">
        <v>79116</v>
      </c>
      <c r="D11872" t="s">
        <v>79117</v>
      </c>
      <c r="E11872" t="s">
        <v>79118</v>
      </c>
      <c r="F11872" t="s">
        <v>79119</v>
      </c>
      <c r="I11872" t="s">
        <v>79120</v>
      </c>
      <c r="J11872" t="s">
        <v>79121</v>
      </c>
      <c r="M11872" t="s">
        <v>112299</v>
      </c>
      <c r="N11872" t="s">
        <v>16314</v>
      </c>
      <c r="O11872" s="3" t="s">
        <v>79122</v>
      </c>
      <c r="P11872" t="s">
        <v>16314</v>
      </c>
      <c r="Q11872" t="s">
        <v>16314</v>
      </c>
      <c r="R11872" t="s">
        <v>79122</v>
      </c>
      <c r="S11872" s="4" t="str">
        <f t="shared" si="185"/>
        <v>2000</v>
      </c>
    </row>
    <row r="11873" spans="1:19" hidden="1" x14ac:dyDescent="0.35">
      <c r="A11873" t="s">
        <v>79118</v>
      </c>
      <c r="B11873" t="s">
        <v>79119</v>
      </c>
      <c r="C11873" t="s">
        <v>79123</v>
      </c>
      <c r="D11873" t="s">
        <v>79124</v>
      </c>
      <c r="E11873" t="s">
        <v>79125</v>
      </c>
      <c r="F11873" t="s">
        <v>79126</v>
      </c>
      <c r="I11873" t="s">
        <v>79127</v>
      </c>
      <c r="J11873" t="s">
        <v>79128</v>
      </c>
      <c r="M11873" t="s">
        <v>112315</v>
      </c>
      <c r="N11873" t="s">
        <v>159</v>
      </c>
      <c r="O11873" s="3" t="s">
        <v>79129</v>
      </c>
      <c r="P11873" t="s">
        <v>159</v>
      </c>
      <c r="Q11873" t="s">
        <v>159</v>
      </c>
      <c r="R11873" t="s">
        <v>79129</v>
      </c>
      <c r="S11873" s="4" t="str">
        <f t="shared" si="185"/>
        <v>2000</v>
      </c>
    </row>
    <row r="11874" spans="1:19" hidden="1" x14ac:dyDescent="0.35">
      <c r="A11874" t="s">
        <v>79125</v>
      </c>
      <c r="B11874" t="s">
        <v>79126</v>
      </c>
      <c r="C11874" t="s">
        <v>79130</v>
      </c>
      <c r="D11874" t="s">
        <v>79131</v>
      </c>
      <c r="E11874" t="s">
        <v>79132</v>
      </c>
      <c r="F11874" t="s">
        <v>79133</v>
      </c>
      <c r="I11874" t="s">
        <v>44160</v>
      </c>
      <c r="J11874" t="s">
        <v>1095</v>
      </c>
      <c r="M11874" t="s">
        <v>112299</v>
      </c>
      <c r="N11874" t="s">
        <v>16314</v>
      </c>
      <c r="O11874" s="3" t="s">
        <v>79134</v>
      </c>
      <c r="P11874" t="s">
        <v>16314</v>
      </c>
      <c r="Q11874" t="s">
        <v>16314</v>
      </c>
      <c r="R11874" t="s">
        <v>79134</v>
      </c>
      <c r="S11874" s="4" t="str">
        <f t="shared" si="185"/>
        <v>2000</v>
      </c>
    </row>
    <row r="11875" spans="1:19" hidden="1" x14ac:dyDescent="0.35">
      <c r="A11875" t="s">
        <v>79132</v>
      </c>
      <c r="B11875" t="s">
        <v>79133</v>
      </c>
      <c r="C11875" t="s">
        <v>79135</v>
      </c>
      <c r="D11875" t="s">
        <v>79136</v>
      </c>
      <c r="E11875" t="s">
        <v>79137</v>
      </c>
      <c r="F11875" t="s">
        <v>79138</v>
      </c>
      <c r="I11875" t="s">
        <v>79139</v>
      </c>
      <c r="J11875" t="s">
        <v>79140</v>
      </c>
      <c r="M11875" t="s">
        <v>112299</v>
      </c>
      <c r="N11875" t="s">
        <v>16314</v>
      </c>
      <c r="O11875" s="3" t="s">
        <v>79141</v>
      </c>
      <c r="P11875" t="s">
        <v>16314</v>
      </c>
      <c r="Q11875" t="s">
        <v>16314</v>
      </c>
      <c r="R11875" t="s">
        <v>79141</v>
      </c>
      <c r="S11875" s="4" t="str">
        <f t="shared" si="185"/>
        <v>2000</v>
      </c>
    </row>
    <row r="11876" spans="1:19" hidden="1" x14ac:dyDescent="0.35">
      <c r="A11876" t="s">
        <v>79137</v>
      </c>
      <c r="B11876" t="s">
        <v>79138</v>
      </c>
      <c r="C11876" t="s">
        <v>79142</v>
      </c>
      <c r="D11876" t="s">
        <v>79143</v>
      </c>
      <c r="E11876" t="s">
        <v>79144</v>
      </c>
      <c r="F11876" t="s">
        <v>79145</v>
      </c>
      <c r="I11876" t="s">
        <v>79146</v>
      </c>
      <c r="J11876" t="s">
        <v>79147</v>
      </c>
      <c r="M11876" t="s">
        <v>112315</v>
      </c>
      <c r="N11876" t="s">
        <v>159</v>
      </c>
      <c r="O11876" s="3" t="s">
        <v>79148</v>
      </c>
      <c r="P11876" t="s">
        <v>159</v>
      </c>
      <c r="Q11876" t="s">
        <v>159</v>
      </c>
      <c r="R11876" t="s">
        <v>79148</v>
      </c>
      <c r="S11876" s="4" t="str">
        <f t="shared" si="185"/>
        <v>2000</v>
      </c>
    </row>
    <row r="11877" spans="1:19" hidden="1" x14ac:dyDescent="0.35">
      <c r="A11877" t="s">
        <v>79144</v>
      </c>
      <c r="B11877" t="s">
        <v>79145</v>
      </c>
      <c r="C11877" t="s">
        <v>79149</v>
      </c>
      <c r="D11877" t="s">
        <v>79150</v>
      </c>
      <c r="E11877" t="s">
        <v>79151</v>
      </c>
      <c r="F11877" t="s">
        <v>79152</v>
      </c>
      <c r="I11877" t="s">
        <v>79153</v>
      </c>
      <c r="J11877" t="s">
        <v>79154</v>
      </c>
      <c r="M11877" t="s">
        <v>112297</v>
      </c>
      <c r="N11877" t="s">
        <v>16314</v>
      </c>
      <c r="O11877" s="3" t="s">
        <v>79155</v>
      </c>
      <c r="P11877" t="s">
        <v>16314</v>
      </c>
      <c r="Q11877" t="s">
        <v>16314</v>
      </c>
      <c r="R11877" t="s">
        <v>79155</v>
      </c>
      <c r="S11877" s="4" t="str">
        <f t="shared" si="185"/>
        <v>2000</v>
      </c>
    </row>
    <row r="11878" spans="1:19" hidden="1" x14ac:dyDescent="0.35">
      <c r="A11878" t="s">
        <v>79151</v>
      </c>
      <c r="B11878" t="s">
        <v>79152</v>
      </c>
      <c r="C11878" t="s">
        <v>79156</v>
      </c>
      <c r="D11878" t="s">
        <v>79157</v>
      </c>
      <c r="E11878" t="s">
        <v>79158</v>
      </c>
      <c r="F11878" t="s">
        <v>79159</v>
      </c>
      <c r="I11878" t="s">
        <v>79160</v>
      </c>
      <c r="J11878" t="s">
        <v>79161</v>
      </c>
      <c r="M11878" t="s">
        <v>112299</v>
      </c>
      <c r="N11878" t="s">
        <v>16314</v>
      </c>
      <c r="O11878" s="3" t="s">
        <v>79162</v>
      </c>
      <c r="P11878" t="s">
        <v>16314</v>
      </c>
      <c r="Q11878" t="s">
        <v>16314</v>
      </c>
      <c r="R11878" t="s">
        <v>79162</v>
      </c>
      <c r="S11878" s="4" t="str">
        <f t="shared" si="185"/>
        <v>2000</v>
      </c>
    </row>
    <row r="11879" spans="1:19" hidden="1" x14ac:dyDescent="0.35">
      <c r="A11879" t="s">
        <v>79158</v>
      </c>
      <c r="B11879" t="s">
        <v>79159</v>
      </c>
      <c r="C11879" t="s">
        <v>79163</v>
      </c>
      <c r="D11879" t="s">
        <v>79164</v>
      </c>
      <c r="E11879" t="s">
        <v>79165</v>
      </c>
      <c r="F11879" t="s">
        <v>79166</v>
      </c>
      <c r="I11879" t="s">
        <v>79167</v>
      </c>
      <c r="J11879" t="s">
        <v>79168</v>
      </c>
      <c r="M11879" t="s">
        <v>112315</v>
      </c>
      <c r="N11879" t="s">
        <v>159</v>
      </c>
      <c r="O11879" s="3" t="s">
        <v>79169</v>
      </c>
      <c r="P11879" t="s">
        <v>159</v>
      </c>
      <c r="Q11879" t="s">
        <v>159</v>
      </c>
      <c r="R11879" t="s">
        <v>79169</v>
      </c>
      <c r="S11879" s="4" t="str">
        <f t="shared" si="185"/>
        <v>2000</v>
      </c>
    </row>
    <row r="11880" spans="1:19" hidden="1" x14ac:dyDescent="0.35">
      <c r="A11880" t="s">
        <v>79165</v>
      </c>
      <c r="B11880" t="s">
        <v>79166</v>
      </c>
      <c r="C11880" t="s">
        <v>79170</v>
      </c>
      <c r="D11880" t="s">
        <v>79171</v>
      </c>
      <c r="E11880" t="s">
        <v>79172</v>
      </c>
      <c r="F11880" t="s">
        <v>79173</v>
      </c>
      <c r="I11880" t="s">
        <v>79174</v>
      </c>
      <c r="J11880" t="s">
        <v>79175</v>
      </c>
      <c r="M11880" t="s">
        <v>112298</v>
      </c>
      <c r="N11880" t="s">
        <v>28</v>
      </c>
      <c r="O11880" s="3" t="s">
        <v>79176</v>
      </c>
      <c r="P11880" t="s">
        <v>16314</v>
      </c>
      <c r="Q11880" t="s">
        <v>16314</v>
      </c>
      <c r="R11880" t="s">
        <v>79176</v>
      </c>
      <c r="S11880" s="4" t="str">
        <f t="shared" si="185"/>
        <v>2000</v>
      </c>
    </row>
    <row r="11881" spans="1:19" hidden="1" x14ac:dyDescent="0.35">
      <c r="A11881" t="s">
        <v>79172</v>
      </c>
      <c r="B11881" t="s">
        <v>79173</v>
      </c>
      <c r="C11881" t="s">
        <v>79177</v>
      </c>
      <c r="D11881" t="s">
        <v>79178</v>
      </c>
      <c r="E11881" t="s">
        <v>79179</v>
      </c>
      <c r="F11881" t="s">
        <v>79180</v>
      </c>
      <c r="I11881" t="s">
        <v>79181</v>
      </c>
      <c r="J11881" t="s">
        <v>79182</v>
      </c>
      <c r="M11881" t="s">
        <v>112298</v>
      </c>
      <c r="N11881" t="s">
        <v>28</v>
      </c>
      <c r="O11881" s="3" t="s">
        <v>79183</v>
      </c>
      <c r="P11881" t="s">
        <v>16314</v>
      </c>
      <c r="Q11881" t="s">
        <v>16314</v>
      </c>
      <c r="R11881" t="s">
        <v>79183</v>
      </c>
      <c r="S11881" s="4" t="str">
        <f t="shared" si="185"/>
        <v>2000</v>
      </c>
    </row>
    <row r="11882" spans="1:19" hidden="1" x14ac:dyDescent="0.35">
      <c r="A11882" t="s">
        <v>79179</v>
      </c>
      <c r="B11882" t="s">
        <v>79180</v>
      </c>
      <c r="C11882" t="s">
        <v>79184</v>
      </c>
      <c r="D11882" t="s">
        <v>79185</v>
      </c>
      <c r="E11882" t="s">
        <v>79186</v>
      </c>
      <c r="F11882" t="s">
        <v>79187</v>
      </c>
      <c r="I11882" t="s">
        <v>79188</v>
      </c>
      <c r="J11882" t="s">
        <v>79189</v>
      </c>
      <c r="M11882" t="s">
        <v>112298</v>
      </c>
      <c r="N11882" t="s">
        <v>28</v>
      </c>
      <c r="O11882" s="3" t="s">
        <v>79190</v>
      </c>
      <c r="P11882" t="s">
        <v>16314</v>
      </c>
      <c r="Q11882" t="s">
        <v>16314</v>
      </c>
      <c r="R11882" t="s">
        <v>79190</v>
      </c>
      <c r="S11882" s="4" t="str">
        <f t="shared" si="185"/>
        <v>2000</v>
      </c>
    </row>
    <row r="11883" spans="1:19" hidden="1" x14ac:dyDescent="0.35">
      <c r="A11883" t="s">
        <v>79186</v>
      </c>
      <c r="B11883" t="s">
        <v>79187</v>
      </c>
      <c r="C11883" t="s">
        <v>79191</v>
      </c>
      <c r="D11883" t="s">
        <v>79192</v>
      </c>
      <c r="E11883" t="s">
        <v>79193</v>
      </c>
      <c r="F11883" t="s">
        <v>79194</v>
      </c>
      <c r="I11883" t="s">
        <v>79195</v>
      </c>
      <c r="J11883" t="s">
        <v>79196</v>
      </c>
      <c r="M11883" t="s">
        <v>112298</v>
      </c>
      <c r="N11883" t="s">
        <v>28</v>
      </c>
      <c r="O11883" s="3" t="s">
        <v>79197</v>
      </c>
      <c r="P11883" t="s">
        <v>16314</v>
      </c>
      <c r="Q11883" t="s">
        <v>16314</v>
      </c>
      <c r="R11883" t="s">
        <v>79197</v>
      </c>
      <c r="S11883" s="4" t="str">
        <f t="shared" si="185"/>
        <v>2000</v>
      </c>
    </row>
    <row r="11884" spans="1:19" hidden="1" x14ac:dyDescent="0.35">
      <c r="A11884" t="s">
        <v>79193</v>
      </c>
      <c r="B11884" t="s">
        <v>79194</v>
      </c>
      <c r="C11884" t="s">
        <v>79198</v>
      </c>
      <c r="D11884" t="s">
        <v>79199</v>
      </c>
      <c r="E11884" t="s">
        <v>79200</v>
      </c>
      <c r="F11884" t="s">
        <v>79201</v>
      </c>
      <c r="I11884" t="s">
        <v>79202</v>
      </c>
      <c r="J11884" t="s">
        <v>37417</v>
      </c>
      <c r="M11884" t="s">
        <v>112297</v>
      </c>
      <c r="N11884" t="s">
        <v>16314</v>
      </c>
      <c r="O11884" s="3" t="s">
        <v>79203</v>
      </c>
      <c r="P11884" t="s">
        <v>16314</v>
      </c>
      <c r="Q11884" t="s">
        <v>16314</v>
      </c>
      <c r="R11884" t="s">
        <v>79203</v>
      </c>
      <c r="S11884" s="4" t="str">
        <f t="shared" si="185"/>
        <v>2000</v>
      </c>
    </row>
    <row r="11885" spans="1:19" hidden="1" x14ac:dyDescent="0.35">
      <c r="A11885" t="s">
        <v>79200</v>
      </c>
      <c r="B11885" t="s">
        <v>79201</v>
      </c>
      <c r="C11885" t="s">
        <v>79204</v>
      </c>
      <c r="D11885" t="s">
        <v>79205</v>
      </c>
      <c r="E11885" t="s">
        <v>79206</v>
      </c>
      <c r="F11885" t="s">
        <v>79207</v>
      </c>
      <c r="I11885" t="s">
        <v>79208</v>
      </c>
      <c r="J11885" t="s">
        <v>79209</v>
      </c>
      <c r="M11885" t="s">
        <v>112315</v>
      </c>
      <c r="N11885" t="s">
        <v>16314</v>
      </c>
      <c r="O11885" s="3" t="s">
        <v>79210</v>
      </c>
      <c r="P11885" t="s">
        <v>16314</v>
      </c>
      <c r="Q11885" t="s">
        <v>16314</v>
      </c>
      <c r="R11885" t="s">
        <v>79210</v>
      </c>
      <c r="S11885" s="4" t="str">
        <f t="shared" si="185"/>
        <v>2000</v>
      </c>
    </row>
    <row r="11886" spans="1:19" hidden="1" x14ac:dyDescent="0.35">
      <c r="A11886" t="s">
        <v>79206</v>
      </c>
      <c r="B11886" t="s">
        <v>79207</v>
      </c>
      <c r="C11886" t="s">
        <v>79211</v>
      </c>
      <c r="D11886" t="s">
        <v>79212</v>
      </c>
      <c r="E11886" t="s">
        <v>79213</v>
      </c>
      <c r="F11886" t="s">
        <v>79214</v>
      </c>
      <c r="I11886" t="s">
        <v>79215</v>
      </c>
      <c r="J11886" t="s">
        <v>79216</v>
      </c>
      <c r="M11886" t="s">
        <v>112315</v>
      </c>
      <c r="N11886" t="s">
        <v>159</v>
      </c>
      <c r="O11886" s="3" t="s">
        <v>79217</v>
      </c>
      <c r="P11886" t="s">
        <v>159</v>
      </c>
      <c r="Q11886" t="s">
        <v>159</v>
      </c>
      <c r="R11886" t="s">
        <v>79217</v>
      </c>
      <c r="S11886" s="4" t="str">
        <f t="shared" si="185"/>
        <v>2000</v>
      </c>
    </row>
    <row r="11887" spans="1:19" hidden="1" x14ac:dyDescent="0.35">
      <c r="A11887" t="s">
        <v>79213</v>
      </c>
      <c r="B11887" t="s">
        <v>79214</v>
      </c>
      <c r="C11887" t="s">
        <v>79218</v>
      </c>
      <c r="D11887" t="s">
        <v>79219</v>
      </c>
      <c r="E11887" t="s">
        <v>79220</v>
      </c>
      <c r="F11887" t="s">
        <v>79221</v>
      </c>
      <c r="I11887" t="s">
        <v>79222</v>
      </c>
      <c r="J11887" t="s">
        <v>79223</v>
      </c>
      <c r="M11887" t="s">
        <v>112297</v>
      </c>
      <c r="N11887" t="s">
        <v>16314</v>
      </c>
      <c r="O11887" s="3" t="s">
        <v>79224</v>
      </c>
      <c r="P11887" t="s">
        <v>16314</v>
      </c>
      <c r="Q11887" t="s">
        <v>16314</v>
      </c>
      <c r="R11887" t="s">
        <v>79224</v>
      </c>
      <c r="S11887" s="4" t="str">
        <f t="shared" si="185"/>
        <v>2000</v>
      </c>
    </row>
    <row r="11888" spans="1:19" hidden="1" x14ac:dyDescent="0.35">
      <c r="A11888" t="s">
        <v>79220</v>
      </c>
      <c r="B11888" t="s">
        <v>79221</v>
      </c>
      <c r="C11888" t="s">
        <v>79225</v>
      </c>
      <c r="D11888" t="s">
        <v>79226</v>
      </c>
      <c r="E11888" t="s">
        <v>79227</v>
      </c>
      <c r="F11888" t="s">
        <v>79228</v>
      </c>
      <c r="I11888" t="s">
        <v>79229</v>
      </c>
      <c r="J11888" t="s">
        <v>79230</v>
      </c>
      <c r="M11888" t="s">
        <v>112297</v>
      </c>
      <c r="N11888" t="s">
        <v>16314</v>
      </c>
      <c r="O11888" s="3" t="s">
        <v>79231</v>
      </c>
      <c r="P11888" t="s">
        <v>16314</v>
      </c>
      <c r="Q11888" t="s">
        <v>16314</v>
      </c>
      <c r="R11888" t="s">
        <v>79231</v>
      </c>
      <c r="S11888" s="4" t="str">
        <f t="shared" si="185"/>
        <v>2000</v>
      </c>
    </row>
    <row r="11889" spans="1:19" hidden="1" x14ac:dyDescent="0.35">
      <c r="A11889" t="s">
        <v>79227</v>
      </c>
      <c r="B11889" t="s">
        <v>79228</v>
      </c>
      <c r="C11889" t="s">
        <v>79232</v>
      </c>
      <c r="D11889" t="s">
        <v>79233</v>
      </c>
      <c r="E11889" t="s">
        <v>79234</v>
      </c>
      <c r="F11889" t="s">
        <v>79235</v>
      </c>
      <c r="I11889" t="s">
        <v>79236</v>
      </c>
      <c r="J11889" t="s">
        <v>79237</v>
      </c>
      <c r="M11889" t="s">
        <v>112298</v>
      </c>
      <c r="N11889" t="s">
        <v>28</v>
      </c>
      <c r="O11889" s="3" t="s">
        <v>79238</v>
      </c>
      <c r="P11889" t="s">
        <v>16314</v>
      </c>
      <c r="Q11889" t="s">
        <v>16314</v>
      </c>
      <c r="R11889" t="s">
        <v>79238</v>
      </c>
      <c r="S11889" s="4" t="str">
        <f t="shared" si="185"/>
        <v>2000</v>
      </c>
    </row>
    <row r="11890" spans="1:19" hidden="1" x14ac:dyDescent="0.35">
      <c r="A11890" t="s">
        <v>79234</v>
      </c>
      <c r="B11890" t="s">
        <v>79235</v>
      </c>
      <c r="C11890" t="s">
        <v>79239</v>
      </c>
      <c r="D11890" t="s">
        <v>79240</v>
      </c>
      <c r="E11890" t="s">
        <v>79241</v>
      </c>
      <c r="F11890" t="s">
        <v>79242</v>
      </c>
      <c r="I11890" t="s">
        <v>79243</v>
      </c>
      <c r="J11890" t="s">
        <v>79244</v>
      </c>
      <c r="M11890" t="s">
        <v>112298</v>
      </c>
      <c r="N11890" t="s">
        <v>28</v>
      </c>
      <c r="O11890" s="3" t="s">
        <v>79245</v>
      </c>
      <c r="P11890" t="s">
        <v>16314</v>
      </c>
      <c r="Q11890" t="s">
        <v>16314</v>
      </c>
      <c r="R11890" t="s">
        <v>79245</v>
      </c>
      <c r="S11890" s="4" t="str">
        <f t="shared" si="185"/>
        <v>2000</v>
      </c>
    </row>
    <row r="11891" spans="1:19" hidden="1" x14ac:dyDescent="0.35">
      <c r="A11891" t="s">
        <v>79241</v>
      </c>
      <c r="B11891" t="s">
        <v>79242</v>
      </c>
      <c r="C11891" t="s">
        <v>79246</v>
      </c>
      <c r="D11891" t="s">
        <v>79247</v>
      </c>
      <c r="E11891" t="s">
        <v>79248</v>
      </c>
      <c r="F11891" t="s">
        <v>79249</v>
      </c>
      <c r="I11891" t="s">
        <v>79250</v>
      </c>
      <c r="J11891" t="s">
        <v>79251</v>
      </c>
      <c r="M11891" t="s">
        <v>112297</v>
      </c>
      <c r="N11891" t="s">
        <v>16314</v>
      </c>
      <c r="O11891" s="3" t="s">
        <v>79252</v>
      </c>
      <c r="P11891" t="s">
        <v>16314</v>
      </c>
      <c r="Q11891" t="s">
        <v>16314</v>
      </c>
      <c r="R11891" t="s">
        <v>79252</v>
      </c>
      <c r="S11891" s="4" t="str">
        <f t="shared" si="185"/>
        <v>2000</v>
      </c>
    </row>
    <row r="11892" spans="1:19" hidden="1" x14ac:dyDescent="0.35">
      <c r="A11892" t="s">
        <v>79248</v>
      </c>
      <c r="B11892" t="s">
        <v>79249</v>
      </c>
      <c r="C11892" t="s">
        <v>79253</v>
      </c>
      <c r="D11892" t="s">
        <v>79254</v>
      </c>
      <c r="E11892" t="s">
        <v>79255</v>
      </c>
      <c r="F11892" t="s">
        <v>79256</v>
      </c>
      <c r="I11892" t="s">
        <v>79257</v>
      </c>
      <c r="J11892" t="s">
        <v>79258</v>
      </c>
      <c r="M11892" t="s">
        <v>112297</v>
      </c>
      <c r="N11892" t="s">
        <v>16314</v>
      </c>
      <c r="O11892" s="3" t="s">
        <v>79259</v>
      </c>
      <c r="P11892" t="s">
        <v>16314</v>
      </c>
      <c r="Q11892" t="s">
        <v>16314</v>
      </c>
      <c r="R11892" t="s">
        <v>79259</v>
      </c>
      <c r="S11892" s="4" t="str">
        <f t="shared" si="185"/>
        <v>2000</v>
      </c>
    </row>
    <row r="11893" spans="1:19" hidden="1" x14ac:dyDescent="0.35">
      <c r="A11893" t="s">
        <v>79255</v>
      </c>
      <c r="B11893" t="s">
        <v>79256</v>
      </c>
      <c r="C11893" t="s">
        <v>79260</v>
      </c>
      <c r="D11893">
        <v>483885176</v>
      </c>
      <c r="E11893" t="s">
        <v>79261</v>
      </c>
      <c r="F11893" t="s">
        <v>79262</v>
      </c>
      <c r="I11893" t="s">
        <v>22727</v>
      </c>
      <c r="J11893" t="s">
        <v>22728</v>
      </c>
      <c r="M11893" t="s">
        <v>112297</v>
      </c>
      <c r="N11893" t="s">
        <v>16314</v>
      </c>
      <c r="O11893" s="3" t="s">
        <v>79263</v>
      </c>
      <c r="P11893" t="s">
        <v>16314</v>
      </c>
      <c r="Q11893" t="s">
        <v>16314</v>
      </c>
      <c r="R11893" t="s">
        <v>79263</v>
      </c>
      <c r="S11893" s="4" t="str">
        <f t="shared" si="185"/>
        <v>2000</v>
      </c>
    </row>
    <row r="11894" spans="1:19" hidden="1" x14ac:dyDescent="0.35">
      <c r="A11894" t="s">
        <v>79261</v>
      </c>
      <c r="B11894" t="s">
        <v>79262</v>
      </c>
      <c r="C11894" t="s">
        <v>79264</v>
      </c>
      <c r="D11894" t="s">
        <v>79265</v>
      </c>
      <c r="E11894" t="s">
        <v>79266</v>
      </c>
      <c r="F11894" t="s">
        <v>79267</v>
      </c>
      <c r="I11894" t="s">
        <v>79268</v>
      </c>
      <c r="J11894" t="s">
        <v>79269</v>
      </c>
      <c r="M11894" t="s">
        <v>112315</v>
      </c>
      <c r="N11894" t="s">
        <v>159</v>
      </c>
      <c r="O11894" s="3" t="s">
        <v>79270</v>
      </c>
      <c r="P11894" t="s">
        <v>159</v>
      </c>
      <c r="Q11894" t="s">
        <v>159</v>
      </c>
      <c r="R11894" t="s">
        <v>79270</v>
      </c>
      <c r="S11894" s="4" t="str">
        <f t="shared" si="185"/>
        <v>2000</v>
      </c>
    </row>
    <row r="11895" spans="1:19" hidden="1" x14ac:dyDescent="0.35">
      <c r="A11895" t="s">
        <v>79266</v>
      </c>
      <c r="B11895" t="s">
        <v>79267</v>
      </c>
      <c r="C11895" t="s">
        <v>79271</v>
      </c>
      <c r="D11895" t="s">
        <v>79272</v>
      </c>
      <c r="E11895" s="1" t="s">
        <v>79273</v>
      </c>
      <c r="F11895" s="1" t="s">
        <v>79274</v>
      </c>
      <c r="I11895" t="s">
        <v>79275</v>
      </c>
      <c r="J11895" t="s">
        <v>79276</v>
      </c>
      <c r="M11895" t="s">
        <v>112315</v>
      </c>
      <c r="N11895" t="s">
        <v>159</v>
      </c>
      <c r="O11895" s="3" t="s">
        <v>79277</v>
      </c>
      <c r="P11895" t="s">
        <v>159</v>
      </c>
      <c r="Q11895" t="s">
        <v>159</v>
      </c>
      <c r="R11895" t="s">
        <v>79277</v>
      </c>
      <c r="S11895" s="4" t="str">
        <f t="shared" si="185"/>
        <v>2000</v>
      </c>
    </row>
    <row r="11896" spans="1:19" hidden="1" x14ac:dyDescent="0.35">
      <c r="A11896" s="1" t="s">
        <v>79273</v>
      </c>
      <c r="B11896" s="1" t="s">
        <v>79274</v>
      </c>
      <c r="C11896" t="s">
        <v>79278</v>
      </c>
      <c r="D11896" t="s">
        <v>79279</v>
      </c>
      <c r="E11896" t="s">
        <v>79280</v>
      </c>
      <c r="F11896" t="s">
        <v>79281</v>
      </c>
      <c r="I11896" t="s">
        <v>79282</v>
      </c>
      <c r="J11896" t="s">
        <v>79283</v>
      </c>
      <c r="M11896" t="s">
        <v>112315</v>
      </c>
      <c r="N11896" t="s">
        <v>159</v>
      </c>
      <c r="O11896" s="3" t="s">
        <v>79284</v>
      </c>
      <c r="P11896" t="s">
        <v>159</v>
      </c>
      <c r="Q11896" t="s">
        <v>159</v>
      </c>
      <c r="R11896" t="s">
        <v>79284</v>
      </c>
      <c r="S11896" s="4" t="str">
        <f t="shared" si="185"/>
        <v>2000</v>
      </c>
    </row>
    <row r="11897" spans="1:19" hidden="1" x14ac:dyDescent="0.35">
      <c r="A11897" t="s">
        <v>79280</v>
      </c>
      <c r="B11897" t="s">
        <v>79281</v>
      </c>
      <c r="C11897" t="s">
        <v>79285</v>
      </c>
      <c r="D11897" t="s">
        <v>79286</v>
      </c>
      <c r="E11897" t="s">
        <v>79287</v>
      </c>
      <c r="F11897" t="s">
        <v>79288</v>
      </c>
      <c r="I11897" t="s">
        <v>79289</v>
      </c>
      <c r="J11897" t="s">
        <v>79290</v>
      </c>
      <c r="M11897" t="s">
        <v>112298</v>
      </c>
      <c r="N11897" t="s">
        <v>28</v>
      </c>
      <c r="O11897" s="3" t="s">
        <v>79291</v>
      </c>
      <c r="P11897" t="s">
        <v>16314</v>
      </c>
      <c r="Q11897" t="s">
        <v>16314</v>
      </c>
      <c r="R11897" t="s">
        <v>79291</v>
      </c>
      <c r="S11897" s="4" t="str">
        <f t="shared" si="185"/>
        <v>2000</v>
      </c>
    </row>
    <row r="11898" spans="1:19" hidden="1" x14ac:dyDescent="0.35">
      <c r="A11898" t="s">
        <v>79287</v>
      </c>
      <c r="B11898" t="s">
        <v>79288</v>
      </c>
      <c r="C11898" t="s">
        <v>79292</v>
      </c>
      <c r="D11898" t="s">
        <v>79293</v>
      </c>
      <c r="E11898" t="s">
        <v>79294</v>
      </c>
      <c r="F11898" t="s">
        <v>79295</v>
      </c>
      <c r="I11898" t="s">
        <v>79296</v>
      </c>
      <c r="J11898" t="s">
        <v>37417</v>
      </c>
      <c r="M11898" t="s">
        <v>112297</v>
      </c>
      <c r="N11898" t="s">
        <v>16314</v>
      </c>
      <c r="O11898" s="3" t="s">
        <v>79297</v>
      </c>
      <c r="P11898" t="s">
        <v>16314</v>
      </c>
      <c r="Q11898" t="s">
        <v>16314</v>
      </c>
      <c r="R11898" t="s">
        <v>79297</v>
      </c>
      <c r="S11898" s="4" t="str">
        <f t="shared" si="185"/>
        <v>2000</v>
      </c>
    </row>
    <row r="11899" spans="1:19" hidden="1" x14ac:dyDescent="0.35">
      <c r="A11899" t="s">
        <v>79294</v>
      </c>
      <c r="B11899" t="s">
        <v>79295</v>
      </c>
      <c r="C11899" t="s">
        <v>79298</v>
      </c>
      <c r="D11899" t="s">
        <v>79299</v>
      </c>
      <c r="E11899" t="s">
        <v>79300</v>
      </c>
      <c r="F11899" t="s">
        <v>79301</v>
      </c>
      <c r="I11899" t="s">
        <v>79302</v>
      </c>
      <c r="J11899" t="s">
        <v>79303</v>
      </c>
      <c r="M11899" t="s">
        <v>112315</v>
      </c>
      <c r="N11899" t="s">
        <v>159</v>
      </c>
      <c r="O11899" s="3" t="s">
        <v>79304</v>
      </c>
      <c r="P11899" t="s">
        <v>159</v>
      </c>
      <c r="Q11899" t="s">
        <v>159</v>
      </c>
      <c r="R11899" t="s">
        <v>79304</v>
      </c>
      <c r="S11899" s="4" t="str">
        <f t="shared" si="185"/>
        <v>2000</v>
      </c>
    </row>
    <row r="11900" spans="1:19" hidden="1" x14ac:dyDescent="0.35">
      <c r="A11900" t="s">
        <v>79300</v>
      </c>
      <c r="B11900" t="s">
        <v>79301</v>
      </c>
      <c r="C11900" t="s">
        <v>79305</v>
      </c>
      <c r="D11900" t="s">
        <v>79306</v>
      </c>
      <c r="E11900" t="s">
        <v>79307</v>
      </c>
      <c r="F11900" t="s">
        <v>79308</v>
      </c>
      <c r="I11900" t="s">
        <v>79309</v>
      </c>
      <c r="J11900" t="s">
        <v>79310</v>
      </c>
      <c r="M11900" t="s">
        <v>112315</v>
      </c>
      <c r="N11900" t="s">
        <v>159</v>
      </c>
      <c r="O11900" s="3" t="s">
        <v>79311</v>
      </c>
      <c r="P11900" t="s">
        <v>159</v>
      </c>
      <c r="Q11900" t="s">
        <v>159</v>
      </c>
      <c r="R11900" t="s">
        <v>79311</v>
      </c>
      <c r="S11900" s="4" t="str">
        <f t="shared" si="185"/>
        <v>2000</v>
      </c>
    </row>
    <row r="11901" spans="1:19" hidden="1" x14ac:dyDescent="0.35">
      <c r="A11901" t="s">
        <v>79307</v>
      </c>
      <c r="B11901" t="s">
        <v>79308</v>
      </c>
      <c r="C11901" t="s">
        <v>79312</v>
      </c>
      <c r="D11901" t="s">
        <v>79313</v>
      </c>
      <c r="E11901" t="s">
        <v>79314</v>
      </c>
      <c r="F11901" t="s">
        <v>79315</v>
      </c>
      <c r="I11901" t="s">
        <v>79316</v>
      </c>
      <c r="J11901" t="s">
        <v>79317</v>
      </c>
      <c r="M11901" t="s">
        <v>112297</v>
      </c>
      <c r="N11901" t="s">
        <v>16314</v>
      </c>
      <c r="O11901" s="3" t="s">
        <v>79318</v>
      </c>
      <c r="P11901" t="s">
        <v>16314</v>
      </c>
      <c r="Q11901" t="s">
        <v>16314</v>
      </c>
      <c r="R11901" t="s">
        <v>79318</v>
      </c>
      <c r="S11901" s="4" t="str">
        <f t="shared" si="185"/>
        <v>2000</v>
      </c>
    </row>
    <row r="11902" spans="1:19" hidden="1" x14ac:dyDescent="0.35">
      <c r="A11902" t="s">
        <v>79314</v>
      </c>
      <c r="B11902" t="s">
        <v>79315</v>
      </c>
      <c r="C11902" t="s">
        <v>79319</v>
      </c>
      <c r="D11902" t="s">
        <v>79320</v>
      </c>
      <c r="E11902" t="s">
        <v>79321</v>
      </c>
      <c r="F11902" t="s">
        <v>79322</v>
      </c>
      <c r="I11902" t="s">
        <v>79323</v>
      </c>
      <c r="J11902" t="s">
        <v>79324</v>
      </c>
      <c r="M11902" t="s">
        <v>112297</v>
      </c>
      <c r="N11902" t="s">
        <v>16314</v>
      </c>
      <c r="O11902" s="3" t="s">
        <v>79325</v>
      </c>
      <c r="P11902" t="s">
        <v>16314</v>
      </c>
      <c r="Q11902" t="s">
        <v>16314</v>
      </c>
      <c r="R11902" t="s">
        <v>79325</v>
      </c>
      <c r="S11902" s="4" t="str">
        <f t="shared" si="185"/>
        <v>2000</v>
      </c>
    </row>
    <row r="11903" spans="1:19" hidden="1" x14ac:dyDescent="0.35">
      <c r="A11903" t="s">
        <v>79321</v>
      </c>
      <c r="B11903" t="s">
        <v>79322</v>
      </c>
      <c r="C11903" t="s">
        <v>79326</v>
      </c>
      <c r="D11903" t="s">
        <v>79327</v>
      </c>
      <c r="E11903" t="s">
        <v>79328</v>
      </c>
      <c r="F11903" t="s">
        <v>79329</v>
      </c>
      <c r="I11903" t="s">
        <v>79330</v>
      </c>
      <c r="J11903" t="s">
        <v>79331</v>
      </c>
      <c r="M11903" t="s">
        <v>112315</v>
      </c>
      <c r="N11903" t="s">
        <v>159</v>
      </c>
      <c r="O11903" s="3" t="s">
        <v>79332</v>
      </c>
      <c r="P11903" t="s">
        <v>159</v>
      </c>
      <c r="Q11903" t="s">
        <v>159</v>
      </c>
      <c r="R11903" t="s">
        <v>79332</v>
      </c>
      <c r="S11903" s="4" t="str">
        <f t="shared" si="185"/>
        <v>2000</v>
      </c>
    </row>
    <row r="11904" spans="1:19" hidden="1" x14ac:dyDescent="0.35">
      <c r="A11904" t="s">
        <v>79328</v>
      </c>
      <c r="B11904" t="s">
        <v>79329</v>
      </c>
      <c r="C11904" t="s">
        <v>79333</v>
      </c>
      <c r="D11904" t="s">
        <v>79334</v>
      </c>
      <c r="E11904" t="s">
        <v>79335</v>
      </c>
      <c r="F11904" t="s">
        <v>79336</v>
      </c>
      <c r="I11904" t="s">
        <v>79337</v>
      </c>
      <c r="J11904" t="s">
        <v>79338</v>
      </c>
      <c r="M11904" t="s">
        <v>112315</v>
      </c>
      <c r="N11904" t="s">
        <v>16314</v>
      </c>
      <c r="O11904" s="3" t="s">
        <v>79339</v>
      </c>
      <c r="P11904" t="s">
        <v>16314</v>
      </c>
      <c r="Q11904" t="s">
        <v>16314</v>
      </c>
      <c r="R11904" t="s">
        <v>79339</v>
      </c>
      <c r="S11904" s="4" t="str">
        <f t="shared" si="185"/>
        <v>2000</v>
      </c>
    </row>
    <row r="11905" spans="1:19" hidden="1" x14ac:dyDescent="0.35">
      <c r="A11905" t="s">
        <v>79335</v>
      </c>
      <c r="B11905" t="s">
        <v>79336</v>
      </c>
      <c r="C11905" t="s">
        <v>79340</v>
      </c>
      <c r="D11905" t="s">
        <v>79341</v>
      </c>
      <c r="E11905" t="s">
        <v>79342</v>
      </c>
      <c r="F11905" t="s">
        <v>79343</v>
      </c>
      <c r="I11905" t="s">
        <v>79344</v>
      </c>
      <c r="J11905" t="s">
        <v>79345</v>
      </c>
      <c r="M11905" t="s">
        <v>112324</v>
      </c>
      <c r="N11905" t="s">
        <v>48798</v>
      </c>
      <c r="O11905" s="3" t="s">
        <v>79346</v>
      </c>
      <c r="P11905" t="s">
        <v>48798</v>
      </c>
      <c r="Q11905" t="s">
        <v>48798</v>
      </c>
      <c r="R11905" t="s">
        <v>79346</v>
      </c>
      <c r="S11905" s="4" t="str">
        <f t="shared" si="185"/>
        <v>2000</v>
      </c>
    </row>
    <row r="11906" spans="1:19" hidden="1" x14ac:dyDescent="0.35">
      <c r="A11906" t="s">
        <v>79342</v>
      </c>
      <c r="B11906" t="s">
        <v>79343</v>
      </c>
      <c r="C11906" t="s">
        <v>79347</v>
      </c>
      <c r="D11906" t="s">
        <v>79348</v>
      </c>
      <c r="E11906" t="s">
        <v>79349</v>
      </c>
      <c r="F11906" t="s">
        <v>79350</v>
      </c>
      <c r="I11906" t="s">
        <v>79351</v>
      </c>
      <c r="J11906" t="s">
        <v>79352</v>
      </c>
      <c r="M11906" t="s">
        <v>112315</v>
      </c>
      <c r="N11906" t="s">
        <v>159</v>
      </c>
      <c r="O11906" s="3" t="s">
        <v>79353</v>
      </c>
      <c r="P11906" t="s">
        <v>159</v>
      </c>
      <c r="Q11906" t="s">
        <v>159</v>
      </c>
      <c r="R11906" t="s">
        <v>79353</v>
      </c>
      <c r="S11906" s="4" t="str">
        <f t="shared" si="185"/>
        <v>2000</v>
      </c>
    </row>
    <row r="11907" spans="1:19" hidden="1" x14ac:dyDescent="0.35">
      <c r="A11907" t="s">
        <v>79349</v>
      </c>
      <c r="B11907" t="s">
        <v>79350</v>
      </c>
      <c r="C11907" t="s">
        <v>79354</v>
      </c>
      <c r="D11907" t="s">
        <v>79355</v>
      </c>
      <c r="E11907" t="s">
        <v>79356</v>
      </c>
      <c r="F11907" t="s">
        <v>79357</v>
      </c>
      <c r="I11907" t="s">
        <v>79358</v>
      </c>
      <c r="J11907" t="s">
        <v>79359</v>
      </c>
      <c r="M11907" t="s">
        <v>112315</v>
      </c>
      <c r="N11907" t="s">
        <v>16314</v>
      </c>
      <c r="O11907" s="3" t="s">
        <v>79360</v>
      </c>
      <c r="P11907" t="s">
        <v>16314</v>
      </c>
      <c r="Q11907" t="s">
        <v>16314</v>
      </c>
      <c r="R11907" t="s">
        <v>79360</v>
      </c>
      <c r="S11907" s="4" t="str">
        <f t="shared" ref="S11907:S11970" si="186">LEFT(RIGHT(R11907,19),4)</f>
        <v>2000</v>
      </c>
    </row>
    <row r="11908" spans="1:19" hidden="1" x14ac:dyDescent="0.35">
      <c r="A11908" t="s">
        <v>79356</v>
      </c>
      <c r="B11908" t="s">
        <v>79357</v>
      </c>
      <c r="C11908" t="s">
        <v>79361</v>
      </c>
      <c r="D11908" t="s">
        <v>79362</v>
      </c>
      <c r="E11908" t="s">
        <v>79363</v>
      </c>
      <c r="F11908" t="s">
        <v>79364</v>
      </c>
      <c r="I11908" t="s">
        <v>79365</v>
      </c>
      <c r="J11908" t="s">
        <v>79366</v>
      </c>
      <c r="M11908" t="s">
        <v>112315</v>
      </c>
      <c r="N11908" t="s">
        <v>159</v>
      </c>
      <c r="O11908" s="3" t="s">
        <v>79367</v>
      </c>
      <c r="P11908" t="s">
        <v>159</v>
      </c>
      <c r="Q11908" t="s">
        <v>159</v>
      </c>
      <c r="R11908" t="s">
        <v>79367</v>
      </c>
      <c r="S11908" s="4" t="str">
        <f t="shared" si="186"/>
        <v>2000</v>
      </c>
    </row>
    <row r="11909" spans="1:19" hidden="1" x14ac:dyDescent="0.35">
      <c r="A11909" t="s">
        <v>79363</v>
      </c>
      <c r="B11909" t="s">
        <v>79364</v>
      </c>
      <c r="C11909" t="s">
        <v>79368</v>
      </c>
      <c r="D11909" t="s">
        <v>79369</v>
      </c>
      <c r="E11909" t="s">
        <v>79370</v>
      </c>
      <c r="F11909" t="s">
        <v>79371</v>
      </c>
      <c r="I11909" t="s">
        <v>79372</v>
      </c>
      <c r="J11909" t="s">
        <v>79373</v>
      </c>
      <c r="M11909" t="s">
        <v>112315</v>
      </c>
      <c r="N11909" t="s">
        <v>159</v>
      </c>
      <c r="O11909" s="3" t="s">
        <v>79374</v>
      </c>
      <c r="P11909" t="s">
        <v>159</v>
      </c>
      <c r="Q11909" t="s">
        <v>159</v>
      </c>
      <c r="R11909" t="s">
        <v>79374</v>
      </c>
      <c r="S11909" s="4" t="str">
        <f t="shared" si="186"/>
        <v>2000</v>
      </c>
    </row>
    <row r="11910" spans="1:19" hidden="1" x14ac:dyDescent="0.35">
      <c r="A11910" t="s">
        <v>79370</v>
      </c>
      <c r="B11910" t="s">
        <v>79371</v>
      </c>
      <c r="C11910" t="s">
        <v>79375</v>
      </c>
      <c r="D11910" t="s">
        <v>79376</v>
      </c>
      <c r="E11910" t="s">
        <v>79377</v>
      </c>
      <c r="F11910" t="s">
        <v>79378</v>
      </c>
      <c r="I11910" t="s">
        <v>79379</v>
      </c>
      <c r="J11910" t="s">
        <v>79380</v>
      </c>
      <c r="M11910" t="s">
        <v>112315</v>
      </c>
      <c r="N11910" t="s">
        <v>159</v>
      </c>
      <c r="O11910" s="3" t="s">
        <v>79381</v>
      </c>
      <c r="P11910" t="s">
        <v>159</v>
      </c>
      <c r="Q11910" t="s">
        <v>159</v>
      </c>
      <c r="R11910" t="s">
        <v>79381</v>
      </c>
      <c r="S11910" s="4" t="str">
        <f t="shared" si="186"/>
        <v>2000</v>
      </c>
    </row>
    <row r="11911" spans="1:19" hidden="1" x14ac:dyDescent="0.35">
      <c r="A11911" t="s">
        <v>79377</v>
      </c>
      <c r="B11911" t="s">
        <v>79378</v>
      </c>
      <c r="C11911" t="s">
        <v>79382</v>
      </c>
      <c r="D11911" t="s">
        <v>79383</v>
      </c>
      <c r="E11911" t="s">
        <v>79384</v>
      </c>
      <c r="F11911">
        <v>533025380</v>
      </c>
      <c r="I11911" t="s">
        <v>79385</v>
      </c>
      <c r="J11911" t="s">
        <v>79386</v>
      </c>
      <c r="M11911" t="s">
        <v>112315</v>
      </c>
      <c r="N11911" t="s">
        <v>16314</v>
      </c>
      <c r="O11911" s="3" t="s">
        <v>79387</v>
      </c>
      <c r="P11911" t="s">
        <v>16314</v>
      </c>
      <c r="Q11911" t="s">
        <v>16314</v>
      </c>
      <c r="R11911" t="s">
        <v>79387</v>
      </c>
      <c r="S11911" s="4" t="str">
        <f t="shared" si="186"/>
        <v>2000</v>
      </c>
    </row>
    <row r="11912" spans="1:19" hidden="1" x14ac:dyDescent="0.35">
      <c r="A11912" t="s">
        <v>79384</v>
      </c>
      <c r="B11912">
        <v>533025380</v>
      </c>
      <c r="C11912" t="s">
        <v>79388</v>
      </c>
      <c r="D11912" t="s">
        <v>79389</v>
      </c>
      <c r="E11912" t="s">
        <v>79390</v>
      </c>
      <c r="F11912" t="s">
        <v>79391</v>
      </c>
      <c r="I11912" t="s">
        <v>512</v>
      </c>
      <c r="J11912" t="s">
        <v>512</v>
      </c>
      <c r="M11912" t="s">
        <v>112297</v>
      </c>
      <c r="N11912" t="s">
        <v>16314</v>
      </c>
      <c r="O11912" s="3" t="s">
        <v>79392</v>
      </c>
      <c r="P11912" t="s">
        <v>16314</v>
      </c>
      <c r="Q11912" t="s">
        <v>16314</v>
      </c>
      <c r="R11912" t="s">
        <v>79392</v>
      </c>
      <c r="S11912" s="4" t="str">
        <f t="shared" si="186"/>
        <v>2000</v>
      </c>
    </row>
    <row r="11913" spans="1:19" hidden="1" x14ac:dyDescent="0.35">
      <c r="A11913" t="s">
        <v>79390</v>
      </c>
      <c r="B11913" t="s">
        <v>79391</v>
      </c>
      <c r="C11913" t="s">
        <v>79393</v>
      </c>
      <c r="D11913" t="s">
        <v>79394</v>
      </c>
      <c r="E11913" t="s">
        <v>79395</v>
      </c>
      <c r="F11913" t="s">
        <v>79396</v>
      </c>
      <c r="I11913" t="s">
        <v>79397</v>
      </c>
      <c r="J11913" t="s">
        <v>79398</v>
      </c>
      <c r="M11913" t="s">
        <v>112324</v>
      </c>
      <c r="N11913" t="s">
        <v>48798</v>
      </c>
      <c r="O11913" s="3" t="s">
        <v>79399</v>
      </c>
      <c r="P11913" t="s">
        <v>48798</v>
      </c>
      <c r="Q11913" t="s">
        <v>48798</v>
      </c>
      <c r="R11913" t="s">
        <v>79399</v>
      </c>
      <c r="S11913" s="4" t="str">
        <f t="shared" si="186"/>
        <v>2000</v>
      </c>
    </row>
    <row r="11914" spans="1:19" hidden="1" x14ac:dyDescent="0.35">
      <c r="A11914" t="s">
        <v>79395</v>
      </c>
      <c r="B11914" t="s">
        <v>79396</v>
      </c>
      <c r="C11914" t="s">
        <v>79400</v>
      </c>
      <c r="D11914" t="s">
        <v>79401</v>
      </c>
      <c r="E11914" t="s">
        <v>79402</v>
      </c>
      <c r="F11914" t="s">
        <v>79403</v>
      </c>
      <c r="I11914" t="s">
        <v>79404</v>
      </c>
      <c r="J11914" t="s">
        <v>79405</v>
      </c>
      <c r="M11914" t="s">
        <v>112297</v>
      </c>
      <c r="N11914" t="s">
        <v>16314</v>
      </c>
      <c r="O11914" s="3" t="s">
        <v>79406</v>
      </c>
      <c r="P11914" t="s">
        <v>16314</v>
      </c>
      <c r="Q11914" t="s">
        <v>16314</v>
      </c>
      <c r="R11914" t="s">
        <v>79406</v>
      </c>
      <c r="S11914" s="4" t="str">
        <f t="shared" si="186"/>
        <v>2000</v>
      </c>
    </row>
    <row r="11915" spans="1:19" hidden="1" x14ac:dyDescent="0.35">
      <c r="A11915" t="s">
        <v>79402</v>
      </c>
      <c r="B11915" t="s">
        <v>79403</v>
      </c>
      <c r="C11915" t="s">
        <v>79407</v>
      </c>
      <c r="D11915" t="s">
        <v>79408</v>
      </c>
      <c r="E11915" t="s">
        <v>79409</v>
      </c>
      <c r="F11915" t="s">
        <v>79410</v>
      </c>
      <c r="I11915" t="s">
        <v>79411</v>
      </c>
      <c r="J11915" t="s">
        <v>79412</v>
      </c>
      <c r="M11915" t="s">
        <v>112297</v>
      </c>
      <c r="N11915" t="s">
        <v>16314</v>
      </c>
      <c r="O11915" s="3" t="s">
        <v>79413</v>
      </c>
      <c r="P11915" t="s">
        <v>16314</v>
      </c>
      <c r="Q11915" t="s">
        <v>16314</v>
      </c>
      <c r="R11915" t="s">
        <v>79413</v>
      </c>
      <c r="S11915" s="4" t="str">
        <f t="shared" si="186"/>
        <v>2000</v>
      </c>
    </row>
    <row r="11916" spans="1:19" hidden="1" x14ac:dyDescent="0.35">
      <c r="A11916" t="s">
        <v>79409</v>
      </c>
      <c r="B11916" t="s">
        <v>79410</v>
      </c>
      <c r="C11916" t="s">
        <v>79414</v>
      </c>
      <c r="D11916" t="s">
        <v>79415</v>
      </c>
      <c r="E11916" t="s">
        <v>79416</v>
      </c>
      <c r="F11916" t="s">
        <v>79417</v>
      </c>
      <c r="I11916" t="s">
        <v>79418</v>
      </c>
      <c r="J11916" t="s">
        <v>79419</v>
      </c>
      <c r="M11916" t="s">
        <v>112297</v>
      </c>
      <c r="N11916" t="s">
        <v>16314</v>
      </c>
      <c r="O11916" s="3" t="s">
        <v>79420</v>
      </c>
      <c r="P11916" t="s">
        <v>16314</v>
      </c>
      <c r="Q11916" t="s">
        <v>16314</v>
      </c>
      <c r="R11916" t="s">
        <v>79420</v>
      </c>
      <c r="S11916" s="4" t="str">
        <f t="shared" si="186"/>
        <v>2000</v>
      </c>
    </row>
    <row r="11917" spans="1:19" hidden="1" x14ac:dyDescent="0.35">
      <c r="A11917" t="s">
        <v>79416</v>
      </c>
      <c r="B11917" t="s">
        <v>79417</v>
      </c>
      <c r="C11917" t="s">
        <v>79421</v>
      </c>
      <c r="D11917" t="s">
        <v>79422</v>
      </c>
      <c r="E11917" t="s">
        <v>79423</v>
      </c>
      <c r="F11917" t="s">
        <v>79424</v>
      </c>
      <c r="I11917" t="s">
        <v>79425</v>
      </c>
      <c r="J11917" t="s">
        <v>79426</v>
      </c>
      <c r="M11917" t="s">
        <v>112298</v>
      </c>
      <c r="N11917" t="s">
        <v>28</v>
      </c>
      <c r="O11917" s="3" t="s">
        <v>79427</v>
      </c>
      <c r="P11917" t="s">
        <v>16314</v>
      </c>
      <c r="Q11917" t="s">
        <v>16314</v>
      </c>
      <c r="R11917" t="s">
        <v>79427</v>
      </c>
      <c r="S11917" s="4" t="str">
        <f t="shared" si="186"/>
        <v>2000</v>
      </c>
    </row>
    <row r="11918" spans="1:19" hidden="1" x14ac:dyDescent="0.35">
      <c r="A11918" t="s">
        <v>79423</v>
      </c>
      <c r="B11918" t="s">
        <v>79424</v>
      </c>
      <c r="C11918" t="s">
        <v>79428</v>
      </c>
      <c r="D11918" t="s">
        <v>79429</v>
      </c>
      <c r="E11918" t="s">
        <v>79430</v>
      </c>
      <c r="F11918" t="s">
        <v>79431</v>
      </c>
      <c r="I11918" t="s">
        <v>79432</v>
      </c>
      <c r="J11918" t="s">
        <v>79433</v>
      </c>
      <c r="M11918" t="s">
        <v>112315</v>
      </c>
      <c r="N11918" t="s">
        <v>159</v>
      </c>
      <c r="O11918" s="3" t="s">
        <v>79434</v>
      </c>
      <c r="P11918" t="s">
        <v>159</v>
      </c>
      <c r="Q11918" t="s">
        <v>159</v>
      </c>
      <c r="R11918" t="s">
        <v>79434</v>
      </c>
      <c r="S11918" s="4" t="str">
        <f t="shared" si="186"/>
        <v>2000</v>
      </c>
    </row>
    <row r="11919" spans="1:19" hidden="1" x14ac:dyDescent="0.35">
      <c r="A11919" t="s">
        <v>79430</v>
      </c>
      <c r="B11919" t="s">
        <v>79431</v>
      </c>
      <c r="C11919" t="s">
        <v>79435</v>
      </c>
      <c r="D11919" t="s">
        <v>79436</v>
      </c>
      <c r="E11919" t="s">
        <v>79437</v>
      </c>
      <c r="F11919" t="s">
        <v>79438</v>
      </c>
      <c r="I11919" t="s">
        <v>79439</v>
      </c>
      <c r="J11919" t="s">
        <v>79440</v>
      </c>
      <c r="M11919" t="s">
        <v>112315</v>
      </c>
      <c r="N11919" t="s">
        <v>159</v>
      </c>
      <c r="O11919" s="3" t="s">
        <v>79441</v>
      </c>
      <c r="P11919" t="s">
        <v>159</v>
      </c>
      <c r="Q11919" t="s">
        <v>159</v>
      </c>
      <c r="R11919" t="s">
        <v>79441</v>
      </c>
      <c r="S11919" s="4" t="str">
        <f t="shared" si="186"/>
        <v>2000</v>
      </c>
    </row>
    <row r="11920" spans="1:19" hidden="1" x14ac:dyDescent="0.35">
      <c r="A11920" t="s">
        <v>79437</v>
      </c>
      <c r="B11920" t="s">
        <v>79438</v>
      </c>
      <c r="C11920" t="s">
        <v>79442</v>
      </c>
      <c r="D11920" t="s">
        <v>79443</v>
      </c>
      <c r="E11920" t="s">
        <v>79444</v>
      </c>
      <c r="F11920" t="s">
        <v>79445</v>
      </c>
      <c r="I11920" t="s">
        <v>79446</v>
      </c>
      <c r="J11920" t="s">
        <v>79447</v>
      </c>
      <c r="M11920" t="s">
        <v>112315</v>
      </c>
      <c r="N11920" t="s">
        <v>159</v>
      </c>
      <c r="O11920" s="3" t="s">
        <v>79448</v>
      </c>
      <c r="P11920" t="s">
        <v>159</v>
      </c>
      <c r="Q11920" t="s">
        <v>159</v>
      </c>
      <c r="R11920" t="s">
        <v>79448</v>
      </c>
      <c r="S11920" s="4" t="str">
        <f t="shared" si="186"/>
        <v>2000</v>
      </c>
    </row>
    <row r="11921" spans="1:19" hidden="1" x14ac:dyDescent="0.35">
      <c r="A11921" t="s">
        <v>79444</v>
      </c>
      <c r="B11921" t="s">
        <v>79445</v>
      </c>
      <c r="C11921" t="s">
        <v>79449</v>
      </c>
      <c r="D11921" t="s">
        <v>79450</v>
      </c>
      <c r="E11921" t="s">
        <v>79451</v>
      </c>
      <c r="F11921" t="s">
        <v>79452</v>
      </c>
      <c r="I11921" t="s">
        <v>79453</v>
      </c>
      <c r="J11921" t="s">
        <v>79454</v>
      </c>
      <c r="M11921" t="s">
        <v>112315</v>
      </c>
      <c r="N11921" t="s">
        <v>159</v>
      </c>
      <c r="O11921" s="3" t="s">
        <v>79455</v>
      </c>
      <c r="P11921" t="s">
        <v>159</v>
      </c>
      <c r="Q11921" t="s">
        <v>159</v>
      </c>
      <c r="R11921" t="s">
        <v>79455</v>
      </c>
      <c r="S11921" s="4" t="str">
        <f t="shared" si="186"/>
        <v>2000</v>
      </c>
    </row>
    <row r="11922" spans="1:19" hidden="1" x14ac:dyDescent="0.35">
      <c r="A11922" t="s">
        <v>79451</v>
      </c>
      <c r="B11922" t="s">
        <v>79452</v>
      </c>
      <c r="C11922" t="s">
        <v>79456</v>
      </c>
      <c r="D11922" t="s">
        <v>79457</v>
      </c>
      <c r="E11922" t="s">
        <v>79458</v>
      </c>
      <c r="F11922" t="s">
        <v>79459</v>
      </c>
      <c r="I11922" t="s">
        <v>79460</v>
      </c>
      <c r="J11922" t="s">
        <v>79461</v>
      </c>
      <c r="M11922" t="s">
        <v>112315</v>
      </c>
      <c r="N11922" t="s">
        <v>159</v>
      </c>
      <c r="O11922" s="3" t="s">
        <v>79462</v>
      </c>
      <c r="P11922" t="s">
        <v>159</v>
      </c>
      <c r="Q11922" t="s">
        <v>159</v>
      </c>
      <c r="R11922" t="s">
        <v>79462</v>
      </c>
      <c r="S11922" s="4" t="str">
        <f t="shared" si="186"/>
        <v>2000</v>
      </c>
    </row>
    <row r="11923" spans="1:19" hidden="1" x14ac:dyDescent="0.35">
      <c r="A11923" t="s">
        <v>79458</v>
      </c>
      <c r="B11923" t="s">
        <v>79459</v>
      </c>
      <c r="C11923" t="s">
        <v>79463</v>
      </c>
      <c r="D11923" t="s">
        <v>79464</v>
      </c>
      <c r="E11923" t="s">
        <v>79465</v>
      </c>
      <c r="F11923" t="s">
        <v>79466</v>
      </c>
      <c r="I11923" t="s">
        <v>512</v>
      </c>
      <c r="J11923" t="s">
        <v>512</v>
      </c>
      <c r="M11923" t="s">
        <v>112297</v>
      </c>
      <c r="N11923" t="s">
        <v>16314</v>
      </c>
      <c r="O11923" s="3" t="s">
        <v>79467</v>
      </c>
      <c r="P11923" t="s">
        <v>16314</v>
      </c>
      <c r="Q11923" t="s">
        <v>16314</v>
      </c>
      <c r="R11923" t="s">
        <v>79467</v>
      </c>
      <c r="S11923" s="4" t="str">
        <f t="shared" si="186"/>
        <v>2000</v>
      </c>
    </row>
    <row r="11924" spans="1:19" hidden="1" x14ac:dyDescent="0.35">
      <c r="A11924" t="s">
        <v>79465</v>
      </c>
      <c r="B11924" t="s">
        <v>79466</v>
      </c>
      <c r="C11924" t="s">
        <v>79468</v>
      </c>
      <c r="D11924" t="s">
        <v>79469</v>
      </c>
      <c r="E11924" t="s">
        <v>79470</v>
      </c>
      <c r="F11924" t="s">
        <v>79471</v>
      </c>
      <c r="I11924" t="s">
        <v>512</v>
      </c>
      <c r="J11924" t="s">
        <v>512</v>
      </c>
      <c r="M11924" t="s">
        <v>112297</v>
      </c>
      <c r="N11924" t="s">
        <v>16314</v>
      </c>
      <c r="O11924" s="3" t="s">
        <v>79472</v>
      </c>
      <c r="P11924" t="s">
        <v>16314</v>
      </c>
      <c r="Q11924" t="s">
        <v>16314</v>
      </c>
      <c r="R11924" t="s">
        <v>79472</v>
      </c>
      <c r="S11924" s="4" t="str">
        <f t="shared" si="186"/>
        <v>2000</v>
      </c>
    </row>
    <row r="11925" spans="1:19" hidden="1" x14ac:dyDescent="0.35">
      <c r="A11925" t="s">
        <v>79470</v>
      </c>
      <c r="B11925" t="s">
        <v>79471</v>
      </c>
      <c r="C11925" t="s">
        <v>79473</v>
      </c>
      <c r="D11925" t="s">
        <v>79474</v>
      </c>
      <c r="E11925" t="s">
        <v>79475</v>
      </c>
      <c r="F11925" t="s">
        <v>79476</v>
      </c>
      <c r="I11925" t="s">
        <v>79477</v>
      </c>
      <c r="J11925" t="s">
        <v>79478</v>
      </c>
      <c r="M11925" t="s">
        <v>112315</v>
      </c>
      <c r="N11925" t="s">
        <v>16314</v>
      </c>
      <c r="O11925" s="3" t="s">
        <v>79479</v>
      </c>
      <c r="P11925" t="s">
        <v>16314</v>
      </c>
      <c r="Q11925" t="s">
        <v>16314</v>
      </c>
      <c r="R11925" t="s">
        <v>79479</v>
      </c>
      <c r="S11925" s="4" t="str">
        <f t="shared" si="186"/>
        <v>2000</v>
      </c>
    </row>
    <row r="11926" spans="1:19" hidden="1" x14ac:dyDescent="0.35">
      <c r="A11926" t="s">
        <v>79475</v>
      </c>
      <c r="B11926" t="s">
        <v>79476</v>
      </c>
      <c r="C11926" t="s">
        <v>79480</v>
      </c>
      <c r="D11926" t="s">
        <v>79481</v>
      </c>
      <c r="E11926" t="s">
        <v>79482</v>
      </c>
      <c r="F11926" t="s">
        <v>79483</v>
      </c>
      <c r="I11926" t="s">
        <v>512</v>
      </c>
      <c r="J11926" t="s">
        <v>512</v>
      </c>
      <c r="M11926" t="s">
        <v>112297</v>
      </c>
      <c r="N11926" t="s">
        <v>16314</v>
      </c>
      <c r="O11926" s="3" t="s">
        <v>79484</v>
      </c>
      <c r="P11926" t="s">
        <v>16314</v>
      </c>
      <c r="Q11926" t="s">
        <v>16314</v>
      </c>
      <c r="R11926" t="s">
        <v>79484</v>
      </c>
      <c r="S11926" s="4" t="str">
        <f t="shared" si="186"/>
        <v>2000</v>
      </c>
    </row>
    <row r="11927" spans="1:19" hidden="1" x14ac:dyDescent="0.35">
      <c r="A11927" t="s">
        <v>79482</v>
      </c>
      <c r="B11927" t="s">
        <v>79483</v>
      </c>
      <c r="C11927" t="s">
        <v>79485</v>
      </c>
      <c r="D11927" t="s">
        <v>79486</v>
      </c>
      <c r="E11927" t="s">
        <v>79487</v>
      </c>
      <c r="F11927" t="s">
        <v>79488</v>
      </c>
      <c r="I11927" t="s">
        <v>79489</v>
      </c>
      <c r="J11927" t="s">
        <v>79490</v>
      </c>
      <c r="M11927" t="s">
        <v>112315</v>
      </c>
      <c r="N11927" t="s">
        <v>16314</v>
      </c>
      <c r="O11927" s="3" t="s">
        <v>79491</v>
      </c>
      <c r="P11927" t="s">
        <v>16314</v>
      </c>
      <c r="Q11927" t="s">
        <v>16314</v>
      </c>
      <c r="R11927" t="s">
        <v>79491</v>
      </c>
      <c r="S11927" s="4" t="str">
        <f t="shared" si="186"/>
        <v>2000</v>
      </c>
    </row>
    <row r="11928" spans="1:19" hidden="1" x14ac:dyDescent="0.35">
      <c r="A11928" t="s">
        <v>79487</v>
      </c>
      <c r="B11928" t="s">
        <v>79488</v>
      </c>
      <c r="C11928" t="s">
        <v>79492</v>
      </c>
      <c r="D11928" t="s">
        <v>79493</v>
      </c>
      <c r="E11928" t="s">
        <v>79494</v>
      </c>
      <c r="F11928" t="s">
        <v>79495</v>
      </c>
      <c r="I11928" t="s">
        <v>79496</v>
      </c>
      <c r="J11928" t="s">
        <v>79497</v>
      </c>
      <c r="M11928" t="s">
        <v>112298</v>
      </c>
      <c r="N11928" t="s">
        <v>28</v>
      </c>
      <c r="O11928" s="3" t="s">
        <v>79498</v>
      </c>
      <c r="P11928" t="s">
        <v>16314</v>
      </c>
      <c r="Q11928" t="s">
        <v>16314</v>
      </c>
      <c r="R11928" t="s">
        <v>79498</v>
      </c>
      <c r="S11928" s="4" t="str">
        <f t="shared" si="186"/>
        <v>2000</v>
      </c>
    </row>
    <row r="11929" spans="1:19" hidden="1" x14ac:dyDescent="0.35">
      <c r="A11929" t="s">
        <v>79494</v>
      </c>
      <c r="B11929" t="s">
        <v>79495</v>
      </c>
      <c r="C11929" t="s">
        <v>79499</v>
      </c>
      <c r="D11929" t="s">
        <v>79500</v>
      </c>
      <c r="E11929" t="s">
        <v>79501</v>
      </c>
      <c r="F11929" t="s">
        <v>79502</v>
      </c>
      <c r="I11929" t="s">
        <v>512</v>
      </c>
      <c r="J11929" t="s">
        <v>512</v>
      </c>
      <c r="M11929" t="s">
        <v>112297</v>
      </c>
      <c r="N11929" t="s">
        <v>16314</v>
      </c>
      <c r="O11929" s="3" t="s">
        <v>79503</v>
      </c>
      <c r="P11929" t="s">
        <v>16314</v>
      </c>
      <c r="Q11929" t="s">
        <v>16314</v>
      </c>
      <c r="R11929" t="s">
        <v>79503</v>
      </c>
      <c r="S11929" s="4" t="str">
        <f t="shared" si="186"/>
        <v>2000</v>
      </c>
    </row>
    <row r="11930" spans="1:19" hidden="1" x14ac:dyDescent="0.35">
      <c r="A11930" t="s">
        <v>79501</v>
      </c>
      <c r="B11930" t="s">
        <v>79502</v>
      </c>
      <c r="C11930" t="s">
        <v>79504</v>
      </c>
      <c r="D11930" t="s">
        <v>79505</v>
      </c>
      <c r="E11930" t="s">
        <v>79506</v>
      </c>
      <c r="F11930" t="s">
        <v>79507</v>
      </c>
      <c r="I11930" t="s">
        <v>79508</v>
      </c>
      <c r="J11930" t="s">
        <v>79509</v>
      </c>
      <c r="M11930" t="s">
        <v>112315</v>
      </c>
      <c r="N11930" t="s">
        <v>159</v>
      </c>
      <c r="O11930" s="3" t="s">
        <v>79510</v>
      </c>
      <c r="P11930" t="s">
        <v>159</v>
      </c>
      <c r="Q11930" t="s">
        <v>159</v>
      </c>
      <c r="R11930" t="s">
        <v>79510</v>
      </c>
      <c r="S11930" s="4" t="str">
        <f t="shared" si="186"/>
        <v>2000</v>
      </c>
    </row>
    <row r="11931" spans="1:19" hidden="1" x14ac:dyDescent="0.35">
      <c r="A11931" t="s">
        <v>79506</v>
      </c>
      <c r="B11931" t="s">
        <v>79507</v>
      </c>
      <c r="C11931" t="s">
        <v>79511</v>
      </c>
      <c r="D11931" t="s">
        <v>79512</v>
      </c>
      <c r="E11931" t="s">
        <v>79513</v>
      </c>
      <c r="F11931" t="s">
        <v>79514</v>
      </c>
      <c r="I11931" t="s">
        <v>79515</v>
      </c>
      <c r="J11931" t="s">
        <v>79516</v>
      </c>
      <c r="M11931" t="s">
        <v>112315</v>
      </c>
      <c r="N11931" t="s">
        <v>159</v>
      </c>
      <c r="O11931" s="3" t="s">
        <v>79517</v>
      </c>
      <c r="P11931" t="s">
        <v>159</v>
      </c>
      <c r="Q11931" t="s">
        <v>159</v>
      </c>
      <c r="R11931" t="s">
        <v>79517</v>
      </c>
      <c r="S11931" s="4" t="str">
        <f t="shared" si="186"/>
        <v>2000</v>
      </c>
    </row>
    <row r="11932" spans="1:19" hidden="1" x14ac:dyDescent="0.35">
      <c r="A11932" t="s">
        <v>79513</v>
      </c>
      <c r="B11932" t="s">
        <v>79514</v>
      </c>
      <c r="C11932" t="s">
        <v>79518</v>
      </c>
      <c r="D11932" t="s">
        <v>79519</v>
      </c>
      <c r="E11932" t="s">
        <v>79520</v>
      </c>
      <c r="F11932" t="s">
        <v>79521</v>
      </c>
      <c r="I11932" t="s">
        <v>79522</v>
      </c>
      <c r="J11932" t="s">
        <v>79523</v>
      </c>
      <c r="M11932" t="s">
        <v>112315</v>
      </c>
      <c r="N11932" t="s">
        <v>159</v>
      </c>
      <c r="O11932" s="3" t="s">
        <v>79524</v>
      </c>
      <c r="P11932" t="s">
        <v>159</v>
      </c>
      <c r="Q11932" t="s">
        <v>159</v>
      </c>
      <c r="R11932" t="s">
        <v>79524</v>
      </c>
      <c r="S11932" s="4" t="str">
        <f t="shared" si="186"/>
        <v>2000</v>
      </c>
    </row>
    <row r="11933" spans="1:19" hidden="1" x14ac:dyDescent="0.35">
      <c r="A11933" t="s">
        <v>79520</v>
      </c>
      <c r="B11933" t="s">
        <v>79521</v>
      </c>
      <c r="C11933" t="s">
        <v>79525</v>
      </c>
      <c r="D11933" t="s">
        <v>79526</v>
      </c>
      <c r="E11933" s="1" t="s">
        <v>79527</v>
      </c>
      <c r="F11933" s="1" t="s">
        <v>79528</v>
      </c>
      <c r="I11933" t="s">
        <v>79529</v>
      </c>
      <c r="J11933" t="s">
        <v>79530</v>
      </c>
      <c r="M11933" t="s">
        <v>112315</v>
      </c>
      <c r="N11933" t="s">
        <v>159</v>
      </c>
      <c r="O11933" s="3" t="s">
        <v>79531</v>
      </c>
      <c r="P11933" t="s">
        <v>159</v>
      </c>
      <c r="Q11933" t="s">
        <v>159</v>
      </c>
      <c r="R11933" t="s">
        <v>79531</v>
      </c>
      <c r="S11933" s="4" t="str">
        <f t="shared" si="186"/>
        <v>2000</v>
      </c>
    </row>
    <row r="11934" spans="1:19" hidden="1" x14ac:dyDescent="0.35">
      <c r="A11934" s="1" t="s">
        <v>79527</v>
      </c>
      <c r="B11934" s="1" t="s">
        <v>79528</v>
      </c>
      <c r="C11934" t="s">
        <v>79532</v>
      </c>
      <c r="D11934" t="s">
        <v>79533</v>
      </c>
      <c r="E11934" t="s">
        <v>79534</v>
      </c>
      <c r="F11934" t="s">
        <v>79535</v>
      </c>
      <c r="I11934" t="s">
        <v>79536</v>
      </c>
      <c r="J11934" t="s">
        <v>79537</v>
      </c>
      <c r="M11934" t="s">
        <v>112298</v>
      </c>
      <c r="N11934" t="s">
        <v>28</v>
      </c>
      <c r="O11934" s="3" t="s">
        <v>79538</v>
      </c>
      <c r="P11934" t="s">
        <v>16314</v>
      </c>
      <c r="Q11934" t="s">
        <v>16314</v>
      </c>
      <c r="R11934" t="s">
        <v>79538</v>
      </c>
      <c r="S11934" s="4" t="str">
        <f t="shared" si="186"/>
        <v>2000</v>
      </c>
    </row>
    <row r="11935" spans="1:19" hidden="1" x14ac:dyDescent="0.35">
      <c r="A11935" t="s">
        <v>79534</v>
      </c>
      <c r="B11935" t="s">
        <v>79535</v>
      </c>
      <c r="C11935" t="s">
        <v>79539</v>
      </c>
      <c r="D11935" t="s">
        <v>79540</v>
      </c>
      <c r="E11935" t="s">
        <v>79541</v>
      </c>
      <c r="F11935" t="s">
        <v>79542</v>
      </c>
      <c r="I11935" t="s">
        <v>79543</v>
      </c>
      <c r="J11935" t="s">
        <v>79544</v>
      </c>
      <c r="M11935" t="s">
        <v>112315</v>
      </c>
      <c r="N11935" t="s">
        <v>159</v>
      </c>
      <c r="O11935" s="3" t="s">
        <v>79545</v>
      </c>
      <c r="P11935" t="s">
        <v>159</v>
      </c>
      <c r="Q11935" t="s">
        <v>159</v>
      </c>
      <c r="R11935" t="s">
        <v>79545</v>
      </c>
      <c r="S11935" s="4" t="str">
        <f t="shared" si="186"/>
        <v>2000</v>
      </c>
    </row>
    <row r="11936" spans="1:19" hidden="1" x14ac:dyDescent="0.35">
      <c r="A11936" t="s">
        <v>79541</v>
      </c>
      <c r="B11936" t="s">
        <v>79542</v>
      </c>
      <c r="C11936" t="s">
        <v>79546</v>
      </c>
      <c r="D11936" t="s">
        <v>79547</v>
      </c>
      <c r="E11936" t="s">
        <v>79548</v>
      </c>
      <c r="F11936" t="s">
        <v>79549</v>
      </c>
      <c r="I11936" t="s">
        <v>79550</v>
      </c>
      <c r="J11936" t="s">
        <v>79551</v>
      </c>
      <c r="M11936" t="s">
        <v>112315</v>
      </c>
      <c r="N11936" t="s">
        <v>159</v>
      </c>
      <c r="O11936" s="3" t="s">
        <v>79552</v>
      </c>
      <c r="P11936" t="s">
        <v>159</v>
      </c>
      <c r="Q11936" t="s">
        <v>159</v>
      </c>
      <c r="R11936" t="s">
        <v>79552</v>
      </c>
      <c r="S11936" s="4" t="str">
        <f t="shared" si="186"/>
        <v>2000</v>
      </c>
    </row>
    <row r="11937" spans="1:19" hidden="1" x14ac:dyDescent="0.35">
      <c r="A11937" t="s">
        <v>79548</v>
      </c>
      <c r="B11937" t="s">
        <v>79549</v>
      </c>
      <c r="C11937" t="s">
        <v>79553</v>
      </c>
      <c r="D11937" t="s">
        <v>79554</v>
      </c>
      <c r="E11937" t="s">
        <v>79555</v>
      </c>
      <c r="F11937" t="s">
        <v>79556</v>
      </c>
      <c r="I11937" t="s">
        <v>79557</v>
      </c>
      <c r="J11937" t="s">
        <v>79558</v>
      </c>
      <c r="M11937" t="s">
        <v>112315</v>
      </c>
      <c r="N11937" t="s">
        <v>159</v>
      </c>
      <c r="O11937" s="3" t="s">
        <v>79559</v>
      </c>
      <c r="P11937" t="s">
        <v>159</v>
      </c>
      <c r="Q11937" t="s">
        <v>159</v>
      </c>
      <c r="R11937" t="s">
        <v>79559</v>
      </c>
      <c r="S11937" s="4" t="str">
        <f t="shared" si="186"/>
        <v>2000</v>
      </c>
    </row>
    <row r="11938" spans="1:19" hidden="1" x14ac:dyDescent="0.35">
      <c r="A11938" t="s">
        <v>79555</v>
      </c>
      <c r="B11938" t="s">
        <v>79556</v>
      </c>
      <c r="C11938" t="s">
        <v>79560</v>
      </c>
      <c r="D11938" t="s">
        <v>79561</v>
      </c>
      <c r="E11938" t="s">
        <v>79562</v>
      </c>
      <c r="F11938" t="s">
        <v>79563</v>
      </c>
      <c r="I11938" t="s">
        <v>79564</v>
      </c>
      <c r="J11938" t="s">
        <v>79565</v>
      </c>
      <c r="M11938" t="s">
        <v>112315</v>
      </c>
      <c r="N11938" t="s">
        <v>159</v>
      </c>
      <c r="O11938" s="3" t="s">
        <v>79566</v>
      </c>
      <c r="P11938" t="s">
        <v>159</v>
      </c>
      <c r="Q11938" t="s">
        <v>159</v>
      </c>
      <c r="R11938" t="s">
        <v>79566</v>
      </c>
      <c r="S11938" s="4" t="str">
        <f t="shared" si="186"/>
        <v>2000</v>
      </c>
    </row>
    <row r="11939" spans="1:19" hidden="1" x14ac:dyDescent="0.35">
      <c r="A11939" t="s">
        <v>79562</v>
      </c>
      <c r="B11939" t="s">
        <v>79563</v>
      </c>
      <c r="C11939" t="s">
        <v>79567</v>
      </c>
      <c r="D11939" t="s">
        <v>79568</v>
      </c>
      <c r="E11939" t="s">
        <v>79569</v>
      </c>
      <c r="F11939" t="s">
        <v>79570</v>
      </c>
      <c r="I11939" t="s">
        <v>79571</v>
      </c>
      <c r="J11939" t="s">
        <v>79572</v>
      </c>
      <c r="M11939" t="s">
        <v>16314</v>
      </c>
      <c r="N11939" t="s">
        <v>16314</v>
      </c>
      <c r="O11939" s="3" t="s">
        <v>79573</v>
      </c>
      <c r="P11939" t="s">
        <v>16314</v>
      </c>
      <c r="Q11939" t="s">
        <v>16314</v>
      </c>
      <c r="R11939" t="s">
        <v>79573</v>
      </c>
      <c r="S11939" s="4" t="str">
        <f t="shared" si="186"/>
        <v>2000</v>
      </c>
    </row>
    <row r="11940" spans="1:19" hidden="1" x14ac:dyDescent="0.35">
      <c r="A11940" t="s">
        <v>79569</v>
      </c>
      <c r="B11940" t="s">
        <v>79570</v>
      </c>
      <c r="C11940" t="s">
        <v>79574</v>
      </c>
      <c r="D11940" t="s">
        <v>79575</v>
      </c>
      <c r="E11940" t="s">
        <v>79576</v>
      </c>
      <c r="F11940" t="s">
        <v>79577</v>
      </c>
      <c r="I11940" t="s">
        <v>63316</v>
      </c>
      <c r="J11940" t="s">
        <v>63317</v>
      </c>
      <c r="M11940" t="s">
        <v>112315</v>
      </c>
      <c r="N11940" t="s">
        <v>159</v>
      </c>
      <c r="O11940" s="3" t="s">
        <v>79578</v>
      </c>
      <c r="P11940" t="s">
        <v>159</v>
      </c>
      <c r="Q11940" t="s">
        <v>159</v>
      </c>
      <c r="R11940" t="s">
        <v>79578</v>
      </c>
      <c r="S11940" s="4" t="str">
        <f t="shared" si="186"/>
        <v>2000</v>
      </c>
    </row>
    <row r="11941" spans="1:19" hidden="1" x14ac:dyDescent="0.35">
      <c r="A11941" t="s">
        <v>79576</v>
      </c>
      <c r="B11941" t="s">
        <v>79577</v>
      </c>
      <c r="C11941" t="s">
        <v>79579</v>
      </c>
      <c r="D11941" t="s">
        <v>79580</v>
      </c>
      <c r="E11941" t="s">
        <v>79581</v>
      </c>
      <c r="F11941" t="s">
        <v>79582</v>
      </c>
      <c r="I11941" t="s">
        <v>79583</v>
      </c>
      <c r="J11941" t="s">
        <v>79584</v>
      </c>
      <c r="M11941" t="s">
        <v>112315</v>
      </c>
      <c r="N11941" t="s">
        <v>159</v>
      </c>
      <c r="O11941" s="3" t="s">
        <v>79585</v>
      </c>
      <c r="P11941" t="s">
        <v>159</v>
      </c>
      <c r="Q11941" t="s">
        <v>159</v>
      </c>
      <c r="R11941" t="s">
        <v>79585</v>
      </c>
      <c r="S11941" s="4" t="str">
        <f t="shared" si="186"/>
        <v>2000</v>
      </c>
    </row>
    <row r="11942" spans="1:19" hidden="1" x14ac:dyDescent="0.35">
      <c r="A11942" t="s">
        <v>79581</v>
      </c>
      <c r="B11942" t="s">
        <v>79582</v>
      </c>
      <c r="C11942" t="s">
        <v>79586</v>
      </c>
      <c r="D11942" t="s">
        <v>79587</v>
      </c>
      <c r="E11942" t="s">
        <v>79588</v>
      </c>
      <c r="F11942" t="s">
        <v>79589</v>
      </c>
      <c r="I11942" t="s">
        <v>79590</v>
      </c>
      <c r="J11942" t="s">
        <v>79591</v>
      </c>
      <c r="M11942" t="s">
        <v>112315</v>
      </c>
      <c r="N11942" t="s">
        <v>159</v>
      </c>
      <c r="O11942" s="3" t="s">
        <v>79592</v>
      </c>
      <c r="P11942" t="s">
        <v>159</v>
      </c>
      <c r="Q11942" t="s">
        <v>159</v>
      </c>
      <c r="R11942" t="s">
        <v>79592</v>
      </c>
      <c r="S11942" s="4" t="str">
        <f t="shared" si="186"/>
        <v>2000</v>
      </c>
    </row>
    <row r="11943" spans="1:19" hidden="1" x14ac:dyDescent="0.35">
      <c r="A11943" t="s">
        <v>79588</v>
      </c>
      <c r="B11943" t="s">
        <v>79589</v>
      </c>
      <c r="C11943" t="s">
        <v>79593</v>
      </c>
      <c r="D11943" t="s">
        <v>79594</v>
      </c>
      <c r="E11943" t="s">
        <v>79595</v>
      </c>
      <c r="F11943" t="s">
        <v>79596</v>
      </c>
      <c r="I11943" t="s">
        <v>79597</v>
      </c>
      <c r="J11943" t="s">
        <v>79598</v>
      </c>
      <c r="M11943" t="s">
        <v>112297</v>
      </c>
      <c r="N11943" t="s">
        <v>16314</v>
      </c>
      <c r="O11943" s="3" t="s">
        <v>79599</v>
      </c>
      <c r="P11943" t="s">
        <v>16314</v>
      </c>
      <c r="Q11943" t="s">
        <v>16314</v>
      </c>
      <c r="R11943" t="s">
        <v>79599</v>
      </c>
      <c r="S11943" s="4" t="str">
        <f t="shared" si="186"/>
        <v>2000</v>
      </c>
    </row>
    <row r="11944" spans="1:19" hidden="1" x14ac:dyDescent="0.35">
      <c r="A11944" t="s">
        <v>79595</v>
      </c>
      <c r="B11944" t="s">
        <v>79596</v>
      </c>
      <c r="C11944" t="s">
        <v>79600</v>
      </c>
      <c r="D11944" t="s">
        <v>79601</v>
      </c>
      <c r="E11944" t="s">
        <v>79602</v>
      </c>
      <c r="F11944" t="s">
        <v>79603</v>
      </c>
      <c r="I11944" t="s">
        <v>79604</v>
      </c>
      <c r="J11944" t="s">
        <v>79605</v>
      </c>
      <c r="M11944" t="s">
        <v>112297</v>
      </c>
      <c r="N11944" t="s">
        <v>16314</v>
      </c>
      <c r="O11944" s="3" t="s">
        <v>79606</v>
      </c>
      <c r="P11944" t="s">
        <v>16314</v>
      </c>
      <c r="Q11944" t="s">
        <v>16314</v>
      </c>
      <c r="R11944" t="s">
        <v>79606</v>
      </c>
      <c r="S11944" s="4" t="str">
        <f t="shared" si="186"/>
        <v>2000</v>
      </c>
    </row>
    <row r="11945" spans="1:19" hidden="1" x14ac:dyDescent="0.35">
      <c r="A11945" t="s">
        <v>79602</v>
      </c>
      <c r="B11945" t="s">
        <v>79603</v>
      </c>
      <c r="C11945" t="s">
        <v>79607</v>
      </c>
      <c r="D11945" t="s">
        <v>79608</v>
      </c>
      <c r="E11945" t="s">
        <v>79609</v>
      </c>
      <c r="F11945" t="s">
        <v>79610</v>
      </c>
      <c r="I11945" t="s">
        <v>512</v>
      </c>
      <c r="J11945" t="s">
        <v>512</v>
      </c>
      <c r="M11945" t="s">
        <v>112297</v>
      </c>
      <c r="N11945" t="s">
        <v>16314</v>
      </c>
      <c r="O11945" s="3" t="s">
        <v>79611</v>
      </c>
      <c r="P11945" t="s">
        <v>16314</v>
      </c>
      <c r="Q11945" t="s">
        <v>16314</v>
      </c>
      <c r="R11945" t="s">
        <v>79611</v>
      </c>
      <c r="S11945" s="4" t="str">
        <f t="shared" si="186"/>
        <v>2000</v>
      </c>
    </row>
    <row r="11946" spans="1:19" hidden="1" x14ac:dyDescent="0.35">
      <c r="A11946" t="s">
        <v>79609</v>
      </c>
      <c r="B11946" t="s">
        <v>79610</v>
      </c>
      <c r="C11946" t="s">
        <v>79612</v>
      </c>
      <c r="D11946" t="s">
        <v>79613</v>
      </c>
      <c r="E11946" t="s">
        <v>79614</v>
      </c>
      <c r="F11946" t="s">
        <v>79615</v>
      </c>
      <c r="I11946" t="s">
        <v>414</v>
      </c>
      <c r="J11946" t="s">
        <v>414</v>
      </c>
      <c r="M11946" t="s">
        <v>112299</v>
      </c>
      <c r="N11946" t="s">
        <v>16314</v>
      </c>
      <c r="O11946" s="3" t="s">
        <v>79616</v>
      </c>
      <c r="P11946" t="s">
        <v>16314</v>
      </c>
      <c r="Q11946" t="s">
        <v>16314</v>
      </c>
      <c r="R11946" t="s">
        <v>79616</v>
      </c>
      <c r="S11946" s="4" t="str">
        <f t="shared" si="186"/>
        <v>2000</v>
      </c>
    </row>
    <row r="11947" spans="1:19" hidden="1" x14ac:dyDescent="0.35">
      <c r="A11947" t="s">
        <v>79614</v>
      </c>
      <c r="B11947" t="s">
        <v>79615</v>
      </c>
      <c r="C11947" t="s">
        <v>79617</v>
      </c>
      <c r="D11947" t="s">
        <v>79618</v>
      </c>
      <c r="E11947" t="s">
        <v>79619</v>
      </c>
      <c r="F11947" t="s">
        <v>79620</v>
      </c>
      <c r="I11947" t="s">
        <v>79621</v>
      </c>
      <c r="J11947" t="s">
        <v>79622</v>
      </c>
      <c r="M11947" t="s">
        <v>112299</v>
      </c>
      <c r="N11947" t="s">
        <v>16314</v>
      </c>
      <c r="O11947" s="3" t="s">
        <v>79623</v>
      </c>
      <c r="P11947" t="s">
        <v>16314</v>
      </c>
      <c r="Q11947" t="s">
        <v>16314</v>
      </c>
      <c r="R11947" t="s">
        <v>79623</v>
      </c>
      <c r="S11947" s="4" t="str">
        <f t="shared" si="186"/>
        <v>2000</v>
      </c>
    </row>
    <row r="11948" spans="1:19" hidden="1" x14ac:dyDescent="0.35">
      <c r="A11948" t="s">
        <v>79619</v>
      </c>
      <c r="B11948" t="s">
        <v>79620</v>
      </c>
      <c r="C11948" t="s">
        <v>79624</v>
      </c>
      <c r="D11948" t="s">
        <v>79625</v>
      </c>
      <c r="E11948" t="s">
        <v>79626</v>
      </c>
      <c r="F11948" t="s">
        <v>79627</v>
      </c>
      <c r="I11948" t="s">
        <v>66495</v>
      </c>
      <c r="J11948" t="s">
        <v>1095</v>
      </c>
      <c r="M11948" t="s">
        <v>112299</v>
      </c>
      <c r="N11948" t="s">
        <v>16314</v>
      </c>
      <c r="O11948" s="3" t="s">
        <v>79628</v>
      </c>
      <c r="P11948" t="s">
        <v>16314</v>
      </c>
      <c r="Q11948" t="s">
        <v>16314</v>
      </c>
      <c r="R11948" t="s">
        <v>79628</v>
      </c>
      <c r="S11948" s="4" t="str">
        <f t="shared" si="186"/>
        <v>2000</v>
      </c>
    </row>
    <row r="11949" spans="1:19" hidden="1" x14ac:dyDescent="0.35">
      <c r="A11949" t="s">
        <v>79626</v>
      </c>
      <c r="B11949" t="s">
        <v>79627</v>
      </c>
      <c r="C11949" t="s">
        <v>79629</v>
      </c>
      <c r="D11949" t="s">
        <v>79630</v>
      </c>
      <c r="E11949" t="s">
        <v>79631</v>
      </c>
      <c r="F11949" t="s">
        <v>79632</v>
      </c>
      <c r="I11949" t="s">
        <v>79633</v>
      </c>
      <c r="J11949" t="s">
        <v>79634</v>
      </c>
      <c r="M11949" t="s">
        <v>112299</v>
      </c>
      <c r="N11949" t="s">
        <v>16314</v>
      </c>
      <c r="O11949" s="3" t="s">
        <v>79635</v>
      </c>
      <c r="P11949" t="s">
        <v>16314</v>
      </c>
      <c r="Q11949" t="s">
        <v>16314</v>
      </c>
      <c r="R11949" t="s">
        <v>79635</v>
      </c>
      <c r="S11949" s="4" t="str">
        <f t="shared" si="186"/>
        <v>2000</v>
      </c>
    </row>
    <row r="11950" spans="1:19" hidden="1" x14ac:dyDescent="0.35">
      <c r="A11950" t="s">
        <v>79631</v>
      </c>
      <c r="B11950" t="s">
        <v>79632</v>
      </c>
      <c r="C11950" t="s">
        <v>79636</v>
      </c>
      <c r="D11950" t="s">
        <v>79637</v>
      </c>
      <c r="E11950" t="s">
        <v>79638</v>
      </c>
      <c r="F11950" t="s">
        <v>79639</v>
      </c>
      <c r="I11950" t="s">
        <v>79640</v>
      </c>
      <c r="J11950" t="s">
        <v>79641</v>
      </c>
      <c r="M11950" t="s">
        <v>112298</v>
      </c>
      <c r="N11950" t="s">
        <v>28</v>
      </c>
      <c r="O11950" s="3" t="s">
        <v>79642</v>
      </c>
      <c r="P11950" t="s">
        <v>16314</v>
      </c>
      <c r="Q11950" t="s">
        <v>16314</v>
      </c>
      <c r="R11950" t="s">
        <v>79642</v>
      </c>
      <c r="S11950" s="4" t="str">
        <f t="shared" si="186"/>
        <v>2000</v>
      </c>
    </row>
    <row r="11951" spans="1:19" hidden="1" x14ac:dyDescent="0.35">
      <c r="A11951" t="s">
        <v>79638</v>
      </c>
      <c r="B11951" t="s">
        <v>79639</v>
      </c>
      <c r="C11951" t="s">
        <v>79643</v>
      </c>
      <c r="D11951">
        <v>219050270</v>
      </c>
      <c r="E11951" t="s">
        <v>79644</v>
      </c>
      <c r="F11951" t="s">
        <v>79645</v>
      </c>
      <c r="I11951" t="s">
        <v>79646</v>
      </c>
      <c r="J11951" t="s">
        <v>79647</v>
      </c>
      <c r="M11951" t="s">
        <v>112299</v>
      </c>
      <c r="N11951" t="s">
        <v>16314</v>
      </c>
      <c r="O11951" s="3" t="s">
        <v>79648</v>
      </c>
      <c r="P11951" t="s">
        <v>16314</v>
      </c>
      <c r="Q11951" t="s">
        <v>16314</v>
      </c>
      <c r="R11951" t="s">
        <v>79648</v>
      </c>
      <c r="S11951" s="4" t="str">
        <f t="shared" si="186"/>
        <v>2000</v>
      </c>
    </row>
    <row r="11952" spans="1:19" hidden="1" x14ac:dyDescent="0.35">
      <c r="A11952" t="s">
        <v>79644</v>
      </c>
      <c r="B11952" t="s">
        <v>79645</v>
      </c>
      <c r="C11952" t="s">
        <v>79649</v>
      </c>
      <c r="D11952" t="s">
        <v>79650</v>
      </c>
      <c r="E11952" t="s">
        <v>79651</v>
      </c>
      <c r="F11952" t="s">
        <v>79652</v>
      </c>
      <c r="I11952" t="s">
        <v>79653</v>
      </c>
      <c r="J11952" t="s">
        <v>79654</v>
      </c>
      <c r="M11952" t="s">
        <v>112324</v>
      </c>
      <c r="N11952" t="s">
        <v>48798</v>
      </c>
      <c r="O11952" s="3" t="s">
        <v>79655</v>
      </c>
      <c r="P11952" t="s">
        <v>48798</v>
      </c>
      <c r="Q11952" t="s">
        <v>48798</v>
      </c>
      <c r="R11952" t="s">
        <v>79655</v>
      </c>
      <c r="S11952" s="4" t="str">
        <f t="shared" si="186"/>
        <v>2000</v>
      </c>
    </row>
    <row r="11953" spans="1:19" hidden="1" x14ac:dyDescent="0.35">
      <c r="A11953" t="s">
        <v>79651</v>
      </c>
      <c r="B11953" t="s">
        <v>79652</v>
      </c>
      <c r="C11953" t="s">
        <v>79656</v>
      </c>
      <c r="D11953" t="s">
        <v>79657</v>
      </c>
      <c r="E11953" t="s">
        <v>79658</v>
      </c>
      <c r="F11953" t="s">
        <v>79659</v>
      </c>
      <c r="I11953" t="s">
        <v>79660</v>
      </c>
      <c r="J11953" t="s">
        <v>79661</v>
      </c>
      <c r="M11953" t="s">
        <v>112324</v>
      </c>
      <c r="N11953" t="s">
        <v>48798</v>
      </c>
      <c r="O11953" s="3" t="s">
        <v>79662</v>
      </c>
      <c r="P11953" t="s">
        <v>48798</v>
      </c>
      <c r="Q11953" t="s">
        <v>48798</v>
      </c>
      <c r="R11953" t="s">
        <v>79662</v>
      </c>
      <c r="S11953" s="4" t="str">
        <f t="shared" si="186"/>
        <v>2000</v>
      </c>
    </row>
    <row r="11954" spans="1:19" hidden="1" x14ac:dyDescent="0.35">
      <c r="A11954" t="s">
        <v>79658</v>
      </c>
      <c r="B11954" t="s">
        <v>79659</v>
      </c>
      <c r="C11954" t="s">
        <v>79663</v>
      </c>
      <c r="D11954" t="s">
        <v>79664</v>
      </c>
      <c r="E11954" t="s">
        <v>79665</v>
      </c>
      <c r="F11954" t="s">
        <v>79666</v>
      </c>
      <c r="I11954" t="s">
        <v>79667</v>
      </c>
      <c r="J11954" t="s">
        <v>79668</v>
      </c>
      <c r="M11954" t="s">
        <v>112324</v>
      </c>
      <c r="N11954" t="s">
        <v>48798</v>
      </c>
      <c r="O11954" s="3" t="s">
        <v>79669</v>
      </c>
      <c r="P11954" t="s">
        <v>48798</v>
      </c>
      <c r="Q11954" t="s">
        <v>48798</v>
      </c>
      <c r="R11954" t="s">
        <v>79669</v>
      </c>
      <c r="S11954" s="4" t="str">
        <f t="shared" si="186"/>
        <v>2000</v>
      </c>
    </row>
    <row r="11955" spans="1:19" hidden="1" x14ac:dyDescent="0.35">
      <c r="A11955" t="s">
        <v>79665</v>
      </c>
      <c r="B11955" t="s">
        <v>79666</v>
      </c>
      <c r="C11955" t="s">
        <v>79670</v>
      </c>
      <c r="D11955" t="s">
        <v>79671</v>
      </c>
      <c r="E11955" t="s">
        <v>79672</v>
      </c>
      <c r="F11955" t="s">
        <v>79673</v>
      </c>
      <c r="I11955" t="s">
        <v>79674</v>
      </c>
      <c r="J11955" t="s">
        <v>78450</v>
      </c>
      <c r="M11955" t="s">
        <v>112299</v>
      </c>
      <c r="N11955" t="s">
        <v>16314</v>
      </c>
      <c r="O11955" s="3" t="s">
        <v>79675</v>
      </c>
      <c r="P11955" t="s">
        <v>16314</v>
      </c>
      <c r="Q11955" t="s">
        <v>16314</v>
      </c>
      <c r="R11955" t="s">
        <v>79675</v>
      </c>
      <c r="S11955" s="4" t="str">
        <f t="shared" si="186"/>
        <v>2000</v>
      </c>
    </row>
    <row r="11956" spans="1:19" hidden="1" x14ac:dyDescent="0.35">
      <c r="A11956" t="s">
        <v>79672</v>
      </c>
      <c r="B11956" t="s">
        <v>79673</v>
      </c>
      <c r="C11956" t="s">
        <v>79676</v>
      </c>
      <c r="D11956" t="s">
        <v>79677</v>
      </c>
      <c r="E11956" t="s">
        <v>79678</v>
      </c>
      <c r="F11956" t="s">
        <v>79679</v>
      </c>
      <c r="I11956" t="s">
        <v>79680</v>
      </c>
      <c r="J11956" t="s">
        <v>79681</v>
      </c>
      <c r="M11956" t="s">
        <v>112299</v>
      </c>
      <c r="N11956" t="s">
        <v>16314</v>
      </c>
      <c r="O11956" s="3" t="s">
        <v>79682</v>
      </c>
      <c r="P11956" t="s">
        <v>16314</v>
      </c>
      <c r="Q11956" t="s">
        <v>16314</v>
      </c>
      <c r="R11956" t="s">
        <v>79682</v>
      </c>
      <c r="S11956" s="4" t="str">
        <f t="shared" si="186"/>
        <v>2000</v>
      </c>
    </row>
    <row r="11957" spans="1:19" hidden="1" x14ac:dyDescent="0.35">
      <c r="A11957" t="s">
        <v>79678</v>
      </c>
      <c r="B11957" t="s">
        <v>79679</v>
      </c>
      <c r="C11957" t="s">
        <v>79683</v>
      </c>
      <c r="D11957" t="s">
        <v>79684</v>
      </c>
      <c r="E11957" t="s">
        <v>79685</v>
      </c>
      <c r="F11957" t="s">
        <v>79686</v>
      </c>
      <c r="I11957" t="s">
        <v>79687</v>
      </c>
      <c r="J11957" t="s">
        <v>79688</v>
      </c>
      <c r="M11957" t="s">
        <v>112299</v>
      </c>
      <c r="N11957" t="s">
        <v>16314</v>
      </c>
      <c r="O11957" s="3" t="s">
        <v>79689</v>
      </c>
      <c r="P11957" t="s">
        <v>16314</v>
      </c>
      <c r="Q11957" t="s">
        <v>16314</v>
      </c>
      <c r="R11957" t="s">
        <v>79689</v>
      </c>
      <c r="S11957" s="4" t="str">
        <f t="shared" si="186"/>
        <v>2000</v>
      </c>
    </row>
    <row r="11958" spans="1:19" hidden="1" x14ac:dyDescent="0.35">
      <c r="A11958" t="s">
        <v>79685</v>
      </c>
      <c r="B11958" t="s">
        <v>79686</v>
      </c>
      <c r="C11958" t="s">
        <v>79690</v>
      </c>
      <c r="D11958" t="s">
        <v>79691</v>
      </c>
      <c r="E11958" t="s">
        <v>79692</v>
      </c>
      <c r="F11958" t="s">
        <v>79693</v>
      </c>
      <c r="I11958" t="s">
        <v>512</v>
      </c>
      <c r="J11958" t="s">
        <v>512</v>
      </c>
      <c r="M11958" t="s">
        <v>112297</v>
      </c>
      <c r="N11958" t="s">
        <v>16314</v>
      </c>
      <c r="O11958" s="3" t="s">
        <v>79694</v>
      </c>
      <c r="P11958" t="s">
        <v>16314</v>
      </c>
      <c r="Q11958" t="s">
        <v>16314</v>
      </c>
      <c r="R11958" t="s">
        <v>79694</v>
      </c>
      <c r="S11958" s="4" t="str">
        <f t="shared" si="186"/>
        <v>2000</v>
      </c>
    </row>
    <row r="11959" spans="1:19" hidden="1" x14ac:dyDescent="0.35">
      <c r="A11959" t="s">
        <v>79692</v>
      </c>
      <c r="B11959" t="s">
        <v>79693</v>
      </c>
      <c r="C11959" t="s">
        <v>79695</v>
      </c>
      <c r="D11959" t="s">
        <v>79696</v>
      </c>
      <c r="E11959" t="s">
        <v>79697</v>
      </c>
      <c r="F11959" t="s">
        <v>79698</v>
      </c>
      <c r="I11959" t="s">
        <v>79699</v>
      </c>
      <c r="J11959" t="s">
        <v>79700</v>
      </c>
      <c r="M11959" t="s">
        <v>112297</v>
      </c>
      <c r="N11959" t="s">
        <v>16314</v>
      </c>
      <c r="O11959" s="3" t="s">
        <v>79701</v>
      </c>
      <c r="P11959" t="s">
        <v>16314</v>
      </c>
      <c r="Q11959" t="s">
        <v>16314</v>
      </c>
      <c r="R11959" t="s">
        <v>79701</v>
      </c>
      <c r="S11959" s="4" t="str">
        <f t="shared" si="186"/>
        <v>2000</v>
      </c>
    </row>
    <row r="11960" spans="1:19" hidden="1" x14ac:dyDescent="0.35">
      <c r="A11960" t="s">
        <v>79697</v>
      </c>
      <c r="B11960" t="s">
        <v>79698</v>
      </c>
      <c r="C11960" t="s">
        <v>79702</v>
      </c>
      <c r="D11960" t="s">
        <v>79703</v>
      </c>
      <c r="E11960" t="s">
        <v>79704</v>
      </c>
      <c r="F11960" t="s">
        <v>79705</v>
      </c>
      <c r="I11960" t="s">
        <v>79706</v>
      </c>
      <c r="J11960" t="s">
        <v>79707</v>
      </c>
      <c r="M11960" t="s">
        <v>112324</v>
      </c>
      <c r="N11960" t="s">
        <v>48798</v>
      </c>
      <c r="O11960" s="3" t="s">
        <v>79708</v>
      </c>
      <c r="P11960" t="s">
        <v>48798</v>
      </c>
      <c r="Q11960" t="s">
        <v>48798</v>
      </c>
      <c r="R11960" t="s">
        <v>79708</v>
      </c>
      <c r="S11960" s="4" t="str">
        <f t="shared" si="186"/>
        <v>2000</v>
      </c>
    </row>
    <row r="11961" spans="1:19" hidden="1" x14ac:dyDescent="0.35">
      <c r="A11961" t="s">
        <v>79704</v>
      </c>
      <c r="B11961" t="s">
        <v>79705</v>
      </c>
      <c r="C11961" t="s">
        <v>79709</v>
      </c>
      <c r="D11961" t="s">
        <v>79710</v>
      </c>
      <c r="E11961" t="s">
        <v>79711</v>
      </c>
      <c r="F11961" t="s">
        <v>79712</v>
      </c>
      <c r="I11961" t="s">
        <v>79713</v>
      </c>
      <c r="J11961" t="s">
        <v>79714</v>
      </c>
      <c r="M11961" t="s">
        <v>112297</v>
      </c>
      <c r="N11961" t="s">
        <v>16314</v>
      </c>
      <c r="O11961" s="3" t="s">
        <v>79715</v>
      </c>
      <c r="P11961" t="s">
        <v>16314</v>
      </c>
      <c r="Q11961" t="s">
        <v>16314</v>
      </c>
      <c r="R11961" t="s">
        <v>79715</v>
      </c>
      <c r="S11961" s="4" t="str">
        <f t="shared" si="186"/>
        <v>2000</v>
      </c>
    </row>
    <row r="11962" spans="1:19" hidden="1" x14ac:dyDescent="0.35">
      <c r="A11962" t="s">
        <v>79711</v>
      </c>
      <c r="B11962" t="s">
        <v>79712</v>
      </c>
      <c r="C11962" t="s">
        <v>79716</v>
      </c>
      <c r="D11962" t="s">
        <v>79717</v>
      </c>
      <c r="E11962" t="s">
        <v>79718</v>
      </c>
      <c r="F11962" t="s">
        <v>79719</v>
      </c>
      <c r="I11962" t="s">
        <v>512</v>
      </c>
      <c r="J11962" t="s">
        <v>512</v>
      </c>
      <c r="M11962" t="s">
        <v>112297</v>
      </c>
      <c r="N11962" t="s">
        <v>16314</v>
      </c>
      <c r="O11962" s="3" t="s">
        <v>79720</v>
      </c>
      <c r="P11962" t="s">
        <v>16314</v>
      </c>
      <c r="Q11962" t="s">
        <v>16314</v>
      </c>
      <c r="R11962" t="s">
        <v>79720</v>
      </c>
      <c r="S11962" s="4" t="str">
        <f t="shared" si="186"/>
        <v>2000</v>
      </c>
    </row>
    <row r="11963" spans="1:19" hidden="1" x14ac:dyDescent="0.35">
      <c r="A11963" t="s">
        <v>79718</v>
      </c>
      <c r="B11963" t="s">
        <v>79719</v>
      </c>
      <c r="C11963" t="s">
        <v>79721</v>
      </c>
      <c r="D11963">
        <v>271880920</v>
      </c>
      <c r="E11963" t="s">
        <v>79722</v>
      </c>
      <c r="F11963" t="s">
        <v>79723</v>
      </c>
      <c r="I11963" t="s">
        <v>79724</v>
      </c>
      <c r="J11963" t="s">
        <v>79725</v>
      </c>
      <c r="M11963" t="s">
        <v>112315</v>
      </c>
      <c r="N11963" t="s">
        <v>16314</v>
      </c>
      <c r="O11963" s="3" t="s">
        <v>79726</v>
      </c>
      <c r="P11963" t="s">
        <v>16314</v>
      </c>
      <c r="Q11963" t="s">
        <v>16314</v>
      </c>
      <c r="R11963" t="s">
        <v>79726</v>
      </c>
      <c r="S11963" s="4" t="str">
        <f t="shared" si="186"/>
        <v>2000</v>
      </c>
    </row>
    <row r="11964" spans="1:19" hidden="1" x14ac:dyDescent="0.35">
      <c r="A11964" t="s">
        <v>79722</v>
      </c>
      <c r="B11964" t="s">
        <v>79723</v>
      </c>
      <c r="C11964" t="s">
        <v>79727</v>
      </c>
      <c r="D11964" t="s">
        <v>79728</v>
      </c>
      <c r="E11964" t="s">
        <v>79729</v>
      </c>
      <c r="F11964" t="s">
        <v>79730</v>
      </c>
      <c r="I11964" t="s">
        <v>79731</v>
      </c>
      <c r="J11964" t="s">
        <v>79732</v>
      </c>
      <c r="M11964" t="s">
        <v>112297</v>
      </c>
      <c r="N11964" t="s">
        <v>16314</v>
      </c>
      <c r="O11964" s="3" t="s">
        <v>79733</v>
      </c>
      <c r="P11964" t="s">
        <v>16314</v>
      </c>
      <c r="Q11964" t="s">
        <v>16314</v>
      </c>
      <c r="R11964" t="s">
        <v>79733</v>
      </c>
      <c r="S11964" s="4" t="str">
        <f t="shared" si="186"/>
        <v>2000</v>
      </c>
    </row>
    <row r="11965" spans="1:19" hidden="1" x14ac:dyDescent="0.35">
      <c r="A11965" t="s">
        <v>79729</v>
      </c>
      <c r="B11965" t="s">
        <v>79730</v>
      </c>
      <c r="C11965" t="s">
        <v>79734</v>
      </c>
      <c r="D11965" t="s">
        <v>79735</v>
      </c>
      <c r="E11965" t="s">
        <v>79736</v>
      </c>
      <c r="F11965" t="s">
        <v>79737</v>
      </c>
      <c r="I11965" t="s">
        <v>79738</v>
      </c>
      <c r="J11965" t="s">
        <v>79739</v>
      </c>
      <c r="M11965" t="s">
        <v>112299</v>
      </c>
      <c r="N11965" t="s">
        <v>16314</v>
      </c>
      <c r="O11965" s="3" t="s">
        <v>79740</v>
      </c>
      <c r="P11965" t="s">
        <v>16314</v>
      </c>
      <c r="Q11965" t="s">
        <v>16314</v>
      </c>
      <c r="R11965" t="s">
        <v>79740</v>
      </c>
      <c r="S11965" s="4" t="str">
        <f t="shared" si="186"/>
        <v>2000</v>
      </c>
    </row>
    <row r="11966" spans="1:19" hidden="1" x14ac:dyDescent="0.35">
      <c r="A11966" t="s">
        <v>79736</v>
      </c>
      <c r="B11966" t="s">
        <v>79737</v>
      </c>
      <c r="C11966" t="s">
        <v>79741</v>
      </c>
      <c r="D11966" t="s">
        <v>79742</v>
      </c>
      <c r="E11966" t="s">
        <v>79743</v>
      </c>
      <c r="F11966" t="s">
        <v>79744</v>
      </c>
      <c r="I11966" t="s">
        <v>79745</v>
      </c>
      <c r="J11966" t="s">
        <v>79746</v>
      </c>
      <c r="M11966" t="s">
        <v>112298</v>
      </c>
      <c r="N11966" t="s">
        <v>28</v>
      </c>
      <c r="O11966" s="3" t="s">
        <v>79747</v>
      </c>
      <c r="P11966" t="s">
        <v>16314</v>
      </c>
      <c r="Q11966" t="s">
        <v>16314</v>
      </c>
      <c r="R11966" t="s">
        <v>79747</v>
      </c>
      <c r="S11966" s="4" t="str">
        <f t="shared" si="186"/>
        <v>2000</v>
      </c>
    </row>
    <row r="11967" spans="1:19" hidden="1" x14ac:dyDescent="0.35">
      <c r="A11967" t="s">
        <v>79743</v>
      </c>
      <c r="B11967" t="s">
        <v>79744</v>
      </c>
      <c r="C11967" t="s">
        <v>79748</v>
      </c>
      <c r="D11967" t="s">
        <v>79749</v>
      </c>
      <c r="E11967" t="s">
        <v>79750</v>
      </c>
      <c r="F11967" t="s">
        <v>79751</v>
      </c>
      <c r="I11967" t="s">
        <v>79752</v>
      </c>
      <c r="J11967" t="s">
        <v>79753</v>
      </c>
      <c r="M11967" t="s">
        <v>112297</v>
      </c>
      <c r="N11967" t="s">
        <v>16314</v>
      </c>
      <c r="O11967" s="3" t="s">
        <v>79754</v>
      </c>
      <c r="P11967" t="s">
        <v>16314</v>
      </c>
      <c r="Q11967" t="s">
        <v>16314</v>
      </c>
      <c r="R11967" t="s">
        <v>79754</v>
      </c>
      <c r="S11967" s="4" t="str">
        <f t="shared" si="186"/>
        <v>2000</v>
      </c>
    </row>
    <row r="11968" spans="1:19" hidden="1" x14ac:dyDescent="0.35">
      <c r="A11968" t="s">
        <v>79750</v>
      </c>
      <c r="B11968" t="s">
        <v>79751</v>
      </c>
      <c r="C11968" t="s">
        <v>79755</v>
      </c>
      <c r="D11968" t="s">
        <v>79756</v>
      </c>
      <c r="E11968" t="s">
        <v>79757</v>
      </c>
      <c r="F11968" t="s">
        <v>79758</v>
      </c>
      <c r="I11968" t="s">
        <v>79759</v>
      </c>
      <c r="J11968" t="s">
        <v>79760</v>
      </c>
      <c r="M11968" t="s">
        <v>112297</v>
      </c>
      <c r="N11968" t="s">
        <v>16314</v>
      </c>
      <c r="O11968" s="3" t="s">
        <v>79761</v>
      </c>
      <c r="P11968" t="s">
        <v>16314</v>
      </c>
      <c r="Q11968" t="s">
        <v>16314</v>
      </c>
      <c r="R11968" t="s">
        <v>79761</v>
      </c>
      <c r="S11968" s="4" t="str">
        <f t="shared" si="186"/>
        <v>2000</v>
      </c>
    </row>
    <row r="11969" spans="1:19" hidden="1" x14ac:dyDescent="0.35">
      <c r="A11969" t="s">
        <v>79757</v>
      </c>
      <c r="B11969" t="s">
        <v>79758</v>
      </c>
      <c r="C11969" t="s">
        <v>79762</v>
      </c>
      <c r="D11969" t="s">
        <v>79763</v>
      </c>
      <c r="E11969" t="s">
        <v>79764</v>
      </c>
      <c r="F11969" t="s">
        <v>79765</v>
      </c>
      <c r="I11969" t="s">
        <v>79766</v>
      </c>
      <c r="J11969" t="s">
        <v>79767</v>
      </c>
      <c r="M11969" t="s">
        <v>112315</v>
      </c>
      <c r="N11969" t="s">
        <v>159</v>
      </c>
      <c r="O11969" s="3" t="s">
        <v>79768</v>
      </c>
      <c r="P11969" t="s">
        <v>159</v>
      </c>
      <c r="Q11969" t="s">
        <v>159</v>
      </c>
      <c r="R11969" t="s">
        <v>79768</v>
      </c>
      <c r="S11969" s="4" t="str">
        <f t="shared" si="186"/>
        <v>2000</v>
      </c>
    </row>
    <row r="11970" spans="1:19" hidden="1" x14ac:dyDescent="0.35">
      <c r="A11970" t="s">
        <v>79764</v>
      </c>
      <c r="B11970" t="s">
        <v>79765</v>
      </c>
      <c r="C11970" t="s">
        <v>79769</v>
      </c>
      <c r="D11970" t="s">
        <v>79770</v>
      </c>
      <c r="E11970" t="s">
        <v>79771</v>
      </c>
      <c r="F11970" t="s">
        <v>79772</v>
      </c>
      <c r="I11970" t="s">
        <v>79773</v>
      </c>
      <c r="J11970" t="s">
        <v>79774</v>
      </c>
      <c r="M11970" t="s">
        <v>112297</v>
      </c>
      <c r="N11970" t="s">
        <v>16314</v>
      </c>
      <c r="O11970" s="3" t="s">
        <v>79775</v>
      </c>
      <c r="P11970" t="s">
        <v>16314</v>
      </c>
      <c r="Q11970" t="s">
        <v>16314</v>
      </c>
      <c r="R11970" t="s">
        <v>79775</v>
      </c>
      <c r="S11970" s="4" t="str">
        <f t="shared" si="186"/>
        <v>2000</v>
      </c>
    </row>
    <row r="11971" spans="1:19" hidden="1" x14ac:dyDescent="0.35">
      <c r="A11971" t="s">
        <v>79771</v>
      </c>
      <c r="B11971" t="s">
        <v>79772</v>
      </c>
      <c r="C11971" t="s">
        <v>79776</v>
      </c>
      <c r="D11971" t="s">
        <v>79777</v>
      </c>
      <c r="E11971" s="1" t="s">
        <v>79778</v>
      </c>
      <c r="F11971" s="1" t="s">
        <v>79779</v>
      </c>
      <c r="I11971" t="s">
        <v>79780</v>
      </c>
      <c r="J11971" t="s">
        <v>79781</v>
      </c>
      <c r="M11971" t="s">
        <v>112297</v>
      </c>
      <c r="N11971" t="s">
        <v>16314</v>
      </c>
      <c r="O11971" s="3" t="s">
        <v>79782</v>
      </c>
      <c r="P11971" t="s">
        <v>16314</v>
      </c>
      <c r="Q11971" t="s">
        <v>16314</v>
      </c>
      <c r="R11971" t="s">
        <v>79782</v>
      </c>
      <c r="S11971" s="4" t="str">
        <f t="shared" ref="S11971:S12034" si="187">LEFT(RIGHT(R11971,19),4)</f>
        <v>2000</v>
      </c>
    </row>
    <row r="11972" spans="1:19" hidden="1" x14ac:dyDescent="0.35">
      <c r="A11972" s="1" t="s">
        <v>79778</v>
      </c>
      <c r="B11972" s="1" t="s">
        <v>79779</v>
      </c>
      <c r="C11972" t="s">
        <v>79783</v>
      </c>
      <c r="D11972" t="s">
        <v>79784</v>
      </c>
      <c r="E11972" t="s">
        <v>79785</v>
      </c>
      <c r="F11972" t="s">
        <v>79786</v>
      </c>
      <c r="I11972" t="s">
        <v>79787</v>
      </c>
      <c r="J11972" t="s">
        <v>79788</v>
      </c>
      <c r="M11972" t="s">
        <v>112297</v>
      </c>
      <c r="N11972" t="s">
        <v>16314</v>
      </c>
      <c r="O11972" s="3" t="s">
        <v>79789</v>
      </c>
      <c r="P11972" t="s">
        <v>16314</v>
      </c>
      <c r="Q11972" t="s">
        <v>16314</v>
      </c>
      <c r="R11972" t="s">
        <v>79789</v>
      </c>
      <c r="S11972" s="4" t="str">
        <f t="shared" si="187"/>
        <v>2000</v>
      </c>
    </row>
    <row r="11973" spans="1:19" hidden="1" x14ac:dyDescent="0.35">
      <c r="A11973" t="s">
        <v>79785</v>
      </c>
      <c r="B11973" t="s">
        <v>79786</v>
      </c>
      <c r="C11973" t="s">
        <v>79790</v>
      </c>
      <c r="D11973" t="s">
        <v>79791</v>
      </c>
      <c r="E11973" t="s">
        <v>79792</v>
      </c>
      <c r="F11973" t="s">
        <v>79793</v>
      </c>
      <c r="I11973" t="s">
        <v>79794</v>
      </c>
      <c r="J11973" t="s">
        <v>79795</v>
      </c>
      <c r="M11973" t="s">
        <v>112315</v>
      </c>
      <c r="N11973" t="s">
        <v>16314</v>
      </c>
      <c r="O11973" s="3" t="s">
        <v>79796</v>
      </c>
      <c r="P11973" t="s">
        <v>16314</v>
      </c>
      <c r="Q11973" t="s">
        <v>16314</v>
      </c>
      <c r="R11973" t="s">
        <v>79796</v>
      </c>
      <c r="S11973" s="4" t="str">
        <f t="shared" si="187"/>
        <v>2000</v>
      </c>
    </row>
    <row r="11974" spans="1:19" hidden="1" x14ac:dyDescent="0.35">
      <c r="A11974" t="s">
        <v>79792</v>
      </c>
      <c r="B11974" t="s">
        <v>79793</v>
      </c>
      <c r="C11974" t="s">
        <v>79797</v>
      </c>
      <c r="D11974" t="s">
        <v>79798</v>
      </c>
      <c r="E11974" t="s">
        <v>79799</v>
      </c>
      <c r="F11974" t="s">
        <v>79800</v>
      </c>
      <c r="I11974" t="s">
        <v>79801</v>
      </c>
      <c r="J11974" t="s">
        <v>79802</v>
      </c>
      <c r="M11974" t="s">
        <v>112298</v>
      </c>
      <c r="N11974" t="s">
        <v>28</v>
      </c>
      <c r="O11974" s="3" t="s">
        <v>79803</v>
      </c>
      <c r="P11974" t="s">
        <v>16314</v>
      </c>
      <c r="Q11974" t="s">
        <v>16314</v>
      </c>
      <c r="R11974" t="s">
        <v>79803</v>
      </c>
      <c r="S11974" s="4" t="str">
        <f t="shared" si="187"/>
        <v>2000</v>
      </c>
    </row>
    <row r="11975" spans="1:19" hidden="1" x14ac:dyDescent="0.35">
      <c r="A11975" t="s">
        <v>79799</v>
      </c>
      <c r="B11975" t="s">
        <v>79800</v>
      </c>
      <c r="C11975" t="s">
        <v>79804</v>
      </c>
      <c r="D11975" t="s">
        <v>79805</v>
      </c>
      <c r="E11975" t="s">
        <v>79806</v>
      </c>
      <c r="F11975" t="s">
        <v>79807</v>
      </c>
      <c r="I11975" t="s">
        <v>79808</v>
      </c>
      <c r="J11975" t="s">
        <v>79809</v>
      </c>
      <c r="M11975" t="s">
        <v>112298</v>
      </c>
      <c r="N11975" t="s">
        <v>28</v>
      </c>
      <c r="O11975" s="3" t="s">
        <v>79810</v>
      </c>
      <c r="P11975" t="s">
        <v>16314</v>
      </c>
      <c r="Q11975" t="s">
        <v>16314</v>
      </c>
      <c r="R11975" t="s">
        <v>79810</v>
      </c>
      <c r="S11975" s="4" t="str">
        <f t="shared" si="187"/>
        <v>2000</v>
      </c>
    </row>
    <row r="11976" spans="1:19" hidden="1" x14ac:dyDescent="0.35">
      <c r="A11976" t="s">
        <v>79806</v>
      </c>
      <c r="B11976" t="s">
        <v>79807</v>
      </c>
      <c r="C11976" t="s">
        <v>79811</v>
      </c>
      <c r="D11976" t="s">
        <v>79812</v>
      </c>
      <c r="E11976" t="s">
        <v>79813</v>
      </c>
      <c r="F11976" t="s">
        <v>79814</v>
      </c>
      <c r="I11976" t="s">
        <v>79815</v>
      </c>
      <c r="J11976" t="s">
        <v>79816</v>
      </c>
      <c r="M11976" t="s">
        <v>112298</v>
      </c>
      <c r="N11976" t="s">
        <v>28</v>
      </c>
      <c r="O11976" s="3" t="s">
        <v>79817</v>
      </c>
      <c r="P11976" t="s">
        <v>16314</v>
      </c>
      <c r="Q11976" t="s">
        <v>16314</v>
      </c>
      <c r="R11976" t="s">
        <v>79817</v>
      </c>
      <c r="S11976" s="4" t="str">
        <f t="shared" si="187"/>
        <v>2000</v>
      </c>
    </row>
    <row r="11977" spans="1:19" hidden="1" x14ac:dyDescent="0.35">
      <c r="A11977" t="s">
        <v>79813</v>
      </c>
      <c r="B11977" t="s">
        <v>79814</v>
      </c>
      <c r="C11977" t="s">
        <v>79818</v>
      </c>
      <c r="D11977" t="s">
        <v>79819</v>
      </c>
      <c r="E11977" t="s">
        <v>79820</v>
      </c>
      <c r="F11977" t="s">
        <v>79821</v>
      </c>
      <c r="I11977" t="s">
        <v>79822</v>
      </c>
      <c r="J11977" t="s">
        <v>79823</v>
      </c>
      <c r="M11977" t="s">
        <v>112315</v>
      </c>
      <c r="N11977" t="s">
        <v>16314</v>
      </c>
      <c r="O11977" s="3" t="s">
        <v>79824</v>
      </c>
      <c r="P11977" t="s">
        <v>16314</v>
      </c>
      <c r="Q11977" t="s">
        <v>16314</v>
      </c>
      <c r="R11977" t="s">
        <v>79824</v>
      </c>
      <c r="S11977" s="4" t="str">
        <f t="shared" si="187"/>
        <v>2000</v>
      </c>
    </row>
    <row r="11978" spans="1:19" hidden="1" x14ac:dyDescent="0.35">
      <c r="A11978" t="s">
        <v>79820</v>
      </c>
      <c r="B11978" t="s">
        <v>79821</v>
      </c>
      <c r="C11978" t="s">
        <v>79825</v>
      </c>
      <c r="D11978" t="s">
        <v>79826</v>
      </c>
      <c r="E11978" s="1" t="s">
        <v>79827</v>
      </c>
      <c r="F11978" s="1" t="s">
        <v>79828</v>
      </c>
      <c r="I11978" t="s">
        <v>79829</v>
      </c>
      <c r="J11978" t="s">
        <v>79830</v>
      </c>
      <c r="M11978" t="s">
        <v>112297</v>
      </c>
      <c r="N11978" t="s">
        <v>16314</v>
      </c>
      <c r="O11978" s="3" t="s">
        <v>79831</v>
      </c>
      <c r="P11978" t="s">
        <v>16314</v>
      </c>
      <c r="Q11978" t="s">
        <v>16314</v>
      </c>
      <c r="R11978" t="s">
        <v>79831</v>
      </c>
      <c r="S11978" s="4" t="str">
        <f t="shared" si="187"/>
        <v>2000</v>
      </c>
    </row>
    <row r="11979" spans="1:19" hidden="1" x14ac:dyDescent="0.35">
      <c r="A11979" s="1" t="s">
        <v>79827</v>
      </c>
      <c r="B11979" s="1" t="s">
        <v>79828</v>
      </c>
      <c r="C11979" t="s">
        <v>79832</v>
      </c>
      <c r="D11979" t="s">
        <v>79833</v>
      </c>
      <c r="E11979" s="1" t="s">
        <v>79834</v>
      </c>
      <c r="F11979" s="1" t="s">
        <v>79835</v>
      </c>
      <c r="I11979" t="s">
        <v>79836</v>
      </c>
      <c r="J11979" t="s">
        <v>79837</v>
      </c>
      <c r="M11979" t="s">
        <v>112297</v>
      </c>
      <c r="N11979" t="s">
        <v>16314</v>
      </c>
      <c r="O11979" s="3" t="s">
        <v>79838</v>
      </c>
      <c r="P11979" t="s">
        <v>16314</v>
      </c>
      <c r="Q11979" t="s">
        <v>16314</v>
      </c>
      <c r="R11979" t="s">
        <v>79838</v>
      </c>
      <c r="S11979" s="4" t="str">
        <f t="shared" si="187"/>
        <v>2000</v>
      </c>
    </row>
    <row r="11980" spans="1:19" hidden="1" x14ac:dyDescent="0.35">
      <c r="A11980" s="1" t="s">
        <v>79834</v>
      </c>
      <c r="B11980" s="1" t="s">
        <v>79835</v>
      </c>
      <c r="C11980" t="s">
        <v>79839</v>
      </c>
      <c r="D11980" t="s">
        <v>79840</v>
      </c>
      <c r="E11980" t="s">
        <v>79841</v>
      </c>
      <c r="F11980" t="s">
        <v>79842</v>
      </c>
      <c r="I11980" t="s">
        <v>79843</v>
      </c>
      <c r="J11980" t="s">
        <v>79844</v>
      </c>
      <c r="M11980" t="s">
        <v>112315</v>
      </c>
      <c r="N11980" t="s">
        <v>159</v>
      </c>
      <c r="O11980" s="3" t="s">
        <v>79845</v>
      </c>
      <c r="P11980" t="s">
        <v>159</v>
      </c>
      <c r="Q11980" t="s">
        <v>159</v>
      </c>
      <c r="R11980" t="s">
        <v>79845</v>
      </c>
      <c r="S11980" s="4" t="str">
        <f t="shared" si="187"/>
        <v>2000</v>
      </c>
    </row>
    <row r="11981" spans="1:19" hidden="1" x14ac:dyDescent="0.35">
      <c r="A11981" t="s">
        <v>79841</v>
      </c>
      <c r="B11981" t="s">
        <v>79842</v>
      </c>
      <c r="C11981" t="s">
        <v>79846</v>
      </c>
      <c r="D11981" t="s">
        <v>79847</v>
      </c>
      <c r="E11981" t="s">
        <v>79848</v>
      </c>
      <c r="F11981" t="s">
        <v>79849</v>
      </c>
      <c r="I11981" t="s">
        <v>79850</v>
      </c>
      <c r="J11981" t="s">
        <v>48812</v>
      </c>
      <c r="M11981" t="s">
        <v>112297</v>
      </c>
      <c r="N11981" t="s">
        <v>16314</v>
      </c>
      <c r="O11981" s="3" t="s">
        <v>79851</v>
      </c>
      <c r="P11981" t="s">
        <v>16314</v>
      </c>
      <c r="Q11981" t="s">
        <v>16314</v>
      </c>
      <c r="R11981" t="s">
        <v>79851</v>
      </c>
      <c r="S11981" s="4" t="str">
        <f t="shared" si="187"/>
        <v>2000</v>
      </c>
    </row>
    <row r="11982" spans="1:19" hidden="1" x14ac:dyDescent="0.35">
      <c r="A11982" t="s">
        <v>79848</v>
      </c>
      <c r="B11982" t="s">
        <v>79849</v>
      </c>
      <c r="C11982" t="s">
        <v>79852</v>
      </c>
      <c r="D11982" t="s">
        <v>79853</v>
      </c>
      <c r="E11982" t="s">
        <v>79854</v>
      </c>
      <c r="F11982" t="s">
        <v>79855</v>
      </c>
      <c r="I11982" t="s">
        <v>79856</v>
      </c>
      <c r="J11982" t="s">
        <v>79857</v>
      </c>
      <c r="M11982" t="s">
        <v>112315</v>
      </c>
      <c r="N11982" t="s">
        <v>16314</v>
      </c>
      <c r="O11982" s="3" t="s">
        <v>79858</v>
      </c>
      <c r="P11982" t="s">
        <v>16314</v>
      </c>
      <c r="Q11982" t="s">
        <v>16314</v>
      </c>
      <c r="R11982" t="s">
        <v>79858</v>
      </c>
      <c r="S11982" s="4" t="str">
        <f t="shared" si="187"/>
        <v>2000</v>
      </c>
    </row>
    <row r="11983" spans="1:19" hidden="1" x14ac:dyDescent="0.35">
      <c r="A11983" t="s">
        <v>79854</v>
      </c>
      <c r="B11983" t="s">
        <v>79855</v>
      </c>
      <c r="C11983" t="s">
        <v>79859</v>
      </c>
      <c r="D11983" t="s">
        <v>79860</v>
      </c>
      <c r="E11983" t="s">
        <v>79861</v>
      </c>
      <c r="F11983" t="s">
        <v>79862</v>
      </c>
      <c r="I11983" t="s">
        <v>79863</v>
      </c>
      <c r="J11983" t="s">
        <v>79864</v>
      </c>
      <c r="M11983" t="s">
        <v>112297</v>
      </c>
      <c r="N11983" t="s">
        <v>16314</v>
      </c>
      <c r="O11983" s="3" t="s">
        <v>79865</v>
      </c>
      <c r="P11983" t="s">
        <v>16314</v>
      </c>
      <c r="Q11983" t="s">
        <v>16314</v>
      </c>
      <c r="R11983" t="s">
        <v>79865</v>
      </c>
      <c r="S11983" s="4" t="str">
        <f t="shared" si="187"/>
        <v>2000</v>
      </c>
    </row>
    <row r="11984" spans="1:19" hidden="1" x14ac:dyDescent="0.35">
      <c r="A11984" t="s">
        <v>79861</v>
      </c>
      <c r="B11984" t="s">
        <v>79862</v>
      </c>
      <c r="C11984" t="s">
        <v>79866</v>
      </c>
      <c r="D11984" t="s">
        <v>79867</v>
      </c>
      <c r="E11984" t="s">
        <v>79868</v>
      </c>
      <c r="F11984" t="s">
        <v>79869</v>
      </c>
      <c r="I11984" t="s">
        <v>79870</v>
      </c>
      <c r="J11984" t="s">
        <v>79871</v>
      </c>
      <c r="M11984" t="s">
        <v>112315</v>
      </c>
      <c r="N11984" t="s">
        <v>159</v>
      </c>
      <c r="O11984" s="3" t="s">
        <v>79872</v>
      </c>
      <c r="P11984" t="s">
        <v>159</v>
      </c>
      <c r="Q11984" t="s">
        <v>159</v>
      </c>
      <c r="R11984" t="s">
        <v>79872</v>
      </c>
      <c r="S11984" s="4" t="str">
        <f t="shared" si="187"/>
        <v>2000</v>
      </c>
    </row>
    <row r="11985" spans="1:19" hidden="1" x14ac:dyDescent="0.35">
      <c r="A11985" t="s">
        <v>79868</v>
      </c>
      <c r="B11985" t="s">
        <v>79869</v>
      </c>
      <c r="C11985" t="s">
        <v>79873</v>
      </c>
      <c r="D11985" t="s">
        <v>79874</v>
      </c>
      <c r="E11985" t="s">
        <v>79875</v>
      </c>
      <c r="F11985" t="s">
        <v>79876</v>
      </c>
      <c r="I11985" t="s">
        <v>79877</v>
      </c>
      <c r="J11985" t="s">
        <v>79878</v>
      </c>
      <c r="M11985" t="s">
        <v>112315</v>
      </c>
      <c r="N11985" t="s">
        <v>159</v>
      </c>
      <c r="O11985" s="3" t="s">
        <v>79879</v>
      </c>
      <c r="P11985" t="s">
        <v>159</v>
      </c>
      <c r="Q11985" t="s">
        <v>159</v>
      </c>
      <c r="R11985" t="s">
        <v>79879</v>
      </c>
      <c r="S11985" s="4" t="str">
        <f t="shared" si="187"/>
        <v>2000</v>
      </c>
    </row>
    <row r="11986" spans="1:19" hidden="1" x14ac:dyDescent="0.35">
      <c r="A11986" t="s">
        <v>79875</v>
      </c>
      <c r="B11986" t="s">
        <v>79876</v>
      </c>
      <c r="C11986" t="s">
        <v>79880</v>
      </c>
      <c r="D11986" t="s">
        <v>79881</v>
      </c>
      <c r="E11986" t="s">
        <v>79882</v>
      </c>
      <c r="F11986" t="s">
        <v>79883</v>
      </c>
      <c r="I11986" t="s">
        <v>79884</v>
      </c>
      <c r="J11986" t="s">
        <v>79885</v>
      </c>
      <c r="M11986" t="s">
        <v>112315</v>
      </c>
      <c r="N11986" t="s">
        <v>159</v>
      </c>
      <c r="O11986" s="3" t="s">
        <v>79886</v>
      </c>
      <c r="P11986" t="s">
        <v>159</v>
      </c>
      <c r="Q11986" t="s">
        <v>159</v>
      </c>
      <c r="R11986" t="s">
        <v>79886</v>
      </c>
      <c r="S11986" s="4" t="str">
        <f t="shared" si="187"/>
        <v>2000</v>
      </c>
    </row>
    <row r="11987" spans="1:19" hidden="1" x14ac:dyDescent="0.35">
      <c r="A11987" t="s">
        <v>79882</v>
      </c>
      <c r="B11987" t="s">
        <v>79883</v>
      </c>
      <c r="C11987" t="s">
        <v>79887</v>
      </c>
      <c r="D11987" t="s">
        <v>79888</v>
      </c>
      <c r="E11987" t="s">
        <v>79889</v>
      </c>
      <c r="F11987" t="s">
        <v>79890</v>
      </c>
      <c r="I11987" t="s">
        <v>79891</v>
      </c>
      <c r="J11987" t="s">
        <v>79892</v>
      </c>
      <c r="M11987" t="s">
        <v>112298</v>
      </c>
      <c r="N11987" t="s">
        <v>28</v>
      </c>
      <c r="O11987" s="3" t="s">
        <v>79893</v>
      </c>
      <c r="P11987" t="s">
        <v>16314</v>
      </c>
      <c r="Q11987" t="s">
        <v>16314</v>
      </c>
      <c r="R11987" t="s">
        <v>79893</v>
      </c>
      <c r="S11987" s="4" t="str">
        <f t="shared" si="187"/>
        <v>2000</v>
      </c>
    </row>
    <row r="11988" spans="1:19" hidden="1" x14ac:dyDescent="0.35">
      <c r="A11988" t="s">
        <v>79889</v>
      </c>
      <c r="B11988" t="s">
        <v>79890</v>
      </c>
      <c r="C11988" t="s">
        <v>79894</v>
      </c>
      <c r="D11988" t="s">
        <v>79895</v>
      </c>
      <c r="E11988" t="s">
        <v>79896</v>
      </c>
      <c r="F11988" t="s">
        <v>79897</v>
      </c>
      <c r="I11988" t="s">
        <v>79898</v>
      </c>
      <c r="J11988" t="s">
        <v>79899</v>
      </c>
      <c r="M11988" t="s">
        <v>112315</v>
      </c>
      <c r="N11988" t="s">
        <v>159</v>
      </c>
      <c r="O11988" s="3" t="s">
        <v>79900</v>
      </c>
      <c r="P11988" t="s">
        <v>159</v>
      </c>
      <c r="Q11988" t="s">
        <v>159</v>
      </c>
      <c r="R11988" t="s">
        <v>79900</v>
      </c>
      <c r="S11988" s="4" t="str">
        <f t="shared" si="187"/>
        <v>2000</v>
      </c>
    </row>
    <row r="11989" spans="1:19" hidden="1" x14ac:dyDescent="0.35">
      <c r="A11989" t="s">
        <v>79896</v>
      </c>
      <c r="B11989" t="s">
        <v>79897</v>
      </c>
      <c r="C11989" t="s">
        <v>79901</v>
      </c>
      <c r="D11989" t="s">
        <v>79902</v>
      </c>
      <c r="E11989" t="s">
        <v>79903</v>
      </c>
      <c r="F11989" t="s">
        <v>79904</v>
      </c>
      <c r="I11989" t="s">
        <v>79905</v>
      </c>
      <c r="J11989" t="s">
        <v>79906</v>
      </c>
      <c r="M11989" t="s">
        <v>112299</v>
      </c>
      <c r="N11989" t="s">
        <v>16314</v>
      </c>
      <c r="O11989" s="3" t="s">
        <v>79907</v>
      </c>
      <c r="P11989" t="s">
        <v>16314</v>
      </c>
      <c r="Q11989" t="s">
        <v>16314</v>
      </c>
      <c r="R11989" t="s">
        <v>79907</v>
      </c>
      <c r="S11989" s="4" t="str">
        <f t="shared" si="187"/>
        <v>2000</v>
      </c>
    </row>
    <row r="11990" spans="1:19" hidden="1" x14ac:dyDescent="0.35">
      <c r="A11990" t="s">
        <v>79903</v>
      </c>
      <c r="B11990" t="s">
        <v>79904</v>
      </c>
      <c r="C11990" t="s">
        <v>79908</v>
      </c>
      <c r="D11990" t="s">
        <v>79909</v>
      </c>
      <c r="E11990" t="s">
        <v>79910</v>
      </c>
      <c r="F11990" t="s">
        <v>79911</v>
      </c>
      <c r="I11990" t="s">
        <v>79912</v>
      </c>
      <c r="J11990" t="s">
        <v>79913</v>
      </c>
      <c r="M11990" t="s">
        <v>112298</v>
      </c>
      <c r="N11990" t="s">
        <v>28</v>
      </c>
      <c r="O11990" s="3" t="s">
        <v>79914</v>
      </c>
      <c r="P11990" t="s">
        <v>16314</v>
      </c>
      <c r="Q11990" t="s">
        <v>16314</v>
      </c>
      <c r="R11990" t="s">
        <v>79914</v>
      </c>
      <c r="S11990" s="4" t="str">
        <f t="shared" si="187"/>
        <v>2000</v>
      </c>
    </row>
    <row r="11991" spans="1:19" hidden="1" x14ac:dyDescent="0.35">
      <c r="A11991" t="s">
        <v>79910</v>
      </c>
      <c r="B11991" t="s">
        <v>79911</v>
      </c>
      <c r="C11991" t="s">
        <v>79915</v>
      </c>
      <c r="D11991" t="s">
        <v>79916</v>
      </c>
      <c r="E11991" t="s">
        <v>79917</v>
      </c>
      <c r="F11991" t="s">
        <v>79918</v>
      </c>
      <c r="I11991" t="s">
        <v>79919</v>
      </c>
      <c r="J11991" t="s">
        <v>79920</v>
      </c>
      <c r="M11991" t="s">
        <v>112298</v>
      </c>
      <c r="N11991" t="s">
        <v>28</v>
      </c>
      <c r="O11991" s="3" t="s">
        <v>79921</v>
      </c>
      <c r="P11991" t="s">
        <v>16314</v>
      </c>
      <c r="Q11991" t="s">
        <v>16314</v>
      </c>
      <c r="R11991" t="s">
        <v>79921</v>
      </c>
      <c r="S11991" s="4" t="str">
        <f t="shared" si="187"/>
        <v>2000</v>
      </c>
    </row>
    <row r="11992" spans="1:19" hidden="1" x14ac:dyDescent="0.35">
      <c r="A11992" t="s">
        <v>79917</v>
      </c>
      <c r="B11992" t="s">
        <v>79918</v>
      </c>
      <c r="C11992" t="s">
        <v>79922</v>
      </c>
      <c r="D11992" t="s">
        <v>79923</v>
      </c>
      <c r="E11992" t="s">
        <v>79924</v>
      </c>
      <c r="F11992" t="s">
        <v>79925</v>
      </c>
      <c r="I11992" t="s">
        <v>79926</v>
      </c>
      <c r="J11992" t="s">
        <v>79927</v>
      </c>
      <c r="M11992" t="s">
        <v>112315</v>
      </c>
      <c r="N11992" t="s">
        <v>159</v>
      </c>
      <c r="O11992" s="3" t="s">
        <v>79928</v>
      </c>
      <c r="P11992" t="s">
        <v>159</v>
      </c>
      <c r="Q11992" t="s">
        <v>159</v>
      </c>
      <c r="R11992" t="s">
        <v>79928</v>
      </c>
      <c r="S11992" s="4" t="str">
        <f t="shared" si="187"/>
        <v>2000</v>
      </c>
    </row>
    <row r="11993" spans="1:19" hidden="1" x14ac:dyDescent="0.35">
      <c r="A11993" t="s">
        <v>79924</v>
      </c>
      <c r="B11993" t="s">
        <v>79925</v>
      </c>
      <c r="C11993" t="s">
        <v>79929</v>
      </c>
      <c r="D11993" t="s">
        <v>79930</v>
      </c>
      <c r="E11993" t="s">
        <v>79931</v>
      </c>
      <c r="F11993" t="s">
        <v>79932</v>
      </c>
      <c r="I11993" t="s">
        <v>79933</v>
      </c>
      <c r="J11993" t="s">
        <v>79934</v>
      </c>
      <c r="M11993" t="s">
        <v>112324</v>
      </c>
      <c r="N11993" t="s">
        <v>48798</v>
      </c>
      <c r="O11993" s="3" t="s">
        <v>79935</v>
      </c>
      <c r="P11993" t="s">
        <v>48798</v>
      </c>
      <c r="Q11993" t="s">
        <v>48798</v>
      </c>
      <c r="R11993" t="s">
        <v>79935</v>
      </c>
      <c r="S11993" s="4" t="str">
        <f t="shared" si="187"/>
        <v>2000</v>
      </c>
    </row>
    <row r="11994" spans="1:19" hidden="1" x14ac:dyDescent="0.35">
      <c r="A11994" t="s">
        <v>79931</v>
      </c>
      <c r="B11994" t="s">
        <v>79932</v>
      </c>
      <c r="C11994" t="s">
        <v>79936</v>
      </c>
      <c r="D11994" t="s">
        <v>79937</v>
      </c>
      <c r="E11994" t="s">
        <v>79938</v>
      </c>
      <c r="F11994" t="s">
        <v>79939</v>
      </c>
      <c r="I11994" t="s">
        <v>79940</v>
      </c>
      <c r="J11994" t="s">
        <v>79941</v>
      </c>
      <c r="M11994" t="s">
        <v>112324</v>
      </c>
      <c r="N11994" t="s">
        <v>48798</v>
      </c>
      <c r="O11994" s="3" t="s">
        <v>79942</v>
      </c>
      <c r="P11994" t="s">
        <v>48798</v>
      </c>
      <c r="Q11994" t="s">
        <v>48798</v>
      </c>
      <c r="R11994" t="s">
        <v>79942</v>
      </c>
      <c r="S11994" s="4" t="str">
        <f t="shared" si="187"/>
        <v>2000</v>
      </c>
    </row>
    <row r="11995" spans="1:19" hidden="1" x14ac:dyDescent="0.35">
      <c r="A11995" t="s">
        <v>79938</v>
      </c>
      <c r="B11995" t="s">
        <v>79939</v>
      </c>
      <c r="C11995" t="s">
        <v>79943</v>
      </c>
      <c r="D11995" t="s">
        <v>79944</v>
      </c>
      <c r="E11995" t="s">
        <v>79945</v>
      </c>
      <c r="F11995" t="s">
        <v>79946</v>
      </c>
      <c r="I11995" t="s">
        <v>79947</v>
      </c>
      <c r="J11995" t="s">
        <v>79948</v>
      </c>
      <c r="M11995" t="s">
        <v>112298</v>
      </c>
      <c r="N11995" t="s">
        <v>28</v>
      </c>
      <c r="O11995" s="3" t="s">
        <v>79949</v>
      </c>
      <c r="P11995" t="s">
        <v>16314</v>
      </c>
      <c r="Q11995" t="s">
        <v>16314</v>
      </c>
      <c r="R11995" t="s">
        <v>79949</v>
      </c>
      <c r="S11995" s="4" t="str">
        <f t="shared" si="187"/>
        <v>2000</v>
      </c>
    </row>
    <row r="11996" spans="1:19" hidden="1" x14ac:dyDescent="0.35">
      <c r="A11996" t="s">
        <v>79945</v>
      </c>
      <c r="B11996" t="s">
        <v>79946</v>
      </c>
      <c r="C11996" t="s">
        <v>79950</v>
      </c>
      <c r="D11996" t="s">
        <v>79951</v>
      </c>
      <c r="E11996" t="s">
        <v>79952</v>
      </c>
      <c r="F11996" t="s">
        <v>79953</v>
      </c>
      <c r="I11996" t="s">
        <v>79954</v>
      </c>
      <c r="J11996" t="s">
        <v>79955</v>
      </c>
      <c r="M11996" t="s">
        <v>112298</v>
      </c>
      <c r="N11996" t="s">
        <v>28</v>
      </c>
      <c r="O11996" s="3" t="s">
        <v>79956</v>
      </c>
      <c r="P11996" t="s">
        <v>16314</v>
      </c>
      <c r="Q11996" t="s">
        <v>16314</v>
      </c>
      <c r="R11996" t="s">
        <v>79956</v>
      </c>
      <c r="S11996" s="4" t="str">
        <f t="shared" si="187"/>
        <v>2000</v>
      </c>
    </row>
    <row r="11997" spans="1:19" hidden="1" x14ac:dyDescent="0.35">
      <c r="A11997" t="s">
        <v>79952</v>
      </c>
      <c r="B11997" t="s">
        <v>79953</v>
      </c>
      <c r="C11997" t="s">
        <v>79957</v>
      </c>
      <c r="D11997" t="s">
        <v>79958</v>
      </c>
      <c r="E11997" t="s">
        <v>79959</v>
      </c>
      <c r="F11997" t="s">
        <v>79960</v>
      </c>
      <c r="I11997" t="s">
        <v>79961</v>
      </c>
      <c r="J11997" t="s">
        <v>79962</v>
      </c>
      <c r="M11997" t="s">
        <v>112324</v>
      </c>
      <c r="N11997" t="s">
        <v>48798</v>
      </c>
      <c r="O11997" s="3" t="s">
        <v>79963</v>
      </c>
      <c r="P11997" t="s">
        <v>48798</v>
      </c>
      <c r="Q11997" t="s">
        <v>48798</v>
      </c>
      <c r="R11997" t="s">
        <v>79963</v>
      </c>
      <c r="S11997" s="4" t="str">
        <f t="shared" si="187"/>
        <v>2000</v>
      </c>
    </row>
    <row r="11998" spans="1:19" hidden="1" x14ac:dyDescent="0.35">
      <c r="A11998" t="s">
        <v>79959</v>
      </c>
      <c r="B11998" t="s">
        <v>79960</v>
      </c>
      <c r="C11998" t="s">
        <v>79964</v>
      </c>
      <c r="D11998" t="s">
        <v>79965</v>
      </c>
      <c r="E11998" t="s">
        <v>79966</v>
      </c>
      <c r="F11998" t="s">
        <v>79967</v>
      </c>
      <c r="I11998" t="s">
        <v>79968</v>
      </c>
      <c r="J11998" t="s">
        <v>79969</v>
      </c>
      <c r="M11998" t="s">
        <v>112297</v>
      </c>
      <c r="N11998" t="s">
        <v>16314</v>
      </c>
      <c r="O11998" s="3" t="s">
        <v>79970</v>
      </c>
      <c r="P11998" t="s">
        <v>16314</v>
      </c>
      <c r="Q11998" t="s">
        <v>16314</v>
      </c>
      <c r="R11998" t="s">
        <v>79970</v>
      </c>
      <c r="S11998" s="4" t="str">
        <f t="shared" si="187"/>
        <v>2000</v>
      </c>
    </row>
    <row r="11999" spans="1:19" hidden="1" x14ac:dyDescent="0.35">
      <c r="A11999" t="s">
        <v>79966</v>
      </c>
      <c r="B11999" t="s">
        <v>79967</v>
      </c>
      <c r="C11999" t="s">
        <v>79971</v>
      </c>
      <c r="D11999" t="s">
        <v>79972</v>
      </c>
      <c r="E11999" t="s">
        <v>79973</v>
      </c>
      <c r="F11999" t="s">
        <v>79974</v>
      </c>
      <c r="I11999" t="s">
        <v>79975</v>
      </c>
      <c r="J11999" t="s">
        <v>79976</v>
      </c>
      <c r="M11999" t="s">
        <v>112315</v>
      </c>
      <c r="N11999" t="s">
        <v>159</v>
      </c>
      <c r="O11999" s="3" t="s">
        <v>79977</v>
      </c>
      <c r="P11999" t="s">
        <v>159</v>
      </c>
      <c r="Q11999" t="s">
        <v>159</v>
      </c>
      <c r="R11999" t="s">
        <v>79977</v>
      </c>
      <c r="S11999" s="4" t="str">
        <f t="shared" si="187"/>
        <v>2000</v>
      </c>
    </row>
    <row r="12000" spans="1:19" hidden="1" x14ac:dyDescent="0.35">
      <c r="A12000" t="s">
        <v>79973</v>
      </c>
      <c r="B12000" t="s">
        <v>79974</v>
      </c>
      <c r="C12000" t="s">
        <v>79978</v>
      </c>
      <c r="D12000" t="s">
        <v>79979</v>
      </c>
      <c r="E12000" t="s">
        <v>79980</v>
      </c>
      <c r="F12000" t="s">
        <v>79981</v>
      </c>
      <c r="I12000" t="s">
        <v>79982</v>
      </c>
      <c r="J12000" t="s">
        <v>79983</v>
      </c>
      <c r="M12000" t="s">
        <v>112315</v>
      </c>
      <c r="N12000" t="s">
        <v>159</v>
      </c>
      <c r="O12000" s="3" t="s">
        <v>79984</v>
      </c>
      <c r="P12000" t="s">
        <v>159</v>
      </c>
      <c r="Q12000" t="s">
        <v>159</v>
      </c>
      <c r="R12000" t="s">
        <v>79984</v>
      </c>
      <c r="S12000" s="4" t="str">
        <f t="shared" si="187"/>
        <v>2000</v>
      </c>
    </row>
    <row r="12001" spans="1:19" hidden="1" x14ac:dyDescent="0.35">
      <c r="A12001" t="s">
        <v>79980</v>
      </c>
      <c r="B12001" t="s">
        <v>79981</v>
      </c>
      <c r="C12001" t="s">
        <v>79985</v>
      </c>
      <c r="D12001" t="s">
        <v>79986</v>
      </c>
      <c r="E12001" t="s">
        <v>79987</v>
      </c>
      <c r="F12001" t="s">
        <v>79988</v>
      </c>
      <c r="I12001" t="s">
        <v>512</v>
      </c>
      <c r="J12001" t="s">
        <v>512</v>
      </c>
      <c r="M12001" t="s">
        <v>112297</v>
      </c>
      <c r="N12001" t="s">
        <v>16314</v>
      </c>
      <c r="O12001" s="3" t="s">
        <v>79989</v>
      </c>
      <c r="P12001" t="s">
        <v>16314</v>
      </c>
      <c r="Q12001" t="s">
        <v>16314</v>
      </c>
      <c r="R12001" t="s">
        <v>79989</v>
      </c>
      <c r="S12001" s="4" t="str">
        <f t="shared" si="187"/>
        <v>2000</v>
      </c>
    </row>
    <row r="12002" spans="1:19" hidden="1" x14ac:dyDescent="0.35">
      <c r="A12002" t="s">
        <v>79987</v>
      </c>
      <c r="B12002" t="s">
        <v>79988</v>
      </c>
      <c r="C12002" t="s">
        <v>79990</v>
      </c>
      <c r="D12002" t="s">
        <v>79991</v>
      </c>
      <c r="E12002" t="s">
        <v>79992</v>
      </c>
      <c r="F12002" t="s">
        <v>79993</v>
      </c>
      <c r="I12002" t="s">
        <v>79994</v>
      </c>
      <c r="J12002" t="s">
        <v>79995</v>
      </c>
      <c r="M12002" t="s">
        <v>112297</v>
      </c>
      <c r="N12002" t="s">
        <v>16314</v>
      </c>
      <c r="O12002" s="3" t="s">
        <v>79996</v>
      </c>
      <c r="P12002" t="s">
        <v>16314</v>
      </c>
      <c r="Q12002" t="s">
        <v>16314</v>
      </c>
      <c r="R12002" t="s">
        <v>79996</v>
      </c>
      <c r="S12002" s="4" t="str">
        <f t="shared" si="187"/>
        <v>2000</v>
      </c>
    </row>
    <row r="12003" spans="1:19" hidden="1" x14ac:dyDescent="0.35">
      <c r="A12003" t="s">
        <v>79992</v>
      </c>
      <c r="B12003" t="s">
        <v>79993</v>
      </c>
      <c r="C12003" t="s">
        <v>79997</v>
      </c>
      <c r="D12003" t="s">
        <v>79998</v>
      </c>
      <c r="E12003" t="s">
        <v>79999</v>
      </c>
      <c r="F12003" t="s">
        <v>80000</v>
      </c>
      <c r="I12003" t="s">
        <v>80001</v>
      </c>
      <c r="J12003" t="s">
        <v>80002</v>
      </c>
      <c r="M12003" t="s">
        <v>112297</v>
      </c>
      <c r="N12003" t="s">
        <v>16314</v>
      </c>
      <c r="O12003" s="3" t="s">
        <v>80003</v>
      </c>
      <c r="P12003" t="s">
        <v>16314</v>
      </c>
      <c r="Q12003" t="s">
        <v>16314</v>
      </c>
      <c r="R12003" t="s">
        <v>80003</v>
      </c>
      <c r="S12003" s="4" t="str">
        <f t="shared" si="187"/>
        <v>2000</v>
      </c>
    </row>
    <row r="12004" spans="1:19" hidden="1" x14ac:dyDescent="0.35">
      <c r="A12004" t="s">
        <v>79999</v>
      </c>
      <c r="B12004" t="s">
        <v>80000</v>
      </c>
      <c r="C12004" t="s">
        <v>80004</v>
      </c>
      <c r="D12004" t="s">
        <v>80005</v>
      </c>
      <c r="E12004" t="s">
        <v>80006</v>
      </c>
      <c r="F12004" t="s">
        <v>80007</v>
      </c>
      <c r="I12004" t="s">
        <v>80008</v>
      </c>
      <c r="J12004" t="s">
        <v>80009</v>
      </c>
      <c r="M12004" t="s">
        <v>112315</v>
      </c>
      <c r="N12004" t="s">
        <v>159</v>
      </c>
      <c r="O12004" s="3" t="s">
        <v>80010</v>
      </c>
      <c r="P12004" t="s">
        <v>159</v>
      </c>
      <c r="Q12004" t="s">
        <v>159</v>
      </c>
      <c r="R12004" t="s">
        <v>80010</v>
      </c>
      <c r="S12004" s="4" t="str">
        <f t="shared" si="187"/>
        <v>2000</v>
      </c>
    </row>
    <row r="12005" spans="1:19" hidden="1" x14ac:dyDescent="0.35">
      <c r="A12005" t="s">
        <v>80006</v>
      </c>
      <c r="B12005" t="s">
        <v>80007</v>
      </c>
      <c r="C12005" t="s">
        <v>80011</v>
      </c>
      <c r="D12005" t="s">
        <v>80012</v>
      </c>
      <c r="E12005" t="s">
        <v>80013</v>
      </c>
      <c r="F12005" t="s">
        <v>80014</v>
      </c>
      <c r="I12005" t="s">
        <v>80015</v>
      </c>
      <c r="J12005" t="s">
        <v>80016</v>
      </c>
      <c r="M12005" t="s">
        <v>112315</v>
      </c>
      <c r="N12005" t="s">
        <v>159</v>
      </c>
      <c r="O12005" s="3" t="s">
        <v>80017</v>
      </c>
      <c r="P12005" t="s">
        <v>159</v>
      </c>
      <c r="Q12005" t="s">
        <v>159</v>
      </c>
      <c r="R12005" t="s">
        <v>80017</v>
      </c>
      <c r="S12005" s="4" t="str">
        <f t="shared" si="187"/>
        <v>2000</v>
      </c>
    </row>
    <row r="12006" spans="1:19" hidden="1" x14ac:dyDescent="0.35">
      <c r="A12006" t="s">
        <v>80013</v>
      </c>
      <c r="B12006" t="s">
        <v>80014</v>
      </c>
      <c r="C12006" t="s">
        <v>80018</v>
      </c>
      <c r="D12006" t="s">
        <v>80019</v>
      </c>
      <c r="E12006" t="s">
        <v>80020</v>
      </c>
      <c r="F12006" t="s">
        <v>80021</v>
      </c>
      <c r="I12006" t="s">
        <v>80022</v>
      </c>
      <c r="J12006" t="s">
        <v>80023</v>
      </c>
      <c r="M12006" t="s">
        <v>112315</v>
      </c>
      <c r="N12006" t="s">
        <v>159</v>
      </c>
      <c r="O12006" s="3" t="s">
        <v>80024</v>
      </c>
      <c r="P12006" t="s">
        <v>159</v>
      </c>
      <c r="Q12006" t="s">
        <v>159</v>
      </c>
      <c r="R12006" t="s">
        <v>80024</v>
      </c>
      <c r="S12006" s="4" t="str">
        <f t="shared" si="187"/>
        <v>2000</v>
      </c>
    </row>
    <row r="12007" spans="1:19" hidden="1" x14ac:dyDescent="0.35">
      <c r="A12007" t="s">
        <v>80020</v>
      </c>
      <c r="B12007" t="s">
        <v>80021</v>
      </c>
      <c r="C12007" s="1" t="s">
        <v>80025</v>
      </c>
      <c r="D12007" s="1" t="s">
        <v>80026</v>
      </c>
      <c r="E12007" t="s">
        <v>80027</v>
      </c>
      <c r="F12007" t="s">
        <v>80028</v>
      </c>
      <c r="I12007" t="s">
        <v>80029</v>
      </c>
      <c r="J12007" t="s">
        <v>80030</v>
      </c>
      <c r="M12007" t="s">
        <v>112315</v>
      </c>
      <c r="N12007" t="s">
        <v>159</v>
      </c>
      <c r="O12007" s="3" t="s">
        <v>80031</v>
      </c>
      <c r="P12007" t="s">
        <v>159</v>
      </c>
      <c r="Q12007" t="s">
        <v>159</v>
      </c>
      <c r="R12007" t="s">
        <v>80031</v>
      </c>
      <c r="S12007" s="4" t="str">
        <f t="shared" si="187"/>
        <v>2000</v>
      </c>
    </row>
    <row r="12008" spans="1:19" hidden="1" x14ac:dyDescent="0.35">
      <c r="A12008" t="s">
        <v>80027</v>
      </c>
      <c r="B12008" t="s">
        <v>80028</v>
      </c>
      <c r="C12008" t="s">
        <v>80032</v>
      </c>
      <c r="D12008" t="s">
        <v>80033</v>
      </c>
      <c r="E12008" t="s">
        <v>80034</v>
      </c>
      <c r="F12008" t="s">
        <v>80035</v>
      </c>
      <c r="I12008" t="s">
        <v>80036</v>
      </c>
      <c r="J12008" t="s">
        <v>80037</v>
      </c>
      <c r="M12008" t="s">
        <v>112324</v>
      </c>
      <c r="N12008" t="s">
        <v>48798</v>
      </c>
      <c r="O12008" s="3" t="s">
        <v>80038</v>
      </c>
      <c r="P12008" t="s">
        <v>48798</v>
      </c>
      <c r="Q12008" t="s">
        <v>48798</v>
      </c>
      <c r="R12008" t="s">
        <v>80038</v>
      </c>
      <c r="S12008" s="4" t="str">
        <f t="shared" si="187"/>
        <v>2000</v>
      </c>
    </row>
    <row r="12009" spans="1:19" hidden="1" x14ac:dyDescent="0.35">
      <c r="A12009" t="s">
        <v>80034</v>
      </c>
      <c r="B12009" t="s">
        <v>80035</v>
      </c>
      <c r="C12009" t="s">
        <v>80039</v>
      </c>
      <c r="D12009" t="s">
        <v>80040</v>
      </c>
      <c r="E12009" t="s">
        <v>80041</v>
      </c>
      <c r="F12009" t="s">
        <v>80042</v>
      </c>
      <c r="I12009" t="s">
        <v>80043</v>
      </c>
      <c r="J12009" t="s">
        <v>80044</v>
      </c>
      <c r="M12009" t="s">
        <v>112324</v>
      </c>
      <c r="N12009" t="s">
        <v>48798</v>
      </c>
      <c r="O12009" s="3" t="s">
        <v>80045</v>
      </c>
      <c r="P12009" t="s">
        <v>48798</v>
      </c>
      <c r="Q12009" t="s">
        <v>48798</v>
      </c>
      <c r="R12009" t="s">
        <v>80045</v>
      </c>
      <c r="S12009" s="4" t="str">
        <f t="shared" si="187"/>
        <v>2000</v>
      </c>
    </row>
    <row r="12010" spans="1:19" hidden="1" x14ac:dyDescent="0.35">
      <c r="A12010" t="s">
        <v>80041</v>
      </c>
      <c r="B12010" t="s">
        <v>80042</v>
      </c>
      <c r="C12010" t="s">
        <v>80046</v>
      </c>
      <c r="D12010" t="s">
        <v>80047</v>
      </c>
      <c r="E12010" t="s">
        <v>80048</v>
      </c>
      <c r="F12010" t="s">
        <v>80049</v>
      </c>
      <c r="I12010" t="s">
        <v>80050</v>
      </c>
      <c r="J12010" t="s">
        <v>80051</v>
      </c>
      <c r="M12010" t="s">
        <v>112324</v>
      </c>
      <c r="N12010" t="s">
        <v>48798</v>
      </c>
      <c r="O12010" s="3" t="s">
        <v>80052</v>
      </c>
      <c r="P12010" t="s">
        <v>48798</v>
      </c>
      <c r="Q12010" t="s">
        <v>48798</v>
      </c>
      <c r="R12010" t="s">
        <v>80052</v>
      </c>
      <c r="S12010" s="4" t="str">
        <f t="shared" si="187"/>
        <v>2000</v>
      </c>
    </row>
    <row r="12011" spans="1:19" hidden="1" x14ac:dyDescent="0.35">
      <c r="A12011" t="s">
        <v>80048</v>
      </c>
      <c r="B12011" t="s">
        <v>80049</v>
      </c>
      <c r="C12011" t="s">
        <v>80053</v>
      </c>
      <c r="D12011" t="s">
        <v>80054</v>
      </c>
      <c r="E12011" t="s">
        <v>80055</v>
      </c>
      <c r="F12011" t="s">
        <v>80056</v>
      </c>
      <c r="I12011" t="s">
        <v>80057</v>
      </c>
      <c r="J12011" t="s">
        <v>80058</v>
      </c>
      <c r="M12011" t="s">
        <v>112324</v>
      </c>
      <c r="N12011" t="s">
        <v>48798</v>
      </c>
      <c r="O12011" s="3" t="s">
        <v>80059</v>
      </c>
      <c r="P12011" t="s">
        <v>48798</v>
      </c>
      <c r="Q12011" t="s">
        <v>48798</v>
      </c>
      <c r="R12011" t="s">
        <v>80059</v>
      </c>
      <c r="S12011" s="4" t="str">
        <f t="shared" si="187"/>
        <v>2000</v>
      </c>
    </row>
    <row r="12012" spans="1:19" hidden="1" x14ac:dyDescent="0.35">
      <c r="A12012" t="s">
        <v>80055</v>
      </c>
      <c r="B12012" t="s">
        <v>80056</v>
      </c>
      <c r="C12012" t="s">
        <v>80060</v>
      </c>
      <c r="D12012" t="s">
        <v>80061</v>
      </c>
      <c r="E12012" t="s">
        <v>80062</v>
      </c>
      <c r="F12012" t="s">
        <v>80063</v>
      </c>
      <c r="I12012" t="s">
        <v>80064</v>
      </c>
      <c r="J12012" t="s">
        <v>80065</v>
      </c>
      <c r="M12012" t="s">
        <v>112324</v>
      </c>
      <c r="N12012" t="s">
        <v>48798</v>
      </c>
      <c r="O12012" s="3" t="s">
        <v>80066</v>
      </c>
      <c r="P12012" t="s">
        <v>48798</v>
      </c>
      <c r="Q12012" t="s">
        <v>48798</v>
      </c>
      <c r="R12012" t="s">
        <v>80066</v>
      </c>
      <c r="S12012" s="4" t="str">
        <f t="shared" si="187"/>
        <v>2000</v>
      </c>
    </row>
    <row r="12013" spans="1:19" hidden="1" x14ac:dyDescent="0.35">
      <c r="A12013" t="s">
        <v>80062</v>
      </c>
      <c r="B12013" t="s">
        <v>80063</v>
      </c>
      <c r="C12013" t="s">
        <v>80067</v>
      </c>
      <c r="D12013" t="s">
        <v>80068</v>
      </c>
      <c r="E12013" t="s">
        <v>80069</v>
      </c>
      <c r="F12013" t="s">
        <v>80070</v>
      </c>
      <c r="I12013" t="s">
        <v>80071</v>
      </c>
      <c r="J12013" t="s">
        <v>80072</v>
      </c>
      <c r="M12013" t="s">
        <v>112315</v>
      </c>
      <c r="N12013" t="s">
        <v>159</v>
      </c>
      <c r="O12013" s="3" t="s">
        <v>80073</v>
      </c>
      <c r="P12013" t="s">
        <v>159</v>
      </c>
      <c r="Q12013" t="s">
        <v>159</v>
      </c>
      <c r="R12013" t="s">
        <v>80073</v>
      </c>
      <c r="S12013" s="4" t="str">
        <f t="shared" si="187"/>
        <v>2000</v>
      </c>
    </row>
    <row r="12014" spans="1:19" hidden="1" x14ac:dyDescent="0.35">
      <c r="A12014" t="s">
        <v>80069</v>
      </c>
      <c r="B12014" t="s">
        <v>80070</v>
      </c>
      <c r="C12014" t="s">
        <v>80074</v>
      </c>
      <c r="D12014" t="s">
        <v>80075</v>
      </c>
      <c r="E12014" t="s">
        <v>80076</v>
      </c>
      <c r="F12014" t="s">
        <v>80077</v>
      </c>
      <c r="I12014" t="s">
        <v>80078</v>
      </c>
      <c r="J12014" t="s">
        <v>80079</v>
      </c>
      <c r="M12014" t="s">
        <v>112315</v>
      </c>
      <c r="N12014" t="s">
        <v>16314</v>
      </c>
      <c r="O12014" s="3" t="s">
        <v>80080</v>
      </c>
      <c r="P12014" t="s">
        <v>16314</v>
      </c>
      <c r="Q12014" t="s">
        <v>16314</v>
      </c>
      <c r="R12014" t="s">
        <v>80080</v>
      </c>
      <c r="S12014" s="4" t="str">
        <f t="shared" si="187"/>
        <v>2000</v>
      </c>
    </row>
    <row r="12015" spans="1:19" hidden="1" x14ac:dyDescent="0.35">
      <c r="A12015" t="s">
        <v>80076</v>
      </c>
      <c r="B12015" t="s">
        <v>80077</v>
      </c>
      <c r="C12015" t="s">
        <v>80081</v>
      </c>
      <c r="D12015" t="s">
        <v>80082</v>
      </c>
      <c r="E12015" t="s">
        <v>80083</v>
      </c>
      <c r="F12015" t="s">
        <v>80084</v>
      </c>
      <c r="I12015" t="s">
        <v>80085</v>
      </c>
      <c r="J12015" t="s">
        <v>80086</v>
      </c>
      <c r="M12015" t="s">
        <v>112315</v>
      </c>
      <c r="N12015" t="s">
        <v>159</v>
      </c>
      <c r="O12015" s="3" t="s">
        <v>80087</v>
      </c>
      <c r="P12015" t="s">
        <v>159</v>
      </c>
      <c r="Q12015" t="s">
        <v>159</v>
      </c>
      <c r="R12015" t="s">
        <v>80087</v>
      </c>
      <c r="S12015" s="4" t="str">
        <f t="shared" si="187"/>
        <v>2000</v>
      </c>
    </row>
    <row r="12016" spans="1:19" hidden="1" x14ac:dyDescent="0.35">
      <c r="A12016" t="s">
        <v>80083</v>
      </c>
      <c r="B12016" t="s">
        <v>80084</v>
      </c>
      <c r="C12016" t="s">
        <v>80088</v>
      </c>
      <c r="D12016" t="s">
        <v>80089</v>
      </c>
      <c r="E12016" t="s">
        <v>80090</v>
      </c>
      <c r="F12016" t="s">
        <v>80091</v>
      </c>
      <c r="I12016" t="s">
        <v>80092</v>
      </c>
      <c r="J12016" t="s">
        <v>80093</v>
      </c>
      <c r="M12016" t="s">
        <v>112315</v>
      </c>
      <c r="N12016" t="s">
        <v>159</v>
      </c>
      <c r="O12016" s="3" t="s">
        <v>80094</v>
      </c>
      <c r="P12016" t="s">
        <v>159</v>
      </c>
      <c r="Q12016" t="s">
        <v>159</v>
      </c>
      <c r="R12016" t="s">
        <v>80094</v>
      </c>
      <c r="S12016" s="4" t="str">
        <f t="shared" si="187"/>
        <v>2000</v>
      </c>
    </row>
    <row r="12017" spans="1:19" hidden="1" x14ac:dyDescent="0.35">
      <c r="A12017" t="s">
        <v>80090</v>
      </c>
      <c r="B12017" t="s">
        <v>80091</v>
      </c>
      <c r="C12017" s="1" t="s">
        <v>80095</v>
      </c>
      <c r="D12017" s="1" t="s">
        <v>80096</v>
      </c>
      <c r="E12017" t="s">
        <v>80097</v>
      </c>
      <c r="F12017" t="s">
        <v>80098</v>
      </c>
      <c r="I12017" t="s">
        <v>80099</v>
      </c>
      <c r="J12017" t="s">
        <v>80100</v>
      </c>
      <c r="M12017" t="s">
        <v>112315</v>
      </c>
      <c r="N12017" t="s">
        <v>159</v>
      </c>
      <c r="O12017" s="3" t="s">
        <v>80101</v>
      </c>
      <c r="P12017" t="s">
        <v>159</v>
      </c>
      <c r="Q12017" t="s">
        <v>159</v>
      </c>
      <c r="R12017" t="s">
        <v>80101</v>
      </c>
      <c r="S12017" s="4" t="str">
        <f t="shared" si="187"/>
        <v>2000</v>
      </c>
    </row>
    <row r="12018" spans="1:19" hidden="1" x14ac:dyDescent="0.35">
      <c r="A12018" t="s">
        <v>80097</v>
      </c>
      <c r="B12018" t="s">
        <v>80098</v>
      </c>
      <c r="C12018" t="s">
        <v>80102</v>
      </c>
      <c r="D12018" t="s">
        <v>80103</v>
      </c>
      <c r="E12018" t="s">
        <v>80104</v>
      </c>
      <c r="F12018" t="s">
        <v>80105</v>
      </c>
      <c r="I12018" t="s">
        <v>80106</v>
      </c>
      <c r="J12018" t="s">
        <v>80107</v>
      </c>
      <c r="M12018" t="s">
        <v>112315</v>
      </c>
      <c r="N12018" t="s">
        <v>159</v>
      </c>
      <c r="O12018" s="3" t="s">
        <v>80108</v>
      </c>
      <c r="P12018" t="s">
        <v>159</v>
      </c>
      <c r="Q12018" t="s">
        <v>159</v>
      </c>
      <c r="R12018" t="s">
        <v>80108</v>
      </c>
      <c r="S12018" s="4" t="str">
        <f t="shared" si="187"/>
        <v>2000</v>
      </c>
    </row>
    <row r="12019" spans="1:19" hidden="1" x14ac:dyDescent="0.35">
      <c r="A12019" t="s">
        <v>80104</v>
      </c>
      <c r="B12019" t="s">
        <v>80105</v>
      </c>
      <c r="C12019" t="s">
        <v>80109</v>
      </c>
      <c r="D12019" t="s">
        <v>80110</v>
      </c>
      <c r="E12019" t="s">
        <v>80111</v>
      </c>
      <c r="F12019" t="s">
        <v>80112</v>
      </c>
      <c r="I12019" t="s">
        <v>80113</v>
      </c>
      <c r="J12019" t="s">
        <v>80114</v>
      </c>
      <c r="M12019" t="s">
        <v>112315</v>
      </c>
      <c r="N12019" t="s">
        <v>159</v>
      </c>
      <c r="O12019" s="3" t="s">
        <v>80115</v>
      </c>
      <c r="P12019" t="s">
        <v>159</v>
      </c>
      <c r="Q12019" t="s">
        <v>159</v>
      </c>
      <c r="R12019" t="s">
        <v>80115</v>
      </c>
      <c r="S12019" s="4" t="str">
        <f t="shared" si="187"/>
        <v>2000</v>
      </c>
    </row>
    <row r="12020" spans="1:19" hidden="1" x14ac:dyDescent="0.35">
      <c r="A12020" t="s">
        <v>80111</v>
      </c>
      <c r="B12020" t="s">
        <v>80112</v>
      </c>
      <c r="C12020" t="s">
        <v>80116</v>
      </c>
      <c r="D12020" t="s">
        <v>80117</v>
      </c>
      <c r="E12020" t="s">
        <v>80118</v>
      </c>
      <c r="F12020" t="s">
        <v>80119</v>
      </c>
      <c r="I12020" t="s">
        <v>80120</v>
      </c>
      <c r="J12020" t="s">
        <v>80121</v>
      </c>
      <c r="M12020" t="s">
        <v>112297</v>
      </c>
      <c r="N12020" t="s">
        <v>16314</v>
      </c>
      <c r="O12020" s="3" t="s">
        <v>80122</v>
      </c>
      <c r="P12020" t="s">
        <v>16314</v>
      </c>
      <c r="Q12020" t="s">
        <v>16314</v>
      </c>
      <c r="R12020" t="s">
        <v>80122</v>
      </c>
      <c r="S12020" s="4" t="str">
        <f t="shared" si="187"/>
        <v>2000</v>
      </c>
    </row>
    <row r="12021" spans="1:19" hidden="1" x14ac:dyDescent="0.35">
      <c r="A12021" t="s">
        <v>80118</v>
      </c>
      <c r="B12021" t="s">
        <v>80119</v>
      </c>
      <c r="C12021" t="s">
        <v>80123</v>
      </c>
      <c r="D12021" t="s">
        <v>80124</v>
      </c>
      <c r="E12021" t="s">
        <v>80125</v>
      </c>
      <c r="F12021" t="s">
        <v>80126</v>
      </c>
      <c r="I12021" t="s">
        <v>80127</v>
      </c>
      <c r="J12021" t="s">
        <v>80128</v>
      </c>
      <c r="M12021" t="s">
        <v>112297</v>
      </c>
      <c r="N12021" t="s">
        <v>16314</v>
      </c>
      <c r="O12021" s="3" t="s">
        <v>80129</v>
      </c>
      <c r="P12021" t="s">
        <v>16314</v>
      </c>
      <c r="Q12021" t="s">
        <v>16314</v>
      </c>
      <c r="R12021" t="s">
        <v>80129</v>
      </c>
      <c r="S12021" s="4" t="str">
        <f t="shared" si="187"/>
        <v>2000</v>
      </c>
    </row>
    <row r="12022" spans="1:19" hidden="1" x14ac:dyDescent="0.35">
      <c r="A12022" t="s">
        <v>80125</v>
      </c>
      <c r="B12022" t="s">
        <v>80126</v>
      </c>
      <c r="C12022" t="s">
        <v>80130</v>
      </c>
      <c r="D12022" t="s">
        <v>80131</v>
      </c>
      <c r="E12022" t="s">
        <v>80132</v>
      </c>
      <c r="F12022" t="s">
        <v>80133</v>
      </c>
      <c r="I12022" t="s">
        <v>80134</v>
      </c>
      <c r="J12022" t="s">
        <v>80135</v>
      </c>
      <c r="M12022" t="s">
        <v>112297</v>
      </c>
      <c r="N12022" t="s">
        <v>16314</v>
      </c>
      <c r="O12022" s="3" t="s">
        <v>80136</v>
      </c>
      <c r="P12022" t="s">
        <v>16314</v>
      </c>
      <c r="Q12022" t="s">
        <v>16314</v>
      </c>
      <c r="R12022" t="s">
        <v>80136</v>
      </c>
      <c r="S12022" s="4" t="str">
        <f t="shared" si="187"/>
        <v>2000</v>
      </c>
    </row>
    <row r="12023" spans="1:19" hidden="1" x14ac:dyDescent="0.35">
      <c r="A12023" t="s">
        <v>80132</v>
      </c>
      <c r="B12023" t="s">
        <v>80133</v>
      </c>
      <c r="C12023" t="s">
        <v>80137</v>
      </c>
      <c r="D12023" t="s">
        <v>80138</v>
      </c>
      <c r="E12023" t="s">
        <v>80139</v>
      </c>
      <c r="F12023" t="s">
        <v>80140</v>
      </c>
      <c r="I12023" t="s">
        <v>80141</v>
      </c>
      <c r="J12023" t="s">
        <v>80142</v>
      </c>
      <c r="M12023" t="s">
        <v>112324</v>
      </c>
      <c r="N12023" t="s">
        <v>48798</v>
      </c>
      <c r="O12023" s="3" t="s">
        <v>80143</v>
      </c>
      <c r="P12023" t="s">
        <v>48798</v>
      </c>
      <c r="Q12023" t="s">
        <v>48798</v>
      </c>
      <c r="R12023" t="s">
        <v>80143</v>
      </c>
      <c r="S12023" s="4" t="str">
        <f t="shared" si="187"/>
        <v>2000</v>
      </c>
    </row>
    <row r="12024" spans="1:19" hidden="1" x14ac:dyDescent="0.35">
      <c r="A12024" t="s">
        <v>80139</v>
      </c>
      <c r="B12024" t="s">
        <v>80140</v>
      </c>
      <c r="C12024" t="s">
        <v>80144</v>
      </c>
      <c r="D12024" t="s">
        <v>80145</v>
      </c>
      <c r="E12024" t="s">
        <v>80146</v>
      </c>
      <c r="F12024" t="s">
        <v>80147</v>
      </c>
      <c r="I12024" t="s">
        <v>80148</v>
      </c>
      <c r="J12024" t="s">
        <v>80149</v>
      </c>
      <c r="M12024" t="s">
        <v>112324</v>
      </c>
      <c r="N12024" t="s">
        <v>48798</v>
      </c>
      <c r="O12024" s="3" t="s">
        <v>80150</v>
      </c>
      <c r="P12024" t="s">
        <v>48798</v>
      </c>
      <c r="Q12024" t="s">
        <v>48798</v>
      </c>
      <c r="R12024" t="s">
        <v>80150</v>
      </c>
      <c r="S12024" s="4" t="str">
        <f t="shared" si="187"/>
        <v>2000</v>
      </c>
    </row>
    <row r="12025" spans="1:19" hidden="1" x14ac:dyDescent="0.35">
      <c r="A12025" t="s">
        <v>80146</v>
      </c>
      <c r="B12025" t="s">
        <v>80147</v>
      </c>
      <c r="C12025" t="s">
        <v>80151</v>
      </c>
      <c r="D12025" t="s">
        <v>80152</v>
      </c>
      <c r="E12025" t="s">
        <v>80153</v>
      </c>
      <c r="F12025" t="s">
        <v>80154</v>
      </c>
      <c r="I12025" t="s">
        <v>80155</v>
      </c>
      <c r="J12025" t="s">
        <v>80156</v>
      </c>
      <c r="M12025" t="s">
        <v>112298</v>
      </c>
      <c r="N12025" t="s">
        <v>28</v>
      </c>
      <c r="O12025" s="3" t="s">
        <v>80157</v>
      </c>
      <c r="P12025" t="s">
        <v>16314</v>
      </c>
      <c r="Q12025" t="s">
        <v>16314</v>
      </c>
      <c r="R12025" t="s">
        <v>80157</v>
      </c>
      <c r="S12025" s="4" t="str">
        <f t="shared" si="187"/>
        <v>2000</v>
      </c>
    </row>
    <row r="12026" spans="1:19" hidden="1" x14ac:dyDescent="0.35">
      <c r="A12026" t="s">
        <v>80153</v>
      </c>
      <c r="B12026" t="s">
        <v>80154</v>
      </c>
      <c r="C12026" t="s">
        <v>80158</v>
      </c>
      <c r="D12026" t="s">
        <v>80159</v>
      </c>
      <c r="E12026" t="s">
        <v>80160</v>
      </c>
      <c r="F12026" t="s">
        <v>80161</v>
      </c>
      <c r="I12026" t="s">
        <v>80162</v>
      </c>
      <c r="J12026" t="s">
        <v>80163</v>
      </c>
      <c r="M12026" t="s">
        <v>112315</v>
      </c>
      <c r="N12026" t="s">
        <v>159</v>
      </c>
      <c r="O12026" s="3" t="s">
        <v>80164</v>
      </c>
      <c r="P12026" t="s">
        <v>159</v>
      </c>
      <c r="Q12026" t="s">
        <v>159</v>
      </c>
      <c r="R12026" t="s">
        <v>80164</v>
      </c>
      <c r="S12026" s="4" t="str">
        <f t="shared" si="187"/>
        <v>2000</v>
      </c>
    </row>
    <row r="12027" spans="1:19" hidden="1" x14ac:dyDescent="0.35">
      <c r="A12027" t="s">
        <v>80160</v>
      </c>
      <c r="B12027" t="s">
        <v>80161</v>
      </c>
      <c r="C12027" t="s">
        <v>80165</v>
      </c>
      <c r="D12027" t="s">
        <v>80166</v>
      </c>
      <c r="E12027" t="s">
        <v>80167</v>
      </c>
      <c r="F12027" t="s">
        <v>80168</v>
      </c>
      <c r="I12027" t="s">
        <v>80169</v>
      </c>
      <c r="J12027" t="s">
        <v>80170</v>
      </c>
      <c r="M12027" t="s">
        <v>112315</v>
      </c>
      <c r="N12027" t="s">
        <v>159</v>
      </c>
      <c r="O12027" s="3" t="s">
        <v>80171</v>
      </c>
      <c r="P12027" t="s">
        <v>159</v>
      </c>
      <c r="Q12027" t="s">
        <v>159</v>
      </c>
      <c r="R12027" t="s">
        <v>80171</v>
      </c>
      <c r="S12027" s="4" t="str">
        <f t="shared" si="187"/>
        <v>2000</v>
      </c>
    </row>
    <row r="12028" spans="1:19" hidden="1" x14ac:dyDescent="0.35">
      <c r="A12028" t="s">
        <v>80167</v>
      </c>
      <c r="B12028" t="s">
        <v>80168</v>
      </c>
      <c r="C12028" t="s">
        <v>80172</v>
      </c>
      <c r="D12028" t="s">
        <v>80173</v>
      </c>
      <c r="E12028" t="s">
        <v>80174</v>
      </c>
      <c r="F12028" t="s">
        <v>80175</v>
      </c>
      <c r="I12028" t="s">
        <v>80176</v>
      </c>
      <c r="J12028" t="s">
        <v>80170</v>
      </c>
      <c r="M12028" t="s">
        <v>112315</v>
      </c>
      <c r="N12028" t="s">
        <v>159</v>
      </c>
      <c r="O12028" s="3" t="s">
        <v>80177</v>
      </c>
      <c r="P12028" t="s">
        <v>159</v>
      </c>
      <c r="Q12028" t="s">
        <v>159</v>
      </c>
      <c r="R12028" t="s">
        <v>80177</v>
      </c>
      <c r="S12028" s="4" t="str">
        <f t="shared" si="187"/>
        <v>2000</v>
      </c>
    </row>
    <row r="12029" spans="1:19" hidden="1" x14ac:dyDescent="0.35">
      <c r="A12029" t="s">
        <v>80174</v>
      </c>
      <c r="B12029" t="s">
        <v>80175</v>
      </c>
      <c r="C12029" t="s">
        <v>80178</v>
      </c>
      <c r="D12029" t="s">
        <v>80179</v>
      </c>
      <c r="E12029" t="s">
        <v>80180</v>
      </c>
      <c r="F12029" t="s">
        <v>80181</v>
      </c>
      <c r="I12029" t="s">
        <v>80182</v>
      </c>
      <c r="J12029" t="s">
        <v>80183</v>
      </c>
      <c r="M12029" t="s">
        <v>112299</v>
      </c>
      <c r="N12029" t="s">
        <v>16314</v>
      </c>
      <c r="O12029" s="3" t="s">
        <v>80184</v>
      </c>
      <c r="P12029" t="s">
        <v>16314</v>
      </c>
      <c r="Q12029" t="s">
        <v>16314</v>
      </c>
      <c r="R12029" t="s">
        <v>80184</v>
      </c>
      <c r="S12029" s="4" t="str">
        <f t="shared" si="187"/>
        <v>2000</v>
      </c>
    </row>
    <row r="12030" spans="1:19" hidden="1" x14ac:dyDescent="0.35">
      <c r="A12030" t="s">
        <v>80180</v>
      </c>
      <c r="B12030" t="s">
        <v>80181</v>
      </c>
      <c r="C12030" t="s">
        <v>80185</v>
      </c>
      <c r="D12030" t="s">
        <v>80186</v>
      </c>
      <c r="E12030" s="1" t="s">
        <v>80187</v>
      </c>
      <c r="F12030" s="1" t="s">
        <v>80188</v>
      </c>
      <c r="I12030" t="s">
        <v>80189</v>
      </c>
      <c r="J12030" t="s">
        <v>80190</v>
      </c>
      <c r="M12030" t="s">
        <v>112324</v>
      </c>
      <c r="N12030" t="s">
        <v>48798</v>
      </c>
      <c r="O12030" s="3" t="s">
        <v>80191</v>
      </c>
      <c r="P12030" t="s">
        <v>48798</v>
      </c>
      <c r="Q12030" t="s">
        <v>48798</v>
      </c>
      <c r="R12030" t="s">
        <v>80191</v>
      </c>
      <c r="S12030" s="4" t="str">
        <f t="shared" si="187"/>
        <v>2000</v>
      </c>
    </row>
    <row r="12031" spans="1:19" hidden="1" x14ac:dyDescent="0.35">
      <c r="A12031" s="1" t="s">
        <v>80187</v>
      </c>
      <c r="B12031" s="1" t="s">
        <v>80188</v>
      </c>
      <c r="C12031" t="s">
        <v>80192</v>
      </c>
      <c r="D12031" t="s">
        <v>80193</v>
      </c>
      <c r="E12031" t="s">
        <v>80194</v>
      </c>
      <c r="F12031" t="s">
        <v>80195</v>
      </c>
      <c r="I12031" t="s">
        <v>80196</v>
      </c>
      <c r="J12031" t="s">
        <v>80197</v>
      </c>
      <c r="M12031" t="s">
        <v>112298</v>
      </c>
      <c r="N12031" t="s">
        <v>28</v>
      </c>
      <c r="O12031" s="3" t="s">
        <v>80198</v>
      </c>
      <c r="P12031" t="s">
        <v>16314</v>
      </c>
      <c r="Q12031" t="s">
        <v>16314</v>
      </c>
      <c r="R12031" t="s">
        <v>80198</v>
      </c>
      <c r="S12031" s="4" t="str">
        <f t="shared" si="187"/>
        <v>2000</v>
      </c>
    </row>
    <row r="12032" spans="1:19" hidden="1" x14ac:dyDescent="0.35">
      <c r="A12032" t="s">
        <v>80194</v>
      </c>
      <c r="B12032" t="s">
        <v>80195</v>
      </c>
      <c r="C12032" t="s">
        <v>80199</v>
      </c>
      <c r="D12032" t="s">
        <v>80200</v>
      </c>
      <c r="E12032" t="s">
        <v>80201</v>
      </c>
      <c r="F12032" t="s">
        <v>80202</v>
      </c>
      <c r="I12032" t="s">
        <v>80203</v>
      </c>
      <c r="J12032" t="s">
        <v>80204</v>
      </c>
      <c r="M12032" t="s">
        <v>112315</v>
      </c>
      <c r="N12032" t="s">
        <v>159</v>
      </c>
      <c r="O12032" s="3" t="s">
        <v>80205</v>
      </c>
      <c r="P12032" t="s">
        <v>159</v>
      </c>
      <c r="Q12032" t="s">
        <v>159</v>
      </c>
      <c r="R12032" t="s">
        <v>80205</v>
      </c>
      <c r="S12032" s="4" t="str">
        <f t="shared" si="187"/>
        <v>2000</v>
      </c>
    </row>
    <row r="12033" spans="1:19" hidden="1" x14ac:dyDescent="0.35">
      <c r="A12033" t="s">
        <v>80201</v>
      </c>
      <c r="B12033" t="s">
        <v>80202</v>
      </c>
      <c r="C12033" t="s">
        <v>80206</v>
      </c>
      <c r="D12033" t="s">
        <v>80207</v>
      </c>
      <c r="E12033" t="s">
        <v>80208</v>
      </c>
      <c r="F12033" t="s">
        <v>80209</v>
      </c>
      <c r="I12033" t="s">
        <v>80210</v>
      </c>
      <c r="J12033" t="s">
        <v>80211</v>
      </c>
      <c r="M12033" t="s">
        <v>112315</v>
      </c>
      <c r="N12033" t="s">
        <v>159</v>
      </c>
      <c r="O12033" s="3" t="s">
        <v>80212</v>
      </c>
      <c r="P12033" t="s">
        <v>159</v>
      </c>
      <c r="Q12033" t="s">
        <v>159</v>
      </c>
      <c r="R12033" t="s">
        <v>80212</v>
      </c>
      <c r="S12033" s="4" t="str">
        <f t="shared" si="187"/>
        <v>2000</v>
      </c>
    </row>
    <row r="12034" spans="1:19" hidden="1" x14ac:dyDescent="0.35">
      <c r="A12034" t="s">
        <v>80208</v>
      </c>
      <c r="B12034" t="s">
        <v>80209</v>
      </c>
      <c r="C12034" t="s">
        <v>80213</v>
      </c>
      <c r="D12034" t="s">
        <v>80214</v>
      </c>
      <c r="E12034" t="s">
        <v>80215</v>
      </c>
      <c r="F12034" t="s">
        <v>80216</v>
      </c>
      <c r="I12034" t="s">
        <v>80217</v>
      </c>
      <c r="J12034" t="s">
        <v>80218</v>
      </c>
      <c r="M12034" t="s">
        <v>112324</v>
      </c>
      <c r="N12034" t="s">
        <v>48798</v>
      </c>
      <c r="O12034" s="3" t="s">
        <v>80219</v>
      </c>
      <c r="P12034" t="s">
        <v>48798</v>
      </c>
      <c r="Q12034" t="s">
        <v>48798</v>
      </c>
      <c r="R12034" t="s">
        <v>80219</v>
      </c>
      <c r="S12034" s="4" t="str">
        <f t="shared" si="187"/>
        <v>2000</v>
      </c>
    </row>
    <row r="12035" spans="1:19" hidden="1" x14ac:dyDescent="0.35">
      <c r="A12035" t="s">
        <v>80215</v>
      </c>
      <c r="B12035" t="s">
        <v>80216</v>
      </c>
      <c r="C12035" t="s">
        <v>80220</v>
      </c>
      <c r="D12035" t="s">
        <v>80221</v>
      </c>
      <c r="E12035" t="s">
        <v>80222</v>
      </c>
      <c r="F12035" t="s">
        <v>80223</v>
      </c>
      <c r="I12035" t="s">
        <v>80224</v>
      </c>
      <c r="J12035" t="s">
        <v>80225</v>
      </c>
      <c r="M12035" t="s">
        <v>112324</v>
      </c>
      <c r="N12035" t="s">
        <v>48798</v>
      </c>
      <c r="O12035" s="3" t="s">
        <v>80226</v>
      </c>
      <c r="P12035" t="s">
        <v>48798</v>
      </c>
      <c r="Q12035" t="s">
        <v>48798</v>
      </c>
      <c r="R12035" t="s">
        <v>80226</v>
      </c>
      <c r="S12035" s="4" t="str">
        <f t="shared" ref="S12035:S12098" si="188">LEFT(RIGHT(R12035,19),4)</f>
        <v>2000</v>
      </c>
    </row>
    <row r="12036" spans="1:19" hidden="1" x14ac:dyDescent="0.35">
      <c r="A12036" t="s">
        <v>80222</v>
      </c>
      <c r="B12036" t="s">
        <v>80223</v>
      </c>
      <c r="C12036" t="s">
        <v>80227</v>
      </c>
      <c r="D12036" t="s">
        <v>80228</v>
      </c>
      <c r="E12036" t="s">
        <v>80229</v>
      </c>
      <c r="F12036" t="s">
        <v>80230</v>
      </c>
      <c r="I12036" t="s">
        <v>80231</v>
      </c>
      <c r="J12036" t="s">
        <v>80232</v>
      </c>
      <c r="M12036" t="s">
        <v>112315</v>
      </c>
      <c r="N12036" t="s">
        <v>159</v>
      </c>
      <c r="O12036" s="3" t="s">
        <v>80233</v>
      </c>
      <c r="P12036" t="s">
        <v>159</v>
      </c>
      <c r="Q12036" t="s">
        <v>159</v>
      </c>
      <c r="R12036" t="s">
        <v>80233</v>
      </c>
      <c r="S12036" s="4" t="str">
        <f t="shared" si="188"/>
        <v>2000</v>
      </c>
    </row>
    <row r="12037" spans="1:19" hidden="1" x14ac:dyDescent="0.35">
      <c r="A12037" t="s">
        <v>80229</v>
      </c>
      <c r="B12037" t="s">
        <v>80230</v>
      </c>
      <c r="C12037" t="s">
        <v>80234</v>
      </c>
      <c r="D12037" t="s">
        <v>80235</v>
      </c>
      <c r="E12037" t="s">
        <v>80236</v>
      </c>
      <c r="F12037" t="s">
        <v>80237</v>
      </c>
      <c r="I12037" t="s">
        <v>80238</v>
      </c>
      <c r="J12037" t="s">
        <v>80239</v>
      </c>
      <c r="M12037" t="s">
        <v>112315</v>
      </c>
      <c r="N12037" t="s">
        <v>159</v>
      </c>
      <c r="O12037" s="3" t="s">
        <v>80240</v>
      </c>
      <c r="P12037" t="s">
        <v>159</v>
      </c>
      <c r="Q12037" t="s">
        <v>159</v>
      </c>
      <c r="R12037" t="s">
        <v>80240</v>
      </c>
      <c r="S12037" s="4" t="str">
        <f t="shared" si="188"/>
        <v>2000</v>
      </c>
    </row>
    <row r="12038" spans="1:19" hidden="1" x14ac:dyDescent="0.35">
      <c r="A12038" t="s">
        <v>80236</v>
      </c>
      <c r="B12038" t="s">
        <v>80237</v>
      </c>
      <c r="C12038" t="s">
        <v>80241</v>
      </c>
      <c r="D12038" t="s">
        <v>80242</v>
      </c>
      <c r="E12038" t="s">
        <v>80243</v>
      </c>
      <c r="F12038" t="s">
        <v>80244</v>
      </c>
      <c r="I12038" t="s">
        <v>80245</v>
      </c>
      <c r="J12038" t="s">
        <v>80246</v>
      </c>
      <c r="M12038" t="s">
        <v>112315</v>
      </c>
      <c r="N12038" t="s">
        <v>159</v>
      </c>
      <c r="O12038" s="3" t="s">
        <v>80247</v>
      </c>
      <c r="P12038" t="s">
        <v>159</v>
      </c>
      <c r="Q12038" t="s">
        <v>159</v>
      </c>
      <c r="R12038" t="s">
        <v>80247</v>
      </c>
      <c r="S12038" s="4" t="str">
        <f t="shared" si="188"/>
        <v>2000</v>
      </c>
    </row>
    <row r="12039" spans="1:19" hidden="1" x14ac:dyDescent="0.35">
      <c r="A12039" t="s">
        <v>80243</v>
      </c>
      <c r="B12039" t="s">
        <v>80244</v>
      </c>
      <c r="C12039" t="s">
        <v>80248</v>
      </c>
      <c r="D12039" t="s">
        <v>80249</v>
      </c>
      <c r="E12039" t="s">
        <v>80250</v>
      </c>
      <c r="F12039" t="s">
        <v>80251</v>
      </c>
      <c r="I12039" t="s">
        <v>80252</v>
      </c>
      <c r="J12039" t="s">
        <v>80253</v>
      </c>
      <c r="M12039" t="s">
        <v>112315</v>
      </c>
      <c r="N12039" t="s">
        <v>159</v>
      </c>
      <c r="O12039" s="3" t="s">
        <v>80254</v>
      </c>
      <c r="P12039" t="s">
        <v>159</v>
      </c>
      <c r="Q12039" t="s">
        <v>159</v>
      </c>
      <c r="R12039" t="s">
        <v>80254</v>
      </c>
      <c r="S12039" s="4" t="str">
        <f t="shared" si="188"/>
        <v>2000</v>
      </c>
    </row>
    <row r="12040" spans="1:19" hidden="1" x14ac:dyDescent="0.35">
      <c r="A12040" t="s">
        <v>80250</v>
      </c>
      <c r="B12040" t="s">
        <v>80251</v>
      </c>
      <c r="C12040" t="s">
        <v>80255</v>
      </c>
      <c r="D12040" t="s">
        <v>80256</v>
      </c>
      <c r="E12040" t="s">
        <v>80257</v>
      </c>
      <c r="F12040" t="s">
        <v>80258</v>
      </c>
      <c r="I12040" t="s">
        <v>80259</v>
      </c>
      <c r="J12040" t="s">
        <v>80260</v>
      </c>
      <c r="M12040" t="s">
        <v>112315</v>
      </c>
      <c r="N12040" t="s">
        <v>159</v>
      </c>
      <c r="O12040" s="3" t="s">
        <v>80261</v>
      </c>
      <c r="P12040" t="s">
        <v>159</v>
      </c>
      <c r="Q12040" t="s">
        <v>159</v>
      </c>
      <c r="R12040" t="s">
        <v>80261</v>
      </c>
      <c r="S12040" s="4" t="str">
        <f t="shared" si="188"/>
        <v>2000</v>
      </c>
    </row>
    <row r="12041" spans="1:19" hidden="1" x14ac:dyDescent="0.35">
      <c r="A12041" t="s">
        <v>80257</v>
      </c>
      <c r="B12041" t="s">
        <v>80258</v>
      </c>
      <c r="C12041" t="s">
        <v>80262</v>
      </c>
      <c r="D12041" t="s">
        <v>80263</v>
      </c>
      <c r="E12041" t="s">
        <v>80264</v>
      </c>
      <c r="F12041" t="s">
        <v>80265</v>
      </c>
      <c r="I12041" t="s">
        <v>80266</v>
      </c>
      <c r="J12041" t="s">
        <v>80267</v>
      </c>
      <c r="M12041" t="s">
        <v>112315</v>
      </c>
      <c r="N12041" t="s">
        <v>159</v>
      </c>
      <c r="O12041" s="3" t="s">
        <v>80268</v>
      </c>
      <c r="P12041" t="s">
        <v>159</v>
      </c>
      <c r="Q12041" t="s">
        <v>159</v>
      </c>
      <c r="R12041" t="s">
        <v>80268</v>
      </c>
      <c r="S12041" s="4" t="str">
        <f t="shared" si="188"/>
        <v>2000</v>
      </c>
    </row>
    <row r="12042" spans="1:19" hidden="1" x14ac:dyDescent="0.35">
      <c r="A12042" t="s">
        <v>80264</v>
      </c>
      <c r="B12042" t="s">
        <v>80265</v>
      </c>
      <c r="C12042" s="1" t="s">
        <v>80269</v>
      </c>
      <c r="D12042" s="1" t="s">
        <v>80270</v>
      </c>
      <c r="E12042" t="s">
        <v>80271</v>
      </c>
      <c r="F12042" t="s">
        <v>80272</v>
      </c>
      <c r="I12042" t="s">
        <v>80273</v>
      </c>
      <c r="J12042" t="s">
        <v>80274</v>
      </c>
      <c r="M12042" t="s">
        <v>112297</v>
      </c>
      <c r="N12042" t="s">
        <v>16314</v>
      </c>
      <c r="O12042" s="3" t="s">
        <v>80275</v>
      </c>
      <c r="P12042" t="s">
        <v>16314</v>
      </c>
      <c r="Q12042" t="s">
        <v>16314</v>
      </c>
      <c r="R12042" t="s">
        <v>80275</v>
      </c>
      <c r="S12042" s="4" t="str">
        <f t="shared" si="188"/>
        <v>2000</v>
      </c>
    </row>
    <row r="12043" spans="1:19" hidden="1" x14ac:dyDescent="0.35">
      <c r="A12043" t="s">
        <v>80271</v>
      </c>
      <c r="B12043" t="s">
        <v>80272</v>
      </c>
      <c r="C12043" t="s">
        <v>80276</v>
      </c>
      <c r="D12043" t="s">
        <v>80277</v>
      </c>
      <c r="E12043" t="s">
        <v>80278</v>
      </c>
      <c r="F12043" t="s">
        <v>80279</v>
      </c>
      <c r="I12043" t="s">
        <v>80280</v>
      </c>
      <c r="J12043" t="s">
        <v>80281</v>
      </c>
      <c r="M12043" t="s">
        <v>112297</v>
      </c>
      <c r="N12043" t="s">
        <v>16314</v>
      </c>
      <c r="O12043" s="3" t="s">
        <v>80282</v>
      </c>
      <c r="P12043" t="s">
        <v>16314</v>
      </c>
      <c r="Q12043" t="s">
        <v>16314</v>
      </c>
      <c r="R12043" t="s">
        <v>80282</v>
      </c>
      <c r="S12043" s="4" t="str">
        <f t="shared" si="188"/>
        <v>2000</v>
      </c>
    </row>
    <row r="12044" spans="1:19" hidden="1" x14ac:dyDescent="0.35">
      <c r="A12044" t="s">
        <v>80278</v>
      </c>
      <c r="B12044" t="s">
        <v>80279</v>
      </c>
      <c r="C12044" t="s">
        <v>80283</v>
      </c>
      <c r="D12044" t="s">
        <v>80284</v>
      </c>
      <c r="E12044" t="s">
        <v>80285</v>
      </c>
      <c r="F12044" t="s">
        <v>80286</v>
      </c>
      <c r="I12044" t="s">
        <v>80287</v>
      </c>
      <c r="J12044" t="s">
        <v>80288</v>
      </c>
      <c r="M12044" t="s">
        <v>112297</v>
      </c>
      <c r="N12044" t="s">
        <v>16314</v>
      </c>
      <c r="O12044" s="3" t="s">
        <v>80289</v>
      </c>
      <c r="P12044" t="s">
        <v>16314</v>
      </c>
      <c r="Q12044" t="s">
        <v>16314</v>
      </c>
      <c r="R12044" t="s">
        <v>80289</v>
      </c>
      <c r="S12044" s="4" t="str">
        <f t="shared" si="188"/>
        <v>2000</v>
      </c>
    </row>
    <row r="12045" spans="1:19" hidden="1" x14ac:dyDescent="0.35">
      <c r="A12045" t="s">
        <v>80285</v>
      </c>
      <c r="B12045" t="s">
        <v>80286</v>
      </c>
      <c r="C12045" t="s">
        <v>80290</v>
      </c>
      <c r="D12045" t="s">
        <v>80291</v>
      </c>
      <c r="E12045" t="s">
        <v>80292</v>
      </c>
      <c r="F12045" t="s">
        <v>80293</v>
      </c>
      <c r="I12045" t="s">
        <v>80294</v>
      </c>
      <c r="J12045" t="s">
        <v>37417</v>
      </c>
      <c r="M12045" t="s">
        <v>112297</v>
      </c>
      <c r="N12045" t="s">
        <v>16314</v>
      </c>
      <c r="O12045" s="3" t="s">
        <v>80295</v>
      </c>
      <c r="P12045" t="s">
        <v>16314</v>
      </c>
      <c r="Q12045" t="s">
        <v>16314</v>
      </c>
      <c r="R12045" t="s">
        <v>80295</v>
      </c>
      <c r="S12045" s="4" t="str">
        <f t="shared" si="188"/>
        <v>2000</v>
      </c>
    </row>
    <row r="12046" spans="1:19" hidden="1" x14ac:dyDescent="0.35">
      <c r="A12046" t="s">
        <v>80292</v>
      </c>
      <c r="B12046" t="s">
        <v>80293</v>
      </c>
      <c r="C12046" t="s">
        <v>80296</v>
      </c>
      <c r="D12046" t="s">
        <v>80297</v>
      </c>
      <c r="E12046" t="s">
        <v>80298</v>
      </c>
      <c r="F12046" t="s">
        <v>80299</v>
      </c>
      <c r="I12046" t="s">
        <v>80300</v>
      </c>
      <c r="J12046" t="s">
        <v>80301</v>
      </c>
      <c r="M12046" t="s">
        <v>112297</v>
      </c>
      <c r="N12046" t="s">
        <v>16314</v>
      </c>
      <c r="O12046" s="3" t="s">
        <v>80302</v>
      </c>
      <c r="P12046" t="s">
        <v>16314</v>
      </c>
      <c r="Q12046" t="s">
        <v>16314</v>
      </c>
      <c r="R12046" t="s">
        <v>80302</v>
      </c>
      <c r="S12046" s="4" t="str">
        <f t="shared" si="188"/>
        <v>2000</v>
      </c>
    </row>
    <row r="12047" spans="1:19" hidden="1" x14ac:dyDescent="0.35">
      <c r="A12047" t="s">
        <v>80298</v>
      </c>
      <c r="B12047" t="s">
        <v>80299</v>
      </c>
      <c r="C12047" t="s">
        <v>80303</v>
      </c>
      <c r="D12047" t="s">
        <v>80304</v>
      </c>
      <c r="E12047" t="s">
        <v>80305</v>
      </c>
      <c r="F12047" t="s">
        <v>80306</v>
      </c>
      <c r="I12047" t="s">
        <v>80307</v>
      </c>
      <c r="J12047" t="s">
        <v>80308</v>
      </c>
      <c r="M12047" t="s">
        <v>112297</v>
      </c>
      <c r="N12047" t="s">
        <v>16314</v>
      </c>
      <c r="O12047" s="3" t="s">
        <v>80309</v>
      </c>
      <c r="P12047" t="s">
        <v>16314</v>
      </c>
      <c r="Q12047" t="s">
        <v>16314</v>
      </c>
      <c r="R12047" t="s">
        <v>80309</v>
      </c>
      <c r="S12047" s="4" t="str">
        <f t="shared" si="188"/>
        <v>2000</v>
      </c>
    </row>
    <row r="12048" spans="1:19" hidden="1" x14ac:dyDescent="0.35">
      <c r="A12048" t="s">
        <v>80305</v>
      </c>
      <c r="B12048" t="s">
        <v>80306</v>
      </c>
      <c r="C12048" t="s">
        <v>80310</v>
      </c>
      <c r="D12048" t="s">
        <v>80311</v>
      </c>
      <c r="E12048" t="s">
        <v>80312</v>
      </c>
      <c r="F12048" t="s">
        <v>80313</v>
      </c>
      <c r="I12048" t="s">
        <v>80314</v>
      </c>
      <c r="J12048" t="s">
        <v>80315</v>
      </c>
      <c r="M12048" t="s">
        <v>112315</v>
      </c>
      <c r="N12048" t="s">
        <v>159</v>
      </c>
      <c r="O12048" s="3" t="s">
        <v>80316</v>
      </c>
      <c r="P12048" t="s">
        <v>159</v>
      </c>
      <c r="Q12048" t="s">
        <v>159</v>
      </c>
      <c r="R12048" t="s">
        <v>80316</v>
      </c>
      <c r="S12048" s="4" t="str">
        <f t="shared" si="188"/>
        <v>2000</v>
      </c>
    </row>
    <row r="12049" spans="1:19" hidden="1" x14ac:dyDescent="0.35">
      <c r="A12049" t="s">
        <v>80312</v>
      </c>
      <c r="B12049" t="s">
        <v>80313</v>
      </c>
      <c r="C12049" t="s">
        <v>80317</v>
      </c>
      <c r="D12049" t="s">
        <v>80318</v>
      </c>
      <c r="E12049" t="s">
        <v>80319</v>
      </c>
      <c r="F12049" t="s">
        <v>80320</v>
      </c>
      <c r="I12049" t="s">
        <v>80321</v>
      </c>
      <c r="J12049" t="s">
        <v>80322</v>
      </c>
      <c r="M12049" t="s">
        <v>112315</v>
      </c>
      <c r="N12049" t="s">
        <v>159</v>
      </c>
      <c r="O12049" s="3" t="s">
        <v>80323</v>
      </c>
      <c r="P12049" t="s">
        <v>159</v>
      </c>
      <c r="Q12049" t="s">
        <v>159</v>
      </c>
      <c r="R12049" t="s">
        <v>80323</v>
      </c>
      <c r="S12049" s="4" t="str">
        <f t="shared" si="188"/>
        <v>2000</v>
      </c>
    </row>
    <row r="12050" spans="1:19" hidden="1" x14ac:dyDescent="0.35">
      <c r="A12050" t="s">
        <v>80319</v>
      </c>
      <c r="B12050" t="s">
        <v>80320</v>
      </c>
      <c r="C12050" t="s">
        <v>80324</v>
      </c>
      <c r="D12050" t="s">
        <v>80325</v>
      </c>
      <c r="E12050" t="s">
        <v>80326</v>
      </c>
      <c r="F12050" t="s">
        <v>80327</v>
      </c>
      <c r="I12050" t="s">
        <v>80328</v>
      </c>
      <c r="J12050" t="s">
        <v>80329</v>
      </c>
      <c r="M12050" t="s">
        <v>112315</v>
      </c>
      <c r="N12050" t="s">
        <v>159</v>
      </c>
      <c r="O12050" s="3" t="s">
        <v>80330</v>
      </c>
      <c r="P12050" t="s">
        <v>159</v>
      </c>
      <c r="Q12050" t="s">
        <v>159</v>
      </c>
      <c r="R12050" t="s">
        <v>80330</v>
      </c>
      <c r="S12050" s="4" t="str">
        <f t="shared" si="188"/>
        <v>2000</v>
      </c>
    </row>
    <row r="12051" spans="1:19" hidden="1" x14ac:dyDescent="0.35">
      <c r="A12051" t="s">
        <v>80326</v>
      </c>
      <c r="B12051" t="s">
        <v>80327</v>
      </c>
      <c r="C12051" t="s">
        <v>80331</v>
      </c>
      <c r="D12051" t="s">
        <v>80332</v>
      </c>
      <c r="E12051" t="s">
        <v>80333</v>
      </c>
      <c r="F12051" t="s">
        <v>80334</v>
      </c>
      <c r="I12051" t="s">
        <v>80335</v>
      </c>
      <c r="J12051" t="s">
        <v>80336</v>
      </c>
      <c r="M12051" t="s">
        <v>112315</v>
      </c>
      <c r="N12051" t="s">
        <v>159</v>
      </c>
      <c r="O12051" s="3" t="s">
        <v>80337</v>
      </c>
      <c r="P12051" t="s">
        <v>159</v>
      </c>
      <c r="Q12051" t="s">
        <v>159</v>
      </c>
      <c r="R12051" t="s">
        <v>80337</v>
      </c>
      <c r="S12051" s="4" t="str">
        <f t="shared" si="188"/>
        <v>2000</v>
      </c>
    </row>
    <row r="12052" spans="1:19" hidden="1" x14ac:dyDescent="0.35">
      <c r="A12052" t="s">
        <v>80333</v>
      </c>
      <c r="B12052" t="s">
        <v>80334</v>
      </c>
      <c r="C12052" t="s">
        <v>80338</v>
      </c>
      <c r="D12052" t="s">
        <v>80339</v>
      </c>
      <c r="E12052" t="s">
        <v>80340</v>
      </c>
      <c r="F12052" t="s">
        <v>80341</v>
      </c>
      <c r="I12052" t="s">
        <v>80342</v>
      </c>
      <c r="J12052" t="s">
        <v>80343</v>
      </c>
      <c r="M12052" t="s">
        <v>112297</v>
      </c>
      <c r="N12052" t="s">
        <v>16314</v>
      </c>
      <c r="O12052" s="3" t="s">
        <v>80344</v>
      </c>
      <c r="P12052" t="s">
        <v>16314</v>
      </c>
      <c r="Q12052" t="s">
        <v>16314</v>
      </c>
      <c r="R12052" t="s">
        <v>80344</v>
      </c>
      <c r="S12052" s="4" t="str">
        <f t="shared" si="188"/>
        <v>2000</v>
      </c>
    </row>
    <row r="12053" spans="1:19" hidden="1" x14ac:dyDescent="0.35">
      <c r="A12053" t="s">
        <v>80340</v>
      </c>
      <c r="B12053" t="s">
        <v>80341</v>
      </c>
      <c r="C12053" t="s">
        <v>80345</v>
      </c>
      <c r="D12053" t="s">
        <v>80346</v>
      </c>
      <c r="E12053" t="s">
        <v>80347</v>
      </c>
      <c r="F12053" t="s">
        <v>80348</v>
      </c>
      <c r="I12053" t="s">
        <v>80349</v>
      </c>
      <c r="J12053" t="s">
        <v>80350</v>
      </c>
      <c r="M12053" t="s">
        <v>112315</v>
      </c>
      <c r="N12053" t="s">
        <v>159</v>
      </c>
      <c r="O12053" s="3" t="s">
        <v>80351</v>
      </c>
      <c r="P12053" t="s">
        <v>159</v>
      </c>
      <c r="Q12053" t="s">
        <v>159</v>
      </c>
      <c r="R12053" t="s">
        <v>80351</v>
      </c>
      <c r="S12053" s="4" t="str">
        <f t="shared" si="188"/>
        <v>2000</v>
      </c>
    </row>
    <row r="12054" spans="1:19" hidden="1" x14ac:dyDescent="0.35">
      <c r="A12054" t="s">
        <v>80347</v>
      </c>
      <c r="B12054" t="s">
        <v>80348</v>
      </c>
      <c r="C12054" s="1" t="s">
        <v>80352</v>
      </c>
      <c r="D12054" s="1" t="s">
        <v>80353</v>
      </c>
      <c r="E12054" t="s">
        <v>80354</v>
      </c>
      <c r="F12054" t="s">
        <v>80355</v>
      </c>
      <c r="I12054" t="s">
        <v>80356</v>
      </c>
      <c r="J12054" t="s">
        <v>80357</v>
      </c>
      <c r="M12054" t="s">
        <v>112315</v>
      </c>
      <c r="N12054" t="s">
        <v>159</v>
      </c>
      <c r="O12054" s="3" t="s">
        <v>80358</v>
      </c>
      <c r="P12054" t="s">
        <v>159</v>
      </c>
      <c r="Q12054" t="s">
        <v>159</v>
      </c>
      <c r="R12054" t="s">
        <v>80358</v>
      </c>
      <c r="S12054" s="4" t="str">
        <f t="shared" si="188"/>
        <v>2000</v>
      </c>
    </row>
    <row r="12055" spans="1:19" hidden="1" x14ac:dyDescent="0.35">
      <c r="A12055" t="s">
        <v>80354</v>
      </c>
      <c r="B12055" t="s">
        <v>80355</v>
      </c>
      <c r="C12055" t="s">
        <v>80359</v>
      </c>
      <c r="D12055" s="1">
        <v>7428182000000</v>
      </c>
      <c r="E12055" t="s">
        <v>80360</v>
      </c>
      <c r="F12055" t="s">
        <v>80361</v>
      </c>
      <c r="I12055" t="s">
        <v>80362</v>
      </c>
      <c r="J12055" t="s">
        <v>43658</v>
      </c>
      <c r="M12055" t="s">
        <v>112297</v>
      </c>
      <c r="N12055" t="s">
        <v>16314</v>
      </c>
      <c r="O12055" s="3" t="s">
        <v>80363</v>
      </c>
      <c r="P12055" t="s">
        <v>16314</v>
      </c>
      <c r="Q12055" t="s">
        <v>16314</v>
      </c>
      <c r="R12055" t="s">
        <v>80363</v>
      </c>
      <c r="S12055" s="4" t="str">
        <f t="shared" si="188"/>
        <v>2000</v>
      </c>
    </row>
    <row r="12056" spans="1:19" hidden="1" x14ac:dyDescent="0.35">
      <c r="A12056" t="s">
        <v>80360</v>
      </c>
      <c r="B12056" t="s">
        <v>80361</v>
      </c>
      <c r="C12056" t="s">
        <v>80364</v>
      </c>
      <c r="D12056" t="s">
        <v>80365</v>
      </c>
      <c r="E12056" t="s">
        <v>80366</v>
      </c>
      <c r="F12056" t="s">
        <v>80367</v>
      </c>
      <c r="I12056" t="s">
        <v>80368</v>
      </c>
      <c r="J12056" t="s">
        <v>80369</v>
      </c>
      <c r="M12056" t="s">
        <v>112324</v>
      </c>
      <c r="N12056" t="s">
        <v>48798</v>
      </c>
      <c r="O12056" s="3" t="s">
        <v>80370</v>
      </c>
      <c r="P12056" t="s">
        <v>48798</v>
      </c>
      <c r="Q12056" t="s">
        <v>48798</v>
      </c>
      <c r="R12056" t="s">
        <v>80370</v>
      </c>
      <c r="S12056" s="4" t="str">
        <f t="shared" si="188"/>
        <v>2000</v>
      </c>
    </row>
    <row r="12057" spans="1:19" hidden="1" x14ac:dyDescent="0.35">
      <c r="A12057" t="s">
        <v>80366</v>
      </c>
      <c r="B12057" t="s">
        <v>80367</v>
      </c>
      <c r="C12057" t="s">
        <v>80371</v>
      </c>
      <c r="D12057" t="s">
        <v>80372</v>
      </c>
      <c r="E12057" t="s">
        <v>80373</v>
      </c>
      <c r="F12057" t="s">
        <v>80374</v>
      </c>
      <c r="I12057" t="s">
        <v>80375</v>
      </c>
      <c r="J12057" t="s">
        <v>80376</v>
      </c>
      <c r="M12057" t="s">
        <v>112299</v>
      </c>
      <c r="N12057" t="s">
        <v>16314</v>
      </c>
      <c r="O12057" s="3" t="s">
        <v>80377</v>
      </c>
      <c r="P12057" t="s">
        <v>16314</v>
      </c>
      <c r="Q12057" t="s">
        <v>16314</v>
      </c>
      <c r="R12057" t="s">
        <v>80377</v>
      </c>
      <c r="S12057" s="4" t="str">
        <f t="shared" si="188"/>
        <v>2000</v>
      </c>
    </row>
    <row r="12058" spans="1:19" hidden="1" x14ac:dyDescent="0.35">
      <c r="A12058" t="s">
        <v>80373</v>
      </c>
      <c r="B12058" t="s">
        <v>80374</v>
      </c>
      <c r="C12058" t="s">
        <v>80378</v>
      </c>
      <c r="D12058" t="s">
        <v>80379</v>
      </c>
      <c r="E12058" t="s">
        <v>80380</v>
      </c>
      <c r="F12058" t="s">
        <v>80381</v>
      </c>
      <c r="I12058" t="s">
        <v>80382</v>
      </c>
      <c r="J12058" t="s">
        <v>80383</v>
      </c>
      <c r="M12058" t="s">
        <v>112297</v>
      </c>
      <c r="N12058" t="s">
        <v>16314</v>
      </c>
      <c r="O12058" s="3" t="s">
        <v>80384</v>
      </c>
      <c r="P12058" t="s">
        <v>16314</v>
      </c>
      <c r="Q12058" t="s">
        <v>16314</v>
      </c>
      <c r="R12058" t="s">
        <v>80384</v>
      </c>
      <c r="S12058" s="4" t="str">
        <f t="shared" si="188"/>
        <v>2000</v>
      </c>
    </row>
    <row r="12059" spans="1:19" hidden="1" x14ac:dyDescent="0.35">
      <c r="A12059" t="s">
        <v>80380</v>
      </c>
      <c r="B12059" t="s">
        <v>80381</v>
      </c>
      <c r="C12059" t="s">
        <v>80385</v>
      </c>
      <c r="D12059" t="s">
        <v>80386</v>
      </c>
      <c r="E12059" t="s">
        <v>80387</v>
      </c>
      <c r="F12059" t="s">
        <v>80388</v>
      </c>
      <c r="I12059" t="s">
        <v>80389</v>
      </c>
      <c r="J12059" t="s">
        <v>80390</v>
      </c>
      <c r="M12059" t="s">
        <v>112315</v>
      </c>
      <c r="N12059" t="s">
        <v>159</v>
      </c>
      <c r="O12059" s="3" t="s">
        <v>80391</v>
      </c>
      <c r="P12059" t="s">
        <v>159</v>
      </c>
      <c r="Q12059" t="s">
        <v>159</v>
      </c>
      <c r="R12059" t="s">
        <v>80391</v>
      </c>
      <c r="S12059" s="4" t="str">
        <f t="shared" si="188"/>
        <v>2000</v>
      </c>
    </row>
    <row r="12060" spans="1:19" hidden="1" x14ac:dyDescent="0.35">
      <c r="A12060" t="s">
        <v>80387</v>
      </c>
      <c r="B12060" t="s">
        <v>80388</v>
      </c>
      <c r="C12060" t="s">
        <v>80392</v>
      </c>
      <c r="D12060" t="s">
        <v>80393</v>
      </c>
      <c r="E12060" t="s">
        <v>80394</v>
      </c>
      <c r="F12060" t="s">
        <v>80395</v>
      </c>
      <c r="I12060" t="s">
        <v>80396</v>
      </c>
      <c r="J12060" t="s">
        <v>80397</v>
      </c>
      <c r="M12060" t="s">
        <v>112315</v>
      </c>
      <c r="N12060" t="s">
        <v>159</v>
      </c>
      <c r="O12060" s="3" t="s">
        <v>80398</v>
      </c>
      <c r="P12060" t="s">
        <v>159</v>
      </c>
      <c r="Q12060" t="s">
        <v>159</v>
      </c>
      <c r="R12060" t="s">
        <v>80398</v>
      </c>
      <c r="S12060" s="4" t="str">
        <f t="shared" si="188"/>
        <v>2000</v>
      </c>
    </row>
    <row r="12061" spans="1:19" hidden="1" x14ac:dyDescent="0.35">
      <c r="A12061" t="s">
        <v>80394</v>
      </c>
      <c r="B12061" t="s">
        <v>80395</v>
      </c>
      <c r="C12061" t="s">
        <v>80399</v>
      </c>
      <c r="D12061" t="s">
        <v>80400</v>
      </c>
      <c r="E12061" t="s">
        <v>80401</v>
      </c>
      <c r="F12061" t="s">
        <v>80402</v>
      </c>
      <c r="I12061" t="s">
        <v>80403</v>
      </c>
      <c r="J12061" t="s">
        <v>80404</v>
      </c>
      <c r="M12061" t="s">
        <v>112298</v>
      </c>
      <c r="N12061" t="s">
        <v>28</v>
      </c>
      <c r="O12061" s="3" t="s">
        <v>80405</v>
      </c>
      <c r="P12061" t="s">
        <v>16314</v>
      </c>
      <c r="Q12061" t="s">
        <v>16314</v>
      </c>
      <c r="R12061" t="s">
        <v>80405</v>
      </c>
      <c r="S12061" s="4" t="str">
        <f t="shared" si="188"/>
        <v>2000</v>
      </c>
    </row>
    <row r="12062" spans="1:19" hidden="1" x14ac:dyDescent="0.35">
      <c r="A12062" t="s">
        <v>80401</v>
      </c>
      <c r="B12062" t="s">
        <v>80402</v>
      </c>
      <c r="C12062" t="s">
        <v>80406</v>
      </c>
      <c r="D12062" t="s">
        <v>80407</v>
      </c>
      <c r="E12062" t="s">
        <v>80408</v>
      </c>
      <c r="F12062" t="s">
        <v>80409</v>
      </c>
      <c r="I12062" t="s">
        <v>80410</v>
      </c>
      <c r="J12062" t="s">
        <v>80411</v>
      </c>
      <c r="M12062" t="s">
        <v>112315</v>
      </c>
      <c r="N12062" t="s">
        <v>159</v>
      </c>
      <c r="O12062" s="3" t="s">
        <v>80412</v>
      </c>
      <c r="P12062" t="s">
        <v>159</v>
      </c>
      <c r="Q12062" t="s">
        <v>159</v>
      </c>
      <c r="R12062" t="s">
        <v>80412</v>
      </c>
      <c r="S12062" s="4" t="str">
        <f t="shared" si="188"/>
        <v>2000</v>
      </c>
    </row>
    <row r="12063" spans="1:19" hidden="1" x14ac:dyDescent="0.35">
      <c r="A12063" t="s">
        <v>80408</v>
      </c>
      <c r="B12063" t="s">
        <v>80409</v>
      </c>
      <c r="C12063" t="s">
        <v>80413</v>
      </c>
      <c r="D12063" t="s">
        <v>80414</v>
      </c>
      <c r="E12063" t="s">
        <v>80415</v>
      </c>
      <c r="F12063" t="s">
        <v>80416</v>
      </c>
      <c r="I12063" t="s">
        <v>80417</v>
      </c>
      <c r="J12063" t="s">
        <v>80418</v>
      </c>
      <c r="M12063" t="s">
        <v>112315</v>
      </c>
      <c r="N12063" t="s">
        <v>159</v>
      </c>
      <c r="O12063" s="3" t="s">
        <v>80419</v>
      </c>
      <c r="P12063" t="s">
        <v>159</v>
      </c>
      <c r="Q12063" t="s">
        <v>159</v>
      </c>
      <c r="R12063" t="s">
        <v>80419</v>
      </c>
      <c r="S12063" s="4" t="str">
        <f t="shared" si="188"/>
        <v>2000</v>
      </c>
    </row>
    <row r="12064" spans="1:19" hidden="1" x14ac:dyDescent="0.35">
      <c r="A12064" t="s">
        <v>80415</v>
      </c>
      <c r="B12064" t="s">
        <v>80416</v>
      </c>
      <c r="C12064" t="s">
        <v>80420</v>
      </c>
      <c r="D12064" t="s">
        <v>80421</v>
      </c>
      <c r="E12064" t="s">
        <v>80422</v>
      </c>
      <c r="F12064" t="s">
        <v>80423</v>
      </c>
      <c r="I12064" t="s">
        <v>80424</v>
      </c>
      <c r="J12064" t="s">
        <v>80425</v>
      </c>
      <c r="M12064" t="s">
        <v>112315</v>
      </c>
      <c r="N12064" t="s">
        <v>159</v>
      </c>
      <c r="O12064" s="3" t="s">
        <v>80426</v>
      </c>
      <c r="P12064" t="s">
        <v>159</v>
      </c>
      <c r="Q12064" t="s">
        <v>159</v>
      </c>
      <c r="R12064" t="s">
        <v>80426</v>
      </c>
      <c r="S12064" s="4" t="str">
        <f t="shared" si="188"/>
        <v>2000</v>
      </c>
    </row>
    <row r="12065" spans="1:19" hidden="1" x14ac:dyDescent="0.35">
      <c r="A12065" t="s">
        <v>80422</v>
      </c>
      <c r="B12065" t="s">
        <v>80423</v>
      </c>
      <c r="C12065" t="s">
        <v>80427</v>
      </c>
      <c r="D12065" t="s">
        <v>80428</v>
      </c>
      <c r="E12065" t="s">
        <v>80429</v>
      </c>
      <c r="F12065" t="s">
        <v>80430</v>
      </c>
      <c r="I12065" t="s">
        <v>80431</v>
      </c>
      <c r="J12065" t="s">
        <v>80432</v>
      </c>
      <c r="M12065" t="s">
        <v>112315</v>
      </c>
      <c r="N12065" t="s">
        <v>159</v>
      </c>
      <c r="O12065" s="3" t="s">
        <v>80433</v>
      </c>
      <c r="P12065" t="s">
        <v>159</v>
      </c>
      <c r="Q12065" t="s">
        <v>159</v>
      </c>
      <c r="R12065" t="s">
        <v>80433</v>
      </c>
      <c r="S12065" s="4" t="str">
        <f t="shared" si="188"/>
        <v>2000</v>
      </c>
    </row>
    <row r="12066" spans="1:19" hidden="1" x14ac:dyDescent="0.35">
      <c r="A12066" t="s">
        <v>80429</v>
      </c>
      <c r="B12066" t="s">
        <v>80430</v>
      </c>
      <c r="C12066" t="s">
        <v>80434</v>
      </c>
      <c r="D12066" t="s">
        <v>80435</v>
      </c>
      <c r="E12066" t="s">
        <v>80436</v>
      </c>
      <c r="F12066" t="s">
        <v>80437</v>
      </c>
      <c r="I12066" t="s">
        <v>80438</v>
      </c>
      <c r="J12066" t="s">
        <v>80439</v>
      </c>
      <c r="M12066" t="s">
        <v>112315</v>
      </c>
      <c r="N12066" t="s">
        <v>159</v>
      </c>
      <c r="O12066" s="3" t="s">
        <v>80440</v>
      </c>
      <c r="P12066" t="s">
        <v>159</v>
      </c>
      <c r="Q12066" t="s">
        <v>159</v>
      </c>
      <c r="R12066" t="s">
        <v>80440</v>
      </c>
      <c r="S12066" s="4" t="str">
        <f t="shared" si="188"/>
        <v>2000</v>
      </c>
    </row>
    <row r="12067" spans="1:19" hidden="1" x14ac:dyDescent="0.35">
      <c r="A12067" t="s">
        <v>80436</v>
      </c>
      <c r="B12067" t="s">
        <v>80437</v>
      </c>
      <c r="C12067" t="s">
        <v>80441</v>
      </c>
      <c r="D12067" t="s">
        <v>80442</v>
      </c>
      <c r="E12067" t="s">
        <v>80443</v>
      </c>
      <c r="F12067" t="s">
        <v>80444</v>
      </c>
      <c r="I12067" t="s">
        <v>80445</v>
      </c>
      <c r="J12067" t="s">
        <v>80446</v>
      </c>
      <c r="M12067" t="s">
        <v>112315</v>
      </c>
      <c r="N12067" t="s">
        <v>159</v>
      </c>
      <c r="O12067" s="3" t="s">
        <v>80447</v>
      </c>
      <c r="P12067" t="s">
        <v>159</v>
      </c>
      <c r="Q12067" t="s">
        <v>159</v>
      </c>
      <c r="R12067" t="s">
        <v>80447</v>
      </c>
      <c r="S12067" s="4" t="str">
        <f t="shared" si="188"/>
        <v>2000</v>
      </c>
    </row>
    <row r="12068" spans="1:19" hidden="1" x14ac:dyDescent="0.35">
      <c r="A12068" t="s">
        <v>80443</v>
      </c>
      <c r="B12068" t="s">
        <v>80444</v>
      </c>
      <c r="C12068" t="s">
        <v>80448</v>
      </c>
      <c r="D12068" t="s">
        <v>80449</v>
      </c>
      <c r="E12068" t="s">
        <v>80450</v>
      </c>
      <c r="F12068" t="s">
        <v>80451</v>
      </c>
      <c r="I12068" t="s">
        <v>80452</v>
      </c>
      <c r="J12068" t="s">
        <v>80453</v>
      </c>
      <c r="M12068" t="s">
        <v>112315</v>
      </c>
      <c r="N12068" t="s">
        <v>159</v>
      </c>
      <c r="O12068" s="3" t="s">
        <v>80454</v>
      </c>
      <c r="P12068" t="s">
        <v>159</v>
      </c>
      <c r="Q12068" t="s">
        <v>159</v>
      </c>
      <c r="R12068" t="s">
        <v>80454</v>
      </c>
      <c r="S12068" s="4" t="str">
        <f t="shared" si="188"/>
        <v>2000</v>
      </c>
    </row>
    <row r="12069" spans="1:19" hidden="1" x14ac:dyDescent="0.35">
      <c r="A12069" t="s">
        <v>80450</v>
      </c>
      <c r="B12069" t="s">
        <v>80451</v>
      </c>
      <c r="C12069" t="s">
        <v>80455</v>
      </c>
      <c r="D12069" t="s">
        <v>80456</v>
      </c>
      <c r="E12069" t="s">
        <v>80457</v>
      </c>
      <c r="F12069" t="s">
        <v>80458</v>
      </c>
      <c r="I12069" t="s">
        <v>80459</v>
      </c>
      <c r="J12069" t="s">
        <v>80460</v>
      </c>
      <c r="M12069" t="s">
        <v>112298</v>
      </c>
      <c r="N12069" t="s">
        <v>28</v>
      </c>
      <c r="O12069" s="3" t="s">
        <v>80461</v>
      </c>
      <c r="P12069" t="s">
        <v>16314</v>
      </c>
      <c r="Q12069" t="s">
        <v>16314</v>
      </c>
      <c r="R12069" t="s">
        <v>80461</v>
      </c>
      <c r="S12069" s="4" t="str">
        <f t="shared" si="188"/>
        <v>2000</v>
      </c>
    </row>
    <row r="12070" spans="1:19" hidden="1" x14ac:dyDescent="0.35">
      <c r="A12070" t="s">
        <v>80457</v>
      </c>
      <c r="B12070" t="s">
        <v>80458</v>
      </c>
      <c r="C12070" t="s">
        <v>80462</v>
      </c>
      <c r="D12070" t="s">
        <v>80463</v>
      </c>
      <c r="E12070" t="s">
        <v>80464</v>
      </c>
      <c r="F12070" t="s">
        <v>80465</v>
      </c>
      <c r="I12070" t="s">
        <v>80466</v>
      </c>
      <c r="J12070" t="s">
        <v>80467</v>
      </c>
      <c r="M12070" t="s">
        <v>112299</v>
      </c>
      <c r="N12070" t="s">
        <v>16314</v>
      </c>
      <c r="O12070" s="3" t="s">
        <v>80468</v>
      </c>
      <c r="P12070" t="s">
        <v>16314</v>
      </c>
      <c r="Q12070" t="s">
        <v>16314</v>
      </c>
      <c r="R12070" t="s">
        <v>80468</v>
      </c>
      <c r="S12070" s="4" t="str">
        <f t="shared" si="188"/>
        <v>2000</v>
      </c>
    </row>
    <row r="12071" spans="1:19" hidden="1" x14ac:dyDescent="0.35">
      <c r="A12071" t="s">
        <v>80464</v>
      </c>
      <c r="B12071" t="s">
        <v>80465</v>
      </c>
      <c r="C12071" t="s">
        <v>80469</v>
      </c>
      <c r="D12071" t="s">
        <v>80470</v>
      </c>
      <c r="E12071" t="s">
        <v>80471</v>
      </c>
      <c r="F12071" t="s">
        <v>80472</v>
      </c>
      <c r="I12071" t="s">
        <v>80473</v>
      </c>
      <c r="J12071" t="s">
        <v>80474</v>
      </c>
      <c r="M12071" t="s">
        <v>112299</v>
      </c>
      <c r="N12071" t="s">
        <v>16314</v>
      </c>
      <c r="O12071" s="3" t="s">
        <v>80475</v>
      </c>
      <c r="P12071" t="s">
        <v>16314</v>
      </c>
      <c r="Q12071" t="s">
        <v>16314</v>
      </c>
      <c r="R12071" t="s">
        <v>80475</v>
      </c>
      <c r="S12071" s="4" t="str">
        <f t="shared" si="188"/>
        <v>2000</v>
      </c>
    </row>
    <row r="12072" spans="1:19" hidden="1" x14ac:dyDescent="0.35">
      <c r="A12072" t="s">
        <v>80471</v>
      </c>
      <c r="B12072" t="s">
        <v>80472</v>
      </c>
      <c r="C12072" t="s">
        <v>80476</v>
      </c>
      <c r="D12072" t="s">
        <v>80477</v>
      </c>
      <c r="E12072" t="s">
        <v>80478</v>
      </c>
      <c r="F12072" t="s">
        <v>80479</v>
      </c>
      <c r="I12072" t="s">
        <v>80480</v>
      </c>
      <c r="J12072" t="s">
        <v>80481</v>
      </c>
      <c r="M12072" t="s">
        <v>112299</v>
      </c>
      <c r="N12072" t="s">
        <v>16314</v>
      </c>
      <c r="O12072" s="3" t="s">
        <v>80482</v>
      </c>
      <c r="P12072" t="s">
        <v>16314</v>
      </c>
      <c r="Q12072" t="s">
        <v>16314</v>
      </c>
      <c r="R12072" t="s">
        <v>80482</v>
      </c>
      <c r="S12072" s="4" t="str">
        <f t="shared" si="188"/>
        <v>2000</v>
      </c>
    </row>
    <row r="12073" spans="1:19" hidden="1" x14ac:dyDescent="0.35">
      <c r="A12073" t="s">
        <v>80478</v>
      </c>
      <c r="B12073" t="s">
        <v>80479</v>
      </c>
      <c r="C12073" t="s">
        <v>80483</v>
      </c>
      <c r="D12073" t="s">
        <v>80484</v>
      </c>
      <c r="E12073" t="s">
        <v>80485</v>
      </c>
      <c r="F12073" t="s">
        <v>80486</v>
      </c>
      <c r="I12073" t="s">
        <v>80487</v>
      </c>
      <c r="J12073" t="s">
        <v>80488</v>
      </c>
      <c r="M12073" t="s">
        <v>112324</v>
      </c>
      <c r="N12073" t="s">
        <v>48798</v>
      </c>
      <c r="O12073" s="3" t="s">
        <v>80489</v>
      </c>
      <c r="P12073" t="s">
        <v>48798</v>
      </c>
      <c r="Q12073" t="s">
        <v>48798</v>
      </c>
      <c r="R12073" t="s">
        <v>80489</v>
      </c>
      <c r="S12073" s="4" t="str">
        <f t="shared" si="188"/>
        <v>2000</v>
      </c>
    </row>
    <row r="12074" spans="1:19" hidden="1" x14ac:dyDescent="0.35">
      <c r="A12074" t="s">
        <v>80485</v>
      </c>
      <c r="B12074" t="s">
        <v>80486</v>
      </c>
      <c r="C12074" t="s">
        <v>80490</v>
      </c>
      <c r="D12074" t="s">
        <v>80491</v>
      </c>
      <c r="E12074" t="s">
        <v>80492</v>
      </c>
      <c r="F12074" t="s">
        <v>80493</v>
      </c>
      <c r="I12074" t="s">
        <v>80494</v>
      </c>
      <c r="J12074" t="s">
        <v>80495</v>
      </c>
      <c r="M12074" t="s">
        <v>112298</v>
      </c>
      <c r="N12074" t="s">
        <v>28</v>
      </c>
      <c r="O12074" s="3" t="s">
        <v>80496</v>
      </c>
      <c r="P12074" t="s">
        <v>16314</v>
      </c>
      <c r="Q12074" t="s">
        <v>16314</v>
      </c>
      <c r="R12074" t="s">
        <v>80496</v>
      </c>
      <c r="S12074" s="4" t="str">
        <f t="shared" si="188"/>
        <v>2000</v>
      </c>
    </row>
    <row r="12075" spans="1:19" hidden="1" x14ac:dyDescent="0.35">
      <c r="A12075" t="s">
        <v>80492</v>
      </c>
      <c r="B12075" t="s">
        <v>80493</v>
      </c>
      <c r="C12075" t="s">
        <v>80497</v>
      </c>
      <c r="D12075" t="s">
        <v>80498</v>
      </c>
      <c r="E12075" t="s">
        <v>80499</v>
      </c>
      <c r="F12075" t="s">
        <v>80500</v>
      </c>
      <c r="I12075" t="s">
        <v>80501</v>
      </c>
      <c r="J12075" t="s">
        <v>80502</v>
      </c>
      <c r="M12075" t="s">
        <v>112298</v>
      </c>
      <c r="N12075" t="s">
        <v>28</v>
      </c>
      <c r="O12075" s="3" t="s">
        <v>80503</v>
      </c>
      <c r="P12075" t="s">
        <v>16314</v>
      </c>
      <c r="Q12075" t="s">
        <v>16314</v>
      </c>
      <c r="R12075" t="s">
        <v>80503</v>
      </c>
      <c r="S12075" s="4" t="str">
        <f t="shared" si="188"/>
        <v>2000</v>
      </c>
    </row>
    <row r="12076" spans="1:19" hidden="1" x14ac:dyDescent="0.35">
      <c r="A12076" t="s">
        <v>80499</v>
      </c>
      <c r="B12076" t="s">
        <v>80500</v>
      </c>
      <c r="C12076" t="s">
        <v>80504</v>
      </c>
      <c r="D12076" t="s">
        <v>80505</v>
      </c>
      <c r="E12076" t="s">
        <v>80506</v>
      </c>
      <c r="F12076" t="s">
        <v>80507</v>
      </c>
      <c r="I12076" t="s">
        <v>80508</v>
      </c>
      <c r="J12076" t="s">
        <v>1022</v>
      </c>
      <c r="M12076" t="s">
        <v>112298</v>
      </c>
      <c r="N12076" t="s">
        <v>28</v>
      </c>
      <c r="O12076" s="3" t="s">
        <v>80509</v>
      </c>
      <c r="P12076" t="s">
        <v>16314</v>
      </c>
      <c r="Q12076" t="s">
        <v>16314</v>
      </c>
      <c r="R12076" t="s">
        <v>80509</v>
      </c>
      <c r="S12076" s="4" t="str">
        <f t="shared" si="188"/>
        <v>2000</v>
      </c>
    </row>
    <row r="12077" spans="1:19" hidden="1" x14ac:dyDescent="0.35">
      <c r="A12077" t="s">
        <v>80506</v>
      </c>
      <c r="B12077" t="s">
        <v>80507</v>
      </c>
      <c r="C12077" t="s">
        <v>80510</v>
      </c>
      <c r="D12077" t="s">
        <v>80511</v>
      </c>
      <c r="E12077" t="s">
        <v>80512</v>
      </c>
      <c r="F12077" t="s">
        <v>80513</v>
      </c>
      <c r="I12077" t="s">
        <v>80514</v>
      </c>
      <c r="J12077" t="s">
        <v>80515</v>
      </c>
      <c r="M12077" t="s">
        <v>112299</v>
      </c>
      <c r="N12077" t="s">
        <v>16314</v>
      </c>
      <c r="O12077" s="3" t="s">
        <v>80516</v>
      </c>
      <c r="P12077" t="s">
        <v>16314</v>
      </c>
      <c r="Q12077" t="s">
        <v>16314</v>
      </c>
      <c r="R12077" t="s">
        <v>80516</v>
      </c>
      <c r="S12077" s="4" t="str">
        <f t="shared" si="188"/>
        <v>2000</v>
      </c>
    </row>
    <row r="12078" spans="1:19" hidden="1" x14ac:dyDescent="0.35">
      <c r="A12078" t="s">
        <v>80512</v>
      </c>
      <c r="B12078" t="s">
        <v>80513</v>
      </c>
      <c r="C12078" t="s">
        <v>80517</v>
      </c>
      <c r="D12078" t="s">
        <v>80518</v>
      </c>
      <c r="E12078" s="1" t="s">
        <v>80519</v>
      </c>
      <c r="F12078" s="1" t="s">
        <v>80520</v>
      </c>
      <c r="I12078" t="s">
        <v>80521</v>
      </c>
      <c r="J12078" t="s">
        <v>80522</v>
      </c>
      <c r="M12078" t="s">
        <v>112324</v>
      </c>
      <c r="N12078" t="s">
        <v>48798</v>
      </c>
      <c r="O12078" s="3" t="s">
        <v>80523</v>
      </c>
      <c r="P12078" t="s">
        <v>48798</v>
      </c>
      <c r="Q12078" t="s">
        <v>48798</v>
      </c>
      <c r="R12078" t="s">
        <v>80523</v>
      </c>
      <c r="S12078" s="4" t="str">
        <f t="shared" si="188"/>
        <v>2000</v>
      </c>
    </row>
    <row r="12079" spans="1:19" hidden="1" x14ac:dyDescent="0.35">
      <c r="A12079" s="1" t="s">
        <v>80519</v>
      </c>
      <c r="B12079" s="1" t="s">
        <v>80520</v>
      </c>
      <c r="C12079" t="s">
        <v>80524</v>
      </c>
      <c r="D12079" t="s">
        <v>80525</v>
      </c>
      <c r="E12079" t="s">
        <v>80526</v>
      </c>
      <c r="F12079" t="s">
        <v>80527</v>
      </c>
      <c r="I12079" t="s">
        <v>80528</v>
      </c>
      <c r="J12079" t="s">
        <v>80529</v>
      </c>
      <c r="M12079" t="s">
        <v>112324</v>
      </c>
      <c r="N12079" t="s">
        <v>48798</v>
      </c>
      <c r="O12079" s="3" t="s">
        <v>80530</v>
      </c>
      <c r="P12079" t="s">
        <v>48798</v>
      </c>
      <c r="Q12079" t="s">
        <v>48798</v>
      </c>
      <c r="R12079" t="s">
        <v>80530</v>
      </c>
      <c r="S12079" s="4" t="str">
        <f t="shared" si="188"/>
        <v>2000</v>
      </c>
    </row>
    <row r="12080" spans="1:19" hidden="1" x14ac:dyDescent="0.35">
      <c r="A12080" t="s">
        <v>80526</v>
      </c>
      <c r="B12080" t="s">
        <v>80527</v>
      </c>
      <c r="C12080" t="s">
        <v>80531</v>
      </c>
      <c r="D12080" t="s">
        <v>80532</v>
      </c>
      <c r="E12080" t="s">
        <v>80533</v>
      </c>
      <c r="F12080" t="s">
        <v>80534</v>
      </c>
      <c r="I12080" t="s">
        <v>512</v>
      </c>
      <c r="J12080" t="s">
        <v>512</v>
      </c>
      <c r="M12080" t="s">
        <v>112297</v>
      </c>
      <c r="N12080" t="s">
        <v>16314</v>
      </c>
      <c r="O12080" s="3" t="s">
        <v>80535</v>
      </c>
      <c r="P12080" t="s">
        <v>16314</v>
      </c>
      <c r="Q12080" t="s">
        <v>16314</v>
      </c>
      <c r="R12080" t="s">
        <v>80535</v>
      </c>
      <c r="S12080" s="4" t="str">
        <f t="shared" si="188"/>
        <v>2000</v>
      </c>
    </row>
    <row r="12081" spans="1:19" hidden="1" x14ac:dyDescent="0.35">
      <c r="A12081" t="s">
        <v>80533</v>
      </c>
      <c r="B12081" t="s">
        <v>80534</v>
      </c>
      <c r="C12081" t="s">
        <v>80536</v>
      </c>
      <c r="D12081" t="s">
        <v>80537</v>
      </c>
      <c r="E12081" t="s">
        <v>80538</v>
      </c>
      <c r="F12081" t="s">
        <v>80539</v>
      </c>
      <c r="I12081" t="s">
        <v>80540</v>
      </c>
      <c r="J12081" t="s">
        <v>80541</v>
      </c>
      <c r="M12081" t="s">
        <v>112298</v>
      </c>
      <c r="N12081" t="s">
        <v>28</v>
      </c>
      <c r="O12081" s="3" t="s">
        <v>80542</v>
      </c>
      <c r="P12081" t="s">
        <v>16314</v>
      </c>
      <c r="Q12081" t="s">
        <v>16314</v>
      </c>
      <c r="R12081" t="s">
        <v>80542</v>
      </c>
      <c r="S12081" s="4" t="str">
        <f t="shared" si="188"/>
        <v>2000</v>
      </c>
    </row>
    <row r="12082" spans="1:19" hidden="1" x14ac:dyDescent="0.35">
      <c r="A12082" t="s">
        <v>80538</v>
      </c>
      <c r="B12082" t="s">
        <v>80539</v>
      </c>
      <c r="C12082" t="s">
        <v>80543</v>
      </c>
      <c r="D12082" t="s">
        <v>80544</v>
      </c>
      <c r="E12082" t="s">
        <v>80545</v>
      </c>
      <c r="F12082" t="s">
        <v>80546</v>
      </c>
      <c r="I12082" t="s">
        <v>80547</v>
      </c>
      <c r="J12082" t="s">
        <v>80548</v>
      </c>
      <c r="M12082" t="s">
        <v>112297</v>
      </c>
      <c r="N12082" t="s">
        <v>16314</v>
      </c>
      <c r="O12082" s="3" t="s">
        <v>80549</v>
      </c>
      <c r="P12082" t="s">
        <v>16314</v>
      </c>
      <c r="Q12082" t="s">
        <v>16314</v>
      </c>
      <c r="R12082" t="s">
        <v>80549</v>
      </c>
      <c r="S12082" s="4" t="str">
        <f t="shared" si="188"/>
        <v>2000</v>
      </c>
    </row>
    <row r="12083" spans="1:19" hidden="1" x14ac:dyDescent="0.35">
      <c r="A12083" t="s">
        <v>80545</v>
      </c>
      <c r="B12083" t="s">
        <v>80546</v>
      </c>
      <c r="C12083" t="s">
        <v>80550</v>
      </c>
      <c r="D12083" t="s">
        <v>80551</v>
      </c>
      <c r="E12083" t="s">
        <v>80552</v>
      </c>
      <c r="F12083" t="s">
        <v>80553</v>
      </c>
      <c r="I12083" t="s">
        <v>512</v>
      </c>
      <c r="J12083" t="s">
        <v>512</v>
      </c>
      <c r="M12083" t="s">
        <v>112297</v>
      </c>
      <c r="N12083" t="s">
        <v>16314</v>
      </c>
      <c r="O12083" s="3" t="s">
        <v>80554</v>
      </c>
      <c r="P12083" t="s">
        <v>16314</v>
      </c>
      <c r="Q12083" t="s">
        <v>16314</v>
      </c>
      <c r="R12083" t="s">
        <v>80554</v>
      </c>
      <c r="S12083" s="4" t="str">
        <f t="shared" si="188"/>
        <v>2000</v>
      </c>
    </row>
    <row r="12084" spans="1:19" hidden="1" x14ac:dyDescent="0.35">
      <c r="A12084" t="s">
        <v>80552</v>
      </c>
      <c r="B12084" t="s">
        <v>80553</v>
      </c>
      <c r="C12084" t="s">
        <v>80555</v>
      </c>
      <c r="D12084" t="s">
        <v>80556</v>
      </c>
      <c r="E12084" t="s">
        <v>80557</v>
      </c>
      <c r="F12084" t="s">
        <v>80558</v>
      </c>
      <c r="I12084" t="s">
        <v>80559</v>
      </c>
      <c r="J12084" t="s">
        <v>80560</v>
      </c>
      <c r="M12084" t="s">
        <v>112297</v>
      </c>
      <c r="N12084" t="s">
        <v>16314</v>
      </c>
      <c r="O12084" s="3" t="s">
        <v>80561</v>
      </c>
      <c r="P12084" t="s">
        <v>16314</v>
      </c>
      <c r="Q12084" t="s">
        <v>16314</v>
      </c>
      <c r="R12084" t="s">
        <v>80561</v>
      </c>
      <c r="S12084" s="4" t="str">
        <f t="shared" si="188"/>
        <v>2000</v>
      </c>
    </row>
    <row r="12085" spans="1:19" hidden="1" x14ac:dyDescent="0.35">
      <c r="A12085" t="s">
        <v>80557</v>
      </c>
      <c r="B12085" t="s">
        <v>80558</v>
      </c>
      <c r="C12085" t="s">
        <v>80562</v>
      </c>
      <c r="D12085" t="s">
        <v>80563</v>
      </c>
      <c r="E12085" t="s">
        <v>80564</v>
      </c>
      <c r="F12085" t="s">
        <v>80565</v>
      </c>
      <c r="I12085" t="s">
        <v>80566</v>
      </c>
      <c r="J12085" t="s">
        <v>80567</v>
      </c>
      <c r="M12085" t="s">
        <v>112315</v>
      </c>
      <c r="N12085" t="s">
        <v>16314</v>
      </c>
      <c r="O12085" s="3" t="s">
        <v>80568</v>
      </c>
      <c r="P12085" t="s">
        <v>16314</v>
      </c>
      <c r="Q12085" t="s">
        <v>16314</v>
      </c>
      <c r="R12085" t="s">
        <v>80568</v>
      </c>
      <c r="S12085" s="4" t="str">
        <f t="shared" si="188"/>
        <v>2000</v>
      </c>
    </row>
    <row r="12086" spans="1:19" hidden="1" x14ac:dyDescent="0.35">
      <c r="A12086" t="s">
        <v>80564</v>
      </c>
      <c r="B12086" t="s">
        <v>80565</v>
      </c>
      <c r="C12086" t="s">
        <v>80569</v>
      </c>
      <c r="D12086" t="s">
        <v>80570</v>
      </c>
      <c r="E12086" t="s">
        <v>80571</v>
      </c>
      <c r="F12086" t="s">
        <v>80572</v>
      </c>
      <c r="I12086" t="s">
        <v>80573</v>
      </c>
      <c r="J12086" t="s">
        <v>80574</v>
      </c>
      <c r="M12086" t="s">
        <v>112315</v>
      </c>
      <c r="N12086" t="s">
        <v>16314</v>
      </c>
      <c r="O12086" s="3" t="s">
        <v>80575</v>
      </c>
      <c r="P12086" t="s">
        <v>16314</v>
      </c>
      <c r="Q12086" t="s">
        <v>16314</v>
      </c>
      <c r="R12086" t="s">
        <v>80575</v>
      </c>
      <c r="S12086" s="4" t="str">
        <f t="shared" si="188"/>
        <v>2000</v>
      </c>
    </row>
    <row r="12087" spans="1:19" hidden="1" x14ac:dyDescent="0.35">
      <c r="A12087" t="s">
        <v>80571</v>
      </c>
      <c r="B12087" t="s">
        <v>80572</v>
      </c>
      <c r="C12087" t="s">
        <v>80576</v>
      </c>
      <c r="D12087" t="s">
        <v>80577</v>
      </c>
      <c r="E12087" t="s">
        <v>80578</v>
      </c>
      <c r="F12087" t="s">
        <v>80579</v>
      </c>
      <c r="I12087" t="s">
        <v>80580</v>
      </c>
      <c r="J12087" t="s">
        <v>80581</v>
      </c>
      <c r="M12087" t="s">
        <v>112297</v>
      </c>
      <c r="N12087" t="s">
        <v>16314</v>
      </c>
      <c r="O12087" s="3" t="s">
        <v>80582</v>
      </c>
      <c r="P12087" t="s">
        <v>16314</v>
      </c>
      <c r="Q12087" t="s">
        <v>16314</v>
      </c>
      <c r="R12087" t="s">
        <v>80582</v>
      </c>
      <c r="S12087" s="4" t="str">
        <f t="shared" si="188"/>
        <v>2000</v>
      </c>
    </row>
    <row r="12088" spans="1:19" hidden="1" x14ac:dyDescent="0.35">
      <c r="A12088" t="s">
        <v>80578</v>
      </c>
      <c r="B12088" t="s">
        <v>80579</v>
      </c>
      <c r="C12088" t="s">
        <v>80583</v>
      </c>
      <c r="D12088" t="s">
        <v>80584</v>
      </c>
      <c r="E12088" t="s">
        <v>80585</v>
      </c>
      <c r="F12088" t="s">
        <v>80586</v>
      </c>
      <c r="I12088" t="s">
        <v>80587</v>
      </c>
      <c r="J12088" t="s">
        <v>80588</v>
      </c>
      <c r="M12088" t="s">
        <v>112298</v>
      </c>
      <c r="N12088" t="s">
        <v>28</v>
      </c>
      <c r="O12088" s="3" t="s">
        <v>80589</v>
      </c>
      <c r="P12088" t="s">
        <v>16314</v>
      </c>
      <c r="Q12088" t="s">
        <v>16314</v>
      </c>
      <c r="R12088" t="s">
        <v>80589</v>
      </c>
      <c r="S12088" s="4" t="str">
        <f t="shared" si="188"/>
        <v>2000</v>
      </c>
    </row>
    <row r="12089" spans="1:19" hidden="1" x14ac:dyDescent="0.35">
      <c r="A12089" t="s">
        <v>80585</v>
      </c>
      <c r="B12089" t="s">
        <v>80586</v>
      </c>
      <c r="C12089" t="s">
        <v>80590</v>
      </c>
      <c r="D12089" t="s">
        <v>80591</v>
      </c>
      <c r="E12089" t="s">
        <v>80592</v>
      </c>
      <c r="F12089" t="s">
        <v>80593</v>
      </c>
      <c r="I12089" t="s">
        <v>80594</v>
      </c>
      <c r="J12089" t="s">
        <v>80595</v>
      </c>
      <c r="M12089" t="s">
        <v>112324</v>
      </c>
      <c r="N12089" t="s">
        <v>48798</v>
      </c>
      <c r="O12089" s="3" t="s">
        <v>80596</v>
      </c>
      <c r="P12089" t="s">
        <v>48798</v>
      </c>
      <c r="Q12089" t="s">
        <v>48798</v>
      </c>
      <c r="R12089" t="s">
        <v>80596</v>
      </c>
      <c r="S12089" s="4" t="str">
        <f t="shared" si="188"/>
        <v>2000</v>
      </c>
    </row>
    <row r="12090" spans="1:19" hidden="1" x14ac:dyDescent="0.35">
      <c r="A12090" t="s">
        <v>80592</v>
      </c>
      <c r="B12090" t="s">
        <v>80593</v>
      </c>
      <c r="C12090" t="s">
        <v>80597</v>
      </c>
      <c r="D12090" t="s">
        <v>80598</v>
      </c>
      <c r="E12090" t="s">
        <v>80599</v>
      </c>
      <c r="F12090" t="s">
        <v>80600</v>
      </c>
      <c r="I12090" t="s">
        <v>80601</v>
      </c>
      <c r="J12090" t="s">
        <v>80602</v>
      </c>
      <c r="M12090" t="s">
        <v>112315</v>
      </c>
      <c r="N12090" t="s">
        <v>159</v>
      </c>
      <c r="O12090" s="3" t="s">
        <v>80603</v>
      </c>
      <c r="P12090" t="s">
        <v>159</v>
      </c>
      <c r="Q12090" t="s">
        <v>159</v>
      </c>
      <c r="R12090" t="s">
        <v>80603</v>
      </c>
      <c r="S12090" s="4" t="str">
        <f t="shared" si="188"/>
        <v>2000</v>
      </c>
    </row>
    <row r="12091" spans="1:19" hidden="1" x14ac:dyDescent="0.35">
      <c r="A12091" t="s">
        <v>80599</v>
      </c>
      <c r="B12091" t="s">
        <v>80600</v>
      </c>
      <c r="C12091" t="s">
        <v>80604</v>
      </c>
      <c r="D12091" t="s">
        <v>80605</v>
      </c>
      <c r="E12091" t="s">
        <v>80606</v>
      </c>
      <c r="F12091" t="s">
        <v>80607</v>
      </c>
      <c r="I12091" t="s">
        <v>80608</v>
      </c>
      <c r="J12091" t="s">
        <v>80609</v>
      </c>
      <c r="M12091" t="s">
        <v>112297</v>
      </c>
      <c r="N12091" t="s">
        <v>16314</v>
      </c>
      <c r="O12091" s="3" t="s">
        <v>80610</v>
      </c>
      <c r="P12091" t="s">
        <v>16314</v>
      </c>
      <c r="Q12091" t="s">
        <v>16314</v>
      </c>
      <c r="R12091" t="s">
        <v>80610</v>
      </c>
      <c r="S12091" s="4" t="str">
        <f t="shared" si="188"/>
        <v>2000</v>
      </c>
    </row>
    <row r="12092" spans="1:19" hidden="1" x14ac:dyDescent="0.35">
      <c r="A12092" t="s">
        <v>80606</v>
      </c>
      <c r="B12092" t="s">
        <v>80607</v>
      </c>
      <c r="C12092" t="s">
        <v>80611</v>
      </c>
      <c r="D12092" t="s">
        <v>80612</v>
      </c>
      <c r="E12092" t="s">
        <v>80613</v>
      </c>
      <c r="F12092" t="s">
        <v>80614</v>
      </c>
      <c r="I12092" t="s">
        <v>80615</v>
      </c>
      <c r="J12092" t="s">
        <v>80616</v>
      </c>
      <c r="M12092" t="s">
        <v>112297</v>
      </c>
      <c r="N12092" t="s">
        <v>16314</v>
      </c>
      <c r="O12092" s="3" t="s">
        <v>80617</v>
      </c>
      <c r="P12092" t="s">
        <v>16314</v>
      </c>
      <c r="Q12092" t="s">
        <v>16314</v>
      </c>
      <c r="R12092" t="s">
        <v>80617</v>
      </c>
      <c r="S12092" s="4" t="str">
        <f t="shared" si="188"/>
        <v>2000</v>
      </c>
    </row>
    <row r="12093" spans="1:19" hidden="1" x14ac:dyDescent="0.35">
      <c r="A12093" t="s">
        <v>80613</v>
      </c>
      <c r="B12093" t="s">
        <v>80614</v>
      </c>
      <c r="C12093" t="s">
        <v>80618</v>
      </c>
      <c r="D12093" t="s">
        <v>80619</v>
      </c>
      <c r="E12093" t="s">
        <v>80620</v>
      </c>
      <c r="F12093" t="s">
        <v>80621</v>
      </c>
      <c r="I12093" t="s">
        <v>80622</v>
      </c>
      <c r="J12093" t="s">
        <v>80623</v>
      </c>
      <c r="M12093" t="s">
        <v>112315</v>
      </c>
      <c r="N12093" t="s">
        <v>16314</v>
      </c>
      <c r="O12093" s="3" t="s">
        <v>80624</v>
      </c>
      <c r="P12093" t="s">
        <v>16314</v>
      </c>
      <c r="Q12093" t="s">
        <v>16314</v>
      </c>
      <c r="R12093" t="s">
        <v>80624</v>
      </c>
      <c r="S12093" s="4" t="str">
        <f t="shared" si="188"/>
        <v>2000</v>
      </c>
    </row>
    <row r="12094" spans="1:19" hidden="1" x14ac:dyDescent="0.35">
      <c r="A12094" t="s">
        <v>80620</v>
      </c>
      <c r="B12094" t="s">
        <v>80621</v>
      </c>
      <c r="C12094" t="s">
        <v>80625</v>
      </c>
      <c r="D12094" t="s">
        <v>80626</v>
      </c>
      <c r="E12094" t="s">
        <v>80627</v>
      </c>
      <c r="F12094" t="s">
        <v>80628</v>
      </c>
      <c r="I12094" t="s">
        <v>80629</v>
      </c>
      <c r="J12094" t="s">
        <v>80630</v>
      </c>
      <c r="M12094" t="s">
        <v>112315</v>
      </c>
      <c r="N12094" t="s">
        <v>16314</v>
      </c>
      <c r="O12094" s="3" t="s">
        <v>80631</v>
      </c>
      <c r="P12094" t="s">
        <v>16314</v>
      </c>
      <c r="Q12094" t="s">
        <v>16314</v>
      </c>
      <c r="R12094" t="s">
        <v>80631</v>
      </c>
      <c r="S12094" s="4" t="str">
        <f t="shared" si="188"/>
        <v>2000</v>
      </c>
    </row>
    <row r="12095" spans="1:19" hidden="1" x14ac:dyDescent="0.35">
      <c r="A12095" t="s">
        <v>80627</v>
      </c>
      <c r="B12095" t="s">
        <v>80628</v>
      </c>
      <c r="C12095" t="s">
        <v>80632</v>
      </c>
      <c r="D12095" t="s">
        <v>80633</v>
      </c>
      <c r="E12095" t="s">
        <v>80634</v>
      </c>
      <c r="F12095" t="s">
        <v>80635</v>
      </c>
      <c r="I12095" t="s">
        <v>80636</v>
      </c>
      <c r="J12095" t="s">
        <v>80637</v>
      </c>
      <c r="M12095" t="s">
        <v>112297</v>
      </c>
      <c r="N12095" t="s">
        <v>16314</v>
      </c>
      <c r="O12095" s="3" t="s">
        <v>80638</v>
      </c>
      <c r="P12095" t="s">
        <v>16314</v>
      </c>
      <c r="Q12095" t="s">
        <v>16314</v>
      </c>
      <c r="R12095" t="s">
        <v>80638</v>
      </c>
      <c r="S12095" s="4" t="str">
        <f t="shared" si="188"/>
        <v>2000</v>
      </c>
    </row>
    <row r="12096" spans="1:19" hidden="1" x14ac:dyDescent="0.35">
      <c r="A12096" t="s">
        <v>80634</v>
      </c>
      <c r="B12096" t="s">
        <v>80635</v>
      </c>
      <c r="C12096" t="s">
        <v>80639</v>
      </c>
      <c r="D12096" t="s">
        <v>80640</v>
      </c>
      <c r="E12096" t="s">
        <v>80641</v>
      </c>
      <c r="F12096" t="s">
        <v>80642</v>
      </c>
      <c r="I12096" t="s">
        <v>80643</v>
      </c>
      <c r="J12096" t="s">
        <v>80644</v>
      </c>
      <c r="M12096" t="s">
        <v>112297</v>
      </c>
      <c r="N12096" t="s">
        <v>16314</v>
      </c>
      <c r="O12096" s="3" t="s">
        <v>80645</v>
      </c>
      <c r="P12096" t="s">
        <v>16314</v>
      </c>
      <c r="Q12096" t="s">
        <v>16314</v>
      </c>
      <c r="R12096" t="s">
        <v>80645</v>
      </c>
      <c r="S12096" s="4" t="str">
        <f t="shared" si="188"/>
        <v>2000</v>
      </c>
    </row>
    <row r="12097" spans="1:19" hidden="1" x14ac:dyDescent="0.35">
      <c r="A12097" t="s">
        <v>80641</v>
      </c>
      <c r="B12097" t="s">
        <v>80642</v>
      </c>
      <c r="C12097" t="s">
        <v>80646</v>
      </c>
      <c r="D12097" t="s">
        <v>80647</v>
      </c>
      <c r="E12097" t="s">
        <v>80648</v>
      </c>
      <c r="F12097" t="s">
        <v>80649</v>
      </c>
      <c r="I12097" t="s">
        <v>80650</v>
      </c>
      <c r="J12097" t="s">
        <v>80651</v>
      </c>
      <c r="M12097" t="s">
        <v>112315</v>
      </c>
      <c r="N12097" t="s">
        <v>16314</v>
      </c>
      <c r="O12097" s="3" t="s">
        <v>80652</v>
      </c>
      <c r="P12097" t="s">
        <v>16314</v>
      </c>
      <c r="Q12097" t="s">
        <v>16314</v>
      </c>
      <c r="R12097" t="s">
        <v>80652</v>
      </c>
      <c r="S12097" s="4" t="str">
        <f t="shared" si="188"/>
        <v>2000</v>
      </c>
    </row>
    <row r="12098" spans="1:19" hidden="1" x14ac:dyDescent="0.35">
      <c r="A12098" t="s">
        <v>80648</v>
      </c>
      <c r="B12098" t="s">
        <v>80649</v>
      </c>
      <c r="C12098" s="1" t="s">
        <v>80653</v>
      </c>
      <c r="D12098" s="1" t="s">
        <v>80654</v>
      </c>
      <c r="E12098" t="s">
        <v>80655</v>
      </c>
      <c r="F12098" t="s">
        <v>80656</v>
      </c>
      <c r="I12098" t="s">
        <v>80657</v>
      </c>
      <c r="J12098" t="s">
        <v>80658</v>
      </c>
      <c r="M12098" t="s">
        <v>112324</v>
      </c>
      <c r="N12098" t="s">
        <v>48798</v>
      </c>
      <c r="O12098" s="3" t="s">
        <v>80659</v>
      </c>
      <c r="P12098" t="s">
        <v>48798</v>
      </c>
      <c r="Q12098" t="s">
        <v>48798</v>
      </c>
      <c r="R12098" t="s">
        <v>80659</v>
      </c>
      <c r="S12098" s="4" t="str">
        <f t="shared" si="188"/>
        <v>2000</v>
      </c>
    </row>
    <row r="12099" spans="1:19" hidden="1" x14ac:dyDescent="0.35">
      <c r="A12099" t="s">
        <v>80655</v>
      </c>
      <c r="B12099" t="s">
        <v>80656</v>
      </c>
      <c r="C12099" t="s">
        <v>80660</v>
      </c>
      <c r="D12099" t="s">
        <v>80661</v>
      </c>
      <c r="E12099" t="s">
        <v>80662</v>
      </c>
      <c r="F12099" t="s">
        <v>80663</v>
      </c>
      <c r="I12099" t="s">
        <v>80664</v>
      </c>
      <c r="J12099" t="s">
        <v>80665</v>
      </c>
      <c r="M12099" t="s">
        <v>112324</v>
      </c>
      <c r="N12099" t="s">
        <v>48798</v>
      </c>
      <c r="O12099" s="3" t="s">
        <v>80666</v>
      </c>
      <c r="P12099" t="s">
        <v>48798</v>
      </c>
      <c r="Q12099" t="s">
        <v>48798</v>
      </c>
      <c r="R12099" t="s">
        <v>80666</v>
      </c>
      <c r="S12099" s="4" t="str">
        <f t="shared" ref="S12099:S12162" si="189">LEFT(RIGHT(R12099,19),4)</f>
        <v>2000</v>
      </c>
    </row>
    <row r="12100" spans="1:19" hidden="1" x14ac:dyDescent="0.35">
      <c r="A12100" t="s">
        <v>80662</v>
      </c>
      <c r="B12100" t="s">
        <v>80663</v>
      </c>
      <c r="C12100" t="s">
        <v>80667</v>
      </c>
      <c r="D12100" t="s">
        <v>80668</v>
      </c>
      <c r="E12100" t="s">
        <v>80669</v>
      </c>
      <c r="F12100" t="s">
        <v>80670</v>
      </c>
      <c r="I12100" t="s">
        <v>80671</v>
      </c>
      <c r="J12100" t="s">
        <v>80672</v>
      </c>
      <c r="M12100" t="s">
        <v>112324</v>
      </c>
      <c r="N12100" t="s">
        <v>48798</v>
      </c>
      <c r="O12100" s="3" t="s">
        <v>80673</v>
      </c>
      <c r="P12100" t="s">
        <v>48798</v>
      </c>
      <c r="Q12100" t="s">
        <v>48798</v>
      </c>
      <c r="R12100" t="s">
        <v>80673</v>
      </c>
      <c r="S12100" s="4" t="str">
        <f t="shared" si="189"/>
        <v>2000</v>
      </c>
    </row>
    <row r="12101" spans="1:19" hidden="1" x14ac:dyDescent="0.35">
      <c r="A12101" t="s">
        <v>80669</v>
      </c>
      <c r="B12101" t="s">
        <v>80670</v>
      </c>
      <c r="C12101" t="s">
        <v>80674</v>
      </c>
      <c r="D12101" t="s">
        <v>80675</v>
      </c>
      <c r="E12101" t="s">
        <v>80676</v>
      </c>
      <c r="F12101" t="s">
        <v>80677</v>
      </c>
      <c r="I12101" t="s">
        <v>512</v>
      </c>
      <c r="J12101" t="s">
        <v>512</v>
      </c>
      <c r="M12101" t="s">
        <v>112297</v>
      </c>
      <c r="N12101" t="s">
        <v>16314</v>
      </c>
      <c r="O12101" s="3" t="s">
        <v>80678</v>
      </c>
      <c r="P12101" t="s">
        <v>16314</v>
      </c>
      <c r="Q12101" t="s">
        <v>16314</v>
      </c>
      <c r="R12101" t="s">
        <v>80678</v>
      </c>
      <c r="S12101" s="4" t="str">
        <f t="shared" si="189"/>
        <v>2000</v>
      </c>
    </row>
    <row r="12102" spans="1:19" hidden="1" x14ac:dyDescent="0.35">
      <c r="A12102" t="s">
        <v>80676</v>
      </c>
      <c r="B12102" t="s">
        <v>80677</v>
      </c>
      <c r="C12102" t="s">
        <v>80679</v>
      </c>
      <c r="D12102" t="s">
        <v>80680</v>
      </c>
      <c r="E12102" t="s">
        <v>80681</v>
      </c>
      <c r="F12102" t="s">
        <v>80682</v>
      </c>
      <c r="I12102" t="s">
        <v>80683</v>
      </c>
      <c r="J12102" t="s">
        <v>80684</v>
      </c>
      <c r="M12102" t="s">
        <v>112297</v>
      </c>
      <c r="N12102" t="s">
        <v>16314</v>
      </c>
      <c r="O12102" s="3" t="s">
        <v>80685</v>
      </c>
      <c r="P12102" t="s">
        <v>16314</v>
      </c>
      <c r="Q12102" t="s">
        <v>16314</v>
      </c>
      <c r="R12102" t="s">
        <v>80685</v>
      </c>
      <c r="S12102" s="4" t="str">
        <f t="shared" si="189"/>
        <v>2000</v>
      </c>
    </row>
    <row r="12103" spans="1:19" hidden="1" x14ac:dyDescent="0.35">
      <c r="A12103" t="s">
        <v>80681</v>
      </c>
      <c r="B12103" t="s">
        <v>80682</v>
      </c>
      <c r="C12103" t="s">
        <v>80686</v>
      </c>
      <c r="D12103" t="s">
        <v>80687</v>
      </c>
      <c r="E12103" t="s">
        <v>80688</v>
      </c>
      <c r="F12103" t="s">
        <v>80689</v>
      </c>
      <c r="I12103" t="s">
        <v>54602</v>
      </c>
      <c r="J12103" t="s">
        <v>54603</v>
      </c>
      <c r="M12103" t="s">
        <v>112315</v>
      </c>
      <c r="N12103" t="s">
        <v>16314</v>
      </c>
      <c r="O12103" s="3" t="s">
        <v>80690</v>
      </c>
      <c r="P12103" t="s">
        <v>16314</v>
      </c>
      <c r="Q12103" t="s">
        <v>16314</v>
      </c>
      <c r="R12103" t="s">
        <v>80690</v>
      </c>
      <c r="S12103" s="4" t="str">
        <f t="shared" si="189"/>
        <v>2000</v>
      </c>
    </row>
    <row r="12104" spans="1:19" hidden="1" x14ac:dyDescent="0.35">
      <c r="A12104" t="s">
        <v>80688</v>
      </c>
      <c r="B12104" t="s">
        <v>80689</v>
      </c>
      <c r="C12104" s="1" t="s">
        <v>80691</v>
      </c>
      <c r="D12104" s="1" t="s">
        <v>80692</v>
      </c>
      <c r="E12104" t="s">
        <v>80693</v>
      </c>
      <c r="F12104" t="s">
        <v>80694</v>
      </c>
      <c r="I12104" t="s">
        <v>80695</v>
      </c>
      <c r="J12104" t="s">
        <v>80696</v>
      </c>
      <c r="M12104" t="s">
        <v>112315</v>
      </c>
      <c r="N12104" t="s">
        <v>16314</v>
      </c>
      <c r="O12104" s="3" t="s">
        <v>80697</v>
      </c>
      <c r="P12104" t="s">
        <v>16314</v>
      </c>
      <c r="Q12104" t="s">
        <v>16314</v>
      </c>
      <c r="R12104" t="s">
        <v>80697</v>
      </c>
      <c r="S12104" s="4" t="str">
        <f t="shared" si="189"/>
        <v>2000</v>
      </c>
    </row>
    <row r="12105" spans="1:19" hidden="1" x14ac:dyDescent="0.35">
      <c r="A12105" t="s">
        <v>80693</v>
      </c>
      <c r="B12105" t="s">
        <v>80694</v>
      </c>
      <c r="C12105" t="s">
        <v>80698</v>
      </c>
      <c r="D12105" t="s">
        <v>80699</v>
      </c>
      <c r="E12105" t="s">
        <v>80700</v>
      </c>
      <c r="F12105" t="s">
        <v>80701</v>
      </c>
      <c r="I12105" t="s">
        <v>80702</v>
      </c>
      <c r="J12105" t="s">
        <v>80703</v>
      </c>
      <c r="M12105" t="s">
        <v>112315</v>
      </c>
      <c r="N12105" t="s">
        <v>16314</v>
      </c>
      <c r="O12105" s="3" t="s">
        <v>80704</v>
      </c>
      <c r="P12105" t="s">
        <v>16314</v>
      </c>
      <c r="Q12105" t="s">
        <v>16314</v>
      </c>
      <c r="R12105" t="s">
        <v>80704</v>
      </c>
      <c r="S12105" s="4" t="str">
        <f t="shared" si="189"/>
        <v>2000</v>
      </c>
    </row>
    <row r="12106" spans="1:19" hidden="1" x14ac:dyDescent="0.35">
      <c r="A12106" t="s">
        <v>80700</v>
      </c>
      <c r="B12106" t="s">
        <v>80701</v>
      </c>
      <c r="C12106" t="s">
        <v>80705</v>
      </c>
      <c r="D12106" t="s">
        <v>80706</v>
      </c>
      <c r="E12106" t="s">
        <v>80707</v>
      </c>
      <c r="F12106" t="s">
        <v>80708</v>
      </c>
      <c r="I12106" t="s">
        <v>80709</v>
      </c>
      <c r="J12106" t="s">
        <v>80710</v>
      </c>
      <c r="M12106" t="s">
        <v>112297</v>
      </c>
      <c r="N12106" t="s">
        <v>16314</v>
      </c>
      <c r="O12106" s="3" t="s">
        <v>80711</v>
      </c>
      <c r="P12106" t="s">
        <v>16314</v>
      </c>
      <c r="Q12106" t="s">
        <v>16314</v>
      </c>
      <c r="R12106" t="s">
        <v>80711</v>
      </c>
      <c r="S12106" s="4" t="str">
        <f t="shared" si="189"/>
        <v>2000</v>
      </c>
    </row>
    <row r="12107" spans="1:19" hidden="1" x14ac:dyDescent="0.35">
      <c r="A12107" t="s">
        <v>80707</v>
      </c>
      <c r="B12107" t="s">
        <v>80708</v>
      </c>
      <c r="C12107" t="s">
        <v>80712</v>
      </c>
      <c r="D12107" t="s">
        <v>80713</v>
      </c>
      <c r="E12107" t="s">
        <v>80714</v>
      </c>
      <c r="F12107" t="s">
        <v>80715</v>
      </c>
      <c r="I12107" t="s">
        <v>80716</v>
      </c>
      <c r="J12107" t="s">
        <v>80717</v>
      </c>
      <c r="M12107" t="s">
        <v>112297</v>
      </c>
      <c r="N12107" t="s">
        <v>16314</v>
      </c>
      <c r="O12107" s="3" t="s">
        <v>80718</v>
      </c>
      <c r="P12107" t="s">
        <v>16314</v>
      </c>
      <c r="Q12107" t="s">
        <v>16314</v>
      </c>
      <c r="R12107" t="s">
        <v>80718</v>
      </c>
      <c r="S12107" s="4" t="str">
        <f t="shared" si="189"/>
        <v>2000</v>
      </c>
    </row>
    <row r="12108" spans="1:19" hidden="1" x14ac:dyDescent="0.35">
      <c r="A12108" t="s">
        <v>80714</v>
      </c>
      <c r="B12108" t="s">
        <v>80715</v>
      </c>
      <c r="C12108" t="s">
        <v>80719</v>
      </c>
      <c r="D12108" t="s">
        <v>80720</v>
      </c>
      <c r="E12108" t="s">
        <v>80721</v>
      </c>
      <c r="F12108" t="s">
        <v>80722</v>
      </c>
      <c r="I12108" t="s">
        <v>80723</v>
      </c>
      <c r="J12108" t="s">
        <v>80724</v>
      </c>
      <c r="M12108" t="s">
        <v>112315</v>
      </c>
      <c r="N12108" t="s">
        <v>16314</v>
      </c>
      <c r="O12108" s="3" t="s">
        <v>80725</v>
      </c>
      <c r="P12108" t="s">
        <v>16314</v>
      </c>
      <c r="Q12108" t="s">
        <v>16314</v>
      </c>
      <c r="R12108" t="s">
        <v>80725</v>
      </c>
      <c r="S12108" s="4" t="str">
        <f t="shared" si="189"/>
        <v>2000</v>
      </c>
    </row>
    <row r="12109" spans="1:19" hidden="1" x14ac:dyDescent="0.35">
      <c r="A12109" t="s">
        <v>80721</v>
      </c>
      <c r="B12109" t="s">
        <v>80722</v>
      </c>
      <c r="C12109" t="s">
        <v>80726</v>
      </c>
      <c r="D12109" t="s">
        <v>80727</v>
      </c>
      <c r="E12109" t="s">
        <v>80728</v>
      </c>
      <c r="F12109" t="s">
        <v>80729</v>
      </c>
      <c r="I12109" t="s">
        <v>80730</v>
      </c>
      <c r="J12109" t="s">
        <v>80731</v>
      </c>
      <c r="M12109" t="s">
        <v>112315</v>
      </c>
      <c r="N12109" t="s">
        <v>159</v>
      </c>
      <c r="O12109" s="3" t="s">
        <v>80732</v>
      </c>
      <c r="P12109" t="s">
        <v>159</v>
      </c>
      <c r="Q12109" t="s">
        <v>159</v>
      </c>
      <c r="R12109" t="s">
        <v>80732</v>
      </c>
      <c r="S12109" s="4" t="str">
        <f t="shared" si="189"/>
        <v>2000</v>
      </c>
    </row>
    <row r="12110" spans="1:19" hidden="1" x14ac:dyDescent="0.35">
      <c r="A12110" t="s">
        <v>80728</v>
      </c>
      <c r="B12110" t="s">
        <v>80729</v>
      </c>
      <c r="C12110" t="s">
        <v>80733</v>
      </c>
      <c r="D12110" t="s">
        <v>80734</v>
      </c>
      <c r="E12110" t="s">
        <v>80735</v>
      </c>
      <c r="F12110" t="s">
        <v>80736</v>
      </c>
      <c r="I12110" t="s">
        <v>80737</v>
      </c>
      <c r="J12110" t="s">
        <v>80738</v>
      </c>
      <c r="M12110" t="s">
        <v>112315</v>
      </c>
      <c r="N12110" t="s">
        <v>159</v>
      </c>
      <c r="O12110" s="3" t="s">
        <v>80739</v>
      </c>
      <c r="P12110" t="s">
        <v>159</v>
      </c>
      <c r="Q12110" t="s">
        <v>159</v>
      </c>
      <c r="R12110" t="s">
        <v>80739</v>
      </c>
      <c r="S12110" s="4" t="str">
        <f t="shared" si="189"/>
        <v>2000</v>
      </c>
    </row>
    <row r="12111" spans="1:19" hidden="1" x14ac:dyDescent="0.35">
      <c r="A12111" t="s">
        <v>80735</v>
      </c>
      <c r="B12111" t="s">
        <v>80736</v>
      </c>
      <c r="C12111" t="s">
        <v>80740</v>
      </c>
      <c r="D12111" t="s">
        <v>80741</v>
      </c>
      <c r="E12111" t="s">
        <v>80742</v>
      </c>
      <c r="F12111" t="s">
        <v>80743</v>
      </c>
      <c r="I12111" t="s">
        <v>80744</v>
      </c>
      <c r="J12111" t="s">
        <v>80745</v>
      </c>
      <c r="M12111" t="s">
        <v>112299</v>
      </c>
      <c r="N12111" t="s">
        <v>16314</v>
      </c>
      <c r="O12111" s="3" t="s">
        <v>80746</v>
      </c>
      <c r="P12111" t="s">
        <v>16314</v>
      </c>
      <c r="Q12111" t="s">
        <v>16314</v>
      </c>
      <c r="R12111" t="s">
        <v>80746</v>
      </c>
      <c r="S12111" s="4" t="str">
        <f t="shared" si="189"/>
        <v>2000</v>
      </c>
    </row>
    <row r="12112" spans="1:19" hidden="1" x14ac:dyDescent="0.35">
      <c r="A12112" t="s">
        <v>80742</v>
      </c>
      <c r="B12112" t="s">
        <v>80743</v>
      </c>
      <c r="C12112" t="s">
        <v>80747</v>
      </c>
      <c r="D12112" t="s">
        <v>80748</v>
      </c>
      <c r="E12112" t="s">
        <v>80749</v>
      </c>
      <c r="F12112" t="s">
        <v>80750</v>
      </c>
      <c r="I12112" t="s">
        <v>80751</v>
      </c>
      <c r="J12112" t="s">
        <v>80752</v>
      </c>
      <c r="M12112" t="s">
        <v>112299</v>
      </c>
      <c r="N12112" t="s">
        <v>16314</v>
      </c>
      <c r="O12112" s="3" t="s">
        <v>80753</v>
      </c>
      <c r="P12112" t="s">
        <v>16314</v>
      </c>
      <c r="Q12112" t="s">
        <v>16314</v>
      </c>
      <c r="R12112" t="s">
        <v>80753</v>
      </c>
      <c r="S12112" s="4" t="str">
        <f t="shared" si="189"/>
        <v>2000</v>
      </c>
    </row>
    <row r="12113" spans="1:19" hidden="1" x14ac:dyDescent="0.35">
      <c r="A12113" t="s">
        <v>80749</v>
      </c>
      <c r="B12113" t="s">
        <v>80750</v>
      </c>
      <c r="C12113" t="s">
        <v>80754</v>
      </c>
      <c r="D12113" t="s">
        <v>80755</v>
      </c>
      <c r="E12113" t="s">
        <v>80756</v>
      </c>
      <c r="F12113" t="s">
        <v>80757</v>
      </c>
      <c r="I12113" t="s">
        <v>80758</v>
      </c>
      <c r="J12113" t="s">
        <v>80759</v>
      </c>
      <c r="M12113" t="s">
        <v>112298</v>
      </c>
      <c r="N12113" t="s">
        <v>28</v>
      </c>
      <c r="O12113" s="3" t="s">
        <v>80760</v>
      </c>
      <c r="P12113" t="s">
        <v>16314</v>
      </c>
      <c r="Q12113" t="s">
        <v>16314</v>
      </c>
      <c r="R12113" t="s">
        <v>80760</v>
      </c>
      <c r="S12113" s="4" t="str">
        <f t="shared" si="189"/>
        <v>2000</v>
      </c>
    </row>
    <row r="12114" spans="1:19" hidden="1" x14ac:dyDescent="0.35">
      <c r="A12114" t="s">
        <v>80756</v>
      </c>
      <c r="B12114" t="s">
        <v>80757</v>
      </c>
      <c r="C12114" t="s">
        <v>80761</v>
      </c>
      <c r="D12114">
        <v>50712678</v>
      </c>
      <c r="E12114" t="s">
        <v>80762</v>
      </c>
      <c r="F12114" t="s">
        <v>80763</v>
      </c>
      <c r="I12114" t="s">
        <v>80764</v>
      </c>
      <c r="J12114" t="s">
        <v>80765</v>
      </c>
      <c r="M12114" t="s">
        <v>112315</v>
      </c>
      <c r="N12114" t="s">
        <v>16314</v>
      </c>
      <c r="O12114" s="3" t="s">
        <v>80766</v>
      </c>
      <c r="P12114" t="s">
        <v>16314</v>
      </c>
      <c r="Q12114" t="s">
        <v>16314</v>
      </c>
      <c r="R12114" t="s">
        <v>80766</v>
      </c>
      <c r="S12114" s="4" t="str">
        <f t="shared" si="189"/>
        <v>2000</v>
      </c>
    </row>
    <row r="12115" spans="1:19" hidden="1" x14ac:dyDescent="0.35">
      <c r="A12115" t="s">
        <v>80762</v>
      </c>
      <c r="B12115" t="s">
        <v>80763</v>
      </c>
      <c r="C12115" t="s">
        <v>80767</v>
      </c>
      <c r="D12115" t="s">
        <v>80768</v>
      </c>
      <c r="E12115" t="s">
        <v>80769</v>
      </c>
      <c r="F12115" t="s">
        <v>80770</v>
      </c>
      <c r="I12115" t="s">
        <v>80771</v>
      </c>
      <c r="J12115" t="s">
        <v>80772</v>
      </c>
      <c r="M12115" t="s">
        <v>112315</v>
      </c>
      <c r="N12115" t="s">
        <v>16314</v>
      </c>
      <c r="O12115" s="3" t="s">
        <v>80773</v>
      </c>
      <c r="P12115" t="s">
        <v>16314</v>
      </c>
      <c r="Q12115" t="s">
        <v>16314</v>
      </c>
      <c r="R12115" t="s">
        <v>80773</v>
      </c>
      <c r="S12115" s="4" t="str">
        <f t="shared" si="189"/>
        <v>2000</v>
      </c>
    </row>
    <row r="12116" spans="1:19" hidden="1" x14ac:dyDescent="0.35">
      <c r="A12116" t="s">
        <v>80769</v>
      </c>
      <c r="B12116" t="s">
        <v>80770</v>
      </c>
      <c r="C12116" t="s">
        <v>80774</v>
      </c>
      <c r="D12116" t="s">
        <v>80775</v>
      </c>
      <c r="E12116" t="s">
        <v>80776</v>
      </c>
      <c r="F12116" t="s">
        <v>80777</v>
      </c>
      <c r="I12116" t="s">
        <v>80778</v>
      </c>
      <c r="J12116" t="s">
        <v>80779</v>
      </c>
      <c r="M12116" t="s">
        <v>112315</v>
      </c>
      <c r="N12116" t="s">
        <v>159</v>
      </c>
      <c r="O12116" s="3" t="s">
        <v>80780</v>
      </c>
      <c r="P12116" t="s">
        <v>159</v>
      </c>
      <c r="Q12116" t="s">
        <v>159</v>
      </c>
      <c r="R12116" t="s">
        <v>80780</v>
      </c>
      <c r="S12116" s="4" t="str">
        <f t="shared" si="189"/>
        <v>2000</v>
      </c>
    </row>
    <row r="12117" spans="1:19" hidden="1" x14ac:dyDescent="0.35">
      <c r="A12117" t="s">
        <v>80776</v>
      </c>
      <c r="B12117" t="s">
        <v>80777</v>
      </c>
      <c r="C12117" t="s">
        <v>80781</v>
      </c>
      <c r="D12117" t="s">
        <v>80782</v>
      </c>
      <c r="E12117" t="s">
        <v>80783</v>
      </c>
      <c r="F12117" t="s">
        <v>80784</v>
      </c>
      <c r="I12117" t="s">
        <v>80785</v>
      </c>
      <c r="J12117" t="s">
        <v>80786</v>
      </c>
      <c r="M12117" t="s">
        <v>16314</v>
      </c>
      <c r="N12117" t="s">
        <v>16314</v>
      </c>
      <c r="O12117" s="3" t="s">
        <v>80787</v>
      </c>
      <c r="P12117" t="s">
        <v>16314</v>
      </c>
      <c r="Q12117" t="s">
        <v>16314</v>
      </c>
      <c r="R12117" t="s">
        <v>80787</v>
      </c>
      <c r="S12117" s="4" t="str">
        <f t="shared" si="189"/>
        <v>2000</v>
      </c>
    </row>
    <row r="12118" spans="1:19" hidden="1" x14ac:dyDescent="0.35">
      <c r="A12118" t="s">
        <v>80783</v>
      </c>
      <c r="B12118" t="s">
        <v>80784</v>
      </c>
      <c r="C12118" t="s">
        <v>80788</v>
      </c>
      <c r="D12118" t="s">
        <v>80789</v>
      </c>
      <c r="E12118" t="s">
        <v>80790</v>
      </c>
      <c r="F12118" t="s">
        <v>80791</v>
      </c>
      <c r="I12118" t="s">
        <v>80792</v>
      </c>
      <c r="J12118" t="s">
        <v>80793</v>
      </c>
      <c r="M12118" t="s">
        <v>112297</v>
      </c>
      <c r="N12118" t="s">
        <v>16314</v>
      </c>
      <c r="O12118" s="3" t="s">
        <v>80794</v>
      </c>
      <c r="P12118" t="s">
        <v>16314</v>
      </c>
      <c r="Q12118" t="s">
        <v>16314</v>
      </c>
      <c r="R12118" t="s">
        <v>80794</v>
      </c>
      <c r="S12118" s="4" t="str">
        <f t="shared" si="189"/>
        <v>2000</v>
      </c>
    </row>
    <row r="12119" spans="1:19" hidden="1" x14ac:dyDescent="0.35">
      <c r="A12119" t="s">
        <v>80790</v>
      </c>
      <c r="B12119" t="s">
        <v>80791</v>
      </c>
      <c r="C12119" t="s">
        <v>80795</v>
      </c>
      <c r="D12119" t="s">
        <v>80796</v>
      </c>
      <c r="E12119" t="s">
        <v>80797</v>
      </c>
      <c r="F12119" t="s">
        <v>80798</v>
      </c>
      <c r="I12119" t="s">
        <v>80799</v>
      </c>
      <c r="J12119" t="s">
        <v>80800</v>
      </c>
      <c r="M12119" t="s">
        <v>112315</v>
      </c>
      <c r="N12119" t="s">
        <v>159</v>
      </c>
      <c r="O12119" s="3" t="s">
        <v>80801</v>
      </c>
      <c r="P12119" t="s">
        <v>159</v>
      </c>
      <c r="Q12119" t="s">
        <v>159</v>
      </c>
      <c r="R12119" t="s">
        <v>80801</v>
      </c>
      <c r="S12119" s="4" t="str">
        <f t="shared" si="189"/>
        <v>2000</v>
      </c>
    </row>
    <row r="12120" spans="1:19" hidden="1" x14ac:dyDescent="0.35">
      <c r="A12120" t="s">
        <v>80797</v>
      </c>
      <c r="B12120" t="s">
        <v>80798</v>
      </c>
      <c r="C12120" t="s">
        <v>80802</v>
      </c>
      <c r="D12120" t="s">
        <v>80803</v>
      </c>
      <c r="E12120" t="s">
        <v>80804</v>
      </c>
      <c r="F12120" t="s">
        <v>80805</v>
      </c>
      <c r="I12120" t="s">
        <v>80806</v>
      </c>
      <c r="J12120" t="s">
        <v>80807</v>
      </c>
      <c r="M12120" t="s">
        <v>112315</v>
      </c>
      <c r="N12120" t="s">
        <v>159</v>
      </c>
      <c r="O12120" s="3" t="s">
        <v>80808</v>
      </c>
      <c r="P12120" t="s">
        <v>159</v>
      </c>
      <c r="Q12120" t="s">
        <v>159</v>
      </c>
      <c r="R12120" t="s">
        <v>80808</v>
      </c>
      <c r="S12120" s="4" t="str">
        <f t="shared" si="189"/>
        <v>2000</v>
      </c>
    </row>
    <row r="12121" spans="1:19" hidden="1" x14ac:dyDescent="0.35">
      <c r="A12121" t="s">
        <v>80804</v>
      </c>
      <c r="B12121" t="s">
        <v>80805</v>
      </c>
      <c r="C12121" t="s">
        <v>80809</v>
      </c>
      <c r="D12121" t="s">
        <v>80810</v>
      </c>
      <c r="E12121" t="s">
        <v>80811</v>
      </c>
      <c r="F12121" t="s">
        <v>80812</v>
      </c>
      <c r="I12121" t="s">
        <v>80813</v>
      </c>
      <c r="J12121" t="s">
        <v>80814</v>
      </c>
      <c r="M12121" t="s">
        <v>112299</v>
      </c>
      <c r="N12121" t="s">
        <v>16314</v>
      </c>
      <c r="O12121" s="3" t="s">
        <v>80815</v>
      </c>
      <c r="P12121" t="s">
        <v>16314</v>
      </c>
      <c r="Q12121" t="s">
        <v>16314</v>
      </c>
      <c r="R12121" t="s">
        <v>80815</v>
      </c>
      <c r="S12121" s="4" t="str">
        <f t="shared" si="189"/>
        <v>2000</v>
      </c>
    </row>
    <row r="12122" spans="1:19" hidden="1" x14ac:dyDescent="0.35">
      <c r="A12122" t="s">
        <v>80811</v>
      </c>
      <c r="B12122" t="s">
        <v>80812</v>
      </c>
      <c r="C12122" t="s">
        <v>80816</v>
      </c>
      <c r="D12122" t="s">
        <v>80817</v>
      </c>
      <c r="E12122" t="s">
        <v>80818</v>
      </c>
      <c r="F12122" t="s">
        <v>80819</v>
      </c>
      <c r="I12122" t="s">
        <v>80820</v>
      </c>
      <c r="J12122" t="s">
        <v>80821</v>
      </c>
      <c r="M12122" t="s">
        <v>112315</v>
      </c>
      <c r="N12122" t="s">
        <v>16314</v>
      </c>
      <c r="O12122" s="3" t="s">
        <v>80822</v>
      </c>
      <c r="P12122" t="s">
        <v>16314</v>
      </c>
      <c r="Q12122" t="s">
        <v>16314</v>
      </c>
      <c r="R12122" t="s">
        <v>80822</v>
      </c>
      <c r="S12122" s="4" t="str">
        <f t="shared" si="189"/>
        <v>2000</v>
      </c>
    </row>
    <row r="12123" spans="1:19" hidden="1" x14ac:dyDescent="0.35">
      <c r="A12123" t="s">
        <v>80818</v>
      </c>
      <c r="B12123" t="s">
        <v>80819</v>
      </c>
      <c r="C12123" t="s">
        <v>80823</v>
      </c>
      <c r="D12123" t="s">
        <v>80824</v>
      </c>
      <c r="E12123" t="s">
        <v>80825</v>
      </c>
      <c r="F12123" t="s">
        <v>80826</v>
      </c>
      <c r="I12123" t="s">
        <v>80827</v>
      </c>
      <c r="J12123" t="s">
        <v>80828</v>
      </c>
      <c r="M12123" t="s">
        <v>112315</v>
      </c>
      <c r="N12123" t="s">
        <v>16314</v>
      </c>
      <c r="O12123" s="3" t="s">
        <v>80829</v>
      </c>
      <c r="P12123" t="s">
        <v>16314</v>
      </c>
      <c r="Q12123" t="s">
        <v>16314</v>
      </c>
      <c r="R12123" t="s">
        <v>80829</v>
      </c>
      <c r="S12123" s="4" t="str">
        <f t="shared" si="189"/>
        <v>2000</v>
      </c>
    </row>
    <row r="12124" spans="1:19" hidden="1" x14ac:dyDescent="0.35">
      <c r="A12124" t="s">
        <v>80825</v>
      </c>
      <c r="B12124" t="s">
        <v>80826</v>
      </c>
      <c r="C12124" t="s">
        <v>80830</v>
      </c>
      <c r="D12124" t="s">
        <v>80831</v>
      </c>
      <c r="E12124" t="s">
        <v>80832</v>
      </c>
      <c r="F12124" t="s">
        <v>80833</v>
      </c>
      <c r="I12124" t="s">
        <v>80834</v>
      </c>
      <c r="J12124" t="s">
        <v>80835</v>
      </c>
      <c r="M12124" t="s">
        <v>112297</v>
      </c>
      <c r="N12124" t="s">
        <v>16314</v>
      </c>
      <c r="O12124" s="3" t="s">
        <v>80836</v>
      </c>
      <c r="P12124" t="s">
        <v>16314</v>
      </c>
      <c r="Q12124" t="s">
        <v>16314</v>
      </c>
      <c r="R12124" t="s">
        <v>80836</v>
      </c>
      <c r="S12124" s="4" t="str">
        <f t="shared" si="189"/>
        <v>2000</v>
      </c>
    </row>
    <row r="12125" spans="1:19" hidden="1" x14ac:dyDescent="0.35">
      <c r="A12125" t="s">
        <v>80832</v>
      </c>
      <c r="B12125" t="s">
        <v>80833</v>
      </c>
      <c r="C12125" t="s">
        <v>80837</v>
      </c>
      <c r="D12125" t="s">
        <v>80838</v>
      </c>
      <c r="E12125" t="s">
        <v>80839</v>
      </c>
      <c r="F12125" t="s">
        <v>80840</v>
      </c>
      <c r="I12125" t="s">
        <v>80841</v>
      </c>
      <c r="J12125" t="s">
        <v>80842</v>
      </c>
      <c r="M12125" t="s">
        <v>112304</v>
      </c>
      <c r="N12125" t="s">
        <v>80843</v>
      </c>
      <c r="O12125" s="3" t="s">
        <v>80844</v>
      </c>
      <c r="P12125" t="s">
        <v>80843</v>
      </c>
      <c r="Q12125" t="s">
        <v>80843</v>
      </c>
      <c r="R12125" t="s">
        <v>80844</v>
      </c>
      <c r="S12125" s="4" t="str">
        <f t="shared" si="189"/>
        <v>2000</v>
      </c>
    </row>
    <row r="12126" spans="1:19" hidden="1" x14ac:dyDescent="0.35">
      <c r="A12126" t="s">
        <v>80839</v>
      </c>
      <c r="B12126" t="s">
        <v>80840</v>
      </c>
      <c r="C12126" t="s">
        <v>80845</v>
      </c>
      <c r="D12126" t="s">
        <v>80846</v>
      </c>
      <c r="E12126" t="s">
        <v>80847</v>
      </c>
      <c r="F12126" t="s">
        <v>80848</v>
      </c>
      <c r="I12126" t="s">
        <v>80849</v>
      </c>
      <c r="J12126" t="s">
        <v>80850</v>
      </c>
      <c r="M12126" t="s">
        <v>112315</v>
      </c>
      <c r="N12126" t="s">
        <v>159</v>
      </c>
      <c r="O12126" s="3" t="s">
        <v>80851</v>
      </c>
      <c r="P12126" t="s">
        <v>159</v>
      </c>
      <c r="Q12126" t="s">
        <v>159</v>
      </c>
      <c r="R12126" t="s">
        <v>80851</v>
      </c>
      <c r="S12126" s="4" t="str">
        <f t="shared" si="189"/>
        <v>2000</v>
      </c>
    </row>
    <row r="12127" spans="1:19" hidden="1" x14ac:dyDescent="0.35">
      <c r="A12127" t="s">
        <v>80847</v>
      </c>
      <c r="B12127" t="s">
        <v>80848</v>
      </c>
      <c r="C12127" t="s">
        <v>80852</v>
      </c>
      <c r="D12127" t="s">
        <v>80853</v>
      </c>
      <c r="E12127" t="s">
        <v>80854</v>
      </c>
      <c r="F12127" t="s">
        <v>80855</v>
      </c>
      <c r="I12127" t="s">
        <v>80856</v>
      </c>
      <c r="J12127" t="s">
        <v>80857</v>
      </c>
      <c r="M12127" t="s">
        <v>112315</v>
      </c>
      <c r="N12127" t="s">
        <v>159</v>
      </c>
      <c r="O12127" s="3" t="s">
        <v>80858</v>
      </c>
      <c r="P12127" t="s">
        <v>159</v>
      </c>
      <c r="Q12127" t="s">
        <v>159</v>
      </c>
      <c r="R12127" t="s">
        <v>80858</v>
      </c>
      <c r="S12127" s="4" t="str">
        <f t="shared" si="189"/>
        <v>2000</v>
      </c>
    </row>
    <row r="12128" spans="1:19" hidden="1" x14ac:dyDescent="0.35">
      <c r="A12128" t="s">
        <v>80854</v>
      </c>
      <c r="B12128" t="s">
        <v>80855</v>
      </c>
      <c r="C12128" t="s">
        <v>80859</v>
      </c>
      <c r="D12128" t="s">
        <v>80860</v>
      </c>
      <c r="E12128" t="s">
        <v>80861</v>
      </c>
      <c r="F12128" t="s">
        <v>80862</v>
      </c>
      <c r="I12128" t="s">
        <v>80863</v>
      </c>
      <c r="J12128" t="s">
        <v>80864</v>
      </c>
      <c r="M12128" t="s">
        <v>112297</v>
      </c>
      <c r="N12128" t="s">
        <v>16314</v>
      </c>
      <c r="O12128" s="3" t="s">
        <v>80865</v>
      </c>
      <c r="P12128" t="s">
        <v>16314</v>
      </c>
      <c r="Q12128" t="s">
        <v>16314</v>
      </c>
      <c r="R12128" t="s">
        <v>80865</v>
      </c>
      <c r="S12128" s="4" t="str">
        <f t="shared" si="189"/>
        <v>2000</v>
      </c>
    </row>
    <row r="12129" spans="1:19" hidden="1" x14ac:dyDescent="0.35">
      <c r="A12129" t="s">
        <v>80861</v>
      </c>
      <c r="B12129" t="s">
        <v>80862</v>
      </c>
      <c r="C12129" t="s">
        <v>80866</v>
      </c>
      <c r="D12129" t="s">
        <v>80867</v>
      </c>
      <c r="E12129" t="s">
        <v>80868</v>
      </c>
      <c r="F12129" t="s">
        <v>80869</v>
      </c>
      <c r="I12129" t="s">
        <v>80870</v>
      </c>
      <c r="J12129" t="s">
        <v>80871</v>
      </c>
      <c r="M12129" t="s">
        <v>112315</v>
      </c>
      <c r="N12129" t="s">
        <v>16314</v>
      </c>
      <c r="O12129" s="3" t="s">
        <v>80872</v>
      </c>
      <c r="P12129" t="s">
        <v>16314</v>
      </c>
      <c r="Q12129" t="s">
        <v>16314</v>
      </c>
      <c r="R12129" t="s">
        <v>80872</v>
      </c>
      <c r="S12129" s="4" t="str">
        <f t="shared" si="189"/>
        <v>2000</v>
      </c>
    </row>
    <row r="12130" spans="1:19" hidden="1" x14ac:dyDescent="0.35">
      <c r="A12130" t="s">
        <v>80868</v>
      </c>
      <c r="B12130" t="s">
        <v>80869</v>
      </c>
      <c r="C12130" t="s">
        <v>80873</v>
      </c>
      <c r="D12130" t="s">
        <v>80874</v>
      </c>
      <c r="E12130" t="s">
        <v>80875</v>
      </c>
      <c r="F12130" t="s">
        <v>80876</v>
      </c>
      <c r="I12130" t="s">
        <v>80877</v>
      </c>
      <c r="J12130" t="s">
        <v>80878</v>
      </c>
      <c r="M12130" t="s">
        <v>112315</v>
      </c>
      <c r="N12130" t="s">
        <v>16314</v>
      </c>
      <c r="O12130" s="3" t="s">
        <v>80879</v>
      </c>
      <c r="P12130" t="s">
        <v>16314</v>
      </c>
      <c r="Q12130" t="s">
        <v>16314</v>
      </c>
      <c r="R12130" t="s">
        <v>80879</v>
      </c>
      <c r="S12130" s="4" t="str">
        <f t="shared" si="189"/>
        <v>2000</v>
      </c>
    </row>
    <row r="12131" spans="1:19" hidden="1" x14ac:dyDescent="0.35">
      <c r="A12131" t="s">
        <v>80875</v>
      </c>
      <c r="B12131" t="s">
        <v>80876</v>
      </c>
      <c r="C12131" s="1" t="s">
        <v>80880</v>
      </c>
      <c r="D12131" s="1" t="s">
        <v>80881</v>
      </c>
      <c r="E12131" t="s">
        <v>80882</v>
      </c>
      <c r="F12131" t="s">
        <v>80883</v>
      </c>
      <c r="I12131" t="s">
        <v>80884</v>
      </c>
      <c r="J12131" t="s">
        <v>80885</v>
      </c>
      <c r="M12131" t="s">
        <v>112315</v>
      </c>
      <c r="N12131" t="s">
        <v>159</v>
      </c>
      <c r="O12131" s="3" t="s">
        <v>80886</v>
      </c>
      <c r="P12131" t="s">
        <v>159</v>
      </c>
      <c r="Q12131" t="s">
        <v>159</v>
      </c>
      <c r="R12131" t="s">
        <v>80886</v>
      </c>
      <c r="S12131" s="4" t="str">
        <f t="shared" si="189"/>
        <v>2000</v>
      </c>
    </row>
    <row r="12132" spans="1:19" hidden="1" x14ac:dyDescent="0.35">
      <c r="A12132" t="s">
        <v>80882</v>
      </c>
      <c r="B12132" t="s">
        <v>80883</v>
      </c>
      <c r="C12132" s="1" t="s">
        <v>80887</v>
      </c>
      <c r="D12132" s="1" t="s">
        <v>80888</v>
      </c>
      <c r="E12132" t="s">
        <v>80889</v>
      </c>
      <c r="F12132" t="s">
        <v>80890</v>
      </c>
      <c r="I12132" t="s">
        <v>77060</v>
      </c>
      <c r="J12132" t="s">
        <v>48063</v>
      </c>
      <c r="M12132" t="s">
        <v>112299</v>
      </c>
      <c r="N12132" t="s">
        <v>16314</v>
      </c>
      <c r="O12132" s="3" t="s">
        <v>80891</v>
      </c>
      <c r="P12132" t="s">
        <v>16314</v>
      </c>
      <c r="Q12132" t="s">
        <v>16314</v>
      </c>
      <c r="R12132" t="s">
        <v>80891</v>
      </c>
      <c r="S12132" s="4" t="str">
        <f t="shared" si="189"/>
        <v>2000</v>
      </c>
    </row>
    <row r="12133" spans="1:19" hidden="1" x14ac:dyDescent="0.35">
      <c r="A12133" t="s">
        <v>80889</v>
      </c>
      <c r="B12133" t="s">
        <v>80890</v>
      </c>
      <c r="C12133" t="s">
        <v>80892</v>
      </c>
      <c r="D12133" t="s">
        <v>80893</v>
      </c>
      <c r="E12133" t="s">
        <v>80894</v>
      </c>
      <c r="F12133" t="s">
        <v>80895</v>
      </c>
      <c r="I12133" t="s">
        <v>80896</v>
      </c>
      <c r="J12133" t="s">
        <v>80897</v>
      </c>
      <c r="M12133" t="s">
        <v>112297</v>
      </c>
      <c r="N12133" t="s">
        <v>16314</v>
      </c>
      <c r="O12133" s="3" t="s">
        <v>80898</v>
      </c>
      <c r="P12133" t="s">
        <v>16314</v>
      </c>
      <c r="Q12133" t="s">
        <v>16314</v>
      </c>
      <c r="R12133" t="s">
        <v>80898</v>
      </c>
      <c r="S12133" s="4" t="str">
        <f t="shared" si="189"/>
        <v>2000</v>
      </c>
    </row>
    <row r="12134" spans="1:19" hidden="1" x14ac:dyDescent="0.35">
      <c r="A12134" t="s">
        <v>80894</v>
      </c>
      <c r="B12134" t="s">
        <v>80895</v>
      </c>
      <c r="C12134" t="s">
        <v>80899</v>
      </c>
      <c r="D12134" t="s">
        <v>80900</v>
      </c>
      <c r="E12134" t="s">
        <v>80901</v>
      </c>
      <c r="F12134" t="s">
        <v>80902</v>
      </c>
      <c r="I12134" t="s">
        <v>80903</v>
      </c>
      <c r="J12134" t="s">
        <v>80904</v>
      </c>
      <c r="M12134" t="s">
        <v>112297</v>
      </c>
      <c r="N12134" t="s">
        <v>16314</v>
      </c>
      <c r="O12134" s="3" t="s">
        <v>80905</v>
      </c>
      <c r="P12134" t="s">
        <v>16314</v>
      </c>
      <c r="Q12134" t="s">
        <v>16314</v>
      </c>
      <c r="R12134" t="s">
        <v>80905</v>
      </c>
      <c r="S12134" s="4" t="str">
        <f t="shared" si="189"/>
        <v>2000</v>
      </c>
    </row>
    <row r="12135" spans="1:19" hidden="1" x14ac:dyDescent="0.35">
      <c r="A12135" t="s">
        <v>80901</v>
      </c>
      <c r="B12135" t="s">
        <v>80902</v>
      </c>
      <c r="C12135" t="s">
        <v>80906</v>
      </c>
      <c r="D12135" t="s">
        <v>80907</v>
      </c>
      <c r="E12135" t="s">
        <v>80908</v>
      </c>
      <c r="F12135" t="s">
        <v>80909</v>
      </c>
      <c r="I12135" t="s">
        <v>80910</v>
      </c>
      <c r="J12135" t="s">
        <v>80911</v>
      </c>
      <c r="M12135" t="s">
        <v>112299</v>
      </c>
      <c r="N12135" t="s">
        <v>16314</v>
      </c>
      <c r="O12135" s="3" t="s">
        <v>80912</v>
      </c>
      <c r="P12135" t="s">
        <v>16314</v>
      </c>
      <c r="Q12135" t="s">
        <v>16314</v>
      </c>
      <c r="R12135" t="s">
        <v>80912</v>
      </c>
      <c r="S12135" s="4" t="str">
        <f t="shared" si="189"/>
        <v>2000</v>
      </c>
    </row>
    <row r="12136" spans="1:19" hidden="1" x14ac:dyDescent="0.35">
      <c r="A12136" t="s">
        <v>80908</v>
      </c>
      <c r="B12136" t="s">
        <v>80909</v>
      </c>
      <c r="C12136" t="s">
        <v>80913</v>
      </c>
      <c r="D12136" t="s">
        <v>80914</v>
      </c>
      <c r="E12136" t="s">
        <v>80915</v>
      </c>
      <c r="F12136" t="s">
        <v>80916</v>
      </c>
      <c r="I12136" t="s">
        <v>80917</v>
      </c>
      <c r="J12136" t="s">
        <v>80918</v>
      </c>
      <c r="M12136" t="s">
        <v>112297</v>
      </c>
      <c r="N12136" t="s">
        <v>16314</v>
      </c>
      <c r="O12136" s="3" t="s">
        <v>80919</v>
      </c>
      <c r="P12136" t="s">
        <v>16314</v>
      </c>
      <c r="Q12136" t="s">
        <v>16314</v>
      </c>
      <c r="R12136" t="s">
        <v>80919</v>
      </c>
      <c r="S12136" s="4" t="str">
        <f t="shared" si="189"/>
        <v>2000</v>
      </c>
    </row>
    <row r="12137" spans="1:19" hidden="1" x14ac:dyDescent="0.35">
      <c r="A12137" t="s">
        <v>80915</v>
      </c>
      <c r="B12137" t="s">
        <v>80916</v>
      </c>
      <c r="C12137" s="1" t="s">
        <v>80920</v>
      </c>
      <c r="D12137" s="1" t="s">
        <v>80921</v>
      </c>
      <c r="E12137" t="s">
        <v>80922</v>
      </c>
      <c r="F12137" t="s">
        <v>80923</v>
      </c>
      <c r="I12137" t="s">
        <v>80924</v>
      </c>
      <c r="J12137" t="s">
        <v>80925</v>
      </c>
      <c r="M12137" t="s">
        <v>112315</v>
      </c>
      <c r="N12137" t="s">
        <v>16314</v>
      </c>
      <c r="O12137" s="3" t="s">
        <v>80926</v>
      </c>
      <c r="P12137" t="s">
        <v>16314</v>
      </c>
      <c r="Q12137" t="s">
        <v>16314</v>
      </c>
      <c r="R12137" t="s">
        <v>80926</v>
      </c>
      <c r="S12137" s="4" t="str">
        <f t="shared" si="189"/>
        <v>2000</v>
      </c>
    </row>
    <row r="12138" spans="1:19" hidden="1" x14ac:dyDescent="0.35">
      <c r="A12138" t="s">
        <v>80922</v>
      </c>
      <c r="B12138" t="s">
        <v>80923</v>
      </c>
      <c r="C12138" t="s">
        <v>80927</v>
      </c>
      <c r="D12138" s="1" t="s">
        <v>80928</v>
      </c>
      <c r="E12138" t="s">
        <v>80929</v>
      </c>
      <c r="F12138" t="s">
        <v>80930</v>
      </c>
      <c r="I12138" t="s">
        <v>80931</v>
      </c>
      <c r="J12138" t="s">
        <v>80932</v>
      </c>
      <c r="M12138" t="s">
        <v>112315</v>
      </c>
      <c r="N12138" t="s">
        <v>16314</v>
      </c>
      <c r="O12138" s="3" t="s">
        <v>80933</v>
      </c>
      <c r="P12138" t="s">
        <v>16314</v>
      </c>
      <c r="Q12138" t="s">
        <v>16314</v>
      </c>
      <c r="R12138" t="s">
        <v>80933</v>
      </c>
      <c r="S12138" s="4" t="str">
        <f t="shared" si="189"/>
        <v>2000</v>
      </c>
    </row>
    <row r="12139" spans="1:19" hidden="1" x14ac:dyDescent="0.35">
      <c r="A12139" t="s">
        <v>80929</v>
      </c>
      <c r="B12139" t="s">
        <v>80930</v>
      </c>
      <c r="C12139" t="s">
        <v>80934</v>
      </c>
      <c r="D12139" t="s">
        <v>80935</v>
      </c>
      <c r="E12139" t="s">
        <v>80936</v>
      </c>
      <c r="F12139" t="s">
        <v>80937</v>
      </c>
      <c r="I12139" t="s">
        <v>80938</v>
      </c>
      <c r="J12139" t="s">
        <v>80939</v>
      </c>
      <c r="M12139" t="s">
        <v>112315</v>
      </c>
      <c r="N12139" t="s">
        <v>159</v>
      </c>
      <c r="O12139" s="3" t="s">
        <v>80940</v>
      </c>
      <c r="P12139" t="s">
        <v>159</v>
      </c>
      <c r="Q12139" t="s">
        <v>159</v>
      </c>
      <c r="R12139" t="s">
        <v>80940</v>
      </c>
      <c r="S12139" s="4" t="str">
        <f t="shared" si="189"/>
        <v>2000</v>
      </c>
    </row>
    <row r="12140" spans="1:19" hidden="1" x14ac:dyDescent="0.35">
      <c r="A12140" t="s">
        <v>80936</v>
      </c>
      <c r="B12140" t="s">
        <v>80937</v>
      </c>
      <c r="C12140" t="s">
        <v>80941</v>
      </c>
      <c r="D12140" t="s">
        <v>80942</v>
      </c>
      <c r="E12140" t="s">
        <v>80943</v>
      </c>
      <c r="F12140" t="s">
        <v>80944</v>
      </c>
      <c r="I12140" t="s">
        <v>80945</v>
      </c>
      <c r="J12140" t="s">
        <v>80946</v>
      </c>
      <c r="M12140" t="s">
        <v>112315</v>
      </c>
      <c r="N12140" t="s">
        <v>159</v>
      </c>
      <c r="O12140" s="3" t="s">
        <v>80947</v>
      </c>
      <c r="P12140" t="s">
        <v>159</v>
      </c>
      <c r="Q12140" t="s">
        <v>159</v>
      </c>
      <c r="R12140" t="s">
        <v>80947</v>
      </c>
      <c r="S12140" s="4" t="str">
        <f t="shared" si="189"/>
        <v>2000</v>
      </c>
    </row>
    <row r="12141" spans="1:19" hidden="1" x14ac:dyDescent="0.35">
      <c r="A12141" t="s">
        <v>80943</v>
      </c>
      <c r="B12141" t="s">
        <v>80944</v>
      </c>
      <c r="C12141" t="s">
        <v>80948</v>
      </c>
      <c r="D12141" t="s">
        <v>80949</v>
      </c>
      <c r="E12141" t="s">
        <v>80950</v>
      </c>
      <c r="F12141" t="s">
        <v>80951</v>
      </c>
      <c r="I12141" t="s">
        <v>80952</v>
      </c>
      <c r="J12141" t="s">
        <v>80953</v>
      </c>
      <c r="M12141" t="s">
        <v>112315</v>
      </c>
      <c r="N12141" t="s">
        <v>159</v>
      </c>
      <c r="O12141" s="3" t="s">
        <v>80954</v>
      </c>
      <c r="P12141" t="s">
        <v>159</v>
      </c>
      <c r="Q12141" t="s">
        <v>159</v>
      </c>
      <c r="R12141" t="s">
        <v>80954</v>
      </c>
      <c r="S12141" s="4" t="str">
        <f t="shared" si="189"/>
        <v>2000</v>
      </c>
    </row>
    <row r="12142" spans="1:19" hidden="1" x14ac:dyDescent="0.35">
      <c r="A12142" t="s">
        <v>80950</v>
      </c>
      <c r="B12142" t="s">
        <v>80951</v>
      </c>
      <c r="C12142" t="s">
        <v>80955</v>
      </c>
      <c r="D12142" t="s">
        <v>80956</v>
      </c>
      <c r="E12142" t="s">
        <v>80957</v>
      </c>
      <c r="F12142" t="s">
        <v>80958</v>
      </c>
      <c r="I12142" t="s">
        <v>80959</v>
      </c>
      <c r="J12142" t="s">
        <v>80960</v>
      </c>
      <c r="M12142" t="s">
        <v>112299</v>
      </c>
      <c r="N12142" t="s">
        <v>16314</v>
      </c>
      <c r="O12142" s="3" t="s">
        <v>80961</v>
      </c>
      <c r="P12142" t="s">
        <v>16314</v>
      </c>
      <c r="Q12142" t="s">
        <v>16314</v>
      </c>
      <c r="R12142" t="s">
        <v>80961</v>
      </c>
      <c r="S12142" s="4" t="str">
        <f t="shared" si="189"/>
        <v>2000</v>
      </c>
    </row>
    <row r="12143" spans="1:19" hidden="1" x14ac:dyDescent="0.35">
      <c r="A12143" t="s">
        <v>80957</v>
      </c>
      <c r="B12143" t="s">
        <v>80958</v>
      </c>
      <c r="C12143" t="s">
        <v>80962</v>
      </c>
      <c r="D12143" t="s">
        <v>80963</v>
      </c>
      <c r="E12143" t="s">
        <v>80964</v>
      </c>
      <c r="F12143" t="s">
        <v>80965</v>
      </c>
      <c r="I12143" t="s">
        <v>80966</v>
      </c>
      <c r="J12143" t="s">
        <v>80967</v>
      </c>
      <c r="M12143" t="s">
        <v>112315</v>
      </c>
      <c r="N12143" t="s">
        <v>159</v>
      </c>
      <c r="O12143" s="3" t="s">
        <v>80968</v>
      </c>
      <c r="P12143" t="s">
        <v>159</v>
      </c>
      <c r="Q12143" t="s">
        <v>159</v>
      </c>
      <c r="R12143" t="s">
        <v>80968</v>
      </c>
      <c r="S12143" s="4" t="str">
        <f t="shared" si="189"/>
        <v>2000</v>
      </c>
    </row>
    <row r="12144" spans="1:19" hidden="1" x14ac:dyDescent="0.35">
      <c r="A12144" t="s">
        <v>80964</v>
      </c>
      <c r="B12144" t="s">
        <v>80965</v>
      </c>
      <c r="C12144" t="s">
        <v>80969</v>
      </c>
      <c r="D12144" t="s">
        <v>80970</v>
      </c>
      <c r="E12144" t="s">
        <v>80971</v>
      </c>
      <c r="F12144">
        <v>633631453</v>
      </c>
      <c r="I12144" t="s">
        <v>80972</v>
      </c>
      <c r="J12144" t="s">
        <v>80973</v>
      </c>
      <c r="M12144" t="s">
        <v>112315</v>
      </c>
      <c r="N12144" t="s">
        <v>159</v>
      </c>
      <c r="O12144" s="3" t="s">
        <v>80974</v>
      </c>
      <c r="P12144" t="s">
        <v>159</v>
      </c>
      <c r="Q12144" t="s">
        <v>159</v>
      </c>
      <c r="R12144" t="s">
        <v>80974</v>
      </c>
      <c r="S12144" s="4" t="str">
        <f t="shared" si="189"/>
        <v>2000</v>
      </c>
    </row>
    <row r="12145" spans="1:19" hidden="1" x14ac:dyDescent="0.35">
      <c r="A12145" t="s">
        <v>80971</v>
      </c>
      <c r="B12145">
        <v>633631453</v>
      </c>
      <c r="C12145" t="s">
        <v>80975</v>
      </c>
      <c r="D12145" t="s">
        <v>80976</v>
      </c>
      <c r="E12145" t="s">
        <v>80977</v>
      </c>
      <c r="F12145" t="s">
        <v>80978</v>
      </c>
      <c r="I12145" t="s">
        <v>80979</v>
      </c>
      <c r="J12145" t="s">
        <v>80980</v>
      </c>
      <c r="M12145" t="s">
        <v>112315</v>
      </c>
      <c r="N12145" t="s">
        <v>159</v>
      </c>
      <c r="O12145" s="3" t="s">
        <v>80981</v>
      </c>
      <c r="P12145" t="s">
        <v>159</v>
      </c>
      <c r="Q12145" t="s">
        <v>159</v>
      </c>
      <c r="R12145" t="s">
        <v>80981</v>
      </c>
      <c r="S12145" s="4" t="str">
        <f t="shared" si="189"/>
        <v>2000</v>
      </c>
    </row>
    <row r="12146" spans="1:19" hidden="1" x14ac:dyDescent="0.35">
      <c r="A12146" t="s">
        <v>80977</v>
      </c>
      <c r="B12146" t="s">
        <v>80978</v>
      </c>
      <c r="C12146" t="s">
        <v>80982</v>
      </c>
      <c r="D12146" t="s">
        <v>80983</v>
      </c>
      <c r="E12146" t="s">
        <v>80984</v>
      </c>
      <c r="F12146" t="s">
        <v>80985</v>
      </c>
      <c r="I12146" t="s">
        <v>80986</v>
      </c>
      <c r="J12146" t="s">
        <v>80987</v>
      </c>
      <c r="M12146" t="s">
        <v>112315</v>
      </c>
      <c r="N12146" t="s">
        <v>159</v>
      </c>
      <c r="O12146" s="3" t="s">
        <v>80988</v>
      </c>
      <c r="P12146" t="s">
        <v>159</v>
      </c>
      <c r="Q12146" t="s">
        <v>159</v>
      </c>
      <c r="R12146" t="s">
        <v>80988</v>
      </c>
      <c r="S12146" s="4" t="str">
        <f t="shared" si="189"/>
        <v>2000</v>
      </c>
    </row>
    <row r="12147" spans="1:19" hidden="1" x14ac:dyDescent="0.35">
      <c r="A12147" t="s">
        <v>80984</v>
      </c>
      <c r="B12147" t="s">
        <v>80985</v>
      </c>
      <c r="C12147" t="s">
        <v>80989</v>
      </c>
      <c r="D12147" t="s">
        <v>80990</v>
      </c>
      <c r="E12147" t="s">
        <v>80991</v>
      </c>
      <c r="F12147" t="s">
        <v>80992</v>
      </c>
      <c r="I12147" t="s">
        <v>80993</v>
      </c>
      <c r="J12147" t="s">
        <v>80994</v>
      </c>
      <c r="M12147" t="s">
        <v>112299</v>
      </c>
      <c r="N12147" t="s">
        <v>16314</v>
      </c>
      <c r="O12147" s="3" t="s">
        <v>80995</v>
      </c>
      <c r="P12147" t="s">
        <v>16314</v>
      </c>
      <c r="Q12147" t="s">
        <v>16314</v>
      </c>
      <c r="R12147" t="s">
        <v>80995</v>
      </c>
      <c r="S12147" s="4" t="str">
        <f t="shared" si="189"/>
        <v>2000</v>
      </c>
    </row>
    <row r="12148" spans="1:19" hidden="1" x14ac:dyDescent="0.35">
      <c r="A12148" t="s">
        <v>80991</v>
      </c>
      <c r="B12148" t="s">
        <v>80992</v>
      </c>
      <c r="C12148" t="s">
        <v>80996</v>
      </c>
      <c r="D12148" t="s">
        <v>80997</v>
      </c>
      <c r="E12148" t="s">
        <v>80998</v>
      </c>
      <c r="F12148" t="s">
        <v>80999</v>
      </c>
      <c r="I12148" t="s">
        <v>81000</v>
      </c>
      <c r="J12148" t="s">
        <v>81001</v>
      </c>
      <c r="M12148" t="s">
        <v>112298</v>
      </c>
      <c r="N12148" t="s">
        <v>28</v>
      </c>
      <c r="O12148" s="3" t="s">
        <v>81002</v>
      </c>
      <c r="P12148" t="s">
        <v>16314</v>
      </c>
      <c r="Q12148" t="s">
        <v>16314</v>
      </c>
      <c r="R12148" t="s">
        <v>81002</v>
      </c>
      <c r="S12148" s="4" t="str">
        <f t="shared" si="189"/>
        <v>2000</v>
      </c>
    </row>
    <row r="12149" spans="1:19" hidden="1" x14ac:dyDescent="0.35">
      <c r="A12149" t="s">
        <v>80998</v>
      </c>
      <c r="B12149" t="s">
        <v>80999</v>
      </c>
      <c r="C12149" s="1" t="s">
        <v>81003</v>
      </c>
      <c r="D12149" s="1" t="s">
        <v>81004</v>
      </c>
      <c r="E12149" t="s">
        <v>81005</v>
      </c>
      <c r="F12149" t="s">
        <v>81006</v>
      </c>
      <c r="I12149" t="s">
        <v>81007</v>
      </c>
      <c r="J12149" t="s">
        <v>81008</v>
      </c>
      <c r="M12149" t="s">
        <v>112297</v>
      </c>
      <c r="N12149" t="s">
        <v>16314</v>
      </c>
      <c r="O12149" s="3" t="s">
        <v>81009</v>
      </c>
      <c r="P12149" t="s">
        <v>16314</v>
      </c>
      <c r="Q12149" t="s">
        <v>16314</v>
      </c>
      <c r="R12149" t="s">
        <v>81009</v>
      </c>
      <c r="S12149" s="4" t="str">
        <f t="shared" si="189"/>
        <v>2000</v>
      </c>
    </row>
    <row r="12150" spans="1:19" hidden="1" x14ac:dyDescent="0.35">
      <c r="A12150" t="s">
        <v>81005</v>
      </c>
      <c r="B12150" t="s">
        <v>81006</v>
      </c>
      <c r="C12150" t="s">
        <v>81010</v>
      </c>
      <c r="D12150" t="s">
        <v>81011</v>
      </c>
      <c r="E12150" t="s">
        <v>81012</v>
      </c>
      <c r="F12150" t="s">
        <v>81013</v>
      </c>
      <c r="I12150" t="s">
        <v>81014</v>
      </c>
      <c r="J12150" t="s">
        <v>81015</v>
      </c>
      <c r="M12150" t="s">
        <v>112297</v>
      </c>
      <c r="N12150" t="s">
        <v>16314</v>
      </c>
      <c r="O12150" s="3" t="s">
        <v>81016</v>
      </c>
      <c r="P12150" t="s">
        <v>16314</v>
      </c>
      <c r="Q12150" t="s">
        <v>16314</v>
      </c>
      <c r="R12150" t="s">
        <v>81016</v>
      </c>
      <c r="S12150" s="4" t="str">
        <f t="shared" si="189"/>
        <v>2000</v>
      </c>
    </row>
    <row r="12151" spans="1:19" hidden="1" x14ac:dyDescent="0.35">
      <c r="A12151" t="s">
        <v>81012</v>
      </c>
      <c r="B12151" t="s">
        <v>81013</v>
      </c>
      <c r="C12151" t="s">
        <v>81017</v>
      </c>
      <c r="D12151" t="s">
        <v>81018</v>
      </c>
      <c r="E12151" t="s">
        <v>81019</v>
      </c>
      <c r="F12151" t="s">
        <v>81020</v>
      </c>
      <c r="I12151" t="s">
        <v>81021</v>
      </c>
      <c r="J12151" t="s">
        <v>81022</v>
      </c>
      <c r="M12151" t="s">
        <v>112315</v>
      </c>
      <c r="N12151" t="s">
        <v>159</v>
      </c>
      <c r="O12151" s="3" t="s">
        <v>81023</v>
      </c>
      <c r="P12151" t="s">
        <v>159</v>
      </c>
      <c r="Q12151" t="s">
        <v>159</v>
      </c>
      <c r="R12151" t="s">
        <v>81023</v>
      </c>
      <c r="S12151" s="4" t="str">
        <f t="shared" si="189"/>
        <v>2000</v>
      </c>
    </row>
    <row r="12152" spans="1:19" hidden="1" x14ac:dyDescent="0.35">
      <c r="A12152" t="s">
        <v>81019</v>
      </c>
      <c r="B12152" t="s">
        <v>81020</v>
      </c>
      <c r="C12152" t="s">
        <v>81024</v>
      </c>
      <c r="D12152" t="s">
        <v>81025</v>
      </c>
      <c r="E12152" t="s">
        <v>81026</v>
      </c>
      <c r="F12152" t="s">
        <v>81027</v>
      </c>
      <c r="I12152" t="s">
        <v>81028</v>
      </c>
      <c r="J12152" t="s">
        <v>81029</v>
      </c>
      <c r="M12152" t="s">
        <v>112315</v>
      </c>
      <c r="N12152" t="s">
        <v>159</v>
      </c>
      <c r="O12152" s="3" t="s">
        <v>81030</v>
      </c>
      <c r="P12152" t="s">
        <v>159</v>
      </c>
      <c r="Q12152" t="s">
        <v>159</v>
      </c>
      <c r="R12152" t="s">
        <v>81030</v>
      </c>
      <c r="S12152" s="4" t="str">
        <f t="shared" si="189"/>
        <v>2000</v>
      </c>
    </row>
    <row r="12153" spans="1:19" hidden="1" x14ac:dyDescent="0.35">
      <c r="A12153" t="s">
        <v>81026</v>
      </c>
      <c r="B12153" t="s">
        <v>81027</v>
      </c>
      <c r="C12153" t="s">
        <v>81031</v>
      </c>
      <c r="D12153" t="s">
        <v>81032</v>
      </c>
      <c r="E12153" t="s">
        <v>81033</v>
      </c>
      <c r="F12153" t="s">
        <v>81034</v>
      </c>
      <c r="I12153" t="s">
        <v>81035</v>
      </c>
      <c r="J12153" t="s">
        <v>81036</v>
      </c>
      <c r="M12153" t="s">
        <v>112315</v>
      </c>
      <c r="N12153" t="s">
        <v>159</v>
      </c>
      <c r="O12153" s="3" t="s">
        <v>81037</v>
      </c>
      <c r="P12153" t="s">
        <v>159</v>
      </c>
      <c r="Q12153" t="s">
        <v>159</v>
      </c>
      <c r="R12153" t="s">
        <v>81037</v>
      </c>
      <c r="S12153" s="4" t="str">
        <f t="shared" si="189"/>
        <v>2000</v>
      </c>
    </row>
    <row r="12154" spans="1:19" hidden="1" x14ac:dyDescent="0.35">
      <c r="A12154" t="s">
        <v>81033</v>
      </c>
      <c r="B12154" t="s">
        <v>81034</v>
      </c>
      <c r="C12154" t="s">
        <v>81038</v>
      </c>
      <c r="D12154" t="s">
        <v>81039</v>
      </c>
      <c r="E12154" t="s">
        <v>81040</v>
      </c>
      <c r="F12154" t="s">
        <v>81041</v>
      </c>
      <c r="I12154" t="s">
        <v>81042</v>
      </c>
      <c r="J12154" t="s">
        <v>81043</v>
      </c>
      <c r="M12154" t="s">
        <v>112315</v>
      </c>
      <c r="N12154" t="s">
        <v>159</v>
      </c>
      <c r="O12154" s="3" t="s">
        <v>81044</v>
      </c>
      <c r="P12154" t="s">
        <v>159</v>
      </c>
      <c r="Q12154" t="s">
        <v>159</v>
      </c>
      <c r="R12154" t="s">
        <v>81044</v>
      </c>
      <c r="S12154" s="4" t="str">
        <f t="shared" si="189"/>
        <v>2000</v>
      </c>
    </row>
    <row r="12155" spans="1:19" hidden="1" x14ac:dyDescent="0.35">
      <c r="A12155" t="s">
        <v>81040</v>
      </c>
      <c r="B12155" t="s">
        <v>81041</v>
      </c>
      <c r="C12155" t="s">
        <v>81045</v>
      </c>
      <c r="D12155" t="s">
        <v>81046</v>
      </c>
      <c r="E12155" t="s">
        <v>81047</v>
      </c>
      <c r="F12155" t="s">
        <v>81048</v>
      </c>
      <c r="I12155" t="s">
        <v>81049</v>
      </c>
      <c r="J12155" t="s">
        <v>81050</v>
      </c>
      <c r="M12155" t="s">
        <v>112315</v>
      </c>
      <c r="N12155" t="s">
        <v>159</v>
      </c>
      <c r="O12155" s="3" t="s">
        <v>81051</v>
      </c>
      <c r="P12155" t="s">
        <v>159</v>
      </c>
      <c r="Q12155" t="s">
        <v>159</v>
      </c>
      <c r="R12155" t="s">
        <v>81051</v>
      </c>
      <c r="S12155" s="4" t="str">
        <f t="shared" si="189"/>
        <v>2000</v>
      </c>
    </row>
    <row r="12156" spans="1:19" hidden="1" x14ac:dyDescent="0.35">
      <c r="A12156" t="s">
        <v>81047</v>
      </c>
      <c r="B12156" t="s">
        <v>81048</v>
      </c>
      <c r="C12156" t="s">
        <v>81052</v>
      </c>
      <c r="D12156" t="s">
        <v>81053</v>
      </c>
      <c r="E12156" t="s">
        <v>81054</v>
      </c>
      <c r="F12156" t="s">
        <v>81055</v>
      </c>
      <c r="I12156" t="s">
        <v>81056</v>
      </c>
      <c r="J12156" t="s">
        <v>81057</v>
      </c>
      <c r="M12156" t="s">
        <v>112315</v>
      </c>
      <c r="N12156" t="s">
        <v>159</v>
      </c>
      <c r="O12156" s="3" t="s">
        <v>81058</v>
      </c>
      <c r="P12156" t="s">
        <v>159</v>
      </c>
      <c r="Q12156" t="s">
        <v>159</v>
      </c>
      <c r="R12156" t="s">
        <v>81058</v>
      </c>
      <c r="S12156" s="4" t="str">
        <f t="shared" si="189"/>
        <v>2000</v>
      </c>
    </row>
    <row r="12157" spans="1:19" hidden="1" x14ac:dyDescent="0.35">
      <c r="A12157" t="s">
        <v>81054</v>
      </c>
      <c r="B12157" t="s">
        <v>81055</v>
      </c>
      <c r="C12157" t="s">
        <v>81059</v>
      </c>
      <c r="D12157" t="s">
        <v>81060</v>
      </c>
      <c r="E12157" t="s">
        <v>81061</v>
      </c>
      <c r="F12157" t="s">
        <v>81062</v>
      </c>
      <c r="I12157" t="s">
        <v>81063</v>
      </c>
      <c r="J12157" t="s">
        <v>81064</v>
      </c>
      <c r="M12157" t="s">
        <v>112299</v>
      </c>
      <c r="N12157" t="s">
        <v>16314</v>
      </c>
      <c r="O12157" s="3" t="s">
        <v>81065</v>
      </c>
      <c r="P12157" t="s">
        <v>16314</v>
      </c>
      <c r="Q12157" t="s">
        <v>16314</v>
      </c>
      <c r="R12157" t="s">
        <v>81065</v>
      </c>
      <c r="S12157" s="4" t="str">
        <f t="shared" si="189"/>
        <v>2000</v>
      </c>
    </row>
    <row r="12158" spans="1:19" hidden="1" x14ac:dyDescent="0.35">
      <c r="A12158" t="s">
        <v>81061</v>
      </c>
      <c r="B12158" t="s">
        <v>81062</v>
      </c>
      <c r="C12158" t="s">
        <v>81066</v>
      </c>
      <c r="D12158" t="s">
        <v>81067</v>
      </c>
      <c r="E12158" t="s">
        <v>81068</v>
      </c>
      <c r="F12158" t="s">
        <v>81069</v>
      </c>
      <c r="I12158" t="s">
        <v>81070</v>
      </c>
      <c r="J12158" t="s">
        <v>81071</v>
      </c>
      <c r="M12158" t="s">
        <v>112297</v>
      </c>
      <c r="N12158" t="s">
        <v>16314</v>
      </c>
      <c r="O12158" s="3" t="s">
        <v>81072</v>
      </c>
      <c r="P12158" t="s">
        <v>16314</v>
      </c>
      <c r="Q12158" t="s">
        <v>16314</v>
      </c>
      <c r="R12158" t="s">
        <v>81072</v>
      </c>
      <c r="S12158" s="4" t="str">
        <f t="shared" si="189"/>
        <v>2000</v>
      </c>
    </row>
    <row r="12159" spans="1:19" hidden="1" x14ac:dyDescent="0.35">
      <c r="A12159" t="s">
        <v>81068</v>
      </c>
      <c r="B12159" t="s">
        <v>81069</v>
      </c>
      <c r="C12159" t="s">
        <v>81073</v>
      </c>
      <c r="D12159" t="s">
        <v>81074</v>
      </c>
      <c r="E12159" t="s">
        <v>81075</v>
      </c>
      <c r="F12159" t="s">
        <v>81076</v>
      </c>
      <c r="I12159" t="s">
        <v>81077</v>
      </c>
      <c r="J12159" t="s">
        <v>81078</v>
      </c>
      <c r="M12159" t="s">
        <v>112297</v>
      </c>
      <c r="N12159" t="s">
        <v>16314</v>
      </c>
      <c r="O12159" s="3" t="s">
        <v>81079</v>
      </c>
      <c r="P12159" t="s">
        <v>16314</v>
      </c>
      <c r="Q12159" t="s">
        <v>16314</v>
      </c>
      <c r="R12159" t="s">
        <v>81079</v>
      </c>
      <c r="S12159" s="4" t="str">
        <f t="shared" si="189"/>
        <v>2000</v>
      </c>
    </row>
    <row r="12160" spans="1:19" hidden="1" x14ac:dyDescent="0.35">
      <c r="A12160" t="s">
        <v>81075</v>
      </c>
      <c r="B12160" t="s">
        <v>81076</v>
      </c>
      <c r="C12160" t="s">
        <v>81080</v>
      </c>
      <c r="D12160" t="s">
        <v>81081</v>
      </c>
      <c r="E12160" t="s">
        <v>81082</v>
      </c>
      <c r="F12160" t="s">
        <v>81083</v>
      </c>
      <c r="I12160" t="s">
        <v>81084</v>
      </c>
      <c r="J12160" t="s">
        <v>81085</v>
      </c>
      <c r="M12160" t="s">
        <v>112297</v>
      </c>
      <c r="N12160" t="s">
        <v>16314</v>
      </c>
      <c r="O12160" s="3" t="s">
        <v>81086</v>
      </c>
      <c r="P12160" t="s">
        <v>16314</v>
      </c>
      <c r="Q12160" t="s">
        <v>16314</v>
      </c>
      <c r="R12160" t="s">
        <v>81086</v>
      </c>
      <c r="S12160" s="4" t="str">
        <f t="shared" si="189"/>
        <v>2000</v>
      </c>
    </row>
    <row r="12161" spans="1:19" hidden="1" x14ac:dyDescent="0.35">
      <c r="A12161" t="s">
        <v>81082</v>
      </c>
      <c r="B12161" t="s">
        <v>81083</v>
      </c>
      <c r="C12161" t="s">
        <v>81087</v>
      </c>
      <c r="D12161" t="s">
        <v>81088</v>
      </c>
      <c r="E12161" t="s">
        <v>81089</v>
      </c>
      <c r="F12161" t="s">
        <v>81090</v>
      </c>
      <c r="I12161" t="s">
        <v>81091</v>
      </c>
      <c r="J12161" t="s">
        <v>81092</v>
      </c>
      <c r="M12161" t="s">
        <v>112297</v>
      </c>
      <c r="N12161" t="s">
        <v>16314</v>
      </c>
      <c r="O12161" s="3" t="s">
        <v>81093</v>
      </c>
      <c r="P12161" t="s">
        <v>16314</v>
      </c>
      <c r="Q12161" t="s">
        <v>16314</v>
      </c>
      <c r="R12161" t="s">
        <v>81093</v>
      </c>
      <c r="S12161" s="4" t="str">
        <f t="shared" si="189"/>
        <v>2000</v>
      </c>
    </row>
    <row r="12162" spans="1:19" hidden="1" x14ac:dyDescent="0.35">
      <c r="A12162" t="s">
        <v>81089</v>
      </c>
      <c r="B12162" t="s">
        <v>81090</v>
      </c>
      <c r="C12162" t="s">
        <v>81094</v>
      </c>
      <c r="D12162" t="s">
        <v>81095</v>
      </c>
      <c r="E12162" t="s">
        <v>81096</v>
      </c>
      <c r="F12162" t="s">
        <v>81097</v>
      </c>
      <c r="I12162" t="s">
        <v>81098</v>
      </c>
      <c r="J12162" t="s">
        <v>81099</v>
      </c>
      <c r="M12162" t="s">
        <v>112297</v>
      </c>
      <c r="N12162" t="s">
        <v>16314</v>
      </c>
      <c r="O12162" s="3" t="s">
        <v>81100</v>
      </c>
      <c r="P12162" t="s">
        <v>16314</v>
      </c>
      <c r="Q12162" t="s">
        <v>16314</v>
      </c>
      <c r="R12162" t="s">
        <v>81100</v>
      </c>
      <c r="S12162" s="4" t="str">
        <f t="shared" si="189"/>
        <v>2000</v>
      </c>
    </row>
    <row r="12163" spans="1:19" hidden="1" x14ac:dyDescent="0.35">
      <c r="A12163" t="s">
        <v>81096</v>
      </c>
      <c r="B12163" t="s">
        <v>81097</v>
      </c>
      <c r="C12163" t="s">
        <v>81101</v>
      </c>
      <c r="D12163" t="s">
        <v>81102</v>
      </c>
      <c r="E12163" t="s">
        <v>81103</v>
      </c>
      <c r="F12163" t="s">
        <v>81104</v>
      </c>
      <c r="I12163" t="s">
        <v>81105</v>
      </c>
      <c r="J12163" t="s">
        <v>81106</v>
      </c>
      <c r="M12163" t="s">
        <v>112297</v>
      </c>
      <c r="N12163" t="s">
        <v>16314</v>
      </c>
      <c r="O12163" s="3" t="s">
        <v>81107</v>
      </c>
      <c r="P12163" t="s">
        <v>16314</v>
      </c>
      <c r="Q12163" t="s">
        <v>16314</v>
      </c>
      <c r="R12163" t="s">
        <v>81107</v>
      </c>
      <c r="S12163" s="4" t="str">
        <f t="shared" ref="S12163:S12226" si="190">LEFT(RIGHT(R12163,19),4)</f>
        <v>2000</v>
      </c>
    </row>
    <row r="12164" spans="1:19" hidden="1" x14ac:dyDescent="0.35">
      <c r="A12164" t="s">
        <v>81103</v>
      </c>
      <c r="B12164" t="s">
        <v>81104</v>
      </c>
      <c r="C12164" t="s">
        <v>81108</v>
      </c>
      <c r="D12164" t="s">
        <v>81109</v>
      </c>
      <c r="E12164" t="s">
        <v>81110</v>
      </c>
      <c r="F12164" t="s">
        <v>81111</v>
      </c>
      <c r="I12164" t="s">
        <v>81112</v>
      </c>
      <c r="J12164" t="s">
        <v>81113</v>
      </c>
      <c r="M12164" t="s">
        <v>112315</v>
      </c>
      <c r="N12164" t="s">
        <v>159</v>
      </c>
      <c r="O12164" s="3" t="s">
        <v>81114</v>
      </c>
      <c r="P12164" t="s">
        <v>159</v>
      </c>
      <c r="Q12164" t="s">
        <v>159</v>
      </c>
      <c r="R12164" t="s">
        <v>81114</v>
      </c>
      <c r="S12164" s="4" t="str">
        <f t="shared" si="190"/>
        <v>2000</v>
      </c>
    </row>
    <row r="12165" spans="1:19" hidden="1" x14ac:dyDescent="0.35">
      <c r="A12165" t="s">
        <v>81110</v>
      </c>
      <c r="B12165" t="s">
        <v>81111</v>
      </c>
      <c r="C12165" t="s">
        <v>81115</v>
      </c>
      <c r="D12165" t="s">
        <v>81116</v>
      </c>
      <c r="E12165" t="s">
        <v>81117</v>
      </c>
      <c r="F12165" t="s">
        <v>81118</v>
      </c>
      <c r="I12165" t="s">
        <v>81119</v>
      </c>
      <c r="J12165" t="s">
        <v>81120</v>
      </c>
      <c r="M12165" t="s">
        <v>112298</v>
      </c>
      <c r="N12165" t="s">
        <v>28</v>
      </c>
      <c r="O12165" s="3" t="s">
        <v>81121</v>
      </c>
      <c r="P12165" t="s">
        <v>16314</v>
      </c>
      <c r="Q12165" t="s">
        <v>16314</v>
      </c>
      <c r="R12165" t="s">
        <v>81121</v>
      </c>
      <c r="S12165" s="4" t="str">
        <f t="shared" si="190"/>
        <v>2000</v>
      </c>
    </row>
    <row r="12166" spans="1:19" hidden="1" x14ac:dyDescent="0.35">
      <c r="A12166" t="s">
        <v>81117</v>
      </c>
      <c r="B12166" t="s">
        <v>81118</v>
      </c>
      <c r="C12166" t="s">
        <v>81122</v>
      </c>
      <c r="D12166" t="s">
        <v>81123</v>
      </c>
      <c r="E12166" t="s">
        <v>81124</v>
      </c>
      <c r="F12166" t="s">
        <v>81125</v>
      </c>
      <c r="I12166" t="s">
        <v>81126</v>
      </c>
      <c r="J12166" t="s">
        <v>81127</v>
      </c>
      <c r="M12166" t="s">
        <v>112298</v>
      </c>
      <c r="N12166" t="s">
        <v>28</v>
      </c>
      <c r="O12166" s="3" t="s">
        <v>81128</v>
      </c>
      <c r="P12166" t="s">
        <v>16314</v>
      </c>
      <c r="Q12166" t="s">
        <v>16314</v>
      </c>
      <c r="R12166" t="s">
        <v>81128</v>
      </c>
      <c r="S12166" s="4" t="str">
        <f t="shared" si="190"/>
        <v>2000</v>
      </c>
    </row>
    <row r="12167" spans="1:19" hidden="1" x14ac:dyDescent="0.35">
      <c r="A12167" t="s">
        <v>81124</v>
      </c>
      <c r="B12167" t="s">
        <v>81125</v>
      </c>
      <c r="C12167" t="s">
        <v>81129</v>
      </c>
      <c r="D12167" t="s">
        <v>81130</v>
      </c>
      <c r="E12167" t="s">
        <v>81131</v>
      </c>
      <c r="F12167" t="s">
        <v>81132</v>
      </c>
      <c r="I12167" t="s">
        <v>81133</v>
      </c>
      <c r="J12167" t="s">
        <v>81134</v>
      </c>
      <c r="M12167" t="s">
        <v>112298</v>
      </c>
      <c r="N12167" t="s">
        <v>28</v>
      </c>
      <c r="O12167" s="3" t="s">
        <v>81135</v>
      </c>
      <c r="P12167" t="s">
        <v>16314</v>
      </c>
      <c r="Q12167" t="s">
        <v>16314</v>
      </c>
      <c r="R12167" t="s">
        <v>81135</v>
      </c>
      <c r="S12167" s="4" t="str">
        <f t="shared" si="190"/>
        <v>2000</v>
      </c>
    </row>
    <row r="12168" spans="1:19" hidden="1" x14ac:dyDescent="0.35">
      <c r="A12168" t="s">
        <v>81131</v>
      </c>
      <c r="B12168" t="s">
        <v>81132</v>
      </c>
      <c r="C12168" t="s">
        <v>81136</v>
      </c>
      <c r="D12168" t="s">
        <v>81137</v>
      </c>
      <c r="E12168" t="s">
        <v>81138</v>
      </c>
      <c r="F12168" t="s">
        <v>81139</v>
      </c>
      <c r="I12168" t="s">
        <v>81140</v>
      </c>
      <c r="J12168" t="s">
        <v>81141</v>
      </c>
      <c r="M12168" t="s">
        <v>112297</v>
      </c>
      <c r="N12168" t="s">
        <v>16314</v>
      </c>
      <c r="O12168" s="3" t="s">
        <v>81142</v>
      </c>
      <c r="P12168" t="s">
        <v>16314</v>
      </c>
      <c r="Q12168" t="s">
        <v>16314</v>
      </c>
      <c r="R12168" t="s">
        <v>81142</v>
      </c>
      <c r="S12168" s="4" t="str">
        <f t="shared" si="190"/>
        <v>2000</v>
      </c>
    </row>
    <row r="12169" spans="1:19" hidden="1" x14ac:dyDescent="0.35">
      <c r="A12169" t="s">
        <v>81138</v>
      </c>
      <c r="B12169" t="s">
        <v>81139</v>
      </c>
      <c r="C12169" t="s">
        <v>81143</v>
      </c>
      <c r="D12169" t="s">
        <v>81144</v>
      </c>
      <c r="E12169" t="s">
        <v>81145</v>
      </c>
      <c r="F12169" t="s">
        <v>81146</v>
      </c>
      <c r="I12169" t="s">
        <v>81147</v>
      </c>
      <c r="J12169" t="s">
        <v>81148</v>
      </c>
      <c r="M12169" t="s">
        <v>112297</v>
      </c>
      <c r="N12169" t="s">
        <v>16314</v>
      </c>
      <c r="O12169" s="3" t="s">
        <v>81149</v>
      </c>
      <c r="P12169" t="s">
        <v>16314</v>
      </c>
      <c r="Q12169" t="s">
        <v>16314</v>
      </c>
      <c r="R12169" t="s">
        <v>81149</v>
      </c>
      <c r="S12169" s="4" t="str">
        <f t="shared" si="190"/>
        <v>2000</v>
      </c>
    </row>
    <row r="12170" spans="1:19" hidden="1" x14ac:dyDescent="0.35">
      <c r="A12170" t="s">
        <v>81145</v>
      </c>
      <c r="B12170" t="s">
        <v>81146</v>
      </c>
      <c r="C12170" t="s">
        <v>81150</v>
      </c>
      <c r="D12170" t="s">
        <v>81151</v>
      </c>
      <c r="E12170" t="s">
        <v>81152</v>
      </c>
      <c r="F12170">
        <v>521655201</v>
      </c>
      <c r="I12170" t="s">
        <v>81153</v>
      </c>
      <c r="J12170" t="s">
        <v>81154</v>
      </c>
      <c r="M12170" t="s">
        <v>112324</v>
      </c>
      <c r="N12170" t="s">
        <v>48798</v>
      </c>
      <c r="O12170" s="3" t="s">
        <v>81155</v>
      </c>
      <c r="P12170" t="s">
        <v>48798</v>
      </c>
      <c r="Q12170" t="s">
        <v>48798</v>
      </c>
      <c r="R12170" t="s">
        <v>81155</v>
      </c>
      <c r="S12170" s="4" t="str">
        <f t="shared" si="190"/>
        <v>2000</v>
      </c>
    </row>
    <row r="12171" spans="1:19" hidden="1" x14ac:dyDescent="0.35">
      <c r="A12171" t="s">
        <v>81152</v>
      </c>
      <c r="B12171">
        <v>521655201</v>
      </c>
      <c r="C12171" t="s">
        <v>81156</v>
      </c>
      <c r="D12171" t="s">
        <v>81157</v>
      </c>
      <c r="E12171" t="s">
        <v>81158</v>
      </c>
      <c r="F12171" t="s">
        <v>81159</v>
      </c>
      <c r="I12171" t="s">
        <v>81160</v>
      </c>
      <c r="J12171" t="s">
        <v>81161</v>
      </c>
      <c r="M12171" t="s">
        <v>112315</v>
      </c>
      <c r="N12171" t="s">
        <v>159</v>
      </c>
      <c r="O12171" s="3" t="s">
        <v>81162</v>
      </c>
      <c r="P12171" t="s">
        <v>159</v>
      </c>
      <c r="Q12171" t="s">
        <v>159</v>
      </c>
      <c r="R12171" t="s">
        <v>81162</v>
      </c>
      <c r="S12171" s="4" t="str">
        <f t="shared" si="190"/>
        <v>2000</v>
      </c>
    </row>
    <row r="12172" spans="1:19" hidden="1" x14ac:dyDescent="0.35">
      <c r="A12172" t="s">
        <v>81158</v>
      </c>
      <c r="B12172" t="s">
        <v>81159</v>
      </c>
      <c r="C12172" t="s">
        <v>81163</v>
      </c>
      <c r="D12172" t="s">
        <v>81164</v>
      </c>
      <c r="E12172" t="s">
        <v>81165</v>
      </c>
      <c r="F12172" t="s">
        <v>81166</v>
      </c>
      <c r="I12172" t="s">
        <v>81167</v>
      </c>
      <c r="J12172" t="s">
        <v>81168</v>
      </c>
      <c r="M12172" t="s">
        <v>112297</v>
      </c>
      <c r="N12172" t="s">
        <v>16314</v>
      </c>
      <c r="O12172" s="3" t="s">
        <v>81169</v>
      </c>
      <c r="P12172" t="s">
        <v>16314</v>
      </c>
      <c r="Q12172" t="s">
        <v>16314</v>
      </c>
      <c r="R12172" t="s">
        <v>81169</v>
      </c>
      <c r="S12172" s="4" t="str">
        <f t="shared" si="190"/>
        <v>2000</v>
      </c>
    </row>
    <row r="12173" spans="1:19" hidden="1" x14ac:dyDescent="0.35">
      <c r="A12173" t="s">
        <v>81165</v>
      </c>
      <c r="B12173" t="s">
        <v>81166</v>
      </c>
      <c r="C12173" t="s">
        <v>81170</v>
      </c>
      <c r="D12173" t="s">
        <v>81171</v>
      </c>
      <c r="E12173" t="s">
        <v>81172</v>
      </c>
      <c r="F12173" t="s">
        <v>81173</v>
      </c>
      <c r="I12173" t="s">
        <v>81174</v>
      </c>
      <c r="J12173" t="s">
        <v>81175</v>
      </c>
      <c r="M12173" t="s">
        <v>112315</v>
      </c>
      <c r="N12173" t="s">
        <v>159</v>
      </c>
      <c r="O12173" s="3" t="s">
        <v>81176</v>
      </c>
      <c r="P12173" t="s">
        <v>159</v>
      </c>
      <c r="Q12173" t="s">
        <v>159</v>
      </c>
      <c r="R12173" t="s">
        <v>81176</v>
      </c>
      <c r="S12173" s="4" t="str">
        <f t="shared" si="190"/>
        <v>2000</v>
      </c>
    </row>
    <row r="12174" spans="1:19" hidden="1" x14ac:dyDescent="0.35">
      <c r="A12174" t="s">
        <v>81172</v>
      </c>
      <c r="B12174" t="s">
        <v>81173</v>
      </c>
      <c r="C12174" t="s">
        <v>81177</v>
      </c>
      <c r="D12174">
        <v>530828840</v>
      </c>
      <c r="E12174" t="s">
        <v>81178</v>
      </c>
      <c r="F12174" t="s">
        <v>81179</v>
      </c>
      <c r="I12174" t="s">
        <v>81180</v>
      </c>
      <c r="J12174" t="s">
        <v>81181</v>
      </c>
      <c r="M12174" t="s">
        <v>112324</v>
      </c>
      <c r="N12174" t="s">
        <v>48798</v>
      </c>
      <c r="O12174" s="3" t="s">
        <v>81182</v>
      </c>
      <c r="P12174" t="s">
        <v>48798</v>
      </c>
      <c r="Q12174" t="s">
        <v>48798</v>
      </c>
      <c r="R12174" t="s">
        <v>81182</v>
      </c>
      <c r="S12174" s="4" t="str">
        <f t="shared" si="190"/>
        <v>2000</v>
      </c>
    </row>
    <row r="12175" spans="1:19" hidden="1" x14ac:dyDescent="0.35">
      <c r="A12175" t="s">
        <v>81178</v>
      </c>
      <c r="B12175" t="s">
        <v>81179</v>
      </c>
      <c r="C12175" t="s">
        <v>81183</v>
      </c>
      <c r="D12175" t="s">
        <v>81184</v>
      </c>
      <c r="E12175" t="s">
        <v>81185</v>
      </c>
      <c r="F12175" t="s">
        <v>81186</v>
      </c>
      <c r="I12175" t="s">
        <v>81187</v>
      </c>
      <c r="J12175" t="s">
        <v>81188</v>
      </c>
      <c r="M12175" t="s">
        <v>112324</v>
      </c>
      <c r="N12175" t="s">
        <v>48798</v>
      </c>
      <c r="O12175" s="3" t="s">
        <v>81189</v>
      </c>
      <c r="P12175" t="s">
        <v>48798</v>
      </c>
      <c r="Q12175" t="s">
        <v>48798</v>
      </c>
      <c r="R12175" t="s">
        <v>81189</v>
      </c>
      <c r="S12175" s="4" t="str">
        <f t="shared" si="190"/>
        <v>2000</v>
      </c>
    </row>
    <row r="12176" spans="1:19" hidden="1" x14ac:dyDescent="0.35">
      <c r="A12176" t="s">
        <v>81185</v>
      </c>
      <c r="B12176" t="s">
        <v>81186</v>
      </c>
      <c r="C12176" t="s">
        <v>81190</v>
      </c>
      <c r="D12176" t="s">
        <v>81191</v>
      </c>
      <c r="E12176" t="s">
        <v>81192</v>
      </c>
      <c r="F12176" t="s">
        <v>81193</v>
      </c>
      <c r="I12176" t="s">
        <v>81194</v>
      </c>
      <c r="J12176" t="s">
        <v>81195</v>
      </c>
      <c r="M12176" t="s">
        <v>112324</v>
      </c>
      <c r="N12176" t="s">
        <v>48798</v>
      </c>
      <c r="O12176" s="3" t="s">
        <v>81196</v>
      </c>
      <c r="P12176" t="s">
        <v>48798</v>
      </c>
      <c r="Q12176" t="s">
        <v>48798</v>
      </c>
      <c r="R12176" t="s">
        <v>81196</v>
      </c>
      <c r="S12176" s="4" t="str">
        <f t="shared" si="190"/>
        <v>2000</v>
      </c>
    </row>
    <row r="12177" spans="1:19" hidden="1" x14ac:dyDescent="0.35">
      <c r="A12177" t="s">
        <v>81192</v>
      </c>
      <c r="B12177" t="s">
        <v>81193</v>
      </c>
      <c r="C12177" t="s">
        <v>81197</v>
      </c>
      <c r="D12177" t="s">
        <v>81198</v>
      </c>
      <c r="E12177" t="s">
        <v>81199</v>
      </c>
      <c r="F12177" t="s">
        <v>81200</v>
      </c>
      <c r="I12177" t="s">
        <v>81201</v>
      </c>
      <c r="J12177" t="s">
        <v>81202</v>
      </c>
      <c r="M12177" t="s">
        <v>112324</v>
      </c>
      <c r="N12177" t="s">
        <v>48798</v>
      </c>
      <c r="O12177" s="3" t="s">
        <v>81203</v>
      </c>
      <c r="P12177" t="s">
        <v>48798</v>
      </c>
      <c r="Q12177" t="s">
        <v>48798</v>
      </c>
      <c r="R12177" t="s">
        <v>81203</v>
      </c>
      <c r="S12177" s="4" t="str">
        <f t="shared" si="190"/>
        <v>2000</v>
      </c>
    </row>
    <row r="12178" spans="1:19" hidden="1" x14ac:dyDescent="0.35">
      <c r="A12178" t="s">
        <v>81199</v>
      </c>
      <c r="B12178" t="s">
        <v>81200</v>
      </c>
      <c r="C12178" t="s">
        <v>81204</v>
      </c>
      <c r="D12178" t="s">
        <v>81205</v>
      </c>
      <c r="E12178" t="s">
        <v>81206</v>
      </c>
      <c r="F12178" t="s">
        <v>81207</v>
      </c>
      <c r="I12178" t="s">
        <v>81208</v>
      </c>
      <c r="J12178" t="s">
        <v>81209</v>
      </c>
      <c r="M12178" t="s">
        <v>112297</v>
      </c>
      <c r="N12178" t="s">
        <v>16314</v>
      </c>
      <c r="O12178" s="3" t="s">
        <v>81210</v>
      </c>
      <c r="P12178" t="s">
        <v>16314</v>
      </c>
      <c r="Q12178" t="s">
        <v>16314</v>
      </c>
      <c r="R12178" t="s">
        <v>81210</v>
      </c>
      <c r="S12178" s="4" t="str">
        <f t="shared" si="190"/>
        <v>2000</v>
      </c>
    </row>
    <row r="12179" spans="1:19" hidden="1" x14ac:dyDescent="0.35">
      <c r="A12179" t="s">
        <v>81206</v>
      </c>
      <c r="B12179" t="s">
        <v>81207</v>
      </c>
      <c r="C12179" t="s">
        <v>81211</v>
      </c>
      <c r="D12179" t="s">
        <v>81212</v>
      </c>
      <c r="E12179" t="s">
        <v>81213</v>
      </c>
      <c r="F12179" t="s">
        <v>81214</v>
      </c>
      <c r="I12179" t="s">
        <v>81215</v>
      </c>
      <c r="J12179" t="s">
        <v>81216</v>
      </c>
      <c r="M12179" t="s">
        <v>112324</v>
      </c>
      <c r="N12179" t="s">
        <v>48798</v>
      </c>
      <c r="O12179" s="3" t="s">
        <v>81217</v>
      </c>
      <c r="P12179" t="s">
        <v>48798</v>
      </c>
      <c r="Q12179" t="s">
        <v>48798</v>
      </c>
      <c r="R12179" t="s">
        <v>81217</v>
      </c>
      <c r="S12179" s="4" t="str">
        <f t="shared" si="190"/>
        <v>2000</v>
      </c>
    </row>
    <row r="12180" spans="1:19" hidden="1" x14ac:dyDescent="0.35">
      <c r="A12180" t="s">
        <v>81213</v>
      </c>
      <c r="B12180" t="s">
        <v>81214</v>
      </c>
      <c r="C12180" t="s">
        <v>81218</v>
      </c>
      <c r="D12180" t="s">
        <v>81219</v>
      </c>
      <c r="E12180" t="s">
        <v>81220</v>
      </c>
      <c r="F12180" t="s">
        <v>81221</v>
      </c>
      <c r="I12180" t="s">
        <v>81222</v>
      </c>
      <c r="J12180" t="s">
        <v>81223</v>
      </c>
      <c r="M12180" t="s">
        <v>112299</v>
      </c>
      <c r="N12180" t="s">
        <v>16314</v>
      </c>
      <c r="O12180" s="3" t="s">
        <v>81224</v>
      </c>
      <c r="P12180" t="s">
        <v>16314</v>
      </c>
      <c r="Q12180" t="s">
        <v>16314</v>
      </c>
      <c r="R12180" t="s">
        <v>81224</v>
      </c>
      <c r="S12180" s="4" t="str">
        <f t="shared" si="190"/>
        <v>2000</v>
      </c>
    </row>
    <row r="12181" spans="1:19" hidden="1" x14ac:dyDescent="0.35">
      <c r="A12181" t="s">
        <v>81220</v>
      </c>
      <c r="B12181" t="s">
        <v>81221</v>
      </c>
      <c r="C12181" t="s">
        <v>81225</v>
      </c>
      <c r="D12181" t="s">
        <v>81226</v>
      </c>
      <c r="E12181" t="s">
        <v>81227</v>
      </c>
      <c r="F12181" t="s">
        <v>81228</v>
      </c>
      <c r="I12181" t="s">
        <v>81229</v>
      </c>
      <c r="J12181" t="s">
        <v>81230</v>
      </c>
      <c r="M12181" t="s">
        <v>112297</v>
      </c>
      <c r="N12181" t="s">
        <v>16314</v>
      </c>
      <c r="O12181" s="3" t="s">
        <v>81231</v>
      </c>
      <c r="P12181" t="s">
        <v>16314</v>
      </c>
      <c r="Q12181" t="s">
        <v>16314</v>
      </c>
      <c r="R12181" t="s">
        <v>81231</v>
      </c>
      <c r="S12181" s="4" t="str">
        <f t="shared" si="190"/>
        <v>2000</v>
      </c>
    </row>
    <row r="12182" spans="1:19" hidden="1" x14ac:dyDescent="0.35">
      <c r="A12182" t="s">
        <v>81227</v>
      </c>
      <c r="B12182" t="s">
        <v>81228</v>
      </c>
      <c r="C12182" t="s">
        <v>81232</v>
      </c>
      <c r="D12182" t="s">
        <v>81233</v>
      </c>
      <c r="E12182" t="s">
        <v>81234</v>
      </c>
      <c r="F12182" t="s">
        <v>81235</v>
      </c>
      <c r="I12182" t="s">
        <v>81236</v>
      </c>
      <c r="J12182" t="s">
        <v>81237</v>
      </c>
      <c r="M12182" t="s">
        <v>112297</v>
      </c>
      <c r="N12182" t="s">
        <v>16314</v>
      </c>
      <c r="O12182" s="3" t="s">
        <v>81238</v>
      </c>
      <c r="P12182" t="s">
        <v>16314</v>
      </c>
      <c r="Q12182" t="s">
        <v>16314</v>
      </c>
      <c r="R12182" t="s">
        <v>81238</v>
      </c>
      <c r="S12182" s="4" t="str">
        <f t="shared" si="190"/>
        <v>2000</v>
      </c>
    </row>
    <row r="12183" spans="1:19" hidden="1" x14ac:dyDescent="0.35">
      <c r="A12183" t="s">
        <v>81234</v>
      </c>
      <c r="B12183" t="s">
        <v>81235</v>
      </c>
      <c r="C12183" t="s">
        <v>81239</v>
      </c>
      <c r="D12183" t="s">
        <v>81240</v>
      </c>
      <c r="E12183" t="s">
        <v>81241</v>
      </c>
      <c r="F12183" t="s">
        <v>81242</v>
      </c>
      <c r="I12183" t="s">
        <v>81243</v>
      </c>
      <c r="J12183" t="s">
        <v>81244</v>
      </c>
      <c r="M12183" t="s">
        <v>112298</v>
      </c>
      <c r="N12183" t="s">
        <v>28</v>
      </c>
      <c r="O12183" s="3" t="s">
        <v>81245</v>
      </c>
      <c r="P12183" t="s">
        <v>16314</v>
      </c>
      <c r="Q12183" t="s">
        <v>16314</v>
      </c>
      <c r="R12183" t="s">
        <v>81245</v>
      </c>
      <c r="S12183" s="4" t="str">
        <f t="shared" si="190"/>
        <v>2000</v>
      </c>
    </row>
    <row r="12184" spans="1:19" hidden="1" x14ac:dyDescent="0.35">
      <c r="A12184" t="s">
        <v>81241</v>
      </c>
      <c r="B12184" t="s">
        <v>81242</v>
      </c>
      <c r="C12184" t="s">
        <v>81246</v>
      </c>
      <c r="D12184" t="s">
        <v>81247</v>
      </c>
      <c r="E12184" t="s">
        <v>81248</v>
      </c>
      <c r="F12184" t="s">
        <v>81249</v>
      </c>
      <c r="I12184" t="s">
        <v>81250</v>
      </c>
      <c r="J12184" t="s">
        <v>81251</v>
      </c>
      <c r="M12184" t="s">
        <v>112297</v>
      </c>
      <c r="N12184" t="s">
        <v>16314</v>
      </c>
      <c r="O12184" s="3" t="s">
        <v>81252</v>
      </c>
      <c r="P12184" t="s">
        <v>16314</v>
      </c>
      <c r="Q12184" t="s">
        <v>16314</v>
      </c>
      <c r="R12184" t="s">
        <v>81252</v>
      </c>
      <c r="S12184" s="4" t="str">
        <f t="shared" si="190"/>
        <v>2000</v>
      </c>
    </row>
    <row r="12185" spans="1:19" hidden="1" x14ac:dyDescent="0.35">
      <c r="A12185" t="s">
        <v>81248</v>
      </c>
      <c r="B12185" t="s">
        <v>81249</v>
      </c>
      <c r="C12185" t="s">
        <v>81253</v>
      </c>
      <c r="D12185" t="s">
        <v>81254</v>
      </c>
      <c r="E12185" t="s">
        <v>81255</v>
      </c>
      <c r="F12185" t="s">
        <v>81256</v>
      </c>
      <c r="I12185" t="s">
        <v>81257</v>
      </c>
      <c r="J12185" t="s">
        <v>81258</v>
      </c>
      <c r="M12185" t="s">
        <v>112298</v>
      </c>
      <c r="N12185" t="s">
        <v>28</v>
      </c>
      <c r="O12185" s="3" t="s">
        <v>81259</v>
      </c>
      <c r="P12185" t="s">
        <v>16314</v>
      </c>
      <c r="Q12185" t="s">
        <v>16314</v>
      </c>
      <c r="R12185" t="s">
        <v>81259</v>
      </c>
      <c r="S12185" s="4" t="str">
        <f t="shared" si="190"/>
        <v>2000</v>
      </c>
    </row>
    <row r="12186" spans="1:19" hidden="1" x14ac:dyDescent="0.35">
      <c r="A12186" t="s">
        <v>81255</v>
      </c>
      <c r="B12186" t="s">
        <v>81256</v>
      </c>
      <c r="C12186" t="s">
        <v>81260</v>
      </c>
      <c r="D12186" t="s">
        <v>81261</v>
      </c>
      <c r="E12186" t="s">
        <v>81262</v>
      </c>
      <c r="F12186" t="s">
        <v>81263</v>
      </c>
      <c r="I12186" t="s">
        <v>81264</v>
      </c>
      <c r="J12186" t="s">
        <v>81265</v>
      </c>
      <c r="M12186" t="s">
        <v>112324</v>
      </c>
      <c r="N12186" t="s">
        <v>48798</v>
      </c>
      <c r="O12186" s="3" t="s">
        <v>81266</v>
      </c>
      <c r="P12186" t="s">
        <v>48798</v>
      </c>
      <c r="Q12186" t="s">
        <v>48798</v>
      </c>
      <c r="R12186" t="s">
        <v>81266</v>
      </c>
      <c r="S12186" s="4" t="str">
        <f t="shared" si="190"/>
        <v>2000</v>
      </c>
    </row>
    <row r="12187" spans="1:19" hidden="1" x14ac:dyDescent="0.35">
      <c r="A12187" t="s">
        <v>81262</v>
      </c>
      <c r="B12187" t="s">
        <v>81263</v>
      </c>
      <c r="C12187" t="s">
        <v>81267</v>
      </c>
      <c r="D12187" t="s">
        <v>81268</v>
      </c>
      <c r="E12187" t="s">
        <v>81269</v>
      </c>
      <c r="F12187" t="s">
        <v>81270</v>
      </c>
      <c r="I12187" t="s">
        <v>81271</v>
      </c>
      <c r="J12187" t="s">
        <v>81272</v>
      </c>
      <c r="M12187" t="s">
        <v>112315</v>
      </c>
      <c r="N12187" t="s">
        <v>159</v>
      </c>
      <c r="O12187" s="3" t="s">
        <v>81273</v>
      </c>
      <c r="P12187" t="s">
        <v>159</v>
      </c>
      <c r="Q12187" t="s">
        <v>159</v>
      </c>
      <c r="R12187" t="s">
        <v>81273</v>
      </c>
      <c r="S12187" s="4" t="str">
        <f t="shared" si="190"/>
        <v>2000</v>
      </c>
    </row>
    <row r="12188" spans="1:19" hidden="1" x14ac:dyDescent="0.35">
      <c r="A12188" t="s">
        <v>81269</v>
      </c>
      <c r="B12188" t="s">
        <v>81270</v>
      </c>
      <c r="C12188" t="s">
        <v>81274</v>
      </c>
      <c r="D12188" t="s">
        <v>81275</v>
      </c>
      <c r="E12188" t="s">
        <v>81276</v>
      </c>
      <c r="F12188" t="s">
        <v>81277</v>
      </c>
      <c r="I12188" t="s">
        <v>81278</v>
      </c>
      <c r="J12188" t="s">
        <v>81279</v>
      </c>
      <c r="M12188" t="s">
        <v>112315</v>
      </c>
      <c r="N12188" t="s">
        <v>159</v>
      </c>
      <c r="O12188" s="3" t="s">
        <v>81280</v>
      </c>
      <c r="P12188" t="s">
        <v>159</v>
      </c>
      <c r="Q12188" t="s">
        <v>159</v>
      </c>
      <c r="R12188" t="s">
        <v>81280</v>
      </c>
      <c r="S12188" s="4" t="str">
        <f t="shared" si="190"/>
        <v>2000</v>
      </c>
    </row>
    <row r="12189" spans="1:19" hidden="1" x14ac:dyDescent="0.35">
      <c r="A12189" t="s">
        <v>81276</v>
      </c>
      <c r="B12189" t="s">
        <v>81277</v>
      </c>
      <c r="C12189" t="s">
        <v>81281</v>
      </c>
      <c r="D12189" t="s">
        <v>81282</v>
      </c>
      <c r="E12189" t="s">
        <v>81283</v>
      </c>
      <c r="F12189" t="s">
        <v>81284</v>
      </c>
      <c r="I12189" t="s">
        <v>81285</v>
      </c>
      <c r="J12189" t="s">
        <v>81286</v>
      </c>
      <c r="M12189" t="s">
        <v>112297</v>
      </c>
      <c r="N12189" t="s">
        <v>16314</v>
      </c>
      <c r="O12189" s="3" t="s">
        <v>81287</v>
      </c>
      <c r="P12189" t="s">
        <v>16314</v>
      </c>
      <c r="Q12189" t="s">
        <v>16314</v>
      </c>
      <c r="R12189" t="s">
        <v>81287</v>
      </c>
      <c r="S12189" s="4" t="str">
        <f t="shared" si="190"/>
        <v>2000</v>
      </c>
    </row>
    <row r="12190" spans="1:19" hidden="1" x14ac:dyDescent="0.35">
      <c r="A12190" t="s">
        <v>81283</v>
      </c>
      <c r="B12190" t="s">
        <v>81284</v>
      </c>
      <c r="C12190" s="1" t="s">
        <v>81288</v>
      </c>
      <c r="D12190" s="1" t="s">
        <v>81289</v>
      </c>
      <c r="E12190" t="s">
        <v>81290</v>
      </c>
      <c r="F12190" t="s">
        <v>81291</v>
      </c>
      <c r="I12190" t="s">
        <v>81292</v>
      </c>
      <c r="J12190" t="s">
        <v>81293</v>
      </c>
      <c r="M12190" t="s">
        <v>112315</v>
      </c>
      <c r="N12190" t="s">
        <v>159</v>
      </c>
      <c r="O12190" s="3" t="s">
        <v>81294</v>
      </c>
      <c r="P12190" t="s">
        <v>159</v>
      </c>
      <c r="Q12190" t="s">
        <v>159</v>
      </c>
      <c r="R12190" t="s">
        <v>81294</v>
      </c>
      <c r="S12190" s="4" t="str">
        <f t="shared" si="190"/>
        <v>2000</v>
      </c>
    </row>
    <row r="12191" spans="1:19" hidden="1" x14ac:dyDescent="0.35">
      <c r="A12191" t="s">
        <v>81290</v>
      </c>
      <c r="B12191" t="s">
        <v>81291</v>
      </c>
      <c r="C12191" t="s">
        <v>81295</v>
      </c>
      <c r="D12191" t="s">
        <v>81296</v>
      </c>
      <c r="E12191" t="s">
        <v>81297</v>
      </c>
      <c r="F12191" t="s">
        <v>81298</v>
      </c>
      <c r="I12191" t="s">
        <v>81299</v>
      </c>
      <c r="J12191" t="s">
        <v>37417</v>
      </c>
      <c r="M12191" t="s">
        <v>112297</v>
      </c>
      <c r="N12191" t="s">
        <v>16314</v>
      </c>
      <c r="O12191" s="3" t="s">
        <v>81300</v>
      </c>
      <c r="P12191" t="s">
        <v>16314</v>
      </c>
      <c r="Q12191" t="s">
        <v>16314</v>
      </c>
      <c r="R12191" t="s">
        <v>81300</v>
      </c>
      <c r="S12191" s="4" t="str">
        <f t="shared" si="190"/>
        <v>2000</v>
      </c>
    </row>
    <row r="12192" spans="1:19" hidden="1" x14ac:dyDescent="0.35">
      <c r="A12192" t="s">
        <v>81297</v>
      </c>
      <c r="B12192" t="s">
        <v>81298</v>
      </c>
      <c r="C12192" t="s">
        <v>81301</v>
      </c>
      <c r="D12192" t="s">
        <v>81302</v>
      </c>
      <c r="E12192" t="s">
        <v>81303</v>
      </c>
      <c r="F12192" t="s">
        <v>81304</v>
      </c>
      <c r="I12192" t="s">
        <v>81305</v>
      </c>
      <c r="J12192" t="s">
        <v>81306</v>
      </c>
      <c r="M12192" t="s">
        <v>112315</v>
      </c>
      <c r="N12192" t="s">
        <v>159</v>
      </c>
      <c r="O12192" s="3" t="s">
        <v>81307</v>
      </c>
      <c r="P12192" t="s">
        <v>159</v>
      </c>
      <c r="Q12192" t="s">
        <v>159</v>
      </c>
      <c r="R12192" t="s">
        <v>81307</v>
      </c>
      <c r="S12192" s="4" t="str">
        <f t="shared" si="190"/>
        <v>2000</v>
      </c>
    </row>
    <row r="12193" spans="1:19" hidden="1" x14ac:dyDescent="0.35">
      <c r="A12193" t="s">
        <v>81303</v>
      </c>
      <c r="B12193" t="s">
        <v>81304</v>
      </c>
      <c r="C12193" t="s">
        <v>81308</v>
      </c>
      <c r="D12193" t="s">
        <v>81309</v>
      </c>
      <c r="E12193" t="s">
        <v>81310</v>
      </c>
      <c r="F12193" t="s">
        <v>81311</v>
      </c>
      <c r="I12193" t="s">
        <v>81312</v>
      </c>
      <c r="J12193" t="s">
        <v>81313</v>
      </c>
      <c r="M12193" t="s">
        <v>112297</v>
      </c>
      <c r="N12193" t="s">
        <v>16314</v>
      </c>
      <c r="O12193" s="3" t="s">
        <v>81314</v>
      </c>
      <c r="P12193" t="s">
        <v>16314</v>
      </c>
      <c r="Q12193" t="s">
        <v>16314</v>
      </c>
      <c r="R12193" t="s">
        <v>81314</v>
      </c>
      <c r="S12193" s="4" t="str">
        <f t="shared" si="190"/>
        <v>2000</v>
      </c>
    </row>
    <row r="12194" spans="1:19" hidden="1" x14ac:dyDescent="0.35">
      <c r="A12194" t="s">
        <v>81310</v>
      </c>
      <c r="B12194" t="s">
        <v>81311</v>
      </c>
      <c r="C12194" t="s">
        <v>81315</v>
      </c>
      <c r="D12194" t="s">
        <v>81316</v>
      </c>
      <c r="E12194" t="s">
        <v>81317</v>
      </c>
      <c r="F12194" t="s">
        <v>81318</v>
      </c>
      <c r="I12194" t="s">
        <v>81319</v>
      </c>
      <c r="J12194" t="s">
        <v>81320</v>
      </c>
      <c r="M12194" t="s">
        <v>112315</v>
      </c>
      <c r="N12194" t="s">
        <v>159</v>
      </c>
      <c r="O12194" s="3" t="s">
        <v>81321</v>
      </c>
      <c r="P12194" t="s">
        <v>159</v>
      </c>
      <c r="Q12194" t="s">
        <v>159</v>
      </c>
      <c r="R12194" t="s">
        <v>81321</v>
      </c>
      <c r="S12194" s="4" t="str">
        <f t="shared" si="190"/>
        <v>2000</v>
      </c>
    </row>
    <row r="12195" spans="1:19" hidden="1" x14ac:dyDescent="0.35">
      <c r="A12195" t="s">
        <v>81317</v>
      </c>
      <c r="B12195" t="s">
        <v>81318</v>
      </c>
      <c r="C12195" s="1" t="s">
        <v>81322</v>
      </c>
      <c r="D12195" s="1" t="s">
        <v>81323</v>
      </c>
      <c r="E12195" t="s">
        <v>81324</v>
      </c>
      <c r="F12195" t="s">
        <v>81325</v>
      </c>
      <c r="I12195" t="s">
        <v>81326</v>
      </c>
      <c r="J12195" t="s">
        <v>81327</v>
      </c>
      <c r="M12195" t="s">
        <v>112315</v>
      </c>
      <c r="N12195" t="s">
        <v>159</v>
      </c>
      <c r="O12195" s="3" t="s">
        <v>81328</v>
      </c>
      <c r="P12195" t="s">
        <v>159</v>
      </c>
      <c r="Q12195" t="s">
        <v>159</v>
      </c>
      <c r="R12195" t="s">
        <v>81328</v>
      </c>
      <c r="S12195" s="4" t="str">
        <f t="shared" si="190"/>
        <v>2000</v>
      </c>
    </row>
    <row r="12196" spans="1:19" hidden="1" x14ac:dyDescent="0.35">
      <c r="A12196" t="s">
        <v>81324</v>
      </c>
      <c r="B12196" t="s">
        <v>81325</v>
      </c>
      <c r="C12196" t="s">
        <v>81329</v>
      </c>
      <c r="D12196" t="s">
        <v>81330</v>
      </c>
      <c r="E12196" t="s">
        <v>81331</v>
      </c>
      <c r="F12196" t="s">
        <v>81332</v>
      </c>
      <c r="I12196" t="s">
        <v>81333</v>
      </c>
      <c r="J12196" t="s">
        <v>81334</v>
      </c>
      <c r="M12196" t="s">
        <v>112315</v>
      </c>
      <c r="N12196" t="s">
        <v>159</v>
      </c>
      <c r="O12196" s="3" t="s">
        <v>81335</v>
      </c>
      <c r="P12196" t="s">
        <v>159</v>
      </c>
      <c r="Q12196" t="s">
        <v>159</v>
      </c>
      <c r="R12196" t="s">
        <v>81335</v>
      </c>
      <c r="S12196" s="4" t="str">
        <f t="shared" si="190"/>
        <v>2000</v>
      </c>
    </row>
    <row r="12197" spans="1:19" hidden="1" x14ac:dyDescent="0.35">
      <c r="A12197" t="s">
        <v>81331</v>
      </c>
      <c r="B12197" t="s">
        <v>81332</v>
      </c>
      <c r="C12197" t="s">
        <v>81336</v>
      </c>
      <c r="D12197" t="s">
        <v>81337</v>
      </c>
      <c r="E12197" t="s">
        <v>81338</v>
      </c>
      <c r="F12197" t="s">
        <v>81339</v>
      </c>
      <c r="I12197" t="s">
        <v>81340</v>
      </c>
      <c r="J12197" t="s">
        <v>81341</v>
      </c>
      <c r="M12197" t="s">
        <v>112315</v>
      </c>
      <c r="N12197" t="s">
        <v>159</v>
      </c>
      <c r="O12197" s="3" t="s">
        <v>81342</v>
      </c>
      <c r="P12197" t="s">
        <v>159</v>
      </c>
      <c r="Q12197" t="s">
        <v>159</v>
      </c>
      <c r="R12197" t="s">
        <v>81342</v>
      </c>
      <c r="S12197" s="4" t="str">
        <f t="shared" si="190"/>
        <v>2000</v>
      </c>
    </row>
    <row r="12198" spans="1:19" hidden="1" x14ac:dyDescent="0.35">
      <c r="A12198" t="s">
        <v>81338</v>
      </c>
      <c r="B12198" t="s">
        <v>81339</v>
      </c>
      <c r="C12198" t="s">
        <v>81343</v>
      </c>
      <c r="D12198" t="s">
        <v>81344</v>
      </c>
      <c r="E12198" t="s">
        <v>81345</v>
      </c>
      <c r="F12198" t="s">
        <v>81346</v>
      </c>
      <c r="I12198" t="s">
        <v>81347</v>
      </c>
      <c r="J12198" t="s">
        <v>81348</v>
      </c>
      <c r="M12198" t="s">
        <v>112297</v>
      </c>
      <c r="N12198" t="s">
        <v>16314</v>
      </c>
      <c r="O12198" s="3" t="s">
        <v>81349</v>
      </c>
      <c r="P12198" t="s">
        <v>16314</v>
      </c>
      <c r="Q12198" t="s">
        <v>16314</v>
      </c>
      <c r="R12198" t="s">
        <v>81349</v>
      </c>
      <c r="S12198" s="4" t="str">
        <f t="shared" si="190"/>
        <v>2000</v>
      </c>
    </row>
    <row r="12199" spans="1:19" hidden="1" x14ac:dyDescent="0.35">
      <c r="A12199" t="s">
        <v>81345</v>
      </c>
      <c r="B12199" t="s">
        <v>81346</v>
      </c>
      <c r="C12199" t="s">
        <v>81350</v>
      </c>
      <c r="D12199">
        <v>479475101</v>
      </c>
      <c r="E12199" t="s">
        <v>81351</v>
      </c>
      <c r="F12199" t="s">
        <v>81352</v>
      </c>
      <c r="I12199" t="s">
        <v>81353</v>
      </c>
      <c r="J12199" t="s">
        <v>81354</v>
      </c>
      <c r="M12199" t="s">
        <v>112324</v>
      </c>
      <c r="N12199" t="s">
        <v>48798</v>
      </c>
      <c r="O12199" s="3" t="s">
        <v>81355</v>
      </c>
      <c r="P12199" t="s">
        <v>48798</v>
      </c>
      <c r="Q12199" t="s">
        <v>48798</v>
      </c>
      <c r="R12199" t="s">
        <v>81355</v>
      </c>
      <c r="S12199" s="4" t="str">
        <f t="shared" si="190"/>
        <v>2000</v>
      </c>
    </row>
    <row r="12200" spans="1:19" hidden="1" x14ac:dyDescent="0.35">
      <c r="A12200" t="s">
        <v>81351</v>
      </c>
      <c r="B12200" t="s">
        <v>81352</v>
      </c>
      <c r="C12200" t="s">
        <v>81356</v>
      </c>
      <c r="D12200" t="s">
        <v>81357</v>
      </c>
      <c r="E12200" t="s">
        <v>81358</v>
      </c>
      <c r="F12200" t="s">
        <v>81359</v>
      </c>
      <c r="I12200" t="s">
        <v>81360</v>
      </c>
      <c r="J12200" t="s">
        <v>81361</v>
      </c>
      <c r="M12200" t="s">
        <v>112324</v>
      </c>
      <c r="N12200" t="s">
        <v>48798</v>
      </c>
      <c r="O12200" s="3" t="s">
        <v>81362</v>
      </c>
      <c r="P12200" t="s">
        <v>48798</v>
      </c>
      <c r="Q12200" t="s">
        <v>48798</v>
      </c>
      <c r="R12200" t="s">
        <v>81362</v>
      </c>
      <c r="S12200" s="4" t="str">
        <f t="shared" si="190"/>
        <v>2000</v>
      </c>
    </row>
    <row r="12201" spans="1:19" hidden="1" x14ac:dyDescent="0.35">
      <c r="A12201" t="s">
        <v>81358</v>
      </c>
      <c r="B12201" t="s">
        <v>81359</v>
      </c>
      <c r="C12201" t="s">
        <v>81363</v>
      </c>
      <c r="D12201" t="s">
        <v>81364</v>
      </c>
      <c r="E12201" t="s">
        <v>81365</v>
      </c>
      <c r="F12201" t="s">
        <v>81366</v>
      </c>
      <c r="I12201" t="s">
        <v>81367</v>
      </c>
      <c r="J12201" t="s">
        <v>81368</v>
      </c>
      <c r="M12201" t="s">
        <v>112299</v>
      </c>
      <c r="N12201" t="s">
        <v>16314</v>
      </c>
      <c r="O12201" s="3" t="s">
        <v>81369</v>
      </c>
      <c r="P12201" t="s">
        <v>16314</v>
      </c>
      <c r="Q12201" t="s">
        <v>16314</v>
      </c>
      <c r="R12201" t="s">
        <v>81369</v>
      </c>
      <c r="S12201" s="4" t="str">
        <f t="shared" si="190"/>
        <v>2000</v>
      </c>
    </row>
    <row r="12202" spans="1:19" hidden="1" x14ac:dyDescent="0.35">
      <c r="A12202" t="s">
        <v>81365</v>
      </c>
      <c r="B12202" t="s">
        <v>81366</v>
      </c>
      <c r="C12202" t="s">
        <v>81370</v>
      </c>
      <c r="D12202" t="s">
        <v>81371</v>
      </c>
      <c r="E12202" t="s">
        <v>81372</v>
      </c>
      <c r="F12202" t="s">
        <v>81373</v>
      </c>
      <c r="I12202" t="s">
        <v>81374</v>
      </c>
      <c r="J12202" t="s">
        <v>81375</v>
      </c>
      <c r="M12202" t="s">
        <v>112298</v>
      </c>
      <c r="N12202" t="s">
        <v>28</v>
      </c>
      <c r="O12202" s="3" t="s">
        <v>81376</v>
      </c>
      <c r="P12202" t="s">
        <v>16314</v>
      </c>
      <c r="Q12202" t="s">
        <v>16314</v>
      </c>
      <c r="R12202" t="s">
        <v>81376</v>
      </c>
      <c r="S12202" s="4" t="str">
        <f t="shared" si="190"/>
        <v>2000</v>
      </c>
    </row>
    <row r="12203" spans="1:19" hidden="1" x14ac:dyDescent="0.35">
      <c r="A12203" t="s">
        <v>81372</v>
      </c>
      <c r="B12203" t="s">
        <v>81373</v>
      </c>
      <c r="C12203" t="s">
        <v>81377</v>
      </c>
      <c r="D12203" t="s">
        <v>81378</v>
      </c>
      <c r="E12203" t="s">
        <v>81379</v>
      </c>
      <c r="F12203" t="s">
        <v>81380</v>
      </c>
      <c r="I12203" t="s">
        <v>81381</v>
      </c>
      <c r="J12203" t="s">
        <v>81382</v>
      </c>
      <c r="M12203" t="s">
        <v>112297</v>
      </c>
      <c r="N12203" t="s">
        <v>16314</v>
      </c>
      <c r="O12203" s="3" t="s">
        <v>81383</v>
      </c>
      <c r="P12203" t="s">
        <v>16314</v>
      </c>
      <c r="Q12203" t="s">
        <v>16314</v>
      </c>
      <c r="R12203" t="s">
        <v>81383</v>
      </c>
      <c r="S12203" s="4" t="str">
        <f t="shared" si="190"/>
        <v>2000</v>
      </c>
    </row>
    <row r="12204" spans="1:19" hidden="1" x14ac:dyDescent="0.35">
      <c r="A12204" t="s">
        <v>81379</v>
      </c>
      <c r="B12204" t="s">
        <v>81380</v>
      </c>
      <c r="C12204" t="s">
        <v>81384</v>
      </c>
      <c r="D12204" t="s">
        <v>81385</v>
      </c>
      <c r="E12204" t="s">
        <v>81386</v>
      </c>
      <c r="F12204" t="s">
        <v>81387</v>
      </c>
      <c r="I12204" t="s">
        <v>81388</v>
      </c>
      <c r="J12204" t="s">
        <v>81389</v>
      </c>
      <c r="M12204" t="s">
        <v>112297</v>
      </c>
      <c r="N12204" t="s">
        <v>16314</v>
      </c>
      <c r="O12204" s="3" t="s">
        <v>81390</v>
      </c>
      <c r="P12204" t="s">
        <v>16314</v>
      </c>
      <c r="Q12204" t="s">
        <v>16314</v>
      </c>
      <c r="R12204" t="s">
        <v>81390</v>
      </c>
      <c r="S12204" s="4" t="str">
        <f t="shared" si="190"/>
        <v>2000</v>
      </c>
    </row>
    <row r="12205" spans="1:19" hidden="1" x14ac:dyDescent="0.35">
      <c r="A12205" t="s">
        <v>81386</v>
      </c>
      <c r="B12205" t="s">
        <v>81387</v>
      </c>
      <c r="C12205" t="s">
        <v>81391</v>
      </c>
      <c r="D12205" t="s">
        <v>81392</v>
      </c>
      <c r="E12205" t="s">
        <v>81393</v>
      </c>
      <c r="F12205" t="s">
        <v>81394</v>
      </c>
      <c r="I12205" t="s">
        <v>81395</v>
      </c>
      <c r="J12205" t="s">
        <v>81396</v>
      </c>
      <c r="M12205" t="s">
        <v>112315</v>
      </c>
      <c r="N12205" t="s">
        <v>159</v>
      </c>
      <c r="O12205" s="3" t="s">
        <v>81397</v>
      </c>
      <c r="P12205" t="s">
        <v>159</v>
      </c>
      <c r="Q12205" t="s">
        <v>159</v>
      </c>
      <c r="R12205" t="s">
        <v>81397</v>
      </c>
      <c r="S12205" s="4" t="str">
        <f t="shared" si="190"/>
        <v>2000</v>
      </c>
    </row>
    <row r="12206" spans="1:19" hidden="1" x14ac:dyDescent="0.35">
      <c r="A12206" t="s">
        <v>81393</v>
      </c>
      <c r="B12206" t="s">
        <v>81394</v>
      </c>
      <c r="C12206" t="s">
        <v>81398</v>
      </c>
      <c r="D12206" t="s">
        <v>81399</v>
      </c>
      <c r="E12206" t="s">
        <v>81400</v>
      </c>
      <c r="F12206" t="s">
        <v>81401</v>
      </c>
      <c r="I12206" t="s">
        <v>81402</v>
      </c>
      <c r="J12206" t="s">
        <v>81403</v>
      </c>
      <c r="M12206" t="s">
        <v>112297</v>
      </c>
      <c r="N12206" t="s">
        <v>16314</v>
      </c>
      <c r="O12206" s="3" t="s">
        <v>81404</v>
      </c>
      <c r="P12206" t="s">
        <v>16314</v>
      </c>
      <c r="Q12206" t="s">
        <v>16314</v>
      </c>
      <c r="R12206" t="s">
        <v>81404</v>
      </c>
      <c r="S12206" s="4" t="str">
        <f t="shared" si="190"/>
        <v>2000</v>
      </c>
    </row>
    <row r="12207" spans="1:19" hidden="1" x14ac:dyDescent="0.35">
      <c r="A12207" t="s">
        <v>81400</v>
      </c>
      <c r="B12207" t="s">
        <v>81401</v>
      </c>
      <c r="C12207" t="s">
        <v>81405</v>
      </c>
      <c r="D12207" t="s">
        <v>81406</v>
      </c>
      <c r="E12207" t="s">
        <v>81407</v>
      </c>
      <c r="F12207" t="s">
        <v>81408</v>
      </c>
      <c r="I12207" t="s">
        <v>2301</v>
      </c>
      <c r="J12207" t="s">
        <v>2302</v>
      </c>
      <c r="M12207" t="s">
        <v>112315</v>
      </c>
      <c r="N12207" t="s">
        <v>159</v>
      </c>
      <c r="O12207" s="3" t="s">
        <v>81409</v>
      </c>
      <c r="P12207" t="s">
        <v>159</v>
      </c>
      <c r="Q12207" t="s">
        <v>159</v>
      </c>
      <c r="R12207" t="s">
        <v>81409</v>
      </c>
      <c r="S12207" s="4" t="str">
        <f t="shared" si="190"/>
        <v>2000</v>
      </c>
    </row>
    <row r="12208" spans="1:19" hidden="1" x14ac:dyDescent="0.35">
      <c r="A12208" t="s">
        <v>81407</v>
      </c>
      <c r="B12208" t="s">
        <v>81408</v>
      </c>
      <c r="C12208" t="s">
        <v>81410</v>
      </c>
      <c r="D12208" t="s">
        <v>81411</v>
      </c>
      <c r="E12208" t="s">
        <v>81412</v>
      </c>
      <c r="F12208" t="s">
        <v>81413</v>
      </c>
      <c r="I12208" t="s">
        <v>81414</v>
      </c>
      <c r="J12208" t="s">
        <v>81415</v>
      </c>
      <c r="M12208" t="s">
        <v>112315</v>
      </c>
      <c r="N12208" t="s">
        <v>159</v>
      </c>
      <c r="O12208" s="3" t="s">
        <v>81416</v>
      </c>
      <c r="P12208" t="s">
        <v>159</v>
      </c>
      <c r="Q12208" t="s">
        <v>159</v>
      </c>
      <c r="R12208" t="s">
        <v>81416</v>
      </c>
      <c r="S12208" s="4" t="str">
        <f t="shared" si="190"/>
        <v>2000</v>
      </c>
    </row>
    <row r="12209" spans="1:19" hidden="1" x14ac:dyDescent="0.35">
      <c r="A12209" t="s">
        <v>81412</v>
      </c>
      <c r="B12209" t="s">
        <v>81413</v>
      </c>
      <c r="C12209" t="s">
        <v>81417</v>
      </c>
      <c r="D12209" t="s">
        <v>81418</v>
      </c>
      <c r="E12209" t="s">
        <v>81419</v>
      </c>
      <c r="F12209" t="s">
        <v>81420</v>
      </c>
      <c r="I12209" t="s">
        <v>81421</v>
      </c>
      <c r="J12209" t="s">
        <v>81422</v>
      </c>
      <c r="M12209" t="s">
        <v>112315</v>
      </c>
      <c r="N12209" t="s">
        <v>159</v>
      </c>
      <c r="O12209" s="3" t="s">
        <v>81423</v>
      </c>
      <c r="P12209" t="s">
        <v>159</v>
      </c>
      <c r="Q12209" t="s">
        <v>159</v>
      </c>
      <c r="R12209" t="s">
        <v>81423</v>
      </c>
      <c r="S12209" s="4" t="str">
        <f t="shared" si="190"/>
        <v>2000</v>
      </c>
    </row>
    <row r="12210" spans="1:19" hidden="1" x14ac:dyDescent="0.35">
      <c r="A12210" t="s">
        <v>81419</v>
      </c>
      <c r="B12210" t="s">
        <v>81420</v>
      </c>
      <c r="C12210" t="s">
        <v>81424</v>
      </c>
      <c r="D12210" t="s">
        <v>81425</v>
      </c>
      <c r="E12210" t="s">
        <v>81426</v>
      </c>
      <c r="F12210" t="s">
        <v>81427</v>
      </c>
      <c r="I12210" t="s">
        <v>81428</v>
      </c>
      <c r="J12210" t="s">
        <v>81429</v>
      </c>
      <c r="M12210" t="s">
        <v>112297</v>
      </c>
      <c r="N12210" t="s">
        <v>16314</v>
      </c>
      <c r="O12210" s="3" t="s">
        <v>81430</v>
      </c>
      <c r="P12210" t="s">
        <v>16314</v>
      </c>
      <c r="Q12210" t="s">
        <v>16314</v>
      </c>
      <c r="R12210" t="s">
        <v>81430</v>
      </c>
      <c r="S12210" s="4" t="str">
        <f t="shared" si="190"/>
        <v>2000</v>
      </c>
    </row>
    <row r="12211" spans="1:19" hidden="1" x14ac:dyDescent="0.35">
      <c r="A12211" t="s">
        <v>81426</v>
      </c>
      <c r="B12211" t="s">
        <v>81427</v>
      </c>
      <c r="C12211" t="s">
        <v>81431</v>
      </c>
      <c r="D12211" t="s">
        <v>81432</v>
      </c>
      <c r="E12211" t="s">
        <v>81433</v>
      </c>
      <c r="F12211" t="s">
        <v>81434</v>
      </c>
      <c r="I12211" t="s">
        <v>81435</v>
      </c>
      <c r="J12211" t="s">
        <v>81436</v>
      </c>
      <c r="M12211" t="s">
        <v>112297</v>
      </c>
      <c r="N12211" t="s">
        <v>16314</v>
      </c>
      <c r="O12211" s="3" t="s">
        <v>81437</v>
      </c>
      <c r="P12211" t="s">
        <v>16314</v>
      </c>
      <c r="Q12211" t="s">
        <v>16314</v>
      </c>
      <c r="R12211" t="s">
        <v>81437</v>
      </c>
      <c r="S12211" s="4" t="str">
        <f t="shared" si="190"/>
        <v>2000</v>
      </c>
    </row>
    <row r="12212" spans="1:19" hidden="1" x14ac:dyDescent="0.35">
      <c r="A12212" t="s">
        <v>81433</v>
      </c>
      <c r="B12212" t="s">
        <v>81434</v>
      </c>
      <c r="C12212" t="s">
        <v>81438</v>
      </c>
      <c r="D12212" t="s">
        <v>81439</v>
      </c>
      <c r="E12212" t="s">
        <v>81440</v>
      </c>
      <c r="F12212" t="s">
        <v>81441</v>
      </c>
      <c r="I12212" t="s">
        <v>81442</v>
      </c>
      <c r="J12212" t="s">
        <v>81443</v>
      </c>
      <c r="M12212" t="s">
        <v>112297</v>
      </c>
      <c r="N12212" t="s">
        <v>16314</v>
      </c>
      <c r="O12212" s="3" t="s">
        <v>81444</v>
      </c>
      <c r="P12212" t="s">
        <v>16314</v>
      </c>
      <c r="Q12212" t="s">
        <v>16314</v>
      </c>
      <c r="R12212" t="s">
        <v>81444</v>
      </c>
      <c r="S12212" s="4" t="str">
        <f t="shared" si="190"/>
        <v>2000</v>
      </c>
    </row>
    <row r="12213" spans="1:19" hidden="1" x14ac:dyDescent="0.35">
      <c r="A12213" t="s">
        <v>81440</v>
      </c>
      <c r="B12213" t="s">
        <v>81441</v>
      </c>
      <c r="C12213" t="s">
        <v>81445</v>
      </c>
      <c r="D12213" t="s">
        <v>81446</v>
      </c>
      <c r="E12213" t="s">
        <v>81447</v>
      </c>
      <c r="F12213" t="s">
        <v>81448</v>
      </c>
      <c r="I12213" t="s">
        <v>81449</v>
      </c>
      <c r="J12213" t="s">
        <v>81450</v>
      </c>
      <c r="M12213" t="s">
        <v>112315</v>
      </c>
      <c r="N12213" t="s">
        <v>16314</v>
      </c>
      <c r="O12213" s="3" t="s">
        <v>81451</v>
      </c>
      <c r="P12213" t="s">
        <v>16314</v>
      </c>
      <c r="Q12213" t="s">
        <v>16314</v>
      </c>
      <c r="R12213" t="s">
        <v>81451</v>
      </c>
      <c r="S12213" s="4" t="str">
        <f t="shared" si="190"/>
        <v>2000</v>
      </c>
    </row>
    <row r="12214" spans="1:19" hidden="1" x14ac:dyDescent="0.35">
      <c r="A12214" t="s">
        <v>81447</v>
      </c>
      <c r="B12214" t="s">
        <v>81448</v>
      </c>
      <c r="C12214" t="s">
        <v>81452</v>
      </c>
      <c r="D12214" t="s">
        <v>81453</v>
      </c>
      <c r="E12214" t="s">
        <v>81454</v>
      </c>
      <c r="F12214" t="s">
        <v>81455</v>
      </c>
      <c r="I12214" t="s">
        <v>81456</v>
      </c>
      <c r="J12214" t="s">
        <v>81457</v>
      </c>
      <c r="M12214" t="s">
        <v>112297</v>
      </c>
      <c r="N12214" t="s">
        <v>16314</v>
      </c>
      <c r="O12214" s="3" t="s">
        <v>81458</v>
      </c>
      <c r="P12214" t="s">
        <v>16314</v>
      </c>
      <c r="Q12214" t="s">
        <v>16314</v>
      </c>
      <c r="R12214" t="s">
        <v>81458</v>
      </c>
      <c r="S12214" s="4" t="str">
        <f t="shared" si="190"/>
        <v>2000</v>
      </c>
    </row>
    <row r="12215" spans="1:19" hidden="1" x14ac:dyDescent="0.35">
      <c r="A12215" t="s">
        <v>81454</v>
      </c>
      <c r="B12215" t="s">
        <v>81455</v>
      </c>
      <c r="C12215" t="s">
        <v>81459</v>
      </c>
      <c r="D12215" t="s">
        <v>81460</v>
      </c>
      <c r="E12215" t="s">
        <v>81461</v>
      </c>
      <c r="F12215" t="s">
        <v>81462</v>
      </c>
      <c r="I12215" t="s">
        <v>81463</v>
      </c>
      <c r="J12215" t="s">
        <v>81464</v>
      </c>
      <c r="M12215" t="s">
        <v>112297</v>
      </c>
      <c r="N12215" t="s">
        <v>16314</v>
      </c>
      <c r="O12215" s="3" t="s">
        <v>81465</v>
      </c>
      <c r="P12215" t="s">
        <v>16314</v>
      </c>
      <c r="Q12215" t="s">
        <v>16314</v>
      </c>
      <c r="R12215" t="s">
        <v>81465</v>
      </c>
      <c r="S12215" s="4" t="str">
        <f t="shared" si="190"/>
        <v>2000</v>
      </c>
    </row>
    <row r="12216" spans="1:19" hidden="1" x14ac:dyDescent="0.35">
      <c r="A12216" t="s">
        <v>81461</v>
      </c>
      <c r="B12216" t="s">
        <v>81462</v>
      </c>
      <c r="C12216" t="s">
        <v>81466</v>
      </c>
      <c r="D12216" t="s">
        <v>81467</v>
      </c>
      <c r="E12216" s="1" t="s">
        <v>81468</v>
      </c>
      <c r="F12216" s="1" t="s">
        <v>81469</v>
      </c>
      <c r="I12216" t="s">
        <v>81470</v>
      </c>
      <c r="J12216" t="s">
        <v>81471</v>
      </c>
      <c r="M12216" t="s">
        <v>112315</v>
      </c>
      <c r="N12216" t="s">
        <v>159</v>
      </c>
      <c r="O12216" s="3" t="s">
        <v>81472</v>
      </c>
      <c r="P12216" t="s">
        <v>159</v>
      </c>
      <c r="Q12216" t="s">
        <v>159</v>
      </c>
      <c r="R12216" t="s">
        <v>81472</v>
      </c>
      <c r="S12216" s="4" t="str">
        <f t="shared" si="190"/>
        <v>2000</v>
      </c>
    </row>
    <row r="12217" spans="1:19" hidden="1" x14ac:dyDescent="0.35">
      <c r="A12217" s="1" t="s">
        <v>81468</v>
      </c>
      <c r="B12217" s="1" t="s">
        <v>81469</v>
      </c>
      <c r="C12217" t="s">
        <v>81473</v>
      </c>
      <c r="D12217" t="s">
        <v>81474</v>
      </c>
      <c r="E12217" t="s">
        <v>81475</v>
      </c>
      <c r="F12217" t="s">
        <v>81476</v>
      </c>
      <c r="I12217" t="s">
        <v>81477</v>
      </c>
      <c r="J12217" t="s">
        <v>81478</v>
      </c>
      <c r="M12217" t="s">
        <v>16314</v>
      </c>
      <c r="N12217" t="s">
        <v>16314</v>
      </c>
      <c r="O12217" s="3" t="s">
        <v>81479</v>
      </c>
      <c r="P12217" t="s">
        <v>16314</v>
      </c>
      <c r="Q12217" t="s">
        <v>16314</v>
      </c>
      <c r="R12217" t="s">
        <v>81479</v>
      </c>
      <c r="S12217" s="4" t="str">
        <f t="shared" si="190"/>
        <v>2000</v>
      </c>
    </row>
    <row r="12218" spans="1:19" hidden="1" x14ac:dyDescent="0.35">
      <c r="A12218" t="s">
        <v>81475</v>
      </c>
      <c r="B12218" t="s">
        <v>81476</v>
      </c>
      <c r="C12218" t="s">
        <v>81480</v>
      </c>
      <c r="D12218" t="s">
        <v>81481</v>
      </c>
      <c r="E12218" t="s">
        <v>81482</v>
      </c>
      <c r="F12218" t="s">
        <v>81483</v>
      </c>
      <c r="I12218" t="s">
        <v>81484</v>
      </c>
      <c r="J12218" t="s">
        <v>81485</v>
      </c>
      <c r="M12218" t="s">
        <v>112297</v>
      </c>
      <c r="N12218" t="s">
        <v>16314</v>
      </c>
      <c r="O12218" s="3" t="s">
        <v>81486</v>
      </c>
      <c r="P12218" t="s">
        <v>16314</v>
      </c>
      <c r="Q12218" t="s">
        <v>16314</v>
      </c>
      <c r="R12218" t="s">
        <v>81486</v>
      </c>
      <c r="S12218" s="4" t="str">
        <f t="shared" si="190"/>
        <v>2000</v>
      </c>
    </row>
    <row r="12219" spans="1:19" hidden="1" x14ac:dyDescent="0.35">
      <c r="A12219" t="s">
        <v>81482</v>
      </c>
      <c r="B12219" t="s">
        <v>81483</v>
      </c>
      <c r="C12219" t="s">
        <v>81487</v>
      </c>
      <c r="D12219" t="s">
        <v>81488</v>
      </c>
      <c r="E12219" t="s">
        <v>81489</v>
      </c>
      <c r="F12219" t="s">
        <v>81490</v>
      </c>
      <c r="I12219" t="s">
        <v>81491</v>
      </c>
      <c r="J12219" t="s">
        <v>81492</v>
      </c>
      <c r="M12219" t="s">
        <v>112297</v>
      </c>
      <c r="N12219" t="s">
        <v>16314</v>
      </c>
      <c r="O12219" s="3" t="s">
        <v>81493</v>
      </c>
      <c r="P12219" t="s">
        <v>16314</v>
      </c>
      <c r="Q12219" t="s">
        <v>16314</v>
      </c>
      <c r="R12219" t="s">
        <v>81493</v>
      </c>
      <c r="S12219" s="4" t="str">
        <f t="shared" si="190"/>
        <v>2000</v>
      </c>
    </row>
    <row r="12220" spans="1:19" hidden="1" x14ac:dyDescent="0.35">
      <c r="A12220" t="s">
        <v>81489</v>
      </c>
      <c r="B12220" t="s">
        <v>81490</v>
      </c>
      <c r="C12220" t="s">
        <v>81494</v>
      </c>
      <c r="D12220" t="s">
        <v>81495</v>
      </c>
      <c r="E12220" t="s">
        <v>81496</v>
      </c>
      <c r="F12220" t="s">
        <v>81497</v>
      </c>
      <c r="I12220" t="s">
        <v>81498</v>
      </c>
      <c r="J12220" t="s">
        <v>81499</v>
      </c>
      <c r="M12220" t="s">
        <v>112315</v>
      </c>
      <c r="N12220" t="s">
        <v>159</v>
      </c>
      <c r="O12220" s="3" t="s">
        <v>81500</v>
      </c>
      <c r="P12220" t="s">
        <v>159</v>
      </c>
      <c r="Q12220" t="s">
        <v>159</v>
      </c>
      <c r="R12220" t="s">
        <v>81500</v>
      </c>
      <c r="S12220" s="4" t="str">
        <f t="shared" si="190"/>
        <v>2000</v>
      </c>
    </row>
    <row r="12221" spans="1:19" hidden="1" x14ac:dyDescent="0.35">
      <c r="A12221" t="s">
        <v>81496</v>
      </c>
      <c r="B12221" t="s">
        <v>81497</v>
      </c>
      <c r="C12221" t="s">
        <v>81501</v>
      </c>
      <c r="D12221" t="s">
        <v>81502</v>
      </c>
      <c r="E12221" t="s">
        <v>81503</v>
      </c>
      <c r="F12221" t="s">
        <v>81504</v>
      </c>
      <c r="I12221" t="s">
        <v>81505</v>
      </c>
      <c r="J12221" t="s">
        <v>81506</v>
      </c>
      <c r="M12221" t="s">
        <v>112315</v>
      </c>
      <c r="N12221" t="s">
        <v>159</v>
      </c>
      <c r="O12221" s="3" t="s">
        <v>81507</v>
      </c>
      <c r="P12221" t="s">
        <v>159</v>
      </c>
      <c r="Q12221" t="s">
        <v>159</v>
      </c>
      <c r="R12221" t="s">
        <v>81507</v>
      </c>
      <c r="S12221" s="4" t="str">
        <f t="shared" si="190"/>
        <v>2000</v>
      </c>
    </row>
    <row r="12222" spans="1:19" hidden="1" x14ac:dyDescent="0.35">
      <c r="A12222" t="s">
        <v>81503</v>
      </c>
      <c r="B12222" t="s">
        <v>81504</v>
      </c>
      <c r="C12222" t="s">
        <v>81508</v>
      </c>
      <c r="D12222">
        <v>830035108</v>
      </c>
      <c r="E12222" t="s">
        <v>81509</v>
      </c>
      <c r="F12222" t="s">
        <v>81510</v>
      </c>
      <c r="I12222" t="s">
        <v>81511</v>
      </c>
      <c r="J12222" t="s">
        <v>81512</v>
      </c>
      <c r="M12222" t="s">
        <v>112297</v>
      </c>
      <c r="N12222" t="s">
        <v>16314</v>
      </c>
      <c r="O12222" s="3" t="s">
        <v>81513</v>
      </c>
      <c r="P12222" t="s">
        <v>16314</v>
      </c>
      <c r="Q12222" t="s">
        <v>16314</v>
      </c>
      <c r="R12222" t="s">
        <v>81513</v>
      </c>
      <c r="S12222" s="4" t="str">
        <f t="shared" si="190"/>
        <v>2000</v>
      </c>
    </row>
    <row r="12223" spans="1:19" hidden="1" x14ac:dyDescent="0.35">
      <c r="A12223" t="s">
        <v>81509</v>
      </c>
      <c r="B12223" t="s">
        <v>81510</v>
      </c>
      <c r="C12223" t="s">
        <v>81514</v>
      </c>
      <c r="D12223" t="s">
        <v>81515</v>
      </c>
      <c r="E12223" t="s">
        <v>81516</v>
      </c>
      <c r="F12223" t="s">
        <v>81517</v>
      </c>
      <c r="I12223" t="s">
        <v>81518</v>
      </c>
      <c r="J12223" t="s">
        <v>81519</v>
      </c>
      <c r="M12223" t="s">
        <v>112297</v>
      </c>
      <c r="N12223" t="s">
        <v>16314</v>
      </c>
      <c r="O12223" s="3" t="s">
        <v>81520</v>
      </c>
      <c r="P12223" t="s">
        <v>16314</v>
      </c>
      <c r="Q12223" t="s">
        <v>16314</v>
      </c>
      <c r="R12223" t="s">
        <v>81520</v>
      </c>
      <c r="S12223" s="4" t="str">
        <f t="shared" si="190"/>
        <v>2000</v>
      </c>
    </row>
    <row r="12224" spans="1:19" hidden="1" x14ac:dyDescent="0.35">
      <c r="A12224" t="s">
        <v>81516</v>
      </c>
      <c r="B12224" t="s">
        <v>81517</v>
      </c>
      <c r="C12224" t="s">
        <v>81521</v>
      </c>
      <c r="D12224" t="s">
        <v>81522</v>
      </c>
      <c r="E12224" t="s">
        <v>81523</v>
      </c>
      <c r="F12224" t="s">
        <v>81524</v>
      </c>
      <c r="I12224" t="s">
        <v>81525</v>
      </c>
      <c r="J12224" t="s">
        <v>81526</v>
      </c>
      <c r="M12224" t="s">
        <v>112299</v>
      </c>
      <c r="N12224" t="s">
        <v>16314</v>
      </c>
      <c r="O12224" s="3" t="s">
        <v>81527</v>
      </c>
      <c r="P12224" t="s">
        <v>16314</v>
      </c>
      <c r="Q12224" t="s">
        <v>16314</v>
      </c>
      <c r="R12224" t="s">
        <v>81527</v>
      </c>
      <c r="S12224" s="4" t="str">
        <f t="shared" si="190"/>
        <v>2000</v>
      </c>
    </row>
    <row r="12225" spans="1:19" hidden="1" x14ac:dyDescent="0.35">
      <c r="A12225" t="s">
        <v>81523</v>
      </c>
      <c r="B12225" t="s">
        <v>81524</v>
      </c>
      <c r="C12225" t="s">
        <v>81528</v>
      </c>
      <c r="D12225" t="s">
        <v>81529</v>
      </c>
      <c r="E12225" t="s">
        <v>81530</v>
      </c>
      <c r="F12225" t="s">
        <v>81531</v>
      </c>
      <c r="I12225" t="s">
        <v>81532</v>
      </c>
      <c r="J12225" t="s">
        <v>81533</v>
      </c>
      <c r="M12225" t="s">
        <v>112298</v>
      </c>
      <c r="N12225" t="s">
        <v>28</v>
      </c>
      <c r="O12225" s="3" t="s">
        <v>81534</v>
      </c>
      <c r="P12225" t="s">
        <v>16314</v>
      </c>
      <c r="Q12225" t="s">
        <v>16314</v>
      </c>
      <c r="R12225" t="s">
        <v>81534</v>
      </c>
      <c r="S12225" s="4" t="str">
        <f t="shared" si="190"/>
        <v>2000</v>
      </c>
    </row>
    <row r="12226" spans="1:19" hidden="1" x14ac:dyDescent="0.35">
      <c r="A12226" t="s">
        <v>81530</v>
      </c>
      <c r="B12226" t="s">
        <v>81531</v>
      </c>
      <c r="C12226" t="s">
        <v>81535</v>
      </c>
      <c r="D12226" t="s">
        <v>81536</v>
      </c>
      <c r="E12226" t="s">
        <v>81537</v>
      </c>
      <c r="F12226" t="s">
        <v>81538</v>
      </c>
      <c r="I12226" t="s">
        <v>81539</v>
      </c>
      <c r="J12226" t="s">
        <v>81540</v>
      </c>
      <c r="M12226" t="s">
        <v>112298</v>
      </c>
      <c r="N12226" t="s">
        <v>28</v>
      </c>
      <c r="O12226" s="3" t="s">
        <v>81541</v>
      </c>
      <c r="P12226" t="s">
        <v>16314</v>
      </c>
      <c r="Q12226" t="s">
        <v>16314</v>
      </c>
      <c r="R12226" t="s">
        <v>81541</v>
      </c>
      <c r="S12226" s="4" t="str">
        <f t="shared" si="190"/>
        <v>2000</v>
      </c>
    </row>
    <row r="12227" spans="1:19" hidden="1" x14ac:dyDescent="0.35">
      <c r="A12227" t="s">
        <v>81537</v>
      </c>
      <c r="B12227" t="s">
        <v>81538</v>
      </c>
      <c r="C12227" t="s">
        <v>81542</v>
      </c>
      <c r="D12227" t="s">
        <v>81543</v>
      </c>
      <c r="E12227" t="s">
        <v>81544</v>
      </c>
      <c r="F12227" t="s">
        <v>81545</v>
      </c>
      <c r="I12227" t="s">
        <v>81546</v>
      </c>
      <c r="J12227" t="s">
        <v>81547</v>
      </c>
      <c r="M12227" t="s">
        <v>112297</v>
      </c>
      <c r="N12227" t="s">
        <v>16314</v>
      </c>
      <c r="O12227" s="3" t="s">
        <v>81548</v>
      </c>
      <c r="P12227" t="s">
        <v>16314</v>
      </c>
      <c r="Q12227" t="s">
        <v>16314</v>
      </c>
      <c r="R12227" t="s">
        <v>81548</v>
      </c>
      <c r="S12227" s="4" t="str">
        <f t="shared" ref="S12227:S12290" si="191">LEFT(RIGHT(R12227,19),4)</f>
        <v>2000</v>
      </c>
    </row>
    <row r="12228" spans="1:19" hidden="1" x14ac:dyDescent="0.35">
      <c r="A12228" t="s">
        <v>81544</v>
      </c>
      <c r="B12228" t="s">
        <v>81545</v>
      </c>
      <c r="C12228" t="s">
        <v>81549</v>
      </c>
      <c r="D12228" t="s">
        <v>81550</v>
      </c>
      <c r="E12228" t="s">
        <v>81551</v>
      </c>
      <c r="F12228" t="s">
        <v>81552</v>
      </c>
      <c r="I12228" t="s">
        <v>81553</v>
      </c>
      <c r="J12228" t="s">
        <v>81554</v>
      </c>
      <c r="M12228" t="s">
        <v>112315</v>
      </c>
      <c r="N12228" t="s">
        <v>159</v>
      </c>
      <c r="O12228" s="3" t="s">
        <v>81555</v>
      </c>
      <c r="P12228" t="s">
        <v>159</v>
      </c>
      <c r="Q12228" t="s">
        <v>159</v>
      </c>
      <c r="R12228" t="s">
        <v>81555</v>
      </c>
      <c r="S12228" s="4" t="str">
        <f t="shared" si="191"/>
        <v>2000</v>
      </c>
    </row>
    <row r="12229" spans="1:19" hidden="1" x14ac:dyDescent="0.35">
      <c r="A12229" t="s">
        <v>81551</v>
      </c>
      <c r="B12229" t="s">
        <v>81552</v>
      </c>
      <c r="C12229" t="s">
        <v>81556</v>
      </c>
      <c r="D12229" t="s">
        <v>81557</v>
      </c>
      <c r="E12229" t="s">
        <v>81558</v>
      </c>
      <c r="F12229" t="s">
        <v>81559</v>
      </c>
      <c r="I12229" t="s">
        <v>81560</v>
      </c>
      <c r="J12229" t="s">
        <v>37417</v>
      </c>
      <c r="M12229" t="s">
        <v>112297</v>
      </c>
      <c r="N12229" t="s">
        <v>16314</v>
      </c>
      <c r="O12229" s="3" t="s">
        <v>81561</v>
      </c>
      <c r="P12229" t="s">
        <v>16314</v>
      </c>
      <c r="Q12229" t="s">
        <v>16314</v>
      </c>
      <c r="R12229" t="s">
        <v>81561</v>
      </c>
      <c r="S12229" s="4" t="str">
        <f t="shared" si="191"/>
        <v>2000</v>
      </c>
    </row>
    <row r="12230" spans="1:19" hidden="1" x14ac:dyDescent="0.35">
      <c r="A12230" t="s">
        <v>81558</v>
      </c>
      <c r="B12230" t="s">
        <v>81559</v>
      </c>
      <c r="C12230" t="s">
        <v>81562</v>
      </c>
      <c r="D12230" t="s">
        <v>81563</v>
      </c>
      <c r="E12230" t="s">
        <v>81564</v>
      </c>
      <c r="F12230" t="s">
        <v>81565</v>
      </c>
      <c r="I12230" t="s">
        <v>81566</v>
      </c>
      <c r="J12230" t="s">
        <v>81567</v>
      </c>
      <c r="M12230" t="s">
        <v>112315</v>
      </c>
      <c r="N12230" t="s">
        <v>159</v>
      </c>
      <c r="O12230" s="3" t="s">
        <v>81568</v>
      </c>
      <c r="P12230" t="s">
        <v>159</v>
      </c>
      <c r="Q12230" t="s">
        <v>159</v>
      </c>
      <c r="R12230" t="s">
        <v>81568</v>
      </c>
      <c r="S12230" s="4" t="str">
        <f t="shared" si="191"/>
        <v>2000</v>
      </c>
    </row>
    <row r="12231" spans="1:19" hidden="1" x14ac:dyDescent="0.35">
      <c r="A12231" t="s">
        <v>81564</v>
      </c>
      <c r="B12231" t="s">
        <v>81565</v>
      </c>
      <c r="C12231" t="s">
        <v>81569</v>
      </c>
      <c r="D12231" t="s">
        <v>81570</v>
      </c>
      <c r="E12231" t="s">
        <v>81571</v>
      </c>
      <c r="F12231" t="s">
        <v>81572</v>
      </c>
      <c r="I12231" t="s">
        <v>81573</v>
      </c>
      <c r="J12231" t="s">
        <v>41793</v>
      </c>
      <c r="M12231" t="s">
        <v>112315</v>
      </c>
      <c r="N12231" t="s">
        <v>159</v>
      </c>
      <c r="O12231" s="3" t="s">
        <v>81574</v>
      </c>
      <c r="P12231" t="s">
        <v>159</v>
      </c>
      <c r="Q12231" t="s">
        <v>159</v>
      </c>
      <c r="R12231" t="s">
        <v>81574</v>
      </c>
      <c r="S12231" s="4" t="str">
        <f t="shared" si="191"/>
        <v>2000</v>
      </c>
    </row>
    <row r="12232" spans="1:19" hidden="1" x14ac:dyDescent="0.35">
      <c r="A12232" t="s">
        <v>81571</v>
      </c>
      <c r="B12232" t="s">
        <v>81572</v>
      </c>
      <c r="C12232" t="s">
        <v>81575</v>
      </c>
      <c r="D12232" t="s">
        <v>81576</v>
      </c>
      <c r="E12232" t="s">
        <v>81577</v>
      </c>
      <c r="F12232" t="s">
        <v>81578</v>
      </c>
      <c r="I12232" t="s">
        <v>81579</v>
      </c>
      <c r="J12232" t="s">
        <v>81580</v>
      </c>
      <c r="M12232" t="s">
        <v>112298</v>
      </c>
      <c r="N12232" t="s">
        <v>28</v>
      </c>
      <c r="O12232" s="3" t="s">
        <v>81581</v>
      </c>
      <c r="P12232" t="s">
        <v>16314</v>
      </c>
      <c r="Q12232" t="s">
        <v>16314</v>
      </c>
      <c r="R12232" t="s">
        <v>81581</v>
      </c>
      <c r="S12232" s="4" t="str">
        <f t="shared" si="191"/>
        <v>2000</v>
      </c>
    </row>
    <row r="12233" spans="1:19" hidden="1" x14ac:dyDescent="0.35">
      <c r="A12233" t="s">
        <v>81577</v>
      </c>
      <c r="B12233" t="s">
        <v>81578</v>
      </c>
      <c r="C12233" t="s">
        <v>81582</v>
      </c>
      <c r="D12233" t="s">
        <v>81583</v>
      </c>
      <c r="E12233" t="s">
        <v>81584</v>
      </c>
      <c r="F12233" t="s">
        <v>81585</v>
      </c>
      <c r="I12233" t="s">
        <v>81586</v>
      </c>
      <c r="J12233" t="s">
        <v>81587</v>
      </c>
      <c r="M12233" t="s">
        <v>112315</v>
      </c>
      <c r="N12233" t="s">
        <v>159</v>
      </c>
      <c r="O12233" s="3" t="s">
        <v>81588</v>
      </c>
      <c r="P12233" t="s">
        <v>159</v>
      </c>
      <c r="Q12233" t="s">
        <v>159</v>
      </c>
      <c r="R12233" t="s">
        <v>81588</v>
      </c>
      <c r="S12233" s="4" t="str">
        <f t="shared" si="191"/>
        <v>2000</v>
      </c>
    </row>
    <row r="12234" spans="1:19" hidden="1" x14ac:dyDescent="0.35">
      <c r="A12234" t="s">
        <v>81584</v>
      </c>
      <c r="B12234" t="s">
        <v>81585</v>
      </c>
      <c r="C12234" t="s">
        <v>81589</v>
      </c>
      <c r="D12234" t="s">
        <v>81590</v>
      </c>
      <c r="E12234" t="s">
        <v>81591</v>
      </c>
      <c r="F12234" t="s">
        <v>81592</v>
      </c>
      <c r="I12234" t="s">
        <v>81593</v>
      </c>
      <c r="J12234" t="s">
        <v>81594</v>
      </c>
      <c r="M12234" t="s">
        <v>112297</v>
      </c>
      <c r="N12234" t="s">
        <v>16314</v>
      </c>
      <c r="O12234" s="3" t="s">
        <v>81595</v>
      </c>
      <c r="P12234" t="s">
        <v>16314</v>
      </c>
      <c r="Q12234" t="s">
        <v>16314</v>
      </c>
      <c r="R12234" t="s">
        <v>81595</v>
      </c>
      <c r="S12234" s="4" t="str">
        <f t="shared" si="191"/>
        <v>2000</v>
      </c>
    </row>
    <row r="12235" spans="1:19" hidden="1" x14ac:dyDescent="0.35">
      <c r="A12235" t="s">
        <v>81591</v>
      </c>
      <c r="B12235" t="s">
        <v>81592</v>
      </c>
      <c r="C12235" t="s">
        <v>81596</v>
      </c>
      <c r="D12235" t="s">
        <v>81597</v>
      </c>
      <c r="E12235" t="s">
        <v>81598</v>
      </c>
      <c r="F12235" t="s">
        <v>81599</v>
      </c>
      <c r="I12235" t="s">
        <v>81600</v>
      </c>
      <c r="J12235" t="s">
        <v>81601</v>
      </c>
      <c r="M12235" t="s">
        <v>112315</v>
      </c>
      <c r="N12235" t="s">
        <v>159</v>
      </c>
      <c r="O12235" s="3" t="s">
        <v>81602</v>
      </c>
      <c r="P12235" t="s">
        <v>159</v>
      </c>
      <c r="Q12235" t="s">
        <v>159</v>
      </c>
      <c r="R12235" t="s">
        <v>81602</v>
      </c>
      <c r="S12235" s="4" t="str">
        <f t="shared" si="191"/>
        <v>2000</v>
      </c>
    </row>
    <row r="12236" spans="1:19" hidden="1" x14ac:dyDescent="0.35">
      <c r="A12236" t="s">
        <v>81598</v>
      </c>
      <c r="B12236" t="s">
        <v>81599</v>
      </c>
      <c r="C12236" t="s">
        <v>81603</v>
      </c>
      <c r="D12236" t="s">
        <v>81604</v>
      </c>
      <c r="E12236" t="s">
        <v>81605</v>
      </c>
      <c r="F12236" t="s">
        <v>81606</v>
      </c>
      <c r="I12236" t="s">
        <v>81607</v>
      </c>
      <c r="J12236" t="s">
        <v>81608</v>
      </c>
      <c r="M12236" t="s">
        <v>112315</v>
      </c>
      <c r="N12236" t="s">
        <v>159</v>
      </c>
      <c r="O12236" s="3" t="s">
        <v>81609</v>
      </c>
      <c r="P12236" t="s">
        <v>159</v>
      </c>
      <c r="Q12236" t="s">
        <v>159</v>
      </c>
      <c r="R12236" t="s">
        <v>81609</v>
      </c>
      <c r="S12236" s="4" t="str">
        <f t="shared" si="191"/>
        <v>2000</v>
      </c>
    </row>
    <row r="12237" spans="1:19" hidden="1" x14ac:dyDescent="0.35">
      <c r="A12237" t="s">
        <v>81605</v>
      </c>
      <c r="B12237" t="s">
        <v>81606</v>
      </c>
      <c r="C12237" t="s">
        <v>81610</v>
      </c>
      <c r="D12237" t="s">
        <v>81611</v>
      </c>
      <c r="E12237" t="s">
        <v>81612</v>
      </c>
      <c r="F12237" t="s">
        <v>81613</v>
      </c>
      <c r="I12237" t="s">
        <v>81614</v>
      </c>
      <c r="J12237" t="s">
        <v>81615</v>
      </c>
      <c r="M12237" t="s">
        <v>112315</v>
      </c>
      <c r="N12237" t="s">
        <v>159</v>
      </c>
      <c r="O12237" s="3" t="s">
        <v>81616</v>
      </c>
      <c r="P12237" t="s">
        <v>159</v>
      </c>
      <c r="Q12237" t="s">
        <v>159</v>
      </c>
      <c r="R12237" t="s">
        <v>81616</v>
      </c>
      <c r="S12237" s="4" t="str">
        <f t="shared" si="191"/>
        <v>2000</v>
      </c>
    </row>
    <row r="12238" spans="1:19" hidden="1" x14ac:dyDescent="0.35">
      <c r="A12238" t="s">
        <v>81612</v>
      </c>
      <c r="B12238" t="s">
        <v>81613</v>
      </c>
      <c r="C12238" t="s">
        <v>81617</v>
      </c>
      <c r="D12238" t="s">
        <v>81618</v>
      </c>
      <c r="E12238" s="1" t="s">
        <v>81619</v>
      </c>
      <c r="F12238" s="1" t="s">
        <v>81620</v>
      </c>
      <c r="I12238" t="s">
        <v>81621</v>
      </c>
      <c r="J12238" t="s">
        <v>81622</v>
      </c>
      <c r="M12238" t="s">
        <v>112315</v>
      </c>
      <c r="N12238" t="s">
        <v>159</v>
      </c>
      <c r="O12238" s="3" t="s">
        <v>81623</v>
      </c>
      <c r="P12238" t="s">
        <v>159</v>
      </c>
      <c r="Q12238" t="s">
        <v>159</v>
      </c>
      <c r="R12238" t="s">
        <v>81623</v>
      </c>
      <c r="S12238" s="4" t="str">
        <f t="shared" si="191"/>
        <v>2000</v>
      </c>
    </row>
    <row r="12239" spans="1:19" hidden="1" x14ac:dyDescent="0.35">
      <c r="A12239" s="1" t="s">
        <v>81619</v>
      </c>
      <c r="B12239" s="1" t="s">
        <v>81620</v>
      </c>
      <c r="C12239" t="s">
        <v>81624</v>
      </c>
      <c r="D12239" t="s">
        <v>81625</v>
      </c>
      <c r="E12239" t="s">
        <v>81626</v>
      </c>
      <c r="F12239" t="s">
        <v>81627</v>
      </c>
      <c r="I12239" t="s">
        <v>81628</v>
      </c>
      <c r="J12239" t="s">
        <v>81629</v>
      </c>
      <c r="M12239" t="s">
        <v>112315</v>
      </c>
      <c r="N12239" t="s">
        <v>159</v>
      </c>
      <c r="O12239" s="3" t="s">
        <v>81630</v>
      </c>
      <c r="P12239" t="s">
        <v>159</v>
      </c>
      <c r="Q12239" t="s">
        <v>159</v>
      </c>
      <c r="R12239" t="s">
        <v>81630</v>
      </c>
      <c r="S12239" s="4" t="str">
        <f t="shared" si="191"/>
        <v>2000</v>
      </c>
    </row>
    <row r="12240" spans="1:19" hidden="1" x14ac:dyDescent="0.35">
      <c r="A12240" t="s">
        <v>81626</v>
      </c>
      <c r="B12240" t="s">
        <v>81627</v>
      </c>
      <c r="C12240" t="s">
        <v>81631</v>
      </c>
      <c r="D12240" t="s">
        <v>81632</v>
      </c>
      <c r="E12240" t="s">
        <v>81633</v>
      </c>
      <c r="F12240" t="s">
        <v>81634</v>
      </c>
      <c r="I12240" t="s">
        <v>81635</v>
      </c>
      <c r="J12240" t="s">
        <v>81636</v>
      </c>
      <c r="M12240" t="s">
        <v>112315</v>
      </c>
      <c r="N12240" t="s">
        <v>159</v>
      </c>
      <c r="O12240" s="3" t="s">
        <v>81637</v>
      </c>
      <c r="P12240" t="s">
        <v>159</v>
      </c>
      <c r="Q12240" t="s">
        <v>159</v>
      </c>
      <c r="R12240" t="s">
        <v>81637</v>
      </c>
      <c r="S12240" s="4" t="str">
        <f t="shared" si="191"/>
        <v>2000</v>
      </c>
    </row>
    <row r="12241" spans="1:19" hidden="1" x14ac:dyDescent="0.35">
      <c r="A12241" t="s">
        <v>81633</v>
      </c>
      <c r="B12241" t="s">
        <v>81634</v>
      </c>
      <c r="C12241" t="s">
        <v>81638</v>
      </c>
      <c r="D12241" t="s">
        <v>81639</v>
      </c>
      <c r="E12241" t="s">
        <v>81640</v>
      </c>
      <c r="F12241" t="s">
        <v>81641</v>
      </c>
      <c r="I12241" t="s">
        <v>81642</v>
      </c>
      <c r="J12241" t="s">
        <v>81643</v>
      </c>
      <c r="M12241" t="s">
        <v>112315</v>
      </c>
      <c r="N12241" t="s">
        <v>159</v>
      </c>
      <c r="O12241" s="3" t="s">
        <v>81644</v>
      </c>
      <c r="P12241" t="s">
        <v>159</v>
      </c>
      <c r="Q12241" t="s">
        <v>159</v>
      </c>
      <c r="R12241" t="s">
        <v>81644</v>
      </c>
      <c r="S12241" s="4" t="str">
        <f t="shared" si="191"/>
        <v>2000</v>
      </c>
    </row>
    <row r="12242" spans="1:19" hidden="1" x14ac:dyDescent="0.35">
      <c r="A12242" t="s">
        <v>81640</v>
      </c>
      <c r="B12242" t="s">
        <v>81641</v>
      </c>
      <c r="C12242" t="s">
        <v>81645</v>
      </c>
      <c r="D12242" t="s">
        <v>81646</v>
      </c>
      <c r="E12242" t="s">
        <v>81647</v>
      </c>
      <c r="F12242" t="s">
        <v>81648</v>
      </c>
      <c r="I12242" t="s">
        <v>81649</v>
      </c>
      <c r="J12242" t="s">
        <v>81650</v>
      </c>
      <c r="M12242" t="s">
        <v>112315</v>
      </c>
      <c r="N12242" t="s">
        <v>159</v>
      </c>
      <c r="O12242" s="3" t="s">
        <v>81651</v>
      </c>
      <c r="P12242" t="s">
        <v>159</v>
      </c>
      <c r="Q12242" t="s">
        <v>159</v>
      </c>
      <c r="R12242" t="s">
        <v>81651</v>
      </c>
      <c r="S12242" s="4" t="str">
        <f t="shared" si="191"/>
        <v>2000</v>
      </c>
    </row>
    <row r="12243" spans="1:19" hidden="1" x14ac:dyDescent="0.35">
      <c r="A12243" t="s">
        <v>81647</v>
      </c>
      <c r="B12243" t="s">
        <v>81648</v>
      </c>
      <c r="C12243" t="s">
        <v>81652</v>
      </c>
      <c r="D12243" t="s">
        <v>81653</v>
      </c>
      <c r="E12243" t="s">
        <v>81654</v>
      </c>
      <c r="F12243" t="s">
        <v>81655</v>
      </c>
      <c r="I12243" t="s">
        <v>81656</v>
      </c>
      <c r="J12243" t="s">
        <v>81657</v>
      </c>
      <c r="M12243" t="s">
        <v>112315</v>
      </c>
      <c r="N12243" t="s">
        <v>159</v>
      </c>
      <c r="O12243" s="3" t="s">
        <v>81658</v>
      </c>
      <c r="P12243" t="s">
        <v>159</v>
      </c>
      <c r="Q12243" t="s">
        <v>159</v>
      </c>
      <c r="R12243" t="s">
        <v>81658</v>
      </c>
      <c r="S12243" s="4" t="str">
        <f t="shared" si="191"/>
        <v>2000</v>
      </c>
    </row>
    <row r="12244" spans="1:19" hidden="1" x14ac:dyDescent="0.35">
      <c r="A12244" t="s">
        <v>81654</v>
      </c>
      <c r="B12244" t="s">
        <v>81655</v>
      </c>
      <c r="C12244" t="s">
        <v>81659</v>
      </c>
      <c r="D12244" t="s">
        <v>81660</v>
      </c>
      <c r="E12244" t="s">
        <v>81661</v>
      </c>
      <c r="F12244" t="s">
        <v>81662</v>
      </c>
      <c r="I12244" t="s">
        <v>81663</v>
      </c>
      <c r="J12244" t="s">
        <v>81664</v>
      </c>
      <c r="M12244" t="s">
        <v>112315</v>
      </c>
      <c r="N12244" t="s">
        <v>159</v>
      </c>
      <c r="O12244" s="3" t="s">
        <v>81665</v>
      </c>
      <c r="P12244" t="s">
        <v>159</v>
      </c>
      <c r="Q12244" t="s">
        <v>159</v>
      </c>
      <c r="R12244" t="s">
        <v>81665</v>
      </c>
      <c r="S12244" s="4" t="str">
        <f t="shared" si="191"/>
        <v>2000</v>
      </c>
    </row>
    <row r="12245" spans="1:19" hidden="1" x14ac:dyDescent="0.35">
      <c r="A12245" t="s">
        <v>81661</v>
      </c>
      <c r="B12245" t="s">
        <v>81662</v>
      </c>
      <c r="C12245" t="s">
        <v>81666</v>
      </c>
      <c r="D12245" t="s">
        <v>81667</v>
      </c>
      <c r="E12245" t="s">
        <v>81668</v>
      </c>
      <c r="F12245" t="s">
        <v>81669</v>
      </c>
      <c r="I12245" t="s">
        <v>81670</v>
      </c>
      <c r="J12245" t="s">
        <v>81671</v>
      </c>
      <c r="M12245" t="s">
        <v>112315</v>
      </c>
      <c r="N12245" t="s">
        <v>159</v>
      </c>
      <c r="O12245" s="3" t="s">
        <v>81672</v>
      </c>
      <c r="P12245" t="s">
        <v>159</v>
      </c>
      <c r="Q12245" t="s">
        <v>159</v>
      </c>
      <c r="R12245" t="s">
        <v>81672</v>
      </c>
      <c r="S12245" s="4" t="str">
        <f t="shared" si="191"/>
        <v>2000</v>
      </c>
    </row>
    <row r="12246" spans="1:19" hidden="1" x14ac:dyDescent="0.35">
      <c r="A12246" t="s">
        <v>81668</v>
      </c>
      <c r="B12246" t="s">
        <v>81669</v>
      </c>
      <c r="C12246" t="s">
        <v>81673</v>
      </c>
      <c r="D12246" t="s">
        <v>81674</v>
      </c>
      <c r="E12246" t="s">
        <v>81675</v>
      </c>
      <c r="F12246" t="s">
        <v>81676</v>
      </c>
      <c r="I12246" t="s">
        <v>81677</v>
      </c>
      <c r="J12246" t="s">
        <v>81678</v>
      </c>
      <c r="M12246" t="s">
        <v>112297</v>
      </c>
      <c r="N12246" t="s">
        <v>16314</v>
      </c>
      <c r="O12246" s="3" t="s">
        <v>81679</v>
      </c>
      <c r="P12246" t="s">
        <v>16314</v>
      </c>
      <c r="Q12246" t="s">
        <v>16314</v>
      </c>
      <c r="R12246" t="s">
        <v>81679</v>
      </c>
      <c r="S12246" s="4" t="str">
        <f t="shared" si="191"/>
        <v>2000</v>
      </c>
    </row>
    <row r="12247" spans="1:19" hidden="1" x14ac:dyDescent="0.35">
      <c r="A12247" t="s">
        <v>81675</v>
      </c>
      <c r="B12247" t="s">
        <v>81676</v>
      </c>
      <c r="C12247" t="s">
        <v>81680</v>
      </c>
      <c r="D12247" t="s">
        <v>81681</v>
      </c>
      <c r="E12247" t="s">
        <v>81682</v>
      </c>
      <c r="F12247" t="s">
        <v>81683</v>
      </c>
      <c r="I12247" t="s">
        <v>81684</v>
      </c>
      <c r="J12247" t="s">
        <v>81685</v>
      </c>
      <c r="M12247" t="s">
        <v>112297</v>
      </c>
      <c r="N12247" t="s">
        <v>16314</v>
      </c>
      <c r="O12247" s="3" t="s">
        <v>81686</v>
      </c>
      <c r="P12247" t="s">
        <v>16314</v>
      </c>
      <c r="Q12247" t="s">
        <v>16314</v>
      </c>
      <c r="R12247" t="s">
        <v>81686</v>
      </c>
      <c r="S12247" s="4" t="str">
        <f t="shared" si="191"/>
        <v>2000</v>
      </c>
    </row>
    <row r="12248" spans="1:19" hidden="1" x14ac:dyDescent="0.35">
      <c r="A12248" t="s">
        <v>81682</v>
      </c>
      <c r="B12248" t="s">
        <v>81683</v>
      </c>
      <c r="C12248" t="s">
        <v>81687</v>
      </c>
      <c r="D12248" t="s">
        <v>81688</v>
      </c>
      <c r="E12248" t="s">
        <v>81689</v>
      </c>
      <c r="F12248" t="s">
        <v>81690</v>
      </c>
      <c r="I12248" t="s">
        <v>81691</v>
      </c>
      <c r="J12248" t="s">
        <v>81692</v>
      </c>
      <c r="M12248" t="s">
        <v>112297</v>
      </c>
      <c r="N12248" t="s">
        <v>16314</v>
      </c>
      <c r="O12248" s="3" t="s">
        <v>81693</v>
      </c>
      <c r="P12248" t="s">
        <v>16314</v>
      </c>
      <c r="Q12248" t="s">
        <v>16314</v>
      </c>
      <c r="R12248" t="s">
        <v>81693</v>
      </c>
      <c r="S12248" s="4" t="str">
        <f t="shared" si="191"/>
        <v>2000</v>
      </c>
    </row>
    <row r="12249" spans="1:19" hidden="1" x14ac:dyDescent="0.35">
      <c r="A12249" t="s">
        <v>81689</v>
      </c>
      <c r="B12249" t="s">
        <v>81690</v>
      </c>
      <c r="C12249" t="s">
        <v>81694</v>
      </c>
      <c r="D12249" t="s">
        <v>81695</v>
      </c>
      <c r="E12249" t="s">
        <v>81696</v>
      </c>
      <c r="F12249" t="s">
        <v>81697</v>
      </c>
      <c r="I12249" t="s">
        <v>81698</v>
      </c>
      <c r="J12249" t="s">
        <v>81699</v>
      </c>
      <c r="M12249" t="s">
        <v>112297</v>
      </c>
      <c r="N12249" t="s">
        <v>16314</v>
      </c>
      <c r="O12249" s="3" t="s">
        <v>81700</v>
      </c>
      <c r="P12249" t="s">
        <v>16314</v>
      </c>
      <c r="Q12249" t="s">
        <v>16314</v>
      </c>
      <c r="R12249" t="s">
        <v>81700</v>
      </c>
      <c r="S12249" s="4" t="str">
        <f t="shared" si="191"/>
        <v>2000</v>
      </c>
    </row>
    <row r="12250" spans="1:19" hidden="1" x14ac:dyDescent="0.35">
      <c r="A12250" t="s">
        <v>81696</v>
      </c>
      <c r="B12250" t="s">
        <v>81697</v>
      </c>
      <c r="C12250" t="s">
        <v>81701</v>
      </c>
      <c r="D12250" t="s">
        <v>81702</v>
      </c>
      <c r="E12250" t="s">
        <v>81703</v>
      </c>
      <c r="F12250" t="s">
        <v>81704</v>
      </c>
      <c r="I12250" t="s">
        <v>81705</v>
      </c>
      <c r="J12250" t="s">
        <v>81706</v>
      </c>
      <c r="M12250" t="s">
        <v>112297</v>
      </c>
      <c r="N12250" t="s">
        <v>16314</v>
      </c>
      <c r="O12250" s="3" t="s">
        <v>81707</v>
      </c>
      <c r="P12250" t="s">
        <v>16314</v>
      </c>
      <c r="Q12250" t="s">
        <v>16314</v>
      </c>
      <c r="R12250" t="s">
        <v>81707</v>
      </c>
      <c r="S12250" s="4" t="str">
        <f t="shared" si="191"/>
        <v>2000</v>
      </c>
    </row>
    <row r="12251" spans="1:19" hidden="1" x14ac:dyDescent="0.35">
      <c r="A12251" t="s">
        <v>81703</v>
      </c>
      <c r="B12251" t="s">
        <v>81704</v>
      </c>
      <c r="C12251" t="s">
        <v>81708</v>
      </c>
      <c r="D12251" t="s">
        <v>81709</v>
      </c>
      <c r="E12251" t="s">
        <v>81710</v>
      </c>
      <c r="F12251" t="s">
        <v>81711</v>
      </c>
      <c r="I12251" t="s">
        <v>81712</v>
      </c>
      <c r="J12251" t="s">
        <v>81713</v>
      </c>
      <c r="M12251" t="s">
        <v>112298</v>
      </c>
      <c r="N12251" t="s">
        <v>28</v>
      </c>
      <c r="O12251" s="3" t="s">
        <v>81714</v>
      </c>
      <c r="P12251" t="s">
        <v>16314</v>
      </c>
      <c r="Q12251" t="s">
        <v>16314</v>
      </c>
      <c r="R12251" t="s">
        <v>81714</v>
      </c>
      <c r="S12251" s="4" t="str">
        <f t="shared" si="191"/>
        <v>2000</v>
      </c>
    </row>
    <row r="12252" spans="1:19" hidden="1" x14ac:dyDescent="0.35">
      <c r="A12252" t="s">
        <v>81710</v>
      </c>
      <c r="B12252" t="s">
        <v>81711</v>
      </c>
      <c r="C12252" t="s">
        <v>81715</v>
      </c>
      <c r="D12252" t="s">
        <v>81716</v>
      </c>
      <c r="E12252" t="s">
        <v>81717</v>
      </c>
      <c r="F12252" t="s">
        <v>81718</v>
      </c>
      <c r="I12252" t="s">
        <v>81719</v>
      </c>
      <c r="J12252" t="s">
        <v>81720</v>
      </c>
      <c r="M12252" t="s">
        <v>112297</v>
      </c>
      <c r="N12252" t="s">
        <v>16314</v>
      </c>
      <c r="O12252" s="3" t="s">
        <v>81721</v>
      </c>
      <c r="P12252" t="s">
        <v>16314</v>
      </c>
      <c r="Q12252" t="s">
        <v>16314</v>
      </c>
      <c r="R12252" t="s">
        <v>81721</v>
      </c>
      <c r="S12252" s="4" t="str">
        <f t="shared" si="191"/>
        <v>2000</v>
      </c>
    </row>
    <row r="12253" spans="1:19" hidden="1" x14ac:dyDescent="0.35">
      <c r="A12253" t="s">
        <v>81717</v>
      </c>
      <c r="B12253" t="s">
        <v>81718</v>
      </c>
      <c r="C12253" t="s">
        <v>81722</v>
      </c>
      <c r="D12253" t="s">
        <v>81723</v>
      </c>
      <c r="E12253" t="s">
        <v>81724</v>
      </c>
      <c r="F12253" t="s">
        <v>81725</v>
      </c>
      <c r="I12253" t="s">
        <v>81726</v>
      </c>
      <c r="J12253" t="s">
        <v>81727</v>
      </c>
      <c r="M12253" t="s">
        <v>112298</v>
      </c>
      <c r="N12253" t="s">
        <v>28</v>
      </c>
      <c r="O12253" s="3" t="s">
        <v>81728</v>
      </c>
      <c r="P12253" t="s">
        <v>16314</v>
      </c>
      <c r="Q12253" t="s">
        <v>16314</v>
      </c>
      <c r="R12253" t="s">
        <v>81728</v>
      </c>
      <c r="S12253" s="4" t="str">
        <f t="shared" si="191"/>
        <v>2000</v>
      </c>
    </row>
    <row r="12254" spans="1:19" hidden="1" x14ac:dyDescent="0.35">
      <c r="A12254" t="s">
        <v>81724</v>
      </c>
      <c r="B12254" t="s">
        <v>81725</v>
      </c>
      <c r="C12254" t="s">
        <v>81729</v>
      </c>
      <c r="D12254" t="s">
        <v>81730</v>
      </c>
      <c r="E12254" t="s">
        <v>81731</v>
      </c>
      <c r="F12254" t="s">
        <v>81732</v>
      </c>
      <c r="I12254" t="s">
        <v>81733</v>
      </c>
      <c r="J12254" t="s">
        <v>81734</v>
      </c>
      <c r="M12254" t="s">
        <v>112304</v>
      </c>
      <c r="N12254" t="s">
        <v>80843</v>
      </c>
      <c r="O12254" s="3" t="s">
        <v>81735</v>
      </c>
      <c r="P12254" t="s">
        <v>80843</v>
      </c>
      <c r="Q12254" t="s">
        <v>80843</v>
      </c>
      <c r="R12254" t="s">
        <v>81735</v>
      </c>
      <c r="S12254" s="4" t="str">
        <f t="shared" si="191"/>
        <v>2000</v>
      </c>
    </row>
    <row r="12255" spans="1:19" hidden="1" x14ac:dyDescent="0.35">
      <c r="A12255" t="s">
        <v>81731</v>
      </c>
      <c r="B12255" t="s">
        <v>81732</v>
      </c>
      <c r="C12255" t="s">
        <v>81736</v>
      </c>
      <c r="D12255" t="s">
        <v>81737</v>
      </c>
      <c r="E12255" t="s">
        <v>81738</v>
      </c>
      <c r="F12255" t="s">
        <v>81739</v>
      </c>
      <c r="I12255" t="s">
        <v>81740</v>
      </c>
      <c r="J12255" t="s">
        <v>81741</v>
      </c>
      <c r="M12255" t="s">
        <v>112315</v>
      </c>
      <c r="N12255" t="s">
        <v>159</v>
      </c>
      <c r="O12255" s="3" t="s">
        <v>81742</v>
      </c>
      <c r="P12255" t="s">
        <v>159</v>
      </c>
      <c r="Q12255" t="s">
        <v>159</v>
      </c>
      <c r="R12255" t="s">
        <v>81742</v>
      </c>
      <c r="S12255" s="4" t="str">
        <f t="shared" si="191"/>
        <v>2000</v>
      </c>
    </row>
    <row r="12256" spans="1:19" hidden="1" x14ac:dyDescent="0.35">
      <c r="A12256" t="s">
        <v>81738</v>
      </c>
      <c r="B12256" t="s">
        <v>81739</v>
      </c>
      <c r="C12256" t="s">
        <v>81743</v>
      </c>
      <c r="D12256" t="s">
        <v>81744</v>
      </c>
      <c r="E12256" t="s">
        <v>81745</v>
      </c>
      <c r="F12256" t="s">
        <v>81746</v>
      </c>
      <c r="I12256" t="s">
        <v>81747</v>
      </c>
      <c r="J12256" t="s">
        <v>81748</v>
      </c>
      <c r="M12256" t="s">
        <v>112315</v>
      </c>
      <c r="N12256" t="s">
        <v>159</v>
      </c>
      <c r="O12256" s="3" t="s">
        <v>81749</v>
      </c>
      <c r="P12256" t="s">
        <v>159</v>
      </c>
      <c r="Q12256" t="s">
        <v>159</v>
      </c>
      <c r="R12256" t="s">
        <v>81749</v>
      </c>
      <c r="S12256" s="4" t="str">
        <f t="shared" si="191"/>
        <v>2000</v>
      </c>
    </row>
    <row r="12257" spans="1:19" hidden="1" x14ac:dyDescent="0.35">
      <c r="A12257" t="s">
        <v>81745</v>
      </c>
      <c r="B12257" t="s">
        <v>81746</v>
      </c>
      <c r="C12257" t="s">
        <v>81750</v>
      </c>
      <c r="D12257" t="s">
        <v>81751</v>
      </c>
      <c r="E12257" t="s">
        <v>81752</v>
      </c>
      <c r="F12257" t="s">
        <v>81753</v>
      </c>
      <c r="I12257" t="s">
        <v>81754</v>
      </c>
      <c r="J12257" t="s">
        <v>81755</v>
      </c>
      <c r="M12257" t="s">
        <v>112315</v>
      </c>
      <c r="N12257" t="s">
        <v>16314</v>
      </c>
      <c r="O12257" s="3" t="s">
        <v>81756</v>
      </c>
      <c r="P12257" t="s">
        <v>16314</v>
      </c>
      <c r="Q12257" t="s">
        <v>16314</v>
      </c>
      <c r="R12257" t="s">
        <v>81756</v>
      </c>
      <c r="S12257" s="4" t="str">
        <f t="shared" si="191"/>
        <v>2000</v>
      </c>
    </row>
    <row r="12258" spans="1:19" hidden="1" x14ac:dyDescent="0.35">
      <c r="A12258" t="s">
        <v>81752</v>
      </c>
      <c r="B12258" t="s">
        <v>81753</v>
      </c>
      <c r="C12258" t="s">
        <v>81757</v>
      </c>
      <c r="D12258" t="s">
        <v>81758</v>
      </c>
      <c r="E12258" t="s">
        <v>81759</v>
      </c>
      <c r="F12258" t="s">
        <v>81760</v>
      </c>
      <c r="I12258" t="s">
        <v>81761</v>
      </c>
      <c r="J12258" t="s">
        <v>81762</v>
      </c>
      <c r="M12258" t="s">
        <v>112299</v>
      </c>
      <c r="N12258" t="s">
        <v>16314</v>
      </c>
      <c r="O12258" s="3" t="s">
        <v>81763</v>
      </c>
      <c r="P12258" t="s">
        <v>16314</v>
      </c>
      <c r="Q12258" t="s">
        <v>16314</v>
      </c>
      <c r="R12258" t="s">
        <v>81763</v>
      </c>
      <c r="S12258" s="4" t="str">
        <f t="shared" si="191"/>
        <v>2000</v>
      </c>
    </row>
    <row r="12259" spans="1:19" hidden="1" x14ac:dyDescent="0.35">
      <c r="A12259" t="s">
        <v>81759</v>
      </c>
      <c r="B12259" t="s">
        <v>81760</v>
      </c>
      <c r="C12259" t="s">
        <v>81764</v>
      </c>
      <c r="D12259">
        <v>180778529</v>
      </c>
      <c r="E12259" t="s">
        <v>81765</v>
      </c>
      <c r="F12259" t="s">
        <v>81766</v>
      </c>
      <c r="I12259" t="s">
        <v>81767</v>
      </c>
      <c r="J12259" t="s">
        <v>81768</v>
      </c>
      <c r="M12259" t="s">
        <v>112299</v>
      </c>
      <c r="N12259" t="s">
        <v>16314</v>
      </c>
      <c r="O12259" s="3" t="s">
        <v>81769</v>
      </c>
      <c r="P12259" t="s">
        <v>16314</v>
      </c>
      <c r="Q12259" t="s">
        <v>16314</v>
      </c>
      <c r="R12259" t="s">
        <v>81769</v>
      </c>
      <c r="S12259" s="4" t="str">
        <f t="shared" si="191"/>
        <v>2000</v>
      </c>
    </row>
    <row r="12260" spans="1:19" hidden="1" x14ac:dyDescent="0.35">
      <c r="A12260" t="s">
        <v>81765</v>
      </c>
      <c r="B12260" t="s">
        <v>81766</v>
      </c>
      <c r="C12260" t="s">
        <v>81770</v>
      </c>
      <c r="D12260" t="s">
        <v>81771</v>
      </c>
      <c r="E12260" t="s">
        <v>81772</v>
      </c>
      <c r="F12260" t="s">
        <v>81773</v>
      </c>
      <c r="I12260" t="s">
        <v>81774</v>
      </c>
      <c r="J12260" t="s">
        <v>81775</v>
      </c>
      <c r="M12260" t="s">
        <v>112324</v>
      </c>
      <c r="N12260" t="s">
        <v>48798</v>
      </c>
      <c r="O12260" s="3" t="s">
        <v>81776</v>
      </c>
      <c r="P12260" t="s">
        <v>48798</v>
      </c>
      <c r="Q12260" t="s">
        <v>48798</v>
      </c>
      <c r="R12260" t="s">
        <v>81776</v>
      </c>
      <c r="S12260" s="4" t="str">
        <f t="shared" si="191"/>
        <v>2000</v>
      </c>
    </row>
    <row r="12261" spans="1:19" hidden="1" x14ac:dyDescent="0.35">
      <c r="A12261" t="s">
        <v>81772</v>
      </c>
      <c r="B12261" t="s">
        <v>81773</v>
      </c>
      <c r="C12261" t="s">
        <v>81777</v>
      </c>
      <c r="D12261" t="s">
        <v>81778</v>
      </c>
      <c r="E12261" t="s">
        <v>81779</v>
      </c>
      <c r="F12261" t="s">
        <v>81780</v>
      </c>
      <c r="I12261" t="s">
        <v>81781</v>
      </c>
      <c r="J12261" t="s">
        <v>81782</v>
      </c>
      <c r="M12261" t="s">
        <v>112324</v>
      </c>
      <c r="N12261" t="s">
        <v>48798</v>
      </c>
      <c r="O12261" s="3" t="s">
        <v>81783</v>
      </c>
      <c r="P12261" t="s">
        <v>48798</v>
      </c>
      <c r="Q12261" t="s">
        <v>48798</v>
      </c>
      <c r="R12261" t="s">
        <v>81783</v>
      </c>
      <c r="S12261" s="4" t="str">
        <f t="shared" si="191"/>
        <v>2000</v>
      </c>
    </row>
    <row r="12262" spans="1:19" hidden="1" x14ac:dyDescent="0.35">
      <c r="A12262" t="s">
        <v>81779</v>
      </c>
      <c r="B12262" t="s">
        <v>81780</v>
      </c>
      <c r="C12262" t="s">
        <v>81784</v>
      </c>
      <c r="D12262">
        <v>539541573</v>
      </c>
      <c r="E12262" t="s">
        <v>81785</v>
      </c>
      <c r="F12262" t="s">
        <v>81786</v>
      </c>
      <c r="I12262" t="s">
        <v>81787</v>
      </c>
      <c r="J12262" t="s">
        <v>81788</v>
      </c>
      <c r="M12262" t="s">
        <v>112315</v>
      </c>
      <c r="N12262" t="s">
        <v>159</v>
      </c>
      <c r="O12262" s="3" t="s">
        <v>81789</v>
      </c>
      <c r="P12262" t="s">
        <v>159</v>
      </c>
      <c r="Q12262" t="s">
        <v>159</v>
      </c>
      <c r="R12262" t="s">
        <v>81789</v>
      </c>
      <c r="S12262" s="4" t="str">
        <f t="shared" si="191"/>
        <v>2000</v>
      </c>
    </row>
    <row r="12263" spans="1:19" hidden="1" x14ac:dyDescent="0.35">
      <c r="A12263" t="s">
        <v>81785</v>
      </c>
      <c r="B12263" t="s">
        <v>81786</v>
      </c>
      <c r="C12263" t="s">
        <v>81790</v>
      </c>
      <c r="D12263" t="s">
        <v>81791</v>
      </c>
      <c r="E12263" t="s">
        <v>81792</v>
      </c>
      <c r="F12263" t="s">
        <v>81793</v>
      </c>
      <c r="I12263" t="s">
        <v>72008</v>
      </c>
      <c r="J12263" t="s">
        <v>72009</v>
      </c>
      <c r="M12263" t="s">
        <v>112315</v>
      </c>
      <c r="N12263" t="s">
        <v>159</v>
      </c>
      <c r="O12263" s="3" t="s">
        <v>81794</v>
      </c>
      <c r="P12263" t="s">
        <v>159</v>
      </c>
      <c r="Q12263" t="s">
        <v>159</v>
      </c>
      <c r="R12263" t="s">
        <v>81794</v>
      </c>
      <c r="S12263" s="4" t="str">
        <f t="shared" si="191"/>
        <v>2000</v>
      </c>
    </row>
    <row r="12264" spans="1:19" hidden="1" x14ac:dyDescent="0.35">
      <c r="A12264" t="s">
        <v>81792</v>
      </c>
      <c r="B12264" t="s">
        <v>81793</v>
      </c>
      <c r="C12264" t="s">
        <v>81795</v>
      </c>
      <c r="D12264" t="s">
        <v>81796</v>
      </c>
      <c r="E12264" t="s">
        <v>81797</v>
      </c>
      <c r="F12264" t="s">
        <v>81798</v>
      </c>
      <c r="I12264" t="s">
        <v>81799</v>
      </c>
      <c r="J12264" t="s">
        <v>81800</v>
      </c>
      <c r="M12264" t="s">
        <v>112298</v>
      </c>
      <c r="N12264" t="s">
        <v>28</v>
      </c>
      <c r="O12264" s="3" t="s">
        <v>81801</v>
      </c>
      <c r="P12264" t="s">
        <v>16314</v>
      </c>
      <c r="Q12264" t="s">
        <v>16314</v>
      </c>
      <c r="R12264" t="s">
        <v>81801</v>
      </c>
      <c r="S12264" s="4" t="str">
        <f t="shared" si="191"/>
        <v>2000</v>
      </c>
    </row>
    <row r="12265" spans="1:19" hidden="1" x14ac:dyDescent="0.35">
      <c r="A12265" t="s">
        <v>81797</v>
      </c>
      <c r="B12265" t="s">
        <v>81798</v>
      </c>
      <c r="C12265" t="s">
        <v>81802</v>
      </c>
      <c r="D12265" t="s">
        <v>81803</v>
      </c>
      <c r="E12265" t="s">
        <v>81804</v>
      </c>
      <c r="F12265" t="s">
        <v>81805</v>
      </c>
      <c r="I12265" t="s">
        <v>81806</v>
      </c>
      <c r="J12265" t="s">
        <v>75258</v>
      </c>
      <c r="M12265" t="s">
        <v>112297</v>
      </c>
      <c r="N12265" t="s">
        <v>16314</v>
      </c>
      <c r="O12265" s="3" t="s">
        <v>81807</v>
      </c>
      <c r="P12265" t="s">
        <v>16314</v>
      </c>
      <c r="Q12265" t="s">
        <v>16314</v>
      </c>
      <c r="R12265" t="s">
        <v>81807</v>
      </c>
      <c r="S12265" s="4" t="str">
        <f t="shared" si="191"/>
        <v>2000</v>
      </c>
    </row>
    <row r="12266" spans="1:19" hidden="1" x14ac:dyDescent="0.35">
      <c r="A12266" t="s">
        <v>81804</v>
      </c>
      <c r="B12266" t="s">
        <v>81805</v>
      </c>
      <c r="C12266" t="s">
        <v>81808</v>
      </c>
      <c r="D12266" t="s">
        <v>81809</v>
      </c>
      <c r="E12266" t="s">
        <v>81810</v>
      </c>
      <c r="F12266" t="s">
        <v>81811</v>
      </c>
      <c r="I12266" t="s">
        <v>81812</v>
      </c>
      <c r="J12266" t="s">
        <v>81813</v>
      </c>
      <c r="M12266" t="s">
        <v>16314</v>
      </c>
      <c r="N12266" t="s">
        <v>16314</v>
      </c>
      <c r="O12266" s="3" t="s">
        <v>81814</v>
      </c>
      <c r="P12266" t="s">
        <v>16314</v>
      </c>
      <c r="Q12266" t="s">
        <v>16314</v>
      </c>
      <c r="R12266" t="s">
        <v>81814</v>
      </c>
      <c r="S12266" s="4" t="str">
        <f t="shared" si="191"/>
        <v>2000</v>
      </c>
    </row>
    <row r="12267" spans="1:19" hidden="1" x14ac:dyDescent="0.35">
      <c r="A12267" t="s">
        <v>81810</v>
      </c>
      <c r="B12267" t="s">
        <v>81811</v>
      </c>
      <c r="C12267" t="s">
        <v>81815</v>
      </c>
      <c r="D12267" t="s">
        <v>81816</v>
      </c>
      <c r="E12267" t="s">
        <v>81817</v>
      </c>
      <c r="F12267" t="s">
        <v>81818</v>
      </c>
      <c r="I12267" t="s">
        <v>81819</v>
      </c>
      <c r="J12267" t="s">
        <v>81820</v>
      </c>
      <c r="M12267" t="s">
        <v>112315</v>
      </c>
      <c r="N12267" t="s">
        <v>159</v>
      </c>
      <c r="O12267" s="3" t="s">
        <v>81821</v>
      </c>
      <c r="P12267" t="s">
        <v>159</v>
      </c>
      <c r="Q12267" t="s">
        <v>159</v>
      </c>
      <c r="R12267" t="s">
        <v>81821</v>
      </c>
      <c r="S12267" s="4" t="str">
        <f t="shared" si="191"/>
        <v>2000</v>
      </c>
    </row>
    <row r="12268" spans="1:19" hidden="1" x14ac:dyDescent="0.35">
      <c r="A12268" t="s">
        <v>81817</v>
      </c>
      <c r="B12268" t="s">
        <v>81818</v>
      </c>
      <c r="C12268" t="s">
        <v>81822</v>
      </c>
      <c r="D12268" t="s">
        <v>81823</v>
      </c>
      <c r="E12268" t="s">
        <v>81824</v>
      </c>
      <c r="F12268" t="s">
        <v>81825</v>
      </c>
      <c r="I12268" t="s">
        <v>81826</v>
      </c>
      <c r="J12268" t="s">
        <v>81827</v>
      </c>
      <c r="M12268" t="s">
        <v>112315</v>
      </c>
      <c r="N12268" t="s">
        <v>159</v>
      </c>
      <c r="O12268" s="3" t="s">
        <v>81828</v>
      </c>
      <c r="P12268" t="s">
        <v>159</v>
      </c>
      <c r="Q12268" t="s">
        <v>159</v>
      </c>
      <c r="R12268" t="s">
        <v>81828</v>
      </c>
      <c r="S12268" s="4" t="str">
        <f t="shared" si="191"/>
        <v>2000</v>
      </c>
    </row>
    <row r="12269" spans="1:19" hidden="1" x14ac:dyDescent="0.35">
      <c r="A12269" t="s">
        <v>81824</v>
      </c>
      <c r="B12269" t="s">
        <v>81825</v>
      </c>
      <c r="C12269" t="s">
        <v>81829</v>
      </c>
      <c r="D12269" t="s">
        <v>81830</v>
      </c>
      <c r="E12269" t="s">
        <v>81831</v>
      </c>
      <c r="F12269" t="s">
        <v>81832</v>
      </c>
      <c r="I12269" t="s">
        <v>81833</v>
      </c>
      <c r="J12269" t="s">
        <v>81834</v>
      </c>
      <c r="M12269" t="s">
        <v>112297</v>
      </c>
      <c r="N12269" t="s">
        <v>16314</v>
      </c>
      <c r="O12269" s="3" t="s">
        <v>81835</v>
      </c>
      <c r="P12269" t="s">
        <v>16314</v>
      </c>
      <c r="Q12269" t="s">
        <v>16314</v>
      </c>
      <c r="R12269" t="s">
        <v>81835</v>
      </c>
      <c r="S12269" s="4" t="str">
        <f t="shared" si="191"/>
        <v>2000</v>
      </c>
    </row>
    <row r="12270" spans="1:19" hidden="1" x14ac:dyDescent="0.35">
      <c r="A12270" t="s">
        <v>81831</v>
      </c>
      <c r="B12270" t="s">
        <v>81832</v>
      </c>
      <c r="C12270" t="s">
        <v>81836</v>
      </c>
      <c r="D12270" t="s">
        <v>81837</v>
      </c>
      <c r="E12270" t="s">
        <v>81838</v>
      </c>
      <c r="F12270" t="s">
        <v>81839</v>
      </c>
      <c r="I12270" t="s">
        <v>81840</v>
      </c>
      <c r="J12270" t="s">
        <v>81841</v>
      </c>
      <c r="M12270" t="s">
        <v>112297</v>
      </c>
      <c r="N12270" t="s">
        <v>16314</v>
      </c>
      <c r="O12270" s="3" t="s">
        <v>81842</v>
      </c>
      <c r="P12270" t="s">
        <v>16314</v>
      </c>
      <c r="Q12270" t="s">
        <v>16314</v>
      </c>
      <c r="R12270" t="s">
        <v>81842</v>
      </c>
      <c r="S12270" s="4" t="str">
        <f t="shared" si="191"/>
        <v>2000</v>
      </c>
    </row>
    <row r="12271" spans="1:19" hidden="1" x14ac:dyDescent="0.35">
      <c r="A12271" t="s">
        <v>81838</v>
      </c>
      <c r="B12271" t="s">
        <v>81839</v>
      </c>
      <c r="C12271" t="s">
        <v>81843</v>
      </c>
      <c r="D12271" t="s">
        <v>81844</v>
      </c>
      <c r="E12271" t="s">
        <v>81845</v>
      </c>
      <c r="F12271" t="s">
        <v>81846</v>
      </c>
      <c r="I12271" t="s">
        <v>81847</v>
      </c>
      <c r="J12271" t="s">
        <v>81848</v>
      </c>
      <c r="M12271" t="s">
        <v>112315</v>
      </c>
      <c r="N12271" t="s">
        <v>159</v>
      </c>
      <c r="O12271" s="3" t="s">
        <v>81849</v>
      </c>
      <c r="P12271" t="s">
        <v>159</v>
      </c>
      <c r="Q12271" t="s">
        <v>159</v>
      </c>
      <c r="R12271" t="s">
        <v>81849</v>
      </c>
      <c r="S12271" s="4" t="str">
        <f t="shared" si="191"/>
        <v>2000</v>
      </c>
    </row>
    <row r="12272" spans="1:19" hidden="1" x14ac:dyDescent="0.35">
      <c r="A12272" t="s">
        <v>81845</v>
      </c>
      <c r="B12272" t="s">
        <v>81846</v>
      </c>
      <c r="C12272" t="s">
        <v>81850</v>
      </c>
      <c r="D12272" t="s">
        <v>81851</v>
      </c>
      <c r="E12272" t="s">
        <v>81852</v>
      </c>
      <c r="F12272" t="s">
        <v>81853</v>
      </c>
      <c r="I12272" t="s">
        <v>81854</v>
      </c>
      <c r="J12272" t="s">
        <v>81855</v>
      </c>
      <c r="M12272" t="s">
        <v>112315</v>
      </c>
      <c r="N12272" t="s">
        <v>159</v>
      </c>
      <c r="O12272" s="3" t="s">
        <v>81856</v>
      </c>
      <c r="P12272" t="s">
        <v>159</v>
      </c>
      <c r="Q12272" t="s">
        <v>159</v>
      </c>
      <c r="R12272" t="s">
        <v>81856</v>
      </c>
      <c r="S12272" s="4" t="str">
        <f t="shared" si="191"/>
        <v>2000</v>
      </c>
    </row>
    <row r="12273" spans="1:19" hidden="1" x14ac:dyDescent="0.35">
      <c r="A12273" t="s">
        <v>81852</v>
      </c>
      <c r="B12273" t="s">
        <v>81853</v>
      </c>
      <c r="C12273" t="s">
        <v>81857</v>
      </c>
      <c r="D12273" t="s">
        <v>81858</v>
      </c>
      <c r="E12273" t="s">
        <v>81859</v>
      </c>
      <c r="F12273" t="s">
        <v>81860</v>
      </c>
      <c r="I12273" t="s">
        <v>81861</v>
      </c>
      <c r="J12273" t="s">
        <v>81862</v>
      </c>
      <c r="M12273" t="s">
        <v>112324</v>
      </c>
      <c r="N12273" t="s">
        <v>48798</v>
      </c>
      <c r="O12273" s="3" t="s">
        <v>81863</v>
      </c>
      <c r="P12273" t="s">
        <v>48798</v>
      </c>
      <c r="Q12273" t="s">
        <v>48798</v>
      </c>
      <c r="R12273" t="s">
        <v>81863</v>
      </c>
      <c r="S12273" s="4" t="str">
        <f t="shared" si="191"/>
        <v>2000</v>
      </c>
    </row>
    <row r="12274" spans="1:19" hidden="1" x14ac:dyDescent="0.35">
      <c r="A12274" t="s">
        <v>81859</v>
      </c>
      <c r="B12274" t="s">
        <v>81860</v>
      </c>
      <c r="C12274" t="s">
        <v>81864</v>
      </c>
      <c r="D12274" t="s">
        <v>81865</v>
      </c>
      <c r="E12274" t="s">
        <v>81866</v>
      </c>
      <c r="F12274" t="s">
        <v>81867</v>
      </c>
      <c r="I12274" t="s">
        <v>81868</v>
      </c>
      <c r="J12274" t="s">
        <v>81869</v>
      </c>
      <c r="M12274" t="s">
        <v>112315</v>
      </c>
      <c r="N12274" t="s">
        <v>159</v>
      </c>
      <c r="O12274" s="3" t="s">
        <v>81870</v>
      </c>
      <c r="P12274" t="s">
        <v>159</v>
      </c>
      <c r="Q12274" t="s">
        <v>159</v>
      </c>
      <c r="R12274" t="s">
        <v>81870</v>
      </c>
      <c r="S12274" s="4" t="str">
        <f t="shared" si="191"/>
        <v>2000</v>
      </c>
    </row>
    <row r="12275" spans="1:19" hidden="1" x14ac:dyDescent="0.35">
      <c r="A12275" t="s">
        <v>81866</v>
      </c>
      <c r="B12275" t="s">
        <v>81867</v>
      </c>
      <c r="C12275" t="s">
        <v>81871</v>
      </c>
      <c r="D12275" t="s">
        <v>81872</v>
      </c>
      <c r="E12275" t="s">
        <v>81873</v>
      </c>
      <c r="F12275" t="s">
        <v>81874</v>
      </c>
      <c r="I12275" t="s">
        <v>81875</v>
      </c>
      <c r="J12275" t="s">
        <v>81876</v>
      </c>
      <c r="M12275" t="s">
        <v>112299</v>
      </c>
      <c r="N12275" t="s">
        <v>16314</v>
      </c>
      <c r="O12275" s="3" t="s">
        <v>81877</v>
      </c>
      <c r="P12275" t="s">
        <v>16314</v>
      </c>
      <c r="Q12275" t="s">
        <v>16314</v>
      </c>
      <c r="R12275" t="s">
        <v>81877</v>
      </c>
      <c r="S12275" s="4" t="str">
        <f t="shared" si="191"/>
        <v>2000</v>
      </c>
    </row>
    <row r="12276" spans="1:19" hidden="1" x14ac:dyDescent="0.35">
      <c r="A12276" t="s">
        <v>81873</v>
      </c>
      <c r="B12276" t="s">
        <v>81874</v>
      </c>
      <c r="C12276" t="s">
        <v>81878</v>
      </c>
      <c r="D12276" t="s">
        <v>81879</v>
      </c>
      <c r="E12276" t="s">
        <v>81880</v>
      </c>
      <c r="F12276" t="s">
        <v>81881</v>
      </c>
      <c r="I12276" t="s">
        <v>81882</v>
      </c>
      <c r="J12276" t="s">
        <v>81883</v>
      </c>
      <c r="M12276" t="s">
        <v>112324</v>
      </c>
      <c r="N12276" t="s">
        <v>48798</v>
      </c>
      <c r="O12276" s="3" t="s">
        <v>81884</v>
      </c>
      <c r="P12276" t="s">
        <v>48798</v>
      </c>
      <c r="Q12276" t="s">
        <v>48798</v>
      </c>
      <c r="R12276" t="s">
        <v>81884</v>
      </c>
      <c r="S12276" s="4" t="str">
        <f t="shared" si="191"/>
        <v>2000</v>
      </c>
    </row>
    <row r="12277" spans="1:19" hidden="1" x14ac:dyDescent="0.35">
      <c r="A12277" t="s">
        <v>81880</v>
      </c>
      <c r="B12277" t="s">
        <v>81881</v>
      </c>
      <c r="C12277" t="s">
        <v>81885</v>
      </c>
      <c r="D12277" t="s">
        <v>81886</v>
      </c>
      <c r="E12277" t="s">
        <v>81887</v>
      </c>
      <c r="F12277" t="s">
        <v>81888</v>
      </c>
      <c r="I12277" t="s">
        <v>81889</v>
      </c>
      <c r="J12277" t="s">
        <v>81890</v>
      </c>
      <c r="M12277" t="s">
        <v>112324</v>
      </c>
      <c r="N12277" t="s">
        <v>48798</v>
      </c>
      <c r="O12277" s="3" t="s">
        <v>81891</v>
      </c>
      <c r="P12277" t="s">
        <v>48798</v>
      </c>
      <c r="Q12277" t="s">
        <v>48798</v>
      </c>
      <c r="R12277" t="s">
        <v>81891</v>
      </c>
      <c r="S12277" s="4" t="str">
        <f t="shared" si="191"/>
        <v>2000</v>
      </c>
    </row>
    <row r="12278" spans="1:19" hidden="1" x14ac:dyDescent="0.35">
      <c r="A12278" t="s">
        <v>81887</v>
      </c>
      <c r="B12278" t="s">
        <v>81888</v>
      </c>
      <c r="C12278" t="s">
        <v>81892</v>
      </c>
      <c r="D12278" t="s">
        <v>81893</v>
      </c>
      <c r="E12278" t="s">
        <v>81894</v>
      </c>
      <c r="F12278" t="s">
        <v>81895</v>
      </c>
      <c r="I12278" t="s">
        <v>81896</v>
      </c>
      <c r="J12278" t="s">
        <v>81897</v>
      </c>
      <c r="M12278" t="s">
        <v>112324</v>
      </c>
      <c r="N12278" t="s">
        <v>48798</v>
      </c>
      <c r="O12278" s="3" t="s">
        <v>81898</v>
      </c>
      <c r="P12278" t="s">
        <v>48798</v>
      </c>
      <c r="Q12278" t="s">
        <v>48798</v>
      </c>
      <c r="R12278" t="s">
        <v>81898</v>
      </c>
      <c r="S12278" s="4" t="str">
        <f t="shared" si="191"/>
        <v>2000</v>
      </c>
    </row>
    <row r="12279" spans="1:19" hidden="1" x14ac:dyDescent="0.35">
      <c r="A12279" t="s">
        <v>81894</v>
      </c>
      <c r="B12279" t="s">
        <v>81895</v>
      </c>
      <c r="C12279" t="s">
        <v>81899</v>
      </c>
      <c r="D12279" t="s">
        <v>81900</v>
      </c>
      <c r="E12279" t="s">
        <v>81901</v>
      </c>
      <c r="F12279" t="s">
        <v>81902</v>
      </c>
      <c r="I12279" t="s">
        <v>81903</v>
      </c>
      <c r="J12279" t="s">
        <v>81904</v>
      </c>
      <c r="M12279" t="s">
        <v>112324</v>
      </c>
      <c r="N12279" t="s">
        <v>48798</v>
      </c>
      <c r="O12279" s="3" t="s">
        <v>81905</v>
      </c>
      <c r="P12279" t="s">
        <v>48798</v>
      </c>
      <c r="Q12279" t="s">
        <v>48798</v>
      </c>
      <c r="R12279" t="s">
        <v>81905</v>
      </c>
      <c r="S12279" s="4" t="str">
        <f t="shared" si="191"/>
        <v>2000</v>
      </c>
    </row>
    <row r="12280" spans="1:19" hidden="1" x14ac:dyDescent="0.35">
      <c r="A12280" t="s">
        <v>81901</v>
      </c>
      <c r="B12280" t="s">
        <v>81902</v>
      </c>
      <c r="C12280" t="s">
        <v>81906</v>
      </c>
      <c r="D12280" t="s">
        <v>81907</v>
      </c>
      <c r="E12280" t="s">
        <v>81908</v>
      </c>
      <c r="F12280" t="s">
        <v>81909</v>
      </c>
      <c r="I12280" t="s">
        <v>81910</v>
      </c>
      <c r="J12280" t="s">
        <v>81911</v>
      </c>
      <c r="M12280" t="s">
        <v>112324</v>
      </c>
      <c r="N12280" t="s">
        <v>48798</v>
      </c>
      <c r="O12280" s="3" t="s">
        <v>81912</v>
      </c>
      <c r="P12280" t="s">
        <v>48798</v>
      </c>
      <c r="Q12280" t="s">
        <v>48798</v>
      </c>
      <c r="R12280" t="s">
        <v>81912</v>
      </c>
      <c r="S12280" s="4" t="str">
        <f t="shared" si="191"/>
        <v>2000</v>
      </c>
    </row>
    <row r="12281" spans="1:19" hidden="1" x14ac:dyDescent="0.35">
      <c r="A12281" t="s">
        <v>81908</v>
      </c>
      <c r="B12281" t="s">
        <v>81909</v>
      </c>
      <c r="C12281" t="s">
        <v>81913</v>
      </c>
      <c r="D12281" t="s">
        <v>81914</v>
      </c>
      <c r="E12281" t="s">
        <v>81915</v>
      </c>
      <c r="F12281" t="s">
        <v>81916</v>
      </c>
      <c r="I12281" t="s">
        <v>81917</v>
      </c>
      <c r="J12281" t="s">
        <v>81918</v>
      </c>
      <c r="M12281" t="s">
        <v>112324</v>
      </c>
      <c r="N12281" t="s">
        <v>48798</v>
      </c>
      <c r="O12281" s="3" t="s">
        <v>81912</v>
      </c>
      <c r="P12281" t="s">
        <v>48798</v>
      </c>
      <c r="Q12281" t="s">
        <v>48798</v>
      </c>
      <c r="R12281" t="s">
        <v>81912</v>
      </c>
      <c r="S12281" s="4" t="str">
        <f t="shared" si="191"/>
        <v>2000</v>
      </c>
    </row>
    <row r="12282" spans="1:19" hidden="1" x14ac:dyDescent="0.35">
      <c r="A12282" t="s">
        <v>81915</v>
      </c>
      <c r="B12282" t="s">
        <v>81916</v>
      </c>
      <c r="C12282" t="s">
        <v>81919</v>
      </c>
      <c r="D12282" t="s">
        <v>81920</v>
      </c>
      <c r="E12282" t="s">
        <v>81921</v>
      </c>
      <c r="F12282" t="s">
        <v>81922</v>
      </c>
      <c r="I12282" t="s">
        <v>81923</v>
      </c>
      <c r="J12282" t="s">
        <v>81924</v>
      </c>
      <c r="M12282" t="s">
        <v>112298</v>
      </c>
      <c r="N12282" t="s">
        <v>28</v>
      </c>
      <c r="O12282" s="3" t="s">
        <v>81925</v>
      </c>
      <c r="P12282" t="s">
        <v>16314</v>
      </c>
      <c r="Q12282" t="s">
        <v>16314</v>
      </c>
      <c r="R12282" t="s">
        <v>81925</v>
      </c>
      <c r="S12282" s="4" t="str">
        <f t="shared" si="191"/>
        <v>2000</v>
      </c>
    </row>
    <row r="12283" spans="1:19" hidden="1" x14ac:dyDescent="0.35">
      <c r="A12283" t="s">
        <v>81921</v>
      </c>
      <c r="B12283" t="s">
        <v>81922</v>
      </c>
      <c r="C12283" t="s">
        <v>81926</v>
      </c>
      <c r="D12283" t="s">
        <v>81927</v>
      </c>
      <c r="E12283" t="s">
        <v>81928</v>
      </c>
      <c r="F12283" t="s">
        <v>81929</v>
      </c>
      <c r="I12283" t="s">
        <v>81930</v>
      </c>
      <c r="J12283" t="s">
        <v>81931</v>
      </c>
      <c r="M12283" t="s">
        <v>112297</v>
      </c>
      <c r="N12283" t="s">
        <v>16314</v>
      </c>
      <c r="O12283" s="3" t="s">
        <v>81932</v>
      </c>
      <c r="P12283" t="s">
        <v>16314</v>
      </c>
      <c r="Q12283" t="s">
        <v>16314</v>
      </c>
      <c r="R12283" t="s">
        <v>81932</v>
      </c>
      <c r="S12283" s="4" t="str">
        <f t="shared" si="191"/>
        <v>2000</v>
      </c>
    </row>
    <row r="12284" spans="1:19" hidden="1" x14ac:dyDescent="0.35">
      <c r="A12284" t="s">
        <v>81928</v>
      </c>
      <c r="B12284" t="s">
        <v>81929</v>
      </c>
      <c r="C12284" t="s">
        <v>81933</v>
      </c>
      <c r="D12284" t="s">
        <v>81934</v>
      </c>
      <c r="E12284" t="s">
        <v>81935</v>
      </c>
      <c r="F12284" t="s">
        <v>81936</v>
      </c>
      <c r="I12284" t="s">
        <v>81937</v>
      </c>
      <c r="J12284" t="s">
        <v>81938</v>
      </c>
      <c r="M12284" t="s">
        <v>112297</v>
      </c>
      <c r="N12284" t="s">
        <v>16314</v>
      </c>
      <c r="O12284" s="3" t="s">
        <v>81939</v>
      </c>
      <c r="P12284" t="s">
        <v>16314</v>
      </c>
      <c r="Q12284" t="s">
        <v>16314</v>
      </c>
      <c r="R12284" t="s">
        <v>81939</v>
      </c>
      <c r="S12284" s="4" t="str">
        <f t="shared" si="191"/>
        <v>2000</v>
      </c>
    </row>
    <row r="12285" spans="1:19" hidden="1" x14ac:dyDescent="0.35">
      <c r="A12285" t="s">
        <v>81935</v>
      </c>
      <c r="B12285" t="s">
        <v>81936</v>
      </c>
      <c r="C12285" t="s">
        <v>81940</v>
      </c>
      <c r="D12285" t="s">
        <v>81941</v>
      </c>
      <c r="E12285" t="s">
        <v>81942</v>
      </c>
      <c r="F12285" t="s">
        <v>81943</v>
      </c>
      <c r="I12285" t="s">
        <v>13441</v>
      </c>
      <c r="J12285" t="s">
        <v>13442</v>
      </c>
      <c r="M12285" t="s">
        <v>112297</v>
      </c>
      <c r="N12285" t="s">
        <v>16314</v>
      </c>
      <c r="O12285" s="3" t="s">
        <v>81944</v>
      </c>
      <c r="P12285" t="s">
        <v>16314</v>
      </c>
      <c r="Q12285" t="s">
        <v>16314</v>
      </c>
      <c r="R12285" t="s">
        <v>81944</v>
      </c>
      <c r="S12285" s="4" t="str">
        <f t="shared" si="191"/>
        <v>2000</v>
      </c>
    </row>
    <row r="12286" spans="1:19" hidden="1" x14ac:dyDescent="0.35">
      <c r="A12286" t="s">
        <v>81942</v>
      </c>
      <c r="B12286" t="s">
        <v>81943</v>
      </c>
      <c r="C12286" t="s">
        <v>81945</v>
      </c>
      <c r="D12286" t="s">
        <v>81946</v>
      </c>
      <c r="E12286" t="s">
        <v>81947</v>
      </c>
      <c r="F12286" t="s">
        <v>81948</v>
      </c>
      <c r="I12286" t="s">
        <v>81949</v>
      </c>
      <c r="J12286" t="s">
        <v>81950</v>
      </c>
      <c r="M12286" t="s">
        <v>112297</v>
      </c>
      <c r="N12286" t="s">
        <v>16314</v>
      </c>
      <c r="O12286" s="3" t="s">
        <v>81951</v>
      </c>
      <c r="P12286" t="s">
        <v>16314</v>
      </c>
      <c r="Q12286" t="s">
        <v>16314</v>
      </c>
      <c r="R12286" t="s">
        <v>81951</v>
      </c>
      <c r="S12286" s="4" t="str">
        <f t="shared" si="191"/>
        <v>2000</v>
      </c>
    </row>
    <row r="12287" spans="1:19" hidden="1" x14ac:dyDescent="0.35">
      <c r="A12287" t="s">
        <v>81947</v>
      </c>
      <c r="B12287" t="s">
        <v>81948</v>
      </c>
      <c r="C12287" t="s">
        <v>81952</v>
      </c>
      <c r="D12287" t="s">
        <v>81953</v>
      </c>
      <c r="E12287" t="s">
        <v>81954</v>
      </c>
      <c r="F12287" t="s">
        <v>81955</v>
      </c>
      <c r="I12287" t="s">
        <v>81956</v>
      </c>
      <c r="J12287" t="s">
        <v>81957</v>
      </c>
      <c r="M12287" t="s">
        <v>112324</v>
      </c>
      <c r="N12287" t="s">
        <v>48798</v>
      </c>
      <c r="O12287" s="3" t="s">
        <v>81958</v>
      </c>
      <c r="P12287" t="s">
        <v>48798</v>
      </c>
      <c r="Q12287" t="s">
        <v>48798</v>
      </c>
      <c r="R12287" t="s">
        <v>81958</v>
      </c>
      <c r="S12287" s="4" t="str">
        <f t="shared" si="191"/>
        <v>2000</v>
      </c>
    </row>
    <row r="12288" spans="1:19" hidden="1" x14ac:dyDescent="0.35">
      <c r="A12288" t="s">
        <v>81954</v>
      </c>
      <c r="B12288" t="s">
        <v>81955</v>
      </c>
      <c r="C12288" t="s">
        <v>81959</v>
      </c>
      <c r="D12288" t="s">
        <v>81960</v>
      </c>
      <c r="E12288" t="s">
        <v>81961</v>
      </c>
      <c r="F12288" t="s">
        <v>81962</v>
      </c>
      <c r="I12288" t="s">
        <v>81963</v>
      </c>
      <c r="J12288" t="s">
        <v>81964</v>
      </c>
      <c r="M12288" t="s">
        <v>112297</v>
      </c>
      <c r="N12288" t="s">
        <v>16314</v>
      </c>
      <c r="O12288" s="3" t="s">
        <v>81965</v>
      </c>
      <c r="P12288" t="s">
        <v>16314</v>
      </c>
      <c r="Q12288" t="s">
        <v>16314</v>
      </c>
      <c r="R12288" t="s">
        <v>81965</v>
      </c>
      <c r="S12288" s="4" t="str">
        <f t="shared" si="191"/>
        <v>2000</v>
      </c>
    </row>
    <row r="12289" spans="1:19" hidden="1" x14ac:dyDescent="0.35">
      <c r="A12289" t="s">
        <v>81961</v>
      </c>
      <c r="B12289" t="s">
        <v>81962</v>
      </c>
      <c r="C12289" t="s">
        <v>81966</v>
      </c>
      <c r="D12289" t="s">
        <v>81967</v>
      </c>
      <c r="E12289" t="s">
        <v>81968</v>
      </c>
      <c r="F12289" t="s">
        <v>81969</v>
      </c>
      <c r="I12289" t="s">
        <v>81970</v>
      </c>
      <c r="J12289" t="s">
        <v>81971</v>
      </c>
      <c r="M12289" t="s">
        <v>112315</v>
      </c>
      <c r="N12289" t="s">
        <v>159</v>
      </c>
      <c r="O12289" s="3" t="s">
        <v>81972</v>
      </c>
      <c r="P12289" t="s">
        <v>159</v>
      </c>
      <c r="Q12289" t="s">
        <v>159</v>
      </c>
      <c r="R12289" t="s">
        <v>81972</v>
      </c>
      <c r="S12289" s="4" t="str">
        <f t="shared" si="191"/>
        <v>2000</v>
      </c>
    </row>
    <row r="12290" spans="1:19" hidden="1" x14ac:dyDescent="0.35">
      <c r="A12290" t="s">
        <v>81968</v>
      </c>
      <c r="B12290" t="s">
        <v>81969</v>
      </c>
      <c r="C12290" t="s">
        <v>81973</v>
      </c>
      <c r="D12290" t="s">
        <v>81974</v>
      </c>
      <c r="E12290" t="s">
        <v>81975</v>
      </c>
      <c r="F12290" t="s">
        <v>81976</v>
      </c>
      <c r="I12290" t="s">
        <v>81977</v>
      </c>
      <c r="J12290" t="s">
        <v>81978</v>
      </c>
      <c r="M12290" t="s">
        <v>112297</v>
      </c>
      <c r="N12290" t="s">
        <v>16314</v>
      </c>
      <c r="O12290" s="3" t="s">
        <v>81979</v>
      </c>
      <c r="P12290" t="s">
        <v>16314</v>
      </c>
      <c r="Q12290" t="s">
        <v>16314</v>
      </c>
      <c r="R12290" t="s">
        <v>81979</v>
      </c>
      <c r="S12290" s="4" t="str">
        <f t="shared" si="191"/>
        <v>2000</v>
      </c>
    </row>
    <row r="12291" spans="1:19" hidden="1" x14ac:dyDescent="0.35">
      <c r="A12291" t="s">
        <v>81975</v>
      </c>
      <c r="B12291" t="s">
        <v>81976</v>
      </c>
      <c r="C12291" t="s">
        <v>81980</v>
      </c>
      <c r="D12291" t="s">
        <v>81981</v>
      </c>
      <c r="E12291" t="s">
        <v>81982</v>
      </c>
      <c r="F12291" t="s">
        <v>81983</v>
      </c>
      <c r="I12291" t="s">
        <v>81984</v>
      </c>
      <c r="J12291" t="s">
        <v>81985</v>
      </c>
      <c r="M12291" t="s">
        <v>112315</v>
      </c>
      <c r="N12291" t="s">
        <v>159</v>
      </c>
      <c r="O12291" s="3" t="s">
        <v>81986</v>
      </c>
      <c r="P12291" t="s">
        <v>159</v>
      </c>
      <c r="Q12291" t="s">
        <v>159</v>
      </c>
      <c r="R12291" t="s">
        <v>81986</v>
      </c>
      <c r="S12291" s="4" t="str">
        <f t="shared" ref="S12291:S12354" si="192">LEFT(RIGHT(R12291,19),4)</f>
        <v>2000</v>
      </c>
    </row>
    <row r="12292" spans="1:19" hidden="1" x14ac:dyDescent="0.35">
      <c r="A12292" t="s">
        <v>81982</v>
      </c>
      <c r="B12292" t="s">
        <v>81983</v>
      </c>
      <c r="C12292" t="s">
        <v>81987</v>
      </c>
      <c r="D12292" t="s">
        <v>81988</v>
      </c>
      <c r="E12292" t="s">
        <v>81989</v>
      </c>
      <c r="F12292" t="s">
        <v>81990</v>
      </c>
      <c r="I12292" t="s">
        <v>81991</v>
      </c>
      <c r="J12292" t="s">
        <v>81992</v>
      </c>
      <c r="M12292" t="s">
        <v>112297</v>
      </c>
      <c r="N12292" t="s">
        <v>16314</v>
      </c>
      <c r="O12292" s="3" t="s">
        <v>81993</v>
      </c>
      <c r="P12292" t="s">
        <v>16314</v>
      </c>
      <c r="Q12292" t="s">
        <v>16314</v>
      </c>
      <c r="R12292" t="s">
        <v>81993</v>
      </c>
      <c r="S12292" s="4" t="str">
        <f t="shared" si="192"/>
        <v>2000</v>
      </c>
    </row>
    <row r="12293" spans="1:19" hidden="1" x14ac:dyDescent="0.35">
      <c r="A12293" t="s">
        <v>81989</v>
      </c>
      <c r="B12293" t="s">
        <v>81990</v>
      </c>
      <c r="C12293" t="s">
        <v>81994</v>
      </c>
      <c r="D12293" t="s">
        <v>81995</v>
      </c>
      <c r="E12293" t="s">
        <v>81996</v>
      </c>
      <c r="F12293" t="s">
        <v>81997</v>
      </c>
      <c r="I12293" t="s">
        <v>81998</v>
      </c>
      <c r="J12293" t="s">
        <v>81999</v>
      </c>
      <c r="M12293" t="s">
        <v>112298</v>
      </c>
      <c r="N12293" t="s">
        <v>28</v>
      </c>
      <c r="O12293" s="3" t="s">
        <v>82000</v>
      </c>
      <c r="P12293" t="s">
        <v>16314</v>
      </c>
      <c r="Q12293" t="s">
        <v>16314</v>
      </c>
      <c r="R12293" t="s">
        <v>82000</v>
      </c>
      <c r="S12293" s="4" t="str">
        <f t="shared" si="192"/>
        <v>2000</v>
      </c>
    </row>
    <row r="12294" spans="1:19" hidden="1" x14ac:dyDescent="0.35">
      <c r="A12294" t="s">
        <v>81996</v>
      </c>
      <c r="B12294" t="s">
        <v>81997</v>
      </c>
      <c r="C12294" t="s">
        <v>82001</v>
      </c>
      <c r="D12294" t="s">
        <v>82002</v>
      </c>
      <c r="E12294" t="s">
        <v>82003</v>
      </c>
      <c r="F12294" t="s">
        <v>82004</v>
      </c>
      <c r="I12294" t="s">
        <v>82005</v>
      </c>
      <c r="J12294" t="s">
        <v>82006</v>
      </c>
      <c r="M12294" t="s">
        <v>112297</v>
      </c>
      <c r="N12294" t="s">
        <v>16314</v>
      </c>
      <c r="O12294" s="3" t="s">
        <v>82007</v>
      </c>
      <c r="P12294" t="s">
        <v>16314</v>
      </c>
      <c r="Q12294" t="s">
        <v>16314</v>
      </c>
      <c r="R12294" t="s">
        <v>82007</v>
      </c>
      <c r="S12294" s="4" t="str">
        <f t="shared" si="192"/>
        <v>2000</v>
      </c>
    </row>
    <row r="12295" spans="1:19" hidden="1" x14ac:dyDescent="0.35">
      <c r="A12295" t="s">
        <v>82003</v>
      </c>
      <c r="B12295" t="s">
        <v>82004</v>
      </c>
      <c r="C12295" t="s">
        <v>82008</v>
      </c>
      <c r="D12295" t="s">
        <v>82009</v>
      </c>
      <c r="E12295" t="s">
        <v>82010</v>
      </c>
      <c r="F12295" t="s">
        <v>82011</v>
      </c>
      <c r="I12295" t="s">
        <v>82012</v>
      </c>
      <c r="J12295" t="s">
        <v>82013</v>
      </c>
      <c r="M12295" t="s">
        <v>112315</v>
      </c>
      <c r="N12295" t="s">
        <v>159</v>
      </c>
      <c r="O12295" s="3" t="s">
        <v>82014</v>
      </c>
      <c r="P12295" t="s">
        <v>159</v>
      </c>
      <c r="Q12295" t="s">
        <v>159</v>
      </c>
      <c r="R12295" t="s">
        <v>82014</v>
      </c>
      <c r="S12295" s="4" t="str">
        <f t="shared" si="192"/>
        <v>2000</v>
      </c>
    </row>
    <row r="12296" spans="1:19" hidden="1" x14ac:dyDescent="0.35">
      <c r="A12296" t="s">
        <v>82010</v>
      </c>
      <c r="B12296" t="s">
        <v>82011</v>
      </c>
      <c r="C12296" t="s">
        <v>82015</v>
      </c>
      <c r="D12296" t="s">
        <v>82016</v>
      </c>
      <c r="E12296" t="s">
        <v>82017</v>
      </c>
      <c r="F12296" t="s">
        <v>82018</v>
      </c>
      <c r="I12296" t="s">
        <v>82019</v>
      </c>
      <c r="J12296" t="s">
        <v>82020</v>
      </c>
      <c r="M12296" t="s">
        <v>112315</v>
      </c>
      <c r="N12296" t="s">
        <v>159</v>
      </c>
      <c r="O12296" s="3" t="s">
        <v>82021</v>
      </c>
      <c r="P12296" t="s">
        <v>159</v>
      </c>
      <c r="Q12296" t="s">
        <v>159</v>
      </c>
      <c r="R12296" t="s">
        <v>82021</v>
      </c>
      <c r="S12296" s="4" t="str">
        <f t="shared" si="192"/>
        <v>2000</v>
      </c>
    </row>
    <row r="12297" spans="1:19" hidden="1" x14ac:dyDescent="0.35">
      <c r="A12297" t="s">
        <v>82017</v>
      </c>
      <c r="B12297" t="s">
        <v>82018</v>
      </c>
      <c r="C12297" t="s">
        <v>82022</v>
      </c>
      <c r="D12297" t="s">
        <v>82023</v>
      </c>
      <c r="E12297" t="s">
        <v>82024</v>
      </c>
      <c r="F12297" t="s">
        <v>82025</v>
      </c>
      <c r="I12297" t="s">
        <v>82026</v>
      </c>
      <c r="J12297" t="s">
        <v>82027</v>
      </c>
      <c r="M12297" t="s">
        <v>112298</v>
      </c>
      <c r="N12297" t="s">
        <v>28</v>
      </c>
      <c r="O12297" s="3" t="s">
        <v>82028</v>
      </c>
      <c r="P12297" t="s">
        <v>16314</v>
      </c>
      <c r="Q12297" t="s">
        <v>16314</v>
      </c>
      <c r="R12297" t="s">
        <v>82028</v>
      </c>
      <c r="S12297" s="4" t="str">
        <f t="shared" si="192"/>
        <v>2000</v>
      </c>
    </row>
    <row r="12298" spans="1:19" hidden="1" x14ac:dyDescent="0.35">
      <c r="A12298" t="s">
        <v>82024</v>
      </c>
      <c r="B12298" t="s">
        <v>82025</v>
      </c>
      <c r="C12298" t="s">
        <v>82029</v>
      </c>
      <c r="D12298" t="s">
        <v>82030</v>
      </c>
      <c r="E12298" t="s">
        <v>82031</v>
      </c>
      <c r="F12298" t="s">
        <v>82032</v>
      </c>
      <c r="I12298" t="s">
        <v>82033</v>
      </c>
      <c r="J12298" t="s">
        <v>82034</v>
      </c>
      <c r="M12298" t="s">
        <v>112298</v>
      </c>
      <c r="N12298" t="s">
        <v>28</v>
      </c>
      <c r="O12298" s="3" t="s">
        <v>82035</v>
      </c>
      <c r="P12298" t="s">
        <v>16314</v>
      </c>
      <c r="Q12298" t="s">
        <v>16314</v>
      </c>
      <c r="R12298" t="s">
        <v>82035</v>
      </c>
      <c r="S12298" s="4" t="str">
        <f t="shared" si="192"/>
        <v>2000</v>
      </c>
    </row>
    <row r="12299" spans="1:19" hidden="1" x14ac:dyDescent="0.35">
      <c r="A12299" t="s">
        <v>82031</v>
      </c>
      <c r="B12299" t="s">
        <v>82032</v>
      </c>
      <c r="C12299" t="s">
        <v>82036</v>
      </c>
      <c r="D12299" t="s">
        <v>82037</v>
      </c>
      <c r="E12299" t="s">
        <v>82038</v>
      </c>
      <c r="F12299" t="s">
        <v>82039</v>
      </c>
      <c r="I12299" t="s">
        <v>82040</v>
      </c>
      <c r="J12299" t="s">
        <v>82041</v>
      </c>
      <c r="M12299" t="s">
        <v>112297</v>
      </c>
      <c r="N12299" t="s">
        <v>16314</v>
      </c>
      <c r="O12299" s="3" t="s">
        <v>82042</v>
      </c>
      <c r="P12299" t="s">
        <v>16314</v>
      </c>
      <c r="Q12299" t="s">
        <v>16314</v>
      </c>
      <c r="R12299" t="s">
        <v>82042</v>
      </c>
      <c r="S12299" s="4" t="str">
        <f t="shared" si="192"/>
        <v>2000</v>
      </c>
    </row>
    <row r="12300" spans="1:19" hidden="1" x14ac:dyDescent="0.35">
      <c r="A12300" t="s">
        <v>82038</v>
      </c>
      <c r="B12300" t="s">
        <v>82039</v>
      </c>
      <c r="C12300" t="s">
        <v>82043</v>
      </c>
      <c r="D12300">
        <v>631733179</v>
      </c>
      <c r="E12300" t="s">
        <v>82044</v>
      </c>
      <c r="F12300" t="s">
        <v>82045</v>
      </c>
      <c r="I12300" t="s">
        <v>82046</v>
      </c>
      <c r="J12300" t="s">
        <v>82047</v>
      </c>
      <c r="M12300" t="s">
        <v>112297</v>
      </c>
      <c r="N12300" t="s">
        <v>16314</v>
      </c>
      <c r="O12300" s="3" t="s">
        <v>82048</v>
      </c>
      <c r="P12300" t="s">
        <v>16314</v>
      </c>
      <c r="Q12300" t="s">
        <v>16314</v>
      </c>
      <c r="R12300" t="s">
        <v>82048</v>
      </c>
      <c r="S12300" s="4" t="str">
        <f t="shared" si="192"/>
        <v>2000</v>
      </c>
    </row>
    <row r="12301" spans="1:19" hidden="1" x14ac:dyDescent="0.35">
      <c r="A12301" t="s">
        <v>82044</v>
      </c>
      <c r="B12301" t="s">
        <v>82045</v>
      </c>
      <c r="C12301" t="s">
        <v>82049</v>
      </c>
      <c r="D12301" t="s">
        <v>82050</v>
      </c>
      <c r="E12301" t="s">
        <v>82051</v>
      </c>
      <c r="F12301" t="s">
        <v>82052</v>
      </c>
      <c r="I12301" t="s">
        <v>82053</v>
      </c>
      <c r="J12301" t="s">
        <v>82054</v>
      </c>
      <c r="M12301" t="s">
        <v>112299</v>
      </c>
      <c r="N12301" t="s">
        <v>16314</v>
      </c>
      <c r="O12301" s="3" t="s">
        <v>82055</v>
      </c>
      <c r="P12301" t="s">
        <v>16314</v>
      </c>
      <c r="Q12301" t="s">
        <v>16314</v>
      </c>
      <c r="R12301" t="s">
        <v>82055</v>
      </c>
      <c r="S12301" s="4" t="str">
        <f t="shared" si="192"/>
        <v>2000</v>
      </c>
    </row>
    <row r="12302" spans="1:19" hidden="1" x14ac:dyDescent="0.35">
      <c r="A12302" t="s">
        <v>82051</v>
      </c>
      <c r="B12302" t="s">
        <v>82052</v>
      </c>
      <c r="C12302" t="s">
        <v>82056</v>
      </c>
      <c r="D12302" t="s">
        <v>82057</v>
      </c>
      <c r="E12302" t="s">
        <v>82058</v>
      </c>
      <c r="F12302" t="s">
        <v>82059</v>
      </c>
      <c r="I12302" t="s">
        <v>82060</v>
      </c>
      <c r="J12302" t="s">
        <v>82061</v>
      </c>
      <c r="M12302" t="s">
        <v>112299</v>
      </c>
      <c r="N12302" t="s">
        <v>16314</v>
      </c>
      <c r="O12302" s="3" t="s">
        <v>82062</v>
      </c>
      <c r="P12302" t="s">
        <v>16314</v>
      </c>
      <c r="Q12302" t="s">
        <v>16314</v>
      </c>
      <c r="R12302" t="s">
        <v>82062</v>
      </c>
      <c r="S12302" s="4" t="str">
        <f t="shared" si="192"/>
        <v>2000</v>
      </c>
    </row>
    <row r="12303" spans="1:19" hidden="1" x14ac:dyDescent="0.35">
      <c r="A12303" t="s">
        <v>82058</v>
      </c>
      <c r="B12303" t="s">
        <v>82059</v>
      </c>
      <c r="C12303" t="s">
        <v>82063</v>
      </c>
      <c r="D12303" t="s">
        <v>82064</v>
      </c>
      <c r="E12303" t="s">
        <v>82065</v>
      </c>
      <c r="F12303" t="s">
        <v>82066</v>
      </c>
      <c r="I12303" t="s">
        <v>82067</v>
      </c>
      <c r="J12303" t="s">
        <v>82068</v>
      </c>
      <c r="M12303" t="s">
        <v>112324</v>
      </c>
      <c r="N12303" t="s">
        <v>48798</v>
      </c>
      <c r="O12303" s="3" t="s">
        <v>82069</v>
      </c>
      <c r="P12303" t="s">
        <v>48798</v>
      </c>
      <c r="Q12303" t="s">
        <v>48798</v>
      </c>
      <c r="R12303" t="s">
        <v>82069</v>
      </c>
      <c r="S12303" s="4" t="str">
        <f t="shared" si="192"/>
        <v>2000</v>
      </c>
    </row>
    <row r="12304" spans="1:19" hidden="1" x14ac:dyDescent="0.35">
      <c r="A12304" t="s">
        <v>82065</v>
      </c>
      <c r="B12304" t="s">
        <v>82066</v>
      </c>
      <c r="C12304" t="s">
        <v>82070</v>
      </c>
      <c r="D12304" t="s">
        <v>82071</v>
      </c>
      <c r="E12304" t="s">
        <v>82072</v>
      </c>
      <c r="F12304" t="s">
        <v>82073</v>
      </c>
      <c r="I12304" t="s">
        <v>82074</v>
      </c>
      <c r="J12304" t="s">
        <v>82075</v>
      </c>
      <c r="M12304" t="s">
        <v>112315</v>
      </c>
      <c r="N12304" t="s">
        <v>159</v>
      </c>
      <c r="O12304" s="3" t="s">
        <v>82076</v>
      </c>
      <c r="P12304" t="s">
        <v>159</v>
      </c>
      <c r="Q12304" t="s">
        <v>159</v>
      </c>
      <c r="R12304" t="s">
        <v>82076</v>
      </c>
      <c r="S12304" s="4" t="str">
        <f t="shared" si="192"/>
        <v>2000</v>
      </c>
    </row>
    <row r="12305" spans="1:19" hidden="1" x14ac:dyDescent="0.35">
      <c r="A12305" t="s">
        <v>82072</v>
      </c>
      <c r="B12305" t="s">
        <v>82073</v>
      </c>
      <c r="C12305" t="s">
        <v>82077</v>
      </c>
      <c r="D12305" t="s">
        <v>82078</v>
      </c>
      <c r="E12305" t="s">
        <v>82079</v>
      </c>
      <c r="F12305" t="s">
        <v>82080</v>
      </c>
      <c r="I12305" t="s">
        <v>82081</v>
      </c>
      <c r="J12305" t="s">
        <v>82082</v>
      </c>
      <c r="M12305" t="s">
        <v>112298</v>
      </c>
      <c r="N12305" t="s">
        <v>28</v>
      </c>
      <c r="O12305" s="3" t="s">
        <v>82083</v>
      </c>
      <c r="P12305" t="s">
        <v>16314</v>
      </c>
      <c r="Q12305" t="s">
        <v>16314</v>
      </c>
      <c r="R12305" t="s">
        <v>82083</v>
      </c>
      <c r="S12305" s="4" t="str">
        <f t="shared" si="192"/>
        <v>2000</v>
      </c>
    </row>
    <row r="12306" spans="1:19" hidden="1" x14ac:dyDescent="0.35">
      <c r="A12306" t="s">
        <v>82079</v>
      </c>
      <c r="B12306" t="s">
        <v>82080</v>
      </c>
      <c r="C12306" t="s">
        <v>82084</v>
      </c>
      <c r="D12306" t="s">
        <v>82085</v>
      </c>
      <c r="E12306" t="s">
        <v>82086</v>
      </c>
      <c r="F12306" t="s">
        <v>82087</v>
      </c>
      <c r="I12306" t="s">
        <v>82088</v>
      </c>
      <c r="J12306" t="s">
        <v>82089</v>
      </c>
      <c r="M12306" t="s">
        <v>112297</v>
      </c>
      <c r="N12306" t="s">
        <v>16314</v>
      </c>
      <c r="O12306" s="3" t="s">
        <v>82090</v>
      </c>
      <c r="P12306" t="s">
        <v>16314</v>
      </c>
      <c r="Q12306" t="s">
        <v>16314</v>
      </c>
      <c r="R12306" t="s">
        <v>82090</v>
      </c>
      <c r="S12306" s="4" t="str">
        <f t="shared" si="192"/>
        <v>2000</v>
      </c>
    </row>
    <row r="12307" spans="1:19" hidden="1" x14ac:dyDescent="0.35">
      <c r="A12307" t="s">
        <v>82086</v>
      </c>
      <c r="B12307" t="s">
        <v>82087</v>
      </c>
      <c r="C12307" t="s">
        <v>82091</v>
      </c>
      <c r="D12307" t="s">
        <v>82092</v>
      </c>
      <c r="E12307" t="s">
        <v>82093</v>
      </c>
      <c r="F12307" t="s">
        <v>82094</v>
      </c>
      <c r="I12307" t="s">
        <v>82095</v>
      </c>
      <c r="J12307" t="s">
        <v>82096</v>
      </c>
      <c r="M12307" t="s">
        <v>112299</v>
      </c>
      <c r="N12307" t="s">
        <v>16314</v>
      </c>
      <c r="O12307" s="3" t="s">
        <v>82097</v>
      </c>
      <c r="P12307" t="s">
        <v>16314</v>
      </c>
      <c r="Q12307" t="s">
        <v>16314</v>
      </c>
      <c r="R12307" t="s">
        <v>82097</v>
      </c>
      <c r="S12307" s="4" t="str">
        <f t="shared" si="192"/>
        <v>2000</v>
      </c>
    </row>
    <row r="12308" spans="1:19" hidden="1" x14ac:dyDescent="0.35">
      <c r="A12308" t="s">
        <v>82093</v>
      </c>
      <c r="B12308" t="s">
        <v>82094</v>
      </c>
      <c r="C12308" t="s">
        <v>82098</v>
      </c>
      <c r="D12308" t="s">
        <v>82099</v>
      </c>
      <c r="E12308" t="s">
        <v>82100</v>
      </c>
      <c r="F12308" t="s">
        <v>82101</v>
      </c>
      <c r="I12308" t="s">
        <v>82102</v>
      </c>
      <c r="J12308" t="s">
        <v>82103</v>
      </c>
      <c r="M12308" t="s">
        <v>112298</v>
      </c>
      <c r="N12308" t="s">
        <v>28</v>
      </c>
      <c r="O12308" s="3" t="s">
        <v>82104</v>
      </c>
      <c r="P12308" t="s">
        <v>16314</v>
      </c>
      <c r="Q12308" t="s">
        <v>16314</v>
      </c>
      <c r="R12308" t="s">
        <v>82104</v>
      </c>
      <c r="S12308" s="4" t="str">
        <f t="shared" si="192"/>
        <v>2000</v>
      </c>
    </row>
    <row r="12309" spans="1:19" hidden="1" x14ac:dyDescent="0.35">
      <c r="A12309" t="s">
        <v>82100</v>
      </c>
      <c r="B12309" t="s">
        <v>82101</v>
      </c>
      <c r="C12309" t="s">
        <v>82105</v>
      </c>
      <c r="D12309" t="s">
        <v>82106</v>
      </c>
      <c r="E12309" t="s">
        <v>82107</v>
      </c>
      <c r="F12309" t="s">
        <v>82108</v>
      </c>
      <c r="I12309" t="s">
        <v>82109</v>
      </c>
      <c r="J12309" t="s">
        <v>82110</v>
      </c>
      <c r="M12309" t="s">
        <v>112297</v>
      </c>
      <c r="N12309" t="s">
        <v>16314</v>
      </c>
      <c r="O12309" s="3" t="s">
        <v>82111</v>
      </c>
      <c r="P12309" t="s">
        <v>16314</v>
      </c>
      <c r="Q12309" t="s">
        <v>16314</v>
      </c>
      <c r="R12309" t="s">
        <v>82111</v>
      </c>
      <c r="S12309" s="4" t="str">
        <f t="shared" si="192"/>
        <v>2000</v>
      </c>
    </row>
    <row r="12310" spans="1:19" hidden="1" x14ac:dyDescent="0.35">
      <c r="A12310" t="s">
        <v>82107</v>
      </c>
      <c r="B12310" t="s">
        <v>82108</v>
      </c>
      <c r="C12310" t="s">
        <v>82112</v>
      </c>
      <c r="D12310" t="s">
        <v>82113</v>
      </c>
      <c r="E12310" t="s">
        <v>82114</v>
      </c>
      <c r="F12310" t="s">
        <v>82115</v>
      </c>
      <c r="I12310" t="s">
        <v>82116</v>
      </c>
      <c r="J12310" t="s">
        <v>82117</v>
      </c>
      <c r="M12310" t="s">
        <v>112315</v>
      </c>
      <c r="N12310" t="s">
        <v>159</v>
      </c>
      <c r="O12310" s="3" t="s">
        <v>82118</v>
      </c>
      <c r="P12310" t="s">
        <v>159</v>
      </c>
      <c r="Q12310" t="s">
        <v>159</v>
      </c>
      <c r="R12310" t="s">
        <v>82118</v>
      </c>
      <c r="S12310" s="4" t="str">
        <f t="shared" si="192"/>
        <v>2000</v>
      </c>
    </row>
    <row r="12311" spans="1:19" hidden="1" x14ac:dyDescent="0.35">
      <c r="A12311" t="s">
        <v>82114</v>
      </c>
      <c r="B12311" t="s">
        <v>82115</v>
      </c>
      <c r="C12311" t="s">
        <v>82119</v>
      </c>
      <c r="D12311" t="s">
        <v>82120</v>
      </c>
      <c r="E12311" t="s">
        <v>82121</v>
      </c>
      <c r="F12311" t="s">
        <v>82122</v>
      </c>
      <c r="I12311" t="s">
        <v>82123</v>
      </c>
      <c r="J12311" t="s">
        <v>82124</v>
      </c>
      <c r="M12311" t="s">
        <v>112299</v>
      </c>
      <c r="N12311" t="s">
        <v>16314</v>
      </c>
      <c r="O12311" s="3" t="s">
        <v>82125</v>
      </c>
      <c r="P12311" t="s">
        <v>16314</v>
      </c>
      <c r="Q12311" t="s">
        <v>16314</v>
      </c>
      <c r="R12311" t="s">
        <v>82125</v>
      </c>
      <c r="S12311" s="4" t="str">
        <f t="shared" si="192"/>
        <v>2000</v>
      </c>
    </row>
    <row r="12312" spans="1:19" hidden="1" x14ac:dyDescent="0.35">
      <c r="A12312" t="s">
        <v>82121</v>
      </c>
      <c r="B12312" t="s">
        <v>82122</v>
      </c>
      <c r="C12312" t="s">
        <v>82126</v>
      </c>
      <c r="D12312" t="s">
        <v>82127</v>
      </c>
      <c r="E12312" t="s">
        <v>82128</v>
      </c>
      <c r="F12312" t="s">
        <v>82129</v>
      </c>
      <c r="I12312" t="s">
        <v>82130</v>
      </c>
      <c r="J12312" t="s">
        <v>82131</v>
      </c>
      <c r="M12312" t="s">
        <v>112324</v>
      </c>
      <c r="N12312" t="s">
        <v>48798</v>
      </c>
      <c r="O12312" s="3" t="s">
        <v>82132</v>
      </c>
      <c r="P12312" t="s">
        <v>48798</v>
      </c>
      <c r="Q12312" t="s">
        <v>48798</v>
      </c>
      <c r="R12312" t="s">
        <v>82132</v>
      </c>
      <c r="S12312" s="4" t="str">
        <f t="shared" si="192"/>
        <v>2000</v>
      </c>
    </row>
    <row r="12313" spans="1:19" hidden="1" x14ac:dyDescent="0.35">
      <c r="A12313" t="s">
        <v>82128</v>
      </c>
      <c r="B12313" t="s">
        <v>82129</v>
      </c>
      <c r="C12313" t="s">
        <v>82133</v>
      </c>
      <c r="D12313" t="s">
        <v>82134</v>
      </c>
      <c r="E12313" t="s">
        <v>82135</v>
      </c>
      <c r="F12313" t="s">
        <v>82136</v>
      </c>
      <c r="I12313" t="s">
        <v>82137</v>
      </c>
      <c r="J12313" t="s">
        <v>82138</v>
      </c>
      <c r="M12313" t="s">
        <v>112324</v>
      </c>
      <c r="N12313" t="s">
        <v>48798</v>
      </c>
      <c r="O12313" s="3" t="s">
        <v>82139</v>
      </c>
      <c r="P12313" t="s">
        <v>48798</v>
      </c>
      <c r="Q12313" t="s">
        <v>48798</v>
      </c>
      <c r="R12313" t="s">
        <v>82139</v>
      </c>
      <c r="S12313" s="4" t="str">
        <f t="shared" si="192"/>
        <v>2000</v>
      </c>
    </row>
    <row r="12314" spans="1:19" hidden="1" x14ac:dyDescent="0.35">
      <c r="A12314" t="s">
        <v>82135</v>
      </c>
      <c r="B12314" t="s">
        <v>82136</v>
      </c>
      <c r="C12314" s="1" t="s">
        <v>82140</v>
      </c>
      <c r="D12314" s="1" t="s">
        <v>82141</v>
      </c>
      <c r="E12314" t="s">
        <v>82142</v>
      </c>
      <c r="F12314" t="s">
        <v>82143</v>
      </c>
      <c r="I12314" t="s">
        <v>82144</v>
      </c>
      <c r="J12314" t="s">
        <v>82145</v>
      </c>
      <c r="M12314" t="s">
        <v>112297</v>
      </c>
      <c r="N12314" t="s">
        <v>16314</v>
      </c>
      <c r="O12314" s="3" t="s">
        <v>82146</v>
      </c>
      <c r="P12314" t="s">
        <v>16314</v>
      </c>
      <c r="Q12314" t="s">
        <v>16314</v>
      </c>
      <c r="R12314" t="s">
        <v>82146</v>
      </c>
      <c r="S12314" s="4" t="str">
        <f t="shared" si="192"/>
        <v>2000</v>
      </c>
    </row>
    <row r="12315" spans="1:19" hidden="1" x14ac:dyDescent="0.35">
      <c r="A12315" t="s">
        <v>82142</v>
      </c>
      <c r="B12315" t="s">
        <v>82143</v>
      </c>
      <c r="C12315" t="s">
        <v>82147</v>
      </c>
      <c r="D12315" t="s">
        <v>82148</v>
      </c>
      <c r="E12315" t="s">
        <v>82149</v>
      </c>
      <c r="F12315" t="s">
        <v>82150</v>
      </c>
      <c r="I12315" t="s">
        <v>82151</v>
      </c>
      <c r="J12315" t="s">
        <v>82152</v>
      </c>
      <c r="M12315" t="s">
        <v>112298</v>
      </c>
      <c r="N12315" t="s">
        <v>28</v>
      </c>
      <c r="O12315" s="3" t="s">
        <v>82153</v>
      </c>
      <c r="P12315" t="s">
        <v>16314</v>
      </c>
      <c r="Q12315" t="s">
        <v>16314</v>
      </c>
      <c r="R12315" t="s">
        <v>82153</v>
      </c>
      <c r="S12315" s="4" t="str">
        <f t="shared" si="192"/>
        <v>2000</v>
      </c>
    </row>
    <row r="12316" spans="1:19" hidden="1" x14ac:dyDescent="0.35">
      <c r="A12316" t="s">
        <v>82149</v>
      </c>
      <c r="B12316" t="s">
        <v>82150</v>
      </c>
      <c r="C12316" t="s">
        <v>82154</v>
      </c>
      <c r="D12316" t="s">
        <v>82155</v>
      </c>
      <c r="E12316" t="s">
        <v>82156</v>
      </c>
      <c r="F12316" t="s">
        <v>82157</v>
      </c>
      <c r="I12316" t="s">
        <v>82158</v>
      </c>
      <c r="J12316" t="s">
        <v>82159</v>
      </c>
      <c r="M12316" t="s">
        <v>112315</v>
      </c>
      <c r="N12316" t="s">
        <v>159</v>
      </c>
      <c r="O12316" s="3" t="s">
        <v>82160</v>
      </c>
      <c r="P12316" t="s">
        <v>159</v>
      </c>
      <c r="Q12316" t="s">
        <v>159</v>
      </c>
      <c r="R12316" t="s">
        <v>82160</v>
      </c>
      <c r="S12316" s="4" t="str">
        <f t="shared" si="192"/>
        <v>2000</v>
      </c>
    </row>
    <row r="12317" spans="1:19" hidden="1" x14ac:dyDescent="0.35">
      <c r="A12317" t="s">
        <v>82156</v>
      </c>
      <c r="B12317" t="s">
        <v>82157</v>
      </c>
      <c r="C12317" t="s">
        <v>82161</v>
      </c>
      <c r="D12317" t="s">
        <v>82162</v>
      </c>
      <c r="E12317" t="s">
        <v>82163</v>
      </c>
      <c r="F12317" t="s">
        <v>82164</v>
      </c>
      <c r="I12317" t="s">
        <v>82165</v>
      </c>
      <c r="J12317" t="s">
        <v>82166</v>
      </c>
      <c r="M12317" t="s">
        <v>112315</v>
      </c>
      <c r="N12317" t="s">
        <v>159</v>
      </c>
      <c r="O12317" s="3" t="s">
        <v>82167</v>
      </c>
      <c r="P12317" t="s">
        <v>159</v>
      </c>
      <c r="Q12317" t="s">
        <v>159</v>
      </c>
      <c r="R12317" t="s">
        <v>82167</v>
      </c>
      <c r="S12317" s="4" t="str">
        <f t="shared" si="192"/>
        <v>2000</v>
      </c>
    </row>
    <row r="12318" spans="1:19" hidden="1" x14ac:dyDescent="0.35">
      <c r="A12318" t="s">
        <v>82163</v>
      </c>
      <c r="B12318" t="s">
        <v>82164</v>
      </c>
      <c r="C12318" t="s">
        <v>82168</v>
      </c>
      <c r="D12318" t="s">
        <v>82169</v>
      </c>
      <c r="E12318" t="s">
        <v>82170</v>
      </c>
      <c r="F12318" t="s">
        <v>82171</v>
      </c>
      <c r="I12318" t="s">
        <v>82172</v>
      </c>
      <c r="J12318" t="s">
        <v>82173</v>
      </c>
      <c r="M12318" t="s">
        <v>112315</v>
      </c>
      <c r="N12318" t="s">
        <v>159</v>
      </c>
      <c r="O12318" s="3" t="s">
        <v>82174</v>
      </c>
      <c r="P12318" t="s">
        <v>159</v>
      </c>
      <c r="Q12318" t="s">
        <v>159</v>
      </c>
      <c r="R12318" t="s">
        <v>82174</v>
      </c>
      <c r="S12318" s="4" t="str">
        <f t="shared" si="192"/>
        <v>2000</v>
      </c>
    </row>
    <row r="12319" spans="1:19" hidden="1" x14ac:dyDescent="0.35">
      <c r="A12319" t="s">
        <v>82170</v>
      </c>
      <c r="B12319" t="s">
        <v>82171</v>
      </c>
      <c r="C12319" t="s">
        <v>82175</v>
      </c>
      <c r="D12319" t="s">
        <v>82176</v>
      </c>
      <c r="E12319" t="s">
        <v>82177</v>
      </c>
      <c r="F12319" t="s">
        <v>82178</v>
      </c>
      <c r="I12319" t="s">
        <v>82179</v>
      </c>
      <c r="J12319" t="s">
        <v>82180</v>
      </c>
      <c r="M12319" t="s">
        <v>112297</v>
      </c>
      <c r="N12319" t="s">
        <v>16314</v>
      </c>
      <c r="O12319" s="3" t="s">
        <v>82181</v>
      </c>
      <c r="P12319" t="s">
        <v>16314</v>
      </c>
      <c r="Q12319" t="s">
        <v>16314</v>
      </c>
      <c r="R12319" t="s">
        <v>82181</v>
      </c>
      <c r="S12319" s="4" t="str">
        <f t="shared" si="192"/>
        <v>2000</v>
      </c>
    </row>
    <row r="12320" spans="1:19" hidden="1" x14ac:dyDescent="0.35">
      <c r="A12320" t="s">
        <v>82177</v>
      </c>
      <c r="B12320" t="s">
        <v>82178</v>
      </c>
      <c r="C12320" t="s">
        <v>82182</v>
      </c>
      <c r="D12320" t="s">
        <v>82183</v>
      </c>
      <c r="E12320" t="s">
        <v>82184</v>
      </c>
      <c r="F12320" t="s">
        <v>82185</v>
      </c>
      <c r="I12320" t="s">
        <v>82186</v>
      </c>
      <c r="J12320" t="s">
        <v>82187</v>
      </c>
      <c r="M12320" t="s">
        <v>112297</v>
      </c>
      <c r="N12320" t="s">
        <v>16314</v>
      </c>
      <c r="O12320" s="3" t="s">
        <v>82188</v>
      </c>
      <c r="P12320" t="s">
        <v>16314</v>
      </c>
      <c r="Q12320" t="s">
        <v>16314</v>
      </c>
      <c r="R12320" t="s">
        <v>82188</v>
      </c>
      <c r="S12320" s="4" t="str">
        <f t="shared" si="192"/>
        <v>2000</v>
      </c>
    </row>
    <row r="12321" spans="1:19" hidden="1" x14ac:dyDescent="0.35">
      <c r="A12321" t="s">
        <v>82184</v>
      </c>
      <c r="B12321" t="s">
        <v>82185</v>
      </c>
      <c r="C12321" t="s">
        <v>82189</v>
      </c>
      <c r="D12321" t="s">
        <v>82190</v>
      </c>
      <c r="E12321" t="s">
        <v>82191</v>
      </c>
      <c r="F12321" t="s">
        <v>82192</v>
      </c>
      <c r="I12321" t="s">
        <v>82193</v>
      </c>
      <c r="J12321" t="s">
        <v>82194</v>
      </c>
      <c r="M12321" t="s">
        <v>112297</v>
      </c>
      <c r="N12321" t="s">
        <v>16314</v>
      </c>
      <c r="O12321" s="3" t="s">
        <v>82195</v>
      </c>
      <c r="P12321" t="s">
        <v>16314</v>
      </c>
      <c r="Q12321" t="s">
        <v>16314</v>
      </c>
      <c r="R12321" t="s">
        <v>82195</v>
      </c>
      <c r="S12321" s="4" t="str">
        <f t="shared" si="192"/>
        <v>2000</v>
      </c>
    </row>
    <row r="12322" spans="1:19" hidden="1" x14ac:dyDescent="0.35">
      <c r="A12322" t="s">
        <v>82191</v>
      </c>
      <c r="B12322" t="s">
        <v>82192</v>
      </c>
      <c r="C12322" t="s">
        <v>82196</v>
      </c>
      <c r="D12322" t="s">
        <v>82197</v>
      </c>
      <c r="E12322" t="s">
        <v>82198</v>
      </c>
      <c r="F12322" t="s">
        <v>82199</v>
      </c>
      <c r="I12322" t="s">
        <v>512</v>
      </c>
      <c r="J12322" t="s">
        <v>512</v>
      </c>
      <c r="M12322" t="s">
        <v>112297</v>
      </c>
      <c r="N12322" t="s">
        <v>16314</v>
      </c>
      <c r="O12322" s="3" t="s">
        <v>82200</v>
      </c>
      <c r="P12322" t="s">
        <v>16314</v>
      </c>
      <c r="Q12322" t="s">
        <v>16314</v>
      </c>
      <c r="R12322" t="s">
        <v>82200</v>
      </c>
      <c r="S12322" s="4" t="str">
        <f t="shared" si="192"/>
        <v>2000</v>
      </c>
    </row>
    <row r="12323" spans="1:19" hidden="1" x14ac:dyDescent="0.35">
      <c r="A12323" t="s">
        <v>82198</v>
      </c>
      <c r="B12323" t="s">
        <v>82199</v>
      </c>
      <c r="C12323" t="s">
        <v>82201</v>
      </c>
      <c r="D12323" t="s">
        <v>82202</v>
      </c>
      <c r="E12323" t="s">
        <v>82203</v>
      </c>
      <c r="F12323" t="s">
        <v>82204</v>
      </c>
      <c r="I12323" t="s">
        <v>82205</v>
      </c>
      <c r="J12323" t="s">
        <v>82206</v>
      </c>
      <c r="M12323" t="s">
        <v>112297</v>
      </c>
      <c r="N12323" t="s">
        <v>16314</v>
      </c>
      <c r="O12323" s="3" t="s">
        <v>82207</v>
      </c>
      <c r="P12323" t="s">
        <v>16314</v>
      </c>
      <c r="Q12323" t="s">
        <v>16314</v>
      </c>
      <c r="R12323" t="s">
        <v>82207</v>
      </c>
      <c r="S12323" s="4" t="str">
        <f t="shared" si="192"/>
        <v>2000</v>
      </c>
    </row>
    <row r="12324" spans="1:19" hidden="1" x14ac:dyDescent="0.35">
      <c r="A12324" t="s">
        <v>82203</v>
      </c>
      <c r="B12324" t="s">
        <v>82204</v>
      </c>
      <c r="C12324" t="s">
        <v>82208</v>
      </c>
      <c r="D12324" t="s">
        <v>82209</v>
      </c>
      <c r="E12324" t="s">
        <v>82210</v>
      </c>
      <c r="F12324" t="s">
        <v>82211</v>
      </c>
      <c r="I12324" t="s">
        <v>82212</v>
      </c>
      <c r="J12324" t="s">
        <v>82213</v>
      </c>
      <c r="M12324" t="s">
        <v>112299</v>
      </c>
      <c r="N12324" t="s">
        <v>16314</v>
      </c>
      <c r="O12324" s="3" t="s">
        <v>82214</v>
      </c>
      <c r="P12324" t="s">
        <v>16314</v>
      </c>
      <c r="Q12324" t="s">
        <v>16314</v>
      </c>
      <c r="R12324" t="s">
        <v>82214</v>
      </c>
      <c r="S12324" s="4" t="str">
        <f t="shared" si="192"/>
        <v>2000</v>
      </c>
    </row>
    <row r="12325" spans="1:19" hidden="1" x14ac:dyDescent="0.35">
      <c r="A12325" t="s">
        <v>82210</v>
      </c>
      <c r="B12325" t="s">
        <v>82211</v>
      </c>
      <c r="C12325" t="s">
        <v>82215</v>
      </c>
      <c r="D12325" t="s">
        <v>82216</v>
      </c>
      <c r="E12325" t="s">
        <v>82217</v>
      </c>
      <c r="F12325" t="s">
        <v>82218</v>
      </c>
      <c r="I12325" t="s">
        <v>82219</v>
      </c>
      <c r="J12325" t="s">
        <v>82220</v>
      </c>
      <c r="M12325" t="s">
        <v>112299</v>
      </c>
      <c r="N12325" t="s">
        <v>16314</v>
      </c>
      <c r="O12325" s="3" t="s">
        <v>82221</v>
      </c>
      <c r="P12325" t="s">
        <v>16314</v>
      </c>
      <c r="Q12325" t="s">
        <v>16314</v>
      </c>
      <c r="R12325" t="s">
        <v>82221</v>
      </c>
      <c r="S12325" s="4" t="str">
        <f t="shared" si="192"/>
        <v>2000</v>
      </c>
    </row>
    <row r="12326" spans="1:19" hidden="1" x14ac:dyDescent="0.35">
      <c r="A12326" t="s">
        <v>82217</v>
      </c>
      <c r="B12326" t="s">
        <v>82218</v>
      </c>
      <c r="C12326" t="s">
        <v>82222</v>
      </c>
      <c r="D12326" t="s">
        <v>82223</v>
      </c>
      <c r="E12326" t="s">
        <v>82224</v>
      </c>
      <c r="F12326">
        <v>935265831</v>
      </c>
      <c r="I12326" t="s">
        <v>82225</v>
      </c>
      <c r="J12326" t="s">
        <v>82226</v>
      </c>
      <c r="M12326" t="s">
        <v>112297</v>
      </c>
      <c r="N12326" t="s">
        <v>16314</v>
      </c>
      <c r="O12326" s="3" t="s">
        <v>82227</v>
      </c>
      <c r="P12326" t="s">
        <v>16314</v>
      </c>
      <c r="Q12326" t="s">
        <v>16314</v>
      </c>
      <c r="R12326" t="s">
        <v>82227</v>
      </c>
      <c r="S12326" s="4" t="str">
        <f t="shared" si="192"/>
        <v>2000</v>
      </c>
    </row>
    <row r="12327" spans="1:19" hidden="1" x14ac:dyDescent="0.35">
      <c r="A12327" t="s">
        <v>82224</v>
      </c>
      <c r="B12327">
        <v>935265831</v>
      </c>
      <c r="C12327" t="s">
        <v>82228</v>
      </c>
      <c r="D12327" t="s">
        <v>82229</v>
      </c>
      <c r="E12327" t="s">
        <v>82230</v>
      </c>
      <c r="F12327" t="s">
        <v>82231</v>
      </c>
      <c r="I12327" t="s">
        <v>82232</v>
      </c>
      <c r="J12327" t="s">
        <v>82233</v>
      </c>
      <c r="M12327" t="s">
        <v>112297</v>
      </c>
      <c r="N12327" t="s">
        <v>16314</v>
      </c>
      <c r="O12327" s="3" t="s">
        <v>82234</v>
      </c>
      <c r="P12327" t="s">
        <v>16314</v>
      </c>
      <c r="Q12327" t="s">
        <v>16314</v>
      </c>
      <c r="R12327" t="s">
        <v>82234</v>
      </c>
      <c r="S12327" s="4" t="str">
        <f t="shared" si="192"/>
        <v>2000</v>
      </c>
    </row>
    <row r="12328" spans="1:19" hidden="1" x14ac:dyDescent="0.35">
      <c r="A12328" t="s">
        <v>82230</v>
      </c>
      <c r="B12328" t="s">
        <v>82231</v>
      </c>
      <c r="C12328" t="s">
        <v>82235</v>
      </c>
      <c r="D12328" t="s">
        <v>82236</v>
      </c>
      <c r="E12328" t="s">
        <v>82237</v>
      </c>
      <c r="F12328" t="s">
        <v>82238</v>
      </c>
      <c r="I12328" t="s">
        <v>82239</v>
      </c>
      <c r="J12328" t="s">
        <v>82240</v>
      </c>
      <c r="M12328" t="s">
        <v>112298</v>
      </c>
      <c r="N12328" t="s">
        <v>28</v>
      </c>
      <c r="O12328" s="3" t="s">
        <v>82241</v>
      </c>
      <c r="P12328" t="s">
        <v>16314</v>
      </c>
      <c r="Q12328" t="s">
        <v>16314</v>
      </c>
      <c r="R12328" t="s">
        <v>82241</v>
      </c>
      <c r="S12328" s="4" t="str">
        <f t="shared" si="192"/>
        <v>2000</v>
      </c>
    </row>
    <row r="12329" spans="1:19" hidden="1" x14ac:dyDescent="0.35">
      <c r="A12329" t="s">
        <v>82237</v>
      </c>
      <c r="B12329" t="s">
        <v>82238</v>
      </c>
      <c r="C12329" t="s">
        <v>82242</v>
      </c>
      <c r="D12329" t="s">
        <v>82243</v>
      </c>
      <c r="E12329" t="s">
        <v>82244</v>
      </c>
      <c r="F12329" t="s">
        <v>82245</v>
      </c>
      <c r="I12329" t="s">
        <v>82246</v>
      </c>
      <c r="J12329" t="s">
        <v>82247</v>
      </c>
      <c r="M12329" t="s">
        <v>112299</v>
      </c>
      <c r="N12329" t="s">
        <v>16314</v>
      </c>
      <c r="O12329" s="3" t="s">
        <v>82248</v>
      </c>
      <c r="P12329" t="s">
        <v>16314</v>
      </c>
      <c r="Q12329" t="s">
        <v>16314</v>
      </c>
      <c r="R12329" t="s">
        <v>82248</v>
      </c>
      <c r="S12329" s="4" t="str">
        <f t="shared" si="192"/>
        <v>2000</v>
      </c>
    </row>
    <row r="12330" spans="1:19" hidden="1" x14ac:dyDescent="0.35">
      <c r="A12330" t="s">
        <v>82244</v>
      </c>
      <c r="B12330" t="s">
        <v>82245</v>
      </c>
      <c r="C12330" t="s">
        <v>82249</v>
      </c>
      <c r="D12330" t="s">
        <v>82250</v>
      </c>
      <c r="E12330" t="s">
        <v>82251</v>
      </c>
      <c r="F12330" t="s">
        <v>82252</v>
      </c>
      <c r="I12330" t="s">
        <v>82253</v>
      </c>
      <c r="J12330" t="s">
        <v>82254</v>
      </c>
      <c r="M12330" t="s">
        <v>112315</v>
      </c>
      <c r="N12330" t="s">
        <v>159</v>
      </c>
      <c r="O12330" s="3" t="s">
        <v>82255</v>
      </c>
      <c r="P12330" t="s">
        <v>159</v>
      </c>
      <c r="Q12330" t="s">
        <v>159</v>
      </c>
      <c r="R12330" t="s">
        <v>82255</v>
      </c>
      <c r="S12330" s="4" t="str">
        <f t="shared" si="192"/>
        <v>2000</v>
      </c>
    </row>
    <row r="12331" spans="1:19" hidden="1" x14ac:dyDescent="0.35">
      <c r="A12331" t="s">
        <v>82251</v>
      </c>
      <c r="B12331" t="s">
        <v>82252</v>
      </c>
      <c r="C12331" t="s">
        <v>82256</v>
      </c>
      <c r="D12331" t="s">
        <v>82257</v>
      </c>
      <c r="E12331" t="s">
        <v>82258</v>
      </c>
      <c r="F12331" t="s">
        <v>82259</v>
      </c>
      <c r="I12331" t="s">
        <v>82260</v>
      </c>
      <c r="J12331" t="s">
        <v>82261</v>
      </c>
      <c r="M12331" t="s">
        <v>112315</v>
      </c>
      <c r="N12331" t="s">
        <v>159</v>
      </c>
      <c r="O12331" s="3" t="s">
        <v>82262</v>
      </c>
      <c r="P12331" t="s">
        <v>159</v>
      </c>
      <c r="Q12331" t="s">
        <v>159</v>
      </c>
      <c r="R12331" t="s">
        <v>82262</v>
      </c>
      <c r="S12331" s="4" t="str">
        <f t="shared" si="192"/>
        <v>2000</v>
      </c>
    </row>
    <row r="12332" spans="1:19" hidden="1" x14ac:dyDescent="0.35">
      <c r="A12332" t="s">
        <v>82258</v>
      </c>
      <c r="B12332" t="s">
        <v>82259</v>
      </c>
      <c r="C12332" t="s">
        <v>82263</v>
      </c>
      <c r="D12332" t="s">
        <v>82264</v>
      </c>
      <c r="E12332" t="s">
        <v>82265</v>
      </c>
      <c r="F12332" t="s">
        <v>82266</v>
      </c>
      <c r="I12332" t="s">
        <v>82267</v>
      </c>
      <c r="J12332" t="s">
        <v>82268</v>
      </c>
      <c r="M12332" t="s">
        <v>112299</v>
      </c>
      <c r="N12332" t="s">
        <v>16314</v>
      </c>
      <c r="O12332" s="3" t="s">
        <v>82269</v>
      </c>
      <c r="P12332" t="s">
        <v>16314</v>
      </c>
      <c r="Q12332" t="s">
        <v>16314</v>
      </c>
      <c r="R12332" t="s">
        <v>82269</v>
      </c>
      <c r="S12332" s="4" t="str">
        <f t="shared" si="192"/>
        <v>2000</v>
      </c>
    </row>
    <row r="12333" spans="1:19" hidden="1" x14ac:dyDescent="0.35">
      <c r="A12333" t="s">
        <v>82265</v>
      </c>
      <c r="B12333" t="s">
        <v>82266</v>
      </c>
      <c r="C12333" t="s">
        <v>82270</v>
      </c>
      <c r="D12333" t="s">
        <v>82271</v>
      </c>
      <c r="E12333" t="s">
        <v>82272</v>
      </c>
      <c r="F12333" t="s">
        <v>82273</v>
      </c>
      <c r="I12333" t="s">
        <v>82274</v>
      </c>
      <c r="J12333" t="s">
        <v>82275</v>
      </c>
      <c r="M12333" t="s">
        <v>112298</v>
      </c>
      <c r="N12333" t="s">
        <v>28</v>
      </c>
      <c r="O12333" s="3" t="s">
        <v>82276</v>
      </c>
      <c r="P12333" t="s">
        <v>16314</v>
      </c>
      <c r="Q12333" t="s">
        <v>16314</v>
      </c>
      <c r="R12333" t="s">
        <v>82276</v>
      </c>
      <c r="S12333" s="4" t="str">
        <f t="shared" si="192"/>
        <v>2000</v>
      </c>
    </row>
    <row r="12334" spans="1:19" hidden="1" x14ac:dyDescent="0.35">
      <c r="A12334" t="s">
        <v>82272</v>
      </c>
      <c r="B12334" t="s">
        <v>82273</v>
      </c>
      <c r="C12334" t="s">
        <v>82277</v>
      </c>
      <c r="D12334" t="s">
        <v>82278</v>
      </c>
      <c r="E12334" t="s">
        <v>82279</v>
      </c>
      <c r="F12334" t="s">
        <v>82280</v>
      </c>
      <c r="I12334" t="s">
        <v>13441</v>
      </c>
      <c r="J12334" t="s">
        <v>13442</v>
      </c>
      <c r="M12334" t="s">
        <v>112297</v>
      </c>
      <c r="N12334" t="s">
        <v>16314</v>
      </c>
      <c r="O12334" s="3" t="s">
        <v>82281</v>
      </c>
      <c r="P12334" t="s">
        <v>16314</v>
      </c>
      <c r="Q12334" t="s">
        <v>16314</v>
      </c>
      <c r="R12334" t="s">
        <v>82281</v>
      </c>
      <c r="S12334" s="4" t="str">
        <f t="shared" si="192"/>
        <v>2000</v>
      </c>
    </row>
    <row r="12335" spans="1:19" hidden="1" x14ac:dyDescent="0.35">
      <c r="A12335" t="s">
        <v>82279</v>
      </c>
      <c r="B12335" t="s">
        <v>82280</v>
      </c>
      <c r="C12335" s="1" t="s">
        <v>82282</v>
      </c>
      <c r="D12335" s="1">
        <v>2.8771999999999999E+224</v>
      </c>
      <c r="E12335" t="s">
        <v>82283</v>
      </c>
      <c r="F12335" t="s">
        <v>82284</v>
      </c>
      <c r="I12335" t="s">
        <v>82285</v>
      </c>
      <c r="J12335" t="s">
        <v>82286</v>
      </c>
      <c r="M12335" t="s">
        <v>112297</v>
      </c>
      <c r="N12335" t="s">
        <v>16314</v>
      </c>
      <c r="O12335" s="3" t="s">
        <v>82287</v>
      </c>
      <c r="P12335" t="s">
        <v>16314</v>
      </c>
      <c r="Q12335" t="s">
        <v>16314</v>
      </c>
      <c r="R12335" t="s">
        <v>82287</v>
      </c>
      <c r="S12335" s="4" t="str">
        <f t="shared" si="192"/>
        <v>2000</v>
      </c>
    </row>
    <row r="12336" spans="1:19" hidden="1" x14ac:dyDescent="0.35">
      <c r="A12336" t="s">
        <v>82283</v>
      </c>
      <c r="B12336" t="s">
        <v>82284</v>
      </c>
      <c r="C12336" t="s">
        <v>82288</v>
      </c>
      <c r="D12336" t="s">
        <v>82289</v>
      </c>
      <c r="E12336" t="s">
        <v>82290</v>
      </c>
      <c r="F12336" t="s">
        <v>82291</v>
      </c>
      <c r="I12336" t="s">
        <v>82292</v>
      </c>
      <c r="J12336" t="s">
        <v>82293</v>
      </c>
      <c r="M12336" t="s">
        <v>112299</v>
      </c>
      <c r="N12336" t="s">
        <v>16314</v>
      </c>
      <c r="O12336" s="3" t="s">
        <v>82294</v>
      </c>
      <c r="P12336" t="s">
        <v>16314</v>
      </c>
      <c r="Q12336" t="s">
        <v>16314</v>
      </c>
      <c r="R12336" t="s">
        <v>82294</v>
      </c>
      <c r="S12336" s="4" t="str">
        <f t="shared" si="192"/>
        <v>2000</v>
      </c>
    </row>
    <row r="12337" spans="1:19" hidden="1" x14ac:dyDescent="0.35">
      <c r="A12337" t="s">
        <v>82290</v>
      </c>
      <c r="B12337" t="s">
        <v>82291</v>
      </c>
      <c r="C12337" t="s">
        <v>82295</v>
      </c>
      <c r="D12337" t="s">
        <v>82296</v>
      </c>
      <c r="E12337" t="s">
        <v>82297</v>
      </c>
      <c r="F12337" t="s">
        <v>82298</v>
      </c>
      <c r="I12337" t="s">
        <v>82299</v>
      </c>
      <c r="J12337" t="s">
        <v>82300</v>
      </c>
      <c r="M12337" t="s">
        <v>112299</v>
      </c>
      <c r="N12337" t="s">
        <v>16314</v>
      </c>
      <c r="O12337" s="3" t="s">
        <v>82301</v>
      </c>
      <c r="P12337" t="s">
        <v>16314</v>
      </c>
      <c r="Q12337" t="s">
        <v>16314</v>
      </c>
      <c r="R12337" t="s">
        <v>82301</v>
      </c>
      <c r="S12337" s="4" t="str">
        <f t="shared" si="192"/>
        <v>2000</v>
      </c>
    </row>
    <row r="12338" spans="1:19" hidden="1" x14ac:dyDescent="0.35">
      <c r="A12338" t="s">
        <v>82297</v>
      </c>
      <c r="B12338" t="s">
        <v>82298</v>
      </c>
      <c r="C12338" t="s">
        <v>82302</v>
      </c>
      <c r="D12338">
        <v>739019583</v>
      </c>
      <c r="E12338" t="s">
        <v>82303</v>
      </c>
      <c r="F12338" t="s">
        <v>82304</v>
      </c>
      <c r="I12338" t="s">
        <v>82305</v>
      </c>
      <c r="J12338" t="s">
        <v>82306</v>
      </c>
      <c r="M12338" t="s">
        <v>112298</v>
      </c>
      <c r="N12338" t="s">
        <v>28</v>
      </c>
      <c r="O12338" s="3" t="s">
        <v>82307</v>
      </c>
      <c r="P12338" t="s">
        <v>16314</v>
      </c>
      <c r="Q12338" t="s">
        <v>16314</v>
      </c>
      <c r="R12338" t="s">
        <v>82307</v>
      </c>
      <c r="S12338" s="4" t="str">
        <f t="shared" si="192"/>
        <v>2000</v>
      </c>
    </row>
    <row r="12339" spans="1:19" hidden="1" x14ac:dyDescent="0.35">
      <c r="A12339" t="s">
        <v>82303</v>
      </c>
      <c r="B12339" t="s">
        <v>82304</v>
      </c>
      <c r="C12339" t="s">
        <v>82308</v>
      </c>
      <c r="D12339" t="s">
        <v>82309</v>
      </c>
      <c r="E12339" t="s">
        <v>82310</v>
      </c>
      <c r="F12339" t="s">
        <v>82311</v>
      </c>
      <c r="I12339" t="s">
        <v>70294</v>
      </c>
      <c r="J12339" t="s">
        <v>70295</v>
      </c>
      <c r="M12339" t="s">
        <v>112297</v>
      </c>
      <c r="N12339" t="s">
        <v>16314</v>
      </c>
      <c r="O12339" s="3" t="s">
        <v>82312</v>
      </c>
      <c r="P12339" t="s">
        <v>16314</v>
      </c>
      <c r="Q12339" t="s">
        <v>16314</v>
      </c>
      <c r="R12339" t="s">
        <v>82312</v>
      </c>
      <c r="S12339" s="4" t="str">
        <f t="shared" si="192"/>
        <v>2000</v>
      </c>
    </row>
    <row r="12340" spans="1:19" hidden="1" x14ac:dyDescent="0.35">
      <c r="A12340" t="s">
        <v>82310</v>
      </c>
      <c r="B12340" t="s">
        <v>82311</v>
      </c>
      <c r="C12340" t="s">
        <v>82313</v>
      </c>
      <c r="D12340" t="s">
        <v>82314</v>
      </c>
      <c r="E12340" t="s">
        <v>82315</v>
      </c>
      <c r="F12340" t="s">
        <v>82316</v>
      </c>
      <c r="I12340" t="s">
        <v>82317</v>
      </c>
      <c r="J12340" t="s">
        <v>82318</v>
      </c>
      <c r="M12340" t="s">
        <v>112297</v>
      </c>
      <c r="N12340" t="s">
        <v>16314</v>
      </c>
      <c r="O12340" s="3" t="s">
        <v>82319</v>
      </c>
      <c r="P12340" t="s">
        <v>16314</v>
      </c>
      <c r="Q12340" t="s">
        <v>16314</v>
      </c>
      <c r="R12340" t="s">
        <v>82319</v>
      </c>
      <c r="S12340" s="4" t="str">
        <f t="shared" si="192"/>
        <v>2000</v>
      </c>
    </row>
    <row r="12341" spans="1:19" hidden="1" x14ac:dyDescent="0.35">
      <c r="A12341" t="s">
        <v>82315</v>
      </c>
      <c r="B12341" t="s">
        <v>82316</v>
      </c>
      <c r="C12341" t="s">
        <v>82320</v>
      </c>
      <c r="D12341" t="s">
        <v>82321</v>
      </c>
      <c r="E12341" t="s">
        <v>82322</v>
      </c>
      <c r="F12341" t="s">
        <v>82323</v>
      </c>
      <c r="I12341" t="s">
        <v>82324</v>
      </c>
      <c r="J12341" t="s">
        <v>82325</v>
      </c>
      <c r="M12341" t="s">
        <v>112297</v>
      </c>
      <c r="N12341" t="s">
        <v>16314</v>
      </c>
      <c r="O12341" s="3" t="s">
        <v>82326</v>
      </c>
      <c r="P12341" t="s">
        <v>16314</v>
      </c>
      <c r="Q12341" t="s">
        <v>16314</v>
      </c>
      <c r="R12341" t="s">
        <v>82326</v>
      </c>
      <c r="S12341" s="4" t="str">
        <f t="shared" si="192"/>
        <v>2000</v>
      </c>
    </row>
    <row r="12342" spans="1:19" hidden="1" x14ac:dyDescent="0.35">
      <c r="A12342" t="s">
        <v>82322</v>
      </c>
      <c r="B12342" t="s">
        <v>82323</v>
      </c>
      <c r="C12342" t="s">
        <v>82327</v>
      </c>
      <c r="D12342" t="s">
        <v>82328</v>
      </c>
      <c r="E12342" t="s">
        <v>82329</v>
      </c>
      <c r="F12342" t="s">
        <v>82330</v>
      </c>
      <c r="I12342" t="s">
        <v>82331</v>
      </c>
      <c r="J12342" t="s">
        <v>82331</v>
      </c>
      <c r="M12342" t="s">
        <v>112320</v>
      </c>
      <c r="N12342" t="s">
        <v>16314</v>
      </c>
      <c r="O12342" s="3" t="s">
        <v>82332</v>
      </c>
      <c r="P12342" t="s">
        <v>16314</v>
      </c>
      <c r="Q12342" t="s">
        <v>16314</v>
      </c>
      <c r="R12342" t="s">
        <v>82332</v>
      </c>
      <c r="S12342" s="4" t="str">
        <f t="shared" si="192"/>
        <v>2000</v>
      </c>
    </row>
    <row r="12343" spans="1:19" hidden="1" x14ac:dyDescent="0.35">
      <c r="A12343" t="s">
        <v>82329</v>
      </c>
      <c r="B12343" t="s">
        <v>82330</v>
      </c>
      <c r="C12343" t="s">
        <v>82333</v>
      </c>
      <c r="D12343" t="s">
        <v>82334</v>
      </c>
      <c r="E12343" t="s">
        <v>82335</v>
      </c>
      <c r="F12343" t="s">
        <v>82336</v>
      </c>
      <c r="I12343" t="s">
        <v>82337</v>
      </c>
      <c r="J12343" t="s">
        <v>82338</v>
      </c>
      <c r="M12343" t="s">
        <v>112326</v>
      </c>
      <c r="N12343" t="s">
        <v>16314</v>
      </c>
      <c r="O12343" s="3" t="s">
        <v>82339</v>
      </c>
      <c r="P12343" t="s">
        <v>16314</v>
      </c>
      <c r="Q12343" t="s">
        <v>16314</v>
      </c>
      <c r="R12343" t="s">
        <v>82339</v>
      </c>
      <c r="S12343" s="4" t="str">
        <f t="shared" si="192"/>
        <v>2000</v>
      </c>
    </row>
    <row r="12344" spans="1:19" hidden="1" x14ac:dyDescent="0.35">
      <c r="A12344" t="s">
        <v>82335</v>
      </c>
      <c r="B12344" t="s">
        <v>82336</v>
      </c>
      <c r="C12344" t="s">
        <v>82340</v>
      </c>
      <c r="D12344" t="s">
        <v>82341</v>
      </c>
      <c r="E12344" t="s">
        <v>82342</v>
      </c>
      <c r="F12344" t="s">
        <v>82343</v>
      </c>
      <c r="I12344" t="s">
        <v>82344</v>
      </c>
      <c r="J12344" t="s">
        <v>82345</v>
      </c>
      <c r="M12344" t="s">
        <v>112299</v>
      </c>
      <c r="N12344" t="s">
        <v>16314</v>
      </c>
      <c r="O12344" s="3" t="s">
        <v>82346</v>
      </c>
      <c r="P12344" t="s">
        <v>16314</v>
      </c>
      <c r="Q12344" t="s">
        <v>16314</v>
      </c>
      <c r="R12344" t="s">
        <v>82346</v>
      </c>
      <c r="S12344" s="4" t="str">
        <f t="shared" si="192"/>
        <v>2000</v>
      </c>
    </row>
    <row r="12345" spans="1:19" hidden="1" x14ac:dyDescent="0.35">
      <c r="A12345" t="s">
        <v>82342</v>
      </c>
      <c r="B12345" t="s">
        <v>82343</v>
      </c>
      <c r="C12345" t="s">
        <v>82347</v>
      </c>
      <c r="D12345" t="s">
        <v>82348</v>
      </c>
      <c r="E12345" t="s">
        <v>82349</v>
      </c>
      <c r="F12345" t="s">
        <v>82350</v>
      </c>
      <c r="I12345" t="s">
        <v>82351</v>
      </c>
      <c r="J12345" t="s">
        <v>82352</v>
      </c>
      <c r="M12345" t="s">
        <v>112315</v>
      </c>
      <c r="N12345" t="s">
        <v>159</v>
      </c>
      <c r="O12345" s="3" t="s">
        <v>82353</v>
      </c>
      <c r="P12345" t="s">
        <v>159</v>
      </c>
      <c r="Q12345" t="s">
        <v>159</v>
      </c>
      <c r="R12345" t="s">
        <v>82353</v>
      </c>
      <c r="S12345" s="4" t="str">
        <f t="shared" si="192"/>
        <v>2000</v>
      </c>
    </row>
    <row r="12346" spans="1:19" hidden="1" x14ac:dyDescent="0.35">
      <c r="A12346" t="s">
        <v>82349</v>
      </c>
      <c r="B12346" t="s">
        <v>82350</v>
      </c>
      <c r="C12346" t="s">
        <v>82354</v>
      </c>
      <c r="D12346" t="s">
        <v>82355</v>
      </c>
      <c r="E12346" t="s">
        <v>82356</v>
      </c>
      <c r="F12346" t="s">
        <v>82357</v>
      </c>
      <c r="I12346" t="s">
        <v>82358</v>
      </c>
      <c r="J12346" t="s">
        <v>82359</v>
      </c>
      <c r="M12346" t="s">
        <v>112298</v>
      </c>
      <c r="N12346" t="s">
        <v>28</v>
      </c>
      <c r="O12346" s="3" t="s">
        <v>82360</v>
      </c>
      <c r="P12346" t="s">
        <v>16314</v>
      </c>
      <c r="Q12346" t="s">
        <v>16314</v>
      </c>
      <c r="R12346" t="s">
        <v>82360</v>
      </c>
      <c r="S12346" s="4" t="str">
        <f t="shared" si="192"/>
        <v>2000</v>
      </c>
    </row>
    <row r="12347" spans="1:19" hidden="1" x14ac:dyDescent="0.35">
      <c r="A12347" t="s">
        <v>82356</v>
      </c>
      <c r="B12347" t="s">
        <v>82357</v>
      </c>
      <c r="C12347" t="s">
        <v>82361</v>
      </c>
      <c r="D12347" t="s">
        <v>82362</v>
      </c>
      <c r="E12347" t="s">
        <v>82363</v>
      </c>
      <c r="F12347" t="s">
        <v>82364</v>
      </c>
      <c r="I12347" t="s">
        <v>82365</v>
      </c>
      <c r="J12347" t="s">
        <v>82366</v>
      </c>
      <c r="M12347" t="s">
        <v>112297</v>
      </c>
      <c r="N12347" t="s">
        <v>16314</v>
      </c>
      <c r="O12347" s="3" t="s">
        <v>82367</v>
      </c>
      <c r="P12347" t="s">
        <v>16314</v>
      </c>
      <c r="Q12347" t="s">
        <v>16314</v>
      </c>
      <c r="R12347" t="s">
        <v>82367</v>
      </c>
      <c r="S12347" s="4" t="str">
        <f t="shared" si="192"/>
        <v>2000</v>
      </c>
    </row>
    <row r="12348" spans="1:19" hidden="1" x14ac:dyDescent="0.35">
      <c r="A12348" t="s">
        <v>82363</v>
      </c>
      <c r="B12348" t="s">
        <v>82364</v>
      </c>
      <c r="C12348" t="s">
        <v>82368</v>
      </c>
      <c r="D12348" t="s">
        <v>82369</v>
      </c>
      <c r="E12348" t="s">
        <v>82370</v>
      </c>
      <c r="F12348" t="s">
        <v>82371</v>
      </c>
      <c r="I12348" t="s">
        <v>82372</v>
      </c>
      <c r="J12348" t="s">
        <v>82373</v>
      </c>
      <c r="M12348" t="s">
        <v>112299</v>
      </c>
      <c r="N12348" t="s">
        <v>16314</v>
      </c>
      <c r="O12348" s="3" t="s">
        <v>82374</v>
      </c>
      <c r="P12348" t="s">
        <v>16314</v>
      </c>
      <c r="Q12348" t="s">
        <v>16314</v>
      </c>
      <c r="R12348" t="s">
        <v>82374</v>
      </c>
      <c r="S12348" s="4" t="str">
        <f t="shared" si="192"/>
        <v>2000</v>
      </c>
    </row>
    <row r="12349" spans="1:19" hidden="1" x14ac:dyDescent="0.35">
      <c r="A12349" t="s">
        <v>82370</v>
      </c>
      <c r="B12349" t="s">
        <v>82371</v>
      </c>
      <c r="C12349" t="s">
        <v>82375</v>
      </c>
      <c r="D12349" t="s">
        <v>82376</v>
      </c>
      <c r="E12349" t="s">
        <v>82377</v>
      </c>
      <c r="F12349">
        <v>401547952</v>
      </c>
      <c r="I12349" t="s">
        <v>82378</v>
      </c>
      <c r="J12349" t="s">
        <v>82379</v>
      </c>
      <c r="M12349" t="s">
        <v>112299</v>
      </c>
      <c r="N12349" t="s">
        <v>16314</v>
      </c>
      <c r="O12349" s="3" t="s">
        <v>82380</v>
      </c>
      <c r="P12349" t="s">
        <v>16314</v>
      </c>
      <c r="Q12349" t="s">
        <v>16314</v>
      </c>
      <c r="R12349" t="s">
        <v>82380</v>
      </c>
      <c r="S12349" s="4" t="str">
        <f t="shared" si="192"/>
        <v>2000</v>
      </c>
    </row>
    <row r="12350" spans="1:19" hidden="1" x14ac:dyDescent="0.35">
      <c r="A12350" t="s">
        <v>82377</v>
      </c>
      <c r="B12350">
        <v>401547952</v>
      </c>
      <c r="C12350" t="s">
        <v>82381</v>
      </c>
      <c r="D12350" t="s">
        <v>82382</v>
      </c>
      <c r="E12350" t="s">
        <v>82383</v>
      </c>
      <c r="F12350" t="s">
        <v>82384</v>
      </c>
      <c r="I12350" t="s">
        <v>82338</v>
      </c>
      <c r="J12350" t="s">
        <v>82338</v>
      </c>
      <c r="M12350" t="s">
        <v>112326</v>
      </c>
      <c r="N12350" t="s">
        <v>16314</v>
      </c>
      <c r="O12350" s="3" t="s">
        <v>82385</v>
      </c>
      <c r="P12350" t="s">
        <v>16314</v>
      </c>
      <c r="Q12350" t="s">
        <v>16314</v>
      </c>
      <c r="R12350" t="s">
        <v>82385</v>
      </c>
      <c r="S12350" s="4" t="str">
        <f t="shared" si="192"/>
        <v>2000</v>
      </c>
    </row>
    <row r="12351" spans="1:19" hidden="1" x14ac:dyDescent="0.35">
      <c r="A12351" t="s">
        <v>82383</v>
      </c>
      <c r="B12351" t="s">
        <v>82384</v>
      </c>
      <c r="C12351" t="s">
        <v>82386</v>
      </c>
      <c r="D12351" t="s">
        <v>82387</v>
      </c>
      <c r="E12351" t="s">
        <v>82388</v>
      </c>
      <c r="F12351" t="s">
        <v>82389</v>
      </c>
      <c r="I12351" t="s">
        <v>82390</v>
      </c>
      <c r="J12351" t="s">
        <v>82391</v>
      </c>
      <c r="M12351" t="s">
        <v>112297</v>
      </c>
      <c r="N12351" t="s">
        <v>16314</v>
      </c>
      <c r="O12351" s="3" t="s">
        <v>82392</v>
      </c>
      <c r="P12351" t="s">
        <v>16314</v>
      </c>
      <c r="Q12351" t="s">
        <v>16314</v>
      </c>
      <c r="R12351" t="s">
        <v>82392</v>
      </c>
      <c r="S12351" s="4" t="str">
        <f t="shared" si="192"/>
        <v>2000</v>
      </c>
    </row>
    <row r="12352" spans="1:19" hidden="1" x14ac:dyDescent="0.35">
      <c r="A12352" t="s">
        <v>82388</v>
      </c>
      <c r="B12352" t="s">
        <v>82389</v>
      </c>
      <c r="C12352" t="s">
        <v>82393</v>
      </c>
      <c r="D12352" t="s">
        <v>82394</v>
      </c>
      <c r="E12352" t="s">
        <v>82395</v>
      </c>
      <c r="F12352" t="s">
        <v>82396</v>
      </c>
      <c r="I12352" t="s">
        <v>82331</v>
      </c>
      <c r="J12352" t="s">
        <v>82331</v>
      </c>
      <c r="M12352" t="s">
        <v>112320</v>
      </c>
      <c r="N12352" t="s">
        <v>16314</v>
      </c>
      <c r="O12352" s="3" t="s">
        <v>82397</v>
      </c>
      <c r="P12352" t="s">
        <v>16314</v>
      </c>
      <c r="Q12352" t="s">
        <v>16314</v>
      </c>
      <c r="R12352" t="s">
        <v>82397</v>
      </c>
      <c r="S12352" s="4" t="str">
        <f t="shared" si="192"/>
        <v>2000</v>
      </c>
    </row>
    <row r="12353" spans="1:19" hidden="1" x14ac:dyDescent="0.35">
      <c r="A12353" t="s">
        <v>82395</v>
      </c>
      <c r="B12353" t="s">
        <v>82396</v>
      </c>
      <c r="C12353" t="s">
        <v>82398</v>
      </c>
      <c r="D12353" t="s">
        <v>82399</v>
      </c>
      <c r="E12353" t="s">
        <v>82400</v>
      </c>
      <c r="F12353" t="s">
        <v>82401</v>
      </c>
      <c r="I12353" t="s">
        <v>82338</v>
      </c>
      <c r="J12353" t="s">
        <v>82338</v>
      </c>
      <c r="M12353" t="s">
        <v>112326</v>
      </c>
      <c r="N12353" t="s">
        <v>16314</v>
      </c>
      <c r="O12353" s="3" t="s">
        <v>82402</v>
      </c>
      <c r="P12353" t="s">
        <v>16314</v>
      </c>
      <c r="Q12353" t="s">
        <v>16314</v>
      </c>
      <c r="R12353" t="s">
        <v>82402</v>
      </c>
      <c r="S12353" s="4" t="str">
        <f t="shared" si="192"/>
        <v>2000</v>
      </c>
    </row>
    <row r="12354" spans="1:19" hidden="1" x14ac:dyDescent="0.35">
      <c r="A12354" t="s">
        <v>82400</v>
      </c>
      <c r="B12354" t="s">
        <v>82401</v>
      </c>
      <c r="C12354" t="s">
        <v>82403</v>
      </c>
      <c r="D12354" t="s">
        <v>82404</v>
      </c>
      <c r="E12354" t="s">
        <v>82405</v>
      </c>
      <c r="F12354" t="s">
        <v>82406</v>
      </c>
      <c r="I12354" t="s">
        <v>82407</v>
      </c>
      <c r="J12354" t="s">
        <v>82408</v>
      </c>
      <c r="M12354" t="s">
        <v>112298</v>
      </c>
      <c r="N12354" t="s">
        <v>28</v>
      </c>
      <c r="O12354" s="3" t="s">
        <v>82409</v>
      </c>
      <c r="P12354" t="s">
        <v>16314</v>
      </c>
      <c r="Q12354" t="s">
        <v>16314</v>
      </c>
      <c r="R12354" t="s">
        <v>82409</v>
      </c>
      <c r="S12354" s="4" t="str">
        <f t="shared" si="192"/>
        <v>2000</v>
      </c>
    </row>
    <row r="12355" spans="1:19" hidden="1" x14ac:dyDescent="0.35">
      <c r="A12355" t="s">
        <v>82405</v>
      </c>
      <c r="B12355" t="s">
        <v>82406</v>
      </c>
      <c r="C12355" t="s">
        <v>82410</v>
      </c>
      <c r="D12355" t="s">
        <v>82411</v>
      </c>
      <c r="E12355" t="s">
        <v>82412</v>
      </c>
      <c r="F12355" t="s">
        <v>82413</v>
      </c>
      <c r="I12355" t="s">
        <v>82414</v>
      </c>
      <c r="J12355" t="s">
        <v>82415</v>
      </c>
      <c r="M12355" t="s">
        <v>112299</v>
      </c>
      <c r="N12355" t="s">
        <v>16314</v>
      </c>
      <c r="O12355" s="3" t="s">
        <v>82416</v>
      </c>
      <c r="P12355" t="s">
        <v>16314</v>
      </c>
      <c r="Q12355" t="s">
        <v>16314</v>
      </c>
      <c r="R12355" t="s">
        <v>82416</v>
      </c>
      <c r="S12355" s="4" t="str">
        <f t="shared" ref="S12355:S12418" si="193">LEFT(RIGHT(R12355,19),4)</f>
        <v>2000</v>
      </c>
    </row>
    <row r="12356" spans="1:19" hidden="1" x14ac:dyDescent="0.35">
      <c r="A12356" t="s">
        <v>82412</v>
      </c>
      <c r="B12356" t="s">
        <v>82413</v>
      </c>
      <c r="C12356" t="s">
        <v>82417</v>
      </c>
      <c r="D12356" t="s">
        <v>82418</v>
      </c>
      <c r="E12356" t="s">
        <v>82419</v>
      </c>
      <c r="F12356" t="s">
        <v>82420</v>
      </c>
      <c r="I12356" t="s">
        <v>82421</v>
      </c>
      <c r="J12356" t="s">
        <v>82422</v>
      </c>
      <c r="M12356" t="s">
        <v>112297</v>
      </c>
      <c r="N12356" t="s">
        <v>16314</v>
      </c>
      <c r="O12356" s="3" t="s">
        <v>82423</v>
      </c>
      <c r="P12356" t="s">
        <v>16314</v>
      </c>
      <c r="Q12356" t="s">
        <v>16314</v>
      </c>
      <c r="R12356" t="s">
        <v>82423</v>
      </c>
      <c r="S12356" s="4" t="str">
        <f t="shared" si="193"/>
        <v>2000</v>
      </c>
    </row>
    <row r="12357" spans="1:19" hidden="1" x14ac:dyDescent="0.35">
      <c r="A12357" t="s">
        <v>82419</v>
      </c>
      <c r="B12357" t="s">
        <v>82420</v>
      </c>
      <c r="C12357" t="s">
        <v>82424</v>
      </c>
      <c r="D12357" t="s">
        <v>82425</v>
      </c>
      <c r="E12357" t="s">
        <v>82426</v>
      </c>
      <c r="F12357" t="s">
        <v>82427</v>
      </c>
      <c r="I12357" t="s">
        <v>82428</v>
      </c>
      <c r="J12357" t="s">
        <v>82429</v>
      </c>
      <c r="M12357" t="s">
        <v>112297</v>
      </c>
      <c r="N12357" t="s">
        <v>16314</v>
      </c>
      <c r="O12357" s="3" t="s">
        <v>82430</v>
      </c>
      <c r="P12357" t="s">
        <v>16314</v>
      </c>
      <c r="Q12357" t="s">
        <v>16314</v>
      </c>
      <c r="R12357" t="s">
        <v>82430</v>
      </c>
      <c r="S12357" s="4" t="str">
        <f t="shared" si="193"/>
        <v>2000</v>
      </c>
    </row>
    <row r="12358" spans="1:19" hidden="1" x14ac:dyDescent="0.35">
      <c r="A12358" t="s">
        <v>82426</v>
      </c>
      <c r="B12358" t="s">
        <v>82427</v>
      </c>
      <c r="C12358" t="s">
        <v>82431</v>
      </c>
      <c r="D12358" t="s">
        <v>82432</v>
      </c>
      <c r="E12358" t="s">
        <v>82433</v>
      </c>
      <c r="F12358" t="s">
        <v>82434</v>
      </c>
      <c r="I12358" t="s">
        <v>82435</v>
      </c>
      <c r="J12358" t="s">
        <v>82436</v>
      </c>
      <c r="M12358" t="s">
        <v>16314</v>
      </c>
      <c r="N12358" t="s">
        <v>16314</v>
      </c>
      <c r="O12358" s="3" t="s">
        <v>82437</v>
      </c>
      <c r="P12358" t="s">
        <v>16314</v>
      </c>
      <c r="Q12358" t="s">
        <v>16314</v>
      </c>
      <c r="R12358" t="s">
        <v>82437</v>
      </c>
      <c r="S12358" s="4" t="str">
        <f t="shared" si="193"/>
        <v>2000</v>
      </c>
    </row>
    <row r="12359" spans="1:19" hidden="1" x14ac:dyDescent="0.35">
      <c r="A12359" t="s">
        <v>82433</v>
      </c>
      <c r="B12359" t="s">
        <v>82434</v>
      </c>
      <c r="C12359" t="s">
        <v>82438</v>
      </c>
      <c r="D12359" t="s">
        <v>82439</v>
      </c>
      <c r="E12359" t="s">
        <v>82440</v>
      </c>
      <c r="F12359" t="s">
        <v>82441</v>
      </c>
      <c r="I12359" t="s">
        <v>82442</v>
      </c>
      <c r="J12359" t="s">
        <v>82443</v>
      </c>
      <c r="M12359" t="s">
        <v>112297</v>
      </c>
      <c r="N12359" t="s">
        <v>16314</v>
      </c>
      <c r="O12359" s="3" t="s">
        <v>82444</v>
      </c>
      <c r="P12359" t="s">
        <v>16314</v>
      </c>
      <c r="Q12359" t="s">
        <v>16314</v>
      </c>
      <c r="R12359" t="s">
        <v>82444</v>
      </c>
      <c r="S12359" s="4" t="str">
        <f t="shared" si="193"/>
        <v>2000</v>
      </c>
    </row>
    <row r="12360" spans="1:19" hidden="1" x14ac:dyDescent="0.35">
      <c r="A12360" t="s">
        <v>82440</v>
      </c>
      <c r="B12360" t="s">
        <v>82441</v>
      </c>
      <c r="C12360" t="s">
        <v>82445</v>
      </c>
      <c r="D12360" t="s">
        <v>82446</v>
      </c>
      <c r="E12360" t="s">
        <v>82447</v>
      </c>
      <c r="F12360" t="s">
        <v>82448</v>
      </c>
      <c r="I12360" t="s">
        <v>82449</v>
      </c>
      <c r="J12360" t="s">
        <v>82450</v>
      </c>
      <c r="M12360" t="s">
        <v>112297</v>
      </c>
      <c r="N12360" t="s">
        <v>16314</v>
      </c>
      <c r="O12360" s="3" t="s">
        <v>82451</v>
      </c>
      <c r="P12360" t="s">
        <v>16314</v>
      </c>
      <c r="Q12360" t="s">
        <v>16314</v>
      </c>
      <c r="R12360" t="s">
        <v>82451</v>
      </c>
      <c r="S12360" s="4" t="str">
        <f t="shared" si="193"/>
        <v>2000</v>
      </c>
    </row>
    <row r="12361" spans="1:19" hidden="1" x14ac:dyDescent="0.35">
      <c r="A12361" t="s">
        <v>82447</v>
      </c>
      <c r="B12361" t="s">
        <v>82448</v>
      </c>
      <c r="C12361" t="s">
        <v>82452</v>
      </c>
      <c r="D12361" t="s">
        <v>82453</v>
      </c>
      <c r="E12361" t="s">
        <v>82454</v>
      </c>
      <c r="F12361" t="s">
        <v>82455</v>
      </c>
      <c r="I12361" t="s">
        <v>82338</v>
      </c>
      <c r="J12361" t="s">
        <v>82338</v>
      </c>
      <c r="M12361" t="s">
        <v>112326</v>
      </c>
      <c r="N12361" t="s">
        <v>16314</v>
      </c>
      <c r="O12361" s="3" t="s">
        <v>82456</v>
      </c>
      <c r="P12361" t="s">
        <v>16314</v>
      </c>
      <c r="Q12361" t="s">
        <v>16314</v>
      </c>
      <c r="R12361" t="s">
        <v>82456</v>
      </c>
      <c r="S12361" s="4" t="str">
        <f t="shared" si="193"/>
        <v>2000</v>
      </c>
    </row>
    <row r="12362" spans="1:19" hidden="1" x14ac:dyDescent="0.35">
      <c r="A12362" t="s">
        <v>82454</v>
      </c>
      <c r="B12362" t="s">
        <v>82455</v>
      </c>
      <c r="C12362" t="s">
        <v>82457</v>
      </c>
      <c r="D12362" t="s">
        <v>82458</v>
      </c>
      <c r="E12362" t="s">
        <v>82459</v>
      </c>
      <c r="F12362" t="s">
        <v>82460</v>
      </c>
      <c r="I12362" t="s">
        <v>82331</v>
      </c>
      <c r="J12362" t="s">
        <v>82331</v>
      </c>
      <c r="M12362" t="s">
        <v>112320</v>
      </c>
      <c r="N12362" t="s">
        <v>16314</v>
      </c>
      <c r="O12362" s="3" t="s">
        <v>82461</v>
      </c>
      <c r="P12362" t="s">
        <v>16314</v>
      </c>
      <c r="Q12362" t="s">
        <v>16314</v>
      </c>
      <c r="R12362" t="s">
        <v>82461</v>
      </c>
      <c r="S12362" s="4" t="str">
        <f t="shared" si="193"/>
        <v>2000</v>
      </c>
    </row>
    <row r="12363" spans="1:19" hidden="1" x14ac:dyDescent="0.35">
      <c r="A12363" t="s">
        <v>82459</v>
      </c>
      <c r="B12363" t="s">
        <v>82460</v>
      </c>
      <c r="C12363" t="s">
        <v>82462</v>
      </c>
      <c r="D12363" t="s">
        <v>82463</v>
      </c>
      <c r="E12363" t="s">
        <v>82464</v>
      </c>
      <c r="F12363" t="s">
        <v>82465</v>
      </c>
      <c r="I12363" t="s">
        <v>82331</v>
      </c>
      <c r="J12363" t="s">
        <v>82331</v>
      </c>
      <c r="M12363" t="s">
        <v>112320</v>
      </c>
      <c r="N12363" t="s">
        <v>16314</v>
      </c>
      <c r="O12363" s="3" t="s">
        <v>82466</v>
      </c>
      <c r="P12363" t="s">
        <v>16314</v>
      </c>
      <c r="Q12363" t="s">
        <v>16314</v>
      </c>
      <c r="R12363" t="s">
        <v>82466</v>
      </c>
      <c r="S12363" s="4" t="str">
        <f t="shared" si="193"/>
        <v>2000</v>
      </c>
    </row>
    <row r="12364" spans="1:19" hidden="1" x14ac:dyDescent="0.35">
      <c r="A12364" t="s">
        <v>82464</v>
      </c>
      <c r="B12364" t="s">
        <v>82465</v>
      </c>
      <c r="C12364" t="s">
        <v>82467</v>
      </c>
      <c r="D12364" t="s">
        <v>82468</v>
      </c>
      <c r="E12364" t="s">
        <v>82469</v>
      </c>
      <c r="F12364" t="s">
        <v>82470</v>
      </c>
      <c r="I12364" t="s">
        <v>82331</v>
      </c>
      <c r="J12364" t="s">
        <v>82331</v>
      </c>
      <c r="M12364" t="s">
        <v>112320</v>
      </c>
      <c r="N12364" t="s">
        <v>16314</v>
      </c>
      <c r="O12364" s="3" t="s">
        <v>82471</v>
      </c>
      <c r="P12364" t="s">
        <v>16314</v>
      </c>
      <c r="Q12364" t="s">
        <v>16314</v>
      </c>
      <c r="R12364" t="s">
        <v>82471</v>
      </c>
      <c r="S12364" s="4" t="str">
        <f t="shared" si="193"/>
        <v>2000</v>
      </c>
    </row>
    <row r="12365" spans="1:19" hidden="1" x14ac:dyDescent="0.35">
      <c r="A12365" t="s">
        <v>82469</v>
      </c>
      <c r="B12365" t="s">
        <v>82470</v>
      </c>
      <c r="C12365" t="s">
        <v>82472</v>
      </c>
      <c r="D12365" t="s">
        <v>82473</v>
      </c>
      <c r="E12365" t="s">
        <v>82474</v>
      </c>
      <c r="F12365" t="s">
        <v>82475</v>
      </c>
      <c r="I12365" t="s">
        <v>82476</v>
      </c>
      <c r="J12365" t="s">
        <v>82477</v>
      </c>
      <c r="M12365" t="s">
        <v>112297</v>
      </c>
      <c r="N12365" t="s">
        <v>16314</v>
      </c>
      <c r="O12365" s="3" t="s">
        <v>82478</v>
      </c>
      <c r="P12365" t="s">
        <v>16314</v>
      </c>
      <c r="Q12365" t="s">
        <v>16314</v>
      </c>
      <c r="R12365" t="s">
        <v>82478</v>
      </c>
      <c r="S12365" s="4" t="str">
        <f t="shared" si="193"/>
        <v>2000</v>
      </c>
    </row>
    <row r="12366" spans="1:19" hidden="1" x14ac:dyDescent="0.35">
      <c r="A12366" t="s">
        <v>82474</v>
      </c>
      <c r="B12366" t="s">
        <v>82475</v>
      </c>
      <c r="C12366" t="s">
        <v>82479</v>
      </c>
      <c r="D12366" t="s">
        <v>82480</v>
      </c>
      <c r="E12366" t="s">
        <v>82481</v>
      </c>
      <c r="F12366" t="s">
        <v>82482</v>
      </c>
      <c r="I12366" t="s">
        <v>82483</v>
      </c>
      <c r="J12366" t="s">
        <v>82484</v>
      </c>
      <c r="M12366" t="s">
        <v>112297</v>
      </c>
      <c r="N12366" t="s">
        <v>16314</v>
      </c>
      <c r="O12366" s="3" t="s">
        <v>82485</v>
      </c>
      <c r="P12366" t="s">
        <v>16314</v>
      </c>
      <c r="Q12366" t="s">
        <v>16314</v>
      </c>
      <c r="R12366" t="s">
        <v>82485</v>
      </c>
      <c r="S12366" s="4" t="str">
        <f t="shared" si="193"/>
        <v>2000</v>
      </c>
    </row>
    <row r="12367" spans="1:19" hidden="1" x14ac:dyDescent="0.35">
      <c r="A12367" t="s">
        <v>82481</v>
      </c>
      <c r="B12367" t="s">
        <v>82482</v>
      </c>
      <c r="C12367" t="s">
        <v>82486</v>
      </c>
      <c r="D12367" t="s">
        <v>82487</v>
      </c>
      <c r="E12367" t="s">
        <v>82488</v>
      </c>
      <c r="F12367" t="s">
        <v>82489</v>
      </c>
      <c r="I12367" t="s">
        <v>82490</v>
      </c>
      <c r="J12367" t="s">
        <v>82491</v>
      </c>
      <c r="M12367" t="s">
        <v>112299</v>
      </c>
      <c r="N12367" t="s">
        <v>16314</v>
      </c>
      <c r="O12367" s="3" t="s">
        <v>82492</v>
      </c>
      <c r="P12367" t="s">
        <v>16314</v>
      </c>
      <c r="Q12367" t="s">
        <v>16314</v>
      </c>
      <c r="R12367" t="s">
        <v>82492</v>
      </c>
      <c r="S12367" s="4" t="str">
        <f t="shared" si="193"/>
        <v>2000</v>
      </c>
    </row>
    <row r="12368" spans="1:19" hidden="1" x14ac:dyDescent="0.35">
      <c r="A12368" t="s">
        <v>82488</v>
      </c>
      <c r="B12368" t="s">
        <v>82489</v>
      </c>
      <c r="C12368" t="s">
        <v>82493</v>
      </c>
      <c r="D12368" t="s">
        <v>82494</v>
      </c>
      <c r="E12368" t="s">
        <v>82495</v>
      </c>
      <c r="F12368" t="s">
        <v>82496</v>
      </c>
      <c r="I12368" t="s">
        <v>82497</v>
      </c>
      <c r="J12368" t="s">
        <v>82498</v>
      </c>
      <c r="M12368" t="s">
        <v>112299</v>
      </c>
      <c r="N12368" t="s">
        <v>16314</v>
      </c>
      <c r="O12368" s="3" t="s">
        <v>82499</v>
      </c>
      <c r="P12368" t="s">
        <v>16314</v>
      </c>
      <c r="Q12368" t="s">
        <v>16314</v>
      </c>
      <c r="R12368" t="s">
        <v>82499</v>
      </c>
      <c r="S12368" s="4" t="str">
        <f t="shared" si="193"/>
        <v>2000</v>
      </c>
    </row>
    <row r="12369" spans="1:19" hidden="1" x14ac:dyDescent="0.35">
      <c r="A12369" t="s">
        <v>82495</v>
      </c>
      <c r="B12369" t="s">
        <v>82496</v>
      </c>
      <c r="C12369" t="s">
        <v>82500</v>
      </c>
      <c r="D12369" t="s">
        <v>82501</v>
      </c>
      <c r="E12369" t="s">
        <v>82502</v>
      </c>
      <c r="F12369" t="s">
        <v>82503</v>
      </c>
      <c r="I12369" t="s">
        <v>82338</v>
      </c>
      <c r="J12369" t="s">
        <v>82338</v>
      </c>
      <c r="M12369" t="s">
        <v>112326</v>
      </c>
      <c r="N12369" t="s">
        <v>16314</v>
      </c>
      <c r="O12369" s="3" t="s">
        <v>82504</v>
      </c>
      <c r="P12369" t="s">
        <v>16314</v>
      </c>
      <c r="Q12369" t="s">
        <v>16314</v>
      </c>
      <c r="R12369" t="s">
        <v>82504</v>
      </c>
      <c r="S12369" s="4" t="str">
        <f t="shared" si="193"/>
        <v>2000</v>
      </c>
    </row>
    <row r="12370" spans="1:19" hidden="1" x14ac:dyDescent="0.35">
      <c r="A12370" t="s">
        <v>82502</v>
      </c>
      <c r="B12370" t="s">
        <v>82503</v>
      </c>
      <c r="C12370" t="s">
        <v>82505</v>
      </c>
      <c r="D12370" t="s">
        <v>82506</v>
      </c>
      <c r="E12370" t="s">
        <v>82507</v>
      </c>
      <c r="F12370" t="s">
        <v>82508</v>
      </c>
      <c r="I12370" t="s">
        <v>82338</v>
      </c>
      <c r="J12370" t="s">
        <v>82338</v>
      </c>
      <c r="M12370" t="s">
        <v>112326</v>
      </c>
      <c r="N12370" t="s">
        <v>16314</v>
      </c>
      <c r="O12370" s="3" t="s">
        <v>82509</v>
      </c>
      <c r="P12370" t="s">
        <v>16314</v>
      </c>
      <c r="Q12370" t="s">
        <v>16314</v>
      </c>
      <c r="R12370" t="s">
        <v>82509</v>
      </c>
      <c r="S12370" s="4" t="str">
        <f t="shared" si="193"/>
        <v>2000</v>
      </c>
    </row>
    <row r="12371" spans="1:19" hidden="1" x14ac:dyDescent="0.35">
      <c r="A12371" t="s">
        <v>82507</v>
      </c>
      <c r="B12371" t="s">
        <v>82508</v>
      </c>
      <c r="C12371" t="s">
        <v>82510</v>
      </c>
      <c r="D12371" t="s">
        <v>82511</v>
      </c>
      <c r="E12371" t="s">
        <v>82512</v>
      </c>
      <c r="F12371" t="s">
        <v>82513</v>
      </c>
      <c r="I12371" t="s">
        <v>82331</v>
      </c>
      <c r="J12371" t="s">
        <v>82331</v>
      </c>
      <c r="M12371" t="s">
        <v>112320</v>
      </c>
      <c r="N12371" t="s">
        <v>16314</v>
      </c>
      <c r="O12371" s="3" t="s">
        <v>82514</v>
      </c>
      <c r="P12371" t="s">
        <v>16314</v>
      </c>
      <c r="Q12371" t="s">
        <v>16314</v>
      </c>
      <c r="R12371" t="s">
        <v>82514</v>
      </c>
      <c r="S12371" s="4" t="str">
        <f t="shared" si="193"/>
        <v>2000</v>
      </c>
    </row>
    <row r="12372" spans="1:19" hidden="1" x14ac:dyDescent="0.35">
      <c r="A12372" t="s">
        <v>82512</v>
      </c>
      <c r="B12372" t="s">
        <v>82513</v>
      </c>
      <c r="C12372" t="s">
        <v>82515</v>
      </c>
      <c r="D12372" t="s">
        <v>82516</v>
      </c>
      <c r="E12372" t="s">
        <v>82517</v>
      </c>
      <c r="F12372" t="s">
        <v>82518</v>
      </c>
      <c r="I12372" t="s">
        <v>82338</v>
      </c>
      <c r="J12372" t="s">
        <v>82338</v>
      </c>
      <c r="M12372" t="s">
        <v>112326</v>
      </c>
      <c r="N12372" t="s">
        <v>16314</v>
      </c>
      <c r="O12372" s="3" t="s">
        <v>82519</v>
      </c>
      <c r="P12372" t="s">
        <v>16314</v>
      </c>
      <c r="Q12372" t="s">
        <v>16314</v>
      </c>
      <c r="R12372" t="s">
        <v>82519</v>
      </c>
      <c r="S12372" s="4" t="str">
        <f t="shared" si="193"/>
        <v>2000</v>
      </c>
    </row>
    <row r="12373" spans="1:19" hidden="1" x14ac:dyDescent="0.35">
      <c r="A12373" t="s">
        <v>82517</v>
      </c>
      <c r="B12373" t="s">
        <v>82518</v>
      </c>
      <c r="C12373" t="s">
        <v>82520</v>
      </c>
      <c r="D12373" t="s">
        <v>82521</v>
      </c>
      <c r="E12373" t="s">
        <v>82522</v>
      </c>
      <c r="F12373" t="s">
        <v>82523</v>
      </c>
      <c r="I12373" t="s">
        <v>82331</v>
      </c>
      <c r="J12373" t="s">
        <v>82331</v>
      </c>
      <c r="M12373" t="s">
        <v>112320</v>
      </c>
      <c r="N12373" t="s">
        <v>16314</v>
      </c>
      <c r="O12373" s="3" t="s">
        <v>82524</v>
      </c>
      <c r="P12373" t="s">
        <v>16314</v>
      </c>
      <c r="Q12373" t="s">
        <v>16314</v>
      </c>
      <c r="R12373" t="s">
        <v>82524</v>
      </c>
      <c r="S12373" s="4" t="str">
        <f t="shared" si="193"/>
        <v>2000</v>
      </c>
    </row>
    <row r="12374" spans="1:19" hidden="1" x14ac:dyDescent="0.35">
      <c r="A12374" t="s">
        <v>82522</v>
      </c>
      <c r="B12374" t="s">
        <v>82523</v>
      </c>
      <c r="C12374" t="s">
        <v>82525</v>
      </c>
      <c r="D12374" t="s">
        <v>82526</v>
      </c>
      <c r="E12374" t="s">
        <v>82527</v>
      </c>
      <c r="F12374" t="s">
        <v>82528</v>
      </c>
      <c r="I12374" t="s">
        <v>82529</v>
      </c>
      <c r="J12374" t="s">
        <v>82530</v>
      </c>
      <c r="M12374" t="s">
        <v>112298</v>
      </c>
      <c r="N12374" t="s">
        <v>28</v>
      </c>
      <c r="O12374" s="3" t="s">
        <v>82531</v>
      </c>
      <c r="P12374" t="s">
        <v>16314</v>
      </c>
      <c r="Q12374" t="s">
        <v>16314</v>
      </c>
      <c r="R12374" t="s">
        <v>82531</v>
      </c>
      <c r="S12374" s="4" t="str">
        <f t="shared" si="193"/>
        <v>2000</v>
      </c>
    </row>
    <row r="12375" spans="1:19" hidden="1" x14ac:dyDescent="0.35">
      <c r="A12375" t="s">
        <v>82527</v>
      </c>
      <c r="B12375" t="s">
        <v>82528</v>
      </c>
      <c r="C12375" t="s">
        <v>82532</v>
      </c>
      <c r="D12375" t="s">
        <v>82533</v>
      </c>
      <c r="E12375" t="s">
        <v>82534</v>
      </c>
      <c r="F12375" t="s">
        <v>82535</v>
      </c>
      <c r="I12375" t="s">
        <v>82338</v>
      </c>
      <c r="J12375" t="s">
        <v>82338</v>
      </c>
      <c r="M12375" t="s">
        <v>112326</v>
      </c>
      <c r="N12375" t="s">
        <v>16314</v>
      </c>
      <c r="O12375" s="3" t="s">
        <v>82536</v>
      </c>
      <c r="P12375" t="s">
        <v>16314</v>
      </c>
      <c r="Q12375" t="s">
        <v>16314</v>
      </c>
      <c r="R12375" t="s">
        <v>82536</v>
      </c>
      <c r="S12375" s="4" t="str">
        <f t="shared" si="193"/>
        <v>2000</v>
      </c>
    </row>
    <row r="12376" spans="1:19" hidden="1" x14ac:dyDescent="0.35">
      <c r="A12376" t="s">
        <v>82534</v>
      </c>
      <c r="B12376" t="s">
        <v>82535</v>
      </c>
      <c r="C12376" t="s">
        <v>82537</v>
      </c>
      <c r="D12376" t="s">
        <v>82538</v>
      </c>
      <c r="E12376" t="s">
        <v>82539</v>
      </c>
      <c r="F12376" t="s">
        <v>82540</v>
      </c>
      <c r="I12376" t="s">
        <v>82338</v>
      </c>
      <c r="J12376" t="s">
        <v>82338</v>
      </c>
      <c r="M12376" t="s">
        <v>112326</v>
      </c>
      <c r="N12376" t="s">
        <v>16314</v>
      </c>
      <c r="O12376" s="3" t="s">
        <v>82541</v>
      </c>
      <c r="P12376" t="s">
        <v>16314</v>
      </c>
      <c r="Q12376" t="s">
        <v>16314</v>
      </c>
      <c r="R12376" t="s">
        <v>82541</v>
      </c>
      <c r="S12376" s="4" t="str">
        <f t="shared" si="193"/>
        <v>2000</v>
      </c>
    </row>
    <row r="12377" spans="1:19" hidden="1" x14ac:dyDescent="0.35">
      <c r="A12377" t="s">
        <v>82539</v>
      </c>
      <c r="B12377" t="s">
        <v>82540</v>
      </c>
      <c r="C12377" t="s">
        <v>82542</v>
      </c>
      <c r="D12377" t="s">
        <v>82543</v>
      </c>
      <c r="E12377" t="s">
        <v>82544</v>
      </c>
      <c r="F12377" t="s">
        <v>82545</v>
      </c>
      <c r="I12377" t="s">
        <v>82338</v>
      </c>
      <c r="J12377" t="s">
        <v>82338</v>
      </c>
      <c r="M12377" t="s">
        <v>112326</v>
      </c>
      <c r="N12377" t="s">
        <v>16314</v>
      </c>
      <c r="O12377" s="3" t="s">
        <v>82546</v>
      </c>
      <c r="P12377" t="s">
        <v>16314</v>
      </c>
      <c r="Q12377" t="s">
        <v>16314</v>
      </c>
      <c r="R12377" t="s">
        <v>82546</v>
      </c>
      <c r="S12377" s="4" t="str">
        <f t="shared" si="193"/>
        <v>2000</v>
      </c>
    </row>
    <row r="12378" spans="1:19" hidden="1" x14ac:dyDescent="0.35">
      <c r="A12378" t="s">
        <v>82544</v>
      </c>
      <c r="B12378" t="s">
        <v>82545</v>
      </c>
      <c r="C12378" t="s">
        <v>82547</v>
      </c>
      <c r="D12378" t="s">
        <v>82548</v>
      </c>
      <c r="E12378" t="s">
        <v>82549</v>
      </c>
      <c r="F12378" t="s">
        <v>82550</v>
      </c>
      <c r="I12378" t="s">
        <v>82338</v>
      </c>
      <c r="J12378" t="s">
        <v>82338</v>
      </c>
      <c r="M12378" t="s">
        <v>112326</v>
      </c>
      <c r="N12378" t="s">
        <v>16314</v>
      </c>
      <c r="O12378" s="3" t="s">
        <v>82551</v>
      </c>
      <c r="P12378" t="s">
        <v>16314</v>
      </c>
      <c r="Q12378" t="s">
        <v>16314</v>
      </c>
      <c r="R12378" t="s">
        <v>82551</v>
      </c>
      <c r="S12378" s="4" t="str">
        <f t="shared" si="193"/>
        <v>2000</v>
      </c>
    </row>
    <row r="12379" spans="1:19" ht="101.5" hidden="1" x14ac:dyDescent="0.35">
      <c r="A12379" t="s">
        <v>82549</v>
      </c>
      <c r="B12379" t="s">
        <v>82550</v>
      </c>
      <c r="C12379" t="s">
        <v>82552</v>
      </c>
      <c r="D12379" t="s">
        <v>82553</v>
      </c>
      <c r="E12379" t="s">
        <v>82554</v>
      </c>
      <c r="F12379" t="s">
        <v>82555</v>
      </c>
      <c r="I12379" t="s">
        <v>82556</v>
      </c>
      <c r="J12379" t="s">
        <v>82557</v>
      </c>
      <c r="K12379" s="2" t="s">
        <v>82558</v>
      </c>
      <c r="M12379" t="s">
        <v>112304</v>
      </c>
      <c r="N12379" t="s">
        <v>80843</v>
      </c>
      <c r="O12379" s="3" t="s">
        <v>82559</v>
      </c>
      <c r="P12379" t="s">
        <v>80843</v>
      </c>
      <c r="Q12379" t="s">
        <v>80843</v>
      </c>
      <c r="R12379" t="s">
        <v>82559</v>
      </c>
      <c r="S12379" s="4" t="str">
        <f t="shared" si="193"/>
        <v>2000</v>
      </c>
    </row>
    <row r="12380" spans="1:19" hidden="1" x14ac:dyDescent="0.35">
      <c r="A12380" t="s">
        <v>82554</v>
      </c>
      <c r="B12380" t="s">
        <v>82555</v>
      </c>
      <c r="C12380" t="s">
        <v>82560</v>
      </c>
      <c r="D12380" t="s">
        <v>82561</v>
      </c>
      <c r="E12380" t="s">
        <v>82562</v>
      </c>
      <c r="F12380" t="s">
        <v>82563</v>
      </c>
      <c r="I12380" t="s">
        <v>82338</v>
      </c>
      <c r="J12380" t="s">
        <v>82338</v>
      </c>
      <c r="M12380" t="s">
        <v>112326</v>
      </c>
      <c r="N12380" t="s">
        <v>16314</v>
      </c>
      <c r="O12380" s="3" t="s">
        <v>82564</v>
      </c>
      <c r="P12380" t="s">
        <v>16314</v>
      </c>
      <c r="Q12380" t="s">
        <v>16314</v>
      </c>
      <c r="R12380" t="s">
        <v>82564</v>
      </c>
      <c r="S12380" s="4" t="str">
        <f t="shared" si="193"/>
        <v>2000</v>
      </c>
    </row>
    <row r="12381" spans="1:19" hidden="1" x14ac:dyDescent="0.35">
      <c r="A12381" t="s">
        <v>82562</v>
      </c>
      <c r="B12381" t="s">
        <v>82563</v>
      </c>
      <c r="C12381" t="s">
        <v>82565</v>
      </c>
      <c r="D12381" t="s">
        <v>82566</v>
      </c>
      <c r="E12381" t="s">
        <v>82567</v>
      </c>
      <c r="F12381" t="s">
        <v>82568</v>
      </c>
      <c r="I12381" t="s">
        <v>82338</v>
      </c>
      <c r="J12381" t="s">
        <v>82338</v>
      </c>
      <c r="M12381" t="s">
        <v>112326</v>
      </c>
      <c r="N12381" t="s">
        <v>16314</v>
      </c>
      <c r="O12381" s="3" t="s">
        <v>82569</v>
      </c>
      <c r="P12381" t="s">
        <v>16314</v>
      </c>
      <c r="Q12381" t="s">
        <v>16314</v>
      </c>
      <c r="R12381" t="s">
        <v>82569</v>
      </c>
      <c r="S12381" s="4" t="str">
        <f t="shared" si="193"/>
        <v>2000</v>
      </c>
    </row>
    <row r="12382" spans="1:19" hidden="1" x14ac:dyDescent="0.35">
      <c r="A12382" t="s">
        <v>82567</v>
      </c>
      <c r="B12382" t="s">
        <v>82568</v>
      </c>
      <c r="C12382" t="s">
        <v>82570</v>
      </c>
      <c r="D12382" t="s">
        <v>82571</v>
      </c>
      <c r="E12382" t="s">
        <v>82572</v>
      </c>
      <c r="F12382" t="s">
        <v>82573</v>
      </c>
      <c r="I12382" t="s">
        <v>82338</v>
      </c>
      <c r="J12382" t="s">
        <v>82338</v>
      </c>
      <c r="M12382" t="s">
        <v>112326</v>
      </c>
      <c r="N12382" t="s">
        <v>16314</v>
      </c>
      <c r="O12382" s="3" t="s">
        <v>82574</v>
      </c>
      <c r="P12382" t="s">
        <v>16314</v>
      </c>
      <c r="Q12382" t="s">
        <v>16314</v>
      </c>
      <c r="R12382" t="s">
        <v>82574</v>
      </c>
      <c r="S12382" s="4" t="str">
        <f t="shared" si="193"/>
        <v>2000</v>
      </c>
    </row>
    <row r="12383" spans="1:19" hidden="1" x14ac:dyDescent="0.35">
      <c r="A12383" t="s">
        <v>82572</v>
      </c>
      <c r="B12383" t="s">
        <v>82573</v>
      </c>
      <c r="C12383" t="s">
        <v>82575</v>
      </c>
      <c r="D12383" t="s">
        <v>82576</v>
      </c>
      <c r="E12383" t="s">
        <v>82577</v>
      </c>
      <c r="F12383" t="s">
        <v>82578</v>
      </c>
      <c r="I12383" t="s">
        <v>82338</v>
      </c>
      <c r="J12383" t="s">
        <v>82338</v>
      </c>
      <c r="M12383" t="s">
        <v>112326</v>
      </c>
      <c r="N12383" t="s">
        <v>16314</v>
      </c>
      <c r="O12383" s="3" t="s">
        <v>82579</v>
      </c>
      <c r="P12383" t="s">
        <v>16314</v>
      </c>
      <c r="Q12383" t="s">
        <v>16314</v>
      </c>
      <c r="R12383" t="s">
        <v>82579</v>
      </c>
      <c r="S12383" s="4" t="str">
        <f t="shared" si="193"/>
        <v>2000</v>
      </c>
    </row>
    <row r="12384" spans="1:19" hidden="1" x14ac:dyDescent="0.35">
      <c r="A12384" t="s">
        <v>82577</v>
      </c>
      <c r="B12384" t="s">
        <v>82578</v>
      </c>
      <c r="C12384" t="s">
        <v>82580</v>
      </c>
      <c r="D12384" t="s">
        <v>82581</v>
      </c>
      <c r="E12384" t="s">
        <v>82582</v>
      </c>
      <c r="F12384" t="s">
        <v>82583</v>
      </c>
      <c r="I12384" t="s">
        <v>82331</v>
      </c>
      <c r="J12384" t="s">
        <v>82331</v>
      </c>
      <c r="M12384" t="s">
        <v>112320</v>
      </c>
      <c r="N12384" t="s">
        <v>16314</v>
      </c>
      <c r="O12384" s="3" t="s">
        <v>82584</v>
      </c>
      <c r="P12384" t="s">
        <v>16314</v>
      </c>
      <c r="Q12384" t="s">
        <v>16314</v>
      </c>
      <c r="R12384" t="s">
        <v>82584</v>
      </c>
      <c r="S12384" s="4" t="str">
        <f t="shared" si="193"/>
        <v>2000</v>
      </c>
    </row>
    <row r="12385" spans="1:19" hidden="1" x14ac:dyDescent="0.35">
      <c r="A12385" t="s">
        <v>82582</v>
      </c>
      <c r="B12385" t="s">
        <v>82583</v>
      </c>
      <c r="C12385" t="s">
        <v>82585</v>
      </c>
      <c r="D12385" t="s">
        <v>82586</v>
      </c>
      <c r="E12385" t="s">
        <v>82587</v>
      </c>
      <c r="F12385" t="s">
        <v>82588</v>
      </c>
      <c r="I12385" t="s">
        <v>82589</v>
      </c>
      <c r="J12385" t="s">
        <v>82590</v>
      </c>
      <c r="M12385" t="s">
        <v>112297</v>
      </c>
      <c r="N12385" t="s">
        <v>16314</v>
      </c>
      <c r="O12385" s="3" t="s">
        <v>82591</v>
      </c>
      <c r="P12385" t="s">
        <v>16314</v>
      </c>
      <c r="Q12385" t="s">
        <v>16314</v>
      </c>
      <c r="R12385" t="s">
        <v>82591</v>
      </c>
      <c r="S12385" s="4" t="str">
        <f t="shared" si="193"/>
        <v>2000</v>
      </c>
    </row>
    <row r="12386" spans="1:19" hidden="1" x14ac:dyDescent="0.35">
      <c r="A12386" t="s">
        <v>82587</v>
      </c>
      <c r="B12386" t="s">
        <v>82588</v>
      </c>
      <c r="C12386" t="s">
        <v>82592</v>
      </c>
      <c r="D12386" t="s">
        <v>82593</v>
      </c>
      <c r="E12386" t="s">
        <v>82594</v>
      </c>
      <c r="F12386" t="s">
        <v>82595</v>
      </c>
      <c r="I12386" t="s">
        <v>82596</v>
      </c>
      <c r="J12386" t="s">
        <v>82597</v>
      </c>
      <c r="M12386" t="s">
        <v>112297</v>
      </c>
      <c r="N12386" t="s">
        <v>16314</v>
      </c>
      <c r="O12386" s="3" t="s">
        <v>82598</v>
      </c>
      <c r="P12386" t="s">
        <v>16314</v>
      </c>
      <c r="Q12386" t="s">
        <v>16314</v>
      </c>
      <c r="R12386" t="s">
        <v>82598</v>
      </c>
      <c r="S12386" s="4" t="str">
        <f t="shared" si="193"/>
        <v>2000</v>
      </c>
    </row>
    <row r="12387" spans="1:19" hidden="1" x14ac:dyDescent="0.35">
      <c r="A12387" t="s">
        <v>82594</v>
      </c>
      <c r="B12387" t="s">
        <v>82595</v>
      </c>
      <c r="C12387" s="1" t="s">
        <v>82599</v>
      </c>
      <c r="D12387" s="1" t="s">
        <v>82600</v>
      </c>
      <c r="E12387" t="s">
        <v>82601</v>
      </c>
      <c r="F12387" t="s">
        <v>82602</v>
      </c>
      <c r="I12387" t="s">
        <v>82338</v>
      </c>
      <c r="J12387" t="s">
        <v>82338</v>
      </c>
      <c r="M12387" t="s">
        <v>112326</v>
      </c>
      <c r="N12387" t="s">
        <v>16314</v>
      </c>
      <c r="O12387" s="3" t="s">
        <v>82603</v>
      </c>
      <c r="P12387" t="s">
        <v>16314</v>
      </c>
      <c r="Q12387" t="s">
        <v>16314</v>
      </c>
      <c r="R12387" t="s">
        <v>82603</v>
      </c>
      <c r="S12387" s="4" t="str">
        <f t="shared" si="193"/>
        <v>2000</v>
      </c>
    </row>
    <row r="12388" spans="1:19" hidden="1" x14ac:dyDescent="0.35">
      <c r="A12388" t="s">
        <v>82601</v>
      </c>
      <c r="B12388" t="s">
        <v>82602</v>
      </c>
      <c r="C12388" t="s">
        <v>82604</v>
      </c>
      <c r="D12388" t="s">
        <v>82605</v>
      </c>
      <c r="E12388" t="s">
        <v>82606</v>
      </c>
      <c r="F12388" t="s">
        <v>82607</v>
      </c>
      <c r="I12388" t="s">
        <v>82338</v>
      </c>
      <c r="J12388" t="s">
        <v>82338</v>
      </c>
      <c r="M12388" t="s">
        <v>112326</v>
      </c>
      <c r="N12388" t="s">
        <v>16314</v>
      </c>
      <c r="O12388" s="3" t="s">
        <v>82608</v>
      </c>
      <c r="P12388" t="s">
        <v>16314</v>
      </c>
      <c r="Q12388" t="s">
        <v>16314</v>
      </c>
      <c r="R12388" t="s">
        <v>82608</v>
      </c>
      <c r="S12388" s="4" t="str">
        <f t="shared" si="193"/>
        <v>2000</v>
      </c>
    </row>
    <row r="12389" spans="1:19" hidden="1" x14ac:dyDescent="0.35">
      <c r="A12389" t="s">
        <v>82606</v>
      </c>
      <c r="B12389" t="s">
        <v>82607</v>
      </c>
      <c r="C12389" t="s">
        <v>82609</v>
      </c>
      <c r="D12389" t="s">
        <v>82610</v>
      </c>
      <c r="E12389" t="s">
        <v>82611</v>
      </c>
      <c r="F12389" t="s">
        <v>82612</v>
      </c>
      <c r="I12389" t="s">
        <v>82338</v>
      </c>
      <c r="J12389" t="s">
        <v>82338</v>
      </c>
      <c r="M12389" t="s">
        <v>112326</v>
      </c>
      <c r="N12389" t="s">
        <v>16314</v>
      </c>
      <c r="O12389" s="3" t="s">
        <v>82613</v>
      </c>
      <c r="P12389" t="s">
        <v>16314</v>
      </c>
      <c r="Q12389" t="s">
        <v>16314</v>
      </c>
      <c r="R12389" t="s">
        <v>82613</v>
      </c>
      <c r="S12389" s="4" t="str">
        <f t="shared" si="193"/>
        <v>2000</v>
      </c>
    </row>
    <row r="12390" spans="1:19" hidden="1" x14ac:dyDescent="0.35">
      <c r="A12390" t="s">
        <v>82611</v>
      </c>
      <c r="B12390" t="s">
        <v>82612</v>
      </c>
      <c r="C12390" t="s">
        <v>82614</v>
      </c>
      <c r="D12390" t="s">
        <v>82615</v>
      </c>
      <c r="E12390" t="s">
        <v>82616</v>
      </c>
      <c r="F12390" t="s">
        <v>82617</v>
      </c>
      <c r="I12390" t="s">
        <v>82338</v>
      </c>
      <c r="J12390" t="s">
        <v>82338</v>
      </c>
      <c r="M12390" t="s">
        <v>112326</v>
      </c>
      <c r="N12390" t="s">
        <v>16314</v>
      </c>
      <c r="O12390" s="3" t="s">
        <v>82618</v>
      </c>
      <c r="P12390" t="s">
        <v>16314</v>
      </c>
      <c r="Q12390" t="s">
        <v>16314</v>
      </c>
      <c r="R12390" t="s">
        <v>82618</v>
      </c>
      <c r="S12390" s="4" t="str">
        <f t="shared" si="193"/>
        <v>2000</v>
      </c>
    </row>
    <row r="12391" spans="1:19" hidden="1" x14ac:dyDescent="0.35">
      <c r="A12391" t="s">
        <v>82616</v>
      </c>
      <c r="B12391" t="s">
        <v>82617</v>
      </c>
      <c r="C12391" t="s">
        <v>82619</v>
      </c>
      <c r="D12391" t="s">
        <v>82620</v>
      </c>
      <c r="E12391" t="s">
        <v>82621</v>
      </c>
      <c r="F12391" t="s">
        <v>82622</v>
      </c>
      <c r="I12391" t="s">
        <v>82331</v>
      </c>
      <c r="J12391" t="s">
        <v>82331</v>
      </c>
      <c r="M12391" t="s">
        <v>112320</v>
      </c>
      <c r="N12391" t="s">
        <v>16314</v>
      </c>
      <c r="O12391" s="3" t="s">
        <v>82623</v>
      </c>
      <c r="P12391" t="s">
        <v>16314</v>
      </c>
      <c r="Q12391" t="s">
        <v>16314</v>
      </c>
      <c r="R12391" t="s">
        <v>82623</v>
      </c>
      <c r="S12391" s="4" t="str">
        <f t="shared" si="193"/>
        <v>2000</v>
      </c>
    </row>
    <row r="12392" spans="1:19" hidden="1" x14ac:dyDescent="0.35">
      <c r="A12392" t="s">
        <v>82621</v>
      </c>
      <c r="B12392" t="s">
        <v>82622</v>
      </c>
      <c r="C12392" t="s">
        <v>82624</v>
      </c>
      <c r="D12392" t="s">
        <v>82625</v>
      </c>
      <c r="E12392" t="s">
        <v>82626</v>
      </c>
      <c r="F12392" t="s">
        <v>82627</v>
      </c>
      <c r="I12392" t="s">
        <v>82628</v>
      </c>
      <c r="J12392" t="s">
        <v>82629</v>
      </c>
      <c r="M12392" t="s">
        <v>112315</v>
      </c>
      <c r="N12392" t="s">
        <v>159</v>
      </c>
      <c r="O12392" s="3" t="s">
        <v>82630</v>
      </c>
      <c r="P12392" t="s">
        <v>159</v>
      </c>
      <c r="Q12392" t="s">
        <v>159</v>
      </c>
      <c r="R12392" t="s">
        <v>82630</v>
      </c>
      <c r="S12392" s="4" t="str">
        <f t="shared" si="193"/>
        <v>2000</v>
      </c>
    </row>
    <row r="12393" spans="1:19" hidden="1" x14ac:dyDescent="0.35">
      <c r="A12393" t="s">
        <v>82626</v>
      </c>
      <c r="B12393" t="s">
        <v>82627</v>
      </c>
      <c r="C12393" t="s">
        <v>82631</v>
      </c>
      <c r="D12393" t="s">
        <v>82632</v>
      </c>
      <c r="E12393" t="s">
        <v>82633</v>
      </c>
      <c r="F12393" s="1">
        <v>6.91226E+53</v>
      </c>
      <c r="I12393" t="s">
        <v>58510</v>
      </c>
      <c r="J12393" t="s">
        <v>46512</v>
      </c>
      <c r="M12393" t="s">
        <v>112297</v>
      </c>
      <c r="N12393" t="s">
        <v>16314</v>
      </c>
      <c r="O12393" s="3" t="s">
        <v>82634</v>
      </c>
      <c r="P12393" t="s">
        <v>16314</v>
      </c>
      <c r="Q12393" t="s">
        <v>16314</v>
      </c>
      <c r="R12393" t="s">
        <v>82634</v>
      </c>
      <c r="S12393" s="4" t="str">
        <f t="shared" si="193"/>
        <v>2000</v>
      </c>
    </row>
    <row r="12394" spans="1:19" hidden="1" x14ac:dyDescent="0.35">
      <c r="A12394" t="s">
        <v>82633</v>
      </c>
      <c r="B12394" s="1">
        <v>6.91226E+53</v>
      </c>
      <c r="C12394" t="s">
        <v>82635</v>
      </c>
      <c r="D12394" t="s">
        <v>82636</v>
      </c>
      <c r="E12394" t="s">
        <v>82637</v>
      </c>
      <c r="F12394" t="s">
        <v>82638</v>
      </c>
      <c r="I12394" t="s">
        <v>82639</v>
      </c>
      <c r="J12394" t="s">
        <v>82640</v>
      </c>
      <c r="M12394" t="s">
        <v>112297</v>
      </c>
      <c r="N12394" t="s">
        <v>16314</v>
      </c>
      <c r="O12394" s="3" t="s">
        <v>82641</v>
      </c>
      <c r="P12394" t="s">
        <v>16314</v>
      </c>
      <c r="Q12394" t="s">
        <v>16314</v>
      </c>
      <c r="R12394" t="s">
        <v>82641</v>
      </c>
      <c r="S12394" s="4" t="str">
        <f t="shared" si="193"/>
        <v>2000</v>
      </c>
    </row>
    <row r="12395" spans="1:19" hidden="1" x14ac:dyDescent="0.35">
      <c r="A12395" t="s">
        <v>82637</v>
      </c>
      <c r="B12395" t="s">
        <v>82638</v>
      </c>
      <c r="C12395" t="s">
        <v>82642</v>
      </c>
      <c r="D12395" t="s">
        <v>82643</v>
      </c>
      <c r="E12395" t="s">
        <v>82644</v>
      </c>
      <c r="F12395" t="s">
        <v>82645</v>
      </c>
      <c r="I12395" t="s">
        <v>82338</v>
      </c>
      <c r="J12395" t="s">
        <v>82338</v>
      </c>
      <c r="M12395" t="s">
        <v>112326</v>
      </c>
      <c r="N12395" t="s">
        <v>16314</v>
      </c>
      <c r="O12395" s="3" t="s">
        <v>82646</v>
      </c>
      <c r="P12395" t="s">
        <v>16314</v>
      </c>
      <c r="Q12395" t="s">
        <v>16314</v>
      </c>
      <c r="R12395" t="s">
        <v>82646</v>
      </c>
      <c r="S12395" s="4" t="str">
        <f t="shared" si="193"/>
        <v>2000</v>
      </c>
    </row>
    <row r="12396" spans="1:19" hidden="1" x14ac:dyDescent="0.35">
      <c r="A12396" t="s">
        <v>82644</v>
      </c>
      <c r="B12396" t="s">
        <v>82645</v>
      </c>
      <c r="C12396" t="s">
        <v>82647</v>
      </c>
      <c r="D12396" t="s">
        <v>82648</v>
      </c>
      <c r="E12396" t="s">
        <v>82649</v>
      </c>
      <c r="F12396" t="s">
        <v>82650</v>
      </c>
      <c r="I12396" t="s">
        <v>82331</v>
      </c>
      <c r="J12396" t="s">
        <v>82331</v>
      </c>
      <c r="M12396" t="s">
        <v>112320</v>
      </c>
      <c r="N12396" t="s">
        <v>16314</v>
      </c>
      <c r="O12396" s="3" t="s">
        <v>82651</v>
      </c>
      <c r="P12396" t="s">
        <v>16314</v>
      </c>
      <c r="Q12396" t="s">
        <v>16314</v>
      </c>
      <c r="R12396" t="s">
        <v>82651</v>
      </c>
      <c r="S12396" s="4" t="str">
        <f t="shared" si="193"/>
        <v>2000</v>
      </c>
    </row>
    <row r="12397" spans="1:19" hidden="1" x14ac:dyDescent="0.35">
      <c r="A12397" t="s">
        <v>82649</v>
      </c>
      <c r="B12397" t="s">
        <v>82650</v>
      </c>
      <c r="C12397" t="s">
        <v>82652</v>
      </c>
      <c r="D12397" t="s">
        <v>82653</v>
      </c>
      <c r="E12397" t="s">
        <v>82654</v>
      </c>
      <c r="F12397" t="s">
        <v>82655</v>
      </c>
      <c r="I12397" t="s">
        <v>82338</v>
      </c>
      <c r="J12397" t="s">
        <v>82338</v>
      </c>
      <c r="M12397" t="s">
        <v>112326</v>
      </c>
      <c r="N12397" t="s">
        <v>16314</v>
      </c>
      <c r="O12397" s="3" t="s">
        <v>82656</v>
      </c>
      <c r="P12397" t="s">
        <v>16314</v>
      </c>
      <c r="Q12397" t="s">
        <v>16314</v>
      </c>
      <c r="R12397" t="s">
        <v>82656</v>
      </c>
      <c r="S12397" s="4" t="str">
        <f t="shared" si="193"/>
        <v>2000</v>
      </c>
    </row>
    <row r="12398" spans="1:19" hidden="1" x14ac:dyDescent="0.35">
      <c r="A12398" t="s">
        <v>82654</v>
      </c>
      <c r="B12398" t="s">
        <v>82655</v>
      </c>
      <c r="C12398" t="s">
        <v>82657</v>
      </c>
      <c r="D12398" t="s">
        <v>82658</v>
      </c>
      <c r="E12398" t="s">
        <v>82659</v>
      </c>
      <c r="F12398" t="s">
        <v>82660</v>
      </c>
      <c r="I12398" t="s">
        <v>82661</v>
      </c>
      <c r="J12398" t="s">
        <v>82662</v>
      </c>
      <c r="M12398" t="s">
        <v>112324</v>
      </c>
      <c r="N12398" t="s">
        <v>48798</v>
      </c>
      <c r="O12398" s="3" t="s">
        <v>82663</v>
      </c>
      <c r="P12398" t="s">
        <v>48798</v>
      </c>
      <c r="Q12398" t="s">
        <v>48798</v>
      </c>
      <c r="R12398" t="s">
        <v>82663</v>
      </c>
      <c r="S12398" s="4" t="str">
        <f t="shared" si="193"/>
        <v>2000</v>
      </c>
    </row>
    <row r="12399" spans="1:19" hidden="1" x14ac:dyDescent="0.35">
      <c r="A12399" t="s">
        <v>82659</v>
      </c>
      <c r="B12399" t="s">
        <v>82660</v>
      </c>
      <c r="C12399" t="s">
        <v>82664</v>
      </c>
      <c r="D12399" t="s">
        <v>82665</v>
      </c>
      <c r="E12399" t="s">
        <v>82666</v>
      </c>
      <c r="F12399" t="s">
        <v>82667</v>
      </c>
      <c r="I12399" t="s">
        <v>82338</v>
      </c>
      <c r="J12399" t="s">
        <v>82338</v>
      </c>
      <c r="M12399" t="s">
        <v>112326</v>
      </c>
      <c r="N12399" t="s">
        <v>16314</v>
      </c>
      <c r="O12399" s="3" t="s">
        <v>82668</v>
      </c>
      <c r="P12399" t="s">
        <v>16314</v>
      </c>
      <c r="Q12399" t="s">
        <v>16314</v>
      </c>
      <c r="R12399" t="s">
        <v>82668</v>
      </c>
      <c r="S12399" s="4" t="str">
        <f t="shared" si="193"/>
        <v>2000</v>
      </c>
    </row>
    <row r="12400" spans="1:19" hidden="1" x14ac:dyDescent="0.35">
      <c r="A12400" t="s">
        <v>82666</v>
      </c>
      <c r="B12400" t="s">
        <v>82667</v>
      </c>
      <c r="C12400" t="s">
        <v>82669</v>
      </c>
      <c r="D12400" t="s">
        <v>82670</v>
      </c>
      <c r="E12400" t="s">
        <v>82671</v>
      </c>
      <c r="F12400" t="s">
        <v>82672</v>
      </c>
      <c r="I12400" t="s">
        <v>82331</v>
      </c>
      <c r="J12400" t="s">
        <v>82331</v>
      </c>
      <c r="M12400" t="s">
        <v>112320</v>
      </c>
      <c r="N12400" t="s">
        <v>16314</v>
      </c>
      <c r="O12400" s="3" t="s">
        <v>82673</v>
      </c>
      <c r="P12400" t="s">
        <v>16314</v>
      </c>
      <c r="Q12400" t="s">
        <v>16314</v>
      </c>
      <c r="R12400" t="s">
        <v>82673</v>
      </c>
      <c r="S12400" s="4" t="str">
        <f t="shared" si="193"/>
        <v>2000</v>
      </c>
    </row>
    <row r="12401" spans="1:19" hidden="1" x14ac:dyDescent="0.35">
      <c r="A12401" t="s">
        <v>82671</v>
      </c>
      <c r="B12401" t="s">
        <v>82672</v>
      </c>
      <c r="C12401" t="s">
        <v>82674</v>
      </c>
      <c r="D12401" t="s">
        <v>82675</v>
      </c>
      <c r="E12401" t="s">
        <v>82676</v>
      </c>
      <c r="F12401" t="s">
        <v>82677</v>
      </c>
      <c r="I12401" t="s">
        <v>82338</v>
      </c>
      <c r="J12401" t="s">
        <v>82338</v>
      </c>
      <c r="M12401" t="s">
        <v>112326</v>
      </c>
      <c r="N12401" t="s">
        <v>16314</v>
      </c>
      <c r="O12401" s="3" t="s">
        <v>82678</v>
      </c>
      <c r="P12401" t="s">
        <v>16314</v>
      </c>
      <c r="Q12401" t="s">
        <v>16314</v>
      </c>
      <c r="R12401" t="s">
        <v>82678</v>
      </c>
      <c r="S12401" s="4" t="str">
        <f t="shared" si="193"/>
        <v>2000</v>
      </c>
    </row>
    <row r="12402" spans="1:19" hidden="1" x14ac:dyDescent="0.35">
      <c r="A12402" t="s">
        <v>82676</v>
      </c>
      <c r="B12402" t="s">
        <v>82677</v>
      </c>
      <c r="C12402" t="s">
        <v>82679</v>
      </c>
      <c r="D12402" t="s">
        <v>82680</v>
      </c>
      <c r="E12402" t="s">
        <v>82681</v>
      </c>
      <c r="F12402" t="s">
        <v>82682</v>
      </c>
      <c r="I12402" t="s">
        <v>82331</v>
      </c>
      <c r="J12402" t="s">
        <v>82331</v>
      </c>
      <c r="M12402" t="s">
        <v>112320</v>
      </c>
      <c r="N12402" t="s">
        <v>16314</v>
      </c>
      <c r="O12402" s="3" t="s">
        <v>82683</v>
      </c>
      <c r="P12402" t="s">
        <v>16314</v>
      </c>
      <c r="Q12402" t="s">
        <v>16314</v>
      </c>
      <c r="R12402" t="s">
        <v>82683</v>
      </c>
      <c r="S12402" s="4" t="str">
        <f t="shared" si="193"/>
        <v>2000</v>
      </c>
    </row>
    <row r="12403" spans="1:19" hidden="1" x14ac:dyDescent="0.35">
      <c r="A12403" t="s">
        <v>82681</v>
      </c>
      <c r="B12403" t="s">
        <v>82682</v>
      </c>
      <c r="C12403" t="s">
        <v>82684</v>
      </c>
      <c r="D12403" t="s">
        <v>82685</v>
      </c>
      <c r="E12403" t="s">
        <v>82686</v>
      </c>
      <c r="F12403" t="s">
        <v>82687</v>
      </c>
      <c r="I12403" t="s">
        <v>82338</v>
      </c>
      <c r="J12403" t="s">
        <v>82338</v>
      </c>
      <c r="M12403" t="s">
        <v>112326</v>
      </c>
      <c r="N12403" t="s">
        <v>16314</v>
      </c>
      <c r="O12403" s="3" t="s">
        <v>82688</v>
      </c>
      <c r="P12403" t="s">
        <v>16314</v>
      </c>
      <c r="Q12403" t="s">
        <v>16314</v>
      </c>
      <c r="R12403" t="s">
        <v>82688</v>
      </c>
      <c r="S12403" s="4" t="str">
        <f t="shared" si="193"/>
        <v>2000</v>
      </c>
    </row>
    <row r="12404" spans="1:19" hidden="1" x14ac:dyDescent="0.35">
      <c r="A12404" t="s">
        <v>82686</v>
      </c>
      <c r="B12404" t="s">
        <v>82687</v>
      </c>
      <c r="C12404" t="s">
        <v>82689</v>
      </c>
      <c r="D12404" t="s">
        <v>82690</v>
      </c>
      <c r="E12404" t="s">
        <v>82691</v>
      </c>
      <c r="F12404" t="s">
        <v>82692</v>
      </c>
      <c r="I12404" t="s">
        <v>82693</v>
      </c>
      <c r="J12404" t="s">
        <v>82694</v>
      </c>
      <c r="M12404" t="s">
        <v>112297</v>
      </c>
      <c r="N12404" t="s">
        <v>16314</v>
      </c>
      <c r="O12404" s="3" t="s">
        <v>82695</v>
      </c>
      <c r="P12404" t="s">
        <v>16314</v>
      </c>
      <c r="Q12404" t="s">
        <v>16314</v>
      </c>
      <c r="R12404" t="s">
        <v>82695</v>
      </c>
      <c r="S12404" s="4" t="str">
        <f t="shared" si="193"/>
        <v>2000</v>
      </c>
    </row>
    <row r="12405" spans="1:19" hidden="1" x14ac:dyDescent="0.35">
      <c r="A12405" t="s">
        <v>82691</v>
      </c>
      <c r="B12405" t="s">
        <v>82692</v>
      </c>
      <c r="C12405" s="1" t="s">
        <v>82696</v>
      </c>
      <c r="D12405" s="1" t="s">
        <v>82697</v>
      </c>
      <c r="E12405" t="s">
        <v>82698</v>
      </c>
      <c r="F12405" t="s">
        <v>82699</v>
      </c>
      <c r="I12405" t="s">
        <v>82338</v>
      </c>
      <c r="J12405" t="s">
        <v>82338</v>
      </c>
      <c r="M12405" t="s">
        <v>112326</v>
      </c>
      <c r="N12405" t="s">
        <v>16314</v>
      </c>
      <c r="O12405" s="3" t="s">
        <v>82700</v>
      </c>
      <c r="P12405" t="s">
        <v>16314</v>
      </c>
      <c r="Q12405" t="s">
        <v>16314</v>
      </c>
      <c r="R12405" t="s">
        <v>82700</v>
      </c>
      <c r="S12405" s="4" t="str">
        <f t="shared" si="193"/>
        <v>2000</v>
      </c>
    </row>
    <row r="12406" spans="1:19" hidden="1" x14ac:dyDescent="0.35">
      <c r="A12406" t="s">
        <v>82698</v>
      </c>
      <c r="B12406" t="s">
        <v>82699</v>
      </c>
      <c r="C12406" t="s">
        <v>82701</v>
      </c>
      <c r="D12406" t="s">
        <v>82702</v>
      </c>
      <c r="E12406" t="s">
        <v>82703</v>
      </c>
      <c r="F12406" t="s">
        <v>82704</v>
      </c>
      <c r="I12406" t="s">
        <v>82338</v>
      </c>
      <c r="J12406" t="s">
        <v>82338</v>
      </c>
      <c r="M12406" t="s">
        <v>112326</v>
      </c>
      <c r="N12406" t="s">
        <v>16314</v>
      </c>
      <c r="O12406" s="3" t="s">
        <v>82705</v>
      </c>
      <c r="P12406" t="s">
        <v>16314</v>
      </c>
      <c r="Q12406" t="s">
        <v>16314</v>
      </c>
      <c r="R12406" t="s">
        <v>82705</v>
      </c>
      <c r="S12406" s="4" t="str">
        <f t="shared" si="193"/>
        <v>2000</v>
      </c>
    </row>
    <row r="12407" spans="1:19" hidden="1" x14ac:dyDescent="0.35">
      <c r="A12407" t="s">
        <v>82703</v>
      </c>
      <c r="B12407" t="s">
        <v>82704</v>
      </c>
      <c r="C12407" t="s">
        <v>82706</v>
      </c>
      <c r="D12407" t="s">
        <v>82707</v>
      </c>
      <c r="E12407" t="s">
        <v>82708</v>
      </c>
      <c r="F12407" t="s">
        <v>82709</v>
      </c>
      <c r="I12407" t="s">
        <v>82710</v>
      </c>
      <c r="J12407" t="s">
        <v>82710</v>
      </c>
      <c r="M12407" t="s">
        <v>112320</v>
      </c>
      <c r="N12407" t="s">
        <v>16314</v>
      </c>
      <c r="O12407" s="3" t="s">
        <v>82711</v>
      </c>
      <c r="P12407" t="s">
        <v>16314</v>
      </c>
      <c r="Q12407" t="s">
        <v>16314</v>
      </c>
      <c r="R12407" t="s">
        <v>82711</v>
      </c>
      <c r="S12407" s="4" t="str">
        <f t="shared" si="193"/>
        <v>2000</v>
      </c>
    </row>
    <row r="12408" spans="1:19" hidden="1" x14ac:dyDescent="0.35">
      <c r="A12408" t="s">
        <v>82708</v>
      </c>
      <c r="B12408" t="s">
        <v>82709</v>
      </c>
      <c r="C12408" t="s">
        <v>82712</v>
      </c>
      <c r="D12408" t="s">
        <v>82713</v>
      </c>
      <c r="E12408" t="s">
        <v>82714</v>
      </c>
      <c r="F12408" t="s">
        <v>82715</v>
      </c>
      <c r="I12408" t="s">
        <v>82710</v>
      </c>
      <c r="J12408" t="s">
        <v>82710</v>
      </c>
      <c r="M12408" t="s">
        <v>112320</v>
      </c>
      <c r="N12408" t="s">
        <v>16314</v>
      </c>
      <c r="O12408" s="3" t="s">
        <v>82716</v>
      </c>
      <c r="P12408" t="s">
        <v>16314</v>
      </c>
      <c r="Q12408" t="s">
        <v>16314</v>
      </c>
      <c r="R12408" t="s">
        <v>82716</v>
      </c>
      <c r="S12408" s="4" t="str">
        <f t="shared" si="193"/>
        <v>2000</v>
      </c>
    </row>
    <row r="12409" spans="1:19" hidden="1" x14ac:dyDescent="0.35">
      <c r="A12409" t="s">
        <v>82714</v>
      </c>
      <c r="B12409" t="s">
        <v>82715</v>
      </c>
      <c r="C12409" t="s">
        <v>82717</v>
      </c>
      <c r="D12409" t="s">
        <v>82718</v>
      </c>
      <c r="E12409" t="s">
        <v>82719</v>
      </c>
      <c r="F12409" t="s">
        <v>82720</v>
      </c>
      <c r="I12409" t="s">
        <v>82721</v>
      </c>
      <c r="J12409" t="s">
        <v>82722</v>
      </c>
      <c r="M12409" t="s">
        <v>112299</v>
      </c>
      <c r="N12409" t="s">
        <v>16314</v>
      </c>
      <c r="O12409" s="3" t="s">
        <v>82723</v>
      </c>
      <c r="P12409" t="s">
        <v>16314</v>
      </c>
      <c r="Q12409" t="s">
        <v>16314</v>
      </c>
      <c r="R12409" t="s">
        <v>82723</v>
      </c>
      <c r="S12409" s="4" t="str">
        <f t="shared" si="193"/>
        <v>2000</v>
      </c>
    </row>
    <row r="12410" spans="1:19" hidden="1" x14ac:dyDescent="0.35">
      <c r="A12410" t="s">
        <v>82719</v>
      </c>
      <c r="B12410" t="s">
        <v>82720</v>
      </c>
      <c r="C12410" t="s">
        <v>82724</v>
      </c>
      <c r="D12410" t="s">
        <v>82725</v>
      </c>
      <c r="E12410" t="s">
        <v>82726</v>
      </c>
      <c r="F12410" t="s">
        <v>82727</v>
      </c>
      <c r="I12410" t="s">
        <v>82728</v>
      </c>
      <c r="J12410" t="s">
        <v>82729</v>
      </c>
      <c r="M12410" t="s">
        <v>112315</v>
      </c>
      <c r="N12410" t="s">
        <v>159</v>
      </c>
      <c r="O12410" s="3" t="s">
        <v>82730</v>
      </c>
      <c r="P12410" t="s">
        <v>159</v>
      </c>
      <c r="Q12410" t="s">
        <v>159</v>
      </c>
      <c r="R12410" t="s">
        <v>82730</v>
      </c>
      <c r="S12410" s="4" t="str">
        <f t="shared" si="193"/>
        <v>2000</v>
      </c>
    </row>
    <row r="12411" spans="1:19" hidden="1" x14ac:dyDescent="0.35">
      <c r="A12411" t="s">
        <v>82726</v>
      </c>
      <c r="B12411" t="s">
        <v>82727</v>
      </c>
      <c r="C12411" t="s">
        <v>82731</v>
      </c>
      <c r="D12411" t="s">
        <v>82732</v>
      </c>
      <c r="E12411" t="s">
        <v>82733</v>
      </c>
      <c r="F12411" t="s">
        <v>82734</v>
      </c>
      <c r="I12411" t="s">
        <v>82735</v>
      </c>
      <c r="J12411" t="s">
        <v>82736</v>
      </c>
      <c r="M12411" t="s">
        <v>112297</v>
      </c>
      <c r="N12411" t="s">
        <v>16314</v>
      </c>
      <c r="O12411" s="3" t="s">
        <v>82737</v>
      </c>
      <c r="P12411" t="s">
        <v>16314</v>
      </c>
      <c r="Q12411" t="s">
        <v>16314</v>
      </c>
      <c r="R12411" t="s">
        <v>82737</v>
      </c>
      <c r="S12411" s="4" t="str">
        <f t="shared" si="193"/>
        <v>2000</v>
      </c>
    </row>
    <row r="12412" spans="1:19" hidden="1" x14ac:dyDescent="0.35">
      <c r="A12412" t="s">
        <v>82733</v>
      </c>
      <c r="B12412" t="s">
        <v>82734</v>
      </c>
      <c r="C12412" t="s">
        <v>82738</v>
      </c>
      <c r="D12412" t="s">
        <v>82739</v>
      </c>
      <c r="E12412" t="s">
        <v>82740</v>
      </c>
      <c r="F12412" t="s">
        <v>82741</v>
      </c>
      <c r="I12412" t="s">
        <v>82742</v>
      </c>
      <c r="J12412" t="s">
        <v>82743</v>
      </c>
      <c r="M12412" t="s">
        <v>112315</v>
      </c>
      <c r="N12412" t="s">
        <v>159</v>
      </c>
      <c r="O12412" s="3" t="s">
        <v>82744</v>
      </c>
      <c r="P12412" t="s">
        <v>159</v>
      </c>
      <c r="Q12412" t="s">
        <v>159</v>
      </c>
      <c r="R12412" t="s">
        <v>82744</v>
      </c>
      <c r="S12412" s="4" t="str">
        <f t="shared" si="193"/>
        <v>2000</v>
      </c>
    </row>
    <row r="12413" spans="1:19" hidden="1" x14ac:dyDescent="0.35">
      <c r="A12413" t="s">
        <v>82740</v>
      </c>
      <c r="B12413" t="s">
        <v>82741</v>
      </c>
      <c r="C12413" t="s">
        <v>82745</v>
      </c>
      <c r="D12413" t="s">
        <v>82746</v>
      </c>
      <c r="E12413" t="s">
        <v>82747</v>
      </c>
      <c r="F12413" t="s">
        <v>82748</v>
      </c>
      <c r="I12413" t="s">
        <v>82749</v>
      </c>
      <c r="J12413" t="s">
        <v>82750</v>
      </c>
      <c r="M12413" t="s">
        <v>112297</v>
      </c>
      <c r="N12413" t="s">
        <v>16314</v>
      </c>
      <c r="O12413" s="3" t="s">
        <v>82751</v>
      </c>
      <c r="P12413" t="s">
        <v>16314</v>
      </c>
      <c r="Q12413" t="s">
        <v>16314</v>
      </c>
      <c r="R12413" t="s">
        <v>82751</v>
      </c>
      <c r="S12413" s="4" t="str">
        <f t="shared" si="193"/>
        <v>2000</v>
      </c>
    </row>
    <row r="12414" spans="1:19" hidden="1" x14ac:dyDescent="0.35">
      <c r="A12414" t="s">
        <v>82747</v>
      </c>
      <c r="B12414" t="s">
        <v>82748</v>
      </c>
      <c r="C12414" t="s">
        <v>82752</v>
      </c>
      <c r="D12414" t="s">
        <v>82753</v>
      </c>
      <c r="E12414" t="s">
        <v>82754</v>
      </c>
      <c r="F12414" t="s">
        <v>82755</v>
      </c>
      <c r="I12414" t="s">
        <v>82756</v>
      </c>
      <c r="J12414" t="s">
        <v>82757</v>
      </c>
      <c r="M12414" t="s">
        <v>112315</v>
      </c>
      <c r="N12414" t="s">
        <v>159</v>
      </c>
      <c r="O12414" s="3" t="s">
        <v>82758</v>
      </c>
      <c r="P12414" t="s">
        <v>159</v>
      </c>
      <c r="Q12414" t="s">
        <v>159</v>
      </c>
      <c r="R12414" t="s">
        <v>82758</v>
      </c>
      <c r="S12414" s="4" t="str">
        <f t="shared" si="193"/>
        <v>2000</v>
      </c>
    </row>
    <row r="12415" spans="1:19" hidden="1" x14ac:dyDescent="0.35">
      <c r="A12415" t="s">
        <v>82754</v>
      </c>
      <c r="B12415" t="s">
        <v>82755</v>
      </c>
      <c r="C12415" t="s">
        <v>82759</v>
      </c>
      <c r="D12415" t="s">
        <v>82760</v>
      </c>
      <c r="E12415" t="s">
        <v>82761</v>
      </c>
      <c r="F12415" t="s">
        <v>82762</v>
      </c>
      <c r="I12415" t="s">
        <v>82763</v>
      </c>
      <c r="J12415" t="s">
        <v>82764</v>
      </c>
      <c r="M12415" t="s">
        <v>112297</v>
      </c>
      <c r="N12415" t="s">
        <v>16314</v>
      </c>
      <c r="O12415" s="3" t="s">
        <v>82765</v>
      </c>
      <c r="P12415" t="s">
        <v>16314</v>
      </c>
      <c r="Q12415" t="s">
        <v>16314</v>
      </c>
      <c r="R12415" t="s">
        <v>82765</v>
      </c>
      <c r="S12415" s="4" t="str">
        <f t="shared" si="193"/>
        <v>2000</v>
      </c>
    </row>
    <row r="12416" spans="1:19" hidden="1" x14ac:dyDescent="0.35">
      <c r="A12416" t="s">
        <v>82761</v>
      </c>
      <c r="B12416" t="s">
        <v>82762</v>
      </c>
      <c r="C12416" t="s">
        <v>82766</v>
      </c>
      <c r="D12416" t="s">
        <v>82767</v>
      </c>
      <c r="E12416" t="s">
        <v>82768</v>
      </c>
      <c r="F12416" t="s">
        <v>82769</v>
      </c>
      <c r="I12416" t="s">
        <v>82770</v>
      </c>
      <c r="J12416" t="s">
        <v>82771</v>
      </c>
      <c r="M12416" t="s">
        <v>112297</v>
      </c>
      <c r="N12416" t="s">
        <v>16314</v>
      </c>
      <c r="O12416" s="3" t="s">
        <v>82772</v>
      </c>
      <c r="P12416" t="s">
        <v>16314</v>
      </c>
      <c r="Q12416" t="s">
        <v>16314</v>
      </c>
      <c r="R12416" t="s">
        <v>82772</v>
      </c>
      <c r="S12416" s="4" t="str">
        <f t="shared" si="193"/>
        <v>2000</v>
      </c>
    </row>
    <row r="12417" spans="1:19" hidden="1" x14ac:dyDescent="0.35">
      <c r="A12417" t="s">
        <v>82768</v>
      </c>
      <c r="B12417" t="s">
        <v>82769</v>
      </c>
      <c r="C12417" t="s">
        <v>82773</v>
      </c>
      <c r="D12417" t="s">
        <v>82774</v>
      </c>
      <c r="E12417" t="s">
        <v>82775</v>
      </c>
      <c r="F12417" t="s">
        <v>82776</v>
      </c>
      <c r="I12417" t="s">
        <v>82777</v>
      </c>
      <c r="J12417" t="s">
        <v>82778</v>
      </c>
      <c r="M12417" t="s">
        <v>112315</v>
      </c>
      <c r="N12417" t="s">
        <v>159</v>
      </c>
      <c r="O12417" s="3" t="s">
        <v>82779</v>
      </c>
      <c r="P12417" t="s">
        <v>159</v>
      </c>
      <c r="Q12417" t="s">
        <v>159</v>
      </c>
      <c r="R12417" t="s">
        <v>82779</v>
      </c>
      <c r="S12417" s="4" t="str">
        <f t="shared" si="193"/>
        <v>2000</v>
      </c>
    </row>
    <row r="12418" spans="1:19" hidden="1" x14ac:dyDescent="0.35">
      <c r="A12418" t="s">
        <v>82775</v>
      </c>
      <c r="B12418" t="s">
        <v>82776</v>
      </c>
      <c r="C12418" t="s">
        <v>82780</v>
      </c>
      <c r="D12418" t="s">
        <v>82781</v>
      </c>
      <c r="E12418" t="s">
        <v>82782</v>
      </c>
      <c r="F12418" t="s">
        <v>82783</v>
      </c>
      <c r="I12418" t="s">
        <v>82784</v>
      </c>
      <c r="J12418" t="s">
        <v>82785</v>
      </c>
      <c r="M12418" t="s">
        <v>112315</v>
      </c>
      <c r="N12418" t="s">
        <v>159</v>
      </c>
      <c r="O12418" s="3" t="s">
        <v>82786</v>
      </c>
      <c r="P12418" t="s">
        <v>159</v>
      </c>
      <c r="Q12418" t="s">
        <v>159</v>
      </c>
      <c r="R12418" t="s">
        <v>82786</v>
      </c>
      <c r="S12418" s="4" t="str">
        <f t="shared" si="193"/>
        <v>2000</v>
      </c>
    </row>
    <row r="12419" spans="1:19" hidden="1" x14ac:dyDescent="0.35">
      <c r="A12419" t="s">
        <v>82782</v>
      </c>
      <c r="B12419" t="s">
        <v>82783</v>
      </c>
      <c r="C12419" t="s">
        <v>82787</v>
      </c>
      <c r="D12419" t="s">
        <v>82788</v>
      </c>
      <c r="E12419" t="s">
        <v>82789</v>
      </c>
      <c r="F12419" t="s">
        <v>82790</v>
      </c>
      <c r="I12419" t="s">
        <v>82338</v>
      </c>
      <c r="J12419" t="s">
        <v>82338</v>
      </c>
      <c r="M12419" t="s">
        <v>112326</v>
      </c>
      <c r="N12419" t="s">
        <v>16314</v>
      </c>
      <c r="O12419" s="3" t="s">
        <v>82791</v>
      </c>
      <c r="P12419" t="s">
        <v>16314</v>
      </c>
      <c r="Q12419" t="s">
        <v>16314</v>
      </c>
      <c r="R12419" t="s">
        <v>82791</v>
      </c>
      <c r="S12419" s="4" t="str">
        <f t="shared" ref="S12419:S12482" si="194">LEFT(RIGHT(R12419,19),4)</f>
        <v>2000</v>
      </c>
    </row>
    <row r="12420" spans="1:19" hidden="1" x14ac:dyDescent="0.35">
      <c r="A12420" t="s">
        <v>82789</v>
      </c>
      <c r="B12420" t="s">
        <v>82790</v>
      </c>
      <c r="C12420" t="s">
        <v>82792</v>
      </c>
      <c r="D12420" t="s">
        <v>82793</v>
      </c>
      <c r="E12420" t="s">
        <v>82794</v>
      </c>
      <c r="F12420" t="s">
        <v>82795</v>
      </c>
      <c r="I12420" t="s">
        <v>82710</v>
      </c>
      <c r="J12420" t="s">
        <v>82710</v>
      </c>
      <c r="M12420" t="s">
        <v>112320</v>
      </c>
      <c r="N12420" t="s">
        <v>16314</v>
      </c>
      <c r="O12420" s="3" t="s">
        <v>82796</v>
      </c>
      <c r="P12420" t="s">
        <v>16314</v>
      </c>
      <c r="Q12420" t="s">
        <v>16314</v>
      </c>
      <c r="R12420" t="s">
        <v>82796</v>
      </c>
      <c r="S12420" s="4" t="str">
        <f t="shared" si="194"/>
        <v>2000</v>
      </c>
    </row>
    <row r="12421" spans="1:19" hidden="1" x14ac:dyDescent="0.35">
      <c r="A12421" t="s">
        <v>82794</v>
      </c>
      <c r="B12421" t="s">
        <v>82795</v>
      </c>
      <c r="C12421" t="s">
        <v>82797</v>
      </c>
      <c r="D12421" t="s">
        <v>82798</v>
      </c>
      <c r="E12421" t="s">
        <v>82799</v>
      </c>
      <c r="F12421" t="s">
        <v>82800</v>
      </c>
      <c r="I12421" t="s">
        <v>82338</v>
      </c>
      <c r="J12421" t="s">
        <v>82338</v>
      </c>
      <c r="M12421" t="s">
        <v>112326</v>
      </c>
      <c r="N12421" t="s">
        <v>16314</v>
      </c>
      <c r="O12421" s="3" t="s">
        <v>82801</v>
      </c>
      <c r="P12421" t="s">
        <v>16314</v>
      </c>
      <c r="Q12421" t="s">
        <v>16314</v>
      </c>
      <c r="R12421" t="s">
        <v>82801</v>
      </c>
      <c r="S12421" s="4" t="str">
        <f t="shared" si="194"/>
        <v>2000</v>
      </c>
    </row>
    <row r="12422" spans="1:19" hidden="1" x14ac:dyDescent="0.35">
      <c r="A12422" t="s">
        <v>82799</v>
      </c>
      <c r="B12422" t="s">
        <v>82800</v>
      </c>
      <c r="C12422" t="s">
        <v>82802</v>
      </c>
      <c r="D12422">
        <v>23619133</v>
      </c>
      <c r="E12422" t="s">
        <v>82803</v>
      </c>
      <c r="F12422" t="s">
        <v>82804</v>
      </c>
      <c r="I12422" t="s">
        <v>82805</v>
      </c>
      <c r="J12422" t="s">
        <v>82806</v>
      </c>
      <c r="M12422" t="s">
        <v>112297</v>
      </c>
      <c r="N12422" t="s">
        <v>16314</v>
      </c>
      <c r="O12422" s="3" t="s">
        <v>82807</v>
      </c>
      <c r="P12422" t="s">
        <v>16314</v>
      </c>
      <c r="Q12422" t="s">
        <v>16314</v>
      </c>
      <c r="R12422" t="s">
        <v>82807</v>
      </c>
      <c r="S12422" s="4" t="str">
        <f t="shared" si="194"/>
        <v>2000</v>
      </c>
    </row>
    <row r="12423" spans="1:19" hidden="1" x14ac:dyDescent="0.35">
      <c r="A12423" t="s">
        <v>82803</v>
      </c>
      <c r="B12423" t="s">
        <v>82804</v>
      </c>
      <c r="C12423" t="s">
        <v>82808</v>
      </c>
      <c r="D12423" t="s">
        <v>82809</v>
      </c>
      <c r="E12423" t="s">
        <v>82810</v>
      </c>
      <c r="F12423" t="s">
        <v>82811</v>
      </c>
      <c r="I12423" t="s">
        <v>82338</v>
      </c>
      <c r="J12423" t="s">
        <v>82338</v>
      </c>
      <c r="M12423" t="s">
        <v>112326</v>
      </c>
      <c r="N12423" t="s">
        <v>16314</v>
      </c>
      <c r="O12423" s="3" t="s">
        <v>82812</v>
      </c>
      <c r="P12423" t="s">
        <v>16314</v>
      </c>
      <c r="Q12423" t="s">
        <v>16314</v>
      </c>
      <c r="R12423" t="s">
        <v>82812</v>
      </c>
      <c r="S12423" s="4" t="str">
        <f t="shared" si="194"/>
        <v>2000</v>
      </c>
    </row>
    <row r="12424" spans="1:19" hidden="1" x14ac:dyDescent="0.35">
      <c r="A12424" t="s">
        <v>82810</v>
      </c>
      <c r="B12424" t="s">
        <v>82811</v>
      </c>
      <c r="C12424" t="s">
        <v>82813</v>
      </c>
      <c r="D12424" t="s">
        <v>82814</v>
      </c>
      <c r="E12424" t="s">
        <v>82815</v>
      </c>
      <c r="F12424" t="s">
        <v>82816</v>
      </c>
      <c r="I12424" t="s">
        <v>82710</v>
      </c>
      <c r="J12424" t="s">
        <v>82710</v>
      </c>
      <c r="M12424" t="s">
        <v>112320</v>
      </c>
      <c r="N12424" t="s">
        <v>16314</v>
      </c>
      <c r="O12424" s="3" t="s">
        <v>82817</v>
      </c>
      <c r="P12424" t="s">
        <v>16314</v>
      </c>
      <c r="Q12424" t="s">
        <v>16314</v>
      </c>
      <c r="R12424" t="s">
        <v>82817</v>
      </c>
      <c r="S12424" s="4" t="str">
        <f t="shared" si="194"/>
        <v>2000</v>
      </c>
    </row>
    <row r="12425" spans="1:19" hidden="1" x14ac:dyDescent="0.35">
      <c r="A12425" t="s">
        <v>82815</v>
      </c>
      <c r="B12425" t="s">
        <v>82816</v>
      </c>
      <c r="C12425" t="s">
        <v>82818</v>
      </c>
      <c r="D12425" t="s">
        <v>82819</v>
      </c>
      <c r="E12425" t="s">
        <v>82820</v>
      </c>
      <c r="F12425" t="s">
        <v>82821</v>
      </c>
      <c r="I12425" t="s">
        <v>82338</v>
      </c>
      <c r="J12425" t="s">
        <v>82338</v>
      </c>
      <c r="M12425" t="s">
        <v>112326</v>
      </c>
      <c r="N12425" t="s">
        <v>16314</v>
      </c>
      <c r="O12425" s="3" t="s">
        <v>82822</v>
      </c>
      <c r="P12425" t="s">
        <v>16314</v>
      </c>
      <c r="Q12425" t="s">
        <v>16314</v>
      </c>
      <c r="R12425" t="s">
        <v>82822</v>
      </c>
      <c r="S12425" s="4" t="str">
        <f t="shared" si="194"/>
        <v>2000</v>
      </c>
    </row>
    <row r="12426" spans="1:19" hidden="1" x14ac:dyDescent="0.35">
      <c r="A12426" t="s">
        <v>82820</v>
      </c>
      <c r="B12426" t="s">
        <v>82821</v>
      </c>
      <c r="C12426" t="s">
        <v>82823</v>
      </c>
      <c r="D12426" t="s">
        <v>82824</v>
      </c>
      <c r="E12426" t="s">
        <v>82825</v>
      </c>
      <c r="F12426" t="s">
        <v>82826</v>
      </c>
      <c r="I12426" t="s">
        <v>82827</v>
      </c>
      <c r="J12426" t="s">
        <v>82828</v>
      </c>
      <c r="M12426" t="s">
        <v>112297</v>
      </c>
      <c r="N12426" t="s">
        <v>16314</v>
      </c>
      <c r="O12426" s="3" t="s">
        <v>82829</v>
      </c>
      <c r="P12426" t="s">
        <v>16314</v>
      </c>
      <c r="Q12426" t="s">
        <v>16314</v>
      </c>
      <c r="R12426" t="s">
        <v>82829</v>
      </c>
      <c r="S12426" s="4" t="str">
        <f t="shared" si="194"/>
        <v>2000</v>
      </c>
    </row>
    <row r="12427" spans="1:19" hidden="1" x14ac:dyDescent="0.35">
      <c r="A12427" t="s">
        <v>82825</v>
      </c>
      <c r="B12427" t="s">
        <v>82826</v>
      </c>
      <c r="C12427" t="s">
        <v>82830</v>
      </c>
      <c r="D12427" t="s">
        <v>82831</v>
      </c>
      <c r="E12427" t="s">
        <v>82832</v>
      </c>
      <c r="F12427" t="s">
        <v>82833</v>
      </c>
      <c r="I12427" t="s">
        <v>512</v>
      </c>
      <c r="J12427" t="s">
        <v>512</v>
      </c>
      <c r="M12427" t="s">
        <v>112297</v>
      </c>
      <c r="N12427" t="s">
        <v>16314</v>
      </c>
      <c r="O12427" s="3" t="s">
        <v>82834</v>
      </c>
      <c r="P12427" t="s">
        <v>16314</v>
      </c>
      <c r="Q12427" t="s">
        <v>16314</v>
      </c>
      <c r="R12427" t="s">
        <v>82834</v>
      </c>
      <c r="S12427" s="4" t="str">
        <f t="shared" si="194"/>
        <v>2000</v>
      </c>
    </row>
    <row r="12428" spans="1:19" hidden="1" x14ac:dyDescent="0.35">
      <c r="A12428" t="s">
        <v>82832</v>
      </c>
      <c r="B12428" t="s">
        <v>82833</v>
      </c>
      <c r="C12428" t="s">
        <v>82835</v>
      </c>
      <c r="D12428" t="s">
        <v>82836</v>
      </c>
      <c r="E12428" t="s">
        <v>82837</v>
      </c>
      <c r="F12428" t="s">
        <v>82838</v>
      </c>
      <c r="I12428" t="s">
        <v>82710</v>
      </c>
      <c r="J12428" t="s">
        <v>82710</v>
      </c>
      <c r="M12428" t="s">
        <v>112320</v>
      </c>
      <c r="N12428" t="s">
        <v>16314</v>
      </c>
      <c r="O12428" s="3" t="s">
        <v>82839</v>
      </c>
      <c r="P12428" t="s">
        <v>16314</v>
      </c>
      <c r="Q12428" t="s">
        <v>16314</v>
      </c>
      <c r="R12428" t="s">
        <v>82839</v>
      </c>
      <c r="S12428" s="4" t="str">
        <f t="shared" si="194"/>
        <v>2000</v>
      </c>
    </row>
    <row r="12429" spans="1:19" hidden="1" x14ac:dyDescent="0.35">
      <c r="A12429" t="s">
        <v>82837</v>
      </c>
      <c r="B12429" t="s">
        <v>82838</v>
      </c>
      <c r="C12429" t="s">
        <v>82840</v>
      </c>
      <c r="D12429" t="s">
        <v>82841</v>
      </c>
      <c r="E12429" t="s">
        <v>82842</v>
      </c>
      <c r="F12429" t="s">
        <v>82843</v>
      </c>
      <c r="I12429" t="s">
        <v>82338</v>
      </c>
      <c r="J12429" t="s">
        <v>82338</v>
      </c>
      <c r="M12429" t="s">
        <v>112326</v>
      </c>
      <c r="N12429" t="s">
        <v>16314</v>
      </c>
      <c r="O12429" s="3" t="s">
        <v>82844</v>
      </c>
      <c r="P12429" t="s">
        <v>16314</v>
      </c>
      <c r="Q12429" t="s">
        <v>16314</v>
      </c>
      <c r="R12429" t="s">
        <v>82844</v>
      </c>
      <c r="S12429" s="4" t="str">
        <f t="shared" si="194"/>
        <v>2000</v>
      </c>
    </row>
    <row r="12430" spans="1:19" hidden="1" x14ac:dyDescent="0.35">
      <c r="A12430" t="s">
        <v>82842</v>
      </c>
      <c r="B12430" t="s">
        <v>82843</v>
      </c>
      <c r="C12430" t="s">
        <v>82845</v>
      </c>
      <c r="D12430" t="s">
        <v>82846</v>
      </c>
      <c r="E12430" t="s">
        <v>82847</v>
      </c>
      <c r="F12430" t="s">
        <v>82848</v>
      </c>
      <c r="I12430" t="s">
        <v>82849</v>
      </c>
      <c r="J12430" t="s">
        <v>82850</v>
      </c>
      <c r="M12430" t="s">
        <v>16314</v>
      </c>
      <c r="N12430" t="s">
        <v>16314</v>
      </c>
      <c r="O12430" s="3" t="s">
        <v>82851</v>
      </c>
      <c r="P12430" t="s">
        <v>16314</v>
      </c>
      <c r="Q12430" t="s">
        <v>16314</v>
      </c>
      <c r="R12430" t="s">
        <v>82851</v>
      </c>
      <c r="S12430" s="4" t="str">
        <f t="shared" si="194"/>
        <v>2000</v>
      </c>
    </row>
    <row r="12431" spans="1:19" hidden="1" x14ac:dyDescent="0.35">
      <c r="A12431" t="s">
        <v>82847</v>
      </c>
      <c r="B12431" t="s">
        <v>82848</v>
      </c>
      <c r="C12431" s="1" t="s">
        <v>82852</v>
      </c>
      <c r="D12431" s="1" t="s">
        <v>82853</v>
      </c>
      <c r="E12431" t="s">
        <v>82854</v>
      </c>
      <c r="F12431" t="s">
        <v>82855</v>
      </c>
      <c r="I12431" t="s">
        <v>82856</v>
      </c>
      <c r="J12431" t="s">
        <v>82857</v>
      </c>
      <c r="M12431" t="s">
        <v>112315</v>
      </c>
      <c r="N12431" t="s">
        <v>16314</v>
      </c>
      <c r="O12431" s="3" t="s">
        <v>82858</v>
      </c>
      <c r="P12431" t="s">
        <v>16314</v>
      </c>
      <c r="Q12431" t="s">
        <v>16314</v>
      </c>
      <c r="R12431" t="s">
        <v>82858</v>
      </c>
      <c r="S12431" s="4" t="str">
        <f t="shared" si="194"/>
        <v>2000</v>
      </c>
    </row>
    <row r="12432" spans="1:19" hidden="1" x14ac:dyDescent="0.35">
      <c r="A12432" t="s">
        <v>82854</v>
      </c>
      <c r="B12432" t="s">
        <v>82855</v>
      </c>
      <c r="C12432" t="s">
        <v>82859</v>
      </c>
      <c r="D12432" t="s">
        <v>82860</v>
      </c>
      <c r="E12432" t="s">
        <v>82861</v>
      </c>
      <c r="F12432" t="s">
        <v>82862</v>
      </c>
      <c r="I12432" t="s">
        <v>82863</v>
      </c>
      <c r="J12432" t="s">
        <v>82864</v>
      </c>
      <c r="M12432" t="s">
        <v>112315</v>
      </c>
      <c r="N12432" t="s">
        <v>159</v>
      </c>
      <c r="O12432" s="3" t="s">
        <v>82865</v>
      </c>
      <c r="P12432" t="s">
        <v>159</v>
      </c>
      <c r="Q12432" t="s">
        <v>159</v>
      </c>
      <c r="R12432" t="s">
        <v>82865</v>
      </c>
      <c r="S12432" s="4" t="str">
        <f t="shared" si="194"/>
        <v>2000</v>
      </c>
    </row>
    <row r="12433" spans="1:19" hidden="1" x14ac:dyDescent="0.35">
      <c r="A12433" t="s">
        <v>82861</v>
      </c>
      <c r="B12433" t="s">
        <v>82862</v>
      </c>
      <c r="C12433" t="s">
        <v>82866</v>
      </c>
      <c r="D12433" t="s">
        <v>82867</v>
      </c>
      <c r="E12433" t="s">
        <v>82868</v>
      </c>
      <c r="F12433" t="s">
        <v>82869</v>
      </c>
      <c r="I12433" t="s">
        <v>82870</v>
      </c>
      <c r="J12433" t="s">
        <v>82871</v>
      </c>
      <c r="M12433" t="s">
        <v>112297</v>
      </c>
      <c r="N12433" t="s">
        <v>16314</v>
      </c>
      <c r="O12433" s="3" t="s">
        <v>82872</v>
      </c>
      <c r="P12433" t="s">
        <v>16314</v>
      </c>
      <c r="Q12433" t="s">
        <v>16314</v>
      </c>
      <c r="R12433" t="s">
        <v>82872</v>
      </c>
      <c r="S12433" s="4" t="str">
        <f t="shared" si="194"/>
        <v>2000</v>
      </c>
    </row>
    <row r="12434" spans="1:19" hidden="1" x14ac:dyDescent="0.35">
      <c r="A12434" t="s">
        <v>82868</v>
      </c>
      <c r="B12434" t="s">
        <v>82869</v>
      </c>
      <c r="C12434" t="s">
        <v>82873</v>
      </c>
      <c r="D12434" t="s">
        <v>82874</v>
      </c>
      <c r="E12434" t="s">
        <v>82875</v>
      </c>
      <c r="F12434" t="s">
        <v>82876</v>
      </c>
      <c r="I12434" t="s">
        <v>82877</v>
      </c>
      <c r="J12434" t="s">
        <v>82878</v>
      </c>
      <c r="M12434" t="s">
        <v>112297</v>
      </c>
      <c r="N12434" t="s">
        <v>16314</v>
      </c>
      <c r="O12434" s="3" t="s">
        <v>82879</v>
      </c>
      <c r="P12434" t="s">
        <v>16314</v>
      </c>
      <c r="Q12434" t="s">
        <v>16314</v>
      </c>
      <c r="R12434" t="s">
        <v>82879</v>
      </c>
      <c r="S12434" s="4" t="str">
        <f t="shared" si="194"/>
        <v>2000</v>
      </c>
    </row>
    <row r="12435" spans="1:19" hidden="1" x14ac:dyDescent="0.35">
      <c r="A12435" t="s">
        <v>82875</v>
      </c>
      <c r="B12435" t="s">
        <v>82876</v>
      </c>
      <c r="C12435" t="s">
        <v>82880</v>
      </c>
      <c r="D12435" t="s">
        <v>82881</v>
      </c>
      <c r="E12435" t="s">
        <v>82882</v>
      </c>
      <c r="F12435" t="s">
        <v>82883</v>
      </c>
      <c r="I12435" t="s">
        <v>82710</v>
      </c>
      <c r="J12435" t="s">
        <v>82710</v>
      </c>
      <c r="M12435" t="s">
        <v>112320</v>
      </c>
      <c r="N12435" t="s">
        <v>16314</v>
      </c>
      <c r="O12435" s="3" t="s">
        <v>82884</v>
      </c>
      <c r="P12435" t="s">
        <v>16314</v>
      </c>
      <c r="Q12435" t="s">
        <v>16314</v>
      </c>
      <c r="R12435" t="s">
        <v>82884</v>
      </c>
      <c r="S12435" s="4" t="str">
        <f t="shared" si="194"/>
        <v>2000</v>
      </c>
    </row>
    <row r="12436" spans="1:19" hidden="1" x14ac:dyDescent="0.35">
      <c r="A12436" t="s">
        <v>82882</v>
      </c>
      <c r="B12436" t="s">
        <v>82883</v>
      </c>
      <c r="C12436" t="s">
        <v>82885</v>
      </c>
      <c r="D12436" t="s">
        <v>82886</v>
      </c>
      <c r="E12436" t="s">
        <v>82887</v>
      </c>
      <c r="F12436" t="s">
        <v>82888</v>
      </c>
      <c r="I12436" t="s">
        <v>82889</v>
      </c>
      <c r="J12436" t="s">
        <v>82889</v>
      </c>
      <c r="M12436" t="s">
        <v>112326</v>
      </c>
      <c r="N12436" t="s">
        <v>16314</v>
      </c>
      <c r="O12436" s="3" t="s">
        <v>82890</v>
      </c>
      <c r="P12436" t="s">
        <v>16314</v>
      </c>
      <c r="Q12436" t="s">
        <v>16314</v>
      </c>
      <c r="R12436" t="s">
        <v>82890</v>
      </c>
      <c r="S12436" s="4" t="str">
        <f t="shared" si="194"/>
        <v>2000</v>
      </c>
    </row>
    <row r="12437" spans="1:19" hidden="1" x14ac:dyDescent="0.35">
      <c r="A12437" t="s">
        <v>82887</v>
      </c>
      <c r="B12437" t="s">
        <v>82888</v>
      </c>
      <c r="C12437" t="s">
        <v>82891</v>
      </c>
      <c r="D12437" t="s">
        <v>82892</v>
      </c>
      <c r="E12437" t="s">
        <v>82893</v>
      </c>
      <c r="F12437" t="s">
        <v>82894</v>
      </c>
      <c r="I12437" t="s">
        <v>82895</v>
      </c>
      <c r="J12437" t="s">
        <v>82896</v>
      </c>
      <c r="M12437" t="s">
        <v>112299</v>
      </c>
      <c r="N12437" t="s">
        <v>16314</v>
      </c>
      <c r="O12437" s="3" t="s">
        <v>82897</v>
      </c>
      <c r="P12437" t="s">
        <v>16314</v>
      </c>
      <c r="Q12437" t="s">
        <v>16314</v>
      </c>
      <c r="R12437" t="s">
        <v>82897</v>
      </c>
      <c r="S12437" s="4" t="str">
        <f t="shared" si="194"/>
        <v>2000</v>
      </c>
    </row>
    <row r="12438" spans="1:19" hidden="1" x14ac:dyDescent="0.35">
      <c r="A12438" t="s">
        <v>82893</v>
      </c>
      <c r="B12438" t="s">
        <v>82894</v>
      </c>
      <c r="C12438" t="s">
        <v>82898</v>
      </c>
      <c r="D12438" t="s">
        <v>82899</v>
      </c>
      <c r="E12438" t="s">
        <v>82900</v>
      </c>
      <c r="F12438" t="s">
        <v>82901</v>
      </c>
      <c r="I12438" t="s">
        <v>82710</v>
      </c>
      <c r="J12438" t="s">
        <v>82710</v>
      </c>
      <c r="M12438" t="s">
        <v>112320</v>
      </c>
      <c r="N12438" t="s">
        <v>16314</v>
      </c>
      <c r="O12438" s="3" t="s">
        <v>82902</v>
      </c>
      <c r="P12438" t="s">
        <v>16314</v>
      </c>
      <c r="Q12438" t="s">
        <v>16314</v>
      </c>
      <c r="R12438" t="s">
        <v>82902</v>
      </c>
      <c r="S12438" s="4" t="str">
        <f t="shared" si="194"/>
        <v>2000</v>
      </c>
    </row>
    <row r="12439" spans="1:19" hidden="1" x14ac:dyDescent="0.35">
      <c r="A12439" t="s">
        <v>82900</v>
      </c>
      <c r="B12439" t="s">
        <v>82901</v>
      </c>
      <c r="C12439" t="s">
        <v>82903</v>
      </c>
      <c r="D12439" t="s">
        <v>82904</v>
      </c>
      <c r="E12439" t="s">
        <v>82905</v>
      </c>
      <c r="F12439" t="s">
        <v>82906</v>
      </c>
      <c r="I12439" t="s">
        <v>82889</v>
      </c>
      <c r="J12439" t="s">
        <v>82889</v>
      </c>
      <c r="M12439" t="s">
        <v>112326</v>
      </c>
      <c r="N12439" t="s">
        <v>16314</v>
      </c>
      <c r="O12439" s="3" t="s">
        <v>82907</v>
      </c>
      <c r="P12439" t="s">
        <v>16314</v>
      </c>
      <c r="Q12439" t="s">
        <v>16314</v>
      </c>
      <c r="R12439" t="s">
        <v>82907</v>
      </c>
      <c r="S12439" s="4" t="str">
        <f t="shared" si="194"/>
        <v>2000</v>
      </c>
    </row>
    <row r="12440" spans="1:19" hidden="1" x14ac:dyDescent="0.35">
      <c r="A12440" t="s">
        <v>82905</v>
      </c>
      <c r="B12440" t="s">
        <v>82906</v>
      </c>
      <c r="C12440" t="s">
        <v>82908</v>
      </c>
      <c r="D12440" t="s">
        <v>82909</v>
      </c>
      <c r="E12440" t="s">
        <v>82910</v>
      </c>
      <c r="F12440" t="s">
        <v>82911</v>
      </c>
      <c r="I12440" t="s">
        <v>82889</v>
      </c>
      <c r="J12440" t="s">
        <v>82889</v>
      </c>
      <c r="M12440" t="s">
        <v>112326</v>
      </c>
      <c r="N12440" t="s">
        <v>16314</v>
      </c>
      <c r="O12440" s="3" t="s">
        <v>82912</v>
      </c>
      <c r="P12440" t="s">
        <v>16314</v>
      </c>
      <c r="Q12440" t="s">
        <v>16314</v>
      </c>
      <c r="R12440" t="s">
        <v>82912</v>
      </c>
      <c r="S12440" s="4" t="str">
        <f t="shared" si="194"/>
        <v>2000</v>
      </c>
    </row>
    <row r="12441" spans="1:19" hidden="1" x14ac:dyDescent="0.35">
      <c r="A12441" t="s">
        <v>82910</v>
      </c>
      <c r="B12441" t="s">
        <v>82911</v>
      </c>
      <c r="C12441" t="s">
        <v>82913</v>
      </c>
      <c r="D12441" t="s">
        <v>82914</v>
      </c>
      <c r="E12441" s="1" t="s">
        <v>82915</v>
      </c>
      <c r="F12441" s="1" t="s">
        <v>82916</v>
      </c>
      <c r="I12441" t="s">
        <v>82917</v>
      </c>
      <c r="J12441" t="s">
        <v>82918</v>
      </c>
      <c r="M12441" t="s">
        <v>112299</v>
      </c>
      <c r="N12441" t="s">
        <v>16314</v>
      </c>
      <c r="O12441" s="3" t="s">
        <v>82919</v>
      </c>
      <c r="P12441" t="s">
        <v>16314</v>
      </c>
      <c r="Q12441" t="s">
        <v>16314</v>
      </c>
      <c r="R12441" t="s">
        <v>82919</v>
      </c>
      <c r="S12441" s="4" t="str">
        <f t="shared" si="194"/>
        <v>2000</v>
      </c>
    </row>
    <row r="12442" spans="1:19" hidden="1" x14ac:dyDescent="0.35">
      <c r="A12442" s="1" t="s">
        <v>82915</v>
      </c>
      <c r="B12442" s="1" t="s">
        <v>82916</v>
      </c>
      <c r="C12442" t="s">
        <v>82920</v>
      </c>
      <c r="D12442" t="s">
        <v>82921</v>
      </c>
      <c r="E12442" t="s">
        <v>82922</v>
      </c>
      <c r="F12442" t="s">
        <v>82923</v>
      </c>
      <c r="I12442" t="s">
        <v>82924</v>
      </c>
      <c r="J12442" t="s">
        <v>82925</v>
      </c>
      <c r="M12442" t="s">
        <v>112299</v>
      </c>
      <c r="N12442" t="s">
        <v>16314</v>
      </c>
      <c r="O12442" s="3" t="s">
        <v>82926</v>
      </c>
      <c r="P12442" t="s">
        <v>16314</v>
      </c>
      <c r="Q12442" t="s">
        <v>16314</v>
      </c>
      <c r="R12442" t="s">
        <v>82926</v>
      </c>
      <c r="S12442" s="4" t="str">
        <f t="shared" si="194"/>
        <v>2000</v>
      </c>
    </row>
    <row r="12443" spans="1:19" hidden="1" x14ac:dyDescent="0.35">
      <c r="A12443" t="s">
        <v>82922</v>
      </c>
      <c r="B12443" t="s">
        <v>82923</v>
      </c>
      <c r="C12443" t="s">
        <v>82927</v>
      </c>
      <c r="D12443" t="s">
        <v>82928</v>
      </c>
      <c r="E12443" t="s">
        <v>82929</v>
      </c>
      <c r="F12443">
        <v>468010735</v>
      </c>
      <c r="I12443" t="s">
        <v>82930</v>
      </c>
      <c r="J12443" t="s">
        <v>82931</v>
      </c>
      <c r="M12443" t="s">
        <v>112297</v>
      </c>
      <c r="N12443" t="s">
        <v>16314</v>
      </c>
      <c r="O12443" s="3" t="s">
        <v>82932</v>
      </c>
      <c r="P12443" t="s">
        <v>16314</v>
      </c>
      <c r="Q12443" t="s">
        <v>16314</v>
      </c>
      <c r="R12443" t="s">
        <v>82932</v>
      </c>
      <c r="S12443" s="4" t="str">
        <f t="shared" si="194"/>
        <v>2000</v>
      </c>
    </row>
    <row r="12444" spans="1:19" hidden="1" x14ac:dyDescent="0.35">
      <c r="A12444" t="s">
        <v>82929</v>
      </c>
      <c r="B12444">
        <v>468010735</v>
      </c>
      <c r="C12444" t="s">
        <v>82933</v>
      </c>
      <c r="D12444" t="s">
        <v>82934</v>
      </c>
      <c r="E12444" t="s">
        <v>82935</v>
      </c>
      <c r="F12444" t="s">
        <v>82936</v>
      </c>
      <c r="I12444" t="s">
        <v>82889</v>
      </c>
      <c r="J12444" t="s">
        <v>82889</v>
      </c>
      <c r="M12444" t="s">
        <v>112326</v>
      </c>
      <c r="N12444" t="s">
        <v>16314</v>
      </c>
      <c r="O12444" s="3" t="s">
        <v>82937</v>
      </c>
      <c r="P12444" t="s">
        <v>16314</v>
      </c>
      <c r="Q12444" t="s">
        <v>16314</v>
      </c>
      <c r="R12444" t="s">
        <v>82937</v>
      </c>
      <c r="S12444" s="4" t="str">
        <f t="shared" si="194"/>
        <v>2000</v>
      </c>
    </row>
    <row r="12445" spans="1:19" hidden="1" x14ac:dyDescent="0.35">
      <c r="A12445" t="s">
        <v>82935</v>
      </c>
      <c r="B12445" t="s">
        <v>82936</v>
      </c>
      <c r="C12445" t="s">
        <v>82938</v>
      </c>
      <c r="D12445" t="s">
        <v>82939</v>
      </c>
      <c r="E12445" t="s">
        <v>82940</v>
      </c>
      <c r="F12445" t="s">
        <v>82941</v>
      </c>
      <c r="I12445" t="s">
        <v>82942</v>
      </c>
      <c r="J12445" t="s">
        <v>82943</v>
      </c>
      <c r="M12445" t="s">
        <v>112315</v>
      </c>
      <c r="N12445" t="s">
        <v>159</v>
      </c>
      <c r="O12445" s="3" t="s">
        <v>82944</v>
      </c>
      <c r="P12445" t="s">
        <v>159</v>
      </c>
      <c r="Q12445" t="s">
        <v>159</v>
      </c>
      <c r="R12445" t="s">
        <v>82944</v>
      </c>
      <c r="S12445" s="4" t="str">
        <f t="shared" si="194"/>
        <v>2000</v>
      </c>
    </row>
    <row r="12446" spans="1:19" hidden="1" x14ac:dyDescent="0.35">
      <c r="A12446" t="s">
        <v>82940</v>
      </c>
      <c r="B12446" t="s">
        <v>82941</v>
      </c>
      <c r="C12446" t="s">
        <v>82945</v>
      </c>
      <c r="D12446" t="s">
        <v>82946</v>
      </c>
      <c r="E12446" t="s">
        <v>82947</v>
      </c>
      <c r="F12446" t="s">
        <v>82948</v>
      </c>
      <c r="I12446" t="s">
        <v>82710</v>
      </c>
      <c r="J12446" t="s">
        <v>82710</v>
      </c>
      <c r="M12446" t="s">
        <v>112320</v>
      </c>
      <c r="N12446" t="s">
        <v>16314</v>
      </c>
      <c r="O12446" s="3" t="s">
        <v>82949</v>
      </c>
      <c r="P12446" t="s">
        <v>16314</v>
      </c>
      <c r="Q12446" t="s">
        <v>16314</v>
      </c>
      <c r="R12446" t="s">
        <v>82949</v>
      </c>
      <c r="S12446" s="4" t="str">
        <f t="shared" si="194"/>
        <v>2000</v>
      </c>
    </row>
    <row r="12447" spans="1:19" hidden="1" x14ac:dyDescent="0.35">
      <c r="A12447" t="s">
        <v>82947</v>
      </c>
      <c r="B12447" t="s">
        <v>82948</v>
      </c>
      <c r="C12447" t="s">
        <v>82950</v>
      </c>
      <c r="D12447" t="s">
        <v>82951</v>
      </c>
      <c r="E12447" t="s">
        <v>82952</v>
      </c>
      <c r="F12447" t="s">
        <v>82953</v>
      </c>
      <c r="I12447" t="s">
        <v>82954</v>
      </c>
      <c r="J12447" t="s">
        <v>82955</v>
      </c>
      <c r="M12447" t="s">
        <v>112299</v>
      </c>
      <c r="N12447" t="s">
        <v>16314</v>
      </c>
      <c r="O12447" s="3" t="s">
        <v>82956</v>
      </c>
      <c r="P12447" t="s">
        <v>16314</v>
      </c>
      <c r="Q12447" t="s">
        <v>16314</v>
      </c>
      <c r="R12447" t="s">
        <v>82956</v>
      </c>
      <c r="S12447" s="4" t="str">
        <f t="shared" si="194"/>
        <v>2000</v>
      </c>
    </row>
    <row r="12448" spans="1:19" hidden="1" x14ac:dyDescent="0.35">
      <c r="A12448" t="s">
        <v>82952</v>
      </c>
      <c r="B12448" t="s">
        <v>82953</v>
      </c>
      <c r="C12448" t="s">
        <v>82957</v>
      </c>
      <c r="D12448" t="s">
        <v>82958</v>
      </c>
      <c r="E12448" t="s">
        <v>82959</v>
      </c>
      <c r="F12448" t="s">
        <v>82960</v>
      </c>
      <c r="I12448" t="s">
        <v>82961</v>
      </c>
      <c r="J12448" t="s">
        <v>82962</v>
      </c>
      <c r="M12448" t="s">
        <v>112297</v>
      </c>
      <c r="N12448" t="s">
        <v>16314</v>
      </c>
      <c r="O12448" s="3" t="s">
        <v>82963</v>
      </c>
      <c r="P12448" t="s">
        <v>16314</v>
      </c>
      <c r="Q12448" t="s">
        <v>16314</v>
      </c>
      <c r="R12448" t="s">
        <v>82963</v>
      </c>
      <c r="S12448" s="4" t="str">
        <f t="shared" si="194"/>
        <v>2000</v>
      </c>
    </row>
    <row r="12449" spans="1:19" hidden="1" x14ac:dyDescent="0.35">
      <c r="A12449" t="s">
        <v>82959</v>
      </c>
      <c r="B12449" t="s">
        <v>82960</v>
      </c>
      <c r="C12449" t="s">
        <v>82964</v>
      </c>
      <c r="D12449" t="s">
        <v>82965</v>
      </c>
      <c r="E12449" t="s">
        <v>82966</v>
      </c>
      <c r="F12449" t="s">
        <v>82967</v>
      </c>
      <c r="I12449" t="s">
        <v>82968</v>
      </c>
      <c r="J12449" t="s">
        <v>82969</v>
      </c>
      <c r="M12449" t="s">
        <v>112315</v>
      </c>
      <c r="N12449" t="s">
        <v>159</v>
      </c>
      <c r="O12449" s="3" t="s">
        <v>82970</v>
      </c>
      <c r="P12449" t="s">
        <v>159</v>
      </c>
      <c r="Q12449" t="s">
        <v>159</v>
      </c>
      <c r="R12449" t="s">
        <v>82970</v>
      </c>
      <c r="S12449" s="4" t="str">
        <f t="shared" si="194"/>
        <v>2000</v>
      </c>
    </row>
    <row r="12450" spans="1:19" hidden="1" x14ac:dyDescent="0.35">
      <c r="A12450" t="s">
        <v>82966</v>
      </c>
      <c r="B12450" t="s">
        <v>82967</v>
      </c>
      <c r="C12450" t="s">
        <v>82971</v>
      </c>
      <c r="D12450" t="s">
        <v>82972</v>
      </c>
      <c r="E12450" t="s">
        <v>82973</v>
      </c>
      <c r="F12450" t="s">
        <v>82974</v>
      </c>
      <c r="I12450" t="s">
        <v>82975</v>
      </c>
      <c r="J12450" t="s">
        <v>82976</v>
      </c>
      <c r="M12450" t="s">
        <v>112315</v>
      </c>
      <c r="N12450" t="s">
        <v>159</v>
      </c>
      <c r="O12450" s="3" t="s">
        <v>82977</v>
      </c>
      <c r="P12450" t="s">
        <v>159</v>
      </c>
      <c r="Q12450" t="s">
        <v>159</v>
      </c>
      <c r="R12450" t="s">
        <v>82977</v>
      </c>
      <c r="S12450" s="4" t="str">
        <f t="shared" si="194"/>
        <v>2000</v>
      </c>
    </row>
    <row r="12451" spans="1:19" hidden="1" x14ac:dyDescent="0.35">
      <c r="A12451" t="s">
        <v>82973</v>
      </c>
      <c r="B12451" t="s">
        <v>82974</v>
      </c>
      <c r="C12451" t="s">
        <v>82978</v>
      </c>
      <c r="D12451" t="s">
        <v>82979</v>
      </c>
      <c r="E12451" t="s">
        <v>82980</v>
      </c>
      <c r="F12451" t="s">
        <v>82981</v>
      </c>
      <c r="I12451" t="s">
        <v>29254</v>
      </c>
      <c r="J12451" t="s">
        <v>15803</v>
      </c>
      <c r="M12451" t="s">
        <v>112297</v>
      </c>
      <c r="N12451" t="s">
        <v>16314</v>
      </c>
      <c r="O12451" s="3" t="s">
        <v>82982</v>
      </c>
      <c r="P12451" t="s">
        <v>16314</v>
      </c>
      <c r="Q12451" t="s">
        <v>16314</v>
      </c>
      <c r="R12451" t="s">
        <v>82982</v>
      </c>
      <c r="S12451" s="4" t="str">
        <f t="shared" si="194"/>
        <v>2000</v>
      </c>
    </row>
    <row r="12452" spans="1:19" hidden="1" x14ac:dyDescent="0.35">
      <c r="A12452" t="s">
        <v>82980</v>
      </c>
      <c r="B12452" t="s">
        <v>82981</v>
      </c>
      <c r="C12452" t="s">
        <v>82983</v>
      </c>
      <c r="D12452" t="s">
        <v>82984</v>
      </c>
      <c r="E12452" t="s">
        <v>82985</v>
      </c>
      <c r="F12452" t="s">
        <v>82986</v>
      </c>
      <c r="I12452" t="s">
        <v>82710</v>
      </c>
      <c r="J12452" t="s">
        <v>82710</v>
      </c>
      <c r="M12452" t="s">
        <v>112320</v>
      </c>
      <c r="N12452" t="s">
        <v>16314</v>
      </c>
      <c r="O12452" s="3" t="s">
        <v>82987</v>
      </c>
      <c r="P12452" t="s">
        <v>16314</v>
      </c>
      <c r="Q12452" t="s">
        <v>16314</v>
      </c>
      <c r="R12452" t="s">
        <v>82987</v>
      </c>
      <c r="S12452" s="4" t="str">
        <f t="shared" si="194"/>
        <v>2000</v>
      </c>
    </row>
    <row r="12453" spans="1:19" hidden="1" x14ac:dyDescent="0.35">
      <c r="A12453" t="s">
        <v>82985</v>
      </c>
      <c r="B12453" t="s">
        <v>82986</v>
      </c>
      <c r="C12453" t="s">
        <v>82988</v>
      </c>
      <c r="D12453" t="s">
        <v>82989</v>
      </c>
      <c r="E12453" t="s">
        <v>82990</v>
      </c>
      <c r="F12453" t="s">
        <v>82991</v>
      </c>
      <c r="I12453" t="s">
        <v>82889</v>
      </c>
      <c r="J12453" t="s">
        <v>82889</v>
      </c>
      <c r="M12453" t="s">
        <v>112326</v>
      </c>
      <c r="N12453" t="s">
        <v>16314</v>
      </c>
      <c r="O12453" s="3" t="s">
        <v>82992</v>
      </c>
      <c r="P12453" t="s">
        <v>16314</v>
      </c>
      <c r="Q12453" t="s">
        <v>16314</v>
      </c>
      <c r="R12453" t="s">
        <v>82992</v>
      </c>
      <c r="S12453" s="4" t="str">
        <f t="shared" si="194"/>
        <v>2000</v>
      </c>
    </row>
    <row r="12454" spans="1:19" hidden="1" x14ac:dyDescent="0.35">
      <c r="A12454" t="s">
        <v>82990</v>
      </c>
      <c r="B12454" t="s">
        <v>82991</v>
      </c>
      <c r="C12454" t="s">
        <v>82993</v>
      </c>
      <c r="D12454" t="s">
        <v>82994</v>
      </c>
      <c r="E12454" t="s">
        <v>82995</v>
      </c>
      <c r="F12454" t="s">
        <v>82996</v>
      </c>
      <c r="I12454" t="s">
        <v>82997</v>
      </c>
      <c r="J12454" t="s">
        <v>82998</v>
      </c>
      <c r="M12454" t="s">
        <v>112297</v>
      </c>
      <c r="N12454" t="s">
        <v>16314</v>
      </c>
      <c r="O12454" s="3" t="s">
        <v>82999</v>
      </c>
      <c r="P12454" t="s">
        <v>16314</v>
      </c>
      <c r="Q12454" t="s">
        <v>16314</v>
      </c>
      <c r="R12454" t="s">
        <v>82999</v>
      </c>
      <c r="S12454" s="4" t="str">
        <f t="shared" si="194"/>
        <v>2000</v>
      </c>
    </row>
    <row r="12455" spans="1:19" hidden="1" x14ac:dyDescent="0.35">
      <c r="A12455" t="s">
        <v>82995</v>
      </c>
      <c r="B12455" t="s">
        <v>82996</v>
      </c>
      <c r="C12455" t="s">
        <v>83000</v>
      </c>
      <c r="D12455">
        <v>800461634</v>
      </c>
      <c r="E12455" t="s">
        <v>83001</v>
      </c>
      <c r="F12455" t="s">
        <v>83002</v>
      </c>
      <c r="I12455" t="s">
        <v>83003</v>
      </c>
      <c r="J12455" t="s">
        <v>83004</v>
      </c>
      <c r="M12455" t="s">
        <v>112297</v>
      </c>
      <c r="N12455" t="s">
        <v>16314</v>
      </c>
      <c r="O12455" s="3" t="s">
        <v>83005</v>
      </c>
      <c r="P12455" t="s">
        <v>16314</v>
      </c>
      <c r="Q12455" t="s">
        <v>16314</v>
      </c>
      <c r="R12455" t="s">
        <v>83005</v>
      </c>
      <c r="S12455" s="4" t="str">
        <f t="shared" si="194"/>
        <v>2000</v>
      </c>
    </row>
    <row r="12456" spans="1:19" hidden="1" x14ac:dyDescent="0.35">
      <c r="A12456" t="s">
        <v>83001</v>
      </c>
      <c r="B12456" t="s">
        <v>83002</v>
      </c>
      <c r="C12456" t="s">
        <v>83006</v>
      </c>
      <c r="D12456" t="s">
        <v>83007</v>
      </c>
      <c r="E12456" t="s">
        <v>83008</v>
      </c>
      <c r="F12456" t="s">
        <v>83009</v>
      </c>
      <c r="I12456" t="s">
        <v>2301</v>
      </c>
      <c r="J12456" t="s">
        <v>2302</v>
      </c>
      <c r="M12456" t="s">
        <v>16314</v>
      </c>
      <c r="N12456" t="s">
        <v>16314</v>
      </c>
      <c r="O12456" s="3" t="s">
        <v>83010</v>
      </c>
      <c r="P12456" t="s">
        <v>16314</v>
      </c>
      <c r="Q12456" t="s">
        <v>16314</v>
      </c>
      <c r="R12456" t="s">
        <v>83010</v>
      </c>
      <c r="S12456" s="4" t="str">
        <f t="shared" si="194"/>
        <v>2000</v>
      </c>
    </row>
    <row r="12457" spans="1:19" hidden="1" x14ac:dyDescent="0.35">
      <c r="A12457" t="s">
        <v>83008</v>
      </c>
      <c r="B12457" t="s">
        <v>83009</v>
      </c>
      <c r="C12457" t="s">
        <v>83011</v>
      </c>
      <c r="D12457" t="s">
        <v>83012</v>
      </c>
      <c r="E12457" t="s">
        <v>83013</v>
      </c>
      <c r="F12457" t="s">
        <v>83014</v>
      </c>
      <c r="I12457" t="s">
        <v>83015</v>
      </c>
      <c r="J12457" t="s">
        <v>83016</v>
      </c>
      <c r="M12457" t="s">
        <v>112315</v>
      </c>
      <c r="N12457" t="s">
        <v>159</v>
      </c>
      <c r="O12457" s="3" t="s">
        <v>83017</v>
      </c>
      <c r="P12457" t="s">
        <v>159</v>
      </c>
      <c r="Q12457" t="s">
        <v>159</v>
      </c>
      <c r="R12457" t="s">
        <v>83017</v>
      </c>
      <c r="S12457" s="4" t="str">
        <f t="shared" si="194"/>
        <v>2000</v>
      </c>
    </row>
    <row r="12458" spans="1:19" hidden="1" x14ac:dyDescent="0.35">
      <c r="A12458" t="s">
        <v>83013</v>
      </c>
      <c r="B12458" t="s">
        <v>83014</v>
      </c>
      <c r="C12458" t="s">
        <v>83018</v>
      </c>
      <c r="D12458" t="s">
        <v>83019</v>
      </c>
      <c r="E12458" t="s">
        <v>83020</v>
      </c>
      <c r="F12458" t="s">
        <v>83021</v>
      </c>
      <c r="I12458" t="s">
        <v>83022</v>
      </c>
      <c r="J12458" t="s">
        <v>83023</v>
      </c>
      <c r="M12458" t="s">
        <v>112299</v>
      </c>
      <c r="N12458" t="s">
        <v>16314</v>
      </c>
      <c r="O12458" s="3" t="s">
        <v>83024</v>
      </c>
      <c r="P12458" t="s">
        <v>16314</v>
      </c>
      <c r="Q12458" t="s">
        <v>16314</v>
      </c>
      <c r="R12458" t="s">
        <v>83024</v>
      </c>
      <c r="S12458" s="4" t="str">
        <f t="shared" si="194"/>
        <v>2000</v>
      </c>
    </row>
    <row r="12459" spans="1:19" hidden="1" x14ac:dyDescent="0.35">
      <c r="A12459" t="s">
        <v>83020</v>
      </c>
      <c r="B12459" t="s">
        <v>83021</v>
      </c>
      <c r="C12459" t="s">
        <v>83025</v>
      </c>
      <c r="D12459" t="s">
        <v>83026</v>
      </c>
      <c r="E12459" t="s">
        <v>83027</v>
      </c>
      <c r="F12459" t="s">
        <v>83028</v>
      </c>
      <c r="I12459" t="s">
        <v>82889</v>
      </c>
      <c r="J12459" t="s">
        <v>82889</v>
      </c>
      <c r="M12459" t="s">
        <v>112326</v>
      </c>
      <c r="N12459" t="s">
        <v>16314</v>
      </c>
      <c r="O12459" s="3" t="s">
        <v>83029</v>
      </c>
      <c r="P12459" t="s">
        <v>16314</v>
      </c>
      <c r="Q12459" t="s">
        <v>16314</v>
      </c>
      <c r="R12459" t="s">
        <v>83029</v>
      </c>
      <c r="S12459" s="4" t="str">
        <f t="shared" si="194"/>
        <v>2000</v>
      </c>
    </row>
    <row r="12460" spans="1:19" hidden="1" x14ac:dyDescent="0.35">
      <c r="A12460" t="s">
        <v>83027</v>
      </c>
      <c r="B12460" t="s">
        <v>83028</v>
      </c>
      <c r="C12460" t="s">
        <v>83030</v>
      </c>
      <c r="D12460" t="s">
        <v>83031</v>
      </c>
      <c r="E12460" t="s">
        <v>83032</v>
      </c>
      <c r="F12460" t="s">
        <v>83033</v>
      </c>
      <c r="I12460" t="s">
        <v>82710</v>
      </c>
      <c r="J12460" t="s">
        <v>82710</v>
      </c>
      <c r="M12460" t="s">
        <v>112320</v>
      </c>
      <c r="N12460" t="s">
        <v>16314</v>
      </c>
      <c r="O12460" s="3" t="s">
        <v>83034</v>
      </c>
      <c r="P12460" t="s">
        <v>16314</v>
      </c>
      <c r="Q12460" t="s">
        <v>16314</v>
      </c>
      <c r="R12460" t="s">
        <v>83034</v>
      </c>
      <c r="S12460" s="4" t="str">
        <f t="shared" si="194"/>
        <v>2000</v>
      </c>
    </row>
    <row r="12461" spans="1:19" hidden="1" x14ac:dyDescent="0.35">
      <c r="A12461" t="s">
        <v>83032</v>
      </c>
      <c r="B12461" t="s">
        <v>83033</v>
      </c>
      <c r="C12461" t="s">
        <v>83035</v>
      </c>
      <c r="D12461" t="s">
        <v>83036</v>
      </c>
      <c r="E12461" t="s">
        <v>83037</v>
      </c>
      <c r="F12461" t="s">
        <v>83038</v>
      </c>
      <c r="I12461" t="s">
        <v>82889</v>
      </c>
      <c r="J12461" t="s">
        <v>82889</v>
      </c>
      <c r="M12461" t="s">
        <v>112326</v>
      </c>
      <c r="N12461" t="s">
        <v>16314</v>
      </c>
      <c r="O12461" s="3" t="s">
        <v>83039</v>
      </c>
      <c r="P12461" t="s">
        <v>16314</v>
      </c>
      <c r="Q12461" t="s">
        <v>16314</v>
      </c>
      <c r="R12461" t="s">
        <v>83039</v>
      </c>
      <c r="S12461" s="4" t="str">
        <f t="shared" si="194"/>
        <v>2000</v>
      </c>
    </row>
    <row r="12462" spans="1:19" ht="203" hidden="1" x14ac:dyDescent="0.35">
      <c r="A12462" t="s">
        <v>83037</v>
      </c>
      <c r="B12462" t="s">
        <v>83038</v>
      </c>
      <c r="C12462" t="s">
        <v>83040</v>
      </c>
      <c r="D12462" t="s">
        <v>83041</v>
      </c>
      <c r="E12462" t="s">
        <v>83042</v>
      </c>
      <c r="F12462" t="s">
        <v>83043</v>
      </c>
      <c r="I12462" t="s">
        <v>83044</v>
      </c>
      <c r="J12462" t="s">
        <v>83045</v>
      </c>
      <c r="K12462" s="2" t="s">
        <v>83046</v>
      </c>
      <c r="M12462" t="s">
        <v>112315</v>
      </c>
      <c r="N12462" t="s">
        <v>159</v>
      </c>
      <c r="O12462" s="3" t="s">
        <v>83047</v>
      </c>
      <c r="P12462" t="s">
        <v>159</v>
      </c>
      <c r="Q12462" t="s">
        <v>159</v>
      </c>
      <c r="R12462" t="s">
        <v>83047</v>
      </c>
      <c r="S12462" s="4" t="str">
        <f t="shared" si="194"/>
        <v>2000</v>
      </c>
    </row>
    <row r="12463" spans="1:19" hidden="1" x14ac:dyDescent="0.35">
      <c r="A12463" t="s">
        <v>83042</v>
      </c>
      <c r="B12463" t="s">
        <v>83043</v>
      </c>
      <c r="C12463" t="s">
        <v>83048</v>
      </c>
      <c r="D12463" t="s">
        <v>83049</v>
      </c>
      <c r="E12463" t="s">
        <v>83050</v>
      </c>
      <c r="F12463" t="s">
        <v>83051</v>
      </c>
      <c r="I12463" t="s">
        <v>83052</v>
      </c>
      <c r="J12463" t="s">
        <v>83053</v>
      </c>
      <c r="M12463" t="s">
        <v>112297</v>
      </c>
      <c r="N12463" t="s">
        <v>16314</v>
      </c>
      <c r="O12463" s="3" t="s">
        <v>83054</v>
      </c>
      <c r="P12463" t="s">
        <v>16314</v>
      </c>
      <c r="Q12463" t="s">
        <v>16314</v>
      </c>
      <c r="R12463" t="s">
        <v>83054</v>
      </c>
      <c r="S12463" s="4" t="str">
        <f t="shared" si="194"/>
        <v>2000</v>
      </c>
    </row>
    <row r="12464" spans="1:19" hidden="1" x14ac:dyDescent="0.35">
      <c r="A12464" t="s">
        <v>83050</v>
      </c>
      <c r="B12464" t="s">
        <v>83051</v>
      </c>
      <c r="C12464" t="s">
        <v>83055</v>
      </c>
      <c r="D12464" t="s">
        <v>83056</v>
      </c>
      <c r="E12464" t="s">
        <v>83057</v>
      </c>
      <c r="F12464" t="s">
        <v>83058</v>
      </c>
      <c r="I12464" t="s">
        <v>83059</v>
      </c>
      <c r="J12464" t="s">
        <v>83060</v>
      </c>
      <c r="M12464" t="s">
        <v>112315</v>
      </c>
      <c r="N12464" t="s">
        <v>159</v>
      </c>
      <c r="O12464" s="3" t="s">
        <v>83061</v>
      </c>
      <c r="P12464" t="s">
        <v>159</v>
      </c>
      <c r="Q12464" t="s">
        <v>159</v>
      </c>
      <c r="R12464" t="s">
        <v>83061</v>
      </c>
      <c r="S12464" s="4" t="str">
        <f t="shared" si="194"/>
        <v>2000</v>
      </c>
    </row>
    <row r="12465" spans="1:19" hidden="1" x14ac:dyDescent="0.35">
      <c r="A12465" t="s">
        <v>83057</v>
      </c>
      <c r="B12465" t="s">
        <v>83058</v>
      </c>
      <c r="C12465" t="s">
        <v>83062</v>
      </c>
      <c r="D12465" t="s">
        <v>83063</v>
      </c>
      <c r="E12465" t="s">
        <v>83064</v>
      </c>
      <c r="F12465" t="s">
        <v>83065</v>
      </c>
      <c r="I12465" t="s">
        <v>83066</v>
      </c>
      <c r="J12465" t="s">
        <v>83067</v>
      </c>
      <c r="M12465" t="s">
        <v>112297</v>
      </c>
      <c r="N12465" t="s">
        <v>16314</v>
      </c>
      <c r="O12465" s="3" t="s">
        <v>83068</v>
      </c>
      <c r="P12465" t="s">
        <v>16314</v>
      </c>
      <c r="Q12465" t="s">
        <v>16314</v>
      </c>
      <c r="R12465" t="s">
        <v>83068</v>
      </c>
      <c r="S12465" s="4" t="str">
        <f t="shared" si="194"/>
        <v>2000</v>
      </c>
    </row>
    <row r="12466" spans="1:19" hidden="1" x14ac:dyDescent="0.35">
      <c r="A12466" t="s">
        <v>83064</v>
      </c>
      <c r="B12466" t="s">
        <v>83065</v>
      </c>
      <c r="C12466" t="s">
        <v>83069</v>
      </c>
      <c r="D12466" t="s">
        <v>83070</v>
      </c>
      <c r="E12466" t="s">
        <v>83071</v>
      </c>
      <c r="F12466" t="s">
        <v>83072</v>
      </c>
      <c r="I12466" t="s">
        <v>82889</v>
      </c>
      <c r="J12466" t="s">
        <v>82889</v>
      </c>
      <c r="M12466" t="s">
        <v>112326</v>
      </c>
      <c r="N12466" t="s">
        <v>16314</v>
      </c>
      <c r="O12466" s="3" t="s">
        <v>83073</v>
      </c>
      <c r="P12466" t="s">
        <v>16314</v>
      </c>
      <c r="Q12466" t="s">
        <v>16314</v>
      </c>
      <c r="R12466" t="s">
        <v>83073</v>
      </c>
      <c r="S12466" s="4" t="str">
        <f t="shared" si="194"/>
        <v>2000</v>
      </c>
    </row>
    <row r="12467" spans="1:19" hidden="1" x14ac:dyDescent="0.35">
      <c r="A12467" t="s">
        <v>83071</v>
      </c>
      <c r="B12467" t="s">
        <v>83072</v>
      </c>
      <c r="C12467" t="s">
        <v>83074</v>
      </c>
      <c r="D12467" t="s">
        <v>83075</v>
      </c>
      <c r="E12467" t="s">
        <v>83076</v>
      </c>
      <c r="F12467" t="s">
        <v>83077</v>
      </c>
      <c r="I12467" t="s">
        <v>82889</v>
      </c>
      <c r="J12467" t="s">
        <v>82889</v>
      </c>
      <c r="M12467" t="s">
        <v>112326</v>
      </c>
      <c r="N12467" t="s">
        <v>16314</v>
      </c>
      <c r="O12467" s="3" t="s">
        <v>83078</v>
      </c>
      <c r="P12467" t="s">
        <v>16314</v>
      </c>
      <c r="Q12467" t="s">
        <v>16314</v>
      </c>
      <c r="R12467" t="s">
        <v>83078</v>
      </c>
      <c r="S12467" s="4" t="str">
        <f t="shared" si="194"/>
        <v>2000</v>
      </c>
    </row>
    <row r="12468" spans="1:19" hidden="1" x14ac:dyDescent="0.35">
      <c r="A12468" t="s">
        <v>83076</v>
      </c>
      <c r="B12468" t="s">
        <v>83077</v>
      </c>
      <c r="C12468" t="s">
        <v>83079</v>
      </c>
      <c r="D12468" t="s">
        <v>83080</v>
      </c>
      <c r="E12468" t="s">
        <v>83081</v>
      </c>
      <c r="F12468" t="s">
        <v>83082</v>
      </c>
      <c r="I12468" t="s">
        <v>83083</v>
      </c>
      <c r="J12468" t="s">
        <v>83084</v>
      </c>
      <c r="M12468" t="s">
        <v>112299</v>
      </c>
      <c r="N12468" t="s">
        <v>16314</v>
      </c>
      <c r="O12468" s="3" t="s">
        <v>83085</v>
      </c>
      <c r="P12468" t="s">
        <v>16314</v>
      </c>
      <c r="Q12468" t="s">
        <v>16314</v>
      </c>
      <c r="R12468" t="s">
        <v>83085</v>
      </c>
      <c r="S12468" s="4" t="str">
        <f t="shared" si="194"/>
        <v>2000</v>
      </c>
    </row>
    <row r="12469" spans="1:19" hidden="1" x14ac:dyDescent="0.35">
      <c r="A12469" t="s">
        <v>83081</v>
      </c>
      <c r="B12469" t="s">
        <v>83082</v>
      </c>
      <c r="C12469" t="s">
        <v>83086</v>
      </c>
      <c r="D12469" t="s">
        <v>83087</v>
      </c>
      <c r="E12469" t="s">
        <v>83088</v>
      </c>
      <c r="F12469" t="s">
        <v>83089</v>
      </c>
      <c r="I12469" t="s">
        <v>83090</v>
      </c>
      <c r="J12469" t="s">
        <v>83091</v>
      </c>
      <c r="M12469" t="s">
        <v>112299</v>
      </c>
      <c r="N12469" t="s">
        <v>16314</v>
      </c>
      <c r="O12469" s="3" t="s">
        <v>83092</v>
      </c>
      <c r="P12469" t="s">
        <v>16314</v>
      </c>
      <c r="Q12469" t="s">
        <v>16314</v>
      </c>
      <c r="R12469" t="s">
        <v>83092</v>
      </c>
      <c r="S12469" s="4" t="str">
        <f t="shared" si="194"/>
        <v>2000</v>
      </c>
    </row>
    <row r="12470" spans="1:19" ht="174" hidden="1" x14ac:dyDescent="0.35">
      <c r="A12470" t="s">
        <v>83088</v>
      </c>
      <c r="B12470" t="s">
        <v>83089</v>
      </c>
      <c r="C12470" t="s">
        <v>83093</v>
      </c>
      <c r="D12470" t="s">
        <v>83094</v>
      </c>
      <c r="E12470" t="s">
        <v>83095</v>
      </c>
      <c r="F12470" t="s">
        <v>83096</v>
      </c>
      <c r="I12470" t="s">
        <v>83097</v>
      </c>
      <c r="J12470" t="s">
        <v>83098</v>
      </c>
      <c r="K12470" s="2" t="s">
        <v>83099</v>
      </c>
      <c r="M12470" t="s">
        <v>112304</v>
      </c>
      <c r="N12470" t="s">
        <v>80843</v>
      </c>
      <c r="O12470" s="3" t="s">
        <v>83100</v>
      </c>
      <c r="P12470" t="s">
        <v>80843</v>
      </c>
      <c r="Q12470" t="s">
        <v>80843</v>
      </c>
      <c r="R12470" t="s">
        <v>83100</v>
      </c>
      <c r="S12470" s="4" t="str">
        <f t="shared" si="194"/>
        <v>2000</v>
      </c>
    </row>
    <row r="12471" spans="1:19" hidden="1" x14ac:dyDescent="0.35">
      <c r="A12471" t="s">
        <v>83095</v>
      </c>
      <c r="B12471" t="s">
        <v>83096</v>
      </c>
      <c r="C12471" t="s">
        <v>83101</v>
      </c>
      <c r="D12471" t="s">
        <v>83102</v>
      </c>
      <c r="E12471" t="s">
        <v>83103</v>
      </c>
      <c r="F12471" t="s">
        <v>83104</v>
      </c>
      <c r="I12471" t="s">
        <v>83105</v>
      </c>
      <c r="J12471" t="s">
        <v>83106</v>
      </c>
      <c r="M12471" t="s">
        <v>112297</v>
      </c>
      <c r="N12471" t="s">
        <v>16314</v>
      </c>
      <c r="O12471" s="3" t="s">
        <v>83107</v>
      </c>
      <c r="P12471" t="s">
        <v>16314</v>
      </c>
      <c r="Q12471" t="s">
        <v>16314</v>
      </c>
      <c r="R12471" t="s">
        <v>83107</v>
      </c>
      <c r="S12471" s="4" t="str">
        <f t="shared" si="194"/>
        <v>2000</v>
      </c>
    </row>
    <row r="12472" spans="1:19" hidden="1" x14ac:dyDescent="0.35">
      <c r="A12472" t="s">
        <v>83103</v>
      </c>
      <c r="B12472" t="s">
        <v>83104</v>
      </c>
      <c r="C12472" t="s">
        <v>83108</v>
      </c>
      <c r="D12472" t="s">
        <v>83109</v>
      </c>
      <c r="E12472" t="s">
        <v>83110</v>
      </c>
      <c r="F12472" t="s">
        <v>83111</v>
      </c>
      <c r="I12472" t="s">
        <v>83112</v>
      </c>
      <c r="J12472" t="s">
        <v>83113</v>
      </c>
      <c r="M12472" t="s">
        <v>112297</v>
      </c>
      <c r="N12472" t="s">
        <v>16314</v>
      </c>
      <c r="O12472" s="3" t="s">
        <v>83114</v>
      </c>
      <c r="P12472" t="s">
        <v>16314</v>
      </c>
      <c r="Q12472" t="s">
        <v>16314</v>
      </c>
      <c r="R12472" t="s">
        <v>83114</v>
      </c>
      <c r="S12472" s="4" t="str">
        <f t="shared" si="194"/>
        <v>2000</v>
      </c>
    </row>
    <row r="12473" spans="1:19" hidden="1" x14ac:dyDescent="0.35">
      <c r="A12473" t="s">
        <v>83110</v>
      </c>
      <c r="B12473" t="s">
        <v>83111</v>
      </c>
      <c r="C12473" t="s">
        <v>83115</v>
      </c>
      <c r="D12473" t="s">
        <v>83116</v>
      </c>
      <c r="E12473" t="s">
        <v>83117</v>
      </c>
      <c r="F12473" t="s">
        <v>83118</v>
      </c>
      <c r="I12473" t="s">
        <v>83119</v>
      </c>
      <c r="J12473" t="s">
        <v>83120</v>
      </c>
      <c r="M12473" t="s">
        <v>112297</v>
      </c>
      <c r="N12473" t="s">
        <v>16314</v>
      </c>
      <c r="O12473" s="3" t="s">
        <v>83121</v>
      </c>
      <c r="P12473" t="s">
        <v>16314</v>
      </c>
      <c r="Q12473" t="s">
        <v>16314</v>
      </c>
      <c r="R12473" t="s">
        <v>83121</v>
      </c>
      <c r="S12473" s="4" t="str">
        <f t="shared" si="194"/>
        <v>2000</v>
      </c>
    </row>
    <row r="12474" spans="1:19" hidden="1" x14ac:dyDescent="0.35">
      <c r="A12474" t="s">
        <v>83117</v>
      </c>
      <c r="B12474" t="s">
        <v>83118</v>
      </c>
      <c r="C12474" t="s">
        <v>83122</v>
      </c>
      <c r="D12474" t="s">
        <v>83123</v>
      </c>
      <c r="E12474" t="s">
        <v>83124</v>
      </c>
      <c r="F12474" t="s">
        <v>83125</v>
      </c>
      <c r="I12474" t="s">
        <v>83126</v>
      </c>
      <c r="J12474" t="s">
        <v>83127</v>
      </c>
      <c r="M12474" t="s">
        <v>112304</v>
      </c>
      <c r="N12474" t="s">
        <v>80843</v>
      </c>
      <c r="O12474" s="3" t="s">
        <v>83128</v>
      </c>
      <c r="P12474" t="s">
        <v>80843</v>
      </c>
      <c r="Q12474" t="s">
        <v>80843</v>
      </c>
      <c r="R12474" t="s">
        <v>83128</v>
      </c>
      <c r="S12474" s="4" t="str">
        <f t="shared" si="194"/>
        <v>2000</v>
      </c>
    </row>
    <row r="12475" spans="1:19" hidden="1" x14ac:dyDescent="0.35">
      <c r="A12475" t="s">
        <v>83124</v>
      </c>
      <c r="B12475" t="s">
        <v>83125</v>
      </c>
      <c r="C12475" t="s">
        <v>83129</v>
      </c>
      <c r="D12475" t="s">
        <v>83130</v>
      </c>
      <c r="E12475" t="s">
        <v>83131</v>
      </c>
      <c r="F12475" t="s">
        <v>83132</v>
      </c>
      <c r="I12475" t="s">
        <v>83133</v>
      </c>
      <c r="J12475" t="s">
        <v>83134</v>
      </c>
      <c r="M12475" t="s">
        <v>112304</v>
      </c>
      <c r="N12475" t="s">
        <v>80843</v>
      </c>
      <c r="O12475" s="3" t="s">
        <v>83135</v>
      </c>
      <c r="P12475" t="s">
        <v>80843</v>
      </c>
      <c r="Q12475" t="s">
        <v>80843</v>
      </c>
      <c r="R12475" t="s">
        <v>83135</v>
      </c>
      <c r="S12475" s="4" t="str">
        <f t="shared" si="194"/>
        <v>2000</v>
      </c>
    </row>
    <row r="12476" spans="1:19" hidden="1" x14ac:dyDescent="0.35">
      <c r="A12476" t="s">
        <v>83131</v>
      </c>
      <c r="B12476" t="s">
        <v>83132</v>
      </c>
      <c r="C12476" t="s">
        <v>83136</v>
      </c>
      <c r="D12476">
        <v>859011504</v>
      </c>
      <c r="E12476" t="s">
        <v>83137</v>
      </c>
      <c r="F12476" t="s">
        <v>83138</v>
      </c>
      <c r="I12476" t="s">
        <v>83139</v>
      </c>
      <c r="J12476" t="s">
        <v>83140</v>
      </c>
      <c r="M12476" t="s">
        <v>112324</v>
      </c>
      <c r="N12476" t="s">
        <v>48798</v>
      </c>
      <c r="O12476" s="3" t="s">
        <v>83141</v>
      </c>
      <c r="P12476" t="s">
        <v>48798</v>
      </c>
      <c r="Q12476" t="s">
        <v>48798</v>
      </c>
      <c r="R12476" t="s">
        <v>83141</v>
      </c>
      <c r="S12476" s="4" t="str">
        <f t="shared" si="194"/>
        <v>2000</v>
      </c>
    </row>
    <row r="12477" spans="1:19" hidden="1" x14ac:dyDescent="0.35">
      <c r="A12477" t="s">
        <v>83137</v>
      </c>
      <c r="B12477" t="s">
        <v>83138</v>
      </c>
      <c r="C12477" t="s">
        <v>83142</v>
      </c>
      <c r="D12477" t="s">
        <v>83143</v>
      </c>
      <c r="E12477" t="s">
        <v>83144</v>
      </c>
      <c r="F12477" t="s">
        <v>83145</v>
      </c>
      <c r="I12477" t="s">
        <v>83146</v>
      </c>
      <c r="J12477" t="s">
        <v>83147</v>
      </c>
      <c r="M12477" t="s">
        <v>112299</v>
      </c>
      <c r="N12477" t="s">
        <v>16314</v>
      </c>
      <c r="O12477" s="3" t="s">
        <v>83148</v>
      </c>
      <c r="P12477" t="s">
        <v>16314</v>
      </c>
      <c r="Q12477" t="s">
        <v>16314</v>
      </c>
      <c r="R12477" t="s">
        <v>83148</v>
      </c>
      <c r="S12477" s="4" t="str">
        <f t="shared" si="194"/>
        <v>2000</v>
      </c>
    </row>
    <row r="12478" spans="1:19" ht="29" hidden="1" x14ac:dyDescent="0.35">
      <c r="A12478" t="s">
        <v>83144</v>
      </c>
      <c r="B12478" t="s">
        <v>83145</v>
      </c>
      <c r="C12478" t="s">
        <v>83149</v>
      </c>
      <c r="D12478" t="s">
        <v>83150</v>
      </c>
      <c r="E12478" t="s">
        <v>83151</v>
      </c>
      <c r="F12478" t="s">
        <v>83152</v>
      </c>
      <c r="I12478" t="s">
        <v>83153</v>
      </c>
      <c r="J12478" t="s">
        <v>83154</v>
      </c>
      <c r="K12478" s="2" t="s">
        <v>78795</v>
      </c>
      <c r="M12478" t="s">
        <v>16314</v>
      </c>
      <c r="N12478" t="s">
        <v>16314</v>
      </c>
      <c r="O12478" s="3" t="s">
        <v>83155</v>
      </c>
      <c r="P12478" t="s">
        <v>16314</v>
      </c>
      <c r="Q12478" t="s">
        <v>16314</v>
      </c>
      <c r="R12478" t="s">
        <v>83155</v>
      </c>
      <c r="S12478" s="4" t="str">
        <f t="shared" si="194"/>
        <v>2000</v>
      </c>
    </row>
    <row r="12479" spans="1:19" hidden="1" x14ac:dyDescent="0.35">
      <c r="A12479" t="s">
        <v>83151</v>
      </c>
      <c r="B12479" t="s">
        <v>83152</v>
      </c>
      <c r="C12479" t="s">
        <v>83156</v>
      </c>
      <c r="D12479" t="s">
        <v>83157</v>
      </c>
      <c r="E12479" t="s">
        <v>83158</v>
      </c>
      <c r="F12479" t="s">
        <v>83159</v>
      </c>
      <c r="I12479" t="s">
        <v>83160</v>
      </c>
      <c r="J12479" t="s">
        <v>83161</v>
      </c>
      <c r="M12479" t="s">
        <v>112299</v>
      </c>
      <c r="N12479" t="s">
        <v>16314</v>
      </c>
      <c r="O12479" s="3" t="s">
        <v>83162</v>
      </c>
      <c r="P12479" t="s">
        <v>16314</v>
      </c>
      <c r="Q12479" t="s">
        <v>16314</v>
      </c>
      <c r="R12479" t="s">
        <v>83162</v>
      </c>
      <c r="S12479" s="4" t="str">
        <f t="shared" si="194"/>
        <v>2000</v>
      </c>
    </row>
    <row r="12480" spans="1:19" hidden="1" x14ac:dyDescent="0.35">
      <c r="A12480" t="s">
        <v>83158</v>
      </c>
      <c r="B12480" t="s">
        <v>83159</v>
      </c>
      <c r="C12480" t="s">
        <v>83163</v>
      </c>
      <c r="D12480" t="s">
        <v>83164</v>
      </c>
      <c r="E12480" t="s">
        <v>83165</v>
      </c>
      <c r="F12480" t="s">
        <v>83166</v>
      </c>
      <c r="I12480" t="s">
        <v>83167</v>
      </c>
      <c r="J12480" t="s">
        <v>1022</v>
      </c>
      <c r="M12480" t="s">
        <v>112299</v>
      </c>
      <c r="N12480" t="s">
        <v>16314</v>
      </c>
      <c r="O12480" s="3" t="s">
        <v>83168</v>
      </c>
      <c r="P12480" t="s">
        <v>16314</v>
      </c>
      <c r="Q12480" t="s">
        <v>16314</v>
      </c>
      <c r="R12480" t="s">
        <v>83168</v>
      </c>
      <c r="S12480" s="4" t="str">
        <f t="shared" si="194"/>
        <v>2000</v>
      </c>
    </row>
    <row r="12481" spans="1:19" hidden="1" x14ac:dyDescent="0.35">
      <c r="A12481" t="s">
        <v>83165</v>
      </c>
      <c r="B12481" t="s">
        <v>83166</v>
      </c>
      <c r="C12481" t="s">
        <v>83169</v>
      </c>
      <c r="D12481" t="s">
        <v>83170</v>
      </c>
      <c r="E12481" t="s">
        <v>83171</v>
      </c>
      <c r="F12481" t="s">
        <v>83172</v>
      </c>
      <c r="I12481" t="s">
        <v>83173</v>
      </c>
      <c r="J12481" t="s">
        <v>83174</v>
      </c>
      <c r="M12481" t="s">
        <v>112299</v>
      </c>
      <c r="N12481" t="s">
        <v>16314</v>
      </c>
      <c r="O12481" s="3" t="s">
        <v>83175</v>
      </c>
      <c r="P12481" t="s">
        <v>16314</v>
      </c>
      <c r="Q12481" t="s">
        <v>16314</v>
      </c>
      <c r="R12481" t="s">
        <v>83175</v>
      </c>
      <c r="S12481" s="4" t="str">
        <f t="shared" si="194"/>
        <v>2000</v>
      </c>
    </row>
    <row r="12482" spans="1:19" hidden="1" x14ac:dyDescent="0.35">
      <c r="A12482" t="s">
        <v>83171</v>
      </c>
      <c r="B12482" t="s">
        <v>83172</v>
      </c>
      <c r="C12482" t="s">
        <v>83176</v>
      </c>
      <c r="D12482" t="s">
        <v>83177</v>
      </c>
      <c r="E12482" t="s">
        <v>83178</v>
      </c>
      <c r="F12482" t="s">
        <v>83179</v>
      </c>
      <c r="I12482" t="s">
        <v>83180</v>
      </c>
      <c r="J12482" t="s">
        <v>83181</v>
      </c>
      <c r="M12482" t="s">
        <v>112299</v>
      </c>
      <c r="N12482" t="s">
        <v>16314</v>
      </c>
      <c r="O12482" s="3" t="s">
        <v>83182</v>
      </c>
      <c r="P12482" t="s">
        <v>16314</v>
      </c>
      <c r="Q12482" t="s">
        <v>16314</v>
      </c>
      <c r="R12482" t="s">
        <v>83182</v>
      </c>
      <c r="S12482" s="4" t="str">
        <f t="shared" si="194"/>
        <v>2000</v>
      </c>
    </row>
    <row r="12483" spans="1:19" hidden="1" x14ac:dyDescent="0.35">
      <c r="A12483" t="s">
        <v>83178</v>
      </c>
      <c r="B12483" t="s">
        <v>83179</v>
      </c>
      <c r="C12483" t="s">
        <v>83183</v>
      </c>
      <c r="D12483" t="s">
        <v>83184</v>
      </c>
      <c r="E12483" t="s">
        <v>83185</v>
      </c>
      <c r="F12483" t="s">
        <v>83186</v>
      </c>
      <c r="I12483" t="s">
        <v>83187</v>
      </c>
      <c r="J12483" t="s">
        <v>83188</v>
      </c>
      <c r="M12483" t="s">
        <v>112299</v>
      </c>
      <c r="N12483" t="s">
        <v>16314</v>
      </c>
      <c r="O12483" s="3" t="s">
        <v>83189</v>
      </c>
      <c r="P12483" t="s">
        <v>16314</v>
      </c>
      <c r="Q12483" t="s">
        <v>16314</v>
      </c>
      <c r="R12483" t="s">
        <v>83189</v>
      </c>
      <c r="S12483" s="4" t="str">
        <f t="shared" ref="S12483:S12546" si="195">LEFT(RIGHT(R12483,19),4)</f>
        <v>2000</v>
      </c>
    </row>
    <row r="12484" spans="1:19" hidden="1" x14ac:dyDescent="0.35">
      <c r="A12484" t="s">
        <v>83185</v>
      </c>
      <c r="B12484" t="s">
        <v>83186</v>
      </c>
      <c r="C12484" t="s">
        <v>83190</v>
      </c>
      <c r="D12484" t="s">
        <v>83191</v>
      </c>
      <c r="E12484" t="s">
        <v>83192</v>
      </c>
      <c r="F12484" t="s">
        <v>83193</v>
      </c>
      <c r="I12484" t="s">
        <v>83194</v>
      </c>
      <c r="J12484" t="s">
        <v>83195</v>
      </c>
      <c r="M12484" t="s">
        <v>112299</v>
      </c>
      <c r="N12484" t="s">
        <v>16314</v>
      </c>
      <c r="O12484" s="3" t="s">
        <v>83196</v>
      </c>
      <c r="P12484" t="s">
        <v>16314</v>
      </c>
      <c r="Q12484" t="s">
        <v>16314</v>
      </c>
      <c r="R12484" t="s">
        <v>83196</v>
      </c>
      <c r="S12484" s="4" t="str">
        <f t="shared" si="195"/>
        <v>2000</v>
      </c>
    </row>
    <row r="12485" spans="1:19" hidden="1" x14ac:dyDescent="0.35">
      <c r="A12485" t="s">
        <v>83192</v>
      </c>
      <c r="B12485" t="s">
        <v>83193</v>
      </c>
      <c r="C12485" t="s">
        <v>83197</v>
      </c>
      <c r="D12485" t="s">
        <v>83198</v>
      </c>
      <c r="E12485" t="s">
        <v>83199</v>
      </c>
      <c r="F12485" t="s">
        <v>83200</v>
      </c>
      <c r="I12485" t="s">
        <v>15802</v>
      </c>
      <c r="J12485" t="s">
        <v>15803</v>
      </c>
      <c r="M12485" t="s">
        <v>112297</v>
      </c>
      <c r="N12485" t="s">
        <v>16314</v>
      </c>
      <c r="O12485" s="3" t="s">
        <v>83201</v>
      </c>
      <c r="P12485" t="s">
        <v>16314</v>
      </c>
      <c r="Q12485" t="s">
        <v>16314</v>
      </c>
      <c r="R12485" t="s">
        <v>83201</v>
      </c>
      <c r="S12485" s="4" t="str">
        <f t="shared" si="195"/>
        <v>2000</v>
      </c>
    </row>
    <row r="12486" spans="1:19" hidden="1" x14ac:dyDescent="0.35">
      <c r="A12486" t="s">
        <v>83199</v>
      </c>
      <c r="B12486" t="s">
        <v>83200</v>
      </c>
      <c r="C12486" t="s">
        <v>83202</v>
      </c>
      <c r="D12486" t="s">
        <v>83203</v>
      </c>
      <c r="E12486" t="s">
        <v>83204</v>
      </c>
      <c r="F12486" t="s">
        <v>83205</v>
      </c>
      <c r="I12486" t="s">
        <v>83206</v>
      </c>
      <c r="J12486" t="s">
        <v>83207</v>
      </c>
      <c r="M12486" t="s">
        <v>112297</v>
      </c>
      <c r="N12486" t="s">
        <v>16314</v>
      </c>
      <c r="O12486" s="3" t="s">
        <v>83208</v>
      </c>
      <c r="P12486" t="s">
        <v>16314</v>
      </c>
      <c r="Q12486" t="s">
        <v>16314</v>
      </c>
      <c r="R12486" t="s">
        <v>83208</v>
      </c>
      <c r="S12486" s="4" t="str">
        <f t="shared" si="195"/>
        <v>2000</v>
      </c>
    </row>
    <row r="12487" spans="1:19" hidden="1" x14ac:dyDescent="0.35">
      <c r="A12487" t="s">
        <v>83204</v>
      </c>
      <c r="B12487" t="s">
        <v>83205</v>
      </c>
      <c r="C12487" t="s">
        <v>83209</v>
      </c>
      <c r="D12487" t="s">
        <v>83210</v>
      </c>
      <c r="E12487" t="s">
        <v>83211</v>
      </c>
      <c r="F12487" t="s">
        <v>83212</v>
      </c>
      <c r="I12487" t="s">
        <v>83213</v>
      </c>
      <c r="J12487" t="s">
        <v>83214</v>
      </c>
      <c r="M12487" t="s">
        <v>16314</v>
      </c>
      <c r="N12487" t="s">
        <v>16314</v>
      </c>
      <c r="O12487" s="3" t="s">
        <v>83215</v>
      </c>
      <c r="P12487" t="s">
        <v>16314</v>
      </c>
      <c r="Q12487" t="s">
        <v>16314</v>
      </c>
      <c r="R12487" t="s">
        <v>83215</v>
      </c>
      <c r="S12487" s="4" t="str">
        <f t="shared" si="195"/>
        <v>2000</v>
      </c>
    </row>
    <row r="12488" spans="1:19" hidden="1" x14ac:dyDescent="0.35">
      <c r="A12488" t="s">
        <v>83211</v>
      </c>
      <c r="B12488" t="s">
        <v>83212</v>
      </c>
      <c r="C12488" t="s">
        <v>83216</v>
      </c>
      <c r="D12488" t="s">
        <v>83217</v>
      </c>
      <c r="E12488" s="1" t="s">
        <v>83218</v>
      </c>
      <c r="F12488" s="1" t="s">
        <v>83219</v>
      </c>
      <c r="G12488" t="s">
        <v>83220</v>
      </c>
      <c r="I12488" t="s">
        <v>83221</v>
      </c>
      <c r="J12488" t="s">
        <v>83222</v>
      </c>
      <c r="M12488" t="s">
        <v>112315</v>
      </c>
      <c r="N12488" t="s">
        <v>159</v>
      </c>
      <c r="O12488" s="3" t="s">
        <v>83223</v>
      </c>
      <c r="P12488" t="s">
        <v>159</v>
      </c>
      <c r="Q12488" t="s">
        <v>159</v>
      </c>
      <c r="R12488" t="s">
        <v>83223</v>
      </c>
      <c r="S12488" s="4" t="str">
        <f t="shared" si="195"/>
        <v>2000</v>
      </c>
    </row>
    <row r="12489" spans="1:19" hidden="1" x14ac:dyDescent="0.35">
      <c r="A12489" s="1" t="s">
        <v>83218</v>
      </c>
      <c r="B12489" s="1" t="s">
        <v>83219</v>
      </c>
      <c r="C12489" t="s">
        <v>83224</v>
      </c>
      <c r="D12489" t="s">
        <v>83225</v>
      </c>
      <c r="E12489" t="s">
        <v>83226</v>
      </c>
      <c r="F12489" t="s">
        <v>83227</v>
      </c>
      <c r="I12489" t="s">
        <v>83228</v>
      </c>
      <c r="J12489" t="s">
        <v>83229</v>
      </c>
      <c r="M12489" t="s">
        <v>112315</v>
      </c>
      <c r="N12489" t="s">
        <v>159</v>
      </c>
      <c r="O12489" s="3" t="s">
        <v>83230</v>
      </c>
      <c r="P12489" t="s">
        <v>159</v>
      </c>
      <c r="Q12489" t="s">
        <v>159</v>
      </c>
      <c r="R12489" t="s">
        <v>83230</v>
      </c>
      <c r="S12489" s="4" t="str">
        <f t="shared" si="195"/>
        <v>2000</v>
      </c>
    </row>
    <row r="12490" spans="1:19" hidden="1" x14ac:dyDescent="0.35">
      <c r="A12490" t="s">
        <v>83226</v>
      </c>
      <c r="B12490" t="s">
        <v>83227</v>
      </c>
      <c r="C12490" t="s">
        <v>83231</v>
      </c>
      <c r="D12490" t="s">
        <v>83232</v>
      </c>
      <c r="E12490" t="s">
        <v>83233</v>
      </c>
      <c r="F12490" t="s">
        <v>83234</v>
      </c>
      <c r="I12490" t="s">
        <v>83235</v>
      </c>
      <c r="J12490" t="s">
        <v>83236</v>
      </c>
      <c r="M12490" t="s">
        <v>112297</v>
      </c>
      <c r="N12490" t="s">
        <v>16314</v>
      </c>
      <c r="O12490" s="3" t="s">
        <v>83237</v>
      </c>
      <c r="P12490" t="s">
        <v>16314</v>
      </c>
      <c r="Q12490" t="s">
        <v>16314</v>
      </c>
      <c r="R12490" t="s">
        <v>83237</v>
      </c>
      <c r="S12490" s="4" t="str">
        <f t="shared" si="195"/>
        <v>2000</v>
      </c>
    </row>
    <row r="12491" spans="1:19" hidden="1" x14ac:dyDescent="0.35">
      <c r="A12491" t="s">
        <v>83233</v>
      </c>
      <c r="B12491" t="s">
        <v>83234</v>
      </c>
      <c r="C12491" t="s">
        <v>83238</v>
      </c>
      <c r="D12491" t="s">
        <v>83239</v>
      </c>
      <c r="E12491" t="s">
        <v>83240</v>
      </c>
      <c r="F12491" t="s">
        <v>83241</v>
      </c>
      <c r="I12491" t="s">
        <v>83242</v>
      </c>
      <c r="J12491" t="s">
        <v>83243</v>
      </c>
      <c r="M12491" t="s">
        <v>112297</v>
      </c>
      <c r="N12491" t="s">
        <v>16314</v>
      </c>
      <c r="O12491" s="3" t="s">
        <v>83244</v>
      </c>
      <c r="P12491" t="s">
        <v>16314</v>
      </c>
      <c r="Q12491" t="s">
        <v>16314</v>
      </c>
      <c r="R12491" t="s">
        <v>83244</v>
      </c>
      <c r="S12491" s="4" t="str">
        <f t="shared" si="195"/>
        <v>2000</v>
      </c>
    </row>
    <row r="12492" spans="1:19" hidden="1" x14ac:dyDescent="0.35">
      <c r="A12492" t="s">
        <v>83240</v>
      </c>
      <c r="B12492" t="s">
        <v>83241</v>
      </c>
      <c r="C12492" t="s">
        <v>83245</v>
      </c>
      <c r="D12492" t="s">
        <v>83246</v>
      </c>
      <c r="E12492" t="s">
        <v>83247</v>
      </c>
      <c r="F12492" t="s">
        <v>83248</v>
      </c>
      <c r="I12492" t="s">
        <v>83249</v>
      </c>
      <c r="J12492" t="s">
        <v>83250</v>
      </c>
      <c r="M12492" t="s">
        <v>112315</v>
      </c>
      <c r="N12492" t="s">
        <v>159</v>
      </c>
      <c r="O12492" s="3" t="s">
        <v>83251</v>
      </c>
      <c r="P12492" t="s">
        <v>159</v>
      </c>
      <c r="Q12492" t="s">
        <v>159</v>
      </c>
      <c r="R12492" t="s">
        <v>83251</v>
      </c>
      <c r="S12492" s="4" t="str">
        <f t="shared" si="195"/>
        <v>2000</v>
      </c>
    </row>
    <row r="12493" spans="1:19" hidden="1" x14ac:dyDescent="0.35">
      <c r="A12493" t="s">
        <v>83247</v>
      </c>
      <c r="B12493" t="s">
        <v>83248</v>
      </c>
      <c r="C12493" t="s">
        <v>83252</v>
      </c>
      <c r="D12493" t="s">
        <v>83253</v>
      </c>
      <c r="E12493" t="s">
        <v>83254</v>
      </c>
      <c r="F12493" t="s">
        <v>83255</v>
      </c>
      <c r="I12493" t="s">
        <v>83256</v>
      </c>
      <c r="J12493" t="s">
        <v>83257</v>
      </c>
      <c r="M12493" t="s">
        <v>112297</v>
      </c>
      <c r="N12493" t="s">
        <v>16314</v>
      </c>
      <c r="O12493" s="3" t="s">
        <v>83258</v>
      </c>
      <c r="P12493" t="s">
        <v>16314</v>
      </c>
      <c r="Q12493" t="s">
        <v>16314</v>
      </c>
      <c r="R12493" t="s">
        <v>83258</v>
      </c>
      <c r="S12493" s="4" t="str">
        <f t="shared" si="195"/>
        <v>2000</v>
      </c>
    </row>
    <row r="12494" spans="1:19" hidden="1" x14ac:dyDescent="0.35">
      <c r="A12494" t="s">
        <v>83254</v>
      </c>
      <c r="B12494" t="s">
        <v>83255</v>
      </c>
      <c r="C12494" t="s">
        <v>83259</v>
      </c>
      <c r="D12494" t="s">
        <v>83260</v>
      </c>
      <c r="E12494" t="s">
        <v>83261</v>
      </c>
      <c r="F12494" t="s">
        <v>83262</v>
      </c>
      <c r="I12494" t="s">
        <v>83263</v>
      </c>
      <c r="J12494" t="s">
        <v>83264</v>
      </c>
      <c r="M12494" t="s">
        <v>112297</v>
      </c>
      <c r="N12494" t="s">
        <v>16314</v>
      </c>
      <c r="O12494" s="3" t="s">
        <v>83265</v>
      </c>
      <c r="P12494" t="s">
        <v>16314</v>
      </c>
      <c r="Q12494" t="s">
        <v>16314</v>
      </c>
      <c r="R12494" t="s">
        <v>83265</v>
      </c>
      <c r="S12494" s="4" t="str">
        <f t="shared" si="195"/>
        <v>2000</v>
      </c>
    </row>
    <row r="12495" spans="1:19" hidden="1" x14ac:dyDescent="0.35">
      <c r="A12495" t="s">
        <v>83261</v>
      </c>
      <c r="B12495" t="s">
        <v>83262</v>
      </c>
      <c r="C12495" t="s">
        <v>83266</v>
      </c>
      <c r="D12495" t="s">
        <v>83267</v>
      </c>
      <c r="E12495" t="s">
        <v>83268</v>
      </c>
      <c r="F12495" t="s">
        <v>83269</v>
      </c>
      <c r="I12495" t="s">
        <v>83270</v>
      </c>
      <c r="J12495" t="s">
        <v>83271</v>
      </c>
      <c r="M12495" t="s">
        <v>112297</v>
      </c>
      <c r="N12495" t="s">
        <v>16314</v>
      </c>
      <c r="O12495" s="3" t="s">
        <v>83272</v>
      </c>
      <c r="P12495" t="s">
        <v>16314</v>
      </c>
      <c r="Q12495" t="s">
        <v>16314</v>
      </c>
      <c r="R12495" t="s">
        <v>83272</v>
      </c>
      <c r="S12495" s="4" t="str">
        <f t="shared" si="195"/>
        <v>2000</v>
      </c>
    </row>
    <row r="12496" spans="1:19" hidden="1" x14ac:dyDescent="0.35">
      <c r="A12496" t="s">
        <v>83268</v>
      </c>
      <c r="B12496" t="s">
        <v>83269</v>
      </c>
      <c r="C12496" t="s">
        <v>83273</v>
      </c>
      <c r="D12496" t="s">
        <v>83274</v>
      </c>
      <c r="E12496" t="s">
        <v>83275</v>
      </c>
      <c r="F12496" t="s">
        <v>83276</v>
      </c>
      <c r="I12496" t="s">
        <v>83277</v>
      </c>
      <c r="J12496" t="s">
        <v>83278</v>
      </c>
      <c r="M12496" t="s">
        <v>112297</v>
      </c>
      <c r="N12496" t="s">
        <v>16314</v>
      </c>
      <c r="O12496" s="3" t="s">
        <v>83279</v>
      </c>
      <c r="P12496" t="s">
        <v>16314</v>
      </c>
      <c r="Q12496" t="s">
        <v>16314</v>
      </c>
      <c r="R12496" t="s">
        <v>83279</v>
      </c>
      <c r="S12496" s="4" t="str">
        <f t="shared" si="195"/>
        <v>2000</v>
      </c>
    </row>
    <row r="12497" spans="1:19" hidden="1" x14ac:dyDescent="0.35">
      <c r="A12497" t="s">
        <v>83275</v>
      </c>
      <c r="B12497" t="s">
        <v>83276</v>
      </c>
      <c r="C12497" t="s">
        <v>83280</v>
      </c>
      <c r="D12497" t="s">
        <v>83281</v>
      </c>
      <c r="E12497" t="s">
        <v>83282</v>
      </c>
      <c r="F12497" t="s">
        <v>83283</v>
      </c>
      <c r="I12497" t="s">
        <v>83284</v>
      </c>
      <c r="J12497" t="s">
        <v>83285</v>
      </c>
      <c r="M12497" t="s">
        <v>112297</v>
      </c>
      <c r="N12497" t="s">
        <v>16314</v>
      </c>
      <c r="O12497" s="3" t="s">
        <v>83286</v>
      </c>
      <c r="P12497" t="s">
        <v>16314</v>
      </c>
      <c r="Q12497" t="s">
        <v>16314</v>
      </c>
      <c r="R12497" t="s">
        <v>83286</v>
      </c>
      <c r="S12497" s="4" t="str">
        <f t="shared" si="195"/>
        <v>2000</v>
      </c>
    </row>
    <row r="12498" spans="1:19" hidden="1" x14ac:dyDescent="0.35">
      <c r="A12498" t="s">
        <v>83282</v>
      </c>
      <c r="B12498" t="s">
        <v>83283</v>
      </c>
      <c r="C12498" t="s">
        <v>83287</v>
      </c>
      <c r="D12498" t="s">
        <v>83288</v>
      </c>
      <c r="E12498" t="s">
        <v>83289</v>
      </c>
      <c r="F12498" t="s">
        <v>83290</v>
      </c>
      <c r="I12498" t="s">
        <v>83291</v>
      </c>
      <c r="J12498" t="s">
        <v>83292</v>
      </c>
      <c r="M12498" t="s">
        <v>112297</v>
      </c>
      <c r="N12498" t="s">
        <v>16314</v>
      </c>
      <c r="O12498" s="3" t="s">
        <v>83293</v>
      </c>
      <c r="P12498" t="s">
        <v>16314</v>
      </c>
      <c r="Q12498" t="s">
        <v>16314</v>
      </c>
      <c r="R12498" t="s">
        <v>83293</v>
      </c>
      <c r="S12498" s="4" t="str">
        <f t="shared" si="195"/>
        <v>2000</v>
      </c>
    </row>
    <row r="12499" spans="1:19" hidden="1" x14ac:dyDescent="0.35">
      <c r="A12499" t="s">
        <v>83289</v>
      </c>
      <c r="B12499" t="s">
        <v>83290</v>
      </c>
      <c r="C12499" t="s">
        <v>83294</v>
      </c>
      <c r="D12499" t="s">
        <v>83295</v>
      </c>
      <c r="E12499" t="s">
        <v>83296</v>
      </c>
      <c r="F12499" t="s">
        <v>83297</v>
      </c>
      <c r="I12499" t="s">
        <v>83298</v>
      </c>
      <c r="J12499" t="s">
        <v>83299</v>
      </c>
      <c r="M12499" t="s">
        <v>112297</v>
      </c>
      <c r="N12499" t="s">
        <v>16314</v>
      </c>
      <c r="O12499" s="3" t="s">
        <v>83300</v>
      </c>
      <c r="P12499" t="s">
        <v>16314</v>
      </c>
      <c r="Q12499" t="s">
        <v>16314</v>
      </c>
      <c r="R12499" t="s">
        <v>83300</v>
      </c>
      <c r="S12499" s="4" t="str">
        <f t="shared" si="195"/>
        <v>2000</v>
      </c>
    </row>
    <row r="12500" spans="1:19" hidden="1" x14ac:dyDescent="0.35">
      <c r="A12500" t="s">
        <v>83296</v>
      </c>
      <c r="B12500" t="s">
        <v>83297</v>
      </c>
      <c r="C12500" t="s">
        <v>83301</v>
      </c>
      <c r="D12500" t="s">
        <v>83302</v>
      </c>
      <c r="E12500" t="s">
        <v>83303</v>
      </c>
      <c r="F12500" t="s">
        <v>83304</v>
      </c>
      <c r="I12500" t="s">
        <v>83305</v>
      </c>
      <c r="J12500" t="s">
        <v>83306</v>
      </c>
      <c r="M12500" t="s">
        <v>112315</v>
      </c>
      <c r="N12500" t="s">
        <v>159</v>
      </c>
      <c r="O12500" s="3" t="s">
        <v>83307</v>
      </c>
      <c r="P12500" t="s">
        <v>159</v>
      </c>
      <c r="Q12500" t="s">
        <v>159</v>
      </c>
      <c r="R12500" t="s">
        <v>83307</v>
      </c>
      <c r="S12500" s="4" t="str">
        <f t="shared" si="195"/>
        <v>2000</v>
      </c>
    </row>
    <row r="12501" spans="1:19" hidden="1" x14ac:dyDescent="0.35">
      <c r="A12501" t="s">
        <v>83303</v>
      </c>
      <c r="B12501" t="s">
        <v>83304</v>
      </c>
      <c r="C12501" t="s">
        <v>83308</v>
      </c>
      <c r="D12501" t="s">
        <v>83309</v>
      </c>
      <c r="E12501" t="s">
        <v>83310</v>
      </c>
      <c r="F12501" t="s">
        <v>83311</v>
      </c>
      <c r="I12501" t="s">
        <v>83312</v>
      </c>
      <c r="J12501" t="s">
        <v>83313</v>
      </c>
      <c r="M12501" t="s">
        <v>112299</v>
      </c>
      <c r="N12501" t="s">
        <v>16314</v>
      </c>
      <c r="O12501" s="3" t="s">
        <v>83314</v>
      </c>
      <c r="P12501" t="s">
        <v>16314</v>
      </c>
      <c r="Q12501" t="s">
        <v>16314</v>
      </c>
      <c r="R12501" t="s">
        <v>83314</v>
      </c>
      <c r="S12501" s="4" t="str">
        <f t="shared" si="195"/>
        <v>2000</v>
      </c>
    </row>
    <row r="12502" spans="1:19" hidden="1" x14ac:dyDescent="0.35">
      <c r="A12502" t="s">
        <v>83310</v>
      </c>
      <c r="B12502" t="s">
        <v>83311</v>
      </c>
      <c r="C12502" t="s">
        <v>83315</v>
      </c>
      <c r="D12502" t="s">
        <v>83316</v>
      </c>
      <c r="E12502" t="s">
        <v>83317</v>
      </c>
      <c r="F12502" t="s">
        <v>83318</v>
      </c>
      <c r="I12502" t="s">
        <v>83319</v>
      </c>
      <c r="J12502" t="s">
        <v>83320</v>
      </c>
      <c r="M12502" t="s">
        <v>112299</v>
      </c>
      <c r="N12502" t="s">
        <v>16314</v>
      </c>
      <c r="O12502" s="3" t="s">
        <v>83321</v>
      </c>
      <c r="P12502" t="s">
        <v>16314</v>
      </c>
      <c r="Q12502" t="s">
        <v>16314</v>
      </c>
      <c r="R12502" t="s">
        <v>83321</v>
      </c>
      <c r="S12502" s="4" t="str">
        <f t="shared" si="195"/>
        <v>2000</v>
      </c>
    </row>
    <row r="12503" spans="1:19" hidden="1" x14ac:dyDescent="0.35">
      <c r="A12503" t="s">
        <v>83317</v>
      </c>
      <c r="B12503" t="s">
        <v>83318</v>
      </c>
      <c r="C12503" t="s">
        <v>83322</v>
      </c>
      <c r="D12503" t="s">
        <v>83323</v>
      </c>
      <c r="E12503" t="s">
        <v>83324</v>
      </c>
      <c r="F12503" t="s">
        <v>83325</v>
      </c>
      <c r="I12503" t="s">
        <v>83326</v>
      </c>
      <c r="J12503" t="s">
        <v>83326</v>
      </c>
      <c r="M12503" t="s">
        <v>16314</v>
      </c>
      <c r="N12503" t="s">
        <v>16314</v>
      </c>
      <c r="O12503" s="3" t="s">
        <v>83327</v>
      </c>
      <c r="P12503" t="s">
        <v>16314</v>
      </c>
      <c r="Q12503" t="s">
        <v>16314</v>
      </c>
      <c r="R12503" t="s">
        <v>83327</v>
      </c>
      <c r="S12503" s="4" t="str">
        <f t="shared" si="195"/>
        <v>2000</v>
      </c>
    </row>
    <row r="12504" spans="1:19" hidden="1" x14ac:dyDescent="0.35">
      <c r="A12504" t="s">
        <v>83324</v>
      </c>
      <c r="B12504" t="s">
        <v>83325</v>
      </c>
      <c r="C12504" t="s">
        <v>83328</v>
      </c>
      <c r="D12504" t="s">
        <v>83329</v>
      </c>
      <c r="E12504" t="s">
        <v>83330</v>
      </c>
      <c r="F12504" t="s">
        <v>83331</v>
      </c>
      <c r="I12504" t="s">
        <v>512</v>
      </c>
      <c r="J12504" t="s">
        <v>512</v>
      </c>
      <c r="M12504" t="s">
        <v>112297</v>
      </c>
      <c r="N12504" t="s">
        <v>16314</v>
      </c>
      <c r="O12504" s="3" t="s">
        <v>83332</v>
      </c>
      <c r="P12504" t="s">
        <v>16314</v>
      </c>
      <c r="Q12504" t="s">
        <v>16314</v>
      </c>
      <c r="R12504" t="s">
        <v>83332</v>
      </c>
      <c r="S12504" s="4" t="str">
        <f t="shared" si="195"/>
        <v>2000</v>
      </c>
    </row>
    <row r="12505" spans="1:19" hidden="1" x14ac:dyDescent="0.35">
      <c r="A12505" t="s">
        <v>83330</v>
      </c>
      <c r="B12505" t="s">
        <v>83331</v>
      </c>
      <c r="C12505" t="s">
        <v>83333</v>
      </c>
      <c r="D12505" t="s">
        <v>83334</v>
      </c>
      <c r="E12505" t="s">
        <v>83335</v>
      </c>
      <c r="F12505" t="s">
        <v>83336</v>
      </c>
      <c r="G12505" t="s">
        <v>83337</v>
      </c>
      <c r="I12505" t="s">
        <v>83338</v>
      </c>
      <c r="J12505" t="s">
        <v>1095</v>
      </c>
      <c r="M12505" t="s">
        <v>112299</v>
      </c>
      <c r="N12505" t="s">
        <v>16314</v>
      </c>
      <c r="O12505" s="3" t="s">
        <v>83339</v>
      </c>
      <c r="P12505" t="s">
        <v>16314</v>
      </c>
      <c r="Q12505" t="s">
        <v>16314</v>
      </c>
      <c r="R12505" t="s">
        <v>83339</v>
      </c>
      <c r="S12505" s="4" t="str">
        <f t="shared" si="195"/>
        <v>2000</v>
      </c>
    </row>
    <row r="12506" spans="1:19" hidden="1" x14ac:dyDescent="0.35">
      <c r="A12506" t="s">
        <v>83335</v>
      </c>
      <c r="B12506" t="s">
        <v>83336</v>
      </c>
      <c r="C12506" t="s">
        <v>83340</v>
      </c>
      <c r="D12506" t="s">
        <v>83341</v>
      </c>
      <c r="E12506" t="s">
        <v>83342</v>
      </c>
      <c r="F12506" t="s">
        <v>83343</v>
      </c>
      <c r="I12506" t="s">
        <v>74439</v>
      </c>
      <c r="J12506" t="s">
        <v>74440</v>
      </c>
      <c r="M12506" t="s">
        <v>112315</v>
      </c>
      <c r="N12506" t="s">
        <v>159</v>
      </c>
      <c r="O12506" s="3" t="s">
        <v>83344</v>
      </c>
      <c r="P12506" t="s">
        <v>159</v>
      </c>
      <c r="Q12506" t="s">
        <v>159</v>
      </c>
      <c r="R12506" t="s">
        <v>83344</v>
      </c>
      <c r="S12506" s="4" t="str">
        <f t="shared" si="195"/>
        <v>2000</v>
      </c>
    </row>
    <row r="12507" spans="1:19" hidden="1" x14ac:dyDescent="0.35">
      <c r="A12507" t="s">
        <v>83342</v>
      </c>
      <c r="B12507" t="s">
        <v>83343</v>
      </c>
      <c r="C12507" t="s">
        <v>83345</v>
      </c>
      <c r="D12507" t="s">
        <v>83346</v>
      </c>
      <c r="E12507" t="s">
        <v>83347</v>
      </c>
      <c r="F12507" t="s">
        <v>83348</v>
      </c>
      <c r="I12507" t="s">
        <v>83349</v>
      </c>
      <c r="J12507" t="s">
        <v>83350</v>
      </c>
      <c r="M12507" t="s">
        <v>112315</v>
      </c>
      <c r="N12507" t="s">
        <v>16314</v>
      </c>
      <c r="O12507" s="3" t="s">
        <v>83351</v>
      </c>
      <c r="P12507" t="s">
        <v>16314</v>
      </c>
      <c r="Q12507" t="s">
        <v>16314</v>
      </c>
      <c r="R12507" t="s">
        <v>83351</v>
      </c>
      <c r="S12507" s="4" t="str">
        <f t="shared" si="195"/>
        <v>2000</v>
      </c>
    </row>
    <row r="12508" spans="1:19" hidden="1" x14ac:dyDescent="0.35">
      <c r="A12508" t="s">
        <v>83347</v>
      </c>
      <c r="B12508" t="s">
        <v>83348</v>
      </c>
      <c r="C12508" t="s">
        <v>83352</v>
      </c>
      <c r="D12508" t="s">
        <v>83353</v>
      </c>
      <c r="E12508" t="s">
        <v>83354</v>
      </c>
      <c r="F12508" t="s">
        <v>83355</v>
      </c>
      <c r="I12508" t="s">
        <v>83356</v>
      </c>
      <c r="J12508" t="s">
        <v>83357</v>
      </c>
      <c r="M12508" t="s">
        <v>112297</v>
      </c>
      <c r="N12508" t="s">
        <v>16314</v>
      </c>
      <c r="O12508" s="3" t="s">
        <v>83358</v>
      </c>
      <c r="P12508" t="s">
        <v>16314</v>
      </c>
      <c r="Q12508" t="s">
        <v>16314</v>
      </c>
      <c r="R12508" t="s">
        <v>83358</v>
      </c>
      <c r="S12508" s="4" t="str">
        <f t="shared" si="195"/>
        <v>2000</v>
      </c>
    </row>
    <row r="12509" spans="1:19" hidden="1" x14ac:dyDescent="0.35">
      <c r="A12509" t="s">
        <v>83354</v>
      </c>
      <c r="B12509" t="s">
        <v>83355</v>
      </c>
      <c r="C12509" t="s">
        <v>83359</v>
      </c>
      <c r="D12509" t="s">
        <v>83360</v>
      </c>
      <c r="E12509" t="s">
        <v>83361</v>
      </c>
      <c r="F12509" t="s">
        <v>83362</v>
      </c>
      <c r="I12509" t="s">
        <v>83363</v>
      </c>
      <c r="J12509" t="s">
        <v>83364</v>
      </c>
      <c r="M12509" t="s">
        <v>112297</v>
      </c>
      <c r="N12509" t="s">
        <v>16314</v>
      </c>
      <c r="O12509" s="3" t="s">
        <v>83365</v>
      </c>
      <c r="P12509" t="s">
        <v>16314</v>
      </c>
      <c r="Q12509" t="s">
        <v>16314</v>
      </c>
      <c r="R12509" t="s">
        <v>83365</v>
      </c>
      <c r="S12509" s="4" t="str">
        <f t="shared" si="195"/>
        <v>2000</v>
      </c>
    </row>
    <row r="12510" spans="1:19" hidden="1" x14ac:dyDescent="0.35">
      <c r="A12510" t="s">
        <v>83361</v>
      </c>
      <c r="B12510" t="s">
        <v>83362</v>
      </c>
      <c r="C12510" t="s">
        <v>83366</v>
      </c>
      <c r="D12510" t="s">
        <v>83367</v>
      </c>
      <c r="E12510" t="s">
        <v>83368</v>
      </c>
      <c r="F12510" t="s">
        <v>83369</v>
      </c>
      <c r="I12510" t="s">
        <v>83370</v>
      </c>
      <c r="J12510" t="s">
        <v>83371</v>
      </c>
      <c r="M12510" t="s">
        <v>112297</v>
      </c>
      <c r="N12510" t="s">
        <v>16314</v>
      </c>
      <c r="O12510" s="3" t="s">
        <v>83372</v>
      </c>
      <c r="P12510" t="s">
        <v>16314</v>
      </c>
      <c r="Q12510" t="s">
        <v>16314</v>
      </c>
      <c r="R12510" t="s">
        <v>83372</v>
      </c>
      <c r="S12510" s="4" t="str">
        <f t="shared" si="195"/>
        <v>2000</v>
      </c>
    </row>
    <row r="12511" spans="1:19" hidden="1" x14ac:dyDescent="0.35">
      <c r="A12511" t="s">
        <v>83368</v>
      </c>
      <c r="B12511" t="s">
        <v>83369</v>
      </c>
      <c r="C12511" t="s">
        <v>83373</v>
      </c>
      <c r="D12511" t="s">
        <v>83374</v>
      </c>
      <c r="E12511" t="s">
        <v>83375</v>
      </c>
      <c r="F12511" t="s">
        <v>83376</v>
      </c>
      <c r="I12511" t="s">
        <v>83377</v>
      </c>
      <c r="J12511" t="s">
        <v>83378</v>
      </c>
      <c r="M12511" t="s">
        <v>112315</v>
      </c>
      <c r="N12511" t="s">
        <v>159</v>
      </c>
      <c r="O12511" s="3" t="s">
        <v>83379</v>
      </c>
      <c r="P12511" t="s">
        <v>159</v>
      </c>
      <c r="Q12511" t="s">
        <v>159</v>
      </c>
      <c r="R12511" t="s">
        <v>83379</v>
      </c>
      <c r="S12511" s="4" t="str">
        <f t="shared" si="195"/>
        <v>2000</v>
      </c>
    </row>
    <row r="12512" spans="1:19" hidden="1" x14ac:dyDescent="0.35">
      <c r="A12512" t="s">
        <v>83375</v>
      </c>
      <c r="B12512" t="s">
        <v>83376</v>
      </c>
      <c r="C12512" t="s">
        <v>83380</v>
      </c>
      <c r="D12512" t="s">
        <v>83381</v>
      </c>
      <c r="E12512" t="s">
        <v>83382</v>
      </c>
      <c r="F12512" t="s">
        <v>83383</v>
      </c>
      <c r="I12512" t="s">
        <v>83384</v>
      </c>
      <c r="J12512" t="s">
        <v>55396</v>
      </c>
      <c r="M12512" t="s">
        <v>112299</v>
      </c>
      <c r="N12512" t="s">
        <v>16314</v>
      </c>
      <c r="O12512" s="3" t="s">
        <v>83385</v>
      </c>
      <c r="P12512" t="s">
        <v>16314</v>
      </c>
      <c r="Q12512" t="s">
        <v>16314</v>
      </c>
      <c r="R12512" t="s">
        <v>83385</v>
      </c>
      <c r="S12512" s="4" t="str">
        <f t="shared" si="195"/>
        <v>2000</v>
      </c>
    </row>
    <row r="12513" spans="1:19" hidden="1" x14ac:dyDescent="0.35">
      <c r="A12513" t="s">
        <v>83382</v>
      </c>
      <c r="B12513" t="s">
        <v>83383</v>
      </c>
      <c r="C12513" t="s">
        <v>83386</v>
      </c>
      <c r="D12513" t="s">
        <v>83387</v>
      </c>
      <c r="E12513" t="s">
        <v>83388</v>
      </c>
      <c r="F12513" t="s">
        <v>83389</v>
      </c>
      <c r="I12513" t="s">
        <v>83390</v>
      </c>
      <c r="J12513" t="s">
        <v>83391</v>
      </c>
      <c r="M12513" t="s">
        <v>112299</v>
      </c>
      <c r="N12513" t="s">
        <v>16314</v>
      </c>
      <c r="O12513" s="3" t="s">
        <v>83392</v>
      </c>
      <c r="P12513" t="s">
        <v>16314</v>
      </c>
      <c r="Q12513" t="s">
        <v>16314</v>
      </c>
      <c r="R12513" t="s">
        <v>83392</v>
      </c>
      <c r="S12513" s="4" t="str">
        <f t="shared" si="195"/>
        <v>2000</v>
      </c>
    </row>
    <row r="12514" spans="1:19" hidden="1" x14ac:dyDescent="0.35">
      <c r="A12514" t="s">
        <v>83388</v>
      </c>
      <c r="B12514" t="s">
        <v>83389</v>
      </c>
      <c r="C12514" t="s">
        <v>83393</v>
      </c>
      <c r="D12514" t="s">
        <v>83394</v>
      </c>
      <c r="E12514" t="s">
        <v>83395</v>
      </c>
      <c r="F12514" t="s">
        <v>83396</v>
      </c>
      <c r="I12514" t="s">
        <v>83397</v>
      </c>
      <c r="J12514" t="s">
        <v>83398</v>
      </c>
      <c r="M12514" t="s">
        <v>112299</v>
      </c>
      <c r="N12514" t="s">
        <v>16314</v>
      </c>
      <c r="O12514" s="3" t="s">
        <v>83399</v>
      </c>
      <c r="P12514" t="s">
        <v>16314</v>
      </c>
      <c r="Q12514" t="s">
        <v>16314</v>
      </c>
      <c r="R12514" t="s">
        <v>83399</v>
      </c>
      <c r="S12514" s="4" t="str">
        <f t="shared" si="195"/>
        <v>2000</v>
      </c>
    </row>
    <row r="12515" spans="1:19" hidden="1" x14ac:dyDescent="0.35">
      <c r="A12515" t="s">
        <v>83395</v>
      </c>
      <c r="B12515" t="s">
        <v>83396</v>
      </c>
      <c r="C12515" t="s">
        <v>83400</v>
      </c>
      <c r="D12515" t="s">
        <v>83401</v>
      </c>
      <c r="E12515" s="1" t="s">
        <v>83402</v>
      </c>
      <c r="F12515" s="1" t="s">
        <v>83403</v>
      </c>
      <c r="I12515" t="s">
        <v>83404</v>
      </c>
      <c r="J12515" t="s">
        <v>83405</v>
      </c>
      <c r="M12515" t="s">
        <v>112297</v>
      </c>
      <c r="N12515" t="s">
        <v>16314</v>
      </c>
      <c r="O12515" s="3" t="s">
        <v>83406</v>
      </c>
      <c r="P12515" t="s">
        <v>16314</v>
      </c>
      <c r="Q12515" t="s">
        <v>16314</v>
      </c>
      <c r="R12515" t="s">
        <v>83406</v>
      </c>
      <c r="S12515" s="4" t="str">
        <f t="shared" si="195"/>
        <v>2000</v>
      </c>
    </row>
    <row r="12516" spans="1:19" hidden="1" x14ac:dyDescent="0.35">
      <c r="A12516" s="1" t="s">
        <v>83402</v>
      </c>
      <c r="B12516" s="1" t="s">
        <v>83403</v>
      </c>
      <c r="C12516" t="s">
        <v>83407</v>
      </c>
      <c r="D12516" t="s">
        <v>83408</v>
      </c>
      <c r="E12516" t="s">
        <v>83409</v>
      </c>
      <c r="F12516" t="s">
        <v>83410</v>
      </c>
      <c r="I12516" t="s">
        <v>83411</v>
      </c>
      <c r="J12516" t="s">
        <v>83412</v>
      </c>
      <c r="M12516" t="s">
        <v>112297</v>
      </c>
      <c r="N12516" t="s">
        <v>16314</v>
      </c>
      <c r="O12516" s="3" t="s">
        <v>83413</v>
      </c>
      <c r="P12516" t="s">
        <v>16314</v>
      </c>
      <c r="Q12516" t="s">
        <v>16314</v>
      </c>
      <c r="R12516" t="s">
        <v>83413</v>
      </c>
      <c r="S12516" s="4" t="str">
        <f t="shared" si="195"/>
        <v>2000</v>
      </c>
    </row>
    <row r="12517" spans="1:19" hidden="1" x14ac:dyDescent="0.35">
      <c r="A12517" t="s">
        <v>83409</v>
      </c>
      <c r="B12517" t="s">
        <v>83410</v>
      </c>
      <c r="C12517" t="s">
        <v>83414</v>
      </c>
      <c r="D12517" t="s">
        <v>83415</v>
      </c>
      <c r="E12517" t="s">
        <v>83416</v>
      </c>
      <c r="F12517" t="s">
        <v>83417</v>
      </c>
      <c r="I12517" t="s">
        <v>83418</v>
      </c>
      <c r="J12517" t="s">
        <v>83419</v>
      </c>
      <c r="M12517" t="s">
        <v>112315</v>
      </c>
      <c r="N12517" t="s">
        <v>159</v>
      </c>
      <c r="O12517" s="3" t="s">
        <v>83420</v>
      </c>
      <c r="P12517" t="s">
        <v>159</v>
      </c>
      <c r="Q12517" t="s">
        <v>159</v>
      </c>
      <c r="R12517" t="s">
        <v>83420</v>
      </c>
      <c r="S12517" s="4" t="str">
        <f t="shared" si="195"/>
        <v>2000</v>
      </c>
    </row>
    <row r="12518" spans="1:19" hidden="1" x14ac:dyDescent="0.35">
      <c r="A12518" t="s">
        <v>83416</v>
      </c>
      <c r="B12518" t="s">
        <v>83417</v>
      </c>
      <c r="C12518" t="s">
        <v>83421</v>
      </c>
      <c r="D12518" t="s">
        <v>83422</v>
      </c>
      <c r="E12518" t="s">
        <v>83423</v>
      </c>
      <c r="F12518" t="s">
        <v>83424</v>
      </c>
      <c r="I12518" t="s">
        <v>73602</v>
      </c>
      <c r="J12518" t="s">
        <v>64267</v>
      </c>
      <c r="M12518" t="s">
        <v>112297</v>
      </c>
      <c r="N12518" t="s">
        <v>16314</v>
      </c>
      <c r="O12518" s="3" t="s">
        <v>83425</v>
      </c>
      <c r="P12518" t="s">
        <v>16314</v>
      </c>
      <c r="Q12518" t="s">
        <v>16314</v>
      </c>
      <c r="R12518" t="s">
        <v>83425</v>
      </c>
      <c r="S12518" s="4" t="str">
        <f t="shared" si="195"/>
        <v>2000</v>
      </c>
    </row>
    <row r="12519" spans="1:19" hidden="1" x14ac:dyDescent="0.35">
      <c r="A12519" t="s">
        <v>83423</v>
      </c>
      <c r="B12519" t="s">
        <v>83424</v>
      </c>
      <c r="C12519" t="s">
        <v>83426</v>
      </c>
      <c r="D12519" t="s">
        <v>83427</v>
      </c>
      <c r="E12519" t="s">
        <v>83428</v>
      </c>
      <c r="F12519" t="s">
        <v>83429</v>
      </c>
      <c r="I12519" t="s">
        <v>83430</v>
      </c>
      <c r="J12519" t="s">
        <v>83431</v>
      </c>
      <c r="M12519" t="s">
        <v>112297</v>
      </c>
      <c r="N12519" t="s">
        <v>16314</v>
      </c>
      <c r="O12519" s="3" t="s">
        <v>83432</v>
      </c>
      <c r="P12519" t="s">
        <v>16314</v>
      </c>
      <c r="Q12519" t="s">
        <v>16314</v>
      </c>
      <c r="R12519" t="s">
        <v>83432</v>
      </c>
      <c r="S12519" s="4" t="str">
        <f t="shared" si="195"/>
        <v>2000</v>
      </c>
    </row>
    <row r="12520" spans="1:19" hidden="1" x14ac:dyDescent="0.35">
      <c r="A12520" t="s">
        <v>83428</v>
      </c>
      <c r="B12520" t="s">
        <v>83429</v>
      </c>
      <c r="C12520" t="s">
        <v>83433</v>
      </c>
      <c r="D12520" t="s">
        <v>83434</v>
      </c>
      <c r="E12520" t="s">
        <v>83435</v>
      </c>
      <c r="F12520" t="s">
        <v>83436</v>
      </c>
      <c r="I12520" t="s">
        <v>83437</v>
      </c>
      <c r="J12520" t="s">
        <v>83438</v>
      </c>
      <c r="M12520" t="s">
        <v>112315</v>
      </c>
      <c r="N12520" t="s">
        <v>159</v>
      </c>
      <c r="O12520" s="3" t="s">
        <v>83439</v>
      </c>
      <c r="P12520" t="s">
        <v>159</v>
      </c>
      <c r="Q12520" t="s">
        <v>159</v>
      </c>
      <c r="R12520" t="s">
        <v>83439</v>
      </c>
      <c r="S12520" s="4" t="str">
        <f t="shared" si="195"/>
        <v>2000</v>
      </c>
    </row>
    <row r="12521" spans="1:19" hidden="1" x14ac:dyDescent="0.35">
      <c r="A12521" t="s">
        <v>83435</v>
      </c>
      <c r="B12521" t="s">
        <v>83436</v>
      </c>
      <c r="C12521" t="s">
        <v>83440</v>
      </c>
      <c r="D12521" t="s">
        <v>83441</v>
      </c>
      <c r="E12521" t="s">
        <v>83442</v>
      </c>
      <c r="F12521" t="s">
        <v>83443</v>
      </c>
      <c r="I12521" t="s">
        <v>83444</v>
      </c>
      <c r="J12521" t="s">
        <v>83445</v>
      </c>
      <c r="M12521" t="s">
        <v>112315</v>
      </c>
      <c r="N12521" t="s">
        <v>16314</v>
      </c>
      <c r="O12521" s="3" t="s">
        <v>83446</v>
      </c>
      <c r="P12521" t="s">
        <v>16314</v>
      </c>
      <c r="Q12521" t="s">
        <v>16314</v>
      </c>
      <c r="R12521" t="s">
        <v>83446</v>
      </c>
      <c r="S12521" s="4" t="str">
        <f t="shared" si="195"/>
        <v>2000</v>
      </c>
    </row>
    <row r="12522" spans="1:19" hidden="1" x14ac:dyDescent="0.35">
      <c r="A12522" t="s">
        <v>83442</v>
      </c>
      <c r="B12522" t="s">
        <v>83443</v>
      </c>
      <c r="C12522" t="s">
        <v>83447</v>
      </c>
      <c r="D12522" t="s">
        <v>83448</v>
      </c>
      <c r="E12522" t="s">
        <v>83449</v>
      </c>
      <c r="F12522" t="s">
        <v>83450</v>
      </c>
      <c r="I12522" t="s">
        <v>83451</v>
      </c>
      <c r="J12522" t="s">
        <v>83452</v>
      </c>
      <c r="M12522" t="s">
        <v>112315</v>
      </c>
      <c r="N12522" t="s">
        <v>16314</v>
      </c>
      <c r="O12522" s="3" t="s">
        <v>83453</v>
      </c>
      <c r="P12522" t="s">
        <v>16314</v>
      </c>
      <c r="Q12522" t="s">
        <v>16314</v>
      </c>
      <c r="R12522" t="s">
        <v>83453</v>
      </c>
      <c r="S12522" s="4" t="str">
        <f t="shared" si="195"/>
        <v>2000</v>
      </c>
    </row>
    <row r="12523" spans="1:19" hidden="1" x14ac:dyDescent="0.35">
      <c r="A12523" t="s">
        <v>83449</v>
      </c>
      <c r="B12523" t="s">
        <v>83450</v>
      </c>
      <c r="C12523" t="s">
        <v>83454</v>
      </c>
      <c r="D12523" t="s">
        <v>83455</v>
      </c>
      <c r="E12523" t="s">
        <v>83456</v>
      </c>
      <c r="F12523" t="s">
        <v>83457</v>
      </c>
      <c r="I12523" t="s">
        <v>83458</v>
      </c>
      <c r="J12523" t="s">
        <v>83459</v>
      </c>
      <c r="M12523" t="s">
        <v>112315</v>
      </c>
      <c r="N12523" t="s">
        <v>159</v>
      </c>
      <c r="O12523" s="3" t="s">
        <v>83460</v>
      </c>
      <c r="P12523" t="s">
        <v>159</v>
      </c>
      <c r="Q12523" t="s">
        <v>159</v>
      </c>
      <c r="R12523" t="s">
        <v>83460</v>
      </c>
      <c r="S12523" s="4" t="str">
        <f t="shared" si="195"/>
        <v>2000</v>
      </c>
    </row>
    <row r="12524" spans="1:19" hidden="1" x14ac:dyDescent="0.35">
      <c r="A12524" t="s">
        <v>83456</v>
      </c>
      <c r="B12524" t="s">
        <v>83457</v>
      </c>
      <c r="C12524" t="s">
        <v>83461</v>
      </c>
      <c r="D12524" t="s">
        <v>83462</v>
      </c>
      <c r="E12524" t="s">
        <v>83463</v>
      </c>
      <c r="F12524" t="s">
        <v>83464</v>
      </c>
      <c r="I12524" t="s">
        <v>83465</v>
      </c>
      <c r="J12524" t="s">
        <v>83466</v>
      </c>
      <c r="M12524" t="s">
        <v>112297</v>
      </c>
      <c r="N12524" t="s">
        <v>16314</v>
      </c>
      <c r="O12524" s="3" t="s">
        <v>83467</v>
      </c>
      <c r="P12524" t="s">
        <v>16314</v>
      </c>
      <c r="Q12524" t="s">
        <v>16314</v>
      </c>
      <c r="R12524" t="s">
        <v>83467</v>
      </c>
      <c r="S12524" s="4" t="str">
        <f t="shared" si="195"/>
        <v>2000</v>
      </c>
    </row>
    <row r="12525" spans="1:19" hidden="1" x14ac:dyDescent="0.35">
      <c r="A12525" t="s">
        <v>83463</v>
      </c>
      <c r="B12525" t="s">
        <v>83464</v>
      </c>
      <c r="C12525" t="s">
        <v>83468</v>
      </c>
      <c r="D12525" t="s">
        <v>83469</v>
      </c>
      <c r="E12525" t="s">
        <v>83470</v>
      </c>
      <c r="F12525" t="s">
        <v>83471</v>
      </c>
      <c r="I12525" t="s">
        <v>83472</v>
      </c>
      <c r="J12525" t="s">
        <v>83473</v>
      </c>
      <c r="M12525" t="s">
        <v>112315</v>
      </c>
      <c r="N12525" t="s">
        <v>159</v>
      </c>
      <c r="O12525" s="3" t="s">
        <v>83474</v>
      </c>
      <c r="P12525" t="s">
        <v>159</v>
      </c>
      <c r="Q12525" t="s">
        <v>159</v>
      </c>
      <c r="R12525" t="s">
        <v>83474</v>
      </c>
      <c r="S12525" s="4" t="str">
        <f t="shared" si="195"/>
        <v>2000</v>
      </c>
    </row>
    <row r="12526" spans="1:19" hidden="1" x14ac:dyDescent="0.35">
      <c r="A12526" t="s">
        <v>83470</v>
      </c>
      <c r="B12526" t="s">
        <v>83471</v>
      </c>
      <c r="C12526" t="s">
        <v>83475</v>
      </c>
      <c r="D12526" t="s">
        <v>83476</v>
      </c>
      <c r="E12526" t="s">
        <v>83477</v>
      </c>
      <c r="F12526" t="s">
        <v>83478</v>
      </c>
      <c r="I12526" t="s">
        <v>83479</v>
      </c>
      <c r="J12526" t="s">
        <v>83480</v>
      </c>
      <c r="M12526" t="s">
        <v>112297</v>
      </c>
      <c r="N12526" t="s">
        <v>16314</v>
      </c>
      <c r="O12526" s="3" t="s">
        <v>83481</v>
      </c>
      <c r="P12526" t="s">
        <v>16314</v>
      </c>
      <c r="Q12526" t="s">
        <v>16314</v>
      </c>
      <c r="R12526" t="s">
        <v>83481</v>
      </c>
      <c r="S12526" s="4" t="str">
        <f t="shared" si="195"/>
        <v>2000</v>
      </c>
    </row>
    <row r="12527" spans="1:19" hidden="1" x14ac:dyDescent="0.35">
      <c r="A12527" t="s">
        <v>83477</v>
      </c>
      <c r="B12527" t="s">
        <v>83478</v>
      </c>
      <c r="C12527" t="s">
        <v>83482</v>
      </c>
      <c r="D12527" t="s">
        <v>83483</v>
      </c>
      <c r="E12527" t="s">
        <v>83484</v>
      </c>
      <c r="F12527" t="s">
        <v>83485</v>
      </c>
      <c r="I12527" t="s">
        <v>83486</v>
      </c>
      <c r="J12527" t="s">
        <v>83487</v>
      </c>
      <c r="M12527" t="s">
        <v>112315</v>
      </c>
      <c r="N12527" t="s">
        <v>159</v>
      </c>
      <c r="O12527" s="3" t="s">
        <v>83488</v>
      </c>
      <c r="P12527" t="s">
        <v>159</v>
      </c>
      <c r="Q12527" t="s">
        <v>159</v>
      </c>
      <c r="R12527" t="s">
        <v>83488</v>
      </c>
      <c r="S12527" s="4" t="str">
        <f t="shared" si="195"/>
        <v>2000</v>
      </c>
    </row>
    <row r="12528" spans="1:19" hidden="1" x14ac:dyDescent="0.35">
      <c r="A12528" t="s">
        <v>83484</v>
      </c>
      <c r="B12528" t="s">
        <v>83485</v>
      </c>
      <c r="C12528" t="s">
        <v>83489</v>
      </c>
      <c r="D12528" t="s">
        <v>83490</v>
      </c>
      <c r="E12528" t="s">
        <v>83491</v>
      </c>
      <c r="F12528" t="s">
        <v>83492</v>
      </c>
      <c r="I12528" t="s">
        <v>83493</v>
      </c>
      <c r="J12528" t="s">
        <v>83494</v>
      </c>
      <c r="M12528" t="s">
        <v>112315</v>
      </c>
      <c r="N12528" t="s">
        <v>159</v>
      </c>
      <c r="O12528" s="3" t="s">
        <v>83495</v>
      </c>
      <c r="P12528" t="s">
        <v>159</v>
      </c>
      <c r="Q12528" t="s">
        <v>159</v>
      </c>
      <c r="R12528" t="s">
        <v>83495</v>
      </c>
      <c r="S12528" s="4" t="str">
        <f t="shared" si="195"/>
        <v>2000</v>
      </c>
    </row>
    <row r="12529" spans="1:19" hidden="1" x14ac:dyDescent="0.35">
      <c r="A12529" t="s">
        <v>83491</v>
      </c>
      <c r="B12529" t="s">
        <v>83492</v>
      </c>
      <c r="C12529" t="s">
        <v>83496</v>
      </c>
      <c r="D12529" t="s">
        <v>83497</v>
      </c>
      <c r="E12529" t="s">
        <v>83498</v>
      </c>
      <c r="F12529" t="s">
        <v>83499</v>
      </c>
      <c r="I12529" t="s">
        <v>83500</v>
      </c>
      <c r="J12529" t="s">
        <v>40373</v>
      </c>
      <c r="M12529" t="s">
        <v>112299</v>
      </c>
      <c r="N12529" t="s">
        <v>16314</v>
      </c>
      <c r="O12529" s="3" t="s">
        <v>83501</v>
      </c>
      <c r="P12529" t="s">
        <v>16314</v>
      </c>
      <c r="Q12529" t="s">
        <v>16314</v>
      </c>
      <c r="R12529" t="s">
        <v>83501</v>
      </c>
      <c r="S12529" s="4" t="str">
        <f t="shared" si="195"/>
        <v>2000</v>
      </c>
    </row>
    <row r="12530" spans="1:19" hidden="1" x14ac:dyDescent="0.35">
      <c r="A12530" t="s">
        <v>83498</v>
      </c>
      <c r="B12530" t="s">
        <v>83499</v>
      </c>
      <c r="C12530" t="s">
        <v>83502</v>
      </c>
      <c r="D12530" t="s">
        <v>83503</v>
      </c>
      <c r="E12530" t="s">
        <v>83504</v>
      </c>
      <c r="F12530" t="s">
        <v>83505</v>
      </c>
      <c r="I12530" t="s">
        <v>83506</v>
      </c>
      <c r="J12530" t="s">
        <v>83507</v>
      </c>
      <c r="M12530" t="s">
        <v>112297</v>
      </c>
      <c r="N12530" t="s">
        <v>16314</v>
      </c>
      <c r="O12530" s="3" t="s">
        <v>83508</v>
      </c>
      <c r="P12530" t="s">
        <v>16314</v>
      </c>
      <c r="Q12530" t="s">
        <v>16314</v>
      </c>
      <c r="R12530" t="s">
        <v>83508</v>
      </c>
      <c r="S12530" s="4" t="str">
        <f t="shared" si="195"/>
        <v>2000</v>
      </c>
    </row>
    <row r="12531" spans="1:19" hidden="1" x14ac:dyDescent="0.35">
      <c r="A12531" t="s">
        <v>83504</v>
      </c>
      <c r="B12531" t="s">
        <v>83505</v>
      </c>
      <c r="C12531" t="s">
        <v>83509</v>
      </c>
      <c r="D12531" t="s">
        <v>83510</v>
      </c>
      <c r="E12531" t="s">
        <v>83511</v>
      </c>
      <c r="F12531" t="s">
        <v>83512</v>
      </c>
      <c r="I12531" t="s">
        <v>83513</v>
      </c>
      <c r="J12531" t="s">
        <v>83514</v>
      </c>
      <c r="M12531" t="s">
        <v>112297</v>
      </c>
      <c r="N12531" t="s">
        <v>16314</v>
      </c>
      <c r="O12531" s="3" t="s">
        <v>83515</v>
      </c>
      <c r="P12531" t="s">
        <v>16314</v>
      </c>
      <c r="Q12531" t="s">
        <v>16314</v>
      </c>
      <c r="R12531" t="s">
        <v>83515</v>
      </c>
      <c r="S12531" s="4" t="str">
        <f t="shared" si="195"/>
        <v>2000</v>
      </c>
    </row>
    <row r="12532" spans="1:19" hidden="1" x14ac:dyDescent="0.35">
      <c r="A12532" t="s">
        <v>83511</v>
      </c>
      <c r="B12532" t="s">
        <v>83512</v>
      </c>
      <c r="C12532" t="s">
        <v>83516</v>
      </c>
      <c r="D12532" t="s">
        <v>83517</v>
      </c>
      <c r="E12532" t="s">
        <v>83518</v>
      </c>
      <c r="F12532" t="s">
        <v>83519</v>
      </c>
      <c r="I12532" t="s">
        <v>83520</v>
      </c>
      <c r="J12532" t="s">
        <v>83521</v>
      </c>
      <c r="M12532" t="s">
        <v>112299</v>
      </c>
      <c r="N12532" t="s">
        <v>16314</v>
      </c>
      <c r="O12532" s="3" t="s">
        <v>83522</v>
      </c>
      <c r="P12532" t="s">
        <v>16314</v>
      </c>
      <c r="Q12532" t="s">
        <v>16314</v>
      </c>
      <c r="R12532" t="s">
        <v>83522</v>
      </c>
      <c r="S12532" s="4" t="str">
        <f t="shared" si="195"/>
        <v>2000</v>
      </c>
    </row>
    <row r="12533" spans="1:19" hidden="1" x14ac:dyDescent="0.35">
      <c r="A12533" t="s">
        <v>83518</v>
      </c>
      <c r="B12533" t="s">
        <v>83519</v>
      </c>
      <c r="C12533" t="s">
        <v>83523</v>
      </c>
      <c r="D12533" t="s">
        <v>83524</v>
      </c>
      <c r="E12533" t="s">
        <v>83525</v>
      </c>
      <c r="F12533" t="s">
        <v>83526</v>
      </c>
      <c r="I12533" t="s">
        <v>83527</v>
      </c>
      <c r="J12533" t="s">
        <v>83528</v>
      </c>
      <c r="M12533" t="s">
        <v>112299</v>
      </c>
      <c r="N12533" t="s">
        <v>16314</v>
      </c>
      <c r="O12533" s="3" t="s">
        <v>83529</v>
      </c>
      <c r="P12533" t="s">
        <v>16314</v>
      </c>
      <c r="Q12533" t="s">
        <v>16314</v>
      </c>
      <c r="R12533" t="s">
        <v>83529</v>
      </c>
      <c r="S12533" s="4" t="str">
        <f t="shared" si="195"/>
        <v>2000</v>
      </c>
    </row>
    <row r="12534" spans="1:19" hidden="1" x14ac:dyDescent="0.35">
      <c r="A12534" t="s">
        <v>83525</v>
      </c>
      <c r="B12534" t="s">
        <v>83526</v>
      </c>
      <c r="C12534" t="s">
        <v>83530</v>
      </c>
      <c r="D12534" t="s">
        <v>83531</v>
      </c>
      <c r="E12534" t="s">
        <v>83532</v>
      </c>
      <c r="F12534" t="s">
        <v>83533</v>
      </c>
      <c r="I12534" t="s">
        <v>83534</v>
      </c>
      <c r="J12534" t="s">
        <v>83535</v>
      </c>
      <c r="M12534" t="s">
        <v>112299</v>
      </c>
      <c r="N12534" t="s">
        <v>16314</v>
      </c>
      <c r="O12534" s="3" t="s">
        <v>83536</v>
      </c>
      <c r="P12534" t="s">
        <v>16314</v>
      </c>
      <c r="Q12534" t="s">
        <v>16314</v>
      </c>
      <c r="R12534" t="s">
        <v>83536</v>
      </c>
      <c r="S12534" s="4" t="str">
        <f t="shared" si="195"/>
        <v>2000</v>
      </c>
    </row>
    <row r="12535" spans="1:19" hidden="1" x14ac:dyDescent="0.35">
      <c r="A12535" t="s">
        <v>83532</v>
      </c>
      <c r="B12535" t="s">
        <v>83533</v>
      </c>
      <c r="C12535" t="s">
        <v>83537</v>
      </c>
      <c r="D12535" t="s">
        <v>83538</v>
      </c>
      <c r="E12535" t="s">
        <v>83539</v>
      </c>
      <c r="F12535" t="s">
        <v>83540</v>
      </c>
      <c r="I12535" t="s">
        <v>83541</v>
      </c>
      <c r="J12535" t="s">
        <v>83542</v>
      </c>
      <c r="M12535" t="s">
        <v>112299</v>
      </c>
      <c r="N12535" t="s">
        <v>16314</v>
      </c>
      <c r="O12535" s="3" t="s">
        <v>83543</v>
      </c>
      <c r="P12535" t="s">
        <v>16314</v>
      </c>
      <c r="Q12535" t="s">
        <v>16314</v>
      </c>
      <c r="R12535" t="s">
        <v>83543</v>
      </c>
      <c r="S12535" s="4" t="str">
        <f t="shared" si="195"/>
        <v>2000</v>
      </c>
    </row>
    <row r="12536" spans="1:19" hidden="1" x14ac:dyDescent="0.35">
      <c r="A12536" t="s">
        <v>83539</v>
      </c>
      <c r="B12536" t="s">
        <v>83540</v>
      </c>
      <c r="C12536" t="s">
        <v>83544</v>
      </c>
      <c r="D12536" t="s">
        <v>83545</v>
      </c>
      <c r="E12536" t="s">
        <v>83546</v>
      </c>
      <c r="F12536">
        <v>788338895</v>
      </c>
      <c r="I12536" t="s">
        <v>83547</v>
      </c>
      <c r="J12536" t="s">
        <v>83548</v>
      </c>
      <c r="M12536" t="s">
        <v>112299</v>
      </c>
      <c r="N12536" t="s">
        <v>16314</v>
      </c>
      <c r="O12536" s="3" t="s">
        <v>83549</v>
      </c>
      <c r="P12536" t="s">
        <v>16314</v>
      </c>
      <c r="Q12536" t="s">
        <v>16314</v>
      </c>
      <c r="R12536" t="s">
        <v>83549</v>
      </c>
      <c r="S12536" s="4" t="str">
        <f t="shared" si="195"/>
        <v>2000</v>
      </c>
    </row>
    <row r="12537" spans="1:19" hidden="1" x14ac:dyDescent="0.35">
      <c r="A12537" t="s">
        <v>83546</v>
      </c>
      <c r="B12537">
        <v>788338895</v>
      </c>
      <c r="C12537" t="s">
        <v>83550</v>
      </c>
      <c r="D12537" t="s">
        <v>83551</v>
      </c>
      <c r="E12537" t="s">
        <v>83552</v>
      </c>
      <c r="F12537" t="s">
        <v>83553</v>
      </c>
      <c r="I12537" t="s">
        <v>83554</v>
      </c>
      <c r="J12537" t="s">
        <v>83555</v>
      </c>
      <c r="M12537" t="s">
        <v>112299</v>
      </c>
      <c r="N12537" t="s">
        <v>16314</v>
      </c>
      <c r="O12537" s="3" t="s">
        <v>83556</v>
      </c>
      <c r="P12537" t="s">
        <v>16314</v>
      </c>
      <c r="Q12537" t="s">
        <v>16314</v>
      </c>
      <c r="R12537" t="s">
        <v>83556</v>
      </c>
      <c r="S12537" s="4" t="str">
        <f t="shared" si="195"/>
        <v>2000</v>
      </c>
    </row>
    <row r="12538" spans="1:19" hidden="1" x14ac:dyDescent="0.35">
      <c r="A12538" t="s">
        <v>83552</v>
      </c>
      <c r="B12538" t="s">
        <v>83553</v>
      </c>
      <c r="C12538" t="s">
        <v>83557</v>
      </c>
      <c r="D12538" t="s">
        <v>83558</v>
      </c>
      <c r="E12538" t="s">
        <v>83559</v>
      </c>
      <c r="F12538" t="s">
        <v>83560</v>
      </c>
      <c r="I12538" t="s">
        <v>83561</v>
      </c>
      <c r="J12538" t="s">
        <v>83562</v>
      </c>
      <c r="M12538" t="s">
        <v>112315</v>
      </c>
      <c r="N12538" t="s">
        <v>159</v>
      </c>
      <c r="O12538" s="3" t="s">
        <v>83563</v>
      </c>
      <c r="P12538" t="s">
        <v>159</v>
      </c>
      <c r="Q12538" t="s">
        <v>159</v>
      </c>
      <c r="R12538" t="s">
        <v>83563</v>
      </c>
      <c r="S12538" s="4" t="str">
        <f t="shared" si="195"/>
        <v>2000</v>
      </c>
    </row>
    <row r="12539" spans="1:19" hidden="1" x14ac:dyDescent="0.35">
      <c r="A12539" t="s">
        <v>83559</v>
      </c>
      <c r="B12539" t="s">
        <v>83560</v>
      </c>
      <c r="C12539" t="s">
        <v>83564</v>
      </c>
      <c r="D12539" t="s">
        <v>83565</v>
      </c>
      <c r="E12539" t="s">
        <v>83566</v>
      </c>
      <c r="F12539" t="s">
        <v>83567</v>
      </c>
      <c r="I12539" t="s">
        <v>83568</v>
      </c>
      <c r="J12539" t="s">
        <v>83569</v>
      </c>
      <c r="M12539" t="s">
        <v>112315</v>
      </c>
      <c r="N12539" t="s">
        <v>16314</v>
      </c>
      <c r="O12539" s="3" t="s">
        <v>83570</v>
      </c>
      <c r="P12539" t="s">
        <v>16314</v>
      </c>
      <c r="Q12539" t="s">
        <v>16314</v>
      </c>
      <c r="R12539" t="s">
        <v>83570</v>
      </c>
      <c r="S12539" s="4" t="str">
        <f t="shared" si="195"/>
        <v>2000</v>
      </c>
    </row>
    <row r="12540" spans="1:19" hidden="1" x14ac:dyDescent="0.35">
      <c r="A12540" t="s">
        <v>83566</v>
      </c>
      <c r="B12540" t="s">
        <v>83567</v>
      </c>
      <c r="C12540" t="s">
        <v>83571</v>
      </c>
      <c r="D12540" t="s">
        <v>83572</v>
      </c>
      <c r="E12540" t="s">
        <v>83573</v>
      </c>
      <c r="F12540" t="s">
        <v>83574</v>
      </c>
      <c r="I12540" t="s">
        <v>83575</v>
      </c>
      <c r="J12540" t="s">
        <v>83576</v>
      </c>
      <c r="M12540" t="s">
        <v>112315</v>
      </c>
      <c r="N12540" t="s">
        <v>16314</v>
      </c>
      <c r="O12540" s="3" t="s">
        <v>83577</v>
      </c>
      <c r="P12540" t="s">
        <v>16314</v>
      </c>
      <c r="Q12540" t="s">
        <v>16314</v>
      </c>
      <c r="R12540" t="s">
        <v>83577</v>
      </c>
      <c r="S12540" s="4" t="str">
        <f t="shared" si="195"/>
        <v>2000</v>
      </c>
    </row>
    <row r="12541" spans="1:19" hidden="1" x14ac:dyDescent="0.35">
      <c r="A12541" t="s">
        <v>83573</v>
      </c>
      <c r="B12541" t="s">
        <v>83574</v>
      </c>
      <c r="C12541" t="s">
        <v>83578</v>
      </c>
      <c r="D12541" t="s">
        <v>83579</v>
      </c>
      <c r="E12541" t="s">
        <v>83580</v>
      </c>
      <c r="F12541" t="s">
        <v>83581</v>
      </c>
      <c r="I12541" t="s">
        <v>83582</v>
      </c>
      <c r="J12541" t="s">
        <v>83583</v>
      </c>
      <c r="M12541" t="s">
        <v>112315</v>
      </c>
      <c r="N12541" t="s">
        <v>16314</v>
      </c>
      <c r="O12541" s="3" t="s">
        <v>83584</v>
      </c>
      <c r="P12541" t="s">
        <v>16314</v>
      </c>
      <c r="Q12541" t="s">
        <v>16314</v>
      </c>
      <c r="R12541" t="s">
        <v>83584</v>
      </c>
      <c r="S12541" s="4" t="str">
        <f t="shared" si="195"/>
        <v>2000</v>
      </c>
    </row>
    <row r="12542" spans="1:19" hidden="1" x14ac:dyDescent="0.35">
      <c r="A12542" t="s">
        <v>83580</v>
      </c>
      <c r="B12542" t="s">
        <v>83581</v>
      </c>
      <c r="C12542" t="s">
        <v>83585</v>
      </c>
      <c r="D12542" t="s">
        <v>83586</v>
      </c>
      <c r="E12542" t="s">
        <v>83587</v>
      </c>
      <c r="F12542" t="s">
        <v>83588</v>
      </c>
      <c r="I12542" t="s">
        <v>83589</v>
      </c>
      <c r="J12542" t="s">
        <v>83590</v>
      </c>
      <c r="M12542" t="s">
        <v>112297</v>
      </c>
      <c r="N12542" t="s">
        <v>16314</v>
      </c>
      <c r="O12542" s="3" t="s">
        <v>83591</v>
      </c>
      <c r="P12542" t="s">
        <v>16314</v>
      </c>
      <c r="Q12542" t="s">
        <v>16314</v>
      </c>
      <c r="R12542" t="s">
        <v>83591</v>
      </c>
      <c r="S12542" s="4" t="str">
        <f t="shared" si="195"/>
        <v>2000</v>
      </c>
    </row>
    <row r="12543" spans="1:19" hidden="1" x14ac:dyDescent="0.35">
      <c r="A12543" t="s">
        <v>83587</v>
      </c>
      <c r="B12543" t="s">
        <v>83588</v>
      </c>
      <c r="C12543" t="s">
        <v>83592</v>
      </c>
      <c r="D12543" t="s">
        <v>83593</v>
      </c>
      <c r="E12543" t="s">
        <v>83594</v>
      </c>
      <c r="F12543" t="s">
        <v>83595</v>
      </c>
      <c r="I12543" t="s">
        <v>83596</v>
      </c>
      <c r="J12543" t="s">
        <v>83597</v>
      </c>
      <c r="M12543" t="s">
        <v>112315</v>
      </c>
      <c r="N12543" t="s">
        <v>16314</v>
      </c>
      <c r="O12543" s="3" t="s">
        <v>83598</v>
      </c>
      <c r="P12543" t="s">
        <v>16314</v>
      </c>
      <c r="Q12543" t="s">
        <v>16314</v>
      </c>
      <c r="R12543" t="s">
        <v>83598</v>
      </c>
      <c r="S12543" s="4" t="str">
        <f t="shared" si="195"/>
        <v>2000</v>
      </c>
    </row>
    <row r="12544" spans="1:19" hidden="1" x14ac:dyDescent="0.35">
      <c r="A12544" t="s">
        <v>83594</v>
      </c>
      <c r="B12544" t="s">
        <v>83595</v>
      </c>
      <c r="C12544" t="s">
        <v>83599</v>
      </c>
      <c r="D12544" t="s">
        <v>83600</v>
      </c>
      <c r="E12544" t="s">
        <v>83601</v>
      </c>
      <c r="F12544" t="s">
        <v>83602</v>
      </c>
      <c r="I12544" t="s">
        <v>40763</v>
      </c>
      <c r="J12544" t="s">
        <v>40764</v>
      </c>
      <c r="M12544" t="s">
        <v>112315</v>
      </c>
      <c r="N12544" t="s">
        <v>16314</v>
      </c>
      <c r="O12544" s="3" t="s">
        <v>83603</v>
      </c>
      <c r="P12544" t="s">
        <v>16314</v>
      </c>
      <c r="Q12544" t="s">
        <v>16314</v>
      </c>
      <c r="R12544" t="s">
        <v>83603</v>
      </c>
      <c r="S12544" s="4" t="str">
        <f t="shared" si="195"/>
        <v>2000</v>
      </c>
    </row>
    <row r="12545" spans="1:19" hidden="1" x14ac:dyDescent="0.35">
      <c r="A12545" t="s">
        <v>83601</v>
      </c>
      <c r="B12545" t="s">
        <v>83602</v>
      </c>
      <c r="C12545" t="s">
        <v>83604</v>
      </c>
      <c r="D12545" t="s">
        <v>83605</v>
      </c>
      <c r="E12545" t="s">
        <v>83606</v>
      </c>
      <c r="F12545" t="s">
        <v>83607</v>
      </c>
      <c r="I12545" t="s">
        <v>83608</v>
      </c>
      <c r="J12545" t="s">
        <v>83609</v>
      </c>
      <c r="M12545" t="s">
        <v>112315</v>
      </c>
      <c r="N12545" t="s">
        <v>159</v>
      </c>
      <c r="O12545" s="3" t="s">
        <v>83610</v>
      </c>
      <c r="P12545" t="s">
        <v>159</v>
      </c>
      <c r="Q12545" t="s">
        <v>159</v>
      </c>
      <c r="R12545" t="s">
        <v>83610</v>
      </c>
      <c r="S12545" s="4" t="str">
        <f t="shared" si="195"/>
        <v>2000</v>
      </c>
    </row>
    <row r="12546" spans="1:19" hidden="1" x14ac:dyDescent="0.35">
      <c r="A12546" t="s">
        <v>83606</v>
      </c>
      <c r="B12546" t="s">
        <v>83607</v>
      </c>
      <c r="C12546" t="s">
        <v>83611</v>
      </c>
      <c r="D12546" t="s">
        <v>83612</v>
      </c>
      <c r="E12546" t="s">
        <v>83613</v>
      </c>
      <c r="F12546" t="s">
        <v>83614</v>
      </c>
      <c r="I12546" t="s">
        <v>83615</v>
      </c>
      <c r="J12546" t="s">
        <v>83616</v>
      </c>
      <c r="M12546" t="s">
        <v>112315</v>
      </c>
      <c r="N12546" t="s">
        <v>159</v>
      </c>
      <c r="O12546" s="3" t="s">
        <v>83617</v>
      </c>
      <c r="P12546" t="s">
        <v>159</v>
      </c>
      <c r="Q12546" t="s">
        <v>159</v>
      </c>
      <c r="R12546" t="s">
        <v>83617</v>
      </c>
      <c r="S12546" s="4" t="str">
        <f t="shared" si="195"/>
        <v>2000</v>
      </c>
    </row>
    <row r="12547" spans="1:19" hidden="1" x14ac:dyDescent="0.35">
      <c r="A12547" t="s">
        <v>83613</v>
      </c>
      <c r="B12547" t="s">
        <v>83614</v>
      </c>
      <c r="C12547" t="s">
        <v>83618</v>
      </c>
      <c r="D12547" t="s">
        <v>83619</v>
      </c>
      <c r="E12547" t="s">
        <v>83620</v>
      </c>
      <c r="F12547" t="s">
        <v>83621</v>
      </c>
      <c r="I12547" t="s">
        <v>83622</v>
      </c>
      <c r="J12547" t="s">
        <v>83623</v>
      </c>
      <c r="M12547" t="s">
        <v>112297</v>
      </c>
      <c r="N12547" t="s">
        <v>16314</v>
      </c>
      <c r="O12547" s="3" t="s">
        <v>83624</v>
      </c>
      <c r="P12547" t="s">
        <v>16314</v>
      </c>
      <c r="Q12547" t="s">
        <v>16314</v>
      </c>
      <c r="R12547" t="s">
        <v>83624</v>
      </c>
      <c r="S12547" s="4" t="str">
        <f t="shared" ref="S12547:S12610" si="196">LEFT(RIGHT(R12547,19),4)</f>
        <v>2000</v>
      </c>
    </row>
    <row r="12548" spans="1:19" hidden="1" x14ac:dyDescent="0.35">
      <c r="A12548" t="s">
        <v>83620</v>
      </c>
      <c r="B12548" t="s">
        <v>83621</v>
      </c>
      <c r="C12548" t="s">
        <v>83625</v>
      </c>
      <c r="D12548" t="s">
        <v>83626</v>
      </c>
      <c r="E12548" t="s">
        <v>83627</v>
      </c>
      <c r="F12548" t="s">
        <v>83628</v>
      </c>
      <c r="I12548" t="s">
        <v>83629</v>
      </c>
      <c r="J12548" t="s">
        <v>83630</v>
      </c>
      <c r="M12548" t="s">
        <v>112297</v>
      </c>
      <c r="N12548" t="s">
        <v>16314</v>
      </c>
      <c r="O12548" s="3" t="s">
        <v>83631</v>
      </c>
      <c r="P12548" t="s">
        <v>16314</v>
      </c>
      <c r="Q12548" t="s">
        <v>16314</v>
      </c>
      <c r="R12548" t="s">
        <v>83631</v>
      </c>
      <c r="S12548" s="4" t="str">
        <f t="shared" si="196"/>
        <v>2000</v>
      </c>
    </row>
    <row r="12549" spans="1:19" hidden="1" x14ac:dyDescent="0.35">
      <c r="A12549" t="s">
        <v>83627</v>
      </c>
      <c r="B12549" t="s">
        <v>83628</v>
      </c>
      <c r="C12549" t="s">
        <v>83632</v>
      </c>
      <c r="D12549" t="s">
        <v>83633</v>
      </c>
      <c r="E12549" t="s">
        <v>83634</v>
      </c>
      <c r="F12549" t="s">
        <v>83635</v>
      </c>
      <c r="I12549" t="s">
        <v>83636</v>
      </c>
      <c r="J12549" t="s">
        <v>83637</v>
      </c>
      <c r="M12549" t="s">
        <v>112297</v>
      </c>
      <c r="N12549" t="s">
        <v>16314</v>
      </c>
      <c r="O12549" s="3" t="s">
        <v>83638</v>
      </c>
      <c r="P12549" t="s">
        <v>16314</v>
      </c>
      <c r="Q12549" t="s">
        <v>16314</v>
      </c>
      <c r="R12549" t="s">
        <v>83638</v>
      </c>
      <c r="S12549" s="4" t="str">
        <f t="shared" si="196"/>
        <v>2000</v>
      </c>
    </row>
    <row r="12550" spans="1:19" hidden="1" x14ac:dyDescent="0.35">
      <c r="A12550" t="s">
        <v>83634</v>
      </c>
      <c r="B12550" t="s">
        <v>83635</v>
      </c>
      <c r="C12550" t="s">
        <v>83639</v>
      </c>
      <c r="D12550" t="s">
        <v>83640</v>
      </c>
      <c r="E12550" t="s">
        <v>83641</v>
      </c>
      <c r="F12550" t="s">
        <v>83642</v>
      </c>
      <c r="I12550" t="s">
        <v>83643</v>
      </c>
      <c r="J12550" t="s">
        <v>83644</v>
      </c>
      <c r="M12550" t="s">
        <v>112297</v>
      </c>
      <c r="N12550" t="s">
        <v>16314</v>
      </c>
      <c r="O12550" s="3" t="s">
        <v>83645</v>
      </c>
      <c r="P12550" t="s">
        <v>16314</v>
      </c>
      <c r="Q12550" t="s">
        <v>16314</v>
      </c>
      <c r="R12550" t="s">
        <v>83645</v>
      </c>
      <c r="S12550" s="4" t="str">
        <f t="shared" si="196"/>
        <v>2000</v>
      </c>
    </row>
    <row r="12551" spans="1:19" hidden="1" x14ac:dyDescent="0.35">
      <c r="A12551" t="s">
        <v>83641</v>
      </c>
      <c r="B12551" t="s">
        <v>83642</v>
      </c>
      <c r="C12551" t="s">
        <v>83646</v>
      </c>
      <c r="D12551" t="s">
        <v>83647</v>
      </c>
      <c r="E12551" t="s">
        <v>83648</v>
      </c>
      <c r="F12551" t="s">
        <v>83649</v>
      </c>
      <c r="I12551" t="s">
        <v>83650</v>
      </c>
      <c r="J12551" t="s">
        <v>83651</v>
      </c>
      <c r="M12551" t="s">
        <v>112297</v>
      </c>
      <c r="N12551" t="s">
        <v>16314</v>
      </c>
      <c r="O12551" s="3" t="s">
        <v>83652</v>
      </c>
      <c r="P12551" t="s">
        <v>16314</v>
      </c>
      <c r="Q12551" t="s">
        <v>16314</v>
      </c>
      <c r="R12551" t="s">
        <v>83652</v>
      </c>
      <c r="S12551" s="4" t="str">
        <f t="shared" si="196"/>
        <v>2000</v>
      </c>
    </row>
    <row r="12552" spans="1:19" hidden="1" x14ac:dyDescent="0.35">
      <c r="A12552" t="s">
        <v>83648</v>
      </c>
      <c r="B12552" t="s">
        <v>83649</v>
      </c>
      <c r="C12552" t="s">
        <v>83653</v>
      </c>
      <c r="D12552" t="s">
        <v>83654</v>
      </c>
      <c r="E12552" t="s">
        <v>83655</v>
      </c>
      <c r="F12552" t="s">
        <v>83656</v>
      </c>
      <c r="I12552" t="s">
        <v>83657</v>
      </c>
      <c r="J12552" t="s">
        <v>83658</v>
      </c>
      <c r="M12552" t="s">
        <v>112297</v>
      </c>
      <c r="N12552" t="s">
        <v>16314</v>
      </c>
      <c r="O12552" s="3" t="s">
        <v>83659</v>
      </c>
      <c r="P12552" t="s">
        <v>16314</v>
      </c>
      <c r="Q12552" t="s">
        <v>16314</v>
      </c>
      <c r="R12552" t="s">
        <v>83659</v>
      </c>
      <c r="S12552" s="4" t="str">
        <f t="shared" si="196"/>
        <v>2000</v>
      </c>
    </row>
    <row r="12553" spans="1:19" hidden="1" x14ac:dyDescent="0.35">
      <c r="A12553" t="s">
        <v>83655</v>
      </c>
      <c r="B12553" t="s">
        <v>83656</v>
      </c>
      <c r="C12553" t="s">
        <v>83660</v>
      </c>
      <c r="D12553" t="s">
        <v>83661</v>
      </c>
      <c r="E12553" t="s">
        <v>83662</v>
      </c>
      <c r="F12553" t="s">
        <v>83663</v>
      </c>
      <c r="I12553" t="s">
        <v>83664</v>
      </c>
      <c r="J12553" t="s">
        <v>83665</v>
      </c>
      <c r="M12553" t="s">
        <v>112315</v>
      </c>
      <c r="N12553" t="s">
        <v>16314</v>
      </c>
      <c r="O12553" s="3" t="s">
        <v>83666</v>
      </c>
      <c r="P12553" t="s">
        <v>16314</v>
      </c>
      <c r="Q12553" t="s">
        <v>16314</v>
      </c>
      <c r="R12553" t="s">
        <v>83666</v>
      </c>
      <c r="S12553" s="4" t="str">
        <f t="shared" si="196"/>
        <v>2000</v>
      </c>
    </row>
    <row r="12554" spans="1:19" hidden="1" x14ac:dyDescent="0.35">
      <c r="A12554" t="s">
        <v>83662</v>
      </c>
      <c r="B12554" t="s">
        <v>83663</v>
      </c>
      <c r="C12554" t="s">
        <v>83667</v>
      </c>
      <c r="D12554" t="s">
        <v>83668</v>
      </c>
      <c r="E12554" t="s">
        <v>83669</v>
      </c>
      <c r="F12554" t="s">
        <v>83670</v>
      </c>
      <c r="I12554" t="s">
        <v>83671</v>
      </c>
      <c r="J12554" t="s">
        <v>83672</v>
      </c>
      <c r="M12554" t="s">
        <v>112297</v>
      </c>
      <c r="N12554" t="s">
        <v>16314</v>
      </c>
      <c r="O12554" s="3" t="s">
        <v>83673</v>
      </c>
      <c r="P12554" t="s">
        <v>16314</v>
      </c>
      <c r="Q12554" t="s">
        <v>16314</v>
      </c>
      <c r="R12554" t="s">
        <v>83673</v>
      </c>
      <c r="S12554" s="4" t="str">
        <f t="shared" si="196"/>
        <v>2000</v>
      </c>
    </row>
    <row r="12555" spans="1:19" hidden="1" x14ac:dyDescent="0.35">
      <c r="A12555" t="s">
        <v>83669</v>
      </c>
      <c r="B12555" t="s">
        <v>83670</v>
      </c>
      <c r="C12555" t="s">
        <v>83674</v>
      </c>
      <c r="D12555" t="s">
        <v>83675</v>
      </c>
      <c r="E12555" t="s">
        <v>83676</v>
      </c>
      <c r="F12555" t="s">
        <v>83677</v>
      </c>
      <c r="I12555" t="s">
        <v>83678</v>
      </c>
      <c r="J12555" t="s">
        <v>83679</v>
      </c>
      <c r="M12555" t="s">
        <v>16314</v>
      </c>
      <c r="N12555" t="s">
        <v>16314</v>
      </c>
      <c r="O12555" s="3" t="s">
        <v>83680</v>
      </c>
      <c r="P12555" t="s">
        <v>16314</v>
      </c>
      <c r="Q12555" t="s">
        <v>16314</v>
      </c>
      <c r="R12555" t="s">
        <v>83680</v>
      </c>
      <c r="S12555" s="4" t="str">
        <f t="shared" si="196"/>
        <v>2000</v>
      </c>
    </row>
    <row r="12556" spans="1:19" hidden="1" x14ac:dyDescent="0.35">
      <c r="A12556" t="s">
        <v>83676</v>
      </c>
      <c r="B12556" t="s">
        <v>83677</v>
      </c>
      <c r="C12556" t="s">
        <v>83681</v>
      </c>
      <c r="D12556" t="s">
        <v>83682</v>
      </c>
      <c r="E12556" t="s">
        <v>83683</v>
      </c>
      <c r="F12556" t="s">
        <v>83684</v>
      </c>
      <c r="I12556" t="s">
        <v>83685</v>
      </c>
      <c r="J12556" t="s">
        <v>83686</v>
      </c>
      <c r="M12556" t="s">
        <v>112297</v>
      </c>
      <c r="N12556" t="s">
        <v>16314</v>
      </c>
      <c r="O12556" s="3" t="s">
        <v>83687</v>
      </c>
      <c r="P12556" t="s">
        <v>16314</v>
      </c>
      <c r="Q12556" t="s">
        <v>16314</v>
      </c>
      <c r="R12556" t="s">
        <v>83687</v>
      </c>
      <c r="S12556" s="4" t="str">
        <f t="shared" si="196"/>
        <v>2000</v>
      </c>
    </row>
    <row r="12557" spans="1:19" hidden="1" x14ac:dyDescent="0.35">
      <c r="A12557" t="s">
        <v>83683</v>
      </c>
      <c r="B12557" t="s">
        <v>83684</v>
      </c>
      <c r="C12557" t="s">
        <v>83688</v>
      </c>
      <c r="D12557" t="s">
        <v>83689</v>
      </c>
      <c r="E12557" t="s">
        <v>83690</v>
      </c>
      <c r="F12557" t="s">
        <v>83691</v>
      </c>
      <c r="I12557" t="s">
        <v>83692</v>
      </c>
      <c r="J12557" t="s">
        <v>83693</v>
      </c>
      <c r="M12557" t="s">
        <v>112297</v>
      </c>
      <c r="N12557" t="s">
        <v>16314</v>
      </c>
      <c r="O12557" s="3" t="s">
        <v>83694</v>
      </c>
      <c r="P12557" t="s">
        <v>16314</v>
      </c>
      <c r="Q12557" t="s">
        <v>16314</v>
      </c>
      <c r="R12557" t="s">
        <v>83694</v>
      </c>
      <c r="S12557" s="4" t="str">
        <f t="shared" si="196"/>
        <v>2000</v>
      </c>
    </row>
    <row r="12558" spans="1:19" hidden="1" x14ac:dyDescent="0.35">
      <c r="A12558" t="s">
        <v>83690</v>
      </c>
      <c r="B12558" t="s">
        <v>83691</v>
      </c>
      <c r="C12558" t="s">
        <v>83695</v>
      </c>
      <c r="D12558" t="s">
        <v>83696</v>
      </c>
      <c r="E12558" t="s">
        <v>83697</v>
      </c>
      <c r="F12558" t="s">
        <v>83698</v>
      </c>
      <c r="I12558" t="s">
        <v>83699</v>
      </c>
      <c r="J12558" t="s">
        <v>83700</v>
      </c>
      <c r="M12558" t="s">
        <v>112297</v>
      </c>
      <c r="N12558" t="s">
        <v>16314</v>
      </c>
      <c r="O12558" s="3" t="s">
        <v>83701</v>
      </c>
      <c r="P12558" t="s">
        <v>16314</v>
      </c>
      <c r="Q12558" t="s">
        <v>16314</v>
      </c>
      <c r="R12558" t="s">
        <v>83701</v>
      </c>
      <c r="S12558" s="4" t="str">
        <f t="shared" si="196"/>
        <v>2000</v>
      </c>
    </row>
    <row r="12559" spans="1:19" hidden="1" x14ac:dyDescent="0.35">
      <c r="A12559" t="s">
        <v>83697</v>
      </c>
      <c r="B12559" t="s">
        <v>83698</v>
      </c>
      <c r="C12559" t="s">
        <v>83702</v>
      </c>
      <c r="D12559" t="s">
        <v>83703</v>
      </c>
      <c r="E12559" t="s">
        <v>83704</v>
      </c>
      <c r="F12559" t="s">
        <v>83705</v>
      </c>
      <c r="I12559" t="s">
        <v>83706</v>
      </c>
      <c r="J12559" t="s">
        <v>83707</v>
      </c>
      <c r="M12559" t="s">
        <v>112297</v>
      </c>
      <c r="N12559" t="s">
        <v>16314</v>
      </c>
      <c r="O12559" s="3" t="s">
        <v>83708</v>
      </c>
      <c r="P12559" t="s">
        <v>16314</v>
      </c>
      <c r="Q12559" t="s">
        <v>16314</v>
      </c>
      <c r="R12559" t="s">
        <v>83708</v>
      </c>
      <c r="S12559" s="4" t="str">
        <f t="shared" si="196"/>
        <v>2000</v>
      </c>
    </row>
    <row r="12560" spans="1:19" hidden="1" x14ac:dyDescent="0.35">
      <c r="A12560" t="s">
        <v>83704</v>
      </c>
      <c r="B12560" t="s">
        <v>83705</v>
      </c>
      <c r="C12560" t="s">
        <v>83709</v>
      </c>
      <c r="D12560" t="s">
        <v>83710</v>
      </c>
      <c r="E12560" t="s">
        <v>83711</v>
      </c>
      <c r="F12560" t="s">
        <v>83712</v>
      </c>
      <c r="I12560" t="s">
        <v>83713</v>
      </c>
      <c r="J12560" t="s">
        <v>83714</v>
      </c>
      <c r="M12560" t="s">
        <v>112315</v>
      </c>
      <c r="N12560" t="s">
        <v>16314</v>
      </c>
      <c r="O12560" s="3" t="s">
        <v>83715</v>
      </c>
      <c r="P12560" t="s">
        <v>16314</v>
      </c>
      <c r="Q12560" t="s">
        <v>16314</v>
      </c>
      <c r="R12560" t="s">
        <v>83715</v>
      </c>
      <c r="S12560" s="4" t="str">
        <f t="shared" si="196"/>
        <v>2000</v>
      </c>
    </row>
    <row r="12561" spans="1:19" hidden="1" x14ac:dyDescent="0.35">
      <c r="A12561" t="s">
        <v>83711</v>
      </c>
      <c r="B12561" t="s">
        <v>83712</v>
      </c>
      <c r="C12561" t="s">
        <v>83716</v>
      </c>
      <c r="D12561" t="s">
        <v>83717</v>
      </c>
      <c r="E12561" t="s">
        <v>83718</v>
      </c>
      <c r="F12561" t="s">
        <v>83719</v>
      </c>
      <c r="I12561" t="s">
        <v>83720</v>
      </c>
      <c r="J12561" t="s">
        <v>83721</v>
      </c>
      <c r="M12561" t="s">
        <v>112315</v>
      </c>
      <c r="N12561" t="s">
        <v>159</v>
      </c>
      <c r="O12561" s="3" t="s">
        <v>83722</v>
      </c>
      <c r="P12561" t="s">
        <v>159</v>
      </c>
      <c r="Q12561" t="s">
        <v>159</v>
      </c>
      <c r="R12561" t="s">
        <v>83722</v>
      </c>
      <c r="S12561" s="4" t="str">
        <f t="shared" si="196"/>
        <v>2000</v>
      </c>
    </row>
    <row r="12562" spans="1:19" hidden="1" x14ac:dyDescent="0.35">
      <c r="A12562" t="s">
        <v>83718</v>
      </c>
      <c r="B12562" t="s">
        <v>83719</v>
      </c>
      <c r="C12562" t="s">
        <v>83723</v>
      </c>
      <c r="D12562" t="s">
        <v>83724</v>
      </c>
      <c r="E12562" t="s">
        <v>83725</v>
      </c>
      <c r="F12562" t="s">
        <v>83726</v>
      </c>
      <c r="I12562" t="s">
        <v>83727</v>
      </c>
      <c r="J12562" t="s">
        <v>83728</v>
      </c>
      <c r="M12562" t="s">
        <v>16314</v>
      </c>
      <c r="N12562" t="s">
        <v>16314</v>
      </c>
      <c r="O12562" s="3" t="s">
        <v>83729</v>
      </c>
      <c r="P12562" t="s">
        <v>16314</v>
      </c>
      <c r="Q12562" t="s">
        <v>16314</v>
      </c>
      <c r="R12562" t="s">
        <v>83729</v>
      </c>
      <c r="S12562" s="4" t="str">
        <f t="shared" si="196"/>
        <v>2000</v>
      </c>
    </row>
    <row r="12563" spans="1:19" hidden="1" x14ac:dyDescent="0.35">
      <c r="A12563" t="s">
        <v>83725</v>
      </c>
      <c r="B12563" t="s">
        <v>83726</v>
      </c>
      <c r="C12563" t="s">
        <v>83730</v>
      </c>
      <c r="D12563" t="s">
        <v>83731</v>
      </c>
      <c r="E12563" s="1" t="s">
        <v>83732</v>
      </c>
      <c r="F12563" s="1" t="s">
        <v>83733</v>
      </c>
      <c r="I12563" t="s">
        <v>83734</v>
      </c>
      <c r="J12563" t="s">
        <v>83735</v>
      </c>
      <c r="M12563" t="s">
        <v>112315</v>
      </c>
      <c r="N12563" t="s">
        <v>16314</v>
      </c>
      <c r="O12563" s="3" t="s">
        <v>83736</v>
      </c>
      <c r="P12563" t="s">
        <v>16314</v>
      </c>
      <c r="Q12563" t="s">
        <v>16314</v>
      </c>
      <c r="R12563" t="s">
        <v>83736</v>
      </c>
      <c r="S12563" s="4" t="str">
        <f t="shared" si="196"/>
        <v>2000</v>
      </c>
    </row>
    <row r="12564" spans="1:19" hidden="1" x14ac:dyDescent="0.35">
      <c r="A12564" s="1" t="s">
        <v>83732</v>
      </c>
      <c r="B12564" s="1" t="s">
        <v>83733</v>
      </c>
      <c r="C12564" t="s">
        <v>83737</v>
      </c>
      <c r="D12564" t="s">
        <v>83738</v>
      </c>
      <c r="E12564" t="s">
        <v>83739</v>
      </c>
      <c r="F12564" t="s">
        <v>83740</v>
      </c>
      <c r="I12564" t="s">
        <v>83741</v>
      </c>
      <c r="J12564" t="s">
        <v>83742</v>
      </c>
      <c r="M12564" t="s">
        <v>16314</v>
      </c>
      <c r="N12564" t="s">
        <v>16314</v>
      </c>
      <c r="O12564" s="3" t="s">
        <v>83743</v>
      </c>
      <c r="P12564" t="s">
        <v>16314</v>
      </c>
      <c r="Q12564" t="s">
        <v>16314</v>
      </c>
      <c r="R12564" t="s">
        <v>83743</v>
      </c>
      <c r="S12564" s="4" t="str">
        <f t="shared" si="196"/>
        <v>2000</v>
      </c>
    </row>
    <row r="12565" spans="1:19" hidden="1" x14ac:dyDescent="0.35">
      <c r="A12565" t="s">
        <v>83739</v>
      </c>
      <c r="B12565" t="s">
        <v>83740</v>
      </c>
      <c r="C12565" t="s">
        <v>83744</v>
      </c>
      <c r="D12565" t="s">
        <v>83745</v>
      </c>
      <c r="E12565" t="s">
        <v>83746</v>
      </c>
      <c r="F12565">
        <v>177088347</v>
      </c>
      <c r="I12565" t="s">
        <v>83747</v>
      </c>
      <c r="J12565" t="s">
        <v>83748</v>
      </c>
      <c r="M12565" t="s">
        <v>112297</v>
      </c>
      <c r="N12565" t="s">
        <v>16314</v>
      </c>
      <c r="O12565" s="3" t="s">
        <v>83749</v>
      </c>
      <c r="P12565" t="s">
        <v>16314</v>
      </c>
      <c r="Q12565" t="s">
        <v>16314</v>
      </c>
      <c r="R12565" t="s">
        <v>83749</v>
      </c>
      <c r="S12565" s="4" t="str">
        <f t="shared" si="196"/>
        <v>2000</v>
      </c>
    </row>
    <row r="12566" spans="1:19" hidden="1" x14ac:dyDescent="0.35">
      <c r="A12566" t="s">
        <v>83746</v>
      </c>
      <c r="B12566">
        <v>177088347</v>
      </c>
      <c r="C12566" t="s">
        <v>83750</v>
      </c>
      <c r="D12566" t="s">
        <v>83751</v>
      </c>
      <c r="E12566" t="s">
        <v>83752</v>
      </c>
      <c r="F12566" t="s">
        <v>83753</v>
      </c>
      <c r="I12566" t="s">
        <v>83754</v>
      </c>
      <c r="J12566" t="s">
        <v>83755</v>
      </c>
      <c r="M12566" t="s">
        <v>112315</v>
      </c>
      <c r="N12566" t="s">
        <v>16314</v>
      </c>
      <c r="O12566" s="3" t="s">
        <v>83756</v>
      </c>
      <c r="P12566" t="s">
        <v>16314</v>
      </c>
      <c r="Q12566" t="s">
        <v>16314</v>
      </c>
      <c r="R12566" t="s">
        <v>83756</v>
      </c>
      <c r="S12566" s="4" t="str">
        <f t="shared" si="196"/>
        <v>2000</v>
      </c>
    </row>
    <row r="12567" spans="1:19" hidden="1" x14ac:dyDescent="0.35">
      <c r="A12567" t="s">
        <v>83752</v>
      </c>
      <c r="B12567" t="s">
        <v>83753</v>
      </c>
      <c r="C12567" t="s">
        <v>83757</v>
      </c>
      <c r="D12567" t="s">
        <v>83758</v>
      </c>
      <c r="E12567" t="s">
        <v>83759</v>
      </c>
      <c r="F12567" t="s">
        <v>83760</v>
      </c>
      <c r="I12567" t="s">
        <v>1021</v>
      </c>
      <c r="J12567" t="s">
        <v>1022</v>
      </c>
      <c r="M12567" t="s">
        <v>112297</v>
      </c>
      <c r="N12567" t="s">
        <v>16314</v>
      </c>
      <c r="O12567" s="3" t="s">
        <v>83761</v>
      </c>
      <c r="P12567" t="s">
        <v>16314</v>
      </c>
      <c r="Q12567" t="s">
        <v>16314</v>
      </c>
      <c r="R12567" t="s">
        <v>83761</v>
      </c>
      <c r="S12567" s="4" t="str">
        <f t="shared" si="196"/>
        <v>2000</v>
      </c>
    </row>
    <row r="12568" spans="1:19" hidden="1" x14ac:dyDescent="0.35">
      <c r="A12568" t="s">
        <v>83759</v>
      </c>
      <c r="B12568" t="s">
        <v>83760</v>
      </c>
      <c r="C12568" t="s">
        <v>83762</v>
      </c>
      <c r="D12568" t="s">
        <v>83763</v>
      </c>
      <c r="E12568" t="s">
        <v>83764</v>
      </c>
      <c r="F12568" t="s">
        <v>83765</v>
      </c>
      <c r="I12568" t="s">
        <v>83766</v>
      </c>
      <c r="J12568" t="s">
        <v>83767</v>
      </c>
      <c r="M12568" t="s">
        <v>112297</v>
      </c>
      <c r="N12568" t="s">
        <v>16314</v>
      </c>
      <c r="O12568" s="3" t="s">
        <v>83768</v>
      </c>
      <c r="P12568" t="s">
        <v>16314</v>
      </c>
      <c r="Q12568" t="s">
        <v>16314</v>
      </c>
      <c r="R12568" t="s">
        <v>83768</v>
      </c>
      <c r="S12568" s="4" t="str">
        <f t="shared" si="196"/>
        <v>2000</v>
      </c>
    </row>
    <row r="12569" spans="1:19" hidden="1" x14ac:dyDescent="0.35">
      <c r="A12569" t="s">
        <v>83764</v>
      </c>
      <c r="B12569" t="s">
        <v>83765</v>
      </c>
      <c r="C12569" t="s">
        <v>83769</v>
      </c>
      <c r="D12569" t="s">
        <v>83770</v>
      </c>
      <c r="E12569" t="s">
        <v>83771</v>
      </c>
      <c r="F12569" t="s">
        <v>83772</v>
      </c>
      <c r="I12569" t="s">
        <v>82483</v>
      </c>
      <c r="J12569" t="s">
        <v>82484</v>
      </c>
      <c r="M12569" t="s">
        <v>112297</v>
      </c>
      <c r="N12569" t="s">
        <v>16314</v>
      </c>
      <c r="O12569" s="3" t="s">
        <v>83773</v>
      </c>
      <c r="P12569" t="s">
        <v>16314</v>
      </c>
      <c r="Q12569" t="s">
        <v>16314</v>
      </c>
      <c r="R12569" t="s">
        <v>83773</v>
      </c>
      <c r="S12569" s="4" t="str">
        <f t="shared" si="196"/>
        <v>2000</v>
      </c>
    </row>
    <row r="12570" spans="1:19" hidden="1" x14ac:dyDescent="0.35">
      <c r="A12570" t="s">
        <v>83771</v>
      </c>
      <c r="B12570" t="s">
        <v>83772</v>
      </c>
      <c r="C12570" t="s">
        <v>83774</v>
      </c>
      <c r="D12570" t="s">
        <v>83775</v>
      </c>
      <c r="E12570" t="s">
        <v>83776</v>
      </c>
      <c r="F12570" t="s">
        <v>83777</v>
      </c>
      <c r="I12570" t="s">
        <v>83778</v>
      </c>
      <c r="J12570" t="s">
        <v>83779</v>
      </c>
      <c r="M12570" t="s">
        <v>112297</v>
      </c>
      <c r="N12570" t="s">
        <v>16314</v>
      </c>
      <c r="O12570" s="3" t="s">
        <v>83780</v>
      </c>
      <c r="P12570" t="s">
        <v>16314</v>
      </c>
      <c r="Q12570" t="s">
        <v>16314</v>
      </c>
      <c r="R12570" t="s">
        <v>83780</v>
      </c>
      <c r="S12570" s="4" t="str">
        <f t="shared" si="196"/>
        <v>2000</v>
      </c>
    </row>
    <row r="12571" spans="1:19" hidden="1" x14ac:dyDescent="0.35">
      <c r="A12571" t="s">
        <v>83776</v>
      </c>
      <c r="B12571" t="s">
        <v>83777</v>
      </c>
      <c r="C12571" t="s">
        <v>83781</v>
      </c>
      <c r="D12571" t="s">
        <v>83782</v>
      </c>
      <c r="E12571" t="s">
        <v>83783</v>
      </c>
      <c r="F12571" t="s">
        <v>83784</v>
      </c>
      <c r="I12571" t="s">
        <v>83785</v>
      </c>
      <c r="J12571" t="s">
        <v>83786</v>
      </c>
      <c r="M12571" t="s">
        <v>16314</v>
      </c>
      <c r="N12571" t="s">
        <v>16314</v>
      </c>
      <c r="O12571" s="3" t="s">
        <v>83787</v>
      </c>
      <c r="P12571" t="s">
        <v>16314</v>
      </c>
      <c r="Q12571" t="s">
        <v>16314</v>
      </c>
      <c r="R12571" t="s">
        <v>83787</v>
      </c>
      <c r="S12571" s="4" t="str">
        <f t="shared" si="196"/>
        <v>2000</v>
      </c>
    </row>
    <row r="12572" spans="1:19" hidden="1" x14ac:dyDescent="0.35">
      <c r="A12572" t="s">
        <v>83783</v>
      </c>
      <c r="B12572" t="s">
        <v>83784</v>
      </c>
      <c r="C12572" t="s">
        <v>83788</v>
      </c>
      <c r="D12572" t="s">
        <v>83789</v>
      </c>
      <c r="E12572" t="s">
        <v>83790</v>
      </c>
      <c r="F12572" t="s">
        <v>83791</v>
      </c>
      <c r="I12572" t="s">
        <v>83792</v>
      </c>
      <c r="J12572" t="s">
        <v>83793</v>
      </c>
      <c r="M12572" t="s">
        <v>112315</v>
      </c>
      <c r="N12572" t="s">
        <v>159</v>
      </c>
      <c r="O12572" s="3" t="s">
        <v>83794</v>
      </c>
      <c r="P12572" t="s">
        <v>159</v>
      </c>
      <c r="Q12572" t="s">
        <v>159</v>
      </c>
      <c r="R12572" t="s">
        <v>83794</v>
      </c>
      <c r="S12572" s="4" t="str">
        <f t="shared" si="196"/>
        <v>2000</v>
      </c>
    </row>
    <row r="12573" spans="1:19" hidden="1" x14ac:dyDescent="0.35">
      <c r="A12573" t="s">
        <v>83790</v>
      </c>
      <c r="B12573" t="s">
        <v>83791</v>
      </c>
      <c r="C12573" t="s">
        <v>83795</v>
      </c>
      <c r="D12573" t="s">
        <v>83796</v>
      </c>
      <c r="E12573" t="s">
        <v>83797</v>
      </c>
      <c r="F12573" t="s">
        <v>83798</v>
      </c>
      <c r="I12573" t="s">
        <v>83799</v>
      </c>
      <c r="J12573" t="s">
        <v>83800</v>
      </c>
      <c r="M12573" t="s">
        <v>112297</v>
      </c>
      <c r="N12573" t="s">
        <v>16314</v>
      </c>
      <c r="O12573" s="3" t="s">
        <v>83801</v>
      </c>
      <c r="P12573" t="s">
        <v>16314</v>
      </c>
      <c r="Q12573" t="s">
        <v>16314</v>
      </c>
      <c r="R12573" t="s">
        <v>83801</v>
      </c>
      <c r="S12573" s="4" t="str">
        <f t="shared" si="196"/>
        <v>2000</v>
      </c>
    </row>
    <row r="12574" spans="1:19" hidden="1" x14ac:dyDescent="0.35">
      <c r="A12574" t="s">
        <v>83797</v>
      </c>
      <c r="B12574" t="s">
        <v>83798</v>
      </c>
      <c r="C12574" t="s">
        <v>83802</v>
      </c>
      <c r="D12574" t="s">
        <v>83803</v>
      </c>
      <c r="E12574" t="s">
        <v>83804</v>
      </c>
      <c r="F12574" t="s">
        <v>83805</v>
      </c>
      <c r="I12574" t="s">
        <v>83806</v>
      </c>
      <c r="J12574" t="s">
        <v>83807</v>
      </c>
      <c r="M12574" t="s">
        <v>112315</v>
      </c>
      <c r="N12574" t="s">
        <v>159</v>
      </c>
      <c r="O12574" s="3" t="s">
        <v>83808</v>
      </c>
      <c r="P12574" t="s">
        <v>159</v>
      </c>
      <c r="Q12574" t="s">
        <v>159</v>
      </c>
      <c r="R12574" t="s">
        <v>83808</v>
      </c>
      <c r="S12574" s="4" t="str">
        <f t="shared" si="196"/>
        <v>2000</v>
      </c>
    </row>
    <row r="12575" spans="1:19" hidden="1" x14ac:dyDescent="0.35">
      <c r="A12575" t="s">
        <v>83804</v>
      </c>
      <c r="B12575" t="s">
        <v>83805</v>
      </c>
      <c r="C12575" t="s">
        <v>83809</v>
      </c>
      <c r="D12575" t="s">
        <v>83810</v>
      </c>
      <c r="E12575" t="s">
        <v>83811</v>
      </c>
      <c r="F12575" t="s">
        <v>83812</v>
      </c>
      <c r="I12575" t="s">
        <v>83813</v>
      </c>
      <c r="J12575" t="s">
        <v>83814</v>
      </c>
      <c r="M12575" t="s">
        <v>112315</v>
      </c>
      <c r="N12575" t="s">
        <v>159</v>
      </c>
      <c r="O12575" s="3" t="s">
        <v>83815</v>
      </c>
      <c r="P12575" t="s">
        <v>159</v>
      </c>
      <c r="Q12575" t="s">
        <v>159</v>
      </c>
      <c r="R12575" t="s">
        <v>83815</v>
      </c>
      <c r="S12575" s="4" t="str">
        <f t="shared" si="196"/>
        <v>2000</v>
      </c>
    </row>
    <row r="12576" spans="1:19" hidden="1" x14ac:dyDescent="0.35">
      <c r="A12576" t="s">
        <v>83811</v>
      </c>
      <c r="B12576" t="s">
        <v>83812</v>
      </c>
      <c r="C12576" t="s">
        <v>83816</v>
      </c>
      <c r="D12576" t="s">
        <v>83817</v>
      </c>
      <c r="E12576" t="s">
        <v>83818</v>
      </c>
      <c r="F12576" t="s">
        <v>83819</v>
      </c>
      <c r="I12576" t="s">
        <v>83820</v>
      </c>
      <c r="J12576" t="s">
        <v>83821</v>
      </c>
      <c r="M12576" t="s">
        <v>16314</v>
      </c>
      <c r="N12576" t="s">
        <v>16314</v>
      </c>
      <c r="O12576" s="3" t="s">
        <v>83822</v>
      </c>
      <c r="P12576" t="s">
        <v>16314</v>
      </c>
      <c r="Q12576" t="s">
        <v>16314</v>
      </c>
      <c r="R12576" t="s">
        <v>83822</v>
      </c>
      <c r="S12576" s="4" t="str">
        <f t="shared" si="196"/>
        <v>2000</v>
      </c>
    </row>
    <row r="12577" spans="1:19" hidden="1" x14ac:dyDescent="0.35">
      <c r="A12577" t="s">
        <v>83818</v>
      </c>
      <c r="B12577" t="s">
        <v>83819</v>
      </c>
      <c r="C12577" t="s">
        <v>83823</v>
      </c>
      <c r="D12577" t="s">
        <v>83824</v>
      </c>
      <c r="E12577" t="s">
        <v>83825</v>
      </c>
      <c r="F12577" t="s">
        <v>83826</v>
      </c>
      <c r="I12577" t="s">
        <v>83827</v>
      </c>
      <c r="J12577" t="s">
        <v>83828</v>
      </c>
      <c r="M12577" t="s">
        <v>112297</v>
      </c>
      <c r="N12577" t="s">
        <v>16314</v>
      </c>
      <c r="O12577" s="3" t="s">
        <v>83829</v>
      </c>
      <c r="P12577" t="s">
        <v>16314</v>
      </c>
      <c r="Q12577" t="s">
        <v>16314</v>
      </c>
      <c r="R12577" t="s">
        <v>83829</v>
      </c>
      <c r="S12577" s="4" t="str">
        <f t="shared" si="196"/>
        <v>2000</v>
      </c>
    </row>
    <row r="12578" spans="1:19" hidden="1" x14ac:dyDescent="0.35">
      <c r="A12578" t="s">
        <v>83825</v>
      </c>
      <c r="B12578" t="s">
        <v>83826</v>
      </c>
      <c r="C12578" t="s">
        <v>83830</v>
      </c>
      <c r="D12578" t="s">
        <v>83831</v>
      </c>
      <c r="E12578" t="s">
        <v>83832</v>
      </c>
      <c r="F12578" t="s">
        <v>83833</v>
      </c>
      <c r="I12578" t="s">
        <v>83834</v>
      </c>
      <c r="J12578" t="s">
        <v>83835</v>
      </c>
      <c r="M12578" t="s">
        <v>112297</v>
      </c>
      <c r="N12578" t="s">
        <v>16314</v>
      </c>
      <c r="O12578" s="3" t="s">
        <v>83836</v>
      </c>
      <c r="P12578" t="s">
        <v>16314</v>
      </c>
      <c r="Q12578" t="s">
        <v>16314</v>
      </c>
      <c r="R12578" t="s">
        <v>83836</v>
      </c>
      <c r="S12578" s="4" t="str">
        <f t="shared" si="196"/>
        <v>2000</v>
      </c>
    </row>
    <row r="12579" spans="1:19" hidden="1" x14ac:dyDescent="0.35">
      <c r="A12579" t="s">
        <v>83832</v>
      </c>
      <c r="B12579" t="s">
        <v>83833</v>
      </c>
      <c r="C12579" t="s">
        <v>83837</v>
      </c>
      <c r="D12579" t="s">
        <v>83838</v>
      </c>
      <c r="E12579" t="s">
        <v>83839</v>
      </c>
      <c r="F12579" t="s">
        <v>83840</v>
      </c>
      <c r="I12579" t="s">
        <v>83841</v>
      </c>
      <c r="J12579" t="s">
        <v>83842</v>
      </c>
      <c r="M12579" t="s">
        <v>112297</v>
      </c>
      <c r="N12579" t="s">
        <v>16314</v>
      </c>
      <c r="O12579" s="3" t="s">
        <v>83843</v>
      </c>
      <c r="P12579" t="s">
        <v>16314</v>
      </c>
      <c r="Q12579" t="s">
        <v>16314</v>
      </c>
      <c r="R12579" t="s">
        <v>83843</v>
      </c>
      <c r="S12579" s="4" t="str">
        <f t="shared" si="196"/>
        <v>2000</v>
      </c>
    </row>
    <row r="12580" spans="1:19" hidden="1" x14ac:dyDescent="0.35">
      <c r="A12580" t="s">
        <v>83839</v>
      </c>
      <c r="B12580" t="s">
        <v>83840</v>
      </c>
      <c r="C12580" t="s">
        <v>83844</v>
      </c>
      <c r="D12580" t="s">
        <v>83845</v>
      </c>
      <c r="E12580" t="s">
        <v>83846</v>
      </c>
      <c r="F12580" t="s">
        <v>83847</v>
      </c>
      <c r="I12580" t="s">
        <v>83848</v>
      </c>
      <c r="J12580" t="s">
        <v>83849</v>
      </c>
      <c r="M12580" t="s">
        <v>112315</v>
      </c>
      <c r="N12580" t="s">
        <v>159</v>
      </c>
      <c r="O12580" s="3" t="s">
        <v>83850</v>
      </c>
      <c r="P12580" t="s">
        <v>159</v>
      </c>
      <c r="Q12580" t="s">
        <v>159</v>
      </c>
      <c r="R12580" t="s">
        <v>83850</v>
      </c>
      <c r="S12580" s="4" t="str">
        <f t="shared" si="196"/>
        <v>2000</v>
      </c>
    </row>
    <row r="12581" spans="1:19" hidden="1" x14ac:dyDescent="0.35">
      <c r="A12581" t="s">
        <v>83846</v>
      </c>
      <c r="B12581" t="s">
        <v>83847</v>
      </c>
      <c r="C12581" t="s">
        <v>83851</v>
      </c>
      <c r="D12581" t="s">
        <v>83852</v>
      </c>
      <c r="E12581" t="s">
        <v>83853</v>
      </c>
      <c r="F12581" t="s">
        <v>83854</v>
      </c>
      <c r="I12581" t="s">
        <v>83855</v>
      </c>
      <c r="J12581" t="s">
        <v>83856</v>
      </c>
      <c r="M12581" t="s">
        <v>112315</v>
      </c>
      <c r="N12581" t="s">
        <v>159</v>
      </c>
      <c r="O12581" s="3" t="s">
        <v>83857</v>
      </c>
      <c r="P12581" t="s">
        <v>159</v>
      </c>
      <c r="Q12581" t="s">
        <v>159</v>
      </c>
      <c r="R12581" t="s">
        <v>83857</v>
      </c>
      <c r="S12581" s="4" t="str">
        <f t="shared" si="196"/>
        <v>2000</v>
      </c>
    </row>
    <row r="12582" spans="1:19" hidden="1" x14ac:dyDescent="0.35">
      <c r="A12582" t="s">
        <v>83853</v>
      </c>
      <c r="B12582" t="s">
        <v>83854</v>
      </c>
      <c r="C12582" t="s">
        <v>83858</v>
      </c>
      <c r="D12582" t="s">
        <v>83859</v>
      </c>
      <c r="E12582" t="s">
        <v>83860</v>
      </c>
      <c r="F12582" t="s">
        <v>83861</v>
      </c>
      <c r="I12582" t="s">
        <v>512</v>
      </c>
      <c r="J12582" t="s">
        <v>512</v>
      </c>
      <c r="M12582" t="s">
        <v>112297</v>
      </c>
      <c r="N12582" t="s">
        <v>16314</v>
      </c>
      <c r="O12582" s="3" t="s">
        <v>83862</v>
      </c>
      <c r="P12582" t="s">
        <v>16314</v>
      </c>
      <c r="Q12582" t="s">
        <v>16314</v>
      </c>
      <c r="R12582" t="s">
        <v>83862</v>
      </c>
      <c r="S12582" s="4" t="str">
        <f t="shared" si="196"/>
        <v>2000</v>
      </c>
    </row>
    <row r="12583" spans="1:19" hidden="1" x14ac:dyDescent="0.35">
      <c r="A12583" t="s">
        <v>83860</v>
      </c>
      <c r="B12583" t="s">
        <v>83861</v>
      </c>
      <c r="C12583" t="s">
        <v>83863</v>
      </c>
      <c r="D12583" t="s">
        <v>83864</v>
      </c>
      <c r="E12583" t="s">
        <v>83865</v>
      </c>
      <c r="F12583" t="s">
        <v>83866</v>
      </c>
      <c r="I12583" t="s">
        <v>83867</v>
      </c>
      <c r="J12583" t="s">
        <v>83868</v>
      </c>
      <c r="M12583" t="s">
        <v>16314</v>
      </c>
      <c r="N12583" t="s">
        <v>16314</v>
      </c>
      <c r="O12583" s="3" t="s">
        <v>83869</v>
      </c>
      <c r="P12583" t="s">
        <v>16314</v>
      </c>
      <c r="Q12583" t="s">
        <v>16314</v>
      </c>
      <c r="R12583" t="s">
        <v>83869</v>
      </c>
      <c r="S12583" s="4" t="str">
        <f t="shared" si="196"/>
        <v>2000</v>
      </c>
    </row>
    <row r="12584" spans="1:19" hidden="1" x14ac:dyDescent="0.35">
      <c r="A12584" t="s">
        <v>83865</v>
      </c>
      <c r="B12584" t="s">
        <v>83866</v>
      </c>
      <c r="C12584" t="s">
        <v>83870</v>
      </c>
      <c r="D12584" t="s">
        <v>83871</v>
      </c>
      <c r="E12584" t="s">
        <v>83872</v>
      </c>
      <c r="F12584" t="s">
        <v>83873</v>
      </c>
      <c r="I12584" t="s">
        <v>83874</v>
      </c>
      <c r="J12584" t="s">
        <v>83875</v>
      </c>
      <c r="M12584" t="s">
        <v>16314</v>
      </c>
      <c r="N12584" t="s">
        <v>16314</v>
      </c>
      <c r="O12584" s="3" t="s">
        <v>83876</v>
      </c>
      <c r="P12584" t="s">
        <v>16314</v>
      </c>
      <c r="Q12584" t="s">
        <v>16314</v>
      </c>
      <c r="R12584" t="s">
        <v>83876</v>
      </c>
      <c r="S12584" s="4" t="str">
        <f t="shared" si="196"/>
        <v>2000</v>
      </c>
    </row>
    <row r="12585" spans="1:19" hidden="1" x14ac:dyDescent="0.35">
      <c r="A12585" t="s">
        <v>83872</v>
      </c>
      <c r="B12585" t="s">
        <v>83873</v>
      </c>
      <c r="C12585" t="s">
        <v>83877</v>
      </c>
      <c r="D12585" t="s">
        <v>83878</v>
      </c>
      <c r="E12585" t="s">
        <v>83879</v>
      </c>
      <c r="F12585" t="s">
        <v>83880</v>
      </c>
      <c r="I12585" t="s">
        <v>83881</v>
      </c>
      <c r="J12585" t="s">
        <v>83882</v>
      </c>
      <c r="M12585" t="s">
        <v>16314</v>
      </c>
      <c r="N12585" t="s">
        <v>16314</v>
      </c>
      <c r="O12585" s="3" t="s">
        <v>83883</v>
      </c>
      <c r="P12585" t="s">
        <v>16314</v>
      </c>
      <c r="Q12585" t="s">
        <v>16314</v>
      </c>
      <c r="R12585" t="s">
        <v>83883</v>
      </c>
      <c r="S12585" s="4" t="str">
        <f t="shared" si="196"/>
        <v>2000</v>
      </c>
    </row>
    <row r="12586" spans="1:19" hidden="1" x14ac:dyDescent="0.35">
      <c r="A12586" t="s">
        <v>83879</v>
      </c>
      <c r="B12586" t="s">
        <v>83880</v>
      </c>
      <c r="C12586" t="s">
        <v>83884</v>
      </c>
      <c r="D12586" t="s">
        <v>83885</v>
      </c>
      <c r="E12586" t="s">
        <v>83886</v>
      </c>
      <c r="F12586" t="s">
        <v>83887</v>
      </c>
      <c r="I12586" t="s">
        <v>83888</v>
      </c>
      <c r="J12586" t="s">
        <v>83889</v>
      </c>
      <c r="M12586" t="s">
        <v>112299</v>
      </c>
      <c r="N12586" t="s">
        <v>16314</v>
      </c>
      <c r="O12586" s="3" t="s">
        <v>83890</v>
      </c>
      <c r="P12586" t="s">
        <v>16314</v>
      </c>
      <c r="Q12586" t="s">
        <v>16314</v>
      </c>
      <c r="R12586" t="s">
        <v>83890</v>
      </c>
      <c r="S12586" s="4" t="str">
        <f t="shared" si="196"/>
        <v>2000</v>
      </c>
    </row>
    <row r="12587" spans="1:19" hidden="1" x14ac:dyDescent="0.35">
      <c r="A12587" t="s">
        <v>83886</v>
      </c>
      <c r="B12587" t="s">
        <v>83887</v>
      </c>
      <c r="C12587" t="s">
        <v>83891</v>
      </c>
      <c r="D12587" t="s">
        <v>83892</v>
      </c>
      <c r="E12587" t="s">
        <v>83893</v>
      </c>
      <c r="F12587" t="s">
        <v>83894</v>
      </c>
      <c r="I12587" t="s">
        <v>83895</v>
      </c>
      <c r="J12587" t="s">
        <v>83896</v>
      </c>
      <c r="M12587" t="s">
        <v>16314</v>
      </c>
      <c r="N12587" t="s">
        <v>16314</v>
      </c>
      <c r="O12587" s="3" t="s">
        <v>83897</v>
      </c>
      <c r="P12587" t="s">
        <v>16314</v>
      </c>
      <c r="Q12587" t="s">
        <v>16314</v>
      </c>
      <c r="R12587" t="s">
        <v>83897</v>
      </c>
      <c r="S12587" s="4" t="str">
        <f t="shared" si="196"/>
        <v>2000</v>
      </c>
    </row>
    <row r="12588" spans="1:19" hidden="1" x14ac:dyDescent="0.35">
      <c r="A12588" t="s">
        <v>83893</v>
      </c>
      <c r="B12588" t="s">
        <v>83894</v>
      </c>
      <c r="C12588" t="s">
        <v>83898</v>
      </c>
      <c r="D12588" t="s">
        <v>83899</v>
      </c>
      <c r="E12588" t="s">
        <v>83900</v>
      </c>
      <c r="F12588" t="s">
        <v>83901</v>
      </c>
      <c r="I12588" t="s">
        <v>83902</v>
      </c>
      <c r="J12588" t="s">
        <v>83903</v>
      </c>
      <c r="M12588" t="s">
        <v>16314</v>
      </c>
      <c r="N12588" t="s">
        <v>16314</v>
      </c>
      <c r="O12588" s="3" t="s">
        <v>83904</v>
      </c>
      <c r="P12588" t="s">
        <v>16314</v>
      </c>
      <c r="Q12588" t="s">
        <v>16314</v>
      </c>
      <c r="R12588" t="s">
        <v>83904</v>
      </c>
      <c r="S12588" s="4" t="str">
        <f t="shared" si="196"/>
        <v>2000</v>
      </c>
    </row>
    <row r="12589" spans="1:19" hidden="1" x14ac:dyDescent="0.35">
      <c r="A12589" t="s">
        <v>83900</v>
      </c>
      <c r="B12589" t="s">
        <v>83901</v>
      </c>
      <c r="C12589" t="s">
        <v>83905</v>
      </c>
      <c r="D12589" t="s">
        <v>83906</v>
      </c>
      <c r="E12589" t="s">
        <v>83907</v>
      </c>
      <c r="F12589" t="s">
        <v>83908</v>
      </c>
      <c r="I12589" t="s">
        <v>83909</v>
      </c>
      <c r="J12589" t="s">
        <v>83910</v>
      </c>
      <c r="M12589" t="s">
        <v>112297</v>
      </c>
      <c r="N12589" t="s">
        <v>16314</v>
      </c>
      <c r="O12589" s="3" t="s">
        <v>83911</v>
      </c>
      <c r="P12589" t="s">
        <v>16314</v>
      </c>
      <c r="Q12589" t="s">
        <v>16314</v>
      </c>
      <c r="R12589" t="s">
        <v>83911</v>
      </c>
      <c r="S12589" s="4" t="str">
        <f t="shared" si="196"/>
        <v>2000</v>
      </c>
    </row>
    <row r="12590" spans="1:19" hidden="1" x14ac:dyDescent="0.35">
      <c r="A12590" t="s">
        <v>83907</v>
      </c>
      <c r="B12590" t="s">
        <v>83908</v>
      </c>
      <c r="C12590" t="s">
        <v>83912</v>
      </c>
      <c r="D12590" t="s">
        <v>83913</v>
      </c>
      <c r="E12590" t="s">
        <v>83914</v>
      </c>
      <c r="F12590" t="s">
        <v>83915</v>
      </c>
      <c r="I12590" t="s">
        <v>83916</v>
      </c>
      <c r="J12590" t="s">
        <v>83917</v>
      </c>
      <c r="M12590" t="s">
        <v>112299</v>
      </c>
      <c r="N12590" t="s">
        <v>16314</v>
      </c>
      <c r="O12590" s="3" t="s">
        <v>83918</v>
      </c>
      <c r="P12590" t="s">
        <v>16314</v>
      </c>
      <c r="Q12590" t="s">
        <v>16314</v>
      </c>
      <c r="R12590" t="s">
        <v>83918</v>
      </c>
      <c r="S12590" s="4" t="str">
        <f t="shared" si="196"/>
        <v>2000</v>
      </c>
    </row>
    <row r="12591" spans="1:19" hidden="1" x14ac:dyDescent="0.35">
      <c r="A12591" t="s">
        <v>83914</v>
      </c>
      <c r="B12591" t="s">
        <v>83915</v>
      </c>
      <c r="C12591" t="s">
        <v>83919</v>
      </c>
      <c r="D12591" t="s">
        <v>83920</v>
      </c>
      <c r="E12591" t="s">
        <v>83921</v>
      </c>
      <c r="F12591" t="s">
        <v>83922</v>
      </c>
      <c r="I12591" t="s">
        <v>83923</v>
      </c>
      <c r="J12591" t="s">
        <v>83924</v>
      </c>
      <c r="M12591" t="s">
        <v>112297</v>
      </c>
      <c r="N12591" t="s">
        <v>16314</v>
      </c>
      <c r="O12591" s="3" t="s">
        <v>83925</v>
      </c>
      <c r="P12591" t="s">
        <v>16314</v>
      </c>
      <c r="Q12591" t="s">
        <v>16314</v>
      </c>
      <c r="R12591" t="s">
        <v>83925</v>
      </c>
      <c r="S12591" s="4" t="str">
        <f t="shared" si="196"/>
        <v>2000</v>
      </c>
    </row>
    <row r="12592" spans="1:19" hidden="1" x14ac:dyDescent="0.35">
      <c r="A12592" t="s">
        <v>83921</v>
      </c>
      <c r="B12592" t="s">
        <v>83922</v>
      </c>
      <c r="C12592" t="s">
        <v>83926</v>
      </c>
      <c r="D12592" t="s">
        <v>83927</v>
      </c>
      <c r="E12592" t="s">
        <v>83928</v>
      </c>
      <c r="F12592" t="s">
        <v>83929</v>
      </c>
      <c r="I12592" t="s">
        <v>83930</v>
      </c>
      <c r="J12592" t="s">
        <v>83931</v>
      </c>
      <c r="M12592" t="s">
        <v>16314</v>
      </c>
      <c r="N12592" t="s">
        <v>16314</v>
      </c>
      <c r="O12592" s="3" t="s">
        <v>83932</v>
      </c>
      <c r="P12592" t="s">
        <v>16314</v>
      </c>
      <c r="Q12592" t="s">
        <v>16314</v>
      </c>
      <c r="R12592" t="s">
        <v>83932</v>
      </c>
      <c r="S12592" s="4" t="str">
        <f t="shared" si="196"/>
        <v>2000</v>
      </c>
    </row>
    <row r="12593" spans="1:19" hidden="1" x14ac:dyDescent="0.35">
      <c r="A12593" t="s">
        <v>83928</v>
      </c>
      <c r="B12593" t="s">
        <v>83929</v>
      </c>
      <c r="C12593" t="s">
        <v>83933</v>
      </c>
      <c r="D12593" t="s">
        <v>83934</v>
      </c>
      <c r="E12593" t="s">
        <v>83935</v>
      </c>
      <c r="F12593" t="s">
        <v>83936</v>
      </c>
      <c r="I12593" t="s">
        <v>2301</v>
      </c>
      <c r="J12593" t="s">
        <v>2302</v>
      </c>
      <c r="M12593" t="s">
        <v>16314</v>
      </c>
      <c r="N12593" t="s">
        <v>16314</v>
      </c>
      <c r="O12593" s="3" t="s">
        <v>83937</v>
      </c>
      <c r="P12593" t="s">
        <v>16314</v>
      </c>
      <c r="Q12593" t="s">
        <v>16314</v>
      </c>
      <c r="R12593" t="s">
        <v>83937</v>
      </c>
      <c r="S12593" s="4" t="str">
        <f t="shared" si="196"/>
        <v>2000</v>
      </c>
    </row>
    <row r="12594" spans="1:19" hidden="1" x14ac:dyDescent="0.35">
      <c r="A12594" t="s">
        <v>83935</v>
      </c>
      <c r="B12594" t="s">
        <v>83936</v>
      </c>
      <c r="C12594" t="s">
        <v>83938</v>
      </c>
      <c r="D12594" t="s">
        <v>83939</v>
      </c>
      <c r="E12594" t="s">
        <v>83940</v>
      </c>
      <c r="F12594" t="s">
        <v>83941</v>
      </c>
      <c r="I12594" t="s">
        <v>83942</v>
      </c>
      <c r="J12594" t="s">
        <v>83943</v>
      </c>
      <c r="M12594" t="s">
        <v>16314</v>
      </c>
      <c r="N12594" t="s">
        <v>16314</v>
      </c>
      <c r="O12594" s="3" t="s">
        <v>83944</v>
      </c>
      <c r="P12594" t="s">
        <v>16314</v>
      </c>
      <c r="Q12594" t="s">
        <v>16314</v>
      </c>
      <c r="R12594" t="s">
        <v>83944</v>
      </c>
      <c r="S12594" s="4" t="str">
        <f t="shared" si="196"/>
        <v>2000</v>
      </c>
    </row>
    <row r="12595" spans="1:19" hidden="1" x14ac:dyDescent="0.35">
      <c r="A12595" t="s">
        <v>83940</v>
      </c>
      <c r="B12595" t="s">
        <v>83941</v>
      </c>
      <c r="C12595" t="s">
        <v>83945</v>
      </c>
      <c r="D12595" t="s">
        <v>83946</v>
      </c>
      <c r="E12595" t="s">
        <v>83947</v>
      </c>
      <c r="F12595" t="s">
        <v>83948</v>
      </c>
      <c r="I12595" t="s">
        <v>83949</v>
      </c>
      <c r="J12595" t="s">
        <v>83950</v>
      </c>
      <c r="M12595" t="s">
        <v>16314</v>
      </c>
      <c r="N12595" t="s">
        <v>16314</v>
      </c>
      <c r="O12595" s="3" t="s">
        <v>83951</v>
      </c>
      <c r="P12595" t="s">
        <v>16314</v>
      </c>
      <c r="Q12595" t="s">
        <v>16314</v>
      </c>
      <c r="R12595" t="s">
        <v>83951</v>
      </c>
      <c r="S12595" s="4" t="str">
        <f t="shared" si="196"/>
        <v>2000</v>
      </c>
    </row>
    <row r="12596" spans="1:19" hidden="1" x14ac:dyDescent="0.35">
      <c r="A12596" t="s">
        <v>83947</v>
      </c>
      <c r="B12596" t="s">
        <v>83948</v>
      </c>
      <c r="C12596" t="s">
        <v>83952</v>
      </c>
      <c r="D12596" t="s">
        <v>83953</v>
      </c>
      <c r="E12596" t="s">
        <v>83954</v>
      </c>
      <c r="F12596" t="s">
        <v>83955</v>
      </c>
      <c r="I12596" t="s">
        <v>83956</v>
      </c>
      <c r="J12596" t="s">
        <v>83957</v>
      </c>
      <c r="M12596" t="s">
        <v>16314</v>
      </c>
      <c r="N12596" t="s">
        <v>16314</v>
      </c>
      <c r="O12596" s="3" t="s">
        <v>83958</v>
      </c>
      <c r="P12596" t="s">
        <v>16314</v>
      </c>
      <c r="Q12596" t="s">
        <v>16314</v>
      </c>
      <c r="R12596" t="s">
        <v>83958</v>
      </c>
      <c r="S12596" s="4" t="str">
        <f t="shared" si="196"/>
        <v>2000</v>
      </c>
    </row>
    <row r="12597" spans="1:19" hidden="1" x14ac:dyDescent="0.35">
      <c r="A12597" t="s">
        <v>83954</v>
      </c>
      <c r="B12597" t="s">
        <v>83955</v>
      </c>
      <c r="C12597" t="s">
        <v>83959</v>
      </c>
      <c r="D12597" t="s">
        <v>83960</v>
      </c>
      <c r="E12597" t="s">
        <v>83961</v>
      </c>
      <c r="F12597" t="s">
        <v>83962</v>
      </c>
      <c r="I12597" t="s">
        <v>512</v>
      </c>
      <c r="J12597" t="s">
        <v>512</v>
      </c>
      <c r="M12597" t="s">
        <v>112297</v>
      </c>
      <c r="N12597" t="s">
        <v>16314</v>
      </c>
      <c r="O12597" s="3" t="s">
        <v>83963</v>
      </c>
      <c r="P12597" t="s">
        <v>16314</v>
      </c>
      <c r="Q12597" t="s">
        <v>16314</v>
      </c>
      <c r="R12597" t="s">
        <v>83963</v>
      </c>
      <c r="S12597" s="4" t="str">
        <f t="shared" si="196"/>
        <v>2000</v>
      </c>
    </row>
    <row r="12598" spans="1:19" hidden="1" x14ac:dyDescent="0.35">
      <c r="A12598" t="s">
        <v>83961</v>
      </c>
      <c r="B12598" t="s">
        <v>83962</v>
      </c>
      <c r="C12598" t="s">
        <v>83964</v>
      </c>
      <c r="D12598" t="s">
        <v>83965</v>
      </c>
      <c r="E12598" t="s">
        <v>83966</v>
      </c>
      <c r="F12598" t="s">
        <v>83967</v>
      </c>
      <c r="I12598" t="s">
        <v>83968</v>
      </c>
      <c r="J12598" t="s">
        <v>83969</v>
      </c>
      <c r="M12598" t="s">
        <v>112297</v>
      </c>
      <c r="N12598" t="s">
        <v>16314</v>
      </c>
      <c r="O12598" s="3" t="s">
        <v>83970</v>
      </c>
      <c r="P12598" t="s">
        <v>16314</v>
      </c>
      <c r="Q12598" t="s">
        <v>16314</v>
      </c>
      <c r="R12598" t="s">
        <v>83970</v>
      </c>
      <c r="S12598" s="4" t="str">
        <f t="shared" si="196"/>
        <v>2000</v>
      </c>
    </row>
    <row r="12599" spans="1:19" hidden="1" x14ac:dyDescent="0.35">
      <c r="A12599" t="s">
        <v>83966</v>
      </c>
      <c r="B12599" t="s">
        <v>83967</v>
      </c>
      <c r="C12599" t="s">
        <v>83971</v>
      </c>
      <c r="D12599" t="s">
        <v>83972</v>
      </c>
      <c r="E12599" t="s">
        <v>83973</v>
      </c>
      <c r="F12599" t="s">
        <v>83974</v>
      </c>
      <c r="I12599" t="s">
        <v>512</v>
      </c>
      <c r="J12599" t="s">
        <v>512</v>
      </c>
      <c r="M12599" t="s">
        <v>112297</v>
      </c>
      <c r="N12599" t="s">
        <v>16314</v>
      </c>
      <c r="O12599" s="3" t="s">
        <v>83975</v>
      </c>
      <c r="P12599" t="s">
        <v>16314</v>
      </c>
      <c r="Q12599" t="s">
        <v>16314</v>
      </c>
      <c r="R12599" t="s">
        <v>83975</v>
      </c>
      <c r="S12599" s="4" t="str">
        <f t="shared" si="196"/>
        <v>2000</v>
      </c>
    </row>
    <row r="12600" spans="1:19" hidden="1" x14ac:dyDescent="0.35">
      <c r="A12600" t="s">
        <v>83973</v>
      </c>
      <c r="B12600" t="s">
        <v>83974</v>
      </c>
      <c r="C12600" t="s">
        <v>83976</v>
      </c>
      <c r="D12600">
        <v>848433892</v>
      </c>
      <c r="E12600" t="s">
        <v>83977</v>
      </c>
      <c r="F12600" t="s">
        <v>83978</v>
      </c>
      <c r="I12600" t="s">
        <v>512</v>
      </c>
      <c r="J12600" t="s">
        <v>512</v>
      </c>
      <c r="M12600" t="s">
        <v>112297</v>
      </c>
      <c r="N12600" t="s">
        <v>16314</v>
      </c>
      <c r="O12600" s="3" t="s">
        <v>83979</v>
      </c>
      <c r="P12600" t="s">
        <v>16314</v>
      </c>
      <c r="Q12600" t="s">
        <v>16314</v>
      </c>
      <c r="R12600" t="s">
        <v>83979</v>
      </c>
      <c r="S12600" s="4" t="str">
        <f t="shared" si="196"/>
        <v>2000</v>
      </c>
    </row>
    <row r="12601" spans="1:19" hidden="1" x14ac:dyDescent="0.35">
      <c r="A12601" t="s">
        <v>83977</v>
      </c>
      <c r="B12601" t="s">
        <v>83978</v>
      </c>
      <c r="C12601" t="s">
        <v>83980</v>
      </c>
      <c r="D12601" t="s">
        <v>83981</v>
      </c>
      <c r="E12601" t="s">
        <v>83982</v>
      </c>
      <c r="F12601" t="s">
        <v>83983</v>
      </c>
      <c r="I12601" t="s">
        <v>512</v>
      </c>
      <c r="J12601" t="s">
        <v>512</v>
      </c>
      <c r="M12601" t="s">
        <v>112297</v>
      </c>
      <c r="N12601" t="s">
        <v>16314</v>
      </c>
      <c r="O12601" s="3" t="s">
        <v>83984</v>
      </c>
      <c r="P12601" t="s">
        <v>16314</v>
      </c>
      <c r="Q12601" t="s">
        <v>16314</v>
      </c>
      <c r="R12601" t="s">
        <v>83984</v>
      </c>
      <c r="S12601" s="4" t="str">
        <f t="shared" si="196"/>
        <v>2000</v>
      </c>
    </row>
    <row r="12602" spans="1:19" hidden="1" x14ac:dyDescent="0.35">
      <c r="A12602" t="s">
        <v>83982</v>
      </c>
      <c r="B12602" t="s">
        <v>83983</v>
      </c>
      <c r="C12602" t="s">
        <v>83985</v>
      </c>
      <c r="D12602" t="s">
        <v>83986</v>
      </c>
      <c r="E12602" t="s">
        <v>83987</v>
      </c>
      <c r="F12602" t="s">
        <v>83988</v>
      </c>
      <c r="I12602" t="s">
        <v>83989</v>
      </c>
      <c r="J12602" t="s">
        <v>83990</v>
      </c>
      <c r="M12602" t="s">
        <v>112302</v>
      </c>
      <c r="N12602" t="s">
        <v>16314</v>
      </c>
      <c r="O12602" s="3" t="s">
        <v>83991</v>
      </c>
      <c r="P12602" t="s">
        <v>16314</v>
      </c>
      <c r="Q12602" t="s">
        <v>16314</v>
      </c>
      <c r="R12602" t="s">
        <v>83991</v>
      </c>
      <c r="S12602" s="4" t="str">
        <f t="shared" si="196"/>
        <v>2000</v>
      </c>
    </row>
    <row r="12603" spans="1:19" hidden="1" x14ac:dyDescent="0.35">
      <c r="A12603" t="s">
        <v>83987</v>
      </c>
      <c r="B12603" t="s">
        <v>83988</v>
      </c>
      <c r="C12603" t="s">
        <v>83992</v>
      </c>
      <c r="D12603" t="s">
        <v>83993</v>
      </c>
      <c r="E12603" s="1" t="s">
        <v>83994</v>
      </c>
      <c r="F12603" s="1" t="s">
        <v>83995</v>
      </c>
      <c r="I12603" t="s">
        <v>512</v>
      </c>
      <c r="J12603" t="s">
        <v>512</v>
      </c>
      <c r="M12603" t="s">
        <v>112297</v>
      </c>
      <c r="N12603" t="s">
        <v>16314</v>
      </c>
      <c r="O12603" s="3" t="s">
        <v>83996</v>
      </c>
      <c r="P12603" t="s">
        <v>16314</v>
      </c>
      <c r="Q12603" t="s">
        <v>16314</v>
      </c>
      <c r="R12603" t="s">
        <v>83996</v>
      </c>
      <c r="S12603" s="4" t="str">
        <f t="shared" si="196"/>
        <v>2000</v>
      </c>
    </row>
    <row r="12604" spans="1:19" hidden="1" x14ac:dyDescent="0.35">
      <c r="A12604" s="1" t="s">
        <v>83994</v>
      </c>
      <c r="B12604" s="1" t="s">
        <v>83995</v>
      </c>
      <c r="C12604" t="s">
        <v>83997</v>
      </c>
      <c r="D12604" t="s">
        <v>83998</v>
      </c>
      <c r="E12604" s="1" t="s">
        <v>83999</v>
      </c>
      <c r="F12604" s="1" t="s">
        <v>84000</v>
      </c>
      <c r="I12604" t="s">
        <v>84001</v>
      </c>
      <c r="J12604" t="s">
        <v>84002</v>
      </c>
      <c r="M12604" t="s">
        <v>112297</v>
      </c>
      <c r="N12604" t="s">
        <v>16314</v>
      </c>
      <c r="O12604" s="3" t="s">
        <v>84003</v>
      </c>
      <c r="P12604" t="s">
        <v>16314</v>
      </c>
      <c r="Q12604" t="s">
        <v>16314</v>
      </c>
      <c r="R12604" t="s">
        <v>84003</v>
      </c>
      <c r="S12604" s="4" t="str">
        <f t="shared" si="196"/>
        <v>2000</v>
      </c>
    </row>
    <row r="12605" spans="1:19" hidden="1" x14ac:dyDescent="0.35">
      <c r="A12605" s="1" t="s">
        <v>83999</v>
      </c>
      <c r="B12605" s="1" t="s">
        <v>84000</v>
      </c>
      <c r="C12605" t="s">
        <v>84004</v>
      </c>
      <c r="D12605" t="s">
        <v>84005</v>
      </c>
      <c r="E12605" t="s">
        <v>84006</v>
      </c>
      <c r="F12605" t="s">
        <v>84007</v>
      </c>
      <c r="I12605" t="s">
        <v>84008</v>
      </c>
      <c r="J12605" t="s">
        <v>84009</v>
      </c>
      <c r="M12605" t="s">
        <v>112297</v>
      </c>
      <c r="N12605" t="s">
        <v>16314</v>
      </c>
      <c r="O12605" s="3" t="s">
        <v>84010</v>
      </c>
      <c r="P12605" t="s">
        <v>16314</v>
      </c>
      <c r="Q12605" t="s">
        <v>16314</v>
      </c>
      <c r="R12605" t="s">
        <v>84010</v>
      </c>
      <c r="S12605" s="4" t="str">
        <f t="shared" si="196"/>
        <v>2000</v>
      </c>
    </row>
    <row r="12606" spans="1:19" hidden="1" x14ac:dyDescent="0.35">
      <c r="A12606" t="s">
        <v>84006</v>
      </c>
      <c r="B12606" t="s">
        <v>84007</v>
      </c>
      <c r="C12606" t="s">
        <v>84011</v>
      </c>
      <c r="D12606" t="s">
        <v>84012</v>
      </c>
      <c r="E12606" t="s">
        <v>84013</v>
      </c>
      <c r="F12606" t="s">
        <v>84014</v>
      </c>
      <c r="I12606" t="s">
        <v>84015</v>
      </c>
      <c r="J12606" t="s">
        <v>84016</v>
      </c>
      <c r="M12606" t="s">
        <v>112297</v>
      </c>
      <c r="N12606" t="s">
        <v>16314</v>
      </c>
      <c r="O12606" s="3" t="s">
        <v>84017</v>
      </c>
      <c r="P12606" t="s">
        <v>16314</v>
      </c>
      <c r="Q12606" t="s">
        <v>16314</v>
      </c>
      <c r="R12606" t="s">
        <v>84017</v>
      </c>
      <c r="S12606" s="4" t="str">
        <f t="shared" si="196"/>
        <v>2000</v>
      </c>
    </row>
    <row r="12607" spans="1:19" hidden="1" x14ac:dyDescent="0.35">
      <c r="A12607" t="s">
        <v>84013</v>
      </c>
      <c r="B12607" t="s">
        <v>84014</v>
      </c>
      <c r="C12607" t="s">
        <v>84018</v>
      </c>
      <c r="D12607" t="s">
        <v>84019</v>
      </c>
      <c r="E12607" t="s">
        <v>84020</v>
      </c>
      <c r="F12607" t="s">
        <v>84021</v>
      </c>
      <c r="I12607" t="s">
        <v>84022</v>
      </c>
      <c r="J12607" t="s">
        <v>84023</v>
      </c>
      <c r="M12607" t="s">
        <v>16314</v>
      </c>
      <c r="N12607" t="s">
        <v>16314</v>
      </c>
      <c r="O12607" s="3" t="s">
        <v>84024</v>
      </c>
      <c r="P12607" t="s">
        <v>16314</v>
      </c>
      <c r="Q12607" t="s">
        <v>16314</v>
      </c>
      <c r="R12607" t="s">
        <v>84024</v>
      </c>
      <c r="S12607" s="4" t="str">
        <f t="shared" si="196"/>
        <v>2000</v>
      </c>
    </row>
    <row r="12608" spans="1:19" hidden="1" x14ac:dyDescent="0.35">
      <c r="A12608" t="s">
        <v>84020</v>
      </c>
      <c r="B12608" t="s">
        <v>84021</v>
      </c>
      <c r="C12608" t="s">
        <v>84025</v>
      </c>
      <c r="D12608" t="s">
        <v>84026</v>
      </c>
      <c r="E12608" t="s">
        <v>84027</v>
      </c>
      <c r="F12608" t="s">
        <v>84028</v>
      </c>
      <c r="I12608" t="s">
        <v>84029</v>
      </c>
      <c r="J12608" t="s">
        <v>84030</v>
      </c>
      <c r="M12608" t="s">
        <v>112315</v>
      </c>
      <c r="N12608" t="s">
        <v>16314</v>
      </c>
      <c r="O12608" s="3" t="s">
        <v>84031</v>
      </c>
      <c r="P12608" t="s">
        <v>16314</v>
      </c>
      <c r="Q12608" t="s">
        <v>16314</v>
      </c>
      <c r="R12608" t="s">
        <v>84031</v>
      </c>
      <c r="S12608" s="4" t="str">
        <f t="shared" si="196"/>
        <v>2000</v>
      </c>
    </row>
    <row r="12609" spans="1:19" hidden="1" x14ac:dyDescent="0.35">
      <c r="A12609" t="s">
        <v>84027</v>
      </c>
      <c r="B12609" t="s">
        <v>84028</v>
      </c>
      <c r="C12609" t="s">
        <v>84032</v>
      </c>
      <c r="D12609" t="s">
        <v>84033</v>
      </c>
      <c r="E12609" t="s">
        <v>84034</v>
      </c>
      <c r="F12609" t="s">
        <v>84035</v>
      </c>
      <c r="I12609" t="s">
        <v>84036</v>
      </c>
      <c r="J12609" t="s">
        <v>84037</v>
      </c>
      <c r="M12609" t="s">
        <v>112297</v>
      </c>
      <c r="N12609" t="s">
        <v>16314</v>
      </c>
      <c r="O12609" s="3" t="s">
        <v>84038</v>
      </c>
      <c r="P12609" t="s">
        <v>16314</v>
      </c>
      <c r="Q12609" t="s">
        <v>16314</v>
      </c>
      <c r="R12609" t="s">
        <v>84038</v>
      </c>
      <c r="S12609" s="4" t="str">
        <f t="shared" si="196"/>
        <v>2000</v>
      </c>
    </row>
    <row r="12610" spans="1:19" hidden="1" x14ac:dyDescent="0.35">
      <c r="A12610" t="s">
        <v>84034</v>
      </c>
      <c r="B12610" t="s">
        <v>84035</v>
      </c>
      <c r="C12610" t="s">
        <v>84039</v>
      </c>
      <c r="D12610" t="s">
        <v>84040</v>
      </c>
      <c r="E12610" t="s">
        <v>84041</v>
      </c>
      <c r="F12610" t="s">
        <v>84042</v>
      </c>
      <c r="I12610" t="s">
        <v>84043</v>
      </c>
      <c r="J12610" t="s">
        <v>84044</v>
      </c>
      <c r="M12610" t="s">
        <v>112297</v>
      </c>
      <c r="N12610" t="s">
        <v>16314</v>
      </c>
      <c r="O12610" s="3" t="s">
        <v>84045</v>
      </c>
      <c r="P12610" t="s">
        <v>16314</v>
      </c>
      <c r="Q12610" t="s">
        <v>16314</v>
      </c>
      <c r="R12610" t="s">
        <v>84045</v>
      </c>
      <c r="S12610" s="4" t="str">
        <f t="shared" si="196"/>
        <v>2000</v>
      </c>
    </row>
    <row r="12611" spans="1:19" hidden="1" x14ac:dyDescent="0.35">
      <c r="A12611" t="s">
        <v>84041</v>
      </c>
      <c r="B12611" t="s">
        <v>84042</v>
      </c>
      <c r="C12611" t="s">
        <v>84046</v>
      </c>
      <c r="D12611" t="s">
        <v>84047</v>
      </c>
      <c r="E12611" t="s">
        <v>84048</v>
      </c>
      <c r="F12611" t="s">
        <v>84049</v>
      </c>
      <c r="I12611" t="s">
        <v>84050</v>
      </c>
      <c r="J12611" t="s">
        <v>84051</v>
      </c>
      <c r="M12611" t="s">
        <v>112315</v>
      </c>
      <c r="N12611" t="s">
        <v>159</v>
      </c>
      <c r="O12611" s="3" t="s">
        <v>84052</v>
      </c>
      <c r="P12611" t="s">
        <v>159</v>
      </c>
      <c r="Q12611" t="s">
        <v>159</v>
      </c>
      <c r="R12611" t="s">
        <v>84052</v>
      </c>
      <c r="S12611" s="4" t="str">
        <f t="shared" ref="S12611:S12674" si="197">LEFT(RIGHT(R12611,19),4)</f>
        <v>2000</v>
      </c>
    </row>
    <row r="12612" spans="1:19" hidden="1" x14ac:dyDescent="0.35">
      <c r="A12612" t="s">
        <v>84048</v>
      </c>
      <c r="B12612" t="s">
        <v>84049</v>
      </c>
      <c r="C12612" t="s">
        <v>84053</v>
      </c>
      <c r="D12612" t="s">
        <v>84054</v>
      </c>
      <c r="E12612" t="s">
        <v>84055</v>
      </c>
      <c r="F12612" t="s">
        <v>84056</v>
      </c>
      <c r="I12612" t="s">
        <v>84057</v>
      </c>
      <c r="J12612" t="s">
        <v>84058</v>
      </c>
      <c r="M12612" t="s">
        <v>16314</v>
      </c>
      <c r="N12612" t="s">
        <v>16314</v>
      </c>
      <c r="O12612" s="3" t="s">
        <v>84059</v>
      </c>
      <c r="P12612" t="s">
        <v>16314</v>
      </c>
      <c r="Q12612" t="s">
        <v>16314</v>
      </c>
      <c r="R12612" t="s">
        <v>84059</v>
      </c>
      <c r="S12612" s="4" t="str">
        <f t="shared" si="197"/>
        <v>2000</v>
      </c>
    </row>
    <row r="12613" spans="1:19" hidden="1" x14ac:dyDescent="0.35">
      <c r="A12613" t="s">
        <v>84055</v>
      </c>
      <c r="B12613" t="s">
        <v>84056</v>
      </c>
      <c r="C12613" t="s">
        <v>84060</v>
      </c>
      <c r="D12613" t="s">
        <v>84061</v>
      </c>
      <c r="E12613" t="s">
        <v>84062</v>
      </c>
      <c r="F12613" t="s">
        <v>84063</v>
      </c>
      <c r="I12613" t="s">
        <v>84064</v>
      </c>
      <c r="J12613" t="s">
        <v>84065</v>
      </c>
      <c r="M12613" t="s">
        <v>112297</v>
      </c>
      <c r="N12613" t="s">
        <v>16314</v>
      </c>
      <c r="O12613" s="3" t="s">
        <v>84066</v>
      </c>
      <c r="P12613" t="s">
        <v>16314</v>
      </c>
      <c r="Q12613" t="s">
        <v>16314</v>
      </c>
      <c r="R12613" t="s">
        <v>84066</v>
      </c>
      <c r="S12613" s="4" t="str">
        <f t="shared" si="197"/>
        <v>2000</v>
      </c>
    </row>
    <row r="12614" spans="1:19" hidden="1" x14ac:dyDescent="0.35">
      <c r="A12614" t="s">
        <v>84062</v>
      </c>
      <c r="B12614" t="s">
        <v>84063</v>
      </c>
      <c r="C12614" t="s">
        <v>84067</v>
      </c>
      <c r="D12614" t="s">
        <v>84068</v>
      </c>
      <c r="E12614" t="s">
        <v>84069</v>
      </c>
      <c r="F12614" t="s">
        <v>84070</v>
      </c>
      <c r="I12614" t="s">
        <v>84071</v>
      </c>
      <c r="J12614" t="s">
        <v>84072</v>
      </c>
      <c r="M12614" t="s">
        <v>112297</v>
      </c>
      <c r="N12614" t="s">
        <v>16314</v>
      </c>
      <c r="O12614" s="3" t="s">
        <v>84073</v>
      </c>
      <c r="P12614" t="s">
        <v>16314</v>
      </c>
      <c r="Q12614" t="s">
        <v>16314</v>
      </c>
      <c r="R12614" t="s">
        <v>84073</v>
      </c>
      <c r="S12614" s="4" t="str">
        <f t="shared" si="197"/>
        <v>2000</v>
      </c>
    </row>
    <row r="12615" spans="1:19" hidden="1" x14ac:dyDescent="0.35">
      <c r="A12615" t="s">
        <v>84069</v>
      </c>
      <c r="B12615" t="s">
        <v>84070</v>
      </c>
      <c r="C12615" t="s">
        <v>84074</v>
      </c>
      <c r="D12615" t="s">
        <v>84075</v>
      </c>
      <c r="E12615" t="s">
        <v>84076</v>
      </c>
      <c r="F12615" t="s">
        <v>84077</v>
      </c>
      <c r="I12615" t="s">
        <v>84078</v>
      </c>
      <c r="J12615" t="s">
        <v>84079</v>
      </c>
      <c r="M12615" t="s">
        <v>16314</v>
      </c>
      <c r="N12615" t="s">
        <v>16314</v>
      </c>
      <c r="O12615" s="3" t="s">
        <v>84080</v>
      </c>
      <c r="P12615" t="s">
        <v>16314</v>
      </c>
      <c r="Q12615" t="s">
        <v>16314</v>
      </c>
      <c r="R12615" t="s">
        <v>84080</v>
      </c>
      <c r="S12615" s="4" t="str">
        <f t="shared" si="197"/>
        <v>2000</v>
      </c>
    </row>
    <row r="12616" spans="1:19" hidden="1" x14ac:dyDescent="0.35">
      <c r="A12616" t="s">
        <v>84076</v>
      </c>
      <c r="B12616" t="s">
        <v>84077</v>
      </c>
      <c r="C12616" t="s">
        <v>84081</v>
      </c>
      <c r="D12616" t="s">
        <v>84082</v>
      </c>
      <c r="E12616" t="s">
        <v>84083</v>
      </c>
      <c r="F12616" t="s">
        <v>84084</v>
      </c>
      <c r="I12616" t="s">
        <v>84085</v>
      </c>
      <c r="J12616" t="s">
        <v>84086</v>
      </c>
      <c r="M12616" t="s">
        <v>16314</v>
      </c>
      <c r="N12616" t="s">
        <v>16314</v>
      </c>
      <c r="O12616" s="3" t="s">
        <v>84087</v>
      </c>
      <c r="P12616" t="s">
        <v>16314</v>
      </c>
      <c r="Q12616" t="s">
        <v>16314</v>
      </c>
      <c r="R12616" t="s">
        <v>84087</v>
      </c>
      <c r="S12616" s="4" t="str">
        <f t="shared" si="197"/>
        <v>2000</v>
      </c>
    </row>
    <row r="12617" spans="1:19" hidden="1" x14ac:dyDescent="0.35">
      <c r="A12617" t="s">
        <v>84083</v>
      </c>
      <c r="B12617" t="s">
        <v>84084</v>
      </c>
      <c r="C12617" t="s">
        <v>84088</v>
      </c>
      <c r="D12617" t="s">
        <v>84089</v>
      </c>
      <c r="E12617" t="s">
        <v>84090</v>
      </c>
      <c r="F12617" t="s">
        <v>84091</v>
      </c>
      <c r="I12617" t="s">
        <v>84092</v>
      </c>
      <c r="J12617" t="s">
        <v>84093</v>
      </c>
      <c r="M12617" t="s">
        <v>112302</v>
      </c>
      <c r="N12617" t="s">
        <v>16314</v>
      </c>
      <c r="O12617" s="3" t="s">
        <v>84094</v>
      </c>
      <c r="P12617" t="s">
        <v>16314</v>
      </c>
      <c r="Q12617" t="s">
        <v>16314</v>
      </c>
      <c r="R12617" t="s">
        <v>84094</v>
      </c>
      <c r="S12617" s="4" t="str">
        <f t="shared" si="197"/>
        <v>2000</v>
      </c>
    </row>
    <row r="12618" spans="1:19" hidden="1" x14ac:dyDescent="0.35">
      <c r="A12618" t="s">
        <v>84090</v>
      </c>
      <c r="B12618" t="s">
        <v>84091</v>
      </c>
      <c r="C12618" t="s">
        <v>84095</v>
      </c>
      <c r="D12618" t="s">
        <v>84096</v>
      </c>
      <c r="E12618" t="s">
        <v>84097</v>
      </c>
      <c r="F12618" t="s">
        <v>84098</v>
      </c>
      <c r="I12618" t="s">
        <v>84099</v>
      </c>
      <c r="J12618" t="s">
        <v>84100</v>
      </c>
      <c r="M12618" t="s">
        <v>112297</v>
      </c>
      <c r="N12618" t="s">
        <v>16314</v>
      </c>
      <c r="O12618" s="3" t="s">
        <v>84101</v>
      </c>
      <c r="P12618" t="s">
        <v>16314</v>
      </c>
      <c r="Q12618" t="s">
        <v>16314</v>
      </c>
      <c r="R12618" t="s">
        <v>84101</v>
      </c>
      <c r="S12618" s="4" t="str">
        <f t="shared" si="197"/>
        <v>2000</v>
      </c>
    </row>
    <row r="12619" spans="1:19" hidden="1" x14ac:dyDescent="0.35">
      <c r="A12619" t="s">
        <v>84097</v>
      </c>
      <c r="B12619" t="s">
        <v>84098</v>
      </c>
      <c r="C12619" t="s">
        <v>84102</v>
      </c>
      <c r="D12619" t="s">
        <v>84103</v>
      </c>
      <c r="E12619" t="s">
        <v>84104</v>
      </c>
      <c r="F12619" t="s">
        <v>84105</v>
      </c>
      <c r="I12619" t="s">
        <v>84106</v>
      </c>
      <c r="J12619" t="s">
        <v>84107</v>
      </c>
      <c r="M12619" t="s">
        <v>112298</v>
      </c>
      <c r="N12619" t="s">
        <v>28</v>
      </c>
      <c r="O12619" s="3" t="s">
        <v>84108</v>
      </c>
      <c r="P12619" t="s">
        <v>16314</v>
      </c>
      <c r="Q12619" t="s">
        <v>16314</v>
      </c>
      <c r="R12619" t="s">
        <v>84108</v>
      </c>
      <c r="S12619" s="4" t="str">
        <f t="shared" si="197"/>
        <v>2000</v>
      </c>
    </row>
    <row r="12620" spans="1:19" hidden="1" x14ac:dyDescent="0.35">
      <c r="A12620" t="s">
        <v>84104</v>
      </c>
      <c r="B12620" t="s">
        <v>84105</v>
      </c>
      <c r="C12620" t="s">
        <v>84109</v>
      </c>
      <c r="D12620" t="s">
        <v>84110</v>
      </c>
      <c r="E12620" t="s">
        <v>84111</v>
      </c>
      <c r="F12620" t="s">
        <v>84112</v>
      </c>
      <c r="I12620" t="s">
        <v>15802</v>
      </c>
      <c r="J12620" t="s">
        <v>15803</v>
      </c>
      <c r="M12620" t="s">
        <v>112297</v>
      </c>
      <c r="N12620" t="s">
        <v>16314</v>
      </c>
      <c r="O12620" s="3" t="s">
        <v>84113</v>
      </c>
      <c r="P12620" t="s">
        <v>16314</v>
      </c>
      <c r="Q12620" t="s">
        <v>16314</v>
      </c>
      <c r="R12620" t="s">
        <v>84113</v>
      </c>
      <c r="S12620" s="4" t="str">
        <f t="shared" si="197"/>
        <v>2000</v>
      </c>
    </row>
    <row r="12621" spans="1:19" hidden="1" x14ac:dyDescent="0.35">
      <c r="A12621" t="s">
        <v>84111</v>
      </c>
      <c r="B12621" t="s">
        <v>84112</v>
      </c>
      <c r="C12621" t="s">
        <v>84114</v>
      </c>
      <c r="D12621" t="s">
        <v>84115</v>
      </c>
      <c r="E12621" t="s">
        <v>84116</v>
      </c>
      <c r="F12621" t="s">
        <v>84117</v>
      </c>
      <c r="I12621" t="s">
        <v>84118</v>
      </c>
      <c r="J12621" t="s">
        <v>84119</v>
      </c>
      <c r="M12621" t="s">
        <v>112297</v>
      </c>
      <c r="N12621" t="s">
        <v>16314</v>
      </c>
      <c r="O12621" s="3" t="s">
        <v>84120</v>
      </c>
      <c r="P12621" t="s">
        <v>16314</v>
      </c>
      <c r="Q12621" t="s">
        <v>16314</v>
      </c>
      <c r="R12621" t="s">
        <v>84120</v>
      </c>
      <c r="S12621" s="4" t="str">
        <f t="shared" si="197"/>
        <v>2000</v>
      </c>
    </row>
    <row r="12622" spans="1:19" hidden="1" x14ac:dyDescent="0.35">
      <c r="A12622" t="s">
        <v>84116</v>
      </c>
      <c r="B12622" t="s">
        <v>84117</v>
      </c>
      <c r="C12622" t="s">
        <v>84121</v>
      </c>
      <c r="D12622" t="s">
        <v>84122</v>
      </c>
      <c r="E12622" t="s">
        <v>84123</v>
      </c>
      <c r="F12622" t="s">
        <v>84124</v>
      </c>
      <c r="I12622" t="s">
        <v>84125</v>
      </c>
      <c r="J12622" t="s">
        <v>84126</v>
      </c>
      <c r="M12622" t="s">
        <v>112297</v>
      </c>
      <c r="N12622" t="s">
        <v>16314</v>
      </c>
      <c r="O12622" s="3" t="s">
        <v>84127</v>
      </c>
      <c r="P12622" t="s">
        <v>16314</v>
      </c>
      <c r="Q12622" t="s">
        <v>16314</v>
      </c>
      <c r="R12622" t="s">
        <v>84127</v>
      </c>
      <c r="S12622" s="4" t="str">
        <f t="shared" si="197"/>
        <v>2000</v>
      </c>
    </row>
    <row r="12623" spans="1:19" hidden="1" x14ac:dyDescent="0.35">
      <c r="A12623" t="s">
        <v>84123</v>
      </c>
      <c r="B12623" t="s">
        <v>84124</v>
      </c>
      <c r="C12623" t="s">
        <v>84128</v>
      </c>
      <c r="D12623" t="s">
        <v>84129</v>
      </c>
      <c r="E12623" t="s">
        <v>84130</v>
      </c>
      <c r="F12623" t="s">
        <v>84131</v>
      </c>
      <c r="I12623" t="s">
        <v>84132</v>
      </c>
      <c r="J12623" t="s">
        <v>84133</v>
      </c>
      <c r="M12623" t="s">
        <v>16314</v>
      </c>
      <c r="N12623" t="s">
        <v>16314</v>
      </c>
      <c r="O12623" s="3" t="s">
        <v>84134</v>
      </c>
      <c r="P12623" t="s">
        <v>16314</v>
      </c>
      <c r="Q12623" t="s">
        <v>16314</v>
      </c>
      <c r="R12623" t="s">
        <v>84134</v>
      </c>
      <c r="S12623" s="4" t="str">
        <f t="shared" si="197"/>
        <v>2000</v>
      </c>
    </row>
    <row r="12624" spans="1:19" hidden="1" x14ac:dyDescent="0.35">
      <c r="A12624" t="s">
        <v>84130</v>
      </c>
      <c r="B12624" t="s">
        <v>84131</v>
      </c>
      <c r="C12624" t="s">
        <v>84135</v>
      </c>
      <c r="D12624" t="s">
        <v>84136</v>
      </c>
      <c r="E12624" t="s">
        <v>84137</v>
      </c>
      <c r="F12624" t="s">
        <v>84138</v>
      </c>
      <c r="I12624" t="s">
        <v>84139</v>
      </c>
      <c r="J12624" t="s">
        <v>84140</v>
      </c>
      <c r="M12624" t="s">
        <v>112297</v>
      </c>
      <c r="N12624" t="s">
        <v>16314</v>
      </c>
      <c r="O12624" s="3" t="s">
        <v>84141</v>
      </c>
      <c r="P12624" t="s">
        <v>16314</v>
      </c>
      <c r="Q12624" t="s">
        <v>16314</v>
      </c>
      <c r="R12624" t="s">
        <v>84141</v>
      </c>
      <c r="S12624" s="4" t="str">
        <f t="shared" si="197"/>
        <v>2000</v>
      </c>
    </row>
    <row r="12625" spans="1:19" hidden="1" x14ac:dyDescent="0.35">
      <c r="A12625" t="s">
        <v>84137</v>
      </c>
      <c r="B12625" t="s">
        <v>84138</v>
      </c>
      <c r="C12625" t="s">
        <v>84142</v>
      </c>
      <c r="D12625" t="s">
        <v>84143</v>
      </c>
      <c r="E12625" t="s">
        <v>84144</v>
      </c>
      <c r="F12625" t="s">
        <v>84145</v>
      </c>
      <c r="I12625" t="s">
        <v>84146</v>
      </c>
      <c r="J12625" t="s">
        <v>84147</v>
      </c>
      <c r="M12625" t="s">
        <v>16314</v>
      </c>
      <c r="N12625" t="s">
        <v>16314</v>
      </c>
      <c r="O12625" s="3" t="s">
        <v>84148</v>
      </c>
      <c r="P12625" t="s">
        <v>16314</v>
      </c>
      <c r="Q12625" t="s">
        <v>16314</v>
      </c>
      <c r="R12625" t="s">
        <v>84148</v>
      </c>
      <c r="S12625" s="4" t="str">
        <f t="shared" si="197"/>
        <v>2000</v>
      </c>
    </row>
    <row r="12626" spans="1:19" hidden="1" x14ac:dyDescent="0.35">
      <c r="A12626" t="s">
        <v>84144</v>
      </c>
      <c r="B12626" t="s">
        <v>84145</v>
      </c>
      <c r="C12626" t="s">
        <v>84149</v>
      </c>
      <c r="D12626" t="s">
        <v>84150</v>
      </c>
      <c r="E12626" t="s">
        <v>84151</v>
      </c>
      <c r="F12626" t="s">
        <v>84152</v>
      </c>
      <c r="I12626" t="s">
        <v>75557</v>
      </c>
      <c r="J12626" t="s">
        <v>48063</v>
      </c>
      <c r="M12626" t="s">
        <v>112299</v>
      </c>
      <c r="N12626" t="s">
        <v>16314</v>
      </c>
      <c r="O12626" s="3" t="s">
        <v>84153</v>
      </c>
      <c r="P12626" t="s">
        <v>16314</v>
      </c>
      <c r="Q12626" t="s">
        <v>16314</v>
      </c>
      <c r="R12626" t="s">
        <v>84153</v>
      </c>
      <c r="S12626" s="4" t="str">
        <f t="shared" si="197"/>
        <v>2000</v>
      </c>
    </row>
    <row r="12627" spans="1:19" hidden="1" x14ac:dyDescent="0.35">
      <c r="A12627" t="s">
        <v>84151</v>
      </c>
      <c r="B12627" t="s">
        <v>84152</v>
      </c>
      <c r="C12627" t="s">
        <v>84154</v>
      </c>
      <c r="D12627" t="s">
        <v>84155</v>
      </c>
      <c r="E12627" t="s">
        <v>84156</v>
      </c>
      <c r="F12627" t="s">
        <v>84157</v>
      </c>
      <c r="I12627" t="s">
        <v>84158</v>
      </c>
      <c r="J12627" t="s">
        <v>84159</v>
      </c>
      <c r="M12627" t="s">
        <v>112297</v>
      </c>
      <c r="N12627" t="s">
        <v>16314</v>
      </c>
      <c r="O12627" s="3" t="s">
        <v>84160</v>
      </c>
      <c r="P12627" t="s">
        <v>16314</v>
      </c>
      <c r="Q12627" t="s">
        <v>16314</v>
      </c>
      <c r="R12627" t="s">
        <v>84160</v>
      </c>
      <c r="S12627" s="4" t="str">
        <f t="shared" si="197"/>
        <v>2000</v>
      </c>
    </row>
    <row r="12628" spans="1:19" hidden="1" x14ac:dyDescent="0.35">
      <c r="A12628" t="s">
        <v>84156</v>
      </c>
      <c r="B12628" t="s">
        <v>84157</v>
      </c>
      <c r="C12628" t="s">
        <v>84161</v>
      </c>
      <c r="D12628" t="s">
        <v>84162</v>
      </c>
      <c r="E12628" t="s">
        <v>84163</v>
      </c>
      <c r="F12628" t="s">
        <v>84164</v>
      </c>
      <c r="I12628" t="s">
        <v>84165</v>
      </c>
      <c r="J12628" t="s">
        <v>84166</v>
      </c>
      <c r="M12628" t="s">
        <v>112297</v>
      </c>
      <c r="N12628" t="s">
        <v>16314</v>
      </c>
      <c r="O12628" s="3" t="s">
        <v>84167</v>
      </c>
      <c r="P12628" t="s">
        <v>16314</v>
      </c>
      <c r="Q12628" t="s">
        <v>16314</v>
      </c>
      <c r="R12628" t="s">
        <v>84167</v>
      </c>
      <c r="S12628" s="4" t="str">
        <f t="shared" si="197"/>
        <v>2000</v>
      </c>
    </row>
    <row r="12629" spans="1:19" hidden="1" x14ac:dyDescent="0.35">
      <c r="A12629" t="s">
        <v>84163</v>
      </c>
      <c r="B12629" t="s">
        <v>84164</v>
      </c>
      <c r="C12629" t="s">
        <v>84168</v>
      </c>
      <c r="D12629" t="s">
        <v>84169</v>
      </c>
      <c r="E12629" t="s">
        <v>84170</v>
      </c>
      <c r="F12629" t="s">
        <v>84171</v>
      </c>
      <c r="I12629" t="s">
        <v>84172</v>
      </c>
      <c r="J12629" t="s">
        <v>84173</v>
      </c>
      <c r="M12629" t="s">
        <v>112297</v>
      </c>
      <c r="N12629" t="s">
        <v>16314</v>
      </c>
      <c r="O12629" s="3" t="s">
        <v>84174</v>
      </c>
      <c r="P12629" t="s">
        <v>16314</v>
      </c>
      <c r="Q12629" t="s">
        <v>16314</v>
      </c>
      <c r="R12629" t="s">
        <v>84174</v>
      </c>
      <c r="S12629" s="4" t="str">
        <f t="shared" si="197"/>
        <v>2000</v>
      </c>
    </row>
    <row r="12630" spans="1:19" hidden="1" x14ac:dyDescent="0.35">
      <c r="A12630" t="s">
        <v>84170</v>
      </c>
      <c r="B12630" t="s">
        <v>84171</v>
      </c>
      <c r="C12630" t="s">
        <v>84175</v>
      </c>
      <c r="D12630" t="s">
        <v>84176</v>
      </c>
      <c r="E12630" t="s">
        <v>84177</v>
      </c>
      <c r="F12630" t="s">
        <v>84178</v>
      </c>
      <c r="I12630" t="s">
        <v>2301</v>
      </c>
      <c r="J12630" t="s">
        <v>2302</v>
      </c>
      <c r="M12630" t="s">
        <v>16314</v>
      </c>
      <c r="N12630" t="s">
        <v>16314</v>
      </c>
      <c r="O12630" s="3" t="s">
        <v>84179</v>
      </c>
      <c r="P12630" t="s">
        <v>16314</v>
      </c>
      <c r="Q12630" t="s">
        <v>16314</v>
      </c>
      <c r="R12630" t="s">
        <v>84179</v>
      </c>
      <c r="S12630" s="4" t="str">
        <f t="shared" si="197"/>
        <v>2000</v>
      </c>
    </row>
    <row r="12631" spans="1:19" hidden="1" x14ac:dyDescent="0.35">
      <c r="A12631" t="s">
        <v>84177</v>
      </c>
      <c r="B12631" t="s">
        <v>84178</v>
      </c>
      <c r="C12631" t="s">
        <v>84180</v>
      </c>
      <c r="D12631" t="s">
        <v>84181</v>
      </c>
      <c r="E12631" t="s">
        <v>84182</v>
      </c>
      <c r="F12631" t="s">
        <v>84183</v>
      </c>
      <c r="I12631" t="s">
        <v>84184</v>
      </c>
      <c r="J12631" t="s">
        <v>84185</v>
      </c>
      <c r="M12631" t="s">
        <v>16314</v>
      </c>
      <c r="N12631" t="s">
        <v>16314</v>
      </c>
      <c r="O12631" s="3" t="s">
        <v>84186</v>
      </c>
      <c r="P12631" t="s">
        <v>16314</v>
      </c>
      <c r="Q12631" t="s">
        <v>16314</v>
      </c>
      <c r="R12631" t="s">
        <v>84186</v>
      </c>
      <c r="S12631" s="4" t="str">
        <f t="shared" si="197"/>
        <v>2000</v>
      </c>
    </row>
    <row r="12632" spans="1:19" hidden="1" x14ac:dyDescent="0.35">
      <c r="A12632" t="s">
        <v>84182</v>
      </c>
      <c r="B12632" t="s">
        <v>84183</v>
      </c>
      <c r="C12632" t="s">
        <v>84187</v>
      </c>
      <c r="D12632" t="s">
        <v>84188</v>
      </c>
      <c r="E12632" t="s">
        <v>84189</v>
      </c>
      <c r="F12632" t="s">
        <v>84190</v>
      </c>
      <c r="I12632" t="s">
        <v>84191</v>
      </c>
      <c r="J12632" t="s">
        <v>84192</v>
      </c>
      <c r="M12632" t="s">
        <v>112297</v>
      </c>
      <c r="N12632" t="s">
        <v>16314</v>
      </c>
      <c r="O12632" s="3" t="s">
        <v>84193</v>
      </c>
      <c r="P12632" t="s">
        <v>16314</v>
      </c>
      <c r="Q12632" t="s">
        <v>16314</v>
      </c>
      <c r="R12632" t="s">
        <v>84193</v>
      </c>
      <c r="S12632" s="4" t="str">
        <f t="shared" si="197"/>
        <v>2000</v>
      </c>
    </row>
    <row r="12633" spans="1:19" hidden="1" x14ac:dyDescent="0.35">
      <c r="A12633" t="s">
        <v>84189</v>
      </c>
      <c r="B12633" t="s">
        <v>84190</v>
      </c>
      <c r="C12633" t="s">
        <v>84194</v>
      </c>
      <c r="D12633" t="s">
        <v>84195</v>
      </c>
      <c r="E12633" t="s">
        <v>84196</v>
      </c>
      <c r="F12633" t="s">
        <v>84197</v>
      </c>
      <c r="I12633" t="s">
        <v>84198</v>
      </c>
      <c r="J12633" t="s">
        <v>84199</v>
      </c>
      <c r="M12633" t="s">
        <v>112297</v>
      </c>
      <c r="N12633" t="s">
        <v>16314</v>
      </c>
      <c r="O12633" s="3" t="s">
        <v>84200</v>
      </c>
      <c r="P12633" t="s">
        <v>16314</v>
      </c>
      <c r="Q12633" t="s">
        <v>16314</v>
      </c>
      <c r="R12633" t="s">
        <v>84200</v>
      </c>
      <c r="S12633" s="4" t="str">
        <f t="shared" si="197"/>
        <v>2000</v>
      </c>
    </row>
    <row r="12634" spans="1:19" hidden="1" x14ac:dyDescent="0.35">
      <c r="A12634" t="s">
        <v>84196</v>
      </c>
      <c r="B12634" t="s">
        <v>84197</v>
      </c>
      <c r="C12634" t="s">
        <v>84201</v>
      </c>
      <c r="D12634" t="s">
        <v>84202</v>
      </c>
      <c r="E12634" t="s">
        <v>84203</v>
      </c>
      <c r="F12634" t="s">
        <v>84204</v>
      </c>
      <c r="I12634" t="s">
        <v>84205</v>
      </c>
      <c r="J12634" t="s">
        <v>84206</v>
      </c>
      <c r="M12634" t="s">
        <v>112297</v>
      </c>
      <c r="N12634" t="s">
        <v>16314</v>
      </c>
      <c r="O12634" s="3" t="s">
        <v>84207</v>
      </c>
      <c r="P12634" t="s">
        <v>16314</v>
      </c>
      <c r="Q12634" t="s">
        <v>16314</v>
      </c>
      <c r="R12634" t="s">
        <v>84207</v>
      </c>
      <c r="S12634" s="4" t="str">
        <f t="shared" si="197"/>
        <v>2000</v>
      </c>
    </row>
    <row r="12635" spans="1:19" hidden="1" x14ac:dyDescent="0.35">
      <c r="A12635" t="s">
        <v>84203</v>
      </c>
      <c r="B12635" t="s">
        <v>84204</v>
      </c>
      <c r="C12635" t="s">
        <v>84208</v>
      </c>
      <c r="D12635">
        <v>495750674</v>
      </c>
      <c r="E12635" t="s">
        <v>84209</v>
      </c>
      <c r="F12635" t="s">
        <v>84210</v>
      </c>
      <c r="I12635" t="s">
        <v>2301</v>
      </c>
      <c r="J12635" t="s">
        <v>2302</v>
      </c>
      <c r="M12635" t="s">
        <v>16314</v>
      </c>
      <c r="N12635" t="s">
        <v>16314</v>
      </c>
      <c r="O12635" s="3" t="s">
        <v>84211</v>
      </c>
      <c r="P12635" t="s">
        <v>16314</v>
      </c>
      <c r="Q12635" t="s">
        <v>16314</v>
      </c>
      <c r="R12635" t="s">
        <v>84211</v>
      </c>
      <c r="S12635" s="4" t="str">
        <f t="shared" si="197"/>
        <v>2000</v>
      </c>
    </row>
    <row r="12636" spans="1:19" hidden="1" x14ac:dyDescent="0.35">
      <c r="A12636" t="s">
        <v>84209</v>
      </c>
      <c r="B12636" t="s">
        <v>84210</v>
      </c>
      <c r="C12636" t="s">
        <v>84212</v>
      </c>
      <c r="D12636" t="s">
        <v>84213</v>
      </c>
      <c r="E12636" t="s">
        <v>84214</v>
      </c>
      <c r="F12636" t="s">
        <v>84215</v>
      </c>
      <c r="I12636" t="s">
        <v>84216</v>
      </c>
      <c r="J12636" t="s">
        <v>84217</v>
      </c>
      <c r="M12636" t="s">
        <v>16314</v>
      </c>
      <c r="N12636" t="s">
        <v>16314</v>
      </c>
      <c r="O12636" s="3" t="s">
        <v>84218</v>
      </c>
      <c r="P12636" t="s">
        <v>16314</v>
      </c>
      <c r="Q12636" t="s">
        <v>16314</v>
      </c>
      <c r="R12636" t="s">
        <v>84218</v>
      </c>
      <c r="S12636" s="4" t="str">
        <f t="shared" si="197"/>
        <v>2000</v>
      </c>
    </row>
    <row r="12637" spans="1:19" hidden="1" x14ac:dyDescent="0.35">
      <c r="A12637" t="s">
        <v>84214</v>
      </c>
      <c r="B12637" t="s">
        <v>84215</v>
      </c>
      <c r="C12637" t="s">
        <v>84219</v>
      </c>
      <c r="D12637" t="s">
        <v>84220</v>
      </c>
      <c r="E12637" t="s">
        <v>84221</v>
      </c>
      <c r="F12637" t="s">
        <v>84222</v>
      </c>
      <c r="I12637" t="s">
        <v>84223</v>
      </c>
      <c r="J12637" t="s">
        <v>84224</v>
      </c>
      <c r="M12637" t="s">
        <v>112299</v>
      </c>
      <c r="N12637" t="s">
        <v>16314</v>
      </c>
      <c r="O12637" s="3" t="s">
        <v>84225</v>
      </c>
      <c r="P12637" t="s">
        <v>16314</v>
      </c>
      <c r="Q12637" t="s">
        <v>16314</v>
      </c>
      <c r="R12637" t="s">
        <v>84225</v>
      </c>
      <c r="S12637" s="4" t="str">
        <f t="shared" si="197"/>
        <v>2000</v>
      </c>
    </row>
    <row r="12638" spans="1:19" hidden="1" x14ac:dyDescent="0.35">
      <c r="A12638" t="s">
        <v>84221</v>
      </c>
      <c r="B12638" t="s">
        <v>84222</v>
      </c>
      <c r="C12638" t="s">
        <v>84226</v>
      </c>
      <c r="D12638" t="s">
        <v>84227</v>
      </c>
      <c r="E12638" t="s">
        <v>84228</v>
      </c>
      <c r="F12638" t="s">
        <v>84229</v>
      </c>
      <c r="I12638" t="s">
        <v>2301</v>
      </c>
      <c r="J12638" t="s">
        <v>2302</v>
      </c>
      <c r="M12638" t="s">
        <v>16314</v>
      </c>
      <c r="N12638" t="s">
        <v>16314</v>
      </c>
      <c r="O12638" s="3" t="s">
        <v>84230</v>
      </c>
      <c r="P12638" t="s">
        <v>16314</v>
      </c>
      <c r="Q12638" t="s">
        <v>16314</v>
      </c>
      <c r="R12638" t="s">
        <v>84230</v>
      </c>
      <c r="S12638" s="4" t="str">
        <f t="shared" si="197"/>
        <v>2000</v>
      </c>
    </row>
    <row r="12639" spans="1:19" hidden="1" x14ac:dyDescent="0.35">
      <c r="A12639" t="s">
        <v>84228</v>
      </c>
      <c r="B12639" t="s">
        <v>84229</v>
      </c>
      <c r="C12639" t="s">
        <v>84231</v>
      </c>
      <c r="D12639" t="s">
        <v>84232</v>
      </c>
      <c r="E12639" t="s">
        <v>84233</v>
      </c>
      <c r="F12639" t="s">
        <v>84234</v>
      </c>
      <c r="I12639" t="s">
        <v>84235</v>
      </c>
      <c r="J12639" t="s">
        <v>84236</v>
      </c>
      <c r="M12639" t="s">
        <v>112297</v>
      </c>
      <c r="N12639" t="s">
        <v>16314</v>
      </c>
      <c r="O12639" s="3" t="s">
        <v>84237</v>
      </c>
      <c r="P12639" t="s">
        <v>16314</v>
      </c>
      <c r="Q12639" t="s">
        <v>16314</v>
      </c>
      <c r="R12639" t="s">
        <v>84237</v>
      </c>
      <c r="S12639" s="4" t="str">
        <f t="shared" si="197"/>
        <v>2000</v>
      </c>
    </row>
    <row r="12640" spans="1:19" hidden="1" x14ac:dyDescent="0.35">
      <c r="A12640" t="s">
        <v>84233</v>
      </c>
      <c r="B12640" t="s">
        <v>84234</v>
      </c>
      <c r="C12640" t="s">
        <v>84238</v>
      </c>
      <c r="D12640" t="s">
        <v>84239</v>
      </c>
      <c r="E12640" t="s">
        <v>84240</v>
      </c>
      <c r="F12640" t="s">
        <v>84241</v>
      </c>
      <c r="I12640" t="s">
        <v>84242</v>
      </c>
      <c r="J12640" t="s">
        <v>84243</v>
      </c>
      <c r="M12640" t="s">
        <v>112297</v>
      </c>
      <c r="N12640" t="s">
        <v>16314</v>
      </c>
      <c r="O12640" s="3" t="s">
        <v>84244</v>
      </c>
      <c r="P12640" t="s">
        <v>16314</v>
      </c>
      <c r="Q12640" t="s">
        <v>16314</v>
      </c>
      <c r="R12640" t="s">
        <v>84244</v>
      </c>
      <c r="S12640" s="4" t="str">
        <f t="shared" si="197"/>
        <v>2000</v>
      </c>
    </row>
    <row r="12641" spans="1:19" hidden="1" x14ac:dyDescent="0.35">
      <c r="A12641" t="s">
        <v>84240</v>
      </c>
      <c r="B12641" t="s">
        <v>84241</v>
      </c>
      <c r="C12641" t="s">
        <v>84245</v>
      </c>
      <c r="D12641" t="s">
        <v>84246</v>
      </c>
      <c r="E12641" t="s">
        <v>84247</v>
      </c>
      <c r="F12641" t="s">
        <v>84248</v>
      </c>
      <c r="I12641" t="s">
        <v>84249</v>
      </c>
      <c r="J12641" t="s">
        <v>84250</v>
      </c>
      <c r="M12641" t="s">
        <v>16314</v>
      </c>
      <c r="N12641" t="s">
        <v>16314</v>
      </c>
      <c r="O12641" s="3" t="s">
        <v>84251</v>
      </c>
      <c r="P12641" t="s">
        <v>16314</v>
      </c>
      <c r="Q12641" t="s">
        <v>16314</v>
      </c>
      <c r="R12641" t="s">
        <v>84251</v>
      </c>
      <c r="S12641" s="4" t="str">
        <f t="shared" si="197"/>
        <v>2000</v>
      </c>
    </row>
    <row r="12642" spans="1:19" hidden="1" x14ac:dyDescent="0.35">
      <c r="A12642" t="s">
        <v>84247</v>
      </c>
      <c r="B12642" t="s">
        <v>84248</v>
      </c>
      <c r="C12642" t="s">
        <v>84252</v>
      </c>
      <c r="D12642" t="s">
        <v>84253</v>
      </c>
      <c r="E12642" t="s">
        <v>84254</v>
      </c>
      <c r="F12642" t="s">
        <v>84255</v>
      </c>
      <c r="I12642" t="s">
        <v>84256</v>
      </c>
      <c r="J12642" t="s">
        <v>84257</v>
      </c>
      <c r="M12642" t="s">
        <v>112315</v>
      </c>
      <c r="N12642" t="s">
        <v>159</v>
      </c>
      <c r="O12642" s="3" t="s">
        <v>84258</v>
      </c>
      <c r="P12642" t="s">
        <v>159</v>
      </c>
      <c r="Q12642" t="s">
        <v>159</v>
      </c>
      <c r="R12642" t="s">
        <v>84258</v>
      </c>
      <c r="S12642" s="4" t="str">
        <f t="shared" si="197"/>
        <v>2000</v>
      </c>
    </row>
    <row r="12643" spans="1:19" hidden="1" x14ac:dyDescent="0.35">
      <c r="A12643" t="s">
        <v>84254</v>
      </c>
      <c r="B12643" t="s">
        <v>84255</v>
      </c>
      <c r="C12643" t="s">
        <v>84259</v>
      </c>
      <c r="D12643" t="s">
        <v>84260</v>
      </c>
      <c r="E12643" t="s">
        <v>84261</v>
      </c>
      <c r="F12643" t="s">
        <v>84262</v>
      </c>
      <c r="I12643" t="s">
        <v>84263</v>
      </c>
      <c r="J12643" t="s">
        <v>43658</v>
      </c>
      <c r="M12643" t="s">
        <v>112299</v>
      </c>
      <c r="N12643" t="s">
        <v>16314</v>
      </c>
      <c r="O12643" s="3" t="s">
        <v>84264</v>
      </c>
      <c r="P12643" t="s">
        <v>16314</v>
      </c>
      <c r="Q12643" t="s">
        <v>16314</v>
      </c>
      <c r="R12643" t="s">
        <v>84264</v>
      </c>
      <c r="S12643" s="4" t="str">
        <f t="shared" si="197"/>
        <v>2000</v>
      </c>
    </row>
    <row r="12644" spans="1:19" hidden="1" x14ac:dyDescent="0.35">
      <c r="A12644" t="s">
        <v>84261</v>
      </c>
      <c r="B12644" t="s">
        <v>84262</v>
      </c>
      <c r="C12644" t="s">
        <v>84265</v>
      </c>
      <c r="D12644" t="s">
        <v>84266</v>
      </c>
      <c r="E12644" s="1" t="s">
        <v>84267</v>
      </c>
      <c r="F12644" s="1" t="s">
        <v>84268</v>
      </c>
      <c r="I12644" t="s">
        <v>84165</v>
      </c>
      <c r="J12644" t="s">
        <v>84166</v>
      </c>
      <c r="M12644" t="s">
        <v>112297</v>
      </c>
      <c r="N12644" t="s">
        <v>16314</v>
      </c>
      <c r="O12644" s="3" t="s">
        <v>84269</v>
      </c>
      <c r="P12644" t="s">
        <v>16314</v>
      </c>
      <c r="Q12644" t="s">
        <v>16314</v>
      </c>
      <c r="R12644" t="s">
        <v>84269</v>
      </c>
      <c r="S12644" s="4" t="str">
        <f t="shared" si="197"/>
        <v>2000</v>
      </c>
    </row>
    <row r="12645" spans="1:19" hidden="1" x14ac:dyDescent="0.35">
      <c r="A12645" s="1" t="s">
        <v>84267</v>
      </c>
      <c r="B12645" s="1" t="s">
        <v>84268</v>
      </c>
      <c r="C12645" t="s">
        <v>84270</v>
      </c>
      <c r="D12645" t="s">
        <v>84271</v>
      </c>
      <c r="E12645" t="s">
        <v>84272</v>
      </c>
      <c r="F12645" t="s">
        <v>84273</v>
      </c>
      <c r="I12645" t="s">
        <v>84274</v>
      </c>
      <c r="J12645" t="s">
        <v>84275</v>
      </c>
      <c r="M12645" t="s">
        <v>112297</v>
      </c>
      <c r="N12645" t="s">
        <v>16314</v>
      </c>
      <c r="O12645" s="3" t="s">
        <v>84276</v>
      </c>
      <c r="P12645" t="s">
        <v>16314</v>
      </c>
      <c r="Q12645" t="s">
        <v>16314</v>
      </c>
      <c r="R12645" t="s">
        <v>84276</v>
      </c>
      <c r="S12645" s="4" t="str">
        <f t="shared" si="197"/>
        <v>2000</v>
      </c>
    </row>
    <row r="12646" spans="1:19" hidden="1" x14ac:dyDescent="0.35">
      <c r="A12646" t="s">
        <v>84272</v>
      </c>
      <c r="B12646" t="s">
        <v>84273</v>
      </c>
      <c r="C12646" t="s">
        <v>84277</v>
      </c>
      <c r="D12646" t="s">
        <v>84278</v>
      </c>
      <c r="E12646" t="s">
        <v>84279</v>
      </c>
      <c r="F12646" t="s">
        <v>84280</v>
      </c>
      <c r="I12646" t="s">
        <v>76151</v>
      </c>
      <c r="J12646" t="s">
        <v>76151</v>
      </c>
      <c r="M12646" t="s">
        <v>112298</v>
      </c>
      <c r="N12646" t="s">
        <v>28</v>
      </c>
      <c r="O12646" s="3" t="s">
        <v>84281</v>
      </c>
      <c r="P12646" t="s">
        <v>16314</v>
      </c>
      <c r="Q12646" t="s">
        <v>16314</v>
      </c>
      <c r="R12646" t="s">
        <v>84281</v>
      </c>
      <c r="S12646" s="4" t="str">
        <f t="shared" si="197"/>
        <v>2000</v>
      </c>
    </row>
    <row r="12647" spans="1:19" hidden="1" x14ac:dyDescent="0.35">
      <c r="A12647" t="s">
        <v>84279</v>
      </c>
      <c r="B12647" t="s">
        <v>84280</v>
      </c>
      <c r="C12647" t="s">
        <v>84282</v>
      </c>
      <c r="D12647" t="s">
        <v>84283</v>
      </c>
      <c r="E12647" t="s">
        <v>84284</v>
      </c>
      <c r="F12647" t="s">
        <v>84285</v>
      </c>
      <c r="I12647" t="s">
        <v>84286</v>
      </c>
      <c r="J12647" t="s">
        <v>84287</v>
      </c>
      <c r="M12647" t="s">
        <v>112297</v>
      </c>
      <c r="N12647" t="s">
        <v>16314</v>
      </c>
      <c r="O12647" s="3" t="s">
        <v>84288</v>
      </c>
      <c r="P12647" t="s">
        <v>16314</v>
      </c>
      <c r="Q12647" t="s">
        <v>16314</v>
      </c>
      <c r="R12647" t="s">
        <v>84288</v>
      </c>
      <c r="S12647" s="4" t="str">
        <f t="shared" si="197"/>
        <v>2000</v>
      </c>
    </row>
    <row r="12648" spans="1:19" hidden="1" x14ac:dyDescent="0.35">
      <c r="A12648" t="s">
        <v>84284</v>
      </c>
      <c r="B12648" t="s">
        <v>84285</v>
      </c>
      <c r="C12648" t="s">
        <v>84289</v>
      </c>
      <c r="D12648" t="s">
        <v>84290</v>
      </c>
      <c r="E12648" t="s">
        <v>84291</v>
      </c>
      <c r="F12648" t="s">
        <v>84292</v>
      </c>
      <c r="I12648" t="s">
        <v>84293</v>
      </c>
      <c r="J12648" t="s">
        <v>84294</v>
      </c>
      <c r="M12648" t="s">
        <v>112298</v>
      </c>
      <c r="N12648" t="s">
        <v>28</v>
      </c>
      <c r="O12648" s="3" t="s">
        <v>84295</v>
      </c>
      <c r="P12648" t="s">
        <v>16314</v>
      </c>
      <c r="Q12648" t="s">
        <v>16314</v>
      </c>
      <c r="R12648" t="s">
        <v>84295</v>
      </c>
      <c r="S12648" s="4" t="str">
        <f t="shared" si="197"/>
        <v>2000</v>
      </c>
    </row>
    <row r="12649" spans="1:19" hidden="1" x14ac:dyDescent="0.35">
      <c r="A12649" t="s">
        <v>84291</v>
      </c>
      <c r="B12649" t="s">
        <v>84292</v>
      </c>
      <c r="C12649" t="s">
        <v>84296</v>
      </c>
      <c r="D12649" t="s">
        <v>84297</v>
      </c>
      <c r="E12649" t="s">
        <v>84298</v>
      </c>
      <c r="F12649" t="s">
        <v>84299</v>
      </c>
      <c r="I12649" t="s">
        <v>84300</v>
      </c>
      <c r="J12649" t="s">
        <v>84301</v>
      </c>
      <c r="M12649" t="s">
        <v>112297</v>
      </c>
      <c r="N12649" t="s">
        <v>16314</v>
      </c>
      <c r="O12649" s="3" t="s">
        <v>84302</v>
      </c>
      <c r="P12649" t="s">
        <v>16314</v>
      </c>
      <c r="Q12649" t="s">
        <v>16314</v>
      </c>
      <c r="R12649" t="s">
        <v>84302</v>
      </c>
      <c r="S12649" s="4" t="str">
        <f t="shared" si="197"/>
        <v>2000</v>
      </c>
    </row>
    <row r="12650" spans="1:19" hidden="1" x14ac:dyDescent="0.35">
      <c r="A12650" t="s">
        <v>84298</v>
      </c>
      <c r="B12650" t="s">
        <v>84299</v>
      </c>
      <c r="C12650" t="s">
        <v>84303</v>
      </c>
      <c r="D12650" t="s">
        <v>84304</v>
      </c>
      <c r="E12650" t="s">
        <v>84305</v>
      </c>
      <c r="F12650" t="s">
        <v>84306</v>
      </c>
      <c r="I12650" t="s">
        <v>512</v>
      </c>
      <c r="J12650" t="s">
        <v>512</v>
      </c>
      <c r="M12650" t="s">
        <v>112297</v>
      </c>
      <c r="N12650" t="s">
        <v>16314</v>
      </c>
      <c r="O12650" s="3" t="s">
        <v>84307</v>
      </c>
      <c r="P12650" t="s">
        <v>16314</v>
      </c>
      <c r="Q12650" t="s">
        <v>16314</v>
      </c>
      <c r="R12650" t="s">
        <v>84307</v>
      </c>
      <c r="S12650" s="4" t="str">
        <f t="shared" si="197"/>
        <v>2000</v>
      </c>
    </row>
    <row r="12651" spans="1:19" hidden="1" x14ac:dyDescent="0.35">
      <c r="A12651" t="s">
        <v>84305</v>
      </c>
      <c r="B12651" t="s">
        <v>84306</v>
      </c>
      <c r="C12651" t="s">
        <v>84308</v>
      </c>
      <c r="D12651" t="s">
        <v>84309</v>
      </c>
      <c r="E12651" t="s">
        <v>84310</v>
      </c>
      <c r="F12651" t="s">
        <v>84311</v>
      </c>
      <c r="I12651" t="s">
        <v>84312</v>
      </c>
      <c r="J12651" t="s">
        <v>84313</v>
      </c>
      <c r="M12651" t="s">
        <v>112298</v>
      </c>
      <c r="N12651" t="s">
        <v>28</v>
      </c>
      <c r="O12651" s="3" t="s">
        <v>84314</v>
      </c>
      <c r="P12651" t="s">
        <v>16314</v>
      </c>
      <c r="Q12651" t="s">
        <v>16314</v>
      </c>
      <c r="R12651" t="s">
        <v>84314</v>
      </c>
      <c r="S12651" s="4" t="str">
        <f t="shared" si="197"/>
        <v>2000</v>
      </c>
    </row>
    <row r="12652" spans="1:19" hidden="1" x14ac:dyDescent="0.35">
      <c r="A12652" t="s">
        <v>84310</v>
      </c>
      <c r="B12652" t="s">
        <v>84311</v>
      </c>
      <c r="C12652" t="s">
        <v>84315</v>
      </c>
      <c r="D12652" t="s">
        <v>84316</v>
      </c>
      <c r="E12652" t="s">
        <v>84317</v>
      </c>
      <c r="F12652" t="s">
        <v>84318</v>
      </c>
      <c r="I12652" t="s">
        <v>84319</v>
      </c>
      <c r="J12652" t="s">
        <v>84320</v>
      </c>
      <c r="M12652" t="s">
        <v>112298</v>
      </c>
      <c r="N12652" t="s">
        <v>28</v>
      </c>
      <c r="O12652" s="3" t="s">
        <v>84321</v>
      </c>
      <c r="P12652" t="s">
        <v>16314</v>
      </c>
      <c r="Q12652" t="s">
        <v>16314</v>
      </c>
      <c r="R12652" t="s">
        <v>84321</v>
      </c>
      <c r="S12652" s="4" t="str">
        <f t="shared" si="197"/>
        <v>2000</v>
      </c>
    </row>
    <row r="12653" spans="1:19" hidden="1" x14ac:dyDescent="0.35">
      <c r="A12653" t="s">
        <v>84317</v>
      </c>
      <c r="B12653" t="s">
        <v>84318</v>
      </c>
      <c r="C12653" t="s">
        <v>84322</v>
      </c>
      <c r="D12653" t="s">
        <v>84323</v>
      </c>
      <c r="E12653" t="s">
        <v>84324</v>
      </c>
      <c r="F12653" t="s">
        <v>84325</v>
      </c>
      <c r="I12653" t="s">
        <v>84326</v>
      </c>
      <c r="J12653" t="s">
        <v>84327</v>
      </c>
      <c r="M12653" t="s">
        <v>112297</v>
      </c>
      <c r="N12653" t="s">
        <v>16314</v>
      </c>
      <c r="O12653" s="3" t="s">
        <v>84328</v>
      </c>
      <c r="P12653" t="s">
        <v>16314</v>
      </c>
      <c r="Q12653" t="s">
        <v>16314</v>
      </c>
      <c r="R12653" t="s">
        <v>84328</v>
      </c>
      <c r="S12653" s="4" t="str">
        <f t="shared" si="197"/>
        <v>2000</v>
      </c>
    </row>
    <row r="12654" spans="1:19" hidden="1" x14ac:dyDescent="0.35">
      <c r="A12654" t="s">
        <v>84324</v>
      </c>
      <c r="B12654" t="s">
        <v>84325</v>
      </c>
      <c r="C12654" t="s">
        <v>84329</v>
      </c>
      <c r="D12654" t="s">
        <v>84330</v>
      </c>
      <c r="E12654" t="s">
        <v>84331</v>
      </c>
      <c r="F12654" t="s">
        <v>84332</v>
      </c>
      <c r="I12654" t="s">
        <v>84333</v>
      </c>
      <c r="J12654" t="s">
        <v>84334</v>
      </c>
      <c r="M12654" t="s">
        <v>112297</v>
      </c>
      <c r="N12654" t="s">
        <v>16314</v>
      </c>
      <c r="O12654" s="3" t="s">
        <v>84335</v>
      </c>
      <c r="P12654" t="s">
        <v>16314</v>
      </c>
      <c r="Q12654" t="s">
        <v>16314</v>
      </c>
      <c r="R12654" t="s">
        <v>84335</v>
      </c>
      <c r="S12654" s="4" t="str">
        <f t="shared" si="197"/>
        <v>2000</v>
      </c>
    </row>
    <row r="12655" spans="1:19" hidden="1" x14ac:dyDescent="0.35">
      <c r="A12655" t="s">
        <v>84331</v>
      </c>
      <c r="B12655" t="s">
        <v>84332</v>
      </c>
      <c r="C12655" t="s">
        <v>84336</v>
      </c>
      <c r="D12655" t="s">
        <v>84337</v>
      </c>
      <c r="E12655" t="s">
        <v>84338</v>
      </c>
      <c r="F12655" t="s">
        <v>84339</v>
      </c>
      <c r="I12655" t="s">
        <v>84340</v>
      </c>
      <c r="J12655" t="s">
        <v>84341</v>
      </c>
      <c r="M12655" t="s">
        <v>112297</v>
      </c>
      <c r="N12655" t="s">
        <v>16314</v>
      </c>
      <c r="O12655" s="3" t="s">
        <v>84342</v>
      </c>
      <c r="P12655" t="s">
        <v>16314</v>
      </c>
      <c r="Q12655" t="s">
        <v>16314</v>
      </c>
      <c r="R12655" t="s">
        <v>84342</v>
      </c>
      <c r="S12655" s="4" t="str">
        <f t="shared" si="197"/>
        <v>2000</v>
      </c>
    </row>
    <row r="12656" spans="1:19" hidden="1" x14ac:dyDescent="0.35">
      <c r="A12656" t="s">
        <v>84338</v>
      </c>
      <c r="B12656" t="s">
        <v>84339</v>
      </c>
      <c r="C12656" t="s">
        <v>84343</v>
      </c>
      <c r="D12656" t="s">
        <v>84344</v>
      </c>
      <c r="E12656" t="s">
        <v>84345</v>
      </c>
      <c r="F12656" t="s">
        <v>84346</v>
      </c>
      <c r="I12656" t="s">
        <v>84347</v>
      </c>
      <c r="J12656" t="s">
        <v>84348</v>
      </c>
      <c r="M12656" t="s">
        <v>112297</v>
      </c>
      <c r="N12656" t="s">
        <v>16314</v>
      </c>
      <c r="O12656" s="3" t="s">
        <v>84349</v>
      </c>
      <c r="P12656" t="s">
        <v>16314</v>
      </c>
      <c r="Q12656" t="s">
        <v>16314</v>
      </c>
      <c r="R12656" t="s">
        <v>84349</v>
      </c>
      <c r="S12656" s="4" t="str">
        <f t="shared" si="197"/>
        <v>2000</v>
      </c>
    </row>
    <row r="12657" spans="1:19" hidden="1" x14ac:dyDescent="0.35">
      <c r="A12657" t="s">
        <v>84345</v>
      </c>
      <c r="B12657" t="s">
        <v>84346</v>
      </c>
      <c r="C12657" t="s">
        <v>84350</v>
      </c>
      <c r="D12657" t="s">
        <v>84351</v>
      </c>
      <c r="E12657" s="1" t="s">
        <v>84352</v>
      </c>
      <c r="F12657">
        <v>563015514</v>
      </c>
      <c r="I12657" t="s">
        <v>84353</v>
      </c>
      <c r="J12657" t="s">
        <v>84354</v>
      </c>
      <c r="M12657" t="s">
        <v>112299</v>
      </c>
      <c r="N12657" t="s">
        <v>16314</v>
      </c>
      <c r="O12657" s="3" t="s">
        <v>84355</v>
      </c>
      <c r="P12657" t="s">
        <v>16314</v>
      </c>
      <c r="Q12657" t="s">
        <v>16314</v>
      </c>
      <c r="R12657" t="s">
        <v>84355</v>
      </c>
      <c r="S12657" s="4" t="str">
        <f t="shared" si="197"/>
        <v>2000</v>
      </c>
    </row>
    <row r="12658" spans="1:19" hidden="1" x14ac:dyDescent="0.35">
      <c r="A12658" s="1" t="s">
        <v>84352</v>
      </c>
      <c r="B12658">
        <v>563015514</v>
      </c>
      <c r="C12658" t="s">
        <v>84356</v>
      </c>
      <c r="D12658" t="s">
        <v>84357</v>
      </c>
      <c r="E12658" t="s">
        <v>84358</v>
      </c>
      <c r="F12658" t="s">
        <v>84359</v>
      </c>
      <c r="I12658" t="s">
        <v>84360</v>
      </c>
      <c r="J12658" t="s">
        <v>84361</v>
      </c>
      <c r="M12658" t="s">
        <v>112299</v>
      </c>
      <c r="N12658" t="s">
        <v>16314</v>
      </c>
      <c r="O12658" s="3" t="s">
        <v>84362</v>
      </c>
      <c r="P12658" t="s">
        <v>16314</v>
      </c>
      <c r="Q12658" t="s">
        <v>16314</v>
      </c>
      <c r="R12658" t="s">
        <v>84362</v>
      </c>
      <c r="S12658" s="4" t="str">
        <f t="shared" si="197"/>
        <v>2000</v>
      </c>
    </row>
    <row r="12659" spans="1:19" hidden="1" x14ac:dyDescent="0.35">
      <c r="A12659" t="s">
        <v>84358</v>
      </c>
      <c r="B12659" t="s">
        <v>84359</v>
      </c>
      <c r="C12659" t="s">
        <v>84363</v>
      </c>
      <c r="D12659" t="s">
        <v>84364</v>
      </c>
      <c r="E12659" t="s">
        <v>84365</v>
      </c>
      <c r="F12659" t="s">
        <v>84366</v>
      </c>
      <c r="I12659" t="s">
        <v>84367</v>
      </c>
      <c r="J12659" t="s">
        <v>84368</v>
      </c>
      <c r="M12659" t="s">
        <v>112299</v>
      </c>
      <c r="N12659" t="s">
        <v>16314</v>
      </c>
      <c r="O12659" s="3" t="s">
        <v>84369</v>
      </c>
      <c r="P12659" t="s">
        <v>16314</v>
      </c>
      <c r="Q12659" t="s">
        <v>16314</v>
      </c>
      <c r="R12659" t="s">
        <v>84369</v>
      </c>
      <c r="S12659" s="4" t="str">
        <f t="shared" si="197"/>
        <v>2000</v>
      </c>
    </row>
    <row r="12660" spans="1:19" hidden="1" x14ac:dyDescent="0.35">
      <c r="A12660" t="s">
        <v>84365</v>
      </c>
      <c r="B12660" t="s">
        <v>84366</v>
      </c>
      <c r="C12660" t="s">
        <v>84370</v>
      </c>
      <c r="D12660" t="s">
        <v>84371</v>
      </c>
      <c r="E12660" t="s">
        <v>84372</v>
      </c>
      <c r="F12660" t="s">
        <v>84373</v>
      </c>
      <c r="I12660" t="s">
        <v>84374</v>
      </c>
      <c r="J12660" t="s">
        <v>84375</v>
      </c>
      <c r="M12660" t="s">
        <v>112297</v>
      </c>
      <c r="N12660" t="s">
        <v>16314</v>
      </c>
      <c r="O12660" s="3" t="s">
        <v>84376</v>
      </c>
      <c r="P12660" t="s">
        <v>16314</v>
      </c>
      <c r="Q12660" t="s">
        <v>16314</v>
      </c>
      <c r="R12660" t="s">
        <v>84376</v>
      </c>
      <c r="S12660" s="4" t="str">
        <f t="shared" si="197"/>
        <v>2000</v>
      </c>
    </row>
    <row r="12661" spans="1:19" hidden="1" x14ac:dyDescent="0.35">
      <c r="A12661" t="s">
        <v>84372</v>
      </c>
      <c r="B12661" t="s">
        <v>84373</v>
      </c>
      <c r="C12661" t="s">
        <v>84377</v>
      </c>
      <c r="D12661" t="s">
        <v>84378</v>
      </c>
      <c r="E12661" t="s">
        <v>84379</v>
      </c>
      <c r="F12661" t="s">
        <v>84380</v>
      </c>
      <c r="I12661" t="s">
        <v>84381</v>
      </c>
      <c r="J12661" t="s">
        <v>84382</v>
      </c>
      <c r="M12661" t="s">
        <v>112297</v>
      </c>
      <c r="N12661" t="s">
        <v>16314</v>
      </c>
      <c r="O12661" s="3" t="s">
        <v>84383</v>
      </c>
      <c r="P12661" t="s">
        <v>16314</v>
      </c>
      <c r="Q12661" t="s">
        <v>16314</v>
      </c>
      <c r="R12661" t="s">
        <v>84383</v>
      </c>
      <c r="S12661" s="4" t="str">
        <f t="shared" si="197"/>
        <v>2000</v>
      </c>
    </row>
    <row r="12662" spans="1:19" hidden="1" x14ac:dyDescent="0.35">
      <c r="A12662" t="s">
        <v>84379</v>
      </c>
      <c r="B12662" t="s">
        <v>84380</v>
      </c>
      <c r="C12662" t="s">
        <v>84384</v>
      </c>
      <c r="D12662" s="1">
        <v>6.0311000000000001E+114</v>
      </c>
      <c r="E12662" t="s">
        <v>84385</v>
      </c>
      <c r="F12662" t="s">
        <v>84386</v>
      </c>
      <c r="I12662" t="s">
        <v>84387</v>
      </c>
      <c r="J12662" t="s">
        <v>84388</v>
      </c>
      <c r="M12662" t="s">
        <v>112297</v>
      </c>
      <c r="N12662" t="s">
        <v>16314</v>
      </c>
      <c r="O12662" s="3" t="s">
        <v>84389</v>
      </c>
      <c r="P12662" t="s">
        <v>16314</v>
      </c>
      <c r="Q12662" t="s">
        <v>16314</v>
      </c>
      <c r="R12662" t="s">
        <v>84389</v>
      </c>
      <c r="S12662" s="4" t="str">
        <f t="shared" si="197"/>
        <v>2000</v>
      </c>
    </row>
    <row r="12663" spans="1:19" hidden="1" x14ac:dyDescent="0.35">
      <c r="A12663" t="s">
        <v>84385</v>
      </c>
      <c r="B12663" t="s">
        <v>84386</v>
      </c>
      <c r="C12663" t="s">
        <v>84390</v>
      </c>
      <c r="D12663" t="s">
        <v>84391</v>
      </c>
      <c r="E12663" t="s">
        <v>84392</v>
      </c>
      <c r="F12663" t="s">
        <v>84393</v>
      </c>
      <c r="I12663" t="s">
        <v>21482</v>
      </c>
      <c r="J12663" t="s">
        <v>12570</v>
      </c>
      <c r="M12663" t="s">
        <v>112297</v>
      </c>
      <c r="N12663" t="s">
        <v>16314</v>
      </c>
      <c r="O12663" s="3" t="s">
        <v>84394</v>
      </c>
      <c r="P12663" t="s">
        <v>16314</v>
      </c>
      <c r="Q12663" t="s">
        <v>16314</v>
      </c>
      <c r="R12663" t="s">
        <v>84394</v>
      </c>
      <c r="S12663" s="4" t="str">
        <f t="shared" si="197"/>
        <v>2000</v>
      </c>
    </row>
    <row r="12664" spans="1:19" hidden="1" x14ac:dyDescent="0.35">
      <c r="A12664" t="s">
        <v>84392</v>
      </c>
      <c r="B12664" t="s">
        <v>84393</v>
      </c>
      <c r="C12664" t="s">
        <v>84395</v>
      </c>
      <c r="D12664" t="s">
        <v>84396</v>
      </c>
      <c r="E12664" t="s">
        <v>84397</v>
      </c>
      <c r="F12664" t="s">
        <v>84398</v>
      </c>
      <c r="I12664" t="s">
        <v>84399</v>
      </c>
      <c r="J12664" t="s">
        <v>84400</v>
      </c>
      <c r="M12664" t="s">
        <v>112297</v>
      </c>
      <c r="N12664" t="s">
        <v>16314</v>
      </c>
      <c r="O12664" s="3" t="s">
        <v>84401</v>
      </c>
      <c r="P12664" t="s">
        <v>16314</v>
      </c>
      <c r="Q12664" t="s">
        <v>16314</v>
      </c>
      <c r="R12664" t="s">
        <v>84401</v>
      </c>
      <c r="S12664" s="4" t="str">
        <f t="shared" si="197"/>
        <v>2000</v>
      </c>
    </row>
    <row r="12665" spans="1:19" hidden="1" x14ac:dyDescent="0.35">
      <c r="A12665" t="s">
        <v>84397</v>
      </c>
      <c r="B12665" t="s">
        <v>84398</v>
      </c>
      <c r="C12665" t="s">
        <v>84402</v>
      </c>
      <c r="D12665" t="s">
        <v>84403</v>
      </c>
      <c r="E12665" t="s">
        <v>84404</v>
      </c>
      <c r="F12665" t="s">
        <v>84405</v>
      </c>
      <c r="I12665" t="s">
        <v>84406</v>
      </c>
      <c r="J12665" t="s">
        <v>84407</v>
      </c>
      <c r="M12665" t="s">
        <v>112297</v>
      </c>
      <c r="N12665" t="s">
        <v>16314</v>
      </c>
      <c r="O12665" s="3" t="s">
        <v>84408</v>
      </c>
      <c r="P12665" t="s">
        <v>16314</v>
      </c>
      <c r="Q12665" t="s">
        <v>16314</v>
      </c>
      <c r="R12665" t="s">
        <v>84408</v>
      </c>
      <c r="S12665" s="4" t="str">
        <f t="shared" si="197"/>
        <v>2000</v>
      </c>
    </row>
    <row r="12666" spans="1:19" hidden="1" x14ac:dyDescent="0.35">
      <c r="A12666" t="s">
        <v>84404</v>
      </c>
      <c r="B12666" t="s">
        <v>84405</v>
      </c>
      <c r="C12666" t="s">
        <v>84409</v>
      </c>
      <c r="D12666" t="s">
        <v>84410</v>
      </c>
      <c r="E12666" t="s">
        <v>84411</v>
      </c>
      <c r="F12666" t="s">
        <v>84412</v>
      </c>
      <c r="I12666" t="s">
        <v>84413</v>
      </c>
      <c r="J12666" t="s">
        <v>84414</v>
      </c>
      <c r="M12666" t="s">
        <v>112297</v>
      </c>
      <c r="N12666" t="s">
        <v>16314</v>
      </c>
      <c r="O12666" s="3" t="s">
        <v>84415</v>
      </c>
      <c r="P12666" t="s">
        <v>16314</v>
      </c>
      <c r="Q12666" t="s">
        <v>16314</v>
      </c>
      <c r="R12666" t="s">
        <v>84415</v>
      </c>
      <c r="S12666" s="4" t="str">
        <f t="shared" si="197"/>
        <v>2000</v>
      </c>
    </row>
    <row r="12667" spans="1:19" hidden="1" x14ac:dyDescent="0.35">
      <c r="A12667" t="s">
        <v>84411</v>
      </c>
      <c r="B12667" t="s">
        <v>84412</v>
      </c>
      <c r="C12667" t="s">
        <v>84416</v>
      </c>
      <c r="D12667" t="s">
        <v>84417</v>
      </c>
      <c r="E12667" t="s">
        <v>84418</v>
      </c>
      <c r="F12667" t="s">
        <v>84419</v>
      </c>
      <c r="I12667" t="s">
        <v>84420</v>
      </c>
      <c r="J12667" t="s">
        <v>84421</v>
      </c>
      <c r="M12667" t="s">
        <v>16314</v>
      </c>
      <c r="N12667" t="s">
        <v>16314</v>
      </c>
      <c r="O12667" s="3" t="s">
        <v>84422</v>
      </c>
      <c r="P12667" t="s">
        <v>16314</v>
      </c>
      <c r="Q12667" t="s">
        <v>16314</v>
      </c>
      <c r="R12667" t="s">
        <v>84422</v>
      </c>
      <c r="S12667" s="4" t="str">
        <f t="shared" si="197"/>
        <v>2000</v>
      </c>
    </row>
    <row r="12668" spans="1:19" hidden="1" x14ac:dyDescent="0.35">
      <c r="A12668" t="s">
        <v>84418</v>
      </c>
      <c r="B12668" t="s">
        <v>84419</v>
      </c>
      <c r="C12668" t="s">
        <v>84423</v>
      </c>
      <c r="D12668" t="s">
        <v>84424</v>
      </c>
      <c r="E12668" t="s">
        <v>84425</v>
      </c>
      <c r="F12668" t="s">
        <v>84426</v>
      </c>
      <c r="I12668" t="s">
        <v>84427</v>
      </c>
      <c r="J12668" t="s">
        <v>84428</v>
      </c>
      <c r="M12668" t="s">
        <v>16314</v>
      </c>
      <c r="N12668" t="s">
        <v>16314</v>
      </c>
      <c r="O12668" s="3" t="s">
        <v>84429</v>
      </c>
      <c r="P12668" t="s">
        <v>16314</v>
      </c>
      <c r="Q12668" t="s">
        <v>16314</v>
      </c>
      <c r="R12668" t="s">
        <v>84429</v>
      </c>
      <c r="S12668" s="4" t="str">
        <f t="shared" si="197"/>
        <v>2000</v>
      </c>
    </row>
    <row r="12669" spans="1:19" hidden="1" x14ac:dyDescent="0.35">
      <c r="A12669" t="s">
        <v>84425</v>
      </c>
      <c r="B12669" t="s">
        <v>84426</v>
      </c>
      <c r="C12669" t="s">
        <v>84430</v>
      </c>
      <c r="D12669" t="s">
        <v>84431</v>
      </c>
      <c r="E12669" t="s">
        <v>84432</v>
      </c>
      <c r="F12669" t="s">
        <v>84433</v>
      </c>
      <c r="I12669" t="s">
        <v>84434</v>
      </c>
      <c r="J12669" t="s">
        <v>84435</v>
      </c>
      <c r="M12669" t="s">
        <v>112299</v>
      </c>
      <c r="N12669" t="s">
        <v>16314</v>
      </c>
      <c r="O12669" s="3" t="s">
        <v>84436</v>
      </c>
      <c r="P12669" t="s">
        <v>16314</v>
      </c>
      <c r="Q12669" t="s">
        <v>16314</v>
      </c>
      <c r="R12669" t="s">
        <v>84436</v>
      </c>
      <c r="S12669" s="4" t="str">
        <f t="shared" si="197"/>
        <v>2000</v>
      </c>
    </row>
    <row r="12670" spans="1:19" hidden="1" x14ac:dyDescent="0.35">
      <c r="A12670" t="s">
        <v>84432</v>
      </c>
      <c r="B12670" t="s">
        <v>84433</v>
      </c>
      <c r="C12670" t="s">
        <v>84437</v>
      </c>
      <c r="D12670" t="s">
        <v>84438</v>
      </c>
      <c r="E12670" t="s">
        <v>84439</v>
      </c>
      <c r="F12670" t="s">
        <v>84440</v>
      </c>
      <c r="I12670" t="s">
        <v>2301</v>
      </c>
      <c r="J12670" t="s">
        <v>2302</v>
      </c>
      <c r="M12670" t="s">
        <v>16314</v>
      </c>
      <c r="N12670" t="s">
        <v>16314</v>
      </c>
      <c r="O12670" s="3" t="s">
        <v>84441</v>
      </c>
      <c r="P12670" t="s">
        <v>16314</v>
      </c>
      <c r="Q12670" t="s">
        <v>16314</v>
      </c>
      <c r="R12670" t="s">
        <v>84441</v>
      </c>
      <c r="S12670" s="4" t="str">
        <f t="shared" si="197"/>
        <v>2000</v>
      </c>
    </row>
    <row r="12671" spans="1:19" hidden="1" x14ac:dyDescent="0.35">
      <c r="A12671" t="s">
        <v>84439</v>
      </c>
      <c r="B12671" t="s">
        <v>84440</v>
      </c>
      <c r="C12671" t="s">
        <v>84442</v>
      </c>
      <c r="D12671" t="s">
        <v>84443</v>
      </c>
      <c r="E12671" t="s">
        <v>84444</v>
      </c>
      <c r="F12671" t="s">
        <v>84445</v>
      </c>
      <c r="I12671" t="s">
        <v>84446</v>
      </c>
      <c r="J12671" t="s">
        <v>84447</v>
      </c>
      <c r="M12671" t="s">
        <v>16314</v>
      </c>
      <c r="N12671" t="s">
        <v>16314</v>
      </c>
      <c r="O12671" s="3" t="s">
        <v>84448</v>
      </c>
      <c r="P12671" t="s">
        <v>16314</v>
      </c>
      <c r="Q12671" t="s">
        <v>16314</v>
      </c>
      <c r="R12671" t="s">
        <v>84448</v>
      </c>
      <c r="S12671" s="4" t="str">
        <f t="shared" si="197"/>
        <v>2000</v>
      </c>
    </row>
    <row r="12672" spans="1:19" hidden="1" x14ac:dyDescent="0.35">
      <c r="A12672" t="s">
        <v>84444</v>
      </c>
      <c r="B12672" t="s">
        <v>84445</v>
      </c>
      <c r="C12672" t="s">
        <v>84449</v>
      </c>
      <c r="D12672" t="s">
        <v>84450</v>
      </c>
      <c r="E12672" t="s">
        <v>84451</v>
      </c>
      <c r="F12672" t="s">
        <v>84452</v>
      </c>
      <c r="I12672" t="s">
        <v>84453</v>
      </c>
      <c r="J12672" t="s">
        <v>84454</v>
      </c>
      <c r="M12672" t="s">
        <v>112297</v>
      </c>
      <c r="N12672" t="s">
        <v>16314</v>
      </c>
      <c r="O12672" s="3" t="s">
        <v>84455</v>
      </c>
      <c r="P12672" t="s">
        <v>16314</v>
      </c>
      <c r="Q12672" t="s">
        <v>16314</v>
      </c>
      <c r="R12672" t="s">
        <v>84455</v>
      </c>
      <c r="S12672" s="4" t="str">
        <f t="shared" si="197"/>
        <v>2000</v>
      </c>
    </row>
    <row r="12673" spans="1:19" hidden="1" x14ac:dyDescent="0.35">
      <c r="A12673" t="s">
        <v>84451</v>
      </c>
      <c r="B12673" t="s">
        <v>84452</v>
      </c>
      <c r="C12673" t="s">
        <v>84456</v>
      </c>
      <c r="D12673" t="s">
        <v>84457</v>
      </c>
      <c r="E12673" t="s">
        <v>84458</v>
      </c>
      <c r="F12673" t="s">
        <v>84459</v>
      </c>
      <c r="I12673" t="s">
        <v>84460</v>
      </c>
      <c r="J12673" t="s">
        <v>84461</v>
      </c>
      <c r="M12673" t="s">
        <v>16314</v>
      </c>
      <c r="N12673" t="s">
        <v>16314</v>
      </c>
      <c r="O12673" s="3" t="s">
        <v>84462</v>
      </c>
      <c r="P12673" t="s">
        <v>16314</v>
      </c>
      <c r="Q12673" t="s">
        <v>16314</v>
      </c>
      <c r="R12673" t="s">
        <v>84462</v>
      </c>
      <c r="S12673" s="4" t="str">
        <f t="shared" si="197"/>
        <v>2000</v>
      </c>
    </row>
    <row r="12674" spans="1:19" hidden="1" x14ac:dyDescent="0.35">
      <c r="A12674" t="s">
        <v>84458</v>
      </c>
      <c r="B12674" t="s">
        <v>84459</v>
      </c>
      <c r="C12674" t="s">
        <v>84463</v>
      </c>
      <c r="D12674" t="s">
        <v>84464</v>
      </c>
      <c r="E12674" t="s">
        <v>84465</v>
      </c>
      <c r="F12674" t="s">
        <v>84466</v>
      </c>
      <c r="I12674" t="s">
        <v>84467</v>
      </c>
      <c r="J12674" t="s">
        <v>84468</v>
      </c>
      <c r="M12674" t="s">
        <v>112297</v>
      </c>
      <c r="N12674" t="s">
        <v>16314</v>
      </c>
      <c r="O12674" s="3" t="s">
        <v>84469</v>
      </c>
      <c r="P12674" t="s">
        <v>16314</v>
      </c>
      <c r="Q12674" t="s">
        <v>16314</v>
      </c>
      <c r="R12674" t="s">
        <v>84469</v>
      </c>
      <c r="S12674" s="4" t="str">
        <f t="shared" si="197"/>
        <v>2000</v>
      </c>
    </row>
    <row r="12675" spans="1:19" hidden="1" x14ac:dyDescent="0.35">
      <c r="A12675" t="s">
        <v>84465</v>
      </c>
      <c r="B12675" t="s">
        <v>84466</v>
      </c>
      <c r="C12675" t="s">
        <v>84470</v>
      </c>
      <c r="D12675" t="s">
        <v>84471</v>
      </c>
      <c r="E12675" t="s">
        <v>84472</v>
      </c>
      <c r="F12675" t="s">
        <v>84473</v>
      </c>
      <c r="I12675" t="s">
        <v>84474</v>
      </c>
      <c r="J12675" t="s">
        <v>84475</v>
      </c>
      <c r="M12675" t="s">
        <v>16314</v>
      </c>
      <c r="N12675" t="s">
        <v>16314</v>
      </c>
      <c r="O12675" s="3" t="s">
        <v>84476</v>
      </c>
      <c r="P12675" t="s">
        <v>16314</v>
      </c>
      <c r="Q12675" t="s">
        <v>16314</v>
      </c>
      <c r="R12675" t="s">
        <v>84476</v>
      </c>
      <c r="S12675" s="4" t="str">
        <f t="shared" ref="S12675:S12738" si="198">LEFT(RIGHT(R12675,19),4)</f>
        <v>2000</v>
      </c>
    </row>
    <row r="12676" spans="1:19" hidden="1" x14ac:dyDescent="0.35">
      <c r="A12676" t="s">
        <v>84472</v>
      </c>
      <c r="B12676" t="s">
        <v>84473</v>
      </c>
      <c r="C12676" t="s">
        <v>84477</v>
      </c>
      <c r="D12676" t="s">
        <v>84478</v>
      </c>
      <c r="E12676" t="s">
        <v>84479</v>
      </c>
      <c r="F12676" t="s">
        <v>84480</v>
      </c>
      <c r="I12676" t="s">
        <v>21482</v>
      </c>
      <c r="J12676" t="s">
        <v>12570</v>
      </c>
      <c r="M12676" t="s">
        <v>112297</v>
      </c>
      <c r="N12676" t="s">
        <v>16314</v>
      </c>
      <c r="O12676" s="3" t="s">
        <v>84481</v>
      </c>
      <c r="P12676" t="s">
        <v>16314</v>
      </c>
      <c r="Q12676" t="s">
        <v>16314</v>
      </c>
      <c r="R12676" t="s">
        <v>84481</v>
      </c>
      <c r="S12676" s="4" t="str">
        <f t="shared" si="198"/>
        <v>2000</v>
      </c>
    </row>
    <row r="12677" spans="1:19" hidden="1" x14ac:dyDescent="0.35">
      <c r="A12677" t="s">
        <v>84479</v>
      </c>
      <c r="B12677" t="s">
        <v>84480</v>
      </c>
      <c r="C12677" t="s">
        <v>84482</v>
      </c>
      <c r="D12677" t="s">
        <v>84483</v>
      </c>
      <c r="E12677" t="s">
        <v>84484</v>
      </c>
      <c r="F12677" t="s">
        <v>84485</v>
      </c>
      <c r="I12677" t="s">
        <v>84486</v>
      </c>
      <c r="J12677" t="s">
        <v>84487</v>
      </c>
      <c r="M12677" t="s">
        <v>112297</v>
      </c>
      <c r="N12677" t="s">
        <v>16314</v>
      </c>
      <c r="O12677" s="3" t="s">
        <v>84488</v>
      </c>
      <c r="P12677" t="s">
        <v>16314</v>
      </c>
      <c r="Q12677" t="s">
        <v>16314</v>
      </c>
      <c r="R12677" t="s">
        <v>84488</v>
      </c>
      <c r="S12677" s="4" t="str">
        <f t="shared" si="198"/>
        <v>2000</v>
      </c>
    </row>
    <row r="12678" spans="1:19" hidden="1" x14ac:dyDescent="0.35">
      <c r="A12678" t="s">
        <v>84484</v>
      </c>
      <c r="B12678" t="s">
        <v>84485</v>
      </c>
      <c r="C12678" t="s">
        <v>84489</v>
      </c>
      <c r="D12678" t="s">
        <v>84490</v>
      </c>
      <c r="E12678" t="s">
        <v>84491</v>
      </c>
      <c r="F12678" t="s">
        <v>84492</v>
      </c>
      <c r="I12678" t="s">
        <v>2301</v>
      </c>
      <c r="J12678" t="s">
        <v>2302</v>
      </c>
      <c r="M12678" t="s">
        <v>16314</v>
      </c>
      <c r="N12678" t="s">
        <v>16314</v>
      </c>
      <c r="O12678" s="3" t="s">
        <v>84493</v>
      </c>
      <c r="P12678" t="s">
        <v>16314</v>
      </c>
      <c r="Q12678" t="s">
        <v>16314</v>
      </c>
      <c r="R12678" t="s">
        <v>84493</v>
      </c>
      <c r="S12678" s="4" t="str">
        <f t="shared" si="198"/>
        <v>2000</v>
      </c>
    </row>
    <row r="12679" spans="1:19" hidden="1" x14ac:dyDescent="0.35">
      <c r="A12679" t="s">
        <v>84491</v>
      </c>
      <c r="B12679" t="s">
        <v>84492</v>
      </c>
      <c r="C12679" t="s">
        <v>84494</v>
      </c>
      <c r="D12679" t="s">
        <v>84495</v>
      </c>
      <c r="E12679" t="s">
        <v>84496</v>
      </c>
      <c r="F12679" t="s">
        <v>84497</v>
      </c>
      <c r="I12679" t="s">
        <v>84498</v>
      </c>
      <c r="J12679" t="s">
        <v>84499</v>
      </c>
      <c r="M12679" t="s">
        <v>112302</v>
      </c>
      <c r="N12679" t="s">
        <v>16314</v>
      </c>
      <c r="O12679" s="3" t="s">
        <v>84500</v>
      </c>
      <c r="P12679" t="s">
        <v>16314</v>
      </c>
      <c r="Q12679" t="s">
        <v>16314</v>
      </c>
      <c r="R12679" t="s">
        <v>84500</v>
      </c>
      <c r="S12679" s="4" t="str">
        <f t="shared" si="198"/>
        <v>2000</v>
      </c>
    </row>
    <row r="12680" spans="1:19" hidden="1" x14ac:dyDescent="0.35">
      <c r="A12680" t="s">
        <v>84496</v>
      </c>
      <c r="B12680" t="s">
        <v>84497</v>
      </c>
      <c r="C12680" t="s">
        <v>84501</v>
      </c>
      <c r="D12680" t="s">
        <v>84502</v>
      </c>
      <c r="E12680" t="s">
        <v>84503</v>
      </c>
      <c r="F12680" t="s">
        <v>84504</v>
      </c>
      <c r="I12680" t="s">
        <v>84505</v>
      </c>
      <c r="J12680" t="s">
        <v>84506</v>
      </c>
      <c r="M12680" t="s">
        <v>112315</v>
      </c>
      <c r="N12680" t="s">
        <v>159</v>
      </c>
      <c r="O12680" s="3" t="s">
        <v>84507</v>
      </c>
      <c r="P12680" t="s">
        <v>159</v>
      </c>
      <c r="Q12680" t="s">
        <v>159</v>
      </c>
      <c r="R12680" t="s">
        <v>84507</v>
      </c>
      <c r="S12680" s="4" t="str">
        <f t="shared" si="198"/>
        <v>2000</v>
      </c>
    </row>
    <row r="12681" spans="1:19" hidden="1" x14ac:dyDescent="0.35">
      <c r="A12681" t="s">
        <v>84503</v>
      </c>
      <c r="B12681" t="s">
        <v>84504</v>
      </c>
      <c r="C12681" t="s">
        <v>84508</v>
      </c>
      <c r="D12681" t="s">
        <v>84509</v>
      </c>
      <c r="E12681" t="s">
        <v>84510</v>
      </c>
      <c r="F12681" t="s">
        <v>84511</v>
      </c>
      <c r="I12681" t="s">
        <v>84512</v>
      </c>
      <c r="J12681" t="s">
        <v>84513</v>
      </c>
      <c r="M12681" t="s">
        <v>112315</v>
      </c>
      <c r="N12681" t="s">
        <v>159</v>
      </c>
      <c r="O12681" s="3" t="s">
        <v>84514</v>
      </c>
      <c r="P12681" t="s">
        <v>159</v>
      </c>
      <c r="Q12681" t="s">
        <v>159</v>
      </c>
      <c r="R12681" t="s">
        <v>84514</v>
      </c>
      <c r="S12681" s="4" t="str">
        <f t="shared" si="198"/>
        <v>2000</v>
      </c>
    </row>
    <row r="12682" spans="1:19" hidden="1" x14ac:dyDescent="0.35">
      <c r="A12682" t="s">
        <v>84510</v>
      </c>
      <c r="B12682" t="s">
        <v>84511</v>
      </c>
      <c r="C12682" t="s">
        <v>84515</v>
      </c>
      <c r="D12682" t="s">
        <v>84516</v>
      </c>
      <c r="E12682" t="s">
        <v>84517</v>
      </c>
      <c r="F12682" t="s">
        <v>84518</v>
      </c>
      <c r="I12682" t="s">
        <v>84519</v>
      </c>
      <c r="J12682" t="s">
        <v>84520</v>
      </c>
      <c r="M12682" t="s">
        <v>112315</v>
      </c>
      <c r="N12682" t="s">
        <v>159</v>
      </c>
      <c r="O12682" s="3" t="s">
        <v>84521</v>
      </c>
      <c r="P12682" t="s">
        <v>159</v>
      </c>
      <c r="Q12682" t="s">
        <v>159</v>
      </c>
      <c r="R12682" t="s">
        <v>84521</v>
      </c>
      <c r="S12682" s="4" t="str">
        <f t="shared" si="198"/>
        <v>2000</v>
      </c>
    </row>
    <row r="12683" spans="1:19" hidden="1" x14ac:dyDescent="0.35">
      <c r="A12683" t="s">
        <v>84517</v>
      </c>
      <c r="B12683" t="s">
        <v>84518</v>
      </c>
      <c r="C12683" t="s">
        <v>84522</v>
      </c>
      <c r="D12683" t="s">
        <v>84523</v>
      </c>
      <c r="E12683" t="s">
        <v>84524</v>
      </c>
      <c r="F12683" t="s">
        <v>84525</v>
      </c>
      <c r="I12683" t="s">
        <v>84526</v>
      </c>
      <c r="J12683" t="s">
        <v>84527</v>
      </c>
      <c r="M12683" t="s">
        <v>112298</v>
      </c>
      <c r="N12683" t="s">
        <v>28</v>
      </c>
      <c r="O12683" s="3" t="s">
        <v>84528</v>
      </c>
      <c r="P12683" t="s">
        <v>16314</v>
      </c>
      <c r="Q12683" t="s">
        <v>16314</v>
      </c>
      <c r="R12683" t="s">
        <v>84528</v>
      </c>
      <c r="S12683" s="4" t="str">
        <f t="shared" si="198"/>
        <v>2000</v>
      </c>
    </row>
    <row r="12684" spans="1:19" hidden="1" x14ac:dyDescent="0.35">
      <c r="A12684" t="s">
        <v>84524</v>
      </c>
      <c r="B12684" t="s">
        <v>84525</v>
      </c>
      <c r="C12684" t="s">
        <v>84529</v>
      </c>
      <c r="D12684" t="s">
        <v>84530</v>
      </c>
      <c r="E12684" t="s">
        <v>84531</v>
      </c>
      <c r="F12684" t="s">
        <v>84532</v>
      </c>
      <c r="I12684" t="s">
        <v>84533</v>
      </c>
      <c r="J12684" t="s">
        <v>84534</v>
      </c>
      <c r="M12684" t="s">
        <v>112315</v>
      </c>
      <c r="N12684" t="s">
        <v>159</v>
      </c>
      <c r="O12684" s="3" t="s">
        <v>84535</v>
      </c>
      <c r="P12684" t="s">
        <v>159</v>
      </c>
      <c r="Q12684" t="s">
        <v>159</v>
      </c>
      <c r="R12684" t="s">
        <v>84535</v>
      </c>
      <c r="S12684" s="4" t="str">
        <f t="shared" si="198"/>
        <v>2000</v>
      </c>
    </row>
    <row r="12685" spans="1:19" hidden="1" x14ac:dyDescent="0.35">
      <c r="A12685" t="s">
        <v>84531</v>
      </c>
      <c r="B12685" t="s">
        <v>84532</v>
      </c>
      <c r="C12685" t="s">
        <v>84536</v>
      </c>
      <c r="D12685" t="s">
        <v>84537</v>
      </c>
      <c r="E12685" t="s">
        <v>84538</v>
      </c>
      <c r="F12685" t="s">
        <v>84539</v>
      </c>
      <c r="I12685" t="s">
        <v>84540</v>
      </c>
      <c r="J12685" t="s">
        <v>84541</v>
      </c>
      <c r="M12685" t="s">
        <v>16314</v>
      </c>
      <c r="N12685" t="s">
        <v>16314</v>
      </c>
      <c r="O12685" s="3" t="s">
        <v>84542</v>
      </c>
      <c r="P12685" t="s">
        <v>16314</v>
      </c>
      <c r="Q12685" t="s">
        <v>16314</v>
      </c>
      <c r="R12685" t="s">
        <v>84542</v>
      </c>
      <c r="S12685" s="4" t="str">
        <f t="shared" si="198"/>
        <v>2000</v>
      </c>
    </row>
    <row r="12686" spans="1:19" hidden="1" x14ac:dyDescent="0.35">
      <c r="A12686" t="s">
        <v>84538</v>
      </c>
      <c r="B12686" t="s">
        <v>84539</v>
      </c>
      <c r="C12686" t="s">
        <v>84543</v>
      </c>
      <c r="D12686" t="s">
        <v>84544</v>
      </c>
      <c r="E12686" t="s">
        <v>84545</v>
      </c>
      <c r="F12686" t="s">
        <v>84546</v>
      </c>
      <c r="I12686" t="s">
        <v>84547</v>
      </c>
      <c r="J12686" t="s">
        <v>84548</v>
      </c>
      <c r="M12686" t="s">
        <v>16314</v>
      </c>
      <c r="N12686" t="s">
        <v>16314</v>
      </c>
      <c r="O12686" s="3" t="s">
        <v>84549</v>
      </c>
      <c r="P12686" t="s">
        <v>16314</v>
      </c>
      <c r="Q12686" t="s">
        <v>16314</v>
      </c>
      <c r="R12686" t="s">
        <v>84549</v>
      </c>
      <c r="S12686" s="4" t="str">
        <f t="shared" si="198"/>
        <v>2000</v>
      </c>
    </row>
    <row r="12687" spans="1:19" hidden="1" x14ac:dyDescent="0.35">
      <c r="A12687" t="s">
        <v>84545</v>
      </c>
      <c r="B12687" t="s">
        <v>84546</v>
      </c>
      <c r="C12687" t="s">
        <v>84550</v>
      </c>
      <c r="D12687" t="s">
        <v>84551</v>
      </c>
      <c r="E12687" t="s">
        <v>84552</v>
      </c>
      <c r="F12687" t="s">
        <v>84553</v>
      </c>
      <c r="I12687" t="s">
        <v>84554</v>
      </c>
      <c r="J12687" t="s">
        <v>84555</v>
      </c>
      <c r="M12687" t="s">
        <v>112297</v>
      </c>
      <c r="N12687" t="s">
        <v>16314</v>
      </c>
      <c r="O12687" s="3" t="s">
        <v>84556</v>
      </c>
      <c r="P12687" t="s">
        <v>16314</v>
      </c>
      <c r="Q12687" t="s">
        <v>16314</v>
      </c>
      <c r="R12687" t="s">
        <v>84556</v>
      </c>
      <c r="S12687" s="4" t="str">
        <f t="shared" si="198"/>
        <v>2000</v>
      </c>
    </row>
    <row r="12688" spans="1:19" hidden="1" x14ac:dyDescent="0.35">
      <c r="A12688" t="s">
        <v>84552</v>
      </c>
      <c r="B12688" t="s">
        <v>84553</v>
      </c>
      <c r="C12688" t="s">
        <v>84557</v>
      </c>
      <c r="D12688" t="s">
        <v>84558</v>
      </c>
      <c r="E12688" t="s">
        <v>84559</v>
      </c>
      <c r="F12688" t="s">
        <v>84560</v>
      </c>
      <c r="I12688" t="s">
        <v>84561</v>
      </c>
      <c r="J12688" t="s">
        <v>84562</v>
      </c>
      <c r="M12688" t="s">
        <v>112299</v>
      </c>
      <c r="N12688" t="s">
        <v>16314</v>
      </c>
      <c r="O12688" s="3" t="s">
        <v>84563</v>
      </c>
      <c r="P12688" t="s">
        <v>16314</v>
      </c>
      <c r="Q12688" t="s">
        <v>16314</v>
      </c>
      <c r="R12688" t="s">
        <v>84563</v>
      </c>
      <c r="S12688" s="4" t="str">
        <f t="shared" si="198"/>
        <v>2000</v>
      </c>
    </row>
    <row r="12689" spans="1:19" ht="72.5" hidden="1" x14ac:dyDescent="0.35">
      <c r="A12689" t="s">
        <v>84559</v>
      </c>
      <c r="B12689" t="s">
        <v>84560</v>
      </c>
      <c r="C12689" t="s">
        <v>84564</v>
      </c>
      <c r="D12689" t="s">
        <v>84565</v>
      </c>
      <c r="E12689" t="s">
        <v>84566</v>
      </c>
      <c r="F12689" t="s">
        <v>84567</v>
      </c>
      <c r="I12689" t="s">
        <v>84568</v>
      </c>
      <c r="J12689" t="s">
        <v>84569</v>
      </c>
      <c r="K12689" s="2" t="s">
        <v>84570</v>
      </c>
      <c r="M12689" t="s">
        <v>16314</v>
      </c>
      <c r="N12689" t="s">
        <v>16314</v>
      </c>
      <c r="O12689" s="3" t="s">
        <v>84571</v>
      </c>
      <c r="P12689" t="s">
        <v>16314</v>
      </c>
      <c r="Q12689" t="s">
        <v>16314</v>
      </c>
      <c r="R12689" t="s">
        <v>84571</v>
      </c>
      <c r="S12689" s="4" t="str">
        <f t="shared" si="198"/>
        <v>2000</v>
      </c>
    </row>
    <row r="12690" spans="1:19" hidden="1" x14ac:dyDescent="0.35">
      <c r="A12690" t="s">
        <v>84566</v>
      </c>
      <c r="B12690" t="s">
        <v>84567</v>
      </c>
      <c r="C12690" t="s">
        <v>84572</v>
      </c>
      <c r="D12690" t="s">
        <v>84573</v>
      </c>
      <c r="E12690" t="s">
        <v>84574</v>
      </c>
      <c r="F12690" t="s">
        <v>84575</v>
      </c>
      <c r="I12690" t="s">
        <v>84576</v>
      </c>
      <c r="J12690" t="s">
        <v>84577</v>
      </c>
      <c r="M12690" t="s">
        <v>112297</v>
      </c>
      <c r="N12690" t="s">
        <v>16314</v>
      </c>
      <c r="O12690" s="3" t="s">
        <v>84578</v>
      </c>
      <c r="P12690" t="s">
        <v>16314</v>
      </c>
      <c r="Q12690" t="s">
        <v>16314</v>
      </c>
      <c r="R12690" t="s">
        <v>84578</v>
      </c>
      <c r="S12690" s="4" t="str">
        <f t="shared" si="198"/>
        <v>2000</v>
      </c>
    </row>
    <row r="12691" spans="1:19" hidden="1" x14ac:dyDescent="0.35">
      <c r="A12691" t="s">
        <v>84574</v>
      </c>
      <c r="B12691" t="s">
        <v>84575</v>
      </c>
      <c r="C12691" t="s">
        <v>84579</v>
      </c>
      <c r="D12691" t="s">
        <v>84580</v>
      </c>
      <c r="E12691" t="s">
        <v>84581</v>
      </c>
      <c r="F12691" t="s">
        <v>84582</v>
      </c>
      <c r="I12691" t="s">
        <v>84583</v>
      </c>
      <c r="J12691" t="s">
        <v>84584</v>
      </c>
      <c r="M12691" t="s">
        <v>112324</v>
      </c>
      <c r="N12691" t="s">
        <v>48798</v>
      </c>
      <c r="O12691" s="3" t="s">
        <v>84585</v>
      </c>
      <c r="P12691" t="s">
        <v>48798</v>
      </c>
      <c r="Q12691" t="s">
        <v>48798</v>
      </c>
      <c r="R12691" t="s">
        <v>84585</v>
      </c>
      <c r="S12691" s="4" t="str">
        <f t="shared" si="198"/>
        <v>2000</v>
      </c>
    </row>
    <row r="12692" spans="1:19" hidden="1" x14ac:dyDescent="0.35">
      <c r="A12692" t="s">
        <v>84581</v>
      </c>
      <c r="B12692" t="s">
        <v>84582</v>
      </c>
      <c r="C12692" t="s">
        <v>84586</v>
      </c>
      <c r="D12692" t="s">
        <v>84587</v>
      </c>
      <c r="E12692" t="s">
        <v>84588</v>
      </c>
      <c r="F12692" t="s">
        <v>84589</v>
      </c>
      <c r="I12692" t="s">
        <v>512</v>
      </c>
      <c r="J12692" t="s">
        <v>512</v>
      </c>
      <c r="M12692" t="s">
        <v>112297</v>
      </c>
      <c r="N12692" t="s">
        <v>16314</v>
      </c>
      <c r="O12692" s="3" t="s">
        <v>84590</v>
      </c>
      <c r="P12692" t="s">
        <v>16314</v>
      </c>
      <c r="Q12692" t="s">
        <v>16314</v>
      </c>
      <c r="R12692" t="s">
        <v>84590</v>
      </c>
      <c r="S12692" s="4" t="str">
        <f t="shared" si="198"/>
        <v>2000</v>
      </c>
    </row>
    <row r="12693" spans="1:19" hidden="1" x14ac:dyDescent="0.35">
      <c r="A12693" t="s">
        <v>84588</v>
      </c>
      <c r="B12693" t="s">
        <v>84589</v>
      </c>
      <c r="C12693" t="s">
        <v>84591</v>
      </c>
      <c r="D12693" t="s">
        <v>84592</v>
      </c>
      <c r="E12693" t="s">
        <v>84593</v>
      </c>
      <c r="F12693" t="s">
        <v>84594</v>
      </c>
      <c r="I12693" t="s">
        <v>84595</v>
      </c>
      <c r="J12693" t="s">
        <v>84596</v>
      </c>
      <c r="M12693" t="s">
        <v>112297</v>
      </c>
      <c r="N12693" t="s">
        <v>16314</v>
      </c>
      <c r="O12693" s="3" t="s">
        <v>84597</v>
      </c>
      <c r="P12693" t="s">
        <v>16314</v>
      </c>
      <c r="Q12693" t="s">
        <v>16314</v>
      </c>
      <c r="R12693" t="s">
        <v>84597</v>
      </c>
      <c r="S12693" s="4" t="str">
        <f t="shared" si="198"/>
        <v>2000</v>
      </c>
    </row>
    <row r="12694" spans="1:19" hidden="1" x14ac:dyDescent="0.35">
      <c r="A12694" t="s">
        <v>84593</v>
      </c>
      <c r="B12694" t="s">
        <v>84594</v>
      </c>
      <c r="C12694" t="s">
        <v>84598</v>
      </c>
      <c r="D12694" t="s">
        <v>84599</v>
      </c>
      <c r="E12694" t="s">
        <v>84600</v>
      </c>
      <c r="F12694" t="s">
        <v>84601</v>
      </c>
      <c r="I12694" t="s">
        <v>84602</v>
      </c>
      <c r="J12694" t="s">
        <v>84603</v>
      </c>
      <c r="M12694" t="s">
        <v>112324</v>
      </c>
      <c r="N12694" t="s">
        <v>48798</v>
      </c>
      <c r="O12694" s="3" t="s">
        <v>84604</v>
      </c>
      <c r="P12694" t="s">
        <v>48798</v>
      </c>
      <c r="Q12694" t="s">
        <v>48798</v>
      </c>
      <c r="R12694" t="s">
        <v>84604</v>
      </c>
      <c r="S12694" s="4" t="str">
        <f t="shared" si="198"/>
        <v>2000</v>
      </c>
    </row>
    <row r="12695" spans="1:19" hidden="1" x14ac:dyDescent="0.35">
      <c r="A12695" t="s">
        <v>84600</v>
      </c>
      <c r="B12695" t="s">
        <v>84601</v>
      </c>
      <c r="C12695" t="s">
        <v>84605</v>
      </c>
      <c r="D12695" t="s">
        <v>84606</v>
      </c>
      <c r="E12695" t="s">
        <v>84607</v>
      </c>
      <c r="F12695" t="s">
        <v>84608</v>
      </c>
      <c r="I12695" t="s">
        <v>84609</v>
      </c>
      <c r="J12695" t="s">
        <v>84610</v>
      </c>
      <c r="M12695" t="s">
        <v>112315</v>
      </c>
      <c r="N12695" t="s">
        <v>159</v>
      </c>
      <c r="O12695" s="3" t="s">
        <v>84611</v>
      </c>
      <c r="P12695" t="s">
        <v>159</v>
      </c>
      <c r="Q12695" t="s">
        <v>159</v>
      </c>
      <c r="R12695" t="s">
        <v>84611</v>
      </c>
      <c r="S12695" s="4" t="str">
        <f t="shared" si="198"/>
        <v>2000</v>
      </c>
    </row>
    <row r="12696" spans="1:19" hidden="1" x14ac:dyDescent="0.35">
      <c r="A12696" t="s">
        <v>84607</v>
      </c>
      <c r="B12696" t="s">
        <v>84608</v>
      </c>
      <c r="C12696" t="s">
        <v>84612</v>
      </c>
      <c r="D12696" t="s">
        <v>84613</v>
      </c>
      <c r="E12696" t="s">
        <v>84614</v>
      </c>
      <c r="F12696">
        <v>429614464</v>
      </c>
      <c r="I12696" t="s">
        <v>84615</v>
      </c>
      <c r="J12696" t="s">
        <v>84616</v>
      </c>
      <c r="M12696" t="s">
        <v>112299</v>
      </c>
      <c r="N12696" t="s">
        <v>16314</v>
      </c>
      <c r="O12696" s="3" t="s">
        <v>84617</v>
      </c>
      <c r="P12696" t="s">
        <v>16314</v>
      </c>
      <c r="Q12696" t="s">
        <v>16314</v>
      </c>
      <c r="R12696" t="s">
        <v>84617</v>
      </c>
      <c r="S12696" s="4" t="str">
        <f t="shared" si="198"/>
        <v>2000</v>
      </c>
    </row>
    <row r="12697" spans="1:19" hidden="1" x14ac:dyDescent="0.35">
      <c r="A12697" t="s">
        <v>84614</v>
      </c>
      <c r="B12697">
        <v>429614464</v>
      </c>
      <c r="C12697" t="s">
        <v>84618</v>
      </c>
      <c r="D12697" t="s">
        <v>84619</v>
      </c>
      <c r="E12697" t="s">
        <v>84620</v>
      </c>
      <c r="F12697" t="s">
        <v>84621</v>
      </c>
      <c r="I12697" t="s">
        <v>84622</v>
      </c>
      <c r="J12697" t="s">
        <v>84623</v>
      </c>
      <c r="M12697" t="s">
        <v>112315</v>
      </c>
      <c r="N12697" t="s">
        <v>159</v>
      </c>
      <c r="O12697" s="3" t="s">
        <v>84624</v>
      </c>
      <c r="P12697" t="s">
        <v>159</v>
      </c>
      <c r="Q12697" t="s">
        <v>159</v>
      </c>
      <c r="R12697" t="s">
        <v>84624</v>
      </c>
      <c r="S12697" s="4" t="str">
        <f t="shared" si="198"/>
        <v>2000</v>
      </c>
    </row>
    <row r="12698" spans="1:19" hidden="1" x14ac:dyDescent="0.35">
      <c r="A12698" t="s">
        <v>84620</v>
      </c>
      <c r="B12698" t="s">
        <v>84621</v>
      </c>
      <c r="C12698" t="s">
        <v>84625</v>
      </c>
      <c r="D12698" t="s">
        <v>84626</v>
      </c>
      <c r="E12698" t="s">
        <v>84627</v>
      </c>
      <c r="F12698" t="s">
        <v>84628</v>
      </c>
      <c r="I12698" t="s">
        <v>84629</v>
      </c>
      <c r="J12698" t="s">
        <v>84630</v>
      </c>
      <c r="M12698" t="s">
        <v>112297</v>
      </c>
      <c r="N12698" t="s">
        <v>16314</v>
      </c>
      <c r="O12698" s="3" t="s">
        <v>84631</v>
      </c>
      <c r="P12698" t="s">
        <v>16314</v>
      </c>
      <c r="Q12698" t="s">
        <v>16314</v>
      </c>
      <c r="R12698" t="s">
        <v>84631</v>
      </c>
      <c r="S12698" s="4" t="str">
        <f t="shared" si="198"/>
        <v>2000</v>
      </c>
    </row>
    <row r="12699" spans="1:19" hidden="1" x14ac:dyDescent="0.35">
      <c r="A12699" t="s">
        <v>84627</v>
      </c>
      <c r="B12699" t="s">
        <v>84628</v>
      </c>
      <c r="C12699" t="s">
        <v>84632</v>
      </c>
      <c r="D12699" t="s">
        <v>84633</v>
      </c>
      <c r="E12699" t="s">
        <v>84634</v>
      </c>
      <c r="F12699" t="s">
        <v>84635</v>
      </c>
      <c r="I12699" t="s">
        <v>84636</v>
      </c>
      <c r="J12699" t="s">
        <v>84637</v>
      </c>
      <c r="M12699" t="s">
        <v>112297</v>
      </c>
      <c r="N12699" t="s">
        <v>16314</v>
      </c>
      <c r="O12699" s="3" t="s">
        <v>84638</v>
      </c>
      <c r="P12699" t="s">
        <v>16314</v>
      </c>
      <c r="Q12699" t="s">
        <v>16314</v>
      </c>
      <c r="R12699" t="s">
        <v>84638</v>
      </c>
      <c r="S12699" s="4" t="str">
        <f t="shared" si="198"/>
        <v>2000</v>
      </c>
    </row>
    <row r="12700" spans="1:19" hidden="1" x14ac:dyDescent="0.35">
      <c r="A12700" t="s">
        <v>84634</v>
      </c>
      <c r="B12700" t="s">
        <v>84635</v>
      </c>
      <c r="C12700" t="s">
        <v>84639</v>
      </c>
      <c r="D12700" t="s">
        <v>84640</v>
      </c>
      <c r="E12700" t="s">
        <v>84641</v>
      </c>
      <c r="F12700" t="s">
        <v>84642</v>
      </c>
      <c r="I12700" t="s">
        <v>84643</v>
      </c>
      <c r="J12700" t="s">
        <v>84644</v>
      </c>
      <c r="M12700" t="s">
        <v>112315</v>
      </c>
      <c r="N12700" t="s">
        <v>159</v>
      </c>
      <c r="O12700" s="3" t="s">
        <v>84645</v>
      </c>
      <c r="P12700" t="s">
        <v>159</v>
      </c>
      <c r="Q12700" t="s">
        <v>159</v>
      </c>
      <c r="R12700" t="s">
        <v>84645</v>
      </c>
      <c r="S12700" s="4" t="str">
        <f t="shared" si="198"/>
        <v>2000</v>
      </c>
    </row>
    <row r="12701" spans="1:19" hidden="1" x14ac:dyDescent="0.35">
      <c r="A12701" t="s">
        <v>84641</v>
      </c>
      <c r="B12701" t="s">
        <v>84642</v>
      </c>
      <c r="C12701" t="s">
        <v>84646</v>
      </c>
      <c r="D12701" t="s">
        <v>84647</v>
      </c>
      <c r="E12701" t="s">
        <v>84648</v>
      </c>
      <c r="F12701" t="s">
        <v>84649</v>
      </c>
      <c r="I12701" t="s">
        <v>84650</v>
      </c>
      <c r="J12701" t="s">
        <v>84651</v>
      </c>
      <c r="M12701" t="s">
        <v>112315</v>
      </c>
      <c r="N12701" t="s">
        <v>159</v>
      </c>
      <c r="O12701" s="3" t="s">
        <v>84652</v>
      </c>
      <c r="P12701" t="s">
        <v>159</v>
      </c>
      <c r="Q12701" t="s">
        <v>159</v>
      </c>
      <c r="R12701" t="s">
        <v>84652</v>
      </c>
      <c r="S12701" s="4" t="str">
        <f t="shared" si="198"/>
        <v>2000</v>
      </c>
    </row>
    <row r="12702" spans="1:19" hidden="1" x14ac:dyDescent="0.35">
      <c r="A12702" t="s">
        <v>84648</v>
      </c>
      <c r="B12702" t="s">
        <v>84649</v>
      </c>
      <c r="C12702" t="s">
        <v>84653</v>
      </c>
      <c r="D12702" t="s">
        <v>84654</v>
      </c>
      <c r="E12702" t="s">
        <v>84655</v>
      </c>
      <c r="F12702" t="s">
        <v>84656</v>
      </c>
      <c r="I12702" t="s">
        <v>84657</v>
      </c>
      <c r="J12702" t="s">
        <v>84658</v>
      </c>
      <c r="M12702" t="s">
        <v>112297</v>
      </c>
      <c r="N12702" t="s">
        <v>16314</v>
      </c>
      <c r="O12702" s="3" t="s">
        <v>84659</v>
      </c>
      <c r="P12702" t="s">
        <v>16314</v>
      </c>
      <c r="Q12702" t="s">
        <v>16314</v>
      </c>
      <c r="R12702" t="s">
        <v>84659</v>
      </c>
      <c r="S12702" s="4" t="str">
        <f t="shared" si="198"/>
        <v>2000</v>
      </c>
    </row>
    <row r="12703" spans="1:19" hidden="1" x14ac:dyDescent="0.35">
      <c r="A12703" t="s">
        <v>84655</v>
      </c>
      <c r="B12703" t="s">
        <v>84656</v>
      </c>
      <c r="C12703" t="s">
        <v>84660</v>
      </c>
      <c r="D12703" t="s">
        <v>84661</v>
      </c>
      <c r="E12703" t="s">
        <v>84662</v>
      </c>
      <c r="F12703" t="s">
        <v>84663</v>
      </c>
      <c r="I12703" t="s">
        <v>84664</v>
      </c>
      <c r="J12703" t="s">
        <v>84665</v>
      </c>
      <c r="M12703" t="s">
        <v>112315</v>
      </c>
      <c r="N12703" t="s">
        <v>159</v>
      </c>
      <c r="O12703" s="3" t="s">
        <v>84666</v>
      </c>
      <c r="P12703" t="s">
        <v>159</v>
      </c>
      <c r="Q12703" t="s">
        <v>159</v>
      </c>
      <c r="R12703" t="s">
        <v>84666</v>
      </c>
      <c r="S12703" s="4" t="str">
        <f t="shared" si="198"/>
        <v>2000</v>
      </c>
    </row>
    <row r="12704" spans="1:19" hidden="1" x14ac:dyDescent="0.35">
      <c r="A12704" t="s">
        <v>84662</v>
      </c>
      <c r="B12704" t="s">
        <v>84663</v>
      </c>
      <c r="C12704" t="s">
        <v>84667</v>
      </c>
      <c r="D12704" t="s">
        <v>84668</v>
      </c>
      <c r="E12704" t="s">
        <v>84669</v>
      </c>
      <c r="F12704" t="s">
        <v>84670</v>
      </c>
      <c r="I12704" t="s">
        <v>84671</v>
      </c>
      <c r="J12704" t="s">
        <v>84672</v>
      </c>
      <c r="M12704" t="s">
        <v>112315</v>
      </c>
      <c r="N12704" t="s">
        <v>159</v>
      </c>
      <c r="O12704" s="3" t="s">
        <v>84673</v>
      </c>
      <c r="P12704" t="s">
        <v>159</v>
      </c>
      <c r="Q12704" t="s">
        <v>159</v>
      </c>
      <c r="R12704" t="s">
        <v>84673</v>
      </c>
      <c r="S12704" s="4" t="str">
        <f t="shared" si="198"/>
        <v>2000</v>
      </c>
    </row>
    <row r="12705" spans="1:19" hidden="1" x14ac:dyDescent="0.35">
      <c r="A12705" t="s">
        <v>84669</v>
      </c>
      <c r="B12705" t="s">
        <v>84670</v>
      </c>
      <c r="C12705" t="s">
        <v>84674</v>
      </c>
      <c r="D12705" t="s">
        <v>84675</v>
      </c>
      <c r="E12705" t="s">
        <v>84676</v>
      </c>
      <c r="F12705" t="s">
        <v>84677</v>
      </c>
      <c r="I12705" t="s">
        <v>84678</v>
      </c>
      <c r="J12705" t="s">
        <v>84679</v>
      </c>
      <c r="M12705" t="s">
        <v>112297</v>
      </c>
      <c r="N12705" t="s">
        <v>16314</v>
      </c>
      <c r="O12705" s="3" t="s">
        <v>84680</v>
      </c>
      <c r="P12705" t="s">
        <v>16314</v>
      </c>
      <c r="Q12705" t="s">
        <v>16314</v>
      </c>
      <c r="R12705" t="s">
        <v>84680</v>
      </c>
      <c r="S12705" s="4" t="str">
        <f t="shared" si="198"/>
        <v>2000</v>
      </c>
    </row>
    <row r="12706" spans="1:19" hidden="1" x14ac:dyDescent="0.35">
      <c r="A12706" t="s">
        <v>84676</v>
      </c>
      <c r="B12706" t="s">
        <v>84677</v>
      </c>
      <c r="C12706" t="s">
        <v>84681</v>
      </c>
      <c r="D12706" t="s">
        <v>84682</v>
      </c>
      <c r="E12706" t="s">
        <v>84683</v>
      </c>
      <c r="F12706" t="s">
        <v>84684</v>
      </c>
      <c r="I12706" t="s">
        <v>512</v>
      </c>
      <c r="J12706" t="s">
        <v>512</v>
      </c>
      <c r="M12706" t="s">
        <v>112297</v>
      </c>
      <c r="N12706" t="s">
        <v>16314</v>
      </c>
      <c r="O12706" s="3" t="s">
        <v>84685</v>
      </c>
      <c r="P12706" t="s">
        <v>16314</v>
      </c>
      <c r="Q12706" t="s">
        <v>16314</v>
      </c>
      <c r="R12706" t="s">
        <v>84685</v>
      </c>
      <c r="S12706" s="4" t="str">
        <f t="shared" si="198"/>
        <v>2000</v>
      </c>
    </row>
    <row r="12707" spans="1:19" hidden="1" x14ac:dyDescent="0.35">
      <c r="A12707" t="s">
        <v>84683</v>
      </c>
      <c r="B12707" t="s">
        <v>84684</v>
      </c>
      <c r="C12707" t="s">
        <v>84686</v>
      </c>
      <c r="D12707" t="s">
        <v>84687</v>
      </c>
      <c r="E12707" t="s">
        <v>84688</v>
      </c>
      <c r="F12707" t="s">
        <v>84689</v>
      </c>
      <c r="I12707" t="s">
        <v>84690</v>
      </c>
      <c r="J12707" t="s">
        <v>84691</v>
      </c>
      <c r="M12707" t="s">
        <v>112297</v>
      </c>
      <c r="N12707" t="s">
        <v>16314</v>
      </c>
      <c r="O12707" s="3" t="s">
        <v>84692</v>
      </c>
      <c r="P12707" t="s">
        <v>16314</v>
      </c>
      <c r="Q12707" t="s">
        <v>16314</v>
      </c>
      <c r="R12707" t="s">
        <v>84692</v>
      </c>
      <c r="S12707" s="4" t="str">
        <f t="shared" si="198"/>
        <v>2000</v>
      </c>
    </row>
    <row r="12708" spans="1:19" hidden="1" x14ac:dyDescent="0.35">
      <c r="A12708" t="s">
        <v>84688</v>
      </c>
      <c r="B12708" t="s">
        <v>84689</v>
      </c>
      <c r="C12708" t="s">
        <v>84693</v>
      </c>
      <c r="D12708" t="s">
        <v>84694</v>
      </c>
      <c r="E12708" t="s">
        <v>84695</v>
      </c>
      <c r="F12708" t="s">
        <v>84696</v>
      </c>
      <c r="I12708" t="s">
        <v>84697</v>
      </c>
      <c r="J12708" t="s">
        <v>84698</v>
      </c>
      <c r="M12708" t="s">
        <v>112297</v>
      </c>
      <c r="N12708" t="s">
        <v>16314</v>
      </c>
      <c r="O12708" s="3" t="s">
        <v>84699</v>
      </c>
      <c r="P12708" t="s">
        <v>16314</v>
      </c>
      <c r="Q12708" t="s">
        <v>16314</v>
      </c>
      <c r="R12708" t="s">
        <v>84699</v>
      </c>
      <c r="S12708" s="4" t="str">
        <f t="shared" si="198"/>
        <v>2000</v>
      </c>
    </row>
    <row r="12709" spans="1:19" hidden="1" x14ac:dyDescent="0.35">
      <c r="A12709" t="s">
        <v>84695</v>
      </c>
      <c r="B12709" t="s">
        <v>84696</v>
      </c>
      <c r="C12709" t="s">
        <v>84700</v>
      </c>
      <c r="D12709" t="s">
        <v>84701</v>
      </c>
      <c r="E12709" t="s">
        <v>84702</v>
      </c>
      <c r="F12709" t="s">
        <v>84703</v>
      </c>
      <c r="I12709" t="s">
        <v>84704</v>
      </c>
      <c r="J12709" t="s">
        <v>84705</v>
      </c>
      <c r="M12709" t="s">
        <v>112324</v>
      </c>
      <c r="N12709" t="s">
        <v>48798</v>
      </c>
      <c r="O12709" s="3" t="s">
        <v>84706</v>
      </c>
      <c r="P12709" t="s">
        <v>48798</v>
      </c>
      <c r="Q12709" t="s">
        <v>48798</v>
      </c>
      <c r="R12709" t="s">
        <v>84706</v>
      </c>
      <c r="S12709" s="4" t="str">
        <f t="shared" si="198"/>
        <v>2000</v>
      </c>
    </row>
    <row r="12710" spans="1:19" hidden="1" x14ac:dyDescent="0.35">
      <c r="A12710" t="s">
        <v>84702</v>
      </c>
      <c r="B12710" t="s">
        <v>84703</v>
      </c>
      <c r="C12710" t="s">
        <v>84707</v>
      </c>
      <c r="D12710" t="s">
        <v>84708</v>
      </c>
      <c r="E12710" t="s">
        <v>84709</v>
      </c>
      <c r="F12710" t="s">
        <v>84710</v>
      </c>
      <c r="I12710" t="s">
        <v>84711</v>
      </c>
      <c r="J12710" t="s">
        <v>84712</v>
      </c>
      <c r="M12710" t="s">
        <v>112315</v>
      </c>
      <c r="N12710" t="s">
        <v>159</v>
      </c>
      <c r="O12710" s="3" t="s">
        <v>84713</v>
      </c>
      <c r="P12710" t="s">
        <v>159</v>
      </c>
      <c r="Q12710" t="s">
        <v>159</v>
      </c>
      <c r="R12710" t="s">
        <v>84713</v>
      </c>
      <c r="S12710" s="4" t="str">
        <f t="shared" si="198"/>
        <v>2000</v>
      </c>
    </row>
    <row r="12711" spans="1:19" hidden="1" x14ac:dyDescent="0.35">
      <c r="A12711" t="s">
        <v>84709</v>
      </c>
      <c r="B12711" t="s">
        <v>84710</v>
      </c>
      <c r="C12711" t="s">
        <v>84714</v>
      </c>
      <c r="D12711">
        <v>911773361</v>
      </c>
      <c r="E12711" t="s">
        <v>84715</v>
      </c>
      <c r="F12711" t="s">
        <v>84716</v>
      </c>
      <c r="I12711" t="s">
        <v>84717</v>
      </c>
      <c r="J12711" t="s">
        <v>84718</v>
      </c>
      <c r="M12711" t="s">
        <v>112297</v>
      </c>
      <c r="N12711" t="s">
        <v>16314</v>
      </c>
      <c r="O12711" s="3" t="s">
        <v>84719</v>
      </c>
      <c r="P12711" t="s">
        <v>16314</v>
      </c>
      <c r="Q12711" t="s">
        <v>16314</v>
      </c>
      <c r="R12711" t="s">
        <v>84719</v>
      </c>
      <c r="S12711" s="4" t="str">
        <f t="shared" si="198"/>
        <v>2000</v>
      </c>
    </row>
    <row r="12712" spans="1:19" hidden="1" x14ac:dyDescent="0.35">
      <c r="A12712" t="s">
        <v>84715</v>
      </c>
      <c r="B12712" t="s">
        <v>84716</v>
      </c>
      <c r="C12712" t="s">
        <v>84720</v>
      </c>
      <c r="D12712" t="s">
        <v>84721</v>
      </c>
      <c r="E12712" t="s">
        <v>84722</v>
      </c>
      <c r="F12712">
        <v>668723088</v>
      </c>
      <c r="I12712" t="s">
        <v>84723</v>
      </c>
      <c r="J12712" t="s">
        <v>84724</v>
      </c>
      <c r="M12712" t="s">
        <v>112297</v>
      </c>
      <c r="N12712" t="s">
        <v>16314</v>
      </c>
      <c r="O12712" s="3" t="s">
        <v>84725</v>
      </c>
      <c r="P12712" t="s">
        <v>16314</v>
      </c>
      <c r="Q12712" t="s">
        <v>16314</v>
      </c>
      <c r="R12712" t="s">
        <v>84725</v>
      </c>
      <c r="S12712" s="4" t="str">
        <f t="shared" si="198"/>
        <v>2000</v>
      </c>
    </row>
    <row r="12713" spans="1:19" hidden="1" x14ac:dyDescent="0.35">
      <c r="A12713" t="s">
        <v>84722</v>
      </c>
      <c r="B12713">
        <v>668723088</v>
      </c>
      <c r="C12713" t="s">
        <v>84726</v>
      </c>
      <c r="D12713" t="s">
        <v>84727</v>
      </c>
      <c r="E12713" t="s">
        <v>84728</v>
      </c>
      <c r="F12713" t="s">
        <v>84729</v>
      </c>
      <c r="I12713" t="s">
        <v>84730</v>
      </c>
      <c r="J12713" t="s">
        <v>84731</v>
      </c>
      <c r="M12713" t="s">
        <v>112297</v>
      </c>
      <c r="N12713" t="s">
        <v>16314</v>
      </c>
      <c r="O12713" s="3" t="s">
        <v>84732</v>
      </c>
      <c r="P12713" t="s">
        <v>16314</v>
      </c>
      <c r="Q12713" t="s">
        <v>16314</v>
      </c>
      <c r="R12713" t="s">
        <v>84732</v>
      </c>
      <c r="S12713" s="4" t="str">
        <f t="shared" si="198"/>
        <v>2000</v>
      </c>
    </row>
    <row r="12714" spans="1:19" hidden="1" x14ac:dyDescent="0.35">
      <c r="A12714" t="s">
        <v>84728</v>
      </c>
      <c r="B12714" t="s">
        <v>84729</v>
      </c>
      <c r="C12714" t="s">
        <v>84733</v>
      </c>
      <c r="D12714" t="s">
        <v>84734</v>
      </c>
      <c r="E12714" t="s">
        <v>84735</v>
      </c>
      <c r="F12714" t="s">
        <v>84736</v>
      </c>
      <c r="I12714" t="s">
        <v>84737</v>
      </c>
      <c r="J12714" t="s">
        <v>84738</v>
      </c>
      <c r="M12714" t="s">
        <v>112315</v>
      </c>
      <c r="N12714" t="s">
        <v>159</v>
      </c>
      <c r="O12714" s="3" t="s">
        <v>84739</v>
      </c>
      <c r="P12714" t="s">
        <v>159</v>
      </c>
      <c r="Q12714" t="s">
        <v>159</v>
      </c>
      <c r="R12714" t="s">
        <v>84739</v>
      </c>
      <c r="S12714" s="4" t="str">
        <f t="shared" si="198"/>
        <v>2000</v>
      </c>
    </row>
    <row r="12715" spans="1:19" hidden="1" x14ac:dyDescent="0.35">
      <c r="A12715" t="s">
        <v>84735</v>
      </c>
      <c r="B12715" t="s">
        <v>84736</v>
      </c>
      <c r="C12715" t="s">
        <v>84740</v>
      </c>
      <c r="D12715" t="s">
        <v>84741</v>
      </c>
      <c r="E12715" t="s">
        <v>84742</v>
      </c>
      <c r="F12715" t="s">
        <v>84743</v>
      </c>
      <c r="I12715" t="s">
        <v>84744</v>
      </c>
      <c r="J12715" t="s">
        <v>84745</v>
      </c>
      <c r="M12715" t="s">
        <v>112299</v>
      </c>
      <c r="N12715" t="s">
        <v>16314</v>
      </c>
      <c r="O12715" s="3" t="s">
        <v>84746</v>
      </c>
      <c r="P12715" t="s">
        <v>16314</v>
      </c>
      <c r="Q12715" t="s">
        <v>16314</v>
      </c>
      <c r="R12715" t="s">
        <v>84746</v>
      </c>
      <c r="S12715" s="4" t="str">
        <f t="shared" si="198"/>
        <v>2000</v>
      </c>
    </row>
    <row r="12716" spans="1:19" hidden="1" x14ac:dyDescent="0.35">
      <c r="A12716" t="s">
        <v>84742</v>
      </c>
      <c r="B12716" t="s">
        <v>84743</v>
      </c>
      <c r="C12716" t="s">
        <v>84747</v>
      </c>
      <c r="D12716" t="s">
        <v>84748</v>
      </c>
      <c r="E12716" t="s">
        <v>84749</v>
      </c>
      <c r="F12716" t="s">
        <v>84750</v>
      </c>
      <c r="I12716" t="s">
        <v>84751</v>
      </c>
      <c r="J12716" t="s">
        <v>84752</v>
      </c>
      <c r="M12716" t="s">
        <v>112299</v>
      </c>
      <c r="N12716" t="s">
        <v>16314</v>
      </c>
      <c r="O12716" s="3" t="s">
        <v>84753</v>
      </c>
      <c r="P12716" t="s">
        <v>16314</v>
      </c>
      <c r="Q12716" t="s">
        <v>16314</v>
      </c>
      <c r="R12716" t="s">
        <v>84753</v>
      </c>
      <c r="S12716" s="4" t="str">
        <f t="shared" si="198"/>
        <v>2000</v>
      </c>
    </row>
    <row r="12717" spans="1:19" hidden="1" x14ac:dyDescent="0.35">
      <c r="A12717" t="s">
        <v>84749</v>
      </c>
      <c r="B12717" t="s">
        <v>84750</v>
      </c>
      <c r="C12717" t="s">
        <v>84754</v>
      </c>
      <c r="D12717" t="s">
        <v>84755</v>
      </c>
      <c r="E12717" t="s">
        <v>84756</v>
      </c>
      <c r="F12717" t="s">
        <v>84757</v>
      </c>
      <c r="I12717" t="s">
        <v>84758</v>
      </c>
      <c r="J12717" t="s">
        <v>84759</v>
      </c>
      <c r="M12717" t="s">
        <v>112297</v>
      </c>
      <c r="N12717" t="s">
        <v>16314</v>
      </c>
      <c r="O12717" s="3" t="s">
        <v>84760</v>
      </c>
      <c r="P12717" t="s">
        <v>16314</v>
      </c>
      <c r="Q12717" t="s">
        <v>16314</v>
      </c>
      <c r="R12717" t="s">
        <v>84760</v>
      </c>
      <c r="S12717" s="4" t="str">
        <f t="shared" si="198"/>
        <v>2000</v>
      </c>
    </row>
    <row r="12718" spans="1:19" hidden="1" x14ac:dyDescent="0.35">
      <c r="A12718" t="s">
        <v>84756</v>
      </c>
      <c r="B12718" t="s">
        <v>84757</v>
      </c>
      <c r="C12718" t="s">
        <v>84761</v>
      </c>
      <c r="D12718" t="s">
        <v>84762</v>
      </c>
      <c r="E12718" t="s">
        <v>84763</v>
      </c>
      <c r="F12718" t="s">
        <v>84764</v>
      </c>
      <c r="I12718" t="s">
        <v>84765</v>
      </c>
      <c r="J12718" t="s">
        <v>84766</v>
      </c>
      <c r="M12718" t="s">
        <v>112299</v>
      </c>
      <c r="N12718" t="s">
        <v>16314</v>
      </c>
      <c r="O12718" s="3" t="s">
        <v>84767</v>
      </c>
      <c r="P12718" t="s">
        <v>16314</v>
      </c>
      <c r="Q12718" t="s">
        <v>16314</v>
      </c>
      <c r="R12718" t="s">
        <v>84767</v>
      </c>
      <c r="S12718" s="4" t="str">
        <f t="shared" si="198"/>
        <v>2000</v>
      </c>
    </row>
    <row r="12719" spans="1:19" hidden="1" x14ac:dyDescent="0.35">
      <c r="A12719" t="s">
        <v>84763</v>
      </c>
      <c r="B12719" t="s">
        <v>84764</v>
      </c>
      <c r="C12719" t="s">
        <v>84768</v>
      </c>
      <c r="D12719" t="s">
        <v>84769</v>
      </c>
      <c r="E12719" t="s">
        <v>84770</v>
      </c>
      <c r="F12719" t="s">
        <v>84771</v>
      </c>
      <c r="I12719" t="s">
        <v>84772</v>
      </c>
      <c r="J12719" t="s">
        <v>84773</v>
      </c>
      <c r="M12719" t="s">
        <v>16314</v>
      </c>
      <c r="N12719" t="s">
        <v>16314</v>
      </c>
      <c r="O12719" s="3" t="s">
        <v>84774</v>
      </c>
      <c r="P12719" t="s">
        <v>16314</v>
      </c>
      <c r="Q12719" t="s">
        <v>16314</v>
      </c>
      <c r="R12719" t="s">
        <v>84774</v>
      </c>
      <c r="S12719" s="4" t="str">
        <f t="shared" si="198"/>
        <v>2000</v>
      </c>
    </row>
    <row r="12720" spans="1:19" hidden="1" x14ac:dyDescent="0.35">
      <c r="A12720" t="s">
        <v>84770</v>
      </c>
      <c r="B12720" t="s">
        <v>84771</v>
      </c>
      <c r="C12720" t="s">
        <v>84775</v>
      </c>
      <c r="D12720" t="s">
        <v>84776</v>
      </c>
      <c r="E12720" t="s">
        <v>84777</v>
      </c>
      <c r="F12720" t="s">
        <v>84778</v>
      </c>
      <c r="I12720" t="s">
        <v>84779</v>
      </c>
      <c r="J12720" t="s">
        <v>84780</v>
      </c>
      <c r="M12720" t="s">
        <v>112299</v>
      </c>
      <c r="N12720" t="s">
        <v>16314</v>
      </c>
      <c r="O12720" s="3" t="s">
        <v>84781</v>
      </c>
      <c r="P12720" t="s">
        <v>16314</v>
      </c>
      <c r="Q12720" t="s">
        <v>16314</v>
      </c>
      <c r="R12720" t="s">
        <v>84781</v>
      </c>
      <c r="S12720" s="4" t="str">
        <f t="shared" si="198"/>
        <v>2000</v>
      </c>
    </row>
    <row r="12721" spans="1:19" hidden="1" x14ac:dyDescent="0.35">
      <c r="A12721" t="s">
        <v>84777</v>
      </c>
      <c r="B12721" t="s">
        <v>84778</v>
      </c>
      <c r="C12721" t="s">
        <v>84782</v>
      </c>
      <c r="D12721" t="s">
        <v>84783</v>
      </c>
      <c r="E12721" t="s">
        <v>84784</v>
      </c>
      <c r="F12721" t="s">
        <v>84785</v>
      </c>
      <c r="I12721" t="s">
        <v>84786</v>
      </c>
      <c r="J12721" t="s">
        <v>84787</v>
      </c>
      <c r="M12721" t="s">
        <v>112299</v>
      </c>
      <c r="N12721" t="s">
        <v>16314</v>
      </c>
      <c r="O12721" s="3" t="s">
        <v>84788</v>
      </c>
      <c r="P12721" t="s">
        <v>16314</v>
      </c>
      <c r="Q12721" t="s">
        <v>16314</v>
      </c>
      <c r="R12721" t="s">
        <v>84788</v>
      </c>
      <c r="S12721" s="4" t="str">
        <f t="shared" si="198"/>
        <v>2000</v>
      </c>
    </row>
    <row r="12722" spans="1:19" hidden="1" x14ac:dyDescent="0.35">
      <c r="A12722" t="s">
        <v>84784</v>
      </c>
      <c r="B12722" t="s">
        <v>84785</v>
      </c>
      <c r="C12722" t="s">
        <v>84789</v>
      </c>
      <c r="D12722" t="s">
        <v>84790</v>
      </c>
      <c r="E12722" t="s">
        <v>84791</v>
      </c>
      <c r="F12722" t="s">
        <v>84792</v>
      </c>
      <c r="I12722" t="s">
        <v>84793</v>
      </c>
      <c r="J12722" t="s">
        <v>84794</v>
      </c>
      <c r="M12722" t="s">
        <v>112297</v>
      </c>
      <c r="N12722" t="s">
        <v>16314</v>
      </c>
      <c r="O12722" s="3" t="s">
        <v>84795</v>
      </c>
      <c r="P12722" t="s">
        <v>16314</v>
      </c>
      <c r="Q12722" t="s">
        <v>16314</v>
      </c>
      <c r="R12722" t="s">
        <v>84795</v>
      </c>
      <c r="S12722" s="4" t="str">
        <f t="shared" si="198"/>
        <v>2000</v>
      </c>
    </row>
    <row r="12723" spans="1:19" hidden="1" x14ac:dyDescent="0.35">
      <c r="A12723" t="s">
        <v>84791</v>
      </c>
      <c r="B12723" t="s">
        <v>84792</v>
      </c>
      <c r="C12723" t="s">
        <v>84796</v>
      </c>
      <c r="D12723" t="s">
        <v>84797</v>
      </c>
      <c r="E12723" t="s">
        <v>84798</v>
      </c>
      <c r="F12723" t="s">
        <v>84799</v>
      </c>
      <c r="I12723" t="s">
        <v>512</v>
      </c>
      <c r="J12723" t="s">
        <v>512</v>
      </c>
      <c r="M12723" t="s">
        <v>112297</v>
      </c>
      <c r="N12723" t="s">
        <v>16314</v>
      </c>
      <c r="O12723" s="3" t="s">
        <v>84800</v>
      </c>
      <c r="P12723" t="s">
        <v>16314</v>
      </c>
      <c r="Q12723" t="s">
        <v>16314</v>
      </c>
      <c r="R12723" t="s">
        <v>84800</v>
      </c>
      <c r="S12723" s="4" t="str">
        <f t="shared" si="198"/>
        <v>2000</v>
      </c>
    </row>
    <row r="12724" spans="1:19" hidden="1" x14ac:dyDescent="0.35">
      <c r="A12724" t="s">
        <v>84798</v>
      </c>
      <c r="B12724" t="s">
        <v>84799</v>
      </c>
      <c r="C12724" t="s">
        <v>84801</v>
      </c>
      <c r="D12724" t="s">
        <v>84802</v>
      </c>
      <c r="E12724" t="s">
        <v>84803</v>
      </c>
      <c r="F12724" t="s">
        <v>84804</v>
      </c>
      <c r="I12724" t="s">
        <v>84805</v>
      </c>
      <c r="J12724" t="s">
        <v>84806</v>
      </c>
      <c r="M12724" t="s">
        <v>112315</v>
      </c>
      <c r="N12724" t="s">
        <v>159</v>
      </c>
      <c r="O12724" s="3" t="s">
        <v>84807</v>
      </c>
      <c r="P12724" t="s">
        <v>159</v>
      </c>
      <c r="Q12724" t="s">
        <v>159</v>
      </c>
      <c r="R12724" t="s">
        <v>84807</v>
      </c>
      <c r="S12724" s="4" t="str">
        <f t="shared" si="198"/>
        <v>2000</v>
      </c>
    </row>
    <row r="12725" spans="1:19" hidden="1" x14ac:dyDescent="0.35">
      <c r="A12725" t="s">
        <v>84803</v>
      </c>
      <c r="B12725" t="s">
        <v>84804</v>
      </c>
      <c r="C12725" t="s">
        <v>84808</v>
      </c>
      <c r="D12725" t="s">
        <v>84809</v>
      </c>
      <c r="E12725" t="s">
        <v>84810</v>
      </c>
      <c r="F12725" t="s">
        <v>84811</v>
      </c>
      <c r="I12725" t="s">
        <v>84812</v>
      </c>
      <c r="J12725" t="s">
        <v>84806</v>
      </c>
      <c r="M12725" t="s">
        <v>112315</v>
      </c>
      <c r="N12725" t="s">
        <v>159</v>
      </c>
      <c r="O12725" s="3" t="s">
        <v>84813</v>
      </c>
      <c r="P12725" t="s">
        <v>159</v>
      </c>
      <c r="Q12725" t="s">
        <v>159</v>
      </c>
      <c r="R12725" t="s">
        <v>84813</v>
      </c>
      <c r="S12725" s="4" t="str">
        <f t="shared" si="198"/>
        <v>2000</v>
      </c>
    </row>
    <row r="12726" spans="1:19" hidden="1" x14ac:dyDescent="0.35">
      <c r="A12726" t="s">
        <v>84810</v>
      </c>
      <c r="B12726" t="s">
        <v>84811</v>
      </c>
      <c r="C12726" t="s">
        <v>84814</v>
      </c>
      <c r="D12726" t="s">
        <v>84815</v>
      </c>
      <c r="E12726" t="s">
        <v>84816</v>
      </c>
      <c r="F12726" t="s">
        <v>84817</v>
      </c>
      <c r="I12726" t="s">
        <v>84818</v>
      </c>
      <c r="J12726" t="s">
        <v>84819</v>
      </c>
      <c r="M12726" t="s">
        <v>16314</v>
      </c>
      <c r="N12726" t="s">
        <v>16314</v>
      </c>
      <c r="O12726" s="3" t="s">
        <v>84820</v>
      </c>
      <c r="P12726" t="s">
        <v>16314</v>
      </c>
      <c r="Q12726" t="s">
        <v>16314</v>
      </c>
      <c r="R12726" t="s">
        <v>84820</v>
      </c>
      <c r="S12726" s="4" t="str">
        <f t="shared" si="198"/>
        <v>2000</v>
      </c>
    </row>
    <row r="12727" spans="1:19" hidden="1" x14ac:dyDescent="0.35">
      <c r="A12727" t="s">
        <v>84816</v>
      </c>
      <c r="B12727" t="s">
        <v>84817</v>
      </c>
      <c r="C12727" t="s">
        <v>84821</v>
      </c>
      <c r="D12727" t="s">
        <v>84822</v>
      </c>
      <c r="E12727" t="s">
        <v>84823</v>
      </c>
      <c r="F12727" t="s">
        <v>84824</v>
      </c>
      <c r="I12727" t="s">
        <v>84825</v>
      </c>
      <c r="J12727" t="s">
        <v>84826</v>
      </c>
      <c r="M12727" t="s">
        <v>112299</v>
      </c>
      <c r="N12727" t="s">
        <v>16314</v>
      </c>
      <c r="O12727" s="3" t="s">
        <v>84827</v>
      </c>
      <c r="P12727" t="s">
        <v>16314</v>
      </c>
      <c r="Q12727" t="s">
        <v>16314</v>
      </c>
      <c r="R12727" t="s">
        <v>84827</v>
      </c>
      <c r="S12727" s="4" t="str">
        <f t="shared" si="198"/>
        <v>2000</v>
      </c>
    </row>
    <row r="12728" spans="1:19" hidden="1" x14ac:dyDescent="0.35">
      <c r="A12728" t="s">
        <v>84823</v>
      </c>
      <c r="B12728" t="s">
        <v>84824</v>
      </c>
      <c r="C12728" t="s">
        <v>84828</v>
      </c>
      <c r="D12728" t="s">
        <v>84829</v>
      </c>
      <c r="E12728" t="s">
        <v>84830</v>
      </c>
      <c r="F12728" t="s">
        <v>84831</v>
      </c>
      <c r="I12728" t="s">
        <v>84832</v>
      </c>
      <c r="J12728" t="s">
        <v>84833</v>
      </c>
      <c r="M12728" t="s">
        <v>112315</v>
      </c>
      <c r="N12728" t="s">
        <v>159</v>
      </c>
      <c r="O12728" s="3" t="s">
        <v>84834</v>
      </c>
      <c r="P12728" t="s">
        <v>159</v>
      </c>
      <c r="Q12728" t="s">
        <v>159</v>
      </c>
      <c r="R12728" t="s">
        <v>84834</v>
      </c>
      <c r="S12728" s="4" t="str">
        <f t="shared" si="198"/>
        <v>2000</v>
      </c>
    </row>
    <row r="12729" spans="1:19" hidden="1" x14ac:dyDescent="0.35">
      <c r="A12729" t="s">
        <v>84830</v>
      </c>
      <c r="B12729" t="s">
        <v>84831</v>
      </c>
      <c r="C12729" t="s">
        <v>84835</v>
      </c>
      <c r="D12729" t="s">
        <v>84836</v>
      </c>
      <c r="E12729" t="s">
        <v>84837</v>
      </c>
      <c r="F12729" t="s">
        <v>84838</v>
      </c>
      <c r="I12729" t="s">
        <v>84839</v>
      </c>
      <c r="J12729" t="s">
        <v>84840</v>
      </c>
      <c r="M12729" t="s">
        <v>112299</v>
      </c>
      <c r="N12729" t="s">
        <v>16314</v>
      </c>
      <c r="O12729" s="3" t="s">
        <v>84841</v>
      </c>
      <c r="P12729" t="s">
        <v>16314</v>
      </c>
      <c r="Q12729" t="s">
        <v>16314</v>
      </c>
      <c r="R12729" t="s">
        <v>84841</v>
      </c>
      <c r="S12729" s="4" t="str">
        <f t="shared" si="198"/>
        <v>2000</v>
      </c>
    </row>
    <row r="12730" spans="1:19" hidden="1" x14ac:dyDescent="0.35">
      <c r="A12730" t="s">
        <v>84837</v>
      </c>
      <c r="B12730" t="s">
        <v>84838</v>
      </c>
      <c r="C12730" t="s">
        <v>84842</v>
      </c>
      <c r="D12730" t="s">
        <v>84843</v>
      </c>
      <c r="E12730" t="s">
        <v>84844</v>
      </c>
      <c r="F12730" t="s">
        <v>84845</v>
      </c>
      <c r="I12730" t="s">
        <v>84846</v>
      </c>
      <c r="J12730" t="s">
        <v>84847</v>
      </c>
      <c r="M12730" t="s">
        <v>112297</v>
      </c>
      <c r="N12730" t="s">
        <v>16314</v>
      </c>
      <c r="O12730" s="3" t="s">
        <v>84848</v>
      </c>
      <c r="P12730" t="s">
        <v>16314</v>
      </c>
      <c r="Q12730" t="s">
        <v>16314</v>
      </c>
      <c r="R12730" t="s">
        <v>84848</v>
      </c>
      <c r="S12730" s="4" t="str">
        <f t="shared" si="198"/>
        <v>2000</v>
      </c>
    </row>
    <row r="12731" spans="1:19" hidden="1" x14ac:dyDescent="0.35">
      <c r="A12731" t="s">
        <v>84844</v>
      </c>
      <c r="B12731" t="s">
        <v>84845</v>
      </c>
      <c r="C12731" t="s">
        <v>84849</v>
      </c>
      <c r="D12731" t="s">
        <v>84850</v>
      </c>
      <c r="E12731" t="s">
        <v>84851</v>
      </c>
      <c r="F12731" t="s">
        <v>84852</v>
      </c>
      <c r="I12731" t="s">
        <v>84853</v>
      </c>
      <c r="J12731" t="s">
        <v>84854</v>
      </c>
      <c r="M12731" t="s">
        <v>112315</v>
      </c>
      <c r="N12731" t="s">
        <v>159</v>
      </c>
      <c r="O12731" s="3" t="s">
        <v>84855</v>
      </c>
      <c r="P12731" t="s">
        <v>159</v>
      </c>
      <c r="Q12731" t="s">
        <v>159</v>
      </c>
      <c r="R12731" t="s">
        <v>84855</v>
      </c>
      <c r="S12731" s="4" t="str">
        <f t="shared" si="198"/>
        <v>2000</v>
      </c>
    </row>
    <row r="12732" spans="1:19" hidden="1" x14ac:dyDescent="0.35">
      <c r="A12732" t="s">
        <v>84851</v>
      </c>
      <c r="B12732" t="s">
        <v>84852</v>
      </c>
      <c r="C12732" t="s">
        <v>84856</v>
      </c>
      <c r="D12732" t="s">
        <v>84857</v>
      </c>
      <c r="E12732" t="s">
        <v>84858</v>
      </c>
      <c r="F12732" t="s">
        <v>84859</v>
      </c>
      <c r="I12732" t="s">
        <v>84860</v>
      </c>
      <c r="J12732" t="s">
        <v>84861</v>
      </c>
      <c r="M12732" t="s">
        <v>112315</v>
      </c>
      <c r="N12732" t="s">
        <v>159</v>
      </c>
      <c r="O12732" s="3" t="s">
        <v>84862</v>
      </c>
      <c r="P12732" t="s">
        <v>159</v>
      </c>
      <c r="Q12732" t="s">
        <v>159</v>
      </c>
      <c r="R12732" t="s">
        <v>84862</v>
      </c>
      <c r="S12732" s="4" t="str">
        <f t="shared" si="198"/>
        <v>2000</v>
      </c>
    </row>
    <row r="12733" spans="1:19" hidden="1" x14ac:dyDescent="0.35">
      <c r="A12733" t="s">
        <v>84858</v>
      </c>
      <c r="B12733" t="s">
        <v>84859</v>
      </c>
      <c r="C12733" t="s">
        <v>84863</v>
      </c>
      <c r="D12733" t="s">
        <v>84864</v>
      </c>
      <c r="E12733" t="s">
        <v>84865</v>
      </c>
      <c r="F12733" t="s">
        <v>84866</v>
      </c>
      <c r="I12733" t="s">
        <v>84867</v>
      </c>
      <c r="J12733" t="s">
        <v>84868</v>
      </c>
      <c r="M12733" t="s">
        <v>112299</v>
      </c>
      <c r="N12733" t="s">
        <v>16314</v>
      </c>
      <c r="O12733" s="3" t="s">
        <v>84869</v>
      </c>
      <c r="P12733" t="s">
        <v>16314</v>
      </c>
      <c r="Q12733" t="s">
        <v>16314</v>
      </c>
      <c r="R12733" t="s">
        <v>84869</v>
      </c>
      <c r="S12733" s="4" t="str">
        <f t="shared" si="198"/>
        <v>2000</v>
      </c>
    </row>
    <row r="12734" spans="1:19" hidden="1" x14ac:dyDescent="0.35">
      <c r="A12734" t="s">
        <v>84865</v>
      </c>
      <c r="B12734" t="s">
        <v>84866</v>
      </c>
      <c r="C12734" t="s">
        <v>84870</v>
      </c>
      <c r="D12734" t="s">
        <v>84871</v>
      </c>
      <c r="E12734" t="s">
        <v>84872</v>
      </c>
      <c r="F12734" t="s">
        <v>84873</v>
      </c>
      <c r="I12734" t="s">
        <v>84874</v>
      </c>
      <c r="J12734" t="s">
        <v>84875</v>
      </c>
      <c r="M12734" t="s">
        <v>112299</v>
      </c>
      <c r="N12734" t="s">
        <v>16314</v>
      </c>
      <c r="O12734" s="3" t="s">
        <v>84876</v>
      </c>
      <c r="P12734" t="s">
        <v>16314</v>
      </c>
      <c r="Q12734" t="s">
        <v>16314</v>
      </c>
      <c r="R12734" t="s">
        <v>84876</v>
      </c>
      <c r="S12734" s="4" t="str">
        <f t="shared" si="198"/>
        <v>2000</v>
      </c>
    </row>
    <row r="12735" spans="1:19" hidden="1" x14ac:dyDescent="0.35">
      <c r="A12735" t="s">
        <v>84872</v>
      </c>
      <c r="B12735" t="s">
        <v>84873</v>
      </c>
      <c r="C12735" t="s">
        <v>84877</v>
      </c>
      <c r="D12735" t="s">
        <v>84878</v>
      </c>
      <c r="E12735" t="s">
        <v>84879</v>
      </c>
      <c r="F12735">
        <v>814458386</v>
      </c>
      <c r="I12735" t="s">
        <v>84880</v>
      </c>
      <c r="J12735" t="s">
        <v>84881</v>
      </c>
      <c r="M12735" t="s">
        <v>112299</v>
      </c>
      <c r="N12735" t="s">
        <v>16314</v>
      </c>
      <c r="O12735" s="3" t="s">
        <v>84882</v>
      </c>
      <c r="P12735" t="s">
        <v>16314</v>
      </c>
      <c r="Q12735" t="s">
        <v>16314</v>
      </c>
      <c r="R12735" t="s">
        <v>84882</v>
      </c>
      <c r="S12735" s="4" t="str">
        <f t="shared" si="198"/>
        <v>2000</v>
      </c>
    </row>
    <row r="12736" spans="1:19" hidden="1" x14ac:dyDescent="0.35">
      <c r="A12736" t="s">
        <v>84879</v>
      </c>
      <c r="B12736">
        <v>814458386</v>
      </c>
      <c r="C12736" t="s">
        <v>84883</v>
      </c>
      <c r="D12736" t="s">
        <v>84884</v>
      </c>
      <c r="E12736" t="s">
        <v>84885</v>
      </c>
      <c r="F12736" t="s">
        <v>84886</v>
      </c>
      <c r="I12736" t="s">
        <v>84887</v>
      </c>
      <c r="J12736" t="s">
        <v>84888</v>
      </c>
      <c r="M12736" t="s">
        <v>112297</v>
      </c>
      <c r="N12736" t="s">
        <v>16314</v>
      </c>
      <c r="O12736" s="3" t="s">
        <v>84889</v>
      </c>
      <c r="P12736" t="s">
        <v>16314</v>
      </c>
      <c r="Q12736" t="s">
        <v>16314</v>
      </c>
      <c r="R12736" t="s">
        <v>84889</v>
      </c>
      <c r="S12736" s="4" t="str">
        <f t="shared" si="198"/>
        <v>2000</v>
      </c>
    </row>
    <row r="12737" spans="1:19" hidden="1" x14ac:dyDescent="0.35">
      <c r="A12737" t="s">
        <v>84885</v>
      </c>
      <c r="B12737" t="s">
        <v>84886</v>
      </c>
      <c r="C12737" t="s">
        <v>84890</v>
      </c>
      <c r="D12737" t="s">
        <v>84891</v>
      </c>
      <c r="E12737" t="s">
        <v>84892</v>
      </c>
      <c r="F12737" t="s">
        <v>84893</v>
      </c>
      <c r="I12737" t="s">
        <v>84894</v>
      </c>
      <c r="J12737" t="s">
        <v>84895</v>
      </c>
      <c r="M12737" t="s">
        <v>112315</v>
      </c>
      <c r="N12737" t="s">
        <v>159</v>
      </c>
      <c r="O12737" s="3" t="s">
        <v>84896</v>
      </c>
      <c r="P12737" t="s">
        <v>159</v>
      </c>
      <c r="Q12737" t="s">
        <v>159</v>
      </c>
      <c r="R12737" t="s">
        <v>84896</v>
      </c>
      <c r="S12737" s="4" t="str">
        <f t="shared" si="198"/>
        <v>2000</v>
      </c>
    </row>
    <row r="12738" spans="1:19" hidden="1" x14ac:dyDescent="0.35">
      <c r="A12738" t="s">
        <v>84892</v>
      </c>
      <c r="B12738" t="s">
        <v>84893</v>
      </c>
      <c r="C12738" t="s">
        <v>84897</v>
      </c>
      <c r="D12738" t="s">
        <v>84898</v>
      </c>
      <c r="E12738" t="s">
        <v>84899</v>
      </c>
      <c r="F12738" t="s">
        <v>84900</v>
      </c>
      <c r="I12738" t="s">
        <v>84901</v>
      </c>
      <c r="J12738" t="s">
        <v>65934</v>
      </c>
      <c r="M12738" t="s">
        <v>112299</v>
      </c>
      <c r="N12738" t="s">
        <v>16314</v>
      </c>
      <c r="O12738" s="3" t="s">
        <v>84902</v>
      </c>
      <c r="P12738" t="s">
        <v>16314</v>
      </c>
      <c r="Q12738" t="s">
        <v>16314</v>
      </c>
      <c r="R12738" t="s">
        <v>84902</v>
      </c>
      <c r="S12738" s="4" t="str">
        <f t="shared" si="198"/>
        <v>2000</v>
      </c>
    </row>
    <row r="12739" spans="1:19" hidden="1" x14ac:dyDescent="0.35">
      <c r="A12739" t="s">
        <v>84899</v>
      </c>
      <c r="B12739" t="s">
        <v>84900</v>
      </c>
      <c r="C12739" t="s">
        <v>84903</v>
      </c>
      <c r="D12739" t="s">
        <v>84904</v>
      </c>
      <c r="E12739" t="s">
        <v>84905</v>
      </c>
      <c r="F12739" t="s">
        <v>84906</v>
      </c>
      <c r="I12739" t="s">
        <v>84907</v>
      </c>
      <c r="J12739" t="s">
        <v>84908</v>
      </c>
      <c r="M12739" t="s">
        <v>112297</v>
      </c>
      <c r="N12739" t="s">
        <v>16314</v>
      </c>
      <c r="O12739" s="3" t="s">
        <v>84909</v>
      </c>
      <c r="P12739" t="s">
        <v>16314</v>
      </c>
      <c r="Q12739" t="s">
        <v>16314</v>
      </c>
      <c r="R12739" t="s">
        <v>84909</v>
      </c>
      <c r="S12739" s="4" t="str">
        <f t="shared" ref="S12739:S12802" si="199">LEFT(RIGHT(R12739,19),4)</f>
        <v>2000</v>
      </c>
    </row>
    <row r="12740" spans="1:19" hidden="1" x14ac:dyDescent="0.35">
      <c r="A12740" t="s">
        <v>84905</v>
      </c>
      <c r="B12740" t="s">
        <v>84906</v>
      </c>
      <c r="C12740" t="s">
        <v>84910</v>
      </c>
      <c r="D12740" t="s">
        <v>84911</v>
      </c>
      <c r="E12740" t="s">
        <v>84912</v>
      </c>
      <c r="F12740" t="s">
        <v>84913</v>
      </c>
      <c r="I12740" t="s">
        <v>84914</v>
      </c>
      <c r="J12740" t="s">
        <v>84915</v>
      </c>
      <c r="M12740" t="s">
        <v>112297</v>
      </c>
      <c r="N12740" t="s">
        <v>16314</v>
      </c>
      <c r="O12740" s="3" t="s">
        <v>84916</v>
      </c>
      <c r="P12740" t="s">
        <v>16314</v>
      </c>
      <c r="Q12740" t="s">
        <v>16314</v>
      </c>
      <c r="R12740" t="s">
        <v>84916</v>
      </c>
      <c r="S12740" s="4" t="str">
        <f t="shared" si="199"/>
        <v>2000</v>
      </c>
    </row>
    <row r="12741" spans="1:19" hidden="1" x14ac:dyDescent="0.35">
      <c r="A12741" t="s">
        <v>84912</v>
      </c>
      <c r="B12741" t="s">
        <v>84913</v>
      </c>
      <c r="C12741" t="s">
        <v>84917</v>
      </c>
      <c r="D12741" t="s">
        <v>84918</v>
      </c>
      <c r="E12741" t="s">
        <v>84919</v>
      </c>
      <c r="F12741" t="s">
        <v>84920</v>
      </c>
      <c r="I12741" t="s">
        <v>84921</v>
      </c>
      <c r="J12741" t="s">
        <v>84922</v>
      </c>
      <c r="M12741" t="s">
        <v>112324</v>
      </c>
      <c r="N12741" t="s">
        <v>48798</v>
      </c>
      <c r="O12741" s="3" t="s">
        <v>84923</v>
      </c>
      <c r="P12741" t="s">
        <v>48798</v>
      </c>
      <c r="Q12741" t="s">
        <v>48798</v>
      </c>
      <c r="R12741" t="s">
        <v>84923</v>
      </c>
      <c r="S12741" s="4" t="str">
        <f t="shared" si="199"/>
        <v>2000</v>
      </c>
    </row>
    <row r="12742" spans="1:19" hidden="1" x14ac:dyDescent="0.35">
      <c r="A12742" t="s">
        <v>84919</v>
      </c>
      <c r="B12742" t="s">
        <v>84920</v>
      </c>
      <c r="C12742" s="1" t="s">
        <v>84924</v>
      </c>
      <c r="D12742" s="1">
        <v>1916837000000000</v>
      </c>
      <c r="E12742" t="s">
        <v>84925</v>
      </c>
      <c r="F12742" t="s">
        <v>84926</v>
      </c>
      <c r="I12742" t="s">
        <v>84927</v>
      </c>
      <c r="J12742" t="s">
        <v>84928</v>
      </c>
      <c r="M12742" t="s">
        <v>112315</v>
      </c>
      <c r="N12742" t="s">
        <v>159</v>
      </c>
      <c r="O12742" s="3" t="s">
        <v>84929</v>
      </c>
      <c r="P12742" t="s">
        <v>159</v>
      </c>
      <c r="Q12742" t="s">
        <v>159</v>
      </c>
      <c r="R12742" t="s">
        <v>84929</v>
      </c>
      <c r="S12742" s="4" t="str">
        <f t="shared" si="199"/>
        <v>2000</v>
      </c>
    </row>
    <row r="12743" spans="1:19" hidden="1" x14ac:dyDescent="0.35">
      <c r="A12743" t="s">
        <v>84925</v>
      </c>
      <c r="B12743" t="s">
        <v>84926</v>
      </c>
      <c r="C12743" t="s">
        <v>84930</v>
      </c>
      <c r="D12743" t="s">
        <v>84931</v>
      </c>
      <c r="E12743" t="s">
        <v>84932</v>
      </c>
      <c r="F12743" t="s">
        <v>84933</v>
      </c>
      <c r="I12743" t="s">
        <v>84934</v>
      </c>
      <c r="J12743" t="s">
        <v>84935</v>
      </c>
      <c r="M12743" t="s">
        <v>112315</v>
      </c>
      <c r="N12743" t="s">
        <v>159</v>
      </c>
      <c r="O12743" s="3" t="s">
        <v>84936</v>
      </c>
      <c r="P12743" t="s">
        <v>159</v>
      </c>
      <c r="Q12743" t="s">
        <v>159</v>
      </c>
      <c r="R12743" t="s">
        <v>84936</v>
      </c>
      <c r="S12743" s="4" t="str">
        <f t="shared" si="199"/>
        <v>2000</v>
      </c>
    </row>
    <row r="12744" spans="1:19" hidden="1" x14ac:dyDescent="0.35">
      <c r="A12744" t="s">
        <v>84932</v>
      </c>
      <c r="B12744" t="s">
        <v>84933</v>
      </c>
      <c r="C12744" s="1" t="s">
        <v>84937</v>
      </c>
      <c r="D12744" s="1" t="s">
        <v>84938</v>
      </c>
      <c r="E12744" t="s">
        <v>84939</v>
      </c>
      <c r="F12744" t="s">
        <v>84940</v>
      </c>
      <c r="I12744" t="s">
        <v>512</v>
      </c>
      <c r="J12744" t="s">
        <v>512</v>
      </c>
      <c r="M12744" t="s">
        <v>112297</v>
      </c>
      <c r="N12744" t="s">
        <v>16314</v>
      </c>
      <c r="O12744" s="3" t="s">
        <v>84941</v>
      </c>
      <c r="P12744" t="s">
        <v>16314</v>
      </c>
      <c r="Q12744" t="s">
        <v>16314</v>
      </c>
      <c r="R12744" t="s">
        <v>84941</v>
      </c>
      <c r="S12744" s="4" t="str">
        <f t="shared" si="199"/>
        <v>2000</v>
      </c>
    </row>
    <row r="12745" spans="1:19" ht="29" hidden="1" x14ac:dyDescent="0.35">
      <c r="A12745" t="s">
        <v>84939</v>
      </c>
      <c r="B12745" t="s">
        <v>84940</v>
      </c>
      <c r="C12745" t="s">
        <v>84942</v>
      </c>
      <c r="D12745" t="s">
        <v>84943</v>
      </c>
      <c r="E12745" t="s">
        <v>84944</v>
      </c>
      <c r="F12745" t="s">
        <v>84945</v>
      </c>
      <c r="I12745" t="s">
        <v>84946</v>
      </c>
      <c r="J12745" t="s">
        <v>84947</v>
      </c>
      <c r="K12745" s="2" t="s">
        <v>84948</v>
      </c>
      <c r="M12745" t="s">
        <v>16314</v>
      </c>
      <c r="N12745" t="s">
        <v>16314</v>
      </c>
      <c r="O12745" s="3" t="s">
        <v>84949</v>
      </c>
      <c r="P12745" t="s">
        <v>16314</v>
      </c>
      <c r="Q12745" t="s">
        <v>16314</v>
      </c>
      <c r="R12745" t="s">
        <v>84949</v>
      </c>
      <c r="S12745" s="4" t="str">
        <f t="shared" si="199"/>
        <v>2000</v>
      </c>
    </row>
    <row r="12746" spans="1:19" hidden="1" x14ac:dyDescent="0.35">
      <c r="A12746" t="s">
        <v>84944</v>
      </c>
      <c r="B12746" t="s">
        <v>84945</v>
      </c>
      <c r="C12746" t="s">
        <v>84950</v>
      </c>
      <c r="D12746" t="s">
        <v>84951</v>
      </c>
      <c r="E12746" t="s">
        <v>84952</v>
      </c>
      <c r="F12746" t="s">
        <v>84953</v>
      </c>
      <c r="I12746" t="s">
        <v>84954</v>
      </c>
      <c r="J12746" t="s">
        <v>84955</v>
      </c>
      <c r="M12746" t="s">
        <v>112323</v>
      </c>
      <c r="N12746" t="s">
        <v>16314</v>
      </c>
      <c r="O12746" s="3" t="s">
        <v>84956</v>
      </c>
      <c r="P12746" t="s">
        <v>16314</v>
      </c>
      <c r="Q12746" t="s">
        <v>16314</v>
      </c>
      <c r="R12746" t="s">
        <v>84956</v>
      </c>
      <c r="S12746" s="4" t="str">
        <f t="shared" si="199"/>
        <v>2000</v>
      </c>
    </row>
    <row r="12747" spans="1:19" hidden="1" x14ac:dyDescent="0.35">
      <c r="A12747" t="s">
        <v>84952</v>
      </c>
      <c r="B12747" t="s">
        <v>84953</v>
      </c>
      <c r="C12747" t="s">
        <v>84957</v>
      </c>
      <c r="D12747" t="s">
        <v>84958</v>
      </c>
      <c r="E12747" t="s">
        <v>84959</v>
      </c>
      <c r="F12747" t="s">
        <v>84960</v>
      </c>
      <c r="I12747" t="s">
        <v>84961</v>
      </c>
      <c r="J12747" t="s">
        <v>84962</v>
      </c>
      <c r="M12747" t="s">
        <v>112297</v>
      </c>
      <c r="N12747" t="s">
        <v>16314</v>
      </c>
      <c r="O12747" s="3" t="s">
        <v>84963</v>
      </c>
      <c r="P12747" t="s">
        <v>16314</v>
      </c>
      <c r="Q12747" t="s">
        <v>16314</v>
      </c>
      <c r="R12747" t="s">
        <v>84963</v>
      </c>
      <c r="S12747" s="4" t="str">
        <f t="shared" si="199"/>
        <v>2000</v>
      </c>
    </row>
    <row r="12748" spans="1:19" hidden="1" x14ac:dyDescent="0.35">
      <c r="A12748" t="s">
        <v>84959</v>
      </c>
      <c r="B12748" t="s">
        <v>84960</v>
      </c>
      <c r="C12748" t="s">
        <v>84964</v>
      </c>
      <c r="D12748" t="s">
        <v>84965</v>
      </c>
      <c r="E12748" t="s">
        <v>84966</v>
      </c>
      <c r="F12748" t="s">
        <v>84967</v>
      </c>
      <c r="I12748" t="s">
        <v>84968</v>
      </c>
      <c r="J12748" t="s">
        <v>84969</v>
      </c>
      <c r="M12748" t="s">
        <v>112298</v>
      </c>
      <c r="N12748" t="s">
        <v>28</v>
      </c>
      <c r="O12748" s="3" t="s">
        <v>84970</v>
      </c>
      <c r="P12748" t="s">
        <v>16314</v>
      </c>
      <c r="Q12748" t="s">
        <v>16314</v>
      </c>
      <c r="R12748" t="s">
        <v>84970</v>
      </c>
      <c r="S12748" s="4" t="str">
        <f t="shared" si="199"/>
        <v>2000</v>
      </c>
    </row>
    <row r="12749" spans="1:19" hidden="1" x14ac:dyDescent="0.35">
      <c r="A12749" t="s">
        <v>84966</v>
      </c>
      <c r="B12749" t="s">
        <v>84967</v>
      </c>
      <c r="C12749" t="s">
        <v>84971</v>
      </c>
      <c r="D12749" t="s">
        <v>84972</v>
      </c>
      <c r="E12749" t="s">
        <v>84973</v>
      </c>
      <c r="F12749" t="s">
        <v>84974</v>
      </c>
      <c r="I12749" t="s">
        <v>84975</v>
      </c>
      <c r="J12749" t="s">
        <v>84976</v>
      </c>
      <c r="M12749" t="s">
        <v>112297</v>
      </c>
      <c r="N12749" t="s">
        <v>16314</v>
      </c>
      <c r="O12749" s="3" t="s">
        <v>84977</v>
      </c>
      <c r="P12749" t="s">
        <v>16314</v>
      </c>
      <c r="Q12749" t="s">
        <v>16314</v>
      </c>
      <c r="R12749" t="s">
        <v>84977</v>
      </c>
      <c r="S12749" s="4" t="str">
        <f t="shared" si="199"/>
        <v>2000</v>
      </c>
    </row>
    <row r="12750" spans="1:19" hidden="1" x14ac:dyDescent="0.35">
      <c r="A12750" t="s">
        <v>84973</v>
      </c>
      <c r="B12750" t="s">
        <v>84974</v>
      </c>
      <c r="C12750" t="s">
        <v>84978</v>
      </c>
      <c r="D12750" t="s">
        <v>84979</v>
      </c>
      <c r="E12750" t="s">
        <v>84980</v>
      </c>
      <c r="F12750" t="s">
        <v>84981</v>
      </c>
      <c r="I12750" t="s">
        <v>512</v>
      </c>
      <c r="J12750" t="s">
        <v>512</v>
      </c>
      <c r="M12750" t="s">
        <v>112297</v>
      </c>
      <c r="N12750" t="s">
        <v>16314</v>
      </c>
      <c r="O12750" s="3" t="s">
        <v>84982</v>
      </c>
      <c r="P12750" t="s">
        <v>16314</v>
      </c>
      <c r="Q12750" t="s">
        <v>16314</v>
      </c>
      <c r="R12750" t="s">
        <v>84982</v>
      </c>
      <c r="S12750" s="4" t="str">
        <f t="shared" si="199"/>
        <v>2000</v>
      </c>
    </row>
    <row r="12751" spans="1:19" hidden="1" x14ac:dyDescent="0.35">
      <c r="A12751" t="s">
        <v>84980</v>
      </c>
      <c r="B12751" t="s">
        <v>84981</v>
      </c>
      <c r="C12751" t="s">
        <v>84983</v>
      </c>
      <c r="D12751" t="s">
        <v>84984</v>
      </c>
      <c r="E12751" t="s">
        <v>84985</v>
      </c>
      <c r="F12751" t="s">
        <v>84986</v>
      </c>
      <c r="I12751" t="s">
        <v>512</v>
      </c>
      <c r="J12751" t="s">
        <v>512</v>
      </c>
      <c r="M12751" t="s">
        <v>112297</v>
      </c>
      <c r="N12751" t="s">
        <v>16314</v>
      </c>
      <c r="O12751" s="3" t="s">
        <v>84987</v>
      </c>
      <c r="P12751" t="s">
        <v>16314</v>
      </c>
      <c r="Q12751" t="s">
        <v>16314</v>
      </c>
      <c r="R12751" t="s">
        <v>84987</v>
      </c>
      <c r="S12751" s="4" t="str">
        <f t="shared" si="199"/>
        <v>2000</v>
      </c>
    </row>
    <row r="12752" spans="1:19" hidden="1" x14ac:dyDescent="0.35">
      <c r="A12752" t="s">
        <v>84985</v>
      </c>
      <c r="B12752" t="s">
        <v>84986</v>
      </c>
      <c r="C12752" t="s">
        <v>84988</v>
      </c>
      <c r="D12752" t="s">
        <v>84989</v>
      </c>
      <c r="E12752" t="s">
        <v>84990</v>
      </c>
      <c r="F12752" t="s">
        <v>84991</v>
      </c>
      <c r="I12752" t="s">
        <v>84992</v>
      </c>
      <c r="J12752" t="s">
        <v>84993</v>
      </c>
      <c r="M12752" t="s">
        <v>112297</v>
      </c>
      <c r="N12752" t="s">
        <v>16314</v>
      </c>
      <c r="O12752" s="3" t="s">
        <v>84994</v>
      </c>
      <c r="P12752" t="s">
        <v>16314</v>
      </c>
      <c r="Q12752" t="s">
        <v>16314</v>
      </c>
      <c r="R12752" t="s">
        <v>84994</v>
      </c>
      <c r="S12752" s="4" t="str">
        <f t="shared" si="199"/>
        <v>2000</v>
      </c>
    </row>
    <row r="12753" spans="1:19" hidden="1" x14ac:dyDescent="0.35">
      <c r="A12753" t="s">
        <v>84990</v>
      </c>
      <c r="B12753" t="s">
        <v>84991</v>
      </c>
      <c r="C12753" t="s">
        <v>84995</v>
      </c>
      <c r="D12753" t="s">
        <v>84996</v>
      </c>
      <c r="E12753" t="s">
        <v>84997</v>
      </c>
      <c r="F12753" t="s">
        <v>84998</v>
      </c>
      <c r="I12753" t="s">
        <v>84999</v>
      </c>
      <c r="J12753" t="s">
        <v>85000</v>
      </c>
      <c r="M12753" t="s">
        <v>112297</v>
      </c>
      <c r="N12753" t="s">
        <v>16314</v>
      </c>
      <c r="O12753" s="3" t="s">
        <v>85001</v>
      </c>
      <c r="P12753" t="s">
        <v>16314</v>
      </c>
      <c r="Q12753" t="s">
        <v>16314</v>
      </c>
      <c r="R12753" t="s">
        <v>85001</v>
      </c>
      <c r="S12753" s="4" t="str">
        <f t="shared" si="199"/>
        <v>2000</v>
      </c>
    </row>
    <row r="12754" spans="1:19" hidden="1" x14ac:dyDescent="0.35">
      <c r="A12754" t="s">
        <v>84997</v>
      </c>
      <c r="B12754" t="s">
        <v>84998</v>
      </c>
      <c r="C12754" t="s">
        <v>85002</v>
      </c>
      <c r="D12754">
        <v>196902221</v>
      </c>
      <c r="E12754" t="s">
        <v>85003</v>
      </c>
      <c r="F12754" t="s">
        <v>85004</v>
      </c>
      <c r="I12754" t="s">
        <v>20394</v>
      </c>
      <c r="J12754" t="s">
        <v>20395</v>
      </c>
      <c r="M12754" t="s">
        <v>112297</v>
      </c>
      <c r="N12754" t="s">
        <v>16314</v>
      </c>
      <c r="O12754" s="3" t="s">
        <v>85005</v>
      </c>
      <c r="P12754" t="s">
        <v>16314</v>
      </c>
      <c r="Q12754" t="s">
        <v>16314</v>
      </c>
      <c r="R12754" t="s">
        <v>85005</v>
      </c>
      <c r="S12754" s="4" t="str">
        <f t="shared" si="199"/>
        <v>2000</v>
      </c>
    </row>
    <row r="12755" spans="1:19" hidden="1" x14ac:dyDescent="0.35">
      <c r="A12755" t="s">
        <v>85003</v>
      </c>
      <c r="B12755" t="s">
        <v>85004</v>
      </c>
      <c r="C12755" t="s">
        <v>85006</v>
      </c>
      <c r="D12755" t="s">
        <v>85007</v>
      </c>
      <c r="E12755" t="s">
        <v>85008</v>
      </c>
      <c r="F12755" t="s">
        <v>85009</v>
      </c>
      <c r="I12755" t="s">
        <v>85010</v>
      </c>
      <c r="J12755" t="s">
        <v>85011</v>
      </c>
      <c r="M12755" t="s">
        <v>112297</v>
      </c>
      <c r="N12755" t="s">
        <v>16314</v>
      </c>
      <c r="O12755" s="3" t="s">
        <v>85012</v>
      </c>
      <c r="P12755" t="s">
        <v>16314</v>
      </c>
      <c r="Q12755" t="s">
        <v>16314</v>
      </c>
      <c r="R12755" t="s">
        <v>85012</v>
      </c>
      <c r="S12755" s="4" t="str">
        <f t="shared" si="199"/>
        <v>2000</v>
      </c>
    </row>
    <row r="12756" spans="1:19" hidden="1" x14ac:dyDescent="0.35">
      <c r="A12756" t="s">
        <v>85008</v>
      </c>
      <c r="B12756" t="s">
        <v>85009</v>
      </c>
      <c r="C12756" t="s">
        <v>85013</v>
      </c>
      <c r="D12756" t="s">
        <v>85014</v>
      </c>
      <c r="E12756" t="s">
        <v>85015</v>
      </c>
      <c r="F12756" t="s">
        <v>85016</v>
      </c>
      <c r="I12756" t="s">
        <v>85017</v>
      </c>
      <c r="J12756" t="s">
        <v>85018</v>
      </c>
      <c r="M12756" t="s">
        <v>112297</v>
      </c>
      <c r="N12756" t="s">
        <v>16314</v>
      </c>
      <c r="O12756" s="3" t="s">
        <v>85019</v>
      </c>
      <c r="P12756" t="s">
        <v>16314</v>
      </c>
      <c r="Q12756" t="s">
        <v>16314</v>
      </c>
      <c r="R12756" t="s">
        <v>85019</v>
      </c>
      <c r="S12756" s="4" t="str">
        <f t="shared" si="199"/>
        <v>2000</v>
      </c>
    </row>
    <row r="12757" spans="1:19" hidden="1" x14ac:dyDescent="0.35">
      <c r="A12757" t="s">
        <v>85015</v>
      </c>
      <c r="B12757" t="s">
        <v>85016</v>
      </c>
      <c r="C12757" t="s">
        <v>85020</v>
      </c>
      <c r="D12757" t="s">
        <v>85021</v>
      </c>
      <c r="E12757" t="s">
        <v>85022</v>
      </c>
      <c r="F12757" t="s">
        <v>85023</v>
      </c>
      <c r="I12757" t="s">
        <v>85024</v>
      </c>
      <c r="J12757" t="s">
        <v>85025</v>
      </c>
      <c r="M12757" t="s">
        <v>16314</v>
      </c>
      <c r="N12757" t="s">
        <v>16314</v>
      </c>
      <c r="O12757" s="3" t="s">
        <v>85026</v>
      </c>
      <c r="P12757" t="s">
        <v>16314</v>
      </c>
      <c r="Q12757" t="s">
        <v>16314</v>
      </c>
      <c r="R12757" t="s">
        <v>85026</v>
      </c>
      <c r="S12757" s="4" t="str">
        <f t="shared" si="199"/>
        <v>2000</v>
      </c>
    </row>
    <row r="12758" spans="1:19" hidden="1" x14ac:dyDescent="0.35">
      <c r="A12758" t="s">
        <v>85022</v>
      </c>
      <c r="B12758" t="s">
        <v>85023</v>
      </c>
      <c r="C12758" t="s">
        <v>85027</v>
      </c>
      <c r="D12758" t="s">
        <v>85028</v>
      </c>
      <c r="E12758" t="s">
        <v>85029</v>
      </c>
      <c r="F12758" t="s">
        <v>85030</v>
      </c>
      <c r="I12758" t="s">
        <v>85031</v>
      </c>
      <c r="J12758" t="s">
        <v>85032</v>
      </c>
      <c r="M12758" t="s">
        <v>112297</v>
      </c>
      <c r="N12758" t="s">
        <v>16314</v>
      </c>
      <c r="O12758" s="3" t="s">
        <v>85033</v>
      </c>
      <c r="P12758" t="s">
        <v>16314</v>
      </c>
      <c r="Q12758" t="s">
        <v>16314</v>
      </c>
      <c r="R12758" t="s">
        <v>85033</v>
      </c>
      <c r="S12758" s="4" t="str">
        <f t="shared" si="199"/>
        <v>2000</v>
      </c>
    </row>
    <row r="12759" spans="1:19" hidden="1" x14ac:dyDescent="0.35">
      <c r="A12759" t="s">
        <v>85029</v>
      </c>
      <c r="B12759" t="s">
        <v>85030</v>
      </c>
      <c r="C12759" t="s">
        <v>85034</v>
      </c>
      <c r="D12759" t="s">
        <v>85035</v>
      </c>
      <c r="E12759" t="s">
        <v>85036</v>
      </c>
      <c r="F12759" t="s">
        <v>85037</v>
      </c>
      <c r="I12759" t="s">
        <v>85038</v>
      </c>
      <c r="J12759" t="s">
        <v>40373</v>
      </c>
      <c r="M12759" t="s">
        <v>112297</v>
      </c>
      <c r="N12759" t="s">
        <v>16314</v>
      </c>
      <c r="O12759" s="3" t="s">
        <v>85039</v>
      </c>
      <c r="P12759" t="s">
        <v>16314</v>
      </c>
      <c r="Q12759" t="s">
        <v>16314</v>
      </c>
      <c r="R12759" t="s">
        <v>85039</v>
      </c>
      <c r="S12759" s="4" t="str">
        <f t="shared" si="199"/>
        <v>2000</v>
      </c>
    </row>
    <row r="12760" spans="1:19" hidden="1" x14ac:dyDescent="0.35">
      <c r="A12760" t="s">
        <v>85036</v>
      </c>
      <c r="B12760" t="s">
        <v>85037</v>
      </c>
      <c r="C12760" t="s">
        <v>85040</v>
      </c>
      <c r="D12760" t="s">
        <v>85041</v>
      </c>
      <c r="E12760" t="s">
        <v>85042</v>
      </c>
      <c r="F12760" t="s">
        <v>85043</v>
      </c>
      <c r="I12760" t="s">
        <v>85044</v>
      </c>
      <c r="J12760" t="s">
        <v>85045</v>
      </c>
      <c r="M12760" t="s">
        <v>112324</v>
      </c>
      <c r="N12760" t="s">
        <v>48798</v>
      </c>
      <c r="O12760" s="3" t="s">
        <v>85046</v>
      </c>
      <c r="P12760" t="s">
        <v>48798</v>
      </c>
      <c r="Q12760" t="s">
        <v>48798</v>
      </c>
      <c r="R12760" t="s">
        <v>85046</v>
      </c>
      <c r="S12760" s="4" t="str">
        <f t="shared" si="199"/>
        <v>2000</v>
      </c>
    </row>
    <row r="12761" spans="1:19" hidden="1" x14ac:dyDescent="0.35">
      <c r="A12761" t="s">
        <v>85042</v>
      </c>
      <c r="B12761" t="s">
        <v>85043</v>
      </c>
      <c r="C12761" t="s">
        <v>85047</v>
      </c>
      <c r="D12761" t="s">
        <v>85048</v>
      </c>
      <c r="E12761" t="s">
        <v>85049</v>
      </c>
      <c r="F12761" t="s">
        <v>85050</v>
      </c>
      <c r="I12761" t="s">
        <v>85051</v>
      </c>
      <c r="J12761" t="s">
        <v>85052</v>
      </c>
      <c r="M12761" t="s">
        <v>112297</v>
      </c>
      <c r="N12761" t="s">
        <v>16314</v>
      </c>
      <c r="O12761" s="3" t="s">
        <v>85053</v>
      </c>
      <c r="P12761" t="s">
        <v>16314</v>
      </c>
      <c r="Q12761" t="s">
        <v>16314</v>
      </c>
      <c r="R12761" t="s">
        <v>85053</v>
      </c>
      <c r="S12761" s="4" t="str">
        <f t="shared" si="199"/>
        <v>2000</v>
      </c>
    </row>
    <row r="12762" spans="1:19" hidden="1" x14ac:dyDescent="0.35">
      <c r="A12762" t="s">
        <v>85049</v>
      </c>
      <c r="B12762" t="s">
        <v>85050</v>
      </c>
      <c r="C12762" t="s">
        <v>85054</v>
      </c>
      <c r="D12762" t="s">
        <v>85055</v>
      </c>
      <c r="E12762" t="s">
        <v>85056</v>
      </c>
      <c r="F12762" t="s">
        <v>85057</v>
      </c>
      <c r="I12762" t="s">
        <v>85058</v>
      </c>
      <c r="J12762" t="s">
        <v>85059</v>
      </c>
      <c r="M12762" t="s">
        <v>112324</v>
      </c>
      <c r="N12762" t="s">
        <v>48798</v>
      </c>
      <c r="O12762" s="3" t="s">
        <v>85060</v>
      </c>
      <c r="P12762" t="s">
        <v>48798</v>
      </c>
      <c r="Q12762" t="s">
        <v>48798</v>
      </c>
      <c r="R12762" t="s">
        <v>85060</v>
      </c>
      <c r="S12762" s="4" t="str">
        <f t="shared" si="199"/>
        <v>2000</v>
      </c>
    </row>
    <row r="12763" spans="1:19" hidden="1" x14ac:dyDescent="0.35">
      <c r="A12763" t="s">
        <v>85056</v>
      </c>
      <c r="B12763" t="s">
        <v>85057</v>
      </c>
      <c r="C12763" t="s">
        <v>85061</v>
      </c>
      <c r="D12763" t="s">
        <v>85062</v>
      </c>
      <c r="E12763" t="s">
        <v>85063</v>
      </c>
      <c r="F12763" t="s">
        <v>85064</v>
      </c>
      <c r="I12763" t="s">
        <v>85065</v>
      </c>
      <c r="J12763" t="s">
        <v>85066</v>
      </c>
      <c r="M12763" t="s">
        <v>112324</v>
      </c>
      <c r="N12763" t="s">
        <v>48798</v>
      </c>
      <c r="O12763" s="3" t="s">
        <v>85067</v>
      </c>
      <c r="P12763" t="s">
        <v>48798</v>
      </c>
      <c r="Q12763" t="s">
        <v>48798</v>
      </c>
      <c r="R12763" t="s">
        <v>85067</v>
      </c>
      <c r="S12763" s="4" t="str">
        <f t="shared" si="199"/>
        <v>2000</v>
      </c>
    </row>
    <row r="12764" spans="1:19" hidden="1" x14ac:dyDescent="0.35">
      <c r="A12764" t="s">
        <v>85063</v>
      </c>
      <c r="B12764" t="s">
        <v>85064</v>
      </c>
      <c r="C12764" t="s">
        <v>85068</v>
      </c>
      <c r="D12764" t="s">
        <v>85069</v>
      </c>
      <c r="E12764" t="s">
        <v>85070</v>
      </c>
      <c r="F12764" t="s">
        <v>85071</v>
      </c>
      <c r="I12764" t="s">
        <v>85072</v>
      </c>
      <c r="J12764" t="s">
        <v>85073</v>
      </c>
      <c r="M12764" t="s">
        <v>112324</v>
      </c>
      <c r="N12764" t="s">
        <v>48798</v>
      </c>
      <c r="O12764" s="3" t="s">
        <v>85074</v>
      </c>
      <c r="P12764" t="s">
        <v>48798</v>
      </c>
      <c r="Q12764" t="s">
        <v>48798</v>
      </c>
      <c r="R12764" t="s">
        <v>85074</v>
      </c>
      <c r="S12764" s="4" t="str">
        <f t="shared" si="199"/>
        <v>2000</v>
      </c>
    </row>
    <row r="12765" spans="1:19" hidden="1" x14ac:dyDescent="0.35">
      <c r="A12765" t="s">
        <v>85070</v>
      </c>
      <c r="B12765" t="s">
        <v>85071</v>
      </c>
      <c r="C12765" t="s">
        <v>85075</v>
      </c>
      <c r="D12765" t="s">
        <v>85076</v>
      </c>
      <c r="E12765" t="s">
        <v>85077</v>
      </c>
      <c r="F12765" t="s">
        <v>85078</v>
      </c>
      <c r="I12765" t="s">
        <v>85079</v>
      </c>
      <c r="J12765" t="s">
        <v>85080</v>
      </c>
      <c r="M12765" t="s">
        <v>112324</v>
      </c>
      <c r="N12765" t="s">
        <v>48798</v>
      </c>
      <c r="O12765" s="3" t="s">
        <v>85081</v>
      </c>
      <c r="P12765" t="s">
        <v>48798</v>
      </c>
      <c r="Q12765" t="s">
        <v>48798</v>
      </c>
      <c r="R12765" t="s">
        <v>85081</v>
      </c>
      <c r="S12765" s="4" t="str">
        <f t="shared" si="199"/>
        <v>2000</v>
      </c>
    </row>
    <row r="12766" spans="1:19" hidden="1" x14ac:dyDescent="0.35">
      <c r="A12766" t="s">
        <v>85077</v>
      </c>
      <c r="B12766" t="s">
        <v>85078</v>
      </c>
      <c r="C12766" t="s">
        <v>85082</v>
      </c>
      <c r="D12766" t="s">
        <v>85083</v>
      </c>
      <c r="E12766" s="1" t="s">
        <v>85084</v>
      </c>
      <c r="F12766" s="1" t="s">
        <v>85085</v>
      </c>
      <c r="I12766" t="s">
        <v>85086</v>
      </c>
      <c r="J12766" t="s">
        <v>85087</v>
      </c>
      <c r="M12766" t="s">
        <v>16314</v>
      </c>
      <c r="N12766" t="s">
        <v>16314</v>
      </c>
      <c r="O12766" s="3" t="s">
        <v>85088</v>
      </c>
      <c r="P12766" t="s">
        <v>16314</v>
      </c>
      <c r="Q12766" t="s">
        <v>16314</v>
      </c>
      <c r="R12766" t="s">
        <v>85088</v>
      </c>
      <c r="S12766" s="4" t="str">
        <f t="shared" si="199"/>
        <v>2000</v>
      </c>
    </row>
    <row r="12767" spans="1:19" hidden="1" x14ac:dyDescent="0.35">
      <c r="A12767" s="1" t="s">
        <v>85084</v>
      </c>
      <c r="B12767" s="1" t="s">
        <v>85085</v>
      </c>
      <c r="C12767" t="s">
        <v>85089</v>
      </c>
      <c r="D12767" t="s">
        <v>85090</v>
      </c>
      <c r="E12767" t="s">
        <v>85091</v>
      </c>
      <c r="F12767" t="s">
        <v>85092</v>
      </c>
      <c r="I12767" t="s">
        <v>85093</v>
      </c>
      <c r="J12767" t="s">
        <v>85094</v>
      </c>
      <c r="M12767" t="s">
        <v>112315</v>
      </c>
      <c r="N12767" t="s">
        <v>16314</v>
      </c>
      <c r="O12767" s="3" t="s">
        <v>85095</v>
      </c>
      <c r="P12767" t="s">
        <v>16314</v>
      </c>
      <c r="Q12767" t="s">
        <v>16314</v>
      </c>
      <c r="R12767" t="s">
        <v>85095</v>
      </c>
      <c r="S12767" s="4" t="str">
        <f t="shared" si="199"/>
        <v>2000</v>
      </c>
    </row>
    <row r="12768" spans="1:19" hidden="1" x14ac:dyDescent="0.35">
      <c r="A12768" t="s">
        <v>85091</v>
      </c>
      <c r="B12768" t="s">
        <v>85092</v>
      </c>
      <c r="C12768" t="s">
        <v>85096</v>
      </c>
      <c r="D12768" t="s">
        <v>85097</v>
      </c>
      <c r="E12768" t="s">
        <v>85098</v>
      </c>
      <c r="F12768" t="s">
        <v>85099</v>
      </c>
      <c r="I12768" t="s">
        <v>85100</v>
      </c>
      <c r="J12768" t="s">
        <v>85101</v>
      </c>
      <c r="M12768" t="s">
        <v>112315</v>
      </c>
      <c r="N12768" t="s">
        <v>159</v>
      </c>
      <c r="O12768" s="3" t="s">
        <v>85102</v>
      </c>
      <c r="P12768" t="s">
        <v>159</v>
      </c>
      <c r="Q12768" t="s">
        <v>159</v>
      </c>
      <c r="R12768" t="s">
        <v>85102</v>
      </c>
      <c r="S12768" s="4" t="str">
        <f t="shared" si="199"/>
        <v>2000</v>
      </c>
    </row>
    <row r="12769" spans="1:19" hidden="1" x14ac:dyDescent="0.35">
      <c r="A12769" t="s">
        <v>85098</v>
      </c>
      <c r="B12769" t="s">
        <v>85099</v>
      </c>
      <c r="C12769" t="s">
        <v>85103</v>
      </c>
      <c r="D12769" t="s">
        <v>85104</v>
      </c>
      <c r="E12769" t="s">
        <v>85105</v>
      </c>
      <c r="F12769" t="s">
        <v>85106</v>
      </c>
      <c r="I12769" t="s">
        <v>85107</v>
      </c>
      <c r="J12769" t="s">
        <v>85108</v>
      </c>
      <c r="M12769" t="s">
        <v>112315</v>
      </c>
      <c r="N12769" t="s">
        <v>159</v>
      </c>
      <c r="O12769" s="3" t="s">
        <v>85109</v>
      </c>
      <c r="P12769" t="s">
        <v>159</v>
      </c>
      <c r="Q12769" t="s">
        <v>159</v>
      </c>
      <c r="R12769" t="s">
        <v>85109</v>
      </c>
      <c r="S12769" s="4" t="str">
        <f t="shared" si="199"/>
        <v>2000</v>
      </c>
    </row>
    <row r="12770" spans="1:19" hidden="1" x14ac:dyDescent="0.35">
      <c r="A12770" t="s">
        <v>85105</v>
      </c>
      <c r="B12770" t="s">
        <v>85106</v>
      </c>
      <c r="C12770" t="s">
        <v>85110</v>
      </c>
      <c r="D12770" t="s">
        <v>85111</v>
      </c>
      <c r="E12770" t="s">
        <v>85112</v>
      </c>
      <c r="F12770" t="s">
        <v>85113</v>
      </c>
      <c r="I12770" t="s">
        <v>85114</v>
      </c>
      <c r="J12770" t="s">
        <v>85115</v>
      </c>
      <c r="M12770" t="s">
        <v>112324</v>
      </c>
      <c r="N12770" t="s">
        <v>48798</v>
      </c>
      <c r="O12770" s="3" t="s">
        <v>85116</v>
      </c>
      <c r="P12770" t="s">
        <v>48798</v>
      </c>
      <c r="Q12770" t="s">
        <v>48798</v>
      </c>
      <c r="R12770" t="s">
        <v>85116</v>
      </c>
      <c r="S12770" s="4" t="str">
        <f t="shared" si="199"/>
        <v>2000</v>
      </c>
    </row>
    <row r="12771" spans="1:19" hidden="1" x14ac:dyDescent="0.35">
      <c r="A12771" t="s">
        <v>85112</v>
      </c>
      <c r="B12771" t="s">
        <v>85113</v>
      </c>
      <c r="C12771" t="s">
        <v>85117</v>
      </c>
      <c r="D12771" t="s">
        <v>85118</v>
      </c>
      <c r="E12771" t="s">
        <v>85119</v>
      </c>
      <c r="F12771" t="s">
        <v>85120</v>
      </c>
      <c r="I12771" t="s">
        <v>85121</v>
      </c>
      <c r="J12771" t="s">
        <v>85122</v>
      </c>
      <c r="M12771" t="s">
        <v>112299</v>
      </c>
      <c r="N12771" t="s">
        <v>16314</v>
      </c>
      <c r="O12771" s="3" t="s">
        <v>85123</v>
      </c>
      <c r="P12771" t="s">
        <v>16314</v>
      </c>
      <c r="Q12771" t="s">
        <v>16314</v>
      </c>
      <c r="R12771" t="s">
        <v>85123</v>
      </c>
      <c r="S12771" s="4" t="str">
        <f t="shared" si="199"/>
        <v>2000</v>
      </c>
    </row>
    <row r="12772" spans="1:19" hidden="1" x14ac:dyDescent="0.35">
      <c r="A12772" t="s">
        <v>85119</v>
      </c>
      <c r="B12772" t="s">
        <v>85120</v>
      </c>
      <c r="C12772" t="s">
        <v>85124</v>
      </c>
      <c r="D12772" t="s">
        <v>85125</v>
      </c>
      <c r="E12772" t="s">
        <v>85126</v>
      </c>
      <c r="F12772" t="s">
        <v>85127</v>
      </c>
      <c r="I12772" t="s">
        <v>85128</v>
      </c>
      <c r="J12772" t="s">
        <v>85129</v>
      </c>
      <c r="M12772" t="s">
        <v>112299</v>
      </c>
      <c r="N12772" t="s">
        <v>16314</v>
      </c>
      <c r="O12772" s="3" t="s">
        <v>85130</v>
      </c>
      <c r="P12772" t="s">
        <v>16314</v>
      </c>
      <c r="Q12772" t="s">
        <v>16314</v>
      </c>
      <c r="R12772" t="s">
        <v>85130</v>
      </c>
      <c r="S12772" s="4" t="str">
        <f t="shared" si="199"/>
        <v>2000</v>
      </c>
    </row>
    <row r="12773" spans="1:19" hidden="1" x14ac:dyDescent="0.35">
      <c r="A12773" t="s">
        <v>85126</v>
      </c>
      <c r="B12773" t="s">
        <v>85127</v>
      </c>
      <c r="C12773" t="s">
        <v>85131</v>
      </c>
      <c r="D12773" t="s">
        <v>85132</v>
      </c>
      <c r="E12773" t="s">
        <v>85133</v>
      </c>
      <c r="F12773" t="s">
        <v>85134</v>
      </c>
      <c r="I12773" t="s">
        <v>85135</v>
      </c>
      <c r="J12773" t="s">
        <v>85136</v>
      </c>
      <c r="M12773" t="s">
        <v>112299</v>
      </c>
      <c r="N12773" t="s">
        <v>16314</v>
      </c>
      <c r="O12773" s="3" t="s">
        <v>85137</v>
      </c>
      <c r="P12773" t="s">
        <v>16314</v>
      </c>
      <c r="Q12773" t="s">
        <v>16314</v>
      </c>
      <c r="R12773" t="s">
        <v>85137</v>
      </c>
      <c r="S12773" s="4" t="str">
        <f t="shared" si="199"/>
        <v>2000</v>
      </c>
    </row>
    <row r="12774" spans="1:19" hidden="1" x14ac:dyDescent="0.35">
      <c r="A12774" t="s">
        <v>85133</v>
      </c>
      <c r="B12774" t="s">
        <v>85134</v>
      </c>
      <c r="C12774" t="s">
        <v>85138</v>
      </c>
      <c r="D12774" t="s">
        <v>85139</v>
      </c>
      <c r="E12774" t="s">
        <v>85140</v>
      </c>
      <c r="F12774" t="s">
        <v>85141</v>
      </c>
      <c r="I12774" t="s">
        <v>85142</v>
      </c>
      <c r="J12774" t="s">
        <v>85143</v>
      </c>
      <c r="M12774" t="s">
        <v>112324</v>
      </c>
      <c r="N12774" t="s">
        <v>48798</v>
      </c>
      <c r="O12774" s="3" t="s">
        <v>85144</v>
      </c>
      <c r="P12774" t="s">
        <v>48798</v>
      </c>
      <c r="Q12774" t="s">
        <v>48798</v>
      </c>
      <c r="R12774" t="s">
        <v>85144</v>
      </c>
      <c r="S12774" s="4" t="str">
        <f t="shared" si="199"/>
        <v>2000</v>
      </c>
    </row>
    <row r="12775" spans="1:19" hidden="1" x14ac:dyDescent="0.35">
      <c r="A12775" t="s">
        <v>85140</v>
      </c>
      <c r="B12775" t="s">
        <v>85141</v>
      </c>
      <c r="C12775" s="1" t="s">
        <v>85145</v>
      </c>
      <c r="D12775">
        <v>241707198</v>
      </c>
      <c r="E12775" t="s">
        <v>85146</v>
      </c>
      <c r="F12775" t="s">
        <v>85147</v>
      </c>
      <c r="I12775" t="s">
        <v>85148</v>
      </c>
      <c r="J12775" t="s">
        <v>85149</v>
      </c>
      <c r="M12775" t="s">
        <v>112324</v>
      </c>
      <c r="N12775" t="s">
        <v>48798</v>
      </c>
      <c r="O12775" s="3" t="s">
        <v>85150</v>
      </c>
      <c r="P12775" t="s">
        <v>48798</v>
      </c>
      <c r="Q12775" t="s">
        <v>48798</v>
      </c>
      <c r="R12775" t="s">
        <v>85150</v>
      </c>
      <c r="S12775" s="4" t="str">
        <f t="shared" si="199"/>
        <v>2000</v>
      </c>
    </row>
    <row r="12776" spans="1:19" hidden="1" x14ac:dyDescent="0.35">
      <c r="A12776" t="s">
        <v>85146</v>
      </c>
      <c r="B12776" t="s">
        <v>85147</v>
      </c>
      <c r="C12776" t="s">
        <v>85151</v>
      </c>
      <c r="D12776" t="s">
        <v>85152</v>
      </c>
      <c r="E12776" t="s">
        <v>85153</v>
      </c>
      <c r="F12776" t="s">
        <v>85154</v>
      </c>
      <c r="I12776" t="s">
        <v>85155</v>
      </c>
      <c r="J12776" t="s">
        <v>85156</v>
      </c>
      <c r="M12776" t="s">
        <v>112298</v>
      </c>
      <c r="N12776" t="s">
        <v>28</v>
      </c>
      <c r="O12776" s="3" t="s">
        <v>85157</v>
      </c>
      <c r="P12776" t="s">
        <v>16314</v>
      </c>
      <c r="Q12776" t="s">
        <v>16314</v>
      </c>
      <c r="R12776" t="s">
        <v>85157</v>
      </c>
      <c r="S12776" s="4" t="str">
        <f t="shared" si="199"/>
        <v>2000</v>
      </c>
    </row>
    <row r="12777" spans="1:19" hidden="1" x14ac:dyDescent="0.35">
      <c r="A12777" t="s">
        <v>85153</v>
      </c>
      <c r="B12777" t="s">
        <v>85154</v>
      </c>
      <c r="C12777" t="s">
        <v>85158</v>
      </c>
      <c r="D12777" t="s">
        <v>85159</v>
      </c>
      <c r="E12777" t="s">
        <v>85160</v>
      </c>
      <c r="F12777" t="s">
        <v>85161</v>
      </c>
      <c r="I12777" t="s">
        <v>85162</v>
      </c>
      <c r="J12777" t="s">
        <v>85163</v>
      </c>
      <c r="M12777" t="s">
        <v>112297</v>
      </c>
      <c r="N12777" t="s">
        <v>16314</v>
      </c>
      <c r="O12777" s="3" t="s">
        <v>85164</v>
      </c>
      <c r="P12777" t="s">
        <v>16314</v>
      </c>
      <c r="Q12777" t="s">
        <v>16314</v>
      </c>
      <c r="R12777" t="s">
        <v>85164</v>
      </c>
      <c r="S12777" s="4" t="str">
        <f t="shared" si="199"/>
        <v>2000</v>
      </c>
    </row>
    <row r="12778" spans="1:19" hidden="1" x14ac:dyDescent="0.35">
      <c r="A12778" t="s">
        <v>85160</v>
      </c>
      <c r="B12778" t="s">
        <v>85161</v>
      </c>
      <c r="C12778" t="s">
        <v>85165</v>
      </c>
      <c r="D12778" t="s">
        <v>85166</v>
      </c>
      <c r="E12778" t="s">
        <v>85167</v>
      </c>
      <c r="F12778" t="s">
        <v>85168</v>
      </c>
      <c r="I12778" t="s">
        <v>85169</v>
      </c>
      <c r="J12778" t="s">
        <v>85170</v>
      </c>
      <c r="M12778" t="s">
        <v>112324</v>
      </c>
      <c r="N12778" t="s">
        <v>48798</v>
      </c>
      <c r="O12778" s="3" t="s">
        <v>85171</v>
      </c>
      <c r="P12778" t="s">
        <v>48798</v>
      </c>
      <c r="Q12778" t="s">
        <v>48798</v>
      </c>
      <c r="R12778" t="s">
        <v>85171</v>
      </c>
      <c r="S12778" s="4" t="str">
        <f t="shared" si="199"/>
        <v>2000</v>
      </c>
    </row>
    <row r="12779" spans="1:19" hidden="1" x14ac:dyDescent="0.35">
      <c r="A12779" t="s">
        <v>85167</v>
      </c>
      <c r="B12779" t="s">
        <v>85168</v>
      </c>
      <c r="C12779" t="s">
        <v>85172</v>
      </c>
      <c r="D12779" t="s">
        <v>85173</v>
      </c>
      <c r="E12779" t="s">
        <v>85174</v>
      </c>
      <c r="F12779" t="s">
        <v>85175</v>
      </c>
      <c r="I12779" t="s">
        <v>85176</v>
      </c>
      <c r="J12779" t="s">
        <v>85177</v>
      </c>
      <c r="M12779" t="s">
        <v>112323</v>
      </c>
      <c r="N12779" t="s">
        <v>16314</v>
      </c>
      <c r="O12779" s="3" t="s">
        <v>85178</v>
      </c>
      <c r="P12779" t="s">
        <v>16314</v>
      </c>
      <c r="Q12779" t="s">
        <v>16314</v>
      </c>
      <c r="R12779" t="s">
        <v>85178</v>
      </c>
      <c r="S12779" s="4" t="str">
        <f t="shared" si="199"/>
        <v>2000</v>
      </c>
    </row>
    <row r="12780" spans="1:19" hidden="1" x14ac:dyDescent="0.35">
      <c r="A12780" t="s">
        <v>85174</v>
      </c>
      <c r="B12780" t="s">
        <v>85175</v>
      </c>
      <c r="C12780" t="s">
        <v>85179</v>
      </c>
      <c r="D12780" t="s">
        <v>85180</v>
      </c>
      <c r="E12780" t="s">
        <v>85181</v>
      </c>
      <c r="F12780" t="s">
        <v>85182</v>
      </c>
      <c r="I12780" t="s">
        <v>85183</v>
      </c>
      <c r="J12780" t="s">
        <v>85184</v>
      </c>
      <c r="M12780" t="s">
        <v>112324</v>
      </c>
      <c r="N12780" t="s">
        <v>48798</v>
      </c>
      <c r="O12780" s="3" t="s">
        <v>85185</v>
      </c>
      <c r="P12780" t="s">
        <v>48798</v>
      </c>
      <c r="Q12780" t="s">
        <v>48798</v>
      </c>
      <c r="R12780" t="s">
        <v>85185</v>
      </c>
      <c r="S12780" s="4" t="str">
        <f t="shared" si="199"/>
        <v>2000</v>
      </c>
    </row>
    <row r="12781" spans="1:19" hidden="1" x14ac:dyDescent="0.35">
      <c r="A12781" t="s">
        <v>85181</v>
      </c>
      <c r="B12781" t="s">
        <v>85182</v>
      </c>
      <c r="C12781" t="s">
        <v>85186</v>
      </c>
      <c r="D12781" t="s">
        <v>85187</v>
      </c>
      <c r="E12781" t="s">
        <v>85188</v>
      </c>
      <c r="F12781" t="s">
        <v>85189</v>
      </c>
      <c r="I12781" t="s">
        <v>85190</v>
      </c>
      <c r="J12781" t="s">
        <v>85191</v>
      </c>
      <c r="M12781" t="s">
        <v>112297</v>
      </c>
      <c r="N12781" t="s">
        <v>16314</v>
      </c>
      <c r="O12781" s="3" t="s">
        <v>85192</v>
      </c>
      <c r="P12781" t="s">
        <v>16314</v>
      </c>
      <c r="Q12781" t="s">
        <v>16314</v>
      </c>
      <c r="R12781" t="s">
        <v>85192</v>
      </c>
      <c r="S12781" s="4" t="str">
        <f t="shared" si="199"/>
        <v>2000</v>
      </c>
    </row>
    <row r="12782" spans="1:19" hidden="1" x14ac:dyDescent="0.35">
      <c r="A12782" t="s">
        <v>85188</v>
      </c>
      <c r="B12782" t="s">
        <v>85189</v>
      </c>
      <c r="C12782" t="s">
        <v>85193</v>
      </c>
      <c r="D12782" t="s">
        <v>85194</v>
      </c>
      <c r="E12782" t="s">
        <v>85195</v>
      </c>
      <c r="F12782" t="s">
        <v>85196</v>
      </c>
      <c r="I12782" t="s">
        <v>85197</v>
      </c>
      <c r="J12782" t="s">
        <v>85198</v>
      </c>
      <c r="M12782" t="s">
        <v>112297</v>
      </c>
      <c r="N12782" t="s">
        <v>16314</v>
      </c>
      <c r="O12782" s="3" t="s">
        <v>85199</v>
      </c>
      <c r="P12782" t="s">
        <v>16314</v>
      </c>
      <c r="Q12782" t="s">
        <v>16314</v>
      </c>
      <c r="R12782" t="s">
        <v>85199</v>
      </c>
      <c r="S12782" s="4" t="str">
        <f t="shared" si="199"/>
        <v>2000</v>
      </c>
    </row>
    <row r="12783" spans="1:19" hidden="1" x14ac:dyDescent="0.35">
      <c r="A12783" t="s">
        <v>85195</v>
      </c>
      <c r="B12783" t="s">
        <v>85196</v>
      </c>
      <c r="C12783" t="s">
        <v>85200</v>
      </c>
      <c r="D12783" t="s">
        <v>85201</v>
      </c>
      <c r="E12783" t="s">
        <v>85202</v>
      </c>
      <c r="F12783" t="s">
        <v>85203</v>
      </c>
      <c r="I12783" t="s">
        <v>85204</v>
      </c>
      <c r="J12783" t="s">
        <v>85205</v>
      </c>
      <c r="M12783" t="s">
        <v>112297</v>
      </c>
      <c r="N12783" t="s">
        <v>16314</v>
      </c>
      <c r="O12783" s="3" t="s">
        <v>85206</v>
      </c>
      <c r="P12783" t="s">
        <v>16314</v>
      </c>
      <c r="Q12783" t="s">
        <v>16314</v>
      </c>
      <c r="R12783" t="s">
        <v>85206</v>
      </c>
      <c r="S12783" s="4" t="str">
        <f t="shared" si="199"/>
        <v>2000</v>
      </c>
    </row>
    <row r="12784" spans="1:19" hidden="1" x14ac:dyDescent="0.35">
      <c r="A12784" t="s">
        <v>85202</v>
      </c>
      <c r="B12784" t="s">
        <v>85203</v>
      </c>
      <c r="C12784" t="s">
        <v>85207</v>
      </c>
      <c r="D12784" t="s">
        <v>85208</v>
      </c>
      <c r="E12784" t="s">
        <v>85209</v>
      </c>
      <c r="F12784" t="s">
        <v>85210</v>
      </c>
      <c r="I12784" t="s">
        <v>85211</v>
      </c>
      <c r="J12784" t="s">
        <v>85212</v>
      </c>
      <c r="M12784" t="s">
        <v>112297</v>
      </c>
      <c r="N12784" t="s">
        <v>16314</v>
      </c>
      <c r="O12784" s="3" t="s">
        <v>85213</v>
      </c>
      <c r="P12784" t="s">
        <v>16314</v>
      </c>
      <c r="Q12784" t="s">
        <v>16314</v>
      </c>
      <c r="R12784" t="s">
        <v>85213</v>
      </c>
      <c r="S12784" s="4" t="str">
        <f t="shared" si="199"/>
        <v>2000</v>
      </c>
    </row>
    <row r="12785" spans="1:19" hidden="1" x14ac:dyDescent="0.35">
      <c r="A12785" t="s">
        <v>85209</v>
      </c>
      <c r="B12785" t="s">
        <v>85210</v>
      </c>
      <c r="C12785" t="s">
        <v>85214</v>
      </c>
      <c r="D12785" t="s">
        <v>85215</v>
      </c>
      <c r="E12785" t="s">
        <v>85216</v>
      </c>
      <c r="F12785" t="s">
        <v>85217</v>
      </c>
      <c r="I12785" t="s">
        <v>85218</v>
      </c>
      <c r="J12785" t="s">
        <v>85219</v>
      </c>
      <c r="M12785" t="s">
        <v>112297</v>
      </c>
      <c r="N12785" t="s">
        <v>16314</v>
      </c>
      <c r="O12785" s="3" t="s">
        <v>85220</v>
      </c>
      <c r="P12785" t="s">
        <v>16314</v>
      </c>
      <c r="Q12785" t="s">
        <v>16314</v>
      </c>
      <c r="R12785" t="s">
        <v>85220</v>
      </c>
      <c r="S12785" s="4" t="str">
        <f t="shared" si="199"/>
        <v>2000</v>
      </c>
    </row>
    <row r="12786" spans="1:19" hidden="1" x14ac:dyDescent="0.35">
      <c r="A12786" t="s">
        <v>85216</v>
      </c>
      <c r="B12786" t="s">
        <v>85217</v>
      </c>
      <c r="C12786" t="s">
        <v>85221</v>
      </c>
      <c r="D12786" t="s">
        <v>85222</v>
      </c>
      <c r="E12786" t="s">
        <v>85223</v>
      </c>
      <c r="F12786" t="s">
        <v>85224</v>
      </c>
      <c r="I12786" t="s">
        <v>55665</v>
      </c>
      <c r="J12786" t="s">
        <v>55666</v>
      </c>
      <c r="M12786" t="s">
        <v>112297</v>
      </c>
      <c r="N12786" t="s">
        <v>16314</v>
      </c>
      <c r="O12786" s="3" t="s">
        <v>85225</v>
      </c>
      <c r="P12786" t="s">
        <v>16314</v>
      </c>
      <c r="Q12786" t="s">
        <v>16314</v>
      </c>
      <c r="R12786" t="s">
        <v>85225</v>
      </c>
      <c r="S12786" s="4" t="str">
        <f t="shared" si="199"/>
        <v>2000</v>
      </c>
    </row>
    <row r="12787" spans="1:19" hidden="1" x14ac:dyDescent="0.35">
      <c r="A12787" t="s">
        <v>85223</v>
      </c>
      <c r="B12787" t="s">
        <v>85224</v>
      </c>
      <c r="C12787" t="s">
        <v>85226</v>
      </c>
      <c r="D12787" t="s">
        <v>85227</v>
      </c>
      <c r="E12787" t="s">
        <v>85228</v>
      </c>
      <c r="F12787" t="s">
        <v>85229</v>
      </c>
      <c r="I12787" t="s">
        <v>85230</v>
      </c>
      <c r="J12787" t="s">
        <v>85231</v>
      </c>
      <c r="M12787" t="s">
        <v>112297</v>
      </c>
      <c r="N12787" t="s">
        <v>16314</v>
      </c>
      <c r="O12787" s="3" t="s">
        <v>85232</v>
      </c>
      <c r="P12787" t="s">
        <v>16314</v>
      </c>
      <c r="Q12787" t="s">
        <v>16314</v>
      </c>
      <c r="R12787" t="s">
        <v>85232</v>
      </c>
      <c r="S12787" s="4" t="str">
        <f t="shared" si="199"/>
        <v>2000</v>
      </c>
    </row>
    <row r="12788" spans="1:19" hidden="1" x14ac:dyDescent="0.35">
      <c r="A12788" t="s">
        <v>85228</v>
      </c>
      <c r="B12788" t="s">
        <v>85229</v>
      </c>
      <c r="C12788" t="s">
        <v>85233</v>
      </c>
      <c r="D12788" t="s">
        <v>85234</v>
      </c>
      <c r="E12788" t="s">
        <v>85235</v>
      </c>
      <c r="F12788" t="s">
        <v>85236</v>
      </c>
      <c r="I12788" t="s">
        <v>512</v>
      </c>
      <c r="J12788" t="s">
        <v>512</v>
      </c>
      <c r="M12788" t="s">
        <v>112297</v>
      </c>
      <c r="N12788" t="s">
        <v>16314</v>
      </c>
      <c r="O12788" s="3" t="s">
        <v>85237</v>
      </c>
      <c r="P12788" t="s">
        <v>16314</v>
      </c>
      <c r="Q12788" t="s">
        <v>16314</v>
      </c>
      <c r="R12788" t="s">
        <v>85237</v>
      </c>
      <c r="S12788" s="4" t="str">
        <f t="shared" si="199"/>
        <v>2000</v>
      </c>
    </row>
    <row r="12789" spans="1:19" hidden="1" x14ac:dyDescent="0.35">
      <c r="A12789" t="s">
        <v>85235</v>
      </c>
      <c r="B12789" t="s">
        <v>85236</v>
      </c>
      <c r="C12789" t="s">
        <v>85238</v>
      </c>
      <c r="D12789" t="s">
        <v>85239</v>
      </c>
      <c r="E12789" t="s">
        <v>85240</v>
      </c>
      <c r="F12789" t="s">
        <v>85241</v>
      </c>
      <c r="I12789" t="s">
        <v>85242</v>
      </c>
      <c r="J12789" t="s">
        <v>85243</v>
      </c>
      <c r="M12789" t="s">
        <v>112323</v>
      </c>
      <c r="N12789" t="s">
        <v>16314</v>
      </c>
      <c r="O12789" s="3" t="s">
        <v>85244</v>
      </c>
      <c r="P12789" t="s">
        <v>16314</v>
      </c>
      <c r="Q12789" t="s">
        <v>16314</v>
      </c>
      <c r="R12789" t="s">
        <v>85244</v>
      </c>
      <c r="S12789" s="4" t="str">
        <f t="shared" si="199"/>
        <v>2000</v>
      </c>
    </row>
    <row r="12790" spans="1:19" hidden="1" x14ac:dyDescent="0.35">
      <c r="A12790" t="s">
        <v>85240</v>
      </c>
      <c r="B12790" t="s">
        <v>85241</v>
      </c>
      <c r="C12790" t="s">
        <v>85245</v>
      </c>
      <c r="D12790" t="s">
        <v>85246</v>
      </c>
      <c r="E12790" t="s">
        <v>85247</v>
      </c>
      <c r="F12790" t="s">
        <v>85248</v>
      </c>
      <c r="I12790" t="s">
        <v>85249</v>
      </c>
      <c r="J12790" t="s">
        <v>85250</v>
      </c>
      <c r="M12790" t="s">
        <v>112323</v>
      </c>
      <c r="N12790" t="s">
        <v>16314</v>
      </c>
      <c r="O12790" s="3" t="s">
        <v>85251</v>
      </c>
      <c r="P12790" t="s">
        <v>16314</v>
      </c>
      <c r="Q12790" t="s">
        <v>16314</v>
      </c>
      <c r="R12790" t="s">
        <v>85251</v>
      </c>
      <c r="S12790" s="4" t="str">
        <f t="shared" si="199"/>
        <v>2000</v>
      </c>
    </row>
    <row r="12791" spans="1:19" hidden="1" x14ac:dyDescent="0.35">
      <c r="A12791" t="s">
        <v>85247</v>
      </c>
      <c r="B12791" t="s">
        <v>85248</v>
      </c>
      <c r="C12791" t="s">
        <v>85252</v>
      </c>
      <c r="D12791" t="s">
        <v>85253</v>
      </c>
      <c r="E12791" t="s">
        <v>85254</v>
      </c>
      <c r="F12791" t="s">
        <v>85255</v>
      </c>
      <c r="I12791" t="s">
        <v>512</v>
      </c>
      <c r="J12791" t="s">
        <v>512</v>
      </c>
      <c r="M12791" t="s">
        <v>112297</v>
      </c>
      <c r="N12791" t="s">
        <v>16314</v>
      </c>
      <c r="O12791" s="3" t="s">
        <v>85256</v>
      </c>
      <c r="P12791" t="s">
        <v>16314</v>
      </c>
      <c r="Q12791" t="s">
        <v>16314</v>
      </c>
      <c r="R12791" t="s">
        <v>85256</v>
      </c>
      <c r="S12791" s="4" t="str">
        <f t="shared" si="199"/>
        <v>2000</v>
      </c>
    </row>
    <row r="12792" spans="1:19" hidden="1" x14ac:dyDescent="0.35">
      <c r="A12792" t="s">
        <v>85254</v>
      </c>
      <c r="B12792" t="s">
        <v>85255</v>
      </c>
      <c r="C12792" t="s">
        <v>85257</v>
      </c>
      <c r="D12792" t="s">
        <v>85258</v>
      </c>
      <c r="E12792" t="s">
        <v>85259</v>
      </c>
      <c r="F12792" t="s">
        <v>85260</v>
      </c>
      <c r="I12792" t="s">
        <v>512</v>
      </c>
      <c r="J12792" t="s">
        <v>512</v>
      </c>
      <c r="M12792" t="s">
        <v>112297</v>
      </c>
      <c r="N12792" t="s">
        <v>16314</v>
      </c>
      <c r="O12792" s="3" t="s">
        <v>85261</v>
      </c>
      <c r="P12792" t="s">
        <v>16314</v>
      </c>
      <c r="Q12792" t="s">
        <v>16314</v>
      </c>
      <c r="R12792" t="s">
        <v>85261</v>
      </c>
      <c r="S12792" s="4" t="str">
        <f t="shared" si="199"/>
        <v>2000</v>
      </c>
    </row>
    <row r="12793" spans="1:19" hidden="1" x14ac:dyDescent="0.35">
      <c r="A12793" t="s">
        <v>85259</v>
      </c>
      <c r="B12793" t="s">
        <v>85260</v>
      </c>
      <c r="C12793" t="s">
        <v>85262</v>
      </c>
      <c r="D12793" t="s">
        <v>85263</v>
      </c>
      <c r="E12793" t="s">
        <v>85264</v>
      </c>
      <c r="F12793" t="s">
        <v>85265</v>
      </c>
      <c r="I12793" t="s">
        <v>85266</v>
      </c>
      <c r="J12793" t="s">
        <v>85267</v>
      </c>
      <c r="M12793" t="s">
        <v>112297</v>
      </c>
      <c r="N12793" t="s">
        <v>16314</v>
      </c>
      <c r="O12793" s="3" t="s">
        <v>85268</v>
      </c>
      <c r="P12793" t="s">
        <v>16314</v>
      </c>
      <c r="Q12793" t="s">
        <v>16314</v>
      </c>
      <c r="R12793" t="s">
        <v>85268</v>
      </c>
      <c r="S12793" s="4" t="str">
        <f t="shared" si="199"/>
        <v>2000</v>
      </c>
    </row>
    <row r="12794" spans="1:19" hidden="1" x14ac:dyDescent="0.35">
      <c r="A12794" t="s">
        <v>85264</v>
      </c>
      <c r="B12794" t="s">
        <v>85265</v>
      </c>
      <c r="C12794" t="s">
        <v>85269</v>
      </c>
      <c r="D12794" t="s">
        <v>85270</v>
      </c>
      <c r="E12794" t="s">
        <v>85271</v>
      </c>
      <c r="F12794" t="s">
        <v>85272</v>
      </c>
      <c r="I12794" t="s">
        <v>85273</v>
      </c>
      <c r="J12794" t="s">
        <v>85274</v>
      </c>
      <c r="M12794" t="s">
        <v>112297</v>
      </c>
      <c r="N12794" t="s">
        <v>16314</v>
      </c>
      <c r="O12794" s="3" t="s">
        <v>85275</v>
      </c>
      <c r="P12794" t="s">
        <v>16314</v>
      </c>
      <c r="Q12794" t="s">
        <v>16314</v>
      </c>
      <c r="R12794" t="s">
        <v>85275</v>
      </c>
      <c r="S12794" s="4" t="str">
        <f t="shared" si="199"/>
        <v>2000</v>
      </c>
    </row>
    <row r="12795" spans="1:19" hidden="1" x14ac:dyDescent="0.35">
      <c r="A12795" t="s">
        <v>85271</v>
      </c>
      <c r="B12795" t="s">
        <v>85272</v>
      </c>
      <c r="C12795" t="s">
        <v>85276</v>
      </c>
      <c r="D12795" t="s">
        <v>85277</v>
      </c>
      <c r="E12795" t="s">
        <v>85278</v>
      </c>
      <c r="F12795" t="s">
        <v>85279</v>
      </c>
      <c r="I12795" t="s">
        <v>85280</v>
      </c>
      <c r="J12795" t="s">
        <v>85281</v>
      </c>
      <c r="M12795" t="s">
        <v>112297</v>
      </c>
      <c r="N12795" t="s">
        <v>16314</v>
      </c>
      <c r="O12795" s="3" t="s">
        <v>85282</v>
      </c>
      <c r="P12795" t="s">
        <v>16314</v>
      </c>
      <c r="Q12795" t="s">
        <v>16314</v>
      </c>
      <c r="R12795" t="s">
        <v>85282</v>
      </c>
      <c r="S12795" s="4" t="str">
        <f t="shared" si="199"/>
        <v>2000</v>
      </c>
    </row>
    <row r="12796" spans="1:19" hidden="1" x14ac:dyDescent="0.35">
      <c r="A12796" t="s">
        <v>85278</v>
      </c>
      <c r="B12796" t="s">
        <v>85279</v>
      </c>
      <c r="C12796" t="s">
        <v>85283</v>
      </c>
      <c r="D12796">
        <v>690490967</v>
      </c>
      <c r="E12796" t="s">
        <v>85284</v>
      </c>
      <c r="F12796" t="s">
        <v>85285</v>
      </c>
      <c r="I12796" t="s">
        <v>85038</v>
      </c>
      <c r="J12796" t="s">
        <v>40373</v>
      </c>
      <c r="M12796" t="s">
        <v>112297</v>
      </c>
      <c r="N12796" t="s">
        <v>16314</v>
      </c>
      <c r="O12796" s="3" t="s">
        <v>85286</v>
      </c>
      <c r="P12796" t="s">
        <v>16314</v>
      </c>
      <c r="Q12796" t="s">
        <v>16314</v>
      </c>
      <c r="R12796" t="s">
        <v>85286</v>
      </c>
      <c r="S12796" s="4" t="str">
        <f t="shared" si="199"/>
        <v>2000</v>
      </c>
    </row>
    <row r="12797" spans="1:19" hidden="1" x14ac:dyDescent="0.35">
      <c r="A12797" t="s">
        <v>85284</v>
      </c>
      <c r="B12797" t="s">
        <v>85285</v>
      </c>
      <c r="C12797" t="s">
        <v>85287</v>
      </c>
      <c r="D12797" t="s">
        <v>85288</v>
      </c>
      <c r="E12797" t="s">
        <v>85289</v>
      </c>
      <c r="F12797" t="s">
        <v>85290</v>
      </c>
      <c r="I12797" t="s">
        <v>85291</v>
      </c>
      <c r="J12797" t="s">
        <v>85292</v>
      </c>
      <c r="M12797" t="s">
        <v>112315</v>
      </c>
      <c r="N12797" t="s">
        <v>159</v>
      </c>
      <c r="O12797" s="3" t="s">
        <v>85293</v>
      </c>
      <c r="P12797" t="s">
        <v>159</v>
      </c>
      <c r="Q12797" t="s">
        <v>159</v>
      </c>
      <c r="R12797" t="s">
        <v>85293</v>
      </c>
      <c r="S12797" s="4" t="str">
        <f t="shared" si="199"/>
        <v>2000</v>
      </c>
    </row>
    <row r="12798" spans="1:19" hidden="1" x14ac:dyDescent="0.35">
      <c r="A12798" t="s">
        <v>85289</v>
      </c>
      <c r="B12798" t="s">
        <v>85290</v>
      </c>
      <c r="C12798" t="s">
        <v>85294</v>
      </c>
      <c r="D12798" t="s">
        <v>85295</v>
      </c>
      <c r="E12798" t="s">
        <v>85296</v>
      </c>
      <c r="F12798" t="s">
        <v>85297</v>
      </c>
      <c r="I12798" t="s">
        <v>85298</v>
      </c>
      <c r="J12798" t="s">
        <v>85299</v>
      </c>
      <c r="M12798" t="s">
        <v>112299</v>
      </c>
      <c r="N12798" t="s">
        <v>16314</v>
      </c>
      <c r="O12798" s="3" t="s">
        <v>85300</v>
      </c>
      <c r="P12798" t="s">
        <v>16314</v>
      </c>
      <c r="Q12798" t="s">
        <v>16314</v>
      </c>
      <c r="R12798" t="s">
        <v>85300</v>
      </c>
      <c r="S12798" s="4" t="str">
        <f t="shared" si="199"/>
        <v>2000</v>
      </c>
    </row>
    <row r="12799" spans="1:19" hidden="1" x14ac:dyDescent="0.35">
      <c r="A12799" t="s">
        <v>85296</v>
      </c>
      <c r="B12799" t="s">
        <v>85297</v>
      </c>
      <c r="C12799" t="s">
        <v>85301</v>
      </c>
      <c r="D12799" t="s">
        <v>85302</v>
      </c>
      <c r="E12799" t="s">
        <v>85303</v>
      </c>
      <c r="F12799" t="s">
        <v>85304</v>
      </c>
      <c r="I12799" t="s">
        <v>85305</v>
      </c>
      <c r="J12799" t="s">
        <v>85306</v>
      </c>
      <c r="M12799" t="s">
        <v>112297</v>
      </c>
      <c r="N12799" t="s">
        <v>16314</v>
      </c>
      <c r="O12799" s="3" t="s">
        <v>85307</v>
      </c>
      <c r="P12799" t="s">
        <v>16314</v>
      </c>
      <c r="Q12799" t="s">
        <v>16314</v>
      </c>
      <c r="R12799" t="s">
        <v>85307</v>
      </c>
      <c r="S12799" s="4" t="str">
        <f t="shared" si="199"/>
        <v>2000</v>
      </c>
    </row>
    <row r="12800" spans="1:19" hidden="1" x14ac:dyDescent="0.35">
      <c r="A12800" t="s">
        <v>85303</v>
      </c>
      <c r="B12800" t="s">
        <v>85304</v>
      </c>
      <c r="C12800" t="s">
        <v>85308</v>
      </c>
      <c r="D12800" t="s">
        <v>85309</v>
      </c>
      <c r="E12800" t="s">
        <v>85310</v>
      </c>
      <c r="F12800" t="s">
        <v>85311</v>
      </c>
      <c r="I12800" t="s">
        <v>85312</v>
      </c>
      <c r="J12800" t="s">
        <v>85313</v>
      </c>
      <c r="M12800" t="s">
        <v>112297</v>
      </c>
      <c r="N12800" t="s">
        <v>16314</v>
      </c>
      <c r="O12800" s="3" t="s">
        <v>85314</v>
      </c>
      <c r="P12800" t="s">
        <v>16314</v>
      </c>
      <c r="Q12800" t="s">
        <v>16314</v>
      </c>
      <c r="R12800" t="s">
        <v>85314</v>
      </c>
      <c r="S12800" s="4" t="str">
        <f t="shared" si="199"/>
        <v>2000</v>
      </c>
    </row>
    <row r="12801" spans="1:19" hidden="1" x14ac:dyDescent="0.35">
      <c r="A12801" t="s">
        <v>85310</v>
      </c>
      <c r="B12801" t="s">
        <v>85311</v>
      </c>
      <c r="C12801" t="s">
        <v>85315</v>
      </c>
      <c r="D12801" t="s">
        <v>85316</v>
      </c>
      <c r="E12801" t="s">
        <v>85317</v>
      </c>
      <c r="F12801" t="s">
        <v>85318</v>
      </c>
      <c r="I12801" t="s">
        <v>85319</v>
      </c>
      <c r="J12801" t="s">
        <v>85320</v>
      </c>
      <c r="M12801" t="s">
        <v>112297</v>
      </c>
      <c r="N12801" t="s">
        <v>16314</v>
      </c>
      <c r="O12801" s="3" t="s">
        <v>85321</v>
      </c>
      <c r="P12801" t="s">
        <v>16314</v>
      </c>
      <c r="Q12801" t="s">
        <v>16314</v>
      </c>
      <c r="R12801" t="s">
        <v>85321</v>
      </c>
      <c r="S12801" s="4" t="str">
        <f t="shared" si="199"/>
        <v>2000</v>
      </c>
    </row>
    <row r="12802" spans="1:19" hidden="1" x14ac:dyDescent="0.35">
      <c r="A12802" t="s">
        <v>85317</v>
      </c>
      <c r="B12802" t="s">
        <v>85318</v>
      </c>
      <c r="C12802" t="s">
        <v>85322</v>
      </c>
      <c r="D12802" t="s">
        <v>85323</v>
      </c>
      <c r="E12802" t="s">
        <v>85324</v>
      </c>
      <c r="F12802" t="s">
        <v>85325</v>
      </c>
      <c r="I12802" t="s">
        <v>414</v>
      </c>
      <c r="J12802" t="s">
        <v>414</v>
      </c>
      <c r="M12802" t="s">
        <v>112299</v>
      </c>
      <c r="N12802" t="s">
        <v>16314</v>
      </c>
      <c r="O12802" s="3" t="s">
        <v>85326</v>
      </c>
      <c r="P12802" t="s">
        <v>16314</v>
      </c>
      <c r="Q12802" t="s">
        <v>16314</v>
      </c>
      <c r="R12802" t="s">
        <v>85326</v>
      </c>
      <c r="S12802" s="4" t="str">
        <f t="shared" si="199"/>
        <v>2000</v>
      </c>
    </row>
    <row r="12803" spans="1:19" hidden="1" x14ac:dyDescent="0.35">
      <c r="A12803" t="s">
        <v>85324</v>
      </c>
      <c r="B12803" t="s">
        <v>85325</v>
      </c>
      <c r="C12803" t="s">
        <v>85327</v>
      </c>
      <c r="D12803" t="s">
        <v>85328</v>
      </c>
      <c r="E12803" t="s">
        <v>85329</v>
      </c>
      <c r="F12803" t="s">
        <v>85330</v>
      </c>
      <c r="I12803" t="s">
        <v>85331</v>
      </c>
      <c r="J12803" t="s">
        <v>85332</v>
      </c>
      <c r="M12803" t="s">
        <v>112299</v>
      </c>
      <c r="N12803" t="s">
        <v>16314</v>
      </c>
      <c r="O12803" s="3" t="s">
        <v>85333</v>
      </c>
      <c r="P12803" t="s">
        <v>16314</v>
      </c>
      <c r="Q12803" t="s">
        <v>16314</v>
      </c>
      <c r="R12803" t="s">
        <v>85333</v>
      </c>
      <c r="S12803" s="4" t="str">
        <f t="shared" ref="S12803:S12866" si="200">LEFT(RIGHT(R12803,19),4)</f>
        <v>2000</v>
      </c>
    </row>
    <row r="12804" spans="1:19" hidden="1" x14ac:dyDescent="0.35">
      <c r="A12804" t="s">
        <v>85329</v>
      </c>
      <c r="B12804" t="s">
        <v>85330</v>
      </c>
      <c r="C12804" s="1" t="s">
        <v>85334</v>
      </c>
      <c r="D12804" s="1" t="s">
        <v>85335</v>
      </c>
      <c r="E12804" t="s">
        <v>85336</v>
      </c>
      <c r="F12804" t="s">
        <v>85337</v>
      </c>
      <c r="I12804" t="s">
        <v>75377</v>
      </c>
      <c r="J12804" t="s">
        <v>72203</v>
      </c>
      <c r="M12804" t="s">
        <v>112297</v>
      </c>
      <c r="N12804" t="s">
        <v>16314</v>
      </c>
      <c r="O12804" s="3" t="s">
        <v>85338</v>
      </c>
      <c r="P12804" t="s">
        <v>16314</v>
      </c>
      <c r="Q12804" t="s">
        <v>16314</v>
      </c>
      <c r="R12804" t="s">
        <v>85338</v>
      </c>
      <c r="S12804" s="4" t="str">
        <f t="shared" si="200"/>
        <v>2000</v>
      </c>
    </row>
    <row r="12805" spans="1:19" hidden="1" x14ac:dyDescent="0.35">
      <c r="A12805" t="s">
        <v>85336</v>
      </c>
      <c r="B12805" t="s">
        <v>85337</v>
      </c>
      <c r="C12805" t="s">
        <v>85339</v>
      </c>
      <c r="D12805" t="s">
        <v>85340</v>
      </c>
      <c r="E12805" s="1" t="s">
        <v>85341</v>
      </c>
      <c r="F12805" s="1" t="s">
        <v>85342</v>
      </c>
      <c r="I12805" t="s">
        <v>512</v>
      </c>
      <c r="J12805" t="s">
        <v>512</v>
      </c>
      <c r="M12805" t="s">
        <v>112297</v>
      </c>
      <c r="N12805" t="s">
        <v>16314</v>
      </c>
      <c r="O12805" s="3" t="s">
        <v>85343</v>
      </c>
      <c r="P12805" t="s">
        <v>16314</v>
      </c>
      <c r="Q12805" t="s">
        <v>16314</v>
      </c>
      <c r="R12805" t="s">
        <v>85343</v>
      </c>
      <c r="S12805" s="4" t="str">
        <f t="shared" si="200"/>
        <v>2000</v>
      </c>
    </row>
    <row r="12806" spans="1:19" hidden="1" x14ac:dyDescent="0.35">
      <c r="A12806" s="1" t="s">
        <v>85341</v>
      </c>
      <c r="B12806" s="1" t="s">
        <v>85342</v>
      </c>
      <c r="C12806" t="s">
        <v>85344</v>
      </c>
      <c r="D12806" t="s">
        <v>85345</v>
      </c>
      <c r="E12806" t="s">
        <v>85346</v>
      </c>
      <c r="F12806" t="s">
        <v>85347</v>
      </c>
      <c r="I12806" t="s">
        <v>85348</v>
      </c>
      <c r="J12806" t="s">
        <v>85349</v>
      </c>
      <c r="M12806" t="s">
        <v>112297</v>
      </c>
      <c r="N12806" t="s">
        <v>16314</v>
      </c>
      <c r="O12806" s="3" t="s">
        <v>85350</v>
      </c>
      <c r="P12806" t="s">
        <v>16314</v>
      </c>
      <c r="Q12806" t="s">
        <v>16314</v>
      </c>
      <c r="R12806" t="s">
        <v>85350</v>
      </c>
      <c r="S12806" s="4" t="str">
        <f t="shared" si="200"/>
        <v>2000</v>
      </c>
    </row>
    <row r="12807" spans="1:19" hidden="1" x14ac:dyDescent="0.35">
      <c r="A12807" t="s">
        <v>85346</v>
      </c>
      <c r="B12807" t="s">
        <v>85347</v>
      </c>
      <c r="C12807" t="s">
        <v>85351</v>
      </c>
      <c r="D12807" t="s">
        <v>85352</v>
      </c>
      <c r="E12807" t="s">
        <v>85353</v>
      </c>
      <c r="F12807" t="s">
        <v>85354</v>
      </c>
      <c r="I12807" t="s">
        <v>85355</v>
      </c>
      <c r="J12807" t="s">
        <v>85356</v>
      </c>
      <c r="M12807" t="s">
        <v>112297</v>
      </c>
      <c r="N12807" t="s">
        <v>16314</v>
      </c>
      <c r="O12807" s="3" t="s">
        <v>85357</v>
      </c>
      <c r="P12807" t="s">
        <v>16314</v>
      </c>
      <c r="Q12807" t="s">
        <v>16314</v>
      </c>
      <c r="R12807" t="s">
        <v>85357</v>
      </c>
      <c r="S12807" s="4" t="str">
        <f t="shared" si="200"/>
        <v>2000</v>
      </c>
    </row>
    <row r="12808" spans="1:19" hidden="1" x14ac:dyDescent="0.35">
      <c r="A12808" t="s">
        <v>85353</v>
      </c>
      <c r="B12808" t="s">
        <v>85354</v>
      </c>
      <c r="C12808" t="s">
        <v>85358</v>
      </c>
      <c r="D12808" t="s">
        <v>85359</v>
      </c>
      <c r="E12808" t="s">
        <v>85360</v>
      </c>
      <c r="F12808" t="s">
        <v>85361</v>
      </c>
      <c r="I12808" t="s">
        <v>85362</v>
      </c>
      <c r="J12808" t="s">
        <v>85363</v>
      </c>
      <c r="M12808" t="s">
        <v>112297</v>
      </c>
      <c r="N12808" t="s">
        <v>16314</v>
      </c>
      <c r="O12808" s="3" t="s">
        <v>85364</v>
      </c>
      <c r="P12808" t="s">
        <v>16314</v>
      </c>
      <c r="Q12808" t="s">
        <v>16314</v>
      </c>
      <c r="R12808" t="s">
        <v>85364</v>
      </c>
      <c r="S12808" s="4" t="str">
        <f t="shared" si="200"/>
        <v>2000</v>
      </c>
    </row>
    <row r="12809" spans="1:19" hidden="1" x14ac:dyDescent="0.35">
      <c r="A12809" t="s">
        <v>85360</v>
      </c>
      <c r="B12809" t="s">
        <v>85361</v>
      </c>
      <c r="C12809" t="s">
        <v>85365</v>
      </c>
      <c r="D12809" t="s">
        <v>85366</v>
      </c>
      <c r="E12809" t="s">
        <v>85367</v>
      </c>
      <c r="F12809" t="s">
        <v>85368</v>
      </c>
      <c r="I12809" t="s">
        <v>85369</v>
      </c>
      <c r="J12809" t="s">
        <v>85370</v>
      </c>
      <c r="M12809" t="s">
        <v>112297</v>
      </c>
      <c r="N12809" t="s">
        <v>16314</v>
      </c>
      <c r="O12809" s="3" t="s">
        <v>85371</v>
      </c>
      <c r="P12809" t="s">
        <v>16314</v>
      </c>
      <c r="Q12809" t="s">
        <v>16314</v>
      </c>
      <c r="R12809" t="s">
        <v>85371</v>
      </c>
      <c r="S12809" s="4" t="str">
        <f t="shared" si="200"/>
        <v>2000</v>
      </c>
    </row>
    <row r="12810" spans="1:19" hidden="1" x14ac:dyDescent="0.35">
      <c r="A12810" t="s">
        <v>85367</v>
      </c>
      <c r="B12810" t="s">
        <v>85368</v>
      </c>
      <c r="C12810" t="s">
        <v>85372</v>
      </c>
      <c r="D12810" t="s">
        <v>85373</v>
      </c>
      <c r="E12810" t="s">
        <v>85374</v>
      </c>
      <c r="F12810" t="s">
        <v>85375</v>
      </c>
      <c r="I12810" t="s">
        <v>85376</v>
      </c>
      <c r="J12810" t="s">
        <v>85377</v>
      </c>
      <c r="M12810" t="s">
        <v>112297</v>
      </c>
      <c r="N12810" t="s">
        <v>16314</v>
      </c>
      <c r="O12810" s="3" t="s">
        <v>85378</v>
      </c>
      <c r="P12810" t="s">
        <v>16314</v>
      </c>
      <c r="Q12810" t="s">
        <v>16314</v>
      </c>
      <c r="R12810" t="s">
        <v>85378</v>
      </c>
      <c r="S12810" s="4" t="str">
        <f t="shared" si="200"/>
        <v>2000</v>
      </c>
    </row>
    <row r="12811" spans="1:19" hidden="1" x14ac:dyDescent="0.35">
      <c r="A12811" t="s">
        <v>85374</v>
      </c>
      <c r="B12811" t="s">
        <v>85375</v>
      </c>
      <c r="C12811" t="s">
        <v>85379</v>
      </c>
      <c r="D12811" t="s">
        <v>85380</v>
      </c>
      <c r="E12811" t="s">
        <v>85381</v>
      </c>
      <c r="F12811" t="s">
        <v>85382</v>
      </c>
      <c r="I12811" t="s">
        <v>85383</v>
      </c>
      <c r="J12811" t="s">
        <v>85384</v>
      </c>
      <c r="M12811" t="s">
        <v>112298</v>
      </c>
      <c r="N12811" t="s">
        <v>28</v>
      </c>
      <c r="O12811" s="3" t="s">
        <v>85385</v>
      </c>
      <c r="P12811" t="s">
        <v>16314</v>
      </c>
      <c r="Q12811" t="s">
        <v>16314</v>
      </c>
      <c r="R12811" t="s">
        <v>85385</v>
      </c>
      <c r="S12811" s="4" t="str">
        <f t="shared" si="200"/>
        <v>2000</v>
      </c>
    </row>
    <row r="12812" spans="1:19" hidden="1" x14ac:dyDescent="0.35">
      <c r="A12812" t="s">
        <v>85381</v>
      </c>
      <c r="B12812" t="s">
        <v>85382</v>
      </c>
      <c r="C12812" t="s">
        <v>85386</v>
      </c>
      <c r="D12812" t="s">
        <v>85387</v>
      </c>
      <c r="E12812" t="s">
        <v>85388</v>
      </c>
      <c r="F12812" t="s">
        <v>85389</v>
      </c>
      <c r="I12812" t="s">
        <v>85390</v>
      </c>
      <c r="J12812" t="s">
        <v>85391</v>
      </c>
      <c r="M12812" t="s">
        <v>112297</v>
      </c>
      <c r="N12812" t="s">
        <v>16314</v>
      </c>
      <c r="O12812" s="3" t="s">
        <v>85392</v>
      </c>
      <c r="P12812" t="s">
        <v>16314</v>
      </c>
      <c r="Q12812" t="s">
        <v>16314</v>
      </c>
      <c r="R12812" t="s">
        <v>85392</v>
      </c>
      <c r="S12812" s="4" t="str">
        <f t="shared" si="200"/>
        <v>2000</v>
      </c>
    </row>
    <row r="12813" spans="1:19" hidden="1" x14ac:dyDescent="0.35">
      <c r="A12813" t="s">
        <v>85388</v>
      </c>
      <c r="B12813" t="s">
        <v>85389</v>
      </c>
      <c r="C12813" t="s">
        <v>85393</v>
      </c>
      <c r="D12813" t="s">
        <v>85394</v>
      </c>
      <c r="E12813" t="s">
        <v>85395</v>
      </c>
      <c r="F12813" t="s">
        <v>85396</v>
      </c>
      <c r="I12813" t="s">
        <v>85397</v>
      </c>
      <c r="J12813" t="s">
        <v>85398</v>
      </c>
      <c r="M12813" t="s">
        <v>112299</v>
      </c>
      <c r="N12813" t="s">
        <v>16314</v>
      </c>
      <c r="O12813" s="3" t="s">
        <v>85399</v>
      </c>
      <c r="P12813" t="s">
        <v>16314</v>
      </c>
      <c r="Q12813" t="s">
        <v>16314</v>
      </c>
      <c r="R12813" t="s">
        <v>85399</v>
      </c>
      <c r="S12813" s="4" t="str">
        <f t="shared" si="200"/>
        <v>2000</v>
      </c>
    </row>
    <row r="12814" spans="1:19" hidden="1" x14ac:dyDescent="0.35">
      <c r="A12814" t="s">
        <v>85395</v>
      </c>
      <c r="B12814" t="s">
        <v>85396</v>
      </c>
      <c r="C12814" t="s">
        <v>85400</v>
      </c>
      <c r="D12814" t="s">
        <v>85401</v>
      </c>
      <c r="E12814" t="s">
        <v>85402</v>
      </c>
      <c r="F12814" t="s">
        <v>85403</v>
      </c>
      <c r="I12814" t="s">
        <v>85404</v>
      </c>
      <c r="J12814" t="s">
        <v>85405</v>
      </c>
      <c r="M12814" t="s">
        <v>112299</v>
      </c>
      <c r="N12814" t="s">
        <v>16314</v>
      </c>
      <c r="O12814" s="3" t="s">
        <v>85406</v>
      </c>
      <c r="P12814" t="s">
        <v>16314</v>
      </c>
      <c r="Q12814" t="s">
        <v>16314</v>
      </c>
      <c r="R12814" t="s">
        <v>85406</v>
      </c>
      <c r="S12814" s="4" t="str">
        <f t="shared" si="200"/>
        <v>2000</v>
      </c>
    </row>
    <row r="12815" spans="1:19" hidden="1" x14ac:dyDescent="0.35">
      <c r="A12815" t="s">
        <v>85402</v>
      </c>
      <c r="B12815" t="s">
        <v>85403</v>
      </c>
      <c r="C12815" t="s">
        <v>85407</v>
      </c>
      <c r="D12815" t="s">
        <v>85408</v>
      </c>
      <c r="E12815" t="s">
        <v>85409</v>
      </c>
      <c r="F12815" t="s">
        <v>85410</v>
      </c>
      <c r="I12815" t="s">
        <v>85411</v>
      </c>
      <c r="J12815" t="s">
        <v>85412</v>
      </c>
      <c r="M12815" t="s">
        <v>112299</v>
      </c>
      <c r="N12815" t="s">
        <v>16314</v>
      </c>
      <c r="O12815" s="3" t="s">
        <v>85413</v>
      </c>
      <c r="P12815" t="s">
        <v>16314</v>
      </c>
      <c r="Q12815" t="s">
        <v>16314</v>
      </c>
      <c r="R12815" t="s">
        <v>85413</v>
      </c>
      <c r="S12815" s="4" t="str">
        <f t="shared" si="200"/>
        <v>2000</v>
      </c>
    </row>
    <row r="12816" spans="1:19" hidden="1" x14ac:dyDescent="0.35">
      <c r="A12816" t="s">
        <v>85409</v>
      </c>
      <c r="B12816" t="s">
        <v>85410</v>
      </c>
      <c r="C12816" t="s">
        <v>85414</v>
      </c>
      <c r="D12816" t="s">
        <v>85415</v>
      </c>
      <c r="E12816" t="s">
        <v>85416</v>
      </c>
      <c r="F12816" t="s">
        <v>85417</v>
      </c>
      <c r="I12816" t="s">
        <v>85418</v>
      </c>
      <c r="J12816" t="s">
        <v>85419</v>
      </c>
      <c r="M12816" t="s">
        <v>112315</v>
      </c>
      <c r="N12816" t="s">
        <v>159</v>
      </c>
      <c r="O12816" s="3" t="s">
        <v>85420</v>
      </c>
      <c r="P12816" t="s">
        <v>159</v>
      </c>
      <c r="Q12816" t="s">
        <v>159</v>
      </c>
      <c r="R12816" t="s">
        <v>85420</v>
      </c>
      <c r="S12816" s="4" t="str">
        <f t="shared" si="200"/>
        <v>2000</v>
      </c>
    </row>
    <row r="12817" spans="1:19" hidden="1" x14ac:dyDescent="0.35">
      <c r="A12817" t="s">
        <v>85416</v>
      </c>
      <c r="B12817" t="s">
        <v>85417</v>
      </c>
      <c r="C12817" t="s">
        <v>85421</v>
      </c>
      <c r="D12817" t="s">
        <v>85422</v>
      </c>
      <c r="E12817" t="s">
        <v>85423</v>
      </c>
      <c r="F12817" t="s">
        <v>85424</v>
      </c>
      <c r="I12817" t="s">
        <v>85425</v>
      </c>
      <c r="J12817" t="s">
        <v>85426</v>
      </c>
      <c r="M12817" t="s">
        <v>112315</v>
      </c>
      <c r="N12817" t="s">
        <v>159</v>
      </c>
      <c r="O12817" s="3" t="s">
        <v>85427</v>
      </c>
      <c r="P12817" t="s">
        <v>159</v>
      </c>
      <c r="Q12817" t="s">
        <v>159</v>
      </c>
      <c r="R12817" t="s">
        <v>85427</v>
      </c>
      <c r="S12817" s="4" t="str">
        <f t="shared" si="200"/>
        <v>2000</v>
      </c>
    </row>
    <row r="12818" spans="1:19" hidden="1" x14ac:dyDescent="0.35">
      <c r="A12818" t="s">
        <v>85423</v>
      </c>
      <c r="B12818" t="s">
        <v>85424</v>
      </c>
      <c r="C12818" t="s">
        <v>85428</v>
      </c>
      <c r="D12818" t="s">
        <v>85429</v>
      </c>
      <c r="E12818" t="s">
        <v>85430</v>
      </c>
      <c r="F12818" t="s">
        <v>85431</v>
      </c>
      <c r="I12818" t="s">
        <v>85432</v>
      </c>
      <c r="J12818" t="s">
        <v>85433</v>
      </c>
      <c r="M12818" t="s">
        <v>112306</v>
      </c>
      <c r="N12818" t="s">
        <v>85434</v>
      </c>
      <c r="O12818" s="3" t="s">
        <v>85435</v>
      </c>
      <c r="P12818" t="s">
        <v>85434</v>
      </c>
      <c r="Q12818" t="s">
        <v>85434</v>
      </c>
      <c r="R12818" t="s">
        <v>85435</v>
      </c>
      <c r="S12818" s="4" t="str">
        <f t="shared" si="200"/>
        <v>2000</v>
      </c>
    </row>
    <row r="12819" spans="1:19" hidden="1" x14ac:dyDescent="0.35">
      <c r="A12819" t="s">
        <v>85430</v>
      </c>
      <c r="B12819" t="s">
        <v>85431</v>
      </c>
      <c r="C12819" t="s">
        <v>85436</v>
      </c>
      <c r="D12819" t="s">
        <v>85437</v>
      </c>
      <c r="E12819" t="s">
        <v>85438</v>
      </c>
      <c r="F12819" t="s">
        <v>85439</v>
      </c>
      <c r="I12819" t="s">
        <v>85440</v>
      </c>
      <c r="J12819" t="s">
        <v>85441</v>
      </c>
      <c r="M12819" t="s">
        <v>112315</v>
      </c>
      <c r="N12819" t="s">
        <v>159</v>
      </c>
      <c r="O12819" s="3" t="s">
        <v>85442</v>
      </c>
      <c r="P12819" t="s">
        <v>159</v>
      </c>
      <c r="Q12819" t="s">
        <v>159</v>
      </c>
      <c r="R12819" t="s">
        <v>85442</v>
      </c>
      <c r="S12819" s="4" t="str">
        <f t="shared" si="200"/>
        <v>2000</v>
      </c>
    </row>
    <row r="12820" spans="1:19" hidden="1" x14ac:dyDescent="0.35">
      <c r="A12820" t="s">
        <v>85438</v>
      </c>
      <c r="B12820" t="s">
        <v>85439</v>
      </c>
      <c r="C12820" t="s">
        <v>85443</v>
      </c>
      <c r="D12820" t="s">
        <v>85444</v>
      </c>
      <c r="E12820" t="s">
        <v>85445</v>
      </c>
      <c r="F12820" t="s">
        <v>85446</v>
      </c>
      <c r="I12820" t="s">
        <v>85447</v>
      </c>
      <c r="J12820" t="s">
        <v>85448</v>
      </c>
      <c r="M12820" t="s">
        <v>112299</v>
      </c>
      <c r="N12820" t="s">
        <v>16314</v>
      </c>
      <c r="O12820" s="3" t="s">
        <v>85449</v>
      </c>
      <c r="P12820" t="s">
        <v>16314</v>
      </c>
      <c r="Q12820" t="s">
        <v>16314</v>
      </c>
      <c r="R12820" t="s">
        <v>85449</v>
      </c>
      <c r="S12820" s="4" t="str">
        <f t="shared" si="200"/>
        <v>2000</v>
      </c>
    </row>
    <row r="12821" spans="1:19" hidden="1" x14ac:dyDescent="0.35">
      <c r="A12821" t="s">
        <v>85445</v>
      </c>
      <c r="B12821" t="s">
        <v>85446</v>
      </c>
      <c r="C12821" t="s">
        <v>85450</v>
      </c>
      <c r="D12821" t="s">
        <v>85451</v>
      </c>
      <c r="E12821" t="s">
        <v>85452</v>
      </c>
      <c r="F12821" t="s">
        <v>85453</v>
      </c>
      <c r="I12821" t="s">
        <v>85038</v>
      </c>
      <c r="J12821" t="s">
        <v>40373</v>
      </c>
      <c r="M12821" t="s">
        <v>112297</v>
      </c>
      <c r="N12821" t="s">
        <v>16314</v>
      </c>
      <c r="O12821" s="3" t="s">
        <v>85454</v>
      </c>
      <c r="P12821" t="s">
        <v>16314</v>
      </c>
      <c r="Q12821" t="s">
        <v>16314</v>
      </c>
      <c r="R12821" t="s">
        <v>85454</v>
      </c>
      <c r="S12821" s="4" t="str">
        <f t="shared" si="200"/>
        <v>2000</v>
      </c>
    </row>
    <row r="12822" spans="1:19" hidden="1" x14ac:dyDescent="0.35">
      <c r="A12822" t="s">
        <v>85452</v>
      </c>
      <c r="B12822" t="s">
        <v>85453</v>
      </c>
      <c r="C12822" t="s">
        <v>85455</v>
      </c>
      <c r="D12822" t="s">
        <v>85456</v>
      </c>
      <c r="E12822" t="s">
        <v>85457</v>
      </c>
      <c r="F12822" t="s">
        <v>85458</v>
      </c>
      <c r="I12822" t="s">
        <v>512</v>
      </c>
      <c r="J12822" t="s">
        <v>512</v>
      </c>
      <c r="M12822" t="s">
        <v>112297</v>
      </c>
      <c r="N12822" t="s">
        <v>16314</v>
      </c>
      <c r="O12822" s="3" t="s">
        <v>85459</v>
      </c>
      <c r="P12822" t="s">
        <v>16314</v>
      </c>
      <c r="Q12822" t="s">
        <v>16314</v>
      </c>
      <c r="R12822" t="s">
        <v>85459</v>
      </c>
      <c r="S12822" s="4" t="str">
        <f t="shared" si="200"/>
        <v>2000</v>
      </c>
    </row>
    <row r="12823" spans="1:19" hidden="1" x14ac:dyDescent="0.35">
      <c r="A12823" t="s">
        <v>85457</v>
      </c>
      <c r="B12823" t="s">
        <v>85458</v>
      </c>
      <c r="C12823" t="s">
        <v>85460</v>
      </c>
      <c r="D12823" t="s">
        <v>85461</v>
      </c>
      <c r="E12823" t="s">
        <v>85462</v>
      </c>
      <c r="F12823" t="s">
        <v>85463</v>
      </c>
      <c r="I12823" t="s">
        <v>85464</v>
      </c>
      <c r="J12823" t="s">
        <v>85465</v>
      </c>
      <c r="M12823" t="s">
        <v>112297</v>
      </c>
      <c r="N12823" t="s">
        <v>16314</v>
      </c>
      <c r="O12823" s="3" t="s">
        <v>85466</v>
      </c>
      <c r="P12823" t="s">
        <v>16314</v>
      </c>
      <c r="Q12823" t="s">
        <v>16314</v>
      </c>
      <c r="R12823" t="s">
        <v>85466</v>
      </c>
      <c r="S12823" s="4" t="str">
        <f t="shared" si="200"/>
        <v>2000</v>
      </c>
    </row>
    <row r="12824" spans="1:19" hidden="1" x14ac:dyDescent="0.35">
      <c r="A12824" t="s">
        <v>85462</v>
      </c>
      <c r="B12824" t="s">
        <v>85463</v>
      </c>
      <c r="C12824" t="s">
        <v>85467</v>
      </c>
      <c r="D12824" t="s">
        <v>85468</v>
      </c>
      <c r="E12824" t="s">
        <v>85469</v>
      </c>
      <c r="F12824" t="s">
        <v>85470</v>
      </c>
      <c r="I12824" t="s">
        <v>85471</v>
      </c>
      <c r="J12824" t="s">
        <v>85472</v>
      </c>
      <c r="M12824" t="s">
        <v>112324</v>
      </c>
      <c r="N12824" t="s">
        <v>48798</v>
      </c>
      <c r="O12824" s="3" t="s">
        <v>85473</v>
      </c>
      <c r="P12824" t="s">
        <v>48798</v>
      </c>
      <c r="Q12824" t="s">
        <v>48798</v>
      </c>
      <c r="R12824" t="s">
        <v>85473</v>
      </c>
      <c r="S12824" s="4" t="str">
        <f t="shared" si="200"/>
        <v>2000</v>
      </c>
    </row>
    <row r="12825" spans="1:19" hidden="1" x14ac:dyDescent="0.35">
      <c r="A12825" t="s">
        <v>85469</v>
      </c>
      <c r="B12825" t="s">
        <v>85470</v>
      </c>
      <c r="C12825" t="s">
        <v>85474</v>
      </c>
      <c r="D12825" t="s">
        <v>85475</v>
      </c>
      <c r="E12825" t="s">
        <v>85476</v>
      </c>
      <c r="F12825" t="s">
        <v>85477</v>
      </c>
      <c r="I12825" t="s">
        <v>85478</v>
      </c>
      <c r="J12825" t="s">
        <v>85479</v>
      </c>
      <c r="M12825" t="s">
        <v>112299</v>
      </c>
      <c r="N12825" t="s">
        <v>16314</v>
      </c>
      <c r="O12825" s="3" t="s">
        <v>85480</v>
      </c>
      <c r="P12825" t="s">
        <v>16314</v>
      </c>
      <c r="Q12825" t="s">
        <v>16314</v>
      </c>
      <c r="R12825" t="s">
        <v>85480</v>
      </c>
      <c r="S12825" s="4" t="str">
        <f t="shared" si="200"/>
        <v>2000</v>
      </c>
    </row>
    <row r="12826" spans="1:19" hidden="1" x14ac:dyDescent="0.35">
      <c r="A12826" t="s">
        <v>85476</v>
      </c>
      <c r="B12826" t="s">
        <v>85477</v>
      </c>
      <c r="C12826" t="s">
        <v>85481</v>
      </c>
      <c r="D12826" t="s">
        <v>85482</v>
      </c>
      <c r="E12826" t="s">
        <v>85483</v>
      </c>
      <c r="F12826" t="s">
        <v>85484</v>
      </c>
      <c r="I12826" t="s">
        <v>85485</v>
      </c>
      <c r="J12826" t="s">
        <v>85486</v>
      </c>
      <c r="M12826" t="s">
        <v>112297</v>
      </c>
      <c r="N12826" t="s">
        <v>16314</v>
      </c>
      <c r="O12826" s="3" t="s">
        <v>85487</v>
      </c>
      <c r="P12826" t="s">
        <v>16314</v>
      </c>
      <c r="Q12826" t="s">
        <v>16314</v>
      </c>
      <c r="R12826" t="s">
        <v>85487</v>
      </c>
      <c r="S12826" s="4" t="str">
        <f t="shared" si="200"/>
        <v>2000</v>
      </c>
    </row>
    <row r="12827" spans="1:19" hidden="1" x14ac:dyDescent="0.35">
      <c r="A12827" t="s">
        <v>85483</v>
      </c>
      <c r="B12827" t="s">
        <v>85484</v>
      </c>
      <c r="C12827" t="s">
        <v>85488</v>
      </c>
      <c r="D12827" t="s">
        <v>85489</v>
      </c>
      <c r="E12827" t="s">
        <v>85490</v>
      </c>
      <c r="F12827" t="s">
        <v>85491</v>
      </c>
      <c r="I12827" t="s">
        <v>85492</v>
      </c>
      <c r="J12827" t="s">
        <v>85493</v>
      </c>
      <c r="M12827" t="s">
        <v>112315</v>
      </c>
      <c r="N12827" t="s">
        <v>159</v>
      </c>
      <c r="O12827" s="3" t="s">
        <v>85494</v>
      </c>
      <c r="P12827" t="s">
        <v>159</v>
      </c>
      <c r="Q12827" t="s">
        <v>159</v>
      </c>
      <c r="R12827" t="s">
        <v>85494</v>
      </c>
      <c r="S12827" s="4" t="str">
        <f t="shared" si="200"/>
        <v>2000</v>
      </c>
    </row>
    <row r="12828" spans="1:19" hidden="1" x14ac:dyDescent="0.35">
      <c r="A12828" t="s">
        <v>85490</v>
      </c>
      <c r="B12828" t="s">
        <v>85491</v>
      </c>
      <c r="C12828" t="s">
        <v>85495</v>
      </c>
      <c r="D12828" t="s">
        <v>85496</v>
      </c>
      <c r="E12828" t="s">
        <v>85497</v>
      </c>
      <c r="F12828" t="s">
        <v>85498</v>
      </c>
      <c r="I12828" t="s">
        <v>85499</v>
      </c>
      <c r="J12828" t="s">
        <v>85500</v>
      </c>
      <c r="M12828" t="s">
        <v>112315</v>
      </c>
      <c r="N12828" t="s">
        <v>159</v>
      </c>
      <c r="O12828" s="3" t="s">
        <v>85501</v>
      </c>
      <c r="P12828" t="s">
        <v>159</v>
      </c>
      <c r="Q12828" t="s">
        <v>159</v>
      </c>
      <c r="R12828" t="s">
        <v>85501</v>
      </c>
      <c r="S12828" s="4" t="str">
        <f t="shared" si="200"/>
        <v>2000</v>
      </c>
    </row>
    <row r="12829" spans="1:19" hidden="1" x14ac:dyDescent="0.35">
      <c r="A12829" t="s">
        <v>85497</v>
      </c>
      <c r="B12829" t="s">
        <v>85498</v>
      </c>
      <c r="C12829" t="s">
        <v>85502</v>
      </c>
      <c r="D12829" t="s">
        <v>85503</v>
      </c>
      <c r="E12829" t="s">
        <v>85504</v>
      </c>
      <c r="F12829" t="s">
        <v>85505</v>
      </c>
      <c r="I12829" t="s">
        <v>512</v>
      </c>
      <c r="J12829" t="s">
        <v>512</v>
      </c>
      <c r="M12829" t="s">
        <v>112297</v>
      </c>
      <c r="N12829" t="s">
        <v>16314</v>
      </c>
      <c r="O12829" s="3" t="s">
        <v>85506</v>
      </c>
      <c r="P12829" t="s">
        <v>16314</v>
      </c>
      <c r="Q12829" t="s">
        <v>16314</v>
      </c>
      <c r="R12829" t="s">
        <v>85506</v>
      </c>
      <c r="S12829" s="4" t="str">
        <f t="shared" si="200"/>
        <v>2000</v>
      </c>
    </row>
    <row r="12830" spans="1:19" hidden="1" x14ac:dyDescent="0.35">
      <c r="A12830" t="s">
        <v>85504</v>
      </c>
      <c r="B12830" t="s">
        <v>85505</v>
      </c>
      <c r="C12830" t="s">
        <v>85507</v>
      </c>
      <c r="D12830" t="s">
        <v>85508</v>
      </c>
      <c r="E12830" t="s">
        <v>85509</v>
      </c>
      <c r="F12830" t="s">
        <v>85510</v>
      </c>
      <c r="I12830" t="s">
        <v>85038</v>
      </c>
      <c r="J12830" t="s">
        <v>40373</v>
      </c>
      <c r="M12830" t="s">
        <v>112297</v>
      </c>
      <c r="N12830" t="s">
        <v>16314</v>
      </c>
      <c r="O12830" s="3" t="s">
        <v>85511</v>
      </c>
      <c r="P12830" t="s">
        <v>16314</v>
      </c>
      <c r="Q12830" t="s">
        <v>16314</v>
      </c>
      <c r="R12830" t="s">
        <v>85511</v>
      </c>
      <c r="S12830" s="4" t="str">
        <f t="shared" si="200"/>
        <v>2000</v>
      </c>
    </row>
    <row r="12831" spans="1:19" hidden="1" x14ac:dyDescent="0.35">
      <c r="A12831" t="s">
        <v>85509</v>
      </c>
      <c r="B12831" t="s">
        <v>85510</v>
      </c>
      <c r="C12831" t="s">
        <v>85512</v>
      </c>
      <c r="D12831" t="s">
        <v>85513</v>
      </c>
      <c r="E12831" t="s">
        <v>85514</v>
      </c>
      <c r="F12831" t="s">
        <v>85515</v>
      </c>
      <c r="I12831" t="s">
        <v>85516</v>
      </c>
      <c r="J12831" t="s">
        <v>85517</v>
      </c>
      <c r="M12831" t="s">
        <v>112297</v>
      </c>
      <c r="N12831" t="s">
        <v>16314</v>
      </c>
      <c r="O12831" s="3" t="s">
        <v>85518</v>
      </c>
      <c r="P12831" t="s">
        <v>16314</v>
      </c>
      <c r="Q12831" t="s">
        <v>16314</v>
      </c>
      <c r="R12831" t="s">
        <v>85518</v>
      </c>
      <c r="S12831" s="4" t="str">
        <f t="shared" si="200"/>
        <v>2000</v>
      </c>
    </row>
    <row r="12832" spans="1:19" hidden="1" x14ac:dyDescent="0.35">
      <c r="A12832" t="s">
        <v>85514</v>
      </c>
      <c r="B12832" t="s">
        <v>85515</v>
      </c>
      <c r="C12832" t="s">
        <v>85519</v>
      </c>
      <c r="D12832" t="s">
        <v>85520</v>
      </c>
      <c r="E12832" t="s">
        <v>85521</v>
      </c>
      <c r="F12832" t="s">
        <v>85522</v>
      </c>
      <c r="I12832" t="s">
        <v>15802</v>
      </c>
      <c r="J12832" t="s">
        <v>15803</v>
      </c>
      <c r="M12832" t="s">
        <v>112297</v>
      </c>
      <c r="N12832" t="s">
        <v>16314</v>
      </c>
      <c r="O12832" s="3" t="s">
        <v>85523</v>
      </c>
      <c r="P12832" t="s">
        <v>16314</v>
      </c>
      <c r="Q12832" t="s">
        <v>16314</v>
      </c>
      <c r="R12832" t="s">
        <v>85523</v>
      </c>
      <c r="S12832" s="4" t="str">
        <f t="shared" si="200"/>
        <v>2000</v>
      </c>
    </row>
    <row r="12833" spans="1:19" hidden="1" x14ac:dyDescent="0.35">
      <c r="A12833" t="s">
        <v>85521</v>
      </c>
      <c r="B12833" t="s">
        <v>85522</v>
      </c>
      <c r="C12833" t="s">
        <v>85524</v>
      </c>
      <c r="D12833" t="s">
        <v>85525</v>
      </c>
      <c r="E12833" t="s">
        <v>85526</v>
      </c>
      <c r="F12833" t="s">
        <v>85527</v>
      </c>
      <c r="I12833" t="s">
        <v>85528</v>
      </c>
      <c r="J12833" t="s">
        <v>85529</v>
      </c>
      <c r="M12833" t="s">
        <v>112315</v>
      </c>
      <c r="N12833" t="s">
        <v>159</v>
      </c>
      <c r="O12833" s="3" t="s">
        <v>85530</v>
      </c>
      <c r="P12833" t="s">
        <v>159</v>
      </c>
      <c r="Q12833" t="s">
        <v>159</v>
      </c>
      <c r="R12833" t="s">
        <v>85530</v>
      </c>
      <c r="S12833" s="4" t="str">
        <f t="shared" si="200"/>
        <v>2000</v>
      </c>
    </row>
    <row r="12834" spans="1:19" hidden="1" x14ac:dyDescent="0.35">
      <c r="A12834" t="s">
        <v>85526</v>
      </c>
      <c r="B12834" t="s">
        <v>85527</v>
      </c>
      <c r="C12834" t="s">
        <v>85531</v>
      </c>
      <c r="D12834" t="s">
        <v>85532</v>
      </c>
      <c r="E12834" t="s">
        <v>85533</v>
      </c>
      <c r="F12834" t="s">
        <v>85534</v>
      </c>
      <c r="I12834" t="s">
        <v>85535</v>
      </c>
      <c r="J12834" t="s">
        <v>85536</v>
      </c>
      <c r="M12834" t="s">
        <v>112315</v>
      </c>
      <c r="N12834" t="s">
        <v>159</v>
      </c>
      <c r="O12834" s="3" t="s">
        <v>85537</v>
      </c>
      <c r="P12834" t="s">
        <v>159</v>
      </c>
      <c r="Q12834" t="s">
        <v>159</v>
      </c>
      <c r="R12834" t="s">
        <v>85537</v>
      </c>
      <c r="S12834" s="4" t="str">
        <f t="shared" si="200"/>
        <v>2000</v>
      </c>
    </row>
    <row r="12835" spans="1:19" hidden="1" x14ac:dyDescent="0.35">
      <c r="A12835" t="s">
        <v>85533</v>
      </c>
      <c r="B12835" t="s">
        <v>85534</v>
      </c>
      <c r="C12835" t="s">
        <v>85538</v>
      </c>
      <c r="D12835" t="s">
        <v>85539</v>
      </c>
      <c r="E12835" t="s">
        <v>85540</v>
      </c>
      <c r="F12835" t="s">
        <v>85541</v>
      </c>
      <c r="I12835" t="s">
        <v>85542</v>
      </c>
      <c r="J12835" t="s">
        <v>85543</v>
      </c>
      <c r="M12835" t="s">
        <v>112315</v>
      </c>
      <c r="N12835" t="s">
        <v>159</v>
      </c>
      <c r="O12835" s="3" t="s">
        <v>85544</v>
      </c>
      <c r="P12835" t="s">
        <v>159</v>
      </c>
      <c r="Q12835" t="s">
        <v>159</v>
      </c>
      <c r="R12835" t="s">
        <v>85544</v>
      </c>
      <c r="S12835" s="4" t="str">
        <f t="shared" si="200"/>
        <v>2000</v>
      </c>
    </row>
    <row r="12836" spans="1:19" hidden="1" x14ac:dyDescent="0.35">
      <c r="A12836" t="s">
        <v>85540</v>
      </c>
      <c r="B12836" t="s">
        <v>85541</v>
      </c>
      <c r="C12836" t="s">
        <v>85545</v>
      </c>
      <c r="D12836" t="s">
        <v>85546</v>
      </c>
      <c r="E12836" t="s">
        <v>85547</v>
      </c>
      <c r="F12836" t="s">
        <v>85548</v>
      </c>
      <c r="I12836" t="s">
        <v>85549</v>
      </c>
      <c r="J12836" t="s">
        <v>85550</v>
      </c>
      <c r="M12836" t="s">
        <v>112324</v>
      </c>
      <c r="N12836" t="s">
        <v>48798</v>
      </c>
      <c r="O12836" s="3" t="s">
        <v>85551</v>
      </c>
      <c r="P12836" t="s">
        <v>48798</v>
      </c>
      <c r="Q12836" t="s">
        <v>48798</v>
      </c>
      <c r="R12836" t="s">
        <v>85551</v>
      </c>
      <c r="S12836" s="4" t="str">
        <f t="shared" si="200"/>
        <v>2000</v>
      </c>
    </row>
    <row r="12837" spans="1:19" hidden="1" x14ac:dyDescent="0.35">
      <c r="A12837" t="s">
        <v>85547</v>
      </c>
      <c r="B12837" t="s">
        <v>85548</v>
      </c>
      <c r="C12837" t="s">
        <v>85552</v>
      </c>
      <c r="D12837" t="s">
        <v>85553</v>
      </c>
      <c r="E12837" t="s">
        <v>85554</v>
      </c>
      <c r="F12837" t="s">
        <v>85555</v>
      </c>
      <c r="I12837" t="s">
        <v>85556</v>
      </c>
      <c r="J12837" t="s">
        <v>85557</v>
      </c>
      <c r="M12837" t="s">
        <v>112324</v>
      </c>
      <c r="N12837" t="s">
        <v>48798</v>
      </c>
      <c r="O12837" s="3" t="s">
        <v>85558</v>
      </c>
      <c r="P12837" t="s">
        <v>48798</v>
      </c>
      <c r="Q12837" t="s">
        <v>48798</v>
      </c>
      <c r="R12837" t="s">
        <v>85558</v>
      </c>
      <c r="S12837" s="4" t="str">
        <f t="shared" si="200"/>
        <v>2000</v>
      </c>
    </row>
    <row r="12838" spans="1:19" hidden="1" x14ac:dyDescent="0.35">
      <c r="A12838" t="s">
        <v>85554</v>
      </c>
      <c r="B12838" t="s">
        <v>85555</v>
      </c>
      <c r="C12838" t="s">
        <v>85559</v>
      </c>
      <c r="D12838" t="s">
        <v>85560</v>
      </c>
      <c r="E12838" t="s">
        <v>85561</v>
      </c>
      <c r="F12838" t="s">
        <v>85562</v>
      </c>
      <c r="I12838" t="s">
        <v>85563</v>
      </c>
      <c r="J12838" t="s">
        <v>85564</v>
      </c>
      <c r="M12838" t="s">
        <v>112315</v>
      </c>
      <c r="N12838" t="s">
        <v>159</v>
      </c>
      <c r="O12838" s="3" t="s">
        <v>85565</v>
      </c>
      <c r="P12838" t="s">
        <v>159</v>
      </c>
      <c r="Q12838" t="s">
        <v>159</v>
      </c>
      <c r="R12838" t="s">
        <v>85565</v>
      </c>
      <c r="S12838" s="4" t="str">
        <f t="shared" si="200"/>
        <v>2000</v>
      </c>
    </row>
    <row r="12839" spans="1:19" hidden="1" x14ac:dyDescent="0.35">
      <c r="A12839" t="s">
        <v>85561</v>
      </c>
      <c r="B12839" t="s">
        <v>85562</v>
      </c>
      <c r="C12839" t="s">
        <v>85566</v>
      </c>
      <c r="D12839" t="s">
        <v>85567</v>
      </c>
      <c r="E12839" t="s">
        <v>85568</v>
      </c>
      <c r="F12839" t="s">
        <v>85569</v>
      </c>
      <c r="I12839" t="s">
        <v>85570</v>
      </c>
      <c r="J12839" t="s">
        <v>85571</v>
      </c>
      <c r="M12839" t="s">
        <v>112315</v>
      </c>
      <c r="N12839" t="s">
        <v>159</v>
      </c>
      <c r="O12839" s="3" t="s">
        <v>85572</v>
      </c>
      <c r="P12839" t="s">
        <v>159</v>
      </c>
      <c r="Q12839" t="s">
        <v>159</v>
      </c>
      <c r="R12839" t="s">
        <v>85572</v>
      </c>
      <c r="S12839" s="4" t="str">
        <f t="shared" si="200"/>
        <v>2000</v>
      </c>
    </row>
    <row r="12840" spans="1:19" hidden="1" x14ac:dyDescent="0.35">
      <c r="A12840" t="s">
        <v>85568</v>
      </c>
      <c r="B12840" t="s">
        <v>85569</v>
      </c>
      <c r="C12840" t="s">
        <v>85573</v>
      </c>
      <c r="D12840" t="s">
        <v>85574</v>
      </c>
      <c r="E12840" t="s">
        <v>85575</v>
      </c>
      <c r="F12840" t="s">
        <v>85576</v>
      </c>
      <c r="I12840" t="s">
        <v>85577</v>
      </c>
      <c r="J12840" t="s">
        <v>85578</v>
      </c>
      <c r="M12840" t="s">
        <v>112315</v>
      </c>
      <c r="N12840" t="s">
        <v>159</v>
      </c>
      <c r="O12840" s="3" t="s">
        <v>85579</v>
      </c>
      <c r="P12840" t="s">
        <v>159</v>
      </c>
      <c r="Q12840" t="s">
        <v>159</v>
      </c>
      <c r="R12840" t="s">
        <v>85579</v>
      </c>
      <c r="S12840" s="4" t="str">
        <f t="shared" si="200"/>
        <v>2000</v>
      </c>
    </row>
    <row r="12841" spans="1:19" hidden="1" x14ac:dyDescent="0.35">
      <c r="A12841" t="s">
        <v>85575</v>
      </c>
      <c r="B12841" t="s">
        <v>85576</v>
      </c>
      <c r="C12841" t="s">
        <v>85580</v>
      </c>
      <c r="D12841" t="s">
        <v>85581</v>
      </c>
      <c r="E12841" t="s">
        <v>85582</v>
      </c>
      <c r="F12841" t="s">
        <v>85583</v>
      </c>
      <c r="I12841" t="s">
        <v>85584</v>
      </c>
      <c r="J12841" t="s">
        <v>85585</v>
      </c>
      <c r="M12841" t="s">
        <v>112315</v>
      </c>
      <c r="N12841" t="s">
        <v>159</v>
      </c>
      <c r="O12841" s="3" t="s">
        <v>85586</v>
      </c>
      <c r="P12841" t="s">
        <v>159</v>
      </c>
      <c r="Q12841" t="s">
        <v>159</v>
      </c>
      <c r="R12841" t="s">
        <v>85586</v>
      </c>
      <c r="S12841" s="4" t="str">
        <f t="shared" si="200"/>
        <v>2000</v>
      </c>
    </row>
    <row r="12842" spans="1:19" hidden="1" x14ac:dyDescent="0.35">
      <c r="A12842" t="s">
        <v>85582</v>
      </c>
      <c r="B12842" t="s">
        <v>85583</v>
      </c>
      <c r="C12842" t="s">
        <v>85587</v>
      </c>
      <c r="D12842" t="s">
        <v>85588</v>
      </c>
      <c r="E12842" t="s">
        <v>85589</v>
      </c>
      <c r="F12842" t="s">
        <v>85590</v>
      </c>
      <c r="I12842" t="s">
        <v>85591</v>
      </c>
      <c r="J12842" t="s">
        <v>85592</v>
      </c>
      <c r="M12842" t="s">
        <v>112297</v>
      </c>
      <c r="N12842" t="s">
        <v>16314</v>
      </c>
      <c r="O12842" s="3" t="s">
        <v>85593</v>
      </c>
      <c r="P12842" t="s">
        <v>16314</v>
      </c>
      <c r="Q12842" t="s">
        <v>16314</v>
      </c>
      <c r="R12842" t="s">
        <v>85593</v>
      </c>
      <c r="S12842" s="4" t="str">
        <f t="shared" si="200"/>
        <v>2000</v>
      </c>
    </row>
    <row r="12843" spans="1:19" hidden="1" x14ac:dyDescent="0.35">
      <c r="A12843" t="s">
        <v>85589</v>
      </c>
      <c r="B12843" t="s">
        <v>85590</v>
      </c>
      <c r="C12843" t="s">
        <v>85594</v>
      </c>
      <c r="D12843" t="s">
        <v>85595</v>
      </c>
      <c r="E12843" t="s">
        <v>85596</v>
      </c>
      <c r="F12843" t="s">
        <v>85597</v>
      </c>
      <c r="I12843" t="s">
        <v>85598</v>
      </c>
      <c r="J12843" t="s">
        <v>85599</v>
      </c>
      <c r="M12843" t="s">
        <v>16314</v>
      </c>
      <c r="N12843" t="s">
        <v>16314</v>
      </c>
      <c r="O12843" s="3" t="s">
        <v>85600</v>
      </c>
      <c r="P12843" t="s">
        <v>16314</v>
      </c>
      <c r="Q12843" t="s">
        <v>16314</v>
      </c>
      <c r="R12843" t="s">
        <v>85600</v>
      </c>
      <c r="S12843" s="4" t="str">
        <f t="shared" si="200"/>
        <v>2000</v>
      </c>
    </row>
    <row r="12844" spans="1:19" hidden="1" x14ac:dyDescent="0.35">
      <c r="A12844" t="s">
        <v>85596</v>
      </c>
      <c r="B12844" t="s">
        <v>85597</v>
      </c>
      <c r="C12844" t="s">
        <v>85601</v>
      </c>
      <c r="D12844" t="s">
        <v>85602</v>
      </c>
      <c r="E12844" t="s">
        <v>85603</v>
      </c>
      <c r="F12844" t="s">
        <v>85604</v>
      </c>
      <c r="I12844" t="s">
        <v>85605</v>
      </c>
      <c r="J12844" t="s">
        <v>85606</v>
      </c>
      <c r="M12844" t="s">
        <v>112299</v>
      </c>
      <c r="N12844" t="s">
        <v>16314</v>
      </c>
      <c r="O12844" s="3" t="s">
        <v>85607</v>
      </c>
      <c r="P12844" t="s">
        <v>16314</v>
      </c>
      <c r="Q12844" t="s">
        <v>16314</v>
      </c>
      <c r="R12844" t="s">
        <v>85607</v>
      </c>
      <c r="S12844" s="4" t="str">
        <f t="shared" si="200"/>
        <v>2000</v>
      </c>
    </row>
    <row r="12845" spans="1:19" hidden="1" x14ac:dyDescent="0.35">
      <c r="A12845" t="s">
        <v>85603</v>
      </c>
      <c r="B12845" t="s">
        <v>85604</v>
      </c>
      <c r="C12845" t="s">
        <v>85608</v>
      </c>
      <c r="D12845">
        <v>927648888</v>
      </c>
      <c r="E12845" t="s">
        <v>85609</v>
      </c>
      <c r="F12845" t="s">
        <v>85610</v>
      </c>
      <c r="I12845" t="s">
        <v>85611</v>
      </c>
      <c r="J12845" t="s">
        <v>85612</v>
      </c>
      <c r="M12845" t="s">
        <v>112297</v>
      </c>
      <c r="N12845" t="s">
        <v>16314</v>
      </c>
      <c r="O12845" s="3" t="s">
        <v>85613</v>
      </c>
      <c r="P12845" t="s">
        <v>16314</v>
      </c>
      <c r="Q12845" t="s">
        <v>16314</v>
      </c>
      <c r="R12845" t="s">
        <v>85613</v>
      </c>
      <c r="S12845" s="4" t="str">
        <f t="shared" si="200"/>
        <v>2000</v>
      </c>
    </row>
    <row r="12846" spans="1:19" hidden="1" x14ac:dyDescent="0.35">
      <c r="A12846" t="s">
        <v>85609</v>
      </c>
      <c r="B12846" t="s">
        <v>85610</v>
      </c>
      <c r="C12846" t="s">
        <v>85614</v>
      </c>
      <c r="D12846" t="s">
        <v>85615</v>
      </c>
      <c r="E12846" t="s">
        <v>85616</v>
      </c>
      <c r="F12846" t="s">
        <v>85617</v>
      </c>
      <c r="I12846" t="s">
        <v>85618</v>
      </c>
      <c r="J12846" t="s">
        <v>85619</v>
      </c>
      <c r="M12846" t="s">
        <v>112299</v>
      </c>
      <c r="N12846" t="s">
        <v>16314</v>
      </c>
      <c r="O12846" s="3" t="s">
        <v>85620</v>
      </c>
      <c r="P12846" t="s">
        <v>16314</v>
      </c>
      <c r="Q12846" t="s">
        <v>16314</v>
      </c>
      <c r="R12846" t="s">
        <v>85620</v>
      </c>
      <c r="S12846" s="4" t="str">
        <f t="shared" si="200"/>
        <v>2000</v>
      </c>
    </row>
    <row r="12847" spans="1:19" hidden="1" x14ac:dyDescent="0.35">
      <c r="A12847" t="s">
        <v>85616</v>
      </c>
      <c r="B12847" t="s">
        <v>85617</v>
      </c>
      <c r="C12847" t="s">
        <v>85621</v>
      </c>
      <c r="D12847" t="s">
        <v>85622</v>
      </c>
      <c r="E12847" t="s">
        <v>85623</v>
      </c>
      <c r="F12847" t="s">
        <v>85624</v>
      </c>
      <c r="I12847" t="s">
        <v>85625</v>
      </c>
      <c r="J12847" t="s">
        <v>85626</v>
      </c>
      <c r="M12847" t="s">
        <v>112315</v>
      </c>
      <c r="N12847" t="s">
        <v>159</v>
      </c>
      <c r="O12847" s="3" t="s">
        <v>85627</v>
      </c>
      <c r="P12847" t="s">
        <v>159</v>
      </c>
      <c r="Q12847" t="s">
        <v>159</v>
      </c>
      <c r="R12847" t="s">
        <v>85627</v>
      </c>
      <c r="S12847" s="4" t="str">
        <f t="shared" si="200"/>
        <v>2000</v>
      </c>
    </row>
    <row r="12848" spans="1:19" hidden="1" x14ac:dyDescent="0.35">
      <c r="A12848" t="s">
        <v>85623</v>
      </c>
      <c r="B12848" t="s">
        <v>85624</v>
      </c>
      <c r="C12848" t="s">
        <v>85628</v>
      </c>
      <c r="D12848" t="s">
        <v>85629</v>
      </c>
      <c r="E12848" t="s">
        <v>85630</v>
      </c>
      <c r="F12848" t="s">
        <v>85631</v>
      </c>
      <c r="I12848" t="s">
        <v>85632</v>
      </c>
      <c r="J12848" t="s">
        <v>85633</v>
      </c>
      <c r="M12848" t="s">
        <v>112297</v>
      </c>
      <c r="N12848" t="s">
        <v>16314</v>
      </c>
      <c r="O12848" s="3" t="s">
        <v>85634</v>
      </c>
      <c r="P12848" t="s">
        <v>16314</v>
      </c>
      <c r="Q12848" t="s">
        <v>16314</v>
      </c>
      <c r="R12848" t="s">
        <v>85634</v>
      </c>
      <c r="S12848" s="4" t="str">
        <f t="shared" si="200"/>
        <v>2000</v>
      </c>
    </row>
    <row r="12849" spans="1:19" hidden="1" x14ac:dyDescent="0.35">
      <c r="A12849" t="s">
        <v>85630</v>
      </c>
      <c r="B12849" t="s">
        <v>85631</v>
      </c>
      <c r="C12849" t="s">
        <v>85635</v>
      </c>
      <c r="D12849" t="s">
        <v>85636</v>
      </c>
      <c r="E12849" t="s">
        <v>85637</v>
      </c>
      <c r="F12849" t="s">
        <v>85638</v>
      </c>
      <c r="I12849" t="s">
        <v>85639</v>
      </c>
      <c r="J12849" t="s">
        <v>85640</v>
      </c>
      <c r="M12849" t="s">
        <v>112297</v>
      </c>
      <c r="N12849" t="s">
        <v>16314</v>
      </c>
      <c r="O12849" s="3" t="s">
        <v>85641</v>
      </c>
      <c r="P12849" t="s">
        <v>16314</v>
      </c>
      <c r="Q12849" t="s">
        <v>16314</v>
      </c>
      <c r="R12849" t="s">
        <v>85641</v>
      </c>
      <c r="S12849" s="4" t="str">
        <f t="shared" si="200"/>
        <v>2000</v>
      </c>
    </row>
    <row r="12850" spans="1:19" hidden="1" x14ac:dyDescent="0.35">
      <c r="A12850" t="s">
        <v>85637</v>
      </c>
      <c r="B12850" t="s">
        <v>85638</v>
      </c>
      <c r="C12850" t="s">
        <v>85642</v>
      </c>
      <c r="D12850" t="s">
        <v>85643</v>
      </c>
      <c r="E12850" t="s">
        <v>85644</v>
      </c>
      <c r="F12850" t="s">
        <v>85645</v>
      </c>
      <c r="I12850" t="s">
        <v>85646</v>
      </c>
      <c r="J12850" t="s">
        <v>85647</v>
      </c>
      <c r="M12850" t="s">
        <v>112297</v>
      </c>
      <c r="N12850" t="s">
        <v>16314</v>
      </c>
      <c r="O12850" s="3" t="s">
        <v>85648</v>
      </c>
      <c r="P12850" t="s">
        <v>16314</v>
      </c>
      <c r="Q12850" t="s">
        <v>16314</v>
      </c>
      <c r="R12850" t="s">
        <v>85648</v>
      </c>
      <c r="S12850" s="4" t="str">
        <f t="shared" si="200"/>
        <v>2000</v>
      </c>
    </row>
    <row r="12851" spans="1:19" hidden="1" x14ac:dyDescent="0.35">
      <c r="A12851" t="s">
        <v>85644</v>
      </c>
      <c r="B12851" t="s">
        <v>85645</v>
      </c>
      <c r="C12851" t="s">
        <v>85649</v>
      </c>
      <c r="D12851" t="s">
        <v>85650</v>
      </c>
      <c r="E12851" t="s">
        <v>85651</v>
      </c>
      <c r="F12851" t="s">
        <v>85652</v>
      </c>
      <c r="I12851" t="s">
        <v>85653</v>
      </c>
      <c r="J12851" t="s">
        <v>85654</v>
      </c>
      <c r="M12851" t="s">
        <v>112297</v>
      </c>
      <c r="N12851" t="s">
        <v>16314</v>
      </c>
      <c r="O12851" s="3" t="s">
        <v>85655</v>
      </c>
      <c r="P12851" t="s">
        <v>16314</v>
      </c>
      <c r="Q12851" t="s">
        <v>16314</v>
      </c>
      <c r="R12851" t="s">
        <v>85655</v>
      </c>
      <c r="S12851" s="4" t="str">
        <f t="shared" si="200"/>
        <v>2000</v>
      </c>
    </row>
    <row r="12852" spans="1:19" hidden="1" x14ac:dyDescent="0.35">
      <c r="A12852" t="s">
        <v>85651</v>
      </c>
      <c r="B12852" t="s">
        <v>85652</v>
      </c>
      <c r="C12852" t="s">
        <v>85656</v>
      </c>
      <c r="D12852" t="s">
        <v>85657</v>
      </c>
      <c r="E12852" t="s">
        <v>85658</v>
      </c>
      <c r="F12852" t="s">
        <v>85659</v>
      </c>
      <c r="I12852" t="s">
        <v>85660</v>
      </c>
      <c r="J12852" t="s">
        <v>85661</v>
      </c>
      <c r="M12852" t="s">
        <v>112299</v>
      </c>
      <c r="N12852" t="s">
        <v>16314</v>
      </c>
      <c r="O12852" s="3" t="s">
        <v>85662</v>
      </c>
      <c r="P12852" t="s">
        <v>16314</v>
      </c>
      <c r="Q12852" t="s">
        <v>16314</v>
      </c>
      <c r="R12852" t="s">
        <v>85662</v>
      </c>
      <c r="S12852" s="4" t="str">
        <f t="shared" si="200"/>
        <v>2000</v>
      </c>
    </row>
    <row r="12853" spans="1:19" hidden="1" x14ac:dyDescent="0.35">
      <c r="A12853" t="s">
        <v>85658</v>
      </c>
      <c r="B12853" t="s">
        <v>85659</v>
      </c>
      <c r="C12853" t="s">
        <v>85663</v>
      </c>
      <c r="D12853" t="s">
        <v>85664</v>
      </c>
      <c r="E12853" t="s">
        <v>85665</v>
      </c>
      <c r="F12853" t="s">
        <v>85666</v>
      </c>
      <c r="I12853" t="s">
        <v>85667</v>
      </c>
      <c r="J12853" t="s">
        <v>85668</v>
      </c>
      <c r="M12853" t="s">
        <v>112315</v>
      </c>
      <c r="N12853" t="s">
        <v>16314</v>
      </c>
      <c r="O12853" s="3" t="s">
        <v>85669</v>
      </c>
      <c r="P12853" t="s">
        <v>16314</v>
      </c>
      <c r="Q12853" t="s">
        <v>16314</v>
      </c>
      <c r="R12853" t="s">
        <v>85669</v>
      </c>
      <c r="S12853" s="4" t="str">
        <f t="shared" si="200"/>
        <v>2000</v>
      </c>
    </row>
    <row r="12854" spans="1:19" hidden="1" x14ac:dyDescent="0.35">
      <c r="A12854" t="s">
        <v>85665</v>
      </c>
      <c r="B12854" t="s">
        <v>85666</v>
      </c>
      <c r="C12854" t="s">
        <v>85670</v>
      </c>
      <c r="D12854" t="s">
        <v>85671</v>
      </c>
      <c r="E12854" t="s">
        <v>85672</v>
      </c>
      <c r="F12854" t="s">
        <v>85673</v>
      </c>
      <c r="I12854" t="s">
        <v>85674</v>
      </c>
      <c r="J12854" t="s">
        <v>85675</v>
      </c>
      <c r="M12854" t="s">
        <v>112297</v>
      </c>
      <c r="N12854" t="s">
        <v>16314</v>
      </c>
      <c r="O12854" s="3" t="s">
        <v>85676</v>
      </c>
      <c r="P12854" t="s">
        <v>16314</v>
      </c>
      <c r="Q12854" t="s">
        <v>16314</v>
      </c>
      <c r="R12854" t="s">
        <v>85676</v>
      </c>
      <c r="S12854" s="4" t="str">
        <f t="shared" si="200"/>
        <v>2000</v>
      </c>
    </row>
    <row r="12855" spans="1:19" hidden="1" x14ac:dyDescent="0.35">
      <c r="A12855" t="s">
        <v>85672</v>
      </c>
      <c r="B12855" t="s">
        <v>85673</v>
      </c>
      <c r="C12855" t="s">
        <v>85677</v>
      </c>
      <c r="D12855" t="s">
        <v>85678</v>
      </c>
      <c r="E12855" t="s">
        <v>85679</v>
      </c>
      <c r="F12855" t="s">
        <v>85680</v>
      </c>
      <c r="I12855" t="s">
        <v>85681</v>
      </c>
      <c r="J12855" t="s">
        <v>85682</v>
      </c>
      <c r="M12855" t="s">
        <v>112297</v>
      </c>
      <c r="N12855" t="s">
        <v>16314</v>
      </c>
      <c r="O12855" s="3" t="s">
        <v>85683</v>
      </c>
      <c r="P12855" t="s">
        <v>16314</v>
      </c>
      <c r="Q12855" t="s">
        <v>16314</v>
      </c>
      <c r="R12855" t="s">
        <v>85683</v>
      </c>
      <c r="S12855" s="4" t="str">
        <f t="shared" si="200"/>
        <v>2000</v>
      </c>
    </row>
    <row r="12856" spans="1:19" hidden="1" x14ac:dyDescent="0.35">
      <c r="A12856" t="s">
        <v>85679</v>
      </c>
      <c r="B12856" t="s">
        <v>85680</v>
      </c>
      <c r="C12856" t="s">
        <v>85684</v>
      </c>
      <c r="D12856" t="s">
        <v>85685</v>
      </c>
      <c r="E12856" t="s">
        <v>85686</v>
      </c>
      <c r="F12856" t="s">
        <v>85687</v>
      </c>
      <c r="I12856" t="s">
        <v>83221</v>
      </c>
      <c r="J12856" t="s">
        <v>83222</v>
      </c>
      <c r="M12856" t="s">
        <v>112315</v>
      </c>
      <c r="N12856" t="s">
        <v>16314</v>
      </c>
      <c r="O12856" s="3" t="s">
        <v>85688</v>
      </c>
      <c r="P12856" t="s">
        <v>16314</v>
      </c>
      <c r="Q12856" t="s">
        <v>16314</v>
      </c>
      <c r="R12856" t="s">
        <v>85688</v>
      </c>
      <c r="S12856" s="4" t="str">
        <f t="shared" si="200"/>
        <v>2000</v>
      </c>
    </row>
    <row r="12857" spans="1:19" hidden="1" x14ac:dyDescent="0.35">
      <c r="A12857" t="s">
        <v>85686</v>
      </c>
      <c r="B12857" t="s">
        <v>85687</v>
      </c>
      <c r="C12857" t="s">
        <v>85689</v>
      </c>
      <c r="D12857" t="s">
        <v>85690</v>
      </c>
      <c r="E12857" t="s">
        <v>85691</v>
      </c>
      <c r="F12857" t="s">
        <v>85692</v>
      </c>
      <c r="I12857" t="s">
        <v>85693</v>
      </c>
      <c r="J12857" t="s">
        <v>85694</v>
      </c>
      <c r="M12857" t="s">
        <v>112315</v>
      </c>
      <c r="N12857" t="s">
        <v>16314</v>
      </c>
      <c r="O12857" s="3" t="s">
        <v>85695</v>
      </c>
      <c r="P12857" t="s">
        <v>16314</v>
      </c>
      <c r="Q12857" t="s">
        <v>16314</v>
      </c>
      <c r="R12857" t="s">
        <v>85695</v>
      </c>
      <c r="S12857" s="4" t="str">
        <f t="shared" si="200"/>
        <v>2000</v>
      </c>
    </row>
    <row r="12858" spans="1:19" hidden="1" x14ac:dyDescent="0.35">
      <c r="A12858" t="s">
        <v>85691</v>
      </c>
      <c r="B12858" t="s">
        <v>85692</v>
      </c>
      <c r="C12858" t="s">
        <v>85696</v>
      </c>
      <c r="D12858" t="s">
        <v>85697</v>
      </c>
      <c r="E12858" t="s">
        <v>85698</v>
      </c>
      <c r="F12858" t="s">
        <v>85699</v>
      </c>
      <c r="I12858" t="s">
        <v>512</v>
      </c>
      <c r="J12858" t="s">
        <v>512</v>
      </c>
      <c r="M12858" t="s">
        <v>112297</v>
      </c>
      <c r="N12858" t="s">
        <v>16314</v>
      </c>
      <c r="O12858" s="3" t="s">
        <v>85700</v>
      </c>
      <c r="P12858" t="s">
        <v>16314</v>
      </c>
      <c r="Q12858" t="s">
        <v>16314</v>
      </c>
      <c r="R12858" t="s">
        <v>85700</v>
      </c>
      <c r="S12858" s="4" t="str">
        <f t="shared" si="200"/>
        <v>2000</v>
      </c>
    </row>
    <row r="12859" spans="1:19" hidden="1" x14ac:dyDescent="0.35">
      <c r="A12859" t="s">
        <v>85698</v>
      </c>
      <c r="B12859" t="s">
        <v>85699</v>
      </c>
      <c r="C12859" t="s">
        <v>85701</v>
      </c>
      <c r="D12859" t="s">
        <v>85702</v>
      </c>
      <c r="E12859" t="s">
        <v>85703</v>
      </c>
      <c r="F12859" t="s">
        <v>85704</v>
      </c>
      <c r="I12859" t="s">
        <v>512</v>
      </c>
      <c r="J12859" t="s">
        <v>512</v>
      </c>
      <c r="M12859" t="s">
        <v>112297</v>
      </c>
      <c r="N12859" t="s">
        <v>16314</v>
      </c>
      <c r="O12859" s="3" t="s">
        <v>85705</v>
      </c>
      <c r="P12859" t="s">
        <v>16314</v>
      </c>
      <c r="Q12859" t="s">
        <v>16314</v>
      </c>
      <c r="R12859" t="s">
        <v>85705</v>
      </c>
      <c r="S12859" s="4" t="str">
        <f t="shared" si="200"/>
        <v>2000</v>
      </c>
    </row>
    <row r="12860" spans="1:19" hidden="1" x14ac:dyDescent="0.35">
      <c r="A12860" t="s">
        <v>85703</v>
      </c>
      <c r="B12860" t="s">
        <v>85704</v>
      </c>
      <c r="C12860" t="s">
        <v>85706</v>
      </c>
      <c r="D12860" t="s">
        <v>85707</v>
      </c>
      <c r="E12860" t="s">
        <v>85708</v>
      </c>
      <c r="F12860" t="s">
        <v>85709</v>
      </c>
      <c r="I12860" t="s">
        <v>85710</v>
      </c>
      <c r="J12860" t="s">
        <v>85711</v>
      </c>
      <c r="M12860" t="s">
        <v>112297</v>
      </c>
      <c r="N12860" t="s">
        <v>16314</v>
      </c>
      <c r="O12860" s="3" t="s">
        <v>85712</v>
      </c>
      <c r="P12860" t="s">
        <v>16314</v>
      </c>
      <c r="Q12860" t="s">
        <v>16314</v>
      </c>
      <c r="R12860" t="s">
        <v>85712</v>
      </c>
      <c r="S12860" s="4" t="str">
        <f t="shared" si="200"/>
        <v>2000</v>
      </c>
    </row>
    <row r="12861" spans="1:19" hidden="1" x14ac:dyDescent="0.35">
      <c r="A12861" t="s">
        <v>85708</v>
      </c>
      <c r="B12861" t="s">
        <v>85709</v>
      </c>
      <c r="C12861" t="s">
        <v>85713</v>
      </c>
      <c r="D12861" t="s">
        <v>85714</v>
      </c>
      <c r="E12861" t="s">
        <v>85715</v>
      </c>
      <c r="F12861" t="s">
        <v>85716</v>
      </c>
      <c r="I12861" t="s">
        <v>512</v>
      </c>
      <c r="J12861" t="s">
        <v>512</v>
      </c>
      <c r="M12861" t="s">
        <v>112297</v>
      </c>
      <c r="N12861" t="s">
        <v>16314</v>
      </c>
      <c r="O12861" s="3" t="s">
        <v>85717</v>
      </c>
      <c r="P12861" t="s">
        <v>16314</v>
      </c>
      <c r="Q12861" t="s">
        <v>16314</v>
      </c>
      <c r="R12861" t="s">
        <v>85717</v>
      </c>
      <c r="S12861" s="4" t="str">
        <f t="shared" si="200"/>
        <v>2000</v>
      </c>
    </row>
    <row r="12862" spans="1:19" hidden="1" x14ac:dyDescent="0.35">
      <c r="A12862" t="s">
        <v>85715</v>
      </c>
      <c r="B12862" t="s">
        <v>85716</v>
      </c>
      <c r="C12862" t="s">
        <v>85718</v>
      </c>
      <c r="D12862" t="s">
        <v>85719</v>
      </c>
      <c r="E12862" t="s">
        <v>85720</v>
      </c>
      <c r="F12862" t="s">
        <v>85721</v>
      </c>
      <c r="I12862" t="s">
        <v>85722</v>
      </c>
      <c r="J12862" t="s">
        <v>85723</v>
      </c>
      <c r="M12862" t="s">
        <v>16314</v>
      </c>
      <c r="N12862" t="s">
        <v>16314</v>
      </c>
      <c r="O12862" s="3" t="s">
        <v>85724</v>
      </c>
      <c r="P12862" t="s">
        <v>16314</v>
      </c>
      <c r="Q12862" t="s">
        <v>16314</v>
      </c>
      <c r="R12862" t="s">
        <v>85724</v>
      </c>
      <c r="S12862" s="4" t="str">
        <f t="shared" si="200"/>
        <v>2000</v>
      </c>
    </row>
    <row r="12863" spans="1:19" hidden="1" x14ac:dyDescent="0.35">
      <c r="A12863" t="s">
        <v>85720</v>
      </c>
      <c r="B12863" t="s">
        <v>85721</v>
      </c>
      <c r="C12863" t="s">
        <v>85725</v>
      </c>
      <c r="D12863" t="s">
        <v>85726</v>
      </c>
      <c r="E12863" t="s">
        <v>85727</v>
      </c>
      <c r="F12863" t="s">
        <v>85728</v>
      </c>
      <c r="I12863" t="s">
        <v>512</v>
      </c>
      <c r="J12863" t="s">
        <v>512</v>
      </c>
      <c r="M12863" t="s">
        <v>112297</v>
      </c>
      <c r="N12863" t="s">
        <v>16314</v>
      </c>
      <c r="O12863" s="3" t="s">
        <v>85729</v>
      </c>
      <c r="P12863" t="s">
        <v>16314</v>
      </c>
      <c r="Q12863" t="s">
        <v>16314</v>
      </c>
      <c r="R12863" t="s">
        <v>85729</v>
      </c>
      <c r="S12863" s="4" t="str">
        <f t="shared" si="200"/>
        <v>2000</v>
      </c>
    </row>
    <row r="12864" spans="1:19" hidden="1" x14ac:dyDescent="0.35">
      <c r="A12864" t="s">
        <v>85727</v>
      </c>
      <c r="B12864" t="s">
        <v>85728</v>
      </c>
      <c r="C12864" t="s">
        <v>85730</v>
      </c>
      <c r="D12864" t="s">
        <v>85731</v>
      </c>
      <c r="E12864" t="s">
        <v>85732</v>
      </c>
      <c r="F12864" t="s">
        <v>85733</v>
      </c>
      <c r="I12864" t="s">
        <v>512</v>
      </c>
      <c r="J12864" t="s">
        <v>512</v>
      </c>
      <c r="M12864" t="s">
        <v>112297</v>
      </c>
      <c r="N12864" t="s">
        <v>16314</v>
      </c>
      <c r="O12864" s="3" t="s">
        <v>85734</v>
      </c>
      <c r="P12864" t="s">
        <v>16314</v>
      </c>
      <c r="Q12864" t="s">
        <v>16314</v>
      </c>
      <c r="R12864" t="s">
        <v>85734</v>
      </c>
      <c r="S12864" s="4" t="str">
        <f t="shared" si="200"/>
        <v>2000</v>
      </c>
    </row>
    <row r="12865" spans="1:19" hidden="1" x14ac:dyDescent="0.35">
      <c r="A12865" t="s">
        <v>85732</v>
      </c>
      <c r="B12865" t="s">
        <v>85733</v>
      </c>
      <c r="C12865" t="s">
        <v>85735</v>
      </c>
      <c r="D12865" t="s">
        <v>85736</v>
      </c>
      <c r="E12865" t="s">
        <v>85737</v>
      </c>
      <c r="F12865" t="s">
        <v>85738</v>
      </c>
      <c r="I12865" t="s">
        <v>512</v>
      </c>
      <c r="J12865" t="s">
        <v>512</v>
      </c>
      <c r="M12865" t="s">
        <v>112297</v>
      </c>
      <c r="N12865" t="s">
        <v>16314</v>
      </c>
      <c r="O12865" s="3" t="s">
        <v>85739</v>
      </c>
      <c r="P12865" t="s">
        <v>16314</v>
      </c>
      <c r="Q12865" t="s">
        <v>16314</v>
      </c>
      <c r="R12865" t="s">
        <v>85739</v>
      </c>
      <c r="S12865" s="4" t="str">
        <f t="shared" si="200"/>
        <v>2000</v>
      </c>
    </row>
    <row r="12866" spans="1:19" hidden="1" x14ac:dyDescent="0.35">
      <c r="A12866" t="s">
        <v>85737</v>
      </c>
      <c r="B12866" t="s">
        <v>85738</v>
      </c>
      <c r="C12866" t="s">
        <v>85740</v>
      </c>
      <c r="D12866" t="s">
        <v>85741</v>
      </c>
      <c r="E12866" t="s">
        <v>85742</v>
      </c>
      <c r="F12866" t="s">
        <v>85743</v>
      </c>
      <c r="I12866" t="s">
        <v>85744</v>
      </c>
      <c r="J12866" t="s">
        <v>85745</v>
      </c>
      <c r="M12866" t="s">
        <v>112297</v>
      </c>
      <c r="N12866" t="s">
        <v>16314</v>
      </c>
      <c r="O12866" s="3" t="s">
        <v>85746</v>
      </c>
      <c r="P12866" t="s">
        <v>16314</v>
      </c>
      <c r="Q12866" t="s">
        <v>16314</v>
      </c>
      <c r="R12866" t="s">
        <v>85746</v>
      </c>
      <c r="S12866" s="4" t="str">
        <f t="shared" si="200"/>
        <v>2000</v>
      </c>
    </row>
    <row r="12867" spans="1:19" hidden="1" x14ac:dyDescent="0.35">
      <c r="A12867" t="s">
        <v>85742</v>
      </c>
      <c r="B12867" t="s">
        <v>85743</v>
      </c>
      <c r="C12867" t="s">
        <v>85747</v>
      </c>
      <c r="D12867" t="s">
        <v>85748</v>
      </c>
      <c r="E12867" t="s">
        <v>85749</v>
      </c>
      <c r="F12867" t="s">
        <v>85750</v>
      </c>
      <c r="I12867" t="s">
        <v>85751</v>
      </c>
      <c r="J12867" t="s">
        <v>85752</v>
      </c>
      <c r="M12867" t="s">
        <v>112315</v>
      </c>
      <c r="N12867" t="s">
        <v>16314</v>
      </c>
      <c r="O12867" s="3" t="s">
        <v>85753</v>
      </c>
      <c r="P12867" t="s">
        <v>16314</v>
      </c>
      <c r="Q12867" t="s">
        <v>16314</v>
      </c>
      <c r="R12867" t="s">
        <v>85753</v>
      </c>
      <c r="S12867" s="4" t="str">
        <f t="shared" ref="S12867:S12930" si="201">LEFT(RIGHT(R12867,19),4)</f>
        <v>2000</v>
      </c>
    </row>
    <row r="12868" spans="1:19" hidden="1" x14ac:dyDescent="0.35">
      <c r="A12868" t="s">
        <v>85749</v>
      </c>
      <c r="B12868" t="s">
        <v>85750</v>
      </c>
      <c r="C12868" t="s">
        <v>85754</v>
      </c>
      <c r="D12868" t="s">
        <v>85755</v>
      </c>
      <c r="E12868" t="s">
        <v>85756</v>
      </c>
      <c r="F12868" t="s">
        <v>85757</v>
      </c>
      <c r="I12868" t="s">
        <v>85758</v>
      </c>
      <c r="J12868" t="s">
        <v>85759</v>
      </c>
      <c r="M12868" t="s">
        <v>16314</v>
      </c>
      <c r="N12868" t="s">
        <v>16314</v>
      </c>
      <c r="O12868" s="3" t="s">
        <v>85760</v>
      </c>
      <c r="P12868" t="s">
        <v>16314</v>
      </c>
      <c r="Q12868" t="s">
        <v>16314</v>
      </c>
      <c r="R12868" t="s">
        <v>85760</v>
      </c>
      <c r="S12868" s="4" t="str">
        <f t="shared" si="201"/>
        <v>2000</v>
      </c>
    </row>
    <row r="12869" spans="1:19" hidden="1" x14ac:dyDescent="0.35">
      <c r="A12869" t="s">
        <v>85756</v>
      </c>
      <c r="B12869" t="s">
        <v>85757</v>
      </c>
      <c r="C12869" t="s">
        <v>85761</v>
      </c>
      <c r="D12869" t="s">
        <v>85762</v>
      </c>
      <c r="E12869" t="s">
        <v>85763</v>
      </c>
      <c r="F12869" t="s">
        <v>85764</v>
      </c>
      <c r="I12869" t="s">
        <v>85765</v>
      </c>
      <c r="J12869" t="s">
        <v>85766</v>
      </c>
      <c r="M12869" t="s">
        <v>112297</v>
      </c>
      <c r="N12869" t="s">
        <v>16314</v>
      </c>
      <c r="O12869" s="3" t="s">
        <v>85767</v>
      </c>
      <c r="P12869" t="s">
        <v>16314</v>
      </c>
      <c r="Q12869" t="s">
        <v>16314</v>
      </c>
      <c r="R12869" t="s">
        <v>85767</v>
      </c>
      <c r="S12869" s="4" t="str">
        <f t="shared" si="201"/>
        <v>2000</v>
      </c>
    </row>
    <row r="12870" spans="1:19" hidden="1" x14ac:dyDescent="0.35">
      <c r="A12870" t="s">
        <v>85763</v>
      </c>
      <c r="B12870" t="s">
        <v>85764</v>
      </c>
      <c r="C12870" t="s">
        <v>85768</v>
      </c>
      <c r="D12870" t="s">
        <v>85769</v>
      </c>
      <c r="E12870" t="s">
        <v>85770</v>
      </c>
      <c r="F12870" t="s">
        <v>85771</v>
      </c>
      <c r="I12870" t="s">
        <v>85772</v>
      </c>
      <c r="J12870" t="s">
        <v>85773</v>
      </c>
      <c r="M12870" t="s">
        <v>112297</v>
      </c>
      <c r="N12870" t="s">
        <v>16314</v>
      </c>
      <c r="O12870" s="3" t="s">
        <v>85774</v>
      </c>
      <c r="P12870" t="s">
        <v>16314</v>
      </c>
      <c r="Q12870" t="s">
        <v>16314</v>
      </c>
      <c r="R12870" t="s">
        <v>85774</v>
      </c>
      <c r="S12870" s="4" t="str">
        <f t="shared" si="201"/>
        <v>2000</v>
      </c>
    </row>
    <row r="12871" spans="1:19" ht="29" hidden="1" x14ac:dyDescent="0.35">
      <c r="A12871" t="s">
        <v>85770</v>
      </c>
      <c r="B12871" t="s">
        <v>85771</v>
      </c>
      <c r="C12871" t="s">
        <v>85775</v>
      </c>
      <c r="D12871" t="s">
        <v>85776</v>
      </c>
      <c r="E12871" t="s">
        <v>85777</v>
      </c>
      <c r="F12871" t="s">
        <v>85778</v>
      </c>
      <c r="I12871" t="s">
        <v>85779</v>
      </c>
      <c r="J12871" t="s">
        <v>85177</v>
      </c>
      <c r="K12871" s="2" t="s">
        <v>84948</v>
      </c>
      <c r="M12871" t="s">
        <v>16314</v>
      </c>
      <c r="N12871" t="s">
        <v>16314</v>
      </c>
      <c r="O12871" s="3" t="s">
        <v>85780</v>
      </c>
      <c r="P12871" t="s">
        <v>16314</v>
      </c>
      <c r="Q12871" t="s">
        <v>16314</v>
      </c>
      <c r="R12871" t="s">
        <v>85780</v>
      </c>
      <c r="S12871" s="4" t="str">
        <f t="shared" si="201"/>
        <v>2000</v>
      </c>
    </row>
    <row r="12872" spans="1:19" hidden="1" x14ac:dyDescent="0.35">
      <c r="A12872" t="s">
        <v>85777</v>
      </c>
      <c r="B12872" t="s">
        <v>85778</v>
      </c>
      <c r="C12872" t="s">
        <v>85781</v>
      </c>
      <c r="D12872" t="s">
        <v>85782</v>
      </c>
      <c r="E12872" t="s">
        <v>85783</v>
      </c>
      <c r="F12872" t="s">
        <v>85784</v>
      </c>
      <c r="I12872" t="s">
        <v>85785</v>
      </c>
      <c r="J12872" t="s">
        <v>85786</v>
      </c>
      <c r="M12872" t="s">
        <v>112299</v>
      </c>
      <c r="N12872" t="s">
        <v>16314</v>
      </c>
      <c r="O12872" s="3" t="s">
        <v>85787</v>
      </c>
      <c r="P12872" t="s">
        <v>16314</v>
      </c>
      <c r="Q12872" t="s">
        <v>16314</v>
      </c>
      <c r="R12872" t="s">
        <v>85787</v>
      </c>
      <c r="S12872" s="4" t="str">
        <f t="shared" si="201"/>
        <v>2000</v>
      </c>
    </row>
    <row r="12873" spans="1:19" hidden="1" x14ac:dyDescent="0.35">
      <c r="A12873" t="s">
        <v>85783</v>
      </c>
      <c r="B12873" t="s">
        <v>85784</v>
      </c>
      <c r="C12873" t="s">
        <v>85788</v>
      </c>
      <c r="D12873" t="s">
        <v>85789</v>
      </c>
      <c r="E12873" t="s">
        <v>85790</v>
      </c>
      <c r="F12873" t="s">
        <v>85791</v>
      </c>
      <c r="I12873" t="s">
        <v>85792</v>
      </c>
      <c r="J12873" t="s">
        <v>85793</v>
      </c>
      <c r="M12873" t="s">
        <v>112299</v>
      </c>
      <c r="N12873" t="s">
        <v>16314</v>
      </c>
      <c r="O12873" s="3" t="s">
        <v>85794</v>
      </c>
      <c r="P12873" t="s">
        <v>16314</v>
      </c>
      <c r="Q12873" t="s">
        <v>16314</v>
      </c>
      <c r="R12873" t="s">
        <v>85794</v>
      </c>
      <c r="S12873" s="4" t="str">
        <f t="shared" si="201"/>
        <v>2000</v>
      </c>
    </row>
    <row r="12874" spans="1:19" hidden="1" x14ac:dyDescent="0.35">
      <c r="A12874" t="s">
        <v>85790</v>
      </c>
      <c r="B12874" t="s">
        <v>85791</v>
      </c>
      <c r="C12874" t="s">
        <v>85795</v>
      </c>
      <c r="D12874" t="s">
        <v>85796</v>
      </c>
      <c r="E12874" t="s">
        <v>85797</v>
      </c>
      <c r="F12874" t="s">
        <v>85798</v>
      </c>
      <c r="I12874" t="s">
        <v>85785</v>
      </c>
      <c r="J12874" t="s">
        <v>85786</v>
      </c>
      <c r="M12874" t="s">
        <v>112299</v>
      </c>
      <c r="N12874" t="s">
        <v>16314</v>
      </c>
      <c r="O12874" s="3" t="s">
        <v>85799</v>
      </c>
      <c r="P12874" t="s">
        <v>16314</v>
      </c>
      <c r="Q12874" t="s">
        <v>16314</v>
      </c>
      <c r="R12874" t="s">
        <v>85799</v>
      </c>
      <c r="S12874" s="4" t="str">
        <f t="shared" si="201"/>
        <v>2000</v>
      </c>
    </row>
    <row r="12875" spans="1:19" hidden="1" x14ac:dyDescent="0.35">
      <c r="A12875" t="s">
        <v>85797</v>
      </c>
      <c r="B12875" t="s">
        <v>85798</v>
      </c>
      <c r="C12875" t="s">
        <v>85800</v>
      </c>
      <c r="D12875" t="s">
        <v>85801</v>
      </c>
      <c r="E12875" t="s">
        <v>85802</v>
      </c>
      <c r="F12875" t="s">
        <v>85803</v>
      </c>
      <c r="I12875" t="s">
        <v>85804</v>
      </c>
      <c r="J12875" t="s">
        <v>85805</v>
      </c>
      <c r="M12875" t="s">
        <v>112297</v>
      </c>
      <c r="N12875" t="s">
        <v>16314</v>
      </c>
      <c r="O12875" s="3" t="s">
        <v>85806</v>
      </c>
      <c r="P12875" t="s">
        <v>16314</v>
      </c>
      <c r="Q12875" t="s">
        <v>16314</v>
      </c>
      <c r="R12875" t="s">
        <v>85806</v>
      </c>
      <c r="S12875" s="4" t="str">
        <f t="shared" si="201"/>
        <v>2000</v>
      </c>
    </row>
    <row r="12876" spans="1:19" hidden="1" x14ac:dyDescent="0.35">
      <c r="A12876" t="s">
        <v>85802</v>
      </c>
      <c r="B12876" t="s">
        <v>85803</v>
      </c>
      <c r="C12876" t="s">
        <v>85807</v>
      </c>
      <c r="D12876" t="s">
        <v>85808</v>
      </c>
      <c r="E12876" t="s">
        <v>85809</v>
      </c>
      <c r="F12876" t="s">
        <v>85810</v>
      </c>
      <c r="I12876" t="s">
        <v>85811</v>
      </c>
      <c r="J12876" t="s">
        <v>85812</v>
      </c>
      <c r="M12876" t="s">
        <v>112297</v>
      </c>
      <c r="N12876" t="s">
        <v>16314</v>
      </c>
      <c r="O12876" s="3" t="s">
        <v>85813</v>
      </c>
      <c r="P12876" t="s">
        <v>16314</v>
      </c>
      <c r="Q12876" t="s">
        <v>16314</v>
      </c>
      <c r="R12876" t="s">
        <v>85813</v>
      </c>
      <c r="S12876" s="4" t="str">
        <f t="shared" si="201"/>
        <v>2000</v>
      </c>
    </row>
    <row r="12877" spans="1:19" hidden="1" x14ac:dyDescent="0.35">
      <c r="A12877" t="s">
        <v>85809</v>
      </c>
      <c r="B12877" t="s">
        <v>85810</v>
      </c>
      <c r="C12877" t="s">
        <v>85814</v>
      </c>
      <c r="D12877" t="s">
        <v>85815</v>
      </c>
      <c r="E12877" t="s">
        <v>85816</v>
      </c>
      <c r="F12877" t="s">
        <v>85817</v>
      </c>
      <c r="I12877" t="s">
        <v>85818</v>
      </c>
      <c r="J12877" t="s">
        <v>85819</v>
      </c>
      <c r="M12877" t="s">
        <v>112323</v>
      </c>
      <c r="N12877" t="s">
        <v>16314</v>
      </c>
      <c r="O12877" s="3" t="s">
        <v>85820</v>
      </c>
      <c r="P12877" t="s">
        <v>16314</v>
      </c>
      <c r="Q12877" t="s">
        <v>16314</v>
      </c>
      <c r="R12877" t="s">
        <v>85820</v>
      </c>
      <c r="S12877" s="4" t="str">
        <f t="shared" si="201"/>
        <v>2000</v>
      </c>
    </row>
    <row r="12878" spans="1:19" hidden="1" x14ac:dyDescent="0.35">
      <c r="A12878" t="s">
        <v>85816</v>
      </c>
      <c r="B12878" t="s">
        <v>85817</v>
      </c>
      <c r="C12878" t="s">
        <v>85821</v>
      </c>
      <c r="D12878" t="s">
        <v>85822</v>
      </c>
      <c r="E12878" t="s">
        <v>85823</v>
      </c>
      <c r="F12878" t="s">
        <v>85824</v>
      </c>
      <c r="I12878" t="s">
        <v>85825</v>
      </c>
      <c r="J12878" t="s">
        <v>85826</v>
      </c>
      <c r="M12878" t="s">
        <v>112297</v>
      </c>
      <c r="N12878" t="s">
        <v>16314</v>
      </c>
      <c r="O12878" s="3" t="s">
        <v>85827</v>
      </c>
      <c r="P12878" t="s">
        <v>16314</v>
      </c>
      <c r="Q12878" t="s">
        <v>16314</v>
      </c>
      <c r="R12878" t="s">
        <v>85827</v>
      </c>
      <c r="S12878" s="4" t="str">
        <f t="shared" si="201"/>
        <v>2000</v>
      </c>
    </row>
    <row r="12879" spans="1:19" hidden="1" x14ac:dyDescent="0.35">
      <c r="A12879" t="s">
        <v>85823</v>
      </c>
      <c r="B12879" t="s">
        <v>85824</v>
      </c>
      <c r="C12879" t="s">
        <v>85828</v>
      </c>
      <c r="D12879" t="s">
        <v>85829</v>
      </c>
      <c r="E12879" t="s">
        <v>85830</v>
      </c>
      <c r="F12879" t="s">
        <v>85831</v>
      </c>
      <c r="I12879" t="s">
        <v>85832</v>
      </c>
      <c r="J12879" t="s">
        <v>85833</v>
      </c>
      <c r="M12879" t="s">
        <v>112299</v>
      </c>
      <c r="N12879" t="s">
        <v>16314</v>
      </c>
      <c r="O12879" s="3" t="s">
        <v>85834</v>
      </c>
      <c r="P12879" t="s">
        <v>16314</v>
      </c>
      <c r="Q12879" t="s">
        <v>16314</v>
      </c>
      <c r="R12879" t="s">
        <v>85834</v>
      </c>
      <c r="S12879" s="4" t="str">
        <f t="shared" si="201"/>
        <v>2000</v>
      </c>
    </row>
    <row r="12880" spans="1:19" hidden="1" x14ac:dyDescent="0.35">
      <c r="A12880" t="s">
        <v>85830</v>
      </c>
      <c r="B12880" t="s">
        <v>85831</v>
      </c>
      <c r="C12880" t="s">
        <v>85835</v>
      </c>
      <c r="D12880" t="s">
        <v>85836</v>
      </c>
      <c r="E12880" t="s">
        <v>85837</v>
      </c>
      <c r="F12880" t="s">
        <v>85838</v>
      </c>
      <c r="I12880" t="s">
        <v>512</v>
      </c>
      <c r="J12880" t="s">
        <v>512</v>
      </c>
      <c r="M12880" t="s">
        <v>112297</v>
      </c>
      <c r="N12880" t="s">
        <v>16314</v>
      </c>
      <c r="O12880" s="3" t="s">
        <v>85839</v>
      </c>
      <c r="P12880" t="s">
        <v>16314</v>
      </c>
      <c r="Q12880" t="s">
        <v>16314</v>
      </c>
      <c r="R12880" t="s">
        <v>85839</v>
      </c>
      <c r="S12880" s="4" t="str">
        <f t="shared" si="201"/>
        <v>2000</v>
      </c>
    </row>
    <row r="12881" spans="1:19" hidden="1" x14ac:dyDescent="0.35">
      <c r="A12881" t="s">
        <v>85837</v>
      </c>
      <c r="B12881" t="s">
        <v>85838</v>
      </c>
      <c r="C12881" t="s">
        <v>85840</v>
      </c>
      <c r="D12881" t="s">
        <v>85841</v>
      </c>
      <c r="E12881" t="s">
        <v>85842</v>
      </c>
      <c r="F12881" t="s">
        <v>85843</v>
      </c>
      <c r="I12881" t="s">
        <v>85844</v>
      </c>
      <c r="J12881" t="s">
        <v>85845</v>
      </c>
      <c r="M12881" t="s">
        <v>112297</v>
      </c>
      <c r="N12881" t="s">
        <v>16314</v>
      </c>
      <c r="O12881" s="3" t="s">
        <v>85846</v>
      </c>
      <c r="P12881" t="s">
        <v>16314</v>
      </c>
      <c r="Q12881" t="s">
        <v>16314</v>
      </c>
      <c r="R12881" t="s">
        <v>85846</v>
      </c>
      <c r="S12881" s="4" t="str">
        <f t="shared" si="201"/>
        <v>2000</v>
      </c>
    </row>
    <row r="12882" spans="1:19" hidden="1" x14ac:dyDescent="0.35">
      <c r="A12882" t="s">
        <v>85842</v>
      </c>
      <c r="B12882" t="s">
        <v>85843</v>
      </c>
      <c r="C12882" t="s">
        <v>85847</v>
      </c>
      <c r="D12882" t="s">
        <v>85848</v>
      </c>
      <c r="E12882" t="s">
        <v>85849</v>
      </c>
      <c r="F12882" t="s">
        <v>85850</v>
      </c>
      <c r="I12882" t="s">
        <v>85851</v>
      </c>
      <c r="J12882" t="s">
        <v>85852</v>
      </c>
      <c r="M12882" t="s">
        <v>112299</v>
      </c>
      <c r="N12882" t="s">
        <v>16314</v>
      </c>
      <c r="O12882" s="3" t="s">
        <v>85853</v>
      </c>
      <c r="P12882" t="s">
        <v>16314</v>
      </c>
      <c r="Q12882" t="s">
        <v>16314</v>
      </c>
      <c r="R12882" t="s">
        <v>85853</v>
      </c>
      <c r="S12882" s="4" t="str">
        <f t="shared" si="201"/>
        <v>2000</v>
      </c>
    </row>
    <row r="12883" spans="1:19" hidden="1" x14ac:dyDescent="0.35">
      <c r="A12883" t="s">
        <v>85849</v>
      </c>
      <c r="B12883" t="s">
        <v>85850</v>
      </c>
      <c r="C12883" t="s">
        <v>85854</v>
      </c>
      <c r="D12883" t="s">
        <v>85855</v>
      </c>
      <c r="E12883" t="s">
        <v>85856</v>
      </c>
      <c r="F12883" t="s">
        <v>85857</v>
      </c>
      <c r="I12883" t="s">
        <v>85858</v>
      </c>
      <c r="J12883" t="s">
        <v>85859</v>
      </c>
      <c r="M12883" t="s">
        <v>112323</v>
      </c>
      <c r="N12883" t="s">
        <v>16314</v>
      </c>
      <c r="O12883" s="3" t="s">
        <v>85860</v>
      </c>
      <c r="P12883" t="s">
        <v>16314</v>
      </c>
      <c r="Q12883" t="s">
        <v>16314</v>
      </c>
      <c r="R12883" t="s">
        <v>85860</v>
      </c>
      <c r="S12883" s="4" t="str">
        <f t="shared" si="201"/>
        <v>2000</v>
      </c>
    </row>
    <row r="12884" spans="1:19" hidden="1" x14ac:dyDescent="0.35">
      <c r="A12884" t="s">
        <v>85856</v>
      </c>
      <c r="B12884" t="s">
        <v>85857</v>
      </c>
      <c r="C12884" t="s">
        <v>85861</v>
      </c>
      <c r="D12884" t="s">
        <v>85862</v>
      </c>
      <c r="E12884" t="s">
        <v>85863</v>
      </c>
      <c r="F12884" t="s">
        <v>85864</v>
      </c>
      <c r="I12884" t="s">
        <v>85865</v>
      </c>
      <c r="J12884" t="s">
        <v>85866</v>
      </c>
      <c r="M12884" t="s">
        <v>112323</v>
      </c>
      <c r="N12884" t="s">
        <v>16314</v>
      </c>
      <c r="O12884" s="3" t="s">
        <v>85867</v>
      </c>
      <c r="P12884" t="s">
        <v>16314</v>
      </c>
      <c r="Q12884" t="s">
        <v>16314</v>
      </c>
      <c r="R12884" t="s">
        <v>85867</v>
      </c>
      <c r="S12884" s="4" t="str">
        <f t="shared" si="201"/>
        <v>2000</v>
      </c>
    </row>
    <row r="12885" spans="1:19" hidden="1" x14ac:dyDescent="0.35">
      <c r="A12885" t="s">
        <v>85863</v>
      </c>
      <c r="B12885" t="s">
        <v>85864</v>
      </c>
      <c r="C12885" t="s">
        <v>85868</v>
      </c>
      <c r="D12885" t="s">
        <v>85869</v>
      </c>
      <c r="E12885" t="s">
        <v>85870</v>
      </c>
      <c r="F12885" t="s">
        <v>85871</v>
      </c>
      <c r="I12885" t="s">
        <v>70871</v>
      </c>
      <c r="J12885" t="s">
        <v>70872</v>
      </c>
      <c r="M12885" t="s">
        <v>112297</v>
      </c>
      <c r="N12885" t="s">
        <v>16314</v>
      </c>
      <c r="O12885" s="3" t="s">
        <v>85872</v>
      </c>
      <c r="P12885" t="s">
        <v>16314</v>
      </c>
      <c r="Q12885" t="s">
        <v>16314</v>
      </c>
      <c r="R12885" t="s">
        <v>85872</v>
      </c>
      <c r="S12885" s="4" t="str">
        <f t="shared" si="201"/>
        <v>2000</v>
      </c>
    </row>
    <row r="12886" spans="1:19" hidden="1" x14ac:dyDescent="0.35">
      <c r="A12886" t="s">
        <v>85870</v>
      </c>
      <c r="B12886" t="s">
        <v>85871</v>
      </c>
      <c r="C12886" t="s">
        <v>85873</v>
      </c>
      <c r="D12886" t="s">
        <v>85874</v>
      </c>
      <c r="E12886" t="s">
        <v>85875</v>
      </c>
      <c r="F12886" t="s">
        <v>85876</v>
      </c>
      <c r="I12886" t="s">
        <v>512</v>
      </c>
      <c r="J12886" t="s">
        <v>512</v>
      </c>
      <c r="M12886" t="s">
        <v>112297</v>
      </c>
      <c r="N12886" t="s">
        <v>16314</v>
      </c>
      <c r="O12886" s="3" t="s">
        <v>85877</v>
      </c>
      <c r="P12886" t="s">
        <v>16314</v>
      </c>
      <c r="Q12886" t="s">
        <v>16314</v>
      </c>
      <c r="R12886" t="s">
        <v>85877</v>
      </c>
      <c r="S12886" s="4" t="str">
        <f t="shared" si="201"/>
        <v>2000</v>
      </c>
    </row>
    <row r="12887" spans="1:19" hidden="1" x14ac:dyDescent="0.35">
      <c r="A12887" t="s">
        <v>85875</v>
      </c>
      <c r="B12887" t="s">
        <v>85876</v>
      </c>
      <c r="C12887" t="s">
        <v>85878</v>
      </c>
      <c r="D12887" t="s">
        <v>85879</v>
      </c>
      <c r="E12887" t="s">
        <v>85880</v>
      </c>
      <c r="F12887" t="s">
        <v>85881</v>
      </c>
      <c r="I12887" t="s">
        <v>85882</v>
      </c>
      <c r="J12887" t="s">
        <v>85883</v>
      </c>
      <c r="M12887" t="s">
        <v>112297</v>
      </c>
      <c r="N12887" t="s">
        <v>16314</v>
      </c>
      <c r="O12887" s="3" t="s">
        <v>85884</v>
      </c>
      <c r="P12887" t="s">
        <v>16314</v>
      </c>
      <c r="Q12887" t="s">
        <v>16314</v>
      </c>
      <c r="R12887" t="s">
        <v>85884</v>
      </c>
      <c r="S12887" s="4" t="str">
        <f t="shared" si="201"/>
        <v>2000</v>
      </c>
    </row>
    <row r="12888" spans="1:19" hidden="1" x14ac:dyDescent="0.35">
      <c r="A12888" t="s">
        <v>85880</v>
      </c>
      <c r="B12888" t="s">
        <v>85881</v>
      </c>
      <c r="C12888" t="s">
        <v>85885</v>
      </c>
      <c r="D12888" t="s">
        <v>85886</v>
      </c>
      <c r="E12888" t="s">
        <v>85887</v>
      </c>
      <c r="F12888" t="s">
        <v>85888</v>
      </c>
      <c r="I12888" t="s">
        <v>85889</v>
      </c>
      <c r="J12888" t="s">
        <v>85890</v>
      </c>
      <c r="M12888" t="s">
        <v>112315</v>
      </c>
      <c r="N12888" t="s">
        <v>16314</v>
      </c>
      <c r="O12888" s="3" t="s">
        <v>85891</v>
      </c>
      <c r="P12888" t="s">
        <v>16314</v>
      </c>
      <c r="Q12888" t="s">
        <v>16314</v>
      </c>
      <c r="R12888" t="s">
        <v>85891</v>
      </c>
      <c r="S12888" s="4" t="str">
        <f t="shared" si="201"/>
        <v>2000</v>
      </c>
    </row>
    <row r="12889" spans="1:19" hidden="1" x14ac:dyDescent="0.35">
      <c r="A12889" t="s">
        <v>85887</v>
      </c>
      <c r="B12889" t="s">
        <v>85888</v>
      </c>
      <c r="C12889" t="s">
        <v>85892</v>
      </c>
      <c r="D12889" t="s">
        <v>85893</v>
      </c>
      <c r="E12889" t="s">
        <v>85894</v>
      </c>
      <c r="F12889" t="s">
        <v>85895</v>
      </c>
      <c r="I12889" t="s">
        <v>85896</v>
      </c>
      <c r="J12889" t="s">
        <v>85897</v>
      </c>
      <c r="M12889" t="s">
        <v>112315</v>
      </c>
      <c r="N12889" t="s">
        <v>16314</v>
      </c>
      <c r="O12889" s="3" t="s">
        <v>85898</v>
      </c>
      <c r="P12889" t="s">
        <v>16314</v>
      </c>
      <c r="Q12889" t="s">
        <v>16314</v>
      </c>
      <c r="R12889" t="s">
        <v>85898</v>
      </c>
      <c r="S12889" s="4" t="str">
        <f t="shared" si="201"/>
        <v>2000</v>
      </c>
    </row>
    <row r="12890" spans="1:19" hidden="1" x14ac:dyDescent="0.35">
      <c r="A12890" t="s">
        <v>85894</v>
      </c>
      <c r="B12890" t="s">
        <v>85895</v>
      </c>
      <c r="C12890" t="s">
        <v>85899</v>
      </c>
      <c r="D12890" t="s">
        <v>85900</v>
      </c>
      <c r="E12890" t="s">
        <v>85901</v>
      </c>
      <c r="F12890" t="s">
        <v>85902</v>
      </c>
      <c r="I12890" t="s">
        <v>85903</v>
      </c>
      <c r="J12890" t="s">
        <v>85904</v>
      </c>
      <c r="M12890" t="s">
        <v>112297</v>
      </c>
      <c r="N12890" t="s">
        <v>16314</v>
      </c>
      <c r="O12890" s="3" t="s">
        <v>85905</v>
      </c>
      <c r="P12890" t="s">
        <v>16314</v>
      </c>
      <c r="Q12890" t="s">
        <v>16314</v>
      </c>
      <c r="R12890" t="s">
        <v>85905</v>
      </c>
      <c r="S12890" s="4" t="str">
        <f t="shared" si="201"/>
        <v>2000</v>
      </c>
    </row>
    <row r="12891" spans="1:19" hidden="1" x14ac:dyDescent="0.35">
      <c r="A12891" t="s">
        <v>85901</v>
      </c>
      <c r="B12891" t="s">
        <v>85902</v>
      </c>
      <c r="C12891" t="s">
        <v>85906</v>
      </c>
      <c r="D12891" t="s">
        <v>85907</v>
      </c>
      <c r="E12891" t="s">
        <v>85908</v>
      </c>
      <c r="F12891" t="s">
        <v>85909</v>
      </c>
      <c r="I12891" t="s">
        <v>85910</v>
      </c>
      <c r="J12891" t="s">
        <v>85911</v>
      </c>
      <c r="M12891" t="s">
        <v>112299</v>
      </c>
      <c r="N12891" t="s">
        <v>16314</v>
      </c>
      <c r="O12891" s="3" t="s">
        <v>85912</v>
      </c>
      <c r="P12891" t="s">
        <v>16314</v>
      </c>
      <c r="Q12891" t="s">
        <v>16314</v>
      </c>
      <c r="R12891" t="s">
        <v>85912</v>
      </c>
      <c r="S12891" s="4" t="str">
        <f t="shared" si="201"/>
        <v>2000</v>
      </c>
    </row>
    <row r="12892" spans="1:19" hidden="1" x14ac:dyDescent="0.35">
      <c r="A12892" t="s">
        <v>85908</v>
      </c>
      <c r="B12892" t="s">
        <v>85909</v>
      </c>
      <c r="C12892" t="s">
        <v>85913</v>
      </c>
      <c r="D12892" t="s">
        <v>85914</v>
      </c>
      <c r="E12892" t="s">
        <v>85915</v>
      </c>
      <c r="F12892" t="s">
        <v>85916</v>
      </c>
      <c r="I12892" t="s">
        <v>15754</v>
      </c>
      <c r="J12892" t="s">
        <v>15755</v>
      </c>
      <c r="M12892" t="s">
        <v>112297</v>
      </c>
      <c r="N12892" t="s">
        <v>16314</v>
      </c>
      <c r="O12892" s="3" t="s">
        <v>85917</v>
      </c>
      <c r="P12892" t="s">
        <v>16314</v>
      </c>
      <c r="Q12892" t="s">
        <v>16314</v>
      </c>
      <c r="R12892" t="s">
        <v>85917</v>
      </c>
      <c r="S12892" s="4" t="str">
        <f t="shared" si="201"/>
        <v>2000</v>
      </c>
    </row>
    <row r="12893" spans="1:19" hidden="1" x14ac:dyDescent="0.35">
      <c r="A12893" t="s">
        <v>85915</v>
      </c>
      <c r="B12893" t="s">
        <v>85916</v>
      </c>
      <c r="C12893" t="s">
        <v>85918</v>
      </c>
      <c r="D12893" t="s">
        <v>85919</v>
      </c>
      <c r="E12893" t="s">
        <v>85920</v>
      </c>
      <c r="F12893" t="s">
        <v>85921</v>
      </c>
      <c r="I12893" t="s">
        <v>85922</v>
      </c>
      <c r="J12893" t="s">
        <v>85923</v>
      </c>
      <c r="M12893" t="s">
        <v>112297</v>
      </c>
      <c r="N12893" t="s">
        <v>16314</v>
      </c>
      <c r="O12893" s="3" t="s">
        <v>85924</v>
      </c>
      <c r="P12893" t="s">
        <v>16314</v>
      </c>
      <c r="Q12893" t="s">
        <v>16314</v>
      </c>
      <c r="R12893" t="s">
        <v>85924</v>
      </c>
      <c r="S12893" s="4" t="str">
        <f t="shared" si="201"/>
        <v>2000</v>
      </c>
    </row>
    <row r="12894" spans="1:19" hidden="1" x14ac:dyDescent="0.35">
      <c r="A12894" t="s">
        <v>85920</v>
      </c>
      <c r="B12894" t="s">
        <v>85921</v>
      </c>
      <c r="C12894" t="s">
        <v>85925</v>
      </c>
      <c r="D12894" t="s">
        <v>85926</v>
      </c>
      <c r="E12894" t="s">
        <v>85927</v>
      </c>
      <c r="F12894" t="s">
        <v>85928</v>
      </c>
      <c r="I12894" t="s">
        <v>85929</v>
      </c>
      <c r="J12894" t="s">
        <v>85930</v>
      </c>
      <c r="M12894" t="s">
        <v>112315</v>
      </c>
      <c r="N12894" t="s">
        <v>16314</v>
      </c>
      <c r="O12894" s="3" t="s">
        <v>85931</v>
      </c>
      <c r="P12894" t="s">
        <v>16314</v>
      </c>
      <c r="Q12894" t="s">
        <v>16314</v>
      </c>
      <c r="R12894" t="s">
        <v>85931</v>
      </c>
      <c r="S12894" s="4" t="str">
        <f t="shared" si="201"/>
        <v>2000</v>
      </c>
    </row>
    <row r="12895" spans="1:19" hidden="1" x14ac:dyDescent="0.35">
      <c r="A12895" t="s">
        <v>85927</v>
      </c>
      <c r="B12895" t="s">
        <v>85928</v>
      </c>
      <c r="C12895" t="s">
        <v>85932</v>
      </c>
      <c r="D12895" t="s">
        <v>85933</v>
      </c>
      <c r="E12895" t="s">
        <v>85934</v>
      </c>
      <c r="F12895">
        <v>465757560</v>
      </c>
      <c r="I12895" t="s">
        <v>85935</v>
      </c>
      <c r="J12895" t="s">
        <v>85936</v>
      </c>
      <c r="M12895" t="s">
        <v>112315</v>
      </c>
      <c r="N12895" t="s">
        <v>16314</v>
      </c>
      <c r="O12895" s="3" t="s">
        <v>85937</v>
      </c>
      <c r="P12895" t="s">
        <v>16314</v>
      </c>
      <c r="Q12895" t="s">
        <v>16314</v>
      </c>
      <c r="R12895" t="s">
        <v>85937</v>
      </c>
      <c r="S12895" s="4" t="str">
        <f t="shared" si="201"/>
        <v>2000</v>
      </c>
    </row>
    <row r="12896" spans="1:19" hidden="1" x14ac:dyDescent="0.35">
      <c r="A12896" t="s">
        <v>85934</v>
      </c>
      <c r="B12896">
        <v>465757560</v>
      </c>
      <c r="C12896" t="s">
        <v>85938</v>
      </c>
      <c r="D12896" t="s">
        <v>85939</v>
      </c>
      <c r="E12896" t="s">
        <v>85940</v>
      </c>
      <c r="F12896" t="s">
        <v>85941</v>
      </c>
      <c r="I12896" t="s">
        <v>85942</v>
      </c>
      <c r="J12896" t="s">
        <v>85943</v>
      </c>
      <c r="M12896" t="s">
        <v>112297</v>
      </c>
      <c r="N12896" t="s">
        <v>16314</v>
      </c>
      <c r="O12896" s="3" t="s">
        <v>85944</v>
      </c>
      <c r="P12896" t="s">
        <v>16314</v>
      </c>
      <c r="Q12896" t="s">
        <v>16314</v>
      </c>
      <c r="R12896" t="s">
        <v>85944</v>
      </c>
      <c r="S12896" s="4" t="str">
        <f t="shared" si="201"/>
        <v>2000</v>
      </c>
    </row>
    <row r="12897" spans="1:19" hidden="1" x14ac:dyDescent="0.35">
      <c r="A12897" t="s">
        <v>85940</v>
      </c>
      <c r="B12897" t="s">
        <v>85941</v>
      </c>
      <c r="C12897" t="s">
        <v>85945</v>
      </c>
      <c r="D12897" t="s">
        <v>85946</v>
      </c>
      <c r="E12897" t="s">
        <v>85947</v>
      </c>
      <c r="F12897" t="s">
        <v>85948</v>
      </c>
      <c r="I12897" t="s">
        <v>85949</v>
      </c>
      <c r="J12897" t="s">
        <v>85950</v>
      </c>
      <c r="M12897" t="s">
        <v>112315</v>
      </c>
      <c r="N12897" t="s">
        <v>16314</v>
      </c>
      <c r="O12897" s="3" t="s">
        <v>85951</v>
      </c>
      <c r="P12897" t="s">
        <v>16314</v>
      </c>
      <c r="Q12897" t="s">
        <v>16314</v>
      </c>
      <c r="R12897" t="s">
        <v>85951</v>
      </c>
      <c r="S12897" s="4" t="str">
        <f t="shared" si="201"/>
        <v>2000</v>
      </c>
    </row>
    <row r="12898" spans="1:19" hidden="1" x14ac:dyDescent="0.35">
      <c r="A12898" t="s">
        <v>85947</v>
      </c>
      <c r="B12898" t="s">
        <v>85948</v>
      </c>
      <c r="C12898" t="s">
        <v>85952</v>
      </c>
      <c r="D12898" t="s">
        <v>85953</v>
      </c>
      <c r="E12898" t="s">
        <v>85954</v>
      </c>
      <c r="F12898" t="s">
        <v>85955</v>
      </c>
      <c r="I12898" t="s">
        <v>85956</v>
      </c>
      <c r="J12898" t="s">
        <v>85957</v>
      </c>
      <c r="M12898" t="s">
        <v>112323</v>
      </c>
      <c r="N12898" t="s">
        <v>16314</v>
      </c>
      <c r="O12898" s="3" t="s">
        <v>85958</v>
      </c>
      <c r="P12898" t="s">
        <v>16314</v>
      </c>
      <c r="Q12898" t="s">
        <v>16314</v>
      </c>
      <c r="R12898" t="s">
        <v>85958</v>
      </c>
      <c r="S12898" s="4" t="str">
        <f t="shared" si="201"/>
        <v>2000</v>
      </c>
    </row>
    <row r="12899" spans="1:19" hidden="1" x14ac:dyDescent="0.35">
      <c r="A12899" t="s">
        <v>85954</v>
      </c>
      <c r="B12899" t="s">
        <v>85955</v>
      </c>
      <c r="C12899" t="s">
        <v>85959</v>
      </c>
      <c r="D12899" t="s">
        <v>85960</v>
      </c>
      <c r="E12899" t="s">
        <v>85961</v>
      </c>
      <c r="F12899" t="s">
        <v>85962</v>
      </c>
      <c r="I12899" t="s">
        <v>85963</v>
      </c>
      <c r="J12899" t="s">
        <v>85964</v>
      </c>
      <c r="M12899" t="s">
        <v>112297</v>
      </c>
      <c r="N12899" t="s">
        <v>16314</v>
      </c>
      <c r="O12899" s="3" t="s">
        <v>85965</v>
      </c>
      <c r="P12899" t="s">
        <v>16314</v>
      </c>
      <c r="Q12899" t="s">
        <v>16314</v>
      </c>
      <c r="R12899" t="s">
        <v>85965</v>
      </c>
      <c r="S12899" s="4" t="str">
        <f t="shared" si="201"/>
        <v>2000</v>
      </c>
    </row>
    <row r="12900" spans="1:19" hidden="1" x14ac:dyDescent="0.35">
      <c r="A12900" t="s">
        <v>85961</v>
      </c>
      <c r="B12900" t="s">
        <v>85962</v>
      </c>
      <c r="C12900" t="s">
        <v>85966</v>
      </c>
      <c r="D12900">
        <v>716998207</v>
      </c>
      <c r="E12900" t="s">
        <v>85967</v>
      </c>
      <c r="F12900" t="s">
        <v>85968</v>
      </c>
      <c r="I12900" t="s">
        <v>85969</v>
      </c>
      <c r="J12900" t="s">
        <v>85970</v>
      </c>
      <c r="M12900" t="s">
        <v>112297</v>
      </c>
      <c r="N12900" t="s">
        <v>16314</v>
      </c>
      <c r="O12900" s="3" t="s">
        <v>85971</v>
      </c>
      <c r="P12900" t="s">
        <v>16314</v>
      </c>
      <c r="Q12900" t="s">
        <v>16314</v>
      </c>
      <c r="R12900" t="s">
        <v>85971</v>
      </c>
      <c r="S12900" s="4" t="str">
        <f t="shared" si="201"/>
        <v>2000</v>
      </c>
    </row>
    <row r="12901" spans="1:19" hidden="1" x14ac:dyDescent="0.35">
      <c r="A12901" t="s">
        <v>85967</v>
      </c>
      <c r="B12901" t="s">
        <v>85968</v>
      </c>
      <c r="C12901" t="s">
        <v>85972</v>
      </c>
      <c r="D12901" t="s">
        <v>85973</v>
      </c>
      <c r="E12901" t="s">
        <v>85974</v>
      </c>
      <c r="F12901" t="s">
        <v>85975</v>
      </c>
      <c r="I12901" t="s">
        <v>85976</v>
      </c>
      <c r="J12901" t="s">
        <v>85977</v>
      </c>
      <c r="M12901" t="s">
        <v>112315</v>
      </c>
      <c r="N12901" t="s">
        <v>16314</v>
      </c>
      <c r="O12901" s="3" t="s">
        <v>85978</v>
      </c>
      <c r="P12901" t="s">
        <v>16314</v>
      </c>
      <c r="Q12901" t="s">
        <v>16314</v>
      </c>
      <c r="R12901" t="s">
        <v>85978</v>
      </c>
      <c r="S12901" s="4" t="str">
        <f t="shared" si="201"/>
        <v>2000</v>
      </c>
    </row>
    <row r="12902" spans="1:19" ht="29" hidden="1" x14ac:dyDescent="0.35">
      <c r="A12902" t="s">
        <v>85974</v>
      </c>
      <c r="B12902" t="s">
        <v>85975</v>
      </c>
      <c r="C12902" t="s">
        <v>85979</v>
      </c>
      <c r="D12902" t="s">
        <v>85980</v>
      </c>
      <c r="E12902" t="s">
        <v>85981</v>
      </c>
      <c r="F12902" t="s">
        <v>85982</v>
      </c>
      <c r="I12902" t="s">
        <v>85983</v>
      </c>
      <c r="J12902" t="s">
        <v>85984</v>
      </c>
      <c r="K12902" s="2" t="s">
        <v>84948</v>
      </c>
      <c r="M12902" t="s">
        <v>16314</v>
      </c>
      <c r="N12902" t="s">
        <v>16314</v>
      </c>
      <c r="O12902" s="3" t="s">
        <v>85985</v>
      </c>
      <c r="P12902" t="s">
        <v>16314</v>
      </c>
      <c r="Q12902" t="s">
        <v>16314</v>
      </c>
      <c r="R12902" t="s">
        <v>85985</v>
      </c>
      <c r="S12902" s="4" t="str">
        <f t="shared" si="201"/>
        <v>2000</v>
      </c>
    </row>
    <row r="12903" spans="1:19" hidden="1" x14ac:dyDescent="0.35">
      <c r="A12903" t="s">
        <v>85981</v>
      </c>
      <c r="B12903" t="s">
        <v>85982</v>
      </c>
      <c r="C12903" t="s">
        <v>85986</v>
      </c>
      <c r="D12903" t="s">
        <v>85987</v>
      </c>
      <c r="E12903" t="s">
        <v>85988</v>
      </c>
      <c r="F12903" t="s">
        <v>85989</v>
      </c>
      <c r="I12903" t="s">
        <v>85990</v>
      </c>
      <c r="J12903" t="s">
        <v>85991</v>
      </c>
      <c r="M12903" t="s">
        <v>16314</v>
      </c>
      <c r="N12903" t="s">
        <v>16314</v>
      </c>
      <c r="O12903" s="3" t="s">
        <v>85992</v>
      </c>
      <c r="P12903" t="s">
        <v>16314</v>
      </c>
      <c r="Q12903" t="s">
        <v>16314</v>
      </c>
      <c r="R12903" t="s">
        <v>85992</v>
      </c>
      <c r="S12903" s="4" t="str">
        <f t="shared" si="201"/>
        <v>2000</v>
      </c>
    </row>
    <row r="12904" spans="1:19" hidden="1" x14ac:dyDescent="0.35">
      <c r="A12904" t="s">
        <v>85988</v>
      </c>
      <c r="B12904" t="s">
        <v>85989</v>
      </c>
      <c r="C12904" t="s">
        <v>85993</v>
      </c>
      <c r="D12904" t="s">
        <v>85994</v>
      </c>
      <c r="E12904" s="1" t="s">
        <v>85995</v>
      </c>
      <c r="F12904" s="1" t="s">
        <v>85996</v>
      </c>
      <c r="I12904" t="s">
        <v>85997</v>
      </c>
      <c r="J12904" t="s">
        <v>85998</v>
      </c>
      <c r="M12904" t="s">
        <v>112315</v>
      </c>
      <c r="N12904" t="s">
        <v>16314</v>
      </c>
      <c r="O12904" s="3" t="s">
        <v>85999</v>
      </c>
      <c r="P12904" t="s">
        <v>16314</v>
      </c>
      <c r="Q12904" t="s">
        <v>16314</v>
      </c>
      <c r="R12904" t="s">
        <v>85999</v>
      </c>
      <c r="S12904" s="4" t="str">
        <f t="shared" si="201"/>
        <v>2000</v>
      </c>
    </row>
    <row r="12905" spans="1:19" hidden="1" x14ac:dyDescent="0.35">
      <c r="A12905" s="1" t="s">
        <v>85995</v>
      </c>
      <c r="B12905" s="1" t="s">
        <v>85996</v>
      </c>
      <c r="C12905" t="s">
        <v>86000</v>
      </c>
      <c r="D12905" t="s">
        <v>86001</v>
      </c>
      <c r="E12905" t="s">
        <v>86002</v>
      </c>
      <c r="F12905" t="s">
        <v>86003</v>
      </c>
      <c r="I12905" t="s">
        <v>86004</v>
      </c>
      <c r="J12905" t="s">
        <v>86005</v>
      </c>
      <c r="M12905" t="s">
        <v>112315</v>
      </c>
      <c r="N12905" t="s">
        <v>16314</v>
      </c>
      <c r="O12905" s="3" t="s">
        <v>86006</v>
      </c>
      <c r="P12905" t="s">
        <v>16314</v>
      </c>
      <c r="Q12905" t="s">
        <v>16314</v>
      </c>
      <c r="R12905" t="s">
        <v>86006</v>
      </c>
      <c r="S12905" s="4" t="str">
        <f t="shared" si="201"/>
        <v>2000</v>
      </c>
    </row>
    <row r="12906" spans="1:19" hidden="1" x14ac:dyDescent="0.35">
      <c r="A12906" t="s">
        <v>86002</v>
      </c>
      <c r="B12906" t="s">
        <v>86003</v>
      </c>
      <c r="C12906" t="s">
        <v>86007</v>
      </c>
      <c r="D12906" t="s">
        <v>86008</v>
      </c>
      <c r="E12906" s="1" t="s">
        <v>86009</v>
      </c>
      <c r="F12906" s="1" t="s">
        <v>86010</v>
      </c>
      <c r="I12906" t="s">
        <v>86011</v>
      </c>
      <c r="J12906" t="s">
        <v>86012</v>
      </c>
      <c r="M12906" t="s">
        <v>112315</v>
      </c>
      <c r="N12906" t="s">
        <v>16314</v>
      </c>
      <c r="O12906" s="3" t="s">
        <v>86013</v>
      </c>
      <c r="P12906" t="s">
        <v>16314</v>
      </c>
      <c r="Q12906" t="s">
        <v>16314</v>
      </c>
      <c r="R12906" t="s">
        <v>86013</v>
      </c>
      <c r="S12906" s="4" t="str">
        <f t="shared" si="201"/>
        <v>2000</v>
      </c>
    </row>
    <row r="12907" spans="1:19" hidden="1" x14ac:dyDescent="0.35">
      <c r="A12907" s="1" t="s">
        <v>86009</v>
      </c>
      <c r="B12907" s="1" t="s">
        <v>86010</v>
      </c>
      <c r="C12907" t="s">
        <v>86014</v>
      </c>
      <c r="D12907" t="s">
        <v>86015</v>
      </c>
      <c r="E12907" t="s">
        <v>86016</v>
      </c>
      <c r="F12907" t="s">
        <v>86017</v>
      </c>
      <c r="I12907" t="s">
        <v>86018</v>
      </c>
      <c r="J12907" t="s">
        <v>86019</v>
      </c>
      <c r="M12907" t="s">
        <v>112315</v>
      </c>
      <c r="N12907" t="s">
        <v>16314</v>
      </c>
      <c r="O12907" s="3" t="s">
        <v>86020</v>
      </c>
      <c r="P12907" t="s">
        <v>16314</v>
      </c>
      <c r="Q12907" t="s">
        <v>16314</v>
      </c>
      <c r="R12907" t="s">
        <v>86020</v>
      </c>
      <c r="S12907" s="4" t="str">
        <f t="shared" si="201"/>
        <v>2000</v>
      </c>
    </row>
    <row r="12908" spans="1:19" hidden="1" x14ac:dyDescent="0.35">
      <c r="A12908" t="s">
        <v>86016</v>
      </c>
      <c r="B12908" t="s">
        <v>86017</v>
      </c>
      <c r="C12908" t="s">
        <v>86021</v>
      </c>
      <c r="D12908" t="s">
        <v>86022</v>
      </c>
      <c r="E12908" t="s">
        <v>86023</v>
      </c>
      <c r="F12908" t="s">
        <v>86024</v>
      </c>
      <c r="I12908" t="s">
        <v>86025</v>
      </c>
      <c r="J12908" t="s">
        <v>86026</v>
      </c>
      <c r="M12908" t="s">
        <v>112315</v>
      </c>
      <c r="N12908" t="s">
        <v>16314</v>
      </c>
      <c r="O12908" s="3" t="s">
        <v>86027</v>
      </c>
      <c r="P12908" t="s">
        <v>16314</v>
      </c>
      <c r="Q12908" t="s">
        <v>16314</v>
      </c>
      <c r="R12908" t="s">
        <v>86027</v>
      </c>
      <c r="S12908" s="4" t="str">
        <f t="shared" si="201"/>
        <v>2000</v>
      </c>
    </row>
    <row r="12909" spans="1:19" hidden="1" x14ac:dyDescent="0.35">
      <c r="A12909" t="s">
        <v>86023</v>
      </c>
      <c r="B12909" t="s">
        <v>86024</v>
      </c>
      <c r="C12909" t="s">
        <v>86028</v>
      </c>
      <c r="D12909" t="s">
        <v>86029</v>
      </c>
      <c r="E12909" t="s">
        <v>86030</v>
      </c>
      <c r="F12909" t="s">
        <v>86031</v>
      </c>
      <c r="I12909" t="s">
        <v>86032</v>
      </c>
      <c r="J12909" t="s">
        <v>86033</v>
      </c>
      <c r="M12909" t="s">
        <v>112315</v>
      </c>
      <c r="N12909" t="s">
        <v>16314</v>
      </c>
      <c r="O12909" s="3" t="s">
        <v>86034</v>
      </c>
      <c r="P12909" t="s">
        <v>16314</v>
      </c>
      <c r="Q12909" t="s">
        <v>16314</v>
      </c>
      <c r="R12909" t="s">
        <v>86034</v>
      </c>
      <c r="S12909" s="4" t="str">
        <f t="shared" si="201"/>
        <v>2000</v>
      </c>
    </row>
    <row r="12910" spans="1:19" hidden="1" x14ac:dyDescent="0.35">
      <c r="A12910" t="s">
        <v>86030</v>
      </c>
      <c r="B12910" t="s">
        <v>86031</v>
      </c>
      <c r="C12910" t="s">
        <v>86035</v>
      </c>
      <c r="D12910" t="s">
        <v>86036</v>
      </c>
      <c r="E12910" t="s">
        <v>86037</v>
      </c>
      <c r="F12910" t="s">
        <v>86038</v>
      </c>
      <c r="I12910" t="s">
        <v>86039</v>
      </c>
      <c r="J12910" t="s">
        <v>86040</v>
      </c>
      <c r="M12910" t="s">
        <v>112315</v>
      </c>
      <c r="N12910" t="s">
        <v>16314</v>
      </c>
      <c r="O12910" s="3" t="s">
        <v>86041</v>
      </c>
      <c r="P12910" t="s">
        <v>16314</v>
      </c>
      <c r="Q12910" t="s">
        <v>16314</v>
      </c>
      <c r="R12910" t="s">
        <v>86041</v>
      </c>
      <c r="S12910" s="4" t="str">
        <f t="shared" si="201"/>
        <v>2000</v>
      </c>
    </row>
    <row r="12911" spans="1:19" hidden="1" x14ac:dyDescent="0.35">
      <c r="A12911" t="s">
        <v>86037</v>
      </c>
      <c r="B12911" t="s">
        <v>86038</v>
      </c>
      <c r="C12911" t="s">
        <v>86042</v>
      </c>
      <c r="D12911" t="s">
        <v>86043</v>
      </c>
      <c r="E12911" t="s">
        <v>86044</v>
      </c>
      <c r="F12911" t="s">
        <v>86045</v>
      </c>
      <c r="I12911" t="s">
        <v>86046</v>
      </c>
      <c r="J12911" t="s">
        <v>86047</v>
      </c>
      <c r="M12911" t="s">
        <v>112298</v>
      </c>
      <c r="N12911" t="s">
        <v>28</v>
      </c>
      <c r="O12911" s="3" t="s">
        <v>86048</v>
      </c>
      <c r="P12911" t="s">
        <v>16314</v>
      </c>
      <c r="Q12911" t="s">
        <v>16314</v>
      </c>
      <c r="R12911" t="s">
        <v>86048</v>
      </c>
      <c r="S12911" s="4" t="str">
        <f t="shared" si="201"/>
        <v>2000</v>
      </c>
    </row>
    <row r="12912" spans="1:19" hidden="1" x14ac:dyDescent="0.35">
      <c r="A12912" t="s">
        <v>86044</v>
      </c>
      <c r="B12912" t="s">
        <v>86045</v>
      </c>
      <c r="C12912" t="s">
        <v>86049</v>
      </c>
      <c r="D12912" t="s">
        <v>86050</v>
      </c>
      <c r="E12912" t="s">
        <v>86051</v>
      </c>
      <c r="F12912" t="s">
        <v>86052</v>
      </c>
      <c r="I12912" t="s">
        <v>86053</v>
      </c>
      <c r="J12912" t="s">
        <v>44935</v>
      </c>
      <c r="M12912" t="s">
        <v>112297</v>
      </c>
      <c r="N12912" t="s">
        <v>16314</v>
      </c>
      <c r="O12912" s="3" t="s">
        <v>86054</v>
      </c>
      <c r="P12912" t="s">
        <v>16314</v>
      </c>
      <c r="Q12912" t="s">
        <v>16314</v>
      </c>
      <c r="R12912" t="s">
        <v>86054</v>
      </c>
      <c r="S12912" s="4" t="str">
        <f t="shared" si="201"/>
        <v>2000</v>
      </c>
    </row>
    <row r="12913" spans="1:19" hidden="1" x14ac:dyDescent="0.35">
      <c r="A12913" t="s">
        <v>86051</v>
      </c>
      <c r="B12913" t="s">
        <v>86052</v>
      </c>
      <c r="C12913" t="s">
        <v>86055</v>
      </c>
      <c r="D12913">
        <v>16309759</v>
      </c>
      <c r="E12913" t="s">
        <v>86056</v>
      </c>
      <c r="F12913" t="s">
        <v>86057</v>
      </c>
      <c r="I12913" t="s">
        <v>86058</v>
      </c>
      <c r="J12913" t="s">
        <v>86059</v>
      </c>
      <c r="M12913" t="s">
        <v>112297</v>
      </c>
      <c r="N12913" t="s">
        <v>16314</v>
      </c>
      <c r="O12913" s="3" t="s">
        <v>86060</v>
      </c>
      <c r="P12913" t="s">
        <v>16314</v>
      </c>
      <c r="Q12913" t="s">
        <v>16314</v>
      </c>
      <c r="R12913" t="s">
        <v>86060</v>
      </c>
      <c r="S12913" s="4" t="str">
        <f t="shared" si="201"/>
        <v>2000</v>
      </c>
    </row>
    <row r="12914" spans="1:19" hidden="1" x14ac:dyDescent="0.35">
      <c r="A12914" t="s">
        <v>86056</v>
      </c>
      <c r="B12914" t="s">
        <v>86057</v>
      </c>
      <c r="C12914" t="s">
        <v>86061</v>
      </c>
      <c r="D12914" t="s">
        <v>86062</v>
      </c>
      <c r="E12914" t="s">
        <v>86063</v>
      </c>
      <c r="F12914" t="s">
        <v>86064</v>
      </c>
      <c r="I12914" t="s">
        <v>86065</v>
      </c>
      <c r="J12914" t="s">
        <v>86066</v>
      </c>
      <c r="M12914" t="s">
        <v>112299</v>
      </c>
      <c r="N12914" t="s">
        <v>16314</v>
      </c>
      <c r="O12914" s="3" t="s">
        <v>86067</v>
      </c>
      <c r="P12914" t="s">
        <v>16314</v>
      </c>
      <c r="Q12914" t="s">
        <v>16314</v>
      </c>
      <c r="R12914" t="s">
        <v>86067</v>
      </c>
      <c r="S12914" s="4" t="str">
        <f t="shared" si="201"/>
        <v>2000</v>
      </c>
    </row>
    <row r="12915" spans="1:19" hidden="1" x14ac:dyDescent="0.35">
      <c r="A12915" t="s">
        <v>86063</v>
      </c>
      <c r="B12915" t="s">
        <v>86064</v>
      </c>
      <c r="C12915" t="s">
        <v>86068</v>
      </c>
      <c r="D12915" t="s">
        <v>86069</v>
      </c>
      <c r="E12915" t="s">
        <v>86070</v>
      </c>
      <c r="F12915" t="s">
        <v>86071</v>
      </c>
      <c r="I12915" t="s">
        <v>86072</v>
      </c>
      <c r="J12915" t="s">
        <v>86073</v>
      </c>
      <c r="M12915" t="s">
        <v>112298</v>
      </c>
      <c r="N12915" t="s">
        <v>28</v>
      </c>
      <c r="O12915" s="3" t="s">
        <v>86074</v>
      </c>
      <c r="P12915" t="s">
        <v>16314</v>
      </c>
      <c r="Q12915" t="s">
        <v>16314</v>
      </c>
      <c r="R12915" t="s">
        <v>86074</v>
      </c>
      <c r="S12915" s="4" t="str">
        <f t="shared" si="201"/>
        <v>2000</v>
      </c>
    </row>
    <row r="12916" spans="1:19" hidden="1" x14ac:dyDescent="0.35">
      <c r="A12916" t="s">
        <v>86070</v>
      </c>
      <c r="B12916" t="s">
        <v>86071</v>
      </c>
      <c r="C12916" t="s">
        <v>86075</v>
      </c>
      <c r="D12916" t="s">
        <v>86076</v>
      </c>
      <c r="E12916" t="s">
        <v>86077</v>
      </c>
      <c r="F12916" t="s">
        <v>86078</v>
      </c>
      <c r="I12916" t="s">
        <v>86079</v>
      </c>
      <c r="J12916" t="s">
        <v>86080</v>
      </c>
      <c r="M12916" t="s">
        <v>112298</v>
      </c>
      <c r="N12916" t="s">
        <v>28</v>
      </c>
      <c r="O12916" s="3" t="s">
        <v>86081</v>
      </c>
      <c r="P12916" t="s">
        <v>16314</v>
      </c>
      <c r="Q12916" t="s">
        <v>16314</v>
      </c>
      <c r="R12916" t="s">
        <v>86081</v>
      </c>
      <c r="S12916" s="4" t="str">
        <f t="shared" si="201"/>
        <v>2000</v>
      </c>
    </row>
    <row r="12917" spans="1:19" hidden="1" x14ac:dyDescent="0.35">
      <c r="A12917" t="s">
        <v>86077</v>
      </c>
      <c r="B12917" t="s">
        <v>86078</v>
      </c>
      <c r="C12917" t="s">
        <v>86082</v>
      </c>
      <c r="D12917" t="s">
        <v>86083</v>
      </c>
      <c r="E12917" t="s">
        <v>86084</v>
      </c>
      <c r="F12917" t="s">
        <v>86085</v>
      </c>
      <c r="I12917" t="s">
        <v>86086</v>
      </c>
      <c r="J12917" t="s">
        <v>86087</v>
      </c>
      <c r="M12917" t="s">
        <v>112299</v>
      </c>
      <c r="N12917" t="s">
        <v>16314</v>
      </c>
      <c r="O12917" s="3" t="s">
        <v>86088</v>
      </c>
      <c r="P12917" t="s">
        <v>16314</v>
      </c>
      <c r="Q12917" t="s">
        <v>16314</v>
      </c>
      <c r="R12917" t="s">
        <v>86088</v>
      </c>
      <c r="S12917" s="4" t="str">
        <f t="shared" si="201"/>
        <v>2000</v>
      </c>
    </row>
    <row r="12918" spans="1:19" hidden="1" x14ac:dyDescent="0.35">
      <c r="A12918" t="s">
        <v>86084</v>
      </c>
      <c r="B12918" t="s">
        <v>86085</v>
      </c>
      <c r="C12918" t="s">
        <v>86089</v>
      </c>
      <c r="D12918" t="s">
        <v>86090</v>
      </c>
      <c r="E12918" t="s">
        <v>86091</v>
      </c>
      <c r="F12918" t="s">
        <v>86092</v>
      </c>
      <c r="I12918" t="s">
        <v>86093</v>
      </c>
      <c r="J12918" t="s">
        <v>86094</v>
      </c>
      <c r="M12918" t="s">
        <v>112315</v>
      </c>
      <c r="N12918" t="s">
        <v>16314</v>
      </c>
      <c r="O12918" s="3" t="s">
        <v>86095</v>
      </c>
      <c r="P12918" t="s">
        <v>16314</v>
      </c>
      <c r="Q12918" t="s">
        <v>16314</v>
      </c>
      <c r="R12918" t="s">
        <v>86095</v>
      </c>
      <c r="S12918" s="4" t="str">
        <f t="shared" si="201"/>
        <v>2000</v>
      </c>
    </row>
    <row r="12919" spans="1:19" hidden="1" x14ac:dyDescent="0.35">
      <c r="A12919" t="s">
        <v>86091</v>
      </c>
      <c r="B12919" t="s">
        <v>86092</v>
      </c>
      <c r="C12919" s="1" t="s">
        <v>86096</v>
      </c>
      <c r="D12919" s="1" t="s">
        <v>86097</v>
      </c>
      <c r="E12919" t="s">
        <v>86098</v>
      </c>
      <c r="F12919" t="s">
        <v>86099</v>
      </c>
      <c r="I12919" t="s">
        <v>86100</v>
      </c>
      <c r="J12919" t="s">
        <v>86101</v>
      </c>
      <c r="M12919" t="s">
        <v>112315</v>
      </c>
      <c r="N12919" t="s">
        <v>16314</v>
      </c>
      <c r="O12919" s="3" t="s">
        <v>86102</v>
      </c>
      <c r="P12919" t="s">
        <v>16314</v>
      </c>
      <c r="Q12919" t="s">
        <v>16314</v>
      </c>
      <c r="R12919" t="s">
        <v>86102</v>
      </c>
      <c r="S12919" s="4" t="str">
        <f t="shared" si="201"/>
        <v>2000</v>
      </c>
    </row>
    <row r="12920" spans="1:19" hidden="1" x14ac:dyDescent="0.35">
      <c r="A12920" t="s">
        <v>86098</v>
      </c>
      <c r="B12920" t="s">
        <v>86099</v>
      </c>
      <c r="C12920" t="s">
        <v>86103</v>
      </c>
      <c r="D12920" t="s">
        <v>86104</v>
      </c>
      <c r="E12920" t="s">
        <v>86105</v>
      </c>
      <c r="F12920" t="s">
        <v>86106</v>
      </c>
      <c r="I12920" t="s">
        <v>86107</v>
      </c>
      <c r="J12920" t="s">
        <v>86108</v>
      </c>
      <c r="M12920" t="s">
        <v>112297</v>
      </c>
      <c r="N12920" t="s">
        <v>16314</v>
      </c>
      <c r="O12920" s="3" t="s">
        <v>86109</v>
      </c>
      <c r="P12920" t="s">
        <v>16314</v>
      </c>
      <c r="Q12920" t="s">
        <v>16314</v>
      </c>
      <c r="R12920" t="s">
        <v>86109</v>
      </c>
      <c r="S12920" s="4" t="str">
        <f t="shared" si="201"/>
        <v>2000</v>
      </c>
    </row>
    <row r="12921" spans="1:19" hidden="1" x14ac:dyDescent="0.35">
      <c r="A12921" t="s">
        <v>86105</v>
      </c>
      <c r="B12921" t="s">
        <v>86106</v>
      </c>
      <c r="C12921" t="s">
        <v>86110</v>
      </c>
      <c r="D12921" t="s">
        <v>86111</v>
      </c>
      <c r="E12921" t="s">
        <v>86112</v>
      </c>
      <c r="F12921" t="s">
        <v>86113</v>
      </c>
      <c r="I12921" t="s">
        <v>86114</v>
      </c>
      <c r="J12921" t="s">
        <v>86115</v>
      </c>
      <c r="M12921" t="s">
        <v>112297</v>
      </c>
      <c r="N12921" t="s">
        <v>16314</v>
      </c>
      <c r="O12921" s="3" t="s">
        <v>86116</v>
      </c>
      <c r="P12921" t="s">
        <v>16314</v>
      </c>
      <c r="Q12921" t="s">
        <v>16314</v>
      </c>
      <c r="R12921" t="s">
        <v>86116</v>
      </c>
      <c r="S12921" s="4" t="str">
        <f t="shared" si="201"/>
        <v>2000</v>
      </c>
    </row>
    <row r="12922" spans="1:19" hidden="1" x14ac:dyDescent="0.35">
      <c r="A12922" t="s">
        <v>86112</v>
      </c>
      <c r="B12922" t="s">
        <v>86113</v>
      </c>
      <c r="C12922" t="s">
        <v>86117</v>
      </c>
      <c r="D12922" t="s">
        <v>86118</v>
      </c>
      <c r="E12922" t="s">
        <v>86119</v>
      </c>
      <c r="F12922" t="s">
        <v>86120</v>
      </c>
      <c r="I12922" t="s">
        <v>83766</v>
      </c>
      <c r="J12922" t="s">
        <v>83767</v>
      </c>
      <c r="M12922" t="s">
        <v>112297</v>
      </c>
      <c r="N12922" t="s">
        <v>16314</v>
      </c>
      <c r="O12922" s="3" t="s">
        <v>86121</v>
      </c>
      <c r="P12922" t="s">
        <v>16314</v>
      </c>
      <c r="Q12922" t="s">
        <v>16314</v>
      </c>
      <c r="R12922" t="s">
        <v>86121</v>
      </c>
      <c r="S12922" s="4" t="str">
        <f t="shared" si="201"/>
        <v>2000</v>
      </c>
    </row>
    <row r="12923" spans="1:19" hidden="1" x14ac:dyDescent="0.35">
      <c r="A12923" t="s">
        <v>86119</v>
      </c>
      <c r="B12923" t="s">
        <v>86120</v>
      </c>
      <c r="C12923" t="s">
        <v>86122</v>
      </c>
      <c r="D12923" t="s">
        <v>86123</v>
      </c>
      <c r="E12923" t="s">
        <v>86124</v>
      </c>
      <c r="F12923" t="s">
        <v>86125</v>
      </c>
      <c r="I12923" t="s">
        <v>86126</v>
      </c>
      <c r="J12923" t="s">
        <v>86127</v>
      </c>
      <c r="M12923" t="s">
        <v>112297</v>
      </c>
      <c r="N12923" t="s">
        <v>16314</v>
      </c>
      <c r="O12923" s="3" t="s">
        <v>86128</v>
      </c>
      <c r="P12923" t="s">
        <v>16314</v>
      </c>
      <c r="Q12923" t="s">
        <v>16314</v>
      </c>
      <c r="R12923" t="s">
        <v>86128</v>
      </c>
      <c r="S12923" s="4" t="str">
        <f t="shared" si="201"/>
        <v>2000</v>
      </c>
    </row>
    <row r="12924" spans="1:19" hidden="1" x14ac:dyDescent="0.35">
      <c r="A12924" t="s">
        <v>86124</v>
      </c>
      <c r="B12924" t="s">
        <v>86125</v>
      </c>
      <c r="C12924" t="s">
        <v>86129</v>
      </c>
      <c r="D12924" t="s">
        <v>86130</v>
      </c>
      <c r="E12924" t="s">
        <v>86131</v>
      </c>
      <c r="F12924" t="s">
        <v>86132</v>
      </c>
      <c r="I12924" t="s">
        <v>86133</v>
      </c>
      <c r="J12924" t="s">
        <v>86134</v>
      </c>
      <c r="M12924" t="s">
        <v>112315</v>
      </c>
      <c r="N12924" t="s">
        <v>16314</v>
      </c>
      <c r="O12924" s="3" t="s">
        <v>86135</v>
      </c>
      <c r="P12924" t="s">
        <v>16314</v>
      </c>
      <c r="Q12924" t="s">
        <v>16314</v>
      </c>
      <c r="R12924" t="s">
        <v>86135</v>
      </c>
      <c r="S12924" s="4" t="str">
        <f t="shared" si="201"/>
        <v>2000</v>
      </c>
    </row>
    <row r="12925" spans="1:19" hidden="1" x14ac:dyDescent="0.35">
      <c r="A12925" t="s">
        <v>86131</v>
      </c>
      <c r="B12925" t="s">
        <v>86132</v>
      </c>
      <c r="C12925" t="s">
        <v>86136</v>
      </c>
      <c r="D12925" t="s">
        <v>86137</v>
      </c>
      <c r="E12925" t="s">
        <v>86138</v>
      </c>
      <c r="F12925" t="s">
        <v>86139</v>
      </c>
      <c r="I12925" t="s">
        <v>86140</v>
      </c>
      <c r="J12925" t="s">
        <v>86141</v>
      </c>
      <c r="M12925" t="s">
        <v>112297</v>
      </c>
      <c r="N12925" t="s">
        <v>16314</v>
      </c>
      <c r="O12925" s="3" t="s">
        <v>86142</v>
      </c>
      <c r="P12925" t="s">
        <v>16314</v>
      </c>
      <c r="Q12925" t="s">
        <v>16314</v>
      </c>
      <c r="R12925" t="s">
        <v>86142</v>
      </c>
      <c r="S12925" s="4" t="str">
        <f t="shared" si="201"/>
        <v>2000</v>
      </c>
    </row>
    <row r="12926" spans="1:19" hidden="1" x14ac:dyDescent="0.35">
      <c r="A12926" t="s">
        <v>86138</v>
      </c>
      <c r="B12926" t="s">
        <v>86139</v>
      </c>
      <c r="C12926" t="s">
        <v>86143</v>
      </c>
      <c r="D12926" t="s">
        <v>86144</v>
      </c>
      <c r="E12926" t="s">
        <v>86145</v>
      </c>
      <c r="F12926" t="s">
        <v>86146</v>
      </c>
      <c r="I12926" t="s">
        <v>86147</v>
      </c>
      <c r="J12926" t="s">
        <v>86148</v>
      </c>
      <c r="M12926" t="s">
        <v>112299</v>
      </c>
      <c r="N12926" t="s">
        <v>16314</v>
      </c>
      <c r="O12926" s="3" t="s">
        <v>86149</v>
      </c>
      <c r="P12926" t="s">
        <v>16314</v>
      </c>
      <c r="Q12926" t="s">
        <v>16314</v>
      </c>
      <c r="R12926" t="s">
        <v>86149</v>
      </c>
      <c r="S12926" s="4" t="str">
        <f t="shared" si="201"/>
        <v>2000</v>
      </c>
    </row>
    <row r="12927" spans="1:19" hidden="1" x14ac:dyDescent="0.35">
      <c r="A12927" t="s">
        <v>86145</v>
      </c>
      <c r="B12927" t="s">
        <v>86146</v>
      </c>
      <c r="C12927" t="s">
        <v>86150</v>
      </c>
      <c r="D12927" t="s">
        <v>86151</v>
      </c>
      <c r="E12927" t="s">
        <v>86152</v>
      </c>
      <c r="F12927" t="s">
        <v>86153</v>
      </c>
      <c r="I12927" t="s">
        <v>86154</v>
      </c>
      <c r="J12927" t="s">
        <v>86155</v>
      </c>
      <c r="M12927" t="s">
        <v>112297</v>
      </c>
      <c r="N12927" t="s">
        <v>16314</v>
      </c>
      <c r="O12927" s="3" t="s">
        <v>86156</v>
      </c>
      <c r="P12927" t="s">
        <v>16314</v>
      </c>
      <c r="Q12927" t="s">
        <v>16314</v>
      </c>
      <c r="R12927" t="s">
        <v>86156</v>
      </c>
      <c r="S12927" s="4" t="str">
        <f t="shared" si="201"/>
        <v>2000</v>
      </c>
    </row>
    <row r="12928" spans="1:19" hidden="1" x14ac:dyDescent="0.35">
      <c r="A12928" t="s">
        <v>86152</v>
      </c>
      <c r="B12928" t="s">
        <v>86153</v>
      </c>
      <c r="C12928" t="s">
        <v>86157</v>
      </c>
      <c r="D12928" t="s">
        <v>86158</v>
      </c>
      <c r="E12928" t="s">
        <v>86159</v>
      </c>
      <c r="F12928" t="s">
        <v>86160</v>
      </c>
      <c r="I12928" t="s">
        <v>86161</v>
      </c>
      <c r="J12928" t="s">
        <v>86162</v>
      </c>
      <c r="M12928" t="s">
        <v>112315</v>
      </c>
      <c r="N12928" t="s">
        <v>16314</v>
      </c>
      <c r="O12928" s="3" t="s">
        <v>86163</v>
      </c>
      <c r="P12928" t="s">
        <v>16314</v>
      </c>
      <c r="Q12928" t="s">
        <v>16314</v>
      </c>
      <c r="R12928" t="s">
        <v>86163</v>
      </c>
      <c r="S12928" s="4" t="str">
        <f t="shared" si="201"/>
        <v>2000</v>
      </c>
    </row>
    <row r="12929" spans="1:19" hidden="1" x14ac:dyDescent="0.35">
      <c r="A12929" t="s">
        <v>86159</v>
      </c>
      <c r="B12929" t="s">
        <v>86160</v>
      </c>
      <c r="C12929" t="s">
        <v>86164</v>
      </c>
      <c r="D12929" t="s">
        <v>86165</v>
      </c>
      <c r="E12929" t="s">
        <v>86166</v>
      </c>
      <c r="F12929" t="s">
        <v>86167</v>
      </c>
      <c r="I12929" t="s">
        <v>86168</v>
      </c>
      <c r="J12929" t="s">
        <v>86169</v>
      </c>
      <c r="M12929" t="s">
        <v>112315</v>
      </c>
      <c r="N12929" t="s">
        <v>16314</v>
      </c>
      <c r="O12929" s="3" t="s">
        <v>86170</v>
      </c>
      <c r="P12929" t="s">
        <v>16314</v>
      </c>
      <c r="Q12929" t="s">
        <v>16314</v>
      </c>
      <c r="R12929" t="s">
        <v>86170</v>
      </c>
      <c r="S12929" s="4" t="str">
        <f t="shared" si="201"/>
        <v>2000</v>
      </c>
    </row>
    <row r="12930" spans="1:19" hidden="1" x14ac:dyDescent="0.35">
      <c r="A12930" t="s">
        <v>86166</v>
      </c>
      <c r="B12930" t="s">
        <v>86167</v>
      </c>
      <c r="C12930" t="s">
        <v>86171</v>
      </c>
      <c r="D12930" t="s">
        <v>86172</v>
      </c>
      <c r="E12930" t="s">
        <v>86173</v>
      </c>
      <c r="F12930" t="s">
        <v>86174</v>
      </c>
      <c r="I12930" t="s">
        <v>86175</v>
      </c>
      <c r="J12930" t="s">
        <v>86176</v>
      </c>
      <c r="M12930" t="s">
        <v>112315</v>
      </c>
      <c r="N12930" t="s">
        <v>16314</v>
      </c>
      <c r="O12930" s="3" t="s">
        <v>86177</v>
      </c>
      <c r="P12930" t="s">
        <v>16314</v>
      </c>
      <c r="Q12930" t="s">
        <v>16314</v>
      </c>
      <c r="R12930" t="s">
        <v>86177</v>
      </c>
      <c r="S12930" s="4" t="str">
        <f t="shared" si="201"/>
        <v>2000</v>
      </c>
    </row>
    <row r="12931" spans="1:19" hidden="1" x14ac:dyDescent="0.35">
      <c r="A12931" t="s">
        <v>86173</v>
      </c>
      <c r="B12931" t="s">
        <v>86174</v>
      </c>
      <c r="C12931" t="s">
        <v>86178</v>
      </c>
      <c r="D12931" t="s">
        <v>86179</v>
      </c>
      <c r="E12931" t="s">
        <v>86180</v>
      </c>
      <c r="F12931" t="s">
        <v>86181</v>
      </c>
      <c r="I12931" t="s">
        <v>86182</v>
      </c>
      <c r="J12931" t="s">
        <v>86183</v>
      </c>
      <c r="M12931" t="s">
        <v>112315</v>
      </c>
      <c r="N12931" t="s">
        <v>16314</v>
      </c>
      <c r="O12931" s="3" t="s">
        <v>86184</v>
      </c>
      <c r="P12931" t="s">
        <v>16314</v>
      </c>
      <c r="Q12931" t="s">
        <v>16314</v>
      </c>
      <c r="R12931" t="s">
        <v>86184</v>
      </c>
      <c r="S12931" s="4" t="str">
        <f t="shared" ref="S12931:S12994" si="202">LEFT(RIGHT(R12931,19),4)</f>
        <v>2000</v>
      </c>
    </row>
    <row r="12932" spans="1:19" hidden="1" x14ac:dyDescent="0.35">
      <c r="A12932" t="s">
        <v>86180</v>
      </c>
      <c r="B12932" t="s">
        <v>86181</v>
      </c>
      <c r="C12932" t="s">
        <v>86185</v>
      </c>
      <c r="D12932" t="s">
        <v>86186</v>
      </c>
      <c r="E12932" t="s">
        <v>86187</v>
      </c>
      <c r="F12932" t="s">
        <v>86188</v>
      </c>
      <c r="I12932" t="s">
        <v>86189</v>
      </c>
      <c r="J12932" t="s">
        <v>86190</v>
      </c>
      <c r="M12932" t="s">
        <v>112315</v>
      </c>
      <c r="N12932" t="s">
        <v>16314</v>
      </c>
      <c r="O12932" s="3" t="s">
        <v>86191</v>
      </c>
      <c r="P12932" t="s">
        <v>16314</v>
      </c>
      <c r="Q12932" t="s">
        <v>16314</v>
      </c>
      <c r="R12932" t="s">
        <v>86191</v>
      </c>
      <c r="S12932" s="4" t="str">
        <f t="shared" si="202"/>
        <v>2000</v>
      </c>
    </row>
    <row r="12933" spans="1:19" hidden="1" x14ac:dyDescent="0.35">
      <c r="A12933" t="s">
        <v>86187</v>
      </c>
      <c r="B12933" t="s">
        <v>86188</v>
      </c>
      <c r="C12933" t="s">
        <v>86192</v>
      </c>
      <c r="D12933" t="s">
        <v>86193</v>
      </c>
      <c r="E12933" t="s">
        <v>86194</v>
      </c>
      <c r="F12933" t="s">
        <v>86195</v>
      </c>
      <c r="I12933" t="s">
        <v>86196</v>
      </c>
      <c r="J12933" t="s">
        <v>86197</v>
      </c>
      <c r="M12933" t="s">
        <v>112315</v>
      </c>
      <c r="N12933" t="s">
        <v>16314</v>
      </c>
      <c r="O12933" s="3" t="s">
        <v>86198</v>
      </c>
      <c r="P12933" t="s">
        <v>16314</v>
      </c>
      <c r="Q12933" t="s">
        <v>16314</v>
      </c>
      <c r="R12933" t="s">
        <v>86198</v>
      </c>
      <c r="S12933" s="4" t="str">
        <f t="shared" si="202"/>
        <v>2000</v>
      </c>
    </row>
    <row r="12934" spans="1:19" hidden="1" x14ac:dyDescent="0.35">
      <c r="A12934" t="s">
        <v>86194</v>
      </c>
      <c r="B12934" t="s">
        <v>86195</v>
      </c>
      <c r="C12934" t="s">
        <v>86199</v>
      </c>
      <c r="D12934" t="s">
        <v>86200</v>
      </c>
      <c r="E12934" t="s">
        <v>86201</v>
      </c>
      <c r="F12934" t="s">
        <v>86202</v>
      </c>
      <c r="I12934" t="s">
        <v>86203</v>
      </c>
      <c r="J12934" t="s">
        <v>86204</v>
      </c>
      <c r="M12934" t="s">
        <v>112315</v>
      </c>
      <c r="N12934" t="s">
        <v>16314</v>
      </c>
      <c r="O12934" s="3" t="s">
        <v>86205</v>
      </c>
      <c r="P12934" t="s">
        <v>16314</v>
      </c>
      <c r="Q12934" t="s">
        <v>16314</v>
      </c>
      <c r="R12934" t="s">
        <v>86205</v>
      </c>
      <c r="S12934" s="4" t="str">
        <f t="shared" si="202"/>
        <v>2000</v>
      </c>
    </row>
    <row r="12935" spans="1:19" hidden="1" x14ac:dyDescent="0.35">
      <c r="A12935" t="s">
        <v>86201</v>
      </c>
      <c r="B12935" t="s">
        <v>86202</v>
      </c>
      <c r="C12935" t="s">
        <v>86206</v>
      </c>
      <c r="D12935" t="s">
        <v>86207</v>
      </c>
      <c r="E12935" t="s">
        <v>86208</v>
      </c>
      <c r="F12935" t="s">
        <v>86209</v>
      </c>
      <c r="I12935" t="s">
        <v>40763</v>
      </c>
      <c r="J12935" t="s">
        <v>40764</v>
      </c>
      <c r="M12935" t="s">
        <v>112315</v>
      </c>
      <c r="N12935" t="s">
        <v>16314</v>
      </c>
      <c r="O12935" s="3" t="s">
        <v>86210</v>
      </c>
      <c r="P12935" t="s">
        <v>16314</v>
      </c>
      <c r="Q12935" t="s">
        <v>16314</v>
      </c>
      <c r="R12935" t="s">
        <v>86210</v>
      </c>
      <c r="S12935" s="4" t="str">
        <f t="shared" si="202"/>
        <v>2000</v>
      </c>
    </row>
    <row r="12936" spans="1:19" hidden="1" x14ac:dyDescent="0.35">
      <c r="A12936" t="s">
        <v>86208</v>
      </c>
      <c r="B12936" t="s">
        <v>86209</v>
      </c>
      <c r="C12936" t="s">
        <v>86211</v>
      </c>
      <c r="D12936" t="s">
        <v>86212</v>
      </c>
      <c r="E12936" t="s">
        <v>86213</v>
      </c>
      <c r="F12936" t="s">
        <v>86214</v>
      </c>
      <c r="I12936" t="s">
        <v>86215</v>
      </c>
      <c r="J12936" t="s">
        <v>86216</v>
      </c>
      <c r="M12936" t="s">
        <v>112315</v>
      </c>
      <c r="N12936" t="s">
        <v>16314</v>
      </c>
      <c r="O12936" s="3" t="s">
        <v>86217</v>
      </c>
      <c r="P12936" t="s">
        <v>16314</v>
      </c>
      <c r="Q12936" t="s">
        <v>16314</v>
      </c>
      <c r="R12936" t="s">
        <v>86217</v>
      </c>
      <c r="S12936" s="4" t="str">
        <f t="shared" si="202"/>
        <v>2000</v>
      </c>
    </row>
    <row r="12937" spans="1:19" ht="29" hidden="1" x14ac:dyDescent="0.35">
      <c r="A12937" t="s">
        <v>86213</v>
      </c>
      <c r="B12937" t="s">
        <v>86214</v>
      </c>
      <c r="C12937" t="s">
        <v>86218</v>
      </c>
      <c r="D12937" t="s">
        <v>86219</v>
      </c>
      <c r="E12937" t="s">
        <v>86220</v>
      </c>
      <c r="F12937" t="s">
        <v>86221</v>
      </c>
      <c r="I12937" t="s">
        <v>86222</v>
      </c>
      <c r="J12937" t="s">
        <v>86223</v>
      </c>
      <c r="K12937" s="2" t="s">
        <v>1501</v>
      </c>
      <c r="M12937" t="s">
        <v>16314</v>
      </c>
      <c r="N12937" t="s">
        <v>16314</v>
      </c>
      <c r="O12937" s="3" t="s">
        <v>86224</v>
      </c>
      <c r="P12937" t="s">
        <v>16314</v>
      </c>
      <c r="Q12937" t="s">
        <v>16314</v>
      </c>
      <c r="R12937" t="s">
        <v>86224</v>
      </c>
      <c r="S12937" s="4" t="str">
        <f t="shared" si="202"/>
        <v>2000</v>
      </c>
    </row>
    <row r="12938" spans="1:19" hidden="1" x14ac:dyDescent="0.35">
      <c r="A12938" t="s">
        <v>86220</v>
      </c>
      <c r="B12938" t="s">
        <v>86221</v>
      </c>
      <c r="C12938" t="s">
        <v>86225</v>
      </c>
      <c r="D12938" t="s">
        <v>86226</v>
      </c>
      <c r="E12938" t="s">
        <v>86227</v>
      </c>
      <c r="F12938" t="s">
        <v>86228</v>
      </c>
      <c r="I12938" t="s">
        <v>86229</v>
      </c>
      <c r="J12938" t="s">
        <v>86230</v>
      </c>
      <c r="M12938" t="s">
        <v>112297</v>
      </c>
      <c r="N12938" t="s">
        <v>16314</v>
      </c>
      <c r="O12938" s="3" t="s">
        <v>86231</v>
      </c>
      <c r="P12938" t="s">
        <v>16314</v>
      </c>
      <c r="Q12938" t="s">
        <v>16314</v>
      </c>
      <c r="R12938" t="s">
        <v>86231</v>
      </c>
      <c r="S12938" s="4" t="str">
        <f t="shared" si="202"/>
        <v>2000</v>
      </c>
    </row>
    <row r="12939" spans="1:19" hidden="1" x14ac:dyDescent="0.35">
      <c r="A12939" t="s">
        <v>86227</v>
      </c>
      <c r="B12939" t="s">
        <v>86228</v>
      </c>
      <c r="C12939" t="s">
        <v>86232</v>
      </c>
      <c r="D12939" t="s">
        <v>86233</v>
      </c>
      <c r="E12939" t="s">
        <v>86234</v>
      </c>
      <c r="F12939" t="s">
        <v>86235</v>
      </c>
      <c r="I12939" t="s">
        <v>86236</v>
      </c>
      <c r="J12939" t="s">
        <v>86237</v>
      </c>
      <c r="M12939" t="s">
        <v>112315</v>
      </c>
      <c r="N12939" t="s">
        <v>16314</v>
      </c>
      <c r="O12939" s="3" t="s">
        <v>86238</v>
      </c>
      <c r="P12939" t="s">
        <v>16314</v>
      </c>
      <c r="Q12939" t="s">
        <v>16314</v>
      </c>
      <c r="R12939" t="s">
        <v>86238</v>
      </c>
      <c r="S12939" s="4" t="str">
        <f t="shared" si="202"/>
        <v>2000</v>
      </c>
    </row>
    <row r="12940" spans="1:19" hidden="1" x14ac:dyDescent="0.35">
      <c r="A12940" t="s">
        <v>86234</v>
      </c>
      <c r="B12940" t="s">
        <v>86235</v>
      </c>
      <c r="C12940" t="s">
        <v>86239</v>
      </c>
      <c r="D12940" t="s">
        <v>86240</v>
      </c>
      <c r="E12940" t="s">
        <v>86241</v>
      </c>
      <c r="F12940" t="s">
        <v>86242</v>
      </c>
      <c r="I12940" t="s">
        <v>86243</v>
      </c>
      <c r="J12940" t="s">
        <v>86244</v>
      </c>
      <c r="M12940" t="s">
        <v>112315</v>
      </c>
      <c r="N12940" t="s">
        <v>16314</v>
      </c>
      <c r="O12940" s="3" t="s">
        <v>86245</v>
      </c>
      <c r="P12940" t="s">
        <v>16314</v>
      </c>
      <c r="Q12940" t="s">
        <v>16314</v>
      </c>
      <c r="R12940" t="s">
        <v>86245</v>
      </c>
      <c r="S12940" s="4" t="str">
        <f t="shared" si="202"/>
        <v>2000</v>
      </c>
    </row>
    <row r="12941" spans="1:19" hidden="1" x14ac:dyDescent="0.35">
      <c r="A12941" t="s">
        <v>86241</v>
      </c>
      <c r="B12941" t="s">
        <v>86242</v>
      </c>
      <c r="C12941" t="s">
        <v>86246</v>
      </c>
      <c r="D12941" t="s">
        <v>86247</v>
      </c>
      <c r="E12941" t="s">
        <v>86248</v>
      </c>
      <c r="F12941" t="s">
        <v>86249</v>
      </c>
      <c r="I12941" t="s">
        <v>86250</v>
      </c>
      <c r="J12941" t="s">
        <v>86251</v>
      </c>
      <c r="M12941" t="s">
        <v>112297</v>
      </c>
      <c r="N12941" t="s">
        <v>16314</v>
      </c>
      <c r="O12941" s="3" t="s">
        <v>86252</v>
      </c>
      <c r="P12941" t="s">
        <v>16314</v>
      </c>
      <c r="Q12941" t="s">
        <v>16314</v>
      </c>
      <c r="R12941" t="s">
        <v>86252</v>
      </c>
      <c r="S12941" s="4" t="str">
        <f t="shared" si="202"/>
        <v>2000</v>
      </c>
    </row>
    <row r="12942" spans="1:19" hidden="1" x14ac:dyDescent="0.35">
      <c r="A12942" t="s">
        <v>86248</v>
      </c>
      <c r="B12942" t="s">
        <v>86249</v>
      </c>
      <c r="C12942" s="1" t="s">
        <v>86253</v>
      </c>
      <c r="D12942" s="1" t="s">
        <v>86254</v>
      </c>
      <c r="E12942" t="s">
        <v>86255</v>
      </c>
      <c r="F12942" t="s">
        <v>86256</v>
      </c>
      <c r="I12942" t="s">
        <v>86257</v>
      </c>
      <c r="J12942" t="s">
        <v>86258</v>
      </c>
      <c r="M12942" t="s">
        <v>112297</v>
      </c>
      <c r="N12942" t="s">
        <v>16314</v>
      </c>
      <c r="O12942" s="3" t="s">
        <v>86259</v>
      </c>
      <c r="P12942" t="s">
        <v>16314</v>
      </c>
      <c r="Q12942" t="s">
        <v>16314</v>
      </c>
      <c r="R12942" t="s">
        <v>86259</v>
      </c>
      <c r="S12942" s="4" t="str">
        <f t="shared" si="202"/>
        <v>2000</v>
      </c>
    </row>
    <row r="12943" spans="1:19" hidden="1" x14ac:dyDescent="0.35">
      <c r="A12943" t="s">
        <v>86255</v>
      </c>
      <c r="B12943" t="s">
        <v>86256</v>
      </c>
      <c r="C12943" t="s">
        <v>86260</v>
      </c>
      <c r="D12943" t="s">
        <v>86261</v>
      </c>
      <c r="E12943" t="s">
        <v>86262</v>
      </c>
      <c r="F12943" t="s">
        <v>86263</v>
      </c>
      <c r="I12943" t="s">
        <v>86264</v>
      </c>
      <c r="J12943" t="s">
        <v>86265</v>
      </c>
      <c r="M12943" t="s">
        <v>112324</v>
      </c>
      <c r="N12943" t="s">
        <v>48798</v>
      </c>
      <c r="O12943" s="3" t="s">
        <v>86266</v>
      </c>
      <c r="P12943" t="s">
        <v>48798</v>
      </c>
      <c r="Q12943" t="s">
        <v>48798</v>
      </c>
      <c r="R12943" t="s">
        <v>86266</v>
      </c>
      <c r="S12943" s="4" t="str">
        <f t="shared" si="202"/>
        <v>2000</v>
      </c>
    </row>
    <row r="12944" spans="1:19" ht="29" hidden="1" x14ac:dyDescent="0.35">
      <c r="A12944" t="s">
        <v>86262</v>
      </c>
      <c r="B12944" t="s">
        <v>86263</v>
      </c>
      <c r="C12944" t="s">
        <v>86267</v>
      </c>
      <c r="D12944" t="s">
        <v>86268</v>
      </c>
      <c r="E12944" t="s">
        <v>86269</v>
      </c>
      <c r="F12944" t="s">
        <v>86270</v>
      </c>
      <c r="I12944" t="s">
        <v>86271</v>
      </c>
      <c r="J12944" t="s">
        <v>86272</v>
      </c>
      <c r="K12944" s="2" t="s">
        <v>84948</v>
      </c>
      <c r="M12944" t="s">
        <v>16314</v>
      </c>
      <c r="N12944" t="s">
        <v>16314</v>
      </c>
      <c r="O12944" s="3" t="s">
        <v>86273</v>
      </c>
      <c r="P12944" t="s">
        <v>16314</v>
      </c>
      <c r="Q12944" t="s">
        <v>16314</v>
      </c>
      <c r="R12944" t="s">
        <v>86273</v>
      </c>
      <c r="S12944" s="4" t="str">
        <f t="shared" si="202"/>
        <v>2000</v>
      </c>
    </row>
    <row r="12945" spans="1:19" hidden="1" x14ac:dyDescent="0.35">
      <c r="A12945" t="s">
        <v>86269</v>
      </c>
      <c r="B12945" t="s">
        <v>86270</v>
      </c>
      <c r="C12945" t="s">
        <v>86274</v>
      </c>
      <c r="D12945" t="s">
        <v>86275</v>
      </c>
      <c r="E12945" t="s">
        <v>86276</v>
      </c>
      <c r="F12945" t="s">
        <v>86277</v>
      </c>
      <c r="I12945" t="s">
        <v>86278</v>
      </c>
      <c r="J12945" t="s">
        <v>86279</v>
      </c>
      <c r="M12945" t="s">
        <v>112315</v>
      </c>
      <c r="N12945" t="s">
        <v>16314</v>
      </c>
      <c r="O12945" s="3" t="s">
        <v>86280</v>
      </c>
      <c r="P12945" t="s">
        <v>16314</v>
      </c>
      <c r="Q12945" t="s">
        <v>16314</v>
      </c>
      <c r="R12945" t="s">
        <v>86280</v>
      </c>
      <c r="S12945" s="4" t="str">
        <f t="shared" si="202"/>
        <v>2000</v>
      </c>
    </row>
    <row r="12946" spans="1:19" hidden="1" x14ac:dyDescent="0.35">
      <c r="A12946" t="s">
        <v>86276</v>
      </c>
      <c r="B12946" t="s">
        <v>86277</v>
      </c>
      <c r="C12946" t="s">
        <v>86281</v>
      </c>
      <c r="D12946" t="s">
        <v>86282</v>
      </c>
      <c r="E12946" t="s">
        <v>86283</v>
      </c>
      <c r="F12946" t="s">
        <v>86284</v>
      </c>
      <c r="I12946" t="s">
        <v>86285</v>
      </c>
      <c r="J12946" t="s">
        <v>86286</v>
      </c>
      <c r="M12946" t="s">
        <v>112315</v>
      </c>
      <c r="N12946" t="s">
        <v>16314</v>
      </c>
      <c r="O12946" s="3" t="s">
        <v>86287</v>
      </c>
      <c r="P12946" t="s">
        <v>16314</v>
      </c>
      <c r="Q12946" t="s">
        <v>16314</v>
      </c>
      <c r="R12946" t="s">
        <v>86287</v>
      </c>
      <c r="S12946" s="4" t="str">
        <f t="shared" si="202"/>
        <v>2000</v>
      </c>
    </row>
    <row r="12947" spans="1:19" hidden="1" x14ac:dyDescent="0.35">
      <c r="A12947" t="s">
        <v>86283</v>
      </c>
      <c r="B12947" t="s">
        <v>86284</v>
      </c>
      <c r="C12947" t="s">
        <v>86288</v>
      </c>
      <c r="D12947" t="s">
        <v>86289</v>
      </c>
      <c r="E12947" t="s">
        <v>86290</v>
      </c>
      <c r="F12947" t="s">
        <v>86291</v>
      </c>
      <c r="I12947" t="s">
        <v>86292</v>
      </c>
      <c r="J12947" t="s">
        <v>86293</v>
      </c>
      <c r="M12947" t="s">
        <v>112315</v>
      </c>
      <c r="N12947" t="s">
        <v>16314</v>
      </c>
      <c r="O12947" s="3" t="s">
        <v>86294</v>
      </c>
      <c r="P12947" t="s">
        <v>16314</v>
      </c>
      <c r="Q12947" t="s">
        <v>16314</v>
      </c>
      <c r="R12947" t="s">
        <v>86294</v>
      </c>
      <c r="S12947" s="4" t="str">
        <f t="shared" si="202"/>
        <v>2000</v>
      </c>
    </row>
    <row r="12948" spans="1:19" hidden="1" x14ac:dyDescent="0.35">
      <c r="A12948" t="s">
        <v>86290</v>
      </c>
      <c r="B12948" t="s">
        <v>86291</v>
      </c>
      <c r="C12948" t="s">
        <v>86295</v>
      </c>
      <c r="D12948" t="s">
        <v>86296</v>
      </c>
      <c r="E12948" t="s">
        <v>86297</v>
      </c>
      <c r="F12948">
        <v>825406588</v>
      </c>
      <c r="I12948" t="s">
        <v>86298</v>
      </c>
      <c r="J12948" t="s">
        <v>12549</v>
      </c>
      <c r="M12948" t="s">
        <v>112297</v>
      </c>
      <c r="N12948" t="s">
        <v>16314</v>
      </c>
      <c r="O12948" s="3" t="s">
        <v>86299</v>
      </c>
      <c r="P12948" t="s">
        <v>16314</v>
      </c>
      <c r="Q12948" t="s">
        <v>16314</v>
      </c>
      <c r="R12948" t="s">
        <v>86299</v>
      </c>
      <c r="S12948" s="4" t="str">
        <f t="shared" si="202"/>
        <v>2000</v>
      </c>
    </row>
    <row r="12949" spans="1:19" hidden="1" x14ac:dyDescent="0.35">
      <c r="A12949" t="s">
        <v>86297</v>
      </c>
      <c r="B12949">
        <v>825406588</v>
      </c>
      <c r="C12949" t="s">
        <v>86300</v>
      </c>
      <c r="D12949" t="s">
        <v>86301</v>
      </c>
      <c r="E12949" t="s">
        <v>86302</v>
      </c>
      <c r="F12949" t="s">
        <v>86303</v>
      </c>
      <c r="I12949" t="s">
        <v>86304</v>
      </c>
      <c r="J12949" t="s">
        <v>86305</v>
      </c>
      <c r="M12949" t="s">
        <v>112299</v>
      </c>
      <c r="N12949" t="s">
        <v>16314</v>
      </c>
      <c r="O12949" s="3" t="s">
        <v>86306</v>
      </c>
      <c r="P12949" t="s">
        <v>16314</v>
      </c>
      <c r="Q12949" t="s">
        <v>16314</v>
      </c>
      <c r="R12949" t="s">
        <v>86306</v>
      </c>
      <c r="S12949" s="4" t="str">
        <f t="shared" si="202"/>
        <v>2000</v>
      </c>
    </row>
    <row r="12950" spans="1:19" ht="29" hidden="1" x14ac:dyDescent="0.35">
      <c r="A12950" t="s">
        <v>86302</v>
      </c>
      <c r="B12950" t="s">
        <v>86303</v>
      </c>
      <c r="C12950" t="s">
        <v>86307</v>
      </c>
      <c r="D12950" t="s">
        <v>86308</v>
      </c>
      <c r="E12950" t="s">
        <v>86309</v>
      </c>
      <c r="F12950" t="s">
        <v>86310</v>
      </c>
      <c r="I12950" t="s">
        <v>86311</v>
      </c>
      <c r="J12950" t="s">
        <v>86312</v>
      </c>
      <c r="K12950" s="2" t="s">
        <v>1501</v>
      </c>
      <c r="M12950" t="s">
        <v>16314</v>
      </c>
      <c r="N12950" t="s">
        <v>16314</v>
      </c>
      <c r="O12950" s="3" t="s">
        <v>86313</v>
      </c>
      <c r="P12950" t="s">
        <v>16314</v>
      </c>
      <c r="Q12950" t="s">
        <v>16314</v>
      </c>
      <c r="R12950" t="s">
        <v>86313</v>
      </c>
      <c r="S12950" s="4" t="str">
        <f t="shared" si="202"/>
        <v>2000</v>
      </c>
    </row>
    <row r="12951" spans="1:19" hidden="1" x14ac:dyDescent="0.35">
      <c r="A12951" t="s">
        <v>86309</v>
      </c>
      <c r="B12951" t="s">
        <v>86310</v>
      </c>
      <c r="C12951" t="s">
        <v>86314</v>
      </c>
      <c r="D12951" t="s">
        <v>86315</v>
      </c>
      <c r="E12951" t="s">
        <v>86316</v>
      </c>
      <c r="F12951" t="s">
        <v>86317</v>
      </c>
      <c r="I12951" t="s">
        <v>86318</v>
      </c>
      <c r="J12951" t="s">
        <v>86319</v>
      </c>
      <c r="M12951" t="s">
        <v>112297</v>
      </c>
      <c r="N12951" t="s">
        <v>16314</v>
      </c>
      <c r="O12951" s="3" t="s">
        <v>86320</v>
      </c>
      <c r="P12951" t="s">
        <v>16314</v>
      </c>
      <c r="Q12951" t="s">
        <v>16314</v>
      </c>
      <c r="R12951" t="s">
        <v>86320</v>
      </c>
      <c r="S12951" s="4" t="str">
        <f t="shared" si="202"/>
        <v>2000</v>
      </c>
    </row>
    <row r="12952" spans="1:19" hidden="1" x14ac:dyDescent="0.35">
      <c r="A12952" t="s">
        <v>86316</v>
      </c>
      <c r="B12952" t="s">
        <v>86317</v>
      </c>
      <c r="C12952" t="s">
        <v>86321</v>
      </c>
      <c r="D12952" t="s">
        <v>86322</v>
      </c>
      <c r="E12952" t="s">
        <v>86323</v>
      </c>
      <c r="F12952" t="s">
        <v>86324</v>
      </c>
      <c r="I12952" t="s">
        <v>86325</v>
      </c>
      <c r="J12952" t="s">
        <v>15803</v>
      </c>
      <c r="M12952" t="s">
        <v>112297</v>
      </c>
      <c r="N12952" t="s">
        <v>16314</v>
      </c>
      <c r="O12952" s="3" t="s">
        <v>86326</v>
      </c>
      <c r="P12952" t="s">
        <v>16314</v>
      </c>
      <c r="Q12952" t="s">
        <v>16314</v>
      </c>
      <c r="R12952" t="s">
        <v>86326</v>
      </c>
      <c r="S12952" s="4" t="str">
        <f t="shared" si="202"/>
        <v>2000</v>
      </c>
    </row>
    <row r="12953" spans="1:19" hidden="1" x14ac:dyDescent="0.35">
      <c r="A12953" t="s">
        <v>86323</v>
      </c>
      <c r="B12953" t="s">
        <v>86324</v>
      </c>
      <c r="C12953" t="s">
        <v>86327</v>
      </c>
      <c r="D12953" t="s">
        <v>86328</v>
      </c>
      <c r="E12953" t="s">
        <v>86329</v>
      </c>
      <c r="F12953" t="s">
        <v>86330</v>
      </c>
      <c r="I12953" t="s">
        <v>86331</v>
      </c>
      <c r="J12953" t="s">
        <v>86332</v>
      </c>
      <c r="M12953" t="s">
        <v>112315</v>
      </c>
      <c r="N12953" t="s">
        <v>16314</v>
      </c>
      <c r="O12953" s="3" t="s">
        <v>86333</v>
      </c>
      <c r="P12953" t="s">
        <v>16314</v>
      </c>
      <c r="Q12953" t="s">
        <v>16314</v>
      </c>
      <c r="R12953" t="s">
        <v>86333</v>
      </c>
      <c r="S12953" s="4" t="str">
        <f t="shared" si="202"/>
        <v>2000</v>
      </c>
    </row>
    <row r="12954" spans="1:19" hidden="1" x14ac:dyDescent="0.35">
      <c r="A12954" t="s">
        <v>86329</v>
      </c>
      <c r="B12954" t="s">
        <v>86330</v>
      </c>
      <c r="C12954" t="s">
        <v>86334</v>
      </c>
      <c r="D12954" t="s">
        <v>86335</v>
      </c>
      <c r="E12954" t="s">
        <v>86336</v>
      </c>
      <c r="F12954" t="s">
        <v>86337</v>
      </c>
      <c r="I12954" t="s">
        <v>86338</v>
      </c>
      <c r="J12954" t="s">
        <v>86339</v>
      </c>
      <c r="M12954" t="s">
        <v>112324</v>
      </c>
      <c r="N12954" t="s">
        <v>48798</v>
      </c>
      <c r="O12954" s="3" t="s">
        <v>86340</v>
      </c>
      <c r="P12954" t="s">
        <v>48798</v>
      </c>
      <c r="Q12954" t="s">
        <v>48798</v>
      </c>
      <c r="R12954" t="s">
        <v>86340</v>
      </c>
      <c r="S12954" s="4" t="str">
        <f t="shared" si="202"/>
        <v>2000</v>
      </c>
    </row>
    <row r="12955" spans="1:19" ht="29" hidden="1" x14ac:dyDescent="0.35">
      <c r="A12955" t="s">
        <v>86336</v>
      </c>
      <c r="B12955" t="s">
        <v>86337</v>
      </c>
      <c r="C12955" t="s">
        <v>86341</v>
      </c>
      <c r="D12955" t="s">
        <v>86342</v>
      </c>
      <c r="E12955" t="s">
        <v>86343</v>
      </c>
      <c r="F12955" t="s">
        <v>86344</v>
      </c>
      <c r="I12955" t="s">
        <v>86345</v>
      </c>
      <c r="J12955" t="s">
        <v>86346</v>
      </c>
      <c r="K12955" s="2" t="s">
        <v>84948</v>
      </c>
      <c r="M12955" t="s">
        <v>16314</v>
      </c>
      <c r="N12955" t="s">
        <v>16314</v>
      </c>
      <c r="O12955" s="3" t="s">
        <v>86347</v>
      </c>
      <c r="P12955" t="s">
        <v>16314</v>
      </c>
      <c r="Q12955" t="s">
        <v>16314</v>
      </c>
      <c r="R12955" t="s">
        <v>86347</v>
      </c>
      <c r="S12955" s="4" t="str">
        <f t="shared" si="202"/>
        <v>2000</v>
      </c>
    </row>
    <row r="12956" spans="1:19" ht="409.5" hidden="1" x14ac:dyDescent="0.35">
      <c r="A12956" t="s">
        <v>86343</v>
      </c>
      <c r="B12956" t="s">
        <v>86344</v>
      </c>
      <c r="C12956" t="s">
        <v>86348</v>
      </c>
      <c r="D12956" t="s">
        <v>86349</v>
      </c>
      <c r="E12956" t="s">
        <v>86350</v>
      </c>
      <c r="F12956" t="s">
        <v>86351</v>
      </c>
      <c r="I12956" t="s">
        <v>86352</v>
      </c>
      <c r="J12956" t="s">
        <v>86353</v>
      </c>
      <c r="K12956" s="2" t="s">
        <v>86354</v>
      </c>
      <c r="M12956" t="s">
        <v>16314</v>
      </c>
      <c r="N12956" t="s">
        <v>16314</v>
      </c>
      <c r="O12956" s="3" t="s">
        <v>86355</v>
      </c>
      <c r="P12956" t="s">
        <v>16314</v>
      </c>
      <c r="Q12956" t="s">
        <v>16314</v>
      </c>
      <c r="R12956" t="s">
        <v>86355</v>
      </c>
      <c r="S12956" s="4" t="str">
        <f t="shared" si="202"/>
        <v>2000</v>
      </c>
    </row>
    <row r="12957" spans="1:19" hidden="1" x14ac:dyDescent="0.35">
      <c r="A12957" t="s">
        <v>86350</v>
      </c>
      <c r="B12957" t="s">
        <v>86351</v>
      </c>
      <c r="C12957" t="s">
        <v>86356</v>
      </c>
      <c r="D12957" t="s">
        <v>86357</v>
      </c>
      <c r="E12957" t="s">
        <v>86358</v>
      </c>
      <c r="F12957" t="s">
        <v>86359</v>
      </c>
      <c r="I12957" t="s">
        <v>86360</v>
      </c>
      <c r="J12957" t="s">
        <v>86361</v>
      </c>
      <c r="M12957" t="s">
        <v>112299</v>
      </c>
      <c r="N12957" t="s">
        <v>16314</v>
      </c>
      <c r="O12957" s="3" t="s">
        <v>86362</v>
      </c>
      <c r="P12957" t="s">
        <v>16314</v>
      </c>
      <c r="Q12957" t="s">
        <v>16314</v>
      </c>
      <c r="R12957" t="s">
        <v>86362</v>
      </c>
      <c r="S12957" s="4" t="str">
        <f t="shared" si="202"/>
        <v>2000</v>
      </c>
    </row>
    <row r="12958" spans="1:19" hidden="1" x14ac:dyDescent="0.35">
      <c r="A12958" t="s">
        <v>86358</v>
      </c>
      <c r="B12958" t="s">
        <v>86359</v>
      </c>
      <c r="C12958" t="s">
        <v>86363</v>
      </c>
      <c r="D12958" t="s">
        <v>86364</v>
      </c>
      <c r="E12958" t="s">
        <v>86365</v>
      </c>
      <c r="F12958" t="s">
        <v>86366</v>
      </c>
      <c r="I12958" t="s">
        <v>86367</v>
      </c>
      <c r="J12958" t="s">
        <v>86368</v>
      </c>
      <c r="M12958" t="s">
        <v>112297</v>
      </c>
      <c r="N12958" t="s">
        <v>16314</v>
      </c>
      <c r="O12958" s="3" t="s">
        <v>86369</v>
      </c>
      <c r="P12958" t="s">
        <v>16314</v>
      </c>
      <c r="Q12958" t="s">
        <v>16314</v>
      </c>
      <c r="R12958" t="s">
        <v>86369</v>
      </c>
      <c r="S12958" s="4" t="str">
        <f t="shared" si="202"/>
        <v>2000</v>
      </c>
    </row>
    <row r="12959" spans="1:19" hidden="1" x14ac:dyDescent="0.35">
      <c r="A12959" t="s">
        <v>86365</v>
      </c>
      <c r="B12959" t="s">
        <v>86366</v>
      </c>
      <c r="C12959" t="s">
        <v>86370</v>
      </c>
      <c r="D12959" t="s">
        <v>86371</v>
      </c>
      <c r="E12959" t="s">
        <v>86372</v>
      </c>
      <c r="F12959" t="s">
        <v>86373</v>
      </c>
      <c r="I12959" t="s">
        <v>83384</v>
      </c>
      <c r="J12959" t="s">
        <v>55396</v>
      </c>
      <c r="M12959" t="s">
        <v>112299</v>
      </c>
      <c r="N12959" t="s">
        <v>16314</v>
      </c>
      <c r="O12959" s="3" t="s">
        <v>86374</v>
      </c>
      <c r="P12959" t="s">
        <v>16314</v>
      </c>
      <c r="Q12959" t="s">
        <v>16314</v>
      </c>
      <c r="R12959" t="s">
        <v>86374</v>
      </c>
      <c r="S12959" s="4" t="str">
        <f t="shared" si="202"/>
        <v>2000</v>
      </c>
    </row>
    <row r="12960" spans="1:19" hidden="1" x14ac:dyDescent="0.35">
      <c r="A12960" t="s">
        <v>86372</v>
      </c>
      <c r="B12960" t="s">
        <v>86373</v>
      </c>
      <c r="C12960" t="s">
        <v>86375</v>
      </c>
      <c r="D12960" t="s">
        <v>86376</v>
      </c>
      <c r="E12960" t="s">
        <v>86377</v>
      </c>
      <c r="F12960" t="s">
        <v>86378</v>
      </c>
      <c r="I12960" t="s">
        <v>66501</v>
      </c>
      <c r="J12960" t="s">
        <v>52511</v>
      </c>
      <c r="M12960" t="s">
        <v>112299</v>
      </c>
      <c r="N12960" t="s">
        <v>16314</v>
      </c>
      <c r="O12960" s="3" t="s">
        <v>86379</v>
      </c>
      <c r="P12960" t="s">
        <v>16314</v>
      </c>
      <c r="Q12960" t="s">
        <v>16314</v>
      </c>
      <c r="R12960" t="s">
        <v>86379</v>
      </c>
      <c r="S12960" s="4" t="str">
        <f t="shared" si="202"/>
        <v>2000</v>
      </c>
    </row>
    <row r="12961" spans="1:19" hidden="1" x14ac:dyDescent="0.35">
      <c r="A12961" t="s">
        <v>86377</v>
      </c>
      <c r="B12961" t="s">
        <v>86378</v>
      </c>
      <c r="C12961" t="s">
        <v>86380</v>
      </c>
      <c r="D12961" t="s">
        <v>86381</v>
      </c>
      <c r="E12961" t="s">
        <v>86382</v>
      </c>
      <c r="F12961" t="s">
        <v>86383</v>
      </c>
      <c r="I12961" t="s">
        <v>512</v>
      </c>
      <c r="J12961" t="s">
        <v>512</v>
      </c>
      <c r="M12961" t="s">
        <v>112297</v>
      </c>
      <c r="N12961" t="s">
        <v>16314</v>
      </c>
      <c r="O12961" s="3" t="s">
        <v>86384</v>
      </c>
      <c r="P12961" t="s">
        <v>16314</v>
      </c>
      <c r="Q12961" t="s">
        <v>16314</v>
      </c>
      <c r="R12961" t="s">
        <v>86384</v>
      </c>
      <c r="S12961" s="4" t="str">
        <f t="shared" si="202"/>
        <v>2000</v>
      </c>
    </row>
    <row r="12962" spans="1:19" hidden="1" x14ac:dyDescent="0.35">
      <c r="A12962" t="s">
        <v>86382</v>
      </c>
      <c r="B12962" t="s">
        <v>86383</v>
      </c>
      <c r="C12962" t="s">
        <v>86385</v>
      </c>
      <c r="D12962" t="s">
        <v>86386</v>
      </c>
      <c r="E12962" t="s">
        <v>86387</v>
      </c>
      <c r="F12962" t="s">
        <v>86388</v>
      </c>
      <c r="I12962" t="s">
        <v>86389</v>
      </c>
      <c r="J12962" t="s">
        <v>86390</v>
      </c>
      <c r="M12962" t="s">
        <v>112299</v>
      </c>
      <c r="N12962" t="s">
        <v>16314</v>
      </c>
      <c r="O12962" s="3" t="s">
        <v>86391</v>
      </c>
      <c r="P12962" t="s">
        <v>16314</v>
      </c>
      <c r="Q12962" t="s">
        <v>16314</v>
      </c>
      <c r="R12962" t="s">
        <v>86391</v>
      </c>
      <c r="S12962" s="4" t="str">
        <f t="shared" si="202"/>
        <v>2000</v>
      </c>
    </row>
    <row r="12963" spans="1:19" hidden="1" x14ac:dyDescent="0.35">
      <c r="A12963" t="s">
        <v>86387</v>
      </c>
      <c r="B12963" t="s">
        <v>86388</v>
      </c>
      <c r="C12963" t="s">
        <v>86392</v>
      </c>
      <c r="D12963" t="s">
        <v>86393</v>
      </c>
      <c r="E12963" t="s">
        <v>86394</v>
      </c>
      <c r="F12963" t="s">
        <v>86395</v>
      </c>
      <c r="I12963" t="s">
        <v>86396</v>
      </c>
      <c r="J12963" t="s">
        <v>86397</v>
      </c>
      <c r="M12963" t="s">
        <v>112315</v>
      </c>
      <c r="N12963" t="s">
        <v>16314</v>
      </c>
      <c r="O12963" s="3" t="s">
        <v>86398</v>
      </c>
      <c r="P12963" t="s">
        <v>16314</v>
      </c>
      <c r="Q12963" t="s">
        <v>16314</v>
      </c>
      <c r="R12963" t="s">
        <v>86398</v>
      </c>
      <c r="S12963" s="4" t="str">
        <f t="shared" si="202"/>
        <v>2000</v>
      </c>
    </row>
    <row r="12964" spans="1:19" hidden="1" x14ac:dyDescent="0.35">
      <c r="A12964" t="s">
        <v>86394</v>
      </c>
      <c r="B12964" t="s">
        <v>86395</v>
      </c>
      <c r="C12964" t="s">
        <v>86399</v>
      </c>
      <c r="D12964" t="s">
        <v>86400</v>
      </c>
      <c r="E12964" t="s">
        <v>86401</v>
      </c>
      <c r="F12964" t="s">
        <v>86402</v>
      </c>
      <c r="I12964" t="s">
        <v>86403</v>
      </c>
      <c r="J12964" t="s">
        <v>86404</v>
      </c>
      <c r="M12964" t="s">
        <v>112315</v>
      </c>
      <c r="N12964" t="s">
        <v>16314</v>
      </c>
      <c r="O12964" s="3" t="s">
        <v>86405</v>
      </c>
      <c r="P12964" t="s">
        <v>16314</v>
      </c>
      <c r="Q12964" t="s">
        <v>16314</v>
      </c>
      <c r="R12964" t="s">
        <v>86405</v>
      </c>
      <c r="S12964" s="4" t="str">
        <f t="shared" si="202"/>
        <v>2000</v>
      </c>
    </row>
    <row r="12965" spans="1:19" hidden="1" x14ac:dyDescent="0.35">
      <c r="A12965" t="s">
        <v>86401</v>
      </c>
      <c r="B12965" t="s">
        <v>86402</v>
      </c>
      <c r="C12965" t="s">
        <v>86406</v>
      </c>
      <c r="D12965" t="s">
        <v>86407</v>
      </c>
      <c r="E12965" t="s">
        <v>86408</v>
      </c>
      <c r="F12965" t="s">
        <v>86409</v>
      </c>
      <c r="I12965" t="s">
        <v>86410</v>
      </c>
      <c r="J12965" t="s">
        <v>86411</v>
      </c>
      <c r="M12965" t="s">
        <v>112315</v>
      </c>
      <c r="N12965" t="s">
        <v>16314</v>
      </c>
      <c r="O12965" s="3" t="s">
        <v>86412</v>
      </c>
      <c r="P12965" t="s">
        <v>16314</v>
      </c>
      <c r="Q12965" t="s">
        <v>16314</v>
      </c>
      <c r="R12965" t="s">
        <v>86412</v>
      </c>
      <c r="S12965" s="4" t="str">
        <f t="shared" si="202"/>
        <v>2000</v>
      </c>
    </row>
    <row r="12966" spans="1:19" hidden="1" x14ac:dyDescent="0.35">
      <c r="A12966" t="s">
        <v>86408</v>
      </c>
      <c r="B12966" t="s">
        <v>86409</v>
      </c>
      <c r="C12966" t="s">
        <v>86413</v>
      </c>
      <c r="D12966" t="s">
        <v>86414</v>
      </c>
      <c r="E12966" t="s">
        <v>86415</v>
      </c>
      <c r="F12966" t="s">
        <v>86416</v>
      </c>
      <c r="I12966" t="s">
        <v>86417</v>
      </c>
      <c r="J12966" t="s">
        <v>86418</v>
      </c>
      <c r="M12966" t="s">
        <v>112297</v>
      </c>
      <c r="N12966" t="s">
        <v>16314</v>
      </c>
      <c r="O12966" s="3" t="s">
        <v>86419</v>
      </c>
      <c r="P12966" t="s">
        <v>16314</v>
      </c>
      <c r="Q12966" t="s">
        <v>16314</v>
      </c>
      <c r="R12966" t="s">
        <v>86419</v>
      </c>
      <c r="S12966" s="4" t="str">
        <f t="shared" si="202"/>
        <v>2000</v>
      </c>
    </row>
    <row r="12967" spans="1:19" hidden="1" x14ac:dyDescent="0.35">
      <c r="A12967" t="s">
        <v>86415</v>
      </c>
      <c r="B12967" t="s">
        <v>86416</v>
      </c>
      <c r="C12967" t="s">
        <v>86420</v>
      </c>
      <c r="D12967" t="s">
        <v>86421</v>
      </c>
      <c r="E12967" t="s">
        <v>86422</v>
      </c>
      <c r="F12967" t="s">
        <v>86423</v>
      </c>
      <c r="I12967" t="s">
        <v>86424</v>
      </c>
      <c r="J12967" t="s">
        <v>86425</v>
      </c>
      <c r="M12967" t="s">
        <v>112299</v>
      </c>
      <c r="N12967" t="s">
        <v>16314</v>
      </c>
      <c r="O12967" s="3" t="s">
        <v>86426</v>
      </c>
      <c r="P12967" t="s">
        <v>16314</v>
      </c>
      <c r="Q12967" t="s">
        <v>16314</v>
      </c>
      <c r="R12967" t="s">
        <v>86426</v>
      </c>
      <c r="S12967" s="4" t="str">
        <f t="shared" si="202"/>
        <v>2000</v>
      </c>
    </row>
    <row r="12968" spans="1:19" hidden="1" x14ac:dyDescent="0.35">
      <c r="A12968" t="s">
        <v>86422</v>
      </c>
      <c r="B12968" t="s">
        <v>86423</v>
      </c>
      <c r="C12968" t="s">
        <v>86427</v>
      </c>
      <c r="D12968" t="s">
        <v>86428</v>
      </c>
      <c r="E12968" t="s">
        <v>86429</v>
      </c>
      <c r="F12968" t="s">
        <v>86430</v>
      </c>
      <c r="I12968" t="s">
        <v>86431</v>
      </c>
      <c r="J12968" t="s">
        <v>86432</v>
      </c>
      <c r="M12968" t="s">
        <v>112315</v>
      </c>
      <c r="N12968" t="s">
        <v>16314</v>
      </c>
      <c r="O12968" s="3" t="s">
        <v>86433</v>
      </c>
      <c r="P12968" t="s">
        <v>16314</v>
      </c>
      <c r="Q12968" t="s">
        <v>16314</v>
      </c>
      <c r="R12968" t="s">
        <v>86433</v>
      </c>
      <c r="S12968" s="4" t="str">
        <f t="shared" si="202"/>
        <v>2000</v>
      </c>
    </row>
    <row r="12969" spans="1:19" hidden="1" x14ac:dyDescent="0.35">
      <c r="A12969" t="s">
        <v>86429</v>
      </c>
      <c r="B12969" t="s">
        <v>86430</v>
      </c>
      <c r="C12969" t="s">
        <v>86434</v>
      </c>
      <c r="D12969" t="s">
        <v>86435</v>
      </c>
      <c r="E12969" t="s">
        <v>86436</v>
      </c>
      <c r="F12969" t="s">
        <v>86437</v>
      </c>
      <c r="I12969" t="s">
        <v>86438</v>
      </c>
      <c r="J12969" t="s">
        <v>86439</v>
      </c>
      <c r="M12969" t="s">
        <v>112315</v>
      </c>
      <c r="N12969" t="s">
        <v>16314</v>
      </c>
      <c r="O12969" s="3" t="s">
        <v>86440</v>
      </c>
      <c r="P12969" t="s">
        <v>16314</v>
      </c>
      <c r="Q12969" t="s">
        <v>16314</v>
      </c>
      <c r="R12969" t="s">
        <v>86440</v>
      </c>
      <c r="S12969" s="4" t="str">
        <f t="shared" si="202"/>
        <v>2000</v>
      </c>
    </row>
    <row r="12970" spans="1:19" hidden="1" x14ac:dyDescent="0.35">
      <c r="A12970" t="s">
        <v>86436</v>
      </c>
      <c r="B12970" t="s">
        <v>86437</v>
      </c>
      <c r="C12970" t="s">
        <v>86441</v>
      </c>
      <c r="D12970" t="s">
        <v>86442</v>
      </c>
      <c r="E12970" t="s">
        <v>86443</v>
      </c>
      <c r="F12970" t="s">
        <v>86444</v>
      </c>
      <c r="I12970" t="s">
        <v>86445</v>
      </c>
      <c r="J12970" t="s">
        <v>86446</v>
      </c>
      <c r="M12970" t="s">
        <v>112315</v>
      </c>
      <c r="N12970" t="s">
        <v>16314</v>
      </c>
      <c r="O12970" s="3" t="s">
        <v>86447</v>
      </c>
      <c r="P12970" t="s">
        <v>16314</v>
      </c>
      <c r="Q12970" t="s">
        <v>16314</v>
      </c>
      <c r="R12970" t="s">
        <v>86447</v>
      </c>
      <c r="S12970" s="4" t="str">
        <f t="shared" si="202"/>
        <v>2000</v>
      </c>
    </row>
    <row r="12971" spans="1:19" hidden="1" x14ac:dyDescent="0.35">
      <c r="A12971" t="s">
        <v>86443</v>
      </c>
      <c r="B12971" t="s">
        <v>86444</v>
      </c>
      <c r="C12971" t="s">
        <v>86448</v>
      </c>
      <c r="D12971" t="s">
        <v>86449</v>
      </c>
      <c r="E12971" t="s">
        <v>86450</v>
      </c>
      <c r="F12971" t="s">
        <v>86451</v>
      </c>
      <c r="I12971" t="s">
        <v>86452</v>
      </c>
      <c r="J12971" t="s">
        <v>86453</v>
      </c>
      <c r="M12971" t="s">
        <v>112315</v>
      </c>
      <c r="N12971" t="s">
        <v>16314</v>
      </c>
      <c r="O12971" s="3" t="s">
        <v>86454</v>
      </c>
      <c r="P12971" t="s">
        <v>16314</v>
      </c>
      <c r="Q12971" t="s">
        <v>16314</v>
      </c>
      <c r="R12971" t="s">
        <v>86454</v>
      </c>
      <c r="S12971" s="4" t="str">
        <f t="shared" si="202"/>
        <v>2000</v>
      </c>
    </row>
    <row r="12972" spans="1:19" hidden="1" x14ac:dyDescent="0.35">
      <c r="A12972" t="s">
        <v>86450</v>
      </c>
      <c r="B12972" t="s">
        <v>86451</v>
      </c>
      <c r="C12972" t="s">
        <v>86455</v>
      </c>
      <c r="D12972" t="s">
        <v>86456</v>
      </c>
      <c r="E12972" t="s">
        <v>86457</v>
      </c>
      <c r="F12972" t="s">
        <v>86458</v>
      </c>
      <c r="I12972" t="s">
        <v>75377</v>
      </c>
      <c r="J12972" t="s">
        <v>72203</v>
      </c>
      <c r="M12972" t="s">
        <v>112297</v>
      </c>
      <c r="N12972" t="s">
        <v>16314</v>
      </c>
      <c r="O12972" s="3" t="s">
        <v>86459</v>
      </c>
      <c r="P12972" t="s">
        <v>16314</v>
      </c>
      <c r="Q12972" t="s">
        <v>16314</v>
      </c>
      <c r="R12972" t="s">
        <v>86459</v>
      </c>
      <c r="S12972" s="4" t="str">
        <f t="shared" si="202"/>
        <v>2000</v>
      </c>
    </row>
    <row r="12973" spans="1:19" hidden="1" x14ac:dyDescent="0.35">
      <c r="A12973" t="s">
        <v>86457</v>
      </c>
      <c r="B12973" t="s">
        <v>86458</v>
      </c>
      <c r="C12973" t="s">
        <v>86460</v>
      </c>
      <c r="D12973" t="s">
        <v>86461</v>
      </c>
      <c r="E12973" t="s">
        <v>86462</v>
      </c>
      <c r="F12973" t="s">
        <v>86463</v>
      </c>
      <c r="I12973" t="s">
        <v>86464</v>
      </c>
      <c r="J12973" t="s">
        <v>86465</v>
      </c>
      <c r="M12973" t="s">
        <v>112297</v>
      </c>
      <c r="N12973" t="s">
        <v>16314</v>
      </c>
      <c r="O12973" s="3" t="s">
        <v>86466</v>
      </c>
      <c r="P12973" t="s">
        <v>16314</v>
      </c>
      <c r="Q12973" t="s">
        <v>16314</v>
      </c>
      <c r="R12973" t="s">
        <v>86466</v>
      </c>
      <c r="S12973" s="4" t="str">
        <f t="shared" si="202"/>
        <v>2000</v>
      </c>
    </row>
    <row r="12974" spans="1:19" hidden="1" x14ac:dyDescent="0.35">
      <c r="A12974" t="s">
        <v>86462</v>
      </c>
      <c r="B12974" t="s">
        <v>86463</v>
      </c>
      <c r="C12974" t="s">
        <v>86467</v>
      </c>
      <c r="D12974" t="s">
        <v>86468</v>
      </c>
      <c r="E12974" t="s">
        <v>86469</v>
      </c>
      <c r="F12974" t="s">
        <v>86470</v>
      </c>
      <c r="I12974" t="s">
        <v>86471</v>
      </c>
      <c r="J12974" t="s">
        <v>86472</v>
      </c>
      <c r="M12974" t="s">
        <v>112297</v>
      </c>
      <c r="N12974" t="s">
        <v>16314</v>
      </c>
      <c r="O12974" s="3" t="s">
        <v>86473</v>
      </c>
      <c r="P12974" t="s">
        <v>16314</v>
      </c>
      <c r="Q12974" t="s">
        <v>16314</v>
      </c>
      <c r="R12974" t="s">
        <v>86473</v>
      </c>
      <c r="S12974" s="4" t="str">
        <f t="shared" si="202"/>
        <v>2000</v>
      </c>
    </row>
    <row r="12975" spans="1:19" hidden="1" x14ac:dyDescent="0.35">
      <c r="A12975" t="s">
        <v>86469</v>
      </c>
      <c r="B12975" t="s">
        <v>86470</v>
      </c>
      <c r="C12975" t="s">
        <v>86474</v>
      </c>
      <c r="D12975" t="s">
        <v>86475</v>
      </c>
      <c r="E12975" s="1" t="s">
        <v>86476</v>
      </c>
      <c r="F12975" s="1">
        <v>6.89834E+51</v>
      </c>
      <c r="I12975" t="s">
        <v>86477</v>
      </c>
      <c r="J12975" t="s">
        <v>86478</v>
      </c>
      <c r="M12975" t="s">
        <v>112297</v>
      </c>
      <c r="N12975" t="s">
        <v>16314</v>
      </c>
      <c r="O12975" s="3" t="s">
        <v>86479</v>
      </c>
      <c r="P12975" t="s">
        <v>16314</v>
      </c>
      <c r="Q12975" t="s">
        <v>16314</v>
      </c>
      <c r="R12975" t="s">
        <v>86479</v>
      </c>
      <c r="S12975" s="4" t="str">
        <f t="shared" si="202"/>
        <v>2000</v>
      </c>
    </row>
    <row r="12976" spans="1:19" hidden="1" x14ac:dyDescent="0.35">
      <c r="A12976" s="1" t="s">
        <v>86476</v>
      </c>
      <c r="B12976" s="1">
        <v>6.89834E+51</v>
      </c>
      <c r="C12976" t="s">
        <v>86480</v>
      </c>
      <c r="D12976" t="s">
        <v>86481</v>
      </c>
      <c r="E12976" t="s">
        <v>86482</v>
      </c>
      <c r="F12976" t="s">
        <v>86483</v>
      </c>
      <c r="I12976" t="s">
        <v>86484</v>
      </c>
      <c r="J12976" t="s">
        <v>86485</v>
      </c>
      <c r="M12976" t="s">
        <v>112297</v>
      </c>
      <c r="N12976" t="s">
        <v>16314</v>
      </c>
      <c r="O12976" s="3" t="s">
        <v>86486</v>
      </c>
      <c r="P12976" t="s">
        <v>16314</v>
      </c>
      <c r="Q12976" t="s">
        <v>16314</v>
      </c>
      <c r="R12976" t="s">
        <v>86486</v>
      </c>
      <c r="S12976" s="4" t="str">
        <f t="shared" si="202"/>
        <v>2000</v>
      </c>
    </row>
    <row r="12977" spans="1:19" hidden="1" x14ac:dyDescent="0.35">
      <c r="A12977" t="s">
        <v>86482</v>
      </c>
      <c r="B12977" t="s">
        <v>86483</v>
      </c>
      <c r="C12977" t="s">
        <v>86487</v>
      </c>
      <c r="D12977" t="s">
        <v>86488</v>
      </c>
      <c r="E12977" t="s">
        <v>86489</v>
      </c>
      <c r="F12977" t="s">
        <v>86490</v>
      </c>
      <c r="I12977" t="s">
        <v>86491</v>
      </c>
      <c r="J12977" t="s">
        <v>86492</v>
      </c>
      <c r="M12977" t="s">
        <v>112297</v>
      </c>
      <c r="N12977" t="s">
        <v>16314</v>
      </c>
      <c r="O12977" s="3" t="s">
        <v>86493</v>
      </c>
      <c r="P12977" t="s">
        <v>16314</v>
      </c>
      <c r="Q12977" t="s">
        <v>16314</v>
      </c>
      <c r="R12977" t="s">
        <v>86493</v>
      </c>
      <c r="S12977" s="4" t="str">
        <f t="shared" si="202"/>
        <v>2000</v>
      </c>
    </row>
    <row r="12978" spans="1:19" hidden="1" x14ac:dyDescent="0.35">
      <c r="A12978" t="s">
        <v>86489</v>
      </c>
      <c r="B12978" t="s">
        <v>86490</v>
      </c>
      <c r="C12978" t="s">
        <v>86494</v>
      </c>
      <c r="D12978" t="s">
        <v>86495</v>
      </c>
      <c r="E12978" t="s">
        <v>86496</v>
      </c>
      <c r="F12978" t="s">
        <v>86497</v>
      </c>
      <c r="I12978" t="s">
        <v>86498</v>
      </c>
      <c r="J12978" t="s">
        <v>86499</v>
      </c>
      <c r="M12978" t="s">
        <v>112315</v>
      </c>
      <c r="N12978" t="s">
        <v>16314</v>
      </c>
      <c r="O12978" s="3" t="s">
        <v>86500</v>
      </c>
      <c r="P12978" t="s">
        <v>16314</v>
      </c>
      <c r="Q12978" t="s">
        <v>16314</v>
      </c>
      <c r="R12978" t="s">
        <v>86500</v>
      </c>
      <c r="S12978" s="4" t="str">
        <f t="shared" si="202"/>
        <v>2000</v>
      </c>
    </row>
    <row r="12979" spans="1:19" hidden="1" x14ac:dyDescent="0.35">
      <c r="A12979" t="s">
        <v>86496</v>
      </c>
      <c r="B12979" t="s">
        <v>86497</v>
      </c>
      <c r="C12979" t="s">
        <v>86501</v>
      </c>
      <c r="D12979">
        <v>851471349</v>
      </c>
      <c r="E12979" t="s">
        <v>86502</v>
      </c>
      <c r="F12979" t="s">
        <v>86503</v>
      </c>
      <c r="I12979" t="s">
        <v>86504</v>
      </c>
      <c r="J12979" t="s">
        <v>86505</v>
      </c>
      <c r="M12979" t="s">
        <v>112297</v>
      </c>
      <c r="N12979" t="s">
        <v>16314</v>
      </c>
      <c r="O12979" s="3" t="s">
        <v>86506</v>
      </c>
      <c r="P12979" t="s">
        <v>16314</v>
      </c>
      <c r="Q12979" t="s">
        <v>16314</v>
      </c>
      <c r="R12979" t="s">
        <v>86506</v>
      </c>
      <c r="S12979" s="4" t="str">
        <f t="shared" si="202"/>
        <v>2000</v>
      </c>
    </row>
    <row r="12980" spans="1:19" hidden="1" x14ac:dyDescent="0.35">
      <c r="A12980" t="s">
        <v>86502</v>
      </c>
      <c r="B12980" t="s">
        <v>86503</v>
      </c>
      <c r="C12980" t="s">
        <v>86507</v>
      </c>
      <c r="D12980" t="s">
        <v>86508</v>
      </c>
      <c r="E12980" t="s">
        <v>86509</v>
      </c>
      <c r="F12980" t="s">
        <v>86510</v>
      </c>
      <c r="I12980" t="s">
        <v>86511</v>
      </c>
      <c r="J12980" t="s">
        <v>86512</v>
      </c>
      <c r="M12980" t="s">
        <v>112297</v>
      </c>
      <c r="N12980" t="s">
        <v>16314</v>
      </c>
      <c r="O12980" s="3" t="s">
        <v>86513</v>
      </c>
      <c r="P12980" t="s">
        <v>16314</v>
      </c>
      <c r="Q12980" t="s">
        <v>16314</v>
      </c>
      <c r="R12980" t="s">
        <v>86513</v>
      </c>
      <c r="S12980" s="4" t="str">
        <f t="shared" si="202"/>
        <v>2000</v>
      </c>
    </row>
    <row r="12981" spans="1:19" hidden="1" x14ac:dyDescent="0.35">
      <c r="A12981" t="s">
        <v>86509</v>
      </c>
      <c r="B12981" t="s">
        <v>86510</v>
      </c>
      <c r="C12981" t="s">
        <v>86514</v>
      </c>
      <c r="D12981" t="s">
        <v>86515</v>
      </c>
      <c r="E12981" t="s">
        <v>86516</v>
      </c>
      <c r="F12981" t="s">
        <v>86517</v>
      </c>
      <c r="I12981" t="s">
        <v>86518</v>
      </c>
      <c r="J12981" t="s">
        <v>86519</v>
      </c>
      <c r="M12981" t="s">
        <v>112315</v>
      </c>
      <c r="N12981" t="s">
        <v>16314</v>
      </c>
      <c r="O12981" s="3" t="s">
        <v>86520</v>
      </c>
      <c r="P12981" t="s">
        <v>16314</v>
      </c>
      <c r="Q12981" t="s">
        <v>16314</v>
      </c>
      <c r="R12981" t="s">
        <v>86520</v>
      </c>
      <c r="S12981" s="4" t="str">
        <f t="shared" si="202"/>
        <v>2000</v>
      </c>
    </row>
    <row r="12982" spans="1:19" hidden="1" x14ac:dyDescent="0.35">
      <c r="A12982" t="s">
        <v>86516</v>
      </c>
      <c r="B12982" t="s">
        <v>86517</v>
      </c>
      <c r="C12982" t="s">
        <v>86521</v>
      </c>
      <c r="D12982" t="s">
        <v>86522</v>
      </c>
      <c r="E12982" t="s">
        <v>86523</v>
      </c>
      <c r="F12982" t="s">
        <v>86524</v>
      </c>
      <c r="I12982" t="s">
        <v>86525</v>
      </c>
      <c r="J12982" t="s">
        <v>86526</v>
      </c>
      <c r="M12982" t="s">
        <v>112297</v>
      </c>
      <c r="N12982" t="s">
        <v>16314</v>
      </c>
      <c r="O12982" s="3" t="s">
        <v>86527</v>
      </c>
      <c r="P12982" t="s">
        <v>16314</v>
      </c>
      <c r="Q12982" t="s">
        <v>16314</v>
      </c>
      <c r="R12982" t="s">
        <v>86527</v>
      </c>
      <c r="S12982" s="4" t="str">
        <f t="shared" si="202"/>
        <v>2000</v>
      </c>
    </row>
    <row r="12983" spans="1:19" hidden="1" x14ac:dyDescent="0.35">
      <c r="A12983" t="s">
        <v>86523</v>
      </c>
      <c r="B12983" t="s">
        <v>86524</v>
      </c>
      <c r="C12983" t="s">
        <v>86528</v>
      </c>
      <c r="D12983" t="s">
        <v>86529</v>
      </c>
      <c r="E12983" t="s">
        <v>86530</v>
      </c>
      <c r="F12983" t="s">
        <v>86531</v>
      </c>
      <c r="I12983" t="s">
        <v>61586</v>
      </c>
      <c r="J12983" t="s">
        <v>52497</v>
      </c>
      <c r="M12983" t="s">
        <v>112297</v>
      </c>
      <c r="N12983" t="s">
        <v>16314</v>
      </c>
      <c r="O12983" s="3" t="s">
        <v>86532</v>
      </c>
      <c r="P12983" t="s">
        <v>16314</v>
      </c>
      <c r="Q12983" t="s">
        <v>16314</v>
      </c>
      <c r="R12983" t="s">
        <v>86532</v>
      </c>
      <c r="S12983" s="4" t="str">
        <f t="shared" si="202"/>
        <v>2000</v>
      </c>
    </row>
    <row r="12984" spans="1:19" hidden="1" x14ac:dyDescent="0.35">
      <c r="A12984" t="s">
        <v>86530</v>
      </c>
      <c r="B12984" t="s">
        <v>86531</v>
      </c>
      <c r="C12984" t="s">
        <v>86533</v>
      </c>
      <c r="D12984" t="s">
        <v>86534</v>
      </c>
      <c r="E12984" t="s">
        <v>86535</v>
      </c>
      <c r="F12984" t="s">
        <v>86536</v>
      </c>
      <c r="I12984" t="s">
        <v>512</v>
      </c>
      <c r="J12984" t="s">
        <v>512</v>
      </c>
      <c r="M12984" t="s">
        <v>112297</v>
      </c>
      <c r="N12984" t="s">
        <v>16314</v>
      </c>
      <c r="O12984" s="3" t="s">
        <v>86537</v>
      </c>
      <c r="P12984" t="s">
        <v>16314</v>
      </c>
      <c r="Q12984" t="s">
        <v>16314</v>
      </c>
      <c r="R12984" t="s">
        <v>86537</v>
      </c>
      <c r="S12984" s="4" t="str">
        <f t="shared" si="202"/>
        <v>2000</v>
      </c>
    </row>
    <row r="12985" spans="1:19" ht="87" hidden="1" x14ac:dyDescent="0.35">
      <c r="A12985" t="s">
        <v>86535</v>
      </c>
      <c r="B12985" t="s">
        <v>86536</v>
      </c>
      <c r="C12985" t="s">
        <v>86538</v>
      </c>
      <c r="D12985" t="s">
        <v>86539</v>
      </c>
      <c r="E12985" t="s">
        <v>86540</v>
      </c>
      <c r="F12985" t="s">
        <v>86541</v>
      </c>
      <c r="I12985" t="s">
        <v>86542</v>
      </c>
      <c r="J12985" t="s">
        <v>86543</v>
      </c>
      <c r="K12985" s="2" t="s">
        <v>86544</v>
      </c>
      <c r="M12985" t="s">
        <v>16314</v>
      </c>
      <c r="N12985" t="s">
        <v>16314</v>
      </c>
      <c r="O12985" s="3" t="s">
        <v>86545</v>
      </c>
      <c r="P12985" t="s">
        <v>16314</v>
      </c>
      <c r="Q12985" t="s">
        <v>16314</v>
      </c>
      <c r="R12985" t="s">
        <v>86545</v>
      </c>
      <c r="S12985" s="4" t="str">
        <f t="shared" si="202"/>
        <v>2000</v>
      </c>
    </row>
    <row r="12986" spans="1:19" hidden="1" x14ac:dyDescent="0.35">
      <c r="A12986" t="s">
        <v>86540</v>
      </c>
      <c r="B12986" t="s">
        <v>86541</v>
      </c>
      <c r="C12986" t="s">
        <v>86546</v>
      </c>
      <c r="D12986" t="s">
        <v>86547</v>
      </c>
      <c r="E12986" t="s">
        <v>86548</v>
      </c>
      <c r="F12986" t="s">
        <v>86549</v>
      </c>
      <c r="I12986" t="s">
        <v>86550</v>
      </c>
      <c r="J12986" t="s">
        <v>86551</v>
      </c>
      <c r="M12986" t="s">
        <v>112297</v>
      </c>
      <c r="N12986" t="s">
        <v>16314</v>
      </c>
      <c r="O12986" s="3" t="s">
        <v>86552</v>
      </c>
      <c r="P12986" t="s">
        <v>16314</v>
      </c>
      <c r="Q12986" t="s">
        <v>16314</v>
      </c>
      <c r="R12986" t="s">
        <v>86552</v>
      </c>
      <c r="S12986" s="4" t="str">
        <f t="shared" si="202"/>
        <v>2000</v>
      </c>
    </row>
    <row r="12987" spans="1:19" hidden="1" x14ac:dyDescent="0.35">
      <c r="A12987" t="s">
        <v>86548</v>
      </c>
      <c r="B12987" t="s">
        <v>86549</v>
      </c>
      <c r="C12987" t="s">
        <v>86553</v>
      </c>
      <c r="D12987" t="s">
        <v>86554</v>
      </c>
      <c r="E12987" t="s">
        <v>86555</v>
      </c>
      <c r="F12987" t="s">
        <v>86556</v>
      </c>
      <c r="I12987" t="s">
        <v>86557</v>
      </c>
      <c r="J12987" t="s">
        <v>86558</v>
      </c>
      <c r="M12987" t="s">
        <v>112315</v>
      </c>
      <c r="N12987" t="s">
        <v>16314</v>
      </c>
      <c r="O12987" s="3" t="s">
        <v>86559</v>
      </c>
      <c r="P12987" t="s">
        <v>16314</v>
      </c>
      <c r="Q12987" t="s">
        <v>16314</v>
      </c>
      <c r="R12987" t="s">
        <v>86559</v>
      </c>
      <c r="S12987" s="4" t="str">
        <f t="shared" si="202"/>
        <v>2000</v>
      </c>
    </row>
    <row r="12988" spans="1:19" hidden="1" x14ac:dyDescent="0.35">
      <c r="A12988" t="s">
        <v>86555</v>
      </c>
      <c r="B12988" t="s">
        <v>86556</v>
      </c>
      <c r="C12988" t="s">
        <v>86560</v>
      </c>
      <c r="D12988" t="s">
        <v>86561</v>
      </c>
      <c r="E12988" t="s">
        <v>86562</v>
      </c>
      <c r="F12988" t="s">
        <v>86563</v>
      </c>
      <c r="I12988" t="s">
        <v>86564</v>
      </c>
      <c r="J12988" t="s">
        <v>86565</v>
      </c>
      <c r="M12988" t="s">
        <v>112297</v>
      </c>
      <c r="N12988" t="s">
        <v>16314</v>
      </c>
      <c r="O12988" s="3" t="s">
        <v>86566</v>
      </c>
      <c r="P12988" t="s">
        <v>16314</v>
      </c>
      <c r="Q12988" t="s">
        <v>16314</v>
      </c>
      <c r="R12988" t="s">
        <v>86566</v>
      </c>
      <c r="S12988" s="4" t="str">
        <f t="shared" si="202"/>
        <v>2000</v>
      </c>
    </row>
    <row r="12989" spans="1:19" hidden="1" x14ac:dyDescent="0.35">
      <c r="A12989" t="s">
        <v>86562</v>
      </c>
      <c r="B12989" t="s">
        <v>86563</v>
      </c>
      <c r="C12989" t="s">
        <v>86567</v>
      </c>
      <c r="D12989" t="s">
        <v>86568</v>
      </c>
      <c r="E12989" t="s">
        <v>86569</v>
      </c>
      <c r="F12989" t="s">
        <v>86570</v>
      </c>
      <c r="I12989" t="s">
        <v>86571</v>
      </c>
      <c r="J12989" t="s">
        <v>86572</v>
      </c>
      <c r="M12989" t="s">
        <v>112315</v>
      </c>
      <c r="N12989" t="s">
        <v>16314</v>
      </c>
      <c r="O12989" s="3" t="s">
        <v>86573</v>
      </c>
      <c r="P12989" t="s">
        <v>16314</v>
      </c>
      <c r="Q12989" t="s">
        <v>16314</v>
      </c>
      <c r="R12989" t="s">
        <v>86573</v>
      </c>
      <c r="S12989" s="4" t="str">
        <f t="shared" si="202"/>
        <v>2000</v>
      </c>
    </row>
    <row r="12990" spans="1:19" hidden="1" x14ac:dyDescent="0.35">
      <c r="A12990" t="s">
        <v>86569</v>
      </c>
      <c r="B12990" t="s">
        <v>86570</v>
      </c>
      <c r="C12990" t="s">
        <v>86574</v>
      </c>
      <c r="D12990" t="s">
        <v>86575</v>
      </c>
      <c r="E12990" t="s">
        <v>86576</v>
      </c>
      <c r="F12990" t="s">
        <v>86577</v>
      </c>
      <c r="I12990" t="s">
        <v>86578</v>
      </c>
      <c r="J12990" t="s">
        <v>86579</v>
      </c>
      <c r="M12990" t="s">
        <v>112315</v>
      </c>
      <c r="N12990" t="s">
        <v>16314</v>
      </c>
      <c r="O12990" s="3" t="s">
        <v>86580</v>
      </c>
      <c r="P12990" t="s">
        <v>16314</v>
      </c>
      <c r="Q12990" t="s">
        <v>16314</v>
      </c>
      <c r="R12990" t="s">
        <v>86580</v>
      </c>
      <c r="S12990" s="4" t="str">
        <f t="shared" si="202"/>
        <v>2000</v>
      </c>
    </row>
    <row r="12991" spans="1:19" ht="29" hidden="1" x14ac:dyDescent="0.35">
      <c r="A12991" t="s">
        <v>86576</v>
      </c>
      <c r="B12991" t="s">
        <v>86577</v>
      </c>
      <c r="C12991" t="s">
        <v>86581</v>
      </c>
      <c r="D12991" t="s">
        <v>86582</v>
      </c>
      <c r="E12991" t="s">
        <v>86583</v>
      </c>
      <c r="F12991" t="s">
        <v>86584</v>
      </c>
      <c r="I12991" t="s">
        <v>86585</v>
      </c>
      <c r="J12991" t="s">
        <v>86586</v>
      </c>
      <c r="K12991" s="2" t="s">
        <v>84948</v>
      </c>
      <c r="M12991" t="s">
        <v>16314</v>
      </c>
      <c r="N12991" t="s">
        <v>16314</v>
      </c>
      <c r="O12991" s="3" t="s">
        <v>86587</v>
      </c>
      <c r="P12991" t="s">
        <v>16314</v>
      </c>
      <c r="Q12991" t="s">
        <v>16314</v>
      </c>
      <c r="R12991" t="s">
        <v>86587</v>
      </c>
      <c r="S12991" s="4" t="str">
        <f t="shared" si="202"/>
        <v>2000</v>
      </c>
    </row>
    <row r="12992" spans="1:19" hidden="1" x14ac:dyDescent="0.35">
      <c r="A12992" t="s">
        <v>86583</v>
      </c>
      <c r="B12992" t="s">
        <v>86584</v>
      </c>
      <c r="C12992" t="s">
        <v>86588</v>
      </c>
      <c r="D12992" t="s">
        <v>86589</v>
      </c>
      <c r="E12992" t="s">
        <v>86590</v>
      </c>
      <c r="F12992" t="s">
        <v>86591</v>
      </c>
      <c r="I12992" t="s">
        <v>512</v>
      </c>
      <c r="J12992" t="s">
        <v>512</v>
      </c>
      <c r="M12992" t="s">
        <v>112297</v>
      </c>
      <c r="N12992" t="s">
        <v>16314</v>
      </c>
      <c r="O12992" s="3" t="s">
        <v>86592</v>
      </c>
      <c r="P12992" t="s">
        <v>16314</v>
      </c>
      <c r="Q12992" t="s">
        <v>16314</v>
      </c>
      <c r="R12992" t="s">
        <v>86592</v>
      </c>
      <c r="S12992" s="4" t="str">
        <f t="shared" si="202"/>
        <v>2000</v>
      </c>
    </row>
    <row r="12993" spans="1:19" hidden="1" x14ac:dyDescent="0.35">
      <c r="A12993" t="s">
        <v>86590</v>
      </c>
      <c r="B12993" t="s">
        <v>86591</v>
      </c>
      <c r="C12993" t="s">
        <v>86593</v>
      </c>
      <c r="D12993" t="s">
        <v>86594</v>
      </c>
      <c r="E12993" t="s">
        <v>86595</v>
      </c>
      <c r="F12993" t="s">
        <v>86596</v>
      </c>
      <c r="I12993" t="s">
        <v>86597</v>
      </c>
      <c r="J12993" t="s">
        <v>86598</v>
      </c>
      <c r="M12993" t="s">
        <v>16314</v>
      </c>
      <c r="N12993" t="s">
        <v>16314</v>
      </c>
      <c r="O12993" s="3" t="s">
        <v>86599</v>
      </c>
      <c r="P12993" t="s">
        <v>16314</v>
      </c>
      <c r="Q12993" t="s">
        <v>16314</v>
      </c>
      <c r="R12993" t="s">
        <v>86599</v>
      </c>
      <c r="S12993" s="4" t="str">
        <f t="shared" si="202"/>
        <v>2000</v>
      </c>
    </row>
    <row r="12994" spans="1:19" hidden="1" x14ac:dyDescent="0.35">
      <c r="A12994" t="s">
        <v>86595</v>
      </c>
      <c r="B12994" t="s">
        <v>86596</v>
      </c>
      <c r="C12994" t="s">
        <v>86600</v>
      </c>
      <c r="D12994" t="s">
        <v>86601</v>
      </c>
      <c r="E12994" t="s">
        <v>86602</v>
      </c>
      <c r="F12994" t="s">
        <v>86603</v>
      </c>
      <c r="I12994" t="s">
        <v>86604</v>
      </c>
      <c r="J12994" t="s">
        <v>86605</v>
      </c>
      <c r="M12994" t="s">
        <v>112297</v>
      </c>
      <c r="N12994" t="s">
        <v>16314</v>
      </c>
      <c r="O12994" s="3" t="s">
        <v>86606</v>
      </c>
      <c r="P12994" t="s">
        <v>16314</v>
      </c>
      <c r="Q12994" t="s">
        <v>16314</v>
      </c>
      <c r="R12994" t="s">
        <v>86606</v>
      </c>
      <c r="S12994" s="4" t="str">
        <f t="shared" si="202"/>
        <v>2000</v>
      </c>
    </row>
    <row r="12995" spans="1:19" hidden="1" x14ac:dyDescent="0.35">
      <c r="A12995" t="s">
        <v>86602</v>
      </c>
      <c r="B12995" t="s">
        <v>86603</v>
      </c>
      <c r="C12995" t="s">
        <v>86607</v>
      </c>
      <c r="D12995" t="s">
        <v>86608</v>
      </c>
      <c r="E12995" t="s">
        <v>86609</v>
      </c>
      <c r="F12995" t="s">
        <v>86610</v>
      </c>
      <c r="I12995" t="s">
        <v>86611</v>
      </c>
      <c r="J12995" t="s">
        <v>86612</v>
      </c>
      <c r="M12995" t="s">
        <v>112297</v>
      </c>
      <c r="N12995" t="s">
        <v>16314</v>
      </c>
      <c r="O12995" s="3" t="s">
        <v>86613</v>
      </c>
      <c r="P12995" t="s">
        <v>16314</v>
      </c>
      <c r="Q12995" t="s">
        <v>16314</v>
      </c>
      <c r="R12995" t="s">
        <v>86613</v>
      </c>
      <c r="S12995" s="4" t="str">
        <f t="shared" ref="S12995:S13058" si="203">LEFT(RIGHT(R12995,19),4)</f>
        <v>2000</v>
      </c>
    </row>
    <row r="12996" spans="1:19" hidden="1" x14ac:dyDescent="0.35">
      <c r="A12996" t="s">
        <v>86609</v>
      </c>
      <c r="B12996" t="s">
        <v>86610</v>
      </c>
      <c r="C12996" s="1" t="s">
        <v>86614</v>
      </c>
      <c r="D12996" s="1" t="s">
        <v>86615</v>
      </c>
      <c r="E12996" t="s">
        <v>86616</v>
      </c>
      <c r="F12996" t="s">
        <v>86617</v>
      </c>
      <c r="I12996" t="s">
        <v>86618</v>
      </c>
      <c r="J12996" t="s">
        <v>86619</v>
      </c>
      <c r="M12996" t="s">
        <v>112315</v>
      </c>
      <c r="N12996" t="s">
        <v>16314</v>
      </c>
      <c r="O12996" s="3" t="s">
        <v>86620</v>
      </c>
      <c r="P12996" t="s">
        <v>16314</v>
      </c>
      <c r="Q12996" t="s">
        <v>16314</v>
      </c>
      <c r="R12996" t="s">
        <v>86620</v>
      </c>
      <c r="S12996" s="4" t="str">
        <f t="shared" si="203"/>
        <v>2000</v>
      </c>
    </row>
    <row r="12997" spans="1:19" hidden="1" x14ac:dyDescent="0.35">
      <c r="A12997" t="s">
        <v>86616</v>
      </c>
      <c r="B12997" t="s">
        <v>86617</v>
      </c>
      <c r="C12997" t="s">
        <v>86621</v>
      </c>
      <c r="D12997" t="s">
        <v>86622</v>
      </c>
      <c r="E12997" t="s">
        <v>86623</v>
      </c>
      <c r="F12997" t="s">
        <v>86624</v>
      </c>
      <c r="I12997" t="s">
        <v>86625</v>
      </c>
      <c r="J12997" t="s">
        <v>86626</v>
      </c>
      <c r="M12997" t="s">
        <v>112297</v>
      </c>
      <c r="N12997" t="s">
        <v>16314</v>
      </c>
      <c r="O12997" s="3" t="s">
        <v>86627</v>
      </c>
      <c r="P12997" t="s">
        <v>16314</v>
      </c>
      <c r="Q12997" t="s">
        <v>16314</v>
      </c>
      <c r="R12997" t="s">
        <v>86627</v>
      </c>
      <c r="S12997" s="4" t="str">
        <f t="shared" si="203"/>
        <v>2000</v>
      </c>
    </row>
    <row r="12998" spans="1:19" hidden="1" x14ac:dyDescent="0.35">
      <c r="A12998" t="s">
        <v>86623</v>
      </c>
      <c r="B12998" t="s">
        <v>86624</v>
      </c>
      <c r="C12998" t="s">
        <v>86628</v>
      </c>
      <c r="D12998" t="s">
        <v>86629</v>
      </c>
      <c r="E12998" t="s">
        <v>86630</v>
      </c>
      <c r="F12998">
        <v>116346113</v>
      </c>
      <c r="I12998" t="s">
        <v>86631</v>
      </c>
      <c r="J12998" t="s">
        <v>86632</v>
      </c>
      <c r="M12998" t="s">
        <v>112297</v>
      </c>
      <c r="N12998" t="s">
        <v>16314</v>
      </c>
      <c r="O12998" s="3" t="s">
        <v>86633</v>
      </c>
      <c r="P12998" t="s">
        <v>16314</v>
      </c>
      <c r="Q12998" t="s">
        <v>16314</v>
      </c>
      <c r="R12998" t="s">
        <v>86633</v>
      </c>
      <c r="S12998" s="4" t="str">
        <f t="shared" si="203"/>
        <v>2000</v>
      </c>
    </row>
    <row r="12999" spans="1:19" hidden="1" x14ac:dyDescent="0.35">
      <c r="A12999" t="s">
        <v>86630</v>
      </c>
      <c r="B12999">
        <v>116346113</v>
      </c>
      <c r="C12999" t="s">
        <v>86634</v>
      </c>
      <c r="D12999" t="s">
        <v>86635</v>
      </c>
      <c r="E12999" t="s">
        <v>86636</v>
      </c>
      <c r="F12999" t="s">
        <v>86637</v>
      </c>
      <c r="I12999" t="s">
        <v>86638</v>
      </c>
      <c r="J12999" t="s">
        <v>86639</v>
      </c>
      <c r="M12999" t="s">
        <v>112297</v>
      </c>
      <c r="N12999" t="s">
        <v>16314</v>
      </c>
      <c r="O12999" s="3" t="s">
        <v>86640</v>
      </c>
      <c r="P12999" t="s">
        <v>16314</v>
      </c>
      <c r="Q12999" t="s">
        <v>16314</v>
      </c>
      <c r="R12999" t="s">
        <v>86640</v>
      </c>
      <c r="S12999" s="4" t="str">
        <f t="shared" si="203"/>
        <v>2000</v>
      </c>
    </row>
    <row r="13000" spans="1:19" hidden="1" x14ac:dyDescent="0.35">
      <c r="A13000" t="s">
        <v>86636</v>
      </c>
      <c r="B13000" t="s">
        <v>86637</v>
      </c>
      <c r="C13000" t="s">
        <v>86641</v>
      </c>
      <c r="D13000" t="s">
        <v>86642</v>
      </c>
      <c r="E13000" t="s">
        <v>86643</v>
      </c>
      <c r="F13000" t="s">
        <v>86644</v>
      </c>
      <c r="I13000" t="s">
        <v>86645</v>
      </c>
      <c r="J13000" t="s">
        <v>86646</v>
      </c>
      <c r="M13000" t="s">
        <v>112297</v>
      </c>
      <c r="N13000" t="s">
        <v>16314</v>
      </c>
      <c r="O13000" s="3" t="s">
        <v>86647</v>
      </c>
      <c r="P13000" t="s">
        <v>16314</v>
      </c>
      <c r="Q13000" t="s">
        <v>16314</v>
      </c>
      <c r="R13000" t="s">
        <v>86647</v>
      </c>
      <c r="S13000" s="4" t="str">
        <f t="shared" si="203"/>
        <v>2000</v>
      </c>
    </row>
    <row r="13001" spans="1:19" hidden="1" x14ac:dyDescent="0.35">
      <c r="A13001" t="s">
        <v>86643</v>
      </c>
      <c r="B13001" t="s">
        <v>86644</v>
      </c>
      <c r="C13001" t="s">
        <v>86648</v>
      </c>
      <c r="D13001" t="s">
        <v>86649</v>
      </c>
      <c r="E13001" t="s">
        <v>86650</v>
      </c>
      <c r="F13001" t="s">
        <v>86651</v>
      </c>
      <c r="I13001" t="s">
        <v>86652</v>
      </c>
      <c r="J13001" t="s">
        <v>23356</v>
      </c>
      <c r="M13001" t="s">
        <v>16314</v>
      </c>
      <c r="N13001" t="s">
        <v>16314</v>
      </c>
      <c r="O13001" s="3" t="s">
        <v>86653</v>
      </c>
      <c r="P13001" t="s">
        <v>16314</v>
      </c>
      <c r="Q13001" t="s">
        <v>16314</v>
      </c>
      <c r="R13001" t="s">
        <v>86653</v>
      </c>
      <c r="S13001" s="4" t="str">
        <f t="shared" si="203"/>
        <v>2000</v>
      </c>
    </row>
    <row r="13002" spans="1:19" hidden="1" x14ac:dyDescent="0.35">
      <c r="A13002" t="s">
        <v>86650</v>
      </c>
      <c r="B13002" t="s">
        <v>86651</v>
      </c>
      <c r="C13002" t="s">
        <v>86654</v>
      </c>
      <c r="D13002" t="s">
        <v>86655</v>
      </c>
      <c r="E13002" t="s">
        <v>86656</v>
      </c>
      <c r="F13002" t="s">
        <v>86657</v>
      </c>
      <c r="I13002" t="s">
        <v>86658</v>
      </c>
      <c r="J13002" t="s">
        <v>86659</v>
      </c>
      <c r="M13002" t="s">
        <v>112299</v>
      </c>
      <c r="N13002" t="s">
        <v>16314</v>
      </c>
      <c r="O13002" s="3" t="s">
        <v>86660</v>
      </c>
      <c r="P13002" t="s">
        <v>16314</v>
      </c>
      <c r="Q13002" t="s">
        <v>16314</v>
      </c>
      <c r="R13002" t="s">
        <v>86660</v>
      </c>
      <c r="S13002" s="4" t="str">
        <f t="shared" si="203"/>
        <v>2000</v>
      </c>
    </row>
    <row r="13003" spans="1:19" hidden="1" x14ac:dyDescent="0.35">
      <c r="A13003" t="s">
        <v>86656</v>
      </c>
      <c r="B13003" t="s">
        <v>86657</v>
      </c>
      <c r="C13003" t="s">
        <v>86661</v>
      </c>
      <c r="D13003" t="s">
        <v>86662</v>
      </c>
      <c r="E13003" t="s">
        <v>86663</v>
      </c>
      <c r="F13003" t="s">
        <v>86664</v>
      </c>
      <c r="I13003" t="s">
        <v>85744</v>
      </c>
      <c r="J13003" t="s">
        <v>85745</v>
      </c>
      <c r="M13003" t="s">
        <v>112297</v>
      </c>
      <c r="N13003" t="s">
        <v>16314</v>
      </c>
      <c r="O13003" s="3" t="s">
        <v>86665</v>
      </c>
      <c r="P13003" t="s">
        <v>16314</v>
      </c>
      <c r="Q13003" t="s">
        <v>16314</v>
      </c>
      <c r="R13003" t="s">
        <v>86665</v>
      </c>
      <c r="S13003" s="4" t="str">
        <f t="shared" si="203"/>
        <v>2000</v>
      </c>
    </row>
    <row r="13004" spans="1:19" hidden="1" x14ac:dyDescent="0.35">
      <c r="A13004" t="s">
        <v>86663</v>
      </c>
      <c r="B13004" t="s">
        <v>86664</v>
      </c>
      <c r="C13004" t="s">
        <v>86666</v>
      </c>
      <c r="D13004" t="s">
        <v>86667</v>
      </c>
      <c r="E13004" t="s">
        <v>86668</v>
      </c>
      <c r="F13004" t="s">
        <v>86669</v>
      </c>
      <c r="I13004" t="s">
        <v>86670</v>
      </c>
      <c r="J13004" t="s">
        <v>86671</v>
      </c>
      <c r="M13004" t="s">
        <v>112297</v>
      </c>
      <c r="N13004" t="s">
        <v>16314</v>
      </c>
      <c r="O13004" s="3" t="s">
        <v>86672</v>
      </c>
      <c r="P13004" t="s">
        <v>16314</v>
      </c>
      <c r="Q13004" t="s">
        <v>16314</v>
      </c>
      <c r="R13004" t="s">
        <v>86672</v>
      </c>
      <c r="S13004" s="4" t="str">
        <f t="shared" si="203"/>
        <v>2000</v>
      </c>
    </row>
    <row r="13005" spans="1:19" hidden="1" x14ac:dyDescent="0.35">
      <c r="A13005" t="s">
        <v>86668</v>
      </c>
      <c r="B13005" t="s">
        <v>86669</v>
      </c>
      <c r="C13005" t="s">
        <v>86673</v>
      </c>
      <c r="D13005" t="s">
        <v>86674</v>
      </c>
      <c r="E13005" t="s">
        <v>86675</v>
      </c>
      <c r="F13005" t="s">
        <v>86676</v>
      </c>
      <c r="I13005" t="s">
        <v>86677</v>
      </c>
      <c r="J13005" t="s">
        <v>86678</v>
      </c>
      <c r="M13005" t="s">
        <v>112297</v>
      </c>
      <c r="N13005" t="s">
        <v>16314</v>
      </c>
      <c r="O13005" s="3" t="s">
        <v>86679</v>
      </c>
      <c r="P13005" t="s">
        <v>16314</v>
      </c>
      <c r="Q13005" t="s">
        <v>16314</v>
      </c>
      <c r="R13005" t="s">
        <v>86679</v>
      </c>
      <c r="S13005" s="4" t="str">
        <f t="shared" si="203"/>
        <v>2000</v>
      </c>
    </row>
    <row r="13006" spans="1:19" hidden="1" x14ac:dyDescent="0.35">
      <c r="A13006" t="s">
        <v>86675</v>
      </c>
      <c r="B13006" t="s">
        <v>86676</v>
      </c>
      <c r="C13006" t="s">
        <v>86680</v>
      </c>
      <c r="D13006" t="s">
        <v>86681</v>
      </c>
      <c r="E13006" t="s">
        <v>86682</v>
      </c>
      <c r="F13006" t="s">
        <v>86683</v>
      </c>
      <c r="I13006" t="s">
        <v>86684</v>
      </c>
      <c r="J13006" t="s">
        <v>86685</v>
      </c>
      <c r="M13006" t="s">
        <v>112297</v>
      </c>
      <c r="N13006" t="s">
        <v>16314</v>
      </c>
      <c r="O13006" s="3" t="s">
        <v>86686</v>
      </c>
      <c r="P13006" t="s">
        <v>16314</v>
      </c>
      <c r="Q13006" t="s">
        <v>16314</v>
      </c>
      <c r="R13006" t="s">
        <v>86686</v>
      </c>
      <c r="S13006" s="4" t="str">
        <f t="shared" si="203"/>
        <v>2000</v>
      </c>
    </row>
    <row r="13007" spans="1:19" hidden="1" x14ac:dyDescent="0.35">
      <c r="A13007" t="s">
        <v>86682</v>
      </c>
      <c r="B13007" t="s">
        <v>86683</v>
      </c>
      <c r="C13007" t="s">
        <v>86687</v>
      </c>
      <c r="D13007" t="s">
        <v>86688</v>
      </c>
      <c r="E13007" t="s">
        <v>86689</v>
      </c>
      <c r="F13007" t="s">
        <v>86690</v>
      </c>
      <c r="I13007" t="s">
        <v>86691</v>
      </c>
      <c r="J13007" t="s">
        <v>86692</v>
      </c>
      <c r="M13007" t="s">
        <v>112315</v>
      </c>
      <c r="N13007" t="s">
        <v>16314</v>
      </c>
      <c r="O13007" s="3" t="s">
        <v>86693</v>
      </c>
      <c r="P13007" t="s">
        <v>16314</v>
      </c>
      <c r="Q13007" t="s">
        <v>16314</v>
      </c>
      <c r="R13007" t="s">
        <v>86693</v>
      </c>
      <c r="S13007" s="4" t="str">
        <f t="shared" si="203"/>
        <v>2000</v>
      </c>
    </row>
    <row r="13008" spans="1:19" hidden="1" x14ac:dyDescent="0.35">
      <c r="A13008" t="s">
        <v>86689</v>
      </c>
      <c r="B13008" t="s">
        <v>86690</v>
      </c>
      <c r="C13008" t="s">
        <v>86694</v>
      </c>
      <c r="D13008" t="s">
        <v>86695</v>
      </c>
      <c r="E13008" t="s">
        <v>86696</v>
      </c>
      <c r="F13008" t="s">
        <v>86697</v>
      </c>
      <c r="I13008" t="s">
        <v>86698</v>
      </c>
      <c r="J13008" t="s">
        <v>86699</v>
      </c>
      <c r="M13008" t="s">
        <v>112299</v>
      </c>
      <c r="N13008" t="s">
        <v>16314</v>
      </c>
      <c r="O13008" s="3" t="s">
        <v>86700</v>
      </c>
      <c r="P13008" t="s">
        <v>16314</v>
      </c>
      <c r="Q13008" t="s">
        <v>16314</v>
      </c>
      <c r="R13008" t="s">
        <v>86700</v>
      </c>
      <c r="S13008" s="4" t="str">
        <f t="shared" si="203"/>
        <v>2000</v>
      </c>
    </row>
    <row r="13009" spans="1:19" hidden="1" x14ac:dyDescent="0.35">
      <c r="A13009" t="s">
        <v>86696</v>
      </c>
      <c r="B13009" t="s">
        <v>86697</v>
      </c>
      <c r="C13009" t="s">
        <v>86701</v>
      </c>
      <c r="D13009" t="s">
        <v>86702</v>
      </c>
      <c r="E13009" t="s">
        <v>86703</v>
      </c>
      <c r="F13009" t="s">
        <v>86704</v>
      </c>
      <c r="I13009" t="s">
        <v>86705</v>
      </c>
      <c r="J13009" t="s">
        <v>86706</v>
      </c>
      <c r="M13009" t="s">
        <v>112315</v>
      </c>
      <c r="N13009" t="s">
        <v>16314</v>
      </c>
      <c r="O13009" s="3" t="s">
        <v>86707</v>
      </c>
      <c r="P13009" t="s">
        <v>16314</v>
      </c>
      <c r="Q13009" t="s">
        <v>16314</v>
      </c>
      <c r="R13009" t="s">
        <v>86707</v>
      </c>
      <c r="S13009" s="4" t="str">
        <f t="shared" si="203"/>
        <v>2000</v>
      </c>
    </row>
    <row r="13010" spans="1:19" hidden="1" x14ac:dyDescent="0.35">
      <c r="A13010" t="s">
        <v>86703</v>
      </c>
      <c r="B13010" t="s">
        <v>86704</v>
      </c>
      <c r="C13010" t="s">
        <v>86708</v>
      </c>
      <c r="D13010" t="s">
        <v>86709</v>
      </c>
      <c r="E13010" t="s">
        <v>86710</v>
      </c>
      <c r="F13010" t="s">
        <v>86711</v>
      </c>
      <c r="I13010" t="s">
        <v>86712</v>
      </c>
      <c r="J13010" t="s">
        <v>86706</v>
      </c>
      <c r="M13010" t="s">
        <v>112315</v>
      </c>
      <c r="N13010" t="s">
        <v>16314</v>
      </c>
      <c r="O13010" s="3" t="s">
        <v>86713</v>
      </c>
      <c r="P13010" t="s">
        <v>16314</v>
      </c>
      <c r="Q13010" t="s">
        <v>16314</v>
      </c>
      <c r="R13010" t="s">
        <v>86713</v>
      </c>
      <c r="S13010" s="4" t="str">
        <f t="shared" si="203"/>
        <v>2000</v>
      </c>
    </row>
    <row r="13011" spans="1:19" hidden="1" x14ac:dyDescent="0.35">
      <c r="A13011" t="s">
        <v>86710</v>
      </c>
      <c r="B13011" t="s">
        <v>86711</v>
      </c>
      <c r="C13011" t="s">
        <v>86714</v>
      </c>
      <c r="D13011" t="s">
        <v>86715</v>
      </c>
      <c r="E13011" t="s">
        <v>86716</v>
      </c>
      <c r="F13011" t="s">
        <v>86717</v>
      </c>
      <c r="I13011" t="s">
        <v>86718</v>
      </c>
      <c r="J13011" t="s">
        <v>86719</v>
      </c>
      <c r="M13011" t="s">
        <v>112297</v>
      </c>
      <c r="N13011" t="s">
        <v>16314</v>
      </c>
      <c r="O13011" s="3" t="s">
        <v>86720</v>
      </c>
      <c r="P13011" t="s">
        <v>16314</v>
      </c>
      <c r="Q13011" t="s">
        <v>16314</v>
      </c>
      <c r="R13011" t="s">
        <v>86720</v>
      </c>
      <c r="S13011" s="4" t="str">
        <f t="shared" si="203"/>
        <v>2000</v>
      </c>
    </row>
    <row r="13012" spans="1:19" hidden="1" x14ac:dyDescent="0.35">
      <c r="A13012" t="s">
        <v>86716</v>
      </c>
      <c r="B13012" t="s">
        <v>86717</v>
      </c>
      <c r="C13012" t="s">
        <v>86721</v>
      </c>
      <c r="D13012" t="s">
        <v>86722</v>
      </c>
      <c r="E13012" t="s">
        <v>86723</v>
      </c>
      <c r="F13012" t="s">
        <v>86724</v>
      </c>
      <c r="I13012" t="s">
        <v>86725</v>
      </c>
      <c r="J13012" t="s">
        <v>86726</v>
      </c>
      <c r="M13012" t="s">
        <v>112297</v>
      </c>
      <c r="N13012" t="s">
        <v>16314</v>
      </c>
      <c r="O13012" s="3" t="s">
        <v>86727</v>
      </c>
      <c r="P13012" t="s">
        <v>16314</v>
      </c>
      <c r="Q13012" t="s">
        <v>16314</v>
      </c>
      <c r="R13012" t="s">
        <v>86727</v>
      </c>
      <c r="S13012" s="4" t="str">
        <f t="shared" si="203"/>
        <v>2000</v>
      </c>
    </row>
    <row r="13013" spans="1:19" hidden="1" x14ac:dyDescent="0.35">
      <c r="A13013" t="s">
        <v>86723</v>
      </c>
      <c r="B13013" t="s">
        <v>86724</v>
      </c>
      <c r="C13013" t="s">
        <v>86728</v>
      </c>
      <c r="D13013" t="s">
        <v>86729</v>
      </c>
      <c r="E13013" t="s">
        <v>86730</v>
      </c>
      <c r="F13013" t="s">
        <v>86731</v>
      </c>
      <c r="I13013" t="s">
        <v>86732</v>
      </c>
      <c r="J13013" t="s">
        <v>86733</v>
      </c>
      <c r="M13013" t="s">
        <v>112315</v>
      </c>
      <c r="N13013" t="s">
        <v>16314</v>
      </c>
      <c r="O13013" s="3" t="s">
        <v>86734</v>
      </c>
      <c r="P13013" t="s">
        <v>16314</v>
      </c>
      <c r="Q13013" t="s">
        <v>16314</v>
      </c>
      <c r="R13013" t="s">
        <v>86734</v>
      </c>
      <c r="S13013" s="4" t="str">
        <f t="shared" si="203"/>
        <v>2000</v>
      </c>
    </row>
    <row r="13014" spans="1:19" hidden="1" x14ac:dyDescent="0.35">
      <c r="A13014" t="s">
        <v>86730</v>
      </c>
      <c r="B13014" t="s">
        <v>86731</v>
      </c>
      <c r="C13014" t="s">
        <v>86735</v>
      </c>
      <c r="D13014" t="s">
        <v>86736</v>
      </c>
      <c r="E13014" s="1" t="s">
        <v>86737</v>
      </c>
      <c r="F13014" s="1" t="s">
        <v>86738</v>
      </c>
      <c r="I13014" t="s">
        <v>86739</v>
      </c>
      <c r="J13014" t="s">
        <v>86740</v>
      </c>
      <c r="M13014" t="s">
        <v>112323</v>
      </c>
      <c r="N13014" t="s">
        <v>16314</v>
      </c>
      <c r="O13014" s="3" t="s">
        <v>86741</v>
      </c>
      <c r="P13014" t="s">
        <v>16314</v>
      </c>
      <c r="Q13014" t="s">
        <v>16314</v>
      </c>
      <c r="R13014" t="s">
        <v>86741</v>
      </c>
      <c r="S13014" s="4" t="str">
        <f t="shared" si="203"/>
        <v>2000</v>
      </c>
    </row>
    <row r="13015" spans="1:19" ht="409.5" hidden="1" x14ac:dyDescent="0.35">
      <c r="A13015" s="1" t="s">
        <v>86737</v>
      </c>
      <c r="B13015" s="1" t="s">
        <v>86738</v>
      </c>
      <c r="C13015" t="s">
        <v>86742</v>
      </c>
      <c r="D13015" t="s">
        <v>86743</v>
      </c>
      <c r="E13015" t="s">
        <v>86744</v>
      </c>
      <c r="F13015" t="s">
        <v>86745</v>
      </c>
      <c r="I13015" t="s">
        <v>86352</v>
      </c>
      <c r="J13015" t="s">
        <v>86353</v>
      </c>
      <c r="K13015" s="2" t="s">
        <v>86746</v>
      </c>
      <c r="M13015" t="s">
        <v>16314</v>
      </c>
      <c r="N13015" t="s">
        <v>16314</v>
      </c>
      <c r="O13015" s="3" t="s">
        <v>86747</v>
      </c>
      <c r="P13015" t="s">
        <v>16314</v>
      </c>
      <c r="Q13015" t="s">
        <v>16314</v>
      </c>
      <c r="R13015" t="s">
        <v>86747</v>
      </c>
      <c r="S13015" s="4" t="str">
        <f t="shared" si="203"/>
        <v>2000</v>
      </c>
    </row>
    <row r="13016" spans="1:19" hidden="1" x14ac:dyDescent="0.35">
      <c r="A13016" t="s">
        <v>86744</v>
      </c>
      <c r="B13016" t="s">
        <v>86745</v>
      </c>
      <c r="C13016" t="s">
        <v>86748</v>
      </c>
      <c r="D13016" t="s">
        <v>86749</v>
      </c>
      <c r="E13016" t="s">
        <v>86750</v>
      </c>
      <c r="F13016" t="s">
        <v>86751</v>
      </c>
      <c r="I13016" t="s">
        <v>86752</v>
      </c>
      <c r="J13016" t="s">
        <v>86753</v>
      </c>
      <c r="M13016" t="s">
        <v>112297</v>
      </c>
      <c r="N13016" t="s">
        <v>16314</v>
      </c>
      <c r="O13016" s="3" t="s">
        <v>86754</v>
      </c>
      <c r="P13016" t="s">
        <v>16314</v>
      </c>
      <c r="Q13016" t="s">
        <v>16314</v>
      </c>
      <c r="R13016" t="s">
        <v>86754</v>
      </c>
      <c r="S13016" s="4" t="str">
        <f t="shared" si="203"/>
        <v>2000</v>
      </c>
    </row>
    <row r="13017" spans="1:19" hidden="1" x14ac:dyDescent="0.35">
      <c r="A13017" t="s">
        <v>86750</v>
      </c>
      <c r="B13017" t="s">
        <v>86751</v>
      </c>
      <c r="C13017" t="s">
        <v>86755</v>
      </c>
      <c r="D13017" t="s">
        <v>86756</v>
      </c>
      <c r="E13017" t="s">
        <v>86757</v>
      </c>
      <c r="F13017" t="s">
        <v>86758</v>
      </c>
      <c r="I13017" t="s">
        <v>86759</v>
      </c>
      <c r="J13017" t="s">
        <v>86760</v>
      </c>
      <c r="M13017" t="s">
        <v>112297</v>
      </c>
      <c r="N13017" t="s">
        <v>16314</v>
      </c>
      <c r="O13017" s="3" t="s">
        <v>86761</v>
      </c>
      <c r="P13017" t="s">
        <v>16314</v>
      </c>
      <c r="Q13017" t="s">
        <v>16314</v>
      </c>
      <c r="R13017" t="s">
        <v>86761</v>
      </c>
      <c r="S13017" s="4" t="str">
        <f t="shared" si="203"/>
        <v>2000</v>
      </c>
    </row>
    <row r="13018" spans="1:19" hidden="1" x14ac:dyDescent="0.35">
      <c r="A13018" t="s">
        <v>86757</v>
      </c>
      <c r="B13018" t="s">
        <v>86758</v>
      </c>
      <c r="C13018" t="s">
        <v>86762</v>
      </c>
      <c r="D13018" t="s">
        <v>86763</v>
      </c>
      <c r="E13018" t="s">
        <v>86764</v>
      </c>
      <c r="F13018" t="s">
        <v>86765</v>
      </c>
      <c r="I13018" t="s">
        <v>86766</v>
      </c>
      <c r="J13018" t="s">
        <v>86767</v>
      </c>
      <c r="M13018" t="s">
        <v>112297</v>
      </c>
      <c r="N13018" t="s">
        <v>16314</v>
      </c>
      <c r="O13018" s="3" t="s">
        <v>86768</v>
      </c>
      <c r="P13018" t="s">
        <v>16314</v>
      </c>
      <c r="Q13018" t="s">
        <v>16314</v>
      </c>
      <c r="R13018" t="s">
        <v>86768</v>
      </c>
      <c r="S13018" s="4" t="str">
        <f t="shared" si="203"/>
        <v>2000</v>
      </c>
    </row>
    <row r="13019" spans="1:19" ht="116" hidden="1" x14ac:dyDescent="0.35">
      <c r="A13019" t="s">
        <v>86764</v>
      </c>
      <c r="B13019" t="s">
        <v>86765</v>
      </c>
      <c r="C13019" t="s">
        <v>86769</v>
      </c>
      <c r="D13019" t="s">
        <v>86770</v>
      </c>
      <c r="E13019" s="1" t="s">
        <v>86771</v>
      </c>
      <c r="F13019" s="1" t="s">
        <v>86772</v>
      </c>
      <c r="I13019" t="s">
        <v>86773</v>
      </c>
      <c r="J13019" t="s">
        <v>86774</v>
      </c>
      <c r="K13019" s="2" t="s">
        <v>86775</v>
      </c>
      <c r="M13019" t="s">
        <v>16314</v>
      </c>
      <c r="N13019" t="s">
        <v>16314</v>
      </c>
      <c r="O13019" s="3" t="s">
        <v>86776</v>
      </c>
      <c r="P13019" t="s">
        <v>16314</v>
      </c>
      <c r="Q13019" t="s">
        <v>16314</v>
      </c>
      <c r="R13019" t="s">
        <v>86776</v>
      </c>
      <c r="S13019" s="4" t="str">
        <f t="shared" si="203"/>
        <v>2000</v>
      </c>
    </row>
    <row r="13020" spans="1:19" hidden="1" x14ac:dyDescent="0.35">
      <c r="A13020" s="1" t="s">
        <v>86771</v>
      </c>
      <c r="B13020" s="1" t="s">
        <v>86772</v>
      </c>
      <c r="C13020" t="s">
        <v>86777</v>
      </c>
      <c r="D13020" t="s">
        <v>86778</v>
      </c>
      <c r="E13020" t="s">
        <v>86779</v>
      </c>
      <c r="F13020" t="s">
        <v>86780</v>
      </c>
      <c r="I13020" t="s">
        <v>86781</v>
      </c>
      <c r="J13020" t="s">
        <v>86782</v>
      </c>
      <c r="M13020" t="s">
        <v>112297</v>
      </c>
      <c r="N13020" t="s">
        <v>16314</v>
      </c>
      <c r="O13020" s="3" t="s">
        <v>86783</v>
      </c>
      <c r="P13020" t="s">
        <v>16314</v>
      </c>
      <c r="Q13020" t="s">
        <v>16314</v>
      </c>
      <c r="R13020" t="s">
        <v>86783</v>
      </c>
      <c r="S13020" s="4" t="str">
        <f t="shared" si="203"/>
        <v>2000</v>
      </c>
    </row>
    <row r="13021" spans="1:19" hidden="1" x14ac:dyDescent="0.35">
      <c r="A13021" t="s">
        <v>86779</v>
      </c>
      <c r="B13021" t="s">
        <v>86780</v>
      </c>
      <c r="C13021" t="s">
        <v>86784</v>
      </c>
      <c r="D13021" t="s">
        <v>86785</v>
      </c>
      <c r="E13021" t="s">
        <v>86786</v>
      </c>
      <c r="F13021" t="s">
        <v>86787</v>
      </c>
      <c r="I13021" t="s">
        <v>86788</v>
      </c>
      <c r="J13021" t="s">
        <v>86789</v>
      </c>
      <c r="M13021" t="s">
        <v>112297</v>
      </c>
      <c r="N13021" t="s">
        <v>16314</v>
      </c>
      <c r="O13021" s="3" t="s">
        <v>86790</v>
      </c>
      <c r="P13021" t="s">
        <v>16314</v>
      </c>
      <c r="Q13021" t="s">
        <v>16314</v>
      </c>
      <c r="R13021" t="s">
        <v>86790</v>
      </c>
      <c r="S13021" s="4" t="str">
        <f t="shared" si="203"/>
        <v>2000</v>
      </c>
    </row>
    <row r="13022" spans="1:19" hidden="1" x14ac:dyDescent="0.35">
      <c r="A13022" t="s">
        <v>86786</v>
      </c>
      <c r="B13022" t="s">
        <v>86787</v>
      </c>
      <c r="C13022" t="s">
        <v>86791</v>
      </c>
      <c r="D13022" t="s">
        <v>86792</v>
      </c>
      <c r="E13022" t="s">
        <v>86793</v>
      </c>
      <c r="F13022" t="s">
        <v>86794</v>
      </c>
      <c r="I13022" t="s">
        <v>86795</v>
      </c>
      <c r="J13022" t="s">
        <v>86796</v>
      </c>
      <c r="M13022" t="s">
        <v>112299</v>
      </c>
      <c r="N13022" t="s">
        <v>16314</v>
      </c>
      <c r="O13022" s="3" t="s">
        <v>86797</v>
      </c>
      <c r="P13022" t="s">
        <v>16314</v>
      </c>
      <c r="Q13022" t="s">
        <v>16314</v>
      </c>
      <c r="R13022" t="s">
        <v>86797</v>
      </c>
      <c r="S13022" s="4" t="str">
        <f t="shared" si="203"/>
        <v>2000</v>
      </c>
    </row>
    <row r="13023" spans="1:19" hidden="1" x14ac:dyDescent="0.35">
      <c r="A13023" t="s">
        <v>86793</v>
      </c>
      <c r="B13023" t="s">
        <v>86794</v>
      </c>
      <c r="C13023" t="s">
        <v>86798</v>
      </c>
      <c r="D13023" t="s">
        <v>86799</v>
      </c>
      <c r="E13023" t="s">
        <v>86800</v>
      </c>
      <c r="F13023" t="s">
        <v>86801</v>
      </c>
      <c r="I13023" t="s">
        <v>86802</v>
      </c>
      <c r="J13023" t="s">
        <v>86803</v>
      </c>
      <c r="M13023" t="s">
        <v>112297</v>
      </c>
      <c r="N13023" t="s">
        <v>16314</v>
      </c>
      <c r="O13023" s="3" t="s">
        <v>86804</v>
      </c>
      <c r="P13023" t="s">
        <v>16314</v>
      </c>
      <c r="Q13023" t="s">
        <v>16314</v>
      </c>
      <c r="R13023" t="s">
        <v>86804</v>
      </c>
      <c r="S13023" s="4" t="str">
        <f t="shared" si="203"/>
        <v>2000</v>
      </c>
    </row>
    <row r="13024" spans="1:19" hidden="1" x14ac:dyDescent="0.35">
      <c r="A13024" t="s">
        <v>86800</v>
      </c>
      <c r="B13024" t="s">
        <v>86801</v>
      </c>
      <c r="C13024" s="1" t="s">
        <v>86805</v>
      </c>
      <c r="D13024" s="1" t="s">
        <v>86806</v>
      </c>
      <c r="E13024" t="s">
        <v>86807</v>
      </c>
      <c r="F13024" t="s">
        <v>86808</v>
      </c>
      <c r="I13024" t="s">
        <v>86809</v>
      </c>
      <c r="J13024" t="s">
        <v>86810</v>
      </c>
      <c r="M13024" t="s">
        <v>112297</v>
      </c>
      <c r="N13024" t="s">
        <v>16314</v>
      </c>
      <c r="O13024" s="3" t="s">
        <v>86811</v>
      </c>
      <c r="P13024" t="s">
        <v>16314</v>
      </c>
      <c r="Q13024" t="s">
        <v>16314</v>
      </c>
      <c r="R13024" t="s">
        <v>86811</v>
      </c>
      <c r="S13024" s="4" t="str">
        <f t="shared" si="203"/>
        <v>2000</v>
      </c>
    </row>
    <row r="13025" spans="1:19" hidden="1" x14ac:dyDescent="0.35">
      <c r="A13025" t="s">
        <v>86807</v>
      </c>
      <c r="B13025" t="s">
        <v>86808</v>
      </c>
      <c r="C13025" t="s">
        <v>86812</v>
      </c>
      <c r="D13025" t="s">
        <v>86813</v>
      </c>
      <c r="E13025" t="s">
        <v>86814</v>
      </c>
      <c r="F13025" t="s">
        <v>86815</v>
      </c>
      <c r="I13025" t="s">
        <v>512</v>
      </c>
      <c r="J13025" t="s">
        <v>512</v>
      </c>
      <c r="M13025" t="s">
        <v>112297</v>
      </c>
      <c r="N13025" t="s">
        <v>16314</v>
      </c>
      <c r="O13025" s="3" t="s">
        <v>86816</v>
      </c>
      <c r="P13025" t="s">
        <v>16314</v>
      </c>
      <c r="Q13025" t="s">
        <v>16314</v>
      </c>
      <c r="R13025" t="s">
        <v>86816</v>
      </c>
      <c r="S13025" s="4" t="str">
        <f t="shared" si="203"/>
        <v>2000</v>
      </c>
    </row>
    <row r="13026" spans="1:19" hidden="1" x14ac:dyDescent="0.35">
      <c r="A13026" t="s">
        <v>86814</v>
      </c>
      <c r="B13026" t="s">
        <v>86815</v>
      </c>
      <c r="C13026" t="s">
        <v>86817</v>
      </c>
      <c r="D13026" t="s">
        <v>86818</v>
      </c>
      <c r="E13026" t="s">
        <v>86819</v>
      </c>
      <c r="F13026">
        <v>123410039</v>
      </c>
      <c r="I13026" t="s">
        <v>86820</v>
      </c>
      <c r="J13026" t="s">
        <v>86821</v>
      </c>
      <c r="M13026" t="s">
        <v>112297</v>
      </c>
      <c r="N13026" t="s">
        <v>16314</v>
      </c>
      <c r="O13026" s="3" t="s">
        <v>86822</v>
      </c>
      <c r="P13026" t="s">
        <v>16314</v>
      </c>
      <c r="Q13026" t="s">
        <v>16314</v>
      </c>
      <c r="R13026" t="s">
        <v>86822</v>
      </c>
      <c r="S13026" s="4" t="str">
        <f t="shared" si="203"/>
        <v>2000</v>
      </c>
    </row>
    <row r="13027" spans="1:19" hidden="1" x14ac:dyDescent="0.35">
      <c r="A13027" t="s">
        <v>86819</v>
      </c>
      <c r="B13027">
        <v>123410039</v>
      </c>
      <c r="C13027" t="s">
        <v>86823</v>
      </c>
      <c r="D13027" t="s">
        <v>86824</v>
      </c>
      <c r="E13027" t="s">
        <v>86825</v>
      </c>
      <c r="F13027" t="s">
        <v>86826</v>
      </c>
      <c r="I13027" t="s">
        <v>86827</v>
      </c>
      <c r="J13027" t="s">
        <v>86828</v>
      </c>
      <c r="M13027" t="s">
        <v>112299</v>
      </c>
      <c r="N13027" t="s">
        <v>16314</v>
      </c>
      <c r="O13027" s="3" t="s">
        <v>86829</v>
      </c>
      <c r="P13027" t="s">
        <v>16314</v>
      </c>
      <c r="Q13027" t="s">
        <v>16314</v>
      </c>
      <c r="R13027" t="s">
        <v>86829</v>
      </c>
      <c r="S13027" s="4" t="str">
        <f t="shared" si="203"/>
        <v>2000</v>
      </c>
    </row>
    <row r="13028" spans="1:19" hidden="1" x14ac:dyDescent="0.35">
      <c r="A13028" t="s">
        <v>86825</v>
      </c>
      <c r="B13028" t="s">
        <v>86826</v>
      </c>
      <c r="C13028" t="s">
        <v>86830</v>
      </c>
      <c r="D13028" t="s">
        <v>86831</v>
      </c>
      <c r="E13028" t="s">
        <v>86832</v>
      </c>
      <c r="F13028" t="s">
        <v>86833</v>
      </c>
      <c r="I13028" t="s">
        <v>86834</v>
      </c>
      <c r="J13028" t="s">
        <v>86835</v>
      </c>
      <c r="M13028" t="s">
        <v>112299</v>
      </c>
      <c r="N13028" t="s">
        <v>16314</v>
      </c>
      <c r="O13028" s="3" t="s">
        <v>86836</v>
      </c>
      <c r="P13028" t="s">
        <v>16314</v>
      </c>
      <c r="Q13028" t="s">
        <v>16314</v>
      </c>
      <c r="R13028" t="s">
        <v>86836</v>
      </c>
      <c r="S13028" s="4" t="str">
        <f t="shared" si="203"/>
        <v>2000</v>
      </c>
    </row>
    <row r="13029" spans="1:19" hidden="1" x14ac:dyDescent="0.35">
      <c r="A13029" t="s">
        <v>86832</v>
      </c>
      <c r="B13029" t="s">
        <v>86833</v>
      </c>
      <c r="C13029" t="s">
        <v>86837</v>
      </c>
      <c r="D13029" t="s">
        <v>86838</v>
      </c>
      <c r="E13029" t="s">
        <v>86839</v>
      </c>
      <c r="F13029" t="s">
        <v>86840</v>
      </c>
      <c r="I13029" t="s">
        <v>86841</v>
      </c>
      <c r="J13029" t="s">
        <v>86842</v>
      </c>
      <c r="M13029" t="s">
        <v>112297</v>
      </c>
      <c r="N13029" t="s">
        <v>16314</v>
      </c>
      <c r="O13029" s="3" t="s">
        <v>86843</v>
      </c>
      <c r="P13029" t="s">
        <v>16314</v>
      </c>
      <c r="Q13029" t="s">
        <v>16314</v>
      </c>
      <c r="R13029" t="s">
        <v>86843</v>
      </c>
      <c r="S13029" s="4" t="str">
        <f t="shared" si="203"/>
        <v>2000</v>
      </c>
    </row>
    <row r="13030" spans="1:19" hidden="1" x14ac:dyDescent="0.35">
      <c r="A13030" t="s">
        <v>86839</v>
      </c>
      <c r="B13030" t="s">
        <v>86840</v>
      </c>
      <c r="C13030" t="s">
        <v>86844</v>
      </c>
      <c r="D13030" t="s">
        <v>86845</v>
      </c>
      <c r="E13030" t="s">
        <v>86846</v>
      </c>
      <c r="F13030" t="s">
        <v>86847</v>
      </c>
      <c r="I13030" t="s">
        <v>86848</v>
      </c>
      <c r="J13030" t="s">
        <v>86849</v>
      </c>
      <c r="M13030" t="s">
        <v>112315</v>
      </c>
      <c r="N13030" t="s">
        <v>16314</v>
      </c>
      <c r="O13030" s="3" t="s">
        <v>86850</v>
      </c>
      <c r="P13030" t="s">
        <v>16314</v>
      </c>
      <c r="Q13030" t="s">
        <v>16314</v>
      </c>
      <c r="R13030" t="s">
        <v>86850</v>
      </c>
      <c r="S13030" s="4" t="str">
        <f t="shared" si="203"/>
        <v>2000</v>
      </c>
    </row>
    <row r="13031" spans="1:19" hidden="1" x14ac:dyDescent="0.35">
      <c r="A13031" t="s">
        <v>86846</v>
      </c>
      <c r="B13031" t="s">
        <v>86847</v>
      </c>
      <c r="C13031" t="s">
        <v>86851</v>
      </c>
      <c r="D13031" t="s">
        <v>86852</v>
      </c>
      <c r="E13031" t="s">
        <v>86853</v>
      </c>
      <c r="F13031" t="s">
        <v>86854</v>
      </c>
      <c r="I13031" t="s">
        <v>86855</v>
      </c>
      <c r="J13031" t="s">
        <v>86856</v>
      </c>
      <c r="M13031" t="s">
        <v>112297</v>
      </c>
      <c r="N13031" t="s">
        <v>16314</v>
      </c>
      <c r="O13031" s="3" t="s">
        <v>86857</v>
      </c>
      <c r="P13031" t="s">
        <v>16314</v>
      </c>
      <c r="Q13031" t="s">
        <v>16314</v>
      </c>
      <c r="R13031" t="s">
        <v>86857</v>
      </c>
      <c r="S13031" s="4" t="str">
        <f t="shared" si="203"/>
        <v>2000</v>
      </c>
    </row>
    <row r="13032" spans="1:19" hidden="1" x14ac:dyDescent="0.35">
      <c r="A13032" t="s">
        <v>86853</v>
      </c>
      <c r="B13032" t="s">
        <v>86854</v>
      </c>
      <c r="C13032" t="s">
        <v>86858</v>
      </c>
      <c r="D13032" t="s">
        <v>86859</v>
      </c>
      <c r="E13032" t="s">
        <v>86860</v>
      </c>
      <c r="F13032" t="s">
        <v>86861</v>
      </c>
      <c r="I13032" t="s">
        <v>86862</v>
      </c>
      <c r="J13032" t="s">
        <v>86863</v>
      </c>
      <c r="M13032" t="s">
        <v>112297</v>
      </c>
      <c r="N13032" t="s">
        <v>16314</v>
      </c>
      <c r="O13032" s="3" t="s">
        <v>86864</v>
      </c>
      <c r="P13032" t="s">
        <v>16314</v>
      </c>
      <c r="Q13032" t="s">
        <v>16314</v>
      </c>
      <c r="R13032" t="s">
        <v>86864</v>
      </c>
      <c r="S13032" s="4" t="str">
        <f t="shared" si="203"/>
        <v>2000</v>
      </c>
    </row>
    <row r="13033" spans="1:19" hidden="1" x14ac:dyDescent="0.35">
      <c r="A13033" t="s">
        <v>86860</v>
      </c>
      <c r="B13033" t="s">
        <v>86861</v>
      </c>
      <c r="C13033" t="s">
        <v>86865</v>
      </c>
      <c r="D13033" t="s">
        <v>86866</v>
      </c>
      <c r="E13033" t="s">
        <v>86867</v>
      </c>
      <c r="F13033" t="s">
        <v>86868</v>
      </c>
      <c r="I13033" t="s">
        <v>86869</v>
      </c>
      <c r="J13033" t="s">
        <v>30133</v>
      </c>
      <c r="M13033" t="s">
        <v>112299</v>
      </c>
      <c r="N13033" t="s">
        <v>16314</v>
      </c>
      <c r="O13033" s="3" t="s">
        <v>86870</v>
      </c>
      <c r="P13033" t="s">
        <v>16314</v>
      </c>
      <c r="Q13033" t="s">
        <v>16314</v>
      </c>
      <c r="R13033" t="s">
        <v>86870</v>
      </c>
      <c r="S13033" s="4" t="str">
        <f t="shared" si="203"/>
        <v>2000</v>
      </c>
    </row>
    <row r="13034" spans="1:19" hidden="1" x14ac:dyDescent="0.35">
      <c r="A13034" t="s">
        <v>86867</v>
      </c>
      <c r="B13034" t="s">
        <v>86868</v>
      </c>
      <c r="C13034" t="s">
        <v>86871</v>
      </c>
      <c r="D13034" t="s">
        <v>86872</v>
      </c>
      <c r="E13034" t="s">
        <v>86873</v>
      </c>
      <c r="F13034" t="s">
        <v>86874</v>
      </c>
      <c r="I13034" t="s">
        <v>86875</v>
      </c>
      <c r="J13034" t="s">
        <v>86876</v>
      </c>
      <c r="M13034" t="s">
        <v>112299</v>
      </c>
      <c r="N13034" t="s">
        <v>16314</v>
      </c>
      <c r="O13034" s="3" t="s">
        <v>86877</v>
      </c>
      <c r="P13034" t="s">
        <v>16314</v>
      </c>
      <c r="Q13034" t="s">
        <v>16314</v>
      </c>
      <c r="R13034" t="s">
        <v>86877</v>
      </c>
      <c r="S13034" s="4" t="str">
        <f t="shared" si="203"/>
        <v>2000</v>
      </c>
    </row>
    <row r="13035" spans="1:19" hidden="1" x14ac:dyDescent="0.35">
      <c r="A13035" t="s">
        <v>86873</v>
      </c>
      <c r="B13035" t="s">
        <v>86874</v>
      </c>
      <c r="C13035" t="s">
        <v>86878</v>
      </c>
      <c r="D13035" t="s">
        <v>86879</v>
      </c>
      <c r="E13035" t="s">
        <v>86880</v>
      </c>
      <c r="F13035" t="s">
        <v>86881</v>
      </c>
      <c r="I13035" t="s">
        <v>86882</v>
      </c>
      <c r="J13035" t="s">
        <v>86883</v>
      </c>
      <c r="M13035" t="s">
        <v>112299</v>
      </c>
      <c r="N13035" t="s">
        <v>16314</v>
      </c>
      <c r="O13035" s="3" t="s">
        <v>86884</v>
      </c>
      <c r="P13035" t="s">
        <v>16314</v>
      </c>
      <c r="Q13035" t="s">
        <v>16314</v>
      </c>
      <c r="R13035" t="s">
        <v>86884</v>
      </c>
      <c r="S13035" s="4" t="str">
        <f t="shared" si="203"/>
        <v>2000</v>
      </c>
    </row>
    <row r="13036" spans="1:19" hidden="1" x14ac:dyDescent="0.35">
      <c r="A13036" t="s">
        <v>86880</v>
      </c>
      <c r="B13036" t="s">
        <v>86881</v>
      </c>
      <c r="C13036" t="s">
        <v>86885</v>
      </c>
      <c r="D13036" t="s">
        <v>86886</v>
      </c>
      <c r="E13036" t="s">
        <v>86887</v>
      </c>
      <c r="F13036" s="1" t="s">
        <v>86888</v>
      </c>
      <c r="I13036" t="s">
        <v>86889</v>
      </c>
      <c r="J13036" t="s">
        <v>86890</v>
      </c>
      <c r="M13036" t="s">
        <v>112299</v>
      </c>
      <c r="N13036" t="s">
        <v>16314</v>
      </c>
      <c r="O13036" s="3" t="s">
        <v>86891</v>
      </c>
      <c r="P13036" t="s">
        <v>16314</v>
      </c>
      <c r="Q13036" t="s">
        <v>16314</v>
      </c>
      <c r="R13036" t="s">
        <v>86891</v>
      </c>
      <c r="S13036" s="4" t="str">
        <f t="shared" si="203"/>
        <v>2000</v>
      </c>
    </row>
    <row r="13037" spans="1:19" hidden="1" x14ac:dyDescent="0.35">
      <c r="A13037" t="s">
        <v>86887</v>
      </c>
      <c r="B13037" s="1" t="s">
        <v>86888</v>
      </c>
      <c r="C13037" t="s">
        <v>86892</v>
      </c>
      <c r="D13037" t="s">
        <v>86893</v>
      </c>
      <c r="E13037" t="s">
        <v>86894</v>
      </c>
      <c r="F13037" t="s">
        <v>86895</v>
      </c>
      <c r="I13037" t="s">
        <v>86896</v>
      </c>
      <c r="J13037" t="s">
        <v>86897</v>
      </c>
      <c r="M13037" t="s">
        <v>112299</v>
      </c>
      <c r="N13037" t="s">
        <v>16314</v>
      </c>
      <c r="O13037" s="3" t="s">
        <v>86898</v>
      </c>
      <c r="P13037" t="s">
        <v>16314</v>
      </c>
      <c r="Q13037" t="s">
        <v>16314</v>
      </c>
      <c r="R13037" t="s">
        <v>86898</v>
      </c>
      <c r="S13037" s="4" t="str">
        <f t="shared" si="203"/>
        <v>2000</v>
      </c>
    </row>
    <row r="13038" spans="1:19" ht="29" hidden="1" x14ac:dyDescent="0.35">
      <c r="A13038" t="s">
        <v>86894</v>
      </c>
      <c r="B13038" t="s">
        <v>86895</v>
      </c>
      <c r="C13038" t="s">
        <v>86899</v>
      </c>
      <c r="D13038" t="s">
        <v>86900</v>
      </c>
      <c r="E13038" t="s">
        <v>86901</v>
      </c>
      <c r="F13038" t="s">
        <v>86902</v>
      </c>
      <c r="I13038" t="s">
        <v>86903</v>
      </c>
      <c r="J13038" t="s">
        <v>86353</v>
      </c>
      <c r="K13038" s="2" t="s">
        <v>84948</v>
      </c>
      <c r="M13038" t="s">
        <v>16314</v>
      </c>
      <c r="N13038" t="s">
        <v>16314</v>
      </c>
      <c r="O13038" s="3" t="s">
        <v>86904</v>
      </c>
      <c r="P13038" t="s">
        <v>16314</v>
      </c>
      <c r="Q13038" t="s">
        <v>16314</v>
      </c>
      <c r="R13038" t="s">
        <v>86904</v>
      </c>
      <c r="S13038" s="4" t="str">
        <f t="shared" si="203"/>
        <v>2000</v>
      </c>
    </row>
    <row r="13039" spans="1:19" ht="391.5" hidden="1" x14ac:dyDescent="0.35">
      <c r="A13039" t="s">
        <v>86901</v>
      </c>
      <c r="B13039" t="s">
        <v>86902</v>
      </c>
      <c r="C13039" t="s">
        <v>86905</v>
      </c>
      <c r="D13039" t="s">
        <v>86906</v>
      </c>
      <c r="E13039" t="s">
        <v>86907</v>
      </c>
      <c r="F13039" t="s">
        <v>86908</v>
      </c>
      <c r="I13039" t="s">
        <v>86352</v>
      </c>
      <c r="J13039" t="s">
        <v>86353</v>
      </c>
      <c r="K13039" s="2" t="s">
        <v>86909</v>
      </c>
      <c r="M13039" t="s">
        <v>16314</v>
      </c>
      <c r="N13039" t="s">
        <v>16314</v>
      </c>
      <c r="O13039" s="3" t="s">
        <v>86910</v>
      </c>
      <c r="P13039" t="s">
        <v>16314</v>
      </c>
      <c r="Q13039" t="s">
        <v>16314</v>
      </c>
      <c r="R13039" t="s">
        <v>86910</v>
      </c>
      <c r="S13039" s="4" t="str">
        <f t="shared" si="203"/>
        <v>2000</v>
      </c>
    </row>
    <row r="13040" spans="1:19" hidden="1" x14ac:dyDescent="0.35">
      <c r="A13040" t="s">
        <v>86907</v>
      </c>
      <c r="B13040" t="s">
        <v>86908</v>
      </c>
      <c r="C13040" t="s">
        <v>86911</v>
      </c>
      <c r="D13040" t="s">
        <v>86912</v>
      </c>
      <c r="E13040" t="s">
        <v>86913</v>
      </c>
      <c r="F13040" t="s">
        <v>86914</v>
      </c>
      <c r="I13040" t="s">
        <v>86915</v>
      </c>
      <c r="J13040" t="s">
        <v>86916</v>
      </c>
      <c r="M13040" t="s">
        <v>112323</v>
      </c>
      <c r="N13040" t="s">
        <v>16314</v>
      </c>
      <c r="O13040" s="3" t="s">
        <v>86917</v>
      </c>
      <c r="P13040" t="s">
        <v>16314</v>
      </c>
      <c r="Q13040" t="s">
        <v>16314</v>
      </c>
      <c r="R13040" t="s">
        <v>86917</v>
      </c>
      <c r="S13040" s="4" t="str">
        <f t="shared" si="203"/>
        <v>2000</v>
      </c>
    </row>
    <row r="13041" spans="1:19" hidden="1" x14ac:dyDescent="0.35">
      <c r="A13041" t="s">
        <v>86913</v>
      </c>
      <c r="B13041" t="s">
        <v>86914</v>
      </c>
      <c r="C13041" t="s">
        <v>86918</v>
      </c>
      <c r="D13041" t="s">
        <v>86919</v>
      </c>
      <c r="E13041" t="s">
        <v>86920</v>
      </c>
      <c r="F13041" t="s">
        <v>86921</v>
      </c>
      <c r="I13041" t="s">
        <v>86922</v>
      </c>
      <c r="J13041" t="s">
        <v>86923</v>
      </c>
      <c r="M13041" t="s">
        <v>112299</v>
      </c>
      <c r="N13041" t="s">
        <v>16314</v>
      </c>
      <c r="O13041" s="3" t="s">
        <v>86924</v>
      </c>
      <c r="P13041" t="s">
        <v>16314</v>
      </c>
      <c r="Q13041" t="s">
        <v>16314</v>
      </c>
      <c r="R13041" t="s">
        <v>86924</v>
      </c>
      <c r="S13041" s="4" t="str">
        <f t="shared" si="203"/>
        <v>2000</v>
      </c>
    </row>
    <row r="13042" spans="1:19" hidden="1" x14ac:dyDescent="0.35">
      <c r="A13042" t="s">
        <v>86920</v>
      </c>
      <c r="B13042" t="s">
        <v>86921</v>
      </c>
      <c r="C13042" t="s">
        <v>86925</v>
      </c>
      <c r="D13042" t="s">
        <v>86926</v>
      </c>
      <c r="E13042" t="s">
        <v>86927</v>
      </c>
      <c r="F13042" t="s">
        <v>86928</v>
      </c>
      <c r="I13042" t="s">
        <v>86929</v>
      </c>
      <c r="J13042" t="s">
        <v>86930</v>
      </c>
      <c r="M13042" t="s">
        <v>112299</v>
      </c>
      <c r="N13042" t="s">
        <v>16314</v>
      </c>
      <c r="O13042" s="3" t="s">
        <v>86931</v>
      </c>
      <c r="P13042" t="s">
        <v>16314</v>
      </c>
      <c r="Q13042" t="s">
        <v>16314</v>
      </c>
      <c r="R13042" t="s">
        <v>86931</v>
      </c>
      <c r="S13042" s="4" t="str">
        <f t="shared" si="203"/>
        <v>2000</v>
      </c>
    </row>
    <row r="13043" spans="1:19" hidden="1" x14ac:dyDescent="0.35">
      <c r="A13043" t="s">
        <v>86927</v>
      </c>
      <c r="B13043" t="s">
        <v>86928</v>
      </c>
      <c r="C13043" t="s">
        <v>86932</v>
      </c>
      <c r="D13043" t="s">
        <v>86933</v>
      </c>
      <c r="E13043" t="s">
        <v>86934</v>
      </c>
      <c r="F13043" t="s">
        <v>86935</v>
      </c>
      <c r="I13043" t="s">
        <v>86936</v>
      </c>
      <c r="J13043" t="s">
        <v>86937</v>
      </c>
      <c r="M13043" t="s">
        <v>112323</v>
      </c>
      <c r="N13043" t="s">
        <v>16314</v>
      </c>
      <c r="O13043" s="3" t="s">
        <v>86938</v>
      </c>
      <c r="P13043" t="s">
        <v>16314</v>
      </c>
      <c r="Q13043" t="s">
        <v>16314</v>
      </c>
      <c r="R13043" t="s">
        <v>86938</v>
      </c>
      <c r="S13043" s="4" t="str">
        <f t="shared" si="203"/>
        <v>2000</v>
      </c>
    </row>
    <row r="13044" spans="1:19" hidden="1" x14ac:dyDescent="0.35">
      <c r="A13044" t="s">
        <v>86934</v>
      </c>
      <c r="B13044" t="s">
        <v>86935</v>
      </c>
      <c r="C13044" t="s">
        <v>86939</v>
      </c>
      <c r="D13044" t="s">
        <v>86940</v>
      </c>
      <c r="E13044" t="s">
        <v>86941</v>
      </c>
      <c r="F13044" t="s">
        <v>86942</v>
      </c>
      <c r="I13044" t="s">
        <v>86943</v>
      </c>
      <c r="J13044" t="s">
        <v>86944</v>
      </c>
      <c r="M13044" t="s">
        <v>112315</v>
      </c>
      <c r="N13044" t="s">
        <v>16314</v>
      </c>
      <c r="O13044" s="3" t="s">
        <v>86945</v>
      </c>
      <c r="P13044" t="s">
        <v>16314</v>
      </c>
      <c r="Q13044" t="s">
        <v>16314</v>
      </c>
      <c r="R13044" t="s">
        <v>86945</v>
      </c>
      <c r="S13044" s="4" t="str">
        <f t="shared" si="203"/>
        <v>2000</v>
      </c>
    </row>
    <row r="13045" spans="1:19" hidden="1" x14ac:dyDescent="0.35">
      <c r="A13045" t="s">
        <v>86941</v>
      </c>
      <c r="B13045" t="s">
        <v>86942</v>
      </c>
      <c r="C13045" t="s">
        <v>86946</v>
      </c>
      <c r="D13045" t="s">
        <v>86947</v>
      </c>
      <c r="E13045" t="s">
        <v>86948</v>
      </c>
      <c r="F13045" t="s">
        <v>86949</v>
      </c>
      <c r="I13045" t="s">
        <v>86950</v>
      </c>
      <c r="J13045" t="s">
        <v>86951</v>
      </c>
      <c r="M13045" t="s">
        <v>112315</v>
      </c>
      <c r="N13045" t="s">
        <v>16314</v>
      </c>
      <c r="O13045" s="3" t="s">
        <v>86952</v>
      </c>
      <c r="P13045" t="s">
        <v>16314</v>
      </c>
      <c r="Q13045" t="s">
        <v>16314</v>
      </c>
      <c r="R13045" t="s">
        <v>86952</v>
      </c>
      <c r="S13045" s="4" t="str">
        <f t="shared" si="203"/>
        <v>2000</v>
      </c>
    </row>
    <row r="13046" spans="1:19" hidden="1" x14ac:dyDescent="0.35">
      <c r="A13046" t="s">
        <v>86948</v>
      </c>
      <c r="B13046" t="s">
        <v>86949</v>
      </c>
      <c r="C13046" t="s">
        <v>86953</v>
      </c>
      <c r="D13046" t="s">
        <v>86954</v>
      </c>
      <c r="E13046" t="s">
        <v>86955</v>
      </c>
      <c r="F13046" t="s">
        <v>86956</v>
      </c>
      <c r="I13046" t="s">
        <v>86957</v>
      </c>
      <c r="J13046" t="s">
        <v>86958</v>
      </c>
      <c r="M13046" t="s">
        <v>112299</v>
      </c>
      <c r="N13046" t="s">
        <v>16314</v>
      </c>
      <c r="O13046" s="3" t="s">
        <v>86959</v>
      </c>
      <c r="P13046" t="s">
        <v>16314</v>
      </c>
      <c r="Q13046" t="s">
        <v>16314</v>
      </c>
      <c r="R13046" t="s">
        <v>86959</v>
      </c>
      <c r="S13046" s="4" t="str">
        <f t="shared" si="203"/>
        <v>2000</v>
      </c>
    </row>
    <row r="13047" spans="1:19" hidden="1" x14ac:dyDescent="0.35">
      <c r="A13047" t="s">
        <v>86955</v>
      </c>
      <c r="B13047" t="s">
        <v>86956</v>
      </c>
      <c r="C13047" t="s">
        <v>86960</v>
      </c>
      <c r="D13047" t="s">
        <v>86961</v>
      </c>
      <c r="E13047" t="s">
        <v>86962</v>
      </c>
      <c r="F13047" t="s">
        <v>86963</v>
      </c>
      <c r="I13047" t="s">
        <v>86964</v>
      </c>
      <c r="J13047" t="s">
        <v>86353</v>
      </c>
      <c r="M13047" t="s">
        <v>112323</v>
      </c>
      <c r="N13047" t="s">
        <v>16314</v>
      </c>
      <c r="O13047" s="3" t="s">
        <v>86965</v>
      </c>
      <c r="P13047" t="s">
        <v>16314</v>
      </c>
      <c r="Q13047" t="s">
        <v>16314</v>
      </c>
      <c r="R13047" t="s">
        <v>86965</v>
      </c>
      <c r="S13047" s="4" t="str">
        <f t="shared" si="203"/>
        <v>2000</v>
      </c>
    </row>
    <row r="13048" spans="1:19" ht="409.5" hidden="1" x14ac:dyDescent="0.35">
      <c r="A13048" t="s">
        <v>86962</v>
      </c>
      <c r="B13048" t="s">
        <v>86963</v>
      </c>
      <c r="C13048" t="s">
        <v>86966</v>
      </c>
      <c r="D13048" t="s">
        <v>86967</v>
      </c>
      <c r="E13048" t="s">
        <v>86968</v>
      </c>
      <c r="F13048" t="s">
        <v>86969</v>
      </c>
      <c r="I13048" t="s">
        <v>86903</v>
      </c>
      <c r="J13048" t="s">
        <v>86353</v>
      </c>
      <c r="K13048" s="2" t="s">
        <v>86970</v>
      </c>
      <c r="M13048" t="s">
        <v>16314</v>
      </c>
      <c r="N13048" t="s">
        <v>16314</v>
      </c>
      <c r="O13048" s="3" t="s">
        <v>86971</v>
      </c>
      <c r="P13048" t="s">
        <v>16314</v>
      </c>
      <c r="Q13048" t="s">
        <v>16314</v>
      </c>
      <c r="R13048" t="s">
        <v>86971</v>
      </c>
      <c r="S13048" s="4" t="str">
        <f t="shared" si="203"/>
        <v>2000</v>
      </c>
    </row>
    <row r="13049" spans="1:19" ht="29" hidden="1" x14ac:dyDescent="0.35">
      <c r="A13049" t="s">
        <v>86968</v>
      </c>
      <c r="B13049" t="s">
        <v>86969</v>
      </c>
      <c r="C13049" t="s">
        <v>86972</v>
      </c>
      <c r="D13049" t="s">
        <v>86973</v>
      </c>
      <c r="E13049" t="s">
        <v>86974</v>
      </c>
      <c r="F13049" t="s">
        <v>86975</v>
      </c>
      <c r="I13049" t="s">
        <v>86976</v>
      </c>
      <c r="J13049" t="s">
        <v>86977</v>
      </c>
      <c r="K13049" s="2" t="s">
        <v>84948</v>
      </c>
      <c r="M13049" t="s">
        <v>16314</v>
      </c>
      <c r="N13049" t="s">
        <v>16314</v>
      </c>
      <c r="O13049" s="3" t="s">
        <v>86978</v>
      </c>
      <c r="P13049" t="s">
        <v>16314</v>
      </c>
      <c r="Q13049" t="s">
        <v>16314</v>
      </c>
      <c r="R13049" t="s">
        <v>86978</v>
      </c>
      <c r="S13049" s="4" t="str">
        <f t="shared" si="203"/>
        <v>2000</v>
      </c>
    </row>
    <row r="13050" spans="1:19" hidden="1" x14ac:dyDescent="0.35">
      <c r="A13050" t="s">
        <v>86974</v>
      </c>
      <c r="B13050" t="s">
        <v>86975</v>
      </c>
      <c r="C13050" t="s">
        <v>86979</v>
      </c>
      <c r="D13050" t="s">
        <v>86980</v>
      </c>
      <c r="E13050" t="s">
        <v>86981</v>
      </c>
      <c r="F13050" s="1" t="s">
        <v>86982</v>
      </c>
      <c r="I13050" t="s">
        <v>86983</v>
      </c>
      <c r="J13050" t="s">
        <v>86984</v>
      </c>
      <c r="M13050" t="s">
        <v>112299</v>
      </c>
      <c r="N13050" t="s">
        <v>16314</v>
      </c>
      <c r="O13050" s="3" t="s">
        <v>86985</v>
      </c>
      <c r="P13050" t="s">
        <v>16314</v>
      </c>
      <c r="Q13050" t="s">
        <v>16314</v>
      </c>
      <c r="R13050" t="s">
        <v>86985</v>
      </c>
      <c r="S13050" s="4" t="str">
        <f t="shared" si="203"/>
        <v>2000</v>
      </c>
    </row>
    <row r="13051" spans="1:19" hidden="1" x14ac:dyDescent="0.35">
      <c r="A13051" t="s">
        <v>86981</v>
      </c>
      <c r="B13051" s="1" t="s">
        <v>86982</v>
      </c>
      <c r="C13051" t="s">
        <v>86986</v>
      </c>
      <c r="D13051" t="s">
        <v>86987</v>
      </c>
      <c r="E13051" t="s">
        <v>86988</v>
      </c>
      <c r="F13051" t="s">
        <v>86989</v>
      </c>
      <c r="I13051" t="s">
        <v>86990</v>
      </c>
      <c r="J13051" t="s">
        <v>86991</v>
      </c>
      <c r="M13051" t="s">
        <v>112299</v>
      </c>
      <c r="N13051" t="s">
        <v>16314</v>
      </c>
      <c r="O13051" s="3" t="s">
        <v>86992</v>
      </c>
      <c r="P13051" t="s">
        <v>16314</v>
      </c>
      <c r="Q13051" t="s">
        <v>16314</v>
      </c>
      <c r="R13051" t="s">
        <v>86992</v>
      </c>
      <c r="S13051" s="4" t="str">
        <f t="shared" si="203"/>
        <v>2000</v>
      </c>
    </row>
    <row r="13052" spans="1:19" hidden="1" x14ac:dyDescent="0.35">
      <c r="A13052" t="s">
        <v>86988</v>
      </c>
      <c r="B13052" t="s">
        <v>86989</v>
      </c>
      <c r="C13052" t="s">
        <v>86993</v>
      </c>
      <c r="D13052" t="s">
        <v>86994</v>
      </c>
      <c r="E13052" t="s">
        <v>86995</v>
      </c>
      <c r="F13052" t="s">
        <v>86996</v>
      </c>
      <c r="I13052" t="s">
        <v>86997</v>
      </c>
      <c r="J13052" t="s">
        <v>86998</v>
      </c>
      <c r="M13052" t="s">
        <v>112299</v>
      </c>
      <c r="N13052" t="s">
        <v>16314</v>
      </c>
      <c r="O13052" s="3" t="s">
        <v>86999</v>
      </c>
      <c r="P13052" t="s">
        <v>16314</v>
      </c>
      <c r="Q13052" t="s">
        <v>16314</v>
      </c>
      <c r="R13052" t="s">
        <v>86999</v>
      </c>
      <c r="S13052" s="4" t="str">
        <f t="shared" si="203"/>
        <v>2000</v>
      </c>
    </row>
    <row r="13053" spans="1:19" hidden="1" x14ac:dyDescent="0.35">
      <c r="A13053" t="s">
        <v>86995</v>
      </c>
      <c r="B13053" t="s">
        <v>86996</v>
      </c>
      <c r="C13053" s="1" t="s">
        <v>87000</v>
      </c>
      <c r="D13053" s="1">
        <v>9.9630099999999998E+56</v>
      </c>
      <c r="E13053" t="s">
        <v>87001</v>
      </c>
      <c r="F13053" t="s">
        <v>87002</v>
      </c>
      <c r="I13053" t="s">
        <v>87003</v>
      </c>
      <c r="J13053" t="s">
        <v>87004</v>
      </c>
      <c r="M13053" t="s">
        <v>112297</v>
      </c>
      <c r="N13053" t="s">
        <v>16314</v>
      </c>
      <c r="O13053" s="3" t="s">
        <v>87005</v>
      </c>
      <c r="P13053" t="s">
        <v>16314</v>
      </c>
      <c r="Q13053" t="s">
        <v>16314</v>
      </c>
      <c r="R13053" t="s">
        <v>87005</v>
      </c>
      <c r="S13053" s="4" t="str">
        <f t="shared" si="203"/>
        <v>2000</v>
      </c>
    </row>
    <row r="13054" spans="1:19" hidden="1" x14ac:dyDescent="0.35">
      <c r="A13054" t="s">
        <v>87001</v>
      </c>
      <c r="B13054" t="s">
        <v>87002</v>
      </c>
      <c r="C13054" t="s">
        <v>87006</v>
      </c>
      <c r="D13054" t="s">
        <v>87007</v>
      </c>
      <c r="E13054" t="s">
        <v>87008</v>
      </c>
      <c r="F13054" t="s">
        <v>87009</v>
      </c>
      <c r="I13054" t="s">
        <v>87010</v>
      </c>
      <c r="J13054" t="s">
        <v>87011</v>
      </c>
      <c r="M13054" t="s">
        <v>112299</v>
      </c>
      <c r="N13054" t="s">
        <v>16314</v>
      </c>
      <c r="O13054" s="3" t="s">
        <v>87012</v>
      </c>
      <c r="P13054" t="s">
        <v>16314</v>
      </c>
      <c r="Q13054" t="s">
        <v>16314</v>
      </c>
      <c r="R13054" t="s">
        <v>87012</v>
      </c>
      <c r="S13054" s="4" t="str">
        <f t="shared" si="203"/>
        <v>2000</v>
      </c>
    </row>
    <row r="13055" spans="1:19" hidden="1" x14ac:dyDescent="0.35">
      <c r="A13055" t="s">
        <v>87008</v>
      </c>
      <c r="B13055" t="s">
        <v>87009</v>
      </c>
      <c r="C13055" t="s">
        <v>87013</v>
      </c>
      <c r="D13055" t="s">
        <v>87014</v>
      </c>
      <c r="E13055" t="s">
        <v>87015</v>
      </c>
      <c r="F13055" t="s">
        <v>87016</v>
      </c>
      <c r="I13055" t="s">
        <v>87017</v>
      </c>
      <c r="J13055" t="s">
        <v>87018</v>
      </c>
      <c r="M13055" t="s">
        <v>112299</v>
      </c>
      <c r="N13055" t="s">
        <v>16314</v>
      </c>
      <c r="O13055" s="3" t="s">
        <v>87019</v>
      </c>
      <c r="P13055" t="s">
        <v>16314</v>
      </c>
      <c r="Q13055" t="s">
        <v>16314</v>
      </c>
      <c r="R13055" t="s">
        <v>87019</v>
      </c>
      <c r="S13055" s="4" t="str">
        <f t="shared" si="203"/>
        <v>2000</v>
      </c>
    </row>
    <row r="13056" spans="1:19" hidden="1" x14ac:dyDescent="0.35">
      <c r="A13056" t="s">
        <v>87015</v>
      </c>
      <c r="B13056" t="s">
        <v>87016</v>
      </c>
      <c r="C13056" t="s">
        <v>87020</v>
      </c>
      <c r="D13056" t="s">
        <v>87021</v>
      </c>
      <c r="E13056" t="s">
        <v>87022</v>
      </c>
      <c r="F13056" t="s">
        <v>87023</v>
      </c>
      <c r="I13056" t="s">
        <v>87024</v>
      </c>
      <c r="J13056" t="s">
        <v>87025</v>
      </c>
      <c r="M13056" t="s">
        <v>112299</v>
      </c>
      <c r="N13056" t="s">
        <v>16314</v>
      </c>
      <c r="O13056" s="3" t="s">
        <v>87026</v>
      </c>
      <c r="P13056" t="s">
        <v>16314</v>
      </c>
      <c r="Q13056" t="s">
        <v>16314</v>
      </c>
      <c r="R13056" t="s">
        <v>87026</v>
      </c>
      <c r="S13056" s="4" t="str">
        <f t="shared" si="203"/>
        <v>2000</v>
      </c>
    </row>
    <row r="13057" spans="1:19" hidden="1" x14ac:dyDescent="0.35">
      <c r="A13057" t="s">
        <v>87022</v>
      </c>
      <c r="B13057" t="s">
        <v>87023</v>
      </c>
      <c r="C13057" t="s">
        <v>87027</v>
      </c>
      <c r="D13057" t="s">
        <v>87028</v>
      </c>
      <c r="E13057" t="s">
        <v>87029</v>
      </c>
      <c r="F13057" t="s">
        <v>87030</v>
      </c>
      <c r="I13057" t="s">
        <v>87031</v>
      </c>
      <c r="J13057" t="s">
        <v>87032</v>
      </c>
      <c r="M13057" t="s">
        <v>112297</v>
      </c>
      <c r="N13057" t="s">
        <v>16314</v>
      </c>
      <c r="O13057" s="3" t="s">
        <v>87033</v>
      </c>
      <c r="P13057" t="s">
        <v>16314</v>
      </c>
      <c r="Q13057" t="s">
        <v>16314</v>
      </c>
      <c r="R13057" t="s">
        <v>87033</v>
      </c>
      <c r="S13057" s="4" t="str">
        <f t="shared" si="203"/>
        <v>2000</v>
      </c>
    </row>
    <row r="13058" spans="1:19" hidden="1" x14ac:dyDescent="0.35">
      <c r="A13058" t="s">
        <v>87029</v>
      </c>
      <c r="B13058" t="s">
        <v>87030</v>
      </c>
      <c r="C13058" t="s">
        <v>87034</v>
      </c>
      <c r="D13058" t="s">
        <v>87035</v>
      </c>
      <c r="E13058" t="s">
        <v>87036</v>
      </c>
      <c r="F13058" t="s">
        <v>87037</v>
      </c>
      <c r="I13058" t="s">
        <v>87038</v>
      </c>
      <c r="J13058" t="s">
        <v>87039</v>
      </c>
      <c r="M13058" t="s">
        <v>112297</v>
      </c>
      <c r="N13058" t="s">
        <v>16314</v>
      </c>
      <c r="O13058" s="3" t="s">
        <v>87040</v>
      </c>
      <c r="P13058" t="s">
        <v>16314</v>
      </c>
      <c r="Q13058" t="s">
        <v>16314</v>
      </c>
      <c r="R13058" t="s">
        <v>87040</v>
      </c>
      <c r="S13058" s="4" t="str">
        <f t="shared" si="203"/>
        <v>2000</v>
      </c>
    </row>
    <row r="13059" spans="1:19" ht="29" hidden="1" x14ac:dyDescent="0.35">
      <c r="A13059" t="s">
        <v>87036</v>
      </c>
      <c r="B13059" t="s">
        <v>87037</v>
      </c>
      <c r="C13059" t="s">
        <v>87041</v>
      </c>
      <c r="D13059" t="s">
        <v>87042</v>
      </c>
      <c r="E13059" t="s">
        <v>87043</v>
      </c>
      <c r="F13059" t="s">
        <v>87044</v>
      </c>
      <c r="I13059" t="s">
        <v>86903</v>
      </c>
      <c r="J13059" t="s">
        <v>86353</v>
      </c>
      <c r="K13059" s="2" t="s">
        <v>84948</v>
      </c>
      <c r="M13059" t="s">
        <v>16314</v>
      </c>
      <c r="N13059" t="s">
        <v>16314</v>
      </c>
      <c r="O13059" s="3" t="s">
        <v>87045</v>
      </c>
      <c r="P13059" t="s">
        <v>16314</v>
      </c>
      <c r="Q13059" t="s">
        <v>16314</v>
      </c>
      <c r="R13059" t="s">
        <v>87045</v>
      </c>
      <c r="S13059" s="4" t="str">
        <f t="shared" ref="S13059:S13122" si="204">LEFT(RIGHT(R13059,19),4)</f>
        <v>2000</v>
      </c>
    </row>
    <row r="13060" spans="1:19" ht="29" hidden="1" x14ac:dyDescent="0.35">
      <c r="A13060" t="s">
        <v>87043</v>
      </c>
      <c r="B13060" t="s">
        <v>87044</v>
      </c>
      <c r="C13060" t="s">
        <v>87046</v>
      </c>
      <c r="D13060" t="s">
        <v>87047</v>
      </c>
      <c r="E13060" t="s">
        <v>87048</v>
      </c>
      <c r="F13060" t="s">
        <v>87049</v>
      </c>
      <c r="I13060" t="s">
        <v>86903</v>
      </c>
      <c r="J13060" t="s">
        <v>86353</v>
      </c>
      <c r="K13060" s="2" t="s">
        <v>84948</v>
      </c>
      <c r="M13060" t="s">
        <v>16314</v>
      </c>
      <c r="N13060" t="s">
        <v>16314</v>
      </c>
      <c r="O13060" s="3" t="s">
        <v>87050</v>
      </c>
      <c r="P13060" t="s">
        <v>16314</v>
      </c>
      <c r="Q13060" t="s">
        <v>16314</v>
      </c>
      <c r="R13060" t="s">
        <v>87050</v>
      </c>
      <c r="S13060" s="4" t="str">
        <f t="shared" si="204"/>
        <v>2000</v>
      </c>
    </row>
    <row r="13061" spans="1:19" ht="29" hidden="1" x14ac:dyDescent="0.35">
      <c r="A13061" t="s">
        <v>87048</v>
      </c>
      <c r="B13061" t="s">
        <v>87049</v>
      </c>
      <c r="C13061" t="s">
        <v>87051</v>
      </c>
      <c r="D13061" t="s">
        <v>87052</v>
      </c>
      <c r="E13061" t="s">
        <v>87053</v>
      </c>
      <c r="F13061" t="s">
        <v>87054</v>
      </c>
      <c r="I13061" t="s">
        <v>86903</v>
      </c>
      <c r="J13061" t="s">
        <v>86353</v>
      </c>
      <c r="K13061" s="2" t="s">
        <v>84948</v>
      </c>
      <c r="M13061" t="s">
        <v>16314</v>
      </c>
      <c r="N13061" t="s">
        <v>16314</v>
      </c>
      <c r="O13061" s="3" t="s">
        <v>87055</v>
      </c>
      <c r="P13061" t="s">
        <v>16314</v>
      </c>
      <c r="Q13061" t="s">
        <v>16314</v>
      </c>
      <c r="R13061" t="s">
        <v>87055</v>
      </c>
      <c r="S13061" s="4" t="str">
        <f t="shared" si="204"/>
        <v>2000</v>
      </c>
    </row>
    <row r="13062" spans="1:19" ht="409.5" hidden="1" x14ac:dyDescent="0.35">
      <c r="A13062" t="s">
        <v>87053</v>
      </c>
      <c r="B13062" t="s">
        <v>87054</v>
      </c>
      <c r="C13062" t="s">
        <v>87056</v>
      </c>
      <c r="D13062" t="s">
        <v>87057</v>
      </c>
      <c r="E13062" t="s">
        <v>87058</v>
      </c>
      <c r="F13062" t="s">
        <v>87059</v>
      </c>
      <c r="I13062" t="s">
        <v>87060</v>
      </c>
      <c r="J13062" t="s">
        <v>86353</v>
      </c>
      <c r="K13062" s="2" t="s">
        <v>87061</v>
      </c>
      <c r="M13062" t="s">
        <v>16314</v>
      </c>
      <c r="N13062" t="s">
        <v>16314</v>
      </c>
      <c r="O13062" s="3" t="s">
        <v>87062</v>
      </c>
      <c r="P13062" t="s">
        <v>16314</v>
      </c>
      <c r="Q13062" t="s">
        <v>16314</v>
      </c>
      <c r="R13062" t="s">
        <v>87062</v>
      </c>
      <c r="S13062" s="4" t="str">
        <f t="shared" si="204"/>
        <v>2000</v>
      </c>
    </row>
    <row r="13063" spans="1:19" hidden="1" x14ac:dyDescent="0.35">
      <c r="A13063" t="s">
        <v>87058</v>
      </c>
      <c r="B13063" t="s">
        <v>87059</v>
      </c>
      <c r="C13063" t="s">
        <v>87063</v>
      </c>
      <c r="D13063" t="s">
        <v>87064</v>
      </c>
      <c r="E13063" t="s">
        <v>87065</v>
      </c>
      <c r="F13063" t="s">
        <v>87066</v>
      </c>
      <c r="I13063" t="s">
        <v>87067</v>
      </c>
      <c r="J13063" t="s">
        <v>87068</v>
      </c>
      <c r="M13063" t="s">
        <v>112315</v>
      </c>
      <c r="N13063" t="s">
        <v>16314</v>
      </c>
      <c r="O13063" s="3" t="s">
        <v>87069</v>
      </c>
      <c r="P13063" t="s">
        <v>16314</v>
      </c>
      <c r="Q13063" t="s">
        <v>16314</v>
      </c>
      <c r="R13063" t="s">
        <v>87069</v>
      </c>
      <c r="S13063" s="4" t="str">
        <f t="shared" si="204"/>
        <v>2000</v>
      </c>
    </row>
    <row r="13064" spans="1:19" hidden="1" x14ac:dyDescent="0.35">
      <c r="A13064" t="s">
        <v>87065</v>
      </c>
      <c r="B13064" t="s">
        <v>87066</v>
      </c>
      <c r="C13064" t="s">
        <v>87070</v>
      </c>
      <c r="D13064" t="s">
        <v>87071</v>
      </c>
      <c r="E13064" t="s">
        <v>87072</v>
      </c>
      <c r="F13064" t="s">
        <v>87073</v>
      </c>
      <c r="I13064" t="s">
        <v>87074</v>
      </c>
      <c r="J13064" t="s">
        <v>87075</v>
      </c>
      <c r="M13064" t="s">
        <v>112297</v>
      </c>
      <c r="N13064" t="s">
        <v>16314</v>
      </c>
      <c r="O13064" s="3" t="s">
        <v>87076</v>
      </c>
      <c r="P13064" t="s">
        <v>16314</v>
      </c>
      <c r="Q13064" t="s">
        <v>16314</v>
      </c>
      <c r="R13064" t="s">
        <v>87076</v>
      </c>
      <c r="S13064" s="4" t="str">
        <f t="shared" si="204"/>
        <v>2000</v>
      </c>
    </row>
    <row r="13065" spans="1:19" hidden="1" x14ac:dyDescent="0.35">
      <c r="A13065" t="s">
        <v>87072</v>
      </c>
      <c r="B13065" t="s">
        <v>87073</v>
      </c>
      <c r="C13065" t="s">
        <v>87077</v>
      </c>
      <c r="D13065" t="s">
        <v>87078</v>
      </c>
      <c r="E13065" t="s">
        <v>87079</v>
      </c>
      <c r="F13065" t="s">
        <v>87080</v>
      </c>
      <c r="I13065" t="s">
        <v>87081</v>
      </c>
      <c r="J13065" t="s">
        <v>87082</v>
      </c>
      <c r="M13065" t="s">
        <v>112297</v>
      </c>
      <c r="N13065" t="s">
        <v>16314</v>
      </c>
      <c r="O13065" s="3" t="s">
        <v>87083</v>
      </c>
      <c r="P13065" t="s">
        <v>16314</v>
      </c>
      <c r="Q13065" t="s">
        <v>16314</v>
      </c>
      <c r="R13065" t="s">
        <v>87083</v>
      </c>
      <c r="S13065" s="4" t="str">
        <f t="shared" si="204"/>
        <v>2000</v>
      </c>
    </row>
    <row r="13066" spans="1:19" hidden="1" x14ac:dyDescent="0.35">
      <c r="A13066" t="s">
        <v>87079</v>
      </c>
      <c r="B13066" t="s">
        <v>87080</v>
      </c>
      <c r="C13066" t="s">
        <v>87084</v>
      </c>
      <c r="D13066" t="s">
        <v>87085</v>
      </c>
      <c r="E13066" t="s">
        <v>87086</v>
      </c>
      <c r="F13066" t="s">
        <v>87087</v>
      </c>
      <c r="I13066" t="s">
        <v>87088</v>
      </c>
      <c r="J13066" t="s">
        <v>85786</v>
      </c>
      <c r="M13066" t="s">
        <v>112299</v>
      </c>
      <c r="N13066" t="s">
        <v>16314</v>
      </c>
      <c r="O13066" s="3" t="s">
        <v>87089</v>
      </c>
      <c r="P13066" t="s">
        <v>16314</v>
      </c>
      <c r="Q13066" t="s">
        <v>16314</v>
      </c>
      <c r="R13066" t="s">
        <v>87089</v>
      </c>
      <c r="S13066" s="4" t="str">
        <f t="shared" si="204"/>
        <v>2000</v>
      </c>
    </row>
    <row r="13067" spans="1:19" hidden="1" x14ac:dyDescent="0.35">
      <c r="A13067" t="s">
        <v>87086</v>
      </c>
      <c r="B13067" t="s">
        <v>87087</v>
      </c>
      <c r="C13067" t="s">
        <v>87090</v>
      </c>
      <c r="D13067" t="s">
        <v>87091</v>
      </c>
      <c r="E13067" t="s">
        <v>87092</v>
      </c>
      <c r="F13067" t="s">
        <v>87093</v>
      </c>
      <c r="I13067" t="s">
        <v>87094</v>
      </c>
      <c r="J13067" t="s">
        <v>87095</v>
      </c>
      <c r="M13067" t="s">
        <v>112299</v>
      </c>
      <c r="N13067" t="s">
        <v>16314</v>
      </c>
      <c r="O13067" s="3" t="s">
        <v>87096</v>
      </c>
      <c r="P13067" t="s">
        <v>16314</v>
      </c>
      <c r="Q13067" t="s">
        <v>16314</v>
      </c>
      <c r="R13067" t="s">
        <v>87096</v>
      </c>
      <c r="S13067" s="4" t="str">
        <f t="shared" si="204"/>
        <v>2000</v>
      </c>
    </row>
    <row r="13068" spans="1:19" hidden="1" x14ac:dyDescent="0.35">
      <c r="A13068" t="s">
        <v>87092</v>
      </c>
      <c r="B13068" t="s">
        <v>87093</v>
      </c>
      <c r="C13068" t="s">
        <v>87097</v>
      </c>
      <c r="D13068" t="s">
        <v>87098</v>
      </c>
      <c r="E13068" t="s">
        <v>87099</v>
      </c>
      <c r="F13068" t="s">
        <v>87100</v>
      </c>
      <c r="I13068" t="s">
        <v>87101</v>
      </c>
      <c r="J13068" t="s">
        <v>87102</v>
      </c>
      <c r="M13068" t="s">
        <v>112299</v>
      </c>
      <c r="N13068" t="s">
        <v>16314</v>
      </c>
      <c r="O13068" s="3" t="s">
        <v>87103</v>
      </c>
      <c r="P13068" t="s">
        <v>16314</v>
      </c>
      <c r="Q13068" t="s">
        <v>16314</v>
      </c>
      <c r="R13068" t="s">
        <v>87103</v>
      </c>
      <c r="S13068" s="4" t="str">
        <f t="shared" si="204"/>
        <v>2000</v>
      </c>
    </row>
    <row r="13069" spans="1:19" hidden="1" x14ac:dyDescent="0.35">
      <c r="A13069" t="s">
        <v>87099</v>
      </c>
      <c r="B13069" t="s">
        <v>87100</v>
      </c>
      <c r="C13069" t="s">
        <v>87104</v>
      </c>
      <c r="D13069" t="s">
        <v>87105</v>
      </c>
      <c r="E13069" t="s">
        <v>87106</v>
      </c>
      <c r="F13069" t="s">
        <v>87107</v>
      </c>
      <c r="I13069" t="s">
        <v>87108</v>
      </c>
      <c r="J13069" t="s">
        <v>87109</v>
      </c>
      <c r="M13069" t="s">
        <v>112299</v>
      </c>
      <c r="N13069" t="s">
        <v>16314</v>
      </c>
      <c r="O13069" s="3" t="s">
        <v>87110</v>
      </c>
      <c r="P13069" t="s">
        <v>16314</v>
      </c>
      <c r="Q13069" t="s">
        <v>16314</v>
      </c>
      <c r="R13069" t="s">
        <v>87110</v>
      </c>
      <c r="S13069" s="4" t="str">
        <f t="shared" si="204"/>
        <v>2000</v>
      </c>
    </row>
    <row r="13070" spans="1:19" hidden="1" x14ac:dyDescent="0.35">
      <c r="A13070" t="s">
        <v>87106</v>
      </c>
      <c r="B13070" t="s">
        <v>87107</v>
      </c>
      <c r="C13070" t="s">
        <v>87111</v>
      </c>
      <c r="D13070" t="s">
        <v>87112</v>
      </c>
      <c r="E13070" t="s">
        <v>87113</v>
      </c>
      <c r="F13070" t="s">
        <v>87114</v>
      </c>
      <c r="I13070" t="s">
        <v>87115</v>
      </c>
      <c r="J13070" t="s">
        <v>43658</v>
      </c>
      <c r="M13070" t="s">
        <v>112299</v>
      </c>
      <c r="N13070" t="s">
        <v>16314</v>
      </c>
      <c r="O13070" s="3" t="s">
        <v>87116</v>
      </c>
      <c r="P13070" t="s">
        <v>16314</v>
      </c>
      <c r="Q13070" t="s">
        <v>16314</v>
      </c>
      <c r="R13070" t="s">
        <v>87116</v>
      </c>
      <c r="S13070" s="4" t="str">
        <f t="shared" si="204"/>
        <v>2000</v>
      </c>
    </row>
    <row r="13071" spans="1:19" hidden="1" x14ac:dyDescent="0.35">
      <c r="A13071" t="s">
        <v>87113</v>
      </c>
      <c r="B13071" t="s">
        <v>87114</v>
      </c>
      <c r="C13071" t="s">
        <v>87117</v>
      </c>
      <c r="D13071" t="s">
        <v>87118</v>
      </c>
      <c r="E13071" t="s">
        <v>87119</v>
      </c>
      <c r="F13071" t="s">
        <v>87120</v>
      </c>
      <c r="I13071" t="s">
        <v>87121</v>
      </c>
      <c r="J13071" t="s">
        <v>87122</v>
      </c>
      <c r="M13071" t="s">
        <v>112299</v>
      </c>
      <c r="N13071" t="s">
        <v>16314</v>
      </c>
      <c r="O13071" s="3" t="s">
        <v>87123</v>
      </c>
      <c r="P13071" t="s">
        <v>16314</v>
      </c>
      <c r="Q13071" t="s">
        <v>16314</v>
      </c>
      <c r="R13071" t="s">
        <v>87123</v>
      </c>
      <c r="S13071" s="4" t="str">
        <f t="shared" si="204"/>
        <v>2000</v>
      </c>
    </row>
    <row r="13072" spans="1:19" hidden="1" x14ac:dyDescent="0.35">
      <c r="A13072" t="s">
        <v>87119</v>
      </c>
      <c r="B13072" t="s">
        <v>87120</v>
      </c>
      <c r="C13072" t="s">
        <v>87124</v>
      </c>
      <c r="D13072" t="s">
        <v>87125</v>
      </c>
      <c r="E13072" s="1" t="s">
        <v>87126</v>
      </c>
      <c r="F13072" s="1">
        <v>9.5539999999999995E+268</v>
      </c>
      <c r="I13072" t="s">
        <v>87127</v>
      </c>
      <c r="J13072" t="s">
        <v>87128</v>
      </c>
      <c r="M13072" t="s">
        <v>112299</v>
      </c>
      <c r="N13072" t="s">
        <v>16314</v>
      </c>
      <c r="O13072" s="3" t="s">
        <v>87129</v>
      </c>
      <c r="P13072" t="s">
        <v>16314</v>
      </c>
      <c r="Q13072" t="s">
        <v>16314</v>
      </c>
      <c r="R13072" t="s">
        <v>87129</v>
      </c>
      <c r="S13072" s="4" t="str">
        <f t="shared" si="204"/>
        <v>2000</v>
      </c>
    </row>
    <row r="13073" spans="1:19" hidden="1" x14ac:dyDescent="0.35">
      <c r="A13073" s="1" t="s">
        <v>87126</v>
      </c>
      <c r="B13073" s="1">
        <v>9.5539999999999995E+268</v>
      </c>
      <c r="C13073" t="s">
        <v>87130</v>
      </c>
      <c r="D13073" t="s">
        <v>87131</v>
      </c>
      <c r="E13073" t="s">
        <v>87132</v>
      </c>
      <c r="F13073" t="s">
        <v>87133</v>
      </c>
      <c r="I13073" t="s">
        <v>87134</v>
      </c>
      <c r="J13073" t="s">
        <v>87135</v>
      </c>
      <c r="M13073" t="s">
        <v>112299</v>
      </c>
      <c r="N13073" t="s">
        <v>16314</v>
      </c>
      <c r="O13073" s="3" t="s">
        <v>87136</v>
      </c>
      <c r="P13073" t="s">
        <v>16314</v>
      </c>
      <c r="Q13073" t="s">
        <v>16314</v>
      </c>
      <c r="R13073" t="s">
        <v>87136</v>
      </c>
      <c r="S13073" s="4" t="str">
        <f t="shared" si="204"/>
        <v>2000</v>
      </c>
    </row>
    <row r="13074" spans="1:19" hidden="1" x14ac:dyDescent="0.35">
      <c r="A13074" t="s">
        <v>87132</v>
      </c>
      <c r="B13074" t="s">
        <v>87133</v>
      </c>
      <c r="C13074" t="s">
        <v>87137</v>
      </c>
      <c r="D13074" t="s">
        <v>87138</v>
      </c>
      <c r="E13074" t="s">
        <v>87139</v>
      </c>
      <c r="F13074" t="s">
        <v>87140</v>
      </c>
      <c r="I13074" t="s">
        <v>87141</v>
      </c>
      <c r="J13074" t="s">
        <v>87142</v>
      </c>
      <c r="M13074" t="s">
        <v>112297</v>
      </c>
      <c r="N13074" t="s">
        <v>16314</v>
      </c>
      <c r="O13074" s="3" t="s">
        <v>87143</v>
      </c>
      <c r="P13074" t="s">
        <v>16314</v>
      </c>
      <c r="Q13074" t="s">
        <v>16314</v>
      </c>
      <c r="R13074" t="s">
        <v>87143</v>
      </c>
      <c r="S13074" s="4" t="str">
        <f t="shared" si="204"/>
        <v>2000</v>
      </c>
    </row>
    <row r="13075" spans="1:19" hidden="1" x14ac:dyDescent="0.35">
      <c r="A13075" t="s">
        <v>87139</v>
      </c>
      <c r="B13075" t="s">
        <v>87140</v>
      </c>
      <c r="C13075" t="s">
        <v>87144</v>
      </c>
      <c r="D13075" t="s">
        <v>87145</v>
      </c>
      <c r="E13075" t="s">
        <v>87146</v>
      </c>
      <c r="F13075" t="s">
        <v>87147</v>
      </c>
      <c r="I13075" t="s">
        <v>87148</v>
      </c>
      <c r="J13075" t="s">
        <v>87149</v>
      </c>
      <c r="M13075" t="s">
        <v>112315</v>
      </c>
      <c r="N13075" t="s">
        <v>16314</v>
      </c>
      <c r="O13075" s="3" t="s">
        <v>87150</v>
      </c>
      <c r="P13075" t="s">
        <v>16314</v>
      </c>
      <c r="Q13075" t="s">
        <v>16314</v>
      </c>
      <c r="R13075" t="s">
        <v>87150</v>
      </c>
      <c r="S13075" s="4" t="str">
        <f t="shared" si="204"/>
        <v>2000</v>
      </c>
    </row>
    <row r="13076" spans="1:19" hidden="1" x14ac:dyDescent="0.35">
      <c r="A13076" t="s">
        <v>87146</v>
      </c>
      <c r="B13076" t="s">
        <v>87147</v>
      </c>
      <c r="C13076" t="s">
        <v>87151</v>
      </c>
      <c r="D13076" t="s">
        <v>87152</v>
      </c>
      <c r="E13076" t="s">
        <v>87153</v>
      </c>
      <c r="F13076" t="s">
        <v>87154</v>
      </c>
      <c r="I13076" t="s">
        <v>87155</v>
      </c>
      <c r="J13076" t="s">
        <v>87156</v>
      </c>
      <c r="M13076" t="s">
        <v>112297</v>
      </c>
      <c r="N13076" t="s">
        <v>16314</v>
      </c>
      <c r="O13076" s="3" t="s">
        <v>87157</v>
      </c>
      <c r="P13076" t="s">
        <v>16314</v>
      </c>
      <c r="Q13076" t="s">
        <v>16314</v>
      </c>
      <c r="R13076" t="s">
        <v>87157</v>
      </c>
      <c r="S13076" s="4" t="str">
        <f t="shared" si="204"/>
        <v>2000</v>
      </c>
    </row>
    <row r="13077" spans="1:19" hidden="1" x14ac:dyDescent="0.35">
      <c r="A13077" t="s">
        <v>87153</v>
      </c>
      <c r="B13077" t="s">
        <v>87154</v>
      </c>
      <c r="C13077" t="s">
        <v>87158</v>
      </c>
      <c r="D13077" t="s">
        <v>87159</v>
      </c>
      <c r="E13077" t="s">
        <v>87160</v>
      </c>
      <c r="F13077" t="s">
        <v>87161</v>
      </c>
      <c r="I13077" t="s">
        <v>87162</v>
      </c>
      <c r="J13077" t="s">
        <v>87163</v>
      </c>
      <c r="M13077" t="s">
        <v>112315</v>
      </c>
      <c r="N13077" t="s">
        <v>16314</v>
      </c>
      <c r="O13077" s="3" t="s">
        <v>87164</v>
      </c>
      <c r="P13077" t="s">
        <v>16314</v>
      </c>
      <c r="Q13077" t="s">
        <v>16314</v>
      </c>
      <c r="R13077" t="s">
        <v>87164</v>
      </c>
      <c r="S13077" s="4" t="str">
        <f t="shared" si="204"/>
        <v>2000</v>
      </c>
    </row>
    <row r="13078" spans="1:19" hidden="1" x14ac:dyDescent="0.35">
      <c r="A13078" t="s">
        <v>87160</v>
      </c>
      <c r="B13078" t="s">
        <v>87161</v>
      </c>
      <c r="C13078" t="s">
        <v>87165</v>
      </c>
      <c r="D13078" t="s">
        <v>87166</v>
      </c>
      <c r="E13078" t="s">
        <v>87167</v>
      </c>
      <c r="F13078" t="s">
        <v>87168</v>
      </c>
      <c r="I13078" t="s">
        <v>87169</v>
      </c>
      <c r="J13078" t="s">
        <v>87170</v>
      </c>
      <c r="M13078" t="s">
        <v>112315</v>
      </c>
      <c r="N13078" t="s">
        <v>16314</v>
      </c>
      <c r="O13078" s="3" t="s">
        <v>87171</v>
      </c>
      <c r="P13078" t="s">
        <v>16314</v>
      </c>
      <c r="Q13078" t="s">
        <v>16314</v>
      </c>
      <c r="R13078" t="s">
        <v>87171</v>
      </c>
      <c r="S13078" s="4" t="str">
        <f t="shared" si="204"/>
        <v>2000</v>
      </c>
    </row>
    <row r="13079" spans="1:19" hidden="1" x14ac:dyDescent="0.35">
      <c r="A13079" t="s">
        <v>87167</v>
      </c>
      <c r="B13079" t="s">
        <v>87168</v>
      </c>
      <c r="C13079" t="s">
        <v>87172</v>
      </c>
      <c r="D13079" t="s">
        <v>87173</v>
      </c>
      <c r="E13079" t="s">
        <v>87174</v>
      </c>
      <c r="F13079" t="s">
        <v>87175</v>
      </c>
      <c r="I13079" t="s">
        <v>87176</v>
      </c>
      <c r="J13079" t="s">
        <v>87177</v>
      </c>
      <c r="M13079" t="s">
        <v>112297</v>
      </c>
      <c r="N13079" t="s">
        <v>16314</v>
      </c>
      <c r="O13079" s="3" t="s">
        <v>87178</v>
      </c>
      <c r="P13079" t="s">
        <v>16314</v>
      </c>
      <c r="Q13079" t="s">
        <v>16314</v>
      </c>
      <c r="R13079" t="s">
        <v>87178</v>
      </c>
      <c r="S13079" s="4" t="str">
        <f t="shared" si="204"/>
        <v>2000</v>
      </c>
    </row>
    <row r="13080" spans="1:19" hidden="1" x14ac:dyDescent="0.35">
      <c r="A13080" t="s">
        <v>87174</v>
      </c>
      <c r="B13080" t="s">
        <v>87175</v>
      </c>
      <c r="C13080" t="s">
        <v>87179</v>
      </c>
      <c r="D13080" t="s">
        <v>87180</v>
      </c>
      <c r="E13080" t="s">
        <v>87181</v>
      </c>
      <c r="F13080" t="s">
        <v>87182</v>
      </c>
      <c r="I13080" t="s">
        <v>87183</v>
      </c>
      <c r="J13080" t="s">
        <v>87184</v>
      </c>
      <c r="M13080" t="s">
        <v>112297</v>
      </c>
      <c r="N13080" t="s">
        <v>16314</v>
      </c>
      <c r="O13080" s="3" t="s">
        <v>87185</v>
      </c>
      <c r="P13080" t="s">
        <v>16314</v>
      </c>
      <c r="Q13080" t="s">
        <v>16314</v>
      </c>
      <c r="R13080" t="s">
        <v>87185</v>
      </c>
      <c r="S13080" s="4" t="str">
        <f t="shared" si="204"/>
        <v>2000</v>
      </c>
    </row>
    <row r="13081" spans="1:19" ht="29" hidden="1" x14ac:dyDescent="0.35">
      <c r="A13081" t="s">
        <v>87181</v>
      </c>
      <c r="B13081" t="s">
        <v>87182</v>
      </c>
      <c r="C13081" t="s">
        <v>87186</v>
      </c>
      <c r="D13081" t="s">
        <v>87187</v>
      </c>
      <c r="E13081" t="s">
        <v>87188</v>
      </c>
      <c r="F13081" t="s">
        <v>87189</v>
      </c>
      <c r="I13081" t="s">
        <v>87190</v>
      </c>
      <c r="J13081" t="s">
        <v>87191</v>
      </c>
      <c r="K13081" s="2" t="s">
        <v>84948</v>
      </c>
      <c r="M13081" t="s">
        <v>16314</v>
      </c>
      <c r="N13081" t="s">
        <v>16314</v>
      </c>
      <c r="O13081" s="3" t="s">
        <v>87192</v>
      </c>
      <c r="P13081" t="s">
        <v>16314</v>
      </c>
      <c r="Q13081" t="s">
        <v>16314</v>
      </c>
      <c r="R13081" t="s">
        <v>87192</v>
      </c>
      <c r="S13081" s="4" t="str">
        <f t="shared" si="204"/>
        <v>2000</v>
      </c>
    </row>
    <row r="13082" spans="1:19" hidden="1" x14ac:dyDescent="0.35">
      <c r="A13082" t="s">
        <v>87188</v>
      </c>
      <c r="B13082" t="s">
        <v>87189</v>
      </c>
      <c r="C13082" t="s">
        <v>87193</v>
      </c>
      <c r="D13082" t="s">
        <v>87194</v>
      </c>
      <c r="E13082" t="s">
        <v>87195</v>
      </c>
      <c r="F13082" t="s">
        <v>87196</v>
      </c>
      <c r="I13082" t="s">
        <v>87197</v>
      </c>
      <c r="J13082" t="s">
        <v>87198</v>
      </c>
      <c r="M13082" t="s">
        <v>112323</v>
      </c>
      <c r="N13082" t="s">
        <v>16314</v>
      </c>
      <c r="O13082" s="3" t="s">
        <v>87199</v>
      </c>
      <c r="P13082" t="s">
        <v>16314</v>
      </c>
      <c r="Q13082" t="s">
        <v>16314</v>
      </c>
      <c r="R13082" t="s">
        <v>87199</v>
      </c>
      <c r="S13082" s="4" t="str">
        <f t="shared" si="204"/>
        <v>2000</v>
      </c>
    </row>
    <row r="13083" spans="1:19" ht="29" hidden="1" x14ac:dyDescent="0.35">
      <c r="A13083" t="s">
        <v>87195</v>
      </c>
      <c r="B13083" t="s">
        <v>87196</v>
      </c>
      <c r="C13083" t="s">
        <v>87200</v>
      </c>
      <c r="D13083" t="s">
        <v>87201</v>
      </c>
      <c r="E13083" t="s">
        <v>87202</v>
      </c>
      <c r="F13083" t="s">
        <v>87203</v>
      </c>
      <c r="I13083" t="s">
        <v>87204</v>
      </c>
      <c r="J13083" t="s">
        <v>87205</v>
      </c>
      <c r="K13083" s="2" t="s">
        <v>87206</v>
      </c>
      <c r="M13083" t="s">
        <v>16314</v>
      </c>
      <c r="N13083" t="s">
        <v>16314</v>
      </c>
      <c r="O13083" s="3" t="s">
        <v>87207</v>
      </c>
      <c r="P13083" t="s">
        <v>16314</v>
      </c>
      <c r="Q13083" t="s">
        <v>16314</v>
      </c>
      <c r="R13083" t="s">
        <v>87207</v>
      </c>
      <c r="S13083" s="4" t="str">
        <f t="shared" si="204"/>
        <v>2000</v>
      </c>
    </row>
    <row r="13084" spans="1:19" hidden="1" x14ac:dyDescent="0.35">
      <c r="A13084" t="s">
        <v>87202</v>
      </c>
      <c r="B13084" t="s">
        <v>87203</v>
      </c>
      <c r="C13084" t="s">
        <v>87208</v>
      </c>
      <c r="D13084" t="s">
        <v>87209</v>
      </c>
      <c r="E13084" t="s">
        <v>87210</v>
      </c>
      <c r="F13084" t="s">
        <v>87211</v>
      </c>
      <c r="I13084" t="s">
        <v>87212</v>
      </c>
      <c r="J13084" t="s">
        <v>87213</v>
      </c>
      <c r="M13084" t="s">
        <v>112297</v>
      </c>
      <c r="N13084" t="s">
        <v>16314</v>
      </c>
      <c r="O13084" s="3" t="s">
        <v>87214</v>
      </c>
      <c r="P13084" t="s">
        <v>16314</v>
      </c>
      <c r="Q13084" t="s">
        <v>16314</v>
      </c>
      <c r="R13084" t="s">
        <v>87214</v>
      </c>
      <c r="S13084" s="4" t="str">
        <f t="shared" si="204"/>
        <v>2000</v>
      </c>
    </row>
    <row r="13085" spans="1:19" hidden="1" x14ac:dyDescent="0.35">
      <c r="A13085" t="s">
        <v>87210</v>
      </c>
      <c r="B13085" t="s">
        <v>87211</v>
      </c>
      <c r="C13085" t="s">
        <v>87215</v>
      </c>
      <c r="D13085" t="s">
        <v>87216</v>
      </c>
      <c r="E13085" t="s">
        <v>87217</v>
      </c>
      <c r="F13085" t="s">
        <v>87218</v>
      </c>
      <c r="I13085" t="s">
        <v>87219</v>
      </c>
      <c r="J13085" t="s">
        <v>87220</v>
      </c>
      <c r="M13085" t="s">
        <v>112297</v>
      </c>
      <c r="N13085" t="s">
        <v>16314</v>
      </c>
      <c r="O13085" s="3" t="s">
        <v>87221</v>
      </c>
      <c r="P13085" t="s">
        <v>16314</v>
      </c>
      <c r="Q13085" t="s">
        <v>16314</v>
      </c>
      <c r="R13085" t="s">
        <v>87221</v>
      </c>
      <c r="S13085" s="4" t="str">
        <f t="shared" si="204"/>
        <v>2000</v>
      </c>
    </row>
    <row r="13086" spans="1:19" hidden="1" x14ac:dyDescent="0.35">
      <c r="A13086" t="s">
        <v>87217</v>
      </c>
      <c r="B13086" t="s">
        <v>87218</v>
      </c>
      <c r="C13086" t="s">
        <v>87222</v>
      </c>
      <c r="D13086" t="s">
        <v>87223</v>
      </c>
      <c r="E13086" t="s">
        <v>87224</v>
      </c>
      <c r="F13086" t="s">
        <v>87225</v>
      </c>
      <c r="I13086" t="s">
        <v>87226</v>
      </c>
      <c r="J13086" t="s">
        <v>87227</v>
      </c>
      <c r="M13086" t="s">
        <v>112297</v>
      </c>
      <c r="N13086" t="s">
        <v>16314</v>
      </c>
      <c r="O13086" s="3" t="s">
        <v>87228</v>
      </c>
      <c r="P13086" t="s">
        <v>16314</v>
      </c>
      <c r="Q13086" t="s">
        <v>16314</v>
      </c>
      <c r="R13086" t="s">
        <v>87228</v>
      </c>
      <c r="S13086" s="4" t="str">
        <f t="shared" si="204"/>
        <v>2000</v>
      </c>
    </row>
    <row r="13087" spans="1:19" ht="29" hidden="1" x14ac:dyDescent="0.35">
      <c r="A13087" t="s">
        <v>87224</v>
      </c>
      <c r="B13087" t="s">
        <v>87225</v>
      </c>
      <c r="C13087" t="s">
        <v>87229</v>
      </c>
      <c r="D13087" t="s">
        <v>87230</v>
      </c>
      <c r="E13087" t="s">
        <v>87231</v>
      </c>
      <c r="F13087" t="s">
        <v>87232</v>
      </c>
      <c r="I13087" t="s">
        <v>87233</v>
      </c>
      <c r="J13087" t="s">
        <v>87234</v>
      </c>
      <c r="K13087" s="2" t="s">
        <v>84948</v>
      </c>
      <c r="M13087" t="s">
        <v>16314</v>
      </c>
      <c r="N13087" t="s">
        <v>16314</v>
      </c>
      <c r="O13087" s="3" t="s">
        <v>87235</v>
      </c>
      <c r="P13087" t="s">
        <v>16314</v>
      </c>
      <c r="Q13087" t="s">
        <v>16314</v>
      </c>
      <c r="R13087" t="s">
        <v>87235</v>
      </c>
      <c r="S13087" s="4" t="str">
        <f t="shared" si="204"/>
        <v>2000</v>
      </c>
    </row>
    <row r="13088" spans="1:19" hidden="1" x14ac:dyDescent="0.35">
      <c r="A13088" t="s">
        <v>87231</v>
      </c>
      <c r="B13088" t="s">
        <v>87232</v>
      </c>
      <c r="C13088" t="s">
        <v>87236</v>
      </c>
      <c r="D13088" t="s">
        <v>87237</v>
      </c>
      <c r="E13088" t="s">
        <v>87238</v>
      </c>
      <c r="F13088" t="s">
        <v>87239</v>
      </c>
      <c r="I13088" t="s">
        <v>87240</v>
      </c>
      <c r="J13088" t="s">
        <v>87241</v>
      </c>
      <c r="M13088" t="s">
        <v>112299</v>
      </c>
      <c r="N13088" t="s">
        <v>16314</v>
      </c>
      <c r="O13088" s="3" t="s">
        <v>87242</v>
      </c>
      <c r="P13088" t="s">
        <v>16314</v>
      </c>
      <c r="Q13088" t="s">
        <v>16314</v>
      </c>
      <c r="R13088" t="s">
        <v>87242</v>
      </c>
      <c r="S13088" s="4" t="str">
        <f t="shared" si="204"/>
        <v>2000</v>
      </c>
    </row>
    <row r="13089" spans="1:19" hidden="1" x14ac:dyDescent="0.35">
      <c r="A13089" t="s">
        <v>87238</v>
      </c>
      <c r="B13089" t="s">
        <v>87239</v>
      </c>
      <c r="C13089" t="s">
        <v>87243</v>
      </c>
      <c r="D13089" t="s">
        <v>87244</v>
      </c>
      <c r="E13089" t="s">
        <v>87245</v>
      </c>
      <c r="F13089" t="s">
        <v>87246</v>
      </c>
      <c r="I13089" t="s">
        <v>87247</v>
      </c>
      <c r="J13089" t="s">
        <v>87248</v>
      </c>
      <c r="M13089" t="s">
        <v>112297</v>
      </c>
      <c r="N13089" t="s">
        <v>16314</v>
      </c>
      <c r="O13089" s="3" t="s">
        <v>87249</v>
      </c>
      <c r="P13089" t="s">
        <v>16314</v>
      </c>
      <c r="Q13089" t="s">
        <v>16314</v>
      </c>
      <c r="R13089" t="s">
        <v>87249</v>
      </c>
      <c r="S13089" s="4" t="str">
        <f t="shared" si="204"/>
        <v>2000</v>
      </c>
    </row>
    <row r="13090" spans="1:19" ht="159.5" hidden="1" x14ac:dyDescent="0.35">
      <c r="A13090" t="s">
        <v>87245</v>
      </c>
      <c r="B13090" t="s">
        <v>87246</v>
      </c>
      <c r="C13090" t="s">
        <v>87250</v>
      </c>
      <c r="D13090" t="s">
        <v>87251</v>
      </c>
      <c r="E13090" t="s">
        <v>87252</v>
      </c>
      <c r="F13090" t="s">
        <v>87253</v>
      </c>
      <c r="I13090" t="s">
        <v>87254</v>
      </c>
      <c r="J13090" t="s">
        <v>87255</v>
      </c>
      <c r="K13090" s="2" t="s">
        <v>87256</v>
      </c>
      <c r="M13090" t="s">
        <v>16314</v>
      </c>
      <c r="N13090" t="s">
        <v>16314</v>
      </c>
      <c r="O13090" s="3" t="s">
        <v>87257</v>
      </c>
      <c r="P13090" t="s">
        <v>16314</v>
      </c>
      <c r="Q13090" t="s">
        <v>16314</v>
      </c>
      <c r="R13090" t="s">
        <v>87257</v>
      </c>
      <c r="S13090" s="4" t="str">
        <f t="shared" si="204"/>
        <v>2000</v>
      </c>
    </row>
    <row r="13091" spans="1:19" ht="72.5" hidden="1" x14ac:dyDescent="0.35">
      <c r="A13091" t="s">
        <v>87252</v>
      </c>
      <c r="B13091" t="s">
        <v>87253</v>
      </c>
      <c r="C13091" t="s">
        <v>87258</v>
      </c>
      <c r="D13091" t="s">
        <v>87259</v>
      </c>
      <c r="E13091" t="s">
        <v>87260</v>
      </c>
      <c r="F13091" t="s">
        <v>87261</v>
      </c>
      <c r="I13091" t="s">
        <v>87262</v>
      </c>
      <c r="J13091" t="s">
        <v>87255</v>
      </c>
      <c r="K13091" s="2" t="s">
        <v>87263</v>
      </c>
      <c r="M13091" t="s">
        <v>16314</v>
      </c>
      <c r="N13091" t="s">
        <v>16314</v>
      </c>
      <c r="O13091" s="3" t="s">
        <v>87264</v>
      </c>
      <c r="P13091" t="s">
        <v>16314</v>
      </c>
      <c r="Q13091" t="s">
        <v>16314</v>
      </c>
      <c r="R13091" t="s">
        <v>87264</v>
      </c>
      <c r="S13091" s="4" t="str">
        <f t="shared" si="204"/>
        <v>2000</v>
      </c>
    </row>
    <row r="13092" spans="1:19" hidden="1" x14ac:dyDescent="0.35">
      <c r="A13092" t="s">
        <v>87260</v>
      </c>
      <c r="B13092" t="s">
        <v>87261</v>
      </c>
      <c r="C13092" t="s">
        <v>87265</v>
      </c>
      <c r="D13092" t="s">
        <v>87266</v>
      </c>
      <c r="E13092" t="s">
        <v>87267</v>
      </c>
      <c r="F13092" t="s">
        <v>87268</v>
      </c>
      <c r="I13092" t="s">
        <v>87269</v>
      </c>
      <c r="J13092" t="s">
        <v>87270</v>
      </c>
      <c r="M13092" t="s">
        <v>112299</v>
      </c>
      <c r="N13092" t="s">
        <v>16314</v>
      </c>
      <c r="O13092" s="3" t="s">
        <v>87271</v>
      </c>
      <c r="P13092" t="s">
        <v>16314</v>
      </c>
      <c r="Q13092" t="s">
        <v>16314</v>
      </c>
      <c r="R13092" t="s">
        <v>87271</v>
      </c>
      <c r="S13092" s="4" t="str">
        <f t="shared" si="204"/>
        <v>2000</v>
      </c>
    </row>
    <row r="13093" spans="1:19" hidden="1" x14ac:dyDescent="0.35">
      <c r="A13093" t="s">
        <v>87267</v>
      </c>
      <c r="B13093" t="s">
        <v>87268</v>
      </c>
      <c r="C13093" t="s">
        <v>87272</v>
      </c>
      <c r="D13093" t="s">
        <v>87273</v>
      </c>
      <c r="E13093" t="s">
        <v>87274</v>
      </c>
      <c r="F13093" t="s">
        <v>87275</v>
      </c>
      <c r="I13093" t="s">
        <v>87276</v>
      </c>
      <c r="J13093" t="s">
        <v>87277</v>
      </c>
      <c r="M13093" t="s">
        <v>112297</v>
      </c>
      <c r="N13093" t="s">
        <v>16314</v>
      </c>
      <c r="O13093" s="3" t="s">
        <v>87278</v>
      </c>
      <c r="P13093" t="s">
        <v>16314</v>
      </c>
      <c r="Q13093" t="s">
        <v>16314</v>
      </c>
      <c r="R13093" t="s">
        <v>87278</v>
      </c>
      <c r="S13093" s="4" t="str">
        <f t="shared" si="204"/>
        <v>2000</v>
      </c>
    </row>
    <row r="13094" spans="1:19" hidden="1" x14ac:dyDescent="0.35">
      <c r="A13094" t="s">
        <v>87274</v>
      </c>
      <c r="B13094" t="s">
        <v>87275</v>
      </c>
      <c r="C13094" t="s">
        <v>87279</v>
      </c>
      <c r="D13094" t="s">
        <v>87280</v>
      </c>
      <c r="E13094" t="s">
        <v>87281</v>
      </c>
      <c r="F13094" s="1">
        <v>919859500000</v>
      </c>
      <c r="I13094" t="s">
        <v>87282</v>
      </c>
      <c r="J13094" t="s">
        <v>87283</v>
      </c>
      <c r="M13094" t="s">
        <v>112315</v>
      </c>
      <c r="N13094" t="s">
        <v>16314</v>
      </c>
      <c r="O13094" s="3" t="s">
        <v>87284</v>
      </c>
      <c r="P13094" t="s">
        <v>16314</v>
      </c>
      <c r="Q13094" t="s">
        <v>16314</v>
      </c>
      <c r="R13094" t="s">
        <v>87284</v>
      </c>
      <c r="S13094" s="4" t="str">
        <f t="shared" si="204"/>
        <v>2000</v>
      </c>
    </row>
    <row r="13095" spans="1:19" hidden="1" x14ac:dyDescent="0.35">
      <c r="A13095" t="s">
        <v>87281</v>
      </c>
      <c r="B13095" s="1">
        <v>919859500000</v>
      </c>
      <c r="C13095" t="s">
        <v>87285</v>
      </c>
      <c r="D13095" t="s">
        <v>87286</v>
      </c>
      <c r="E13095" t="s">
        <v>87287</v>
      </c>
      <c r="F13095" t="s">
        <v>87288</v>
      </c>
      <c r="I13095" t="s">
        <v>87289</v>
      </c>
      <c r="J13095" t="s">
        <v>87290</v>
      </c>
      <c r="M13095" t="s">
        <v>112299</v>
      </c>
      <c r="N13095" t="s">
        <v>16314</v>
      </c>
      <c r="O13095" s="3" t="s">
        <v>87291</v>
      </c>
      <c r="P13095" t="s">
        <v>16314</v>
      </c>
      <c r="Q13095" t="s">
        <v>16314</v>
      </c>
      <c r="R13095" t="s">
        <v>87291</v>
      </c>
      <c r="S13095" s="4" t="str">
        <f t="shared" si="204"/>
        <v>2000</v>
      </c>
    </row>
    <row r="13096" spans="1:19" hidden="1" x14ac:dyDescent="0.35">
      <c r="A13096" t="s">
        <v>87287</v>
      </c>
      <c r="B13096" t="s">
        <v>87288</v>
      </c>
      <c r="C13096" t="s">
        <v>87292</v>
      </c>
      <c r="D13096" t="s">
        <v>87293</v>
      </c>
      <c r="E13096" t="s">
        <v>87294</v>
      </c>
      <c r="F13096" t="s">
        <v>87295</v>
      </c>
      <c r="I13096" t="s">
        <v>87296</v>
      </c>
      <c r="J13096" t="s">
        <v>87297</v>
      </c>
      <c r="M13096" t="s">
        <v>112299</v>
      </c>
      <c r="N13096" t="s">
        <v>16314</v>
      </c>
      <c r="O13096" s="3" t="s">
        <v>87298</v>
      </c>
      <c r="P13096" t="s">
        <v>16314</v>
      </c>
      <c r="Q13096" t="s">
        <v>16314</v>
      </c>
      <c r="R13096" t="s">
        <v>87298</v>
      </c>
      <c r="S13096" s="4" t="str">
        <f t="shared" si="204"/>
        <v>2000</v>
      </c>
    </row>
    <row r="13097" spans="1:19" hidden="1" x14ac:dyDescent="0.35">
      <c r="A13097" t="s">
        <v>87294</v>
      </c>
      <c r="B13097" t="s">
        <v>87295</v>
      </c>
      <c r="C13097" t="s">
        <v>87299</v>
      </c>
      <c r="D13097" t="s">
        <v>87300</v>
      </c>
      <c r="E13097" t="s">
        <v>87301</v>
      </c>
      <c r="F13097" t="s">
        <v>87302</v>
      </c>
      <c r="I13097" t="s">
        <v>87303</v>
      </c>
      <c r="J13097" t="s">
        <v>87304</v>
      </c>
      <c r="M13097" t="s">
        <v>112299</v>
      </c>
      <c r="N13097" t="s">
        <v>16314</v>
      </c>
      <c r="O13097" s="3" t="s">
        <v>87305</v>
      </c>
      <c r="P13097" t="s">
        <v>16314</v>
      </c>
      <c r="Q13097" t="s">
        <v>16314</v>
      </c>
      <c r="R13097" t="s">
        <v>87305</v>
      </c>
      <c r="S13097" s="4" t="str">
        <f t="shared" si="204"/>
        <v>2000</v>
      </c>
    </row>
    <row r="13098" spans="1:19" hidden="1" x14ac:dyDescent="0.35">
      <c r="A13098" t="s">
        <v>87301</v>
      </c>
      <c r="B13098" t="s">
        <v>87302</v>
      </c>
      <c r="C13098" t="s">
        <v>87306</v>
      </c>
      <c r="D13098" t="s">
        <v>87307</v>
      </c>
      <c r="E13098" t="s">
        <v>87308</v>
      </c>
      <c r="F13098" t="s">
        <v>87309</v>
      </c>
      <c r="I13098" t="s">
        <v>87310</v>
      </c>
      <c r="J13098" t="s">
        <v>87311</v>
      </c>
      <c r="M13098" t="s">
        <v>112299</v>
      </c>
      <c r="N13098" t="s">
        <v>16314</v>
      </c>
      <c r="O13098" s="3" t="s">
        <v>87312</v>
      </c>
      <c r="P13098" t="s">
        <v>16314</v>
      </c>
      <c r="Q13098" t="s">
        <v>16314</v>
      </c>
      <c r="R13098" t="s">
        <v>87312</v>
      </c>
      <c r="S13098" s="4" t="str">
        <f t="shared" si="204"/>
        <v>2000</v>
      </c>
    </row>
    <row r="13099" spans="1:19" hidden="1" x14ac:dyDescent="0.35">
      <c r="A13099" t="s">
        <v>87308</v>
      </c>
      <c r="B13099" t="s">
        <v>87309</v>
      </c>
      <c r="C13099" t="s">
        <v>87313</v>
      </c>
      <c r="D13099" t="s">
        <v>87314</v>
      </c>
      <c r="E13099" t="s">
        <v>87315</v>
      </c>
      <c r="F13099" t="s">
        <v>87316</v>
      </c>
      <c r="I13099" t="s">
        <v>87317</v>
      </c>
      <c r="J13099" t="s">
        <v>87318</v>
      </c>
      <c r="M13099" t="s">
        <v>112299</v>
      </c>
      <c r="N13099" t="s">
        <v>16314</v>
      </c>
      <c r="O13099" s="3" t="s">
        <v>87319</v>
      </c>
      <c r="P13099" t="s">
        <v>16314</v>
      </c>
      <c r="Q13099" t="s">
        <v>16314</v>
      </c>
      <c r="R13099" t="s">
        <v>87319</v>
      </c>
      <c r="S13099" s="4" t="str">
        <f t="shared" si="204"/>
        <v>2000</v>
      </c>
    </row>
    <row r="13100" spans="1:19" hidden="1" x14ac:dyDescent="0.35">
      <c r="A13100" t="s">
        <v>87315</v>
      </c>
      <c r="B13100" t="s">
        <v>87316</v>
      </c>
      <c r="C13100" t="s">
        <v>87320</v>
      </c>
      <c r="D13100" t="s">
        <v>87321</v>
      </c>
      <c r="E13100" t="s">
        <v>87322</v>
      </c>
      <c r="F13100" t="s">
        <v>87323</v>
      </c>
      <c r="I13100" t="s">
        <v>87324</v>
      </c>
      <c r="J13100" t="s">
        <v>87325</v>
      </c>
      <c r="M13100" t="s">
        <v>112315</v>
      </c>
      <c r="N13100" t="s">
        <v>16314</v>
      </c>
      <c r="O13100" s="3" t="s">
        <v>87326</v>
      </c>
      <c r="P13100" t="s">
        <v>16314</v>
      </c>
      <c r="Q13100" t="s">
        <v>16314</v>
      </c>
      <c r="R13100" t="s">
        <v>87326</v>
      </c>
      <c r="S13100" s="4" t="str">
        <f t="shared" si="204"/>
        <v>2000</v>
      </c>
    </row>
    <row r="13101" spans="1:19" hidden="1" x14ac:dyDescent="0.35">
      <c r="A13101" t="s">
        <v>87322</v>
      </c>
      <c r="B13101" t="s">
        <v>87323</v>
      </c>
      <c r="C13101" t="s">
        <v>87327</v>
      </c>
      <c r="D13101" t="s">
        <v>87328</v>
      </c>
      <c r="E13101" t="s">
        <v>87329</v>
      </c>
      <c r="F13101" t="s">
        <v>87330</v>
      </c>
      <c r="I13101" t="s">
        <v>87331</v>
      </c>
      <c r="J13101" t="s">
        <v>87332</v>
      </c>
      <c r="M13101" t="s">
        <v>112297</v>
      </c>
      <c r="N13101" t="s">
        <v>16314</v>
      </c>
      <c r="O13101" s="3" t="s">
        <v>87333</v>
      </c>
      <c r="P13101" t="s">
        <v>16314</v>
      </c>
      <c r="Q13101" t="s">
        <v>16314</v>
      </c>
      <c r="R13101" t="s">
        <v>87333</v>
      </c>
      <c r="S13101" s="4" t="str">
        <f t="shared" si="204"/>
        <v>2000</v>
      </c>
    </row>
    <row r="13102" spans="1:19" hidden="1" x14ac:dyDescent="0.35">
      <c r="A13102" t="s">
        <v>87329</v>
      </c>
      <c r="B13102" t="s">
        <v>87330</v>
      </c>
      <c r="C13102" t="s">
        <v>87334</v>
      </c>
      <c r="D13102" t="s">
        <v>87335</v>
      </c>
      <c r="E13102" t="s">
        <v>87336</v>
      </c>
      <c r="F13102" t="s">
        <v>87337</v>
      </c>
      <c r="I13102" t="s">
        <v>87338</v>
      </c>
      <c r="J13102" t="s">
        <v>87339</v>
      </c>
      <c r="M13102" t="s">
        <v>112297</v>
      </c>
      <c r="N13102" t="s">
        <v>16314</v>
      </c>
      <c r="O13102" s="3" t="s">
        <v>87340</v>
      </c>
      <c r="P13102" t="s">
        <v>16314</v>
      </c>
      <c r="Q13102" t="s">
        <v>16314</v>
      </c>
      <c r="R13102" t="s">
        <v>87340</v>
      </c>
      <c r="S13102" s="4" t="str">
        <f t="shared" si="204"/>
        <v>2000</v>
      </c>
    </row>
    <row r="13103" spans="1:19" hidden="1" x14ac:dyDescent="0.35">
      <c r="A13103" t="s">
        <v>87336</v>
      </c>
      <c r="B13103" t="s">
        <v>87337</v>
      </c>
      <c r="C13103" t="s">
        <v>87341</v>
      </c>
      <c r="D13103" t="s">
        <v>87342</v>
      </c>
      <c r="E13103" t="s">
        <v>87343</v>
      </c>
      <c r="F13103" t="s">
        <v>87344</v>
      </c>
      <c r="I13103" t="s">
        <v>87345</v>
      </c>
      <c r="J13103" t="s">
        <v>87346</v>
      </c>
      <c r="M13103" t="s">
        <v>112297</v>
      </c>
      <c r="N13103" t="s">
        <v>16314</v>
      </c>
      <c r="O13103" s="3" t="s">
        <v>87347</v>
      </c>
      <c r="P13103" t="s">
        <v>16314</v>
      </c>
      <c r="Q13103" t="s">
        <v>16314</v>
      </c>
      <c r="R13103" t="s">
        <v>87347</v>
      </c>
      <c r="S13103" s="4" t="str">
        <f t="shared" si="204"/>
        <v>2000</v>
      </c>
    </row>
    <row r="13104" spans="1:19" hidden="1" x14ac:dyDescent="0.35">
      <c r="A13104" t="s">
        <v>87343</v>
      </c>
      <c r="B13104" t="s">
        <v>87344</v>
      </c>
      <c r="C13104" t="s">
        <v>87348</v>
      </c>
      <c r="D13104" t="s">
        <v>87349</v>
      </c>
      <c r="E13104" t="s">
        <v>87350</v>
      </c>
      <c r="F13104" t="s">
        <v>87351</v>
      </c>
      <c r="I13104" t="s">
        <v>87352</v>
      </c>
      <c r="J13104" t="s">
        <v>87353</v>
      </c>
      <c r="M13104" t="s">
        <v>112299</v>
      </c>
      <c r="N13104" t="s">
        <v>16314</v>
      </c>
      <c r="O13104" s="3" t="s">
        <v>87354</v>
      </c>
      <c r="P13104" t="s">
        <v>16314</v>
      </c>
      <c r="Q13104" t="s">
        <v>16314</v>
      </c>
      <c r="R13104" t="s">
        <v>87354</v>
      </c>
      <c r="S13104" s="4" t="str">
        <f t="shared" si="204"/>
        <v>2000</v>
      </c>
    </row>
    <row r="13105" spans="1:19" hidden="1" x14ac:dyDescent="0.35">
      <c r="A13105" t="s">
        <v>87350</v>
      </c>
      <c r="B13105" t="s">
        <v>87351</v>
      </c>
      <c r="C13105" t="s">
        <v>87355</v>
      </c>
      <c r="D13105" t="s">
        <v>87356</v>
      </c>
      <c r="E13105" t="s">
        <v>87357</v>
      </c>
      <c r="F13105" t="s">
        <v>87358</v>
      </c>
      <c r="I13105" t="s">
        <v>87359</v>
      </c>
      <c r="J13105" t="s">
        <v>87360</v>
      </c>
      <c r="M13105" t="s">
        <v>112299</v>
      </c>
      <c r="N13105" t="s">
        <v>16314</v>
      </c>
      <c r="O13105" s="3" t="s">
        <v>87361</v>
      </c>
      <c r="P13105" t="s">
        <v>16314</v>
      </c>
      <c r="Q13105" t="s">
        <v>16314</v>
      </c>
      <c r="R13105" t="s">
        <v>87361</v>
      </c>
      <c r="S13105" s="4" t="str">
        <f t="shared" si="204"/>
        <v>2000</v>
      </c>
    </row>
    <row r="13106" spans="1:19" hidden="1" x14ac:dyDescent="0.35">
      <c r="A13106" t="s">
        <v>87357</v>
      </c>
      <c r="B13106" t="s">
        <v>87358</v>
      </c>
      <c r="C13106" t="s">
        <v>87362</v>
      </c>
      <c r="D13106" t="s">
        <v>87363</v>
      </c>
      <c r="E13106" t="s">
        <v>87364</v>
      </c>
      <c r="F13106" t="s">
        <v>87365</v>
      </c>
      <c r="I13106" t="s">
        <v>87366</v>
      </c>
      <c r="J13106" t="s">
        <v>87367</v>
      </c>
      <c r="M13106" t="s">
        <v>112297</v>
      </c>
      <c r="N13106" t="s">
        <v>16314</v>
      </c>
      <c r="O13106" s="3" t="s">
        <v>87368</v>
      </c>
      <c r="P13106" t="s">
        <v>16314</v>
      </c>
      <c r="Q13106" t="s">
        <v>16314</v>
      </c>
      <c r="R13106" t="s">
        <v>87368</v>
      </c>
      <c r="S13106" s="4" t="str">
        <f t="shared" si="204"/>
        <v>2000</v>
      </c>
    </row>
    <row r="13107" spans="1:19" hidden="1" x14ac:dyDescent="0.35">
      <c r="A13107" t="s">
        <v>87364</v>
      </c>
      <c r="B13107" t="s">
        <v>87365</v>
      </c>
      <c r="C13107" t="s">
        <v>87369</v>
      </c>
      <c r="D13107" t="s">
        <v>87370</v>
      </c>
      <c r="E13107" t="s">
        <v>87371</v>
      </c>
      <c r="F13107" t="s">
        <v>87372</v>
      </c>
      <c r="I13107" t="s">
        <v>87373</v>
      </c>
      <c r="J13107" t="s">
        <v>87374</v>
      </c>
      <c r="M13107" t="s">
        <v>112297</v>
      </c>
      <c r="N13107" t="s">
        <v>16314</v>
      </c>
      <c r="O13107" s="3" t="s">
        <v>87375</v>
      </c>
      <c r="P13107" t="s">
        <v>16314</v>
      </c>
      <c r="Q13107" t="s">
        <v>16314</v>
      </c>
      <c r="R13107" t="s">
        <v>87375</v>
      </c>
      <c r="S13107" s="4" t="str">
        <f t="shared" si="204"/>
        <v>2000</v>
      </c>
    </row>
    <row r="13108" spans="1:19" hidden="1" x14ac:dyDescent="0.35">
      <c r="A13108" t="s">
        <v>87371</v>
      </c>
      <c r="B13108" t="s">
        <v>87372</v>
      </c>
      <c r="C13108" t="s">
        <v>87376</v>
      </c>
      <c r="D13108" t="s">
        <v>87377</v>
      </c>
      <c r="E13108" t="s">
        <v>87378</v>
      </c>
      <c r="F13108" t="s">
        <v>87379</v>
      </c>
      <c r="I13108" t="s">
        <v>87380</v>
      </c>
      <c r="J13108" t="s">
        <v>87381</v>
      </c>
      <c r="M13108" t="s">
        <v>112315</v>
      </c>
      <c r="N13108" t="s">
        <v>16314</v>
      </c>
      <c r="O13108" s="3" t="s">
        <v>87382</v>
      </c>
      <c r="P13108" t="s">
        <v>16314</v>
      </c>
      <c r="Q13108" t="s">
        <v>16314</v>
      </c>
      <c r="R13108" t="s">
        <v>87382</v>
      </c>
      <c r="S13108" s="4" t="str">
        <f t="shared" si="204"/>
        <v>2000</v>
      </c>
    </row>
    <row r="13109" spans="1:19" hidden="1" x14ac:dyDescent="0.35">
      <c r="A13109" t="s">
        <v>87378</v>
      </c>
      <c r="B13109" t="s">
        <v>87379</v>
      </c>
      <c r="C13109" t="s">
        <v>87383</v>
      </c>
      <c r="D13109" t="s">
        <v>87384</v>
      </c>
      <c r="E13109" t="s">
        <v>87385</v>
      </c>
      <c r="F13109" t="s">
        <v>87386</v>
      </c>
      <c r="I13109" t="s">
        <v>87387</v>
      </c>
      <c r="J13109" t="s">
        <v>87388</v>
      </c>
      <c r="M13109" t="s">
        <v>112299</v>
      </c>
      <c r="N13109" t="s">
        <v>16314</v>
      </c>
      <c r="O13109" s="3" t="s">
        <v>87389</v>
      </c>
      <c r="P13109" t="s">
        <v>16314</v>
      </c>
      <c r="Q13109" t="s">
        <v>16314</v>
      </c>
      <c r="R13109" t="s">
        <v>87389</v>
      </c>
      <c r="S13109" s="4" t="str">
        <f t="shared" si="204"/>
        <v>2000</v>
      </c>
    </row>
    <row r="13110" spans="1:19" hidden="1" x14ac:dyDescent="0.35">
      <c r="A13110" t="s">
        <v>87385</v>
      </c>
      <c r="B13110" t="s">
        <v>87386</v>
      </c>
      <c r="C13110" t="s">
        <v>87390</v>
      </c>
      <c r="D13110" t="s">
        <v>87391</v>
      </c>
      <c r="E13110" t="s">
        <v>87392</v>
      </c>
      <c r="F13110" t="s">
        <v>87393</v>
      </c>
      <c r="I13110" t="s">
        <v>87394</v>
      </c>
      <c r="J13110" t="s">
        <v>87395</v>
      </c>
      <c r="M13110" t="s">
        <v>112323</v>
      </c>
      <c r="N13110" t="s">
        <v>16314</v>
      </c>
      <c r="O13110" s="3" t="s">
        <v>87396</v>
      </c>
      <c r="P13110" t="s">
        <v>16314</v>
      </c>
      <c r="Q13110" t="s">
        <v>16314</v>
      </c>
      <c r="R13110" t="s">
        <v>87396</v>
      </c>
      <c r="S13110" s="4" t="str">
        <f t="shared" si="204"/>
        <v>2000</v>
      </c>
    </row>
    <row r="13111" spans="1:19" hidden="1" x14ac:dyDescent="0.35">
      <c r="A13111" t="s">
        <v>87392</v>
      </c>
      <c r="B13111" t="s">
        <v>87393</v>
      </c>
      <c r="C13111" t="s">
        <v>87397</v>
      </c>
      <c r="D13111" t="s">
        <v>87398</v>
      </c>
      <c r="E13111" t="s">
        <v>87399</v>
      </c>
      <c r="F13111" t="s">
        <v>87400</v>
      </c>
      <c r="I13111" t="s">
        <v>87401</v>
      </c>
      <c r="J13111" t="s">
        <v>87402</v>
      </c>
      <c r="M13111" t="s">
        <v>112297</v>
      </c>
      <c r="N13111" t="s">
        <v>16314</v>
      </c>
      <c r="O13111" s="3" t="s">
        <v>87403</v>
      </c>
      <c r="P13111" t="s">
        <v>16314</v>
      </c>
      <c r="Q13111" t="s">
        <v>16314</v>
      </c>
      <c r="R13111" t="s">
        <v>87403</v>
      </c>
      <c r="S13111" s="4" t="str">
        <f t="shared" si="204"/>
        <v>2000</v>
      </c>
    </row>
    <row r="13112" spans="1:19" hidden="1" x14ac:dyDescent="0.35">
      <c r="A13112" t="s">
        <v>87399</v>
      </c>
      <c r="B13112" t="s">
        <v>87400</v>
      </c>
      <c r="C13112" t="s">
        <v>87404</v>
      </c>
      <c r="D13112" t="s">
        <v>87405</v>
      </c>
      <c r="E13112" t="s">
        <v>87406</v>
      </c>
      <c r="F13112" t="s">
        <v>87407</v>
      </c>
      <c r="I13112" t="s">
        <v>87394</v>
      </c>
      <c r="J13112" t="s">
        <v>87395</v>
      </c>
      <c r="M13112" t="s">
        <v>112323</v>
      </c>
      <c r="N13112" t="s">
        <v>16314</v>
      </c>
      <c r="O13112" s="3" t="s">
        <v>87408</v>
      </c>
      <c r="P13112" t="s">
        <v>16314</v>
      </c>
      <c r="Q13112" t="s">
        <v>16314</v>
      </c>
      <c r="R13112" t="s">
        <v>87408</v>
      </c>
      <c r="S13112" s="4" t="str">
        <f t="shared" si="204"/>
        <v>2000</v>
      </c>
    </row>
    <row r="13113" spans="1:19" hidden="1" x14ac:dyDescent="0.35">
      <c r="A13113" t="s">
        <v>87406</v>
      </c>
      <c r="B13113" t="s">
        <v>87407</v>
      </c>
      <c r="C13113" t="s">
        <v>87409</v>
      </c>
      <c r="D13113" t="s">
        <v>87410</v>
      </c>
      <c r="E13113" t="s">
        <v>87411</v>
      </c>
      <c r="F13113" t="s">
        <v>87412</v>
      </c>
      <c r="I13113" t="s">
        <v>87413</v>
      </c>
      <c r="J13113" t="s">
        <v>87414</v>
      </c>
      <c r="M13113" t="s">
        <v>112297</v>
      </c>
      <c r="N13113" t="s">
        <v>16314</v>
      </c>
      <c r="O13113" s="3" t="s">
        <v>87415</v>
      </c>
      <c r="P13113" t="s">
        <v>16314</v>
      </c>
      <c r="Q13113" t="s">
        <v>16314</v>
      </c>
      <c r="R13113" t="s">
        <v>87415</v>
      </c>
      <c r="S13113" s="4" t="str">
        <f t="shared" si="204"/>
        <v>2000</v>
      </c>
    </row>
    <row r="13114" spans="1:19" hidden="1" x14ac:dyDescent="0.35">
      <c r="A13114" t="s">
        <v>87411</v>
      </c>
      <c r="B13114" t="s">
        <v>87412</v>
      </c>
      <c r="C13114" t="s">
        <v>87416</v>
      </c>
      <c r="D13114" t="s">
        <v>87417</v>
      </c>
      <c r="E13114" t="s">
        <v>87418</v>
      </c>
      <c r="F13114" t="s">
        <v>87419</v>
      </c>
      <c r="I13114" t="s">
        <v>87420</v>
      </c>
      <c r="J13114" t="s">
        <v>87421</v>
      </c>
      <c r="M13114" t="s">
        <v>112297</v>
      </c>
      <c r="N13114" t="s">
        <v>16314</v>
      </c>
      <c r="O13114" s="3" t="s">
        <v>87422</v>
      </c>
      <c r="P13114" t="s">
        <v>16314</v>
      </c>
      <c r="Q13114" t="s">
        <v>16314</v>
      </c>
      <c r="R13114" t="s">
        <v>87422</v>
      </c>
      <c r="S13114" s="4" t="str">
        <f t="shared" si="204"/>
        <v>2000</v>
      </c>
    </row>
    <row r="13115" spans="1:19" hidden="1" x14ac:dyDescent="0.35">
      <c r="A13115" t="s">
        <v>87418</v>
      </c>
      <c r="B13115" t="s">
        <v>87419</v>
      </c>
      <c r="C13115" t="s">
        <v>87423</v>
      </c>
      <c r="D13115" t="s">
        <v>87424</v>
      </c>
      <c r="E13115" t="s">
        <v>87425</v>
      </c>
      <c r="F13115" t="s">
        <v>87426</v>
      </c>
      <c r="I13115" t="s">
        <v>87427</v>
      </c>
      <c r="J13115" t="s">
        <v>87428</v>
      </c>
      <c r="M13115" t="s">
        <v>112299</v>
      </c>
      <c r="N13115" t="s">
        <v>16314</v>
      </c>
      <c r="O13115" s="3" t="s">
        <v>87429</v>
      </c>
      <c r="P13115" t="s">
        <v>16314</v>
      </c>
      <c r="Q13115" t="s">
        <v>16314</v>
      </c>
      <c r="R13115" t="s">
        <v>87429</v>
      </c>
      <c r="S13115" s="4" t="str">
        <f t="shared" si="204"/>
        <v>2000</v>
      </c>
    </row>
    <row r="13116" spans="1:19" hidden="1" x14ac:dyDescent="0.35">
      <c r="A13116" t="s">
        <v>87425</v>
      </c>
      <c r="B13116" t="s">
        <v>87426</v>
      </c>
      <c r="C13116" t="s">
        <v>87430</v>
      </c>
      <c r="D13116" t="s">
        <v>87431</v>
      </c>
      <c r="E13116" t="s">
        <v>87432</v>
      </c>
      <c r="F13116" t="s">
        <v>87433</v>
      </c>
      <c r="I13116" t="s">
        <v>87434</v>
      </c>
      <c r="J13116" t="s">
        <v>87435</v>
      </c>
      <c r="M13116" t="s">
        <v>112299</v>
      </c>
      <c r="N13116" t="s">
        <v>16314</v>
      </c>
      <c r="O13116" s="3" t="s">
        <v>87436</v>
      </c>
      <c r="P13116" t="s">
        <v>16314</v>
      </c>
      <c r="Q13116" t="s">
        <v>16314</v>
      </c>
      <c r="R13116" t="s">
        <v>87436</v>
      </c>
      <c r="S13116" s="4" t="str">
        <f t="shared" si="204"/>
        <v>2000</v>
      </c>
    </row>
    <row r="13117" spans="1:19" hidden="1" x14ac:dyDescent="0.35">
      <c r="A13117" t="s">
        <v>87432</v>
      </c>
      <c r="B13117" t="s">
        <v>87433</v>
      </c>
      <c r="C13117" t="s">
        <v>87437</v>
      </c>
      <c r="D13117" t="s">
        <v>87438</v>
      </c>
      <c r="E13117" t="s">
        <v>87439</v>
      </c>
      <c r="F13117" t="s">
        <v>87440</v>
      </c>
      <c r="I13117" t="s">
        <v>87441</v>
      </c>
      <c r="J13117" t="s">
        <v>87442</v>
      </c>
      <c r="M13117" t="s">
        <v>112299</v>
      </c>
      <c r="N13117" t="s">
        <v>16314</v>
      </c>
      <c r="O13117" s="3" t="s">
        <v>87443</v>
      </c>
      <c r="P13117" t="s">
        <v>16314</v>
      </c>
      <c r="Q13117" t="s">
        <v>16314</v>
      </c>
      <c r="R13117" t="s">
        <v>87443</v>
      </c>
      <c r="S13117" s="4" t="str">
        <f t="shared" si="204"/>
        <v>2000</v>
      </c>
    </row>
    <row r="13118" spans="1:19" ht="29" hidden="1" x14ac:dyDescent="0.35">
      <c r="A13118" t="s">
        <v>87439</v>
      </c>
      <c r="B13118" t="s">
        <v>87440</v>
      </c>
      <c r="C13118" t="s">
        <v>87444</v>
      </c>
      <c r="D13118" t="s">
        <v>87445</v>
      </c>
      <c r="E13118" t="s">
        <v>87446</v>
      </c>
      <c r="F13118" t="s">
        <v>87447</v>
      </c>
      <c r="I13118" t="s">
        <v>86903</v>
      </c>
      <c r="J13118" t="s">
        <v>86353</v>
      </c>
      <c r="K13118" s="2" t="s">
        <v>84948</v>
      </c>
      <c r="M13118" t="s">
        <v>16314</v>
      </c>
      <c r="N13118" t="s">
        <v>16314</v>
      </c>
      <c r="O13118" s="3" t="s">
        <v>87448</v>
      </c>
      <c r="P13118" t="s">
        <v>16314</v>
      </c>
      <c r="Q13118" t="s">
        <v>16314</v>
      </c>
      <c r="R13118" t="s">
        <v>87448</v>
      </c>
      <c r="S13118" s="4" t="str">
        <f t="shared" si="204"/>
        <v>2000</v>
      </c>
    </row>
    <row r="13119" spans="1:19" hidden="1" x14ac:dyDescent="0.35">
      <c r="A13119" t="s">
        <v>87446</v>
      </c>
      <c r="B13119" t="s">
        <v>87447</v>
      </c>
      <c r="C13119" t="s">
        <v>87449</v>
      </c>
      <c r="D13119" t="s">
        <v>87450</v>
      </c>
      <c r="E13119" t="s">
        <v>87451</v>
      </c>
      <c r="F13119" t="s">
        <v>87452</v>
      </c>
      <c r="I13119" t="s">
        <v>87453</v>
      </c>
      <c r="J13119" t="s">
        <v>87454</v>
      </c>
      <c r="M13119" t="s">
        <v>112297</v>
      </c>
      <c r="N13119" t="s">
        <v>16314</v>
      </c>
      <c r="O13119" s="3" t="s">
        <v>87455</v>
      </c>
      <c r="P13119" t="s">
        <v>16314</v>
      </c>
      <c r="Q13119" t="s">
        <v>16314</v>
      </c>
      <c r="R13119" t="s">
        <v>87455</v>
      </c>
      <c r="S13119" s="4" t="str">
        <f t="shared" si="204"/>
        <v>2000</v>
      </c>
    </row>
    <row r="13120" spans="1:19" hidden="1" x14ac:dyDescent="0.35">
      <c r="A13120" t="s">
        <v>87451</v>
      </c>
      <c r="B13120" t="s">
        <v>87452</v>
      </c>
      <c r="C13120" t="s">
        <v>87456</v>
      </c>
      <c r="D13120" t="s">
        <v>87457</v>
      </c>
      <c r="E13120" t="s">
        <v>87458</v>
      </c>
      <c r="F13120" t="s">
        <v>87459</v>
      </c>
      <c r="I13120" t="s">
        <v>87460</v>
      </c>
      <c r="J13120" t="s">
        <v>87461</v>
      </c>
      <c r="M13120" t="s">
        <v>112297</v>
      </c>
      <c r="N13120" t="s">
        <v>16314</v>
      </c>
      <c r="O13120" s="3" t="s">
        <v>87462</v>
      </c>
      <c r="P13120" t="s">
        <v>16314</v>
      </c>
      <c r="Q13120" t="s">
        <v>16314</v>
      </c>
      <c r="R13120" t="s">
        <v>87462</v>
      </c>
      <c r="S13120" s="4" t="str">
        <f t="shared" si="204"/>
        <v>2000</v>
      </c>
    </row>
    <row r="13121" spans="1:19" hidden="1" x14ac:dyDescent="0.35">
      <c r="A13121" t="s">
        <v>87458</v>
      </c>
      <c r="B13121" t="s">
        <v>87459</v>
      </c>
      <c r="C13121" t="s">
        <v>87463</v>
      </c>
      <c r="D13121" t="s">
        <v>87464</v>
      </c>
      <c r="E13121" t="s">
        <v>87465</v>
      </c>
      <c r="F13121" t="s">
        <v>87466</v>
      </c>
      <c r="I13121" t="s">
        <v>512</v>
      </c>
      <c r="J13121" t="s">
        <v>512</v>
      </c>
      <c r="M13121" t="s">
        <v>112297</v>
      </c>
      <c r="N13121" t="s">
        <v>16314</v>
      </c>
      <c r="O13121" s="3" t="s">
        <v>87467</v>
      </c>
      <c r="P13121" t="s">
        <v>16314</v>
      </c>
      <c r="Q13121" t="s">
        <v>16314</v>
      </c>
      <c r="R13121" t="s">
        <v>87467</v>
      </c>
      <c r="S13121" s="4" t="str">
        <f t="shared" si="204"/>
        <v>2000</v>
      </c>
    </row>
    <row r="13122" spans="1:19" hidden="1" x14ac:dyDescent="0.35">
      <c r="A13122" t="s">
        <v>87465</v>
      </c>
      <c r="B13122" t="s">
        <v>87466</v>
      </c>
      <c r="C13122" t="s">
        <v>87468</v>
      </c>
      <c r="D13122" t="s">
        <v>87469</v>
      </c>
      <c r="E13122" t="s">
        <v>87470</v>
      </c>
      <c r="F13122" t="s">
        <v>87471</v>
      </c>
      <c r="I13122" t="s">
        <v>87472</v>
      </c>
      <c r="J13122" t="s">
        <v>87473</v>
      </c>
      <c r="M13122" t="s">
        <v>112297</v>
      </c>
      <c r="N13122" t="s">
        <v>16314</v>
      </c>
      <c r="O13122" s="3" t="s">
        <v>87474</v>
      </c>
      <c r="P13122" t="s">
        <v>16314</v>
      </c>
      <c r="Q13122" t="s">
        <v>16314</v>
      </c>
      <c r="R13122" t="s">
        <v>87474</v>
      </c>
      <c r="S13122" s="4" t="str">
        <f t="shared" si="204"/>
        <v>2000</v>
      </c>
    </row>
    <row r="13123" spans="1:19" hidden="1" x14ac:dyDescent="0.35">
      <c r="A13123" t="s">
        <v>87470</v>
      </c>
      <c r="B13123" t="s">
        <v>87471</v>
      </c>
      <c r="C13123" t="s">
        <v>87475</v>
      </c>
      <c r="D13123" t="s">
        <v>87476</v>
      </c>
      <c r="E13123" t="s">
        <v>87477</v>
      </c>
      <c r="F13123" t="s">
        <v>87478</v>
      </c>
      <c r="I13123" t="s">
        <v>87479</v>
      </c>
      <c r="J13123" t="s">
        <v>87480</v>
      </c>
      <c r="M13123" t="s">
        <v>112297</v>
      </c>
      <c r="N13123" t="s">
        <v>16314</v>
      </c>
      <c r="O13123" s="3" t="s">
        <v>87481</v>
      </c>
      <c r="P13123" t="s">
        <v>16314</v>
      </c>
      <c r="Q13123" t="s">
        <v>16314</v>
      </c>
      <c r="R13123" t="s">
        <v>87481</v>
      </c>
      <c r="S13123" s="4" t="str">
        <f t="shared" ref="S13123:S13186" si="205">LEFT(RIGHT(R13123,19),4)</f>
        <v>2000</v>
      </c>
    </row>
    <row r="13124" spans="1:19" hidden="1" x14ac:dyDescent="0.35">
      <c r="A13124" t="s">
        <v>87477</v>
      </c>
      <c r="B13124" t="s">
        <v>87478</v>
      </c>
      <c r="C13124" t="s">
        <v>87482</v>
      </c>
      <c r="D13124" t="s">
        <v>87483</v>
      </c>
      <c r="E13124" t="s">
        <v>87484</v>
      </c>
      <c r="F13124" t="s">
        <v>87485</v>
      </c>
      <c r="I13124" t="s">
        <v>87486</v>
      </c>
      <c r="J13124" t="s">
        <v>87487</v>
      </c>
      <c r="M13124" t="s">
        <v>112297</v>
      </c>
      <c r="N13124" t="s">
        <v>16314</v>
      </c>
      <c r="O13124" s="3" t="s">
        <v>87488</v>
      </c>
      <c r="P13124" t="s">
        <v>16314</v>
      </c>
      <c r="Q13124" t="s">
        <v>16314</v>
      </c>
      <c r="R13124" t="s">
        <v>87488</v>
      </c>
      <c r="S13124" s="4" t="str">
        <f t="shared" si="205"/>
        <v>2000</v>
      </c>
    </row>
    <row r="13125" spans="1:19" hidden="1" x14ac:dyDescent="0.35">
      <c r="A13125" t="s">
        <v>87484</v>
      </c>
      <c r="B13125" t="s">
        <v>87485</v>
      </c>
      <c r="C13125" t="s">
        <v>87489</v>
      </c>
      <c r="D13125" t="s">
        <v>87490</v>
      </c>
      <c r="E13125" t="s">
        <v>87491</v>
      </c>
      <c r="F13125" t="s">
        <v>87492</v>
      </c>
      <c r="I13125" t="s">
        <v>87493</v>
      </c>
      <c r="J13125" t="s">
        <v>87494</v>
      </c>
      <c r="M13125" t="s">
        <v>112297</v>
      </c>
      <c r="N13125" t="s">
        <v>16314</v>
      </c>
      <c r="O13125" s="3" t="s">
        <v>87495</v>
      </c>
      <c r="P13125" t="s">
        <v>16314</v>
      </c>
      <c r="Q13125" t="s">
        <v>16314</v>
      </c>
      <c r="R13125" t="s">
        <v>87495</v>
      </c>
      <c r="S13125" s="4" t="str">
        <f t="shared" si="205"/>
        <v>2000</v>
      </c>
    </row>
    <row r="13126" spans="1:19" hidden="1" x14ac:dyDescent="0.35">
      <c r="A13126" t="s">
        <v>87491</v>
      </c>
      <c r="B13126" t="s">
        <v>87492</v>
      </c>
      <c r="C13126" t="s">
        <v>87496</v>
      </c>
      <c r="D13126" t="s">
        <v>87497</v>
      </c>
      <c r="E13126" t="s">
        <v>87498</v>
      </c>
      <c r="F13126" s="1">
        <v>4.6763699999999997E+31</v>
      </c>
      <c r="I13126" t="s">
        <v>87499</v>
      </c>
      <c r="J13126" t="s">
        <v>87500</v>
      </c>
      <c r="M13126" t="s">
        <v>112299</v>
      </c>
      <c r="N13126" t="s">
        <v>16314</v>
      </c>
      <c r="O13126" s="3" t="s">
        <v>87501</v>
      </c>
      <c r="P13126" t="s">
        <v>16314</v>
      </c>
      <c r="Q13126" t="s">
        <v>16314</v>
      </c>
      <c r="R13126" t="s">
        <v>87501</v>
      </c>
      <c r="S13126" s="4" t="str">
        <f t="shared" si="205"/>
        <v>2000</v>
      </c>
    </row>
    <row r="13127" spans="1:19" hidden="1" x14ac:dyDescent="0.35">
      <c r="A13127" t="s">
        <v>87498</v>
      </c>
      <c r="B13127" s="1">
        <v>4.6763699999999997E+31</v>
      </c>
      <c r="C13127" t="s">
        <v>87502</v>
      </c>
      <c r="D13127" t="s">
        <v>87503</v>
      </c>
      <c r="E13127" t="s">
        <v>87504</v>
      </c>
      <c r="F13127" t="s">
        <v>87505</v>
      </c>
      <c r="I13127" t="s">
        <v>87506</v>
      </c>
      <c r="J13127" t="s">
        <v>87507</v>
      </c>
      <c r="M13127" t="s">
        <v>112297</v>
      </c>
      <c r="N13127" t="s">
        <v>16314</v>
      </c>
      <c r="O13127" s="3" t="s">
        <v>87508</v>
      </c>
      <c r="P13127" t="s">
        <v>16314</v>
      </c>
      <c r="Q13127" t="s">
        <v>16314</v>
      </c>
      <c r="R13127" t="s">
        <v>87508</v>
      </c>
      <c r="S13127" s="4" t="str">
        <f t="shared" si="205"/>
        <v>2000</v>
      </c>
    </row>
    <row r="13128" spans="1:19" hidden="1" x14ac:dyDescent="0.35">
      <c r="A13128" t="s">
        <v>87504</v>
      </c>
      <c r="B13128" t="s">
        <v>87505</v>
      </c>
      <c r="C13128" t="s">
        <v>87509</v>
      </c>
      <c r="D13128" t="s">
        <v>87510</v>
      </c>
      <c r="E13128" t="s">
        <v>87511</v>
      </c>
      <c r="F13128" t="s">
        <v>87512</v>
      </c>
      <c r="I13128" t="s">
        <v>87513</v>
      </c>
      <c r="J13128" t="s">
        <v>86353</v>
      </c>
      <c r="M13128" t="s">
        <v>112323</v>
      </c>
      <c r="N13128" t="s">
        <v>16314</v>
      </c>
      <c r="O13128" s="3" t="s">
        <v>87514</v>
      </c>
      <c r="P13128" t="s">
        <v>16314</v>
      </c>
      <c r="Q13128" t="s">
        <v>16314</v>
      </c>
      <c r="R13128" t="s">
        <v>87514</v>
      </c>
      <c r="S13128" s="4" t="str">
        <f t="shared" si="205"/>
        <v>2000</v>
      </c>
    </row>
    <row r="13129" spans="1:19" ht="29" hidden="1" x14ac:dyDescent="0.35">
      <c r="A13129" t="s">
        <v>87511</v>
      </c>
      <c r="B13129" t="s">
        <v>87512</v>
      </c>
      <c r="C13129" t="s">
        <v>87515</v>
      </c>
      <c r="D13129" t="s">
        <v>87516</v>
      </c>
      <c r="E13129" t="s">
        <v>87517</v>
      </c>
      <c r="F13129" t="s">
        <v>87518</v>
      </c>
      <c r="I13129" t="s">
        <v>86903</v>
      </c>
      <c r="J13129" t="s">
        <v>86353</v>
      </c>
      <c r="K13129" s="2" t="s">
        <v>87206</v>
      </c>
      <c r="M13129" t="s">
        <v>16314</v>
      </c>
      <c r="N13129" t="s">
        <v>16314</v>
      </c>
      <c r="O13129" s="3" t="s">
        <v>87519</v>
      </c>
      <c r="P13129" t="s">
        <v>16314</v>
      </c>
      <c r="Q13129" t="s">
        <v>16314</v>
      </c>
      <c r="R13129" t="s">
        <v>87519</v>
      </c>
      <c r="S13129" s="4" t="str">
        <f t="shared" si="205"/>
        <v>2000</v>
      </c>
    </row>
    <row r="13130" spans="1:19" hidden="1" x14ac:dyDescent="0.35">
      <c r="A13130" t="s">
        <v>87517</v>
      </c>
      <c r="B13130" t="s">
        <v>87518</v>
      </c>
      <c r="C13130" t="s">
        <v>87520</v>
      </c>
      <c r="D13130" t="s">
        <v>87521</v>
      </c>
      <c r="E13130" t="s">
        <v>87522</v>
      </c>
      <c r="F13130" t="s">
        <v>87523</v>
      </c>
      <c r="I13130" t="s">
        <v>87524</v>
      </c>
      <c r="J13130" t="s">
        <v>87525</v>
      </c>
      <c r="M13130" t="s">
        <v>112299</v>
      </c>
      <c r="N13130" t="s">
        <v>16314</v>
      </c>
      <c r="O13130" s="3" t="s">
        <v>87526</v>
      </c>
      <c r="P13130" t="s">
        <v>16314</v>
      </c>
      <c r="Q13130" t="s">
        <v>16314</v>
      </c>
      <c r="R13130" t="s">
        <v>87526</v>
      </c>
      <c r="S13130" s="4" t="str">
        <f t="shared" si="205"/>
        <v>2000</v>
      </c>
    </row>
    <row r="13131" spans="1:19" hidden="1" x14ac:dyDescent="0.35">
      <c r="A13131" t="s">
        <v>87522</v>
      </c>
      <c r="B13131" t="s">
        <v>87523</v>
      </c>
      <c r="C13131" t="s">
        <v>87527</v>
      </c>
      <c r="D13131" t="s">
        <v>87528</v>
      </c>
      <c r="E13131" t="s">
        <v>87529</v>
      </c>
      <c r="F13131" t="s">
        <v>87530</v>
      </c>
      <c r="I13131" t="s">
        <v>512</v>
      </c>
      <c r="J13131" t="s">
        <v>512</v>
      </c>
      <c r="M13131" t="s">
        <v>112297</v>
      </c>
      <c r="N13131" t="s">
        <v>16314</v>
      </c>
      <c r="O13131" s="3" t="s">
        <v>87531</v>
      </c>
      <c r="P13131" t="s">
        <v>16314</v>
      </c>
      <c r="Q13131" t="s">
        <v>16314</v>
      </c>
      <c r="R13131" t="s">
        <v>87531</v>
      </c>
      <c r="S13131" s="4" t="str">
        <f t="shared" si="205"/>
        <v>2000</v>
      </c>
    </row>
    <row r="13132" spans="1:19" hidden="1" x14ac:dyDescent="0.35">
      <c r="A13132" t="s">
        <v>87529</v>
      </c>
      <c r="B13132" t="s">
        <v>87530</v>
      </c>
      <c r="C13132" t="s">
        <v>87532</v>
      </c>
      <c r="D13132" t="s">
        <v>87533</v>
      </c>
      <c r="E13132" t="s">
        <v>87534</v>
      </c>
      <c r="F13132" t="s">
        <v>87535</v>
      </c>
      <c r="I13132" t="s">
        <v>87536</v>
      </c>
      <c r="J13132" t="s">
        <v>87537</v>
      </c>
      <c r="M13132" t="s">
        <v>112297</v>
      </c>
      <c r="N13132" t="s">
        <v>16314</v>
      </c>
      <c r="O13132" s="3" t="s">
        <v>87538</v>
      </c>
      <c r="P13132" t="s">
        <v>16314</v>
      </c>
      <c r="Q13132" t="s">
        <v>16314</v>
      </c>
      <c r="R13132" t="s">
        <v>87538</v>
      </c>
      <c r="S13132" s="4" t="str">
        <f t="shared" si="205"/>
        <v>2000</v>
      </c>
    </row>
    <row r="13133" spans="1:19" hidden="1" x14ac:dyDescent="0.35">
      <c r="A13133" t="s">
        <v>87534</v>
      </c>
      <c r="B13133" t="s">
        <v>87535</v>
      </c>
      <c r="C13133" t="s">
        <v>87539</v>
      </c>
      <c r="D13133" t="s">
        <v>87540</v>
      </c>
      <c r="E13133" t="s">
        <v>87541</v>
      </c>
      <c r="F13133" t="s">
        <v>87542</v>
      </c>
      <c r="I13133" t="s">
        <v>87543</v>
      </c>
      <c r="J13133" t="s">
        <v>85793</v>
      </c>
      <c r="M13133" t="s">
        <v>112299</v>
      </c>
      <c r="N13133" t="s">
        <v>16314</v>
      </c>
      <c r="O13133" s="3" t="s">
        <v>87544</v>
      </c>
      <c r="P13133" t="s">
        <v>16314</v>
      </c>
      <c r="Q13133" t="s">
        <v>16314</v>
      </c>
      <c r="R13133" t="s">
        <v>87544</v>
      </c>
      <c r="S13133" s="4" t="str">
        <f t="shared" si="205"/>
        <v>2000</v>
      </c>
    </row>
    <row r="13134" spans="1:19" hidden="1" x14ac:dyDescent="0.35">
      <c r="A13134" t="s">
        <v>87541</v>
      </c>
      <c r="B13134" t="s">
        <v>87542</v>
      </c>
      <c r="C13134" t="s">
        <v>87545</v>
      </c>
      <c r="D13134" t="s">
        <v>87546</v>
      </c>
      <c r="E13134" t="s">
        <v>87547</v>
      </c>
      <c r="F13134" t="s">
        <v>87548</v>
      </c>
      <c r="I13134" t="s">
        <v>87549</v>
      </c>
      <c r="J13134" t="s">
        <v>87550</v>
      </c>
      <c r="M13134" t="s">
        <v>112299</v>
      </c>
      <c r="N13134" t="s">
        <v>16314</v>
      </c>
      <c r="O13134" s="3" t="s">
        <v>87551</v>
      </c>
      <c r="P13134" t="s">
        <v>16314</v>
      </c>
      <c r="Q13134" t="s">
        <v>16314</v>
      </c>
      <c r="R13134" t="s">
        <v>87551</v>
      </c>
      <c r="S13134" s="4" t="str">
        <f t="shared" si="205"/>
        <v>2000</v>
      </c>
    </row>
    <row r="13135" spans="1:19" hidden="1" x14ac:dyDescent="0.35">
      <c r="A13135" t="s">
        <v>87547</v>
      </c>
      <c r="B13135" t="s">
        <v>87548</v>
      </c>
      <c r="C13135" t="s">
        <v>87552</v>
      </c>
      <c r="D13135" t="s">
        <v>87553</v>
      </c>
      <c r="E13135" t="s">
        <v>87554</v>
      </c>
      <c r="F13135" t="s">
        <v>87555</v>
      </c>
      <c r="I13135" t="s">
        <v>87556</v>
      </c>
      <c r="J13135" t="s">
        <v>87557</v>
      </c>
      <c r="M13135" t="s">
        <v>112297</v>
      </c>
      <c r="N13135" t="s">
        <v>16314</v>
      </c>
      <c r="O13135" s="3" t="s">
        <v>87558</v>
      </c>
      <c r="P13135" t="s">
        <v>16314</v>
      </c>
      <c r="Q13135" t="s">
        <v>16314</v>
      </c>
      <c r="R13135" t="s">
        <v>87558</v>
      </c>
      <c r="S13135" s="4" t="str">
        <f t="shared" si="205"/>
        <v>2000</v>
      </c>
    </row>
    <row r="13136" spans="1:19" hidden="1" x14ac:dyDescent="0.35">
      <c r="A13136" t="s">
        <v>87554</v>
      </c>
      <c r="B13136" t="s">
        <v>87555</v>
      </c>
      <c r="C13136" t="s">
        <v>87559</v>
      </c>
      <c r="D13136" t="s">
        <v>87560</v>
      </c>
      <c r="E13136" t="s">
        <v>87561</v>
      </c>
      <c r="F13136" t="s">
        <v>87562</v>
      </c>
      <c r="I13136" t="s">
        <v>87563</v>
      </c>
      <c r="J13136" t="s">
        <v>87564</v>
      </c>
      <c r="M13136" t="s">
        <v>112299</v>
      </c>
      <c r="N13136" t="s">
        <v>16314</v>
      </c>
      <c r="O13136" s="3" t="s">
        <v>87565</v>
      </c>
      <c r="P13136" t="s">
        <v>16314</v>
      </c>
      <c r="Q13136" t="s">
        <v>16314</v>
      </c>
      <c r="R13136" t="s">
        <v>87565</v>
      </c>
      <c r="S13136" s="4" t="str">
        <f t="shared" si="205"/>
        <v>2000</v>
      </c>
    </row>
    <row r="13137" spans="1:19" hidden="1" x14ac:dyDescent="0.35">
      <c r="A13137" t="s">
        <v>87561</v>
      </c>
      <c r="B13137" t="s">
        <v>87562</v>
      </c>
      <c r="C13137" t="s">
        <v>87566</v>
      </c>
      <c r="D13137" t="s">
        <v>87567</v>
      </c>
      <c r="E13137" t="s">
        <v>87568</v>
      </c>
      <c r="F13137" t="s">
        <v>87569</v>
      </c>
      <c r="I13137" t="s">
        <v>87570</v>
      </c>
      <c r="J13137" t="s">
        <v>87571</v>
      </c>
      <c r="M13137" t="s">
        <v>112299</v>
      </c>
      <c r="N13137" t="s">
        <v>16314</v>
      </c>
      <c r="O13137" s="3" t="s">
        <v>87572</v>
      </c>
      <c r="P13137" t="s">
        <v>16314</v>
      </c>
      <c r="Q13137" t="s">
        <v>16314</v>
      </c>
      <c r="R13137" t="s">
        <v>87572</v>
      </c>
      <c r="S13137" s="4" t="str">
        <f t="shared" si="205"/>
        <v>2000</v>
      </c>
    </row>
    <row r="13138" spans="1:19" hidden="1" x14ac:dyDescent="0.35">
      <c r="A13138" t="s">
        <v>87568</v>
      </c>
      <c r="B13138" t="s">
        <v>87569</v>
      </c>
      <c r="C13138" t="s">
        <v>87573</v>
      </c>
      <c r="D13138" t="s">
        <v>87574</v>
      </c>
      <c r="E13138" t="s">
        <v>87575</v>
      </c>
      <c r="F13138" t="s">
        <v>87576</v>
      </c>
      <c r="I13138" t="s">
        <v>87577</v>
      </c>
      <c r="J13138" t="s">
        <v>87578</v>
      </c>
      <c r="M13138" t="s">
        <v>112299</v>
      </c>
      <c r="N13138" t="s">
        <v>16314</v>
      </c>
      <c r="O13138" s="3" t="s">
        <v>87579</v>
      </c>
      <c r="P13138" t="s">
        <v>16314</v>
      </c>
      <c r="Q13138" t="s">
        <v>16314</v>
      </c>
      <c r="R13138" t="s">
        <v>87579</v>
      </c>
      <c r="S13138" s="4" t="str">
        <f t="shared" si="205"/>
        <v>2000</v>
      </c>
    </row>
    <row r="13139" spans="1:19" hidden="1" x14ac:dyDescent="0.35">
      <c r="A13139" t="s">
        <v>87575</v>
      </c>
      <c r="B13139" t="s">
        <v>87576</v>
      </c>
      <c r="C13139" t="s">
        <v>87580</v>
      </c>
      <c r="D13139" t="s">
        <v>87581</v>
      </c>
      <c r="E13139" t="s">
        <v>87582</v>
      </c>
      <c r="F13139" t="s">
        <v>87583</v>
      </c>
      <c r="I13139" t="s">
        <v>87584</v>
      </c>
      <c r="J13139" t="s">
        <v>87585</v>
      </c>
      <c r="M13139" t="s">
        <v>112299</v>
      </c>
      <c r="N13139" t="s">
        <v>16314</v>
      </c>
      <c r="O13139" s="3" t="s">
        <v>87586</v>
      </c>
      <c r="P13139" t="s">
        <v>16314</v>
      </c>
      <c r="Q13139" t="s">
        <v>16314</v>
      </c>
      <c r="R13139" t="s">
        <v>87586</v>
      </c>
      <c r="S13139" s="4" t="str">
        <f t="shared" si="205"/>
        <v>2000</v>
      </c>
    </row>
    <row r="13140" spans="1:19" hidden="1" x14ac:dyDescent="0.35">
      <c r="A13140" t="s">
        <v>87582</v>
      </c>
      <c r="B13140" t="s">
        <v>87583</v>
      </c>
      <c r="C13140" t="s">
        <v>87587</v>
      </c>
      <c r="D13140" t="s">
        <v>87588</v>
      </c>
      <c r="E13140" t="s">
        <v>87589</v>
      </c>
      <c r="F13140" t="s">
        <v>87590</v>
      </c>
      <c r="I13140" t="s">
        <v>87591</v>
      </c>
      <c r="J13140" t="s">
        <v>86353</v>
      </c>
      <c r="M13140" t="s">
        <v>112323</v>
      </c>
      <c r="N13140" t="s">
        <v>16314</v>
      </c>
      <c r="O13140" s="3" t="s">
        <v>87592</v>
      </c>
      <c r="P13140" t="s">
        <v>16314</v>
      </c>
      <c r="Q13140" t="s">
        <v>16314</v>
      </c>
      <c r="R13140" t="s">
        <v>87592</v>
      </c>
      <c r="S13140" s="4" t="str">
        <f t="shared" si="205"/>
        <v>2000</v>
      </c>
    </row>
    <row r="13141" spans="1:19" hidden="1" x14ac:dyDescent="0.35">
      <c r="A13141" t="s">
        <v>87589</v>
      </c>
      <c r="B13141" t="s">
        <v>87590</v>
      </c>
      <c r="C13141" t="s">
        <v>87593</v>
      </c>
      <c r="D13141" t="s">
        <v>87594</v>
      </c>
      <c r="E13141" t="s">
        <v>87595</v>
      </c>
      <c r="F13141" t="s">
        <v>87596</v>
      </c>
      <c r="I13141" t="s">
        <v>84263</v>
      </c>
      <c r="J13141" t="s">
        <v>43658</v>
      </c>
      <c r="M13141" t="s">
        <v>112299</v>
      </c>
      <c r="N13141" t="s">
        <v>16314</v>
      </c>
      <c r="O13141" s="3" t="s">
        <v>87597</v>
      </c>
      <c r="P13141" t="s">
        <v>16314</v>
      </c>
      <c r="Q13141" t="s">
        <v>16314</v>
      </c>
      <c r="R13141" t="s">
        <v>87597</v>
      </c>
      <c r="S13141" s="4" t="str">
        <f t="shared" si="205"/>
        <v>2000</v>
      </c>
    </row>
    <row r="13142" spans="1:19" ht="29" hidden="1" x14ac:dyDescent="0.35">
      <c r="A13142" t="s">
        <v>87595</v>
      </c>
      <c r="B13142" t="s">
        <v>87596</v>
      </c>
      <c r="C13142" t="s">
        <v>87598</v>
      </c>
      <c r="D13142" t="s">
        <v>87599</v>
      </c>
      <c r="E13142" t="s">
        <v>87600</v>
      </c>
      <c r="F13142" t="s">
        <v>87601</v>
      </c>
      <c r="I13142" t="s">
        <v>86903</v>
      </c>
      <c r="J13142" t="s">
        <v>86353</v>
      </c>
      <c r="K13142" s="2" t="s">
        <v>84948</v>
      </c>
      <c r="M13142" t="s">
        <v>16314</v>
      </c>
      <c r="N13142" t="s">
        <v>16314</v>
      </c>
      <c r="O13142" s="3" t="s">
        <v>87602</v>
      </c>
      <c r="P13142" t="s">
        <v>16314</v>
      </c>
      <c r="Q13142" t="s">
        <v>16314</v>
      </c>
      <c r="R13142" t="s">
        <v>87602</v>
      </c>
      <c r="S13142" s="4" t="str">
        <f t="shared" si="205"/>
        <v>2000</v>
      </c>
    </row>
    <row r="13143" spans="1:19" hidden="1" x14ac:dyDescent="0.35">
      <c r="A13143" t="s">
        <v>87600</v>
      </c>
      <c r="B13143" t="s">
        <v>87601</v>
      </c>
      <c r="C13143" t="s">
        <v>87603</v>
      </c>
      <c r="D13143" t="s">
        <v>87604</v>
      </c>
      <c r="E13143" t="s">
        <v>87605</v>
      </c>
      <c r="F13143" t="s">
        <v>87606</v>
      </c>
      <c r="I13143" t="s">
        <v>87607</v>
      </c>
      <c r="J13143" t="s">
        <v>87608</v>
      </c>
      <c r="M13143" t="s">
        <v>112315</v>
      </c>
      <c r="N13143" t="s">
        <v>16314</v>
      </c>
      <c r="O13143" s="3" t="s">
        <v>87609</v>
      </c>
      <c r="P13143" t="s">
        <v>16314</v>
      </c>
      <c r="Q13143" t="s">
        <v>16314</v>
      </c>
      <c r="R13143" t="s">
        <v>87609</v>
      </c>
      <c r="S13143" s="4" t="str">
        <f t="shared" si="205"/>
        <v>2000</v>
      </c>
    </row>
    <row r="13144" spans="1:19" hidden="1" x14ac:dyDescent="0.35">
      <c r="A13144" t="s">
        <v>87605</v>
      </c>
      <c r="B13144" t="s">
        <v>87606</v>
      </c>
      <c r="C13144" t="s">
        <v>87610</v>
      </c>
      <c r="D13144" t="s">
        <v>87611</v>
      </c>
      <c r="E13144" t="s">
        <v>87612</v>
      </c>
      <c r="F13144" t="s">
        <v>87613</v>
      </c>
      <c r="I13144" t="s">
        <v>87614</v>
      </c>
      <c r="J13144" t="s">
        <v>87615</v>
      </c>
      <c r="M13144" t="s">
        <v>112315</v>
      </c>
      <c r="N13144" t="s">
        <v>16314</v>
      </c>
      <c r="O13144" s="3" t="s">
        <v>87616</v>
      </c>
      <c r="P13144" t="s">
        <v>16314</v>
      </c>
      <c r="Q13144" t="s">
        <v>16314</v>
      </c>
      <c r="R13144" t="s">
        <v>87616</v>
      </c>
      <c r="S13144" s="4" t="str">
        <f t="shared" si="205"/>
        <v>2000</v>
      </c>
    </row>
    <row r="13145" spans="1:19" hidden="1" x14ac:dyDescent="0.35">
      <c r="A13145" t="s">
        <v>87612</v>
      </c>
      <c r="B13145" t="s">
        <v>87613</v>
      </c>
      <c r="C13145" t="s">
        <v>87617</v>
      </c>
      <c r="D13145" t="s">
        <v>87618</v>
      </c>
      <c r="E13145" t="s">
        <v>87619</v>
      </c>
      <c r="F13145" t="s">
        <v>87620</v>
      </c>
      <c r="I13145" t="s">
        <v>87621</v>
      </c>
      <c r="J13145" t="s">
        <v>87622</v>
      </c>
      <c r="M13145" t="s">
        <v>112297</v>
      </c>
      <c r="N13145" t="s">
        <v>16314</v>
      </c>
      <c r="O13145" s="3" t="s">
        <v>87623</v>
      </c>
      <c r="P13145" t="s">
        <v>16314</v>
      </c>
      <c r="Q13145" t="s">
        <v>16314</v>
      </c>
      <c r="R13145" t="s">
        <v>87623</v>
      </c>
      <c r="S13145" s="4" t="str">
        <f t="shared" si="205"/>
        <v>2000</v>
      </c>
    </row>
    <row r="13146" spans="1:19" hidden="1" x14ac:dyDescent="0.35">
      <c r="A13146" t="s">
        <v>87619</v>
      </c>
      <c r="B13146" t="s">
        <v>87620</v>
      </c>
      <c r="C13146" t="s">
        <v>87624</v>
      </c>
      <c r="D13146" t="s">
        <v>87625</v>
      </c>
      <c r="E13146" t="s">
        <v>87626</v>
      </c>
      <c r="F13146" t="s">
        <v>87627</v>
      </c>
      <c r="I13146" t="s">
        <v>87628</v>
      </c>
      <c r="J13146" t="s">
        <v>87629</v>
      </c>
      <c r="M13146" t="s">
        <v>112297</v>
      </c>
      <c r="N13146" t="s">
        <v>16314</v>
      </c>
      <c r="O13146" s="3" t="s">
        <v>87630</v>
      </c>
      <c r="P13146" t="s">
        <v>16314</v>
      </c>
      <c r="Q13146" t="s">
        <v>16314</v>
      </c>
      <c r="R13146" t="s">
        <v>87630</v>
      </c>
      <c r="S13146" s="4" t="str">
        <f t="shared" si="205"/>
        <v>2000</v>
      </c>
    </row>
    <row r="13147" spans="1:19" hidden="1" x14ac:dyDescent="0.35">
      <c r="A13147" t="s">
        <v>87626</v>
      </c>
      <c r="B13147" t="s">
        <v>87627</v>
      </c>
      <c r="C13147" t="s">
        <v>87631</v>
      </c>
      <c r="D13147" t="s">
        <v>87632</v>
      </c>
      <c r="E13147" t="s">
        <v>87633</v>
      </c>
      <c r="F13147" t="s">
        <v>87634</v>
      </c>
      <c r="I13147" t="s">
        <v>87635</v>
      </c>
      <c r="J13147" t="s">
        <v>87636</v>
      </c>
      <c r="M13147" t="s">
        <v>112297</v>
      </c>
      <c r="N13147" t="s">
        <v>16314</v>
      </c>
      <c r="O13147" s="3" t="s">
        <v>87637</v>
      </c>
      <c r="P13147" t="s">
        <v>16314</v>
      </c>
      <c r="Q13147" t="s">
        <v>16314</v>
      </c>
      <c r="R13147" t="s">
        <v>87637</v>
      </c>
      <c r="S13147" s="4" t="str">
        <f t="shared" si="205"/>
        <v>2000</v>
      </c>
    </row>
    <row r="13148" spans="1:19" ht="29" hidden="1" x14ac:dyDescent="0.35">
      <c r="A13148" t="s">
        <v>87633</v>
      </c>
      <c r="B13148" t="s">
        <v>87634</v>
      </c>
      <c r="C13148" t="s">
        <v>87638</v>
      </c>
      <c r="D13148" t="s">
        <v>87639</v>
      </c>
      <c r="E13148" s="1" t="s">
        <v>87640</v>
      </c>
      <c r="F13148" s="1" t="s">
        <v>87641</v>
      </c>
      <c r="I13148" t="s">
        <v>86903</v>
      </c>
      <c r="J13148" t="s">
        <v>86353</v>
      </c>
      <c r="K13148" s="2" t="s">
        <v>84948</v>
      </c>
      <c r="M13148" t="s">
        <v>16314</v>
      </c>
      <c r="N13148" t="s">
        <v>16314</v>
      </c>
      <c r="O13148" s="3" t="s">
        <v>87642</v>
      </c>
      <c r="P13148" t="s">
        <v>16314</v>
      </c>
      <c r="Q13148" t="s">
        <v>16314</v>
      </c>
      <c r="R13148" t="s">
        <v>87642</v>
      </c>
      <c r="S13148" s="4" t="str">
        <f t="shared" si="205"/>
        <v>2000</v>
      </c>
    </row>
    <row r="13149" spans="1:19" hidden="1" x14ac:dyDescent="0.35">
      <c r="A13149" s="1" t="s">
        <v>87640</v>
      </c>
      <c r="B13149" s="1" t="s">
        <v>87641</v>
      </c>
      <c r="C13149" t="s">
        <v>87643</v>
      </c>
      <c r="D13149" t="s">
        <v>87644</v>
      </c>
      <c r="E13149" t="s">
        <v>87645</v>
      </c>
      <c r="F13149" t="s">
        <v>87646</v>
      </c>
      <c r="I13149" t="s">
        <v>87647</v>
      </c>
      <c r="J13149" t="s">
        <v>87648</v>
      </c>
      <c r="M13149" t="s">
        <v>112297</v>
      </c>
      <c r="N13149" t="s">
        <v>16314</v>
      </c>
      <c r="O13149" s="3" t="s">
        <v>87649</v>
      </c>
      <c r="P13149" t="s">
        <v>16314</v>
      </c>
      <c r="Q13149" t="s">
        <v>16314</v>
      </c>
      <c r="R13149" t="s">
        <v>87649</v>
      </c>
      <c r="S13149" s="4" t="str">
        <f t="shared" si="205"/>
        <v>2000</v>
      </c>
    </row>
    <row r="13150" spans="1:19" hidden="1" x14ac:dyDescent="0.35">
      <c r="A13150" t="s">
        <v>87645</v>
      </c>
      <c r="B13150" t="s">
        <v>87646</v>
      </c>
      <c r="C13150" t="s">
        <v>87650</v>
      </c>
      <c r="D13150" t="s">
        <v>87651</v>
      </c>
      <c r="E13150" t="s">
        <v>87652</v>
      </c>
      <c r="F13150" t="s">
        <v>87653</v>
      </c>
      <c r="I13150" t="s">
        <v>87654</v>
      </c>
      <c r="J13150" t="s">
        <v>87655</v>
      </c>
      <c r="M13150" t="s">
        <v>112297</v>
      </c>
      <c r="N13150" t="s">
        <v>16314</v>
      </c>
      <c r="O13150" s="3" t="s">
        <v>87656</v>
      </c>
      <c r="P13150" t="s">
        <v>16314</v>
      </c>
      <c r="Q13150" t="s">
        <v>16314</v>
      </c>
      <c r="R13150" t="s">
        <v>87656</v>
      </c>
      <c r="S13150" s="4" t="str">
        <f t="shared" si="205"/>
        <v>2000</v>
      </c>
    </row>
    <row r="13151" spans="1:19" hidden="1" x14ac:dyDescent="0.35">
      <c r="A13151" t="s">
        <v>87652</v>
      </c>
      <c r="B13151" t="s">
        <v>87653</v>
      </c>
      <c r="C13151" t="s">
        <v>87657</v>
      </c>
      <c r="D13151" t="s">
        <v>87658</v>
      </c>
      <c r="E13151" t="s">
        <v>87659</v>
      </c>
      <c r="F13151" t="s">
        <v>87660</v>
      </c>
      <c r="I13151" t="s">
        <v>87661</v>
      </c>
      <c r="J13151" t="s">
        <v>87662</v>
      </c>
      <c r="M13151" t="s">
        <v>112299</v>
      </c>
      <c r="N13151" t="s">
        <v>16314</v>
      </c>
      <c r="O13151" s="3" t="s">
        <v>87663</v>
      </c>
      <c r="P13151" t="s">
        <v>16314</v>
      </c>
      <c r="Q13151" t="s">
        <v>16314</v>
      </c>
      <c r="R13151" t="s">
        <v>87663</v>
      </c>
      <c r="S13151" s="4" t="str">
        <f t="shared" si="205"/>
        <v>2000</v>
      </c>
    </row>
    <row r="13152" spans="1:19" hidden="1" x14ac:dyDescent="0.35">
      <c r="A13152" t="s">
        <v>87659</v>
      </c>
      <c r="B13152" t="s">
        <v>87660</v>
      </c>
      <c r="C13152" t="s">
        <v>87664</v>
      </c>
      <c r="D13152" t="s">
        <v>87665</v>
      </c>
      <c r="E13152" t="s">
        <v>87666</v>
      </c>
      <c r="F13152" t="s">
        <v>87667</v>
      </c>
      <c r="I13152" t="s">
        <v>87668</v>
      </c>
      <c r="J13152" t="s">
        <v>87669</v>
      </c>
      <c r="M13152" t="s">
        <v>112299</v>
      </c>
      <c r="N13152" t="s">
        <v>16314</v>
      </c>
      <c r="O13152" s="3" t="s">
        <v>87670</v>
      </c>
      <c r="P13152" t="s">
        <v>16314</v>
      </c>
      <c r="Q13152" t="s">
        <v>16314</v>
      </c>
      <c r="R13152" t="s">
        <v>87670</v>
      </c>
      <c r="S13152" s="4" t="str">
        <f t="shared" si="205"/>
        <v>2000</v>
      </c>
    </row>
    <row r="13153" spans="1:19" hidden="1" x14ac:dyDescent="0.35">
      <c r="A13153" t="s">
        <v>87666</v>
      </c>
      <c r="B13153" t="s">
        <v>87667</v>
      </c>
      <c r="C13153" t="s">
        <v>87671</v>
      </c>
      <c r="D13153" t="s">
        <v>87672</v>
      </c>
      <c r="E13153" t="s">
        <v>87673</v>
      </c>
      <c r="F13153" t="s">
        <v>87674</v>
      </c>
      <c r="I13153" t="s">
        <v>87675</v>
      </c>
      <c r="J13153" t="s">
        <v>87676</v>
      </c>
      <c r="M13153" t="s">
        <v>112299</v>
      </c>
      <c r="N13153" t="s">
        <v>16314</v>
      </c>
      <c r="O13153" s="3" t="s">
        <v>87677</v>
      </c>
      <c r="P13153" t="s">
        <v>16314</v>
      </c>
      <c r="Q13153" t="s">
        <v>16314</v>
      </c>
      <c r="R13153" t="s">
        <v>87677</v>
      </c>
      <c r="S13153" s="4" t="str">
        <f t="shared" si="205"/>
        <v>2000</v>
      </c>
    </row>
    <row r="13154" spans="1:19" hidden="1" x14ac:dyDescent="0.35">
      <c r="A13154" t="s">
        <v>87673</v>
      </c>
      <c r="B13154" t="s">
        <v>87674</v>
      </c>
      <c r="C13154" t="s">
        <v>87678</v>
      </c>
      <c r="D13154" t="s">
        <v>87679</v>
      </c>
      <c r="E13154" t="s">
        <v>87680</v>
      </c>
      <c r="F13154" t="s">
        <v>87681</v>
      </c>
      <c r="I13154" t="s">
        <v>87682</v>
      </c>
      <c r="J13154" t="s">
        <v>87683</v>
      </c>
      <c r="M13154" t="s">
        <v>112297</v>
      </c>
      <c r="N13154" t="s">
        <v>16314</v>
      </c>
      <c r="O13154" s="3" t="s">
        <v>87684</v>
      </c>
      <c r="P13154" t="s">
        <v>16314</v>
      </c>
      <c r="Q13154" t="s">
        <v>16314</v>
      </c>
      <c r="R13154" t="s">
        <v>87684</v>
      </c>
      <c r="S13154" s="4" t="str">
        <f t="shared" si="205"/>
        <v>2000</v>
      </c>
    </row>
    <row r="13155" spans="1:19" ht="29" hidden="1" x14ac:dyDescent="0.35">
      <c r="A13155" t="s">
        <v>87680</v>
      </c>
      <c r="B13155" t="s">
        <v>87681</v>
      </c>
      <c r="C13155" t="s">
        <v>87685</v>
      </c>
      <c r="D13155" t="s">
        <v>87686</v>
      </c>
      <c r="E13155" t="s">
        <v>87687</v>
      </c>
      <c r="F13155" t="s">
        <v>87688</v>
      </c>
      <c r="I13155" t="s">
        <v>86903</v>
      </c>
      <c r="J13155" t="s">
        <v>86353</v>
      </c>
      <c r="K13155" s="2" t="s">
        <v>84948</v>
      </c>
      <c r="M13155" t="s">
        <v>16314</v>
      </c>
      <c r="N13155" t="s">
        <v>16314</v>
      </c>
      <c r="O13155" s="3" t="s">
        <v>87689</v>
      </c>
      <c r="P13155" t="s">
        <v>16314</v>
      </c>
      <c r="Q13155" t="s">
        <v>16314</v>
      </c>
      <c r="R13155" t="s">
        <v>87689</v>
      </c>
      <c r="S13155" s="4" t="str">
        <f t="shared" si="205"/>
        <v>2000</v>
      </c>
    </row>
    <row r="13156" spans="1:19" ht="159.5" hidden="1" x14ac:dyDescent="0.35">
      <c r="A13156" t="s">
        <v>87687</v>
      </c>
      <c r="B13156" t="s">
        <v>87688</v>
      </c>
      <c r="C13156" t="s">
        <v>87690</v>
      </c>
      <c r="D13156" t="s">
        <v>87691</v>
      </c>
      <c r="E13156" t="s">
        <v>87692</v>
      </c>
      <c r="F13156" t="s">
        <v>87693</v>
      </c>
      <c r="I13156" t="s">
        <v>86903</v>
      </c>
      <c r="J13156" t="s">
        <v>86353</v>
      </c>
      <c r="K13156" s="2" t="s">
        <v>87694</v>
      </c>
      <c r="M13156" t="s">
        <v>16314</v>
      </c>
      <c r="N13156" t="s">
        <v>16314</v>
      </c>
      <c r="O13156" s="3" t="s">
        <v>87695</v>
      </c>
      <c r="P13156" t="s">
        <v>16314</v>
      </c>
      <c r="Q13156" t="s">
        <v>16314</v>
      </c>
      <c r="R13156" t="s">
        <v>87695</v>
      </c>
      <c r="S13156" s="4" t="str">
        <f t="shared" si="205"/>
        <v>2000</v>
      </c>
    </row>
    <row r="13157" spans="1:19" hidden="1" x14ac:dyDescent="0.35">
      <c r="A13157" t="s">
        <v>87692</v>
      </c>
      <c r="B13157" t="s">
        <v>87693</v>
      </c>
      <c r="C13157" t="s">
        <v>87696</v>
      </c>
      <c r="D13157" t="s">
        <v>87697</v>
      </c>
      <c r="E13157" t="s">
        <v>87698</v>
      </c>
      <c r="F13157" t="s">
        <v>87699</v>
      </c>
      <c r="I13157" t="s">
        <v>512</v>
      </c>
      <c r="J13157" t="s">
        <v>512</v>
      </c>
      <c r="M13157" t="s">
        <v>112297</v>
      </c>
      <c r="N13157" t="s">
        <v>16314</v>
      </c>
      <c r="O13157" s="3" t="s">
        <v>87700</v>
      </c>
      <c r="P13157" t="s">
        <v>16314</v>
      </c>
      <c r="Q13157" t="s">
        <v>16314</v>
      </c>
      <c r="R13157" t="s">
        <v>87700</v>
      </c>
      <c r="S13157" s="4" t="str">
        <f t="shared" si="205"/>
        <v>2000</v>
      </c>
    </row>
    <row r="13158" spans="1:19" hidden="1" x14ac:dyDescent="0.35">
      <c r="A13158" t="s">
        <v>87698</v>
      </c>
      <c r="B13158" t="s">
        <v>87699</v>
      </c>
      <c r="C13158" t="s">
        <v>87701</v>
      </c>
      <c r="D13158" t="s">
        <v>87702</v>
      </c>
      <c r="E13158" t="s">
        <v>87703</v>
      </c>
      <c r="F13158" t="s">
        <v>87704</v>
      </c>
      <c r="I13158" t="s">
        <v>87705</v>
      </c>
      <c r="J13158" t="s">
        <v>87706</v>
      </c>
      <c r="M13158" t="s">
        <v>112297</v>
      </c>
      <c r="N13158" t="s">
        <v>16314</v>
      </c>
      <c r="O13158" s="3" t="s">
        <v>87707</v>
      </c>
      <c r="P13158" t="s">
        <v>16314</v>
      </c>
      <c r="Q13158" t="s">
        <v>16314</v>
      </c>
      <c r="R13158" t="s">
        <v>87707</v>
      </c>
      <c r="S13158" s="4" t="str">
        <f t="shared" si="205"/>
        <v>2000</v>
      </c>
    </row>
    <row r="13159" spans="1:19" hidden="1" x14ac:dyDescent="0.35">
      <c r="A13159" t="s">
        <v>87703</v>
      </c>
      <c r="B13159" t="s">
        <v>87704</v>
      </c>
      <c r="C13159" t="s">
        <v>87708</v>
      </c>
      <c r="D13159" t="s">
        <v>87709</v>
      </c>
      <c r="E13159" t="s">
        <v>87710</v>
      </c>
      <c r="F13159" t="s">
        <v>87711</v>
      </c>
      <c r="I13159" t="s">
        <v>512</v>
      </c>
      <c r="J13159" t="s">
        <v>512</v>
      </c>
      <c r="M13159" t="s">
        <v>112297</v>
      </c>
      <c r="N13159" t="s">
        <v>16314</v>
      </c>
      <c r="O13159" s="3" t="s">
        <v>87712</v>
      </c>
      <c r="P13159" t="s">
        <v>16314</v>
      </c>
      <c r="Q13159" t="s">
        <v>16314</v>
      </c>
      <c r="R13159" t="s">
        <v>87712</v>
      </c>
      <c r="S13159" s="4" t="str">
        <f t="shared" si="205"/>
        <v>2000</v>
      </c>
    </row>
    <row r="13160" spans="1:19" hidden="1" x14ac:dyDescent="0.35">
      <c r="A13160" t="s">
        <v>87710</v>
      </c>
      <c r="B13160" t="s">
        <v>87711</v>
      </c>
      <c r="C13160" t="s">
        <v>87713</v>
      </c>
      <c r="D13160" t="s">
        <v>87714</v>
      </c>
      <c r="E13160" t="s">
        <v>87715</v>
      </c>
      <c r="F13160" t="s">
        <v>87716</v>
      </c>
      <c r="I13160" t="s">
        <v>87717</v>
      </c>
      <c r="J13160" t="s">
        <v>87718</v>
      </c>
      <c r="M13160" t="s">
        <v>112297</v>
      </c>
      <c r="N13160" t="s">
        <v>16314</v>
      </c>
      <c r="O13160" s="3" t="s">
        <v>87719</v>
      </c>
      <c r="P13160" t="s">
        <v>16314</v>
      </c>
      <c r="Q13160" t="s">
        <v>16314</v>
      </c>
      <c r="R13160" t="s">
        <v>87719</v>
      </c>
      <c r="S13160" s="4" t="str">
        <f t="shared" si="205"/>
        <v>2000</v>
      </c>
    </row>
    <row r="13161" spans="1:19" ht="29" hidden="1" x14ac:dyDescent="0.35">
      <c r="A13161" t="s">
        <v>87715</v>
      </c>
      <c r="B13161" t="s">
        <v>87716</v>
      </c>
      <c r="C13161" s="1" t="s">
        <v>87720</v>
      </c>
      <c r="D13161" s="1" t="s">
        <v>87721</v>
      </c>
      <c r="E13161" t="s">
        <v>87722</v>
      </c>
      <c r="F13161" t="s">
        <v>87723</v>
      </c>
      <c r="I13161" t="s">
        <v>86903</v>
      </c>
      <c r="J13161" t="s">
        <v>86353</v>
      </c>
      <c r="K13161" s="2" t="s">
        <v>84948</v>
      </c>
      <c r="M13161" t="s">
        <v>16314</v>
      </c>
      <c r="N13161" t="s">
        <v>16314</v>
      </c>
      <c r="O13161" s="3" t="s">
        <v>87724</v>
      </c>
      <c r="P13161" t="s">
        <v>16314</v>
      </c>
      <c r="Q13161" t="s">
        <v>16314</v>
      </c>
      <c r="R13161" t="s">
        <v>87724</v>
      </c>
      <c r="S13161" s="4" t="str">
        <f t="shared" si="205"/>
        <v>2000</v>
      </c>
    </row>
    <row r="13162" spans="1:19" ht="29" hidden="1" x14ac:dyDescent="0.35">
      <c r="A13162" t="s">
        <v>87722</v>
      </c>
      <c r="B13162" t="s">
        <v>87723</v>
      </c>
      <c r="C13162" t="s">
        <v>87725</v>
      </c>
      <c r="D13162" t="s">
        <v>87726</v>
      </c>
      <c r="E13162" t="s">
        <v>87727</v>
      </c>
      <c r="F13162" t="s">
        <v>87728</v>
      </c>
      <c r="I13162" t="s">
        <v>86903</v>
      </c>
      <c r="J13162" t="s">
        <v>86353</v>
      </c>
      <c r="K13162" s="2" t="s">
        <v>84948</v>
      </c>
      <c r="M13162" t="s">
        <v>16314</v>
      </c>
      <c r="N13162" t="s">
        <v>16314</v>
      </c>
      <c r="O13162" s="3" t="s">
        <v>87729</v>
      </c>
      <c r="P13162" t="s">
        <v>16314</v>
      </c>
      <c r="Q13162" t="s">
        <v>16314</v>
      </c>
      <c r="R13162" t="s">
        <v>87729</v>
      </c>
      <c r="S13162" s="4" t="str">
        <f t="shared" si="205"/>
        <v>2000</v>
      </c>
    </row>
    <row r="13163" spans="1:19" hidden="1" x14ac:dyDescent="0.35">
      <c r="A13163" t="s">
        <v>87727</v>
      </c>
      <c r="B13163" t="s">
        <v>87728</v>
      </c>
      <c r="C13163" t="s">
        <v>87730</v>
      </c>
      <c r="D13163" t="s">
        <v>87731</v>
      </c>
      <c r="E13163" t="s">
        <v>87732</v>
      </c>
      <c r="F13163" t="s">
        <v>87733</v>
      </c>
      <c r="I13163" t="s">
        <v>87734</v>
      </c>
      <c r="J13163" t="s">
        <v>87735</v>
      </c>
      <c r="M13163" t="s">
        <v>112299</v>
      </c>
      <c r="N13163" t="s">
        <v>16314</v>
      </c>
      <c r="O13163" s="3" t="s">
        <v>87736</v>
      </c>
      <c r="P13163" t="s">
        <v>16314</v>
      </c>
      <c r="Q13163" t="s">
        <v>16314</v>
      </c>
      <c r="R13163" t="s">
        <v>87736</v>
      </c>
      <c r="S13163" s="4" t="str">
        <f t="shared" si="205"/>
        <v>2000</v>
      </c>
    </row>
    <row r="13164" spans="1:19" hidden="1" x14ac:dyDescent="0.35">
      <c r="A13164" t="s">
        <v>87732</v>
      </c>
      <c r="B13164" t="s">
        <v>87733</v>
      </c>
      <c r="C13164" t="s">
        <v>87737</v>
      </c>
      <c r="D13164" t="s">
        <v>87738</v>
      </c>
      <c r="E13164" t="s">
        <v>87739</v>
      </c>
      <c r="F13164" t="s">
        <v>87740</v>
      </c>
      <c r="I13164" t="s">
        <v>87741</v>
      </c>
      <c r="J13164" t="s">
        <v>87742</v>
      </c>
      <c r="M13164" t="s">
        <v>112299</v>
      </c>
      <c r="N13164" t="s">
        <v>16314</v>
      </c>
      <c r="O13164" s="3" t="s">
        <v>87743</v>
      </c>
      <c r="P13164" t="s">
        <v>16314</v>
      </c>
      <c r="Q13164" t="s">
        <v>16314</v>
      </c>
      <c r="R13164" t="s">
        <v>87743</v>
      </c>
      <c r="S13164" s="4" t="str">
        <f t="shared" si="205"/>
        <v>2000</v>
      </c>
    </row>
    <row r="13165" spans="1:19" hidden="1" x14ac:dyDescent="0.35">
      <c r="A13165" t="s">
        <v>87739</v>
      </c>
      <c r="B13165" t="s">
        <v>87740</v>
      </c>
      <c r="C13165" t="s">
        <v>87744</v>
      </c>
      <c r="D13165" t="s">
        <v>87745</v>
      </c>
      <c r="E13165" t="s">
        <v>87746</v>
      </c>
      <c r="F13165" t="s">
        <v>87747</v>
      </c>
      <c r="I13165" t="s">
        <v>87748</v>
      </c>
      <c r="J13165" t="s">
        <v>87749</v>
      </c>
      <c r="M13165" t="s">
        <v>112323</v>
      </c>
      <c r="N13165" t="s">
        <v>16314</v>
      </c>
      <c r="O13165" s="3" t="s">
        <v>87750</v>
      </c>
      <c r="P13165" t="s">
        <v>16314</v>
      </c>
      <c r="Q13165" t="s">
        <v>16314</v>
      </c>
      <c r="R13165" t="s">
        <v>87750</v>
      </c>
      <c r="S13165" s="4" t="str">
        <f t="shared" si="205"/>
        <v>2000</v>
      </c>
    </row>
    <row r="13166" spans="1:19" ht="29" hidden="1" x14ac:dyDescent="0.35">
      <c r="A13166" t="s">
        <v>87746</v>
      </c>
      <c r="B13166" t="s">
        <v>87747</v>
      </c>
      <c r="C13166" t="s">
        <v>87751</v>
      </c>
      <c r="D13166" t="s">
        <v>87752</v>
      </c>
      <c r="E13166" t="s">
        <v>87753</v>
      </c>
      <c r="F13166" t="s">
        <v>87754</v>
      </c>
      <c r="I13166" t="s">
        <v>87755</v>
      </c>
      <c r="J13166" t="s">
        <v>87756</v>
      </c>
      <c r="K13166" s="2" t="s">
        <v>84948</v>
      </c>
      <c r="M13166" t="s">
        <v>112297</v>
      </c>
      <c r="N13166" t="s">
        <v>16314</v>
      </c>
      <c r="O13166" s="3" t="s">
        <v>87757</v>
      </c>
      <c r="P13166" t="s">
        <v>16314</v>
      </c>
      <c r="Q13166" t="s">
        <v>16314</v>
      </c>
      <c r="R13166" t="s">
        <v>87757</v>
      </c>
      <c r="S13166" s="4" t="str">
        <f t="shared" si="205"/>
        <v>2000</v>
      </c>
    </row>
    <row r="13167" spans="1:19" hidden="1" x14ac:dyDescent="0.35">
      <c r="A13167" t="s">
        <v>87753</v>
      </c>
      <c r="B13167" t="s">
        <v>87754</v>
      </c>
      <c r="C13167" t="s">
        <v>87758</v>
      </c>
      <c r="D13167" t="s">
        <v>87759</v>
      </c>
      <c r="E13167" t="s">
        <v>87760</v>
      </c>
      <c r="F13167" t="s">
        <v>87761</v>
      </c>
      <c r="I13167" t="s">
        <v>87762</v>
      </c>
      <c r="J13167" t="s">
        <v>87763</v>
      </c>
      <c r="M13167" t="s">
        <v>112299</v>
      </c>
      <c r="N13167" t="s">
        <v>16314</v>
      </c>
      <c r="O13167" s="3" t="s">
        <v>87764</v>
      </c>
      <c r="P13167" t="s">
        <v>16314</v>
      </c>
      <c r="Q13167" t="s">
        <v>16314</v>
      </c>
      <c r="R13167" t="s">
        <v>87764</v>
      </c>
      <c r="S13167" s="4" t="str">
        <f t="shared" si="205"/>
        <v>2000</v>
      </c>
    </row>
    <row r="13168" spans="1:19" hidden="1" x14ac:dyDescent="0.35">
      <c r="A13168" t="s">
        <v>87760</v>
      </c>
      <c r="B13168" t="s">
        <v>87761</v>
      </c>
      <c r="C13168" t="s">
        <v>87765</v>
      </c>
      <c r="D13168" t="s">
        <v>87766</v>
      </c>
      <c r="E13168" t="s">
        <v>87767</v>
      </c>
      <c r="F13168" t="s">
        <v>87768</v>
      </c>
      <c r="I13168" t="s">
        <v>87769</v>
      </c>
      <c r="J13168" t="s">
        <v>47633</v>
      </c>
      <c r="M13168" t="s">
        <v>112297</v>
      </c>
      <c r="N13168" t="s">
        <v>16314</v>
      </c>
      <c r="O13168" s="3" t="s">
        <v>87770</v>
      </c>
      <c r="P13168" t="s">
        <v>16314</v>
      </c>
      <c r="Q13168" t="s">
        <v>16314</v>
      </c>
      <c r="R13168" t="s">
        <v>87770</v>
      </c>
      <c r="S13168" s="4" t="str">
        <f t="shared" si="205"/>
        <v>2000</v>
      </c>
    </row>
    <row r="13169" spans="1:19" hidden="1" x14ac:dyDescent="0.35">
      <c r="A13169" t="s">
        <v>87767</v>
      </c>
      <c r="B13169" t="s">
        <v>87768</v>
      </c>
      <c r="C13169" t="s">
        <v>87771</v>
      </c>
      <c r="D13169" t="s">
        <v>87772</v>
      </c>
      <c r="E13169" t="s">
        <v>87773</v>
      </c>
      <c r="F13169" t="s">
        <v>87774</v>
      </c>
      <c r="I13169" t="s">
        <v>87775</v>
      </c>
      <c r="J13169" t="s">
        <v>87776</v>
      </c>
      <c r="M13169" t="s">
        <v>112323</v>
      </c>
      <c r="N13169" t="s">
        <v>16314</v>
      </c>
      <c r="O13169" s="3" t="s">
        <v>87777</v>
      </c>
      <c r="P13169" t="s">
        <v>16314</v>
      </c>
      <c r="Q13169" t="s">
        <v>16314</v>
      </c>
      <c r="R13169" t="s">
        <v>87777</v>
      </c>
      <c r="S13169" s="4" t="str">
        <f t="shared" si="205"/>
        <v>2000</v>
      </c>
    </row>
    <row r="13170" spans="1:19" hidden="1" x14ac:dyDescent="0.35">
      <c r="A13170" t="s">
        <v>87773</v>
      </c>
      <c r="B13170" t="s">
        <v>87774</v>
      </c>
      <c r="C13170" t="s">
        <v>87778</v>
      </c>
      <c r="D13170" t="s">
        <v>87779</v>
      </c>
      <c r="E13170" t="s">
        <v>87780</v>
      </c>
      <c r="F13170" t="s">
        <v>87781</v>
      </c>
      <c r="I13170" t="s">
        <v>60035</v>
      </c>
      <c r="J13170" t="s">
        <v>60036</v>
      </c>
      <c r="M13170" t="s">
        <v>112297</v>
      </c>
      <c r="N13170" t="s">
        <v>16314</v>
      </c>
      <c r="O13170" s="3" t="s">
        <v>87782</v>
      </c>
      <c r="P13170" t="s">
        <v>16314</v>
      </c>
      <c r="Q13170" t="s">
        <v>16314</v>
      </c>
      <c r="R13170" t="s">
        <v>87782</v>
      </c>
      <c r="S13170" s="4" t="str">
        <f t="shared" si="205"/>
        <v>2000</v>
      </c>
    </row>
    <row r="13171" spans="1:19" hidden="1" x14ac:dyDescent="0.35">
      <c r="A13171" t="s">
        <v>87780</v>
      </c>
      <c r="B13171" t="s">
        <v>87781</v>
      </c>
      <c r="C13171" t="s">
        <v>87783</v>
      </c>
      <c r="D13171" t="s">
        <v>87784</v>
      </c>
      <c r="E13171" t="s">
        <v>87785</v>
      </c>
      <c r="F13171" t="s">
        <v>87786</v>
      </c>
      <c r="I13171" t="s">
        <v>60035</v>
      </c>
      <c r="J13171" t="s">
        <v>60036</v>
      </c>
      <c r="M13171" t="s">
        <v>112297</v>
      </c>
      <c r="N13171" t="s">
        <v>16314</v>
      </c>
      <c r="O13171" s="3" t="s">
        <v>87787</v>
      </c>
      <c r="P13171" t="s">
        <v>16314</v>
      </c>
      <c r="Q13171" t="s">
        <v>16314</v>
      </c>
      <c r="R13171" t="s">
        <v>87787</v>
      </c>
      <c r="S13171" s="4" t="str">
        <f t="shared" si="205"/>
        <v>2000</v>
      </c>
    </row>
    <row r="13172" spans="1:19" ht="29" hidden="1" x14ac:dyDescent="0.35">
      <c r="A13172" t="s">
        <v>87785</v>
      </c>
      <c r="B13172" t="s">
        <v>87786</v>
      </c>
      <c r="C13172" t="s">
        <v>87788</v>
      </c>
      <c r="D13172" t="s">
        <v>87789</v>
      </c>
      <c r="E13172" t="s">
        <v>87790</v>
      </c>
      <c r="F13172">
        <v>440830249</v>
      </c>
      <c r="I13172" t="s">
        <v>87791</v>
      </c>
      <c r="J13172" t="s">
        <v>87792</v>
      </c>
      <c r="K13172" s="2" t="s">
        <v>84948</v>
      </c>
      <c r="M13172" t="s">
        <v>16314</v>
      </c>
      <c r="N13172" t="s">
        <v>16314</v>
      </c>
      <c r="O13172" s="3" t="s">
        <v>87793</v>
      </c>
      <c r="P13172" t="s">
        <v>16314</v>
      </c>
      <c r="Q13172" t="s">
        <v>16314</v>
      </c>
      <c r="R13172" t="s">
        <v>87793</v>
      </c>
      <c r="S13172" s="4" t="str">
        <f t="shared" si="205"/>
        <v>2000</v>
      </c>
    </row>
    <row r="13173" spans="1:19" hidden="1" x14ac:dyDescent="0.35">
      <c r="A13173" t="s">
        <v>87790</v>
      </c>
      <c r="B13173">
        <v>440830249</v>
      </c>
      <c r="C13173" t="s">
        <v>87794</v>
      </c>
      <c r="D13173" t="s">
        <v>87795</v>
      </c>
      <c r="E13173" t="s">
        <v>87796</v>
      </c>
      <c r="F13173" t="s">
        <v>87797</v>
      </c>
      <c r="I13173" t="s">
        <v>87798</v>
      </c>
      <c r="J13173" t="s">
        <v>87799</v>
      </c>
      <c r="M13173" t="s">
        <v>112297</v>
      </c>
      <c r="N13173" t="s">
        <v>16314</v>
      </c>
      <c r="O13173" s="3" t="s">
        <v>87800</v>
      </c>
      <c r="P13173" t="s">
        <v>16314</v>
      </c>
      <c r="Q13173" t="s">
        <v>16314</v>
      </c>
      <c r="R13173" t="s">
        <v>87800</v>
      </c>
      <c r="S13173" s="4" t="str">
        <f t="shared" si="205"/>
        <v>2000</v>
      </c>
    </row>
    <row r="13174" spans="1:19" hidden="1" x14ac:dyDescent="0.35">
      <c r="A13174" t="s">
        <v>87796</v>
      </c>
      <c r="B13174" t="s">
        <v>87797</v>
      </c>
      <c r="C13174" t="s">
        <v>87801</v>
      </c>
      <c r="D13174" t="s">
        <v>87802</v>
      </c>
      <c r="E13174" t="s">
        <v>87803</v>
      </c>
      <c r="F13174" t="s">
        <v>87804</v>
      </c>
      <c r="I13174" t="s">
        <v>87805</v>
      </c>
      <c r="J13174" t="s">
        <v>87806</v>
      </c>
      <c r="M13174" t="s">
        <v>112297</v>
      </c>
      <c r="N13174" t="s">
        <v>16314</v>
      </c>
      <c r="O13174" s="3" t="s">
        <v>87807</v>
      </c>
      <c r="P13174" t="s">
        <v>16314</v>
      </c>
      <c r="Q13174" t="s">
        <v>16314</v>
      </c>
      <c r="R13174" t="s">
        <v>87807</v>
      </c>
      <c r="S13174" s="4" t="str">
        <f t="shared" si="205"/>
        <v>2000</v>
      </c>
    </row>
    <row r="13175" spans="1:19" hidden="1" x14ac:dyDescent="0.35">
      <c r="A13175" t="s">
        <v>87803</v>
      </c>
      <c r="B13175" t="s">
        <v>87804</v>
      </c>
      <c r="C13175" t="s">
        <v>87808</v>
      </c>
      <c r="D13175" t="s">
        <v>87809</v>
      </c>
      <c r="E13175" t="s">
        <v>87810</v>
      </c>
      <c r="F13175" t="s">
        <v>87811</v>
      </c>
      <c r="I13175" t="s">
        <v>87812</v>
      </c>
      <c r="J13175" t="s">
        <v>87813</v>
      </c>
      <c r="M13175" t="s">
        <v>112299</v>
      </c>
      <c r="N13175" t="s">
        <v>16314</v>
      </c>
      <c r="O13175" s="3" t="s">
        <v>87814</v>
      </c>
      <c r="P13175" t="s">
        <v>16314</v>
      </c>
      <c r="Q13175" t="s">
        <v>16314</v>
      </c>
      <c r="R13175" t="s">
        <v>87814</v>
      </c>
      <c r="S13175" s="4" t="str">
        <f t="shared" si="205"/>
        <v>2000</v>
      </c>
    </row>
    <row r="13176" spans="1:19" hidden="1" x14ac:dyDescent="0.35">
      <c r="A13176" t="s">
        <v>87810</v>
      </c>
      <c r="B13176" t="s">
        <v>87811</v>
      </c>
      <c r="C13176" t="s">
        <v>87815</v>
      </c>
      <c r="D13176" t="s">
        <v>87816</v>
      </c>
      <c r="E13176" t="s">
        <v>87817</v>
      </c>
      <c r="F13176" t="s">
        <v>87818</v>
      </c>
      <c r="I13176" t="s">
        <v>87819</v>
      </c>
      <c r="J13176" t="s">
        <v>87820</v>
      </c>
      <c r="M13176" t="s">
        <v>112299</v>
      </c>
      <c r="N13176" t="s">
        <v>16314</v>
      </c>
      <c r="O13176" s="3" t="s">
        <v>87821</v>
      </c>
      <c r="P13176" t="s">
        <v>16314</v>
      </c>
      <c r="Q13176" t="s">
        <v>16314</v>
      </c>
      <c r="R13176" t="s">
        <v>87821</v>
      </c>
      <c r="S13176" s="4" t="str">
        <f t="shared" si="205"/>
        <v>2000</v>
      </c>
    </row>
    <row r="13177" spans="1:19" hidden="1" x14ac:dyDescent="0.35">
      <c r="A13177" t="s">
        <v>87817</v>
      </c>
      <c r="B13177" t="s">
        <v>87818</v>
      </c>
      <c r="C13177" t="s">
        <v>87822</v>
      </c>
      <c r="D13177" t="s">
        <v>87823</v>
      </c>
      <c r="E13177" t="s">
        <v>87824</v>
      </c>
      <c r="F13177" t="s">
        <v>87825</v>
      </c>
      <c r="I13177" t="s">
        <v>87826</v>
      </c>
      <c r="J13177" t="s">
        <v>87827</v>
      </c>
      <c r="M13177" t="s">
        <v>112315</v>
      </c>
      <c r="N13177" t="s">
        <v>16314</v>
      </c>
      <c r="O13177" s="3" t="s">
        <v>87828</v>
      </c>
      <c r="P13177" t="s">
        <v>16314</v>
      </c>
      <c r="Q13177" t="s">
        <v>16314</v>
      </c>
      <c r="R13177" t="s">
        <v>87828</v>
      </c>
      <c r="S13177" s="4" t="str">
        <f t="shared" si="205"/>
        <v>2000</v>
      </c>
    </row>
    <row r="13178" spans="1:19" hidden="1" x14ac:dyDescent="0.35">
      <c r="A13178" t="s">
        <v>87824</v>
      </c>
      <c r="B13178" t="s">
        <v>87825</v>
      </c>
      <c r="C13178" t="s">
        <v>87829</v>
      </c>
      <c r="D13178" t="s">
        <v>87830</v>
      </c>
      <c r="E13178" t="s">
        <v>87831</v>
      </c>
      <c r="F13178" t="s">
        <v>87832</v>
      </c>
      <c r="I13178" t="s">
        <v>87833</v>
      </c>
      <c r="J13178" t="s">
        <v>87834</v>
      </c>
      <c r="M13178" t="s">
        <v>112315</v>
      </c>
      <c r="N13178" t="s">
        <v>16314</v>
      </c>
      <c r="O13178" s="3" t="s">
        <v>87835</v>
      </c>
      <c r="P13178" t="s">
        <v>16314</v>
      </c>
      <c r="Q13178" t="s">
        <v>16314</v>
      </c>
      <c r="R13178" t="s">
        <v>87835</v>
      </c>
      <c r="S13178" s="4" t="str">
        <f t="shared" si="205"/>
        <v>2000</v>
      </c>
    </row>
    <row r="13179" spans="1:19" ht="29" hidden="1" x14ac:dyDescent="0.35">
      <c r="A13179" t="s">
        <v>87831</v>
      </c>
      <c r="B13179" t="s">
        <v>87832</v>
      </c>
      <c r="C13179" t="s">
        <v>87836</v>
      </c>
      <c r="D13179" t="s">
        <v>87837</v>
      </c>
      <c r="E13179" t="s">
        <v>87838</v>
      </c>
      <c r="F13179" t="s">
        <v>87839</v>
      </c>
      <c r="I13179" t="s">
        <v>87840</v>
      </c>
      <c r="J13179" t="s">
        <v>87841</v>
      </c>
      <c r="K13179" s="2" t="s">
        <v>1501</v>
      </c>
      <c r="M13179" t="s">
        <v>16314</v>
      </c>
      <c r="N13179" t="s">
        <v>16314</v>
      </c>
      <c r="O13179" s="3" t="s">
        <v>87842</v>
      </c>
      <c r="P13179" t="s">
        <v>16314</v>
      </c>
      <c r="Q13179" t="s">
        <v>16314</v>
      </c>
      <c r="R13179" t="s">
        <v>87842</v>
      </c>
      <c r="S13179" s="4" t="str">
        <f t="shared" si="205"/>
        <v>2000</v>
      </c>
    </row>
    <row r="13180" spans="1:19" hidden="1" x14ac:dyDescent="0.35">
      <c r="A13180" t="s">
        <v>87838</v>
      </c>
      <c r="B13180" t="s">
        <v>87839</v>
      </c>
      <c r="C13180" t="s">
        <v>87843</v>
      </c>
      <c r="D13180" t="s">
        <v>87844</v>
      </c>
      <c r="E13180" t="s">
        <v>87845</v>
      </c>
      <c r="F13180" t="s">
        <v>87846</v>
      </c>
      <c r="I13180" t="s">
        <v>87115</v>
      </c>
      <c r="J13180" t="s">
        <v>43658</v>
      </c>
      <c r="M13180" t="s">
        <v>112299</v>
      </c>
      <c r="N13180" t="s">
        <v>16314</v>
      </c>
      <c r="O13180" s="3" t="s">
        <v>87847</v>
      </c>
      <c r="P13180" t="s">
        <v>16314</v>
      </c>
      <c r="Q13180" t="s">
        <v>16314</v>
      </c>
      <c r="R13180" t="s">
        <v>87847</v>
      </c>
      <c r="S13180" s="4" t="str">
        <f t="shared" si="205"/>
        <v>2000</v>
      </c>
    </row>
    <row r="13181" spans="1:19" hidden="1" x14ac:dyDescent="0.35">
      <c r="A13181" t="s">
        <v>87845</v>
      </c>
      <c r="B13181" t="s">
        <v>87846</v>
      </c>
      <c r="C13181" t="s">
        <v>87848</v>
      </c>
      <c r="D13181" t="s">
        <v>87849</v>
      </c>
      <c r="E13181" t="s">
        <v>87850</v>
      </c>
      <c r="F13181" t="s">
        <v>87851</v>
      </c>
      <c r="I13181" t="s">
        <v>87852</v>
      </c>
      <c r="J13181" t="s">
        <v>87853</v>
      </c>
      <c r="M13181" t="s">
        <v>112299</v>
      </c>
      <c r="N13181" t="s">
        <v>16314</v>
      </c>
      <c r="O13181" s="3" t="s">
        <v>87854</v>
      </c>
      <c r="P13181" t="s">
        <v>16314</v>
      </c>
      <c r="Q13181" t="s">
        <v>16314</v>
      </c>
      <c r="R13181" t="s">
        <v>87854</v>
      </c>
      <c r="S13181" s="4" t="str">
        <f t="shared" si="205"/>
        <v>2000</v>
      </c>
    </row>
    <row r="13182" spans="1:19" ht="29" hidden="1" x14ac:dyDescent="0.35">
      <c r="A13182" t="s">
        <v>87850</v>
      </c>
      <c r="B13182" t="s">
        <v>87851</v>
      </c>
      <c r="C13182" t="s">
        <v>87855</v>
      </c>
      <c r="D13182" t="s">
        <v>87856</v>
      </c>
      <c r="E13182" t="s">
        <v>87857</v>
      </c>
      <c r="F13182" t="s">
        <v>87858</v>
      </c>
      <c r="I13182" t="s">
        <v>87859</v>
      </c>
      <c r="J13182" t="s">
        <v>87860</v>
      </c>
      <c r="K13182" s="2" t="s">
        <v>87861</v>
      </c>
      <c r="M13182" t="s">
        <v>16314</v>
      </c>
      <c r="N13182" t="s">
        <v>16314</v>
      </c>
      <c r="O13182" s="3" t="s">
        <v>87862</v>
      </c>
      <c r="P13182" t="s">
        <v>16314</v>
      </c>
      <c r="Q13182" t="s">
        <v>16314</v>
      </c>
      <c r="R13182" t="s">
        <v>87862</v>
      </c>
      <c r="S13182" s="4" t="str">
        <f t="shared" si="205"/>
        <v>2000</v>
      </c>
    </row>
    <row r="13183" spans="1:19" hidden="1" x14ac:dyDescent="0.35">
      <c r="A13183" t="s">
        <v>87857</v>
      </c>
      <c r="B13183" t="s">
        <v>87858</v>
      </c>
      <c r="C13183" t="s">
        <v>87863</v>
      </c>
      <c r="D13183" t="s">
        <v>87864</v>
      </c>
      <c r="E13183" t="s">
        <v>87865</v>
      </c>
      <c r="F13183" t="s">
        <v>87866</v>
      </c>
      <c r="I13183" t="s">
        <v>87867</v>
      </c>
      <c r="J13183" t="s">
        <v>87868</v>
      </c>
      <c r="M13183" t="s">
        <v>112297</v>
      </c>
      <c r="N13183" t="s">
        <v>16314</v>
      </c>
      <c r="O13183" s="3" t="s">
        <v>87869</v>
      </c>
      <c r="P13183" t="s">
        <v>16314</v>
      </c>
      <c r="Q13183" t="s">
        <v>16314</v>
      </c>
      <c r="R13183" t="s">
        <v>87869</v>
      </c>
      <c r="S13183" s="4" t="str">
        <f t="shared" si="205"/>
        <v>2000</v>
      </c>
    </row>
    <row r="13184" spans="1:19" hidden="1" x14ac:dyDescent="0.35">
      <c r="A13184" t="s">
        <v>87865</v>
      </c>
      <c r="B13184" t="s">
        <v>87866</v>
      </c>
      <c r="C13184" t="s">
        <v>87870</v>
      </c>
      <c r="D13184" t="s">
        <v>87871</v>
      </c>
      <c r="E13184" t="s">
        <v>87872</v>
      </c>
      <c r="F13184" t="s">
        <v>87873</v>
      </c>
      <c r="I13184" t="s">
        <v>87874</v>
      </c>
      <c r="J13184" t="s">
        <v>87875</v>
      </c>
      <c r="M13184" t="s">
        <v>112315</v>
      </c>
      <c r="N13184" t="s">
        <v>16314</v>
      </c>
      <c r="O13184" s="3" t="s">
        <v>87876</v>
      </c>
      <c r="P13184" t="s">
        <v>16314</v>
      </c>
      <c r="Q13184" t="s">
        <v>16314</v>
      </c>
      <c r="R13184" t="s">
        <v>87876</v>
      </c>
      <c r="S13184" s="4" t="str">
        <f t="shared" si="205"/>
        <v>2000</v>
      </c>
    </row>
    <row r="13185" spans="1:19" hidden="1" x14ac:dyDescent="0.35">
      <c r="A13185" t="s">
        <v>87872</v>
      </c>
      <c r="B13185" t="s">
        <v>87873</v>
      </c>
      <c r="C13185" t="s">
        <v>87877</v>
      </c>
      <c r="D13185" t="s">
        <v>87878</v>
      </c>
      <c r="E13185" t="s">
        <v>87879</v>
      </c>
      <c r="F13185" t="s">
        <v>87880</v>
      </c>
      <c r="I13185" t="s">
        <v>87881</v>
      </c>
      <c r="J13185" t="s">
        <v>87882</v>
      </c>
      <c r="M13185" t="s">
        <v>112297</v>
      </c>
      <c r="N13185" t="s">
        <v>16314</v>
      </c>
      <c r="O13185" s="3" t="s">
        <v>87883</v>
      </c>
      <c r="P13185" t="s">
        <v>16314</v>
      </c>
      <c r="Q13185" t="s">
        <v>16314</v>
      </c>
      <c r="R13185" t="s">
        <v>87883</v>
      </c>
      <c r="S13185" s="4" t="str">
        <f t="shared" si="205"/>
        <v>2000</v>
      </c>
    </row>
    <row r="13186" spans="1:19" hidden="1" x14ac:dyDescent="0.35">
      <c r="A13186" t="s">
        <v>87879</v>
      </c>
      <c r="B13186" t="s">
        <v>87880</v>
      </c>
      <c r="C13186" t="s">
        <v>87884</v>
      </c>
      <c r="D13186" t="s">
        <v>87885</v>
      </c>
      <c r="E13186" t="s">
        <v>87886</v>
      </c>
      <c r="F13186" t="s">
        <v>87887</v>
      </c>
      <c r="I13186" t="s">
        <v>87888</v>
      </c>
      <c r="J13186" t="s">
        <v>87889</v>
      </c>
      <c r="M13186" t="s">
        <v>112297</v>
      </c>
      <c r="N13186" t="s">
        <v>16314</v>
      </c>
      <c r="O13186" s="3" t="s">
        <v>87890</v>
      </c>
      <c r="P13186" t="s">
        <v>16314</v>
      </c>
      <c r="Q13186" t="s">
        <v>16314</v>
      </c>
      <c r="R13186" t="s">
        <v>87890</v>
      </c>
      <c r="S13186" s="4" t="str">
        <f t="shared" si="205"/>
        <v>2000</v>
      </c>
    </row>
    <row r="13187" spans="1:19" hidden="1" x14ac:dyDescent="0.35">
      <c r="A13187" t="s">
        <v>87886</v>
      </c>
      <c r="B13187" t="s">
        <v>87887</v>
      </c>
      <c r="C13187" t="s">
        <v>87891</v>
      </c>
      <c r="D13187" t="s">
        <v>87892</v>
      </c>
      <c r="E13187" t="s">
        <v>87893</v>
      </c>
      <c r="F13187" t="s">
        <v>87894</v>
      </c>
      <c r="I13187" t="s">
        <v>87895</v>
      </c>
      <c r="J13187" t="s">
        <v>87896</v>
      </c>
      <c r="M13187" t="s">
        <v>112297</v>
      </c>
      <c r="N13187" t="s">
        <v>16314</v>
      </c>
      <c r="O13187" s="3" t="s">
        <v>87897</v>
      </c>
      <c r="P13187" t="s">
        <v>16314</v>
      </c>
      <c r="Q13187" t="s">
        <v>16314</v>
      </c>
      <c r="R13187" t="s">
        <v>87897</v>
      </c>
      <c r="S13187" s="4" t="str">
        <f t="shared" ref="S13187:S13250" si="206">LEFT(RIGHT(R13187,19),4)</f>
        <v>2000</v>
      </c>
    </row>
    <row r="13188" spans="1:19" hidden="1" x14ac:dyDescent="0.35">
      <c r="A13188" t="s">
        <v>87893</v>
      </c>
      <c r="B13188" t="s">
        <v>87894</v>
      </c>
      <c r="C13188" t="s">
        <v>87898</v>
      </c>
      <c r="D13188" t="s">
        <v>87899</v>
      </c>
      <c r="E13188" t="s">
        <v>87900</v>
      </c>
      <c r="F13188" t="s">
        <v>87901</v>
      </c>
      <c r="I13188" t="s">
        <v>87902</v>
      </c>
      <c r="J13188" t="s">
        <v>87903</v>
      </c>
      <c r="M13188" t="s">
        <v>112297</v>
      </c>
      <c r="N13188" t="s">
        <v>16314</v>
      </c>
      <c r="O13188" s="3" t="s">
        <v>87904</v>
      </c>
      <c r="P13188" t="s">
        <v>16314</v>
      </c>
      <c r="Q13188" t="s">
        <v>16314</v>
      </c>
      <c r="R13188" t="s">
        <v>87904</v>
      </c>
      <c r="S13188" s="4" t="str">
        <f t="shared" si="206"/>
        <v>2000</v>
      </c>
    </row>
    <row r="13189" spans="1:19" hidden="1" x14ac:dyDescent="0.35">
      <c r="A13189" t="s">
        <v>87900</v>
      </c>
      <c r="B13189" t="s">
        <v>87901</v>
      </c>
      <c r="C13189" t="s">
        <v>87905</v>
      </c>
      <c r="D13189" t="s">
        <v>87906</v>
      </c>
      <c r="E13189" s="1" t="s">
        <v>87907</v>
      </c>
      <c r="F13189" s="1" t="s">
        <v>87908</v>
      </c>
      <c r="I13189" t="s">
        <v>87909</v>
      </c>
      <c r="J13189" t="s">
        <v>87910</v>
      </c>
      <c r="M13189" t="s">
        <v>112299</v>
      </c>
      <c r="N13189" t="s">
        <v>16314</v>
      </c>
      <c r="O13189" s="3" t="s">
        <v>87911</v>
      </c>
      <c r="P13189" t="s">
        <v>16314</v>
      </c>
      <c r="Q13189" t="s">
        <v>16314</v>
      </c>
      <c r="R13189" t="s">
        <v>87911</v>
      </c>
      <c r="S13189" s="4" t="str">
        <f t="shared" si="206"/>
        <v>2000</v>
      </c>
    </row>
    <row r="13190" spans="1:19" hidden="1" x14ac:dyDescent="0.35">
      <c r="A13190" s="1" t="s">
        <v>87907</v>
      </c>
      <c r="B13190" s="1" t="s">
        <v>87908</v>
      </c>
      <c r="C13190" t="s">
        <v>87912</v>
      </c>
      <c r="D13190" t="s">
        <v>87913</v>
      </c>
      <c r="E13190" s="1" t="s">
        <v>87914</v>
      </c>
      <c r="F13190" s="1" t="s">
        <v>87915</v>
      </c>
      <c r="I13190" t="s">
        <v>87916</v>
      </c>
      <c r="J13190" t="s">
        <v>87917</v>
      </c>
      <c r="M13190" t="s">
        <v>112299</v>
      </c>
      <c r="N13190" t="s">
        <v>16314</v>
      </c>
      <c r="O13190" s="3" t="s">
        <v>87918</v>
      </c>
      <c r="P13190" t="s">
        <v>16314</v>
      </c>
      <c r="Q13190" t="s">
        <v>16314</v>
      </c>
      <c r="R13190" t="s">
        <v>87918</v>
      </c>
      <c r="S13190" s="4" t="str">
        <f t="shared" si="206"/>
        <v>2000</v>
      </c>
    </row>
    <row r="13191" spans="1:19" hidden="1" x14ac:dyDescent="0.35">
      <c r="A13191" s="1" t="s">
        <v>87914</v>
      </c>
      <c r="B13191" s="1" t="s">
        <v>87915</v>
      </c>
      <c r="C13191" t="s">
        <v>87919</v>
      </c>
      <c r="D13191" t="s">
        <v>87920</v>
      </c>
      <c r="E13191" t="s">
        <v>87921</v>
      </c>
      <c r="F13191" t="s">
        <v>87922</v>
      </c>
      <c r="I13191" t="s">
        <v>87923</v>
      </c>
      <c r="J13191" t="s">
        <v>87924</v>
      </c>
      <c r="M13191" t="s">
        <v>112299</v>
      </c>
      <c r="N13191" t="s">
        <v>16314</v>
      </c>
      <c r="O13191" s="3" t="s">
        <v>87925</v>
      </c>
      <c r="P13191" t="s">
        <v>16314</v>
      </c>
      <c r="Q13191" t="s">
        <v>16314</v>
      </c>
      <c r="R13191" t="s">
        <v>87925</v>
      </c>
      <c r="S13191" s="4" t="str">
        <f t="shared" si="206"/>
        <v>2000</v>
      </c>
    </row>
    <row r="13192" spans="1:19" hidden="1" x14ac:dyDescent="0.35">
      <c r="A13192" t="s">
        <v>87921</v>
      </c>
      <c r="B13192" t="s">
        <v>87922</v>
      </c>
      <c r="C13192" t="s">
        <v>87926</v>
      </c>
      <c r="D13192" t="s">
        <v>87927</v>
      </c>
      <c r="E13192" t="s">
        <v>87928</v>
      </c>
      <c r="F13192">
        <v>120527330</v>
      </c>
      <c r="I13192" t="s">
        <v>87929</v>
      </c>
      <c r="J13192" t="s">
        <v>87930</v>
      </c>
      <c r="M13192" t="s">
        <v>112315</v>
      </c>
      <c r="N13192" t="s">
        <v>16314</v>
      </c>
      <c r="O13192" s="3" t="s">
        <v>87931</v>
      </c>
      <c r="P13192" t="s">
        <v>16314</v>
      </c>
      <c r="Q13192" t="s">
        <v>16314</v>
      </c>
      <c r="R13192" t="s">
        <v>87931</v>
      </c>
      <c r="S13192" s="4" t="str">
        <f t="shared" si="206"/>
        <v>2000</v>
      </c>
    </row>
    <row r="13193" spans="1:19" hidden="1" x14ac:dyDescent="0.35">
      <c r="A13193" t="s">
        <v>87928</v>
      </c>
      <c r="B13193">
        <v>120527330</v>
      </c>
      <c r="C13193" t="s">
        <v>87932</v>
      </c>
      <c r="D13193" t="s">
        <v>87933</v>
      </c>
      <c r="E13193" t="s">
        <v>87934</v>
      </c>
      <c r="F13193" t="s">
        <v>87935</v>
      </c>
      <c r="I13193" t="s">
        <v>87936</v>
      </c>
      <c r="J13193" t="s">
        <v>87937</v>
      </c>
      <c r="M13193" t="s">
        <v>112315</v>
      </c>
      <c r="N13193" t="s">
        <v>16314</v>
      </c>
      <c r="O13193" s="3" t="s">
        <v>87938</v>
      </c>
      <c r="P13193" t="s">
        <v>16314</v>
      </c>
      <c r="Q13193" t="s">
        <v>16314</v>
      </c>
      <c r="R13193" t="s">
        <v>87938</v>
      </c>
      <c r="S13193" s="4" t="str">
        <f t="shared" si="206"/>
        <v>2000</v>
      </c>
    </row>
    <row r="13194" spans="1:19" hidden="1" x14ac:dyDescent="0.35">
      <c r="A13194" t="s">
        <v>87934</v>
      </c>
      <c r="B13194" t="s">
        <v>87935</v>
      </c>
      <c r="C13194" t="s">
        <v>87939</v>
      </c>
      <c r="D13194" t="s">
        <v>87940</v>
      </c>
      <c r="E13194" t="s">
        <v>87941</v>
      </c>
      <c r="F13194" t="s">
        <v>87942</v>
      </c>
      <c r="I13194" t="s">
        <v>87943</v>
      </c>
      <c r="J13194" t="s">
        <v>87944</v>
      </c>
      <c r="M13194" t="s">
        <v>112299</v>
      </c>
      <c r="N13194" t="s">
        <v>16314</v>
      </c>
      <c r="O13194" s="3" t="s">
        <v>87945</v>
      </c>
      <c r="P13194" t="s">
        <v>16314</v>
      </c>
      <c r="Q13194" t="s">
        <v>16314</v>
      </c>
      <c r="R13194" t="s">
        <v>87945</v>
      </c>
      <c r="S13194" s="4" t="str">
        <f t="shared" si="206"/>
        <v>2000</v>
      </c>
    </row>
    <row r="13195" spans="1:19" hidden="1" x14ac:dyDescent="0.35">
      <c r="A13195" t="s">
        <v>87941</v>
      </c>
      <c r="B13195" t="s">
        <v>87942</v>
      </c>
      <c r="C13195" t="s">
        <v>87946</v>
      </c>
      <c r="D13195" t="s">
        <v>87947</v>
      </c>
      <c r="E13195" t="s">
        <v>87948</v>
      </c>
      <c r="F13195" t="s">
        <v>87949</v>
      </c>
      <c r="I13195" t="s">
        <v>76607</v>
      </c>
      <c r="J13195" t="s">
        <v>76608</v>
      </c>
      <c r="M13195" t="s">
        <v>112297</v>
      </c>
      <c r="N13195" t="s">
        <v>16314</v>
      </c>
      <c r="O13195" s="3" t="s">
        <v>87950</v>
      </c>
      <c r="P13195" t="s">
        <v>16314</v>
      </c>
      <c r="Q13195" t="s">
        <v>16314</v>
      </c>
      <c r="R13195" t="s">
        <v>87950</v>
      </c>
      <c r="S13195" s="4" t="str">
        <f t="shared" si="206"/>
        <v>2000</v>
      </c>
    </row>
    <row r="13196" spans="1:19" hidden="1" x14ac:dyDescent="0.35">
      <c r="A13196" t="s">
        <v>87948</v>
      </c>
      <c r="B13196" t="s">
        <v>87949</v>
      </c>
      <c r="C13196" t="s">
        <v>87951</v>
      </c>
      <c r="D13196" t="s">
        <v>87952</v>
      </c>
      <c r="E13196" t="s">
        <v>87953</v>
      </c>
      <c r="F13196" t="s">
        <v>87954</v>
      </c>
      <c r="I13196" t="s">
        <v>76866</v>
      </c>
      <c r="J13196" t="s">
        <v>76867</v>
      </c>
      <c r="M13196" t="s">
        <v>112315</v>
      </c>
      <c r="N13196" t="s">
        <v>16314</v>
      </c>
      <c r="O13196" s="3" t="s">
        <v>87955</v>
      </c>
      <c r="P13196" t="s">
        <v>16314</v>
      </c>
      <c r="Q13196" t="s">
        <v>16314</v>
      </c>
      <c r="R13196" t="s">
        <v>87955</v>
      </c>
      <c r="S13196" s="4" t="str">
        <f t="shared" si="206"/>
        <v>2000</v>
      </c>
    </row>
    <row r="13197" spans="1:19" hidden="1" x14ac:dyDescent="0.35">
      <c r="A13197" t="s">
        <v>87953</v>
      </c>
      <c r="B13197" t="s">
        <v>87954</v>
      </c>
      <c r="C13197" t="s">
        <v>87956</v>
      </c>
      <c r="D13197" t="s">
        <v>87957</v>
      </c>
      <c r="E13197" t="s">
        <v>87958</v>
      </c>
      <c r="F13197" t="s">
        <v>87959</v>
      </c>
      <c r="I13197" t="s">
        <v>87960</v>
      </c>
      <c r="J13197" t="s">
        <v>87961</v>
      </c>
      <c r="M13197" t="s">
        <v>112299</v>
      </c>
      <c r="N13197" t="s">
        <v>16314</v>
      </c>
      <c r="O13197" s="3" t="s">
        <v>87962</v>
      </c>
      <c r="P13197" t="s">
        <v>16314</v>
      </c>
      <c r="Q13197" t="s">
        <v>16314</v>
      </c>
      <c r="R13197" t="s">
        <v>87962</v>
      </c>
      <c r="S13197" s="4" t="str">
        <f t="shared" si="206"/>
        <v>2000</v>
      </c>
    </row>
    <row r="13198" spans="1:19" hidden="1" x14ac:dyDescent="0.35">
      <c r="A13198" t="s">
        <v>87958</v>
      </c>
      <c r="B13198" t="s">
        <v>87959</v>
      </c>
      <c r="C13198" t="s">
        <v>87963</v>
      </c>
      <c r="D13198" t="s">
        <v>87964</v>
      </c>
      <c r="E13198" t="s">
        <v>87965</v>
      </c>
      <c r="F13198" t="s">
        <v>87966</v>
      </c>
      <c r="I13198" t="s">
        <v>87967</v>
      </c>
      <c r="J13198" t="s">
        <v>87968</v>
      </c>
      <c r="M13198" t="s">
        <v>112299</v>
      </c>
      <c r="N13198" t="s">
        <v>16314</v>
      </c>
      <c r="O13198" s="3" t="s">
        <v>87969</v>
      </c>
      <c r="P13198" t="s">
        <v>16314</v>
      </c>
      <c r="Q13198" t="s">
        <v>16314</v>
      </c>
      <c r="R13198" t="s">
        <v>87969</v>
      </c>
      <c r="S13198" s="4" t="str">
        <f t="shared" si="206"/>
        <v>2000</v>
      </c>
    </row>
    <row r="13199" spans="1:19" hidden="1" x14ac:dyDescent="0.35">
      <c r="A13199" t="s">
        <v>87965</v>
      </c>
      <c r="B13199" t="s">
        <v>87966</v>
      </c>
      <c r="C13199" t="s">
        <v>87970</v>
      </c>
      <c r="D13199" t="s">
        <v>87971</v>
      </c>
      <c r="E13199" t="s">
        <v>87972</v>
      </c>
      <c r="F13199" t="s">
        <v>87973</v>
      </c>
      <c r="I13199" t="s">
        <v>87974</v>
      </c>
      <c r="J13199" t="s">
        <v>87975</v>
      </c>
      <c r="M13199" t="s">
        <v>112299</v>
      </c>
      <c r="N13199" t="s">
        <v>16314</v>
      </c>
      <c r="O13199" s="3" t="s">
        <v>87976</v>
      </c>
      <c r="P13199" t="s">
        <v>16314</v>
      </c>
      <c r="Q13199" t="s">
        <v>16314</v>
      </c>
      <c r="R13199" t="s">
        <v>87976</v>
      </c>
      <c r="S13199" s="4" t="str">
        <f t="shared" si="206"/>
        <v>2000</v>
      </c>
    </row>
    <row r="13200" spans="1:19" ht="188.5" hidden="1" x14ac:dyDescent="0.35">
      <c r="A13200" t="s">
        <v>87972</v>
      </c>
      <c r="B13200" t="s">
        <v>87973</v>
      </c>
      <c r="C13200" t="s">
        <v>87977</v>
      </c>
      <c r="D13200" t="s">
        <v>87978</v>
      </c>
      <c r="E13200" t="s">
        <v>87979</v>
      </c>
      <c r="F13200" t="s">
        <v>87980</v>
      </c>
      <c r="I13200" t="s">
        <v>87981</v>
      </c>
      <c r="J13200" t="s">
        <v>87982</v>
      </c>
      <c r="K13200" s="2" t="s">
        <v>87983</v>
      </c>
      <c r="M13200" t="s">
        <v>16314</v>
      </c>
      <c r="N13200" t="s">
        <v>16314</v>
      </c>
      <c r="O13200" s="3" t="s">
        <v>87984</v>
      </c>
      <c r="P13200" t="s">
        <v>16314</v>
      </c>
      <c r="Q13200" t="s">
        <v>16314</v>
      </c>
      <c r="R13200" t="s">
        <v>87984</v>
      </c>
      <c r="S13200" s="4" t="str">
        <f t="shared" si="206"/>
        <v>2000</v>
      </c>
    </row>
    <row r="13201" spans="1:19" hidden="1" x14ac:dyDescent="0.35">
      <c r="A13201" t="s">
        <v>87979</v>
      </c>
      <c r="B13201" t="s">
        <v>87980</v>
      </c>
      <c r="C13201" t="s">
        <v>87985</v>
      </c>
      <c r="D13201" t="s">
        <v>87986</v>
      </c>
      <c r="E13201" t="s">
        <v>87987</v>
      </c>
      <c r="F13201" t="s">
        <v>87988</v>
      </c>
      <c r="I13201" t="s">
        <v>87989</v>
      </c>
      <c r="J13201" t="s">
        <v>87990</v>
      </c>
      <c r="M13201" t="s">
        <v>112299</v>
      </c>
      <c r="N13201" t="s">
        <v>16314</v>
      </c>
      <c r="O13201" s="3" t="s">
        <v>87991</v>
      </c>
      <c r="P13201" t="s">
        <v>16314</v>
      </c>
      <c r="Q13201" t="s">
        <v>16314</v>
      </c>
      <c r="R13201" t="s">
        <v>87991</v>
      </c>
      <c r="S13201" s="4" t="str">
        <f t="shared" si="206"/>
        <v>2000</v>
      </c>
    </row>
    <row r="13202" spans="1:19" hidden="1" x14ac:dyDescent="0.35">
      <c r="A13202" t="s">
        <v>87987</v>
      </c>
      <c r="B13202" t="s">
        <v>87988</v>
      </c>
      <c r="C13202" t="s">
        <v>87992</v>
      </c>
      <c r="D13202" t="s">
        <v>87993</v>
      </c>
      <c r="E13202" t="s">
        <v>87994</v>
      </c>
      <c r="F13202" t="s">
        <v>87995</v>
      </c>
      <c r="I13202" t="s">
        <v>87996</v>
      </c>
      <c r="J13202" t="s">
        <v>87997</v>
      </c>
      <c r="M13202" t="s">
        <v>112299</v>
      </c>
      <c r="N13202" t="s">
        <v>16314</v>
      </c>
      <c r="O13202" s="3" t="s">
        <v>87998</v>
      </c>
      <c r="P13202" t="s">
        <v>16314</v>
      </c>
      <c r="Q13202" t="s">
        <v>16314</v>
      </c>
      <c r="R13202" t="s">
        <v>87998</v>
      </c>
      <c r="S13202" s="4" t="str">
        <f t="shared" si="206"/>
        <v>2000</v>
      </c>
    </row>
    <row r="13203" spans="1:19" hidden="1" x14ac:dyDescent="0.35">
      <c r="A13203" t="s">
        <v>87994</v>
      </c>
      <c r="B13203" t="s">
        <v>87995</v>
      </c>
      <c r="C13203" t="s">
        <v>87999</v>
      </c>
      <c r="D13203" t="s">
        <v>88000</v>
      </c>
      <c r="E13203" t="s">
        <v>88001</v>
      </c>
      <c r="F13203" t="s">
        <v>88002</v>
      </c>
      <c r="I13203" t="s">
        <v>88003</v>
      </c>
      <c r="J13203" t="s">
        <v>88004</v>
      </c>
      <c r="M13203" t="s">
        <v>112299</v>
      </c>
      <c r="N13203" t="s">
        <v>16314</v>
      </c>
      <c r="O13203" s="3" t="s">
        <v>88005</v>
      </c>
      <c r="P13203" t="s">
        <v>16314</v>
      </c>
      <c r="Q13203" t="s">
        <v>16314</v>
      </c>
      <c r="R13203" t="s">
        <v>88005</v>
      </c>
      <c r="S13203" s="4" t="str">
        <f t="shared" si="206"/>
        <v>2000</v>
      </c>
    </row>
    <row r="13204" spans="1:19" hidden="1" x14ac:dyDescent="0.35">
      <c r="A13204" t="s">
        <v>88001</v>
      </c>
      <c r="B13204" t="s">
        <v>88002</v>
      </c>
      <c r="C13204" t="s">
        <v>88006</v>
      </c>
      <c r="D13204" t="s">
        <v>88007</v>
      </c>
      <c r="E13204" t="s">
        <v>88008</v>
      </c>
      <c r="F13204" t="s">
        <v>88009</v>
      </c>
      <c r="I13204" t="s">
        <v>88010</v>
      </c>
      <c r="J13204" t="s">
        <v>88011</v>
      </c>
      <c r="M13204" t="s">
        <v>112297</v>
      </c>
      <c r="N13204" t="s">
        <v>16314</v>
      </c>
      <c r="O13204" s="3" t="s">
        <v>88012</v>
      </c>
      <c r="P13204" t="s">
        <v>16314</v>
      </c>
      <c r="Q13204" t="s">
        <v>16314</v>
      </c>
      <c r="R13204" t="s">
        <v>88012</v>
      </c>
      <c r="S13204" s="4" t="str">
        <f t="shared" si="206"/>
        <v>2000</v>
      </c>
    </row>
    <row r="13205" spans="1:19" hidden="1" x14ac:dyDescent="0.35">
      <c r="A13205" t="s">
        <v>88008</v>
      </c>
      <c r="B13205" t="s">
        <v>88009</v>
      </c>
      <c r="C13205" t="s">
        <v>88013</v>
      </c>
      <c r="D13205" t="s">
        <v>88014</v>
      </c>
      <c r="E13205" t="s">
        <v>88015</v>
      </c>
      <c r="F13205" t="s">
        <v>88016</v>
      </c>
      <c r="I13205" t="s">
        <v>88017</v>
      </c>
      <c r="J13205" t="s">
        <v>88018</v>
      </c>
      <c r="M13205" t="s">
        <v>112299</v>
      </c>
      <c r="N13205" t="s">
        <v>16314</v>
      </c>
      <c r="O13205" s="3" t="s">
        <v>88019</v>
      </c>
      <c r="P13205" t="s">
        <v>16314</v>
      </c>
      <c r="Q13205" t="s">
        <v>16314</v>
      </c>
      <c r="R13205" t="s">
        <v>88019</v>
      </c>
      <c r="S13205" s="4" t="str">
        <f t="shared" si="206"/>
        <v>2000</v>
      </c>
    </row>
    <row r="13206" spans="1:19" hidden="1" x14ac:dyDescent="0.35">
      <c r="A13206" t="s">
        <v>88015</v>
      </c>
      <c r="B13206" t="s">
        <v>88016</v>
      </c>
      <c r="C13206" t="s">
        <v>88020</v>
      </c>
      <c r="D13206" t="s">
        <v>88021</v>
      </c>
      <c r="E13206" t="s">
        <v>88022</v>
      </c>
      <c r="F13206" t="s">
        <v>88023</v>
      </c>
      <c r="I13206" t="s">
        <v>83167</v>
      </c>
      <c r="J13206" t="s">
        <v>1022</v>
      </c>
      <c r="M13206" t="s">
        <v>112299</v>
      </c>
      <c r="N13206" t="s">
        <v>16314</v>
      </c>
      <c r="O13206" s="3" t="s">
        <v>88024</v>
      </c>
      <c r="P13206" t="s">
        <v>16314</v>
      </c>
      <c r="Q13206" t="s">
        <v>16314</v>
      </c>
      <c r="R13206" t="s">
        <v>88024</v>
      </c>
      <c r="S13206" s="4" t="str">
        <f t="shared" si="206"/>
        <v>2000</v>
      </c>
    </row>
    <row r="13207" spans="1:19" hidden="1" x14ac:dyDescent="0.35">
      <c r="A13207" t="s">
        <v>88022</v>
      </c>
      <c r="B13207" t="s">
        <v>88023</v>
      </c>
      <c r="C13207" t="s">
        <v>88025</v>
      </c>
      <c r="D13207" t="s">
        <v>88026</v>
      </c>
      <c r="E13207" t="s">
        <v>88027</v>
      </c>
      <c r="F13207" t="s">
        <v>88028</v>
      </c>
      <c r="I13207" t="s">
        <v>66501</v>
      </c>
      <c r="J13207" t="s">
        <v>52511</v>
      </c>
      <c r="M13207" t="s">
        <v>112299</v>
      </c>
      <c r="N13207" t="s">
        <v>16314</v>
      </c>
      <c r="O13207" s="3" t="s">
        <v>88029</v>
      </c>
      <c r="P13207" t="s">
        <v>16314</v>
      </c>
      <c r="Q13207" t="s">
        <v>16314</v>
      </c>
      <c r="R13207" t="s">
        <v>88029</v>
      </c>
      <c r="S13207" s="4" t="str">
        <f t="shared" si="206"/>
        <v>2000</v>
      </c>
    </row>
    <row r="13208" spans="1:19" hidden="1" x14ac:dyDescent="0.35">
      <c r="A13208" t="s">
        <v>88027</v>
      </c>
      <c r="B13208" t="s">
        <v>88028</v>
      </c>
      <c r="C13208" t="s">
        <v>88030</v>
      </c>
      <c r="D13208" t="s">
        <v>88031</v>
      </c>
      <c r="E13208" t="s">
        <v>88032</v>
      </c>
      <c r="F13208" t="s">
        <v>88033</v>
      </c>
      <c r="I13208" t="s">
        <v>88034</v>
      </c>
      <c r="J13208" t="s">
        <v>88035</v>
      </c>
      <c r="M13208" t="s">
        <v>112299</v>
      </c>
      <c r="N13208" t="s">
        <v>16314</v>
      </c>
      <c r="O13208" s="3" t="s">
        <v>88036</v>
      </c>
      <c r="P13208" t="s">
        <v>16314</v>
      </c>
      <c r="Q13208" t="s">
        <v>16314</v>
      </c>
      <c r="R13208" t="s">
        <v>88036</v>
      </c>
      <c r="S13208" s="4" t="str">
        <f t="shared" si="206"/>
        <v>2000</v>
      </c>
    </row>
    <row r="13209" spans="1:19" hidden="1" x14ac:dyDescent="0.35">
      <c r="A13209" t="s">
        <v>88032</v>
      </c>
      <c r="B13209" t="s">
        <v>88033</v>
      </c>
      <c r="C13209" t="s">
        <v>88037</v>
      </c>
      <c r="D13209" t="s">
        <v>88038</v>
      </c>
      <c r="E13209" t="s">
        <v>88039</v>
      </c>
      <c r="F13209" t="s">
        <v>88040</v>
      </c>
      <c r="I13209" t="s">
        <v>5550</v>
      </c>
      <c r="J13209" t="s">
        <v>5551</v>
      </c>
      <c r="M13209" t="s">
        <v>112297</v>
      </c>
      <c r="N13209" t="s">
        <v>16314</v>
      </c>
      <c r="O13209" s="3" t="s">
        <v>88041</v>
      </c>
      <c r="P13209" t="s">
        <v>16314</v>
      </c>
      <c r="Q13209" t="s">
        <v>16314</v>
      </c>
      <c r="R13209" t="s">
        <v>88041</v>
      </c>
      <c r="S13209" s="4" t="str">
        <f t="shared" si="206"/>
        <v>2000</v>
      </c>
    </row>
    <row r="13210" spans="1:19" hidden="1" x14ac:dyDescent="0.35">
      <c r="A13210" t="s">
        <v>88039</v>
      </c>
      <c r="B13210" t="s">
        <v>88040</v>
      </c>
      <c r="C13210" t="s">
        <v>88042</v>
      </c>
      <c r="D13210" t="s">
        <v>88043</v>
      </c>
      <c r="E13210" t="s">
        <v>88044</v>
      </c>
      <c r="F13210" t="s">
        <v>88045</v>
      </c>
      <c r="I13210" t="s">
        <v>88046</v>
      </c>
      <c r="J13210" t="s">
        <v>88047</v>
      </c>
      <c r="M13210" t="s">
        <v>112299</v>
      </c>
      <c r="N13210" t="s">
        <v>16314</v>
      </c>
      <c r="O13210" s="3" t="s">
        <v>88048</v>
      </c>
      <c r="P13210" t="s">
        <v>16314</v>
      </c>
      <c r="Q13210" t="s">
        <v>16314</v>
      </c>
      <c r="R13210" t="s">
        <v>88048</v>
      </c>
      <c r="S13210" s="4" t="str">
        <f t="shared" si="206"/>
        <v>2000</v>
      </c>
    </row>
    <row r="13211" spans="1:19" hidden="1" x14ac:dyDescent="0.35">
      <c r="A13211" t="s">
        <v>88044</v>
      </c>
      <c r="B13211" t="s">
        <v>88045</v>
      </c>
      <c r="C13211" t="s">
        <v>88049</v>
      </c>
      <c r="D13211" t="s">
        <v>88050</v>
      </c>
      <c r="E13211" t="s">
        <v>88051</v>
      </c>
      <c r="F13211" t="s">
        <v>88052</v>
      </c>
      <c r="I13211" t="s">
        <v>414</v>
      </c>
      <c r="J13211" t="s">
        <v>414</v>
      </c>
      <c r="M13211" t="s">
        <v>112299</v>
      </c>
      <c r="N13211" t="s">
        <v>16314</v>
      </c>
      <c r="O13211" s="3" t="s">
        <v>88053</v>
      </c>
      <c r="P13211" t="s">
        <v>16314</v>
      </c>
      <c r="Q13211" t="s">
        <v>16314</v>
      </c>
      <c r="R13211" t="s">
        <v>88053</v>
      </c>
      <c r="S13211" s="4" t="str">
        <f t="shared" si="206"/>
        <v>2000</v>
      </c>
    </row>
    <row r="13212" spans="1:19" hidden="1" x14ac:dyDescent="0.35">
      <c r="A13212" t="s">
        <v>88051</v>
      </c>
      <c r="B13212" t="s">
        <v>88052</v>
      </c>
      <c r="C13212" t="s">
        <v>88054</v>
      </c>
      <c r="D13212" t="s">
        <v>88055</v>
      </c>
      <c r="E13212" t="s">
        <v>88056</v>
      </c>
      <c r="F13212">
        <v>4217968</v>
      </c>
      <c r="I13212" t="s">
        <v>88057</v>
      </c>
      <c r="J13212" t="s">
        <v>88058</v>
      </c>
      <c r="M13212" t="s">
        <v>112299</v>
      </c>
      <c r="N13212" t="s">
        <v>16314</v>
      </c>
      <c r="O13212" s="3" t="s">
        <v>88059</v>
      </c>
      <c r="P13212" t="s">
        <v>16314</v>
      </c>
      <c r="Q13212" t="s">
        <v>16314</v>
      </c>
      <c r="R13212" t="s">
        <v>88059</v>
      </c>
      <c r="S13212" s="4" t="str">
        <f t="shared" si="206"/>
        <v>2000</v>
      </c>
    </row>
    <row r="13213" spans="1:19" hidden="1" x14ac:dyDescent="0.35">
      <c r="A13213" t="s">
        <v>88056</v>
      </c>
      <c r="B13213">
        <v>4217968</v>
      </c>
      <c r="C13213" t="s">
        <v>88060</v>
      </c>
      <c r="D13213" t="s">
        <v>88061</v>
      </c>
      <c r="E13213" t="s">
        <v>88062</v>
      </c>
      <c r="F13213" t="s">
        <v>88063</v>
      </c>
      <c r="I13213" t="s">
        <v>88064</v>
      </c>
      <c r="J13213" t="s">
        <v>88065</v>
      </c>
      <c r="M13213" t="s">
        <v>112299</v>
      </c>
      <c r="N13213" t="s">
        <v>16314</v>
      </c>
      <c r="O13213" s="3" t="s">
        <v>88066</v>
      </c>
      <c r="P13213" t="s">
        <v>16314</v>
      </c>
      <c r="Q13213" t="s">
        <v>16314</v>
      </c>
      <c r="R13213" t="s">
        <v>88066</v>
      </c>
      <c r="S13213" s="4" t="str">
        <f t="shared" si="206"/>
        <v>2000</v>
      </c>
    </row>
    <row r="13214" spans="1:19" hidden="1" x14ac:dyDescent="0.35">
      <c r="A13214" t="s">
        <v>88062</v>
      </c>
      <c r="B13214" t="s">
        <v>88063</v>
      </c>
      <c r="C13214" t="s">
        <v>88067</v>
      </c>
      <c r="D13214" t="s">
        <v>88068</v>
      </c>
      <c r="E13214" t="s">
        <v>88069</v>
      </c>
      <c r="F13214" t="s">
        <v>88070</v>
      </c>
      <c r="I13214" t="s">
        <v>76891</v>
      </c>
      <c r="J13214" t="s">
        <v>55396</v>
      </c>
      <c r="M13214" t="s">
        <v>112299</v>
      </c>
      <c r="N13214" t="s">
        <v>16314</v>
      </c>
      <c r="O13214" s="3" t="s">
        <v>88071</v>
      </c>
      <c r="P13214" t="s">
        <v>16314</v>
      </c>
      <c r="Q13214" t="s">
        <v>16314</v>
      </c>
      <c r="R13214" t="s">
        <v>88071</v>
      </c>
      <c r="S13214" s="4" t="str">
        <f t="shared" si="206"/>
        <v>2000</v>
      </c>
    </row>
    <row r="13215" spans="1:19" hidden="1" x14ac:dyDescent="0.35">
      <c r="A13215" t="s">
        <v>88069</v>
      </c>
      <c r="B13215" t="s">
        <v>88070</v>
      </c>
      <c r="C13215" t="s">
        <v>88072</v>
      </c>
      <c r="D13215" t="s">
        <v>88073</v>
      </c>
      <c r="E13215" t="s">
        <v>88074</v>
      </c>
      <c r="F13215" t="s">
        <v>88075</v>
      </c>
      <c r="I13215" t="s">
        <v>88076</v>
      </c>
      <c r="J13215" t="s">
        <v>88077</v>
      </c>
      <c r="M13215" t="s">
        <v>112299</v>
      </c>
      <c r="N13215" t="s">
        <v>16314</v>
      </c>
      <c r="O13215" s="3" t="s">
        <v>88078</v>
      </c>
      <c r="P13215" t="s">
        <v>16314</v>
      </c>
      <c r="Q13215" t="s">
        <v>16314</v>
      </c>
      <c r="R13215" t="s">
        <v>88078</v>
      </c>
      <c r="S13215" s="4" t="str">
        <f t="shared" si="206"/>
        <v>2000</v>
      </c>
    </row>
    <row r="13216" spans="1:19" hidden="1" x14ac:dyDescent="0.35">
      <c r="A13216" t="s">
        <v>88074</v>
      </c>
      <c r="B13216" t="s">
        <v>88075</v>
      </c>
      <c r="C13216" t="s">
        <v>88079</v>
      </c>
      <c r="D13216" t="s">
        <v>88080</v>
      </c>
      <c r="E13216" t="s">
        <v>88081</v>
      </c>
      <c r="F13216" t="s">
        <v>88082</v>
      </c>
      <c r="I13216" t="s">
        <v>66501</v>
      </c>
      <c r="J13216" t="s">
        <v>52511</v>
      </c>
      <c r="M13216" t="s">
        <v>112299</v>
      </c>
      <c r="N13216" t="s">
        <v>16314</v>
      </c>
      <c r="O13216" s="3" t="s">
        <v>88083</v>
      </c>
      <c r="P13216" t="s">
        <v>16314</v>
      </c>
      <c r="Q13216" t="s">
        <v>16314</v>
      </c>
      <c r="R13216" t="s">
        <v>88083</v>
      </c>
      <c r="S13216" s="4" t="str">
        <f t="shared" si="206"/>
        <v>1999</v>
      </c>
    </row>
    <row r="13217" spans="1:19" hidden="1" x14ac:dyDescent="0.35">
      <c r="A13217" t="s">
        <v>88081</v>
      </c>
      <c r="B13217" t="s">
        <v>88082</v>
      </c>
      <c r="C13217" t="s">
        <v>88084</v>
      </c>
      <c r="D13217" t="s">
        <v>88085</v>
      </c>
      <c r="E13217" t="s">
        <v>88086</v>
      </c>
      <c r="F13217" t="s">
        <v>88087</v>
      </c>
      <c r="I13217" t="s">
        <v>88088</v>
      </c>
      <c r="J13217" t="s">
        <v>88089</v>
      </c>
      <c r="M13217" t="s">
        <v>112299</v>
      </c>
      <c r="N13217" t="s">
        <v>16314</v>
      </c>
      <c r="O13217" s="3" t="s">
        <v>88090</v>
      </c>
      <c r="P13217" t="s">
        <v>16314</v>
      </c>
      <c r="Q13217" t="s">
        <v>16314</v>
      </c>
      <c r="R13217" t="s">
        <v>88090</v>
      </c>
      <c r="S13217" s="4" t="str">
        <f t="shared" si="206"/>
        <v>1999</v>
      </c>
    </row>
    <row r="13218" spans="1:19" hidden="1" x14ac:dyDescent="0.35">
      <c r="A13218" t="s">
        <v>88086</v>
      </c>
      <c r="B13218" t="s">
        <v>88087</v>
      </c>
      <c r="C13218" t="s">
        <v>88091</v>
      </c>
      <c r="D13218" t="s">
        <v>88092</v>
      </c>
      <c r="E13218" t="s">
        <v>88093</v>
      </c>
      <c r="F13218" t="s">
        <v>88094</v>
      </c>
      <c r="I13218" t="s">
        <v>88095</v>
      </c>
      <c r="J13218" t="s">
        <v>88096</v>
      </c>
      <c r="M13218" t="s">
        <v>112299</v>
      </c>
      <c r="N13218" t="s">
        <v>16314</v>
      </c>
      <c r="O13218" s="3" t="s">
        <v>88097</v>
      </c>
      <c r="P13218" t="s">
        <v>16314</v>
      </c>
      <c r="Q13218" t="s">
        <v>16314</v>
      </c>
      <c r="R13218" t="s">
        <v>88097</v>
      </c>
      <c r="S13218" s="4" t="str">
        <f t="shared" si="206"/>
        <v>1999</v>
      </c>
    </row>
    <row r="13219" spans="1:19" hidden="1" x14ac:dyDescent="0.35">
      <c r="A13219" t="s">
        <v>88093</v>
      </c>
      <c r="B13219" t="s">
        <v>88094</v>
      </c>
      <c r="C13219" t="s">
        <v>88098</v>
      </c>
      <c r="D13219" t="s">
        <v>88099</v>
      </c>
      <c r="E13219" t="s">
        <v>88100</v>
      </c>
      <c r="F13219" t="s">
        <v>88101</v>
      </c>
      <c r="I13219" t="s">
        <v>88102</v>
      </c>
      <c r="J13219" t="s">
        <v>88103</v>
      </c>
      <c r="M13219" t="s">
        <v>112299</v>
      </c>
      <c r="N13219" t="s">
        <v>16314</v>
      </c>
      <c r="O13219" s="3" t="s">
        <v>88104</v>
      </c>
      <c r="P13219" t="s">
        <v>16314</v>
      </c>
      <c r="Q13219" t="s">
        <v>16314</v>
      </c>
      <c r="R13219" t="s">
        <v>88104</v>
      </c>
      <c r="S13219" s="4" t="str">
        <f t="shared" si="206"/>
        <v>1999</v>
      </c>
    </row>
    <row r="13220" spans="1:19" ht="29" hidden="1" x14ac:dyDescent="0.35">
      <c r="A13220" t="s">
        <v>88100</v>
      </c>
      <c r="B13220" t="s">
        <v>88101</v>
      </c>
      <c r="C13220" t="s">
        <v>88105</v>
      </c>
      <c r="D13220" t="s">
        <v>88106</v>
      </c>
      <c r="E13220" t="s">
        <v>88107</v>
      </c>
      <c r="F13220" t="s">
        <v>88108</v>
      </c>
      <c r="I13220" t="s">
        <v>88109</v>
      </c>
      <c r="J13220" t="s">
        <v>88110</v>
      </c>
      <c r="K13220" s="2" t="s">
        <v>1501</v>
      </c>
      <c r="M13220" t="s">
        <v>16314</v>
      </c>
      <c r="N13220" t="s">
        <v>16314</v>
      </c>
      <c r="O13220" s="3" t="s">
        <v>88111</v>
      </c>
      <c r="P13220" t="s">
        <v>16314</v>
      </c>
      <c r="Q13220" t="s">
        <v>16314</v>
      </c>
      <c r="R13220" t="s">
        <v>88111</v>
      </c>
      <c r="S13220" s="4" t="str">
        <f t="shared" si="206"/>
        <v>1999</v>
      </c>
    </row>
    <row r="13221" spans="1:19" hidden="1" x14ac:dyDescent="0.35">
      <c r="A13221" t="s">
        <v>88107</v>
      </c>
      <c r="B13221" t="s">
        <v>88108</v>
      </c>
      <c r="C13221" t="s">
        <v>88112</v>
      </c>
      <c r="D13221" t="s">
        <v>88113</v>
      </c>
      <c r="E13221" t="s">
        <v>88114</v>
      </c>
      <c r="F13221" t="s">
        <v>88115</v>
      </c>
      <c r="I13221" t="s">
        <v>88116</v>
      </c>
      <c r="J13221" t="s">
        <v>88117</v>
      </c>
      <c r="M13221" t="s">
        <v>112315</v>
      </c>
      <c r="N13221" t="s">
        <v>16314</v>
      </c>
      <c r="O13221" s="3" t="s">
        <v>88118</v>
      </c>
      <c r="P13221" t="s">
        <v>16314</v>
      </c>
      <c r="Q13221" t="s">
        <v>16314</v>
      </c>
      <c r="R13221" t="s">
        <v>88118</v>
      </c>
      <c r="S13221" s="4" t="str">
        <f t="shared" si="206"/>
        <v>1999</v>
      </c>
    </row>
    <row r="13222" spans="1:19" hidden="1" x14ac:dyDescent="0.35">
      <c r="A13222" t="s">
        <v>88114</v>
      </c>
      <c r="B13222" t="s">
        <v>88115</v>
      </c>
      <c r="C13222" t="s">
        <v>88119</v>
      </c>
      <c r="D13222" t="s">
        <v>88120</v>
      </c>
      <c r="E13222" t="s">
        <v>88121</v>
      </c>
      <c r="F13222" t="s">
        <v>88122</v>
      </c>
      <c r="I13222" t="s">
        <v>88123</v>
      </c>
      <c r="J13222" t="s">
        <v>88124</v>
      </c>
      <c r="M13222" t="s">
        <v>112297</v>
      </c>
      <c r="N13222" t="s">
        <v>16314</v>
      </c>
      <c r="O13222" s="3" t="s">
        <v>88125</v>
      </c>
      <c r="P13222" t="s">
        <v>16314</v>
      </c>
      <c r="Q13222" t="s">
        <v>16314</v>
      </c>
      <c r="R13222" t="s">
        <v>88125</v>
      </c>
      <c r="S13222" s="4" t="str">
        <f t="shared" si="206"/>
        <v>1999</v>
      </c>
    </row>
    <row r="13223" spans="1:19" hidden="1" x14ac:dyDescent="0.35">
      <c r="A13223" t="s">
        <v>88121</v>
      </c>
      <c r="B13223" t="s">
        <v>88122</v>
      </c>
      <c r="C13223" t="s">
        <v>88126</v>
      </c>
      <c r="D13223" t="s">
        <v>88127</v>
      </c>
      <c r="E13223" t="s">
        <v>88128</v>
      </c>
      <c r="F13223" t="s">
        <v>88129</v>
      </c>
      <c r="I13223" t="s">
        <v>88130</v>
      </c>
      <c r="J13223" t="s">
        <v>88131</v>
      </c>
      <c r="M13223" t="s">
        <v>112297</v>
      </c>
      <c r="N13223" t="s">
        <v>16314</v>
      </c>
      <c r="O13223" s="3" t="s">
        <v>88132</v>
      </c>
      <c r="P13223" t="s">
        <v>16314</v>
      </c>
      <c r="Q13223" t="s">
        <v>16314</v>
      </c>
      <c r="R13223" t="s">
        <v>88132</v>
      </c>
      <c r="S13223" s="4" t="str">
        <f t="shared" si="206"/>
        <v>1999</v>
      </c>
    </row>
    <row r="13224" spans="1:19" hidden="1" x14ac:dyDescent="0.35">
      <c r="A13224" t="s">
        <v>88128</v>
      </c>
      <c r="B13224" t="s">
        <v>88129</v>
      </c>
      <c r="C13224" t="s">
        <v>88133</v>
      </c>
      <c r="D13224" t="s">
        <v>88134</v>
      </c>
      <c r="E13224" t="s">
        <v>88135</v>
      </c>
      <c r="F13224" t="s">
        <v>88136</v>
      </c>
      <c r="I13224" t="s">
        <v>88137</v>
      </c>
      <c r="J13224" t="s">
        <v>88138</v>
      </c>
      <c r="M13224" t="s">
        <v>112297</v>
      </c>
      <c r="N13224" t="s">
        <v>16314</v>
      </c>
      <c r="O13224" s="3" t="s">
        <v>88139</v>
      </c>
      <c r="P13224" t="s">
        <v>16314</v>
      </c>
      <c r="Q13224" t="s">
        <v>16314</v>
      </c>
      <c r="R13224" t="s">
        <v>88139</v>
      </c>
      <c r="S13224" s="4" t="str">
        <f t="shared" si="206"/>
        <v>1999</v>
      </c>
    </row>
    <row r="13225" spans="1:19" hidden="1" x14ac:dyDescent="0.35">
      <c r="A13225" t="s">
        <v>88135</v>
      </c>
      <c r="B13225" t="s">
        <v>88136</v>
      </c>
      <c r="C13225" t="s">
        <v>88140</v>
      </c>
      <c r="D13225" t="s">
        <v>88141</v>
      </c>
      <c r="E13225" t="s">
        <v>88142</v>
      </c>
      <c r="F13225" t="s">
        <v>88143</v>
      </c>
      <c r="I13225" t="s">
        <v>88144</v>
      </c>
      <c r="J13225" t="s">
        <v>88145</v>
      </c>
      <c r="M13225" t="s">
        <v>112299</v>
      </c>
      <c r="N13225" t="s">
        <v>16314</v>
      </c>
      <c r="O13225" s="3" t="s">
        <v>88146</v>
      </c>
      <c r="P13225" t="s">
        <v>16314</v>
      </c>
      <c r="Q13225" t="s">
        <v>16314</v>
      </c>
      <c r="R13225" t="s">
        <v>88146</v>
      </c>
      <c r="S13225" s="4" t="str">
        <f t="shared" si="206"/>
        <v>1999</v>
      </c>
    </row>
    <row r="13226" spans="1:19" hidden="1" x14ac:dyDescent="0.35">
      <c r="A13226" t="s">
        <v>88142</v>
      </c>
      <c r="B13226" t="s">
        <v>88143</v>
      </c>
      <c r="C13226" t="s">
        <v>88147</v>
      </c>
      <c r="D13226" t="s">
        <v>88148</v>
      </c>
      <c r="E13226" t="s">
        <v>88149</v>
      </c>
      <c r="F13226" t="s">
        <v>88150</v>
      </c>
      <c r="I13226" t="s">
        <v>88151</v>
      </c>
      <c r="J13226" t="s">
        <v>88152</v>
      </c>
      <c r="M13226" t="s">
        <v>112323</v>
      </c>
      <c r="N13226" t="s">
        <v>16314</v>
      </c>
      <c r="O13226" s="3" t="s">
        <v>88153</v>
      </c>
      <c r="P13226" t="s">
        <v>16314</v>
      </c>
      <c r="Q13226" t="s">
        <v>16314</v>
      </c>
      <c r="R13226" t="s">
        <v>88153</v>
      </c>
      <c r="S13226" s="4" t="str">
        <f t="shared" si="206"/>
        <v>1999</v>
      </c>
    </row>
    <row r="13227" spans="1:19" hidden="1" x14ac:dyDescent="0.35">
      <c r="A13227" t="s">
        <v>88149</v>
      </c>
      <c r="B13227" t="s">
        <v>88150</v>
      </c>
      <c r="C13227" t="s">
        <v>88154</v>
      </c>
      <c r="D13227" t="s">
        <v>88155</v>
      </c>
      <c r="E13227" t="s">
        <v>88156</v>
      </c>
      <c r="F13227" t="s">
        <v>88157</v>
      </c>
      <c r="I13227" t="s">
        <v>88158</v>
      </c>
      <c r="J13227" t="s">
        <v>88159</v>
      </c>
      <c r="M13227" t="s">
        <v>112323</v>
      </c>
      <c r="N13227" t="s">
        <v>16314</v>
      </c>
      <c r="O13227" s="3" t="s">
        <v>88160</v>
      </c>
      <c r="P13227" t="s">
        <v>16314</v>
      </c>
      <c r="Q13227" t="s">
        <v>16314</v>
      </c>
      <c r="R13227" t="s">
        <v>88160</v>
      </c>
      <c r="S13227" s="4" t="str">
        <f t="shared" si="206"/>
        <v>1999</v>
      </c>
    </row>
    <row r="13228" spans="1:19" ht="29" hidden="1" x14ac:dyDescent="0.35">
      <c r="A13228" t="s">
        <v>88156</v>
      </c>
      <c r="B13228" t="s">
        <v>88157</v>
      </c>
      <c r="C13228" t="s">
        <v>88161</v>
      </c>
      <c r="D13228" t="s">
        <v>88162</v>
      </c>
      <c r="E13228" t="s">
        <v>88163</v>
      </c>
      <c r="F13228" t="s">
        <v>88164</v>
      </c>
      <c r="I13228" t="s">
        <v>88165</v>
      </c>
      <c r="J13228" t="s">
        <v>88166</v>
      </c>
      <c r="K13228" s="2" t="s">
        <v>1501</v>
      </c>
      <c r="M13228" t="s">
        <v>16314</v>
      </c>
      <c r="N13228" t="s">
        <v>16314</v>
      </c>
      <c r="O13228" s="3" t="s">
        <v>88167</v>
      </c>
      <c r="P13228" t="s">
        <v>16314</v>
      </c>
      <c r="Q13228" t="s">
        <v>16314</v>
      </c>
      <c r="R13228" t="s">
        <v>88167</v>
      </c>
      <c r="S13228" s="4" t="str">
        <f t="shared" si="206"/>
        <v>1999</v>
      </c>
    </row>
    <row r="13229" spans="1:19" hidden="1" x14ac:dyDescent="0.35">
      <c r="A13229" t="s">
        <v>88163</v>
      </c>
      <c r="B13229" t="s">
        <v>88164</v>
      </c>
      <c r="C13229" t="s">
        <v>88168</v>
      </c>
      <c r="D13229" t="s">
        <v>88169</v>
      </c>
      <c r="E13229" t="s">
        <v>88170</v>
      </c>
      <c r="F13229" t="s">
        <v>88171</v>
      </c>
      <c r="I13229" t="s">
        <v>88172</v>
      </c>
      <c r="J13229" t="s">
        <v>88173</v>
      </c>
      <c r="M13229" t="s">
        <v>112297</v>
      </c>
      <c r="N13229" t="s">
        <v>16314</v>
      </c>
      <c r="O13229" s="3" t="s">
        <v>88174</v>
      </c>
      <c r="P13229" t="s">
        <v>16314</v>
      </c>
      <c r="Q13229" t="s">
        <v>16314</v>
      </c>
      <c r="R13229" t="s">
        <v>88174</v>
      </c>
      <c r="S13229" s="4" t="str">
        <f t="shared" si="206"/>
        <v>1999</v>
      </c>
    </row>
    <row r="13230" spans="1:19" hidden="1" x14ac:dyDescent="0.35">
      <c r="A13230" t="s">
        <v>88170</v>
      </c>
      <c r="B13230" t="s">
        <v>88171</v>
      </c>
      <c r="C13230" t="s">
        <v>88175</v>
      </c>
      <c r="D13230" t="s">
        <v>88176</v>
      </c>
      <c r="E13230" t="s">
        <v>88177</v>
      </c>
      <c r="F13230" t="s">
        <v>88178</v>
      </c>
      <c r="I13230" t="s">
        <v>88179</v>
      </c>
      <c r="J13230" t="s">
        <v>88180</v>
      </c>
      <c r="M13230" t="s">
        <v>112299</v>
      </c>
      <c r="N13230" t="s">
        <v>16314</v>
      </c>
      <c r="O13230" s="3" t="s">
        <v>88181</v>
      </c>
      <c r="P13230" t="s">
        <v>16314</v>
      </c>
      <c r="Q13230" t="s">
        <v>16314</v>
      </c>
      <c r="R13230" t="s">
        <v>88181</v>
      </c>
      <c r="S13230" s="4" t="str">
        <f t="shared" si="206"/>
        <v>1999</v>
      </c>
    </row>
    <row r="13231" spans="1:19" hidden="1" x14ac:dyDescent="0.35">
      <c r="A13231" t="s">
        <v>88177</v>
      </c>
      <c r="B13231" t="s">
        <v>88178</v>
      </c>
      <c r="C13231" t="s">
        <v>88182</v>
      </c>
      <c r="D13231" t="s">
        <v>88183</v>
      </c>
      <c r="E13231" t="s">
        <v>88184</v>
      </c>
      <c r="F13231" t="s">
        <v>88185</v>
      </c>
      <c r="I13231" t="s">
        <v>88186</v>
      </c>
      <c r="J13231" t="s">
        <v>88187</v>
      </c>
      <c r="M13231" t="s">
        <v>112299</v>
      </c>
      <c r="N13231" t="s">
        <v>16314</v>
      </c>
      <c r="O13231" s="3" t="s">
        <v>88188</v>
      </c>
      <c r="P13231" t="s">
        <v>16314</v>
      </c>
      <c r="Q13231" t="s">
        <v>16314</v>
      </c>
      <c r="R13231" t="s">
        <v>88188</v>
      </c>
      <c r="S13231" s="4" t="str">
        <f t="shared" si="206"/>
        <v>1999</v>
      </c>
    </row>
    <row r="13232" spans="1:19" hidden="1" x14ac:dyDescent="0.35">
      <c r="A13232" t="s">
        <v>88184</v>
      </c>
      <c r="B13232" t="s">
        <v>88185</v>
      </c>
      <c r="C13232" t="s">
        <v>88189</v>
      </c>
      <c r="D13232" t="s">
        <v>88190</v>
      </c>
      <c r="E13232" t="s">
        <v>88191</v>
      </c>
      <c r="F13232" t="s">
        <v>88192</v>
      </c>
      <c r="I13232" t="s">
        <v>88193</v>
      </c>
      <c r="J13232" t="s">
        <v>88194</v>
      </c>
      <c r="M13232" t="s">
        <v>112297</v>
      </c>
      <c r="N13232" t="s">
        <v>16314</v>
      </c>
      <c r="O13232" s="3" t="s">
        <v>88195</v>
      </c>
      <c r="P13232" t="s">
        <v>16314</v>
      </c>
      <c r="Q13232" t="s">
        <v>16314</v>
      </c>
      <c r="R13232" t="s">
        <v>88195</v>
      </c>
      <c r="S13232" s="4" t="str">
        <f t="shared" si="206"/>
        <v>1999</v>
      </c>
    </row>
    <row r="13233" spans="1:19" hidden="1" x14ac:dyDescent="0.35">
      <c r="A13233" t="s">
        <v>88191</v>
      </c>
      <c r="B13233" t="s">
        <v>88192</v>
      </c>
      <c r="C13233" t="s">
        <v>88196</v>
      </c>
      <c r="D13233" t="s">
        <v>88197</v>
      </c>
      <c r="E13233" t="s">
        <v>88198</v>
      </c>
      <c r="F13233" t="s">
        <v>88199</v>
      </c>
      <c r="I13233" t="s">
        <v>88200</v>
      </c>
      <c r="J13233" t="s">
        <v>88201</v>
      </c>
      <c r="M13233" t="s">
        <v>112299</v>
      </c>
      <c r="N13233" t="s">
        <v>16314</v>
      </c>
      <c r="O13233" s="3" t="s">
        <v>88202</v>
      </c>
      <c r="P13233" t="s">
        <v>16314</v>
      </c>
      <c r="Q13233" t="s">
        <v>16314</v>
      </c>
      <c r="R13233" t="s">
        <v>88202</v>
      </c>
      <c r="S13233" s="4" t="str">
        <f t="shared" si="206"/>
        <v>1999</v>
      </c>
    </row>
    <row r="13234" spans="1:19" ht="58" hidden="1" x14ac:dyDescent="0.35">
      <c r="A13234" t="s">
        <v>88198</v>
      </c>
      <c r="B13234" t="s">
        <v>88199</v>
      </c>
      <c r="C13234" t="s">
        <v>88203</v>
      </c>
      <c r="D13234" t="s">
        <v>88204</v>
      </c>
      <c r="E13234" t="s">
        <v>88205</v>
      </c>
      <c r="F13234" t="s">
        <v>88206</v>
      </c>
      <c r="I13234" t="s">
        <v>88207</v>
      </c>
      <c r="J13234" t="s">
        <v>88208</v>
      </c>
      <c r="K13234" s="2" t="s">
        <v>88209</v>
      </c>
      <c r="M13234" t="s">
        <v>16314</v>
      </c>
      <c r="N13234" t="s">
        <v>16314</v>
      </c>
      <c r="O13234" s="3" t="s">
        <v>88210</v>
      </c>
      <c r="P13234" t="s">
        <v>16314</v>
      </c>
      <c r="Q13234" t="s">
        <v>16314</v>
      </c>
      <c r="R13234" t="s">
        <v>88210</v>
      </c>
      <c r="S13234" s="4" t="str">
        <f t="shared" si="206"/>
        <v>1999</v>
      </c>
    </row>
    <row r="13235" spans="1:19" hidden="1" x14ac:dyDescent="0.35">
      <c r="A13235" t="s">
        <v>88205</v>
      </c>
      <c r="B13235" t="s">
        <v>88206</v>
      </c>
      <c r="C13235" t="s">
        <v>88211</v>
      </c>
      <c r="D13235" t="s">
        <v>88212</v>
      </c>
      <c r="E13235" t="s">
        <v>88213</v>
      </c>
      <c r="F13235" t="s">
        <v>88214</v>
      </c>
      <c r="I13235" t="s">
        <v>88215</v>
      </c>
      <c r="J13235" t="s">
        <v>88216</v>
      </c>
      <c r="M13235" t="s">
        <v>112323</v>
      </c>
      <c r="N13235" t="s">
        <v>16314</v>
      </c>
      <c r="O13235" s="3" t="s">
        <v>88217</v>
      </c>
      <c r="P13235" t="s">
        <v>16314</v>
      </c>
      <c r="Q13235" t="s">
        <v>16314</v>
      </c>
      <c r="R13235" t="s">
        <v>88217</v>
      </c>
      <c r="S13235" s="4" t="str">
        <f t="shared" si="206"/>
        <v>1999</v>
      </c>
    </row>
    <row r="13236" spans="1:19" hidden="1" x14ac:dyDescent="0.35">
      <c r="A13236" t="s">
        <v>88213</v>
      </c>
      <c r="B13236" t="s">
        <v>88214</v>
      </c>
      <c r="C13236" t="s">
        <v>88218</v>
      </c>
      <c r="D13236" t="s">
        <v>88219</v>
      </c>
      <c r="E13236" t="s">
        <v>88220</v>
      </c>
      <c r="F13236" t="s">
        <v>88221</v>
      </c>
      <c r="I13236" t="s">
        <v>88222</v>
      </c>
      <c r="J13236" t="s">
        <v>88223</v>
      </c>
      <c r="M13236" t="s">
        <v>112299</v>
      </c>
      <c r="N13236" t="s">
        <v>16314</v>
      </c>
      <c r="O13236" s="3" t="s">
        <v>88224</v>
      </c>
      <c r="P13236" t="s">
        <v>16314</v>
      </c>
      <c r="Q13236" t="s">
        <v>16314</v>
      </c>
      <c r="R13236" t="s">
        <v>88224</v>
      </c>
      <c r="S13236" s="4" t="str">
        <f t="shared" si="206"/>
        <v>1999</v>
      </c>
    </row>
    <row r="13237" spans="1:19" hidden="1" x14ac:dyDescent="0.35">
      <c r="A13237" t="s">
        <v>88220</v>
      </c>
      <c r="B13237" t="s">
        <v>88221</v>
      </c>
      <c r="C13237" t="s">
        <v>88225</v>
      </c>
      <c r="D13237" t="s">
        <v>88226</v>
      </c>
      <c r="E13237" t="s">
        <v>88227</v>
      </c>
      <c r="F13237" t="s">
        <v>88228</v>
      </c>
      <c r="I13237" t="s">
        <v>88229</v>
      </c>
      <c r="J13237" t="s">
        <v>88230</v>
      </c>
      <c r="M13237" t="s">
        <v>112315</v>
      </c>
      <c r="N13237" t="s">
        <v>16314</v>
      </c>
      <c r="O13237" s="3" t="s">
        <v>88231</v>
      </c>
      <c r="P13237" t="s">
        <v>16314</v>
      </c>
      <c r="Q13237" t="s">
        <v>16314</v>
      </c>
      <c r="R13237" t="s">
        <v>88231</v>
      </c>
      <c r="S13237" s="4" t="str">
        <f t="shared" si="206"/>
        <v>1999</v>
      </c>
    </row>
    <row r="13238" spans="1:19" hidden="1" x14ac:dyDescent="0.35">
      <c r="A13238" t="s">
        <v>88227</v>
      </c>
      <c r="B13238" t="s">
        <v>88228</v>
      </c>
      <c r="C13238" t="s">
        <v>88232</v>
      </c>
      <c r="D13238" t="s">
        <v>88233</v>
      </c>
      <c r="E13238" t="s">
        <v>88234</v>
      </c>
      <c r="F13238" t="s">
        <v>88235</v>
      </c>
      <c r="I13238" t="s">
        <v>88236</v>
      </c>
      <c r="J13238" t="s">
        <v>88237</v>
      </c>
      <c r="M13238" t="s">
        <v>112315</v>
      </c>
      <c r="N13238" t="s">
        <v>16314</v>
      </c>
      <c r="O13238" s="3" t="s">
        <v>88238</v>
      </c>
      <c r="P13238" t="s">
        <v>16314</v>
      </c>
      <c r="Q13238" t="s">
        <v>16314</v>
      </c>
      <c r="R13238" t="s">
        <v>88238</v>
      </c>
      <c r="S13238" s="4" t="str">
        <f t="shared" si="206"/>
        <v>1999</v>
      </c>
    </row>
    <row r="13239" spans="1:19" hidden="1" x14ac:dyDescent="0.35">
      <c r="A13239" t="s">
        <v>88234</v>
      </c>
      <c r="B13239" t="s">
        <v>88235</v>
      </c>
      <c r="C13239" t="s">
        <v>88239</v>
      </c>
      <c r="D13239" t="s">
        <v>88240</v>
      </c>
      <c r="E13239" t="s">
        <v>88241</v>
      </c>
      <c r="F13239" t="s">
        <v>88242</v>
      </c>
      <c r="I13239" t="s">
        <v>88243</v>
      </c>
      <c r="J13239" t="s">
        <v>88244</v>
      </c>
      <c r="M13239" t="s">
        <v>112297</v>
      </c>
      <c r="N13239" t="s">
        <v>16314</v>
      </c>
      <c r="O13239" s="3" t="s">
        <v>88245</v>
      </c>
      <c r="P13239" t="s">
        <v>16314</v>
      </c>
      <c r="Q13239" t="s">
        <v>16314</v>
      </c>
      <c r="R13239" t="s">
        <v>88245</v>
      </c>
      <c r="S13239" s="4" t="str">
        <f t="shared" si="206"/>
        <v>1999</v>
      </c>
    </row>
    <row r="13240" spans="1:19" hidden="1" x14ac:dyDescent="0.35">
      <c r="A13240" t="s">
        <v>88241</v>
      </c>
      <c r="B13240" t="s">
        <v>88242</v>
      </c>
      <c r="C13240" t="s">
        <v>88246</v>
      </c>
      <c r="D13240" t="s">
        <v>88247</v>
      </c>
      <c r="E13240" t="s">
        <v>88248</v>
      </c>
      <c r="F13240" t="s">
        <v>88249</v>
      </c>
      <c r="I13240" t="s">
        <v>88250</v>
      </c>
      <c r="J13240" t="s">
        <v>88251</v>
      </c>
      <c r="M13240" t="s">
        <v>112299</v>
      </c>
      <c r="N13240" t="s">
        <v>16314</v>
      </c>
      <c r="O13240" s="3" t="s">
        <v>88252</v>
      </c>
      <c r="P13240" t="s">
        <v>16314</v>
      </c>
      <c r="Q13240" t="s">
        <v>16314</v>
      </c>
      <c r="R13240" t="s">
        <v>88252</v>
      </c>
      <c r="S13240" s="4" t="str">
        <f t="shared" si="206"/>
        <v>1999</v>
      </c>
    </row>
    <row r="13241" spans="1:19" hidden="1" x14ac:dyDescent="0.35">
      <c r="A13241" t="s">
        <v>88248</v>
      </c>
      <c r="B13241" t="s">
        <v>88249</v>
      </c>
      <c r="C13241" t="s">
        <v>88253</v>
      </c>
      <c r="D13241" t="s">
        <v>88254</v>
      </c>
      <c r="E13241" t="s">
        <v>88255</v>
      </c>
      <c r="F13241" t="s">
        <v>88256</v>
      </c>
      <c r="I13241" t="s">
        <v>88257</v>
      </c>
      <c r="J13241" t="s">
        <v>88258</v>
      </c>
      <c r="M13241" t="s">
        <v>112297</v>
      </c>
      <c r="N13241" t="s">
        <v>16314</v>
      </c>
      <c r="O13241" s="3" t="s">
        <v>88259</v>
      </c>
      <c r="P13241" t="s">
        <v>16314</v>
      </c>
      <c r="Q13241" t="s">
        <v>16314</v>
      </c>
      <c r="R13241" t="s">
        <v>88259</v>
      </c>
      <c r="S13241" s="4" t="str">
        <f t="shared" si="206"/>
        <v>1999</v>
      </c>
    </row>
    <row r="13242" spans="1:19" hidden="1" x14ac:dyDescent="0.35">
      <c r="A13242" t="s">
        <v>88255</v>
      </c>
      <c r="B13242" t="s">
        <v>88256</v>
      </c>
      <c r="C13242" t="s">
        <v>88260</v>
      </c>
      <c r="D13242" t="s">
        <v>88261</v>
      </c>
      <c r="E13242" t="s">
        <v>88262</v>
      </c>
      <c r="F13242" t="s">
        <v>88263</v>
      </c>
      <c r="I13242" t="s">
        <v>88264</v>
      </c>
      <c r="J13242" t="s">
        <v>88265</v>
      </c>
      <c r="M13242" t="s">
        <v>112297</v>
      </c>
      <c r="N13242" t="s">
        <v>16314</v>
      </c>
      <c r="O13242" s="3" t="s">
        <v>88266</v>
      </c>
      <c r="P13242" t="s">
        <v>16314</v>
      </c>
      <c r="Q13242" t="s">
        <v>16314</v>
      </c>
      <c r="R13242" t="s">
        <v>88266</v>
      </c>
      <c r="S13242" s="4" t="str">
        <f t="shared" si="206"/>
        <v>1999</v>
      </c>
    </row>
    <row r="13243" spans="1:19" hidden="1" x14ac:dyDescent="0.35">
      <c r="A13243" t="s">
        <v>88262</v>
      </c>
      <c r="B13243" t="s">
        <v>88263</v>
      </c>
      <c r="C13243" t="s">
        <v>88267</v>
      </c>
      <c r="D13243" t="s">
        <v>88268</v>
      </c>
      <c r="E13243" t="s">
        <v>88269</v>
      </c>
      <c r="F13243" t="s">
        <v>88270</v>
      </c>
      <c r="I13243" t="s">
        <v>88271</v>
      </c>
      <c r="J13243" t="s">
        <v>88272</v>
      </c>
      <c r="M13243" t="s">
        <v>112297</v>
      </c>
      <c r="N13243" t="s">
        <v>16314</v>
      </c>
      <c r="O13243" s="3" t="s">
        <v>88273</v>
      </c>
      <c r="P13243" t="s">
        <v>16314</v>
      </c>
      <c r="Q13243" t="s">
        <v>16314</v>
      </c>
      <c r="R13243" t="s">
        <v>88273</v>
      </c>
      <c r="S13243" s="4" t="str">
        <f t="shared" si="206"/>
        <v>1999</v>
      </c>
    </row>
    <row r="13244" spans="1:19" hidden="1" x14ac:dyDescent="0.35">
      <c r="A13244" t="s">
        <v>88269</v>
      </c>
      <c r="B13244" t="s">
        <v>88270</v>
      </c>
      <c r="C13244" t="s">
        <v>88274</v>
      </c>
      <c r="D13244" t="s">
        <v>88275</v>
      </c>
      <c r="E13244" t="s">
        <v>88276</v>
      </c>
      <c r="F13244" t="s">
        <v>88277</v>
      </c>
      <c r="I13244" t="s">
        <v>88278</v>
      </c>
      <c r="J13244" t="s">
        <v>88279</v>
      </c>
      <c r="M13244" t="s">
        <v>112299</v>
      </c>
      <c r="N13244" t="s">
        <v>16314</v>
      </c>
      <c r="O13244" s="3" t="s">
        <v>88280</v>
      </c>
      <c r="P13244" t="s">
        <v>16314</v>
      </c>
      <c r="Q13244" t="s">
        <v>16314</v>
      </c>
      <c r="R13244" t="s">
        <v>88280</v>
      </c>
      <c r="S13244" s="4" t="str">
        <f t="shared" si="206"/>
        <v>1999</v>
      </c>
    </row>
    <row r="13245" spans="1:19" hidden="1" x14ac:dyDescent="0.35">
      <c r="A13245" t="s">
        <v>88276</v>
      </c>
      <c r="B13245" t="s">
        <v>88277</v>
      </c>
      <c r="C13245" t="s">
        <v>88281</v>
      </c>
      <c r="D13245" t="s">
        <v>88282</v>
      </c>
      <c r="E13245" t="s">
        <v>88283</v>
      </c>
      <c r="F13245" t="s">
        <v>88284</v>
      </c>
      <c r="I13245" t="s">
        <v>88285</v>
      </c>
      <c r="J13245" t="s">
        <v>88286</v>
      </c>
      <c r="M13245" t="s">
        <v>112315</v>
      </c>
      <c r="N13245" t="s">
        <v>16314</v>
      </c>
      <c r="O13245" s="3" t="s">
        <v>88287</v>
      </c>
      <c r="P13245" t="s">
        <v>16314</v>
      </c>
      <c r="Q13245" t="s">
        <v>16314</v>
      </c>
      <c r="R13245" t="s">
        <v>88287</v>
      </c>
      <c r="S13245" s="4" t="str">
        <f t="shared" si="206"/>
        <v>1999</v>
      </c>
    </row>
    <row r="13246" spans="1:19" hidden="1" x14ac:dyDescent="0.35">
      <c r="A13246" t="s">
        <v>88283</v>
      </c>
      <c r="B13246" t="s">
        <v>88284</v>
      </c>
      <c r="C13246" t="s">
        <v>88288</v>
      </c>
      <c r="D13246">
        <v>660093780</v>
      </c>
      <c r="E13246" t="s">
        <v>88289</v>
      </c>
      <c r="F13246" t="s">
        <v>88290</v>
      </c>
      <c r="I13246" t="s">
        <v>88291</v>
      </c>
      <c r="J13246" t="s">
        <v>88292</v>
      </c>
      <c r="M13246" t="s">
        <v>112315</v>
      </c>
      <c r="N13246" t="s">
        <v>16314</v>
      </c>
      <c r="O13246" s="3" t="s">
        <v>88293</v>
      </c>
      <c r="P13246" t="s">
        <v>16314</v>
      </c>
      <c r="Q13246" t="s">
        <v>16314</v>
      </c>
      <c r="R13246" t="s">
        <v>88293</v>
      </c>
      <c r="S13246" s="4" t="str">
        <f t="shared" si="206"/>
        <v>1999</v>
      </c>
    </row>
    <row r="13247" spans="1:19" hidden="1" x14ac:dyDescent="0.35">
      <c r="A13247" t="s">
        <v>88289</v>
      </c>
      <c r="B13247" t="s">
        <v>88290</v>
      </c>
      <c r="C13247" t="s">
        <v>88294</v>
      </c>
      <c r="D13247" t="s">
        <v>88295</v>
      </c>
      <c r="E13247" t="s">
        <v>88296</v>
      </c>
      <c r="F13247" t="s">
        <v>88297</v>
      </c>
      <c r="I13247" t="s">
        <v>512</v>
      </c>
      <c r="J13247" t="s">
        <v>512</v>
      </c>
      <c r="M13247" t="s">
        <v>112297</v>
      </c>
      <c r="N13247" t="s">
        <v>16314</v>
      </c>
      <c r="O13247" s="3" t="s">
        <v>88298</v>
      </c>
      <c r="P13247" t="s">
        <v>16314</v>
      </c>
      <c r="Q13247" t="s">
        <v>16314</v>
      </c>
      <c r="R13247" t="s">
        <v>88298</v>
      </c>
      <c r="S13247" s="4" t="str">
        <f t="shared" si="206"/>
        <v>1999</v>
      </c>
    </row>
    <row r="13248" spans="1:19" hidden="1" x14ac:dyDescent="0.35">
      <c r="A13248" t="s">
        <v>88296</v>
      </c>
      <c r="B13248" t="s">
        <v>88297</v>
      </c>
      <c r="C13248" t="s">
        <v>88299</v>
      </c>
      <c r="D13248" t="s">
        <v>88300</v>
      </c>
      <c r="E13248" t="s">
        <v>88301</v>
      </c>
      <c r="F13248" t="s">
        <v>88302</v>
      </c>
      <c r="I13248" t="s">
        <v>512</v>
      </c>
      <c r="J13248" t="s">
        <v>512</v>
      </c>
      <c r="M13248" t="s">
        <v>112297</v>
      </c>
      <c r="N13248" t="s">
        <v>16314</v>
      </c>
      <c r="O13248" s="3" t="s">
        <v>88303</v>
      </c>
      <c r="P13248" t="s">
        <v>16314</v>
      </c>
      <c r="Q13248" t="s">
        <v>16314</v>
      </c>
      <c r="R13248" t="s">
        <v>88303</v>
      </c>
      <c r="S13248" s="4" t="str">
        <f t="shared" si="206"/>
        <v>1999</v>
      </c>
    </row>
    <row r="13249" spans="1:19" hidden="1" x14ac:dyDescent="0.35">
      <c r="A13249" t="s">
        <v>88301</v>
      </c>
      <c r="B13249" t="s">
        <v>88302</v>
      </c>
      <c r="C13249" t="s">
        <v>88304</v>
      </c>
      <c r="D13249" t="s">
        <v>88305</v>
      </c>
      <c r="E13249" t="s">
        <v>88306</v>
      </c>
      <c r="F13249" t="s">
        <v>88307</v>
      </c>
      <c r="I13249" t="s">
        <v>88308</v>
      </c>
      <c r="J13249" t="s">
        <v>88309</v>
      </c>
      <c r="M13249" t="s">
        <v>112299</v>
      </c>
      <c r="N13249" t="s">
        <v>16314</v>
      </c>
      <c r="O13249" s="3" t="s">
        <v>88310</v>
      </c>
      <c r="P13249" t="s">
        <v>16314</v>
      </c>
      <c r="Q13249" t="s">
        <v>16314</v>
      </c>
      <c r="R13249" t="s">
        <v>88310</v>
      </c>
      <c r="S13249" s="4" t="str">
        <f t="shared" si="206"/>
        <v>1999</v>
      </c>
    </row>
    <row r="13250" spans="1:19" hidden="1" x14ac:dyDescent="0.35">
      <c r="A13250" t="s">
        <v>88306</v>
      </c>
      <c r="B13250" t="s">
        <v>88307</v>
      </c>
      <c r="C13250" t="s">
        <v>88311</v>
      </c>
      <c r="D13250" t="s">
        <v>88312</v>
      </c>
      <c r="E13250" t="s">
        <v>88313</v>
      </c>
      <c r="F13250" t="s">
        <v>88314</v>
      </c>
      <c r="I13250" t="s">
        <v>88315</v>
      </c>
      <c r="J13250" t="s">
        <v>88316</v>
      </c>
      <c r="M13250" t="s">
        <v>112297</v>
      </c>
      <c r="N13250" t="s">
        <v>16314</v>
      </c>
      <c r="O13250" s="3" t="s">
        <v>88317</v>
      </c>
      <c r="P13250" t="s">
        <v>16314</v>
      </c>
      <c r="Q13250" t="s">
        <v>16314</v>
      </c>
      <c r="R13250" t="s">
        <v>88317</v>
      </c>
      <c r="S13250" s="4" t="str">
        <f t="shared" si="206"/>
        <v>1999</v>
      </c>
    </row>
    <row r="13251" spans="1:19" hidden="1" x14ac:dyDescent="0.35">
      <c r="A13251" t="s">
        <v>88313</v>
      </c>
      <c r="B13251" t="s">
        <v>88314</v>
      </c>
      <c r="C13251" t="s">
        <v>88318</v>
      </c>
      <c r="D13251" t="s">
        <v>88319</v>
      </c>
      <c r="E13251" t="s">
        <v>88320</v>
      </c>
      <c r="F13251" t="s">
        <v>88321</v>
      </c>
      <c r="I13251" t="s">
        <v>88322</v>
      </c>
      <c r="J13251" t="s">
        <v>88323</v>
      </c>
      <c r="M13251" t="s">
        <v>112299</v>
      </c>
      <c r="N13251" t="s">
        <v>16314</v>
      </c>
      <c r="O13251" s="3" t="s">
        <v>88324</v>
      </c>
      <c r="P13251" t="s">
        <v>16314</v>
      </c>
      <c r="Q13251" t="s">
        <v>16314</v>
      </c>
      <c r="R13251" t="s">
        <v>88324</v>
      </c>
      <c r="S13251" s="4" t="str">
        <f t="shared" ref="S13251:S13314" si="207">LEFT(RIGHT(R13251,19),4)</f>
        <v>1999</v>
      </c>
    </row>
    <row r="13252" spans="1:19" hidden="1" x14ac:dyDescent="0.35">
      <c r="A13252" t="s">
        <v>88320</v>
      </c>
      <c r="B13252" t="s">
        <v>88321</v>
      </c>
      <c r="C13252" t="s">
        <v>88325</v>
      </c>
      <c r="D13252" t="s">
        <v>88326</v>
      </c>
      <c r="E13252" t="s">
        <v>88327</v>
      </c>
      <c r="F13252" t="s">
        <v>88328</v>
      </c>
      <c r="I13252" t="s">
        <v>88329</v>
      </c>
      <c r="J13252" t="s">
        <v>88330</v>
      </c>
      <c r="M13252" t="s">
        <v>112315</v>
      </c>
      <c r="N13252" t="s">
        <v>16314</v>
      </c>
      <c r="O13252" s="3" t="s">
        <v>88331</v>
      </c>
      <c r="P13252" t="s">
        <v>16314</v>
      </c>
      <c r="Q13252" t="s">
        <v>16314</v>
      </c>
      <c r="R13252" t="s">
        <v>88331</v>
      </c>
      <c r="S13252" s="4" t="str">
        <f t="shared" si="207"/>
        <v>1999</v>
      </c>
    </row>
    <row r="13253" spans="1:19" hidden="1" x14ac:dyDescent="0.35">
      <c r="A13253" t="s">
        <v>88327</v>
      </c>
      <c r="B13253" t="s">
        <v>88328</v>
      </c>
      <c r="C13253" t="s">
        <v>88332</v>
      </c>
      <c r="D13253" t="s">
        <v>88333</v>
      </c>
      <c r="E13253" t="s">
        <v>88334</v>
      </c>
      <c r="F13253" t="s">
        <v>88335</v>
      </c>
      <c r="I13253" t="s">
        <v>85889</v>
      </c>
      <c r="J13253" t="s">
        <v>85890</v>
      </c>
      <c r="M13253" t="s">
        <v>112315</v>
      </c>
      <c r="N13253" t="s">
        <v>16314</v>
      </c>
      <c r="O13253" s="3" t="s">
        <v>88336</v>
      </c>
      <c r="P13253" t="s">
        <v>16314</v>
      </c>
      <c r="Q13253" t="s">
        <v>16314</v>
      </c>
      <c r="R13253" t="s">
        <v>88336</v>
      </c>
      <c r="S13253" s="4" t="str">
        <f t="shared" si="207"/>
        <v>1999</v>
      </c>
    </row>
    <row r="13254" spans="1:19" hidden="1" x14ac:dyDescent="0.35">
      <c r="A13254" t="s">
        <v>88334</v>
      </c>
      <c r="B13254" t="s">
        <v>88335</v>
      </c>
      <c r="C13254" t="s">
        <v>88337</v>
      </c>
      <c r="D13254" t="s">
        <v>88338</v>
      </c>
      <c r="E13254" t="s">
        <v>88339</v>
      </c>
      <c r="F13254" t="s">
        <v>88340</v>
      </c>
      <c r="I13254" t="s">
        <v>88341</v>
      </c>
      <c r="J13254" t="s">
        <v>88342</v>
      </c>
      <c r="M13254" t="s">
        <v>112297</v>
      </c>
      <c r="N13254" t="s">
        <v>16314</v>
      </c>
      <c r="O13254" s="3" t="s">
        <v>88343</v>
      </c>
      <c r="P13254" t="s">
        <v>16314</v>
      </c>
      <c r="Q13254" t="s">
        <v>16314</v>
      </c>
      <c r="R13254" t="s">
        <v>88343</v>
      </c>
      <c r="S13254" s="4" t="str">
        <f t="shared" si="207"/>
        <v>1999</v>
      </c>
    </row>
    <row r="13255" spans="1:19" hidden="1" x14ac:dyDescent="0.35">
      <c r="A13255" t="s">
        <v>88339</v>
      </c>
      <c r="B13255" t="s">
        <v>88340</v>
      </c>
      <c r="C13255" t="s">
        <v>88344</v>
      </c>
      <c r="D13255" t="s">
        <v>88345</v>
      </c>
      <c r="E13255" t="s">
        <v>88346</v>
      </c>
      <c r="F13255" t="s">
        <v>88347</v>
      </c>
      <c r="I13255" t="s">
        <v>88348</v>
      </c>
      <c r="J13255" t="s">
        <v>88349</v>
      </c>
      <c r="M13255" t="s">
        <v>112315</v>
      </c>
      <c r="N13255" t="s">
        <v>16314</v>
      </c>
      <c r="O13255" s="3" t="s">
        <v>88350</v>
      </c>
      <c r="P13255" t="s">
        <v>16314</v>
      </c>
      <c r="Q13255" t="s">
        <v>16314</v>
      </c>
      <c r="R13255" t="s">
        <v>88350</v>
      </c>
      <c r="S13255" s="4" t="str">
        <f t="shared" si="207"/>
        <v>1999</v>
      </c>
    </row>
    <row r="13256" spans="1:19" hidden="1" x14ac:dyDescent="0.35">
      <c r="A13256" t="s">
        <v>88346</v>
      </c>
      <c r="B13256" t="s">
        <v>88347</v>
      </c>
      <c r="C13256" t="s">
        <v>88351</v>
      </c>
      <c r="D13256" t="s">
        <v>88352</v>
      </c>
      <c r="E13256" t="s">
        <v>88353</v>
      </c>
      <c r="F13256" t="s">
        <v>88354</v>
      </c>
      <c r="I13256" t="s">
        <v>88355</v>
      </c>
      <c r="J13256" t="s">
        <v>88356</v>
      </c>
      <c r="M13256" t="s">
        <v>112306</v>
      </c>
      <c r="N13256" t="s">
        <v>16314</v>
      </c>
      <c r="O13256" s="3" t="s">
        <v>88357</v>
      </c>
      <c r="P13256" t="s">
        <v>16314</v>
      </c>
      <c r="Q13256" t="s">
        <v>16314</v>
      </c>
      <c r="R13256" t="s">
        <v>88357</v>
      </c>
      <c r="S13256" s="4" t="str">
        <f t="shared" si="207"/>
        <v>1999</v>
      </c>
    </row>
    <row r="13257" spans="1:19" hidden="1" x14ac:dyDescent="0.35">
      <c r="A13257" t="s">
        <v>88353</v>
      </c>
      <c r="B13257" t="s">
        <v>88354</v>
      </c>
      <c r="C13257" t="s">
        <v>88358</v>
      </c>
      <c r="D13257" t="s">
        <v>88359</v>
      </c>
      <c r="E13257" t="s">
        <v>88360</v>
      </c>
      <c r="F13257" t="s">
        <v>88361</v>
      </c>
      <c r="I13257" t="s">
        <v>88362</v>
      </c>
      <c r="J13257" t="s">
        <v>88363</v>
      </c>
      <c r="M13257" t="s">
        <v>112306</v>
      </c>
      <c r="N13257" t="s">
        <v>16314</v>
      </c>
      <c r="O13257" s="3" t="s">
        <v>88364</v>
      </c>
      <c r="P13257" t="s">
        <v>16314</v>
      </c>
      <c r="Q13257" t="s">
        <v>16314</v>
      </c>
      <c r="R13257" t="s">
        <v>88364</v>
      </c>
      <c r="S13257" s="4" t="str">
        <f t="shared" si="207"/>
        <v>1999</v>
      </c>
    </row>
    <row r="13258" spans="1:19" hidden="1" x14ac:dyDescent="0.35">
      <c r="A13258" t="s">
        <v>88360</v>
      </c>
      <c r="B13258" t="s">
        <v>88361</v>
      </c>
      <c r="C13258" t="s">
        <v>88365</v>
      </c>
      <c r="D13258" t="s">
        <v>88366</v>
      </c>
      <c r="E13258" t="s">
        <v>88367</v>
      </c>
      <c r="F13258" t="s">
        <v>88368</v>
      </c>
      <c r="I13258" t="s">
        <v>88369</v>
      </c>
      <c r="J13258" t="s">
        <v>88370</v>
      </c>
      <c r="M13258" t="s">
        <v>112306</v>
      </c>
      <c r="N13258" t="s">
        <v>16314</v>
      </c>
      <c r="O13258" s="3" t="s">
        <v>88371</v>
      </c>
      <c r="P13258" t="s">
        <v>16314</v>
      </c>
      <c r="Q13258" t="s">
        <v>16314</v>
      </c>
      <c r="R13258" t="s">
        <v>88371</v>
      </c>
      <c r="S13258" s="4" t="str">
        <f t="shared" si="207"/>
        <v>1999</v>
      </c>
    </row>
    <row r="13259" spans="1:19" hidden="1" x14ac:dyDescent="0.35">
      <c r="A13259" t="s">
        <v>88367</v>
      </c>
      <c r="B13259" t="s">
        <v>88368</v>
      </c>
      <c r="C13259" t="s">
        <v>88372</v>
      </c>
      <c r="D13259" t="s">
        <v>88373</v>
      </c>
      <c r="E13259" t="s">
        <v>88374</v>
      </c>
      <c r="F13259" t="s">
        <v>88375</v>
      </c>
      <c r="I13259" t="s">
        <v>88376</v>
      </c>
      <c r="J13259" t="s">
        <v>88377</v>
      </c>
      <c r="M13259" t="s">
        <v>112306</v>
      </c>
      <c r="N13259" t="s">
        <v>16314</v>
      </c>
      <c r="O13259" s="3" t="s">
        <v>88378</v>
      </c>
      <c r="P13259" t="s">
        <v>16314</v>
      </c>
      <c r="Q13259" t="s">
        <v>16314</v>
      </c>
      <c r="R13259" t="s">
        <v>88378</v>
      </c>
      <c r="S13259" s="4" t="str">
        <f t="shared" si="207"/>
        <v>1999</v>
      </c>
    </row>
    <row r="13260" spans="1:19" hidden="1" x14ac:dyDescent="0.35">
      <c r="A13260" t="s">
        <v>88374</v>
      </c>
      <c r="B13260" t="s">
        <v>88375</v>
      </c>
      <c r="C13260" t="s">
        <v>88379</v>
      </c>
      <c r="D13260" t="s">
        <v>88380</v>
      </c>
      <c r="E13260" t="s">
        <v>88381</v>
      </c>
      <c r="F13260" t="s">
        <v>88382</v>
      </c>
      <c r="I13260" t="s">
        <v>88383</v>
      </c>
      <c r="J13260" t="s">
        <v>88384</v>
      </c>
      <c r="M13260" t="s">
        <v>16314</v>
      </c>
      <c r="N13260" t="s">
        <v>16314</v>
      </c>
      <c r="O13260" s="3" t="s">
        <v>88385</v>
      </c>
      <c r="P13260" t="s">
        <v>16314</v>
      </c>
      <c r="Q13260" t="s">
        <v>16314</v>
      </c>
      <c r="R13260" t="s">
        <v>88385</v>
      </c>
      <c r="S13260" s="4" t="str">
        <f t="shared" si="207"/>
        <v>1999</v>
      </c>
    </row>
    <row r="13261" spans="1:19" hidden="1" x14ac:dyDescent="0.35">
      <c r="A13261" t="s">
        <v>88381</v>
      </c>
      <c r="B13261" t="s">
        <v>88382</v>
      </c>
      <c r="C13261" t="s">
        <v>88386</v>
      </c>
      <c r="D13261" t="s">
        <v>88387</v>
      </c>
      <c r="E13261" t="s">
        <v>88388</v>
      </c>
      <c r="F13261" t="s">
        <v>88389</v>
      </c>
      <c r="I13261" t="s">
        <v>88390</v>
      </c>
      <c r="J13261" t="s">
        <v>88391</v>
      </c>
      <c r="M13261" t="s">
        <v>112315</v>
      </c>
      <c r="N13261" t="s">
        <v>16314</v>
      </c>
      <c r="O13261" s="3" t="s">
        <v>88392</v>
      </c>
      <c r="P13261" t="s">
        <v>16314</v>
      </c>
      <c r="Q13261" t="s">
        <v>16314</v>
      </c>
      <c r="R13261" t="s">
        <v>88392</v>
      </c>
      <c r="S13261" s="4" t="str">
        <f t="shared" si="207"/>
        <v>1999</v>
      </c>
    </row>
    <row r="13262" spans="1:19" hidden="1" x14ac:dyDescent="0.35">
      <c r="A13262" t="s">
        <v>88388</v>
      </c>
      <c r="B13262" t="s">
        <v>88389</v>
      </c>
      <c r="C13262" t="s">
        <v>88393</v>
      </c>
      <c r="D13262" t="s">
        <v>88394</v>
      </c>
      <c r="E13262" t="s">
        <v>88395</v>
      </c>
      <c r="F13262" t="s">
        <v>88396</v>
      </c>
      <c r="I13262" t="s">
        <v>512</v>
      </c>
      <c r="J13262" t="s">
        <v>512</v>
      </c>
      <c r="M13262" t="s">
        <v>112297</v>
      </c>
      <c r="N13262" t="s">
        <v>16314</v>
      </c>
      <c r="O13262" s="3" t="s">
        <v>88397</v>
      </c>
      <c r="P13262" t="s">
        <v>16314</v>
      </c>
      <c r="Q13262" t="s">
        <v>16314</v>
      </c>
      <c r="R13262" t="s">
        <v>88397</v>
      </c>
      <c r="S13262" s="4" t="str">
        <f t="shared" si="207"/>
        <v>1999</v>
      </c>
    </row>
    <row r="13263" spans="1:19" hidden="1" x14ac:dyDescent="0.35">
      <c r="A13263" t="s">
        <v>88395</v>
      </c>
      <c r="B13263" t="s">
        <v>88396</v>
      </c>
      <c r="C13263" t="s">
        <v>88398</v>
      </c>
      <c r="D13263" t="s">
        <v>88399</v>
      </c>
      <c r="E13263" t="s">
        <v>88400</v>
      </c>
      <c r="F13263" t="s">
        <v>88401</v>
      </c>
      <c r="I13263" t="s">
        <v>88402</v>
      </c>
      <c r="J13263" t="s">
        <v>88403</v>
      </c>
      <c r="M13263" t="s">
        <v>112299</v>
      </c>
      <c r="N13263" t="s">
        <v>16314</v>
      </c>
      <c r="O13263" s="3" t="s">
        <v>88404</v>
      </c>
      <c r="P13263" t="s">
        <v>16314</v>
      </c>
      <c r="Q13263" t="s">
        <v>16314</v>
      </c>
      <c r="R13263" t="s">
        <v>88404</v>
      </c>
      <c r="S13263" s="4" t="str">
        <f t="shared" si="207"/>
        <v>1999</v>
      </c>
    </row>
    <row r="13264" spans="1:19" hidden="1" x14ac:dyDescent="0.35">
      <c r="A13264" t="s">
        <v>88400</v>
      </c>
      <c r="B13264" t="s">
        <v>88401</v>
      </c>
      <c r="C13264" t="s">
        <v>88405</v>
      </c>
      <c r="D13264" t="s">
        <v>88406</v>
      </c>
      <c r="E13264" t="s">
        <v>88407</v>
      </c>
      <c r="F13264" t="s">
        <v>88408</v>
      </c>
      <c r="I13264" t="s">
        <v>88409</v>
      </c>
      <c r="J13264" t="s">
        <v>88410</v>
      </c>
      <c r="M13264" t="s">
        <v>112297</v>
      </c>
      <c r="N13264" t="s">
        <v>16314</v>
      </c>
      <c r="O13264" s="3" t="s">
        <v>88411</v>
      </c>
      <c r="P13264" t="s">
        <v>16314</v>
      </c>
      <c r="Q13264" t="s">
        <v>16314</v>
      </c>
      <c r="R13264" t="s">
        <v>88411</v>
      </c>
      <c r="S13264" s="4" t="str">
        <f t="shared" si="207"/>
        <v>1999</v>
      </c>
    </row>
    <row r="13265" spans="1:19" ht="29" hidden="1" x14ac:dyDescent="0.35">
      <c r="A13265" t="s">
        <v>88407</v>
      </c>
      <c r="B13265" t="s">
        <v>88408</v>
      </c>
      <c r="C13265" t="s">
        <v>88412</v>
      </c>
      <c r="D13265" t="s">
        <v>88413</v>
      </c>
      <c r="E13265" t="s">
        <v>88414</v>
      </c>
      <c r="F13265" t="s">
        <v>88415</v>
      </c>
      <c r="I13265" t="s">
        <v>88416</v>
      </c>
      <c r="J13265" t="s">
        <v>88417</v>
      </c>
      <c r="K13265" s="2" t="s">
        <v>88418</v>
      </c>
      <c r="M13265" t="s">
        <v>16314</v>
      </c>
      <c r="N13265" t="s">
        <v>16314</v>
      </c>
      <c r="O13265" s="3" t="s">
        <v>88419</v>
      </c>
      <c r="P13265" t="s">
        <v>16314</v>
      </c>
      <c r="Q13265" t="s">
        <v>16314</v>
      </c>
      <c r="R13265" t="s">
        <v>88419</v>
      </c>
      <c r="S13265" s="4" t="str">
        <f t="shared" si="207"/>
        <v>1999</v>
      </c>
    </row>
    <row r="13266" spans="1:19" ht="261" hidden="1" x14ac:dyDescent="0.35">
      <c r="A13266" t="s">
        <v>88414</v>
      </c>
      <c r="B13266" t="s">
        <v>88415</v>
      </c>
      <c r="C13266" t="s">
        <v>88420</v>
      </c>
      <c r="D13266" t="s">
        <v>88421</v>
      </c>
      <c r="E13266" t="s">
        <v>88422</v>
      </c>
      <c r="F13266" t="s">
        <v>88423</v>
      </c>
      <c r="I13266" t="s">
        <v>88424</v>
      </c>
      <c r="J13266" t="s">
        <v>88425</v>
      </c>
      <c r="K13266" s="2" t="s">
        <v>88426</v>
      </c>
      <c r="M13266" t="s">
        <v>16314</v>
      </c>
      <c r="N13266" t="s">
        <v>16314</v>
      </c>
      <c r="O13266" s="3" t="s">
        <v>88427</v>
      </c>
      <c r="P13266" t="s">
        <v>16314</v>
      </c>
      <c r="Q13266" t="s">
        <v>16314</v>
      </c>
      <c r="R13266" t="s">
        <v>88427</v>
      </c>
      <c r="S13266" s="4" t="str">
        <f t="shared" si="207"/>
        <v>1999</v>
      </c>
    </row>
    <row r="13267" spans="1:19" hidden="1" x14ac:dyDescent="0.35">
      <c r="A13267" t="s">
        <v>88422</v>
      </c>
      <c r="B13267" t="s">
        <v>88423</v>
      </c>
      <c r="C13267" t="s">
        <v>88428</v>
      </c>
      <c r="D13267" t="s">
        <v>88429</v>
      </c>
      <c r="E13267" t="s">
        <v>88430</v>
      </c>
      <c r="F13267" t="s">
        <v>88431</v>
      </c>
      <c r="I13267" t="s">
        <v>88432</v>
      </c>
      <c r="J13267" t="s">
        <v>88433</v>
      </c>
      <c r="M13267" t="s">
        <v>112297</v>
      </c>
      <c r="N13267" t="s">
        <v>16314</v>
      </c>
      <c r="O13267" s="3" t="s">
        <v>88434</v>
      </c>
      <c r="P13267" t="s">
        <v>16314</v>
      </c>
      <c r="Q13267" t="s">
        <v>16314</v>
      </c>
      <c r="R13267" t="s">
        <v>88434</v>
      </c>
      <c r="S13267" s="4" t="str">
        <f t="shared" si="207"/>
        <v>1999</v>
      </c>
    </row>
    <row r="13268" spans="1:19" hidden="1" x14ac:dyDescent="0.35">
      <c r="A13268" t="s">
        <v>88430</v>
      </c>
      <c r="B13268" t="s">
        <v>88431</v>
      </c>
      <c r="C13268" t="s">
        <v>88435</v>
      </c>
      <c r="D13268" t="s">
        <v>88436</v>
      </c>
      <c r="E13268" t="s">
        <v>88437</v>
      </c>
      <c r="F13268" t="s">
        <v>88438</v>
      </c>
      <c r="I13268" t="s">
        <v>88439</v>
      </c>
      <c r="J13268" t="s">
        <v>88440</v>
      </c>
      <c r="M13268" t="s">
        <v>112315</v>
      </c>
      <c r="N13268" t="s">
        <v>16314</v>
      </c>
      <c r="O13268" s="3" t="s">
        <v>88441</v>
      </c>
      <c r="P13268" t="s">
        <v>16314</v>
      </c>
      <c r="Q13268" t="s">
        <v>16314</v>
      </c>
      <c r="R13268" t="s">
        <v>88441</v>
      </c>
      <c r="S13268" s="4" t="str">
        <f t="shared" si="207"/>
        <v>1999</v>
      </c>
    </row>
    <row r="13269" spans="1:19" hidden="1" x14ac:dyDescent="0.35">
      <c r="A13269" t="s">
        <v>88437</v>
      </c>
      <c r="B13269" t="s">
        <v>88438</v>
      </c>
      <c r="C13269" t="s">
        <v>88442</v>
      </c>
      <c r="D13269" t="s">
        <v>88443</v>
      </c>
      <c r="E13269" t="s">
        <v>88444</v>
      </c>
      <c r="F13269" t="s">
        <v>88445</v>
      </c>
      <c r="I13269" t="s">
        <v>88446</v>
      </c>
      <c r="J13269" t="s">
        <v>88447</v>
      </c>
      <c r="M13269" t="s">
        <v>112299</v>
      </c>
      <c r="N13269" t="s">
        <v>16314</v>
      </c>
      <c r="O13269" s="3" t="s">
        <v>88448</v>
      </c>
      <c r="P13269" t="s">
        <v>16314</v>
      </c>
      <c r="Q13269" t="s">
        <v>16314</v>
      </c>
      <c r="R13269" t="s">
        <v>88448</v>
      </c>
      <c r="S13269" s="4" t="str">
        <f t="shared" si="207"/>
        <v>1999</v>
      </c>
    </row>
    <row r="13270" spans="1:19" hidden="1" x14ac:dyDescent="0.35">
      <c r="A13270" t="s">
        <v>88444</v>
      </c>
      <c r="B13270" t="s">
        <v>88445</v>
      </c>
      <c r="C13270" t="s">
        <v>88449</v>
      </c>
      <c r="D13270" t="s">
        <v>88450</v>
      </c>
      <c r="E13270" t="s">
        <v>88451</v>
      </c>
      <c r="F13270" t="s">
        <v>88452</v>
      </c>
      <c r="I13270" t="s">
        <v>414</v>
      </c>
      <c r="J13270" t="s">
        <v>414</v>
      </c>
      <c r="M13270" t="s">
        <v>112299</v>
      </c>
      <c r="N13270" t="s">
        <v>16314</v>
      </c>
      <c r="O13270" s="3" t="s">
        <v>88453</v>
      </c>
      <c r="P13270" t="s">
        <v>16314</v>
      </c>
      <c r="Q13270" t="s">
        <v>16314</v>
      </c>
      <c r="R13270" t="s">
        <v>88453</v>
      </c>
      <c r="S13270" s="4" t="str">
        <f t="shared" si="207"/>
        <v>1999</v>
      </c>
    </row>
    <row r="13271" spans="1:19" hidden="1" x14ac:dyDescent="0.35">
      <c r="A13271" t="s">
        <v>88451</v>
      </c>
      <c r="B13271" t="s">
        <v>88452</v>
      </c>
      <c r="C13271" t="s">
        <v>88454</v>
      </c>
      <c r="D13271" t="s">
        <v>88455</v>
      </c>
      <c r="E13271" t="s">
        <v>88456</v>
      </c>
      <c r="F13271" t="s">
        <v>88457</v>
      </c>
      <c r="I13271" t="s">
        <v>88458</v>
      </c>
      <c r="J13271" t="s">
        <v>88459</v>
      </c>
      <c r="M13271" t="s">
        <v>112299</v>
      </c>
      <c r="N13271" t="s">
        <v>16314</v>
      </c>
      <c r="O13271" s="3" t="s">
        <v>88460</v>
      </c>
      <c r="P13271" t="s">
        <v>16314</v>
      </c>
      <c r="Q13271" t="s">
        <v>16314</v>
      </c>
      <c r="R13271" t="s">
        <v>88460</v>
      </c>
      <c r="S13271" s="4" t="str">
        <f t="shared" si="207"/>
        <v>1999</v>
      </c>
    </row>
    <row r="13272" spans="1:19" ht="29" hidden="1" x14ac:dyDescent="0.35">
      <c r="A13272" t="s">
        <v>88456</v>
      </c>
      <c r="B13272" t="s">
        <v>88457</v>
      </c>
      <c r="C13272" t="s">
        <v>88461</v>
      </c>
      <c r="D13272" t="s">
        <v>88462</v>
      </c>
      <c r="E13272" t="s">
        <v>88463</v>
      </c>
      <c r="F13272" t="s">
        <v>88464</v>
      </c>
      <c r="I13272" t="s">
        <v>88465</v>
      </c>
      <c r="J13272" t="s">
        <v>88466</v>
      </c>
      <c r="K13272" s="2" t="s">
        <v>1501</v>
      </c>
      <c r="M13272" t="s">
        <v>16314</v>
      </c>
      <c r="N13272" t="s">
        <v>16314</v>
      </c>
      <c r="O13272" s="3" t="s">
        <v>88467</v>
      </c>
      <c r="P13272" t="s">
        <v>16314</v>
      </c>
      <c r="Q13272" t="s">
        <v>16314</v>
      </c>
      <c r="R13272" t="s">
        <v>88467</v>
      </c>
      <c r="S13272" s="4" t="str">
        <f t="shared" si="207"/>
        <v>1999</v>
      </c>
    </row>
    <row r="13273" spans="1:19" hidden="1" x14ac:dyDescent="0.35">
      <c r="A13273" t="s">
        <v>88463</v>
      </c>
      <c r="B13273" t="s">
        <v>88464</v>
      </c>
      <c r="C13273" t="s">
        <v>88468</v>
      </c>
      <c r="D13273" t="s">
        <v>88469</v>
      </c>
      <c r="E13273" t="s">
        <v>88470</v>
      </c>
      <c r="F13273" t="s">
        <v>88471</v>
      </c>
      <c r="I13273" t="s">
        <v>88472</v>
      </c>
      <c r="J13273" t="s">
        <v>88473</v>
      </c>
      <c r="M13273" t="s">
        <v>112315</v>
      </c>
      <c r="N13273" t="s">
        <v>16314</v>
      </c>
      <c r="O13273" s="3" t="s">
        <v>88474</v>
      </c>
      <c r="P13273" t="s">
        <v>16314</v>
      </c>
      <c r="Q13273" t="s">
        <v>16314</v>
      </c>
      <c r="R13273" t="s">
        <v>88474</v>
      </c>
      <c r="S13273" s="4" t="str">
        <f t="shared" si="207"/>
        <v>1999</v>
      </c>
    </row>
    <row r="13274" spans="1:19" hidden="1" x14ac:dyDescent="0.35">
      <c r="A13274" t="s">
        <v>88470</v>
      </c>
      <c r="B13274" t="s">
        <v>88471</v>
      </c>
      <c r="C13274" t="s">
        <v>88475</v>
      </c>
      <c r="D13274" t="s">
        <v>88476</v>
      </c>
      <c r="E13274" t="s">
        <v>88477</v>
      </c>
      <c r="F13274" t="s">
        <v>88478</v>
      </c>
      <c r="I13274" t="s">
        <v>88479</v>
      </c>
      <c r="J13274" t="s">
        <v>88480</v>
      </c>
      <c r="M13274" t="s">
        <v>112323</v>
      </c>
      <c r="N13274" t="s">
        <v>16314</v>
      </c>
      <c r="O13274" s="3" t="s">
        <v>88481</v>
      </c>
      <c r="P13274" t="s">
        <v>16314</v>
      </c>
      <c r="Q13274" t="s">
        <v>16314</v>
      </c>
      <c r="R13274" t="s">
        <v>88481</v>
      </c>
      <c r="S13274" s="4" t="str">
        <f t="shared" si="207"/>
        <v>1999</v>
      </c>
    </row>
    <row r="13275" spans="1:19" hidden="1" x14ac:dyDescent="0.35">
      <c r="A13275" t="s">
        <v>88477</v>
      </c>
      <c r="B13275" t="s">
        <v>88478</v>
      </c>
      <c r="C13275" t="s">
        <v>88482</v>
      </c>
      <c r="D13275" t="s">
        <v>88483</v>
      </c>
      <c r="E13275" t="s">
        <v>88484</v>
      </c>
      <c r="F13275" t="s">
        <v>88485</v>
      </c>
      <c r="I13275" t="s">
        <v>88486</v>
      </c>
      <c r="J13275" t="s">
        <v>88487</v>
      </c>
      <c r="M13275" t="s">
        <v>112299</v>
      </c>
      <c r="N13275" t="s">
        <v>16314</v>
      </c>
      <c r="O13275" s="3" t="s">
        <v>88488</v>
      </c>
      <c r="P13275" t="s">
        <v>16314</v>
      </c>
      <c r="Q13275" t="s">
        <v>16314</v>
      </c>
      <c r="R13275" t="s">
        <v>88488</v>
      </c>
      <c r="S13275" s="4" t="str">
        <f t="shared" si="207"/>
        <v>1999</v>
      </c>
    </row>
    <row r="13276" spans="1:19" hidden="1" x14ac:dyDescent="0.35">
      <c r="A13276" t="s">
        <v>88484</v>
      </c>
      <c r="B13276" t="s">
        <v>88485</v>
      </c>
      <c r="C13276" t="s">
        <v>88489</v>
      </c>
      <c r="D13276" t="s">
        <v>88490</v>
      </c>
      <c r="E13276" t="s">
        <v>88491</v>
      </c>
      <c r="F13276" t="s">
        <v>88492</v>
      </c>
      <c r="I13276" t="s">
        <v>88493</v>
      </c>
      <c r="J13276" t="s">
        <v>88494</v>
      </c>
      <c r="M13276" t="s">
        <v>112299</v>
      </c>
      <c r="N13276" t="s">
        <v>16314</v>
      </c>
      <c r="O13276" s="3" t="s">
        <v>88495</v>
      </c>
      <c r="P13276" t="s">
        <v>16314</v>
      </c>
      <c r="Q13276" t="s">
        <v>16314</v>
      </c>
      <c r="R13276" t="s">
        <v>88495</v>
      </c>
      <c r="S13276" s="4" t="str">
        <f t="shared" si="207"/>
        <v>1999</v>
      </c>
    </row>
    <row r="13277" spans="1:19" hidden="1" x14ac:dyDescent="0.35">
      <c r="A13277" t="s">
        <v>88491</v>
      </c>
      <c r="B13277" t="s">
        <v>88492</v>
      </c>
      <c r="C13277" t="s">
        <v>88496</v>
      </c>
      <c r="D13277" t="s">
        <v>88497</v>
      </c>
      <c r="E13277" t="s">
        <v>88498</v>
      </c>
      <c r="F13277" t="s">
        <v>88499</v>
      </c>
      <c r="I13277" t="s">
        <v>88500</v>
      </c>
      <c r="J13277" t="s">
        <v>88501</v>
      </c>
      <c r="M13277" t="s">
        <v>112299</v>
      </c>
      <c r="N13277" t="s">
        <v>16314</v>
      </c>
      <c r="O13277" s="3" t="s">
        <v>88502</v>
      </c>
      <c r="P13277" t="s">
        <v>16314</v>
      </c>
      <c r="Q13277" t="s">
        <v>16314</v>
      </c>
      <c r="R13277" t="s">
        <v>88502</v>
      </c>
      <c r="S13277" s="4" t="str">
        <f t="shared" si="207"/>
        <v>1999</v>
      </c>
    </row>
    <row r="13278" spans="1:19" hidden="1" x14ac:dyDescent="0.35">
      <c r="A13278" t="s">
        <v>88498</v>
      </c>
      <c r="B13278" t="s">
        <v>88499</v>
      </c>
      <c r="C13278" t="s">
        <v>88503</v>
      </c>
      <c r="D13278" t="s">
        <v>88504</v>
      </c>
      <c r="E13278" s="1" t="s">
        <v>88505</v>
      </c>
      <c r="F13278" s="1" t="s">
        <v>88506</v>
      </c>
      <c r="I13278" t="s">
        <v>512</v>
      </c>
      <c r="J13278" t="s">
        <v>512</v>
      </c>
      <c r="M13278" t="s">
        <v>112297</v>
      </c>
      <c r="N13278" t="s">
        <v>16314</v>
      </c>
      <c r="O13278" s="3" t="s">
        <v>88507</v>
      </c>
      <c r="P13278" t="s">
        <v>16314</v>
      </c>
      <c r="Q13278" t="s">
        <v>16314</v>
      </c>
      <c r="R13278" t="s">
        <v>88507</v>
      </c>
      <c r="S13278" s="4" t="str">
        <f t="shared" si="207"/>
        <v>1999</v>
      </c>
    </row>
    <row r="13279" spans="1:19" hidden="1" x14ac:dyDescent="0.35">
      <c r="A13279" s="1" t="s">
        <v>88505</v>
      </c>
      <c r="B13279" s="1" t="s">
        <v>88506</v>
      </c>
      <c r="C13279" t="s">
        <v>88508</v>
      </c>
      <c r="D13279" t="s">
        <v>88509</v>
      </c>
      <c r="E13279" t="s">
        <v>88510</v>
      </c>
      <c r="F13279" t="s">
        <v>88511</v>
      </c>
      <c r="I13279" t="s">
        <v>88512</v>
      </c>
      <c r="J13279" t="s">
        <v>88513</v>
      </c>
      <c r="M13279" t="s">
        <v>112306</v>
      </c>
      <c r="N13279" t="s">
        <v>16314</v>
      </c>
      <c r="O13279" s="3" t="s">
        <v>88514</v>
      </c>
      <c r="P13279" t="s">
        <v>16314</v>
      </c>
      <c r="Q13279" t="s">
        <v>16314</v>
      </c>
      <c r="R13279" t="s">
        <v>88514</v>
      </c>
      <c r="S13279" s="4" t="str">
        <f t="shared" si="207"/>
        <v>1999</v>
      </c>
    </row>
    <row r="13280" spans="1:19" hidden="1" x14ac:dyDescent="0.35">
      <c r="A13280" t="s">
        <v>88510</v>
      </c>
      <c r="B13280" t="s">
        <v>88511</v>
      </c>
      <c r="C13280" t="s">
        <v>88515</v>
      </c>
      <c r="D13280" t="s">
        <v>88516</v>
      </c>
      <c r="E13280" t="s">
        <v>88517</v>
      </c>
      <c r="F13280" t="s">
        <v>88518</v>
      </c>
      <c r="I13280" t="s">
        <v>88519</v>
      </c>
      <c r="J13280" t="s">
        <v>88520</v>
      </c>
      <c r="M13280" t="s">
        <v>112306</v>
      </c>
      <c r="N13280" t="s">
        <v>16314</v>
      </c>
      <c r="O13280" s="3" t="s">
        <v>88521</v>
      </c>
      <c r="P13280" t="s">
        <v>16314</v>
      </c>
      <c r="Q13280" t="s">
        <v>16314</v>
      </c>
      <c r="R13280" t="s">
        <v>88521</v>
      </c>
      <c r="S13280" s="4" t="str">
        <f t="shared" si="207"/>
        <v>1999</v>
      </c>
    </row>
    <row r="13281" spans="1:19" hidden="1" x14ac:dyDescent="0.35">
      <c r="A13281" t="s">
        <v>88517</v>
      </c>
      <c r="B13281" t="s">
        <v>88518</v>
      </c>
      <c r="C13281" t="s">
        <v>88522</v>
      </c>
      <c r="D13281" t="s">
        <v>88523</v>
      </c>
      <c r="E13281" s="1" t="s">
        <v>88524</v>
      </c>
      <c r="F13281" s="1" t="s">
        <v>88525</v>
      </c>
      <c r="I13281" t="s">
        <v>88526</v>
      </c>
      <c r="J13281" t="s">
        <v>88527</v>
      </c>
      <c r="M13281" t="s">
        <v>112306</v>
      </c>
      <c r="N13281" t="s">
        <v>16314</v>
      </c>
      <c r="O13281" s="3" t="s">
        <v>88528</v>
      </c>
      <c r="P13281" t="s">
        <v>16314</v>
      </c>
      <c r="Q13281" t="s">
        <v>16314</v>
      </c>
      <c r="R13281" t="s">
        <v>88528</v>
      </c>
      <c r="S13281" s="4" t="str">
        <f t="shared" si="207"/>
        <v>1999</v>
      </c>
    </row>
    <row r="13282" spans="1:19" hidden="1" x14ac:dyDescent="0.35">
      <c r="A13282" s="1" t="s">
        <v>88524</v>
      </c>
      <c r="B13282" s="1" t="s">
        <v>88525</v>
      </c>
      <c r="C13282" t="s">
        <v>88529</v>
      </c>
      <c r="D13282" t="s">
        <v>88530</v>
      </c>
      <c r="E13282" t="s">
        <v>88531</v>
      </c>
      <c r="F13282" t="s">
        <v>88532</v>
      </c>
      <c r="I13282" t="s">
        <v>88533</v>
      </c>
      <c r="J13282" t="s">
        <v>88534</v>
      </c>
      <c r="M13282" t="s">
        <v>112299</v>
      </c>
      <c r="N13282" t="s">
        <v>16314</v>
      </c>
      <c r="O13282" s="3" t="s">
        <v>88535</v>
      </c>
      <c r="P13282" t="s">
        <v>16314</v>
      </c>
      <c r="Q13282" t="s">
        <v>16314</v>
      </c>
      <c r="R13282" t="s">
        <v>88535</v>
      </c>
      <c r="S13282" s="4" t="str">
        <f t="shared" si="207"/>
        <v>1999</v>
      </c>
    </row>
    <row r="13283" spans="1:19" hidden="1" x14ac:dyDescent="0.35">
      <c r="A13283" t="s">
        <v>88531</v>
      </c>
      <c r="B13283" t="s">
        <v>88532</v>
      </c>
      <c r="C13283" t="s">
        <v>88536</v>
      </c>
      <c r="D13283" t="s">
        <v>88537</v>
      </c>
      <c r="E13283" t="s">
        <v>88538</v>
      </c>
      <c r="F13283" t="s">
        <v>88539</v>
      </c>
      <c r="I13283" t="s">
        <v>88540</v>
      </c>
      <c r="J13283" t="s">
        <v>88541</v>
      </c>
      <c r="M13283" t="s">
        <v>112299</v>
      </c>
      <c r="N13283" t="s">
        <v>16314</v>
      </c>
      <c r="O13283" s="3" t="s">
        <v>88542</v>
      </c>
      <c r="P13283" t="s">
        <v>16314</v>
      </c>
      <c r="Q13283" t="s">
        <v>16314</v>
      </c>
      <c r="R13283" t="s">
        <v>88542</v>
      </c>
      <c r="S13283" s="4" t="str">
        <f t="shared" si="207"/>
        <v>1999</v>
      </c>
    </row>
    <row r="13284" spans="1:19" hidden="1" x14ac:dyDescent="0.35">
      <c r="A13284" t="s">
        <v>88538</v>
      </c>
      <c r="B13284" t="s">
        <v>88539</v>
      </c>
      <c r="C13284" t="s">
        <v>88543</v>
      </c>
      <c r="D13284" t="s">
        <v>88544</v>
      </c>
      <c r="E13284" t="s">
        <v>88545</v>
      </c>
      <c r="F13284" t="s">
        <v>88546</v>
      </c>
      <c r="I13284" t="s">
        <v>88547</v>
      </c>
      <c r="J13284" t="s">
        <v>88548</v>
      </c>
      <c r="M13284" t="s">
        <v>112315</v>
      </c>
      <c r="N13284" t="s">
        <v>16314</v>
      </c>
      <c r="O13284" s="3" t="s">
        <v>88549</v>
      </c>
      <c r="P13284" t="s">
        <v>16314</v>
      </c>
      <c r="Q13284" t="s">
        <v>16314</v>
      </c>
      <c r="R13284" t="s">
        <v>88549</v>
      </c>
      <c r="S13284" s="4" t="str">
        <f t="shared" si="207"/>
        <v>1999</v>
      </c>
    </row>
    <row r="13285" spans="1:19" ht="29" hidden="1" x14ac:dyDescent="0.35">
      <c r="A13285" t="s">
        <v>88545</v>
      </c>
      <c r="B13285" t="s">
        <v>88546</v>
      </c>
      <c r="C13285" t="s">
        <v>88550</v>
      </c>
      <c r="D13285" t="s">
        <v>88551</v>
      </c>
      <c r="E13285" t="s">
        <v>88552</v>
      </c>
      <c r="F13285" t="s">
        <v>88553</v>
      </c>
      <c r="I13285" t="s">
        <v>88554</v>
      </c>
      <c r="J13285" t="s">
        <v>88555</v>
      </c>
      <c r="K13285" s="2" t="s">
        <v>1501</v>
      </c>
      <c r="M13285" t="s">
        <v>16314</v>
      </c>
      <c r="N13285" t="s">
        <v>16314</v>
      </c>
      <c r="O13285" s="3" t="s">
        <v>88556</v>
      </c>
      <c r="P13285" t="s">
        <v>16314</v>
      </c>
      <c r="Q13285" t="s">
        <v>16314</v>
      </c>
      <c r="R13285" t="s">
        <v>88556</v>
      </c>
      <c r="S13285" s="4" t="str">
        <f t="shared" si="207"/>
        <v>1999</v>
      </c>
    </row>
    <row r="13286" spans="1:19" ht="29" hidden="1" x14ac:dyDescent="0.35">
      <c r="A13286" t="s">
        <v>88552</v>
      </c>
      <c r="B13286" t="s">
        <v>88553</v>
      </c>
      <c r="C13286" t="s">
        <v>88557</v>
      </c>
      <c r="D13286" t="s">
        <v>88558</v>
      </c>
      <c r="E13286" t="s">
        <v>88559</v>
      </c>
      <c r="F13286" t="s">
        <v>88560</v>
      </c>
      <c r="I13286" t="s">
        <v>88561</v>
      </c>
      <c r="J13286" t="s">
        <v>88562</v>
      </c>
      <c r="K13286" s="2" t="s">
        <v>1501</v>
      </c>
      <c r="M13286" t="s">
        <v>16314</v>
      </c>
      <c r="N13286" t="s">
        <v>16314</v>
      </c>
      <c r="O13286" s="3" t="s">
        <v>88563</v>
      </c>
      <c r="P13286" t="s">
        <v>16314</v>
      </c>
      <c r="Q13286" t="s">
        <v>16314</v>
      </c>
      <c r="R13286" t="s">
        <v>88563</v>
      </c>
      <c r="S13286" s="4" t="str">
        <f t="shared" si="207"/>
        <v>1999</v>
      </c>
    </row>
    <row r="13287" spans="1:19" hidden="1" x14ac:dyDescent="0.35">
      <c r="A13287" t="s">
        <v>88559</v>
      </c>
      <c r="B13287" t="s">
        <v>88560</v>
      </c>
      <c r="C13287" t="s">
        <v>88564</v>
      </c>
      <c r="D13287" t="s">
        <v>88565</v>
      </c>
      <c r="E13287" t="s">
        <v>88566</v>
      </c>
      <c r="F13287" t="s">
        <v>88567</v>
      </c>
      <c r="I13287" t="s">
        <v>88568</v>
      </c>
      <c r="J13287" t="s">
        <v>88569</v>
      </c>
      <c r="M13287" t="s">
        <v>112297</v>
      </c>
      <c r="N13287" t="s">
        <v>16314</v>
      </c>
      <c r="O13287" s="3" t="s">
        <v>88570</v>
      </c>
      <c r="P13287" t="s">
        <v>16314</v>
      </c>
      <c r="Q13287" t="s">
        <v>16314</v>
      </c>
      <c r="R13287" t="s">
        <v>88570</v>
      </c>
      <c r="S13287" s="4" t="str">
        <f t="shared" si="207"/>
        <v>1999</v>
      </c>
    </row>
    <row r="13288" spans="1:19" hidden="1" x14ac:dyDescent="0.35">
      <c r="A13288" t="s">
        <v>88566</v>
      </c>
      <c r="B13288" t="s">
        <v>88567</v>
      </c>
      <c r="C13288" t="s">
        <v>88571</v>
      </c>
      <c r="D13288" t="s">
        <v>88572</v>
      </c>
      <c r="E13288" t="s">
        <v>88573</v>
      </c>
      <c r="F13288" t="s">
        <v>88574</v>
      </c>
      <c r="I13288" t="s">
        <v>88575</v>
      </c>
      <c r="J13288" t="s">
        <v>88576</v>
      </c>
      <c r="M13288" t="s">
        <v>112315</v>
      </c>
      <c r="N13288" t="s">
        <v>16314</v>
      </c>
      <c r="O13288" s="3" t="s">
        <v>88577</v>
      </c>
      <c r="P13288" t="s">
        <v>16314</v>
      </c>
      <c r="Q13288" t="s">
        <v>16314</v>
      </c>
      <c r="R13288" t="s">
        <v>88577</v>
      </c>
      <c r="S13288" s="4" t="str">
        <f t="shared" si="207"/>
        <v>1999</v>
      </c>
    </row>
    <row r="13289" spans="1:19" hidden="1" x14ac:dyDescent="0.35">
      <c r="A13289" t="s">
        <v>88573</v>
      </c>
      <c r="B13289" t="s">
        <v>88574</v>
      </c>
      <c r="C13289" t="s">
        <v>88578</v>
      </c>
      <c r="D13289" t="s">
        <v>88579</v>
      </c>
      <c r="E13289" t="s">
        <v>88580</v>
      </c>
      <c r="F13289" t="s">
        <v>88581</v>
      </c>
      <c r="I13289" t="s">
        <v>88582</v>
      </c>
      <c r="J13289" t="s">
        <v>88583</v>
      </c>
      <c r="M13289" t="s">
        <v>112299</v>
      </c>
      <c r="N13289" t="s">
        <v>16314</v>
      </c>
      <c r="O13289" s="3" t="s">
        <v>88584</v>
      </c>
      <c r="P13289" t="s">
        <v>16314</v>
      </c>
      <c r="Q13289" t="s">
        <v>16314</v>
      </c>
      <c r="R13289" t="s">
        <v>88584</v>
      </c>
      <c r="S13289" s="4" t="str">
        <f t="shared" si="207"/>
        <v>1999</v>
      </c>
    </row>
    <row r="13290" spans="1:19" hidden="1" x14ac:dyDescent="0.35">
      <c r="A13290" t="s">
        <v>88580</v>
      </c>
      <c r="B13290" t="s">
        <v>88581</v>
      </c>
      <c r="C13290" t="s">
        <v>88585</v>
      </c>
      <c r="D13290" t="s">
        <v>88586</v>
      </c>
      <c r="E13290" t="s">
        <v>88587</v>
      </c>
      <c r="F13290" t="s">
        <v>88588</v>
      </c>
      <c r="I13290" t="s">
        <v>88589</v>
      </c>
      <c r="J13290" t="s">
        <v>88590</v>
      </c>
      <c r="M13290" t="s">
        <v>112299</v>
      </c>
      <c r="N13290" t="s">
        <v>16314</v>
      </c>
      <c r="O13290" s="3" t="s">
        <v>88591</v>
      </c>
      <c r="P13290" t="s">
        <v>16314</v>
      </c>
      <c r="Q13290" t="s">
        <v>16314</v>
      </c>
      <c r="R13290" t="s">
        <v>88591</v>
      </c>
      <c r="S13290" s="4" t="str">
        <f t="shared" si="207"/>
        <v>1999</v>
      </c>
    </row>
    <row r="13291" spans="1:19" hidden="1" x14ac:dyDescent="0.35">
      <c r="A13291" t="s">
        <v>88587</v>
      </c>
      <c r="B13291" t="s">
        <v>88588</v>
      </c>
      <c r="C13291" t="s">
        <v>88592</v>
      </c>
      <c r="D13291" t="s">
        <v>88593</v>
      </c>
      <c r="E13291" t="s">
        <v>88594</v>
      </c>
      <c r="F13291" t="s">
        <v>88595</v>
      </c>
      <c r="I13291" t="s">
        <v>88596</v>
      </c>
      <c r="J13291" t="s">
        <v>88597</v>
      </c>
      <c r="M13291" t="s">
        <v>112297</v>
      </c>
      <c r="N13291" t="s">
        <v>16314</v>
      </c>
      <c r="O13291" s="3" t="s">
        <v>88598</v>
      </c>
      <c r="P13291" t="s">
        <v>16314</v>
      </c>
      <c r="Q13291" t="s">
        <v>16314</v>
      </c>
      <c r="R13291" t="s">
        <v>88598</v>
      </c>
      <c r="S13291" s="4" t="str">
        <f t="shared" si="207"/>
        <v>1999</v>
      </c>
    </row>
    <row r="13292" spans="1:19" hidden="1" x14ac:dyDescent="0.35">
      <c r="A13292" t="s">
        <v>88594</v>
      </c>
      <c r="B13292" t="s">
        <v>88595</v>
      </c>
      <c r="C13292" t="s">
        <v>88599</v>
      </c>
      <c r="D13292" t="s">
        <v>88600</v>
      </c>
      <c r="E13292" t="s">
        <v>88601</v>
      </c>
      <c r="F13292" t="s">
        <v>88602</v>
      </c>
      <c r="I13292" t="s">
        <v>88603</v>
      </c>
      <c r="J13292" t="s">
        <v>88604</v>
      </c>
      <c r="M13292" t="s">
        <v>112297</v>
      </c>
      <c r="N13292" t="s">
        <v>16314</v>
      </c>
      <c r="O13292" s="3" t="s">
        <v>88605</v>
      </c>
      <c r="P13292" t="s">
        <v>16314</v>
      </c>
      <c r="Q13292" t="s">
        <v>16314</v>
      </c>
      <c r="R13292" t="s">
        <v>88605</v>
      </c>
      <c r="S13292" s="4" t="str">
        <f t="shared" si="207"/>
        <v>1999</v>
      </c>
    </row>
    <row r="13293" spans="1:19" hidden="1" x14ac:dyDescent="0.35">
      <c r="A13293" t="s">
        <v>88601</v>
      </c>
      <c r="B13293" t="s">
        <v>88602</v>
      </c>
      <c r="C13293" t="s">
        <v>88606</v>
      </c>
      <c r="D13293" t="s">
        <v>88607</v>
      </c>
      <c r="E13293" t="s">
        <v>88608</v>
      </c>
      <c r="F13293" t="s">
        <v>88609</v>
      </c>
      <c r="I13293" t="s">
        <v>88610</v>
      </c>
      <c r="J13293" t="s">
        <v>88611</v>
      </c>
      <c r="M13293" t="s">
        <v>112299</v>
      </c>
      <c r="N13293" t="s">
        <v>16314</v>
      </c>
      <c r="O13293" s="3" t="s">
        <v>88612</v>
      </c>
      <c r="P13293" t="s">
        <v>16314</v>
      </c>
      <c r="Q13293" t="s">
        <v>16314</v>
      </c>
      <c r="R13293" t="s">
        <v>88612</v>
      </c>
      <c r="S13293" s="4" t="str">
        <f t="shared" si="207"/>
        <v>1999</v>
      </c>
    </row>
    <row r="13294" spans="1:19" hidden="1" x14ac:dyDescent="0.35">
      <c r="A13294" t="s">
        <v>88608</v>
      </c>
      <c r="B13294" t="s">
        <v>88609</v>
      </c>
      <c r="C13294" t="s">
        <v>88613</v>
      </c>
      <c r="D13294" t="s">
        <v>88614</v>
      </c>
      <c r="E13294" t="s">
        <v>88615</v>
      </c>
      <c r="F13294" t="s">
        <v>88616</v>
      </c>
      <c r="I13294" t="s">
        <v>88617</v>
      </c>
      <c r="J13294" t="s">
        <v>88618</v>
      </c>
      <c r="M13294" t="s">
        <v>112299</v>
      </c>
      <c r="N13294" t="s">
        <v>16314</v>
      </c>
      <c r="O13294" s="3" t="s">
        <v>88619</v>
      </c>
      <c r="P13294" t="s">
        <v>16314</v>
      </c>
      <c r="Q13294" t="s">
        <v>16314</v>
      </c>
      <c r="R13294" t="s">
        <v>88619</v>
      </c>
      <c r="S13294" s="4" t="str">
        <f t="shared" si="207"/>
        <v>1999</v>
      </c>
    </row>
    <row r="13295" spans="1:19" hidden="1" x14ac:dyDescent="0.35">
      <c r="A13295" t="s">
        <v>88615</v>
      </c>
      <c r="B13295" t="s">
        <v>88616</v>
      </c>
      <c r="C13295" t="s">
        <v>88620</v>
      </c>
      <c r="D13295" t="s">
        <v>88621</v>
      </c>
      <c r="E13295" t="s">
        <v>88622</v>
      </c>
      <c r="F13295" t="s">
        <v>88623</v>
      </c>
      <c r="I13295" t="s">
        <v>88624</v>
      </c>
      <c r="J13295" t="s">
        <v>88625</v>
      </c>
      <c r="M13295" t="s">
        <v>112315</v>
      </c>
      <c r="N13295" t="s">
        <v>16314</v>
      </c>
      <c r="O13295" s="3" t="s">
        <v>88626</v>
      </c>
      <c r="P13295" t="s">
        <v>16314</v>
      </c>
      <c r="Q13295" t="s">
        <v>16314</v>
      </c>
      <c r="R13295" t="s">
        <v>88626</v>
      </c>
      <c r="S13295" s="4" t="str">
        <f t="shared" si="207"/>
        <v>1999</v>
      </c>
    </row>
    <row r="13296" spans="1:19" hidden="1" x14ac:dyDescent="0.35">
      <c r="A13296" t="s">
        <v>88622</v>
      </c>
      <c r="B13296" t="s">
        <v>88623</v>
      </c>
      <c r="C13296" t="s">
        <v>88627</v>
      </c>
      <c r="D13296" t="s">
        <v>88628</v>
      </c>
      <c r="E13296" t="s">
        <v>88629</v>
      </c>
      <c r="F13296" t="s">
        <v>88630</v>
      </c>
      <c r="I13296" t="s">
        <v>88631</v>
      </c>
      <c r="J13296" t="s">
        <v>88632</v>
      </c>
      <c r="M13296" t="s">
        <v>112297</v>
      </c>
      <c r="N13296" t="s">
        <v>16314</v>
      </c>
      <c r="O13296" s="3" t="s">
        <v>88633</v>
      </c>
      <c r="P13296" t="s">
        <v>16314</v>
      </c>
      <c r="Q13296" t="s">
        <v>16314</v>
      </c>
      <c r="R13296" t="s">
        <v>88633</v>
      </c>
      <c r="S13296" s="4" t="str">
        <f t="shared" si="207"/>
        <v>1999</v>
      </c>
    </row>
    <row r="13297" spans="1:19" hidden="1" x14ac:dyDescent="0.35">
      <c r="A13297" t="s">
        <v>88629</v>
      </c>
      <c r="B13297" t="s">
        <v>88630</v>
      </c>
      <c r="C13297" t="s">
        <v>88634</v>
      </c>
      <c r="D13297" t="s">
        <v>88635</v>
      </c>
      <c r="E13297" t="s">
        <v>88636</v>
      </c>
      <c r="F13297" t="s">
        <v>88637</v>
      </c>
      <c r="I13297" t="s">
        <v>62460</v>
      </c>
      <c r="J13297" t="s">
        <v>22728</v>
      </c>
      <c r="M13297" t="s">
        <v>112297</v>
      </c>
      <c r="N13297" t="s">
        <v>16314</v>
      </c>
      <c r="O13297" s="3" t="s">
        <v>88638</v>
      </c>
      <c r="P13297" t="s">
        <v>16314</v>
      </c>
      <c r="Q13297" t="s">
        <v>16314</v>
      </c>
      <c r="R13297" t="s">
        <v>88638</v>
      </c>
      <c r="S13297" s="4" t="str">
        <f t="shared" si="207"/>
        <v>1999</v>
      </c>
    </row>
    <row r="13298" spans="1:19" hidden="1" x14ac:dyDescent="0.35">
      <c r="A13298" t="s">
        <v>88636</v>
      </c>
      <c r="B13298" t="s">
        <v>88637</v>
      </c>
      <c r="C13298" t="s">
        <v>88639</v>
      </c>
      <c r="D13298" t="s">
        <v>88640</v>
      </c>
      <c r="E13298" t="s">
        <v>88641</v>
      </c>
      <c r="F13298" t="s">
        <v>88642</v>
      </c>
      <c r="I13298" t="s">
        <v>88643</v>
      </c>
      <c r="J13298" t="s">
        <v>88644</v>
      </c>
      <c r="M13298" t="s">
        <v>112315</v>
      </c>
      <c r="N13298" t="s">
        <v>16314</v>
      </c>
      <c r="O13298" s="3" t="s">
        <v>88645</v>
      </c>
      <c r="P13298" t="s">
        <v>16314</v>
      </c>
      <c r="Q13298" t="s">
        <v>16314</v>
      </c>
      <c r="R13298" t="s">
        <v>88645</v>
      </c>
      <c r="S13298" s="4" t="str">
        <f t="shared" si="207"/>
        <v>1999</v>
      </c>
    </row>
    <row r="13299" spans="1:19" ht="87" hidden="1" x14ac:dyDescent="0.35">
      <c r="A13299" t="s">
        <v>88641</v>
      </c>
      <c r="B13299" t="s">
        <v>88642</v>
      </c>
      <c r="C13299" t="s">
        <v>88646</v>
      </c>
      <c r="D13299" t="s">
        <v>88647</v>
      </c>
      <c r="E13299" t="s">
        <v>88648</v>
      </c>
      <c r="F13299" t="s">
        <v>88649</v>
      </c>
      <c r="I13299" t="s">
        <v>88650</v>
      </c>
      <c r="J13299" t="s">
        <v>88651</v>
      </c>
      <c r="K13299" s="2" t="s">
        <v>88652</v>
      </c>
      <c r="M13299" t="s">
        <v>16314</v>
      </c>
      <c r="N13299" t="s">
        <v>16314</v>
      </c>
      <c r="O13299" s="3" t="s">
        <v>88653</v>
      </c>
      <c r="P13299" t="s">
        <v>16314</v>
      </c>
      <c r="Q13299" t="s">
        <v>16314</v>
      </c>
      <c r="R13299" t="s">
        <v>88653</v>
      </c>
      <c r="S13299" s="4" t="str">
        <f t="shared" si="207"/>
        <v>1999</v>
      </c>
    </row>
    <row r="13300" spans="1:19" hidden="1" x14ac:dyDescent="0.35">
      <c r="A13300" t="s">
        <v>88648</v>
      </c>
      <c r="B13300" t="s">
        <v>88649</v>
      </c>
      <c r="C13300" t="s">
        <v>88654</v>
      </c>
      <c r="D13300" t="s">
        <v>88655</v>
      </c>
      <c r="E13300" t="s">
        <v>88656</v>
      </c>
      <c r="F13300">
        <v>815360489</v>
      </c>
      <c r="I13300" t="s">
        <v>88657</v>
      </c>
      <c r="J13300" t="s">
        <v>88658</v>
      </c>
      <c r="M13300" t="s">
        <v>112323</v>
      </c>
      <c r="N13300" t="s">
        <v>16314</v>
      </c>
      <c r="O13300" s="3" t="s">
        <v>88659</v>
      </c>
      <c r="P13300" t="s">
        <v>16314</v>
      </c>
      <c r="Q13300" t="s">
        <v>16314</v>
      </c>
      <c r="R13300" t="s">
        <v>88659</v>
      </c>
      <c r="S13300" s="4" t="str">
        <f t="shared" si="207"/>
        <v>1999</v>
      </c>
    </row>
    <row r="13301" spans="1:19" hidden="1" x14ac:dyDescent="0.35">
      <c r="A13301" t="s">
        <v>88656</v>
      </c>
      <c r="B13301">
        <v>815360489</v>
      </c>
      <c r="C13301" t="s">
        <v>88660</v>
      </c>
      <c r="D13301" t="s">
        <v>88661</v>
      </c>
      <c r="E13301" t="s">
        <v>88662</v>
      </c>
      <c r="F13301" t="s">
        <v>88663</v>
      </c>
      <c r="I13301" t="s">
        <v>88664</v>
      </c>
      <c r="J13301" t="s">
        <v>88665</v>
      </c>
      <c r="M13301" t="s">
        <v>112315</v>
      </c>
      <c r="N13301" t="s">
        <v>16314</v>
      </c>
      <c r="O13301" s="3" t="s">
        <v>88666</v>
      </c>
      <c r="P13301" t="s">
        <v>16314</v>
      </c>
      <c r="Q13301" t="s">
        <v>16314</v>
      </c>
      <c r="R13301" t="s">
        <v>88666</v>
      </c>
      <c r="S13301" s="4" t="str">
        <f t="shared" si="207"/>
        <v>1999</v>
      </c>
    </row>
    <row r="13302" spans="1:19" hidden="1" x14ac:dyDescent="0.35">
      <c r="A13302" t="s">
        <v>88662</v>
      </c>
      <c r="B13302" t="s">
        <v>88663</v>
      </c>
      <c r="C13302" t="s">
        <v>88667</v>
      </c>
      <c r="D13302" t="s">
        <v>88668</v>
      </c>
      <c r="E13302" t="s">
        <v>88669</v>
      </c>
      <c r="F13302" t="s">
        <v>88670</v>
      </c>
      <c r="I13302" t="s">
        <v>88671</v>
      </c>
      <c r="J13302" t="s">
        <v>88672</v>
      </c>
      <c r="M13302" t="s">
        <v>112299</v>
      </c>
      <c r="N13302" t="s">
        <v>16314</v>
      </c>
      <c r="O13302" s="3" t="s">
        <v>88673</v>
      </c>
      <c r="P13302" t="s">
        <v>16314</v>
      </c>
      <c r="Q13302" t="s">
        <v>16314</v>
      </c>
      <c r="R13302" t="s">
        <v>88673</v>
      </c>
      <c r="S13302" s="4" t="str">
        <f t="shared" si="207"/>
        <v>1999</v>
      </c>
    </row>
    <row r="13303" spans="1:19" ht="217.5" hidden="1" x14ac:dyDescent="0.35">
      <c r="A13303" t="s">
        <v>88669</v>
      </c>
      <c r="B13303" t="s">
        <v>88670</v>
      </c>
      <c r="C13303" t="s">
        <v>88674</v>
      </c>
      <c r="D13303" t="s">
        <v>88675</v>
      </c>
      <c r="E13303" t="s">
        <v>88676</v>
      </c>
      <c r="F13303" t="s">
        <v>88677</v>
      </c>
      <c r="I13303" t="s">
        <v>88678</v>
      </c>
      <c r="J13303" t="s">
        <v>37417</v>
      </c>
      <c r="K13303" s="2" t="s">
        <v>88679</v>
      </c>
      <c r="M13303" t="s">
        <v>16314</v>
      </c>
      <c r="N13303" t="s">
        <v>16314</v>
      </c>
      <c r="O13303" s="3" t="s">
        <v>88680</v>
      </c>
      <c r="P13303" t="s">
        <v>16314</v>
      </c>
      <c r="Q13303" t="s">
        <v>16314</v>
      </c>
      <c r="R13303" t="s">
        <v>88680</v>
      </c>
      <c r="S13303" s="4" t="str">
        <f t="shared" si="207"/>
        <v>1999</v>
      </c>
    </row>
    <row r="13304" spans="1:19" hidden="1" x14ac:dyDescent="0.35">
      <c r="A13304" t="s">
        <v>88676</v>
      </c>
      <c r="B13304" t="s">
        <v>88677</v>
      </c>
      <c r="C13304" t="s">
        <v>88681</v>
      </c>
      <c r="D13304" t="s">
        <v>88682</v>
      </c>
      <c r="E13304" t="s">
        <v>88683</v>
      </c>
      <c r="F13304" t="s">
        <v>88684</v>
      </c>
      <c r="I13304" t="s">
        <v>88685</v>
      </c>
      <c r="J13304" t="s">
        <v>88686</v>
      </c>
      <c r="M13304" t="s">
        <v>112315</v>
      </c>
      <c r="N13304" t="s">
        <v>16314</v>
      </c>
      <c r="O13304" s="3" t="s">
        <v>88687</v>
      </c>
      <c r="P13304" t="s">
        <v>16314</v>
      </c>
      <c r="Q13304" t="s">
        <v>16314</v>
      </c>
      <c r="R13304" t="s">
        <v>88687</v>
      </c>
      <c r="S13304" s="4" t="str">
        <f t="shared" si="207"/>
        <v>1999</v>
      </c>
    </row>
    <row r="13305" spans="1:19" hidden="1" x14ac:dyDescent="0.35">
      <c r="A13305" t="s">
        <v>88683</v>
      </c>
      <c r="B13305" t="s">
        <v>88684</v>
      </c>
      <c r="C13305" t="s">
        <v>88688</v>
      </c>
      <c r="D13305" t="s">
        <v>88689</v>
      </c>
      <c r="E13305" t="s">
        <v>88690</v>
      </c>
      <c r="F13305" t="s">
        <v>88691</v>
      </c>
      <c r="I13305" t="s">
        <v>88692</v>
      </c>
      <c r="J13305" t="s">
        <v>88693</v>
      </c>
      <c r="M13305" t="s">
        <v>112299</v>
      </c>
      <c r="N13305" t="s">
        <v>16314</v>
      </c>
      <c r="O13305" s="3" t="s">
        <v>88694</v>
      </c>
      <c r="P13305" t="s">
        <v>16314</v>
      </c>
      <c r="Q13305" t="s">
        <v>16314</v>
      </c>
      <c r="R13305" t="s">
        <v>88694</v>
      </c>
      <c r="S13305" s="4" t="str">
        <f t="shared" si="207"/>
        <v>1999</v>
      </c>
    </row>
    <row r="13306" spans="1:19" hidden="1" x14ac:dyDescent="0.35">
      <c r="A13306" t="s">
        <v>88690</v>
      </c>
      <c r="B13306" t="s">
        <v>88691</v>
      </c>
      <c r="C13306" t="s">
        <v>88695</v>
      </c>
      <c r="D13306" t="s">
        <v>88696</v>
      </c>
      <c r="E13306" t="s">
        <v>88697</v>
      </c>
      <c r="F13306" t="s">
        <v>88698</v>
      </c>
      <c r="I13306" t="s">
        <v>88699</v>
      </c>
      <c r="J13306" t="s">
        <v>88700</v>
      </c>
      <c r="M13306" t="s">
        <v>112315</v>
      </c>
      <c r="N13306" t="s">
        <v>16314</v>
      </c>
      <c r="O13306" s="3" t="s">
        <v>88701</v>
      </c>
      <c r="P13306" t="s">
        <v>16314</v>
      </c>
      <c r="Q13306" t="s">
        <v>16314</v>
      </c>
      <c r="R13306" t="s">
        <v>88701</v>
      </c>
      <c r="S13306" s="4" t="str">
        <f t="shared" si="207"/>
        <v>1999</v>
      </c>
    </row>
    <row r="13307" spans="1:19" hidden="1" x14ac:dyDescent="0.35">
      <c r="A13307" t="s">
        <v>88697</v>
      </c>
      <c r="B13307" t="s">
        <v>88698</v>
      </c>
      <c r="C13307" t="s">
        <v>88702</v>
      </c>
      <c r="D13307" t="s">
        <v>88703</v>
      </c>
      <c r="E13307" t="s">
        <v>88704</v>
      </c>
      <c r="F13307" t="s">
        <v>88705</v>
      </c>
      <c r="I13307" t="s">
        <v>88706</v>
      </c>
      <c r="J13307" t="s">
        <v>88707</v>
      </c>
      <c r="M13307" t="s">
        <v>112315</v>
      </c>
      <c r="N13307" t="s">
        <v>16314</v>
      </c>
      <c r="O13307" s="3" t="s">
        <v>88708</v>
      </c>
      <c r="P13307" t="s">
        <v>16314</v>
      </c>
      <c r="Q13307" t="s">
        <v>16314</v>
      </c>
      <c r="R13307" t="s">
        <v>88708</v>
      </c>
      <c r="S13307" s="4" t="str">
        <f t="shared" si="207"/>
        <v>1999</v>
      </c>
    </row>
    <row r="13308" spans="1:19" hidden="1" x14ac:dyDescent="0.35">
      <c r="A13308" t="s">
        <v>88704</v>
      </c>
      <c r="B13308" t="s">
        <v>88705</v>
      </c>
      <c r="C13308" t="s">
        <v>88709</v>
      </c>
      <c r="D13308" t="s">
        <v>88710</v>
      </c>
      <c r="E13308" t="s">
        <v>88711</v>
      </c>
      <c r="F13308" t="s">
        <v>88712</v>
      </c>
      <c r="I13308" t="s">
        <v>88713</v>
      </c>
      <c r="J13308" t="s">
        <v>88714</v>
      </c>
      <c r="M13308" t="s">
        <v>112315</v>
      </c>
      <c r="N13308" t="s">
        <v>16314</v>
      </c>
      <c r="O13308" s="3" t="s">
        <v>88715</v>
      </c>
      <c r="P13308" t="s">
        <v>16314</v>
      </c>
      <c r="Q13308" t="s">
        <v>16314</v>
      </c>
      <c r="R13308" t="s">
        <v>88715</v>
      </c>
      <c r="S13308" s="4" t="str">
        <f t="shared" si="207"/>
        <v>1999</v>
      </c>
    </row>
    <row r="13309" spans="1:19" hidden="1" x14ac:dyDescent="0.35">
      <c r="A13309" t="s">
        <v>88711</v>
      </c>
      <c r="B13309" t="s">
        <v>88712</v>
      </c>
      <c r="C13309" t="s">
        <v>88716</v>
      </c>
      <c r="D13309" t="s">
        <v>88717</v>
      </c>
      <c r="E13309" t="s">
        <v>88718</v>
      </c>
      <c r="F13309" t="s">
        <v>88719</v>
      </c>
      <c r="I13309" t="s">
        <v>88720</v>
      </c>
      <c r="J13309" t="s">
        <v>88721</v>
      </c>
      <c r="M13309" t="s">
        <v>112315</v>
      </c>
      <c r="N13309" t="s">
        <v>16314</v>
      </c>
      <c r="O13309" s="3" t="s">
        <v>88722</v>
      </c>
      <c r="P13309" t="s">
        <v>16314</v>
      </c>
      <c r="Q13309" t="s">
        <v>16314</v>
      </c>
      <c r="R13309" t="s">
        <v>88722</v>
      </c>
      <c r="S13309" s="4" t="str">
        <f t="shared" si="207"/>
        <v>1999</v>
      </c>
    </row>
    <row r="13310" spans="1:19" hidden="1" x14ac:dyDescent="0.35">
      <c r="A13310" t="s">
        <v>88718</v>
      </c>
      <c r="B13310" t="s">
        <v>88719</v>
      </c>
      <c r="C13310" t="s">
        <v>88723</v>
      </c>
      <c r="D13310" t="s">
        <v>88724</v>
      </c>
      <c r="E13310" t="s">
        <v>88725</v>
      </c>
      <c r="F13310" t="s">
        <v>88726</v>
      </c>
      <c r="I13310" t="s">
        <v>88727</v>
      </c>
      <c r="J13310" t="s">
        <v>88728</v>
      </c>
      <c r="M13310" t="s">
        <v>112315</v>
      </c>
      <c r="N13310" t="s">
        <v>16314</v>
      </c>
      <c r="O13310" s="3" t="s">
        <v>88729</v>
      </c>
      <c r="P13310" t="s">
        <v>16314</v>
      </c>
      <c r="Q13310" t="s">
        <v>16314</v>
      </c>
      <c r="R13310" t="s">
        <v>88729</v>
      </c>
      <c r="S13310" s="4" t="str">
        <f t="shared" si="207"/>
        <v>1999</v>
      </c>
    </row>
    <row r="13311" spans="1:19" hidden="1" x14ac:dyDescent="0.35">
      <c r="A13311" t="s">
        <v>88725</v>
      </c>
      <c r="B13311" t="s">
        <v>88726</v>
      </c>
      <c r="C13311" t="s">
        <v>88730</v>
      </c>
      <c r="D13311" t="s">
        <v>88731</v>
      </c>
      <c r="E13311" t="s">
        <v>88732</v>
      </c>
      <c r="F13311" t="s">
        <v>88733</v>
      </c>
      <c r="I13311" t="s">
        <v>88734</v>
      </c>
      <c r="J13311" t="s">
        <v>88735</v>
      </c>
      <c r="M13311" t="s">
        <v>112299</v>
      </c>
      <c r="N13311" t="s">
        <v>16314</v>
      </c>
      <c r="O13311" s="3" t="s">
        <v>88736</v>
      </c>
      <c r="P13311" t="s">
        <v>16314</v>
      </c>
      <c r="Q13311" t="s">
        <v>16314</v>
      </c>
      <c r="R13311" t="s">
        <v>88736</v>
      </c>
      <c r="S13311" s="4" t="str">
        <f t="shared" si="207"/>
        <v>1999</v>
      </c>
    </row>
    <row r="13312" spans="1:19" hidden="1" x14ac:dyDescent="0.35">
      <c r="A13312" t="s">
        <v>88732</v>
      </c>
      <c r="B13312" t="s">
        <v>88733</v>
      </c>
      <c r="C13312" t="s">
        <v>88737</v>
      </c>
      <c r="D13312" t="s">
        <v>88738</v>
      </c>
      <c r="E13312" t="s">
        <v>88739</v>
      </c>
      <c r="F13312" t="s">
        <v>88740</v>
      </c>
      <c r="I13312" t="s">
        <v>88741</v>
      </c>
      <c r="J13312" t="s">
        <v>88742</v>
      </c>
      <c r="M13312" t="s">
        <v>112315</v>
      </c>
      <c r="N13312" t="s">
        <v>16314</v>
      </c>
      <c r="O13312" s="3" t="s">
        <v>88743</v>
      </c>
      <c r="P13312" t="s">
        <v>16314</v>
      </c>
      <c r="Q13312" t="s">
        <v>16314</v>
      </c>
      <c r="R13312" t="s">
        <v>88743</v>
      </c>
      <c r="S13312" s="4" t="str">
        <f t="shared" si="207"/>
        <v>1999</v>
      </c>
    </row>
    <row r="13313" spans="1:19" hidden="1" x14ac:dyDescent="0.35">
      <c r="A13313" t="s">
        <v>88739</v>
      </c>
      <c r="B13313" t="s">
        <v>88740</v>
      </c>
      <c r="C13313" t="s">
        <v>88744</v>
      </c>
      <c r="D13313" t="s">
        <v>88745</v>
      </c>
      <c r="E13313" t="s">
        <v>88746</v>
      </c>
      <c r="F13313" t="s">
        <v>88747</v>
      </c>
      <c r="I13313" t="s">
        <v>88748</v>
      </c>
      <c r="J13313" t="s">
        <v>88749</v>
      </c>
      <c r="M13313" t="s">
        <v>112299</v>
      </c>
      <c r="N13313" t="s">
        <v>16314</v>
      </c>
      <c r="O13313" s="3" t="s">
        <v>88750</v>
      </c>
      <c r="P13313" t="s">
        <v>16314</v>
      </c>
      <c r="Q13313" t="s">
        <v>16314</v>
      </c>
      <c r="R13313" t="s">
        <v>88750</v>
      </c>
      <c r="S13313" s="4" t="str">
        <f t="shared" si="207"/>
        <v>1999</v>
      </c>
    </row>
    <row r="13314" spans="1:19" hidden="1" x14ac:dyDescent="0.35">
      <c r="A13314" t="s">
        <v>88746</v>
      </c>
      <c r="B13314" t="s">
        <v>88747</v>
      </c>
      <c r="C13314" t="s">
        <v>88751</v>
      </c>
      <c r="D13314" t="s">
        <v>88752</v>
      </c>
      <c r="E13314" t="s">
        <v>88753</v>
      </c>
      <c r="F13314" t="s">
        <v>88754</v>
      </c>
      <c r="I13314" t="s">
        <v>88755</v>
      </c>
      <c r="J13314" t="s">
        <v>88756</v>
      </c>
      <c r="M13314" t="s">
        <v>112315</v>
      </c>
      <c r="N13314" t="s">
        <v>16314</v>
      </c>
      <c r="O13314" s="3" t="s">
        <v>88757</v>
      </c>
      <c r="P13314" t="s">
        <v>16314</v>
      </c>
      <c r="Q13314" t="s">
        <v>16314</v>
      </c>
      <c r="R13314" t="s">
        <v>88757</v>
      </c>
      <c r="S13314" s="4" t="str">
        <f t="shared" si="207"/>
        <v>1999</v>
      </c>
    </row>
    <row r="13315" spans="1:19" hidden="1" x14ac:dyDescent="0.35">
      <c r="A13315" t="s">
        <v>88753</v>
      </c>
      <c r="B13315" t="s">
        <v>88754</v>
      </c>
      <c r="C13315" t="s">
        <v>88758</v>
      </c>
      <c r="D13315" t="s">
        <v>88759</v>
      </c>
      <c r="E13315" t="s">
        <v>88760</v>
      </c>
      <c r="F13315" t="s">
        <v>88761</v>
      </c>
      <c r="I13315" t="s">
        <v>88762</v>
      </c>
      <c r="J13315" t="s">
        <v>88763</v>
      </c>
      <c r="M13315" t="s">
        <v>112315</v>
      </c>
      <c r="N13315" t="s">
        <v>16314</v>
      </c>
      <c r="O13315" s="3" t="s">
        <v>88764</v>
      </c>
      <c r="P13315" t="s">
        <v>16314</v>
      </c>
      <c r="Q13315" t="s">
        <v>16314</v>
      </c>
      <c r="R13315" t="s">
        <v>88764</v>
      </c>
      <c r="S13315" s="4" t="str">
        <f t="shared" ref="S13315:S13378" si="208">LEFT(RIGHT(R13315,19),4)</f>
        <v>1999</v>
      </c>
    </row>
    <row r="13316" spans="1:19" hidden="1" x14ac:dyDescent="0.35">
      <c r="A13316" t="s">
        <v>88760</v>
      </c>
      <c r="B13316" t="s">
        <v>88761</v>
      </c>
      <c r="C13316" t="s">
        <v>88765</v>
      </c>
      <c r="D13316" t="s">
        <v>88766</v>
      </c>
      <c r="E13316" t="s">
        <v>88767</v>
      </c>
      <c r="F13316" t="s">
        <v>88768</v>
      </c>
      <c r="I13316" t="s">
        <v>88769</v>
      </c>
      <c r="J13316" t="s">
        <v>88770</v>
      </c>
      <c r="M13316" t="s">
        <v>112315</v>
      </c>
      <c r="N13316" t="s">
        <v>16314</v>
      </c>
      <c r="O13316" s="3" t="s">
        <v>88771</v>
      </c>
      <c r="P13316" t="s">
        <v>16314</v>
      </c>
      <c r="Q13316" t="s">
        <v>16314</v>
      </c>
      <c r="R13316" t="s">
        <v>88771</v>
      </c>
      <c r="S13316" s="4" t="str">
        <f t="shared" si="208"/>
        <v>1999</v>
      </c>
    </row>
    <row r="13317" spans="1:19" hidden="1" x14ac:dyDescent="0.35">
      <c r="A13317" t="s">
        <v>88767</v>
      </c>
      <c r="B13317" t="s">
        <v>88768</v>
      </c>
      <c r="C13317" t="s">
        <v>88772</v>
      </c>
      <c r="D13317" t="s">
        <v>88773</v>
      </c>
      <c r="E13317" t="s">
        <v>88774</v>
      </c>
      <c r="F13317" t="s">
        <v>88775</v>
      </c>
      <c r="I13317" t="s">
        <v>50458</v>
      </c>
      <c r="J13317" t="s">
        <v>50459</v>
      </c>
      <c r="M13317" t="s">
        <v>112315</v>
      </c>
      <c r="N13317" t="s">
        <v>16314</v>
      </c>
      <c r="O13317" s="3" t="s">
        <v>88776</v>
      </c>
      <c r="P13317" t="s">
        <v>16314</v>
      </c>
      <c r="Q13317" t="s">
        <v>16314</v>
      </c>
      <c r="R13317" t="s">
        <v>88776</v>
      </c>
      <c r="S13317" s="4" t="str">
        <f t="shared" si="208"/>
        <v>1999</v>
      </c>
    </row>
    <row r="13318" spans="1:19" hidden="1" x14ac:dyDescent="0.35">
      <c r="A13318" t="s">
        <v>88774</v>
      </c>
      <c r="B13318" t="s">
        <v>88775</v>
      </c>
      <c r="C13318" t="s">
        <v>88777</v>
      </c>
      <c r="D13318" t="s">
        <v>88778</v>
      </c>
      <c r="E13318" t="s">
        <v>88779</v>
      </c>
      <c r="F13318" t="s">
        <v>88780</v>
      </c>
      <c r="I13318" t="s">
        <v>88781</v>
      </c>
      <c r="J13318" t="s">
        <v>88782</v>
      </c>
      <c r="M13318" t="s">
        <v>112315</v>
      </c>
      <c r="N13318" t="s">
        <v>16314</v>
      </c>
      <c r="O13318" s="3" t="s">
        <v>88783</v>
      </c>
      <c r="P13318" t="s">
        <v>16314</v>
      </c>
      <c r="Q13318" t="s">
        <v>16314</v>
      </c>
      <c r="R13318" t="s">
        <v>88783</v>
      </c>
      <c r="S13318" s="4" t="str">
        <f t="shared" si="208"/>
        <v>1999</v>
      </c>
    </row>
    <row r="13319" spans="1:19" hidden="1" x14ac:dyDescent="0.35">
      <c r="A13319" t="s">
        <v>88779</v>
      </c>
      <c r="B13319" t="s">
        <v>88780</v>
      </c>
      <c r="C13319" t="s">
        <v>88784</v>
      </c>
      <c r="D13319" t="s">
        <v>88785</v>
      </c>
      <c r="E13319" t="s">
        <v>88786</v>
      </c>
      <c r="F13319" t="s">
        <v>88787</v>
      </c>
      <c r="I13319" t="s">
        <v>88788</v>
      </c>
      <c r="J13319" t="s">
        <v>88789</v>
      </c>
      <c r="M13319" t="s">
        <v>112299</v>
      </c>
      <c r="N13319" t="s">
        <v>16314</v>
      </c>
      <c r="O13319" s="3" t="s">
        <v>88790</v>
      </c>
      <c r="P13319" t="s">
        <v>16314</v>
      </c>
      <c r="Q13319" t="s">
        <v>16314</v>
      </c>
      <c r="R13319" t="s">
        <v>88790</v>
      </c>
      <c r="S13319" s="4" t="str">
        <f t="shared" si="208"/>
        <v>1999</v>
      </c>
    </row>
    <row r="13320" spans="1:19" hidden="1" x14ac:dyDescent="0.35">
      <c r="A13320" t="s">
        <v>88786</v>
      </c>
      <c r="B13320" t="s">
        <v>88787</v>
      </c>
      <c r="C13320" t="s">
        <v>88791</v>
      </c>
      <c r="D13320" t="s">
        <v>88792</v>
      </c>
      <c r="E13320" t="s">
        <v>88793</v>
      </c>
      <c r="F13320" t="s">
        <v>88794</v>
      </c>
      <c r="I13320" t="s">
        <v>74439</v>
      </c>
      <c r="J13320" t="s">
        <v>74440</v>
      </c>
      <c r="M13320" t="s">
        <v>112315</v>
      </c>
      <c r="N13320" t="s">
        <v>16314</v>
      </c>
      <c r="O13320" s="3" t="s">
        <v>88795</v>
      </c>
      <c r="P13320" t="s">
        <v>16314</v>
      </c>
      <c r="Q13320" t="s">
        <v>16314</v>
      </c>
      <c r="R13320" t="s">
        <v>88795</v>
      </c>
      <c r="S13320" s="4" t="str">
        <f t="shared" si="208"/>
        <v>1999</v>
      </c>
    </row>
    <row r="13321" spans="1:19" ht="29" hidden="1" x14ac:dyDescent="0.35">
      <c r="A13321" t="s">
        <v>88793</v>
      </c>
      <c r="B13321" t="s">
        <v>88794</v>
      </c>
      <c r="C13321" t="s">
        <v>88796</v>
      </c>
      <c r="D13321" t="s">
        <v>88797</v>
      </c>
      <c r="E13321" t="s">
        <v>88798</v>
      </c>
      <c r="F13321" t="s">
        <v>88799</v>
      </c>
      <c r="I13321" t="s">
        <v>88800</v>
      </c>
      <c r="J13321" t="s">
        <v>88801</v>
      </c>
      <c r="K13321" s="2" t="s">
        <v>84948</v>
      </c>
      <c r="M13321" t="s">
        <v>16314</v>
      </c>
      <c r="N13321" t="s">
        <v>16314</v>
      </c>
      <c r="O13321" s="3" t="s">
        <v>88802</v>
      </c>
      <c r="P13321" t="s">
        <v>16314</v>
      </c>
      <c r="Q13321" t="s">
        <v>16314</v>
      </c>
      <c r="R13321" t="s">
        <v>88802</v>
      </c>
      <c r="S13321" s="4" t="str">
        <f t="shared" si="208"/>
        <v>1999</v>
      </c>
    </row>
    <row r="13322" spans="1:19" ht="29" hidden="1" x14ac:dyDescent="0.35">
      <c r="A13322" t="s">
        <v>88798</v>
      </c>
      <c r="B13322" t="s">
        <v>88799</v>
      </c>
      <c r="C13322" t="s">
        <v>88803</v>
      </c>
      <c r="D13322" t="s">
        <v>88804</v>
      </c>
      <c r="E13322" t="s">
        <v>88805</v>
      </c>
      <c r="F13322" t="s">
        <v>88806</v>
      </c>
      <c r="I13322" t="s">
        <v>88807</v>
      </c>
      <c r="J13322" t="s">
        <v>88808</v>
      </c>
      <c r="K13322" s="2" t="s">
        <v>84948</v>
      </c>
      <c r="M13322" t="s">
        <v>16314</v>
      </c>
      <c r="N13322" t="s">
        <v>16314</v>
      </c>
      <c r="O13322" s="3" t="s">
        <v>88809</v>
      </c>
      <c r="P13322" t="s">
        <v>16314</v>
      </c>
      <c r="Q13322" t="s">
        <v>16314</v>
      </c>
      <c r="R13322" t="s">
        <v>88809</v>
      </c>
      <c r="S13322" s="4" t="str">
        <f t="shared" si="208"/>
        <v>1999</v>
      </c>
    </row>
    <row r="13323" spans="1:19" ht="29" hidden="1" x14ac:dyDescent="0.35">
      <c r="A13323" t="s">
        <v>88805</v>
      </c>
      <c r="B13323" t="s">
        <v>88806</v>
      </c>
      <c r="C13323" t="s">
        <v>88810</v>
      </c>
      <c r="D13323" t="s">
        <v>88811</v>
      </c>
      <c r="E13323" t="s">
        <v>88812</v>
      </c>
      <c r="F13323" t="s">
        <v>88813</v>
      </c>
      <c r="I13323" t="s">
        <v>88814</v>
      </c>
      <c r="J13323" t="s">
        <v>88815</v>
      </c>
      <c r="K13323" s="2" t="s">
        <v>84948</v>
      </c>
      <c r="M13323" t="s">
        <v>16314</v>
      </c>
      <c r="N13323" t="s">
        <v>16314</v>
      </c>
      <c r="O13323" s="3" t="s">
        <v>88816</v>
      </c>
      <c r="P13323" t="s">
        <v>16314</v>
      </c>
      <c r="Q13323" t="s">
        <v>16314</v>
      </c>
      <c r="R13323" t="s">
        <v>88816</v>
      </c>
      <c r="S13323" s="4" t="str">
        <f t="shared" si="208"/>
        <v>1999</v>
      </c>
    </row>
    <row r="13324" spans="1:19" hidden="1" x14ac:dyDescent="0.35">
      <c r="A13324" t="s">
        <v>88812</v>
      </c>
      <c r="B13324" t="s">
        <v>88813</v>
      </c>
      <c r="C13324" t="s">
        <v>88817</v>
      </c>
      <c r="D13324" t="s">
        <v>88818</v>
      </c>
      <c r="E13324" t="s">
        <v>88819</v>
      </c>
      <c r="F13324" t="s">
        <v>88820</v>
      </c>
      <c r="I13324" t="s">
        <v>88821</v>
      </c>
      <c r="J13324" t="s">
        <v>88822</v>
      </c>
      <c r="M13324" t="s">
        <v>112299</v>
      </c>
      <c r="N13324" t="s">
        <v>16314</v>
      </c>
      <c r="O13324" s="3" t="s">
        <v>88823</v>
      </c>
      <c r="P13324" t="s">
        <v>16314</v>
      </c>
      <c r="Q13324" t="s">
        <v>16314</v>
      </c>
      <c r="R13324" t="s">
        <v>88823</v>
      </c>
      <c r="S13324" s="4" t="str">
        <f t="shared" si="208"/>
        <v>1999</v>
      </c>
    </row>
    <row r="13325" spans="1:19" ht="58" hidden="1" x14ac:dyDescent="0.35">
      <c r="A13325" t="s">
        <v>88819</v>
      </c>
      <c r="B13325" t="s">
        <v>88820</v>
      </c>
      <c r="C13325" t="s">
        <v>88824</v>
      </c>
      <c r="D13325" t="s">
        <v>88825</v>
      </c>
      <c r="E13325" t="s">
        <v>88826</v>
      </c>
      <c r="F13325" t="s">
        <v>88827</v>
      </c>
      <c r="I13325" t="s">
        <v>88828</v>
      </c>
      <c r="J13325" t="s">
        <v>37417</v>
      </c>
      <c r="K13325" s="2" t="s">
        <v>88829</v>
      </c>
      <c r="M13325" t="s">
        <v>16314</v>
      </c>
      <c r="N13325" t="s">
        <v>16314</v>
      </c>
      <c r="O13325" s="3" t="s">
        <v>88830</v>
      </c>
      <c r="P13325" t="s">
        <v>16314</v>
      </c>
      <c r="Q13325" t="s">
        <v>16314</v>
      </c>
      <c r="R13325" t="s">
        <v>88830</v>
      </c>
      <c r="S13325" s="4" t="str">
        <f t="shared" si="208"/>
        <v>1999</v>
      </c>
    </row>
    <row r="13326" spans="1:19" hidden="1" x14ac:dyDescent="0.35">
      <c r="A13326" t="s">
        <v>88826</v>
      </c>
      <c r="B13326" t="s">
        <v>88827</v>
      </c>
      <c r="C13326" t="s">
        <v>88831</v>
      </c>
      <c r="D13326" t="s">
        <v>88832</v>
      </c>
      <c r="E13326" t="s">
        <v>88833</v>
      </c>
      <c r="F13326" t="s">
        <v>88834</v>
      </c>
      <c r="I13326" t="s">
        <v>88835</v>
      </c>
      <c r="J13326" t="s">
        <v>88836</v>
      </c>
      <c r="M13326" t="s">
        <v>112299</v>
      </c>
      <c r="N13326" t="s">
        <v>16314</v>
      </c>
      <c r="O13326" s="3" t="s">
        <v>88837</v>
      </c>
      <c r="P13326" t="s">
        <v>16314</v>
      </c>
      <c r="Q13326" t="s">
        <v>16314</v>
      </c>
      <c r="R13326" t="s">
        <v>88837</v>
      </c>
      <c r="S13326" s="4" t="str">
        <f t="shared" si="208"/>
        <v>1999</v>
      </c>
    </row>
    <row r="13327" spans="1:19" hidden="1" x14ac:dyDescent="0.35">
      <c r="A13327" t="s">
        <v>88833</v>
      </c>
      <c r="B13327" t="s">
        <v>88834</v>
      </c>
      <c r="C13327" t="s">
        <v>88838</v>
      </c>
      <c r="D13327" t="s">
        <v>88839</v>
      </c>
      <c r="E13327" t="s">
        <v>88840</v>
      </c>
      <c r="F13327" t="s">
        <v>88841</v>
      </c>
      <c r="I13327" t="s">
        <v>88842</v>
      </c>
      <c r="J13327" t="s">
        <v>88843</v>
      </c>
      <c r="M13327" t="s">
        <v>112315</v>
      </c>
      <c r="N13327" t="s">
        <v>16314</v>
      </c>
      <c r="O13327" s="3" t="s">
        <v>88844</v>
      </c>
      <c r="P13327" t="s">
        <v>16314</v>
      </c>
      <c r="Q13327" t="s">
        <v>16314</v>
      </c>
      <c r="R13327" t="s">
        <v>88844</v>
      </c>
      <c r="S13327" s="4" t="str">
        <f t="shared" si="208"/>
        <v>1999</v>
      </c>
    </row>
    <row r="13328" spans="1:19" hidden="1" x14ac:dyDescent="0.35">
      <c r="A13328" t="s">
        <v>88840</v>
      </c>
      <c r="B13328" t="s">
        <v>88841</v>
      </c>
      <c r="C13328" t="s">
        <v>88845</v>
      </c>
      <c r="D13328" t="s">
        <v>88846</v>
      </c>
      <c r="E13328" t="s">
        <v>88847</v>
      </c>
      <c r="F13328" t="s">
        <v>88848</v>
      </c>
      <c r="I13328" t="s">
        <v>88849</v>
      </c>
      <c r="J13328" t="s">
        <v>88850</v>
      </c>
      <c r="M13328" t="s">
        <v>112315</v>
      </c>
      <c r="N13328" t="s">
        <v>16314</v>
      </c>
      <c r="O13328" s="3" t="s">
        <v>88851</v>
      </c>
      <c r="P13328" t="s">
        <v>16314</v>
      </c>
      <c r="Q13328" t="s">
        <v>16314</v>
      </c>
      <c r="R13328" t="s">
        <v>88851</v>
      </c>
      <c r="S13328" s="4" t="str">
        <f t="shared" si="208"/>
        <v>1999</v>
      </c>
    </row>
    <row r="13329" spans="1:19" hidden="1" x14ac:dyDescent="0.35">
      <c r="A13329" t="s">
        <v>88847</v>
      </c>
      <c r="B13329" t="s">
        <v>88848</v>
      </c>
      <c r="C13329" t="s">
        <v>88852</v>
      </c>
      <c r="D13329" t="s">
        <v>88853</v>
      </c>
      <c r="E13329" t="s">
        <v>88854</v>
      </c>
      <c r="F13329" t="s">
        <v>88855</v>
      </c>
      <c r="I13329" t="s">
        <v>88856</v>
      </c>
      <c r="J13329" t="s">
        <v>88857</v>
      </c>
      <c r="M13329" t="s">
        <v>112323</v>
      </c>
      <c r="N13329" t="s">
        <v>16314</v>
      </c>
      <c r="O13329" s="3" t="s">
        <v>88858</v>
      </c>
      <c r="P13329" t="s">
        <v>16314</v>
      </c>
      <c r="Q13329" t="s">
        <v>16314</v>
      </c>
      <c r="R13329" t="s">
        <v>88858</v>
      </c>
      <c r="S13329" s="4" t="str">
        <f t="shared" si="208"/>
        <v>1999</v>
      </c>
    </row>
    <row r="13330" spans="1:19" ht="29" hidden="1" x14ac:dyDescent="0.35">
      <c r="A13330" t="s">
        <v>88854</v>
      </c>
      <c r="B13330" t="s">
        <v>88855</v>
      </c>
      <c r="C13330" t="s">
        <v>88859</v>
      </c>
      <c r="D13330" t="s">
        <v>88860</v>
      </c>
      <c r="E13330" t="s">
        <v>88861</v>
      </c>
      <c r="F13330" t="s">
        <v>88862</v>
      </c>
      <c r="I13330" t="s">
        <v>88863</v>
      </c>
      <c r="J13330" t="s">
        <v>88864</v>
      </c>
      <c r="K13330" s="2" t="s">
        <v>84948</v>
      </c>
      <c r="M13330" t="s">
        <v>16314</v>
      </c>
      <c r="N13330" t="s">
        <v>16314</v>
      </c>
      <c r="O13330" s="3" t="s">
        <v>88865</v>
      </c>
      <c r="P13330" t="s">
        <v>16314</v>
      </c>
      <c r="Q13330" t="s">
        <v>16314</v>
      </c>
      <c r="R13330" t="s">
        <v>88865</v>
      </c>
      <c r="S13330" s="4" t="str">
        <f t="shared" si="208"/>
        <v>1999</v>
      </c>
    </row>
    <row r="13331" spans="1:19" hidden="1" x14ac:dyDescent="0.35">
      <c r="A13331" t="s">
        <v>88861</v>
      </c>
      <c r="B13331" t="s">
        <v>88862</v>
      </c>
      <c r="C13331" t="s">
        <v>88866</v>
      </c>
      <c r="D13331" t="s">
        <v>88867</v>
      </c>
      <c r="E13331" t="s">
        <v>88868</v>
      </c>
      <c r="F13331" t="s">
        <v>88869</v>
      </c>
      <c r="I13331" t="s">
        <v>88870</v>
      </c>
      <c r="J13331" t="s">
        <v>88871</v>
      </c>
      <c r="M13331" t="s">
        <v>112315</v>
      </c>
      <c r="N13331" t="s">
        <v>16314</v>
      </c>
      <c r="O13331" s="3" t="s">
        <v>88872</v>
      </c>
      <c r="P13331" t="s">
        <v>16314</v>
      </c>
      <c r="Q13331" t="s">
        <v>16314</v>
      </c>
      <c r="R13331" t="s">
        <v>88872</v>
      </c>
      <c r="S13331" s="4" t="str">
        <f t="shared" si="208"/>
        <v>1999</v>
      </c>
    </row>
    <row r="13332" spans="1:19" hidden="1" x14ac:dyDescent="0.35">
      <c r="A13332" t="s">
        <v>88868</v>
      </c>
      <c r="B13332" t="s">
        <v>88869</v>
      </c>
      <c r="C13332" s="1" t="s">
        <v>88873</v>
      </c>
      <c r="D13332" s="1" t="s">
        <v>88874</v>
      </c>
      <c r="E13332" t="s">
        <v>88875</v>
      </c>
      <c r="F13332" t="s">
        <v>88876</v>
      </c>
      <c r="I13332" t="s">
        <v>88877</v>
      </c>
      <c r="J13332" t="s">
        <v>88878</v>
      </c>
      <c r="M13332" t="s">
        <v>112299</v>
      </c>
      <c r="N13332" t="s">
        <v>16314</v>
      </c>
      <c r="O13332" s="3" t="s">
        <v>88879</v>
      </c>
      <c r="P13332" t="s">
        <v>16314</v>
      </c>
      <c r="Q13332" t="s">
        <v>16314</v>
      </c>
      <c r="R13332" t="s">
        <v>88879</v>
      </c>
      <c r="S13332" s="4" t="str">
        <f t="shared" si="208"/>
        <v>1999</v>
      </c>
    </row>
    <row r="13333" spans="1:19" hidden="1" x14ac:dyDescent="0.35">
      <c r="A13333" t="s">
        <v>88875</v>
      </c>
      <c r="B13333" t="s">
        <v>88876</v>
      </c>
      <c r="C13333" t="s">
        <v>88880</v>
      </c>
      <c r="D13333" t="s">
        <v>88881</v>
      </c>
      <c r="E13333" t="s">
        <v>88882</v>
      </c>
      <c r="F13333" t="s">
        <v>88883</v>
      </c>
      <c r="I13333" t="s">
        <v>88884</v>
      </c>
      <c r="J13333" t="s">
        <v>88885</v>
      </c>
      <c r="M13333" t="s">
        <v>112299</v>
      </c>
      <c r="N13333" t="s">
        <v>16314</v>
      </c>
      <c r="O13333" s="3" t="s">
        <v>88886</v>
      </c>
      <c r="P13333" t="s">
        <v>16314</v>
      </c>
      <c r="Q13333" t="s">
        <v>16314</v>
      </c>
      <c r="R13333" t="s">
        <v>88886</v>
      </c>
      <c r="S13333" s="4" t="str">
        <f t="shared" si="208"/>
        <v>1999</v>
      </c>
    </row>
    <row r="13334" spans="1:19" hidden="1" x14ac:dyDescent="0.35">
      <c r="A13334" t="s">
        <v>88882</v>
      </c>
      <c r="B13334" t="s">
        <v>88883</v>
      </c>
      <c r="C13334" t="s">
        <v>88887</v>
      </c>
      <c r="D13334" t="s">
        <v>88888</v>
      </c>
      <c r="E13334" t="s">
        <v>88889</v>
      </c>
      <c r="F13334" t="s">
        <v>88890</v>
      </c>
      <c r="I13334" t="s">
        <v>48062</v>
      </c>
      <c r="J13334" t="s">
        <v>48063</v>
      </c>
      <c r="M13334" t="s">
        <v>112299</v>
      </c>
      <c r="N13334" t="s">
        <v>16314</v>
      </c>
      <c r="O13334" s="3" t="s">
        <v>88891</v>
      </c>
      <c r="P13334" t="s">
        <v>16314</v>
      </c>
      <c r="Q13334" t="s">
        <v>16314</v>
      </c>
      <c r="R13334" t="s">
        <v>88891</v>
      </c>
      <c r="S13334" s="4" t="str">
        <f t="shared" si="208"/>
        <v>1999</v>
      </c>
    </row>
    <row r="13335" spans="1:19" hidden="1" x14ac:dyDescent="0.35">
      <c r="A13335" t="s">
        <v>88889</v>
      </c>
      <c r="B13335" t="s">
        <v>88890</v>
      </c>
      <c r="C13335" t="s">
        <v>88892</v>
      </c>
      <c r="D13335" t="s">
        <v>88893</v>
      </c>
      <c r="E13335" t="s">
        <v>88894</v>
      </c>
      <c r="F13335" t="s">
        <v>88895</v>
      </c>
      <c r="I13335" t="s">
        <v>88896</v>
      </c>
      <c r="J13335" t="s">
        <v>88897</v>
      </c>
      <c r="M13335" t="s">
        <v>112299</v>
      </c>
      <c r="N13335" t="s">
        <v>16314</v>
      </c>
      <c r="O13335" s="3" t="s">
        <v>88898</v>
      </c>
      <c r="P13335" t="s">
        <v>16314</v>
      </c>
      <c r="Q13335" t="s">
        <v>16314</v>
      </c>
      <c r="R13335" t="s">
        <v>88898</v>
      </c>
      <c r="S13335" s="4" t="str">
        <f t="shared" si="208"/>
        <v>1999</v>
      </c>
    </row>
    <row r="13336" spans="1:19" hidden="1" x14ac:dyDescent="0.35">
      <c r="A13336" t="s">
        <v>88894</v>
      </c>
      <c r="B13336" t="s">
        <v>88895</v>
      </c>
      <c r="C13336" s="1" t="s">
        <v>88899</v>
      </c>
      <c r="D13336" s="1" t="s">
        <v>88900</v>
      </c>
      <c r="E13336" t="s">
        <v>88901</v>
      </c>
      <c r="F13336" t="s">
        <v>88902</v>
      </c>
      <c r="I13336" t="s">
        <v>62460</v>
      </c>
      <c r="J13336" t="s">
        <v>22728</v>
      </c>
      <c r="M13336" t="s">
        <v>112297</v>
      </c>
      <c r="N13336" t="s">
        <v>16314</v>
      </c>
      <c r="O13336" s="3" t="s">
        <v>88903</v>
      </c>
      <c r="P13336" t="s">
        <v>16314</v>
      </c>
      <c r="Q13336" t="s">
        <v>16314</v>
      </c>
      <c r="R13336" t="s">
        <v>88903</v>
      </c>
      <c r="S13336" s="4" t="str">
        <f t="shared" si="208"/>
        <v>1999</v>
      </c>
    </row>
    <row r="13337" spans="1:19" hidden="1" x14ac:dyDescent="0.35">
      <c r="A13337" t="s">
        <v>88901</v>
      </c>
      <c r="B13337" t="s">
        <v>88902</v>
      </c>
      <c r="C13337" t="s">
        <v>88904</v>
      </c>
      <c r="D13337" t="s">
        <v>88905</v>
      </c>
      <c r="E13337" t="s">
        <v>88906</v>
      </c>
      <c r="F13337" t="s">
        <v>88907</v>
      </c>
      <c r="I13337" t="s">
        <v>88908</v>
      </c>
      <c r="J13337" t="s">
        <v>88909</v>
      </c>
      <c r="M13337" t="s">
        <v>112315</v>
      </c>
      <c r="N13337" t="s">
        <v>16314</v>
      </c>
      <c r="O13337" s="3" t="s">
        <v>88910</v>
      </c>
      <c r="P13337" t="s">
        <v>16314</v>
      </c>
      <c r="Q13337" t="s">
        <v>16314</v>
      </c>
      <c r="R13337" t="s">
        <v>88910</v>
      </c>
      <c r="S13337" s="4" t="str">
        <f t="shared" si="208"/>
        <v>1999</v>
      </c>
    </row>
    <row r="13338" spans="1:19" ht="29" hidden="1" x14ac:dyDescent="0.35">
      <c r="A13338" t="s">
        <v>88906</v>
      </c>
      <c r="B13338" t="s">
        <v>88907</v>
      </c>
      <c r="C13338" t="s">
        <v>88911</v>
      </c>
      <c r="D13338" t="s">
        <v>88912</v>
      </c>
      <c r="E13338" t="s">
        <v>88913</v>
      </c>
      <c r="F13338" t="s">
        <v>88914</v>
      </c>
      <c r="I13338" t="s">
        <v>88915</v>
      </c>
      <c r="J13338" t="s">
        <v>88916</v>
      </c>
      <c r="K13338" s="2" t="s">
        <v>1501</v>
      </c>
      <c r="M13338" t="s">
        <v>16314</v>
      </c>
      <c r="N13338" t="s">
        <v>16314</v>
      </c>
      <c r="O13338" s="3" t="s">
        <v>88917</v>
      </c>
      <c r="P13338" t="s">
        <v>16314</v>
      </c>
      <c r="Q13338" t="s">
        <v>16314</v>
      </c>
      <c r="R13338" t="s">
        <v>88917</v>
      </c>
      <c r="S13338" s="4" t="str">
        <f t="shared" si="208"/>
        <v>1999</v>
      </c>
    </row>
    <row r="13339" spans="1:19" hidden="1" x14ac:dyDescent="0.35">
      <c r="A13339" t="s">
        <v>88913</v>
      </c>
      <c r="B13339" t="s">
        <v>88914</v>
      </c>
      <c r="C13339" t="s">
        <v>88918</v>
      </c>
      <c r="D13339" t="s">
        <v>88919</v>
      </c>
      <c r="E13339" t="s">
        <v>88920</v>
      </c>
      <c r="F13339" t="s">
        <v>88921</v>
      </c>
      <c r="I13339" t="s">
        <v>88922</v>
      </c>
      <c r="J13339" t="s">
        <v>88923</v>
      </c>
      <c r="M13339" t="s">
        <v>112299</v>
      </c>
      <c r="N13339" t="s">
        <v>16314</v>
      </c>
      <c r="O13339" s="3" t="s">
        <v>88924</v>
      </c>
      <c r="P13339" t="s">
        <v>16314</v>
      </c>
      <c r="Q13339" t="s">
        <v>16314</v>
      </c>
      <c r="R13339" t="s">
        <v>88924</v>
      </c>
      <c r="S13339" s="4" t="str">
        <f t="shared" si="208"/>
        <v>1999</v>
      </c>
    </row>
    <row r="13340" spans="1:19" ht="29" hidden="1" x14ac:dyDescent="0.35">
      <c r="A13340" t="s">
        <v>88920</v>
      </c>
      <c r="B13340" t="s">
        <v>88921</v>
      </c>
      <c r="C13340" s="1" t="s">
        <v>88925</v>
      </c>
      <c r="D13340" s="1" t="s">
        <v>88926</v>
      </c>
      <c r="E13340" t="s">
        <v>88927</v>
      </c>
      <c r="F13340" t="s">
        <v>88928</v>
      </c>
      <c r="I13340" t="s">
        <v>88929</v>
      </c>
      <c r="J13340" t="s">
        <v>88930</v>
      </c>
      <c r="K13340" s="2" t="s">
        <v>1501</v>
      </c>
      <c r="M13340" t="s">
        <v>16314</v>
      </c>
      <c r="N13340" t="s">
        <v>16314</v>
      </c>
      <c r="O13340" s="3" t="s">
        <v>88931</v>
      </c>
      <c r="P13340" t="s">
        <v>16314</v>
      </c>
      <c r="Q13340" t="s">
        <v>16314</v>
      </c>
      <c r="R13340" t="s">
        <v>88931</v>
      </c>
      <c r="S13340" s="4" t="str">
        <f t="shared" si="208"/>
        <v>1999</v>
      </c>
    </row>
    <row r="13341" spans="1:19" hidden="1" x14ac:dyDescent="0.35">
      <c r="A13341" t="s">
        <v>88927</v>
      </c>
      <c r="B13341" t="s">
        <v>88928</v>
      </c>
      <c r="C13341" t="s">
        <v>88932</v>
      </c>
      <c r="D13341" t="s">
        <v>88933</v>
      </c>
      <c r="E13341" t="s">
        <v>88934</v>
      </c>
      <c r="F13341" t="s">
        <v>88935</v>
      </c>
      <c r="I13341" t="s">
        <v>88936</v>
      </c>
      <c r="J13341" t="s">
        <v>88937</v>
      </c>
      <c r="M13341" t="s">
        <v>112323</v>
      </c>
      <c r="N13341" t="s">
        <v>16314</v>
      </c>
      <c r="O13341" s="3" t="s">
        <v>88938</v>
      </c>
      <c r="P13341" t="s">
        <v>16314</v>
      </c>
      <c r="Q13341" t="s">
        <v>16314</v>
      </c>
      <c r="R13341" t="s">
        <v>88938</v>
      </c>
      <c r="S13341" s="4" t="str">
        <f t="shared" si="208"/>
        <v>1999</v>
      </c>
    </row>
    <row r="13342" spans="1:19" hidden="1" x14ac:dyDescent="0.35">
      <c r="A13342" t="s">
        <v>88934</v>
      </c>
      <c r="B13342" t="s">
        <v>88935</v>
      </c>
      <c r="C13342" t="s">
        <v>88939</v>
      </c>
      <c r="D13342" t="s">
        <v>88940</v>
      </c>
      <c r="E13342" t="s">
        <v>88941</v>
      </c>
      <c r="F13342" t="s">
        <v>88942</v>
      </c>
      <c r="I13342" t="s">
        <v>88943</v>
      </c>
      <c r="J13342" t="s">
        <v>88944</v>
      </c>
      <c r="M13342" t="s">
        <v>112323</v>
      </c>
      <c r="N13342" t="s">
        <v>16314</v>
      </c>
      <c r="O13342" s="3" t="s">
        <v>88945</v>
      </c>
      <c r="P13342" t="s">
        <v>16314</v>
      </c>
      <c r="Q13342" t="s">
        <v>16314</v>
      </c>
      <c r="R13342" t="s">
        <v>88945</v>
      </c>
      <c r="S13342" s="4" t="str">
        <f t="shared" si="208"/>
        <v>1999</v>
      </c>
    </row>
    <row r="13343" spans="1:19" ht="29" hidden="1" x14ac:dyDescent="0.35">
      <c r="A13343" t="s">
        <v>88941</v>
      </c>
      <c r="B13343" t="s">
        <v>88942</v>
      </c>
      <c r="C13343" t="s">
        <v>88946</v>
      </c>
      <c r="D13343" t="s">
        <v>88947</v>
      </c>
      <c r="E13343" t="s">
        <v>88948</v>
      </c>
      <c r="F13343" t="s">
        <v>88949</v>
      </c>
      <c r="I13343" t="s">
        <v>88950</v>
      </c>
      <c r="J13343" t="s">
        <v>88951</v>
      </c>
      <c r="K13343" s="2" t="s">
        <v>84948</v>
      </c>
      <c r="M13343" t="s">
        <v>16314</v>
      </c>
      <c r="N13343" t="s">
        <v>16314</v>
      </c>
      <c r="O13343" s="3" t="s">
        <v>88952</v>
      </c>
      <c r="P13343" t="s">
        <v>16314</v>
      </c>
      <c r="Q13343" t="s">
        <v>16314</v>
      </c>
      <c r="R13343" t="s">
        <v>88952</v>
      </c>
      <c r="S13343" s="4" t="str">
        <f t="shared" si="208"/>
        <v>1999</v>
      </c>
    </row>
    <row r="13344" spans="1:19" hidden="1" x14ac:dyDescent="0.35">
      <c r="A13344" t="s">
        <v>88948</v>
      </c>
      <c r="B13344" t="s">
        <v>88949</v>
      </c>
      <c r="C13344" t="s">
        <v>88953</v>
      </c>
      <c r="D13344" t="s">
        <v>88954</v>
      </c>
      <c r="E13344" t="s">
        <v>88955</v>
      </c>
      <c r="F13344" t="s">
        <v>88956</v>
      </c>
      <c r="I13344" t="s">
        <v>88957</v>
      </c>
      <c r="J13344" t="s">
        <v>88958</v>
      </c>
      <c r="M13344" t="s">
        <v>112323</v>
      </c>
      <c r="N13344" t="s">
        <v>16314</v>
      </c>
      <c r="O13344" s="3" t="s">
        <v>88959</v>
      </c>
      <c r="P13344" t="s">
        <v>16314</v>
      </c>
      <c r="Q13344" t="s">
        <v>16314</v>
      </c>
      <c r="R13344" t="s">
        <v>88959</v>
      </c>
      <c r="S13344" s="4" t="str">
        <f t="shared" si="208"/>
        <v>1999</v>
      </c>
    </row>
    <row r="13345" spans="1:19" hidden="1" x14ac:dyDescent="0.35">
      <c r="A13345" t="s">
        <v>88955</v>
      </c>
      <c r="B13345" t="s">
        <v>88956</v>
      </c>
      <c r="C13345" t="s">
        <v>88960</v>
      </c>
      <c r="D13345" t="s">
        <v>88961</v>
      </c>
      <c r="E13345" t="s">
        <v>88962</v>
      </c>
      <c r="F13345" t="s">
        <v>88963</v>
      </c>
      <c r="I13345" t="s">
        <v>88964</v>
      </c>
      <c r="J13345" t="s">
        <v>88965</v>
      </c>
      <c r="M13345" t="s">
        <v>112315</v>
      </c>
      <c r="N13345" t="s">
        <v>16314</v>
      </c>
      <c r="O13345" s="3" t="s">
        <v>88966</v>
      </c>
      <c r="P13345" t="s">
        <v>16314</v>
      </c>
      <c r="Q13345" t="s">
        <v>16314</v>
      </c>
      <c r="R13345" t="s">
        <v>88966</v>
      </c>
      <c r="S13345" s="4" t="str">
        <f t="shared" si="208"/>
        <v>1999</v>
      </c>
    </row>
    <row r="13346" spans="1:19" hidden="1" x14ac:dyDescent="0.35">
      <c r="A13346" t="s">
        <v>88962</v>
      </c>
      <c r="B13346" t="s">
        <v>88963</v>
      </c>
      <c r="C13346" t="s">
        <v>88967</v>
      </c>
      <c r="D13346" t="s">
        <v>88968</v>
      </c>
      <c r="E13346" t="s">
        <v>88969</v>
      </c>
      <c r="F13346" t="s">
        <v>88970</v>
      </c>
      <c r="I13346" t="s">
        <v>88971</v>
      </c>
      <c r="J13346" t="s">
        <v>88972</v>
      </c>
      <c r="M13346" t="s">
        <v>112315</v>
      </c>
      <c r="N13346" t="s">
        <v>16314</v>
      </c>
      <c r="O13346" s="3" t="s">
        <v>88973</v>
      </c>
      <c r="P13346" t="s">
        <v>16314</v>
      </c>
      <c r="Q13346" t="s">
        <v>16314</v>
      </c>
      <c r="R13346" t="s">
        <v>88973</v>
      </c>
      <c r="S13346" s="4" t="str">
        <f t="shared" si="208"/>
        <v>1999</v>
      </c>
    </row>
    <row r="13347" spans="1:19" hidden="1" x14ac:dyDescent="0.35">
      <c r="A13347" t="s">
        <v>88969</v>
      </c>
      <c r="B13347" t="s">
        <v>88970</v>
      </c>
      <c r="C13347" t="s">
        <v>88974</v>
      </c>
      <c r="D13347" t="s">
        <v>88975</v>
      </c>
      <c r="E13347" t="s">
        <v>88976</v>
      </c>
      <c r="F13347" t="s">
        <v>88977</v>
      </c>
      <c r="I13347" t="s">
        <v>88978</v>
      </c>
      <c r="J13347" t="s">
        <v>88979</v>
      </c>
      <c r="M13347" t="s">
        <v>16314</v>
      </c>
      <c r="N13347" t="s">
        <v>16314</v>
      </c>
      <c r="O13347" s="3" t="s">
        <v>88980</v>
      </c>
      <c r="P13347" t="s">
        <v>16314</v>
      </c>
      <c r="Q13347" t="s">
        <v>16314</v>
      </c>
      <c r="R13347" t="s">
        <v>88980</v>
      </c>
      <c r="S13347" s="4" t="str">
        <f t="shared" si="208"/>
        <v>1999</v>
      </c>
    </row>
    <row r="13348" spans="1:19" hidden="1" x14ac:dyDescent="0.35">
      <c r="A13348" t="s">
        <v>88976</v>
      </c>
      <c r="B13348" t="s">
        <v>88977</v>
      </c>
      <c r="C13348" t="s">
        <v>88981</v>
      </c>
      <c r="D13348" t="s">
        <v>88982</v>
      </c>
      <c r="E13348" t="s">
        <v>88983</v>
      </c>
      <c r="F13348" t="s">
        <v>88984</v>
      </c>
      <c r="I13348" t="s">
        <v>69617</v>
      </c>
      <c r="J13348" t="s">
        <v>69618</v>
      </c>
      <c r="M13348" t="s">
        <v>112315</v>
      </c>
      <c r="N13348" t="s">
        <v>16314</v>
      </c>
      <c r="O13348" s="3" t="s">
        <v>88985</v>
      </c>
      <c r="P13348" t="s">
        <v>16314</v>
      </c>
      <c r="Q13348" t="s">
        <v>16314</v>
      </c>
      <c r="R13348" t="s">
        <v>88985</v>
      </c>
      <c r="S13348" s="4" t="str">
        <f t="shared" si="208"/>
        <v>1999</v>
      </c>
    </row>
    <row r="13349" spans="1:19" hidden="1" x14ac:dyDescent="0.35">
      <c r="A13349" t="s">
        <v>88983</v>
      </c>
      <c r="B13349" t="s">
        <v>88984</v>
      </c>
      <c r="C13349" t="s">
        <v>88986</v>
      </c>
      <c r="D13349" t="s">
        <v>88987</v>
      </c>
      <c r="E13349" t="s">
        <v>88988</v>
      </c>
      <c r="F13349" t="s">
        <v>88989</v>
      </c>
      <c r="I13349" t="s">
        <v>88990</v>
      </c>
      <c r="J13349" t="s">
        <v>88991</v>
      </c>
      <c r="M13349" t="s">
        <v>112315</v>
      </c>
      <c r="N13349" t="s">
        <v>16314</v>
      </c>
      <c r="O13349" s="3" t="s">
        <v>88992</v>
      </c>
      <c r="P13349" t="s">
        <v>16314</v>
      </c>
      <c r="Q13349" t="s">
        <v>16314</v>
      </c>
      <c r="R13349" t="s">
        <v>88992</v>
      </c>
      <c r="S13349" s="4" t="str">
        <f t="shared" si="208"/>
        <v>1999</v>
      </c>
    </row>
    <row r="13350" spans="1:19" hidden="1" x14ac:dyDescent="0.35">
      <c r="A13350" t="s">
        <v>88988</v>
      </c>
      <c r="B13350" t="s">
        <v>88989</v>
      </c>
      <c r="C13350" s="1" t="s">
        <v>88993</v>
      </c>
      <c r="D13350" s="1" t="s">
        <v>88994</v>
      </c>
      <c r="E13350" t="s">
        <v>88995</v>
      </c>
      <c r="F13350" t="s">
        <v>88996</v>
      </c>
      <c r="I13350" t="s">
        <v>88997</v>
      </c>
      <c r="J13350" t="s">
        <v>88998</v>
      </c>
      <c r="M13350" t="s">
        <v>112315</v>
      </c>
      <c r="N13350" t="s">
        <v>16314</v>
      </c>
      <c r="O13350" s="3" t="s">
        <v>88999</v>
      </c>
      <c r="P13350" t="s">
        <v>16314</v>
      </c>
      <c r="Q13350" t="s">
        <v>16314</v>
      </c>
      <c r="R13350" t="s">
        <v>88999</v>
      </c>
      <c r="S13350" s="4" t="str">
        <f t="shared" si="208"/>
        <v>1999</v>
      </c>
    </row>
    <row r="13351" spans="1:19" hidden="1" x14ac:dyDescent="0.35">
      <c r="A13351" t="s">
        <v>88995</v>
      </c>
      <c r="B13351" t="s">
        <v>88996</v>
      </c>
      <c r="C13351" t="s">
        <v>89000</v>
      </c>
      <c r="D13351" t="s">
        <v>89001</v>
      </c>
      <c r="E13351" t="s">
        <v>89002</v>
      </c>
      <c r="F13351" t="s">
        <v>89003</v>
      </c>
      <c r="I13351" t="s">
        <v>512</v>
      </c>
      <c r="J13351" t="s">
        <v>512</v>
      </c>
      <c r="M13351" t="s">
        <v>112297</v>
      </c>
      <c r="N13351" t="s">
        <v>16314</v>
      </c>
      <c r="O13351" s="3" t="s">
        <v>89004</v>
      </c>
      <c r="P13351" t="s">
        <v>16314</v>
      </c>
      <c r="Q13351" t="s">
        <v>16314</v>
      </c>
      <c r="R13351" t="s">
        <v>89004</v>
      </c>
      <c r="S13351" s="4" t="str">
        <f t="shared" si="208"/>
        <v>1999</v>
      </c>
    </row>
    <row r="13352" spans="1:19" hidden="1" x14ac:dyDescent="0.35">
      <c r="A13352" t="s">
        <v>89002</v>
      </c>
      <c r="B13352" t="s">
        <v>89003</v>
      </c>
      <c r="C13352" t="s">
        <v>89005</v>
      </c>
      <c r="D13352" t="s">
        <v>89006</v>
      </c>
      <c r="E13352" t="s">
        <v>89007</v>
      </c>
      <c r="F13352" t="s">
        <v>89008</v>
      </c>
      <c r="I13352" t="s">
        <v>89009</v>
      </c>
      <c r="J13352" t="s">
        <v>89010</v>
      </c>
      <c r="M13352" t="s">
        <v>112297</v>
      </c>
      <c r="N13352" t="s">
        <v>16314</v>
      </c>
      <c r="O13352" s="3" t="s">
        <v>89011</v>
      </c>
      <c r="P13352" t="s">
        <v>16314</v>
      </c>
      <c r="Q13352" t="s">
        <v>16314</v>
      </c>
      <c r="R13352" t="s">
        <v>89011</v>
      </c>
      <c r="S13352" s="4" t="str">
        <f t="shared" si="208"/>
        <v>1999</v>
      </c>
    </row>
    <row r="13353" spans="1:19" hidden="1" x14ac:dyDescent="0.35">
      <c r="A13353" t="s">
        <v>89007</v>
      </c>
      <c r="B13353" t="s">
        <v>89008</v>
      </c>
      <c r="C13353" t="s">
        <v>89012</v>
      </c>
      <c r="D13353" t="s">
        <v>89013</v>
      </c>
      <c r="E13353" t="s">
        <v>89014</v>
      </c>
      <c r="F13353" t="s">
        <v>89015</v>
      </c>
      <c r="I13353" t="s">
        <v>89016</v>
      </c>
      <c r="J13353" t="s">
        <v>89017</v>
      </c>
      <c r="M13353" t="s">
        <v>112299</v>
      </c>
      <c r="N13353" t="s">
        <v>16314</v>
      </c>
      <c r="O13353" s="3" t="s">
        <v>89018</v>
      </c>
      <c r="P13353" t="s">
        <v>16314</v>
      </c>
      <c r="Q13353" t="s">
        <v>16314</v>
      </c>
      <c r="R13353" t="s">
        <v>89018</v>
      </c>
      <c r="S13353" s="4" t="str">
        <f t="shared" si="208"/>
        <v>1999</v>
      </c>
    </row>
    <row r="13354" spans="1:19" hidden="1" x14ac:dyDescent="0.35">
      <c r="A13354" t="s">
        <v>89014</v>
      </c>
      <c r="B13354" t="s">
        <v>89015</v>
      </c>
      <c r="C13354" t="s">
        <v>89019</v>
      </c>
      <c r="D13354" t="s">
        <v>89020</v>
      </c>
      <c r="E13354" t="s">
        <v>89021</v>
      </c>
      <c r="F13354" t="s">
        <v>89022</v>
      </c>
      <c r="I13354" t="s">
        <v>89023</v>
      </c>
      <c r="J13354" t="s">
        <v>89024</v>
      </c>
      <c r="M13354" t="s">
        <v>112315</v>
      </c>
      <c r="N13354" t="s">
        <v>16314</v>
      </c>
      <c r="O13354" s="3" t="s">
        <v>89025</v>
      </c>
      <c r="P13354" t="s">
        <v>16314</v>
      </c>
      <c r="Q13354" t="s">
        <v>16314</v>
      </c>
      <c r="R13354" t="s">
        <v>89025</v>
      </c>
      <c r="S13354" s="4" t="str">
        <f t="shared" si="208"/>
        <v>1999</v>
      </c>
    </row>
    <row r="13355" spans="1:19" ht="188.5" hidden="1" x14ac:dyDescent="0.35">
      <c r="A13355" t="s">
        <v>89021</v>
      </c>
      <c r="B13355" t="s">
        <v>89022</v>
      </c>
      <c r="C13355" t="s">
        <v>89026</v>
      </c>
      <c r="D13355" t="s">
        <v>89027</v>
      </c>
      <c r="E13355" t="s">
        <v>89028</v>
      </c>
      <c r="F13355" t="s">
        <v>89029</v>
      </c>
      <c r="I13355" t="s">
        <v>89030</v>
      </c>
      <c r="J13355" t="s">
        <v>89031</v>
      </c>
      <c r="K13355" s="2" t="s">
        <v>89032</v>
      </c>
      <c r="M13355" t="s">
        <v>16314</v>
      </c>
      <c r="N13355" t="s">
        <v>16314</v>
      </c>
      <c r="O13355" s="3" t="s">
        <v>89033</v>
      </c>
      <c r="P13355" t="s">
        <v>16314</v>
      </c>
      <c r="Q13355" t="s">
        <v>16314</v>
      </c>
      <c r="R13355" t="s">
        <v>89033</v>
      </c>
      <c r="S13355" s="4" t="str">
        <f t="shared" si="208"/>
        <v>1999</v>
      </c>
    </row>
    <row r="13356" spans="1:19" ht="29" hidden="1" x14ac:dyDescent="0.35">
      <c r="A13356" t="s">
        <v>89028</v>
      </c>
      <c r="B13356" t="s">
        <v>89029</v>
      </c>
      <c r="C13356" t="s">
        <v>89034</v>
      </c>
      <c r="D13356" t="s">
        <v>89035</v>
      </c>
      <c r="E13356" t="s">
        <v>89036</v>
      </c>
      <c r="F13356" t="s">
        <v>89037</v>
      </c>
      <c r="I13356" t="s">
        <v>89038</v>
      </c>
      <c r="J13356" t="s">
        <v>89039</v>
      </c>
      <c r="K13356" s="2" t="s">
        <v>84948</v>
      </c>
      <c r="M13356" t="s">
        <v>16314</v>
      </c>
      <c r="N13356" t="s">
        <v>16314</v>
      </c>
      <c r="O13356" s="3" t="s">
        <v>89040</v>
      </c>
      <c r="P13356" t="s">
        <v>16314</v>
      </c>
      <c r="Q13356" t="s">
        <v>16314</v>
      </c>
      <c r="R13356" t="s">
        <v>89040</v>
      </c>
      <c r="S13356" s="4" t="str">
        <f t="shared" si="208"/>
        <v>1999</v>
      </c>
    </row>
    <row r="13357" spans="1:19" hidden="1" x14ac:dyDescent="0.35">
      <c r="A13357" t="s">
        <v>89036</v>
      </c>
      <c r="B13357" t="s">
        <v>89037</v>
      </c>
      <c r="C13357" t="s">
        <v>89041</v>
      </c>
      <c r="D13357" t="s">
        <v>89042</v>
      </c>
      <c r="E13357" t="s">
        <v>89043</v>
      </c>
      <c r="F13357" t="s">
        <v>89044</v>
      </c>
      <c r="I13357" t="s">
        <v>89045</v>
      </c>
      <c r="J13357" t="s">
        <v>89046</v>
      </c>
      <c r="M13357" t="s">
        <v>16314</v>
      </c>
      <c r="N13357" t="s">
        <v>16314</v>
      </c>
      <c r="O13357" s="3" t="s">
        <v>89047</v>
      </c>
      <c r="P13357" t="s">
        <v>16314</v>
      </c>
      <c r="Q13357" t="s">
        <v>16314</v>
      </c>
      <c r="R13357" t="s">
        <v>89047</v>
      </c>
      <c r="S13357" s="4" t="str">
        <f t="shared" si="208"/>
        <v>1999</v>
      </c>
    </row>
    <row r="13358" spans="1:19" hidden="1" x14ac:dyDescent="0.35">
      <c r="A13358" t="s">
        <v>89043</v>
      </c>
      <c r="B13358" t="s">
        <v>89044</v>
      </c>
      <c r="C13358" t="s">
        <v>89048</v>
      </c>
      <c r="D13358" t="s">
        <v>89049</v>
      </c>
      <c r="E13358" t="s">
        <v>89050</v>
      </c>
      <c r="F13358" t="s">
        <v>89051</v>
      </c>
      <c r="I13358" t="s">
        <v>89052</v>
      </c>
      <c r="J13358" t="s">
        <v>89053</v>
      </c>
      <c r="M13358" t="s">
        <v>112315</v>
      </c>
      <c r="N13358" t="s">
        <v>16314</v>
      </c>
      <c r="O13358" s="3" t="s">
        <v>89054</v>
      </c>
      <c r="P13358" t="s">
        <v>16314</v>
      </c>
      <c r="Q13358" t="s">
        <v>16314</v>
      </c>
      <c r="R13358" t="s">
        <v>89054</v>
      </c>
      <c r="S13358" s="4" t="str">
        <f t="shared" si="208"/>
        <v>1999</v>
      </c>
    </row>
    <row r="13359" spans="1:19" hidden="1" x14ac:dyDescent="0.35">
      <c r="A13359" t="s">
        <v>89050</v>
      </c>
      <c r="B13359" t="s">
        <v>89051</v>
      </c>
      <c r="C13359" t="s">
        <v>89055</v>
      </c>
      <c r="D13359" t="s">
        <v>89056</v>
      </c>
      <c r="E13359" t="s">
        <v>89057</v>
      </c>
      <c r="F13359" t="s">
        <v>89058</v>
      </c>
      <c r="I13359" t="s">
        <v>89059</v>
      </c>
      <c r="J13359" t="s">
        <v>89060</v>
      </c>
      <c r="M13359" t="s">
        <v>112315</v>
      </c>
      <c r="N13359" t="s">
        <v>16314</v>
      </c>
      <c r="O13359" s="3" t="s">
        <v>89061</v>
      </c>
      <c r="P13359" t="s">
        <v>16314</v>
      </c>
      <c r="Q13359" t="s">
        <v>16314</v>
      </c>
      <c r="R13359" t="s">
        <v>89061</v>
      </c>
      <c r="S13359" s="4" t="str">
        <f t="shared" si="208"/>
        <v>1999</v>
      </c>
    </row>
    <row r="13360" spans="1:19" hidden="1" x14ac:dyDescent="0.35">
      <c r="A13360" t="s">
        <v>89057</v>
      </c>
      <c r="B13360" t="s">
        <v>89058</v>
      </c>
      <c r="C13360" t="s">
        <v>89062</v>
      </c>
      <c r="D13360" t="s">
        <v>89063</v>
      </c>
      <c r="E13360" t="s">
        <v>89064</v>
      </c>
      <c r="F13360" t="s">
        <v>89065</v>
      </c>
      <c r="I13360" t="s">
        <v>89066</v>
      </c>
      <c r="J13360" t="s">
        <v>89067</v>
      </c>
      <c r="M13360" t="s">
        <v>112315</v>
      </c>
      <c r="N13360" t="s">
        <v>16314</v>
      </c>
      <c r="O13360" s="3" t="s">
        <v>89068</v>
      </c>
      <c r="P13360" t="s">
        <v>16314</v>
      </c>
      <c r="Q13360" t="s">
        <v>16314</v>
      </c>
      <c r="R13360" t="s">
        <v>89068</v>
      </c>
      <c r="S13360" s="4" t="str">
        <f t="shared" si="208"/>
        <v>1999</v>
      </c>
    </row>
    <row r="13361" spans="1:19" hidden="1" x14ac:dyDescent="0.35">
      <c r="A13361" t="s">
        <v>89064</v>
      </c>
      <c r="B13361" t="s">
        <v>89065</v>
      </c>
      <c r="C13361" t="s">
        <v>89069</v>
      </c>
      <c r="D13361" t="s">
        <v>89070</v>
      </c>
      <c r="E13361" t="s">
        <v>89071</v>
      </c>
      <c r="F13361" t="s">
        <v>89072</v>
      </c>
      <c r="I13361" t="s">
        <v>89073</v>
      </c>
      <c r="J13361" t="s">
        <v>89074</v>
      </c>
      <c r="M13361" t="s">
        <v>112323</v>
      </c>
      <c r="N13361" t="s">
        <v>16314</v>
      </c>
      <c r="O13361" s="3" t="s">
        <v>89075</v>
      </c>
      <c r="P13361" t="s">
        <v>16314</v>
      </c>
      <c r="Q13361" t="s">
        <v>16314</v>
      </c>
      <c r="R13361" t="s">
        <v>89075</v>
      </c>
      <c r="S13361" s="4" t="str">
        <f t="shared" si="208"/>
        <v>1999</v>
      </c>
    </row>
    <row r="13362" spans="1:19" hidden="1" x14ac:dyDescent="0.35">
      <c r="A13362" t="s">
        <v>89071</v>
      </c>
      <c r="B13362" t="s">
        <v>89072</v>
      </c>
      <c r="C13362" t="s">
        <v>89076</v>
      </c>
      <c r="D13362" t="s">
        <v>89077</v>
      </c>
      <c r="E13362" t="s">
        <v>89078</v>
      </c>
      <c r="F13362" t="s">
        <v>89079</v>
      </c>
      <c r="I13362" t="s">
        <v>89080</v>
      </c>
      <c r="J13362" t="s">
        <v>89081</v>
      </c>
      <c r="M13362" t="s">
        <v>112323</v>
      </c>
      <c r="N13362" t="s">
        <v>16314</v>
      </c>
      <c r="O13362" s="3" t="s">
        <v>89082</v>
      </c>
      <c r="P13362" t="s">
        <v>16314</v>
      </c>
      <c r="Q13362" t="s">
        <v>16314</v>
      </c>
      <c r="R13362" t="s">
        <v>89082</v>
      </c>
      <c r="S13362" s="4" t="str">
        <f t="shared" si="208"/>
        <v>1999</v>
      </c>
    </row>
    <row r="13363" spans="1:19" ht="29" hidden="1" x14ac:dyDescent="0.35">
      <c r="A13363" t="s">
        <v>89078</v>
      </c>
      <c r="B13363" t="s">
        <v>89079</v>
      </c>
      <c r="C13363" t="s">
        <v>89083</v>
      </c>
      <c r="D13363" t="s">
        <v>89084</v>
      </c>
      <c r="E13363" t="s">
        <v>89085</v>
      </c>
      <c r="F13363" t="s">
        <v>89086</v>
      </c>
      <c r="I13363" t="s">
        <v>89087</v>
      </c>
      <c r="J13363" t="s">
        <v>89088</v>
      </c>
      <c r="K13363" s="2" t="s">
        <v>84948</v>
      </c>
      <c r="M13363" t="s">
        <v>16314</v>
      </c>
      <c r="N13363" t="s">
        <v>16314</v>
      </c>
      <c r="O13363" s="3" t="s">
        <v>89089</v>
      </c>
      <c r="P13363" t="s">
        <v>16314</v>
      </c>
      <c r="Q13363" t="s">
        <v>16314</v>
      </c>
      <c r="R13363" t="s">
        <v>89089</v>
      </c>
      <c r="S13363" s="4" t="str">
        <f t="shared" si="208"/>
        <v>1999</v>
      </c>
    </row>
    <row r="13364" spans="1:19" hidden="1" x14ac:dyDescent="0.35">
      <c r="A13364" t="s">
        <v>89085</v>
      </c>
      <c r="B13364" t="s">
        <v>89086</v>
      </c>
      <c r="C13364" t="s">
        <v>89090</v>
      </c>
      <c r="D13364" t="s">
        <v>89091</v>
      </c>
      <c r="E13364" t="s">
        <v>89092</v>
      </c>
      <c r="F13364" t="s">
        <v>89093</v>
      </c>
      <c r="I13364" t="s">
        <v>89094</v>
      </c>
      <c r="J13364" t="s">
        <v>89095</v>
      </c>
      <c r="M13364" t="s">
        <v>112315</v>
      </c>
      <c r="N13364" t="s">
        <v>16314</v>
      </c>
      <c r="O13364" s="3" t="s">
        <v>89096</v>
      </c>
      <c r="P13364" t="s">
        <v>16314</v>
      </c>
      <c r="Q13364" t="s">
        <v>16314</v>
      </c>
      <c r="R13364" t="s">
        <v>89096</v>
      </c>
      <c r="S13364" s="4" t="str">
        <f t="shared" si="208"/>
        <v>1999</v>
      </c>
    </row>
    <row r="13365" spans="1:19" ht="29" hidden="1" x14ac:dyDescent="0.35">
      <c r="A13365" t="s">
        <v>89092</v>
      </c>
      <c r="B13365" t="s">
        <v>89093</v>
      </c>
      <c r="C13365" t="s">
        <v>89097</v>
      </c>
      <c r="D13365" t="s">
        <v>89098</v>
      </c>
      <c r="E13365" t="s">
        <v>89099</v>
      </c>
      <c r="F13365" t="s">
        <v>89100</v>
      </c>
      <c r="I13365" t="s">
        <v>89087</v>
      </c>
      <c r="J13365" t="s">
        <v>89088</v>
      </c>
      <c r="K13365" s="2" t="s">
        <v>84948</v>
      </c>
      <c r="M13365" t="s">
        <v>16314</v>
      </c>
      <c r="N13365" t="s">
        <v>16314</v>
      </c>
      <c r="O13365" s="3" t="s">
        <v>89101</v>
      </c>
      <c r="P13365" t="s">
        <v>16314</v>
      </c>
      <c r="Q13365" t="s">
        <v>16314</v>
      </c>
      <c r="R13365" t="s">
        <v>89101</v>
      </c>
      <c r="S13365" s="4" t="str">
        <f t="shared" si="208"/>
        <v>1999</v>
      </c>
    </row>
    <row r="13366" spans="1:19" hidden="1" x14ac:dyDescent="0.35">
      <c r="A13366" t="s">
        <v>89099</v>
      </c>
      <c r="B13366" t="s">
        <v>89100</v>
      </c>
      <c r="C13366" t="s">
        <v>89102</v>
      </c>
      <c r="D13366" t="s">
        <v>89103</v>
      </c>
      <c r="E13366" t="s">
        <v>89104</v>
      </c>
      <c r="F13366" t="s">
        <v>89105</v>
      </c>
      <c r="I13366" t="s">
        <v>89106</v>
      </c>
      <c r="J13366" t="s">
        <v>89107</v>
      </c>
      <c r="M13366" t="s">
        <v>112323</v>
      </c>
      <c r="N13366" t="s">
        <v>16314</v>
      </c>
      <c r="O13366" s="3" t="s">
        <v>89108</v>
      </c>
      <c r="P13366" t="s">
        <v>16314</v>
      </c>
      <c r="Q13366" t="s">
        <v>16314</v>
      </c>
      <c r="R13366" t="s">
        <v>89108</v>
      </c>
      <c r="S13366" s="4" t="str">
        <f t="shared" si="208"/>
        <v>1999</v>
      </c>
    </row>
    <row r="13367" spans="1:19" hidden="1" x14ac:dyDescent="0.35">
      <c r="A13367" t="s">
        <v>89104</v>
      </c>
      <c r="B13367" t="s">
        <v>89105</v>
      </c>
      <c r="C13367" t="s">
        <v>89109</v>
      </c>
      <c r="D13367" t="s">
        <v>89110</v>
      </c>
      <c r="E13367" t="s">
        <v>89111</v>
      </c>
      <c r="F13367" t="s">
        <v>89112</v>
      </c>
      <c r="I13367" t="s">
        <v>89113</v>
      </c>
      <c r="J13367" t="s">
        <v>89114</v>
      </c>
      <c r="M13367" t="s">
        <v>112323</v>
      </c>
      <c r="N13367" t="s">
        <v>16314</v>
      </c>
      <c r="O13367" s="3" t="s">
        <v>89115</v>
      </c>
      <c r="P13367" t="s">
        <v>16314</v>
      </c>
      <c r="Q13367" t="s">
        <v>16314</v>
      </c>
      <c r="R13367" t="s">
        <v>89115</v>
      </c>
      <c r="S13367" s="4" t="str">
        <f t="shared" si="208"/>
        <v>1999</v>
      </c>
    </row>
    <row r="13368" spans="1:19" hidden="1" x14ac:dyDescent="0.35">
      <c r="A13368" t="s">
        <v>89111</v>
      </c>
      <c r="B13368" t="s">
        <v>89112</v>
      </c>
      <c r="C13368" t="s">
        <v>89116</v>
      </c>
      <c r="D13368" t="s">
        <v>89117</v>
      </c>
      <c r="E13368" t="s">
        <v>89118</v>
      </c>
      <c r="F13368" t="s">
        <v>89119</v>
      </c>
      <c r="I13368" t="s">
        <v>89120</v>
      </c>
      <c r="J13368" t="s">
        <v>89121</v>
      </c>
      <c r="M13368" t="s">
        <v>112323</v>
      </c>
      <c r="N13368" t="s">
        <v>16314</v>
      </c>
      <c r="O13368" s="3" t="s">
        <v>89122</v>
      </c>
      <c r="P13368" t="s">
        <v>16314</v>
      </c>
      <c r="Q13368" t="s">
        <v>16314</v>
      </c>
      <c r="R13368" t="s">
        <v>89122</v>
      </c>
      <c r="S13368" s="4" t="str">
        <f t="shared" si="208"/>
        <v>1999</v>
      </c>
    </row>
    <row r="13369" spans="1:19" hidden="1" x14ac:dyDescent="0.35">
      <c r="A13369" t="s">
        <v>89118</v>
      </c>
      <c r="B13369" t="s">
        <v>89119</v>
      </c>
      <c r="C13369" t="s">
        <v>89123</v>
      </c>
      <c r="D13369" t="s">
        <v>89124</v>
      </c>
      <c r="E13369" t="s">
        <v>89125</v>
      </c>
      <c r="F13369" t="s">
        <v>89126</v>
      </c>
      <c r="I13369" t="s">
        <v>89127</v>
      </c>
      <c r="J13369" t="s">
        <v>89128</v>
      </c>
      <c r="M13369" t="s">
        <v>112323</v>
      </c>
      <c r="N13369" t="s">
        <v>16314</v>
      </c>
      <c r="O13369" s="3" t="s">
        <v>89129</v>
      </c>
      <c r="P13369" t="s">
        <v>16314</v>
      </c>
      <c r="Q13369" t="s">
        <v>16314</v>
      </c>
      <c r="R13369" t="s">
        <v>89129</v>
      </c>
      <c r="S13369" s="4" t="str">
        <f t="shared" si="208"/>
        <v>1999</v>
      </c>
    </row>
    <row r="13370" spans="1:19" hidden="1" x14ac:dyDescent="0.35">
      <c r="A13370" t="s">
        <v>89125</v>
      </c>
      <c r="B13370" t="s">
        <v>89126</v>
      </c>
      <c r="C13370" t="s">
        <v>89130</v>
      </c>
      <c r="D13370" t="s">
        <v>89131</v>
      </c>
      <c r="E13370" t="s">
        <v>89132</v>
      </c>
      <c r="F13370" t="s">
        <v>89133</v>
      </c>
      <c r="I13370" t="s">
        <v>89134</v>
      </c>
      <c r="J13370" t="s">
        <v>89135</v>
      </c>
      <c r="M13370" t="s">
        <v>112323</v>
      </c>
      <c r="N13370" t="s">
        <v>16314</v>
      </c>
      <c r="O13370" s="3" t="s">
        <v>89136</v>
      </c>
      <c r="P13370" t="s">
        <v>16314</v>
      </c>
      <c r="Q13370" t="s">
        <v>16314</v>
      </c>
      <c r="R13370" t="s">
        <v>89136</v>
      </c>
      <c r="S13370" s="4" t="str">
        <f t="shared" si="208"/>
        <v>1999</v>
      </c>
    </row>
    <row r="13371" spans="1:19" hidden="1" x14ac:dyDescent="0.35">
      <c r="A13371" t="s">
        <v>89132</v>
      </c>
      <c r="B13371" t="s">
        <v>89133</v>
      </c>
      <c r="C13371" t="s">
        <v>89137</v>
      </c>
      <c r="D13371" t="s">
        <v>89138</v>
      </c>
      <c r="E13371" t="s">
        <v>89139</v>
      </c>
      <c r="F13371" t="s">
        <v>89140</v>
      </c>
      <c r="I13371" t="s">
        <v>89141</v>
      </c>
      <c r="J13371" t="s">
        <v>89142</v>
      </c>
      <c r="M13371" t="s">
        <v>112299</v>
      </c>
      <c r="N13371" t="s">
        <v>16314</v>
      </c>
      <c r="O13371" s="3" t="s">
        <v>89143</v>
      </c>
      <c r="P13371" t="s">
        <v>16314</v>
      </c>
      <c r="Q13371" t="s">
        <v>16314</v>
      </c>
      <c r="R13371" t="s">
        <v>89143</v>
      </c>
      <c r="S13371" s="4" t="str">
        <f t="shared" si="208"/>
        <v>1999</v>
      </c>
    </row>
    <row r="13372" spans="1:19" hidden="1" x14ac:dyDescent="0.35">
      <c r="A13372" t="s">
        <v>89139</v>
      </c>
      <c r="B13372" t="s">
        <v>89140</v>
      </c>
      <c r="C13372" t="s">
        <v>89144</v>
      </c>
      <c r="D13372" t="s">
        <v>89145</v>
      </c>
      <c r="E13372" t="s">
        <v>89146</v>
      </c>
      <c r="F13372" t="s">
        <v>89147</v>
      </c>
      <c r="I13372" t="s">
        <v>89141</v>
      </c>
      <c r="J13372" t="s">
        <v>89142</v>
      </c>
      <c r="M13372" t="s">
        <v>112299</v>
      </c>
      <c r="N13372" t="s">
        <v>16314</v>
      </c>
      <c r="O13372" s="3" t="s">
        <v>89148</v>
      </c>
      <c r="P13372" t="s">
        <v>16314</v>
      </c>
      <c r="Q13372" t="s">
        <v>16314</v>
      </c>
      <c r="R13372" t="s">
        <v>89148</v>
      </c>
      <c r="S13372" s="4" t="str">
        <f t="shared" si="208"/>
        <v>1999</v>
      </c>
    </row>
    <row r="13373" spans="1:19" hidden="1" x14ac:dyDescent="0.35">
      <c r="A13373" t="s">
        <v>89146</v>
      </c>
      <c r="B13373" t="s">
        <v>89147</v>
      </c>
      <c r="C13373" t="s">
        <v>89149</v>
      </c>
      <c r="D13373" t="s">
        <v>89150</v>
      </c>
      <c r="E13373" t="s">
        <v>89151</v>
      </c>
      <c r="F13373" t="s">
        <v>89152</v>
      </c>
      <c r="I13373" t="s">
        <v>89153</v>
      </c>
      <c r="J13373" t="s">
        <v>89154</v>
      </c>
      <c r="M13373" t="s">
        <v>112323</v>
      </c>
      <c r="N13373" t="s">
        <v>16314</v>
      </c>
      <c r="O13373" s="3" t="s">
        <v>89155</v>
      </c>
      <c r="P13373" t="s">
        <v>16314</v>
      </c>
      <c r="Q13373" t="s">
        <v>16314</v>
      </c>
      <c r="R13373" t="s">
        <v>89155</v>
      </c>
      <c r="S13373" s="4" t="str">
        <f t="shared" si="208"/>
        <v>1999</v>
      </c>
    </row>
    <row r="13374" spans="1:19" hidden="1" x14ac:dyDescent="0.35">
      <c r="A13374" t="s">
        <v>89151</v>
      </c>
      <c r="B13374" t="s">
        <v>89152</v>
      </c>
      <c r="C13374" t="s">
        <v>89156</v>
      </c>
      <c r="D13374" t="s">
        <v>89157</v>
      </c>
      <c r="E13374" t="s">
        <v>89158</v>
      </c>
      <c r="F13374" t="s">
        <v>89159</v>
      </c>
      <c r="I13374" t="s">
        <v>89160</v>
      </c>
      <c r="J13374" t="s">
        <v>30517</v>
      </c>
      <c r="M13374" t="s">
        <v>112297</v>
      </c>
      <c r="N13374" t="s">
        <v>16314</v>
      </c>
      <c r="O13374" s="3" t="s">
        <v>89161</v>
      </c>
      <c r="P13374" t="s">
        <v>16314</v>
      </c>
      <c r="Q13374" t="s">
        <v>16314</v>
      </c>
      <c r="R13374" t="s">
        <v>89161</v>
      </c>
      <c r="S13374" s="4" t="str">
        <f t="shared" si="208"/>
        <v>1999</v>
      </c>
    </row>
    <row r="13375" spans="1:19" hidden="1" x14ac:dyDescent="0.35">
      <c r="A13375" t="s">
        <v>89158</v>
      </c>
      <c r="B13375" t="s">
        <v>89159</v>
      </c>
      <c r="C13375" t="s">
        <v>89162</v>
      </c>
      <c r="D13375" t="s">
        <v>89163</v>
      </c>
      <c r="E13375" t="s">
        <v>89164</v>
      </c>
      <c r="F13375" t="s">
        <v>89165</v>
      </c>
      <c r="I13375" t="s">
        <v>89166</v>
      </c>
      <c r="J13375" t="s">
        <v>89167</v>
      </c>
      <c r="M13375" t="s">
        <v>112323</v>
      </c>
      <c r="N13375" t="s">
        <v>16314</v>
      </c>
      <c r="O13375" s="3" t="s">
        <v>89168</v>
      </c>
      <c r="P13375" t="s">
        <v>16314</v>
      </c>
      <c r="Q13375" t="s">
        <v>16314</v>
      </c>
      <c r="R13375" t="s">
        <v>89168</v>
      </c>
      <c r="S13375" s="4" t="str">
        <f t="shared" si="208"/>
        <v>1999</v>
      </c>
    </row>
    <row r="13376" spans="1:19" hidden="1" x14ac:dyDescent="0.35">
      <c r="A13376" t="s">
        <v>89164</v>
      </c>
      <c r="B13376" t="s">
        <v>89165</v>
      </c>
      <c r="C13376" t="s">
        <v>89169</v>
      </c>
      <c r="D13376" t="s">
        <v>89170</v>
      </c>
      <c r="E13376" t="s">
        <v>89171</v>
      </c>
      <c r="F13376" t="s">
        <v>89172</v>
      </c>
      <c r="I13376" t="s">
        <v>89173</v>
      </c>
      <c r="J13376" t="s">
        <v>89174</v>
      </c>
      <c r="M13376" t="s">
        <v>112323</v>
      </c>
      <c r="N13376" t="s">
        <v>16314</v>
      </c>
      <c r="O13376" s="3" t="s">
        <v>89175</v>
      </c>
      <c r="P13376" t="s">
        <v>16314</v>
      </c>
      <c r="Q13376" t="s">
        <v>16314</v>
      </c>
      <c r="R13376" t="s">
        <v>89175</v>
      </c>
      <c r="S13376" s="4" t="str">
        <f t="shared" si="208"/>
        <v>1999</v>
      </c>
    </row>
    <row r="13377" spans="1:19" hidden="1" x14ac:dyDescent="0.35">
      <c r="A13377" t="s">
        <v>89171</v>
      </c>
      <c r="B13377" t="s">
        <v>89172</v>
      </c>
      <c r="C13377" t="s">
        <v>89176</v>
      </c>
      <c r="D13377" t="s">
        <v>89177</v>
      </c>
      <c r="E13377" t="s">
        <v>89178</v>
      </c>
      <c r="F13377" t="s">
        <v>89179</v>
      </c>
      <c r="I13377" t="s">
        <v>89180</v>
      </c>
      <c r="J13377" t="s">
        <v>89174</v>
      </c>
      <c r="M13377" t="s">
        <v>112323</v>
      </c>
      <c r="N13377" t="s">
        <v>16314</v>
      </c>
      <c r="O13377" s="3" t="s">
        <v>89181</v>
      </c>
      <c r="P13377" t="s">
        <v>16314</v>
      </c>
      <c r="Q13377" t="s">
        <v>16314</v>
      </c>
      <c r="R13377" t="s">
        <v>89181</v>
      </c>
      <c r="S13377" s="4" t="str">
        <f t="shared" si="208"/>
        <v>1999</v>
      </c>
    </row>
    <row r="13378" spans="1:19" hidden="1" x14ac:dyDescent="0.35">
      <c r="A13378" t="s">
        <v>89178</v>
      </c>
      <c r="B13378" t="s">
        <v>89179</v>
      </c>
      <c r="C13378" t="s">
        <v>89182</v>
      </c>
      <c r="D13378" t="s">
        <v>89183</v>
      </c>
      <c r="E13378" t="s">
        <v>89184</v>
      </c>
      <c r="F13378">
        <v>524325196</v>
      </c>
      <c r="I13378" t="s">
        <v>89185</v>
      </c>
      <c r="J13378" t="s">
        <v>89186</v>
      </c>
      <c r="M13378" t="s">
        <v>112323</v>
      </c>
      <c r="N13378" t="s">
        <v>16314</v>
      </c>
      <c r="O13378" s="3" t="s">
        <v>89187</v>
      </c>
      <c r="P13378" t="s">
        <v>16314</v>
      </c>
      <c r="Q13378" t="s">
        <v>16314</v>
      </c>
      <c r="R13378" t="s">
        <v>89187</v>
      </c>
      <c r="S13378" s="4" t="str">
        <f t="shared" si="208"/>
        <v>1999</v>
      </c>
    </row>
    <row r="13379" spans="1:19" hidden="1" x14ac:dyDescent="0.35">
      <c r="A13379" t="s">
        <v>89184</v>
      </c>
      <c r="B13379">
        <v>524325196</v>
      </c>
      <c r="C13379" t="s">
        <v>89188</v>
      </c>
      <c r="D13379" t="s">
        <v>89189</v>
      </c>
      <c r="E13379" t="s">
        <v>89190</v>
      </c>
      <c r="F13379" t="s">
        <v>89191</v>
      </c>
      <c r="I13379" t="s">
        <v>89192</v>
      </c>
      <c r="J13379" t="s">
        <v>89193</v>
      </c>
      <c r="M13379" t="s">
        <v>112323</v>
      </c>
      <c r="N13379" t="s">
        <v>16314</v>
      </c>
      <c r="O13379" s="3" t="s">
        <v>89194</v>
      </c>
      <c r="P13379" t="s">
        <v>16314</v>
      </c>
      <c r="Q13379" t="s">
        <v>16314</v>
      </c>
      <c r="R13379" t="s">
        <v>89194</v>
      </c>
      <c r="S13379" s="4" t="str">
        <f t="shared" ref="S13379:S13442" si="209">LEFT(RIGHT(R13379,19),4)</f>
        <v>1999</v>
      </c>
    </row>
    <row r="13380" spans="1:19" hidden="1" x14ac:dyDescent="0.35">
      <c r="A13380" t="s">
        <v>89190</v>
      </c>
      <c r="B13380" t="s">
        <v>89191</v>
      </c>
      <c r="C13380" t="s">
        <v>89195</v>
      </c>
      <c r="D13380" t="s">
        <v>89196</v>
      </c>
      <c r="E13380" t="s">
        <v>89197</v>
      </c>
      <c r="F13380" t="s">
        <v>89198</v>
      </c>
      <c r="I13380" t="s">
        <v>89199</v>
      </c>
      <c r="J13380" t="s">
        <v>89200</v>
      </c>
      <c r="M13380" t="s">
        <v>112323</v>
      </c>
      <c r="N13380" t="s">
        <v>16314</v>
      </c>
      <c r="O13380" s="3" t="s">
        <v>89201</v>
      </c>
      <c r="P13380" t="s">
        <v>16314</v>
      </c>
      <c r="Q13380" t="s">
        <v>16314</v>
      </c>
      <c r="R13380" t="s">
        <v>89201</v>
      </c>
      <c r="S13380" s="4" t="str">
        <f t="shared" si="209"/>
        <v>1999</v>
      </c>
    </row>
    <row r="13381" spans="1:19" hidden="1" x14ac:dyDescent="0.35">
      <c r="A13381" t="s">
        <v>89197</v>
      </c>
      <c r="B13381" t="s">
        <v>89198</v>
      </c>
      <c r="C13381" t="s">
        <v>89202</v>
      </c>
      <c r="D13381" t="s">
        <v>89203</v>
      </c>
      <c r="E13381" t="s">
        <v>89204</v>
      </c>
      <c r="F13381" t="s">
        <v>89205</v>
      </c>
      <c r="I13381" t="s">
        <v>89206</v>
      </c>
      <c r="J13381" t="s">
        <v>89207</v>
      </c>
      <c r="M13381" t="s">
        <v>112315</v>
      </c>
      <c r="N13381" t="s">
        <v>16314</v>
      </c>
      <c r="O13381" s="3" t="s">
        <v>89208</v>
      </c>
      <c r="P13381" t="s">
        <v>16314</v>
      </c>
      <c r="Q13381" t="s">
        <v>16314</v>
      </c>
      <c r="R13381" t="s">
        <v>89208</v>
      </c>
      <c r="S13381" s="4" t="str">
        <f t="shared" si="209"/>
        <v>1999</v>
      </c>
    </row>
    <row r="13382" spans="1:19" ht="29" hidden="1" x14ac:dyDescent="0.35">
      <c r="A13382" t="s">
        <v>89204</v>
      </c>
      <c r="B13382" t="s">
        <v>89205</v>
      </c>
      <c r="C13382" t="s">
        <v>89209</v>
      </c>
      <c r="D13382" t="s">
        <v>89210</v>
      </c>
      <c r="E13382" t="s">
        <v>89211</v>
      </c>
      <c r="F13382" t="s">
        <v>89212</v>
      </c>
      <c r="I13382" t="s">
        <v>87190</v>
      </c>
      <c r="J13382" t="s">
        <v>87191</v>
      </c>
      <c r="K13382" s="2" t="s">
        <v>84948</v>
      </c>
      <c r="M13382" t="s">
        <v>16314</v>
      </c>
      <c r="N13382" t="s">
        <v>16314</v>
      </c>
      <c r="O13382" s="3" t="s">
        <v>89213</v>
      </c>
      <c r="P13382" t="s">
        <v>16314</v>
      </c>
      <c r="Q13382" t="s">
        <v>16314</v>
      </c>
      <c r="R13382" t="s">
        <v>89213</v>
      </c>
      <c r="S13382" s="4" t="str">
        <f t="shared" si="209"/>
        <v>1999</v>
      </c>
    </row>
    <row r="13383" spans="1:19" ht="29" hidden="1" x14ac:dyDescent="0.35">
      <c r="A13383" t="s">
        <v>89211</v>
      </c>
      <c r="B13383" t="s">
        <v>89212</v>
      </c>
      <c r="C13383" t="s">
        <v>89214</v>
      </c>
      <c r="D13383" t="s">
        <v>89215</v>
      </c>
      <c r="E13383" t="s">
        <v>89216</v>
      </c>
      <c r="F13383" t="s">
        <v>89217</v>
      </c>
      <c r="I13383" t="s">
        <v>89218</v>
      </c>
      <c r="J13383" t="s">
        <v>89167</v>
      </c>
      <c r="K13383" s="2" t="s">
        <v>84948</v>
      </c>
      <c r="M13383" t="s">
        <v>16314</v>
      </c>
      <c r="N13383" t="s">
        <v>16314</v>
      </c>
      <c r="O13383" s="3" t="s">
        <v>89219</v>
      </c>
      <c r="P13383" t="s">
        <v>16314</v>
      </c>
      <c r="Q13383" t="s">
        <v>16314</v>
      </c>
      <c r="R13383" t="s">
        <v>89219</v>
      </c>
      <c r="S13383" s="4" t="str">
        <f t="shared" si="209"/>
        <v>1999</v>
      </c>
    </row>
    <row r="13384" spans="1:19" hidden="1" x14ac:dyDescent="0.35">
      <c r="A13384" t="s">
        <v>89216</v>
      </c>
      <c r="B13384" t="s">
        <v>89217</v>
      </c>
      <c r="C13384" t="s">
        <v>89220</v>
      </c>
      <c r="D13384" t="s">
        <v>89221</v>
      </c>
      <c r="E13384" t="s">
        <v>89222</v>
      </c>
      <c r="F13384" t="s">
        <v>89223</v>
      </c>
      <c r="I13384" t="s">
        <v>89224</v>
      </c>
      <c r="J13384" t="s">
        <v>89225</v>
      </c>
      <c r="M13384" t="s">
        <v>112315</v>
      </c>
      <c r="N13384" t="s">
        <v>16314</v>
      </c>
      <c r="O13384" s="3" t="s">
        <v>89226</v>
      </c>
      <c r="P13384" t="s">
        <v>16314</v>
      </c>
      <c r="Q13384" t="s">
        <v>16314</v>
      </c>
      <c r="R13384" t="s">
        <v>89226</v>
      </c>
      <c r="S13384" s="4" t="str">
        <f t="shared" si="209"/>
        <v>1999</v>
      </c>
    </row>
    <row r="13385" spans="1:19" hidden="1" x14ac:dyDescent="0.35">
      <c r="A13385" t="s">
        <v>89222</v>
      </c>
      <c r="B13385" t="s">
        <v>89223</v>
      </c>
      <c r="C13385" t="s">
        <v>89227</v>
      </c>
      <c r="D13385" t="s">
        <v>89228</v>
      </c>
      <c r="E13385" t="s">
        <v>89229</v>
      </c>
      <c r="F13385" t="s">
        <v>89230</v>
      </c>
      <c r="I13385" t="s">
        <v>89231</v>
      </c>
      <c r="J13385" t="s">
        <v>89232</v>
      </c>
      <c r="M13385" t="s">
        <v>112297</v>
      </c>
      <c r="N13385" t="s">
        <v>16314</v>
      </c>
      <c r="O13385" s="3" t="s">
        <v>89233</v>
      </c>
      <c r="P13385" t="s">
        <v>16314</v>
      </c>
      <c r="Q13385" t="s">
        <v>16314</v>
      </c>
      <c r="R13385" t="s">
        <v>89233</v>
      </c>
      <c r="S13385" s="4" t="str">
        <f t="shared" si="209"/>
        <v>1999</v>
      </c>
    </row>
    <row r="13386" spans="1:19" hidden="1" x14ac:dyDescent="0.35">
      <c r="A13386" t="s">
        <v>89229</v>
      </c>
      <c r="B13386" t="s">
        <v>89230</v>
      </c>
      <c r="C13386" t="s">
        <v>89234</v>
      </c>
      <c r="D13386" t="s">
        <v>89235</v>
      </c>
      <c r="E13386" t="s">
        <v>89236</v>
      </c>
      <c r="F13386" t="s">
        <v>89237</v>
      </c>
      <c r="I13386" t="s">
        <v>89238</v>
      </c>
      <c r="J13386" t="s">
        <v>89239</v>
      </c>
      <c r="M13386" t="s">
        <v>112297</v>
      </c>
      <c r="N13386" t="s">
        <v>16314</v>
      </c>
      <c r="O13386" s="3" t="s">
        <v>89240</v>
      </c>
      <c r="P13386" t="s">
        <v>16314</v>
      </c>
      <c r="Q13386" t="s">
        <v>16314</v>
      </c>
      <c r="R13386" t="s">
        <v>89240</v>
      </c>
      <c r="S13386" s="4" t="str">
        <f t="shared" si="209"/>
        <v>1999</v>
      </c>
    </row>
    <row r="13387" spans="1:19" hidden="1" x14ac:dyDescent="0.35">
      <c r="A13387" t="s">
        <v>89236</v>
      </c>
      <c r="B13387" t="s">
        <v>89237</v>
      </c>
      <c r="C13387" t="s">
        <v>89241</v>
      </c>
      <c r="D13387" t="s">
        <v>89242</v>
      </c>
      <c r="E13387" t="s">
        <v>89243</v>
      </c>
      <c r="F13387" t="s">
        <v>89244</v>
      </c>
      <c r="I13387" t="s">
        <v>89245</v>
      </c>
      <c r="J13387" t="s">
        <v>89246</v>
      </c>
      <c r="M13387" t="s">
        <v>112297</v>
      </c>
      <c r="N13387" t="s">
        <v>16314</v>
      </c>
      <c r="O13387" s="3" t="s">
        <v>89247</v>
      </c>
      <c r="P13387" t="s">
        <v>16314</v>
      </c>
      <c r="Q13387" t="s">
        <v>16314</v>
      </c>
      <c r="R13387" t="s">
        <v>89247</v>
      </c>
      <c r="S13387" s="4" t="str">
        <f t="shared" si="209"/>
        <v>1999</v>
      </c>
    </row>
    <row r="13388" spans="1:19" hidden="1" x14ac:dyDescent="0.35">
      <c r="A13388" t="s">
        <v>89243</v>
      </c>
      <c r="B13388" t="s">
        <v>89244</v>
      </c>
      <c r="C13388" t="s">
        <v>89248</v>
      </c>
      <c r="D13388" t="s">
        <v>89249</v>
      </c>
      <c r="E13388" t="s">
        <v>89250</v>
      </c>
      <c r="F13388" t="s">
        <v>89251</v>
      </c>
      <c r="I13388" t="s">
        <v>89252</v>
      </c>
      <c r="J13388" t="s">
        <v>89253</v>
      </c>
      <c r="M13388" t="s">
        <v>112297</v>
      </c>
      <c r="N13388" t="s">
        <v>16314</v>
      </c>
      <c r="O13388" s="3" t="s">
        <v>89254</v>
      </c>
      <c r="P13388" t="s">
        <v>16314</v>
      </c>
      <c r="Q13388" t="s">
        <v>16314</v>
      </c>
      <c r="R13388" t="s">
        <v>89254</v>
      </c>
      <c r="S13388" s="4" t="str">
        <f t="shared" si="209"/>
        <v>1999</v>
      </c>
    </row>
    <row r="13389" spans="1:19" hidden="1" x14ac:dyDescent="0.35">
      <c r="A13389" t="s">
        <v>89250</v>
      </c>
      <c r="B13389" t="s">
        <v>89251</v>
      </c>
      <c r="C13389" t="s">
        <v>89255</v>
      </c>
      <c r="D13389" t="s">
        <v>89256</v>
      </c>
      <c r="E13389" t="s">
        <v>89257</v>
      </c>
      <c r="F13389">
        <v>596269048</v>
      </c>
      <c r="I13389" t="s">
        <v>89258</v>
      </c>
      <c r="J13389" t="s">
        <v>89259</v>
      </c>
      <c r="M13389" t="s">
        <v>112297</v>
      </c>
      <c r="N13389" t="s">
        <v>16314</v>
      </c>
      <c r="O13389" s="3" t="s">
        <v>89260</v>
      </c>
      <c r="P13389" t="s">
        <v>16314</v>
      </c>
      <c r="Q13389" t="s">
        <v>16314</v>
      </c>
      <c r="R13389" t="s">
        <v>89260</v>
      </c>
      <c r="S13389" s="4" t="str">
        <f t="shared" si="209"/>
        <v>1999</v>
      </c>
    </row>
    <row r="13390" spans="1:19" hidden="1" x14ac:dyDescent="0.35">
      <c r="A13390" t="s">
        <v>89257</v>
      </c>
      <c r="B13390">
        <v>596269048</v>
      </c>
      <c r="C13390" t="s">
        <v>89261</v>
      </c>
      <c r="D13390" t="s">
        <v>89262</v>
      </c>
      <c r="E13390" t="s">
        <v>89263</v>
      </c>
      <c r="F13390" t="s">
        <v>89264</v>
      </c>
      <c r="I13390" t="s">
        <v>89265</v>
      </c>
      <c r="J13390" t="s">
        <v>89266</v>
      </c>
      <c r="M13390" t="s">
        <v>112297</v>
      </c>
      <c r="N13390" t="s">
        <v>16314</v>
      </c>
      <c r="O13390" s="3" t="s">
        <v>89267</v>
      </c>
      <c r="P13390" t="s">
        <v>16314</v>
      </c>
      <c r="Q13390" t="s">
        <v>16314</v>
      </c>
      <c r="R13390" t="s">
        <v>89267</v>
      </c>
      <c r="S13390" s="4" t="str">
        <f t="shared" si="209"/>
        <v>1999</v>
      </c>
    </row>
    <row r="13391" spans="1:19" hidden="1" x14ac:dyDescent="0.35">
      <c r="A13391" t="s">
        <v>89263</v>
      </c>
      <c r="B13391" t="s">
        <v>89264</v>
      </c>
      <c r="C13391" t="s">
        <v>89268</v>
      </c>
      <c r="D13391" t="s">
        <v>89269</v>
      </c>
      <c r="E13391" t="s">
        <v>89270</v>
      </c>
      <c r="F13391" t="s">
        <v>89271</v>
      </c>
      <c r="I13391" t="s">
        <v>89272</v>
      </c>
      <c r="J13391" t="s">
        <v>89273</v>
      </c>
      <c r="M13391" t="s">
        <v>112297</v>
      </c>
      <c r="N13391" t="s">
        <v>16314</v>
      </c>
      <c r="O13391" s="3" t="s">
        <v>89274</v>
      </c>
      <c r="P13391" t="s">
        <v>16314</v>
      </c>
      <c r="Q13391" t="s">
        <v>16314</v>
      </c>
      <c r="R13391" t="s">
        <v>89274</v>
      </c>
      <c r="S13391" s="4" t="str">
        <f t="shared" si="209"/>
        <v>1999</v>
      </c>
    </row>
    <row r="13392" spans="1:19" ht="29" hidden="1" x14ac:dyDescent="0.35">
      <c r="A13392" t="s">
        <v>89270</v>
      </c>
      <c r="B13392" t="s">
        <v>89271</v>
      </c>
      <c r="C13392" t="s">
        <v>89275</v>
      </c>
      <c r="D13392" t="s">
        <v>89276</v>
      </c>
      <c r="E13392" t="s">
        <v>89277</v>
      </c>
      <c r="F13392" t="s">
        <v>89278</v>
      </c>
      <c r="I13392" t="s">
        <v>89279</v>
      </c>
      <c r="J13392" t="s">
        <v>89280</v>
      </c>
      <c r="K13392" s="2" t="s">
        <v>89281</v>
      </c>
      <c r="M13392" t="s">
        <v>16314</v>
      </c>
      <c r="N13392" t="s">
        <v>16314</v>
      </c>
      <c r="O13392" s="3" t="s">
        <v>89282</v>
      </c>
      <c r="P13392" t="s">
        <v>16314</v>
      </c>
      <c r="Q13392" t="s">
        <v>16314</v>
      </c>
      <c r="R13392" t="s">
        <v>89282</v>
      </c>
      <c r="S13392" s="4" t="str">
        <f t="shared" si="209"/>
        <v>1999</v>
      </c>
    </row>
    <row r="13393" spans="1:19" ht="87" hidden="1" x14ac:dyDescent="0.35">
      <c r="A13393" t="s">
        <v>89277</v>
      </c>
      <c r="B13393" t="s">
        <v>89278</v>
      </c>
      <c r="C13393" t="s">
        <v>89283</v>
      </c>
      <c r="D13393" t="s">
        <v>89284</v>
      </c>
      <c r="E13393" t="s">
        <v>89285</v>
      </c>
      <c r="F13393" t="s">
        <v>89286</v>
      </c>
      <c r="I13393" t="s">
        <v>89287</v>
      </c>
      <c r="J13393" t="s">
        <v>89288</v>
      </c>
      <c r="K13393" s="2" t="s">
        <v>89289</v>
      </c>
      <c r="M13393" t="s">
        <v>16314</v>
      </c>
      <c r="N13393" t="s">
        <v>16314</v>
      </c>
      <c r="O13393" s="3" t="s">
        <v>89290</v>
      </c>
      <c r="P13393" t="s">
        <v>16314</v>
      </c>
      <c r="Q13393" t="s">
        <v>16314</v>
      </c>
      <c r="R13393" t="s">
        <v>89290</v>
      </c>
      <c r="S13393" s="4" t="str">
        <f t="shared" si="209"/>
        <v>1999</v>
      </c>
    </row>
    <row r="13394" spans="1:19" ht="29" hidden="1" x14ac:dyDescent="0.35">
      <c r="A13394" t="s">
        <v>89285</v>
      </c>
      <c r="B13394" t="s">
        <v>89286</v>
      </c>
      <c r="C13394" t="s">
        <v>89291</v>
      </c>
      <c r="D13394" t="s">
        <v>89292</v>
      </c>
      <c r="E13394" t="s">
        <v>89293</v>
      </c>
      <c r="F13394" t="s">
        <v>89294</v>
      </c>
      <c r="I13394" t="s">
        <v>89295</v>
      </c>
      <c r="J13394" t="s">
        <v>89296</v>
      </c>
      <c r="K13394" s="2" t="s">
        <v>1501</v>
      </c>
      <c r="M13394" t="s">
        <v>16314</v>
      </c>
      <c r="N13394" t="s">
        <v>16314</v>
      </c>
      <c r="O13394" s="3" t="s">
        <v>89297</v>
      </c>
      <c r="P13394" t="s">
        <v>16314</v>
      </c>
      <c r="Q13394" t="s">
        <v>16314</v>
      </c>
      <c r="R13394" t="s">
        <v>89297</v>
      </c>
      <c r="S13394" s="4" t="str">
        <f t="shared" si="209"/>
        <v>1999</v>
      </c>
    </row>
    <row r="13395" spans="1:19" hidden="1" x14ac:dyDescent="0.35">
      <c r="A13395" t="s">
        <v>89293</v>
      </c>
      <c r="B13395" t="s">
        <v>89294</v>
      </c>
      <c r="C13395" t="s">
        <v>89298</v>
      </c>
      <c r="D13395" t="s">
        <v>89299</v>
      </c>
      <c r="E13395" t="s">
        <v>89300</v>
      </c>
      <c r="F13395" t="s">
        <v>89301</v>
      </c>
      <c r="I13395" t="s">
        <v>89302</v>
      </c>
      <c r="J13395" t="s">
        <v>89303</v>
      </c>
      <c r="M13395" t="s">
        <v>112315</v>
      </c>
      <c r="N13395" t="s">
        <v>16314</v>
      </c>
      <c r="O13395" s="3" t="s">
        <v>89304</v>
      </c>
      <c r="P13395" t="s">
        <v>16314</v>
      </c>
      <c r="Q13395" t="s">
        <v>16314</v>
      </c>
      <c r="R13395" t="s">
        <v>89304</v>
      </c>
      <c r="S13395" s="4" t="str">
        <f t="shared" si="209"/>
        <v>1999</v>
      </c>
    </row>
    <row r="13396" spans="1:19" hidden="1" x14ac:dyDescent="0.35">
      <c r="A13396" t="s">
        <v>89300</v>
      </c>
      <c r="B13396" t="s">
        <v>89301</v>
      </c>
      <c r="C13396" t="s">
        <v>89305</v>
      </c>
      <c r="D13396" t="s">
        <v>89306</v>
      </c>
      <c r="E13396" t="s">
        <v>89307</v>
      </c>
      <c r="F13396" t="s">
        <v>89308</v>
      </c>
      <c r="I13396" t="s">
        <v>89309</v>
      </c>
      <c r="J13396" t="s">
        <v>89310</v>
      </c>
      <c r="M13396" t="s">
        <v>112315</v>
      </c>
      <c r="N13396" t="s">
        <v>16314</v>
      </c>
      <c r="O13396" s="3" t="s">
        <v>89311</v>
      </c>
      <c r="P13396" t="s">
        <v>16314</v>
      </c>
      <c r="Q13396" t="s">
        <v>16314</v>
      </c>
      <c r="R13396" t="s">
        <v>89311</v>
      </c>
      <c r="S13396" s="4" t="str">
        <f t="shared" si="209"/>
        <v>1999</v>
      </c>
    </row>
    <row r="13397" spans="1:19" hidden="1" x14ac:dyDescent="0.35">
      <c r="A13397" t="s">
        <v>89307</v>
      </c>
      <c r="B13397" t="s">
        <v>89308</v>
      </c>
      <c r="C13397" t="s">
        <v>89312</v>
      </c>
      <c r="D13397" t="s">
        <v>89313</v>
      </c>
      <c r="E13397" t="s">
        <v>89314</v>
      </c>
      <c r="F13397" t="s">
        <v>89315</v>
      </c>
      <c r="I13397" t="s">
        <v>89316</v>
      </c>
      <c r="J13397" t="s">
        <v>89317</v>
      </c>
      <c r="M13397" t="s">
        <v>112323</v>
      </c>
      <c r="N13397" t="s">
        <v>16314</v>
      </c>
      <c r="O13397" s="3" t="s">
        <v>89318</v>
      </c>
      <c r="P13397" t="s">
        <v>16314</v>
      </c>
      <c r="Q13397" t="s">
        <v>16314</v>
      </c>
      <c r="R13397" t="s">
        <v>89318</v>
      </c>
      <c r="S13397" s="4" t="str">
        <f t="shared" si="209"/>
        <v>1999</v>
      </c>
    </row>
    <row r="13398" spans="1:19" hidden="1" x14ac:dyDescent="0.35">
      <c r="A13398" t="s">
        <v>89314</v>
      </c>
      <c r="B13398" t="s">
        <v>89315</v>
      </c>
      <c r="C13398" t="s">
        <v>89319</v>
      </c>
      <c r="D13398" t="s">
        <v>89320</v>
      </c>
      <c r="E13398" t="s">
        <v>89321</v>
      </c>
      <c r="F13398" t="s">
        <v>89322</v>
      </c>
      <c r="I13398" t="s">
        <v>89323</v>
      </c>
      <c r="J13398" t="s">
        <v>89324</v>
      </c>
      <c r="M13398" t="s">
        <v>112323</v>
      </c>
      <c r="N13398" t="s">
        <v>16314</v>
      </c>
      <c r="O13398" s="3" t="s">
        <v>89325</v>
      </c>
      <c r="P13398" t="s">
        <v>16314</v>
      </c>
      <c r="Q13398" t="s">
        <v>16314</v>
      </c>
      <c r="R13398" t="s">
        <v>89325</v>
      </c>
      <c r="S13398" s="4" t="str">
        <f t="shared" si="209"/>
        <v>1999</v>
      </c>
    </row>
    <row r="13399" spans="1:19" hidden="1" x14ac:dyDescent="0.35">
      <c r="A13399" t="s">
        <v>89321</v>
      </c>
      <c r="B13399" t="s">
        <v>89322</v>
      </c>
      <c r="C13399" t="s">
        <v>89326</v>
      </c>
      <c r="D13399" t="s">
        <v>89327</v>
      </c>
      <c r="E13399" t="s">
        <v>89328</v>
      </c>
      <c r="F13399" t="s">
        <v>89329</v>
      </c>
      <c r="I13399" t="s">
        <v>89330</v>
      </c>
      <c r="J13399" t="s">
        <v>89331</v>
      </c>
      <c r="M13399" t="s">
        <v>112315</v>
      </c>
      <c r="N13399" t="s">
        <v>16314</v>
      </c>
      <c r="O13399" s="3" t="s">
        <v>89332</v>
      </c>
      <c r="P13399" t="s">
        <v>16314</v>
      </c>
      <c r="Q13399" t="s">
        <v>16314</v>
      </c>
      <c r="R13399" t="s">
        <v>89332</v>
      </c>
      <c r="S13399" s="4" t="str">
        <f t="shared" si="209"/>
        <v>1999</v>
      </c>
    </row>
    <row r="13400" spans="1:19" hidden="1" x14ac:dyDescent="0.35">
      <c r="A13400" t="s">
        <v>89328</v>
      </c>
      <c r="B13400" t="s">
        <v>89329</v>
      </c>
      <c r="C13400" t="s">
        <v>89333</v>
      </c>
      <c r="D13400" t="s">
        <v>89334</v>
      </c>
      <c r="E13400" t="s">
        <v>89335</v>
      </c>
      <c r="F13400" t="s">
        <v>89336</v>
      </c>
      <c r="I13400" t="s">
        <v>89337</v>
      </c>
      <c r="J13400" t="s">
        <v>89338</v>
      </c>
      <c r="M13400" t="s">
        <v>112297</v>
      </c>
      <c r="N13400" t="s">
        <v>16314</v>
      </c>
      <c r="O13400" s="3" t="s">
        <v>89339</v>
      </c>
      <c r="P13400" t="s">
        <v>16314</v>
      </c>
      <c r="Q13400" t="s">
        <v>16314</v>
      </c>
      <c r="R13400" t="s">
        <v>89339</v>
      </c>
      <c r="S13400" s="4" t="str">
        <f t="shared" si="209"/>
        <v>1999</v>
      </c>
    </row>
    <row r="13401" spans="1:19" hidden="1" x14ac:dyDescent="0.35">
      <c r="A13401" t="s">
        <v>89335</v>
      </c>
      <c r="B13401" t="s">
        <v>89336</v>
      </c>
      <c r="C13401" t="s">
        <v>89340</v>
      </c>
      <c r="D13401" t="s">
        <v>89341</v>
      </c>
      <c r="E13401" t="s">
        <v>89342</v>
      </c>
      <c r="F13401" t="s">
        <v>89343</v>
      </c>
      <c r="I13401" t="s">
        <v>89344</v>
      </c>
      <c r="J13401" t="s">
        <v>89345</v>
      </c>
      <c r="M13401" t="s">
        <v>112297</v>
      </c>
      <c r="N13401" t="s">
        <v>16314</v>
      </c>
      <c r="O13401" s="3" t="s">
        <v>89346</v>
      </c>
      <c r="P13401" t="s">
        <v>16314</v>
      </c>
      <c r="Q13401" t="s">
        <v>16314</v>
      </c>
      <c r="R13401" t="s">
        <v>89346</v>
      </c>
      <c r="S13401" s="4" t="str">
        <f t="shared" si="209"/>
        <v>1999</v>
      </c>
    </row>
    <row r="13402" spans="1:19" hidden="1" x14ac:dyDescent="0.35">
      <c r="A13402" t="s">
        <v>89342</v>
      </c>
      <c r="B13402" t="s">
        <v>89343</v>
      </c>
      <c r="C13402" t="s">
        <v>89347</v>
      </c>
      <c r="D13402" t="s">
        <v>89348</v>
      </c>
      <c r="E13402" t="s">
        <v>89349</v>
      </c>
      <c r="F13402" t="s">
        <v>89350</v>
      </c>
      <c r="I13402" t="s">
        <v>89351</v>
      </c>
      <c r="J13402" t="s">
        <v>89352</v>
      </c>
      <c r="M13402" t="s">
        <v>112299</v>
      </c>
      <c r="N13402" t="s">
        <v>16314</v>
      </c>
      <c r="O13402" s="3" t="s">
        <v>89353</v>
      </c>
      <c r="P13402" t="s">
        <v>16314</v>
      </c>
      <c r="Q13402" t="s">
        <v>16314</v>
      </c>
      <c r="R13402" t="s">
        <v>89353</v>
      </c>
      <c r="S13402" s="4" t="str">
        <f t="shared" si="209"/>
        <v>1999</v>
      </c>
    </row>
    <row r="13403" spans="1:19" ht="29" hidden="1" x14ac:dyDescent="0.35">
      <c r="A13403" t="s">
        <v>89349</v>
      </c>
      <c r="B13403" t="s">
        <v>89350</v>
      </c>
      <c r="C13403" t="s">
        <v>89354</v>
      </c>
      <c r="D13403" t="s">
        <v>89355</v>
      </c>
      <c r="E13403" t="s">
        <v>89356</v>
      </c>
      <c r="F13403" t="s">
        <v>89357</v>
      </c>
      <c r="I13403" t="s">
        <v>89358</v>
      </c>
      <c r="J13403" t="s">
        <v>89359</v>
      </c>
      <c r="K13403" s="2" t="s">
        <v>84948</v>
      </c>
      <c r="M13403" t="s">
        <v>16314</v>
      </c>
      <c r="N13403" t="s">
        <v>16314</v>
      </c>
      <c r="O13403" s="3" t="s">
        <v>89360</v>
      </c>
      <c r="P13403" t="s">
        <v>16314</v>
      </c>
      <c r="Q13403" t="s">
        <v>16314</v>
      </c>
      <c r="R13403" t="s">
        <v>89360</v>
      </c>
      <c r="S13403" s="4" t="str">
        <f t="shared" si="209"/>
        <v>1999</v>
      </c>
    </row>
    <row r="13404" spans="1:19" ht="29" hidden="1" x14ac:dyDescent="0.35">
      <c r="A13404" t="s">
        <v>89356</v>
      </c>
      <c r="B13404" t="s">
        <v>89357</v>
      </c>
      <c r="C13404" t="s">
        <v>89361</v>
      </c>
      <c r="D13404" t="s">
        <v>89362</v>
      </c>
      <c r="E13404" t="s">
        <v>89363</v>
      </c>
      <c r="F13404" t="s">
        <v>89364</v>
      </c>
      <c r="I13404" t="s">
        <v>89365</v>
      </c>
      <c r="J13404" t="s">
        <v>88979</v>
      </c>
      <c r="K13404" s="2" t="s">
        <v>84948</v>
      </c>
      <c r="M13404" t="s">
        <v>16314</v>
      </c>
      <c r="N13404" t="s">
        <v>16314</v>
      </c>
      <c r="O13404" s="3" t="s">
        <v>89366</v>
      </c>
      <c r="P13404" t="s">
        <v>16314</v>
      </c>
      <c r="Q13404" t="s">
        <v>16314</v>
      </c>
      <c r="R13404" t="s">
        <v>89366</v>
      </c>
      <c r="S13404" s="4" t="str">
        <f t="shared" si="209"/>
        <v>1999</v>
      </c>
    </row>
    <row r="13405" spans="1:19" hidden="1" x14ac:dyDescent="0.35">
      <c r="A13405" t="s">
        <v>89363</v>
      </c>
      <c r="B13405" t="s">
        <v>89364</v>
      </c>
      <c r="C13405" t="s">
        <v>89367</v>
      </c>
      <c r="D13405" t="s">
        <v>89368</v>
      </c>
      <c r="E13405" t="s">
        <v>89369</v>
      </c>
      <c r="F13405" t="s">
        <v>89370</v>
      </c>
      <c r="I13405" t="s">
        <v>89371</v>
      </c>
      <c r="J13405" t="s">
        <v>89372</v>
      </c>
      <c r="M13405" t="s">
        <v>112297</v>
      </c>
      <c r="N13405" t="s">
        <v>16314</v>
      </c>
      <c r="O13405" s="3" t="s">
        <v>89373</v>
      </c>
      <c r="P13405" t="s">
        <v>16314</v>
      </c>
      <c r="Q13405" t="s">
        <v>16314</v>
      </c>
      <c r="R13405" t="s">
        <v>89373</v>
      </c>
      <c r="S13405" s="4" t="str">
        <f t="shared" si="209"/>
        <v>1999</v>
      </c>
    </row>
    <row r="13406" spans="1:19" ht="29" hidden="1" x14ac:dyDescent="0.35">
      <c r="A13406" t="s">
        <v>89369</v>
      </c>
      <c r="B13406" t="s">
        <v>89370</v>
      </c>
      <c r="C13406" t="s">
        <v>89374</v>
      </c>
      <c r="D13406" t="s">
        <v>89375</v>
      </c>
      <c r="E13406" t="s">
        <v>89376</v>
      </c>
      <c r="F13406" t="s">
        <v>89377</v>
      </c>
      <c r="I13406" t="s">
        <v>89378</v>
      </c>
      <c r="J13406" t="s">
        <v>89379</v>
      </c>
      <c r="K13406" s="2" t="s">
        <v>11336</v>
      </c>
      <c r="M13406" t="s">
        <v>16314</v>
      </c>
      <c r="N13406" t="s">
        <v>16314</v>
      </c>
      <c r="O13406" s="3" t="s">
        <v>89380</v>
      </c>
      <c r="P13406" t="s">
        <v>16314</v>
      </c>
      <c r="Q13406" t="s">
        <v>16314</v>
      </c>
      <c r="R13406" t="s">
        <v>89380</v>
      </c>
      <c r="S13406" s="4" t="str">
        <f t="shared" si="209"/>
        <v>1999</v>
      </c>
    </row>
    <row r="13407" spans="1:19" hidden="1" x14ac:dyDescent="0.35">
      <c r="A13407" t="s">
        <v>89376</v>
      </c>
      <c r="B13407" t="s">
        <v>89377</v>
      </c>
      <c r="C13407" t="s">
        <v>89381</v>
      </c>
      <c r="D13407" t="s">
        <v>89382</v>
      </c>
      <c r="E13407" t="s">
        <v>89383</v>
      </c>
      <c r="F13407" t="s">
        <v>89384</v>
      </c>
      <c r="I13407" t="s">
        <v>89385</v>
      </c>
      <c r="J13407" t="s">
        <v>89386</v>
      </c>
      <c r="M13407" t="s">
        <v>112297</v>
      </c>
      <c r="N13407" t="s">
        <v>16314</v>
      </c>
      <c r="O13407" s="3" t="s">
        <v>89387</v>
      </c>
      <c r="P13407" t="s">
        <v>16314</v>
      </c>
      <c r="Q13407" t="s">
        <v>16314</v>
      </c>
      <c r="R13407" t="s">
        <v>89387</v>
      </c>
      <c r="S13407" s="4" t="str">
        <f t="shared" si="209"/>
        <v>1999</v>
      </c>
    </row>
    <row r="13408" spans="1:19" hidden="1" x14ac:dyDescent="0.35">
      <c r="A13408" t="s">
        <v>89383</v>
      </c>
      <c r="B13408" t="s">
        <v>89384</v>
      </c>
      <c r="C13408" t="s">
        <v>89388</v>
      </c>
      <c r="D13408" t="s">
        <v>89389</v>
      </c>
      <c r="E13408" t="s">
        <v>89390</v>
      </c>
      <c r="F13408" t="s">
        <v>89391</v>
      </c>
      <c r="I13408" t="s">
        <v>89392</v>
      </c>
      <c r="J13408" t="s">
        <v>89393</v>
      </c>
      <c r="M13408" t="s">
        <v>112297</v>
      </c>
      <c r="N13408" t="s">
        <v>16314</v>
      </c>
      <c r="O13408" s="3" t="s">
        <v>89394</v>
      </c>
      <c r="P13408" t="s">
        <v>16314</v>
      </c>
      <c r="Q13408" t="s">
        <v>16314</v>
      </c>
      <c r="R13408" t="s">
        <v>89394</v>
      </c>
      <c r="S13408" s="4" t="str">
        <f t="shared" si="209"/>
        <v>1999</v>
      </c>
    </row>
    <row r="13409" spans="1:19" hidden="1" x14ac:dyDescent="0.35">
      <c r="A13409" t="s">
        <v>89390</v>
      </c>
      <c r="B13409" t="s">
        <v>89391</v>
      </c>
      <c r="C13409" t="s">
        <v>89395</v>
      </c>
      <c r="D13409">
        <v>160091936</v>
      </c>
      <c r="E13409" t="s">
        <v>89396</v>
      </c>
      <c r="F13409" t="s">
        <v>89397</v>
      </c>
      <c r="I13409" t="s">
        <v>89398</v>
      </c>
      <c r="J13409" t="s">
        <v>89399</v>
      </c>
      <c r="M13409" t="s">
        <v>112297</v>
      </c>
      <c r="N13409" t="s">
        <v>16314</v>
      </c>
      <c r="O13409" s="3" t="s">
        <v>89400</v>
      </c>
      <c r="P13409" t="s">
        <v>16314</v>
      </c>
      <c r="Q13409" t="s">
        <v>16314</v>
      </c>
      <c r="R13409" t="s">
        <v>89400</v>
      </c>
      <c r="S13409" s="4" t="str">
        <f t="shared" si="209"/>
        <v>1999</v>
      </c>
    </row>
    <row r="13410" spans="1:19" hidden="1" x14ac:dyDescent="0.35">
      <c r="A13410" t="s">
        <v>89396</v>
      </c>
      <c r="B13410" t="s">
        <v>89397</v>
      </c>
      <c r="C13410" t="s">
        <v>89401</v>
      </c>
      <c r="D13410" t="s">
        <v>89402</v>
      </c>
      <c r="E13410" t="s">
        <v>89403</v>
      </c>
      <c r="F13410" t="s">
        <v>89404</v>
      </c>
      <c r="I13410" t="s">
        <v>89405</v>
      </c>
      <c r="J13410" t="s">
        <v>89406</v>
      </c>
      <c r="M13410" t="s">
        <v>112299</v>
      </c>
      <c r="N13410" t="s">
        <v>16314</v>
      </c>
      <c r="O13410" s="3" t="s">
        <v>89407</v>
      </c>
      <c r="P13410" t="s">
        <v>16314</v>
      </c>
      <c r="Q13410" t="s">
        <v>16314</v>
      </c>
      <c r="R13410" t="s">
        <v>89407</v>
      </c>
      <c r="S13410" s="4" t="str">
        <f t="shared" si="209"/>
        <v>1999</v>
      </c>
    </row>
    <row r="13411" spans="1:19" hidden="1" x14ac:dyDescent="0.35">
      <c r="A13411" t="s">
        <v>89403</v>
      </c>
      <c r="B13411" t="s">
        <v>89404</v>
      </c>
      <c r="C13411" t="s">
        <v>89408</v>
      </c>
      <c r="D13411" t="s">
        <v>89409</v>
      </c>
      <c r="E13411" t="s">
        <v>89410</v>
      </c>
      <c r="F13411" t="s">
        <v>89411</v>
      </c>
      <c r="I13411" t="s">
        <v>89412</v>
      </c>
      <c r="J13411" t="s">
        <v>89413</v>
      </c>
      <c r="M13411" t="s">
        <v>112297</v>
      </c>
      <c r="N13411" t="s">
        <v>16314</v>
      </c>
      <c r="O13411" s="3" t="s">
        <v>89414</v>
      </c>
      <c r="P13411" t="s">
        <v>16314</v>
      </c>
      <c r="Q13411" t="s">
        <v>16314</v>
      </c>
      <c r="R13411" t="s">
        <v>89414</v>
      </c>
      <c r="S13411" s="4" t="str">
        <f t="shared" si="209"/>
        <v>1999</v>
      </c>
    </row>
    <row r="13412" spans="1:19" ht="29" hidden="1" x14ac:dyDescent="0.35">
      <c r="A13412" t="s">
        <v>89410</v>
      </c>
      <c r="B13412" t="s">
        <v>89411</v>
      </c>
      <c r="C13412" t="s">
        <v>89415</v>
      </c>
      <c r="D13412" t="s">
        <v>89416</v>
      </c>
      <c r="E13412" t="s">
        <v>89417</v>
      </c>
      <c r="F13412" t="s">
        <v>89418</v>
      </c>
      <c r="I13412" t="s">
        <v>89419</v>
      </c>
      <c r="J13412" t="s">
        <v>89420</v>
      </c>
      <c r="K13412" s="2" t="s">
        <v>1501</v>
      </c>
      <c r="M13412" t="s">
        <v>16314</v>
      </c>
      <c r="N13412" t="s">
        <v>16314</v>
      </c>
      <c r="O13412" s="3" t="s">
        <v>89421</v>
      </c>
      <c r="P13412" t="s">
        <v>16314</v>
      </c>
      <c r="Q13412" t="s">
        <v>16314</v>
      </c>
      <c r="R13412" t="s">
        <v>89421</v>
      </c>
      <c r="S13412" s="4" t="str">
        <f t="shared" si="209"/>
        <v>1999</v>
      </c>
    </row>
    <row r="13413" spans="1:19" hidden="1" x14ac:dyDescent="0.35">
      <c r="A13413" t="s">
        <v>89417</v>
      </c>
      <c r="B13413" t="s">
        <v>89418</v>
      </c>
      <c r="C13413" t="s">
        <v>89422</v>
      </c>
      <c r="D13413" t="s">
        <v>89423</v>
      </c>
      <c r="E13413" t="s">
        <v>89424</v>
      </c>
      <c r="F13413" t="s">
        <v>89425</v>
      </c>
      <c r="I13413" t="s">
        <v>89426</v>
      </c>
      <c r="J13413" t="s">
        <v>89427</v>
      </c>
      <c r="M13413" t="s">
        <v>112297</v>
      </c>
      <c r="N13413" t="s">
        <v>16314</v>
      </c>
      <c r="O13413" s="3" t="s">
        <v>89428</v>
      </c>
      <c r="P13413" t="s">
        <v>16314</v>
      </c>
      <c r="Q13413" t="s">
        <v>16314</v>
      </c>
      <c r="R13413" t="s">
        <v>89428</v>
      </c>
      <c r="S13413" s="4" t="str">
        <f t="shared" si="209"/>
        <v>1999</v>
      </c>
    </row>
    <row r="13414" spans="1:19" ht="29" hidden="1" x14ac:dyDescent="0.35">
      <c r="A13414" t="s">
        <v>89424</v>
      </c>
      <c r="B13414" t="s">
        <v>89425</v>
      </c>
      <c r="C13414" t="s">
        <v>89429</v>
      </c>
      <c r="D13414" t="s">
        <v>89430</v>
      </c>
      <c r="E13414" t="s">
        <v>89431</v>
      </c>
      <c r="F13414" t="s">
        <v>89432</v>
      </c>
      <c r="I13414" t="s">
        <v>89433</v>
      </c>
      <c r="J13414" t="s">
        <v>89434</v>
      </c>
      <c r="K13414" s="2" t="s">
        <v>1501</v>
      </c>
      <c r="M13414" t="s">
        <v>16314</v>
      </c>
      <c r="N13414" t="s">
        <v>16314</v>
      </c>
      <c r="O13414" s="3" t="s">
        <v>89435</v>
      </c>
      <c r="P13414" t="s">
        <v>16314</v>
      </c>
      <c r="Q13414" t="s">
        <v>16314</v>
      </c>
      <c r="R13414" t="s">
        <v>89435</v>
      </c>
      <c r="S13414" s="4" t="str">
        <f t="shared" si="209"/>
        <v>1999</v>
      </c>
    </row>
    <row r="13415" spans="1:19" hidden="1" x14ac:dyDescent="0.35">
      <c r="A13415" t="s">
        <v>89431</v>
      </c>
      <c r="B13415" t="s">
        <v>89432</v>
      </c>
      <c r="C13415" t="s">
        <v>89436</v>
      </c>
      <c r="D13415" t="s">
        <v>89437</v>
      </c>
      <c r="E13415" t="s">
        <v>89438</v>
      </c>
      <c r="F13415" t="s">
        <v>89439</v>
      </c>
      <c r="I13415" t="s">
        <v>89440</v>
      </c>
      <c r="J13415" t="s">
        <v>89441</v>
      </c>
      <c r="M13415" t="s">
        <v>112297</v>
      </c>
      <c r="N13415" t="s">
        <v>16314</v>
      </c>
      <c r="O13415" s="3" t="s">
        <v>89442</v>
      </c>
      <c r="P13415" t="s">
        <v>16314</v>
      </c>
      <c r="Q13415" t="s">
        <v>16314</v>
      </c>
      <c r="R13415" t="s">
        <v>89442</v>
      </c>
      <c r="S13415" s="4" t="str">
        <f t="shared" si="209"/>
        <v>1999</v>
      </c>
    </row>
    <row r="13416" spans="1:19" hidden="1" x14ac:dyDescent="0.35">
      <c r="A13416" t="s">
        <v>89438</v>
      </c>
      <c r="B13416" t="s">
        <v>89439</v>
      </c>
      <c r="C13416" t="s">
        <v>89443</v>
      </c>
      <c r="D13416" s="1">
        <v>9.6696600000000003E+97</v>
      </c>
      <c r="E13416" t="s">
        <v>89444</v>
      </c>
      <c r="F13416" t="s">
        <v>89445</v>
      </c>
      <c r="I13416" t="s">
        <v>89446</v>
      </c>
      <c r="J13416" t="s">
        <v>89447</v>
      </c>
      <c r="M13416" t="s">
        <v>112297</v>
      </c>
      <c r="N13416" t="s">
        <v>16314</v>
      </c>
      <c r="O13416" s="3" t="s">
        <v>89448</v>
      </c>
      <c r="P13416" t="s">
        <v>16314</v>
      </c>
      <c r="Q13416" t="s">
        <v>16314</v>
      </c>
      <c r="R13416" t="s">
        <v>89448</v>
      </c>
      <c r="S13416" s="4" t="str">
        <f t="shared" si="209"/>
        <v>1999</v>
      </c>
    </row>
    <row r="13417" spans="1:19" ht="29" hidden="1" x14ac:dyDescent="0.35">
      <c r="A13417" t="s">
        <v>89444</v>
      </c>
      <c r="B13417" t="s">
        <v>89445</v>
      </c>
      <c r="C13417" s="1" t="s">
        <v>89449</v>
      </c>
      <c r="D13417" s="1" t="s">
        <v>89450</v>
      </c>
      <c r="E13417" t="s">
        <v>89451</v>
      </c>
      <c r="F13417" t="s">
        <v>89452</v>
      </c>
      <c r="I13417" t="s">
        <v>89453</v>
      </c>
      <c r="J13417" t="s">
        <v>89454</v>
      </c>
      <c r="K13417" s="2" t="s">
        <v>88418</v>
      </c>
      <c r="M13417" t="s">
        <v>16314</v>
      </c>
      <c r="N13417" t="s">
        <v>16314</v>
      </c>
      <c r="O13417" s="3" t="s">
        <v>89455</v>
      </c>
      <c r="P13417" t="s">
        <v>16314</v>
      </c>
      <c r="Q13417" t="s">
        <v>16314</v>
      </c>
      <c r="R13417" t="s">
        <v>89455</v>
      </c>
      <c r="S13417" s="4" t="str">
        <f t="shared" si="209"/>
        <v>1999</v>
      </c>
    </row>
    <row r="13418" spans="1:19" ht="29" hidden="1" x14ac:dyDescent="0.35">
      <c r="A13418" t="s">
        <v>89451</v>
      </c>
      <c r="B13418" t="s">
        <v>89452</v>
      </c>
      <c r="C13418" t="s">
        <v>89456</v>
      </c>
      <c r="D13418" t="s">
        <v>89457</v>
      </c>
      <c r="E13418" t="s">
        <v>89458</v>
      </c>
      <c r="F13418" t="s">
        <v>89459</v>
      </c>
      <c r="I13418" t="s">
        <v>89460</v>
      </c>
      <c r="J13418" t="s">
        <v>89461</v>
      </c>
      <c r="K13418" s="2" t="s">
        <v>88418</v>
      </c>
      <c r="M13418" t="s">
        <v>16314</v>
      </c>
      <c r="N13418" t="s">
        <v>16314</v>
      </c>
      <c r="O13418" s="3" t="s">
        <v>89462</v>
      </c>
      <c r="P13418" t="s">
        <v>16314</v>
      </c>
      <c r="Q13418" t="s">
        <v>16314</v>
      </c>
      <c r="R13418" t="s">
        <v>89462</v>
      </c>
      <c r="S13418" s="4" t="str">
        <f t="shared" si="209"/>
        <v>1999</v>
      </c>
    </row>
    <row r="13419" spans="1:19" ht="29" hidden="1" x14ac:dyDescent="0.35">
      <c r="A13419" t="s">
        <v>89458</v>
      </c>
      <c r="B13419" t="s">
        <v>89459</v>
      </c>
      <c r="C13419" t="s">
        <v>89463</v>
      </c>
      <c r="D13419" t="s">
        <v>89464</v>
      </c>
      <c r="E13419" t="s">
        <v>89465</v>
      </c>
      <c r="F13419" t="s">
        <v>89466</v>
      </c>
      <c r="I13419" t="s">
        <v>89467</v>
      </c>
      <c r="J13419" t="s">
        <v>89468</v>
      </c>
      <c r="K13419" s="2" t="s">
        <v>88418</v>
      </c>
      <c r="M13419" t="s">
        <v>16314</v>
      </c>
      <c r="N13419" t="s">
        <v>16314</v>
      </c>
      <c r="O13419" s="3" t="s">
        <v>89469</v>
      </c>
      <c r="P13419" t="s">
        <v>16314</v>
      </c>
      <c r="Q13419" t="s">
        <v>16314</v>
      </c>
      <c r="R13419" t="s">
        <v>89469</v>
      </c>
      <c r="S13419" s="4" t="str">
        <f t="shared" si="209"/>
        <v>1999</v>
      </c>
    </row>
    <row r="13420" spans="1:19" ht="29" hidden="1" x14ac:dyDescent="0.35">
      <c r="A13420" t="s">
        <v>89465</v>
      </c>
      <c r="B13420" t="s">
        <v>89466</v>
      </c>
      <c r="C13420" t="s">
        <v>89470</v>
      </c>
      <c r="D13420" t="s">
        <v>89471</v>
      </c>
      <c r="E13420" t="s">
        <v>89472</v>
      </c>
      <c r="F13420" t="s">
        <v>89473</v>
      </c>
      <c r="I13420" t="s">
        <v>89474</v>
      </c>
      <c r="J13420" t="s">
        <v>89475</v>
      </c>
      <c r="K13420" s="2" t="s">
        <v>88418</v>
      </c>
      <c r="M13420" t="s">
        <v>16314</v>
      </c>
      <c r="N13420" t="s">
        <v>16314</v>
      </c>
      <c r="O13420" s="3" t="s">
        <v>89476</v>
      </c>
      <c r="P13420" t="s">
        <v>16314</v>
      </c>
      <c r="Q13420" t="s">
        <v>16314</v>
      </c>
      <c r="R13420" t="s">
        <v>89476</v>
      </c>
      <c r="S13420" s="4" t="str">
        <f t="shared" si="209"/>
        <v>1999</v>
      </c>
    </row>
    <row r="13421" spans="1:19" ht="29" hidden="1" x14ac:dyDescent="0.35">
      <c r="A13421" t="s">
        <v>89472</v>
      </c>
      <c r="B13421" t="s">
        <v>89473</v>
      </c>
      <c r="C13421" t="s">
        <v>89477</v>
      </c>
      <c r="D13421" t="s">
        <v>89478</v>
      </c>
      <c r="E13421" t="s">
        <v>89479</v>
      </c>
      <c r="F13421" t="s">
        <v>89480</v>
      </c>
      <c r="I13421" t="s">
        <v>89481</v>
      </c>
      <c r="J13421" t="s">
        <v>89482</v>
      </c>
      <c r="K13421" s="2" t="s">
        <v>88418</v>
      </c>
      <c r="M13421" t="s">
        <v>16314</v>
      </c>
      <c r="N13421" t="s">
        <v>16314</v>
      </c>
      <c r="O13421" s="3" t="s">
        <v>89483</v>
      </c>
      <c r="P13421" t="s">
        <v>16314</v>
      </c>
      <c r="Q13421" t="s">
        <v>16314</v>
      </c>
      <c r="R13421" t="s">
        <v>89483</v>
      </c>
      <c r="S13421" s="4" t="str">
        <f t="shared" si="209"/>
        <v>1999</v>
      </c>
    </row>
    <row r="13422" spans="1:19" ht="29" hidden="1" x14ac:dyDescent="0.35">
      <c r="A13422" t="s">
        <v>89479</v>
      </c>
      <c r="B13422" t="s">
        <v>89480</v>
      </c>
      <c r="C13422" t="s">
        <v>89484</v>
      </c>
      <c r="D13422" t="s">
        <v>89485</v>
      </c>
      <c r="E13422" t="s">
        <v>89486</v>
      </c>
      <c r="F13422" t="s">
        <v>89487</v>
      </c>
      <c r="I13422" t="s">
        <v>89488</v>
      </c>
      <c r="J13422" t="s">
        <v>89489</v>
      </c>
      <c r="K13422" s="2" t="s">
        <v>84948</v>
      </c>
      <c r="M13422" t="s">
        <v>16314</v>
      </c>
      <c r="N13422" t="s">
        <v>16314</v>
      </c>
      <c r="O13422" s="3" t="s">
        <v>89490</v>
      </c>
      <c r="P13422" t="s">
        <v>16314</v>
      </c>
      <c r="Q13422" t="s">
        <v>16314</v>
      </c>
      <c r="R13422" t="s">
        <v>89490</v>
      </c>
      <c r="S13422" s="4" t="str">
        <f t="shared" si="209"/>
        <v>1999</v>
      </c>
    </row>
    <row r="13423" spans="1:19" hidden="1" x14ac:dyDescent="0.35">
      <c r="A13423" t="s">
        <v>89486</v>
      </c>
      <c r="B13423" t="s">
        <v>89487</v>
      </c>
      <c r="C13423" t="s">
        <v>89491</v>
      </c>
      <c r="D13423" t="s">
        <v>89492</v>
      </c>
      <c r="E13423" t="s">
        <v>89493</v>
      </c>
      <c r="F13423" t="s">
        <v>89494</v>
      </c>
      <c r="I13423" t="s">
        <v>89495</v>
      </c>
      <c r="J13423" t="s">
        <v>89496</v>
      </c>
      <c r="M13423" t="s">
        <v>112323</v>
      </c>
      <c r="N13423" t="s">
        <v>16314</v>
      </c>
      <c r="O13423" s="3" t="s">
        <v>89497</v>
      </c>
      <c r="P13423" t="s">
        <v>16314</v>
      </c>
      <c r="Q13423" t="s">
        <v>16314</v>
      </c>
      <c r="R13423" t="s">
        <v>89497</v>
      </c>
      <c r="S13423" s="4" t="str">
        <f t="shared" si="209"/>
        <v>1999</v>
      </c>
    </row>
    <row r="13424" spans="1:19" hidden="1" x14ac:dyDescent="0.35">
      <c r="A13424" t="s">
        <v>89493</v>
      </c>
      <c r="B13424" t="s">
        <v>89494</v>
      </c>
      <c r="C13424" t="s">
        <v>89498</v>
      </c>
      <c r="D13424" t="s">
        <v>89499</v>
      </c>
      <c r="E13424" t="s">
        <v>89500</v>
      </c>
      <c r="F13424" t="s">
        <v>89501</v>
      </c>
      <c r="I13424" t="s">
        <v>89502</v>
      </c>
      <c r="J13424" t="s">
        <v>89503</v>
      </c>
      <c r="M13424" t="s">
        <v>112323</v>
      </c>
      <c r="N13424" t="s">
        <v>16314</v>
      </c>
      <c r="O13424" s="3" t="s">
        <v>89504</v>
      </c>
      <c r="P13424" t="s">
        <v>16314</v>
      </c>
      <c r="Q13424" t="s">
        <v>16314</v>
      </c>
      <c r="R13424" t="s">
        <v>89504</v>
      </c>
      <c r="S13424" s="4" t="str">
        <f t="shared" si="209"/>
        <v>1999</v>
      </c>
    </row>
    <row r="13425" spans="1:19" hidden="1" x14ac:dyDescent="0.35">
      <c r="A13425" t="s">
        <v>89500</v>
      </c>
      <c r="B13425" t="s">
        <v>89501</v>
      </c>
      <c r="C13425" t="s">
        <v>89505</v>
      </c>
      <c r="D13425" t="s">
        <v>89506</v>
      </c>
      <c r="E13425" t="s">
        <v>89507</v>
      </c>
      <c r="F13425" t="s">
        <v>89508</v>
      </c>
      <c r="I13425" t="s">
        <v>89509</v>
      </c>
      <c r="J13425" t="s">
        <v>89510</v>
      </c>
      <c r="M13425" t="s">
        <v>112306</v>
      </c>
      <c r="N13425" t="s">
        <v>16314</v>
      </c>
      <c r="O13425" s="3" t="s">
        <v>89511</v>
      </c>
      <c r="P13425" t="s">
        <v>16314</v>
      </c>
      <c r="Q13425" t="s">
        <v>16314</v>
      </c>
      <c r="R13425" t="s">
        <v>89511</v>
      </c>
      <c r="S13425" s="4" t="str">
        <f t="shared" si="209"/>
        <v>1999</v>
      </c>
    </row>
    <row r="13426" spans="1:19" hidden="1" x14ac:dyDescent="0.35">
      <c r="A13426" t="s">
        <v>89507</v>
      </c>
      <c r="B13426" t="s">
        <v>89508</v>
      </c>
      <c r="C13426" t="s">
        <v>89512</v>
      </c>
      <c r="D13426" t="s">
        <v>89513</v>
      </c>
      <c r="E13426" t="s">
        <v>89514</v>
      </c>
      <c r="F13426" t="s">
        <v>89515</v>
      </c>
      <c r="I13426" t="s">
        <v>89516</v>
      </c>
      <c r="J13426" t="s">
        <v>89517</v>
      </c>
      <c r="M13426" t="s">
        <v>112297</v>
      </c>
      <c r="N13426" t="s">
        <v>16314</v>
      </c>
      <c r="O13426" s="3" t="s">
        <v>89518</v>
      </c>
      <c r="P13426" t="s">
        <v>16314</v>
      </c>
      <c r="Q13426" t="s">
        <v>16314</v>
      </c>
      <c r="R13426" t="s">
        <v>89518</v>
      </c>
      <c r="S13426" s="4" t="str">
        <f t="shared" si="209"/>
        <v>1999</v>
      </c>
    </row>
    <row r="13427" spans="1:19" hidden="1" x14ac:dyDescent="0.35">
      <c r="A13427" t="s">
        <v>89514</v>
      </c>
      <c r="B13427" t="s">
        <v>89515</v>
      </c>
      <c r="C13427" t="s">
        <v>89519</v>
      </c>
      <c r="D13427" t="s">
        <v>89520</v>
      </c>
      <c r="E13427" t="s">
        <v>89521</v>
      </c>
      <c r="F13427" t="s">
        <v>89522</v>
      </c>
      <c r="I13427" t="s">
        <v>89523</v>
      </c>
      <c r="J13427" t="s">
        <v>89524</v>
      </c>
      <c r="M13427" t="s">
        <v>112297</v>
      </c>
      <c r="N13427" t="s">
        <v>16314</v>
      </c>
      <c r="O13427" s="3" t="s">
        <v>89525</v>
      </c>
      <c r="P13427" t="s">
        <v>16314</v>
      </c>
      <c r="Q13427" t="s">
        <v>16314</v>
      </c>
      <c r="R13427" t="s">
        <v>89525</v>
      </c>
      <c r="S13427" s="4" t="str">
        <f t="shared" si="209"/>
        <v>1999</v>
      </c>
    </row>
    <row r="13428" spans="1:19" hidden="1" x14ac:dyDescent="0.35">
      <c r="A13428" t="s">
        <v>89521</v>
      </c>
      <c r="B13428" t="s">
        <v>89522</v>
      </c>
      <c r="C13428" t="s">
        <v>89526</v>
      </c>
      <c r="D13428" t="s">
        <v>89527</v>
      </c>
      <c r="E13428" t="s">
        <v>89528</v>
      </c>
      <c r="F13428" t="s">
        <v>89529</v>
      </c>
      <c r="I13428" t="s">
        <v>89530</v>
      </c>
      <c r="J13428" t="s">
        <v>89531</v>
      </c>
      <c r="M13428" t="s">
        <v>112306</v>
      </c>
      <c r="N13428" t="s">
        <v>16314</v>
      </c>
      <c r="O13428" s="3" t="s">
        <v>89532</v>
      </c>
      <c r="P13428" t="s">
        <v>16314</v>
      </c>
      <c r="Q13428" t="s">
        <v>16314</v>
      </c>
      <c r="R13428" t="s">
        <v>89532</v>
      </c>
      <c r="S13428" s="4" t="str">
        <f t="shared" si="209"/>
        <v>1999</v>
      </c>
    </row>
    <row r="13429" spans="1:19" hidden="1" x14ac:dyDescent="0.35">
      <c r="A13429" t="s">
        <v>89528</v>
      </c>
      <c r="B13429" t="s">
        <v>89529</v>
      </c>
      <c r="C13429" t="s">
        <v>89533</v>
      </c>
      <c r="D13429" t="s">
        <v>89534</v>
      </c>
      <c r="E13429" t="s">
        <v>89535</v>
      </c>
      <c r="F13429" t="s">
        <v>89536</v>
      </c>
      <c r="I13429" t="s">
        <v>89537</v>
      </c>
      <c r="J13429" t="s">
        <v>89538</v>
      </c>
      <c r="M13429" t="s">
        <v>112297</v>
      </c>
      <c r="N13429" t="s">
        <v>16314</v>
      </c>
      <c r="O13429" s="3" t="s">
        <v>89539</v>
      </c>
      <c r="P13429" t="s">
        <v>16314</v>
      </c>
      <c r="Q13429" t="s">
        <v>16314</v>
      </c>
      <c r="R13429" t="s">
        <v>89539</v>
      </c>
      <c r="S13429" s="4" t="str">
        <f t="shared" si="209"/>
        <v>1999</v>
      </c>
    </row>
    <row r="13430" spans="1:19" hidden="1" x14ac:dyDescent="0.35">
      <c r="A13430" t="s">
        <v>89535</v>
      </c>
      <c r="B13430" t="s">
        <v>89536</v>
      </c>
      <c r="C13430" t="s">
        <v>89540</v>
      </c>
      <c r="D13430" t="s">
        <v>89541</v>
      </c>
      <c r="E13430" t="s">
        <v>89542</v>
      </c>
      <c r="F13430" t="s">
        <v>89543</v>
      </c>
      <c r="I13430" t="s">
        <v>89544</v>
      </c>
      <c r="J13430" t="s">
        <v>89545</v>
      </c>
      <c r="M13430" t="s">
        <v>112306</v>
      </c>
      <c r="N13430" t="s">
        <v>16314</v>
      </c>
      <c r="O13430" s="3" t="s">
        <v>89546</v>
      </c>
      <c r="P13430" t="s">
        <v>16314</v>
      </c>
      <c r="Q13430" t="s">
        <v>16314</v>
      </c>
      <c r="R13430" t="s">
        <v>89546</v>
      </c>
      <c r="S13430" s="4" t="str">
        <f t="shared" si="209"/>
        <v>1999</v>
      </c>
    </row>
    <row r="13431" spans="1:19" hidden="1" x14ac:dyDescent="0.35">
      <c r="A13431" t="s">
        <v>89542</v>
      </c>
      <c r="B13431" t="s">
        <v>89543</v>
      </c>
      <c r="C13431" t="s">
        <v>89547</v>
      </c>
      <c r="D13431" t="s">
        <v>89548</v>
      </c>
      <c r="E13431" t="s">
        <v>89549</v>
      </c>
      <c r="F13431" t="s">
        <v>89550</v>
      </c>
      <c r="I13431" t="s">
        <v>89551</v>
      </c>
      <c r="J13431" t="s">
        <v>89552</v>
      </c>
      <c r="M13431" t="s">
        <v>112306</v>
      </c>
      <c r="N13431" t="s">
        <v>16314</v>
      </c>
      <c r="O13431" s="3" t="s">
        <v>89553</v>
      </c>
      <c r="P13431" t="s">
        <v>16314</v>
      </c>
      <c r="Q13431" t="s">
        <v>16314</v>
      </c>
      <c r="R13431" t="s">
        <v>89553</v>
      </c>
      <c r="S13431" s="4" t="str">
        <f t="shared" si="209"/>
        <v>1999</v>
      </c>
    </row>
    <row r="13432" spans="1:19" hidden="1" x14ac:dyDescent="0.35">
      <c r="A13432" t="s">
        <v>89549</v>
      </c>
      <c r="B13432" t="s">
        <v>89550</v>
      </c>
      <c r="C13432" t="s">
        <v>89554</v>
      </c>
      <c r="D13432" t="s">
        <v>89555</v>
      </c>
      <c r="E13432" t="s">
        <v>89556</v>
      </c>
      <c r="F13432" t="s">
        <v>89557</v>
      </c>
      <c r="I13432" t="s">
        <v>89558</v>
      </c>
      <c r="J13432" t="s">
        <v>89559</v>
      </c>
      <c r="M13432" t="s">
        <v>112306</v>
      </c>
      <c r="N13432" t="s">
        <v>16314</v>
      </c>
      <c r="O13432" s="3" t="s">
        <v>89560</v>
      </c>
      <c r="P13432" t="s">
        <v>16314</v>
      </c>
      <c r="Q13432" t="s">
        <v>16314</v>
      </c>
      <c r="R13432" t="s">
        <v>89560</v>
      </c>
      <c r="S13432" s="4" t="str">
        <f t="shared" si="209"/>
        <v>1999</v>
      </c>
    </row>
    <row r="13433" spans="1:19" hidden="1" x14ac:dyDescent="0.35">
      <c r="A13433" t="s">
        <v>89556</v>
      </c>
      <c r="B13433" t="s">
        <v>89557</v>
      </c>
      <c r="C13433" t="s">
        <v>89561</v>
      </c>
      <c r="D13433" t="s">
        <v>89562</v>
      </c>
      <c r="E13433" t="s">
        <v>89563</v>
      </c>
      <c r="F13433" t="s">
        <v>89564</v>
      </c>
      <c r="I13433" t="s">
        <v>89565</v>
      </c>
      <c r="J13433" t="s">
        <v>89566</v>
      </c>
      <c r="M13433" t="s">
        <v>112306</v>
      </c>
      <c r="N13433" t="s">
        <v>16314</v>
      </c>
      <c r="O13433" s="3" t="s">
        <v>89567</v>
      </c>
      <c r="P13433" t="s">
        <v>16314</v>
      </c>
      <c r="Q13433" t="s">
        <v>16314</v>
      </c>
      <c r="R13433" t="s">
        <v>89567</v>
      </c>
      <c r="S13433" s="4" t="str">
        <f t="shared" si="209"/>
        <v>1999</v>
      </c>
    </row>
    <row r="13434" spans="1:19" hidden="1" x14ac:dyDescent="0.35">
      <c r="A13434" t="s">
        <v>89563</v>
      </c>
      <c r="B13434" t="s">
        <v>89564</v>
      </c>
      <c r="C13434" t="s">
        <v>89568</v>
      </c>
      <c r="D13434" t="s">
        <v>89569</v>
      </c>
      <c r="E13434" t="s">
        <v>89570</v>
      </c>
      <c r="F13434" t="s">
        <v>89571</v>
      </c>
      <c r="I13434" t="s">
        <v>89572</v>
      </c>
      <c r="J13434" t="s">
        <v>89573</v>
      </c>
      <c r="M13434" t="s">
        <v>112306</v>
      </c>
      <c r="N13434" t="s">
        <v>16314</v>
      </c>
      <c r="O13434" s="3" t="s">
        <v>89574</v>
      </c>
      <c r="P13434" t="s">
        <v>16314</v>
      </c>
      <c r="Q13434" t="s">
        <v>16314</v>
      </c>
      <c r="R13434" t="s">
        <v>89574</v>
      </c>
      <c r="S13434" s="4" t="str">
        <f t="shared" si="209"/>
        <v>1999</v>
      </c>
    </row>
    <row r="13435" spans="1:19" hidden="1" x14ac:dyDescent="0.35">
      <c r="A13435" t="s">
        <v>89570</v>
      </c>
      <c r="B13435" t="s">
        <v>89571</v>
      </c>
      <c r="C13435" t="s">
        <v>89575</v>
      </c>
      <c r="D13435" t="s">
        <v>89576</v>
      </c>
      <c r="E13435" t="s">
        <v>89577</v>
      </c>
      <c r="F13435" t="s">
        <v>89578</v>
      </c>
      <c r="I13435" t="s">
        <v>89579</v>
      </c>
      <c r="J13435" t="s">
        <v>89580</v>
      </c>
      <c r="M13435" t="s">
        <v>112306</v>
      </c>
      <c r="N13435" t="s">
        <v>16314</v>
      </c>
      <c r="O13435" s="3" t="s">
        <v>89581</v>
      </c>
      <c r="P13435" t="s">
        <v>16314</v>
      </c>
      <c r="Q13435" t="s">
        <v>16314</v>
      </c>
      <c r="R13435" t="s">
        <v>89581</v>
      </c>
      <c r="S13435" s="4" t="str">
        <f t="shared" si="209"/>
        <v>1999</v>
      </c>
    </row>
    <row r="13436" spans="1:19" hidden="1" x14ac:dyDescent="0.35">
      <c r="A13436" t="s">
        <v>89577</v>
      </c>
      <c r="B13436" t="s">
        <v>89578</v>
      </c>
      <c r="C13436" t="s">
        <v>89582</v>
      </c>
      <c r="D13436" t="s">
        <v>89583</v>
      </c>
      <c r="E13436" t="s">
        <v>89584</v>
      </c>
      <c r="F13436" t="s">
        <v>89585</v>
      </c>
      <c r="I13436" t="s">
        <v>89586</v>
      </c>
      <c r="J13436" t="s">
        <v>89587</v>
      </c>
      <c r="M13436" t="s">
        <v>112306</v>
      </c>
      <c r="N13436" t="s">
        <v>16314</v>
      </c>
      <c r="O13436" s="3" t="s">
        <v>89588</v>
      </c>
      <c r="P13436" t="s">
        <v>16314</v>
      </c>
      <c r="Q13436" t="s">
        <v>16314</v>
      </c>
      <c r="R13436" t="s">
        <v>89588</v>
      </c>
      <c r="S13436" s="4" t="str">
        <f t="shared" si="209"/>
        <v>1999</v>
      </c>
    </row>
    <row r="13437" spans="1:19" hidden="1" x14ac:dyDescent="0.35">
      <c r="A13437" t="s">
        <v>89584</v>
      </c>
      <c r="B13437" t="s">
        <v>89585</v>
      </c>
      <c r="C13437" s="1" t="s">
        <v>89589</v>
      </c>
      <c r="D13437" s="1" t="s">
        <v>89590</v>
      </c>
      <c r="E13437" t="s">
        <v>89591</v>
      </c>
      <c r="F13437" t="s">
        <v>89592</v>
      </c>
      <c r="I13437" t="s">
        <v>89593</v>
      </c>
      <c r="J13437" t="s">
        <v>89594</v>
      </c>
      <c r="M13437" t="s">
        <v>112306</v>
      </c>
      <c r="N13437" t="s">
        <v>16314</v>
      </c>
      <c r="O13437" s="3" t="s">
        <v>89595</v>
      </c>
      <c r="P13437" t="s">
        <v>16314</v>
      </c>
      <c r="Q13437" t="s">
        <v>16314</v>
      </c>
      <c r="R13437" t="s">
        <v>89595</v>
      </c>
      <c r="S13437" s="4" t="str">
        <f t="shared" si="209"/>
        <v>1999</v>
      </c>
    </row>
    <row r="13438" spans="1:19" hidden="1" x14ac:dyDescent="0.35">
      <c r="A13438" t="s">
        <v>89591</v>
      </c>
      <c r="B13438" t="s">
        <v>89592</v>
      </c>
      <c r="C13438" t="s">
        <v>89596</v>
      </c>
      <c r="D13438" t="s">
        <v>89597</v>
      </c>
      <c r="E13438" t="s">
        <v>89598</v>
      </c>
      <c r="F13438" t="s">
        <v>89599</v>
      </c>
      <c r="I13438" t="s">
        <v>89600</v>
      </c>
      <c r="J13438" t="s">
        <v>89601</v>
      </c>
      <c r="M13438" t="s">
        <v>112306</v>
      </c>
      <c r="N13438" t="s">
        <v>16314</v>
      </c>
      <c r="O13438" s="3" t="s">
        <v>89602</v>
      </c>
      <c r="P13438" t="s">
        <v>16314</v>
      </c>
      <c r="Q13438" t="s">
        <v>16314</v>
      </c>
      <c r="R13438" t="s">
        <v>89602</v>
      </c>
      <c r="S13438" s="4" t="str">
        <f t="shared" si="209"/>
        <v>1999</v>
      </c>
    </row>
    <row r="13439" spans="1:19" hidden="1" x14ac:dyDescent="0.35">
      <c r="A13439" t="s">
        <v>89598</v>
      </c>
      <c r="B13439" t="s">
        <v>89599</v>
      </c>
      <c r="C13439" t="s">
        <v>89603</v>
      </c>
      <c r="D13439" t="s">
        <v>89604</v>
      </c>
      <c r="E13439" t="s">
        <v>89605</v>
      </c>
      <c r="F13439" t="s">
        <v>89606</v>
      </c>
      <c r="I13439" t="s">
        <v>89607</v>
      </c>
      <c r="J13439" t="s">
        <v>89608</v>
      </c>
      <c r="M13439" t="s">
        <v>112306</v>
      </c>
      <c r="N13439" t="s">
        <v>16314</v>
      </c>
      <c r="O13439" s="3" t="s">
        <v>89609</v>
      </c>
      <c r="P13439" t="s">
        <v>16314</v>
      </c>
      <c r="Q13439" t="s">
        <v>16314</v>
      </c>
      <c r="R13439" t="s">
        <v>89609</v>
      </c>
      <c r="S13439" s="4" t="str">
        <f t="shared" si="209"/>
        <v>1999</v>
      </c>
    </row>
    <row r="13440" spans="1:19" hidden="1" x14ac:dyDescent="0.35">
      <c r="A13440" t="s">
        <v>89605</v>
      </c>
      <c r="B13440" t="s">
        <v>89606</v>
      </c>
      <c r="C13440" t="s">
        <v>89610</v>
      </c>
      <c r="D13440">
        <v>45245019</v>
      </c>
      <c r="E13440" t="s">
        <v>89611</v>
      </c>
      <c r="F13440" t="s">
        <v>89612</v>
      </c>
      <c r="I13440" t="s">
        <v>89613</v>
      </c>
      <c r="J13440" t="s">
        <v>89614</v>
      </c>
      <c r="M13440" t="s">
        <v>112306</v>
      </c>
      <c r="N13440" t="s">
        <v>16314</v>
      </c>
      <c r="O13440" s="3" t="s">
        <v>89615</v>
      </c>
      <c r="P13440" t="s">
        <v>16314</v>
      </c>
      <c r="Q13440" t="s">
        <v>16314</v>
      </c>
      <c r="R13440" t="s">
        <v>89615</v>
      </c>
      <c r="S13440" s="4" t="str">
        <f t="shared" si="209"/>
        <v>1999</v>
      </c>
    </row>
    <row r="13441" spans="1:19" hidden="1" x14ac:dyDescent="0.35">
      <c r="A13441" t="s">
        <v>89611</v>
      </c>
      <c r="B13441" t="s">
        <v>89612</v>
      </c>
      <c r="C13441" t="s">
        <v>89616</v>
      </c>
      <c r="D13441" t="s">
        <v>89617</v>
      </c>
      <c r="E13441" t="s">
        <v>89618</v>
      </c>
      <c r="F13441" t="s">
        <v>89619</v>
      </c>
      <c r="I13441" t="s">
        <v>89620</v>
      </c>
      <c r="J13441" t="s">
        <v>89621</v>
      </c>
      <c r="M13441" t="s">
        <v>112306</v>
      </c>
      <c r="N13441" t="s">
        <v>16314</v>
      </c>
      <c r="O13441" s="3" t="s">
        <v>89622</v>
      </c>
      <c r="P13441" t="s">
        <v>16314</v>
      </c>
      <c r="Q13441" t="s">
        <v>16314</v>
      </c>
      <c r="R13441" t="s">
        <v>89622</v>
      </c>
      <c r="S13441" s="4" t="str">
        <f t="shared" si="209"/>
        <v>1999</v>
      </c>
    </row>
    <row r="13442" spans="1:19" hidden="1" x14ac:dyDescent="0.35">
      <c r="A13442" t="s">
        <v>89618</v>
      </c>
      <c r="B13442" t="s">
        <v>89619</v>
      </c>
      <c r="C13442" t="s">
        <v>89623</v>
      </c>
      <c r="D13442" t="s">
        <v>89624</v>
      </c>
      <c r="E13442" t="s">
        <v>89625</v>
      </c>
      <c r="F13442" t="s">
        <v>89626</v>
      </c>
      <c r="I13442" t="s">
        <v>89627</v>
      </c>
      <c r="J13442" t="s">
        <v>89628</v>
      </c>
      <c r="M13442" t="s">
        <v>112323</v>
      </c>
      <c r="N13442" t="s">
        <v>16314</v>
      </c>
      <c r="O13442" s="3" t="s">
        <v>89629</v>
      </c>
      <c r="P13442" t="s">
        <v>16314</v>
      </c>
      <c r="Q13442" t="s">
        <v>16314</v>
      </c>
      <c r="R13442" t="s">
        <v>89629</v>
      </c>
      <c r="S13442" s="4" t="str">
        <f t="shared" si="209"/>
        <v>1999</v>
      </c>
    </row>
    <row r="13443" spans="1:19" hidden="1" x14ac:dyDescent="0.35">
      <c r="A13443" t="s">
        <v>89625</v>
      </c>
      <c r="B13443" t="s">
        <v>89626</v>
      </c>
      <c r="C13443" t="s">
        <v>89630</v>
      </c>
      <c r="D13443" t="s">
        <v>89631</v>
      </c>
      <c r="E13443" t="s">
        <v>89632</v>
      </c>
      <c r="F13443" t="s">
        <v>89633</v>
      </c>
      <c r="I13443" t="s">
        <v>89634</v>
      </c>
      <c r="J13443" t="s">
        <v>89635</v>
      </c>
      <c r="M13443" t="s">
        <v>112323</v>
      </c>
      <c r="N13443" t="s">
        <v>16314</v>
      </c>
      <c r="O13443" s="3" t="s">
        <v>89636</v>
      </c>
      <c r="P13443" t="s">
        <v>16314</v>
      </c>
      <c r="Q13443" t="s">
        <v>16314</v>
      </c>
      <c r="R13443" t="s">
        <v>89636</v>
      </c>
      <c r="S13443" s="4" t="str">
        <f t="shared" ref="S13443:S13506" si="210">LEFT(RIGHT(R13443,19),4)</f>
        <v>1999</v>
      </c>
    </row>
    <row r="13444" spans="1:19" hidden="1" x14ac:dyDescent="0.35">
      <c r="A13444" t="s">
        <v>89632</v>
      </c>
      <c r="B13444" t="s">
        <v>89633</v>
      </c>
      <c r="C13444" t="s">
        <v>89637</v>
      </c>
      <c r="D13444" t="s">
        <v>89638</v>
      </c>
      <c r="E13444" t="s">
        <v>89639</v>
      </c>
      <c r="F13444" t="s">
        <v>89640</v>
      </c>
      <c r="I13444" t="s">
        <v>89641</v>
      </c>
      <c r="J13444" t="s">
        <v>89642</v>
      </c>
      <c r="M13444" t="s">
        <v>112297</v>
      </c>
      <c r="N13444" t="s">
        <v>16314</v>
      </c>
      <c r="O13444" s="3" t="s">
        <v>89643</v>
      </c>
      <c r="P13444" t="s">
        <v>16314</v>
      </c>
      <c r="Q13444" t="s">
        <v>16314</v>
      </c>
      <c r="R13444" t="s">
        <v>89643</v>
      </c>
      <c r="S13444" s="4" t="str">
        <f t="shared" si="210"/>
        <v>1999</v>
      </c>
    </row>
    <row r="13445" spans="1:19" hidden="1" x14ac:dyDescent="0.35">
      <c r="A13445" t="s">
        <v>89639</v>
      </c>
      <c r="B13445" t="s">
        <v>89640</v>
      </c>
      <c r="C13445" t="s">
        <v>89644</v>
      </c>
      <c r="D13445" t="s">
        <v>89645</v>
      </c>
      <c r="E13445" t="s">
        <v>89646</v>
      </c>
      <c r="F13445" t="s">
        <v>89647</v>
      </c>
      <c r="I13445" t="s">
        <v>89648</v>
      </c>
      <c r="J13445" t="s">
        <v>89649</v>
      </c>
      <c r="M13445" t="s">
        <v>112315</v>
      </c>
      <c r="N13445" t="s">
        <v>16314</v>
      </c>
      <c r="O13445" s="3" t="s">
        <v>89650</v>
      </c>
      <c r="P13445" t="s">
        <v>16314</v>
      </c>
      <c r="Q13445" t="s">
        <v>16314</v>
      </c>
      <c r="R13445" t="s">
        <v>89650</v>
      </c>
      <c r="S13445" s="4" t="str">
        <f t="shared" si="210"/>
        <v>1999</v>
      </c>
    </row>
    <row r="13446" spans="1:19" hidden="1" x14ac:dyDescent="0.35">
      <c r="A13446" t="s">
        <v>89646</v>
      </c>
      <c r="B13446" t="s">
        <v>89647</v>
      </c>
      <c r="C13446" t="s">
        <v>89651</v>
      </c>
      <c r="D13446" t="s">
        <v>89652</v>
      </c>
      <c r="E13446" t="s">
        <v>89653</v>
      </c>
      <c r="F13446" t="s">
        <v>89654</v>
      </c>
      <c r="I13446" t="s">
        <v>89655</v>
      </c>
      <c r="J13446" t="s">
        <v>89656</v>
      </c>
      <c r="M13446" t="s">
        <v>112315</v>
      </c>
      <c r="N13446" t="s">
        <v>16314</v>
      </c>
      <c r="O13446" s="3" t="s">
        <v>89657</v>
      </c>
      <c r="P13446" t="s">
        <v>16314</v>
      </c>
      <c r="Q13446" t="s">
        <v>16314</v>
      </c>
      <c r="R13446" t="s">
        <v>89657</v>
      </c>
      <c r="S13446" s="4" t="str">
        <f t="shared" si="210"/>
        <v>1999</v>
      </c>
    </row>
    <row r="13447" spans="1:19" hidden="1" x14ac:dyDescent="0.35">
      <c r="A13447" t="s">
        <v>89653</v>
      </c>
      <c r="B13447" t="s">
        <v>89654</v>
      </c>
      <c r="C13447" t="s">
        <v>89658</v>
      </c>
      <c r="D13447" t="s">
        <v>89659</v>
      </c>
      <c r="E13447" t="s">
        <v>89660</v>
      </c>
      <c r="F13447" t="s">
        <v>89661</v>
      </c>
      <c r="I13447" t="s">
        <v>89662</v>
      </c>
      <c r="J13447" t="s">
        <v>89663</v>
      </c>
      <c r="M13447" t="s">
        <v>112297</v>
      </c>
      <c r="N13447" t="s">
        <v>16314</v>
      </c>
      <c r="O13447" s="3" t="s">
        <v>89664</v>
      </c>
      <c r="P13447" t="s">
        <v>16314</v>
      </c>
      <c r="Q13447" t="s">
        <v>16314</v>
      </c>
      <c r="R13447" t="s">
        <v>89664</v>
      </c>
      <c r="S13447" s="4" t="str">
        <f t="shared" si="210"/>
        <v>1999</v>
      </c>
    </row>
    <row r="13448" spans="1:19" hidden="1" x14ac:dyDescent="0.35">
      <c r="A13448" t="s">
        <v>89660</v>
      </c>
      <c r="B13448" t="s">
        <v>89661</v>
      </c>
      <c r="C13448" s="1" t="s">
        <v>89665</v>
      </c>
      <c r="D13448" s="1" t="s">
        <v>89666</v>
      </c>
      <c r="E13448" t="s">
        <v>89667</v>
      </c>
      <c r="F13448" t="s">
        <v>89668</v>
      </c>
      <c r="I13448" t="s">
        <v>89669</v>
      </c>
      <c r="J13448" t="s">
        <v>89670</v>
      </c>
      <c r="M13448" t="s">
        <v>112297</v>
      </c>
      <c r="N13448" t="s">
        <v>16314</v>
      </c>
      <c r="O13448" s="3" t="s">
        <v>89671</v>
      </c>
      <c r="P13448" t="s">
        <v>16314</v>
      </c>
      <c r="Q13448" t="s">
        <v>16314</v>
      </c>
      <c r="R13448" t="s">
        <v>89671</v>
      </c>
      <c r="S13448" s="4" t="str">
        <f t="shared" si="210"/>
        <v>1999</v>
      </c>
    </row>
    <row r="13449" spans="1:19" hidden="1" x14ac:dyDescent="0.35">
      <c r="A13449" t="s">
        <v>89667</v>
      </c>
      <c r="B13449" t="s">
        <v>89668</v>
      </c>
      <c r="C13449" t="s">
        <v>89672</v>
      </c>
      <c r="D13449" t="s">
        <v>89673</v>
      </c>
      <c r="E13449" t="s">
        <v>89674</v>
      </c>
      <c r="F13449" t="s">
        <v>89675</v>
      </c>
      <c r="I13449" t="s">
        <v>89676</v>
      </c>
      <c r="J13449" t="s">
        <v>89677</v>
      </c>
      <c r="M13449" t="s">
        <v>112315</v>
      </c>
      <c r="N13449" t="s">
        <v>16314</v>
      </c>
      <c r="O13449" s="3" t="s">
        <v>89678</v>
      </c>
      <c r="P13449" t="s">
        <v>16314</v>
      </c>
      <c r="Q13449" t="s">
        <v>16314</v>
      </c>
      <c r="R13449" t="s">
        <v>89678</v>
      </c>
      <c r="S13449" s="4" t="str">
        <f t="shared" si="210"/>
        <v>1999</v>
      </c>
    </row>
    <row r="13450" spans="1:19" hidden="1" x14ac:dyDescent="0.35">
      <c r="A13450" t="s">
        <v>89674</v>
      </c>
      <c r="B13450" t="s">
        <v>89675</v>
      </c>
      <c r="C13450" t="s">
        <v>89679</v>
      </c>
      <c r="D13450" t="s">
        <v>89680</v>
      </c>
      <c r="E13450" t="s">
        <v>89681</v>
      </c>
      <c r="F13450" t="s">
        <v>89682</v>
      </c>
      <c r="I13450" t="s">
        <v>89683</v>
      </c>
      <c r="J13450" t="s">
        <v>89684</v>
      </c>
      <c r="M13450" t="s">
        <v>112315</v>
      </c>
      <c r="N13450" t="s">
        <v>16314</v>
      </c>
      <c r="O13450" s="3" t="s">
        <v>89685</v>
      </c>
      <c r="P13450" t="s">
        <v>16314</v>
      </c>
      <c r="Q13450" t="s">
        <v>16314</v>
      </c>
      <c r="R13450" t="s">
        <v>89685</v>
      </c>
      <c r="S13450" s="4" t="str">
        <f t="shared" si="210"/>
        <v>1999</v>
      </c>
    </row>
    <row r="13451" spans="1:19" hidden="1" x14ac:dyDescent="0.35">
      <c r="A13451" t="s">
        <v>89681</v>
      </c>
      <c r="B13451" t="s">
        <v>89682</v>
      </c>
      <c r="C13451" t="s">
        <v>89686</v>
      </c>
      <c r="D13451" t="s">
        <v>89687</v>
      </c>
      <c r="E13451" t="s">
        <v>89688</v>
      </c>
      <c r="F13451" t="s">
        <v>89689</v>
      </c>
      <c r="I13451" t="s">
        <v>89690</v>
      </c>
      <c r="J13451" t="s">
        <v>89691</v>
      </c>
      <c r="M13451" t="s">
        <v>112297</v>
      </c>
      <c r="N13451" t="s">
        <v>16314</v>
      </c>
      <c r="O13451" s="3" t="s">
        <v>89692</v>
      </c>
      <c r="P13451" t="s">
        <v>16314</v>
      </c>
      <c r="Q13451" t="s">
        <v>16314</v>
      </c>
      <c r="R13451" t="s">
        <v>89692</v>
      </c>
      <c r="S13451" s="4" t="str">
        <f t="shared" si="210"/>
        <v>1999</v>
      </c>
    </row>
    <row r="13452" spans="1:19" hidden="1" x14ac:dyDescent="0.35">
      <c r="A13452" t="s">
        <v>89688</v>
      </c>
      <c r="B13452" t="s">
        <v>89689</v>
      </c>
      <c r="C13452" s="1" t="s">
        <v>89693</v>
      </c>
      <c r="D13452" s="1" t="s">
        <v>89694</v>
      </c>
      <c r="E13452" t="s">
        <v>89695</v>
      </c>
      <c r="F13452" t="s">
        <v>89696</v>
      </c>
      <c r="I13452" t="s">
        <v>89697</v>
      </c>
      <c r="J13452" t="s">
        <v>89698</v>
      </c>
      <c r="M13452" t="s">
        <v>112306</v>
      </c>
      <c r="N13452" t="s">
        <v>16314</v>
      </c>
      <c r="O13452" s="3" t="s">
        <v>89699</v>
      </c>
      <c r="P13452" t="s">
        <v>16314</v>
      </c>
      <c r="Q13452" t="s">
        <v>16314</v>
      </c>
      <c r="R13452" t="s">
        <v>89699</v>
      </c>
      <c r="S13452" s="4" t="str">
        <f t="shared" si="210"/>
        <v>1999</v>
      </c>
    </row>
    <row r="13453" spans="1:19" hidden="1" x14ac:dyDescent="0.35">
      <c r="A13453" t="s">
        <v>89695</v>
      </c>
      <c r="B13453" t="s">
        <v>89696</v>
      </c>
      <c r="C13453" t="s">
        <v>89700</v>
      </c>
      <c r="D13453" t="s">
        <v>89701</v>
      </c>
      <c r="E13453" t="s">
        <v>89702</v>
      </c>
      <c r="F13453" t="s">
        <v>89703</v>
      </c>
      <c r="I13453" t="s">
        <v>89704</v>
      </c>
      <c r="J13453" t="s">
        <v>89705</v>
      </c>
      <c r="M13453" t="s">
        <v>112306</v>
      </c>
      <c r="N13453" t="s">
        <v>16314</v>
      </c>
      <c r="O13453" s="3" t="s">
        <v>89706</v>
      </c>
      <c r="P13453" t="s">
        <v>16314</v>
      </c>
      <c r="Q13453" t="s">
        <v>16314</v>
      </c>
      <c r="R13453" t="s">
        <v>89706</v>
      </c>
      <c r="S13453" s="4" t="str">
        <f t="shared" si="210"/>
        <v>1999</v>
      </c>
    </row>
    <row r="13454" spans="1:19" hidden="1" x14ac:dyDescent="0.35">
      <c r="A13454" t="s">
        <v>89702</v>
      </c>
      <c r="B13454" t="s">
        <v>89703</v>
      </c>
      <c r="C13454" t="s">
        <v>89707</v>
      </c>
      <c r="D13454" t="s">
        <v>89708</v>
      </c>
      <c r="E13454" t="s">
        <v>89709</v>
      </c>
      <c r="F13454" t="s">
        <v>89710</v>
      </c>
      <c r="I13454" t="s">
        <v>89711</v>
      </c>
      <c r="J13454" t="s">
        <v>89712</v>
      </c>
      <c r="M13454" t="s">
        <v>16314</v>
      </c>
      <c r="N13454" t="s">
        <v>16314</v>
      </c>
      <c r="O13454" s="3" t="s">
        <v>89713</v>
      </c>
      <c r="P13454" t="s">
        <v>16314</v>
      </c>
      <c r="Q13454" t="s">
        <v>16314</v>
      </c>
      <c r="R13454" t="s">
        <v>89713</v>
      </c>
      <c r="S13454" s="4" t="str">
        <f t="shared" si="210"/>
        <v>1999</v>
      </c>
    </row>
    <row r="13455" spans="1:19" hidden="1" x14ac:dyDescent="0.35">
      <c r="A13455" t="s">
        <v>89709</v>
      </c>
      <c r="B13455" t="s">
        <v>89710</v>
      </c>
      <c r="C13455" t="s">
        <v>89714</v>
      </c>
      <c r="D13455" t="s">
        <v>89715</v>
      </c>
      <c r="E13455" t="s">
        <v>89716</v>
      </c>
      <c r="F13455" t="s">
        <v>89717</v>
      </c>
      <c r="I13455" t="s">
        <v>89718</v>
      </c>
      <c r="J13455" t="s">
        <v>89719</v>
      </c>
      <c r="M13455" t="s">
        <v>16314</v>
      </c>
      <c r="N13455" t="s">
        <v>16314</v>
      </c>
      <c r="O13455" s="3" t="s">
        <v>89720</v>
      </c>
      <c r="P13455" t="s">
        <v>16314</v>
      </c>
      <c r="Q13455" t="s">
        <v>16314</v>
      </c>
      <c r="R13455" t="s">
        <v>89720</v>
      </c>
      <c r="S13455" s="4" t="str">
        <f t="shared" si="210"/>
        <v>1999</v>
      </c>
    </row>
    <row r="13456" spans="1:19" hidden="1" x14ac:dyDescent="0.35">
      <c r="A13456" t="s">
        <v>89716</v>
      </c>
      <c r="B13456" t="s">
        <v>89717</v>
      </c>
      <c r="C13456" t="s">
        <v>89721</v>
      </c>
      <c r="D13456" t="s">
        <v>89722</v>
      </c>
      <c r="E13456" t="s">
        <v>89723</v>
      </c>
      <c r="F13456" t="s">
        <v>89724</v>
      </c>
      <c r="I13456" t="s">
        <v>89725</v>
      </c>
      <c r="J13456" t="s">
        <v>89726</v>
      </c>
      <c r="M13456" t="s">
        <v>112299</v>
      </c>
      <c r="N13456" t="s">
        <v>16314</v>
      </c>
      <c r="O13456" s="3" t="s">
        <v>89727</v>
      </c>
      <c r="P13456" t="s">
        <v>16314</v>
      </c>
      <c r="Q13456" t="s">
        <v>16314</v>
      </c>
      <c r="R13456" t="s">
        <v>89727</v>
      </c>
      <c r="S13456" s="4" t="str">
        <f t="shared" si="210"/>
        <v>1999</v>
      </c>
    </row>
    <row r="13457" spans="1:19" hidden="1" x14ac:dyDescent="0.35">
      <c r="A13457" t="s">
        <v>89723</v>
      </c>
      <c r="B13457" t="s">
        <v>89724</v>
      </c>
      <c r="C13457" t="s">
        <v>89728</v>
      </c>
      <c r="D13457" t="s">
        <v>89729</v>
      </c>
      <c r="E13457" t="s">
        <v>89730</v>
      </c>
      <c r="F13457" t="s">
        <v>89731</v>
      </c>
      <c r="I13457" t="s">
        <v>89732</v>
      </c>
      <c r="J13457" t="s">
        <v>89733</v>
      </c>
      <c r="M13457" t="s">
        <v>16314</v>
      </c>
      <c r="N13457" t="s">
        <v>16314</v>
      </c>
      <c r="O13457" s="3" t="s">
        <v>89734</v>
      </c>
      <c r="P13457" t="s">
        <v>16314</v>
      </c>
      <c r="Q13457" t="s">
        <v>16314</v>
      </c>
      <c r="R13457" t="s">
        <v>89734</v>
      </c>
      <c r="S13457" s="4" t="str">
        <f t="shared" si="210"/>
        <v>1999</v>
      </c>
    </row>
    <row r="13458" spans="1:19" hidden="1" x14ac:dyDescent="0.35">
      <c r="A13458" t="s">
        <v>89730</v>
      </c>
      <c r="B13458" t="s">
        <v>89731</v>
      </c>
      <c r="C13458" t="s">
        <v>89735</v>
      </c>
      <c r="D13458" t="s">
        <v>89736</v>
      </c>
      <c r="E13458" t="s">
        <v>89737</v>
      </c>
      <c r="F13458" t="s">
        <v>89738</v>
      </c>
      <c r="I13458" t="s">
        <v>89739</v>
      </c>
      <c r="J13458" t="s">
        <v>89740</v>
      </c>
      <c r="M13458" t="s">
        <v>112299</v>
      </c>
      <c r="N13458" t="s">
        <v>16314</v>
      </c>
      <c r="O13458" s="3" t="s">
        <v>89741</v>
      </c>
      <c r="P13458" t="s">
        <v>16314</v>
      </c>
      <c r="Q13458" t="s">
        <v>16314</v>
      </c>
      <c r="R13458" t="s">
        <v>89741</v>
      </c>
      <c r="S13458" s="4" t="str">
        <f t="shared" si="210"/>
        <v>1999</v>
      </c>
    </row>
    <row r="13459" spans="1:19" hidden="1" x14ac:dyDescent="0.35">
      <c r="A13459" t="s">
        <v>89737</v>
      </c>
      <c r="B13459" t="s">
        <v>89738</v>
      </c>
      <c r="C13459" t="s">
        <v>89742</v>
      </c>
      <c r="D13459" t="s">
        <v>89743</v>
      </c>
      <c r="E13459" t="s">
        <v>89744</v>
      </c>
      <c r="F13459" t="s">
        <v>89745</v>
      </c>
      <c r="I13459" t="s">
        <v>89746</v>
      </c>
      <c r="J13459" t="s">
        <v>89747</v>
      </c>
      <c r="M13459" t="s">
        <v>112299</v>
      </c>
      <c r="N13459" t="s">
        <v>16314</v>
      </c>
      <c r="O13459" s="3" t="s">
        <v>89748</v>
      </c>
      <c r="P13459" t="s">
        <v>16314</v>
      </c>
      <c r="Q13459" t="s">
        <v>16314</v>
      </c>
      <c r="R13459" t="s">
        <v>89748</v>
      </c>
      <c r="S13459" s="4" t="str">
        <f t="shared" si="210"/>
        <v>1999</v>
      </c>
    </row>
    <row r="13460" spans="1:19" hidden="1" x14ac:dyDescent="0.35">
      <c r="A13460" t="s">
        <v>89744</v>
      </c>
      <c r="B13460" t="s">
        <v>89745</v>
      </c>
      <c r="C13460" t="s">
        <v>89749</v>
      </c>
      <c r="D13460" t="s">
        <v>89750</v>
      </c>
      <c r="E13460" t="s">
        <v>89751</v>
      </c>
      <c r="F13460" t="s">
        <v>89752</v>
      </c>
      <c r="I13460" t="s">
        <v>89753</v>
      </c>
      <c r="J13460" t="s">
        <v>89754</v>
      </c>
      <c r="M13460" t="s">
        <v>112323</v>
      </c>
      <c r="N13460" t="s">
        <v>16314</v>
      </c>
      <c r="O13460" s="3" t="s">
        <v>89755</v>
      </c>
      <c r="P13460" t="s">
        <v>16314</v>
      </c>
      <c r="Q13460" t="s">
        <v>16314</v>
      </c>
      <c r="R13460" t="s">
        <v>89755</v>
      </c>
      <c r="S13460" s="4" t="str">
        <f t="shared" si="210"/>
        <v>1999</v>
      </c>
    </row>
    <row r="13461" spans="1:19" hidden="1" x14ac:dyDescent="0.35">
      <c r="A13461" t="s">
        <v>89751</v>
      </c>
      <c r="B13461" t="s">
        <v>89752</v>
      </c>
      <c r="C13461" t="s">
        <v>89756</v>
      </c>
      <c r="D13461" t="s">
        <v>89757</v>
      </c>
      <c r="E13461" t="s">
        <v>89758</v>
      </c>
      <c r="F13461" t="s">
        <v>89759</v>
      </c>
      <c r="I13461" t="s">
        <v>89760</v>
      </c>
      <c r="J13461" t="s">
        <v>89761</v>
      </c>
      <c r="M13461" t="s">
        <v>112323</v>
      </c>
      <c r="N13461" t="s">
        <v>16314</v>
      </c>
      <c r="O13461" s="3" t="s">
        <v>89762</v>
      </c>
      <c r="P13461" t="s">
        <v>16314</v>
      </c>
      <c r="Q13461" t="s">
        <v>16314</v>
      </c>
      <c r="R13461" t="s">
        <v>89762</v>
      </c>
      <c r="S13461" s="4" t="str">
        <f t="shared" si="210"/>
        <v>1999</v>
      </c>
    </row>
    <row r="13462" spans="1:19" hidden="1" x14ac:dyDescent="0.35">
      <c r="A13462" t="s">
        <v>89758</v>
      </c>
      <c r="B13462" t="s">
        <v>89759</v>
      </c>
      <c r="C13462" t="s">
        <v>89763</v>
      </c>
      <c r="D13462" t="s">
        <v>89764</v>
      </c>
      <c r="E13462" t="s">
        <v>89765</v>
      </c>
      <c r="F13462" t="s">
        <v>89766</v>
      </c>
      <c r="I13462" t="s">
        <v>89767</v>
      </c>
      <c r="J13462" t="s">
        <v>89768</v>
      </c>
      <c r="M13462" t="s">
        <v>112297</v>
      </c>
      <c r="N13462" t="s">
        <v>16314</v>
      </c>
      <c r="O13462" s="3" t="s">
        <v>89769</v>
      </c>
      <c r="P13462" t="s">
        <v>16314</v>
      </c>
      <c r="Q13462" t="s">
        <v>16314</v>
      </c>
      <c r="R13462" t="s">
        <v>89769</v>
      </c>
      <c r="S13462" s="4" t="str">
        <f t="shared" si="210"/>
        <v>1999</v>
      </c>
    </row>
    <row r="13463" spans="1:19" hidden="1" x14ac:dyDescent="0.35">
      <c r="A13463" t="s">
        <v>89765</v>
      </c>
      <c r="B13463" t="s">
        <v>89766</v>
      </c>
      <c r="C13463" t="s">
        <v>89770</v>
      </c>
      <c r="D13463" t="s">
        <v>89771</v>
      </c>
      <c r="E13463" t="s">
        <v>89772</v>
      </c>
      <c r="F13463" t="s">
        <v>89773</v>
      </c>
      <c r="I13463" t="s">
        <v>89774</v>
      </c>
      <c r="J13463" t="s">
        <v>89775</v>
      </c>
      <c r="M13463" t="s">
        <v>16314</v>
      </c>
      <c r="N13463" t="s">
        <v>16314</v>
      </c>
      <c r="O13463" s="3" t="s">
        <v>89776</v>
      </c>
      <c r="P13463" t="s">
        <v>16314</v>
      </c>
      <c r="Q13463" t="s">
        <v>16314</v>
      </c>
      <c r="R13463" t="s">
        <v>89776</v>
      </c>
      <c r="S13463" s="4" t="str">
        <f t="shared" si="210"/>
        <v>1999</v>
      </c>
    </row>
    <row r="13464" spans="1:19" hidden="1" x14ac:dyDescent="0.35">
      <c r="A13464" t="s">
        <v>89772</v>
      </c>
      <c r="B13464" t="s">
        <v>89773</v>
      </c>
      <c r="C13464" t="s">
        <v>89777</v>
      </c>
      <c r="D13464" t="s">
        <v>89778</v>
      </c>
      <c r="E13464" t="s">
        <v>89779</v>
      </c>
      <c r="F13464" t="s">
        <v>89780</v>
      </c>
      <c r="I13464" t="s">
        <v>89781</v>
      </c>
      <c r="J13464" t="s">
        <v>89782</v>
      </c>
      <c r="M13464" t="s">
        <v>16314</v>
      </c>
      <c r="N13464" t="s">
        <v>16314</v>
      </c>
      <c r="O13464" s="3" t="s">
        <v>89783</v>
      </c>
      <c r="P13464" t="s">
        <v>16314</v>
      </c>
      <c r="Q13464" t="s">
        <v>16314</v>
      </c>
      <c r="R13464" t="s">
        <v>89783</v>
      </c>
      <c r="S13464" s="4" t="str">
        <f t="shared" si="210"/>
        <v>1999</v>
      </c>
    </row>
    <row r="13465" spans="1:19" hidden="1" x14ac:dyDescent="0.35">
      <c r="A13465" t="s">
        <v>89779</v>
      </c>
      <c r="B13465" t="s">
        <v>89780</v>
      </c>
      <c r="C13465" t="s">
        <v>89784</v>
      </c>
      <c r="D13465" t="s">
        <v>89785</v>
      </c>
      <c r="E13465" t="s">
        <v>89786</v>
      </c>
      <c r="F13465" t="s">
        <v>89787</v>
      </c>
      <c r="I13465" t="s">
        <v>89788</v>
      </c>
      <c r="J13465" t="s">
        <v>89789</v>
      </c>
      <c r="M13465" t="s">
        <v>112323</v>
      </c>
      <c r="N13465" t="s">
        <v>16314</v>
      </c>
      <c r="O13465" s="3" t="s">
        <v>89790</v>
      </c>
      <c r="P13465" t="s">
        <v>16314</v>
      </c>
      <c r="Q13465" t="s">
        <v>16314</v>
      </c>
      <c r="R13465" t="s">
        <v>89790</v>
      </c>
      <c r="S13465" s="4" t="str">
        <f t="shared" si="210"/>
        <v>1999</v>
      </c>
    </row>
    <row r="13466" spans="1:19" hidden="1" x14ac:dyDescent="0.35">
      <c r="A13466" t="s">
        <v>89786</v>
      </c>
      <c r="B13466" t="s">
        <v>89787</v>
      </c>
      <c r="C13466" t="s">
        <v>89791</v>
      </c>
      <c r="D13466" t="s">
        <v>89792</v>
      </c>
      <c r="E13466" t="s">
        <v>89793</v>
      </c>
      <c r="F13466" t="s">
        <v>89794</v>
      </c>
      <c r="I13466" t="s">
        <v>89795</v>
      </c>
      <c r="J13466" t="s">
        <v>89796</v>
      </c>
      <c r="M13466" t="s">
        <v>112323</v>
      </c>
      <c r="N13466" t="s">
        <v>16314</v>
      </c>
      <c r="O13466" s="3" t="s">
        <v>89797</v>
      </c>
      <c r="P13466" t="s">
        <v>16314</v>
      </c>
      <c r="Q13466" t="s">
        <v>16314</v>
      </c>
      <c r="R13466" t="s">
        <v>89797</v>
      </c>
      <c r="S13466" s="4" t="str">
        <f t="shared" si="210"/>
        <v>1999</v>
      </c>
    </row>
    <row r="13467" spans="1:19" hidden="1" x14ac:dyDescent="0.35">
      <c r="A13467" t="s">
        <v>89793</v>
      </c>
      <c r="B13467" t="s">
        <v>89794</v>
      </c>
      <c r="C13467" t="s">
        <v>89798</v>
      </c>
      <c r="D13467" t="s">
        <v>89799</v>
      </c>
      <c r="E13467" t="s">
        <v>89800</v>
      </c>
      <c r="F13467" t="s">
        <v>89801</v>
      </c>
      <c r="I13467" t="s">
        <v>89802</v>
      </c>
      <c r="J13467" t="s">
        <v>89803</v>
      </c>
      <c r="M13467" t="s">
        <v>112297</v>
      </c>
      <c r="N13467" t="s">
        <v>16314</v>
      </c>
      <c r="O13467" s="3" t="s">
        <v>89804</v>
      </c>
      <c r="P13467" t="s">
        <v>16314</v>
      </c>
      <c r="Q13467" t="s">
        <v>16314</v>
      </c>
      <c r="R13467" t="s">
        <v>89804</v>
      </c>
      <c r="S13467" s="4" t="str">
        <f t="shared" si="210"/>
        <v>1999</v>
      </c>
    </row>
    <row r="13468" spans="1:19" hidden="1" x14ac:dyDescent="0.35">
      <c r="A13468" t="s">
        <v>89800</v>
      </c>
      <c r="B13468" t="s">
        <v>89801</v>
      </c>
      <c r="C13468" t="s">
        <v>89805</v>
      </c>
      <c r="D13468" t="s">
        <v>89806</v>
      </c>
      <c r="E13468" t="s">
        <v>89807</v>
      </c>
      <c r="F13468" t="s">
        <v>89808</v>
      </c>
      <c r="I13468" t="s">
        <v>89809</v>
      </c>
      <c r="J13468" t="s">
        <v>89810</v>
      </c>
      <c r="M13468" t="s">
        <v>16314</v>
      </c>
      <c r="N13468" t="s">
        <v>16314</v>
      </c>
      <c r="O13468" s="3" t="s">
        <v>89811</v>
      </c>
      <c r="P13468" t="s">
        <v>16314</v>
      </c>
      <c r="Q13468" t="s">
        <v>16314</v>
      </c>
      <c r="R13468" t="s">
        <v>89811</v>
      </c>
      <c r="S13468" s="4" t="str">
        <f t="shared" si="210"/>
        <v>1999</v>
      </c>
    </row>
    <row r="13469" spans="1:19" hidden="1" x14ac:dyDescent="0.35">
      <c r="A13469" t="s">
        <v>89807</v>
      </c>
      <c r="B13469" t="s">
        <v>89808</v>
      </c>
      <c r="C13469" t="s">
        <v>89812</v>
      </c>
      <c r="D13469" t="s">
        <v>89813</v>
      </c>
      <c r="E13469" t="s">
        <v>89814</v>
      </c>
      <c r="F13469" t="s">
        <v>89815</v>
      </c>
      <c r="I13469" t="s">
        <v>89816</v>
      </c>
      <c r="J13469" t="s">
        <v>89817</v>
      </c>
      <c r="M13469" t="s">
        <v>112315</v>
      </c>
      <c r="N13469" t="s">
        <v>16314</v>
      </c>
      <c r="O13469" s="3" t="s">
        <v>89818</v>
      </c>
      <c r="P13469" t="s">
        <v>16314</v>
      </c>
      <c r="Q13469" t="s">
        <v>16314</v>
      </c>
      <c r="R13469" t="s">
        <v>89818</v>
      </c>
      <c r="S13469" s="4" t="str">
        <f t="shared" si="210"/>
        <v>1999</v>
      </c>
    </row>
    <row r="13470" spans="1:19" hidden="1" x14ac:dyDescent="0.35">
      <c r="A13470" t="s">
        <v>89814</v>
      </c>
      <c r="B13470" t="s">
        <v>89815</v>
      </c>
      <c r="C13470" t="s">
        <v>89805</v>
      </c>
      <c r="D13470" t="s">
        <v>89806</v>
      </c>
      <c r="E13470" t="s">
        <v>89819</v>
      </c>
      <c r="F13470" t="s">
        <v>89820</v>
      </c>
      <c r="I13470" t="s">
        <v>89821</v>
      </c>
      <c r="J13470" t="s">
        <v>89822</v>
      </c>
      <c r="M13470" t="s">
        <v>112315</v>
      </c>
      <c r="N13470" t="s">
        <v>16314</v>
      </c>
      <c r="O13470" s="3" t="s">
        <v>89823</v>
      </c>
      <c r="P13470" t="s">
        <v>16314</v>
      </c>
      <c r="Q13470" t="s">
        <v>16314</v>
      </c>
      <c r="R13470" t="s">
        <v>89823</v>
      </c>
      <c r="S13470" s="4" t="str">
        <f t="shared" si="210"/>
        <v>1999</v>
      </c>
    </row>
    <row r="13471" spans="1:19" hidden="1" x14ac:dyDescent="0.35">
      <c r="A13471" t="s">
        <v>89819</v>
      </c>
      <c r="B13471" t="s">
        <v>89820</v>
      </c>
      <c r="C13471" t="s">
        <v>89824</v>
      </c>
      <c r="D13471" t="s">
        <v>89825</v>
      </c>
      <c r="E13471" t="s">
        <v>89826</v>
      </c>
      <c r="F13471" t="s">
        <v>89827</v>
      </c>
      <c r="I13471" t="s">
        <v>89828</v>
      </c>
      <c r="J13471" t="s">
        <v>89829</v>
      </c>
      <c r="M13471" t="s">
        <v>16314</v>
      </c>
      <c r="N13471" t="s">
        <v>16314</v>
      </c>
      <c r="O13471" s="3" t="s">
        <v>89830</v>
      </c>
      <c r="P13471" t="s">
        <v>16314</v>
      </c>
      <c r="Q13471" t="s">
        <v>16314</v>
      </c>
      <c r="R13471" t="s">
        <v>89830</v>
      </c>
      <c r="S13471" s="4" t="str">
        <f t="shared" si="210"/>
        <v>1999</v>
      </c>
    </row>
    <row r="13472" spans="1:19" hidden="1" x14ac:dyDescent="0.35">
      <c r="A13472" t="s">
        <v>89826</v>
      </c>
      <c r="B13472" t="s">
        <v>89827</v>
      </c>
      <c r="C13472" t="s">
        <v>89805</v>
      </c>
      <c r="D13472" t="s">
        <v>89806</v>
      </c>
      <c r="E13472" t="s">
        <v>89831</v>
      </c>
      <c r="F13472" t="s">
        <v>89832</v>
      </c>
      <c r="I13472" t="s">
        <v>61705</v>
      </c>
      <c r="J13472" t="s">
        <v>61706</v>
      </c>
      <c r="M13472" t="s">
        <v>112315</v>
      </c>
      <c r="N13472" t="s">
        <v>16314</v>
      </c>
      <c r="O13472" s="3" t="s">
        <v>89833</v>
      </c>
      <c r="P13472" t="s">
        <v>16314</v>
      </c>
      <c r="Q13472" t="s">
        <v>16314</v>
      </c>
      <c r="R13472" t="s">
        <v>89833</v>
      </c>
      <c r="S13472" s="4" t="str">
        <f t="shared" si="210"/>
        <v>1999</v>
      </c>
    </row>
    <row r="13473" spans="1:19" hidden="1" x14ac:dyDescent="0.35">
      <c r="A13473" t="s">
        <v>89831</v>
      </c>
      <c r="B13473" t="s">
        <v>89832</v>
      </c>
      <c r="C13473" t="s">
        <v>89824</v>
      </c>
      <c r="D13473" t="s">
        <v>89825</v>
      </c>
      <c r="E13473" t="s">
        <v>89834</v>
      </c>
      <c r="F13473" t="s">
        <v>89835</v>
      </c>
      <c r="I13473" t="s">
        <v>158</v>
      </c>
      <c r="J13473" t="s">
        <v>158</v>
      </c>
      <c r="M13473" t="s">
        <v>16314</v>
      </c>
      <c r="N13473" t="s">
        <v>16314</v>
      </c>
      <c r="O13473" s="3" t="s">
        <v>89836</v>
      </c>
      <c r="P13473" t="s">
        <v>16314</v>
      </c>
      <c r="Q13473" t="s">
        <v>16314</v>
      </c>
      <c r="R13473" t="s">
        <v>89836</v>
      </c>
      <c r="S13473" s="4" t="str">
        <f t="shared" si="210"/>
        <v>1999</v>
      </c>
    </row>
    <row r="13474" spans="1:19" hidden="1" x14ac:dyDescent="0.35">
      <c r="A13474" t="s">
        <v>89834</v>
      </c>
      <c r="B13474" t="s">
        <v>89835</v>
      </c>
      <c r="C13474" t="s">
        <v>89805</v>
      </c>
      <c r="D13474" t="s">
        <v>89806</v>
      </c>
      <c r="E13474" t="s">
        <v>89837</v>
      </c>
      <c r="F13474" t="s">
        <v>89838</v>
      </c>
      <c r="I13474" t="s">
        <v>158</v>
      </c>
      <c r="J13474" t="s">
        <v>158</v>
      </c>
      <c r="M13474" t="s">
        <v>16314</v>
      </c>
      <c r="N13474" t="s">
        <v>16314</v>
      </c>
      <c r="O13474" s="3" t="s">
        <v>89839</v>
      </c>
      <c r="P13474" t="s">
        <v>16314</v>
      </c>
      <c r="Q13474" t="s">
        <v>16314</v>
      </c>
      <c r="R13474" t="s">
        <v>89839</v>
      </c>
      <c r="S13474" s="4" t="str">
        <f t="shared" si="210"/>
        <v>1999</v>
      </c>
    </row>
    <row r="13475" spans="1:19" hidden="1" x14ac:dyDescent="0.35">
      <c r="A13475" t="s">
        <v>89837</v>
      </c>
      <c r="B13475" t="s">
        <v>89838</v>
      </c>
      <c r="C13475" t="s">
        <v>89840</v>
      </c>
      <c r="D13475" t="s">
        <v>89841</v>
      </c>
      <c r="E13475" t="s">
        <v>89842</v>
      </c>
      <c r="F13475" t="s">
        <v>89843</v>
      </c>
      <c r="I13475" t="s">
        <v>158</v>
      </c>
      <c r="J13475" t="s">
        <v>158</v>
      </c>
      <c r="M13475" t="s">
        <v>16314</v>
      </c>
      <c r="N13475" t="s">
        <v>16314</v>
      </c>
      <c r="O13475" s="3" t="s">
        <v>89844</v>
      </c>
      <c r="P13475" t="s">
        <v>16314</v>
      </c>
      <c r="Q13475" t="s">
        <v>16314</v>
      </c>
      <c r="R13475" t="s">
        <v>89844</v>
      </c>
      <c r="S13475" s="4" t="str">
        <f t="shared" si="210"/>
        <v>1999</v>
      </c>
    </row>
    <row r="13476" spans="1:19" hidden="1" x14ac:dyDescent="0.35">
      <c r="A13476" t="s">
        <v>89842</v>
      </c>
      <c r="B13476" t="s">
        <v>89843</v>
      </c>
      <c r="C13476" t="s">
        <v>89824</v>
      </c>
      <c r="D13476" t="s">
        <v>89825</v>
      </c>
      <c r="E13476" t="s">
        <v>89845</v>
      </c>
      <c r="F13476" t="s">
        <v>89846</v>
      </c>
      <c r="I13476" t="s">
        <v>89847</v>
      </c>
      <c r="J13476" t="s">
        <v>89848</v>
      </c>
      <c r="M13476" t="s">
        <v>112315</v>
      </c>
      <c r="N13476" t="s">
        <v>16314</v>
      </c>
      <c r="O13476" s="3" t="s">
        <v>89849</v>
      </c>
      <c r="P13476" t="s">
        <v>16314</v>
      </c>
      <c r="Q13476" t="s">
        <v>16314</v>
      </c>
      <c r="R13476" t="s">
        <v>89849</v>
      </c>
      <c r="S13476" s="4" t="str">
        <f t="shared" si="210"/>
        <v>1999</v>
      </c>
    </row>
    <row r="13477" spans="1:19" hidden="1" x14ac:dyDescent="0.35">
      <c r="A13477" t="s">
        <v>89845</v>
      </c>
      <c r="B13477" t="s">
        <v>89846</v>
      </c>
      <c r="C13477" t="s">
        <v>89805</v>
      </c>
      <c r="D13477" t="s">
        <v>89806</v>
      </c>
      <c r="E13477" t="s">
        <v>89850</v>
      </c>
      <c r="F13477" t="s">
        <v>89851</v>
      </c>
      <c r="I13477" t="s">
        <v>89852</v>
      </c>
      <c r="J13477" t="s">
        <v>89853</v>
      </c>
      <c r="M13477" t="s">
        <v>112315</v>
      </c>
      <c r="N13477" t="s">
        <v>16314</v>
      </c>
      <c r="O13477" s="3" t="s">
        <v>89854</v>
      </c>
      <c r="P13477" t="s">
        <v>16314</v>
      </c>
      <c r="Q13477" t="s">
        <v>16314</v>
      </c>
      <c r="R13477" t="s">
        <v>89854</v>
      </c>
      <c r="S13477" s="4" t="str">
        <f t="shared" si="210"/>
        <v>1999</v>
      </c>
    </row>
    <row r="13478" spans="1:19" hidden="1" x14ac:dyDescent="0.35">
      <c r="A13478" t="s">
        <v>89850</v>
      </c>
      <c r="B13478" t="s">
        <v>89851</v>
      </c>
      <c r="C13478" t="s">
        <v>89840</v>
      </c>
      <c r="D13478" t="s">
        <v>89841</v>
      </c>
      <c r="E13478" s="1" t="s">
        <v>89855</v>
      </c>
      <c r="F13478" s="1" t="s">
        <v>89856</v>
      </c>
      <c r="I13478" t="s">
        <v>89857</v>
      </c>
      <c r="J13478" t="s">
        <v>89858</v>
      </c>
      <c r="M13478" t="s">
        <v>16314</v>
      </c>
      <c r="N13478" t="s">
        <v>16314</v>
      </c>
      <c r="O13478" s="3" t="s">
        <v>89859</v>
      </c>
      <c r="P13478" t="s">
        <v>16314</v>
      </c>
      <c r="Q13478" t="s">
        <v>16314</v>
      </c>
      <c r="R13478" t="s">
        <v>89859</v>
      </c>
      <c r="S13478" s="4" t="str">
        <f t="shared" si="210"/>
        <v>1999</v>
      </c>
    </row>
    <row r="13479" spans="1:19" hidden="1" x14ac:dyDescent="0.35">
      <c r="A13479" s="1" t="s">
        <v>89855</v>
      </c>
      <c r="B13479" s="1" t="s">
        <v>89856</v>
      </c>
      <c r="C13479" t="s">
        <v>89824</v>
      </c>
      <c r="D13479" t="s">
        <v>89825</v>
      </c>
      <c r="E13479" t="s">
        <v>89860</v>
      </c>
      <c r="F13479" t="s">
        <v>89861</v>
      </c>
      <c r="I13479" t="s">
        <v>89862</v>
      </c>
      <c r="J13479" t="s">
        <v>89863</v>
      </c>
      <c r="M13479" t="s">
        <v>16314</v>
      </c>
      <c r="N13479" t="s">
        <v>16314</v>
      </c>
      <c r="O13479" s="3" t="s">
        <v>89864</v>
      </c>
      <c r="P13479" t="s">
        <v>16314</v>
      </c>
      <c r="Q13479" t="s">
        <v>16314</v>
      </c>
      <c r="R13479" t="s">
        <v>89864</v>
      </c>
      <c r="S13479" s="4" t="str">
        <f t="shared" si="210"/>
        <v>1999</v>
      </c>
    </row>
    <row r="13480" spans="1:19" hidden="1" x14ac:dyDescent="0.35">
      <c r="A13480" t="s">
        <v>89860</v>
      </c>
      <c r="B13480" t="s">
        <v>89861</v>
      </c>
      <c r="C13480" t="s">
        <v>89840</v>
      </c>
      <c r="D13480" t="s">
        <v>89841</v>
      </c>
      <c r="E13480" t="s">
        <v>89865</v>
      </c>
      <c r="F13480" t="s">
        <v>89866</v>
      </c>
      <c r="I13480" t="s">
        <v>89867</v>
      </c>
      <c r="J13480" t="s">
        <v>89868</v>
      </c>
      <c r="M13480" t="s">
        <v>112315</v>
      </c>
      <c r="N13480" t="s">
        <v>16314</v>
      </c>
      <c r="O13480" s="3" t="s">
        <v>89869</v>
      </c>
      <c r="P13480" t="s">
        <v>16314</v>
      </c>
      <c r="Q13480" t="s">
        <v>16314</v>
      </c>
      <c r="R13480" t="s">
        <v>89869</v>
      </c>
      <c r="S13480" s="4" t="str">
        <f t="shared" si="210"/>
        <v>1999</v>
      </c>
    </row>
    <row r="13481" spans="1:19" hidden="1" x14ac:dyDescent="0.35">
      <c r="A13481" t="s">
        <v>89865</v>
      </c>
      <c r="B13481" t="s">
        <v>89866</v>
      </c>
      <c r="C13481" t="s">
        <v>89824</v>
      </c>
      <c r="D13481" t="s">
        <v>89825</v>
      </c>
      <c r="E13481" t="s">
        <v>89870</v>
      </c>
      <c r="F13481" t="s">
        <v>89871</v>
      </c>
      <c r="I13481" t="s">
        <v>89872</v>
      </c>
      <c r="J13481" t="s">
        <v>89873</v>
      </c>
      <c r="M13481" t="s">
        <v>16314</v>
      </c>
      <c r="N13481" t="s">
        <v>16314</v>
      </c>
      <c r="O13481" s="3" t="s">
        <v>89874</v>
      </c>
      <c r="P13481" t="s">
        <v>16314</v>
      </c>
      <c r="Q13481" t="s">
        <v>16314</v>
      </c>
      <c r="R13481" t="s">
        <v>89874</v>
      </c>
      <c r="S13481" s="4" t="str">
        <f t="shared" si="210"/>
        <v>1999</v>
      </c>
    </row>
    <row r="13482" spans="1:19" hidden="1" x14ac:dyDescent="0.35">
      <c r="A13482" t="s">
        <v>89870</v>
      </c>
      <c r="B13482" t="s">
        <v>89871</v>
      </c>
      <c r="C13482" t="s">
        <v>89805</v>
      </c>
      <c r="D13482" t="s">
        <v>89806</v>
      </c>
      <c r="E13482" t="s">
        <v>89875</v>
      </c>
      <c r="F13482" t="s">
        <v>89876</v>
      </c>
      <c r="I13482" t="s">
        <v>89877</v>
      </c>
      <c r="J13482" t="s">
        <v>89878</v>
      </c>
      <c r="M13482" t="s">
        <v>112306</v>
      </c>
      <c r="N13482" t="s">
        <v>16314</v>
      </c>
      <c r="O13482" s="3" t="s">
        <v>89879</v>
      </c>
      <c r="P13482" t="s">
        <v>16314</v>
      </c>
      <c r="Q13482" t="s">
        <v>16314</v>
      </c>
      <c r="R13482" t="s">
        <v>89879</v>
      </c>
      <c r="S13482" s="4" t="str">
        <f t="shared" si="210"/>
        <v>1999</v>
      </c>
    </row>
    <row r="13483" spans="1:19" hidden="1" x14ac:dyDescent="0.35">
      <c r="A13483" t="s">
        <v>89875</v>
      </c>
      <c r="B13483" t="s">
        <v>89876</v>
      </c>
      <c r="C13483" t="s">
        <v>89880</v>
      </c>
      <c r="D13483" t="s">
        <v>89881</v>
      </c>
      <c r="E13483" t="s">
        <v>89882</v>
      </c>
      <c r="F13483" t="s">
        <v>89883</v>
      </c>
      <c r="I13483" t="s">
        <v>89884</v>
      </c>
      <c r="J13483" t="s">
        <v>89885</v>
      </c>
      <c r="M13483" t="s">
        <v>16314</v>
      </c>
      <c r="N13483" t="s">
        <v>16314</v>
      </c>
      <c r="O13483" s="3" t="s">
        <v>89886</v>
      </c>
      <c r="P13483" t="s">
        <v>16314</v>
      </c>
      <c r="Q13483" t="s">
        <v>16314</v>
      </c>
      <c r="R13483" t="s">
        <v>89886</v>
      </c>
      <c r="S13483" s="4" t="str">
        <f t="shared" si="210"/>
        <v>1999</v>
      </c>
    </row>
    <row r="13484" spans="1:19" hidden="1" x14ac:dyDescent="0.35">
      <c r="A13484" t="s">
        <v>89882</v>
      </c>
      <c r="B13484" t="s">
        <v>89883</v>
      </c>
      <c r="C13484" t="s">
        <v>89887</v>
      </c>
      <c r="D13484" t="s">
        <v>89888</v>
      </c>
      <c r="E13484" t="s">
        <v>89889</v>
      </c>
      <c r="F13484" t="s">
        <v>89890</v>
      </c>
      <c r="I13484" t="s">
        <v>89891</v>
      </c>
      <c r="J13484" t="s">
        <v>89892</v>
      </c>
      <c r="M13484" t="s">
        <v>112315</v>
      </c>
      <c r="N13484" t="s">
        <v>16314</v>
      </c>
      <c r="O13484" s="3" t="s">
        <v>89893</v>
      </c>
      <c r="P13484" t="s">
        <v>16314</v>
      </c>
      <c r="Q13484" t="s">
        <v>16314</v>
      </c>
      <c r="R13484" t="s">
        <v>89893</v>
      </c>
      <c r="S13484" s="4" t="str">
        <f t="shared" si="210"/>
        <v>1999</v>
      </c>
    </row>
    <row r="13485" spans="1:19" hidden="1" x14ac:dyDescent="0.35">
      <c r="A13485" t="s">
        <v>89889</v>
      </c>
      <c r="B13485" t="s">
        <v>89890</v>
      </c>
      <c r="C13485" t="s">
        <v>89894</v>
      </c>
      <c r="D13485" t="s">
        <v>89895</v>
      </c>
      <c r="E13485" t="s">
        <v>89896</v>
      </c>
      <c r="F13485" t="s">
        <v>89897</v>
      </c>
      <c r="I13485" t="s">
        <v>89898</v>
      </c>
      <c r="J13485" t="s">
        <v>89899</v>
      </c>
      <c r="M13485" t="s">
        <v>112315</v>
      </c>
      <c r="N13485" t="s">
        <v>16314</v>
      </c>
      <c r="O13485" s="3" t="s">
        <v>89900</v>
      </c>
      <c r="P13485" t="s">
        <v>16314</v>
      </c>
      <c r="Q13485" t="s">
        <v>16314</v>
      </c>
      <c r="R13485" t="s">
        <v>89900</v>
      </c>
      <c r="S13485" s="4" t="str">
        <f t="shared" si="210"/>
        <v>1999</v>
      </c>
    </row>
    <row r="13486" spans="1:19" hidden="1" x14ac:dyDescent="0.35">
      <c r="A13486" t="s">
        <v>89896</v>
      </c>
      <c r="B13486" t="s">
        <v>89897</v>
      </c>
      <c r="C13486" t="s">
        <v>89901</v>
      </c>
      <c r="D13486" t="s">
        <v>89902</v>
      </c>
      <c r="E13486" t="s">
        <v>89903</v>
      </c>
      <c r="F13486" t="s">
        <v>89904</v>
      </c>
      <c r="I13486" t="s">
        <v>89905</v>
      </c>
      <c r="J13486" t="s">
        <v>89906</v>
      </c>
      <c r="M13486" t="s">
        <v>112315</v>
      </c>
      <c r="N13486" t="s">
        <v>16314</v>
      </c>
      <c r="O13486" s="3" t="s">
        <v>89907</v>
      </c>
      <c r="P13486" t="s">
        <v>16314</v>
      </c>
      <c r="Q13486" t="s">
        <v>16314</v>
      </c>
      <c r="R13486" t="s">
        <v>89907</v>
      </c>
      <c r="S13486" s="4" t="str">
        <f t="shared" si="210"/>
        <v>1999</v>
      </c>
    </row>
    <row r="13487" spans="1:19" hidden="1" x14ac:dyDescent="0.35">
      <c r="A13487" t="s">
        <v>89903</v>
      </c>
      <c r="B13487" t="s">
        <v>89904</v>
      </c>
      <c r="C13487" t="s">
        <v>89908</v>
      </c>
      <c r="D13487" t="s">
        <v>89909</v>
      </c>
      <c r="E13487" t="s">
        <v>89910</v>
      </c>
      <c r="F13487" t="s">
        <v>89911</v>
      </c>
      <c r="I13487" t="s">
        <v>512</v>
      </c>
      <c r="J13487" t="s">
        <v>512</v>
      </c>
      <c r="M13487" t="s">
        <v>112297</v>
      </c>
      <c r="N13487" t="s">
        <v>16314</v>
      </c>
      <c r="O13487" s="3" t="s">
        <v>89912</v>
      </c>
      <c r="P13487" t="s">
        <v>16314</v>
      </c>
      <c r="Q13487" t="s">
        <v>16314</v>
      </c>
      <c r="R13487" t="s">
        <v>89912</v>
      </c>
      <c r="S13487" s="4" t="str">
        <f t="shared" si="210"/>
        <v>1999</v>
      </c>
    </row>
    <row r="13488" spans="1:19" hidden="1" x14ac:dyDescent="0.35">
      <c r="A13488" t="s">
        <v>89910</v>
      </c>
      <c r="B13488" t="s">
        <v>89911</v>
      </c>
      <c r="C13488" t="s">
        <v>89913</v>
      </c>
      <c r="D13488" t="s">
        <v>89914</v>
      </c>
      <c r="E13488" t="s">
        <v>89915</v>
      </c>
      <c r="F13488" t="s">
        <v>89916</v>
      </c>
      <c r="I13488" t="s">
        <v>89917</v>
      </c>
      <c r="J13488" t="s">
        <v>89918</v>
      </c>
      <c r="M13488" t="s">
        <v>16314</v>
      </c>
      <c r="N13488" t="s">
        <v>16314</v>
      </c>
      <c r="O13488" s="3" t="s">
        <v>89919</v>
      </c>
      <c r="P13488" t="s">
        <v>16314</v>
      </c>
      <c r="Q13488" t="s">
        <v>16314</v>
      </c>
      <c r="R13488" t="s">
        <v>89919</v>
      </c>
      <c r="S13488" s="4" t="str">
        <f t="shared" si="210"/>
        <v>1999</v>
      </c>
    </row>
    <row r="13489" spans="1:19" hidden="1" x14ac:dyDescent="0.35">
      <c r="A13489" t="s">
        <v>89915</v>
      </c>
      <c r="B13489" t="s">
        <v>89916</v>
      </c>
      <c r="C13489" t="s">
        <v>89920</v>
      </c>
      <c r="D13489" t="s">
        <v>89921</v>
      </c>
      <c r="E13489" t="s">
        <v>89922</v>
      </c>
      <c r="F13489" t="s">
        <v>89923</v>
      </c>
      <c r="I13489" t="s">
        <v>512</v>
      </c>
      <c r="J13489" t="s">
        <v>512</v>
      </c>
      <c r="M13489" t="s">
        <v>112297</v>
      </c>
      <c r="N13489" t="s">
        <v>16314</v>
      </c>
      <c r="O13489" s="3" t="s">
        <v>89924</v>
      </c>
      <c r="P13489" t="s">
        <v>16314</v>
      </c>
      <c r="Q13489" t="s">
        <v>16314</v>
      </c>
      <c r="R13489" t="s">
        <v>89924</v>
      </c>
      <c r="S13489" s="4" t="str">
        <f t="shared" si="210"/>
        <v>1999</v>
      </c>
    </row>
    <row r="13490" spans="1:19" hidden="1" x14ac:dyDescent="0.35">
      <c r="A13490" t="s">
        <v>89922</v>
      </c>
      <c r="B13490" t="s">
        <v>89923</v>
      </c>
      <c r="C13490" t="s">
        <v>89925</v>
      </c>
      <c r="D13490" t="s">
        <v>89926</v>
      </c>
      <c r="E13490" t="s">
        <v>89927</v>
      </c>
      <c r="F13490" t="s">
        <v>89928</v>
      </c>
      <c r="I13490" t="s">
        <v>89929</v>
      </c>
      <c r="J13490" t="s">
        <v>89930</v>
      </c>
      <c r="M13490" t="s">
        <v>112315</v>
      </c>
      <c r="N13490" t="s">
        <v>16314</v>
      </c>
      <c r="O13490" s="3" t="s">
        <v>89931</v>
      </c>
      <c r="P13490" t="s">
        <v>16314</v>
      </c>
      <c r="Q13490" t="s">
        <v>16314</v>
      </c>
      <c r="R13490" t="s">
        <v>89931</v>
      </c>
      <c r="S13490" s="4" t="str">
        <f t="shared" si="210"/>
        <v>1999</v>
      </c>
    </row>
    <row r="13491" spans="1:19" hidden="1" x14ac:dyDescent="0.35">
      <c r="A13491" t="s">
        <v>89927</v>
      </c>
      <c r="B13491" t="s">
        <v>89928</v>
      </c>
      <c r="C13491" t="s">
        <v>89932</v>
      </c>
      <c r="D13491" t="s">
        <v>89933</v>
      </c>
      <c r="E13491" t="s">
        <v>89934</v>
      </c>
      <c r="F13491" t="s">
        <v>89935</v>
      </c>
      <c r="I13491" t="s">
        <v>89936</v>
      </c>
      <c r="J13491" t="s">
        <v>74440</v>
      </c>
      <c r="M13491" t="s">
        <v>112315</v>
      </c>
      <c r="N13491" t="s">
        <v>16314</v>
      </c>
      <c r="O13491" s="3" t="s">
        <v>89937</v>
      </c>
      <c r="P13491" t="s">
        <v>16314</v>
      </c>
      <c r="Q13491" t="s">
        <v>16314</v>
      </c>
      <c r="R13491" t="s">
        <v>89937</v>
      </c>
      <c r="S13491" s="4" t="str">
        <f t="shared" si="210"/>
        <v>1999</v>
      </c>
    </row>
    <row r="13492" spans="1:19" hidden="1" x14ac:dyDescent="0.35">
      <c r="A13492" t="s">
        <v>89934</v>
      </c>
      <c r="B13492" t="s">
        <v>89935</v>
      </c>
      <c r="C13492" t="s">
        <v>89938</v>
      </c>
      <c r="D13492" t="s">
        <v>89939</v>
      </c>
      <c r="E13492" t="s">
        <v>89940</v>
      </c>
      <c r="F13492" t="s">
        <v>89941</v>
      </c>
      <c r="I13492" t="s">
        <v>74439</v>
      </c>
      <c r="J13492" t="s">
        <v>74440</v>
      </c>
      <c r="M13492" t="s">
        <v>112315</v>
      </c>
      <c r="N13492" t="s">
        <v>16314</v>
      </c>
      <c r="O13492" s="3" t="s">
        <v>89942</v>
      </c>
      <c r="P13492" t="s">
        <v>16314</v>
      </c>
      <c r="Q13492" t="s">
        <v>16314</v>
      </c>
      <c r="R13492" t="s">
        <v>89942</v>
      </c>
      <c r="S13492" s="4" t="str">
        <f t="shared" si="210"/>
        <v>1999</v>
      </c>
    </row>
    <row r="13493" spans="1:19" hidden="1" x14ac:dyDescent="0.35">
      <c r="A13493" t="s">
        <v>89940</v>
      </c>
      <c r="B13493" t="s">
        <v>89941</v>
      </c>
      <c r="C13493" t="s">
        <v>89943</v>
      </c>
      <c r="D13493" t="s">
        <v>89944</v>
      </c>
      <c r="E13493" t="s">
        <v>89945</v>
      </c>
      <c r="F13493" t="s">
        <v>89946</v>
      </c>
      <c r="I13493" t="s">
        <v>512</v>
      </c>
      <c r="J13493" t="s">
        <v>512</v>
      </c>
      <c r="M13493" t="s">
        <v>112297</v>
      </c>
      <c r="N13493" t="s">
        <v>16314</v>
      </c>
      <c r="O13493" s="3" t="s">
        <v>89947</v>
      </c>
      <c r="P13493" t="s">
        <v>16314</v>
      </c>
      <c r="Q13493" t="s">
        <v>16314</v>
      </c>
      <c r="R13493" t="s">
        <v>89947</v>
      </c>
      <c r="S13493" s="4" t="str">
        <f t="shared" si="210"/>
        <v>1999</v>
      </c>
    </row>
    <row r="13494" spans="1:19" hidden="1" x14ac:dyDescent="0.35">
      <c r="A13494" t="s">
        <v>89945</v>
      </c>
      <c r="B13494" t="s">
        <v>89946</v>
      </c>
      <c r="C13494" t="s">
        <v>89948</v>
      </c>
      <c r="D13494" t="s">
        <v>89949</v>
      </c>
      <c r="E13494" t="s">
        <v>89950</v>
      </c>
      <c r="F13494" t="s">
        <v>89951</v>
      </c>
      <c r="I13494" t="s">
        <v>89952</v>
      </c>
      <c r="J13494" t="s">
        <v>89953</v>
      </c>
      <c r="M13494" t="s">
        <v>112315</v>
      </c>
      <c r="N13494" t="s">
        <v>16314</v>
      </c>
      <c r="O13494" s="3" t="s">
        <v>89954</v>
      </c>
      <c r="P13494" t="s">
        <v>16314</v>
      </c>
      <c r="Q13494" t="s">
        <v>16314</v>
      </c>
      <c r="R13494" t="s">
        <v>89954</v>
      </c>
      <c r="S13494" s="4" t="str">
        <f t="shared" si="210"/>
        <v>1999</v>
      </c>
    </row>
    <row r="13495" spans="1:19" hidden="1" x14ac:dyDescent="0.35">
      <c r="A13495" t="s">
        <v>89950</v>
      </c>
      <c r="B13495" t="s">
        <v>89951</v>
      </c>
      <c r="C13495" t="s">
        <v>89955</v>
      </c>
      <c r="D13495" t="s">
        <v>89956</v>
      </c>
      <c r="E13495" t="s">
        <v>89957</v>
      </c>
      <c r="F13495" t="s">
        <v>89958</v>
      </c>
      <c r="I13495" t="s">
        <v>89959</v>
      </c>
      <c r="J13495" t="s">
        <v>89960</v>
      </c>
      <c r="M13495" t="s">
        <v>112315</v>
      </c>
      <c r="N13495" t="s">
        <v>16314</v>
      </c>
      <c r="O13495" s="3" t="s">
        <v>89961</v>
      </c>
      <c r="P13495" t="s">
        <v>16314</v>
      </c>
      <c r="Q13495" t="s">
        <v>16314</v>
      </c>
      <c r="R13495" t="s">
        <v>89961</v>
      </c>
      <c r="S13495" s="4" t="str">
        <f t="shared" si="210"/>
        <v>1999</v>
      </c>
    </row>
    <row r="13496" spans="1:19" hidden="1" x14ac:dyDescent="0.35">
      <c r="A13496" t="s">
        <v>89957</v>
      </c>
      <c r="B13496" t="s">
        <v>89958</v>
      </c>
      <c r="C13496" t="s">
        <v>89962</v>
      </c>
      <c r="D13496" t="s">
        <v>89963</v>
      </c>
      <c r="E13496" t="s">
        <v>89964</v>
      </c>
      <c r="F13496" t="s">
        <v>89965</v>
      </c>
      <c r="I13496" t="s">
        <v>89966</v>
      </c>
      <c r="J13496" t="s">
        <v>89967</v>
      </c>
      <c r="M13496" t="s">
        <v>112323</v>
      </c>
      <c r="N13496" t="s">
        <v>16314</v>
      </c>
      <c r="O13496" s="3" t="s">
        <v>89968</v>
      </c>
      <c r="P13496" t="s">
        <v>16314</v>
      </c>
      <c r="Q13496" t="s">
        <v>16314</v>
      </c>
      <c r="R13496" t="s">
        <v>89968</v>
      </c>
      <c r="S13496" s="4" t="str">
        <f t="shared" si="210"/>
        <v>1999</v>
      </c>
    </row>
    <row r="13497" spans="1:19" hidden="1" x14ac:dyDescent="0.35">
      <c r="A13497" t="s">
        <v>89964</v>
      </c>
      <c r="B13497" t="s">
        <v>89965</v>
      </c>
      <c r="C13497" t="s">
        <v>89969</v>
      </c>
      <c r="D13497" t="s">
        <v>89970</v>
      </c>
      <c r="E13497" t="s">
        <v>89971</v>
      </c>
      <c r="F13497" t="s">
        <v>89972</v>
      </c>
      <c r="I13497" t="s">
        <v>512</v>
      </c>
      <c r="J13497" t="s">
        <v>512</v>
      </c>
      <c r="M13497" t="s">
        <v>112297</v>
      </c>
      <c r="N13497" t="s">
        <v>16314</v>
      </c>
      <c r="O13497" s="3" t="s">
        <v>89973</v>
      </c>
      <c r="P13497" t="s">
        <v>16314</v>
      </c>
      <c r="Q13497" t="s">
        <v>16314</v>
      </c>
      <c r="R13497" t="s">
        <v>89973</v>
      </c>
      <c r="S13497" s="4" t="str">
        <f t="shared" si="210"/>
        <v>1999</v>
      </c>
    </row>
    <row r="13498" spans="1:19" hidden="1" x14ac:dyDescent="0.35">
      <c r="A13498" t="s">
        <v>89971</v>
      </c>
      <c r="B13498" t="s">
        <v>89972</v>
      </c>
      <c r="C13498" t="s">
        <v>89974</v>
      </c>
      <c r="D13498" t="s">
        <v>89975</v>
      </c>
      <c r="E13498" t="s">
        <v>89976</v>
      </c>
      <c r="F13498" t="s">
        <v>89977</v>
      </c>
      <c r="I13498" t="s">
        <v>512</v>
      </c>
      <c r="J13498" t="s">
        <v>512</v>
      </c>
      <c r="M13498" t="s">
        <v>112297</v>
      </c>
      <c r="N13498" t="s">
        <v>16314</v>
      </c>
      <c r="O13498" s="3" t="s">
        <v>89978</v>
      </c>
      <c r="P13498" t="s">
        <v>16314</v>
      </c>
      <c r="Q13498" t="s">
        <v>16314</v>
      </c>
      <c r="R13498" t="s">
        <v>89978</v>
      </c>
      <c r="S13498" s="4" t="str">
        <f t="shared" si="210"/>
        <v>1999</v>
      </c>
    </row>
    <row r="13499" spans="1:19" hidden="1" x14ac:dyDescent="0.35">
      <c r="A13499" t="s">
        <v>89976</v>
      </c>
      <c r="B13499" t="s">
        <v>89977</v>
      </c>
      <c r="C13499" t="s">
        <v>89979</v>
      </c>
      <c r="D13499" t="s">
        <v>89980</v>
      </c>
      <c r="E13499" t="s">
        <v>89981</v>
      </c>
      <c r="F13499" t="s">
        <v>89982</v>
      </c>
      <c r="I13499" t="s">
        <v>89983</v>
      </c>
      <c r="J13499" t="s">
        <v>89984</v>
      </c>
      <c r="M13499" t="s">
        <v>112297</v>
      </c>
      <c r="N13499" t="s">
        <v>16314</v>
      </c>
      <c r="O13499" s="3" t="s">
        <v>89985</v>
      </c>
      <c r="P13499" t="s">
        <v>16314</v>
      </c>
      <c r="Q13499" t="s">
        <v>16314</v>
      </c>
      <c r="R13499" t="s">
        <v>89985</v>
      </c>
      <c r="S13499" s="4" t="str">
        <f t="shared" si="210"/>
        <v>1999</v>
      </c>
    </row>
    <row r="13500" spans="1:19" hidden="1" x14ac:dyDescent="0.35">
      <c r="A13500" t="s">
        <v>89981</v>
      </c>
      <c r="B13500" t="s">
        <v>89982</v>
      </c>
      <c r="C13500" t="s">
        <v>89986</v>
      </c>
      <c r="D13500" t="s">
        <v>89987</v>
      </c>
      <c r="E13500" t="s">
        <v>89988</v>
      </c>
      <c r="F13500" t="s">
        <v>89989</v>
      </c>
      <c r="I13500" t="s">
        <v>512</v>
      </c>
      <c r="J13500" t="s">
        <v>512</v>
      </c>
      <c r="M13500" t="s">
        <v>112297</v>
      </c>
      <c r="N13500" t="s">
        <v>16314</v>
      </c>
      <c r="O13500" s="3" t="s">
        <v>89990</v>
      </c>
      <c r="P13500" t="s">
        <v>16314</v>
      </c>
      <c r="Q13500" t="s">
        <v>16314</v>
      </c>
      <c r="R13500" t="s">
        <v>89990</v>
      </c>
      <c r="S13500" s="4" t="str">
        <f t="shared" si="210"/>
        <v>1999</v>
      </c>
    </row>
    <row r="13501" spans="1:19" hidden="1" x14ac:dyDescent="0.35">
      <c r="A13501" t="s">
        <v>89988</v>
      </c>
      <c r="B13501" t="s">
        <v>89989</v>
      </c>
      <c r="C13501" t="s">
        <v>89991</v>
      </c>
      <c r="D13501" t="s">
        <v>89992</v>
      </c>
      <c r="E13501" t="s">
        <v>89993</v>
      </c>
      <c r="F13501" t="s">
        <v>89994</v>
      </c>
      <c r="I13501" t="s">
        <v>89995</v>
      </c>
      <c r="J13501" t="s">
        <v>89996</v>
      </c>
      <c r="M13501" t="s">
        <v>112323</v>
      </c>
      <c r="N13501" t="s">
        <v>16314</v>
      </c>
      <c r="O13501" s="3" t="s">
        <v>89997</v>
      </c>
      <c r="P13501" t="s">
        <v>16314</v>
      </c>
      <c r="Q13501" t="s">
        <v>16314</v>
      </c>
      <c r="R13501" t="s">
        <v>89997</v>
      </c>
      <c r="S13501" s="4" t="str">
        <f t="shared" si="210"/>
        <v>1999</v>
      </c>
    </row>
    <row r="13502" spans="1:19" hidden="1" x14ac:dyDescent="0.35">
      <c r="A13502" t="s">
        <v>89993</v>
      </c>
      <c r="B13502" t="s">
        <v>89994</v>
      </c>
      <c r="C13502" t="s">
        <v>89998</v>
      </c>
      <c r="D13502" t="s">
        <v>89999</v>
      </c>
      <c r="E13502" t="s">
        <v>90000</v>
      </c>
      <c r="F13502" t="s">
        <v>90001</v>
      </c>
      <c r="I13502" t="s">
        <v>90002</v>
      </c>
      <c r="J13502" t="s">
        <v>90003</v>
      </c>
      <c r="M13502" t="s">
        <v>16314</v>
      </c>
      <c r="N13502" t="s">
        <v>16314</v>
      </c>
      <c r="O13502" s="3" t="s">
        <v>90004</v>
      </c>
      <c r="P13502" t="s">
        <v>16314</v>
      </c>
      <c r="Q13502" t="s">
        <v>16314</v>
      </c>
      <c r="R13502" t="s">
        <v>90004</v>
      </c>
      <c r="S13502" s="4" t="str">
        <f t="shared" si="210"/>
        <v>1999</v>
      </c>
    </row>
    <row r="13503" spans="1:19" hidden="1" x14ac:dyDescent="0.35">
      <c r="A13503" t="s">
        <v>90000</v>
      </c>
      <c r="B13503" t="s">
        <v>90001</v>
      </c>
      <c r="C13503" t="s">
        <v>90005</v>
      </c>
      <c r="D13503" t="s">
        <v>90006</v>
      </c>
      <c r="E13503" t="s">
        <v>90007</v>
      </c>
      <c r="F13503" t="s">
        <v>90008</v>
      </c>
      <c r="I13503" t="s">
        <v>90009</v>
      </c>
      <c r="J13503" t="s">
        <v>90010</v>
      </c>
      <c r="M13503" t="s">
        <v>112323</v>
      </c>
      <c r="N13503" t="s">
        <v>16314</v>
      </c>
      <c r="O13503" s="3" t="s">
        <v>90011</v>
      </c>
      <c r="P13503" t="s">
        <v>16314</v>
      </c>
      <c r="Q13503" t="s">
        <v>16314</v>
      </c>
      <c r="R13503" t="s">
        <v>90011</v>
      </c>
      <c r="S13503" s="4" t="str">
        <f t="shared" si="210"/>
        <v>1999</v>
      </c>
    </row>
    <row r="13504" spans="1:19" hidden="1" x14ac:dyDescent="0.35">
      <c r="A13504" t="s">
        <v>90007</v>
      </c>
      <c r="B13504" t="s">
        <v>90008</v>
      </c>
      <c r="C13504" t="s">
        <v>90012</v>
      </c>
      <c r="D13504" t="s">
        <v>90013</v>
      </c>
      <c r="E13504" t="s">
        <v>90014</v>
      </c>
      <c r="F13504" t="s">
        <v>90015</v>
      </c>
      <c r="I13504" t="s">
        <v>90016</v>
      </c>
      <c r="J13504" t="s">
        <v>90017</v>
      </c>
      <c r="M13504" t="s">
        <v>112297</v>
      </c>
      <c r="N13504" t="s">
        <v>16314</v>
      </c>
      <c r="O13504" s="3" t="s">
        <v>90018</v>
      </c>
      <c r="P13504" t="s">
        <v>16314</v>
      </c>
      <c r="Q13504" t="s">
        <v>16314</v>
      </c>
      <c r="R13504" t="s">
        <v>90018</v>
      </c>
      <c r="S13504" s="4" t="str">
        <f t="shared" si="210"/>
        <v>1999</v>
      </c>
    </row>
    <row r="13505" spans="1:19" hidden="1" x14ac:dyDescent="0.35">
      <c r="A13505" t="s">
        <v>90014</v>
      </c>
      <c r="B13505" t="s">
        <v>90015</v>
      </c>
      <c r="C13505" t="s">
        <v>90019</v>
      </c>
      <c r="D13505" t="s">
        <v>90020</v>
      </c>
      <c r="E13505" t="s">
        <v>90021</v>
      </c>
      <c r="F13505" t="s">
        <v>90022</v>
      </c>
      <c r="I13505" t="s">
        <v>512</v>
      </c>
      <c r="J13505" t="s">
        <v>512</v>
      </c>
      <c r="M13505" t="s">
        <v>112297</v>
      </c>
      <c r="N13505" t="s">
        <v>16314</v>
      </c>
      <c r="O13505" s="3" t="s">
        <v>90023</v>
      </c>
      <c r="P13505" t="s">
        <v>16314</v>
      </c>
      <c r="Q13505" t="s">
        <v>16314</v>
      </c>
      <c r="R13505" t="s">
        <v>90023</v>
      </c>
      <c r="S13505" s="4" t="str">
        <f t="shared" si="210"/>
        <v>1999</v>
      </c>
    </row>
    <row r="13506" spans="1:19" hidden="1" x14ac:dyDescent="0.35">
      <c r="A13506" t="s">
        <v>90021</v>
      </c>
      <c r="B13506" t="s">
        <v>90022</v>
      </c>
      <c r="C13506" t="s">
        <v>90024</v>
      </c>
      <c r="D13506" t="s">
        <v>90025</v>
      </c>
      <c r="E13506" t="s">
        <v>90026</v>
      </c>
      <c r="F13506" t="s">
        <v>90027</v>
      </c>
      <c r="I13506" t="s">
        <v>90028</v>
      </c>
      <c r="J13506" t="s">
        <v>90029</v>
      </c>
      <c r="M13506" t="s">
        <v>112323</v>
      </c>
      <c r="N13506" t="s">
        <v>16314</v>
      </c>
      <c r="O13506" s="3" t="s">
        <v>90030</v>
      </c>
      <c r="P13506" t="s">
        <v>16314</v>
      </c>
      <c r="Q13506" t="s">
        <v>16314</v>
      </c>
      <c r="R13506" t="s">
        <v>90030</v>
      </c>
      <c r="S13506" s="4" t="str">
        <f t="shared" si="210"/>
        <v>1999</v>
      </c>
    </row>
    <row r="13507" spans="1:19" hidden="1" x14ac:dyDescent="0.35">
      <c r="A13507" t="s">
        <v>90026</v>
      </c>
      <c r="B13507" t="s">
        <v>90027</v>
      </c>
      <c r="C13507" t="s">
        <v>90031</v>
      </c>
      <c r="D13507" t="s">
        <v>90032</v>
      </c>
      <c r="E13507" t="s">
        <v>90033</v>
      </c>
      <c r="F13507" t="s">
        <v>90034</v>
      </c>
      <c r="I13507" t="s">
        <v>512</v>
      </c>
      <c r="J13507" t="s">
        <v>512</v>
      </c>
      <c r="M13507" t="s">
        <v>112297</v>
      </c>
      <c r="N13507" t="s">
        <v>16314</v>
      </c>
      <c r="O13507" s="3" t="s">
        <v>90035</v>
      </c>
      <c r="P13507" t="s">
        <v>16314</v>
      </c>
      <c r="Q13507" t="s">
        <v>16314</v>
      </c>
      <c r="R13507" t="s">
        <v>90035</v>
      </c>
      <c r="S13507" s="4" t="str">
        <f t="shared" ref="S13507:S13570" si="211">LEFT(RIGHT(R13507,19),4)</f>
        <v>1999</v>
      </c>
    </row>
    <row r="13508" spans="1:19" hidden="1" x14ac:dyDescent="0.35">
      <c r="A13508" t="s">
        <v>90033</v>
      </c>
      <c r="B13508" t="s">
        <v>90034</v>
      </c>
      <c r="C13508" t="s">
        <v>90036</v>
      </c>
      <c r="D13508" t="s">
        <v>90037</v>
      </c>
      <c r="E13508" t="s">
        <v>90038</v>
      </c>
      <c r="F13508" t="s">
        <v>90039</v>
      </c>
      <c r="I13508" t="s">
        <v>512</v>
      </c>
      <c r="J13508" t="s">
        <v>512</v>
      </c>
      <c r="M13508" t="s">
        <v>112297</v>
      </c>
      <c r="N13508" t="s">
        <v>16314</v>
      </c>
      <c r="O13508" s="3" t="s">
        <v>90040</v>
      </c>
      <c r="P13508" t="s">
        <v>16314</v>
      </c>
      <c r="Q13508" t="s">
        <v>16314</v>
      </c>
      <c r="R13508" t="s">
        <v>90040</v>
      </c>
      <c r="S13508" s="4" t="str">
        <f t="shared" si="211"/>
        <v>1999</v>
      </c>
    </row>
    <row r="13509" spans="1:19" hidden="1" x14ac:dyDescent="0.35">
      <c r="A13509" t="s">
        <v>90038</v>
      </c>
      <c r="B13509" t="s">
        <v>90039</v>
      </c>
      <c r="C13509" t="s">
        <v>90041</v>
      </c>
      <c r="D13509" t="s">
        <v>90042</v>
      </c>
      <c r="E13509" t="s">
        <v>90043</v>
      </c>
      <c r="F13509" t="s">
        <v>90044</v>
      </c>
      <c r="I13509" t="s">
        <v>90045</v>
      </c>
      <c r="J13509" t="s">
        <v>90046</v>
      </c>
      <c r="M13509" t="s">
        <v>112323</v>
      </c>
      <c r="N13509" t="s">
        <v>16314</v>
      </c>
      <c r="O13509" s="3" t="s">
        <v>90047</v>
      </c>
      <c r="P13509" t="s">
        <v>16314</v>
      </c>
      <c r="Q13509" t="s">
        <v>16314</v>
      </c>
      <c r="R13509" t="s">
        <v>90047</v>
      </c>
      <c r="S13509" s="4" t="str">
        <f t="shared" si="211"/>
        <v>1999</v>
      </c>
    </row>
    <row r="13510" spans="1:19" hidden="1" x14ac:dyDescent="0.35">
      <c r="A13510" t="s">
        <v>90043</v>
      </c>
      <c r="B13510" t="s">
        <v>90044</v>
      </c>
      <c r="C13510" t="s">
        <v>90048</v>
      </c>
      <c r="D13510" t="s">
        <v>90049</v>
      </c>
      <c r="E13510" t="s">
        <v>90050</v>
      </c>
      <c r="F13510" t="s">
        <v>90051</v>
      </c>
      <c r="I13510" t="s">
        <v>90052</v>
      </c>
      <c r="J13510" t="s">
        <v>90053</v>
      </c>
      <c r="M13510" t="s">
        <v>112323</v>
      </c>
      <c r="N13510" t="s">
        <v>16314</v>
      </c>
      <c r="O13510" s="3" t="s">
        <v>90054</v>
      </c>
      <c r="P13510" t="s">
        <v>16314</v>
      </c>
      <c r="Q13510" t="s">
        <v>16314</v>
      </c>
      <c r="R13510" t="s">
        <v>90054</v>
      </c>
      <c r="S13510" s="4" t="str">
        <f t="shared" si="211"/>
        <v>1999</v>
      </c>
    </row>
    <row r="13511" spans="1:19" hidden="1" x14ac:dyDescent="0.35">
      <c r="A13511" t="s">
        <v>90050</v>
      </c>
      <c r="B13511" t="s">
        <v>90051</v>
      </c>
      <c r="C13511" t="s">
        <v>90055</v>
      </c>
      <c r="D13511" t="s">
        <v>90056</v>
      </c>
      <c r="E13511" t="s">
        <v>90057</v>
      </c>
      <c r="F13511" t="s">
        <v>90058</v>
      </c>
      <c r="I13511" t="s">
        <v>90059</v>
      </c>
      <c r="J13511" t="s">
        <v>90060</v>
      </c>
      <c r="M13511" t="s">
        <v>112315</v>
      </c>
      <c r="N13511" t="s">
        <v>16314</v>
      </c>
      <c r="O13511" s="3" t="s">
        <v>90061</v>
      </c>
      <c r="P13511" t="s">
        <v>16314</v>
      </c>
      <c r="Q13511" t="s">
        <v>16314</v>
      </c>
      <c r="R13511" t="s">
        <v>90061</v>
      </c>
      <c r="S13511" s="4" t="str">
        <f t="shared" si="211"/>
        <v>1999</v>
      </c>
    </row>
    <row r="13512" spans="1:19" hidden="1" x14ac:dyDescent="0.35">
      <c r="A13512" t="s">
        <v>90057</v>
      </c>
      <c r="B13512" t="s">
        <v>90058</v>
      </c>
      <c r="C13512" t="s">
        <v>90062</v>
      </c>
      <c r="D13512" t="s">
        <v>90063</v>
      </c>
      <c r="E13512" t="s">
        <v>90064</v>
      </c>
      <c r="F13512" t="s">
        <v>90065</v>
      </c>
      <c r="I13512" t="s">
        <v>90066</v>
      </c>
      <c r="J13512" t="s">
        <v>90067</v>
      </c>
      <c r="M13512" t="s">
        <v>112315</v>
      </c>
      <c r="N13512" t="s">
        <v>16314</v>
      </c>
      <c r="O13512" s="3" t="s">
        <v>90068</v>
      </c>
      <c r="P13512" t="s">
        <v>16314</v>
      </c>
      <c r="Q13512" t="s">
        <v>16314</v>
      </c>
      <c r="R13512" t="s">
        <v>90068</v>
      </c>
      <c r="S13512" s="4" t="str">
        <f t="shared" si="211"/>
        <v>1999</v>
      </c>
    </row>
    <row r="13513" spans="1:19" hidden="1" x14ac:dyDescent="0.35">
      <c r="A13513" t="s">
        <v>90064</v>
      </c>
      <c r="B13513" t="s">
        <v>90065</v>
      </c>
      <c r="C13513" t="s">
        <v>90069</v>
      </c>
      <c r="D13513" t="s">
        <v>90070</v>
      </c>
      <c r="E13513" t="s">
        <v>90071</v>
      </c>
      <c r="F13513" t="s">
        <v>90072</v>
      </c>
      <c r="I13513" t="s">
        <v>512</v>
      </c>
      <c r="J13513" t="s">
        <v>512</v>
      </c>
      <c r="M13513" t="s">
        <v>112297</v>
      </c>
      <c r="N13513" t="s">
        <v>16314</v>
      </c>
      <c r="O13513" s="3" t="s">
        <v>90073</v>
      </c>
      <c r="P13513" t="s">
        <v>16314</v>
      </c>
      <c r="Q13513" t="s">
        <v>16314</v>
      </c>
      <c r="R13513" t="s">
        <v>90073</v>
      </c>
      <c r="S13513" s="4" t="str">
        <f t="shared" si="211"/>
        <v>1999</v>
      </c>
    </row>
    <row r="13514" spans="1:19" hidden="1" x14ac:dyDescent="0.35">
      <c r="A13514" t="s">
        <v>90071</v>
      </c>
      <c r="B13514" t="s">
        <v>90072</v>
      </c>
      <c r="C13514" t="s">
        <v>90074</v>
      </c>
      <c r="D13514" t="s">
        <v>90075</v>
      </c>
      <c r="E13514" t="s">
        <v>90076</v>
      </c>
      <c r="F13514" t="s">
        <v>90077</v>
      </c>
      <c r="I13514" t="s">
        <v>90078</v>
      </c>
      <c r="J13514" t="s">
        <v>55396</v>
      </c>
      <c r="M13514" t="s">
        <v>16314</v>
      </c>
      <c r="N13514" t="s">
        <v>16314</v>
      </c>
      <c r="O13514" s="3" t="s">
        <v>90079</v>
      </c>
      <c r="P13514" t="s">
        <v>16314</v>
      </c>
      <c r="Q13514" t="s">
        <v>16314</v>
      </c>
      <c r="R13514" t="s">
        <v>90079</v>
      </c>
      <c r="S13514" s="4" t="str">
        <f t="shared" si="211"/>
        <v>1999</v>
      </c>
    </row>
    <row r="13515" spans="1:19" hidden="1" x14ac:dyDescent="0.35">
      <c r="A13515" t="s">
        <v>90076</v>
      </c>
      <c r="B13515" t="s">
        <v>90077</v>
      </c>
      <c r="C13515" t="s">
        <v>90080</v>
      </c>
      <c r="D13515" t="s">
        <v>90081</v>
      </c>
      <c r="E13515" t="s">
        <v>90082</v>
      </c>
      <c r="F13515" t="s">
        <v>90083</v>
      </c>
      <c r="I13515" t="s">
        <v>90084</v>
      </c>
      <c r="J13515" t="s">
        <v>90085</v>
      </c>
      <c r="M13515" t="s">
        <v>16314</v>
      </c>
      <c r="N13515" t="s">
        <v>16314</v>
      </c>
      <c r="O13515" s="3" t="s">
        <v>90086</v>
      </c>
      <c r="P13515" t="s">
        <v>16314</v>
      </c>
      <c r="Q13515" t="s">
        <v>16314</v>
      </c>
      <c r="R13515" t="s">
        <v>90086</v>
      </c>
      <c r="S13515" s="4" t="str">
        <f t="shared" si="211"/>
        <v>1999</v>
      </c>
    </row>
    <row r="13516" spans="1:19" hidden="1" x14ac:dyDescent="0.35">
      <c r="A13516" t="s">
        <v>90082</v>
      </c>
      <c r="B13516" t="s">
        <v>90083</v>
      </c>
      <c r="C13516" t="s">
        <v>90087</v>
      </c>
      <c r="D13516" t="s">
        <v>90088</v>
      </c>
      <c r="E13516" t="s">
        <v>90089</v>
      </c>
      <c r="F13516" t="s">
        <v>90090</v>
      </c>
      <c r="I13516" t="s">
        <v>90091</v>
      </c>
      <c r="J13516" t="s">
        <v>90092</v>
      </c>
      <c r="M13516" t="s">
        <v>112315</v>
      </c>
      <c r="N13516" t="s">
        <v>16314</v>
      </c>
      <c r="O13516" s="3" t="s">
        <v>90093</v>
      </c>
      <c r="P13516" t="s">
        <v>16314</v>
      </c>
      <c r="Q13516" t="s">
        <v>16314</v>
      </c>
      <c r="R13516" t="s">
        <v>90093</v>
      </c>
      <c r="S13516" s="4" t="str">
        <f t="shared" si="211"/>
        <v>1999</v>
      </c>
    </row>
    <row r="13517" spans="1:19" hidden="1" x14ac:dyDescent="0.35">
      <c r="A13517" t="s">
        <v>90089</v>
      </c>
      <c r="B13517" t="s">
        <v>90090</v>
      </c>
      <c r="C13517" t="s">
        <v>90094</v>
      </c>
      <c r="D13517" t="s">
        <v>90095</v>
      </c>
      <c r="E13517" t="s">
        <v>90096</v>
      </c>
      <c r="F13517" t="s">
        <v>90097</v>
      </c>
      <c r="I13517" t="s">
        <v>90098</v>
      </c>
      <c r="J13517" t="s">
        <v>90099</v>
      </c>
      <c r="M13517" t="s">
        <v>112315</v>
      </c>
      <c r="N13517" t="s">
        <v>16314</v>
      </c>
      <c r="O13517" s="3" t="s">
        <v>90100</v>
      </c>
      <c r="P13517" t="s">
        <v>16314</v>
      </c>
      <c r="Q13517" t="s">
        <v>16314</v>
      </c>
      <c r="R13517" t="s">
        <v>90100</v>
      </c>
      <c r="S13517" s="4" t="str">
        <f t="shared" si="211"/>
        <v>1999</v>
      </c>
    </row>
    <row r="13518" spans="1:19" hidden="1" x14ac:dyDescent="0.35">
      <c r="A13518" t="s">
        <v>90096</v>
      </c>
      <c r="B13518" t="s">
        <v>90097</v>
      </c>
      <c r="C13518" t="s">
        <v>90101</v>
      </c>
      <c r="D13518" t="s">
        <v>90102</v>
      </c>
      <c r="E13518" t="s">
        <v>90103</v>
      </c>
      <c r="F13518" t="s">
        <v>90104</v>
      </c>
      <c r="I13518" t="s">
        <v>90105</v>
      </c>
      <c r="J13518" t="s">
        <v>90106</v>
      </c>
      <c r="M13518" t="s">
        <v>112297</v>
      </c>
      <c r="N13518" t="s">
        <v>16314</v>
      </c>
      <c r="O13518" s="3" t="s">
        <v>90107</v>
      </c>
      <c r="P13518" t="s">
        <v>16314</v>
      </c>
      <c r="Q13518" t="s">
        <v>16314</v>
      </c>
      <c r="R13518" t="s">
        <v>90107</v>
      </c>
      <c r="S13518" s="4" t="str">
        <f t="shared" si="211"/>
        <v>1999</v>
      </c>
    </row>
    <row r="13519" spans="1:19" hidden="1" x14ac:dyDescent="0.35">
      <c r="A13519" t="s">
        <v>90103</v>
      </c>
      <c r="B13519" t="s">
        <v>90104</v>
      </c>
      <c r="C13519" t="s">
        <v>90108</v>
      </c>
      <c r="D13519" t="s">
        <v>90109</v>
      </c>
      <c r="E13519" t="s">
        <v>90110</v>
      </c>
      <c r="F13519" t="s">
        <v>90111</v>
      </c>
      <c r="I13519" t="s">
        <v>90112</v>
      </c>
      <c r="J13519" t="s">
        <v>90113</v>
      </c>
      <c r="M13519" t="s">
        <v>112297</v>
      </c>
      <c r="N13519" t="s">
        <v>16314</v>
      </c>
      <c r="O13519" s="3" t="s">
        <v>90114</v>
      </c>
      <c r="P13519" t="s">
        <v>16314</v>
      </c>
      <c r="Q13519" t="s">
        <v>16314</v>
      </c>
      <c r="R13519" t="s">
        <v>90114</v>
      </c>
      <c r="S13519" s="4" t="str">
        <f t="shared" si="211"/>
        <v>1999</v>
      </c>
    </row>
    <row r="13520" spans="1:19" hidden="1" x14ac:dyDescent="0.35">
      <c r="A13520" t="s">
        <v>90110</v>
      </c>
      <c r="B13520" t="s">
        <v>90111</v>
      </c>
      <c r="C13520" t="s">
        <v>90115</v>
      </c>
      <c r="D13520" t="s">
        <v>90116</v>
      </c>
      <c r="E13520" t="s">
        <v>90117</v>
      </c>
      <c r="F13520" t="s">
        <v>90118</v>
      </c>
      <c r="I13520" t="s">
        <v>90119</v>
      </c>
      <c r="J13520" t="s">
        <v>90120</v>
      </c>
      <c r="M13520" t="s">
        <v>112297</v>
      </c>
      <c r="N13520" t="s">
        <v>16314</v>
      </c>
      <c r="O13520" s="3" t="s">
        <v>90121</v>
      </c>
      <c r="P13520" t="s">
        <v>16314</v>
      </c>
      <c r="Q13520" t="s">
        <v>16314</v>
      </c>
      <c r="R13520" t="s">
        <v>90121</v>
      </c>
      <c r="S13520" s="4" t="str">
        <f t="shared" si="211"/>
        <v>1999</v>
      </c>
    </row>
    <row r="13521" spans="1:19" hidden="1" x14ac:dyDescent="0.35">
      <c r="A13521" t="s">
        <v>90117</v>
      </c>
      <c r="B13521" t="s">
        <v>90118</v>
      </c>
      <c r="C13521" t="s">
        <v>90122</v>
      </c>
      <c r="D13521" t="s">
        <v>90123</v>
      </c>
      <c r="E13521" t="s">
        <v>90124</v>
      </c>
      <c r="F13521" t="s">
        <v>90125</v>
      </c>
      <c r="I13521" t="s">
        <v>74439</v>
      </c>
      <c r="J13521" t="s">
        <v>74440</v>
      </c>
      <c r="M13521" t="s">
        <v>112315</v>
      </c>
      <c r="N13521" t="s">
        <v>16314</v>
      </c>
      <c r="O13521" s="3" t="s">
        <v>90126</v>
      </c>
      <c r="P13521" t="s">
        <v>16314</v>
      </c>
      <c r="Q13521" t="s">
        <v>16314</v>
      </c>
      <c r="R13521" t="s">
        <v>90126</v>
      </c>
      <c r="S13521" s="4" t="str">
        <f t="shared" si="211"/>
        <v>1999</v>
      </c>
    </row>
    <row r="13522" spans="1:19" hidden="1" x14ac:dyDescent="0.35">
      <c r="A13522" t="s">
        <v>90124</v>
      </c>
      <c r="B13522" t="s">
        <v>90125</v>
      </c>
      <c r="C13522" t="s">
        <v>90127</v>
      </c>
      <c r="D13522" t="s">
        <v>90128</v>
      </c>
      <c r="E13522" t="s">
        <v>90129</v>
      </c>
      <c r="F13522" t="s">
        <v>90130</v>
      </c>
      <c r="I13522" t="s">
        <v>74439</v>
      </c>
      <c r="J13522" t="s">
        <v>74440</v>
      </c>
      <c r="M13522" t="s">
        <v>112315</v>
      </c>
      <c r="N13522" t="s">
        <v>16314</v>
      </c>
      <c r="O13522" s="3" t="s">
        <v>90131</v>
      </c>
      <c r="P13522" t="s">
        <v>16314</v>
      </c>
      <c r="Q13522" t="s">
        <v>16314</v>
      </c>
      <c r="R13522" t="s">
        <v>90131</v>
      </c>
      <c r="S13522" s="4" t="str">
        <f t="shared" si="211"/>
        <v>1999</v>
      </c>
    </row>
    <row r="13523" spans="1:19" hidden="1" x14ac:dyDescent="0.35">
      <c r="A13523" t="s">
        <v>90129</v>
      </c>
      <c r="B13523" t="s">
        <v>90130</v>
      </c>
      <c r="C13523" t="s">
        <v>90132</v>
      </c>
      <c r="D13523" t="s">
        <v>90133</v>
      </c>
      <c r="E13523" t="s">
        <v>90134</v>
      </c>
      <c r="F13523" t="s">
        <v>90135</v>
      </c>
      <c r="I13523" t="s">
        <v>90136</v>
      </c>
      <c r="J13523" t="s">
        <v>90137</v>
      </c>
      <c r="M13523" t="s">
        <v>112323</v>
      </c>
      <c r="N13523" t="s">
        <v>16314</v>
      </c>
      <c r="O13523" s="3" t="s">
        <v>90138</v>
      </c>
      <c r="P13523" t="s">
        <v>16314</v>
      </c>
      <c r="Q13523" t="s">
        <v>16314</v>
      </c>
      <c r="R13523" t="s">
        <v>90138</v>
      </c>
      <c r="S13523" s="4" t="str">
        <f t="shared" si="211"/>
        <v>1999</v>
      </c>
    </row>
    <row r="13524" spans="1:19" hidden="1" x14ac:dyDescent="0.35">
      <c r="A13524" t="s">
        <v>90134</v>
      </c>
      <c r="B13524" t="s">
        <v>90135</v>
      </c>
      <c r="C13524" t="s">
        <v>90139</v>
      </c>
      <c r="D13524" t="s">
        <v>90140</v>
      </c>
      <c r="E13524" t="s">
        <v>90141</v>
      </c>
      <c r="F13524" t="s">
        <v>90142</v>
      </c>
      <c r="I13524" t="s">
        <v>90143</v>
      </c>
      <c r="J13524" t="s">
        <v>90144</v>
      </c>
      <c r="M13524" t="s">
        <v>112315</v>
      </c>
      <c r="N13524" t="s">
        <v>16314</v>
      </c>
      <c r="O13524" s="3" t="s">
        <v>90145</v>
      </c>
      <c r="P13524" t="s">
        <v>16314</v>
      </c>
      <c r="Q13524" t="s">
        <v>16314</v>
      </c>
      <c r="R13524" t="s">
        <v>90145</v>
      </c>
      <c r="S13524" s="4" t="str">
        <f t="shared" si="211"/>
        <v>1999</v>
      </c>
    </row>
    <row r="13525" spans="1:19" hidden="1" x14ac:dyDescent="0.35">
      <c r="A13525" t="s">
        <v>90141</v>
      </c>
      <c r="B13525" t="s">
        <v>90142</v>
      </c>
      <c r="C13525" t="s">
        <v>90146</v>
      </c>
      <c r="D13525" t="s">
        <v>90147</v>
      </c>
      <c r="E13525" t="s">
        <v>90148</v>
      </c>
      <c r="F13525" t="s">
        <v>90149</v>
      </c>
      <c r="I13525" t="e">
        <f>- Cursor (Graphics) - Alt + return</f>
        <v>#NAME?</v>
      </c>
      <c r="J13525" t="s">
        <v>90150</v>
      </c>
      <c r="M13525" t="s">
        <v>16314</v>
      </c>
      <c r="N13525" t="s">
        <v>16314</v>
      </c>
      <c r="O13525" s="3" t="s">
        <v>90151</v>
      </c>
      <c r="P13525" t="s">
        <v>16314</v>
      </c>
      <c r="Q13525" t="s">
        <v>16314</v>
      </c>
      <c r="R13525" t="s">
        <v>90151</v>
      </c>
      <c r="S13525" s="4" t="str">
        <f t="shared" si="211"/>
        <v>1999</v>
      </c>
    </row>
    <row r="13526" spans="1:19" hidden="1" x14ac:dyDescent="0.35">
      <c r="A13526" t="s">
        <v>90148</v>
      </c>
      <c r="B13526" t="s">
        <v>90149</v>
      </c>
      <c r="C13526" t="s">
        <v>90152</v>
      </c>
      <c r="D13526" t="s">
        <v>90153</v>
      </c>
      <c r="E13526" t="s">
        <v>90154</v>
      </c>
      <c r="F13526" t="s">
        <v>90155</v>
      </c>
      <c r="I13526" t="s">
        <v>90156</v>
      </c>
      <c r="J13526" t="s">
        <v>74955</v>
      </c>
      <c r="M13526" t="s">
        <v>16314</v>
      </c>
      <c r="N13526" t="s">
        <v>16314</v>
      </c>
      <c r="O13526" s="3" t="s">
        <v>90157</v>
      </c>
      <c r="P13526" t="s">
        <v>16314</v>
      </c>
      <c r="Q13526" t="s">
        <v>16314</v>
      </c>
      <c r="R13526" t="s">
        <v>90157</v>
      </c>
      <c r="S13526" s="4" t="str">
        <f t="shared" si="211"/>
        <v>1999</v>
      </c>
    </row>
    <row r="13527" spans="1:19" hidden="1" x14ac:dyDescent="0.35">
      <c r="A13527" t="s">
        <v>90154</v>
      </c>
      <c r="B13527" t="s">
        <v>90155</v>
      </c>
      <c r="C13527" t="s">
        <v>90158</v>
      </c>
      <c r="D13527" t="s">
        <v>90159</v>
      </c>
      <c r="E13527" t="s">
        <v>90160</v>
      </c>
      <c r="F13527" t="s">
        <v>90161</v>
      </c>
      <c r="I13527" t="s">
        <v>90162</v>
      </c>
      <c r="J13527" t="s">
        <v>90163</v>
      </c>
      <c r="M13527" t="s">
        <v>16314</v>
      </c>
      <c r="N13527" t="s">
        <v>16314</v>
      </c>
      <c r="O13527" s="3" t="s">
        <v>90164</v>
      </c>
      <c r="P13527" t="s">
        <v>16314</v>
      </c>
      <c r="Q13527" t="s">
        <v>16314</v>
      </c>
      <c r="R13527" t="s">
        <v>90164</v>
      </c>
      <c r="S13527" s="4" t="str">
        <f t="shared" si="211"/>
        <v>1999</v>
      </c>
    </row>
    <row r="13528" spans="1:19" hidden="1" x14ac:dyDescent="0.35">
      <c r="A13528" t="s">
        <v>90160</v>
      </c>
      <c r="B13528" t="s">
        <v>90161</v>
      </c>
      <c r="C13528" t="s">
        <v>90165</v>
      </c>
      <c r="D13528" t="s">
        <v>90166</v>
      </c>
      <c r="E13528" t="s">
        <v>90167</v>
      </c>
      <c r="F13528" t="s">
        <v>90168</v>
      </c>
      <c r="I13528" t="s">
        <v>90169</v>
      </c>
      <c r="J13528" t="s">
        <v>90170</v>
      </c>
      <c r="M13528" t="s">
        <v>16314</v>
      </c>
      <c r="N13528" t="s">
        <v>16314</v>
      </c>
      <c r="O13528" s="3" t="s">
        <v>90171</v>
      </c>
      <c r="P13528" t="s">
        <v>16314</v>
      </c>
      <c r="Q13528" t="s">
        <v>16314</v>
      </c>
      <c r="R13528" t="s">
        <v>90171</v>
      </c>
      <c r="S13528" s="4" t="str">
        <f t="shared" si="211"/>
        <v>1999</v>
      </c>
    </row>
    <row r="13529" spans="1:19" hidden="1" x14ac:dyDescent="0.35">
      <c r="A13529" t="s">
        <v>90167</v>
      </c>
      <c r="B13529" t="s">
        <v>90168</v>
      </c>
      <c r="C13529" t="s">
        <v>90172</v>
      </c>
      <c r="D13529" t="s">
        <v>90173</v>
      </c>
      <c r="E13529" t="s">
        <v>90174</v>
      </c>
      <c r="F13529" t="s">
        <v>90175</v>
      </c>
      <c r="I13529" t="s">
        <v>90176</v>
      </c>
      <c r="J13529" t="s">
        <v>90170</v>
      </c>
      <c r="M13529" t="s">
        <v>16314</v>
      </c>
      <c r="N13529" t="s">
        <v>16314</v>
      </c>
      <c r="O13529" s="3" t="s">
        <v>90177</v>
      </c>
      <c r="P13529" t="s">
        <v>16314</v>
      </c>
      <c r="Q13529" t="s">
        <v>16314</v>
      </c>
      <c r="R13529" t="s">
        <v>90177</v>
      </c>
      <c r="S13529" s="4" t="str">
        <f t="shared" si="211"/>
        <v>1999</v>
      </c>
    </row>
    <row r="13530" spans="1:19" hidden="1" x14ac:dyDescent="0.35">
      <c r="A13530" t="s">
        <v>90174</v>
      </c>
      <c r="B13530" t="s">
        <v>90175</v>
      </c>
      <c r="C13530" t="s">
        <v>90178</v>
      </c>
      <c r="D13530" t="s">
        <v>90179</v>
      </c>
      <c r="E13530" t="s">
        <v>90180</v>
      </c>
      <c r="F13530" t="s">
        <v>90181</v>
      </c>
      <c r="I13530" t="s">
        <v>90182</v>
      </c>
      <c r="J13530" t="s">
        <v>90183</v>
      </c>
      <c r="M13530" t="s">
        <v>112297</v>
      </c>
      <c r="N13530" t="s">
        <v>16314</v>
      </c>
      <c r="O13530" s="3" t="s">
        <v>90184</v>
      </c>
      <c r="P13530" t="s">
        <v>16314</v>
      </c>
      <c r="Q13530" t="s">
        <v>16314</v>
      </c>
      <c r="R13530" t="s">
        <v>90184</v>
      </c>
      <c r="S13530" s="4" t="str">
        <f t="shared" si="211"/>
        <v>1999</v>
      </c>
    </row>
    <row r="13531" spans="1:19" hidden="1" x14ac:dyDescent="0.35">
      <c r="A13531" t="s">
        <v>90180</v>
      </c>
      <c r="B13531" t="s">
        <v>90181</v>
      </c>
      <c r="C13531" t="s">
        <v>90185</v>
      </c>
      <c r="D13531" t="s">
        <v>90186</v>
      </c>
      <c r="E13531" t="s">
        <v>90187</v>
      </c>
      <c r="F13531" t="s">
        <v>90188</v>
      </c>
      <c r="I13531" t="s">
        <v>90189</v>
      </c>
      <c r="J13531" t="s">
        <v>90190</v>
      </c>
      <c r="M13531" t="s">
        <v>112315</v>
      </c>
      <c r="N13531" t="s">
        <v>16314</v>
      </c>
      <c r="O13531" s="3" t="s">
        <v>90191</v>
      </c>
      <c r="P13531" t="s">
        <v>16314</v>
      </c>
      <c r="Q13531" t="s">
        <v>16314</v>
      </c>
      <c r="R13531" t="s">
        <v>90191</v>
      </c>
      <c r="S13531" s="4" t="str">
        <f t="shared" si="211"/>
        <v>1999</v>
      </c>
    </row>
    <row r="13532" spans="1:19" hidden="1" x14ac:dyDescent="0.35">
      <c r="A13532" t="s">
        <v>90187</v>
      </c>
      <c r="B13532" t="s">
        <v>90188</v>
      </c>
      <c r="C13532" t="s">
        <v>90192</v>
      </c>
      <c r="D13532" t="s">
        <v>90193</v>
      </c>
      <c r="E13532" t="s">
        <v>90194</v>
      </c>
      <c r="F13532" t="s">
        <v>90195</v>
      </c>
      <c r="I13532" t="s">
        <v>90196</v>
      </c>
      <c r="J13532" t="s">
        <v>90197</v>
      </c>
      <c r="M13532" t="s">
        <v>112297</v>
      </c>
      <c r="N13532" t="s">
        <v>16314</v>
      </c>
      <c r="O13532" s="3" t="s">
        <v>90198</v>
      </c>
      <c r="P13532" t="s">
        <v>16314</v>
      </c>
      <c r="Q13532" t="s">
        <v>16314</v>
      </c>
      <c r="R13532" t="s">
        <v>90198</v>
      </c>
      <c r="S13532" s="4" t="str">
        <f t="shared" si="211"/>
        <v>1999</v>
      </c>
    </row>
    <row r="13533" spans="1:19" hidden="1" x14ac:dyDescent="0.35">
      <c r="A13533" t="s">
        <v>90194</v>
      </c>
      <c r="B13533" t="s">
        <v>90195</v>
      </c>
      <c r="C13533" t="s">
        <v>90199</v>
      </c>
      <c r="D13533" t="s">
        <v>90200</v>
      </c>
      <c r="E13533" t="s">
        <v>90201</v>
      </c>
      <c r="F13533" t="s">
        <v>90202</v>
      </c>
      <c r="I13533" t="s">
        <v>90203</v>
      </c>
      <c r="J13533" t="s">
        <v>90204</v>
      </c>
      <c r="M13533" t="s">
        <v>16314</v>
      </c>
      <c r="N13533" t="s">
        <v>16314</v>
      </c>
      <c r="O13533" s="3" t="s">
        <v>90205</v>
      </c>
      <c r="P13533" t="s">
        <v>16314</v>
      </c>
      <c r="Q13533" t="s">
        <v>16314</v>
      </c>
      <c r="R13533" t="s">
        <v>90205</v>
      </c>
      <c r="S13533" s="4" t="str">
        <f t="shared" si="211"/>
        <v>1999</v>
      </c>
    </row>
    <row r="13534" spans="1:19" hidden="1" x14ac:dyDescent="0.35">
      <c r="A13534" t="s">
        <v>90201</v>
      </c>
      <c r="B13534" t="s">
        <v>90202</v>
      </c>
      <c r="C13534" t="s">
        <v>90206</v>
      </c>
      <c r="D13534" t="s">
        <v>90207</v>
      </c>
      <c r="E13534" s="1" t="s">
        <v>90208</v>
      </c>
      <c r="F13534" s="1" t="s">
        <v>90209</v>
      </c>
      <c r="I13534" t="s">
        <v>90210</v>
      </c>
      <c r="J13534" t="s">
        <v>90211</v>
      </c>
      <c r="M13534" t="s">
        <v>16314</v>
      </c>
      <c r="N13534" t="s">
        <v>16314</v>
      </c>
      <c r="O13534" s="3" t="s">
        <v>90212</v>
      </c>
      <c r="P13534" t="s">
        <v>16314</v>
      </c>
      <c r="Q13534" t="s">
        <v>16314</v>
      </c>
      <c r="R13534" t="s">
        <v>90212</v>
      </c>
      <c r="S13534" s="4" t="str">
        <f t="shared" si="211"/>
        <v>1999</v>
      </c>
    </row>
    <row r="13535" spans="1:19" hidden="1" x14ac:dyDescent="0.35">
      <c r="A13535" s="1" t="s">
        <v>90208</v>
      </c>
      <c r="B13535" s="1" t="s">
        <v>90209</v>
      </c>
      <c r="C13535" t="s">
        <v>90213</v>
      </c>
      <c r="D13535" t="s">
        <v>90214</v>
      </c>
      <c r="E13535" t="s">
        <v>90215</v>
      </c>
      <c r="F13535" t="s">
        <v>90216</v>
      </c>
      <c r="I13535" t="s">
        <v>90162</v>
      </c>
      <c r="J13535" t="s">
        <v>90163</v>
      </c>
      <c r="M13535" t="s">
        <v>16314</v>
      </c>
      <c r="N13535" t="s">
        <v>16314</v>
      </c>
      <c r="O13535" s="3" t="s">
        <v>90217</v>
      </c>
      <c r="P13535" t="s">
        <v>16314</v>
      </c>
      <c r="Q13535" t="s">
        <v>16314</v>
      </c>
      <c r="R13535" t="s">
        <v>90217</v>
      </c>
      <c r="S13535" s="4" t="str">
        <f t="shared" si="211"/>
        <v>1999</v>
      </c>
    </row>
    <row r="13536" spans="1:19" hidden="1" x14ac:dyDescent="0.35">
      <c r="A13536" t="s">
        <v>90215</v>
      </c>
      <c r="B13536" t="s">
        <v>90216</v>
      </c>
      <c r="C13536" t="s">
        <v>90218</v>
      </c>
      <c r="D13536" t="s">
        <v>90219</v>
      </c>
      <c r="E13536" t="s">
        <v>90220</v>
      </c>
      <c r="F13536" t="s">
        <v>90221</v>
      </c>
      <c r="I13536" t="s">
        <v>90222</v>
      </c>
      <c r="J13536" t="s">
        <v>90223</v>
      </c>
      <c r="M13536" t="s">
        <v>112297</v>
      </c>
      <c r="N13536" t="s">
        <v>16314</v>
      </c>
      <c r="O13536" s="3" t="s">
        <v>90224</v>
      </c>
      <c r="P13536" t="s">
        <v>16314</v>
      </c>
      <c r="Q13536" t="s">
        <v>16314</v>
      </c>
      <c r="R13536" t="s">
        <v>90224</v>
      </c>
      <c r="S13536" s="4" t="str">
        <f t="shared" si="211"/>
        <v>1999</v>
      </c>
    </row>
    <row r="13537" spans="1:19" hidden="1" x14ac:dyDescent="0.35">
      <c r="A13537" t="s">
        <v>90220</v>
      </c>
      <c r="B13537" t="s">
        <v>90221</v>
      </c>
      <c r="C13537" t="s">
        <v>90225</v>
      </c>
      <c r="D13537" t="s">
        <v>90226</v>
      </c>
      <c r="E13537" t="s">
        <v>90227</v>
      </c>
      <c r="F13537" t="s">
        <v>90228</v>
      </c>
      <c r="I13537" t="s">
        <v>90229</v>
      </c>
      <c r="J13537" t="s">
        <v>37417</v>
      </c>
      <c r="M13537" t="s">
        <v>112297</v>
      </c>
      <c r="N13537" t="s">
        <v>16314</v>
      </c>
      <c r="O13537" s="3" t="s">
        <v>90230</v>
      </c>
      <c r="P13537" t="s">
        <v>16314</v>
      </c>
      <c r="Q13537" t="s">
        <v>16314</v>
      </c>
      <c r="R13537" t="s">
        <v>90230</v>
      </c>
      <c r="S13537" s="4" t="str">
        <f t="shared" si="211"/>
        <v>1999</v>
      </c>
    </row>
    <row r="13538" spans="1:19" hidden="1" x14ac:dyDescent="0.35">
      <c r="A13538" t="s">
        <v>90227</v>
      </c>
      <c r="B13538" t="s">
        <v>90228</v>
      </c>
      <c r="C13538" t="s">
        <v>90231</v>
      </c>
      <c r="D13538" t="s">
        <v>90232</v>
      </c>
      <c r="E13538" t="s">
        <v>90233</v>
      </c>
      <c r="F13538" t="s">
        <v>90234</v>
      </c>
      <c r="I13538" t="s">
        <v>74439</v>
      </c>
      <c r="J13538" t="s">
        <v>74440</v>
      </c>
      <c r="M13538" t="s">
        <v>112315</v>
      </c>
      <c r="N13538" t="s">
        <v>16314</v>
      </c>
      <c r="O13538" s="3" t="s">
        <v>90235</v>
      </c>
      <c r="P13538" t="s">
        <v>16314</v>
      </c>
      <c r="Q13538" t="s">
        <v>16314</v>
      </c>
      <c r="R13538" t="s">
        <v>90235</v>
      </c>
      <c r="S13538" s="4" t="str">
        <f t="shared" si="211"/>
        <v>1999</v>
      </c>
    </row>
    <row r="13539" spans="1:19" hidden="1" x14ac:dyDescent="0.35">
      <c r="A13539" t="s">
        <v>90233</v>
      </c>
      <c r="B13539" t="s">
        <v>90234</v>
      </c>
      <c r="C13539" t="s">
        <v>90236</v>
      </c>
      <c r="D13539" t="s">
        <v>90237</v>
      </c>
      <c r="E13539" t="s">
        <v>90238</v>
      </c>
      <c r="F13539" t="s">
        <v>90239</v>
      </c>
      <c r="I13539" t="e">
        <f>- Unicode (cleaning source code) + - return key to validate dialogs (attributes and form creation) + - ThotInput and Short cuts + - Drag and Drop + - Copy/Paste from address and title fields + - attribut dialogs geometry + - Cursor for Graphics (sometimes Cursor is hidden) + - Short cut (F7) to build amaya.mkf (Compilers) + - new icon for Compilers</f>
        <v>#NAME?</v>
      </c>
      <c r="J13539" t="s">
        <v>90240</v>
      </c>
      <c r="M13539" t="s">
        <v>16314</v>
      </c>
      <c r="N13539" t="s">
        <v>16314</v>
      </c>
      <c r="O13539" s="3" t="s">
        <v>90241</v>
      </c>
      <c r="P13539" t="s">
        <v>16314</v>
      </c>
      <c r="Q13539" t="s">
        <v>16314</v>
      </c>
      <c r="R13539" t="s">
        <v>90241</v>
      </c>
      <c r="S13539" s="4" t="str">
        <f t="shared" si="211"/>
        <v>1999</v>
      </c>
    </row>
    <row r="13540" spans="1:19" ht="174" hidden="1" x14ac:dyDescent="0.35">
      <c r="A13540" t="s">
        <v>90238</v>
      </c>
      <c r="B13540" t="s">
        <v>90239</v>
      </c>
      <c r="C13540" t="s">
        <v>90242</v>
      </c>
      <c r="D13540" t="s">
        <v>90243</v>
      </c>
      <c r="E13540" t="s">
        <v>90244</v>
      </c>
      <c r="F13540" t="s">
        <v>90245</v>
      </c>
      <c r="I13540" t="s">
        <v>90246</v>
      </c>
      <c r="J13540" t="s">
        <v>90247</v>
      </c>
      <c r="K13540" s="2" t="s">
        <v>90248</v>
      </c>
      <c r="M13540" t="s">
        <v>16314</v>
      </c>
      <c r="N13540" t="s">
        <v>16314</v>
      </c>
      <c r="O13540" s="3" t="s">
        <v>90249</v>
      </c>
      <c r="P13540" t="s">
        <v>16314</v>
      </c>
      <c r="Q13540" t="s">
        <v>16314</v>
      </c>
      <c r="R13540" t="s">
        <v>90249</v>
      </c>
      <c r="S13540" s="4" t="str">
        <f t="shared" si="211"/>
        <v>1999</v>
      </c>
    </row>
    <row r="13541" spans="1:19" hidden="1" x14ac:dyDescent="0.35">
      <c r="A13541" t="s">
        <v>90244</v>
      </c>
      <c r="B13541" t="s">
        <v>90245</v>
      </c>
      <c r="C13541" t="s">
        <v>90250</v>
      </c>
      <c r="D13541" t="s">
        <v>90251</v>
      </c>
      <c r="E13541" t="s">
        <v>90252</v>
      </c>
      <c r="F13541">
        <v>969674697</v>
      </c>
      <c r="I13541" t="s">
        <v>90253</v>
      </c>
      <c r="J13541" t="s">
        <v>90254</v>
      </c>
      <c r="M13541" t="s">
        <v>112323</v>
      </c>
      <c r="N13541" t="s">
        <v>16314</v>
      </c>
      <c r="O13541" s="3" t="s">
        <v>90255</v>
      </c>
      <c r="P13541" t="s">
        <v>16314</v>
      </c>
      <c r="Q13541" t="s">
        <v>16314</v>
      </c>
      <c r="R13541" t="s">
        <v>90255</v>
      </c>
      <c r="S13541" s="4" t="str">
        <f t="shared" si="211"/>
        <v>1999</v>
      </c>
    </row>
    <row r="13542" spans="1:19" hidden="1" x14ac:dyDescent="0.35">
      <c r="A13542" t="s">
        <v>90252</v>
      </c>
      <c r="B13542">
        <v>969674697</v>
      </c>
      <c r="C13542" t="s">
        <v>90256</v>
      </c>
      <c r="D13542" t="s">
        <v>90257</v>
      </c>
      <c r="E13542" t="s">
        <v>90258</v>
      </c>
      <c r="F13542" t="s">
        <v>90259</v>
      </c>
      <c r="I13542" t="s">
        <v>90260</v>
      </c>
      <c r="J13542" t="s">
        <v>89088</v>
      </c>
      <c r="M13542" t="s">
        <v>112323</v>
      </c>
      <c r="N13542" t="s">
        <v>16314</v>
      </c>
      <c r="O13542" s="3" t="s">
        <v>90261</v>
      </c>
      <c r="P13542" t="s">
        <v>16314</v>
      </c>
      <c r="Q13542" t="s">
        <v>16314</v>
      </c>
      <c r="R13542" t="s">
        <v>90261</v>
      </c>
      <c r="S13542" s="4" t="str">
        <f t="shared" si="211"/>
        <v>1999</v>
      </c>
    </row>
    <row r="13543" spans="1:19" hidden="1" x14ac:dyDescent="0.35">
      <c r="A13543" t="s">
        <v>90258</v>
      </c>
      <c r="B13543" t="s">
        <v>90259</v>
      </c>
      <c r="C13543" t="s">
        <v>90262</v>
      </c>
      <c r="D13543" t="s">
        <v>90263</v>
      </c>
      <c r="E13543" t="s">
        <v>90264</v>
      </c>
      <c r="F13543" t="s">
        <v>90265</v>
      </c>
      <c r="I13543" t="s">
        <v>90266</v>
      </c>
      <c r="J13543" t="s">
        <v>90267</v>
      </c>
      <c r="M13543" t="s">
        <v>112323</v>
      </c>
      <c r="N13543" t="s">
        <v>16314</v>
      </c>
      <c r="O13543" s="3" t="s">
        <v>90268</v>
      </c>
      <c r="P13543" t="s">
        <v>16314</v>
      </c>
      <c r="Q13543" t="s">
        <v>16314</v>
      </c>
      <c r="R13543" t="s">
        <v>90268</v>
      </c>
      <c r="S13543" s="4" t="str">
        <f t="shared" si="211"/>
        <v>1999</v>
      </c>
    </row>
    <row r="13544" spans="1:19" hidden="1" x14ac:dyDescent="0.35">
      <c r="A13544" t="s">
        <v>90264</v>
      </c>
      <c r="B13544" t="s">
        <v>90265</v>
      </c>
      <c r="C13544" t="s">
        <v>90269</v>
      </c>
      <c r="D13544" t="s">
        <v>90270</v>
      </c>
      <c r="E13544" t="s">
        <v>90271</v>
      </c>
      <c r="F13544" t="s">
        <v>90272</v>
      </c>
      <c r="I13544" t="s">
        <v>90273</v>
      </c>
      <c r="J13544" t="s">
        <v>87776</v>
      </c>
      <c r="M13544" t="s">
        <v>112323</v>
      </c>
      <c r="N13544" t="s">
        <v>16314</v>
      </c>
      <c r="O13544" s="3" t="s">
        <v>90274</v>
      </c>
      <c r="P13544" t="s">
        <v>16314</v>
      </c>
      <c r="Q13544" t="s">
        <v>16314</v>
      </c>
      <c r="R13544" t="s">
        <v>90274</v>
      </c>
      <c r="S13544" s="4" t="str">
        <f t="shared" si="211"/>
        <v>1999</v>
      </c>
    </row>
    <row r="13545" spans="1:19" hidden="1" x14ac:dyDescent="0.35">
      <c r="A13545" t="s">
        <v>90271</v>
      </c>
      <c r="B13545" t="s">
        <v>90272</v>
      </c>
      <c r="C13545" t="s">
        <v>90275</v>
      </c>
      <c r="D13545" t="s">
        <v>90276</v>
      </c>
      <c r="E13545" t="s">
        <v>90277</v>
      </c>
      <c r="F13545" t="s">
        <v>90278</v>
      </c>
      <c r="I13545" t="s">
        <v>90279</v>
      </c>
      <c r="J13545" t="s">
        <v>90280</v>
      </c>
      <c r="M13545" t="s">
        <v>112323</v>
      </c>
      <c r="N13545" t="s">
        <v>16314</v>
      </c>
      <c r="O13545" s="3" t="s">
        <v>90281</v>
      </c>
      <c r="P13545" t="s">
        <v>16314</v>
      </c>
      <c r="Q13545" t="s">
        <v>16314</v>
      </c>
      <c r="R13545" t="s">
        <v>90281</v>
      </c>
      <c r="S13545" s="4" t="str">
        <f t="shared" si="211"/>
        <v>1999</v>
      </c>
    </row>
    <row r="13546" spans="1:19" hidden="1" x14ac:dyDescent="0.35">
      <c r="A13546" t="s">
        <v>90277</v>
      </c>
      <c r="B13546" t="s">
        <v>90278</v>
      </c>
      <c r="C13546" t="s">
        <v>90282</v>
      </c>
      <c r="D13546" t="s">
        <v>90283</v>
      </c>
      <c r="E13546" t="s">
        <v>90284</v>
      </c>
      <c r="F13546" t="s">
        <v>90285</v>
      </c>
      <c r="I13546" t="s">
        <v>90286</v>
      </c>
      <c r="J13546" t="s">
        <v>90287</v>
      </c>
      <c r="M13546" t="s">
        <v>112323</v>
      </c>
      <c r="N13546" t="s">
        <v>16314</v>
      </c>
      <c r="O13546" s="3" t="s">
        <v>90288</v>
      </c>
      <c r="P13546" t="s">
        <v>16314</v>
      </c>
      <c r="Q13546" t="s">
        <v>16314</v>
      </c>
      <c r="R13546" t="s">
        <v>90288</v>
      </c>
      <c r="S13546" s="4" t="str">
        <f t="shared" si="211"/>
        <v>1999</v>
      </c>
    </row>
    <row r="13547" spans="1:19" hidden="1" x14ac:dyDescent="0.35">
      <c r="A13547" t="s">
        <v>90284</v>
      </c>
      <c r="B13547" t="s">
        <v>90285</v>
      </c>
      <c r="C13547" t="s">
        <v>90289</v>
      </c>
      <c r="D13547" t="s">
        <v>90290</v>
      </c>
      <c r="E13547" t="s">
        <v>90291</v>
      </c>
      <c r="F13547" t="s">
        <v>90292</v>
      </c>
      <c r="I13547" t="s">
        <v>90293</v>
      </c>
      <c r="J13547" t="s">
        <v>90294</v>
      </c>
      <c r="M13547" t="s">
        <v>112315</v>
      </c>
      <c r="N13547" t="s">
        <v>16314</v>
      </c>
      <c r="O13547" s="3" t="s">
        <v>90295</v>
      </c>
      <c r="P13547" t="s">
        <v>16314</v>
      </c>
      <c r="Q13547" t="s">
        <v>16314</v>
      </c>
      <c r="R13547" t="s">
        <v>90295</v>
      </c>
      <c r="S13547" s="4" t="str">
        <f t="shared" si="211"/>
        <v>1999</v>
      </c>
    </row>
    <row r="13548" spans="1:19" hidden="1" x14ac:dyDescent="0.35">
      <c r="A13548" t="s">
        <v>90291</v>
      </c>
      <c r="B13548" t="s">
        <v>90292</v>
      </c>
      <c r="C13548" t="s">
        <v>90296</v>
      </c>
      <c r="D13548" t="s">
        <v>90297</v>
      </c>
      <c r="E13548" t="s">
        <v>90298</v>
      </c>
      <c r="F13548" t="s">
        <v>90299</v>
      </c>
      <c r="I13548" t="s">
        <v>90300</v>
      </c>
      <c r="J13548" t="s">
        <v>90301</v>
      </c>
      <c r="M13548" t="s">
        <v>112297</v>
      </c>
      <c r="N13548" t="s">
        <v>16314</v>
      </c>
      <c r="O13548" s="3" t="s">
        <v>90302</v>
      </c>
      <c r="P13548" t="s">
        <v>16314</v>
      </c>
      <c r="Q13548" t="s">
        <v>16314</v>
      </c>
      <c r="R13548" t="s">
        <v>90302</v>
      </c>
      <c r="S13548" s="4" t="str">
        <f t="shared" si="211"/>
        <v>1999</v>
      </c>
    </row>
    <row r="13549" spans="1:19" hidden="1" x14ac:dyDescent="0.35">
      <c r="A13549" t="s">
        <v>90298</v>
      </c>
      <c r="B13549" t="s">
        <v>90299</v>
      </c>
      <c r="C13549" t="s">
        <v>90303</v>
      </c>
      <c r="D13549" t="s">
        <v>90304</v>
      </c>
      <c r="E13549" t="s">
        <v>90305</v>
      </c>
      <c r="F13549" t="s">
        <v>90306</v>
      </c>
      <c r="I13549" t="s">
        <v>90307</v>
      </c>
      <c r="J13549" t="s">
        <v>90308</v>
      </c>
      <c r="M13549" t="s">
        <v>112323</v>
      </c>
      <c r="N13549" t="s">
        <v>16314</v>
      </c>
      <c r="O13549" s="3" t="s">
        <v>90309</v>
      </c>
      <c r="P13549" t="s">
        <v>16314</v>
      </c>
      <c r="Q13549" t="s">
        <v>16314</v>
      </c>
      <c r="R13549" t="s">
        <v>90309</v>
      </c>
      <c r="S13549" s="4" t="str">
        <f t="shared" si="211"/>
        <v>1999</v>
      </c>
    </row>
    <row r="13550" spans="1:19" hidden="1" x14ac:dyDescent="0.35">
      <c r="A13550" t="s">
        <v>90305</v>
      </c>
      <c r="B13550" t="s">
        <v>90306</v>
      </c>
      <c r="C13550" t="s">
        <v>90310</v>
      </c>
      <c r="D13550" t="s">
        <v>90311</v>
      </c>
      <c r="E13550" t="s">
        <v>90312</v>
      </c>
      <c r="F13550" t="s">
        <v>90313</v>
      </c>
      <c r="I13550" t="s">
        <v>90260</v>
      </c>
      <c r="J13550" t="s">
        <v>89088</v>
      </c>
      <c r="M13550" t="s">
        <v>112323</v>
      </c>
      <c r="N13550" t="s">
        <v>16314</v>
      </c>
      <c r="O13550" s="3" t="s">
        <v>90314</v>
      </c>
      <c r="P13550" t="s">
        <v>16314</v>
      </c>
      <c r="Q13550" t="s">
        <v>16314</v>
      </c>
      <c r="R13550" t="s">
        <v>90314</v>
      </c>
      <c r="S13550" s="4" t="str">
        <f t="shared" si="211"/>
        <v>1999</v>
      </c>
    </row>
    <row r="13551" spans="1:19" hidden="1" x14ac:dyDescent="0.35">
      <c r="A13551" t="s">
        <v>90312</v>
      </c>
      <c r="B13551" t="s">
        <v>90313</v>
      </c>
      <c r="C13551" t="s">
        <v>90315</v>
      </c>
      <c r="D13551" t="s">
        <v>90316</v>
      </c>
      <c r="E13551" t="s">
        <v>90317</v>
      </c>
      <c r="F13551" t="s">
        <v>90318</v>
      </c>
      <c r="I13551" t="s">
        <v>90319</v>
      </c>
      <c r="J13551" t="s">
        <v>90320</v>
      </c>
      <c r="M13551" t="s">
        <v>112323</v>
      </c>
      <c r="N13551" t="s">
        <v>16314</v>
      </c>
      <c r="O13551" s="3" t="s">
        <v>90321</v>
      </c>
      <c r="P13551" t="s">
        <v>16314</v>
      </c>
      <c r="Q13551" t="s">
        <v>16314</v>
      </c>
      <c r="R13551" t="s">
        <v>90321</v>
      </c>
      <c r="S13551" s="4" t="str">
        <f t="shared" si="211"/>
        <v>1999</v>
      </c>
    </row>
    <row r="13552" spans="1:19" hidden="1" x14ac:dyDescent="0.35">
      <c r="A13552" t="s">
        <v>90317</v>
      </c>
      <c r="B13552" t="s">
        <v>90318</v>
      </c>
      <c r="C13552" t="s">
        <v>90322</v>
      </c>
      <c r="D13552" t="s">
        <v>90323</v>
      </c>
      <c r="E13552" t="s">
        <v>90324</v>
      </c>
      <c r="F13552" t="s">
        <v>90325</v>
      </c>
      <c r="I13552" t="s">
        <v>90326</v>
      </c>
      <c r="J13552" t="s">
        <v>90327</v>
      </c>
      <c r="M13552" t="s">
        <v>112315</v>
      </c>
      <c r="N13552" t="s">
        <v>16314</v>
      </c>
      <c r="O13552" s="3" t="s">
        <v>90328</v>
      </c>
      <c r="P13552" t="s">
        <v>16314</v>
      </c>
      <c r="Q13552" t="s">
        <v>16314</v>
      </c>
      <c r="R13552" t="s">
        <v>90328</v>
      </c>
      <c r="S13552" s="4" t="str">
        <f t="shared" si="211"/>
        <v>1999</v>
      </c>
    </row>
    <row r="13553" spans="1:19" hidden="1" x14ac:dyDescent="0.35">
      <c r="A13553" t="s">
        <v>90324</v>
      </c>
      <c r="B13553" t="s">
        <v>90325</v>
      </c>
      <c r="C13553" t="s">
        <v>90329</v>
      </c>
      <c r="D13553" t="s">
        <v>90330</v>
      </c>
      <c r="E13553" t="s">
        <v>90331</v>
      </c>
      <c r="F13553" t="s">
        <v>90332</v>
      </c>
      <c r="I13553" t="s">
        <v>90333</v>
      </c>
      <c r="J13553" t="s">
        <v>90334</v>
      </c>
      <c r="M13553" t="s">
        <v>112323</v>
      </c>
      <c r="N13553" t="s">
        <v>16314</v>
      </c>
      <c r="O13553" s="3" t="s">
        <v>90335</v>
      </c>
      <c r="P13553" t="s">
        <v>16314</v>
      </c>
      <c r="Q13553" t="s">
        <v>16314</v>
      </c>
      <c r="R13553" t="s">
        <v>90335</v>
      </c>
      <c r="S13553" s="4" t="str">
        <f t="shared" si="211"/>
        <v>1999</v>
      </c>
    </row>
    <row r="13554" spans="1:19" hidden="1" x14ac:dyDescent="0.35">
      <c r="A13554" t="s">
        <v>90331</v>
      </c>
      <c r="B13554" t="s">
        <v>90332</v>
      </c>
      <c r="C13554" t="s">
        <v>90336</v>
      </c>
      <c r="D13554" t="s">
        <v>90337</v>
      </c>
      <c r="E13554" t="s">
        <v>90338</v>
      </c>
      <c r="F13554" t="s">
        <v>90339</v>
      </c>
      <c r="I13554" t="s">
        <v>90340</v>
      </c>
      <c r="J13554" t="s">
        <v>90341</v>
      </c>
      <c r="M13554" t="s">
        <v>112297</v>
      </c>
      <c r="N13554" t="s">
        <v>16314</v>
      </c>
      <c r="O13554" s="3" t="s">
        <v>90342</v>
      </c>
      <c r="P13554" t="s">
        <v>16314</v>
      </c>
      <c r="Q13554" t="s">
        <v>16314</v>
      </c>
      <c r="R13554" t="s">
        <v>90342</v>
      </c>
      <c r="S13554" s="4" t="str">
        <f t="shared" si="211"/>
        <v>1999</v>
      </c>
    </row>
    <row r="13555" spans="1:19" hidden="1" x14ac:dyDescent="0.35">
      <c r="A13555" t="s">
        <v>90338</v>
      </c>
      <c r="B13555" t="s">
        <v>90339</v>
      </c>
      <c r="C13555" t="s">
        <v>90343</v>
      </c>
      <c r="D13555" t="s">
        <v>90344</v>
      </c>
      <c r="E13555" t="s">
        <v>90345</v>
      </c>
      <c r="F13555" t="s">
        <v>90346</v>
      </c>
      <c r="I13555" t="s">
        <v>90347</v>
      </c>
      <c r="J13555" t="s">
        <v>37417</v>
      </c>
      <c r="M13555" t="s">
        <v>112297</v>
      </c>
      <c r="N13555" t="s">
        <v>16314</v>
      </c>
      <c r="O13555" s="3" t="s">
        <v>90348</v>
      </c>
      <c r="P13555" t="s">
        <v>16314</v>
      </c>
      <c r="Q13555" t="s">
        <v>16314</v>
      </c>
      <c r="R13555" t="s">
        <v>90348</v>
      </c>
      <c r="S13555" s="4" t="str">
        <f t="shared" si="211"/>
        <v>1999</v>
      </c>
    </row>
    <row r="13556" spans="1:19" hidden="1" x14ac:dyDescent="0.35">
      <c r="A13556" t="s">
        <v>90345</v>
      </c>
      <c r="B13556" t="s">
        <v>90346</v>
      </c>
      <c r="C13556" t="s">
        <v>90349</v>
      </c>
      <c r="D13556" t="s">
        <v>90350</v>
      </c>
      <c r="E13556" t="s">
        <v>90351</v>
      </c>
      <c r="F13556" t="s">
        <v>90352</v>
      </c>
      <c r="I13556" t="s">
        <v>90353</v>
      </c>
      <c r="J13556" t="s">
        <v>90354</v>
      </c>
      <c r="M13556" t="s">
        <v>112297</v>
      </c>
      <c r="N13556" t="s">
        <v>16314</v>
      </c>
      <c r="O13556" s="3" t="s">
        <v>90355</v>
      </c>
      <c r="P13556" t="s">
        <v>16314</v>
      </c>
      <c r="Q13556" t="s">
        <v>16314</v>
      </c>
      <c r="R13556" t="s">
        <v>90355</v>
      </c>
      <c r="S13556" s="4" t="str">
        <f t="shared" si="211"/>
        <v>1999</v>
      </c>
    </row>
    <row r="13557" spans="1:19" hidden="1" x14ac:dyDescent="0.35">
      <c r="A13557" t="s">
        <v>90351</v>
      </c>
      <c r="B13557" t="s">
        <v>90352</v>
      </c>
      <c r="C13557" t="s">
        <v>90356</v>
      </c>
      <c r="D13557" t="s">
        <v>90357</v>
      </c>
      <c r="E13557" t="s">
        <v>90358</v>
      </c>
      <c r="F13557" t="s">
        <v>90359</v>
      </c>
      <c r="I13557" t="s">
        <v>90360</v>
      </c>
      <c r="J13557" t="s">
        <v>90361</v>
      </c>
      <c r="M13557" t="s">
        <v>112315</v>
      </c>
      <c r="N13557" t="s">
        <v>16314</v>
      </c>
      <c r="O13557" s="3" t="s">
        <v>90362</v>
      </c>
      <c r="P13557" t="s">
        <v>16314</v>
      </c>
      <c r="Q13557" t="s">
        <v>16314</v>
      </c>
      <c r="R13557" t="s">
        <v>90362</v>
      </c>
      <c r="S13557" s="4" t="str">
        <f t="shared" si="211"/>
        <v>1999</v>
      </c>
    </row>
    <row r="13558" spans="1:19" hidden="1" x14ac:dyDescent="0.35">
      <c r="A13558" t="s">
        <v>90358</v>
      </c>
      <c r="B13558" t="s">
        <v>90359</v>
      </c>
      <c r="C13558" t="s">
        <v>90363</v>
      </c>
      <c r="D13558" t="s">
        <v>90364</v>
      </c>
      <c r="E13558" t="s">
        <v>90365</v>
      </c>
      <c r="F13558" t="s">
        <v>90366</v>
      </c>
      <c r="I13558" t="s">
        <v>90367</v>
      </c>
      <c r="J13558" t="s">
        <v>90368</v>
      </c>
      <c r="M13558" t="s">
        <v>112315</v>
      </c>
      <c r="N13558" t="s">
        <v>16314</v>
      </c>
      <c r="O13558" s="3" t="s">
        <v>90369</v>
      </c>
      <c r="P13558" t="s">
        <v>16314</v>
      </c>
      <c r="Q13558" t="s">
        <v>16314</v>
      </c>
      <c r="R13558" t="s">
        <v>90369</v>
      </c>
      <c r="S13558" s="4" t="str">
        <f t="shared" si="211"/>
        <v>1999</v>
      </c>
    </row>
    <row r="13559" spans="1:19" hidden="1" x14ac:dyDescent="0.35">
      <c r="A13559" t="s">
        <v>90365</v>
      </c>
      <c r="B13559" t="s">
        <v>90366</v>
      </c>
      <c r="C13559" t="s">
        <v>90370</v>
      </c>
      <c r="D13559" t="s">
        <v>90371</v>
      </c>
      <c r="E13559" t="s">
        <v>90372</v>
      </c>
      <c r="F13559" t="s">
        <v>90373</v>
      </c>
      <c r="I13559" t="s">
        <v>90374</v>
      </c>
      <c r="J13559" t="s">
        <v>90375</v>
      </c>
      <c r="M13559" t="s">
        <v>112315</v>
      </c>
      <c r="N13559" t="s">
        <v>16314</v>
      </c>
      <c r="O13559" s="3" t="s">
        <v>90376</v>
      </c>
      <c r="P13559" t="s">
        <v>16314</v>
      </c>
      <c r="Q13559" t="s">
        <v>16314</v>
      </c>
      <c r="R13559" t="s">
        <v>90376</v>
      </c>
      <c r="S13559" s="4" t="str">
        <f t="shared" si="211"/>
        <v>1999</v>
      </c>
    </row>
    <row r="13560" spans="1:19" hidden="1" x14ac:dyDescent="0.35">
      <c r="A13560" t="s">
        <v>90372</v>
      </c>
      <c r="B13560" t="s">
        <v>90373</v>
      </c>
      <c r="C13560" t="s">
        <v>90377</v>
      </c>
      <c r="D13560" t="s">
        <v>90378</v>
      </c>
      <c r="E13560" t="s">
        <v>90379</v>
      </c>
      <c r="F13560" t="s">
        <v>90380</v>
      </c>
      <c r="I13560" t="s">
        <v>90381</v>
      </c>
      <c r="J13560" t="s">
        <v>90382</v>
      </c>
      <c r="M13560" t="s">
        <v>112297</v>
      </c>
      <c r="N13560" t="s">
        <v>16314</v>
      </c>
      <c r="O13560" s="3" t="s">
        <v>90383</v>
      </c>
      <c r="P13560" t="s">
        <v>16314</v>
      </c>
      <c r="Q13560" t="s">
        <v>16314</v>
      </c>
      <c r="R13560" t="s">
        <v>90383</v>
      </c>
      <c r="S13560" s="4" t="str">
        <f t="shared" si="211"/>
        <v>1999</v>
      </c>
    </row>
    <row r="13561" spans="1:19" hidden="1" x14ac:dyDescent="0.35">
      <c r="A13561" t="s">
        <v>90379</v>
      </c>
      <c r="B13561" t="s">
        <v>90380</v>
      </c>
      <c r="C13561" t="s">
        <v>90384</v>
      </c>
      <c r="D13561" t="s">
        <v>90385</v>
      </c>
      <c r="E13561" t="s">
        <v>90386</v>
      </c>
      <c r="F13561" t="s">
        <v>90387</v>
      </c>
      <c r="I13561" t="s">
        <v>90388</v>
      </c>
      <c r="J13561" t="s">
        <v>90389</v>
      </c>
      <c r="M13561" t="s">
        <v>112297</v>
      </c>
      <c r="N13561" t="s">
        <v>16314</v>
      </c>
      <c r="O13561" s="3" t="s">
        <v>90390</v>
      </c>
      <c r="P13561" t="s">
        <v>16314</v>
      </c>
      <c r="Q13561" t="s">
        <v>16314</v>
      </c>
      <c r="R13561" t="s">
        <v>90390</v>
      </c>
      <c r="S13561" s="4" t="str">
        <f t="shared" si="211"/>
        <v>1999</v>
      </c>
    </row>
    <row r="13562" spans="1:19" hidden="1" x14ac:dyDescent="0.35">
      <c r="A13562" t="s">
        <v>90386</v>
      </c>
      <c r="B13562" t="s">
        <v>90387</v>
      </c>
      <c r="C13562" t="s">
        <v>90391</v>
      </c>
      <c r="D13562" t="s">
        <v>90392</v>
      </c>
      <c r="E13562" t="s">
        <v>90393</v>
      </c>
      <c r="F13562" t="s">
        <v>90394</v>
      </c>
      <c r="I13562" t="s">
        <v>90395</v>
      </c>
      <c r="J13562" t="s">
        <v>90396</v>
      </c>
      <c r="M13562" t="s">
        <v>112323</v>
      </c>
      <c r="N13562" t="s">
        <v>16314</v>
      </c>
      <c r="O13562" s="3" t="s">
        <v>90397</v>
      </c>
      <c r="P13562" t="s">
        <v>16314</v>
      </c>
      <c r="Q13562" t="s">
        <v>16314</v>
      </c>
      <c r="R13562" t="s">
        <v>90397</v>
      </c>
      <c r="S13562" s="4" t="str">
        <f t="shared" si="211"/>
        <v>1999</v>
      </c>
    </row>
    <row r="13563" spans="1:19" hidden="1" x14ac:dyDescent="0.35">
      <c r="A13563" t="s">
        <v>90393</v>
      </c>
      <c r="B13563" t="s">
        <v>90394</v>
      </c>
      <c r="C13563" t="s">
        <v>90398</v>
      </c>
      <c r="D13563" t="s">
        <v>90399</v>
      </c>
      <c r="E13563" t="s">
        <v>90400</v>
      </c>
      <c r="F13563" t="s">
        <v>90401</v>
      </c>
      <c r="I13563" t="s">
        <v>414</v>
      </c>
      <c r="J13563" t="s">
        <v>414</v>
      </c>
      <c r="M13563" t="s">
        <v>112299</v>
      </c>
      <c r="N13563" t="s">
        <v>16314</v>
      </c>
      <c r="O13563" s="3" t="s">
        <v>90402</v>
      </c>
      <c r="P13563" t="s">
        <v>16314</v>
      </c>
      <c r="Q13563" t="s">
        <v>16314</v>
      </c>
      <c r="R13563" t="s">
        <v>90402</v>
      </c>
      <c r="S13563" s="4" t="str">
        <f t="shared" si="211"/>
        <v>1999</v>
      </c>
    </row>
    <row r="13564" spans="1:19" hidden="1" x14ac:dyDescent="0.35">
      <c r="A13564" t="s">
        <v>90400</v>
      </c>
      <c r="B13564" t="s">
        <v>90401</v>
      </c>
      <c r="C13564" t="s">
        <v>90403</v>
      </c>
      <c r="D13564" t="s">
        <v>90404</v>
      </c>
      <c r="E13564" t="s">
        <v>90405</v>
      </c>
      <c r="F13564" t="s">
        <v>90406</v>
      </c>
      <c r="I13564" t="s">
        <v>90407</v>
      </c>
      <c r="J13564" t="s">
        <v>90408</v>
      </c>
      <c r="M13564" t="s">
        <v>112315</v>
      </c>
      <c r="N13564" t="s">
        <v>16314</v>
      </c>
      <c r="O13564" s="3" t="s">
        <v>90409</v>
      </c>
      <c r="P13564" t="s">
        <v>16314</v>
      </c>
      <c r="Q13564" t="s">
        <v>16314</v>
      </c>
      <c r="R13564" t="s">
        <v>90409</v>
      </c>
      <c r="S13564" s="4" t="str">
        <f t="shared" si="211"/>
        <v>1999</v>
      </c>
    </row>
    <row r="13565" spans="1:19" hidden="1" x14ac:dyDescent="0.35">
      <c r="A13565" t="s">
        <v>90405</v>
      </c>
      <c r="B13565" t="s">
        <v>90406</v>
      </c>
      <c r="C13565" t="s">
        <v>90410</v>
      </c>
      <c r="D13565" t="s">
        <v>90411</v>
      </c>
      <c r="E13565" t="s">
        <v>90412</v>
      </c>
      <c r="F13565" t="s">
        <v>90413</v>
      </c>
      <c r="I13565" t="s">
        <v>90414</v>
      </c>
      <c r="J13565" t="s">
        <v>88979</v>
      </c>
      <c r="M13565" t="s">
        <v>16314</v>
      </c>
      <c r="N13565" t="s">
        <v>16314</v>
      </c>
      <c r="O13565" s="3" t="s">
        <v>90415</v>
      </c>
      <c r="P13565" t="s">
        <v>16314</v>
      </c>
      <c r="Q13565" t="s">
        <v>16314</v>
      </c>
      <c r="R13565" t="s">
        <v>90415</v>
      </c>
      <c r="S13565" s="4" t="str">
        <f t="shared" si="211"/>
        <v>1999</v>
      </c>
    </row>
    <row r="13566" spans="1:19" ht="29" hidden="1" x14ac:dyDescent="0.35">
      <c r="A13566" t="s">
        <v>90412</v>
      </c>
      <c r="B13566" t="s">
        <v>90413</v>
      </c>
      <c r="C13566" t="s">
        <v>90416</v>
      </c>
      <c r="D13566" t="s">
        <v>90417</v>
      </c>
      <c r="E13566" t="s">
        <v>90418</v>
      </c>
      <c r="F13566" t="s">
        <v>90419</v>
      </c>
      <c r="I13566" t="s">
        <v>90414</v>
      </c>
      <c r="J13566" t="s">
        <v>88979</v>
      </c>
      <c r="K13566" s="2" t="s">
        <v>84948</v>
      </c>
      <c r="M13566" t="s">
        <v>16314</v>
      </c>
      <c r="N13566" t="s">
        <v>16314</v>
      </c>
      <c r="O13566" s="3" t="s">
        <v>90420</v>
      </c>
      <c r="P13566" t="s">
        <v>16314</v>
      </c>
      <c r="Q13566" t="s">
        <v>16314</v>
      </c>
      <c r="R13566" t="s">
        <v>90420</v>
      </c>
      <c r="S13566" s="4" t="str">
        <f t="shared" si="211"/>
        <v>1999</v>
      </c>
    </row>
    <row r="13567" spans="1:19" hidden="1" x14ac:dyDescent="0.35">
      <c r="A13567" t="s">
        <v>90418</v>
      </c>
      <c r="B13567" t="s">
        <v>90419</v>
      </c>
      <c r="C13567" t="s">
        <v>90421</v>
      </c>
      <c r="D13567" t="s">
        <v>90422</v>
      </c>
      <c r="E13567" t="s">
        <v>90423</v>
      </c>
      <c r="F13567" t="s">
        <v>90424</v>
      </c>
      <c r="I13567" t="s">
        <v>90425</v>
      </c>
      <c r="J13567" t="s">
        <v>90426</v>
      </c>
      <c r="M13567" t="s">
        <v>112315</v>
      </c>
      <c r="N13567" t="s">
        <v>16314</v>
      </c>
      <c r="O13567" s="3" t="s">
        <v>90427</v>
      </c>
      <c r="P13567" t="s">
        <v>16314</v>
      </c>
      <c r="Q13567" t="s">
        <v>16314</v>
      </c>
      <c r="R13567" t="s">
        <v>90427</v>
      </c>
      <c r="S13567" s="4" t="str">
        <f t="shared" si="211"/>
        <v>1999</v>
      </c>
    </row>
    <row r="13568" spans="1:19" hidden="1" x14ac:dyDescent="0.35">
      <c r="A13568" t="s">
        <v>90423</v>
      </c>
      <c r="B13568" t="s">
        <v>90424</v>
      </c>
      <c r="C13568" t="s">
        <v>90428</v>
      </c>
      <c r="D13568" t="s">
        <v>90429</v>
      </c>
      <c r="E13568" t="s">
        <v>90430</v>
      </c>
      <c r="F13568" t="s">
        <v>90431</v>
      </c>
      <c r="I13568" t="s">
        <v>90432</v>
      </c>
      <c r="J13568" t="s">
        <v>90433</v>
      </c>
      <c r="M13568" t="s">
        <v>112315</v>
      </c>
      <c r="N13568" t="s">
        <v>16314</v>
      </c>
      <c r="O13568" s="3" t="s">
        <v>90434</v>
      </c>
      <c r="P13568" t="s">
        <v>16314</v>
      </c>
      <c r="Q13568" t="s">
        <v>16314</v>
      </c>
      <c r="R13568" t="s">
        <v>90434</v>
      </c>
      <c r="S13568" s="4" t="str">
        <f t="shared" si="211"/>
        <v>1999</v>
      </c>
    </row>
    <row r="13569" spans="1:19" hidden="1" x14ac:dyDescent="0.35">
      <c r="A13569" t="s">
        <v>90430</v>
      </c>
      <c r="B13569" t="s">
        <v>90431</v>
      </c>
      <c r="C13569" t="s">
        <v>90435</v>
      </c>
      <c r="D13569" t="s">
        <v>90436</v>
      </c>
      <c r="E13569" t="s">
        <v>90437</v>
      </c>
      <c r="F13569" t="s">
        <v>90438</v>
      </c>
      <c r="I13569" t="s">
        <v>90439</v>
      </c>
      <c r="J13569" t="s">
        <v>90440</v>
      </c>
      <c r="M13569" t="s">
        <v>112297</v>
      </c>
      <c r="N13569" t="s">
        <v>16314</v>
      </c>
      <c r="O13569" s="3" t="s">
        <v>90441</v>
      </c>
      <c r="P13569" t="s">
        <v>16314</v>
      </c>
      <c r="Q13569" t="s">
        <v>16314</v>
      </c>
      <c r="R13569" t="s">
        <v>90441</v>
      </c>
      <c r="S13569" s="4" t="str">
        <f t="shared" si="211"/>
        <v>1999</v>
      </c>
    </row>
    <row r="13570" spans="1:19" hidden="1" x14ac:dyDescent="0.35">
      <c r="A13570" t="s">
        <v>90437</v>
      </c>
      <c r="B13570" t="s">
        <v>90438</v>
      </c>
      <c r="C13570" t="s">
        <v>90442</v>
      </c>
      <c r="D13570" t="s">
        <v>90443</v>
      </c>
      <c r="E13570" t="s">
        <v>90444</v>
      </c>
      <c r="F13570" t="s">
        <v>90445</v>
      </c>
      <c r="I13570" t="s">
        <v>90446</v>
      </c>
      <c r="J13570" t="s">
        <v>90447</v>
      </c>
      <c r="M13570" t="s">
        <v>112297</v>
      </c>
      <c r="N13570" t="s">
        <v>16314</v>
      </c>
      <c r="O13570" s="3" t="s">
        <v>90448</v>
      </c>
      <c r="P13570" t="s">
        <v>16314</v>
      </c>
      <c r="Q13570" t="s">
        <v>16314</v>
      </c>
      <c r="R13570" t="s">
        <v>90448</v>
      </c>
      <c r="S13570" s="4" t="str">
        <f t="shared" si="211"/>
        <v>1999</v>
      </c>
    </row>
    <row r="13571" spans="1:19" hidden="1" x14ac:dyDescent="0.35">
      <c r="A13571" t="s">
        <v>90444</v>
      </c>
      <c r="B13571" t="s">
        <v>90445</v>
      </c>
      <c r="C13571" t="s">
        <v>90449</v>
      </c>
      <c r="D13571" t="s">
        <v>90450</v>
      </c>
      <c r="E13571" t="s">
        <v>90451</v>
      </c>
      <c r="F13571" t="s">
        <v>90452</v>
      </c>
      <c r="I13571" t="s">
        <v>90453</v>
      </c>
      <c r="J13571" t="s">
        <v>90454</v>
      </c>
      <c r="M13571" t="s">
        <v>16314</v>
      </c>
      <c r="N13571" t="s">
        <v>16314</v>
      </c>
      <c r="O13571" s="3" t="s">
        <v>90455</v>
      </c>
      <c r="P13571" t="s">
        <v>16314</v>
      </c>
      <c r="Q13571" t="s">
        <v>16314</v>
      </c>
      <c r="R13571" t="s">
        <v>90455</v>
      </c>
      <c r="S13571" s="4" t="str">
        <f t="shared" ref="S13571:S13634" si="212">LEFT(RIGHT(R13571,19),4)</f>
        <v>1999</v>
      </c>
    </row>
    <row r="13572" spans="1:19" hidden="1" x14ac:dyDescent="0.35">
      <c r="A13572" t="s">
        <v>90451</v>
      </c>
      <c r="B13572" t="s">
        <v>90452</v>
      </c>
      <c r="C13572" t="s">
        <v>90456</v>
      </c>
      <c r="D13572" t="s">
        <v>90457</v>
      </c>
      <c r="E13572" t="s">
        <v>90458</v>
      </c>
      <c r="F13572" t="s">
        <v>90459</v>
      </c>
      <c r="I13572" t="s">
        <v>90460</v>
      </c>
      <c r="J13572" t="s">
        <v>90461</v>
      </c>
      <c r="M13572" t="s">
        <v>112297</v>
      </c>
      <c r="N13572" t="s">
        <v>16314</v>
      </c>
      <c r="O13572" s="3" t="s">
        <v>90462</v>
      </c>
      <c r="P13572" t="s">
        <v>16314</v>
      </c>
      <c r="Q13572" t="s">
        <v>16314</v>
      </c>
      <c r="R13572" t="s">
        <v>90462</v>
      </c>
      <c r="S13572" s="4" t="str">
        <f t="shared" si="212"/>
        <v>1999</v>
      </c>
    </row>
    <row r="13573" spans="1:19" hidden="1" x14ac:dyDescent="0.35">
      <c r="A13573" t="s">
        <v>90458</v>
      </c>
      <c r="B13573" t="s">
        <v>90459</v>
      </c>
      <c r="C13573" t="s">
        <v>90463</v>
      </c>
      <c r="D13573" t="s">
        <v>90464</v>
      </c>
      <c r="E13573" t="s">
        <v>90465</v>
      </c>
      <c r="F13573" t="s">
        <v>90466</v>
      </c>
      <c r="I13573" t="s">
        <v>512</v>
      </c>
      <c r="J13573" t="s">
        <v>512</v>
      </c>
      <c r="M13573" t="s">
        <v>112297</v>
      </c>
      <c r="N13573" t="s">
        <v>16314</v>
      </c>
      <c r="O13573" s="3" t="s">
        <v>90467</v>
      </c>
      <c r="P13573" t="s">
        <v>16314</v>
      </c>
      <c r="Q13573" t="s">
        <v>16314</v>
      </c>
      <c r="R13573" t="s">
        <v>90467</v>
      </c>
      <c r="S13573" s="4" t="str">
        <f t="shared" si="212"/>
        <v>1999</v>
      </c>
    </row>
    <row r="13574" spans="1:19" hidden="1" x14ac:dyDescent="0.35">
      <c r="A13574" t="s">
        <v>90465</v>
      </c>
      <c r="B13574" t="s">
        <v>90466</v>
      </c>
      <c r="C13574" t="s">
        <v>90468</v>
      </c>
      <c r="D13574" t="s">
        <v>90469</v>
      </c>
      <c r="E13574" t="s">
        <v>90470</v>
      </c>
      <c r="F13574" t="s">
        <v>90471</v>
      </c>
      <c r="I13574" t="s">
        <v>90472</v>
      </c>
      <c r="J13574" t="s">
        <v>37417</v>
      </c>
      <c r="M13574" t="s">
        <v>112297</v>
      </c>
      <c r="N13574" t="s">
        <v>16314</v>
      </c>
      <c r="O13574" s="3" t="s">
        <v>90473</v>
      </c>
      <c r="P13574" t="s">
        <v>16314</v>
      </c>
      <c r="Q13574" t="s">
        <v>16314</v>
      </c>
      <c r="R13574" t="s">
        <v>90473</v>
      </c>
      <c r="S13574" s="4" t="str">
        <f t="shared" si="212"/>
        <v>1999</v>
      </c>
    </row>
    <row r="13575" spans="1:19" hidden="1" x14ac:dyDescent="0.35">
      <c r="A13575" t="s">
        <v>90470</v>
      </c>
      <c r="B13575" t="s">
        <v>90471</v>
      </c>
      <c r="C13575" t="s">
        <v>90474</v>
      </c>
      <c r="D13575" t="s">
        <v>90475</v>
      </c>
      <c r="E13575" t="s">
        <v>90476</v>
      </c>
      <c r="F13575" t="s">
        <v>90477</v>
      </c>
      <c r="I13575" t="s">
        <v>90478</v>
      </c>
      <c r="J13575" t="s">
        <v>90479</v>
      </c>
      <c r="M13575" t="s">
        <v>112315</v>
      </c>
      <c r="N13575" t="s">
        <v>16314</v>
      </c>
      <c r="O13575" s="3" t="s">
        <v>90480</v>
      </c>
      <c r="P13575" t="s">
        <v>16314</v>
      </c>
      <c r="Q13575" t="s">
        <v>16314</v>
      </c>
      <c r="R13575" t="s">
        <v>90480</v>
      </c>
      <c r="S13575" s="4" t="str">
        <f t="shared" si="212"/>
        <v>1999</v>
      </c>
    </row>
    <row r="13576" spans="1:19" hidden="1" x14ac:dyDescent="0.35">
      <c r="A13576" t="s">
        <v>90476</v>
      </c>
      <c r="B13576" t="s">
        <v>90477</v>
      </c>
      <c r="C13576" s="1" t="s">
        <v>90481</v>
      </c>
      <c r="D13576" s="1">
        <v>6.7442799999999998E+90</v>
      </c>
      <c r="E13576" t="s">
        <v>90482</v>
      </c>
      <c r="F13576" t="s">
        <v>90483</v>
      </c>
      <c r="I13576" t="s">
        <v>90484</v>
      </c>
      <c r="J13576" t="s">
        <v>90485</v>
      </c>
      <c r="M13576" t="s">
        <v>112315</v>
      </c>
      <c r="N13576" t="s">
        <v>16314</v>
      </c>
      <c r="O13576" s="3" t="s">
        <v>90486</v>
      </c>
      <c r="P13576" t="s">
        <v>16314</v>
      </c>
      <c r="Q13576" t="s">
        <v>16314</v>
      </c>
      <c r="R13576" t="s">
        <v>90486</v>
      </c>
      <c r="S13576" s="4" t="str">
        <f t="shared" si="212"/>
        <v>1999</v>
      </c>
    </row>
    <row r="13577" spans="1:19" ht="29" hidden="1" x14ac:dyDescent="0.35">
      <c r="A13577" t="s">
        <v>90482</v>
      </c>
      <c r="B13577" t="s">
        <v>90483</v>
      </c>
      <c r="C13577" t="s">
        <v>90487</v>
      </c>
      <c r="D13577">
        <v>565290582</v>
      </c>
      <c r="E13577" t="s">
        <v>90488</v>
      </c>
      <c r="F13577" t="s">
        <v>90489</v>
      </c>
      <c r="I13577" t="s">
        <v>90490</v>
      </c>
      <c r="J13577" t="s">
        <v>90491</v>
      </c>
      <c r="K13577" s="2" t="s">
        <v>84948</v>
      </c>
      <c r="M13577" t="s">
        <v>16314</v>
      </c>
      <c r="N13577" t="s">
        <v>16314</v>
      </c>
      <c r="O13577" s="3" t="s">
        <v>90492</v>
      </c>
      <c r="P13577" t="s">
        <v>16314</v>
      </c>
      <c r="Q13577" t="s">
        <v>16314</v>
      </c>
      <c r="R13577" t="s">
        <v>90492</v>
      </c>
      <c r="S13577" s="4" t="str">
        <f t="shared" si="212"/>
        <v>1999</v>
      </c>
    </row>
    <row r="13578" spans="1:19" hidden="1" x14ac:dyDescent="0.35">
      <c r="A13578" t="s">
        <v>90488</v>
      </c>
      <c r="B13578" t="s">
        <v>90489</v>
      </c>
      <c r="C13578" t="s">
        <v>90493</v>
      </c>
      <c r="D13578" t="s">
        <v>90494</v>
      </c>
      <c r="E13578" t="s">
        <v>90495</v>
      </c>
      <c r="F13578" t="s">
        <v>90496</v>
      </c>
      <c r="I13578" t="s">
        <v>512</v>
      </c>
      <c r="J13578" t="s">
        <v>512</v>
      </c>
      <c r="M13578" t="s">
        <v>112297</v>
      </c>
      <c r="N13578" t="s">
        <v>16314</v>
      </c>
      <c r="O13578" s="3" t="s">
        <v>90497</v>
      </c>
      <c r="P13578" t="s">
        <v>16314</v>
      </c>
      <c r="Q13578" t="s">
        <v>16314</v>
      </c>
      <c r="R13578" t="s">
        <v>90497</v>
      </c>
      <c r="S13578" s="4" t="str">
        <f t="shared" si="212"/>
        <v>1999</v>
      </c>
    </row>
    <row r="13579" spans="1:19" hidden="1" x14ac:dyDescent="0.35">
      <c r="A13579" t="s">
        <v>90495</v>
      </c>
      <c r="B13579" t="s">
        <v>90496</v>
      </c>
      <c r="C13579" t="s">
        <v>90498</v>
      </c>
      <c r="D13579" t="s">
        <v>90499</v>
      </c>
      <c r="E13579" t="s">
        <v>90500</v>
      </c>
      <c r="F13579" t="s">
        <v>90501</v>
      </c>
      <c r="I13579" t="s">
        <v>90502</v>
      </c>
      <c r="J13579" t="s">
        <v>90503</v>
      </c>
      <c r="M13579" t="s">
        <v>112297</v>
      </c>
      <c r="N13579" t="s">
        <v>16314</v>
      </c>
      <c r="O13579" s="3" t="s">
        <v>90504</v>
      </c>
      <c r="P13579" t="s">
        <v>16314</v>
      </c>
      <c r="Q13579" t="s">
        <v>16314</v>
      </c>
      <c r="R13579" t="s">
        <v>90504</v>
      </c>
      <c r="S13579" s="4" t="str">
        <f t="shared" si="212"/>
        <v>1999</v>
      </c>
    </row>
    <row r="13580" spans="1:19" hidden="1" x14ac:dyDescent="0.35">
      <c r="A13580" t="s">
        <v>90500</v>
      </c>
      <c r="B13580" t="s">
        <v>90501</v>
      </c>
      <c r="C13580" t="s">
        <v>90505</v>
      </c>
      <c r="D13580" t="s">
        <v>90506</v>
      </c>
      <c r="E13580" t="s">
        <v>90507</v>
      </c>
      <c r="F13580" t="s">
        <v>90508</v>
      </c>
      <c r="I13580" t="s">
        <v>90509</v>
      </c>
      <c r="J13580" t="s">
        <v>90510</v>
      </c>
      <c r="M13580" t="s">
        <v>16314</v>
      </c>
      <c r="N13580" t="s">
        <v>16314</v>
      </c>
      <c r="O13580" s="3" t="s">
        <v>90511</v>
      </c>
      <c r="P13580" t="s">
        <v>16314</v>
      </c>
      <c r="Q13580" t="s">
        <v>16314</v>
      </c>
      <c r="R13580" t="s">
        <v>90511</v>
      </c>
      <c r="S13580" s="4" t="str">
        <f t="shared" si="212"/>
        <v>1999</v>
      </c>
    </row>
    <row r="13581" spans="1:19" ht="29" hidden="1" x14ac:dyDescent="0.35">
      <c r="A13581" t="s">
        <v>90507</v>
      </c>
      <c r="B13581" t="s">
        <v>90508</v>
      </c>
      <c r="C13581" t="s">
        <v>90512</v>
      </c>
      <c r="D13581" t="s">
        <v>90513</v>
      </c>
      <c r="E13581" t="s">
        <v>90514</v>
      </c>
      <c r="F13581" t="s">
        <v>90515</v>
      </c>
      <c r="I13581" t="s">
        <v>90516</v>
      </c>
      <c r="J13581" t="s">
        <v>87255</v>
      </c>
      <c r="K13581" s="2" t="s">
        <v>84948</v>
      </c>
      <c r="M13581" t="s">
        <v>16314</v>
      </c>
      <c r="N13581" t="s">
        <v>16314</v>
      </c>
      <c r="O13581" s="3" t="s">
        <v>90517</v>
      </c>
      <c r="P13581" t="s">
        <v>16314</v>
      </c>
      <c r="Q13581" t="s">
        <v>16314</v>
      </c>
      <c r="R13581" t="s">
        <v>90517</v>
      </c>
      <c r="S13581" s="4" t="str">
        <f t="shared" si="212"/>
        <v>1999</v>
      </c>
    </row>
    <row r="13582" spans="1:19" hidden="1" x14ac:dyDescent="0.35">
      <c r="A13582" t="s">
        <v>90514</v>
      </c>
      <c r="B13582" t="s">
        <v>90515</v>
      </c>
      <c r="C13582" t="s">
        <v>90518</v>
      </c>
      <c r="D13582">
        <v>841540917</v>
      </c>
      <c r="E13582" t="s">
        <v>90519</v>
      </c>
      <c r="F13582" t="s">
        <v>90520</v>
      </c>
      <c r="I13582" t="s">
        <v>90521</v>
      </c>
      <c r="J13582" t="s">
        <v>90522</v>
      </c>
      <c r="M13582" t="s">
        <v>112315</v>
      </c>
      <c r="N13582" t="s">
        <v>16314</v>
      </c>
      <c r="O13582" s="3" t="s">
        <v>90523</v>
      </c>
      <c r="P13582" t="s">
        <v>16314</v>
      </c>
      <c r="Q13582" t="s">
        <v>16314</v>
      </c>
      <c r="R13582" t="s">
        <v>90523</v>
      </c>
      <c r="S13582" s="4" t="str">
        <f t="shared" si="212"/>
        <v>1999</v>
      </c>
    </row>
    <row r="13583" spans="1:19" hidden="1" x14ac:dyDescent="0.35">
      <c r="A13583" t="s">
        <v>90519</v>
      </c>
      <c r="B13583" t="s">
        <v>90520</v>
      </c>
      <c r="C13583" t="s">
        <v>90524</v>
      </c>
      <c r="D13583" t="s">
        <v>90525</v>
      </c>
      <c r="E13583" t="s">
        <v>90526</v>
      </c>
      <c r="F13583" t="s">
        <v>90527</v>
      </c>
      <c r="I13583" t="s">
        <v>90528</v>
      </c>
      <c r="J13583" t="s">
        <v>90529</v>
      </c>
      <c r="M13583" t="s">
        <v>112315</v>
      </c>
      <c r="N13583" t="s">
        <v>16314</v>
      </c>
      <c r="O13583" s="3" t="s">
        <v>90530</v>
      </c>
      <c r="P13583" t="s">
        <v>16314</v>
      </c>
      <c r="Q13583" t="s">
        <v>16314</v>
      </c>
      <c r="R13583" t="s">
        <v>90530</v>
      </c>
      <c r="S13583" s="4" t="str">
        <f t="shared" si="212"/>
        <v>1999</v>
      </c>
    </row>
    <row r="13584" spans="1:19" hidden="1" x14ac:dyDescent="0.35">
      <c r="A13584" t="s">
        <v>90526</v>
      </c>
      <c r="B13584" t="s">
        <v>90527</v>
      </c>
      <c r="C13584" t="s">
        <v>90531</v>
      </c>
      <c r="D13584" t="s">
        <v>90532</v>
      </c>
      <c r="E13584" t="s">
        <v>90533</v>
      </c>
      <c r="F13584" t="s">
        <v>90534</v>
      </c>
      <c r="I13584" t="s">
        <v>90535</v>
      </c>
      <c r="J13584" t="s">
        <v>90536</v>
      </c>
      <c r="M13584" t="s">
        <v>112315</v>
      </c>
      <c r="N13584" t="s">
        <v>16314</v>
      </c>
      <c r="O13584" s="3" t="s">
        <v>90537</v>
      </c>
      <c r="P13584" t="s">
        <v>16314</v>
      </c>
      <c r="Q13584" t="s">
        <v>16314</v>
      </c>
      <c r="R13584" t="s">
        <v>90537</v>
      </c>
      <c r="S13584" s="4" t="str">
        <f t="shared" si="212"/>
        <v>1999</v>
      </c>
    </row>
    <row r="13585" spans="1:19" hidden="1" x14ac:dyDescent="0.35">
      <c r="A13585" t="s">
        <v>90533</v>
      </c>
      <c r="B13585" t="s">
        <v>90534</v>
      </c>
      <c r="C13585" t="s">
        <v>90538</v>
      </c>
      <c r="D13585" t="s">
        <v>90539</v>
      </c>
      <c r="E13585" t="s">
        <v>90540</v>
      </c>
      <c r="F13585" t="s">
        <v>90541</v>
      </c>
      <c r="I13585" t="s">
        <v>512</v>
      </c>
      <c r="J13585" t="s">
        <v>512</v>
      </c>
      <c r="M13585" t="s">
        <v>112297</v>
      </c>
      <c r="N13585" t="s">
        <v>16314</v>
      </c>
      <c r="O13585" s="3" t="s">
        <v>90542</v>
      </c>
      <c r="P13585" t="s">
        <v>16314</v>
      </c>
      <c r="Q13585" t="s">
        <v>16314</v>
      </c>
      <c r="R13585" t="s">
        <v>90542</v>
      </c>
      <c r="S13585" s="4" t="str">
        <f t="shared" si="212"/>
        <v>1999</v>
      </c>
    </row>
    <row r="13586" spans="1:19" hidden="1" x14ac:dyDescent="0.35">
      <c r="A13586" t="s">
        <v>90540</v>
      </c>
      <c r="B13586" t="s">
        <v>90541</v>
      </c>
      <c r="C13586" t="s">
        <v>90543</v>
      </c>
      <c r="D13586" t="s">
        <v>90544</v>
      </c>
      <c r="E13586" t="s">
        <v>90545</v>
      </c>
      <c r="F13586" t="s">
        <v>90546</v>
      </c>
      <c r="I13586" t="s">
        <v>90547</v>
      </c>
      <c r="J13586" t="s">
        <v>90548</v>
      </c>
      <c r="M13586" t="s">
        <v>16314</v>
      </c>
      <c r="N13586" t="s">
        <v>16314</v>
      </c>
      <c r="O13586" s="3" t="s">
        <v>90549</v>
      </c>
      <c r="P13586" t="s">
        <v>16314</v>
      </c>
      <c r="Q13586" t="s">
        <v>16314</v>
      </c>
      <c r="R13586" t="s">
        <v>90549</v>
      </c>
      <c r="S13586" s="4" t="str">
        <f t="shared" si="212"/>
        <v>1999</v>
      </c>
    </row>
    <row r="13587" spans="1:19" hidden="1" x14ac:dyDescent="0.35">
      <c r="A13587" t="s">
        <v>90545</v>
      </c>
      <c r="B13587" t="s">
        <v>90546</v>
      </c>
      <c r="C13587" t="s">
        <v>90550</v>
      </c>
      <c r="D13587" t="s">
        <v>90551</v>
      </c>
      <c r="E13587" t="s">
        <v>90552</v>
      </c>
      <c r="F13587" t="s">
        <v>90553</v>
      </c>
      <c r="I13587" t="s">
        <v>90554</v>
      </c>
      <c r="J13587" t="s">
        <v>37417</v>
      </c>
      <c r="M13587" t="s">
        <v>112297</v>
      </c>
      <c r="N13587" t="s">
        <v>16314</v>
      </c>
      <c r="O13587" s="3" t="s">
        <v>90555</v>
      </c>
      <c r="P13587" t="s">
        <v>16314</v>
      </c>
      <c r="Q13587" t="s">
        <v>16314</v>
      </c>
      <c r="R13587" t="s">
        <v>90555</v>
      </c>
      <c r="S13587" s="4" t="str">
        <f t="shared" si="212"/>
        <v>1999</v>
      </c>
    </row>
    <row r="13588" spans="1:19" hidden="1" x14ac:dyDescent="0.35">
      <c r="A13588" t="s">
        <v>90552</v>
      </c>
      <c r="B13588" t="s">
        <v>90553</v>
      </c>
      <c r="C13588" t="s">
        <v>90556</v>
      </c>
      <c r="D13588" t="s">
        <v>90557</v>
      </c>
      <c r="E13588" t="s">
        <v>90558</v>
      </c>
      <c r="F13588" t="s">
        <v>90559</v>
      </c>
      <c r="I13588" t="s">
        <v>512</v>
      </c>
      <c r="J13588" t="s">
        <v>512</v>
      </c>
      <c r="M13588" t="s">
        <v>112297</v>
      </c>
      <c r="N13588" t="s">
        <v>16314</v>
      </c>
      <c r="O13588" s="3" t="s">
        <v>90560</v>
      </c>
      <c r="P13588" t="s">
        <v>16314</v>
      </c>
      <c r="Q13588" t="s">
        <v>16314</v>
      </c>
      <c r="R13588" t="s">
        <v>90560</v>
      </c>
      <c r="S13588" s="4" t="str">
        <f t="shared" si="212"/>
        <v>1999</v>
      </c>
    </row>
    <row r="13589" spans="1:19" hidden="1" x14ac:dyDescent="0.35">
      <c r="A13589" t="s">
        <v>90558</v>
      </c>
      <c r="B13589" t="s">
        <v>90559</v>
      </c>
      <c r="C13589" t="s">
        <v>90561</v>
      </c>
      <c r="D13589" t="s">
        <v>90562</v>
      </c>
      <c r="E13589" t="s">
        <v>90563</v>
      </c>
      <c r="F13589" t="s">
        <v>90564</v>
      </c>
      <c r="I13589" t="s">
        <v>512</v>
      </c>
      <c r="J13589" t="s">
        <v>512</v>
      </c>
      <c r="M13589" t="s">
        <v>112297</v>
      </c>
      <c r="N13589" t="s">
        <v>16314</v>
      </c>
      <c r="O13589" s="3" t="s">
        <v>90565</v>
      </c>
      <c r="P13589" t="s">
        <v>16314</v>
      </c>
      <c r="Q13589" t="s">
        <v>16314</v>
      </c>
      <c r="R13589" t="s">
        <v>90565</v>
      </c>
      <c r="S13589" s="4" t="str">
        <f t="shared" si="212"/>
        <v>1999</v>
      </c>
    </row>
    <row r="13590" spans="1:19" hidden="1" x14ac:dyDescent="0.35">
      <c r="A13590" t="s">
        <v>90563</v>
      </c>
      <c r="B13590" t="s">
        <v>90564</v>
      </c>
      <c r="C13590" t="s">
        <v>90566</v>
      </c>
      <c r="D13590" t="s">
        <v>90567</v>
      </c>
      <c r="E13590" t="s">
        <v>90568</v>
      </c>
      <c r="F13590" t="s">
        <v>90569</v>
      </c>
      <c r="I13590" t="s">
        <v>90570</v>
      </c>
      <c r="J13590" t="s">
        <v>90571</v>
      </c>
      <c r="M13590" t="s">
        <v>112297</v>
      </c>
      <c r="N13590" t="s">
        <v>16314</v>
      </c>
      <c r="O13590" s="3" t="s">
        <v>90572</v>
      </c>
      <c r="P13590" t="s">
        <v>16314</v>
      </c>
      <c r="Q13590" t="s">
        <v>16314</v>
      </c>
      <c r="R13590" t="s">
        <v>90572</v>
      </c>
      <c r="S13590" s="4" t="str">
        <f t="shared" si="212"/>
        <v>1999</v>
      </c>
    </row>
    <row r="13591" spans="1:19" hidden="1" x14ac:dyDescent="0.35">
      <c r="A13591" t="s">
        <v>90568</v>
      </c>
      <c r="B13591" t="s">
        <v>90569</v>
      </c>
      <c r="C13591" t="s">
        <v>90573</v>
      </c>
      <c r="D13591" t="s">
        <v>90574</v>
      </c>
      <c r="E13591" t="s">
        <v>90575</v>
      </c>
      <c r="F13591" t="s">
        <v>90576</v>
      </c>
      <c r="I13591" t="s">
        <v>90577</v>
      </c>
      <c r="J13591" t="s">
        <v>90578</v>
      </c>
      <c r="M13591" t="s">
        <v>112315</v>
      </c>
      <c r="N13591" t="s">
        <v>16314</v>
      </c>
      <c r="O13591" s="3" t="s">
        <v>90579</v>
      </c>
      <c r="P13591" t="s">
        <v>16314</v>
      </c>
      <c r="Q13591" t="s">
        <v>16314</v>
      </c>
      <c r="R13591" t="s">
        <v>90579</v>
      </c>
      <c r="S13591" s="4" t="str">
        <f t="shared" si="212"/>
        <v>1999</v>
      </c>
    </row>
    <row r="13592" spans="1:19" hidden="1" x14ac:dyDescent="0.35">
      <c r="A13592" t="s">
        <v>90575</v>
      </c>
      <c r="B13592" t="s">
        <v>90576</v>
      </c>
      <c r="C13592" t="s">
        <v>90580</v>
      </c>
      <c r="D13592" t="s">
        <v>90581</v>
      </c>
      <c r="E13592" t="s">
        <v>90582</v>
      </c>
      <c r="F13592" t="s">
        <v>90583</v>
      </c>
      <c r="I13592" t="s">
        <v>90584</v>
      </c>
      <c r="J13592" t="s">
        <v>90578</v>
      </c>
      <c r="M13592" t="s">
        <v>112315</v>
      </c>
      <c r="N13592" t="s">
        <v>16314</v>
      </c>
      <c r="O13592" s="3" t="s">
        <v>90585</v>
      </c>
      <c r="P13592" t="s">
        <v>16314</v>
      </c>
      <c r="Q13592" t="s">
        <v>16314</v>
      </c>
      <c r="R13592" t="s">
        <v>90585</v>
      </c>
      <c r="S13592" s="4" t="str">
        <f t="shared" si="212"/>
        <v>1999</v>
      </c>
    </row>
    <row r="13593" spans="1:19" hidden="1" x14ac:dyDescent="0.35">
      <c r="A13593" t="s">
        <v>90582</v>
      </c>
      <c r="B13593" t="s">
        <v>90583</v>
      </c>
      <c r="C13593" t="s">
        <v>90586</v>
      </c>
      <c r="D13593" t="s">
        <v>90587</v>
      </c>
      <c r="E13593" t="s">
        <v>90588</v>
      </c>
      <c r="F13593" t="s">
        <v>90589</v>
      </c>
      <c r="I13593" t="s">
        <v>90590</v>
      </c>
      <c r="J13593" t="s">
        <v>90591</v>
      </c>
      <c r="M13593" t="s">
        <v>16314</v>
      </c>
      <c r="N13593" t="s">
        <v>16314</v>
      </c>
      <c r="O13593" s="3" t="s">
        <v>90592</v>
      </c>
      <c r="P13593" t="s">
        <v>16314</v>
      </c>
      <c r="Q13593" t="s">
        <v>16314</v>
      </c>
      <c r="R13593" t="s">
        <v>90592</v>
      </c>
      <c r="S13593" s="4" t="str">
        <f t="shared" si="212"/>
        <v>1999</v>
      </c>
    </row>
    <row r="13594" spans="1:19" hidden="1" x14ac:dyDescent="0.35">
      <c r="A13594" t="s">
        <v>90588</v>
      </c>
      <c r="B13594" t="s">
        <v>90589</v>
      </c>
      <c r="C13594" t="s">
        <v>90593</v>
      </c>
      <c r="D13594" t="s">
        <v>90594</v>
      </c>
      <c r="E13594" t="s">
        <v>90595</v>
      </c>
      <c r="F13594" t="s">
        <v>90596</v>
      </c>
      <c r="I13594" t="s">
        <v>90597</v>
      </c>
      <c r="J13594" t="s">
        <v>90598</v>
      </c>
      <c r="M13594" t="s">
        <v>16314</v>
      </c>
      <c r="N13594" t="s">
        <v>16314</v>
      </c>
      <c r="O13594" s="3" t="s">
        <v>90599</v>
      </c>
      <c r="P13594" t="s">
        <v>16314</v>
      </c>
      <c r="Q13594" t="s">
        <v>16314</v>
      </c>
      <c r="R13594" t="s">
        <v>90599</v>
      </c>
      <c r="S13594" s="4" t="str">
        <f t="shared" si="212"/>
        <v>1999</v>
      </c>
    </row>
    <row r="13595" spans="1:19" hidden="1" x14ac:dyDescent="0.35">
      <c r="A13595" t="s">
        <v>90595</v>
      </c>
      <c r="B13595" t="s">
        <v>90596</v>
      </c>
      <c r="C13595" t="s">
        <v>90600</v>
      </c>
      <c r="D13595" t="s">
        <v>90601</v>
      </c>
      <c r="E13595" t="s">
        <v>90602</v>
      </c>
      <c r="F13595" t="s">
        <v>90603</v>
      </c>
      <c r="I13595" t="s">
        <v>90604</v>
      </c>
      <c r="J13595" t="s">
        <v>90605</v>
      </c>
      <c r="M13595" t="s">
        <v>16314</v>
      </c>
      <c r="N13595" t="s">
        <v>16314</v>
      </c>
      <c r="O13595" s="3" t="s">
        <v>90606</v>
      </c>
      <c r="P13595" t="s">
        <v>16314</v>
      </c>
      <c r="Q13595" t="s">
        <v>16314</v>
      </c>
      <c r="R13595" t="s">
        <v>90606</v>
      </c>
      <c r="S13595" s="4" t="str">
        <f t="shared" si="212"/>
        <v>1999</v>
      </c>
    </row>
    <row r="13596" spans="1:19" hidden="1" x14ac:dyDescent="0.35">
      <c r="A13596" t="s">
        <v>90602</v>
      </c>
      <c r="B13596" t="s">
        <v>90603</v>
      </c>
      <c r="C13596" t="s">
        <v>90607</v>
      </c>
      <c r="D13596" t="s">
        <v>90608</v>
      </c>
      <c r="E13596" t="s">
        <v>90609</v>
      </c>
      <c r="F13596" t="s">
        <v>90610</v>
      </c>
      <c r="I13596" t="s">
        <v>90611</v>
      </c>
      <c r="J13596" t="s">
        <v>90612</v>
      </c>
      <c r="M13596" t="s">
        <v>16314</v>
      </c>
      <c r="N13596" t="s">
        <v>16314</v>
      </c>
      <c r="O13596" s="3" t="s">
        <v>90613</v>
      </c>
      <c r="P13596" t="s">
        <v>16314</v>
      </c>
      <c r="Q13596" t="s">
        <v>16314</v>
      </c>
      <c r="R13596" t="s">
        <v>90613</v>
      </c>
      <c r="S13596" s="4" t="str">
        <f t="shared" si="212"/>
        <v>1999</v>
      </c>
    </row>
    <row r="13597" spans="1:19" hidden="1" x14ac:dyDescent="0.35">
      <c r="A13597" t="s">
        <v>90609</v>
      </c>
      <c r="B13597" t="s">
        <v>90610</v>
      </c>
      <c r="C13597" t="s">
        <v>90614</v>
      </c>
      <c r="D13597" t="s">
        <v>90615</v>
      </c>
      <c r="E13597" t="s">
        <v>90616</v>
      </c>
      <c r="F13597" t="s">
        <v>90617</v>
      </c>
      <c r="I13597" t="s">
        <v>90618</v>
      </c>
      <c r="J13597" t="s">
        <v>90619</v>
      </c>
      <c r="M13597" t="s">
        <v>16314</v>
      </c>
      <c r="N13597" t="s">
        <v>16314</v>
      </c>
      <c r="O13597" s="3" t="s">
        <v>90620</v>
      </c>
      <c r="P13597" t="s">
        <v>16314</v>
      </c>
      <c r="Q13597" t="s">
        <v>16314</v>
      </c>
      <c r="R13597" t="s">
        <v>90620</v>
      </c>
      <c r="S13597" s="4" t="str">
        <f t="shared" si="212"/>
        <v>1999</v>
      </c>
    </row>
    <row r="13598" spans="1:19" hidden="1" x14ac:dyDescent="0.35">
      <c r="A13598" t="s">
        <v>90616</v>
      </c>
      <c r="B13598" t="s">
        <v>90617</v>
      </c>
      <c r="C13598" t="s">
        <v>90621</v>
      </c>
      <c r="D13598" t="s">
        <v>90622</v>
      </c>
      <c r="E13598" t="s">
        <v>90623</v>
      </c>
      <c r="F13598" t="s">
        <v>90624</v>
      </c>
      <c r="I13598" t="s">
        <v>90625</v>
      </c>
      <c r="J13598" t="s">
        <v>90626</v>
      </c>
      <c r="M13598" t="s">
        <v>112323</v>
      </c>
      <c r="N13598" t="s">
        <v>16314</v>
      </c>
      <c r="O13598" s="3" t="s">
        <v>90627</v>
      </c>
      <c r="P13598" t="s">
        <v>16314</v>
      </c>
      <c r="Q13598" t="s">
        <v>16314</v>
      </c>
      <c r="R13598" t="s">
        <v>90627</v>
      </c>
      <c r="S13598" s="4" t="str">
        <f t="shared" si="212"/>
        <v>1999</v>
      </c>
    </row>
    <row r="13599" spans="1:19" hidden="1" x14ac:dyDescent="0.35">
      <c r="A13599" t="s">
        <v>90623</v>
      </c>
      <c r="B13599" t="s">
        <v>90624</v>
      </c>
      <c r="C13599" t="s">
        <v>90628</v>
      </c>
      <c r="D13599" t="s">
        <v>90629</v>
      </c>
      <c r="E13599" t="s">
        <v>90630</v>
      </c>
      <c r="F13599" t="s">
        <v>90631</v>
      </c>
      <c r="I13599" t="s">
        <v>90632</v>
      </c>
      <c r="J13599" t="s">
        <v>90633</v>
      </c>
      <c r="M13599" t="s">
        <v>112323</v>
      </c>
      <c r="N13599" t="s">
        <v>16314</v>
      </c>
      <c r="O13599" s="3" t="s">
        <v>90634</v>
      </c>
      <c r="P13599" t="s">
        <v>16314</v>
      </c>
      <c r="Q13599" t="s">
        <v>16314</v>
      </c>
      <c r="R13599" t="s">
        <v>90634</v>
      </c>
      <c r="S13599" s="4" t="str">
        <f t="shared" si="212"/>
        <v>1999</v>
      </c>
    </row>
    <row r="13600" spans="1:19" hidden="1" x14ac:dyDescent="0.35">
      <c r="A13600" t="s">
        <v>90630</v>
      </c>
      <c r="B13600" t="s">
        <v>90631</v>
      </c>
      <c r="C13600" t="s">
        <v>90635</v>
      </c>
      <c r="D13600" t="s">
        <v>90636</v>
      </c>
      <c r="E13600" t="s">
        <v>90637</v>
      </c>
      <c r="F13600" t="s">
        <v>90638</v>
      </c>
      <c r="I13600" t="s">
        <v>74439</v>
      </c>
      <c r="J13600" t="s">
        <v>74440</v>
      </c>
      <c r="M13600" t="s">
        <v>112315</v>
      </c>
      <c r="N13600" t="s">
        <v>16314</v>
      </c>
      <c r="O13600" s="3" t="s">
        <v>90639</v>
      </c>
      <c r="P13600" t="s">
        <v>16314</v>
      </c>
      <c r="Q13600" t="s">
        <v>16314</v>
      </c>
      <c r="R13600" t="s">
        <v>90639</v>
      </c>
      <c r="S13600" s="4" t="str">
        <f t="shared" si="212"/>
        <v>1999</v>
      </c>
    </row>
    <row r="13601" spans="1:19" hidden="1" x14ac:dyDescent="0.35">
      <c r="A13601" t="s">
        <v>90637</v>
      </c>
      <c r="B13601" t="s">
        <v>90638</v>
      </c>
      <c r="C13601" t="s">
        <v>90640</v>
      </c>
      <c r="D13601" t="s">
        <v>90641</v>
      </c>
      <c r="E13601" t="s">
        <v>90642</v>
      </c>
      <c r="F13601" t="s">
        <v>90643</v>
      </c>
      <c r="I13601" t="s">
        <v>90644</v>
      </c>
      <c r="J13601" t="s">
        <v>90645</v>
      </c>
      <c r="M13601" t="s">
        <v>16314</v>
      </c>
      <c r="N13601" t="s">
        <v>16314</v>
      </c>
      <c r="O13601" s="3" t="s">
        <v>90646</v>
      </c>
      <c r="P13601" t="s">
        <v>16314</v>
      </c>
      <c r="Q13601" t="s">
        <v>16314</v>
      </c>
      <c r="R13601" t="s">
        <v>90646</v>
      </c>
      <c r="S13601" s="4" t="str">
        <f t="shared" si="212"/>
        <v>1999</v>
      </c>
    </row>
    <row r="13602" spans="1:19" hidden="1" x14ac:dyDescent="0.35">
      <c r="A13602" t="s">
        <v>90642</v>
      </c>
      <c r="B13602" t="s">
        <v>90643</v>
      </c>
      <c r="C13602" t="s">
        <v>90647</v>
      </c>
      <c r="D13602" t="s">
        <v>90648</v>
      </c>
      <c r="E13602" t="s">
        <v>90649</v>
      </c>
      <c r="F13602" t="s">
        <v>90650</v>
      </c>
      <c r="I13602" t="s">
        <v>90651</v>
      </c>
      <c r="J13602" t="s">
        <v>90652</v>
      </c>
      <c r="M13602" t="s">
        <v>112315</v>
      </c>
      <c r="N13602" t="s">
        <v>16314</v>
      </c>
      <c r="O13602" s="3" t="s">
        <v>90653</v>
      </c>
      <c r="P13602" t="s">
        <v>16314</v>
      </c>
      <c r="Q13602" t="s">
        <v>16314</v>
      </c>
      <c r="R13602" t="s">
        <v>90653</v>
      </c>
      <c r="S13602" s="4" t="str">
        <f t="shared" si="212"/>
        <v>1999</v>
      </c>
    </row>
    <row r="13603" spans="1:19" hidden="1" x14ac:dyDescent="0.35">
      <c r="A13603" t="s">
        <v>90649</v>
      </c>
      <c r="B13603" t="s">
        <v>90650</v>
      </c>
      <c r="C13603" t="s">
        <v>90654</v>
      </c>
      <c r="D13603" t="s">
        <v>90655</v>
      </c>
      <c r="E13603" t="s">
        <v>90656</v>
      </c>
      <c r="F13603" t="s">
        <v>90657</v>
      </c>
      <c r="I13603" t="s">
        <v>90658</v>
      </c>
      <c r="J13603" t="s">
        <v>90659</v>
      </c>
      <c r="M13603" t="s">
        <v>112315</v>
      </c>
      <c r="N13603" t="s">
        <v>16314</v>
      </c>
      <c r="O13603" s="3" t="s">
        <v>90660</v>
      </c>
      <c r="P13603" t="s">
        <v>16314</v>
      </c>
      <c r="Q13603" t="s">
        <v>16314</v>
      </c>
      <c r="R13603" t="s">
        <v>90660</v>
      </c>
      <c r="S13603" s="4" t="str">
        <f t="shared" si="212"/>
        <v>1999</v>
      </c>
    </row>
    <row r="13604" spans="1:19" hidden="1" x14ac:dyDescent="0.35">
      <c r="A13604" t="s">
        <v>90656</v>
      </c>
      <c r="B13604" t="s">
        <v>90657</v>
      </c>
      <c r="C13604" t="s">
        <v>90661</v>
      </c>
      <c r="D13604" t="s">
        <v>90662</v>
      </c>
      <c r="E13604" t="s">
        <v>90663</v>
      </c>
      <c r="F13604" t="s">
        <v>90664</v>
      </c>
      <c r="I13604" t="s">
        <v>90665</v>
      </c>
      <c r="J13604" t="s">
        <v>90666</v>
      </c>
      <c r="M13604" t="s">
        <v>112315</v>
      </c>
      <c r="N13604" t="s">
        <v>16314</v>
      </c>
      <c r="O13604" s="3" t="s">
        <v>90667</v>
      </c>
      <c r="P13604" t="s">
        <v>16314</v>
      </c>
      <c r="Q13604" t="s">
        <v>16314</v>
      </c>
      <c r="R13604" t="s">
        <v>90667</v>
      </c>
      <c r="S13604" s="4" t="str">
        <f t="shared" si="212"/>
        <v>1999</v>
      </c>
    </row>
    <row r="13605" spans="1:19" hidden="1" x14ac:dyDescent="0.35">
      <c r="A13605" t="s">
        <v>90663</v>
      </c>
      <c r="B13605" t="s">
        <v>90664</v>
      </c>
      <c r="C13605" t="s">
        <v>90668</v>
      </c>
      <c r="D13605" t="s">
        <v>90669</v>
      </c>
      <c r="E13605" t="s">
        <v>90670</v>
      </c>
      <c r="F13605" t="s">
        <v>90671</v>
      </c>
      <c r="I13605" t="s">
        <v>90672</v>
      </c>
      <c r="J13605" t="s">
        <v>90673</v>
      </c>
      <c r="M13605" t="s">
        <v>112315</v>
      </c>
      <c r="N13605" t="s">
        <v>16314</v>
      </c>
      <c r="O13605" s="3" t="s">
        <v>90674</v>
      </c>
      <c r="P13605" t="s">
        <v>16314</v>
      </c>
      <c r="Q13605" t="s">
        <v>16314</v>
      </c>
      <c r="R13605" t="s">
        <v>90674</v>
      </c>
      <c r="S13605" s="4" t="str">
        <f t="shared" si="212"/>
        <v>1999</v>
      </c>
    </row>
    <row r="13606" spans="1:19" hidden="1" x14ac:dyDescent="0.35">
      <c r="A13606" t="s">
        <v>90670</v>
      </c>
      <c r="B13606" t="s">
        <v>90671</v>
      </c>
      <c r="C13606" t="s">
        <v>90675</v>
      </c>
      <c r="D13606" t="s">
        <v>90676</v>
      </c>
      <c r="E13606" t="s">
        <v>90677</v>
      </c>
      <c r="F13606" t="s">
        <v>90678</v>
      </c>
      <c r="I13606" t="s">
        <v>90679</v>
      </c>
      <c r="J13606" t="s">
        <v>90680</v>
      </c>
      <c r="M13606" t="s">
        <v>112315</v>
      </c>
      <c r="N13606" t="s">
        <v>16314</v>
      </c>
      <c r="O13606" s="3" t="s">
        <v>90681</v>
      </c>
      <c r="P13606" t="s">
        <v>16314</v>
      </c>
      <c r="Q13606" t="s">
        <v>16314</v>
      </c>
      <c r="R13606" t="s">
        <v>90681</v>
      </c>
      <c r="S13606" s="4" t="str">
        <f t="shared" si="212"/>
        <v>1999</v>
      </c>
    </row>
    <row r="13607" spans="1:19" hidden="1" x14ac:dyDescent="0.35">
      <c r="A13607" t="s">
        <v>90677</v>
      </c>
      <c r="B13607" t="s">
        <v>90678</v>
      </c>
      <c r="C13607" t="s">
        <v>90682</v>
      </c>
      <c r="D13607" t="s">
        <v>90683</v>
      </c>
      <c r="E13607" t="s">
        <v>90684</v>
      </c>
      <c r="F13607" t="s">
        <v>90685</v>
      </c>
      <c r="I13607" t="s">
        <v>90686</v>
      </c>
      <c r="J13607" t="s">
        <v>90687</v>
      </c>
      <c r="M13607" t="s">
        <v>112297</v>
      </c>
      <c r="N13607" t="s">
        <v>16314</v>
      </c>
      <c r="O13607" s="3" t="s">
        <v>90688</v>
      </c>
      <c r="P13607" t="s">
        <v>16314</v>
      </c>
      <c r="Q13607" t="s">
        <v>16314</v>
      </c>
      <c r="R13607" t="s">
        <v>90688</v>
      </c>
      <c r="S13607" s="4" t="str">
        <f t="shared" si="212"/>
        <v>1999</v>
      </c>
    </row>
    <row r="13608" spans="1:19" hidden="1" x14ac:dyDescent="0.35">
      <c r="A13608" t="s">
        <v>90684</v>
      </c>
      <c r="B13608" t="s">
        <v>90685</v>
      </c>
      <c r="C13608" t="s">
        <v>90689</v>
      </c>
      <c r="D13608" t="s">
        <v>90690</v>
      </c>
      <c r="E13608" t="s">
        <v>90691</v>
      </c>
      <c r="F13608" t="s">
        <v>90692</v>
      </c>
      <c r="I13608" t="s">
        <v>90693</v>
      </c>
      <c r="J13608" t="s">
        <v>90694</v>
      </c>
      <c r="M13608" t="s">
        <v>112297</v>
      </c>
      <c r="N13608" t="s">
        <v>16314</v>
      </c>
      <c r="O13608" s="3" t="s">
        <v>90695</v>
      </c>
      <c r="P13608" t="s">
        <v>16314</v>
      </c>
      <c r="Q13608" t="s">
        <v>16314</v>
      </c>
      <c r="R13608" t="s">
        <v>90695</v>
      </c>
      <c r="S13608" s="4" t="str">
        <f t="shared" si="212"/>
        <v>1999</v>
      </c>
    </row>
    <row r="13609" spans="1:19" hidden="1" x14ac:dyDescent="0.35">
      <c r="A13609" t="s">
        <v>90691</v>
      </c>
      <c r="B13609" t="s">
        <v>90692</v>
      </c>
      <c r="C13609" t="s">
        <v>90696</v>
      </c>
      <c r="D13609" t="s">
        <v>90697</v>
      </c>
      <c r="E13609" t="s">
        <v>90698</v>
      </c>
      <c r="F13609" t="s">
        <v>90699</v>
      </c>
      <c r="I13609" t="s">
        <v>90700</v>
      </c>
      <c r="J13609" t="s">
        <v>90701</v>
      </c>
      <c r="M13609" t="s">
        <v>112297</v>
      </c>
      <c r="N13609" t="s">
        <v>16314</v>
      </c>
      <c r="O13609" s="3" t="s">
        <v>90702</v>
      </c>
      <c r="P13609" t="s">
        <v>16314</v>
      </c>
      <c r="Q13609" t="s">
        <v>16314</v>
      </c>
      <c r="R13609" t="s">
        <v>90702</v>
      </c>
      <c r="S13609" s="4" t="str">
        <f t="shared" si="212"/>
        <v>1999</v>
      </c>
    </row>
    <row r="13610" spans="1:19" hidden="1" x14ac:dyDescent="0.35">
      <c r="A13610" t="s">
        <v>90698</v>
      </c>
      <c r="B13610" t="s">
        <v>90699</v>
      </c>
      <c r="C13610" t="s">
        <v>90703</v>
      </c>
      <c r="D13610" t="s">
        <v>90704</v>
      </c>
      <c r="E13610" t="s">
        <v>90705</v>
      </c>
      <c r="F13610" t="s">
        <v>90706</v>
      </c>
      <c r="I13610" t="s">
        <v>74439</v>
      </c>
      <c r="J13610" t="s">
        <v>74440</v>
      </c>
      <c r="M13610" t="s">
        <v>112315</v>
      </c>
      <c r="N13610" t="s">
        <v>16314</v>
      </c>
      <c r="O13610" s="3" t="s">
        <v>90707</v>
      </c>
      <c r="P13610" t="s">
        <v>16314</v>
      </c>
      <c r="Q13610" t="s">
        <v>16314</v>
      </c>
      <c r="R13610" t="s">
        <v>90707</v>
      </c>
      <c r="S13610" s="4" t="str">
        <f t="shared" si="212"/>
        <v>1999</v>
      </c>
    </row>
    <row r="13611" spans="1:19" hidden="1" x14ac:dyDescent="0.35">
      <c r="A13611" t="s">
        <v>90705</v>
      </c>
      <c r="B13611" t="s">
        <v>90706</v>
      </c>
      <c r="C13611" t="s">
        <v>90708</v>
      </c>
      <c r="D13611" t="s">
        <v>90709</v>
      </c>
      <c r="E13611" t="s">
        <v>90710</v>
      </c>
      <c r="F13611" t="s">
        <v>90711</v>
      </c>
      <c r="I13611" t="s">
        <v>90712</v>
      </c>
      <c r="J13611" t="s">
        <v>90713</v>
      </c>
      <c r="M13611" t="s">
        <v>112315</v>
      </c>
      <c r="N13611" t="s">
        <v>16314</v>
      </c>
      <c r="O13611" s="3" t="s">
        <v>90714</v>
      </c>
      <c r="P13611" t="s">
        <v>16314</v>
      </c>
      <c r="Q13611" t="s">
        <v>16314</v>
      </c>
      <c r="R13611" t="s">
        <v>90714</v>
      </c>
      <c r="S13611" s="4" t="str">
        <f t="shared" si="212"/>
        <v>1999</v>
      </c>
    </row>
    <row r="13612" spans="1:19" hidden="1" x14ac:dyDescent="0.35">
      <c r="A13612" t="s">
        <v>90710</v>
      </c>
      <c r="B13612" t="s">
        <v>90711</v>
      </c>
      <c r="C13612" s="1" t="s">
        <v>90715</v>
      </c>
      <c r="D13612" s="1" t="s">
        <v>90716</v>
      </c>
      <c r="E13612" t="s">
        <v>90717</v>
      </c>
      <c r="F13612" t="s">
        <v>90718</v>
      </c>
      <c r="I13612" t="s">
        <v>2301</v>
      </c>
      <c r="J13612" t="s">
        <v>2302</v>
      </c>
      <c r="M13612" t="s">
        <v>16314</v>
      </c>
      <c r="N13612" t="s">
        <v>16314</v>
      </c>
      <c r="O13612" s="3" t="s">
        <v>90719</v>
      </c>
      <c r="P13612" t="s">
        <v>16314</v>
      </c>
      <c r="Q13612" t="s">
        <v>16314</v>
      </c>
      <c r="R13612" t="s">
        <v>90719</v>
      </c>
      <c r="S13612" s="4" t="str">
        <f t="shared" si="212"/>
        <v>1999</v>
      </c>
    </row>
    <row r="13613" spans="1:19" hidden="1" x14ac:dyDescent="0.35">
      <c r="A13613" t="s">
        <v>90717</v>
      </c>
      <c r="B13613" t="s">
        <v>90718</v>
      </c>
      <c r="C13613" t="s">
        <v>90720</v>
      </c>
      <c r="D13613" t="s">
        <v>90721</v>
      </c>
      <c r="E13613" t="s">
        <v>90722</v>
      </c>
      <c r="F13613" t="s">
        <v>90723</v>
      </c>
      <c r="I13613" t="s">
        <v>512</v>
      </c>
      <c r="J13613" t="s">
        <v>512</v>
      </c>
      <c r="M13613" t="s">
        <v>112297</v>
      </c>
      <c r="N13613" t="s">
        <v>16314</v>
      </c>
      <c r="O13613" s="3" t="s">
        <v>90724</v>
      </c>
      <c r="P13613" t="s">
        <v>16314</v>
      </c>
      <c r="Q13613" t="s">
        <v>16314</v>
      </c>
      <c r="R13613" t="s">
        <v>90724</v>
      </c>
      <c r="S13613" s="4" t="str">
        <f t="shared" si="212"/>
        <v>1999</v>
      </c>
    </row>
    <row r="13614" spans="1:19" ht="29" hidden="1" x14ac:dyDescent="0.35">
      <c r="A13614" t="s">
        <v>90722</v>
      </c>
      <c r="B13614" t="s">
        <v>90723</v>
      </c>
      <c r="C13614" t="s">
        <v>90725</v>
      </c>
      <c r="D13614" t="s">
        <v>90726</v>
      </c>
      <c r="E13614" s="1" t="s">
        <v>90727</v>
      </c>
      <c r="F13614" s="1" t="s">
        <v>90728</v>
      </c>
      <c r="I13614" t="s">
        <v>90729</v>
      </c>
      <c r="J13614" t="s">
        <v>90730</v>
      </c>
      <c r="K13614" s="2" t="s">
        <v>84948</v>
      </c>
      <c r="M13614" t="s">
        <v>16314</v>
      </c>
      <c r="N13614" t="s">
        <v>16314</v>
      </c>
      <c r="O13614" s="3" t="s">
        <v>90731</v>
      </c>
      <c r="P13614" t="s">
        <v>16314</v>
      </c>
      <c r="Q13614" t="s">
        <v>16314</v>
      </c>
      <c r="R13614" t="s">
        <v>90731</v>
      </c>
      <c r="S13614" s="4" t="str">
        <f t="shared" si="212"/>
        <v>1999</v>
      </c>
    </row>
    <row r="13615" spans="1:19" hidden="1" x14ac:dyDescent="0.35">
      <c r="A13615" s="1" t="s">
        <v>90727</v>
      </c>
      <c r="B13615" s="1" t="s">
        <v>90728</v>
      </c>
      <c r="C13615" t="s">
        <v>90732</v>
      </c>
      <c r="D13615">
        <v>47396449</v>
      </c>
      <c r="E13615" t="s">
        <v>90733</v>
      </c>
      <c r="F13615" t="s">
        <v>90734</v>
      </c>
      <c r="I13615" t="s">
        <v>90735</v>
      </c>
      <c r="J13615" t="s">
        <v>90736</v>
      </c>
      <c r="M13615" t="s">
        <v>112297</v>
      </c>
      <c r="N13615" t="s">
        <v>16314</v>
      </c>
      <c r="O13615" s="3" t="s">
        <v>90737</v>
      </c>
      <c r="P13615" t="s">
        <v>16314</v>
      </c>
      <c r="Q13615" t="s">
        <v>16314</v>
      </c>
      <c r="R13615" t="s">
        <v>90737</v>
      </c>
      <c r="S13615" s="4" t="str">
        <f t="shared" si="212"/>
        <v>1999</v>
      </c>
    </row>
    <row r="13616" spans="1:19" hidden="1" x14ac:dyDescent="0.35">
      <c r="A13616" t="s">
        <v>90733</v>
      </c>
      <c r="B13616" t="s">
        <v>90734</v>
      </c>
      <c r="C13616" t="s">
        <v>90738</v>
      </c>
      <c r="D13616" t="s">
        <v>90739</v>
      </c>
      <c r="E13616" t="s">
        <v>90740</v>
      </c>
      <c r="F13616" t="s">
        <v>90741</v>
      </c>
      <c r="I13616" t="s">
        <v>90742</v>
      </c>
      <c r="J13616" t="s">
        <v>90743</v>
      </c>
      <c r="M13616" t="s">
        <v>112315</v>
      </c>
      <c r="N13616" t="s">
        <v>16314</v>
      </c>
      <c r="O13616" s="3" t="s">
        <v>90744</v>
      </c>
      <c r="P13616" t="s">
        <v>16314</v>
      </c>
      <c r="Q13616" t="s">
        <v>16314</v>
      </c>
      <c r="R13616" t="s">
        <v>90744</v>
      </c>
      <c r="S13616" s="4" t="str">
        <f t="shared" si="212"/>
        <v>1999</v>
      </c>
    </row>
    <row r="13617" spans="1:19" hidden="1" x14ac:dyDescent="0.35">
      <c r="A13617" t="s">
        <v>90740</v>
      </c>
      <c r="B13617" t="s">
        <v>90741</v>
      </c>
      <c r="C13617" t="s">
        <v>90745</v>
      </c>
      <c r="D13617" t="s">
        <v>90746</v>
      </c>
      <c r="E13617" t="s">
        <v>90747</v>
      </c>
      <c r="F13617" t="s">
        <v>90748</v>
      </c>
      <c r="I13617" t="s">
        <v>90749</v>
      </c>
      <c r="J13617" t="s">
        <v>90750</v>
      </c>
      <c r="M13617" t="s">
        <v>16314</v>
      </c>
      <c r="N13617" t="s">
        <v>16314</v>
      </c>
      <c r="O13617" s="3" t="s">
        <v>90751</v>
      </c>
      <c r="P13617" t="s">
        <v>16314</v>
      </c>
      <c r="Q13617" t="s">
        <v>16314</v>
      </c>
      <c r="R13617" t="s">
        <v>90751</v>
      </c>
      <c r="S13617" s="4" t="str">
        <f t="shared" si="212"/>
        <v>1999</v>
      </c>
    </row>
    <row r="13618" spans="1:19" ht="29" hidden="1" x14ac:dyDescent="0.35">
      <c r="A13618" t="s">
        <v>90747</v>
      </c>
      <c r="B13618" t="s">
        <v>90748</v>
      </c>
      <c r="C13618" t="s">
        <v>90752</v>
      </c>
      <c r="D13618" t="s">
        <v>90753</v>
      </c>
      <c r="E13618" s="1" t="s">
        <v>90754</v>
      </c>
      <c r="F13618" s="1" t="s">
        <v>90755</v>
      </c>
      <c r="I13618" t="s">
        <v>90756</v>
      </c>
      <c r="J13618" t="s">
        <v>87255</v>
      </c>
      <c r="K13618" s="2" t="s">
        <v>84948</v>
      </c>
      <c r="M13618" t="s">
        <v>16314</v>
      </c>
      <c r="N13618" t="s">
        <v>16314</v>
      </c>
      <c r="O13618" s="3" t="s">
        <v>90757</v>
      </c>
      <c r="P13618" t="s">
        <v>16314</v>
      </c>
      <c r="Q13618" t="s">
        <v>16314</v>
      </c>
      <c r="R13618" t="s">
        <v>90757</v>
      </c>
      <c r="S13618" s="4" t="str">
        <f t="shared" si="212"/>
        <v>1999</v>
      </c>
    </row>
    <row r="13619" spans="1:19" hidden="1" x14ac:dyDescent="0.35">
      <c r="A13619" s="1" t="s">
        <v>90754</v>
      </c>
      <c r="B13619" s="1" t="s">
        <v>90755</v>
      </c>
      <c r="C13619" t="s">
        <v>90758</v>
      </c>
      <c r="D13619" t="s">
        <v>90759</v>
      </c>
      <c r="E13619" t="s">
        <v>90760</v>
      </c>
      <c r="F13619" t="s">
        <v>90761</v>
      </c>
      <c r="I13619" t="s">
        <v>90762</v>
      </c>
      <c r="J13619" t="s">
        <v>90763</v>
      </c>
      <c r="M13619" t="s">
        <v>112297</v>
      </c>
      <c r="N13619" t="s">
        <v>16314</v>
      </c>
      <c r="O13619" s="3" t="s">
        <v>90764</v>
      </c>
      <c r="P13619" t="s">
        <v>16314</v>
      </c>
      <c r="Q13619" t="s">
        <v>16314</v>
      </c>
      <c r="R13619" t="s">
        <v>90764</v>
      </c>
      <c r="S13619" s="4" t="str">
        <f t="shared" si="212"/>
        <v>1999</v>
      </c>
    </row>
    <row r="13620" spans="1:19" hidden="1" x14ac:dyDescent="0.35">
      <c r="A13620" t="s">
        <v>90760</v>
      </c>
      <c r="B13620" t="s">
        <v>90761</v>
      </c>
      <c r="C13620" t="s">
        <v>90765</v>
      </c>
      <c r="D13620" t="s">
        <v>90766</v>
      </c>
      <c r="E13620" t="s">
        <v>90767</v>
      </c>
      <c r="F13620" t="s">
        <v>90768</v>
      </c>
      <c r="I13620" t="s">
        <v>90769</v>
      </c>
      <c r="J13620" t="s">
        <v>87255</v>
      </c>
      <c r="M13620" t="s">
        <v>16314</v>
      </c>
      <c r="N13620" t="s">
        <v>16314</v>
      </c>
      <c r="O13620" s="3" t="s">
        <v>90770</v>
      </c>
      <c r="P13620" t="s">
        <v>16314</v>
      </c>
      <c r="Q13620" t="s">
        <v>16314</v>
      </c>
      <c r="R13620" t="s">
        <v>90770</v>
      </c>
      <c r="S13620" s="4" t="str">
        <f t="shared" si="212"/>
        <v>1999</v>
      </c>
    </row>
    <row r="13621" spans="1:19" hidden="1" x14ac:dyDescent="0.35">
      <c r="A13621" t="s">
        <v>90767</v>
      </c>
      <c r="B13621" t="s">
        <v>90768</v>
      </c>
      <c r="C13621" t="s">
        <v>90771</v>
      </c>
      <c r="D13621" t="s">
        <v>90772</v>
      </c>
      <c r="E13621" t="s">
        <v>90773</v>
      </c>
      <c r="F13621" t="s">
        <v>90774</v>
      </c>
      <c r="I13621" t="s">
        <v>90775</v>
      </c>
      <c r="J13621" t="s">
        <v>90776</v>
      </c>
      <c r="M13621" t="s">
        <v>112315</v>
      </c>
      <c r="N13621" t="s">
        <v>16314</v>
      </c>
      <c r="O13621" s="3" t="s">
        <v>90777</v>
      </c>
      <c r="P13621" t="s">
        <v>16314</v>
      </c>
      <c r="Q13621" t="s">
        <v>16314</v>
      </c>
      <c r="R13621" t="s">
        <v>90777</v>
      </c>
      <c r="S13621" s="4" t="str">
        <f t="shared" si="212"/>
        <v>1999</v>
      </c>
    </row>
    <row r="13622" spans="1:19" hidden="1" x14ac:dyDescent="0.35">
      <c r="A13622" t="s">
        <v>90773</v>
      </c>
      <c r="B13622" t="s">
        <v>90774</v>
      </c>
      <c r="C13622" t="s">
        <v>90778</v>
      </c>
      <c r="D13622" t="s">
        <v>90779</v>
      </c>
      <c r="E13622" t="s">
        <v>90780</v>
      </c>
      <c r="F13622" t="s">
        <v>90781</v>
      </c>
      <c r="I13622" t="s">
        <v>90782</v>
      </c>
      <c r="J13622" t="s">
        <v>90783</v>
      </c>
      <c r="M13622" t="s">
        <v>112297</v>
      </c>
      <c r="N13622" t="s">
        <v>16314</v>
      </c>
      <c r="O13622" s="3" t="s">
        <v>90784</v>
      </c>
      <c r="P13622" t="s">
        <v>16314</v>
      </c>
      <c r="Q13622" t="s">
        <v>16314</v>
      </c>
      <c r="R13622" t="s">
        <v>90784</v>
      </c>
      <c r="S13622" s="4" t="str">
        <f t="shared" si="212"/>
        <v>1999</v>
      </c>
    </row>
    <row r="13623" spans="1:19" hidden="1" x14ac:dyDescent="0.35">
      <c r="A13623" t="s">
        <v>90780</v>
      </c>
      <c r="B13623" t="s">
        <v>90781</v>
      </c>
      <c r="C13623" t="s">
        <v>90785</v>
      </c>
      <c r="D13623" t="s">
        <v>90786</v>
      </c>
      <c r="E13623" t="s">
        <v>90787</v>
      </c>
      <c r="F13623" t="s">
        <v>90788</v>
      </c>
      <c r="I13623" t="s">
        <v>90789</v>
      </c>
      <c r="J13623" t="s">
        <v>90790</v>
      </c>
      <c r="M13623" t="s">
        <v>112297</v>
      </c>
      <c r="N13623" t="s">
        <v>16314</v>
      </c>
      <c r="O13623" s="3" t="s">
        <v>90791</v>
      </c>
      <c r="P13623" t="s">
        <v>16314</v>
      </c>
      <c r="Q13623" t="s">
        <v>16314</v>
      </c>
      <c r="R13623" t="s">
        <v>90791</v>
      </c>
      <c r="S13623" s="4" t="str">
        <f t="shared" si="212"/>
        <v>1999</v>
      </c>
    </row>
    <row r="13624" spans="1:19" hidden="1" x14ac:dyDescent="0.35">
      <c r="A13624" t="s">
        <v>90787</v>
      </c>
      <c r="B13624" t="s">
        <v>90788</v>
      </c>
      <c r="C13624" t="s">
        <v>90792</v>
      </c>
      <c r="D13624" t="s">
        <v>90793</v>
      </c>
      <c r="E13624" t="s">
        <v>90794</v>
      </c>
      <c r="F13624" t="s">
        <v>90795</v>
      </c>
      <c r="I13624" t="s">
        <v>90796</v>
      </c>
      <c r="J13624" t="s">
        <v>90797</v>
      </c>
      <c r="M13624" t="s">
        <v>16314</v>
      </c>
      <c r="N13624" t="s">
        <v>16314</v>
      </c>
      <c r="O13624" s="3" t="s">
        <v>90798</v>
      </c>
      <c r="P13624" t="s">
        <v>16314</v>
      </c>
      <c r="Q13624" t="s">
        <v>16314</v>
      </c>
      <c r="R13624" t="s">
        <v>90798</v>
      </c>
      <c r="S13624" s="4" t="str">
        <f t="shared" si="212"/>
        <v>1999</v>
      </c>
    </row>
    <row r="13625" spans="1:19" hidden="1" x14ac:dyDescent="0.35">
      <c r="A13625" t="s">
        <v>90794</v>
      </c>
      <c r="B13625" t="s">
        <v>90795</v>
      </c>
      <c r="C13625" t="s">
        <v>90799</v>
      </c>
      <c r="D13625" t="s">
        <v>90800</v>
      </c>
      <c r="E13625" t="s">
        <v>90801</v>
      </c>
      <c r="F13625" t="s">
        <v>90802</v>
      </c>
      <c r="I13625" t="s">
        <v>90803</v>
      </c>
      <c r="J13625" t="s">
        <v>90804</v>
      </c>
      <c r="M13625" t="s">
        <v>112315</v>
      </c>
      <c r="N13625" t="s">
        <v>16314</v>
      </c>
      <c r="O13625" s="3" t="s">
        <v>90805</v>
      </c>
      <c r="P13625" t="s">
        <v>16314</v>
      </c>
      <c r="Q13625" t="s">
        <v>16314</v>
      </c>
      <c r="R13625" t="s">
        <v>90805</v>
      </c>
      <c r="S13625" s="4" t="str">
        <f t="shared" si="212"/>
        <v>1999</v>
      </c>
    </row>
    <row r="13626" spans="1:19" hidden="1" x14ac:dyDescent="0.35">
      <c r="A13626" t="s">
        <v>90801</v>
      </c>
      <c r="B13626" t="s">
        <v>90802</v>
      </c>
      <c r="C13626" t="s">
        <v>90806</v>
      </c>
      <c r="D13626" t="s">
        <v>90807</v>
      </c>
      <c r="E13626" t="s">
        <v>90808</v>
      </c>
      <c r="F13626" t="s">
        <v>90809</v>
      </c>
      <c r="I13626" t="s">
        <v>90810</v>
      </c>
      <c r="J13626" t="s">
        <v>90804</v>
      </c>
      <c r="M13626" t="s">
        <v>112315</v>
      </c>
      <c r="N13626" t="s">
        <v>16314</v>
      </c>
      <c r="O13626" s="3" t="s">
        <v>90811</v>
      </c>
      <c r="P13626" t="s">
        <v>16314</v>
      </c>
      <c r="Q13626" t="s">
        <v>16314</v>
      </c>
      <c r="R13626" t="s">
        <v>90811</v>
      </c>
      <c r="S13626" s="4" t="str">
        <f t="shared" si="212"/>
        <v>1999</v>
      </c>
    </row>
    <row r="13627" spans="1:19" hidden="1" x14ac:dyDescent="0.35">
      <c r="A13627" t="s">
        <v>90808</v>
      </c>
      <c r="B13627" t="s">
        <v>90809</v>
      </c>
      <c r="C13627" t="s">
        <v>90812</v>
      </c>
      <c r="D13627" t="s">
        <v>90813</v>
      </c>
      <c r="E13627" t="s">
        <v>90814</v>
      </c>
      <c r="F13627" t="s">
        <v>90815</v>
      </c>
      <c r="I13627" t="s">
        <v>90816</v>
      </c>
      <c r="J13627" t="s">
        <v>90817</v>
      </c>
      <c r="M13627" t="s">
        <v>112315</v>
      </c>
      <c r="N13627" t="s">
        <v>16314</v>
      </c>
      <c r="O13627" s="3" t="s">
        <v>90818</v>
      </c>
      <c r="P13627" t="s">
        <v>16314</v>
      </c>
      <c r="Q13627" t="s">
        <v>16314</v>
      </c>
      <c r="R13627" t="s">
        <v>90818</v>
      </c>
      <c r="S13627" s="4" t="str">
        <f t="shared" si="212"/>
        <v>1999</v>
      </c>
    </row>
    <row r="13628" spans="1:19" hidden="1" x14ac:dyDescent="0.35">
      <c r="A13628" t="s">
        <v>90814</v>
      </c>
      <c r="B13628" t="s">
        <v>90815</v>
      </c>
      <c r="C13628" t="s">
        <v>90819</v>
      </c>
      <c r="D13628" t="s">
        <v>90820</v>
      </c>
      <c r="E13628" t="s">
        <v>90821</v>
      </c>
      <c r="F13628" t="s">
        <v>90822</v>
      </c>
      <c r="I13628" t="s">
        <v>90823</v>
      </c>
      <c r="J13628" t="s">
        <v>87255</v>
      </c>
      <c r="M13628" t="s">
        <v>112323</v>
      </c>
      <c r="N13628" t="s">
        <v>16314</v>
      </c>
      <c r="O13628" s="3" t="s">
        <v>90824</v>
      </c>
      <c r="P13628" t="s">
        <v>16314</v>
      </c>
      <c r="Q13628" t="s">
        <v>16314</v>
      </c>
      <c r="R13628" t="s">
        <v>90824</v>
      </c>
      <c r="S13628" s="4" t="str">
        <f t="shared" si="212"/>
        <v>1999</v>
      </c>
    </row>
    <row r="13629" spans="1:19" hidden="1" x14ac:dyDescent="0.35">
      <c r="A13629" t="s">
        <v>90821</v>
      </c>
      <c r="B13629" t="s">
        <v>90822</v>
      </c>
      <c r="C13629" t="s">
        <v>90825</v>
      </c>
      <c r="D13629" t="s">
        <v>90826</v>
      </c>
      <c r="E13629" t="s">
        <v>90827</v>
      </c>
      <c r="F13629" t="s">
        <v>90828</v>
      </c>
      <c r="I13629" t="s">
        <v>90823</v>
      </c>
      <c r="J13629" t="s">
        <v>87255</v>
      </c>
      <c r="M13629" t="s">
        <v>112323</v>
      </c>
      <c r="N13629" t="s">
        <v>16314</v>
      </c>
      <c r="O13629" s="3" t="s">
        <v>90829</v>
      </c>
      <c r="P13629" t="s">
        <v>16314</v>
      </c>
      <c r="Q13629" t="s">
        <v>16314</v>
      </c>
      <c r="R13629" t="s">
        <v>90829</v>
      </c>
      <c r="S13629" s="4" t="str">
        <f t="shared" si="212"/>
        <v>1999</v>
      </c>
    </row>
    <row r="13630" spans="1:19" hidden="1" x14ac:dyDescent="0.35">
      <c r="A13630" t="s">
        <v>90827</v>
      </c>
      <c r="B13630" t="s">
        <v>90828</v>
      </c>
      <c r="C13630" t="s">
        <v>90830</v>
      </c>
      <c r="D13630" t="s">
        <v>90831</v>
      </c>
      <c r="E13630" t="s">
        <v>90832</v>
      </c>
      <c r="F13630" t="s">
        <v>90833</v>
      </c>
      <c r="I13630" t="s">
        <v>90834</v>
      </c>
      <c r="J13630" t="s">
        <v>90835</v>
      </c>
      <c r="M13630" t="s">
        <v>112297</v>
      </c>
      <c r="N13630" t="s">
        <v>16314</v>
      </c>
      <c r="O13630" s="3" t="s">
        <v>90836</v>
      </c>
      <c r="P13630" t="s">
        <v>16314</v>
      </c>
      <c r="Q13630" t="s">
        <v>16314</v>
      </c>
      <c r="R13630" t="s">
        <v>90836</v>
      </c>
      <c r="S13630" s="4" t="str">
        <f t="shared" si="212"/>
        <v>1999</v>
      </c>
    </row>
    <row r="13631" spans="1:19" hidden="1" x14ac:dyDescent="0.35">
      <c r="A13631" t="s">
        <v>90832</v>
      </c>
      <c r="B13631" t="s">
        <v>90833</v>
      </c>
      <c r="C13631" t="s">
        <v>90837</v>
      </c>
      <c r="D13631" t="s">
        <v>90838</v>
      </c>
      <c r="E13631" t="s">
        <v>90839</v>
      </c>
      <c r="F13631" t="s">
        <v>90840</v>
      </c>
      <c r="I13631" t="s">
        <v>90841</v>
      </c>
      <c r="J13631" t="s">
        <v>90842</v>
      </c>
      <c r="M13631" t="s">
        <v>112297</v>
      </c>
      <c r="N13631" t="s">
        <v>16314</v>
      </c>
      <c r="O13631" s="3" t="s">
        <v>90843</v>
      </c>
      <c r="P13631" t="s">
        <v>16314</v>
      </c>
      <c r="Q13631" t="s">
        <v>16314</v>
      </c>
      <c r="R13631" t="s">
        <v>90843</v>
      </c>
      <c r="S13631" s="4" t="str">
        <f t="shared" si="212"/>
        <v>1999</v>
      </c>
    </row>
    <row r="13632" spans="1:19" hidden="1" x14ac:dyDescent="0.35">
      <c r="A13632" t="s">
        <v>90839</v>
      </c>
      <c r="B13632" t="s">
        <v>90840</v>
      </c>
      <c r="C13632" t="s">
        <v>90844</v>
      </c>
      <c r="D13632" t="s">
        <v>90845</v>
      </c>
      <c r="E13632" t="s">
        <v>90846</v>
      </c>
      <c r="F13632" t="s">
        <v>90847</v>
      </c>
      <c r="I13632" t="s">
        <v>90848</v>
      </c>
      <c r="J13632" t="s">
        <v>90849</v>
      </c>
      <c r="M13632" t="s">
        <v>112297</v>
      </c>
      <c r="N13632" t="s">
        <v>16314</v>
      </c>
      <c r="O13632" s="3" t="s">
        <v>90850</v>
      </c>
      <c r="P13632" t="s">
        <v>16314</v>
      </c>
      <c r="Q13632" t="s">
        <v>16314</v>
      </c>
      <c r="R13632" t="s">
        <v>90850</v>
      </c>
      <c r="S13632" s="4" t="str">
        <f t="shared" si="212"/>
        <v>1999</v>
      </c>
    </row>
    <row r="13633" spans="1:19" hidden="1" x14ac:dyDescent="0.35">
      <c r="A13633" t="s">
        <v>90846</v>
      </c>
      <c r="B13633" t="s">
        <v>90847</v>
      </c>
      <c r="C13633" t="s">
        <v>90851</v>
      </c>
      <c r="D13633" t="s">
        <v>90852</v>
      </c>
      <c r="E13633" t="s">
        <v>90853</v>
      </c>
      <c r="F13633" t="s">
        <v>90854</v>
      </c>
      <c r="I13633" t="s">
        <v>90855</v>
      </c>
      <c r="J13633" t="s">
        <v>90856</v>
      </c>
      <c r="M13633" t="s">
        <v>112323</v>
      </c>
      <c r="N13633" t="s">
        <v>16314</v>
      </c>
      <c r="O13633" s="3" t="s">
        <v>90857</v>
      </c>
      <c r="P13633" t="s">
        <v>16314</v>
      </c>
      <c r="Q13633" t="s">
        <v>16314</v>
      </c>
      <c r="R13633" t="s">
        <v>90857</v>
      </c>
      <c r="S13633" s="4" t="str">
        <f t="shared" si="212"/>
        <v>1999</v>
      </c>
    </row>
    <row r="13634" spans="1:19" hidden="1" x14ac:dyDescent="0.35">
      <c r="A13634" t="s">
        <v>90853</v>
      </c>
      <c r="B13634" t="s">
        <v>90854</v>
      </c>
      <c r="C13634" t="s">
        <v>90858</v>
      </c>
      <c r="D13634" t="s">
        <v>90859</v>
      </c>
      <c r="E13634" t="s">
        <v>90860</v>
      </c>
      <c r="F13634" t="s">
        <v>90861</v>
      </c>
      <c r="I13634" t="s">
        <v>90862</v>
      </c>
      <c r="J13634" t="s">
        <v>90863</v>
      </c>
      <c r="M13634" t="s">
        <v>112323</v>
      </c>
      <c r="N13634" t="s">
        <v>16314</v>
      </c>
      <c r="O13634" s="3" t="s">
        <v>90864</v>
      </c>
      <c r="P13634" t="s">
        <v>16314</v>
      </c>
      <c r="Q13634" t="s">
        <v>16314</v>
      </c>
      <c r="R13634" t="s">
        <v>90864</v>
      </c>
      <c r="S13634" s="4" t="str">
        <f t="shared" si="212"/>
        <v>1999</v>
      </c>
    </row>
    <row r="13635" spans="1:19" hidden="1" x14ac:dyDescent="0.35">
      <c r="A13635" t="s">
        <v>90860</v>
      </c>
      <c r="B13635" t="s">
        <v>90861</v>
      </c>
      <c r="C13635" t="s">
        <v>90865</v>
      </c>
      <c r="D13635" t="s">
        <v>90866</v>
      </c>
      <c r="E13635" t="s">
        <v>90867</v>
      </c>
      <c r="F13635" t="s">
        <v>90868</v>
      </c>
      <c r="I13635" t="s">
        <v>90869</v>
      </c>
      <c r="J13635" t="s">
        <v>90870</v>
      </c>
      <c r="M13635" t="s">
        <v>112297</v>
      </c>
      <c r="N13635" t="s">
        <v>16314</v>
      </c>
      <c r="O13635" s="3" t="s">
        <v>90871</v>
      </c>
      <c r="P13635" t="s">
        <v>16314</v>
      </c>
      <c r="Q13635" t="s">
        <v>16314</v>
      </c>
      <c r="R13635" t="s">
        <v>90871</v>
      </c>
      <c r="S13635" s="4" t="str">
        <f t="shared" ref="S13635:S13698" si="213">LEFT(RIGHT(R13635,19),4)</f>
        <v>1999</v>
      </c>
    </row>
    <row r="13636" spans="1:19" hidden="1" x14ac:dyDescent="0.35">
      <c r="A13636" t="s">
        <v>90867</v>
      </c>
      <c r="B13636" t="s">
        <v>90868</v>
      </c>
      <c r="C13636" t="s">
        <v>90872</v>
      </c>
      <c r="D13636" t="s">
        <v>90873</v>
      </c>
      <c r="E13636" t="s">
        <v>90874</v>
      </c>
      <c r="F13636" t="s">
        <v>90875</v>
      </c>
      <c r="I13636" t="s">
        <v>90876</v>
      </c>
      <c r="J13636" t="s">
        <v>90877</v>
      </c>
      <c r="M13636" t="s">
        <v>112297</v>
      </c>
      <c r="N13636" t="s">
        <v>16314</v>
      </c>
      <c r="O13636" s="3" t="s">
        <v>90878</v>
      </c>
      <c r="P13636" t="s">
        <v>16314</v>
      </c>
      <c r="Q13636" t="s">
        <v>16314</v>
      </c>
      <c r="R13636" t="s">
        <v>90878</v>
      </c>
      <c r="S13636" s="4" t="str">
        <f t="shared" si="213"/>
        <v>1999</v>
      </c>
    </row>
    <row r="13637" spans="1:19" hidden="1" x14ac:dyDescent="0.35">
      <c r="A13637" t="s">
        <v>90874</v>
      </c>
      <c r="B13637" t="s">
        <v>90875</v>
      </c>
      <c r="C13637" t="s">
        <v>90879</v>
      </c>
      <c r="D13637" t="s">
        <v>90880</v>
      </c>
      <c r="E13637" t="s">
        <v>90881</v>
      </c>
      <c r="F13637" t="s">
        <v>90882</v>
      </c>
      <c r="I13637" t="s">
        <v>90883</v>
      </c>
      <c r="J13637" t="s">
        <v>90884</v>
      </c>
      <c r="M13637" t="s">
        <v>16314</v>
      </c>
      <c r="N13637" t="s">
        <v>16314</v>
      </c>
      <c r="O13637" s="3" t="s">
        <v>90885</v>
      </c>
      <c r="P13637" t="s">
        <v>16314</v>
      </c>
      <c r="Q13637" t="s">
        <v>16314</v>
      </c>
      <c r="R13637" t="s">
        <v>90885</v>
      </c>
      <c r="S13637" s="4" t="str">
        <f t="shared" si="213"/>
        <v>1999</v>
      </c>
    </row>
    <row r="13638" spans="1:19" hidden="1" x14ac:dyDescent="0.35">
      <c r="A13638" t="s">
        <v>90881</v>
      </c>
      <c r="B13638" t="s">
        <v>90882</v>
      </c>
      <c r="C13638" t="s">
        <v>90886</v>
      </c>
      <c r="D13638" t="s">
        <v>90887</v>
      </c>
      <c r="E13638" t="s">
        <v>90888</v>
      </c>
      <c r="F13638" t="s">
        <v>90889</v>
      </c>
      <c r="I13638" t="s">
        <v>90890</v>
      </c>
      <c r="J13638" t="s">
        <v>90891</v>
      </c>
      <c r="M13638" t="s">
        <v>16314</v>
      </c>
      <c r="N13638" t="s">
        <v>16314</v>
      </c>
      <c r="O13638" s="3" t="s">
        <v>90892</v>
      </c>
      <c r="P13638" t="s">
        <v>16314</v>
      </c>
      <c r="Q13638" t="s">
        <v>16314</v>
      </c>
      <c r="R13638" t="s">
        <v>90892</v>
      </c>
      <c r="S13638" s="4" t="str">
        <f t="shared" si="213"/>
        <v>1999</v>
      </c>
    </row>
    <row r="13639" spans="1:19" hidden="1" x14ac:dyDescent="0.35">
      <c r="A13639" t="s">
        <v>90888</v>
      </c>
      <c r="B13639" t="s">
        <v>90889</v>
      </c>
      <c r="C13639" t="s">
        <v>90893</v>
      </c>
      <c r="D13639" t="s">
        <v>90894</v>
      </c>
      <c r="E13639" t="s">
        <v>90895</v>
      </c>
      <c r="F13639" t="s">
        <v>90896</v>
      </c>
      <c r="I13639" t="s">
        <v>90897</v>
      </c>
      <c r="J13639" t="s">
        <v>90898</v>
      </c>
      <c r="M13639" t="s">
        <v>112315</v>
      </c>
      <c r="N13639" t="s">
        <v>16314</v>
      </c>
      <c r="O13639" s="3" t="s">
        <v>90899</v>
      </c>
      <c r="P13639" t="s">
        <v>16314</v>
      </c>
      <c r="Q13639" t="s">
        <v>16314</v>
      </c>
      <c r="R13639" t="s">
        <v>90899</v>
      </c>
      <c r="S13639" s="4" t="str">
        <f t="shared" si="213"/>
        <v>1999</v>
      </c>
    </row>
    <row r="13640" spans="1:19" hidden="1" x14ac:dyDescent="0.35">
      <c r="A13640" t="s">
        <v>90895</v>
      </c>
      <c r="B13640" t="s">
        <v>90896</v>
      </c>
      <c r="C13640" t="s">
        <v>90900</v>
      </c>
      <c r="D13640" t="s">
        <v>90901</v>
      </c>
      <c r="E13640" t="s">
        <v>90902</v>
      </c>
      <c r="F13640" t="s">
        <v>90903</v>
      </c>
      <c r="I13640" t="s">
        <v>90904</v>
      </c>
      <c r="J13640" t="s">
        <v>90905</v>
      </c>
      <c r="M13640" t="s">
        <v>112297</v>
      </c>
      <c r="N13640" t="s">
        <v>16314</v>
      </c>
      <c r="O13640" s="3" t="s">
        <v>90906</v>
      </c>
      <c r="P13640" t="s">
        <v>16314</v>
      </c>
      <c r="Q13640" t="s">
        <v>16314</v>
      </c>
      <c r="R13640" t="s">
        <v>90906</v>
      </c>
      <c r="S13640" s="4" t="str">
        <f t="shared" si="213"/>
        <v>1999</v>
      </c>
    </row>
    <row r="13641" spans="1:19" hidden="1" x14ac:dyDescent="0.35">
      <c r="A13641" t="s">
        <v>90902</v>
      </c>
      <c r="B13641" t="s">
        <v>90903</v>
      </c>
      <c r="C13641" t="s">
        <v>90907</v>
      </c>
      <c r="D13641" t="s">
        <v>90908</v>
      </c>
      <c r="E13641" t="s">
        <v>90909</v>
      </c>
      <c r="F13641" t="s">
        <v>90910</v>
      </c>
      <c r="I13641" t="s">
        <v>90911</v>
      </c>
      <c r="J13641" t="s">
        <v>90912</v>
      </c>
      <c r="M13641" t="s">
        <v>112315</v>
      </c>
      <c r="N13641" t="s">
        <v>16314</v>
      </c>
      <c r="O13641" s="3" t="s">
        <v>90913</v>
      </c>
      <c r="P13641" t="s">
        <v>16314</v>
      </c>
      <c r="Q13641" t="s">
        <v>16314</v>
      </c>
      <c r="R13641" t="s">
        <v>90913</v>
      </c>
      <c r="S13641" s="4" t="str">
        <f t="shared" si="213"/>
        <v>1999</v>
      </c>
    </row>
    <row r="13642" spans="1:19" hidden="1" x14ac:dyDescent="0.35">
      <c r="A13642" t="s">
        <v>90909</v>
      </c>
      <c r="B13642" t="s">
        <v>90910</v>
      </c>
      <c r="C13642" t="s">
        <v>90914</v>
      </c>
      <c r="D13642" t="s">
        <v>90915</v>
      </c>
      <c r="E13642" t="s">
        <v>90916</v>
      </c>
      <c r="F13642" t="s">
        <v>90917</v>
      </c>
      <c r="I13642" t="s">
        <v>90918</v>
      </c>
      <c r="J13642" t="s">
        <v>90919</v>
      </c>
      <c r="M13642" t="s">
        <v>112315</v>
      </c>
      <c r="N13642" t="s">
        <v>16314</v>
      </c>
      <c r="O13642" s="3" t="s">
        <v>90920</v>
      </c>
      <c r="P13642" t="s">
        <v>16314</v>
      </c>
      <c r="Q13642" t="s">
        <v>16314</v>
      </c>
      <c r="R13642" t="s">
        <v>90920</v>
      </c>
      <c r="S13642" s="4" t="str">
        <f t="shared" si="213"/>
        <v>1999</v>
      </c>
    </row>
    <row r="13643" spans="1:19" hidden="1" x14ac:dyDescent="0.35">
      <c r="A13643" t="s">
        <v>90916</v>
      </c>
      <c r="B13643" t="s">
        <v>90917</v>
      </c>
      <c r="C13643" t="s">
        <v>90921</v>
      </c>
      <c r="D13643" t="s">
        <v>90922</v>
      </c>
      <c r="E13643" t="s">
        <v>90923</v>
      </c>
      <c r="F13643" t="s">
        <v>90924</v>
      </c>
      <c r="I13643" t="s">
        <v>90925</v>
      </c>
      <c r="J13643" t="s">
        <v>90926</v>
      </c>
      <c r="M13643" t="s">
        <v>112315</v>
      </c>
      <c r="N13643" t="s">
        <v>16314</v>
      </c>
      <c r="O13643" s="3" t="s">
        <v>90927</v>
      </c>
      <c r="P13643" t="s">
        <v>16314</v>
      </c>
      <c r="Q13643" t="s">
        <v>16314</v>
      </c>
      <c r="R13643" t="s">
        <v>90927</v>
      </c>
      <c r="S13643" s="4" t="str">
        <f t="shared" si="213"/>
        <v>1999</v>
      </c>
    </row>
    <row r="13644" spans="1:19" hidden="1" x14ac:dyDescent="0.35">
      <c r="A13644" t="s">
        <v>90923</v>
      </c>
      <c r="B13644" t="s">
        <v>90924</v>
      </c>
      <c r="C13644" t="s">
        <v>90928</v>
      </c>
      <c r="D13644" t="s">
        <v>90929</v>
      </c>
      <c r="E13644" t="s">
        <v>90930</v>
      </c>
      <c r="F13644" t="s">
        <v>90931</v>
      </c>
      <c r="I13644" t="s">
        <v>90932</v>
      </c>
      <c r="J13644" t="s">
        <v>90933</v>
      </c>
      <c r="M13644" t="s">
        <v>112315</v>
      </c>
      <c r="N13644" t="s">
        <v>16314</v>
      </c>
      <c r="O13644" s="3" t="s">
        <v>90934</v>
      </c>
      <c r="P13644" t="s">
        <v>16314</v>
      </c>
      <c r="Q13644" t="s">
        <v>16314</v>
      </c>
      <c r="R13644" t="s">
        <v>90934</v>
      </c>
      <c r="S13644" s="4" t="str">
        <f t="shared" si="213"/>
        <v>1999</v>
      </c>
    </row>
    <row r="13645" spans="1:19" hidden="1" x14ac:dyDescent="0.35">
      <c r="A13645" t="s">
        <v>90930</v>
      </c>
      <c r="B13645" t="s">
        <v>90931</v>
      </c>
      <c r="C13645" t="s">
        <v>90935</v>
      </c>
      <c r="D13645" t="s">
        <v>90936</v>
      </c>
      <c r="E13645" t="s">
        <v>90937</v>
      </c>
      <c r="F13645" t="s">
        <v>90938</v>
      </c>
      <c r="I13645" t="s">
        <v>90939</v>
      </c>
      <c r="J13645" t="s">
        <v>90940</v>
      </c>
      <c r="M13645" t="s">
        <v>112315</v>
      </c>
      <c r="N13645" t="s">
        <v>16314</v>
      </c>
      <c r="O13645" s="3" t="s">
        <v>90941</v>
      </c>
      <c r="P13645" t="s">
        <v>16314</v>
      </c>
      <c r="Q13645" t="s">
        <v>16314</v>
      </c>
      <c r="R13645" t="s">
        <v>90941</v>
      </c>
      <c r="S13645" s="4" t="str">
        <f t="shared" si="213"/>
        <v>1999</v>
      </c>
    </row>
    <row r="13646" spans="1:19" hidden="1" x14ac:dyDescent="0.35">
      <c r="A13646" t="s">
        <v>90937</v>
      </c>
      <c r="B13646" t="s">
        <v>90938</v>
      </c>
      <c r="C13646" t="s">
        <v>90942</v>
      </c>
      <c r="D13646" t="s">
        <v>90943</v>
      </c>
      <c r="E13646" t="s">
        <v>90944</v>
      </c>
      <c r="F13646" t="s">
        <v>90945</v>
      </c>
      <c r="I13646" t="s">
        <v>90946</v>
      </c>
      <c r="J13646" t="s">
        <v>90947</v>
      </c>
      <c r="M13646" t="s">
        <v>112315</v>
      </c>
      <c r="N13646" t="s">
        <v>16314</v>
      </c>
      <c r="O13646" s="3" t="s">
        <v>90948</v>
      </c>
      <c r="P13646" t="s">
        <v>16314</v>
      </c>
      <c r="Q13646" t="s">
        <v>16314</v>
      </c>
      <c r="R13646" t="s">
        <v>90948</v>
      </c>
      <c r="S13646" s="4" t="str">
        <f t="shared" si="213"/>
        <v>1999</v>
      </c>
    </row>
    <row r="13647" spans="1:19" hidden="1" x14ac:dyDescent="0.35">
      <c r="A13647" t="s">
        <v>90944</v>
      </c>
      <c r="B13647" t="s">
        <v>90945</v>
      </c>
      <c r="C13647" t="s">
        <v>90949</v>
      </c>
      <c r="D13647" t="s">
        <v>90950</v>
      </c>
      <c r="E13647" t="s">
        <v>90951</v>
      </c>
      <c r="F13647" t="s">
        <v>90952</v>
      </c>
      <c r="I13647" t="s">
        <v>90953</v>
      </c>
      <c r="J13647" t="s">
        <v>90954</v>
      </c>
      <c r="M13647" t="s">
        <v>112315</v>
      </c>
      <c r="N13647" t="s">
        <v>16314</v>
      </c>
      <c r="O13647" s="3" t="s">
        <v>90955</v>
      </c>
      <c r="P13647" t="s">
        <v>16314</v>
      </c>
      <c r="Q13647" t="s">
        <v>16314</v>
      </c>
      <c r="R13647" t="s">
        <v>90955</v>
      </c>
      <c r="S13647" s="4" t="str">
        <f t="shared" si="213"/>
        <v>1999</v>
      </c>
    </row>
    <row r="13648" spans="1:19" hidden="1" x14ac:dyDescent="0.35">
      <c r="A13648" t="s">
        <v>90951</v>
      </c>
      <c r="B13648" t="s">
        <v>90952</v>
      </c>
      <c r="C13648" s="1" t="s">
        <v>90956</v>
      </c>
      <c r="D13648" s="1" t="s">
        <v>90957</v>
      </c>
      <c r="E13648" t="s">
        <v>90958</v>
      </c>
      <c r="F13648" t="s">
        <v>90959</v>
      </c>
      <c r="I13648" t="s">
        <v>90960</v>
      </c>
      <c r="J13648" t="s">
        <v>90961</v>
      </c>
      <c r="M13648" t="s">
        <v>112297</v>
      </c>
      <c r="N13648" t="s">
        <v>16314</v>
      </c>
      <c r="O13648" s="3" t="s">
        <v>90962</v>
      </c>
      <c r="P13648" t="s">
        <v>16314</v>
      </c>
      <c r="Q13648" t="s">
        <v>16314</v>
      </c>
      <c r="R13648" t="s">
        <v>90962</v>
      </c>
      <c r="S13648" s="4" t="str">
        <f t="shared" si="213"/>
        <v>1999</v>
      </c>
    </row>
    <row r="13649" spans="1:19" hidden="1" x14ac:dyDescent="0.35">
      <c r="A13649" t="s">
        <v>90958</v>
      </c>
      <c r="B13649" t="s">
        <v>90959</v>
      </c>
      <c r="C13649" t="s">
        <v>90963</v>
      </c>
      <c r="D13649" t="s">
        <v>90964</v>
      </c>
      <c r="E13649" t="s">
        <v>90965</v>
      </c>
      <c r="F13649" t="s">
        <v>90966</v>
      </c>
      <c r="I13649" t="s">
        <v>90967</v>
      </c>
      <c r="J13649" t="s">
        <v>90968</v>
      </c>
      <c r="M13649" t="s">
        <v>112297</v>
      </c>
      <c r="N13649" t="s">
        <v>16314</v>
      </c>
      <c r="O13649" s="3" t="s">
        <v>90969</v>
      </c>
      <c r="P13649" t="s">
        <v>16314</v>
      </c>
      <c r="Q13649" t="s">
        <v>16314</v>
      </c>
      <c r="R13649" t="s">
        <v>90969</v>
      </c>
      <c r="S13649" s="4" t="str">
        <f t="shared" si="213"/>
        <v>1999</v>
      </c>
    </row>
    <row r="13650" spans="1:19" hidden="1" x14ac:dyDescent="0.35">
      <c r="A13650" t="s">
        <v>90965</v>
      </c>
      <c r="B13650" t="s">
        <v>90966</v>
      </c>
      <c r="C13650" t="s">
        <v>90970</v>
      </c>
      <c r="D13650" t="s">
        <v>90971</v>
      </c>
      <c r="E13650" t="s">
        <v>90972</v>
      </c>
      <c r="F13650" t="s">
        <v>90973</v>
      </c>
      <c r="I13650" t="s">
        <v>512</v>
      </c>
      <c r="J13650" t="s">
        <v>512</v>
      </c>
      <c r="M13650" t="s">
        <v>112297</v>
      </c>
      <c r="N13650" t="s">
        <v>16314</v>
      </c>
      <c r="O13650" s="3" t="s">
        <v>90974</v>
      </c>
      <c r="P13650" t="s">
        <v>16314</v>
      </c>
      <c r="Q13650" t="s">
        <v>16314</v>
      </c>
      <c r="R13650" t="s">
        <v>90974</v>
      </c>
      <c r="S13650" s="4" t="str">
        <f t="shared" si="213"/>
        <v>1999</v>
      </c>
    </row>
    <row r="13651" spans="1:19" hidden="1" x14ac:dyDescent="0.35">
      <c r="A13651" t="s">
        <v>90972</v>
      </c>
      <c r="B13651" t="s">
        <v>90973</v>
      </c>
      <c r="C13651" t="s">
        <v>90975</v>
      </c>
      <c r="D13651" t="s">
        <v>90976</v>
      </c>
      <c r="E13651" t="s">
        <v>90977</v>
      </c>
      <c r="F13651" t="s">
        <v>90978</v>
      </c>
      <c r="I13651" t="s">
        <v>90979</v>
      </c>
      <c r="J13651" t="s">
        <v>90980</v>
      </c>
      <c r="M13651" t="s">
        <v>16314</v>
      </c>
      <c r="N13651" t="s">
        <v>16314</v>
      </c>
      <c r="O13651" s="3" t="s">
        <v>90981</v>
      </c>
      <c r="P13651" t="s">
        <v>16314</v>
      </c>
      <c r="Q13651" t="s">
        <v>16314</v>
      </c>
      <c r="R13651" t="s">
        <v>90981</v>
      </c>
      <c r="S13651" s="4" t="str">
        <f t="shared" si="213"/>
        <v>1999</v>
      </c>
    </row>
    <row r="13652" spans="1:19" ht="29" hidden="1" x14ac:dyDescent="0.35">
      <c r="A13652" t="s">
        <v>90977</v>
      </c>
      <c r="B13652" t="s">
        <v>90978</v>
      </c>
      <c r="C13652" t="s">
        <v>90982</v>
      </c>
      <c r="D13652" t="s">
        <v>90983</v>
      </c>
      <c r="E13652" t="s">
        <v>90984</v>
      </c>
      <c r="F13652">
        <v>932981648</v>
      </c>
      <c r="I13652" t="s">
        <v>90985</v>
      </c>
      <c r="J13652" t="s">
        <v>90986</v>
      </c>
      <c r="K13652" s="2" t="s">
        <v>87206</v>
      </c>
      <c r="M13652" t="s">
        <v>16314</v>
      </c>
      <c r="N13652" t="s">
        <v>16314</v>
      </c>
      <c r="O13652" s="3" t="s">
        <v>90987</v>
      </c>
      <c r="P13652" t="s">
        <v>16314</v>
      </c>
      <c r="Q13652" t="s">
        <v>16314</v>
      </c>
      <c r="R13652" t="s">
        <v>90987</v>
      </c>
      <c r="S13652" s="4" t="str">
        <f t="shared" si="213"/>
        <v>1999</v>
      </c>
    </row>
    <row r="13653" spans="1:19" hidden="1" x14ac:dyDescent="0.35">
      <c r="A13653" t="s">
        <v>90984</v>
      </c>
      <c r="B13653">
        <v>932981648</v>
      </c>
      <c r="C13653" t="s">
        <v>90988</v>
      </c>
      <c r="D13653" t="s">
        <v>90989</v>
      </c>
      <c r="E13653" t="s">
        <v>90990</v>
      </c>
      <c r="F13653" t="s">
        <v>90991</v>
      </c>
      <c r="I13653" t="s">
        <v>90992</v>
      </c>
      <c r="J13653" t="s">
        <v>90993</v>
      </c>
      <c r="M13653" t="s">
        <v>112297</v>
      </c>
      <c r="N13653" t="s">
        <v>16314</v>
      </c>
      <c r="O13653" s="3" t="s">
        <v>90994</v>
      </c>
      <c r="P13653" t="s">
        <v>16314</v>
      </c>
      <c r="Q13653" t="s">
        <v>16314</v>
      </c>
      <c r="R13653" t="s">
        <v>90994</v>
      </c>
      <c r="S13653" s="4" t="str">
        <f t="shared" si="213"/>
        <v>1999</v>
      </c>
    </row>
    <row r="13654" spans="1:19" hidden="1" x14ac:dyDescent="0.35">
      <c r="A13654" t="s">
        <v>90990</v>
      </c>
      <c r="B13654" t="s">
        <v>90991</v>
      </c>
      <c r="C13654" t="s">
        <v>90995</v>
      </c>
      <c r="D13654" t="s">
        <v>90996</v>
      </c>
      <c r="E13654" t="s">
        <v>90997</v>
      </c>
      <c r="F13654" t="s">
        <v>90998</v>
      </c>
      <c r="I13654" t="s">
        <v>512</v>
      </c>
      <c r="J13654" t="s">
        <v>512</v>
      </c>
      <c r="M13654" t="s">
        <v>112297</v>
      </c>
      <c r="N13654" t="s">
        <v>16314</v>
      </c>
      <c r="O13654" s="3" t="s">
        <v>90999</v>
      </c>
      <c r="P13654" t="s">
        <v>16314</v>
      </c>
      <c r="Q13654" t="s">
        <v>16314</v>
      </c>
      <c r="R13654" t="s">
        <v>90999</v>
      </c>
      <c r="S13654" s="4" t="str">
        <f t="shared" si="213"/>
        <v>1999</v>
      </c>
    </row>
    <row r="13655" spans="1:19" hidden="1" x14ac:dyDescent="0.35">
      <c r="A13655" t="s">
        <v>90997</v>
      </c>
      <c r="B13655" t="s">
        <v>90998</v>
      </c>
      <c r="C13655" t="s">
        <v>91000</v>
      </c>
      <c r="D13655" t="s">
        <v>91001</v>
      </c>
      <c r="E13655" t="s">
        <v>91002</v>
      </c>
      <c r="F13655" t="s">
        <v>91003</v>
      </c>
      <c r="I13655" t="s">
        <v>91004</v>
      </c>
      <c r="J13655" t="s">
        <v>91005</v>
      </c>
      <c r="M13655" t="s">
        <v>112297</v>
      </c>
      <c r="N13655" t="s">
        <v>16314</v>
      </c>
      <c r="O13655" s="3" t="s">
        <v>91006</v>
      </c>
      <c r="P13655" t="s">
        <v>16314</v>
      </c>
      <c r="Q13655" t="s">
        <v>16314</v>
      </c>
      <c r="R13655" t="s">
        <v>91006</v>
      </c>
      <c r="S13655" s="4" t="str">
        <f t="shared" si="213"/>
        <v>1999</v>
      </c>
    </row>
    <row r="13656" spans="1:19" hidden="1" x14ac:dyDescent="0.35">
      <c r="A13656" t="s">
        <v>91002</v>
      </c>
      <c r="B13656" t="s">
        <v>91003</v>
      </c>
      <c r="C13656" t="s">
        <v>91007</v>
      </c>
      <c r="D13656" t="s">
        <v>91008</v>
      </c>
      <c r="E13656" t="s">
        <v>91009</v>
      </c>
      <c r="F13656" t="s">
        <v>91010</v>
      </c>
      <c r="I13656" t="s">
        <v>91011</v>
      </c>
      <c r="J13656" t="s">
        <v>91012</v>
      </c>
      <c r="M13656" t="s">
        <v>112297</v>
      </c>
      <c r="N13656" t="s">
        <v>16314</v>
      </c>
      <c r="O13656" s="3" t="s">
        <v>91013</v>
      </c>
      <c r="P13656" t="s">
        <v>16314</v>
      </c>
      <c r="Q13656" t="s">
        <v>16314</v>
      </c>
      <c r="R13656" t="s">
        <v>91013</v>
      </c>
      <c r="S13656" s="4" t="str">
        <f t="shared" si="213"/>
        <v>1999</v>
      </c>
    </row>
    <row r="13657" spans="1:19" hidden="1" x14ac:dyDescent="0.35">
      <c r="A13657" t="s">
        <v>91009</v>
      </c>
      <c r="B13657" t="s">
        <v>91010</v>
      </c>
      <c r="C13657" t="s">
        <v>91014</v>
      </c>
      <c r="D13657" t="s">
        <v>91015</v>
      </c>
      <c r="E13657" t="s">
        <v>91016</v>
      </c>
      <c r="F13657" t="s">
        <v>91017</v>
      </c>
      <c r="I13657" t="s">
        <v>512</v>
      </c>
      <c r="J13657" t="s">
        <v>512</v>
      </c>
      <c r="M13657" t="s">
        <v>112297</v>
      </c>
      <c r="N13657" t="s">
        <v>16314</v>
      </c>
      <c r="O13657" s="3" t="s">
        <v>91018</v>
      </c>
      <c r="P13657" t="s">
        <v>16314</v>
      </c>
      <c r="Q13657" t="s">
        <v>16314</v>
      </c>
      <c r="R13657" t="s">
        <v>91018</v>
      </c>
      <c r="S13657" s="4" t="str">
        <f t="shared" si="213"/>
        <v>1999</v>
      </c>
    </row>
    <row r="13658" spans="1:19" hidden="1" x14ac:dyDescent="0.35">
      <c r="A13658" t="s">
        <v>91016</v>
      </c>
      <c r="B13658" t="s">
        <v>91017</v>
      </c>
      <c r="C13658" t="s">
        <v>91019</v>
      </c>
      <c r="D13658" t="s">
        <v>91020</v>
      </c>
      <c r="E13658" t="s">
        <v>91021</v>
      </c>
      <c r="F13658" t="s">
        <v>91022</v>
      </c>
      <c r="I13658" t="s">
        <v>19638</v>
      </c>
      <c r="J13658" t="s">
        <v>19638</v>
      </c>
      <c r="M13658" t="s">
        <v>112297</v>
      </c>
      <c r="N13658" t="s">
        <v>16314</v>
      </c>
      <c r="O13658" s="3" t="s">
        <v>91023</v>
      </c>
      <c r="P13658" t="s">
        <v>16314</v>
      </c>
      <c r="Q13658" t="s">
        <v>16314</v>
      </c>
      <c r="R13658" t="s">
        <v>91023</v>
      </c>
      <c r="S13658" s="4" t="str">
        <f t="shared" si="213"/>
        <v>1999</v>
      </c>
    </row>
    <row r="13659" spans="1:19" hidden="1" x14ac:dyDescent="0.35">
      <c r="A13659" t="s">
        <v>91021</v>
      </c>
      <c r="B13659" t="s">
        <v>91022</v>
      </c>
      <c r="C13659" t="s">
        <v>91024</v>
      </c>
      <c r="D13659" t="s">
        <v>91025</v>
      </c>
      <c r="E13659" t="s">
        <v>91026</v>
      </c>
      <c r="F13659" t="s">
        <v>91027</v>
      </c>
      <c r="I13659" t="s">
        <v>91028</v>
      </c>
      <c r="J13659" t="s">
        <v>91029</v>
      </c>
      <c r="M13659" t="s">
        <v>16314</v>
      </c>
      <c r="N13659" t="s">
        <v>16314</v>
      </c>
      <c r="O13659" s="3" t="s">
        <v>91030</v>
      </c>
      <c r="P13659" t="s">
        <v>16314</v>
      </c>
      <c r="Q13659" t="s">
        <v>16314</v>
      </c>
      <c r="R13659" t="s">
        <v>91030</v>
      </c>
      <c r="S13659" s="4" t="str">
        <f t="shared" si="213"/>
        <v>1999</v>
      </c>
    </row>
    <row r="13660" spans="1:19" hidden="1" x14ac:dyDescent="0.35">
      <c r="A13660" t="s">
        <v>91026</v>
      </c>
      <c r="B13660" t="s">
        <v>91027</v>
      </c>
      <c r="C13660" t="s">
        <v>91031</v>
      </c>
      <c r="D13660" t="s">
        <v>91032</v>
      </c>
      <c r="E13660" t="s">
        <v>91033</v>
      </c>
      <c r="F13660" t="s">
        <v>91034</v>
      </c>
      <c r="I13660" t="s">
        <v>512</v>
      </c>
      <c r="J13660" t="s">
        <v>512</v>
      </c>
      <c r="M13660" t="s">
        <v>112297</v>
      </c>
      <c r="N13660" t="s">
        <v>16314</v>
      </c>
      <c r="O13660" s="3" t="s">
        <v>91035</v>
      </c>
      <c r="P13660" t="s">
        <v>16314</v>
      </c>
      <c r="Q13660" t="s">
        <v>16314</v>
      </c>
      <c r="R13660" t="s">
        <v>91035</v>
      </c>
      <c r="S13660" s="4" t="str">
        <f t="shared" si="213"/>
        <v>1999</v>
      </c>
    </row>
    <row r="13661" spans="1:19" hidden="1" x14ac:dyDescent="0.35">
      <c r="A13661" t="s">
        <v>91033</v>
      </c>
      <c r="B13661" t="s">
        <v>91034</v>
      </c>
      <c r="C13661" t="s">
        <v>91036</v>
      </c>
      <c r="D13661" t="s">
        <v>91037</v>
      </c>
      <c r="E13661" t="s">
        <v>91038</v>
      </c>
      <c r="F13661" t="s">
        <v>91039</v>
      </c>
      <c r="I13661" t="s">
        <v>91040</v>
      </c>
      <c r="J13661" t="s">
        <v>91041</v>
      </c>
      <c r="M13661" t="s">
        <v>16314</v>
      </c>
      <c r="N13661" t="s">
        <v>16314</v>
      </c>
      <c r="O13661" s="3" t="s">
        <v>91042</v>
      </c>
      <c r="P13661" t="s">
        <v>16314</v>
      </c>
      <c r="Q13661" t="s">
        <v>16314</v>
      </c>
      <c r="R13661" t="s">
        <v>91042</v>
      </c>
      <c r="S13661" s="4" t="str">
        <f t="shared" si="213"/>
        <v>1999</v>
      </c>
    </row>
    <row r="13662" spans="1:19" ht="362.5" hidden="1" x14ac:dyDescent="0.35">
      <c r="A13662" t="s">
        <v>91038</v>
      </c>
      <c r="B13662" t="s">
        <v>91039</v>
      </c>
      <c r="C13662" t="s">
        <v>91043</v>
      </c>
      <c r="D13662" t="s">
        <v>91044</v>
      </c>
      <c r="E13662" t="s">
        <v>91045</v>
      </c>
      <c r="F13662" t="s">
        <v>91046</v>
      </c>
      <c r="I13662" t="s">
        <v>91047</v>
      </c>
      <c r="J13662" t="s">
        <v>91048</v>
      </c>
      <c r="K13662" s="2" t="s">
        <v>91049</v>
      </c>
      <c r="M13662" t="s">
        <v>16314</v>
      </c>
      <c r="N13662" t="s">
        <v>16314</v>
      </c>
      <c r="O13662" s="3" t="s">
        <v>91050</v>
      </c>
      <c r="P13662" t="s">
        <v>16314</v>
      </c>
      <c r="Q13662" t="s">
        <v>16314</v>
      </c>
      <c r="R13662" t="s">
        <v>91050</v>
      </c>
      <c r="S13662" s="4" t="str">
        <f t="shared" si="213"/>
        <v>1999</v>
      </c>
    </row>
    <row r="13663" spans="1:19" hidden="1" x14ac:dyDescent="0.35">
      <c r="A13663" t="s">
        <v>91045</v>
      </c>
      <c r="B13663" t="s">
        <v>91046</v>
      </c>
      <c r="C13663" t="s">
        <v>91051</v>
      </c>
      <c r="D13663" t="s">
        <v>91052</v>
      </c>
      <c r="E13663" t="s">
        <v>91053</v>
      </c>
      <c r="F13663" t="s">
        <v>91054</v>
      </c>
      <c r="I13663" t="s">
        <v>91055</v>
      </c>
      <c r="J13663" t="s">
        <v>91056</v>
      </c>
      <c r="M13663" t="s">
        <v>112297</v>
      </c>
      <c r="N13663" t="s">
        <v>16314</v>
      </c>
      <c r="O13663" s="3" t="s">
        <v>91057</v>
      </c>
      <c r="P13663" t="s">
        <v>16314</v>
      </c>
      <c r="Q13663" t="s">
        <v>16314</v>
      </c>
      <c r="R13663" t="s">
        <v>91057</v>
      </c>
      <c r="S13663" s="4" t="str">
        <f t="shared" si="213"/>
        <v>1999</v>
      </c>
    </row>
    <row r="13664" spans="1:19" ht="43.5" hidden="1" x14ac:dyDescent="0.35">
      <c r="A13664" t="s">
        <v>91053</v>
      </c>
      <c r="B13664" t="s">
        <v>91054</v>
      </c>
      <c r="C13664" t="s">
        <v>91058</v>
      </c>
      <c r="D13664" t="s">
        <v>91059</v>
      </c>
      <c r="E13664" t="s">
        <v>91060</v>
      </c>
      <c r="F13664" t="s">
        <v>91061</v>
      </c>
      <c r="I13664" t="s">
        <v>91062</v>
      </c>
      <c r="J13664" t="s">
        <v>91063</v>
      </c>
      <c r="K13664" s="2" t="s">
        <v>91064</v>
      </c>
      <c r="M13664" t="s">
        <v>16314</v>
      </c>
      <c r="N13664" t="s">
        <v>16314</v>
      </c>
      <c r="O13664" s="3" t="s">
        <v>91065</v>
      </c>
      <c r="P13664" t="s">
        <v>16314</v>
      </c>
      <c r="Q13664" t="s">
        <v>16314</v>
      </c>
      <c r="R13664" t="s">
        <v>91065</v>
      </c>
      <c r="S13664" s="4" t="str">
        <f t="shared" si="213"/>
        <v>1999</v>
      </c>
    </row>
    <row r="13665" spans="1:19" ht="101.5" hidden="1" x14ac:dyDescent="0.35">
      <c r="A13665" t="s">
        <v>91060</v>
      </c>
      <c r="B13665" t="s">
        <v>91061</v>
      </c>
      <c r="C13665" t="s">
        <v>91066</v>
      </c>
      <c r="D13665" t="s">
        <v>91067</v>
      </c>
      <c r="E13665" t="s">
        <v>91068</v>
      </c>
      <c r="F13665" t="s">
        <v>91069</v>
      </c>
      <c r="I13665" t="s">
        <v>91070</v>
      </c>
      <c r="J13665" t="s">
        <v>91071</v>
      </c>
      <c r="K13665" s="2" t="s">
        <v>91072</v>
      </c>
      <c r="M13665" t="s">
        <v>16314</v>
      </c>
      <c r="N13665" t="s">
        <v>16314</v>
      </c>
      <c r="O13665" s="3" t="s">
        <v>91073</v>
      </c>
      <c r="P13665" t="s">
        <v>16314</v>
      </c>
      <c r="Q13665" t="s">
        <v>16314</v>
      </c>
      <c r="R13665" t="s">
        <v>91073</v>
      </c>
      <c r="S13665" s="4" t="str">
        <f t="shared" si="213"/>
        <v>1999</v>
      </c>
    </row>
    <row r="13666" spans="1:19" hidden="1" x14ac:dyDescent="0.35">
      <c r="A13666" t="s">
        <v>91068</v>
      </c>
      <c r="B13666" t="s">
        <v>91069</v>
      </c>
      <c r="C13666" t="s">
        <v>91074</v>
      </c>
      <c r="D13666" t="s">
        <v>91075</v>
      </c>
      <c r="E13666" t="s">
        <v>91076</v>
      </c>
      <c r="F13666" t="s">
        <v>91077</v>
      </c>
      <c r="I13666" t="s">
        <v>91078</v>
      </c>
      <c r="J13666" t="s">
        <v>91079</v>
      </c>
      <c r="M13666" t="s">
        <v>16314</v>
      </c>
      <c r="N13666" t="s">
        <v>16314</v>
      </c>
      <c r="O13666" s="3" t="s">
        <v>91080</v>
      </c>
      <c r="P13666" t="s">
        <v>16314</v>
      </c>
      <c r="Q13666" t="s">
        <v>16314</v>
      </c>
      <c r="R13666" t="s">
        <v>91080</v>
      </c>
      <c r="S13666" s="4" t="str">
        <f t="shared" si="213"/>
        <v>1999</v>
      </c>
    </row>
    <row r="13667" spans="1:19" hidden="1" x14ac:dyDescent="0.35">
      <c r="A13667" t="s">
        <v>91076</v>
      </c>
      <c r="B13667" t="s">
        <v>91077</v>
      </c>
      <c r="C13667" t="s">
        <v>91081</v>
      </c>
      <c r="D13667" t="s">
        <v>91082</v>
      </c>
      <c r="E13667" t="s">
        <v>91083</v>
      </c>
      <c r="F13667" t="s">
        <v>91084</v>
      </c>
      <c r="I13667" t="s">
        <v>91085</v>
      </c>
      <c r="J13667" t="s">
        <v>91086</v>
      </c>
      <c r="M13667" t="s">
        <v>112297</v>
      </c>
      <c r="N13667" t="s">
        <v>16314</v>
      </c>
      <c r="O13667" s="3" t="s">
        <v>91087</v>
      </c>
      <c r="P13667" t="s">
        <v>16314</v>
      </c>
      <c r="Q13667" t="s">
        <v>16314</v>
      </c>
      <c r="R13667" t="s">
        <v>91087</v>
      </c>
      <c r="S13667" s="4" t="str">
        <f t="shared" si="213"/>
        <v>1999</v>
      </c>
    </row>
    <row r="13668" spans="1:19" hidden="1" x14ac:dyDescent="0.35">
      <c r="A13668" t="s">
        <v>91083</v>
      </c>
      <c r="B13668" t="s">
        <v>91084</v>
      </c>
      <c r="C13668" t="s">
        <v>91088</v>
      </c>
      <c r="D13668" t="s">
        <v>91089</v>
      </c>
      <c r="E13668" t="s">
        <v>91090</v>
      </c>
      <c r="F13668" t="s">
        <v>91091</v>
      </c>
      <c r="I13668" t="s">
        <v>91092</v>
      </c>
      <c r="J13668" t="s">
        <v>91093</v>
      </c>
      <c r="M13668" t="s">
        <v>112297</v>
      </c>
      <c r="N13668" t="s">
        <v>16314</v>
      </c>
      <c r="O13668" s="3" t="s">
        <v>91094</v>
      </c>
      <c r="P13668" t="s">
        <v>16314</v>
      </c>
      <c r="Q13668" t="s">
        <v>16314</v>
      </c>
      <c r="R13668" t="s">
        <v>91094</v>
      </c>
      <c r="S13668" s="4" t="str">
        <f t="shared" si="213"/>
        <v>1999</v>
      </c>
    </row>
    <row r="13669" spans="1:19" hidden="1" x14ac:dyDescent="0.35">
      <c r="A13669" t="s">
        <v>91090</v>
      </c>
      <c r="B13669" t="s">
        <v>91091</v>
      </c>
      <c r="C13669" t="s">
        <v>91095</v>
      </c>
      <c r="D13669" t="s">
        <v>91096</v>
      </c>
      <c r="E13669" t="s">
        <v>91097</v>
      </c>
      <c r="F13669" t="s">
        <v>91098</v>
      </c>
      <c r="I13669" t="s">
        <v>512</v>
      </c>
      <c r="J13669" t="s">
        <v>512</v>
      </c>
      <c r="M13669" t="s">
        <v>112297</v>
      </c>
      <c r="N13669" t="s">
        <v>16314</v>
      </c>
      <c r="O13669" s="3" t="s">
        <v>91099</v>
      </c>
      <c r="P13669" t="s">
        <v>16314</v>
      </c>
      <c r="Q13669" t="s">
        <v>16314</v>
      </c>
      <c r="R13669" t="s">
        <v>91099</v>
      </c>
      <c r="S13669" s="4" t="str">
        <f t="shared" si="213"/>
        <v>1999</v>
      </c>
    </row>
    <row r="13670" spans="1:19" hidden="1" x14ac:dyDescent="0.35">
      <c r="A13670" t="s">
        <v>91097</v>
      </c>
      <c r="B13670" t="s">
        <v>91098</v>
      </c>
      <c r="C13670" t="s">
        <v>91100</v>
      </c>
      <c r="D13670" t="s">
        <v>91101</v>
      </c>
      <c r="E13670" t="s">
        <v>91102</v>
      </c>
      <c r="F13670" t="s">
        <v>91103</v>
      </c>
      <c r="I13670" t="s">
        <v>512</v>
      </c>
      <c r="J13670" t="s">
        <v>512</v>
      </c>
      <c r="M13670" t="s">
        <v>112297</v>
      </c>
      <c r="N13670" t="s">
        <v>16314</v>
      </c>
      <c r="O13670" s="3" t="s">
        <v>91104</v>
      </c>
      <c r="P13670" t="s">
        <v>16314</v>
      </c>
      <c r="Q13670" t="s">
        <v>16314</v>
      </c>
      <c r="R13670" t="s">
        <v>91104</v>
      </c>
      <c r="S13670" s="4" t="str">
        <f t="shared" si="213"/>
        <v>1999</v>
      </c>
    </row>
    <row r="13671" spans="1:19" hidden="1" x14ac:dyDescent="0.35">
      <c r="A13671" t="s">
        <v>91102</v>
      </c>
      <c r="B13671" t="s">
        <v>91103</v>
      </c>
      <c r="C13671" t="s">
        <v>91105</v>
      </c>
      <c r="D13671" t="s">
        <v>91106</v>
      </c>
      <c r="E13671" t="s">
        <v>91107</v>
      </c>
      <c r="F13671" t="s">
        <v>91108</v>
      </c>
      <c r="I13671" t="s">
        <v>91109</v>
      </c>
      <c r="J13671" t="s">
        <v>91110</v>
      </c>
      <c r="M13671" t="s">
        <v>112297</v>
      </c>
      <c r="N13671" t="s">
        <v>16314</v>
      </c>
      <c r="O13671" s="3" t="s">
        <v>91111</v>
      </c>
      <c r="P13671" t="s">
        <v>16314</v>
      </c>
      <c r="Q13671" t="s">
        <v>16314</v>
      </c>
      <c r="R13671" t="s">
        <v>91111</v>
      </c>
      <c r="S13671" s="4" t="str">
        <f t="shared" si="213"/>
        <v>1999</v>
      </c>
    </row>
    <row r="13672" spans="1:19" hidden="1" x14ac:dyDescent="0.35">
      <c r="A13672" t="s">
        <v>91107</v>
      </c>
      <c r="B13672" t="s">
        <v>91108</v>
      </c>
      <c r="C13672" t="s">
        <v>91112</v>
      </c>
      <c r="D13672" t="s">
        <v>91113</v>
      </c>
      <c r="E13672" t="s">
        <v>91114</v>
      </c>
      <c r="F13672" t="s">
        <v>91115</v>
      </c>
      <c r="I13672" t="s">
        <v>512</v>
      </c>
      <c r="J13672" t="s">
        <v>512</v>
      </c>
      <c r="M13672" t="s">
        <v>112297</v>
      </c>
      <c r="N13672" t="s">
        <v>16314</v>
      </c>
      <c r="O13672" s="3" t="s">
        <v>91116</v>
      </c>
      <c r="P13672" t="s">
        <v>16314</v>
      </c>
      <c r="Q13672" t="s">
        <v>16314</v>
      </c>
      <c r="R13672" t="s">
        <v>91116</v>
      </c>
      <c r="S13672" s="4" t="str">
        <f t="shared" si="213"/>
        <v>1999</v>
      </c>
    </row>
    <row r="13673" spans="1:19" hidden="1" x14ac:dyDescent="0.35">
      <c r="A13673" t="s">
        <v>91114</v>
      </c>
      <c r="B13673" t="s">
        <v>91115</v>
      </c>
      <c r="C13673" t="s">
        <v>91117</v>
      </c>
      <c r="D13673">
        <v>976123705</v>
      </c>
      <c r="E13673" t="s">
        <v>91118</v>
      </c>
      <c r="F13673" t="s">
        <v>91119</v>
      </c>
      <c r="I13673" t="s">
        <v>91120</v>
      </c>
      <c r="J13673" t="s">
        <v>91121</v>
      </c>
      <c r="M13673" t="s">
        <v>112297</v>
      </c>
      <c r="N13673" t="s">
        <v>16314</v>
      </c>
      <c r="O13673" s="3" t="s">
        <v>91122</v>
      </c>
      <c r="P13673" t="s">
        <v>16314</v>
      </c>
      <c r="Q13673" t="s">
        <v>16314</v>
      </c>
      <c r="R13673" t="s">
        <v>91122</v>
      </c>
      <c r="S13673" s="4" t="str">
        <f t="shared" si="213"/>
        <v>1999</v>
      </c>
    </row>
    <row r="13674" spans="1:19" hidden="1" x14ac:dyDescent="0.35">
      <c r="A13674" t="s">
        <v>91118</v>
      </c>
      <c r="B13674" t="s">
        <v>91119</v>
      </c>
      <c r="C13674" t="s">
        <v>91123</v>
      </c>
      <c r="D13674" t="s">
        <v>91124</v>
      </c>
      <c r="E13674" t="s">
        <v>91125</v>
      </c>
      <c r="F13674" t="s">
        <v>91126</v>
      </c>
      <c r="I13674" t="s">
        <v>91127</v>
      </c>
      <c r="J13674" t="s">
        <v>91128</v>
      </c>
      <c r="M13674" t="s">
        <v>16314</v>
      </c>
      <c r="N13674" t="s">
        <v>16314</v>
      </c>
      <c r="O13674" s="3" t="s">
        <v>91129</v>
      </c>
      <c r="P13674" t="s">
        <v>16314</v>
      </c>
      <c r="Q13674" t="s">
        <v>16314</v>
      </c>
      <c r="R13674" t="s">
        <v>91129</v>
      </c>
      <c r="S13674" s="4" t="str">
        <f t="shared" si="213"/>
        <v>1999</v>
      </c>
    </row>
    <row r="13675" spans="1:19" ht="87" hidden="1" x14ac:dyDescent="0.35">
      <c r="A13675" t="s">
        <v>91125</v>
      </c>
      <c r="B13675" t="s">
        <v>91126</v>
      </c>
      <c r="C13675" t="s">
        <v>91130</v>
      </c>
      <c r="D13675" t="s">
        <v>91131</v>
      </c>
      <c r="E13675" t="s">
        <v>91132</v>
      </c>
      <c r="F13675" t="s">
        <v>91133</v>
      </c>
      <c r="I13675" t="s">
        <v>91134</v>
      </c>
      <c r="J13675" t="s">
        <v>91135</v>
      </c>
      <c r="K13675" s="2" t="s">
        <v>91136</v>
      </c>
      <c r="M13675" t="s">
        <v>16314</v>
      </c>
      <c r="N13675" t="s">
        <v>16314</v>
      </c>
      <c r="O13675" s="3" t="s">
        <v>91137</v>
      </c>
      <c r="P13675" t="s">
        <v>16314</v>
      </c>
      <c r="Q13675" t="s">
        <v>16314</v>
      </c>
      <c r="R13675" t="s">
        <v>91137</v>
      </c>
      <c r="S13675" s="4" t="str">
        <f t="shared" si="213"/>
        <v>1999</v>
      </c>
    </row>
    <row r="13676" spans="1:19" hidden="1" x14ac:dyDescent="0.35">
      <c r="A13676" t="s">
        <v>91132</v>
      </c>
      <c r="B13676" t="s">
        <v>91133</v>
      </c>
      <c r="C13676" t="s">
        <v>91138</v>
      </c>
      <c r="D13676" t="s">
        <v>91139</v>
      </c>
      <c r="E13676" t="s">
        <v>91140</v>
      </c>
      <c r="F13676" t="s">
        <v>91141</v>
      </c>
      <c r="I13676" t="s">
        <v>91142</v>
      </c>
      <c r="J13676" t="s">
        <v>91143</v>
      </c>
      <c r="M13676" t="s">
        <v>112297</v>
      </c>
      <c r="N13676" t="s">
        <v>16314</v>
      </c>
      <c r="O13676" s="3" t="s">
        <v>91144</v>
      </c>
      <c r="P13676" t="s">
        <v>16314</v>
      </c>
      <c r="Q13676" t="s">
        <v>16314</v>
      </c>
      <c r="R13676" t="s">
        <v>91144</v>
      </c>
      <c r="S13676" s="4" t="str">
        <f t="shared" si="213"/>
        <v>1999</v>
      </c>
    </row>
    <row r="13677" spans="1:19" ht="87" hidden="1" x14ac:dyDescent="0.35">
      <c r="A13677" t="s">
        <v>91140</v>
      </c>
      <c r="B13677" t="s">
        <v>91141</v>
      </c>
      <c r="C13677" s="1" t="s">
        <v>91145</v>
      </c>
      <c r="D13677" s="1" t="s">
        <v>91146</v>
      </c>
      <c r="E13677" t="s">
        <v>91147</v>
      </c>
      <c r="F13677" t="s">
        <v>91148</v>
      </c>
      <c r="I13677" t="s">
        <v>91149</v>
      </c>
      <c r="J13677" t="s">
        <v>91150</v>
      </c>
      <c r="K13677" s="2" t="s">
        <v>91151</v>
      </c>
      <c r="M13677" t="s">
        <v>16314</v>
      </c>
      <c r="N13677" t="s">
        <v>16314</v>
      </c>
      <c r="O13677" s="3" t="s">
        <v>91152</v>
      </c>
      <c r="P13677" t="s">
        <v>16314</v>
      </c>
      <c r="Q13677" t="s">
        <v>16314</v>
      </c>
      <c r="R13677" t="s">
        <v>91152</v>
      </c>
      <c r="S13677" s="4" t="str">
        <f t="shared" si="213"/>
        <v>1999</v>
      </c>
    </row>
    <row r="13678" spans="1:19" hidden="1" x14ac:dyDescent="0.35">
      <c r="A13678" t="s">
        <v>91147</v>
      </c>
      <c r="B13678" t="s">
        <v>91148</v>
      </c>
      <c r="C13678" t="s">
        <v>91153</v>
      </c>
      <c r="D13678" t="s">
        <v>91154</v>
      </c>
      <c r="E13678" t="s">
        <v>91155</v>
      </c>
      <c r="F13678" t="s">
        <v>91156</v>
      </c>
      <c r="I13678" t="s">
        <v>91157</v>
      </c>
      <c r="J13678" t="s">
        <v>91158</v>
      </c>
      <c r="M13678" t="s">
        <v>112297</v>
      </c>
      <c r="N13678" t="s">
        <v>16314</v>
      </c>
      <c r="O13678" s="3" t="s">
        <v>91159</v>
      </c>
      <c r="P13678" t="s">
        <v>16314</v>
      </c>
      <c r="Q13678" t="s">
        <v>16314</v>
      </c>
      <c r="R13678" t="s">
        <v>91159</v>
      </c>
      <c r="S13678" s="4" t="str">
        <f t="shared" si="213"/>
        <v>1999</v>
      </c>
    </row>
    <row r="13679" spans="1:19" hidden="1" x14ac:dyDescent="0.35">
      <c r="A13679" t="s">
        <v>91155</v>
      </c>
      <c r="B13679" t="s">
        <v>91156</v>
      </c>
      <c r="C13679" t="s">
        <v>91160</v>
      </c>
      <c r="D13679" t="s">
        <v>91161</v>
      </c>
      <c r="E13679" t="s">
        <v>91162</v>
      </c>
      <c r="F13679" t="s">
        <v>91163</v>
      </c>
      <c r="I13679" t="s">
        <v>91164</v>
      </c>
      <c r="J13679" t="s">
        <v>91165</v>
      </c>
      <c r="M13679" t="s">
        <v>112297</v>
      </c>
      <c r="N13679" t="s">
        <v>16314</v>
      </c>
      <c r="O13679" s="3" t="s">
        <v>91166</v>
      </c>
      <c r="P13679" t="s">
        <v>16314</v>
      </c>
      <c r="Q13679" t="s">
        <v>16314</v>
      </c>
      <c r="R13679" t="s">
        <v>91166</v>
      </c>
      <c r="S13679" s="4" t="str">
        <f t="shared" si="213"/>
        <v>1999</v>
      </c>
    </row>
    <row r="13680" spans="1:19" ht="43.5" hidden="1" x14ac:dyDescent="0.35">
      <c r="A13680" t="s">
        <v>91162</v>
      </c>
      <c r="B13680" t="s">
        <v>91163</v>
      </c>
      <c r="C13680" t="s">
        <v>91167</v>
      </c>
      <c r="D13680" t="s">
        <v>91168</v>
      </c>
      <c r="E13680" t="s">
        <v>91169</v>
      </c>
      <c r="F13680" t="s">
        <v>91170</v>
      </c>
      <c r="I13680" t="s">
        <v>91171</v>
      </c>
      <c r="J13680" t="s">
        <v>91172</v>
      </c>
      <c r="K13680" s="2" t="s">
        <v>91173</v>
      </c>
      <c r="M13680" t="s">
        <v>16314</v>
      </c>
      <c r="N13680" t="s">
        <v>16314</v>
      </c>
      <c r="O13680" s="3" t="s">
        <v>91174</v>
      </c>
      <c r="P13680" t="s">
        <v>16314</v>
      </c>
      <c r="Q13680" t="s">
        <v>16314</v>
      </c>
      <c r="R13680" t="s">
        <v>91174</v>
      </c>
      <c r="S13680" s="4" t="str">
        <f t="shared" si="213"/>
        <v>1999</v>
      </c>
    </row>
    <row r="13681" spans="1:19" ht="43.5" hidden="1" x14ac:dyDescent="0.35">
      <c r="A13681" t="s">
        <v>91169</v>
      </c>
      <c r="B13681" t="s">
        <v>91170</v>
      </c>
      <c r="C13681" s="1" t="s">
        <v>91175</v>
      </c>
      <c r="D13681" s="1" t="s">
        <v>91176</v>
      </c>
      <c r="E13681" t="s">
        <v>91177</v>
      </c>
      <c r="F13681" t="s">
        <v>91178</v>
      </c>
      <c r="I13681" t="s">
        <v>91179</v>
      </c>
      <c r="J13681" t="s">
        <v>91180</v>
      </c>
      <c r="K13681" s="2" t="s">
        <v>91173</v>
      </c>
      <c r="M13681" t="s">
        <v>16314</v>
      </c>
      <c r="N13681" t="s">
        <v>16314</v>
      </c>
      <c r="O13681" s="3" t="s">
        <v>91181</v>
      </c>
      <c r="P13681" t="s">
        <v>16314</v>
      </c>
      <c r="Q13681" t="s">
        <v>16314</v>
      </c>
      <c r="R13681" t="s">
        <v>91181</v>
      </c>
      <c r="S13681" s="4" t="str">
        <f t="shared" si="213"/>
        <v>1999</v>
      </c>
    </row>
    <row r="13682" spans="1:19" ht="87" hidden="1" x14ac:dyDescent="0.35">
      <c r="A13682" t="s">
        <v>91177</v>
      </c>
      <c r="B13682" t="s">
        <v>91178</v>
      </c>
      <c r="C13682" t="s">
        <v>91182</v>
      </c>
      <c r="D13682" t="s">
        <v>91183</v>
      </c>
      <c r="E13682" t="s">
        <v>91184</v>
      </c>
      <c r="F13682" t="s">
        <v>91185</v>
      </c>
      <c r="I13682" t="s">
        <v>91186</v>
      </c>
      <c r="J13682" t="s">
        <v>91187</v>
      </c>
      <c r="K13682" s="2" t="s">
        <v>91188</v>
      </c>
      <c r="M13682" t="s">
        <v>16314</v>
      </c>
      <c r="N13682" t="s">
        <v>16314</v>
      </c>
      <c r="O13682" s="3" t="s">
        <v>91189</v>
      </c>
      <c r="P13682" t="s">
        <v>16314</v>
      </c>
      <c r="Q13682" t="s">
        <v>16314</v>
      </c>
      <c r="R13682" t="s">
        <v>91189</v>
      </c>
      <c r="S13682" s="4" t="str">
        <f t="shared" si="213"/>
        <v>1999</v>
      </c>
    </row>
    <row r="13683" spans="1:19" hidden="1" x14ac:dyDescent="0.35">
      <c r="A13683" t="s">
        <v>91184</v>
      </c>
      <c r="B13683" t="s">
        <v>91185</v>
      </c>
      <c r="C13683" t="s">
        <v>91190</v>
      </c>
      <c r="D13683" t="s">
        <v>91191</v>
      </c>
      <c r="E13683" t="s">
        <v>91192</v>
      </c>
      <c r="F13683" t="s">
        <v>91193</v>
      </c>
      <c r="I13683" t="s">
        <v>2301</v>
      </c>
      <c r="J13683" t="s">
        <v>2302</v>
      </c>
      <c r="M13683" t="s">
        <v>16314</v>
      </c>
      <c r="N13683" t="s">
        <v>16314</v>
      </c>
      <c r="O13683" s="3" t="s">
        <v>91194</v>
      </c>
      <c r="P13683" t="s">
        <v>16314</v>
      </c>
      <c r="Q13683" t="s">
        <v>16314</v>
      </c>
      <c r="R13683" t="s">
        <v>91194</v>
      </c>
      <c r="S13683" s="4" t="str">
        <f t="shared" si="213"/>
        <v>1999</v>
      </c>
    </row>
    <row r="13684" spans="1:19" hidden="1" x14ac:dyDescent="0.35">
      <c r="A13684" t="s">
        <v>91192</v>
      </c>
      <c r="B13684" t="s">
        <v>91193</v>
      </c>
      <c r="C13684" t="s">
        <v>91195</v>
      </c>
      <c r="D13684" t="s">
        <v>91196</v>
      </c>
      <c r="E13684" t="s">
        <v>91197</v>
      </c>
      <c r="F13684" t="s">
        <v>91198</v>
      </c>
      <c r="I13684" t="s">
        <v>91199</v>
      </c>
      <c r="J13684" t="s">
        <v>91200</v>
      </c>
      <c r="M13684" t="s">
        <v>112297</v>
      </c>
      <c r="N13684" t="s">
        <v>16314</v>
      </c>
      <c r="O13684" s="3" t="s">
        <v>91201</v>
      </c>
      <c r="P13684" t="s">
        <v>16314</v>
      </c>
      <c r="Q13684" t="s">
        <v>16314</v>
      </c>
      <c r="R13684" t="s">
        <v>91201</v>
      </c>
      <c r="S13684" s="4" t="str">
        <f t="shared" si="213"/>
        <v>1999</v>
      </c>
    </row>
    <row r="13685" spans="1:19" hidden="1" x14ac:dyDescent="0.35">
      <c r="A13685" t="s">
        <v>91197</v>
      </c>
      <c r="B13685" t="s">
        <v>91198</v>
      </c>
      <c r="C13685" t="s">
        <v>91202</v>
      </c>
      <c r="D13685" t="s">
        <v>91203</v>
      </c>
      <c r="E13685" t="s">
        <v>91204</v>
      </c>
      <c r="F13685" t="s">
        <v>91205</v>
      </c>
      <c r="I13685" t="s">
        <v>91206</v>
      </c>
      <c r="J13685" t="s">
        <v>91207</v>
      </c>
      <c r="M13685" t="s">
        <v>16314</v>
      </c>
      <c r="N13685" t="s">
        <v>16314</v>
      </c>
      <c r="O13685" s="3" t="s">
        <v>91208</v>
      </c>
      <c r="P13685" t="s">
        <v>16314</v>
      </c>
      <c r="Q13685" t="s">
        <v>16314</v>
      </c>
      <c r="R13685" t="s">
        <v>91208</v>
      </c>
      <c r="S13685" s="4" t="str">
        <f t="shared" si="213"/>
        <v>1999</v>
      </c>
    </row>
    <row r="13686" spans="1:19" ht="72.5" hidden="1" x14ac:dyDescent="0.35">
      <c r="A13686" t="s">
        <v>91204</v>
      </c>
      <c r="B13686" t="s">
        <v>91205</v>
      </c>
      <c r="C13686" t="s">
        <v>91209</v>
      </c>
      <c r="D13686" t="s">
        <v>91210</v>
      </c>
      <c r="E13686" t="s">
        <v>91211</v>
      </c>
      <c r="F13686">
        <v>232664580</v>
      </c>
      <c r="I13686" t="s">
        <v>91212</v>
      </c>
      <c r="J13686" t="s">
        <v>91213</v>
      </c>
      <c r="K13686" s="2" t="s">
        <v>91214</v>
      </c>
      <c r="M13686" t="s">
        <v>16314</v>
      </c>
      <c r="N13686" t="s">
        <v>16314</v>
      </c>
      <c r="O13686" s="3" t="s">
        <v>91215</v>
      </c>
      <c r="P13686" t="s">
        <v>16314</v>
      </c>
      <c r="Q13686" t="s">
        <v>16314</v>
      </c>
      <c r="R13686" t="s">
        <v>91215</v>
      </c>
      <c r="S13686" s="4" t="str">
        <f t="shared" si="213"/>
        <v>1999</v>
      </c>
    </row>
    <row r="13687" spans="1:19" hidden="1" x14ac:dyDescent="0.35">
      <c r="A13687" t="s">
        <v>91211</v>
      </c>
      <c r="B13687">
        <v>232664580</v>
      </c>
      <c r="C13687" t="s">
        <v>91216</v>
      </c>
      <c r="D13687" t="s">
        <v>91217</v>
      </c>
      <c r="E13687" t="s">
        <v>91218</v>
      </c>
      <c r="F13687" t="s">
        <v>91219</v>
      </c>
      <c r="I13687" t="s">
        <v>91220</v>
      </c>
      <c r="J13687" t="s">
        <v>91221</v>
      </c>
      <c r="M13687" t="s">
        <v>112297</v>
      </c>
      <c r="N13687" t="s">
        <v>16314</v>
      </c>
      <c r="O13687" s="3" t="s">
        <v>91222</v>
      </c>
      <c r="P13687" t="s">
        <v>16314</v>
      </c>
      <c r="Q13687" t="s">
        <v>16314</v>
      </c>
      <c r="R13687" t="s">
        <v>91222</v>
      </c>
      <c r="S13687" s="4" t="str">
        <f t="shared" si="213"/>
        <v>1999</v>
      </c>
    </row>
    <row r="13688" spans="1:19" hidden="1" x14ac:dyDescent="0.35">
      <c r="A13688" t="s">
        <v>91218</v>
      </c>
      <c r="B13688" t="s">
        <v>91219</v>
      </c>
      <c r="C13688" t="s">
        <v>91223</v>
      </c>
      <c r="D13688" t="s">
        <v>91224</v>
      </c>
      <c r="E13688" t="s">
        <v>91225</v>
      </c>
      <c r="F13688" t="s">
        <v>91226</v>
      </c>
      <c r="I13688" t="s">
        <v>91227</v>
      </c>
      <c r="J13688" t="s">
        <v>91228</v>
      </c>
      <c r="M13688" t="s">
        <v>112297</v>
      </c>
      <c r="N13688" t="s">
        <v>16314</v>
      </c>
      <c r="O13688" s="3" t="s">
        <v>91229</v>
      </c>
      <c r="P13688" t="s">
        <v>16314</v>
      </c>
      <c r="Q13688" t="s">
        <v>16314</v>
      </c>
      <c r="R13688" t="s">
        <v>91229</v>
      </c>
      <c r="S13688" s="4" t="str">
        <f t="shared" si="213"/>
        <v>1999</v>
      </c>
    </row>
    <row r="13689" spans="1:19" hidden="1" x14ac:dyDescent="0.35">
      <c r="A13689" t="s">
        <v>91225</v>
      </c>
      <c r="B13689" t="s">
        <v>91226</v>
      </c>
      <c r="C13689" t="s">
        <v>91230</v>
      </c>
      <c r="D13689" t="s">
        <v>91231</v>
      </c>
      <c r="E13689" t="s">
        <v>91232</v>
      </c>
      <c r="F13689" t="s">
        <v>91233</v>
      </c>
      <c r="I13689" t="s">
        <v>91234</v>
      </c>
      <c r="J13689" t="s">
        <v>91235</v>
      </c>
      <c r="M13689" t="s">
        <v>16314</v>
      </c>
      <c r="N13689" t="s">
        <v>16314</v>
      </c>
      <c r="O13689" s="3" t="s">
        <v>91236</v>
      </c>
      <c r="P13689" t="s">
        <v>16314</v>
      </c>
      <c r="Q13689" t="s">
        <v>16314</v>
      </c>
      <c r="R13689" t="s">
        <v>91236</v>
      </c>
      <c r="S13689" s="4" t="str">
        <f t="shared" si="213"/>
        <v>1999</v>
      </c>
    </row>
    <row r="13690" spans="1:19" hidden="1" x14ac:dyDescent="0.35">
      <c r="A13690" t="s">
        <v>91232</v>
      </c>
      <c r="B13690" t="s">
        <v>91233</v>
      </c>
      <c r="C13690" t="s">
        <v>91237</v>
      </c>
      <c r="D13690" t="s">
        <v>91238</v>
      </c>
      <c r="E13690" t="s">
        <v>91239</v>
      </c>
      <c r="F13690" t="s">
        <v>91240</v>
      </c>
      <c r="I13690" t="s">
        <v>512</v>
      </c>
      <c r="J13690" t="s">
        <v>512</v>
      </c>
      <c r="M13690" t="s">
        <v>112297</v>
      </c>
      <c r="N13690" t="s">
        <v>16314</v>
      </c>
      <c r="O13690" s="3" t="s">
        <v>91241</v>
      </c>
      <c r="P13690" t="s">
        <v>16314</v>
      </c>
      <c r="Q13690" t="s">
        <v>16314</v>
      </c>
      <c r="R13690" t="s">
        <v>91241</v>
      </c>
      <c r="S13690" s="4" t="str">
        <f t="shared" si="213"/>
        <v>1999</v>
      </c>
    </row>
    <row r="13691" spans="1:19" hidden="1" x14ac:dyDescent="0.35">
      <c r="A13691" t="s">
        <v>91239</v>
      </c>
      <c r="B13691" t="s">
        <v>91240</v>
      </c>
      <c r="C13691" t="s">
        <v>91242</v>
      </c>
      <c r="D13691" t="s">
        <v>91243</v>
      </c>
      <c r="E13691" t="s">
        <v>91244</v>
      </c>
      <c r="F13691" t="s">
        <v>91245</v>
      </c>
      <c r="I13691" t="s">
        <v>512</v>
      </c>
      <c r="J13691" t="s">
        <v>512</v>
      </c>
      <c r="M13691" t="s">
        <v>112297</v>
      </c>
      <c r="N13691" t="s">
        <v>16314</v>
      </c>
      <c r="O13691" s="3" t="s">
        <v>91246</v>
      </c>
      <c r="P13691" t="s">
        <v>16314</v>
      </c>
      <c r="Q13691" t="s">
        <v>16314</v>
      </c>
      <c r="R13691" t="s">
        <v>91246</v>
      </c>
      <c r="S13691" s="4" t="str">
        <f t="shared" si="213"/>
        <v>1999</v>
      </c>
    </row>
    <row r="13692" spans="1:19" hidden="1" x14ac:dyDescent="0.35">
      <c r="A13692" t="s">
        <v>91244</v>
      </c>
      <c r="B13692" t="s">
        <v>91245</v>
      </c>
      <c r="C13692" t="s">
        <v>91247</v>
      </c>
      <c r="D13692" t="s">
        <v>91248</v>
      </c>
      <c r="E13692" t="s">
        <v>91249</v>
      </c>
      <c r="F13692" t="s">
        <v>91250</v>
      </c>
      <c r="I13692" t="s">
        <v>91251</v>
      </c>
      <c r="J13692" t="s">
        <v>91252</v>
      </c>
      <c r="M13692" t="s">
        <v>112306</v>
      </c>
      <c r="N13692" t="s">
        <v>16314</v>
      </c>
      <c r="O13692" s="3" t="s">
        <v>91253</v>
      </c>
      <c r="P13692" t="s">
        <v>16314</v>
      </c>
      <c r="Q13692" t="s">
        <v>16314</v>
      </c>
      <c r="R13692" t="s">
        <v>91253</v>
      </c>
      <c r="S13692" s="4" t="str">
        <f t="shared" si="213"/>
        <v>1999</v>
      </c>
    </row>
    <row r="13693" spans="1:19" hidden="1" x14ac:dyDescent="0.35">
      <c r="A13693" t="s">
        <v>91249</v>
      </c>
      <c r="B13693" t="s">
        <v>91250</v>
      </c>
      <c r="C13693" t="s">
        <v>91254</v>
      </c>
      <c r="D13693" t="s">
        <v>91255</v>
      </c>
      <c r="E13693" t="s">
        <v>91256</v>
      </c>
      <c r="F13693" t="s">
        <v>91257</v>
      </c>
      <c r="I13693" t="s">
        <v>91258</v>
      </c>
      <c r="J13693" t="s">
        <v>91259</v>
      </c>
      <c r="M13693" t="s">
        <v>112306</v>
      </c>
      <c r="N13693" t="s">
        <v>16314</v>
      </c>
      <c r="O13693" s="3" t="s">
        <v>91260</v>
      </c>
      <c r="P13693" t="s">
        <v>16314</v>
      </c>
      <c r="Q13693" t="s">
        <v>16314</v>
      </c>
      <c r="R13693" t="s">
        <v>91260</v>
      </c>
      <c r="S13693" s="4" t="str">
        <f t="shared" si="213"/>
        <v>1999</v>
      </c>
    </row>
    <row r="13694" spans="1:19" hidden="1" x14ac:dyDescent="0.35">
      <c r="A13694" t="s">
        <v>91256</v>
      </c>
      <c r="B13694" t="s">
        <v>91257</v>
      </c>
      <c r="C13694" t="s">
        <v>91261</v>
      </c>
      <c r="D13694" t="s">
        <v>91262</v>
      </c>
      <c r="E13694" t="s">
        <v>91263</v>
      </c>
      <c r="F13694" t="s">
        <v>91264</v>
      </c>
      <c r="I13694" t="s">
        <v>91265</v>
      </c>
      <c r="J13694" t="s">
        <v>91266</v>
      </c>
      <c r="M13694" t="s">
        <v>16314</v>
      </c>
      <c r="N13694" t="s">
        <v>16314</v>
      </c>
      <c r="O13694" s="3" t="s">
        <v>91267</v>
      </c>
      <c r="P13694" t="s">
        <v>16314</v>
      </c>
      <c r="Q13694" t="s">
        <v>16314</v>
      </c>
      <c r="R13694" t="s">
        <v>91267</v>
      </c>
      <c r="S13694" s="4" t="str">
        <f t="shared" si="213"/>
        <v>1999</v>
      </c>
    </row>
    <row r="13695" spans="1:19" hidden="1" x14ac:dyDescent="0.35">
      <c r="A13695" t="s">
        <v>91263</v>
      </c>
      <c r="B13695" t="s">
        <v>91264</v>
      </c>
      <c r="C13695" t="s">
        <v>91268</v>
      </c>
      <c r="D13695" t="s">
        <v>91269</v>
      </c>
      <c r="E13695" t="s">
        <v>91270</v>
      </c>
      <c r="F13695" t="s">
        <v>91271</v>
      </c>
      <c r="I13695" t="s">
        <v>512</v>
      </c>
      <c r="J13695" t="s">
        <v>512</v>
      </c>
      <c r="M13695" t="s">
        <v>112297</v>
      </c>
      <c r="N13695" t="s">
        <v>16314</v>
      </c>
      <c r="O13695" s="3" t="s">
        <v>91272</v>
      </c>
      <c r="P13695" t="s">
        <v>16314</v>
      </c>
      <c r="Q13695" t="s">
        <v>16314</v>
      </c>
      <c r="R13695" t="s">
        <v>91272</v>
      </c>
      <c r="S13695" s="4" t="str">
        <f t="shared" si="213"/>
        <v>1999</v>
      </c>
    </row>
    <row r="13696" spans="1:19" hidden="1" x14ac:dyDescent="0.35">
      <c r="A13696" t="s">
        <v>91270</v>
      </c>
      <c r="B13696" t="s">
        <v>91271</v>
      </c>
      <c r="C13696" t="s">
        <v>91273</v>
      </c>
      <c r="D13696">
        <v>566264277</v>
      </c>
      <c r="E13696" t="s">
        <v>91274</v>
      </c>
      <c r="F13696" t="s">
        <v>91275</v>
      </c>
      <c r="I13696" t="s">
        <v>91276</v>
      </c>
      <c r="J13696" t="s">
        <v>91277</v>
      </c>
      <c r="M13696" t="s">
        <v>16314</v>
      </c>
      <c r="N13696" t="s">
        <v>16314</v>
      </c>
      <c r="O13696" s="3" t="s">
        <v>91278</v>
      </c>
      <c r="P13696" t="s">
        <v>16314</v>
      </c>
      <c r="Q13696" t="s">
        <v>16314</v>
      </c>
      <c r="R13696" t="s">
        <v>91278</v>
      </c>
      <c r="S13696" s="4" t="str">
        <f t="shared" si="213"/>
        <v>1999</v>
      </c>
    </row>
    <row r="13697" spans="1:19" hidden="1" x14ac:dyDescent="0.35">
      <c r="A13697" t="s">
        <v>91274</v>
      </c>
      <c r="B13697" t="s">
        <v>91275</v>
      </c>
      <c r="C13697" t="s">
        <v>91279</v>
      </c>
      <c r="D13697" t="s">
        <v>91280</v>
      </c>
      <c r="E13697" t="s">
        <v>91281</v>
      </c>
      <c r="F13697" t="s">
        <v>91282</v>
      </c>
      <c r="I13697" t="s">
        <v>91283</v>
      </c>
      <c r="J13697" t="s">
        <v>91284</v>
      </c>
      <c r="M13697" t="s">
        <v>112297</v>
      </c>
      <c r="N13697" t="s">
        <v>16314</v>
      </c>
      <c r="O13697" s="3" t="s">
        <v>91285</v>
      </c>
      <c r="P13697" t="s">
        <v>16314</v>
      </c>
      <c r="Q13697" t="s">
        <v>16314</v>
      </c>
      <c r="R13697" t="s">
        <v>91285</v>
      </c>
      <c r="S13697" s="4" t="str">
        <f t="shared" si="213"/>
        <v>1999</v>
      </c>
    </row>
    <row r="13698" spans="1:19" hidden="1" x14ac:dyDescent="0.35">
      <c r="A13698" t="s">
        <v>91281</v>
      </c>
      <c r="B13698" t="s">
        <v>91282</v>
      </c>
      <c r="C13698" t="s">
        <v>91286</v>
      </c>
      <c r="D13698" t="s">
        <v>91287</v>
      </c>
      <c r="E13698" t="s">
        <v>91288</v>
      </c>
      <c r="F13698" t="s">
        <v>91289</v>
      </c>
      <c r="I13698" t="s">
        <v>91290</v>
      </c>
      <c r="J13698" t="s">
        <v>91291</v>
      </c>
      <c r="M13698" t="s">
        <v>112315</v>
      </c>
      <c r="N13698" t="s">
        <v>16314</v>
      </c>
      <c r="O13698" s="3" t="s">
        <v>91292</v>
      </c>
      <c r="P13698" t="s">
        <v>16314</v>
      </c>
      <c r="Q13698" t="s">
        <v>16314</v>
      </c>
      <c r="R13698" t="s">
        <v>91292</v>
      </c>
      <c r="S13698" s="4" t="str">
        <f t="shared" si="213"/>
        <v>1999</v>
      </c>
    </row>
    <row r="13699" spans="1:19" hidden="1" x14ac:dyDescent="0.35">
      <c r="A13699" t="s">
        <v>91288</v>
      </c>
      <c r="B13699" t="s">
        <v>91289</v>
      </c>
      <c r="C13699" t="s">
        <v>91293</v>
      </c>
      <c r="D13699" t="s">
        <v>91294</v>
      </c>
      <c r="E13699" t="s">
        <v>91295</v>
      </c>
      <c r="F13699" t="s">
        <v>91296</v>
      </c>
      <c r="I13699" t="s">
        <v>91297</v>
      </c>
      <c r="J13699" t="s">
        <v>91298</v>
      </c>
      <c r="M13699" t="s">
        <v>112315</v>
      </c>
      <c r="N13699" t="s">
        <v>16314</v>
      </c>
      <c r="O13699" s="3" t="s">
        <v>91299</v>
      </c>
      <c r="P13699" t="s">
        <v>16314</v>
      </c>
      <c r="Q13699" t="s">
        <v>16314</v>
      </c>
      <c r="R13699" t="s">
        <v>91299</v>
      </c>
      <c r="S13699" s="4" t="str">
        <f t="shared" ref="S13699:S13762" si="214">LEFT(RIGHT(R13699,19),4)</f>
        <v>1999</v>
      </c>
    </row>
    <row r="13700" spans="1:19" hidden="1" x14ac:dyDescent="0.35">
      <c r="A13700" t="s">
        <v>91295</v>
      </c>
      <c r="B13700" t="s">
        <v>91296</v>
      </c>
      <c r="C13700" t="s">
        <v>91300</v>
      </c>
      <c r="D13700" t="s">
        <v>91301</v>
      </c>
      <c r="E13700" t="s">
        <v>91302</v>
      </c>
      <c r="F13700" t="s">
        <v>91303</v>
      </c>
      <c r="I13700" t="s">
        <v>91304</v>
      </c>
      <c r="J13700" t="s">
        <v>91305</v>
      </c>
      <c r="M13700" t="s">
        <v>112315</v>
      </c>
      <c r="N13700" t="s">
        <v>16314</v>
      </c>
      <c r="O13700" s="3" t="s">
        <v>91306</v>
      </c>
      <c r="P13700" t="s">
        <v>16314</v>
      </c>
      <c r="Q13700" t="s">
        <v>16314</v>
      </c>
      <c r="R13700" t="s">
        <v>91306</v>
      </c>
      <c r="S13700" s="4" t="str">
        <f t="shared" si="214"/>
        <v>1999</v>
      </c>
    </row>
    <row r="13701" spans="1:19" ht="87" hidden="1" x14ac:dyDescent="0.35">
      <c r="A13701" t="s">
        <v>91302</v>
      </c>
      <c r="B13701" t="s">
        <v>91303</v>
      </c>
      <c r="C13701" t="s">
        <v>91307</v>
      </c>
      <c r="D13701" t="s">
        <v>91308</v>
      </c>
      <c r="E13701" t="s">
        <v>91309</v>
      </c>
      <c r="F13701" t="s">
        <v>91310</v>
      </c>
      <c r="I13701" t="s">
        <v>91311</v>
      </c>
      <c r="J13701" t="s">
        <v>91312</v>
      </c>
      <c r="K13701" s="2" t="s">
        <v>91313</v>
      </c>
      <c r="M13701" t="s">
        <v>16314</v>
      </c>
      <c r="N13701" t="s">
        <v>16314</v>
      </c>
      <c r="O13701" s="3" t="s">
        <v>91314</v>
      </c>
      <c r="P13701" t="s">
        <v>16314</v>
      </c>
      <c r="Q13701" t="s">
        <v>16314</v>
      </c>
      <c r="R13701" t="s">
        <v>91314</v>
      </c>
      <c r="S13701" s="4" t="str">
        <f t="shared" si="214"/>
        <v>1999</v>
      </c>
    </row>
    <row r="13702" spans="1:19" hidden="1" x14ac:dyDescent="0.35">
      <c r="A13702" t="s">
        <v>91309</v>
      </c>
      <c r="B13702" t="s">
        <v>91310</v>
      </c>
      <c r="C13702" t="s">
        <v>91315</v>
      </c>
      <c r="D13702" t="s">
        <v>91316</v>
      </c>
      <c r="E13702" t="s">
        <v>91317</v>
      </c>
      <c r="F13702" t="s">
        <v>91318</v>
      </c>
      <c r="I13702" t="s">
        <v>91319</v>
      </c>
      <c r="J13702" t="s">
        <v>91320</v>
      </c>
      <c r="M13702" t="s">
        <v>16314</v>
      </c>
      <c r="N13702" t="s">
        <v>16314</v>
      </c>
      <c r="O13702" s="3" t="s">
        <v>91321</v>
      </c>
      <c r="P13702" t="s">
        <v>16314</v>
      </c>
      <c r="Q13702" t="s">
        <v>16314</v>
      </c>
      <c r="R13702" t="s">
        <v>91321</v>
      </c>
      <c r="S13702" s="4" t="str">
        <f t="shared" si="214"/>
        <v>1999</v>
      </c>
    </row>
    <row r="13703" spans="1:19" hidden="1" x14ac:dyDescent="0.35">
      <c r="A13703" t="s">
        <v>91317</v>
      </c>
      <c r="B13703" t="s">
        <v>91318</v>
      </c>
      <c r="C13703" t="s">
        <v>91322</v>
      </c>
      <c r="D13703" t="s">
        <v>91323</v>
      </c>
      <c r="E13703" t="s">
        <v>91324</v>
      </c>
      <c r="F13703" t="s">
        <v>91325</v>
      </c>
      <c r="I13703" t="s">
        <v>414</v>
      </c>
      <c r="J13703" t="s">
        <v>414</v>
      </c>
      <c r="M13703" t="s">
        <v>112299</v>
      </c>
      <c r="N13703" t="s">
        <v>16314</v>
      </c>
      <c r="O13703" s="3" t="s">
        <v>91326</v>
      </c>
      <c r="P13703" t="s">
        <v>16314</v>
      </c>
      <c r="Q13703" t="s">
        <v>16314</v>
      </c>
      <c r="R13703" t="s">
        <v>91326</v>
      </c>
      <c r="S13703" s="4" t="str">
        <f t="shared" si="214"/>
        <v>1999</v>
      </c>
    </row>
    <row r="13704" spans="1:19" hidden="1" x14ac:dyDescent="0.35">
      <c r="A13704" t="s">
        <v>91324</v>
      </c>
      <c r="B13704" t="s">
        <v>91325</v>
      </c>
      <c r="C13704" t="s">
        <v>91327</v>
      </c>
      <c r="D13704" t="s">
        <v>91328</v>
      </c>
      <c r="E13704" t="s">
        <v>91329</v>
      </c>
      <c r="F13704" t="s">
        <v>91330</v>
      </c>
      <c r="I13704" t="s">
        <v>414</v>
      </c>
      <c r="J13704" t="s">
        <v>414</v>
      </c>
      <c r="M13704" t="s">
        <v>112299</v>
      </c>
      <c r="N13704" t="s">
        <v>16314</v>
      </c>
      <c r="O13704" s="3" t="s">
        <v>91331</v>
      </c>
      <c r="P13704" t="s">
        <v>16314</v>
      </c>
      <c r="Q13704" t="s">
        <v>16314</v>
      </c>
      <c r="R13704" t="s">
        <v>91331</v>
      </c>
      <c r="S13704" s="4" t="str">
        <f t="shared" si="214"/>
        <v>1999</v>
      </c>
    </row>
    <row r="13705" spans="1:19" hidden="1" x14ac:dyDescent="0.35">
      <c r="A13705" t="s">
        <v>91329</v>
      </c>
      <c r="B13705" t="s">
        <v>91330</v>
      </c>
      <c r="C13705" t="s">
        <v>91332</v>
      </c>
      <c r="D13705" t="s">
        <v>91333</v>
      </c>
      <c r="E13705" t="s">
        <v>91334</v>
      </c>
      <c r="F13705" t="s">
        <v>91335</v>
      </c>
      <c r="I13705" t="s">
        <v>91336</v>
      </c>
      <c r="J13705" t="s">
        <v>91337</v>
      </c>
      <c r="M13705" t="s">
        <v>16314</v>
      </c>
      <c r="N13705" t="s">
        <v>16314</v>
      </c>
      <c r="O13705" s="3" t="s">
        <v>91338</v>
      </c>
      <c r="P13705" t="s">
        <v>16314</v>
      </c>
      <c r="Q13705" t="s">
        <v>16314</v>
      </c>
      <c r="R13705" t="s">
        <v>91338</v>
      </c>
      <c r="S13705" s="4" t="str">
        <f t="shared" si="214"/>
        <v>1999</v>
      </c>
    </row>
    <row r="13706" spans="1:19" hidden="1" x14ac:dyDescent="0.35">
      <c r="A13706" t="s">
        <v>91334</v>
      </c>
      <c r="B13706" t="s">
        <v>91335</v>
      </c>
      <c r="C13706" t="s">
        <v>91339</v>
      </c>
      <c r="D13706" t="s">
        <v>91340</v>
      </c>
      <c r="E13706" t="s">
        <v>91341</v>
      </c>
      <c r="F13706" t="s">
        <v>91342</v>
      </c>
      <c r="I13706" t="s">
        <v>414</v>
      </c>
      <c r="J13706" t="s">
        <v>414</v>
      </c>
      <c r="M13706" t="s">
        <v>112299</v>
      </c>
      <c r="N13706" t="s">
        <v>16314</v>
      </c>
      <c r="O13706" s="3" t="s">
        <v>91343</v>
      </c>
      <c r="P13706" t="s">
        <v>16314</v>
      </c>
      <c r="Q13706" t="s">
        <v>16314</v>
      </c>
      <c r="R13706" t="s">
        <v>91343</v>
      </c>
      <c r="S13706" s="4" t="str">
        <f t="shared" si="214"/>
        <v>1999</v>
      </c>
    </row>
    <row r="13707" spans="1:19" hidden="1" x14ac:dyDescent="0.35">
      <c r="A13707" t="s">
        <v>91341</v>
      </c>
      <c r="B13707" t="s">
        <v>91342</v>
      </c>
      <c r="C13707" t="s">
        <v>91344</v>
      </c>
      <c r="D13707" t="s">
        <v>91345</v>
      </c>
      <c r="E13707" t="s">
        <v>91346</v>
      </c>
      <c r="F13707" t="s">
        <v>91347</v>
      </c>
      <c r="I13707" t="s">
        <v>91348</v>
      </c>
      <c r="J13707" t="s">
        <v>91349</v>
      </c>
      <c r="M13707" t="s">
        <v>16314</v>
      </c>
      <c r="N13707" t="s">
        <v>16314</v>
      </c>
      <c r="O13707" s="3" t="s">
        <v>91350</v>
      </c>
      <c r="P13707" t="s">
        <v>16314</v>
      </c>
      <c r="Q13707" t="s">
        <v>16314</v>
      </c>
      <c r="R13707" t="s">
        <v>91350</v>
      </c>
      <c r="S13707" s="4" t="str">
        <f t="shared" si="214"/>
        <v>1999</v>
      </c>
    </row>
    <row r="13708" spans="1:19" hidden="1" x14ac:dyDescent="0.35">
      <c r="A13708" t="s">
        <v>91346</v>
      </c>
      <c r="B13708" t="s">
        <v>91347</v>
      </c>
      <c r="C13708" s="1" t="s">
        <v>91351</v>
      </c>
      <c r="D13708" s="1" t="s">
        <v>91352</v>
      </c>
      <c r="E13708" t="s">
        <v>91353</v>
      </c>
      <c r="F13708" t="s">
        <v>91354</v>
      </c>
      <c r="I13708" t="s">
        <v>91355</v>
      </c>
      <c r="J13708" t="s">
        <v>91356</v>
      </c>
      <c r="M13708" t="s">
        <v>112315</v>
      </c>
      <c r="N13708" t="s">
        <v>16314</v>
      </c>
      <c r="O13708" s="3" t="s">
        <v>91357</v>
      </c>
      <c r="P13708" t="s">
        <v>16314</v>
      </c>
      <c r="Q13708" t="s">
        <v>16314</v>
      </c>
      <c r="R13708" t="s">
        <v>91357</v>
      </c>
      <c r="S13708" s="4" t="str">
        <f t="shared" si="214"/>
        <v>1999</v>
      </c>
    </row>
    <row r="13709" spans="1:19" ht="87" hidden="1" x14ac:dyDescent="0.35">
      <c r="A13709" t="s">
        <v>91353</v>
      </c>
      <c r="B13709" t="s">
        <v>91354</v>
      </c>
      <c r="C13709" t="s">
        <v>91358</v>
      </c>
      <c r="D13709" t="s">
        <v>91359</v>
      </c>
      <c r="E13709" t="s">
        <v>91360</v>
      </c>
      <c r="F13709" t="s">
        <v>91361</v>
      </c>
      <c r="I13709" t="s">
        <v>91362</v>
      </c>
      <c r="J13709" t="s">
        <v>91363</v>
      </c>
      <c r="K13709" s="2" t="s">
        <v>91364</v>
      </c>
      <c r="M13709" t="s">
        <v>16314</v>
      </c>
      <c r="N13709" t="s">
        <v>16314</v>
      </c>
      <c r="O13709" s="3" t="s">
        <v>91365</v>
      </c>
      <c r="P13709" t="s">
        <v>16314</v>
      </c>
      <c r="Q13709" t="s">
        <v>16314</v>
      </c>
      <c r="R13709" t="s">
        <v>91365</v>
      </c>
      <c r="S13709" s="4" t="str">
        <f t="shared" si="214"/>
        <v>1999</v>
      </c>
    </row>
    <row r="13710" spans="1:19" hidden="1" x14ac:dyDescent="0.35">
      <c r="A13710" t="s">
        <v>91360</v>
      </c>
      <c r="B13710" t="s">
        <v>91361</v>
      </c>
      <c r="C13710" t="s">
        <v>91366</v>
      </c>
      <c r="D13710" t="s">
        <v>91367</v>
      </c>
      <c r="E13710" t="s">
        <v>91368</v>
      </c>
      <c r="F13710" t="s">
        <v>91369</v>
      </c>
      <c r="I13710" t="s">
        <v>91370</v>
      </c>
      <c r="J13710" t="s">
        <v>91371</v>
      </c>
      <c r="M13710" t="s">
        <v>112297</v>
      </c>
      <c r="N13710" t="s">
        <v>16314</v>
      </c>
      <c r="O13710" s="3" t="s">
        <v>91372</v>
      </c>
      <c r="P13710" t="s">
        <v>16314</v>
      </c>
      <c r="Q13710" t="s">
        <v>16314</v>
      </c>
      <c r="R13710" t="s">
        <v>91372</v>
      </c>
      <c r="S13710" s="4" t="str">
        <f t="shared" si="214"/>
        <v>1999</v>
      </c>
    </row>
    <row r="13711" spans="1:19" hidden="1" x14ac:dyDescent="0.35">
      <c r="A13711" t="s">
        <v>91368</v>
      </c>
      <c r="B13711" t="s">
        <v>91369</v>
      </c>
      <c r="C13711" t="s">
        <v>91373</v>
      </c>
      <c r="D13711" t="s">
        <v>91374</v>
      </c>
      <c r="E13711" t="s">
        <v>91375</v>
      </c>
      <c r="F13711" t="s">
        <v>91376</v>
      </c>
      <c r="I13711" t="s">
        <v>91377</v>
      </c>
      <c r="J13711" t="s">
        <v>91378</v>
      </c>
      <c r="M13711" t="s">
        <v>112297</v>
      </c>
      <c r="N13711" t="s">
        <v>16314</v>
      </c>
      <c r="O13711" s="3" t="s">
        <v>91379</v>
      </c>
      <c r="P13711" t="s">
        <v>16314</v>
      </c>
      <c r="Q13711" t="s">
        <v>16314</v>
      </c>
      <c r="R13711" t="s">
        <v>91379</v>
      </c>
      <c r="S13711" s="4" t="str">
        <f t="shared" si="214"/>
        <v>1999</v>
      </c>
    </row>
    <row r="13712" spans="1:19" hidden="1" x14ac:dyDescent="0.35">
      <c r="A13712" t="s">
        <v>91375</v>
      </c>
      <c r="B13712" t="s">
        <v>91376</v>
      </c>
      <c r="C13712" t="s">
        <v>91380</v>
      </c>
      <c r="D13712" t="s">
        <v>91381</v>
      </c>
      <c r="E13712" t="s">
        <v>91382</v>
      </c>
      <c r="F13712" t="s">
        <v>91383</v>
      </c>
      <c r="I13712" t="s">
        <v>512</v>
      </c>
      <c r="J13712" t="s">
        <v>512</v>
      </c>
      <c r="M13712" t="s">
        <v>112297</v>
      </c>
      <c r="N13712" t="s">
        <v>16314</v>
      </c>
      <c r="O13712" s="3" t="s">
        <v>91384</v>
      </c>
      <c r="P13712" t="s">
        <v>16314</v>
      </c>
      <c r="Q13712" t="s">
        <v>16314</v>
      </c>
      <c r="R13712" t="s">
        <v>91384</v>
      </c>
      <c r="S13712" s="4" t="str">
        <f t="shared" si="214"/>
        <v>1999</v>
      </c>
    </row>
    <row r="13713" spans="1:19" hidden="1" x14ac:dyDescent="0.35">
      <c r="A13713" t="s">
        <v>91382</v>
      </c>
      <c r="B13713" t="s">
        <v>91383</v>
      </c>
      <c r="C13713" t="s">
        <v>91385</v>
      </c>
      <c r="D13713" t="s">
        <v>91386</v>
      </c>
      <c r="E13713" t="s">
        <v>91387</v>
      </c>
      <c r="F13713" t="s">
        <v>91388</v>
      </c>
      <c r="I13713" t="s">
        <v>512</v>
      </c>
      <c r="J13713" t="s">
        <v>512</v>
      </c>
      <c r="M13713" t="s">
        <v>112297</v>
      </c>
      <c r="N13713" t="s">
        <v>16314</v>
      </c>
      <c r="O13713" s="3" t="s">
        <v>91389</v>
      </c>
      <c r="P13713" t="s">
        <v>16314</v>
      </c>
      <c r="Q13713" t="s">
        <v>16314</v>
      </c>
      <c r="R13713" t="s">
        <v>91389</v>
      </c>
      <c r="S13713" s="4" t="str">
        <f t="shared" si="214"/>
        <v>1999</v>
      </c>
    </row>
    <row r="13714" spans="1:19" hidden="1" x14ac:dyDescent="0.35">
      <c r="A13714" t="s">
        <v>91387</v>
      </c>
      <c r="B13714" t="s">
        <v>91388</v>
      </c>
      <c r="C13714" t="s">
        <v>91390</v>
      </c>
      <c r="D13714" t="s">
        <v>91391</v>
      </c>
      <c r="E13714" s="1" t="s">
        <v>91392</v>
      </c>
      <c r="F13714" s="1" t="s">
        <v>91393</v>
      </c>
      <c r="I13714" t="s">
        <v>512</v>
      </c>
      <c r="J13714" t="s">
        <v>512</v>
      </c>
      <c r="M13714" t="s">
        <v>112297</v>
      </c>
      <c r="N13714" t="s">
        <v>16314</v>
      </c>
      <c r="O13714" s="3" t="s">
        <v>91394</v>
      </c>
      <c r="P13714" t="s">
        <v>16314</v>
      </c>
      <c r="Q13714" t="s">
        <v>16314</v>
      </c>
      <c r="R13714" t="s">
        <v>91394</v>
      </c>
      <c r="S13714" s="4" t="str">
        <f t="shared" si="214"/>
        <v>1999</v>
      </c>
    </row>
    <row r="13715" spans="1:19" hidden="1" x14ac:dyDescent="0.35">
      <c r="A13715" s="1" t="s">
        <v>91392</v>
      </c>
      <c r="B13715" s="1" t="s">
        <v>91393</v>
      </c>
      <c r="C13715" t="s">
        <v>91395</v>
      </c>
      <c r="D13715" t="s">
        <v>91396</v>
      </c>
      <c r="E13715" t="s">
        <v>91397</v>
      </c>
      <c r="F13715" t="s">
        <v>91398</v>
      </c>
      <c r="I13715" t="s">
        <v>2301</v>
      </c>
      <c r="J13715" t="s">
        <v>2302</v>
      </c>
      <c r="M13715" t="s">
        <v>16314</v>
      </c>
      <c r="N13715" t="s">
        <v>16314</v>
      </c>
      <c r="O13715" s="3" t="s">
        <v>91399</v>
      </c>
      <c r="P13715" t="s">
        <v>16314</v>
      </c>
      <c r="Q13715" t="s">
        <v>16314</v>
      </c>
      <c r="R13715" t="s">
        <v>91399</v>
      </c>
      <c r="S13715" s="4" t="str">
        <f t="shared" si="214"/>
        <v>1999</v>
      </c>
    </row>
    <row r="13716" spans="1:19" ht="409.5" hidden="1" x14ac:dyDescent="0.35">
      <c r="A13716" t="s">
        <v>91397</v>
      </c>
      <c r="B13716" t="s">
        <v>91398</v>
      </c>
      <c r="C13716" t="s">
        <v>91400</v>
      </c>
      <c r="D13716">
        <v>386594551</v>
      </c>
      <c r="E13716" t="s">
        <v>91401</v>
      </c>
      <c r="F13716" t="s">
        <v>91402</v>
      </c>
      <c r="I13716" t="s">
        <v>91403</v>
      </c>
      <c r="J13716" t="s">
        <v>91404</v>
      </c>
      <c r="K13716" s="2" t="s">
        <v>91405</v>
      </c>
      <c r="M13716" t="s">
        <v>16314</v>
      </c>
      <c r="N13716" t="s">
        <v>16314</v>
      </c>
      <c r="O13716" s="3" t="s">
        <v>91406</v>
      </c>
      <c r="P13716" t="s">
        <v>16314</v>
      </c>
      <c r="Q13716" t="s">
        <v>16314</v>
      </c>
      <c r="R13716" t="s">
        <v>91406</v>
      </c>
      <c r="S13716" s="4" t="str">
        <f t="shared" si="214"/>
        <v>1999</v>
      </c>
    </row>
    <row r="13717" spans="1:19" hidden="1" x14ac:dyDescent="0.35">
      <c r="A13717" t="s">
        <v>91401</v>
      </c>
      <c r="B13717" t="s">
        <v>91402</v>
      </c>
      <c r="C13717" t="s">
        <v>91407</v>
      </c>
      <c r="D13717" t="s">
        <v>91408</v>
      </c>
      <c r="E13717" t="s">
        <v>91409</v>
      </c>
      <c r="F13717" t="s">
        <v>91410</v>
      </c>
      <c r="I13717" t="s">
        <v>91411</v>
      </c>
      <c r="J13717" t="s">
        <v>91412</v>
      </c>
      <c r="M13717" t="s">
        <v>112315</v>
      </c>
      <c r="N13717" t="s">
        <v>16314</v>
      </c>
      <c r="O13717" s="3" t="s">
        <v>91413</v>
      </c>
      <c r="P13717" t="s">
        <v>16314</v>
      </c>
      <c r="Q13717" t="s">
        <v>16314</v>
      </c>
      <c r="R13717" t="s">
        <v>91413</v>
      </c>
      <c r="S13717" s="4" t="str">
        <f t="shared" si="214"/>
        <v>1999</v>
      </c>
    </row>
    <row r="13718" spans="1:19" hidden="1" x14ac:dyDescent="0.35">
      <c r="A13718" t="s">
        <v>91409</v>
      </c>
      <c r="B13718" t="s">
        <v>91410</v>
      </c>
      <c r="C13718" t="s">
        <v>91414</v>
      </c>
      <c r="D13718" t="s">
        <v>91415</v>
      </c>
      <c r="E13718" t="s">
        <v>91416</v>
      </c>
      <c r="F13718" t="s">
        <v>91417</v>
      </c>
      <c r="I13718" t="s">
        <v>91418</v>
      </c>
      <c r="J13718" t="s">
        <v>91419</v>
      </c>
      <c r="M13718" t="s">
        <v>112315</v>
      </c>
      <c r="N13718" t="s">
        <v>16314</v>
      </c>
      <c r="O13718" s="3" t="s">
        <v>91420</v>
      </c>
      <c r="P13718" t="s">
        <v>16314</v>
      </c>
      <c r="Q13718" t="s">
        <v>16314</v>
      </c>
      <c r="R13718" t="s">
        <v>91420</v>
      </c>
      <c r="S13718" s="4" t="str">
        <f t="shared" si="214"/>
        <v>1999</v>
      </c>
    </row>
    <row r="13719" spans="1:19" hidden="1" x14ac:dyDescent="0.35">
      <c r="A13719" t="s">
        <v>91416</v>
      </c>
      <c r="B13719" t="s">
        <v>91417</v>
      </c>
      <c r="C13719" t="s">
        <v>91421</v>
      </c>
      <c r="D13719" t="s">
        <v>91422</v>
      </c>
      <c r="E13719" t="s">
        <v>91423</v>
      </c>
      <c r="F13719" t="s">
        <v>91424</v>
      </c>
      <c r="I13719" t="s">
        <v>91425</v>
      </c>
      <c r="J13719" t="s">
        <v>91426</v>
      </c>
      <c r="M13719" t="s">
        <v>112315</v>
      </c>
      <c r="N13719" t="s">
        <v>16314</v>
      </c>
      <c r="O13719" s="3" t="s">
        <v>91427</v>
      </c>
      <c r="P13719" t="s">
        <v>16314</v>
      </c>
      <c r="Q13719" t="s">
        <v>16314</v>
      </c>
      <c r="R13719" t="s">
        <v>91427</v>
      </c>
      <c r="S13719" s="4" t="str">
        <f t="shared" si="214"/>
        <v>1999</v>
      </c>
    </row>
    <row r="13720" spans="1:19" ht="43.5" hidden="1" x14ac:dyDescent="0.35">
      <c r="A13720" t="s">
        <v>91423</v>
      </c>
      <c r="B13720" t="s">
        <v>91424</v>
      </c>
      <c r="C13720" t="s">
        <v>91428</v>
      </c>
      <c r="D13720" t="s">
        <v>91429</v>
      </c>
      <c r="E13720" t="s">
        <v>91430</v>
      </c>
      <c r="F13720" t="s">
        <v>91431</v>
      </c>
      <c r="I13720" t="s">
        <v>91432</v>
      </c>
      <c r="J13720" t="s">
        <v>91433</v>
      </c>
      <c r="K13720" s="2" t="s">
        <v>91173</v>
      </c>
      <c r="M13720" t="s">
        <v>16314</v>
      </c>
      <c r="N13720" t="s">
        <v>16314</v>
      </c>
      <c r="O13720" s="3" t="s">
        <v>91434</v>
      </c>
      <c r="P13720" t="s">
        <v>16314</v>
      </c>
      <c r="Q13720" t="s">
        <v>16314</v>
      </c>
      <c r="R13720" t="s">
        <v>91434</v>
      </c>
      <c r="S13720" s="4" t="str">
        <f t="shared" si="214"/>
        <v>1999</v>
      </c>
    </row>
    <row r="13721" spans="1:19" hidden="1" x14ac:dyDescent="0.35">
      <c r="A13721" t="s">
        <v>91430</v>
      </c>
      <c r="B13721" t="s">
        <v>91431</v>
      </c>
      <c r="C13721" t="s">
        <v>91435</v>
      </c>
      <c r="D13721" t="s">
        <v>91436</v>
      </c>
      <c r="E13721" t="s">
        <v>91437</v>
      </c>
      <c r="F13721" t="s">
        <v>91438</v>
      </c>
      <c r="I13721" t="s">
        <v>91439</v>
      </c>
      <c r="J13721" t="s">
        <v>91440</v>
      </c>
      <c r="M13721" t="s">
        <v>16314</v>
      </c>
      <c r="N13721" t="s">
        <v>16314</v>
      </c>
      <c r="O13721" s="3" t="s">
        <v>91441</v>
      </c>
      <c r="P13721" t="s">
        <v>16314</v>
      </c>
      <c r="Q13721" t="s">
        <v>16314</v>
      </c>
      <c r="R13721" t="s">
        <v>91441</v>
      </c>
      <c r="S13721" s="4" t="str">
        <f t="shared" si="214"/>
        <v>1999</v>
      </c>
    </row>
    <row r="13722" spans="1:19" ht="29" hidden="1" x14ac:dyDescent="0.35">
      <c r="A13722" t="s">
        <v>91437</v>
      </c>
      <c r="B13722" t="s">
        <v>91438</v>
      </c>
      <c r="C13722" t="s">
        <v>91442</v>
      </c>
      <c r="D13722" t="s">
        <v>91443</v>
      </c>
      <c r="E13722" t="s">
        <v>91444</v>
      </c>
      <c r="F13722" t="s">
        <v>91445</v>
      </c>
      <c r="I13722" t="s">
        <v>91439</v>
      </c>
      <c r="J13722" t="s">
        <v>91440</v>
      </c>
      <c r="K13722" s="2" t="s">
        <v>84948</v>
      </c>
      <c r="M13722" t="s">
        <v>16314</v>
      </c>
      <c r="N13722" t="s">
        <v>16314</v>
      </c>
      <c r="O13722" s="3" t="s">
        <v>91446</v>
      </c>
      <c r="P13722" t="s">
        <v>16314</v>
      </c>
      <c r="Q13722" t="s">
        <v>16314</v>
      </c>
      <c r="R13722" t="s">
        <v>91446</v>
      </c>
      <c r="S13722" s="4" t="str">
        <f t="shared" si="214"/>
        <v>1999</v>
      </c>
    </row>
    <row r="13723" spans="1:19" hidden="1" x14ac:dyDescent="0.35">
      <c r="A13723" t="s">
        <v>91444</v>
      </c>
      <c r="B13723" t="s">
        <v>91445</v>
      </c>
      <c r="C13723" t="s">
        <v>91447</v>
      </c>
      <c r="D13723" t="s">
        <v>91448</v>
      </c>
      <c r="E13723" t="s">
        <v>91449</v>
      </c>
      <c r="F13723" t="s">
        <v>91450</v>
      </c>
      <c r="I13723" t="s">
        <v>91451</v>
      </c>
      <c r="J13723" t="s">
        <v>91452</v>
      </c>
      <c r="M13723" t="s">
        <v>91453</v>
      </c>
      <c r="N13723" t="s">
        <v>91453</v>
      </c>
      <c r="O13723" s="3" t="s">
        <v>91454</v>
      </c>
      <c r="P13723" t="s">
        <v>91453</v>
      </c>
      <c r="Q13723" t="s">
        <v>91453</v>
      </c>
      <c r="R13723" t="s">
        <v>91454</v>
      </c>
      <c r="S13723" s="4" t="str">
        <f t="shared" si="214"/>
        <v>1999</v>
      </c>
    </row>
    <row r="13724" spans="1:19" ht="43.5" hidden="1" x14ac:dyDescent="0.35">
      <c r="A13724" t="s">
        <v>91449</v>
      </c>
      <c r="B13724" t="s">
        <v>91450</v>
      </c>
      <c r="C13724" t="s">
        <v>91455</v>
      </c>
      <c r="D13724" t="s">
        <v>91456</v>
      </c>
      <c r="E13724" t="s">
        <v>91457</v>
      </c>
      <c r="F13724" t="s">
        <v>91458</v>
      </c>
      <c r="I13724" t="s">
        <v>91459</v>
      </c>
      <c r="J13724" t="s">
        <v>91460</v>
      </c>
      <c r="K13724" s="2" t="s">
        <v>91461</v>
      </c>
      <c r="M13724" t="s">
        <v>16314</v>
      </c>
      <c r="N13724" t="s">
        <v>16314</v>
      </c>
      <c r="O13724" s="3" t="s">
        <v>91462</v>
      </c>
      <c r="P13724" t="s">
        <v>16314</v>
      </c>
      <c r="Q13724" t="s">
        <v>16314</v>
      </c>
      <c r="R13724" t="s">
        <v>91462</v>
      </c>
      <c r="S13724" s="4" t="str">
        <f t="shared" si="214"/>
        <v>1999</v>
      </c>
    </row>
    <row r="13725" spans="1:19" hidden="1" x14ac:dyDescent="0.35">
      <c r="A13725" t="s">
        <v>91457</v>
      </c>
      <c r="B13725" t="s">
        <v>91458</v>
      </c>
      <c r="C13725" t="s">
        <v>91463</v>
      </c>
      <c r="D13725" t="s">
        <v>91464</v>
      </c>
      <c r="E13725" t="s">
        <v>91465</v>
      </c>
      <c r="F13725" t="s">
        <v>91466</v>
      </c>
      <c r="I13725" t="s">
        <v>91467</v>
      </c>
      <c r="J13725" t="s">
        <v>91468</v>
      </c>
      <c r="M13725" t="s">
        <v>16314</v>
      </c>
      <c r="N13725" t="s">
        <v>16314</v>
      </c>
      <c r="O13725" s="3" t="s">
        <v>91469</v>
      </c>
      <c r="P13725" t="s">
        <v>16314</v>
      </c>
      <c r="Q13725" t="s">
        <v>16314</v>
      </c>
      <c r="R13725" t="s">
        <v>91469</v>
      </c>
      <c r="S13725" s="4" t="str">
        <f t="shared" si="214"/>
        <v>1999</v>
      </c>
    </row>
    <row r="13726" spans="1:19" ht="43.5" hidden="1" x14ac:dyDescent="0.35">
      <c r="A13726" t="s">
        <v>91465</v>
      </c>
      <c r="B13726" t="s">
        <v>91466</v>
      </c>
      <c r="C13726" t="s">
        <v>91470</v>
      </c>
      <c r="D13726" t="s">
        <v>91471</v>
      </c>
      <c r="E13726" t="s">
        <v>91472</v>
      </c>
      <c r="F13726" t="s">
        <v>91473</v>
      </c>
      <c r="I13726" t="s">
        <v>91474</v>
      </c>
      <c r="J13726" t="s">
        <v>91475</v>
      </c>
      <c r="K13726" s="2" t="s">
        <v>91173</v>
      </c>
      <c r="M13726" t="s">
        <v>112302</v>
      </c>
      <c r="N13726" t="s">
        <v>16314</v>
      </c>
      <c r="O13726" s="3" t="s">
        <v>91476</v>
      </c>
      <c r="P13726" t="s">
        <v>16314</v>
      </c>
      <c r="Q13726" t="s">
        <v>16314</v>
      </c>
      <c r="R13726" t="s">
        <v>91476</v>
      </c>
      <c r="S13726" s="4" t="str">
        <f t="shared" si="214"/>
        <v>1999</v>
      </c>
    </row>
    <row r="13727" spans="1:19" hidden="1" x14ac:dyDescent="0.35">
      <c r="A13727" t="s">
        <v>91472</v>
      </c>
      <c r="B13727" t="s">
        <v>91473</v>
      </c>
      <c r="C13727" t="s">
        <v>91477</v>
      </c>
      <c r="D13727" t="s">
        <v>91478</v>
      </c>
      <c r="E13727" t="s">
        <v>91479</v>
      </c>
      <c r="F13727" t="s">
        <v>91480</v>
      </c>
      <c r="I13727" t="s">
        <v>91481</v>
      </c>
      <c r="J13727" t="s">
        <v>91482</v>
      </c>
      <c r="M13727" t="s">
        <v>112323</v>
      </c>
      <c r="N13727" t="s">
        <v>16314</v>
      </c>
      <c r="O13727" s="3" t="s">
        <v>91483</v>
      </c>
      <c r="P13727" t="s">
        <v>16314</v>
      </c>
      <c r="Q13727" t="s">
        <v>16314</v>
      </c>
      <c r="R13727" t="s">
        <v>91483</v>
      </c>
      <c r="S13727" s="4" t="str">
        <f t="shared" si="214"/>
        <v>1999</v>
      </c>
    </row>
    <row r="13728" spans="1:19" hidden="1" x14ac:dyDescent="0.35">
      <c r="A13728" t="s">
        <v>91479</v>
      </c>
      <c r="B13728" t="s">
        <v>91480</v>
      </c>
      <c r="C13728" t="s">
        <v>91484</v>
      </c>
      <c r="D13728" t="s">
        <v>91485</v>
      </c>
      <c r="E13728" t="s">
        <v>91486</v>
      </c>
      <c r="F13728" t="s">
        <v>91487</v>
      </c>
      <c r="I13728" t="s">
        <v>91488</v>
      </c>
      <c r="J13728" t="s">
        <v>91489</v>
      </c>
      <c r="M13728" t="s">
        <v>16314</v>
      </c>
      <c r="N13728" t="s">
        <v>16314</v>
      </c>
      <c r="O13728" s="3" t="s">
        <v>91490</v>
      </c>
      <c r="P13728" t="s">
        <v>16314</v>
      </c>
      <c r="Q13728" t="s">
        <v>16314</v>
      </c>
      <c r="R13728" t="s">
        <v>91490</v>
      </c>
      <c r="S13728" s="4" t="str">
        <f t="shared" si="214"/>
        <v>1999</v>
      </c>
    </row>
    <row r="13729" spans="1:19" hidden="1" x14ac:dyDescent="0.35">
      <c r="A13729" t="s">
        <v>91486</v>
      </c>
      <c r="B13729" t="s">
        <v>91487</v>
      </c>
      <c r="C13729" t="s">
        <v>91491</v>
      </c>
      <c r="D13729" t="s">
        <v>91492</v>
      </c>
      <c r="E13729" t="s">
        <v>91493</v>
      </c>
      <c r="F13729" t="s">
        <v>91494</v>
      </c>
      <c r="I13729" t="s">
        <v>91495</v>
      </c>
      <c r="J13729" t="s">
        <v>91496</v>
      </c>
      <c r="M13729" t="s">
        <v>16314</v>
      </c>
      <c r="N13729" t="s">
        <v>16314</v>
      </c>
      <c r="O13729" s="3" t="s">
        <v>91497</v>
      </c>
      <c r="P13729" t="s">
        <v>16314</v>
      </c>
      <c r="Q13729" t="s">
        <v>16314</v>
      </c>
      <c r="R13729" t="s">
        <v>91497</v>
      </c>
      <c r="S13729" s="4" t="str">
        <f t="shared" si="214"/>
        <v>1999</v>
      </c>
    </row>
    <row r="13730" spans="1:19" hidden="1" x14ac:dyDescent="0.35">
      <c r="A13730" t="s">
        <v>91493</v>
      </c>
      <c r="B13730" t="s">
        <v>91494</v>
      </c>
      <c r="C13730" t="s">
        <v>91498</v>
      </c>
      <c r="D13730" t="s">
        <v>91499</v>
      </c>
      <c r="E13730" t="s">
        <v>91500</v>
      </c>
      <c r="F13730" t="s">
        <v>91501</v>
      </c>
      <c r="I13730" t="s">
        <v>91502</v>
      </c>
      <c r="J13730" t="s">
        <v>91503</v>
      </c>
      <c r="M13730" t="s">
        <v>16314</v>
      </c>
      <c r="N13730" t="s">
        <v>16314</v>
      </c>
      <c r="O13730" s="3" t="s">
        <v>91504</v>
      </c>
      <c r="P13730" t="s">
        <v>16314</v>
      </c>
      <c r="Q13730" t="s">
        <v>16314</v>
      </c>
      <c r="R13730" t="s">
        <v>91504</v>
      </c>
      <c r="S13730" s="4" t="str">
        <f t="shared" si="214"/>
        <v>1999</v>
      </c>
    </row>
    <row r="13731" spans="1:19" hidden="1" x14ac:dyDescent="0.35">
      <c r="A13731" t="s">
        <v>91500</v>
      </c>
      <c r="B13731" t="s">
        <v>91501</v>
      </c>
      <c r="C13731" t="s">
        <v>91505</v>
      </c>
      <c r="D13731" t="s">
        <v>91506</v>
      </c>
      <c r="E13731" t="s">
        <v>91507</v>
      </c>
      <c r="F13731" t="s">
        <v>91508</v>
      </c>
      <c r="I13731" t="s">
        <v>91509</v>
      </c>
      <c r="J13731" t="s">
        <v>91510</v>
      </c>
      <c r="M13731" t="s">
        <v>16314</v>
      </c>
      <c r="N13731" t="s">
        <v>16314</v>
      </c>
      <c r="O13731" s="3" t="s">
        <v>91511</v>
      </c>
      <c r="P13731" t="s">
        <v>16314</v>
      </c>
      <c r="Q13731" t="s">
        <v>16314</v>
      </c>
      <c r="R13731" t="s">
        <v>91511</v>
      </c>
      <c r="S13731" s="4" t="str">
        <f t="shared" si="214"/>
        <v>1999</v>
      </c>
    </row>
    <row r="13732" spans="1:19" ht="43.5" hidden="1" x14ac:dyDescent="0.35">
      <c r="A13732" t="s">
        <v>91507</v>
      </c>
      <c r="B13732" t="s">
        <v>91508</v>
      </c>
      <c r="C13732" t="s">
        <v>91512</v>
      </c>
      <c r="D13732" t="s">
        <v>91513</v>
      </c>
      <c r="E13732" t="s">
        <v>91514</v>
      </c>
      <c r="F13732" t="s">
        <v>91515</v>
      </c>
      <c r="I13732" t="s">
        <v>91516</v>
      </c>
      <c r="J13732" t="s">
        <v>91517</v>
      </c>
      <c r="K13732" s="2" t="s">
        <v>91173</v>
      </c>
      <c r="M13732" t="s">
        <v>16314</v>
      </c>
      <c r="N13732" t="s">
        <v>16314</v>
      </c>
      <c r="O13732" s="3" t="s">
        <v>91518</v>
      </c>
      <c r="P13732" t="s">
        <v>16314</v>
      </c>
      <c r="Q13732" t="s">
        <v>16314</v>
      </c>
      <c r="R13732" t="s">
        <v>91518</v>
      </c>
      <c r="S13732" s="4" t="str">
        <f t="shared" si="214"/>
        <v>1999</v>
      </c>
    </row>
    <row r="13733" spans="1:19" hidden="1" x14ac:dyDescent="0.35">
      <c r="A13733" t="s">
        <v>91514</v>
      </c>
      <c r="B13733" t="s">
        <v>91515</v>
      </c>
      <c r="C13733" t="s">
        <v>91519</v>
      </c>
      <c r="D13733" t="s">
        <v>91520</v>
      </c>
      <c r="E13733" s="1" t="s">
        <v>91521</v>
      </c>
      <c r="F13733" s="1" t="s">
        <v>91522</v>
      </c>
      <c r="I13733" t="s">
        <v>91523</v>
      </c>
      <c r="J13733" t="s">
        <v>91524</v>
      </c>
      <c r="M13733" t="s">
        <v>112314</v>
      </c>
      <c r="N13733" t="s">
        <v>16314</v>
      </c>
      <c r="O13733" s="3" t="s">
        <v>91525</v>
      </c>
      <c r="P13733" t="s">
        <v>16314</v>
      </c>
      <c r="Q13733" t="s">
        <v>16314</v>
      </c>
      <c r="R13733" t="s">
        <v>91525</v>
      </c>
      <c r="S13733" s="4" t="str">
        <f t="shared" si="214"/>
        <v>1999</v>
      </c>
    </row>
    <row r="13734" spans="1:19" ht="43.5" hidden="1" x14ac:dyDescent="0.35">
      <c r="A13734" s="1" t="s">
        <v>91521</v>
      </c>
      <c r="B13734" s="1" t="s">
        <v>91522</v>
      </c>
      <c r="C13734" s="1" t="s">
        <v>91526</v>
      </c>
      <c r="D13734" s="1" t="s">
        <v>91527</v>
      </c>
      <c r="E13734" t="s">
        <v>91528</v>
      </c>
      <c r="F13734" t="s">
        <v>91529</v>
      </c>
      <c r="I13734" t="s">
        <v>91530</v>
      </c>
      <c r="J13734" t="s">
        <v>91531</v>
      </c>
      <c r="K13734" s="2" t="s">
        <v>91173</v>
      </c>
      <c r="M13734" t="s">
        <v>16314</v>
      </c>
      <c r="N13734" t="s">
        <v>16314</v>
      </c>
      <c r="O13734" s="3" t="s">
        <v>91532</v>
      </c>
      <c r="P13734" t="s">
        <v>16314</v>
      </c>
      <c r="Q13734" t="s">
        <v>16314</v>
      </c>
      <c r="R13734" t="s">
        <v>91532</v>
      </c>
      <c r="S13734" s="4" t="str">
        <f t="shared" si="214"/>
        <v>1999</v>
      </c>
    </row>
    <row r="13735" spans="1:19" ht="43.5" hidden="1" x14ac:dyDescent="0.35">
      <c r="A13735" t="s">
        <v>91528</v>
      </c>
      <c r="B13735" t="s">
        <v>91529</v>
      </c>
      <c r="C13735" t="s">
        <v>91533</v>
      </c>
      <c r="D13735" t="s">
        <v>91534</v>
      </c>
      <c r="E13735" t="s">
        <v>91535</v>
      </c>
      <c r="F13735" t="s">
        <v>91536</v>
      </c>
      <c r="I13735" t="s">
        <v>91537</v>
      </c>
      <c r="J13735" t="s">
        <v>91538</v>
      </c>
      <c r="K13735" s="2" t="s">
        <v>91064</v>
      </c>
      <c r="M13735" t="s">
        <v>16314</v>
      </c>
      <c r="N13735" t="s">
        <v>16314</v>
      </c>
      <c r="O13735" s="3" t="s">
        <v>91539</v>
      </c>
      <c r="P13735" t="s">
        <v>16314</v>
      </c>
      <c r="Q13735" t="s">
        <v>16314</v>
      </c>
      <c r="R13735" t="s">
        <v>91539</v>
      </c>
      <c r="S13735" s="4" t="str">
        <f t="shared" si="214"/>
        <v>1999</v>
      </c>
    </row>
    <row r="13736" spans="1:19" ht="43.5" hidden="1" x14ac:dyDescent="0.35">
      <c r="A13736" t="s">
        <v>91535</v>
      </c>
      <c r="B13736" t="s">
        <v>91536</v>
      </c>
      <c r="C13736" t="s">
        <v>91540</v>
      </c>
      <c r="D13736" t="s">
        <v>91541</v>
      </c>
      <c r="E13736" t="s">
        <v>91542</v>
      </c>
      <c r="F13736" t="s">
        <v>91543</v>
      </c>
      <c r="I13736" t="s">
        <v>91544</v>
      </c>
      <c r="J13736" t="s">
        <v>91545</v>
      </c>
      <c r="K13736" s="2" t="s">
        <v>91173</v>
      </c>
      <c r="M13736" t="s">
        <v>16314</v>
      </c>
      <c r="N13736" t="s">
        <v>16314</v>
      </c>
      <c r="O13736" s="3" t="s">
        <v>91546</v>
      </c>
      <c r="P13736" t="s">
        <v>16314</v>
      </c>
      <c r="Q13736" t="s">
        <v>16314</v>
      </c>
      <c r="R13736" t="s">
        <v>91546</v>
      </c>
      <c r="S13736" s="4" t="str">
        <f t="shared" si="214"/>
        <v>1999</v>
      </c>
    </row>
    <row r="13737" spans="1:19" hidden="1" x14ac:dyDescent="0.35">
      <c r="A13737" t="s">
        <v>91542</v>
      </c>
      <c r="B13737" t="s">
        <v>91543</v>
      </c>
      <c r="C13737" t="s">
        <v>91547</v>
      </c>
      <c r="D13737" t="s">
        <v>91548</v>
      </c>
      <c r="E13737" t="s">
        <v>91549</v>
      </c>
      <c r="F13737" t="s">
        <v>91550</v>
      </c>
      <c r="I13737" t="s">
        <v>91551</v>
      </c>
      <c r="J13737" t="s">
        <v>91552</v>
      </c>
      <c r="M13737" t="s">
        <v>112314</v>
      </c>
      <c r="N13737" t="s">
        <v>16314</v>
      </c>
      <c r="O13737" s="3" t="s">
        <v>91553</v>
      </c>
      <c r="P13737" t="s">
        <v>16314</v>
      </c>
      <c r="Q13737" t="s">
        <v>16314</v>
      </c>
      <c r="R13737" t="s">
        <v>91553</v>
      </c>
      <c r="S13737" s="4" t="str">
        <f t="shared" si="214"/>
        <v>1999</v>
      </c>
    </row>
    <row r="13738" spans="1:19" hidden="1" x14ac:dyDescent="0.35">
      <c r="A13738" t="s">
        <v>91549</v>
      </c>
      <c r="B13738" t="s">
        <v>91550</v>
      </c>
      <c r="C13738" t="s">
        <v>91554</v>
      </c>
      <c r="D13738" t="s">
        <v>91555</v>
      </c>
      <c r="E13738" t="s">
        <v>91556</v>
      </c>
      <c r="F13738" t="s">
        <v>91557</v>
      </c>
      <c r="I13738" t="s">
        <v>91558</v>
      </c>
      <c r="J13738" t="s">
        <v>91559</v>
      </c>
      <c r="M13738" t="s">
        <v>112323</v>
      </c>
      <c r="N13738" t="s">
        <v>16314</v>
      </c>
      <c r="O13738" s="3" t="s">
        <v>91560</v>
      </c>
      <c r="P13738" t="s">
        <v>16314</v>
      </c>
      <c r="Q13738" t="s">
        <v>16314</v>
      </c>
      <c r="R13738" t="s">
        <v>91560</v>
      </c>
      <c r="S13738" s="4" t="str">
        <f t="shared" si="214"/>
        <v>1999</v>
      </c>
    </row>
    <row r="13739" spans="1:19" hidden="1" x14ac:dyDescent="0.35">
      <c r="A13739" t="s">
        <v>91556</v>
      </c>
      <c r="B13739" t="s">
        <v>91557</v>
      </c>
      <c r="C13739" t="s">
        <v>91561</v>
      </c>
      <c r="D13739" t="s">
        <v>91562</v>
      </c>
      <c r="E13739" t="s">
        <v>91563</v>
      </c>
      <c r="F13739" t="s">
        <v>91564</v>
      </c>
      <c r="I13739" t="s">
        <v>91558</v>
      </c>
      <c r="J13739" t="s">
        <v>91559</v>
      </c>
      <c r="M13739" t="s">
        <v>112323</v>
      </c>
      <c r="N13739" t="s">
        <v>16314</v>
      </c>
      <c r="O13739" s="3" t="s">
        <v>91565</v>
      </c>
      <c r="P13739" t="s">
        <v>16314</v>
      </c>
      <c r="Q13739" t="s">
        <v>16314</v>
      </c>
      <c r="R13739" t="s">
        <v>91565</v>
      </c>
      <c r="S13739" s="4" t="str">
        <f t="shared" si="214"/>
        <v>1999</v>
      </c>
    </row>
    <row r="13740" spans="1:19" hidden="1" x14ac:dyDescent="0.35">
      <c r="A13740" t="s">
        <v>91563</v>
      </c>
      <c r="B13740" t="s">
        <v>91564</v>
      </c>
      <c r="C13740" t="s">
        <v>91566</v>
      </c>
      <c r="D13740" t="s">
        <v>91567</v>
      </c>
      <c r="E13740" t="s">
        <v>91568</v>
      </c>
      <c r="F13740" t="s">
        <v>91569</v>
      </c>
      <c r="I13740" t="s">
        <v>897</v>
      </c>
      <c r="J13740" t="s">
        <v>898</v>
      </c>
      <c r="M13740" t="s">
        <v>112297</v>
      </c>
      <c r="N13740" t="s">
        <v>16314</v>
      </c>
      <c r="O13740" s="3" t="s">
        <v>91570</v>
      </c>
      <c r="P13740" t="s">
        <v>16314</v>
      </c>
      <c r="Q13740" t="s">
        <v>16314</v>
      </c>
      <c r="R13740" t="s">
        <v>91570</v>
      </c>
      <c r="S13740" s="4" t="str">
        <f t="shared" si="214"/>
        <v>1999</v>
      </c>
    </row>
    <row r="13741" spans="1:19" hidden="1" x14ac:dyDescent="0.35">
      <c r="A13741" t="s">
        <v>91568</v>
      </c>
      <c r="B13741" t="s">
        <v>91569</v>
      </c>
      <c r="C13741" t="s">
        <v>91571</v>
      </c>
      <c r="D13741" t="s">
        <v>91572</v>
      </c>
      <c r="E13741" t="s">
        <v>91573</v>
      </c>
      <c r="F13741" t="s">
        <v>91574</v>
      </c>
      <c r="I13741" t="s">
        <v>91575</v>
      </c>
      <c r="J13741" t="s">
        <v>91576</v>
      </c>
      <c r="M13741" t="s">
        <v>112297</v>
      </c>
      <c r="N13741" t="s">
        <v>16314</v>
      </c>
      <c r="O13741" s="3" t="s">
        <v>91577</v>
      </c>
      <c r="P13741" t="s">
        <v>16314</v>
      </c>
      <c r="Q13741" t="s">
        <v>16314</v>
      </c>
      <c r="R13741" t="s">
        <v>91577</v>
      </c>
      <c r="S13741" s="4" t="str">
        <f t="shared" si="214"/>
        <v>1999</v>
      </c>
    </row>
    <row r="13742" spans="1:19" hidden="1" x14ac:dyDescent="0.35">
      <c r="A13742" t="s">
        <v>91573</v>
      </c>
      <c r="B13742" t="s">
        <v>91574</v>
      </c>
      <c r="C13742" t="s">
        <v>91578</v>
      </c>
      <c r="D13742" t="s">
        <v>91579</v>
      </c>
      <c r="E13742" t="s">
        <v>91580</v>
      </c>
      <c r="F13742" t="s">
        <v>91581</v>
      </c>
      <c r="I13742" t="s">
        <v>91582</v>
      </c>
      <c r="J13742" t="s">
        <v>91583</v>
      </c>
      <c r="M13742" t="s">
        <v>112297</v>
      </c>
      <c r="N13742" t="s">
        <v>16314</v>
      </c>
      <c r="O13742" s="3" t="s">
        <v>91584</v>
      </c>
      <c r="P13742" t="s">
        <v>16314</v>
      </c>
      <c r="Q13742" t="s">
        <v>16314</v>
      </c>
      <c r="R13742" t="s">
        <v>91584</v>
      </c>
      <c r="S13742" s="4" t="str">
        <f t="shared" si="214"/>
        <v>1999</v>
      </c>
    </row>
    <row r="13743" spans="1:19" hidden="1" x14ac:dyDescent="0.35">
      <c r="A13743" t="s">
        <v>91580</v>
      </c>
      <c r="B13743" t="s">
        <v>91581</v>
      </c>
      <c r="C13743" t="s">
        <v>91585</v>
      </c>
      <c r="D13743" t="s">
        <v>91586</v>
      </c>
      <c r="E13743" t="s">
        <v>91587</v>
      </c>
      <c r="F13743" t="s">
        <v>91588</v>
      </c>
      <c r="I13743" t="s">
        <v>91589</v>
      </c>
      <c r="J13743" t="s">
        <v>91590</v>
      </c>
      <c r="M13743" t="s">
        <v>112297</v>
      </c>
      <c r="N13743" t="s">
        <v>16314</v>
      </c>
      <c r="O13743" s="3" t="s">
        <v>91591</v>
      </c>
      <c r="P13743" t="s">
        <v>16314</v>
      </c>
      <c r="Q13743" t="s">
        <v>16314</v>
      </c>
      <c r="R13743" t="s">
        <v>91591</v>
      </c>
      <c r="S13743" s="4" t="str">
        <f t="shared" si="214"/>
        <v>1999</v>
      </c>
    </row>
    <row r="13744" spans="1:19" hidden="1" x14ac:dyDescent="0.35">
      <c r="A13744" t="s">
        <v>91587</v>
      </c>
      <c r="B13744" t="s">
        <v>91588</v>
      </c>
      <c r="C13744" t="s">
        <v>91592</v>
      </c>
      <c r="D13744" t="s">
        <v>91593</v>
      </c>
      <c r="E13744" t="s">
        <v>91594</v>
      </c>
      <c r="F13744" t="s">
        <v>91595</v>
      </c>
      <c r="I13744" t="s">
        <v>91596</v>
      </c>
      <c r="J13744" t="s">
        <v>91597</v>
      </c>
      <c r="M13744" t="s">
        <v>16314</v>
      </c>
      <c r="N13744" t="s">
        <v>16314</v>
      </c>
      <c r="O13744" s="3" t="s">
        <v>91598</v>
      </c>
      <c r="P13744" t="s">
        <v>16314</v>
      </c>
      <c r="Q13744" t="s">
        <v>16314</v>
      </c>
      <c r="R13744" t="s">
        <v>91598</v>
      </c>
      <c r="S13744" s="4" t="str">
        <f t="shared" si="214"/>
        <v>1999</v>
      </c>
    </row>
    <row r="13745" spans="1:19" hidden="1" x14ac:dyDescent="0.35">
      <c r="A13745" t="s">
        <v>91594</v>
      </c>
      <c r="B13745" t="s">
        <v>91595</v>
      </c>
      <c r="C13745" t="s">
        <v>91599</v>
      </c>
      <c r="D13745" t="s">
        <v>91600</v>
      </c>
      <c r="E13745" t="s">
        <v>91601</v>
      </c>
      <c r="F13745" t="s">
        <v>91602</v>
      </c>
      <c r="I13745" t="s">
        <v>91603</v>
      </c>
      <c r="J13745" t="s">
        <v>91604</v>
      </c>
      <c r="M13745" t="s">
        <v>16314</v>
      </c>
      <c r="N13745" t="s">
        <v>16314</v>
      </c>
      <c r="O13745" s="3" t="s">
        <v>91605</v>
      </c>
      <c r="P13745" t="s">
        <v>16314</v>
      </c>
      <c r="Q13745" t="s">
        <v>16314</v>
      </c>
      <c r="R13745" t="s">
        <v>91605</v>
      </c>
      <c r="S13745" s="4" t="str">
        <f t="shared" si="214"/>
        <v>1999</v>
      </c>
    </row>
    <row r="13746" spans="1:19" hidden="1" x14ac:dyDescent="0.35">
      <c r="A13746" t="s">
        <v>91601</v>
      </c>
      <c r="B13746" t="s">
        <v>91602</v>
      </c>
      <c r="C13746" t="s">
        <v>91606</v>
      </c>
      <c r="D13746" t="s">
        <v>91607</v>
      </c>
      <c r="E13746" t="s">
        <v>91608</v>
      </c>
      <c r="F13746" t="s">
        <v>91609</v>
      </c>
      <c r="I13746" t="s">
        <v>414</v>
      </c>
      <c r="J13746" t="s">
        <v>414</v>
      </c>
      <c r="M13746" t="s">
        <v>112299</v>
      </c>
      <c r="N13746" t="s">
        <v>16314</v>
      </c>
      <c r="O13746" s="3" t="s">
        <v>91610</v>
      </c>
      <c r="P13746" t="s">
        <v>16314</v>
      </c>
      <c r="Q13746" t="s">
        <v>16314</v>
      </c>
      <c r="R13746" t="s">
        <v>91610</v>
      </c>
      <c r="S13746" s="4" t="str">
        <f t="shared" si="214"/>
        <v>1999</v>
      </c>
    </row>
    <row r="13747" spans="1:19" hidden="1" x14ac:dyDescent="0.35">
      <c r="A13747" t="s">
        <v>91608</v>
      </c>
      <c r="B13747" t="s">
        <v>91609</v>
      </c>
      <c r="C13747" t="s">
        <v>91611</v>
      </c>
      <c r="D13747" t="s">
        <v>91612</v>
      </c>
      <c r="E13747" t="s">
        <v>91613</v>
      </c>
      <c r="F13747" t="s">
        <v>91614</v>
      </c>
      <c r="I13747" t="s">
        <v>91615</v>
      </c>
      <c r="J13747" t="s">
        <v>91616</v>
      </c>
      <c r="M13747" t="s">
        <v>16314</v>
      </c>
      <c r="N13747" t="s">
        <v>16314</v>
      </c>
      <c r="O13747" s="3" t="s">
        <v>91617</v>
      </c>
      <c r="P13747" t="s">
        <v>16314</v>
      </c>
      <c r="Q13747" t="s">
        <v>16314</v>
      </c>
      <c r="R13747" t="s">
        <v>91617</v>
      </c>
      <c r="S13747" s="4" t="str">
        <f t="shared" si="214"/>
        <v>1999</v>
      </c>
    </row>
    <row r="13748" spans="1:19" hidden="1" x14ac:dyDescent="0.35">
      <c r="A13748" t="s">
        <v>91613</v>
      </c>
      <c r="B13748" t="s">
        <v>91614</v>
      </c>
      <c r="C13748" t="s">
        <v>91618</v>
      </c>
      <c r="D13748" t="s">
        <v>91619</v>
      </c>
      <c r="E13748" t="s">
        <v>91620</v>
      </c>
      <c r="F13748" t="s">
        <v>91621</v>
      </c>
      <c r="I13748" t="s">
        <v>512</v>
      </c>
      <c r="J13748" t="s">
        <v>512</v>
      </c>
      <c r="M13748" t="s">
        <v>112297</v>
      </c>
      <c r="N13748" t="s">
        <v>16314</v>
      </c>
      <c r="O13748" s="3" t="s">
        <v>91622</v>
      </c>
      <c r="P13748" t="s">
        <v>16314</v>
      </c>
      <c r="Q13748" t="s">
        <v>16314</v>
      </c>
      <c r="R13748" t="s">
        <v>91622</v>
      </c>
      <c r="S13748" s="4" t="str">
        <f t="shared" si="214"/>
        <v>1999</v>
      </c>
    </row>
    <row r="13749" spans="1:19" hidden="1" x14ac:dyDescent="0.35">
      <c r="A13749" t="s">
        <v>91620</v>
      </c>
      <c r="B13749" t="s">
        <v>91621</v>
      </c>
      <c r="C13749" t="s">
        <v>91623</v>
      </c>
      <c r="D13749" t="s">
        <v>91624</v>
      </c>
      <c r="E13749" t="s">
        <v>91625</v>
      </c>
      <c r="F13749" t="s">
        <v>91626</v>
      </c>
      <c r="I13749" t="s">
        <v>91627</v>
      </c>
      <c r="J13749" t="s">
        <v>91628</v>
      </c>
      <c r="M13749" t="s">
        <v>112297</v>
      </c>
      <c r="N13749" t="s">
        <v>16314</v>
      </c>
      <c r="O13749" s="3" t="s">
        <v>91629</v>
      </c>
      <c r="P13749" t="s">
        <v>16314</v>
      </c>
      <c r="Q13749" t="s">
        <v>16314</v>
      </c>
      <c r="R13749" t="s">
        <v>91629</v>
      </c>
      <c r="S13749" s="4" t="str">
        <f t="shared" si="214"/>
        <v>1999</v>
      </c>
    </row>
    <row r="13750" spans="1:19" hidden="1" x14ac:dyDescent="0.35">
      <c r="A13750" t="s">
        <v>91625</v>
      </c>
      <c r="B13750" t="s">
        <v>91626</v>
      </c>
      <c r="C13750" t="s">
        <v>91630</v>
      </c>
      <c r="D13750" t="s">
        <v>91631</v>
      </c>
      <c r="E13750" t="s">
        <v>91632</v>
      </c>
      <c r="F13750" t="s">
        <v>91633</v>
      </c>
      <c r="I13750" t="s">
        <v>91634</v>
      </c>
      <c r="J13750" t="s">
        <v>91635</v>
      </c>
      <c r="M13750" t="s">
        <v>112297</v>
      </c>
      <c r="N13750" t="s">
        <v>16314</v>
      </c>
      <c r="O13750" s="3" t="s">
        <v>91636</v>
      </c>
      <c r="P13750" t="s">
        <v>16314</v>
      </c>
      <c r="Q13750" t="s">
        <v>16314</v>
      </c>
      <c r="R13750" t="s">
        <v>91636</v>
      </c>
      <c r="S13750" s="4" t="str">
        <f t="shared" si="214"/>
        <v>1999</v>
      </c>
    </row>
    <row r="13751" spans="1:19" hidden="1" x14ac:dyDescent="0.35">
      <c r="A13751" t="s">
        <v>91632</v>
      </c>
      <c r="B13751" t="s">
        <v>91633</v>
      </c>
      <c r="C13751" t="s">
        <v>91637</v>
      </c>
      <c r="D13751" t="s">
        <v>91638</v>
      </c>
      <c r="E13751" t="s">
        <v>91639</v>
      </c>
      <c r="F13751" t="s">
        <v>91640</v>
      </c>
      <c r="I13751" t="s">
        <v>91641</v>
      </c>
      <c r="J13751" t="s">
        <v>91642</v>
      </c>
      <c r="M13751" t="s">
        <v>16314</v>
      </c>
      <c r="N13751" t="s">
        <v>16314</v>
      </c>
      <c r="O13751" s="3" t="s">
        <v>91643</v>
      </c>
      <c r="P13751" t="s">
        <v>16314</v>
      </c>
      <c r="Q13751" t="s">
        <v>16314</v>
      </c>
      <c r="R13751" t="s">
        <v>91643</v>
      </c>
      <c r="S13751" s="4" t="str">
        <f t="shared" si="214"/>
        <v>1999</v>
      </c>
    </row>
    <row r="13752" spans="1:19" hidden="1" x14ac:dyDescent="0.35">
      <c r="A13752" t="s">
        <v>91639</v>
      </c>
      <c r="B13752" t="s">
        <v>91640</v>
      </c>
      <c r="C13752" t="s">
        <v>91644</v>
      </c>
      <c r="D13752" t="s">
        <v>91645</v>
      </c>
      <c r="E13752" t="s">
        <v>91646</v>
      </c>
      <c r="F13752" t="s">
        <v>91647</v>
      </c>
      <c r="I13752" t="s">
        <v>91648</v>
      </c>
      <c r="J13752" t="s">
        <v>91649</v>
      </c>
      <c r="M13752" t="s">
        <v>112297</v>
      </c>
      <c r="N13752" t="s">
        <v>16314</v>
      </c>
      <c r="O13752" s="3" t="s">
        <v>91650</v>
      </c>
      <c r="P13752" t="s">
        <v>16314</v>
      </c>
      <c r="Q13752" t="s">
        <v>16314</v>
      </c>
      <c r="R13752" t="s">
        <v>91650</v>
      </c>
      <c r="S13752" s="4" t="str">
        <f t="shared" si="214"/>
        <v>1999</v>
      </c>
    </row>
    <row r="13753" spans="1:19" hidden="1" x14ac:dyDescent="0.35">
      <c r="A13753" t="s">
        <v>91646</v>
      </c>
      <c r="B13753" t="s">
        <v>91647</v>
      </c>
      <c r="C13753" t="s">
        <v>91651</v>
      </c>
      <c r="D13753" t="s">
        <v>91652</v>
      </c>
      <c r="E13753" t="s">
        <v>91653</v>
      </c>
      <c r="F13753" t="s">
        <v>91654</v>
      </c>
      <c r="I13753" t="s">
        <v>91655</v>
      </c>
      <c r="J13753" t="s">
        <v>91656</v>
      </c>
      <c r="M13753" t="s">
        <v>112297</v>
      </c>
      <c r="N13753" t="s">
        <v>16314</v>
      </c>
      <c r="O13753" s="3" t="s">
        <v>91657</v>
      </c>
      <c r="P13753" t="s">
        <v>16314</v>
      </c>
      <c r="Q13753" t="s">
        <v>16314</v>
      </c>
      <c r="R13753" t="s">
        <v>91657</v>
      </c>
      <c r="S13753" s="4" t="str">
        <f t="shared" si="214"/>
        <v>1999</v>
      </c>
    </row>
    <row r="13754" spans="1:19" hidden="1" x14ac:dyDescent="0.35">
      <c r="A13754" t="s">
        <v>91653</v>
      </c>
      <c r="B13754" t="s">
        <v>91654</v>
      </c>
      <c r="C13754" t="s">
        <v>91658</v>
      </c>
      <c r="D13754" t="s">
        <v>91659</v>
      </c>
      <c r="E13754" t="s">
        <v>91660</v>
      </c>
      <c r="F13754" t="s">
        <v>91661</v>
      </c>
      <c r="I13754" t="s">
        <v>91662</v>
      </c>
      <c r="J13754" t="s">
        <v>91663</v>
      </c>
      <c r="M13754" t="s">
        <v>16314</v>
      </c>
      <c r="N13754" t="s">
        <v>16314</v>
      </c>
      <c r="O13754" s="3" t="s">
        <v>91664</v>
      </c>
      <c r="P13754" t="s">
        <v>16314</v>
      </c>
      <c r="Q13754" t="s">
        <v>16314</v>
      </c>
      <c r="R13754" t="s">
        <v>91664</v>
      </c>
      <c r="S13754" s="4" t="str">
        <f t="shared" si="214"/>
        <v>1999</v>
      </c>
    </row>
    <row r="13755" spans="1:19" hidden="1" x14ac:dyDescent="0.35">
      <c r="A13755" t="s">
        <v>91660</v>
      </c>
      <c r="B13755" t="s">
        <v>91661</v>
      </c>
      <c r="C13755" t="s">
        <v>91665</v>
      </c>
      <c r="D13755" t="s">
        <v>91666</v>
      </c>
      <c r="E13755" t="s">
        <v>91667</v>
      </c>
      <c r="F13755" t="s">
        <v>91668</v>
      </c>
      <c r="I13755" t="s">
        <v>2301</v>
      </c>
      <c r="J13755" t="s">
        <v>2302</v>
      </c>
      <c r="M13755" t="s">
        <v>16314</v>
      </c>
      <c r="N13755" t="s">
        <v>16314</v>
      </c>
      <c r="O13755" s="3" t="s">
        <v>91669</v>
      </c>
      <c r="P13755" t="s">
        <v>16314</v>
      </c>
      <c r="Q13755" t="s">
        <v>16314</v>
      </c>
      <c r="R13755" t="s">
        <v>91669</v>
      </c>
      <c r="S13755" s="4" t="str">
        <f t="shared" si="214"/>
        <v>1999</v>
      </c>
    </row>
    <row r="13756" spans="1:19" hidden="1" x14ac:dyDescent="0.35">
      <c r="A13756" t="s">
        <v>91667</v>
      </c>
      <c r="B13756" t="s">
        <v>91668</v>
      </c>
      <c r="C13756" t="s">
        <v>91670</v>
      </c>
      <c r="D13756" t="s">
        <v>91671</v>
      </c>
      <c r="E13756" t="s">
        <v>91672</v>
      </c>
      <c r="F13756" t="s">
        <v>91673</v>
      </c>
      <c r="I13756" t="s">
        <v>91674</v>
      </c>
      <c r="J13756" t="s">
        <v>91675</v>
      </c>
      <c r="M13756" t="s">
        <v>112297</v>
      </c>
      <c r="N13756" t="s">
        <v>16314</v>
      </c>
      <c r="O13756" s="3" t="s">
        <v>91676</v>
      </c>
      <c r="P13756" t="s">
        <v>16314</v>
      </c>
      <c r="Q13756" t="s">
        <v>16314</v>
      </c>
      <c r="R13756" t="s">
        <v>91676</v>
      </c>
      <c r="S13756" s="4" t="str">
        <f t="shared" si="214"/>
        <v>1999</v>
      </c>
    </row>
    <row r="13757" spans="1:19" hidden="1" x14ac:dyDescent="0.35">
      <c r="A13757" t="s">
        <v>91672</v>
      </c>
      <c r="B13757" t="s">
        <v>91673</v>
      </c>
      <c r="C13757" t="s">
        <v>91677</v>
      </c>
      <c r="D13757" t="s">
        <v>91678</v>
      </c>
      <c r="E13757" t="s">
        <v>91679</v>
      </c>
      <c r="F13757" t="s">
        <v>91680</v>
      </c>
      <c r="I13757" t="s">
        <v>91681</v>
      </c>
      <c r="J13757" t="s">
        <v>91682</v>
      </c>
      <c r="M13757" t="s">
        <v>112315</v>
      </c>
      <c r="N13757" t="s">
        <v>16314</v>
      </c>
      <c r="O13757" s="3" t="s">
        <v>91683</v>
      </c>
      <c r="P13757" t="s">
        <v>16314</v>
      </c>
      <c r="Q13757" t="s">
        <v>16314</v>
      </c>
      <c r="R13757" t="s">
        <v>91683</v>
      </c>
      <c r="S13757" s="4" t="str">
        <f t="shared" si="214"/>
        <v>1999</v>
      </c>
    </row>
    <row r="13758" spans="1:19" hidden="1" x14ac:dyDescent="0.35">
      <c r="A13758" t="s">
        <v>91679</v>
      </c>
      <c r="B13758" t="s">
        <v>91680</v>
      </c>
      <c r="C13758" t="s">
        <v>91684</v>
      </c>
      <c r="D13758" t="s">
        <v>91685</v>
      </c>
      <c r="E13758" t="s">
        <v>91686</v>
      </c>
      <c r="F13758" t="s">
        <v>91687</v>
      </c>
      <c r="I13758" t="s">
        <v>91688</v>
      </c>
      <c r="J13758" t="s">
        <v>91689</v>
      </c>
      <c r="M13758" t="s">
        <v>112297</v>
      </c>
      <c r="N13758" t="s">
        <v>16314</v>
      </c>
      <c r="O13758" s="3" t="s">
        <v>91690</v>
      </c>
      <c r="P13758" t="s">
        <v>16314</v>
      </c>
      <c r="Q13758" t="s">
        <v>16314</v>
      </c>
      <c r="R13758" t="s">
        <v>91690</v>
      </c>
      <c r="S13758" s="4" t="str">
        <f t="shared" si="214"/>
        <v>1999</v>
      </c>
    </row>
    <row r="13759" spans="1:19" hidden="1" x14ac:dyDescent="0.35">
      <c r="A13759" t="s">
        <v>91686</v>
      </c>
      <c r="B13759" t="s">
        <v>91687</v>
      </c>
      <c r="C13759" t="s">
        <v>91691</v>
      </c>
      <c r="D13759" t="s">
        <v>91692</v>
      </c>
      <c r="E13759" t="s">
        <v>91693</v>
      </c>
      <c r="F13759" t="s">
        <v>91694</v>
      </c>
      <c r="I13759" t="s">
        <v>91695</v>
      </c>
      <c r="J13759" t="s">
        <v>91696</v>
      </c>
      <c r="M13759" t="s">
        <v>112297</v>
      </c>
      <c r="N13759" t="s">
        <v>16314</v>
      </c>
      <c r="O13759" s="3" t="s">
        <v>91697</v>
      </c>
      <c r="P13759" t="s">
        <v>16314</v>
      </c>
      <c r="Q13759" t="s">
        <v>16314</v>
      </c>
      <c r="R13759" t="s">
        <v>91697</v>
      </c>
      <c r="S13759" s="4" t="str">
        <f t="shared" si="214"/>
        <v>1999</v>
      </c>
    </row>
    <row r="13760" spans="1:19" hidden="1" x14ac:dyDescent="0.35">
      <c r="A13760" t="s">
        <v>91693</v>
      </c>
      <c r="B13760" t="s">
        <v>91694</v>
      </c>
      <c r="C13760" t="s">
        <v>91698</v>
      </c>
      <c r="D13760" t="s">
        <v>91699</v>
      </c>
      <c r="E13760" t="s">
        <v>91700</v>
      </c>
      <c r="F13760" t="s">
        <v>91701</v>
      </c>
      <c r="I13760" t="s">
        <v>91702</v>
      </c>
      <c r="J13760" t="s">
        <v>91703</v>
      </c>
      <c r="M13760" t="s">
        <v>112297</v>
      </c>
      <c r="N13760" t="s">
        <v>16314</v>
      </c>
      <c r="O13760" s="3" t="s">
        <v>91704</v>
      </c>
      <c r="P13760" t="s">
        <v>16314</v>
      </c>
      <c r="Q13760" t="s">
        <v>16314</v>
      </c>
      <c r="R13760" t="s">
        <v>91704</v>
      </c>
      <c r="S13760" s="4" t="str">
        <f t="shared" si="214"/>
        <v>1999</v>
      </c>
    </row>
    <row r="13761" spans="1:19" hidden="1" x14ac:dyDescent="0.35">
      <c r="A13761" t="s">
        <v>91700</v>
      </c>
      <c r="B13761" t="s">
        <v>91701</v>
      </c>
      <c r="C13761" t="s">
        <v>91705</v>
      </c>
      <c r="D13761" t="s">
        <v>91706</v>
      </c>
      <c r="E13761" t="s">
        <v>91707</v>
      </c>
      <c r="F13761" t="s">
        <v>91708</v>
      </c>
      <c r="I13761" t="s">
        <v>91709</v>
      </c>
      <c r="J13761" t="s">
        <v>91710</v>
      </c>
      <c r="M13761" t="s">
        <v>112315</v>
      </c>
      <c r="N13761" t="s">
        <v>16314</v>
      </c>
      <c r="O13761" s="3" t="s">
        <v>91711</v>
      </c>
      <c r="P13761" t="s">
        <v>16314</v>
      </c>
      <c r="Q13761" t="s">
        <v>16314</v>
      </c>
      <c r="R13761" t="s">
        <v>91711</v>
      </c>
      <c r="S13761" s="4" t="str">
        <f t="shared" si="214"/>
        <v>1999</v>
      </c>
    </row>
    <row r="13762" spans="1:19" hidden="1" x14ac:dyDescent="0.35">
      <c r="A13762" t="s">
        <v>91707</v>
      </c>
      <c r="B13762" t="s">
        <v>91708</v>
      </c>
      <c r="C13762" t="s">
        <v>91712</v>
      </c>
      <c r="D13762" t="s">
        <v>91713</v>
      </c>
      <c r="E13762" t="s">
        <v>91714</v>
      </c>
      <c r="F13762" t="s">
        <v>91715</v>
      </c>
      <c r="I13762" t="s">
        <v>91716</v>
      </c>
      <c r="J13762" t="s">
        <v>91717</v>
      </c>
      <c r="M13762" t="s">
        <v>112315</v>
      </c>
      <c r="N13762" t="s">
        <v>16314</v>
      </c>
      <c r="O13762" s="3" t="s">
        <v>91718</v>
      </c>
      <c r="P13762" t="s">
        <v>16314</v>
      </c>
      <c r="Q13762" t="s">
        <v>16314</v>
      </c>
      <c r="R13762" t="s">
        <v>91718</v>
      </c>
      <c r="S13762" s="4" t="str">
        <f t="shared" si="214"/>
        <v>1999</v>
      </c>
    </row>
    <row r="13763" spans="1:19" hidden="1" x14ac:dyDescent="0.35">
      <c r="A13763" t="s">
        <v>91714</v>
      </c>
      <c r="B13763" t="s">
        <v>91715</v>
      </c>
      <c r="C13763" t="s">
        <v>91719</v>
      </c>
      <c r="D13763" t="s">
        <v>91720</v>
      </c>
      <c r="E13763" t="s">
        <v>91721</v>
      </c>
      <c r="F13763" t="s">
        <v>91722</v>
      </c>
      <c r="I13763" t="s">
        <v>91723</v>
      </c>
      <c r="J13763" t="s">
        <v>91724</v>
      </c>
      <c r="M13763" t="s">
        <v>16314</v>
      </c>
      <c r="N13763" t="s">
        <v>16314</v>
      </c>
      <c r="O13763" s="3" t="s">
        <v>91725</v>
      </c>
      <c r="P13763" t="s">
        <v>16314</v>
      </c>
      <c r="Q13763" t="s">
        <v>16314</v>
      </c>
      <c r="R13763" t="s">
        <v>91725</v>
      </c>
      <c r="S13763" s="4" t="str">
        <f t="shared" ref="S13763:S13826" si="215">LEFT(RIGHT(R13763,19),4)</f>
        <v>1999</v>
      </c>
    </row>
    <row r="13764" spans="1:19" hidden="1" x14ac:dyDescent="0.35">
      <c r="A13764" t="s">
        <v>91721</v>
      </c>
      <c r="B13764" t="s">
        <v>91722</v>
      </c>
      <c r="C13764" t="s">
        <v>91726</v>
      </c>
      <c r="D13764" t="s">
        <v>91727</v>
      </c>
      <c r="E13764" t="s">
        <v>91728</v>
      </c>
      <c r="F13764" t="s">
        <v>91729</v>
      </c>
      <c r="I13764" t="s">
        <v>91730</v>
      </c>
      <c r="J13764" t="s">
        <v>91731</v>
      </c>
      <c r="M13764" t="s">
        <v>112297</v>
      </c>
      <c r="N13764" t="s">
        <v>16314</v>
      </c>
      <c r="O13764" s="3" t="s">
        <v>91732</v>
      </c>
      <c r="P13764" t="s">
        <v>16314</v>
      </c>
      <c r="Q13764" t="s">
        <v>16314</v>
      </c>
      <c r="R13764" t="s">
        <v>91732</v>
      </c>
      <c r="S13764" s="4" t="str">
        <f t="shared" si="215"/>
        <v>1999</v>
      </c>
    </row>
    <row r="13765" spans="1:19" hidden="1" x14ac:dyDescent="0.35">
      <c r="A13765" t="s">
        <v>91728</v>
      </c>
      <c r="B13765" t="s">
        <v>91729</v>
      </c>
      <c r="C13765" t="s">
        <v>91733</v>
      </c>
      <c r="D13765" t="s">
        <v>91734</v>
      </c>
      <c r="E13765" t="s">
        <v>91735</v>
      </c>
      <c r="F13765" t="s">
        <v>91736</v>
      </c>
      <c r="I13765" t="s">
        <v>512</v>
      </c>
      <c r="J13765" t="s">
        <v>512</v>
      </c>
      <c r="M13765" t="s">
        <v>112297</v>
      </c>
      <c r="N13765" t="s">
        <v>16314</v>
      </c>
      <c r="O13765" s="3" t="s">
        <v>91737</v>
      </c>
      <c r="P13765" t="s">
        <v>16314</v>
      </c>
      <c r="Q13765" t="s">
        <v>16314</v>
      </c>
      <c r="R13765" t="s">
        <v>91737</v>
      </c>
      <c r="S13765" s="4" t="str">
        <f t="shared" si="215"/>
        <v>1999</v>
      </c>
    </row>
    <row r="13766" spans="1:19" hidden="1" x14ac:dyDescent="0.35">
      <c r="A13766" t="s">
        <v>91735</v>
      </c>
      <c r="B13766" t="s">
        <v>91736</v>
      </c>
      <c r="C13766" t="s">
        <v>91738</v>
      </c>
      <c r="D13766" t="s">
        <v>91739</v>
      </c>
      <c r="E13766" t="s">
        <v>91740</v>
      </c>
      <c r="F13766" t="s">
        <v>91741</v>
      </c>
      <c r="I13766" t="s">
        <v>512</v>
      </c>
      <c r="J13766" t="s">
        <v>512</v>
      </c>
      <c r="M13766" t="s">
        <v>112297</v>
      </c>
      <c r="N13766" t="s">
        <v>16314</v>
      </c>
      <c r="O13766" s="3" t="s">
        <v>91742</v>
      </c>
      <c r="P13766" t="s">
        <v>16314</v>
      </c>
      <c r="Q13766" t="s">
        <v>16314</v>
      </c>
      <c r="R13766" t="s">
        <v>91742</v>
      </c>
      <c r="S13766" s="4" t="str">
        <f t="shared" si="215"/>
        <v>1999</v>
      </c>
    </row>
    <row r="13767" spans="1:19" hidden="1" x14ac:dyDescent="0.35">
      <c r="A13767" t="s">
        <v>91740</v>
      </c>
      <c r="B13767" t="s">
        <v>91741</v>
      </c>
      <c r="C13767" t="s">
        <v>91743</v>
      </c>
      <c r="D13767">
        <v>509276538</v>
      </c>
      <c r="E13767" t="s">
        <v>91744</v>
      </c>
      <c r="F13767" t="s">
        <v>91745</v>
      </c>
      <c r="I13767" t="s">
        <v>91746</v>
      </c>
      <c r="J13767" t="s">
        <v>91747</v>
      </c>
      <c r="M13767" t="s">
        <v>16314</v>
      </c>
      <c r="N13767" t="s">
        <v>16314</v>
      </c>
      <c r="O13767" s="3" t="s">
        <v>91748</v>
      </c>
      <c r="P13767" t="s">
        <v>16314</v>
      </c>
      <c r="Q13767" t="s">
        <v>16314</v>
      </c>
      <c r="R13767" t="s">
        <v>91748</v>
      </c>
      <c r="S13767" s="4" t="str">
        <f t="shared" si="215"/>
        <v>1999</v>
      </c>
    </row>
    <row r="13768" spans="1:19" hidden="1" x14ac:dyDescent="0.35">
      <c r="A13768" t="s">
        <v>91744</v>
      </c>
      <c r="B13768" t="s">
        <v>91745</v>
      </c>
      <c r="C13768" t="s">
        <v>91749</v>
      </c>
      <c r="D13768">
        <v>717252104</v>
      </c>
      <c r="E13768" t="s">
        <v>91750</v>
      </c>
      <c r="F13768" t="s">
        <v>91751</v>
      </c>
      <c r="I13768" t="s">
        <v>91752</v>
      </c>
      <c r="J13768" t="s">
        <v>91753</v>
      </c>
      <c r="M13768" t="s">
        <v>16314</v>
      </c>
      <c r="N13768" t="s">
        <v>16314</v>
      </c>
      <c r="O13768" s="3" t="s">
        <v>91754</v>
      </c>
      <c r="P13768" t="s">
        <v>16314</v>
      </c>
      <c r="Q13768" t="s">
        <v>16314</v>
      </c>
      <c r="R13768" t="s">
        <v>91754</v>
      </c>
      <c r="S13768" s="4" t="str">
        <f t="shared" si="215"/>
        <v>1999</v>
      </c>
    </row>
    <row r="13769" spans="1:19" hidden="1" x14ac:dyDescent="0.35">
      <c r="A13769" t="s">
        <v>91750</v>
      </c>
      <c r="B13769" t="s">
        <v>91751</v>
      </c>
      <c r="C13769" t="s">
        <v>91755</v>
      </c>
      <c r="D13769" t="s">
        <v>91756</v>
      </c>
      <c r="E13769" t="s">
        <v>91757</v>
      </c>
      <c r="F13769" t="s">
        <v>91758</v>
      </c>
      <c r="I13769" t="s">
        <v>91759</v>
      </c>
      <c r="J13769" t="s">
        <v>91760</v>
      </c>
      <c r="M13769" t="s">
        <v>112323</v>
      </c>
      <c r="N13769" t="s">
        <v>16314</v>
      </c>
      <c r="O13769" s="3" t="s">
        <v>91761</v>
      </c>
      <c r="P13769" t="s">
        <v>16314</v>
      </c>
      <c r="Q13769" t="s">
        <v>16314</v>
      </c>
      <c r="R13769" t="s">
        <v>91761</v>
      </c>
      <c r="S13769" s="4" t="str">
        <f t="shared" si="215"/>
        <v>1999</v>
      </c>
    </row>
    <row r="13770" spans="1:19" ht="29" hidden="1" x14ac:dyDescent="0.35">
      <c r="A13770" t="s">
        <v>91757</v>
      </c>
      <c r="B13770" t="s">
        <v>91758</v>
      </c>
      <c r="C13770" t="s">
        <v>91762</v>
      </c>
      <c r="D13770" t="s">
        <v>91763</v>
      </c>
      <c r="E13770" t="s">
        <v>91764</v>
      </c>
      <c r="F13770" t="s">
        <v>91765</v>
      </c>
      <c r="I13770" t="s">
        <v>91766</v>
      </c>
      <c r="J13770" t="s">
        <v>91767</v>
      </c>
      <c r="K13770" s="2" t="s">
        <v>84948</v>
      </c>
      <c r="M13770" t="s">
        <v>16314</v>
      </c>
      <c r="N13770" t="s">
        <v>16314</v>
      </c>
      <c r="O13770" s="3" t="s">
        <v>91768</v>
      </c>
      <c r="P13770" t="s">
        <v>16314</v>
      </c>
      <c r="Q13770" t="s">
        <v>16314</v>
      </c>
      <c r="R13770" t="s">
        <v>91768</v>
      </c>
      <c r="S13770" s="4" t="str">
        <f t="shared" si="215"/>
        <v>1999</v>
      </c>
    </row>
    <row r="13771" spans="1:19" hidden="1" x14ac:dyDescent="0.35">
      <c r="A13771" t="s">
        <v>91764</v>
      </c>
      <c r="B13771" t="s">
        <v>91765</v>
      </c>
      <c r="C13771" t="s">
        <v>91769</v>
      </c>
      <c r="D13771" t="s">
        <v>91770</v>
      </c>
      <c r="E13771" t="s">
        <v>91771</v>
      </c>
      <c r="F13771" t="s">
        <v>91772</v>
      </c>
      <c r="I13771" t="s">
        <v>91773</v>
      </c>
      <c r="J13771" t="s">
        <v>91774</v>
      </c>
      <c r="M13771" t="s">
        <v>112308</v>
      </c>
      <c r="N13771" t="s">
        <v>91775</v>
      </c>
      <c r="O13771" s="3" t="s">
        <v>91776</v>
      </c>
      <c r="P13771" t="s">
        <v>91775</v>
      </c>
      <c r="Q13771" t="s">
        <v>91775</v>
      </c>
      <c r="R13771" t="s">
        <v>91776</v>
      </c>
      <c r="S13771" s="4" t="str">
        <f t="shared" si="215"/>
        <v>1999</v>
      </c>
    </row>
    <row r="13772" spans="1:19" hidden="1" x14ac:dyDescent="0.35">
      <c r="A13772" t="s">
        <v>91771</v>
      </c>
      <c r="B13772" t="s">
        <v>91772</v>
      </c>
      <c r="C13772" t="s">
        <v>91777</v>
      </c>
      <c r="D13772" t="s">
        <v>91778</v>
      </c>
      <c r="E13772" t="s">
        <v>91779</v>
      </c>
      <c r="F13772" t="s">
        <v>91780</v>
      </c>
      <c r="I13772" t="s">
        <v>512</v>
      </c>
      <c r="J13772" t="s">
        <v>512</v>
      </c>
      <c r="M13772" t="s">
        <v>112297</v>
      </c>
      <c r="N13772" t="s">
        <v>16314</v>
      </c>
      <c r="O13772" s="3" t="s">
        <v>91781</v>
      </c>
      <c r="P13772" t="s">
        <v>16314</v>
      </c>
      <c r="Q13772" t="s">
        <v>16314</v>
      </c>
      <c r="R13772" t="s">
        <v>91781</v>
      </c>
      <c r="S13772" s="4" t="str">
        <f t="shared" si="215"/>
        <v>1999</v>
      </c>
    </row>
    <row r="13773" spans="1:19" hidden="1" x14ac:dyDescent="0.35">
      <c r="A13773" t="s">
        <v>91779</v>
      </c>
      <c r="B13773" t="s">
        <v>91780</v>
      </c>
      <c r="C13773" t="s">
        <v>91782</v>
      </c>
      <c r="D13773" t="s">
        <v>91783</v>
      </c>
      <c r="E13773" t="s">
        <v>91784</v>
      </c>
      <c r="F13773" t="s">
        <v>91785</v>
      </c>
      <c r="I13773" t="s">
        <v>91786</v>
      </c>
      <c r="J13773" t="s">
        <v>91787</v>
      </c>
      <c r="M13773" t="s">
        <v>112315</v>
      </c>
      <c r="N13773" t="s">
        <v>16314</v>
      </c>
      <c r="O13773" s="3" t="s">
        <v>91788</v>
      </c>
      <c r="P13773" t="s">
        <v>16314</v>
      </c>
      <c r="Q13773" t="s">
        <v>16314</v>
      </c>
      <c r="R13773" t="s">
        <v>91788</v>
      </c>
      <c r="S13773" s="4" t="str">
        <f t="shared" si="215"/>
        <v>1999</v>
      </c>
    </row>
    <row r="13774" spans="1:19" hidden="1" x14ac:dyDescent="0.35">
      <c r="A13774" t="s">
        <v>91784</v>
      </c>
      <c r="B13774" t="s">
        <v>91785</v>
      </c>
      <c r="C13774" t="s">
        <v>91789</v>
      </c>
      <c r="D13774" t="s">
        <v>91790</v>
      </c>
      <c r="E13774" t="s">
        <v>91791</v>
      </c>
      <c r="F13774" t="s">
        <v>91792</v>
      </c>
      <c r="I13774" t="s">
        <v>91793</v>
      </c>
      <c r="J13774" t="s">
        <v>91794</v>
      </c>
      <c r="M13774" t="s">
        <v>112315</v>
      </c>
      <c r="N13774" t="s">
        <v>16314</v>
      </c>
      <c r="O13774" s="3" t="s">
        <v>91795</v>
      </c>
      <c r="P13774" t="s">
        <v>16314</v>
      </c>
      <c r="Q13774" t="s">
        <v>16314</v>
      </c>
      <c r="R13774" t="s">
        <v>91795</v>
      </c>
      <c r="S13774" s="4" t="str">
        <f t="shared" si="215"/>
        <v>1999</v>
      </c>
    </row>
    <row r="13775" spans="1:19" hidden="1" x14ac:dyDescent="0.35">
      <c r="A13775" t="s">
        <v>91791</v>
      </c>
      <c r="B13775" t="s">
        <v>91792</v>
      </c>
      <c r="C13775" t="s">
        <v>91796</v>
      </c>
      <c r="D13775" t="s">
        <v>91797</v>
      </c>
      <c r="E13775" t="s">
        <v>91798</v>
      </c>
      <c r="F13775" t="s">
        <v>91799</v>
      </c>
      <c r="I13775" t="s">
        <v>91800</v>
      </c>
      <c r="J13775" t="s">
        <v>91801</v>
      </c>
      <c r="M13775" t="s">
        <v>112315</v>
      </c>
      <c r="N13775" t="s">
        <v>16314</v>
      </c>
      <c r="O13775" s="3" t="s">
        <v>91802</v>
      </c>
      <c r="P13775" t="s">
        <v>16314</v>
      </c>
      <c r="Q13775" t="s">
        <v>16314</v>
      </c>
      <c r="R13775" t="s">
        <v>91802</v>
      </c>
      <c r="S13775" s="4" t="str">
        <f t="shared" si="215"/>
        <v>1999</v>
      </c>
    </row>
    <row r="13776" spans="1:19" hidden="1" x14ac:dyDescent="0.35">
      <c r="A13776" t="s">
        <v>91798</v>
      </c>
      <c r="B13776" t="s">
        <v>91799</v>
      </c>
      <c r="C13776" t="s">
        <v>91803</v>
      </c>
      <c r="D13776" t="s">
        <v>91804</v>
      </c>
      <c r="E13776" s="1" t="s">
        <v>91805</v>
      </c>
      <c r="F13776" s="1" t="s">
        <v>91806</v>
      </c>
      <c r="G13776" t="s">
        <v>91807</v>
      </c>
      <c r="I13776" t="s">
        <v>512</v>
      </c>
      <c r="J13776" t="s">
        <v>512</v>
      </c>
      <c r="M13776" t="s">
        <v>112297</v>
      </c>
      <c r="N13776" t="s">
        <v>16314</v>
      </c>
      <c r="O13776" s="3" t="s">
        <v>91808</v>
      </c>
      <c r="P13776" t="s">
        <v>16314</v>
      </c>
      <c r="Q13776" t="s">
        <v>16314</v>
      </c>
      <c r="R13776" t="s">
        <v>91808</v>
      </c>
      <c r="S13776" s="4" t="str">
        <f t="shared" si="215"/>
        <v>1999</v>
      </c>
    </row>
    <row r="13777" spans="1:19" hidden="1" x14ac:dyDescent="0.35">
      <c r="A13777" s="1" t="s">
        <v>91805</v>
      </c>
      <c r="B13777" s="1" t="s">
        <v>91806</v>
      </c>
      <c r="C13777" t="s">
        <v>91809</v>
      </c>
      <c r="D13777" t="s">
        <v>91810</v>
      </c>
      <c r="E13777" t="s">
        <v>91811</v>
      </c>
      <c r="F13777" t="s">
        <v>91812</v>
      </c>
      <c r="I13777" t="s">
        <v>512</v>
      </c>
      <c r="J13777" t="s">
        <v>512</v>
      </c>
      <c r="M13777" t="s">
        <v>112297</v>
      </c>
      <c r="N13777" t="s">
        <v>16314</v>
      </c>
      <c r="O13777" s="3" t="s">
        <v>91813</v>
      </c>
      <c r="P13777" t="s">
        <v>16314</v>
      </c>
      <c r="Q13777" t="s">
        <v>16314</v>
      </c>
      <c r="R13777" t="s">
        <v>91813</v>
      </c>
      <c r="S13777" s="4" t="str">
        <f t="shared" si="215"/>
        <v>1999</v>
      </c>
    </row>
    <row r="13778" spans="1:19" hidden="1" x14ac:dyDescent="0.35">
      <c r="A13778" t="s">
        <v>91811</v>
      </c>
      <c r="B13778" t="s">
        <v>91812</v>
      </c>
      <c r="C13778" t="s">
        <v>91814</v>
      </c>
      <c r="D13778" t="s">
        <v>91815</v>
      </c>
      <c r="E13778" t="s">
        <v>91816</v>
      </c>
      <c r="F13778" t="s">
        <v>91817</v>
      </c>
      <c r="I13778" t="s">
        <v>91818</v>
      </c>
      <c r="J13778" t="s">
        <v>91819</v>
      </c>
      <c r="M13778" t="s">
        <v>16314</v>
      </c>
      <c r="N13778" t="s">
        <v>16314</v>
      </c>
      <c r="O13778" s="3" t="s">
        <v>91820</v>
      </c>
      <c r="P13778" t="s">
        <v>16314</v>
      </c>
      <c r="Q13778" t="s">
        <v>16314</v>
      </c>
      <c r="R13778" t="s">
        <v>91820</v>
      </c>
      <c r="S13778" s="4" t="str">
        <f t="shared" si="215"/>
        <v>1999</v>
      </c>
    </row>
    <row r="13779" spans="1:19" hidden="1" x14ac:dyDescent="0.35">
      <c r="A13779" t="s">
        <v>91816</v>
      </c>
      <c r="B13779" t="s">
        <v>91817</v>
      </c>
      <c r="C13779" t="s">
        <v>91821</v>
      </c>
      <c r="D13779" t="s">
        <v>91822</v>
      </c>
      <c r="E13779" t="s">
        <v>91823</v>
      </c>
      <c r="F13779" t="s">
        <v>91824</v>
      </c>
      <c r="I13779" t="s">
        <v>91825</v>
      </c>
      <c r="J13779" t="s">
        <v>91826</v>
      </c>
      <c r="M13779" t="s">
        <v>112315</v>
      </c>
      <c r="N13779" t="s">
        <v>16314</v>
      </c>
      <c r="O13779" s="3" t="s">
        <v>91827</v>
      </c>
      <c r="P13779" t="s">
        <v>16314</v>
      </c>
      <c r="Q13779" t="s">
        <v>16314</v>
      </c>
      <c r="R13779" t="s">
        <v>91827</v>
      </c>
      <c r="S13779" s="4" t="str">
        <f t="shared" si="215"/>
        <v>1999</v>
      </c>
    </row>
    <row r="13780" spans="1:19" hidden="1" x14ac:dyDescent="0.35">
      <c r="A13780" t="s">
        <v>91823</v>
      </c>
      <c r="B13780" t="s">
        <v>91824</v>
      </c>
      <c r="C13780" t="s">
        <v>91828</v>
      </c>
      <c r="D13780" t="s">
        <v>91829</v>
      </c>
      <c r="E13780" t="s">
        <v>91830</v>
      </c>
      <c r="F13780" t="s">
        <v>91831</v>
      </c>
      <c r="I13780" t="s">
        <v>91832</v>
      </c>
      <c r="J13780" t="s">
        <v>91833</v>
      </c>
      <c r="M13780" t="s">
        <v>112315</v>
      </c>
      <c r="N13780" t="s">
        <v>16314</v>
      </c>
      <c r="O13780" s="3" t="s">
        <v>91834</v>
      </c>
      <c r="P13780" t="s">
        <v>16314</v>
      </c>
      <c r="Q13780" t="s">
        <v>16314</v>
      </c>
      <c r="R13780" t="s">
        <v>91834</v>
      </c>
      <c r="S13780" s="4" t="str">
        <f t="shared" si="215"/>
        <v>1999</v>
      </c>
    </row>
    <row r="13781" spans="1:19" hidden="1" x14ac:dyDescent="0.35">
      <c r="A13781" t="s">
        <v>91830</v>
      </c>
      <c r="B13781" t="s">
        <v>91831</v>
      </c>
      <c r="C13781" t="s">
        <v>91835</v>
      </c>
      <c r="D13781" t="s">
        <v>91836</v>
      </c>
      <c r="E13781" t="s">
        <v>91837</v>
      </c>
      <c r="F13781" t="s">
        <v>91838</v>
      </c>
      <c r="I13781" t="s">
        <v>512</v>
      </c>
      <c r="J13781" t="s">
        <v>512</v>
      </c>
      <c r="M13781" t="s">
        <v>112297</v>
      </c>
      <c r="N13781" t="s">
        <v>16314</v>
      </c>
      <c r="O13781" s="3" t="s">
        <v>91839</v>
      </c>
      <c r="P13781" t="s">
        <v>16314</v>
      </c>
      <c r="Q13781" t="s">
        <v>16314</v>
      </c>
      <c r="R13781" t="s">
        <v>91839</v>
      </c>
      <c r="S13781" s="4" t="str">
        <f t="shared" si="215"/>
        <v>1999</v>
      </c>
    </row>
    <row r="13782" spans="1:19" hidden="1" x14ac:dyDescent="0.35">
      <c r="A13782" t="s">
        <v>91837</v>
      </c>
      <c r="B13782" t="s">
        <v>91838</v>
      </c>
      <c r="C13782" t="s">
        <v>91840</v>
      </c>
      <c r="D13782" t="s">
        <v>91841</v>
      </c>
      <c r="E13782" t="s">
        <v>91842</v>
      </c>
      <c r="F13782" t="s">
        <v>91843</v>
      </c>
      <c r="I13782" t="s">
        <v>512</v>
      </c>
      <c r="J13782" t="s">
        <v>512</v>
      </c>
      <c r="M13782" t="s">
        <v>112297</v>
      </c>
      <c r="N13782" t="s">
        <v>16314</v>
      </c>
      <c r="O13782" s="3" t="s">
        <v>91844</v>
      </c>
      <c r="P13782" t="s">
        <v>16314</v>
      </c>
      <c r="Q13782" t="s">
        <v>16314</v>
      </c>
      <c r="R13782" t="s">
        <v>91844</v>
      </c>
      <c r="S13782" s="4" t="str">
        <f t="shared" si="215"/>
        <v>1999</v>
      </c>
    </row>
    <row r="13783" spans="1:19" hidden="1" x14ac:dyDescent="0.35">
      <c r="A13783" t="s">
        <v>91842</v>
      </c>
      <c r="B13783" t="s">
        <v>91843</v>
      </c>
      <c r="C13783" t="s">
        <v>91845</v>
      </c>
      <c r="D13783" t="s">
        <v>91846</v>
      </c>
      <c r="E13783" t="s">
        <v>91847</v>
      </c>
      <c r="F13783" t="s">
        <v>91848</v>
      </c>
      <c r="I13783" t="s">
        <v>512</v>
      </c>
      <c r="J13783" t="s">
        <v>512</v>
      </c>
      <c r="M13783" t="s">
        <v>112297</v>
      </c>
      <c r="N13783" t="s">
        <v>16314</v>
      </c>
      <c r="O13783" s="3" t="s">
        <v>91849</v>
      </c>
      <c r="P13783" t="s">
        <v>16314</v>
      </c>
      <c r="Q13783" t="s">
        <v>16314</v>
      </c>
      <c r="R13783" t="s">
        <v>91849</v>
      </c>
      <c r="S13783" s="4" t="str">
        <f t="shared" si="215"/>
        <v>1999</v>
      </c>
    </row>
    <row r="13784" spans="1:19" hidden="1" x14ac:dyDescent="0.35">
      <c r="A13784" t="s">
        <v>91847</v>
      </c>
      <c r="B13784" t="s">
        <v>91848</v>
      </c>
      <c r="C13784" t="s">
        <v>91850</v>
      </c>
      <c r="D13784" t="s">
        <v>91851</v>
      </c>
      <c r="E13784" t="s">
        <v>91852</v>
      </c>
      <c r="F13784" t="s">
        <v>91853</v>
      </c>
      <c r="I13784" t="s">
        <v>91854</v>
      </c>
      <c r="J13784" t="s">
        <v>91855</v>
      </c>
      <c r="M13784" t="s">
        <v>16314</v>
      </c>
      <c r="N13784" t="s">
        <v>16314</v>
      </c>
      <c r="O13784" s="3" t="s">
        <v>91856</v>
      </c>
      <c r="P13784" t="s">
        <v>16314</v>
      </c>
      <c r="Q13784" t="s">
        <v>16314</v>
      </c>
      <c r="R13784" t="s">
        <v>91856</v>
      </c>
      <c r="S13784" s="4" t="str">
        <f t="shared" si="215"/>
        <v>1999</v>
      </c>
    </row>
    <row r="13785" spans="1:19" hidden="1" x14ac:dyDescent="0.35">
      <c r="A13785" t="s">
        <v>91852</v>
      </c>
      <c r="B13785" t="s">
        <v>91853</v>
      </c>
      <c r="C13785" t="s">
        <v>91857</v>
      </c>
      <c r="D13785" t="s">
        <v>91858</v>
      </c>
      <c r="E13785" t="s">
        <v>91859</v>
      </c>
      <c r="F13785" t="s">
        <v>91860</v>
      </c>
      <c r="I13785" t="s">
        <v>74439</v>
      </c>
      <c r="J13785" t="s">
        <v>74440</v>
      </c>
      <c r="M13785" t="s">
        <v>112315</v>
      </c>
      <c r="N13785" t="s">
        <v>16314</v>
      </c>
      <c r="O13785" s="3" t="s">
        <v>91861</v>
      </c>
      <c r="P13785" t="s">
        <v>16314</v>
      </c>
      <c r="Q13785" t="s">
        <v>16314</v>
      </c>
      <c r="R13785" t="s">
        <v>91861</v>
      </c>
      <c r="S13785" s="4" t="str">
        <f t="shared" si="215"/>
        <v>1999</v>
      </c>
    </row>
    <row r="13786" spans="1:19" hidden="1" x14ac:dyDescent="0.35">
      <c r="A13786" t="s">
        <v>91859</v>
      </c>
      <c r="B13786" t="s">
        <v>91860</v>
      </c>
      <c r="C13786" t="s">
        <v>91862</v>
      </c>
      <c r="D13786" t="s">
        <v>91863</v>
      </c>
      <c r="E13786" t="s">
        <v>91864</v>
      </c>
      <c r="F13786" t="s">
        <v>91865</v>
      </c>
      <c r="I13786" t="s">
        <v>91866</v>
      </c>
      <c r="J13786" t="s">
        <v>91867</v>
      </c>
      <c r="M13786" t="s">
        <v>16314</v>
      </c>
      <c r="N13786" t="s">
        <v>16314</v>
      </c>
      <c r="O13786" s="3" t="s">
        <v>91868</v>
      </c>
      <c r="P13786" t="s">
        <v>16314</v>
      </c>
      <c r="Q13786" t="s">
        <v>16314</v>
      </c>
      <c r="R13786" t="s">
        <v>91868</v>
      </c>
      <c r="S13786" s="4" t="str">
        <f t="shared" si="215"/>
        <v>1999</v>
      </c>
    </row>
    <row r="13787" spans="1:19" hidden="1" x14ac:dyDescent="0.35">
      <c r="A13787" t="s">
        <v>91864</v>
      </c>
      <c r="B13787" t="s">
        <v>91865</v>
      </c>
      <c r="C13787" t="s">
        <v>91869</v>
      </c>
      <c r="D13787" t="s">
        <v>91870</v>
      </c>
      <c r="E13787" t="s">
        <v>91871</v>
      </c>
      <c r="F13787" t="s">
        <v>91872</v>
      </c>
      <c r="I13787" t="s">
        <v>91873</v>
      </c>
      <c r="J13787" t="s">
        <v>91874</v>
      </c>
      <c r="M13787" t="s">
        <v>112297</v>
      </c>
      <c r="N13787" t="s">
        <v>16314</v>
      </c>
      <c r="O13787" s="3" t="s">
        <v>91875</v>
      </c>
      <c r="P13787" t="s">
        <v>16314</v>
      </c>
      <c r="Q13787" t="s">
        <v>16314</v>
      </c>
      <c r="R13787" t="s">
        <v>91875</v>
      </c>
      <c r="S13787" s="4" t="str">
        <f t="shared" si="215"/>
        <v>1999</v>
      </c>
    </row>
    <row r="13788" spans="1:19" hidden="1" x14ac:dyDescent="0.35">
      <c r="A13788" t="s">
        <v>91871</v>
      </c>
      <c r="B13788" t="s">
        <v>91872</v>
      </c>
      <c r="C13788" t="s">
        <v>91876</v>
      </c>
      <c r="D13788" t="s">
        <v>91877</v>
      </c>
      <c r="E13788" t="s">
        <v>91878</v>
      </c>
      <c r="F13788" t="s">
        <v>91879</v>
      </c>
      <c r="I13788" t="s">
        <v>91880</v>
      </c>
      <c r="J13788" t="s">
        <v>22709</v>
      </c>
      <c r="M13788" t="s">
        <v>112315</v>
      </c>
      <c r="N13788" t="s">
        <v>16314</v>
      </c>
      <c r="O13788" s="3" t="s">
        <v>91881</v>
      </c>
      <c r="P13788" t="s">
        <v>16314</v>
      </c>
      <c r="Q13788" t="s">
        <v>16314</v>
      </c>
      <c r="R13788" t="s">
        <v>91881</v>
      </c>
      <c r="S13788" s="4" t="str">
        <f t="shared" si="215"/>
        <v>1999</v>
      </c>
    </row>
    <row r="13789" spans="1:19" hidden="1" x14ac:dyDescent="0.35">
      <c r="A13789" t="s">
        <v>91878</v>
      </c>
      <c r="B13789" t="s">
        <v>91879</v>
      </c>
      <c r="C13789" t="s">
        <v>91882</v>
      </c>
      <c r="D13789" t="s">
        <v>91883</v>
      </c>
      <c r="E13789" t="s">
        <v>91884</v>
      </c>
      <c r="F13789" t="s">
        <v>91885</v>
      </c>
      <c r="I13789" t="s">
        <v>91886</v>
      </c>
      <c r="J13789" t="s">
        <v>91887</v>
      </c>
      <c r="M13789" t="s">
        <v>112297</v>
      </c>
      <c r="N13789" t="s">
        <v>16314</v>
      </c>
      <c r="O13789" s="3" t="s">
        <v>91888</v>
      </c>
      <c r="P13789" t="s">
        <v>16314</v>
      </c>
      <c r="Q13789" t="s">
        <v>16314</v>
      </c>
      <c r="R13789" t="s">
        <v>91888</v>
      </c>
      <c r="S13789" s="4" t="str">
        <f t="shared" si="215"/>
        <v>1999</v>
      </c>
    </row>
    <row r="13790" spans="1:19" hidden="1" x14ac:dyDescent="0.35">
      <c r="A13790" t="s">
        <v>91884</v>
      </c>
      <c r="B13790" t="s">
        <v>91885</v>
      </c>
      <c r="C13790" t="s">
        <v>91889</v>
      </c>
      <c r="D13790" t="s">
        <v>91890</v>
      </c>
      <c r="E13790" t="s">
        <v>91891</v>
      </c>
      <c r="F13790" t="s">
        <v>91892</v>
      </c>
      <c r="I13790" t="s">
        <v>91893</v>
      </c>
      <c r="J13790" t="s">
        <v>91894</v>
      </c>
      <c r="M13790" t="s">
        <v>112315</v>
      </c>
      <c r="N13790" t="s">
        <v>16314</v>
      </c>
      <c r="O13790" s="3" t="s">
        <v>91895</v>
      </c>
      <c r="P13790" t="s">
        <v>16314</v>
      </c>
      <c r="Q13790" t="s">
        <v>16314</v>
      </c>
      <c r="R13790" t="s">
        <v>91895</v>
      </c>
      <c r="S13790" s="4" t="str">
        <f t="shared" si="215"/>
        <v>1999</v>
      </c>
    </row>
    <row r="13791" spans="1:19" hidden="1" x14ac:dyDescent="0.35">
      <c r="A13791" t="s">
        <v>91891</v>
      </c>
      <c r="B13791" t="s">
        <v>91892</v>
      </c>
      <c r="C13791" t="s">
        <v>91896</v>
      </c>
      <c r="D13791" t="s">
        <v>91897</v>
      </c>
      <c r="E13791" t="s">
        <v>91898</v>
      </c>
      <c r="F13791" t="s">
        <v>91899</v>
      </c>
      <c r="I13791" t="s">
        <v>91900</v>
      </c>
      <c r="J13791" t="s">
        <v>91901</v>
      </c>
      <c r="M13791" t="s">
        <v>112315</v>
      </c>
      <c r="N13791" t="s">
        <v>16314</v>
      </c>
      <c r="O13791" s="3" t="s">
        <v>91902</v>
      </c>
      <c r="P13791" t="s">
        <v>16314</v>
      </c>
      <c r="Q13791" t="s">
        <v>16314</v>
      </c>
      <c r="R13791" t="s">
        <v>91902</v>
      </c>
      <c r="S13791" s="4" t="str">
        <f t="shared" si="215"/>
        <v>1999</v>
      </c>
    </row>
    <row r="13792" spans="1:19" hidden="1" x14ac:dyDescent="0.35">
      <c r="A13792" t="s">
        <v>91898</v>
      </c>
      <c r="B13792" t="s">
        <v>91899</v>
      </c>
      <c r="C13792" t="s">
        <v>91903</v>
      </c>
      <c r="D13792" t="s">
        <v>91904</v>
      </c>
      <c r="E13792" t="s">
        <v>91905</v>
      </c>
      <c r="F13792" t="s">
        <v>91906</v>
      </c>
      <c r="I13792" t="s">
        <v>91907</v>
      </c>
      <c r="J13792" t="s">
        <v>91908</v>
      </c>
      <c r="M13792" t="s">
        <v>112297</v>
      </c>
      <c r="N13792" t="s">
        <v>16314</v>
      </c>
      <c r="O13792" s="3" t="s">
        <v>91909</v>
      </c>
      <c r="P13792" t="s">
        <v>16314</v>
      </c>
      <c r="Q13792" t="s">
        <v>16314</v>
      </c>
      <c r="R13792" t="s">
        <v>91909</v>
      </c>
      <c r="S13792" s="4" t="str">
        <f t="shared" si="215"/>
        <v>1999</v>
      </c>
    </row>
    <row r="13793" spans="1:19" hidden="1" x14ac:dyDescent="0.35">
      <c r="A13793" t="s">
        <v>91905</v>
      </c>
      <c r="B13793" t="s">
        <v>91906</v>
      </c>
      <c r="C13793" t="s">
        <v>91910</v>
      </c>
      <c r="D13793" t="s">
        <v>91911</v>
      </c>
      <c r="E13793" t="s">
        <v>91912</v>
      </c>
      <c r="F13793" t="s">
        <v>91913</v>
      </c>
      <c r="I13793" t="s">
        <v>512</v>
      </c>
      <c r="J13793" t="s">
        <v>512</v>
      </c>
      <c r="M13793" t="s">
        <v>112297</v>
      </c>
      <c r="N13793" t="s">
        <v>16314</v>
      </c>
      <c r="O13793" s="3" t="s">
        <v>91914</v>
      </c>
      <c r="P13793" t="s">
        <v>16314</v>
      </c>
      <c r="Q13793" t="s">
        <v>16314</v>
      </c>
      <c r="R13793" t="s">
        <v>91914</v>
      </c>
      <c r="S13793" s="4" t="str">
        <f t="shared" si="215"/>
        <v>1999</v>
      </c>
    </row>
    <row r="13794" spans="1:19" hidden="1" x14ac:dyDescent="0.35">
      <c r="A13794" t="s">
        <v>91912</v>
      </c>
      <c r="B13794" t="s">
        <v>91913</v>
      </c>
      <c r="C13794" t="s">
        <v>91915</v>
      </c>
      <c r="D13794" t="s">
        <v>91916</v>
      </c>
      <c r="E13794" t="s">
        <v>91917</v>
      </c>
      <c r="F13794" t="s">
        <v>91918</v>
      </c>
      <c r="I13794" t="s">
        <v>63316</v>
      </c>
      <c r="J13794" t="s">
        <v>63317</v>
      </c>
      <c r="M13794" t="s">
        <v>112315</v>
      </c>
      <c r="N13794" t="s">
        <v>16314</v>
      </c>
      <c r="O13794" s="3" t="s">
        <v>91919</v>
      </c>
      <c r="P13794" t="s">
        <v>16314</v>
      </c>
      <c r="Q13794" t="s">
        <v>16314</v>
      </c>
      <c r="R13794" t="s">
        <v>91919</v>
      </c>
      <c r="S13794" s="4" t="str">
        <f t="shared" si="215"/>
        <v>1999</v>
      </c>
    </row>
    <row r="13795" spans="1:19" hidden="1" x14ac:dyDescent="0.35">
      <c r="A13795" t="s">
        <v>91917</v>
      </c>
      <c r="B13795" t="s">
        <v>91918</v>
      </c>
      <c r="C13795" t="s">
        <v>91920</v>
      </c>
      <c r="D13795" t="s">
        <v>91921</v>
      </c>
      <c r="E13795" s="1" t="s">
        <v>91922</v>
      </c>
      <c r="F13795" s="1" t="s">
        <v>91923</v>
      </c>
      <c r="I13795" t="s">
        <v>91924</v>
      </c>
      <c r="J13795" t="s">
        <v>91925</v>
      </c>
      <c r="M13795" t="s">
        <v>112297</v>
      </c>
      <c r="N13795" t="s">
        <v>16314</v>
      </c>
      <c r="O13795" s="3" t="s">
        <v>91926</v>
      </c>
      <c r="P13795" t="s">
        <v>16314</v>
      </c>
      <c r="Q13795" t="s">
        <v>16314</v>
      </c>
      <c r="R13795" t="s">
        <v>91926</v>
      </c>
      <c r="S13795" s="4" t="str">
        <f t="shared" si="215"/>
        <v>1999</v>
      </c>
    </row>
    <row r="13796" spans="1:19" hidden="1" x14ac:dyDescent="0.35">
      <c r="A13796" s="1" t="s">
        <v>91922</v>
      </c>
      <c r="B13796" s="1" t="s">
        <v>91923</v>
      </c>
      <c r="C13796" t="s">
        <v>91927</v>
      </c>
      <c r="D13796" t="s">
        <v>91928</v>
      </c>
      <c r="E13796" t="s">
        <v>91929</v>
      </c>
      <c r="F13796" t="s">
        <v>91930</v>
      </c>
      <c r="I13796" t="s">
        <v>91931</v>
      </c>
      <c r="J13796" t="s">
        <v>91932</v>
      </c>
      <c r="M13796" t="s">
        <v>112315</v>
      </c>
      <c r="N13796" t="s">
        <v>16314</v>
      </c>
      <c r="O13796" s="3" t="s">
        <v>91933</v>
      </c>
      <c r="P13796" t="s">
        <v>16314</v>
      </c>
      <c r="Q13796" t="s">
        <v>16314</v>
      </c>
      <c r="R13796" t="s">
        <v>91933</v>
      </c>
      <c r="S13796" s="4" t="str">
        <f t="shared" si="215"/>
        <v>1999</v>
      </c>
    </row>
    <row r="13797" spans="1:19" hidden="1" x14ac:dyDescent="0.35">
      <c r="A13797" t="s">
        <v>91929</v>
      </c>
      <c r="B13797" t="s">
        <v>91930</v>
      </c>
      <c r="C13797" t="s">
        <v>91934</v>
      </c>
      <c r="D13797" t="s">
        <v>91935</v>
      </c>
      <c r="E13797" t="s">
        <v>91936</v>
      </c>
      <c r="F13797" t="s">
        <v>91937</v>
      </c>
      <c r="I13797" t="s">
        <v>91938</v>
      </c>
      <c r="J13797" t="s">
        <v>91939</v>
      </c>
      <c r="M13797" t="s">
        <v>112297</v>
      </c>
      <c r="N13797" t="s">
        <v>16314</v>
      </c>
      <c r="O13797" s="3" t="s">
        <v>91940</v>
      </c>
      <c r="P13797" t="s">
        <v>16314</v>
      </c>
      <c r="Q13797" t="s">
        <v>16314</v>
      </c>
      <c r="R13797" t="s">
        <v>91940</v>
      </c>
      <c r="S13797" s="4" t="str">
        <f t="shared" si="215"/>
        <v>1999</v>
      </c>
    </row>
    <row r="13798" spans="1:19" hidden="1" x14ac:dyDescent="0.35">
      <c r="A13798" t="s">
        <v>91936</v>
      </c>
      <c r="B13798" t="s">
        <v>91937</v>
      </c>
      <c r="C13798" t="s">
        <v>91941</v>
      </c>
      <c r="D13798" t="s">
        <v>91942</v>
      </c>
      <c r="E13798" t="s">
        <v>91943</v>
      </c>
      <c r="F13798" t="s">
        <v>91944</v>
      </c>
      <c r="I13798" t="s">
        <v>91945</v>
      </c>
      <c r="J13798" t="s">
        <v>91946</v>
      </c>
      <c r="M13798" t="s">
        <v>112315</v>
      </c>
      <c r="N13798" t="s">
        <v>16314</v>
      </c>
      <c r="O13798" s="3" t="s">
        <v>91947</v>
      </c>
      <c r="P13798" t="s">
        <v>16314</v>
      </c>
      <c r="Q13798" t="s">
        <v>16314</v>
      </c>
      <c r="R13798" t="s">
        <v>91947</v>
      </c>
      <c r="S13798" s="4" t="str">
        <f t="shared" si="215"/>
        <v>1999</v>
      </c>
    </row>
    <row r="13799" spans="1:19" hidden="1" x14ac:dyDescent="0.35">
      <c r="A13799" t="s">
        <v>91943</v>
      </c>
      <c r="B13799" t="s">
        <v>91944</v>
      </c>
      <c r="C13799" t="s">
        <v>91948</v>
      </c>
      <c r="D13799" t="s">
        <v>91949</v>
      </c>
      <c r="E13799" t="s">
        <v>91950</v>
      </c>
      <c r="F13799" t="s">
        <v>91951</v>
      </c>
      <c r="I13799" t="s">
        <v>91952</v>
      </c>
      <c r="J13799" t="s">
        <v>91953</v>
      </c>
      <c r="M13799" t="s">
        <v>112315</v>
      </c>
      <c r="N13799" t="s">
        <v>16314</v>
      </c>
      <c r="O13799" s="3" t="s">
        <v>91954</v>
      </c>
      <c r="P13799" t="s">
        <v>16314</v>
      </c>
      <c r="Q13799" t="s">
        <v>16314</v>
      </c>
      <c r="R13799" t="s">
        <v>91954</v>
      </c>
      <c r="S13799" s="4" t="str">
        <f t="shared" si="215"/>
        <v>1999</v>
      </c>
    </row>
    <row r="13800" spans="1:19" hidden="1" x14ac:dyDescent="0.35">
      <c r="A13800" t="s">
        <v>91950</v>
      </c>
      <c r="B13800" t="s">
        <v>91951</v>
      </c>
      <c r="C13800" t="s">
        <v>91955</v>
      </c>
      <c r="D13800" t="s">
        <v>91956</v>
      </c>
      <c r="E13800" t="s">
        <v>91957</v>
      </c>
      <c r="F13800" t="s">
        <v>91958</v>
      </c>
      <c r="I13800" t="s">
        <v>91959</v>
      </c>
      <c r="J13800" t="s">
        <v>91960</v>
      </c>
      <c r="M13800" t="s">
        <v>112297</v>
      </c>
      <c r="N13800" t="s">
        <v>16314</v>
      </c>
      <c r="O13800" s="3" t="s">
        <v>91961</v>
      </c>
      <c r="P13800" t="s">
        <v>16314</v>
      </c>
      <c r="Q13800" t="s">
        <v>16314</v>
      </c>
      <c r="R13800" t="s">
        <v>91961</v>
      </c>
      <c r="S13800" s="4" t="str">
        <f t="shared" si="215"/>
        <v>1999</v>
      </c>
    </row>
    <row r="13801" spans="1:19" hidden="1" x14ac:dyDescent="0.35">
      <c r="A13801" t="s">
        <v>91957</v>
      </c>
      <c r="B13801" t="s">
        <v>91958</v>
      </c>
      <c r="C13801" t="s">
        <v>91962</v>
      </c>
      <c r="D13801" t="s">
        <v>91963</v>
      </c>
      <c r="E13801" t="s">
        <v>91964</v>
      </c>
      <c r="F13801" t="s">
        <v>91965</v>
      </c>
      <c r="I13801" t="s">
        <v>512</v>
      </c>
      <c r="J13801" t="s">
        <v>512</v>
      </c>
      <c r="M13801" t="s">
        <v>112297</v>
      </c>
      <c r="N13801" t="s">
        <v>16314</v>
      </c>
      <c r="O13801" s="3" t="s">
        <v>91966</v>
      </c>
      <c r="P13801" t="s">
        <v>16314</v>
      </c>
      <c r="Q13801" t="s">
        <v>16314</v>
      </c>
      <c r="R13801" t="s">
        <v>91966</v>
      </c>
      <c r="S13801" s="4" t="str">
        <f t="shared" si="215"/>
        <v>1999</v>
      </c>
    </row>
    <row r="13802" spans="1:19" hidden="1" x14ac:dyDescent="0.35">
      <c r="A13802" t="s">
        <v>91964</v>
      </c>
      <c r="B13802" t="s">
        <v>91965</v>
      </c>
      <c r="C13802" t="s">
        <v>91967</v>
      </c>
      <c r="D13802" t="s">
        <v>91968</v>
      </c>
      <c r="E13802" t="s">
        <v>91969</v>
      </c>
      <c r="F13802" t="s">
        <v>91970</v>
      </c>
      <c r="I13802" t="s">
        <v>91971</v>
      </c>
      <c r="J13802" t="s">
        <v>91972</v>
      </c>
      <c r="M13802" t="s">
        <v>16314</v>
      </c>
      <c r="N13802" t="s">
        <v>16314</v>
      </c>
      <c r="O13802" s="3" t="s">
        <v>91973</v>
      </c>
      <c r="P13802" t="s">
        <v>16314</v>
      </c>
      <c r="Q13802" t="s">
        <v>16314</v>
      </c>
      <c r="R13802" t="s">
        <v>91973</v>
      </c>
      <c r="S13802" s="4" t="str">
        <f t="shared" si="215"/>
        <v>1999</v>
      </c>
    </row>
    <row r="13803" spans="1:19" hidden="1" x14ac:dyDescent="0.35">
      <c r="A13803" t="s">
        <v>91969</v>
      </c>
      <c r="B13803" t="s">
        <v>91970</v>
      </c>
      <c r="C13803" t="s">
        <v>91974</v>
      </c>
      <c r="D13803" t="s">
        <v>91975</v>
      </c>
      <c r="E13803" t="s">
        <v>91976</v>
      </c>
      <c r="F13803" t="s">
        <v>91977</v>
      </c>
      <c r="I13803" t="s">
        <v>91978</v>
      </c>
      <c r="J13803" t="s">
        <v>91979</v>
      </c>
      <c r="M13803" t="s">
        <v>112315</v>
      </c>
      <c r="N13803" t="s">
        <v>16314</v>
      </c>
      <c r="O13803" s="3" t="s">
        <v>91980</v>
      </c>
      <c r="P13803" t="s">
        <v>16314</v>
      </c>
      <c r="Q13803" t="s">
        <v>16314</v>
      </c>
      <c r="R13803" t="s">
        <v>91980</v>
      </c>
      <c r="S13803" s="4" t="str">
        <f t="shared" si="215"/>
        <v>1999</v>
      </c>
    </row>
    <row r="13804" spans="1:19" hidden="1" x14ac:dyDescent="0.35">
      <c r="A13804" t="s">
        <v>91976</v>
      </c>
      <c r="B13804" t="s">
        <v>91977</v>
      </c>
      <c r="C13804" t="s">
        <v>91981</v>
      </c>
      <c r="D13804" t="s">
        <v>91982</v>
      </c>
      <c r="E13804" s="1" t="s">
        <v>91983</v>
      </c>
      <c r="F13804" s="1" t="s">
        <v>91984</v>
      </c>
      <c r="I13804" t="s">
        <v>512</v>
      </c>
      <c r="J13804" t="s">
        <v>512</v>
      </c>
      <c r="M13804" t="s">
        <v>112297</v>
      </c>
      <c r="N13804" t="s">
        <v>16314</v>
      </c>
      <c r="O13804" s="3" t="s">
        <v>91985</v>
      </c>
      <c r="P13804" t="s">
        <v>16314</v>
      </c>
      <c r="Q13804" t="s">
        <v>16314</v>
      </c>
      <c r="R13804" t="s">
        <v>91985</v>
      </c>
      <c r="S13804" s="4" t="str">
        <f t="shared" si="215"/>
        <v>1999</v>
      </c>
    </row>
    <row r="13805" spans="1:19" hidden="1" x14ac:dyDescent="0.35">
      <c r="A13805" s="1" t="s">
        <v>91983</v>
      </c>
      <c r="B13805" s="1" t="s">
        <v>91984</v>
      </c>
      <c r="C13805" t="s">
        <v>91986</v>
      </c>
      <c r="D13805" t="s">
        <v>91987</v>
      </c>
      <c r="E13805" t="s">
        <v>91988</v>
      </c>
      <c r="F13805" t="s">
        <v>91989</v>
      </c>
      <c r="I13805" t="s">
        <v>90260</v>
      </c>
      <c r="J13805" t="s">
        <v>89088</v>
      </c>
      <c r="M13805" t="s">
        <v>112323</v>
      </c>
      <c r="N13805" t="s">
        <v>16314</v>
      </c>
      <c r="O13805" s="3" t="s">
        <v>91990</v>
      </c>
      <c r="P13805" t="s">
        <v>16314</v>
      </c>
      <c r="Q13805" t="s">
        <v>16314</v>
      </c>
      <c r="R13805" t="s">
        <v>91990</v>
      </c>
      <c r="S13805" s="4" t="str">
        <f t="shared" si="215"/>
        <v>1999</v>
      </c>
    </row>
    <row r="13806" spans="1:19" hidden="1" x14ac:dyDescent="0.35">
      <c r="A13806" t="s">
        <v>91988</v>
      </c>
      <c r="B13806" t="s">
        <v>91989</v>
      </c>
      <c r="C13806" t="s">
        <v>91991</v>
      </c>
      <c r="D13806" t="s">
        <v>91992</v>
      </c>
      <c r="E13806" t="s">
        <v>91993</v>
      </c>
      <c r="F13806" t="s">
        <v>91994</v>
      </c>
      <c r="I13806" t="s">
        <v>512</v>
      </c>
      <c r="J13806" t="s">
        <v>512</v>
      </c>
      <c r="M13806" t="s">
        <v>112297</v>
      </c>
      <c r="N13806" t="s">
        <v>16314</v>
      </c>
      <c r="O13806" s="3" t="s">
        <v>91995</v>
      </c>
      <c r="P13806" t="s">
        <v>16314</v>
      </c>
      <c r="Q13806" t="s">
        <v>16314</v>
      </c>
      <c r="R13806" t="s">
        <v>91995</v>
      </c>
      <c r="S13806" s="4" t="str">
        <f t="shared" si="215"/>
        <v>1999</v>
      </c>
    </row>
    <row r="13807" spans="1:19" hidden="1" x14ac:dyDescent="0.35">
      <c r="A13807" t="s">
        <v>91993</v>
      </c>
      <c r="B13807" t="s">
        <v>91994</v>
      </c>
      <c r="C13807" t="s">
        <v>91996</v>
      </c>
      <c r="D13807" t="s">
        <v>91997</v>
      </c>
      <c r="E13807" t="s">
        <v>91998</v>
      </c>
      <c r="F13807" t="s">
        <v>91999</v>
      </c>
      <c r="I13807" t="s">
        <v>48001</v>
      </c>
      <c r="J13807" t="s">
        <v>48002</v>
      </c>
      <c r="M13807" t="s">
        <v>112297</v>
      </c>
      <c r="N13807" t="s">
        <v>16314</v>
      </c>
      <c r="O13807" s="3" t="s">
        <v>92000</v>
      </c>
      <c r="P13807" t="s">
        <v>16314</v>
      </c>
      <c r="Q13807" t="s">
        <v>16314</v>
      </c>
      <c r="R13807" t="s">
        <v>92000</v>
      </c>
      <c r="S13807" s="4" t="str">
        <f t="shared" si="215"/>
        <v>1999</v>
      </c>
    </row>
    <row r="13808" spans="1:19" hidden="1" x14ac:dyDescent="0.35">
      <c r="A13808" t="s">
        <v>91998</v>
      </c>
      <c r="B13808" t="s">
        <v>91999</v>
      </c>
      <c r="C13808" s="1" t="s">
        <v>92001</v>
      </c>
      <c r="D13808" s="1" t="s">
        <v>92002</v>
      </c>
      <c r="E13808" t="s">
        <v>92003</v>
      </c>
      <c r="F13808" t="s">
        <v>92004</v>
      </c>
      <c r="I13808" t="s">
        <v>512</v>
      </c>
      <c r="J13808" t="s">
        <v>512</v>
      </c>
      <c r="M13808" t="s">
        <v>112297</v>
      </c>
      <c r="N13808" t="s">
        <v>16314</v>
      </c>
      <c r="O13808" s="3" t="s">
        <v>92005</v>
      </c>
      <c r="P13808" t="s">
        <v>16314</v>
      </c>
      <c r="Q13808" t="s">
        <v>16314</v>
      </c>
      <c r="R13808" t="s">
        <v>92005</v>
      </c>
      <c r="S13808" s="4" t="str">
        <f t="shared" si="215"/>
        <v>1999</v>
      </c>
    </row>
    <row r="13809" spans="1:19" hidden="1" x14ac:dyDescent="0.35">
      <c r="A13809" t="s">
        <v>92003</v>
      </c>
      <c r="B13809" t="s">
        <v>92004</v>
      </c>
      <c r="C13809" t="s">
        <v>92006</v>
      </c>
      <c r="D13809" t="s">
        <v>92007</v>
      </c>
      <c r="E13809" t="s">
        <v>92008</v>
      </c>
      <c r="F13809" t="s">
        <v>92009</v>
      </c>
      <c r="I13809" t="s">
        <v>92010</v>
      </c>
      <c r="J13809" t="s">
        <v>23356</v>
      </c>
      <c r="M13809" t="s">
        <v>16314</v>
      </c>
      <c r="N13809" t="s">
        <v>16314</v>
      </c>
      <c r="O13809" s="3" t="s">
        <v>92011</v>
      </c>
      <c r="P13809" t="s">
        <v>16314</v>
      </c>
      <c r="Q13809" t="s">
        <v>16314</v>
      </c>
      <c r="R13809" t="s">
        <v>92011</v>
      </c>
      <c r="S13809" s="4" t="str">
        <f t="shared" si="215"/>
        <v>1999</v>
      </c>
    </row>
    <row r="13810" spans="1:19" hidden="1" x14ac:dyDescent="0.35">
      <c r="A13810" t="s">
        <v>92008</v>
      </c>
      <c r="B13810" t="s">
        <v>92009</v>
      </c>
      <c r="C13810" t="s">
        <v>92012</v>
      </c>
      <c r="D13810" t="s">
        <v>92013</v>
      </c>
      <c r="E13810" t="s">
        <v>92014</v>
      </c>
      <c r="F13810" t="s">
        <v>92015</v>
      </c>
      <c r="I13810" t="s">
        <v>90203</v>
      </c>
      <c r="J13810" t="s">
        <v>90204</v>
      </c>
      <c r="M13810" t="s">
        <v>16314</v>
      </c>
      <c r="N13810" t="s">
        <v>16314</v>
      </c>
      <c r="O13810" s="3" t="s">
        <v>92016</v>
      </c>
      <c r="P13810" t="s">
        <v>16314</v>
      </c>
      <c r="Q13810" t="s">
        <v>16314</v>
      </c>
      <c r="R13810" t="s">
        <v>92016</v>
      </c>
      <c r="S13810" s="4" t="str">
        <f t="shared" si="215"/>
        <v>1999</v>
      </c>
    </row>
    <row r="13811" spans="1:19" hidden="1" x14ac:dyDescent="0.35">
      <c r="A13811" t="s">
        <v>92014</v>
      </c>
      <c r="B13811" t="s">
        <v>92015</v>
      </c>
      <c r="C13811" t="s">
        <v>92017</v>
      </c>
      <c r="D13811" t="s">
        <v>92018</v>
      </c>
      <c r="E13811" s="1" t="s">
        <v>92019</v>
      </c>
      <c r="F13811" s="1" t="s">
        <v>92020</v>
      </c>
      <c r="I13811" t="s">
        <v>92021</v>
      </c>
      <c r="J13811" t="s">
        <v>92022</v>
      </c>
      <c r="M13811" t="s">
        <v>112297</v>
      </c>
      <c r="N13811" t="s">
        <v>16314</v>
      </c>
      <c r="O13811" s="3" t="s">
        <v>92023</v>
      </c>
      <c r="P13811" t="s">
        <v>16314</v>
      </c>
      <c r="Q13811" t="s">
        <v>16314</v>
      </c>
      <c r="R13811" t="s">
        <v>92023</v>
      </c>
      <c r="S13811" s="4" t="str">
        <f t="shared" si="215"/>
        <v>1999</v>
      </c>
    </row>
    <row r="13812" spans="1:19" hidden="1" x14ac:dyDescent="0.35">
      <c r="A13812" s="1" t="s">
        <v>92019</v>
      </c>
      <c r="B13812" s="1" t="s">
        <v>92020</v>
      </c>
      <c r="C13812" t="s">
        <v>92024</v>
      </c>
      <c r="D13812" t="s">
        <v>92025</v>
      </c>
      <c r="E13812" t="s">
        <v>92026</v>
      </c>
      <c r="F13812" t="s">
        <v>92027</v>
      </c>
      <c r="I13812" t="s">
        <v>92028</v>
      </c>
      <c r="J13812" t="s">
        <v>92029</v>
      </c>
      <c r="M13812" t="s">
        <v>112297</v>
      </c>
      <c r="N13812" t="s">
        <v>16314</v>
      </c>
      <c r="O13812" s="3" t="s">
        <v>92030</v>
      </c>
      <c r="P13812" t="s">
        <v>16314</v>
      </c>
      <c r="Q13812" t="s">
        <v>16314</v>
      </c>
      <c r="R13812" t="s">
        <v>92030</v>
      </c>
      <c r="S13812" s="4" t="str">
        <f t="shared" si="215"/>
        <v>1999</v>
      </c>
    </row>
    <row r="13813" spans="1:19" hidden="1" x14ac:dyDescent="0.35">
      <c r="A13813" t="s">
        <v>92026</v>
      </c>
      <c r="B13813" t="s">
        <v>92027</v>
      </c>
      <c r="C13813" t="s">
        <v>92031</v>
      </c>
      <c r="D13813" t="s">
        <v>92032</v>
      </c>
      <c r="E13813" t="s">
        <v>92033</v>
      </c>
      <c r="F13813" t="s">
        <v>92034</v>
      </c>
      <c r="I13813" t="s">
        <v>92035</v>
      </c>
      <c r="J13813" t="s">
        <v>807</v>
      </c>
      <c r="M13813" t="s">
        <v>16314</v>
      </c>
      <c r="N13813" t="s">
        <v>16314</v>
      </c>
      <c r="O13813" s="3" t="s">
        <v>92036</v>
      </c>
      <c r="P13813" t="s">
        <v>16314</v>
      </c>
      <c r="Q13813" t="s">
        <v>16314</v>
      </c>
      <c r="R13813" t="s">
        <v>92036</v>
      </c>
      <c r="S13813" s="4" t="str">
        <f t="shared" si="215"/>
        <v>1999</v>
      </c>
    </row>
    <row r="13814" spans="1:19" hidden="1" x14ac:dyDescent="0.35">
      <c r="A13814" t="s">
        <v>92033</v>
      </c>
      <c r="B13814" t="s">
        <v>92034</v>
      </c>
      <c r="C13814" t="s">
        <v>92037</v>
      </c>
      <c r="D13814" t="s">
        <v>92038</v>
      </c>
      <c r="E13814" t="s">
        <v>92039</v>
      </c>
      <c r="F13814" t="s">
        <v>92040</v>
      </c>
      <c r="I13814" t="s">
        <v>92041</v>
      </c>
      <c r="J13814" t="s">
        <v>92042</v>
      </c>
      <c r="M13814" t="s">
        <v>16314</v>
      </c>
      <c r="N13814" t="s">
        <v>16314</v>
      </c>
      <c r="O13814" s="3" t="s">
        <v>92043</v>
      </c>
      <c r="P13814" t="s">
        <v>16314</v>
      </c>
      <c r="Q13814" t="s">
        <v>16314</v>
      </c>
      <c r="R13814" t="s">
        <v>92043</v>
      </c>
      <c r="S13814" s="4" t="str">
        <f t="shared" si="215"/>
        <v>1999</v>
      </c>
    </row>
    <row r="13815" spans="1:19" ht="29" hidden="1" x14ac:dyDescent="0.35">
      <c r="A13815" t="s">
        <v>92039</v>
      </c>
      <c r="B13815" t="s">
        <v>92040</v>
      </c>
      <c r="C13815" t="s">
        <v>92044</v>
      </c>
      <c r="D13815" t="s">
        <v>92045</v>
      </c>
      <c r="E13815" t="s">
        <v>92046</v>
      </c>
      <c r="F13815" t="s">
        <v>92047</v>
      </c>
      <c r="I13815" t="s">
        <v>89087</v>
      </c>
      <c r="J13815" t="s">
        <v>89088</v>
      </c>
      <c r="K13815" s="2" t="s">
        <v>84948</v>
      </c>
      <c r="M13815" t="s">
        <v>16314</v>
      </c>
      <c r="N13815" t="s">
        <v>16314</v>
      </c>
      <c r="O13815" s="3" t="s">
        <v>92048</v>
      </c>
      <c r="P13815" t="s">
        <v>16314</v>
      </c>
      <c r="Q13815" t="s">
        <v>16314</v>
      </c>
      <c r="R13815" t="s">
        <v>92048</v>
      </c>
      <c r="S13815" s="4" t="str">
        <f t="shared" si="215"/>
        <v>1999</v>
      </c>
    </row>
    <row r="13816" spans="1:19" hidden="1" x14ac:dyDescent="0.35">
      <c r="A13816" t="s">
        <v>92046</v>
      </c>
      <c r="B13816" t="s">
        <v>92047</v>
      </c>
      <c r="C13816" t="s">
        <v>92049</v>
      </c>
      <c r="D13816" t="s">
        <v>92050</v>
      </c>
      <c r="E13816" s="1" t="s">
        <v>92051</v>
      </c>
      <c r="F13816" s="1" t="s">
        <v>92052</v>
      </c>
      <c r="I13816" t="s">
        <v>92053</v>
      </c>
      <c r="J13816" t="s">
        <v>92054</v>
      </c>
      <c r="M13816" t="s">
        <v>112323</v>
      </c>
      <c r="N13816" t="s">
        <v>16314</v>
      </c>
      <c r="O13816" s="3" t="s">
        <v>92055</v>
      </c>
      <c r="P13816" t="s">
        <v>16314</v>
      </c>
      <c r="Q13816" t="s">
        <v>16314</v>
      </c>
      <c r="R13816" t="s">
        <v>92055</v>
      </c>
      <c r="S13816" s="4" t="str">
        <f t="shared" si="215"/>
        <v>1999</v>
      </c>
    </row>
    <row r="13817" spans="1:19" ht="29" hidden="1" x14ac:dyDescent="0.35">
      <c r="A13817" s="1" t="s">
        <v>92051</v>
      </c>
      <c r="B13817" s="1" t="s">
        <v>92052</v>
      </c>
      <c r="C13817" t="s">
        <v>92056</v>
      </c>
      <c r="D13817" t="s">
        <v>92057</v>
      </c>
      <c r="E13817" t="s">
        <v>92058</v>
      </c>
      <c r="F13817" t="s">
        <v>92059</v>
      </c>
      <c r="I13817" t="s">
        <v>92060</v>
      </c>
      <c r="J13817" t="s">
        <v>92054</v>
      </c>
      <c r="K13817" s="2" t="s">
        <v>84948</v>
      </c>
      <c r="M13817" t="s">
        <v>16314</v>
      </c>
      <c r="N13817" t="s">
        <v>16314</v>
      </c>
      <c r="O13817" s="3" t="s">
        <v>92061</v>
      </c>
      <c r="P13817" t="s">
        <v>16314</v>
      </c>
      <c r="Q13817" t="s">
        <v>16314</v>
      </c>
      <c r="R13817" t="s">
        <v>92061</v>
      </c>
      <c r="S13817" s="4" t="str">
        <f t="shared" si="215"/>
        <v>1999</v>
      </c>
    </row>
    <row r="13818" spans="1:19" hidden="1" x14ac:dyDescent="0.35">
      <c r="A13818" t="s">
        <v>92058</v>
      </c>
      <c r="B13818" t="s">
        <v>92059</v>
      </c>
      <c r="C13818" t="s">
        <v>92062</v>
      </c>
      <c r="D13818" t="s">
        <v>92063</v>
      </c>
      <c r="E13818" t="s">
        <v>92064</v>
      </c>
      <c r="F13818" t="s">
        <v>92065</v>
      </c>
      <c r="I13818" t="s">
        <v>414</v>
      </c>
      <c r="J13818" t="s">
        <v>414</v>
      </c>
      <c r="M13818" t="s">
        <v>112299</v>
      </c>
      <c r="N13818" t="s">
        <v>16314</v>
      </c>
      <c r="O13818" s="3" t="s">
        <v>92066</v>
      </c>
      <c r="P13818" t="s">
        <v>16314</v>
      </c>
      <c r="Q13818" t="s">
        <v>16314</v>
      </c>
      <c r="R13818" t="s">
        <v>92066</v>
      </c>
      <c r="S13818" s="4" t="str">
        <f t="shared" si="215"/>
        <v>1999</v>
      </c>
    </row>
    <row r="13819" spans="1:19" hidden="1" x14ac:dyDescent="0.35">
      <c r="A13819" t="s">
        <v>92064</v>
      </c>
      <c r="B13819" t="s">
        <v>92065</v>
      </c>
      <c r="C13819" t="s">
        <v>92067</v>
      </c>
      <c r="D13819" t="s">
        <v>92068</v>
      </c>
      <c r="E13819" t="s">
        <v>92069</v>
      </c>
      <c r="F13819" t="s">
        <v>92070</v>
      </c>
      <c r="I13819" t="s">
        <v>92071</v>
      </c>
      <c r="J13819" t="s">
        <v>92072</v>
      </c>
      <c r="M13819" t="s">
        <v>16314</v>
      </c>
      <c r="N13819" t="s">
        <v>16314</v>
      </c>
      <c r="O13819" s="3" t="s">
        <v>92073</v>
      </c>
      <c r="P13819" t="s">
        <v>16314</v>
      </c>
      <c r="Q13819" t="s">
        <v>16314</v>
      </c>
      <c r="R13819" t="s">
        <v>92073</v>
      </c>
      <c r="S13819" s="4" t="str">
        <f t="shared" si="215"/>
        <v>1999</v>
      </c>
    </row>
    <row r="13820" spans="1:19" hidden="1" x14ac:dyDescent="0.35">
      <c r="A13820" t="s">
        <v>92069</v>
      </c>
      <c r="B13820" t="s">
        <v>92070</v>
      </c>
      <c r="C13820" t="s">
        <v>92074</v>
      </c>
      <c r="D13820" t="s">
        <v>92075</v>
      </c>
      <c r="E13820" t="s">
        <v>92076</v>
      </c>
      <c r="F13820" t="s">
        <v>92077</v>
      </c>
      <c r="I13820" t="s">
        <v>512</v>
      </c>
      <c r="J13820" t="s">
        <v>512</v>
      </c>
      <c r="M13820" t="s">
        <v>112297</v>
      </c>
      <c r="N13820" t="s">
        <v>16314</v>
      </c>
      <c r="O13820" s="3" t="s">
        <v>92078</v>
      </c>
      <c r="P13820" t="s">
        <v>16314</v>
      </c>
      <c r="Q13820" t="s">
        <v>16314</v>
      </c>
      <c r="R13820" t="s">
        <v>92078</v>
      </c>
      <c r="S13820" s="4" t="str">
        <f t="shared" si="215"/>
        <v>1999</v>
      </c>
    </row>
    <row r="13821" spans="1:19" hidden="1" x14ac:dyDescent="0.35">
      <c r="A13821" t="s">
        <v>92076</v>
      </c>
      <c r="B13821" t="s">
        <v>92077</v>
      </c>
      <c r="C13821" t="s">
        <v>92079</v>
      </c>
      <c r="D13821" t="s">
        <v>92080</v>
      </c>
      <c r="E13821" t="s">
        <v>92081</v>
      </c>
      <c r="F13821" t="s">
        <v>92082</v>
      </c>
      <c r="I13821" t="s">
        <v>512</v>
      </c>
      <c r="J13821" t="s">
        <v>512</v>
      </c>
      <c r="M13821" t="s">
        <v>112297</v>
      </c>
      <c r="N13821" t="s">
        <v>16314</v>
      </c>
      <c r="O13821" s="3" t="s">
        <v>92083</v>
      </c>
      <c r="P13821" t="s">
        <v>16314</v>
      </c>
      <c r="Q13821" t="s">
        <v>16314</v>
      </c>
      <c r="R13821" t="s">
        <v>92083</v>
      </c>
      <c r="S13821" s="4" t="str">
        <f t="shared" si="215"/>
        <v>1999</v>
      </c>
    </row>
    <row r="13822" spans="1:19" hidden="1" x14ac:dyDescent="0.35">
      <c r="A13822" t="s">
        <v>92081</v>
      </c>
      <c r="B13822" t="s">
        <v>92082</v>
      </c>
      <c r="C13822" t="s">
        <v>92084</v>
      </c>
      <c r="D13822" t="s">
        <v>92085</v>
      </c>
      <c r="E13822" t="s">
        <v>92086</v>
      </c>
      <c r="F13822" t="s">
        <v>92087</v>
      </c>
      <c r="I13822" t="s">
        <v>512</v>
      </c>
      <c r="J13822" t="s">
        <v>512</v>
      </c>
      <c r="M13822" t="s">
        <v>112297</v>
      </c>
      <c r="N13822" t="s">
        <v>16314</v>
      </c>
      <c r="O13822" s="3" t="s">
        <v>92088</v>
      </c>
      <c r="P13822" t="s">
        <v>16314</v>
      </c>
      <c r="Q13822" t="s">
        <v>16314</v>
      </c>
      <c r="R13822" t="s">
        <v>92088</v>
      </c>
      <c r="S13822" s="4" t="str">
        <f t="shared" si="215"/>
        <v>1999</v>
      </c>
    </row>
    <row r="13823" spans="1:19" hidden="1" x14ac:dyDescent="0.35">
      <c r="A13823" t="s">
        <v>92086</v>
      </c>
      <c r="B13823" t="s">
        <v>92087</v>
      </c>
      <c r="C13823" t="s">
        <v>92089</v>
      </c>
      <c r="D13823" t="s">
        <v>92090</v>
      </c>
      <c r="E13823" t="s">
        <v>92091</v>
      </c>
      <c r="F13823" t="s">
        <v>92092</v>
      </c>
      <c r="I13823" t="s">
        <v>512</v>
      </c>
      <c r="J13823" t="s">
        <v>512</v>
      </c>
      <c r="M13823" t="s">
        <v>112297</v>
      </c>
      <c r="N13823" t="s">
        <v>16314</v>
      </c>
      <c r="O13823" s="3" t="s">
        <v>92093</v>
      </c>
      <c r="P13823" t="s">
        <v>16314</v>
      </c>
      <c r="Q13823" t="s">
        <v>16314</v>
      </c>
      <c r="R13823" t="s">
        <v>92093</v>
      </c>
      <c r="S13823" s="4" t="str">
        <f t="shared" si="215"/>
        <v>1999</v>
      </c>
    </row>
    <row r="13824" spans="1:19" hidden="1" x14ac:dyDescent="0.35">
      <c r="A13824" t="s">
        <v>92091</v>
      </c>
      <c r="B13824" t="s">
        <v>92092</v>
      </c>
      <c r="C13824" t="s">
        <v>92094</v>
      </c>
      <c r="D13824" t="s">
        <v>92095</v>
      </c>
      <c r="E13824" t="s">
        <v>92096</v>
      </c>
      <c r="F13824" t="s">
        <v>92097</v>
      </c>
      <c r="I13824" t="s">
        <v>92098</v>
      </c>
      <c r="J13824" t="s">
        <v>92099</v>
      </c>
      <c r="M13824" t="s">
        <v>112297</v>
      </c>
      <c r="N13824" t="s">
        <v>16314</v>
      </c>
      <c r="O13824" s="3" t="s">
        <v>92100</v>
      </c>
      <c r="P13824" t="s">
        <v>16314</v>
      </c>
      <c r="Q13824" t="s">
        <v>16314</v>
      </c>
      <c r="R13824" t="s">
        <v>92100</v>
      </c>
      <c r="S13824" s="4" t="str">
        <f t="shared" si="215"/>
        <v>1999</v>
      </c>
    </row>
    <row r="13825" spans="1:19" hidden="1" x14ac:dyDescent="0.35">
      <c r="A13825" t="s">
        <v>92096</v>
      </c>
      <c r="B13825" t="s">
        <v>92097</v>
      </c>
      <c r="C13825" t="s">
        <v>92101</v>
      </c>
      <c r="D13825" t="s">
        <v>92102</v>
      </c>
      <c r="E13825" t="s">
        <v>92103</v>
      </c>
      <c r="F13825" t="s">
        <v>92104</v>
      </c>
      <c r="I13825" t="s">
        <v>92105</v>
      </c>
      <c r="J13825" t="s">
        <v>92106</v>
      </c>
      <c r="M13825" t="s">
        <v>16314</v>
      </c>
      <c r="N13825" t="s">
        <v>16314</v>
      </c>
      <c r="O13825" s="3" t="s">
        <v>92107</v>
      </c>
      <c r="P13825" t="s">
        <v>16314</v>
      </c>
      <c r="Q13825" t="s">
        <v>16314</v>
      </c>
      <c r="R13825" t="s">
        <v>92107</v>
      </c>
      <c r="S13825" s="4" t="str">
        <f t="shared" si="215"/>
        <v>1999</v>
      </c>
    </row>
    <row r="13826" spans="1:19" hidden="1" x14ac:dyDescent="0.35">
      <c r="A13826" t="s">
        <v>92103</v>
      </c>
      <c r="B13826" t="s">
        <v>92104</v>
      </c>
      <c r="C13826" t="s">
        <v>92108</v>
      </c>
      <c r="D13826" t="s">
        <v>92109</v>
      </c>
      <c r="E13826" t="s">
        <v>92110</v>
      </c>
      <c r="F13826" t="s">
        <v>92111</v>
      </c>
      <c r="I13826" t="s">
        <v>92112</v>
      </c>
      <c r="J13826" t="s">
        <v>92113</v>
      </c>
      <c r="M13826" t="s">
        <v>16314</v>
      </c>
      <c r="N13826" t="s">
        <v>16314</v>
      </c>
      <c r="O13826" s="3" t="s">
        <v>92114</v>
      </c>
      <c r="P13826" t="s">
        <v>16314</v>
      </c>
      <c r="Q13826" t="s">
        <v>16314</v>
      </c>
      <c r="R13826" t="s">
        <v>92114</v>
      </c>
      <c r="S13826" s="4" t="str">
        <f t="shared" si="215"/>
        <v>1999</v>
      </c>
    </row>
    <row r="13827" spans="1:19" hidden="1" x14ac:dyDescent="0.35">
      <c r="A13827" t="s">
        <v>92110</v>
      </c>
      <c r="B13827" t="s">
        <v>92111</v>
      </c>
      <c r="C13827" t="s">
        <v>92115</v>
      </c>
      <c r="D13827" t="s">
        <v>92116</v>
      </c>
      <c r="E13827" t="s">
        <v>92117</v>
      </c>
      <c r="F13827" t="s">
        <v>92118</v>
      </c>
      <c r="I13827" t="s">
        <v>92119</v>
      </c>
      <c r="J13827" t="s">
        <v>92120</v>
      </c>
      <c r="M13827" t="s">
        <v>16314</v>
      </c>
      <c r="N13827" t="s">
        <v>16314</v>
      </c>
      <c r="O13827" s="3" t="s">
        <v>92121</v>
      </c>
      <c r="P13827" t="s">
        <v>16314</v>
      </c>
      <c r="Q13827" t="s">
        <v>16314</v>
      </c>
      <c r="R13827" t="s">
        <v>92121</v>
      </c>
      <c r="S13827" s="4" t="str">
        <f t="shared" ref="S13827:S13890" si="216">LEFT(RIGHT(R13827,19),4)</f>
        <v>1999</v>
      </c>
    </row>
    <row r="13828" spans="1:19" hidden="1" x14ac:dyDescent="0.35">
      <c r="A13828" t="s">
        <v>92117</v>
      </c>
      <c r="B13828" t="s">
        <v>92118</v>
      </c>
      <c r="C13828" t="s">
        <v>92122</v>
      </c>
      <c r="D13828" t="s">
        <v>92123</v>
      </c>
      <c r="E13828" t="s">
        <v>92124</v>
      </c>
      <c r="F13828" t="s">
        <v>92125</v>
      </c>
      <c r="I13828" t="s">
        <v>92126</v>
      </c>
      <c r="J13828" t="s">
        <v>92127</v>
      </c>
      <c r="M13828" t="s">
        <v>16314</v>
      </c>
      <c r="N13828" t="s">
        <v>16314</v>
      </c>
      <c r="O13828" s="3" t="s">
        <v>92128</v>
      </c>
      <c r="P13828" t="s">
        <v>16314</v>
      </c>
      <c r="Q13828" t="s">
        <v>16314</v>
      </c>
      <c r="R13828" t="s">
        <v>92128</v>
      </c>
      <c r="S13828" s="4" t="str">
        <f t="shared" si="216"/>
        <v>1999</v>
      </c>
    </row>
    <row r="13829" spans="1:19" hidden="1" x14ac:dyDescent="0.35">
      <c r="A13829" t="s">
        <v>92124</v>
      </c>
      <c r="B13829" t="s">
        <v>92125</v>
      </c>
      <c r="C13829" t="s">
        <v>92129</v>
      </c>
      <c r="D13829" t="s">
        <v>92130</v>
      </c>
      <c r="E13829" t="s">
        <v>92131</v>
      </c>
      <c r="F13829" t="s">
        <v>92132</v>
      </c>
      <c r="I13829" t="s">
        <v>92133</v>
      </c>
      <c r="J13829" t="s">
        <v>92134</v>
      </c>
      <c r="M13829" t="s">
        <v>112297</v>
      </c>
      <c r="N13829" t="s">
        <v>16314</v>
      </c>
      <c r="O13829" s="3" t="s">
        <v>92135</v>
      </c>
      <c r="P13829" t="s">
        <v>16314</v>
      </c>
      <c r="Q13829" t="s">
        <v>16314</v>
      </c>
      <c r="R13829" t="s">
        <v>92135</v>
      </c>
      <c r="S13829" s="4" t="str">
        <f t="shared" si="216"/>
        <v>1999</v>
      </c>
    </row>
    <row r="13830" spans="1:19" ht="29" hidden="1" x14ac:dyDescent="0.35">
      <c r="A13830" t="s">
        <v>92131</v>
      </c>
      <c r="B13830" t="s">
        <v>92132</v>
      </c>
      <c r="C13830" t="s">
        <v>92136</v>
      </c>
      <c r="D13830" t="s">
        <v>92137</v>
      </c>
      <c r="E13830" t="s">
        <v>92138</v>
      </c>
      <c r="F13830" t="s">
        <v>92139</v>
      </c>
      <c r="I13830" t="s">
        <v>92140</v>
      </c>
      <c r="J13830" t="s">
        <v>92141</v>
      </c>
      <c r="K13830" s="2" t="s">
        <v>87861</v>
      </c>
      <c r="M13830" t="s">
        <v>16314</v>
      </c>
      <c r="N13830" t="s">
        <v>16314</v>
      </c>
      <c r="O13830" s="3" t="s">
        <v>92142</v>
      </c>
      <c r="P13830" t="s">
        <v>16314</v>
      </c>
      <c r="Q13830" t="s">
        <v>16314</v>
      </c>
      <c r="R13830" t="s">
        <v>92142</v>
      </c>
      <c r="S13830" s="4" t="str">
        <f t="shared" si="216"/>
        <v>1999</v>
      </c>
    </row>
    <row r="13831" spans="1:19" hidden="1" x14ac:dyDescent="0.35">
      <c r="A13831" t="s">
        <v>92138</v>
      </c>
      <c r="B13831" t="s">
        <v>92139</v>
      </c>
      <c r="C13831" t="s">
        <v>92143</v>
      </c>
      <c r="D13831" t="s">
        <v>92144</v>
      </c>
      <c r="E13831" t="s">
        <v>92145</v>
      </c>
      <c r="F13831" t="s">
        <v>92146</v>
      </c>
      <c r="I13831" t="s">
        <v>92147</v>
      </c>
      <c r="J13831" t="s">
        <v>1095</v>
      </c>
      <c r="M13831" t="s">
        <v>16314</v>
      </c>
      <c r="N13831" t="s">
        <v>16314</v>
      </c>
      <c r="O13831" s="3" t="s">
        <v>92148</v>
      </c>
      <c r="P13831" t="s">
        <v>16314</v>
      </c>
      <c r="Q13831" t="s">
        <v>16314</v>
      </c>
      <c r="R13831" t="s">
        <v>92148</v>
      </c>
      <c r="S13831" s="4" t="str">
        <f t="shared" si="216"/>
        <v>1999</v>
      </c>
    </row>
    <row r="13832" spans="1:19" hidden="1" x14ac:dyDescent="0.35">
      <c r="A13832" t="s">
        <v>92145</v>
      </c>
      <c r="B13832" t="s">
        <v>92146</v>
      </c>
      <c r="C13832" t="s">
        <v>92149</v>
      </c>
      <c r="D13832" t="s">
        <v>92150</v>
      </c>
      <c r="E13832" t="s">
        <v>92151</v>
      </c>
      <c r="F13832" t="s">
        <v>92152</v>
      </c>
      <c r="I13832" t="s">
        <v>92153</v>
      </c>
      <c r="J13832" t="s">
        <v>92154</v>
      </c>
      <c r="M13832" t="s">
        <v>112323</v>
      </c>
      <c r="N13832" t="s">
        <v>16314</v>
      </c>
      <c r="O13832" s="3" t="s">
        <v>92155</v>
      </c>
      <c r="P13832" t="s">
        <v>16314</v>
      </c>
      <c r="Q13832" t="s">
        <v>16314</v>
      </c>
      <c r="R13832" t="s">
        <v>92155</v>
      </c>
      <c r="S13832" s="4" t="str">
        <f t="shared" si="216"/>
        <v>1999</v>
      </c>
    </row>
    <row r="13833" spans="1:19" hidden="1" x14ac:dyDescent="0.35">
      <c r="A13833" t="s">
        <v>92151</v>
      </c>
      <c r="B13833" t="s">
        <v>92152</v>
      </c>
      <c r="C13833" t="s">
        <v>92156</v>
      </c>
      <c r="D13833" t="s">
        <v>92157</v>
      </c>
      <c r="E13833" t="s">
        <v>92158</v>
      </c>
      <c r="F13833">
        <v>338816859</v>
      </c>
      <c r="I13833" t="s">
        <v>92159</v>
      </c>
      <c r="J13833" t="s">
        <v>92160</v>
      </c>
      <c r="M13833" t="s">
        <v>112323</v>
      </c>
      <c r="N13833" t="s">
        <v>16314</v>
      </c>
      <c r="O13833" s="3" t="s">
        <v>92161</v>
      </c>
      <c r="P13833" t="s">
        <v>16314</v>
      </c>
      <c r="Q13833" t="s">
        <v>16314</v>
      </c>
      <c r="R13833" t="s">
        <v>92161</v>
      </c>
      <c r="S13833" s="4" t="str">
        <f t="shared" si="216"/>
        <v>1999</v>
      </c>
    </row>
    <row r="13834" spans="1:19" ht="145" hidden="1" x14ac:dyDescent="0.35">
      <c r="A13834" t="s">
        <v>92158</v>
      </c>
      <c r="B13834">
        <v>338816859</v>
      </c>
      <c r="C13834" t="s">
        <v>92162</v>
      </c>
      <c r="D13834" t="s">
        <v>92163</v>
      </c>
      <c r="E13834" t="s">
        <v>92164</v>
      </c>
      <c r="F13834" t="s">
        <v>92165</v>
      </c>
      <c r="I13834" t="s">
        <v>92166</v>
      </c>
      <c r="J13834" t="s">
        <v>92167</v>
      </c>
      <c r="K13834" s="2" t="s">
        <v>92168</v>
      </c>
      <c r="M13834" t="s">
        <v>16314</v>
      </c>
      <c r="N13834" t="s">
        <v>16314</v>
      </c>
      <c r="O13834" s="3" t="s">
        <v>92169</v>
      </c>
      <c r="P13834" t="s">
        <v>16314</v>
      </c>
      <c r="Q13834" t="s">
        <v>16314</v>
      </c>
      <c r="R13834" t="s">
        <v>92169</v>
      </c>
      <c r="S13834" s="4" t="str">
        <f t="shared" si="216"/>
        <v>1999</v>
      </c>
    </row>
    <row r="13835" spans="1:19" ht="203" hidden="1" x14ac:dyDescent="0.35">
      <c r="A13835" t="s">
        <v>92164</v>
      </c>
      <c r="B13835" t="s">
        <v>92165</v>
      </c>
      <c r="C13835" t="s">
        <v>92170</v>
      </c>
      <c r="D13835" t="s">
        <v>92171</v>
      </c>
      <c r="E13835" t="s">
        <v>92172</v>
      </c>
      <c r="F13835" t="s">
        <v>92173</v>
      </c>
      <c r="I13835" t="s">
        <v>92174</v>
      </c>
      <c r="J13835" t="s">
        <v>92175</v>
      </c>
      <c r="K13835" s="2" t="s">
        <v>92176</v>
      </c>
      <c r="M13835" t="s">
        <v>16314</v>
      </c>
      <c r="N13835" t="s">
        <v>16314</v>
      </c>
      <c r="O13835" s="3" t="s">
        <v>92177</v>
      </c>
      <c r="P13835" t="s">
        <v>16314</v>
      </c>
      <c r="Q13835" t="s">
        <v>16314</v>
      </c>
      <c r="R13835" t="s">
        <v>92177</v>
      </c>
      <c r="S13835" s="4" t="str">
        <f t="shared" si="216"/>
        <v>1999</v>
      </c>
    </row>
    <row r="13836" spans="1:19" hidden="1" x14ac:dyDescent="0.35">
      <c r="A13836" t="s">
        <v>92172</v>
      </c>
      <c r="B13836" t="s">
        <v>92173</v>
      </c>
      <c r="C13836" t="s">
        <v>92178</v>
      </c>
      <c r="D13836" t="s">
        <v>92179</v>
      </c>
      <c r="E13836" t="s">
        <v>92180</v>
      </c>
      <c r="F13836" t="s">
        <v>92181</v>
      </c>
      <c r="I13836" t="s">
        <v>92182</v>
      </c>
      <c r="J13836" t="s">
        <v>92183</v>
      </c>
      <c r="M13836" t="s">
        <v>112297</v>
      </c>
      <c r="N13836" t="s">
        <v>16314</v>
      </c>
      <c r="O13836" s="3" t="s">
        <v>92184</v>
      </c>
      <c r="P13836" t="s">
        <v>16314</v>
      </c>
      <c r="Q13836" t="s">
        <v>16314</v>
      </c>
      <c r="R13836" t="s">
        <v>92184</v>
      </c>
      <c r="S13836" s="4" t="str">
        <f t="shared" si="216"/>
        <v>1999</v>
      </c>
    </row>
    <row r="13837" spans="1:19" hidden="1" x14ac:dyDescent="0.35">
      <c r="A13837" t="s">
        <v>92180</v>
      </c>
      <c r="B13837" t="s">
        <v>92181</v>
      </c>
      <c r="C13837" t="s">
        <v>92185</v>
      </c>
      <c r="D13837" t="s">
        <v>92186</v>
      </c>
      <c r="E13837" t="s">
        <v>92187</v>
      </c>
      <c r="F13837" t="s">
        <v>92188</v>
      </c>
      <c r="I13837" t="s">
        <v>92189</v>
      </c>
      <c r="J13837" t="s">
        <v>92190</v>
      </c>
      <c r="M13837" t="s">
        <v>112315</v>
      </c>
      <c r="N13837" t="s">
        <v>16314</v>
      </c>
      <c r="O13837" s="3" t="s">
        <v>92191</v>
      </c>
      <c r="P13837" t="s">
        <v>16314</v>
      </c>
      <c r="Q13837" t="s">
        <v>16314</v>
      </c>
      <c r="R13837" t="s">
        <v>92191</v>
      </c>
      <c r="S13837" s="4" t="str">
        <f t="shared" si="216"/>
        <v>1999</v>
      </c>
    </row>
    <row r="13838" spans="1:19" hidden="1" x14ac:dyDescent="0.35">
      <c r="A13838" t="s">
        <v>92187</v>
      </c>
      <c r="B13838" t="s">
        <v>92188</v>
      </c>
      <c r="C13838" t="s">
        <v>92192</v>
      </c>
      <c r="D13838" t="s">
        <v>92193</v>
      </c>
      <c r="E13838" t="s">
        <v>92194</v>
      </c>
      <c r="F13838" t="s">
        <v>92195</v>
      </c>
      <c r="I13838" t="s">
        <v>512</v>
      </c>
      <c r="J13838" t="s">
        <v>512</v>
      </c>
      <c r="M13838" t="s">
        <v>112297</v>
      </c>
      <c r="N13838" t="s">
        <v>16314</v>
      </c>
      <c r="O13838" s="3" t="s">
        <v>92196</v>
      </c>
      <c r="P13838" t="s">
        <v>16314</v>
      </c>
      <c r="Q13838" t="s">
        <v>16314</v>
      </c>
      <c r="R13838" t="s">
        <v>92196</v>
      </c>
      <c r="S13838" s="4" t="str">
        <f t="shared" si="216"/>
        <v>1999</v>
      </c>
    </row>
    <row r="13839" spans="1:19" hidden="1" x14ac:dyDescent="0.35">
      <c r="A13839" t="s">
        <v>92194</v>
      </c>
      <c r="B13839" t="s">
        <v>92195</v>
      </c>
      <c r="C13839" t="s">
        <v>92197</v>
      </c>
      <c r="D13839" t="s">
        <v>92198</v>
      </c>
      <c r="E13839" t="s">
        <v>92199</v>
      </c>
      <c r="F13839" t="s">
        <v>92200</v>
      </c>
      <c r="I13839" t="s">
        <v>92201</v>
      </c>
      <c r="J13839" t="s">
        <v>92202</v>
      </c>
      <c r="M13839" t="s">
        <v>16314</v>
      </c>
      <c r="N13839" t="s">
        <v>16314</v>
      </c>
      <c r="O13839" s="3" t="s">
        <v>92203</v>
      </c>
      <c r="P13839" t="s">
        <v>16314</v>
      </c>
      <c r="Q13839" t="s">
        <v>16314</v>
      </c>
      <c r="R13839" t="s">
        <v>92203</v>
      </c>
      <c r="S13839" s="4" t="str">
        <f t="shared" si="216"/>
        <v>1999</v>
      </c>
    </row>
    <row r="13840" spans="1:19" hidden="1" x14ac:dyDescent="0.35">
      <c r="A13840" t="s">
        <v>92199</v>
      </c>
      <c r="B13840" t="s">
        <v>92200</v>
      </c>
      <c r="C13840" t="s">
        <v>92204</v>
      </c>
      <c r="D13840" t="s">
        <v>92205</v>
      </c>
      <c r="E13840" t="s">
        <v>92206</v>
      </c>
      <c r="F13840" t="s">
        <v>92207</v>
      </c>
      <c r="I13840" t="s">
        <v>414</v>
      </c>
      <c r="J13840" t="s">
        <v>414</v>
      </c>
      <c r="M13840" t="s">
        <v>112299</v>
      </c>
      <c r="N13840" t="s">
        <v>16314</v>
      </c>
      <c r="O13840" s="3" t="s">
        <v>92208</v>
      </c>
      <c r="P13840" t="s">
        <v>16314</v>
      </c>
      <c r="Q13840" t="s">
        <v>16314</v>
      </c>
      <c r="R13840" t="s">
        <v>92208</v>
      </c>
      <c r="S13840" s="4" t="str">
        <f t="shared" si="216"/>
        <v>1999</v>
      </c>
    </row>
    <row r="13841" spans="1:19" hidden="1" x14ac:dyDescent="0.35">
      <c r="A13841" t="s">
        <v>92206</v>
      </c>
      <c r="B13841" t="s">
        <v>92207</v>
      </c>
      <c r="C13841" t="s">
        <v>92209</v>
      </c>
      <c r="D13841" t="s">
        <v>92210</v>
      </c>
      <c r="E13841" t="s">
        <v>92211</v>
      </c>
      <c r="F13841" t="s">
        <v>92212</v>
      </c>
      <c r="I13841" t="s">
        <v>92213</v>
      </c>
      <c r="J13841" t="s">
        <v>92214</v>
      </c>
      <c r="M13841" t="s">
        <v>112314</v>
      </c>
      <c r="N13841" t="s">
        <v>16314</v>
      </c>
      <c r="O13841" s="3" t="s">
        <v>92215</v>
      </c>
      <c r="P13841" t="s">
        <v>16314</v>
      </c>
      <c r="Q13841" t="s">
        <v>16314</v>
      </c>
      <c r="R13841" t="s">
        <v>92215</v>
      </c>
      <c r="S13841" s="4" t="str">
        <f t="shared" si="216"/>
        <v>1999</v>
      </c>
    </row>
    <row r="13842" spans="1:19" hidden="1" x14ac:dyDescent="0.35">
      <c r="A13842" t="s">
        <v>92211</v>
      </c>
      <c r="B13842" t="s">
        <v>92212</v>
      </c>
      <c r="C13842" t="s">
        <v>92216</v>
      </c>
      <c r="D13842" t="s">
        <v>92217</v>
      </c>
      <c r="E13842" t="s">
        <v>92218</v>
      </c>
      <c r="F13842" t="s">
        <v>92219</v>
      </c>
      <c r="I13842" t="s">
        <v>92220</v>
      </c>
      <c r="J13842" t="s">
        <v>92221</v>
      </c>
      <c r="M13842" t="s">
        <v>112297</v>
      </c>
      <c r="N13842" t="s">
        <v>16314</v>
      </c>
      <c r="O13842" s="3" t="s">
        <v>92222</v>
      </c>
      <c r="P13842" t="s">
        <v>16314</v>
      </c>
      <c r="Q13842" t="s">
        <v>16314</v>
      </c>
      <c r="R13842" t="s">
        <v>92222</v>
      </c>
      <c r="S13842" s="4" t="str">
        <f t="shared" si="216"/>
        <v>1999</v>
      </c>
    </row>
    <row r="13843" spans="1:19" hidden="1" x14ac:dyDescent="0.35">
      <c r="A13843" t="s">
        <v>92218</v>
      </c>
      <c r="B13843" t="s">
        <v>92219</v>
      </c>
      <c r="C13843" t="s">
        <v>92223</v>
      </c>
      <c r="D13843" t="s">
        <v>92224</v>
      </c>
      <c r="E13843" t="s">
        <v>92225</v>
      </c>
      <c r="F13843" t="s">
        <v>92226</v>
      </c>
      <c r="I13843" t="s">
        <v>92227</v>
      </c>
      <c r="J13843" t="s">
        <v>92228</v>
      </c>
      <c r="M13843" t="s">
        <v>112315</v>
      </c>
      <c r="N13843" t="s">
        <v>16314</v>
      </c>
      <c r="O13843" s="3" t="s">
        <v>92229</v>
      </c>
      <c r="P13843" t="s">
        <v>16314</v>
      </c>
      <c r="Q13843" t="s">
        <v>16314</v>
      </c>
      <c r="R13843" t="s">
        <v>92229</v>
      </c>
      <c r="S13843" s="4" t="str">
        <f t="shared" si="216"/>
        <v>1999</v>
      </c>
    </row>
    <row r="13844" spans="1:19" hidden="1" x14ac:dyDescent="0.35">
      <c r="A13844" t="s">
        <v>92225</v>
      </c>
      <c r="B13844" t="s">
        <v>92226</v>
      </c>
      <c r="C13844" t="s">
        <v>92230</v>
      </c>
      <c r="D13844" t="s">
        <v>92231</v>
      </c>
      <c r="E13844" t="s">
        <v>92232</v>
      </c>
      <c r="F13844" t="s">
        <v>92233</v>
      </c>
      <c r="I13844" t="s">
        <v>512</v>
      </c>
      <c r="J13844" t="s">
        <v>512</v>
      </c>
      <c r="M13844" t="s">
        <v>112297</v>
      </c>
      <c r="N13844" t="s">
        <v>16314</v>
      </c>
      <c r="O13844" s="3" t="s">
        <v>92234</v>
      </c>
      <c r="P13844" t="s">
        <v>16314</v>
      </c>
      <c r="Q13844" t="s">
        <v>16314</v>
      </c>
      <c r="R13844" t="s">
        <v>92234</v>
      </c>
      <c r="S13844" s="4" t="str">
        <f t="shared" si="216"/>
        <v>1999</v>
      </c>
    </row>
    <row r="13845" spans="1:19" hidden="1" x14ac:dyDescent="0.35">
      <c r="A13845" t="s">
        <v>92232</v>
      </c>
      <c r="B13845" t="s">
        <v>92233</v>
      </c>
      <c r="C13845" t="s">
        <v>92235</v>
      </c>
      <c r="D13845" t="s">
        <v>92236</v>
      </c>
      <c r="E13845" t="s">
        <v>92237</v>
      </c>
      <c r="F13845" t="s">
        <v>92238</v>
      </c>
      <c r="I13845" t="s">
        <v>92239</v>
      </c>
      <c r="J13845" t="s">
        <v>92240</v>
      </c>
      <c r="M13845" t="s">
        <v>112323</v>
      </c>
      <c r="N13845" t="s">
        <v>16314</v>
      </c>
      <c r="O13845" s="3" t="s">
        <v>92241</v>
      </c>
      <c r="P13845" t="s">
        <v>16314</v>
      </c>
      <c r="Q13845" t="s">
        <v>16314</v>
      </c>
      <c r="R13845" t="s">
        <v>92241</v>
      </c>
      <c r="S13845" s="4" t="str">
        <f t="shared" si="216"/>
        <v>1999</v>
      </c>
    </row>
    <row r="13846" spans="1:19" hidden="1" x14ac:dyDescent="0.35">
      <c r="A13846" t="s">
        <v>92237</v>
      </c>
      <c r="B13846" t="s">
        <v>92238</v>
      </c>
      <c r="C13846" t="s">
        <v>92242</v>
      </c>
      <c r="D13846" t="s">
        <v>92243</v>
      </c>
      <c r="E13846" t="s">
        <v>92244</v>
      </c>
      <c r="F13846" t="s">
        <v>92245</v>
      </c>
      <c r="I13846" t="s">
        <v>92246</v>
      </c>
      <c r="J13846" t="s">
        <v>92247</v>
      </c>
      <c r="M13846" t="s">
        <v>16314</v>
      </c>
      <c r="N13846" t="s">
        <v>16314</v>
      </c>
      <c r="O13846" s="3" t="s">
        <v>92248</v>
      </c>
      <c r="P13846" t="s">
        <v>16314</v>
      </c>
      <c r="Q13846" t="s">
        <v>16314</v>
      </c>
      <c r="R13846" t="s">
        <v>92248</v>
      </c>
      <c r="S13846" s="4" t="str">
        <f t="shared" si="216"/>
        <v>1999</v>
      </c>
    </row>
    <row r="13847" spans="1:19" ht="377" hidden="1" x14ac:dyDescent="0.35">
      <c r="A13847" t="s">
        <v>92244</v>
      </c>
      <c r="B13847" t="s">
        <v>92245</v>
      </c>
      <c r="C13847" t="s">
        <v>92249</v>
      </c>
      <c r="D13847" t="s">
        <v>92250</v>
      </c>
      <c r="E13847" t="s">
        <v>92251</v>
      </c>
      <c r="F13847" t="s">
        <v>92252</v>
      </c>
      <c r="I13847" t="s">
        <v>92253</v>
      </c>
      <c r="J13847" t="s">
        <v>92254</v>
      </c>
      <c r="K13847" s="2" t="s">
        <v>92255</v>
      </c>
      <c r="M13847" t="s">
        <v>16314</v>
      </c>
      <c r="N13847" t="s">
        <v>16314</v>
      </c>
      <c r="O13847" s="3" t="s">
        <v>92256</v>
      </c>
      <c r="P13847" t="s">
        <v>16314</v>
      </c>
      <c r="Q13847" t="s">
        <v>16314</v>
      </c>
      <c r="R13847" t="s">
        <v>92256</v>
      </c>
      <c r="S13847" s="4" t="str">
        <f t="shared" si="216"/>
        <v>1999</v>
      </c>
    </row>
    <row r="13848" spans="1:19" ht="409.5" hidden="1" x14ac:dyDescent="0.35">
      <c r="A13848" t="s">
        <v>92251</v>
      </c>
      <c r="B13848" t="s">
        <v>92252</v>
      </c>
      <c r="C13848" t="s">
        <v>92257</v>
      </c>
      <c r="D13848" t="s">
        <v>92258</v>
      </c>
      <c r="E13848" t="s">
        <v>92259</v>
      </c>
      <c r="F13848" t="s">
        <v>92260</v>
      </c>
      <c r="I13848" t="s">
        <v>92261</v>
      </c>
      <c r="J13848" t="s">
        <v>92262</v>
      </c>
      <c r="K13848" s="2" t="s">
        <v>92263</v>
      </c>
      <c r="M13848" t="s">
        <v>16314</v>
      </c>
      <c r="N13848" t="s">
        <v>16314</v>
      </c>
      <c r="O13848" s="3" t="s">
        <v>92264</v>
      </c>
      <c r="P13848" t="s">
        <v>16314</v>
      </c>
      <c r="Q13848" t="s">
        <v>16314</v>
      </c>
      <c r="R13848" t="s">
        <v>92264</v>
      </c>
      <c r="S13848" s="4" t="str">
        <f t="shared" si="216"/>
        <v>1999</v>
      </c>
    </row>
    <row r="13849" spans="1:19" hidden="1" x14ac:dyDescent="0.35">
      <c r="A13849" t="s">
        <v>92259</v>
      </c>
      <c r="B13849" t="s">
        <v>92260</v>
      </c>
      <c r="C13849" t="s">
        <v>92265</v>
      </c>
      <c r="D13849" t="s">
        <v>92266</v>
      </c>
      <c r="E13849" t="s">
        <v>92267</v>
      </c>
      <c r="F13849" t="s">
        <v>92268</v>
      </c>
      <c r="I13849" t="s">
        <v>92269</v>
      </c>
      <c r="J13849" t="s">
        <v>92270</v>
      </c>
      <c r="M13849" t="s">
        <v>16314</v>
      </c>
      <c r="N13849" t="s">
        <v>16314</v>
      </c>
      <c r="O13849" s="3" t="s">
        <v>92271</v>
      </c>
      <c r="P13849" t="s">
        <v>16314</v>
      </c>
      <c r="Q13849" t="s">
        <v>16314</v>
      </c>
      <c r="R13849" t="s">
        <v>92271</v>
      </c>
      <c r="S13849" s="4" t="str">
        <f t="shared" si="216"/>
        <v>1999</v>
      </c>
    </row>
    <row r="13850" spans="1:19" hidden="1" x14ac:dyDescent="0.35">
      <c r="A13850" t="s">
        <v>92267</v>
      </c>
      <c r="B13850" t="s">
        <v>92268</v>
      </c>
      <c r="C13850" t="s">
        <v>92272</v>
      </c>
      <c r="D13850" t="s">
        <v>92273</v>
      </c>
      <c r="E13850" t="s">
        <v>92274</v>
      </c>
      <c r="F13850" t="s">
        <v>92275</v>
      </c>
      <c r="I13850" t="s">
        <v>92276</v>
      </c>
      <c r="J13850" t="s">
        <v>92277</v>
      </c>
      <c r="M13850" t="s">
        <v>112297</v>
      </c>
      <c r="N13850" t="s">
        <v>16314</v>
      </c>
      <c r="O13850" s="3" t="s">
        <v>92278</v>
      </c>
      <c r="P13850" t="s">
        <v>16314</v>
      </c>
      <c r="Q13850" t="s">
        <v>16314</v>
      </c>
      <c r="R13850" t="s">
        <v>92278</v>
      </c>
      <c r="S13850" s="4" t="str">
        <f t="shared" si="216"/>
        <v>1999</v>
      </c>
    </row>
    <row r="13851" spans="1:19" hidden="1" x14ac:dyDescent="0.35">
      <c r="A13851" t="s">
        <v>92274</v>
      </c>
      <c r="B13851" t="s">
        <v>92275</v>
      </c>
      <c r="C13851" t="s">
        <v>92279</v>
      </c>
      <c r="D13851" t="s">
        <v>92280</v>
      </c>
      <c r="E13851" t="s">
        <v>92281</v>
      </c>
      <c r="F13851" t="s">
        <v>92282</v>
      </c>
      <c r="I13851" t="s">
        <v>92283</v>
      </c>
      <c r="J13851" t="s">
        <v>92284</v>
      </c>
      <c r="M13851" t="s">
        <v>16314</v>
      </c>
      <c r="N13851" t="s">
        <v>16314</v>
      </c>
      <c r="O13851" s="3" t="s">
        <v>92285</v>
      </c>
      <c r="P13851" t="s">
        <v>16314</v>
      </c>
      <c r="Q13851" t="s">
        <v>16314</v>
      </c>
      <c r="R13851" t="s">
        <v>92285</v>
      </c>
      <c r="S13851" s="4" t="str">
        <f t="shared" si="216"/>
        <v>1999</v>
      </c>
    </row>
    <row r="13852" spans="1:19" ht="29" hidden="1" x14ac:dyDescent="0.35">
      <c r="A13852" t="s">
        <v>92281</v>
      </c>
      <c r="B13852" t="s">
        <v>92282</v>
      </c>
      <c r="C13852" t="s">
        <v>92286</v>
      </c>
      <c r="D13852" t="s">
        <v>92287</v>
      </c>
      <c r="E13852" t="s">
        <v>92288</v>
      </c>
      <c r="F13852" t="s">
        <v>92289</v>
      </c>
      <c r="I13852" t="s">
        <v>92290</v>
      </c>
      <c r="J13852" t="s">
        <v>92291</v>
      </c>
      <c r="K13852" s="2" t="s">
        <v>1501</v>
      </c>
      <c r="M13852" t="s">
        <v>16314</v>
      </c>
      <c r="N13852" t="s">
        <v>16314</v>
      </c>
      <c r="O13852" s="3" t="s">
        <v>92292</v>
      </c>
      <c r="P13852" t="s">
        <v>16314</v>
      </c>
      <c r="Q13852" t="s">
        <v>16314</v>
      </c>
      <c r="R13852" t="s">
        <v>92292</v>
      </c>
      <c r="S13852" s="4" t="str">
        <f t="shared" si="216"/>
        <v>1999</v>
      </c>
    </row>
    <row r="13853" spans="1:19" hidden="1" x14ac:dyDescent="0.35">
      <c r="A13853" t="s">
        <v>92288</v>
      </c>
      <c r="B13853" t="s">
        <v>92289</v>
      </c>
      <c r="C13853" t="s">
        <v>92293</v>
      </c>
      <c r="D13853" t="s">
        <v>92294</v>
      </c>
      <c r="E13853" t="s">
        <v>92295</v>
      </c>
      <c r="F13853" t="s">
        <v>92296</v>
      </c>
      <c r="I13853" t="s">
        <v>512</v>
      </c>
      <c r="J13853" t="s">
        <v>512</v>
      </c>
      <c r="M13853" t="s">
        <v>112297</v>
      </c>
      <c r="N13853" t="s">
        <v>16314</v>
      </c>
      <c r="O13853" s="3" t="s">
        <v>92297</v>
      </c>
      <c r="P13853" t="s">
        <v>16314</v>
      </c>
      <c r="Q13853" t="s">
        <v>16314</v>
      </c>
      <c r="R13853" t="s">
        <v>92297</v>
      </c>
      <c r="S13853" s="4" t="str">
        <f t="shared" si="216"/>
        <v>1999</v>
      </c>
    </row>
    <row r="13854" spans="1:19" hidden="1" x14ac:dyDescent="0.35">
      <c r="A13854" t="s">
        <v>92295</v>
      </c>
      <c r="B13854" t="s">
        <v>92296</v>
      </c>
      <c r="C13854" t="s">
        <v>92298</v>
      </c>
      <c r="D13854" t="s">
        <v>92299</v>
      </c>
      <c r="E13854" t="s">
        <v>92300</v>
      </c>
      <c r="F13854" t="s">
        <v>92301</v>
      </c>
      <c r="I13854" t="s">
        <v>92302</v>
      </c>
      <c r="J13854" t="s">
        <v>92303</v>
      </c>
      <c r="M13854" t="s">
        <v>16314</v>
      </c>
      <c r="N13854" t="s">
        <v>16314</v>
      </c>
      <c r="O13854" s="3" t="s">
        <v>92304</v>
      </c>
      <c r="P13854" t="s">
        <v>16314</v>
      </c>
      <c r="Q13854" t="s">
        <v>16314</v>
      </c>
      <c r="R13854" t="s">
        <v>92304</v>
      </c>
      <c r="S13854" s="4" t="str">
        <f t="shared" si="216"/>
        <v>1999</v>
      </c>
    </row>
    <row r="13855" spans="1:19" hidden="1" x14ac:dyDescent="0.35">
      <c r="A13855" t="s">
        <v>92300</v>
      </c>
      <c r="B13855" t="s">
        <v>92301</v>
      </c>
      <c r="C13855" t="s">
        <v>92305</v>
      </c>
      <c r="D13855" t="s">
        <v>92306</v>
      </c>
      <c r="E13855" t="s">
        <v>92307</v>
      </c>
      <c r="F13855" t="s">
        <v>92308</v>
      </c>
      <c r="I13855" t="s">
        <v>512</v>
      </c>
      <c r="J13855" t="s">
        <v>512</v>
      </c>
      <c r="M13855" t="s">
        <v>112297</v>
      </c>
      <c r="N13855" t="s">
        <v>16314</v>
      </c>
      <c r="O13855" s="3" t="s">
        <v>92309</v>
      </c>
      <c r="P13855" t="s">
        <v>16314</v>
      </c>
      <c r="Q13855" t="s">
        <v>16314</v>
      </c>
      <c r="R13855" t="s">
        <v>92309</v>
      </c>
      <c r="S13855" s="4" t="str">
        <f t="shared" si="216"/>
        <v>1999</v>
      </c>
    </row>
    <row r="13856" spans="1:19" hidden="1" x14ac:dyDescent="0.35">
      <c r="A13856" t="s">
        <v>92307</v>
      </c>
      <c r="B13856" t="s">
        <v>92308</v>
      </c>
      <c r="C13856" t="s">
        <v>92310</v>
      </c>
      <c r="D13856" t="s">
        <v>92311</v>
      </c>
      <c r="E13856" t="s">
        <v>92312</v>
      </c>
      <c r="F13856" t="s">
        <v>92313</v>
      </c>
      <c r="I13856" t="s">
        <v>512</v>
      </c>
      <c r="J13856" t="s">
        <v>512</v>
      </c>
      <c r="M13856" t="s">
        <v>112297</v>
      </c>
      <c r="N13856" t="s">
        <v>16314</v>
      </c>
      <c r="O13856" s="3" t="s">
        <v>92314</v>
      </c>
      <c r="P13856" t="s">
        <v>16314</v>
      </c>
      <c r="Q13856" t="s">
        <v>16314</v>
      </c>
      <c r="R13856" t="s">
        <v>92314</v>
      </c>
      <c r="S13856" s="4" t="str">
        <f t="shared" si="216"/>
        <v>1999</v>
      </c>
    </row>
    <row r="13857" spans="1:19" hidden="1" x14ac:dyDescent="0.35">
      <c r="A13857" t="s">
        <v>92312</v>
      </c>
      <c r="B13857" t="s">
        <v>92313</v>
      </c>
      <c r="C13857" t="s">
        <v>92315</v>
      </c>
      <c r="D13857" t="s">
        <v>92316</v>
      </c>
      <c r="E13857" t="s">
        <v>92317</v>
      </c>
      <c r="F13857" t="s">
        <v>92318</v>
      </c>
      <c r="I13857" t="s">
        <v>92319</v>
      </c>
      <c r="J13857" t="s">
        <v>92320</v>
      </c>
      <c r="M13857" t="s">
        <v>112297</v>
      </c>
      <c r="N13857" t="s">
        <v>16314</v>
      </c>
      <c r="O13857" s="3" t="s">
        <v>92321</v>
      </c>
      <c r="P13857" t="s">
        <v>16314</v>
      </c>
      <c r="Q13857" t="s">
        <v>16314</v>
      </c>
      <c r="R13857" t="s">
        <v>92321</v>
      </c>
      <c r="S13857" s="4" t="str">
        <f t="shared" si="216"/>
        <v>1999</v>
      </c>
    </row>
    <row r="13858" spans="1:19" ht="43.5" hidden="1" x14ac:dyDescent="0.35">
      <c r="A13858" t="s">
        <v>92317</v>
      </c>
      <c r="B13858" t="s">
        <v>92318</v>
      </c>
      <c r="C13858" t="s">
        <v>92322</v>
      </c>
      <c r="D13858" t="s">
        <v>92323</v>
      </c>
      <c r="E13858" t="s">
        <v>92324</v>
      </c>
      <c r="F13858" t="s">
        <v>92325</v>
      </c>
      <c r="I13858" t="s">
        <v>92326</v>
      </c>
      <c r="J13858" t="s">
        <v>92327</v>
      </c>
      <c r="K13858" s="2" t="s">
        <v>92328</v>
      </c>
      <c r="M13858" t="s">
        <v>112298</v>
      </c>
      <c r="N13858" t="s">
        <v>28</v>
      </c>
      <c r="O13858" s="3" t="s">
        <v>92329</v>
      </c>
      <c r="P13858" t="s">
        <v>16314</v>
      </c>
      <c r="Q13858" t="s">
        <v>16314</v>
      </c>
      <c r="R13858" t="s">
        <v>92329</v>
      </c>
      <c r="S13858" s="4" t="str">
        <f t="shared" si="216"/>
        <v>1999</v>
      </c>
    </row>
    <row r="13859" spans="1:19" ht="29" hidden="1" x14ac:dyDescent="0.35">
      <c r="A13859" t="s">
        <v>92324</v>
      </c>
      <c r="B13859" t="s">
        <v>92325</v>
      </c>
      <c r="C13859" t="s">
        <v>92330</v>
      </c>
      <c r="D13859" t="s">
        <v>92331</v>
      </c>
      <c r="E13859" t="s">
        <v>92332</v>
      </c>
      <c r="F13859" t="s">
        <v>92333</v>
      </c>
      <c r="I13859" t="s">
        <v>92334</v>
      </c>
      <c r="J13859" t="s">
        <v>92335</v>
      </c>
      <c r="K13859" s="2" t="s">
        <v>1501</v>
      </c>
      <c r="M13859" t="s">
        <v>16314</v>
      </c>
      <c r="N13859" t="s">
        <v>16314</v>
      </c>
      <c r="O13859" s="3" t="s">
        <v>92336</v>
      </c>
      <c r="P13859" t="s">
        <v>16314</v>
      </c>
      <c r="Q13859" t="s">
        <v>16314</v>
      </c>
      <c r="R13859" t="s">
        <v>92336</v>
      </c>
      <c r="S13859" s="4" t="str">
        <f t="shared" si="216"/>
        <v>1999</v>
      </c>
    </row>
    <row r="13860" spans="1:19" hidden="1" x14ac:dyDescent="0.35">
      <c r="A13860" t="s">
        <v>92332</v>
      </c>
      <c r="B13860" t="s">
        <v>92333</v>
      </c>
      <c r="C13860" t="s">
        <v>92337</v>
      </c>
      <c r="D13860" t="s">
        <v>92338</v>
      </c>
      <c r="E13860" t="s">
        <v>92339</v>
      </c>
      <c r="F13860" t="s">
        <v>92340</v>
      </c>
      <c r="I13860" t="s">
        <v>414</v>
      </c>
      <c r="J13860" t="s">
        <v>414</v>
      </c>
      <c r="M13860" t="s">
        <v>112299</v>
      </c>
      <c r="N13860" t="s">
        <v>16314</v>
      </c>
      <c r="O13860" s="3" t="s">
        <v>92341</v>
      </c>
      <c r="P13860" t="s">
        <v>16314</v>
      </c>
      <c r="Q13860" t="s">
        <v>16314</v>
      </c>
      <c r="R13860" t="s">
        <v>92341</v>
      </c>
      <c r="S13860" s="4" t="str">
        <f t="shared" si="216"/>
        <v>1999</v>
      </c>
    </row>
    <row r="13861" spans="1:19" hidden="1" x14ac:dyDescent="0.35">
      <c r="A13861" t="s">
        <v>92339</v>
      </c>
      <c r="B13861" t="s">
        <v>92340</v>
      </c>
      <c r="C13861" t="s">
        <v>92342</v>
      </c>
      <c r="D13861" t="s">
        <v>92343</v>
      </c>
      <c r="E13861" t="s">
        <v>92344</v>
      </c>
      <c r="F13861" t="s">
        <v>92345</v>
      </c>
      <c r="I13861" t="s">
        <v>92346</v>
      </c>
      <c r="J13861" t="s">
        <v>92347</v>
      </c>
      <c r="M13861" t="s">
        <v>112315</v>
      </c>
      <c r="N13861" t="s">
        <v>16314</v>
      </c>
      <c r="O13861" s="3" t="s">
        <v>92348</v>
      </c>
      <c r="P13861" t="s">
        <v>16314</v>
      </c>
      <c r="Q13861" t="s">
        <v>16314</v>
      </c>
      <c r="R13861" t="s">
        <v>92348</v>
      </c>
      <c r="S13861" s="4" t="str">
        <f t="shared" si="216"/>
        <v>1999</v>
      </c>
    </row>
    <row r="13862" spans="1:19" hidden="1" x14ac:dyDescent="0.35">
      <c r="A13862" t="s">
        <v>92344</v>
      </c>
      <c r="B13862" t="s">
        <v>92345</v>
      </c>
      <c r="C13862" s="1" t="s">
        <v>92349</v>
      </c>
      <c r="D13862" s="1" t="s">
        <v>92350</v>
      </c>
      <c r="E13862" t="s">
        <v>92351</v>
      </c>
      <c r="F13862" t="s">
        <v>92352</v>
      </c>
      <c r="I13862" t="s">
        <v>92353</v>
      </c>
      <c r="J13862" t="s">
        <v>92354</v>
      </c>
      <c r="M13862" t="s">
        <v>16314</v>
      </c>
      <c r="N13862" t="s">
        <v>16314</v>
      </c>
      <c r="O13862" s="3" t="s">
        <v>92355</v>
      </c>
      <c r="P13862" t="s">
        <v>16314</v>
      </c>
      <c r="Q13862" t="s">
        <v>16314</v>
      </c>
      <c r="R13862" t="s">
        <v>92355</v>
      </c>
      <c r="S13862" s="4" t="str">
        <f t="shared" si="216"/>
        <v>1999</v>
      </c>
    </row>
    <row r="13863" spans="1:19" hidden="1" x14ac:dyDescent="0.35">
      <c r="A13863" t="s">
        <v>92351</v>
      </c>
      <c r="B13863" t="s">
        <v>92352</v>
      </c>
      <c r="C13863" t="s">
        <v>92356</v>
      </c>
      <c r="D13863" t="s">
        <v>92357</v>
      </c>
      <c r="E13863" t="s">
        <v>92358</v>
      </c>
      <c r="F13863" t="s">
        <v>92359</v>
      </c>
      <c r="I13863" t="s">
        <v>512</v>
      </c>
      <c r="J13863" t="s">
        <v>512</v>
      </c>
      <c r="M13863" t="s">
        <v>112297</v>
      </c>
      <c r="N13863" t="s">
        <v>16314</v>
      </c>
      <c r="O13863" s="3" t="s">
        <v>92360</v>
      </c>
      <c r="P13863" t="s">
        <v>16314</v>
      </c>
      <c r="Q13863" t="s">
        <v>16314</v>
      </c>
      <c r="R13863" t="s">
        <v>92360</v>
      </c>
      <c r="S13863" s="4" t="str">
        <f t="shared" si="216"/>
        <v>1999</v>
      </c>
    </row>
    <row r="13864" spans="1:19" hidden="1" x14ac:dyDescent="0.35">
      <c r="A13864" t="s">
        <v>92358</v>
      </c>
      <c r="B13864" t="s">
        <v>92359</v>
      </c>
      <c r="C13864" t="s">
        <v>92361</v>
      </c>
      <c r="D13864" t="s">
        <v>92362</v>
      </c>
      <c r="E13864" t="s">
        <v>92363</v>
      </c>
      <c r="F13864" t="s">
        <v>92364</v>
      </c>
      <c r="I13864" t="s">
        <v>92365</v>
      </c>
      <c r="J13864" t="s">
        <v>92366</v>
      </c>
      <c r="M13864" t="s">
        <v>112297</v>
      </c>
      <c r="N13864" t="s">
        <v>16314</v>
      </c>
      <c r="O13864" s="3" t="s">
        <v>92367</v>
      </c>
      <c r="P13864" t="s">
        <v>16314</v>
      </c>
      <c r="Q13864" t="s">
        <v>16314</v>
      </c>
      <c r="R13864" t="s">
        <v>92367</v>
      </c>
      <c r="S13864" s="4" t="str">
        <f t="shared" si="216"/>
        <v>1999</v>
      </c>
    </row>
    <row r="13865" spans="1:19" hidden="1" x14ac:dyDescent="0.35">
      <c r="A13865" t="s">
        <v>92363</v>
      </c>
      <c r="B13865" t="s">
        <v>92364</v>
      </c>
      <c r="C13865" t="s">
        <v>92368</v>
      </c>
      <c r="D13865" t="s">
        <v>92369</v>
      </c>
      <c r="E13865" t="s">
        <v>92370</v>
      </c>
      <c r="F13865" t="s">
        <v>92371</v>
      </c>
      <c r="I13865" t="s">
        <v>512</v>
      </c>
      <c r="J13865" t="s">
        <v>512</v>
      </c>
      <c r="M13865" t="s">
        <v>112297</v>
      </c>
      <c r="N13865" t="s">
        <v>16314</v>
      </c>
      <c r="O13865" s="3" t="s">
        <v>92372</v>
      </c>
      <c r="P13865" t="s">
        <v>16314</v>
      </c>
      <c r="Q13865" t="s">
        <v>16314</v>
      </c>
      <c r="R13865" t="s">
        <v>92372</v>
      </c>
      <c r="S13865" s="4" t="str">
        <f t="shared" si="216"/>
        <v>1999</v>
      </c>
    </row>
    <row r="13866" spans="1:19" hidden="1" x14ac:dyDescent="0.35">
      <c r="A13866" t="s">
        <v>92370</v>
      </c>
      <c r="B13866" t="s">
        <v>92371</v>
      </c>
      <c r="C13866" t="s">
        <v>92373</v>
      </c>
      <c r="D13866" t="s">
        <v>92374</v>
      </c>
      <c r="E13866" t="s">
        <v>92375</v>
      </c>
      <c r="F13866" t="s">
        <v>92376</v>
      </c>
      <c r="I13866" t="s">
        <v>92377</v>
      </c>
      <c r="J13866" t="s">
        <v>92378</v>
      </c>
      <c r="M13866" t="s">
        <v>112323</v>
      </c>
      <c r="N13866" t="s">
        <v>16314</v>
      </c>
      <c r="O13866" s="3" t="s">
        <v>92379</v>
      </c>
      <c r="P13866" t="s">
        <v>16314</v>
      </c>
      <c r="Q13866" t="s">
        <v>16314</v>
      </c>
      <c r="R13866" t="s">
        <v>92379</v>
      </c>
      <c r="S13866" s="4" t="str">
        <f t="shared" si="216"/>
        <v>1999</v>
      </c>
    </row>
    <row r="13867" spans="1:19" hidden="1" x14ac:dyDescent="0.35">
      <c r="A13867" t="s">
        <v>92375</v>
      </c>
      <c r="B13867" t="s">
        <v>92376</v>
      </c>
      <c r="C13867" t="s">
        <v>92380</v>
      </c>
      <c r="D13867" t="s">
        <v>92381</v>
      </c>
      <c r="E13867" t="s">
        <v>92382</v>
      </c>
      <c r="F13867" t="s">
        <v>92383</v>
      </c>
      <c r="I13867" t="s">
        <v>92384</v>
      </c>
      <c r="J13867" t="s">
        <v>92385</v>
      </c>
      <c r="M13867" t="s">
        <v>16314</v>
      </c>
      <c r="N13867" t="s">
        <v>16314</v>
      </c>
      <c r="O13867" s="3" t="s">
        <v>92386</v>
      </c>
      <c r="P13867" t="s">
        <v>16314</v>
      </c>
      <c r="Q13867" t="s">
        <v>16314</v>
      </c>
      <c r="R13867" t="s">
        <v>92386</v>
      </c>
      <c r="S13867" s="4" t="str">
        <f t="shared" si="216"/>
        <v>1999</v>
      </c>
    </row>
    <row r="13868" spans="1:19" hidden="1" x14ac:dyDescent="0.35">
      <c r="A13868" t="s">
        <v>92382</v>
      </c>
      <c r="B13868" t="s">
        <v>92383</v>
      </c>
      <c r="C13868" t="s">
        <v>92387</v>
      </c>
      <c r="D13868" t="s">
        <v>92388</v>
      </c>
      <c r="E13868" t="s">
        <v>92389</v>
      </c>
      <c r="F13868" t="s">
        <v>92390</v>
      </c>
      <c r="I13868" t="s">
        <v>512</v>
      </c>
      <c r="J13868" t="s">
        <v>512</v>
      </c>
      <c r="M13868" t="s">
        <v>112297</v>
      </c>
      <c r="N13868" t="s">
        <v>16314</v>
      </c>
      <c r="O13868" s="3" t="s">
        <v>92391</v>
      </c>
      <c r="P13868" t="s">
        <v>16314</v>
      </c>
      <c r="Q13868" t="s">
        <v>16314</v>
      </c>
      <c r="R13868" t="s">
        <v>92391</v>
      </c>
      <c r="S13868" s="4" t="str">
        <f t="shared" si="216"/>
        <v>1999</v>
      </c>
    </row>
    <row r="13869" spans="1:19" hidden="1" x14ac:dyDescent="0.35">
      <c r="A13869" t="s">
        <v>92389</v>
      </c>
      <c r="B13869" t="s">
        <v>92390</v>
      </c>
      <c r="C13869" t="s">
        <v>92392</v>
      </c>
      <c r="D13869" t="s">
        <v>92393</v>
      </c>
      <c r="E13869" t="s">
        <v>92394</v>
      </c>
      <c r="F13869" t="s">
        <v>92395</v>
      </c>
      <c r="I13869" t="s">
        <v>92396</v>
      </c>
      <c r="J13869" t="s">
        <v>92397</v>
      </c>
      <c r="M13869" t="s">
        <v>16314</v>
      </c>
      <c r="N13869" t="s">
        <v>16314</v>
      </c>
      <c r="O13869" s="3" t="s">
        <v>92398</v>
      </c>
      <c r="P13869" t="s">
        <v>16314</v>
      </c>
      <c r="Q13869" t="s">
        <v>16314</v>
      </c>
      <c r="R13869" t="s">
        <v>92398</v>
      </c>
      <c r="S13869" s="4" t="str">
        <f t="shared" si="216"/>
        <v>1999</v>
      </c>
    </row>
    <row r="13870" spans="1:19" hidden="1" x14ac:dyDescent="0.35">
      <c r="A13870" t="s">
        <v>92394</v>
      </c>
      <c r="B13870" t="s">
        <v>92395</v>
      </c>
      <c r="C13870" t="s">
        <v>92399</v>
      </c>
      <c r="D13870" t="s">
        <v>92400</v>
      </c>
      <c r="E13870" t="s">
        <v>92401</v>
      </c>
      <c r="F13870" t="s">
        <v>92402</v>
      </c>
      <c r="I13870" t="s">
        <v>92403</v>
      </c>
      <c r="J13870" t="s">
        <v>92404</v>
      </c>
      <c r="M13870" t="s">
        <v>112315</v>
      </c>
      <c r="N13870" t="s">
        <v>16314</v>
      </c>
      <c r="O13870" s="3" t="s">
        <v>92405</v>
      </c>
      <c r="P13870" t="s">
        <v>16314</v>
      </c>
      <c r="Q13870" t="s">
        <v>16314</v>
      </c>
      <c r="R13870" t="s">
        <v>92405</v>
      </c>
      <c r="S13870" s="4" t="str">
        <f t="shared" si="216"/>
        <v>1999</v>
      </c>
    </row>
    <row r="13871" spans="1:19" hidden="1" x14ac:dyDescent="0.35">
      <c r="A13871" t="s">
        <v>92401</v>
      </c>
      <c r="B13871" t="s">
        <v>92402</v>
      </c>
      <c r="C13871" t="s">
        <v>92406</v>
      </c>
      <c r="D13871" t="s">
        <v>92407</v>
      </c>
      <c r="E13871" t="s">
        <v>92408</v>
      </c>
      <c r="F13871" t="s">
        <v>92409</v>
      </c>
      <c r="I13871" t="s">
        <v>92410</v>
      </c>
      <c r="J13871" t="s">
        <v>92411</v>
      </c>
      <c r="M13871" t="s">
        <v>112315</v>
      </c>
      <c r="N13871" t="s">
        <v>16314</v>
      </c>
      <c r="O13871" s="3" t="s">
        <v>92412</v>
      </c>
      <c r="P13871" t="s">
        <v>16314</v>
      </c>
      <c r="Q13871" t="s">
        <v>16314</v>
      </c>
      <c r="R13871" t="s">
        <v>92412</v>
      </c>
      <c r="S13871" s="4" t="str">
        <f t="shared" si="216"/>
        <v>1999</v>
      </c>
    </row>
    <row r="13872" spans="1:19" hidden="1" x14ac:dyDescent="0.35">
      <c r="A13872" t="s">
        <v>92408</v>
      </c>
      <c r="B13872" t="s">
        <v>92409</v>
      </c>
      <c r="C13872" t="s">
        <v>92413</v>
      </c>
      <c r="D13872" t="s">
        <v>92414</v>
      </c>
      <c r="E13872" t="s">
        <v>92415</v>
      </c>
      <c r="F13872" t="s">
        <v>92416</v>
      </c>
      <c r="I13872" t="s">
        <v>92417</v>
      </c>
      <c r="J13872" t="s">
        <v>92418</v>
      </c>
      <c r="M13872" t="s">
        <v>112315</v>
      </c>
      <c r="N13872" t="s">
        <v>16314</v>
      </c>
      <c r="O13872" s="3" t="s">
        <v>92419</v>
      </c>
      <c r="P13872" t="s">
        <v>16314</v>
      </c>
      <c r="Q13872" t="s">
        <v>16314</v>
      </c>
      <c r="R13872" t="s">
        <v>92419</v>
      </c>
      <c r="S13872" s="4" t="str">
        <f t="shared" si="216"/>
        <v>1999</v>
      </c>
    </row>
    <row r="13873" spans="1:19" hidden="1" x14ac:dyDescent="0.35">
      <c r="A13873" t="s">
        <v>92415</v>
      </c>
      <c r="B13873" t="s">
        <v>92416</v>
      </c>
      <c r="C13873" t="s">
        <v>92420</v>
      </c>
      <c r="D13873" t="s">
        <v>92421</v>
      </c>
      <c r="E13873" t="s">
        <v>92422</v>
      </c>
      <c r="F13873" t="s">
        <v>92423</v>
      </c>
      <c r="I13873" t="s">
        <v>512</v>
      </c>
      <c r="J13873" t="s">
        <v>512</v>
      </c>
      <c r="M13873" t="s">
        <v>112297</v>
      </c>
      <c r="N13873" t="s">
        <v>16314</v>
      </c>
      <c r="O13873" s="3" t="s">
        <v>92424</v>
      </c>
      <c r="P13873" t="s">
        <v>16314</v>
      </c>
      <c r="Q13873" t="s">
        <v>16314</v>
      </c>
      <c r="R13873" t="s">
        <v>92424</v>
      </c>
      <c r="S13873" s="4" t="str">
        <f t="shared" si="216"/>
        <v>1999</v>
      </c>
    </row>
    <row r="13874" spans="1:19" hidden="1" x14ac:dyDescent="0.35">
      <c r="A13874" t="s">
        <v>92422</v>
      </c>
      <c r="B13874" t="s">
        <v>92423</v>
      </c>
      <c r="C13874" t="s">
        <v>92425</v>
      </c>
      <c r="D13874" t="s">
        <v>92426</v>
      </c>
      <c r="E13874" t="s">
        <v>92427</v>
      </c>
      <c r="F13874" t="s">
        <v>92428</v>
      </c>
      <c r="I13874" t="s">
        <v>92429</v>
      </c>
      <c r="J13874" t="s">
        <v>92430</v>
      </c>
      <c r="M13874" t="s">
        <v>112297</v>
      </c>
      <c r="N13874" t="s">
        <v>16314</v>
      </c>
      <c r="O13874" s="3" t="s">
        <v>92431</v>
      </c>
      <c r="P13874" t="s">
        <v>16314</v>
      </c>
      <c r="Q13874" t="s">
        <v>16314</v>
      </c>
      <c r="R13874" t="s">
        <v>92431</v>
      </c>
      <c r="S13874" s="4" t="str">
        <f t="shared" si="216"/>
        <v>1999</v>
      </c>
    </row>
    <row r="13875" spans="1:19" hidden="1" x14ac:dyDescent="0.35">
      <c r="A13875" t="s">
        <v>92427</v>
      </c>
      <c r="B13875" t="s">
        <v>92428</v>
      </c>
      <c r="C13875" t="s">
        <v>92432</v>
      </c>
      <c r="D13875" t="s">
        <v>92433</v>
      </c>
      <c r="E13875" t="s">
        <v>92434</v>
      </c>
      <c r="F13875" t="s">
        <v>92435</v>
      </c>
      <c r="I13875" t="s">
        <v>92436</v>
      </c>
      <c r="J13875" t="s">
        <v>92437</v>
      </c>
      <c r="M13875" t="s">
        <v>16314</v>
      </c>
      <c r="N13875" t="s">
        <v>16314</v>
      </c>
      <c r="O13875" s="3" t="s">
        <v>92438</v>
      </c>
      <c r="P13875" t="s">
        <v>16314</v>
      </c>
      <c r="Q13875" t="s">
        <v>16314</v>
      </c>
      <c r="R13875" t="s">
        <v>92438</v>
      </c>
      <c r="S13875" s="4" t="str">
        <f t="shared" si="216"/>
        <v>1999</v>
      </c>
    </row>
    <row r="13876" spans="1:19" hidden="1" x14ac:dyDescent="0.35">
      <c r="A13876" t="s">
        <v>92434</v>
      </c>
      <c r="B13876" t="s">
        <v>92435</v>
      </c>
      <c r="C13876" t="s">
        <v>92439</v>
      </c>
      <c r="D13876" t="s">
        <v>92440</v>
      </c>
      <c r="E13876" t="s">
        <v>92441</v>
      </c>
      <c r="F13876" t="s">
        <v>92442</v>
      </c>
      <c r="I13876" t="s">
        <v>92443</v>
      </c>
      <c r="J13876" t="s">
        <v>92444</v>
      </c>
      <c r="M13876" t="s">
        <v>16314</v>
      </c>
      <c r="N13876" t="s">
        <v>16314</v>
      </c>
      <c r="O13876" s="3" t="s">
        <v>92445</v>
      </c>
      <c r="P13876" t="s">
        <v>16314</v>
      </c>
      <c r="Q13876" t="s">
        <v>16314</v>
      </c>
      <c r="R13876" t="s">
        <v>92445</v>
      </c>
      <c r="S13876" s="4" t="str">
        <f t="shared" si="216"/>
        <v>1999</v>
      </c>
    </row>
    <row r="13877" spans="1:19" hidden="1" x14ac:dyDescent="0.35">
      <c r="A13877" t="s">
        <v>92441</v>
      </c>
      <c r="B13877" t="s">
        <v>92442</v>
      </c>
      <c r="C13877" t="s">
        <v>92446</v>
      </c>
      <c r="D13877" t="s">
        <v>92447</v>
      </c>
      <c r="E13877" t="s">
        <v>92448</v>
      </c>
      <c r="F13877" t="s">
        <v>92449</v>
      </c>
      <c r="I13877" t="s">
        <v>92450</v>
      </c>
      <c r="J13877" t="s">
        <v>92451</v>
      </c>
      <c r="M13877" t="s">
        <v>16314</v>
      </c>
      <c r="N13877" t="s">
        <v>16314</v>
      </c>
      <c r="O13877" s="3" t="s">
        <v>92452</v>
      </c>
      <c r="P13877" t="s">
        <v>16314</v>
      </c>
      <c r="Q13877" t="s">
        <v>16314</v>
      </c>
      <c r="R13877" t="s">
        <v>92452</v>
      </c>
      <c r="S13877" s="4" t="str">
        <f t="shared" si="216"/>
        <v>1999</v>
      </c>
    </row>
    <row r="13878" spans="1:19" hidden="1" x14ac:dyDescent="0.35">
      <c r="A13878" t="s">
        <v>92448</v>
      </c>
      <c r="B13878" t="s">
        <v>92449</v>
      </c>
      <c r="C13878" t="s">
        <v>92453</v>
      </c>
      <c r="D13878" t="s">
        <v>92454</v>
      </c>
      <c r="E13878" t="s">
        <v>92455</v>
      </c>
      <c r="F13878" t="s">
        <v>92456</v>
      </c>
      <c r="I13878" t="s">
        <v>92457</v>
      </c>
      <c r="J13878" t="s">
        <v>92458</v>
      </c>
      <c r="M13878" t="s">
        <v>16314</v>
      </c>
      <c r="N13878" t="s">
        <v>16314</v>
      </c>
      <c r="O13878" s="3" t="s">
        <v>92459</v>
      </c>
      <c r="P13878" t="s">
        <v>16314</v>
      </c>
      <c r="Q13878" t="s">
        <v>16314</v>
      </c>
      <c r="R13878" t="s">
        <v>92459</v>
      </c>
      <c r="S13878" s="4" t="str">
        <f t="shared" si="216"/>
        <v>1999</v>
      </c>
    </row>
    <row r="13879" spans="1:19" hidden="1" x14ac:dyDescent="0.35">
      <c r="A13879" t="s">
        <v>92455</v>
      </c>
      <c r="B13879" t="s">
        <v>92456</v>
      </c>
      <c r="C13879" t="s">
        <v>92460</v>
      </c>
      <c r="D13879" t="s">
        <v>92461</v>
      </c>
      <c r="E13879" t="s">
        <v>92462</v>
      </c>
      <c r="F13879" t="s">
        <v>92463</v>
      </c>
      <c r="I13879" t="s">
        <v>92464</v>
      </c>
      <c r="J13879" t="s">
        <v>92465</v>
      </c>
      <c r="M13879" t="s">
        <v>112298</v>
      </c>
      <c r="N13879" t="s">
        <v>28</v>
      </c>
      <c r="O13879" s="3" t="s">
        <v>92466</v>
      </c>
      <c r="P13879" t="s">
        <v>16314</v>
      </c>
      <c r="Q13879" t="s">
        <v>16314</v>
      </c>
      <c r="R13879" t="s">
        <v>92466</v>
      </c>
      <c r="S13879" s="4" t="str">
        <f t="shared" si="216"/>
        <v>1999</v>
      </c>
    </row>
    <row r="13880" spans="1:19" hidden="1" x14ac:dyDescent="0.35">
      <c r="A13880" t="s">
        <v>92462</v>
      </c>
      <c r="B13880" t="s">
        <v>92463</v>
      </c>
      <c r="C13880" t="s">
        <v>92467</v>
      </c>
      <c r="D13880" t="s">
        <v>92468</v>
      </c>
      <c r="E13880" t="s">
        <v>92469</v>
      </c>
      <c r="F13880" t="s">
        <v>92470</v>
      </c>
      <c r="I13880" t="s">
        <v>92471</v>
      </c>
      <c r="J13880" t="s">
        <v>92472</v>
      </c>
      <c r="M13880" t="s">
        <v>16314</v>
      </c>
      <c r="N13880" t="s">
        <v>16314</v>
      </c>
      <c r="O13880" s="3" t="s">
        <v>92473</v>
      </c>
      <c r="P13880" t="s">
        <v>16314</v>
      </c>
      <c r="Q13880" t="s">
        <v>16314</v>
      </c>
      <c r="R13880" t="s">
        <v>92473</v>
      </c>
      <c r="S13880" s="4" t="str">
        <f t="shared" si="216"/>
        <v>1999</v>
      </c>
    </row>
    <row r="13881" spans="1:19" hidden="1" x14ac:dyDescent="0.35">
      <c r="A13881" t="s">
        <v>92469</v>
      </c>
      <c r="B13881" t="s">
        <v>92470</v>
      </c>
      <c r="C13881" t="s">
        <v>92474</v>
      </c>
      <c r="D13881" t="s">
        <v>92475</v>
      </c>
      <c r="E13881" t="s">
        <v>92476</v>
      </c>
      <c r="F13881" t="s">
        <v>92477</v>
      </c>
      <c r="I13881" t="s">
        <v>512</v>
      </c>
      <c r="J13881" t="s">
        <v>512</v>
      </c>
      <c r="M13881" t="s">
        <v>112297</v>
      </c>
      <c r="N13881" t="s">
        <v>16314</v>
      </c>
      <c r="O13881" s="3" t="s">
        <v>92478</v>
      </c>
      <c r="P13881" t="s">
        <v>16314</v>
      </c>
      <c r="Q13881" t="s">
        <v>16314</v>
      </c>
      <c r="R13881" t="s">
        <v>92478</v>
      </c>
      <c r="S13881" s="4" t="str">
        <f t="shared" si="216"/>
        <v>1999</v>
      </c>
    </row>
    <row r="13882" spans="1:19" hidden="1" x14ac:dyDescent="0.35">
      <c r="A13882" t="s">
        <v>92476</v>
      </c>
      <c r="B13882" t="s">
        <v>92477</v>
      </c>
      <c r="C13882" s="1" t="s">
        <v>92479</v>
      </c>
      <c r="D13882" s="1" t="s">
        <v>92480</v>
      </c>
      <c r="E13882" t="s">
        <v>92481</v>
      </c>
      <c r="F13882" t="s">
        <v>92482</v>
      </c>
      <c r="I13882" t="s">
        <v>92483</v>
      </c>
      <c r="J13882" t="s">
        <v>92484</v>
      </c>
      <c r="M13882" t="s">
        <v>112297</v>
      </c>
      <c r="N13882" t="s">
        <v>16314</v>
      </c>
      <c r="O13882" s="3" t="s">
        <v>92485</v>
      </c>
      <c r="P13882" t="s">
        <v>16314</v>
      </c>
      <c r="Q13882" t="s">
        <v>16314</v>
      </c>
      <c r="R13882" t="s">
        <v>92485</v>
      </c>
      <c r="S13882" s="4" t="str">
        <f t="shared" si="216"/>
        <v>1999</v>
      </c>
    </row>
    <row r="13883" spans="1:19" hidden="1" x14ac:dyDescent="0.35">
      <c r="A13883" t="s">
        <v>92481</v>
      </c>
      <c r="B13883" t="s">
        <v>92482</v>
      </c>
      <c r="C13883" t="s">
        <v>92486</v>
      </c>
      <c r="D13883" t="s">
        <v>92487</v>
      </c>
      <c r="E13883" t="s">
        <v>92488</v>
      </c>
      <c r="F13883" t="s">
        <v>92489</v>
      </c>
      <c r="I13883" t="s">
        <v>92490</v>
      </c>
      <c r="J13883" t="s">
        <v>92491</v>
      </c>
      <c r="M13883" t="s">
        <v>112315</v>
      </c>
      <c r="N13883" t="s">
        <v>16314</v>
      </c>
      <c r="O13883" s="3" t="s">
        <v>92492</v>
      </c>
      <c r="P13883" t="s">
        <v>16314</v>
      </c>
      <c r="Q13883" t="s">
        <v>16314</v>
      </c>
      <c r="R13883" t="s">
        <v>92492</v>
      </c>
      <c r="S13883" s="4" t="str">
        <f t="shared" si="216"/>
        <v>1999</v>
      </c>
    </row>
    <row r="13884" spans="1:19" hidden="1" x14ac:dyDescent="0.35">
      <c r="A13884" t="s">
        <v>92488</v>
      </c>
      <c r="B13884" t="s">
        <v>92489</v>
      </c>
      <c r="C13884" t="s">
        <v>92493</v>
      </c>
      <c r="D13884" t="s">
        <v>92494</v>
      </c>
      <c r="E13884" t="s">
        <v>92495</v>
      </c>
      <c r="F13884" t="s">
        <v>92496</v>
      </c>
      <c r="I13884" t="s">
        <v>92497</v>
      </c>
      <c r="J13884" t="s">
        <v>92498</v>
      </c>
      <c r="M13884" t="s">
        <v>16314</v>
      </c>
      <c r="N13884" t="s">
        <v>16314</v>
      </c>
      <c r="O13884" s="3" t="s">
        <v>92499</v>
      </c>
      <c r="P13884" t="s">
        <v>16314</v>
      </c>
      <c r="Q13884" t="s">
        <v>16314</v>
      </c>
      <c r="R13884" t="s">
        <v>92499</v>
      </c>
      <c r="S13884" s="4" t="str">
        <f t="shared" si="216"/>
        <v>1999</v>
      </c>
    </row>
    <row r="13885" spans="1:19" hidden="1" x14ac:dyDescent="0.35">
      <c r="A13885" t="s">
        <v>92495</v>
      </c>
      <c r="B13885" t="s">
        <v>92496</v>
      </c>
      <c r="C13885" t="s">
        <v>92500</v>
      </c>
      <c r="D13885" t="s">
        <v>92501</v>
      </c>
      <c r="E13885" t="s">
        <v>92502</v>
      </c>
      <c r="F13885" t="s">
        <v>92503</v>
      </c>
      <c r="I13885" t="s">
        <v>92504</v>
      </c>
      <c r="J13885" t="s">
        <v>92505</v>
      </c>
      <c r="M13885" t="s">
        <v>112315</v>
      </c>
      <c r="N13885" t="s">
        <v>16314</v>
      </c>
      <c r="O13885" s="3" t="s">
        <v>92506</v>
      </c>
      <c r="P13885" t="s">
        <v>16314</v>
      </c>
      <c r="Q13885" t="s">
        <v>16314</v>
      </c>
      <c r="R13885" t="s">
        <v>92506</v>
      </c>
      <c r="S13885" s="4" t="str">
        <f t="shared" si="216"/>
        <v>1999</v>
      </c>
    </row>
    <row r="13886" spans="1:19" ht="29" hidden="1" x14ac:dyDescent="0.35">
      <c r="A13886" t="s">
        <v>92502</v>
      </c>
      <c r="B13886" t="s">
        <v>92503</v>
      </c>
      <c r="C13886" t="s">
        <v>92507</v>
      </c>
      <c r="D13886" t="s">
        <v>92508</v>
      </c>
      <c r="E13886" t="s">
        <v>92509</v>
      </c>
      <c r="F13886" t="s">
        <v>92510</v>
      </c>
      <c r="I13886" t="s">
        <v>92511</v>
      </c>
      <c r="J13886" t="s">
        <v>92512</v>
      </c>
      <c r="K13886" s="2" t="s">
        <v>87861</v>
      </c>
      <c r="M13886" t="s">
        <v>16314</v>
      </c>
      <c r="N13886" t="s">
        <v>16314</v>
      </c>
      <c r="O13886" s="3" t="s">
        <v>92513</v>
      </c>
      <c r="P13886" t="s">
        <v>16314</v>
      </c>
      <c r="Q13886" t="s">
        <v>16314</v>
      </c>
      <c r="R13886" t="s">
        <v>92513</v>
      </c>
      <c r="S13886" s="4" t="str">
        <f t="shared" si="216"/>
        <v>1999</v>
      </c>
    </row>
    <row r="13887" spans="1:19" ht="29" hidden="1" x14ac:dyDescent="0.35">
      <c r="A13887" t="s">
        <v>92509</v>
      </c>
      <c r="B13887" t="s">
        <v>92510</v>
      </c>
      <c r="C13887" t="s">
        <v>92514</v>
      </c>
      <c r="D13887" t="s">
        <v>92515</v>
      </c>
      <c r="E13887" t="s">
        <v>92516</v>
      </c>
      <c r="F13887" t="s">
        <v>92517</v>
      </c>
      <c r="I13887" t="s">
        <v>92518</v>
      </c>
      <c r="J13887" t="s">
        <v>92519</v>
      </c>
      <c r="K13887" s="2" t="s">
        <v>1501</v>
      </c>
      <c r="M13887" t="s">
        <v>16314</v>
      </c>
      <c r="N13887" t="s">
        <v>16314</v>
      </c>
      <c r="O13887" s="3" t="s">
        <v>92520</v>
      </c>
      <c r="P13887" t="s">
        <v>16314</v>
      </c>
      <c r="Q13887" t="s">
        <v>16314</v>
      </c>
      <c r="R13887" t="s">
        <v>92520</v>
      </c>
      <c r="S13887" s="4" t="str">
        <f t="shared" si="216"/>
        <v>1999</v>
      </c>
    </row>
    <row r="13888" spans="1:19" hidden="1" x14ac:dyDescent="0.35">
      <c r="A13888" t="s">
        <v>92516</v>
      </c>
      <c r="B13888" t="s">
        <v>92517</v>
      </c>
      <c r="C13888" t="s">
        <v>92521</v>
      </c>
      <c r="D13888" t="s">
        <v>92522</v>
      </c>
      <c r="E13888" t="s">
        <v>92523</v>
      </c>
      <c r="F13888" t="s">
        <v>92524</v>
      </c>
      <c r="I13888" t="s">
        <v>92525</v>
      </c>
      <c r="J13888" t="s">
        <v>92526</v>
      </c>
      <c r="M13888" t="s">
        <v>16314</v>
      </c>
      <c r="N13888" t="s">
        <v>16314</v>
      </c>
      <c r="O13888" s="3" t="s">
        <v>92527</v>
      </c>
      <c r="P13888" t="s">
        <v>16314</v>
      </c>
      <c r="Q13888" t="s">
        <v>16314</v>
      </c>
      <c r="R13888" t="s">
        <v>92527</v>
      </c>
      <c r="S13888" s="4" t="str">
        <f t="shared" si="216"/>
        <v>1999</v>
      </c>
    </row>
    <row r="13889" spans="1:19" hidden="1" x14ac:dyDescent="0.35">
      <c r="A13889" t="s">
        <v>92523</v>
      </c>
      <c r="B13889" t="s">
        <v>92524</v>
      </c>
      <c r="C13889" t="s">
        <v>92528</v>
      </c>
      <c r="D13889">
        <v>719755207</v>
      </c>
      <c r="E13889" t="s">
        <v>92529</v>
      </c>
      <c r="F13889" t="s">
        <v>92530</v>
      </c>
      <c r="I13889" t="s">
        <v>512</v>
      </c>
      <c r="J13889" t="s">
        <v>512</v>
      </c>
      <c r="M13889" t="s">
        <v>112297</v>
      </c>
      <c r="N13889" t="s">
        <v>16314</v>
      </c>
      <c r="O13889" s="3" t="s">
        <v>92531</v>
      </c>
      <c r="P13889" t="s">
        <v>16314</v>
      </c>
      <c r="Q13889" t="s">
        <v>16314</v>
      </c>
      <c r="R13889" t="s">
        <v>92531</v>
      </c>
      <c r="S13889" s="4" t="str">
        <f t="shared" si="216"/>
        <v>1999</v>
      </c>
    </row>
    <row r="13890" spans="1:19" hidden="1" x14ac:dyDescent="0.35">
      <c r="A13890" t="s">
        <v>92529</v>
      </c>
      <c r="B13890" t="s">
        <v>92530</v>
      </c>
      <c r="C13890" t="s">
        <v>92532</v>
      </c>
      <c r="D13890" t="s">
        <v>92533</v>
      </c>
      <c r="E13890" t="s">
        <v>92534</v>
      </c>
      <c r="F13890" t="s">
        <v>92535</v>
      </c>
      <c r="I13890" t="s">
        <v>512</v>
      </c>
      <c r="J13890" t="s">
        <v>512</v>
      </c>
      <c r="M13890" t="s">
        <v>112297</v>
      </c>
      <c r="N13890" t="s">
        <v>16314</v>
      </c>
      <c r="O13890" s="3" t="s">
        <v>92536</v>
      </c>
      <c r="P13890" t="s">
        <v>16314</v>
      </c>
      <c r="Q13890" t="s">
        <v>16314</v>
      </c>
      <c r="R13890" t="s">
        <v>92536</v>
      </c>
      <c r="S13890" s="4" t="str">
        <f t="shared" si="216"/>
        <v>1999</v>
      </c>
    </row>
    <row r="13891" spans="1:19" hidden="1" x14ac:dyDescent="0.35">
      <c r="A13891" t="s">
        <v>92534</v>
      </c>
      <c r="B13891" t="s">
        <v>92535</v>
      </c>
      <c r="C13891" t="s">
        <v>92537</v>
      </c>
      <c r="D13891" t="s">
        <v>92538</v>
      </c>
      <c r="E13891" t="s">
        <v>92539</v>
      </c>
      <c r="F13891" t="s">
        <v>92540</v>
      </c>
      <c r="I13891" t="s">
        <v>92541</v>
      </c>
      <c r="J13891" t="s">
        <v>92542</v>
      </c>
      <c r="M13891" t="s">
        <v>112297</v>
      </c>
      <c r="N13891" t="s">
        <v>16314</v>
      </c>
      <c r="O13891" s="3" t="s">
        <v>92543</v>
      </c>
      <c r="P13891" t="s">
        <v>16314</v>
      </c>
      <c r="Q13891" t="s">
        <v>16314</v>
      </c>
      <c r="R13891" t="s">
        <v>92543</v>
      </c>
      <c r="S13891" s="4" t="str">
        <f t="shared" ref="S13891:S13954" si="217">LEFT(RIGHT(R13891,19),4)</f>
        <v>1999</v>
      </c>
    </row>
    <row r="13892" spans="1:19" hidden="1" x14ac:dyDescent="0.35">
      <c r="A13892" t="s">
        <v>92539</v>
      </c>
      <c r="B13892" t="s">
        <v>92540</v>
      </c>
      <c r="C13892" t="s">
        <v>92544</v>
      </c>
      <c r="D13892" t="s">
        <v>92545</v>
      </c>
      <c r="E13892" t="s">
        <v>92546</v>
      </c>
      <c r="F13892" t="s">
        <v>92547</v>
      </c>
      <c r="I13892" t="s">
        <v>92548</v>
      </c>
      <c r="J13892" t="s">
        <v>92549</v>
      </c>
      <c r="M13892" t="s">
        <v>112297</v>
      </c>
      <c r="N13892" t="s">
        <v>16314</v>
      </c>
      <c r="O13892" s="3" t="s">
        <v>92550</v>
      </c>
      <c r="P13892" t="s">
        <v>16314</v>
      </c>
      <c r="Q13892" t="s">
        <v>16314</v>
      </c>
      <c r="R13892" t="s">
        <v>92550</v>
      </c>
      <c r="S13892" s="4" t="str">
        <f t="shared" si="217"/>
        <v>1999</v>
      </c>
    </row>
    <row r="13893" spans="1:19" hidden="1" x14ac:dyDescent="0.35">
      <c r="A13893" t="s">
        <v>92546</v>
      </c>
      <c r="B13893" t="s">
        <v>92547</v>
      </c>
      <c r="C13893" t="s">
        <v>92551</v>
      </c>
      <c r="D13893" t="s">
        <v>92552</v>
      </c>
      <c r="E13893" t="s">
        <v>92553</v>
      </c>
      <c r="F13893" t="s">
        <v>92554</v>
      </c>
      <c r="I13893" t="s">
        <v>92555</v>
      </c>
      <c r="J13893" t="s">
        <v>92556</v>
      </c>
      <c r="M13893" t="s">
        <v>112297</v>
      </c>
      <c r="N13893" t="s">
        <v>16314</v>
      </c>
      <c r="O13893" s="3" t="s">
        <v>92557</v>
      </c>
      <c r="P13893" t="s">
        <v>16314</v>
      </c>
      <c r="Q13893" t="s">
        <v>16314</v>
      </c>
      <c r="R13893" t="s">
        <v>92557</v>
      </c>
      <c r="S13893" s="4" t="str">
        <f t="shared" si="217"/>
        <v>1999</v>
      </c>
    </row>
    <row r="13894" spans="1:19" hidden="1" x14ac:dyDescent="0.35">
      <c r="A13894" t="s">
        <v>92553</v>
      </c>
      <c r="B13894" t="s">
        <v>92554</v>
      </c>
      <c r="C13894" t="s">
        <v>92558</v>
      </c>
      <c r="D13894" t="s">
        <v>92559</v>
      </c>
      <c r="E13894" t="s">
        <v>92560</v>
      </c>
      <c r="F13894" t="s">
        <v>92561</v>
      </c>
      <c r="I13894" t="s">
        <v>92562</v>
      </c>
      <c r="J13894" t="s">
        <v>92563</v>
      </c>
      <c r="M13894" t="s">
        <v>112315</v>
      </c>
      <c r="N13894" t="s">
        <v>16314</v>
      </c>
      <c r="O13894" s="3" t="s">
        <v>92564</v>
      </c>
      <c r="P13894" t="s">
        <v>16314</v>
      </c>
      <c r="Q13894" t="s">
        <v>16314</v>
      </c>
      <c r="R13894" t="s">
        <v>92564</v>
      </c>
      <c r="S13894" s="4" t="str">
        <f t="shared" si="217"/>
        <v>1999</v>
      </c>
    </row>
    <row r="13895" spans="1:19" hidden="1" x14ac:dyDescent="0.35">
      <c r="A13895" t="s">
        <v>92560</v>
      </c>
      <c r="B13895" t="s">
        <v>92561</v>
      </c>
      <c r="C13895" t="s">
        <v>92565</v>
      </c>
      <c r="D13895" t="s">
        <v>92566</v>
      </c>
      <c r="E13895" t="s">
        <v>92567</v>
      </c>
      <c r="F13895" t="s">
        <v>92568</v>
      </c>
      <c r="I13895" t="s">
        <v>512</v>
      </c>
      <c r="J13895" t="s">
        <v>512</v>
      </c>
      <c r="M13895" t="s">
        <v>112297</v>
      </c>
      <c r="N13895" t="s">
        <v>16314</v>
      </c>
      <c r="O13895" s="3" t="s">
        <v>92569</v>
      </c>
      <c r="P13895" t="s">
        <v>16314</v>
      </c>
      <c r="Q13895" t="s">
        <v>16314</v>
      </c>
      <c r="R13895" t="s">
        <v>92569</v>
      </c>
      <c r="S13895" s="4" t="str">
        <f t="shared" si="217"/>
        <v>1999</v>
      </c>
    </row>
    <row r="13896" spans="1:19" hidden="1" x14ac:dyDescent="0.35">
      <c r="A13896" t="s">
        <v>92567</v>
      </c>
      <c r="B13896" t="s">
        <v>92568</v>
      </c>
      <c r="C13896" t="s">
        <v>92570</v>
      </c>
      <c r="D13896" t="s">
        <v>92571</v>
      </c>
      <c r="E13896" t="s">
        <v>92572</v>
      </c>
      <c r="F13896" t="s">
        <v>92573</v>
      </c>
      <c r="I13896" t="s">
        <v>92574</v>
      </c>
      <c r="J13896" t="s">
        <v>92575</v>
      </c>
      <c r="M13896" t="s">
        <v>112297</v>
      </c>
      <c r="N13896" t="s">
        <v>16314</v>
      </c>
      <c r="O13896" s="3" t="s">
        <v>92576</v>
      </c>
      <c r="P13896" t="s">
        <v>16314</v>
      </c>
      <c r="Q13896" t="s">
        <v>16314</v>
      </c>
      <c r="R13896" t="s">
        <v>92576</v>
      </c>
      <c r="S13896" s="4" t="str">
        <f t="shared" si="217"/>
        <v>1999</v>
      </c>
    </row>
    <row r="13897" spans="1:19" hidden="1" x14ac:dyDescent="0.35">
      <c r="A13897" t="s">
        <v>92572</v>
      </c>
      <c r="B13897" t="s">
        <v>92573</v>
      </c>
      <c r="C13897" t="s">
        <v>92577</v>
      </c>
      <c r="D13897" t="s">
        <v>92578</v>
      </c>
      <c r="E13897" t="s">
        <v>92579</v>
      </c>
      <c r="F13897" t="s">
        <v>92580</v>
      </c>
      <c r="I13897" t="s">
        <v>92581</v>
      </c>
      <c r="J13897" t="s">
        <v>92582</v>
      </c>
      <c r="M13897" t="s">
        <v>112297</v>
      </c>
      <c r="N13897" t="s">
        <v>16314</v>
      </c>
      <c r="O13897" s="3" t="s">
        <v>92583</v>
      </c>
      <c r="P13897" t="s">
        <v>16314</v>
      </c>
      <c r="Q13897" t="s">
        <v>16314</v>
      </c>
      <c r="R13897" t="s">
        <v>92583</v>
      </c>
      <c r="S13897" s="4" t="str">
        <f t="shared" si="217"/>
        <v>1999</v>
      </c>
    </row>
    <row r="13898" spans="1:19" hidden="1" x14ac:dyDescent="0.35">
      <c r="A13898" t="s">
        <v>92579</v>
      </c>
      <c r="B13898" t="s">
        <v>92580</v>
      </c>
      <c r="C13898" t="s">
        <v>92584</v>
      </c>
      <c r="D13898" t="s">
        <v>92585</v>
      </c>
      <c r="E13898" t="s">
        <v>92586</v>
      </c>
      <c r="F13898" t="s">
        <v>92587</v>
      </c>
      <c r="I13898" t="s">
        <v>92588</v>
      </c>
      <c r="J13898" t="s">
        <v>92589</v>
      </c>
      <c r="M13898" t="s">
        <v>112297</v>
      </c>
      <c r="N13898" t="s">
        <v>16314</v>
      </c>
      <c r="O13898" s="3" t="s">
        <v>92590</v>
      </c>
      <c r="P13898" t="s">
        <v>16314</v>
      </c>
      <c r="Q13898" t="s">
        <v>16314</v>
      </c>
      <c r="R13898" t="s">
        <v>92590</v>
      </c>
      <c r="S13898" s="4" t="str">
        <f t="shared" si="217"/>
        <v>1999</v>
      </c>
    </row>
    <row r="13899" spans="1:19" hidden="1" x14ac:dyDescent="0.35">
      <c r="A13899" t="s">
        <v>92586</v>
      </c>
      <c r="B13899" t="s">
        <v>92587</v>
      </c>
      <c r="C13899" t="s">
        <v>92591</v>
      </c>
      <c r="D13899" t="s">
        <v>92592</v>
      </c>
      <c r="E13899" t="s">
        <v>92593</v>
      </c>
      <c r="F13899" t="s">
        <v>92594</v>
      </c>
      <c r="I13899" t="s">
        <v>512</v>
      </c>
      <c r="J13899" t="s">
        <v>512</v>
      </c>
      <c r="M13899" t="s">
        <v>112297</v>
      </c>
      <c r="N13899" t="s">
        <v>16314</v>
      </c>
      <c r="O13899" s="3" t="s">
        <v>92595</v>
      </c>
      <c r="P13899" t="s">
        <v>16314</v>
      </c>
      <c r="Q13899" t="s">
        <v>16314</v>
      </c>
      <c r="R13899" t="s">
        <v>92595</v>
      </c>
      <c r="S13899" s="4" t="str">
        <f t="shared" si="217"/>
        <v>1999</v>
      </c>
    </row>
    <row r="13900" spans="1:19" hidden="1" x14ac:dyDescent="0.35">
      <c r="A13900" t="s">
        <v>92593</v>
      </c>
      <c r="B13900" t="s">
        <v>92594</v>
      </c>
      <c r="C13900" t="s">
        <v>92596</v>
      </c>
      <c r="D13900" t="s">
        <v>92597</v>
      </c>
      <c r="E13900" t="s">
        <v>92598</v>
      </c>
      <c r="F13900" t="s">
        <v>92599</v>
      </c>
      <c r="I13900" t="s">
        <v>92600</v>
      </c>
      <c r="J13900" t="s">
        <v>92601</v>
      </c>
      <c r="M13900" t="s">
        <v>112297</v>
      </c>
      <c r="N13900" t="s">
        <v>16314</v>
      </c>
      <c r="O13900" s="3" t="s">
        <v>92602</v>
      </c>
      <c r="P13900" t="s">
        <v>16314</v>
      </c>
      <c r="Q13900" t="s">
        <v>16314</v>
      </c>
      <c r="R13900" t="s">
        <v>92602</v>
      </c>
      <c r="S13900" s="4" t="str">
        <f t="shared" si="217"/>
        <v>1999</v>
      </c>
    </row>
    <row r="13901" spans="1:19" hidden="1" x14ac:dyDescent="0.35">
      <c r="A13901" t="s">
        <v>92598</v>
      </c>
      <c r="B13901" t="s">
        <v>92599</v>
      </c>
      <c r="C13901" t="s">
        <v>92603</v>
      </c>
      <c r="D13901" t="s">
        <v>92604</v>
      </c>
      <c r="E13901" t="s">
        <v>92605</v>
      </c>
      <c r="F13901" t="s">
        <v>92606</v>
      </c>
      <c r="I13901" t="s">
        <v>512</v>
      </c>
      <c r="J13901" t="s">
        <v>512</v>
      </c>
      <c r="M13901" t="s">
        <v>112297</v>
      </c>
      <c r="N13901" t="s">
        <v>16314</v>
      </c>
      <c r="O13901" s="3" t="s">
        <v>92607</v>
      </c>
      <c r="P13901" t="s">
        <v>16314</v>
      </c>
      <c r="Q13901" t="s">
        <v>16314</v>
      </c>
      <c r="R13901" t="s">
        <v>92607</v>
      </c>
      <c r="S13901" s="4" t="str">
        <f t="shared" si="217"/>
        <v>1999</v>
      </c>
    </row>
    <row r="13902" spans="1:19" ht="101.5" hidden="1" x14ac:dyDescent="0.35">
      <c r="A13902" t="s">
        <v>92605</v>
      </c>
      <c r="B13902" t="s">
        <v>92606</v>
      </c>
      <c r="C13902" t="s">
        <v>92608</v>
      </c>
      <c r="D13902" t="s">
        <v>92609</v>
      </c>
      <c r="E13902" t="s">
        <v>92610</v>
      </c>
      <c r="F13902" t="s">
        <v>92611</v>
      </c>
      <c r="I13902" t="s">
        <v>92612</v>
      </c>
      <c r="J13902" t="s">
        <v>92613</v>
      </c>
      <c r="K13902" s="2" t="s">
        <v>92614</v>
      </c>
      <c r="M13902" t="s">
        <v>16314</v>
      </c>
      <c r="N13902" t="s">
        <v>16314</v>
      </c>
      <c r="O13902" s="3" t="s">
        <v>92615</v>
      </c>
      <c r="P13902" t="s">
        <v>16314</v>
      </c>
      <c r="Q13902" t="s">
        <v>16314</v>
      </c>
      <c r="R13902" t="s">
        <v>92615</v>
      </c>
      <c r="S13902" s="4" t="str">
        <f t="shared" si="217"/>
        <v>1999</v>
      </c>
    </row>
    <row r="13903" spans="1:19" hidden="1" x14ac:dyDescent="0.35">
      <c r="A13903" t="s">
        <v>92610</v>
      </c>
      <c r="B13903" t="s">
        <v>92611</v>
      </c>
      <c r="C13903" t="s">
        <v>92616</v>
      </c>
      <c r="D13903" t="s">
        <v>92617</v>
      </c>
      <c r="E13903" t="s">
        <v>92618</v>
      </c>
      <c r="F13903" t="s">
        <v>92619</v>
      </c>
      <c r="I13903" t="s">
        <v>92620</v>
      </c>
      <c r="J13903" t="s">
        <v>92621</v>
      </c>
      <c r="M13903" t="s">
        <v>112323</v>
      </c>
      <c r="N13903" t="s">
        <v>16314</v>
      </c>
      <c r="O13903" s="3" t="s">
        <v>92622</v>
      </c>
      <c r="P13903" t="s">
        <v>16314</v>
      </c>
      <c r="Q13903" t="s">
        <v>16314</v>
      </c>
      <c r="R13903" t="s">
        <v>92622</v>
      </c>
      <c r="S13903" s="4" t="str">
        <f t="shared" si="217"/>
        <v>1999</v>
      </c>
    </row>
    <row r="13904" spans="1:19" hidden="1" x14ac:dyDescent="0.35">
      <c r="A13904" t="s">
        <v>92618</v>
      </c>
      <c r="B13904" t="s">
        <v>92619</v>
      </c>
      <c r="C13904" t="s">
        <v>92623</v>
      </c>
      <c r="D13904" t="s">
        <v>92624</v>
      </c>
      <c r="E13904" t="s">
        <v>92625</v>
      </c>
      <c r="F13904" t="s">
        <v>92626</v>
      </c>
      <c r="I13904" t="s">
        <v>92627</v>
      </c>
      <c r="J13904" t="s">
        <v>92628</v>
      </c>
      <c r="M13904" t="s">
        <v>16314</v>
      </c>
      <c r="N13904" t="s">
        <v>16314</v>
      </c>
      <c r="O13904" s="3" t="s">
        <v>92629</v>
      </c>
      <c r="P13904" t="s">
        <v>16314</v>
      </c>
      <c r="Q13904" t="s">
        <v>16314</v>
      </c>
      <c r="R13904" t="s">
        <v>92629</v>
      </c>
      <c r="S13904" s="4" t="str">
        <f t="shared" si="217"/>
        <v>1999</v>
      </c>
    </row>
    <row r="13905" spans="1:19" hidden="1" x14ac:dyDescent="0.35">
      <c r="A13905" t="s">
        <v>92625</v>
      </c>
      <c r="B13905" t="s">
        <v>92626</v>
      </c>
      <c r="C13905" t="s">
        <v>92630</v>
      </c>
      <c r="D13905" t="s">
        <v>92631</v>
      </c>
      <c r="E13905" t="s">
        <v>92632</v>
      </c>
      <c r="F13905" t="s">
        <v>92633</v>
      </c>
      <c r="I13905" t="s">
        <v>92634</v>
      </c>
      <c r="J13905" t="s">
        <v>37417</v>
      </c>
      <c r="M13905" t="s">
        <v>112297</v>
      </c>
      <c r="N13905" t="s">
        <v>16314</v>
      </c>
      <c r="O13905" s="3" t="s">
        <v>92635</v>
      </c>
      <c r="P13905" t="s">
        <v>16314</v>
      </c>
      <c r="Q13905" t="s">
        <v>16314</v>
      </c>
      <c r="R13905" t="s">
        <v>92635</v>
      </c>
      <c r="S13905" s="4" t="str">
        <f t="shared" si="217"/>
        <v>1999</v>
      </c>
    </row>
    <row r="13906" spans="1:19" hidden="1" x14ac:dyDescent="0.35">
      <c r="A13906" t="s">
        <v>92632</v>
      </c>
      <c r="B13906" t="s">
        <v>92633</v>
      </c>
      <c r="C13906" t="s">
        <v>92636</v>
      </c>
      <c r="D13906" t="s">
        <v>92637</v>
      </c>
      <c r="E13906" t="s">
        <v>92638</v>
      </c>
      <c r="F13906" t="s">
        <v>92639</v>
      </c>
      <c r="I13906" t="s">
        <v>92640</v>
      </c>
      <c r="J13906" t="s">
        <v>92641</v>
      </c>
      <c r="M13906" t="s">
        <v>112315</v>
      </c>
      <c r="N13906" t="s">
        <v>16314</v>
      </c>
      <c r="O13906" s="3" t="s">
        <v>92642</v>
      </c>
      <c r="P13906" t="s">
        <v>16314</v>
      </c>
      <c r="Q13906" t="s">
        <v>16314</v>
      </c>
      <c r="R13906" t="s">
        <v>92642</v>
      </c>
      <c r="S13906" s="4" t="str">
        <f t="shared" si="217"/>
        <v>1999</v>
      </c>
    </row>
    <row r="13907" spans="1:19" hidden="1" x14ac:dyDescent="0.35">
      <c r="A13907" t="s">
        <v>92638</v>
      </c>
      <c r="B13907" t="s">
        <v>92639</v>
      </c>
      <c r="C13907" t="s">
        <v>92643</v>
      </c>
      <c r="D13907" t="s">
        <v>92644</v>
      </c>
      <c r="E13907" t="s">
        <v>92645</v>
      </c>
      <c r="F13907" t="s">
        <v>92646</v>
      </c>
      <c r="I13907" t="s">
        <v>92647</v>
      </c>
      <c r="J13907" t="s">
        <v>92648</v>
      </c>
      <c r="M13907" t="s">
        <v>112315</v>
      </c>
      <c r="N13907" t="s">
        <v>16314</v>
      </c>
      <c r="O13907" s="3" t="s">
        <v>92649</v>
      </c>
      <c r="P13907" t="s">
        <v>16314</v>
      </c>
      <c r="Q13907" t="s">
        <v>16314</v>
      </c>
      <c r="R13907" t="s">
        <v>92649</v>
      </c>
      <c r="S13907" s="4" t="str">
        <f t="shared" si="217"/>
        <v>1999</v>
      </c>
    </row>
    <row r="13908" spans="1:19" hidden="1" x14ac:dyDescent="0.35">
      <c r="A13908" t="s">
        <v>92645</v>
      </c>
      <c r="B13908" t="s">
        <v>92646</v>
      </c>
      <c r="C13908" t="s">
        <v>92650</v>
      </c>
      <c r="D13908" t="s">
        <v>92651</v>
      </c>
      <c r="E13908" t="s">
        <v>92652</v>
      </c>
      <c r="F13908" t="s">
        <v>92653</v>
      </c>
      <c r="I13908" t="s">
        <v>92654</v>
      </c>
      <c r="J13908" t="s">
        <v>92655</v>
      </c>
      <c r="M13908" t="s">
        <v>112315</v>
      </c>
      <c r="N13908" t="s">
        <v>16314</v>
      </c>
      <c r="O13908" s="3" t="s">
        <v>92656</v>
      </c>
      <c r="P13908" t="s">
        <v>16314</v>
      </c>
      <c r="Q13908" t="s">
        <v>16314</v>
      </c>
      <c r="R13908" t="s">
        <v>92656</v>
      </c>
      <c r="S13908" s="4" t="str">
        <f t="shared" si="217"/>
        <v>1999</v>
      </c>
    </row>
    <row r="13909" spans="1:19" hidden="1" x14ac:dyDescent="0.35">
      <c r="A13909" t="s">
        <v>92652</v>
      </c>
      <c r="B13909" t="s">
        <v>92653</v>
      </c>
      <c r="C13909" t="s">
        <v>92657</v>
      </c>
      <c r="D13909" t="s">
        <v>92658</v>
      </c>
      <c r="E13909" t="s">
        <v>92659</v>
      </c>
      <c r="F13909" t="s">
        <v>92660</v>
      </c>
      <c r="I13909" t="s">
        <v>92661</v>
      </c>
      <c r="J13909" t="s">
        <v>92662</v>
      </c>
      <c r="M13909" t="s">
        <v>112323</v>
      </c>
      <c r="N13909" t="s">
        <v>16314</v>
      </c>
      <c r="O13909" s="3" t="s">
        <v>92663</v>
      </c>
      <c r="P13909" t="s">
        <v>16314</v>
      </c>
      <c r="Q13909" t="s">
        <v>16314</v>
      </c>
      <c r="R13909" t="s">
        <v>92663</v>
      </c>
      <c r="S13909" s="4" t="str">
        <f t="shared" si="217"/>
        <v>1999</v>
      </c>
    </row>
    <row r="13910" spans="1:19" hidden="1" x14ac:dyDescent="0.35">
      <c r="A13910" t="s">
        <v>92659</v>
      </c>
      <c r="B13910" t="s">
        <v>92660</v>
      </c>
      <c r="C13910" t="s">
        <v>92664</v>
      </c>
      <c r="D13910" t="s">
        <v>92665</v>
      </c>
      <c r="E13910" t="s">
        <v>92666</v>
      </c>
      <c r="F13910" t="s">
        <v>92667</v>
      </c>
      <c r="I13910" t="s">
        <v>92668</v>
      </c>
      <c r="J13910" t="s">
        <v>92669</v>
      </c>
      <c r="M13910" t="s">
        <v>16314</v>
      </c>
      <c r="N13910" t="s">
        <v>16314</v>
      </c>
      <c r="O13910" s="3" t="s">
        <v>92670</v>
      </c>
      <c r="P13910" t="s">
        <v>16314</v>
      </c>
      <c r="Q13910" t="s">
        <v>16314</v>
      </c>
      <c r="R13910" t="s">
        <v>92670</v>
      </c>
      <c r="S13910" s="4" t="str">
        <f t="shared" si="217"/>
        <v>1999</v>
      </c>
    </row>
    <row r="13911" spans="1:19" hidden="1" x14ac:dyDescent="0.35">
      <c r="A13911" t="s">
        <v>92666</v>
      </c>
      <c r="B13911" t="s">
        <v>92667</v>
      </c>
      <c r="C13911" t="s">
        <v>92671</v>
      </c>
      <c r="D13911" t="s">
        <v>92672</v>
      </c>
      <c r="E13911" t="s">
        <v>92673</v>
      </c>
      <c r="F13911" t="s">
        <v>92674</v>
      </c>
      <c r="I13911" t="s">
        <v>92675</v>
      </c>
      <c r="J13911" t="s">
        <v>92676</v>
      </c>
      <c r="M13911" t="s">
        <v>16314</v>
      </c>
      <c r="N13911" t="s">
        <v>16314</v>
      </c>
      <c r="O13911" s="3" t="s">
        <v>92677</v>
      </c>
      <c r="P13911" t="s">
        <v>16314</v>
      </c>
      <c r="Q13911" t="s">
        <v>16314</v>
      </c>
      <c r="R13911" t="s">
        <v>92677</v>
      </c>
      <c r="S13911" s="4" t="str">
        <f t="shared" si="217"/>
        <v>1999</v>
      </c>
    </row>
    <row r="13912" spans="1:19" hidden="1" x14ac:dyDescent="0.35">
      <c r="A13912" t="s">
        <v>92673</v>
      </c>
      <c r="B13912" t="s">
        <v>92674</v>
      </c>
      <c r="C13912" t="s">
        <v>92678</v>
      </c>
      <c r="D13912" t="s">
        <v>92679</v>
      </c>
      <c r="E13912" t="s">
        <v>92680</v>
      </c>
      <c r="F13912" t="s">
        <v>92681</v>
      </c>
      <c r="I13912" t="s">
        <v>92682</v>
      </c>
      <c r="J13912" t="s">
        <v>92683</v>
      </c>
      <c r="M13912" t="s">
        <v>112315</v>
      </c>
      <c r="N13912" t="s">
        <v>16314</v>
      </c>
      <c r="O13912" s="3" t="s">
        <v>92684</v>
      </c>
      <c r="P13912" t="s">
        <v>16314</v>
      </c>
      <c r="Q13912" t="s">
        <v>16314</v>
      </c>
      <c r="R13912" t="s">
        <v>92684</v>
      </c>
      <c r="S13912" s="4" t="str">
        <f t="shared" si="217"/>
        <v>1999</v>
      </c>
    </row>
    <row r="13913" spans="1:19" hidden="1" x14ac:dyDescent="0.35">
      <c r="A13913" t="s">
        <v>92680</v>
      </c>
      <c r="B13913" t="s">
        <v>92681</v>
      </c>
      <c r="C13913" t="s">
        <v>92685</v>
      </c>
      <c r="D13913" t="s">
        <v>92686</v>
      </c>
      <c r="E13913" t="s">
        <v>92687</v>
      </c>
      <c r="F13913" t="s">
        <v>92688</v>
      </c>
      <c r="I13913" t="s">
        <v>92689</v>
      </c>
      <c r="J13913" t="s">
        <v>92690</v>
      </c>
      <c r="M13913" t="s">
        <v>16314</v>
      </c>
      <c r="N13913" t="s">
        <v>16314</v>
      </c>
      <c r="O13913" s="3" t="s">
        <v>92691</v>
      </c>
      <c r="P13913" t="s">
        <v>16314</v>
      </c>
      <c r="Q13913" t="s">
        <v>16314</v>
      </c>
      <c r="R13913" t="s">
        <v>92691</v>
      </c>
      <c r="S13913" s="4" t="str">
        <f t="shared" si="217"/>
        <v>1999</v>
      </c>
    </row>
    <row r="13914" spans="1:19" hidden="1" x14ac:dyDescent="0.35">
      <c r="A13914" t="s">
        <v>92687</v>
      </c>
      <c r="B13914" t="s">
        <v>92688</v>
      </c>
      <c r="C13914" t="s">
        <v>92692</v>
      </c>
      <c r="D13914" t="s">
        <v>92693</v>
      </c>
      <c r="E13914" t="s">
        <v>92694</v>
      </c>
      <c r="F13914" t="s">
        <v>92695</v>
      </c>
      <c r="I13914" t="s">
        <v>512</v>
      </c>
      <c r="J13914" t="s">
        <v>512</v>
      </c>
      <c r="M13914" t="s">
        <v>112297</v>
      </c>
      <c r="N13914" t="s">
        <v>16314</v>
      </c>
      <c r="O13914" s="3" t="s">
        <v>92696</v>
      </c>
      <c r="P13914" t="s">
        <v>16314</v>
      </c>
      <c r="Q13914" t="s">
        <v>16314</v>
      </c>
      <c r="R13914" t="s">
        <v>92696</v>
      </c>
      <c r="S13914" s="4" t="str">
        <f t="shared" si="217"/>
        <v>1999</v>
      </c>
    </row>
    <row r="13915" spans="1:19" hidden="1" x14ac:dyDescent="0.35">
      <c r="A13915" t="s">
        <v>92694</v>
      </c>
      <c r="B13915" t="s">
        <v>92695</v>
      </c>
      <c r="C13915" t="s">
        <v>92697</v>
      </c>
      <c r="D13915" t="s">
        <v>92698</v>
      </c>
      <c r="E13915" t="s">
        <v>92699</v>
      </c>
      <c r="F13915" t="s">
        <v>92700</v>
      </c>
      <c r="I13915" t="s">
        <v>512</v>
      </c>
      <c r="J13915" t="s">
        <v>512</v>
      </c>
      <c r="M13915" t="s">
        <v>112297</v>
      </c>
      <c r="N13915" t="s">
        <v>16314</v>
      </c>
      <c r="O13915" s="3" t="s">
        <v>92701</v>
      </c>
      <c r="P13915" t="s">
        <v>16314</v>
      </c>
      <c r="Q13915" t="s">
        <v>16314</v>
      </c>
      <c r="R13915" t="s">
        <v>92701</v>
      </c>
      <c r="S13915" s="4" t="str">
        <f t="shared" si="217"/>
        <v>1999</v>
      </c>
    </row>
    <row r="13916" spans="1:19" hidden="1" x14ac:dyDescent="0.35">
      <c r="A13916" t="s">
        <v>92699</v>
      </c>
      <c r="B13916" t="s">
        <v>92700</v>
      </c>
      <c r="C13916" t="s">
        <v>92702</v>
      </c>
      <c r="D13916" t="s">
        <v>92703</v>
      </c>
      <c r="E13916" t="s">
        <v>92704</v>
      </c>
      <c r="F13916" t="s">
        <v>92705</v>
      </c>
      <c r="I13916" t="s">
        <v>512</v>
      </c>
      <c r="J13916" t="s">
        <v>512</v>
      </c>
      <c r="M13916" t="s">
        <v>112297</v>
      </c>
      <c r="N13916" t="s">
        <v>16314</v>
      </c>
      <c r="O13916" s="3" t="s">
        <v>92706</v>
      </c>
      <c r="P13916" t="s">
        <v>16314</v>
      </c>
      <c r="Q13916" t="s">
        <v>16314</v>
      </c>
      <c r="R13916" t="s">
        <v>92706</v>
      </c>
      <c r="S13916" s="4" t="str">
        <f t="shared" si="217"/>
        <v>1999</v>
      </c>
    </row>
    <row r="13917" spans="1:19" hidden="1" x14ac:dyDescent="0.35">
      <c r="A13917" t="s">
        <v>92704</v>
      </c>
      <c r="B13917" t="s">
        <v>92705</v>
      </c>
      <c r="C13917" t="s">
        <v>92707</v>
      </c>
      <c r="D13917" t="s">
        <v>92708</v>
      </c>
      <c r="E13917" t="s">
        <v>92709</v>
      </c>
      <c r="F13917" t="s">
        <v>92710</v>
      </c>
      <c r="I13917" t="s">
        <v>512</v>
      </c>
      <c r="J13917" t="s">
        <v>512</v>
      </c>
      <c r="M13917" t="s">
        <v>112297</v>
      </c>
      <c r="N13917" t="s">
        <v>16314</v>
      </c>
      <c r="O13917" s="3" t="s">
        <v>92711</v>
      </c>
      <c r="P13917" t="s">
        <v>16314</v>
      </c>
      <c r="Q13917" t="s">
        <v>16314</v>
      </c>
      <c r="R13917" t="s">
        <v>92711</v>
      </c>
      <c r="S13917" s="4" t="str">
        <f t="shared" si="217"/>
        <v>1999</v>
      </c>
    </row>
    <row r="13918" spans="1:19" hidden="1" x14ac:dyDescent="0.35">
      <c r="A13918" t="s">
        <v>92709</v>
      </c>
      <c r="B13918" t="s">
        <v>92710</v>
      </c>
      <c r="C13918" t="s">
        <v>92712</v>
      </c>
      <c r="D13918" t="s">
        <v>92713</v>
      </c>
      <c r="E13918" t="s">
        <v>92714</v>
      </c>
      <c r="F13918" t="s">
        <v>92715</v>
      </c>
      <c r="I13918" t="s">
        <v>512</v>
      </c>
      <c r="J13918" t="s">
        <v>512</v>
      </c>
      <c r="M13918" t="s">
        <v>112297</v>
      </c>
      <c r="N13918" t="s">
        <v>16314</v>
      </c>
      <c r="O13918" s="3" t="s">
        <v>92716</v>
      </c>
      <c r="P13918" t="s">
        <v>16314</v>
      </c>
      <c r="Q13918" t="s">
        <v>16314</v>
      </c>
      <c r="R13918" t="s">
        <v>92716</v>
      </c>
      <c r="S13918" s="4" t="str">
        <f t="shared" si="217"/>
        <v>1999</v>
      </c>
    </row>
    <row r="13919" spans="1:19" hidden="1" x14ac:dyDescent="0.35">
      <c r="A13919" t="s">
        <v>92714</v>
      </c>
      <c r="B13919" t="s">
        <v>92715</v>
      </c>
      <c r="C13919" t="s">
        <v>92717</v>
      </c>
      <c r="D13919" t="s">
        <v>92718</v>
      </c>
      <c r="E13919" t="s">
        <v>92719</v>
      </c>
      <c r="F13919" t="s">
        <v>92720</v>
      </c>
      <c r="I13919" t="s">
        <v>512</v>
      </c>
      <c r="J13919" t="s">
        <v>512</v>
      </c>
      <c r="M13919" t="s">
        <v>112297</v>
      </c>
      <c r="N13919" t="s">
        <v>16314</v>
      </c>
      <c r="O13919" s="3" t="s">
        <v>92721</v>
      </c>
      <c r="P13919" t="s">
        <v>16314</v>
      </c>
      <c r="Q13919" t="s">
        <v>16314</v>
      </c>
      <c r="R13919" t="s">
        <v>92721</v>
      </c>
      <c r="S13919" s="4" t="str">
        <f t="shared" si="217"/>
        <v>1999</v>
      </c>
    </row>
    <row r="13920" spans="1:19" hidden="1" x14ac:dyDescent="0.35">
      <c r="A13920" t="s">
        <v>92719</v>
      </c>
      <c r="B13920" t="s">
        <v>92720</v>
      </c>
      <c r="C13920" t="s">
        <v>92722</v>
      </c>
      <c r="D13920" t="s">
        <v>92723</v>
      </c>
      <c r="E13920" t="s">
        <v>92724</v>
      </c>
      <c r="F13920" t="s">
        <v>92725</v>
      </c>
      <c r="I13920" t="s">
        <v>512</v>
      </c>
      <c r="J13920" t="s">
        <v>512</v>
      </c>
      <c r="M13920" t="s">
        <v>112297</v>
      </c>
      <c r="N13920" t="s">
        <v>16314</v>
      </c>
      <c r="O13920" s="3" t="s">
        <v>92726</v>
      </c>
      <c r="P13920" t="s">
        <v>16314</v>
      </c>
      <c r="Q13920" t="s">
        <v>16314</v>
      </c>
      <c r="R13920" t="s">
        <v>92726</v>
      </c>
      <c r="S13920" s="4" t="str">
        <f t="shared" si="217"/>
        <v>1999</v>
      </c>
    </row>
    <row r="13921" spans="1:19" hidden="1" x14ac:dyDescent="0.35">
      <c r="A13921" t="s">
        <v>92724</v>
      </c>
      <c r="B13921" t="s">
        <v>92725</v>
      </c>
      <c r="C13921" t="s">
        <v>92727</v>
      </c>
      <c r="D13921" t="s">
        <v>92728</v>
      </c>
      <c r="E13921" t="s">
        <v>92729</v>
      </c>
      <c r="F13921" t="s">
        <v>92730</v>
      </c>
      <c r="I13921" t="s">
        <v>512</v>
      </c>
      <c r="J13921" t="s">
        <v>512</v>
      </c>
      <c r="M13921" t="s">
        <v>112297</v>
      </c>
      <c r="N13921" t="s">
        <v>16314</v>
      </c>
      <c r="O13921" s="3" t="s">
        <v>92726</v>
      </c>
      <c r="P13921" t="s">
        <v>16314</v>
      </c>
      <c r="Q13921" t="s">
        <v>16314</v>
      </c>
      <c r="R13921" t="s">
        <v>92726</v>
      </c>
      <c r="S13921" s="4" t="str">
        <f t="shared" si="217"/>
        <v>1999</v>
      </c>
    </row>
    <row r="13922" spans="1:19" hidden="1" x14ac:dyDescent="0.35">
      <c r="A13922" t="s">
        <v>92729</v>
      </c>
      <c r="B13922" t="s">
        <v>92730</v>
      </c>
      <c r="C13922" t="s">
        <v>92731</v>
      </c>
      <c r="D13922" t="s">
        <v>92732</v>
      </c>
      <c r="E13922" t="s">
        <v>92733</v>
      </c>
      <c r="F13922" t="s">
        <v>92734</v>
      </c>
      <c r="I13922" t="s">
        <v>512</v>
      </c>
      <c r="J13922" t="s">
        <v>512</v>
      </c>
      <c r="M13922" t="s">
        <v>112297</v>
      </c>
      <c r="N13922" t="s">
        <v>16314</v>
      </c>
      <c r="O13922" s="3" t="s">
        <v>92735</v>
      </c>
      <c r="P13922" t="s">
        <v>16314</v>
      </c>
      <c r="Q13922" t="s">
        <v>16314</v>
      </c>
      <c r="R13922" t="s">
        <v>92735</v>
      </c>
      <c r="S13922" s="4" t="str">
        <f t="shared" si="217"/>
        <v>1999</v>
      </c>
    </row>
    <row r="13923" spans="1:19" hidden="1" x14ac:dyDescent="0.35">
      <c r="A13923" t="s">
        <v>92733</v>
      </c>
      <c r="B13923" t="s">
        <v>92734</v>
      </c>
      <c r="C13923" t="s">
        <v>92736</v>
      </c>
      <c r="D13923" t="s">
        <v>92737</v>
      </c>
      <c r="E13923" t="s">
        <v>92738</v>
      </c>
      <c r="F13923" t="s">
        <v>92739</v>
      </c>
      <c r="I13923" t="s">
        <v>512</v>
      </c>
      <c r="J13923" t="s">
        <v>512</v>
      </c>
      <c r="M13923" t="s">
        <v>112297</v>
      </c>
      <c r="N13923" t="s">
        <v>16314</v>
      </c>
      <c r="O13923" s="3" t="s">
        <v>92740</v>
      </c>
      <c r="P13923" t="s">
        <v>16314</v>
      </c>
      <c r="Q13923" t="s">
        <v>16314</v>
      </c>
      <c r="R13923" t="s">
        <v>92740</v>
      </c>
      <c r="S13923" s="4" t="str">
        <f t="shared" si="217"/>
        <v>1999</v>
      </c>
    </row>
    <row r="13924" spans="1:19" hidden="1" x14ac:dyDescent="0.35">
      <c r="A13924" t="s">
        <v>92738</v>
      </c>
      <c r="B13924" t="s">
        <v>92739</v>
      </c>
      <c r="C13924" t="s">
        <v>92741</v>
      </c>
      <c r="D13924" t="s">
        <v>92742</v>
      </c>
      <c r="E13924" t="s">
        <v>92743</v>
      </c>
      <c r="F13924" t="s">
        <v>92744</v>
      </c>
      <c r="I13924" t="s">
        <v>92745</v>
      </c>
      <c r="J13924" t="s">
        <v>92746</v>
      </c>
      <c r="M13924" t="s">
        <v>16314</v>
      </c>
      <c r="N13924" t="s">
        <v>16314</v>
      </c>
      <c r="O13924" s="3" t="s">
        <v>92747</v>
      </c>
      <c r="P13924" t="s">
        <v>16314</v>
      </c>
      <c r="Q13924" t="s">
        <v>16314</v>
      </c>
      <c r="R13924" t="s">
        <v>92747</v>
      </c>
      <c r="S13924" s="4" t="str">
        <f t="shared" si="217"/>
        <v>1999</v>
      </c>
    </row>
    <row r="13925" spans="1:19" hidden="1" x14ac:dyDescent="0.35">
      <c r="A13925" t="s">
        <v>92743</v>
      </c>
      <c r="B13925" t="s">
        <v>92744</v>
      </c>
      <c r="C13925" t="s">
        <v>92748</v>
      </c>
      <c r="D13925" t="s">
        <v>92749</v>
      </c>
      <c r="E13925" t="s">
        <v>92750</v>
      </c>
      <c r="F13925" t="s">
        <v>92751</v>
      </c>
      <c r="I13925" t="s">
        <v>512</v>
      </c>
      <c r="J13925" t="s">
        <v>512</v>
      </c>
      <c r="M13925" t="s">
        <v>112297</v>
      </c>
      <c r="N13925" t="s">
        <v>16314</v>
      </c>
      <c r="O13925" s="3" t="s">
        <v>92752</v>
      </c>
      <c r="P13925" t="s">
        <v>16314</v>
      </c>
      <c r="Q13925" t="s">
        <v>16314</v>
      </c>
      <c r="R13925" t="s">
        <v>92752</v>
      </c>
      <c r="S13925" s="4" t="str">
        <f t="shared" si="217"/>
        <v>1999</v>
      </c>
    </row>
    <row r="13926" spans="1:19" hidden="1" x14ac:dyDescent="0.35">
      <c r="A13926" t="s">
        <v>92750</v>
      </c>
      <c r="B13926" t="s">
        <v>92751</v>
      </c>
      <c r="C13926" t="s">
        <v>92753</v>
      </c>
      <c r="D13926" t="s">
        <v>92754</v>
      </c>
      <c r="E13926" t="s">
        <v>92755</v>
      </c>
      <c r="F13926" t="s">
        <v>92756</v>
      </c>
      <c r="I13926" t="s">
        <v>512</v>
      </c>
      <c r="J13926" t="s">
        <v>512</v>
      </c>
      <c r="M13926" t="s">
        <v>112297</v>
      </c>
      <c r="N13926" t="s">
        <v>16314</v>
      </c>
      <c r="O13926" s="3" t="s">
        <v>92757</v>
      </c>
      <c r="P13926" t="s">
        <v>16314</v>
      </c>
      <c r="Q13926" t="s">
        <v>16314</v>
      </c>
      <c r="R13926" t="s">
        <v>92757</v>
      </c>
      <c r="S13926" s="4" t="str">
        <f t="shared" si="217"/>
        <v>1999</v>
      </c>
    </row>
    <row r="13927" spans="1:19" hidden="1" x14ac:dyDescent="0.35">
      <c r="A13927" t="s">
        <v>92755</v>
      </c>
      <c r="B13927" t="s">
        <v>92756</v>
      </c>
      <c r="C13927" t="s">
        <v>92758</v>
      </c>
      <c r="D13927" t="s">
        <v>92759</v>
      </c>
      <c r="E13927" s="1" t="s">
        <v>92760</v>
      </c>
      <c r="F13927" s="1" t="s">
        <v>92761</v>
      </c>
      <c r="I13927" t="s">
        <v>512</v>
      </c>
      <c r="J13927" t="s">
        <v>512</v>
      </c>
      <c r="M13927" t="s">
        <v>112297</v>
      </c>
      <c r="N13927" t="s">
        <v>16314</v>
      </c>
      <c r="O13927" s="3" t="s">
        <v>92762</v>
      </c>
      <c r="P13927" t="s">
        <v>16314</v>
      </c>
      <c r="Q13927" t="s">
        <v>16314</v>
      </c>
      <c r="R13927" t="s">
        <v>92762</v>
      </c>
      <c r="S13927" s="4" t="str">
        <f t="shared" si="217"/>
        <v>1999</v>
      </c>
    </row>
    <row r="13928" spans="1:19" hidden="1" x14ac:dyDescent="0.35">
      <c r="A13928" s="1" t="s">
        <v>92760</v>
      </c>
      <c r="B13928" s="1" t="s">
        <v>92761</v>
      </c>
      <c r="C13928" t="s">
        <v>92753</v>
      </c>
      <c r="D13928" t="s">
        <v>92754</v>
      </c>
      <c r="E13928" t="s">
        <v>92763</v>
      </c>
      <c r="F13928" t="s">
        <v>92764</v>
      </c>
      <c r="I13928" t="s">
        <v>92765</v>
      </c>
      <c r="J13928" t="s">
        <v>92766</v>
      </c>
      <c r="M13928" t="s">
        <v>112323</v>
      </c>
      <c r="N13928" t="s">
        <v>16314</v>
      </c>
      <c r="O13928" s="3" t="s">
        <v>92767</v>
      </c>
      <c r="P13928" t="s">
        <v>16314</v>
      </c>
      <c r="Q13928" t="s">
        <v>16314</v>
      </c>
      <c r="R13928" t="s">
        <v>92767</v>
      </c>
      <c r="S13928" s="4" t="str">
        <f t="shared" si="217"/>
        <v>1999</v>
      </c>
    </row>
    <row r="13929" spans="1:19" hidden="1" x14ac:dyDescent="0.35">
      <c r="A13929" t="s">
        <v>92763</v>
      </c>
      <c r="B13929" t="s">
        <v>92764</v>
      </c>
      <c r="C13929" t="s">
        <v>92768</v>
      </c>
      <c r="D13929" t="s">
        <v>92769</v>
      </c>
      <c r="E13929" t="s">
        <v>92770</v>
      </c>
      <c r="F13929" t="s">
        <v>92771</v>
      </c>
      <c r="I13929" t="s">
        <v>512</v>
      </c>
      <c r="J13929" t="s">
        <v>512</v>
      </c>
      <c r="M13929" t="s">
        <v>112297</v>
      </c>
      <c r="N13929" t="s">
        <v>16314</v>
      </c>
      <c r="O13929" s="3" t="s">
        <v>92772</v>
      </c>
      <c r="P13929" t="s">
        <v>16314</v>
      </c>
      <c r="Q13929" t="s">
        <v>16314</v>
      </c>
      <c r="R13929" t="s">
        <v>92772</v>
      </c>
      <c r="S13929" s="4" t="str">
        <f t="shared" si="217"/>
        <v>1999</v>
      </c>
    </row>
    <row r="13930" spans="1:19" hidden="1" x14ac:dyDescent="0.35">
      <c r="A13930" t="s">
        <v>92770</v>
      </c>
      <c r="B13930" t="s">
        <v>92771</v>
      </c>
      <c r="C13930" t="s">
        <v>92773</v>
      </c>
      <c r="D13930" t="s">
        <v>92774</v>
      </c>
      <c r="E13930" t="s">
        <v>92775</v>
      </c>
      <c r="F13930" t="s">
        <v>92776</v>
      </c>
      <c r="I13930" t="s">
        <v>512</v>
      </c>
      <c r="J13930" t="s">
        <v>512</v>
      </c>
      <c r="M13930" t="s">
        <v>112297</v>
      </c>
      <c r="N13930" t="s">
        <v>16314</v>
      </c>
      <c r="O13930" s="3" t="s">
        <v>92777</v>
      </c>
      <c r="P13930" t="s">
        <v>16314</v>
      </c>
      <c r="Q13930" t="s">
        <v>16314</v>
      </c>
      <c r="R13930" t="s">
        <v>92777</v>
      </c>
      <c r="S13930" s="4" t="str">
        <f t="shared" si="217"/>
        <v>1999</v>
      </c>
    </row>
    <row r="13931" spans="1:19" ht="29" hidden="1" x14ac:dyDescent="0.35">
      <c r="A13931" t="s">
        <v>92775</v>
      </c>
      <c r="B13931" t="s">
        <v>92776</v>
      </c>
      <c r="C13931" t="s">
        <v>92768</v>
      </c>
      <c r="D13931" t="s">
        <v>92769</v>
      </c>
      <c r="E13931" t="s">
        <v>92778</v>
      </c>
      <c r="F13931" t="s">
        <v>92779</v>
      </c>
      <c r="I13931" t="s">
        <v>92780</v>
      </c>
      <c r="J13931" t="s">
        <v>92781</v>
      </c>
      <c r="K13931" s="2" t="s">
        <v>84948</v>
      </c>
      <c r="M13931" t="s">
        <v>16314</v>
      </c>
      <c r="N13931" t="s">
        <v>16314</v>
      </c>
      <c r="O13931" s="3" t="s">
        <v>92782</v>
      </c>
      <c r="P13931" t="s">
        <v>16314</v>
      </c>
      <c r="Q13931" t="s">
        <v>16314</v>
      </c>
      <c r="R13931" t="s">
        <v>92782</v>
      </c>
      <c r="S13931" s="4" t="str">
        <f t="shared" si="217"/>
        <v>1999</v>
      </c>
    </row>
    <row r="13932" spans="1:19" hidden="1" x14ac:dyDescent="0.35">
      <c r="A13932" t="s">
        <v>92778</v>
      </c>
      <c r="B13932" t="s">
        <v>92779</v>
      </c>
      <c r="C13932" t="s">
        <v>92783</v>
      </c>
      <c r="D13932" t="s">
        <v>92784</v>
      </c>
      <c r="E13932" t="s">
        <v>92785</v>
      </c>
      <c r="F13932" t="s">
        <v>92786</v>
      </c>
      <c r="I13932" t="s">
        <v>512</v>
      </c>
      <c r="J13932" t="s">
        <v>512</v>
      </c>
      <c r="M13932" t="s">
        <v>112297</v>
      </c>
      <c r="N13932" t="s">
        <v>16314</v>
      </c>
      <c r="O13932" s="3" t="s">
        <v>92787</v>
      </c>
      <c r="P13932" t="s">
        <v>16314</v>
      </c>
      <c r="Q13932" t="s">
        <v>16314</v>
      </c>
      <c r="R13932" t="s">
        <v>92787</v>
      </c>
      <c r="S13932" s="4" t="str">
        <f t="shared" si="217"/>
        <v>1999</v>
      </c>
    </row>
    <row r="13933" spans="1:19" hidden="1" x14ac:dyDescent="0.35">
      <c r="A13933" t="s">
        <v>92785</v>
      </c>
      <c r="B13933" t="s">
        <v>92786</v>
      </c>
      <c r="C13933" t="s">
        <v>92788</v>
      </c>
      <c r="D13933" t="s">
        <v>92789</v>
      </c>
      <c r="E13933" t="s">
        <v>92790</v>
      </c>
      <c r="F13933" t="s">
        <v>92791</v>
      </c>
      <c r="I13933" t="s">
        <v>92792</v>
      </c>
      <c r="J13933" t="s">
        <v>92793</v>
      </c>
      <c r="M13933" t="s">
        <v>112315</v>
      </c>
      <c r="N13933" t="s">
        <v>16314</v>
      </c>
      <c r="O13933" s="3" t="s">
        <v>92794</v>
      </c>
      <c r="P13933" t="s">
        <v>16314</v>
      </c>
      <c r="Q13933" t="s">
        <v>16314</v>
      </c>
      <c r="R13933" t="s">
        <v>92794</v>
      </c>
      <c r="S13933" s="4" t="str">
        <f t="shared" si="217"/>
        <v>1999</v>
      </c>
    </row>
    <row r="13934" spans="1:19" hidden="1" x14ac:dyDescent="0.35">
      <c r="A13934" t="s">
        <v>92790</v>
      </c>
      <c r="B13934" t="s">
        <v>92791</v>
      </c>
      <c r="C13934" t="s">
        <v>92795</v>
      </c>
      <c r="D13934" t="s">
        <v>92796</v>
      </c>
      <c r="E13934" t="s">
        <v>92797</v>
      </c>
      <c r="F13934" t="s">
        <v>92798</v>
      </c>
      <c r="I13934" t="s">
        <v>92799</v>
      </c>
      <c r="J13934" t="s">
        <v>92800</v>
      </c>
      <c r="M13934" t="s">
        <v>112297</v>
      </c>
      <c r="N13934" t="s">
        <v>16314</v>
      </c>
      <c r="O13934" s="3" t="s">
        <v>92801</v>
      </c>
      <c r="P13934" t="s">
        <v>16314</v>
      </c>
      <c r="Q13934" t="s">
        <v>16314</v>
      </c>
      <c r="R13934" t="s">
        <v>92801</v>
      </c>
      <c r="S13934" s="4" t="str">
        <f t="shared" si="217"/>
        <v>1999</v>
      </c>
    </row>
    <row r="13935" spans="1:19" hidden="1" x14ac:dyDescent="0.35">
      <c r="A13935" t="s">
        <v>92797</v>
      </c>
      <c r="B13935" t="s">
        <v>92798</v>
      </c>
      <c r="C13935" t="s">
        <v>92802</v>
      </c>
      <c r="D13935" t="s">
        <v>92803</v>
      </c>
      <c r="E13935" t="s">
        <v>92804</v>
      </c>
      <c r="F13935" t="s">
        <v>92805</v>
      </c>
      <c r="I13935" t="s">
        <v>74439</v>
      </c>
      <c r="J13935" t="s">
        <v>74440</v>
      </c>
      <c r="M13935" t="s">
        <v>112315</v>
      </c>
      <c r="N13935" t="s">
        <v>16314</v>
      </c>
      <c r="O13935" s="3" t="s">
        <v>92806</v>
      </c>
      <c r="P13935" t="s">
        <v>16314</v>
      </c>
      <c r="Q13935" t="s">
        <v>16314</v>
      </c>
      <c r="R13935" t="s">
        <v>92806</v>
      </c>
      <c r="S13935" s="4" t="str">
        <f t="shared" si="217"/>
        <v>1999</v>
      </c>
    </row>
    <row r="13936" spans="1:19" hidden="1" x14ac:dyDescent="0.35">
      <c r="A13936" t="s">
        <v>92804</v>
      </c>
      <c r="B13936" t="s">
        <v>92805</v>
      </c>
      <c r="C13936" t="s">
        <v>92807</v>
      </c>
      <c r="D13936" t="s">
        <v>92808</v>
      </c>
      <c r="E13936" t="s">
        <v>92809</v>
      </c>
      <c r="F13936" t="s">
        <v>92810</v>
      </c>
      <c r="I13936" t="s">
        <v>92811</v>
      </c>
      <c r="J13936" t="s">
        <v>92812</v>
      </c>
      <c r="M13936" t="s">
        <v>16314</v>
      </c>
      <c r="N13936" t="s">
        <v>16314</v>
      </c>
      <c r="O13936" s="3" t="s">
        <v>92813</v>
      </c>
      <c r="P13936" t="s">
        <v>16314</v>
      </c>
      <c r="Q13936" t="s">
        <v>16314</v>
      </c>
      <c r="R13936" t="s">
        <v>92813</v>
      </c>
      <c r="S13936" s="4" t="str">
        <f t="shared" si="217"/>
        <v>1999</v>
      </c>
    </row>
    <row r="13937" spans="1:19" hidden="1" x14ac:dyDescent="0.35">
      <c r="A13937" t="s">
        <v>92809</v>
      </c>
      <c r="B13937" t="s">
        <v>92810</v>
      </c>
      <c r="C13937" t="s">
        <v>92814</v>
      </c>
      <c r="D13937" t="s">
        <v>92815</v>
      </c>
      <c r="E13937" t="s">
        <v>92816</v>
      </c>
      <c r="F13937" t="s">
        <v>92817</v>
      </c>
      <c r="I13937" t="s">
        <v>92818</v>
      </c>
      <c r="J13937" t="s">
        <v>92819</v>
      </c>
      <c r="M13937" t="s">
        <v>112315</v>
      </c>
      <c r="N13937" t="s">
        <v>16314</v>
      </c>
      <c r="O13937" s="3" t="s">
        <v>92820</v>
      </c>
      <c r="P13937" t="s">
        <v>16314</v>
      </c>
      <c r="Q13937" t="s">
        <v>16314</v>
      </c>
      <c r="R13937" t="s">
        <v>92820</v>
      </c>
      <c r="S13937" s="4" t="str">
        <f t="shared" si="217"/>
        <v>1999</v>
      </c>
    </row>
    <row r="13938" spans="1:19" hidden="1" x14ac:dyDescent="0.35">
      <c r="A13938" t="s">
        <v>92816</v>
      </c>
      <c r="B13938" t="s">
        <v>92817</v>
      </c>
      <c r="C13938" t="s">
        <v>92821</v>
      </c>
      <c r="D13938" t="s">
        <v>92822</v>
      </c>
      <c r="E13938" t="s">
        <v>92823</v>
      </c>
      <c r="F13938" t="s">
        <v>92824</v>
      </c>
      <c r="I13938" t="s">
        <v>512</v>
      </c>
      <c r="J13938" t="s">
        <v>512</v>
      </c>
      <c r="M13938" t="s">
        <v>112297</v>
      </c>
      <c r="N13938" t="s">
        <v>16314</v>
      </c>
      <c r="O13938" s="3" t="s">
        <v>92825</v>
      </c>
      <c r="P13938" t="s">
        <v>16314</v>
      </c>
      <c r="Q13938" t="s">
        <v>16314</v>
      </c>
      <c r="R13938" t="s">
        <v>92825</v>
      </c>
      <c r="S13938" s="4" t="str">
        <f t="shared" si="217"/>
        <v>1999</v>
      </c>
    </row>
    <row r="13939" spans="1:19" hidden="1" x14ac:dyDescent="0.35">
      <c r="A13939" t="s">
        <v>92823</v>
      </c>
      <c r="B13939" t="s">
        <v>92824</v>
      </c>
      <c r="C13939" t="s">
        <v>92826</v>
      </c>
      <c r="D13939" t="s">
        <v>92827</v>
      </c>
      <c r="E13939" t="s">
        <v>92828</v>
      </c>
      <c r="F13939" t="s">
        <v>92829</v>
      </c>
      <c r="I13939" t="s">
        <v>92830</v>
      </c>
      <c r="J13939" t="s">
        <v>92831</v>
      </c>
      <c r="M13939" t="s">
        <v>112297</v>
      </c>
      <c r="N13939" t="s">
        <v>16314</v>
      </c>
      <c r="O13939" s="3" t="s">
        <v>92832</v>
      </c>
      <c r="P13939" t="s">
        <v>16314</v>
      </c>
      <c r="Q13939" t="s">
        <v>16314</v>
      </c>
      <c r="R13939" t="s">
        <v>92832</v>
      </c>
      <c r="S13939" s="4" t="str">
        <f t="shared" si="217"/>
        <v>1999</v>
      </c>
    </row>
    <row r="13940" spans="1:19" hidden="1" x14ac:dyDescent="0.35">
      <c r="A13940" t="s">
        <v>92828</v>
      </c>
      <c r="B13940" t="s">
        <v>92829</v>
      </c>
      <c r="C13940" t="s">
        <v>92833</v>
      </c>
      <c r="D13940" t="s">
        <v>92834</v>
      </c>
      <c r="E13940" t="s">
        <v>92835</v>
      </c>
      <c r="F13940" t="s">
        <v>92836</v>
      </c>
      <c r="I13940" t="s">
        <v>512</v>
      </c>
      <c r="J13940" t="s">
        <v>512</v>
      </c>
      <c r="M13940" t="s">
        <v>112297</v>
      </c>
      <c r="N13940" t="s">
        <v>16314</v>
      </c>
      <c r="O13940" s="3" t="s">
        <v>92837</v>
      </c>
      <c r="P13940" t="s">
        <v>16314</v>
      </c>
      <c r="Q13940" t="s">
        <v>16314</v>
      </c>
      <c r="R13940" t="s">
        <v>92837</v>
      </c>
      <c r="S13940" s="4" t="str">
        <f t="shared" si="217"/>
        <v>1999</v>
      </c>
    </row>
    <row r="13941" spans="1:19" hidden="1" x14ac:dyDescent="0.35">
      <c r="A13941" t="s">
        <v>92835</v>
      </c>
      <c r="B13941" t="s">
        <v>92836</v>
      </c>
      <c r="C13941" t="s">
        <v>92838</v>
      </c>
      <c r="D13941" t="s">
        <v>92839</v>
      </c>
      <c r="E13941" t="s">
        <v>92840</v>
      </c>
      <c r="F13941" t="s">
        <v>92841</v>
      </c>
      <c r="I13941" t="s">
        <v>92842</v>
      </c>
      <c r="J13941" t="s">
        <v>92843</v>
      </c>
      <c r="M13941" t="s">
        <v>16314</v>
      </c>
      <c r="N13941" t="s">
        <v>16314</v>
      </c>
      <c r="O13941" s="3" t="s">
        <v>92844</v>
      </c>
      <c r="P13941" t="s">
        <v>16314</v>
      </c>
      <c r="Q13941" t="s">
        <v>16314</v>
      </c>
      <c r="R13941" t="s">
        <v>92844</v>
      </c>
      <c r="S13941" s="4" t="str">
        <f t="shared" si="217"/>
        <v>1999</v>
      </c>
    </row>
    <row r="13942" spans="1:19" hidden="1" x14ac:dyDescent="0.35">
      <c r="A13942" t="s">
        <v>92840</v>
      </c>
      <c r="B13942" t="s">
        <v>92841</v>
      </c>
      <c r="C13942" t="s">
        <v>92845</v>
      </c>
      <c r="D13942" t="s">
        <v>92846</v>
      </c>
      <c r="E13942" t="s">
        <v>92847</v>
      </c>
      <c r="F13942" t="s">
        <v>92848</v>
      </c>
      <c r="I13942" t="s">
        <v>512</v>
      </c>
      <c r="J13942" t="s">
        <v>512</v>
      </c>
      <c r="M13942" t="s">
        <v>112297</v>
      </c>
      <c r="N13942" t="s">
        <v>16314</v>
      </c>
      <c r="O13942" s="3" t="s">
        <v>92849</v>
      </c>
      <c r="P13942" t="s">
        <v>16314</v>
      </c>
      <c r="Q13942" t="s">
        <v>16314</v>
      </c>
      <c r="R13942" t="s">
        <v>92849</v>
      </c>
      <c r="S13942" s="4" t="str">
        <f t="shared" si="217"/>
        <v>1999</v>
      </c>
    </row>
    <row r="13943" spans="1:19" hidden="1" x14ac:dyDescent="0.35">
      <c r="A13943" t="s">
        <v>92847</v>
      </c>
      <c r="B13943" t="s">
        <v>92848</v>
      </c>
      <c r="C13943" t="s">
        <v>92850</v>
      </c>
      <c r="D13943" t="s">
        <v>92851</v>
      </c>
      <c r="E13943" t="s">
        <v>92852</v>
      </c>
      <c r="F13943" t="s">
        <v>92853</v>
      </c>
      <c r="I13943" t="s">
        <v>92854</v>
      </c>
      <c r="J13943" t="s">
        <v>92855</v>
      </c>
      <c r="M13943" t="s">
        <v>112314</v>
      </c>
      <c r="N13943" t="s">
        <v>16314</v>
      </c>
      <c r="O13943" s="3" t="s">
        <v>92856</v>
      </c>
      <c r="P13943" t="s">
        <v>16314</v>
      </c>
      <c r="Q13943" t="s">
        <v>16314</v>
      </c>
      <c r="R13943" t="s">
        <v>92856</v>
      </c>
      <c r="S13943" s="4" t="str">
        <f t="shared" si="217"/>
        <v>1999</v>
      </c>
    </row>
    <row r="13944" spans="1:19" hidden="1" x14ac:dyDescent="0.35">
      <c r="A13944" t="s">
        <v>92852</v>
      </c>
      <c r="B13944" t="s">
        <v>92853</v>
      </c>
      <c r="C13944" t="s">
        <v>92857</v>
      </c>
      <c r="D13944" t="s">
        <v>92858</v>
      </c>
      <c r="E13944" t="s">
        <v>92859</v>
      </c>
      <c r="F13944" t="s">
        <v>92860</v>
      </c>
      <c r="I13944" t="s">
        <v>92861</v>
      </c>
      <c r="J13944" t="s">
        <v>92862</v>
      </c>
      <c r="M13944" t="s">
        <v>112314</v>
      </c>
      <c r="N13944" t="s">
        <v>16314</v>
      </c>
      <c r="O13944" s="3" t="s">
        <v>92863</v>
      </c>
      <c r="P13944" t="s">
        <v>16314</v>
      </c>
      <c r="Q13944" t="s">
        <v>16314</v>
      </c>
      <c r="R13944" t="s">
        <v>92863</v>
      </c>
      <c r="S13944" s="4" t="str">
        <f t="shared" si="217"/>
        <v>1999</v>
      </c>
    </row>
    <row r="13945" spans="1:19" hidden="1" x14ac:dyDescent="0.35">
      <c r="A13945" t="s">
        <v>92859</v>
      </c>
      <c r="B13945" t="s">
        <v>92860</v>
      </c>
      <c r="C13945" t="s">
        <v>92864</v>
      </c>
      <c r="D13945">
        <v>814452905</v>
      </c>
      <c r="E13945" t="s">
        <v>92865</v>
      </c>
      <c r="F13945" t="s">
        <v>92866</v>
      </c>
      <c r="I13945" t="s">
        <v>92867</v>
      </c>
      <c r="J13945" t="s">
        <v>92868</v>
      </c>
      <c r="M13945" t="s">
        <v>112314</v>
      </c>
      <c r="N13945" t="s">
        <v>16314</v>
      </c>
      <c r="O13945" s="3" t="s">
        <v>92869</v>
      </c>
      <c r="P13945" t="s">
        <v>16314</v>
      </c>
      <c r="Q13945" t="s">
        <v>16314</v>
      </c>
      <c r="R13945" t="s">
        <v>92869</v>
      </c>
      <c r="S13945" s="4" t="str">
        <f t="shared" si="217"/>
        <v>1999</v>
      </c>
    </row>
    <row r="13946" spans="1:19" hidden="1" x14ac:dyDescent="0.35">
      <c r="A13946" t="s">
        <v>92865</v>
      </c>
      <c r="B13946" t="s">
        <v>92866</v>
      </c>
      <c r="C13946" t="s">
        <v>92870</v>
      </c>
      <c r="D13946" t="s">
        <v>92871</v>
      </c>
      <c r="E13946" t="s">
        <v>92872</v>
      </c>
      <c r="F13946" t="s">
        <v>92873</v>
      </c>
      <c r="I13946" t="s">
        <v>92874</v>
      </c>
      <c r="J13946" t="s">
        <v>92875</v>
      </c>
      <c r="M13946" t="s">
        <v>112314</v>
      </c>
      <c r="N13946" t="s">
        <v>16314</v>
      </c>
      <c r="O13946" s="3" t="s">
        <v>92876</v>
      </c>
      <c r="P13946" t="s">
        <v>16314</v>
      </c>
      <c r="Q13946" t="s">
        <v>16314</v>
      </c>
      <c r="R13946" t="s">
        <v>92876</v>
      </c>
      <c r="S13946" s="4" t="str">
        <f t="shared" si="217"/>
        <v>1999</v>
      </c>
    </row>
    <row r="13947" spans="1:19" hidden="1" x14ac:dyDescent="0.35">
      <c r="A13947" t="s">
        <v>92872</v>
      </c>
      <c r="B13947" t="s">
        <v>92873</v>
      </c>
      <c r="C13947" t="s">
        <v>92877</v>
      </c>
      <c r="D13947" t="s">
        <v>92878</v>
      </c>
      <c r="E13947" t="s">
        <v>92879</v>
      </c>
      <c r="F13947" t="s">
        <v>92880</v>
      </c>
      <c r="I13947" t="s">
        <v>92881</v>
      </c>
      <c r="J13947" t="s">
        <v>37417</v>
      </c>
      <c r="M13947" t="s">
        <v>112297</v>
      </c>
      <c r="N13947" t="s">
        <v>16314</v>
      </c>
      <c r="O13947" s="3" t="s">
        <v>92882</v>
      </c>
      <c r="P13947" t="s">
        <v>16314</v>
      </c>
      <c r="Q13947" t="s">
        <v>16314</v>
      </c>
      <c r="R13947" t="s">
        <v>92882</v>
      </c>
      <c r="S13947" s="4" t="str">
        <f t="shared" si="217"/>
        <v>1999</v>
      </c>
    </row>
    <row r="13948" spans="1:19" hidden="1" x14ac:dyDescent="0.35">
      <c r="A13948" t="s">
        <v>92879</v>
      </c>
      <c r="B13948" t="s">
        <v>92880</v>
      </c>
      <c r="C13948" t="s">
        <v>92883</v>
      </c>
      <c r="D13948" t="s">
        <v>92884</v>
      </c>
      <c r="E13948" t="s">
        <v>92885</v>
      </c>
      <c r="F13948" t="s">
        <v>92886</v>
      </c>
      <c r="I13948" t="s">
        <v>92887</v>
      </c>
      <c r="J13948" t="s">
        <v>92888</v>
      </c>
      <c r="M13948" t="s">
        <v>112315</v>
      </c>
      <c r="N13948" t="s">
        <v>16314</v>
      </c>
      <c r="O13948" s="3" t="s">
        <v>92889</v>
      </c>
      <c r="P13948" t="s">
        <v>16314</v>
      </c>
      <c r="Q13948" t="s">
        <v>16314</v>
      </c>
      <c r="R13948" t="s">
        <v>92889</v>
      </c>
      <c r="S13948" s="4" t="str">
        <f t="shared" si="217"/>
        <v>1999</v>
      </c>
    </row>
    <row r="13949" spans="1:19" hidden="1" x14ac:dyDescent="0.35">
      <c r="A13949" t="s">
        <v>92885</v>
      </c>
      <c r="B13949" t="s">
        <v>92886</v>
      </c>
      <c r="C13949" t="s">
        <v>92890</v>
      </c>
      <c r="D13949" t="s">
        <v>92891</v>
      </c>
      <c r="E13949" t="s">
        <v>92892</v>
      </c>
      <c r="F13949" t="s">
        <v>92893</v>
      </c>
      <c r="I13949" t="s">
        <v>92894</v>
      </c>
      <c r="J13949" t="s">
        <v>92895</v>
      </c>
      <c r="M13949" t="s">
        <v>112297</v>
      </c>
      <c r="N13949" t="s">
        <v>16314</v>
      </c>
      <c r="O13949" s="3" t="s">
        <v>92896</v>
      </c>
      <c r="P13949" t="s">
        <v>16314</v>
      </c>
      <c r="Q13949" t="s">
        <v>16314</v>
      </c>
      <c r="R13949" t="s">
        <v>92896</v>
      </c>
      <c r="S13949" s="4" t="str">
        <f t="shared" si="217"/>
        <v>1999</v>
      </c>
    </row>
    <row r="13950" spans="1:19" hidden="1" x14ac:dyDescent="0.35">
      <c r="A13950" t="s">
        <v>92892</v>
      </c>
      <c r="B13950" t="s">
        <v>92893</v>
      </c>
      <c r="C13950" t="s">
        <v>92897</v>
      </c>
      <c r="D13950" t="s">
        <v>92898</v>
      </c>
      <c r="E13950" t="s">
        <v>92899</v>
      </c>
      <c r="F13950" t="s">
        <v>92900</v>
      </c>
      <c r="I13950" t="s">
        <v>512</v>
      </c>
      <c r="J13950" t="s">
        <v>512</v>
      </c>
      <c r="M13950" t="s">
        <v>112297</v>
      </c>
      <c r="N13950" t="s">
        <v>16314</v>
      </c>
      <c r="O13950" s="3" t="s">
        <v>92901</v>
      </c>
      <c r="P13950" t="s">
        <v>16314</v>
      </c>
      <c r="Q13950" t="s">
        <v>16314</v>
      </c>
      <c r="R13950" t="s">
        <v>92901</v>
      </c>
      <c r="S13950" s="4" t="str">
        <f t="shared" si="217"/>
        <v>1999</v>
      </c>
    </row>
    <row r="13951" spans="1:19" ht="116" hidden="1" x14ac:dyDescent="0.35">
      <c r="A13951" t="s">
        <v>92899</v>
      </c>
      <c r="B13951" t="s">
        <v>92900</v>
      </c>
      <c r="C13951" t="s">
        <v>92902</v>
      </c>
      <c r="D13951" t="s">
        <v>92903</v>
      </c>
      <c r="E13951" t="s">
        <v>92904</v>
      </c>
      <c r="F13951" t="s">
        <v>92905</v>
      </c>
      <c r="I13951" t="s">
        <v>92906</v>
      </c>
      <c r="J13951" t="s">
        <v>92907</v>
      </c>
      <c r="K13951" s="2" t="s">
        <v>92908</v>
      </c>
      <c r="M13951" t="s">
        <v>16314</v>
      </c>
      <c r="N13951" t="s">
        <v>16314</v>
      </c>
      <c r="O13951" s="3" t="s">
        <v>92909</v>
      </c>
      <c r="P13951" t="s">
        <v>16314</v>
      </c>
      <c r="Q13951" t="s">
        <v>16314</v>
      </c>
      <c r="R13951" t="s">
        <v>92909</v>
      </c>
      <c r="S13951" s="4" t="str">
        <f t="shared" si="217"/>
        <v>1999</v>
      </c>
    </row>
    <row r="13952" spans="1:19" hidden="1" x14ac:dyDescent="0.35">
      <c r="A13952" t="s">
        <v>92904</v>
      </c>
      <c r="B13952" t="s">
        <v>92905</v>
      </c>
      <c r="C13952" t="s">
        <v>92910</v>
      </c>
      <c r="D13952" t="s">
        <v>92911</v>
      </c>
      <c r="E13952" t="s">
        <v>92912</v>
      </c>
      <c r="F13952" t="s">
        <v>92913</v>
      </c>
      <c r="I13952" t="s">
        <v>512</v>
      </c>
      <c r="J13952" t="s">
        <v>512</v>
      </c>
      <c r="M13952" t="s">
        <v>112297</v>
      </c>
      <c r="N13952" t="s">
        <v>16314</v>
      </c>
      <c r="O13952" s="3" t="s">
        <v>92914</v>
      </c>
      <c r="P13952" t="s">
        <v>16314</v>
      </c>
      <c r="Q13952" t="s">
        <v>16314</v>
      </c>
      <c r="R13952" t="s">
        <v>92914</v>
      </c>
      <c r="S13952" s="4" t="str">
        <f t="shared" si="217"/>
        <v>1999</v>
      </c>
    </row>
    <row r="13953" spans="1:19" hidden="1" x14ac:dyDescent="0.35">
      <c r="A13953" t="s">
        <v>92912</v>
      </c>
      <c r="B13953" t="s">
        <v>92913</v>
      </c>
      <c r="C13953" t="s">
        <v>92915</v>
      </c>
      <c r="D13953" t="s">
        <v>92916</v>
      </c>
      <c r="E13953" t="s">
        <v>92917</v>
      </c>
      <c r="F13953" t="s">
        <v>92918</v>
      </c>
      <c r="I13953" t="s">
        <v>512</v>
      </c>
      <c r="J13953" t="s">
        <v>512</v>
      </c>
      <c r="M13953" t="s">
        <v>112297</v>
      </c>
      <c r="N13953" t="s">
        <v>16314</v>
      </c>
      <c r="O13953" s="3" t="s">
        <v>92919</v>
      </c>
      <c r="P13953" t="s">
        <v>16314</v>
      </c>
      <c r="Q13953" t="s">
        <v>16314</v>
      </c>
      <c r="R13953" t="s">
        <v>92919</v>
      </c>
      <c r="S13953" s="4" t="str">
        <f t="shared" si="217"/>
        <v>1999</v>
      </c>
    </row>
    <row r="13954" spans="1:19" hidden="1" x14ac:dyDescent="0.35">
      <c r="A13954" t="s">
        <v>92917</v>
      </c>
      <c r="B13954" t="s">
        <v>92918</v>
      </c>
      <c r="C13954" t="s">
        <v>92920</v>
      </c>
      <c r="D13954" t="s">
        <v>92921</v>
      </c>
      <c r="E13954" s="1" t="s">
        <v>92922</v>
      </c>
      <c r="F13954" s="1" t="s">
        <v>92923</v>
      </c>
      <c r="I13954" t="s">
        <v>92924</v>
      </c>
      <c r="J13954" t="s">
        <v>92925</v>
      </c>
      <c r="M13954" t="s">
        <v>112297</v>
      </c>
      <c r="N13954" t="s">
        <v>16314</v>
      </c>
      <c r="O13954" s="3" t="s">
        <v>92926</v>
      </c>
      <c r="P13954" t="s">
        <v>16314</v>
      </c>
      <c r="Q13954" t="s">
        <v>16314</v>
      </c>
      <c r="R13954" t="s">
        <v>92926</v>
      </c>
      <c r="S13954" s="4" t="str">
        <f t="shared" si="217"/>
        <v>1999</v>
      </c>
    </row>
    <row r="13955" spans="1:19" hidden="1" x14ac:dyDescent="0.35">
      <c r="A13955" s="1" t="s">
        <v>92922</v>
      </c>
      <c r="B13955" s="1" t="s">
        <v>92923</v>
      </c>
      <c r="C13955" t="s">
        <v>92927</v>
      </c>
      <c r="D13955" t="s">
        <v>92928</v>
      </c>
      <c r="E13955" t="s">
        <v>92929</v>
      </c>
      <c r="F13955" t="s">
        <v>92930</v>
      </c>
      <c r="I13955" t="s">
        <v>92931</v>
      </c>
      <c r="J13955" t="s">
        <v>92932</v>
      </c>
      <c r="M13955" t="s">
        <v>112315</v>
      </c>
      <c r="N13955" t="s">
        <v>16314</v>
      </c>
      <c r="O13955" s="3" t="s">
        <v>92933</v>
      </c>
      <c r="P13955" t="s">
        <v>16314</v>
      </c>
      <c r="Q13955" t="s">
        <v>16314</v>
      </c>
      <c r="R13955" t="s">
        <v>92933</v>
      </c>
      <c r="S13955" s="4" t="str">
        <f t="shared" ref="S13955:S14018" si="218">LEFT(RIGHT(R13955,19),4)</f>
        <v>1999</v>
      </c>
    </row>
    <row r="13956" spans="1:19" hidden="1" x14ac:dyDescent="0.35">
      <c r="A13956" t="s">
        <v>92929</v>
      </c>
      <c r="B13956" t="s">
        <v>92930</v>
      </c>
      <c r="C13956" t="s">
        <v>92934</v>
      </c>
      <c r="D13956" t="s">
        <v>92935</v>
      </c>
      <c r="E13956" t="s">
        <v>92936</v>
      </c>
      <c r="F13956" t="s">
        <v>92937</v>
      </c>
      <c r="I13956" t="s">
        <v>512</v>
      </c>
      <c r="J13956" t="s">
        <v>512</v>
      </c>
      <c r="M13956" t="s">
        <v>112297</v>
      </c>
      <c r="N13956" t="s">
        <v>16314</v>
      </c>
      <c r="O13956" s="3" t="s">
        <v>92938</v>
      </c>
      <c r="P13956" t="s">
        <v>16314</v>
      </c>
      <c r="Q13956" t="s">
        <v>16314</v>
      </c>
      <c r="R13956" t="s">
        <v>92938</v>
      </c>
      <c r="S13956" s="4" t="str">
        <f t="shared" si="218"/>
        <v>1999</v>
      </c>
    </row>
    <row r="13957" spans="1:19" hidden="1" x14ac:dyDescent="0.35">
      <c r="A13957" t="s">
        <v>92936</v>
      </c>
      <c r="B13957" t="s">
        <v>92937</v>
      </c>
      <c r="C13957" t="s">
        <v>92939</v>
      </c>
      <c r="D13957" t="s">
        <v>92940</v>
      </c>
      <c r="E13957" t="s">
        <v>92941</v>
      </c>
      <c r="F13957" t="s">
        <v>92942</v>
      </c>
      <c r="I13957" t="s">
        <v>512</v>
      </c>
      <c r="J13957" t="s">
        <v>512</v>
      </c>
      <c r="M13957" t="s">
        <v>112297</v>
      </c>
      <c r="N13957" t="s">
        <v>16314</v>
      </c>
      <c r="O13957" s="3" t="s">
        <v>92943</v>
      </c>
      <c r="P13957" t="s">
        <v>16314</v>
      </c>
      <c r="Q13957" t="s">
        <v>16314</v>
      </c>
      <c r="R13957" t="s">
        <v>92943</v>
      </c>
      <c r="S13957" s="4" t="str">
        <f t="shared" si="218"/>
        <v>1999</v>
      </c>
    </row>
    <row r="13958" spans="1:19" hidden="1" x14ac:dyDescent="0.35">
      <c r="A13958" t="s">
        <v>92941</v>
      </c>
      <c r="B13958" t="s">
        <v>92942</v>
      </c>
      <c r="C13958" t="s">
        <v>92944</v>
      </c>
      <c r="D13958" t="s">
        <v>92945</v>
      </c>
      <c r="E13958" t="s">
        <v>92946</v>
      </c>
      <c r="F13958" t="s">
        <v>92947</v>
      </c>
      <c r="I13958" t="s">
        <v>512</v>
      </c>
      <c r="J13958" t="s">
        <v>512</v>
      </c>
      <c r="M13958" t="s">
        <v>112297</v>
      </c>
      <c r="N13958" t="s">
        <v>16314</v>
      </c>
      <c r="O13958" s="3" t="s">
        <v>92948</v>
      </c>
      <c r="P13958" t="s">
        <v>16314</v>
      </c>
      <c r="Q13958" t="s">
        <v>16314</v>
      </c>
      <c r="R13958" t="s">
        <v>92948</v>
      </c>
      <c r="S13958" s="4" t="str">
        <f t="shared" si="218"/>
        <v>1999</v>
      </c>
    </row>
    <row r="13959" spans="1:19" hidden="1" x14ac:dyDescent="0.35">
      <c r="A13959" t="s">
        <v>92946</v>
      </c>
      <c r="B13959" t="s">
        <v>92947</v>
      </c>
      <c r="C13959" t="s">
        <v>92949</v>
      </c>
      <c r="D13959" t="s">
        <v>92950</v>
      </c>
      <c r="E13959" t="s">
        <v>92951</v>
      </c>
      <c r="F13959" t="s">
        <v>92952</v>
      </c>
      <c r="I13959" t="s">
        <v>92953</v>
      </c>
      <c r="J13959" t="s">
        <v>92954</v>
      </c>
      <c r="M13959" t="s">
        <v>112315</v>
      </c>
      <c r="N13959" t="s">
        <v>16314</v>
      </c>
      <c r="O13959" s="3" t="s">
        <v>92955</v>
      </c>
      <c r="P13959" t="s">
        <v>16314</v>
      </c>
      <c r="Q13959" t="s">
        <v>16314</v>
      </c>
      <c r="R13959" t="s">
        <v>92955</v>
      </c>
      <c r="S13959" s="4" t="str">
        <f t="shared" si="218"/>
        <v>1999</v>
      </c>
    </row>
    <row r="13960" spans="1:19" ht="159.5" hidden="1" x14ac:dyDescent="0.35">
      <c r="A13960" t="s">
        <v>92951</v>
      </c>
      <c r="B13960" t="s">
        <v>92952</v>
      </c>
      <c r="C13960" t="s">
        <v>92956</v>
      </c>
      <c r="D13960" t="s">
        <v>92957</v>
      </c>
      <c r="E13960" t="s">
        <v>92958</v>
      </c>
      <c r="F13960" t="s">
        <v>92959</v>
      </c>
      <c r="I13960" t="s">
        <v>92960</v>
      </c>
      <c r="J13960" t="s">
        <v>92961</v>
      </c>
      <c r="K13960" s="2" t="s">
        <v>92962</v>
      </c>
      <c r="M13960" t="s">
        <v>16314</v>
      </c>
      <c r="N13960" t="s">
        <v>16314</v>
      </c>
      <c r="O13960" s="3" t="s">
        <v>92963</v>
      </c>
      <c r="P13960" t="s">
        <v>16314</v>
      </c>
      <c r="Q13960" t="s">
        <v>16314</v>
      </c>
      <c r="R13960" t="s">
        <v>92963</v>
      </c>
      <c r="S13960" s="4" t="str">
        <f t="shared" si="218"/>
        <v>1999</v>
      </c>
    </row>
    <row r="13961" spans="1:19" hidden="1" x14ac:dyDescent="0.35">
      <c r="A13961" t="s">
        <v>92958</v>
      </c>
      <c r="B13961" t="s">
        <v>92959</v>
      </c>
      <c r="C13961" t="s">
        <v>92964</v>
      </c>
      <c r="D13961" t="s">
        <v>92965</v>
      </c>
      <c r="E13961" t="s">
        <v>92966</v>
      </c>
      <c r="F13961" t="s">
        <v>92967</v>
      </c>
      <c r="I13961" t="s">
        <v>512</v>
      </c>
      <c r="J13961" t="s">
        <v>512</v>
      </c>
      <c r="M13961" t="s">
        <v>112297</v>
      </c>
      <c r="N13961" t="s">
        <v>16314</v>
      </c>
      <c r="O13961" s="3" t="s">
        <v>92968</v>
      </c>
      <c r="P13961" t="s">
        <v>16314</v>
      </c>
      <c r="Q13961" t="s">
        <v>16314</v>
      </c>
      <c r="R13961" t="s">
        <v>92968</v>
      </c>
      <c r="S13961" s="4" t="str">
        <f t="shared" si="218"/>
        <v>1999</v>
      </c>
    </row>
    <row r="13962" spans="1:19" hidden="1" x14ac:dyDescent="0.35">
      <c r="A13962" t="s">
        <v>92966</v>
      </c>
      <c r="B13962" t="s">
        <v>92967</v>
      </c>
      <c r="C13962" t="s">
        <v>92969</v>
      </c>
      <c r="D13962" t="s">
        <v>92970</v>
      </c>
      <c r="E13962" t="s">
        <v>92971</v>
      </c>
      <c r="F13962" t="s">
        <v>92972</v>
      </c>
      <c r="I13962" t="s">
        <v>512</v>
      </c>
      <c r="J13962" t="s">
        <v>512</v>
      </c>
      <c r="M13962" t="s">
        <v>112297</v>
      </c>
      <c r="N13962" t="s">
        <v>16314</v>
      </c>
      <c r="O13962" s="3" t="s">
        <v>92973</v>
      </c>
      <c r="P13962" t="s">
        <v>16314</v>
      </c>
      <c r="Q13962" t="s">
        <v>16314</v>
      </c>
      <c r="R13962" t="s">
        <v>92973</v>
      </c>
      <c r="S13962" s="4" t="str">
        <f t="shared" si="218"/>
        <v>1999</v>
      </c>
    </row>
    <row r="13963" spans="1:19" hidden="1" x14ac:dyDescent="0.35">
      <c r="A13963" t="s">
        <v>92971</v>
      </c>
      <c r="B13963" t="s">
        <v>92972</v>
      </c>
      <c r="C13963" t="s">
        <v>92974</v>
      </c>
      <c r="D13963" t="s">
        <v>92975</v>
      </c>
      <c r="E13963" t="s">
        <v>92976</v>
      </c>
      <c r="F13963" t="s">
        <v>92977</v>
      </c>
      <c r="I13963" t="s">
        <v>92978</v>
      </c>
      <c r="J13963" t="s">
        <v>37417</v>
      </c>
      <c r="M13963" t="s">
        <v>112297</v>
      </c>
      <c r="N13963" t="s">
        <v>16314</v>
      </c>
      <c r="O13963" s="3" t="s">
        <v>92979</v>
      </c>
      <c r="P13963" t="s">
        <v>16314</v>
      </c>
      <c r="Q13963" t="s">
        <v>16314</v>
      </c>
      <c r="R13963" t="s">
        <v>92979</v>
      </c>
      <c r="S13963" s="4" t="str">
        <f t="shared" si="218"/>
        <v>1999</v>
      </c>
    </row>
    <row r="13964" spans="1:19" hidden="1" x14ac:dyDescent="0.35">
      <c r="A13964" t="s">
        <v>92976</v>
      </c>
      <c r="B13964" t="s">
        <v>92977</v>
      </c>
      <c r="C13964" t="s">
        <v>92980</v>
      </c>
      <c r="D13964" t="s">
        <v>92981</v>
      </c>
      <c r="E13964" t="s">
        <v>92982</v>
      </c>
      <c r="F13964" t="s">
        <v>92983</v>
      </c>
      <c r="I13964" t="s">
        <v>92984</v>
      </c>
      <c r="J13964" t="s">
        <v>92985</v>
      </c>
      <c r="M13964" t="s">
        <v>112315</v>
      </c>
      <c r="N13964" t="s">
        <v>16314</v>
      </c>
      <c r="O13964" s="3" t="s">
        <v>92986</v>
      </c>
      <c r="P13964" t="s">
        <v>16314</v>
      </c>
      <c r="Q13964" t="s">
        <v>16314</v>
      </c>
      <c r="R13964" t="s">
        <v>92986</v>
      </c>
      <c r="S13964" s="4" t="str">
        <f t="shared" si="218"/>
        <v>1999</v>
      </c>
    </row>
    <row r="13965" spans="1:19" hidden="1" x14ac:dyDescent="0.35">
      <c r="A13965" t="s">
        <v>92982</v>
      </c>
      <c r="B13965" t="s">
        <v>92983</v>
      </c>
      <c r="C13965" t="s">
        <v>92987</v>
      </c>
      <c r="D13965" t="s">
        <v>92988</v>
      </c>
      <c r="E13965" t="s">
        <v>92989</v>
      </c>
      <c r="F13965" t="s">
        <v>92990</v>
      </c>
      <c r="I13965" t="s">
        <v>92991</v>
      </c>
      <c r="J13965" t="s">
        <v>92992</v>
      </c>
      <c r="M13965" t="s">
        <v>16314</v>
      </c>
      <c r="N13965" t="s">
        <v>16314</v>
      </c>
      <c r="O13965" s="3" t="s">
        <v>92993</v>
      </c>
      <c r="P13965" t="s">
        <v>16314</v>
      </c>
      <c r="Q13965" t="s">
        <v>16314</v>
      </c>
      <c r="R13965" t="s">
        <v>92993</v>
      </c>
      <c r="S13965" s="4" t="str">
        <f t="shared" si="218"/>
        <v>1999</v>
      </c>
    </row>
    <row r="13966" spans="1:19" hidden="1" x14ac:dyDescent="0.35">
      <c r="A13966" t="s">
        <v>92989</v>
      </c>
      <c r="B13966" t="s">
        <v>92990</v>
      </c>
      <c r="C13966" t="s">
        <v>92994</v>
      </c>
      <c r="D13966" t="s">
        <v>92995</v>
      </c>
      <c r="E13966" t="s">
        <v>92996</v>
      </c>
      <c r="F13966" t="s">
        <v>92997</v>
      </c>
      <c r="I13966" t="s">
        <v>414</v>
      </c>
      <c r="J13966" t="s">
        <v>414</v>
      </c>
      <c r="M13966" t="s">
        <v>112299</v>
      </c>
      <c r="N13966" t="s">
        <v>16314</v>
      </c>
      <c r="O13966" s="3" t="s">
        <v>92998</v>
      </c>
      <c r="P13966" t="s">
        <v>16314</v>
      </c>
      <c r="Q13966" t="s">
        <v>16314</v>
      </c>
      <c r="R13966" t="s">
        <v>92998</v>
      </c>
      <c r="S13966" s="4" t="str">
        <f t="shared" si="218"/>
        <v>1999</v>
      </c>
    </row>
    <row r="13967" spans="1:19" hidden="1" x14ac:dyDescent="0.35">
      <c r="A13967" t="s">
        <v>92996</v>
      </c>
      <c r="B13967" t="s">
        <v>92997</v>
      </c>
      <c r="C13967" t="s">
        <v>92999</v>
      </c>
      <c r="D13967" t="s">
        <v>93000</v>
      </c>
      <c r="E13967" t="s">
        <v>93001</v>
      </c>
      <c r="F13967" t="s">
        <v>93002</v>
      </c>
      <c r="I13967" t="s">
        <v>93003</v>
      </c>
      <c r="J13967" t="s">
        <v>93004</v>
      </c>
      <c r="M13967" t="s">
        <v>112315</v>
      </c>
      <c r="N13967" t="s">
        <v>16314</v>
      </c>
      <c r="O13967" s="3" t="s">
        <v>93005</v>
      </c>
      <c r="P13967" t="s">
        <v>16314</v>
      </c>
      <c r="Q13967" t="s">
        <v>16314</v>
      </c>
      <c r="R13967" t="s">
        <v>93005</v>
      </c>
      <c r="S13967" s="4" t="str">
        <f t="shared" si="218"/>
        <v>1999</v>
      </c>
    </row>
    <row r="13968" spans="1:19" hidden="1" x14ac:dyDescent="0.35">
      <c r="A13968" t="s">
        <v>93001</v>
      </c>
      <c r="B13968" t="s">
        <v>93002</v>
      </c>
      <c r="C13968" t="s">
        <v>93006</v>
      </c>
      <c r="D13968">
        <v>410904188</v>
      </c>
      <c r="E13968" t="s">
        <v>93007</v>
      </c>
      <c r="F13968" t="s">
        <v>93008</v>
      </c>
      <c r="I13968" t="s">
        <v>93009</v>
      </c>
      <c r="J13968" t="s">
        <v>93010</v>
      </c>
      <c r="M13968" t="s">
        <v>112323</v>
      </c>
      <c r="N13968" t="s">
        <v>16314</v>
      </c>
      <c r="O13968" s="3" t="s">
        <v>93011</v>
      </c>
      <c r="P13968" t="s">
        <v>16314</v>
      </c>
      <c r="Q13968" t="s">
        <v>16314</v>
      </c>
      <c r="R13968" t="s">
        <v>93011</v>
      </c>
      <c r="S13968" s="4" t="str">
        <f t="shared" si="218"/>
        <v>1999</v>
      </c>
    </row>
    <row r="13969" spans="1:19" hidden="1" x14ac:dyDescent="0.35">
      <c r="A13969" t="s">
        <v>93007</v>
      </c>
      <c r="B13969" t="s">
        <v>93008</v>
      </c>
      <c r="C13969" t="s">
        <v>93012</v>
      </c>
      <c r="D13969" t="s">
        <v>93013</v>
      </c>
      <c r="E13969" t="s">
        <v>93014</v>
      </c>
      <c r="F13969" t="s">
        <v>93015</v>
      </c>
      <c r="I13969" t="s">
        <v>93016</v>
      </c>
      <c r="J13969" t="s">
        <v>93017</v>
      </c>
      <c r="M13969" t="s">
        <v>112323</v>
      </c>
      <c r="N13969" t="s">
        <v>16314</v>
      </c>
      <c r="O13969" s="3" t="s">
        <v>93018</v>
      </c>
      <c r="P13969" t="s">
        <v>16314</v>
      </c>
      <c r="Q13969" t="s">
        <v>16314</v>
      </c>
      <c r="R13969" t="s">
        <v>93018</v>
      </c>
      <c r="S13969" s="4" t="str">
        <f t="shared" si="218"/>
        <v>1999</v>
      </c>
    </row>
    <row r="13970" spans="1:19" hidden="1" x14ac:dyDescent="0.35">
      <c r="A13970" t="s">
        <v>93014</v>
      </c>
      <c r="B13970" t="s">
        <v>93015</v>
      </c>
      <c r="C13970" t="s">
        <v>93019</v>
      </c>
      <c r="D13970" t="s">
        <v>93020</v>
      </c>
      <c r="E13970" t="s">
        <v>93021</v>
      </c>
      <c r="F13970" t="s">
        <v>93022</v>
      </c>
      <c r="I13970" t="s">
        <v>93023</v>
      </c>
      <c r="J13970" t="s">
        <v>93024</v>
      </c>
      <c r="M13970" t="s">
        <v>112315</v>
      </c>
      <c r="N13970" t="s">
        <v>16314</v>
      </c>
      <c r="O13970" s="3" t="s">
        <v>93025</v>
      </c>
      <c r="P13970" t="s">
        <v>16314</v>
      </c>
      <c r="Q13970" t="s">
        <v>16314</v>
      </c>
      <c r="R13970" t="s">
        <v>93025</v>
      </c>
      <c r="S13970" s="4" t="str">
        <f t="shared" si="218"/>
        <v>1999</v>
      </c>
    </row>
    <row r="13971" spans="1:19" hidden="1" x14ac:dyDescent="0.35">
      <c r="A13971" t="s">
        <v>93021</v>
      </c>
      <c r="B13971" t="s">
        <v>93022</v>
      </c>
      <c r="C13971" t="s">
        <v>93026</v>
      </c>
      <c r="D13971" t="s">
        <v>93027</v>
      </c>
      <c r="E13971" t="s">
        <v>93028</v>
      </c>
      <c r="F13971" t="s">
        <v>93029</v>
      </c>
      <c r="I13971" t="s">
        <v>93030</v>
      </c>
      <c r="J13971" t="s">
        <v>93031</v>
      </c>
      <c r="M13971" t="s">
        <v>16314</v>
      </c>
      <c r="N13971" t="s">
        <v>16314</v>
      </c>
      <c r="O13971" s="3" t="s">
        <v>93032</v>
      </c>
      <c r="P13971" t="s">
        <v>16314</v>
      </c>
      <c r="Q13971" t="s">
        <v>16314</v>
      </c>
      <c r="R13971" t="s">
        <v>93032</v>
      </c>
      <c r="S13971" s="4" t="str">
        <f t="shared" si="218"/>
        <v>1999</v>
      </c>
    </row>
    <row r="13972" spans="1:19" hidden="1" x14ac:dyDescent="0.35">
      <c r="A13972" t="s">
        <v>93028</v>
      </c>
      <c r="B13972" t="s">
        <v>93029</v>
      </c>
      <c r="C13972" t="s">
        <v>93033</v>
      </c>
      <c r="D13972" t="s">
        <v>93034</v>
      </c>
      <c r="E13972" t="s">
        <v>93035</v>
      </c>
      <c r="F13972" t="s">
        <v>93036</v>
      </c>
      <c r="I13972" t="s">
        <v>93037</v>
      </c>
      <c r="J13972" t="s">
        <v>93038</v>
      </c>
      <c r="M13972" t="s">
        <v>112323</v>
      </c>
      <c r="N13972" t="s">
        <v>16314</v>
      </c>
      <c r="O13972" s="3" t="s">
        <v>93039</v>
      </c>
      <c r="P13972" t="s">
        <v>16314</v>
      </c>
      <c r="Q13972" t="s">
        <v>16314</v>
      </c>
      <c r="R13972" t="s">
        <v>93039</v>
      </c>
      <c r="S13972" s="4" t="str">
        <f t="shared" si="218"/>
        <v>1999</v>
      </c>
    </row>
    <row r="13973" spans="1:19" hidden="1" x14ac:dyDescent="0.35">
      <c r="A13973" t="s">
        <v>93035</v>
      </c>
      <c r="B13973" t="s">
        <v>93036</v>
      </c>
      <c r="C13973" t="s">
        <v>93040</v>
      </c>
      <c r="D13973" t="s">
        <v>93041</v>
      </c>
      <c r="E13973" t="s">
        <v>93042</v>
      </c>
      <c r="F13973" t="s">
        <v>93043</v>
      </c>
      <c r="I13973" t="s">
        <v>93044</v>
      </c>
      <c r="J13973" t="s">
        <v>93045</v>
      </c>
      <c r="M13973" t="s">
        <v>112323</v>
      </c>
      <c r="N13973" t="s">
        <v>16314</v>
      </c>
      <c r="O13973" s="3" t="s">
        <v>93046</v>
      </c>
      <c r="P13973" t="s">
        <v>16314</v>
      </c>
      <c r="Q13973" t="s">
        <v>16314</v>
      </c>
      <c r="R13973" t="s">
        <v>93046</v>
      </c>
      <c r="S13973" s="4" t="str">
        <f t="shared" si="218"/>
        <v>1999</v>
      </c>
    </row>
    <row r="13974" spans="1:19" hidden="1" x14ac:dyDescent="0.35">
      <c r="A13974" t="s">
        <v>93042</v>
      </c>
      <c r="B13974" t="s">
        <v>93043</v>
      </c>
      <c r="C13974" t="s">
        <v>93047</v>
      </c>
      <c r="D13974" t="s">
        <v>93048</v>
      </c>
      <c r="E13974" t="s">
        <v>93049</v>
      </c>
      <c r="F13974" t="s">
        <v>93050</v>
      </c>
      <c r="I13974" t="s">
        <v>93051</v>
      </c>
      <c r="J13974" t="s">
        <v>93052</v>
      </c>
      <c r="M13974" t="s">
        <v>112315</v>
      </c>
      <c r="N13974" t="s">
        <v>16314</v>
      </c>
      <c r="O13974" s="3" t="s">
        <v>93053</v>
      </c>
      <c r="P13974" t="s">
        <v>16314</v>
      </c>
      <c r="Q13974" t="s">
        <v>16314</v>
      </c>
      <c r="R13974" t="s">
        <v>93053</v>
      </c>
      <c r="S13974" s="4" t="str">
        <f t="shared" si="218"/>
        <v>1999</v>
      </c>
    </row>
    <row r="13975" spans="1:19" hidden="1" x14ac:dyDescent="0.35">
      <c r="A13975" t="s">
        <v>93049</v>
      </c>
      <c r="B13975" t="s">
        <v>93050</v>
      </c>
      <c r="C13975" t="s">
        <v>93054</v>
      </c>
      <c r="D13975" t="s">
        <v>93055</v>
      </c>
      <c r="E13975" t="s">
        <v>93056</v>
      </c>
      <c r="F13975" t="s">
        <v>93057</v>
      </c>
      <c r="I13975" t="s">
        <v>93058</v>
      </c>
      <c r="J13975" t="s">
        <v>93059</v>
      </c>
      <c r="M13975" t="s">
        <v>112315</v>
      </c>
      <c r="N13975" t="s">
        <v>16314</v>
      </c>
      <c r="O13975" s="3" t="s">
        <v>93060</v>
      </c>
      <c r="P13975" t="s">
        <v>16314</v>
      </c>
      <c r="Q13975" t="s">
        <v>16314</v>
      </c>
      <c r="R13975" t="s">
        <v>93060</v>
      </c>
      <c r="S13975" s="4" t="str">
        <f t="shared" si="218"/>
        <v>1999</v>
      </c>
    </row>
    <row r="13976" spans="1:19" hidden="1" x14ac:dyDescent="0.35">
      <c r="A13976" t="s">
        <v>93056</v>
      </c>
      <c r="B13976" t="s">
        <v>93057</v>
      </c>
      <c r="C13976" t="s">
        <v>93047</v>
      </c>
      <c r="D13976" t="s">
        <v>93048</v>
      </c>
      <c r="E13976" t="s">
        <v>93061</v>
      </c>
      <c r="F13976">
        <v>764676432</v>
      </c>
      <c r="I13976" t="s">
        <v>93062</v>
      </c>
      <c r="J13976" t="s">
        <v>93063</v>
      </c>
      <c r="M13976" t="s">
        <v>112297</v>
      </c>
      <c r="N13976" t="s">
        <v>16314</v>
      </c>
      <c r="O13976" s="3" t="s">
        <v>93064</v>
      </c>
      <c r="P13976" t="s">
        <v>16314</v>
      </c>
      <c r="Q13976" t="s">
        <v>16314</v>
      </c>
      <c r="R13976" t="s">
        <v>93064</v>
      </c>
      <c r="S13976" s="4" t="str">
        <f t="shared" si="218"/>
        <v>1999</v>
      </c>
    </row>
    <row r="13977" spans="1:19" hidden="1" x14ac:dyDescent="0.35">
      <c r="A13977" t="s">
        <v>93061</v>
      </c>
      <c r="B13977">
        <v>764676432</v>
      </c>
      <c r="C13977" s="1" t="s">
        <v>93065</v>
      </c>
      <c r="D13977" s="1" t="s">
        <v>93066</v>
      </c>
      <c r="E13977" t="s">
        <v>93067</v>
      </c>
      <c r="F13977" t="s">
        <v>93068</v>
      </c>
      <c r="I13977" t="s">
        <v>93069</v>
      </c>
      <c r="J13977" t="s">
        <v>93070</v>
      </c>
      <c r="M13977" t="s">
        <v>112323</v>
      </c>
      <c r="N13977" t="s">
        <v>16314</v>
      </c>
      <c r="O13977" s="3" t="s">
        <v>93071</v>
      </c>
      <c r="P13977" t="s">
        <v>16314</v>
      </c>
      <c r="Q13977" t="s">
        <v>16314</v>
      </c>
      <c r="R13977" t="s">
        <v>93071</v>
      </c>
      <c r="S13977" s="4" t="str">
        <f t="shared" si="218"/>
        <v>1999</v>
      </c>
    </row>
    <row r="13978" spans="1:19" hidden="1" x14ac:dyDescent="0.35">
      <c r="A13978" t="s">
        <v>93067</v>
      </c>
      <c r="B13978" t="s">
        <v>93068</v>
      </c>
      <c r="C13978" t="s">
        <v>93072</v>
      </c>
      <c r="D13978" t="s">
        <v>93073</v>
      </c>
      <c r="E13978" t="s">
        <v>93074</v>
      </c>
      <c r="F13978" t="s">
        <v>93075</v>
      </c>
      <c r="I13978" t="s">
        <v>93076</v>
      </c>
      <c r="J13978" t="s">
        <v>93077</v>
      </c>
      <c r="M13978" t="s">
        <v>112323</v>
      </c>
      <c r="N13978" t="s">
        <v>16314</v>
      </c>
      <c r="O13978" s="3" t="s">
        <v>93078</v>
      </c>
      <c r="P13978" t="s">
        <v>16314</v>
      </c>
      <c r="Q13978" t="s">
        <v>16314</v>
      </c>
      <c r="R13978" t="s">
        <v>93078</v>
      </c>
      <c r="S13978" s="4" t="str">
        <f t="shared" si="218"/>
        <v>1999</v>
      </c>
    </row>
    <row r="13979" spans="1:19" hidden="1" x14ac:dyDescent="0.35">
      <c r="A13979" t="s">
        <v>93074</v>
      </c>
      <c r="B13979" t="s">
        <v>93075</v>
      </c>
      <c r="C13979" t="s">
        <v>93079</v>
      </c>
      <c r="D13979" t="s">
        <v>93080</v>
      </c>
      <c r="E13979" t="s">
        <v>93081</v>
      </c>
      <c r="F13979" t="s">
        <v>93082</v>
      </c>
      <c r="I13979" t="s">
        <v>90260</v>
      </c>
      <c r="J13979" t="s">
        <v>89088</v>
      </c>
      <c r="M13979" t="s">
        <v>112323</v>
      </c>
      <c r="N13979" t="s">
        <v>16314</v>
      </c>
      <c r="O13979" s="3" t="s">
        <v>93083</v>
      </c>
      <c r="P13979" t="s">
        <v>16314</v>
      </c>
      <c r="Q13979" t="s">
        <v>16314</v>
      </c>
      <c r="R13979" t="s">
        <v>93083</v>
      </c>
      <c r="S13979" s="4" t="str">
        <f t="shared" si="218"/>
        <v>1999</v>
      </c>
    </row>
    <row r="13980" spans="1:19" hidden="1" x14ac:dyDescent="0.35">
      <c r="A13980" t="s">
        <v>93081</v>
      </c>
      <c r="B13980" t="s">
        <v>93082</v>
      </c>
      <c r="C13980" t="s">
        <v>93084</v>
      </c>
      <c r="D13980" t="s">
        <v>93085</v>
      </c>
      <c r="E13980" t="s">
        <v>93086</v>
      </c>
      <c r="F13980" t="s">
        <v>93087</v>
      </c>
      <c r="I13980" t="s">
        <v>93088</v>
      </c>
      <c r="J13980" t="s">
        <v>93089</v>
      </c>
      <c r="M13980" t="s">
        <v>112323</v>
      </c>
      <c r="N13980" t="s">
        <v>16314</v>
      </c>
      <c r="O13980" s="3" t="s">
        <v>93090</v>
      </c>
      <c r="P13980" t="s">
        <v>16314</v>
      </c>
      <c r="Q13980" t="s">
        <v>16314</v>
      </c>
      <c r="R13980" t="s">
        <v>93090</v>
      </c>
      <c r="S13980" s="4" t="str">
        <f t="shared" si="218"/>
        <v>1999</v>
      </c>
    </row>
    <row r="13981" spans="1:19" hidden="1" x14ac:dyDescent="0.35">
      <c r="A13981" t="s">
        <v>93086</v>
      </c>
      <c r="B13981" t="s">
        <v>93087</v>
      </c>
      <c r="C13981" t="s">
        <v>93091</v>
      </c>
      <c r="D13981" t="s">
        <v>93092</v>
      </c>
      <c r="E13981" t="s">
        <v>93093</v>
      </c>
      <c r="F13981" t="s">
        <v>93094</v>
      </c>
      <c r="I13981" t="s">
        <v>93095</v>
      </c>
      <c r="J13981" t="s">
        <v>93096</v>
      </c>
      <c r="M13981" t="s">
        <v>112323</v>
      </c>
      <c r="N13981" t="s">
        <v>16314</v>
      </c>
      <c r="O13981" s="3" t="s">
        <v>93097</v>
      </c>
      <c r="P13981" t="s">
        <v>16314</v>
      </c>
      <c r="Q13981" t="s">
        <v>16314</v>
      </c>
      <c r="R13981" t="s">
        <v>93097</v>
      </c>
      <c r="S13981" s="4" t="str">
        <f t="shared" si="218"/>
        <v>1999</v>
      </c>
    </row>
    <row r="13982" spans="1:19" hidden="1" x14ac:dyDescent="0.35">
      <c r="A13982" t="s">
        <v>93093</v>
      </c>
      <c r="B13982" t="s">
        <v>93094</v>
      </c>
      <c r="C13982" t="s">
        <v>93098</v>
      </c>
      <c r="D13982" t="s">
        <v>93099</v>
      </c>
      <c r="E13982" t="s">
        <v>93100</v>
      </c>
      <c r="F13982" t="s">
        <v>93101</v>
      </c>
      <c r="I13982" t="s">
        <v>93102</v>
      </c>
      <c r="J13982" t="s">
        <v>93103</v>
      </c>
      <c r="M13982" t="s">
        <v>112323</v>
      </c>
      <c r="N13982" t="s">
        <v>16314</v>
      </c>
      <c r="O13982" s="3" t="s">
        <v>93104</v>
      </c>
      <c r="P13982" t="s">
        <v>16314</v>
      </c>
      <c r="Q13982" t="s">
        <v>16314</v>
      </c>
      <c r="R13982" t="s">
        <v>93104</v>
      </c>
      <c r="S13982" s="4" t="str">
        <f t="shared" si="218"/>
        <v>1999</v>
      </c>
    </row>
    <row r="13983" spans="1:19" hidden="1" x14ac:dyDescent="0.35">
      <c r="A13983" t="s">
        <v>93100</v>
      </c>
      <c r="B13983" t="s">
        <v>93101</v>
      </c>
      <c r="C13983" s="1" t="s">
        <v>93105</v>
      </c>
      <c r="D13983" s="1" t="s">
        <v>93106</v>
      </c>
      <c r="E13983" t="s">
        <v>93107</v>
      </c>
      <c r="F13983" t="s">
        <v>93108</v>
      </c>
      <c r="I13983" t="s">
        <v>93109</v>
      </c>
      <c r="J13983" t="s">
        <v>93110</v>
      </c>
      <c r="M13983" t="s">
        <v>112297</v>
      </c>
      <c r="N13983" t="s">
        <v>16314</v>
      </c>
      <c r="O13983" s="3" t="s">
        <v>93111</v>
      </c>
      <c r="P13983" t="s">
        <v>16314</v>
      </c>
      <c r="Q13983" t="s">
        <v>16314</v>
      </c>
      <c r="R13983" t="s">
        <v>93111</v>
      </c>
      <c r="S13983" s="4" t="str">
        <f t="shared" si="218"/>
        <v>1999</v>
      </c>
    </row>
    <row r="13984" spans="1:19" hidden="1" x14ac:dyDescent="0.35">
      <c r="A13984" t="s">
        <v>93107</v>
      </c>
      <c r="B13984" t="s">
        <v>93108</v>
      </c>
      <c r="C13984" t="s">
        <v>93112</v>
      </c>
      <c r="D13984" t="s">
        <v>93113</v>
      </c>
      <c r="E13984" t="s">
        <v>93114</v>
      </c>
      <c r="F13984" t="s">
        <v>93115</v>
      </c>
      <c r="I13984" t="s">
        <v>93116</v>
      </c>
      <c r="J13984" t="s">
        <v>93117</v>
      </c>
      <c r="M13984" t="s">
        <v>112315</v>
      </c>
      <c r="N13984" t="s">
        <v>16314</v>
      </c>
      <c r="O13984" s="3" t="s">
        <v>93118</v>
      </c>
      <c r="P13984" t="s">
        <v>16314</v>
      </c>
      <c r="Q13984" t="s">
        <v>16314</v>
      </c>
      <c r="R13984" t="s">
        <v>93118</v>
      </c>
      <c r="S13984" s="4" t="str">
        <f t="shared" si="218"/>
        <v>1999</v>
      </c>
    </row>
    <row r="13985" spans="1:19" ht="29" hidden="1" x14ac:dyDescent="0.35">
      <c r="A13985" t="s">
        <v>93114</v>
      </c>
      <c r="B13985" t="s">
        <v>93115</v>
      </c>
      <c r="C13985" t="s">
        <v>93119</v>
      </c>
      <c r="D13985" t="s">
        <v>93120</v>
      </c>
      <c r="E13985" t="s">
        <v>93121</v>
      </c>
      <c r="F13985" t="s">
        <v>93122</v>
      </c>
      <c r="I13985" t="s">
        <v>93123</v>
      </c>
      <c r="J13985" t="s">
        <v>93124</v>
      </c>
      <c r="K13985" s="2" t="s">
        <v>87861</v>
      </c>
      <c r="M13985" t="s">
        <v>16314</v>
      </c>
      <c r="N13985" t="s">
        <v>16314</v>
      </c>
      <c r="O13985" s="3" t="s">
        <v>93125</v>
      </c>
      <c r="P13985" t="s">
        <v>16314</v>
      </c>
      <c r="Q13985" t="s">
        <v>16314</v>
      </c>
      <c r="R13985" t="s">
        <v>93125</v>
      </c>
      <c r="S13985" s="4" t="str">
        <f t="shared" si="218"/>
        <v>1999</v>
      </c>
    </row>
    <row r="13986" spans="1:19" hidden="1" x14ac:dyDescent="0.35">
      <c r="A13986" t="s">
        <v>93121</v>
      </c>
      <c r="B13986" t="s">
        <v>93122</v>
      </c>
      <c r="C13986" t="s">
        <v>93126</v>
      </c>
      <c r="D13986" t="s">
        <v>93127</v>
      </c>
      <c r="E13986" t="s">
        <v>93128</v>
      </c>
      <c r="F13986" t="s">
        <v>93129</v>
      </c>
      <c r="I13986" t="s">
        <v>93130</v>
      </c>
      <c r="J13986" t="s">
        <v>93131</v>
      </c>
      <c r="M13986" t="s">
        <v>112315</v>
      </c>
      <c r="N13986" t="s">
        <v>16314</v>
      </c>
      <c r="O13986" s="3" t="s">
        <v>93132</v>
      </c>
      <c r="P13986" t="s">
        <v>16314</v>
      </c>
      <c r="Q13986" t="s">
        <v>16314</v>
      </c>
      <c r="R13986" t="s">
        <v>93132</v>
      </c>
      <c r="S13986" s="4" t="str">
        <f t="shared" si="218"/>
        <v>1999</v>
      </c>
    </row>
    <row r="13987" spans="1:19" hidden="1" x14ac:dyDescent="0.35">
      <c r="A13987" t="s">
        <v>93128</v>
      </c>
      <c r="B13987" t="s">
        <v>93129</v>
      </c>
      <c r="C13987" t="s">
        <v>93133</v>
      </c>
      <c r="D13987" t="s">
        <v>93134</v>
      </c>
      <c r="E13987" t="s">
        <v>93135</v>
      </c>
      <c r="F13987" t="s">
        <v>93136</v>
      </c>
      <c r="I13987" t="s">
        <v>93137</v>
      </c>
      <c r="J13987" t="s">
        <v>93138</v>
      </c>
      <c r="M13987" t="s">
        <v>112315</v>
      </c>
      <c r="N13987" t="s">
        <v>16314</v>
      </c>
      <c r="O13987" s="3" t="s">
        <v>93139</v>
      </c>
      <c r="P13987" t="s">
        <v>16314</v>
      </c>
      <c r="Q13987" t="s">
        <v>16314</v>
      </c>
      <c r="R13987" t="s">
        <v>93139</v>
      </c>
      <c r="S13987" s="4" t="str">
        <f t="shared" si="218"/>
        <v>1999</v>
      </c>
    </row>
    <row r="13988" spans="1:19" hidden="1" x14ac:dyDescent="0.35">
      <c r="A13988" t="s">
        <v>93135</v>
      </c>
      <c r="B13988" t="s">
        <v>93136</v>
      </c>
      <c r="C13988" t="s">
        <v>93140</v>
      </c>
      <c r="D13988" t="s">
        <v>93141</v>
      </c>
      <c r="E13988" t="s">
        <v>93142</v>
      </c>
      <c r="F13988" t="s">
        <v>93143</v>
      </c>
      <c r="I13988" t="s">
        <v>93144</v>
      </c>
      <c r="J13988" t="s">
        <v>93145</v>
      </c>
      <c r="M13988" t="s">
        <v>112315</v>
      </c>
      <c r="N13988" t="s">
        <v>16314</v>
      </c>
      <c r="O13988" s="3" t="s">
        <v>93146</v>
      </c>
      <c r="P13988" t="s">
        <v>16314</v>
      </c>
      <c r="Q13988" t="s">
        <v>16314</v>
      </c>
      <c r="R13988" t="s">
        <v>93146</v>
      </c>
      <c r="S13988" s="4" t="str">
        <f t="shared" si="218"/>
        <v>1999</v>
      </c>
    </row>
    <row r="13989" spans="1:19" ht="217.5" hidden="1" x14ac:dyDescent="0.35">
      <c r="A13989" t="s">
        <v>93142</v>
      </c>
      <c r="B13989" t="s">
        <v>93143</v>
      </c>
      <c r="C13989" t="s">
        <v>93147</v>
      </c>
      <c r="D13989" t="s">
        <v>93148</v>
      </c>
      <c r="E13989" t="s">
        <v>93149</v>
      </c>
      <c r="F13989" t="s">
        <v>93150</v>
      </c>
      <c r="I13989" t="s">
        <v>93151</v>
      </c>
      <c r="J13989" t="s">
        <v>93152</v>
      </c>
      <c r="K13989" s="2" t="s">
        <v>93153</v>
      </c>
      <c r="M13989" t="s">
        <v>16314</v>
      </c>
      <c r="N13989" t="s">
        <v>16314</v>
      </c>
      <c r="O13989" s="3" t="s">
        <v>93154</v>
      </c>
      <c r="P13989" t="s">
        <v>16314</v>
      </c>
      <c r="Q13989" t="s">
        <v>16314</v>
      </c>
      <c r="R13989" t="s">
        <v>93154</v>
      </c>
      <c r="S13989" s="4" t="str">
        <f t="shared" si="218"/>
        <v>1999</v>
      </c>
    </row>
    <row r="13990" spans="1:19" hidden="1" x14ac:dyDescent="0.35">
      <c r="A13990" t="s">
        <v>93149</v>
      </c>
      <c r="B13990" t="s">
        <v>93150</v>
      </c>
      <c r="C13990" t="s">
        <v>93155</v>
      </c>
      <c r="D13990" t="s">
        <v>93156</v>
      </c>
      <c r="E13990" t="s">
        <v>93157</v>
      </c>
      <c r="F13990" t="s">
        <v>93158</v>
      </c>
      <c r="I13990" t="s">
        <v>93159</v>
      </c>
      <c r="J13990" t="s">
        <v>93160</v>
      </c>
      <c r="M13990" t="s">
        <v>112297</v>
      </c>
      <c r="N13990" t="s">
        <v>16314</v>
      </c>
      <c r="O13990" s="3" t="s">
        <v>93161</v>
      </c>
      <c r="P13990" t="s">
        <v>16314</v>
      </c>
      <c r="Q13990" t="s">
        <v>16314</v>
      </c>
      <c r="R13990" t="s">
        <v>93161</v>
      </c>
      <c r="S13990" s="4" t="str">
        <f t="shared" si="218"/>
        <v>1999</v>
      </c>
    </row>
    <row r="13991" spans="1:19" hidden="1" x14ac:dyDescent="0.35">
      <c r="A13991" t="s">
        <v>93157</v>
      </c>
      <c r="B13991" t="s">
        <v>93158</v>
      </c>
      <c r="C13991" s="1" t="s">
        <v>93162</v>
      </c>
      <c r="D13991" s="1" t="s">
        <v>93163</v>
      </c>
      <c r="E13991" t="s">
        <v>93164</v>
      </c>
      <c r="F13991" t="s">
        <v>93165</v>
      </c>
      <c r="I13991" t="s">
        <v>93166</v>
      </c>
      <c r="J13991" t="s">
        <v>93167</v>
      </c>
      <c r="M13991" t="s">
        <v>112297</v>
      </c>
      <c r="N13991" t="s">
        <v>16314</v>
      </c>
      <c r="O13991" s="3" t="s">
        <v>93168</v>
      </c>
      <c r="P13991" t="s">
        <v>16314</v>
      </c>
      <c r="Q13991" t="s">
        <v>16314</v>
      </c>
      <c r="R13991" t="s">
        <v>93168</v>
      </c>
      <c r="S13991" s="4" t="str">
        <f t="shared" si="218"/>
        <v>1999</v>
      </c>
    </row>
    <row r="13992" spans="1:19" hidden="1" x14ac:dyDescent="0.35">
      <c r="A13992" t="s">
        <v>93164</v>
      </c>
      <c r="B13992" t="s">
        <v>93165</v>
      </c>
      <c r="C13992" t="s">
        <v>93169</v>
      </c>
      <c r="D13992" t="s">
        <v>93170</v>
      </c>
      <c r="E13992" t="s">
        <v>93171</v>
      </c>
      <c r="F13992" t="s">
        <v>93172</v>
      </c>
      <c r="I13992" t="s">
        <v>93173</v>
      </c>
      <c r="J13992" t="s">
        <v>93174</v>
      </c>
      <c r="M13992" t="s">
        <v>16314</v>
      </c>
      <c r="N13992" t="s">
        <v>16314</v>
      </c>
      <c r="O13992" s="3" t="s">
        <v>93175</v>
      </c>
      <c r="P13992" t="s">
        <v>16314</v>
      </c>
      <c r="Q13992" t="s">
        <v>16314</v>
      </c>
      <c r="R13992" t="s">
        <v>93175</v>
      </c>
      <c r="S13992" s="4" t="str">
        <f t="shared" si="218"/>
        <v>1999</v>
      </c>
    </row>
    <row r="13993" spans="1:19" hidden="1" x14ac:dyDescent="0.35">
      <c r="A13993" t="s">
        <v>93171</v>
      </c>
      <c r="B13993" t="s">
        <v>93172</v>
      </c>
      <c r="C13993" t="s">
        <v>93176</v>
      </c>
      <c r="D13993" t="s">
        <v>93177</v>
      </c>
      <c r="E13993" t="s">
        <v>93178</v>
      </c>
      <c r="F13993" t="s">
        <v>93179</v>
      </c>
      <c r="I13993" t="s">
        <v>93180</v>
      </c>
      <c r="J13993" t="s">
        <v>93181</v>
      </c>
      <c r="M13993" t="s">
        <v>112297</v>
      </c>
      <c r="N13993" t="s">
        <v>16314</v>
      </c>
      <c r="O13993" s="3" t="s">
        <v>93182</v>
      </c>
      <c r="P13993" t="s">
        <v>16314</v>
      </c>
      <c r="Q13993" t="s">
        <v>16314</v>
      </c>
      <c r="R13993" t="s">
        <v>93182</v>
      </c>
      <c r="S13993" s="4" t="str">
        <f t="shared" si="218"/>
        <v>1999</v>
      </c>
    </row>
    <row r="13994" spans="1:19" hidden="1" x14ac:dyDescent="0.35">
      <c r="A13994" t="s">
        <v>93178</v>
      </c>
      <c r="B13994" t="s">
        <v>93179</v>
      </c>
      <c r="C13994" t="s">
        <v>93183</v>
      </c>
      <c r="D13994" t="s">
        <v>93184</v>
      </c>
      <c r="E13994" t="s">
        <v>93185</v>
      </c>
      <c r="F13994" t="s">
        <v>93186</v>
      </c>
      <c r="I13994" t="s">
        <v>93187</v>
      </c>
      <c r="J13994" t="s">
        <v>93188</v>
      </c>
      <c r="M13994" t="s">
        <v>112297</v>
      </c>
      <c r="N13994" t="s">
        <v>16314</v>
      </c>
      <c r="O13994" s="3" t="s">
        <v>93189</v>
      </c>
      <c r="P13994" t="s">
        <v>16314</v>
      </c>
      <c r="Q13994" t="s">
        <v>16314</v>
      </c>
      <c r="R13994" t="s">
        <v>93189</v>
      </c>
      <c r="S13994" s="4" t="str">
        <f t="shared" si="218"/>
        <v>1999</v>
      </c>
    </row>
    <row r="13995" spans="1:19" hidden="1" x14ac:dyDescent="0.35">
      <c r="A13995" t="s">
        <v>93185</v>
      </c>
      <c r="B13995" t="s">
        <v>93186</v>
      </c>
      <c r="C13995" t="s">
        <v>93190</v>
      </c>
      <c r="D13995" t="s">
        <v>93191</v>
      </c>
      <c r="E13995" t="s">
        <v>93192</v>
      </c>
      <c r="F13995" t="s">
        <v>93193</v>
      </c>
      <c r="I13995" t="s">
        <v>93194</v>
      </c>
      <c r="J13995" t="s">
        <v>93195</v>
      </c>
      <c r="M13995" t="s">
        <v>112315</v>
      </c>
      <c r="N13995" t="s">
        <v>16314</v>
      </c>
      <c r="O13995" s="3" t="s">
        <v>93196</v>
      </c>
      <c r="P13995" t="s">
        <v>16314</v>
      </c>
      <c r="Q13995" t="s">
        <v>16314</v>
      </c>
      <c r="R13995" t="s">
        <v>93196</v>
      </c>
      <c r="S13995" s="4" t="str">
        <f t="shared" si="218"/>
        <v>1999</v>
      </c>
    </row>
    <row r="13996" spans="1:19" hidden="1" x14ac:dyDescent="0.35">
      <c r="A13996" t="s">
        <v>93192</v>
      </c>
      <c r="B13996" t="s">
        <v>93193</v>
      </c>
      <c r="C13996" t="s">
        <v>93197</v>
      </c>
      <c r="D13996" t="s">
        <v>93198</v>
      </c>
      <c r="E13996" t="s">
        <v>93199</v>
      </c>
      <c r="F13996" t="s">
        <v>93200</v>
      </c>
      <c r="I13996" t="s">
        <v>93201</v>
      </c>
      <c r="J13996" t="s">
        <v>93202</v>
      </c>
      <c r="M13996" t="s">
        <v>91453</v>
      </c>
      <c r="N13996" t="s">
        <v>91453</v>
      </c>
      <c r="O13996" s="3" t="s">
        <v>93203</v>
      </c>
      <c r="P13996" t="s">
        <v>91453</v>
      </c>
      <c r="Q13996" t="s">
        <v>91453</v>
      </c>
      <c r="R13996" t="s">
        <v>93203</v>
      </c>
      <c r="S13996" s="4" t="str">
        <f t="shared" si="218"/>
        <v>1999</v>
      </c>
    </row>
    <row r="13997" spans="1:19" hidden="1" x14ac:dyDescent="0.35">
      <c r="A13997" t="s">
        <v>93199</v>
      </c>
      <c r="B13997" t="s">
        <v>93200</v>
      </c>
      <c r="C13997" t="s">
        <v>93204</v>
      </c>
      <c r="D13997" t="s">
        <v>93205</v>
      </c>
      <c r="E13997" t="s">
        <v>93206</v>
      </c>
      <c r="F13997" t="s">
        <v>93207</v>
      </c>
      <c r="I13997" t="s">
        <v>93208</v>
      </c>
      <c r="J13997" t="s">
        <v>93209</v>
      </c>
      <c r="M13997" t="s">
        <v>91453</v>
      </c>
      <c r="N13997" t="s">
        <v>91453</v>
      </c>
      <c r="O13997" s="3" t="s">
        <v>93210</v>
      </c>
      <c r="P13997" t="s">
        <v>91453</v>
      </c>
      <c r="Q13997" t="s">
        <v>91453</v>
      </c>
      <c r="R13997" t="s">
        <v>93210</v>
      </c>
      <c r="S13997" s="4" t="str">
        <f t="shared" si="218"/>
        <v>1999</v>
      </c>
    </row>
    <row r="13998" spans="1:19" hidden="1" x14ac:dyDescent="0.35">
      <c r="A13998" t="s">
        <v>93206</v>
      </c>
      <c r="B13998" t="s">
        <v>93207</v>
      </c>
      <c r="C13998" t="s">
        <v>93211</v>
      </c>
      <c r="D13998" t="s">
        <v>93212</v>
      </c>
      <c r="E13998" t="s">
        <v>93213</v>
      </c>
      <c r="F13998" t="s">
        <v>93214</v>
      </c>
      <c r="I13998" t="s">
        <v>93215</v>
      </c>
      <c r="J13998" t="s">
        <v>93216</v>
      </c>
      <c r="M13998" t="s">
        <v>91453</v>
      </c>
      <c r="N13998" t="s">
        <v>91453</v>
      </c>
      <c r="O13998" s="3" t="s">
        <v>93217</v>
      </c>
      <c r="P13998" t="s">
        <v>91453</v>
      </c>
      <c r="Q13998" t="s">
        <v>91453</v>
      </c>
      <c r="R13998" t="s">
        <v>93217</v>
      </c>
      <c r="S13998" s="4" t="str">
        <f t="shared" si="218"/>
        <v>1999</v>
      </c>
    </row>
    <row r="13999" spans="1:19" hidden="1" x14ac:dyDescent="0.35">
      <c r="A13999" t="s">
        <v>93213</v>
      </c>
      <c r="B13999" t="s">
        <v>93214</v>
      </c>
      <c r="C13999" t="s">
        <v>93218</v>
      </c>
      <c r="D13999" t="s">
        <v>93219</v>
      </c>
      <c r="E13999" t="s">
        <v>93220</v>
      </c>
      <c r="F13999" t="s">
        <v>93221</v>
      </c>
      <c r="I13999" t="s">
        <v>93222</v>
      </c>
      <c r="J13999" t="s">
        <v>93223</v>
      </c>
      <c r="M13999" t="s">
        <v>16314</v>
      </c>
      <c r="N13999" t="s">
        <v>16314</v>
      </c>
      <c r="O13999" s="3" t="s">
        <v>93224</v>
      </c>
      <c r="P13999" t="s">
        <v>16314</v>
      </c>
      <c r="Q13999" t="s">
        <v>16314</v>
      </c>
      <c r="R13999" t="s">
        <v>93224</v>
      </c>
      <c r="S13999" s="4" t="str">
        <f t="shared" si="218"/>
        <v>1999</v>
      </c>
    </row>
    <row r="14000" spans="1:19" hidden="1" x14ac:dyDescent="0.35">
      <c r="A14000" t="s">
        <v>93220</v>
      </c>
      <c r="B14000" t="s">
        <v>93221</v>
      </c>
      <c r="C14000" t="s">
        <v>93225</v>
      </c>
      <c r="D14000" t="s">
        <v>93226</v>
      </c>
      <c r="E14000" t="s">
        <v>93227</v>
      </c>
      <c r="F14000" t="s">
        <v>93228</v>
      </c>
      <c r="I14000" t="s">
        <v>93229</v>
      </c>
      <c r="J14000" t="s">
        <v>93230</v>
      </c>
      <c r="M14000" t="s">
        <v>16314</v>
      </c>
      <c r="N14000" t="s">
        <v>16314</v>
      </c>
      <c r="O14000" s="3" t="s">
        <v>93231</v>
      </c>
      <c r="P14000" t="s">
        <v>16314</v>
      </c>
      <c r="Q14000" t="s">
        <v>16314</v>
      </c>
      <c r="R14000" t="s">
        <v>93231</v>
      </c>
      <c r="S14000" s="4" t="str">
        <f t="shared" si="218"/>
        <v>1999</v>
      </c>
    </row>
    <row r="14001" spans="1:19" hidden="1" x14ac:dyDescent="0.35">
      <c r="A14001" t="s">
        <v>93227</v>
      </c>
      <c r="B14001" t="s">
        <v>93228</v>
      </c>
      <c r="C14001" t="s">
        <v>93232</v>
      </c>
      <c r="D14001" t="s">
        <v>93233</v>
      </c>
      <c r="E14001" s="1" t="s">
        <v>93234</v>
      </c>
      <c r="F14001" s="1" t="s">
        <v>93235</v>
      </c>
      <c r="I14001" t="s">
        <v>93236</v>
      </c>
      <c r="J14001" t="s">
        <v>93237</v>
      </c>
      <c r="M14001" t="s">
        <v>16314</v>
      </c>
      <c r="N14001" t="s">
        <v>16314</v>
      </c>
      <c r="O14001" s="3" t="s">
        <v>93238</v>
      </c>
      <c r="P14001" t="s">
        <v>16314</v>
      </c>
      <c r="Q14001" t="s">
        <v>16314</v>
      </c>
      <c r="R14001" t="s">
        <v>93238</v>
      </c>
      <c r="S14001" s="4" t="str">
        <f t="shared" si="218"/>
        <v>1999</v>
      </c>
    </row>
    <row r="14002" spans="1:19" hidden="1" x14ac:dyDescent="0.35">
      <c r="A14002" s="1" t="s">
        <v>93234</v>
      </c>
      <c r="B14002" s="1" t="s">
        <v>93235</v>
      </c>
      <c r="C14002" t="s">
        <v>93239</v>
      </c>
      <c r="D14002" t="s">
        <v>93240</v>
      </c>
      <c r="E14002" t="s">
        <v>93241</v>
      </c>
      <c r="F14002" t="s">
        <v>93242</v>
      </c>
      <c r="I14002" t="s">
        <v>93243</v>
      </c>
      <c r="J14002" t="s">
        <v>93244</v>
      </c>
      <c r="M14002" t="s">
        <v>112297</v>
      </c>
      <c r="N14002" t="s">
        <v>16314</v>
      </c>
      <c r="O14002" s="3" t="s">
        <v>93245</v>
      </c>
      <c r="P14002" t="s">
        <v>16314</v>
      </c>
      <c r="Q14002" t="s">
        <v>16314</v>
      </c>
      <c r="R14002" t="s">
        <v>93245</v>
      </c>
      <c r="S14002" s="4" t="str">
        <f t="shared" si="218"/>
        <v>1999</v>
      </c>
    </row>
    <row r="14003" spans="1:19" hidden="1" x14ac:dyDescent="0.35">
      <c r="A14003" t="s">
        <v>93241</v>
      </c>
      <c r="B14003" t="s">
        <v>93242</v>
      </c>
      <c r="C14003" t="s">
        <v>93246</v>
      </c>
      <c r="D14003" t="s">
        <v>93247</v>
      </c>
      <c r="E14003" t="s">
        <v>93248</v>
      </c>
      <c r="F14003" t="s">
        <v>93249</v>
      </c>
      <c r="I14003" t="s">
        <v>93250</v>
      </c>
      <c r="J14003" t="s">
        <v>93251</v>
      </c>
      <c r="M14003" t="s">
        <v>112315</v>
      </c>
      <c r="N14003" t="s">
        <v>16314</v>
      </c>
      <c r="O14003" s="3" t="s">
        <v>93252</v>
      </c>
      <c r="P14003" t="s">
        <v>16314</v>
      </c>
      <c r="Q14003" t="s">
        <v>16314</v>
      </c>
      <c r="R14003" t="s">
        <v>93252</v>
      </c>
      <c r="S14003" s="4" t="str">
        <f t="shared" si="218"/>
        <v>1999</v>
      </c>
    </row>
    <row r="14004" spans="1:19" hidden="1" x14ac:dyDescent="0.35">
      <c r="A14004" t="s">
        <v>93248</v>
      </c>
      <c r="B14004" t="s">
        <v>93249</v>
      </c>
      <c r="C14004" t="s">
        <v>93253</v>
      </c>
      <c r="D14004" t="s">
        <v>93254</v>
      </c>
      <c r="E14004" t="s">
        <v>93255</v>
      </c>
      <c r="F14004" t="s">
        <v>93256</v>
      </c>
      <c r="I14004" t="s">
        <v>93257</v>
      </c>
      <c r="J14004" t="s">
        <v>93258</v>
      </c>
      <c r="M14004" t="s">
        <v>112315</v>
      </c>
      <c r="N14004" t="s">
        <v>16314</v>
      </c>
      <c r="O14004" s="3" t="s">
        <v>93259</v>
      </c>
      <c r="P14004" t="s">
        <v>16314</v>
      </c>
      <c r="Q14004" t="s">
        <v>16314</v>
      </c>
      <c r="R14004" t="s">
        <v>93259</v>
      </c>
      <c r="S14004" s="4" t="str">
        <f t="shared" si="218"/>
        <v>1999</v>
      </c>
    </row>
    <row r="14005" spans="1:19" hidden="1" x14ac:dyDescent="0.35">
      <c r="A14005" t="s">
        <v>93255</v>
      </c>
      <c r="B14005" t="s">
        <v>93256</v>
      </c>
      <c r="C14005" t="s">
        <v>93260</v>
      </c>
      <c r="D14005" t="s">
        <v>93261</v>
      </c>
      <c r="E14005" t="s">
        <v>93262</v>
      </c>
      <c r="F14005" t="s">
        <v>93263</v>
      </c>
      <c r="I14005" t="s">
        <v>93264</v>
      </c>
      <c r="J14005" t="s">
        <v>93265</v>
      </c>
      <c r="M14005" t="s">
        <v>112315</v>
      </c>
      <c r="N14005" t="s">
        <v>16314</v>
      </c>
      <c r="O14005" s="3" t="s">
        <v>93266</v>
      </c>
      <c r="P14005" t="s">
        <v>16314</v>
      </c>
      <c r="Q14005" t="s">
        <v>16314</v>
      </c>
      <c r="R14005" t="s">
        <v>93266</v>
      </c>
      <c r="S14005" s="4" t="str">
        <f t="shared" si="218"/>
        <v>1999</v>
      </c>
    </row>
    <row r="14006" spans="1:19" hidden="1" x14ac:dyDescent="0.35">
      <c r="A14006" t="s">
        <v>93262</v>
      </c>
      <c r="B14006" t="s">
        <v>93263</v>
      </c>
      <c r="C14006" t="s">
        <v>93267</v>
      </c>
      <c r="D14006" t="s">
        <v>93268</v>
      </c>
      <c r="E14006" t="s">
        <v>93269</v>
      </c>
      <c r="F14006" t="s">
        <v>93270</v>
      </c>
      <c r="I14006" t="s">
        <v>93271</v>
      </c>
      <c r="J14006" t="s">
        <v>93272</v>
      </c>
      <c r="M14006" t="s">
        <v>112297</v>
      </c>
      <c r="N14006" t="s">
        <v>16314</v>
      </c>
      <c r="O14006" s="3" t="s">
        <v>93273</v>
      </c>
      <c r="P14006" t="s">
        <v>16314</v>
      </c>
      <c r="Q14006" t="s">
        <v>16314</v>
      </c>
      <c r="R14006" t="s">
        <v>93273</v>
      </c>
      <c r="S14006" s="4" t="str">
        <f t="shared" si="218"/>
        <v>1999</v>
      </c>
    </row>
    <row r="14007" spans="1:19" hidden="1" x14ac:dyDescent="0.35">
      <c r="A14007" t="s">
        <v>93269</v>
      </c>
      <c r="B14007" t="s">
        <v>93270</v>
      </c>
      <c r="C14007" t="s">
        <v>93274</v>
      </c>
      <c r="D14007" t="s">
        <v>93275</v>
      </c>
      <c r="E14007" t="s">
        <v>93276</v>
      </c>
      <c r="F14007" t="s">
        <v>93277</v>
      </c>
      <c r="I14007" t="s">
        <v>93278</v>
      </c>
      <c r="J14007" t="s">
        <v>93279</v>
      </c>
      <c r="M14007" t="s">
        <v>112315</v>
      </c>
      <c r="N14007" t="s">
        <v>16314</v>
      </c>
      <c r="O14007" s="3" t="s">
        <v>93280</v>
      </c>
      <c r="P14007" t="s">
        <v>16314</v>
      </c>
      <c r="Q14007" t="s">
        <v>16314</v>
      </c>
      <c r="R14007" t="s">
        <v>93280</v>
      </c>
      <c r="S14007" s="4" t="str">
        <f t="shared" si="218"/>
        <v>1999</v>
      </c>
    </row>
    <row r="14008" spans="1:19" hidden="1" x14ac:dyDescent="0.35">
      <c r="A14008" t="s">
        <v>93276</v>
      </c>
      <c r="B14008" t="s">
        <v>93277</v>
      </c>
      <c r="C14008" t="s">
        <v>93281</v>
      </c>
      <c r="D14008" t="s">
        <v>93282</v>
      </c>
      <c r="E14008" t="s">
        <v>93283</v>
      </c>
      <c r="F14008" t="s">
        <v>93284</v>
      </c>
      <c r="I14008" t="s">
        <v>93285</v>
      </c>
      <c r="J14008" t="s">
        <v>93286</v>
      </c>
      <c r="M14008" t="s">
        <v>112315</v>
      </c>
      <c r="N14008" t="s">
        <v>16314</v>
      </c>
      <c r="O14008" s="3" t="s">
        <v>93287</v>
      </c>
      <c r="P14008" t="s">
        <v>16314</v>
      </c>
      <c r="Q14008" t="s">
        <v>16314</v>
      </c>
      <c r="R14008" t="s">
        <v>93287</v>
      </c>
      <c r="S14008" s="4" t="str">
        <f t="shared" si="218"/>
        <v>1999</v>
      </c>
    </row>
    <row r="14009" spans="1:19" hidden="1" x14ac:dyDescent="0.35">
      <c r="A14009" t="s">
        <v>93283</v>
      </c>
      <c r="B14009" t="s">
        <v>93284</v>
      </c>
      <c r="C14009" t="s">
        <v>93288</v>
      </c>
      <c r="D14009" t="s">
        <v>93289</v>
      </c>
      <c r="E14009" t="s">
        <v>93290</v>
      </c>
      <c r="F14009" t="s">
        <v>93291</v>
      </c>
      <c r="I14009" t="s">
        <v>93292</v>
      </c>
      <c r="J14009" t="s">
        <v>93293</v>
      </c>
      <c r="M14009" t="s">
        <v>112323</v>
      </c>
      <c r="N14009" t="s">
        <v>16314</v>
      </c>
      <c r="O14009" s="3" t="s">
        <v>93294</v>
      </c>
      <c r="P14009" t="s">
        <v>16314</v>
      </c>
      <c r="Q14009" t="s">
        <v>16314</v>
      </c>
      <c r="R14009" t="s">
        <v>93294</v>
      </c>
      <c r="S14009" s="4" t="str">
        <f t="shared" si="218"/>
        <v>1999</v>
      </c>
    </row>
    <row r="14010" spans="1:19" hidden="1" x14ac:dyDescent="0.35">
      <c r="A14010" t="s">
        <v>93290</v>
      </c>
      <c r="B14010" t="s">
        <v>93291</v>
      </c>
      <c r="C14010" t="s">
        <v>93295</v>
      </c>
      <c r="D14010" t="s">
        <v>93296</v>
      </c>
      <c r="E14010" t="s">
        <v>93297</v>
      </c>
      <c r="F14010" t="s">
        <v>93298</v>
      </c>
      <c r="I14010" t="s">
        <v>93299</v>
      </c>
      <c r="J14010" t="s">
        <v>93300</v>
      </c>
      <c r="M14010" t="s">
        <v>112323</v>
      </c>
      <c r="N14010" t="s">
        <v>16314</v>
      </c>
      <c r="O14010" s="3" t="s">
        <v>93301</v>
      </c>
      <c r="P14010" t="s">
        <v>16314</v>
      </c>
      <c r="Q14010" t="s">
        <v>16314</v>
      </c>
      <c r="R14010" t="s">
        <v>93301</v>
      </c>
      <c r="S14010" s="4" t="str">
        <f t="shared" si="218"/>
        <v>1999</v>
      </c>
    </row>
    <row r="14011" spans="1:19" hidden="1" x14ac:dyDescent="0.35">
      <c r="A14011" t="s">
        <v>93297</v>
      </c>
      <c r="B14011" t="s">
        <v>93298</v>
      </c>
      <c r="C14011" t="s">
        <v>93302</v>
      </c>
      <c r="D14011" t="s">
        <v>93303</v>
      </c>
      <c r="E14011" t="s">
        <v>93304</v>
      </c>
      <c r="F14011" t="s">
        <v>93305</v>
      </c>
      <c r="I14011" t="s">
        <v>93306</v>
      </c>
      <c r="J14011" t="s">
        <v>93307</v>
      </c>
      <c r="M14011" t="s">
        <v>112315</v>
      </c>
      <c r="N14011" t="s">
        <v>16314</v>
      </c>
      <c r="O14011" s="3" t="s">
        <v>93308</v>
      </c>
      <c r="P14011" t="s">
        <v>16314</v>
      </c>
      <c r="Q14011" t="s">
        <v>16314</v>
      </c>
      <c r="R14011" t="s">
        <v>93308</v>
      </c>
      <c r="S14011" s="4" t="str">
        <f t="shared" si="218"/>
        <v>1999</v>
      </c>
    </row>
    <row r="14012" spans="1:19" hidden="1" x14ac:dyDescent="0.35">
      <c r="A14012" t="s">
        <v>93304</v>
      </c>
      <c r="B14012" t="s">
        <v>93305</v>
      </c>
      <c r="C14012" t="s">
        <v>93309</v>
      </c>
      <c r="D14012" t="s">
        <v>93310</v>
      </c>
      <c r="E14012" t="s">
        <v>93311</v>
      </c>
      <c r="F14012" t="s">
        <v>93312</v>
      </c>
      <c r="I14012" t="s">
        <v>93313</v>
      </c>
      <c r="J14012" t="s">
        <v>93314</v>
      </c>
      <c r="M14012" t="s">
        <v>112297</v>
      </c>
      <c r="N14012" t="s">
        <v>16314</v>
      </c>
      <c r="O14012" s="3" t="s">
        <v>93315</v>
      </c>
      <c r="P14012" t="s">
        <v>16314</v>
      </c>
      <c r="Q14012" t="s">
        <v>16314</v>
      </c>
      <c r="R14012" t="s">
        <v>93315</v>
      </c>
      <c r="S14012" s="4" t="str">
        <f t="shared" si="218"/>
        <v>1999</v>
      </c>
    </row>
    <row r="14013" spans="1:19" hidden="1" x14ac:dyDescent="0.35">
      <c r="A14013" t="s">
        <v>93311</v>
      </c>
      <c r="B14013" t="s">
        <v>93312</v>
      </c>
      <c r="C14013" t="s">
        <v>93316</v>
      </c>
      <c r="D14013" t="s">
        <v>93317</v>
      </c>
      <c r="E14013" t="s">
        <v>93318</v>
      </c>
      <c r="F14013" t="s">
        <v>93319</v>
      </c>
      <c r="I14013" t="s">
        <v>93320</v>
      </c>
      <c r="J14013" t="s">
        <v>93321</v>
      </c>
      <c r="M14013" t="s">
        <v>112297</v>
      </c>
      <c r="N14013" t="s">
        <v>16314</v>
      </c>
      <c r="O14013" s="3" t="s">
        <v>93322</v>
      </c>
      <c r="P14013" t="s">
        <v>16314</v>
      </c>
      <c r="Q14013" t="s">
        <v>16314</v>
      </c>
      <c r="R14013" t="s">
        <v>93322</v>
      </c>
      <c r="S14013" s="4" t="str">
        <f t="shared" si="218"/>
        <v>1999</v>
      </c>
    </row>
    <row r="14014" spans="1:19" hidden="1" x14ac:dyDescent="0.35">
      <c r="A14014" t="s">
        <v>93318</v>
      </c>
      <c r="B14014" t="s">
        <v>93319</v>
      </c>
      <c r="C14014" t="s">
        <v>93323</v>
      </c>
      <c r="D14014" t="s">
        <v>93324</v>
      </c>
      <c r="E14014" t="s">
        <v>93325</v>
      </c>
      <c r="F14014" t="s">
        <v>93326</v>
      </c>
      <c r="I14014" t="s">
        <v>93327</v>
      </c>
      <c r="J14014" t="s">
        <v>93328</v>
      </c>
      <c r="M14014" t="s">
        <v>112308</v>
      </c>
      <c r="N14014" t="s">
        <v>91775</v>
      </c>
      <c r="O14014" s="3" t="s">
        <v>93329</v>
      </c>
      <c r="P14014" t="s">
        <v>91775</v>
      </c>
      <c r="Q14014" t="s">
        <v>91775</v>
      </c>
      <c r="R14014" t="s">
        <v>93329</v>
      </c>
      <c r="S14014" s="4" t="str">
        <f t="shared" si="218"/>
        <v>1999</v>
      </c>
    </row>
    <row r="14015" spans="1:19" hidden="1" x14ac:dyDescent="0.35">
      <c r="A14015" t="s">
        <v>93325</v>
      </c>
      <c r="B14015" t="s">
        <v>93326</v>
      </c>
      <c r="C14015" t="s">
        <v>93330</v>
      </c>
      <c r="D14015" t="s">
        <v>93331</v>
      </c>
      <c r="E14015" t="s">
        <v>93332</v>
      </c>
      <c r="F14015" t="s">
        <v>93333</v>
      </c>
      <c r="I14015" t="s">
        <v>93334</v>
      </c>
      <c r="J14015" t="s">
        <v>93335</v>
      </c>
      <c r="M14015" t="s">
        <v>112308</v>
      </c>
      <c r="N14015" t="s">
        <v>91775</v>
      </c>
      <c r="O14015" s="3" t="s">
        <v>93336</v>
      </c>
      <c r="P14015" t="s">
        <v>91775</v>
      </c>
      <c r="Q14015" t="s">
        <v>91775</v>
      </c>
      <c r="R14015" t="s">
        <v>93336</v>
      </c>
      <c r="S14015" s="4" t="str">
        <f t="shared" si="218"/>
        <v>1999</v>
      </c>
    </row>
    <row r="14016" spans="1:19" hidden="1" x14ac:dyDescent="0.35">
      <c r="A14016" t="s">
        <v>93332</v>
      </c>
      <c r="B14016" t="s">
        <v>93333</v>
      </c>
      <c r="C14016" t="s">
        <v>93337</v>
      </c>
      <c r="D14016" t="s">
        <v>93338</v>
      </c>
      <c r="E14016" t="s">
        <v>93339</v>
      </c>
      <c r="F14016" t="s">
        <v>93340</v>
      </c>
      <c r="I14016" t="s">
        <v>93341</v>
      </c>
      <c r="J14016" t="s">
        <v>93342</v>
      </c>
      <c r="M14016" t="s">
        <v>112315</v>
      </c>
      <c r="N14016" t="s">
        <v>16314</v>
      </c>
      <c r="O14016" s="3" t="s">
        <v>93343</v>
      </c>
      <c r="P14016" t="s">
        <v>16314</v>
      </c>
      <c r="Q14016" t="s">
        <v>16314</v>
      </c>
      <c r="R14016" t="s">
        <v>93343</v>
      </c>
      <c r="S14016" s="4" t="str">
        <f t="shared" si="218"/>
        <v>1999</v>
      </c>
    </row>
    <row r="14017" spans="1:19" hidden="1" x14ac:dyDescent="0.35">
      <c r="A14017" t="s">
        <v>93339</v>
      </c>
      <c r="B14017" t="s">
        <v>93340</v>
      </c>
      <c r="C14017" t="s">
        <v>93344</v>
      </c>
      <c r="D14017" t="s">
        <v>93345</v>
      </c>
      <c r="E14017" t="s">
        <v>93346</v>
      </c>
      <c r="F14017" t="s">
        <v>93347</v>
      </c>
      <c r="I14017" t="s">
        <v>93348</v>
      </c>
      <c r="J14017" t="s">
        <v>93349</v>
      </c>
      <c r="M14017" t="s">
        <v>112297</v>
      </c>
      <c r="N14017" t="s">
        <v>16314</v>
      </c>
      <c r="O14017" s="3" t="s">
        <v>93350</v>
      </c>
      <c r="P14017" t="s">
        <v>16314</v>
      </c>
      <c r="Q14017" t="s">
        <v>16314</v>
      </c>
      <c r="R14017" t="s">
        <v>93350</v>
      </c>
      <c r="S14017" s="4" t="str">
        <f t="shared" si="218"/>
        <v>1999</v>
      </c>
    </row>
    <row r="14018" spans="1:19" hidden="1" x14ac:dyDescent="0.35">
      <c r="A14018" t="s">
        <v>93346</v>
      </c>
      <c r="B14018" t="s">
        <v>93347</v>
      </c>
      <c r="C14018" t="s">
        <v>93351</v>
      </c>
      <c r="D14018" t="s">
        <v>93352</v>
      </c>
      <c r="E14018" t="s">
        <v>93353</v>
      </c>
      <c r="F14018" t="s">
        <v>93354</v>
      </c>
      <c r="I14018" t="s">
        <v>93355</v>
      </c>
      <c r="J14018" t="s">
        <v>93356</v>
      </c>
      <c r="M14018" t="s">
        <v>112297</v>
      </c>
      <c r="N14018" t="s">
        <v>16314</v>
      </c>
      <c r="O14018" s="3" t="s">
        <v>93357</v>
      </c>
      <c r="P14018" t="s">
        <v>16314</v>
      </c>
      <c r="Q14018" t="s">
        <v>16314</v>
      </c>
      <c r="R14018" t="s">
        <v>93357</v>
      </c>
      <c r="S14018" s="4" t="str">
        <f t="shared" si="218"/>
        <v>1999</v>
      </c>
    </row>
    <row r="14019" spans="1:19" hidden="1" x14ac:dyDescent="0.35">
      <c r="A14019" t="s">
        <v>93353</v>
      </c>
      <c r="B14019" t="s">
        <v>93354</v>
      </c>
      <c r="C14019" t="s">
        <v>93358</v>
      </c>
      <c r="D14019" t="s">
        <v>93359</v>
      </c>
      <c r="E14019" t="s">
        <v>93360</v>
      </c>
      <c r="F14019" t="s">
        <v>93361</v>
      </c>
      <c r="I14019" t="s">
        <v>93362</v>
      </c>
      <c r="J14019" t="s">
        <v>93363</v>
      </c>
      <c r="M14019" t="s">
        <v>112315</v>
      </c>
      <c r="N14019" t="s">
        <v>16314</v>
      </c>
      <c r="O14019" s="3" t="s">
        <v>93364</v>
      </c>
      <c r="P14019" t="s">
        <v>16314</v>
      </c>
      <c r="Q14019" t="s">
        <v>16314</v>
      </c>
      <c r="R14019" t="s">
        <v>93364</v>
      </c>
      <c r="S14019" s="4" t="str">
        <f t="shared" ref="S14019:S14082" si="219">LEFT(RIGHT(R14019,19),4)</f>
        <v>1999</v>
      </c>
    </row>
    <row r="14020" spans="1:19" hidden="1" x14ac:dyDescent="0.35">
      <c r="A14020" t="s">
        <v>93360</v>
      </c>
      <c r="B14020" t="s">
        <v>93361</v>
      </c>
      <c r="C14020" t="s">
        <v>93365</v>
      </c>
      <c r="D14020" t="s">
        <v>93366</v>
      </c>
      <c r="E14020" t="s">
        <v>93367</v>
      </c>
      <c r="F14020" t="s">
        <v>93368</v>
      </c>
      <c r="I14020" t="s">
        <v>93369</v>
      </c>
      <c r="J14020" t="s">
        <v>93370</v>
      </c>
      <c r="M14020" t="s">
        <v>112297</v>
      </c>
      <c r="N14020" t="s">
        <v>16314</v>
      </c>
      <c r="O14020" s="3" t="s">
        <v>93371</v>
      </c>
      <c r="P14020" t="s">
        <v>16314</v>
      </c>
      <c r="Q14020" t="s">
        <v>16314</v>
      </c>
      <c r="R14020" t="s">
        <v>93371</v>
      </c>
      <c r="S14020" s="4" t="str">
        <f t="shared" si="219"/>
        <v>1999</v>
      </c>
    </row>
    <row r="14021" spans="1:19" hidden="1" x14ac:dyDescent="0.35">
      <c r="A14021" t="s">
        <v>93367</v>
      </c>
      <c r="B14021" t="s">
        <v>93368</v>
      </c>
      <c r="C14021" t="s">
        <v>93372</v>
      </c>
      <c r="D14021" t="s">
        <v>93373</v>
      </c>
      <c r="E14021" t="s">
        <v>93374</v>
      </c>
      <c r="F14021" t="s">
        <v>93375</v>
      </c>
      <c r="I14021" t="s">
        <v>512</v>
      </c>
      <c r="J14021" t="s">
        <v>512</v>
      </c>
      <c r="M14021" t="s">
        <v>112297</v>
      </c>
      <c r="N14021" t="s">
        <v>16314</v>
      </c>
      <c r="O14021" s="3" t="s">
        <v>93376</v>
      </c>
      <c r="P14021" t="s">
        <v>16314</v>
      </c>
      <c r="Q14021" t="s">
        <v>16314</v>
      </c>
      <c r="R14021" t="s">
        <v>93376</v>
      </c>
      <c r="S14021" s="4" t="str">
        <f t="shared" si="219"/>
        <v>1999</v>
      </c>
    </row>
    <row r="14022" spans="1:19" hidden="1" x14ac:dyDescent="0.35">
      <c r="A14022" t="s">
        <v>93374</v>
      </c>
      <c r="B14022" t="s">
        <v>93375</v>
      </c>
      <c r="C14022" t="s">
        <v>93377</v>
      </c>
      <c r="D14022" t="s">
        <v>93378</v>
      </c>
      <c r="E14022" t="s">
        <v>93379</v>
      </c>
      <c r="F14022" t="s">
        <v>93380</v>
      </c>
      <c r="I14022" t="s">
        <v>93381</v>
      </c>
      <c r="J14022" t="s">
        <v>93382</v>
      </c>
      <c r="M14022" t="s">
        <v>112297</v>
      </c>
      <c r="N14022" t="s">
        <v>16314</v>
      </c>
      <c r="O14022" s="3" t="s">
        <v>93383</v>
      </c>
      <c r="P14022" t="s">
        <v>16314</v>
      </c>
      <c r="Q14022" t="s">
        <v>16314</v>
      </c>
      <c r="R14022" t="s">
        <v>93383</v>
      </c>
      <c r="S14022" s="4" t="str">
        <f t="shared" si="219"/>
        <v>1999</v>
      </c>
    </row>
    <row r="14023" spans="1:19" hidden="1" x14ac:dyDescent="0.35">
      <c r="A14023" t="s">
        <v>93379</v>
      </c>
      <c r="B14023" t="s">
        <v>93380</v>
      </c>
      <c r="C14023" t="s">
        <v>93384</v>
      </c>
      <c r="D14023" t="s">
        <v>93385</v>
      </c>
      <c r="E14023" t="s">
        <v>93386</v>
      </c>
      <c r="F14023" t="s">
        <v>93387</v>
      </c>
      <c r="I14023" t="s">
        <v>93388</v>
      </c>
      <c r="J14023" t="s">
        <v>93389</v>
      </c>
      <c r="M14023" t="s">
        <v>112297</v>
      </c>
      <c r="N14023" t="s">
        <v>16314</v>
      </c>
      <c r="O14023" s="3" t="s">
        <v>93390</v>
      </c>
      <c r="P14023" t="s">
        <v>16314</v>
      </c>
      <c r="Q14023" t="s">
        <v>16314</v>
      </c>
      <c r="R14023" t="s">
        <v>93390</v>
      </c>
      <c r="S14023" s="4" t="str">
        <f t="shared" si="219"/>
        <v>1999</v>
      </c>
    </row>
    <row r="14024" spans="1:19" hidden="1" x14ac:dyDescent="0.35">
      <c r="A14024" t="s">
        <v>93386</v>
      </c>
      <c r="B14024" t="s">
        <v>93387</v>
      </c>
      <c r="C14024" t="s">
        <v>93391</v>
      </c>
      <c r="D14024" t="s">
        <v>93392</v>
      </c>
      <c r="E14024" t="s">
        <v>93393</v>
      </c>
      <c r="F14024" t="s">
        <v>93394</v>
      </c>
      <c r="I14024" t="s">
        <v>93395</v>
      </c>
      <c r="J14024" t="s">
        <v>93396</v>
      </c>
      <c r="M14024" t="s">
        <v>112297</v>
      </c>
      <c r="N14024" t="s">
        <v>16314</v>
      </c>
      <c r="O14024" s="3" t="s">
        <v>93397</v>
      </c>
      <c r="P14024" t="s">
        <v>16314</v>
      </c>
      <c r="Q14024" t="s">
        <v>16314</v>
      </c>
      <c r="R14024" t="s">
        <v>93397</v>
      </c>
      <c r="S14024" s="4" t="str">
        <f t="shared" si="219"/>
        <v>1999</v>
      </c>
    </row>
    <row r="14025" spans="1:19" hidden="1" x14ac:dyDescent="0.35">
      <c r="A14025" t="s">
        <v>93393</v>
      </c>
      <c r="B14025" t="s">
        <v>93394</v>
      </c>
      <c r="C14025" t="s">
        <v>93398</v>
      </c>
      <c r="D14025" t="s">
        <v>93399</v>
      </c>
      <c r="E14025" t="s">
        <v>93400</v>
      </c>
      <c r="F14025" t="s">
        <v>93401</v>
      </c>
      <c r="I14025" t="s">
        <v>93402</v>
      </c>
      <c r="J14025" t="s">
        <v>93403</v>
      </c>
      <c r="M14025" t="s">
        <v>16314</v>
      </c>
      <c r="N14025" t="s">
        <v>16314</v>
      </c>
      <c r="O14025" s="3" t="s">
        <v>93404</v>
      </c>
      <c r="P14025" t="s">
        <v>16314</v>
      </c>
      <c r="Q14025" t="s">
        <v>16314</v>
      </c>
      <c r="R14025" t="s">
        <v>93404</v>
      </c>
      <c r="S14025" s="4" t="str">
        <f t="shared" si="219"/>
        <v>1999</v>
      </c>
    </row>
    <row r="14026" spans="1:19" hidden="1" x14ac:dyDescent="0.35">
      <c r="A14026" t="s">
        <v>93400</v>
      </c>
      <c r="B14026" t="s">
        <v>93401</v>
      </c>
      <c r="C14026" t="s">
        <v>93405</v>
      </c>
      <c r="D14026" t="s">
        <v>93406</v>
      </c>
      <c r="E14026" s="1" t="s">
        <v>93407</v>
      </c>
      <c r="F14026" s="1" t="s">
        <v>93408</v>
      </c>
      <c r="I14026" t="s">
        <v>2301</v>
      </c>
      <c r="J14026" t="s">
        <v>2302</v>
      </c>
      <c r="M14026" t="s">
        <v>16314</v>
      </c>
      <c r="N14026" t="s">
        <v>16314</v>
      </c>
      <c r="O14026" s="3" t="s">
        <v>93409</v>
      </c>
      <c r="P14026" t="s">
        <v>16314</v>
      </c>
      <c r="Q14026" t="s">
        <v>16314</v>
      </c>
      <c r="R14026" t="s">
        <v>93409</v>
      </c>
      <c r="S14026" s="4" t="str">
        <f t="shared" si="219"/>
        <v>1999</v>
      </c>
    </row>
    <row r="14027" spans="1:19" hidden="1" x14ac:dyDescent="0.35">
      <c r="A14027" s="1" t="s">
        <v>93407</v>
      </c>
      <c r="B14027" s="1" t="s">
        <v>93408</v>
      </c>
      <c r="C14027" t="s">
        <v>93410</v>
      </c>
      <c r="D14027" t="s">
        <v>93411</v>
      </c>
      <c r="E14027" t="s">
        <v>93412</v>
      </c>
      <c r="F14027" t="s">
        <v>93413</v>
      </c>
      <c r="I14027" t="s">
        <v>2301</v>
      </c>
      <c r="J14027" t="s">
        <v>2302</v>
      </c>
      <c r="M14027" t="s">
        <v>16314</v>
      </c>
      <c r="N14027" t="s">
        <v>16314</v>
      </c>
      <c r="O14027" s="3" t="s">
        <v>93414</v>
      </c>
      <c r="P14027" t="s">
        <v>16314</v>
      </c>
      <c r="Q14027" t="s">
        <v>16314</v>
      </c>
      <c r="R14027" t="s">
        <v>93414</v>
      </c>
      <c r="S14027" s="4" t="str">
        <f t="shared" si="219"/>
        <v>1999</v>
      </c>
    </row>
    <row r="14028" spans="1:19" hidden="1" x14ac:dyDescent="0.35">
      <c r="A14028" t="s">
        <v>93412</v>
      </c>
      <c r="B14028" t="s">
        <v>93413</v>
      </c>
      <c r="C14028" t="s">
        <v>93415</v>
      </c>
      <c r="D14028" t="s">
        <v>93416</v>
      </c>
      <c r="E14028" t="s">
        <v>93417</v>
      </c>
      <c r="F14028" t="s">
        <v>93418</v>
      </c>
      <c r="I14028" t="s">
        <v>93419</v>
      </c>
      <c r="J14028" t="s">
        <v>93420</v>
      </c>
      <c r="M14028" t="s">
        <v>112323</v>
      </c>
      <c r="N14028" t="s">
        <v>16314</v>
      </c>
      <c r="O14028" s="3" t="s">
        <v>93421</v>
      </c>
      <c r="P14028" t="s">
        <v>16314</v>
      </c>
      <c r="Q14028" t="s">
        <v>16314</v>
      </c>
      <c r="R14028" t="s">
        <v>93421</v>
      </c>
      <c r="S14028" s="4" t="str">
        <f t="shared" si="219"/>
        <v>1999</v>
      </c>
    </row>
    <row r="14029" spans="1:19" ht="319" hidden="1" x14ac:dyDescent="0.35">
      <c r="A14029" t="s">
        <v>93417</v>
      </c>
      <c r="B14029" t="s">
        <v>93418</v>
      </c>
      <c r="C14029" t="s">
        <v>93422</v>
      </c>
      <c r="D14029" t="s">
        <v>93423</v>
      </c>
      <c r="E14029" t="s">
        <v>93424</v>
      </c>
      <c r="F14029" t="s">
        <v>93425</v>
      </c>
      <c r="I14029" t="s">
        <v>93426</v>
      </c>
      <c r="J14029" t="s">
        <v>93427</v>
      </c>
      <c r="K14029" s="2" t="s">
        <v>93428</v>
      </c>
      <c r="M14029" t="s">
        <v>16314</v>
      </c>
      <c r="N14029" t="s">
        <v>16314</v>
      </c>
      <c r="O14029" s="3" t="s">
        <v>93429</v>
      </c>
      <c r="P14029" t="s">
        <v>16314</v>
      </c>
      <c r="Q14029" t="s">
        <v>16314</v>
      </c>
      <c r="R14029" t="s">
        <v>93429</v>
      </c>
      <c r="S14029" s="4" t="str">
        <f t="shared" si="219"/>
        <v>1999</v>
      </c>
    </row>
    <row r="14030" spans="1:19" ht="72.5" hidden="1" x14ac:dyDescent="0.35">
      <c r="A14030" t="s">
        <v>93424</v>
      </c>
      <c r="B14030" t="s">
        <v>93425</v>
      </c>
      <c r="C14030" t="s">
        <v>93430</v>
      </c>
      <c r="D14030" t="s">
        <v>93431</v>
      </c>
      <c r="E14030" t="s">
        <v>93432</v>
      </c>
      <c r="F14030" t="s">
        <v>93433</v>
      </c>
      <c r="I14030" t="s">
        <v>93434</v>
      </c>
      <c r="J14030" t="s">
        <v>90797</v>
      </c>
      <c r="K14030" s="2" t="s">
        <v>93435</v>
      </c>
      <c r="M14030" t="s">
        <v>16314</v>
      </c>
      <c r="N14030" t="s">
        <v>16314</v>
      </c>
      <c r="O14030" s="3" t="s">
        <v>93436</v>
      </c>
      <c r="P14030" t="s">
        <v>16314</v>
      </c>
      <c r="Q14030" t="s">
        <v>16314</v>
      </c>
      <c r="R14030" t="s">
        <v>93436</v>
      </c>
      <c r="S14030" s="4" t="str">
        <f t="shared" si="219"/>
        <v>1999</v>
      </c>
    </row>
    <row r="14031" spans="1:19" hidden="1" x14ac:dyDescent="0.35">
      <c r="A14031" t="s">
        <v>93432</v>
      </c>
      <c r="B14031" t="s">
        <v>93433</v>
      </c>
      <c r="C14031" t="s">
        <v>93437</v>
      </c>
      <c r="D14031" t="s">
        <v>93438</v>
      </c>
      <c r="E14031" t="s">
        <v>93439</v>
      </c>
      <c r="F14031" t="s">
        <v>93440</v>
      </c>
      <c r="I14031" t="s">
        <v>414</v>
      </c>
      <c r="J14031" t="s">
        <v>414</v>
      </c>
      <c r="M14031" t="s">
        <v>112299</v>
      </c>
      <c r="N14031" t="s">
        <v>16314</v>
      </c>
      <c r="O14031" s="3" t="s">
        <v>93441</v>
      </c>
      <c r="P14031" t="s">
        <v>16314</v>
      </c>
      <c r="Q14031" t="s">
        <v>16314</v>
      </c>
      <c r="R14031" t="s">
        <v>93441</v>
      </c>
      <c r="S14031" s="4" t="str">
        <f t="shared" si="219"/>
        <v>1999</v>
      </c>
    </row>
    <row r="14032" spans="1:19" hidden="1" x14ac:dyDescent="0.35">
      <c r="A14032" t="s">
        <v>93439</v>
      </c>
      <c r="B14032" t="s">
        <v>93440</v>
      </c>
      <c r="C14032" t="s">
        <v>93442</v>
      </c>
      <c r="D14032" t="s">
        <v>93443</v>
      </c>
      <c r="E14032" t="s">
        <v>93444</v>
      </c>
      <c r="F14032" t="s">
        <v>93445</v>
      </c>
      <c r="I14032" t="s">
        <v>93446</v>
      </c>
      <c r="J14032" t="s">
        <v>93447</v>
      </c>
      <c r="M14032" t="s">
        <v>112297</v>
      </c>
      <c r="N14032" t="s">
        <v>16314</v>
      </c>
      <c r="O14032" s="3" t="s">
        <v>93448</v>
      </c>
      <c r="P14032" t="s">
        <v>16314</v>
      </c>
      <c r="Q14032" t="s">
        <v>16314</v>
      </c>
      <c r="R14032" t="s">
        <v>93448</v>
      </c>
      <c r="S14032" s="4" t="str">
        <f t="shared" si="219"/>
        <v>1999</v>
      </c>
    </row>
    <row r="14033" spans="1:19" hidden="1" x14ac:dyDescent="0.35">
      <c r="A14033" t="s">
        <v>93444</v>
      </c>
      <c r="B14033" t="s">
        <v>93445</v>
      </c>
      <c r="C14033" t="s">
        <v>93449</v>
      </c>
      <c r="D14033" t="s">
        <v>93450</v>
      </c>
      <c r="E14033" t="s">
        <v>93451</v>
      </c>
      <c r="F14033" t="s">
        <v>93452</v>
      </c>
      <c r="I14033" t="s">
        <v>93453</v>
      </c>
      <c r="J14033" t="s">
        <v>93454</v>
      </c>
      <c r="M14033" t="s">
        <v>112297</v>
      </c>
      <c r="N14033" t="s">
        <v>16314</v>
      </c>
      <c r="O14033" s="3" t="s">
        <v>93455</v>
      </c>
      <c r="P14033" t="s">
        <v>16314</v>
      </c>
      <c r="Q14033" t="s">
        <v>16314</v>
      </c>
      <c r="R14033" t="s">
        <v>93455</v>
      </c>
      <c r="S14033" s="4" t="str">
        <f t="shared" si="219"/>
        <v>1999</v>
      </c>
    </row>
    <row r="14034" spans="1:19" hidden="1" x14ac:dyDescent="0.35">
      <c r="A14034" t="s">
        <v>93451</v>
      </c>
      <c r="B14034" t="s">
        <v>93452</v>
      </c>
      <c r="C14034" t="s">
        <v>93456</v>
      </c>
      <c r="D14034" t="s">
        <v>93457</v>
      </c>
      <c r="E14034" t="s">
        <v>93458</v>
      </c>
      <c r="F14034" t="s">
        <v>93459</v>
      </c>
      <c r="I14034" t="s">
        <v>93460</v>
      </c>
      <c r="J14034" t="s">
        <v>93461</v>
      </c>
      <c r="M14034" t="s">
        <v>112297</v>
      </c>
      <c r="N14034" t="s">
        <v>16314</v>
      </c>
      <c r="O14034" s="3" t="s">
        <v>93462</v>
      </c>
      <c r="P14034" t="s">
        <v>16314</v>
      </c>
      <c r="Q14034" t="s">
        <v>16314</v>
      </c>
      <c r="R14034" t="s">
        <v>93462</v>
      </c>
      <c r="S14034" s="4" t="str">
        <f t="shared" si="219"/>
        <v>1999</v>
      </c>
    </row>
    <row r="14035" spans="1:19" hidden="1" x14ac:dyDescent="0.35">
      <c r="A14035" t="s">
        <v>93458</v>
      </c>
      <c r="B14035" t="s">
        <v>93459</v>
      </c>
      <c r="C14035" t="s">
        <v>93463</v>
      </c>
      <c r="D14035" t="s">
        <v>93464</v>
      </c>
      <c r="E14035" t="s">
        <v>93465</v>
      </c>
      <c r="F14035" t="s">
        <v>93466</v>
      </c>
      <c r="I14035" t="s">
        <v>93467</v>
      </c>
      <c r="J14035" t="s">
        <v>93468</v>
      </c>
      <c r="M14035" t="s">
        <v>112315</v>
      </c>
      <c r="N14035" t="s">
        <v>16314</v>
      </c>
      <c r="O14035" s="3" t="s">
        <v>93469</v>
      </c>
      <c r="P14035" t="s">
        <v>16314</v>
      </c>
      <c r="Q14035" t="s">
        <v>16314</v>
      </c>
      <c r="R14035" t="s">
        <v>93469</v>
      </c>
      <c r="S14035" s="4" t="str">
        <f t="shared" si="219"/>
        <v>1999</v>
      </c>
    </row>
    <row r="14036" spans="1:19" hidden="1" x14ac:dyDescent="0.35">
      <c r="A14036" t="s">
        <v>93465</v>
      </c>
      <c r="B14036" t="s">
        <v>93466</v>
      </c>
      <c r="C14036" t="s">
        <v>93470</v>
      </c>
      <c r="D14036" t="s">
        <v>93471</v>
      </c>
      <c r="E14036" t="s">
        <v>93472</v>
      </c>
      <c r="F14036" t="s">
        <v>93473</v>
      </c>
      <c r="I14036" t="s">
        <v>93474</v>
      </c>
      <c r="J14036" t="s">
        <v>93475</v>
      </c>
      <c r="M14036" t="s">
        <v>16314</v>
      </c>
      <c r="N14036" t="s">
        <v>16314</v>
      </c>
      <c r="O14036" s="3" t="s">
        <v>93476</v>
      </c>
      <c r="P14036" t="s">
        <v>16314</v>
      </c>
      <c r="Q14036" t="s">
        <v>16314</v>
      </c>
      <c r="R14036" t="s">
        <v>93476</v>
      </c>
      <c r="S14036" s="4" t="str">
        <f t="shared" si="219"/>
        <v>1999</v>
      </c>
    </row>
    <row r="14037" spans="1:19" hidden="1" x14ac:dyDescent="0.35">
      <c r="A14037" t="s">
        <v>93472</v>
      </c>
      <c r="B14037" t="s">
        <v>93473</v>
      </c>
      <c r="C14037" t="s">
        <v>93477</v>
      </c>
      <c r="D14037" t="s">
        <v>93478</v>
      </c>
      <c r="E14037" t="s">
        <v>93479</v>
      </c>
      <c r="F14037" t="s">
        <v>93480</v>
      </c>
      <c r="I14037" t="s">
        <v>93481</v>
      </c>
      <c r="J14037" t="s">
        <v>93482</v>
      </c>
      <c r="M14037" t="s">
        <v>112297</v>
      </c>
      <c r="N14037" t="s">
        <v>16314</v>
      </c>
      <c r="O14037" s="3" t="s">
        <v>93483</v>
      </c>
      <c r="P14037" t="s">
        <v>16314</v>
      </c>
      <c r="Q14037" t="s">
        <v>16314</v>
      </c>
      <c r="R14037" t="s">
        <v>93483</v>
      </c>
      <c r="S14037" s="4" t="str">
        <f t="shared" si="219"/>
        <v>1999</v>
      </c>
    </row>
    <row r="14038" spans="1:19" hidden="1" x14ac:dyDescent="0.35">
      <c r="A14038" t="s">
        <v>93479</v>
      </c>
      <c r="B14038" t="s">
        <v>93480</v>
      </c>
      <c r="C14038" t="s">
        <v>93484</v>
      </c>
      <c r="D14038" t="s">
        <v>93485</v>
      </c>
      <c r="E14038" t="s">
        <v>93486</v>
      </c>
      <c r="F14038" t="s">
        <v>93487</v>
      </c>
      <c r="I14038" t="s">
        <v>512</v>
      </c>
      <c r="J14038" t="s">
        <v>512</v>
      </c>
      <c r="M14038" t="s">
        <v>112297</v>
      </c>
      <c r="N14038" t="s">
        <v>16314</v>
      </c>
      <c r="O14038" s="3" t="s">
        <v>93488</v>
      </c>
      <c r="P14038" t="s">
        <v>16314</v>
      </c>
      <c r="Q14038" t="s">
        <v>16314</v>
      </c>
      <c r="R14038" t="s">
        <v>93488</v>
      </c>
      <c r="S14038" s="4" t="str">
        <f t="shared" si="219"/>
        <v>1999</v>
      </c>
    </row>
    <row r="14039" spans="1:19" hidden="1" x14ac:dyDescent="0.35">
      <c r="A14039" t="s">
        <v>93486</v>
      </c>
      <c r="B14039" t="s">
        <v>93487</v>
      </c>
      <c r="C14039" t="s">
        <v>93489</v>
      </c>
      <c r="D14039" t="s">
        <v>93490</v>
      </c>
      <c r="E14039" t="s">
        <v>93491</v>
      </c>
      <c r="F14039" t="s">
        <v>93492</v>
      </c>
      <c r="I14039" t="s">
        <v>512</v>
      </c>
      <c r="J14039" t="s">
        <v>512</v>
      </c>
      <c r="M14039" t="s">
        <v>112297</v>
      </c>
      <c r="N14039" t="s">
        <v>16314</v>
      </c>
      <c r="O14039" s="3" t="s">
        <v>93493</v>
      </c>
      <c r="P14039" t="s">
        <v>16314</v>
      </c>
      <c r="Q14039" t="s">
        <v>16314</v>
      </c>
      <c r="R14039" t="s">
        <v>93493</v>
      </c>
      <c r="S14039" s="4" t="str">
        <f t="shared" si="219"/>
        <v>1999</v>
      </c>
    </row>
    <row r="14040" spans="1:19" hidden="1" x14ac:dyDescent="0.35">
      <c r="A14040" t="s">
        <v>93491</v>
      </c>
      <c r="B14040" t="s">
        <v>93492</v>
      </c>
      <c r="C14040" t="s">
        <v>93494</v>
      </c>
      <c r="D14040" t="s">
        <v>93495</v>
      </c>
      <c r="E14040" t="s">
        <v>93496</v>
      </c>
      <c r="F14040" t="s">
        <v>93497</v>
      </c>
      <c r="I14040" t="s">
        <v>93498</v>
      </c>
      <c r="J14040" t="s">
        <v>93499</v>
      </c>
      <c r="M14040" t="s">
        <v>112297</v>
      </c>
      <c r="N14040" t="s">
        <v>16314</v>
      </c>
      <c r="O14040" s="3" t="s">
        <v>93500</v>
      </c>
      <c r="P14040" t="s">
        <v>16314</v>
      </c>
      <c r="Q14040" t="s">
        <v>16314</v>
      </c>
      <c r="R14040" t="s">
        <v>93500</v>
      </c>
      <c r="S14040" s="4" t="str">
        <f t="shared" si="219"/>
        <v>1999</v>
      </c>
    </row>
    <row r="14041" spans="1:19" hidden="1" x14ac:dyDescent="0.35">
      <c r="A14041" t="s">
        <v>93496</v>
      </c>
      <c r="B14041" t="s">
        <v>93497</v>
      </c>
      <c r="C14041" t="s">
        <v>93501</v>
      </c>
      <c r="D14041" t="s">
        <v>93502</v>
      </c>
      <c r="E14041" t="s">
        <v>93503</v>
      </c>
      <c r="F14041" t="s">
        <v>93504</v>
      </c>
      <c r="I14041" t="s">
        <v>93505</v>
      </c>
      <c r="J14041" t="s">
        <v>93506</v>
      </c>
      <c r="M14041" t="s">
        <v>112314</v>
      </c>
      <c r="N14041" t="s">
        <v>16314</v>
      </c>
      <c r="O14041" s="3" t="s">
        <v>93507</v>
      </c>
      <c r="P14041" t="s">
        <v>16314</v>
      </c>
      <c r="Q14041" t="s">
        <v>16314</v>
      </c>
      <c r="R14041" t="s">
        <v>93507</v>
      </c>
      <c r="S14041" s="4" t="str">
        <f t="shared" si="219"/>
        <v>1999</v>
      </c>
    </row>
    <row r="14042" spans="1:19" ht="29" hidden="1" x14ac:dyDescent="0.35">
      <c r="A14042" t="s">
        <v>93503</v>
      </c>
      <c r="B14042" t="s">
        <v>93504</v>
      </c>
      <c r="C14042" t="s">
        <v>93508</v>
      </c>
      <c r="D14042" t="s">
        <v>93509</v>
      </c>
      <c r="E14042" t="s">
        <v>93510</v>
      </c>
      <c r="F14042" t="s">
        <v>93511</v>
      </c>
      <c r="I14042" t="s">
        <v>93512</v>
      </c>
      <c r="J14042" t="s">
        <v>93513</v>
      </c>
      <c r="K14042" s="2" t="s">
        <v>87861</v>
      </c>
      <c r="M14042" t="s">
        <v>16314</v>
      </c>
      <c r="N14042" t="s">
        <v>16314</v>
      </c>
      <c r="O14042" s="3" t="s">
        <v>93514</v>
      </c>
      <c r="P14042" t="s">
        <v>16314</v>
      </c>
      <c r="Q14042" t="s">
        <v>16314</v>
      </c>
      <c r="R14042" t="s">
        <v>93514</v>
      </c>
      <c r="S14042" s="4" t="str">
        <f t="shared" si="219"/>
        <v>1999</v>
      </c>
    </row>
    <row r="14043" spans="1:19" hidden="1" x14ac:dyDescent="0.35">
      <c r="A14043" t="s">
        <v>93510</v>
      </c>
      <c r="B14043" t="s">
        <v>93511</v>
      </c>
      <c r="C14043" t="s">
        <v>93515</v>
      </c>
      <c r="D14043" t="s">
        <v>93516</v>
      </c>
      <c r="E14043" t="s">
        <v>93517</v>
      </c>
      <c r="F14043" t="s">
        <v>93518</v>
      </c>
      <c r="I14043" t="s">
        <v>93519</v>
      </c>
      <c r="J14043" t="s">
        <v>93520</v>
      </c>
      <c r="M14043" t="s">
        <v>112323</v>
      </c>
      <c r="N14043" t="s">
        <v>16314</v>
      </c>
      <c r="O14043" s="3" t="s">
        <v>93521</v>
      </c>
      <c r="P14043" t="s">
        <v>16314</v>
      </c>
      <c r="Q14043" t="s">
        <v>16314</v>
      </c>
      <c r="R14043" t="s">
        <v>93521</v>
      </c>
      <c r="S14043" s="4" t="str">
        <f t="shared" si="219"/>
        <v>1999</v>
      </c>
    </row>
    <row r="14044" spans="1:19" hidden="1" x14ac:dyDescent="0.35">
      <c r="A14044" t="s">
        <v>93517</v>
      </c>
      <c r="B14044" t="s">
        <v>93518</v>
      </c>
      <c r="C14044" t="s">
        <v>93522</v>
      </c>
      <c r="D14044" t="s">
        <v>93523</v>
      </c>
      <c r="E14044" t="s">
        <v>93524</v>
      </c>
      <c r="F14044" t="s">
        <v>93525</v>
      </c>
      <c r="I14044" t="s">
        <v>93526</v>
      </c>
      <c r="J14044" t="s">
        <v>93527</v>
      </c>
      <c r="M14044" t="s">
        <v>112297</v>
      </c>
      <c r="N14044" t="s">
        <v>16314</v>
      </c>
      <c r="O14044" s="3" t="s">
        <v>93528</v>
      </c>
      <c r="P14044" t="s">
        <v>16314</v>
      </c>
      <c r="Q14044" t="s">
        <v>16314</v>
      </c>
      <c r="R14044" t="s">
        <v>93528</v>
      </c>
      <c r="S14044" s="4" t="str">
        <f t="shared" si="219"/>
        <v>1999</v>
      </c>
    </row>
    <row r="14045" spans="1:19" ht="145" hidden="1" x14ac:dyDescent="0.35">
      <c r="A14045" t="s">
        <v>93524</v>
      </c>
      <c r="B14045" t="s">
        <v>93525</v>
      </c>
      <c r="C14045" t="s">
        <v>93529</v>
      </c>
      <c r="D14045" t="s">
        <v>93530</v>
      </c>
      <c r="E14045" t="s">
        <v>93531</v>
      </c>
      <c r="F14045" t="s">
        <v>93532</v>
      </c>
      <c r="I14045" t="s">
        <v>93533</v>
      </c>
      <c r="J14045" t="s">
        <v>93534</v>
      </c>
      <c r="K14045" s="2" t="s">
        <v>93535</v>
      </c>
      <c r="M14045" t="s">
        <v>16314</v>
      </c>
      <c r="N14045" t="s">
        <v>16314</v>
      </c>
      <c r="O14045" s="3" t="s">
        <v>93536</v>
      </c>
      <c r="P14045" t="s">
        <v>16314</v>
      </c>
      <c r="Q14045" t="s">
        <v>16314</v>
      </c>
      <c r="R14045" t="s">
        <v>93536</v>
      </c>
      <c r="S14045" s="4" t="str">
        <f t="shared" si="219"/>
        <v>1999</v>
      </c>
    </row>
    <row r="14046" spans="1:19" hidden="1" x14ac:dyDescent="0.35">
      <c r="A14046" t="s">
        <v>93531</v>
      </c>
      <c r="B14046" t="s">
        <v>93532</v>
      </c>
      <c r="C14046" t="s">
        <v>93537</v>
      </c>
      <c r="D14046" t="s">
        <v>93538</v>
      </c>
      <c r="E14046" t="s">
        <v>93539</v>
      </c>
      <c r="F14046" t="s">
        <v>93540</v>
      </c>
      <c r="I14046" t="s">
        <v>93541</v>
      </c>
      <c r="J14046" t="s">
        <v>93542</v>
      </c>
      <c r="M14046" t="s">
        <v>112297</v>
      </c>
      <c r="N14046" t="s">
        <v>16314</v>
      </c>
      <c r="O14046" s="3" t="s">
        <v>93543</v>
      </c>
      <c r="P14046" t="s">
        <v>16314</v>
      </c>
      <c r="Q14046" t="s">
        <v>16314</v>
      </c>
      <c r="R14046" t="s">
        <v>93543</v>
      </c>
      <c r="S14046" s="4" t="str">
        <f t="shared" si="219"/>
        <v>1999</v>
      </c>
    </row>
    <row r="14047" spans="1:19" hidden="1" x14ac:dyDescent="0.35">
      <c r="A14047" t="s">
        <v>93539</v>
      </c>
      <c r="B14047" t="s">
        <v>93540</v>
      </c>
      <c r="C14047" t="s">
        <v>93544</v>
      </c>
      <c r="D14047" t="s">
        <v>93545</v>
      </c>
      <c r="E14047" t="s">
        <v>93546</v>
      </c>
      <c r="F14047" t="s">
        <v>93547</v>
      </c>
      <c r="I14047" t="s">
        <v>93548</v>
      </c>
      <c r="J14047" t="s">
        <v>93549</v>
      </c>
      <c r="M14047" t="s">
        <v>112315</v>
      </c>
      <c r="N14047" t="s">
        <v>16314</v>
      </c>
      <c r="O14047" s="3" t="s">
        <v>93550</v>
      </c>
      <c r="P14047" t="s">
        <v>16314</v>
      </c>
      <c r="Q14047" t="s">
        <v>16314</v>
      </c>
      <c r="R14047" t="s">
        <v>93550</v>
      </c>
      <c r="S14047" s="4" t="str">
        <f t="shared" si="219"/>
        <v>1999</v>
      </c>
    </row>
    <row r="14048" spans="1:19" hidden="1" x14ac:dyDescent="0.35">
      <c r="A14048" t="s">
        <v>93546</v>
      </c>
      <c r="B14048" t="s">
        <v>93547</v>
      </c>
      <c r="C14048" t="s">
        <v>93551</v>
      </c>
      <c r="D14048" t="s">
        <v>93552</v>
      </c>
      <c r="E14048" s="1" t="s">
        <v>93553</v>
      </c>
      <c r="F14048" s="1">
        <v>2.2964000000000001E+73</v>
      </c>
      <c r="I14048" t="s">
        <v>93554</v>
      </c>
      <c r="J14048" t="s">
        <v>93555</v>
      </c>
      <c r="M14048" t="s">
        <v>112315</v>
      </c>
      <c r="N14048" t="s">
        <v>16314</v>
      </c>
      <c r="O14048" s="3" t="s">
        <v>93556</v>
      </c>
      <c r="P14048" t="s">
        <v>16314</v>
      </c>
      <c r="Q14048" t="s">
        <v>16314</v>
      </c>
      <c r="R14048" t="s">
        <v>93556</v>
      </c>
      <c r="S14048" s="4" t="str">
        <f t="shared" si="219"/>
        <v>1999</v>
      </c>
    </row>
    <row r="14049" spans="1:19" hidden="1" x14ac:dyDescent="0.35">
      <c r="A14049" s="1" t="s">
        <v>93553</v>
      </c>
      <c r="B14049" s="1">
        <v>2.2964000000000001E+73</v>
      </c>
      <c r="C14049" t="s">
        <v>93557</v>
      </c>
      <c r="D14049" t="s">
        <v>93558</v>
      </c>
      <c r="E14049" t="s">
        <v>93559</v>
      </c>
      <c r="F14049" t="s">
        <v>93560</v>
      </c>
      <c r="I14049" t="s">
        <v>93561</v>
      </c>
      <c r="J14049" t="s">
        <v>93562</v>
      </c>
      <c r="M14049" t="s">
        <v>112297</v>
      </c>
      <c r="N14049" t="s">
        <v>16314</v>
      </c>
      <c r="O14049" s="3" t="s">
        <v>93563</v>
      </c>
      <c r="P14049" t="s">
        <v>16314</v>
      </c>
      <c r="Q14049" t="s">
        <v>16314</v>
      </c>
      <c r="R14049" t="s">
        <v>93563</v>
      </c>
      <c r="S14049" s="4" t="str">
        <f t="shared" si="219"/>
        <v>1999</v>
      </c>
    </row>
    <row r="14050" spans="1:19" hidden="1" x14ac:dyDescent="0.35">
      <c r="A14050" t="s">
        <v>93559</v>
      </c>
      <c r="B14050" t="s">
        <v>93560</v>
      </c>
      <c r="C14050" t="s">
        <v>93564</v>
      </c>
      <c r="D14050" t="s">
        <v>93565</v>
      </c>
      <c r="E14050" t="s">
        <v>93566</v>
      </c>
      <c r="F14050" t="s">
        <v>93567</v>
      </c>
      <c r="I14050" t="s">
        <v>93568</v>
      </c>
      <c r="J14050" t="s">
        <v>93569</v>
      </c>
      <c r="M14050" t="s">
        <v>16314</v>
      </c>
      <c r="N14050" t="s">
        <v>16314</v>
      </c>
      <c r="O14050" s="3" t="s">
        <v>93570</v>
      </c>
      <c r="P14050" t="s">
        <v>16314</v>
      </c>
      <c r="Q14050" t="s">
        <v>16314</v>
      </c>
      <c r="R14050" t="s">
        <v>93570</v>
      </c>
      <c r="S14050" s="4" t="str">
        <f t="shared" si="219"/>
        <v>1999</v>
      </c>
    </row>
    <row r="14051" spans="1:19" hidden="1" x14ac:dyDescent="0.35">
      <c r="A14051" t="s">
        <v>93566</v>
      </c>
      <c r="B14051" t="s">
        <v>93567</v>
      </c>
      <c r="C14051" t="s">
        <v>93571</v>
      </c>
      <c r="D14051" t="s">
        <v>93572</v>
      </c>
      <c r="E14051" t="s">
        <v>93573</v>
      </c>
      <c r="F14051" t="s">
        <v>93574</v>
      </c>
      <c r="I14051" t="s">
        <v>93575</v>
      </c>
      <c r="J14051" t="s">
        <v>93576</v>
      </c>
      <c r="M14051" t="s">
        <v>112315</v>
      </c>
      <c r="N14051" t="s">
        <v>16314</v>
      </c>
      <c r="O14051" s="3" t="s">
        <v>93577</v>
      </c>
      <c r="P14051" t="s">
        <v>16314</v>
      </c>
      <c r="Q14051" t="s">
        <v>16314</v>
      </c>
      <c r="R14051" t="s">
        <v>93577</v>
      </c>
      <c r="S14051" s="4" t="str">
        <f t="shared" si="219"/>
        <v>1999</v>
      </c>
    </row>
    <row r="14052" spans="1:19" hidden="1" x14ac:dyDescent="0.35">
      <c r="A14052" t="s">
        <v>93573</v>
      </c>
      <c r="B14052" t="s">
        <v>93574</v>
      </c>
      <c r="C14052" t="s">
        <v>93578</v>
      </c>
      <c r="D14052" t="s">
        <v>93579</v>
      </c>
      <c r="E14052" t="s">
        <v>93580</v>
      </c>
      <c r="F14052" t="s">
        <v>93581</v>
      </c>
      <c r="I14052" t="s">
        <v>93582</v>
      </c>
      <c r="J14052" t="s">
        <v>93583</v>
      </c>
      <c r="M14052" t="s">
        <v>16314</v>
      </c>
      <c r="N14052" t="s">
        <v>16314</v>
      </c>
      <c r="O14052" s="3" t="s">
        <v>93584</v>
      </c>
      <c r="P14052" t="s">
        <v>16314</v>
      </c>
      <c r="Q14052" t="s">
        <v>16314</v>
      </c>
      <c r="R14052" t="s">
        <v>93584</v>
      </c>
      <c r="S14052" s="4" t="str">
        <f t="shared" si="219"/>
        <v>1999</v>
      </c>
    </row>
    <row r="14053" spans="1:19" ht="409.5" hidden="1" x14ac:dyDescent="0.35">
      <c r="A14053" t="s">
        <v>93580</v>
      </c>
      <c r="B14053" t="s">
        <v>93581</v>
      </c>
      <c r="C14053" t="s">
        <v>93585</v>
      </c>
      <c r="D14053" t="s">
        <v>93586</v>
      </c>
      <c r="E14053" t="s">
        <v>93587</v>
      </c>
      <c r="F14053" t="s">
        <v>93588</v>
      </c>
      <c r="I14053" t="s">
        <v>93589</v>
      </c>
      <c r="J14053" t="s">
        <v>93590</v>
      </c>
      <c r="K14053" s="2" t="s">
        <v>93591</v>
      </c>
      <c r="M14053" t="s">
        <v>16314</v>
      </c>
      <c r="N14053" t="s">
        <v>16314</v>
      </c>
      <c r="O14053" s="3" t="s">
        <v>93592</v>
      </c>
      <c r="P14053" t="s">
        <v>16314</v>
      </c>
      <c r="Q14053" t="s">
        <v>16314</v>
      </c>
      <c r="R14053" t="s">
        <v>93592</v>
      </c>
      <c r="S14053" s="4" t="str">
        <f t="shared" si="219"/>
        <v>1999</v>
      </c>
    </row>
    <row r="14054" spans="1:19" ht="409.5" hidden="1" x14ac:dyDescent="0.35">
      <c r="A14054" t="s">
        <v>93587</v>
      </c>
      <c r="B14054" t="s">
        <v>93588</v>
      </c>
      <c r="C14054" t="s">
        <v>93593</v>
      </c>
      <c r="D14054" t="s">
        <v>93594</v>
      </c>
      <c r="E14054" t="s">
        <v>93595</v>
      </c>
      <c r="F14054" t="s">
        <v>93596</v>
      </c>
      <c r="I14054" t="s">
        <v>93597</v>
      </c>
      <c r="J14054" t="s">
        <v>93598</v>
      </c>
      <c r="K14054" s="2" t="s">
        <v>93599</v>
      </c>
      <c r="M14054" t="s">
        <v>16314</v>
      </c>
      <c r="N14054" t="s">
        <v>16314</v>
      </c>
      <c r="O14054" s="3" t="s">
        <v>93600</v>
      </c>
      <c r="P14054" t="s">
        <v>16314</v>
      </c>
      <c r="Q14054" t="s">
        <v>16314</v>
      </c>
      <c r="R14054" t="s">
        <v>93600</v>
      </c>
      <c r="S14054" s="4" t="str">
        <f t="shared" si="219"/>
        <v>1999</v>
      </c>
    </row>
    <row r="14055" spans="1:19" ht="409.5" hidden="1" x14ac:dyDescent="0.35">
      <c r="A14055" t="s">
        <v>93595</v>
      </c>
      <c r="B14055" t="s">
        <v>93596</v>
      </c>
      <c r="C14055" t="s">
        <v>93601</v>
      </c>
      <c r="D14055" t="s">
        <v>93602</v>
      </c>
      <c r="E14055" t="s">
        <v>93603</v>
      </c>
      <c r="F14055" t="s">
        <v>93604</v>
      </c>
      <c r="I14055" t="s">
        <v>93597</v>
      </c>
      <c r="J14055" t="s">
        <v>93598</v>
      </c>
      <c r="K14055" s="2" t="s">
        <v>93599</v>
      </c>
      <c r="M14055" t="s">
        <v>16314</v>
      </c>
      <c r="N14055" t="s">
        <v>16314</v>
      </c>
      <c r="O14055" s="3" t="s">
        <v>93605</v>
      </c>
      <c r="P14055" t="s">
        <v>16314</v>
      </c>
      <c r="Q14055" t="s">
        <v>16314</v>
      </c>
      <c r="R14055" t="s">
        <v>93605</v>
      </c>
      <c r="S14055" s="4" t="str">
        <f t="shared" si="219"/>
        <v>1999</v>
      </c>
    </row>
    <row r="14056" spans="1:19" hidden="1" x14ac:dyDescent="0.35">
      <c r="A14056" t="s">
        <v>93603</v>
      </c>
      <c r="B14056" t="s">
        <v>93604</v>
      </c>
      <c r="C14056" t="s">
        <v>93606</v>
      </c>
      <c r="D14056" t="s">
        <v>93607</v>
      </c>
      <c r="E14056" t="s">
        <v>93608</v>
      </c>
      <c r="F14056" t="s">
        <v>93609</v>
      </c>
      <c r="I14056" t="s">
        <v>93610</v>
      </c>
      <c r="J14056" t="s">
        <v>50759</v>
      </c>
      <c r="M14056" t="s">
        <v>112315</v>
      </c>
      <c r="N14056" t="s">
        <v>16314</v>
      </c>
      <c r="O14056" s="3" t="s">
        <v>93611</v>
      </c>
      <c r="P14056" t="s">
        <v>16314</v>
      </c>
      <c r="Q14056" t="s">
        <v>16314</v>
      </c>
      <c r="R14056" t="s">
        <v>93611</v>
      </c>
      <c r="S14056" s="4" t="str">
        <f t="shared" si="219"/>
        <v>1999</v>
      </c>
    </row>
    <row r="14057" spans="1:19" hidden="1" x14ac:dyDescent="0.35">
      <c r="A14057" t="s">
        <v>93608</v>
      </c>
      <c r="B14057" t="s">
        <v>93609</v>
      </c>
      <c r="C14057" t="s">
        <v>93612</v>
      </c>
      <c r="D14057" t="s">
        <v>93613</v>
      </c>
      <c r="E14057" t="s">
        <v>93614</v>
      </c>
      <c r="F14057" t="s">
        <v>93615</v>
      </c>
      <c r="I14057" t="s">
        <v>93616</v>
      </c>
      <c r="J14057" t="s">
        <v>93617</v>
      </c>
      <c r="M14057" t="s">
        <v>112315</v>
      </c>
      <c r="N14057" t="s">
        <v>16314</v>
      </c>
      <c r="O14057" s="3" t="s">
        <v>93618</v>
      </c>
      <c r="P14057" t="s">
        <v>16314</v>
      </c>
      <c r="Q14057" t="s">
        <v>16314</v>
      </c>
      <c r="R14057" t="s">
        <v>93618</v>
      </c>
      <c r="S14057" s="4" t="str">
        <f t="shared" si="219"/>
        <v>1999</v>
      </c>
    </row>
    <row r="14058" spans="1:19" hidden="1" x14ac:dyDescent="0.35">
      <c r="A14058" t="s">
        <v>93614</v>
      </c>
      <c r="B14058" t="s">
        <v>93615</v>
      </c>
      <c r="C14058" t="s">
        <v>93619</v>
      </c>
      <c r="D14058" t="s">
        <v>93620</v>
      </c>
      <c r="E14058" t="s">
        <v>93621</v>
      </c>
      <c r="F14058" t="s">
        <v>93622</v>
      </c>
      <c r="I14058" t="s">
        <v>93623</v>
      </c>
      <c r="J14058" t="s">
        <v>93624</v>
      </c>
      <c r="M14058" t="s">
        <v>16314</v>
      </c>
      <c r="N14058" t="s">
        <v>16314</v>
      </c>
      <c r="O14058" s="3" t="s">
        <v>93625</v>
      </c>
      <c r="P14058" t="s">
        <v>16314</v>
      </c>
      <c r="Q14058" t="s">
        <v>16314</v>
      </c>
      <c r="R14058" t="s">
        <v>93625</v>
      </c>
      <c r="S14058" s="4" t="str">
        <f t="shared" si="219"/>
        <v>1999</v>
      </c>
    </row>
    <row r="14059" spans="1:19" ht="409.5" hidden="1" x14ac:dyDescent="0.35">
      <c r="A14059" t="s">
        <v>93621</v>
      </c>
      <c r="B14059" t="s">
        <v>93622</v>
      </c>
      <c r="C14059" t="s">
        <v>93626</v>
      </c>
      <c r="D14059" t="s">
        <v>93627</v>
      </c>
      <c r="E14059" t="s">
        <v>93628</v>
      </c>
      <c r="F14059" t="s">
        <v>93629</v>
      </c>
      <c r="I14059" t="s">
        <v>93630</v>
      </c>
      <c r="J14059" t="s">
        <v>93631</v>
      </c>
      <c r="K14059" s="2" t="s">
        <v>93632</v>
      </c>
      <c r="M14059" t="s">
        <v>16314</v>
      </c>
      <c r="N14059" t="s">
        <v>16314</v>
      </c>
      <c r="O14059" s="3" t="s">
        <v>93633</v>
      </c>
      <c r="P14059" t="s">
        <v>16314</v>
      </c>
      <c r="Q14059" t="s">
        <v>16314</v>
      </c>
      <c r="R14059" t="s">
        <v>93633</v>
      </c>
      <c r="S14059" s="4" t="str">
        <f t="shared" si="219"/>
        <v>1999</v>
      </c>
    </row>
    <row r="14060" spans="1:19" hidden="1" x14ac:dyDescent="0.35">
      <c r="A14060" t="s">
        <v>93628</v>
      </c>
      <c r="B14060" t="s">
        <v>93629</v>
      </c>
      <c r="C14060" t="s">
        <v>93634</v>
      </c>
      <c r="D14060" t="s">
        <v>93635</v>
      </c>
      <c r="E14060" t="s">
        <v>93636</v>
      </c>
      <c r="F14060">
        <v>556071001</v>
      </c>
      <c r="I14060" t="s">
        <v>93637</v>
      </c>
      <c r="J14060" t="s">
        <v>93637</v>
      </c>
      <c r="M14060" t="s">
        <v>91453</v>
      </c>
      <c r="N14060" t="s">
        <v>91453</v>
      </c>
      <c r="O14060" s="3" t="s">
        <v>93638</v>
      </c>
      <c r="P14060" t="s">
        <v>91453</v>
      </c>
      <c r="Q14060" t="s">
        <v>91453</v>
      </c>
      <c r="R14060" t="s">
        <v>93638</v>
      </c>
      <c r="S14060" s="4" t="str">
        <f t="shared" si="219"/>
        <v>1999</v>
      </c>
    </row>
    <row r="14061" spans="1:19" hidden="1" x14ac:dyDescent="0.35">
      <c r="A14061" t="s">
        <v>93636</v>
      </c>
      <c r="B14061">
        <v>556071001</v>
      </c>
      <c r="C14061" t="s">
        <v>93639</v>
      </c>
      <c r="D14061" t="s">
        <v>93640</v>
      </c>
      <c r="E14061" t="s">
        <v>93641</v>
      </c>
      <c r="F14061" t="s">
        <v>93642</v>
      </c>
      <c r="I14061" t="s">
        <v>93643</v>
      </c>
      <c r="J14061" t="s">
        <v>93644</v>
      </c>
      <c r="M14061" t="s">
        <v>112315</v>
      </c>
      <c r="N14061" t="s">
        <v>16314</v>
      </c>
      <c r="O14061" s="3" t="s">
        <v>93645</v>
      </c>
      <c r="P14061" t="s">
        <v>16314</v>
      </c>
      <c r="Q14061" t="s">
        <v>16314</v>
      </c>
      <c r="R14061" t="s">
        <v>93645</v>
      </c>
      <c r="S14061" s="4" t="str">
        <f t="shared" si="219"/>
        <v>1999</v>
      </c>
    </row>
    <row r="14062" spans="1:19" hidden="1" x14ac:dyDescent="0.35">
      <c r="A14062" t="s">
        <v>93641</v>
      </c>
      <c r="B14062" t="s">
        <v>93642</v>
      </c>
      <c r="C14062" t="s">
        <v>93646</v>
      </c>
      <c r="D14062" t="s">
        <v>93647</v>
      </c>
      <c r="E14062" t="s">
        <v>93648</v>
      </c>
      <c r="F14062">
        <v>105855184</v>
      </c>
      <c r="I14062" t="s">
        <v>93649</v>
      </c>
      <c r="J14062" t="s">
        <v>93650</v>
      </c>
      <c r="M14062" t="s">
        <v>16314</v>
      </c>
      <c r="N14062" t="s">
        <v>16314</v>
      </c>
      <c r="O14062" s="3" t="s">
        <v>93651</v>
      </c>
      <c r="P14062" t="s">
        <v>16314</v>
      </c>
      <c r="Q14062" t="s">
        <v>16314</v>
      </c>
      <c r="R14062" t="s">
        <v>93651</v>
      </c>
      <c r="S14062" s="4" t="str">
        <f t="shared" si="219"/>
        <v>1999</v>
      </c>
    </row>
    <row r="14063" spans="1:19" hidden="1" x14ac:dyDescent="0.35">
      <c r="A14063" t="s">
        <v>93648</v>
      </c>
      <c r="B14063">
        <v>105855184</v>
      </c>
      <c r="C14063" t="s">
        <v>93652</v>
      </c>
      <c r="D14063" t="s">
        <v>93653</v>
      </c>
      <c r="E14063" t="s">
        <v>93654</v>
      </c>
      <c r="F14063" t="s">
        <v>93655</v>
      </c>
      <c r="I14063" t="s">
        <v>93656</v>
      </c>
      <c r="J14063" t="s">
        <v>93657</v>
      </c>
      <c r="M14063" t="s">
        <v>91453</v>
      </c>
      <c r="N14063" t="s">
        <v>91453</v>
      </c>
      <c r="O14063" s="3" t="s">
        <v>93658</v>
      </c>
      <c r="P14063" t="s">
        <v>91453</v>
      </c>
      <c r="Q14063" t="s">
        <v>91453</v>
      </c>
      <c r="R14063" t="s">
        <v>93658</v>
      </c>
      <c r="S14063" s="4" t="str">
        <f t="shared" si="219"/>
        <v>1999</v>
      </c>
    </row>
    <row r="14064" spans="1:19" hidden="1" x14ac:dyDescent="0.35">
      <c r="A14064" t="s">
        <v>93654</v>
      </c>
      <c r="B14064" t="s">
        <v>93655</v>
      </c>
      <c r="C14064" s="1" t="s">
        <v>93659</v>
      </c>
      <c r="D14064" s="1" t="s">
        <v>93660</v>
      </c>
      <c r="E14064" t="s">
        <v>93661</v>
      </c>
      <c r="F14064" t="s">
        <v>93662</v>
      </c>
      <c r="I14064" t="s">
        <v>93663</v>
      </c>
      <c r="J14064" t="s">
        <v>93664</v>
      </c>
      <c r="M14064" t="s">
        <v>91453</v>
      </c>
      <c r="N14064" t="s">
        <v>91453</v>
      </c>
      <c r="O14064" s="3" t="s">
        <v>93665</v>
      </c>
      <c r="P14064" t="s">
        <v>91453</v>
      </c>
      <c r="Q14064" t="s">
        <v>91453</v>
      </c>
      <c r="R14064" t="s">
        <v>93665</v>
      </c>
      <c r="S14064" s="4" t="str">
        <f t="shared" si="219"/>
        <v>1999</v>
      </c>
    </row>
    <row r="14065" spans="1:19" hidden="1" x14ac:dyDescent="0.35">
      <c r="A14065" t="s">
        <v>93661</v>
      </c>
      <c r="B14065" t="s">
        <v>93662</v>
      </c>
      <c r="C14065" t="s">
        <v>93666</v>
      </c>
      <c r="D14065" t="s">
        <v>93667</v>
      </c>
      <c r="E14065" t="s">
        <v>93668</v>
      </c>
      <c r="F14065" t="s">
        <v>93669</v>
      </c>
      <c r="I14065" t="s">
        <v>93670</v>
      </c>
      <c r="J14065" t="s">
        <v>93671</v>
      </c>
      <c r="M14065" t="s">
        <v>91453</v>
      </c>
      <c r="N14065" t="s">
        <v>91453</v>
      </c>
      <c r="O14065" s="3" t="s">
        <v>93672</v>
      </c>
      <c r="P14065" t="s">
        <v>91453</v>
      </c>
      <c r="Q14065" t="s">
        <v>91453</v>
      </c>
      <c r="R14065" t="s">
        <v>93672</v>
      </c>
      <c r="S14065" s="4" t="str">
        <f t="shared" si="219"/>
        <v>1999</v>
      </c>
    </row>
    <row r="14066" spans="1:19" hidden="1" x14ac:dyDescent="0.35">
      <c r="A14066" t="s">
        <v>93668</v>
      </c>
      <c r="B14066" t="s">
        <v>93669</v>
      </c>
      <c r="C14066" t="s">
        <v>93673</v>
      </c>
      <c r="D14066" t="s">
        <v>93674</v>
      </c>
      <c r="E14066" t="s">
        <v>93675</v>
      </c>
      <c r="F14066" t="s">
        <v>93676</v>
      </c>
      <c r="I14066" t="s">
        <v>93677</v>
      </c>
      <c r="J14066" t="s">
        <v>93678</v>
      </c>
      <c r="M14066" t="s">
        <v>112297</v>
      </c>
      <c r="N14066" t="s">
        <v>16314</v>
      </c>
      <c r="O14066" s="3" t="s">
        <v>93679</v>
      </c>
      <c r="P14066" t="s">
        <v>16314</v>
      </c>
      <c r="Q14066" t="s">
        <v>16314</v>
      </c>
      <c r="R14066" t="s">
        <v>93679</v>
      </c>
      <c r="S14066" s="4" t="str">
        <f t="shared" si="219"/>
        <v>1999</v>
      </c>
    </row>
    <row r="14067" spans="1:19" hidden="1" x14ac:dyDescent="0.35">
      <c r="A14067" t="s">
        <v>93675</v>
      </c>
      <c r="B14067" t="s">
        <v>93676</v>
      </c>
      <c r="C14067" t="s">
        <v>93680</v>
      </c>
      <c r="D14067" t="s">
        <v>93681</v>
      </c>
      <c r="E14067" t="s">
        <v>93682</v>
      </c>
      <c r="F14067" t="s">
        <v>93683</v>
      </c>
      <c r="I14067" t="s">
        <v>93684</v>
      </c>
      <c r="J14067" t="s">
        <v>93685</v>
      </c>
      <c r="M14067" t="s">
        <v>91453</v>
      </c>
      <c r="N14067" t="s">
        <v>91453</v>
      </c>
      <c r="O14067" s="3" t="s">
        <v>93686</v>
      </c>
      <c r="P14067" t="s">
        <v>91453</v>
      </c>
      <c r="Q14067" t="s">
        <v>91453</v>
      </c>
      <c r="R14067" t="s">
        <v>93686</v>
      </c>
      <c r="S14067" s="4" t="str">
        <f t="shared" si="219"/>
        <v>1999</v>
      </c>
    </row>
    <row r="14068" spans="1:19" hidden="1" x14ac:dyDescent="0.35">
      <c r="A14068" t="s">
        <v>93682</v>
      </c>
      <c r="B14068" t="s">
        <v>93683</v>
      </c>
      <c r="C14068" t="s">
        <v>93687</v>
      </c>
      <c r="D14068" t="s">
        <v>93688</v>
      </c>
      <c r="E14068" t="s">
        <v>93689</v>
      </c>
      <c r="F14068" t="s">
        <v>93690</v>
      </c>
      <c r="I14068" t="s">
        <v>93691</v>
      </c>
      <c r="J14068" t="s">
        <v>93692</v>
      </c>
      <c r="M14068" t="s">
        <v>112315</v>
      </c>
      <c r="N14068" t="s">
        <v>16314</v>
      </c>
      <c r="O14068" s="3" t="s">
        <v>93693</v>
      </c>
      <c r="P14068" t="s">
        <v>16314</v>
      </c>
      <c r="Q14068" t="s">
        <v>16314</v>
      </c>
      <c r="R14068" t="s">
        <v>93693</v>
      </c>
      <c r="S14068" s="4" t="str">
        <f t="shared" si="219"/>
        <v>1999</v>
      </c>
    </row>
    <row r="14069" spans="1:19" hidden="1" x14ac:dyDescent="0.35">
      <c r="A14069" t="s">
        <v>93689</v>
      </c>
      <c r="B14069" t="s">
        <v>93690</v>
      </c>
      <c r="C14069" t="s">
        <v>93694</v>
      </c>
      <c r="D14069" t="s">
        <v>93695</v>
      </c>
      <c r="E14069" t="s">
        <v>93696</v>
      </c>
      <c r="F14069" t="s">
        <v>93697</v>
      </c>
      <c r="I14069" t="s">
        <v>512</v>
      </c>
      <c r="J14069" t="s">
        <v>512</v>
      </c>
      <c r="M14069" t="s">
        <v>112297</v>
      </c>
      <c r="N14069" t="s">
        <v>16314</v>
      </c>
      <c r="O14069" s="3" t="s">
        <v>93698</v>
      </c>
      <c r="P14069" t="s">
        <v>16314</v>
      </c>
      <c r="Q14069" t="s">
        <v>16314</v>
      </c>
      <c r="R14069" t="s">
        <v>93698</v>
      </c>
      <c r="S14069" s="4" t="str">
        <f t="shared" si="219"/>
        <v>1999</v>
      </c>
    </row>
    <row r="14070" spans="1:19" hidden="1" x14ac:dyDescent="0.35">
      <c r="A14070" t="s">
        <v>93696</v>
      </c>
      <c r="B14070" t="s">
        <v>93697</v>
      </c>
      <c r="C14070" t="s">
        <v>93699</v>
      </c>
      <c r="D14070" t="s">
        <v>93700</v>
      </c>
      <c r="E14070" t="s">
        <v>93701</v>
      </c>
      <c r="F14070" t="s">
        <v>93702</v>
      </c>
      <c r="I14070" t="s">
        <v>93703</v>
      </c>
      <c r="J14070" t="s">
        <v>93704</v>
      </c>
      <c r="M14070" t="s">
        <v>112297</v>
      </c>
      <c r="N14070" t="s">
        <v>16314</v>
      </c>
      <c r="O14070" s="3" t="s">
        <v>93705</v>
      </c>
      <c r="P14070" t="s">
        <v>16314</v>
      </c>
      <c r="Q14070" t="s">
        <v>16314</v>
      </c>
      <c r="R14070" t="s">
        <v>93705</v>
      </c>
      <c r="S14070" s="4" t="str">
        <f t="shared" si="219"/>
        <v>1999</v>
      </c>
    </row>
    <row r="14071" spans="1:19" hidden="1" x14ac:dyDescent="0.35">
      <c r="A14071" t="s">
        <v>93701</v>
      </c>
      <c r="B14071" t="s">
        <v>93702</v>
      </c>
      <c r="C14071" t="s">
        <v>93706</v>
      </c>
      <c r="D14071" t="s">
        <v>93707</v>
      </c>
      <c r="E14071" t="s">
        <v>93708</v>
      </c>
      <c r="F14071" t="s">
        <v>93709</v>
      </c>
      <c r="I14071" t="s">
        <v>93710</v>
      </c>
      <c r="J14071" t="s">
        <v>93711</v>
      </c>
      <c r="M14071" t="s">
        <v>112315</v>
      </c>
      <c r="N14071" t="s">
        <v>16314</v>
      </c>
      <c r="O14071" s="3" t="s">
        <v>93712</v>
      </c>
      <c r="P14071" t="s">
        <v>16314</v>
      </c>
      <c r="Q14071" t="s">
        <v>16314</v>
      </c>
      <c r="R14071" t="s">
        <v>93712</v>
      </c>
      <c r="S14071" s="4" t="str">
        <f t="shared" si="219"/>
        <v>1999</v>
      </c>
    </row>
    <row r="14072" spans="1:19" hidden="1" x14ac:dyDescent="0.35">
      <c r="A14072" t="s">
        <v>93708</v>
      </c>
      <c r="B14072" t="s">
        <v>93709</v>
      </c>
      <c r="C14072" t="s">
        <v>93713</v>
      </c>
      <c r="D14072" t="s">
        <v>93714</v>
      </c>
      <c r="E14072" t="s">
        <v>93715</v>
      </c>
      <c r="F14072" t="s">
        <v>93716</v>
      </c>
      <c r="I14072" t="s">
        <v>93717</v>
      </c>
      <c r="J14072" t="s">
        <v>93718</v>
      </c>
      <c r="M14072" t="s">
        <v>112315</v>
      </c>
      <c r="N14072" t="s">
        <v>16314</v>
      </c>
      <c r="O14072" s="3" t="s">
        <v>93719</v>
      </c>
      <c r="P14072" t="s">
        <v>16314</v>
      </c>
      <c r="Q14072" t="s">
        <v>16314</v>
      </c>
      <c r="R14072" t="s">
        <v>93719</v>
      </c>
      <c r="S14072" s="4" t="str">
        <f t="shared" si="219"/>
        <v>1999</v>
      </c>
    </row>
    <row r="14073" spans="1:19" hidden="1" x14ac:dyDescent="0.35">
      <c r="A14073" t="s">
        <v>93715</v>
      </c>
      <c r="B14073" t="s">
        <v>93716</v>
      </c>
      <c r="C14073" s="1" t="s">
        <v>93720</v>
      </c>
      <c r="D14073" s="1" t="s">
        <v>93721</v>
      </c>
      <c r="E14073" t="s">
        <v>93722</v>
      </c>
      <c r="F14073" t="s">
        <v>93723</v>
      </c>
      <c r="I14073" t="s">
        <v>93724</v>
      </c>
      <c r="J14073" t="s">
        <v>93725</v>
      </c>
      <c r="M14073" t="s">
        <v>112315</v>
      </c>
      <c r="N14073" t="s">
        <v>16314</v>
      </c>
      <c r="O14073" s="3" t="s">
        <v>93726</v>
      </c>
      <c r="P14073" t="s">
        <v>16314</v>
      </c>
      <c r="Q14073" t="s">
        <v>16314</v>
      </c>
      <c r="R14073" t="s">
        <v>93726</v>
      </c>
      <c r="S14073" s="4" t="str">
        <f t="shared" si="219"/>
        <v>1999</v>
      </c>
    </row>
    <row r="14074" spans="1:19" hidden="1" x14ac:dyDescent="0.35">
      <c r="A14074" t="s">
        <v>93722</v>
      </c>
      <c r="B14074" t="s">
        <v>93723</v>
      </c>
      <c r="C14074" t="s">
        <v>93727</v>
      </c>
      <c r="D14074" t="s">
        <v>93728</v>
      </c>
      <c r="E14074" t="s">
        <v>93729</v>
      </c>
      <c r="F14074" t="s">
        <v>93730</v>
      </c>
      <c r="I14074" t="s">
        <v>93731</v>
      </c>
      <c r="J14074" t="s">
        <v>93732</v>
      </c>
      <c r="M14074" t="s">
        <v>112297</v>
      </c>
      <c r="N14074" t="s">
        <v>16314</v>
      </c>
      <c r="O14074" s="3" t="s">
        <v>93733</v>
      </c>
      <c r="P14074" t="s">
        <v>16314</v>
      </c>
      <c r="Q14074" t="s">
        <v>16314</v>
      </c>
      <c r="R14074" t="s">
        <v>93733</v>
      </c>
      <c r="S14074" s="4" t="str">
        <f t="shared" si="219"/>
        <v>1999</v>
      </c>
    </row>
    <row r="14075" spans="1:19" hidden="1" x14ac:dyDescent="0.35">
      <c r="A14075" t="s">
        <v>93729</v>
      </c>
      <c r="B14075" t="s">
        <v>93730</v>
      </c>
      <c r="C14075" t="s">
        <v>93734</v>
      </c>
      <c r="D14075" t="s">
        <v>93735</v>
      </c>
      <c r="E14075" t="s">
        <v>93736</v>
      </c>
      <c r="F14075" t="s">
        <v>93737</v>
      </c>
      <c r="I14075" t="s">
        <v>93738</v>
      </c>
      <c r="J14075" t="s">
        <v>93739</v>
      </c>
      <c r="M14075" t="s">
        <v>112315</v>
      </c>
      <c r="N14075" t="s">
        <v>16314</v>
      </c>
      <c r="O14075" s="3" t="s">
        <v>93740</v>
      </c>
      <c r="P14075" t="s">
        <v>16314</v>
      </c>
      <c r="Q14075" t="s">
        <v>16314</v>
      </c>
      <c r="R14075" t="s">
        <v>93740</v>
      </c>
      <c r="S14075" s="4" t="str">
        <f t="shared" si="219"/>
        <v>1999</v>
      </c>
    </row>
    <row r="14076" spans="1:19" hidden="1" x14ac:dyDescent="0.35">
      <c r="A14076" t="s">
        <v>93736</v>
      </c>
      <c r="B14076" t="s">
        <v>93737</v>
      </c>
      <c r="C14076" t="s">
        <v>93741</v>
      </c>
      <c r="D14076" t="s">
        <v>93742</v>
      </c>
      <c r="E14076" t="s">
        <v>93743</v>
      </c>
      <c r="F14076" t="s">
        <v>93744</v>
      </c>
      <c r="I14076" t="s">
        <v>93745</v>
      </c>
      <c r="J14076" t="s">
        <v>93746</v>
      </c>
      <c r="M14076" t="s">
        <v>112315</v>
      </c>
      <c r="N14076" t="s">
        <v>16314</v>
      </c>
      <c r="O14076" s="3" t="s">
        <v>93747</v>
      </c>
      <c r="P14076" t="s">
        <v>16314</v>
      </c>
      <c r="Q14076" t="s">
        <v>16314</v>
      </c>
      <c r="R14076" t="s">
        <v>93747</v>
      </c>
      <c r="S14076" s="4" t="str">
        <f t="shared" si="219"/>
        <v>1999</v>
      </c>
    </row>
    <row r="14077" spans="1:19" hidden="1" x14ac:dyDescent="0.35">
      <c r="A14077" t="s">
        <v>93743</v>
      </c>
      <c r="B14077" t="s">
        <v>93744</v>
      </c>
      <c r="C14077" t="s">
        <v>93748</v>
      </c>
      <c r="D14077" t="s">
        <v>93749</v>
      </c>
      <c r="E14077" t="s">
        <v>93750</v>
      </c>
      <c r="F14077" t="s">
        <v>93751</v>
      </c>
      <c r="I14077" t="s">
        <v>93752</v>
      </c>
      <c r="J14077" t="s">
        <v>93753</v>
      </c>
      <c r="M14077" t="s">
        <v>112297</v>
      </c>
      <c r="N14077" t="s">
        <v>16314</v>
      </c>
      <c r="O14077" s="3" t="s">
        <v>93754</v>
      </c>
      <c r="P14077" t="s">
        <v>16314</v>
      </c>
      <c r="Q14077" t="s">
        <v>16314</v>
      </c>
      <c r="R14077" t="s">
        <v>93754</v>
      </c>
      <c r="S14077" s="4" t="str">
        <f t="shared" si="219"/>
        <v>1999</v>
      </c>
    </row>
    <row r="14078" spans="1:19" ht="409.5" hidden="1" x14ac:dyDescent="0.35">
      <c r="A14078" t="s">
        <v>93750</v>
      </c>
      <c r="B14078" t="s">
        <v>93751</v>
      </c>
      <c r="C14078" t="s">
        <v>93755</v>
      </c>
      <c r="D14078" t="s">
        <v>93756</v>
      </c>
      <c r="E14078" t="s">
        <v>93757</v>
      </c>
      <c r="F14078" t="s">
        <v>93758</v>
      </c>
      <c r="I14078" t="s">
        <v>93759</v>
      </c>
      <c r="J14078" t="s">
        <v>93760</v>
      </c>
      <c r="K14078" s="2" t="s">
        <v>93761</v>
      </c>
      <c r="M14078" t="s">
        <v>16314</v>
      </c>
      <c r="N14078" t="s">
        <v>16314</v>
      </c>
      <c r="O14078" s="3" t="s">
        <v>93762</v>
      </c>
      <c r="P14078" t="s">
        <v>16314</v>
      </c>
      <c r="Q14078" t="s">
        <v>16314</v>
      </c>
      <c r="R14078" t="s">
        <v>93762</v>
      </c>
      <c r="S14078" s="4" t="str">
        <f t="shared" si="219"/>
        <v>1999</v>
      </c>
    </row>
    <row r="14079" spans="1:19" hidden="1" x14ac:dyDescent="0.35">
      <c r="A14079" t="s">
        <v>93757</v>
      </c>
      <c r="B14079" t="s">
        <v>93758</v>
      </c>
      <c r="C14079" t="s">
        <v>93763</v>
      </c>
      <c r="D14079" t="s">
        <v>93764</v>
      </c>
      <c r="E14079" t="s">
        <v>93765</v>
      </c>
      <c r="F14079" t="s">
        <v>93766</v>
      </c>
      <c r="I14079" t="s">
        <v>93767</v>
      </c>
      <c r="J14079" t="s">
        <v>93768</v>
      </c>
      <c r="M14079" t="s">
        <v>16314</v>
      </c>
      <c r="N14079" t="s">
        <v>16314</v>
      </c>
      <c r="O14079" s="3" t="s">
        <v>93769</v>
      </c>
      <c r="P14079" t="s">
        <v>16314</v>
      </c>
      <c r="Q14079" t="s">
        <v>16314</v>
      </c>
      <c r="R14079" t="s">
        <v>93769</v>
      </c>
      <c r="S14079" s="4" t="str">
        <f t="shared" si="219"/>
        <v>1999</v>
      </c>
    </row>
    <row r="14080" spans="1:19" hidden="1" x14ac:dyDescent="0.35">
      <c r="A14080" t="s">
        <v>93765</v>
      </c>
      <c r="B14080" t="s">
        <v>93766</v>
      </c>
      <c r="C14080" t="s">
        <v>93770</v>
      </c>
      <c r="D14080" t="s">
        <v>93771</v>
      </c>
      <c r="E14080" t="s">
        <v>93772</v>
      </c>
      <c r="F14080" t="s">
        <v>93773</v>
      </c>
      <c r="I14080" t="s">
        <v>93774</v>
      </c>
      <c r="J14080" t="s">
        <v>93775</v>
      </c>
      <c r="M14080" t="s">
        <v>112302</v>
      </c>
      <c r="N14080" t="s">
        <v>16314</v>
      </c>
      <c r="O14080" s="3" t="s">
        <v>93776</v>
      </c>
      <c r="P14080" t="s">
        <v>16314</v>
      </c>
      <c r="Q14080" t="s">
        <v>16314</v>
      </c>
      <c r="R14080" t="s">
        <v>93776</v>
      </c>
      <c r="S14080" s="4" t="str">
        <f t="shared" si="219"/>
        <v>1999</v>
      </c>
    </row>
    <row r="14081" spans="1:19" hidden="1" x14ac:dyDescent="0.35">
      <c r="A14081" t="s">
        <v>93772</v>
      </c>
      <c r="B14081" t="s">
        <v>93773</v>
      </c>
      <c r="C14081" t="s">
        <v>93777</v>
      </c>
      <c r="D14081" t="s">
        <v>93778</v>
      </c>
      <c r="E14081" t="s">
        <v>93779</v>
      </c>
      <c r="F14081" t="s">
        <v>93780</v>
      </c>
      <c r="I14081" t="s">
        <v>93781</v>
      </c>
      <c r="J14081" t="s">
        <v>93782</v>
      </c>
      <c r="M14081" t="s">
        <v>112297</v>
      </c>
      <c r="N14081" t="s">
        <v>16314</v>
      </c>
      <c r="O14081" s="3" t="s">
        <v>93783</v>
      </c>
      <c r="P14081" t="s">
        <v>16314</v>
      </c>
      <c r="Q14081" t="s">
        <v>16314</v>
      </c>
      <c r="R14081" t="s">
        <v>93783</v>
      </c>
      <c r="S14081" s="4" t="str">
        <f t="shared" si="219"/>
        <v>1999</v>
      </c>
    </row>
    <row r="14082" spans="1:19" hidden="1" x14ac:dyDescent="0.35">
      <c r="A14082" t="s">
        <v>93779</v>
      </c>
      <c r="B14082" t="s">
        <v>93780</v>
      </c>
      <c r="C14082" t="s">
        <v>93784</v>
      </c>
      <c r="D14082" t="s">
        <v>93785</v>
      </c>
      <c r="E14082" t="s">
        <v>93786</v>
      </c>
      <c r="F14082" t="s">
        <v>93787</v>
      </c>
      <c r="I14082" t="s">
        <v>93788</v>
      </c>
      <c r="J14082" t="s">
        <v>93789</v>
      </c>
      <c r="M14082" t="s">
        <v>16314</v>
      </c>
      <c r="N14082" t="s">
        <v>16314</v>
      </c>
      <c r="O14082" s="3" t="s">
        <v>93790</v>
      </c>
      <c r="P14082" t="s">
        <v>16314</v>
      </c>
      <c r="Q14082" t="s">
        <v>16314</v>
      </c>
      <c r="R14082" t="s">
        <v>93790</v>
      </c>
      <c r="S14082" s="4" t="str">
        <f t="shared" si="219"/>
        <v>1999</v>
      </c>
    </row>
    <row r="14083" spans="1:19" hidden="1" x14ac:dyDescent="0.35">
      <c r="A14083" t="s">
        <v>93786</v>
      </c>
      <c r="B14083" t="s">
        <v>93787</v>
      </c>
      <c r="C14083" t="s">
        <v>93791</v>
      </c>
      <c r="D14083" t="s">
        <v>93792</v>
      </c>
      <c r="E14083" t="s">
        <v>93793</v>
      </c>
      <c r="F14083" t="s">
        <v>93794</v>
      </c>
      <c r="I14083" t="s">
        <v>93795</v>
      </c>
      <c r="J14083" t="s">
        <v>93796</v>
      </c>
      <c r="M14083" t="s">
        <v>112297</v>
      </c>
      <c r="N14083" t="s">
        <v>16314</v>
      </c>
      <c r="O14083" s="3" t="s">
        <v>93797</v>
      </c>
      <c r="P14083" t="s">
        <v>16314</v>
      </c>
      <c r="Q14083" t="s">
        <v>16314</v>
      </c>
      <c r="R14083" t="s">
        <v>93797</v>
      </c>
      <c r="S14083" s="4" t="str">
        <f t="shared" ref="S14083:S14146" si="220">LEFT(RIGHT(R14083,19),4)</f>
        <v>1999</v>
      </c>
    </row>
    <row r="14084" spans="1:19" hidden="1" x14ac:dyDescent="0.35">
      <c r="A14084" t="s">
        <v>93793</v>
      </c>
      <c r="B14084" t="s">
        <v>93794</v>
      </c>
      <c r="C14084" t="s">
        <v>93798</v>
      </c>
      <c r="D14084" t="s">
        <v>93799</v>
      </c>
      <c r="E14084" t="s">
        <v>93800</v>
      </c>
      <c r="F14084" t="s">
        <v>93801</v>
      </c>
      <c r="I14084" t="s">
        <v>93802</v>
      </c>
      <c r="J14084" t="s">
        <v>93803</v>
      </c>
      <c r="M14084" t="s">
        <v>112315</v>
      </c>
      <c r="N14084" t="s">
        <v>16314</v>
      </c>
      <c r="O14084" s="3" t="s">
        <v>93804</v>
      </c>
      <c r="P14084" t="s">
        <v>16314</v>
      </c>
      <c r="Q14084" t="s">
        <v>16314</v>
      </c>
      <c r="R14084" t="s">
        <v>93804</v>
      </c>
      <c r="S14084" s="4" t="str">
        <f t="shared" si="220"/>
        <v>1999</v>
      </c>
    </row>
    <row r="14085" spans="1:19" hidden="1" x14ac:dyDescent="0.35">
      <c r="A14085" t="s">
        <v>93800</v>
      </c>
      <c r="B14085" t="s">
        <v>93801</v>
      </c>
      <c r="C14085" t="s">
        <v>93805</v>
      </c>
      <c r="D14085" t="s">
        <v>93806</v>
      </c>
      <c r="E14085" t="s">
        <v>93807</v>
      </c>
      <c r="F14085" t="s">
        <v>93808</v>
      </c>
      <c r="I14085" t="s">
        <v>93809</v>
      </c>
      <c r="J14085" t="s">
        <v>93810</v>
      </c>
      <c r="M14085" t="s">
        <v>112297</v>
      </c>
      <c r="N14085" t="s">
        <v>16314</v>
      </c>
      <c r="O14085" s="3" t="s">
        <v>93811</v>
      </c>
      <c r="P14085" t="s">
        <v>16314</v>
      </c>
      <c r="Q14085" t="s">
        <v>16314</v>
      </c>
      <c r="R14085" t="s">
        <v>93811</v>
      </c>
      <c r="S14085" s="4" t="str">
        <f t="shared" si="220"/>
        <v>1999</v>
      </c>
    </row>
    <row r="14086" spans="1:19" hidden="1" x14ac:dyDescent="0.35">
      <c r="A14086" t="s">
        <v>93807</v>
      </c>
      <c r="B14086" t="s">
        <v>93808</v>
      </c>
      <c r="C14086" t="s">
        <v>93812</v>
      </c>
      <c r="D14086" t="s">
        <v>93813</v>
      </c>
      <c r="E14086" t="s">
        <v>93814</v>
      </c>
      <c r="F14086" t="s">
        <v>93815</v>
      </c>
      <c r="I14086" t="s">
        <v>93816</v>
      </c>
      <c r="J14086" t="s">
        <v>93817</v>
      </c>
      <c r="M14086" t="s">
        <v>112315</v>
      </c>
      <c r="N14086" t="s">
        <v>16314</v>
      </c>
      <c r="O14086" s="3" t="s">
        <v>93818</v>
      </c>
      <c r="P14086" t="s">
        <v>16314</v>
      </c>
      <c r="Q14086" t="s">
        <v>16314</v>
      </c>
      <c r="R14086" t="s">
        <v>93818</v>
      </c>
      <c r="S14086" s="4" t="str">
        <f t="shared" si="220"/>
        <v>1999</v>
      </c>
    </row>
    <row r="14087" spans="1:19" hidden="1" x14ac:dyDescent="0.35">
      <c r="A14087" t="s">
        <v>93814</v>
      </c>
      <c r="B14087" t="s">
        <v>93815</v>
      </c>
      <c r="C14087" t="s">
        <v>93819</v>
      </c>
      <c r="D14087" t="s">
        <v>93820</v>
      </c>
      <c r="E14087" t="s">
        <v>93821</v>
      </c>
      <c r="F14087" t="s">
        <v>93822</v>
      </c>
      <c r="I14087" t="s">
        <v>93823</v>
      </c>
      <c r="J14087" t="s">
        <v>93824</v>
      </c>
      <c r="M14087" t="s">
        <v>112315</v>
      </c>
      <c r="N14087" t="s">
        <v>16314</v>
      </c>
      <c r="O14087" s="3" t="s">
        <v>93825</v>
      </c>
      <c r="P14087" t="s">
        <v>16314</v>
      </c>
      <c r="Q14087" t="s">
        <v>16314</v>
      </c>
      <c r="R14087" t="s">
        <v>93825</v>
      </c>
      <c r="S14087" s="4" t="str">
        <f t="shared" si="220"/>
        <v>1999</v>
      </c>
    </row>
    <row r="14088" spans="1:19" hidden="1" x14ac:dyDescent="0.35">
      <c r="A14088" t="s">
        <v>93821</v>
      </c>
      <c r="B14088" t="s">
        <v>93822</v>
      </c>
      <c r="C14088" t="s">
        <v>93826</v>
      </c>
      <c r="D14088" t="s">
        <v>93827</v>
      </c>
      <c r="E14088" t="s">
        <v>93828</v>
      </c>
      <c r="F14088" t="s">
        <v>93829</v>
      </c>
      <c r="I14088" t="s">
        <v>93830</v>
      </c>
      <c r="J14088" t="s">
        <v>93831</v>
      </c>
      <c r="M14088" t="s">
        <v>112315</v>
      </c>
      <c r="N14088" t="s">
        <v>16314</v>
      </c>
      <c r="O14088" s="3" t="s">
        <v>93832</v>
      </c>
      <c r="P14088" t="s">
        <v>16314</v>
      </c>
      <c r="Q14088" t="s">
        <v>16314</v>
      </c>
      <c r="R14088" t="s">
        <v>93832</v>
      </c>
      <c r="S14088" s="4" t="str">
        <f t="shared" si="220"/>
        <v>1999</v>
      </c>
    </row>
    <row r="14089" spans="1:19" hidden="1" x14ac:dyDescent="0.35">
      <c r="A14089" t="s">
        <v>93828</v>
      </c>
      <c r="B14089" t="s">
        <v>93829</v>
      </c>
      <c r="C14089" t="s">
        <v>93833</v>
      </c>
      <c r="D14089" t="s">
        <v>93834</v>
      </c>
      <c r="E14089" t="s">
        <v>93835</v>
      </c>
      <c r="F14089" t="s">
        <v>93836</v>
      </c>
      <c r="I14089" t="s">
        <v>93837</v>
      </c>
      <c r="J14089" t="s">
        <v>93838</v>
      </c>
      <c r="M14089" t="s">
        <v>16314</v>
      </c>
      <c r="N14089" t="s">
        <v>16314</v>
      </c>
      <c r="O14089" s="3" t="s">
        <v>93839</v>
      </c>
      <c r="P14089" t="s">
        <v>16314</v>
      </c>
      <c r="Q14089" t="s">
        <v>16314</v>
      </c>
      <c r="R14089" t="s">
        <v>93839</v>
      </c>
      <c r="S14089" s="4" t="str">
        <f t="shared" si="220"/>
        <v>1999</v>
      </c>
    </row>
    <row r="14090" spans="1:19" hidden="1" x14ac:dyDescent="0.35">
      <c r="A14090" t="s">
        <v>93835</v>
      </c>
      <c r="B14090" t="s">
        <v>93836</v>
      </c>
      <c r="C14090" t="s">
        <v>93840</v>
      </c>
      <c r="D14090" t="s">
        <v>93841</v>
      </c>
      <c r="E14090" t="s">
        <v>93842</v>
      </c>
      <c r="F14090" t="s">
        <v>93843</v>
      </c>
      <c r="I14090" t="s">
        <v>93844</v>
      </c>
      <c r="J14090" t="s">
        <v>93845</v>
      </c>
      <c r="M14090" t="s">
        <v>112297</v>
      </c>
      <c r="N14090" t="s">
        <v>16314</v>
      </c>
      <c r="O14090" s="3" t="s">
        <v>93846</v>
      </c>
      <c r="P14090" t="s">
        <v>16314</v>
      </c>
      <c r="Q14090" t="s">
        <v>16314</v>
      </c>
      <c r="R14090" t="s">
        <v>93846</v>
      </c>
      <c r="S14090" s="4" t="str">
        <f t="shared" si="220"/>
        <v>1999</v>
      </c>
    </row>
    <row r="14091" spans="1:19" hidden="1" x14ac:dyDescent="0.35">
      <c r="A14091" t="s">
        <v>93842</v>
      </c>
      <c r="B14091" t="s">
        <v>93843</v>
      </c>
      <c r="C14091" t="s">
        <v>93847</v>
      </c>
      <c r="D14091" t="s">
        <v>93848</v>
      </c>
      <c r="E14091" t="s">
        <v>93849</v>
      </c>
      <c r="F14091" t="s">
        <v>93850</v>
      </c>
      <c r="I14091" t="s">
        <v>93851</v>
      </c>
      <c r="J14091" t="s">
        <v>93852</v>
      </c>
      <c r="M14091" t="s">
        <v>112315</v>
      </c>
      <c r="N14091" t="s">
        <v>16314</v>
      </c>
      <c r="O14091" s="3" t="s">
        <v>93853</v>
      </c>
      <c r="P14091" t="s">
        <v>16314</v>
      </c>
      <c r="Q14091" t="s">
        <v>16314</v>
      </c>
      <c r="R14091" t="s">
        <v>93853</v>
      </c>
      <c r="S14091" s="4" t="str">
        <f t="shared" si="220"/>
        <v>1999</v>
      </c>
    </row>
    <row r="14092" spans="1:19" hidden="1" x14ac:dyDescent="0.35">
      <c r="A14092" t="s">
        <v>93849</v>
      </c>
      <c r="B14092" t="s">
        <v>93850</v>
      </c>
      <c r="C14092" t="s">
        <v>93854</v>
      </c>
      <c r="D14092" t="s">
        <v>93855</v>
      </c>
      <c r="E14092" t="s">
        <v>93856</v>
      </c>
      <c r="F14092" t="s">
        <v>93857</v>
      </c>
      <c r="I14092" t="s">
        <v>93858</v>
      </c>
      <c r="J14092" t="s">
        <v>93859</v>
      </c>
      <c r="M14092" t="s">
        <v>112315</v>
      </c>
      <c r="N14092" t="s">
        <v>16314</v>
      </c>
      <c r="O14092" s="3" t="s">
        <v>93860</v>
      </c>
      <c r="P14092" t="s">
        <v>16314</v>
      </c>
      <c r="Q14092" t="s">
        <v>16314</v>
      </c>
      <c r="R14092" t="s">
        <v>93860</v>
      </c>
      <c r="S14092" s="4" t="str">
        <f t="shared" si="220"/>
        <v>1999</v>
      </c>
    </row>
    <row r="14093" spans="1:19" hidden="1" x14ac:dyDescent="0.35">
      <c r="A14093" t="s">
        <v>93856</v>
      </c>
      <c r="B14093" t="s">
        <v>93857</v>
      </c>
      <c r="C14093" t="s">
        <v>93861</v>
      </c>
      <c r="D14093" t="s">
        <v>93862</v>
      </c>
      <c r="E14093" t="s">
        <v>93863</v>
      </c>
      <c r="F14093" t="s">
        <v>93864</v>
      </c>
      <c r="I14093" t="s">
        <v>93865</v>
      </c>
      <c r="J14093" t="s">
        <v>93859</v>
      </c>
      <c r="M14093" t="s">
        <v>112315</v>
      </c>
      <c r="N14093" t="s">
        <v>16314</v>
      </c>
      <c r="O14093" s="3" t="s">
        <v>93866</v>
      </c>
      <c r="P14093" t="s">
        <v>16314</v>
      </c>
      <c r="Q14093" t="s">
        <v>16314</v>
      </c>
      <c r="R14093" t="s">
        <v>93866</v>
      </c>
      <c r="S14093" s="4" t="str">
        <f t="shared" si="220"/>
        <v>1999</v>
      </c>
    </row>
    <row r="14094" spans="1:19" hidden="1" x14ac:dyDescent="0.35">
      <c r="A14094" t="s">
        <v>93863</v>
      </c>
      <c r="B14094" t="s">
        <v>93864</v>
      </c>
      <c r="C14094" t="s">
        <v>93867</v>
      </c>
      <c r="D14094" t="s">
        <v>93868</v>
      </c>
      <c r="E14094" t="s">
        <v>93869</v>
      </c>
      <c r="F14094" t="s">
        <v>93870</v>
      </c>
      <c r="I14094" t="s">
        <v>93871</v>
      </c>
      <c r="J14094" t="s">
        <v>93872</v>
      </c>
      <c r="M14094" t="s">
        <v>112315</v>
      </c>
      <c r="N14094" t="s">
        <v>16314</v>
      </c>
      <c r="O14094" s="3" t="s">
        <v>93873</v>
      </c>
      <c r="P14094" t="s">
        <v>16314</v>
      </c>
      <c r="Q14094" t="s">
        <v>16314</v>
      </c>
      <c r="R14094" t="s">
        <v>93873</v>
      </c>
      <c r="S14094" s="4" t="str">
        <f t="shared" si="220"/>
        <v>1999</v>
      </c>
    </row>
    <row r="14095" spans="1:19" hidden="1" x14ac:dyDescent="0.35">
      <c r="A14095" t="s">
        <v>93869</v>
      </c>
      <c r="B14095" t="s">
        <v>93870</v>
      </c>
      <c r="C14095" t="s">
        <v>93874</v>
      </c>
      <c r="D14095" t="s">
        <v>93875</v>
      </c>
      <c r="E14095" t="s">
        <v>93876</v>
      </c>
      <c r="F14095" t="s">
        <v>93877</v>
      </c>
      <c r="I14095" t="s">
        <v>93878</v>
      </c>
      <c r="J14095" t="s">
        <v>93879</v>
      </c>
      <c r="M14095" t="s">
        <v>112323</v>
      </c>
      <c r="N14095" t="s">
        <v>16314</v>
      </c>
      <c r="O14095" s="3" t="s">
        <v>93880</v>
      </c>
      <c r="P14095" t="s">
        <v>16314</v>
      </c>
      <c r="Q14095" t="s">
        <v>16314</v>
      </c>
      <c r="R14095" t="s">
        <v>93880</v>
      </c>
      <c r="S14095" s="4" t="str">
        <f t="shared" si="220"/>
        <v>1999</v>
      </c>
    </row>
    <row r="14096" spans="1:19" hidden="1" x14ac:dyDescent="0.35">
      <c r="A14096" t="s">
        <v>93876</v>
      </c>
      <c r="B14096" t="s">
        <v>93877</v>
      </c>
      <c r="C14096" t="s">
        <v>93881</v>
      </c>
      <c r="D14096" t="s">
        <v>93882</v>
      </c>
      <c r="E14096" t="s">
        <v>93883</v>
      </c>
      <c r="F14096" t="s">
        <v>93884</v>
      </c>
      <c r="I14096" t="s">
        <v>93885</v>
      </c>
      <c r="J14096" t="s">
        <v>93886</v>
      </c>
      <c r="M14096" t="s">
        <v>112323</v>
      </c>
      <c r="N14096" t="s">
        <v>16314</v>
      </c>
      <c r="O14096" s="3" t="s">
        <v>93887</v>
      </c>
      <c r="P14096" t="s">
        <v>16314</v>
      </c>
      <c r="Q14096" t="s">
        <v>16314</v>
      </c>
      <c r="R14096" t="s">
        <v>93887</v>
      </c>
      <c r="S14096" s="4" t="str">
        <f t="shared" si="220"/>
        <v>1999</v>
      </c>
    </row>
    <row r="14097" spans="1:19" hidden="1" x14ac:dyDescent="0.35">
      <c r="A14097" t="s">
        <v>93883</v>
      </c>
      <c r="B14097" t="s">
        <v>93884</v>
      </c>
      <c r="C14097" t="s">
        <v>93888</v>
      </c>
      <c r="D14097" t="s">
        <v>93889</v>
      </c>
      <c r="E14097" t="s">
        <v>93890</v>
      </c>
      <c r="F14097" t="s">
        <v>93891</v>
      </c>
      <c r="I14097" t="s">
        <v>90260</v>
      </c>
      <c r="J14097" t="s">
        <v>89088</v>
      </c>
      <c r="M14097" t="s">
        <v>112323</v>
      </c>
      <c r="N14097" t="s">
        <v>16314</v>
      </c>
      <c r="O14097" s="3" t="s">
        <v>93892</v>
      </c>
      <c r="P14097" t="s">
        <v>16314</v>
      </c>
      <c r="Q14097" t="s">
        <v>16314</v>
      </c>
      <c r="R14097" t="s">
        <v>93892</v>
      </c>
      <c r="S14097" s="4" t="str">
        <f t="shared" si="220"/>
        <v>1999</v>
      </c>
    </row>
    <row r="14098" spans="1:19" hidden="1" x14ac:dyDescent="0.35">
      <c r="A14098" t="s">
        <v>93890</v>
      </c>
      <c r="B14098" t="s">
        <v>93891</v>
      </c>
      <c r="C14098" t="s">
        <v>93893</v>
      </c>
      <c r="D14098" t="s">
        <v>93894</v>
      </c>
      <c r="E14098" t="s">
        <v>93895</v>
      </c>
      <c r="F14098" t="s">
        <v>93896</v>
      </c>
      <c r="I14098" t="s">
        <v>512</v>
      </c>
      <c r="J14098" t="s">
        <v>512</v>
      </c>
      <c r="M14098" t="s">
        <v>112297</v>
      </c>
      <c r="N14098" t="s">
        <v>16314</v>
      </c>
      <c r="O14098" s="3" t="s">
        <v>93897</v>
      </c>
      <c r="P14098" t="s">
        <v>16314</v>
      </c>
      <c r="Q14098" t="s">
        <v>16314</v>
      </c>
      <c r="R14098" t="s">
        <v>93897</v>
      </c>
      <c r="S14098" s="4" t="str">
        <f t="shared" si="220"/>
        <v>1999</v>
      </c>
    </row>
    <row r="14099" spans="1:19" hidden="1" x14ac:dyDescent="0.35">
      <c r="A14099" t="s">
        <v>93895</v>
      </c>
      <c r="B14099" t="s">
        <v>93896</v>
      </c>
      <c r="C14099" t="s">
        <v>93898</v>
      </c>
      <c r="D14099" t="s">
        <v>93899</v>
      </c>
      <c r="E14099" t="s">
        <v>93900</v>
      </c>
      <c r="F14099" t="s">
        <v>93901</v>
      </c>
      <c r="I14099" t="s">
        <v>93902</v>
      </c>
      <c r="J14099" t="s">
        <v>93903</v>
      </c>
      <c r="M14099" t="s">
        <v>112297</v>
      </c>
      <c r="N14099" t="s">
        <v>16314</v>
      </c>
      <c r="O14099" s="3" t="s">
        <v>93904</v>
      </c>
      <c r="P14099" t="s">
        <v>16314</v>
      </c>
      <c r="Q14099" t="s">
        <v>16314</v>
      </c>
      <c r="R14099" t="s">
        <v>93904</v>
      </c>
      <c r="S14099" s="4" t="str">
        <f t="shared" si="220"/>
        <v>1999</v>
      </c>
    </row>
    <row r="14100" spans="1:19" hidden="1" x14ac:dyDescent="0.35">
      <c r="A14100" t="s">
        <v>93900</v>
      </c>
      <c r="B14100" t="s">
        <v>93901</v>
      </c>
      <c r="C14100" t="s">
        <v>93905</v>
      </c>
      <c r="D14100" t="s">
        <v>93906</v>
      </c>
      <c r="E14100" t="s">
        <v>93907</v>
      </c>
      <c r="F14100" t="s">
        <v>93908</v>
      </c>
      <c r="I14100" t="s">
        <v>93909</v>
      </c>
      <c r="J14100" t="s">
        <v>93910</v>
      </c>
      <c r="M14100" t="s">
        <v>112297</v>
      </c>
      <c r="N14100" t="s">
        <v>16314</v>
      </c>
      <c r="O14100" s="3" t="s">
        <v>93911</v>
      </c>
      <c r="P14100" t="s">
        <v>16314</v>
      </c>
      <c r="Q14100" t="s">
        <v>16314</v>
      </c>
      <c r="R14100" t="s">
        <v>93911</v>
      </c>
      <c r="S14100" s="4" t="str">
        <f t="shared" si="220"/>
        <v>1999</v>
      </c>
    </row>
    <row r="14101" spans="1:19" hidden="1" x14ac:dyDescent="0.35">
      <c r="A14101" t="s">
        <v>93907</v>
      </c>
      <c r="B14101" t="s">
        <v>93908</v>
      </c>
      <c r="C14101" t="s">
        <v>93912</v>
      </c>
      <c r="D14101" t="s">
        <v>93913</v>
      </c>
      <c r="E14101" t="s">
        <v>93914</v>
      </c>
      <c r="F14101" t="s">
        <v>93915</v>
      </c>
      <c r="I14101" t="s">
        <v>93916</v>
      </c>
      <c r="J14101" t="s">
        <v>93917</v>
      </c>
      <c r="M14101" t="s">
        <v>112297</v>
      </c>
      <c r="N14101" t="s">
        <v>16314</v>
      </c>
      <c r="O14101" s="3" t="s">
        <v>93918</v>
      </c>
      <c r="P14101" t="s">
        <v>16314</v>
      </c>
      <c r="Q14101" t="s">
        <v>16314</v>
      </c>
      <c r="R14101" t="s">
        <v>93918</v>
      </c>
      <c r="S14101" s="4" t="str">
        <f t="shared" si="220"/>
        <v>1999</v>
      </c>
    </row>
    <row r="14102" spans="1:19" hidden="1" x14ac:dyDescent="0.35">
      <c r="A14102" t="s">
        <v>93914</v>
      </c>
      <c r="B14102" t="s">
        <v>93915</v>
      </c>
      <c r="C14102" t="s">
        <v>93919</v>
      </c>
      <c r="D14102" t="s">
        <v>93920</v>
      </c>
      <c r="E14102" t="s">
        <v>93921</v>
      </c>
      <c r="F14102" t="s">
        <v>93922</v>
      </c>
      <c r="I14102" t="s">
        <v>93923</v>
      </c>
      <c r="J14102" t="s">
        <v>93924</v>
      </c>
      <c r="M14102" t="s">
        <v>112323</v>
      </c>
      <c r="N14102" t="s">
        <v>16314</v>
      </c>
      <c r="O14102" s="3" t="s">
        <v>93925</v>
      </c>
      <c r="P14102" t="s">
        <v>16314</v>
      </c>
      <c r="Q14102" t="s">
        <v>16314</v>
      </c>
      <c r="R14102" t="s">
        <v>93925</v>
      </c>
      <c r="S14102" s="4" t="str">
        <f t="shared" si="220"/>
        <v>1999</v>
      </c>
    </row>
    <row r="14103" spans="1:19" hidden="1" x14ac:dyDescent="0.35">
      <c r="A14103" t="s">
        <v>93921</v>
      </c>
      <c r="B14103" t="s">
        <v>93922</v>
      </c>
      <c r="C14103" t="s">
        <v>93926</v>
      </c>
      <c r="D14103" t="s">
        <v>93927</v>
      </c>
      <c r="E14103" t="s">
        <v>93928</v>
      </c>
      <c r="F14103" t="s">
        <v>93929</v>
      </c>
      <c r="I14103" t="s">
        <v>93930</v>
      </c>
      <c r="J14103" t="s">
        <v>93931</v>
      </c>
      <c r="M14103" t="s">
        <v>112323</v>
      </c>
      <c r="N14103" t="s">
        <v>16314</v>
      </c>
      <c r="O14103" s="3" t="s">
        <v>93932</v>
      </c>
      <c r="P14103" t="s">
        <v>16314</v>
      </c>
      <c r="Q14103" t="s">
        <v>16314</v>
      </c>
      <c r="R14103" t="s">
        <v>93932</v>
      </c>
      <c r="S14103" s="4" t="str">
        <f t="shared" si="220"/>
        <v>1999</v>
      </c>
    </row>
    <row r="14104" spans="1:19" hidden="1" x14ac:dyDescent="0.35">
      <c r="A14104" t="s">
        <v>93928</v>
      </c>
      <c r="B14104" t="s">
        <v>93929</v>
      </c>
      <c r="C14104" t="s">
        <v>93933</v>
      </c>
      <c r="D14104" t="s">
        <v>93934</v>
      </c>
      <c r="E14104" t="s">
        <v>93935</v>
      </c>
      <c r="F14104" t="s">
        <v>93936</v>
      </c>
      <c r="I14104" t="s">
        <v>512</v>
      </c>
      <c r="J14104" t="s">
        <v>512</v>
      </c>
      <c r="M14104" t="s">
        <v>112297</v>
      </c>
      <c r="N14104" t="s">
        <v>16314</v>
      </c>
      <c r="O14104" s="3" t="s">
        <v>93937</v>
      </c>
      <c r="P14104" t="s">
        <v>16314</v>
      </c>
      <c r="Q14104" t="s">
        <v>16314</v>
      </c>
      <c r="R14104" t="s">
        <v>93937</v>
      </c>
      <c r="S14104" s="4" t="str">
        <f t="shared" si="220"/>
        <v>1999</v>
      </c>
    </row>
    <row r="14105" spans="1:19" hidden="1" x14ac:dyDescent="0.35">
      <c r="A14105" t="s">
        <v>93935</v>
      </c>
      <c r="B14105" t="s">
        <v>93936</v>
      </c>
      <c r="C14105" t="s">
        <v>93938</v>
      </c>
      <c r="D14105" t="s">
        <v>93939</v>
      </c>
      <c r="E14105" t="s">
        <v>93940</v>
      </c>
      <c r="F14105" t="s">
        <v>93941</v>
      </c>
      <c r="I14105" t="s">
        <v>93942</v>
      </c>
      <c r="J14105" t="s">
        <v>93943</v>
      </c>
      <c r="M14105" t="s">
        <v>112315</v>
      </c>
      <c r="N14105" t="s">
        <v>16314</v>
      </c>
      <c r="O14105" s="3" t="s">
        <v>93944</v>
      </c>
      <c r="P14105" t="s">
        <v>16314</v>
      </c>
      <c r="Q14105" t="s">
        <v>16314</v>
      </c>
      <c r="R14105" t="s">
        <v>93944</v>
      </c>
      <c r="S14105" s="4" t="str">
        <f t="shared" si="220"/>
        <v>1999</v>
      </c>
    </row>
    <row r="14106" spans="1:19" hidden="1" x14ac:dyDescent="0.35">
      <c r="A14106" t="s">
        <v>93940</v>
      </c>
      <c r="B14106" t="s">
        <v>93941</v>
      </c>
      <c r="C14106" t="s">
        <v>93945</v>
      </c>
      <c r="D14106" t="s">
        <v>93946</v>
      </c>
      <c r="E14106" t="s">
        <v>93947</v>
      </c>
      <c r="F14106" t="s">
        <v>93948</v>
      </c>
      <c r="I14106" t="s">
        <v>93949</v>
      </c>
      <c r="J14106" t="s">
        <v>93950</v>
      </c>
      <c r="M14106" t="s">
        <v>112297</v>
      </c>
      <c r="N14106" t="s">
        <v>16314</v>
      </c>
      <c r="O14106" s="3" t="s">
        <v>93951</v>
      </c>
      <c r="P14106" t="s">
        <v>16314</v>
      </c>
      <c r="Q14106" t="s">
        <v>16314</v>
      </c>
      <c r="R14106" t="s">
        <v>93951</v>
      </c>
      <c r="S14106" s="4" t="str">
        <f t="shared" si="220"/>
        <v>1999</v>
      </c>
    </row>
    <row r="14107" spans="1:19" hidden="1" x14ac:dyDescent="0.35">
      <c r="A14107" t="s">
        <v>93947</v>
      </c>
      <c r="B14107" t="s">
        <v>93948</v>
      </c>
      <c r="C14107" t="s">
        <v>93952</v>
      </c>
      <c r="D14107" t="s">
        <v>93953</v>
      </c>
      <c r="E14107" t="s">
        <v>93954</v>
      </c>
      <c r="F14107" t="s">
        <v>93955</v>
      </c>
      <c r="I14107" t="s">
        <v>93956</v>
      </c>
      <c r="J14107" t="s">
        <v>93957</v>
      </c>
      <c r="M14107" t="s">
        <v>112297</v>
      </c>
      <c r="N14107" t="s">
        <v>16314</v>
      </c>
      <c r="O14107" s="3" t="s">
        <v>93958</v>
      </c>
      <c r="P14107" t="s">
        <v>16314</v>
      </c>
      <c r="Q14107" t="s">
        <v>16314</v>
      </c>
      <c r="R14107" t="s">
        <v>93958</v>
      </c>
      <c r="S14107" s="4" t="str">
        <f t="shared" si="220"/>
        <v>1999</v>
      </c>
    </row>
    <row r="14108" spans="1:19" hidden="1" x14ac:dyDescent="0.35">
      <c r="A14108" t="s">
        <v>93954</v>
      </c>
      <c r="B14108" t="s">
        <v>93955</v>
      </c>
      <c r="C14108" t="s">
        <v>93959</v>
      </c>
      <c r="D14108" t="s">
        <v>93960</v>
      </c>
      <c r="E14108" t="s">
        <v>93961</v>
      </c>
      <c r="F14108" t="s">
        <v>93962</v>
      </c>
      <c r="I14108" t="s">
        <v>93963</v>
      </c>
      <c r="J14108" t="s">
        <v>93964</v>
      </c>
      <c r="M14108" t="s">
        <v>112297</v>
      </c>
      <c r="N14108" t="s">
        <v>16314</v>
      </c>
      <c r="O14108" s="3" t="s">
        <v>93965</v>
      </c>
      <c r="P14108" t="s">
        <v>16314</v>
      </c>
      <c r="Q14108" t="s">
        <v>16314</v>
      </c>
      <c r="R14108" t="s">
        <v>93965</v>
      </c>
      <c r="S14108" s="4" t="str">
        <f t="shared" si="220"/>
        <v>1999</v>
      </c>
    </row>
    <row r="14109" spans="1:19" hidden="1" x14ac:dyDescent="0.35">
      <c r="A14109" t="s">
        <v>93961</v>
      </c>
      <c r="B14109" t="s">
        <v>93962</v>
      </c>
      <c r="C14109" t="s">
        <v>93966</v>
      </c>
      <c r="D14109" t="s">
        <v>93967</v>
      </c>
      <c r="E14109" t="s">
        <v>93968</v>
      </c>
      <c r="F14109" t="s">
        <v>93969</v>
      </c>
      <c r="I14109" t="s">
        <v>93970</v>
      </c>
      <c r="J14109" t="s">
        <v>93971</v>
      </c>
      <c r="M14109" t="s">
        <v>112315</v>
      </c>
      <c r="N14109" t="s">
        <v>16314</v>
      </c>
      <c r="O14109" s="3" t="s">
        <v>93972</v>
      </c>
      <c r="P14109" t="s">
        <v>16314</v>
      </c>
      <c r="Q14109" t="s">
        <v>16314</v>
      </c>
      <c r="R14109" t="s">
        <v>93972</v>
      </c>
      <c r="S14109" s="4" t="str">
        <f t="shared" si="220"/>
        <v>1999</v>
      </c>
    </row>
    <row r="14110" spans="1:19" hidden="1" x14ac:dyDescent="0.35">
      <c r="A14110" t="s">
        <v>93968</v>
      </c>
      <c r="B14110" t="s">
        <v>93969</v>
      </c>
      <c r="C14110" t="s">
        <v>93973</v>
      </c>
      <c r="D14110" t="s">
        <v>93974</v>
      </c>
      <c r="E14110" t="s">
        <v>93975</v>
      </c>
      <c r="F14110" t="s">
        <v>93976</v>
      </c>
      <c r="I14110" t="s">
        <v>93977</v>
      </c>
      <c r="J14110" t="s">
        <v>93978</v>
      </c>
      <c r="M14110" t="s">
        <v>112315</v>
      </c>
      <c r="N14110" t="s">
        <v>16314</v>
      </c>
      <c r="O14110" s="3" t="s">
        <v>93979</v>
      </c>
      <c r="P14110" t="s">
        <v>16314</v>
      </c>
      <c r="Q14110" t="s">
        <v>16314</v>
      </c>
      <c r="R14110" t="s">
        <v>93979</v>
      </c>
      <c r="S14110" s="4" t="str">
        <f t="shared" si="220"/>
        <v>1999</v>
      </c>
    </row>
    <row r="14111" spans="1:19" hidden="1" x14ac:dyDescent="0.35">
      <c r="A14111" t="s">
        <v>93975</v>
      </c>
      <c r="B14111" t="s">
        <v>93976</v>
      </c>
      <c r="C14111" t="s">
        <v>93980</v>
      </c>
      <c r="D14111" t="s">
        <v>93981</v>
      </c>
      <c r="E14111" t="s">
        <v>93982</v>
      </c>
      <c r="F14111" t="s">
        <v>93983</v>
      </c>
      <c r="I14111" t="s">
        <v>91945</v>
      </c>
      <c r="J14111" t="s">
        <v>91946</v>
      </c>
      <c r="M14111" t="s">
        <v>112315</v>
      </c>
      <c r="N14111" t="s">
        <v>16314</v>
      </c>
      <c r="O14111" s="3" t="s">
        <v>93984</v>
      </c>
      <c r="P14111" t="s">
        <v>16314</v>
      </c>
      <c r="Q14111" t="s">
        <v>16314</v>
      </c>
      <c r="R14111" t="s">
        <v>93984</v>
      </c>
      <c r="S14111" s="4" t="str">
        <f t="shared" si="220"/>
        <v>1999</v>
      </c>
    </row>
    <row r="14112" spans="1:19" hidden="1" x14ac:dyDescent="0.35">
      <c r="A14112" t="s">
        <v>93982</v>
      </c>
      <c r="B14112" t="s">
        <v>93983</v>
      </c>
      <c r="C14112" t="s">
        <v>93985</v>
      </c>
      <c r="D14112" t="s">
        <v>93986</v>
      </c>
      <c r="E14112" t="s">
        <v>93987</v>
      </c>
      <c r="F14112" t="s">
        <v>93988</v>
      </c>
      <c r="I14112" t="s">
        <v>93989</v>
      </c>
      <c r="J14112" t="s">
        <v>93990</v>
      </c>
      <c r="M14112" t="s">
        <v>112315</v>
      </c>
      <c r="N14112" t="s">
        <v>16314</v>
      </c>
      <c r="O14112" s="3" t="s">
        <v>93991</v>
      </c>
      <c r="P14112" t="s">
        <v>16314</v>
      </c>
      <c r="Q14112" t="s">
        <v>16314</v>
      </c>
      <c r="R14112" t="s">
        <v>93991</v>
      </c>
      <c r="S14112" s="4" t="str">
        <f t="shared" si="220"/>
        <v>1999</v>
      </c>
    </row>
    <row r="14113" spans="1:19" hidden="1" x14ac:dyDescent="0.35">
      <c r="A14113" t="s">
        <v>93987</v>
      </c>
      <c r="B14113" t="s">
        <v>93988</v>
      </c>
      <c r="C14113" s="1" t="s">
        <v>93992</v>
      </c>
      <c r="D14113" s="1" t="s">
        <v>93993</v>
      </c>
      <c r="E14113" t="s">
        <v>93994</v>
      </c>
      <c r="F14113" t="s">
        <v>93995</v>
      </c>
      <c r="I14113" t="s">
        <v>93996</v>
      </c>
      <c r="J14113" t="s">
        <v>93997</v>
      </c>
      <c r="M14113" t="s">
        <v>112315</v>
      </c>
      <c r="N14113" t="s">
        <v>16314</v>
      </c>
      <c r="O14113" s="3" t="s">
        <v>93998</v>
      </c>
      <c r="P14113" t="s">
        <v>16314</v>
      </c>
      <c r="Q14113" t="s">
        <v>16314</v>
      </c>
      <c r="R14113" t="s">
        <v>93998</v>
      </c>
      <c r="S14113" s="4" t="str">
        <f t="shared" si="220"/>
        <v>1999</v>
      </c>
    </row>
    <row r="14114" spans="1:19" hidden="1" x14ac:dyDescent="0.35">
      <c r="A14114" t="s">
        <v>93994</v>
      </c>
      <c r="B14114" t="s">
        <v>93995</v>
      </c>
      <c r="C14114" t="s">
        <v>93999</v>
      </c>
      <c r="D14114" t="s">
        <v>94000</v>
      </c>
      <c r="E14114" t="s">
        <v>94001</v>
      </c>
      <c r="F14114" t="s">
        <v>94002</v>
      </c>
      <c r="I14114" t="s">
        <v>94003</v>
      </c>
      <c r="J14114" t="s">
        <v>94004</v>
      </c>
      <c r="M14114" t="s">
        <v>112315</v>
      </c>
      <c r="N14114" t="s">
        <v>16314</v>
      </c>
      <c r="O14114" s="3" t="s">
        <v>94005</v>
      </c>
      <c r="P14114" t="s">
        <v>16314</v>
      </c>
      <c r="Q14114" t="s">
        <v>16314</v>
      </c>
      <c r="R14114" t="s">
        <v>94005</v>
      </c>
      <c r="S14114" s="4" t="str">
        <f t="shared" si="220"/>
        <v>1999</v>
      </c>
    </row>
    <row r="14115" spans="1:19" hidden="1" x14ac:dyDescent="0.35">
      <c r="A14115" t="s">
        <v>94001</v>
      </c>
      <c r="B14115" t="s">
        <v>94002</v>
      </c>
      <c r="C14115" t="s">
        <v>94006</v>
      </c>
      <c r="D14115" t="s">
        <v>94007</v>
      </c>
      <c r="E14115" t="s">
        <v>94008</v>
      </c>
      <c r="F14115" t="s">
        <v>94009</v>
      </c>
      <c r="I14115" t="s">
        <v>94010</v>
      </c>
      <c r="J14115" t="s">
        <v>94011</v>
      </c>
      <c r="M14115" t="s">
        <v>112315</v>
      </c>
      <c r="N14115" t="s">
        <v>16314</v>
      </c>
      <c r="O14115" s="3" t="s">
        <v>94012</v>
      </c>
      <c r="P14115" t="s">
        <v>16314</v>
      </c>
      <c r="Q14115" t="s">
        <v>16314</v>
      </c>
      <c r="R14115" t="s">
        <v>94012</v>
      </c>
      <c r="S14115" s="4" t="str">
        <f t="shared" si="220"/>
        <v>1999</v>
      </c>
    </row>
    <row r="14116" spans="1:19" hidden="1" x14ac:dyDescent="0.35">
      <c r="A14116" t="s">
        <v>94008</v>
      </c>
      <c r="B14116" t="s">
        <v>94009</v>
      </c>
      <c r="C14116" t="s">
        <v>94013</v>
      </c>
      <c r="D14116" t="s">
        <v>94014</v>
      </c>
      <c r="E14116" t="s">
        <v>94015</v>
      </c>
      <c r="F14116" t="s">
        <v>94016</v>
      </c>
      <c r="I14116" t="s">
        <v>94017</v>
      </c>
      <c r="J14116" t="s">
        <v>94011</v>
      </c>
      <c r="M14116" t="s">
        <v>112315</v>
      </c>
      <c r="N14116" t="s">
        <v>16314</v>
      </c>
      <c r="O14116" s="3" t="s">
        <v>94018</v>
      </c>
      <c r="P14116" t="s">
        <v>16314</v>
      </c>
      <c r="Q14116" t="s">
        <v>16314</v>
      </c>
      <c r="R14116" t="s">
        <v>94018</v>
      </c>
      <c r="S14116" s="4" t="str">
        <f t="shared" si="220"/>
        <v>1999</v>
      </c>
    </row>
    <row r="14117" spans="1:19" hidden="1" x14ac:dyDescent="0.35">
      <c r="A14117" t="s">
        <v>94015</v>
      </c>
      <c r="B14117" t="s">
        <v>94016</v>
      </c>
      <c r="C14117" t="s">
        <v>94019</v>
      </c>
      <c r="D14117" t="s">
        <v>94020</v>
      </c>
      <c r="E14117" t="s">
        <v>94021</v>
      </c>
      <c r="F14117" t="s">
        <v>94022</v>
      </c>
      <c r="I14117" t="s">
        <v>94023</v>
      </c>
      <c r="J14117" t="s">
        <v>94024</v>
      </c>
      <c r="M14117" t="s">
        <v>112297</v>
      </c>
      <c r="N14117" t="s">
        <v>16314</v>
      </c>
      <c r="O14117" s="3" t="s">
        <v>94025</v>
      </c>
      <c r="P14117" t="s">
        <v>16314</v>
      </c>
      <c r="Q14117" t="s">
        <v>16314</v>
      </c>
      <c r="R14117" t="s">
        <v>94025</v>
      </c>
      <c r="S14117" s="4" t="str">
        <f t="shared" si="220"/>
        <v>1999</v>
      </c>
    </row>
    <row r="14118" spans="1:19" hidden="1" x14ac:dyDescent="0.35">
      <c r="A14118" t="s">
        <v>94021</v>
      </c>
      <c r="B14118" t="s">
        <v>94022</v>
      </c>
      <c r="C14118" t="s">
        <v>94026</v>
      </c>
      <c r="D14118" t="s">
        <v>94027</v>
      </c>
      <c r="E14118" t="s">
        <v>94028</v>
      </c>
      <c r="F14118" t="s">
        <v>94029</v>
      </c>
      <c r="I14118" t="s">
        <v>94030</v>
      </c>
      <c r="J14118" t="s">
        <v>94031</v>
      </c>
      <c r="M14118" t="s">
        <v>112297</v>
      </c>
      <c r="N14118" t="s">
        <v>16314</v>
      </c>
      <c r="O14118" s="3" t="s">
        <v>94032</v>
      </c>
      <c r="P14118" t="s">
        <v>16314</v>
      </c>
      <c r="Q14118" t="s">
        <v>16314</v>
      </c>
      <c r="R14118" t="s">
        <v>94032</v>
      </c>
      <c r="S14118" s="4" t="str">
        <f t="shared" si="220"/>
        <v>1999</v>
      </c>
    </row>
    <row r="14119" spans="1:19" hidden="1" x14ac:dyDescent="0.35">
      <c r="A14119" t="s">
        <v>94028</v>
      </c>
      <c r="B14119" t="s">
        <v>94029</v>
      </c>
      <c r="C14119" t="s">
        <v>94033</v>
      </c>
      <c r="D14119" s="1">
        <v>3893808000000</v>
      </c>
      <c r="E14119" t="s">
        <v>94034</v>
      </c>
      <c r="F14119" t="s">
        <v>94035</v>
      </c>
      <c r="I14119" t="s">
        <v>94036</v>
      </c>
      <c r="J14119" t="s">
        <v>94037</v>
      </c>
      <c r="M14119" t="s">
        <v>112315</v>
      </c>
      <c r="N14119" t="s">
        <v>16314</v>
      </c>
      <c r="O14119" s="3" t="s">
        <v>94038</v>
      </c>
      <c r="P14119" t="s">
        <v>16314</v>
      </c>
      <c r="Q14119" t="s">
        <v>16314</v>
      </c>
      <c r="R14119" t="s">
        <v>94038</v>
      </c>
      <c r="S14119" s="4" t="str">
        <f t="shared" si="220"/>
        <v>1999</v>
      </c>
    </row>
    <row r="14120" spans="1:19" hidden="1" x14ac:dyDescent="0.35">
      <c r="A14120" t="s">
        <v>94034</v>
      </c>
      <c r="B14120" t="s">
        <v>94035</v>
      </c>
      <c r="C14120" t="s">
        <v>94039</v>
      </c>
      <c r="D14120" t="s">
        <v>94040</v>
      </c>
      <c r="E14120" t="s">
        <v>94041</v>
      </c>
      <c r="F14120" t="s">
        <v>94042</v>
      </c>
      <c r="I14120" t="s">
        <v>94043</v>
      </c>
      <c r="J14120" t="s">
        <v>94044</v>
      </c>
      <c r="M14120" t="s">
        <v>112323</v>
      </c>
      <c r="N14120" t="s">
        <v>16314</v>
      </c>
      <c r="O14120" s="3" t="s">
        <v>94045</v>
      </c>
      <c r="P14120" t="s">
        <v>16314</v>
      </c>
      <c r="Q14120" t="s">
        <v>16314</v>
      </c>
      <c r="R14120" t="s">
        <v>94045</v>
      </c>
      <c r="S14120" s="4" t="str">
        <f t="shared" si="220"/>
        <v>1999</v>
      </c>
    </row>
    <row r="14121" spans="1:19" hidden="1" x14ac:dyDescent="0.35">
      <c r="A14121" t="s">
        <v>94041</v>
      </c>
      <c r="B14121" t="s">
        <v>94042</v>
      </c>
      <c r="C14121" t="s">
        <v>94046</v>
      </c>
      <c r="D14121" t="s">
        <v>94047</v>
      </c>
      <c r="E14121" t="s">
        <v>94048</v>
      </c>
      <c r="F14121" t="s">
        <v>94049</v>
      </c>
      <c r="I14121" t="s">
        <v>94050</v>
      </c>
      <c r="J14121" t="s">
        <v>94051</v>
      </c>
      <c r="M14121" t="s">
        <v>91453</v>
      </c>
      <c r="N14121" t="s">
        <v>91453</v>
      </c>
      <c r="O14121" s="3" t="s">
        <v>94052</v>
      </c>
      <c r="P14121" t="s">
        <v>91453</v>
      </c>
      <c r="Q14121" t="s">
        <v>91453</v>
      </c>
      <c r="R14121" t="s">
        <v>94052</v>
      </c>
      <c r="S14121" s="4" t="str">
        <f t="shared" si="220"/>
        <v>1999</v>
      </c>
    </row>
    <row r="14122" spans="1:19" hidden="1" x14ac:dyDescent="0.35">
      <c r="A14122" t="s">
        <v>94048</v>
      </c>
      <c r="B14122" t="s">
        <v>94049</v>
      </c>
      <c r="C14122" t="s">
        <v>94053</v>
      </c>
      <c r="D14122" t="s">
        <v>94054</v>
      </c>
      <c r="E14122" t="s">
        <v>94055</v>
      </c>
      <c r="F14122" t="s">
        <v>94056</v>
      </c>
      <c r="I14122" t="s">
        <v>94057</v>
      </c>
      <c r="J14122" t="s">
        <v>94058</v>
      </c>
      <c r="M14122" t="s">
        <v>112297</v>
      </c>
      <c r="N14122" t="s">
        <v>16314</v>
      </c>
      <c r="O14122" s="3" t="s">
        <v>94059</v>
      </c>
      <c r="P14122" t="s">
        <v>16314</v>
      </c>
      <c r="Q14122" t="s">
        <v>16314</v>
      </c>
      <c r="R14122" t="s">
        <v>94059</v>
      </c>
      <c r="S14122" s="4" t="str">
        <f t="shared" si="220"/>
        <v>1999</v>
      </c>
    </row>
    <row r="14123" spans="1:19" hidden="1" x14ac:dyDescent="0.35">
      <c r="A14123" t="s">
        <v>94055</v>
      </c>
      <c r="B14123" t="s">
        <v>94056</v>
      </c>
      <c r="C14123" t="s">
        <v>94060</v>
      </c>
      <c r="D14123" t="s">
        <v>94061</v>
      </c>
      <c r="E14123" t="s">
        <v>94062</v>
      </c>
      <c r="F14123" t="s">
        <v>94063</v>
      </c>
      <c r="I14123" t="s">
        <v>94064</v>
      </c>
      <c r="J14123" t="s">
        <v>94065</v>
      </c>
      <c r="M14123" t="s">
        <v>112323</v>
      </c>
      <c r="N14123" t="s">
        <v>16314</v>
      </c>
      <c r="O14123" s="3" t="s">
        <v>94066</v>
      </c>
      <c r="P14123" t="s">
        <v>16314</v>
      </c>
      <c r="Q14123" t="s">
        <v>16314</v>
      </c>
      <c r="R14123" t="s">
        <v>94066</v>
      </c>
      <c r="S14123" s="4" t="str">
        <f t="shared" si="220"/>
        <v>1999</v>
      </c>
    </row>
    <row r="14124" spans="1:19" hidden="1" x14ac:dyDescent="0.35">
      <c r="A14124" t="s">
        <v>94062</v>
      </c>
      <c r="B14124" t="s">
        <v>94063</v>
      </c>
      <c r="C14124" t="s">
        <v>94067</v>
      </c>
      <c r="D14124" t="s">
        <v>94068</v>
      </c>
      <c r="E14124" t="s">
        <v>94069</v>
      </c>
      <c r="F14124" t="s">
        <v>94070</v>
      </c>
      <c r="I14124" t="s">
        <v>94071</v>
      </c>
      <c r="J14124" t="s">
        <v>94072</v>
      </c>
      <c r="M14124" t="s">
        <v>112315</v>
      </c>
      <c r="N14124" t="s">
        <v>16314</v>
      </c>
      <c r="O14124" s="3" t="s">
        <v>94073</v>
      </c>
      <c r="P14124" t="s">
        <v>16314</v>
      </c>
      <c r="Q14124" t="s">
        <v>16314</v>
      </c>
      <c r="R14124" t="s">
        <v>94073</v>
      </c>
      <c r="S14124" s="4" t="str">
        <f t="shared" si="220"/>
        <v>1999</v>
      </c>
    </row>
    <row r="14125" spans="1:19" hidden="1" x14ac:dyDescent="0.35">
      <c r="A14125" t="s">
        <v>94069</v>
      </c>
      <c r="B14125" t="s">
        <v>94070</v>
      </c>
      <c r="C14125" t="s">
        <v>94074</v>
      </c>
      <c r="D14125" t="s">
        <v>94075</v>
      </c>
      <c r="E14125" t="s">
        <v>94076</v>
      </c>
      <c r="F14125">
        <v>631954747</v>
      </c>
      <c r="I14125" t="s">
        <v>94077</v>
      </c>
      <c r="J14125" t="s">
        <v>94078</v>
      </c>
      <c r="M14125" t="s">
        <v>112315</v>
      </c>
      <c r="N14125" t="s">
        <v>16314</v>
      </c>
      <c r="O14125" s="3" t="s">
        <v>94079</v>
      </c>
      <c r="P14125" t="s">
        <v>16314</v>
      </c>
      <c r="Q14125" t="s">
        <v>16314</v>
      </c>
      <c r="R14125" t="s">
        <v>94079</v>
      </c>
      <c r="S14125" s="4" t="str">
        <f t="shared" si="220"/>
        <v>1999</v>
      </c>
    </row>
    <row r="14126" spans="1:19" ht="29" hidden="1" x14ac:dyDescent="0.35">
      <c r="A14126" t="s">
        <v>94076</v>
      </c>
      <c r="B14126">
        <v>631954747</v>
      </c>
      <c r="C14126" t="s">
        <v>94080</v>
      </c>
      <c r="D14126" t="s">
        <v>94081</v>
      </c>
      <c r="E14126" t="s">
        <v>94082</v>
      </c>
      <c r="F14126" t="s">
        <v>94083</v>
      </c>
      <c r="I14126" t="s">
        <v>94084</v>
      </c>
      <c r="J14126" t="s">
        <v>94085</v>
      </c>
      <c r="K14126" s="2" t="s">
        <v>87861</v>
      </c>
      <c r="M14126" t="s">
        <v>16314</v>
      </c>
      <c r="N14126" t="s">
        <v>16314</v>
      </c>
      <c r="O14126" s="3" t="s">
        <v>94086</v>
      </c>
      <c r="P14126" t="s">
        <v>16314</v>
      </c>
      <c r="Q14126" t="s">
        <v>16314</v>
      </c>
      <c r="R14126" t="s">
        <v>94086</v>
      </c>
      <c r="S14126" s="4" t="str">
        <f t="shared" si="220"/>
        <v>1999</v>
      </c>
    </row>
    <row r="14127" spans="1:19" hidden="1" x14ac:dyDescent="0.35">
      <c r="A14127" t="s">
        <v>94082</v>
      </c>
      <c r="B14127" t="s">
        <v>94083</v>
      </c>
      <c r="C14127" t="s">
        <v>94087</v>
      </c>
      <c r="D14127" t="s">
        <v>94088</v>
      </c>
      <c r="E14127" t="s">
        <v>94089</v>
      </c>
      <c r="F14127" t="s">
        <v>94090</v>
      </c>
      <c r="I14127" t="s">
        <v>94091</v>
      </c>
      <c r="J14127" t="s">
        <v>94092</v>
      </c>
      <c r="M14127" t="s">
        <v>16314</v>
      </c>
      <c r="N14127" t="s">
        <v>16314</v>
      </c>
      <c r="O14127" s="3" t="s">
        <v>94093</v>
      </c>
      <c r="P14127" t="s">
        <v>16314</v>
      </c>
      <c r="Q14127" t="s">
        <v>16314</v>
      </c>
      <c r="R14127" t="s">
        <v>94093</v>
      </c>
      <c r="S14127" s="4" t="str">
        <f t="shared" si="220"/>
        <v>1999</v>
      </c>
    </row>
    <row r="14128" spans="1:19" hidden="1" x14ac:dyDescent="0.35">
      <c r="A14128" t="s">
        <v>94089</v>
      </c>
      <c r="B14128" t="s">
        <v>94090</v>
      </c>
      <c r="C14128" t="s">
        <v>94094</v>
      </c>
      <c r="D14128" t="s">
        <v>94095</v>
      </c>
      <c r="E14128" t="s">
        <v>94096</v>
      </c>
      <c r="F14128" t="s">
        <v>94097</v>
      </c>
      <c r="I14128" t="s">
        <v>94098</v>
      </c>
      <c r="J14128" t="s">
        <v>94099</v>
      </c>
      <c r="M14128" t="s">
        <v>112297</v>
      </c>
      <c r="N14128" t="s">
        <v>16314</v>
      </c>
      <c r="O14128" s="3" t="s">
        <v>94100</v>
      </c>
      <c r="P14128" t="s">
        <v>16314</v>
      </c>
      <c r="Q14128" t="s">
        <v>16314</v>
      </c>
      <c r="R14128" t="s">
        <v>94100</v>
      </c>
      <c r="S14128" s="4" t="str">
        <f t="shared" si="220"/>
        <v>1999</v>
      </c>
    </row>
    <row r="14129" spans="1:19" hidden="1" x14ac:dyDescent="0.35">
      <c r="A14129" t="s">
        <v>94096</v>
      </c>
      <c r="B14129" t="s">
        <v>94097</v>
      </c>
      <c r="C14129" t="s">
        <v>94101</v>
      </c>
      <c r="D14129" t="s">
        <v>94102</v>
      </c>
      <c r="E14129" t="s">
        <v>94103</v>
      </c>
      <c r="F14129" t="s">
        <v>94104</v>
      </c>
      <c r="I14129" t="s">
        <v>94105</v>
      </c>
      <c r="J14129" t="s">
        <v>94106</v>
      </c>
      <c r="M14129" t="s">
        <v>112297</v>
      </c>
      <c r="N14129" t="s">
        <v>16314</v>
      </c>
      <c r="O14129" s="3" t="s">
        <v>94107</v>
      </c>
      <c r="P14129" t="s">
        <v>16314</v>
      </c>
      <c r="Q14129" t="s">
        <v>16314</v>
      </c>
      <c r="R14129" t="s">
        <v>94107</v>
      </c>
      <c r="S14129" s="4" t="str">
        <f t="shared" si="220"/>
        <v>1999</v>
      </c>
    </row>
    <row r="14130" spans="1:19" hidden="1" x14ac:dyDescent="0.35">
      <c r="A14130" t="s">
        <v>94103</v>
      </c>
      <c r="B14130" t="s">
        <v>94104</v>
      </c>
      <c r="C14130" t="s">
        <v>94108</v>
      </c>
      <c r="D14130" t="s">
        <v>94109</v>
      </c>
      <c r="E14130" s="1" t="s">
        <v>94110</v>
      </c>
      <c r="F14130" s="1" t="s">
        <v>94111</v>
      </c>
      <c r="I14130" t="s">
        <v>94112</v>
      </c>
      <c r="J14130" t="s">
        <v>94113</v>
      </c>
      <c r="M14130" t="s">
        <v>112297</v>
      </c>
      <c r="N14130" t="s">
        <v>16314</v>
      </c>
      <c r="O14130" s="3" t="s">
        <v>94114</v>
      </c>
      <c r="P14130" t="s">
        <v>16314</v>
      </c>
      <c r="Q14130" t="s">
        <v>16314</v>
      </c>
      <c r="R14130" t="s">
        <v>94114</v>
      </c>
      <c r="S14130" s="4" t="str">
        <f t="shared" si="220"/>
        <v>1999</v>
      </c>
    </row>
    <row r="14131" spans="1:19" hidden="1" x14ac:dyDescent="0.35">
      <c r="A14131" s="1" t="s">
        <v>94110</v>
      </c>
      <c r="B14131" s="1" t="s">
        <v>94111</v>
      </c>
      <c r="C14131" t="s">
        <v>94115</v>
      </c>
      <c r="D14131" t="s">
        <v>94116</v>
      </c>
      <c r="E14131" t="s">
        <v>94117</v>
      </c>
      <c r="F14131" t="s">
        <v>94118</v>
      </c>
      <c r="I14131" t="s">
        <v>19638</v>
      </c>
      <c r="J14131" t="s">
        <v>19638</v>
      </c>
      <c r="M14131" t="s">
        <v>112297</v>
      </c>
      <c r="N14131" t="s">
        <v>16314</v>
      </c>
      <c r="O14131" s="3" t="s">
        <v>94119</v>
      </c>
      <c r="P14131" t="s">
        <v>16314</v>
      </c>
      <c r="Q14131" t="s">
        <v>16314</v>
      </c>
      <c r="R14131" t="s">
        <v>94119</v>
      </c>
      <c r="S14131" s="4" t="str">
        <f t="shared" si="220"/>
        <v>1999</v>
      </c>
    </row>
    <row r="14132" spans="1:19" hidden="1" x14ac:dyDescent="0.35">
      <c r="A14132" t="s">
        <v>94117</v>
      </c>
      <c r="B14132" t="s">
        <v>94118</v>
      </c>
      <c r="C14132" t="s">
        <v>94120</v>
      </c>
      <c r="D14132" t="s">
        <v>94121</v>
      </c>
      <c r="E14132" t="s">
        <v>94122</v>
      </c>
      <c r="F14132" t="s">
        <v>94123</v>
      </c>
      <c r="I14132" t="s">
        <v>512</v>
      </c>
      <c r="J14132" t="s">
        <v>512</v>
      </c>
      <c r="M14132" t="s">
        <v>112297</v>
      </c>
      <c r="N14132" t="s">
        <v>16314</v>
      </c>
      <c r="O14132" s="3" t="s">
        <v>94124</v>
      </c>
      <c r="P14132" t="s">
        <v>16314</v>
      </c>
      <c r="Q14132" t="s">
        <v>16314</v>
      </c>
      <c r="R14132" t="s">
        <v>94124</v>
      </c>
      <c r="S14132" s="4" t="str">
        <f t="shared" si="220"/>
        <v>1999</v>
      </c>
    </row>
    <row r="14133" spans="1:19" hidden="1" x14ac:dyDescent="0.35">
      <c r="A14133" t="s">
        <v>94122</v>
      </c>
      <c r="B14133" t="s">
        <v>94123</v>
      </c>
      <c r="C14133" t="s">
        <v>94125</v>
      </c>
      <c r="D14133" t="s">
        <v>94126</v>
      </c>
      <c r="E14133" t="s">
        <v>94127</v>
      </c>
      <c r="F14133" t="s">
        <v>94128</v>
      </c>
      <c r="I14133" t="s">
        <v>94129</v>
      </c>
      <c r="J14133" t="s">
        <v>94129</v>
      </c>
      <c r="M14133" t="s">
        <v>16314</v>
      </c>
      <c r="N14133" t="s">
        <v>16314</v>
      </c>
      <c r="O14133" s="3" t="s">
        <v>94130</v>
      </c>
      <c r="P14133" t="s">
        <v>16314</v>
      </c>
      <c r="Q14133" t="s">
        <v>16314</v>
      </c>
      <c r="R14133" t="s">
        <v>94130</v>
      </c>
      <c r="S14133" s="4" t="str">
        <f t="shared" si="220"/>
        <v>1999</v>
      </c>
    </row>
    <row r="14134" spans="1:19" hidden="1" x14ac:dyDescent="0.35">
      <c r="A14134" t="s">
        <v>94127</v>
      </c>
      <c r="B14134" t="s">
        <v>94128</v>
      </c>
      <c r="C14134" t="s">
        <v>94131</v>
      </c>
      <c r="D14134" t="s">
        <v>94132</v>
      </c>
      <c r="E14134" t="s">
        <v>94133</v>
      </c>
      <c r="F14134" t="s">
        <v>94134</v>
      </c>
      <c r="I14134" t="s">
        <v>512</v>
      </c>
      <c r="J14134" t="s">
        <v>512</v>
      </c>
      <c r="M14134" t="s">
        <v>112297</v>
      </c>
      <c r="N14134" t="s">
        <v>16314</v>
      </c>
      <c r="O14134" s="3" t="s">
        <v>94135</v>
      </c>
      <c r="P14134" t="s">
        <v>16314</v>
      </c>
      <c r="Q14134" t="s">
        <v>16314</v>
      </c>
      <c r="R14134" t="s">
        <v>94135</v>
      </c>
      <c r="S14134" s="4" t="str">
        <f t="shared" si="220"/>
        <v>1999</v>
      </c>
    </row>
    <row r="14135" spans="1:19" hidden="1" x14ac:dyDescent="0.35">
      <c r="A14135" t="s">
        <v>94133</v>
      </c>
      <c r="B14135" t="s">
        <v>94134</v>
      </c>
      <c r="C14135" t="s">
        <v>94136</v>
      </c>
      <c r="D14135" t="s">
        <v>94137</v>
      </c>
      <c r="E14135" t="s">
        <v>94138</v>
      </c>
      <c r="F14135" t="s">
        <v>94139</v>
      </c>
      <c r="I14135" t="s">
        <v>512</v>
      </c>
      <c r="J14135" t="s">
        <v>512</v>
      </c>
      <c r="M14135" t="s">
        <v>112297</v>
      </c>
      <c r="N14135" t="s">
        <v>16314</v>
      </c>
      <c r="O14135" s="3" t="s">
        <v>94140</v>
      </c>
      <c r="P14135" t="s">
        <v>16314</v>
      </c>
      <c r="Q14135" t="s">
        <v>16314</v>
      </c>
      <c r="R14135" t="s">
        <v>94140</v>
      </c>
      <c r="S14135" s="4" t="str">
        <f t="shared" si="220"/>
        <v>1999</v>
      </c>
    </row>
    <row r="14136" spans="1:19" hidden="1" x14ac:dyDescent="0.35">
      <c r="A14136" t="s">
        <v>94138</v>
      </c>
      <c r="B14136" t="s">
        <v>94139</v>
      </c>
      <c r="C14136" t="s">
        <v>94141</v>
      </c>
      <c r="D14136" t="s">
        <v>94142</v>
      </c>
      <c r="E14136" t="s">
        <v>94143</v>
      </c>
      <c r="F14136" t="s">
        <v>94144</v>
      </c>
      <c r="I14136" t="s">
        <v>512</v>
      </c>
      <c r="J14136" t="s">
        <v>512</v>
      </c>
      <c r="M14136" t="s">
        <v>112297</v>
      </c>
      <c r="N14136" t="s">
        <v>16314</v>
      </c>
      <c r="O14136" s="3" t="s">
        <v>94145</v>
      </c>
      <c r="P14136" t="s">
        <v>16314</v>
      </c>
      <c r="Q14136" t="s">
        <v>16314</v>
      </c>
      <c r="R14136" t="s">
        <v>94145</v>
      </c>
      <c r="S14136" s="4" t="str">
        <f t="shared" si="220"/>
        <v>1999</v>
      </c>
    </row>
    <row r="14137" spans="1:19" hidden="1" x14ac:dyDescent="0.35">
      <c r="A14137" t="s">
        <v>94143</v>
      </c>
      <c r="B14137" t="s">
        <v>94144</v>
      </c>
      <c r="C14137" t="s">
        <v>94146</v>
      </c>
      <c r="D14137" t="s">
        <v>94147</v>
      </c>
      <c r="E14137" t="s">
        <v>94148</v>
      </c>
      <c r="F14137" t="s">
        <v>94149</v>
      </c>
      <c r="I14137" t="s">
        <v>512</v>
      </c>
      <c r="J14137" t="s">
        <v>512</v>
      </c>
      <c r="M14137" t="s">
        <v>112297</v>
      </c>
      <c r="N14137" t="s">
        <v>16314</v>
      </c>
      <c r="O14137" s="3" t="s">
        <v>94150</v>
      </c>
      <c r="P14137" t="s">
        <v>16314</v>
      </c>
      <c r="Q14137" t="s">
        <v>16314</v>
      </c>
      <c r="R14137" t="s">
        <v>94150</v>
      </c>
      <c r="S14137" s="4" t="str">
        <f t="shared" si="220"/>
        <v>1999</v>
      </c>
    </row>
    <row r="14138" spans="1:19" hidden="1" x14ac:dyDescent="0.35">
      <c r="A14138" t="s">
        <v>94148</v>
      </c>
      <c r="B14138" t="s">
        <v>94149</v>
      </c>
      <c r="C14138" t="s">
        <v>94151</v>
      </c>
      <c r="D14138" t="s">
        <v>94152</v>
      </c>
      <c r="E14138" t="s">
        <v>94153</v>
      </c>
      <c r="F14138" t="s">
        <v>94154</v>
      </c>
      <c r="I14138" t="s">
        <v>94155</v>
      </c>
      <c r="J14138" t="s">
        <v>94156</v>
      </c>
      <c r="M14138" t="s">
        <v>112297</v>
      </c>
      <c r="N14138" t="s">
        <v>16314</v>
      </c>
      <c r="O14138" s="3" t="s">
        <v>94157</v>
      </c>
      <c r="P14138" t="s">
        <v>16314</v>
      </c>
      <c r="Q14138" t="s">
        <v>16314</v>
      </c>
      <c r="R14138" t="s">
        <v>94157</v>
      </c>
      <c r="S14138" s="4" t="str">
        <f t="shared" si="220"/>
        <v>1999</v>
      </c>
    </row>
    <row r="14139" spans="1:19" hidden="1" x14ac:dyDescent="0.35">
      <c r="A14139" t="s">
        <v>94153</v>
      </c>
      <c r="B14139" t="s">
        <v>94154</v>
      </c>
      <c r="C14139" t="s">
        <v>94158</v>
      </c>
      <c r="D14139" t="s">
        <v>94159</v>
      </c>
      <c r="E14139" t="s">
        <v>94160</v>
      </c>
      <c r="F14139" t="s">
        <v>94161</v>
      </c>
      <c r="I14139" t="s">
        <v>94162</v>
      </c>
      <c r="J14139" t="s">
        <v>94163</v>
      </c>
      <c r="M14139" t="s">
        <v>91453</v>
      </c>
      <c r="N14139" t="s">
        <v>91453</v>
      </c>
      <c r="O14139" s="3" t="s">
        <v>94164</v>
      </c>
      <c r="P14139" t="s">
        <v>91453</v>
      </c>
      <c r="Q14139" t="s">
        <v>91453</v>
      </c>
      <c r="R14139" t="s">
        <v>94164</v>
      </c>
      <c r="S14139" s="4" t="str">
        <f t="shared" si="220"/>
        <v>1999</v>
      </c>
    </row>
    <row r="14140" spans="1:19" hidden="1" x14ac:dyDescent="0.35">
      <c r="A14140" t="s">
        <v>94160</v>
      </c>
      <c r="B14140" t="s">
        <v>94161</v>
      </c>
      <c r="C14140" t="s">
        <v>94165</v>
      </c>
      <c r="D14140" t="s">
        <v>94166</v>
      </c>
      <c r="E14140" t="s">
        <v>94167</v>
      </c>
      <c r="F14140" t="s">
        <v>94168</v>
      </c>
      <c r="I14140" t="s">
        <v>94169</v>
      </c>
      <c r="J14140" t="s">
        <v>94170</v>
      </c>
      <c r="M14140" t="s">
        <v>112314</v>
      </c>
      <c r="N14140" t="s">
        <v>16314</v>
      </c>
      <c r="O14140" s="3" t="s">
        <v>94171</v>
      </c>
      <c r="P14140" t="s">
        <v>16314</v>
      </c>
      <c r="Q14140" t="s">
        <v>16314</v>
      </c>
      <c r="R14140" t="s">
        <v>94171</v>
      </c>
      <c r="S14140" s="4" t="str">
        <f t="shared" si="220"/>
        <v>1999</v>
      </c>
    </row>
    <row r="14141" spans="1:19" hidden="1" x14ac:dyDescent="0.35">
      <c r="A14141" t="s">
        <v>94167</v>
      </c>
      <c r="B14141" t="s">
        <v>94168</v>
      </c>
      <c r="C14141" t="s">
        <v>94172</v>
      </c>
      <c r="D14141" t="s">
        <v>94173</v>
      </c>
      <c r="E14141" t="s">
        <v>94174</v>
      </c>
      <c r="F14141" t="s">
        <v>94175</v>
      </c>
      <c r="I14141" t="s">
        <v>94176</v>
      </c>
      <c r="J14141" t="s">
        <v>94177</v>
      </c>
      <c r="M14141" t="s">
        <v>112315</v>
      </c>
      <c r="N14141" t="s">
        <v>16314</v>
      </c>
      <c r="O14141" s="3" t="s">
        <v>94178</v>
      </c>
      <c r="P14141" t="s">
        <v>16314</v>
      </c>
      <c r="Q14141" t="s">
        <v>16314</v>
      </c>
      <c r="R14141" t="s">
        <v>94178</v>
      </c>
      <c r="S14141" s="4" t="str">
        <f t="shared" si="220"/>
        <v>1999</v>
      </c>
    </row>
    <row r="14142" spans="1:19" hidden="1" x14ac:dyDescent="0.35">
      <c r="A14142" t="s">
        <v>94174</v>
      </c>
      <c r="B14142" t="s">
        <v>94175</v>
      </c>
      <c r="C14142" t="s">
        <v>94179</v>
      </c>
      <c r="D14142" t="s">
        <v>94180</v>
      </c>
      <c r="E14142" s="1" t="s">
        <v>94181</v>
      </c>
      <c r="F14142" s="1">
        <v>135809700</v>
      </c>
      <c r="I14142" t="s">
        <v>94182</v>
      </c>
      <c r="J14142" t="s">
        <v>94183</v>
      </c>
      <c r="M14142" t="s">
        <v>16314</v>
      </c>
      <c r="N14142" t="s">
        <v>16314</v>
      </c>
      <c r="O14142" s="3" t="s">
        <v>94184</v>
      </c>
      <c r="P14142" t="s">
        <v>16314</v>
      </c>
      <c r="Q14142" t="s">
        <v>16314</v>
      </c>
      <c r="R14142" t="s">
        <v>94184</v>
      </c>
      <c r="S14142" s="4" t="str">
        <f t="shared" si="220"/>
        <v>1999</v>
      </c>
    </row>
    <row r="14143" spans="1:19" hidden="1" x14ac:dyDescent="0.35">
      <c r="A14143" s="1" t="s">
        <v>94181</v>
      </c>
      <c r="B14143" s="1">
        <v>135809700</v>
      </c>
      <c r="C14143" t="s">
        <v>94185</v>
      </c>
      <c r="D14143" t="s">
        <v>94186</v>
      </c>
      <c r="E14143" t="s">
        <v>94187</v>
      </c>
      <c r="F14143" t="s">
        <v>94188</v>
      </c>
      <c r="I14143" t="s">
        <v>94189</v>
      </c>
      <c r="J14143" t="s">
        <v>94190</v>
      </c>
      <c r="M14143" t="s">
        <v>112315</v>
      </c>
      <c r="N14143" t="s">
        <v>16314</v>
      </c>
      <c r="O14143" s="3" t="s">
        <v>94191</v>
      </c>
      <c r="P14143" t="s">
        <v>16314</v>
      </c>
      <c r="Q14143" t="s">
        <v>16314</v>
      </c>
      <c r="R14143" t="s">
        <v>94191</v>
      </c>
      <c r="S14143" s="4" t="str">
        <f t="shared" si="220"/>
        <v>1999</v>
      </c>
    </row>
    <row r="14144" spans="1:19" hidden="1" x14ac:dyDescent="0.35">
      <c r="A14144" t="s">
        <v>94187</v>
      </c>
      <c r="B14144" t="s">
        <v>94188</v>
      </c>
      <c r="C14144" t="s">
        <v>94192</v>
      </c>
      <c r="D14144">
        <v>480455619</v>
      </c>
      <c r="E14144" t="s">
        <v>94193</v>
      </c>
      <c r="F14144" t="s">
        <v>94194</v>
      </c>
      <c r="I14144" t="s">
        <v>94195</v>
      </c>
      <c r="J14144" t="s">
        <v>94196</v>
      </c>
      <c r="M14144" t="s">
        <v>112315</v>
      </c>
      <c r="N14144" t="s">
        <v>16314</v>
      </c>
      <c r="O14144" s="3" t="s">
        <v>94197</v>
      </c>
      <c r="P14144" t="s">
        <v>16314</v>
      </c>
      <c r="Q14144" t="s">
        <v>16314</v>
      </c>
      <c r="R14144" t="s">
        <v>94197</v>
      </c>
      <c r="S14144" s="4" t="str">
        <f t="shared" si="220"/>
        <v>1999</v>
      </c>
    </row>
    <row r="14145" spans="1:19" hidden="1" x14ac:dyDescent="0.35">
      <c r="A14145" t="s">
        <v>94193</v>
      </c>
      <c r="B14145" t="s">
        <v>94194</v>
      </c>
      <c r="C14145" t="s">
        <v>94198</v>
      </c>
      <c r="D14145" t="s">
        <v>94199</v>
      </c>
      <c r="E14145" t="s">
        <v>94200</v>
      </c>
      <c r="F14145" t="s">
        <v>94201</v>
      </c>
      <c r="I14145" t="s">
        <v>94202</v>
      </c>
      <c r="J14145" t="s">
        <v>94203</v>
      </c>
      <c r="M14145" t="s">
        <v>112323</v>
      </c>
      <c r="N14145" t="s">
        <v>16314</v>
      </c>
      <c r="O14145" s="3" t="s">
        <v>94204</v>
      </c>
      <c r="P14145" t="s">
        <v>16314</v>
      </c>
      <c r="Q14145" t="s">
        <v>16314</v>
      </c>
      <c r="R14145" t="s">
        <v>94204</v>
      </c>
      <c r="S14145" s="4" t="str">
        <f t="shared" si="220"/>
        <v>1999</v>
      </c>
    </row>
    <row r="14146" spans="1:19" ht="275.5" hidden="1" x14ac:dyDescent="0.35">
      <c r="A14146" t="s">
        <v>94200</v>
      </c>
      <c r="B14146" t="s">
        <v>94201</v>
      </c>
      <c r="C14146" t="s">
        <v>94205</v>
      </c>
      <c r="D14146" t="s">
        <v>94206</v>
      </c>
      <c r="E14146" t="s">
        <v>94207</v>
      </c>
      <c r="F14146" t="s">
        <v>94208</v>
      </c>
      <c r="I14146" t="s">
        <v>94209</v>
      </c>
      <c r="J14146" t="s">
        <v>94210</v>
      </c>
      <c r="K14146" s="2" t="s">
        <v>94211</v>
      </c>
      <c r="M14146" t="s">
        <v>112315</v>
      </c>
      <c r="N14146" t="s">
        <v>16314</v>
      </c>
      <c r="O14146" s="3" t="s">
        <v>94212</v>
      </c>
      <c r="P14146" t="s">
        <v>16314</v>
      </c>
      <c r="Q14146" t="s">
        <v>16314</v>
      </c>
      <c r="R14146" t="s">
        <v>94212</v>
      </c>
      <c r="S14146" s="4" t="str">
        <f t="shared" si="220"/>
        <v>1999</v>
      </c>
    </row>
    <row r="14147" spans="1:19" hidden="1" x14ac:dyDescent="0.35">
      <c r="A14147" t="s">
        <v>94207</v>
      </c>
      <c r="B14147" t="s">
        <v>94208</v>
      </c>
      <c r="C14147" t="s">
        <v>94213</v>
      </c>
      <c r="D14147" t="s">
        <v>94214</v>
      </c>
      <c r="E14147" t="s">
        <v>94215</v>
      </c>
      <c r="F14147" t="s">
        <v>94216</v>
      </c>
      <c r="I14147" t="s">
        <v>94217</v>
      </c>
      <c r="J14147" t="s">
        <v>94218</v>
      </c>
      <c r="M14147" t="s">
        <v>16314</v>
      </c>
      <c r="N14147" t="s">
        <v>16314</v>
      </c>
      <c r="O14147" s="3" t="s">
        <v>94219</v>
      </c>
      <c r="P14147" t="s">
        <v>16314</v>
      </c>
      <c r="Q14147" t="s">
        <v>16314</v>
      </c>
      <c r="R14147" t="s">
        <v>94219</v>
      </c>
      <c r="S14147" s="4" t="str">
        <f t="shared" ref="S14147:S14210" si="221">LEFT(RIGHT(R14147,19),4)</f>
        <v>1999</v>
      </c>
    </row>
    <row r="14148" spans="1:19" hidden="1" x14ac:dyDescent="0.35">
      <c r="A14148" t="s">
        <v>94215</v>
      </c>
      <c r="B14148" t="s">
        <v>94216</v>
      </c>
      <c r="C14148" t="s">
        <v>94220</v>
      </c>
      <c r="D14148" t="s">
        <v>94221</v>
      </c>
      <c r="E14148" t="s">
        <v>94222</v>
      </c>
      <c r="F14148" t="s">
        <v>94223</v>
      </c>
      <c r="I14148" t="s">
        <v>94224</v>
      </c>
      <c r="J14148" t="s">
        <v>94225</v>
      </c>
      <c r="M14148" t="s">
        <v>112297</v>
      </c>
      <c r="N14148" t="s">
        <v>16314</v>
      </c>
      <c r="O14148" s="3" t="s">
        <v>94226</v>
      </c>
      <c r="P14148" t="s">
        <v>16314</v>
      </c>
      <c r="Q14148" t="s">
        <v>16314</v>
      </c>
      <c r="R14148" t="s">
        <v>94226</v>
      </c>
      <c r="S14148" s="4" t="str">
        <f t="shared" si="221"/>
        <v>1999</v>
      </c>
    </row>
    <row r="14149" spans="1:19" hidden="1" x14ac:dyDescent="0.35">
      <c r="A14149" t="s">
        <v>94222</v>
      </c>
      <c r="B14149" t="s">
        <v>94223</v>
      </c>
      <c r="C14149" t="s">
        <v>94227</v>
      </c>
      <c r="D14149" t="s">
        <v>94228</v>
      </c>
      <c r="E14149" t="s">
        <v>94229</v>
      </c>
      <c r="F14149" t="s">
        <v>94230</v>
      </c>
      <c r="I14149" t="s">
        <v>94231</v>
      </c>
      <c r="J14149" t="s">
        <v>94232</v>
      </c>
      <c r="M14149" t="s">
        <v>16314</v>
      </c>
      <c r="N14149" t="s">
        <v>16314</v>
      </c>
      <c r="O14149" s="3" t="s">
        <v>94233</v>
      </c>
      <c r="P14149" t="s">
        <v>16314</v>
      </c>
      <c r="Q14149" t="s">
        <v>16314</v>
      </c>
      <c r="R14149" t="s">
        <v>94233</v>
      </c>
      <c r="S14149" s="4" t="str">
        <f t="shared" si="221"/>
        <v>1999</v>
      </c>
    </row>
    <row r="14150" spans="1:19" hidden="1" x14ac:dyDescent="0.35">
      <c r="A14150" t="s">
        <v>94229</v>
      </c>
      <c r="B14150" t="s">
        <v>94230</v>
      </c>
      <c r="C14150" t="s">
        <v>94234</v>
      </c>
      <c r="D14150" t="s">
        <v>94235</v>
      </c>
      <c r="E14150" t="s">
        <v>94236</v>
      </c>
      <c r="F14150" t="s">
        <v>94237</v>
      </c>
      <c r="I14150" t="s">
        <v>90260</v>
      </c>
      <c r="J14150" t="s">
        <v>89088</v>
      </c>
      <c r="M14150" t="s">
        <v>112323</v>
      </c>
      <c r="N14150" t="s">
        <v>16314</v>
      </c>
      <c r="O14150" s="3" t="s">
        <v>94238</v>
      </c>
      <c r="P14150" t="s">
        <v>16314</v>
      </c>
      <c r="Q14150" t="s">
        <v>16314</v>
      </c>
      <c r="R14150" t="s">
        <v>94238</v>
      </c>
      <c r="S14150" s="4" t="str">
        <f t="shared" si="221"/>
        <v>1999</v>
      </c>
    </row>
    <row r="14151" spans="1:19" hidden="1" x14ac:dyDescent="0.35">
      <c r="A14151" t="s">
        <v>94236</v>
      </c>
      <c r="B14151" t="s">
        <v>94237</v>
      </c>
      <c r="C14151" t="s">
        <v>94239</v>
      </c>
      <c r="D14151" t="s">
        <v>94240</v>
      </c>
      <c r="E14151" t="s">
        <v>94241</v>
      </c>
      <c r="F14151" t="s">
        <v>94242</v>
      </c>
      <c r="I14151" t="s">
        <v>94243</v>
      </c>
      <c r="J14151" t="s">
        <v>94244</v>
      </c>
      <c r="M14151" t="s">
        <v>112297</v>
      </c>
      <c r="N14151" t="s">
        <v>16314</v>
      </c>
      <c r="O14151" s="3" t="s">
        <v>94245</v>
      </c>
      <c r="P14151" t="s">
        <v>16314</v>
      </c>
      <c r="Q14151" t="s">
        <v>16314</v>
      </c>
      <c r="R14151" t="s">
        <v>94245</v>
      </c>
      <c r="S14151" s="4" t="str">
        <f t="shared" si="221"/>
        <v>1999</v>
      </c>
    </row>
    <row r="14152" spans="1:19" hidden="1" x14ac:dyDescent="0.35">
      <c r="A14152" t="s">
        <v>94241</v>
      </c>
      <c r="B14152" t="s">
        <v>94242</v>
      </c>
      <c r="C14152" t="s">
        <v>94246</v>
      </c>
      <c r="D14152" t="s">
        <v>94247</v>
      </c>
      <c r="E14152" t="s">
        <v>94248</v>
      </c>
      <c r="F14152" t="s">
        <v>94249</v>
      </c>
      <c r="I14152" t="s">
        <v>94250</v>
      </c>
      <c r="J14152" t="s">
        <v>94251</v>
      </c>
      <c r="M14152" t="s">
        <v>112323</v>
      </c>
      <c r="N14152" t="s">
        <v>16314</v>
      </c>
      <c r="O14152" s="3" t="s">
        <v>94252</v>
      </c>
      <c r="P14152" t="s">
        <v>16314</v>
      </c>
      <c r="Q14152" t="s">
        <v>16314</v>
      </c>
      <c r="R14152" t="s">
        <v>94252</v>
      </c>
      <c r="S14152" s="4" t="str">
        <f t="shared" si="221"/>
        <v>1999</v>
      </c>
    </row>
    <row r="14153" spans="1:19" hidden="1" x14ac:dyDescent="0.35">
      <c r="A14153" t="s">
        <v>94248</v>
      </c>
      <c r="B14153" t="s">
        <v>94249</v>
      </c>
      <c r="C14153" t="s">
        <v>94253</v>
      </c>
      <c r="D14153" t="s">
        <v>94254</v>
      </c>
      <c r="E14153" t="s">
        <v>94255</v>
      </c>
      <c r="F14153" t="s">
        <v>94256</v>
      </c>
      <c r="I14153" t="s">
        <v>94257</v>
      </c>
      <c r="J14153" t="s">
        <v>94258</v>
      </c>
      <c r="M14153" t="s">
        <v>112302</v>
      </c>
      <c r="N14153" t="s">
        <v>16314</v>
      </c>
      <c r="O14153" s="3" t="s">
        <v>94259</v>
      </c>
      <c r="P14153" t="s">
        <v>16314</v>
      </c>
      <c r="Q14153" t="s">
        <v>16314</v>
      </c>
      <c r="R14153" t="s">
        <v>94259</v>
      </c>
      <c r="S14153" s="4" t="str">
        <f t="shared" si="221"/>
        <v>1999</v>
      </c>
    </row>
    <row r="14154" spans="1:19" hidden="1" x14ac:dyDescent="0.35">
      <c r="A14154" t="s">
        <v>94255</v>
      </c>
      <c r="B14154" t="s">
        <v>94256</v>
      </c>
      <c r="C14154" t="s">
        <v>94260</v>
      </c>
      <c r="D14154" t="s">
        <v>94261</v>
      </c>
      <c r="E14154" t="s">
        <v>94262</v>
      </c>
      <c r="F14154" t="s">
        <v>94263</v>
      </c>
      <c r="I14154" t="s">
        <v>94264</v>
      </c>
      <c r="J14154" t="s">
        <v>94265</v>
      </c>
      <c r="M14154" t="s">
        <v>112297</v>
      </c>
      <c r="N14154" t="s">
        <v>16314</v>
      </c>
      <c r="O14154" s="3" t="s">
        <v>94266</v>
      </c>
      <c r="P14154" t="s">
        <v>16314</v>
      </c>
      <c r="Q14154" t="s">
        <v>16314</v>
      </c>
      <c r="R14154" t="s">
        <v>94266</v>
      </c>
      <c r="S14154" s="4" t="str">
        <f t="shared" si="221"/>
        <v>1999</v>
      </c>
    </row>
    <row r="14155" spans="1:19" hidden="1" x14ac:dyDescent="0.35">
      <c r="A14155" t="s">
        <v>94262</v>
      </c>
      <c r="B14155" t="s">
        <v>94263</v>
      </c>
      <c r="C14155" t="s">
        <v>94267</v>
      </c>
      <c r="D14155" t="s">
        <v>94268</v>
      </c>
      <c r="E14155" t="s">
        <v>94269</v>
      </c>
      <c r="F14155" t="s">
        <v>94270</v>
      </c>
      <c r="I14155" t="s">
        <v>94271</v>
      </c>
      <c r="J14155" t="s">
        <v>94272</v>
      </c>
      <c r="M14155" t="s">
        <v>112308</v>
      </c>
      <c r="N14155" t="s">
        <v>91775</v>
      </c>
      <c r="O14155" s="3" t="s">
        <v>94273</v>
      </c>
      <c r="P14155" t="s">
        <v>91775</v>
      </c>
      <c r="Q14155" t="s">
        <v>91775</v>
      </c>
      <c r="R14155" t="s">
        <v>94273</v>
      </c>
      <c r="S14155" s="4" t="str">
        <f t="shared" si="221"/>
        <v>1999</v>
      </c>
    </row>
    <row r="14156" spans="1:19" hidden="1" x14ac:dyDescent="0.35">
      <c r="A14156" t="s">
        <v>94269</v>
      </c>
      <c r="B14156" t="s">
        <v>94270</v>
      </c>
      <c r="C14156" t="s">
        <v>94274</v>
      </c>
      <c r="D14156" t="s">
        <v>94275</v>
      </c>
      <c r="E14156" t="s">
        <v>94276</v>
      </c>
      <c r="F14156" t="s">
        <v>94277</v>
      </c>
      <c r="I14156" t="s">
        <v>94278</v>
      </c>
      <c r="J14156" t="s">
        <v>94279</v>
      </c>
      <c r="M14156" t="s">
        <v>112308</v>
      </c>
      <c r="N14156" t="s">
        <v>16314</v>
      </c>
      <c r="O14156" s="3" t="s">
        <v>94280</v>
      </c>
      <c r="P14156" t="s">
        <v>16314</v>
      </c>
      <c r="Q14156" t="s">
        <v>16314</v>
      </c>
      <c r="R14156" t="s">
        <v>94280</v>
      </c>
      <c r="S14156" s="4" t="str">
        <f t="shared" si="221"/>
        <v>1999</v>
      </c>
    </row>
    <row r="14157" spans="1:19" hidden="1" x14ac:dyDescent="0.35">
      <c r="A14157" t="s">
        <v>94276</v>
      </c>
      <c r="B14157" t="s">
        <v>94277</v>
      </c>
      <c r="C14157" t="s">
        <v>94281</v>
      </c>
      <c r="D14157" t="s">
        <v>94282</v>
      </c>
      <c r="E14157" t="s">
        <v>94283</v>
      </c>
      <c r="F14157" t="s">
        <v>94284</v>
      </c>
      <c r="I14157" t="s">
        <v>94285</v>
      </c>
      <c r="J14157" t="s">
        <v>94286</v>
      </c>
      <c r="M14157" t="s">
        <v>16314</v>
      </c>
      <c r="N14157" t="s">
        <v>16314</v>
      </c>
      <c r="O14157" s="3" t="s">
        <v>94287</v>
      </c>
      <c r="P14157" t="s">
        <v>16314</v>
      </c>
      <c r="Q14157" t="s">
        <v>16314</v>
      </c>
      <c r="R14157" t="s">
        <v>94287</v>
      </c>
      <c r="S14157" s="4" t="str">
        <f t="shared" si="221"/>
        <v>1999</v>
      </c>
    </row>
    <row r="14158" spans="1:19" hidden="1" x14ac:dyDescent="0.35">
      <c r="A14158" t="s">
        <v>94283</v>
      </c>
      <c r="B14158" t="s">
        <v>94284</v>
      </c>
      <c r="C14158" t="s">
        <v>94288</v>
      </c>
      <c r="D14158" t="s">
        <v>94289</v>
      </c>
      <c r="E14158" s="1" t="s">
        <v>94290</v>
      </c>
      <c r="F14158" s="1" t="s">
        <v>94291</v>
      </c>
      <c r="I14158" t="s">
        <v>94292</v>
      </c>
      <c r="J14158" t="s">
        <v>94293</v>
      </c>
      <c r="M14158" t="s">
        <v>112323</v>
      </c>
      <c r="N14158" t="s">
        <v>16314</v>
      </c>
      <c r="O14158" s="3" t="s">
        <v>94294</v>
      </c>
      <c r="P14158" t="s">
        <v>16314</v>
      </c>
      <c r="Q14158" t="s">
        <v>16314</v>
      </c>
      <c r="R14158" t="s">
        <v>94294</v>
      </c>
      <c r="S14158" s="4" t="str">
        <f t="shared" si="221"/>
        <v>1999</v>
      </c>
    </row>
    <row r="14159" spans="1:19" hidden="1" x14ac:dyDescent="0.35">
      <c r="A14159" s="1" t="s">
        <v>94290</v>
      </c>
      <c r="B14159" s="1" t="s">
        <v>94291</v>
      </c>
      <c r="C14159" t="s">
        <v>94295</v>
      </c>
      <c r="D14159" t="s">
        <v>94296</v>
      </c>
      <c r="E14159" t="s">
        <v>94297</v>
      </c>
      <c r="F14159" t="s">
        <v>94298</v>
      </c>
      <c r="I14159" t="s">
        <v>94299</v>
      </c>
      <c r="J14159" t="s">
        <v>94300</v>
      </c>
      <c r="M14159" t="s">
        <v>112323</v>
      </c>
      <c r="N14159" t="s">
        <v>16314</v>
      </c>
      <c r="O14159" s="3" t="s">
        <v>94301</v>
      </c>
      <c r="P14159" t="s">
        <v>16314</v>
      </c>
      <c r="Q14159" t="s">
        <v>16314</v>
      </c>
      <c r="R14159" t="s">
        <v>94301</v>
      </c>
      <c r="S14159" s="4" t="str">
        <f t="shared" si="221"/>
        <v>1999</v>
      </c>
    </row>
    <row r="14160" spans="1:19" hidden="1" x14ac:dyDescent="0.35">
      <c r="A14160" t="s">
        <v>94297</v>
      </c>
      <c r="B14160" t="s">
        <v>94298</v>
      </c>
      <c r="C14160" t="s">
        <v>94302</v>
      </c>
      <c r="D14160" t="s">
        <v>94303</v>
      </c>
      <c r="E14160" t="s">
        <v>94304</v>
      </c>
      <c r="F14160" t="s">
        <v>94305</v>
      </c>
      <c r="I14160" t="s">
        <v>94306</v>
      </c>
      <c r="J14160" t="s">
        <v>94307</v>
      </c>
      <c r="M14160" t="s">
        <v>16314</v>
      </c>
      <c r="N14160" t="s">
        <v>16314</v>
      </c>
      <c r="O14160" s="3" t="s">
        <v>94308</v>
      </c>
      <c r="P14160" t="s">
        <v>16314</v>
      </c>
      <c r="Q14160" t="s">
        <v>16314</v>
      </c>
      <c r="R14160" t="s">
        <v>94308</v>
      </c>
      <c r="S14160" s="4" t="str">
        <f t="shared" si="221"/>
        <v>1999</v>
      </c>
    </row>
    <row r="14161" spans="1:19" hidden="1" x14ac:dyDescent="0.35">
      <c r="A14161" t="s">
        <v>94304</v>
      </c>
      <c r="B14161" t="s">
        <v>94305</v>
      </c>
      <c r="C14161" t="s">
        <v>94309</v>
      </c>
      <c r="D14161" t="s">
        <v>94310</v>
      </c>
      <c r="E14161" t="s">
        <v>94311</v>
      </c>
      <c r="F14161" t="s">
        <v>94312</v>
      </c>
      <c r="I14161" t="s">
        <v>94313</v>
      </c>
      <c r="J14161" t="s">
        <v>94314</v>
      </c>
      <c r="M14161" t="s">
        <v>16314</v>
      </c>
      <c r="N14161" t="s">
        <v>16314</v>
      </c>
      <c r="O14161" s="3" t="s">
        <v>94315</v>
      </c>
      <c r="P14161" t="s">
        <v>16314</v>
      </c>
      <c r="Q14161" t="s">
        <v>16314</v>
      </c>
      <c r="R14161" t="s">
        <v>94315</v>
      </c>
      <c r="S14161" s="4" t="str">
        <f t="shared" si="221"/>
        <v>1999</v>
      </c>
    </row>
    <row r="14162" spans="1:19" hidden="1" x14ac:dyDescent="0.35">
      <c r="A14162" t="s">
        <v>94311</v>
      </c>
      <c r="B14162" t="s">
        <v>94312</v>
      </c>
      <c r="C14162" t="s">
        <v>94316</v>
      </c>
      <c r="D14162" t="s">
        <v>94317</v>
      </c>
      <c r="E14162" t="s">
        <v>94318</v>
      </c>
      <c r="F14162" t="s">
        <v>94319</v>
      </c>
      <c r="I14162" t="s">
        <v>512</v>
      </c>
      <c r="J14162" t="s">
        <v>512</v>
      </c>
      <c r="M14162" t="s">
        <v>112297</v>
      </c>
      <c r="N14162" t="s">
        <v>16314</v>
      </c>
      <c r="O14162" s="3" t="s">
        <v>94320</v>
      </c>
      <c r="P14162" t="s">
        <v>16314</v>
      </c>
      <c r="Q14162" t="s">
        <v>16314</v>
      </c>
      <c r="R14162" t="s">
        <v>94320</v>
      </c>
      <c r="S14162" s="4" t="str">
        <f t="shared" si="221"/>
        <v>1999</v>
      </c>
    </row>
    <row r="14163" spans="1:19" hidden="1" x14ac:dyDescent="0.35">
      <c r="A14163" t="s">
        <v>94318</v>
      </c>
      <c r="B14163" t="s">
        <v>94319</v>
      </c>
      <c r="C14163" t="s">
        <v>94321</v>
      </c>
      <c r="D14163" t="s">
        <v>94322</v>
      </c>
      <c r="E14163" t="s">
        <v>94323</v>
      </c>
      <c r="F14163" t="s">
        <v>94324</v>
      </c>
      <c r="I14163" t="s">
        <v>94325</v>
      </c>
      <c r="J14163" t="s">
        <v>94326</v>
      </c>
      <c r="M14163" t="s">
        <v>16314</v>
      </c>
      <c r="N14163" t="s">
        <v>16314</v>
      </c>
      <c r="O14163" s="3" t="s">
        <v>94327</v>
      </c>
      <c r="P14163" t="s">
        <v>16314</v>
      </c>
      <c r="Q14163" t="s">
        <v>16314</v>
      </c>
      <c r="R14163" t="s">
        <v>94327</v>
      </c>
      <c r="S14163" s="4" t="str">
        <f t="shared" si="221"/>
        <v>1999</v>
      </c>
    </row>
    <row r="14164" spans="1:19" hidden="1" x14ac:dyDescent="0.35">
      <c r="A14164" t="s">
        <v>94323</v>
      </c>
      <c r="B14164" t="s">
        <v>94324</v>
      </c>
      <c r="C14164" t="s">
        <v>94328</v>
      </c>
      <c r="D14164" t="s">
        <v>94329</v>
      </c>
      <c r="E14164" t="s">
        <v>94330</v>
      </c>
      <c r="F14164" t="s">
        <v>94331</v>
      </c>
      <c r="I14164" t="s">
        <v>94332</v>
      </c>
      <c r="J14164" t="s">
        <v>94333</v>
      </c>
      <c r="M14164" t="s">
        <v>112302</v>
      </c>
      <c r="N14164" t="s">
        <v>16314</v>
      </c>
      <c r="O14164" s="3" t="s">
        <v>94334</v>
      </c>
      <c r="P14164" t="s">
        <v>16314</v>
      </c>
      <c r="Q14164" t="s">
        <v>16314</v>
      </c>
      <c r="R14164" t="s">
        <v>94334</v>
      </c>
      <c r="S14164" s="4" t="str">
        <f t="shared" si="221"/>
        <v>1999</v>
      </c>
    </row>
    <row r="14165" spans="1:19" hidden="1" x14ac:dyDescent="0.35">
      <c r="A14165" t="s">
        <v>94330</v>
      </c>
      <c r="B14165" t="s">
        <v>94331</v>
      </c>
      <c r="C14165" t="s">
        <v>94335</v>
      </c>
      <c r="D14165" t="s">
        <v>94336</v>
      </c>
      <c r="E14165" t="s">
        <v>94337</v>
      </c>
      <c r="F14165" t="s">
        <v>94338</v>
      </c>
      <c r="I14165" t="s">
        <v>512</v>
      </c>
      <c r="J14165" t="s">
        <v>512</v>
      </c>
      <c r="M14165" t="s">
        <v>112297</v>
      </c>
      <c r="N14165" t="s">
        <v>16314</v>
      </c>
      <c r="O14165" s="3" t="s">
        <v>94339</v>
      </c>
      <c r="P14165" t="s">
        <v>16314</v>
      </c>
      <c r="Q14165" t="s">
        <v>16314</v>
      </c>
      <c r="R14165" t="s">
        <v>94339</v>
      </c>
      <c r="S14165" s="4" t="str">
        <f t="shared" si="221"/>
        <v>1999</v>
      </c>
    </row>
    <row r="14166" spans="1:19" hidden="1" x14ac:dyDescent="0.35">
      <c r="A14166" t="s">
        <v>94337</v>
      </c>
      <c r="B14166" t="s">
        <v>94338</v>
      </c>
      <c r="C14166" t="s">
        <v>94340</v>
      </c>
      <c r="D14166">
        <v>138223059</v>
      </c>
      <c r="E14166" t="s">
        <v>94341</v>
      </c>
      <c r="F14166" t="s">
        <v>94342</v>
      </c>
      <c r="I14166" t="s">
        <v>512</v>
      </c>
      <c r="J14166" t="s">
        <v>512</v>
      </c>
      <c r="M14166" t="s">
        <v>112297</v>
      </c>
      <c r="N14166" t="s">
        <v>16314</v>
      </c>
      <c r="O14166" s="3" t="s">
        <v>94343</v>
      </c>
      <c r="P14166" t="s">
        <v>16314</v>
      </c>
      <c r="Q14166" t="s">
        <v>16314</v>
      </c>
      <c r="R14166" t="s">
        <v>94343</v>
      </c>
      <c r="S14166" s="4" t="str">
        <f t="shared" si="221"/>
        <v>1999</v>
      </c>
    </row>
    <row r="14167" spans="1:19" hidden="1" x14ac:dyDescent="0.35">
      <c r="A14167" t="s">
        <v>94341</v>
      </c>
      <c r="B14167" t="s">
        <v>94342</v>
      </c>
      <c r="C14167" t="s">
        <v>94344</v>
      </c>
      <c r="D14167" t="s">
        <v>94345</v>
      </c>
      <c r="E14167" t="s">
        <v>94346</v>
      </c>
      <c r="F14167" t="s">
        <v>94347</v>
      </c>
      <c r="I14167" t="s">
        <v>512</v>
      </c>
      <c r="J14167" t="s">
        <v>512</v>
      </c>
      <c r="M14167" t="s">
        <v>112297</v>
      </c>
      <c r="N14167" t="s">
        <v>16314</v>
      </c>
      <c r="O14167" s="3" t="s">
        <v>94348</v>
      </c>
      <c r="P14167" t="s">
        <v>16314</v>
      </c>
      <c r="Q14167" t="s">
        <v>16314</v>
      </c>
      <c r="R14167" t="s">
        <v>94348</v>
      </c>
      <c r="S14167" s="4" t="str">
        <f t="shared" si="221"/>
        <v>1999</v>
      </c>
    </row>
    <row r="14168" spans="1:19" hidden="1" x14ac:dyDescent="0.35">
      <c r="A14168" t="s">
        <v>94346</v>
      </c>
      <c r="B14168" t="s">
        <v>94347</v>
      </c>
      <c r="C14168" t="s">
        <v>94349</v>
      </c>
      <c r="D14168" t="s">
        <v>94350</v>
      </c>
      <c r="E14168" t="s">
        <v>94351</v>
      </c>
      <c r="F14168" t="s">
        <v>94352</v>
      </c>
      <c r="I14168" t="s">
        <v>94353</v>
      </c>
      <c r="J14168" t="s">
        <v>94354</v>
      </c>
      <c r="M14168" t="s">
        <v>16314</v>
      </c>
      <c r="N14168" t="s">
        <v>16314</v>
      </c>
      <c r="O14168" s="3" t="s">
        <v>94355</v>
      </c>
      <c r="P14168" t="s">
        <v>16314</v>
      </c>
      <c r="Q14168" t="s">
        <v>16314</v>
      </c>
      <c r="R14168" t="s">
        <v>94355</v>
      </c>
      <c r="S14168" s="4" t="str">
        <f t="shared" si="221"/>
        <v>1999</v>
      </c>
    </row>
    <row r="14169" spans="1:19" hidden="1" x14ac:dyDescent="0.35">
      <c r="A14169" t="s">
        <v>94351</v>
      </c>
      <c r="B14169" t="s">
        <v>94352</v>
      </c>
      <c r="C14169" t="s">
        <v>94356</v>
      </c>
      <c r="D14169" t="s">
        <v>94357</v>
      </c>
      <c r="E14169" t="s">
        <v>94358</v>
      </c>
      <c r="F14169" t="s">
        <v>94359</v>
      </c>
      <c r="I14169" t="s">
        <v>94360</v>
      </c>
      <c r="J14169" t="s">
        <v>94361</v>
      </c>
      <c r="M14169" t="s">
        <v>112297</v>
      </c>
      <c r="N14169" t="s">
        <v>16314</v>
      </c>
      <c r="O14169" s="3" t="s">
        <v>94362</v>
      </c>
      <c r="P14169" t="s">
        <v>16314</v>
      </c>
      <c r="Q14169" t="s">
        <v>16314</v>
      </c>
      <c r="R14169" t="s">
        <v>94362</v>
      </c>
      <c r="S14169" s="4" t="str">
        <f t="shared" si="221"/>
        <v>1999</v>
      </c>
    </row>
    <row r="14170" spans="1:19" hidden="1" x14ac:dyDescent="0.35">
      <c r="A14170" t="s">
        <v>94358</v>
      </c>
      <c r="B14170" t="s">
        <v>94359</v>
      </c>
      <c r="C14170" t="s">
        <v>94363</v>
      </c>
      <c r="D14170" t="s">
        <v>94364</v>
      </c>
      <c r="E14170" t="s">
        <v>94365</v>
      </c>
      <c r="F14170" t="s">
        <v>94366</v>
      </c>
      <c r="I14170" t="s">
        <v>94367</v>
      </c>
      <c r="J14170" t="s">
        <v>94368</v>
      </c>
      <c r="M14170" t="s">
        <v>91453</v>
      </c>
      <c r="N14170" t="s">
        <v>91453</v>
      </c>
      <c r="O14170" s="3" t="s">
        <v>94369</v>
      </c>
      <c r="P14170" t="s">
        <v>91453</v>
      </c>
      <c r="Q14170" t="s">
        <v>91453</v>
      </c>
      <c r="R14170" t="s">
        <v>94369</v>
      </c>
      <c r="S14170" s="4" t="str">
        <f t="shared" si="221"/>
        <v>1999</v>
      </c>
    </row>
    <row r="14171" spans="1:19" hidden="1" x14ac:dyDescent="0.35">
      <c r="A14171" t="s">
        <v>94365</v>
      </c>
      <c r="B14171" t="s">
        <v>94366</v>
      </c>
      <c r="C14171" t="s">
        <v>94370</v>
      </c>
      <c r="D14171" t="s">
        <v>94371</v>
      </c>
      <c r="E14171" t="s">
        <v>94372</v>
      </c>
      <c r="F14171" t="s">
        <v>94373</v>
      </c>
      <c r="I14171" t="s">
        <v>94374</v>
      </c>
      <c r="J14171" t="s">
        <v>94375</v>
      </c>
      <c r="M14171" t="s">
        <v>16314</v>
      </c>
      <c r="N14171" t="s">
        <v>16314</v>
      </c>
      <c r="O14171" s="3" t="s">
        <v>94376</v>
      </c>
      <c r="P14171" t="s">
        <v>16314</v>
      </c>
      <c r="Q14171" t="s">
        <v>16314</v>
      </c>
      <c r="R14171" t="s">
        <v>94376</v>
      </c>
      <c r="S14171" s="4" t="str">
        <f t="shared" si="221"/>
        <v>1999</v>
      </c>
    </row>
    <row r="14172" spans="1:19" hidden="1" x14ac:dyDescent="0.35">
      <c r="A14172" t="s">
        <v>94372</v>
      </c>
      <c r="B14172" t="s">
        <v>94373</v>
      </c>
      <c r="C14172" t="s">
        <v>94377</v>
      </c>
      <c r="D14172" t="s">
        <v>94378</v>
      </c>
      <c r="E14172" t="s">
        <v>94379</v>
      </c>
      <c r="F14172" t="s">
        <v>94380</v>
      </c>
      <c r="I14172" t="s">
        <v>94381</v>
      </c>
      <c r="J14172" t="s">
        <v>94382</v>
      </c>
      <c r="M14172" t="s">
        <v>16314</v>
      </c>
      <c r="N14172" t="s">
        <v>16314</v>
      </c>
      <c r="O14172" s="3" t="s">
        <v>94383</v>
      </c>
      <c r="P14172" t="s">
        <v>16314</v>
      </c>
      <c r="Q14172" t="s">
        <v>16314</v>
      </c>
      <c r="R14172" t="s">
        <v>94383</v>
      </c>
      <c r="S14172" s="4" t="str">
        <f t="shared" si="221"/>
        <v>1999</v>
      </c>
    </row>
    <row r="14173" spans="1:19" hidden="1" x14ac:dyDescent="0.35">
      <c r="A14173" t="s">
        <v>94379</v>
      </c>
      <c r="B14173" t="s">
        <v>94380</v>
      </c>
      <c r="C14173" t="s">
        <v>94384</v>
      </c>
      <c r="D14173">
        <v>486486639</v>
      </c>
      <c r="E14173" t="s">
        <v>94385</v>
      </c>
      <c r="F14173" t="s">
        <v>94386</v>
      </c>
      <c r="I14173" t="s">
        <v>94387</v>
      </c>
      <c r="J14173" t="s">
        <v>94388</v>
      </c>
      <c r="M14173" t="s">
        <v>112314</v>
      </c>
      <c r="N14173" t="s">
        <v>16314</v>
      </c>
      <c r="O14173" s="3" t="s">
        <v>94389</v>
      </c>
      <c r="P14173" t="s">
        <v>16314</v>
      </c>
      <c r="Q14173" t="s">
        <v>16314</v>
      </c>
      <c r="R14173" t="s">
        <v>94389</v>
      </c>
      <c r="S14173" s="4" t="str">
        <f t="shared" si="221"/>
        <v>1999</v>
      </c>
    </row>
    <row r="14174" spans="1:19" hidden="1" x14ac:dyDescent="0.35">
      <c r="A14174" t="s">
        <v>94385</v>
      </c>
      <c r="B14174" t="s">
        <v>94386</v>
      </c>
      <c r="C14174" t="s">
        <v>94390</v>
      </c>
      <c r="D14174" t="s">
        <v>94391</v>
      </c>
      <c r="E14174" t="s">
        <v>94392</v>
      </c>
      <c r="F14174" t="s">
        <v>94393</v>
      </c>
      <c r="I14174" t="s">
        <v>94394</v>
      </c>
      <c r="J14174" t="s">
        <v>94395</v>
      </c>
      <c r="M14174" t="s">
        <v>112297</v>
      </c>
      <c r="N14174" t="s">
        <v>16314</v>
      </c>
      <c r="O14174" s="3" t="s">
        <v>94396</v>
      </c>
      <c r="P14174" t="s">
        <v>16314</v>
      </c>
      <c r="Q14174" t="s">
        <v>16314</v>
      </c>
      <c r="R14174" t="s">
        <v>94396</v>
      </c>
      <c r="S14174" s="4" t="str">
        <f t="shared" si="221"/>
        <v>1999</v>
      </c>
    </row>
    <row r="14175" spans="1:19" hidden="1" x14ac:dyDescent="0.35">
      <c r="A14175" t="s">
        <v>94392</v>
      </c>
      <c r="B14175" t="s">
        <v>94393</v>
      </c>
      <c r="C14175" t="s">
        <v>94397</v>
      </c>
      <c r="D14175" t="s">
        <v>94398</v>
      </c>
      <c r="E14175" t="s">
        <v>94399</v>
      </c>
      <c r="F14175" t="s">
        <v>94400</v>
      </c>
      <c r="I14175" t="s">
        <v>94401</v>
      </c>
      <c r="J14175" t="s">
        <v>94402</v>
      </c>
      <c r="M14175" t="s">
        <v>112315</v>
      </c>
      <c r="N14175" t="s">
        <v>16314</v>
      </c>
      <c r="O14175" s="3" t="s">
        <v>94403</v>
      </c>
      <c r="P14175" t="s">
        <v>16314</v>
      </c>
      <c r="Q14175" t="s">
        <v>16314</v>
      </c>
      <c r="R14175" t="s">
        <v>94403</v>
      </c>
      <c r="S14175" s="4" t="str">
        <f t="shared" si="221"/>
        <v>1999</v>
      </c>
    </row>
    <row r="14176" spans="1:19" hidden="1" x14ac:dyDescent="0.35">
      <c r="A14176" t="s">
        <v>94399</v>
      </c>
      <c r="B14176" t="s">
        <v>94400</v>
      </c>
      <c r="C14176" t="s">
        <v>94404</v>
      </c>
      <c r="D14176" t="s">
        <v>94405</v>
      </c>
      <c r="E14176" t="s">
        <v>94406</v>
      </c>
      <c r="F14176" t="s">
        <v>94407</v>
      </c>
      <c r="I14176" t="s">
        <v>94408</v>
      </c>
      <c r="J14176" t="s">
        <v>94409</v>
      </c>
      <c r="M14176" t="s">
        <v>112297</v>
      </c>
      <c r="N14176" t="s">
        <v>16314</v>
      </c>
      <c r="O14176" s="3" t="s">
        <v>94410</v>
      </c>
      <c r="P14176" t="s">
        <v>16314</v>
      </c>
      <c r="Q14176" t="s">
        <v>16314</v>
      </c>
      <c r="R14176" t="s">
        <v>94410</v>
      </c>
      <c r="S14176" s="4" t="str">
        <f t="shared" si="221"/>
        <v>1999</v>
      </c>
    </row>
    <row r="14177" spans="1:19" hidden="1" x14ac:dyDescent="0.35">
      <c r="A14177" t="s">
        <v>94406</v>
      </c>
      <c r="B14177" t="s">
        <v>94407</v>
      </c>
      <c r="C14177" t="s">
        <v>94411</v>
      </c>
      <c r="D14177" t="s">
        <v>94412</v>
      </c>
      <c r="E14177" t="s">
        <v>94413</v>
      </c>
      <c r="F14177" t="s">
        <v>94414</v>
      </c>
      <c r="I14177" t="s">
        <v>94415</v>
      </c>
      <c r="J14177" t="s">
        <v>94416</v>
      </c>
      <c r="M14177" t="s">
        <v>112297</v>
      </c>
      <c r="N14177" t="s">
        <v>16314</v>
      </c>
      <c r="O14177" s="3" t="s">
        <v>94417</v>
      </c>
      <c r="P14177" t="s">
        <v>16314</v>
      </c>
      <c r="Q14177" t="s">
        <v>16314</v>
      </c>
      <c r="R14177" t="s">
        <v>94417</v>
      </c>
      <c r="S14177" s="4" t="str">
        <f t="shared" si="221"/>
        <v>1999</v>
      </c>
    </row>
    <row r="14178" spans="1:19" hidden="1" x14ac:dyDescent="0.35">
      <c r="A14178" t="s">
        <v>94413</v>
      </c>
      <c r="B14178" t="s">
        <v>94414</v>
      </c>
      <c r="C14178" t="s">
        <v>94418</v>
      </c>
      <c r="D14178" t="s">
        <v>94419</v>
      </c>
      <c r="E14178" t="s">
        <v>94420</v>
      </c>
      <c r="F14178">
        <v>592590865</v>
      </c>
      <c r="I14178" t="s">
        <v>512</v>
      </c>
      <c r="J14178" t="s">
        <v>512</v>
      </c>
      <c r="M14178" t="s">
        <v>112297</v>
      </c>
      <c r="N14178" t="s">
        <v>16314</v>
      </c>
      <c r="O14178" s="3" t="s">
        <v>94421</v>
      </c>
      <c r="P14178" t="s">
        <v>16314</v>
      </c>
      <c r="Q14178" t="s">
        <v>16314</v>
      </c>
      <c r="R14178" t="s">
        <v>94421</v>
      </c>
      <c r="S14178" s="4" t="str">
        <f t="shared" si="221"/>
        <v>1999</v>
      </c>
    </row>
    <row r="14179" spans="1:19" hidden="1" x14ac:dyDescent="0.35">
      <c r="A14179" t="s">
        <v>94420</v>
      </c>
      <c r="B14179">
        <v>592590865</v>
      </c>
      <c r="C14179" t="s">
        <v>94422</v>
      </c>
      <c r="D14179" t="s">
        <v>94423</v>
      </c>
      <c r="E14179" t="s">
        <v>94424</v>
      </c>
      <c r="F14179" t="s">
        <v>94425</v>
      </c>
      <c r="I14179" t="s">
        <v>512</v>
      </c>
      <c r="J14179" t="s">
        <v>512</v>
      </c>
      <c r="M14179" t="s">
        <v>112297</v>
      </c>
      <c r="N14179" t="s">
        <v>16314</v>
      </c>
      <c r="O14179" s="3" t="s">
        <v>94426</v>
      </c>
      <c r="P14179" t="s">
        <v>16314</v>
      </c>
      <c r="Q14179" t="s">
        <v>16314</v>
      </c>
      <c r="R14179" t="s">
        <v>94426</v>
      </c>
      <c r="S14179" s="4" t="str">
        <f t="shared" si="221"/>
        <v>1999</v>
      </c>
    </row>
    <row r="14180" spans="1:19" hidden="1" x14ac:dyDescent="0.35">
      <c r="A14180" t="s">
        <v>94424</v>
      </c>
      <c r="B14180" t="s">
        <v>94425</v>
      </c>
      <c r="C14180" t="s">
        <v>94427</v>
      </c>
      <c r="D14180" t="s">
        <v>94428</v>
      </c>
      <c r="E14180" t="s">
        <v>94429</v>
      </c>
      <c r="F14180" t="s">
        <v>94430</v>
      </c>
      <c r="I14180" t="s">
        <v>94431</v>
      </c>
      <c r="J14180" t="s">
        <v>94432</v>
      </c>
      <c r="M14180" t="s">
        <v>112297</v>
      </c>
      <c r="N14180" t="s">
        <v>16314</v>
      </c>
      <c r="O14180" s="3" t="s">
        <v>94433</v>
      </c>
      <c r="P14180" t="s">
        <v>16314</v>
      </c>
      <c r="Q14180" t="s">
        <v>16314</v>
      </c>
      <c r="R14180" t="s">
        <v>94433</v>
      </c>
      <c r="S14180" s="4" t="str">
        <f t="shared" si="221"/>
        <v>1999</v>
      </c>
    </row>
    <row r="14181" spans="1:19" hidden="1" x14ac:dyDescent="0.35">
      <c r="A14181" t="s">
        <v>94429</v>
      </c>
      <c r="B14181" t="s">
        <v>94430</v>
      </c>
      <c r="C14181" t="s">
        <v>94434</v>
      </c>
      <c r="D14181" t="s">
        <v>94435</v>
      </c>
      <c r="E14181" t="s">
        <v>94436</v>
      </c>
      <c r="F14181" t="s">
        <v>94437</v>
      </c>
      <c r="I14181" t="s">
        <v>94438</v>
      </c>
      <c r="J14181" t="s">
        <v>94439</v>
      </c>
      <c r="M14181" t="s">
        <v>112297</v>
      </c>
      <c r="N14181" t="s">
        <v>16314</v>
      </c>
      <c r="O14181" s="3" t="s">
        <v>94440</v>
      </c>
      <c r="P14181" t="s">
        <v>16314</v>
      </c>
      <c r="Q14181" t="s">
        <v>16314</v>
      </c>
      <c r="R14181" t="s">
        <v>94440</v>
      </c>
      <c r="S14181" s="4" t="str">
        <f t="shared" si="221"/>
        <v>1999</v>
      </c>
    </row>
    <row r="14182" spans="1:19" hidden="1" x14ac:dyDescent="0.35">
      <c r="A14182" t="s">
        <v>94436</v>
      </c>
      <c r="B14182" t="s">
        <v>94437</v>
      </c>
      <c r="C14182" t="s">
        <v>94441</v>
      </c>
      <c r="D14182" t="s">
        <v>94442</v>
      </c>
      <c r="E14182" t="s">
        <v>94443</v>
      </c>
      <c r="F14182" t="s">
        <v>94444</v>
      </c>
      <c r="I14182" t="s">
        <v>2301</v>
      </c>
      <c r="J14182" t="s">
        <v>2302</v>
      </c>
      <c r="M14182" t="s">
        <v>16314</v>
      </c>
      <c r="N14182" t="s">
        <v>16314</v>
      </c>
      <c r="O14182" s="3" t="s">
        <v>94445</v>
      </c>
      <c r="P14182" t="s">
        <v>16314</v>
      </c>
      <c r="Q14182" t="s">
        <v>16314</v>
      </c>
      <c r="R14182" t="s">
        <v>94445</v>
      </c>
      <c r="S14182" s="4" t="str">
        <f t="shared" si="221"/>
        <v>1999</v>
      </c>
    </row>
    <row r="14183" spans="1:19" hidden="1" x14ac:dyDescent="0.35">
      <c r="A14183" t="s">
        <v>94443</v>
      </c>
      <c r="B14183" t="s">
        <v>94444</v>
      </c>
      <c r="C14183" t="s">
        <v>94446</v>
      </c>
      <c r="D14183" t="s">
        <v>94447</v>
      </c>
      <c r="E14183" t="s">
        <v>94448</v>
      </c>
      <c r="F14183" t="s">
        <v>94449</v>
      </c>
      <c r="I14183" t="s">
        <v>87775</v>
      </c>
      <c r="J14183" t="s">
        <v>87776</v>
      </c>
      <c r="M14183" t="s">
        <v>112323</v>
      </c>
      <c r="N14183" t="s">
        <v>16314</v>
      </c>
      <c r="O14183" s="3" t="s">
        <v>94450</v>
      </c>
      <c r="P14183" t="s">
        <v>16314</v>
      </c>
      <c r="Q14183" t="s">
        <v>16314</v>
      </c>
      <c r="R14183" t="s">
        <v>94450</v>
      </c>
      <c r="S14183" s="4" t="str">
        <f t="shared" si="221"/>
        <v>1999</v>
      </c>
    </row>
    <row r="14184" spans="1:19" hidden="1" x14ac:dyDescent="0.35">
      <c r="A14184" t="s">
        <v>94448</v>
      </c>
      <c r="B14184" t="s">
        <v>94449</v>
      </c>
      <c r="C14184" t="s">
        <v>94451</v>
      </c>
      <c r="D14184" t="s">
        <v>94452</v>
      </c>
      <c r="E14184" t="s">
        <v>94453</v>
      </c>
      <c r="F14184" t="s">
        <v>94454</v>
      </c>
      <c r="I14184" t="s">
        <v>94455</v>
      </c>
      <c r="J14184" t="s">
        <v>94456</v>
      </c>
      <c r="M14184" t="s">
        <v>112323</v>
      </c>
      <c r="N14184" t="s">
        <v>16314</v>
      </c>
      <c r="O14184" s="3" t="s">
        <v>94457</v>
      </c>
      <c r="P14184" t="s">
        <v>16314</v>
      </c>
      <c r="Q14184" t="s">
        <v>16314</v>
      </c>
      <c r="R14184" t="s">
        <v>94457</v>
      </c>
      <c r="S14184" s="4" t="str">
        <f t="shared" si="221"/>
        <v>1999</v>
      </c>
    </row>
    <row r="14185" spans="1:19" hidden="1" x14ac:dyDescent="0.35">
      <c r="A14185" t="s">
        <v>94453</v>
      </c>
      <c r="B14185" t="s">
        <v>94454</v>
      </c>
      <c r="C14185" t="s">
        <v>94458</v>
      </c>
      <c r="D14185" t="s">
        <v>94459</v>
      </c>
      <c r="E14185" t="s">
        <v>94460</v>
      </c>
      <c r="F14185" t="s">
        <v>94461</v>
      </c>
      <c r="I14185" t="s">
        <v>94462</v>
      </c>
      <c r="J14185" t="s">
        <v>94463</v>
      </c>
      <c r="M14185" t="s">
        <v>91453</v>
      </c>
      <c r="N14185" t="s">
        <v>91453</v>
      </c>
      <c r="O14185" s="3" t="s">
        <v>94464</v>
      </c>
      <c r="P14185" t="s">
        <v>91453</v>
      </c>
      <c r="Q14185" t="s">
        <v>91453</v>
      </c>
      <c r="R14185" t="s">
        <v>94464</v>
      </c>
      <c r="S14185" s="4" t="str">
        <f t="shared" si="221"/>
        <v>1999</v>
      </c>
    </row>
    <row r="14186" spans="1:19" hidden="1" x14ac:dyDescent="0.35">
      <c r="A14186" t="s">
        <v>94460</v>
      </c>
      <c r="B14186" t="s">
        <v>94461</v>
      </c>
      <c r="C14186" t="s">
        <v>94465</v>
      </c>
      <c r="D14186" t="s">
        <v>94466</v>
      </c>
      <c r="E14186" t="s">
        <v>94467</v>
      </c>
      <c r="F14186" t="s">
        <v>94468</v>
      </c>
      <c r="I14186" t="s">
        <v>94469</v>
      </c>
      <c r="J14186" t="s">
        <v>94470</v>
      </c>
      <c r="M14186" t="s">
        <v>91453</v>
      </c>
      <c r="N14186" t="s">
        <v>91453</v>
      </c>
      <c r="O14186" s="3" t="s">
        <v>94471</v>
      </c>
      <c r="P14186" t="s">
        <v>91453</v>
      </c>
      <c r="Q14186" t="s">
        <v>91453</v>
      </c>
      <c r="R14186" t="s">
        <v>94471</v>
      </c>
      <c r="S14186" s="4" t="str">
        <f t="shared" si="221"/>
        <v>1999</v>
      </c>
    </row>
    <row r="14187" spans="1:19" hidden="1" x14ac:dyDescent="0.35">
      <c r="A14187" t="s">
        <v>94467</v>
      </c>
      <c r="B14187" t="s">
        <v>94468</v>
      </c>
      <c r="C14187" t="s">
        <v>94472</v>
      </c>
      <c r="D14187" t="s">
        <v>94473</v>
      </c>
      <c r="E14187" t="s">
        <v>94474</v>
      </c>
      <c r="F14187" t="s">
        <v>94475</v>
      </c>
      <c r="I14187" t="s">
        <v>94476</v>
      </c>
      <c r="J14187" t="s">
        <v>94477</v>
      </c>
      <c r="M14187" t="s">
        <v>91453</v>
      </c>
      <c r="N14187" t="s">
        <v>91453</v>
      </c>
      <c r="O14187" s="3" t="s">
        <v>94478</v>
      </c>
      <c r="P14187" t="s">
        <v>91453</v>
      </c>
      <c r="Q14187" t="s">
        <v>91453</v>
      </c>
      <c r="R14187" t="s">
        <v>94478</v>
      </c>
      <c r="S14187" s="4" t="str">
        <f t="shared" si="221"/>
        <v>1999</v>
      </c>
    </row>
    <row r="14188" spans="1:19" hidden="1" x14ac:dyDescent="0.35">
      <c r="A14188" t="s">
        <v>94474</v>
      </c>
      <c r="B14188" t="s">
        <v>94475</v>
      </c>
      <c r="C14188" t="s">
        <v>94479</v>
      </c>
      <c r="D14188" t="s">
        <v>94480</v>
      </c>
      <c r="E14188" t="s">
        <v>94481</v>
      </c>
      <c r="F14188" t="s">
        <v>94482</v>
      </c>
      <c r="I14188" t="s">
        <v>94483</v>
      </c>
      <c r="J14188" t="s">
        <v>94484</v>
      </c>
      <c r="M14188" t="s">
        <v>91453</v>
      </c>
      <c r="N14188" t="s">
        <v>91453</v>
      </c>
      <c r="O14188" s="3" t="s">
        <v>94485</v>
      </c>
      <c r="P14188" t="s">
        <v>91453</v>
      </c>
      <c r="Q14188" t="s">
        <v>91453</v>
      </c>
      <c r="R14188" t="s">
        <v>94485</v>
      </c>
      <c r="S14188" s="4" t="str">
        <f t="shared" si="221"/>
        <v>1999</v>
      </c>
    </row>
    <row r="14189" spans="1:19" hidden="1" x14ac:dyDescent="0.35">
      <c r="A14189" t="s">
        <v>94481</v>
      </c>
      <c r="B14189" t="s">
        <v>94482</v>
      </c>
      <c r="C14189" t="s">
        <v>94486</v>
      </c>
      <c r="D14189" t="s">
        <v>94487</v>
      </c>
      <c r="E14189" t="s">
        <v>94488</v>
      </c>
      <c r="F14189" t="s">
        <v>94489</v>
      </c>
      <c r="I14189" t="s">
        <v>2301</v>
      </c>
      <c r="J14189" t="s">
        <v>2302</v>
      </c>
      <c r="M14189" t="s">
        <v>16314</v>
      </c>
      <c r="N14189" t="s">
        <v>16314</v>
      </c>
      <c r="O14189" s="3" t="s">
        <v>94490</v>
      </c>
      <c r="P14189" t="s">
        <v>16314</v>
      </c>
      <c r="Q14189" t="s">
        <v>16314</v>
      </c>
      <c r="R14189" t="s">
        <v>94490</v>
      </c>
      <c r="S14189" s="4" t="str">
        <f t="shared" si="221"/>
        <v>1999</v>
      </c>
    </row>
    <row r="14190" spans="1:19" hidden="1" x14ac:dyDescent="0.35">
      <c r="A14190" t="s">
        <v>94488</v>
      </c>
      <c r="B14190" t="s">
        <v>94489</v>
      </c>
      <c r="C14190" t="s">
        <v>94491</v>
      </c>
      <c r="D14190" t="s">
        <v>94492</v>
      </c>
      <c r="E14190" t="s">
        <v>94493</v>
      </c>
      <c r="F14190" t="s">
        <v>94494</v>
      </c>
      <c r="I14190" t="s">
        <v>2301</v>
      </c>
      <c r="J14190" t="s">
        <v>2302</v>
      </c>
      <c r="M14190" t="s">
        <v>16314</v>
      </c>
      <c r="N14190" t="s">
        <v>16314</v>
      </c>
      <c r="O14190" s="3" t="s">
        <v>94495</v>
      </c>
      <c r="P14190" t="s">
        <v>16314</v>
      </c>
      <c r="Q14190" t="s">
        <v>16314</v>
      </c>
      <c r="R14190" t="s">
        <v>94495</v>
      </c>
      <c r="S14190" s="4" t="str">
        <f t="shared" si="221"/>
        <v>1999</v>
      </c>
    </row>
    <row r="14191" spans="1:19" hidden="1" x14ac:dyDescent="0.35">
      <c r="A14191" t="s">
        <v>94493</v>
      </c>
      <c r="B14191" t="s">
        <v>94494</v>
      </c>
      <c r="C14191" t="s">
        <v>94496</v>
      </c>
      <c r="D14191" t="s">
        <v>94497</v>
      </c>
      <c r="E14191" t="s">
        <v>94498</v>
      </c>
      <c r="F14191" t="s">
        <v>94499</v>
      </c>
      <c r="I14191" t="s">
        <v>94500</v>
      </c>
      <c r="J14191" t="s">
        <v>94501</v>
      </c>
      <c r="M14191" t="s">
        <v>91453</v>
      </c>
      <c r="N14191" t="s">
        <v>91453</v>
      </c>
      <c r="O14191" s="3" t="s">
        <v>94502</v>
      </c>
      <c r="P14191" t="s">
        <v>91453</v>
      </c>
      <c r="Q14191" t="s">
        <v>91453</v>
      </c>
      <c r="R14191" t="s">
        <v>94502</v>
      </c>
      <c r="S14191" s="4" t="str">
        <f t="shared" si="221"/>
        <v>1999</v>
      </c>
    </row>
    <row r="14192" spans="1:19" hidden="1" x14ac:dyDescent="0.35">
      <c r="A14192" t="s">
        <v>94498</v>
      </c>
      <c r="B14192" t="s">
        <v>94499</v>
      </c>
      <c r="C14192" t="s">
        <v>94503</v>
      </c>
      <c r="D14192" t="s">
        <v>94504</v>
      </c>
      <c r="E14192" t="s">
        <v>94505</v>
      </c>
      <c r="F14192">
        <v>748708168</v>
      </c>
      <c r="I14192" t="s">
        <v>94506</v>
      </c>
      <c r="J14192" t="s">
        <v>81244</v>
      </c>
      <c r="M14192" t="s">
        <v>112323</v>
      </c>
      <c r="N14192" t="s">
        <v>16314</v>
      </c>
      <c r="O14192" s="3" t="s">
        <v>94507</v>
      </c>
      <c r="P14192" t="s">
        <v>16314</v>
      </c>
      <c r="Q14192" t="s">
        <v>16314</v>
      </c>
      <c r="R14192" t="s">
        <v>94507</v>
      </c>
      <c r="S14192" s="4" t="str">
        <f t="shared" si="221"/>
        <v>1999</v>
      </c>
    </row>
    <row r="14193" spans="1:19" hidden="1" x14ac:dyDescent="0.35">
      <c r="A14193" t="s">
        <v>94505</v>
      </c>
      <c r="B14193">
        <v>748708168</v>
      </c>
      <c r="C14193" t="s">
        <v>94508</v>
      </c>
      <c r="D14193" t="s">
        <v>94509</v>
      </c>
      <c r="E14193" t="s">
        <v>94510</v>
      </c>
      <c r="F14193" t="s">
        <v>94511</v>
      </c>
      <c r="I14193" t="s">
        <v>94512</v>
      </c>
      <c r="J14193" t="s">
        <v>94513</v>
      </c>
      <c r="M14193" t="s">
        <v>112323</v>
      </c>
      <c r="N14193" t="s">
        <v>16314</v>
      </c>
      <c r="O14193" s="3" t="s">
        <v>94514</v>
      </c>
      <c r="P14193" t="s">
        <v>16314</v>
      </c>
      <c r="Q14193" t="s">
        <v>16314</v>
      </c>
      <c r="R14193" t="s">
        <v>94514</v>
      </c>
      <c r="S14193" s="4" t="str">
        <f t="shared" si="221"/>
        <v>1999</v>
      </c>
    </row>
    <row r="14194" spans="1:19" hidden="1" x14ac:dyDescent="0.35">
      <c r="A14194" t="s">
        <v>94510</v>
      </c>
      <c r="B14194" t="s">
        <v>94511</v>
      </c>
      <c r="C14194" t="s">
        <v>94515</v>
      </c>
      <c r="D14194" t="s">
        <v>94516</v>
      </c>
      <c r="E14194" t="s">
        <v>94517</v>
      </c>
      <c r="F14194" t="s">
        <v>94518</v>
      </c>
      <c r="I14194" t="s">
        <v>94519</v>
      </c>
      <c r="J14194" t="s">
        <v>94520</v>
      </c>
      <c r="M14194" t="s">
        <v>16314</v>
      </c>
      <c r="N14194" t="s">
        <v>16314</v>
      </c>
      <c r="O14194" s="3" t="s">
        <v>94521</v>
      </c>
      <c r="P14194" t="s">
        <v>16314</v>
      </c>
      <c r="Q14194" t="s">
        <v>16314</v>
      </c>
      <c r="R14194" t="s">
        <v>94521</v>
      </c>
      <c r="S14194" s="4" t="str">
        <f t="shared" si="221"/>
        <v>1999</v>
      </c>
    </row>
    <row r="14195" spans="1:19" hidden="1" x14ac:dyDescent="0.35">
      <c r="A14195" t="s">
        <v>94517</v>
      </c>
      <c r="B14195" t="s">
        <v>94518</v>
      </c>
      <c r="C14195" t="s">
        <v>94522</v>
      </c>
      <c r="D14195" t="s">
        <v>94523</v>
      </c>
      <c r="E14195" t="s">
        <v>94524</v>
      </c>
      <c r="F14195" t="s">
        <v>94525</v>
      </c>
      <c r="I14195" t="s">
        <v>93970</v>
      </c>
      <c r="J14195" t="s">
        <v>93971</v>
      </c>
      <c r="M14195" t="s">
        <v>112315</v>
      </c>
      <c r="N14195" t="s">
        <v>16314</v>
      </c>
      <c r="O14195" s="3" t="s">
        <v>94526</v>
      </c>
      <c r="P14195" t="s">
        <v>16314</v>
      </c>
      <c r="Q14195" t="s">
        <v>16314</v>
      </c>
      <c r="R14195" t="s">
        <v>94526</v>
      </c>
      <c r="S14195" s="4" t="str">
        <f t="shared" si="221"/>
        <v>1999</v>
      </c>
    </row>
    <row r="14196" spans="1:19" hidden="1" x14ac:dyDescent="0.35">
      <c r="A14196" t="s">
        <v>94524</v>
      </c>
      <c r="B14196" t="s">
        <v>94525</v>
      </c>
      <c r="C14196" t="s">
        <v>94527</v>
      </c>
      <c r="D14196" t="s">
        <v>94528</v>
      </c>
      <c r="E14196" t="s">
        <v>94529</v>
      </c>
      <c r="F14196" t="s">
        <v>94530</v>
      </c>
      <c r="I14196" t="s">
        <v>512</v>
      </c>
      <c r="J14196" t="s">
        <v>512</v>
      </c>
      <c r="M14196" t="s">
        <v>112297</v>
      </c>
      <c r="N14196" t="s">
        <v>16314</v>
      </c>
      <c r="O14196" s="3" t="s">
        <v>94531</v>
      </c>
      <c r="P14196" t="s">
        <v>16314</v>
      </c>
      <c r="Q14196" t="s">
        <v>16314</v>
      </c>
      <c r="R14196" t="s">
        <v>94531</v>
      </c>
      <c r="S14196" s="4" t="str">
        <f t="shared" si="221"/>
        <v>1999</v>
      </c>
    </row>
    <row r="14197" spans="1:19" hidden="1" x14ac:dyDescent="0.35">
      <c r="A14197" t="s">
        <v>94529</v>
      </c>
      <c r="B14197" t="s">
        <v>94530</v>
      </c>
      <c r="C14197" t="s">
        <v>94532</v>
      </c>
      <c r="D14197" t="s">
        <v>94533</v>
      </c>
      <c r="E14197" t="s">
        <v>94534</v>
      </c>
      <c r="F14197" t="s">
        <v>94535</v>
      </c>
      <c r="I14197" t="s">
        <v>2301</v>
      </c>
      <c r="J14197" t="s">
        <v>2302</v>
      </c>
      <c r="M14197" t="s">
        <v>16314</v>
      </c>
      <c r="N14197" t="s">
        <v>16314</v>
      </c>
      <c r="O14197" s="3" t="s">
        <v>94536</v>
      </c>
      <c r="P14197" t="s">
        <v>16314</v>
      </c>
      <c r="Q14197" t="s">
        <v>16314</v>
      </c>
      <c r="R14197" t="s">
        <v>94536</v>
      </c>
      <c r="S14197" s="4" t="str">
        <f t="shared" si="221"/>
        <v>1999</v>
      </c>
    </row>
    <row r="14198" spans="1:19" hidden="1" x14ac:dyDescent="0.35">
      <c r="A14198" t="s">
        <v>94534</v>
      </c>
      <c r="B14198" t="s">
        <v>94535</v>
      </c>
      <c r="C14198" t="s">
        <v>94537</v>
      </c>
      <c r="D14198" t="s">
        <v>94538</v>
      </c>
      <c r="E14198" t="s">
        <v>94539</v>
      </c>
      <c r="F14198" t="s">
        <v>94540</v>
      </c>
      <c r="I14198" t="s">
        <v>2301</v>
      </c>
      <c r="J14198" t="s">
        <v>2302</v>
      </c>
      <c r="M14198" t="s">
        <v>16314</v>
      </c>
      <c r="N14198" t="s">
        <v>16314</v>
      </c>
      <c r="O14198" s="3" t="s">
        <v>94541</v>
      </c>
      <c r="P14198" t="s">
        <v>16314</v>
      </c>
      <c r="Q14198" t="s">
        <v>16314</v>
      </c>
      <c r="R14198" t="s">
        <v>94541</v>
      </c>
      <c r="S14198" s="4" t="str">
        <f t="shared" si="221"/>
        <v>1999</v>
      </c>
    </row>
    <row r="14199" spans="1:19" hidden="1" x14ac:dyDescent="0.35">
      <c r="A14199" t="s">
        <v>94539</v>
      </c>
      <c r="B14199" t="s">
        <v>94540</v>
      </c>
      <c r="C14199" t="s">
        <v>94542</v>
      </c>
      <c r="D14199" t="s">
        <v>94543</v>
      </c>
      <c r="E14199" t="s">
        <v>94544</v>
      </c>
      <c r="F14199" t="s">
        <v>94545</v>
      </c>
      <c r="I14199" t="s">
        <v>2301</v>
      </c>
      <c r="J14199" t="s">
        <v>2302</v>
      </c>
      <c r="M14199" t="s">
        <v>16314</v>
      </c>
      <c r="N14199" t="s">
        <v>16314</v>
      </c>
      <c r="O14199" s="3" t="s">
        <v>94546</v>
      </c>
      <c r="P14199" t="s">
        <v>16314</v>
      </c>
      <c r="Q14199" t="s">
        <v>16314</v>
      </c>
      <c r="R14199" t="s">
        <v>94546</v>
      </c>
      <c r="S14199" s="4" t="str">
        <f t="shared" si="221"/>
        <v>1999</v>
      </c>
    </row>
    <row r="14200" spans="1:19" hidden="1" x14ac:dyDescent="0.35">
      <c r="A14200" t="s">
        <v>94544</v>
      </c>
      <c r="B14200" t="s">
        <v>94545</v>
      </c>
      <c r="C14200" t="s">
        <v>94547</v>
      </c>
      <c r="D14200" t="s">
        <v>94548</v>
      </c>
      <c r="E14200" t="s">
        <v>94549</v>
      </c>
      <c r="F14200" t="s">
        <v>94550</v>
      </c>
      <c r="I14200" t="s">
        <v>87775</v>
      </c>
      <c r="J14200" t="s">
        <v>87776</v>
      </c>
      <c r="M14200" t="s">
        <v>112323</v>
      </c>
      <c r="N14200" t="s">
        <v>16314</v>
      </c>
      <c r="O14200" s="3" t="s">
        <v>94551</v>
      </c>
      <c r="P14200" t="s">
        <v>16314</v>
      </c>
      <c r="Q14200" t="s">
        <v>16314</v>
      </c>
      <c r="R14200" t="s">
        <v>94551</v>
      </c>
      <c r="S14200" s="4" t="str">
        <f t="shared" si="221"/>
        <v>1999</v>
      </c>
    </row>
    <row r="14201" spans="1:19" hidden="1" x14ac:dyDescent="0.35">
      <c r="A14201" t="s">
        <v>94549</v>
      </c>
      <c r="B14201" t="s">
        <v>94550</v>
      </c>
      <c r="C14201" t="s">
        <v>94552</v>
      </c>
      <c r="D14201" t="s">
        <v>94553</v>
      </c>
      <c r="E14201" s="1" t="s">
        <v>94554</v>
      </c>
      <c r="F14201" s="1" t="s">
        <v>94555</v>
      </c>
      <c r="I14201" t="s">
        <v>94506</v>
      </c>
      <c r="J14201" t="s">
        <v>81244</v>
      </c>
      <c r="M14201" t="s">
        <v>112323</v>
      </c>
      <c r="N14201" t="s">
        <v>16314</v>
      </c>
      <c r="O14201" s="3" t="s">
        <v>94556</v>
      </c>
      <c r="P14201" t="s">
        <v>16314</v>
      </c>
      <c r="Q14201" t="s">
        <v>16314</v>
      </c>
      <c r="R14201" t="s">
        <v>94556</v>
      </c>
      <c r="S14201" s="4" t="str">
        <f t="shared" si="221"/>
        <v>1999</v>
      </c>
    </row>
    <row r="14202" spans="1:19" hidden="1" x14ac:dyDescent="0.35">
      <c r="A14202" s="1" t="s">
        <v>94554</v>
      </c>
      <c r="B14202" s="1" t="s">
        <v>94555</v>
      </c>
      <c r="C14202" t="s">
        <v>94557</v>
      </c>
      <c r="D14202" t="s">
        <v>94558</v>
      </c>
      <c r="E14202" t="s">
        <v>94559</v>
      </c>
      <c r="F14202" t="s">
        <v>94560</v>
      </c>
      <c r="I14202" t="s">
        <v>94561</v>
      </c>
      <c r="J14202" t="s">
        <v>94562</v>
      </c>
      <c r="M14202" t="s">
        <v>16314</v>
      </c>
      <c r="N14202" t="s">
        <v>16314</v>
      </c>
      <c r="O14202" s="3" t="s">
        <v>94563</v>
      </c>
      <c r="P14202" t="s">
        <v>16314</v>
      </c>
      <c r="Q14202" t="s">
        <v>16314</v>
      </c>
      <c r="R14202" t="s">
        <v>94563</v>
      </c>
      <c r="S14202" s="4" t="str">
        <f t="shared" si="221"/>
        <v>1999</v>
      </c>
    </row>
    <row r="14203" spans="1:19" hidden="1" x14ac:dyDescent="0.35">
      <c r="A14203" t="s">
        <v>94559</v>
      </c>
      <c r="B14203" t="s">
        <v>94560</v>
      </c>
      <c r="C14203" t="s">
        <v>94564</v>
      </c>
      <c r="D14203" t="s">
        <v>94565</v>
      </c>
      <c r="E14203" t="s">
        <v>94566</v>
      </c>
      <c r="F14203" t="s">
        <v>94567</v>
      </c>
      <c r="I14203" t="s">
        <v>512</v>
      </c>
      <c r="J14203" t="s">
        <v>512</v>
      </c>
      <c r="M14203" t="s">
        <v>112297</v>
      </c>
      <c r="N14203" t="s">
        <v>16314</v>
      </c>
      <c r="O14203" s="3" t="s">
        <v>94568</v>
      </c>
      <c r="P14203" t="s">
        <v>16314</v>
      </c>
      <c r="Q14203" t="s">
        <v>16314</v>
      </c>
      <c r="R14203" t="s">
        <v>94568</v>
      </c>
      <c r="S14203" s="4" t="str">
        <f t="shared" si="221"/>
        <v>1999</v>
      </c>
    </row>
    <row r="14204" spans="1:19" hidden="1" x14ac:dyDescent="0.35">
      <c r="A14204" t="s">
        <v>94566</v>
      </c>
      <c r="B14204" t="s">
        <v>94567</v>
      </c>
      <c r="C14204" t="s">
        <v>94569</v>
      </c>
      <c r="D14204" t="s">
        <v>94570</v>
      </c>
      <c r="E14204" t="s">
        <v>94571</v>
      </c>
      <c r="F14204" t="s">
        <v>94572</v>
      </c>
      <c r="I14204" t="s">
        <v>94573</v>
      </c>
      <c r="J14204" t="s">
        <v>94574</v>
      </c>
      <c r="M14204" t="s">
        <v>16314</v>
      </c>
      <c r="N14204" t="s">
        <v>16314</v>
      </c>
      <c r="O14204" s="3" t="s">
        <v>94575</v>
      </c>
      <c r="P14204" t="s">
        <v>16314</v>
      </c>
      <c r="Q14204" t="s">
        <v>16314</v>
      </c>
      <c r="R14204" t="s">
        <v>94575</v>
      </c>
      <c r="S14204" s="4" t="str">
        <f t="shared" si="221"/>
        <v>1999</v>
      </c>
    </row>
    <row r="14205" spans="1:19" hidden="1" x14ac:dyDescent="0.35">
      <c r="A14205" t="s">
        <v>94571</v>
      </c>
      <c r="B14205" t="s">
        <v>94572</v>
      </c>
      <c r="C14205" t="s">
        <v>94576</v>
      </c>
      <c r="D14205" t="s">
        <v>94577</v>
      </c>
      <c r="E14205" t="s">
        <v>94578</v>
      </c>
      <c r="F14205" t="s">
        <v>94579</v>
      </c>
      <c r="I14205" t="s">
        <v>94580</v>
      </c>
      <c r="J14205" t="s">
        <v>94581</v>
      </c>
      <c r="M14205" t="s">
        <v>16314</v>
      </c>
      <c r="N14205" t="s">
        <v>16314</v>
      </c>
      <c r="O14205" s="3" t="s">
        <v>94582</v>
      </c>
      <c r="P14205" t="s">
        <v>16314</v>
      </c>
      <c r="Q14205" t="s">
        <v>16314</v>
      </c>
      <c r="R14205" t="s">
        <v>94582</v>
      </c>
      <c r="S14205" s="4" t="str">
        <f t="shared" si="221"/>
        <v>1999</v>
      </c>
    </row>
    <row r="14206" spans="1:19" hidden="1" x14ac:dyDescent="0.35">
      <c r="A14206" t="s">
        <v>94578</v>
      </c>
      <c r="B14206" t="s">
        <v>94579</v>
      </c>
      <c r="C14206" t="s">
        <v>94583</v>
      </c>
      <c r="D14206" t="s">
        <v>94584</v>
      </c>
      <c r="E14206" t="s">
        <v>94585</v>
      </c>
      <c r="F14206" t="s">
        <v>94586</v>
      </c>
      <c r="I14206" t="s">
        <v>94587</v>
      </c>
      <c r="J14206" t="s">
        <v>94588</v>
      </c>
      <c r="M14206" t="s">
        <v>16314</v>
      </c>
      <c r="N14206" t="s">
        <v>16314</v>
      </c>
      <c r="O14206" s="3" t="s">
        <v>94589</v>
      </c>
      <c r="P14206" t="s">
        <v>16314</v>
      </c>
      <c r="Q14206" t="s">
        <v>16314</v>
      </c>
      <c r="R14206" t="s">
        <v>94589</v>
      </c>
      <c r="S14206" s="4" t="str">
        <f t="shared" si="221"/>
        <v>1999</v>
      </c>
    </row>
    <row r="14207" spans="1:19" hidden="1" x14ac:dyDescent="0.35">
      <c r="A14207" t="s">
        <v>94585</v>
      </c>
      <c r="B14207" t="s">
        <v>94586</v>
      </c>
      <c r="C14207" t="s">
        <v>94590</v>
      </c>
      <c r="D14207" t="s">
        <v>94591</v>
      </c>
      <c r="E14207" t="s">
        <v>94592</v>
      </c>
      <c r="F14207" t="s">
        <v>94593</v>
      </c>
      <c r="I14207" t="s">
        <v>94594</v>
      </c>
      <c r="J14207" t="s">
        <v>94595</v>
      </c>
      <c r="M14207" t="s">
        <v>16314</v>
      </c>
      <c r="N14207" t="s">
        <v>16314</v>
      </c>
      <c r="O14207" s="3" t="s">
        <v>94596</v>
      </c>
      <c r="P14207" t="s">
        <v>16314</v>
      </c>
      <c r="Q14207" t="s">
        <v>16314</v>
      </c>
      <c r="R14207" t="s">
        <v>94596</v>
      </c>
      <c r="S14207" s="4" t="str">
        <f t="shared" si="221"/>
        <v>1999</v>
      </c>
    </row>
    <row r="14208" spans="1:19" hidden="1" x14ac:dyDescent="0.35">
      <c r="A14208" t="s">
        <v>94592</v>
      </c>
      <c r="B14208" t="s">
        <v>94593</v>
      </c>
      <c r="C14208" t="s">
        <v>94597</v>
      </c>
      <c r="D14208">
        <v>809401708</v>
      </c>
      <c r="E14208" t="s">
        <v>94598</v>
      </c>
      <c r="F14208" t="s">
        <v>94599</v>
      </c>
      <c r="I14208" t="s">
        <v>94600</v>
      </c>
      <c r="J14208" t="s">
        <v>94601</v>
      </c>
      <c r="M14208" t="s">
        <v>16314</v>
      </c>
      <c r="N14208" t="s">
        <v>16314</v>
      </c>
      <c r="O14208" s="3" t="s">
        <v>94602</v>
      </c>
      <c r="P14208" t="s">
        <v>16314</v>
      </c>
      <c r="Q14208" t="s">
        <v>16314</v>
      </c>
      <c r="R14208" t="s">
        <v>94602</v>
      </c>
      <c r="S14208" s="4" t="str">
        <f t="shared" si="221"/>
        <v>1999</v>
      </c>
    </row>
    <row r="14209" spans="1:19" hidden="1" x14ac:dyDescent="0.35">
      <c r="A14209" t="s">
        <v>94598</v>
      </c>
      <c r="B14209" t="s">
        <v>94599</v>
      </c>
      <c r="C14209" t="s">
        <v>94603</v>
      </c>
      <c r="D14209" t="s">
        <v>94604</v>
      </c>
      <c r="E14209" t="s">
        <v>94605</v>
      </c>
      <c r="F14209" t="s">
        <v>94606</v>
      </c>
      <c r="I14209" t="s">
        <v>94607</v>
      </c>
      <c r="J14209" t="s">
        <v>94608</v>
      </c>
      <c r="M14209" t="s">
        <v>16314</v>
      </c>
      <c r="N14209" t="s">
        <v>16314</v>
      </c>
      <c r="O14209" s="3" t="s">
        <v>94609</v>
      </c>
      <c r="P14209" t="s">
        <v>16314</v>
      </c>
      <c r="Q14209" t="s">
        <v>16314</v>
      </c>
      <c r="R14209" t="s">
        <v>94609</v>
      </c>
      <c r="S14209" s="4" t="str">
        <f t="shared" si="221"/>
        <v>1999</v>
      </c>
    </row>
    <row r="14210" spans="1:19" hidden="1" x14ac:dyDescent="0.35">
      <c r="A14210" t="s">
        <v>94605</v>
      </c>
      <c r="B14210" t="s">
        <v>94606</v>
      </c>
      <c r="C14210" t="s">
        <v>94610</v>
      </c>
      <c r="D14210" t="s">
        <v>94611</v>
      </c>
      <c r="E14210" t="s">
        <v>94612</v>
      </c>
      <c r="F14210" t="s">
        <v>94613</v>
      </c>
      <c r="I14210" t="s">
        <v>94614</v>
      </c>
      <c r="J14210" t="s">
        <v>94615</v>
      </c>
      <c r="M14210" t="s">
        <v>16314</v>
      </c>
      <c r="N14210" t="s">
        <v>16314</v>
      </c>
      <c r="O14210" s="3" t="s">
        <v>94616</v>
      </c>
      <c r="P14210" t="s">
        <v>16314</v>
      </c>
      <c r="Q14210" t="s">
        <v>16314</v>
      </c>
      <c r="R14210" t="s">
        <v>94616</v>
      </c>
      <c r="S14210" s="4" t="str">
        <f t="shared" si="221"/>
        <v>1999</v>
      </c>
    </row>
    <row r="14211" spans="1:19" hidden="1" x14ac:dyDescent="0.35">
      <c r="A14211" t="s">
        <v>94612</v>
      </c>
      <c r="B14211" t="s">
        <v>94613</v>
      </c>
      <c r="C14211" t="s">
        <v>94617</v>
      </c>
      <c r="D14211" t="s">
        <v>94618</v>
      </c>
      <c r="E14211" t="s">
        <v>94619</v>
      </c>
      <c r="F14211" t="s">
        <v>94620</v>
      </c>
      <c r="I14211" t="s">
        <v>94621</v>
      </c>
      <c r="J14211" t="s">
        <v>94622</v>
      </c>
      <c r="M14211" t="s">
        <v>112315</v>
      </c>
      <c r="N14211" t="s">
        <v>16314</v>
      </c>
      <c r="O14211" s="3" t="s">
        <v>94623</v>
      </c>
      <c r="P14211" t="s">
        <v>16314</v>
      </c>
      <c r="Q14211" t="s">
        <v>16314</v>
      </c>
      <c r="R14211" t="s">
        <v>94623</v>
      </c>
      <c r="S14211" s="4" t="str">
        <f t="shared" ref="S14211:S14274" si="222">LEFT(RIGHT(R14211,19),4)</f>
        <v>1999</v>
      </c>
    </row>
    <row r="14212" spans="1:19" hidden="1" x14ac:dyDescent="0.35">
      <c r="A14212" t="s">
        <v>94619</v>
      </c>
      <c r="B14212" t="s">
        <v>94620</v>
      </c>
      <c r="C14212" t="s">
        <v>94624</v>
      </c>
      <c r="D14212" t="s">
        <v>94625</v>
      </c>
      <c r="E14212" t="s">
        <v>94626</v>
      </c>
      <c r="F14212" t="s">
        <v>94627</v>
      </c>
      <c r="I14212" t="s">
        <v>94628</v>
      </c>
      <c r="J14212" t="s">
        <v>94629</v>
      </c>
      <c r="M14212" t="s">
        <v>112315</v>
      </c>
      <c r="N14212" t="s">
        <v>16314</v>
      </c>
      <c r="O14212" s="3" t="s">
        <v>94630</v>
      </c>
      <c r="P14212" t="s">
        <v>16314</v>
      </c>
      <c r="Q14212" t="s">
        <v>16314</v>
      </c>
      <c r="R14212" t="s">
        <v>94630</v>
      </c>
      <c r="S14212" s="4" t="str">
        <f t="shared" si="222"/>
        <v>1999</v>
      </c>
    </row>
    <row r="14213" spans="1:19" hidden="1" x14ac:dyDescent="0.35">
      <c r="A14213" t="s">
        <v>94626</v>
      </c>
      <c r="B14213" t="s">
        <v>94627</v>
      </c>
      <c r="C14213" t="s">
        <v>94631</v>
      </c>
      <c r="D14213" t="s">
        <v>94632</v>
      </c>
      <c r="E14213" t="s">
        <v>94633</v>
      </c>
      <c r="F14213" t="s">
        <v>94634</v>
      </c>
      <c r="I14213" t="s">
        <v>94635</v>
      </c>
      <c r="J14213" t="s">
        <v>94636</v>
      </c>
      <c r="M14213" t="s">
        <v>112315</v>
      </c>
      <c r="N14213" t="s">
        <v>16314</v>
      </c>
      <c r="O14213" s="3" t="s">
        <v>94637</v>
      </c>
      <c r="P14213" t="s">
        <v>16314</v>
      </c>
      <c r="Q14213" t="s">
        <v>16314</v>
      </c>
      <c r="R14213" t="s">
        <v>94637</v>
      </c>
      <c r="S14213" s="4" t="str">
        <f t="shared" si="222"/>
        <v>1999</v>
      </c>
    </row>
    <row r="14214" spans="1:19" hidden="1" x14ac:dyDescent="0.35">
      <c r="A14214" t="s">
        <v>94633</v>
      </c>
      <c r="B14214" t="s">
        <v>94634</v>
      </c>
      <c r="C14214" t="s">
        <v>94638</v>
      </c>
      <c r="D14214" t="s">
        <v>94639</v>
      </c>
      <c r="E14214" t="s">
        <v>94640</v>
      </c>
      <c r="F14214" t="s">
        <v>94641</v>
      </c>
      <c r="I14214" t="s">
        <v>94642</v>
      </c>
      <c r="J14214" t="s">
        <v>94643</v>
      </c>
      <c r="M14214" t="s">
        <v>16314</v>
      </c>
      <c r="N14214" t="s">
        <v>16314</v>
      </c>
      <c r="O14214" s="3" t="s">
        <v>94644</v>
      </c>
      <c r="P14214" t="s">
        <v>16314</v>
      </c>
      <c r="Q14214" t="s">
        <v>16314</v>
      </c>
      <c r="R14214" t="s">
        <v>94644</v>
      </c>
      <c r="S14214" s="4" t="str">
        <f t="shared" si="222"/>
        <v>1999</v>
      </c>
    </row>
    <row r="14215" spans="1:19" ht="409.5" hidden="1" x14ac:dyDescent="0.35">
      <c r="A14215" t="s">
        <v>94640</v>
      </c>
      <c r="B14215" t="s">
        <v>94641</v>
      </c>
      <c r="C14215" t="s">
        <v>94645</v>
      </c>
      <c r="D14215" t="s">
        <v>94646</v>
      </c>
      <c r="E14215" t="s">
        <v>94647</v>
      </c>
      <c r="F14215" t="s">
        <v>94648</v>
      </c>
      <c r="I14215" t="s">
        <v>94649</v>
      </c>
      <c r="J14215" t="s">
        <v>94650</v>
      </c>
      <c r="K14215" s="2" t="s">
        <v>94651</v>
      </c>
      <c r="M14215" t="s">
        <v>112315</v>
      </c>
      <c r="N14215" t="s">
        <v>16314</v>
      </c>
      <c r="O14215" s="3" t="s">
        <v>94652</v>
      </c>
      <c r="P14215" t="s">
        <v>16314</v>
      </c>
      <c r="Q14215" t="s">
        <v>16314</v>
      </c>
      <c r="R14215" t="s">
        <v>94652</v>
      </c>
      <c r="S14215" s="4" t="str">
        <f t="shared" si="222"/>
        <v>1999</v>
      </c>
    </row>
    <row r="14216" spans="1:19" hidden="1" x14ac:dyDescent="0.35">
      <c r="A14216" t="s">
        <v>94647</v>
      </c>
      <c r="B14216" t="s">
        <v>94648</v>
      </c>
      <c r="C14216" t="s">
        <v>94653</v>
      </c>
      <c r="D14216" t="s">
        <v>94654</v>
      </c>
      <c r="E14216" t="s">
        <v>94655</v>
      </c>
      <c r="F14216" s="1" t="s">
        <v>94656</v>
      </c>
      <c r="I14216" t="s">
        <v>94657</v>
      </c>
      <c r="J14216" t="s">
        <v>94658</v>
      </c>
      <c r="M14216" t="s">
        <v>112314</v>
      </c>
      <c r="N14216" t="s">
        <v>16314</v>
      </c>
      <c r="O14216" s="3" t="s">
        <v>94659</v>
      </c>
      <c r="P14216" t="s">
        <v>16314</v>
      </c>
      <c r="Q14216" t="s">
        <v>16314</v>
      </c>
      <c r="R14216" t="s">
        <v>94659</v>
      </c>
      <c r="S14216" s="4" t="str">
        <f t="shared" si="222"/>
        <v>1999</v>
      </c>
    </row>
    <row r="14217" spans="1:19" ht="29" hidden="1" x14ac:dyDescent="0.35">
      <c r="A14217" t="s">
        <v>94655</v>
      </c>
      <c r="B14217" s="1" t="s">
        <v>94656</v>
      </c>
      <c r="C14217" t="s">
        <v>94660</v>
      </c>
      <c r="D14217" t="s">
        <v>94661</v>
      </c>
      <c r="E14217" t="s">
        <v>94662</v>
      </c>
      <c r="F14217" t="s">
        <v>94663</v>
      </c>
      <c r="I14217" t="s">
        <v>94664</v>
      </c>
      <c r="J14217" t="s">
        <v>94665</v>
      </c>
      <c r="K14217" s="2" t="s">
        <v>48709</v>
      </c>
      <c r="M14217" t="s">
        <v>16314</v>
      </c>
      <c r="N14217" t="s">
        <v>16314</v>
      </c>
      <c r="O14217" s="3" t="s">
        <v>94666</v>
      </c>
      <c r="P14217" t="s">
        <v>16314</v>
      </c>
      <c r="Q14217" t="s">
        <v>16314</v>
      </c>
      <c r="R14217" t="s">
        <v>94666</v>
      </c>
      <c r="S14217" s="4" t="str">
        <f t="shared" si="222"/>
        <v>1999</v>
      </c>
    </row>
    <row r="14218" spans="1:19" ht="29" hidden="1" x14ac:dyDescent="0.35">
      <c r="A14218" t="s">
        <v>94662</v>
      </c>
      <c r="B14218" t="s">
        <v>94663</v>
      </c>
      <c r="C14218" t="s">
        <v>94667</v>
      </c>
      <c r="D14218" t="s">
        <v>94668</v>
      </c>
      <c r="E14218" t="s">
        <v>94669</v>
      </c>
      <c r="F14218">
        <v>294820304</v>
      </c>
      <c r="I14218" t="s">
        <v>94670</v>
      </c>
      <c r="J14218" t="s">
        <v>94671</v>
      </c>
      <c r="K14218" s="2" t="s">
        <v>94672</v>
      </c>
      <c r="M14218" t="s">
        <v>16314</v>
      </c>
      <c r="N14218" t="s">
        <v>16314</v>
      </c>
      <c r="O14218" s="3" t="s">
        <v>94673</v>
      </c>
      <c r="P14218" t="s">
        <v>16314</v>
      </c>
      <c r="Q14218" t="s">
        <v>16314</v>
      </c>
      <c r="R14218" t="s">
        <v>94673</v>
      </c>
      <c r="S14218" s="4" t="str">
        <f t="shared" si="222"/>
        <v>1999</v>
      </c>
    </row>
    <row r="14219" spans="1:19" hidden="1" x14ac:dyDescent="0.35">
      <c r="A14219" t="s">
        <v>94669</v>
      </c>
      <c r="B14219">
        <v>294820304</v>
      </c>
      <c r="C14219" t="s">
        <v>94674</v>
      </c>
      <c r="D14219" t="s">
        <v>94675</v>
      </c>
      <c r="E14219" t="s">
        <v>94676</v>
      </c>
      <c r="F14219" t="s">
        <v>94677</v>
      </c>
      <c r="I14219" t="s">
        <v>90260</v>
      </c>
      <c r="J14219" t="s">
        <v>89088</v>
      </c>
      <c r="M14219" t="s">
        <v>112323</v>
      </c>
      <c r="N14219" t="s">
        <v>16314</v>
      </c>
      <c r="O14219" s="3" t="s">
        <v>94678</v>
      </c>
      <c r="P14219" t="s">
        <v>16314</v>
      </c>
      <c r="Q14219" t="s">
        <v>16314</v>
      </c>
      <c r="R14219" t="s">
        <v>94678</v>
      </c>
      <c r="S14219" s="4" t="str">
        <f t="shared" si="222"/>
        <v>1999</v>
      </c>
    </row>
    <row r="14220" spans="1:19" hidden="1" x14ac:dyDescent="0.35">
      <c r="A14220" t="s">
        <v>94676</v>
      </c>
      <c r="B14220" t="s">
        <v>94677</v>
      </c>
      <c r="C14220" t="s">
        <v>94679</v>
      </c>
      <c r="D14220" t="s">
        <v>94680</v>
      </c>
      <c r="E14220" t="s">
        <v>94681</v>
      </c>
      <c r="F14220" t="s">
        <v>94682</v>
      </c>
      <c r="I14220" t="s">
        <v>94683</v>
      </c>
      <c r="J14220" t="s">
        <v>94684</v>
      </c>
      <c r="M14220" t="s">
        <v>16314</v>
      </c>
      <c r="N14220" t="s">
        <v>16314</v>
      </c>
      <c r="O14220" s="3" t="s">
        <v>94685</v>
      </c>
      <c r="P14220" t="s">
        <v>16314</v>
      </c>
      <c r="Q14220" t="s">
        <v>16314</v>
      </c>
      <c r="R14220" t="s">
        <v>94685</v>
      </c>
      <c r="S14220" s="4" t="str">
        <f t="shared" si="222"/>
        <v>1999</v>
      </c>
    </row>
    <row r="14221" spans="1:19" hidden="1" x14ac:dyDescent="0.35">
      <c r="A14221" t="s">
        <v>94681</v>
      </c>
      <c r="B14221" t="s">
        <v>94682</v>
      </c>
      <c r="C14221" t="s">
        <v>94686</v>
      </c>
      <c r="D14221" t="s">
        <v>94687</v>
      </c>
      <c r="E14221" t="s">
        <v>94688</v>
      </c>
      <c r="F14221" t="s">
        <v>94689</v>
      </c>
      <c r="I14221" t="s">
        <v>94690</v>
      </c>
      <c r="J14221" t="s">
        <v>94691</v>
      </c>
      <c r="M14221" t="s">
        <v>16314</v>
      </c>
      <c r="N14221" t="s">
        <v>16314</v>
      </c>
      <c r="O14221" s="3" t="s">
        <v>94692</v>
      </c>
      <c r="P14221" t="s">
        <v>16314</v>
      </c>
      <c r="Q14221" t="s">
        <v>16314</v>
      </c>
      <c r="R14221" t="s">
        <v>94692</v>
      </c>
      <c r="S14221" s="4" t="str">
        <f t="shared" si="222"/>
        <v>1999</v>
      </c>
    </row>
    <row r="14222" spans="1:19" hidden="1" x14ac:dyDescent="0.35">
      <c r="A14222" t="s">
        <v>94688</v>
      </c>
      <c r="B14222" t="s">
        <v>94689</v>
      </c>
      <c r="C14222" t="s">
        <v>94693</v>
      </c>
      <c r="D14222" t="s">
        <v>94694</v>
      </c>
      <c r="E14222" t="s">
        <v>94695</v>
      </c>
      <c r="F14222" t="s">
        <v>94696</v>
      </c>
      <c r="I14222" t="s">
        <v>94697</v>
      </c>
      <c r="J14222" t="s">
        <v>94698</v>
      </c>
      <c r="M14222" t="s">
        <v>16314</v>
      </c>
      <c r="N14222" t="s">
        <v>16314</v>
      </c>
      <c r="O14222" s="3" t="s">
        <v>94699</v>
      </c>
      <c r="P14222" t="s">
        <v>16314</v>
      </c>
      <c r="Q14222" t="s">
        <v>16314</v>
      </c>
      <c r="R14222" t="s">
        <v>94699</v>
      </c>
      <c r="S14222" s="4" t="str">
        <f t="shared" si="222"/>
        <v>1999</v>
      </c>
    </row>
    <row r="14223" spans="1:19" hidden="1" x14ac:dyDescent="0.35">
      <c r="A14223" t="s">
        <v>94695</v>
      </c>
      <c r="B14223" t="s">
        <v>94696</v>
      </c>
      <c r="C14223" t="s">
        <v>94700</v>
      </c>
      <c r="D14223" t="s">
        <v>94701</v>
      </c>
      <c r="E14223" t="s">
        <v>94702</v>
      </c>
      <c r="F14223" t="s">
        <v>94703</v>
      </c>
      <c r="I14223" t="s">
        <v>94704</v>
      </c>
      <c r="J14223" t="s">
        <v>94705</v>
      </c>
      <c r="M14223" t="s">
        <v>16314</v>
      </c>
      <c r="N14223" t="s">
        <v>16314</v>
      </c>
      <c r="O14223" s="3" t="s">
        <v>94706</v>
      </c>
      <c r="P14223" t="s">
        <v>16314</v>
      </c>
      <c r="Q14223" t="s">
        <v>16314</v>
      </c>
      <c r="R14223" t="s">
        <v>94706</v>
      </c>
      <c r="S14223" s="4" t="str">
        <f t="shared" si="222"/>
        <v>1999</v>
      </c>
    </row>
    <row r="14224" spans="1:19" hidden="1" x14ac:dyDescent="0.35">
      <c r="A14224" t="s">
        <v>94702</v>
      </c>
      <c r="B14224" t="s">
        <v>94703</v>
      </c>
      <c r="C14224" t="s">
        <v>94707</v>
      </c>
      <c r="D14224" t="s">
        <v>94708</v>
      </c>
      <c r="E14224" t="s">
        <v>94709</v>
      </c>
      <c r="F14224" t="s">
        <v>94710</v>
      </c>
      <c r="I14224" t="s">
        <v>94711</v>
      </c>
      <c r="J14224" t="s">
        <v>94712</v>
      </c>
      <c r="M14224" t="s">
        <v>16314</v>
      </c>
      <c r="N14224" t="s">
        <v>16314</v>
      </c>
      <c r="O14224" s="3" t="s">
        <v>94713</v>
      </c>
      <c r="P14224" t="s">
        <v>16314</v>
      </c>
      <c r="Q14224" t="s">
        <v>16314</v>
      </c>
      <c r="R14224" t="s">
        <v>94713</v>
      </c>
      <c r="S14224" s="4" t="str">
        <f t="shared" si="222"/>
        <v>1999</v>
      </c>
    </row>
    <row r="14225" spans="1:19" hidden="1" x14ac:dyDescent="0.35">
      <c r="A14225" t="s">
        <v>94709</v>
      </c>
      <c r="B14225" t="s">
        <v>94710</v>
      </c>
      <c r="C14225" t="s">
        <v>94714</v>
      </c>
      <c r="D14225" t="s">
        <v>94715</v>
      </c>
      <c r="E14225" t="s">
        <v>94716</v>
      </c>
      <c r="F14225" t="s">
        <v>94717</v>
      </c>
      <c r="I14225" t="s">
        <v>94718</v>
      </c>
      <c r="J14225" t="s">
        <v>94719</v>
      </c>
      <c r="M14225" t="s">
        <v>112297</v>
      </c>
      <c r="N14225" t="s">
        <v>16314</v>
      </c>
      <c r="O14225" s="3" t="s">
        <v>94720</v>
      </c>
      <c r="P14225" t="s">
        <v>16314</v>
      </c>
      <c r="Q14225" t="s">
        <v>16314</v>
      </c>
      <c r="R14225" t="s">
        <v>94720</v>
      </c>
      <c r="S14225" s="4" t="str">
        <f t="shared" si="222"/>
        <v>1999</v>
      </c>
    </row>
    <row r="14226" spans="1:19" hidden="1" x14ac:dyDescent="0.35">
      <c r="A14226" t="s">
        <v>94716</v>
      </c>
      <c r="B14226" t="s">
        <v>94717</v>
      </c>
      <c r="C14226" t="s">
        <v>94721</v>
      </c>
      <c r="D14226" t="s">
        <v>94722</v>
      </c>
      <c r="E14226" t="s">
        <v>94723</v>
      </c>
      <c r="F14226" t="s">
        <v>94724</v>
      </c>
      <c r="I14226" t="s">
        <v>94725</v>
      </c>
      <c r="J14226" t="s">
        <v>94726</v>
      </c>
      <c r="M14226" t="s">
        <v>112308</v>
      </c>
      <c r="N14226" t="s">
        <v>16314</v>
      </c>
      <c r="O14226" s="3" t="s">
        <v>94727</v>
      </c>
      <c r="P14226" t="s">
        <v>16314</v>
      </c>
      <c r="Q14226" t="s">
        <v>16314</v>
      </c>
      <c r="R14226" t="s">
        <v>94727</v>
      </c>
      <c r="S14226" s="4" t="str">
        <f t="shared" si="222"/>
        <v>1999</v>
      </c>
    </row>
    <row r="14227" spans="1:19" hidden="1" x14ac:dyDescent="0.35">
      <c r="A14227" t="s">
        <v>94723</v>
      </c>
      <c r="B14227" t="s">
        <v>94724</v>
      </c>
      <c r="C14227" t="s">
        <v>94728</v>
      </c>
      <c r="D14227" t="s">
        <v>94729</v>
      </c>
      <c r="E14227" t="s">
        <v>94730</v>
      </c>
      <c r="F14227" t="s">
        <v>94731</v>
      </c>
      <c r="I14227" t="s">
        <v>94732</v>
      </c>
      <c r="J14227" t="s">
        <v>94733</v>
      </c>
      <c r="M14227" t="s">
        <v>112308</v>
      </c>
      <c r="N14227" t="s">
        <v>16314</v>
      </c>
      <c r="O14227" s="3" t="s">
        <v>94734</v>
      </c>
      <c r="P14227" t="s">
        <v>16314</v>
      </c>
      <c r="Q14227" t="s">
        <v>16314</v>
      </c>
      <c r="R14227" t="s">
        <v>94734</v>
      </c>
      <c r="S14227" s="4" t="str">
        <f t="shared" si="222"/>
        <v>1999</v>
      </c>
    </row>
    <row r="14228" spans="1:19" hidden="1" x14ac:dyDescent="0.35">
      <c r="A14228" t="s">
        <v>94730</v>
      </c>
      <c r="B14228" t="s">
        <v>94731</v>
      </c>
      <c r="C14228" t="s">
        <v>94735</v>
      </c>
      <c r="D14228" t="s">
        <v>94736</v>
      </c>
      <c r="E14228" t="s">
        <v>94737</v>
      </c>
      <c r="F14228" t="s">
        <v>94738</v>
      </c>
      <c r="I14228" t="s">
        <v>94739</v>
      </c>
      <c r="J14228" t="s">
        <v>94740</v>
      </c>
      <c r="M14228" t="s">
        <v>112308</v>
      </c>
      <c r="N14228" t="s">
        <v>16314</v>
      </c>
      <c r="O14228" s="3" t="s">
        <v>94741</v>
      </c>
      <c r="P14228" t="s">
        <v>16314</v>
      </c>
      <c r="Q14228" t="s">
        <v>16314</v>
      </c>
      <c r="R14228" t="s">
        <v>94741</v>
      </c>
      <c r="S14228" s="4" t="str">
        <f t="shared" si="222"/>
        <v>1999</v>
      </c>
    </row>
    <row r="14229" spans="1:19" hidden="1" x14ac:dyDescent="0.35">
      <c r="A14229" t="s">
        <v>94737</v>
      </c>
      <c r="B14229" t="s">
        <v>94738</v>
      </c>
      <c r="C14229" t="s">
        <v>94742</v>
      </c>
      <c r="D14229" t="s">
        <v>94743</v>
      </c>
      <c r="E14229" t="s">
        <v>94744</v>
      </c>
      <c r="F14229" s="1">
        <v>596500400</v>
      </c>
      <c r="I14229" t="s">
        <v>94745</v>
      </c>
      <c r="J14229" t="s">
        <v>94746</v>
      </c>
      <c r="M14229" t="s">
        <v>112308</v>
      </c>
      <c r="N14229" t="s">
        <v>16314</v>
      </c>
      <c r="O14229" s="3" t="s">
        <v>94747</v>
      </c>
      <c r="P14229" t="s">
        <v>16314</v>
      </c>
      <c r="Q14229" t="s">
        <v>16314</v>
      </c>
      <c r="R14229" t="s">
        <v>94747</v>
      </c>
      <c r="S14229" s="4" t="str">
        <f t="shared" si="222"/>
        <v>1999</v>
      </c>
    </row>
    <row r="14230" spans="1:19" hidden="1" x14ac:dyDescent="0.35">
      <c r="A14230" t="s">
        <v>94744</v>
      </c>
      <c r="B14230" s="1">
        <v>596500400</v>
      </c>
      <c r="C14230" t="s">
        <v>94748</v>
      </c>
      <c r="D14230" t="s">
        <v>94749</v>
      </c>
      <c r="E14230" t="s">
        <v>94750</v>
      </c>
      <c r="F14230" t="s">
        <v>94751</v>
      </c>
      <c r="I14230" t="s">
        <v>94752</v>
      </c>
      <c r="J14230" t="s">
        <v>94753</v>
      </c>
      <c r="M14230" t="s">
        <v>112308</v>
      </c>
      <c r="N14230" t="s">
        <v>16314</v>
      </c>
      <c r="O14230" s="3" t="s">
        <v>94754</v>
      </c>
      <c r="P14230" t="s">
        <v>16314</v>
      </c>
      <c r="Q14230" t="s">
        <v>16314</v>
      </c>
      <c r="R14230" t="s">
        <v>94754</v>
      </c>
      <c r="S14230" s="4" t="str">
        <f t="shared" si="222"/>
        <v>1999</v>
      </c>
    </row>
    <row r="14231" spans="1:19" hidden="1" x14ac:dyDescent="0.35">
      <c r="A14231" t="s">
        <v>94750</v>
      </c>
      <c r="B14231" t="s">
        <v>94751</v>
      </c>
      <c r="C14231" t="s">
        <v>94755</v>
      </c>
      <c r="D14231" t="s">
        <v>94756</v>
      </c>
      <c r="E14231" t="s">
        <v>94757</v>
      </c>
      <c r="F14231" t="s">
        <v>94758</v>
      </c>
      <c r="I14231" t="s">
        <v>94759</v>
      </c>
      <c r="J14231" t="s">
        <v>94760</v>
      </c>
      <c r="M14231" t="s">
        <v>112308</v>
      </c>
      <c r="N14231" t="s">
        <v>16314</v>
      </c>
      <c r="O14231" s="3" t="s">
        <v>94761</v>
      </c>
      <c r="P14231" t="s">
        <v>16314</v>
      </c>
      <c r="Q14231" t="s">
        <v>16314</v>
      </c>
      <c r="R14231" t="s">
        <v>94761</v>
      </c>
      <c r="S14231" s="4" t="str">
        <f t="shared" si="222"/>
        <v>1999</v>
      </c>
    </row>
    <row r="14232" spans="1:19" hidden="1" x14ac:dyDescent="0.35">
      <c r="A14232" t="s">
        <v>94757</v>
      </c>
      <c r="B14232" t="s">
        <v>94758</v>
      </c>
      <c r="C14232" t="s">
        <v>94762</v>
      </c>
      <c r="D14232" t="s">
        <v>94763</v>
      </c>
      <c r="E14232" t="s">
        <v>94764</v>
      </c>
      <c r="F14232" t="s">
        <v>94765</v>
      </c>
      <c r="I14232" t="s">
        <v>94766</v>
      </c>
      <c r="J14232" t="s">
        <v>94767</v>
      </c>
      <c r="M14232" t="s">
        <v>112308</v>
      </c>
      <c r="N14232" t="s">
        <v>16314</v>
      </c>
      <c r="O14232" s="3" t="s">
        <v>94768</v>
      </c>
      <c r="P14232" t="s">
        <v>16314</v>
      </c>
      <c r="Q14232" t="s">
        <v>16314</v>
      </c>
      <c r="R14232" t="s">
        <v>94768</v>
      </c>
      <c r="S14232" s="4" t="str">
        <f t="shared" si="222"/>
        <v>1999</v>
      </c>
    </row>
    <row r="14233" spans="1:19" hidden="1" x14ac:dyDescent="0.35">
      <c r="A14233" t="s">
        <v>94764</v>
      </c>
      <c r="B14233" t="s">
        <v>94765</v>
      </c>
      <c r="C14233" t="s">
        <v>94769</v>
      </c>
      <c r="D14233" t="s">
        <v>94770</v>
      </c>
      <c r="E14233" t="s">
        <v>94771</v>
      </c>
      <c r="F14233" t="s">
        <v>94772</v>
      </c>
      <c r="I14233" t="s">
        <v>94773</v>
      </c>
      <c r="J14233" t="s">
        <v>94774</v>
      </c>
      <c r="M14233" t="s">
        <v>112308</v>
      </c>
      <c r="N14233" t="s">
        <v>16314</v>
      </c>
      <c r="O14233" s="3" t="s">
        <v>94775</v>
      </c>
      <c r="P14233" t="s">
        <v>16314</v>
      </c>
      <c r="Q14233" t="s">
        <v>16314</v>
      </c>
      <c r="R14233" t="s">
        <v>94775</v>
      </c>
      <c r="S14233" s="4" t="str">
        <f t="shared" si="222"/>
        <v>1999</v>
      </c>
    </row>
    <row r="14234" spans="1:19" hidden="1" x14ac:dyDescent="0.35">
      <c r="A14234" t="s">
        <v>94771</v>
      </c>
      <c r="B14234" t="s">
        <v>94772</v>
      </c>
      <c r="C14234" t="s">
        <v>94776</v>
      </c>
      <c r="D14234" t="s">
        <v>94777</v>
      </c>
      <c r="E14234" t="s">
        <v>94778</v>
      </c>
      <c r="F14234" t="s">
        <v>94779</v>
      </c>
      <c r="I14234" t="s">
        <v>94780</v>
      </c>
      <c r="J14234" t="s">
        <v>94781</v>
      </c>
      <c r="M14234" t="s">
        <v>94782</v>
      </c>
      <c r="N14234" t="s">
        <v>94782</v>
      </c>
      <c r="O14234" s="3" t="s">
        <v>94783</v>
      </c>
      <c r="P14234" t="s">
        <v>94782</v>
      </c>
      <c r="Q14234" t="s">
        <v>94782</v>
      </c>
      <c r="R14234" t="s">
        <v>94783</v>
      </c>
      <c r="S14234" s="4" t="str">
        <f t="shared" si="222"/>
        <v>1999</v>
      </c>
    </row>
    <row r="14235" spans="1:19" ht="29" hidden="1" x14ac:dyDescent="0.35">
      <c r="A14235" t="s">
        <v>94778</v>
      </c>
      <c r="B14235" t="s">
        <v>94779</v>
      </c>
      <c r="C14235" t="s">
        <v>94784</v>
      </c>
      <c r="D14235" t="s">
        <v>94785</v>
      </c>
      <c r="E14235" t="s">
        <v>94786</v>
      </c>
      <c r="F14235" t="s">
        <v>94787</v>
      </c>
      <c r="I14235" t="s">
        <v>94788</v>
      </c>
      <c r="J14235" t="s">
        <v>94789</v>
      </c>
      <c r="K14235" s="2" t="s">
        <v>94672</v>
      </c>
      <c r="M14235" t="s">
        <v>16314</v>
      </c>
      <c r="N14235" t="s">
        <v>16314</v>
      </c>
      <c r="O14235" s="3" t="s">
        <v>94790</v>
      </c>
      <c r="P14235" t="s">
        <v>16314</v>
      </c>
      <c r="Q14235" t="s">
        <v>16314</v>
      </c>
      <c r="R14235" t="s">
        <v>94790</v>
      </c>
      <c r="S14235" s="4" t="str">
        <f t="shared" si="222"/>
        <v>1999</v>
      </c>
    </row>
    <row r="14236" spans="1:19" ht="159.5" hidden="1" x14ac:dyDescent="0.35">
      <c r="A14236" t="s">
        <v>94786</v>
      </c>
      <c r="B14236" t="s">
        <v>94787</v>
      </c>
      <c r="C14236" t="s">
        <v>94791</v>
      </c>
      <c r="D14236" t="s">
        <v>94792</v>
      </c>
      <c r="E14236" t="s">
        <v>94793</v>
      </c>
      <c r="F14236" t="s">
        <v>94794</v>
      </c>
      <c r="I14236" t="s">
        <v>94795</v>
      </c>
      <c r="J14236" t="s">
        <v>94796</v>
      </c>
      <c r="K14236" s="2" t="s">
        <v>94797</v>
      </c>
      <c r="M14236" t="s">
        <v>16314</v>
      </c>
      <c r="N14236" t="s">
        <v>16314</v>
      </c>
      <c r="O14236" s="3" t="s">
        <v>94798</v>
      </c>
      <c r="P14236" t="s">
        <v>16314</v>
      </c>
      <c r="Q14236" t="s">
        <v>16314</v>
      </c>
      <c r="R14236" t="s">
        <v>94798</v>
      </c>
      <c r="S14236" s="4" t="str">
        <f t="shared" si="222"/>
        <v>1999</v>
      </c>
    </row>
    <row r="14237" spans="1:19" hidden="1" x14ac:dyDescent="0.35">
      <c r="A14237" t="s">
        <v>94793</v>
      </c>
      <c r="B14237" t="s">
        <v>94794</v>
      </c>
      <c r="C14237" t="s">
        <v>94799</v>
      </c>
      <c r="D14237" t="s">
        <v>94800</v>
      </c>
      <c r="E14237" t="s">
        <v>94801</v>
      </c>
      <c r="F14237" t="s">
        <v>94802</v>
      </c>
      <c r="I14237" t="s">
        <v>94803</v>
      </c>
      <c r="J14237" t="s">
        <v>94804</v>
      </c>
      <c r="M14237" t="s">
        <v>16314</v>
      </c>
      <c r="N14237" t="s">
        <v>16314</v>
      </c>
      <c r="O14237" s="3" t="s">
        <v>94805</v>
      </c>
      <c r="P14237" t="s">
        <v>16314</v>
      </c>
      <c r="Q14237" t="s">
        <v>16314</v>
      </c>
      <c r="R14237" t="s">
        <v>94805</v>
      </c>
      <c r="S14237" s="4" t="str">
        <f t="shared" si="222"/>
        <v>1999</v>
      </c>
    </row>
    <row r="14238" spans="1:19" hidden="1" x14ac:dyDescent="0.35">
      <c r="A14238" t="s">
        <v>94801</v>
      </c>
      <c r="B14238" t="s">
        <v>94802</v>
      </c>
      <c r="C14238" t="s">
        <v>94806</v>
      </c>
      <c r="D14238" t="s">
        <v>94807</v>
      </c>
      <c r="E14238" t="s">
        <v>94808</v>
      </c>
      <c r="F14238" t="s">
        <v>94809</v>
      </c>
      <c r="I14238" t="s">
        <v>512</v>
      </c>
      <c r="J14238" t="s">
        <v>512</v>
      </c>
      <c r="M14238" t="s">
        <v>112297</v>
      </c>
      <c r="N14238" t="s">
        <v>16314</v>
      </c>
      <c r="O14238" s="3" t="s">
        <v>94810</v>
      </c>
      <c r="P14238" t="s">
        <v>16314</v>
      </c>
      <c r="Q14238" t="s">
        <v>16314</v>
      </c>
      <c r="R14238" t="s">
        <v>94810</v>
      </c>
      <c r="S14238" s="4" t="str">
        <f t="shared" si="222"/>
        <v>1999</v>
      </c>
    </row>
    <row r="14239" spans="1:19" hidden="1" x14ac:dyDescent="0.35">
      <c r="A14239" t="s">
        <v>94808</v>
      </c>
      <c r="B14239" t="s">
        <v>94809</v>
      </c>
      <c r="C14239" t="s">
        <v>94811</v>
      </c>
      <c r="D14239" t="s">
        <v>94812</v>
      </c>
      <c r="E14239" t="s">
        <v>94813</v>
      </c>
      <c r="F14239" t="s">
        <v>94814</v>
      </c>
      <c r="I14239" t="s">
        <v>94815</v>
      </c>
      <c r="J14239" t="s">
        <v>94816</v>
      </c>
      <c r="M14239" t="s">
        <v>16314</v>
      </c>
      <c r="N14239" t="s">
        <v>16314</v>
      </c>
      <c r="O14239" s="3" t="s">
        <v>94817</v>
      </c>
      <c r="P14239" t="s">
        <v>16314</v>
      </c>
      <c r="Q14239" t="s">
        <v>16314</v>
      </c>
      <c r="R14239" t="s">
        <v>94817</v>
      </c>
      <c r="S14239" s="4" t="str">
        <f t="shared" si="222"/>
        <v>1999</v>
      </c>
    </row>
    <row r="14240" spans="1:19" hidden="1" x14ac:dyDescent="0.35">
      <c r="A14240" t="s">
        <v>94813</v>
      </c>
      <c r="B14240" t="s">
        <v>94814</v>
      </c>
      <c r="C14240" t="s">
        <v>94818</v>
      </c>
      <c r="D14240" t="s">
        <v>94819</v>
      </c>
      <c r="E14240" t="s">
        <v>94820</v>
      </c>
      <c r="F14240" t="s">
        <v>94821</v>
      </c>
      <c r="I14240" t="s">
        <v>94822</v>
      </c>
      <c r="J14240" t="s">
        <v>94823</v>
      </c>
      <c r="M14240" t="s">
        <v>16314</v>
      </c>
      <c r="N14240" t="s">
        <v>16314</v>
      </c>
      <c r="O14240" s="3" t="s">
        <v>94824</v>
      </c>
      <c r="P14240" t="s">
        <v>16314</v>
      </c>
      <c r="Q14240" t="s">
        <v>16314</v>
      </c>
      <c r="R14240" t="s">
        <v>94824</v>
      </c>
      <c r="S14240" s="4" t="str">
        <f t="shared" si="222"/>
        <v>1999</v>
      </c>
    </row>
    <row r="14241" spans="1:19" hidden="1" x14ac:dyDescent="0.35">
      <c r="A14241" t="s">
        <v>94820</v>
      </c>
      <c r="B14241" t="s">
        <v>94821</v>
      </c>
      <c r="C14241" t="s">
        <v>94825</v>
      </c>
      <c r="D14241" t="s">
        <v>94826</v>
      </c>
      <c r="E14241" t="s">
        <v>94827</v>
      </c>
      <c r="F14241" t="s">
        <v>94828</v>
      </c>
      <c r="I14241" t="s">
        <v>94829</v>
      </c>
      <c r="J14241" t="s">
        <v>47116</v>
      </c>
      <c r="M14241" t="s">
        <v>16314</v>
      </c>
      <c r="N14241" t="s">
        <v>16314</v>
      </c>
      <c r="O14241" s="3" t="s">
        <v>94830</v>
      </c>
      <c r="P14241" t="s">
        <v>16314</v>
      </c>
      <c r="Q14241" t="s">
        <v>16314</v>
      </c>
      <c r="R14241" t="s">
        <v>94830</v>
      </c>
      <c r="S14241" s="4" t="str">
        <f t="shared" si="222"/>
        <v>1999</v>
      </c>
    </row>
    <row r="14242" spans="1:19" hidden="1" x14ac:dyDescent="0.35">
      <c r="A14242" t="s">
        <v>94827</v>
      </c>
      <c r="B14242" t="s">
        <v>94828</v>
      </c>
      <c r="C14242" t="s">
        <v>94831</v>
      </c>
      <c r="D14242" t="s">
        <v>94832</v>
      </c>
      <c r="E14242" t="s">
        <v>94833</v>
      </c>
      <c r="F14242" t="s">
        <v>94834</v>
      </c>
      <c r="I14242" t="s">
        <v>94835</v>
      </c>
      <c r="J14242" t="s">
        <v>94836</v>
      </c>
      <c r="M14242" t="s">
        <v>16314</v>
      </c>
      <c r="N14242" t="s">
        <v>16314</v>
      </c>
      <c r="O14242" s="3" t="s">
        <v>94837</v>
      </c>
      <c r="P14242" t="s">
        <v>16314</v>
      </c>
      <c r="Q14242" t="s">
        <v>16314</v>
      </c>
      <c r="R14242" t="s">
        <v>94837</v>
      </c>
      <c r="S14242" s="4" t="str">
        <f t="shared" si="222"/>
        <v>1999</v>
      </c>
    </row>
    <row r="14243" spans="1:19" ht="29" hidden="1" x14ac:dyDescent="0.35">
      <c r="A14243" t="s">
        <v>94833</v>
      </c>
      <c r="B14243" t="s">
        <v>94834</v>
      </c>
      <c r="C14243" t="s">
        <v>94838</v>
      </c>
      <c r="D14243" t="s">
        <v>94839</v>
      </c>
      <c r="E14243" t="s">
        <v>94840</v>
      </c>
      <c r="F14243" t="s">
        <v>94841</v>
      </c>
      <c r="I14243" t="s">
        <v>94842</v>
      </c>
      <c r="J14243" t="s">
        <v>94843</v>
      </c>
      <c r="K14243" s="2" t="s">
        <v>94672</v>
      </c>
      <c r="M14243" t="s">
        <v>16314</v>
      </c>
      <c r="N14243" t="s">
        <v>16314</v>
      </c>
      <c r="O14243" s="3" t="s">
        <v>94844</v>
      </c>
      <c r="P14243" t="s">
        <v>16314</v>
      </c>
      <c r="Q14243" t="s">
        <v>16314</v>
      </c>
      <c r="R14243" t="s">
        <v>94844</v>
      </c>
      <c r="S14243" s="4" t="str">
        <f t="shared" si="222"/>
        <v>1999</v>
      </c>
    </row>
    <row r="14244" spans="1:19" hidden="1" x14ac:dyDescent="0.35">
      <c r="A14244" t="s">
        <v>94840</v>
      </c>
      <c r="B14244" t="s">
        <v>94841</v>
      </c>
      <c r="C14244" t="s">
        <v>94845</v>
      </c>
      <c r="D14244" t="s">
        <v>94846</v>
      </c>
      <c r="E14244" t="s">
        <v>94847</v>
      </c>
      <c r="F14244" t="s">
        <v>94848</v>
      </c>
      <c r="I14244" t="s">
        <v>94849</v>
      </c>
      <c r="J14244" t="s">
        <v>94850</v>
      </c>
      <c r="M14244" t="s">
        <v>16314</v>
      </c>
      <c r="N14244" t="s">
        <v>16314</v>
      </c>
      <c r="O14244" s="3" t="s">
        <v>94851</v>
      </c>
      <c r="P14244" t="s">
        <v>16314</v>
      </c>
      <c r="Q14244" t="s">
        <v>16314</v>
      </c>
      <c r="R14244" t="s">
        <v>94851</v>
      </c>
      <c r="S14244" s="4" t="str">
        <f t="shared" si="222"/>
        <v>1999</v>
      </c>
    </row>
    <row r="14245" spans="1:19" hidden="1" x14ac:dyDescent="0.35">
      <c r="A14245" t="s">
        <v>94847</v>
      </c>
      <c r="B14245" t="s">
        <v>94848</v>
      </c>
      <c r="C14245" t="s">
        <v>94852</v>
      </c>
      <c r="D14245" t="s">
        <v>94853</v>
      </c>
      <c r="E14245" t="s">
        <v>94854</v>
      </c>
      <c r="F14245" t="s">
        <v>94855</v>
      </c>
      <c r="I14245" t="s">
        <v>94856</v>
      </c>
      <c r="J14245" t="s">
        <v>94857</v>
      </c>
      <c r="M14245" t="s">
        <v>112323</v>
      </c>
      <c r="N14245" t="s">
        <v>16314</v>
      </c>
      <c r="O14245" s="3" t="s">
        <v>94858</v>
      </c>
      <c r="P14245" t="s">
        <v>16314</v>
      </c>
      <c r="Q14245" t="s">
        <v>16314</v>
      </c>
      <c r="R14245" t="s">
        <v>94858</v>
      </c>
      <c r="S14245" s="4" t="str">
        <f t="shared" si="222"/>
        <v>1999</v>
      </c>
    </row>
    <row r="14246" spans="1:19" hidden="1" x14ac:dyDescent="0.35">
      <c r="A14246" t="s">
        <v>94854</v>
      </c>
      <c r="B14246" t="s">
        <v>94855</v>
      </c>
      <c r="C14246" t="s">
        <v>94859</v>
      </c>
      <c r="D14246" t="s">
        <v>94860</v>
      </c>
      <c r="E14246" t="s">
        <v>94861</v>
      </c>
      <c r="F14246" t="s">
        <v>94862</v>
      </c>
      <c r="I14246" t="s">
        <v>90260</v>
      </c>
      <c r="J14246" t="s">
        <v>89088</v>
      </c>
      <c r="M14246" t="s">
        <v>112323</v>
      </c>
      <c r="N14246" t="s">
        <v>16314</v>
      </c>
      <c r="O14246" s="3" t="s">
        <v>94863</v>
      </c>
      <c r="P14246" t="s">
        <v>16314</v>
      </c>
      <c r="Q14246" t="s">
        <v>16314</v>
      </c>
      <c r="R14246" t="s">
        <v>94863</v>
      </c>
      <c r="S14246" s="4" t="str">
        <f t="shared" si="222"/>
        <v>1999</v>
      </c>
    </row>
    <row r="14247" spans="1:19" hidden="1" x14ac:dyDescent="0.35">
      <c r="A14247" t="s">
        <v>94861</v>
      </c>
      <c r="B14247" t="s">
        <v>94862</v>
      </c>
      <c r="C14247" t="s">
        <v>94864</v>
      </c>
      <c r="D14247" t="s">
        <v>94865</v>
      </c>
      <c r="E14247" t="s">
        <v>94866</v>
      </c>
      <c r="F14247" t="s">
        <v>94867</v>
      </c>
      <c r="I14247" t="s">
        <v>94868</v>
      </c>
      <c r="J14247" t="s">
        <v>94869</v>
      </c>
      <c r="M14247" t="s">
        <v>112323</v>
      </c>
      <c r="N14247" t="s">
        <v>16314</v>
      </c>
      <c r="O14247" s="3" t="s">
        <v>94870</v>
      </c>
      <c r="P14247" t="s">
        <v>16314</v>
      </c>
      <c r="Q14247" t="s">
        <v>16314</v>
      </c>
      <c r="R14247" t="s">
        <v>94870</v>
      </c>
      <c r="S14247" s="4" t="str">
        <f t="shared" si="222"/>
        <v>1999</v>
      </c>
    </row>
    <row r="14248" spans="1:19" ht="29" hidden="1" x14ac:dyDescent="0.35">
      <c r="A14248" t="s">
        <v>94866</v>
      </c>
      <c r="B14248" t="s">
        <v>94867</v>
      </c>
      <c r="C14248" t="s">
        <v>94871</v>
      </c>
      <c r="D14248" t="s">
        <v>94872</v>
      </c>
      <c r="E14248" t="s">
        <v>94873</v>
      </c>
      <c r="F14248" t="s">
        <v>94874</v>
      </c>
      <c r="I14248" t="s">
        <v>94875</v>
      </c>
      <c r="J14248" t="s">
        <v>94876</v>
      </c>
      <c r="K14248" s="2" t="s">
        <v>1501</v>
      </c>
      <c r="M14248" t="s">
        <v>112302</v>
      </c>
      <c r="N14248" t="s">
        <v>16314</v>
      </c>
      <c r="O14248" s="3" t="s">
        <v>94877</v>
      </c>
      <c r="P14248" t="s">
        <v>16314</v>
      </c>
      <c r="Q14248" t="s">
        <v>16314</v>
      </c>
      <c r="R14248" t="s">
        <v>94877</v>
      </c>
      <c r="S14248" s="4" t="str">
        <f t="shared" si="222"/>
        <v>1999</v>
      </c>
    </row>
    <row r="14249" spans="1:19" hidden="1" x14ac:dyDescent="0.35">
      <c r="A14249" t="s">
        <v>94873</v>
      </c>
      <c r="B14249" t="s">
        <v>94874</v>
      </c>
      <c r="C14249" t="s">
        <v>94878</v>
      </c>
      <c r="D14249" t="s">
        <v>94879</v>
      </c>
      <c r="E14249" t="s">
        <v>94880</v>
      </c>
      <c r="F14249" t="s">
        <v>94881</v>
      </c>
      <c r="I14249" t="s">
        <v>94882</v>
      </c>
      <c r="J14249" t="s">
        <v>94883</v>
      </c>
      <c r="M14249" t="s">
        <v>112297</v>
      </c>
      <c r="N14249" t="s">
        <v>16314</v>
      </c>
      <c r="O14249" s="3" t="s">
        <v>94884</v>
      </c>
      <c r="P14249" t="s">
        <v>16314</v>
      </c>
      <c r="Q14249" t="s">
        <v>16314</v>
      </c>
      <c r="R14249" t="s">
        <v>94884</v>
      </c>
      <c r="S14249" s="4" t="str">
        <f t="shared" si="222"/>
        <v>1999</v>
      </c>
    </row>
    <row r="14250" spans="1:19" hidden="1" x14ac:dyDescent="0.35">
      <c r="A14250" t="s">
        <v>94880</v>
      </c>
      <c r="B14250" t="s">
        <v>94881</v>
      </c>
      <c r="C14250" t="s">
        <v>94885</v>
      </c>
      <c r="D14250" t="s">
        <v>94886</v>
      </c>
      <c r="E14250" t="s">
        <v>94887</v>
      </c>
      <c r="F14250" t="s">
        <v>94888</v>
      </c>
      <c r="I14250" t="s">
        <v>94889</v>
      </c>
      <c r="J14250" t="s">
        <v>85711</v>
      </c>
      <c r="M14250" t="s">
        <v>16314</v>
      </c>
      <c r="N14250" t="s">
        <v>16314</v>
      </c>
      <c r="O14250" s="3" t="s">
        <v>94890</v>
      </c>
      <c r="P14250" t="s">
        <v>16314</v>
      </c>
      <c r="Q14250" t="s">
        <v>16314</v>
      </c>
      <c r="R14250" t="s">
        <v>94890</v>
      </c>
      <c r="S14250" s="4" t="str">
        <f t="shared" si="222"/>
        <v>1999</v>
      </c>
    </row>
    <row r="14251" spans="1:19" hidden="1" x14ac:dyDescent="0.35">
      <c r="A14251" t="s">
        <v>94887</v>
      </c>
      <c r="B14251" t="s">
        <v>94888</v>
      </c>
      <c r="C14251" t="s">
        <v>94891</v>
      </c>
      <c r="D14251" t="s">
        <v>94892</v>
      </c>
      <c r="E14251" t="s">
        <v>94893</v>
      </c>
      <c r="F14251" t="s">
        <v>94894</v>
      </c>
      <c r="I14251" t="s">
        <v>94895</v>
      </c>
      <c r="J14251" t="s">
        <v>94896</v>
      </c>
      <c r="M14251" t="s">
        <v>16314</v>
      </c>
      <c r="N14251" t="s">
        <v>16314</v>
      </c>
      <c r="O14251" s="3" t="s">
        <v>94897</v>
      </c>
      <c r="P14251" t="s">
        <v>16314</v>
      </c>
      <c r="Q14251" t="s">
        <v>16314</v>
      </c>
      <c r="R14251" t="s">
        <v>94897</v>
      </c>
      <c r="S14251" s="4" t="str">
        <f t="shared" si="222"/>
        <v>1999</v>
      </c>
    </row>
    <row r="14252" spans="1:19" hidden="1" x14ac:dyDescent="0.35">
      <c r="A14252" t="s">
        <v>94893</v>
      </c>
      <c r="B14252" t="s">
        <v>94894</v>
      </c>
      <c r="C14252" t="s">
        <v>94898</v>
      </c>
      <c r="D14252" t="s">
        <v>94899</v>
      </c>
      <c r="E14252" t="s">
        <v>94900</v>
      </c>
      <c r="F14252" t="s">
        <v>94901</v>
      </c>
      <c r="I14252" t="s">
        <v>94902</v>
      </c>
      <c r="J14252" t="s">
        <v>94903</v>
      </c>
      <c r="M14252" t="s">
        <v>16314</v>
      </c>
      <c r="N14252" t="s">
        <v>16314</v>
      </c>
      <c r="O14252" s="3" t="s">
        <v>94904</v>
      </c>
      <c r="P14252" t="s">
        <v>16314</v>
      </c>
      <c r="Q14252" t="s">
        <v>16314</v>
      </c>
      <c r="R14252" t="s">
        <v>94904</v>
      </c>
      <c r="S14252" s="4" t="str">
        <f t="shared" si="222"/>
        <v>1999</v>
      </c>
    </row>
    <row r="14253" spans="1:19" hidden="1" x14ac:dyDescent="0.35">
      <c r="A14253" t="s">
        <v>94900</v>
      </c>
      <c r="B14253" t="s">
        <v>94901</v>
      </c>
      <c r="C14253" t="s">
        <v>94905</v>
      </c>
      <c r="D14253" t="s">
        <v>94906</v>
      </c>
      <c r="E14253" t="s">
        <v>94907</v>
      </c>
      <c r="F14253" t="s">
        <v>94908</v>
      </c>
      <c r="I14253" t="s">
        <v>94909</v>
      </c>
      <c r="J14253" t="s">
        <v>94910</v>
      </c>
      <c r="M14253" t="s">
        <v>112297</v>
      </c>
      <c r="N14253" t="s">
        <v>16314</v>
      </c>
      <c r="O14253" s="3" t="s">
        <v>94911</v>
      </c>
      <c r="P14253" t="s">
        <v>16314</v>
      </c>
      <c r="Q14253" t="s">
        <v>16314</v>
      </c>
      <c r="R14253" t="s">
        <v>94911</v>
      </c>
      <c r="S14253" s="4" t="str">
        <f t="shared" si="222"/>
        <v>1999</v>
      </c>
    </row>
    <row r="14254" spans="1:19" hidden="1" x14ac:dyDescent="0.35">
      <c r="A14254" t="s">
        <v>94907</v>
      </c>
      <c r="B14254" t="s">
        <v>94908</v>
      </c>
      <c r="C14254" t="s">
        <v>94912</v>
      </c>
      <c r="D14254" t="s">
        <v>94913</v>
      </c>
      <c r="E14254" t="s">
        <v>94914</v>
      </c>
      <c r="F14254" t="s">
        <v>94915</v>
      </c>
      <c r="I14254" t="s">
        <v>414</v>
      </c>
      <c r="J14254" t="s">
        <v>414</v>
      </c>
      <c r="M14254" t="s">
        <v>112299</v>
      </c>
      <c r="N14254" t="s">
        <v>16314</v>
      </c>
      <c r="O14254" s="3" t="s">
        <v>94916</v>
      </c>
      <c r="P14254" t="s">
        <v>16314</v>
      </c>
      <c r="Q14254" t="s">
        <v>16314</v>
      </c>
      <c r="R14254" t="s">
        <v>94916</v>
      </c>
      <c r="S14254" s="4" t="str">
        <f t="shared" si="222"/>
        <v>1999</v>
      </c>
    </row>
    <row r="14255" spans="1:19" hidden="1" x14ac:dyDescent="0.35">
      <c r="A14255" t="s">
        <v>94914</v>
      </c>
      <c r="B14255" t="s">
        <v>94915</v>
      </c>
      <c r="C14255" t="s">
        <v>94917</v>
      </c>
      <c r="D14255" t="s">
        <v>94918</v>
      </c>
      <c r="E14255" t="s">
        <v>94919</v>
      </c>
      <c r="F14255" t="s">
        <v>94920</v>
      </c>
      <c r="I14255" t="s">
        <v>94921</v>
      </c>
      <c r="J14255" t="s">
        <v>94922</v>
      </c>
      <c r="M14255" t="s">
        <v>16314</v>
      </c>
      <c r="N14255" t="s">
        <v>16314</v>
      </c>
      <c r="O14255" s="3" t="s">
        <v>94923</v>
      </c>
      <c r="P14255" t="s">
        <v>16314</v>
      </c>
      <c r="Q14255" t="s">
        <v>16314</v>
      </c>
      <c r="R14255" t="s">
        <v>94923</v>
      </c>
      <c r="S14255" s="4" t="str">
        <f t="shared" si="222"/>
        <v>1999</v>
      </c>
    </row>
    <row r="14256" spans="1:19" hidden="1" x14ac:dyDescent="0.35">
      <c r="A14256" t="s">
        <v>94919</v>
      </c>
      <c r="B14256" t="s">
        <v>94920</v>
      </c>
      <c r="C14256" t="s">
        <v>94924</v>
      </c>
      <c r="D14256" t="s">
        <v>94925</v>
      </c>
      <c r="E14256" t="s">
        <v>94926</v>
      </c>
      <c r="F14256" t="s">
        <v>94927</v>
      </c>
      <c r="I14256" t="s">
        <v>94928</v>
      </c>
      <c r="J14256" t="s">
        <v>94929</v>
      </c>
      <c r="M14256" t="s">
        <v>112297</v>
      </c>
      <c r="N14256" t="s">
        <v>16314</v>
      </c>
      <c r="O14256" s="3" t="s">
        <v>94930</v>
      </c>
      <c r="P14256" t="s">
        <v>16314</v>
      </c>
      <c r="Q14256" t="s">
        <v>16314</v>
      </c>
      <c r="R14256" t="s">
        <v>94930</v>
      </c>
      <c r="S14256" s="4" t="str">
        <f t="shared" si="222"/>
        <v>1999</v>
      </c>
    </row>
    <row r="14257" spans="1:19" hidden="1" x14ac:dyDescent="0.35">
      <c r="A14257" t="s">
        <v>94926</v>
      </c>
      <c r="B14257" t="s">
        <v>94927</v>
      </c>
      <c r="C14257" t="s">
        <v>94931</v>
      </c>
      <c r="D14257" t="s">
        <v>94932</v>
      </c>
      <c r="E14257" t="s">
        <v>94933</v>
      </c>
      <c r="F14257" t="s">
        <v>94934</v>
      </c>
      <c r="I14257" t="s">
        <v>512</v>
      </c>
      <c r="J14257" t="s">
        <v>512</v>
      </c>
      <c r="M14257" t="s">
        <v>112297</v>
      </c>
      <c r="N14257" t="s">
        <v>16314</v>
      </c>
      <c r="O14257" s="3" t="s">
        <v>94935</v>
      </c>
      <c r="P14257" t="s">
        <v>16314</v>
      </c>
      <c r="Q14257" t="s">
        <v>16314</v>
      </c>
      <c r="R14257" t="s">
        <v>94935</v>
      </c>
      <c r="S14257" s="4" t="str">
        <f t="shared" si="222"/>
        <v>1999</v>
      </c>
    </row>
    <row r="14258" spans="1:19" hidden="1" x14ac:dyDescent="0.35">
      <c r="A14258" t="s">
        <v>94933</v>
      </c>
      <c r="B14258" t="s">
        <v>94934</v>
      </c>
      <c r="C14258" t="s">
        <v>94936</v>
      </c>
      <c r="D14258" t="s">
        <v>94937</v>
      </c>
      <c r="E14258" t="s">
        <v>94938</v>
      </c>
      <c r="F14258" t="s">
        <v>94939</v>
      </c>
      <c r="I14258" t="s">
        <v>94940</v>
      </c>
      <c r="J14258" t="s">
        <v>94941</v>
      </c>
      <c r="M14258" t="s">
        <v>91453</v>
      </c>
      <c r="N14258" t="s">
        <v>91453</v>
      </c>
      <c r="O14258" s="3" t="s">
        <v>94942</v>
      </c>
      <c r="P14258" t="s">
        <v>91453</v>
      </c>
      <c r="Q14258" t="s">
        <v>91453</v>
      </c>
      <c r="R14258" t="s">
        <v>94942</v>
      </c>
      <c r="S14258" s="4" t="str">
        <f t="shared" si="222"/>
        <v>1999</v>
      </c>
    </row>
    <row r="14259" spans="1:19" hidden="1" x14ac:dyDescent="0.35">
      <c r="A14259" t="s">
        <v>94938</v>
      </c>
      <c r="B14259" t="s">
        <v>94939</v>
      </c>
      <c r="C14259" t="s">
        <v>94943</v>
      </c>
      <c r="D14259" t="s">
        <v>94944</v>
      </c>
      <c r="E14259" t="s">
        <v>94945</v>
      </c>
      <c r="F14259" t="s">
        <v>94946</v>
      </c>
      <c r="I14259" t="s">
        <v>94947</v>
      </c>
      <c r="J14259" t="s">
        <v>94948</v>
      </c>
      <c r="M14259" t="s">
        <v>112297</v>
      </c>
      <c r="N14259" t="s">
        <v>16314</v>
      </c>
      <c r="O14259" s="3" t="s">
        <v>94949</v>
      </c>
      <c r="P14259" t="s">
        <v>16314</v>
      </c>
      <c r="Q14259" t="s">
        <v>16314</v>
      </c>
      <c r="R14259" t="s">
        <v>94949</v>
      </c>
      <c r="S14259" s="4" t="str">
        <f t="shared" si="222"/>
        <v>1999</v>
      </c>
    </row>
    <row r="14260" spans="1:19" hidden="1" x14ac:dyDescent="0.35">
      <c r="A14260" t="s">
        <v>94945</v>
      </c>
      <c r="B14260" t="s">
        <v>94946</v>
      </c>
      <c r="C14260" t="s">
        <v>94950</v>
      </c>
      <c r="D14260" t="s">
        <v>94951</v>
      </c>
      <c r="E14260" t="s">
        <v>94952</v>
      </c>
      <c r="F14260" t="s">
        <v>94953</v>
      </c>
      <c r="I14260" t="s">
        <v>94954</v>
      </c>
      <c r="J14260" t="s">
        <v>94955</v>
      </c>
      <c r="M14260" t="s">
        <v>112297</v>
      </c>
      <c r="N14260" t="s">
        <v>16314</v>
      </c>
      <c r="O14260" s="3" t="s">
        <v>94956</v>
      </c>
      <c r="P14260" t="s">
        <v>16314</v>
      </c>
      <c r="Q14260" t="s">
        <v>16314</v>
      </c>
      <c r="R14260" t="s">
        <v>94956</v>
      </c>
      <c r="S14260" s="4" t="str">
        <f t="shared" si="222"/>
        <v>1999</v>
      </c>
    </row>
    <row r="14261" spans="1:19" hidden="1" x14ac:dyDescent="0.35">
      <c r="A14261" t="s">
        <v>94952</v>
      </c>
      <c r="B14261" t="s">
        <v>94953</v>
      </c>
      <c r="C14261" s="1" t="s">
        <v>94957</v>
      </c>
      <c r="D14261" s="1" t="s">
        <v>94958</v>
      </c>
      <c r="E14261" t="s">
        <v>94959</v>
      </c>
      <c r="F14261" t="s">
        <v>94960</v>
      </c>
      <c r="I14261" t="s">
        <v>94961</v>
      </c>
      <c r="J14261" t="s">
        <v>94962</v>
      </c>
      <c r="M14261" t="s">
        <v>112297</v>
      </c>
      <c r="N14261" t="s">
        <v>16314</v>
      </c>
      <c r="O14261" s="3" t="s">
        <v>94963</v>
      </c>
      <c r="P14261" t="s">
        <v>16314</v>
      </c>
      <c r="Q14261" t="s">
        <v>16314</v>
      </c>
      <c r="R14261" t="s">
        <v>94963</v>
      </c>
      <c r="S14261" s="4" t="str">
        <f t="shared" si="222"/>
        <v>1999</v>
      </c>
    </row>
    <row r="14262" spans="1:19" hidden="1" x14ac:dyDescent="0.35">
      <c r="A14262" t="s">
        <v>94959</v>
      </c>
      <c r="B14262" t="s">
        <v>94960</v>
      </c>
      <c r="C14262" t="s">
        <v>94964</v>
      </c>
      <c r="D14262" t="s">
        <v>94965</v>
      </c>
      <c r="E14262" t="s">
        <v>94966</v>
      </c>
      <c r="F14262" t="s">
        <v>94967</v>
      </c>
      <c r="I14262" t="s">
        <v>94968</v>
      </c>
      <c r="J14262" t="s">
        <v>94969</v>
      </c>
      <c r="M14262" t="s">
        <v>112297</v>
      </c>
      <c r="N14262" t="s">
        <v>16314</v>
      </c>
      <c r="O14262" s="3" t="s">
        <v>94970</v>
      </c>
      <c r="P14262" t="s">
        <v>16314</v>
      </c>
      <c r="Q14262" t="s">
        <v>16314</v>
      </c>
      <c r="R14262" t="s">
        <v>94970</v>
      </c>
      <c r="S14262" s="4" t="str">
        <f t="shared" si="222"/>
        <v>1999</v>
      </c>
    </row>
    <row r="14263" spans="1:19" hidden="1" x14ac:dyDescent="0.35">
      <c r="A14263" t="s">
        <v>94966</v>
      </c>
      <c r="B14263" t="s">
        <v>94967</v>
      </c>
      <c r="C14263" t="s">
        <v>94971</v>
      </c>
      <c r="D14263" t="s">
        <v>94972</v>
      </c>
      <c r="E14263" t="s">
        <v>94973</v>
      </c>
      <c r="F14263" t="s">
        <v>94974</v>
      </c>
      <c r="I14263" t="s">
        <v>94975</v>
      </c>
      <c r="J14263" t="s">
        <v>94976</v>
      </c>
      <c r="M14263" t="s">
        <v>112315</v>
      </c>
      <c r="N14263" t="s">
        <v>16314</v>
      </c>
      <c r="O14263" s="3" t="s">
        <v>94977</v>
      </c>
      <c r="P14263" t="s">
        <v>16314</v>
      </c>
      <c r="Q14263" t="s">
        <v>16314</v>
      </c>
      <c r="R14263" t="s">
        <v>94977</v>
      </c>
      <c r="S14263" s="4" t="str">
        <f t="shared" si="222"/>
        <v>1999</v>
      </c>
    </row>
    <row r="14264" spans="1:19" hidden="1" x14ac:dyDescent="0.35">
      <c r="A14264" t="s">
        <v>94973</v>
      </c>
      <c r="B14264" t="s">
        <v>94974</v>
      </c>
      <c r="C14264" t="s">
        <v>94978</v>
      </c>
      <c r="D14264" t="s">
        <v>94979</v>
      </c>
      <c r="E14264" t="s">
        <v>94980</v>
      </c>
      <c r="F14264" t="s">
        <v>94981</v>
      </c>
      <c r="I14264" t="s">
        <v>512</v>
      </c>
      <c r="J14264" t="s">
        <v>512</v>
      </c>
      <c r="M14264" t="s">
        <v>112297</v>
      </c>
      <c r="N14264" t="s">
        <v>16314</v>
      </c>
      <c r="O14264" s="3" t="s">
        <v>94982</v>
      </c>
      <c r="P14264" t="s">
        <v>16314</v>
      </c>
      <c r="Q14264" t="s">
        <v>16314</v>
      </c>
      <c r="R14264" t="s">
        <v>94982</v>
      </c>
      <c r="S14264" s="4" t="str">
        <f t="shared" si="222"/>
        <v>1999</v>
      </c>
    </row>
    <row r="14265" spans="1:19" hidden="1" x14ac:dyDescent="0.35">
      <c r="A14265" t="s">
        <v>94980</v>
      </c>
      <c r="B14265" t="s">
        <v>94981</v>
      </c>
      <c r="C14265" t="s">
        <v>94983</v>
      </c>
      <c r="D14265" t="s">
        <v>94984</v>
      </c>
      <c r="E14265" t="s">
        <v>94985</v>
      </c>
      <c r="F14265" t="s">
        <v>94986</v>
      </c>
      <c r="I14265" t="s">
        <v>94987</v>
      </c>
      <c r="J14265" t="s">
        <v>94988</v>
      </c>
      <c r="M14265" t="s">
        <v>112297</v>
      </c>
      <c r="N14265" t="s">
        <v>16314</v>
      </c>
      <c r="O14265" s="3" t="s">
        <v>94989</v>
      </c>
      <c r="P14265" t="s">
        <v>16314</v>
      </c>
      <c r="Q14265" t="s">
        <v>16314</v>
      </c>
      <c r="R14265" t="s">
        <v>94989</v>
      </c>
      <c r="S14265" s="4" t="str">
        <f t="shared" si="222"/>
        <v>1999</v>
      </c>
    </row>
    <row r="14266" spans="1:19" hidden="1" x14ac:dyDescent="0.35">
      <c r="A14266" t="s">
        <v>94985</v>
      </c>
      <c r="B14266" t="s">
        <v>94986</v>
      </c>
      <c r="C14266" t="s">
        <v>94990</v>
      </c>
      <c r="D14266" t="s">
        <v>94991</v>
      </c>
      <c r="E14266" t="s">
        <v>94992</v>
      </c>
      <c r="F14266" t="s">
        <v>94993</v>
      </c>
      <c r="I14266" t="s">
        <v>94994</v>
      </c>
      <c r="J14266" t="s">
        <v>94995</v>
      </c>
      <c r="M14266" t="s">
        <v>112315</v>
      </c>
      <c r="N14266" t="s">
        <v>16314</v>
      </c>
      <c r="O14266" s="3" t="s">
        <v>94996</v>
      </c>
      <c r="P14266" t="s">
        <v>16314</v>
      </c>
      <c r="Q14266" t="s">
        <v>16314</v>
      </c>
      <c r="R14266" t="s">
        <v>94996</v>
      </c>
      <c r="S14266" s="4" t="str">
        <f t="shared" si="222"/>
        <v>1999</v>
      </c>
    </row>
    <row r="14267" spans="1:19" hidden="1" x14ac:dyDescent="0.35">
      <c r="A14267" t="s">
        <v>94992</v>
      </c>
      <c r="B14267" t="s">
        <v>94993</v>
      </c>
      <c r="C14267" t="s">
        <v>94997</v>
      </c>
      <c r="D14267" t="s">
        <v>94998</v>
      </c>
      <c r="E14267" t="s">
        <v>94999</v>
      </c>
      <c r="F14267" t="s">
        <v>95000</v>
      </c>
      <c r="I14267" t="s">
        <v>512</v>
      </c>
      <c r="J14267" t="s">
        <v>512</v>
      </c>
      <c r="M14267" t="s">
        <v>112297</v>
      </c>
      <c r="N14267" t="s">
        <v>16314</v>
      </c>
      <c r="O14267" s="3" t="s">
        <v>95001</v>
      </c>
      <c r="P14267" t="s">
        <v>16314</v>
      </c>
      <c r="Q14267" t="s">
        <v>16314</v>
      </c>
      <c r="R14267" t="s">
        <v>95001</v>
      </c>
      <c r="S14267" s="4" t="str">
        <f t="shared" si="222"/>
        <v>1999</v>
      </c>
    </row>
    <row r="14268" spans="1:19" hidden="1" x14ac:dyDescent="0.35">
      <c r="A14268" t="s">
        <v>94999</v>
      </c>
      <c r="B14268" t="s">
        <v>95000</v>
      </c>
      <c r="C14268" t="s">
        <v>95002</v>
      </c>
      <c r="D14268" t="s">
        <v>95003</v>
      </c>
      <c r="E14268" t="s">
        <v>95004</v>
      </c>
      <c r="F14268" t="s">
        <v>95005</v>
      </c>
      <c r="I14268" t="s">
        <v>95006</v>
      </c>
      <c r="J14268" t="s">
        <v>95007</v>
      </c>
      <c r="M14268" t="s">
        <v>112297</v>
      </c>
      <c r="N14268" t="s">
        <v>16314</v>
      </c>
      <c r="O14268" s="3" t="s">
        <v>95008</v>
      </c>
      <c r="P14268" t="s">
        <v>16314</v>
      </c>
      <c r="Q14268" t="s">
        <v>16314</v>
      </c>
      <c r="R14268" t="s">
        <v>95008</v>
      </c>
      <c r="S14268" s="4" t="str">
        <f t="shared" si="222"/>
        <v>1999</v>
      </c>
    </row>
    <row r="14269" spans="1:19" hidden="1" x14ac:dyDescent="0.35">
      <c r="A14269" t="s">
        <v>95004</v>
      </c>
      <c r="B14269" t="s">
        <v>95005</v>
      </c>
      <c r="C14269" t="s">
        <v>95009</v>
      </c>
      <c r="D14269" t="s">
        <v>95010</v>
      </c>
      <c r="E14269" t="s">
        <v>95011</v>
      </c>
      <c r="F14269" t="s">
        <v>95012</v>
      </c>
      <c r="I14269" t="s">
        <v>95013</v>
      </c>
      <c r="J14269" t="s">
        <v>95014</v>
      </c>
      <c r="M14269" t="s">
        <v>16314</v>
      </c>
      <c r="N14269" t="s">
        <v>16314</v>
      </c>
      <c r="O14269" s="3" t="s">
        <v>95015</v>
      </c>
      <c r="P14269" t="s">
        <v>16314</v>
      </c>
      <c r="Q14269" t="s">
        <v>16314</v>
      </c>
      <c r="R14269" t="s">
        <v>95015</v>
      </c>
      <c r="S14269" s="4" t="str">
        <f t="shared" si="222"/>
        <v>1999</v>
      </c>
    </row>
    <row r="14270" spans="1:19" hidden="1" x14ac:dyDescent="0.35">
      <c r="A14270" t="s">
        <v>95011</v>
      </c>
      <c r="B14270" t="s">
        <v>95012</v>
      </c>
      <c r="C14270" t="s">
        <v>95016</v>
      </c>
      <c r="D14270" t="s">
        <v>95017</v>
      </c>
      <c r="E14270" t="s">
        <v>95018</v>
      </c>
      <c r="F14270" t="s">
        <v>95019</v>
      </c>
      <c r="I14270" t="s">
        <v>95020</v>
      </c>
      <c r="J14270" t="s">
        <v>95021</v>
      </c>
      <c r="M14270" t="s">
        <v>112315</v>
      </c>
      <c r="N14270" t="s">
        <v>16314</v>
      </c>
      <c r="O14270" s="3" t="s">
        <v>95022</v>
      </c>
      <c r="P14270" t="s">
        <v>16314</v>
      </c>
      <c r="Q14270" t="s">
        <v>16314</v>
      </c>
      <c r="R14270" t="s">
        <v>95022</v>
      </c>
      <c r="S14270" s="4" t="str">
        <f t="shared" si="222"/>
        <v>1999</v>
      </c>
    </row>
    <row r="14271" spans="1:19" hidden="1" x14ac:dyDescent="0.35">
      <c r="A14271" t="s">
        <v>95018</v>
      </c>
      <c r="B14271" t="s">
        <v>95019</v>
      </c>
      <c r="C14271" t="s">
        <v>95023</v>
      </c>
      <c r="D14271" t="s">
        <v>95024</v>
      </c>
      <c r="E14271" t="s">
        <v>95025</v>
      </c>
      <c r="F14271" t="s">
        <v>95026</v>
      </c>
      <c r="I14271" t="s">
        <v>95027</v>
      </c>
      <c r="J14271" t="s">
        <v>95028</v>
      </c>
      <c r="M14271" t="s">
        <v>112297</v>
      </c>
      <c r="N14271" t="s">
        <v>16314</v>
      </c>
      <c r="O14271" s="3" t="s">
        <v>95029</v>
      </c>
      <c r="P14271" t="s">
        <v>16314</v>
      </c>
      <c r="Q14271" t="s">
        <v>16314</v>
      </c>
      <c r="R14271" t="s">
        <v>95029</v>
      </c>
      <c r="S14271" s="4" t="str">
        <f t="shared" si="222"/>
        <v>1999</v>
      </c>
    </row>
    <row r="14272" spans="1:19" hidden="1" x14ac:dyDescent="0.35">
      <c r="A14272" t="s">
        <v>95025</v>
      </c>
      <c r="B14272" t="s">
        <v>95026</v>
      </c>
      <c r="C14272" t="s">
        <v>95030</v>
      </c>
      <c r="D14272" t="s">
        <v>95031</v>
      </c>
      <c r="E14272" t="s">
        <v>95032</v>
      </c>
      <c r="F14272" t="s">
        <v>95033</v>
      </c>
      <c r="I14272" t="s">
        <v>95034</v>
      </c>
      <c r="J14272" t="s">
        <v>95035</v>
      </c>
      <c r="M14272" t="s">
        <v>112315</v>
      </c>
      <c r="N14272" t="s">
        <v>16314</v>
      </c>
      <c r="O14272" s="3" t="s">
        <v>95036</v>
      </c>
      <c r="P14272" t="s">
        <v>16314</v>
      </c>
      <c r="Q14272" t="s">
        <v>16314</v>
      </c>
      <c r="R14272" t="s">
        <v>95036</v>
      </c>
      <c r="S14272" s="4" t="str">
        <f t="shared" si="222"/>
        <v>1999</v>
      </c>
    </row>
    <row r="14273" spans="1:19" hidden="1" x14ac:dyDescent="0.35">
      <c r="A14273" t="s">
        <v>95032</v>
      </c>
      <c r="B14273" t="s">
        <v>95033</v>
      </c>
      <c r="C14273" t="s">
        <v>95037</v>
      </c>
      <c r="D14273" t="s">
        <v>95038</v>
      </c>
      <c r="E14273" t="s">
        <v>95039</v>
      </c>
      <c r="F14273" t="s">
        <v>95040</v>
      </c>
      <c r="I14273" t="s">
        <v>95041</v>
      </c>
      <c r="J14273" t="s">
        <v>95042</v>
      </c>
      <c r="M14273" t="s">
        <v>16314</v>
      </c>
      <c r="N14273" t="s">
        <v>16314</v>
      </c>
      <c r="O14273" s="3" t="s">
        <v>95043</v>
      </c>
      <c r="P14273" t="s">
        <v>16314</v>
      </c>
      <c r="Q14273" t="s">
        <v>16314</v>
      </c>
      <c r="R14273" t="s">
        <v>95043</v>
      </c>
      <c r="S14273" s="4" t="str">
        <f t="shared" si="222"/>
        <v>1999</v>
      </c>
    </row>
    <row r="14274" spans="1:19" hidden="1" x14ac:dyDescent="0.35">
      <c r="A14274" t="s">
        <v>95039</v>
      </c>
      <c r="B14274" t="s">
        <v>95040</v>
      </c>
      <c r="C14274" t="s">
        <v>95044</v>
      </c>
      <c r="D14274" t="s">
        <v>95045</v>
      </c>
      <c r="E14274" t="s">
        <v>95046</v>
      </c>
      <c r="F14274" t="s">
        <v>95047</v>
      </c>
      <c r="I14274" t="s">
        <v>95048</v>
      </c>
      <c r="J14274" t="s">
        <v>95049</v>
      </c>
      <c r="M14274" t="s">
        <v>16314</v>
      </c>
      <c r="N14274" t="s">
        <v>16314</v>
      </c>
      <c r="O14274" s="3" t="s">
        <v>95050</v>
      </c>
      <c r="P14274" t="s">
        <v>16314</v>
      </c>
      <c r="Q14274" t="s">
        <v>16314</v>
      </c>
      <c r="R14274" t="s">
        <v>95050</v>
      </c>
      <c r="S14274" s="4" t="str">
        <f t="shared" si="222"/>
        <v>1999</v>
      </c>
    </row>
    <row r="14275" spans="1:19" ht="188.5" hidden="1" x14ac:dyDescent="0.35">
      <c r="A14275" t="s">
        <v>95046</v>
      </c>
      <c r="B14275" t="s">
        <v>95047</v>
      </c>
      <c r="C14275" t="s">
        <v>95051</v>
      </c>
      <c r="D14275" t="s">
        <v>95052</v>
      </c>
      <c r="E14275" t="s">
        <v>95053</v>
      </c>
      <c r="F14275" t="s">
        <v>95054</v>
      </c>
      <c r="I14275" t="s">
        <v>95055</v>
      </c>
      <c r="J14275" t="s">
        <v>95056</v>
      </c>
      <c r="K14275" s="2" t="s">
        <v>95057</v>
      </c>
      <c r="M14275" t="s">
        <v>112315</v>
      </c>
      <c r="N14275" t="s">
        <v>16314</v>
      </c>
      <c r="O14275" s="3" t="s">
        <v>95058</v>
      </c>
      <c r="P14275" t="s">
        <v>16314</v>
      </c>
      <c r="Q14275" t="s">
        <v>16314</v>
      </c>
      <c r="R14275" t="s">
        <v>95058</v>
      </c>
      <c r="S14275" s="4" t="str">
        <f t="shared" ref="S14275:S14338" si="223">LEFT(RIGHT(R14275,19),4)</f>
        <v>1999</v>
      </c>
    </row>
    <row r="14276" spans="1:19" hidden="1" x14ac:dyDescent="0.35">
      <c r="A14276" t="s">
        <v>95053</v>
      </c>
      <c r="B14276" t="s">
        <v>95054</v>
      </c>
      <c r="C14276" t="s">
        <v>95059</v>
      </c>
      <c r="D14276" t="s">
        <v>95060</v>
      </c>
      <c r="E14276" t="s">
        <v>95061</v>
      </c>
      <c r="F14276" t="s">
        <v>95062</v>
      </c>
      <c r="I14276" t="s">
        <v>95063</v>
      </c>
      <c r="J14276" t="s">
        <v>95064</v>
      </c>
      <c r="M14276" t="s">
        <v>112315</v>
      </c>
      <c r="N14276" t="s">
        <v>16314</v>
      </c>
      <c r="O14276" s="3" t="s">
        <v>95065</v>
      </c>
      <c r="P14276" t="s">
        <v>16314</v>
      </c>
      <c r="Q14276" t="s">
        <v>16314</v>
      </c>
      <c r="R14276" t="s">
        <v>95065</v>
      </c>
      <c r="S14276" s="4" t="str">
        <f t="shared" si="223"/>
        <v>1999</v>
      </c>
    </row>
    <row r="14277" spans="1:19" hidden="1" x14ac:dyDescent="0.35">
      <c r="A14277" t="s">
        <v>95061</v>
      </c>
      <c r="B14277" t="s">
        <v>95062</v>
      </c>
      <c r="C14277" t="s">
        <v>95066</v>
      </c>
      <c r="D14277" t="s">
        <v>95067</v>
      </c>
      <c r="E14277" t="s">
        <v>95068</v>
      </c>
      <c r="F14277" t="s">
        <v>95069</v>
      </c>
      <c r="I14277" t="s">
        <v>512</v>
      </c>
      <c r="J14277" t="s">
        <v>512</v>
      </c>
      <c r="M14277" t="s">
        <v>112297</v>
      </c>
      <c r="N14277" t="s">
        <v>16314</v>
      </c>
      <c r="O14277" s="3" t="s">
        <v>95070</v>
      </c>
      <c r="P14277" t="s">
        <v>16314</v>
      </c>
      <c r="Q14277" t="s">
        <v>16314</v>
      </c>
      <c r="R14277" t="s">
        <v>95070</v>
      </c>
      <c r="S14277" s="4" t="str">
        <f t="shared" si="223"/>
        <v>1999</v>
      </c>
    </row>
    <row r="14278" spans="1:19" hidden="1" x14ac:dyDescent="0.35">
      <c r="A14278" t="s">
        <v>95068</v>
      </c>
      <c r="B14278" t="s">
        <v>95069</v>
      </c>
      <c r="C14278" t="s">
        <v>95071</v>
      </c>
      <c r="D14278" t="s">
        <v>95072</v>
      </c>
      <c r="E14278" t="s">
        <v>95073</v>
      </c>
      <c r="F14278" t="s">
        <v>95074</v>
      </c>
      <c r="I14278" t="s">
        <v>512</v>
      </c>
      <c r="J14278" t="s">
        <v>512</v>
      </c>
      <c r="M14278" t="s">
        <v>112297</v>
      </c>
      <c r="N14278" t="s">
        <v>16314</v>
      </c>
      <c r="O14278" s="3" t="s">
        <v>95075</v>
      </c>
      <c r="P14278" t="s">
        <v>16314</v>
      </c>
      <c r="Q14278" t="s">
        <v>16314</v>
      </c>
      <c r="R14278" t="s">
        <v>95075</v>
      </c>
      <c r="S14278" s="4" t="str">
        <f t="shared" si="223"/>
        <v>1999</v>
      </c>
    </row>
    <row r="14279" spans="1:19" hidden="1" x14ac:dyDescent="0.35">
      <c r="A14279" t="s">
        <v>95073</v>
      </c>
      <c r="B14279" t="s">
        <v>95074</v>
      </c>
      <c r="C14279" t="s">
        <v>95076</v>
      </c>
      <c r="D14279" t="s">
        <v>95077</v>
      </c>
      <c r="E14279" t="s">
        <v>95078</v>
      </c>
      <c r="F14279" t="s">
        <v>95079</v>
      </c>
      <c r="I14279" t="s">
        <v>95080</v>
      </c>
      <c r="J14279" t="s">
        <v>95081</v>
      </c>
      <c r="M14279" t="s">
        <v>16314</v>
      </c>
      <c r="N14279" t="s">
        <v>16314</v>
      </c>
      <c r="O14279" s="3" t="s">
        <v>95082</v>
      </c>
      <c r="P14279" t="s">
        <v>16314</v>
      </c>
      <c r="Q14279" t="s">
        <v>16314</v>
      </c>
      <c r="R14279" t="s">
        <v>95082</v>
      </c>
      <c r="S14279" s="4" t="str">
        <f t="shared" si="223"/>
        <v>1999</v>
      </c>
    </row>
    <row r="14280" spans="1:19" ht="217.5" hidden="1" x14ac:dyDescent="0.35">
      <c r="A14280" t="s">
        <v>95078</v>
      </c>
      <c r="B14280" t="s">
        <v>95079</v>
      </c>
      <c r="C14280" t="s">
        <v>95083</v>
      </c>
      <c r="D14280">
        <v>139615018</v>
      </c>
      <c r="E14280" t="s">
        <v>95084</v>
      </c>
      <c r="F14280" t="s">
        <v>95085</v>
      </c>
      <c r="I14280" t="s">
        <v>95086</v>
      </c>
      <c r="J14280" t="s">
        <v>37417</v>
      </c>
      <c r="K14280" s="2" t="s">
        <v>95087</v>
      </c>
      <c r="M14280" t="s">
        <v>16314</v>
      </c>
      <c r="N14280" t="s">
        <v>16314</v>
      </c>
      <c r="O14280" s="3" t="s">
        <v>95088</v>
      </c>
      <c r="P14280" t="s">
        <v>16314</v>
      </c>
      <c r="Q14280" t="s">
        <v>16314</v>
      </c>
      <c r="R14280" t="s">
        <v>95088</v>
      </c>
      <c r="S14280" s="4" t="str">
        <f t="shared" si="223"/>
        <v>1999</v>
      </c>
    </row>
    <row r="14281" spans="1:19" hidden="1" x14ac:dyDescent="0.35">
      <c r="A14281" t="s">
        <v>95084</v>
      </c>
      <c r="B14281" t="s">
        <v>95085</v>
      </c>
      <c r="C14281" t="s">
        <v>95089</v>
      </c>
      <c r="D14281" t="s">
        <v>95090</v>
      </c>
      <c r="E14281" t="s">
        <v>95091</v>
      </c>
      <c r="F14281" t="s">
        <v>95092</v>
      </c>
      <c r="I14281" t="s">
        <v>95093</v>
      </c>
      <c r="J14281" t="s">
        <v>95094</v>
      </c>
      <c r="M14281" t="s">
        <v>16314</v>
      </c>
      <c r="N14281" t="s">
        <v>16314</v>
      </c>
      <c r="O14281" s="3" t="s">
        <v>95095</v>
      </c>
      <c r="P14281" t="s">
        <v>16314</v>
      </c>
      <c r="Q14281" t="s">
        <v>16314</v>
      </c>
      <c r="R14281" t="s">
        <v>95095</v>
      </c>
      <c r="S14281" s="4" t="str">
        <f t="shared" si="223"/>
        <v>1999</v>
      </c>
    </row>
    <row r="14282" spans="1:19" hidden="1" x14ac:dyDescent="0.35">
      <c r="A14282" t="s">
        <v>95091</v>
      </c>
      <c r="B14282" t="s">
        <v>95092</v>
      </c>
      <c r="C14282" t="s">
        <v>95096</v>
      </c>
      <c r="D14282" t="s">
        <v>95097</v>
      </c>
      <c r="E14282" t="s">
        <v>95098</v>
      </c>
      <c r="F14282" t="s">
        <v>95099</v>
      </c>
      <c r="I14282" t="s">
        <v>95100</v>
      </c>
      <c r="J14282" t="s">
        <v>95101</v>
      </c>
      <c r="M14282" t="s">
        <v>112297</v>
      </c>
      <c r="N14282" t="s">
        <v>16314</v>
      </c>
      <c r="O14282" s="3" t="s">
        <v>95102</v>
      </c>
      <c r="P14282" t="s">
        <v>16314</v>
      </c>
      <c r="Q14282" t="s">
        <v>16314</v>
      </c>
      <c r="R14282" t="s">
        <v>95102</v>
      </c>
      <c r="S14282" s="4" t="str">
        <f t="shared" si="223"/>
        <v>1999</v>
      </c>
    </row>
    <row r="14283" spans="1:19" hidden="1" x14ac:dyDescent="0.35">
      <c r="A14283" t="s">
        <v>95098</v>
      </c>
      <c r="B14283" t="s">
        <v>95099</v>
      </c>
      <c r="C14283" t="s">
        <v>95103</v>
      </c>
      <c r="D14283" t="s">
        <v>95104</v>
      </c>
      <c r="E14283" t="s">
        <v>95105</v>
      </c>
      <c r="F14283" t="s">
        <v>95106</v>
      </c>
      <c r="I14283" t="s">
        <v>95107</v>
      </c>
      <c r="J14283" t="s">
        <v>95108</v>
      </c>
      <c r="M14283" t="s">
        <v>112297</v>
      </c>
      <c r="N14283" t="s">
        <v>16314</v>
      </c>
      <c r="O14283" s="3" t="s">
        <v>95109</v>
      </c>
      <c r="P14283" t="s">
        <v>16314</v>
      </c>
      <c r="Q14283" t="s">
        <v>16314</v>
      </c>
      <c r="R14283" t="s">
        <v>95109</v>
      </c>
      <c r="S14283" s="4" t="str">
        <f t="shared" si="223"/>
        <v>1999</v>
      </c>
    </row>
    <row r="14284" spans="1:19" ht="29" hidden="1" x14ac:dyDescent="0.35">
      <c r="A14284" t="s">
        <v>95105</v>
      </c>
      <c r="B14284" t="s">
        <v>95106</v>
      </c>
      <c r="C14284" t="s">
        <v>95110</v>
      </c>
      <c r="D14284" t="s">
        <v>95111</v>
      </c>
      <c r="E14284" t="s">
        <v>95112</v>
      </c>
      <c r="F14284" t="s">
        <v>95113</v>
      </c>
      <c r="I14284" t="s">
        <v>95114</v>
      </c>
      <c r="J14284" t="s">
        <v>95115</v>
      </c>
      <c r="K14284" s="2" t="s">
        <v>87861</v>
      </c>
      <c r="M14284" t="s">
        <v>112315</v>
      </c>
      <c r="N14284" t="s">
        <v>16314</v>
      </c>
      <c r="O14284" s="3" t="s">
        <v>95116</v>
      </c>
      <c r="P14284" t="s">
        <v>16314</v>
      </c>
      <c r="Q14284" t="s">
        <v>16314</v>
      </c>
      <c r="R14284" t="s">
        <v>95116</v>
      </c>
      <c r="S14284" s="4" t="str">
        <f t="shared" si="223"/>
        <v>1999</v>
      </c>
    </row>
    <row r="14285" spans="1:19" hidden="1" x14ac:dyDescent="0.35">
      <c r="A14285" t="s">
        <v>95112</v>
      </c>
      <c r="B14285" t="s">
        <v>95113</v>
      </c>
      <c r="C14285" t="s">
        <v>95117</v>
      </c>
      <c r="D14285" t="s">
        <v>95118</v>
      </c>
      <c r="E14285" t="s">
        <v>95119</v>
      </c>
      <c r="F14285" t="s">
        <v>95120</v>
      </c>
      <c r="I14285" t="s">
        <v>512</v>
      </c>
      <c r="J14285" t="s">
        <v>512</v>
      </c>
      <c r="M14285" t="s">
        <v>112297</v>
      </c>
      <c r="N14285" t="s">
        <v>16314</v>
      </c>
      <c r="O14285" s="3" t="s">
        <v>95121</v>
      </c>
      <c r="P14285" t="s">
        <v>16314</v>
      </c>
      <c r="Q14285" t="s">
        <v>16314</v>
      </c>
      <c r="R14285" t="s">
        <v>95121</v>
      </c>
      <c r="S14285" s="4" t="str">
        <f t="shared" si="223"/>
        <v>1999</v>
      </c>
    </row>
    <row r="14286" spans="1:19" hidden="1" x14ac:dyDescent="0.35">
      <c r="A14286" t="s">
        <v>95119</v>
      </c>
      <c r="B14286" t="s">
        <v>95120</v>
      </c>
      <c r="C14286" t="s">
        <v>95122</v>
      </c>
      <c r="D14286" t="s">
        <v>95123</v>
      </c>
      <c r="E14286" t="s">
        <v>95124</v>
      </c>
      <c r="F14286" t="s">
        <v>95125</v>
      </c>
      <c r="I14286" t="s">
        <v>95126</v>
      </c>
      <c r="J14286" t="s">
        <v>95127</v>
      </c>
      <c r="M14286" t="s">
        <v>112323</v>
      </c>
      <c r="N14286" t="s">
        <v>16314</v>
      </c>
      <c r="O14286" s="3" t="s">
        <v>95128</v>
      </c>
      <c r="P14286" t="s">
        <v>16314</v>
      </c>
      <c r="Q14286" t="s">
        <v>16314</v>
      </c>
      <c r="R14286" t="s">
        <v>95128</v>
      </c>
      <c r="S14286" s="4" t="str">
        <f t="shared" si="223"/>
        <v>1999</v>
      </c>
    </row>
    <row r="14287" spans="1:19" hidden="1" x14ac:dyDescent="0.35">
      <c r="A14287" t="s">
        <v>95124</v>
      </c>
      <c r="B14287" t="s">
        <v>95125</v>
      </c>
      <c r="C14287" t="s">
        <v>95129</v>
      </c>
      <c r="D14287" t="s">
        <v>95130</v>
      </c>
      <c r="E14287" t="s">
        <v>95131</v>
      </c>
      <c r="F14287" t="s">
        <v>95132</v>
      </c>
      <c r="I14287" t="s">
        <v>95133</v>
      </c>
      <c r="J14287" t="s">
        <v>95134</v>
      </c>
      <c r="M14287" t="s">
        <v>16314</v>
      </c>
      <c r="N14287" t="s">
        <v>16314</v>
      </c>
      <c r="O14287" s="3" t="s">
        <v>95135</v>
      </c>
      <c r="P14287" t="s">
        <v>16314</v>
      </c>
      <c r="Q14287" t="s">
        <v>16314</v>
      </c>
      <c r="R14287" t="s">
        <v>95135</v>
      </c>
      <c r="S14287" s="4" t="str">
        <f t="shared" si="223"/>
        <v>1999</v>
      </c>
    </row>
    <row r="14288" spans="1:19" hidden="1" x14ac:dyDescent="0.35">
      <c r="A14288" t="s">
        <v>95131</v>
      </c>
      <c r="B14288" t="s">
        <v>95132</v>
      </c>
      <c r="C14288" t="s">
        <v>95136</v>
      </c>
      <c r="D14288" t="s">
        <v>95137</v>
      </c>
      <c r="E14288" t="s">
        <v>95138</v>
      </c>
      <c r="F14288" t="s">
        <v>95139</v>
      </c>
      <c r="I14288" t="s">
        <v>95140</v>
      </c>
      <c r="J14288" t="s">
        <v>28707</v>
      </c>
      <c r="M14288" t="s">
        <v>16314</v>
      </c>
      <c r="N14288" t="s">
        <v>16314</v>
      </c>
      <c r="O14288" s="3" t="s">
        <v>95141</v>
      </c>
      <c r="P14288" t="s">
        <v>16314</v>
      </c>
      <c r="Q14288" t="s">
        <v>16314</v>
      </c>
      <c r="R14288" t="s">
        <v>95141</v>
      </c>
      <c r="S14288" s="4" t="str">
        <f t="shared" si="223"/>
        <v>1999</v>
      </c>
    </row>
    <row r="14289" spans="1:19" hidden="1" x14ac:dyDescent="0.35">
      <c r="A14289" t="s">
        <v>95138</v>
      </c>
      <c r="B14289" t="s">
        <v>95139</v>
      </c>
      <c r="C14289" t="s">
        <v>95142</v>
      </c>
      <c r="D14289" t="s">
        <v>95143</v>
      </c>
      <c r="E14289" t="s">
        <v>95144</v>
      </c>
      <c r="F14289" t="s">
        <v>95145</v>
      </c>
      <c r="I14289" t="s">
        <v>95146</v>
      </c>
      <c r="J14289" t="s">
        <v>95147</v>
      </c>
      <c r="M14289" t="s">
        <v>16314</v>
      </c>
      <c r="N14289" t="s">
        <v>16314</v>
      </c>
      <c r="O14289" s="3" t="s">
        <v>95148</v>
      </c>
      <c r="P14289" t="s">
        <v>16314</v>
      </c>
      <c r="Q14289" t="s">
        <v>16314</v>
      </c>
      <c r="R14289" t="s">
        <v>95148</v>
      </c>
      <c r="S14289" s="4" t="str">
        <f t="shared" si="223"/>
        <v>1999</v>
      </c>
    </row>
    <row r="14290" spans="1:19" hidden="1" x14ac:dyDescent="0.35">
      <c r="A14290" t="s">
        <v>95144</v>
      </c>
      <c r="B14290" t="s">
        <v>95145</v>
      </c>
      <c r="C14290" t="s">
        <v>95149</v>
      </c>
      <c r="D14290" t="s">
        <v>95150</v>
      </c>
      <c r="E14290" t="s">
        <v>95151</v>
      </c>
      <c r="F14290" t="s">
        <v>95152</v>
      </c>
      <c r="I14290" t="s">
        <v>2301</v>
      </c>
      <c r="J14290" t="s">
        <v>2302</v>
      </c>
      <c r="M14290" t="s">
        <v>16314</v>
      </c>
      <c r="N14290" t="s">
        <v>16314</v>
      </c>
      <c r="O14290" s="3" t="s">
        <v>95153</v>
      </c>
      <c r="P14290" t="s">
        <v>16314</v>
      </c>
      <c r="Q14290" t="s">
        <v>16314</v>
      </c>
      <c r="R14290" t="s">
        <v>95153</v>
      </c>
      <c r="S14290" s="4" t="str">
        <f t="shared" si="223"/>
        <v>1999</v>
      </c>
    </row>
    <row r="14291" spans="1:19" hidden="1" x14ac:dyDescent="0.35">
      <c r="A14291" t="s">
        <v>95151</v>
      </c>
      <c r="B14291" t="s">
        <v>95152</v>
      </c>
      <c r="C14291" t="s">
        <v>95154</v>
      </c>
      <c r="D14291" t="s">
        <v>95155</v>
      </c>
      <c r="E14291" t="s">
        <v>95156</v>
      </c>
      <c r="F14291" t="s">
        <v>95157</v>
      </c>
      <c r="I14291" t="s">
        <v>512</v>
      </c>
      <c r="J14291" t="s">
        <v>512</v>
      </c>
      <c r="M14291" t="s">
        <v>112297</v>
      </c>
      <c r="N14291" t="s">
        <v>16314</v>
      </c>
      <c r="O14291" s="3" t="s">
        <v>95158</v>
      </c>
      <c r="P14291" t="s">
        <v>16314</v>
      </c>
      <c r="Q14291" t="s">
        <v>16314</v>
      </c>
      <c r="R14291" t="s">
        <v>95158</v>
      </c>
      <c r="S14291" s="4" t="str">
        <f t="shared" si="223"/>
        <v>1999</v>
      </c>
    </row>
    <row r="14292" spans="1:19" hidden="1" x14ac:dyDescent="0.35">
      <c r="A14292" t="s">
        <v>95156</v>
      </c>
      <c r="B14292" t="s">
        <v>95157</v>
      </c>
      <c r="C14292" t="s">
        <v>95159</v>
      </c>
      <c r="D14292" t="s">
        <v>95160</v>
      </c>
      <c r="E14292" t="s">
        <v>95161</v>
      </c>
      <c r="F14292" t="s">
        <v>95162</v>
      </c>
      <c r="I14292" t="s">
        <v>95163</v>
      </c>
      <c r="J14292" t="s">
        <v>95164</v>
      </c>
      <c r="M14292" t="s">
        <v>112314</v>
      </c>
      <c r="N14292" t="s">
        <v>16314</v>
      </c>
      <c r="O14292" s="3" t="s">
        <v>95165</v>
      </c>
      <c r="P14292" t="s">
        <v>16314</v>
      </c>
      <c r="Q14292" t="s">
        <v>16314</v>
      </c>
      <c r="R14292" t="s">
        <v>95165</v>
      </c>
      <c r="S14292" s="4" t="str">
        <f t="shared" si="223"/>
        <v>1999</v>
      </c>
    </row>
    <row r="14293" spans="1:19" hidden="1" x14ac:dyDescent="0.35">
      <c r="A14293" t="s">
        <v>95161</v>
      </c>
      <c r="B14293" t="s">
        <v>95162</v>
      </c>
      <c r="C14293" t="s">
        <v>95166</v>
      </c>
      <c r="D14293" t="s">
        <v>95167</v>
      </c>
      <c r="E14293" t="s">
        <v>95168</v>
      </c>
      <c r="F14293" t="s">
        <v>95169</v>
      </c>
      <c r="I14293" t="s">
        <v>512</v>
      </c>
      <c r="J14293" t="s">
        <v>512</v>
      </c>
      <c r="M14293" t="s">
        <v>112297</v>
      </c>
      <c r="N14293" t="s">
        <v>16314</v>
      </c>
      <c r="O14293" s="3" t="s">
        <v>95170</v>
      </c>
      <c r="P14293" t="s">
        <v>16314</v>
      </c>
      <c r="Q14293" t="s">
        <v>16314</v>
      </c>
      <c r="R14293" t="s">
        <v>95170</v>
      </c>
      <c r="S14293" s="4" t="str">
        <f t="shared" si="223"/>
        <v>1999</v>
      </c>
    </row>
    <row r="14294" spans="1:19" hidden="1" x14ac:dyDescent="0.35">
      <c r="A14294" t="s">
        <v>95168</v>
      </c>
      <c r="B14294" t="s">
        <v>95169</v>
      </c>
      <c r="C14294" t="s">
        <v>95171</v>
      </c>
      <c r="D14294" t="s">
        <v>95172</v>
      </c>
      <c r="E14294" t="s">
        <v>95173</v>
      </c>
      <c r="F14294" t="s">
        <v>95174</v>
      </c>
      <c r="I14294" t="s">
        <v>95175</v>
      </c>
      <c r="J14294" t="s">
        <v>95176</v>
      </c>
      <c r="M14294" t="s">
        <v>112314</v>
      </c>
      <c r="N14294" t="s">
        <v>16314</v>
      </c>
      <c r="O14294" s="3" t="s">
        <v>95177</v>
      </c>
      <c r="P14294" t="s">
        <v>16314</v>
      </c>
      <c r="Q14294" t="s">
        <v>16314</v>
      </c>
      <c r="R14294" t="s">
        <v>95177</v>
      </c>
      <c r="S14294" s="4" t="str">
        <f t="shared" si="223"/>
        <v>1999</v>
      </c>
    </row>
    <row r="14295" spans="1:19" hidden="1" x14ac:dyDescent="0.35">
      <c r="A14295" t="s">
        <v>95173</v>
      </c>
      <c r="B14295" t="s">
        <v>95174</v>
      </c>
      <c r="C14295" t="s">
        <v>95178</v>
      </c>
      <c r="D14295" t="s">
        <v>95179</v>
      </c>
      <c r="E14295" t="s">
        <v>95180</v>
      </c>
      <c r="F14295" t="s">
        <v>95181</v>
      </c>
      <c r="I14295" t="s">
        <v>512</v>
      </c>
      <c r="J14295" t="s">
        <v>512</v>
      </c>
      <c r="M14295" t="s">
        <v>112297</v>
      </c>
      <c r="N14295" t="s">
        <v>16314</v>
      </c>
      <c r="O14295" s="3" t="s">
        <v>95182</v>
      </c>
      <c r="P14295" t="s">
        <v>16314</v>
      </c>
      <c r="Q14295" t="s">
        <v>16314</v>
      </c>
      <c r="R14295" t="s">
        <v>95182</v>
      </c>
      <c r="S14295" s="4" t="str">
        <f t="shared" si="223"/>
        <v>1999</v>
      </c>
    </row>
    <row r="14296" spans="1:19" hidden="1" x14ac:dyDescent="0.35">
      <c r="A14296" t="s">
        <v>95180</v>
      </c>
      <c r="B14296" t="s">
        <v>95181</v>
      </c>
      <c r="C14296" t="s">
        <v>95183</v>
      </c>
      <c r="D14296" t="s">
        <v>95184</v>
      </c>
      <c r="E14296" t="s">
        <v>95185</v>
      </c>
      <c r="F14296" t="s">
        <v>95186</v>
      </c>
      <c r="I14296" t="s">
        <v>512</v>
      </c>
      <c r="J14296" t="s">
        <v>512</v>
      </c>
      <c r="M14296" t="s">
        <v>112297</v>
      </c>
      <c r="N14296" t="s">
        <v>16314</v>
      </c>
      <c r="O14296" s="3" t="s">
        <v>95187</v>
      </c>
      <c r="P14296" t="s">
        <v>16314</v>
      </c>
      <c r="Q14296" t="s">
        <v>16314</v>
      </c>
      <c r="R14296" t="s">
        <v>95187</v>
      </c>
      <c r="S14296" s="4" t="str">
        <f t="shared" si="223"/>
        <v>1999</v>
      </c>
    </row>
    <row r="14297" spans="1:19" hidden="1" x14ac:dyDescent="0.35">
      <c r="A14297" t="s">
        <v>95185</v>
      </c>
      <c r="B14297" t="s">
        <v>95186</v>
      </c>
      <c r="C14297" t="s">
        <v>95188</v>
      </c>
      <c r="D14297" t="s">
        <v>95189</v>
      </c>
      <c r="E14297" t="s">
        <v>95190</v>
      </c>
      <c r="F14297" t="s">
        <v>95191</v>
      </c>
      <c r="I14297" t="s">
        <v>512</v>
      </c>
      <c r="J14297" t="s">
        <v>512</v>
      </c>
      <c r="M14297" t="s">
        <v>112297</v>
      </c>
      <c r="N14297" t="s">
        <v>16314</v>
      </c>
      <c r="O14297" s="3" t="s">
        <v>95192</v>
      </c>
      <c r="P14297" t="s">
        <v>16314</v>
      </c>
      <c r="Q14297" t="s">
        <v>16314</v>
      </c>
      <c r="R14297" t="s">
        <v>95192</v>
      </c>
      <c r="S14297" s="4" t="str">
        <f t="shared" si="223"/>
        <v>1999</v>
      </c>
    </row>
    <row r="14298" spans="1:19" hidden="1" x14ac:dyDescent="0.35">
      <c r="A14298" t="s">
        <v>95190</v>
      </c>
      <c r="B14298" t="s">
        <v>95191</v>
      </c>
      <c r="C14298" t="s">
        <v>95193</v>
      </c>
      <c r="D14298" t="s">
        <v>95194</v>
      </c>
      <c r="E14298" t="s">
        <v>95195</v>
      </c>
      <c r="F14298" t="s">
        <v>95196</v>
      </c>
      <c r="I14298" t="s">
        <v>95197</v>
      </c>
      <c r="J14298" t="s">
        <v>95198</v>
      </c>
      <c r="M14298" t="s">
        <v>112315</v>
      </c>
      <c r="N14298" t="s">
        <v>16314</v>
      </c>
      <c r="O14298" s="3" t="s">
        <v>95199</v>
      </c>
      <c r="P14298" t="s">
        <v>16314</v>
      </c>
      <c r="Q14298" t="s">
        <v>16314</v>
      </c>
      <c r="R14298" t="s">
        <v>95199</v>
      </c>
      <c r="S14298" s="4" t="str">
        <f t="shared" si="223"/>
        <v>1999</v>
      </c>
    </row>
    <row r="14299" spans="1:19" hidden="1" x14ac:dyDescent="0.35">
      <c r="A14299" t="s">
        <v>95195</v>
      </c>
      <c r="B14299" t="s">
        <v>95196</v>
      </c>
      <c r="C14299" t="s">
        <v>95200</v>
      </c>
      <c r="D14299" t="s">
        <v>95201</v>
      </c>
      <c r="E14299" t="s">
        <v>95202</v>
      </c>
      <c r="F14299" t="s">
        <v>95203</v>
      </c>
      <c r="I14299" t="s">
        <v>95204</v>
      </c>
      <c r="J14299" t="s">
        <v>95205</v>
      </c>
      <c r="M14299" t="s">
        <v>112314</v>
      </c>
      <c r="N14299" t="s">
        <v>16314</v>
      </c>
      <c r="O14299" s="3" t="s">
        <v>95206</v>
      </c>
      <c r="P14299" t="s">
        <v>16314</v>
      </c>
      <c r="Q14299" t="s">
        <v>16314</v>
      </c>
      <c r="R14299" t="s">
        <v>95206</v>
      </c>
      <c r="S14299" s="4" t="str">
        <f t="shared" si="223"/>
        <v>1999</v>
      </c>
    </row>
    <row r="14300" spans="1:19" hidden="1" x14ac:dyDescent="0.35">
      <c r="A14300" t="s">
        <v>95202</v>
      </c>
      <c r="B14300" t="s">
        <v>95203</v>
      </c>
      <c r="C14300" t="s">
        <v>95207</v>
      </c>
      <c r="D14300" t="s">
        <v>95208</v>
      </c>
      <c r="E14300" t="s">
        <v>95209</v>
      </c>
      <c r="F14300" t="s">
        <v>95210</v>
      </c>
      <c r="I14300" t="s">
        <v>95211</v>
      </c>
      <c r="J14300" t="s">
        <v>95212</v>
      </c>
      <c r="M14300" t="s">
        <v>112314</v>
      </c>
      <c r="N14300" t="s">
        <v>16314</v>
      </c>
      <c r="O14300" s="3" t="s">
        <v>95213</v>
      </c>
      <c r="P14300" t="s">
        <v>16314</v>
      </c>
      <c r="Q14300" t="s">
        <v>16314</v>
      </c>
      <c r="R14300" t="s">
        <v>95213</v>
      </c>
      <c r="S14300" s="4" t="str">
        <f t="shared" si="223"/>
        <v>1999</v>
      </c>
    </row>
    <row r="14301" spans="1:19" hidden="1" x14ac:dyDescent="0.35">
      <c r="A14301" t="s">
        <v>95209</v>
      </c>
      <c r="B14301" t="s">
        <v>95210</v>
      </c>
      <c r="C14301" t="s">
        <v>95214</v>
      </c>
      <c r="D14301" t="s">
        <v>95215</v>
      </c>
      <c r="E14301" t="s">
        <v>95216</v>
      </c>
      <c r="F14301" t="s">
        <v>95217</v>
      </c>
      <c r="I14301" t="s">
        <v>95218</v>
      </c>
      <c r="J14301" t="s">
        <v>95219</v>
      </c>
      <c r="M14301" t="s">
        <v>112323</v>
      </c>
      <c r="N14301" t="s">
        <v>16314</v>
      </c>
      <c r="O14301" s="3" t="s">
        <v>95220</v>
      </c>
      <c r="P14301" t="s">
        <v>16314</v>
      </c>
      <c r="Q14301" t="s">
        <v>16314</v>
      </c>
      <c r="R14301" t="s">
        <v>95220</v>
      </c>
      <c r="S14301" s="4" t="str">
        <f t="shared" si="223"/>
        <v>1999</v>
      </c>
    </row>
    <row r="14302" spans="1:19" hidden="1" x14ac:dyDescent="0.35">
      <c r="A14302" t="s">
        <v>95216</v>
      </c>
      <c r="B14302" t="s">
        <v>95217</v>
      </c>
      <c r="C14302" t="s">
        <v>95221</v>
      </c>
      <c r="D14302" t="s">
        <v>95222</v>
      </c>
      <c r="E14302" t="s">
        <v>95223</v>
      </c>
      <c r="F14302" t="s">
        <v>95224</v>
      </c>
      <c r="I14302" t="s">
        <v>512</v>
      </c>
      <c r="J14302" t="s">
        <v>512</v>
      </c>
      <c r="M14302" t="s">
        <v>112297</v>
      </c>
      <c r="N14302" t="s">
        <v>16314</v>
      </c>
      <c r="O14302" s="3" t="s">
        <v>95225</v>
      </c>
      <c r="P14302" t="s">
        <v>16314</v>
      </c>
      <c r="Q14302" t="s">
        <v>16314</v>
      </c>
      <c r="R14302" t="s">
        <v>95225</v>
      </c>
      <c r="S14302" s="4" t="str">
        <f t="shared" si="223"/>
        <v>1999</v>
      </c>
    </row>
    <row r="14303" spans="1:19" hidden="1" x14ac:dyDescent="0.35">
      <c r="A14303" t="s">
        <v>95223</v>
      </c>
      <c r="B14303" t="s">
        <v>95224</v>
      </c>
      <c r="C14303" t="s">
        <v>95226</v>
      </c>
      <c r="D14303" t="s">
        <v>95227</v>
      </c>
      <c r="E14303" t="s">
        <v>95228</v>
      </c>
      <c r="F14303" t="s">
        <v>95229</v>
      </c>
      <c r="I14303" t="s">
        <v>512</v>
      </c>
      <c r="J14303" t="s">
        <v>512</v>
      </c>
      <c r="M14303" t="s">
        <v>112297</v>
      </c>
      <c r="N14303" t="s">
        <v>16314</v>
      </c>
      <c r="O14303" s="3" t="s">
        <v>95230</v>
      </c>
      <c r="P14303" t="s">
        <v>16314</v>
      </c>
      <c r="Q14303" t="s">
        <v>16314</v>
      </c>
      <c r="R14303" t="s">
        <v>95230</v>
      </c>
      <c r="S14303" s="4" t="str">
        <f t="shared" si="223"/>
        <v>1999</v>
      </c>
    </row>
    <row r="14304" spans="1:19" hidden="1" x14ac:dyDescent="0.35">
      <c r="A14304" t="s">
        <v>95228</v>
      </c>
      <c r="B14304" t="s">
        <v>95229</v>
      </c>
      <c r="C14304" t="s">
        <v>95231</v>
      </c>
      <c r="D14304" t="s">
        <v>95232</v>
      </c>
      <c r="E14304" t="s">
        <v>95233</v>
      </c>
      <c r="F14304" t="s">
        <v>95234</v>
      </c>
      <c r="I14304" t="s">
        <v>95235</v>
      </c>
      <c r="J14304" t="s">
        <v>512</v>
      </c>
      <c r="M14304" t="s">
        <v>112297</v>
      </c>
      <c r="N14304" t="s">
        <v>16314</v>
      </c>
      <c r="O14304" s="3" t="s">
        <v>95236</v>
      </c>
      <c r="P14304" t="s">
        <v>16314</v>
      </c>
      <c r="Q14304" t="s">
        <v>16314</v>
      </c>
      <c r="R14304" t="s">
        <v>95236</v>
      </c>
      <c r="S14304" s="4" t="str">
        <f t="shared" si="223"/>
        <v>1999</v>
      </c>
    </row>
    <row r="14305" spans="1:19" hidden="1" x14ac:dyDescent="0.35">
      <c r="A14305" t="s">
        <v>95233</v>
      </c>
      <c r="B14305" t="s">
        <v>95234</v>
      </c>
      <c r="C14305" t="s">
        <v>95237</v>
      </c>
      <c r="D14305" t="s">
        <v>95238</v>
      </c>
      <c r="E14305" t="s">
        <v>95239</v>
      </c>
      <c r="F14305" t="s">
        <v>95240</v>
      </c>
      <c r="I14305" t="s">
        <v>512</v>
      </c>
      <c r="J14305" t="s">
        <v>512</v>
      </c>
      <c r="M14305" t="s">
        <v>112297</v>
      </c>
      <c r="N14305" t="s">
        <v>16314</v>
      </c>
      <c r="O14305" s="3" t="s">
        <v>95241</v>
      </c>
      <c r="P14305" t="s">
        <v>16314</v>
      </c>
      <c r="Q14305" t="s">
        <v>16314</v>
      </c>
      <c r="R14305" t="s">
        <v>95241</v>
      </c>
      <c r="S14305" s="4" t="str">
        <f t="shared" si="223"/>
        <v>1999</v>
      </c>
    </row>
    <row r="14306" spans="1:19" hidden="1" x14ac:dyDescent="0.35">
      <c r="A14306" t="s">
        <v>95239</v>
      </c>
      <c r="B14306" t="s">
        <v>95240</v>
      </c>
      <c r="C14306" t="s">
        <v>95242</v>
      </c>
      <c r="D14306" t="s">
        <v>95243</v>
      </c>
      <c r="E14306" t="s">
        <v>95244</v>
      </c>
      <c r="F14306" t="s">
        <v>95245</v>
      </c>
      <c r="I14306" t="s">
        <v>512</v>
      </c>
      <c r="J14306" t="s">
        <v>512</v>
      </c>
      <c r="M14306" t="s">
        <v>112297</v>
      </c>
      <c r="N14306" t="s">
        <v>16314</v>
      </c>
      <c r="O14306" s="3" t="s">
        <v>95246</v>
      </c>
      <c r="P14306" t="s">
        <v>16314</v>
      </c>
      <c r="Q14306" t="s">
        <v>16314</v>
      </c>
      <c r="R14306" t="s">
        <v>95246</v>
      </c>
      <c r="S14306" s="4" t="str">
        <f t="shared" si="223"/>
        <v>1999</v>
      </c>
    </row>
    <row r="14307" spans="1:19" hidden="1" x14ac:dyDescent="0.35">
      <c r="A14307" t="s">
        <v>95244</v>
      </c>
      <c r="B14307" t="s">
        <v>95245</v>
      </c>
      <c r="C14307" t="s">
        <v>95247</v>
      </c>
      <c r="D14307" t="s">
        <v>95248</v>
      </c>
      <c r="E14307" t="s">
        <v>95249</v>
      </c>
      <c r="F14307" t="s">
        <v>95250</v>
      </c>
      <c r="I14307" t="s">
        <v>512</v>
      </c>
      <c r="J14307" t="s">
        <v>512</v>
      </c>
      <c r="M14307" t="s">
        <v>112297</v>
      </c>
      <c r="N14307" t="s">
        <v>16314</v>
      </c>
      <c r="O14307" s="3" t="s">
        <v>95251</v>
      </c>
      <c r="P14307" t="s">
        <v>16314</v>
      </c>
      <c r="Q14307" t="s">
        <v>16314</v>
      </c>
      <c r="R14307" t="s">
        <v>95251</v>
      </c>
      <c r="S14307" s="4" t="str">
        <f t="shared" si="223"/>
        <v>1999</v>
      </c>
    </row>
    <row r="14308" spans="1:19" hidden="1" x14ac:dyDescent="0.35">
      <c r="A14308" t="s">
        <v>95249</v>
      </c>
      <c r="B14308" t="s">
        <v>95250</v>
      </c>
      <c r="C14308" t="s">
        <v>95252</v>
      </c>
      <c r="D14308" t="s">
        <v>95253</v>
      </c>
      <c r="E14308" t="s">
        <v>95254</v>
      </c>
      <c r="F14308" t="s">
        <v>95255</v>
      </c>
      <c r="I14308" t="s">
        <v>512</v>
      </c>
      <c r="J14308" t="s">
        <v>512</v>
      </c>
      <c r="M14308" t="s">
        <v>112297</v>
      </c>
      <c r="N14308" t="s">
        <v>16314</v>
      </c>
      <c r="O14308" s="3" t="s">
        <v>95256</v>
      </c>
      <c r="P14308" t="s">
        <v>16314</v>
      </c>
      <c r="Q14308" t="s">
        <v>16314</v>
      </c>
      <c r="R14308" t="s">
        <v>95256</v>
      </c>
      <c r="S14308" s="4" t="str">
        <f t="shared" si="223"/>
        <v>1999</v>
      </c>
    </row>
    <row r="14309" spans="1:19" hidden="1" x14ac:dyDescent="0.35">
      <c r="A14309" t="s">
        <v>95254</v>
      </c>
      <c r="B14309" t="s">
        <v>95255</v>
      </c>
      <c r="C14309" t="s">
        <v>95257</v>
      </c>
      <c r="D14309" t="s">
        <v>95258</v>
      </c>
      <c r="E14309" t="s">
        <v>95259</v>
      </c>
      <c r="F14309" t="s">
        <v>95260</v>
      </c>
      <c r="I14309" t="s">
        <v>95261</v>
      </c>
      <c r="J14309" t="s">
        <v>95262</v>
      </c>
      <c r="M14309" t="s">
        <v>112315</v>
      </c>
      <c r="N14309" t="s">
        <v>16314</v>
      </c>
      <c r="O14309" s="3" t="s">
        <v>95263</v>
      </c>
      <c r="P14309" t="s">
        <v>16314</v>
      </c>
      <c r="Q14309" t="s">
        <v>16314</v>
      </c>
      <c r="R14309" t="s">
        <v>95263</v>
      </c>
      <c r="S14309" s="4" t="str">
        <f t="shared" si="223"/>
        <v>1999</v>
      </c>
    </row>
    <row r="14310" spans="1:19" hidden="1" x14ac:dyDescent="0.35">
      <c r="A14310" t="s">
        <v>95259</v>
      </c>
      <c r="B14310" t="s">
        <v>95260</v>
      </c>
      <c r="C14310" t="s">
        <v>95264</v>
      </c>
      <c r="D14310" t="s">
        <v>95265</v>
      </c>
      <c r="E14310" t="s">
        <v>95266</v>
      </c>
      <c r="F14310" t="s">
        <v>95267</v>
      </c>
      <c r="I14310" t="s">
        <v>95268</v>
      </c>
      <c r="J14310" t="s">
        <v>95269</v>
      </c>
      <c r="M14310" t="s">
        <v>112315</v>
      </c>
      <c r="N14310" t="s">
        <v>16314</v>
      </c>
      <c r="O14310" s="3" t="s">
        <v>95270</v>
      </c>
      <c r="P14310" t="s">
        <v>16314</v>
      </c>
      <c r="Q14310" t="s">
        <v>16314</v>
      </c>
      <c r="R14310" t="s">
        <v>95270</v>
      </c>
      <c r="S14310" s="4" t="str">
        <f t="shared" si="223"/>
        <v>1999</v>
      </c>
    </row>
    <row r="14311" spans="1:19" hidden="1" x14ac:dyDescent="0.35">
      <c r="A14311" t="s">
        <v>95266</v>
      </c>
      <c r="B14311" t="s">
        <v>95267</v>
      </c>
      <c r="C14311" t="s">
        <v>95271</v>
      </c>
      <c r="D14311" t="s">
        <v>95272</v>
      </c>
      <c r="E14311" t="s">
        <v>95273</v>
      </c>
      <c r="F14311" t="s">
        <v>95274</v>
      </c>
      <c r="I14311" t="s">
        <v>512</v>
      </c>
      <c r="J14311" t="s">
        <v>512</v>
      </c>
      <c r="M14311" t="s">
        <v>112297</v>
      </c>
      <c r="N14311" t="s">
        <v>16314</v>
      </c>
      <c r="O14311" s="3" t="s">
        <v>95275</v>
      </c>
      <c r="P14311" t="s">
        <v>16314</v>
      </c>
      <c r="Q14311" t="s">
        <v>16314</v>
      </c>
      <c r="R14311" t="s">
        <v>95275</v>
      </c>
      <c r="S14311" s="4" t="str">
        <f t="shared" si="223"/>
        <v>1999</v>
      </c>
    </row>
    <row r="14312" spans="1:19" hidden="1" x14ac:dyDescent="0.35">
      <c r="A14312" t="s">
        <v>95273</v>
      </c>
      <c r="B14312" t="s">
        <v>95274</v>
      </c>
      <c r="C14312" t="s">
        <v>95276</v>
      </c>
      <c r="D14312" t="s">
        <v>95277</v>
      </c>
      <c r="E14312" t="s">
        <v>95278</v>
      </c>
      <c r="F14312" t="s">
        <v>95279</v>
      </c>
      <c r="I14312" t="s">
        <v>512</v>
      </c>
      <c r="J14312" t="s">
        <v>512</v>
      </c>
      <c r="M14312" t="s">
        <v>112297</v>
      </c>
      <c r="N14312" t="s">
        <v>16314</v>
      </c>
      <c r="O14312" s="3" t="s">
        <v>95280</v>
      </c>
      <c r="P14312" t="s">
        <v>16314</v>
      </c>
      <c r="Q14312" t="s">
        <v>16314</v>
      </c>
      <c r="R14312" t="s">
        <v>95280</v>
      </c>
      <c r="S14312" s="4" t="str">
        <f t="shared" si="223"/>
        <v>1999</v>
      </c>
    </row>
    <row r="14313" spans="1:19" hidden="1" x14ac:dyDescent="0.35">
      <c r="A14313" t="s">
        <v>95278</v>
      </c>
      <c r="B14313" t="s">
        <v>95279</v>
      </c>
      <c r="C14313" t="s">
        <v>95281</v>
      </c>
      <c r="D14313" t="s">
        <v>95282</v>
      </c>
      <c r="E14313" t="s">
        <v>95283</v>
      </c>
      <c r="F14313" t="s">
        <v>95284</v>
      </c>
      <c r="I14313" t="s">
        <v>512</v>
      </c>
      <c r="J14313" t="s">
        <v>512</v>
      </c>
      <c r="M14313" t="s">
        <v>112297</v>
      </c>
      <c r="N14313" t="s">
        <v>16314</v>
      </c>
      <c r="O14313" s="3" t="s">
        <v>95285</v>
      </c>
      <c r="P14313" t="s">
        <v>16314</v>
      </c>
      <c r="Q14313" t="s">
        <v>16314</v>
      </c>
      <c r="R14313" t="s">
        <v>95285</v>
      </c>
      <c r="S14313" s="4" t="str">
        <f t="shared" si="223"/>
        <v>1999</v>
      </c>
    </row>
    <row r="14314" spans="1:19" hidden="1" x14ac:dyDescent="0.35">
      <c r="A14314" t="s">
        <v>95283</v>
      </c>
      <c r="B14314" t="s">
        <v>95284</v>
      </c>
      <c r="C14314" t="s">
        <v>95286</v>
      </c>
      <c r="D14314" t="s">
        <v>95287</v>
      </c>
      <c r="E14314" t="s">
        <v>95288</v>
      </c>
      <c r="F14314" t="s">
        <v>95289</v>
      </c>
      <c r="I14314" t="s">
        <v>2301</v>
      </c>
      <c r="J14314" t="s">
        <v>2302</v>
      </c>
      <c r="M14314" t="s">
        <v>16314</v>
      </c>
      <c r="N14314" t="s">
        <v>16314</v>
      </c>
      <c r="O14314" s="3" t="s">
        <v>95290</v>
      </c>
      <c r="P14314" t="s">
        <v>16314</v>
      </c>
      <c r="Q14314" t="s">
        <v>16314</v>
      </c>
      <c r="R14314" t="s">
        <v>95290</v>
      </c>
      <c r="S14314" s="4" t="str">
        <f t="shared" si="223"/>
        <v>1999</v>
      </c>
    </row>
    <row r="14315" spans="1:19" hidden="1" x14ac:dyDescent="0.35">
      <c r="A14315" t="s">
        <v>95288</v>
      </c>
      <c r="B14315" t="s">
        <v>95289</v>
      </c>
      <c r="C14315" t="s">
        <v>95291</v>
      </c>
      <c r="D14315" t="s">
        <v>95292</v>
      </c>
      <c r="E14315" t="s">
        <v>95293</v>
      </c>
      <c r="F14315" t="s">
        <v>95294</v>
      </c>
      <c r="I14315" t="s">
        <v>512</v>
      </c>
      <c r="J14315" t="s">
        <v>512</v>
      </c>
      <c r="M14315" t="s">
        <v>112297</v>
      </c>
      <c r="N14315" t="s">
        <v>16314</v>
      </c>
      <c r="O14315" s="3" t="s">
        <v>95295</v>
      </c>
      <c r="P14315" t="s">
        <v>16314</v>
      </c>
      <c r="Q14315" t="s">
        <v>16314</v>
      </c>
      <c r="R14315" t="s">
        <v>95295</v>
      </c>
      <c r="S14315" s="4" t="str">
        <f t="shared" si="223"/>
        <v>1999</v>
      </c>
    </row>
    <row r="14316" spans="1:19" hidden="1" x14ac:dyDescent="0.35">
      <c r="A14316" t="s">
        <v>95293</v>
      </c>
      <c r="B14316" t="s">
        <v>95294</v>
      </c>
      <c r="C14316" t="s">
        <v>95296</v>
      </c>
      <c r="D14316" t="s">
        <v>95297</v>
      </c>
      <c r="E14316" t="s">
        <v>95298</v>
      </c>
      <c r="F14316" t="s">
        <v>95299</v>
      </c>
      <c r="I14316" t="s">
        <v>87775</v>
      </c>
      <c r="J14316" t="s">
        <v>87776</v>
      </c>
      <c r="M14316" t="s">
        <v>112323</v>
      </c>
      <c r="N14316" t="s">
        <v>16314</v>
      </c>
      <c r="O14316" s="3" t="s">
        <v>95300</v>
      </c>
      <c r="P14316" t="s">
        <v>16314</v>
      </c>
      <c r="Q14316" t="s">
        <v>16314</v>
      </c>
      <c r="R14316" t="s">
        <v>95300</v>
      </c>
      <c r="S14316" s="4" t="str">
        <f t="shared" si="223"/>
        <v>1999</v>
      </c>
    </row>
    <row r="14317" spans="1:19" hidden="1" x14ac:dyDescent="0.35">
      <c r="A14317" t="s">
        <v>95298</v>
      </c>
      <c r="B14317" t="s">
        <v>95299</v>
      </c>
      <c r="C14317" t="s">
        <v>95301</v>
      </c>
      <c r="D14317" t="s">
        <v>95302</v>
      </c>
      <c r="E14317" t="s">
        <v>95303</v>
      </c>
      <c r="F14317" t="s">
        <v>95304</v>
      </c>
      <c r="I14317" t="s">
        <v>95305</v>
      </c>
      <c r="J14317" t="s">
        <v>94650</v>
      </c>
      <c r="M14317" t="s">
        <v>112315</v>
      </c>
      <c r="N14317" t="s">
        <v>16314</v>
      </c>
      <c r="O14317" s="3" t="s">
        <v>95306</v>
      </c>
      <c r="P14317" t="s">
        <v>16314</v>
      </c>
      <c r="Q14317" t="s">
        <v>16314</v>
      </c>
      <c r="R14317" t="s">
        <v>95306</v>
      </c>
      <c r="S14317" s="4" t="str">
        <f t="shared" si="223"/>
        <v>1999</v>
      </c>
    </row>
    <row r="14318" spans="1:19" hidden="1" x14ac:dyDescent="0.35">
      <c r="A14318" t="s">
        <v>95303</v>
      </c>
      <c r="B14318" t="s">
        <v>95304</v>
      </c>
      <c r="C14318" t="s">
        <v>95307</v>
      </c>
      <c r="D14318" t="s">
        <v>95308</v>
      </c>
      <c r="E14318" t="s">
        <v>95309</v>
      </c>
      <c r="F14318" t="s">
        <v>95310</v>
      </c>
      <c r="I14318" t="s">
        <v>512</v>
      </c>
      <c r="J14318" t="s">
        <v>512</v>
      </c>
      <c r="M14318" t="s">
        <v>112297</v>
      </c>
      <c r="N14318" t="s">
        <v>16314</v>
      </c>
      <c r="O14318" s="3" t="s">
        <v>95311</v>
      </c>
      <c r="P14318" t="s">
        <v>16314</v>
      </c>
      <c r="Q14318" t="s">
        <v>16314</v>
      </c>
      <c r="R14318" t="s">
        <v>95311</v>
      </c>
      <c r="S14318" s="4" t="str">
        <f t="shared" si="223"/>
        <v>1999</v>
      </c>
    </row>
    <row r="14319" spans="1:19" hidden="1" x14ac:dyDescent="0.35">
      <c r="A14319" t="s">
        <v>95309</v>
      </c>
      <c r="B14319" t="s">
        <v>95310</v>
      </c>
      <c r="C14319" t="s">
        <v>95312</v>
      </c>
      <c r="D14319" t="s">
        <v>95313</v>
      </c>
      <c r="E14319" t="s">
        <v>95314</v>
      </c>
      <c r="F14319" t="s">
        <v>95315</v>
      </c>
      <c r="I14319" t="s">
        <v>95316</v>
      </c>
      <c r="J14319" t="s">
        <v>95317</v>
      </c>
      <c r="M14319" t="s">
        <v>16314</v>
      </c>
      <c r="N14319" t="s">
        <v>16314</v>
      </c>
      <c r="O14319" s="3" t="s">
        <v>95318</v>
      </c>
      <c r="P14319" t="s">
        <v>16314</v>
      </c>
      <c r="Q14319" t="s">
        <v>16314</v>
      </c>
      <c r="R14319" t="s">
        <v>95318</v>
      </c>
      <c r="S14319" s="4" t="str">
        <f t="shared" si="223"/>
        <v>1999</v>
      </c>
    </row>
    <row r="14320" spans="1:19" hidden="1" x14ac:dyDescent="0.35">
      <c r="A14320" t="s">
        <v>95314</v>
      </c>
      <c r="B14320" t="s">
        <v>95315</v>
      </c>
      <c r="C14320" t="s">
        <v>95319</v>
      </c>
      <c r="D14320" t="s">
        <v>95320</v>
      </c>
      <c r="E14320" t="s">
        <v>95321</v>
      </c>
      <c r="F14320" t="s">
        <v>95322</v>
      </c>
      <c r="I14320" t="s">
        <v>512</v>
      </c>
      <c r="J14320" t="s">
        <v>512</v>
      </c>
      <c r="M14320" t="s">
        <v>112297</v>
      </c>
      <c r="N14320" t="s">
        <v>16314</v>
      </c>
      <c r="O14320" s="3" t="s">
        <v>95323</v>
      </c>
      <c r="P14320" t="s">
        <v>16314</v>
      </c>
      <c r="Q14320" t="s">
        <v>16314</v>
      </c>
      <c r="R14320" t="s">
        <v>95323</v>
      </c>
      <c r="S14320" s="4" t="str">
        <f t="shared" si="223"/>
        <v>1999</v>
      </c>
    </row>
    <row r="14321" spans="1:19" hidden="1" x14ac:dyDescent="0.35">
      <c r="A14321" t="s">
        <v>95321</v>
      </c>
      <c r="B14321" t="s">
        <v>95322</v>
      </c>
      <c r="C14321" t="s">
        <v>95324</v>
      </c>
      <c r="D14321" t="s">
        <v>95325</v>
      </c>
      <c r="E14321" t="s">
        <v>95326</v>
      </c>
      <c r="F14321" t="s">
        <v>95327</v>
      </c>
      <c r="I14321" t="s">
        <v>95328</v>
      </c>
      <c r="J14321" t="s">
        <v>95329</v>
      </c>
      <c r="M14321" t="s">
        <v>112297</v>
      </c>
      <c r="N14321" t="s">
        <v>16314</v>
      </c>
      <c r="O14321" s="3" t="s">
        <v>95330</v>
      </c>
      <c r="P14321" t="s">
        <v>16314</v>
      </c>
      <c r="Q14321" t="s">
        <v>16314</v>
      </c>
      <c r="R14321" t="s">
        <v>95330</v>
      </c>
      <c r="S14321" s="4" t="str">
        <f t="shared" si="223"/>
        <v>1999</v>
      </c>
    </row>
    <row r="14322" spans="1:19" hidden="1" x14ac:dyDescent="0.35">
      <c r="A14322" t="s">
        <v>95326</v>
      </c>
      <c r="B14322" t="s">
        <v>95327</v>
      </c>
      <c r="C14322" t="s">
        <v>95331</v>
      </c>
      <c r="D14322" t="s">
        <v>95332</v>
      </c>
      <c r="E14322" t="s">
        <v>95333</v>
      </c>
      <c r="F14322" t="s">
        <v>95334</v>
      </c>
      <c r="I14322" t="s">
        <v>95335</v>
      </c>
      <c r="J14322" t="s">
        <v>95336</v>
      </c>
      <c r="M14322" t="s">
        <v>112297</v>
      </c>
      <c r="N14322" t="s">
        <v>16314</v>
      </c>
      <c r="O14322" s="3" t="s">
        <v>95337</v>
      </c>
      <c r="P14322" t="s">
        <v>16314</v>
      </c>
      <c r="Q14322" t="s">
        <v>16314</v>
      </c>
      <c r="R14322" t="s">
        <v>95337</v>
      </c>
      <c r="S14322" s="4" t="str">
        <f t="shared" si="223"/>
        <v>1999</v>
      </c>
    </row>
    <row r="14323" spans="1:19" hidden="1" x14ac:dyDescent="0.35">
      <c r="A14323" t="s">
        <v>95333</v>
      </c>
      <c r="B14323" t="s">
        <v>95334</v>
      </c>
      <c r="C14323" t="s">
        <v>95338</v>
      </c>
      <c r="D14323" t="s">
        <v>95339</v>
      </c>
      <c r="E14323" t="s">
        <v>95340</v>
      </c>
      <c r="F14323" t="s">
        <v>95341</v>
      </c>
      <c r="I14323" t="s">
        <v>512</v>
      </c>
      <c r="J14323" t="s">
        <v>512</v>
      </c>
      <c r="M14323" t="s">
        <v>112297</v>
      </c>
      <c r="N14323" t="s">
        <v>16314</v>
      </c>
      <c r="O14323" s="3" t="s">
        <v>95342</v>
      </c>
      <c r="P14323" t="s">
        <v>16314</v>
      </c>
      <c r="Q14323" t="s">
        <v>16314</v>
      </c>
      <c r="R14323" t="s">
        <v>95342</v>
      </c>
      <c r="S14323" s="4" t="str">
        <f t="shared" si="223"/>
        <v>1999</v>
      </c>
    </row>
    <row r="14324" spans="1:19" ht="29" hidden="1" x14ac:dyDescent="0.35">
      <c r="A14324" t="s">
        <v>95340</v>
      </c>
      <c r="B14324" t="s">
        <v>95341</v>
      </c>
      <c r="C14324" t="s">
        <v>95343</v>
      </c>
      <c r="D14324" t="s">
        <v>95344</v>
      </c>
      <c r="E14324" s="1" t="s">
        <v>95345</v>
      </c>
      <c r="F14324" s="1" t="s">
        <v>95346</v>
      </c>
      <c r="I14324" t="s">
        <v>95347</v>
      </c>
      <c r="J14324" t="s">
        <v>95348</v>
      </c>
      <c r="K14324" s="2" t="s">
        <v>87861</v>
      </c>
      <c r="M14324" t="s">
        <v>16314</v>
      </c>
      <c r="N14324" t="s">
        <v>16314</v>
      </c>
      <c r="O14324" s="3" t="s">
        <v>95349</v>
      </c>
      <c r="P14324" t="s">
        <v>16314</v>
      </c>
      <c r="Q14324" t="s">
        <v>16314</v>
      </c>
      <c r="R14324" t="s">
        <v>95349</v>
      </c>
      <c r="S14324" s="4" t="str">
        <f t="shared" si="223"/>
        <v>1999</v>
      </c>
    </row>
    <row r="14325" spans="1:19" hidden="1" x14ac:dyDescent="0.35">
      <c r="A14325" s="1" t="s">
        <v>95345</v>
      </c>
      <c r="B14325" s="1" t="s">
        <v>95346</v>
      </c>
      <c r="C14325" t="s">
        <v>95350</v>
      </c>
      <c r="D14325" t="s">
        <v>95351</v>
      </c>
      <c r="E14325" t="s">
        <v>95352</v>
      </c>
      <c r="F14325" t="s">
        <v>95353</v>
      </c>
      <c r="I14325" t="s">
        <v>95354</v>
      </c>
      <c r="J14325" t="s">
        <v>95355</v>
      </c>
      <c r="M14325" t="s">
        <v>112297</v>
      </c>
      <c r="N14325" t="s">
        <v>16314</v>
      </c>
      <c r="O14325" s="3" t="s">
        <v>95356</v>
      </c>
      <c r="P14325" t="s">
        <v>16314</v>
      </c>
      <c r="Q14325" t="s">
        <v>16314</v>
      </c>
      <c r="R14325" t="s">
        <v>95356</v>
      </c>
      <c r="S14325" s="4" t="str">
        <f t="shared" si="223"/>
        <v>1999</v>
      </c>
    </row>
    <row r="14326" spans="1:19" hidden="1" x14ac:dyDescent="0.35">
      <c r="A14326" t="s">
        <v>95352</v>
      </c>
      <c r="B14326" t="s">
        <v>95353</v>
      </c>
      <c r="C14326" t="s">
        <v>95357</v>
      </c>
      <c r="D14326">
        <v>97578468</v>
      </c>
      <c r="E14326" t="s">
        <v>95358</v>
      </c>
      <c r="F14326" t="s">
        <v>95359</v>
      </c>
      <c r="I14326" t="s">
        <v>95360</v>
      </c>
      <c r="J14326" t="s">
        <v>95361</v>
      </c>
      <c r="M14326" t="s">
        <v>112315</v>
      </c>
      <c r="N14326" t="s">
        <v>16314</v>
      </c>
      <c r="O14326" s="3" t="s">
        <v>95362</v>
      </c>
      <c r="P14326" t="s">
        <v>16314</v>
      </c>
      <c r="Q14326" t="s">
        <v>16314</v>
      </c>
      <c r="R14326" t="s">
        <v>95362</v>
      </c>
      <c r="S14326" s="4" t="str">
        <f t="shared" si="223"/>
        <v>1999</v>
      </c>
    </row>
    <row r="14327" spans="1:19" hidden="1" x14ac:dyDescent="0.35">
      <c r="A14327" t="s">
        <v>95358</v>
      </c>
      <c r="B14327" t="s">
        <v>95359</v>
      </c>
      <c r="C14327" t="s">
        <v>95363</v>
      </c>
      <c r="D14327">
        <v>78383647</v>
      </c>
      <c r="E14327" t="s">
        <v>95364</v>
      </c>
      <c r="F14327" t="s">
        <v>95365</v>
      </c>
      <c r="I14327" t="s">
        <v>95366</v>
      </c>
      <c r="J14327" t="s">
        <v>95367</v>
      </c>
      <c r="M14327" t="s">
        <v>112315</v>
      </c>
      <c r="N14327" t="s">
        <v>16314</v>
      </c>
      <c r="O14327" s="3" t="s">
        <v>95368</v>
      </c>
      <c r="P14327" t="s">
        <v>16314</v>
      </c>
      <c r="Q14327" t="s">
        <v>16314</v>
      </c>
      <c r="R14327" t="s">
        <v>95368</v>
      </c>
      <c r="S14327" s="4" t="str">
        <f t="shared" si="223"/>
        <v>1999</v>
      </c>
    </row>
    <row r="14328" spans="1:19" hidden="1" x14ac:dyDescent="0.35">
      <c r="A14328" t="s">
        <v>95364</v>
      </c>
      <c r="B14328" t="s">
        <v>95365</v>
      </c>
      <c r="C14328" t="s">
        <v>95369</v>
      </c>
      <c r="D14328" t="s">
        <v>95370</v>
      </c>
      <c r="E14328" t="s">
        <v>95371</v>
      </c>
      <c r="F14328" t="s">
        <v>95372</v>
      </c>
      <c r="I14328" t="s">
        <v>95373</v>
      </c>
      <c r="J14328" t="s">
        <v>95374</v>
      </c>
      <c r="M14328" t="s">
        <v>112297</v>
      </c>
      <c r="N14328" t="s">
        <v>16314</v>
      </c>
      <c r="O14328" s="3" t="s">
        <v>95375</v>
      </c>
      <c r="P14328" t="s">
        <v>16314</v>
      </c>
      <c r="Q14328" t="s">
        <v>16314</v>
      </c>
      <c r="R14328" t="s">
        <v>95375</v>
      </c>
      <c r="S14328" s="4" t="str">
        <f t="shared" si="223"/>
        <v>1999</v>
      </c>
    </row>
    <row r="14329" spans="1:19" hidden="1" x14ac:dyDescent="0.35">
      <c r="A14329" t="s">
        <v>95371</v>
      </c>
      <c r="B14329" t="s">
        <v>95372</v>
      </c>
      <c r="C14329" t="s">
        <v>95376</v>
      </c>
      <c r="D14329" t="s">
        <v>95377</v>
      </c>
      <c r="E14329" t="s">
        <v>95378</v>
      </c>
      <c r="F14329" t="s">
        <v>95379</v>
      </c>
      <c r="I14329" t="s">
        <v>512</v>
      </c>
      <c r="J14329" t="s">
        <v>512</v>
      </c>
      <c r="M14329" t="s">
        <v>112297</v>
      </c>
      <c r="N14329" t="s">
        <v>16314</v>
      </c>
      <c r="O14329" s="3" t="s">
        <v>95380</v>
      </c>
      <c r="P14329" t="s">
        <v>16314</v>
      </c>
      <c r="Q14329" t="s">
        <v>16314</v>
      </c>
      <c r="R14329" t="s">
        <v>95380</v>
      </c>
      <c r="S14329" s="4" t="str">
        <f t="shared" si="223"/>
        <v>1999</v>
      </c>
    </row>
    <row r="14330" spans="1:19" hidden="1" x14ac:dyDescent="0.35">
      <c r="A14330" t="s">
        <v>95378</v>
      </c>
      <c r="B14330" t="s">
        <v>95379</v>
      </c>
      <c r="C14330" t="s">
        <v>95381</v>
      </c>
      <c r="D14330" t="s">
        <v>95382</v>
      </c>
      <c r="E14330" t="s">
        <v>95383</v>
      </c>
      <c r="F14330" t="s">
        <v>95384</v>
      </c>
      <c r="I14330" t="s">
        <v>95385</v>
      </c>
      <c r="J14330" t="s">
        <v>95386</v>
      </c>
      <c r="M14330" t="s">
        <v>112299</v>
      </c>
      <c r="N14330" t="s">
        <v>16314</v>
      </c>
      <c r="O14330" s="3" t="s">
        <v>95387</v>
      </c>
      <c r="P14330" t="s">
        <v>16314</v>
      </c>
      <c r="Q14330" t="s">
        <v>16314</v>
      </c>
      <c r="R14330" t="s">
        <v>95387</v>
      </c>
      <c r="S14330" s="4" t="str">
        <f t="shared" si="223"/>
        <v>1999</v>
      </c>
    </row>
    <row r="14331" spans="1:19" hidden="1" x14ac:dyDescent="0.35">
      <c r="A14331" t="s">
        <v>95383</v>
      </c>
      <c r="B14331" t="s">
        <v>95384</v>
      </c>
      <c r="C14331" t="s">
        <v>95388</v>
      </c>
      <c r="D14331" t="s">
        <v>95389</v>
      </c>
      <c r="E14331" t="s">
        <v>95390</v>
      </c>
      <c r="F14331" t="s">
        <v>95391</v>
      </c>
      <c r="I14331" t="s">
        <v>512</v>
      </c>
      <c r="J14331" t="s">
        <v>512</v>
      </c>
      <c r="M14331" t="s">
        <v>112297</v>
      </c>
      <c r="N14331" t="s">
        <v>16314</v>
      </c>
      <c r="O14331" s="3" t="s">
        <v>95392</v>
      </c>
      <c r="P14331" t="s">
        <v>16314</v>
      </c>
      <c r="Q14331" t="s">
        <v>16314</v>
      </c>
      <c r="R14331" t="s">
        <v>95392</v>
      </c>
      <c r="S14331" s="4" t="str">
        <f t="shared" si="223"/>
        <v>1999</v>
      </c>
    </row>
    <row r="14332" spans="1:19" hidden="1" x14ac:dyDescent="0.35">
      <c r="A14332" t="s">
        <v>95390</v>
      </c>
      <c r="B14332" t="s">
        <v>95391</v>
      </c>
      <c r="C14332" t="s">
        <v>95393</v>
      </c>
      <c r="D14332" t="s">
        <v>95394</v>
      </c>
      <c r="E14332" t="s">
        <v>95395</v>
      </c>
      <c r="F14332" t="s">
        <v>95396</v>
      </c>
      <c r="I14332" t="s">
        <v>512</v>
      </c>
      <c r="J14332" t="s">
        <v>512</v>
      </c>
      <c r="M14332" t="s">
        <v>112297</v>
      </c>
      <c r="N14332" t="s">
        <v>16314</v>
      </c>
      <c r="O14332" s="3" t="s">
        <v>95397</v>
      </c>
      <c r="P14332" t="s">
        <v>16314</v>
      </c>
      <c r="Q14332" t="s">
        <v>16314</v>
      </c>
      <c r="R14332" t="s">
        <v>95397</v>
      </c>
      <c r="S14332" s="4" t="str">
        <f t="shared" si="223"/>
        <v>1999</v>
      </c>
    </row>
    <row r="14333" spans="1:19" hidden="1" x14ac:dyDescent="0.35">
      <c r="A14333" t="s">
        <v>95395</v>
      </c>
      <c r="B14333" t="s">
        <v>95396</v>
      </c>
      <c r="C14333" t="s">
        <v>95398</v>
      </c>
      <c r="D14333" t="s">
        <v>95399</v>
      </c>
      <c r="E14333" t="s">
        <v>95400</v>
      </c>
      <c r="F14333" t="s">
        <v>95401</v>
      </c>
      <c r="I14333" t="s">
        <v>512</v>
      </c>
      <c r="J14333" t="s">
        <v>512</v>
      </c>
      <c r="M14333" t="s">
        <v>112297</v>
      </c>
      <c r="N14333" t="s">
        <v>16314</v>
      </c>
      <c r="O14333" s="3" t="s">
        <v>95402</v>
      </c>
      <c r="P14333" t="s">
        <v>16314</v>
      </c>
      <c r="Q14333" t="s">
        <v>16314</v>
      </c>
      <c r="R14333" t="s">
        <v>95402</v>
      </c>
      <c r="S14333" s="4" t="str">
        <f t="shared" si="223"/>
        <v>1999</v>
      </c>
    </row>
    <row r="14334" spans="1:19" hidden="1" x14ac:dyDescent="0.35">
      <c r="A14334" t="s">
        <v>95400</v>
      </c>
      <c r="B14334" t="s">
        <v>95401</v>
      </c>
      <c r="C14334" t="s">
        <v>95403</v>
      </c>
      <c r="D14334" t="s">
        <v>95404</v>
      </c>
      <c r="E14334" t="s">
        <v>95405</v>
      </c>
      <c r="F14334" t="s">
        <v>95406</v>
      </c>
      <c r="I14334" t="s">
        <v>512</v>
      </c>
      <c r="J14334" t="s">
        <v>512</v>
      </c>
      <c r="M14334" t="s">
        <v>112297</v>
      </c>
      <c r="N14334" t="s">
        <v>16314</v>
      </c>
      <c r="O14334" s="3" t="s">
        <v>95407</v>
      </c>
      <c r="P14334" t="s">
        <v>16314</v>
      </c>
      <c r="Q14334" t="s">
        <v>16314</v>
      </c>
      <c r="R14334" t="s">
        <v>95407</v>
      </c>
      <c r="S14334" s="4" t="str">
        <f t="shared" si="223"/>
        <v>1999</v>
      </c>
    </row>
    <row r="14335" spans="1:19" hidden="1" x14ac:dyDescent="0.35">
      <c r="A14335" t="s">
        <v>95405</v>
      </c>
      <c r="B14335" t="s">
        <v>95406</v>
      </c>
      <c r="C14335" s="1" t="s">
        <v>95408</v>
      </c>
      <c r="D14335" s="1" t="s">
        <v>95409</v>
      </c>
      <c r="E14335" t="s">
        <v>95410</v>
      </c>
      <c r="F14335" t="s">
        <v>95411</v>
      </c>
      <c r="I14335" t="s">
        <v>512</v>
      </c>
      <c r="J14335" t="s">
        <v>512</v>
      </c>
      <c r="M14335" t="s">
        <v>112297</v>
      </c>
      <c r="N14335" t="s">
        <v>16314</v>
      </c>
      <c r="O14335" s="3" t="s">
        <v>95412</v>
      </c>
      <c r="P14335" t="s">
        <v>16314</v>
      </c>
      <c r="Q14335" t="s">
        <v>16314</v>
      </c>
      <c r="R14335" t="s">
        <v>95412</v>
      </c>
      <c r="S14335" s="4" t="str">
        <f t="shared" si="223"/>
        <v>1999</v>
      </c>
    </row>
    <row r="14336" spans="1:19" hidden="1" x14ac:dyDescent="0.35">
      <c r="A14336" t="s">
        <v>95410</v>
      </c>
      <c r="B14336" t="s">
        <v>95411</v>
      </c>
      <c r="C14336" t="s">
        <v>95413</v>
      </c>
      <c r="D14336" t="s">
        <v>95414</v>
      </c>
      <c r="E14336" t="s">
        <v>95415</v>
      </c>
      <c r="F14336" t="s">
        <v>95416</v>
      </c>
      <c r="I14336" t="s">
        <v>95417</v>
      </c>
      <c r="J14336" t="s">
        <v>95418</v>
      </c>
      <c r="M14336" t="s">
        <v>112297</v>
      </c>
      <c r="N14336" t="s">
        <v>16314</v>
      </c>
      <c r="O14336" s="3" t="s">
        <v>95419</v>
      </c>
      <c r="P14336" t="s">
        <v>16314</v>
      </c>
      <c r="Q14336" t="s">
        <v>16314</v>
      </c>
      <c r="R14336" t="s">
        <v>95419</v>
      </c>
      <c r="S14336" s="4" t="str">
        <f t="shared" si="223"/>
        <v>1999</v>
      </c>
    </row>
    <row r="14337" spans="1:19" hidden="1" x14ac:dyDescent="0.35">
      <c r="A14337" t="s">
        <v>95415</v>
      </c>
      <c r="B14337" t="s">
        <v>95416</v>
      </c>
      <c r="C14337" t="s">
        <v>95420</v>
      </c>
      <c r="D14337" t="s">
        <v>95421</v>
      </c>
      <c r="E14337" t="s">
        <v>95422</v>
      </c>
      <c r="F14337" t="s">
        <v>95423</v>
      </c>
      <c r="I14337" t="s">
        <v>87775</v>
      </c>
      <c r="J14337" t="s">
        <v>87776</v>
      </c>
      <c r="M14337" t="s">
        <v>112323</v>
      </c>
      <c r="N14337" t="s">
        <v>16314</v>
      </c>
      <c r="O14337" s="3" t="s">
        <v>95424</v>
      </c>
      <c r="P14337" t="s">
        <v>16314</v>
      </c>
      <c r="Q14337" t="s">
        <v>16314</v>
      </c>
      <c r="R14337" t="s">
        <v>95424</v>
      </c>
      <c r="S14337" s="4" t="str">
        <f t="shared" si="223"/>
        <v>1999</v>
      </c>
    </row>
    <row r="14338" spans="1:19" hidden="1" x14ac:dyDescent="0.35">
      <c r="A14338" t="s">
        <v>95422</v>
      </c>
      <c r="B14338" t="s">
        <v>95423</v>
      </c>
      <c r="C14338" t="s">
        <v>95425</v>
      </c>
      <c r="D14338" t="s">
        <v>95426</v>
      </c>
      <c r="E14338" t="s">
        <v>95427</v>
      </c>
      <c r="F14338" t="s">
        <v>95428</v>
      </c>
      <c r="I14338" t="s">
        <v>512</v>
      </c>
      <c r="J14338" t="s">
        <v>512</v>
      </c>
      <c r="M14338" t="s">
        <v>112297</v>
      </c>
      <c r="N14338" t="s">
        <v>16314</v>
      </c>
      <c r="O14338" s="3" t="s">
        <v>95429</v>
      </c>
      <c r="P14338" t="s">
        <v>16314</v>
      </c>
      <c r="Q14338" t="s">
        <v>16314</v>
      </c>
      <c r="R14338" t="s">
        <v>95429</v>
      </c>
      <c r="S14338" s="4" t="str">
        <f t="shared" si="223"/>
        <v>1999</v>
      </c>
    </row>
    <row r="14339" spans="1:19" hidden="1" x14ac:dyDescent="0.35">
      <c r="A14339" t="s">
        <v>95427</v>
      </c>
      <c r="B14339" t="s">
        <v>95428</v>
      </c>
      <c r="C14339" t="s">
        <v>95430</v>
      </c>
      <c r="D14339">
        <v>845277824</v>
      </c>
      <c r="E14339" t="s">
        <v>95431</v>
      </c>
      <c r="F14339" t="s">
        <v>95432</v>
      </c>
      <c r="I14339" t="s">
        <v>512</v>
      </c>
      <c r="J14339" t="s">
        <v>512</v>
      </c>
      <c r="M14339" t="s">
        <v>112297</v>
      </c>
      <c r="N14339" t="s">
        <v>16314</v>
      </c>
      <c r="O14339" s="3" t="s">
        <v>95433</v>
      </c>
      <c r="P14339" t="s">
        <v>16314</v>
      </c>
      <c r="Q14339" t="s">
        <v>16314</v>
      </c>
      <c r="R14339" t="s">
        <v>95433</v>
      </c>
      <c r="S14339" s="4" t="str">
        <f t="shared" ref="S14339:S14402" si="224">LEFT(RIGHT(R14339,19),4)</f>
        <v>1999</v>
      </c>
    </row>
    <row r="14340" spans="1:19" hidden="1" x14ac:dyDescent="0.35">
      <c r="A14340" t="s">
        <v>95431</v>
      </c>
      <c r="B14340" t="s">
        <v>95432</v>
      </c>
      <c r="C14340" t="s">
        <v>95434</v>
      </c>
      <c r="D14340" t="s">
        <v>95435</v>
      </c>
      <c r="E14340" t="s">
        <v>95436</v>
      </c>
      <c r="F14340" t="s">
        <v>95437</v>
      </c>
      <c r="I14340" t="s">
        <v>95438</v>
      </c>
      <c r="J14340" t="s">
        <v>95439</v>
      </c>
      <c r="M14340" t="s">
        <v>112299</v>
      </c>
      <c r="N14340" t="s">
        <v>16314</v>
      </c>
      <c r="O14340" s="3" t="s">
        <v>95440</v>
      </c>
      <c r="P14340" t="s">
        <v>16314</v>
      </c>
      <c r="Q14340" t="s">
        <v>16314</v>
      </c>
      <c r="R14340" t="s">
        <v>95440</v>
      </c>
      <c r="S14340" s="4" t="str">
        <f t="shared" si="224"/>
        <v>1999</v>
      </c>
    </row>
    <row r="14341" spans="1:19" hidden="1" x14ac:dyDescent="0.35">
      <c r="A14341" t="s">
        <v>95436</v>
      </c>
      <c r="B14341" t="s">
        <v>95437</v>
      </c>
      <c r="C14341" t="s">
        <v>95441</v>
      </c>
      <c r="D14341" t="s">
        <v>95442</v>
      </c>
      <c r="E14341" t="s">
        <v>95443</v>
      </c>
      <c r="F14341" t="s">
        <v>95444</v>
      </c>
      <c r="I14341" t="s">
        <v>95445</v>
      </c>
      <c r="J14341" t="s">
        <v>95446</v>
      </c>
      <c r="M14341" t="s">
        <v>112297</v>
      </c>
      <c r="N14341" t="s">
        <v>16314</v>
      </c>
      <c r="O14341" s="3" t="s">
        <v>95447</v>
      </c>
      <c r="P14341" t="s">
        <v>16314</v>
      </c>
      <c r="Q14341" t="s">
        <v>16314</v>
      </c>
      <c r="R14341" t="s">
        <v>95447</v>
      </c>
      <c r="S14341" s="4" t="str">
        <f t="shared" si="224"/>
        <v>1999</v>
      </c>
    </row>
    <row r="14342" spans="1:19" ht="29" hidden="1" x14ac:dyDescent="0.35">
      <c r="A14342" t="s">
        <v>95443</v>
      </c>
      <c r="B14342" t="s">
        <v>95444</v>
      </c>
      <c r="C14342" t="s">
        <v>95448</v>
      </c>
      <c r="D14342" t="s">
        <v>95449</v>
      </c>
      <c r="E14342" t="s">
        <v>95450</v>
      </c>
      <c r="F14342" t="s">
        <v>95451</v>
      </c>
      <c r="I14342" t="s">
        <v>95452</v>
      </c>
      <c r="J14342" t="s">
        <v>95453</v>
      </c>
      <c r="K14342" s="2" t="s">
        <v>11336</v>
      </c>
      <c r="M14342" t="s">
        <v>16314</v>
      </c>
      <c r="N14342" t="s">
        <v>16314</v>
      </c>
      <c r="O14342" s="3" t="s">
        <v>95454</v>
      </c>
      <c r="P14342" t="s">
        <v>16314</v>
      </c>
      <c r="Q14342" t="s">
        <v>16314</v>
      </c>
      <c r="R14342" t="s">
        <v>95454</v>
      </c>
      <c r="S14342" s="4" t="str">
        <f t="shared" si="224"/>
        <v>1999</v>
      </c>
    </row>
    <row r="14343" spans="1:19" hidden="1" x14ac:dyDescent="0.35">
      <c r="A14343" t="s">
        <v>95450</v>
      </c>
      <c r="B14343" t="s">
        <v>95451</v>
      </c>
      <c r="C14343" t="s">
        <v>95455</v>
      </c>
      <c r="D14343" t="s">
        <v>95456</v>
      </c>
      <c r="E14343" t="s">
        <v>95457</v>
      </c>
      <c r="F14343" t="s">
        <v>95458</v>
      </c>
      <c r="I14343" t="s">
        <v>512</v>
      </c>
      <c r="J14343" t="s">
        <v>512</v>
      </c>
      <c r="M14343" t="s">
        <v>112297</v>
      </c>
      <c r="N14343" t="s">
        <v>16314</v>
      </c>
      <c r="O14343" s="3" t="s">
        <v>95459</v>
      </c>
      <c r="P14343" t="s">
        <v>16314</v>
      </c>
      <c r="Q14343" t="s">
        <v>16314</v>
      </c>
      <c r="R14343" t="s">
        <v>95459</v>
      </c>
      <c r="S14343" s="4" t="str">
        <f t="shared" si="224"/>
        <v>1999</v>
      </c>
    </row>
    <row r="14344" spans="1:19" hidden="1" x14ac:dyDescent="0.35">
      <c r="A14344" t="s">
        <v>95457</v>
      </c>
      <c r="B14344" t="s">
        <v>95458</v>
      </c>
      <c r="C14344" t="s">
        <v>95460</v>
      </c>
      <c r="D14344" t="s">
        <v>95461</v>
      </c>
      <c r="E14344" t="s">
        <v>95462</v>
      </c>
      <c r="F14344" t="s">
        <v>95463</v>
      </c>
      <c r="I14344" t="s">
        <v>95464</v>
      </c>
      <c r="J14344" t="s">
        <v>95465</v>
      </c>
      <c r="M14344" t="s">
        <v>112323</v>
      </c>
      <c r="N14344" t="s">
        <v>16314</v>
      </c>
      <c r="O14344" s="3" t="s">
        <v>95466</v>
      </c>
      <c r="P14344" t="s">
        <v>16314</v>
      </c>
      <c r="Q14344" t="s">
        <v>16314</v>
      </c>
      <c r="R14344" t="s">
        <v>95466</v>
      </c>
      <c r="S14344" s="4" t="str">
        <f t="shared" si="224"/>
        <v>1999</v>
      </c>
    </row>
    <row r="14345" spans="1:19" hidden="1" x14ac:dyDescent="0.35">
      <c r="A14345" t="s">
        <v>95462</v>
      </c>
      <c r="B14345" t="s">
        <v>95463</v>
      </c>
      <c r="C14345" t="s">
        <v>95467</v>
      </c>
      <c r="D14345" t="s">
        <v>95468</v>
      </c>
      <c r="E14345" t="s">
        <v>95469</v>
      </c>
      <c r="F14345" t="s">
        <v>95470</v>
      </c>
      <c r="I14345" t="s">
        <v>95471</v>
      </c>
      <c r="J14345" t="s">
        <v>95472</v>
      </c>
      <c r="M14345" t="s">
        <v>112323</v>
      </c>
      <c r="N14345" t="s">
        <v>16314</v>
      </c>
      <c r="O14345" s="3" t="s">
        <v>95473</v>
      </c>
      <c r="P14345" t="s">
        <v>16314</v>
      </c>
      <c r="Q14345" t="s">
        <v>16314</v>
      </c>
      <c r="R14345" t="s">
        <v>95473</v>
      </c>
      <c r="S14345" s="4" t="str">
        <f t="shared" si="224"/>
        <v>1999</v>
      </c>
    </row>
    <row r="14346" spans="1:19" hidden="1" x14ac:dyDescent="0.35">
      <c r="A14346" t="s">
        <v>95469</v>
      </c>
      <c r="B14346" t="s">
        <v>95470</v>
      </c>
      <c r="C14346" t="s">
        <v>95474</v>
      </c>
      <c r="D14346" t="s">
        <v>95475</v>
      </c>
      <c r="E14346" t="s">
        <v>95476</v>
      </c>
      <c r="F14346" t="s">
        <v>95477</v>
      </c>
      <c r="I14346" t="s">
        <v>512</v>
      </c>
      <c r="J14346" t="s">
        <v>512</v>
      </c>
      <c r="M14346" t="s">
        <v>112297</v>
      </c>
      <c r="N14346" t="s">
        <v>16314</v>
      </c>
      <c r="O14346" s="3" t="s">
        <v>95478</v>
      </c>
      <c r="P14346" t="s">
        <v>16314</v>
      </c>
      <c r="Q14346" t="s">
        <v>16314</v>
      </c>
      <c r="R14346" t="s">
        <v>95478</v>
      </c>
      <c r="S14346" s="4" t="str">
        <f t="shared" si="224"/>
        <v>1999</v>
      </c>
    </row>
    <row r="14347" spans="1:19" hidden="1" x14ac:dyDescent="0.35">
      <c r="A14347" t="s">
        <v>95476</v>
      </c>
      <c r="B14347" t="s">
        <v>95477</v>
      </c>
      <c r="C14347" t="s">
        <v>95479</v>
      </c>
      <c r="D14347" t="s">
        <v>95480</v>
      </c>
      <c r="E14347" t="s">
        <v>95481</v>
      </c>
      <c r="F14347" t="s">
        <v>95482</v>
      </c>
      <c r="I14347" t="s">
        <v>512</v>
      </c>
      <c r="J14347" t="s">
        <v>512</v>
      </c>
      <c r="M14347" t="s">
        <v>112297</v>
      </c>
      <c r="N14347" t="s">
        <v>16314</v>
      </c>
      <c r="O14347" s="3" t="s">
        <v>95483</v>
      </c>
      <c r="P14347" t="s">
        <v>16314</v>
      </c>
      <c r="Q14347" t="s">
        <v>16314</v>
      </c>
      <c r="R14347" t="s">
        <v>95483</v>
      </c>
      <c r="S14347" s="4" t="str">
        <f t="shared" si="224"/>
        <v>1999</v>
      </c>
    </row>
    <row r="14348" spans="1:19" hidden="1" x14ac:dyDescent="0.35">
      <c r="A14348" t="s">
        <v>95481</v>
      </c>
      <c r="B14348" t="s">
        <v>95482</v>
      </c>
      <c r="C14348" t="s">
        <v>95484</v>
      </c>
      <c r="D14348" t="s">
        <v>95485</v>
      </c>
      <c r="E14348" t="s">
        <v>95486</v>
      </c>
      <c r="F14348" t="s">
        <v>95487</v>
      </c>
      <c r="I14348" t="s">
        <v>512</v>
      </c>
      <c r="J14348" t="s">
        <v>512</v>
      </c>
      <c r="M14348" t="s">
        <v>112297</v>
      </c>
      <c r="N14348" t="s">
        <v>16314</v>
      </c>
      <c r="O14348" s="3" t="s">
        <v>95488</v>
      </c>
      <c r="P14348" t="s">
        <v>16314</v>
      </c>
      <c r="Q14348" t="s">
        <v>16314</v>
      </c>
      <c r="R14348" t="s">
        <v>95488</v>
      </c>
      <c r="S14348" s="4" t="str">
        <f t="shared" si="224"/>
        <v>1999</v>
      </c>
    </row>
    <row r="14349" spans="1:19" hidden="1" x14ac:dyDescent="0.35">
      <c r="A14349" t="s">
        <v>95486</v>
      </c>
      <c r="B14349" t="s">
        <v>95487</v>
      </c>
      <c r="C14349" t="s">
        <v>95489</v>
      </c>
      <c r="D14349" t="s">
        <v>95490</v>
      </c>
      <c r="E14349" t="s">
        <v>95491</v>
      </c>
      <c r="F14349" t="s">
        <v>95492</v>
      </c>
      <c r="I14349" t="s">
        <v>512</v>
      </c>
      <c r="J14349" t="s">
        <v>512</v>
      </c>
      <c r="M14349" t="s">
        <v>112297</v>
      </c>
      <c r="N14349" t="s">
        <v>16314</v>
      </c>
      <c r="O14349" s="3" t="s">
        <v>95493</v>
      </c>
      <c r="P14349" t="s">
        <v>16314</v>
      </c>
      <c r="Q14349" t="s">
        <v>16314</v>
      </c>
      <c r="R14349" t="s">
        <v>95493</v>
      </c>
      <c r="S14349" s="4" t="str">
        <f t="shared" si="224"/>
        <v>1999</v>
      </c>
    </row>
    <row r="14350" spans="1:19" hidden="1" x14ac:dyDescent="0.35">
      <c r="A14350" t="s">
        <v>95491</v>
      </c>
      <c r="B14350" t="s">
        <v>95492</v>
      </c>
      <c r="C14350" t="s">
        <v>95494</v>
      </c>
      <c r="D14350" t="s">
        <v>95495</v>
      </c>
      <c r="E14350" t="s">
        <v>95496</v>
      </c>
      <c r="F14350" t="s">
        <v>95497</v>
      </c>
      <c r="I14350" t="s">
        <v>512</v>
      </c>
      <c r="J14350" t="s">
        <v>512</v>
      </c>
      <c r="M14350" t="s">
        <v>112297</v>
      </c>
      <c r="N14350" t="s">
        <v>16314</v>
      </c>
      <c r="O14350" s="3" t="s">
        <v>95498</v>
      </c>
      <c r="P14350" t="s">
        <v>16314</v>
      </c>
      <c r="Q14350" t="s">
        <v>16314</v>
      </c>
      <c r="R14350" t="s">
        <v>95498</v>
      </c>
      <c r="S14350" s="4" t="str">
        <f t="shared" si="224"/>
        <v>1999</v>
      </c>
    </row>
    <row r="14351" spans="1:19" hidden="1" x14ac:dyDescent="0.35">
      <c r="A14351" t="s">
        <v>95496</v>
      </c>
      <c r="B14351" t="s">
        <v>95497</v>
      </c>
      <c r="C14351" t="s">
        <v>95499</v>
      </c>
      <c r="D14351" t="s">
        <v>95500</v>
      </c>
      <c r="E14351" t="s">
        <v>95501</v>
      </c>
      <c r="F14351" t="s">
        <v>95502</v>
      </c>
      <c r="I14351" t="s">
        <v>512</v>
      </c>
      <c r="J14351" t="s">
        <v>512</v>
      </c>
      <c r="M14351" t="s">
        <v>112297</v>
      </c>
      <c r="N14351" t="s">
        <v>16314</v>
      </c>
      <c r="O14351" s="3" t="s">
        <v>95503</v>
      </c>
      <c r="P14351" t="s">
        <v>16314</v>
      </c>
      <c r="Q14351" t="s">
        <v>16314</v>
      </c>
      <c r="R14351" t="s">
        <v>95503</v>
      </c>
      <c r="S14351" s="4" t="str">
        <f t="shared" si="224"/>
        <v>1999</v>
      </c>
    </row>
    <row r="14352" spans="1:19" hidden="1" x14ac:dyDescent="0.35">
      <c r="A14352" t="s">
        <v>95501</v>
      </c>
      <c r="B14352" t="s">
        <v>95502</v>
      </c>
      <c r="C14352" t="s">
        <v>95504</v>
      </c>
      <c r="D14352" t="s">
        <v>95505</v>
      </c>
      <c r="E14352" t="s">
        <v>95506</v>
      </c>
      <c r="F14352" t="s">
        <v>95507</v>
      </c>
      <c r="I14352" t="s">
        <v>512</v>
      </c>
      <c r="J14352" t="s">
        <v>512</v>
      </c>
      <c r="M14352" t="s">
        <v>112297</v>
      </c>
      <c r="N14352" t="s">
        <v>16314</v>
      </c>
      <c r="O14352" s="3" t="s">
        <v>95508</v>
      </c>
      <c r="P14352" t="s">
        <v>16314</v>
      </c>
      <c r="Q14352" t="s">
        <v>16314</v>
      </c>
      <c r="R14352" t="s">
        <v>95508</v>
      </c>
      <c r="S14352" s="4" t="str">
        <f t="shared" si="224"/>
        <v>1999</v>
      </c>
    </row>
    <row r="14353" spans="1:19" hidden="1" x14ac:dyDescent="0.35">
      <c r="A14353" t="s">
        <v>95506</v>
      </c>
      <c r="B14353" t="s">
        <v>95507</v>
      </c>
      <c r="C14353" t="s">
        <v>95509</v>
      </c>
      <c r="D14353" t="s">
        <v>95510</v>
      </c>
      <c r="E14353" t="s">
        <v>95511</v>
      </c>
      <c r="F14353" t="s">
        <v>95512</v>
      </c>
      <c r="I14353" t="s">
        <v>512</v>
      </c>
      <c r="J14353" t="s">
        <v>512</v>
      </c>
      <c r="M14353" t="s">
        <v>112297</v>
      </c>
      <c r="N14353" t="s">
        <v>16314</v>
      </c>
      <c r="O14353" s="3" t="s">
        <v>95513</v>
      </c>
      <c r="P14353" t="s">
        <v>16314</v>
      </c>
      <c r="Q14353" t="s">
        <v>16314</v>
      </c>
      <c r="R14353" t="s">
        <v>95513</v>
      </c>
      <c r="S14353" s="4" t="str">
        <f t="shared" si="224"/>
        <v>1999</v>
      </c>
    </row>
    <row r="14354" spans="1:19" hidden="1" x14ac:dyDescent="0.35">
      <c r="A14354" t="s">
        <v>95511</v>
      </c>
      <c r="B14354" t="s">
        <v>95512</v>
      </c>
      <c r="C14354" t="s">
        <v>95514</v>
      </c>
      <c r="D14354" t="s">
        <v>95515</v>
      </c>
      <c r="E14354" t="s">
        <v>95516</v>
      </c>
      <c r="F14354" t="s">
        <v>95517</v>
      </c>
      <c r="I14354" t="s">
        <v>512</v>
      </c>
      <c r="J14354" t="s">
        <v>512</v>
      </c>
      <c r="M14354" t="s">
        <v>112297</v>
      </c>
      <c r="N14354" t="s">
        <v>16314</v>
      </c>
      <c r="O14354" s="3" t="s">
        <v>95518</v>
      </c>
      <c r="P14354" t="s">
        <v>16314</v>
      </c>
      <c r="Q14354" t="s">
        <v>16314</v>
      </c>
      <c r="R14354" t="s">
        <v>95518</v>
      </c>
      <c r="S14354" s="4" t="str">
        <f t="shared" si="224"/>
        <v>1999</v>
      </c>
    </row>
    <row r="14355" spans="1:19" hidden="1" x14ac:dyDescent="0.35">
      <c r="A14355" t="s">
        <v>95516</v>
      </c>
      <c r="B14355" t="s">
        <v>95517</v>
      </c>
      <c r="C14355" t="s">
        <v>95519</v>
      </c>
      <c r="D14355" t="s">
        <v>95520</v>
      </c>
      <c r="E14355" t="s">
        <v>95521</v>
      </c>
      <c r="F14355" t="s">
        <v>95522</v>
      </c>
      <c r="I14355" t="s">
        <v>512</v>
      </c>
      <c r="J14355" t="s">
        <v>512</v>
      </c>
      <c r="M14355" t="s">
        <v>112297</v>
      </c>
      <c r="N14355" t="s">
        <v>16314</v>
      </c>
      <c r="O14355" s="3" t="s">
        <v>95523</v>
      </c>
      <c r="P14355" t="s">
        <v>16314</v>
      </c>
      <c r="Q14355" t="s">
        <v>16314</v>
      </c>
      <c r="R14355" t="s">
        <v>95523</v>
      </c>
      <c r="S14355" s="4" t="str">
        <f t="shared" si="224"/>
        <v>1999</v>
      </c>
    </row>
    <row r="14356" spans="1:19" hidden="1" x14ac:dyDescent="0.35">
      <c r="A14356" t="s">
        <v>95521</v>
      </c>
      <c r="B14356" t="s">
        <v>95522</v>
      </c>
      <c r="C14356" s="1" t="s">
        <v>95524</v>
      </c>
      <c r="D14356" s="1" t="s">
        <v>95525</v>
      </c>
      <c r="E14356" t="s">
        <v>95526</v>
      </c>
      <c r="F14356" t="s">
        <v>95527</v>
      </c>
      <c r="I14356" t="s">
        <v>512</v>
      </c>
      <c r="J14356" t="s">
        <v>512</v>
      </c>
      <c r="M14356" t="s">
        <v>112297</v>
      </c>
      <c r="N14356" t="s">
        <v>16314</v>
      </c>
      <c r="O14356" s="3" t="s">
        <v>95528</v>
      </c>
      <c r="P14356" t="s">
        <v>16314</v>
      </c>
      <c r="Q14356" t="s">
        <v>16314</v>
      </c>
      <c r="R14356" t="s">
        <v>95528</v>
      </c>
      <c r="S14356" s="4" t="str">
        <f t="shared" si="224"/>
        <v>1999</v>
      </c>
    </row>
    <row r="14357" spans="1:19" hidden="1" x14ac:dyDescent="0.35">
      <c r="A14357" t="s">
        <v>95526</v>
      </c>
      <c r="B14357" t="s">
        <v>95527</v>
      </c>
      <c r="C14357" t="s">
        <v>95529</v>
      </c>
      <c r="D14357" t="s">
        <v>95530</v>
      </c>
      <c r="E14357" t="s">
        <v>95531</v>
      </c>
      <c r="F14357" t="s">
        <v>95532</v>
      </c>
      <c r="I14357" t="s">
        <v>512</v>
      </c>
      <c r="J14357" t="s">
        <v>512</v>
      </c>
      <c r="M14357" t="s">
        <v>112297</v>
      </c>
      <c r="N14357" t="s">
        <v>16314</v>
      </c>
      <c r="O14357" s="3" t="s">
        <v>95533</v>
      </c>
      <c r="P14357" t="s">
        <v>16314</v>
      </c>
      <c r="Q14357" t="s">
        <v>16314</v>
      </c>
      <c r="R14357" t="s">
        <v>95533</v>
      </c>
      <c r="S14357" s="4" t="str">
        <f t="shared" si="224"/>
        <v>1999</v>
      </c>
    </row>
    <row r="14358" spans="1:19" hidden="1" x14ac:dyDescent="0.35">
      <c r="A14358" t="s">
        <v>95531</v>
      </c>
      <c r="B14358" t="s">
        <v>95532</v>
      </c>
      <c r="C14358" t="s">
        <v>95534</v>
      </c>
      <c r="D14358" t="s">
        <v>95535</v>
      </c>
      <c r="E14358" t="s">
        <v>95536</v>
      </c>
      <c r="F14358" t="s">
        <v>95537</v>
      </c>
      <c r="I14358" t="s">
        <v>512</v>
      </c>
      <c r="J14358" t="s">
        <v>512</v>
      </c>
      <c r="M14358" t="s">
        <v>112297</v>
      </c>
      <c r="N14358" t="s">
        <v>16314</v>
      </c>
      <c r="O14358" s="3" t="s">
        <v>95538</v>
      </c>
      <c r="P14358" t="s">
        <v>16314</v>
      </c>
      <c r="Q14358" t="s">
        <v>16314</v>
      </c>
      <c r="R14358" t="s">
        <v>95538</v>
      </c>
      <c r="S14358" s="4" t="str">
        <f t="shared" si="224"/>
        <v>1999</v>
      </c>
    </row>
    <row r="14359" spans="1:19" hidden="1" x14ac:dyDescent="0.35">
      <c r="A14359" t="s">
        <v>95536</v>
      </c>
      <c r="B14359" t="s">
        <v>95537</v>
      </c>
      <c r="C14359" t="s">
        <v>95539</v>
      </c>
      <c r="D14359" t="s">
        <v>95540</v>
      </c>
      <c r="E14359" t="s">
        <v>95541</v>
      </c>
      <c r="F14359" t="s">
        <v>95542</v>
      </c>
      <c r="I14359" t="s">
        <v>512</v>
      </c>
      <c r="J14359" t="s">
        <v>512</v>
      </c>
      <c r="M14359" t="s">
        <v>112297</v>
      </c>
      <c r="N14359" t="s">
        <v>16314</v>
      </c>
      <c r="O14359" s="3" t="s">
        <v>95543</v>
      </c>
      <c r="P14359" t="s">
        <v>16314</v>
      </c>
      <c r="Q14359" t="s">
        <v>16314</v>
      </c>
      <c r="R14359" t="s">
        <v>95543</v>
      </c>
      <c r="S14359" s="4" t="str">
        <f t="shared" si="224"/>
        <v>1999</v>
      </c>
    </row>
    <row r="14360" spans="1:19" hidden="1" x14ac:dyDescent="0.35">
      <c r="A14360" t="s">
        <v>95541</v>
      </c>
      <c r="B14360" t="s">
        <v>95542</v>
      </c>
      <c r="C14360" t="s">
        <v>95544</v>
      </c>
      <c r="D14360" t="s">
        <v>95545</v>
      </c>
      <c r="E14360" t="s">
        <v>95546</v>
      </c>
      <c r="F14360" t="s">
        <v>95547</v>
      </c>
      <c r="I14360" t="s">
        <v>512</v>
      </c>
      <c r="J14360" t="s">
        <v>512</v>
      </c>
      <c r="M14360" t="s">
        <v>112297</v>
      </c>
      <c r="N14360" t="s">
        <v>16314</v>
      </c>
      <c r="O14360" s="3" t="s">
        <v>95548</v>
      </c>
      <c r="P14360" t="s">
        <v>16314</v>
      </c>
      <c r="Q14360" t="s">
        <v>16314</v>
      </c>
      <c r="R14360" t="s">
        <v>95548</v>
      </c>
      <c r="S14360" s="4" t="str">
        <f t="shared" si="224"/>
        <v>1999</v>
      </c>
    </row>
    <row r="14361" spans="1:19" hidden="1" x14ac:dyDescent="0.35">
      <c r="A14361" t="s">
        <v>95546</v>
      </c>
      <c r="B14361" t="s">
        <v>95547</v>
      </c>
      <c r="C14361" s="1" t="s">
        <v>95549</v>
      </c>
      <c r="D14361" s="1" t="s">
        <v>95550</v>
      </c>
      <c r="E14361" t="s">
        <v>95551</v>
      </c>
      <c r="F14361" t="s">
        <v>95552</v>
      </c>
      <c r="I14361" t="s">
        <v>512</v>
      </c>
      <c r="J14361" t="s">
        <v>512</v>
      </c>
      <c r="M14361" t="s">
        <v>112297</v>
      </c>
      <c r="N14361" t="s">
        <v>16314</v>
      </c>
      <c r="O14361" s="3" t="s">
        <v>95553</v>
      </c>
      <c r="P14361" t="s">
        <v>16314</v>
      </c>
      <c r="Q14361" t="s">
        <v>16314</v>
      </c>
      <c r="R14361" t="s">
        <v>95553</v>
      </c>
      <c r="S14361" s="4" t="str">
        <f t="shared" si="224"/>
        <v>1999</v>
      </c>
    </row>
    <row r="14362" spans="1:19" hidden="1" x14ac:dyDescent="0.35">
      <c r="A14362" t="s">
        <v>95551</v>
      </c>
      <c r="B14362" t="s">
        <v>95552</v>
      </c>
      <c r="C14362" t="s">
        <v>95554</v>
      </c>
      <c r="D14362" t="s">
        <v>95555</v>
      </c>
      <c r="E14362" t="s">
        <v>95556</v>
      </c>
      <c r="F14362" t="s">
        <v>95557</v>
      </c>
      <c r="I14362" t="s">
        <v>87775</v>
      </c>
      <c r="J14362" t="s">
        <v>87776</v>
      </c>
      <c r="M14362" t="s">
        <v>112323</v>
      </c>
      <c r="N14362" t="s">
        <v>16314</v>
      </c>
      <c r="O14362" s="3" t="s">
        <v>95558</v>
      </c>
      <c r="P14362" t="s">
        <v>16314</v>
      </c>
      <c r="Q14362" t="s">
        <v>16314</v>
      </c>
      <c r="R14362" t="s">
        <v>95558</v>
      </c>
      <c r="S14362" s="4" t="str">
        <f t="shared" si="224"/>
        <v>1999</v>
      </c>
    </row>
    <row r="14363" spans="1:19" hidden="1" x14ac:dyDescent="0.35">
      <c r="A14363" t="s">
        <v>95556</v>
      </c>
      <c r="B14363" t="s">
        <v>95557</v>
      </c>
      <c r="C14363" t="s">
        <v>95559</v>
      </c>
      <c r="D14363" t="s">
        <v>95560</v>
      </c>
      <c r="E14363" t="s">
        <v>95561</v>
      </c>
      <c r="F14363" t="s">
        <v>95562</v>
      </c>
      <c r="I14363" t="s">
        <v>87775</v>
      </c>
      <c r="J14363" t="s">
        <v>87776</v>
      </c>
      <c r="M14363" t="s">
        <v>112323</v>
      </c>
      <c r="N14363" t="s">
        <v>16314</v>
      </c>
      <c r="O14363" s="3" t="s">
        <v>95563</v>
      </c>
      <c r="P14363" t="s">
        <v>16314</v>
      </c>
      <c r="Q14363" t="s">
        <v>16314</v>
      </c>
      <c r="R14363" t="s">
        <v>95563</v>
      </c>
      <c r="S14363" s="4" t="str">
        <f t="shared" si="224"/>
        <v>1999</v>
      </c>
    </row>
    <row r="14364" spans="1:19" hidden="1" x14ac:dyDescent="0.35">
      <c r="A14364" t="s">
        <v>95561</v>
      </c>
      <c r="B14364" t="s">
        <v>95562</v>
      </c>
      <c r="C14364" t="s">
        <v>95564</v>
      </c>
      <c r="D14364" t="s">
        <v>95565</v>
      </c>
      <c r="E14364" t="s">
        <v>95566</v>
      </c>
      <c r="F14364" t="s">
        <v>95567</v>
      </c>
      <c r="I14364" t="s">
        <v>512</v>
      </c>
      <c r="J14364" t="s">
        <v>512</v>
      </c>
      <c r="M14364" t="s">
        <v>112297</v>
      </c>
      <c r="N14364" t="s">
        <v>16314</v>
      </c>
      <c r="O14364" s="3" t="s">
        <v>95568</v>
      </c>
      <c r="P14364" t="s">
        <v>16314</v>
      </c>
      <c r="Q14364" t="s">
        <v>16314</v>
      </c>
      <c r="R14364" t="s">
        <v>95568</v>
      </c>
      <c r="S14364" s="4" t="str">
        <f t="shared" si="224"/>
        <v>1999</v>
      </c>
    </row>
    <row r="14365" spans="1:19" hidden="1" x14ac:dyDescent="0.35">
      <c r="A14365" t="s">
        <v>95566</v>
      </c>
      <c r="B14365" t="s">
        <v>95567</v>
      </c>
      <c r="C14365" t="s">
        <v>95569</v>
      </c>
      <c r="D14365" t="s">
        <v>95570</v>
      </c>
      <c r="E14365" t="s">
        <v>95571</v>
      </c>
      <c r="F14365" t="s">
        <v>95572</v>
      </c>
      <c r="I14365" t="s">
        <v>19638</v>
      </c>
      <c r="J14365" t="s">
        <v>19638</v>
      </c>
      <c r="M14365" t="s">
        <v>112297</v>
      </c>
      <c r="N14365" t="s">
        <v>16314</v>
      </c>
      <c r="O14365" s="3" t="s">
        <v>95573</v>
      </c>
      <c r="P14365" t="s">
        <v>16314</v>
      </c>
      <c r="Q14365" t="s">
        <v>16314</v>
      </c>
      <c r="R14365" t="s">
        <v>95573</v>
      </c>
      <c r="S14365" s="4" t="str">
        <f t="shared" si="224"/>
        <v>1999</v>
      </c>
    </row>
    <row r="14366" spans="1:19" hidden="1" x14ac:dyDescent="0.35">
      <c r="A14366" t="s">
        <v>95571</v>
      </c>
      <c r="B14366" t="s">
        <v>95572</v>
      </c>
      <c r="C14366" t="s">
        <v>95574</v>
      </c>
      <c r="D14366" t="s">
        <v>95575</v>
      </c>
      <c r="E14366" t="s">
        <v>95576</v>
      </c>
      <c r="F14366" t="s">
        <v>95577</v>
      </c>
      <c r="I14366" t="s">
        <v>512</v>
      </c>
      <c r="J14366" t="s">
        <v>512</v>
      </c>
      <c r="M14366" t="s">
        <v>112297</v>
      </c>
      <c r="N14366" t="s">
        <v>16314</v>
      </c>
      <c r="O14366" s="3" t="s">
        <v>95578</v>
      </c>
      <c r="P14366" t="s">
        <v>16314</v>
      </c>
      <c r="Q14366" t="s">
        <v>16314</v>
      </c>
      <c r="R14366" t="s">
        <v>95578</v>
      </c>
      <c r="S14366" s="4" t="str">
        <f t="shared" si="224"/>
        <v>1999</v>
      </c>
    </row>
    <row r="14367" spans="1:19" hidden="1" x14ac:dyDescent="0.35">
      <c r="A14367" t="s">
        <v>95576</v>
      </c>
      <c r="B14367" t="s">
        <v>95577</v>
      </c>
      <c r="C14367" t="s">
        <v>95579</v>
      </c>
      <c r="D14367" t="s">
        <v>95580</v>
      </c>
      <c r="E14367" t="s">
        <v>95581</v>
      </c>
      <c r="F14367" t="s">
        <v>95582</v>
      </c>
      <c r="I14367" t="s">
        <v>512</v>
      </c>
      <c r="J14367" t="s">
        <v>512</v>
      </c>
      <c r="M14367" t="s">
        <v>112297</v>
      </c>
      <c r="N14367" t="s">
        <v>16314</v>
      </c>
      <c r="O14367" s="3" t="s">
        <v>95583</v>
      </c>
      <c r="P14367" t="s">
        <v>16314</v>
      </c>
      <c r="Q14367" t="s">
        <v>16314</v>
      </c>
      <c r="R14367" t="s">
        <v>95583</v>
      </c>
      <c r="S14367" s="4" t="str">
        <f t="shared" si="224"/>
        <v>1999</v>
      </c>
    </row>
    <row r="14368" spans="1:19" hidden="1" x14ac:dyDescent="0.35">
      <c r="A14368" t="s">
        <v>95581</v>
      </c>
      <c r="B14368" t="s">
        <v>95582</v>
      </c>
      <c r="C14368" t="s">
        <v>95584</v>
      </c>
      <c r="D14368" t="s">
        <v>95585</v>
      </c>
      <c r="E14368" t="s">
        <v>95586</v>
      </c>
      <c r="F14368" t="s">
        <v>95587</v>
      </c>
      <c r="I14368" t="s">
        <v>95588</v>
      </c>
      <c r="J14368" t="s">
        <v>95589</v>
      </c>
      <c r="M14368" t="s">
        <v>16314</v>
      </c>
      <c r="N14368" t="s">
        <v>16314</v>
      </c>
      <c r="O14368" s="3" t="s">
        <v>95590</v>
      </c>
      <c r="P14368" t="s">
        <v>16314</v>
      </c>
      <c r="Q14368" t="s">
        <v>16314</v>
      </c>
      <c r="R14368" t="s">
        <v>95590</v>
      </c>
      <c r="S14368" s="4" t="str">
        <f t="shared" si="224"/>
        <v>1999</v>
      </c>
    </row>
    <row r="14369" spans="1:19" hidden="1" x14ac:dyDescent="0.35">
      <c r="A14369" t="s">
        <v>95586</v>
      </c>
      <c r="B14369" t="s">
        <v>95587</v>
      </c>
      <c r="C14369" t="s">
        <v>95591</v>
      </c>
      <c r="D14369" t="s">
        <v>95592</v>
      </c>
      <c r="E14369" t="s">
        <v>95593</v>
      </c>
      <c r="F14369" t="s">
        <v>95594</v>
      </c>
      <c r="I14369" t="s">
        <v>95595</v>
      </c>
      <c r="J14369" t="s">
        <v>95589</v>
      </c>
      <c r="M14369" t="s">
        <v>112323</v>
      </c>
      <c r="N14369" t="s">
        <v>16314</v>
      </c>
      <c r="O14369" s="3" t="s">
        <v>95596</v>
      </c>
      <c r="P14369" t="s">
        <v>16314</v>
      </c>
      <c r="Q14369" t="s">
        <v>16314</v>
      </c>
      <c r="R14369" t="s">
        <v>95596</v>
      </c>
      <c r="S14369" s="4" t="str">
        <f t="shared" si="224"/>
        <v>1999</v>
      </c>
    </row>
    <row r="14370" spans="1:19" hidden="1" x14ac:dyDescent="0.35">
      <c r="A14370" t="s">
        <v>95593</v>
      </c>
      <c r="B14370" t="s">
        <v>95594</v>
      </c>
      <c r="C14370" t="s">
        <v>95597</v>
      </c>
      <c r="D14370" t="s">
        <v>95598</v>
      </c>
      <c r="E14370" t="s">
        <v>95599</v>
      </c>
      <c r="F14370" t="s">
        <v>95600</v>
      </c>
      <c r="I14370" t="s">
        <v>512</v>
      </c>
      <c r="J14370" t="s">
        <v>512</v>
      </c>
      <c r="M14370" t="s">
        <v>112297</v>
      </c>
      <c r="N14370" t="s">
        <v>16314</v>
      </c>
      <c r="O14370" s="3" t="s">
        <v>95601</v>
      </c>
      <c r="P14370" t="s">
        <v>16314</v>
      </c>
      <c r="Q14370" t="s">
        <v>16314</v>
      </c>
      <c r="R14370" t="s">
        <v>95601</v>
      </c>
      <c r="S14370" s="4" t="str">
        <f t="shared" si="224"/>
        <v>1999</v>
      </c>
    </row>
    <row r="14371" spans="1:19" hidden="1" x14ac:dyDescent="0.35">
      <c r="A14371" t="s">
        <v>95599</v>
      </c>
      <c r="B14371" t="s">
        <v>95600</v>
      </c>
      <c r="C14371" t="s">
        <v>95602</v>
      </c>
      <c r="D14371" t="s">
        <v>95603</v>
      </c>
      <c r="E14371" t="s">
        <v>95604</v>
      </c>
      <c r="F14371" t="s">
        <v>95605</v>
      </c>
      <c r="I14371" t="s">
        <v>95606</v>
      </c>
      <c r="J14371" t="s">
        <v>95607</v>
      </c>
      <c r="M14371" t="s">
        <v>112299</v>
      </c>
      <c r="N14371" t="s">
        <v>16314</v>
      </c>
      <c r="O14371" s="3" t="s">
        <v>95608</v>
      </c>
      <c r="P14371" t="s">
        <v>16314</v>
      </c>
      <c r="Q14371" t="s">
        <v>16314</v>
      </c>
      <c r="R14371" t="s">
        <v>95608</v>
      </c>
      <c r="S14371" s="4" t="str">
        <f t="shared" si="224"/>
        <v>1999</v>
      </c>
    </row>
    <row r="14372" spans="1:19" hidden="1" x14ac:dyDescent="0.35">
      <c r="A14372" t="s">
        <v>95604</v>
      </c>
      <c r="B14372" t="s">
        <v>95605</v>
      </c>
      <c r="C14372" t="s">
        <v>95609</v>
      </c>
      <c r="D14372" t="s">
        <v>95610</v>
      </c>
      <c r="E14372" t="s">
        <v>95611</v>
      </c>
      <c r="F14372" t="s">
        <v>95612</v>
      </c>
      <c r="I14372" t="s">
        <v>512</v>
      </c>
      <c r="J14372" t="s">
        <v>512</v>
      </c>
      <c r="M14372" t="s">
        <v>112297</v>
      </c>
      <c r="N14372" t="s">
        <v>16314</v>
      </c>
      <c r="O14372" s="3" t="s">
        <v>95613</v>
      </c>
      <c r="P14372" t="s">
        <v>16314</v>
      </c>
      <c r="Q14372" t="s">
        <v>16314</v>
      </c>
      <c r="R14372" t="s">
        <v>95613</v>
      </c>
      <c r="S14372" s="4" t="str">
        <f t="shared" si="224"/>
        <v>1999</v>
      </c>
    </row>
    <row r="14373" spans="1:19" hidden="1" x14ac:dyDescent="0.35">
      <c r="A14373" t="s">
        <v>95611</v>
      </c>
      <c r="B14373" t="s">
        <v>95612</v>
      </c>
      <c r="C14373" t="s">
        <v>95614</v>
      </c>
      <c r="D14373" t="s">
        <v>95615</v>
      </c>
      <c r="E14373" t="s">
        <v>95616</v>
      </c>
      <c r="F14373" t="s">
        <v>95617</v>
      </c>
      <c r="I14373" t="s">
        <v>2301</v>
      </c>
      <c r="J14373" t="s">
        <v>2302</v>
      </c>
      <c r="M14373" t="s">
        <v>16314</v>
      </c>
      <c r="N14373" t="s">
        <v>16314</v>
      </c>
      <c r="O14373" s="3" t="s">
        <v>95618</v>
      </c>
      <c r="P14373" t="s">
        <v>16314</v>
      </c>
      <c r="Q14373" t="s">
        <v>16314</v>
      </c>
      <c r="R14373" t="s">
        <v>95618</v>
      </c>
      <c r="S14373" s="4" t="str">
        <f t="shared" si="224"/>
        <v>1999</v>
      </c>
    </row>
    <row r="14374" spans="1:19" hidden="1" x14ac:dyDescent="0.35">
      <c r="A14374" t="s">
        <v>95616</v>
      </c>
      <c r="B14374" t="s">
        <v>95617</v>
      </c>
      <c r="C14374" t="s">
        <v>95619</v>
      </c>
      <c r="D14374" t="s">
        <v>95620</v>
      </c>
      <c r="E14374" t="s">
        <v>95621</v>
      </c>
      <c r="F14374" t="s">
        <v>95622</v>
      </c>
      <c r="I14374" t="s">
        <v>95623</v>
      </c>
      <c r="J14374" t="s">
        <v>95624</v>
      </c>
      <c r="M14374" t="s">
        <v>112297</v>
      </c>
      <c r="N14374" t="s">
        <v>16314</v>
      </c>
      <c r="O14374" s="3" t="s">
        <v>95625</v>
      </c>
      <c r="P14374" t="s">
        <v>16314</v>
      </c>
      <c r="Q14374" t="s">
        <v>16314</v>
      </c>
      <c r="R14374" t="s">
        <v>95625</v>
      </c>
      <c r="S14374" s="4" t="str">
        <f t="shared" si="224"/>
        <v>1999</v>
      </c>
    </row>
    <row r="14375" spans="1:19" hidden="1" x14ac:dyDescent="0.35">
      <c r="A14375" t="s">
        <v>95621</v>
      </c>
      <c r="B14375" t="s">
        <v>95622</v>
      </c>
      <c r="C14375" t="s">
        <v>95626</v>
      </c>
      <c r="D14375" t="s">
        <v>95627</v>
      </c>
      <c r="E14375" t="s">
        <v>95628</v>
      </c>
      <c r="F14375" t="s">
        <v>95629</v>
      </c>
      <c r="I14375" t="s">
        <v>512</v>
      </c>
      <c r="J14375" t="s">
        <v>512</v>
      </c>
      <c r="M14375" t="s">
        <v>112297</v>
      </c>
      <c r="N14375" t="s">
        <v>16314</v>
      </c>
      <c r="O14375" s="3" t="s">
        <v>95630</v>
      </c>
      <c r="P14375" t="s">
        <v>16314</v>
      </c>
      <c r="Q14375" t="s">
        <v>16314</v>
      </c>
      <c r="R14375" t="s">
        <v>95630</v>
      </c>
      <c r="S14375" s="4" t="str">
        <f t="shared" si="224"/>
        <v>1999</v>
      </c>
    </row>
    <row r="14376" spans="1:19" hidden="1" x14ac:dyDescent="0.35">
      <c r="A14376" t="s">
        <v>95628</v>
      </c>
      <c r="B14376" t="s">
        <v>95629</v>
      </c>
      <c r="C14376" t="s">
        <v>95631</v>
      </c>
      <c r="D14376" t="s">
        <v>95632</v>
      </c>
      <c r="E14376" t="s">
        <v>95633</v>
      </c>
      <c r="F14376" t="s">
        <v>95634</v>
      </c>
      <c r="I14376" t="s">
        <v>95635</v>
      </c>
      <c r="J14376" t="s">
        <v>95636</v>
      </c>
      <c r="M14376" t="s">
        <v>112323</v>
      </c>
      <c r="N14376" t="s">
        <v>16314</v>
      </c>
      <c r="O14376" s="3" t="s">
        <v>95637</v>
      </c>
      <c r="P14376" t="s">
        <v>16314</v>
      </c>
      <c r="Q14376" t="s">
        <v>16314</v>
      </c>
      <c r="R14376" t="s">
        <v>95637</v>
      </c>
      <c r="S14376" s="4" t="str">
        <f t="shared" si="224"/>
        <v>1999</v>
      </c>
    </row>
    <row r="14377" spans="1:19" hidden="1" x14ac:dyDescent="0.35">
      <c r="A14377" t="s">
        <v>95633</v>
      </c>
      <c r="B14377" t="s">
        <v>95634</v>
      </c>
      <c r="C14377" t="s">
        <v>95638</v>
      </c>
      <c r="D14377" t="s">
        <v>95639</v>
      </c>
      <c r="E14377" t="s">
        <v>95640</v>
      </c>
      <c r="F14377" t="s">
        <v>95641</v>
      </c>
      <c r="I14377" t="s">
        <v>95595</v>
      </c>
      <c r="J14377" t="s">
        <v>95589</v>
      </c>
      <c r="M14377" t="s">
        <v>112323</v>
      </c>
      <c r="N14377" t="s">
        <v>16314</v>
      </c>
      <c r="O14377" s="3" t="s">
        <v>95642</v>
      </c>
      <c r="P14377" t="s">
        <v>16314</v>
      </c>
      <c r="Q14377" t="s">
        <v>16314</v>
      </c>
      <c r="R14377" t="s">
        <v>95642</v>
      </c>
      <c r="S14377" s="4" t="str">
        <f t="shared" si="224"/>
        <v>1999</v>
      </c>
    </row>
    <row r="14378" spans="1:19" hidden="1" x14ac:dyDescent="0.35">
      <c r="A14378" t="s">
        <v>95640</v>
      </c>
      <c r="B14378" t="s">
        <v>95641</v>
      </c>
      <c r="C14378" t="s">
        <v>95643</v>
      </c>
      <c r="D14378" t="s">
        <v>95644</v>
      </c>
      <c r="E14378" t="s">
        <v>95645</v>
      </c>
      <c r="F14378" t="s">
        <v>95646</v>
      </c>
      <c r="I14378" t="s">
        <v>95647</v>
      </c>
      <c r="J14378" t="s">
        <v>88808</v>
      </c>
      <c r="M14378" t="s">
        <v>112323</v>
      </c>
      <c r="N14378" t="s">
        <v>16314</v>
      </c>
      <c r="O14378" s="3" t="s">
        <v>95648</v>
      </c>
      <c r="P14378" t="s">
        <v>16314</v>
      </c>
      <c r="Q14378" t="s">
        <v>16314</v>
      </c>
      <c r="R14378" t="s">
        <v>95648</v>
      </c>
      <c r="S14378" s="4" t="str">
        <f t="shared" si="224"/>
        <v>1999</v>
      </c>
    </row>
    <row r="14379" spans="1:19" hidden="1" x14ac:dyDescent="0.35">
      <c r="A14379" t="s">
        <v>95645</v>
      </c>
      <c r="B14379" t="s">
        <v>95646</v>
      </c>
      <c r="C14379" t="s">
        <v>95649</v>
      </c>
      <c r="D14379" t="s">
        <v>95650</v>
      </c>
      <c r="E14379" t="s">
        <v>95651</v>
      </c>
      <c r="F14379" t="s">
        <v>95652</v>
      </c>
      <c r="I14379" t="s">
        <v>95653</v>
      </c>
      <c r="J14379" t="s">
        <v>95654</v>
      </c>
      <c r="M14379" t="s">
        <v>112323</v>
      </c>
      <c r="N14379" t="s">
        <v>16314</v>
      </c>
      <c r="O14379" s="3" t="s">
        <v>95655</v>
      </c>
      <c r="P14379" t="s">
        <v>16314</v>
      </c>
      <c r="Q14379" t="s">
        <v>16314</v>
      </c>
      <c r="R14379" t="s">
        <v>95655</v>
      </c>
      <c r="S14379" s="4" t="str">
        <f t="shared" si="224"/>
        <v>1999</v>
      </c>
    </row>
    <row r="14380" spans="1:19" hidden="1" x14ac:dyDescent="0.35">
      <c r="A14380" t="s">
        <v>95651</v>
      </c>
      <c r="B14380" t="s">
        <v>95652</v>
      </c>
      <c r="C14380" t="s">
        <v>95656</v>
      </c>
      <c r="D14380" t="s">
        <v>95657</v>
      </c>
      <c r="E14380" t="s">
        <v>95658</v>
      </c>
      <c r="F14380" t="s">
        <v>95659</v>
      </c>
      <c r="I14380" t="s">
        <v>95647</v>
      </c>
      <c r="J14380" t="s">
        <v>88808</v>
      </c>
      <c r="M14380" t="s">
        <v>112323</v>
      </c>
      <c r="N14380" t="s">
        <v>16314</v>
      </c>
      <c r="O14380" s="3" t="s">
        <v>95660</v>
      </c>
      <c r="P14380" t="s">
        <v>16314</v>
      </c>
      <c r="Q14380" t="s">
        <v>16314</v>
      </c>
      <c r="R14380" t="s">
        <v>95660</v>
      </c>
      <c r="S14380" s="4" t="str">
        <f t="shared" si="224"/>
        <v>1999</v>
      </c>
    </row>
    <row r="14381" spans="1:19" hidden="1" x14ac:dyDescent="0.35">
      <c r="A14381" t="s">
        <v>95658</v>
      </c>
      <c r="B14381" t="s">
        <v>95659</v>
      </c>
      <c r="C14381" t="s">
        <v>95661</v>
      </c>
      <c r="D14381" t="s">
        <v>95662</v>
      </c>
      <c r="E14381" t="s">
        <v>95663</v>
      </c>
      <c r="F14381" t="s">
        <v>95664</v>
      </c>
      <c r="I14381" t="s">
        <v>95665</v>
      </c>
      <c r="J14381" t="s">
        <v>95666</v>
      </c>
      <c r="M14381" t="s">
        <v>112315</v>
      </c>
      <c r="N14381" t="s">
        <v>16314</v>
      </c>
      <c r="O14381" s="3" t="s">
        <v>95667</v>
      </c>
      <c r="P14381" t="s">
        <v>16314</v>
      </c>
      <c r="Q14381" t="s">
        <v>16314</v>
      </c>
      <c r="R14381" t="s">
        <v>95667</v>
      </c>
      <c r="S14381" s="4" t="str">
        <f t="shared" si="224"/>
        <v>1999</v>
      </c>
    </row>
    <row r="14382" spans="1:19" hidden="1" x14ac:dyDescent="0.35">
      <c r="A14382" t="s">
        <v>95663</v>
      </c>
      <c r="B14382" t="s">
        <v>95664</v>
      </c>
      <c r="C14382" t="s">
        <v>95668</v>
      </c>
      <c r="D14382" t="s">
        <v>95669</v>
      </c>
      <c r="E14382" t="s">
        <v>95670</v>
      </c>
      <c r="F14382" t="s">
        <v>95671</v>
      </c>
      <c r="I14382" t="s">
        <v>95672</v>
      </c>
      <c r="J14382" t="s">
        <v>95673</v>
      </c>
      <c r="M14382" t="s">
        <v>112315</v>
      </c>
      <c r="N14382" t="s">
        <v>16314</v>
      </c>
      <c r="O14382" s="3" t="s">
        <v>95674</v>
      </c>
      <c r="P14382" t="s">
        <v>16314</v>
      </c>
      <c r="Q14382" t="s">
        <v>16314</v>
      </c>
      <c r="R14382" t="s">
        <v>95674</v>
      </c>
      <c r="S14382" s="4" t="str">
        <f t="shared" si="224"/>
        <v>1999</v>
      </c>
    </row>
    <row r="14383" spans="1:19" ht="188.5" hidden="1" x14ac:dyDescent="0.35">
      <c r="A14383" t="s">
        <v>95670</v>
      </c>
      <c r="B14383" t="s">
        <v>95671</v>
      </c>
      <c r="C14383" t="s">
        <v>95675</v>
      </c>
      <c r="D14383" t="s">
        <v>95676</v>
      </c>
      <c r="E14383" t="s">
        <v>95677</v>
      </c>
      <c r="F14383" t="s">
        <v>95678</v>
      </c>
      <c r="I14383" t="s">
        <v>95679</v>
      </c>
      <c r="J14383" t="s">
        <v>95680</v>
      </c>
      <c r="K14383" s="2" t="s">
        <v>95681</v>
      </c>
      <c r="M14383" t="s">
        <v>16314</v>
      </c>
      <c r="N14383" t="s">
        <v>16314</v>
      </c>
      <c r="O14383" s="3" t="s">
        <v>95682</v>
      </c>
      <c r="P14383" t="s">
        <v>16314</v>
      </c>
      <c r="Q14383" t="s">
        <v>16314</v>
      </c>
      <c r="R14383" t="s">
        <v>95682</v>
      </c>
      <c r="S14383" s="4" t="str">
        <f t="shared" si="224"/>
        <v>1999</v>
      </c>
    </row>
    <row r="14384" spans="1:19" hidden="1" x14ac:dyDescent="0.35">
      <c r="A14384" t="s">
        <v>95677</v>
      </c>
      <c r="B14384" t="s">
        <v>95678</v>
      </c>
      <c r="C14384" t="s">
        <v>95683</v>
      </c>
      <c r="D14384" t="s">
        <v>95684</v>
      </c>
      <c r="E14384" s="1" t="s">
        <v>95685</v>
      </c>
      <c r="F14384" s="1" t="s">
        <v>95686</v>
      </c>
      <c r="I14384" t="s">
        <v>95687</v>
      </c>
      <c r="J14384" t="s">
        <v>37417</v>
      </c>
      <c r="M14384" t="s">
        <v>112297</v>
      </c>
      <c r="N14384" t="s">
        <v>16314</v>
      </c>
      <c r="O14384" s="3" t="s">
        <v>95688</v>
      </c>
      <c r="P14384" t="s">
        <v>16314</v>
      </c>
      <c r="Q14384" t="s">
        <v>16314</v>
      </c>
      <c r="R14384" t="s">
        <v>95688</v>
      </c>
      <c r="S14384" s="4" t="str">
        <f t="shared" si="224"/>
        <v>1999</v>
      </c>
    </row>
    <row r="14385" spans="1:19" hidden="1" x14ac:dyDescent="0.35">
      <c r="A14385" s="1" t="s">
        <v>95685</v>
      </c>
      <c r="B14385" s="1" t="s">
        <v>95686</v>
      </c>
      <c r="C14385" t="s">
        <v>95689</v>
      </c>
      <c r="D14385" t="s">
        <v>95690</v>
      </c>
      <c r="E14385" t="s">
        <v>95691</v>
      </c>
      <c r="F14385" t="s">
        <v>95692</v>
      </c>
      <c r="I14385" t="s">
        <v>512</v>
      </c>
      <c r="J14385" t="s">
        <v>512</v>
      </c>
      <c r="M14385" t="s">
        <v>112297</v>
      </c>
      <c r="N14385" t="s">
        <v>16314</v>
      </c>
      <c r="O14385" s="3" t="s">
        <v>95693</v>
      </c>
      <c r="P14385" t="s">
        <v>16314</v>
      </c>
      <c r="Q14385" t="s">
        <v>16314</v>
      </c>
      <c r="R14385" t="s">
        <v>95693</v>
      </c>
      <c r="S14385" s="4" t="str">
        <f t="shared" si="224"/>
        <v>1999</v>
      </c>
    </row>
    <row r="14386" spans="1:19" hidden="1" x14ac:dyDescent="0.35">
      <c r="A14386" t="s">
        <v>95691</v>
      </c>
      <c r="B14386" t="s">
        <v>95692</v>
      </c>
      <c r="C14386" t="s">
        <v>95694</v>
      </c>
      <c r="D14386" t="s">
        <v>95695</v>
      </c>
      <c r="E14386" t="s">
        <v>95696</v>
      </c>
      <c r="F14386" t="s">
        <v>95697</v>
      </c>
      <c r="I14386" t="s">
        <v>95698</v>
      </c>
      <c r="J14386" t="s">
        <v>95699</v>
      </c>
      <c r="M14386" t="s">
        <v>112315</v>
      </c>
      <c r="N14386" t="s">
        <v>16314</v>
      </c>
      <c r="O14386" s="3" t="s">
        <v>95700</v>
      </c>
      <c r="P14386" t="s">
        <v>16314</v>
      </c>
      <c r="Q14386" t="s">
        <v>16314</v>
      </c>
      <c r="R14386" t="s">
        <v>95700</v>
      </c>
      <c r="S14386" s="4" t="str">
        <f t="shared" si="224"/>
        <v>1999</v>
      </c>
    </row>
    <row r="14387" spans="1:19" ht="29" hidden="1" x14ac:dyDescent="0.35">
      <c r="A14387" t="s">
        <v>95696</v>
      </c>
      <c r="B14387" t="s">
        <v>95697</v>
      </c>
      <c r="C14387" t="s">
        <v>95701</v>
      </c>
      <c r="D14387" t="s">
        <v>95702</v>
      </c>
      <c r="E14387" t="s">
        <v>95703</v>
      </c>
      <c r="F14387" t="s">
        <v>95704</v>
      </c>
      <c r="I14387" t="s">
        <v>95705</v>
      </c>
      <c r="J14387" t="s">
        <v>95706</v>
      </c>
      <c r="K14387" s="2" t="s">
        <v>11336</v>
      </c>
      <c r="M14387" t="s">
        <v>16314</v>
      </c>
      <c r="N14387" t="s">
        <v>16314</v>
      </c>
      <c r="O14387" s="3" t="s">
        <v>95707</v>
      </c>
      <c r="P14387" t="s">
        <v>16314</v>
      </c>
      <c r="Q14387" t="s">
        <v>16314</v>
      </c>
      <c r="R14387" t="s">
        <v>95707</v>
      </c>
      <c r="S14387" s="4" t="str">
        <f t="shared" si="224"/>
        <v>1999</v>
      </c>
    </row>
    <row r="14388" spans="1:19" ht="29" hidden="1" x14ac:dyDescent="0.35">
      <c r="A14388" t="s">
        <v>95703</v>
      </c>
      <c r="B14388" t="s">
        <v>95704</v>
      </c>
      <c r="C14388" t="s">
        <v>95708</v>
      </c>
      <c r="D14388" t="s">
        <v>95709</v>
      </c>
      <c r="E14388" t="s">
        <v>95710</v>
      </c>
      <c r="F14388">
        <v>505804117</v>
      </c>
      <c r="I14388" t="s">
        <v>95711</v>
      </c>
      <c r="J14388" t="s">
        <v>95712</v>
      </c>
      <c r="K14388" s="2" t="s">
        <v>11336</v>
      </c>
      <c r="M14388" t="s">
        <v>16314</v>
      </c>
      <c r="N14388" t="s">
        <v>16314</v>
      </c>
      <c r="O14388" s="3" t="s">
        <v>95713</v>
      </c>
      <c r="P14388" t="s">
        <v>16314</v>
      </c>
      <c r="Q14388" t="s">
        <v>16314</v>
      </c>
      <c r="R14388" t="s">
        <v>95713</v>
      </c>
      <c r="S14388" s="4" t="str">
        <f t="shared" si="224"/>
        <v>1999</v>
      </c>
    </row>
    <row r="14389" spans="1:19" hidden="1" x14ac:dyDescent="0.35">
      <c r="A14389" t="s">
        <v>95710</v>
      </c>
      <c r="B14389">
        <v>505804117</v>
      </c>
      <c r="C14389" t="s">
        <v>95714</v>
      </c>
      <c r="D14389" t="s">
        <v>95715</v>
      </c>
      <c r="E14389" t="s">
        <v>95716</v>
      </c>
      <c r="F14389" t="s">
        <v>95717</v>
      </c>
      <c r="I14389" t="s">
        <v>95718</v>
      </c>
      <c r="J14389" t="s">
        <v>95719</v>
      </c>
      <c r="M14389" t="s">
        <v>112315</v>
      </c>
      <c r="N14389" t="s">
        <v>16314</v>
      </c>
      <c r="O14389" s="3" t="s">
        <v>95720</v>
      </c>
      <c r="P14389" t="s">
        <v>16314</v>
      </c>
      <c r="Q14389" t="s">
        <v>16314</v>
      </c>
      <c r="R14389" t="s">
        <v>95720</v>
      </c>
      <c r="S14389" s="4" t="str">
        <f t="shared" si="224"/>
        <v>1999</v>
      </c>
    </row>
    <row r="14390" spans="1:19" hidden="1" x14ac:dyDescent="0.35">
      <c r="A14390" t="s">
        <v>95716</v>
      </c>
      <c r="B14390" t="s">
        <v>95717</v>
      </c>
      <c r="C14390" t="s">
        <v>95721</v>
      </c>
      <c r="D14390" t="s">
        <v>95722</v>
      </c>
      <c r="E14390" t="s">
        <v>95723</v>
      </c>
      <c r="F14390" t="s">
        <v>95724</v>
      </c>
      <c r="I14390" t="s">
        <v>95725</v>
      </c>
      <c r="J14390" t="s">
        <v>95726</v>
      </c>
      <c r="M14390" t="s">
        <v>16314</v>
      </c>
      <c r="N14390" t="s">
        <v>16314</v>
      </c>
      <c r="O14390" s="3" t="s">
        <v>95727</v>
      </c>
      <c r="P14390" t="s">
        <v>16314</v>
      </c>
      <c r="Q14390" t="s">
        <v>16314</v>
      </c>
      <c r="R14390" t="s">
        <v>95727</v>
      </c>
      <c r="S14390" s="4" t="str">
        <f t="shared" si="224"/>
        <v>1999</v>
      </c>
    </row>
    <row r="14391" spans="1:19" hidden="1" x14ac:dyDescent="0.35">
      <c r="A14391" t="s">
        <v>95723</v>
      </c>
      <c r="B14391" t="s">
        <v>95724</v>
      </c>
      <c r="C14391" t="s">
        <v>95728</v>
      </c>
      <c r="D14391" t="s">
        <v>95729</v>
      </c>
      <c r="E14391" t="s">
        <v>95730</v>
      </c>
      <c r="F14391" t="s">
        <v>95731</v>
      </c>
      <c r="I14391" t="s">
        <v>95732</v>
      </c>
      <c r="J14391" t="s">
        <v>95733</v>
      </c>
      <c r="M14391" t="s">
        <v>112297</v>
      </c>
      <c r="N14391" t="s">
        <v>16314</v>
      </c>
      <c r="O14391" s="3" t="s">
        <v>95734</v>
      </c>
      <c r="P14391" t="s">
        <v>16314</v>
      </c>
      <c r="Q14391" t="s">
        <v>16314</v>
      </c>
      <c r="R14391" t="s">
        <v>95734</v>
      </c>
      <c r="S14391" s="4" t="str">
        <f t="shared" si="224"/>
        <v>1999</v>
      </c>
    </row>
    <row r="14392" spans="1:19" ht="409.5" hidden="1" x14ac:dyDescent="0.35">
      <c r="A14392" t="s">
        <v>95730</v>
      </c>
      <c r="B14392" t="s">
        <v>95731</v>
      </c>
      <c r="C14392" t="s">
        <v>95735</v>
      </c>
      <c r="D14392">
        <v>643230664</v>
      </c>
      <c r="E14392" t="s">
        <v>95736</v>
      </c>
      <c r="F14392" t="s">
        <v>95737</v>
      </c>
      <c r="I14392" t="s">
        <v>95738</v>
      </c>
      <c r="J14392" t="s">
        <v>95739</v>
      </c>
      <c r="K14392" s="2" t="s">
        <v>95740</v>
      </c>
      <c r="M14392" t="s">
        <v>16314</v>
      </c>
      <c r="N14392" t="s">
        <v>16314</v>
      </c>
      <c r="O14392" s="3" t="s">
        <v>95741</v>
      </c>
      <c r="P14392" t="s">
        <v>16314</v>
      </c>
      <c r="Q14392" t="s">
        <v>16314</v>
      </c>
      <c r="R14392" t="s">
        <v>95741</v>
      </c>
      <c r="S14392" s="4" t="str">
        <f t="shared" si="224"/>
        <v>1999</v>
      </c>
    </row>
    <row r="14393" spans="1:19" hidden="1" x14ac:dyDescent="0.35">
      <c r="A14393" t="s">
        <v>95736</v>
      </c>
      <c r="B14393" t="s">
        <v>95737</v>
      </c>
      <c r="C14393" s="1" t="s">
        <v>95742</v>
      </c>
      <c r="D14393" s="1" t="s">
        <v>95743</v>
      </c>
      <c r="E14393" t="s">
        <v>95744</v>
      </c>
      <c r="F14393" t="s">
        <v>95745</v>
      </c>
      <c r="I14393" t="s">
        <v>95746</v>
      </c>
      <c r="J14393" t="s">
        <v>95747</v>
      </c>
      <c r="M14393" t="s">
        <v>16314</v>
      </c>
      <c r="N14393" t="s">
        <v>16314</v>
      </c>
      <c r="O14393" s="3" t="s">
        <v>95748</v>
      </c>
      <c r="P14393" t="s">
        <v>16314</v>
      </c>
      <c r="Q14393" t="s">
        <v>16314</v>
      </c>
      <c r="R14393" t="s">
        <v>95748</v>
      </c>
      <c r="S14393" s="4" t="str">
        <f t="shared" si="224"/>
        <v>1999</v>
      </c>
    </row>
    <row r="14394" spans="1:19" hidden="1" x14ac:dyDescent="0.35">
      <c r="A14394" t="s">
        <v>95744</v>
      </c>
      <c r="B14394" t="s">
        <v>95745</v>
      </c>
      <c r="C14394" t="s">
        <v>95749</v>
      </c>
      <c r="D14394" t="s">
        <v>95750</v>
      </c>
      <c r="E14394" t="s">
        <v>95751</v>
      </c>
      <c r="F14394" t="s">
        <v>95752</v>
      </c>
      <c r="I14394" t="s">
        <v>95753</v>
      </c>
      <c r="J14394" t="s">
        <v>95754</v>
      </c>
      <c r="M14394" t="s">
        <v>112297</v>
      </c>
      <c r="N14394" t="s">
        <v>16314</v>
      </c>
      <c r="O14394" s="3" t="s">
        <v>95755</v>
      </c>
      <c r="P14394" t="s">
        <v>16314</v>
      </c>
      <c r="Q14394" t="s">
        <v>16314</v>
      </c>
      <c r="R14394" t="s">
        <v>95755</v>
      </c>
      <c r="S14394" s="4" t="str">
        <f t="shared" si="224"/>
        <v>1999</v>
      </c>
    </row>
    <row r="14395" spans="1:19" ht="290" hidden="1" x14ac:dyDescent="0.35">
      <c r="A14395" t="s">
        <v>95751</v>
      </c>
      <c r="B14395" t="s">
        <v>95752</v>
      </c>
      <c r="C14395" t="s">
        <v>95756</v>
      </c>
      <c r="D14395" t="s">
        <v>95757</v>
      </c>
      <c r="E14395" t="s">
        <v>95758</v>
      </c>
      <c r="F14395" t="s">
        <v>95759</v>
      </c>
      <c r="I14395" t="s">
        <v>95760</v>
      </c>
      <c r="J14395" t="s">
        <v>95761</v>
      </c>
      <c r="K14395" s="2" t="s">
        <v>95762</v>
      </c>
      <c r="M14395" t="s">
        <v>16314</v>
      </c>
      <c r="N14395" t="s">
        <v>16314</v>
      </c>
      <c r="O14395" s="3" t="s">
        <v>95763</v>
      </c>
      <c r="P14395" t="s">
        <v>16314</v>
      </c>
      <c r="Q14395" t="s">
        <v>16314</v>
      </c>
      <c r="R14395" t="s">
        <v>95763</v>
      </c>
      <c r="S14395" s="4" t="str">
        <f t="shared" si="224"/>
        <v>1999</v>
      </c>
    </row>
    <row r="14396" spans="1:19" hidden="1" x14ac:dyDescent="0.35">
      <c r="A14396" t="s">
        <v>95758</v>
      </c>
      <c r="B14396" t="s">
        <v>95759</v>
      </c>
      <c r="C14396" t="s">
        <v>95764</v>
      </c>
      <c r="D14396" t="s">
        <v>95765</v>
      </c>
      <c r="E14396" t="s">
        <v>95766</v>
      </c>
      <c r="F14396" t="s">
        <v>95767</v>
      </c>
      <c r="I14396" t="s">
        <v>95768</v>
      </c>
      <c r="J14396" t="s">
        <v>95769</v>
      </c>
      <c r="M14396" t="s">
        <v>112297</v>
      </c>
      <c r="N14396" t="s">
        <v>16314</v>
      </c>
      <c r="O14396" s="3" t="s">
        <v>95770</v>
      </c>
      <c r="P14396" t="s">
        <v>16314</v>
      </c>
      <c r="Q14396" t="s">
        <v>16314</v>
      </c>
      <c r="R14396" t="s">
        <v>95770</v>
      </c>
      <c r="S14396" s="4" t="str">
        <f t="shared" si="224"/>
        <v>1999</v>
      </c>
    </row>
    <row r="14397" spans="1:19" ht="29" hidden="1" x14ac:dyDescent="0.35">
      <c r="A14397" t="s">
        <v>95766</v>
      </c>
      <c r="B14397" t="s">
        <v>95767</v>
      </c>
      <c r="C14397" t="s">
        <v>95771</v>
      </c>
      <c r="D14397" t="s">
        <v>95772</v>
      </c>
      <c r="E14397" t="s">
        <v>95773</v>
      </c>
      <c r="F14397" t="s">
        <v>95774</v>
      </c>
      <c r="I14397" t="s">
        <v>95775</v>
      </c>
      <c r="J14397" t="s">
        <v>95776</v>
      </c>
      <c r="K14397" s="2" t="s">
        <v>87861</v>
      </c>
      <c r="M14397" t="s">
        <v>16314</v>
      </c>
      <c r="N14397" t="s">
        <v>16314</v>
      </c>
      <c r="O14397" s="3" t="s">
        <v>95777</v>
      </c>
      <c r="P14397" t="s">
        <v>16314</v>
      </c>
      <c r="Q14397" t="s">
        <v>16314</v>
      </c>
      <c r="R14397" t="s">
        <v>95777</v>
      </c>
      <c r="S14397" s="4" t="str">
        <f t="shared" si="224"/>
        <v>1999</v>
      </c>
    </row>
    <row r="14398" spans="1:19" ht="409.5" hidden="1" x14ac:dyDescent="0.35">
      <c r="A14398" t="s">
        <v>95773</v>
      </c>
      <c r="B14398" t="s">
        <v>95774</v>
      </c>
      <c r="C14398" t="s">
        <v>95778</v>
      </c>
      <c r="D14398" t="s">
        <v>95779</v>
      </c>
      <c r="E14398" t="s">
        <v>95780</v>
      </c>
      <c r="F14398" t="s">
        <v>95781</v>
      </c>
      <c r="I14398" t="s">
        <v>95782</v>
      </c>
      <c r="J14398" t="s">
        <v>95783</v>
      </c>
      <c r="K14398" s="2" t="s">
        <v>95784</v>
      </c>
      <c r="M14398" t="s">
        <v>16314</v>
      </c>
      <c r="N14398" t="s">
        <v>16314</v>
      </c>
      <c r="O14398" s="3" t="s">
        <v>95785</v>
      </c>
      <c r="P14398" t="s">
        <v>16314</v>
      </c>
      <c r="Q14398" t="s">
        <v>16314</v>
      </c>
      <c r="R14398" t="s">
        <v>95785</v>
      </c>
      <c r="S14398" s="4" t="str">
        <f t="shared" si="224"/>
        <v>1999</v>
      </c>
    </row>
    <row r="14399" spans="1:19" hidden="1" x14ac:dyDescent="0.35">
      <c r="A14399" t="s">
        <v>95780</v>
      </c>
      <c r="B14399" t="s">
        <v>95781</v>
      </c>
      <c r="C14399" t="s">
        <v>95786</v>
      </c>
      <c r="D14399" t="s">
        <v>95787</v>
      </c>
      <c r="E14399" t="s">
        <v>95788</v>
      </c>
      <c r="F14399" t="s">
        <v>95789</v>
      </c>
      <c r="I14399" t="s">
        <v>95790</v>
      </c>
      <c r="J14399" t="s">
        <v>95791</v>
      </c>
      <c r="M14399" t="s">
        <v>16314</v>
      </c>
      <c r="N14399" t="s">
        <v>16314</v>
      </c>
      <c r="O14399" s="3" t="s">
        <v>95792</v>
      </c>
      <c r="P14399" t="s">
        <v>16314</v>
      </c>
      <c r="Q14399" t="s">
        <v>16314</v>
      </c>
      <c r="R14399" t="s">
        <v>95792</v>
      </c>
      <c r="S14399" s="4" t="str">
        <f t="shared" si="224"/>
        <v>1999</v>
      </c>
    </row>
    <row r="14400" spans="1:19" hidden="1" x14ac:dyDescent="0.35">
      <c r="A14400" t="s">
        <v>95788</v>
      </c>
      <c r="B14400" t="s">
        <v>95789</v>
      </c>
      <c r="C14400" t="s">
        <v>95793</v>
      </c>
      <c r="D14400" t="s">
        <v>95794</v>
      </c>
      <c r="E14400" s="1" t="s">
        <v>95795</v>
      </c>
      <c r="F14400" s="1" t="s">
        <v>95796</v>
      </c>
      <c r="I14400" t="s">
        <v>95797</v>
      </c>
      <c r="J14400" t="s">
        <v>95798</v>
      </c>
      <c r="M14400" t="s">
        <v>16314</v>
      </c>
      <c r="N14400" t="s">
        <v>16314</v>
      </c>
      <c r="O14400" s="3" t="s">
        <v>95799</v>
      </c>
      <c r="P14400" t="s">
        <v>16314</v>
      </c>
      <c r="Q14400" t="s">
        <v>16314</v>
      </c>
      <c r="R14400" t="s">
        <v>95799</v>
      </c>
      <c r="S14400" s="4" t="str">
        <f t="shared" si="224"/>
        <v>1999</v>
      </c>
    </row>
    <row r="14401" spans="1:19" hidden="1" x14ac:dyDescent="0.35">
      <c r="A14401" s="1" t="s">
        <v>95795</v>
      </c>
      <c r="B14401" s="1" t="s">
        <v>95796</v>
      </c>
      <c r="C14401" t="s">
        <v>95800</v>
      </c>
      <c r="D14401" t="s">
        <v>95801</v>
      </c>
      <c r="E14401" t="s">
        <v>95802</v>
      </c>
      <c r="F14401" t="s">
        <v>95803</v>
      </c>
      <c r="I14401" t="s">
        <v>414</v>
      </c>
      <c r="J14401" t="s">
        <v>414</v>
      </c>
      <c r="M14401" t="s">
        <v>112299</v>
      </c>
      <c r="N14401" t="s">
        <v>16314</v>
      </c>
      <c r="O14401" s="3" t="s">
        <v>95804</v>
      </c>
      <c r="P14401" t="s">
        <v>16314</v>
      </c>
      <c r="Q14401" t="s">
        <v>16314</v>
      </c>
      <c r="R14401" t="s">
        <v>95804</v>
      </c>
      <c r="S14401" s="4" t="str">
        <f t="shared" si="224"/>
        <v>1998</v>
      </c>
    </row>
    <row r="14402" spans="1:19" hidden="1" x14ac:dyDescent="0.35">
      <c r="A14402" t="s">
        <v>95802</v>
      </c>
      <c r="B14402" t="s">
        <v>95803</v>
      </c>
      <c r="C14402" t="s">
        <v>95805</v>
      </c>
      <c r="D14402" t="s">
        <v>95806</v>
      </c>
      <c r="E14402" t="s">
        <v>95807</v>
      </c>
      <c r="F14402" t="s">
        <v>95808</v>
      </c>
      <c r="I14402" t="s">
        <v>95588</v>
      </c>
      <c r="J14402" t="s">
        <v>95589</v>
      </c>
      <c r="M14402" t="s">
        <v>16314</v>
      </c>
      <c r="N14402" t="s">
        <v>16314</v>
      </c>
      <c r="O14402" s="3" t="s">
        <v>95809</v>
      </c>
      <c r="P14402" t="s">
        <v>16314</v>
      </c>
      <c r="Q14402" t="s">
        <v>16314</v>
      </c>
      <c r="R14402" t="s">
        <v>95809</v>
      </c>
      <c r="S14402" s="4" t="str">
        <f t="shared" si="224"/>
        <v>1998</v>
      </c>
    </row>
    <row r="14403" spans="1:19" hidden="1" x14ac:dyDescent="0.35">
      <c r="A14403" t="s">
        <v>95807</v>
      </c>
      <c r="B14403" t="s">
        <v>95808</v>
      </c>
      <c r="C14403" t="s">
        <v>95810</v>
      </c>
      <c r="D14403" t="s">
        <v>95811</v>
      </c>
      <c r="E14403" t="s">
        <v>95812</v>
      </c>
      <c r="F14403" t="s">
        <v>95813</v>
      </c>
      <c r="I14403" t="s">
        <v>95595</v>
      </c>
      <c r="J14403" t="s">
        <v>95589</v>
      </c>
      <c r="M14403" t="s">
        <v>112323</v>
      </c>
      <c r="N14403" t="s">
        <v>16314</v>
      </c>
      <c r="O14403" s="3" t="s">
        <v>95814</v>
      </c>
      <c r="P14403" t="s">
        <v>16314</v>
      </c>
      <c r="Q14403" t="s">
        <v>16314</v>
      </c>
      <c r="R14403" t="s">
        <v>95814</v>
      </c>
      <c r="S14403" s="4" t="str">
        <f t="shared" ref="S14403:S14466" si="225">LEFT(RIGHT(R14403,19),4)</f>
        <v>1998</v>
      </c>
    </row>
    <row r="14404" spans="1:19" hidden="1" x14ac:dyDescent="0.35">
      <c r="A14404" t="s">
        <v>95812</v>
      </c>
      <c r="B14404" t="s">
        <v>95813</v>
      </c>
      <c r="C14404" t="s">
        <v>95815</v>
      </c>
      <c r="D14404" t="s">
        <v>95816</v>
      </c>
      <c r="E14404" t="s">
        <v>95817</v>
      </c>
      <c r="F14404" t="s">
        <v>95818</v>
      </c>
      <c r="I14404" t="s">
        <v>95819</v>
      </c>
      <c r="J14404" t="s">
        <v>95820</v>
      </c>
      <c r="M14404" t="s">
        <v>16314</v>
      </c>
      <c r="N14404" t="s">
        <v>16314</v>
      </c>
      <c r="O14404" s="3" t="s">
        <v>95821</v>
      </c>
      <c r="P14404" t="s">
        <v>16314</v>
      </c>
      <c r="Q14404" t="s">
        <v>16314</v>
      </c>
      <c r="R14404" t="s">
        <v>95821</v>
      </c>
      <c r="S14404" s="4" t="str">
        <f t="shared" si="225"/>
        <v>1998</v>
      </c>
    </row>
    <row r="14405" spans="1:19" hidden="1" x14ac:dyDescent="0.35">
      <c r="A14405" t="s">
        <v>95817</v>
      </c>
      <c r="B14405" t="s">
        <v>95818</v>
      </c>
      <c r="C14405" t="s">
        <v>95822</v>
      </c>
      <c r="D14405" t="s">
        <v>95823</v>
      </c>
      <c r="E14405" s="1" t="s">
        <v>95824</v>
      </c>
      <c r="F14405" s="1" t="s">
        <v>95825</v>
      </c>
      <c r="I14405" t="s">
        <v>512</v>
      </c>
      <c r="J14405" t="s">
        <v>512</v>
      </c>
      <c r="M14405" t="s">
        <v>112297</v>
      </c>
      <c r="N14405" t="s">
        <v>16314</v>
      </c>
      <c r="O14405" s="3" t="s">
        <v>95826</v>
      </c>
      <c r="P14405" t="s">
        <v>16314</v>
      </c>
      <c r="Q14405" t="s">
        <v>16314</v>
      </c>
      <c r="R14405" t="s">
        <v>95826</v>
      </c>
      <c r="S14405" s="4" t="str">
        <f t="shared" si="225"/>
        <v>1998</v>
      </c>
    </row>
    <row r="14406" spans="1:19" hidden="1" x14ac:dyDescent="0.35">
      <c r="A14406" s="1" t="s">
        <v>95824</v>
      </c>
      <c r="B14406" s="1" t="s">
        <v>95825</v>
      </c>
      <c r="C14406" t="s">
        <v>95827</v>
      </c>
      <c r="D14406" t="s">
        <v>95828</v>
      </c>
      <c r="E14406" t="s">
        <v>95829</v>
      </c>
      <c r="F14406" t="s">
        <v>95830</v>
      </c>
      <c r="I14406" t="s">
        <v>512</v>
      </c>
      <c r="J14406" t="s">
        <v>512</v>
      </c>
      <c r="M14406" t="s">
        <v>112297</v>
      </c>
      <c r="N14406" t="s">
        <v>16314</v>
      </c>
      <c r="O14406" s="3" t="s">
        <v>95831</v>
      </c>
      <c r="P14406" t="s">
        <v>16314</v>
      </c>
      <c r="Q14406" t="s">
        <v>16314</v>
      </c>
      <c r="R14406" t="s">
        <v>95831</v>
      </c>
      <c r="S14406" s="4" t="str">
        <f t="shared" si="225"/>
        <v>1998</v>
      </c>
    </row>
    <row r="14407" spans="1:19" hidden="1" x14ac:dyDescent="0.35">
      <c r="A14407" t="s">
        <v>95829</v>
      </c>
      <c r="B14407" t="s">
        <v>95830</v>
      </c>
      <c r="C14407" t="s">
        <v>95832</v>
      </c>
      <c r="D14407" t="s">
        <v>95833</v>
      </c>
      <c r="E14407" t="s">
        <v>95834</v>
      </c>
      <c r="F14407" t="s">
        <v>95835</v>
      </c>
      <c r="I14407" t="s">
        <v>512</v>
      </c>
      <c r="J14407" t="s">
        <v>512</v>
      </c>
      <c r="M14407" t="s">
        <v>112297</v>
      </c>
      <c r="N14407" t="s">
        <v>16314</v>
      </c>
      <c r="O14407" s="3" t="s">
        <v>95836</v>
      </c>
      <c r="P14407" t="s">
        <v>16314</v>
      </c>
      <c r="Q14407" t="s">
        <v>16314</v>
      </c>
      <c r="R14407" t="s">
        <v>95836</v>
      </c>
      <c r="S14407" s="4" t="str">
        <f t="shared" si="225"/>
        <v>1998</v>
      </c>
    </row>
    <row r="14408" spans="1:19" hidden="1" x14ac:dyDescent="0.35">
      <c r="A14408" t="s">
        <v>95834</v>
      </c>
      <c r="B14408" t="s">
        <v>95835</v>
      </c>
      <c r="C14408" t="s">
        <v>95837</v>
      </c>
      <c r="D14408" t="s">
        <v>95838</v>
      </c>
      <c r="E14408" t="s">
        <v>95839</v>
      </c>
      <c r="F14408" t="s">
        <v>95840</v>
      </c>
      <c r="I14408" t="s">
        <v>95841</v>
      </c>
      <c r="J14408" t="s">
        <v>95842</v>
      </c>
      <c r="M14408" t="s">
        <v>112315</v>
      </c>
      <c r="N14408" t="s">
        <v>16314</v>
      </c>
      <c r="O14408" s="3" t="s">
        <v>95843</v>
      </c>
      <c r="P14408" t="s">
        <v>16314</v>
      </c>
      <c r="Q14408" t="s">
        <v>16314</v>
      </c>
      <c r="R14408" t="s">
        <v>95843</v>
      </c>
      <c r="S14408" s="4" t="str">
        <f t="shared" si="225"/>
        <v>1998</v>
      </c>
    </row>
    <row r="14409" spans="1:19" hidden="1" x14ac:dyDescent="0.35">
      <c r="A14409" t="s">
        <v>95839</v>
      </c>
      <c r="B14409" t="s">
        <v>95840</v>
      </c>
      <c r="C14409" t="s">
        <v>95844</v>
      </c>
      <c r="D14409" t="s">
        <v>95845</v>
      </c>
      <c r="E14409" t="s">
        <v>95846</v>
      </c>
      <c r="F14409" t="s">
        <v>95847</v>
      </c>
      <c r="I14409" t="s">
        <v>87775</v>
      </c>
      <c r="J14409" t="s">
        <v>87776</v>
      </c>
      <c r="M14409" t="s">
        <v>112323</v>
      </c>
      <c r="N14409" t="s">
        <v>16314</v>
      </c>
      <c r="O14409" s="3" t="s">
        <v>95848</v>
      </c>
      <c r="P14409" t="s">
        <v>16314</v>
      </c>
      <c r="Q14409" t="s">
        <v>16314</v>
      </c>
      <c r="R14409" t="s">
        <v>95848</v>
      </c>
      <c r="S14409" s="4" t="str">
        <f t="shared" si="225"/>
        <v>1998</v>
      </c>
    </row>
    <row r="14410" spans="1:19" hidden="1" x14ac:dyDescent="0.35">
      <c r="A14410" t="s">
        <v>95846</v>
      </c>
      <c r="B14410" t="s">
        <v>95847</v>
      </c>
      <c r="C14410" t="s">
        <v>95849</v>
      </c>
      <c r="D14410" t="s">
        <v>95850</v>
      </c>
      <c r="E14410" t="s">
        <v>95851</v>
      </c>
      <c r="F14410" t="s">
        <v>95852</v>
      </c>
      <c r="I14410" t="s">
        <v>95595</v>
      </c>
      <c r="J14410" t="s">
        <v>95589</v>
      </c>
      <c r="M14410" t="s">
        <v>112323</v>
      </c>
      <c r="N14410" t="s">
        <v>16314</v>
      </c>
      <c r="O14410" s="3" t="s">
        <v>95853</v>
      </c>
      <c r="P14410" t="s">
        <v>16314</v>
      </c>
      <c r="Q14410" t="s">
        <v>16314</v>
      </c>
      <c r="R14410" t="s">
        <v>95853</v>
      </c>
      <c r="S14410" s="4" t="str">
        <f t="shared" si="225"/>
        <v>1998</v>
      </c>
    </row>
    <row r="14411" spans="1:19" hidden="1" x14ac:dyDescent="0.35">
      <c r="A14411" t="s">
        <v>95851</v>
      </c>
      <c r="B14411" t="s">
        <v>95852</v>
      </c>
      <c r="C14411" t="s">
        <v>95854</v>
      </c>
      <c r="D14411" t="s">
        <v>95855</v>
      </c>
      <c r="E14411" t="s">
        <v>95856</v>
      </c>
      <c r="F14411" t="s">
        <v>95857</v>
      </c>
      <c r="I14411" t="s">
        <v>95858</v>
      </c>
      <c r="J14411" t="s">
        <v>95859</v>
      </c>
      <c r="M14411" t="s">
        <v>16314</v>
      </c>
      <c r="N14411" t="s">
        <v>16314</v>
      </c>
      <c r="O14411" s="3" t="s">
        <v>95860</v>
      </c>
      <c r="P14411" t="s">
        <v>16314</v>
      </c>
      <c r="Q14411" t="s">
        <v>16314</v>
      </c>
      <c r="R14411" t="s">
        <v>95860</v>
      </c>
      <c r="S14411" s="4" t="str">
        <f t="shared" si="225"/>
        <v>1998</v>
      </c>
    </row>
    <row r="14412" spans="1:19" hidden="1" x14ac:dyDescent="0.35">
      <c r="A14412" t="s">
        <v>95856</v>
      </c>
      <c r="B14412" t="s">
        <v>95857</v>
      </c>
      <c r="C14412" t="s">
        <v>95861</v>
      </c>
      <c r="D14412" t="s">
        <v>95862</v>
      </c>
      <c r="E14412" t="s">
        <v>95863</v>
      </c>
      <c r="F14412" t="s">
        <v>95864</v>
      </c>
      <c r="I14412" t="s">
        <v>5550</v>
      </c>
      <c r="J14412" t="s">
        <v>5551</v>
      </c>
      <c r="M14412" t="s">
        <v>112297</v>
      </c>
      <c r="N14412" t="s">
        <v>16314</v>
      </c>
      <c r="O14412" s="3" t="s">
        <v>95865</v>
      </c>
      <c r="P14412" t="s">
        <v>16314</v>
      </c>
      <c r="Q14412" t="s">
        <v>16314</v>
      </c>
      <c r="R14412" t="s">
        <v>95865</v>
      </c>
      <c r="S14412" s="4" t="str">
        <f t="shared" si="225"/>
        <v>1998</v>
      </c>
    </row>
    <row r="14413" spans="1:19" hidden="1" x14ac:dyDescent="0.35">
      <c r="A14413" t="s">
        <v>95863</v>
      </c>
      <c r="B14413" t="s">
        <v>95864</v>
      </c>
      <c r="C14413" t="s">
        <v>95866</v>
      </c>
      <c r="D14413" t="s">
        <v>95867</v>
      </c>
      <c r="E14413" t="s">
        <v>95868</v>
      </c>
      <c r="F14413" t="s">
        <v>95869</v>
      </c>
      <c r="I14413" t="s">
        <v>95870</v>
      </c>
      <c r="J14413" t="s">
        <v>95871</v>
      </c>
      <c r="M14413" t="s">
        <v>112315</v>
      </c>
      <c r="N14413" t="s">
        <v>16314</v>
      </c>
      <c r="O14413" s="3" t="s">
        <v>95872</v>
      </c>
      <c r="P14413" t="s">
        <v>16314</v>
      </c>
      <c r="Q14413" t="s">
        <v>16314</v>
      </c>
      <c r="R14413" t="s">
        <v>95872</v>
      </c>
      <c r="S14413" s="4" t="str">
        <f t="shared" si="225"/>
        <v>1998</v>
      </c>
    </row>
    <row r="14414" spans="1:19" hidden="1" x14ac:dyDescent="0.35">
      <c r="A14414" t="s">
        <v>95868</v>
      </c>
      <c r="B14414" t="s">
        <v>95869</v>
      </c>
      <c r="C14414" t="s">
        <v>95873</v>
      </c>
      <c r="D14414" t="s">
        <v>95874</v>
      </c>
      <c r="E14414" t="s">
        <v>95875</v>
      </c>
      <c r="F14414" t="s">
        <v>95876</v>
      </c>
      <c r="I14414" t="s">
        <v>95877</v>
      </c>
      <c r="J14414" t="s">
        <v>95878</v>
      </c>
      <c r="M14414" t="s">
        <v>16314</v>
      </c>
      <c r="N14414" t="s">
        <v>16314</v>
      </c>
      <c r="O14414" s="3" t="s">
        <v>95879</v>
      </c>
      <c r="P14414" t="s">
        <v>16314</v>
      </c>
      <c r="Q14414" t="s">
        <v>16314</v>
      </c>
      <c r="R14414" t="s">
        <v>95879</v>
      </c>
      <c r="S14414" s="4" t="str">
        <f t="shared" si="225"/>
        <v>1998</v>
      </c>
    </row>
    <row r="14415" spans="1:19" hidden="1" x14ac:dyDescent="0.35">
      <c r="A14415" t="s">
        <v>95875</v>
      </c>
      <c r="B14415" t="s">
        <v>95876</v>
      </c>
      <c r="C14415" t="s">
        <v>95880</v>
      </c>
      <c r="D14415" t="s">
        <v>95881</v>
      </c>
      <c r="E14415" t="s">
        <v>95882</v>
      </c>
      <c r="F14415" t="s">
        <v>95883</v>
      </c>
      <c r="I14415" t="s">
        <v>95884</v>
      </c>
      <c r="J14415" t="s">
        <v>95885</v>
      </c>
      <c r="M14415" t="s">
        <v>112315</v>
      </c>
      <c r="N14415" t="s">
        <v>16314</v>
      </c>
      <c r="O14415" s="3" t="s">
        <v>95886</v>
      </c>
      <c r="P14415" t="s">
        <v>16314</v>
      </c>
      <c r="Q14415" t="s">
        <v>16314</v>
      </c>
      <c r="R14415" t="s">
        <v>95886</v>
      </c>
      <c r="S14415" s="4" t="str">
        <f t="shared" si="225"/>
        <v>1998</v>
      </c>
    </row>
    <row r="14416" spans="1:19" hidden="1" x14ac:dyDescent="0.35">
      <c r="A14416" t="s">
        <v>95882</v>
      </c>
      <c r="B14416" t="s">
        <v>95883</v>
      </c>
      <c r="C14416" t="s">
        <v>95887</v>
      </c>
      <c r="D14416" t="s">
        <v>95888</v>
      </c>
      <c r="E14416" t="s">
        <v>95889</v>
      </c>
      <c r="F14416" t="s">
        <v>95890</v>
      </c>
      <c r="I14416" t="s">
        <v>95891</v>
      </c>
      <c r="J14416" t="s">
        <v>95892</v>
      </c>
      <c r="M14416" t="s">
        <v>112315</v>
      </c>
      <c r="N14416" t="s">
        <v>16314</v>
      </c>
      <c r="O14416" s="3" t="s">
        <v>95893</v>
      </c>
      <c r="P14416" t="s">
        <v>16314</v>
      </c>
      <c r="Q14416" t="s">
        <v>16314</v>
      </c>
      <c r="R14416" t="s">
        <v>95893</v>
      </c>
      <c r="S14416" s="4" t="str">
        <f t="shared" si="225"/>
        <v>1998</v>
      </c>
    </row>
    <row r="14417" spans="1:19" ht="29" hidden="1" x14ac:dyDescent="0.35">
      <c r="A14417" t="s">
        <v>95889</v>
      </c>
      <c r="B14417" t="s">
        <v>95890</v>
      </c>
      <c r="C14417" t="s">
        <v>95894</v>
      </c>
      <c r="D14417" t="s">
        <v>95895</v>
      </c>
      <c r="E14417" t="s">
        <v>95896</v>
      </c>
      <c r="F14417" t="s">
        <v>95897</v>
      </c>
      <c r="I14417" t="s">
        <v>95898</v>
      </c>
      <c r="J14417" t="s">
        <v>95899</v>
      </c>
      <c r="K14417" s="2" t="s">
        <v>11336</v>
      </c>
      <c r="M14417" t="s">
        <v>16314</v>
      </c>
      <c r="N14417" t="s">
        <v>16314</v>
      </c>
      <c r="O14417" s="3" t="s">
        <v>95900</v>
      </c>
      <c r="P14417" t="s">
        <v>16314</v>
      </c>
      <c r="Q14417" t="s">
        <v>16314</v>
      </c>
      <c r="R14417" t="s">
        <v>95900</v>
      </c>
      <c r="S14417" s="4" t="str">
        <f t="shared" si="225"/>
        <v>1998</v>
      </c>
    </row>
    <row r="14418" spans="1:19" hidden="1" x14ac:dyDescent="0.35">
      <c r="A14418" t="s">
        <v>95896</v>
      </c>
      <c r="B14418" t="s">
        <v>95897</v>
      </c>
      <c r="C14418" t="s">
        <v>95901</v>
      </c>
      <c r="D14418" t="s">
        <v>95902</v>
      </c>
      <c r="E14418" t="s">
        <v>95903</v>
      </c>
      <c r="F14418" t="s">
        <v>95904</v>
      </c>
      <c r="I14418" t="s">
        <v>95905</v>
      </c>
      <c r="J14418" t="s">
        <v>95906</v>
      </c>
      <c r="M14418" t="s">
        <v>112297</v>
      </c>
      <c r="N14418" t="s">
        <v>16314</v>
      </c>
      <c r="O14418" s="3" t="s">
        <v>95907</v>
      </c>
      <c r="P14418" t="s">
        <v>16314</v>
      </c>
      <c r="Q14418" t="s">
        <v>16314</v>
      </c>
      <c r="R14418" t="s">
        <v>95907</v>
      </c>
      <c r="S14418" s="4" t="str">
        <f t="shared" si="225"/>
        <v>1998</v>
      </c>
    </row>
    <row r="14419" spans="1:19" hidden="1" x14ac:dyDescent="0.35">
      <c r="A14419" t="s">
        <v>95903</v>
      </c>
      <c r="B14419" t="s">
        <v>95904</v>
      </c>
      <c r="C14419" t="s">
        <v>95908</v>
      </c>
      <c r="D14419" t="s">
        <v>95909</v>
      </c>
      <c r="E14419" t="s">
        <v>95910</v>
      </c>
      <c r="F14419" t="s">
        <v>95911</v>
      </c>
      <c r="I14419" t="s">
        <v>95912</v>
      </c>
      <c r="J14419" t="s">
        <v>95913</v>
      </c>
      <c r="M14419" t="s">
        <v>112297</v>
      </c>
      <c r="N14419" t="s">
        <v>16314</v>
      </c>
      <c r="O14419" s="3" t="s">
        <v>95914</v>
      </c>
      <c r="P14419" t="s">
        <v>16314</v>
      </c>
      <c r="Q14419" t="s">
        <v>16314</v>
      </c>
      <c r="R14419" t="s">
        <v>95914</v>
      </c>
      <c r="S14419" s="4" t="str">
        <f t="shared" si="225"/>
        <v>1998</v>
      </c>
    </row>
    <row r="14420" spans="1:19" hidden="1" x14ac:dyDescent="0.35">
      <c r="A14420" t="s">
        <v>95910</v>
      </c>
      <c r="B14420" t="s">
        <v>95911</v>
      </c>
      <c r="C14420" t="s">
        <v>95915</v>
      </c>
      <c r="D14420" t="s">
        <v>95916</v>
      </c>
      <c r="E14420" t="s">
        <v>95917</v>
      </c>
      <c r="F14420" t="s">
        <v>95918</v>
      </c>
      <c r="I14420" t="s">
        <v>95919</v>
      </c>
      <c r="J14420" t="s">
        <v>95920</v>
      </c>
      <c r="M14420" t="s">
        <v>112297</v>
      </c>
      <c r="N14420" t="s">
        <v>16314</v>
      </c>
      <c r="O14420" s="3" t="s">
        <v>95921</v>
      </c>
      <c r="P14420" t="s">
        <v>16314</v>
      </c>
      <c r="Q14420" t="s">
        <v>16314</v>
      </c>
      <c r="R14420" t="s">
        <v>95921</v>
      </c>
      <c r="S14420" s="4" t="str">
        <f t="shared" si="225"/>
        <v>1998</v>
      </c>
    </row>
    <row r="14421" spans="1:19" hidden="1" x14ac:dyDescent="0.35">
      <c r="A14421" t="s">
        <v>95917</v>
      </c>
      <c r="B14421" t="s">
        <v>95918</v>
      </c>
      <c r="C14421" t="s">
        <v>95922</v>
      </c>
      <c r="D14421" t="s">
        <v>95923</v>
      </c>
      <c r="E14421" t="s">
        <v>95924</v>
      </c>
      <c r="F14421" t="s">
        <v>95925</v>
      </c>
      <c r="I14421" t="s">
        <v>414</v>
      </c>
      <c r="J14421" t="s">
        <v>414</v>
      </c>
      <c r="M14421" t="s">
        <v>112299</v>
      </c>
      <c r="N14421" t="s">
        <v>16314</v>
      </c>
      <c r="O14421" s="3" t="s">
        <v>95926</v>
      </c>
      <c r="P14421" t="s">
        <v>16314</v>
      </c>
      <c r="Q14421" t="s">
        <v>16314</v>
      </c>
      <c r="R14421" t="s">
        <v>95926</v>
      </c>
      <c r="S14421" s="4" t="str">
        <f t="shared" si="225"/>
        <v>1998</v>
      </c>
    </row>
    <row r="14422" spans="1:19" hidden="1" x14ac:dyDescent="0.35">
      <c r="A14422" t="s">
        <v>95924</v>
      </c>
      <c r="B14422" t="s">
        <v>95925</v>
      </c>
      <c r="C14422" t="s">
        <v>95927</v>
      </c>
      <c r="D14422" t="s">
        <v>95928</v>
      </c>
      <c r="E14422" t="s">
        <v>95929</v>
      </c>
      <c r="F14422" t="s">
        <v>95930</v>
      </c>
      <c r="I14422" t="s">
        <v>512</v>
      </c>
      <c r="J14422" t="s">
        <v>512</v>
      </c>
      <c r="M14422" t="s">
        <v>112297</v>
      </c>
      <c r="N14422" t="s">
        <v>16314</v>
      </c>
      <c r="O14422" s="3" t="s">
        <v>95931</v>
      </c>
      <c r="P14422" t="s">
        <v>16314</v>
      </c>
      <c r="Q14422" t="s">
        <v>16314</v>
      </c>
      <c r="R14422" t="s">
        <v>95931</v>
      </c>
      <c r="S14422" s="4" t="str">
        <f t="shared" si="225"/>
        <v>1998</v>
      </c>
    </row>
    <row r="14423" spans="1:19" hidden="1" x14ac:dyDescent="0.35">
      <c r="A14423" t="s">
        <v>95929</v>
      </c>
      <c r="B14423" t="s">
        <v>95930</v>
      </c>
      <c r="C14423" t="s">
        <v>95932</v>
      </c>
      <c r="D14423" t="s">
        <v>95933</v>
      </c>
      <c r="E14423" t="s">
        <v>95934</v>
      </c>
      <c r="F14423" t="s">
        <v>95935</v>
      </c>
      <c r="I14423" t="s">
        <v>95936</v>
      </c>
      <c r="J14423" t="s">
        <v>95937</v>
      </c>
      <c r="M14423" t="s">
        <v>112297</v>
      </c>
      <c r="N14423" t="s">
        <v>16314</v>
      </c>
      <c r="O14423" s="3" t="s">
        <v>95938</v>
      </c>
      <c r="P14423" t="s">
        <v>16314</v>
      </c>
      <c r="Q14423" t="s">
        <v>16314</v>
      </c>
      <c r="R14423" t="s">
        <v>95938</v>
      </c>
      <c r="S14423" s="4" t="str">
        <f t="shared" si="225"/>
        <v>1998</v>
      </c>
    </row>
    <row r="14424" spans="1:19" hidden="1" x14ac:dyDescent="0.35">
      <c r="A14424" t="s">
        <v>95934</v>
      </c>
      <c r="B14424" t="s">
        <v>95935</v>
      </c>
      <c r="C14424" t="s">
        <v>95939</v>
      </c>
      <c r="D14424" t="s">
        <v>95940</v>
      </c>
      <c r="E14424" t="s">
        <v>95941</v>
      </c>
      <c r="F14424" t="s">
        <v>95942</v>
      </c>
      <c r="I14424" t="s">
        <v>512</v>
      </c>
      <c r="J14424" t="s">
        <v>512</v>
      </c>
      <c r="M14424" t="s">
        <v>112297</v>
      </c>
      <c r="N14424" t="s">
        <v>16314</v>
      </c>
      <c r="O14424" s="3" t="s">
        <v>95943</v>
      </c>
      <c r="P14424" t="s">
        <v>16314</v>
      </c>
      <c r="Q14424" t="s">
        <v>16314</v>
      </c>
      <c r="R14424" t="s">
        <v>95943</v>
      </c>
      <c r="S14424" s="4" t="str">
        <f t="shared" si="225"/>
        <v>1998</v>
      </c>
    </row>
    <row r="14425" spans="1:19" ht="29" hidden="1" x14ac:dyDescent="0.35">
      <c r="A14425" t="s">
        <v>95941</v>
      </c>
      <c r="B14425" t="s">
        <v>95942</v>
      </c>
      <c r="C14425" t="s">
        <v>95944</v>
      </c>
      <c r="D14425" t="s">
        <v>95945</v>
      </c>
      <c r="E14425" t="s">
        <v>95946</v>
      </c>
      <c r="F14425" t="s">
        <v>95947</v>
      </c>
      <c r="I14425" t="s">
        <v>95948</v>
      </c>
      <c r="J14425" t="s">
        <v>95949</v>
      </c>
      <c r="K14425" s="2" t="s">
        <v>11336</v>
      </c>
      <c r="M14425" t="s">
        <v>16314</v>
      </c>
      <c r="N14425" t="s">
        <v>16314</v>
      </c>
      <c r="O14425" s="3" t="s">
        <v>95950</v>
      </c>
      <c r="P14425" t="s">
        <v>16314</v>
      </c>
      <c r="Q14425" t="s">
        <v>16314</v>
      </c>
      <c r="R14425" t="s">
        <v>95950</v>
      </c>
      <c r="S14425" s="4" t="str">
        <f t="shared" si="225"/>
        <v>1998</v>
      </c>
    </row>
    <row r="14426" spans="1:19" hidden="1" x14ac:dyDescent="0.35">
      <c r="A14426" t="s">
        <v>95946</v>
      </c>
      <c r="B14426" t="s">
        <v>95947</v>
      </c>
      <c r="C14426" t="s">
        <v>95951</v>
      </c>
      <c r="D14426" t="s">
        <v>95952</v>
      </c>
      <c r="E14426" t="s">
        <v>95953</v>
      </c>
      <c r="F14426" t="s">
        <v>95954</v>
      </c>
      <c r="I14426" t="s">
        <v>95955</v>
      </c>
      <c r="J14426" t="s">
        <v>95956</v>
      </c>
      <c r="M14426" t="s">
        <v>16314</v>
      </c>
      <c r="N14426" t="s">
        <v>16314</v>
      </c>
      <c r="O14426" s="3" t="s">
        <v>95957</v>
      </c>
      <c r="P14426" t="s">
        <v>16314</v>
      </c>
      <c r="Q14426" t="s">
        <v>16314</v>
      </c>
      <c r="R14426" t="s">
        <v>95957</v>
      </c>
      <c r="S14426" s="4" t="str">
        <f t="shared" si="225"/>
        <v>1998</v>
      </c>
    </row>
    <row r="14427" spans="1:19" hidden="1" x14ac:dyDescent="0.35">
      <c r="A14427" t="s">
        <v>95953</v>
      </c>
      <c r="B14427" t="s">
        <v>95954</v>
      </c>
      <c r="C14427" t="s">
        <v>95958</v>
      </c>
      <c r="D14427" t="s">
        <v>95959</v>
      </c>
      <c r="E14427" t="s">
        <v>95960</v>
      </c>
      <c r="F14427" t="s">
        <v>95961</v>
      </c>
      <c r="I14427" t="s">
        <v>95962</v>
      </c>
      <c r="J14427" t="s">
        <v>95963</v>
      </c>
      <c r="M14427" t="s">
        <v>112315</v>
      </c>
      <c r="N14427" t="s">
        <v>16314</v>
      </c>
      <c r="O14427" s="3" t="s">
        <v>95964</v>
      </c>
      <c r="P14427" t="s">
        <v>16314</v>
      </c>
      <c r="Q14427" t="s">
        <v>16314</v>
      </c>
      <c r="R14427" t="s">
        <v>95964</v>
      </c>
      <c r="S14427" s="4" t="str">
        <f t="shared" si="225"/>
        <v>1998</v>
      </c>
    </row>
    <row r="14428" spans="1:19" hidden="1" x14ac:dyDescent="0.35">
      <c r="A14428" t="s">
        <v>95960</v>
      </c>
      <c r="B14428" t="s">
        <v>95961</v>
      </c>
      <c r="C14428" t="s">
        <v>95965</v>
      </c>
      <c r="D14428" t="s">
        <v>95966</v>
      </c>
      <c r="E14428" t="s">
        <v>95967</v>
      </c>
      <c r="F14428" t="s">
        <v>95968</v>
      </c>
      <c r="I14428" t="s">
        <v>512</v>
      </c>
      <c r="J14428" t="s">
        <v>512</v>
      </c>
      <c r="M14428" t="s">
        <v>112297</v>
      </c>
      <c r="N14428" t="s">
        <v>16314</v>
      </c>
      <c r="O14428" s="3" t="s">
        <v>95969</v>
      </c>
      <c r="P14428" t="s">
        <v>16314</v>
      </c>
      <c r="Q14428" t="s">
        <v>16314</v>
      </c>
      <c r="R14428" t="s">
        <v>95969</v>
      </c>
      <c r="S14428" s="4" t="str">
        <f t="shared" si="225"/>
        <v>1998</v>
      </c>
    </row>
    <row r="14429" spans="1:19" hidden="1" x14ac:dyDescent="0.35">
      <c r="A14429" t="s">
        <v>95967</v>
      </c>
      <c r="B14429" t="s">
        <v>95968</v>
      </c>
      <c r="C14429" t="s">
        <v>95970</v>
      </c>
      <c r="D14429" t="s">
        <v>95971</v>
      </c>
      <c r="E14429" t="s">
        <v>95972</v>
      </c>
      <c r="F14429" t="s">
        <v>95973</v>
      </c>
      <c r="I14429" t="s">
        <v>95974</v>
      </c>
      <c r="J14429" t="s">
        <v>95975</v>
      </c>
      <c r="M14429" t="s">
        <v>112297</v>
      </c>
      <c r="N14429" t="s">
        <v>16314</v>
      </c>
      <c r="O14429" s="3" t="s">
        <v>95976</v>
      </c>
      <c r="P14429" t="s">
        <v>16314</v>
      </c>
      <c r="Q14429" t="s">
        <v>16314</v>
      </c>
      <c r="R14429" t="s">
        <v>95976</v>
      </c>
      <c r="S14429" s="4" t="str">
        <f t="shared" si="225"/>
        <v>1998</v>
      </c>
    </row>
    <row r="14430" spans="1:19" ht="29" hidden="1" x14ac:dyDescent="0.35">
      <c r="A14430" t="s">
        <v>95972</v>
      </c>
      <c r="B14430" t="s">
        <v>95973</v>
      </c>
      <c r="C14430" t="s">
        <v>95977</v>
      </c>
      <c r="D14430" t="s">
        <v>95978</v>
      </c>
      <c r="E14430" t="s">
        <v>95979</v>
      </c>
      <c r="F14430" t="s">
        <v>95980</v>
      </c>
      <c r="I14430" t="s">
        <v>95981</v>
      </c>
      <c r="J14430" t="s">
        <v>95982</v>
      </c>
      <c r="K14430" s="2" t="s">
        <v>11336</v>
      </c>
      <c r="M14430" t="s">
        <v>16314</v>
      </c>
      <c r="N14430" t="s">
        <v>16314</v>
      </c>
      <c r="O14430" s="3" t="s">
        <v>95983</v>
      </c>
      <c r="P14430" t="s">
        <v>16314</v>
      </c>
      <c r="Q14430" t="s">
        <v>16314</v>
      </c>
      <c r="R14430" t="s">
        <v>95983</v>
      </c>
      <c r="S14430" s="4" t="str">
        <f t="shared" si="225"/>
        <v>1998</v>
      </c>
    </row>
    <row r="14431" spans="1:19" hidden="1" x14ac:dyDescent="0.35">
      <c r="A14431" t="s">
        <v>95979</v>
      </c>
      <c r="B14431" t="s">
        <v>95980</v>
      </c>
      <c r="C14431" t="s">
        <v>95984</v>
      </c>
      <c r="D14431" t="s">
        <v>95985</v>
      </c>
      <c r="E14431" t="s">
        <v>95986</v>
      </c>
      <c r="F14431" t="s">
        <v>95987</v>
      </c>
      <c r="I14431" t="s">
        <v>95988</v>
      </c>
      <c r="J14431" t="s">
        <v>95989</v>
      </c>
      <c r="M14431" t="s">
        <v>112297</v>
      </c>
      <c r="N14431" t="s">
        <v>16314</v>
      </c>
      <c r="O14431" s="3" t="s">
        <v>95990</v>
      </c>
      <c r="P14431" t="s">
        <v>16314</v>
      </c>
      <c r="Q14431" t="s">
        <v>16314</v>
      </c>
      <c r="R14431" t="s">
        <v>95990</v>
      </c>
      <c r="S14431" s="4" t="str">
        <f t="shared" si="225"/>
        <v>1998</v>
      </c>
    </row>
    <row r="14432" spans="1:19" hidden="1" x14ac:dyDescent="0.35">
      <c r="A14432" t="s">
        <v>95986</v>
      </c>
      <c r="B14432" t="s">
        <v>95987</v>
      </c>
      <c r="C14432" t="s">
        <v>95991</v>
      </c>
      <c r="D14432" t="s">
        <v>95992</v>
      </c>
      <c r="E14432" t="s">
        <v>95993</v>
      </c>
      <c r="F14432" t="s">
        <v>95994</v>
      </c>
      <c r="I14432" t="s">
        <v>95995</v>
      </c>
      <c r="J14432" t="s">
        <v>95996</v>
      </c>
      <c r="M14432" t="s">
        <v>112297</v>
      </c>
      <c r="N14432" t="s">
        <v>16314</v>
      </c>
      <c r="O14432" s="3" t="s">
        <v>95997</v>
      </c>
      <c r="P14432" t="s">
        <v>16314</v>
      </c>
      <c r="Q14432" t="s">
        <v>16314</v>
      </c>
      <c r="R14432" t="s">
        <v>95997</v>
      </c>
      <c r="S14432" s="4" t="str">
        <f t="shared" si="225"/>
        <v>1998</v>
      </c>
    </row>
    <row r="14433" spans="1:19" hidden="1" x14ac:dyDescent="0.35">
      <c r="A14433" t="s">
        <v>95993</v>
      </c>
      <c r="B14433" t="s">
        <v>95994</v>
      </c>
      <c r="C14433" t="s">
        <v>95998</v>
      </c>
      <c r="D14433" t="s">
        <v>95999</v>
      </c>
      <c r="E14433" t="s">
        <v>96000</v>
      </c>
      <c r="F14433" t="s">
        <v>96001</v>
      </c>
      <c r="I14433" t="s">
        <v>96002</v>
      </c>
      <c r="J14433" t="s">
        <v>96003</v>
      </c>
      <c r="M14433" t="s">
        <v>112297</v>
      </c>
      <c r="N14433" t="s">
        <v>16314</v>
      </c>
      <c r="O14433" s="3" t="s">
        <v>96004</v>
      </c>
      <c r="P14433" t="s">
        <v>16314</v>
      </c>
      <c r="Q14433" t="s">
        <v>16314</v>
      </c>
      <c r="R14433" t="s">
        <v>96004</v>
      </c>
      <c r="S14433" s="4" t="str">
        <f t="shared" si="225"/>
        <v>1998</v>
      </c>
    </row>
    <row r="14434" spans="1:19" hidden="1" x14ac:dyDescent="0.35">
      <c r="A14434" t="s">
        <v>96000</v>
      </c>
      <c r="B14434" t="s">
        <v>96001</v>
      </c>
      <c r="C14434" t="s">
        <v>96005</v>
      </c>
      <c r="D14434" t="s">
        <v>96006</v>
      </c>
      <c r="E14434" t="s">
        <v>96007</v>
      </c>
      <c r="F14434" t="s">
        <v>96008</v>
      </c>
      <c r="I14434" t="s">
        <v>96009</v>
      </c>
      <c r="J14434" t="s">
        <v>94650</v>
      </c>
      <c r="M14434" t="s">
        <v>112315</v>
      </c>
      <c r="N14434" t="s">
        <v>16314</v>
      </c>
      <c r="O14434" s="3" t="s">
        <v>96010</v>
      </c>
      <c r="P14434" t="s">
        <v>16314</v>
      </c>
      <c r="Q14434" t="s">
        <v>16314</v>
      </c>
      <c r="R14434" t="s">
        <v>96010</v>
      </c>
      <c r="S14434" s="4" t="str">
        <f t="shared" si="225"/>
        <v>1998</v>
      </c>
    </row>
    <row r="14435" spans="1:19" hidden="1" x14ac:dyDescent="0.35">
      <c r="A14435" t="s">
        <v>96007</v>
      </c>
      <c r="B14435" t="s">
        <v>96008</v>
      </c>
      <c r="C14435" t="s">
        <v>96011</v>
      </c>
      <c r="D14435" t="s">
        <v>96012</v>
      </c>
      <c r="E14435" t="s">
        <v>96013</v>
      </c>
      <c r="F14435" t="s">
        <v>96014</v>
      </c>
      <c r="I14435" t="s">
        <v>96015</v>
      </c>
      <c r="J14435" t="s">
        <v>55445</v>
      </c>
      <c r="M14435" t="s">
        <v>112297</v>
      </c>
      <c r="N14435" t="s">
        <v>16314</v>
      </c>
      <c r="O14435" s="3" t="s">
        <v>96016</v>
      </c>
      <c r="P14435" t="s">
        <v>16314</v>
      </c>
      <c r="Q14435" t="s">
        <v>16314</v>
      </c>
      <c r="R14435" t="s">
        <v>96016</v>
      </c>
      <c r="S14435" s="4" t="str">
        <f t="shared" si="225"/>
        <v>1998</v>
      </c>
    </row>
    <row r="14436" spans="1:19" ht="232" hidden="1" x14ac:dyDescent="0.35">
      <c r="A14436" t="s">
        <v>96013</v>
      </c>
      <c r="B14436" t="s">
        <v>96014</v>
      </c>
      <c r="C14436" t="s">
        <v>96017</v>
      </c>
      <c r="D14436" t="s">
        <v>96018</v>
      </c>
      <c r="E14436" t="s">
        <v>96019</v>
      </c>
      <c r="F14436" t="s">
        <v>96020</v>
      </c>
      <c r="I14436" t="s">
        <v>96021</v>
      </c>
      <c r="J14436" t="s">
        <v>96022</v>
      </c>
      <c r="K14436" s="2" t="s">
        <v>96023</v>
      </c>
      <c r="M14436" t="s">
        <v>16314</v>
      </c>
      <c r="N14436" t="s">
        <v>16314</v>
      </c>
      <c r="O14436" s="3" t="s">
        <v>96024</v>
      </c>
      <c r="P14436" t="s">
        <v>16314</v>
      </c>
      <c r="Q14436" t="s">
        <v>16314</v>
      </c>
      <c r="R14436" t="s">
        <v>96024</v>
      </c>
      <c r="S14436" s="4" t="str">
        <f t="shared" si="225"/>
        <v>1998</v>
      </c>
    </row>
    <row r="14437" spans="1:19" hidden="1" x14ac:dyDescent="0.35">
      <c r="A14437" t="s">
        <v>96019</v>
      </c>
      <c r="B14437" t="s">
        <v>96020</v>
      </c>
      <c r="C14437" t="s">
        <v>96025</v>
      </c>
      <c r="D14437" t="s">
        <v>96026</v>
      </c>
      <c r="E14437" t="s">
        <v>96027</v>
      </c>
      <c r="F14437" t="s">
        <v>96028</v>
      </c>
      <c r="I14437" t="s">
        <v>96029</v>
      </c>
      <c r="J14437" t="s">
        <v>96030</v>
      </c>
      <c r="M14437" t="s">
        <v>112315</v>
      </c>
      <c r="N14437" t="s">
        <v>16314</v>
      </c>
      <c r="O14437" s="3" t="s">
        <v>96031</v>
      </c>
      <c r="P14437" t="s">
        <v>16314</v>
      </c>
      <c r="Q14437" t="s">
        <v>16314</v>
      </c>
      <c r="R14437" t="s">
        <v>96031</v>
      </c>
      <c r="S14437" s="4" t="str">
        <f t="shared" si="225"/>
        <v>1998</v>
      </c>
    </row>
    <row r="14438" spans="1:19" hidden="1" x14ac:dyDescent="0.35">
      <c r="A14438" t="s">
        <v>96027</v>
      </c>
      <c r="B14438" t="s">
        <v>96028</v>
      </c>
      <c r="C14438" t="s">
        <v>96032</v>
      </c>
      <c r="D14438" t="s">
        <v>96033</v>
      </c>
      <c r="E14438" t="s">
        <v>96034</v>
      </c>
      <c r="F14438" t="s">
        <v>96035</v>
      </c>
      <c r="I14438" t="s">
        <v>96036</v>
      </c>
      <c r="J14438" t="s">
        <v>96037</v>
      </c>
      <c r="M14438" t="s">
        <v>112315</v>
      </c>
      <c r="N14438" t="s">
        <v>16314</v>
      </c>
      <c r="O14438" s="3" t="s">
        <v>96038</v>
      </c>
      <c r="P14438" t="s">
        <v>16314</v>
      </c>
      <c r="Q14438" t="s">
        <v>16314</v>
      </c>
      <c r="R14438" t="s">
        <v>96038</v>
      </c>
      <c r="S14438" s="4" t="str">
        <f t="shared" si="225"/>
        <v>1998</v>
      </c>
    </row>
    <row r="14439" spans="1:19" ht="409.5" hidden="1" x14ac:dyDescent="0.35">
      <c r="A14439" t="s">
        <v>96034</v>
      </c>
      <c r="B14439" t="s">
        <v>96035</v>
      </c>
      <c r="C14439" t="s">
        <v>96039</v>
      </c>
      <c r="D14439" t="s">
        <v>96040</v>
      </c>
      <c r="E14439" t="s">
        <v>96041</v>
      </c>
      <c r="F14439" t="s">
        <v>96042</v>
      </c>
      <c r="I14439" t="s">
        <v>96043</v>
      </c>
      <c r="J14439" t="s">
        <v>96044</v>
      </c>
      <c r="K14439" s="2" t="s">
        <v>96045</v>
      </c>
      <c r="M14439" t="s">
        <v>16314</v>
      </c>
      <c r="N14439" t="s">
        <v>16314</v>
      </c>
      <c r="O14439" s="3" t="s">
        <v>96046</v>
      </c>
      <c r="P14439" t="s">
        <v>16314</v>
      </c>
      <c r="Q14439" t="s">
        <v>16314</v>
      </c>
      <c r="R14439" t="s">
        <v>96046</v>
      </c>
      <c r="S14439" s="4" t="str">
        <f t="shared" si="225"/>
        <v>1998</v>
      </c>
    </row>
    <row r="14440" spans="1:19" hidden="1" x14ac:dyDescent="0.35">
      <c r="A14440" t="s">
        <v>96041</v>
      </c>
      <c r="B14440" t="s">
        <v>96042</v>
      </c>
      <c r="C14440" t="s">
        <v>96047</v>
      </c>
      <c r="D14440" t="s">
        <v>96048</v>
      </c>
      <c r="E14440" t="s">
        <v>96049</v>
      </c>
      <c r="F14440" t="s">
        <v>96050</v>
      </c>
      <c r="I14440" t="s">
        <v>96051</v>
      </c>
      <c r="J14440" t="s">
        <v>96052</v>
      </c>
      <c r="M14440" t="s">
        <v>112297</v>
      </c>
      <c r="N14440" t="s">
        <v>16314</v>
      </c>
      <c r="O14440" s="3" t="s">
        <v>96053</v>
      </c>
      <c r="P14440" t="s">
        <v>16314</v>
      </c>
      <c r="Q14440" t="s">
        <v>16314</v>
      </c>
      <c r="R14440" t="s">
        <v>96053</v>
      </c>
      <c r="S14440" s="4" t="str">
        <f t="shared" si="225"/>
        <v>1998</v>
      </c>
    </row>
    <row r="14441" spans="1:19" hidden="1" x14ac:dyDescent="0.35">
      <c r="A14441" t="s">
        <v>96049</v>
      </c>
      <c r="B14441" t="s">
        <v>96050</v>
      </c>
      <c r="C14441" t="s">
        <v>96054</v>
      </c>
      <c r="D14441" t="s">
        <v>96055</v>
      </c>
      <c r="E14441" t="s">
        <v>96056</v>
      </c>
      <c r="F14441" t="s">
        <v>96057</v>
      </c>
      <c r="I14441" t="s">
        <v>512</v>
      </c>
      <c r="J14441" t="s">
        <v>512</v>
      </c>
      <c r="M14441" t="s">
        <v>112297</v>
      </c>
      <c r="N14441" t="s">
        <v>16314</v>
      </c>
      <c r="O14441" s="3" t="s">
        <v>96058</v>
      </c>
      <c r="P14441" t="s">
        <v>16314</v>
      </c>
      <c r="Q14441" t="s">
        <v>16314</v>
      </c>
      <c r="R14441" t="s">
        <v>96058</v>
      </c>
      <c r="S14441" s="4" t="str">
        <f t="shared" si="225"/>
        <v>1998</v>
      </c>
    </row>
    <row r="14442" spans="1:19" hidden="1" x14ac:dyDescent="0.35">
      <c r="A14442" t="s">
        <v>96056</v>
      </c>
      <c r="B14442" t="s">
        <v>96057</v>
      </c>
      <c r="C14442" t="s">
        <v>96059</v>
      </c>
      <c r="D14442" t="s">
        <v>96060</v>
      </c>
      <c r="E14442" t="s">
        <v>96061</v>
      </c>
      <c r="F14442" t="s">
        <v>96062</v>
      </c>
      <c r="I14442" t="s">
        <v>512</v>
      </c>
      <c r="J14442" t="s">
        <v>512</v>
      </c>
      <c r="M14442" t="s">
        <v>112297</v>
      </c>
      <c r="N14442" t="s">
        <v>16314</v>
      </c>
      <c r="O14442" s="3" t="s">
        <v>96063</v>
      </c>
      <c r="P14442" t="s">
        <v>16314</v>
      </c>
      <c r="Q14442" t="s">
        <v>16314</v>
      </c>
      <c r="R14442" t="s">
        <v>96063</v>
      </c>
      <c r="S14442" s="4" t="str">
        <f t="shared" si="225"/>
        <v>1998</v>
      </c>
    </row>
    <row r="14443" spans="1:19" hidden="1" x14ac:dyDescent="0.35">
      <c r="A14443" t="s">
        <v>96061</v>
      </c>
      <c r="B14443" t="s">
        <v>96062</v>
      </c>
      <c r="C14443" t="s">
        <v>96064</v>
      </c>
      <c r="D14443" t="s">
        <v>96065</v>
      </c>
      <c r="E14443" t="s">
        <v>96066</v>
      </c>
      <c r="F14443" t="s">
        <v>96067</v>
      </c>
      <c r="I14443" t="s">
        <v>96068</v>
      </c>
      <c r="J14443" t="s">
        <v>96069</v>
      </c>
      <c r="M14443" t="s">
        <v>112297</v>
      </c>
      <c r="N14443" t="s">
        <v>16314</v>
      </c>
      <c r="O14443" s="3" t="s">
        <v>96070</v>
      </c>
      <c r="P14443" t="s">
        <v>16314</v>
      </c>
      <c r="Q14443" t="s">
        <v>16314</v>
      </c>
      <c r="R14443" t="s">
        <v>96070</v>
      </c>
      <c r="S14443" s="4" t="str">
        <f t="shared" si="225"/>
        <v>1998</v>
      </c>
    </row>
    <row r="14444" spans="1:19" hidden="1" x14ac:dyDescent="0.35">
      <c r="A14444" t="s">
        <v>96066</v>
      </c>
      <c r="B14444" t="s">
        <v>96067</v>
      </c>
      <c r="C14444" s="1" t="s">
        <v>96071</v>
      </c>
      <c r="D14444" s="1" t="s">
        <v>96072</v>
      </c>
      <c r="E14444" t="s">
        <v>96073</v>
      </c>
      <c r="F14444" t="s">
        <v>96074</v>
      </c>
      <c r="I14444" t="s">
        <v>414</v>
      </c>
      <c r="J14444" t="s">
        <v>414</v>
      </c>
      <c r="M14444" t="s">
        <v>112299</v>
      </c>
      <c r="N14444" t="s">
        <v>16314</v>
      </c>
      <c r="O14444" s="3" t="s">
        <v>96075</v>
      </c>
      <c r="P14444" t="s">
        <v>16314</v>
      </c>
      <c r="Q14444" t="s">
        <v>16314</v>
      </c>
      <c r="R14444" t="s">
        <v>96075</v>
      </c>
      <c r="S14444" s="4" t="str">
        <f t="shared" si="225"/>
        <v>1998</v>
      </c>
    </row>
    <row r="14445" spans="1:19" hidden="1" x14ac:dyDescent="0.35">
      <c r="A14445" t="s">
        <v>96073</v>
      </c>
      <c r="B14445" t="s">
        <v>96074</v>
      </c>
      <c r="C14445" t="s">
        <v>96076</v>
      </c>
      <c r="D14445" t="s">
        <v>96077</v>
      </c>
      <c r="E14445" t="s">
        <v>96078</v>
      </c>
      <c r="F14445" t="s">
        <v>96079</v>
      </c>
      <c r="I14445" t="s">
        <v>96080</v>
      </c>
      <c r="J14445" t="s">
        <v>96081</v>
      </c>
      <c r="M14445" t="s">
        <v>112314</v>
      </c>
      <c r="N14445" t="s">
        <v>16314</v>
      </c>
      <c r="O14445" s="3" t="s">
        <v>96082</v>
      </c>
      <c r="P14445" t="s">
        <v>16314</v>
      </c>
      <c r="Q14445" t="s">
        <v>16314</v>
      </c>
      <c r="R14445" t="s">
        <v>96082</v>
      </c>
      <c r="S14445" s="4" t="str">
        <f t="shared" si="225"/>
        <v>1998</v>
      </c>
    </row>
    <row r="14446" spans="1:19" hidden="1" x14ac:dyDescent="0.35">
      <c r="A14446" t="s">
        <v>96078</v>
      </c>
      <c r="B14446" t="s">
        <v>96079</v>
      </c>
      <c r="C14446" t="s">
        <v>96083</v>
      </c>
      <c r="D14446" t="s">
        <v>96084</v>
      </c>
      <c r="E14446" t="s">
        <v>96085</v>
      </c>
      <c r="F14446" t="s">
        <v>96086</v>
      </c>
      <c r="I14446" t="s">
        <v>512</v>
      </c>
      <c r="J14446" t="s">
        <v>512</v>
      </c>
      <c r="M14446" t="s">
        <v>112297</v>
      </c>
      <c r="N14446" t="s">
        <v>16314</v>
      </c>
      <c r="O14446" s="3" t="s">
        <v>96087</v>
      </c>
      <c r="P14446" t="s">
        <v>16314</v>
      </c>
      <c r="Q14446" t="s">
        <v>16314</v>
      </c>
      <c r="R14446" t="s">
        <v>96087</v>
      </c>
      <c r="S14446" s="4" t="str">
        <f t="shared" si="225"/>
        <v>1998</v>
      </c>
    </row>
    <row r="14447" spans="1:19" hidden="1" x14ac:dyDescent="0.35">
      <c r="A14447" t="s">
        <v>96085</v>
      </c>
      <c r="B14447" t="s">
        <v>96086</v>
      </c>
      <c r="C14447" t="s">
        <v>96088</v>
      </c>
      <c r="D14447" t="s">
        <v>96089</v>
      </c>
      <c r="E14447" t="s">
        <v>96090</v>
      </c>
      <c r="F14447" t="s">
        <v>96091</v>
      </c>
      <c r="I14447" t="s">
        <v>96092</v>
      </c>
      <c r="J14447" t="s">
        <v>96093</v>
      </c>
      <c r="M14447" t="s">
        <v>112297</v>
      </c>
      <c r="N14447" t="s">
        <v>16314</v>
      </c>
      <c r="O14447" s="3" t="s">
        <v>96094</v>
      </c>
      <c r="P14447" t="s">
        <v>16314</v>
      </c>
      <c r="Q14447" t="s">
        <v>16314</v>
      </c>
      <c r="R14447" t="s">
        <v>96094</v>
      </c>
      <c r="S14447" s="4" t="str">
        <f t="shared" si="225"/>
        <v>1998</v>
      </c>
    </row>
    <row r="14448" spans="1:19" hidden="1" x14ac:dyDescent="0.35">
      <c r="A14448" t="s">
        <v>96090</v>
      </c>
      <c r="B14448" t="s">
        <v>96091</v>
      </c>
      <c r="C14448" t="s">
        <v>96095</v>
      </c>
      <c r="D14448" t="s">
        <v>96096</v>
      </c>
      <c r="E14448" t="s">
        <v>96097</v>
      </c>
      <c r="F14448" t="s">
        <v>96098</v>
      </c>
      <c r="I14448" t="s">
        <v>96099</v>
      </c>
      <c r="J14448" t="s">
        <v>96100</v>
      </c>
      <c r="M14448" t="s">
        <v>112314</v>
      </c>
      <c r="N14448" t="s">
        <v>16314</v>
      </c>
      <c r="O14448" s="3" t="s">
        <v>96101</v>
      </c>
      <c r="P14448" t="s">
        <v>16314</v>
      </c>
      <c r="Q14448" t="s">
        <v>16314</v>
      </c>
      <c r="R14448" t="s">
        <v>96101</v>
      </c>
      <c r="S14448" s="4" t="str">
        <f t="shared" si="225"/>
        <v>1998</v>
      </c>
    </row>
    <row r="14449" spans="1:19" ht="29" hidden="1" x14ac:dyDescent="0.35">
      <c r="A14449" t="s">
        <v>96097</v>
      </c>
      <c r="B14449" t="s">
        <v>96098</v>
      </c>
      <c r="C14449" t="s">
        <v>96102</v>
      </c>
      <c r="D14449" t="s">
        <v>96103</v>
      </c>
      <c r="E14449" t="s">
        <v>96104</v>
      </c>
      <c r="F14449" t="s">
        <v>96105</v>
      </c>
      <c r="I14449" t="s">
        <v>96106</v>
      </c>
      <c r="J14449" t="s">
        <v>96107</v>
      </c>
      <c r="K14449" s="2" t="s">
        <v>11336</v>
      </c>
      <c r="M14449" t="s">
        <v>16314</v>
      </c>
      <c r="N14449" t="s">
        <v>16314</v>
      </c>
      <c r="O14449" s="3" t="s">
        <v>96108</v>
      </c>
      <c r="P14449" t="s">
        <v>16314</v>
      </c>
      <c r="Q14449" t="s">
        <v>16314</v>
      </c>
      <c r="R14449" t="s">
        <v>96108</v>
      </c>
      <c r="S14449" s="4" t="str">
        <f t="shared" si="225"/>
        <v>1998</v>
      </c>
    </row>
    <row r="14450" spans="1:19" ht="304.5" hidden="1" x14ac:dyDescent="0.35">
      <c r="A14450" t="s">
        <v>96104</v>
      </c>
      <c r="B14450" t="s">
        <v>96105</v>
      </c>
      <c r="C14450" t="s">
        <v>96109</v>
      </c>
      <c r="D14450" t="s">
        <v>96110</v>
      </c>
      <c r="E14450" t="s">
        <v>96111</v>
      </c>
      <c r="F14450" t="s">
        <v>96112</v>
      </c>
      <c r="I14450" t="s">
        <v>96113</v>
      </c>
      <c r="J14450" t="s">
        <v>96114</v>
      </c>
      <c r="K14450" s="2" t="s">
        <v>96115</v>
      </c>
      <c r="M14450" t="s">
        <v>16314</v>
      </c>
      <c r="N14450" t="s">
        <v>16314</v>
      </c>
      <c r="O14450" s="3" t="s">
        <v>96116</v>
      </c>
      <c r="P14450" t="s">
        <v>16314</v>
      </c>
      <c r="Q14450" t="s">
        <v>16314</v>
      </c>
      <c r="R14450" t="s">
        <v>96116</v>
      </c>
      <c r="S14450" s="4" t="str">
        <f t="shared" si="225"/>
        <v>1998</v>
      </c>
    </row>
    <row r="14451" spans="1:19" hidden="1" x14ac:dyDescent="0.35">
      <c r="A14451" t="s">
        <v>96111</v>
      </c>
      <c r="B14451" t="s">
        <v>96112</v>
      </c>
      <c r="C14451" t="s">
        <v>96117</v>
      </c>
      <c r="D14451" t="s">
        <v>96118</v>
      </c>
      <c r="E14451" t="s">
        <v>96119</v>
      </c>
      <c r="F14451" t="s">
        <v>96120</v>
      </c>
      <c r="I14451" t="s">
        <v>96121</v>
      </c>
      <c r="J14451" t="s">
        <v>96122</v>
      </c>
      <c r="M14451" t="s">
        <v>112297</v>
      </c>
      <c r="N14451" t="s">
        <v>16314</v>
      </c>
      <c r="O14451" s="3" t="s">
        <v>96123</v>
      </c>
      <c r="P14451" t="s">
        <v>16314</v>
      </c>
      <c r="Q14451" t="s">
        <v>16314</v>
      </c>
      <c r="R14451" t="s">
        <v>96123</v>
      </c>
      <c r="S14451" s="4" t="str">
        <f t="shared" si="225"/>
        <v>1998</v>
      </c>
    </row>
    <row r="14452" spans="1:19" hidden="1" x14ac:dyDescent="0.35">
      <c r="A14452" t="s">
        <v>96119</v>
      </c>
      <c r="B14452" t="s">
        <v>96120</v>
      </c>
      <c r="C14452" t="s">
        <v>96124</v>
      </c>
      <c r="D14452" t="s">
        <v>96125</v>
      </c>
      <c r="E14452" t="s">
        <v>96126</v>
      </c>
      <c r="F14452" t="s">
        <v>96127</v>
      </c>
      <c r="I14452" t="s">
        <v>512</v>
      </c>
      <c r="J14452" t="s">
        <v>512</v>
      </c>
      <c r="M14452" t="s">
        <v>112297</v>
      </c>
      <c r="N14452" t="s">
        <v>16314</v>
      </c>
      <c r="O14452" s="3" t="s">
        <v>96128</v>
      </c>
      <c r="P14452" t="s">
        <v>16314</v>
      </c>
      <c r="Q14452" t="s">
        <v>16314</v>
      </c>
      <c r="R14452" t="s">
        <v>96128</v>
      </c>
      <c r="S14452" s="4" t="str">
        <f t="shared" si="225"/>
        <v>1998</v>
      </c>
    </row>
    <row r="14453" spans="1:19" ht="29" hidden="1" x14ac:dyDescent="0.35">
      <c r="A14453" t="s">
        <v>96126</v>
      </c>
      <c r="B14453" t="s">
        <v>96127</v>
      </c>
      <c r="C14453" t="s">
        <v>96129</v>
      </c>
      <c r="D14453" t="s">
        <v>96130</v>
      </c>
      <c r="E14453" t="s">
        <v>96131</v>
      </c>
      <c r="F14453" t="s">
        <v>96132</v>
      </c>
      <c r="I14453" t="s">
        <v>96133</v>
      </c>
      <c r="J14453" t="s">
        <v>96134</v>
      </c>
      <c r="K14453" s="2" t="s">
        <v>11336</v>
      </c>
      <c r="M14453" t="s">
        <v>16314</v>
      </c>
      <c r="N14453" t="s">
        <v>16314</v>
      </c>
      <c r="O14453" s="3" t="s">
        <v>96135</v>
      </c>
      <c r="P14453" t="s">
        <v>16314</v>
      </c>
      <c r="Q14453" t="s">
        <v>16314</v>
      </c>
      <c r="R14453" t="s">
        <v>96135</v>
      </c>
      <c r="S14453" s="4" t="str">
        <f t="shared" si="225"/>
        <v>1998</v>
      </c>
    </row>
    <row r="14454" spans="1:19" ht="29" hidden="1" x14ac:dyDescent="0.35">
      <c r="A14454" t="s">
        <v>96131</v>
      </c>
      <c r="B14454" t="s">
        <v>96132</v>
      </c>
      <c r="C14454" t="s">
        <v>96136</v>
      </c>
      <c r="D14454" t="s">
        <v>96137</v>
      </c>
      <c r="E14454" t="s">
        <v>96138</v>
      </c>
      <c r="F14454" t="s">
        <v>96139</v>
      </c>
      <c r="I14454" t="s">
        <v>96140</v>
      </c>
      <c r="J14454" t="s">
        <v>96141</v>
      </c>
      <c r="K14454" s="2" t="s">
        <v>11336</v>
      </c>
      <c r="M14454" t="s">
        <v>16314</v>
      </c>
      <c r="N14454" t="s">
        <v>16314</v>
      </c>
      <c r="O14454" s="3" t="s">
        <v>96142</v>
      </c>
      <c r="P14454" t="s">
        <v>16314</v>
      </c>
      <c r="Q14454" t="s">
        <v>16314</v>
      </c>
      <c r="R14454" t="s">
        <v>96142</v>
      </c>
      <c r="S14454" s="4" t="str">
        <f t="shared" si="225"/>
        <v>1998</v>
      </c>
    </row>
    <row r="14455" spans="1:19" hidden="1" x14ac:dyDescent="0.35">
      <c r="A14455" t="s">
        <v>96138</v>
      </c>
      <c r="B14455" t="s">
        <v>96139</v>
      </c>
      <c r="C14455" t="s">
        <v>96143</v>
      </c>
      <c r="D14455" t="s">
        <v>96144</v>
      </c>
      <c r="E14455" t="s">
        <v>96145</v>
      </c>
      <c r="F14455" t="s">
        <v>96146</v>
      </c>
      <c r="I14455" t="s">
        <v>2301</v>
      </c>
      <c r="J14455" t="s">
        <v>2302</v>
      </c>
      <c r="M14455" t="s">
        <v>16314</v>
      </c>
      <c r="N14455" t="s">
        <v>16314</v>
      </c>
      <c r="O14455" s="3" t="s">
        <v>96147</v>
      </c>
      <c r="P14455" t="s">
        <v>16314</v>
      </c>
      <c r="Q14455" t="s">
        <v>16314</v>
      </c>
      <c r="R14455" t="s">
        <v>96147</v>
      </c>
      <c r="S14455" s="4" t="str">
        <f t="shared" si="225"/>
        <v>1998</v>
      </c>
    </row>
    <row r="14456" spans="1:19" hidden="1" x14ac:dyDescent="0.35">
      <c r="A14456" t="s">
        <v>96145</v>
      </c>
      <c r="B14456" t="s">
        <v>96146</v>
      </c>
      <c r="C14456" t="s">
        <v>96148</v>
      </c>
      <c r="D14456" t="s">
        <v>96149</v>
      </c>
      <c r="E14456" t="s">
        <v>96150</v>
      </c>
      <c r="F14456" t="s">
        <v>96151</v>
      </c>
      <c r="I14456" t="s">
        <v>96152</v>
      </c>
      <c r="J14456" t="s">
        <v>96153</v>
      </c>
      <c r="M14456" t="s">
        <v>112323</v>
      </c>
      <c r="N14456" t="s">
        <v>16314</v>
      </c>
      <c r="O14456" s="3" t="s">
        <v>96154</v>
      </c>
      <c r="P14456" t="s">
        <v>16314</v>
      </c>
      <c r="Q14456" t="s">
        <v>16314</v>
      </c>
      <c r="R14456" t="s">
        <v>96154</v>
      </c>
      <c r="S14456" s="4" t="str">
        <f t="shared" si="225"/>
        <v>1998</v>
      </c>
    </row>
    <row r="14457" spans="1:19" hidden="1" x14ac:dyDescent="0.35">
      <c r="A14457" t="s">
        <v>96150</v>
      </c>
      <c r="B14457" t="s">
        <v>96151</v>
      </c>
      <c r="C14457" t="s">
        <v>96155</v>
      </c>
      <c r="D14457" t="s">
        <v>96156</v>
      </c>
      <c r="E14457" t="s">
        <v>96157</v>
      </c>
      <c r="F14457" t="s">
        <v>96158</v>
      </c>
      <c r="I14457" t="s">
        <v>96159</v>
      </c>
      <c r="J14457" t="s">
        <v>96153</v>
      </c>
      <c r="M14457" t="s">
        <v>112323</v>
      </c>
      <c r="N14457" t="s">
        <v>16314</v>
      </c>
      <c r="O14457" s="3" t="s">
        <v>96160</v>
      </c>
      <c r="P14457" t="s">
        <v>16314</v>
      </c>
      <c r="Q14457" t="s">
        <v>16314</v>
      </c>
      <c r="R14457" t="s">
        <v>96160</v>
      </c>
      <c r="S14457" s="4" t="str">
        <f t="shared" si="225"/>
        <v>1998</v>
      </c>
    </row>
    <row r="14458" spans="1:19" hidden="1" x14ac:dyDescent="0.35">
      <c r="A14458" t="s">
        <v>96157</v>
      </c>
      <c r="B14458" t="s">
        <v>96158</v>
      </c>
      <c r="C14458" t="s">
        <v>96161</v>
      </c>
      <c r="D14458" t="s">
        <v>96162</v>
      </c>
      <c r="E14458" t="s">
        <v>96163</v>
      </c>
      <c r="F14458" t="s">
        <v>96164</v>
      </c>
      <c r="I14458" t="s">
        <v>96165</v>
      </c>
      <c r="J14458" t="s">
        <v>96153</v>
      </c>
      <c r="M14458" t="s">
        <v>112323</v>
      </c>
      <c r="N14458" t="s">
        <v>16314</v>
      </c>
      <c r="O14458" s="3" t="s">
        <v>96166</v>
      </c>
      <c r="P14458" t="s">
        <v>16314</v>
      </c>
      <c r="Q14458" t="s">
        <v>16314</v>
      </c>
      <c r="R14458" t="s">
        <v>96166</v>
      </c>
      <c r="S14458" s="4" t="str">
        <f t="shared" si="225"/>
        <v>1998</v>
      </c>
    </row>
    <row r="14459" spans="1:19" hidden="1" x14ac:dyDescent="0.35">
      <c r="A14459" t="s">
        <v>96163</v>
      </c>
      <c r="B14459" t="s">
        <v>96164</v>
      </c>
      <c r="C14459" t="s">
        <v>96167</v>
      </c>
      <c r="D14459" t="s">
        <v>96168</v>
      </c>
      <c r="E14459" t="s">
        <v>96169</v>
      </c>
      <c r="F14459" t="s">
        <v>96170</v>
      </c>
      <c r="I14459" t="s">
        <v>96171</v>
      </c>
      <c r="J14459" t="s">
        <v>96172</v>
      </c>
      <c r="M14459" t="s">
        <v>112297</v>
      </c>
      <c r="N14459" t="s">
        <v>16314</v>
      </c>
      <c r="O14459" s="3" t="s">
        <v>96173</v>
      </c>
      <c r="P14459" t="s">
        <v>16314</v>
      </c>
      <c r="Q14459" t="s">
        <v>16314</v>
      </c>
      <c r="R14459" t="s">
        <v>96173</v>
      </c>
      <c r="S14459" s="4" t="str">
        <f t="shared" si="225"/>
        <v>1998</v>
      </c>
    </row>
    <row r="14460" spans="1:19" hidden="1" x14ac:dyDescent="0.35">
      <c r="A14460" t="s">
        <v>96169</v>
      </c>
      <c r="B14460" t="s">
        <v>96170</v>
      </c>
      <c r="C14460" t="s">
        <v>96174</v>
      </c>
      <c r="D14460" t="s">
        <v>96175</v>
      </c>
      <c r="E14460" t="s">
        <v>96176</v>
      </c>
      <c r="F14460" t="s">
        <v>96177</v>
      </c>
      <c r="I14460" t="s">
        <v>96178</v>
      </c>
      <c r="J14460" t="s">
        <v>96179</v>
      </c>
      <c r="M14460" t="s">
        <v>112297</v>
      </c>
      <c r="N14460" t="s">
        <v>16314</v>
      </c>
      <c r="O14460" s="3" t="s">
        <v>96180</v>
      </c>
      <c r="P14460" t="s">
        <v>16314</v>
      </c>
      <c r="Q14460" t="s">
        <v>16314</v>
      </c>
      <c r="R14460" t="s">
        <v>96180</v>
      </c>
      <c r="S14460" s="4" t="str">
        <f t="shared" si="225"/>
        <v>1998</v>
      </c>
    </row>
    <row r="14461" spans="1:19" hidden="1" x14ac:dyDescent="0.35">
      <c r="A14461" t="s">
        <v>96176</v>
      </c>
      <c r="B14461" t="s">
        <v>96177</v>
      </c>
      <c r="C14461" t="s">
        <v>96181</v>
      </c>
      <c r="D14461" t="s">
        <v>96182</v>
      </c>
      <c r="E14461" t="s">
        <v>96183</v>
      </c>
      <c r="F14461" t="s">
        <v>96184</v>
      </c>
      <c r="I14461" t="s">
        <v>512</v>
      </c>
      <c r="J14461" t="s">
        <v>512</v>
      </c>
      <c r="M14461" t="s">
        <v>112297</v>
      </c>
      <c r="N14461" t="s">
        <v>16314</v>
      </c>
      <c r="O14461" s="3" t="s">
        <v>96185</v>
      </c>
      <c r="P14461" t="s">
        <v>16314</v>
      </c>
      <c r="Q14461" t="s">
        <v>16314</v>
      </c>
      <c r="R14461" t="s">
        <v>96185</v>
      </c>
      <c r="S14461" s="4" t="str">
        <f t="shared" si="225"/>
        <v>1998</v>
      </c>
    </row>
    <row r="14462" spans="1:19" hidden="1" x14ac:dyDescent="0.35">
      <c r="A14462" t="s">
        <v>96183</v>
      </c>
      <c r="B14462" t="s">
        <v>96184</v>
      </c>
      <c r="C14462" t="s">
        <v>96186</v>
      </c>
      <c r="D14462" t="s">
        <v>96187</v>
      </c>
      <c r="E14462" t="s">
        <v>96188</v>
      </c>
      <c r="F14462" t="s">
        <v>96189</v>
      </c>
      <c r="I14462" t="s">
        <v>96190</v>
      </c>
      <c r="J14462" t="s">
        <v>96191</v>
      </c>
      <c r="M14462" t="s">
        <v>112297</v>
      </c>
      <c r="N14462" t="s">
        <v>16314</v>
      </c>
      <c r="O14462" s="3" t="s">
        <v>96192</v>
      </c>
      <c r="P14462" t="s">
        <v>16314</v>
      </c>
      <c r="Q14462" t="s">
        <v>16314</v>
      </c>
      <c r="R14462" t="s">
        <v>96192</v>
      </c>
      <c r="S14462" s="4" t="str">
        <f t="shared" si="225"/>
        <v>1998</v>
      </c>
    </row>
    <row r="14463" spans="1:19" hidden="1" x14ac:dyDescent="0.35">
      <c r="A14463" t="s">
        <v>96188</v>
      </c>
      <c r="B14463" t="s">
        <v>96189</v>
      </c>
      <c r="C14463" t="s">
        <v>96193</v>
      </c>
      <c r="D14463" t="s">
        <v>96194</v>
      </c>
      <c r="E14463" t="s">
        <v>96195</v>
      </c>
      <c r="F14463" t="s">
        <v>96196</v>
      </c>
      <c r="I14463" t="s">
        <v>512</v>
      </c>
      <c r="J14463" t="s">
        <v>512</v>
      </c>
      <c r="M14463" t="s">
        <v>112297</v>
      </c>
      <c r="N14463" t="s">
        <v>16314</v>
      </c>
      <c r="O14463" s="3" t="s">
        <v>96197</v>
      </c>
      <c r="P14463" t="s">
        <v>16314</v>
      </c>
      <c r="Q14463" t="s">
        <v>16314</v>
      </c>
      <c r="R14463" t="s">
        <v>96197</v>
      </c>
      <c r="S14463" s="4" t="str">
        <f t="shared" si="225"/>
        <v>1998</v>
      </c>
    </row>
    <row r="14464" spans="1:19" hidden="1" x14ac:dyDescent="0.35">
      <c r="A14464" t="s">
        <v>96195</v>
      </c>
      <c r="B14464" t="s">
        <v>96196</v>
      </c>
      <c r="C14464" t="s">
        <v>96198</v>
      </c>
      <c r="D14464" t="s">
        <v>96199</v>
      </c>
      <c r="E14464" t="s">
        <v>96200</v>
      </c>
      <c r="F14464" t="s">
        <v>96201</v>
      </c>
      <c r="I14464" t="s">
        <v>96202</v>
      </c>
      <c r="J14464" t="s">
        <v>96203</v>
      </c>
      <c r="M14464" t="s">
        <v>112297</v>
      </c>
      <c r="N14464" t="s">
        <v>16314</v>
      </c>
      <c r="O14464" s="3" t="s">
        <v>96204</v>
      </c>
      <c r="P14464" t="s">
        <v>16314</v>
      </c>
      <c r="Q14464" t="s">
        <v>16314</v>
      </c>
      <c r="R14464" t="s">
        <v>96204</v>
      </c>
      <c r="S14464" s="4" t="str">
        <f t="shared" si="225"/>
        <v>1998</v>
      </c>
    </row>
    <row r="14465" spans="1:19" hidden="1" x14ac:dyDescent="0.35">
      <c r="A14465" t="s">
        <v>96200</v>
      </c>
      <c r="B14465" t="s">
        <v>96201</v>
      </c>
      <c r="C14465" t="s">
        <v>96205</v>
      </c>
      <c r="D14465" t="s">
        <v>96206</v>
      </c>
      <c r="E14465" t="s">
        <v>96207</v>
      </c>
      <c r="F14465" t="s">
        <v>96208</v>
      </c>
      <c r="I14465" t="s">
        <v>96209</v>
      </c>
      <c r="J14465" t="s">
        <v>96210</v>
      </c>
      <c r="M14465" t="s">
        <v>112314</v>
      </c>
      <c r="N14465" t="s">
        <v>16314</v>
      </c>
      <c r="O14465" s="3" t="s">
        <v>96211</v>
      </c>
      <c r="P14465" t="s">
        <v>16314</v>
      </c>
      <c r="Q14465" t="s">
        <v>16314</v>
      </c>
      <c r="R14465" t="s">
        <v>96211</v>
      </c>
      <c r="S14465" s="4" t="str">
        <f t="shared" si="225"/>
        <v>1998</v>
      </c>
    </row>
    <row r="14466" spans="1:19" hidden="1" x14ac:dyDescent="0.35">
      <c r="A14466" t="s">
        <v>96207</v>
      </c>
      <c r="B14466" t="s">
        <v>96208</v>
      </c>
      <c r="C14466" t="s">
        <v>96212</v>
      </c>
      <c r="D14466" t="s">
        <v>96213</v>
      </c>
      <c r="E14466" t="s">
        <v>96214</v>
      </c>
      <c r="F14466" t="s">
        <v>96215</v>
      </c>
      <c r="I14466" t="s">
        <v>96216</v>
      </c>
      <c r="J14466" t="s">
        <v>96210</v>
      </c>
      <c r="M14466" t="s">
        <v>112314</v>
      </c>
      <c r="N14466" t="s">
        <v>16314</v>
      </c>
      <c r="O14466" s="3" t="s">
        <v>96217</v>
      </c>
      <c r="P14466" t="s">
        <v>16314</v>
      </c>
      <c r="Q14466" t="s">
        <v>16314</v>
      </c>
      <c r="R14466" t="s">
        <v>96217</v>
      </c>
      <c r="S14466" s="4" t="str">
        <f t="shared" si="225"/>
        <v>1998</v>
      </c>
    </row>
    <row r="14467" spans="1:19" hidden="1" x14ac:dyDescent="0.35">
      <c r="A14467" t="s">
        <v>96214</v>
      </c>
      <c r="B14467" t="s">
        <v>96215</v>
      </c>
      <c r="C14467" t="s">
        <v>96218</v>
      </c>
      <c r="D14467" t="s">
        <v>96219</v>
      </c>
      <c r="E14467" s="1" t="s">
        <v>96220</v>
      </c>
      <c r="F14467" s="1" t="s">
        <v>96221</v>
      </c>
      <c r="I14467" t="s">
        <v>512</v>
      </c>
      <c r="J14467" t="s">
        <v>512</v>
      </c>
      <c r="M14467" t="s">
        <v>112297</v>
      </c>
      <c r="N14467" t="s">
        <v>16314</v>
      </c>
      <c r="O14467" s="3" t="s">
        <v>96222</v>
      </c>
      <c r="P14467" t="s">
        <v>16314</v>
      </c>
      <c r="Q14467" t="s">
        <v>16314</v>
      </c>
      <c r="R14467" t="s">
        <v>96222</v>
      </c>
      <c r="S14467" s="4" t="str">
        <f t="shared" ref="S14467:S14530" si="226">LEFT(RIGHT(R14467,19),4)</f>
        <v>1998</v>
      </c>
    </row>
    <row r="14468" spans="1:19" hidden="1" x14ac:dyDescent="0.35">
      <c r="A14468" s="1" t="s">
        <v>96220</v>
      </c>
      <c r="B14468" s="1" t="s">
        <v>96221</v>
      </c>
      <c r="C14468" t="s">
        <v>96223</v>
      </c>
      <c r="D14468" t="s">
        <v>96224</v>
      </c>
      <c r="E14468" t="s">
        <v>96225</v>
      </c>
      <c r="F14468" t="s">
        <v>96226</v>
      </c>
      <c r="I14468" t="s">
        <v>96227</v>
      </c>
      <c r="J14468" t="s">
        <v>96228</v>
      </c>
      <c r="M14468" t="s">
        <v>112297</v>
      </c>
      <c r="N14468" t="s">
        <v>16314</v>
      </c>
      <c r="O14468" s="3" t="s">
        <v>96229</v>
      </c>
      <c r="P14468" t="s">
        <v>16314</v>
      </c>
      <c r="Q14468" t="s">
        <v>16314</v>
      </c>
      <c r="R14468" t="s">
        <v>96229</v>
      </c>
      <c r="S14468" s="4" t="str">
        <f t="shared" si="226"/>
        <v>1998</v>
      </c>
    </row>
    <row r="14469" spans="1:19" hidden="1" x14ac:dyDescent="0.35">
      <c r="A14469" t="s">
        <v>96225</v>
      </c>
      <c r="B14469" t="s">
        <v>96226</v>
      </c>
      <c r="C14469" t="s">
        <v>96230</v>
      </c>
      <c r="D14469" t="s">
        <v>96231</v>
      </c>
      <c r="E14469" t="s">
        <v>96232</v>
      </c>
      <c r="F14469" t="s">
        <v>96233</v>
      </c>
      <c r="I14469" t="s">
        <v>96234</v>
      </c>
      <c r="J14469" t="s">
        <v>96235</v>
      </c>
      <c r="M14469" t="s">
        <v>112297</v>
      </c>
      <c r="N14469" t="s">
        <v>16314</v>
      </c>
      <c r="O14469" s="3" t="s">
        <v>96236</v>
      </c>
      <c r="P14469" t="s">
        <v>16314</v>
      </c>
      <c r="Q14469" t="s">
        <v>16314</v>
      </c>
      <c r="R14469" t="s">
        <v>96236</v>
      </c>
      <c r="S14469" s="4" t="str">
        <f t="shared" si="226"/>
        <v>1998</v>
      </c>
    </row>
    <row r="14470" spans="1:19" hidden="1" x14ac:dyDescent="0.35">
      <c r="A14470" t="s">
        <v>96232</v>
      </c>
      <c r="B14470" t="s">
        <v>96233</v>
      </c>
      <c r="C14470" t="s">
        <v>96237</v>
      </c>
      <c r="D14470" t="s">
        <v>96238</v>
      </c>
      <c r="E14470" t="s">
        <v>96239</v>
      </c>
      <c r="F14470" t="s">
        <v>96240</v>
      </c>
      <c r="I14470" t="s">
        <v>96241</v>
      </c>
      <c r="J14470" t="s">
        <v>96242</v>
      </c>
      <c r="M14470" t="s">
        <v>112297</v>
      </c>
      <c r="N14470" t="s">
        <v>16314</v>
      </c>
      <c r="O14470" s="3" t="s">
        <v>96243</v>
      </c>
      <c r="P14470" t="s">
        <v>16314</v>
      </c>
      <c r="Q14470" t="s">
        <v>16314</v>
      </c>
      <c r="R14470" t="s">
        <v>96243</v>
      </c>
      <c r="S14470" s="4" t="str">
        <f t="shared" si="226"/>
        <v>1998</v>
      </c>
    </row>
    <row r="14471" spans="1:19" hidden="1" x14ac:dyDescent="0.35">
      <c r="A14471" t="s">
        <v>96239</v>
      </c>
      <c r="B14471" t="s">
        <v>96240</v>
      </c>
      <c r="C14471" t="s">
        <v>96244</v>
      </c>
      <c r="D14471" t="s">
        <v>96245</v>
      </c>
      <c r="E14471" t="s">
        <v>96246</v>
      </c>
      <c r="F14471" t="s">
        <v>96247</v>
      </c>
      <c r="I14471" t="s">
        <v>96248</v>
      </c>
      <c r="J14471" t="s">
        <v>96249</v>
      </c>
      <c r="M14471" t="s">
        <v>112297</v>
      </c>
      <c r="N14471" t="s">
        <v>16314</v>
      </c>
      <c r="O14471" s="3" t="s">
        <v>96250</v>
      </c>
      <c r="P14471" t="s">
        <v>16314</v>
      </c>
      <c r="Q14471" t="s">
        <v>16314</v>
      </c>
      <c r="R14471" t="s">
        <v>96250</v>
      </c>
      <c r="S14471" s="4" t="str">
        <f t="shared" si="226"/>
        <v>1998</v>
      </c>
    </row>
    <row r="14472" spans="1:19" ht="29" hidden="1" x14ac:dyDescent="0.35">
      <c r="A14472" t="s">
        <v>96246</v>
      </c>
      <c r="B14472" t="s">
        <v>96247</v>
      </c>
      <c r="C14472" t="s">
        <v>96251</v>
      </c>
      <c r="D14472" t="s">
        <v>96252</v>
      </c>
      <c r="E14472" t="s">
        <v>96253</v>
      </c>
      <c r="F14472" t="s">
        <v>96254</v>
      </c>
      <c r="I14472" t="s">
        <v>96255</v>
      </c>
      <c r="J14472" t="s">
        <v>96256</v>
      </c>
      <c r="K14472" s="2" t="s">
        <v>11336</v>
      </c>
      <c r="M14472" t="s">
        <v>16314</v>
      </c>
      <c r="N14472" t="s">
        <v>16314</v>
      </c>
      <c r="O14472" s="3" t="s">
        <v>96257</v>
      </c>
      <c r="P14472" t="s">
        <v>16314</v>
      </c>
      <c r="Q14472" t="s">
        <v>16314</v>
      </c>
      <c r="R14472" t="s">
        <v>96257</v>
      </c>
      <c r="S14472" s="4" t="str">
        <f t="shared" si="226"/>
        <v>1998</v>
      </c>
    </row>
    <row r="14473" spans="1:19" hidden="1" x14ac:dyDescent="0.35">
      <c r="A14473" t="s">
        <v>96253</v>
      </c>
      <c r="B14473" t="s">
        <v>96254</v>
      </c>
      <c r="C14473" t="s">
        <v>96258</v>
      </c>
      <c r="D14473" t="s">
        <v>96259</v>
      </c>
      <c r="E14473" t="s">
        <v>96260</v>
      </c>
      <c r="F14473" t="s">
        <v>96261</v>
      </c>
      <c r="I14473" t="s">
        <v>96262</v>
      </c>
      <c r="J14473" t="s">
        <v>96263</v>
      </c>
      <c r="M14473" t="s">
        <v>112323</v>
      </c>
      <c r="N14473" t="s">
        <v>16314</v>
      </c>
      <c r="O14473" s="3" t="s">
        <v>96264</v>
      </c>
      <c r="P14473" t="s">
        <v>16314</v>
      </c>
      <c r="Q14473" t="s">
        <v>16314</v>
      </c>
      <c r="R14473" t="s">
        <v>96264</v>
      </c>
      <c r="S14473" s="4" t="str">
        <f t="shared" si="226"/>
        <v>1998</v>
      </c>
    </row>
    <row r="14474" spans="1:19" hidden="1" x14ac:dyDescent="0.35">
      <c r="A14474" t="s">
        <v>96260</v>
      </c>
      <c r="B14474" t="s">
        <v>96261</v>
      </c>
      <c r="C14474" t="s">
        <v>96265</v>
      </c>
      <c r="D14474" t="s">
        <v>96266</v>
      </c>
      <c r="E14474" t="s">
        <v>96267</v>
      </c>
      <c r="F14474" t="s">
        <v>96268</v>
      </c>
      <c r="I14474" t="s">
        <v>96269</v>
      </c>
      <c r="J14474" t="s">
        <v>96270</v>
      </c>
      <c r="M14474" t="s">
        <v>112323</v>
      </c>
      <c r="N14474" t="s">
        <v>16314</v>
      </c>
      <c r="O14474" s="3" t="s">
        <v>96271</v>
      </c>
      <c r="P14474" t="s">
        <v>16314</v>
      </c>
      <c r="Q14474" t="s">
        <v>16314</v>
      </c>
      <c r="R14474" t="s">
        <v>96271</v>
      </c>
      <c r="S14474" s="4" t="str">
        <f t="shared" si="226"/>
        <v>1998</v>
      </c>
    </row>
    <row r="14475" spans="1:19" hidden="1" x14ac:dyDescent="0.35">
      <c r="A14475" t="s">
        <v>96267</v>
      </c>
      <c r="B14475" t="s">
        <v>96268</v>
      </c>
      <c r="C14475" t="s">
        <v>96272</v>
      </c>
      <c r="D14475" t="s">
        <v>96273</v>
      </c>
      <c r="E14475" t="s">
        <v>96274</v>
      </c>
      <c r="F14475" t="s">
        <v>96275</v>
      </c>
      <c r="I14475" t="s">
        <v>96276</v>
      </c>
      <c r="J14475" t="s">
        <v>96277</v>
      </c>
      <c r="M14475" t="s">
        <v>112323</v>
      </c>
      <c r="N14475" t="s">
        <v>16314</v>
      </c>
      <c r="O14475" s="3" t="s">
        <v>96278</v>
      </c>
      <c r="P14475" t="s">
        <v>16314</v>
      </c>
      <c r="Q14475" t="s">
        <v>16314</v>
      </c>
      <c r="R14475" t="s">
        <v>96278</v>
      </c>
      <c r="S14475" s="4" t="str">
        <f t="shared" si="226"/>
        <v>1998</v>
      </c>
    </row>
    <row r="14476" spans="1:19" hidden="1" x14ac:dyDescent="0.35">
      <c r="A14476" t="s">
        <v>96274</v>
      </c>
      <c r="B14476" t="s">
        <v>96275</v>
      </c>
      <c r="C14476" t="s">
        <v>96279</v>
      </c>
      <c r="D14476" t="s">
        <v>96280</v>
      </c>
      <c r="E14476" t="s">
        <v>96281</v>
      </c>
      <c r="F14476" t="s">
        <v>96282</v>
      </c>
      <c r="I14476" t="s">
        <v>96283</v>
      </c>
      <c r="J14476" t="s">
        <v>96284</v>
      </c>
      <c r="M14476" t="s">
        <v>112323</v>
      </c>
      <c r="N14476" t="s">
        <v>16314</v>
      </c>
      <c r="O14476" s="3" t="s">
        <v>96285</v>
      </c>
      <c r="P14476" t="s">
        <v>16314</v>
      </c>
      <c r="Q14476" t="s">
        <v>16314</v>
      </c>
      <c r="R14476" t="s">
        <v>96285</v>
      </c>
      <c r="S14476" s="4" t="str">
        <f t="shared" si="226"/>
        <v>1998</v>
      </c>
    </row>
    <row r="14477" spans="1:19" hidden="1" x14ac:dyDescent="0.35">
      <c r="A14477" t="s">
        <v>96281</v>
      </c>
      <c r="B14477" t="s">
        <v>96282</v>
      </c>
      <c r="C14477" t="s">
        <v>96286</v>
      </c>
      <c r="D14477" t="s">
        <v>96287</v>
      </c>
      <c r="E14477" t="s">
        <v>96288</v>
      </c>
      <c r="F14477">
        <v>16024602</v>
      </c>
      <c r="I14477" t="s">
        <v>96289</v>
      </c>
      <c r="J14477" t="s">
        <v>96290</v>
      </c>
      <c r="M14477" t="s">
        <v>112323</v>
      </c>
      <c r="N14477" t="s">
        <v>16314</v>
      </c>
      <c r="O14477" s="3" t="s">
        <v>96291</v>
      </c>
      <c r="P14477" t="s">
        <v>16314</v>
      </c>
      <c r="Q14477" t="s">
        <v>16314</v>
      </c>
      <c r="R14477" t="s">
        <v>96291</v>
      </c>
      <c r="S14477" s="4" t="str">
        <f t="shared" si="226"/>
        <v>1998</v>
      </c>
    </row>
    <row r="14478" spans="1:19" hidden="1" x14ac:dyDescent="0.35">
      <c r="A14478" t="s">
        <v>96288</v>
      </c>
      <c r="B14478">
        <v>16024602</v>
      </c>
      <c r="C14478" t="s">
        <v>96292</v>
      </c>
      <c r="D14478" t="s">
        <v>96293</v>
      </c>
      <c r="E14478" s="1" t="s">
        <v>96294</v>
      </c>
      <c r="F14478" s="1" t="s">
        <v>96295</v>
      </c>
      <c r="I14478" t="s">
        <v>96296</v>
      </c>
      <c r="J14478" t="s">
        <v>96284</v>
      </c>
      <c r="M14478" t="s">
        <v>112323</v>
      </c>
      <c r="N14478" t="s">
        <v>16314</v>
      </c>
      <c r="O14478" s="3" t="s">
        <v>96297</v>
      </c>
      <c r="P14478" t="s">
        <v>16314</v>
      </c>
      <c r="Q14478" t="s">
        <v>16314</v>
      </c>
      <c r="R14478" t="s">
        <v>96297</v>
      </c>
      <c r="S14478" s="4" t="str">
        <f t="shared" si="226"/>
        <v>1998</v>
      </c>
    </row>
    <row r="14479" spans="1:19" hidden="1" x14ac:dyDescent="0.35">
      <c r="A14479" s="1" t="s">
        <v>96294</v>
      </c>
      <c r="B14479" s="1" t="s">
        <v>96295</v>
      </c>
      <c r="C14479" t="s">
        <v>96298</v>
      </c>
      <c r="D14479" t="s">
        <v>96299</v>
      </c>
      <c r="E14479" t="s">
        <v>96300</v>
      </c>
      <c r="F14479" t="s">
        <v>96301</v>
      </c>
      <c r="I14479" t="s">
        <v>95595</v>
      </c>
      <c r="J14479" t="s">
        <v>95589</v>
      </c>
      <c r="M14479" t="s">
        <v>112323</v>
      </c>
      <c r="N14479" t="s">
        <v>16314</v>
      </c>
      <c r="O14479" s="3" t="s">
        <v>96302</v>
      </c>
      <c r="P14479" t="s">
        <v>16314</v>
      </c>
      <c r="Q14479" t="s">
        <v>16314</v>
      </c>
      <c r="R14479" t="s">
        <v>96302</v>
      </c>
      <c r="S14479" s="4" t="str">
        <f t="shared" si="226"/>
        <v>1998</v>
      </c>
    </row>
    <row r="14480" spans="1:19" hidden="1" x14ac:dyDescent="0.35">
      <c r="A14480" t="s">
        <v>96300</v>
      </c>
      <c r="B14480" t="s">
        <v>96301</v>
      </c>
      <c r="C14480" t="s">
        <v>96303</v>
      </c>
      <c r="D14480" t="s">
        <v>96304</v>
      </c>
      <c r="E14480" t="s">
        <v>96305</v>
      </c>
      <c r="F14480" t="s">
        <v>96306</v>
      </c>
      <c r="I14480" t="s">
        <v>96307</v>
      </c>
      <c r="J14480" t="s">
        <v>96308</v>
      </c>
      <c r="M14480" t="s">
        <v>16314</v>
      </c>
      <c r="N14480" t="s">
        <v>16314</v>
      </c>
      <c r="O14480" s="3" t="s">
        <v>96309</v>
      </c>
      <c r="P14480" t="s">
        <v>16314</v>
      </c>
      <c r="Q14480" t="s">
        <v>16314</v>
      </c>
      <c r="R14480" t="s">
        <v>96309</v>
      </c>
      <c r="S14480" s="4" t="str">
        <f t="shared" si="226"/>
        <v>1998</v>
      </c>
    </row>
    <row r="14481" spans="1:19" hidden="1" x14ac:dyDescent="0.35">
      <c r="A14481" t="s">
        <v>96305</v>
      </c>
      <c r="B14481" t="s">
        <v>96306</v>
      </c>
      <c r="C14481" t="s">
        <v>96310</v>
      </c>
      <c r="D14481" t="s">
        <v>96311</v>
      </c>
      <c r="E14481" t="s">
        <v>96312</v>
      </c>
      <c r="F14481" t="s">
        <v>96313</v>
      </c>
      <c r="I14481" t="s">
        <v>96314</v>
      </c>
      <c r="J14481" t="s">
        <v>96315</v>
      </c>
      <c r="M14481" t="s">
        <v>112323</v>
      </c>
      <c r="N14481" t="s">
        <v>16314</v>
      </c>
      <c r="O14481" s="3" t="s">
        <v>96316</v>
      </c>
      <c r="P14481" t="s">
        <v>16314</v>
      </c>
      <c r="Q14481" t="s">
        <v>16314</v>
      </c>
      <c r="R14481" t="s">
        <v>96316</v>
      </c>
      <c r="S14481" s="4" t="str">
        <f t="shared" si="226"/>
        <v>1998</v>
      </c>
    </row>
    <row r="14482" spans="1:19" hidden="1" x14ac:dyDescent="0.35">
      <c r="A14482" t="s">
        <v>96312</v>
      </c>
      <c r="B14482" t="s">
        <v>96313</v>
      </c>
      <c r="C14482" t="s">
        <v>96317</v>
      </c>
      <c r="D14482" t="s">
        <v>96318</v>
      </c>
      <c r="E14482" t="s">
        <v>96319</v>
      </c>
      <c r="F14482" t="s">
        <v>96320</v>
      </c>
      <c r="I14482" t="s">
        <v>96321</v>
      </c>
      <c r="J14482" t="s">
        <v>96322</v>
      </c>
      <c r="M14482" t="s">
        <v>112323</v>
      </c>
      <c r="N14482" t="s">
        <v>16314</v>
      </c>
      <c r="O14482" s="3" t="s">
        <v>96323</v>
      </c>
      <c r="P14482" t="s">
        <v>16314</v>
      </c>
      <c r="Q14482" t="s">
        <v>16314</v>
      </c>
      <c r="R14482" t="s">
        <v>96323</v>
      </c>
      <c r="S14482" s="4" t="str">
        <f t="shared" si="226"/>
        <v>1998</v>
      </c>
    </row>
    <row r="14483" spans="1:19" hidden="1" x14ac:dyDescent="0.35">
      <c r="A14483" t="s">
        <v>96319</v>
      </c>
      <c r="B14483" t="s">
        <v>96320</v>
      </c>
      <c r="C14483" t="s">
        <v>96324</v>
      </c>
      <c r="D14483" t="s">
        <v>96325</v>
      </c>
      <c r="E14483" t="s">
        <v>96326</v>
      </c>
      <c r="F14483" t="s">
        <v>96327</v>
      </c>
      <c r="I14483" t="s">
        <v>96328</v>
      </c>
      <c r="J14483" t="s">
        <v>96329</v>
      </c>
      <c r="M14483" t="s">
        <v>112323</v>
      </c>
      <c r="N14483" t="s">
        <v>16314</v>
      </c>
      <c r="O14483" s="3" t="s">
        <v>96330</v>
      </c>
      <c r="P14483" t="s">
        <v>16314</v>
      </c>
      <c r="Q14483" t="s">
        <v>16314</v>
      </c>
      <c r="R14483" t="s">
        <v>96330</v>
      </c>
      <c r="S14483" s="4" t="str">
        <f t="shared" si="226"/>
        <v>1998</v>
      </c>
    </row>
    <row r="14484" spans="1:19" hidden="1" x14ac:dyDescent="0.35">
      <c r="A14484" t="s">
        <v>96326</v>
      </c>
      <c r="B14484" t="s">
        <v>96327</v>
      </c>
      <c r="C14484" t="s">
        <v>96331</v>
      </c>
      <c r="D14484" t="s">
        <v>96332</v>
      </c>
      <c r="E14484" t="s">
        <v>96333</v>
      </c>
      <c r="F14484" t="s">
        <v>96334</v>
      </c>
      <c r="I14484" t="s">
        <v>96335</v>
      </c>
      <c r="J14484" t="s">
        <v>96336</v>
      </c>
      <c r="M14484" t="s">
        <v>112297</v>
      </c>
      <c r="N14484" t="s">
        <v>16314</v>
      </c>
      <c r="O14484" s="3" t="s">
        <v>96337</v>
      </c>
      <c r="P14484" t="s">
        <v>16314</v>
      </c>
      <c r="Q14484" t="s">
        <v>16314</v>
      </c>
      <c r="R14484" t="s">
        <v>96337</v>
      </c>
      <c r="S14484" s="4" t="str">
        <f t="shared" si="226"/>
        <v>1998</v>
      </c>
    </row>
    <row r="14485" spans="1:19" hidden="1" x14ac:dyDescent="0.35">
      <c r="A14485" t="s">
        <v>96333</v>
      </c>
      <c r="B14485" t="s">
        <v>96334</v>
      </c>
      <c r="C14485" t="s">
        <v>96338</v>
      </c>
      <c r="D14485" t="s">
        <v>96339</v>
      </c>
      <c r="E14485" t="s">
        <v>96340</v>
      </c>
      <c r="F14485" t="s">
        <v>96341</v>
      </c>
      <c r="I14485" t="s">
        <v>96342</v>
      </c>
      <c r="J14485" t="s">
        <v>96343</v>
      </c>
      <c r="M14485" t="s">
        <v>112297</v>
      </c>
      <c r="N14485" t="s">
        <v>16314</v>
      </c>
      <c r="O14485" s="3" t="s">
        <v>96344</v>
      </c>
      <c r="P14485" t="s">
        <v>16314</v>
      </c>
      <c r="Q14485" t="s">
        <v>16314</v>
      </c>
      <c r="R14485" t="s">
        <v>96344</v>
      </c>
      <c r="S14485" s="4" t="str">
        <f t="shared" si="226"/>
        <v>1998</v>
      </c>
    </row>
    <row r="14486" spans="1:19" hidden="1" x14ac:dyDescent="0.35">
      <c r="A14486" t="s">
        <v>96340</v>
      </c>
      <c r="B14486" t="s">
        <v>96341</v>
      </c>
      <c r="C14486" t="s">
        <v>96345</v>
      </c>
      <c r="D14486" t="s">
        <v>96346</v>
      </c>
      <c r="E14486" t="s">
        <v>96347</v>
      </c>
      <c r="F14486" t="s">
        <v>96348</v>
      </c>
      <c r="I14486" t="s">
        <v>96349</v>
      </c>
      <c r="J14486" t="s">
        <v>96350</v>
      </c>
      <c r="M14486" t="s">
        <v>112315</v>
      </c>
      <c r="N14486" t="s">
        <v>16314</v>
      </c>
      <c r="O14486" s="3" t="s">
        <v>96351</v>
      </c>
      <c r="P14486" t="s">
        <v>16314</v>
      </c>
      <c r="Q14486" t="s">
        <v>16314</v>
      </c>
      <c r="R14486" t="s">
        <v>96351</v>
      </c>
      <c r="S14486" s="4" t="str">
        <f t="shared" si="226"/>
        <v>1998</v>
      </c>
    </row>
    <row r="14487" spans="1:19" hidden="1" x14ac:dyDescent="0.35">
      <c r="A14487" t="s">
        <v>96347</v>
      </c>
      <c r="B14487" t="s">
        <v>96348</v>
      </c>
      <c r="C14487" t="s">
        <v>96352</v>
      </c>
      <c r="D14487" t="s">
        <v>96353</v>
      </c>
      <c r="E14487" t="s">
        <v>96354</v>
      </c>
      <c r="F14487" t="s">
        <v>96355</v>
      </c>
      <c r="I14487" t="s">
        <v>96356</v>
      </c>
      <c r="J14487" t="s">
        <v>96357</v>
      </c>
      <c r="M14487" t="s">
        <v>112315</v>
      </c>
      <c r="N14487" t="s">
        <v>16314</v>
      </c>
      <c r="O14487" s="3" t="s">
        <v>96358</v>
      </c>
      <c r="P14487" t="s">
        <v>16314</v>
      </c>
      <c r="Q14487" t="s">
        <v>16314</v>
      </c>
      <c r="R14487" t="s">
        <v>96358</v>
      </c>
      <c r="S14487" s="4" t="str">
        <f t="shared" si="226"/>
        <v>1998</v>
      </c>
    </row>
    <row r="14488" spans="1:19" hidden="1" x14ac:dyDescent="0.35">
      <c r="A14488" t="s">
        <v>96354</v>
      </c>
      <c r="B14488" t="s">
        <v>96355</v>
      </c>
      <c r="C14488" t="s">
        <v>96359</v>
      </c>
      <c r="D14488" t="s">
        <v>96360</v>
      </c>
      <c r="E14488" t="s">
        <v>96361</v>
      </c>
      <c r="F14488" t="s">
        <v>96362</v>
      </c>
      <c r="I14488" t="s">
        <v>96363</v>
      </c>
      <c r="J14488" t="s">
        <v>96364</v>
      </c>
      <c r="M14488" t="s">
        <v>112315</v>
      </c>
      <c r="N14488" t="s">
        <v>16314</v>
      </c>
      <c r="O14488" s="3" t="s">
        <v>96365</v>
      </c>
      <c r="P14488" t="s">
        <v>16314</v>
      </c>
      <c r="Q14488" t="s">
        <v>16314</v>
      </c>
      <c r="R14488" t="s">
        <v>96365</v>
      </c>
      <c r="S14488" s="4" t="str">
        <f t="shared" si="226"/>
        <v>1998</v>
      </c>
    </row>
    <row r="14489" spans="1:19" ht="29" hidden="1" x14ac:dyDescent="0.35">
      <c r="A14489" t="s">
        <v>96361</v>
      </c>
      <c r="B14489" t="s">
        <v>96362</v>
      </c>
      <c r="C14489" t="s">
        <v>96366</v>
      </c>
      <c r="D14489" t="s">
        <v>96367</v>
      </c>
      <c r="E14489" t="s">
        <v>96368</v>
      </c>
      <c r="F14489" t="s">
        <v>96369</v>
      </c>
      <c r="I14489" t="s">
        <v>96370</v>
      </c>
      <c r="J14489" t="s">
        <v>96371</v>
      </c>
      <c r="K14489" s="2" t="s">
        <v>11336</v>
      </c>
      <c r="M14489" t="s">
        <v>16314</v>
      </c>
      <c r="N14489" t="s">
        <v>16314</v>
      </c>
      <c r="O14489" s="3" t="s">
        <v>96372</v>
      </c>
      <c r="P14489" t="s">
        <v>16314</v>
      </c>
      <c r="Q14489" t="s">
        <v>16314</v>
      </c>
      <c r="R14489" t="s">
        <v>96372</v>
      </c>
      <c r="S14489" s="4" t="str">
        <f t="shared" si="226"/>
        <v>1998</v>
      </c>
    </row>
    <row r="14490" spans="1:19" hidden="1" x14ac:dyDescent="0.35">
      <c r="A14490" t="s">
        <v>96368</v>
      </c>
      <c r="B14490" t="s">
        <v>96369</v>
      </c>
      <c r="C14490" t="s">
        <v>96373</v>
      </c>
      <c r="D14490" t="s">
        <v>96374</v>
      </c>
      <c r="E14490" t="s">
        <v>96375</v>
      </c>
      <c r="F14490" t="s">
        <v>96376</v>
      </c>
      <c r="I14490" t="s">
        <v>96377</v>
      </c>
      <c r="J14490" t="s">
        <v>96378</v>
      </c>
      <c r="M14490" t="s">
        <v>112297</v>
      </c>
      <c r="N14490" t="s">
        <v>16314</v>
      </c>
      <c r="O14490" s="3" t="s">
        <v>96379</v>
      </c>
      <c r="P14490" t="s">
        <v>16314</v>
      </c>
      <c r="Q14490" t="s">
        <v>16314</v>
      </c>
      <c r="R14490" t="s">
        <v>96379</v>
      </c>
      <c r="S14490" s="4" t="str">
        <f t="shared" si="226"/>
        <v>1998</v>
      </c>
    </row>
    <row r="14491" spans="1:19" ht="203" hidden="1" x14ac:dyDescent="0.35">
      <c r="A14491" t="s">
        <v>96375</v>
      </c>
      <c r="B14491" t="s">
        <v>96376</v>
      </c>
      <c r="C14491" t="s">
        <v>96380</v>
      </c>
      <c r="D14491" t="s">
        <v>96381</v>
      </c>
      <c r="E14491" t="s">
        <v>96382</v>
      </c>
      <c r="F14491" t="s">
        <v>96383</v>
      </c>
      <c r="I14491" t="s">
        <v>96384</v>
      </c>
      <c r="J14491" t="s">
        <v>96385</v>
      </c>
      <c r="K14491" s="2" t="s">
        <v>96386</v>
      </c>
      <c r="M14491" t="s">
        <v>16314</v>
      </c>
      <c r="N14491" t="s">
        <v>16314</v>
      </c>
      <c r="O14491" s="3" t="s">
        <v>96387</v>
      </c>
      <c r="P14491" t="s">
        <v>16314</v>
      </c>
      <c r="Q14491" t="s">
        <v>16314</v>
      </c>
      <c r="R14491" t="s">
        <v>96387</v>
      </c>
      <c r="S14491" s="4" t="str">
        <f t="shared" si="226"/>
        <v>1998</v>
      </c>
    </row>
    <row r="14492" spans="1:19" hidden="1" x14ac:dyDescent="0.35">
      <c r="A14492" t="s">
        <v>96382</v>
      </c>
      <c r="B14492" t="s">
        <v>96383</v>
      </c>
      <c r="C14492" t="s">
        <v>96388</v>
      </c>
      <c r="D14492" t="s">
        <v>96389</v>
      </c>
      <c r="E14492" t="s">
        <v>96390</v>
      </c>
      <c r="F14492" t="s">
        <v>96391</v>
      </c>
      <c r="I14492" t="s">
        <v>96392</v>
      </c>
      <c r="J14492" t="s">
        <v>96393</v>
      </c>
      <c r="M14492" t="s">
        <v>112297</v>
      </c>
      <c r="N14492" t="s">
        <v>16314</v>
      </c>
      <c r="O14492" s="3" t="s">
        <v>96394</v>
      </c>
      <c r="P14492" t="s">
        <v>16314</v>
      </c>
      <c r="Q14492" t="s">
        <v>16314</v>
      </c>
      <c r="R14492" t="s">
        <v>96394</v>
      </c>
      <c r="S14492" s="4" t="str">
        <f t="shared" si="226"/>
        <v>1998</v>
      </c>
    </row>
    <row r="14493" spans="1:19" ht="29" hidden="1" x14ac:dyDescent="0.35">
      <c r="A14493" t="s">
        <v>96390</v>
      </c>
      <c r="B14493" t="s">
        <v>96391</v>
      </c>
      <c r="C14493" t="s">
        <v>96395</v>
      </c>
      <c r="D14493" t="s">
        <v>96396</v>
      </c>
      <c r="E14493" t="s">
        <v>96397</v>
      </c>
      <c r="F14493" t="s">
        <v>96398</v>
      </c>
      <c r="I14493" t="s">
        <v>96399</v>
      </c>
      <c r="J14493" t="s">
        <v>96400</v>
      </c>
      <c r="K14493" s="2" t="s">
        <v>11336</v>
      </c>
      <c r="M14493" t="s">
        <v>16314</v>
      </c>
      <c r="N14493" t="s">
        <v>16314</v>
      </c>
      <c r="O14493" s="3" t="s">
        <v>96401</v>
      </c>
      <c r="P14493" t="s">
        <v>16314</v>
      </c>
      <c r="Q14493" t="s">
        <v>16314</v>
      </c>
      <c r="R14493" t="s">
        <v>96401</v>
      </c>
      <c r="S14493" s="4" t="str">
        <f t="shared" si="226"/>
        <v>1998</v>
      </c>
    </row>
    <row r="14494" spans="1:19" ht="29" hidden="1" x14ac:dyDescent="0.35">
      <c r="A14494" t="s">
        <v>96397</v>
      </c>
      <c r="B14494" t="s">
        <v>96398</v>
      </c>
      <c r="C14494" t="s">
        <v>96402</v>
      </c>
      <c r="D14494" t="s">
        <v>96403</v>
      </c>
      <c r="E14494" t="s">
        <v>96404</v>
      </c>
      <c r="F14494" t="s">
        <v>96405</v>
      </c>
      <c r="I14494" t="s">
        <v>96406</v>
      </c>
      <c r="J14494" t="s">
        <v>96407</v>
      </c>
      <c r="K14494" s="2" t="s">
        <v>1501</v>
      </c>
      <c r="M14494" t="s">
        <v>16314</v>
      </c>
      <c r="N14494" t="s">
        <v>16314</v>
      </c>
      <c r="O14494" s="3" t="s">
        <v>96408</v>
      </c>
      <c r="P14494" t="s">
        <v>16314</v>
      </c>
      <c r="Q14494" t="s">
        <v>16314</v>
      </c>
      <c r="R14494" t="s">
        <v>96408</v>
      </c>
      <c r="S14494" s="4" t="str">
        <f t="shared" si="226"/>
        <v>1998</v>
      </c>
    </row>
    <row r="14495" spans="1:19" ht="409.5" hidden="1" x14ac:dyDescent="0.35">
      <c r="A14495" t="s">
        <v>96404</v>
      </c>
      <c r="B14495" t="s">
        <v>96405</v>
      </c>
      <c r="C14495" t="s">
        <v>96409</v>
      </c>
      <c r="D14495" t="s">
        <v>96410</v>
      </c>
      <c r="E14495" t="s">
        <v>96411</v>
      </c>
      <c r="F14495" t="s">
        <v>96412</v>
      </c>
      <c r="I14495" t="s">
        <v>96413</v>
      </c>
      <c r="J14495" t="s">
        <v>96414</v>
      </c>
      <c r="K14495" s="2" t="s">
        <v>96415</v>
      </c>
      <c r="M14495" t="s">
        <v>16314</v>
      </c>
      <c r="N14495" t="s">
        <v>16314</v>
      </c>
      <c r="O14495" s="3" t="s">
        <v>96416</v>
      </c>
      <c r="P14495" t="s">
        <v>16314</v>
      </c>
      <c r="Q14495" t="s">
        <v>16314</v>
      </c>
      <c r="R14495" t="s">
        <v>96416</v>
      </c>
      <c r="S14495" s="4" t="str">
        <f t="shared" si="226"/>
        <v>1998</v>
      </c>
    </row>
    <row r="14496" spans="1:19" hidden="1" x14ac:dyDescent="0.35">
      <c r="A14496" t="s">
        <v>96411</v>
      </c>
      <c r="B14496" t="s">
        <v>96412</v>
      </c>
      <c r="C14496" t="s">
        <v>96417</v>
      </c>
      <c r="D14496" t="s">
        <v>96418</v>
      </c>
      <c r="E14496" t="s">
        <v>96419</v>
      </c>
      <c r="F14496" t="s">
        <v>96420</v>
      </c>
      <c r="I14496" t="s">
        <v>96421</v>
      </c>
      <c r="J14496" t="s">
        <v>96422</v>
      </c>
      <c r="M14496" t="s">
        <v>112315</v>
      </c>
      <c r="N14496" t="s">
        <v>16314</v>
      </c>
      <c r="O14496" s="3" t="s">
        <v>96423</v>
      </c>
      <c r="P14496" t="s">
        <v>16314</v>
      </c>
      <c r="Q14496" t="s">
        <v>16314</v>
      </c>
      <c r="R14496" t="s">
        <v>96423</v>
      </c>
      <c r="S14496" s="4" t="str">
        <f t="shared" si="226"/>
        <v>1998</v>
      </c>
    </row>
    <row r="14497" spans="1:19" hidden="1" x14ac:dyDescent="0.35">
      <c r="A14497" t="s">
        <v>96419</v>
      </c>
      <c r="B14497" t="s">
        <v>96420</v>
      </c>
      <c r="C14497" t="s">
        <v>96424</v>
      </c>
      <c r="D14497" t="s">
        <v>96425</v>
      </c>
      <c r="E14497" t="s">
        <v>96426</v>
      </c>
      <c r="F14497" t="s">
        <v>96427</v>
      </c>
      <c r="I14497" t="s">
        <v>512</v>
      </c>
      <c r="J14497" t="s">
        <v>512</v>
      </c>
      <c r="M14497" t="s">
        <v>112297</v>
      </c>
      <c r="N14497" t="s">
        <v>16314</v>
      </c>
      <c r="O14497" s="3" t="s">
        <v>96428</v>
      </c>
      <c r="P14497" t="s">
        <v>16314</v>
      </c>
      <c r="Q14497" t="s">
        <v>16314</v>
      </c>
      <c r="R14497" t="s">
        <v>96428</v>
      </c>
      <c r="S14497" s="4" t="str">
        <f t="shared" si="226"/>
        <v>1998</v>
      </c>
    </row>
    <row r="14498" spans="1:19" hidden="1" x14ac:dyDescent="0.35">
      <c r="A14498" t="s">
        <v>96426</v>
      </c>
      <c r="B14498" t="s">
        <v>96427</v>
      </c>
      <c r="C14498" t="s">
        <v>96429</v>
      </c>
      <c r="D14498" t="s">
        <v>96430</v>
      </c>
      <c r="E14498" t="s">
        <v>96431</v>
      </c>
      <c r="F14498" t="s">
        <v>96432</v>
      </c>
      <c r="I14498" t="s">
        <v>96433</v>
      </c>
      <c r="J14498" t="s">
        <v>96434</v>
      </c>
      <c r="M14498" t="s">
        <v>112297</v>
      </c>
      <c r="N14498" t="s">
        <v>16314</v>
      </c>
      <c r="O14498" s="3" t="s">
        <v>96435</v>
      </c>
      <c r="P14498" t="s">
        <v>16314</v>
      </c>
      <c r="Q14498" t="s">
        <v>16314</v>
      </c>
      <c r="R14498" t="s">
        <v>96435</v>
      </c>
      <c r="S14498" s="4" t="str">
        <f t="shared" si="226"/>
        <v>1998</v>
      </c>
    </row>
    <row r="14499" spans="1:19" hidden="1" x14ac:dyDescent="0.35">
      <c r="A14499" t="s">
        <v>96431</v>
      </c>
      <c r="B14499" t="s">
        <v>96432</v>
      </c>
      <c r="C14499" t="s">
        <v>96436</v>
      </c>
      <c r="D14499" t="s">
        <v>96437</v>
      </c>
      <c r="E14499" t="s">
        <v>96438</v>
      </c>
      <c r="F14499" t="s">
        <v>96439</v>
      </c>
      <c r="I14499" t="s">
        <v>96440</v>
      </c>
      <c r="J14499" t="s">
        <v>96441</v>
      </c>
      <c r="M14499" t="s">
        <v>112297</v>
      </c>
      <c r="N14499" t="s">
        <v>16314</v>
      </c>
      <c r="O14499" s="3" t="s">
        <v>96442</v>
      </c>
      <c r="P14499" t="s">
        <v>16314</v>
      </c>
      <c r="Q14499" t="s">
        <v>16314</v>
      </c>
      <c r="R14499" t="s">
        <v>96442</v>
      </c>
      <c r="S14499" s="4" t="str">
        <f t="shared" si="226"/>
        <v>1998</v>
      </c>
    </row>
    <row r="14500" spans="1:19" hidden="1" x14ac:dyDescent="0.35">
      <c r="A14500" t="s">
        <v>96438</v>
      </c>
      <c r="B14500" t="s">
        <v>96439</v>
      </c>
      <c r="C14500" t="s">
        <v>96443</v>
      </c>
      <c r="D14500" t="s">
        <v>96444</v>
      </c>
      <c r="E14500" t="s">
        <v>96445</v>
      </c>
      <c r="F14500" t="s">
        <v>96446</v>
      </c>
      <c r="I14500" t="s">
        <v>96447</v>
      </c>
      <c r="J14500" t="s">
        <v>96448</v>
      </c>
      <c r="M14500" t="s">
        <v>112314</v>
      </c>
      <c r="N14500" t="s">
        <v>16314</v>
      </c>
      <c r="O14500" s="3" t="s">
        <v>96449</v>
      </c>
      <c r="P14500" t="s">
        <v>16314</v>
      </c>
      <c r="Q14500" t="s">
        <v>16314</v>
      </c>
      <c r="R14500" t="s">
        <v>96449</v>
      </c>
      <c r="S14500" s="4" t="str">
        <f t="shared" si="226"/>
        <v>1998</v>
      </c>
    </row>
    <row r="14501" spans="1:19" hidden="1" x14ac:dyDescent="0.35">
      <c r="A14501" t="s">
        <v>96445</v>
      </c>
      <c r="B14501" t="s">
        <v>96446</v>
      </c>
      <c r="C14501" t="s">
        <v>96450</v>
      </c>
      <c r="D14501" t="s">
        <v>96451</v>
      </c>
      <c r="E14501" t="s">
        <v>96452</v>
      </c>
      <c r="F14501" t="s">
        <v>96453</v>
      </c>
      <c r="I14501" t="s">
        <v>96454</v>
      </c>
      <c r="J14501" t="s">
        <v>96455</v>
      </c>
      <c r="M14501" t="s">
        <v>112314</v>
      </c>
      <c r="N14501" t="s">
        <v>16314</v>
      </c>
      <c r="O14501" s="3" t="s">
        <v>96456</v>
      </c>
      <c r="P14501" t="s">
        <v>16314</v>
      </c>
      <c r="Q14501" t="s">
        <v>16314</v>
      </c>
      <c r="R14501" t="s">
        <v>96456</v>
      </c>
      <c r="S14501" s="4" t="str">
        <f t="shared" si="226"/>
        <v>1998</v>
      </c>
    </row>
    <row r="14502" spans="1:19" hidden="1" x14ac:dyDescent="0.35">
      <c r="A14502" t="s">
        <v>96452</v>
      </c>
      <c r="B14502" t="s">
        <v>96453</v>
      </c>
      <c r="C14502" t="s">
        <v>96457</v>
      </c>
      <c r="D14502" t="s">
        <v>96458</v>
      </c>
      <c r="E14502" t="s">
        <v>96459</v>
      </c>
      <c r="F14502" t="s">
        <v>96460</v>
      </c>
      <c r="I14502" t="s">
        <v>96461</v>
      </c>
      <c r="J14502" t="s">
        <v>96462</v>
      </c>
      <c r="M14502" t="s">
        <v>112308</v>
      </c>
      <c r="N14502" t="s">
        <v>16314</v>
      </c>
      <c r="O14502" s="3" t="s">
        <v>96463</v>
      </c>
      <c r="P14502" t="s">
        <v>16314</v>
      </c>
      <c r="Q14502" t="s">
        <v>16314</v>
      </c>
      <c r="R14502" t="s">
        <v>96463</v>
      </c>
      <c r="S14502" s="4" t="str">
        <f t="shared" si="226"/>
        <v>1998</v>
      </c>
    </row>
    <row r="14503" spans="1:19" hidden="1" x14ac:dyDescent="0.35">
      <c r="A14503" t="s">
        <v>96459</v>
      </c>
      <c r="B14503" t="s">
        <v>96460</v>
      </c>
      <c r="C14503" t="s">
        <v>96464</v>
      </c>
      <c r="D14503" t="s">
        <v>96465</v>
      </c>
      <c r="E14503" t="s">
        <v>96466</v>
      </c>
      <c r="F14503" t="s">
        <v>96467</v>
      </c>
      <c r="I14503" t="s">
        <v>96468</v>
      </c>
      <c r="J14503" t="s">
        <v>96469</v>
      </c>
      <c r="M14503" t="s">
        <v>112314</v>
      </c>
      <c r="N14503" t="s">
        <v>16314</v>
      </c>
      <c r="O14503" s="3" t="s">
        <v>96470</v>
      </c>
      <c r="P14503" t="s">
        <v>16314</v>
      </c>
      <c r="Q14503" t="s">
        <v>16314</v>
      </c>
      <c r="R14503" t="s">
        <v>96470</v>
      </c>
      <c r="S14503" s="4" t="str">
        <f t="shared" si="226"/>
        <v>1998</v>
      </c>
    </row>
    <row r="14504" spans="1:19" hidden="1" x14ac:dyDescent="0.35">
      <c r="A14504" t="s">
        <v>96466</v>
      </c>
      <c r="B14504" t="s">
        <v>96467</v>
      </c>
      <c r="C14504" t="s">
        <v>96471</v>
      </c>
      <c r="D14504" t="s">
        <v>96472</v>
      </c>
      <c r="E14504" t="s">
        <v>96473</v>
      </c>
      <c r="F14504" t="s">
        <v>96474</v>
      </c>
      <c r="I14504" t="s">
        <v>512</v>
      </c>
      <c r="J14504" t="s">
        <v>512</v>
      </c>
      <c r="M14504" t="s">
        <v>112297</v>
      </c>
      <c r="N14504" t="s">
        <v>16314</v>
      </c>
      <c r="O14504" s="3" t="s">
        <v>96475</v>
      </c>
      <c r="P14504" t="s">
        <v>16314</v>
      </c>
      <c r="Q14504" t="s">
        <v>16314</v>
      </c>
      <c r="R14504" t="s">
        <v>96475</v>
      </c>
      <c r="S14504" s="4" t="str">
        <f t="shared" si="226"/>
        <v>1998</v>
      </c>
    </row>
    <row r="14505" spans="1:19" ht="232" hidden="1" x14ac:dyDescent="0.35">
      <c r="A14505" t="s">
        <v>96473</v>
      </c>
      <c r="B14505" t="s">
        <v>96474</v>
      </c>
      <c r="C14505" t="s">
        <v>96476</v>
      </c>
      <c r="D14505" t="s">
        <v>96477</v>
      </c>
      <c r="E14505" t="s">
        <v>96478</v>
      </c>
      <c r="F14505" t="s">
        <v>96479</v>
      </c>
      <c r="I14505" t="s">
        <v>96480</v>
      </c>
      <c r="J14505" t="s">
        <v>96481</v>
      </c>
      <c r="K14505" s="2" t="s">
        <v>96482</v>
      </c>
      <c r="M14505" t="s">
        <v>16314</v>
      </c>
      <c r="N14505" t="s">
        <v>16314</v>
      </c>
      <c r="O14505" s="3" t="s">
        <v>96483</v>
      </c>
      <c r="P14505" t="s">
        <v>16314</v>
      </c>
      <c r="Q14505" t="s">
        <v>16314</v>
      </c>
      <c r="R14505" t="s">
        <v>96483</v>
      </c>
      <c r="S14505" s="4" t="str">
        <f t="shared" si="226"/>
        <v>1998</v>
      </c>
    </row>
    <row r="14506" spans="1:19" hidden="1" x14ac:dyDescent="0.35">
      <c r="A14506" t="s">
        <v>96478</v>
      </c>
      <c r="B14506" t="s">
        <v>96479</v>
      </c>
      <c r="C14506" t="s">
        <v>96484</v>
      </c>
      <c r="D14506" t="s">
        <v>96485</v>
      </c>
      <c r="E14506" t="s">
        <v>96486</v>
      </c>
      <c r="F14506" t="s">
        <v>96487</v>
      </c>
      <c r="I14506" t="s">
        <v>96488</v>
      </c>
      <c r="J14506" t="s">
        <v>96489</v>
      </c>
      <c r="M14506" t="s">
        <v>16314</v>
      </c>
      <c r="N14506" t="s">
        <v>16314</v>
      </c>
      <c r="O14506" s="3" t="s">
        <v>96490</v>
      </c>
      <c r="P14506" t="s">
        <v>16314</v>
      </c>
      <c r="Q14506" t="s">
        <v>16314</v>
      </c>
      <c r="R14506" t="s">
        <v>96490</v>
      </c>
      <c r="S14506" s="4" t="str">
        <f t="shared" si="226"/>
        <v>1998</v>
      </c>
    </row>
    <row r="14507" spans="1:19" hidden="1" x14ac:dyDescent="0.35">
      <c r="A14507" t="s">
        <v>96486</v>
      </c>
      <c r="B14507" t="s">
        <v>96487</v>
      </c>
      <c r="C14507" s="1" t="s">
        <v>96491</v>
      </c>
      <c r="D14507" s="1" t="s">
        <v>96492</v>
      </c>
      <c r="E14507" t="s">
        <v>96493</v>
      </c>
      <c r="F14507" t="s">
        <v>96494</v>
      </c>
      <c r="I14507" t="s">
        <v>96495</v>
      </c>
      <c r="J14507" t="s">
        <v>96496</v>
      </c>
      <c r="M14507" t="s">
        <v>16314</v>
      </c>
      <c r="N14507" t="s">
        <v>16314</v>
      </c>
      <c r="O14507" s="3" t="s">
        <v>96497</v>
      </c>
      <c r="P14507" t="s">
        <v>16314</v>
      </c>
      <c r="Q14507" t="s">
        <v>16314</v>
      </c>
      <c r="R14507" t="s">
        <v>96497</v>
      </c>
      <c r="S14507" s="4" t="str">
        <f t="shared" si="226"/>
        <v>1998</v>
      </c>
    </row>
    <row r="14508" spans="1:19" hidden="1" x14ac:dyDescent="0.35">
      <c r="A14508" t="s">
        <v>96493</v>
      </c>
      <c r="B14508" t="s">
        <v>96494</v>
      </c>
      <c r="C14508" t="s">
        <v>96498</v>
      </c>
      <c r="D14508" t="s">
        <v>96499</v>
      </c>
      <c r="E14508" t="s">
        <v>96500</v>
      </c>
      <c r="F14508" t="s">
        <v>96501</v>
      </c>
      <c r="I14508" t="s">
        <v>512</v>
      </c>
      <c r="J14508" t="s">
        <v>512</v>
      </c>
      <c r="M14508" t="s">
        <v>112297</v>
      </c>
      <c r="N14508" t="s">
        <v>16314</v>
      </c>
      <c r="O14508" s="3" t="s">
        <v>96502</v>
      </c>
      <c r="P14508" t="s">
        <v>16314</v>
      </c>
      <c r="Q14508" t="s">
        <v>16314</v>
      </c>
      <c r="R14508" t="s">
        <v>96502</v>
      </c>
      <c r="S14508" s="4" t="str">
        <f t="shared" si="226"/>
        <v>1998</v>
      </c>
    </row>
    <row r="14509" spans="1:19" hidden="1" x14ac:dyDescent="0.35">
      <c r="A14509" t="s">
        <v>96500</v>
      </c>
      <c r="B14509" t="s">
        <v>96501</v>
      </c>
      <c r="C14509" t="s">
        <v>96503</v>
      </c>
      <c r="D14509" t="s">
        <v>96504</v>
      </c>
      <c r="E14509" t="s">
        <v>96505</v>
      </c>
      <c r="F14509" t="s">
        <v>96506</v>
      </c>
      <c r="I14509" t="s">
        <v>96507</v>
      </c>
      <c r="J14509" t="s">
        <v>96508</v>
      </c>
      <c r="M14509" t="s">
        <v>112297</v>
      </c>
      <c r="N14509" t="s">
        <v>16314</v>
      </c>
      <c r="O14509" s="3" t="s">
        <v>96509</v>
      </c>
      <c r="P14509" t="s">
        <v>16314</v>
      </c>
      <c r="Q14509" t="s">
        <v>16314</v>
      </c>
      <c r="R14509" t="s">
        <v>96509</v>
      </c>
      <c r="S14509" s="4" t="str">
        <f t="shared" si="226"/>
        <v>1998</v>
      </c>
    </row>
    <row r="14510" spans="1:19" ht="275.5" hidden="1" x14ac:dyDescent="0.35">
      <c r="A14510" t="s">
        <v>96505</v>
      </c>
      <c r="B14510" t="s">
        <v>96506</v>
      </c>
      <c r="C14510" t="s">
        <v>96510</v>
      </c>
      <c r="D14510" t="s">
        <v>96511</v>
      </c>
      <c r="E14510" t="s">
        <v>96512</v>
      </c>
      <c r="F14510" t="s">
        <v>96513</v>
      </c>
      <c r="I14510" t="s">
        <v>96514</v>
      </c>
      <c r="J14510" t="s">
        <v>96515</v>
      </c>
      <c r="K14510" s="2" t="s">
        <v>96516</v>
      </c>
      <c r="M14510" t="s">
        <v>16314</v>
      </c>
      <c r="N14510" t="s">
        <v>16314</v>
      </c>
      <c r="O14510" s="3" t="s">
        <v>96517</v>
      </c>
      <c r="P14510" t="s">
        <v>16314</v>
      </c>
      <c r="Q14510" t="s">
        <v>16314</v>
      </c>
      <c r="R14510" t="s">
        <v>96517</v>
      </c>
      <c r="S14510" s="4" t="str">
        <f t="shared" si="226"/>
        <v>1998</v>
      </c>
    </row>
    <row r="14511" spans="1:19" hidden="1" x14ac:dyDescent="0.35">
      <c r="A14511" t="s">
        <v>96512</v>
      </c>
      <c r="B14511" t="s">
        <v>96513</v>
      </c>
      <c r="C14511" t="s">
        <v>96518</v>
      </c>
      <c r="D14511" t="s">
        <v>96519</v>
      </c>
      <c r="E14511" t="s">
        <v>96520</v>
      </c>
      <c r="F14511" t="s">
        <v>96521</v>
      </c>
      <c r="I14511" t="s">
        <v>512</v>
      </c>
      <c r="J14511" t="s">
        <v>512</v>
      </c>
      <c r="M14511" t="s">
        <v>112297</v>
      </c>
      <c r="N14511" t="s">
        <v>16314</v>
      </c>
      <c r="O14511" s="3" t="s">
        <v>96522</v>
      </c>
      <c r="P14511" t="s">
        <v>16314</v>
      </c>
      <c r="Q14511" t="s">
        <v>16314</v>
      </c>
      <c r="R14511" t="s">
        <v>96522</v>
      </c>
      <c r="S14511" s="4" t="str">
        <f t="shared" si="226"/>
        <v>1998</v>
      </c>
    </row>
    <row r="14512" spans="1:19" hidden="1" x14ac:dyDescent="0.35">
      <c r="A14512" t="s">
        <v>96520</v>
      </c>
      <c r="B14512" t="s">
        <v>96521</v>
      </c>
      <c r="C14512" t="s">
        <v>96523</v>
      </c>
      <c r="D14512" t="s">
        <v>96524</v>
      </c>
      <c r="E14512" t="s">
        <v>96525</v>
      </c>
      <c r="F14512" t="s">
        <v>96526</v>
      </c>
      <c r="I14512" t="s">
        <v>96527</v>
      </c>
      <c r="J14512" t="s">
        <v>37417</v>
      </c>
      <c r="M14512" t="s">
        <v>112297</v>
      </c>
      <c r="N14512" t="s">
        <v>16314</v>
      </c>
      <c r="O14512" s="3" t="s">
        <v>96528</v>
      </c>
      <c r="P14512" t="s">
        <v>16314</v>
      </c>
      <c r="Q14512" t="s">
        <v>16314</v>
      </c>
      <c r="R14512" t="s">
        <v>96528</v>
      </c>
      <c r="S14512" s="4" t="str">
        <f t="shared" si="226"/>
        <v>1998</v>
      </c>
    </row>
    <row r="14513" spans="1:19" hidden="1" x14ac:dyDescent="0.35">
      <c r="A14513" t="s">
        <v>96525</v>
      </c>
      <c r="B14513" t="s">
        <v>96526</v>
      </c>
      <c r="C14513" t="s">
        <v>96529</v>
      </c>
      <c r="D14513" t="s">
        <v>96530</v>
      </c>
      <c r="E14513" t="s">
        <v>96531</v>
      </c>
      <c r="F14513" t="s">
        <v>96532</v>
      </c>
      <c r="I14513" t="s">
        <v>96533</v>
      </c>
      <c r="J14513" t="s">
        <v>96534</v>
      </c>
      <c r="M14513" t="s">
        <v>16314</v>
      </c>
      <c r="N14513" t="s">
        <v>16314</v>
      </c>
      <c r="O14513" s="3" t="s">
        <v>96535</v>
      </c>
      <c r="P14513" t="s">
        <v>16314</v>
      </c>
      <c r="Q14513" t="s">
        <v>16314</v>
      </c>
      <c r="R14513" t="s">
        <v>96535</v>
      </c>
      <c r="S14513" s="4" t="str">
        <f t="shared" si="226"/>
        <v>1998</v>
      </c>
    </row>
    <row r="14514" spans="1:19" hidden="1" x14ac:dyDescent="0.35">
      <c r="A14514" t="s">
        <v>96531</v>
      </c>
      <c r="B14514" t="s">
        <v>96532</v>
      </c>
      <c r="C14514" t="s">
        <v>96536</v>
      </c>
      <c r="D14514" t="s">
        <v>96537</v>
      </c>
      <c r="E14514" t="s">
        <v>96538</v>
      </c>
      <c r="F14514" t="s">
        <v>96539</v>
      </c>
      <c r="I14514" t="s">
        <v>96540</v>
      </c>
      <c r="J14514" t="s">
        <v>96541</v>
      </c>
      <c r="M14514" t="s">
        <v>112323</v>
      </c>
      <c r="N14514" t="s">
        <v>16314</v>
      </c>
      <c r="O14514" s="3" t="s">
        <v>96542</v>
      </c>
      <c r="P14514" t="s">
        <v>16314</v>
      </c>
      <c r="Q14514" t="s">
        <v>16314</v>
      </c>
      <c r="R14514" t="s">
        <v>96542</v>
      </c>
      <c r="S14514" s="4" t="str">
        <f t="shared" si="226"/>
        <v>1998</v>
      </c>
    </row>
    <row r="14515" spans="1:19" hidden="1" x14ac:dyDescent="0.35">
      <c r="A14515" t="s">
        <v>96538</v>
      </c>
      <c r="B14515" t="s">
        <v>96539</v>
      </c>
      <c r="C14515" t="s">
        <v>96543</v>
      </c>
      <c r="D14515" t="s">
        <v>96544</v>
      </c>
      <c r="E14515" t="s">
        <v>96545</v>
      </c>
      <c r="F14515" t="s">
        <v>96546</v>
      </c>
      <c r="I14515" t="s">
        <v>96547</v>
      </c>
      <c r="J14515" t="s">
        <v>96548</v>
      </c>
      <c r="M14515" t="s">
        <v>112323</v>
      </c>
      <c r="N14515" t="s">
        <v>16314</v>
      </c>
      <c r="O14515" s="3" t="s">
        <v>96549</v>
      </c>
      <c r="P14515" t="s">
        <v>16314</v>
      </c>
      <c r="Q14515" t="s">
        <v>16314</v>
      </c>
      <c r="R14515" t="s">
        <v>96549</v>
      </c>
      <c r="S14515" s="4" t="str">
        <f t="shared" si="226"/>
        <v>1998</v>
      </c>
    </row>
    <row r="14516" spans="1:19" hidden="1" x14ac:dyDescent="0.35">
      <c r="A14516" t="s">
        <v>96545</v>
      </c>
      <c r="B14516" t="s">
        <v>96546</v>
      </c>
      <c r="C14516" t="s">
        <v>96550</v>
      </c>
      <c r="D14516" t="s">
        <v>96551</v>
      </c>
      <c r="E14516" t="s">
        <v>96552</v>
      </c>
      <c r="F14516" t="s">
        <v>96553</v>
      </c>
      <c r="I14516" t="s">
        <v>96554</v>
      </c>
      <c r="J14516" t="s">
        <v>96541</v>
      </c>
      <c r="M14516" t="s">
        <v>112323</v>
      </c>
      <c r="N14516" t="s">
        <v>16314</v>
      </c>
      <c r="O14516" s="3" t="s">
        <v>96555</v>
      </c>
      <c r="P14516" t="s">
        <v>16314</v>
      </c>
      <c r="Q14516" t="s">
        <v>16314</v>
      </c>
      <c r="R14516" t="s">
        <v>96555</v>
      </c>
      <c r="S14516" s="4" t="str">
        <f t="shared" si="226"/>
        <v>1998</v>
      </c>
    </row>
    <row r="14517" spans="1:19" hidden="1" x14ac:dyDescent="0.35">
      <c r="A14517" t="s">
        <v>96552</v>
      </c>
      <c r="B14517" t="s">
        <v>96553</v>
      </c>
      <c r="C14517" t="s">
        <v>96556</v>
      </c>
      <c r="D14517" t="s">
        <v>96557</v>
      </c>
      <c r="E14517" t="s">
        <v>96558</v>
      </c>
      <c r="F14517" t="s">
        <v>96559</v>
      </c>
      <c r="I14517" t="s">
        <v>96560</v>
      </c>
      <c r="J14517" t="s">
        <v>96561</v>
      </c>
      <c r="M14517" t="s">
        <v>112323</v>
      </c>
      <c r="N14517" t="s">
        <v>16314</v>
      </c>
      <c r="O14517" s="3" t="s">
        <v>96562</v>
      </c>
      <c r="P14517" t="s">
        <v>16314</v>
      </c>
      <c r="Q14517" t="s">
        <v>16314</v>
      </c>
      <c r="R14517" t="s">
        <v>96562</v>
      </c>
      <c r="S14517" s="4" t="str">
        <f t="shared" si="226"/>
        <v>1998</v>
      </c>
    </row>
    <row r="14518" spans="1:19" hidden="1" x14ac:dyDescent="0.35">
      <c r="A14518" t="s">
        <v>96558</v>
      </c>
      <c r="B14518" t="s">
        <v>96559</v>
      </c>
      <c r="C14518" t="s">
        <v>96563</v>
      </c>
      <c r="D14518">
        <v>722150554</v>
      </c>
      <c r="E14518" t="s">
        <v>96564</v>
      </c>
      <c r="F14518" t="s">
        <v>96565</v>
      </c>
      <c r="I14518" t="s">
        <v>96566</v>
      </c>
      <c r="J14518" t="s">
        <v>96567</v>
      </c>
      <c r="M14518" t="s">
        <v>112297</v>
      </c>
      <c r="N14518" t="s">
        <v>16314</v>
      </c>
      <c r="O14518" s="3" t="s">
        <v>96568</v>
      </c>
      <c r="P14518" t="s">
        <v>16314</v>
      </c>
      <c r="Q14518" t="s">
        <v>16314</v>
      </c>
      <c r="R14518" t="s">
        <v>96568</v>
      </c>
      <c r="S14518" s="4" t="str">
        <f t="shared" si="226"/>
        <v>1998</v>
      </c>
    </row>
    <row r="14519" spans="1:19" hidden="1" x14ac:dyDescent="0.35">
      <c r="A14519" t="s">
        <v>96564</v>
      </c>
      <c r="B14519" t="s">
        <v>96565</v>
      </c>
      <c r="C14519" t="s">
        <v>96569</v>
      </c>
      <c r="D14519" t="s">
        <v>96570</v>
      </c>
      <c r="E14519" t="s">
        <v>96571</v>
      </c>
      <c r="F14519" t="s">
        <v>96572</v>
      </c>
      <c r="I14519" t="s">
        <v>96573</v>
      </c>
      <c r="J14519" t="s">
        <v>96574</v>
      </c>
      <c r="M14519" t="s">
        <v>112297</v>
      </c>
      <c r="N14519" t="s">
        <v>16314</v>
      </c>
      <c r="O14519" s="3" t="s">
        <v>96575</v>
      </c>
      <c r="P14519" t="s">
        <v>16314</v>
      </c>
      <c r="Q14519" t="s">
        <v>16314</v>
      </c>
      <c r="R14519" t="s">
        <v>96575</v>
      </c>
      <c r="S14519" s="4" t="str">
        <f t="shared" si="226"/>
        <v>1998</v>
      </c>
    </row>
    <row r="14520" spans="1:19" hidden="1" x14ac:dyDescent="0.35">
      <c r="A14520" t="s">
        <v>96571</v>
      </c>
      <c r="B14520" t="s">
        <v>96572</v>
      </c>
      <c r="C14520" t="s">
        <v>96576</v>
      </c>
      <c r="D14520" t="s">
        <v>96577</v>
      </c>
      <c r="E14520" t="s">
        <v>96578</v>
      </c>
      <c r="F14520" t="s">
        <v>96579</v>
      </c>
      <c r="I14520" t="s">
        <v>96580</v>
      </c>
      <c r="J14520" t="s">
        <v>37417</v>
      </c>
      <c r="M14520" t="s">
        <v>112297</v>
      </c>
      <c r="N14520" t="s">
        <v>16314</v>
      </c>
      <c r="O14520" s="3" t="s">
        <v>96581</v>
      </c>
      <c r="P14520" t="s">
        <v>16314</v>
      </c>
      <c r="Q14520" t="s">
        <v>16314</v>
      </c>
      <c r="R14520" t="s">
        <v>96581</v>
      </c>
      <c r="S14520" s="4" t="str">
        <f t="shared" si="226"/>
        <v>1998</v>
      </c>
    </row>
    <row r="14521" spans="1:19" hidden="1" x14ac:dyDescent="0.35">
      <c r="A14521" t="s">
        <v>96578</v>
      </c>
      <c r="B14521" t="s">
        <v>96579</v>
      </c>
      <c r="C14521" t="s">
        <v>96582</v>
      </c>
      <c r="D14521" t="s">
        <v>96583</v>
      </c>
      <c r="E14521" t="s">
        <v>96584</v>
      </c>
      <c r="F14521" t="s">
        <v>96585</v>
      </c>
      <c r="I14521" t="s">
        <v>96586</v>
      </c>
      <c r="J14521" t="s">
        <v>96587</v>
      </c>
      <c r="M14521" t="s">
        <v>112315</v>
      </c>
      <c r="N14521" t="s">
        <v>16314</v>
      </c>
      <c r="O14521" s="3" t="s">
        <v>96588</v>
      </c>
      <c r="P14521" t="s">
        <v>16314</v>
      </c>
      <c r="Q14521" t="s">
        <v>16314</v>
      </c>
      <c r="R14521" t="s">
        <v>96588</v>
      </c>
      <c r="S14521" s="4" t="str">
        <f t="shared" si="226"/>
        <v>1998</v>
      </c>
    </row>
    <row r="14522" spans="1:19" ht="348" hidden="1" x14ac:dyDescent="0.35">
      <c r="A14522" t="s">
        <v>96584</v>
      </c>
      <c r="B14522" t="s">
        <v>96585</v>
      </c>
      <c r="C14522" t="s">
        <v>96589</v>
      </c>
      <c r="D14522" t="s">
        <v>96590</v>
      </c>
      <c r="E14522" t="s">
        <v>96591</v>
      </c>
      <c r="F14522" t="s">
        <v>96592</v>
      </c>
      <c r="I14522" t="s">
        <v>96593</v>
      </c>
      <c r="J14522" t="s">
        <v>96594</v>
      </c>
      <c r="K14522" s="2" t="s">
        <v>96595</v>
      </c>
      <c r="M14522" t="s">
        <v>16314</v>
      </c>
      <c r="N14522" t="s">
        <v>16314</v>
      </c>
      <c r="O14522" s="3" t="s">
        <v>96596</v>
      </c>
      <c r="P14522" t="s">
        <v>16314</v>
      </c>
      <c r="Q14522" t="s">
        <v>16314</v>
      </c>
      <c r="R14522" t="s">
        <v>96596</v>
      </c>
      <c r="S14522" s="4" t="str">
        <f t="shared" si="226"/>
        <v>1998</v>
      </c>
    </row>
    <row r="14523" spans="1:19" hidden="1" x14ac:dyDescent="0.35">
      <c r="A14523" t="s">
        <v>96591</v>
      </c>
      <c r="B14523" t="s">
        <v>96592</v>
      </c>
      <c r="C14523" t="s">
        <v>96597</v>
      </c>
      <c r="D14523" t="s">
        <v>96598</v>
      </c>
      <c r="E14523" t="s">
        <v>96599</v>
      </c>
      <c r="F14523" t="s">
        <v>96600</v>
      </c>
      <c r="I14523" t="s">
        <v>512</v>
      </c>
      <c r="J14523" t="s">
        <v>512</v>
      </c>
      <c r="M14523" t="s">
        <v>112297</v>
      </c>
      <c r="N14523" t="s">
        <v>16314</v>
      </c>
      <c r="O14523" s="3" t="s">
        <v>96601</v>
      </c>
      <c r="P14523" t="s">
        <v>16314</v>
      </c>
      <c r="Q14523" t="s">
        <v>16314</v>
      </c>
      <c r="R14523" t="s">
        <v>96601</v>
      </c>
      <c r="S14523" s="4" t="str">
        <f t="shared" si="226"/>
        <v>1998</v>
      </c>
    </row>
    <row r="14524" spans="1:19" ht="29" hidden="1" x14ac:dyDescent="0.35">
      <c r="A14524" t="s">
        <v>96599</v>
      </c>
      <c r="B14524" t="s">
        <v>96600</v>
      </c>
      <c r="C14524" t="s">
        <v>96602</v>
      </c>
      <c r="D14524" t="s">
        <v>96603</v>
      </c>
      <c r="E14524" t="s">
        <v>96604</v>
      </c>
      <c r="F14524" t="s">
        <v>96605</v>
      </c>
      <c r="I14524" t="s">
        <v>96606</v>
      </c>
      <c r="J14524" t="s">
        <v>96607</v>
      </c>
      <c r="K14524" s="2" t="s">
        <v>11336</v>
      </c>
      <c r="M14524" t="s">
        <v>16314</v>
      </c>
      <c r="N14524" t="s">
        <v>16314</v>
      </c>
      <c r="O14524" s="3" t="s">
        <v>96608</v>
      </c>
      <c r="P14524" t="s">
        <v>16314</v>
      </c>
      <c r="Q14524" t="s">
        <v>16314</v>
      </c>
      <c r="R14524" t="s">
        <v>96608</v>
      </c>
      <c r="S14524" s="4" t="str">
        <f t="shared" si="226"/>
        <v>1998</v>
      </c>
    </row>
    <row r="14525" spans="1:19" ht="29" hidden="1" x14ac:dyDescent="0.35">
      <c r="A14525" t="s">
        <v>96604</v>
      </c>
      <c r="B14525" t="s">
        <v>96605</v>
      </c>
      <c r="C14525" t="s">
        <v>96609</v>
      </c>
      <c r="D14525" t="s">
        <v>96610</v>
      </c>
      <c r="E14525" t="s">
        <v>96611</v>
      </c>
      <c r="F14525" t="s">
        <v>96612</v>
      </c>
      <c r="I14525" t="s">
        <v>96613</v>
      </c>
      <c r="J14525" t="s">
        <v>96614</v>
      </c>
      <c r="K14525" s="2" t="s">
        <v>78795</v>
      </c>
      <c r="M14525" t="s">
        <v>16314</v>
      </c>
      <c r="N14525" t="s">
        <v>16314</v>
      </c>
      <c r="O14525" s="3" t="s">
        <v>96615</v>
      </c>
      <c r="P14525" t="s">
        <v>16314</v>
      </c>
      <c r="Q14525" t="s">
        <v>16314</v>
      </c>
      <c r="R14525" t="s">
        <v>96615</v>
      </c>
      <c r="S14525" s="4" t="str">
        <f t="shared" si="226"/>
        <v>1998</v>
      </c>
    </row>
    <row r="14526" spans="1:19" hidden="1" x14ac:dyDescent="0.35">
      <c r="A14526" t="s">
        <v>96611</v>
      </c>
      <c r="B14526" t="s">
        <v>96612</v>
      </c>
      <c r="C14526" t="s">
        <v>96616</v>
      </c>
      <c r="D14526" t="s">
        <v>96617</v>
      </c>
      <c r="E14526" t="s">
        <v>96618</v>
      </c>
      <c r="F14526" t="s">
        <v>96619</v>
      </c>
      <c r="I14526" t="s">
        <v>512</v>
      </c>
      <c r="J14526" t="s">
        <v>512</v>
      </c>
      <c r="M14526" t="s">
        <v>112297</v>
      </c>
      <c r="N14526" t="s">
        <v>16314</v>
      </c>
      <c r="O14526" s="3" t="s">
        <v>96620</v>
      </c>
      <c r="P14526" t="s">
        <v>16314</v>
      </c>
      <c r="Q14526" t="s">
        <v>16314</v>
      </c>
      <c r="R14526" t="s">
        <v>96620</v>
      </c>
      <c r="S14526" s="4" t="str">
        <f t="shared" si="226"/>
        <v>1998</v>
      </c>
    </row>
    <row r="14527" spans="1:19" hidden="1" x14ac:dyDescent="0.35">
      <c r="A14527" t="s">
        <v>96618</v>
      </c>
      <c r="B14527" t="s">
        <v>96619</v>
      </c>
      <c r="C14527" t="s">
        <v>96621</v>
      </c>
      <c r="D14527" t="s">
        <v>96622</v>
      </c>
      <c r="E14527" t="s">
        <v>96623</v>
      </c>
      <c r="F14527" t="s">
        <v>96624</v>
      </c>
      <c r="I14527" t="s">
        <v>96625</v>
      </c>
      <c r="J14527" t="s">
        <v>96626</v>
      </c>
      <c r="M14527" t="s">
        <v>112315</v>
      </c>
      <c r="N14527" t="s">
        <v>16314</v>
      </c>
      <c r="O14527" s="3" t="s">
        <v>96627</v>
      </c>
      <c r="P14527" t="s">
        <v>16314</v>
      </c>
      <c r="Q14527" t="s">
        <v>16314</v>
      </c>
      <c r="R14527" t="s">
        <v>96627</v>
      </c>
      <c r="S14527" s="4" t="str">
        <f t="shared" si="226"/>
        <v>1998</v>
      </c>
    </row>
    <row r="14528" spans="1:19" hidden="1" x14ac:dyDescent="0.35">
      <c r="A14528" t="s">
        <v>96623</v>
      </c>
      <c r="B14528" t="s">
        <v>96624</v>
      </c>
      <c r="C14528" t="s">
        <v>96628</v>
      </c>
      <c r="D14528" t="s">
        <v>96629</v>
      </c>
      <c r="E14528" t="s">
        <v>96630</v>
      </c>
      <c r="F14528" t="s">
        <v>96631</v>
      </c>
      <c r="I14528" t="s">
        <v>96632</v>
      </c>
      <c r="J14528" t="s">
        <v>96633</v>
      </c>
      <c r="M14528" t="s">
        <v>112315</v>
      </c>
      <c r="N14528" t="s">
        <v>16314</v>
      </c>
      <c r="O14528" s="3" t="s">
        <v>96634</v>
      </c>
      <c r="P14528" t="s">
        <v>16314</v>
      </c>
      <c r="Q14528" t="s">
        <v>16314</v>
      </c>
      <c r="R14528" t="s">
        <v>96634</v>
      </c>
      <c r="S14528" s="4" t="str">
        <f t="shared" si="226"/>
        <v>1998</v>
      </c>
    </row>
    <row r="14529" spans="1:19" ht="377" hidden="1" x14ac:dyDescent="0.35">
      <c r="A14529" t="s">
        <v>96630</v>
      </c>
      <c r="B14529" t="s">
        <v>96631</v>
      </c>
      <c r="C14529" t="s">
        <v>96635</v>
      </c>
      <c r="D14529" t="s">
        <v>96636</v>
      </c>
      <c r="E14529" t="s">
        <v>96637</v>
      </c>
      <c r="F14529" t="s">
        <v>96638</v>
      </c>
      <c r="I14529" t="s">
        <v>96639</v>
      </c>
      <c r="J14529" t="s">
        <v>96640</v>
      </c>
      <c r="K14529" s="2" t="s">
        <v>96641</v>
      </c>
      <c r="M14529" t="s">
        <v>16314</v>
      </c>
      <c r="N14529" t="s">
        <v>16314</v>
      </c>
      <c r="O14529" s="3" t="s">
        <v>96642</v>
      </c>
      <c r="P14529" t="s">
        <v>16314</v>
      </c>
      <c r="Q14529" t="s">
        <v>16314</v>
      </c>
      <c r="R14529" t="s">
        <v>96642</v>
      </c>
      <c r="S14529" s="4" t="str">
        <f t="shared" si="226"/>
        <v>1998</v>
      </c>
    </row>
    <row r="14530" spans="1:19" hidden="1" x14ac:dyDescent="0.35">
      <c r="A14530" t="s">
        <v>96637</v>
      </c>
      <c r="B14530" t="s">
        <v>96638</v>
      </c>
      <c r="C14530" t="s">
        <v>96643</v>
      </c>
      <c r="D14530" t="s">
        <v>96644</v>
      </c>
      <c r="E14530" t="s">
        <v>96645</v>
      </c>
      <c r="F14530" t="s">
        <v>96646</v>
      </c>
      <c r="I14530" t="s">
        <v>96647</v>
      </c>
      <c r="J14530" t="s">
        <v>96648</v>
      </c>
      <c r="M14530" t="s">
        <v>112297</v>
      </c>
      <c r="N14530" t="s">
        <v>16314</v>
      </c>
      <c r="O14530" s="3" t="s">
        <v>96649</v>
      </c>
      <c r="P14530" t="s">
        <v>16314</v>
      </c>
      <c r="Q14530" t="s">
        <v>16314</v>
      </c>
      <c r="R14530" t="s">
        <v>96649</v>
      </c>
      <c r="S14530" s="4" t="str">
        <f t="shared" si="226"/>
        <v>1998</v>
      </c>
    </row>
    <row r="14531" spans="1:19" hidden="1" x14ac:dyDescent="0.35">
      <c r="A14531" t="s">
        <v>96645</v>
      </c>
      <c r="B14531" t="s">
        <v>96646</v>
      </c>
      <c r="C14531" t="s">
        <v>96650</v>
      </c>
      <c r="D14531" t="s">
        <v>96651</v>
      </c>
      <c r="E14531" t="s">
        <v>96652</v>
      </c>
      <c r="F14531" t="s">
        <v>96653</v>
      </c>
      <c r="I14531" t="s">
        <v>512</v>
      </c>
      <c r="J14531" t="s">
        <v>512</v>
      </c>
      <c r="M14531" t="s">
        <v>112297</v>
      </c>
      <c r="N14531" t="s">
        <v>16314</v>
      </c>
      <c r="O14531" s="3" t="s">
        <v>96654</v>
      </c>
      <c r="P14531" t="s">
        <v>16314</v>
      </c>
      <c r="Q14531" t="s">
        <v>16314</v>
      </c>
      <c r="R14531" t="s">
        <v>96654</v>
      </c>
      <c r="S14531" s="4" t="str">
        <f t="shared" ref="S14531:S14594" si="227">LEFT(RIGHT(R14531,19),4)</f>
        <v>1998</v>
      </c>
    </row>
    <row r="14532" spans="1:19" hidden="1" x14ac:dyDescent="0.35">
      <c r="A14532" t="s">
        <v>96652</v>
      </c>
      <c r="B14532" t="s">
        <v>96653</v>
      </c>
      <c r="C14532" t="s">
        <v>96655</v>
      </c>
      <c r="D14532" t="s">
        <v>96656</v>
      </c>
      <c r="E14532" t="s">
        <v>96657</v>
      </c>
      <c r="F14532" t="s">
        <v>96658</v>
      </c>
      <c r="I14532" t="s">
        <v>96659</v>
      </c>
      <c r="J14532" t="s">
        <v>96660</v>
      </c>
      <c r="M14532" t="s">
        <v>112315</v>
      </c>
      <c r="N14532" t="s">
        <v>16314</v>
      </c>
      <c r="O14532" s="3" t="s">
        <v>96661</v>
      </c>
      <c r="P14532" t="s">
        <v>16314</v>
      </c>
      <c r="Q14532" t="s">
        <v>16314</v>
      </c>
      <c r="R14532" t="s">
        <v>96661</v>
      </c>
      <c r="S14532" s="4" t="str">
        <f t="shared" si="227"/>
        <v>1998</v>
      </c>
    </row>
    <row r="14533" spans="1:19" hidden="1" x14ac:dyDescent="0.35">
      <c r="A14533" t="s">
        <v>96657</v>
      </c>
      <c r="B14533" t="s">
        <v>96658</v>
      </c>
      <c r="C14533" t="s">
        <v>96662</v>
      </c>
      <c r="D14533" t="s">
        <v>96663</v>
      </c>
      <c r="E14533" t="s">
        <v>96664</v>
      </c>
      <c r="F14533" t="s">
        <v>96665</v>
      </c>
      <c r="I14533" t="s">
        <v>96666</v>
      </c>
      <c r="J14533" t="s">
        <v>96667</v>
      </c>
      <c r="M14533" t="s">
        <v>112315</v>
      </c>
      <c r="N14533" t="s">
        <v>16314</v>
      </c>
      <c r="O14533" s="3" t="s">
        <v>96668</v>
      </c>
      <c r="P14533" t="s">
        <v>16314</v>
      </c>
      <c r="Q14533" t="s">
        <v>16314</v>
      </c>
      <c r="R14533" t="s">
        <v>96668</v>
      </c>
      <c r="S14533" s="4" t="str">
        <f t="shared" si="227"/>
        <v>1998</v>
      </c>
    </row>
    <row r="14534" spans="1:19" hidden="1" x14ac:dyDescent="0.35">
      <c r="A14534" t="s">
        <v>96664</v>
      </c>
      <c r="B14534" t="s">
        <v>96665</v>
      </c>
      <c r="C14534" t="s">
        <v>96669</v>
      </c>
      <c r="D14534" t="s">
        <v>96670</v>
      </c>
      <c r="E14534" t="s">
        <v>96671</v>
      </c>
      <c r="F14534" t="s">
        <v>96672</v>
      </c>
      <c r="I14534" t="s">
        <v>96673</v>
      </c>
      <c r="J14534" t="s">
        <v>96674</v>
      </c>
      <c r="M14534" t="s">
        <v>112315</v>
      </c>
      <c r="N14534" t="s">
        <v>16314</v>
      </c>
      <c r="O14534" s="3" t="s">
        <v>96675</v>
      </c>
      <c r="P14534" t="s">
        <v>16314</v>
      </c>
      <c r="Q14534" t="s">
        <v>16314</v>
      </c>
      <c r="R14534" t="s">
        <v>96675</v>
      </c>
      <c r="S14534" s="4" t="str">
        <f t="shared" si="227"/>
        <v>1998</v>
      </c>
    </row>
    <row r="14535" spans="1:19" hidden="1" x14ac:dyDescent="0.35">
      <c r="A14535" t="s">
        <v>96671</v>
      </c>
      <c r="B14535" t="s">
        <v>96672</v>
      </c>
      <c r="C14535" t="s">
        <v>96676</v>
      </c>
      <c r="D14535" t="s">
        <v>96677</v>
      </c>
      <c r="E14535" t="s">
        <v>96678</v>
      </c>
      <c r="F14535" t="s">
        <v>96679</v>
      </c>
      <c r="I14535" t="s">
        <v>96680</v>
      </c>
      <c r="J14535" t="s">
        <v>96681</v>
      </c>
      <c r="M14535" t="s">
        <v>112315</v>
      </c>
      <c r="N14535" t="s">
        <v>16314</v>
      </c>
      <c r="O14535" s="3" t="s">
        <v>96682</v>
      </c>
      <c r="P14535" t="s">
        <v>16314</v>
      </c>
      <c r="Q14535" t="s">
        <v>16314</v>
      </c>
      <c r="R14535" t="s">
        <v>96682</v>
      </c>
      <c r="S14535" s="4" t="str">
        <f t="shared" si="227"/>
        <v>1998</v>
      </c>
    </row>
    <row r="14536" spans="1:19" hidden="1" x14ac:dyDescent="0.35">
      <c r="A14536" t="s">
        <v>96678</v>
      </c>
      <c r="B14536" t="s">
        <v>96679</v>
      </c>
      <c r="C14536" t="s">
        <v>96683</v>
      </c>
      <c r="D14536" t="s">
        <v>96684</v>
      </c>
      <c r="E14536" t="s">
        <v>96685</v>
      </c>
      <c r="F14536" t="s">
        <v>96686</v>
      </c>
      <c r="I14536" t="s">
        <v>96687</v>
      </c>
      <c r="J14536" t="s">
        <v>96688</v>
      </c>
      <c r="M14536" t="s">
        <v>112315</v>
      </c>
      <c r="N14536" t="s">
        <v>16314</v>
      </c>
      <c r="O14536" s="3" t="s">
        <v>96689</v>
      </c>
      <c r="P14536" t="s">
        <v>16314</v>
      </c>
      <c r="Q14536" t="s">
        <v>16314</v>
      </c>
      <c r="R14536" t="s">
        <v>96689</v>
      </c>
      <c r="S14536" s="4" t="str">
        <f t="shared" si="227"/>
        <v>1998</v>
      </c>
    </row>
    <row r="14537" spans="1:19" hidden="1" x14ac:dyDescent="0.35">
      <c r="A14537" t="s">
        <v>96685</v>
      </c>
      <c r="B14537" t="s">
        <v>96686</v>
      </c>
      <c r="C14537" t="s">
        <v>96690</v>
      </c>
      <c r="D14537" s="1">
        <v>36050580000</v>
      </c>
      <c r="E14537" t="s">
        <v>96691</v>
      </c>
      <c r="F14537" t="s">
        <v>96692</v>
      </c>
      <c r="I14537" t="s">
        <v>96693</v>
      </c>
      <c r="J14537" t="s">
        <v>96694</v>
      </c>
      <c r="M14537" t="s">
        <v>112315</v>
      </c>
      <c r="N14537" t="s">
        <v>16314</v>
      </c>
      <c r="O14537" s="3" t="s">
        <v>96695</v>
      </c>
      <c r="P14537" t="s">
        <v>16314</v>
      </c>
      <c r="Q14537" t="s">
        <v>16314</v>
      </c>
      <c r="R14537" t="s">
        <v>96695</v>
      </c>
      <c r="S14537" s="4" t="str">
        <f t="shared" si="227"/>
        <v>1998</v>
      </c>
    </row>
    <row r="14538" spans="1:19" hidden="1" x14ac:dyDescent="0.35">
      <c r="A14538" t="s">
        <v>96691</v>
      </c>
      <c r="B14538" t="s">
        <v>96692</v>
      </c>
      <c r="C14538" t="s">
        <v>96696</v>
      </c>
      <c r="D14538" t="s">
        <v>96697</v>
      </c>
      <c r="E14538" t="s">
        <v>96698</v>
      </c>
      <c r="F14538" t="s">
        <v>96699</v>
      </c>
      <c r="I14538" t="s">
        <v>96700</v>
      </c>
      <c r="J14538" t="s">
        <v>96701</v>
      </c>
      <c r="M14538" t="s">
        <v>16314</v>
      </c>
      <c r="N14538" t="s">
        <v>16314</v>
      </c>
      <c r="O14538" s="3" t="s">
        <v>96702</v>
      </c>
      <c r="P14538" t="s">
        <v>16314</v>
      </c>
      <c r="Q14538" t="s">
        <v>16314</v>
      </c>
      <c r="R14538" t="s">
        <v>96702</v>
      </c>
      <c r="S14538" s="4" t="str">
        <f t="shared" si="227"/>
        <v>1998</v>
      </c>
    </row>
    <row r="14539" spans="1:19" ht="409.5" hidden="1" x14ac:dyDescent="0.35">
      <c r="A14539" t="s">
        <v>96698</v>
      </c>
      <c r="B14539" t="s">
        <v>96699</v>
      </c>
      <c r="C14539" t="s">
        <v>96703</v>
      </c>
      <c r="D14539" t="s">
        <v>96704</v>
      </c>
      <c r="E14539" t="s">
        <v>96705</v>
      </c>
      <c r="F14539" t="s">
        <v>96706</v>
      </c>
      <c r="I14539" t="s">
        <v>94649</v>
      </c>
      <c r="J14539" t="s">
        <v>94650</v>
      </c>
      <c r="K14539" s="2" t="s">
        <v>96707</v>
      </c>
      <c r="M14539" t="s">
        <v>112315</v>
      </c>
      <c r="N14539" t="s">
        <v>16314</v>
      </c>
      <c r="O14539" s="3" t="s">
        <v>96708</v>
      </c>
      <c r="P14539" t="s">
        <v>16314</v>
      </c>
      <c r="Q14539" t="s">
        <v>16314</v>
      </c>
      <c r="R14539" t="s">
        <v>96708</v>
      </c>
      <c r="S14539" s="4" t="str">
        <f t="shared" si="227"/>
        <v>1998</v>
      </c>
    </row>
    <row r="14540" spans="1:19" hidden="1" x14ac:dyDescent="0.35">
      <c r="A14540" t="s">
        <v>96705</v>
      </c>
      <c r="B14540" t="s">
        <v>96706</v>
      </c>
      <c r="C14540" t="s">
        <v>96709</v>
      </c>
      <c r="D14540" t="s">
        <v>96710</v>
      </c>
      <c r="E14540" t="s">
        <v>96711</v>
      </c>
      <c r="F14540" t="s">
        <v>96712</v>
      </c>
      <c r="I14540" t="s">
        <v>96713</v>
      </c>
      <c r="J14540" t="s">
        <v>96714</v>
      </c>
      <c r="M14540" t="s">
        <v>16314</v>
      </c>
      <c r="N14540" t="s">
        <v>16314</v>
      </c>
      <c r="O14540" s="3" t="s">
        <v>96715</v>
      </c>
      <c r="P14540" t="s">
        <v>16314</v>
      </c>
      <c r="Q14540" t="s">
        <v>16314</v>
      </c>
      <c r="R14540" t="s">
        <v>96715</v>
      </c>
      <c r="S14540" s="4" t="str">
        <f t="shared" si="227"/>
        <v>1998</v>
      </c>
    </row>
    <row r="14541" spans="1:19" hidden="1" x14ac:dyDescent="0.35">
      <c r="A14541" t="s">
        <v>96711</v>
      </c>
      <c r="B14541" t="s">
        <v>96712</v>
      </c>
      <c r="C14541" t="s">
        <v>96716</v>
      </c>
      <c r="D14541" t="s">
        <v>96717</v>
      </c>
      <c r="E14541" t="s">
        <v>96718</v>
      </c>
      <c r="F14541" t="s">
        <v>96719</v>
      </c>
      <c r="I14541" t="s">
        <v>96720</v>
      </c>
      <c r="J14541" t="s">
        <v>96721</v>
      </c>
      <c r="M14541" t="s">
        <v>112297</v>
      </c>
      <c r="N14541" t="s">
        <v>16314</v>
      </c>
      <c r="O14541" s="3" t="s">
        <v>96722</v>
      </c>
      <c r="P14541" t="s">
        <v>16314</v>
      </c>
      <c r="Q14541" t="s">
        <v>16314</v>
      </c>
      <c r="R14541" t="s">
        <v>96722</v>
      </c>
      <c r="S14541" s="4" t="str">
        <f t="shared" si="227"/>
        <v>1998</v>
      </c>
    </row>
    <row r="14542" spans="1:19" hidden="1" x14ac:dyDescent="0.35">
      <c r="A14542" t="s">
        <v>96718</v>
      </c>
      <c r="B14542" t="s">
        <v>96719</v>
      </c>
      <c r="C14542" t="s">
        <v>96723</v>
      </c>
      <c r="D14542" t="s">
        <v>96724</v>
      </c>
      <c r="E14542" t="s">
        <v>96725</v>
      </c>
      <c r="F14542" t="s">
        <v>96726</v>
      </c>
      <c r="I14542" t="s">
        <v>96727</v>
      </c>
      <c r="J14542" t="s">
        <v>96728</v>
      </c>
      <c r="M14542" t="s">
        <v>112308</v>
      </c>
      <c r="N14542" t="s">
        <v>16314</v>
      </c>
      <c r="O14542" s="3" t="s">
        <v>96729</v>
      </c>
      <c r="P14542" t="s">
        <v>16314</v>
      </c>
      <c r="Q14542" t="s">
        <v>16314</v>
      </c>
      <c r="R14542" t="s">
        <v>96729</v>
      </c>
      <c r="S14542" s="4" t="str">
        <f t="shared" si="227"/>
        <v>1998</v>
      </c>
    </row>
    <row r="14543" spans="1:19" hidden="1" x14ac:dyDescent="0.35">
      <c r="A14543" t="s">
        <v>96725</v>
      </c>
      <c r="B14543" t="s">
        <v>96726</v>
      </c>
      <c r="C14543" t="s">
        <v>96730</v>
      </c>
      <c r="D14543" t="s">
        <v>96731</v>
      </c>
      <c r="E14543" t="s">
        <v>96732</v>
      </c>
      <c r="F14543" t="s">
        <v>96733</v>
      </c>
      <c r="I14543" t="s">
        <v>96734</v>
      </c>
      <c r="J14543" t="s">
        <v>96735</v>
      </c>
      <c r="M14543" t="s">
        <v>112308</v>
      </c>
      <c r="N14543" t="s">
        <v>16314</v>
      </c>
      <c r="O14543" s="3" t="s">
        <v>96736</v>
      </c>
      <c r="P14543" t="s">
        <v>16314</v>
      </c>
      <c r="Q14543" t="s">
        <v>16314</v>
      </c>
      <c r="R14543" t="s">
        <v>96736</v>
      </c>
      <c r="S14543" s="4" t="str">
        <f t="shared" si="227"/>
        <v>1998</v>
      </c>
    </row>
    <row r="14544" spans="1:19" hidden="1" x14ac:dyDescent="0.35">
      <c r="A14544" t="s">
        <v>96732</v>
      </c>
      <c r="B14544" t="s">
        <v>96733</v>
      </c>
      <c r="C14544" t="s">
        <v>96737</v>
      </c>
      <c r="D14544" t="s">
        <v>96738</v>
      </c>
      <c r="E14544" t="s">
        <v>96739</v>
      </c>
      <c r="F14544" t="s">
        <v>96740</v>
      </c>
      <c r="I14544" t="s">
        <v>96741</v>
      </c>
      <c r="J14544" t="s">
        <v>96742</v>
      </c>
      <c r="M14544" t="s">
        <v>112308</v>
      </c>
      <c r="N14544" t="s">
        <v>16314</v>
      </c>
      <c r="O14544" s="3" t="s">
        <v>96743</v>
      </c>
      <c r="P14544" t="s">
        <v>16314</v>
      </c>
      <c r="Q14544" t="s">
        <v>16314</v>
      </c>
      <c r="R14544" t="s">
        <v>96743</v>
      </c>
      <c r="S14544" s="4" t="str">
        <f t="shared" si="227"/>
        <v>1998</v>
      </c>
    </row>
    <row r="14545" spans="1:19" hidden="1" x14ac:dyDescent="0.35">
      <c r="A14545" t="s">
        <v>96739</v>
      </c>
      <c r="B14545" t="s">
        <v>96740</v>
      </c>
      <c r="C14545" t="s">
        <v>96744</v>
      </c>
      <c r="D14545" t="s">
        <v>96745</v>
      </c>
      <c r="E14545" t="s">
        <v>96746</v>
      </c>
      <c r="F14545" t="s">
        <v>96747</v>
      </c>
      <c r="I14545" t="s">
        <v>96748</v>
      </c>
      <c r="J14545" t="s">
        <v>96749</v>
      </c>
      <c r="M14545" t="s">
        <v>112323</v>
      </c>
      <c r="N14545" t="s">
        <v>16314</v>
      </c>
      <c r="O14545" s="3" t="s">
        <v>96750</v>
      </c>
      <c r="P14545" t="s">
        <v>16314</v>
      </c>
      <c r="Q14545" t="s">
        <v>16314</v>
      </c>
      <c r="R14545" t="s">
        <v>96750</v>
      </c>
      <c r="S14545" s="4" t="str">
        <f t="shared" si="227"/>
        <v>1998</v>
      </c>
    </row>
    <row r="14546" spans="1:19" hidden="1" x14ac:dyDescent="0.35">
      <c r="A14546" t="s">
        <v>96746</v>
      </c>
      <c r="B14546" t="s">
        <v>96747</v>
      </c>
      <c r="C14546" t="s">
        <v>96751</v>
      </c>
      <c r="D14546" t="s">
        <v>96752</v>
      </c>
      <c r="E14546" t="s">
        <v>96753</v>
      </c>
      <c r="F14546" t="s">
        <v>96754</v>
      </c>
      <c r="I14546" t="s">
        <v>96749</v>
      </c>
      <c r="J14546" t="s">
        <v>96749</v>
      </c>
      <c r="M14546" t="s">
        <v>16314</v>
      </c>
      <c r="N14546" t="s">
        <v>16314</v>
      </c>
      <c r="O14546" s="3" t="s">
        <v>96755</v>
      </c>
      <c r="P14546" t="s">
        <v>16314</v>
      </c>
      <c r="Q14546" t="s">
        <v>16314</v>
      </c>
      <c r="R14546" t="s">
        <v>96755</v>
      </c>
      <c r="S14546" s="4" t="str">
        <f t="shared" si="227"/>
        <v>1998</v>
      </c>
    </row>
    <row r="14547" spans="1:19" hidden="1" x14ac:dyDescent="0.35">
      <c r="A14547" t="s">
        <v>96753</v>
      </c>
      <c r="B14547" t="s">
        <v>96754</v>
      </c>
      <c r="C14547" t="s">
        <v>96756</v>
      </c>
      <c r="D14547" t="s">
        <v>96757</v>
      </c>
      <c r="E14547" t="s">
        <v>96758</v>
      </c>
      <c r="F14547" t="s">
        <v>96759</v>
      </c>
      <c r="I14547" t="s">
        <v>96760</v>
      </c>
      <c r="J14547" t="s">
        <v>96749</v>
      </c>
      <c r="M14547" t="s">
        <v>112323</v>
      </c>
      <c r="N14547" t="s">
        <v>16314</v>
      </c>
      <c r="O14547" s="3" t="s">
        <v>96761</v>
      </c>
      <c r="P14547" t="s">
        <v>16314</v>
      </c>
      <c r="Q14547" t="s">
        <v>16314</v>
      </c>
      <c r="R14547" t="s">
        <v>96761</v>
      </c>
      <c r="S14547" s="4" t="str">
        <f t="shared" si="227"/>
        <v>1998</v>
      </c>
    </row>
    <row r="14548" spans="1:19" hidden="1" x14ac:dyDescent="0.35">
      <c r="A14548" t="s">
        <v>96758</v>
      </c>
      <c r="B14548" t="s">
        <v>96759</v>
      </c>
      <c r="C14548" t="s">
        <v>96762</v>
      </c>
      <c r="D14548" t="s">
        <v>96763</v>
      </c>
      <c r="E14548" t="s">
        <v>96764</v>
      </c>
      <c r="F14548" t="s">
        <v>96765</v>
      </c>
      <c r="I14548" t="s">
        <v>96766</v>
      </c>
      <c r="J14548" t="s">
        <v>96767</v>
      </c>
      <c r="M14548" t="s">
        <v>112297</v>
      </c>
      <c r="N14548" t="s">
        <v>16314</v>
      </c>
      <c r="O14548" s="3" t="s">
        <v>96768</v>
      </c>
      <c r="P14548" t="s">
        <v>16314</v>
      </c>
      <c r="Q14548" t="s">
        <v>16314</v>
      </c>
      <c r="R14548" t="s">
        <v>96768</v>
      </c>
      <c r="S14548" s="4" t="str">
        <f t="shared" si="227"/>
        <v>1998</v>
      </c>
    </row>
    <row r="14549" spans="1:19" ht="261" hidden="1" x14ac:dyDescent="0.35">
      <c r="A14549" t="s">
        <v>96764</v>
      </c>
      <c r="B14549" t="s">
        <v>96765</v>
      </c>
      <c r="C14549" t="s">
        <v>96769</v>
      </c>
      <c r="D14549" t="s">
        <v>96770</v>
      </c>
      <c r="E14549" t="s">
        <v>96771</v>
      </c>
      <c r="F14549" t="s">
        <v>96772</v>
      </c>
      <c r="I14549" t="s">
        <v>96773</v>
      </c>
      <c r="J14549" t="s">
        <v>96774</v>
      </c>
      <c r="K14549" s="2" t="s">
        <v>96775</v>
      </c>
      <c r="M14549" t="s">
        <v>16314</v>
      </c>
      <c r="N14549" t="s">
        <v>16314</v>
      </c>
      <c r="O14549" s="3" t="s">
        <v>96776</v>
      </c>
      <c r="P14549" t="s">
        <v>16314</v>
      </c>
      <c r="Q14549" t="s">
        <v>16314</v>
      </c>
      <c r="R14549" t="s">
        <v>96776</v>
      </c>
      <c r="S14549" s="4" t="str">
        <f t="shared" si="227"/>
        <v>1998</v>
      </c>
    </row>
    <row r="14550" spans="1:19" hidden="1" x14ac:dyDescent="0.35">
      <c r="A14550" t="s">
        <v>96771</v>
      </c>
      <c r="B14550" t="s">
        <v>96772</v>
      </c>
      <c r="C14550" t="s">
        <v>96777</v>
      </c>
      <c r="D14550" t="s">
        <v>96778</v>
      </c>
      <c r="E14550" t="s">
        <v>96779</v>
      </c>
      <c r="F14550" t="s">
        <v>96780</v>
      </c>
      <c r="I14550" t="s">
        <v>96781</v>
      </c>
      <c r="J14550" t="s">
        <v>96782</v>
      </c>
      <c r="M14550" t="s">
        <v>112297</v>
      </c>
      <c r="N14550" t="s">
        <v>16314</v>
      </c>
      <c r="O14550" s="3" t="s">
        <v>96783</v>
      </c>
      <c r="P14550" t="s">
        <v>16314</v>
      </c>
      <c r="Q14550" t="s">
        <v>16314</v>
      </c>
      <c r="R14550" t="s">
        <v>96783</v>
      </c>
      <c r="S14550" s="4" t="str">
        <f t="shared" si="227"/>
        <v>1998</v>
      </c>
    </row>
    <row r="14551" spans="1:19" ht="174" hidden="1" x14ac:dyDescent="0.35">
      <c r="A14551" t="s">
        <v>96779</v>
      </c>
      <c r="B14551" t="s">
        <v>96780</v>
      </c>
      <c r="C14551" t="s">
        <v>96784</v>
      </c>
      <c r="D14551" t="s">
        <v>96785</v>
      </c>
      <c r="E14551" t="s">
        <v>96786</v>
      </c>
      <c r="F14551" t="s">
        <v>96787</v>
      </c>
      <c r="I14551" t="s">
        <v>96788</v>
      </c>
      <c r="J14551" t="s">
        <v>96640</v>
      </c>
      <c r="K14551" s="2" t="s">
        <v>96789</v>
      </c>
      <c r="M14551" t="s">
        <v>16314</v>
      </c>
      <c r="N14551" t="s">
        <v>16314</v>
      </c>
      <c r="O14551" s="3" t="s">
        <v>96790</v>
      </c>
      <c r="P14551" t="s">
        <v>16314</v>
      </c>
      <c r="Q14551" t="s">
        <v>16314</v>
      </c>
      <c r="R14551" t="s">
        <v>96790</v>
      </c>
      <c r="S14551" s="4" t="str">
        <f t="shared" si="227"/>
        <v>1998</v>
      </c>
    </row>
    <row r="14552" spans="1:19" hidden="1" x14ac:dyDescent="0.35">
      <c r="A14552" t="s">
        <v>96786</v>
      </c>
      <c r="B14552" t="s">
        <v>96787</v>
      </c>
      <c r="C14552" t="s">
        <v>96791</v>
      </c>
      <c r="D14552" t="s">
        <v>96792</v>
      </c>
      <c r="E14552" t="s">
        <v>96793</v>
      </c>
      <c r="F14552" t="s">
        <v>96794</v>
      </c>
      <c r="I14552" t="s">
        <v>96795</v>
      </c>
      <c r="J14552" t="s">
        <v>96796</v>
      </c>
      <c r="M14552" t="s">
        <v>112297</v>
      </c>
      <c r="N14552" t="s">
        <v>16314</v>
      </c>
      <c r="O14552" s="3" t="s">
        <v>96797</v>
      </c>
      <c r="P14552" t="s">
        <v>16314</v>
      </c>
      <c r="Q14552" t="s">
        <v>16314</v>
      </c>
      <c r="R14552" t="s">
        <v>96797</v>
      </c>
      <c r="S14552" s="4" t="str">
        <f t="shared" si="227"/>
        <v>1998</v>
      </c>
    </row>
    <row r="14553" spans="1:19" hidden="1" x14ac:dyDescent="0.35">
      <c r="A14553" t="s">
        <v>96793</v>
      </c>
      <c r="B14553" t="s">
        <v>96794</v>
      </c>
      <c r="C14553" t="s">
        <v>96798</v>
      </c>
      <c r="D14553" t="s">
        <v>96799</v>
      </c>
      <c r="E14553" t="s">
        <v>96800</v>
      </c>
      <c r="F14553" t="s">
        <v>96801</v>
      </c>
      <c r="I14553" t="s">
        <v>96802</v>
      </c>
      <c r="J14553" t="s">
        <v>96803</v>
      </c>
      <c r="M14553" t="s">
        <v>112297</v>
      </c>
      <c r="N14553" t="s">
        <v>16314</v>
      </c>
      <c r="O14553" s="3" t="s">
        <v>96804</v>
      </c>
      <c r="P14553" t="s">
        <v>16314</v>
      </c>
      <c r="Q14553" t="s">
        <v>16314</v>
      </c>
      <c r="R14553" t="s">
        <v>96804</v>
      </c>
      <c r="S14553" s="4" t="str">
        <f t="shared" si="227"/>
        <v>1998</v>
      </c>
    </row>
    <row r="14554" spans="1:19" ht="406" hidden="1" x14ac:dyDescent="0.35">
      <c r="A14554" t="s">
        <v>96800</v>
      </c>
      <c r="B14554" t="s">
        <v>96801</v>
      </c>
      <c r="C14554" t="s">
        <v>96805</v>
      </c>
      <c r="D14554" t="s">
        <v>96806</v>
      </c>
      <c r="E14554" t="s">
        <v>96807</v>
      </c>
      <c r="F14554" t="s">
        <v>96808</v>
      </c>
      <c r="I14554" t="s">
        <v>96809</v>
      </c>
      <c r="J14554" t="s">
        <v>96810</v>
      </c>
      <c r="K14554" s="2" t="s">
        <v>96811</v>
      </c>
      <c r="M14554" t="s">
        <v>16314</v>
      </c>
      <c r="N14554" t="s">
        <v>16314</v>
      </c>
      <c r="O14554" s="3" t="s">
        <v>96812</v>
      </c>
      <c r="P14554" t="s">
        <v>16314</v>
      </c>
      <c r="Q14554" t="s">
        <v>16314</v>
      </c>
      <c r="R14554" t="s">
        <v>96812</v>
      </c>
      <c r="S14554" s="4" t="str">
        <f t="shared" si="227"/>
        <v>1998</v>
      </c>
    </row>
    <row r="14555" spans="1:19" ht="217.5" hidden="1" x14ac:dyDescent="0.35">
      <c r="A14555" t="s">
        <v>96807</v>
      </c>
      <c r="B14555" t="s">
        <v>96808</v>
      </c>
      <c r="C14555" t="s">
        <v>96813</v>
      </c>
      <c r="D14555" t="s">
        <v>96814</v>
      </c>
      <c r="E14555" t="s">
        <v>96815</v>
      </c>
      <c r="F14555" t="s">
        <v>96816</v>
      </c>
      <c r="I14555" t="s">
        <v>96817</v>
      </c>
      <c r="J14555" t="s">
        <v>96818</v>
      </c>
      <c r="K14555" s="2" t="s">
        <v>96819</v>
      </c>
      <c r="M14555" t="s">
        <v>16314</v>
      </c>
      <c r="N14555" t="s">
        <v>16314</v>
      </c>
      <c r="O14555" s="3" t="s">
        <v>96820</v>
      </c>
      <c r="P14555" t="s">
        <v>16314</v>
      </c>
      <c r="Q14555" t="s">
        <v>16314</v>
      </c>
      <c r="R14555" t="s">
        <v>96820</v>
      </c>
      <c r="S14555" s="4" t="str">
        <f t="shared" si="227"/>
        <v>1998</v>
      </c>
    </row>
    <row r="14556" spans="1:19" ht="304.5" hidden="1" x14ac:dyDescent="0.35">
      <c r="A14556" t="s">
        <v>96815</v>
      </c>
      <c r="B14556" t="s">
        <v>96816</v>
      </c>
      <c r="C14556" t="s">
        <v>96821</v>
      </c>
      <c r="D14556" t="s">
        <v>96822</v>
      </c>
      <c r="E14556" t="s">
        <v>96823</v>
      </c>
      <c r="F14556" t="s">
        <v>96824</v>
      </c>
      <c r="I14556" t="s">
        <v>96639</v>
      </c>
      <c r="J14556" t="s">
        <v>96640</v>
      </c>
      <c r="K14556" s="2" t="s">
        <v>96825</v>
      </c>
      <c r="M14556" t="s">
        <v>16314</v>
      </c>
      <c r="N14556" t="s">
        <v>16314</v>
      </c>
      <c r="O14556" s="3" t="s">
        <v>96826</v>
      </c>
      <c r="P14556" t="s">
        <v>16314</v>
      </c>
      <c r="Q14556" t="s">
        <v>16314</v>
      </c>
      <c r="R14556" t="s">
        <v>96826</v>
      </c>
      <c r="S14556" s="4" t="str">
        <f t="shared" si="227"/>
        <v>1998</v>
      </c>
    </row>
    <row r="14557" spans="1:19" ht="409.5" hidden="1" x14ac:dyDescent="0.35">
      <c r="A14557" t="s">
        <v>96823</v>
      </c>
      <c r="B14557" t="s">
        <v>96824</v>
      </c>
      <c r="C14557" t="s">
        <v>96827</v>
      </c>
      <c r="D14557" t="s">
        <v>96828</v>
      </c>
      <c r="E14557" t="s">
        <v>96829</v>
      </c>
      <c r="F14557" t="s">
        <v>96830</v>
      </c>
      <c r="I14557" t="s">
        <v>96831</v>
      </c>
      <c r="J14557" t="s">
        <v>28707</v>
      </c>
      <c r="K14557" s="2" t="s">
        <v>96832</v>
      </c>
      <c r="M14557" t="s">
        <v>16314</v>
      </c>
      <c r="N14557" t="s">
        <v>16314</v>
      </c>
      <c r="O14557" s="3" t="s">
        <v>96833</v>
      </c>
      <c r="P14557" t="s">
        <v>16314</v>
      </c>
      <c r="Q14557" t="s">
        <v>16314</v>
      </c>
      <c r="R14557" t="s">
        <v>96833</v>
      </c>
      <c r="S14557" s="4" t="str">
        <f t="shared" si="227"/>
        <v>1998</v>
      </c>
    </row>
    <row r="14558" spans="1:19" ht="29" hidden="1" x14ac:dyDescent="0.35">
      <c r="A14558" t="s">
        <v>96829</v>
      </c>
      <c r="B14558" t="s">
        <v>96830</v>
      </c>
      <c r="C14558" t="s">
        <v>96834</v>
      </c>
      <c r="D14558" t="s">
        <v>96835</v>
      </c>
      <c r="E14558" t="s">
        <v>96836</v>
      </c>
      <c r="F14558" t="s">
        <v>96837</v>
      </c>
      <c r="I14558" t="s">
        <v>96838</v>
      </c>
      <c r="J14558" t="s">
        <v>96839</v>
      </c>
      <c r="K14558" s="2" t="s">
        <v>96840</v>
      </c>
      <c r="M14558" t="s">
        <v>16314</v>
      </c>
      <c r="N14558" t="s">
        <v>16314</v>
      </c>
      <c r="O14558" s="3" t="s">
        <v>96841</v>
      </c>
      <c r="P14558" t="s">
        <v>16314</v>
      </c>
      <c r="Q14558" t="s">
        <v>16314</v>
      </c>
      <c r="R14558" t="s">
        <v>96841</v>
      </c>
      <c r="S14558" s="4" t="str">
        <f t="shared" si="227"/>
        <v>1998</v>
      </c>
    </row>
    <row r="14559" spans="1:19" ht="406" hidden="1" x14ac:dyDescent="0.35">
      <c r="A14559" t="s">
        <v>96836</v>
      </c>
      <c r="B14559" t="s">
        <v>96837</v>
      </c>
      <c r="C14559" t="s">
        <v>96842</v>
      </c>
      <c r="D14559" t="s">
        <v>96843</v>
      </c>
      <c r="E14559" t="s">
        <v>96844</v>
      </c>
      <c r="F14559" t="s">
        <v>96845</v>
      </c>
      <c r="I14559" t="s">
        <v>96846</v>
      </c>
      <c r="J14559" t="s">
        <v>96847</v>
      </c>
      <c r="K14559" s="2" t="s">
        <v>96848</v>
      </c>
      <c r="M14559" t="s">
        <v>16314</v>
      </c>
      <c r="N14559" t="s">
        <v>16314</v>
      </c>
      <c r="O14559" s="3" t="s">
        <v>96849</v>
      </c>
      <c r="P14559" t="s">
        <v>16314</v>
      </c>
      <c r="Q14559" t="s">
        <v>16314</v>
      </c>
      <c r="R14559" t="s">
        <v>96849</v>
      </c>
      <c r="S14559" s="4" t="str">
        <f t="shared" si="227"/>
        <v>1998</v>
      </c>
    </row>
    <row r="14560" spans="1:19" hidden="1" x14ac:dyDescent="0.35">
      <c r="A14560" t="s">
        <v>96844</v>
      </c>
      <c r="B14560" t="s">
        <v>96845</v>
      </c>
      <c r="C14560" t="s">
        <v>96850</v>
      </c>
      <c r="D14560" t="s">
        <v>96851</v>
      </c>
      <c r="E14560" t="s">
        <v>96852</v>
      </c>
      <c r="F14560" t="s">
        <v>96853</v>
      </c>
      <c r="I14560" t="s">
        <v>512</v>
      </c>
      <c r="J14560" t="s">
        <v>512</v>
      </c>
      <c r="M14560" t="s">
        <v>112297</v>
      </c>
      <c r="N14560" t="s">
        <v>16314</v>
      </c>
      <c r="O14560" s="3" t="s">
        <v>96854</v>
      </c>
      <c r="P14560" t="s">
        <v>16314</v>
      </c>
      <c r="Q14560" t="s">
        <v>16314</v>
      </c>
      <c r="R14560" t="s">
        <v>96854</v>
      </c>
      <c r="S14560" s="4" t="str">
        <f t="shared" si="227"/>
        <v>1998</v>
      </c>
    </row>
    <row r="14561" spans="1:19" ht="130.5" hidden="1" x14ac:dyDescent="0.35">
      <c r="A14561" t="s">
        <v>96852</v>
      </c>
      <c r="B14561" t="s">
        <v>96853</v>
      </c>
      <c r="C14561" t="s">
        <v>96855</v>
      </c>
      <c r="D14561" t="s">
        <v>96856</v>
      </c>
      <c r="E14561" t="s">
        <v>96857</v>
      </c>
      <c r="F14561" t="s">
        <v>96858</v>
      </c>
      <c r="I14561" t="s">
        <v>96859</v>
      </c>
      <c r="J14561" t="s">
        <v>96860</v>
      </c>
      <c r="K14561" s="2" t="s">
        <v>96861</v>
      </c>
      <c r="M14561" t="s">
        <v>16314</v>
      </c>
      <c r="N14561" t="s">
        <v>16314</v>
      </c>
      <c r="O14561" s="3" t="s">
        <v>96862</v>
      </c>
      <c r="P14561" t="s">
        <v>16314</v>
      </c>
      <c r="Q14561" t="s">
        <v>16314</v>
      </c>
      <c r="R14561" t="s">
        <v>96862</v>
      </c>
      <c r="S14561" s="4" t="str">
        <f t="shared" si="227"/>
        <v>1998</v>
      </c>
    </row>
    <row r="14562" spans="1:19" hidden="1" x14ac:dyDescent="0.35">
      <c r="A14562" t="s">
        <v>96857</v>
      </c>
      <c r="B14562" t="s">
        <v>96858</v>
      </c>
      <c r="C14562" t="s">
        <v>96863</v>
      </c>
      <c r="D14562" t="s">
        <v>96864</v>
      </c>
      <c r="E14562" t="s">
        <v>96865</v>
      </c>
      <c r="F14562" t="s">
        <v>96866</v>
      </c>
      <c r="I14562" t="s">
        <v>96867</v>
      </c>
      <c r="J14562" t="s">
        <v>96868</v>
      </c>
      <c r="M14562" t="s">
        <v>112323</v>
      </c>
      <c r="N14562" t="s">
        <v>16314</v>
      </c>
      <c r="O14562" s="3" t="s">
        <v>96869</v>
      </c>
      <c r="P14562" t="s">
        <v>16314</v>
      </c>
      <c r="Q14562" t="s">
        <v>16314</v>
      </c>
      <c r="R14562" t="s">
        <v>96869</v>
      </c>
      <c r="S14562" s="4" t="str">
        <f t="shared" si="227"/>
        <v>1998</v>
      </c>
    </row>
    <row r="14563" spans="1:19" ht="29" hidden="1" x14ac:dyDescent="0.35">
      <c r="A14563" t="s">
        <v>96865</v>
      </c>
      <c r="B14563" t="s">
        <v>96866</v>
      </c>
      <c r="C14563" t="s">
        <v>96870</v>
      </c>
      <c r="D14563" t="s">
        <v>96871</v>
      </c>
      <c r="E14563" t="s">
        <v>96872</v>
      </c>
      <c r="F14563" t="s">
        <v>96873</v>
      </c>
      <c r="I14563" t="s">
        <v>96874</v>
      </c>
      <c r="J14563" t="s">
        <v>96875</v>
      </c>
      <c r="K14563" s="2" t="s">
        <v>84948</v>
      </c>
      <c r="M14563" t="s">
        <v>112299</v>
      </c>
      <c r="N14563" t="s">
        <v>16314</v>
      </c>
      <c r="O14563" s="3" t="s">
        <v>96876</v>
      </c>
      <c r="P14563" t="s">
        <v>16314</v>
      </c>
      <c r="Q14563" t="s">
        <v>16314</v>
      </c>
      <c r="R14563" t="s">
        <v>96876</v>
      </c>
      <c r="S14563" s="4" t="str">
        <f t="shared" si="227"/>
        <v>1998</v>
      </c>
    </row>
    <row r="14564" spans="1:19" ht="29" hidden="1" x14ac:dyDescent="0.35">
      <c r="A14564" t="s">
        <v>96872</v>
      </c>
      <c r="B14564" t="s">
        <v>96873</v>
      </c>
      <c r="C14564" t="s">
        <v>96877</v>
      </c>
      <c r="D14564" t="s">
        <v>96878</v>
      </c>
      <c r="E14564" t="s">
        <v>96879</v>
      </c>
      <c r="F14564" t="s">
        <v>96880</v>
      </c>
      <c r="I14564" t="s">
        <v>96881</v>
      </c>
      <c r="J14564" t="s">
        <v>96882</v>
      </c>
      <c r="K14564" s="2" t="s">
        <v>96883</v>
      </c>
      <c r="M14564" t="s">
        <v>16314</v>
      </c>
      <c r="N14564" t="s">
        <v>16314</v>
      </c>
      <c r="O14564" s="3" t="s">
        <v>96884</v>
      </c>
      <c r="P14564" t="s">
        <v>16314</v>
      </c>
      <c r="Q14564" t="s">
        <v>16314</v>
      </c>
      <c r="R14564" t="s">
        <v>96884</v>
      </c>
      <c r="S14564" s="4" t="str">
        <f t="shared" si="227"/>
        <v>1998</v>
      </c>
    </row>
    <row r="14565" spans="1:19" hidden="1" x14ac:dyDescent="0.35">
      <c r="A14565" t="s">
        <v>96879</v>
      </c>
      <c r="B14565" t="s">
        <v>96880</v>
      </c>
      <c r="C14565" t="s">
        <v>96885</v>
      </c>
      <c r="D14565" t="s">
        <v>96886</v>
      </c>
      <c r="E14565" t="s">
        <v>96887</v>
      </c>
      <c r="F14565" t="s">
        <v>96888</v>
      </c>
      <c r="I14565" t="s">
        <v>96889</v>
      </c>
      <c r="J14565" t="s">
        <v>96890</v>
      </c>
      <c r="M14565" t="s">
        <v>112315</v>
      </c>
      <c r="N14565" t="s">
        <v>16314</v>
      </c>
      <c r="O14565" s="3" t="s">
        <v>96891</v>
      </c>
      <c r="P14565" t="s">
        <v>16314</v>
      </c>
      <c r="Q14565" t="s">
        <v>16314</v>
      </c>
      <c r="R14565" t="s">
        <v>96891</v>
      </c>
      <c r="S14565" s="4" t="str">
        <f t="shared" si="227"/>
        <v>1998</v>
      </c>
    </row>
    <row r="14566" spans="1:19" ht="29" hidden="1" x14ac:dyDescent="0.35">
      <c r="A14566" t="s">
        <v>96887</v>
      </c>
      <c r="B14566" t="s">
        <v>96888</v>
      </c>
      <c r="C14566" t="s">
        <v>96892</v>
      </c>
      <c r="D14566" t="s">
        <v>96893</v>
      </c>
      <c r="E14566" t="s">
        <v>96894</v>
      </c>
      <c r="F14566">
        <v>674406151</v>
      </c>
      <c r="I14566" t="s">
        <v>96895</v>
      </c>
      <c r="J14566" t="s">
        <v>408</v>
      </c>
      <c r="K14566" s="2" t="s">
        <v>11336</v>
      </c>
      <c r="M14566" t="s">
        <v>16314</v>
      </c>
      <c r="N14566" t="s">
        <v>16314</v>
      </c>
      <c r="O14566" s="3" t="s">
        <v>96896</v>
      </c>
      <c r="P14566" t="s">
        <v>16314</v>
      </c>
      <c r="Q14566" t="s">
        <v>16314</v>
      </c>
      <c r="R14566" t="s">
        <v>96896</v>
      </c>
      <c r="S14566" s="4" t="str">
        <f t="shared" si="227"/>
        <v>1998</v>
      </c>
    </row>
    <row r="14567" spans="1:19" hidden="1" x14ac:dyDescent="0.35">
      <c r="A14567" t="s">
        <v>96894</v>
      </c>
      <c r="B14567">
        <v>674406151</v>
      </c>
      <c r="C14567" t="s">
        <v>96897</v>
      </c>
      <c r="D14567" t="s">
        <v>96898</v>
      </c>
      <c r="E14567" t="s">
        <v>96899</v>
      </c>
      <c r="F14567" t="s">
        <v>96900</v>
      </c>
      <c r="I14567" t="s">
        <v>96901</v>
      </c>
      <c r="J14567" t="s">
        <v>96901</v>
      </c>
      <c r="M14567" t="s">
        <v>112297</v>
      </c>
      <c r="N14567" t="s">
        <v>16314</v>
      </c>
      <c r="O14567" s="3" t="s">
        <v>96902</v>
      </c>
      <c r="P14567" t="s">
        <v>16314</v>
      </c>
      <c r="Q14567" t="s">
        <v>16314</v>
      </c>
      <c r="R14567" t="s">
        <v>96902</v>
      </c>
      <c r="S14567" s="4" t="str">
        <f t="shared" si="227"/>
        <v>1998</v>
      </c>
    </row>
    <row r="14568" spans="1:19" hidden="1" x14ac:dyDescent="0.35">
      <c r="A14568" t="s">
        <v>96899</v>
      </c>
      <c r="B14568" t="s">
        <v>96900</v>
      </c>
      <c r="C14568" t="s">
        <v>96903</v>
      </c>
      <c r="D14568" t="s">
        <v>96904</v>
      </c>
      <c r="E14568" t="s">
        <v>96905</v>
      </c>
      <c r="F14568" t="s">
        <v>96906</v>
      </c>
      <c r="I14568" t="s">
        <v>96907</v>
      </c>
      <c r="J14568" t="s">
        <v>96908</v>
      </c>
      <c r="M14568" t="s">
        <v>16314</v>
      </c>
      <c r="N14568" t="s">
        <v>16314</v>
      </c>
      <c r="O14568" s="3" t="s">
        <v>96909</v>
      </c>
      <c r="P14568" t="s">
        <v>16314</v>
      </c>
      <c r="Q14568" t="s">
        <v>16314</v>
      </c>
      <c r="R14568" t="s">
        <v>96909</v>
      </c>
      <c r="S14568" s="4" t="str">
        <f t="shared" si="227"/>
        <v>1998</v>
      </c>
    </row>
    <row r="14569" spans="1:19" hidden="1" x14ac:dyDescent="0.35">
      <c r="A14569" t="s">
        <v>96905</v>
      </c>
      <c r="B14569" t="s">
        <v>96906</v>
      </c>
      <c r="C14569" t="s">
        <v>96910</v>
      </c>
      <c r="D14569" t="s">
        <v>96911</v>
      </c>
      <c r="E14569" t="s">
        <v>96912</v>
      </c>
      <c r="F14569" t="s">
        <v>96913</v>
      </c>
      <c r="I14569" t="s">
        <v>10777</v>
      </c>
      <c r="J14569" t="s">
        <v>10777</v>
      </c>
      <c r="M14569" t="s">
        <v>16314</v>
      </c>
      <c r="N14569" t="s">
        <v>16314</v>
      </c>
      <c r="O14569" s="3" t="s">
        <v>96914</v>
      </c>
      <c r="P14569" t="s">
        <v>16314</v>
      </c>
      <c r="Q14569" t="s">
        <v>16314</v>
      </c>
      <c r="R14569" t="s">
        <v>96914</v>
      </c>
      <c r="S14569" s="4" t="str">
        <f t="shared" si="227"/>
        <v>1998</v>
      </c>
    </row>
    <row r="14570" spans="1:19" hidden="1" x14ac:dyDescent="0.35">
      <c r="A14570" t="s">
        <v>96912</v>
      </c>
      <c r="B14570" t="s">
        <v>96913</v>
      </c>
      <c r="C14570" t="s">
        <v>96915</v>
      </c>
      <c r="D14570" t="s">
        <v>96916</v>
      </c>
      <c r="E14570" t="s">
        <v>96917</v>
      </c>
      <c r="F14570" t="s">
        <v>96918</v>
      </c>
      <c r="I14570" t="s">
        <v>57182</v>
      </c>
      <c r="J14570" t="s">
        <v>57183</v>
      </c>
      <c r="M14570" t="s">
        <v>112315</v>
      </c>
      <c r="N14570" t="s">
        <v>16314</v>
      </c>
      <c r="O14570" s="3" t="s">
        <v>96919</v>
      </c>
      <c r="P14570" t="s">
        <v>16314</v>
      </c>
      <c r="Q14570" t="s">
        <v>16314</v>
      </c>
      <c r="R14570" t="s">
        <v>96919</v>
      </c>
      <c r="S14570" s="4" t="str">
        <f t="shared" si="227"/>
        <v>1998</v>
      </c>
    </row>
    <row r="14571" spans="1:19" ht="72.5" hidden="1" x14ac:dyDescent="0.35">
      <c r="A14571" t="s">
        <v>96917</v>
      </c>
      <c r="B14571" t="s">
        <v>96918</v>
      </c>
      <c r="C14571" t="s">
        <v>96920</v>
      </c>
      <c r="D14571" t="s">
        <v>96921</v>
      </c>
      <c r="E14571" t="s">
        <v>96922</v>
      </c>
      <c r="F14571" t="s">
        <v>96923</v>
      </c>
      <c r="I14571" t="s">
        <v>96924</v>
      </c>
      <c r="J14571" t="s">
        <v>96925</v>
      </c>
      <c r="K14571" s="2" t="s">
        <v>96926</v>
      </c>
      <c r="M14571" t="s">
        <v>112315</v>
      </c>
      <c r="N14571" t="s">
        <v>16314</v>
      </c>
      <c r="O14571" s="3" t="s">
        <v>96927</v>
      </c>
      <c r="P14571" t="s">
        <v>16314</v>
      </c>
      <c r="Q14571" t="s">
        <v>16314</v>
      </c>
      <c r="R14571" t="s">
        <v>96927</v>
      </c>
      <c r="S14571" s="4" t="str">
        <f t="shared" si="227"/>
        <v>1998</v>
      </c>
    </row>
    <row r="14572" spans="1:19" hidden="1" x14ac:dyDescent="0.35">
      <c r="A14572" t="s">
        <v>96922</v>
      </c>
      <c r="B14572" t="s">
        <v>96923</v>
      </c>
      <c r="C14572" t="s">
        <v>96928</v>
      </c>
      <c r="D14572" t="s">
        <v>96929</v>
      </c>
      <c r="E14572" t="s">
        <v>96930</v>
      </c>
      <c r="F14572" t="s">
        <v>96931</v>
      </c>
      <c r="I14572" t="s">
        <v>414</v>
      </c>
      <c r="J14572" t="s">
        <v>414</v>
      </c>
      <c r="M14572" t="s">
        <v>112299</v>
      </c>
      <c r="N14572" t="s">
        <v>16314</v>
      </c>
      <c r="O14572" s="3" t="s">
        <v>96932</v>
      </c>
      <c r="P14572" t="s">
        <v>16314</v>
      </c>
      <c r="Q14572" t="s">
        <v>16314</v>
      </c>
      <c r="R14572" t="s">
        <v>96932</v>
      </c>
      <c r="S14572" s="4" t="str">
        <f t="shared" si="227"/>
        <v>1998</v>
      </c>
    </row>
    <row r="14573" spans="1:19" hidden="1" x14ac:dyDescent="0.35">
      <c r="A14573" t="s">
        <v>96930</v>
      </c>
      <c r="B14573" t="s">
        <v>96931</v>
      </c>
      <c r="C14573" t="s">
        <v>96933</v>
      </c>
      <c r="D14573" t="s">
        <v>96934</v>
      </c>
      <c r="E14573" t="s">
        <v>96935</v>
      </c>
      <c r="F14573" t="s">
        <v>96936</v>
      </c>
      <c r="I14573" t="s">
        <v>414</v>
      </c>
      <c r="J14573" t="s">
        <v>414</v>
      </c>
      <c r="M14573" t="s">
        <v>112299</v>
      </c>
      <c r="N14573" t="s">
        <v>16314</v>
      </c>
      <c r="O14573" s="3" t="s">
        <v>96937</v>
      </c>
      <c r="P14573" t="s">
        <v>16314</v>
      </c>
      <c r="Q14573" t="s">
        <v>16314</v>
      </c>
      <c r="R14573" t="s">
        <v>96937</v>
      </c>
      <c r="S14573" s="4" t="str">
        <f t="shared" si="227"/>
        <v>1998</v>
      </c>
    </row>
    <row r="14574" spans="1:19" hidden="1" x14ac:dyDescent="0.35">
      <c r="A14574" t="s">
        <v>96935</v>
      </c>
      <c r="B14574" t="s">
        <v>96936</v>
      </c>
      <c r="C14574" t="s">
        <v>96938</v>
      </c>
      <c r="D14574" t="s">
        <v>96939</v>
      </c>
      <c r="E14574" t="s">
        <v>96940</v>
      </c>
      <c r="F14574" s="1">
        <v>35800380000000</v>
      </c>
      <c r="I14574" t="s">
        <v>414</v>
      </c>
      <c r="J14574" t="s">
        <v>414</v>
      </c>
      <c r="M14574" t="s">
        <v>112299</v>
      </c>
      <c r="N14574" t="s">
        <v>16314</v>
      </c>
      <c r="O14574" s="3" t="s">
        <v>96941</v>
      </c>
      <c r="P14574" t="s">
        <v>16314</v>
      </c>
      <c r="Q14574" t="s">
        <v>16314</v>
      </c>
      <c r="R14574" t="s">
        <v>96941</v>
      </c>
      <c r="S14574" s="4" t="str">
        <f t="shared" si="227"/>
        <v>1998</v>
      </c>
    </row>
    <row r="14575" spans="1:19" hidden="1" x14ac:dyDescent="0.35">
      <c r="A14575" t="s">
        <v>96940</v>
      </c>
      <c r="B14575" s="1">
        <v>35800380000000</v>
      </c>
      <c r="C14575" t="s">
        <v>96942</v>
      </c>
      <c r="D14575" t="s">
        <v>96943</v>
      </c>
      <c r="E14575" t="s">
        <v>96944</v>
      </c>
      <c r="F14575" t="s">
        <v>96945</v>
      </c>
      <c r="I14575" t="s">
        <v>414</v>
      </c>
      <c r="J14575" t="s">
        <v>414</v>
      </c>
      <c r="M14575" t="s">
        <v>112299</v>
      </c>
      <c r="N14575" t="s">
        <v>16314</v>
      </c>
      <c r="O14575" s="3" t="s">
        <v>96946</v>
      </c>
      <c r="P14575" t="s">
        <v>16314</v>
      </c>
      <c r="Q14575" t="s">
        <v>16314</v>
      </c>
      <c r="R14575" t="s">
        <v>96946</v>
      </c>
      <c r="S14575" s="4" t="str">
        <f t="shared" si="227"/>
        <v>1998</v>
      </c>
    </row>
    <row r="14576" spans="1:19" hidden="1" x14ac:dyDescent="0.35">
      <c r="A14576" t="s">
        <v>96944</v>
      </c>
      <c r="B14576" t="s">
        <v>96945</v>
      </c>
      <c r="C14576" t="s">
        <v>96947</v>
      </c>
      <c r="D14576" t="s">
        <v>96948</v>
      </c>
      <c r="E14576" t="s">
        <v>96949</v>
      </c>
      <c r="F14576" t="s">
        <v>96950</v>
      </c>
      <c r="I14576" t="s">
        <v>96951</v>
      </c>
      <c r="J14576" t="s">
        <v>96952</v>
      </c>
      <c r="M14576" t="s">
        <v>112297</v>
      </c>
      <c r="N14576" t="s">
        <v>16314</v>
      </c>
      <c r="O14576" s="3" t="s">
        <v>96953</v>
      </c>
      <c r="P14576" t="s">
        <v>16314</v>
      </c>
      <c r="Q14576" t="s">
        <v>16314</v>
      </c>
      <c r="R14576" t="s">
        <v>96953</v>
      </c>
      <c r="S14576" s="4" t="str">
        <f t="shared" si="227"/>
        <v>1998</v>
      </c>
    </row>
    <row r="14577" spans="1:19" hidden="1" x14ac:dyDescent="0.35">
      <c r="A14577" t="s">
        <v>96949</v>
      </c>
      <c r="B14577" t="s">
        <v>96950</v>
      </c>
      <c r="C14577" t="s">
        <v>96954</v>
      </c>
      <c r="D14577" t="s">
        <v>96955</v>
      </c>
      <c r="E14577" t="s">
        <v>96956</v>
      </c>
      <c r="F14577" t="s">
        <v>96957</v>
      </c>
      <c r="I14577" t="s">
        <v>96958</v>
      </c>
      <c r="J14577" t="s">
        <v>96959</v>
      </c>
      <c r="M14577" t="s">
        <v>112297</v>
      </c>
      <c r="N14577" t="s">
        <v>16314</v>
      </c>
      <c r="O14577" s="3" t="s">
        <v>96960</v>
      </c>
      <c r="P14577" t="s">
        <v>16314</v>
      </c>
      <c r="Q14577" t="s">
        <v>16314</v>
      </c>
      <c r="R14577" t="s">
        <v>96960</v>
      </c>
      <c r="S14577" s="4" t="str">
        <f t="shared" si="227"/>
        <v>1998</v>
      </c>
    </row>
    <row r="14578" spans="1:19" hidden="1" x14ac:dyDescent="0.35">
      <c r="A14578" t="s">
        <v>96956</v>
      </c>
      <c r="B14578" t="s">
        <v>96957</v>
      </c>
      <c r="C14578" t="s">
        <v>96961</v>
      </c>
      <c r="D14578" t="s">
        <v>96962</v>
      </c>
      <c r="E14578" s="1" t="s">
        <v>96963</v>
      </c>
      <c r="F14578" s="1" t="s">
        <v>96964</v>
      </c>
      <c r="I14578" t="s">
        <v>96965</v>
      </c>
      <c r="J14578" t="s">
        <v>96966</v>
      </c>
      <c r="M14578" t="s">
        <v>112315</v>
      </c>
      <c r="N14578" t="s">
        <v>16314</v>
      </c>
      <c r="O14578" s="3" t="s">
        <v>96967</v>
      </c>
      <c r="P14578" t="s">
        <v>16314</v>
      </c>
      <c r="Q14578" t="s">
        <v>16314</v>
      </c>
      <c r="R14578" t="s">
        <v>96967</v>
      </c>
      <c r="S14578" s="4" t="str">
        <f t="shared" si="227"/>
        <v>1998</v>
      </c>
    </row>
    <row r="14579" spans="1:19" hidden="1" x14ac:dyDescent="0.35">
      <c r="A14579" s="1" t="s">
        <v>96963</v>
      </c>
      <c r="B14579" s="1" t="s">
        <v>96964</v>
      </c>
      <c r="C14579" t="s">
        <v>96968</v>
      </c>
      <c r="D14579">
        <v>126306534</v>
      </c>
      <c r="E14579" t="s">
        <v>96969</v>
      </c>
      <c r="F14579" t="s">
        <v>96970</v>
      </c>
      <c r="I14579" t="s">
        <v>96971</v>
      </c>
      <c r="J14579" t="s">
        <v>96972</v>
      </c>
      <c r="M14579" t="s">
        <v>112297</v>
      </c>
      <c r="N14579" t="s">
        <v>16314</v>
      </c>
      <c r="O14579" s="3" t="s">
        <v>96973</v>
      </c>
      <c r="P14579" t="s">
        <v>16314</v>
      </c>
      <c r="Q14579" t="s">
        <v>16314</v>
      </c>
      <c r="R14579" t="s">
        <v>96973</v>
      </c>
      <c r="S14579" s="4" t="str">
        <f t="shared" si="227"/>
        <v>1998</v>
      </c>
    </row>
    <row r="14580" spans="1:19" hidden="1" x14ac:dyDescent="0.35">
      <c r="A14580" t="s">
        <v>96969</v>
      </c>
      <c r="B14580" t="s">
        <v>96970</v>
      </c>
      <c r="C14580" t="s">
        <v>96974</v>
      </c>
      <c r="D14580" t="s">
        <v>96975</v>
      </c>
      <c r="E14580" t="s">
        <v>96976</v>
      </c>
      <c r="F14580" t="s">
        <v>96977</v>
      </c>
      <c r="I14580" t="s">
        <v>96978</v>
      </c>
      <c r="J14580" t="s">
        <v>96979</v>
      </c>
      <c r="M14580" t="s">
        <v>112315</v>
      </c>
      <c r="N14580" t="s">
        <v>16314</v>
      </c>
      <c r="O14580" s="3" t="s">
        <v>96980</v>
      </c>
      <c r="P14580" t="s">
        <v>16314</v>
      </c>
      <c r="Q14580" t="s">
        <v>16314</v>
      </c>
      <c r="R14580" t="s">
        <v>96980</v>
      </c>
      <c r="S14580" s="4" t="str">
        <f t="shared" si="227"/>
        <v>1998</v>
      </c>
    </row>
    <row r="14581" spans="1:19" hidden="1" x14ac:dyDescent="0.35">
      <c r="A14581" t="s">
        <v>96976</v>
      </c>
      <c r="B14581" t="s">
        <v>96977</v>
      </c>
      <c r="C14581" t="s">
        <v>96981</v>
      </c>
      <c r="D14581" t="s">
        <v>96982</v>
      </c>
      <c r="E14581" t="s">
        <v>96983</v>
      </c>
      <c r="F14581" t="s">
        <v>96984</v>
      </c>
      <c r="I14581" t="s">
        <v>414</v>
      </c>
      <c r="J14581" t="s">
        <v>414</v>
      </c>
      <c r="M14581" t="s">
        <v>112299</v>
      </c>
      <c r="N14581" t="s">
        <v>16314</v>
      </c>
      <c r="O14581" s="3" t="s">
        <v>96985</v>
      </c>
      <c r="P14581" t="s">
        <v>16314</v>
      </c>
      <c r="Q14581" t="s">
        <v>16314</v>
      </c>
      <c r="R14581" t="s">
        <v>96985</v>
      </c>
      <c r="S14581" s="4" t="str">
        <f t="shared" si="227"/>
        <v>1998</v>
      </c>
    </row>
    <row r="14582" spans="1:19" hidden="1" x14ac:dyDescent="0.35">
      <c r="A14582" t="s">
        <v>96983</v>
      </c>
      <c r="B14582" t="s">
        <v>96984</v>
      </c>
      <c r="C14582" t="s">
        <v>96986</v>
      </c>
      <c r="D14582" t="s">
        <v>96987</v>
      </c>
      <c r="E14582" t="s">
        <v>96988</v>
      </c>
      <c r="F14582" t="s">
        <v>96989</v>
      </c>
      <c r="I14582" t="s">
        <v>2301</v>
      </c>
      <c r="J14582" t="s">
        <v>2302</v>
      </c>
      <c r="M14582" t="s">
        <v>16314</v>
      </c>
      <c r="N14582" t="s">
        <v>16314</v>
      </c>
      <c r="O14582" s="3" t="s">
        <v>96990</v>
      </c>
      <c r="P14582" t="s">
        <v>16314</v>
      </c>
      <c r="Q14582" t="s">
        <v>16314</v>
      </c>
      <c r="R14582" t="s">
        <v>96990</v>
      </c>
      <c r="S14582" s="4" t="str">
        <f t="shared" si="227"/>
        <v>1998</v>
      </c>
    </row>
    <row r="14583" spans="1:19" hidden="1" x14ac:dyDescent="0.35">
      <c r="A14583" t="s">
        <v>96988</v>
      </c>
      <c r="B14583" t="s">
        <v>96989</v>
      </c>
      <c r="C14583" t="s">
        <v>96991</v>
      </c>
      <c r="D14583" t="s">
        <v>96992</v>
      </c>
      <c r="E14583" t="s">
        <v>96993</v>
      </c>
      <c r="F14583" t="s">
        <v>96994</v>
      </c>
      <c r="I14583" t="s">
        <v>96995</v>
      </c>
      <c r="J14583" t="s">
        <v>96996</v>
      </c>
      <c r="M14583" t="s">
        <v>112323</v>
      </c>
      <c r="N14583" t="s">
        <v>16314</v>
      </c>
      <c r="O14583" s="3" t="s">
        <v>96997</v>
      </c>
      <c r="P14583" t="s">
        <v>16314</v>
      </c>
      <c r="Q14583" t="s">
        <v>16314</v>
      </c>
      <c r="R14583" t="s">
        <v>96997</v>
      </c>
      <c r="S14583" s="4" t="str">
        <f t="shared" si="227"/>
        <v>1998</v>
      </c>
    </row>
    <row r="14584" spans="1:19" hidden="1" x14ac:dyDescent="0.35">
      <c r="A14584" t="s">
        <v>96993</v>
      </c>
      <c r="B14584" t="s">
        <v>96994</v>
      </c>
      <c r="C14584" t="s">
        <v>96998</v>
      </c>
      <c r="D14584" t="s">
        <v>96999</v>
      </c>
      <c r="E14584" t="s">
        <v>97000</v>
      </c>
      <c r="F14584" t="s">
        <v>97001</v>
      </c>
      <c r="I14584" t="s">
        <v>97002</v>
      </c>
      <c r="J14584" t="s">
        <v>96868</v>
      </c>
      <c r="M14584" t="s">
        <v>112323</v>
      </c>
      <c r="N14584" t="s">
        <v>16314</v>
      </c>
      <c r="O14584" s="3" t="s">
        <v>97003</v>
      </c>
      <c r="P14584" t="s">
        <v>16314</v>
      </c>
      <c r="Q14584" t="s">
        <v>16314</v>
      </c>
      <c r="R14584" t="s">
        <v>97003</v>
      </c>
      <c r="S14584" s="4" t="str">
        <f t="shared" si="227"/>
        <v>1998</v>
      </c>
    </row>
    <row r="14585" spans="1:19" hidden="1" x14ac:dyDescent="0.35">
      <c r="A14585" t="s">
        <v>97000</v>
      </c>
      <c r="B14585" t="s">
        <v>97001</v>
      </c>
      <c r="C14585" t="s">
        <v>97004</v>
      </c>
      <c r="D14585" t="s">
        <v>97005</v>
      </c>
      <c r="E14585" t="s">
        <v>97006</v>
      </c>
      <c r="F14585" t="s">
        <v>97007</v>
      </c>
      <c r="I14585" t="s">
        <v>96867</v>
      </c>
      <c r="J14585" t="s">
        <v>96868</v>
      </c>
      <c r="M14585" t="s">
        <v>112323</v>
      </c>
      <c r="N14585" t="s">
        <v>16314</v>
      </c>
      <c r="O14585" s="3" t="s">
        <v>97008</v>
      </c>
      <c r="P14585" t="s">
        <v>16314</v>
      </c>
      <c r="Q14585" t="s">
        <v>16314</v>
      </c>
      <c r="R14585" t="s">
        <v>97008</v>
      </c>
      <c r="S14585" s="4" t="str">
        <f t="shared" si="227"/>
        <v>1998</v>
      </c>
    </row>
    <row r="14586" spans="1:19" hidden="1" x14ac:dyDescent="0.35">
      <c r="A14586" t="s">
        <v>97006</v>
      </c>
      <c r="B14586" t="s">
        <v>97007</v>
      </c>
      <c r="C14586" t="s">
        <v>97009</v>
      </c>
      <c r="D14586" t="s">
        <v>97010</v>
      </c>
      <c r="E14586" t="s">
        <v>97011</v>
      </c>
      <c r="F14586" t="s">
        <v>97012</v>
      </c>
      <c r="I14586" t="s">
        <v>97013</v>
      </c>
      <c r="J14586" t="s">
        <v>97014</v>
      </c>
      <c r="M14586" t="s">
        <v>112323</v>
      </c>
      <c r="N14586" t="s">
        <v>16314</v>
      </c>
      <c r="O14586" s="3" t="s">
        <v>97015</v>
      </c>
      <c r="P14586" t="s">
        <v>16314</v>
      </c>
      <c r="Q14586" t="s">
        <v>16314</v>
      </c>
      <c r="R14586" t="s">
        <v>97015</v>
      </c>
      <c r="S14586" s="4" t="str">
        <f t="shared" si="227"/>
        <v>1998</v>
      </c>
    </row>
    <row r="14587" spans="1:19" hidden="1" x14ac:dyDescent="0.35">
      <c r="A14587" t="s">
        <v>97011</v>
      </c>
      <c r="B14587" t="s">
        <v>97012</v>
      </c>
      <c r="C14587" t="s">
        <v>97016</v>
      </c>
      <c r="D14587" t="s">
        <v>97017</v>
      </c>
      <c r="E14587" t="s">
        <v>97018</v>
      </c>
      <c r="F14587" t="s">
        <v>97019</v>
      </c>
      <c r="I14587" t="s">
        <v>97020</v>
      </c>
      <c r="J14587" t="s">
        <v>88808</v>
      </c>
      <c r="M14587" t="s">
        <v>112323</v>
      </c>
      <c r="N14587" t="s">
        <v>16314</v>
      </c>
      <c r="O14587" s="3" t="s">
        <v>97021</v>
      </c>
      <c r="P14587" t="s">
        <v>16314</v>
      </c>
      <c r="Q14587" t="s">
        <v>16314</v>
      </c>
      <c r="R14587" t="s">
        <v>97021</v>
      </c>
      <c r="S14587" s="4" t="str">
        <f t="shared" si="227"/>
        <v>1998</v>
      </c>
    </row>
    <row r="14588" spans="1:19" hidden="1" x14ac:dyDescent="0.35">
      <c r="A14588" t="s">
        <v>97018</v>
      </c>
      <c r="B14588" t="s">
        <v>97019</v>
      </c>
      <c r="C14588" t="s">
        <v>97022</v>
      </c>
      <c r="D14588" t="s">
        <v>97023</v>
      </c>
      <c r="E14588" t="s">
        <v>97024</v>
      </c>
      <c r="F14588" t="s">
        <v>97025</v>
      </c>
      <c r="I14588" t="s">
        <v>2301</v>
      </c>
      <c r="J14588" t="s">
        <v>2302</v>
      </c>
      <c r="M14588" t="s">
        <v>16314</v>
      </c>
      <c r="N14588" t="s">
        <v>16314</v>
      </c>
      <c r="O14588" s="3" t="s">
        <v>97026</v>
      </c>
      <c r="P14588" t="s">
        <v>16314</v>
      </c>
      <c r="Q14588" t="s">
        <v>16314</v>
      </c>
      <c r="R14588" t="s">
        <v>97026</v>
      </c>
      <c r="S14588" s="4" t="str">
        <f t="shared" si="227"/>
        <v>1998</v>
      </c>
    </row>
    <row r="14589" spans="1:19" ht="29" hidden="1" x14ac:dyDescent="0.35">
      <c r="A14589" t="s">
        <v>97024</v>
      </c>
      <c r="B14589" t="s">
        <v>97025</v>
      </c>
      <c r="C14589" t="s">
        <v>97027</v>
      </c>
      <c r="D14589" t="s">
        <v>97028</v>
      </c>
      <c r="E14589" t="s">
        <v>97029</v>
      </c>
      <c r="F14589" t="s">
        <v>97030</v>
      </c>
      <c r="I14589" t="s">
        <v>97031</v>
      </c>
      <c r="J14589" t="s">
        <v>97032</v>
      </c>
      <c r="K14589" s="2" t="s">
        <v>11336</v>
      </c>
      <c r="M14589" t="s">
        <v>16314</v>
      </c>
      <c r="N14589" t="s">
        <v>16314</v>
      </c>
      <c r="O14589" s="3" t="s">
        <v>97033</v>
      </c>
      <c r="P14589" t="s">
        <v>16314</v>
      </c>
      <c r="Q14589" t="s">
        <v>16314</v>
      </c>
      <c r="R14589" t="s">
        <v>97033</v>
      </c>
      <c r="S14589" s="4" t="str">
        <f t="shared" si="227"/>
        <v>1998</v>
      </c>
    </row>
    <row r="14590" spans="1:19" hidden="1" x14ac:dyDescent="0.35">
      <c r="A14590" t="s">
        <v>97029</v>
      </c>
      <c r="B14590" t="s">
        <v>97030</v>
      </c>
      <c r="C14590" t="s">
        <v>97034</v>
      </c>
      <c r="D14590" t="s">
        <v>97035</v>
      </c>
      <c r="E14590" t="s">
        <v>97036</v>
      </c>
      <c r="F14590" t="s">
        <v>97037</v>
      </c>
      <c r="I14590" t="s">
        <v>97038</v>
      </c>
      <c r="J14590" t="s">
        <v>97039</v>
      </c>
      <c r="M14590" t="s">
        <v>112315</v>
      </c>
      <c r="N14590" t="s">
        <v>16314</v>
      </c>
      <c r="O14590" s="3" t="s">
        <v>97040</v>
      </c>
      <c r="P14590" t="s">
        <v>16314</v>
      </c>
      <c r="Q14590" t="s">
        <v>16314</v>
      </c>
      <c r="R14590" t="s">
        <v>97040</v>
      </c>
      <c r="S14590" s="4" t="str">
        <f t="shared" si="227"/>
        <v>1998</v>
      </c>
    </row>
    <row r="14591" spans="1:19" hidden="1" x14ac:dyDescent="0.35">
      <c r="A14591" t="s">
        <v>97036</v>
      </c>
      <c r="B14591" t="s">
        <v>97037</v>
      </c>
      <c r="C14591" t="s">
        <v>97041</v>
      </c>
      <c r="D14591" t="s">
        <v>97042</v>
      </c>
      <c r="E14591" t="s">
        <v>97043</v>
      </c>
      <c r="F14591" t="s">
        <v>97044</v>
      </c>
      <c r="I14591" t="s">
        <v>97045</v>
      </c>
      <c r="J14591" t="s">
        <v>97046</v>
      </c>
      <c r="M14591" t="s">
        <v>112315</v>
      </c>
      <c r="N14591" t="s">
        <v>16314</v>
      </c>
      <c r="O14591" s="3" t="s">
        <v>97047</v>
      </c>
      <c r="P14591" t="s">
        <v>16314</v>
      </c>
      <c r="Q14591" t="s">
        <v>16314</v>
      </c>
      <c r="R14591" t="s">
        <v>97047</v>
      </c>
      <c r="S14591" s="4" t="str">
        <f t="shared" si="227"/>
        <v>1998</v>
      </c>
    </row>
    <row r="14592" spans="1:19" hidden="1" x14ac:dyDescent="0.35">
      <c r="A14592" t="s">
        <v>97043</v>
      </c>
      <c r="B14592" t="s">
        <v>97044</v>
      </c>
      <c r="C14592" t="s">
        <v>97048</v>
      </c>
      <c r="D14592" t="s">
        <v>97049</v>
      </c>
      <c r="E14592" t="s">
        <v>97050</v>
      </c>
      <c r="F14592" t="s">
        <v>97051</v>
      </c>
      <c r="I14592" t="s">
        <v>97052</v>
      </c>
      <c r="J14592" t="s">
        <v>97053</v>
      </c>
      <c r="M14592" t="s">
        <v>112315</v>
      </c>
      <c r="N14592" t="s">
        <v>16314</v>
      </c>
      <c r="O14592" s="3" t="s">
        <v>97054</v>
      </c>
      <c r="P14592" t="s">
        <v>16314</v>
      </c>
      <c r="Q14592" t="s">
        <v>16314</v>
      </c>
      <c r="R14592" t="s">
        <v>97054</v>
      </c>
      <c r="S14592" s="4" t="str">
        <f t="shared" si="227"/>
        <v>1998</v>
      </c>
    </row>
    <row r="14593" spans="1:19" ht="29" hidden="1" x14ac:dyDescent="0.35">
      <c r="A14593" t="s">
        <v>97050</v>
      </c>
      <c r="B14593" t="s">
        <v>97051</v>
      </c>
      <c r="C14593" t="s">
        <v>97055</v>
      </c>
      <c r="D14593" t="s">
        <v>97056</v>
      </c>
      <c r="E14593" t="s">
        <v>97057</v>
      </c>
      <c r="F14593" t="s">
        <v>97058</v>
      </c>
      <c r="I14593" t="s">
        <v>97059</v>
      </c>
      <c r="J14593" t="s">
        <v>1022</v>
      </c>
      <c r="K14593" s="2" t="s">
        <v>11336</v>
      </c>
      <c r="M14593" t="s">
        <v>16314</v>
      </c>
      <c r="N14593" t="s">
        <v>16314</v>
      </c>
      <c r="O14593" s="3" t="s">
        <v>97060</v>
      </c>
      <c r="P14593" t="s">
        <v>16314</v>
      </c>
      <c r="Q14593" t="s">
        <v>16314</v>
      </c>
      <c r="R14593" t="s">
        <v>97060</v>
      </c>
      <c r="S14593" s="4" t="str">
        <f t="shared" si="227"/>
        <v>1998</v>
      </c>
    </row>
    <row r="14594" spans="1:19" ht="29" hidden="1" x14ac:dyDescent="0.35">
      <c r="A14594" t="s">
        <v>97057</v>
      </c>
      <c r="B14594" t="s">
        <v>97058</v>
      </c>
      <c r="C14594" t="s">
        <v>97061</v>
      </c>
      <c r="D14594" t="s">
        <v>97062</v>
      </c>
      <c r="E14594" t="s">
        <v>97063</v>
      </c>
      <c r="F14594" t="s">
        <v>97064</v>
      </c>
      <c r="I14594" t="s">
        <v>97065</v>
      </c>
      <c r="J14594" t="s">
        <v>55445</v>
      </c>
      <c r="K14594" s="2" t="s">
        <v>1501</v>
      </c>
      <c r="M14594" t="s">
        <v>16314</v>
      </c>
      <c r="N14594" t="s">
        <v>16314</v>
      </c>
      <c r="O14594" s="3" t="s">
        <v>97066</v>
      </c>
      <c r="P14594" t="s">
        <v>16314</v>
      </c>
      <c r="Q14594" t="s">
        <v>16314</v>
      </c>
      <c r="R14594" t="s">
        <v>97066</v>
      </c>
      <c r="S14594" s="4" t="str">
        <f t="shared" si="227"/>
        <v>1998</v>
      </c>
    </row>
    <row r="14595" spans="1:19" hidden="1" x14ac:dyDescent="0.35">
      <c r="A14595" t="s">
        <v>97063</v>
      </c>
      <c r="B14595" t="s">
        <v>97064</v>
      </c>
      <c r="C14595" t="s">
        <v>97067</v>
      </c>
      <c r="D14595" t="s">
        <v>97068</v>
      </c>
      <c r="E14595" t="s">
        <v>97069</v>
      </c>
      <c r="F14595" t="s">
        <v>97070</v>
      </c>
      <c r="I14595" t="s">
        <v>97071</v>
      </c>
      <c r="J14595" t="s">
        <v>97072</v>
      </c>
      <c r="M14595" t="s">
        <v>112297</v>
      </c>
      <c r="N14595" t="s">
        <v>16314</v>
      </c>
      <c r="O14595" s="3" t="s">
        <v>97073</v>
      </c>
      <c r="P14595" t="s">
        <v>16314</v>
      </c>
      <c r="Q14595" t="s">
        <v>16314</v>
      </c>
      <c r="R14595" t="s">
        <v>97073</v>
      </c>
      <c r="S14595" s="4" t="str">
        <f t="shared" ref="S14595:S14658" si="228">LEFT(RIGHT(R14595,19),4)</f>
        <v>1998</v>
      </c>
    </row>
    <row r="14596" spans="1:19" hidden="1" x14ac:dyDescent="0.35">
      <c r="A14596" t="s">
        <v>97069</v>
      </c>
      <c r="B14596" t="s">
        <v>97070</v>
      </c>
      <c r="C14596" t="s">
        <v>97074</v>
      </c>
      <c r="D14596" t="s">
        <v>97075</v>
      </c>
      <c r="E14596" t="s">
        <v>97076</v>
      </c>
      <c r="F14596" t="s">
        <v>97077</v>
      </c>
      <c r="I14596" t="s">
        <v>97078</v>
      </c>
      <c r="J14596" t="s">
        <v>97079</v>
      </c>
      <c r="M14596" t="s">
        <v>112308</v>
      </c>
      <c r="N14596" t="s">
        <v>16314</v>
      </c>
      <c r="O14596" s="3" t="s">
        <v>97080</v>
      </c>
      <c r="P14596" t="s">
        <v>16314</v>
      </c>
      <c r="Q14596" t="s">
        <v>16314</v>
      </c>
      <c r="R14596" t="s">
        <v>97080</v>
      </c>
      <c r="S14596" s="4" t="str">
        <f t="shared" si="228"/>
        <v>1998</v>
      </c>
    </row>
    <row r="14597" spans="1:19" hidden="1" x14ac:dyDescent="0.35">
      <c r="A14597" t="s">
        <v>97076</v>
      </c>
      <c r="B14597" t="s">
        <v>97077</v>
      </c>
      <c r="C14597" t="s">
        <v>97081</v>
      </c>
      <c r="D14597" t="s">
        <v>97082</v>
      </c>
      <c r="E14597" t="s">
        <v>97083</v>
      </c>
      <c r="F14597" t="s">
        <v>97084</v>
      </c>
      <c r="I14597" t="s">
        <v>57182</v>
      </c>
      <c r="J14597" t="s">
        <v>57183</v>
      </c>
      <c r="M14597" t="s">
        <v>112315</v>
      </c>
      <c r="N14597" t="s">
        <v>16314</v>
      </c>
      <c r="O14597" s="3" t="s">
        <v>97085</v>
      </c>
      <c r="P14597" t="s">
        <v>16314</v>
      </c>
      <c r="Q14597" t="s">
        <v>16314</v>
      </c>
      <c r="R14597" t="s">
        <v>97085</v>
      </c>
      <c r="S14597" s="4" t="str">
        <f t="shared" si="228"/>
        <v>1998</v>
      </c>
    </row>
    <row r="14598" spans="1:19" hidden="1" x14ac:dyDescent="0.35">
      <c r="A14598" t="s">
        <v>97083</v>
      </c>
      <c r="B14598" t="s">
        <v>97084</v>
      </c>
      <c r="C14598" t="s">
        <v>97086</v>
      </c>
      <c r="D14598" t="s">
        <v>97087</v>
      </c>
      <c r="E14598" t="s">
        <v>97088</v>
      </c>
      <c r="F14598" t="s">
        <v>97089</v>
      </c>
      <c r="I14598" t="s">
        <v>57182</v>
      </c>
      <c r="J14598" t="s">
        <v>57183</v>
      </c>
      <c r="M14598" t="s">
        <v>112315</v>
      </c>
      <c r="N14598" t="s">
        <v>16314</v>
      </c>
      <c r="O14598" s="3" t="s">
        <v>97090</v>
      </c>
      <c r="P14598" t="s">
        <v>16314</v>
      </c>
      <c r="Q14598" t="s">
        <v>16314</v>
      </c>
      <c r="R14598" t="s">
        <v>97090</v>
      </c>
      <c r="S14598" s="4" t="str">
        <f t="shared" si="228"/>
        <v>1998</v>
      </c>
    </row>
    <row r="14599" spans="1:19" hidden="1" x14ac:dyDescent="0.35">
      <c r="A14599" t="s">
        <v>97088</v>
      </c>
      <c r="B14599" t="s">
        <v>97089</v>
      </c>
      <c r="C14599" t="s">
        <v>97091</v>
      </c>
      <c r="D14599" t="s">
        <v>97092</v>
      </c>
      <c r="E14599" t="s">
        <v>97093</v>
      </c>
      <c r="F14599" t="s">
        <v>97094</v>
      </c>
      <c r="I14599" t="s">
        <v>74439</v>
      </c>
      <c r="J14599" t="s">
        <v>74440</v>
      </c>
      <c r="M14599" t="s">
        <v>112315</v>
      </c>
      <c r="N14599" t="s">
        <v>16314</v>
      </c>
      <c r="O14599" s="3" t="s">
        <v>97095</v>
      </c>
      <c r="P14599" t="s">
        <v>16314</v>
      </c>
      <c r="Q14599" t="s">
        <v>16314</v>
      </c>
      <c r="R14599" t="s">
        <v>97095</v>
      </c>
      <c r="S14599" s="4" t="str">
        <f t="shared" si="228"/>
        <v>1998</v>
      </c>
    </row>
    <row r="14600" spans="1:19" hidden="1" x14ac:dyDescent="0.35">
      <c r="A14600" t="s">
        <v>97093</v>
      </c>
      <c r="B14600" t="s">
        <v>97094</v>
      </c>
      <c r="C14600" t="s">
        <v>97096</v>
      </c>
      <c r="D14600" t="s">
        <v>97097</v>
      </c>
      <c r="E14600" t="s">
        <v>97098</v>
      </c>
      <c r="F14600" t="s">
        <v>97099</v>
      </c>
      <c r="I14600" t="s">
        <v>97100</v>
      </c>
      <c r="J14600" t="s">
        <v>97101</v>
      </c>
      <c r="M14600" t="s">
        <v>112315</v>
      </c>
      <c r="N14600" t="s">
        <v>16314</v>
      </c>
      <c r="O14600" s="3" t="s">
        <v>97102</v>
      </c>
      <c r="P14600" t="s">
        <v>16314</v>
      </c>
      <c r="Q14600" t="s">
        <v>16314</v>
      </c>
      <c r="R14600" t="s">
        <v>97102</v>
      </c>
      <c r="S14600" s="4" t="str">
        <f t="shared" si="228"/>
        <v>1998</v>
      </c>
    </row>
    <row r="14601" spans="1:19" hidden="1" x14ac:dyDescent="0.35">
      <c r="A14601" t="s">
        <v>97098</v>
      </c>
      <c r="B14601" t="s">
        <v>97099</v>
      </c>
      <c r="C14601" t="s">
        <v>97103</v>
      </c>
      <c r="D14601" t="s">
        <v>97104</v>
      </c>
      <c r="E14601" t="s">
        <v>97105</v>
      </c>
      <c r="F14601" t="s">
        <v>97106</v>
      </c>
      <c r="I14601" t="s">
        <v>97107</v>
      </c>
      <c r="J14601" t="s">
        <v>97108</v>
      </c>
      <c r="M14601" t="s">
        <v>112315</v>
      </c>
      <c r="N14601" t="s">
        <v>16314</v>
      </c>
      <c r="O14601" s="3" t="s">
        <v>97109</v>
      </c>
      <c r="P14601" t="s">
        <v>16314</v>
      </c>
      <c r="Q14601" t="s">
        <v>16314</v>
      </c>
      <c r="R14601" t="s">
        <v>97109</v>
      </c>
      <c r="S14601" s="4" t="str">
        <f t="shared" si="228"/>
        <v>1998</v>
      </c>
    </row>
    <row r="14602" spans="1:19" hidden="1" x14ac:dyDescent="0.35">
      <c r="A14602" t="s">
        <v>97105</v>
      </c>
      <c r="B14602" t="s">
        <v>97106</v>
      </c>
      <c r="C14602" t="s">
        <v>97110</v>
      </c>
      <c r="D14602" t="s">
        <v>97111</v>
      </c>
      <c r="E14602" t="s">
        <v>97112</v>
      </c>
      <c r="F14602" t="s">
        <v>97113</v>
      </c>
      <c r="I14602" t="s">
        <v>97114</v>
      </c>
      <c r="J14602" t="s">
        <v>97115</v>
      </c>
      <c r="M14602" t="s">
        <v>112315</v>
      </c>
      <c r="N14602" t="s">
        <v>16314</v>
      </c>
      <c r="O14602" s="3" t="s">
        <v>97116</v>
      </c>
      <c r="P14602" t="s">
        <v>16314</v>
      </c>
      <c r="Q14602" t="s">
        <v>16314</v>
      </c>
      <c r="R14602" t="s">
        <v>97116</v>
      </c>
      <c r="S14602" s="4" t="str">
        <f t="shared" si="228"/>
        <v>1998</v>
      </c>
    </row>
    <row r="14603" spans="1:19" hidden="1" x14ac:dyDescent="0.35">
      <c r="A14603" t="s">
        <v>97112</v>
      </c>
      <c r="B14603" t="s">
        <v>97113</v>
      </c>
      <c r="C14603" t="s">
        <v>97117</v>
      </c>
      <c r="D14603" t="s">
        <v>97118</v>
      </c>
      <c r="E14603" t="s">
        <v>97119</v>
      </c>
      <c r="F14603" t="s">
        <v>97120</v>
      </c>
      <c r="I14603" t="s">
        <v>97121</v>
      </c>
      <c r="J14603" t="s">
        <v>97122</v>
      </c>
      <c r="M14603" t="s">
        <v>112315</v>
      </c>
      <c r="N14603" t="s">
        <v>16314</v>
      </c>
      <c r="O14603" s="3" t="s">
        <v>97123</v>
      </c>
      <c r="P14603" t="s">
        <v>16314</v>
      </c>
      <c r="Q14603" t="s">
        <v>16314</v>
      </c>
      <c r="R14603" t="s">
        <v>97123</v>
      </c>
      <c r="S14603" s="4" t="str">
        <f t="shared" si="228"/>
        <v>1998</v>
      </c>
    </row>
    <row r="14604" spans="1:19" hidden="1" x14ac:dyDescent="0.35">
      <c r="A14604" t="s">
        <v>97119</v>
      </c>
      <c r="B14604" t="s">
        <v>97120</v>
      </c>
      <c r="C14604" t="s">
        <v>97124</v>
      </c>
      <c r="D14604" t="s">
        <v>97125</v>
      </c>
      <c r="E14604" t="s">
        <v>97126</v>
      </c>
      <c r="F14604" t="s">
        <v>97127</v>
      </c>
      <c r="I14604" t="s">
        <v>97128</v>
      </c>
      <c r="J14604" t="s">
        <v>97129</v>
      </c>
      <c r="M14604" t="s">
        <v>112315</v>
      </c>
      <c r="N14604" t="s">
        <v>16314</v>
      </c>
      <c r="O14604" s="3" t="s">
        <v>97130</v>
      </c>
      <c r="P14604" t="s">
        <v>16314</v>
      </c>
      <c r="Q14604" t="s">
        <v>16314</v>
      </c>
      <c r="R14604" t="s">
        <v>97130</v>
      </c>
      <c r="S14604" s="4" t="str">
        <f t="shared" si="228"/>
        <v>1998</v>
      </c>
    </row>
    <row r="14605" spans="1:19" ht="319" hidden="1" x14ac:dyDescent="0.35">
      <c r="A14605" t="s">
        <v>97126</v>
      </c>
      <c r="B14605" t="s">
        <v>97127</v>
      </c>
      <c r="C14605" t="s">
        <v>97131</v>
      </c>
      <c r="D14605" t="s">
        <v>97132</v>
      </c>
      <c r="E14605" t="s">
        <v>97133</v>
      </c>
      <c r="F14605" t="s">
        <v>97134</v>
      </c>
      <c r="I14605" t="s">
        <v>94649</v>
      </c>
      <c r="J14605" t="s">
        <v>94650</v>
      </c>
      <c r="K14605" s="2" t="s">
        <v>97135</v>
      </c>
      <c r="M14605" t="s">
        <v>112315</v>
      </c>
      <c r="N14605" t="s">
        <v>16314</v>
      </c>
      <c r="O14605" s="3" t="s">
        <v>97136</v>
      </c>
      <c r="P14605" t="s">
        <v>16314</v>
      </c>
      <c r="Q14605" t="s">
        <v>16314</v>
      </c>
      <c r="R14605" t="s">
        <v>97136</v>
      </c>
      <c r="S14605" s="4" t="str">
        <f t="shared" si="228"/>
        <v>1998</v>
      </c>
    </row>
    <row r="14606" spans="1:19" ht="29" hidden="1" x14ac:dyDescent="0.35">
      <c r="A14606" t="s">
        <v>97133</v>
      </c>
      <c r="B14606" t="s">
        <v>97134</v>
      </c>
      <c r="C14606" t="s">
        <v>97137</v>
      </c>
      <c r="D14606" t="s">
        <v>97138</v>
      </c>
      <c r="E14606" t="s">
        <v>97139</v>
      </c>
      <c r="F14606" t="s">
        <v>97140</v>
      </c>
      <c r="I14606" t="s">
        <v>97141</v>
      </c>
      <c r="J14606" t="s">
        <v>97142</v>
      </c>
      <c r="K14606" s="2" t="s">
        <v>11336</v>
      </c>
      <c r="M14606" t="s">
        <v>16314</v>
      </c>
      <c r="N14606" t="s">
        <v>16314</v>
      </c>
      <c r="O14606" s="3" t="s">
        <v>97143</v>
      </c>
      <c r="P14606" t="s">
        <v>16314</v>
      </c>
      <c r="Q14606" t="s">
        <v>16314</v>
      </c>
      <c r="R14606" t="s">
        <v>97143</v>
      </c>
      <c r="S14606" s="4" t="str">
        <f t="shared" si="228"/>
        <v>1998</v>
      </c>
    </row>
    <row r="14607" spans="1:19" ht="188.5" hidden="1" x14ac:dyDescent="0.35">
      <c r="A14607" t="s">
        <v>97139</v>
      </c>
      <c r="B14607" t="s">
        <v>97140</v>
      </c>
      <c r="C14607" t="s">
        <v>97144</v>
      </c>
      <c r="D14607" t="s">
        <v>97145</v>
      </c>
      <c r="E14607" t="s">
        <v>97146</v>
      </c>
      <c r="F14607" t="s">
        <v>97147</v>
      </c>
      <c r="I14607" t="s">
        <v>97148</v>
      </c>
      <c r="J14607" t="s">
        <v>97149</v>
      </c>
      <c r="K14607" s="2" t="s">
        <v>97150</v>
      </c>
      <c r="M14607" t="s">
        <v>16314</v>
      </c>
      <c r="N14607" t="s">
        <v>16314</v>
      </c>
      <c r="O14607" s="3" t="s">
        <v>97151</v>
      </c>
      <c r="P14607" t="s">
        <v>16314</v>
      </c>
      <c r="Q14607" t="s">
        <v>16314</v>
      </c>
      <c r="R14607" t="s">
        <v>97151</v>
      </c>
      <c r="S14607" s="4" t="str">
        <f t="shared" si="228"/>
        <v>1998</v>
      </c>
    </row>
    <row r="14608" spans="1:19" hidden="1" x14ac:dyDescent="0.35">
      <c r="A14608" t="s">
        <v>97146</v>
      </c>
      <c r="B14608" t="s">
        <v>97147</v>
      </c>
      <c r="C14608" t="s">
        <v>97152</v>
      </c>
      <c r="D14608">
        <v>911998520</v>
      </c>
      <c r="E14608" t="s">
        <v>97153</v>
      </c>
      <c r="F14608" t="s">
        <v>97154</v>
      </c>
      <c r="I14608" t="s">
        <v>97155</v>
      </c>
      <c r="J14608" t="s">
        <v>97156</v>
      </c>
      <c r="M14608" t="s">
        <v>112315</v>
      </c>
      <c r="N14608" t="s">
        <v>16314</v>
      </c>
      <c r="O14608" s="3" t="s">
        <v>97157</v>
      </c>
      <c r="P14608" t="s">
        <v>16314</v>
      </c>
      <c r="Q14608" t="s">
        <v>16314</v>
      </c>
      <c r="R14608" t="s">
        <v>97157</v>
      </c>
      <c r="S14608" s="4" t="str">
        <f t="shared" si="228"/>
        <v>1998</v>
      </c>
    </row>
    <row r="14609" spans="1:19" hidden="1" x14ac:dyDescent="0.35">
      <c r="A14609" t="s">
        <v>97153</v>
      </c>
      <c r="B14609" t="s">
        <v>97154</v>
      </c>
      <c r="C14609" t="s">
        <v>97158</v>
      </c>
      <c r="D14609" t="s">
        <v>97159</v>
      </c>
      <c r="E14609" s="1" t="s">
        <v>97160</v>
      </c>
      <c r="F14609" s="1" t="s">
        <v>97161</v>
      </c>
      <c r="I14609" t="s">
        <v>97162</v>
      </c>
      <c r="J14609" t="s">
        <v>97163</v>
      </c>
      <c r="M14609" t="s">
        <v>112315</v>
      </c>
      <c r="N14609" t="s">
        <v>16314</v>
      </c>
      <c r="O14609" s="3" t="s">
        <v>97164</v>
      </c>
      <c r="P14609" t="s">
        <v>16314</v>
      </c>
      <c r="Q14609" t="s">
        <v>16314</v>
      </c>
      <c r="R14609" t="s">
        <v>97164</v>
      </c>
      <c r="S14609" s="4" t="str">
        <f t="shared" si="228"/>
        <v>1998</v>
      </c>
    </row>
    <row r="14610" spans="1:19" hidden="1" x14ac:dyDescent="0.35">
      <c r="A14610" s="1" t="s">
        <v>97160</v>
      </c>
      <c r="B14610" s="1" t="s">
        <v>97161</v>
      </c>
      <c r="C14610" t="s">
        <v>97165</v>
      </c>
      <c r="D14610" t="s">
        <v>97166</v>
      </c>
      <c r="E14610" t="s">
        <v>97167</v>
      </c>
      <c r="F14610" t="s">
        <v>97168</v>
      </c>
      <c r="I14610" t="s">
        <v>97169</v>
      </c>
      <c r="J14610" t="s">
        <v>97170</v>
      </c>
      <c r="M14610" t="s">
        <v>112315</v>
      </c>
      <c r="N14610" t="s">
        <v>16314</v>
      </c>
      <c r="O14610" s="3" t="s">
        <v>97171</v>
      </c>
      <c r="P14610" t="s">
        <v>16314</v>
      </c>
      <c r="Q14610" t="s">
        <v>16314</v>
      </c>
      <c r="R14610" t="s">
        <v>97171</v>
      </c>
      <c r="S14610" s="4" t="str">
        <f t="shared" si="228"/>
        <v>1998</v>
      </c>
    </row>
    <row r="14611" spans="1:19" hidden="1" x14ac:dyDescent="0.35">
      <c r="A14611" t="s">
        <v>97167</v>
      </c>
      <c r="B14611" t="s">
        <v>97168</v>
      </c>
      <c r="C14611" t="s">
        <v>97172</v>
      </c>
      <c r="D14611" t="s">
        <v>97173</v>
      </c>
      <c r="E14611" t="s">
        <v>97174</v>
      </c>
      <c r="F14611" t="s">
        <v>97175</v>
      </c>
      <c r="I14611" t="s">
        <v>97176</v>
      </c>
      <c r="J14611" t="s">
        <v>97177</v>
      </c>
      <c r="M14611" t="s">
        <v>112314</v>
      </c>
      <c r="N14611" t="s">
        <v>16314</v>
      </c>
      <c r="O14611" s="3" t="s">
        <v>97178</v>
      </c>
      <c r="P14611" t="s">
        <v>16314</v>
      </c>
      <c r="Q14611" t="s">
        <v>16314</v>
      </c>
      <c r="R14611" t="s">
        <v>97178</v>
      </c>
      <c r="S14611" s="4" t="str">
        <f t="shared" si="228"/>
        <v>1998</v>
      </c>
    </row>
    <row r="14612" spans="1:19" hidden="1" x14ac:dyDescent="0.35">
      <c r="A14612" t="s">
        <v>97174</v>
      </c>
      <c r="B14612" t="s">
        <v>97175</v>
      </c>
      <c r="C14612" t="s">
        <v>97179</v>
      </c>
      <c r="D14612" t="s">
        <v>97180</v>
      </c>
      <c r="E14612" t="s">
        <v>97181</v>
      </c>
      <c r="F14612">
        <v>227148754</v>
      </c>
      <c r="I14612" t="s">
        <v>97182</v>
      </c>
      <c r="J14612" t="s">
        <v>97183</v>
      </c>
      <c r="M14612" t="s">
        <v>112315</v>
      </c>
      <c r="N14612" t="s">
        <v>16314</v>
      </c>
      <c r="O14612" s="3" t="s">
        <v>97184</v>
      </c>
      <c r="P14612" t="s">
        <v>16314</v>
      </c>
      <c r="Q14612" t="s">
        <v>16314</v>
      </c>
      <c r="R14612" t="s">
        <v>97184</v>
      </c>
      <c r="S14612" s="4" t="str">
        <f t="shared" si="228"/>
        <v>1998</v>
      </c>
    </row>
    <row r="14613" spans="1:19" ht="275.5" hidden="1" x14ac:dyDescent="0.35">
      <c r="A14613" t="s">
        <v>97181</v>
      </c>
      <c r="B14613">
        <v>227148754</v>
      </c>
      <c r="C14613" t="s">
        <v>97185</v>
      </c>
      <c r="D14613" t="s">
        <v>97186</v>
      </c>
      <c r="E14613" t="s">
        <v>97187</v>
      </c>
      <c r="F14613" t="s">
        <v>97188</v>
      </c>
      <c r="I14613" t="s">
        <v>97189</v>
      </c>
      <c r="J14613" t="s">
        <v>97190</v>
      </c>
      <c r="K14613" s="2" t="s">
        <v>97191</v>
      </c>
      <c r="M14613" t="s">
        <v>16314</v>
      </c>
      <c r="N14613" t="s">
        <v>16314</v>
      </c>
      <c r="O14613" s="3" t="s">
        <v>97192</v>
      </c>
      <c r="P14613" t="s">
        <v>16314</v>
      </c>
      <c r="Q14613" t="s">
        <v>16314</v>
      </c>
      <c r="R14613" t="s">
        <v>97192</v>
      </c>
      <c r="S14613" s="4" t="str">
        <f t="shared" si="228"/>
        <v>1998</v>
      </c>
    </row>
    <row r="14614" spans="1:19" hidden="1" x14ac:dyDescent="0.35">
      <c r="A14614" t="s">
        <v>97187</v>
      </c>
      <c r="B14614" t="s">
        <v>97188</v>
      </c>
      <c r="C14614" t="s">
        <v>97193</v>
      </c>
      <c r="D14614" t="s">
        <v>97194</v>
      </c>
      <c r="E14614" t="s">
        <v>97195</v>
      </c>
      <c r="F14614" t="s">
        <v>97196</v>
      </c>
      <c r="I14614" t="s">
        <v>97197</v>
      </c>
      <c r="J14614" t="s">
        <v>97198</v>
      </c>
      <c r="M14614" t="s">
        <v>112315</v>
      </c>
      <c r="N14614" t="s">
        <v>16314</v>
      </c>
      <c r="O14614" s="3" t="s">
        <v>97199</v>
      </c>
      <c r="P14614" t="s">
        <v>16314</v>
      </c>
      <c r="Q14614" t="s">
        <v>16314</v>
      </c>
      <c r="R14614" t="s">
        <v>97199</v>
      </c>
      <c r="S14614" s="4" t="str">
        <f t="shared" si="228"/>
        <v>1998</v>
      </c>
    </row>
    <row r="14615" spans="1:19" ht="29" hidden="1" x14ac:dyDescent="0.35">
      <c r="A14615" t="s">
        <v>97195</v>
      </c>
      <c r="B14615" t="s">
        <v>97196</v>
      </c>
      <c r="C14615" t="s">
        <v>97200</v>
      </c>
      <c r="D14615" t="s">
        <v>97201</v>
      </c>
      <c r="E14615" t="s">
        <v>97202</v>
      </c>
      <c r="F14615" t="s">
        <v>97203</v>
      </c>
      <c r="I14615" t="s">
        <v>97204</v>
      </c>
      <c r="J14615" t="s">
        <v>97205</v>
      </c>
      <c r="K14615" s="2" t="s">
        <v>11336</v>
      </c>
      <c r="M14615" t="s">
        <v>16314</v>
      </c>
      <c r="N14615" t="s">
        <v>16314</v>
      </c>
      <c r="O14615" s="3" t="s">
        <v>97206</v>
      </c>
      <c r="P14615" t="s">
        <v>16314</v>
      </c>
      <c r="Q14615" t="s">
        <v>16314</v>
      </c>
      <c r="R14615" t="s">
        <v>97206</v>
      </c>
      <c r="S14615" s="4" t="str">
        <f t="shared" si="228"/>
        <v>1998</v>
      </c>
    </row>
    <row r="14616" spans="1:19" ht="29" hidden="1" x14ac:dyDescent="0.35">
      <c r="A14616" t="s">
        <v>97202</v>
      </c>
      <c r="B14616" t="s">
        <v>97203</v>
      </c>
      <c r="C14616" t="s">
        <v>97207</v>
      </c>
      <c r="D14616" t="s">
        <v>97208</v>
      </c>
      <c r="E14616" t="s">
        <v>97209</v>
      </c>
      <c r="F14616" t="s">
        <v>97210</v>
      </c>
      <c r="I14616" t="s">
        <v>97211</v>
      </c>
      <c r="J14616" t="s">
        <v>97212</v>
      </c>
      <c r="K14616" s="2" t="s">
        <v>96840</v>
      </c>
      <c r="M14616" t="s">
        <v>16314</v>
      </c>
      <c r="N14616" t="s">
        <v>16314</v>
      </c>
      <c r="O14616" s="3" t="s">
        <v>97213</v>
      </c>
      <c r="P14616" t="s">
        <v>16314</v>
      </c>
      <c r="Q14616" t="s">
        <v>16314</v>
      </c>
      <c r="R14616" t="s">
        <v>97213</v>
      </c>
      <c r="S14616" s="4" t="str">
        <f t="shared" si="228"/>
        <v>1998</v>
      </c>
    </row>
    <row r="14617" spans="1:19" hidden="1" x14ac:dyDescent="0.35">
      <c r="A14617" t="s">
        <v>97209</v>
      </c>
      <c r="B14617" t="s">
        <v>97210</v>
      </c>
      <c r="C14617" t="s">
        <v>97214</v>
      </c>
      <c r="D14617" t="s">
        <v>97215</v>
      </c>
      <c r="E14617" t="s">
        <v>97216</v>
      </c>
      <c r="F14617" t="s">
        <v>97217</v>
      </c>
      <c r="I14617" t="s">
        <v>97218</v>
      </c>
      <c r="J14617" t="s">
        <v>97219</v>
      </c>
      <c r="M14617" t="s">
        <v>112315</v>
      </c>
      <c r="N14617" t="s">
        <v>16314</v>
      </c>
      <c r="O14617" s="3" t="s">
        <v>97220</v>
      </c>
      <c r="P14617" t="s">
        <v>16314</v>
      </c>
      <c r="Q14617" t="s">
        <v>16314</v>
      </c>
      <c r="R14617" t="s">
        <v>97220</v>
      </c>
      <c r="S14617" s="4" t="str">
        <f t="shared" si="228"/>
        <v>1998</v>
      </c>
    </row>
    <row r="14618" spans="1:19" hidden="1" x14ac:dyDescent="0.35">
      <c r="A14618" t="s">
        <v>97216</v>
      </c>
      <c r="B14618" t="s">
        <v>97217</v>
      </c>
      <c r="C14618" t="s">
        <v>97221</v>
      </c>
      <c r="D14618" t="s">
        <v>97222</v>
      </c>
      <c r="E14618" t="s">
        <v>97223</v>
      </c>
      <c r="F14618" t="s">
        <v>97224</v>
      </c>
      <c r="I14618" t="s">
        <v>512</v>
      </c>
      <c r="J14618" t="s">
        <v>512</v>
      </c>
      <c r="M14618" t="s">
        <v>112297</v>
      </c>
      <c r="N14618" t="s">
        <v>16314</v>
      </c>
      <c r="O14618" s="3" t="s">
        <v>97225</v>
      </c>
      <c r="P14618" t="s">
        <v>16314</v>
      </c>
      <c r="Q14618" t="s">
        <v>16314</v>
      </c>
      <c r="R14618" t="s">
        <v>97225</v>
      </c>
      <c r="S14618" s="4" t="str">
        <f t="shared" si="228"/>
        <v>1998</v>
      </c>
    </row>
    <row r="14619" spans="1:19" hidden="1" x14ac:dyDescent="0.35">
      <c r="A14619" t="s">
        <v>97223</v>
      </c>
      <c r="B14619" t="s">
        <v>97224</v>
      </c>
      <c r="C14619" t="s">
        <v>97226</v>
      </c>
      <c r="D14619" t="s">
        <v>97227</v>
      </c>
      <c r="E14619" t="s">
        <v>97228</v>
      </c>
      <c r="F14619" t="s">
        <v>97229</v>
      </c>
      <c r="I14619" t="s">
        <v>97230</v>
      </c>
      <c r="J14619" t="s">
        <v>97231</v>
      </c>
      <c r="M14619" t="s">
        <v>112297</v>
      </c>
      <c r="N14619" t="s">
        <v>16314</v>
      </c>
      <c r="O14619" s="3" t="s">
        <v>97232</v>
      </c>
      <c r="P14619" t="s">
        <v>16314</v>
      </c>
      <c r="Q14619" t="s">
        <v>16314</v>
      </c>
      <c r="R14619" t="s">
        <v>97232</v>
      </c>
      <c r="S14619" s="4" t="str">
        <f t="shared" si="228"/>
        <v>1998</v>
      </c>
    </row>
    <row r="14620" spans="1:19" hidden="1" x14ac:dyDescent="0.35">
      <c r="A14620" t="s">
        <v>97228</v>
      </c>
      <c r="B14620" t="s">
        <v>97229</v>
      </c>
      <c r="C14620" t="s">
        <v>97233</v>
      </c>
      <c r="D14620" t="s">
        <v>97234</v>
      </c>
      <c r="E14620" t="s">
        <v>97235</v>
      </c>
      <c r="F14620" t="s">
        <v>97236</v>
      </c>
      <c r="I14620" t="s">
        <v>97237</v>
      </c>
      <c r="J14620" t="s">
        <v>97238</v>
      </c>
      <c r="M14620" t="s">
        <v>112297</v>
      </c>
      <c r="N14620" t="s">
        <v>16314</v>
      </c>
      <c r="O14620" s="3" t="s">
        <v>97239</v>
      </c>
      <c r="P14620" t="s">
        <v>16314</v>
      </c>
      <c r="Q14620" t="s">
        <v>16314</v>
      </c>
      <c r="R14620" t="s">
        <v>97239</v>
      </c>
      <c r="S14620" s="4" t="str">
        <f t="shared" si="228"/>
        <v>1998</v>
      </c>
    </row>
    <row r="14621" spans="1:19" hidden="1" x14ac:dyDescent="0.35">
      <c r="A14621" t="s">
        <v>97235</v>
      </c>
      <c r="B14621" t="s">
        <v>97236</v>
      </c>
      <c r="C14621" t="s">
        <v>97240</v>
      </c>
      <c r="D14621" t="s">
        <v>97241</v>
      </c>
      <c r="E14621" t="s">
        <v>97242</v>
      </c>
      <c r="F14621" t="s">
        <v>97243</v>
      </c>
      <c r="I14621" t="s">
        <v>512</v>
      </c>
      <c r="J14621" t="s">
        <v>512</v>
      </c>
      <c r="M14621" t="s">
        <v>112297</v>
      </c>
      <c r="N14621" t="s">
        <v>16314</v>
      </c>
      <c r="O14621" s="3" t="s">
        <v>97244</v>
      </c>
      <c r="P14621" t="s">
        <v>16314</v>
      </c>
      <c r="Q14621" t="s">
        <v>16314</v>
      </c>
      <c r="R14621" t="s">
        <v>97244</v>
      </c>
      <c r="S14621" s="4" t="str">
        <f t="shared" si="228"/>
        <v>1998</v>
      </c>
    </row>
    <row r="14622" spans="1:19" hidden="1" x14ac:dyDescent="0.35">
      <c r="A14622" t="s">
        <v>97242</v>
      </c>
      <c r="B14622" t="s">
        <v>97243</v>
      </c>
      <c r="C14622" t="s">
        <v>97245</v>
      </c>
      <c r="D14622" t="s">
        <v>97246</v>
      </c>
      <c r="E14622" t="s">
        <v>97247</v>
      </c>
      <c r="F14622" t="s">
        <v>97248</v>
      </c>
      <c r="I14622" t="s">
        <v>97249</v>
      </c>
      <c r="J14622" t="s">
        <v>97250</v>
      </c>
      <c r="M14622" t="s">
        <v>112314</v>
      </c>
      <c r="N14622" t="s">
        <v>16314</v>
      </c>
      <c r="O14622" s="3" t="s">
        <v>97251</v>
      </c>
      <c r="P14622" t="s">
        <v>16314</v>
      </c>
      <c r="Q14622" t="s">
        <v>16314</v>
      </c>
      <c r="R14622" t="s">
        <v>97251</v>
      </c>
      <c r="S14622" s="4" t="str">
        <f t="shared" si="228"/>
        <v>1998</v>
      </c>
    </row>
    <row r="14623" spans="1:19" hidden="1" x14ac:dyDescent="0.35">
      <c r="A14623" t="s">
        <v>97247</v>
      </c>
      <c r="B14623" t="s">
        <v>97248</v>
      </c>
      <c r="C14623" t="s">
        <v>97252</v>
      </c>
      <c r="D14623" t="s">
        <v>97253</v>
      </c>
      <c r="E14623" s="1" t="s">
        <v>97254</v>
      </c>
      <c r="F14623" s="1" t="s">
        <v>97255</v>
      </c>
      <c r="I14623" t="s">
        <v>97256</v>
      </c>
      <c r="J14623" t="s">
        <v>97257</v>
      </c>
      <c r="M14623" t="s">
        <v>112314</v>
      </c>
      <c r="N14623" t="s">
        <v>16314</v>
      </c>
      <c r="O14623" s="3" t="s">
        <v>97258</v>
      </c>
      <c r="P14623" t="s">
        <v>16314</v>
      </c>
      <c r="Q14623" t="s">
        <v>16314</v>
      </c>
      <c r="R14623" t="s">
        <v>97258</v>
      </c>
      <c r="S14623" s="4" t="str">
        <f t="shared" si="228"/>
        <v>1998</v>
      </c>
    </row>
    <row r="14624" spans="1:19" hidden="1" x14ac:dyDescent="0.35">
      <c r="A14624" s="1" t="s">
        <v>97254</v>
      </c>
      <c r="B14624" s="1" t="s">
        <v>97255</v>
      </c>
      <c r="C14624" t="s">
        <v>97259</v>
      </c>
      <c r="D14624" t="s">
        <v>97260</v>
      </c>
      <c r="E14624" t="s">
        <v>97261</v>
      </c>
      <c r="F14624" t="s">
        <v>97262</v>
      </c>
      <c r="I14624" t="s">
        <v>97263</v>
      </c>
      <c r="J14624" t="s">
        <v>97264</v>
      </c>
      <c r="M14624" t="s">
        <v>112314</v>
      </c>
      <c r="N14624" t="s">
        <v>16314</v>
      </c>
      <c r="O14624" s="3" t="s">
        <v>97265</v>
      </c>
      <c r="P14624" t="s">
        <v>16314</v>
      </c>
      <c r="Q14624" t="s">
        <v>16314</v>
      </c>
      <c r="R14624" t="s">
        <v>97265</v>
      </c>
      <c r="S14624" s="4" t="str">
        <f t="shared" si="228"/>
        <v>1998</v>
      </c>
    </row>
    <row r="14625" spans="1:19" hidden="1" x14ac:dyDescent="0.35">
      <c r="A14625" t="s">
        <v>97261</v>
      </c>
      <c r="B14625" t="s">
        <v>97262</v>
      </c>
      <c r="C14625" t="s">
        <v>97266</v>
      </c>
      <c r="D14625" t="s">
        <v>97267</v>
      </c>
      <c r="E14625" t="s">
        <v>97268</v>
      </c>
      <c r="F14625" t="s">
        <v>97269</v>
      </c>
      <c r="I14625" t="s">
        <v>97270</v>
      </c>
      <c r="J14625" t="s">
        <v>97271</v>
      </c>
      <c r="M14625" t="s">
        <v>112314</v>
      </c>
      <c r="N14625" t="s">
        <v>16314</v>
      </c>
      <c r="O14625" s="3" t="s">
        <v>97272</v>
      </c>
      <c r="P14625" t="s">
        <v>16314</v>
      </c>
      <c r="Q14625" t="s">
        <v>16314</v>
      </c>
      <c r="R14625" t="s">
        <v>97272</v>
      </c>
      <c r="S14625" s="4" t="str">
        <f t="shared" si="228"/>
        <v>1998</v>
      </c>
    </row>
    <row r="14626" spans="1:19" hidden="1" x14ac:dyDescent="0.35">
      <c r="A14626" t="s">
        <v>97268</v>
      </c>
      <c r="B14626" t="s">
        <v>97269</v>
      </c>
      <c r="C14626" t="s">
        <v>97273</v>
      </c>
      <c r="D14626" t="s">
        <v>97274</v>
      </c>
      <c r="E14626" t="s">
        <v>97275</v>
      </c>
      <c r="F14626" t="s">
        <v>97276</v>
      </c>
      <c r="I14626" t="s">
        <v>97277</v>
      </c>
      <c r="J14626" t="s">
        <v>97278</v>
      </c>
      <c r="M14626" t="s">
        <v>112314</v>
      </c>
      <c r="N14626" t="s">
        <v>16314</v>
      </c>
      <c r="O14626" s="3" t="s">
        <v>97279</v>
      </c>
      <c r="P14626" t="s">
        <v>16314</v>
      </c>
      <c r="Q14626" t="s">
        <v>16314</v>
      </c>
      <c r="R14626" t="s">
        <v>97279</v>
      </c>
      <c r="S14626" s="4" t="str">
        <f t="shared" si="228"/>
        <v>1998</v>
      </c>
    </row>
    <row r="14627" spans="1:19" ht="43.5" hidden="1" x14ac:dyDescent="0.35">
      <c r="A14627" t="s">
        <v>97275</v>
      </c>
      <c r="B14627" t="s">
        <v>97276</v>
      </c>
      <c r="C14627" t="s">
        <v>97280</v>
      </c>
      <c r="D14627" t="s">
        <v>97281</v>
      </c>
      <c r="E14627" t="s">
        <v>97282</v>
      </c>
      <c r="F14627" t="s">
        <v>97283</v>
      </c>
      <c r="I14627" t="s">
        <v>97284</v>
      </c>
      <c r="J14627" t="s">
        <v>97285</v>
      </c>
      <c r="K14627" s="2" t="s">
        <v>97286</v>
      </c>
      <c r="M14627" t="s">
        <v>16314</v>
      </c>
      <c r="N14627" t="s">
        <v>16314</v>
      </c>
      <c r="O14627" s="3" t="s">
        <v>97287</v>
      </c>
      <c r="P14627" t="s">
        <v>16314</v>
      </c>
      <c r="Q14627" t="s">
        <v>16314</v>
      </c>
      <c r="R14627" t="s">
        <v>97287</v>
      </c>
      <c r="S14627" s="4" t="str">
        <f t="shared" si="228"/>
        <v>1998</v>
      </c>
    </row>
    <row r="14628" spans="1:19" ht="275.5" hidden="1" x14ac:dyDescent="0.35">
      <c r="A14628" t="s">
        <v>97282</v>
      </c>
      <c r="B14628" t="s">
        <v>97283</v>
      </c>
      <c r="C14628" t="s">
        <v>97288</v>
      </c>
      <c r="D14628" t="s">
        <v>97289</v>
      </c>
      <c r="E14628" t="s">
        <v>97290</v>
      </c>
      <c r="F14628" t="s">
        <v>97291</v>
      </c>
      <c r="I14628" t="s">
        <v>97292</v>
      </c>
      <c r="J14628" t="s">
        <v>97293</v>
      </c>
      <c r="K14628" s="2" t="s">
        <v>97294</v>
      </c>
      <c r="M14628" t="s">
        <v>16314</v>
      </c>
      <c r="N14628" t="s">
        <v>16314</v>
      </c>
      <c r="O14628" s="3" t="s">
        <v>97295</v>
      </c>
      <c r="P14628" t="s">
        <v>16314</v>
      </c>
      <c r="Q14628" t="s">
        <v>16314</v>
      </c>
      <c r="R14628" t="s">
        <v>97295</v>
      </c>
      <c r="S14628" s="4" t="str">
        <f t="shared" si="228"/>
        <v>1998</v>
      </c>
    </row>
    <row r="14629" spans="1:19" hidden="1" x14ac:dyDescent="0.35">
      <c r="A14629" t="s">
        <v>97290</v>
      </c>
      <c r="B14629" t="s">
        <v>97291</v>
      </c>
      <c r="C14629" t="s">
        <v>97296</v>
      </c>
      <c r="D14629" t="s">
        <v>97297</v>
      </c>
      <c r="E14629" t="s">
        <v>97298</v>
      </c>
      <c r="F14629" t="s">
        <v>97299</v>
      </c>
      <c r="I14629" t="s">
        <v>97300</v>
      </c>
      <c r="J14629" t="s">
        <v>97301</v>
      </c>
      <c r="M14629" t="s">
        <v>112315</v>
      </c>
      <c r="N14629" t="s">
        <v>16314</v>
      </c>
      <c r="O14629" s="3" t="s">
        <v>97302</v>
      </c>
      <c r="P14629" t="s">
        <v>16314</v>
      </c>
      <c r="Q14629" t="s">
        <v>16314</v>
      </c>
      <c r="R14629" t="s">
        <v>97302</v>
      </c>
      <c r="S14629" s="4" t="str">
        <f t="shared" si="228"/>
        <v>1998</v>
      </c>
    </row>
    <row r="14630" spans="1:19" hidden="1" x14ac:dyDescent="0.35">
      <c r="A14630" t="s">
        <v>97298</v>
      </c>
      <c r="B14630" t="s">
        <v>97299</v>
      </c>
      <c r="C14630" t="s">
        <v>97303</v>
      </c>
      <c r="D14630" t="s">
        <v>97304</v>
      </c>
      <c r="E14630" t="s">
        <v>97305</v>
      </c>
      <c r="F14630" t="s">
        <v>97306</v>
      </c>
      <c r="I14630" t="s">
        <v>414</v>
      </c>
      <c r="J14630" t="s">
        <v>414</v>
      </c>
      <c r="M14630" t="s">
        <v>112299</v>
      </c>
      <c r="N14630" t="s">
        <v>16314</v>
      </c>
      <c r="O14630" s="3" t="s">
        <v>97307</v>
      </c>
      <c r="P14630" t="s">
        <v>16314</v>
      </c>
      <c r="Q14630" t="s">
        <v>16314</v>
      </c>
      <c r="R14630" t="s">
        <v>97307</v>
      </c>
      <c r="S14630" s="4" t="str">
        <f t="shared" si="228"/>
        <v>1998</v>
      </c>
    </row>
    <row r="14631" spans="1:19" hidden="1" x14ac:dyDescent="0.35">
      <c r="A14631" t="s">
        <v>97305</v>
      </c>
      <c r="B14631" t="s">
        <v>97306</v>
      </c>
      <c r="C14631" t="s">
        <v>97308</v>
      </c>
      <c r="D14631" t="s">
        <v>97309</v>
      </c>
      <c r="E14631" t="s">
        <v>97310</v>
      </c>
      <c r="F14631" t="s">
        <v>97311</v>
      </c>
      <c r="I14631" t="s">
        <v>512</v>
      </c>
      <c r="J14631" t="s">
        <v>512</v>
      </c>
      <c r="M14631" t="s">
        <v>112297</v>
      </c>
      <c r="N14631" t="s">
        <v>16314</v>
      </c>
      <c r="O14631" s="3" t="s">
        <v>97312</v>
      </c>
      <c r="P14631" t="s">
        <v>16314</v>
      </c>
      <c r="Q14631" t="s">
        <v>16314</v>
      </c>
      <c r="R14631" t="s">
        <v>97312</v>
      </c>
      <c r="S14631" s="4" t="str">
        <f t="shared" si="228"/>
        <v>1998</v>
      </c>
    </row>
    <row r="14632" spans="1:19" ht="29" hidden="1" x14ac:dyDescent="0.35">
      <c r="A14632" t="s">
        <v>97310</v>
      </c>
      <c r="B14632" t="s">
        <v>97311</v>
      </c>
      <c r="C14632" t="s">
        <v>97313</v>
      </c>
      <c r="D14632" t="s">
        <v>97314</v>
      </c>
      <c r="E14632" t="s">
        <v>97315</v>
      </c>
      <c r="F14632" t="s">
        <v>97316</v>
      </c>
      <c r="I14632" t="s">
        <v>97317</v>
      </c>
      <c r="J14632" t="s">
        <v>28707</v>
      </c>
      <c r="K14632" s="2" t="s">
        <v>96840</v>
      </c>
      <c r="M14632" t="s">
        <v>16314</v>
      </c>
      <c r="N14632" t="s">
        <v>16314</v>
      </c>
      <c r="O14632" s="3" t="s">
        <v>97318</v>
      </c>
      <c r="P14632" t="s">
        <v>16314</v>
      </c>
      <c r="Q14632" t="s">
        <v>16314</v>
      </c>
      <c r="R14632" t="s">
        <v>97318</v>
      </c>
      <c r="S14632" s="4" t="str">
        <f t="shared" si="228"/>
        <v>1998</v>
      </c>
    </row>
    <row r="14633" spans="1:19" hidden="1" x14ac:dyDescent="0.35">
      <c r="A14633" t="s">
        <v>97315</v>
      </c>
      <c r="B14633" t="s">
        <v>97316</v>
      </c>
      <c r="C14633" t="s">
        <v>97319</v>
      </c>
      <c r="D14633" t="s">
        <v>97320</v>
      </c>
      <c r="E14633" t="s">
        <v>97321</v>
      </c>
      <c r="F14633" t="s">
        <v>97322</v>
      </c>
      <c r="I14633" t="s">
        <v>97323</v>
      </c>
      <c r="J14633" t="s">
        <v>97324</v>
      </c>
      <c r="M14633" t="s">
        <v>112315</v>
      </c>
      <c r="N14633" t="s">
        <v>16314</v>
      </c>
      <c r="O14633" s="3" t="s">
        <v>97325</v>
      </c>
      <c r="P14633" t="s">
        <v>16314</v>
      </c>
      <c r="Q14633" t="s">
        <v>16314</v>
      </c>
      <c r="R14633" t="s">
        <v>97325</v>
      </c>
      <c r="S14633" s="4" t="str">
        <f t="shared" si="228"/>
        <v>1998</v>
      </c>
    </row>
    <row r="14634" spans="1:19" hidden="1" x14ac:dyDescent="0.35">
      <c r="A14634" t="s">
        <v>97321</v>
      </c>
      <c r="B14634" t="s">
        <v>97322</v>
      </c>
      <c r="C14634" t="s">
        <v>97326</v>
      </c>
      <c r="D14634" t="s">
        <v>97327</v>
      </c>
      <c r="E14634" t="s">
        <v>97328</v>
      </c>
      <c r="F14634" t="s">
        <v>97329</v>
      </c>
      <c r="I14634" t="s">
        <v>97330</v>
      </c>
      <c r="J14634" t="s">
        <v>97331</v>
      </c>
      <c r="M14634" t="s">
        <v>112315</v>
      </c>
      <c r="N14634" t="s">
        <v>16314</v>
      </c>
      <c r="O14634" s="3" t="s">
        <v>97332</v>
      </c>
      <c r="P14634" t="s">
        <v>16314</v>
      </c>
      <c r="Q14634" t="s">
        <v>16314</v>
      </c>
      <c r="R14634" t="s">
        <v>97332</v>
      </c>
      <c r="S14634" s="4" t="str">
        <f t="shared" si="228"/>
        <v>1998</v>
      </c>
    </row>
    <row r="14635" spans="1:19" hidden="1" x14ac:dyDescent="0.35">
      <c r="A14635" t="s">
        <v>97328</v>
      </c>
      <c r="B14635" t="s">
        <v>97329</v>
      </c>
      <c r="C14635" t="s">
        <v>97333</v>
      </c>
      <c r="D14635" t="s">
        <v>97334</v>
      </c>
      <c r="E14635" t="s">
        <v>97335</v>
      </c>
      <c r="F14635" t="s">
        <v>97336</v>
      </c>
      <c r="I14635" t="s">
        <v>97337</v>
      </c>
      <c r="J14635" t="s">
        <v>97338</v>
      </c>
      <c r="M14635" t="s">
        <v>112315</v>
      </c>
      <c r="N14635" t="s">
        <v>16314</v>
      </c>
      <c r="O14635" s="3" t="s">
        <v>97339</v>
      </c>
      <c r="P14635" t="s">
        <v>16314</v>
      </c>
      <c r="Q14635" t="s">
        <v>16314</v>
      </c>
      <c r="R14635" t="s">
        <v>97339</v>
      </c>
      <c r="S14635" s="4" t="str">
        <f t="shared" si="228"/>
        <v>1998</v>
      </c>
    </row>
    <row r="14636" spans="1:19" hidden="1" x14ac:dyDescent="0.35">
      <c r="A14636" t="s">
        <v>97335</v>
      </c>
      <c r="B14636" t="s">
        <v>97336</v>
      </c>
      <c r="C14636" t="s">
        <v>97340</v>
      </c>
      <c r="D14636" t="s">
        <v>97341</v>
      </c>
      <c r="E14636" t="s">
        <v>97342</v>
      </c>
      <c r="F14636" t="s">
        <v>97343</v>
      </c>
      <c r="I14636" t="s">
        <v>97344</v>
      </c>
      <c r="J14636" t="s">
        <v>97345</v>
      </c>
      <c r="M14636" t="s">
        <v>112315</v>
      </c>
      <c r="N14636" t="s">
        <v>16314</v>
      </c>
      <c r="O14636" s="3" t="s">
        <v>97346</v>
      </c>
      <c r="P14636" t="s">
        <v>16314</v>
      </c>
      <c r="Q14636" t="s">
        <v>16314</v>
      </c>
      <c r="R14636" t="s">
        <v>97346</v>
      </c>
      <c r="S14636" s="4" t="str">
        <f t="shared" si="228"/>
        <v>1998</v>
      </c>
    </row>
    <row r="14637" spans="1:19" hidden="1" x14ac:dyDescent="0.35">
      <c r="A14637" t="s">
        <v>97342</v>
      </c>
      <c r="B14637" t="s">
        <v>97343</v>
      </c>
      <c r="C14637" t="s">
        <v>97347</v>
      </c>
      <c r="D14637" t="s">
        <v>97348</v>
      </c>
      <c r="E14637" t="s">
        <v>97349</v>
      </c>
      <c r="F14637" t="s">
        <v>97350</v>
      </c>
      <c r="I14637" t="s">
        <v>96289</v>
      </c>
      <c r="J14637" t="s">
        <v>96290</v>
      </c>
      <c r="M14637" t="s">
        <v>112323</v>
      </c>
      <c r="N14637" t="s">
        <v>16314</v>
      </c>
      <c r="O14637" s="3" t="s">
        <v>97351</v>
      </c>
      <c r="P14637" t="s">
        <v>16314</v>
      </c>
      <c r="Q14637" t="s">
        <v>16314</v>
      </c>
      <c r="R14637" t="s">
        <v>97351</v>
      </c>
      <c r="S14637" s="4" t="str">
        <f t="shared" si="228"/>
        <v>1998</v>
      </c>
    </row>
    <row r="14638" spans="1:19" hidden="1" x14ac:dyDescent="0.35">
      <c r="A14638" t="s">
        <v>97349</v>
      </c>
      <c r="B14638" t="s">
        <v>97350</v>
      </c>
      <c r="C14638" t="s">
        <v>97352</v>
      </c>
      <c r="D14638" t="s">
        <v>97353</v>
      </c>
      <c r="E14638" t="s">
        <v>97354</v>
      </c>
      <c r="F14638" t="s">
        <v>97355</v>
      </c>
      <c r="I14638" t="s">
        <v>97356</v>
      </c>
      <c r="J14638" t="s">
        <v>97357</v>
      </c>
      <c r="M14638" t="s">
        <v>112323</v>
      </c>
      <c r="N14638" t="s">
        <v>16314</v>
      </c>
      <c r="O14638" s="3" t="s">
        <v>97358</v>
      </c>
      <c r="P14638" t="s">
        <v>16314</v>
      </c>
      <c r="Q14638" t="s">
        <v>16314</v>
      </c>
      <c r="R14638" t="s">
        <v>97358</v>
      </c>
      <c r="S14638" s="4" t="str">
        <f t="shared" si="228"/>
        <v>1998</v>
      </c>
    </row>
    <row r="14639" spans="1:19" hidden="1" x14ac:dyDescent="0.35">
      <c r="A14639" t="s">
        <v>97354</v>
      </c>
      <c r="B14639" t="s">
        <v>97355</v>
      </c>
      <c r="C14639" t="s">
        <v>97359</v>
      </c>
      <c r="D14639" t="s">
        <v>97360</v>
      </c>
      <c r="E14639" t="s">
        <v>97361</v>
      </c>
      <c r="F14639" t="s">
        <v>97362</v>
      </c>
      <c r="I14639" t="s">
        <v>97363</v>
      </c>
      <c r="J14639" t="s">
        <v>97363</v>
      </c>
      <c r="M14639" t="s">
        <v>112315</v>
      </c>
      <c r="N14639" t="s">
        <v>16314</v>
      </c>
      <c r="O14639" s="3" t="s">
        <v>97364</v>
      </c>
      <c r="P14639" t="s">
        <v>16314</v>
      </c>
      <c r="Q14639" t="s">
        <v>16314</v>
      </c>
      <c r="R14639" t="s">
        <v>97364</v>
      </c>
      <c r="S14639" s="4" t="str">
        <f t="shared" si="228"/>
        <v>1998</v>
      </c>
    </row>
    <row r="14640" spans="1:19" hidden="1" x14ac:dyDescent="0.35">
      <c r="A14640" t="s">
        <v>97361</v>
      </c>
      <c r="B14640" t="s">
        <v>97362</v>
      </c>
      <c r="C14640" t="s">
        <v>97365</v>
      </c>
      <c r="D14640" t="s">
        <v>97366</v>
      </c>
      <c r="E14640" t="s">
        <v>97367</v>
      </c>
      <c r="F14640" t="s">
        <v>97368</v>
      </c>
      <c r="I14640" t="s">
        <v>97369</v>
      </c>
      <c r="J14640" t="s">
        <v>97370</v>
      </c>
      <c r="M14640" t="s">
        <v>112297</v>
      </c>
      <c r="N14640" t="s">
        <v>16314</v>
      </c>
      <c r="O14640" s="3" t="s">
        <v>97371</v>
      </c>
      <c r="P14640" t="s">
        <v>16314</v>
      </c>
      <c r="Q14640" t="s">
        <v>16314</v>
      </c>
      <c r="R14640" t="s">
        <v>97371</v>
      </c>
      <c r="S14640" s="4" t="str">
        <f t="shared" si="228"/>
        <v>1998</v>
      </c>
    </row>
    <row r="14641" spans="1:19" hidden="1" x14ac:dyDescent="0.35">
      <c r="A14641" t="s">
        <v>97367</v>
      </c>
      <c r="B14641" t="s">
        <v>97368</v>
      </c>
      <c r="C14641" t="s">
        <v>97372</v>
      </c>
      <c r="D14641" t="s">
        <v>97373</v>
      </c>
      <c r="E14641" t="s">
        <v>97374</v>
      </c>
      <c r="F14641" t="s">
        <v>97375</v>
      </c>
      <c r="I14641" t="s">
        <v>97376</v>
      </c>
      <c r="J14641" t="s">
        <v>97377</v>
      </c>
      <c r="M14641" t="s">
        <v>112297</v>
      </c>
      <c r="N14641" t="s">
        <v>16314</v>
      </c>
      <c r="O14641" s="3" t="s">
        <v>97378</v>
      </c>
      <c r="P14641" t="s">
        <v>16314</v>
      </c>
      <c r="Q14641" t="s">
        <v>16314</v>
      </c>
      <c r="R14641" t="s">
        <v>97378</v>
      </c>
      <c r="S14641" s="4" t="str">
        <f t="shared" si="228"/>
        <v>1998</v>
      </c>
    </row>
    <row r="14642" spans="1:19" hidden="1" x14ac:dyDescent="0.35">
      <c r="A14642" t="s">
        <v>97374</v>
      </c>
      <c r="B14642" t="s">
        <v>97375</v>
      </c>
      <c r="C14642" t="s">
        <v>97379</v>
      </c>
      <c r="D14642" t="s">
        <v>97380</v>
      </c>
      <c r="E14642" t="s">
        <v>97381</v>
      </c>
      <c r="F14642" t="s">
        <v>97382</v>
      </c>
      <c r="I14642" t="s">
        <v>97383</v>
      </c>
      <c r="J14642" t="s">
        <v>97384</v>
      </c>
      <c r="M14642" t="s">
        <v>112315</v>
      </c>
      <c r="N14642" t="s">
        <v>16314</v>
      </c>
      <c r="O14642" s="3" t="s">
        <v>97385</v>
      </c>
      <c r="P14642" t="s">
        <v>16314</v>
      </c>
      <c r="Q14642" t="s">
        <v>16314</v>
      </c>
      <c r="R14642" t="s">
        <v>97385</v>
      </c>
      <c r="S14642" s="4" t="str">
        <f t="shared" si="228"/>
        <v>1998</v>
      </c>
    </row>
    <row r="14643" spans="1:19" hidden="1" x14ac:dyDescent="0.35">
      <c r="A14643" t="s">
        <v>97381</v>
      </c>
      <c r="B14643" t="s">
        <v>97382</v>
      </c>
      <c r="C14643" t="s">
        <v>97386</v>
      </c>
      <c r="D14643">
        <v>463942776</v>
      </c>
      <c r="E14643" t="s">
        <v>97387</v>
      </c>
      <c r="F14643" t="s">
        <v>97388</v>
      </c>
      <c r="I14643" t="s">
        <v>512</v>
      </c>
      <c r="J14643" t="s">
        <v>512</v>
      </c>
      <c r="M14643" t="s">
        <v>112297</v>
      </c>
      <c r="N14643" t="s">
        <v>16314</v>
      </c>
      <c r="O14643" s="3" t="s">
        <v>97389</v>
      </c>
      <c r="P14643" t="s">
        <v>16314</v>
      </c>
      <c r="Q14643" t="s">
        <v>16314</v>
      </c>
      <c r="R14643" t="s">
        <v>97389</v>
      </c>
      <c r="S14643" s="4" t="str">
        <f t="shared" si="228"/>
        <v>1998</v>
      </c>
    </row>
    <row r="14644" spans="1:19" hidden="1" x14ac:dyDescent="0.35">
      <c r="A14644" t="s">
        <v>97387</v>
      </c>
      <c r="B14644" t="s">
        <v>97388</v>
      </c>
      <c r="C14644" t="s">
        <v>97390</v>
      </c>
      <c r="D14644" t="s">
        <v>97391</v>
      </c>
      <c r="E14644" t="s">
        <v>97392</v>
      </c>
      <c r="F14644" t="s">
        <v>97393</v>
      </c>
      <c r="I14644" t="s">
        <v>97394</v>
      </c>
      <c r="J14644" t="s">
        <v>97395</v>
      </c>
      <c r="M14644" t="s">
        <v>112297</v>
      </c>
      <c r="N14644" t="s">
        <v>16314</v>
      </c>
      <c r="O14644" s="3" t="s">
        <v>97396</v>
      </c>
      <c r="P14644" t="s">
        <v>16314</v>
      </c>
      <c r="Q14644" t="s">
        <v>16314</v>
      </c>
      <c r="R14644" t="s">
        <v>97396</v>
      </c>
      <c r="S14644" s="4" t="str">
        <f t="shared" si="228"/>
        <v>1998</v>
      </c>
    </row>
    <row r="14645" spans="1:19" hidden="1" x14ac:dyDescent="0.35">
      <c r="A14645" t="s">
        <v>97392</v>
      </c>
      <c r="B14645" t="s">
        <v>97393</v>
      </c>
      <c r="C14645" t="s">
        <v>97397</v>
      </c>
      <c r="D14645" t="s">
        <v>97398</v>
      </c>
      <c r="E14645" t="s">
        <v>97399</v>
      </c>
      <c r="F14645" t="s">
        <v>97400</v>
      </c>
      <c r="I14645" t="s">
        <v>97401</v>
      </c>
      <c r="J14645" t="s">
        <v>97402</v>
      </c>
      <c r="M14645" t="s">
        <v>112297</v>
      </c>
      <c r="N14645" t="s">
        <v>16314</v>
      </c>
      <c r="O14645" s="3" t="s">
        <v>97403</v>
      </c>
      <c r="P14645" t="s">
        <v>16314</v>
      </c>
      <c r="Q14645" t="s">
        <v>16314</v>
      </c>
      <c r="R14645" t="s">
        <v>97403</v>
      </c>
      <c r="S14645" s="4" t="str">
        <f t="shared" si="228"/>
        <v>1998</v>
      </c>
    </row>
    <row r="14646" spans="1:19" hidden="1" x14ac:dyDescent="0.35">
      <c r="A14646" t="s">
        <v>97399</v>
      </c>
      <c r="B14646" t="s">
        <v>97400</v>
      </c>
      <c r="C14646" t="s">
        <v>97404</v>
      </c>
      <c r="D14646" t="s">
        <v>97405</v>
      </c>
      <c r="E14646" t="s">
        <v>97406</v>
      </c>
      <c r="F14646" t="s">
        <v>97407</v>
      </c>
      <c r="I14646" t="s">
        <v>512</v>
      </c>
      <c r="J14646" t="s">
        <v>512</v>
      </c>
      <c r="M14646" t="s">
        <v>112297</v>
      </c>
      <c r="N14646" t="s">
        <v>16314</v>
      </c>
      <c r="O14646" s="3" t="s">
        <v>97408</v>
      </c>
      <c r="P14646" t="s">
        <v>16314</v>
      </c>
      <c r="Q14646" t="s">
        <v>16314</v>
      </c>
      <c r="R14646" t="s">
        <v>97408</v>
      </c>
      <c r="S14646" s="4" t="str">
        <f t="shared" si="228"/>
        <v>1998</v>
      </c>
    </row>
    <row r="14647" spans="1:19" hidden="1" x14ac:dyDescent="0.35">
      <c r="A14647" t="s">
        <v>97406</v>
      </c>
      <c r="B14647" t="s">
        <v>97407</v>
      </c>
      <c r="C14647" t="s">
        <v>97409</v>
      </c>
      <c r="D14647" t="s">
        <v>97410</v>
      </c>
      <c r="E14647" t="s">
        <v>97411</v>
      </c>
      <c r="F14647" t="s">
        <v>97412</v>
      </c>
      <c r="I14647" t="s">
        <v>97413</v>
      </c>
      <c r="J14647" t="s">
        <v>97414</v>
      </c>
      <c r="M14647" t="s">
        <v>112323</v>
      </c>
      <c r="N14647" t="s">
        <v>16314</v>
      </c>
      <c r="O14647" s="3" t="s">
        <v>97415</v>
      </c>
      <c r="P14647" t="s">
        <v>16314</v>
      </c>
      <c r="Q14647" t="s">
        <v>16314</v>
      </c>
      <c r="R14647" t="s">
        <v>97415</v>
      </c>
      <c r="S14647" s="4" t="str">
        <f t="shared" si="228"/>
        <v>1998</v>
      </c>
    </row>
    <row r="14648" spans="1:19" hidden="1" x14ac:dyDescent="0.35">
      <c r="A14648" t="s">
        <v>97411</v>
      </c>
      <c r="B14648" t="s">
        <v>97412</v>
      </c>
      <c r="C14648" t="s">
        <v>97416</v>
      </c>
      <c r="D14648" t="s">
        <v>97417</v>
      </c>
      <c r="E14648" t="s">
        <v>97418</v>
      </c>
      <c r="F14648" t="s">
        <v>97419</v>
      </c>
      <c r="I14648" t="s">
        <v>512</v>
      </c>
      <c r="J14648" t="s">
        <v>512</v>
      </c>
      <c r="M14648" t="s">
        <v>112297</v>
      </c>
      <c r="N14648" t="s">
        <v>16314</v>
      </c>
      <c r="O14648" s="3" t="s">
        <v>97420</v>
      </c>
      <c r="P14648" t="s">
        <v>16314</v>
      </c>
      <c r="Q14648" t="s">
        <v>16314</v>
      </c>
      <c r="R14648" t="s">
        <v>97420</v>
      </c>
      <c r="S14648" s="4" t="str">
        <f t="shared" si="228"/>
        <v>1998</v>
      </c>
    </row>
    <row r="14649" spans="1:19" hidden="1" x14ac:dyDescent="0.35">
      <c r="A14649" t="s">
        <v>97418</v>
      </c>
      <c r="B14649" t="s">
        <v>97419</v>
      </c>
      <c r="C14649" t="s">
        <v>97421</v>
      </c>
      <c r="D14649" t="s">
        <v>97422</v>
      </c>
      <c r="E14649" t="s">
        <v>97423</v>
      </c>
      <c r="F14649" t="s">
        <v>97424</v>
      </c>
      <c r="I14649" t="s">
        <v>97425</v>
      </c>
      <c r="J14649" t="s">
        <v>97426</v>
      </c>
      <c r="M14649" t="s">
        <v>112315</v>
      </c>
      <c r="N14649" t="s">
        <v>16314</v>
      </c>
      <c r="O14649" s="3" t="s">
        <v>97427</v>
      </c>
      <c r="P14649" t="s">
        <v>16314</v>
      </c>
      <c r="Q14649" t="s">
        <v>16314</v>
      </c>
      <c r="R14649" t="s">
        <v>97427</v>
      </c>
      <c r="S14649" s="4" t="str">
        <f t="shared" si="228"/>
        <v>1998</v>
      </c>
    </row>
    <row r="14650" spans="1:19" hidden="1" x14ac:dyDescent="0.35">
      <c r="A14650" t="s">
        <v>97423</v>
      </c>
      <c r="B14650" t="s">
        <v>97424</v>
      </c>
      <c r="C14650" t="s">
        <v>97428</v>
      </c>
      <c r="D14650" t="s">
        <v>97429</v>
      </c>
      <c r="E14650" t="s">
        <v>97430</v>
      </c>
      <c r="F14650" t="s">
        <v>97431</v>
      </c>
      <c r="I14650" t="s">
        <v>97432</v>
      </c>
      <c r="J14650" t="s">
        <v>97433</v>
      </c>
      <c r="M14650" t="s">
        <v>112315</v>
      </c>
      <c r="N14650" t="s">
        <v>16314</v>
      </c>
      <c r="O14650" s="3" t="s">
        <v>97434</v>
      </c>
      <c r="P14650" t="s">
        <v>16314</v>
      </c>
      <c r="Q14650" t="s">
        <v>16314</v>
      </c>
      <c r="R14650" t="s">
        <v>97434</v>
      </c>
      <c r="S14650" s="4" t="str">
        <f t="shared" si="228"/>
        <v>1998</v>
      </c>
    </row>
    <row r="14651" spans="1:19" hidden="1" x14ac:dyDescent="0.35">
      <c r="A14651" t="s">
        <v>97430</v>
      </c>
      <c r="B14651" t="s">
        <v>97431</v>
      </c>
      <c r="C14651" t="s">
        <v>97435</v>
      </c>
      <c r="D14651" t="s">
        <v>97436</v>
      </c>
      <c r="E14651" t="s">
        <v>97437</v>
      </c>
      <c r="F14651" t="s">
        <v>97438</v>
      </c>
      <c r="I14651" t="s">
        <v>97439</v>
      </c>
      <c r="J14651" t="s">
        <v>97440</v>
      </c>
      <c r="M14651" t="s">
        <v>112297</v>
      </c>
      <c r="N14651" t="s">
        <v>16314</v>
      </c>
      <c r="O14651" s="3" t="s">
        <v>97441</v>
      </c>
      <c r="P14651" t="s">
        <v>16314</v>
      </c>
      <c r="Q14651" t="s">
        <v>16314</v>
      </c>
      <c r="R14651" t="s">
        <v>97441</v>
      </c>
      <c r="S14651" s="4" t="str">
        <f t="shared" si="228"/>
        <v>1998</v>
      </c>
    </row>
    <row r="14652" spans="1:19" hidden="1" x14ac:dyDescent="0.35">
      <c r="A14652" t="s">
        <v>97437</v>
      </c>
      <c r="B14652" t="s">
        <v>97438</v>
      </c>
      <c r="C14652" t="s">
        <v>97442</v>
      </c>
      <c r="D14652" t="s">
        <v>97443</v>
      </c>
      <c r="E14652" t="s">
        <v>97444</v>
      </c>
      <c r="F14652" t="s">
        <v>97445</v>
      </c>
      <c r="I14652" t="s">
        <v>97446</v>
      </c>
      <c r="J14652" t="s">
        <v>97447</v>
      </c>
      <c r="M14652" t="s">
        <v>112315</v>
      </c>
      <c r="N14652" t="s">
        <v>16314</v>
      </c>
      <c r="O14652" s="3" t="s">
        <v>97448</v>
      </c>
      <c r="P14652" t="s">
        <v>16314</v>
      </c>
      <c r="Q14652" t="s">
        <v>16314</v>
      </c>
      <c r="R14652" t="s">
        <v>97448</v>
      </c>
      <c r="S14652" s="4" t="str">
        <f t="shared" si="228"/>
        <v>1998</v>
      </c>
    </row>
    <row r="14653" spans="1:19" hidden="1" x14ac:dyDescent="0.35">
      <c r="A14653" t="s">
        <v>97444</v>
      </c>
      <c r="B14653" t="s">
        <v>97445</v>
      </c>
      <c r="C14653" t="s">
        <v>97449</v>
      </c>
      <c r="D14653" t="s">
        <v>97450</v>
      </c>
      <c r="E14653" t="s">
        <v>97451</v>
      </c>
      <c r="F14653" t="s">
        <v>97452</v>
      </c>
      <c r="I14653" t="s">
        <v>97453</v>
      </c>
      <c r="J14653" t="s">
        <v>97454</v>
      </c>
      <c r="M14653" t="s">
        <v>112323</v>
      </c>
      <c r="N14653" t="s">
        <v>16314</v>
      </c>
      <c r="O14653" s="3" t="s">
        <v>97455</v>
      </c>
      <c r="P14653" t="s">
        <v>16314</v>
      </c>
      <c r="Q14653" t="s">
        <v>16314</v>
      </c>
      <c r="R14653" t="s">
        <v>97455</v>
      </c>
      <c r="S14653" s="4" t="str">
        <f t="shared" si="228"/>
        <v>1998</v>
      </c>
    </row>
    <row r="14654" spans="1:19" hidden="1" x14ac:dyDescent="0.35">
      <c r="A14654" t="s">
        <v>97451</v>
      </c>
      <c r="B14654" t="s">
        <v>97452</v>
      </c>
      <c r="C14654" t="s">
        <v>97456</v>
      </c>
      <c r="D14654" t="s">
        <v>97457</v>
      </c>
      <c r="E14654" t="s">
        <v>97458</v>
      </c>
      <c r="F14654" t="s">
        <v>97459</v>
      </c>
      <c r="I14654" t="s">
        <v>97460</v>
      </c>
      <c r="J14654" t="s">
        <v>97454</v>
      </c>
      <c r="M14654" t="s">
        <v>112323</v>
      </c>
      <c r="N14654" t="s">
        <v>16314</v>
      </c>
      <c r="O14654" s="3" t="s">
        <v>97461</v>
      </c>
      <c r="P14654" t="s">
        <v>16314</v>
      </c>
      <c r="Q14654" t="s">
        <v>16314</v>
      </c>
      <c r="R14654" t="s">
        <v>97461</v>
      </c>
      <c r="S14654" s="4" t="str">
        <f t="shared" si="228"/>
        <v>1998</v>
      </c>
    </row>
    <row r="14655" spans="1:19" hidden="1" x14ac:dyDescent="0.35">
      <c r="A14655" t="s">
        <v>97458</v>
      </c>
      <c r="B14655" t="s">
        <v>97459</v>
      </c>
      <c r="C14655" t="s">
        <v>97462</v>
      </c>
      <c r="D14655" t="s">
        <v>97463</v>
      </c>
      <c r="E14655" t="s">
        <v>97464</v>
      </c>
      <c r="F14655" t="s">
        <v>97465</v>
      </c>
      <c r="I14655" t="s">
        <v>97466</v>
      </c>
      <c r="J14655" t="s">
        <v>97467</v>
      </c>
      <c r="M14655" t="s">
        <v>112323</v>
      </c>
      <c r="N14655" t="s">
        <v>16314</v>
      </c>
      <c r="O14655" s="3" t="s">
        <v>97468</v>
      </c>
      <c r="P14655" t="s">
        <v>16314</v>
      </c>
      <c r="Q14655" t="s">
        <v>16314</v>
      </c>
      <c r="R14655" t="s">
        <v>97468</v>
      </c>
      <c r="S14655" s="4" t="str">
        <f t="shared" si="228"/>
        <v>1998</v>
      </c>
    </row>
    <row r="14656" spans="1:19" hidden="1" x14ac:dyDescent="0.35">
      <c r="A14656" t="s">
        <v>97464</v>
      </c>
      <c r="B14656" t="s">
        <v>97465</v>
      </c>
      <c r="C14656" t="s">
        <v>97469</v>
      </c>
      <c r="D14656" t="s">
        <v>97470</v>
      </c>
      <c r="E14656" t="s">
        <v>97471</v>
      </c>
      <c r="F14656" t="s">
        <v>97472</v>
      </c>
      <c r="I14656" t="s">
        <v>97473</v>
      </c>
      <c r="J14656" t="s">
        <v>97474</v>
      </c>
      <c r="M14656" t="s">
        <v>112323</v>
      </c>
      <c r="N14656" t="s">
        <v>16314</v>
      </c>
      <c r="O14656" s="3" t="s">
        <v>97475</v>
      </c>
      <c r="P14656" t="s">
        <v>16314</v>
      </c>
      <c r="Q14656" t="s">
        <v>16314</v>
      </c>
      <c r="R14656" t="s">
        <v>97475</v>
      </c>
      <c r="S14656" s="4" t="str">
        <f t="shared" si="228"/>
        <v>1998</v>
      </c>
    </row>
    <row r="14657" spans="1:19" hidden="1" x14ac:dyDescent="0.35">
      <c r="A14657" t="s">
        <v>97471</v>
      </c>
      <c r="B14657" t="s">
        <v>97472</v>
      </c>
      <c r="C14657" t="s">
        <v>97476</v>
      </c>
      <c r="D14657" t="s">
        <v>97477</v>
      </c>
      <c r="E14657" t="s">
        <v>97478</v>
      </c>
      <c r="F14657" t="s">
        <v>97479</v>
      </c>
      <c r="I14657" t="s">
        <v>97480</v>
      </c>
      <c r="J14657" t="s">
        <v>97481</v>
      </c>
      <c r="M14657" t="s">
        <v>112297</v>
      </c>
      <c r="N14657" t="s">
        <v>16314</v>
      </c>
      <c r="O14657" s="3" t="s">
        <v>97482</v>
      </c>
      <c r="P14657" t="s">
        <v>16314</v>
      </c>
      <c r="Q14657" t="s">
        <v>16314</v>
      </c>
      <c r="R14657" t="s">
        <v>97482</v>
      </c>
      <c r="S14657" s="4" t="str">
        <f t="shared" si="228"/>
        <v>1998</v>
      </c>
    </row>
    <row r="14658" spans="1:19" hidden="1" x14ac:dyDescent="0.35">
      <c r="A14658" t="s">
        <v>97478</v>
      </c>
      <c r="B14658" t="s">
        <v>97479</v>
      </c>
      <c r="C14658" t="s">
        <v>97483</v>
      </c>
      <c r="D14658" t="s">
        <v>97484</v>
      </c>
      <c r="E14658" t="s">
        <v>97485</v>
      </c>
      <c r="F14658" t="s">
        <v>97486</v>
      </c>
      <c r="I14658" t="s">
        <v>97487</v>
      </c>
      <c r="J14658" t="s">
        <v>97488</v>
      </c>
      <c r="M14658" t="s">
        <v>112297</v>
      </c>
      <c r="N14658" t="s">
        <v>16314</v>
      </c>
      <c r="O14658" s="3" t="s">
        <v>97489</v>
      </c>
      <c r="P14658" t="s">
        <v>16314</v>
      </c>
      <c r="Q14658" t="s">
        <v>16314</v>
      </c>
      <c r="R14658" t="s">
        <v>97489</v>
      </c>
      <c r="S14658" s="4" t="str">
        <f t="shared" si="228"/>
        <v>1998</v>
      </c>
    </row>
    <row r="14659" spans="1:19" hidden="1" x14ac:dyDescent="0.35">
      <c r="A14659" t="s">
        <v>97485</v>
      </c>
      <c r="B14659" t="s">
        <v>97486</v>
      </c>
      <c r="C14659" t="s">
        <v>97490</v>
      </c>
      <c r="D14659" t="s">
        <v>97491</v>
      </c>
      <c r="E14659" t="s">
        <v>97492</v>
      </c>
      <c r="F14659" t="s">
        <v>97493</v>
      </c>
      <c r="I14659" t="s">
        <v>97494</v>
      </c>
      <c r="J14659" t="s">
        <v>97495</v>
      </c>
      <c r="M14659" t="s">
        <v>112315</v>
      </c>
      <c r="N14659" t="s">
        <v>16314</v>
      </c>
      <c r="O14659" s="3" t="s">
        <v>97496</v>
      </c>
      <c r="P14659" t="s">
        <v>16314</v>
      </c>
      <c r="Q14659" t="s">
        <v>16314</v>
      </c>
      <c r="R14659" t="s">
        <v>97496</v>
      </c>
      <c r="S14659" s="4" t="str">
        <f t="shared" ref="S14659:S14722" si="229">LEFT(RIGHT(R14659,19),4)</f>
        <v>1998</v>
      </c>
    </row>
    <row r="14660" spans="1:19" hidden="1" x14ac:dyDescent="0.35">
      <c r="A14660" t="s">
        <v>97492</v>
      </c>
      <c r="B14660" t="s">
        <v>97493</v>
      </c>
      <c r="C14660" t="s">
        <v>97497</v>
      </c>
      <c r="D14660" t="s">
        <v>97498</v>
      </c>
      <c r="E14660" t="s">
        <v>97499</v>
      </c>
      <c r="F14660" t="s">
        <v>97500</v>
      </c>
      <c r="I14660" t="s">
        <v>97501</v>
      </c>
      <c r="J14660" t="s">
        <v>97502</v>
      </c>
      <c r="M14660" t="s">
        <v>112297</v>
      </c>
      <c r="N14660" t="s">
        <v>16314</v>
      </c>
      <c r="O14660" s="3" t="s">
        <v>97503</v>
      </c>
      <c r="P14660" t="s">
        <v>16314</v>
      </c>
      <c r="Q14660" t="s">
        <v>16314</v>
      </c>
      <c r="R14660" t="s">
        <v>97503</v>
      </c>
      <c r="S14660" s="4" t="str">
        <f t="shared" si="229"/>
        <v>1998</v>
      </c>
    </row>
    <row r="14661" spans="1:19" hidden="1" x14ac:dyDescent="0.35">
      <c r="A14661" t="s">
        <v>97499</v>
      </c>
      <c r="B14661" t="s">
        <v>97500</v>
      </c>
      <c r="C14661" t="s">
        <v>97504</v>
      </c>
      <c r="D14661" t="s">
        <v>97505</v>
      </c>
      <c r="E14661" t="s">
        <v>97506</v>
      </c>
      <c r="F14661" t="s">
        <v>97507</v>
      </c>
      <c r="I14661" t="s">
        <v>97508</v>
      </c>
      <c r="J14661" t="s">
        <v>97509</v>
      </c>
      <c r="M14661" t="s">
        <v>112315</v>
      </c>
      <c r="N14661" t="s">
        <v>16314</v>
      </c>
      <c r="O14661" s="3" t="s">
        <v>97510</v>
      </c>
      <c r="P14661" t="s">
        <v>16314</v>
      </c>
      <c r="Q14661" t="s">
        <v>16314</v>
      </c>
      <c r="R14661" t="s">
        <v>97510</v>
      </c>
      <c r="S14661" s="4" t="str">
        <f t="shared" si="229"/>
        <v>1998</v>
      </c>
    </row>
    <row r="14662" spans="1:19" hidden="1" x14ac:dyDescent="0.35">
      <c r="A14662" t="s">
        <v>97506</v>
      </c>
      <c r="B14662" t="s">
        <v>97507</v>
      </c>
      <c r="C14662" t="s">
        <v>97511</v>
      </c>
      <c r="D14662" t="s">
        <v>97512</v>
      </c>
      <c r="E14662" t="s">
        <v>97513</v>
      </c>
      <c r="F14662" t="s">
        <v>97514</v>
      </c>
      <c r="I14662" t="s">
        <v>97515</v>
      </c>
      <c r="J14662" t="s">
        <v>97516</v>
      </c>
      <c r="M14662" t="s">
        <v>112315</v>
      </c>
      <c r="N14662" t="s">
        <v>16314</v>
      </c>
      <c r="O14662" s="3" t="s">
        <v>97517</v>
      </c>
      <c r="P14662" t="s">
        <v>16314</v>
      </c>
      <c r="Q14662" t="s">
        <v>16314</v>
      </c>
      <c r="R14662" t="s">
        <v>97517</v>
      </c>
      <c r="S14662" s="4" t="str">
        <f t="shared" si="229"/>
        <v>1998</v>
      </c>
    </row>
    <row r="14663" spans="1:19" hidden="1" x14ac:dyDescent="0.35">
      <c r="A14663" t="s">
        <v>97513</v>
      </c>
      <c r="B14663" t="s">
        <v>97514</v>
      </c>
      <c r="C14663" t="s">
        <v>97518</v>
      </c>
      <c r="D14663" t="s">
        <v>97519</v>
      </c>
      <c r="E14663" t="s">
        <v>97520</v>
      </c>
      <c r="F14663" t="s">
        <v>97521</v>
      </c>
      <c r="I14663" t="s">
        <v>97522</v>
      </c>
      <c r="J14663" t="s">
        <v>97523</v>
      </c>
      <c r="M14663" t="s">
        <v>112297</v>
      </c>
      <c r="N14663" t="s">
        <v>16314</v>
      </c>
      <c r="O14663" s="3" t="s">
        <v>97524</v>
      </c>
      <c r="P14663" t="s">
        <v>16314</v>
      </c>
      <c r="Q14663" t="s">
        <v>16314</v>
      </c>
      <c r="R14663" t="s">
        <v>97524</v>
      </c>
      <c r="S14663" s="4" t="str">
        <f t="shared" si="229"/>
        <v>1998</v>
      </c>
    </row>
    <row r="14664" spans="1:19" ht="29" hidden="1" x14ac:dyDescent="0.35">
      <c r="A14664" t="s">
        <v>97520</v>
      </c>
      <c r="B14664" t="s">
        <v>97521</v>
      </c>
      <c r="C14664" t="s">
        <v>97525</v>
      </c>
      <c r="D14664" t="s">
        <v>97526</v>
      </c>
      <c r="E14664" t="s">
        <v>97527</v>
      </c>
      <c r="F14664" t="s">
        <v>97528</v>
      </c>
      <c r="I14664" t="s">
        <v>97529</v>
      </c>
      <c r="J14664" t="s">
        <v>97530</v>
      </c>
      <c r="K14664" s="2" t="s">
        <v>1501</v>
      </c>
      <c r="M14664" t="s">
        <v>16314</v>
      </c>
      <c r="N14664" t="s">
        <v>16314</v>
      </c>
      <c r="O14664" s="3" t="s">
        <v>97531</v>
      </c>
      <c r="P14664" t="s">
        <v>16314</v>
      </c>
      <c r="Q14664" t="s">
        <v>16314</v>
      </c>
      <c r="R14664" t="s">
        <v>97531</v>
      </c>
      <c r="S14664" s="4" t="str">
        <f t="shared" si="229"/>
        <v>1998</v>
      </c>
    </row>
    <row r="14665" spans="1:19" hidden="1" x14ac:dyDescent="0.35">
      <c r="A14665" t="s">
        <v>97527</v>
      </c>
      <c r="B14665" t="s">
        <v>97528</v>
      </c>
      <c r="C14665" t="s">
        <v>97532</v>
      </c>
      <c r="D14665" t="s">
        <v>97533</v>
      </c>
      <c r="E14665" t="s">
        <v>97534</v>
      </c>
      <c r="F14665" t="s">
        <v>97535</v>
      </c>
      <c r="I14665" t="s">
        <v>414</v>
      </c>
      <c r="J14665" t="s">
        <v>414</v>
      </c>
      <c r="M14665" t="s">
        <v>112299</v>
      </c>
      <c r="N14665" t="s">
        <v>16314</v>
      </c>
      <c r="O14665" s="3" t="s">
        <v>97536</v>
      </c>
      <c r="P14665" t="s">
        <v>16314</v>
      </c>
      <c r="Q14665" t="s">
        <v>16314</v>
      </c>
      <c r="R14665" t="s">
        <v>97536</v>
      </c>
      <c r="S14665" s="4" t="str">
        <f t="shared" si="229"/>
        <v>1998</v>
      </c>
    </row>
    <row r="14666" spans="1:19" hidden="1" x14ac:dyDescent="0.35">
      <c r="A14666" t="s">
        <v>97534</v>
      </c>
      <c r="B14666" t="s">
        <v>97535</v>
      </c>
      <c r="C14666" t="s">
        <v>97537</v>
      </c>
      <c r="D14666" t="s">
        <v>97538</v>
      </c>
      <c r="E14666" t="s">
        <v>97539</v>
      </c>
      <c r="F14666" t="s">
        <v>97540</v>
      </c>
      <c r="I14666" t="s">
        <v>97541</v>
      </c>
      <c r="J14666" t="s">
        <v>414</v>
      </c>
      <c r="M14666" t="s">
        <v>112299</v>
      </c>
      <c r="N14666" t="s">
        <v>16314</v>
      </c>
      <c r="O14666" s="3" t="s">
        <v>97542</v>
      </c>
      <c r="P14666" t="s">
        <v>16314</v>
      </c>
      <c r="Q14666" t="s">
        <v>16314</v>
      </c>
      <c r="R14666" t="s">
        <v>97542</v>
      </c>
      <c r="S14666" s="4" t="str">
        <f t="shared" si="229"/>
        <v>1998</v>
      </c>
    </row>
    <row r="14667" spans="1:19" ht="29" hidden="1" x14ac:dyDescent="0.35">
      <c r="A14667" t="s">
        <v>97539</v>
      </c>
      <c r="B14667" t="s">
        <v>97540</v>
      </c>
      <c r="C14667" t="s">
        <v>97543</v>
      </c>
      <c r="D14667" t="s">
        <v>97544</v>
      </c>
      <c r="E14667" t="s">
        <v>97545</v>
      </c>
      <c r="F14667" t="s">
        <v>97546</v>
      </c>
      <c r="I14667" t="s">
        <v>97547</v>
      </c>
      <c r="J14667" t="s">
        <v>97548</v>
      </c>
      <c r="K14667" s="2" t="s">
        <v>11336</v>
      </c>
      <c r="M14667" t="s">
        <v>16314</v>
      </c>
      <c r="N14667" t="s">
        <v>16314</v>
      </c>
      <c r="O14667" s="3" t="s">
        <v>97549</v>
      </c>
      <c r="P14667" t="s">
        <v>16314</v>
      </c>
      <c r="Q14667" t="s">
        <v>16314</v>
      </c>
      <c r="R14667" t="s">
        <v>97549</v>
      </c>
      <c r="S14667" s="4" t="str">
        <f t="shared" si="229"/>
        <v>1998</v>
      </c>
    </row>
    <row r="14668" spans="1:19" hidden="1" x14ac:dyDescent="0.35">
      <c r="A14668" t="s">
        <v>97545</v>
      </c>
      <c r="B14668" t="s">
        <v>97546</v>
      </c>
      <c r="C14668" t="s">
        <v>97550</v>
      </c>
      <c r="D14668" t="s">
        <v>97551</v>
      </c>
      <c r="E14668" t="s">
        <v>97552</v>
      </c>
      <c r="F14668" t="s">
        <v>97553</v>
      </c>
      <c r="I14668" t="s">
        <v>97554</v>
      </c>
      <c r="J14668" t="s">
        <v>97555</v>
      </c>
      <c r="M14668" t="s">
        <v>112315</v>
      </c>
      <c r="N14668" t="s">
        <v>16314</v>
      </c>
      <c r="O14668" s="3" t="s">
        <v>97556</v>
      </c>
      <c r="P14668" t="s">
        <v>16314</v>
      </c>
      <c r="Q14668" t="s">
        <v>16314</v>
      </c>
      <c r="R14668" t="s">
        <v>97556</v>
      </c>
      <c r="S14668" s="4" t="str">
        <f t="shared" si="229"/>
        <v>1998</v>
      </c>
    </row>
    <row r="14669" spans="1:19" ht="409.5" hidden="1" x14ac:dyDescent="0.35">
      <c r="A14669" t="s">
        <v>97552</v>
      </c>
      <c r="B14669" t="s">
        <v>97553</v>
      </c>
      <c r="C14669" t="s">
        <v>97557</v>
      </c>
      <c r="D14669" t="s">
        <v>97558</v>
      </c>
      <c r="E14669" t="s">
        <v>97559</v>
      </c>
      <c r="F14669" t="s">
        <v>97560</v>
      </c>
      <c r="I14669" t="s">
        <v>97561</v>
      </c>
      <c r="J14669" t="s">
        <v>97562</v>
      </c>
      <c r="K14669" s="2" t="s">
        <v>97563</v>
      </c>
      <c r="M14669" t="s">
        <v>112315</v>
      </c>
      <c r="N14669" t="s">
        <v>16314</v>
      </c>
      <c r="O14669" s="3" t="s">
        <v>97564</v>
      </c>
      <c r="P14669" t="s">
        <v>16314</v>
      </c>
      <c r="Q14669" t="s">
        <v>16314</v>
      </c>
      <c r="R14669" t="s">
        <v>97564</v>
      </c>
      <c r="S14669" s="4" t="str">
        <f t="shared" si="229"/>
        <v>1998</v>
      </c>
    </row>
    <row r="14670" spans="1:19" hidden="1" x14ac:dyDescent="0.35">
      <c r="A14670" t="s">
        <v>97559</v>
      </c>
      <c r="B14670" t="s">
        <v>97560</v>
      </c>
      <c r="C14670" t="s">
        <v>97565</v>
      </c>
      <c r="D14670" t="s">
        <v>97566</v>
      </c>
      <c r="E14670" t="s">
        <v>97567</v>
      </c>
      <c r="F14670" t="s">
        <v>97568</v>
      </c>
      <c r="I14670" t="s">
        <v>414</v>
      </c>
      <c r="J14670" t="s">
        <v>414</v>
      </c>
      <c r="M14670" t="s">
        <v>112299</v>
      </c>
      <c r="N14670" t="s">
        <v>16314</v>
      </c>
      <c r="O14670" s="3" t="s">
        <v>97569</v>
      </c>
      <c r="P14670" t="s">
        <v>16314</v>
      </c>
      <c r="Q14670" t="s">
        <v>16314</v>
      </c>
      <c r="R14670" t="s">
        <v>97569</v>
      </c>
      <c r="S14670" s="4" t="str">
        <f t="shared" si="229"/>
        <v>1998</v>
      </c>
    </row>
    <row r="14671" spans="1:19" ht="29" hidden="1" x14ac:dyDescent="0.35">
      <c r="A14671" t="s">
        <v>97567</v>
      </c>
      <c r="B14671" t="s">
        <v>97568</v>
      </c>
      <c r="C14671" t="s">
        <v>97570</v>
      </c>
      <c r="D14671" t="s">
        <v>97571</v>
      </c>
      <c r="E14671" t="s">
        <v>97572</v>
      </c>
      <c r="F14671" t="s">
        <v>97573</v>
      </c>
      <c r="I14671" t="s">
        <v>97574</v>
      </c>
      <c r="J14671" t="s">
        <v>97575</v>
      </c>
      <c r="K14671" s="2" t="s">
        <v>1501</v>
      </c>
      <c r="M14671" t="s">
        <v>16314</v>
      </c>
      <c r="N14671" t="s">
        <v>16314</v>
      </c>
      <c r="O14671" s="3" t="s">
        <v>97576</v>
      </c>
      <c r="P14671" t="s">
        <v>16314</v>
      </c>
      <c r="Q14671" t="s">
        <v>16314</v>
      </c>
      <c r="R14671" t="s">
        <v>97576</v>
      </c>
      <c r="S14671" s="4" t="str">
        <f t="shared" si="229"/>
        <v>1998</v>
      </c>
    </row>
    <row r="14672" spans="1:19" hidden="1" x14ac:dyDescent="0.35">
      <c r="A14672" t="s">
        <v>97572</v>
      </c>
      <c r="B14672" t="s">
        <v>97573</v>
      </c>
      <c r="C14672" t="s">
        <v>97577</v>
      </c>
      <c r="D14672" t="s">
        <v>97578</v>
      </c>
      <c r="E14672" t="s">
        <v>97579</v>
      </c>
      <c r="F14672" t="s">
        <v>97580</v>
      </c>
      <c r="I14672" t="s">
        <v>97581</v>
      </c>
      <c r="J14672" t="s">
        <v>97582</v>
      </c>
      <c r="M14672" t="s">
        <v>112297</v>
      </c>
      <c r="N14672" t="s">
        <v>16314</v>
      </c>
      <c r="O14672" s="3" t="s">
        <v>97583</v>
      </c>
      <c r="P14672" t="s">
        <v>16314</v>
      </c>
      <c r="Q14672" t="s">
        <v>16314</v>
      </c>
      <c r="R14672" t="s">
        <v>97583</v>
      </c>
      <c r="S14672" s="4" t="str">
        <f t="shared" si="229"/>
        <v>1998</v>
      </c>
    </row>
    <row r="14673" spans="1:19" ht="29" hidden="1" x14ac:dyDescent="0.35">
      <c r="A14673" t="s">
        <v>97579</v>
      </c>
      <c r="B14673" t="s">
        <v>97580</v>
      </c>
      <c r="C14673" t="s">
        <v>97584</v>
      </c>
      <c r="D14673" t="s">
        <v>97585</v>
      </c>
      <c r="E14673" t="s">
        <v>97586</v>
      </c>
      <c r="F14673" t="s">
        <v>97587</v>
      </c>
      <c r="I14673" t="s">
        <v>97588</v>
      </c>
      <c r="J14673" t="s">
        <v>97589</v>
      </c>
      <c r="K14673" s="2" t="s">
        <v>78795</v>
      </c>
      <c r="M14673" t="s">
        <v>16314</v>
      </c>
      <c r="N14673" t="s">
        <v>16314</v>
      </c>
      <c r="O14673" s="3" t="s">
        <v>97590</v>
      </c>
      <c r="P14673" t="s">
        <v>16314</v>
      </c>
      <c r="Q14673" t="s">
        <v>16314</v>
      </c>
      <c r="R14673" t="s">
        <v>97590</v>
      </c>
      <c r="S14673" s="4" t="str">
        <f t="shared" si="229"/>
        <v>1998</v>
      </c>
    </row>
    <row r="14674" spans="1:19" ht="29" hidden="1" x14ac:dyDescent="0.35">
      <c r="A14674" t="s">
        <v>97586</v>
      </c>
      <c r="B14674" t="s">
        <v>97587</v>
      </c>
      <c r="C14674" s="1" t="s">
        <v>97591</v>
      </c>
      <c r="D14674" s="1" t="s">
        <v>97592</v>
      </c>
      <c r="E14674" t="s">
        <v>97593</v>
      </c>
      <c r="F14674" t="s">
        <v>97594</v>
      </c>
      <c r="I14674" t="s">
        <v>97595</v>
      </c>
      <c r="J14674" t="s">
        <v>97596</v>
      </c>
      <c r="K14674" s="2" t="s">
        <v>11336</v>
      </c>
      <c r="M14674" t="s">
        <v>16314</v>
      </c>
      <c r="N14674" t="s">
        <v>16314</v>
      </c>
      <c r="O14674" s="3" t="s">
        <v>97597</v>
      </c>
      <c r="P14674" t="s">
        <v>16314</v>
      </c>
      <c r="Q14674" t="s">
        <v>16314</v>
      </c>
      <c r="R14674" t="s">
        <v>97597</v>
      </c>
      <c r="S14674" s="4" t="str">
        <f t="shared" si="229"/>
        <v>1998</v>
      </c>
    </row>
    <row r="14675" spans="1:19" ht="29" hidden="1" x14ac:dyDescent="0.35">
      <c r="A14675" t="s">
        <v>97593</v>
      </c>
      <c r="B14675" t="s">
        <v>97594</v>
      </c>
      <c r="C14675" t="s">
        <v>97598</v>
      </c>
      <c r="D14675" t="s">
        <v>97599</v>
      </c>
      <c r="E14675" t="s">
        <v>97600</v>
      </c>
      <c r="F14675" t="s">
        <v>97601</v>
      </c>
      <c r="I14675" t="s">
        <v>97602</v>
      </c>
      <c r="J14675" t="s">
        <v>97603</v>
      </c>
      <c r="K14675" s="2" t="s">
        <v>1501</v>
      </c>
      <c r="M14675" t="s">
        <v>16314</v>
      </c>
      <c r="N14675" t="s">
        <v>16314</v>
      </c>
      <c r="O14675" s="3" t="s">
        <v>97604</v>
      </c>
      <c r="P14675" t="s">
        <v>16314</v>
      </c>
      <c r="Q14675" t="s">
        <v>16314</v>
      </c>
      <c r="R14675" t="s">
        <v>97604</v>
      </c>
      <c r="S14675" s="4" t="str">
        <f t="shared" si="229"/>
        <v>1998</v>
      </c>
    </row>
    <row r="14676" spans="1:19" hidden="1" x14ac:dyDescent="0.35">
      <c r="A14676" t="s">
        <v>97600</v>
      </c>
      <c r="B14676" t="s">
        <v>97601</v>
      </c>
      <c r="C14676" t="s">
        <v>97605</v>
      </c>
      <c r="D14676" t="s">
        <v>97606</v>
      </c>
      <c r="E14676" t="s">
        <v>97607</v>
      </c>
      <c r="F14676" t="s">
        <v>97608</v>
      </c>
      <c r="I14676" t="s">
        <v>97609</v>
      </c>
      <c r="J14676" t="s">
        <v>97610</v>
      </c>
      <c r="M14676" t="s">
        <v>112297</v>
      </c>
      <c r="N14676" t="s">
        <v>16314</v>
      </c>
      <c r="O14676" s="3" t="s">
        <v>97611</v>
      </c>
      <c r="P14676" t="s">
        <v>16314</v>
      </c>
      <c r="Q14676" t="s">
        <v>16314</v>
      </c>
      <c r="R14676" t="s">
        <v>97611</v>
      </c>
      <c r="S14676" s="4" t="str">
        <f t="shared" si="229"/>
        <v>1998</v>
      </c>
    </row>
    <row r="14677" spans="1:19" hidden="1" x14ac:dyDescent="0.35">
      <c r="A14677" t="s">
        <v>97607</v>
      </c>
      <c r="B14677" t="s">
        <v>97608</v>
      </c>
      <c r="C14677" t="s">
        <v>97612</v>
      </c>
      <c r="D14677" t="s">
        <v>97613</v>
      </c>
      <c r="E14677" t="s">
        <v>97614</v>
      </c>
      <c r="F14677" t="s">
        <v>97615</v>
      </c>
      <c r="I14677" t="s">
        <v>97616</v>
      </c>
      <c r="J14677" t="s">
        <v>97617</v>
      </c>
      <c r="M14677" t="s">
        <v>112323</v>
      </c>
      <c r="N14677" t="s">
        <v>16314</v>
      </c>
      <c r="O14677" s="3" t="s">
        <v>97618</v>
      </c>
      <c r="P14677" t="s">
        <v>16314</v>
      </c>
      <c r="Q14677" t="s">
        <v>16314</v>
      </c>
      <c r="R14677" t="s">
        <v>97618</v>
      </c>
      <c r="S14677" s="4" t="str">
        <f t="shared" si="229"/>
        <v>1998</v>
      </c>
    </row>
    <row r="14678" spans="1:19" hidden="1" x14ac:dyDescent="0.35">
      <c r="A14678" t="s">
        <v>97614</v>
      </c>
      <c r="B14678" t="s">
        <v>97615</v>
      </c>
      <c r="C14678" t="s">
        <v>97619</v>
      </c>
      <c r="D14678" t="s">
        <v>97620</v>
      </c>
      <c r="E14678" t="s">
        <v>97621</v>
      </c>
      <c r="F14678" t="s">
        <v>97622</v>
      </c>
      <c r="I14678" t="s">
        <v>97623</v>
      </c>
      <c r="J14678" t="s">
        <v>97624</v>
      </c>
      <c r="M14678" t="s">
        <v>112323</v>
      </c>
      <c r="N14678" t="s">
        <v>16314</v>
      </c>
      <c r="O14678" s="3" t="s">
        <v>97625</v>
      </c>
      <c r="P14678" t="s">
        <v>16314</v>
      </c>
      <c r="Q14678" t="s">
        <v>16314</v>
      </c>
      <c r="R14678" t="s">
        <v>97625</v>
      </c>
      <c r="S14678" s="4" t="str">
        <f t="shared" si="229"/>
        <v>1998</v>
      </c>
    </row>
    <row r="14679" spans="1:19" hidden="1" x14ac:dyDescent="0.35">
      <c r="A14679" t="s">
        <v>97621</v>
      </c>
      <c r="B14679" t="s">
        <v>97622</v>
      </c>
      <c r="C14679" t="s">
        <v>97626</v>
      </c>
      <c r="D14679" t="s">
        <v>97627</v>
      </c>
      <c r="E14679" t="s">
        <v>97628</v>
      </c>
      <c r="F14679" t="s">
        <v>97629</v>
      </c>
      <c r="I14679" t="s">
        <v>87775</v>
      </c>
      <c r="J14679" t="s">
        <v>87776</v>
      </c>
      <c r="M14679" t="s">
        <v>112323</v>
      </c>
      <c r="N14679" t="s">
        <v>16314</v>
      </c>
      <c r="O14679" s="3" t="s">
        <v>97630</v>
      </c>
      <c r="P14679" t="s">
        <v>16314</v>
      </c>
      <c r="Q14679" t="s">
        <v>16314</v>
      </c>
      <c r="R14679" t="s">
        <v>97630</v>
      </c>
      <c r="S14679" s="4" t="str">
        <f t="shared" si="229"/>
        <v>1998</v>
      </c>
    </row>
    <row r="14680" spans="1:19" hidden="1" x14ac:dyDescent="0.35">
      <c r="A14680" t="s">
        <v>97628</v>
      </c>
      <c r="B14680" t="s">
        <v>97629</v>
      </c>
      <c r="C14680" t="s">
        <v>97631</v>
      </c>
      <c r="D14680" t="s">
        <v>97632</v>
      </c>
      <c r="E14680" t="s">
        <v>97633</v>
      </c>
      <c r="F14680" t="s">
        <v>97634</v>
      </c>
      <c r="I14680" t="s">
        <v>97635</v>
      </c>
      <c r="J14680" t="s">
        <v>97636</v>
      </c>
      <c r="M14680" t="s">
        <v>112323</v>
      </c>
      <c r="N14680" t="s">
        <v>16314</v>
      </c>
      <c r="O14680" s="3" t="s">
        <v>97637</v>
      </c>
      <c r="P14680" t="s">
        <v>16314</v>
      </c>
      <c r="Q14680" t="s">
        <v>16314</v>
      </c>
      <c r="R14680" t="s">
        <v>97637</v>
      </c>
      <c r="S14680" s="4" t="str">
        <f t="shared" si="229"/>
        <v>1998</v>
      </c>
    </row>
    <row r="14681" spans="1:19" hidden="1" x14ac:dyDescent="0.35">
      <c r="A14681" t="s">
        <v>97633</v>
      </c>
      <c r="B14681" t="s">
        <v>97634</v>
      </c>
      <c r="C14681" t="s">
        <v>97638</v>
      </c>
      <c r="D14681" t="s">
        <v>97639</v>
      </c>
      <c r="E14681" t="s">
        <v>97640</v>
      </c>
      <c r="F14681" t="s">
        <v>97641</v>
      </c>
      <c r="I14681" t="s">
        <v>97642</v>
      </c>
      <c r="J14681" t="s">
        <v>97643</v>
      </c>
      <c r="M14681" t="s">
        <v>112323</v>
      </c>
      <c r="N14681" t="s">
        <v>16314</v>
      </c>
      <c r="O14681" s="3" t="s">
        <v>97644</v>
      </c>
      <c r="P14681" t="s">
        <v>16314</v>
      </c>
      <c r="Q14681" t="s">
        <v>16314</v>
      </c>
      <c r="R14681" t="s">
        <v>97644</v>
      </c>
      <c r="S14681" s="4" t="str">
        <f t="shared" si="229"/>
        <v>1998</v>
      </c>
    </row>
    <row r="14682" spans="1:19" hidden="1" x14ac:dyDescent="0.35">
      <c r="A14682" t="s">
        <v>97640</v>
      </c>
      <c r="B14682" t="s">
        <v>97641</v>
      </c>
      <c r="C14682" t="s">
        <v>97645</v>
      </c>
      <c r="D14682" t="s">
        <v>97646</v>
      </c>
      <c r="E14682" t="s">
        <v>97647</v>
      </c>
      <c r="F14682" t="s">
        <v>97648</v>
      </c>
      <c r="I14682" t="s">
        <v>97649</v>
      </c>
      <c r="J14682" t="s">
        <v>97650</v>
      </c>
      <c r="M14682" t="s">
        <v>112323</v>
      </c>
      <c r="N14682" t="s">
        <v>16314</v>
      </c>
      <c r="O14682" s="3" t="s">
        <v>97651</v>
      </c>
      <c r="P14682" t="s">
        <v>16314</v>
      </c>
      <c r="Q14682" t="s">
        <v>16314</v>
      </c>
      <c r="R14682" t="s">
        <v>97651</v>
      </c>
      <c r="S14682" s="4" t="str">
        <f t="shared" si="229"/>
        <v>1998</v>
      </c>
    </row>
    <row r="14683" spans="1:19" ht="29" hidden="1" x14ac:dyDescent="0.35">
      <c r="A14683" t="s">
        <v>97647</v>
      </c>
      <c r="B14683" t="s">
        <v>97648</v>
      </c>
      <c r="C14683" t="s">
        <v>97652</v>
      </c>
      <c r="D14683" t="s">
        <v>97653</v>
      </c>
      <c r="E14683" t="s">
        <v>97654</v>
      </c>
      <c r="F14683" t="s">
        <v>97655</v>
      </c>
      <c r="I14683" t="s">
        <v>97656</v>
      </c>
      <c r="J14683" t="s">
        <v>97657</v>
      </c>
      <c r="K14683" s="2" t="s">
        <v>97658</v>
      </c>
      <c r="M14683" t="s">
        <v>16314</v>
      </c>
      <c r="N14683" t="s">
        <v>16314</v>
      </c>
      <c r="O14683" s="3" t="s">
        <v>97659</v>
      </c>
      <c r="P14683" t="s">
        <v>16314</v>
      </c>
      <c r="Q14683" t="s">
        <v>16314</v>
      </c>
      <c r="R14683" t="s">
        <v>97659</v>
      </c>
      <c r="S14683" s="4" t="str">
        <f t="shared" si="229"/>
        <v>1998</v>
      </c>
    </row>
    <row r="14684" spans="1:19" ht="29" hidden="1" x14ac:dyDescent="0.35">
      <c r="A14684" t="s">
        <v>97654</v>
      </c>
      <c r="B14684" t="s">
        <v>97655</v>
      </c>
      <c r="C14684" t="s">
        <v>97660</v>
      </c>
      <c r="D14684" t="s">
        <v>97661</v>
      </c>
      <c r="E14684" t="s">
        <v>97662</v>
      </c>
      <c r="F14684" t="s">
        <v>97663</v>
      </c>
      <c r="I14684" t="s">
        <v>97664</v>
      </c>
      <c r="J14684" t="s">
        <v>97665</v>
      </c>
      <c r="K14684" s="2" t="s">
        <v>1501</v>
      </c>
      <c r="M14684" t="s">
        <v>16314</v>
      </c>
      <c r="N14684" t="s">
        <v>16314</v>
      </c>
      <c r="O14684" s="3" t="s">
        <v>97666</v>
      </c>
      <c r="P14684" t="s">
        <v>16314</v>
      </c>
      <c r="Q14684" t="s">
        <v>16314</v>
      </c>
      <c r="R14684" t="s">
        <v>97666</v>
      </c>
      <c r="S14684" s="4" t="str">
        <f t="shared" si="229"/>
        <v>1998</v>
      </c>
    </row>
    <row r="14685" spans="1:19" ht="29" hidden="1" x14ac:dyDescent="0.35">
      <c r="A14685" t="s">
        <v>97662</v>
      </c>
      <c r="B14685" t="s">
        <v>97663</v>
      </c>
      <c r="C14685" t="s">
        <v>97667</v>
      </c>
      <c r="D14685" t="s">
        <v>97668</v>
      </c>
      <c r="E14685" t="s">
        <v>97669</v>
      </c>
      <c r="F14685" t="s">
        <v>97670</v>
      </c>
      <c r="I14685" t="s">
        <v>97671</v>
      </c>
      <c r="J14685" t="s">
        <v>97672</v>
      </c>
      <c r="K14685" s="2" t="s">
        <v>11336</v>
      </c>
      <c r="M14685" t="s">
        <v>16314</v>
      </c>
      <c r="N14685" t="s">
        <v>16314</v>
      </c>
      <c r="O14685" s="3" t="s">
        <v>97673</v>
      </c>
      <c r="P14685" t="s">
        <v>16314</v>
      </c>
      <c r="Q14685" t="s">
        <v>16314</v>
      </c>
      <c r="R14685" t="s">
        <v>97673</v>
      </c>
      <c r="S14685" s="4" t="str">
        <f t="shared" si="229"/>
        <v>1998</v>
      </c>
    </row>
    <row r="14686" spans="1:19" ht="29" hidden="1" x14ac:dyDescent="0.35">
      <c r="A14686" t="s">
        <v>97669</v>
      </c>
      <c r="B14686" t="s">
        <v>97670</v>
      </c>
      <c r="C14686" t="s">
        <v>97674</v>
      </c>
      <c r="D14686" t="s">
        <v>97675</v>
      </c>
      <c r="E14686" t="s">
        <v>97676</v>
      </c>
      <c r="F14686" t="s">
        <v>97677</v>
      </c>
      <c r="I14686" t="s">
        <v>97678</v>
      </c>
      <c r="J14686" t="s">
        <v>97679</v>
      </c>
      <c r="K14686" s="2" t="s">
        <v>11336</v>
      </c>
      <c r="M14686" t="s">
        <v>16314</v>
      </c>
      <c r="N14686" t="s">
        <v>16314</v>
      </c>
      <c r="O14686" s="3" t="s">
        <v>97680</v>
      </c>
      <c r="P14686" t="s">
        <v>16314</v>
      </c>
      <c r="Q14686" t="s">
        <v>16314</v>
      </c>
      <c r="R14686" t="s">
        <v>97680</v>
      </c>
      <c r="S14686" s="4" t="str">
        <f t="shared" si="229"/>
        <v>1998</v>
      </c>
    </row>
    <row r="14687" spans="1:19" ht="29" hidden="1" x14ac:dyDescent="0.35">
      <c r="A14687" t="s">
        <v>97676</v>
      </c>
      <c r="B14687" t="s">
        <v>97677</v>
      </c>
      <c r="C14687" t="s">
        <v>97681</v>
      </c>
      <c r="D14687" t="s">
        <v>97682</v>
      </c>
      <c r="E14687" t="s">
        <v>97683</v>
      </c>
      <c r="F14687" t="s">
        <v>97684</v>
      </c>
      <c r="I14687" t="s">
        <v>97685</v>
      </c>
      <c r="J14687" t="s">
        <v>97686</v>
      </c>
      <c r="K14687" s="2" t="s">
        <v>96840</v>
      </c>
      <c r="M14687" t="s">
        <v>16314</v>
      </c>
      <c r="N14687" t="s">
        <v>16314</v>
      </c>
      <c r="O14687" s="3" t="s">
        <v>97687</v>
      </c>
      <c r="P14687" t="s">
        <v>16314</v>
      </c>
      <c r="Q14687" t="s">
        <v>16314</v>
      </c>
      <c r="R14687" t="s">
        <v>97687</v>
      </c>
      <c r="S14687" s="4" t="str">
        <f t="shared" si="229"/>
        <v>1998</v>
      </c>
    </row>
    <row r="14688" spans="1:19" ht="29" hidden="1" x14ac:dyDescent="0.35">
      <c r="A14688" t="s">
        <v>97683</v>
      </c>
      <c r="B14688" t="s">
        <v>97684</v>
      </c>
      <c r="C14688" t="s">
        <v>97688</v>
      </c>
      <c r="D14688" t="s">
        <v>97689</v>
      </c>
      <c r="E14688" t="s">
        <v>97690</v>
      </c>
      <c r="F14688" t="s">
        <v>97691</v>
      </c>
      <c r="I14688" t="s">
        <v>97692</v>
      </c>
      <c r="J14688" t="s">
        <v>97693</v>
      </c>
      <c r="K14688" s="2" t="s">
        <v>96840</v>
      </c>
      <c r="M14688" t="s">
        <v>16314</v>
      </c>
      <c r="N14688" t="s">
        <v>16314</v>
      </c>
      <c r="O14688" s="3" t="s">
        <v>97694</v>
      </c>
      <c r="P14688" t="s">
        <v>16314</v>
      </c>
      <c r="Q14688" t="s">
        <v>16314</v>
      </c>
      <c r="R14688" t="s">
        <v>97694</v>
      </c>
      <c r="S14688" s="4" t="str">
        <f t="shared" si="229"/>
        <v>1998</v>
      </c>
    </row>
    <row r="14689" spans="1:19" hidden="1" x14ac:dyDescent="0.35">
      <c r="A14689" t="s">
        <v>97690</v>
      </c>
      <c r="B14689" t="s">
        <v>97691</v>
      </c>
      <c r="C14689" t="s">
        <v>97695</v>
      </c>
      <c r="D14689" t="s">
        <v>97696</v>
      </c>
      <c r="E14689" t="s">
        <v>97697</v>
      </c>
      <c r="F14689" t="s">
        <v>97698</v>
      </c>
      <c r="I14689" t="s">
        <v>97699</v>
      </c>
      <c r="J14689" t="s">
        <v>97700</v>
      </c>
      <c r="M14689" t="s">
        <v>112297</v>
      </c>
      <c r="N14689" t="s">
        <v>16314</v>
      </c>
      <c r="O14689" s="3" t="s">
        <v>97701</v>
      </c>
      <c r="P14689" t="s">
        <v>16314</v>
      </c>
      <c r="Q14689" t="s">
        <v>16314</v>
      </c>
      <c r="R14689" t="s">
        <v>97701</v>
      </c>
      <c r="S14689" s="4" t="str">
        <f t="shared" si="229"/>
        <v>1998</v>
      </c>
    </row>
    <row r="14690" spans="1:19" ht="29" hidden="1" x14ac:dyDescent="0.35">
      <c r="A14690" t="s">
        <v>97697</v>
      </c>
      <c r="B14690" t="s">
        <v>97698</v>
      </c>
      <c r="C14690" t="s">
        <v>97702</v>
      </c>
      <c r="D14690">
        <v>754146573</v>
      </c>
      <c r="E14690" t="s">
        <v>97703</v>
      </c>
      <c r="F14690" t="s">
        <v>97704</v>
      </c>
      <c r="I14690" t="s">
        <v>97705</v>
      </c>
      <c r="J14690" t="s">
        <v>97706</v>
      </c>
      <c r="K14690" s="2" t="s">
        <v>1501</v>
      </c>
      <c r="M14690" t="s">
        <v>16314</v>
      </c>
      <c r="N14690" t="s">
        <v>16314</v>
      </c>
      <c r="O14690" s="3" t="s">
        <v>97707</v>
      </c>
      <c r="P14690" t="s">
        <v>16314</v>
      </c>
      <c r="Q14690" t="s">
        <v>16314</v>
      </c>
      <c r="R14690" t="s">
        <v>97707</v>
      </c>
      <c r="S14690" s="4" t="str">
        <f t="shared" si="229"/>
        <v>1998</v>
      </c>
    </row>
    <row r="14691" spans="1:19" hidden="1" x14ac:dyDescent="0.35">
      <c r="A14691" t="s">
        <v>97703</v>
      </c>
      <c r="B14691" t="s">
        <v>97704</v>
      </c>
      <c r="C14691" t="s">
        <v>97708</v>
      </c>
      <c r="D14691" t="s">
        <v>97709</v>
      </c>
      <c r="E14691" t="s">
        <v>97710</v>
      </c>
      <c r="F14691" t="s">
        <v>97711</v>
      </c>
      <c r="I14691" t="s">
        <v>97712</v>
      </c>
      <c r="J14691" t="s">
        <v>97713</v>
      </c>
      <c r="M14691" t="s">
        <v>112297</v>
      </c>
      <c r="N14691" t="s">
        <v>16314</v>
      </c>
      <c r="O14691" s="3" t="s">
        <v>97714</v>
      </c>
      <c r="P14691" t="s">
        <v>16314</v>
      </c>
      <c r="Q14691" t="s">
        <v>16314</v>
      </c>
      <c r="R14691" t="s">
        <v>97714</v>
      </c>
      <c r="S14691" s="4" t="str">
        <f t="shared" si="229"/>
        <v>1998</v>
      </c>
    </row>
    <row r="14692" spans="1:19" hidden="1" x14ac:dyDescent="0.35">
      <c r="A14692" t="s">
        <v>97710</v>
      </c>
      <c r="B14692" t="s">
        <v>97711</v>
      </c>
      <c r="C14692" t="s">
        <v>97715</v>
      </c>
      <c r="D14692" t="s">
        <v>97716</v>
      </c>
      <c r="E14692" t="s">
        <v>97717</v>
      </c>
      <c r="F14692" t="s">
        <v>97718</v>
      </c>
      <c r="I14692" t="s">
        <v>93970</v>
      </c>
      <c r="J14692" t="s">
        <v>93971</v>
      </c>
      <c r="M14692" t="s">
        <v>112315</v>
      </c>
      <c r="N14692" t="s">
        <v>16314</v>
      </c>
      <c r="O14692" s="3" t="s">
        <v>97719</v>
      </c>
      <c r="P14692" t="s">
        <v>16314</v>
      </c>
      <c r="Q14692" t="s">
        <v>16314</v>
      </c>
      <c r="R14692" t="s">
        <v>97719</v>
      </c>
      <c r="S14692" s="4" t="str">
        <f t="shared" si="229"/>
        <v>1998</v>
      </c>
    </row>
    <row r="14693" spans="1:19" hidden="1" x14ac:dyDescent="0.35">
      <c r="A14693" t="s">
        <v>97717</v>
      </c>
      <c r="B14693" t="s">
        <v>97718</v>
      </c>
      <c r="C14693" t="s">
        <v>97720</v>
      </c>
      <c r="D14693" t="s">
        <v>97721</v>
      </c>
      <c r="E14693" t="s">
        <v>97722</v>
      </c>
      <c r="F14693" t="s">
        <v>97723</v>
      </c>
      <c r="I14693" t="s">
        <v>512</v>
      </c>
      <c r="J14693" t="s">
        <v>512</v>
      </c>
      <c r="M14693" t="s">
        <v>112297</v>
      </c>
      <c r="N14693" t="s">
        <v>16314</v>
      </c>
      <c r="O14693" s="3" t="s">
        <v>97724</v>
      </c>
      <c r="P14693" t="s">
        <v>16314</v>
      </c>
      <c r="Q14693" t="s">
        <v>16314</v>
      </c>
      <c r="R14693" t="s">
        <v>97724</v>
      </c>
      <c r="S14693" s="4" t="str">
        <f t="shared" si="229"/>
        <v>1998</v>
      </c>
    </row>
    <row r="14694" spans="1:19" hidden="1" x14ac:dyDescent="0.35">
      <c r="A14694" t="s">
        <v>97722</v>
      </c>
      <c r="B14694" t="s">
        <v>97723</v>
      </c>
      <c r="C14694" t="s">
        <v>97725</v>
      </c>
      <c r="D14694" t="s">
        <v>97726</v>
      </c>
      <c r="E14694" t="s">
        <v>97727</v>
      </c>
      <c r="F14694" t="s">
        <v>97728</v>
      </c>
      <c r="I14694" t="s">
        <v>97729</v>
      </c>
      <c r="J14694" t="s">
        <v>97730</v>
      </c>
      <c r="M14694" t="s">
        <v>112315</v>
      </c>
      <c r="N14694" t="s">
        <v>16314</v>
      </c>
      <c r="O14694" s="3" t="s">
        <v>97731</v>
      </c>
      <c r="P14694" t="s">
        <v>16314</v>
      </c>
      <c r="Q14694" t="s">
        <v>16314</v>
      </c>
      <c r="R14694" t="s">
        <v>97731</v>
      </c>
      <c r="S14694" s="4" t="str">
        <f t="shared" si="229"/>
        <v>1998</v>
      </c>
    </row>
    <row r="14695" spans="1:19" hidden="1" x14ac:dyDescent="0.35">
      <c r="A14695" t="s">
        <v>97727</v>
      </c>
      <c r="B14695" t="s">
        <v>97728</v>
      </c>
      <c r="C14695" t="s">
        <v>97732</v>
      </c>
      <c r="D14695" t="s">
        <v>97733</v>
      </c>
      <c r="E14695" t="s">
        <v>97734</v>
      </c>
      <c r="F14695" t="s">
        <v>97735</v>
      </c>
      <c r="I14695" t="s">
        <v>97736</v>
      </c>
      <c r="J14695" t="s">
        <v>97737</v>
      </c>
      <c r="M14695" t="s">
        <v>112297</v>
      </c>
      <c r="N14695" t="s">
        <v>16314</v>
      </c>
      <c r="O14695" s="3" t="s">
        <v>97738</v>
      </c>
      <c r="P14695" t="s">
        <v>16314</v>
      </c>
      <c r="Q14695" t="s">
        <v>16314</v>
      </c>
      <c r="R14695" t="s">
        <v>97738</v>
      </c>
      <c r="S14695" s="4" t="str">
        <f t="shared" si="229"/>
        <v>1998</v>
      </c>
    </row>
    <row r="14696" spans="1:19" hidden="1" x14ac:dyDescent="0.35">
      <c r="A14696" t="s">
        <v>97734</v>
      </c>
      <c r="B14696" t="s">
        <v>97735</v>
      </c>
      <c r="C14696" t="s">
        <v>97739</v>
      </c>
      <c r="D14696" t="s">
        <v>97740</v>
      </c>
      <c r="E14696" t="s">
        <v>97741</v>
      </c>
      <c r="F14696" t="s">
        <v>97742</v>
      </c>
      <c r="I14696" t="s">
        <v>97743</v>
      </c>
      <c r="J14696" t="s">
        <v>97744</v>
      </c>
      <c r="M14696" t="s">
        <v>112297</v>
      </c>
      <c r="N14696" t="s">
        <v>16314</v>
      </c>
      <c r="O14696" s="3" t="s">
        <v>97745</v>
      </c>
      <c r="P14696" t="s">
        <v>16314</v>
      </c>
      <c r="Q14696" t="s">
        <v>16314</v>
      </c>
      <c r="R14696" t="s">
        <v>97745</v>
      </c>
      <c r="S14696" s="4" t="str">
        <f t="shared" si="229"/>
        <v>1998</v>
      </c>
    </row>
    <row r="14697" spans="1:19" hidden="1" x14ac:dyDescent="0.35">
      <c r="A14697" t="s">
        <v>97741</v>
      </c>
      <c r="B14697" t="s">
        <v>97742</v>
      </c>
      <c r="C14697" t="s">
        <v>97746</v>
      </c>
      <c r="D14697" t="s">
        <v>97747</v>
      </c>
      <c r="E14697" t="s">
        <v>97748</v>
      </c>
      <c r="F14697" t="s">
        <v>97749</v>
      </c>
      <c r="I14697" t="s">
        <v>97750</v>
      </c>
      <c r="J14697" t="s">
        <v>97751</v>
      </c>
      <c r="M14697" t="s">
        <v>112315</v>
      </c>
      <c r="N14697" t="s">
        <v>16314</v>
      </c>
      <c r="O14697" s="3" t="s">
        <v>97752</v>
      </c>
      <c r="P14697" t="s">
        <v>16314</v>
      </c>
      <c r="Q14697" t="s">
        <v>16314</v>
      </c>
      <c r="R14697" t="s">
        <v>97752</v>
      </c>
      <c r="S14697" s="4" t="str">
        <f t="shared" si="229"/>
        <v>1998</v>
      </c>
    </row>
    <row r="14698" spans="1:19" hidden="1" x14ac:dyDescent="0.35">
      <c r="A14698" t="s">
        <v>97748</v>
      </c>
      <c r="B14698" t="s">
        <v>97749</v>
      </c>
      <c r="C14698" t="s">
        <v>97753</v>
      </c>
      <c r="D14698" t="s">
        <v>97754</v>
      </c>
      <c r="E14698" t="s">
        <v>97755</v>
      </c>
      <c r="F14698" t="s">
        <v>97756</v>
      </c>
      <c r="I14698" t="s">
        <v>97750</v>
      </c>
      <c r="J14698" t="s">
        <v>97751</v>
      </c>
      <c r="M14698" t="s">
        <v>112315</v>
      </c>
      <c r="N14698" t="s">
        <v>16314</v>
      </c>
      <c r="O14698" s="3" t="s">
        <v>97757</v>
      </c>
      <c r="P14698" t="s">
        <v>16314</v>
      </c>
      <c r="Q14698" t="s">
        <v>16314</v>
      </c>
      <c r="R14698" t="s">
        <v>97757</v>
      </c>
      <c r="S14698" s="4" t="str">
        <f t="shared" si="229"/>
        <v>1998</v>
      </c>
    </row>
    <row r="14699" spans="1:19" hidden="1" x14ac:dyDescent="0.35">
      <c r="A14699" t="s">
        <v>97755</v>
      </c>
      <c r="B14699" t="s">
        <v>97756</v>
      </c>
      <c r="C14699" t="s">
        <v>97758</v>
      </c>
      <c r="D14699" t="s">
        <v>97759</v>
      </c>
      <c r="E14699" t="s">
        <v>97760</v>
      </c>
      <c r="F14699" t="s">
        <v>97761</v>
      </c>
      <c r="I14699" t="s">
        <v>97762</v>
      </c>
      <c r="J14699" t="s">
        <v>97763</v>
      </c>
      <c r="M14699" t="s">
        <v>112315</v>
      </c>
      <c r="N14699" t="s">
        <v>16314</v>
      </c>
      <c r="O14699" s="3" t="s">
        <v>97764</v>
      </c>
      <c r="P14699" t="s">
        <v>16314</v>
      </c>
      <c r="Q14699" t="s">
        <v>16314</v>
      </c>
      <c r="R14699" t="s">
        <v>97764</v>
      </c>
      <c r="S14699" s="4" t="str">
        <f t="shared" si="229"/>
        <v>1998</v>
      </c>
    </row>
    <row r="14700" spans="1:19" hidden="1" x14ac:dyDescent="0.35">
      <c r="A14700" t="s">
        <v>97760</v>
      </c>
      <c r="B14700" t="s">
        <v>97761</v>
      </c>
      <c r="C14700" t="s">
        <v>97765</v>
      </c>
      <c r="D14700" t="s">
        <v>97766</v>
      </c>
      <c r="E14700" t="s">
        <v>97767</v>
      </c>
      <c r="F14700" t="s">
        <v>97768</v>
      </c>
      <c r="I14700" t="s">
        <v>512</v>
      </c>
      <c r="J14700" t="s">
        <v>512</v>
      </c>
      <c r="M14700" t="s">
        <v>112297</v>
      </c>
      <c r="N14700" t="s">
        <v>16314</v>
      </c>
      <c r="O14700" s="3" t="s">
        <v>97769</v>
      </c>
      <c r="P14700" t="s">
        <v>16314</v>
      </c>
      <c r="Q14700" t="s">
        <v>16314</v>
      </c>
      <c r="R14700" t="s">
        <v>97769</v>
      </c>
      <c r="S14700" s="4" t="str">
        <f t="shared" si="229"/>
        <v>1998</v>
      </c>
    </row>
    <row r="14701" spans="1:19" hidden="1" x14ac:dyDescent="0.35">
      <c r="A14701" t="s">
        <v>97767</v>
      </c>
      <c r="B14701" t="s">
        <v>97768</v>
      </c>
      <c r="C14701" t="s">
        <v>97770</v>
      </c>
      <c r="D14701" t="s">
        <v>97771</v>
      </c>
      <c r="E14701" t="s">
        <v>97772</v>
      </c>
      <c r="F14701" t="s">
        <v>97773</v>
      </c>
      <c r="I14701" t="s">
        <v>512</v>
      </c>
      <c r="J14701" t="s">
        <v>512</v>
      </c>
      <c r="M14701" t="s">
        <v>112297</v>
      </c>
      <c r="N14701" t="s">
        <v>16314</v>
      </c>
      <c r="O14701" s="3" t="s">
        <v>97774</v>
      </c>
      <c r="P14701" t="s">
        <v>16314</v>
      </c>
      <c r="Q14701" t="s">
        <v>16314</v>
      </c>
      <c r="R14701" t="s">
        <v>97774</v>
      </c>
      <c r="S14701" s="4" t="str">
        <f t="shared" si="229"/>
        <v>1998</v>
      </c>
    </row>
    <row r="14702" spans="1:19" ht="29" hidden="1" x14ac:dyDescent="0.35">
      <c r="A14702" t="s">
        <v>97772</v>
      </c>
      <c r="B14702" t="s">
        <v>97773</v>
      </c>
      <c r="C14702" t="s">
        <v>97775</v>
      </c>
      <c r="D14702" t="s">
        <v>97776</v>
      </c>
      <c r="E14702" t="s">
        <v>97777</v>
      </c>
      <c r="F14702" t="s">
        <v>97778</v>
      </c>
      <c r="I14702" t="s">
        <v>97779</v>
      </c>
      <c r="J14702" t="s">
        <v>97780</v>
      </c>
      <c r="K14702" s="2" t="s">
        <v>1501</v>
      </c>
      <c r="M14702" t="s">
        <v>112298</v>
      </c>
      <c r="N14702" t="s">
        <v>28</v>
      </c>
      <c r="O14702" s="3" t="s">
        <v>97781</v>
      </c>
      <c r="P14702" t="s">
        <v>16314</v>
      </c>
      <c r="Q14702" t="s">
        <v>16314</v>
      </c>
      <c r="R14702" t="s">
        <v>97781</v>
      </c>
      <c r="S14702" s="4" t="str">
        <f t="shared" si="229"/>
        <v>1998</v>
      </c>
    </row>
    <row r="14703" spans="1:19" ht="29" hidden="1" x14ac:dyDescent="0.35">
      <c r="A14703" t="s">
        <v>97777</v>
      </c>
      <c r="B14703" t="s">
        <v>97778</v>
      </c>
      <c r="C14703" t="s">
        <v>97782</v>
      </c>
      <c r="D14703" t="s">
        <v>97783</v>
      </c>
      <c r="E14703" t="s">
        <v>97784</v>
      </c>
      <c r="F14703" t="s">
        <v>97785</v>
      </c>
      <c r="I14703" t="s">
        <v>97786</v>
      </c>
      <c r="J14703" t="s">
        <v>97787</v>
      </c>
      <c r="K14703" s="2" t="s">
        <v>96840</v>
      </c>
      <c r="M14703" t="s">
        <v>16314</v>
      </c>
      <c r="N14703" t="s">
        <v>16314</v>
      </c>
      <c r="O14703" s="3" t="s">
        <v>97788</v>
      </c>
      <c r="P14703" t="s">
        <v>16314</v>
      </c>
      <c r="Q14703" t="s">
        <v>16314</v>
      </c>
      <c r="R14703" t="s">
        <v>97788</v>
      </c>
      <c r="S14703" s="4" t="str">
        <f t="shared" si="229"/>
        <v>1998</v>
      </c>
    </row>
    <row r="14704" spans="1:19" ht="304.5" hidden="1" x14ac:dyDescent="0.35">
      <c r="A14704" t="s">
        <v>97784</v>
      </c>
      <c r="B14704" t="s">
        <v>97785</v>
      </c>
      <c r="C14704" t="s">
        <v>97789</v>
      </c>
      <c r="D14704" t="s">
        <v>97790</v>
      </c>
      <c r="E14704" t="s">
        <v>97791</v>
      </c>
      <c r="F14704" t="s">
        <v>97792</v>
      </c>
      <c r="I14704" t="s">
        <v>96639</v>
      </c>
      <c r="J14704" t="s">
        <v>96640</v>
      </c>
      <c r="K14704" s="2" t="s">
        <v>97793</v>
      </c>
      <c r="M14704" t="s">
        <v>16314</v>
      </c>
      <c r="N14704" t="s">
        <v>16314</v>
      </c>
      <c r="O14704" s="3" t="s">
        <v>97794</v>
      </c>
      <c r="P14704" t="s">
        <v>16314</v>
      </c>
      <c r="Q14704" t="s">
        <v>16314</v>
      </c>
      <c r="R14704" t="s">
        <v>97794</v>
      </c>
      <c r="S14704" s="4" t="str">
        <f t="shared" si="229"/>
        <v>1998</v>
      </c>
    </row>
    <row r="14705" spans="1:19" ht="290" hidden="1" x14ac:dyDescent="0.35">
      <c r="A14705" t="s">
        <v>97791</v>
      </c>
      <c r="B14705" t="s">
        <v>97792</v>
      </c>
      <c r="C14705" t="s">
        <v>97795</v>
      </c>
      <c r="D14705" t="s">
        <v>97796</v>
      </c>
      <c r="E14705" t="s">
        <v>97797</v>
      </c>
      <c r="F14705" t="s">
        <v>97798</v>
      </c>
      <c r="I14705" t="s">
        <v>97799</v>
      </c>
      <c r="J14705" t="s">
        <v>97800</v>
      </c>
      <c r="K14705" s="2" t="s">
        <v>97801</v>
      </c>
      <c r="M14705" t="s">
        <v>16314</v>
      </c>
      <c r="N14705" t="s">
        <v>16314</v>
      </c>
      <c r="O14705" s="3" t="s">
        <v>97802</v>
      </c>
      <c r="P14705" t="s">
        <v>16314</v>
      </c>
      <c r="Q14705" t="s">
        <v>16314</v>
      </c>
      <c r="R14705" t="s">
        <v>97802</v>
      </c>
      <c r="S14705" s="4" t="str">
        <f t="shared" si="229"/>
        <v>1998</v>
      </c>
    </row>
    <row r="14706" spans="1:19" ht="319" hidden="1" x14ac:dyDescent="0.35">
      <c r="A14706" t="s">
        <v>97797</v>
      </c>
      <c r="B14706" t="s">
        <v>97798</v>
      </c>
      <c r="C14706" t="s">
        <v>97803</v>
      </c>
      <c r="D14706" t="s">
        <v>97804</v>
      </c>
      <c r="E14706" t="s">
        <v>97805</v>
      </c>
      <c r="F14706" t="s">
        <v>97806</v>
      </c>
      <c r="I14706" t="s">
        <v>97807</v>
      </c>
      <c r="J14706" t="s">
        <v>97808</v>
      </c>
      <c r="K14706" s="2" t="s">
        <v>97809</v>
      </c>
      <c r="M14706" t="s">
        <v>16314</v>
      </c>
      <c r="N14706" t="s">
        <v>16314</v>
      </c>
      <c r="O14706" s="3" t="s">
        <v>97810</v>
      </c>
      <c r="P14706" t="s">
        <v>16314</v>
      </c>
      <c r="Q14706" t="s">
        <v>16314</v>
      </c>
      <c r="R14706" t="s">
        <v>97810</v>
      </c>
      <c r="S14706" s="4" t="str">
        <f t="shared" si="229"/>
        <v>1998</v>
      </c>
    </row>
    <row r="14707" spans="1:19" hidden="1" x14ac:dyDescent="0.35">
      <c r="A14707" t="s">
        <v>97805</v>
      </c>
      <c r="B14707" t="s">
        <v>97806</v>
      </c>
      <c r="C14707" t="s">
        <v>97811</v>
      </c>
      <c r="D14707" t="s">
        <v>97812</v>
      </c>
      <c r="E14707" t="s">
        <v>97813</v>
      </c>
      <c r="F14707" t="s">
        <v>97814</v>
      </c>
      <c r="I14707" t="s">
        <v>97815</v>
      </c>
      <c r="J14707" t="s">
        <v>97816</v>
      </c>
      <c r="M14707" t="s">
        <v>112315</v>
      </c>
      <c r="N14707" t="s">
        <v>16314</v>
      </c>
      <c r="O14707" s="3" t="s">
        <v>97817</v>
      </c>
      <c r="P14707" t="s">
        <v>16314</v>
      </c>
      <c r="Q14707" t="s">
        <v>16314</v>
      </c>
      <c r="R14707" t="s">
        <v>97817</v>
      </c>
      <c r="S14707" s="4" t="str">
        <f t="shared" si="229"/>
        <v>1998</v>
      </c>
    </row>
    <row r="14708" spans="1:19" ht="261" hidden="1" x14ac:dyDescent="0.35">
      <c r="A14708" t="s">
        <v>97813</v>
      </c>
      <c r="B14708" t="s">
        <v>97814</v>
      </c>
      <c r="C14708" t="s">
        <v>97818</v>
      </c>
      <c r="D14708" t="s">
        <v>97819</v>
      </c>
      <c r="E14708" t="s">
        <v>97820</v>
      </c>
      <c r="F14708" t="s">
        <v>97821</v>
      </c>
      <c r="I14708" t="s">
        <v>97822</v>
      </c>
      <c r="J14708" t="s">
        <v>97823</v>
      </c>
      <c r="K14708" s="2" t="s">
        <v>97824</v>
      </c>
      <c r="M14708" t="s">
        <v>112315</v>
      </c>
      <c r="N14708" t="s">
        <v>16314</v>
      </c>
      <c r="O14708" s="3" t="s">
        <v>97825</v>
      </c>
      <c r="P14708" t="s">
        <v>16314</v>
      </c>
      <c r="Q14708" t="s">
        <v>16314</v>
      </c>
      <c r="R14708" t="s">
        <v>97825</v>
      </c>
      <c r="S14708" s="4" t="str">
        <f t="shared" si="229"/>
        <v>1998</v>
      </c>
    </row>
    <row r="14709" spans="1:19" ht="29" hidden="1" x14ac:dyDescent="0.35">
      <c r="A14709" t="s">
        <v>97820</v>
      </c>
      <c r="B14709" t="s">
        <v>97821</v>
      </c>
      <c r="C14709" t="s">
        <v>97826</v>
      </c>
      <c r="D14709" t="s">
        <v>97827</v>
      </c>
      <c r="E14709" t="s">
        <v>97828</v>
      </c>
      <c r="F14709" t="s">
        <v>97829</v>
      </c>
      <c r="I14709" t="s">
        <v>97830</v>
      </c>
      <c r="J14709" t="s">
        <v>97831</v>
      </c>
      <c r="K14709" s="2" t="s">
        <v>1501</v>
      </c>
      <c r="M14709" t="s">
        <v>16314</v>
      </c>
      <c r="N14709" t="s">
        <v>16314</v>
      </c>
      <c r="O14709" s="3" t="s">
        <v>97832</v>
      </c>
      <c r="P14709" t="s">
        <v>16314</v>
      </c>
      <c r="Q14709" t="s">
        <v>16314</v>
      </c>
      <c r="R14709" t="s">
        <v>97832</v>
      </c>
      <c r="S14709" s="4" t="str">
        <f t="shared" si="229"/>
        <v>1998</v>
      </c>
    </row>
    <row r="14710" spans="1:19" ht="217.5" hidden="1" x14ac:dyDescent="0.35">
      <c r="A14710" t="s">
        <v>97828</v>
      </c>
      <c r="B14710" t="s">
        <v>97829</v>
      </c>
      <c r="C14710" t="s">
        <v>97833</v>
      </c>
      <c r="D14710" t="s">
        <v>97834</v>
      </c>
      <c r="E14710" t="s">
        <v>97835</v>
      </c>
      <c r="F14710" t="s">
        <v>97836</v>
      </c>
      <c r="I14710" t="s">
        <v>96639</v>
      </c>
      <c r="J14710" t="s">
        <v>96640</v>
      </c>
      <c r="K14710" s="2" t="s">
        <v>97837</v>
      </c>
      <c r="M14710" t="s">
        <v>16314</v>
      </c>
      <c r="N14710" t="s">
        <v>16314</v>
      </c>
      <c r="O14710" s="3" t="s">
        <v>97838</v>
      </c>
      <c r="P14710" t="s">
        <v>16314</v>
      </c>
      <c r="Q14710" t="s">
        <v>16314</v>
      </c>
      <c r="R14710" t="s">
        <v>97838</v>
      </c>
      <c r="S14710" s="4" t="str">
        <f t="shared" si="229"/>
        <v>1998</v>
      </c>
    </row>
    <row r="14711" spans="1:19" hidden="1" x14ac:dyDescent="0.35">
      <c r="A14711" t="s">
        <v>97835</v>
      </c>
      <c r="B14711" t="s">
        <v>97836</v>
      </c>
      <c r="C14711" t="s">
        <v>97839</v>
      </c>
      <c r="D14711" t="s">
        <v>97840</v>
      </c>
      <c r="E14711" t="s">
        <v>97841</v>
      </c>
      <c r="F14711" t="s">
        <v>97842</v>
      </c>
      <c r="I14711" t="s">
        <v>97843</v>
      </c>
      <c r="J14711" t="s">
        <v>97844</v>
      </c>
      <c r="M14711" t="s">
        <v>112315</v>
      </c>
      <c r="N14711" t="s">
        <v>16314</v>
      </c>
      <c r="O14711" s="3" t="s">
        <v>97845</v>
      </c>
      <c r="P14711" t="s">
        <v>16314</v>
      </c>
      <c r="Q14711" t="s">
        <v>16314</v>
      </c>
      <c r="R14711" t="s">
        <v>97845</v>
      </c>
      <c r="S14711" s="4" t="str">
        <f t="shared" si="229"/>
        <v>1998</v>
      </c>
    </row>
    <row r="14712" spans="1:19" hidden="1" x14ac:dyDescent="0.35">
      <c r="A14712" t="s">
        <v>97841</v>
      </c>
      <c r="B14712" t="s">
        <v>97842</v>
      </c>
      <c r="C14712" t="s">
        <v>97846</v>
      </c>
      <c r="D14712" t="s">
        <v>97847</v>
      </c>
      <c r="E14712" t="s">
        <v>97848</v>
      </c>
      <c r="F14712" t="s">
        <v>97849</v>
      </c>
      <c r="I14712" t="s">
        <v>97850</v>
      </c>
      <c r="J14712" t="s">
        <v>97851</v>
      </c>
      <c r="M14712" t="s">
        <v>112315</v>
      </c>
      <c r="N14712" t="s">
        <v>16314</v>
      </c>
      <c r="O14712" s="3" t="s">
        <v>97852</v>
      </c>
      <c r="P14712" t="s">
        <v>16314</v>
      </c>
      <c r="Q14712" t="s">
        <v>16314</v>
      </c>
      <c r="R14712" t="s">
        <v>97852</v>
      </c>
      <c r="S14712" s="4" t="str">
        <f t="shared" si="229"/>
        <v>1998</v>
      </c>
    </row>
    <row r="14713" spans="1:19" hidden="1" x14ac:dyDescent="0.35">
      <c r="A14713" t="s">
        <v>97848</v>
      </c>
      <c r="B14713" t="s">
        <v>97849</v>
      </c>
      <c r="C14713" t="s">
        <v>97853</v>
      </c>
      <c r="D14713" t="s">
        <v>97854</v>
      </c>
      <c r="E14713" t="s">
        <v>97855</v>
      </c>
      <c r="F14713" t="s">
        <v>97856</v>
      </c>
      <c r="I14713" t="s">
        <v>97857</v>
      </c>
      <c r="J14713" t="s">
        <v>97858</v>
      </c>
      <c r="M14713" t="s">
        <v>16314</v>
      </c>
      <c r="N14713" t="s">
        <v>16314</v>
      </c>
      <c r="O14713" s="3" t="s">
        <v>97859</v>
      </c>
      <c r="P14713" t="s">
        <v>16314</v>
      </c>
      <c r="Q14713" t="s">
        <v>16314</v>
      </c>
      <c r="R14713" t="s">
        <v>97859</v>
      </c>
      <c r="S14713" s="4" t="str">
        <f t="shared" si="229"/>
        <v>1998</v>
      </c>
    </row>
    <row r="14714" spans="1:19" hidden="1" x14ac:dyDescent="0.35">
      <c r="A14714" t="s">
        <v>97855</v>
      </c>
      <c r="B14714" t="s">
        <v>97856</v>
      </c>
      <c r="C14714" t="s">
        <v>97860</v>
      </c>
      <c r="D14714" t="s">
        <v>97861</v>
      </c>
      <c r="E14714" t="s">
        <v>97862</v>
      </c>
      <c r="F14714" t="s">
        <v>97863</v>
      </c>
      <c r="I14714" t="s">
        <v>97864</v>
      </c>
      <c r="J14714" t="s">
        <v>97865</v>
      </c>
      <c r="M14714" t="s">
        <v>112315</v>
      </c>
      <c r="N14714" t="s">
        <v>16314</v>
      </c>
      <c r="O14714" s="3" t="s">
        <v>97866</v>
      </c>
      <c r="P14714" t="s">
        <v>16314</v>
      </c>
      <c r="Q14714" t="s">
        <v>16314</v>
      </c>
      <c r="R14714" t="s">
        <v>97866</v>
      </c>
      <c r="S14714" s="4" t="str">
        <f t="shared" si="229"/>
        <v>1998</v>
      </c>
    </row>
    <row r="14715" spans="1:19" hidden="1" x14ac:dyDescent="0.35">
      <c r="A14715" t="s">
        <v>97862</v>
      </c>
      <c r="B14715" t="s">
        <v>97863</v>
      </c>
      <c r="C14715" t="s">
        <v>97867</v>
      </c>
      <c r="D14715" t="s">
        <v>97868</v>
      </c>
      <c r="E14715" t="s">
        <v>97869</v>
      </c>
      <c r="F14715" t="s">
        <v>97870</v>
      </c>
      <c r="I14715" t="s">
        <v>97871</v>
      </c>
      <c r="J14715" t="s">
        <v>97872</v>
      </c>
      <c r="M14715" t="s">
        <v>112297</v>
      </c>
      <c r="N14715" t="s">
        <v>16314</v>
      </c>
      <c r="O14715" s="3" t="s">
        <v>97873</v>
      </c>
      <c r="P14715" t="s">
        <v>16314</v>
      </c>
      <c r="Q14715" t="s">
        <v>16314</v>
      </c>
      <c r="R14715" t="s">
        <v>97873</v>
      </c>
      <c r="S14715" s="4" t="str">
        <f t="shared" si="229"/>
        <v>1998</v>
      </c>
    </row>
    <row r="14716" spans="1:19" hidden="1" x14ac:dyDescent="0.35">
      <c r="A14716" t="s">
        <v>97869</v>
      </c>
      <c r="B14716" t="s">
        <v>97870</v>
      </c>
      <c r="C14716" t="s">
        <v>97874</v>
      </c>
      <c r="D14716" t="s">
        <v>97875</v>
      </c>
      <c r="E14716" t="s">
        <v>97876</v>
      </c>
      <c r="F14716" t="s">
        <v>97877</v>
      </c>
      <c r="I14716" t="s">
        <v>97878</v>
      </c>
      <c r="J14716" t="s">
        <v>97879</v>
      </c>
      <c r="M14716" t="s">
        <v>112297</v>
      </c>
      <c r="N14716" t="s">
        <v>16314</v>
      </c>
      <c r="O14716" s="3" t="s">
        <v>97880</v>
      </c>
      <c r="P14716" t="s">
        <v>16314</v>
      </c>
      <c r="Q14716" t="s">
        <v>16314</v>
      </c>
      <c r="R14716" t="s">
        <v>97880</v>
      </c>
      <c r="S14716" s="4" t="str">
        <f t="shared" si="229"/>
        <v>1998</v>
      </c>
    </row>
    <row r="14717" spans="1:19" hidden="1" x14ac:dyDescent="0.35">
      <c r="A14717" t="s">
        <v>97876</v>
      </c>
      <c r="B14717" t="s">
        <v>97877</v>
      </c>
      <c r="C14717" t="s">
        <v>97881</v>
      </c>
      <c r="D14717" t="s">
        <v>97882</v>
      </c>
      <c r="E14717" t="s">
        <v>97883</v>
      </c>
      <c r="F14717" t="s">
        <v>97884</v>
      </c>
      <c r="I14717" t="s">
        <v>97885</v>
      </c>
      <c r="J14717" t="s">
        <v>97886</v>
      </c>
      <c r="M14717" t="s">
        <v>112297</v>
      </c>
      <c r="N14717" t="s">
        <v>16314</v>
      </c>
      <c r="O14717" s="3" t="s">
        <v>97887</v>
      </c>
      <c r="P14717" t="s">
        <v>16314</v>
      </c>
      <c r="Q14717" t="s">
        <v>16314</v>
      </c>
      <c r="R14717" t="s">
        <v>97887</v>
      </c>
      <c r="S14717" s="4" t="str">
        <f t="shared" si="229"/>
        <v>1998</v>
      </c>
    </row>
    <row r="14718" spans="1:19" hidden="1" x14ac:dyDescent="0.35">
      <c r="A14718" t="s">
        <v>97883</v>
      </c>
      <c r="B14718" t="s">
        <v>97884</v>
      </c>
      <c r="C14718" t="s">
        <v>97888</v>
      </c>
      <c r="D14718" t="s">
        <v>97889</v>
      </c>
      <c r="E14718" t="s">
        <v>97890</v>
      </c>
      <c r="F14718" t="s">
        <v>97891</v>
      </c>
      <c r="I14718" t="s">
        <v>93970</v>
      </c>
      <c r="J14718" t="s">
        <v>93971</v>
      </c>
      <c r="M14718" t="s">
        <v>112315</v>
      </c>
      <c r="N14718" t="s">
        <v>16314</v>
      </c>
      <c r="O14718" s="3" t="s">
        <v>97892</v>
      </c>
      <c r="P14718" t="s">
        <v>16314</v>
      </c>
      <c r="Q14718" t="s">
        <v>16314</v>
      </c>
      <c r="R14718" t="s">
        <v>97892</v>
      </c>
      <c r="S14718" s="4" t="str">
        <f t="shared" si="229"/>
        <v>1998</v>
      </c>
    </row>
    <row r="14719" spans="1:19" hidden="1" x14ac:dyDescent="0.35">
      <c r="A14719" t="s">
        <v>97890</v>
      </c>
      <c r="B14719" t="s">
        <v>97891</v>
      </c>
      <c r="C14719" t="s">
        <v>97893</v>
      </c>
      <c r="D14719" t="s">
        <v>97894</v>
      </c>
      <c r="E14719" t="s">
        <v>97895</v>
      </c>
      <c r="F14719" t="s">
        <v>97896</v>
      </c>
      <c r="I14719" t="s">
        <v>512</v>
      </c>
      <c r="J14719" t="s">
        <v>512</v>
      </c>
      <c r="M14719" t="s">
        <v>112297</v>
      </c>
      <c r="N14719" t="s">
        <v>16314</v>
      </c>
      <c r="O14719" s="3" t="s">
        <v>97897</v>
      </c>
      <c r="P14719" t="s">
        <v>16314</v>
      </c>
      <c r="Q14719" t="s">
        <v>16314</v>
      </c>
      <c r="R14719" t="s">
        <v>97897</v>
      </c>
      <c r="S14719" s="4" t="str">
        <f t="shared" si="229"/>
        <v>1998</v>
      </c>
    </row>
    <row r="14720" spans="1:19" hidden="1" x14ac:dyDescent="0.35">
      <c r="A14720" t="s">
        <v>97895</v>
      </c>
      <c r="B14720" t="s">
        <v>97896</v>
      </c>
      <c r="C14720" t="s">
        <v>97898</v>
      </c>
      <c r="D14720" t="s">
        <v>97899</v>
      </c>
      <c r="E14720" t="s">
        <v>97900</v>
      </c>
      <c r="F14720" t="s">
        <v>97901</v>
      </c>
      <c r="I14720" t="s">
        <v>512</v>
      </c>
      <c r="J14720" t="s">
        <v>512</v>
      </c>
      <c r="M14720" t="s">
        <v>112297</v>
      </c>
      <c r="N14720" t="s">
        <v>16314</v>
      </c>
      <c r="O14720" s="3" t="s">
        <v>97902</v>
      </c>
      <c r="P14720" t="s">
        <v>16314</v>
      </c>
      <c r="Q14720" t="s">
        <v>16314</v>
      </c>
      <c r="R14720" t="s">
        <v>97902</v>
      </c>
      <c r="S14720" s="4" t="str">
        <f t="shared" si="229"/>
        <v>1998</v>
      </c>
    </row>
    <row r="14721" spans="1:19" hidden="1" x14ac:dyDescent="0.35">
      <c r="A14721" t="s">
        <v>97900</v>
      </c>
      <c r="B14721" t="s">
        <v>97901</v>
      </c>
      <c r="C14721" t="s">
        <v>97903</v>
      </c>
      <c r="D14721" t="s">
        <v>97904</v>
      </c>
      <c r="E14721" t="s">
        <v>97905</v>
      </c>
      <c r="F14721" t="s">
        <v>97906</v>
      </c>
      <c r="I14721" t="s">
        <v>512</v>
      </c>
      <c r="J14721" t="s">
        <v>512</v>
      </c>
      <c r="M14721" t="s">
        <v>112297</v>
      </c>
      <c r="N14721" t="s">
        <v>16314</v>
      </c>
      <c r="O14721" s="3" t="s">
        <v>97907</v>
      </c>
      <c r="P14721" t="s">
        <v>16314</v>
      </c>
      <c r="Q14721" t="s">
        <v>16314</v>
      </c>
      <c r="R14721" t="s">
        <v>97907</v>
      </c>
      <c r="S14721" s="4" t="str">
        <f t="shared" si="229"/>
        <v>1998</v>
      </c>
    </row>
    <row r="14722" spans="1:19" hidden="1" x14ac:dyDescent="0.35">
      <c r="A14722" t="s">
        <v>97905</v>
      </c>
      <c r="B14722" t="s">
        <v>97906</v>
      </c>
      <c r="C14722" t="s">
        <v>97908</v>
      </c>
      <c r="D14722" t="s">
        <v>97909</v>
      </c>
      <c r="E14722" t="s">
        <v>97910</v>
      </c>
      <c r="F14722" t="s">
        <v>97911</v>
      </c>
      <c r="I14722" t="s">
        <v>512</v>
      </c>
      <c r="J14722" t="s">
        <v>512</v>
      </c>
      <c r="M14722" t="s">
        <v>112297</v>
      </c>
      <c r="N14722" t="s">
        <v>16314</v>
      </c>
      <c r="O14722" s="3" t="s">
        <v>97912</v>
      </c>
      <c r="P14722" t="s">
        <v>16314</v>
      </c>
      <c r="Q14722" t="s">
        <v>16314</v>
      </c>
      <c r="R14722" t="s">
        <v>97912</v>
      </c>
      <c r="S14722" s="4" t="str">
        <f t="shared" si="229"/>
        <v>1998</v>
      </c>
    </row>
    <row r="14723" spans="1:19" hidden="1" x14ac:dyDescent="0.35">
      <c r="A14723" t="s">
        <v>97910</v>
      </c>
      <c r="B14723" t="s">
        <v>97911</v>
      </c>
      <c r="C14723" t="s">
        <v>97913</v>
      </c>
      <c r="D14723" t="s">
        <v>97914</v>
      </c>
      <c r="E14723" t="s">
        <v>97915</v>
      </c>
      <c r="F14723" t="s">
        <v>97916</v>
      </c>
      <c r="I14723" t="s">
        <v>97917</v>
      </c>
      <c r="J14723" t="s">
        <v>97918</v>
      </c>
      <c r="M14723" t="s">
        <v>112315</v>
      </c>
      <c r="N14723" t="s">
        <v>16314</v>
      </c>
      <c r="O14723" s="3" t="s">
        <v>97919</v>
      </c>
      <c r="P14723" t="s">
        <v>16314</v>
      </c>
      <c r="Q14723" t="s">
        <v>16314</v>
      </c>
      <c r="R14723" t="s">
        <v>97919</v>
      </c>
      <c r="S14723" s="4" t="str">
        <f t="shared" ref="S14723:S14786" si="230">LEFT(RIGHT(R14723,19),4)</f>
        <v>1998</v>
      </c>
    </row>
    <row r="14724" spans="1:19" hidden="1" x14ac:dyDescent="0.35">
      <c r="A14724" t="s">
        <v>97915</v>
      </c>
      <c r="B14724" t="s">
        <v>97916</v>
      </c>
      <c r="C14724" t="s">
        <v>97920</v>
      </c>
      <c r="D14724" t="s">
        <v>97921</v>
      </c>
      <c r="E14724" t="s">
        <v>97922</v>
      </c>
      <c r="F14724" t="s">
        <v>97923</v>
      </c>
      <c r="I14724" t="s">
        <v>97924</v>
      </c>
      <c r="J14724" t="s">
        <v>97925</v>
      </c>
      <c r="M14724" t="s">
        <v>112314</v>
      </c>
      <c r="N14724" t="s">
        <v>16314</v>
      </c>
      <c r="O14724" s="3" t="s">
        <v>97926</v>
      </c>
      <c r="P14724" t="s">
        <v>16314</v>
      </c>
      <c r="Q14724" t="s">
        <v>16314</v>
      </c>
      <c r="R14724" t="s">
        <v>97926</v>
      </c>
      <c r="S14724" s="4" t="str">
        <f t="shared" si="230"/>
        <v>1998</v>
      </c>
    </row>
    <row r="14725" spans="1:19" ht="159.5" hidden="1" x14ac:dyDescent="0.35">
      <c r="A14725" t="s">
        <v>97922</v>
      </c>
      <c r="B14725" t="s">
        <v>97923</v>
      </c>
      <c r="C14725" t="s">
        <v>97927</v>
      </c>
      <c r="D14725" t="s">
        <v>97928</v>
      </c>
      <c r="E14725" t="s">
        <v>97929</v>
      </c>
      <c r="F14725" t="s">
        <v>97930</v>
      </c>
      <c r="I14725" t="s">
        <v>97931</v>
      </c>
      <c r="J14725" t="s">
        <v>97932</v>
      </c>
      <c r="K14725" s="2" t="s">
        <v>97933</v>
      </c>
      <c r="M14725" t="s">
        <v>16314</v>
      </c>
      <c r="N14725" t="s">
        <v>16314</v>
      </c>
      <c r="O14725" s="3" t="s">
        <v>97934</v>
      </c>
      <c r="P14725" t="s">
        <v>16314</v>
      </c>
      <c r="Q14725" t="s">
        <v>16314</v>
      </c>
      <c r="R14725" t="s">
        <v>97934</v>
      </c>
      <c r="S14725" s="4" t="str">
        <f t="shared" si="230"/>
        <v>1998</v>
      </c>
    </row>
    <row r="14726" spans="1:19" ht="29" hidden="1" x14ac:dyDescent="0.35">
      <c r="A14726" t="s">
        <v>97929</v>
      </c>
      <c r="B14726" t="s">
        <v>97930</v>
      </c>
      <c r="C14726" t="s">
        <v>97935</v>
      </c>
      <c r="D14726" t="s">
        <v>97936</v>
      </c>
      <c r="E14726" t="s">
        <v>97937</v>
      </c>
      <c r="F14726" t="s">
        <v>97938</v>
      </c>
      <c r="I14726" t="s">
        <v>97939</v>
      </c>
      <c r="J14726" t="s">
        <v>97940</v>
      </c>
      <c r="K14726" s="2" t="s">
        <v>96840</v>
      </c>
      <c r="M14726" t="s">
        <v>16314</v>
      </c>
      <c r="N14726" t="s">
        <v>16314</v>
      </c>
      <c r="O14726" s="3" t="s">
        <v>97941</v>
      </c>
      <c r="P14726" t="s">
        <v>16314</v>
      </c>
      <c r="Q14726" t="s">
        <v>16314</v>
      </c>
      <c r="R14726" t="s">
        <v>97941</v>
      </c>
      <c r="S14726" s="4" t="str">
        <f t="shared" si="230"/>
        <v>1998</v>
      </c>
    </row>
    <row r="14727" spans="1:19" hidden="1" x14ac:dyDescent="0.35">
      <c r="A14727" t="s">
        <v>97937</v>
      </c>
      <c r="B14727" t="s">
        <v>97938</v>
      </c>
      <c r="C14727" t="s">
        <v>97942</v>
      </c>
      <c r="D14727" t="s">
        <v>97943</v>
      </c>
      <c r="E14727" t="s">
        <v>97944</v>
      </c>
      <c r="F14727" t="s">
        <v>97945</v>
      </c>
      <c r="I14727" t="s">
        <v>97946</v>
      </c>
      <c r="J14727" t="s">
        <v>97947</v>
      </c>
      <c r="M14727" t="s">
        <v>112315</v>
      </c>
      <c r="N14727" t="s">
        <v>16314</v>
      </c>
      <c r="O14727" s="3" t="s">
        <v>97948</v>
      </c>
      <c r="P14727" t="s">
        <v>16314</v>
      </c>
      <c r="Q14727" t="s">
        <v>16314</v>
      </c>
      <c r="R14727" t="s">
        <v>97948</v>
      </c>
      <c r="S14727" s="4" t="str">
        <f t="shared" si="230"/>
        <v>1998</v>
      </c>
    </row>
    <row r="14728" spans="1:19" hidden="1" x14ac:dyDescent="0.35">
      <c r="A14728" t="s">
        <v>97944</v>
      </c>
      <c r="B14728" t="s">
        <v>97945</v>
      </c>
      <c r="C14728" t="s">
        <v>97949</v>
      </c>
      <c r="D14728" t="s">
        <v>97950</v>
      </c>
      <c r="E14728" t="s">
        <v>97951</v>
      </c>
      <c r="F14728" t="s">
        <v>97952</v>
      </c>
      <c r="I14728" t="s">
        <v>97953</v>
      </c>
      <c r="J14728" t="s">
        <v>97954</v>
      </c>
      <c r="M14728" t="s">
        <v>112315</v>
      </c>
      <c r="N14728" t="s">
        <v>16314</v>
      </c>
      <c r="O14728" s="3" t="s">
        <v>97955</v>
      </c>
      <c r="P14728" t="s">
        <v>16314</v>
      </c>
      <c r="Q14728" t="s">
        <v>16314</v>
      </c>
      <c r="R14728" t="s">
        <v>97955</v>
      </c>
      <c r="S14728" s="4" t="str">
        <f t="shared" si="230"/>
        <v>1998</v>
      </c>
    </row>
    <row r="14729" spans="1:19" hidden="1" x14ac:dyDescent="0.35">
      <c r="A14729" t="s">
        <v>97951</v>
      </c>
      <c r="B14729" t="s">
        <v>97952</v>
      </c>
      <c r="C14729" t="s">
        <v>97956</v>
      </c>
      <c r="D14729" t="s">
        <v>97957</v>
      </c>
      <c r="E14729" t="s">
        <v>97958</v>
      </c>
      <c r="F14729" t="s">
        <v>97959</v>
      </c>
      <c r="I14729" t="s">
        <v>97960</v>
      </c>
      <c r="J14729" t="s">
        <v>97961</v>
      </c>
      <c r="M14729" t="s">
        <v>112315</v>
      </c>
      <c r="N14729" t="s">
        <v>16314</v>
      </c>
      <c r="O14729" s="3" t="s">
        <v>97962</v>
      </c>
      <c r="P14729" t="s">
        <v>16314</v>
      </c>
      <c r="Q14729" t="s">
        <v>16314</v>
      </c>
      <c r="R14729" t="s">
        <v>97962</v>
      </c>
      <c r="S14729" s="4" t="str">
        <f t="shared" si="230"/>
        <v>1998</v>
      </c>
    </row>
    <row r="14730" spans="1:19" ht="29" hidden="1" x14ac:dyDescent="0.35">
      <c r="A14730" t="s">
        <v>97958</v>
      </c>
      <c r="B14730" t="s">
        <v>97959</v>
      </c>
      <c r="C14730" t="s">
        <v>97963</v>
      </c>
      <c r="D14730" t="s">
        <v>97964</v>
      </c>
      <c r="E14730" t="s">
        <v>97965</v>
      </c>
      <c r="F14730" t="s">
        <v>97966</v>
      </c>
      <c r="I14730" t="s">
        <v>97967</v>
      </c>
      <c r="J14730" t="s">
        <v>97968</v>
      </c>
      <c r="K14730" s="2" t="s">
        <v>11336</v>
      </c>
      <c r="M14730" t="s">
        <v>16314</v>
      </c>
      <c r="N14730" t="s">
        <v>16314</v>
      </c>
      <c r="O14730" s="3" t="s">
        <v>97969</v>
      </c>
      <c r="P14730" t="s">
        <v>16314</v>
      </c>
      <c r="Q14730" t="s">
        <v>16314</v>
      </c>
      <c r="R14730" t="s">
        <v>97969</v>
      </c>
      <c r="S14730" s="4" t="str">
        <f t="shared" si="230"/>
        <v>1998</v>
      </c>
    </row>
    <row r="14731" spans="1:19" hidden="1" x14ac:dyDescent="0.35">
      <c r="A14731" t="s">
        <v>97965</v>
      </c>
      <c r="B14731" t="s">
        <v>97966</v>
      </c>
      <c r="C14731" t="s">
        <v>97970</v>
      </c>
      <c r="D14731" t="s">
        <v>97971</v>
      </c>
      <c r="E14731" t="s">
        <v>97972</v>
      </c>
      <c r="F14731" t="s">
        <v>97973</v>
      </c>
      <c r="I14731" t="s">
        <v>97974</v>
      </c>
      <c r="J14731" t="s">
        <v>97975</v>
      </c>
      <c r="M14731" t="s">
        <v>112308</v>
      </c>
      <c r="N14731" t="s">
        <v>16314</v>
      </c>
      <c r="O14731" s="3" t="s">
        <v>97976</v>
      </c>
      <c r="P14731" t="s">
        <v>16314</v>
      </c>
      <c r="Q14731" t="s">
        <v>16314</v>
      </c>
      <c r="R14731" t="s">
        <v>97976</v>
      </c>
      <c r="S14731" s="4" t="str">
        <f t="shared" si="230"/>
        <v>1998</v>
      </c>
    </row>
    <row r="14732" spans="1:19" ht="29" hidden="1" x14ac:dyDescent="0.35">
      <c r="A14732" t="s">
        <v>97972</v>
      </c>
      <c r="B14732" t="s">
        <v>97973</v>
      </c>
      <c r="C14732" t="s">
        <v>97977</v>
      </c>
      <c r="D14732" t="s">
        <v>97978</v>
      </c>
      <c r="E14732" t="s">
        <v>97979</v>
      </c>
      <c r="F14732" t="s">
        <v>97980</v>
      </c>
      <c r="I14732" t="s">
        <v>97981</v>
      </c>
      <c r="J14732" t="s">
        <v>97982</v>
      </c>
      <c r="K14732" s="2" t="s">
        <v>96840</v>
      </c>
      <c r="M14732" t="s">
        <v>16314</v>
      </c>
      <c r="N14732" t="s">
        <v>16314</v>
      </c>
      <c r="O14732" s="3" t="s">
        <v>97983</v>
      </c>
      <c r="P14732" t="s">
        <v>16314</v>
      </c>
      <c r="Q14732" t="s">
        <v>16314</v>
      </c>
      <c r="R14732" t="s">
        <v>97983</v>
      </c>
      <c r="S14732" s="4" t="str">
        <f t="shared" si="230"/>
        <v>1998</v>
      </c>
    </row>
    <row r="14733" spans="1:19" ht="29" hidden="1" x14ac:dyDescent="0.35">
      <c r="A14733" t="s">
        <v>97979</v>
      </c>
      <c r="B14733" t="s">
        <v>97980</v>
      </c>
      <c r="C14733" t="s">
        <v>97984</v>
      </c>
      <c r="D14733" t="s">
        <v>97985</v>
      </c>
      <c r="E14733" t="s">
        <v>97986</v>
      </c>
      <c r="F14733" t="s">
        <v>97987</v>
      </c>
      <c r="I14733" t="s">
        <v>97988</v>
      </c>
      <c r="J14733" t="s">
        <v>97989</v>
      </c>
      <c r="K14733" s="2" t="s">
        <v>11336</v>
      </c>
      <c r="M14733" t="s">
        <v>16314</v>
      </c>
      <c r="N14733" t="s">
        <v>16314</v>
      </c>
      <c r="O14733" s="3" t="s">
        <v>97990</v>
      </c>
      <c r="P14733" t="s">
        <v>16314</v>
      </c>
      <c r="Q14733" t="s">
        <v>16314</v>
      </c>
      <c r="R14733" t="s">
        <v>97990</v>
      </c>
      <c r="S14733" s="4" t="str">
        <f t="shared" si="230"/>
        <v>1998</v>
      </c>
    </row>
    <row r="14734" spans="1:19" ht="29" hidden="1" x14ac:dyDescent="0.35">
      <c r="A14734" t="s">
        <v>97986</v>
      </c>
      <c r="B14734" t="s">
        <v>97987</v>
      </c>
      <c r="C14734" t="s">
        <v>97991</v>
      </c>
      <c r="D14734" t="s">
        <v>97992</v>
      </c>
      <c r="E14734" t="s">
        <v>97993</v>
      </c>
      <c r="F14734" t="s">
        <v>97994</v>
      </c>
      <c r="I14734" t="s">
        <v>97995</v>
      </c>
      <c r="J14734" t="s">
        <v>97996</v>
      </c>
      <c r="K14734" s="2" t="s">
        <v>11336</v>
      </c>
      <c r="M14734" t="s">
        <v>16314</v>
      </c>
      <c r="N14734" t="s">
        <v>16314</v>
      </c>
      <c r="O14734" s="3" t="s">
        <v>97997</v>
      </c>
      <c r="P14734" t="s">
        <v>16314</v>
      </c>
      <c r="Q14734" t="s">
        <v>16314</v>
      </c>
      <c r="R14734" t="s">
        <v>97997</v>
      </c>
      <c r="S14734" s="4" t="str">
        <f t="shared" si="230"/>
        <v>1998</v>
      </c>
    </row>
    <row r="14735" spans="1:19" ht="29" hidden="1" x14ac:dyDescent="0.35">
      <c r="A14735" t="s">
        <v>97993</v>
      </c>
      <c r="B14735" t="s">
        <v>97994</v>
      </c>
      <c r="C14735" t="s">
        <v>97998</v>
      </c>
      <c r="D14735" t="s">
        <v>97999</v>
      </c>
      <c r="E14735" t="s">
        <v>98000</v>
      </c>
      <c r="F14735" t="s">
        <v>98001</v>
      </c>
      <c r="I14735" t="s">
        <v>98002</v>
      </c>
      <c r="J14735" t="s">
        <v>98003</v>
      </c>
      <c r="K14735" s="2" t="s">
        <v>11336</v>
      </c>
      <c r="M14735" t="s">
        <v>16314</v>
      </c>
      <c r="N14735" t="s">
        <v>16314</v>
      </c>
      <c r="O14735" s="3" t="s">
        <v>98004</v>
      </c>
      <c r="P14735" t="s">
        <v>16314</v>
      </c>
      <c r="Q14735" t="s">
        <v>16314</v>
      </c>
      <c r="R14735" t="s">
        <v>98004</v>
      </c>
      <c r="S14735" s="4" t="str">
        <f t="shared" si="230"/>
        <v>1998</v>
      </c>
    </row>
    <row r="14736" spans="1:19" hidden="1" x14ac:dyDescent="0.35">
      <c r="A14736" t="s">
        <v>98000</v>
      </c>
      <c r="B14736" t="s">
        <v>98001</v>
      </c>
      <c r="C14736" t="s">
        <v>98005</v>
      </c>
      <c r="D14736" t="s">
        <v>98006</v>
      </c>
      <c r="E14736" t="s">
        <v>98007</v>
      </c>
      <c r="F14736" t="s">
        <v>98008</v>
      </c>
      <c r="I14736" t="s">
        <v>512</v>
      </c>
      <c r="J14736" t="s">
        <v>512</v>
      </c>
      <c r="M14736" t="s">
        <v>112297</v>
      </c>
      <c r="N14736" t="s">
        <v>16314</v>
      </c>
      <c r="O14736" s="3" t="s">
        <v>98009</v>
      </c>
      <c r="P14736" t="s">
        <v>16314</v>
      </c>
      <c r="Q14736" t="s">
        <v>16314</v>
      </c>
      <c r="R14736" t="s">
        <v>98009</v>
      </c>
      <c r="S14736" s="4" t="str">
        <f t="shared" si="230"/>
        <v>1998</v>
      </c>
    </row>
    <row r="14737" spans="1:19" hidden="1" x14ac:dyDescent="0.35">
      <c r="A14737" t="s">
        <v>98007</v>
      </c>
      <c r="B14737" t="s">
        <v>98008</v>
      </c>
      <c r="C14737" t="s">
        <v>98010</v>
      </c>
      <c r="D14737" t="s">
        <v>98011</v>
      </c>
      <c r="E14737" t="s">
        <v>98012</v>
      </c>
      <c r="F14737" t="s">
        <v>98013</v>
      </c>
      <c r="I14737" t="s">
        <v>512</v>
      </c>
      <c r="J14737" t="s">
        <v>512</v>
      </c>
      <c r="M14737" t="s">
        <v>112297</v>
      </c>
      <c r="N14737" t="s">
        <v>16314</v>
      </c>
      <c r="O14737" s="3" t="s">
        <v>98014</v>
      </c>
      <c r="P14737" t="s">
        <v>16314</v>
      </c>
      <c r="Q14737" t="s">
        <v>16314</v>
      </c>
      <c r="R14737" t="s">
        <v>98014</v>
      </c>
      <c r="S14737" s="4" t="str">
        <f t="shared" si="230"/>
        <v>1998</v>
      </c>
    </row>
    <row r="14738" spans="1:19" hidden="1" x14ac:dyDescent="0.35">
      <c r="A14738" t="s">
        <v>98012</v>
      </c>
      <c r="B14738" t="s">
        <v>98013</v>
      </c>
      <c r="C14738" t="s">
        <v>98015</v>
      </c>
      <c r="D14738" t="s">
        <v>98016</v>
      </c>
      <c r="E14738" t="s">
        <v>98017</v>
      </c>
      <c r="F14738" t="s">
        <v>98018</v>
      </c>
      <c r="I14738" t="s">
        <v>512</v>
      </c>
      <c r="J14738" t="s">
        <v>512</v>
      </c>
      <c r="M14738" t="s">
        <v>112297</v>
      </c>
      <c r="N14738" t="s">
        <v>16314</v>
      </c>
      <c r="O14738" s="3" t="s">
        <v>98019</v>
      </c>
      <c r="P14738" t="s">
        <v>16314</v>
      </c>
      <c r="Q14738" t="s">
        <v>16314</v>
      </c>
      <c r="R14738" t="s">
        <v>98019</v>
      </c>
      <c r="S14738" s="4" t="str">
        <f t="shared" si="230"/>
        <v>1998</v>
      </c>
    </row>
    <row r="14739" spans="1:19" hidden="1" x14ac:dyDescent="0.35">
      <c r="A14739" t="s">
        <v>98017</v>
      </c>
      <c r="B14739" t="s">
        <v>98018</v>
      </c>
      <c r="C14739" t="s">
        <v>98020</v>
      </c>
      <c r="D14739" t="s">
        <v>98021</v>
      </c>
      <c r="E14739" t="s">
        <v>98022</v>
      </c>
      <c r="F14739" t="s">
        <v>98023</v>
      </c>
      <c r="I14739" t="s">
        <v>512</v>
      </c>
      <c r="J14739" t="s">
        <v>512</v>
      </c>
      <c r="M14739" t="s">
        <v>112297</v>
      </c>
      <c r="N14739" t="s">
        <v>16314</v>
      </c>
      <c r="O14739" s="3" t="s">
        <v>98024</v>
      </c>
      <c r="P14739" t="s">
        <v>16314</v>
      </c>
      <c r="Q14739" t="s">
        <v>16314</v>
      </c>
      <c r="R14739" t="s">
        <v>98024</v>
      </c>
      <c r="S14739" s="4" t="str">
        <f t="shared" si="230"/>
        <v>1998</v>
      </c>
    </row>
    <row r="14740" spans="1:19" hidden="1" x14ac:dyDescent="0.35">
      <c r="A14740" t="s">
        <v>98022</v>
      </c>
      <c r="B14740" t="s">
        <v>98023</v>
      </c>
      <c r="C14740" t="s">
        <v>98025</v>
      </c>
      <c r="D14740" t="s">
        <v>98026</v>
      </c>
      <c r="E14740" t="s">
        <v>98027</v>
      </c>
      <c r="F14740" t="s">
        <v>98028</v>
      </c>
      <c r="I14740" t="s">
        <v>512</v>
      </c>
      <c r="J14740" t="s">
        <v>512</v>
      </c>
      <c r="M14740" t="s">
        <v>112297</v>
      </c>
      <c r="N14740" t="s">
        <v>16314</v>
      </c>
      <c r="O14740" s="3" t="s">
        <v>98029</v>
      </c>
      <c r="P14740" t="s">
        <v>16314</v>
      </c>
      <c r="Q14740" t="s">
        <v>16314</v>
      </c>
      <c r="R14740" t="s">
        <v>98029</v>
      </c>
      <c r="S14740" s="4" t="str">
        <f t="shared" si="230"/>
        <v>1998</v>
      </c>
    </row>
    <row r="14741" spans="1:19" hidden="1" x14ac:dyDescent="0.35">
      <c r="A14741" t="s">
        <v>98027</v>
      </c>
      <c r="B14741" t="s">
        <v>98028</v>
      </c>
      <c r="C14741" t="s">
        <v>98030</v>
      </c>
      <c r="D14741" t="s">
        <v>98031</v>
      </c>
      <c r="E14741" s="1" t="s">
        <v>98032</v>
      </c>
      <c r="F14741" s="1" t="s">
        <v>98033</v>
      </c>
      <c r="I14741" t="s">
        <v>94650</v>
      </c>
      <c r="J14741" t="s">
        <v>94650</v>
      </c>
      <c r="M14741" t="s">
        <v>112315</v>
      </c>
      <c r="N14741" t="s">
        <v>16314</v>
      </c>
      <c r="O14741" s="3" t="s">
        <v>98034</v>
      </c>
      <c r="P14741" t="s">
        <v>16314</v>
      </c>
      <c r="Q14741" t="s">
        <v>16314</v>
      </c>
      <c r="R14741" t="s">
        <v>98034</v>
      </c>
      <c r="S14741" s="4" t="str">
        <f t="shared" si="230"/>
        <v>1998</v>
      </c>
    </row>
    <row r="14742" spans="1:19" hidden="1" x14ac:dyDescent="0.35">
      <c r="A14742" s="1" t="s">
        <v>98032</v>
      </c>
      <c r="B14742" s="1" t="s">
        <v>98033</v>
      </c>
      <c r="C14742" s="1" t="s">
        <v>98035</v>
      </c>
      <c r="D14742" s="1" t="s">
        <v>98036</v>
      </c>
      <c r="E14742" t="s">
        <v>98037</v>
      </c>
      <c r="F14742" t="s">
        <v>98038</v>
      </c>
      <c r="I14742" t="s">
        <v>512</v>
      </c>
      <c r="J14742" t="s">
        <v>512</v>
      </c>
      <c r="M14742" t="s">
        <v>112297</v>
      </c>
      <c r="N14742" t="s">
        <v>16314</v>
      </c>
      <c r="O14742" s="3" t="s">
        <v>98039</v>
      </c>
      <c r="P14742" t="s">
        <v>16314</v>
      </c>
      <c r="Q14742" t="s">
        <v>16314</v>
      </c>
      <c r="R14742" t="s">
        <v>98039</v>
      </c>
      <c r="S14742" s="4" t="str">
        <f t="shared" si="230"/>
        <v>1998</v>
      </c>
    </row>
    <row r="14743" spans="1:19" hidden="1" x14ac:dyDescent="0.35">
      <c r="A14743" t="s">
        <v>98037</v>
      </c>
      <c r="B14743" t="s">
        <v>98038</v>
      </c>
      <c r="C14743" t="s">
        <v>98040</v>
      </c>
      <c r="D14743" t="s">
        <v>98041</v>
      </c>
      <c r="E14743" t="s">
        <v>98042</v>
      </c>
      <c r="F14743" t="s">
        <v>98043</v>
      </c>
      <c r="I14743" t="s">
        <v>512</v>
      </c>
      <c r="J14743" t="s">
        <v>512</v>
      </c>
      <c r="M14743" t="s">
        <v>112297</v>
      </c>
      <c r="N14743" t="s">
        <v>16314</v>
      </c>
      <c r="O14743" s="3" t="s">
        <v>98044</v>
      </c>
      <c r="P14743" t="s">
        <v>16314</v>
      </c>
      <c r="Q14743" t="s">
        <v>16314</v>
      </c>
      <c r="R14743" t="s">
        <v>98044</v>
      </c>
      <c r="S14743" s="4" t="str">
        <f t="shared" si="230"/>
        <v>1998</v>
      </c>
    </row>
    <row r="14744" spans="1:19" hidden="1" x14ac:dyDescent="0.35">
      <c r="A14744" t="s">
        <v>98042</v>
      </c>
      <c r="B14744" t="s">
        <v>98043</v>
      </c>
      <c r="C14744" t="s">
        <v>98045</v>
      </c>
      <c r="D14744" t="s">
        <v>98046</v>
      </c>
      <c r="E14744" t="s">
        <v>98047</v>
      </c>
      <c r="F14744" t="s">
        <v>98048</v>
      </c>
      <c r="I14744" t="s">
        <v>91945</v>
      </c>
      <c r="J14744" t="s">
        <v>91946</v>
      </c>
      <c r="M14744" t="s">
        <v>112315</v>
      </c>
      <c r="N14744" t="s">
        <v>16314</v>
      </c>
      <c r="O14744" s="3" t="s">
        <v>98049</v>
      </c>
      <c r="P14744" t="s">
        <v>16314</v>
      </c>
      <c r="Q14744" t="s">
        <v>16314</v>
      </c>
      <c r="R14744" t="s">
        <v>98049</v>
      </c>
      <c r="S14744" s="4" t="str">
        <f t="shared" si="230"/>
        <v>1998</v>
      </c>
    </row>
    <row r="14745" spans="1:19" ht="29" hidden="1" x14ac:dyDescent="0.35">
      <c r="A14745" t="s">
        <v>98047</v>
      </c>
      <c r="B14745" t="s">
        <v>98048</v>
      </c>
      <c r="C14745" t="s">
        <v>98050</v>
      </c>
      <c r="D14745" t="s">
        <v>98051</v>
      </c>
      <c r="E14745" t="s">
        <v>98052</v>
      </c>
      <c r="F14745" t="s">
        <v>98053</v>
      </c>
      <c r="I14745" t="s">
        <v>98054</v>
      </c>
      <c r="J14745" t="s">
        <v>98055</v>
      </c>
      <c r="K14745" s="2" t="s">
        <v>11336</v>
      </c>
      <c r="M14745" t="s">
        <v>16314</v>
      </c>
      <c r="N14745" t="s">
        <v>16314</v>
      </c>
      <c r="O14745" s="3" t="s">
        <v>98056</v>
      </c>
      <c r="P14745" t="s">
        <v>16314</v>
      </c>
      <c r="Q14745" t="s">
        <v>16314</v>
      </c>
      <c r="R14745" t="s">
        <v>98056</v>
      </c>
      <c r="S14745" s="4" t="str">
        <f t="shared" si="230"/>
        <v>1998</v>
      </c>
    </row>
    <row r="14746" spans="1:19" ht="29" hidden="1" x14ac:dyDescent="0.35">
      <c r="A14746" t="s">
        <v>98052</v>
      </c>
      <c r="B14746" t="s">
        <v>98053</v>
      </c>
      <c r="C14746" t="s">
        <v>98057</v>
      </c>
      <c r="D14746" t="s">
        <v>98058</v>
      </c>
      <c r="E14746" t="s">
        <v>98059</v>
      </c>
      <c r="F14746" t="s">
        <v>98060</v>
      </c>
      <c r="I14746" t="s">
        <v>98061</v>
      </c>
      <c r="J14746" t="s">
        <v>98062</v>
      </c>
      <c r="K14746" s="2" t="s">
        <v>78795</v>
      </c>
      <c r="M14746" t="s">
        <v>16314</v>
      </c>
      <c r="N14746" t="s">
        <v>16314</v>
      </c>
      <c r="O14746" s="3" t="s">
        <v>98063</v>
      </c>
      <c r="P14746" t="s">
        <v>16314</v>
      </c>
      <c r="Q14746" t="s">
        <v>16314</v>
      </c>
      <c r="R14746" t="s">
        <v>98063</v>
      </c>
      <c r="S14746" s="4" t="str">
        <f t="shared" si="230"/>
        <v>1998</v>
      </c>
    </row>
    <row r="14747" spans="1:19" ht="29" hidden="1" x14ac:dyDescent="0.35">
      <c r="A14747" t="s">
        <v>98059</v>
      </c>
      <c r="B14747" t="s">
        <v>98060</v>
      </c>
      <c r="C14747" t="s">
        <v>98064</v>
      </c>
      <c r="D14747" t="s">
        <v>98065</v>
      </c>
      <c r="E14747" t="s">
        <v>98066</v>
      </c>
      <c r="F14747" t="s">
        <v>98067</v>
      </c>
      <c r="I14747" t="s">
        <v>98068</v>
      </c>
      <c r="J14747" t="s">
        <v>98069</v>
      </c>
      <c r="K14747" s="2" t="s">
        <v>78795</v>
      </c>
      <c r="M14747" t="s">
        <v>16314</v>
      </c>
      <c r="N14747" t="s">
        <v>16314</v>
      </c>
      <c r="O14747" s="3" t="s">
        <v>98070</v>
      </c>
      <c r="P14747" t="s">
        <v>16314</v>
      </c>
      <c r="Q14747" t="s">
        <v>16314</v>
      </c>
      <c r="R14747" t="s">
        <v>98070</v>
      </c>
      <c r="S14747" s="4" t="str">
        <f t="shared" si="230"/>
        <v>1998</v>
      </c>
    </row>
    <row r="14748" spans="1:19" hidden="1" x14ac:dyDescent="0.35">
      <c r="A14748" t="s">
        <v>98066</v>
      </c>
      <c r="B14748" t="s">
        <v>98067</v>
      </c>
      <c r="C14748" t="s">
        <v>98071</v>
      </c>
      <c r="D14748" t="s">
        <v>98072</v>
      </c>
      <c r="E14748" t="s">
        <v>98073</v>
      </c>
      <c r="F14748" s="1">
        <v>9289980000</v>
      </c>
      <c r="I14748" t="s">
        <v>512</v>
      </c>
      <c r="J14748" t="s">
        <v>512</v>
      </c>
      <c r="M14748" t="s">
        <v>112297</v>
      </c>
      <c r="N14748" t="s">
        <v>16314</v>
      </c>
      <c r="O14748" s="3" t="s">
        <v>98074</v>
      </c>
      <c r="P14748" t="s">
        <v>16314</v>
      </c>
      <c r="Q14748" t="s">
        <v>16314</v>
      </c>
      <c r="R14748" t="s">
        <v>98074</v>
      </c>
      <c r="S14748" s="4" t="str">
        <f t="shared" si="230"/>
        <v>1998</v>
      </c>
    </row>
    <row r="14749" spans="1:19" hidden="1" x14ac:dyDescent="0.35">
      <c r="A14749" t="s">
        <v>98073</v>
      </c>
      <c r="B14749" s="1">
        <v>9289980000</v>
      </c>
      <c r="C14749" t="s">
        <v>98075</v>
      </c>
      <c r="D14749" t="s">
        <v>98076</v>
      </c>
      <c r="E14749" t="s">
        <v>98077</v>
      </c>
      <c r="F14749" t="s">
        <v>98078</v>
      </c>
      <c r="I14749" t="s">
        <v>512</v>
      </c>
      <c r="J14749" t="s">
        <v>512</v>
      </c>
      <c r="M14749" t="s">
        <v>112297</v>
      </c>
      <c r="N14749" t="s">
        <v>16314</v>
      </c>
      <c r="O14749" s="3" t="s">
        <v>98079</v>
      </c>
      <c r="P14749" t="s">
        <v>16314</v>
      </c>
      <c r="Q14749" t="s">
        <v>16314</v>
      </c>
      <c r="R14749" t="s">
        <v>98079</v>
      </c>
      <c r="S14749" s="4" t="str">
        <f t="shared" si="230"/>
        <v>1998</v>
      </c>
    </row>
    <row r="14750" spans="1:19" ht="29" hidden="1" x14ac:dyDescent="0.35">
      <c r="A14750" t="s">
        <v>98077</v>
      </c>
      <c r="B14750" t="s">
        <v>98078</v>
      </c>
      <c r="C14750" t="s">
        <v>98080</v>
      </c>
      <c r="D14750" t="s">
        <v>98081</v>
      </c>
      <c r="E14750" t="s">
        <v>98082</v>
      </c>
      <c r="F14750" t="s">
        <v>98083</v>
      </c>
      <c r="I14750" t="s">
        <v>98084</v>
      </c>
      <c r="J14750" t="s">
        <v>98085</v>
      </c>
      <c r="K14750" s="2" t="s">
        <v>78795</v>
      </c>
      <c r="M14750" t="s">
        <v>16314</v>
      </c>
      <c r="N14750" t="s">
        <v>16314</v>
      </c>
      <c r="O14750" s="3" t="s">
        <v>98086</v>
      </c>
      <c r="P14750" t="s">
        <v>16314</v>
      </c>
      <c r="Q14750" t="s">
        <v>16314</v>
      </c>
      <c r="R14750" t="s">
        <v>98086</v>
      </c>
      <c r="S14750" s="4" t="str">
        <f t="shared" si="230"/>
        <v>1998</v>
      </c>
    </row>
    <row r="14751" spans="1:19" ht="409.5" hidden="1" x14ac:dyDescent="0.35">
      <c r="A14751" t="s">
        <v>98082</v>
      </c>
      <c r="B14751" t="s">
        <v>98083</v>
      </c>
      <c r="C14751" t="s">
        <v>98087</v>
      </c>
      <c r="D14751" t="s">
        <v>98088</v>
      </c>
      <c r="E14751" t="s">
        <v>98089</v>
      </c>
      <c r="F14751" t="s">
        <v>98090</v>
      </c>
      <c r="I14751" t="s">
        <v>98091</v>
      </c>
      <c r="J14751" t="s">
        <v>28707</v>
      </c>
      <c r="K14751" s="2" t="s">
        <v>98092</v>
      </c>
      <c r="M14751" t="s">
        <v>16314</v>
      </c>
      <c r="N14751" t="s">
        <v>16314</v>
      </c>
      <c r="O14751" s="3" t="s">
        <v>98093</v>
      </c>
      <c r="P14751" t="s">
        <v>16314</v>
      </c>
      <c r="Q14751" t="s">
        <v>16314</v>
      </c>
      <c r="R14751" t="s">
        <v>98093</v>
      </c>
      <c r="S14751" s="4" t="str">
        <f t="shared" si="230"/>
        <v>1998</v>
      </c>
    </row>
    <row r="14752" spans="1:19" ht="29" hidden="1" x14ac:dyDescent="0.35">
      <c r="A14752" t="s">
        <v>98089</v>
      </c>
      <c r="B14752" t="s">
        <v>98090</v>
      </c>
      <c r="C14752" t="s">
        <v>98094</v>
      </c>
      <c r="D14752" t="s">
        <v>98095</v>
      </c>
      <c r="E14752" t="s">
        <v>98096</v>
      </c>
      <c r="F14752" t="s">
        <v>98097</v>
      </c>
      <c r="I14752" t="s">
        <v>98098</v>
      </c>
      <c r="J14752" t="s">
        <v>98099</v>
      </c>
      <c r="K14752" s="2" t="s">
        <v>78795</v>
      </c>
      <c r="M14752" t="s">
        <v>16314</v>
      </c>
      <c r="N14752" t="s">
        <v>16314</v>
      </c>
      <c r="O14752" s="3" t="s">
        <v>98100</v>
      </c>
      <c r="P14752" t="s">
        <v>16314</v>
      </c>
      <c r="Q14752" t="s">
        <v>16314</v>
      </c>
      <c r="R14752" t="s">
        <v>98100</v>
      </c>
      <c r="S14752" s="4" t="str">
        <f t="shared" si="230"/>
        <v>1998</v>
      </c>
    </row>
    <row r="14753" spans="1:19" hidden="1" x14ac:dyDescent="0.35">
      <c r="A14753" t="s">
        <v>98096</v>
      </c>
      <c r="B14753" t="s">
        <v>98097</v>
      </c>
      <c r="C14753" t="s">
        <v>98101</v>
      </c>
      <c r="D14753" t="s">
        <v>98102</v>
      </c>
      <c r="E14753" t="s">
        <v>98103</v>
      </c>
      <c r="F14753" t="s">
        <v>98104</v>
      </c>
      <c r="I14753" t="s">
        <v>512</v>
      </c>
      <c r="J14753" t="s">
        <v>512</v>
      </c>
      <c r="M14753" t="s">
        <v>112297</v>
      </c>
      <c r="N14753" t="s">
        <v>16314</v>
      </c>
      <c r="O14753" s="3" t="s">
        <v>98105</v>
      </c>
      <c r="P14753" t="s">
        <v>16314</v>
      </c>
      <c r="Q14753" t="s">
        <v>16314</v>
      </c>
      <c r="R14753" t="s">
        <v>98105</v>
      </c>
      <c r="S14753" s="4" t="str">
        <f t="shared" si="230"/>
        <v>1998</v>
      </c>
    </row>
    <row r="14754" spans="1:19" ht="87" hidden="1" x14ac:dyDescent="0.35">
      <c r="A14754" t="s">
        <v>98103</v>
      </c>
      <c r="B14754" t="s">
        <v>98104</v>
      </c>
      <c r="C14754" t="s">
        <v>98106</v>
      </c>
      <c r="D14754" t="s">
        <v>98107</v>
      </c>
      <c r="E14754" t="s">
        <v>98108</v>
      </c>
      <c r="F14754" t="s">
        <v>98109</v>
      </c>
      <c r="I14754" t="s">
        <v>98110</v>
      </c>
      <c r="J14754" t="s">
        <v>98111</v>
      </c>
      <c r="K14754" s="2" t="s">
        <v>98112</v>
      </c>
      <c r="M14754" t="s">
        <v>16314</v>
      </c>
      <c r="N14754" t="s">
        <v>16314</v>
      </c>
      <c r="O14754" s="3" t="s">
        <v>98113</v>
      </c>
      <c r="P14754" t="s">
        <v>16314</v>
      </c>
      <c r="Q14754" t="s">
        <v>16314</v>
      </c>
      <c r="R14754" t="s">
        <v>98113</v>
      </c>
      <c r="S14754" s="4" t="str">
        <f t="shared" si="230"/>
        <v>1998</v>
      </c>
    </row>
    <row r="14755" spans="1:19" hidden="1" x14ac:dyDescent="0.35">
      <c r="A14755" t="s">
        <v>98108</v>
      </c>
      <c r="B14755" t="s">
        <v>98109</v>
      </c>
      <c r="C14755" t="s">
        <v>98114</v>
      </c>
      <c r="D14755" t="s">
        <v>98115</v>
      </c>
      <c r="E14755" t="s">
        <v>98116</v>
      </c>
      <c r="F14755" t="s">
        <v>98117</v>
      </c>
      <c r="I14755" t="s">
        <v>414</v>
      </c>
      <c r="J14755" t="s">
        <v>414</v>
      </c>
      <c r="M14755" t="s">
        <v>112299</v>
      </c>
      <c r="N14755" t="s">
        <v>16314</v>
      </c>
      <c r="O14755" s="3" t="s">
        <v>98118</v>
      </c>
      <c r="P14755" t="s">
        <v>16314</v>
      </c>
      <c r="Q14755" t="s">
        <v>16314</v>
      </c>
      <c r="R14755" t="s">
        <v>98118</v>
      </c>
      <c r="S14755" s="4" t="str">
        <f t="shared" si="230"/>
        <v>1998</v>
      </c>
    </row>
    <row r="14756" spans="1:19" hidden="1" x14ac:dyDescent="0.35">
      <c r="A14756" t="s">
        <v>98116</v>
      </c>
      <c r="B14756" t="s">
        <v>98117</v>
      </c>
      <c r="C14756" t="s">
        <v>98119</v>
      </c>
      <c r="D14756" t="s">
        <v>98120</v>
      </c>
      <c r="E14756" t="s">
        <v>98121</v>
      </c>
      <c r="F14756" t="s">
        <v>98122</v>
      </c>
      <c r="I14756" t="s">
        <v>98123</v>
      </c>
      <c r="J14756" t="s">
        <v>98124</v>
      </c>
      <c r="M14756" t="s">
        <v>112297</v>
      </c>
      <c r="N14756" t="s">
        <v>16314</v>
      </c>
      <c r="O14756" s="3" t="s">
        <v>98125</v>
      </c>
      <c r="P14756" t="s">
        <v>16314</v>
      </c>
      <c r="Q14756" t="s">
        <v>16314</v>
      </c>
      <c r="R14756" t="s">
        <v>98125</v>
      </c>
      <c r="S14756" s="4" t="str">
        <f t="shared" si="230"/>
        <v>1998</v>
      </c>
    </row>
    <row r="14757" spans="1:19" hidden="1" x14ac:dyDescent="0.35">
      <c r="A14757" t="s">
        <v>98121</v>
      </c>
      <c r="B14757" t="s">
        <v>98122</v>
      </c>
      <c r="C14757" s="1" t="s">
        <v>98126</v>
      </c>
      <c r="D14757" t="s">
        <v>98127</v>
      </c>
      <c r="E14757" t="s">
        <v>98128</v>
      </c>
      <c r="F14757" t="s">
        <v>98129</v>
      </c>
      <c r="I14757" t="s">
        <v>2301</v>
      </c>
      <c r="J14757" t="s">
        <v>2302</v>
      </c>
      <c r="M14757" t="s">
        <v>16314</v>
      </c>
      <c r="N14757" t="s">
        <v>16314</v>
      </c>
      <c r="O14757" s="3" t="s">
        <v>98130</v>
      </c>
      <c r="P14757" t="s">
        <v>16314</v>
      </c>
      <c r="Q14757" t="s">
        <v>16314</v>
      </c>
      <c r="R14757" t="s">
        <v>98130</v>
      </c>
      <c r="S14757" s="4" t="str">
        <f t="shared" si="230"/>
        <v>1998</v>
      </c>
    </row>
    <row r="14758" spans="1:19" hidden="1" x14ac:dyDescent="0.35">
      <c r="A14758" t="s">
        <v>98128</v>
      </c>
      <c r="B14758" t="s">
        <v>98129</v>
      </c>
      <c r="C14758" t="s">
        <v>98131</v>
      </c>
      <c r="D14758" t="s">
        <v>98132</v>
      </c>
      <c r="E14758" t="s">
        <v>98133</v>
      </c>
      <c r="F14758" t="s">
        <v>98134</v>
      </c>
      <c r="I14758" t="s">
        <v>98135</v>
      </c>
      <c r="J14758" t="s">
        <v>94650</v>
      </c>
      <c r="M14758" t="s">
        <v>112315</v>
      </c>
      <c r="N14758" t="s">
        <v>16314</v>
      </c>
      <c r="O14758" s="3" t="s">
        <v>98136</v>
      </c>
      <c r="P14758" t="s">
        <v>16314</v>
      </c>
      <c r="Q14758" t="s">
        <v>16314</v>
      </c>
      <c r="R14758" t="s">
        <v>98136</v>
      </c>
      <c r="S14758" s="4" t="str">
        <f t="shared" si="230"/>
        <v>1998</v>
      </c>
    </row>
    <row r="14759" spans="1:19" hidden="1" x14ac:dyDescent="0.35">
      <c r="A14759" t="s">
        <v>98133</v>
      </c>
      <c r="B14759" t="s">
        <v>98134</v>
      </c>
      <c r="C14759" t="s">
        <v>98137</v>
      </c>
      <c r="D14759" t="s">
        <v>98138</v>
      </c>
      <c r="E14759" t="s">
        <v>98139</v>
      </c>
      <c r="F14759" t="s">
        <v>98140</v>
      </c>
      <c r="I14759" t="s">
        <v>98141</v>
      </c>
      <c r="J14759" t="s">
        <v>94650</v>
      </c>
      <c r="M14759" t="s">
        <v>112315</v>
      </c>
      <c r="N14759" t="s">
        <v>16314</v>
      </c>
      <c r="O14759" s="3" t="s">
        <v>98142</v>
      </c>
      <c r="P14759" t="s">
        <v>16314</v>
      </c>
      <c r="Q14759" t="s">
        <v>16314</v>
      </c>
      <c r="R14759" t="s">
        <v>98142</v>
      </c>
      <c r="S14759" s="4" t="str">
        <f t="shared" si="230"/>
        <v>1998</v>
      </c>
    </row>
    <row r="14760" spans="1:19" hidden="1" x14ac:dyDescent="0.35">
      <c r="A14760" t="s">
        <v>98139</v>
      </c>
      <c r="B14760" t="s">
        <v>98140</v>
      </c>
      <c r="C14760" t="s">
        <v>98143</v>
      </c>
      <c r="D14760" t="s">
        <v>98144</v>
      </c>
      <c r="E14760" t="s">
        <v>98145</v>
      </c>
      <c r="F14760" t="s">
        <v>98146</v>
      </c>
      <c r="I14760" t="s">
        <v>98147</v>
      </c>
      <c r="J14760" t="s">
        <v>94650</v>
      </c>
      <c r="M14760" t="s">
        <v>112315</v>
      </c>
      <c r="N14760" t="s">
        <v>16314</v>
      </c>
      <c r="O14760" s="3" t="s">
        <v>98148</v>
      </c>
      <c r="P14760" t="s">
        <v>16314</v>
      </c>
      <c r="Q14760" t="s">
        <v>16314</v>
      </c>
      <c r="R14760" t="s">
        <v>98148</v>
      </c>
      <c r="S14760" s="4" t="str">
        <f t="shared" si="230"/>
        <v>1998</v>
      </c>
    </row>
    <row r="14761" spans="1:19" hidden="1" x14ac:dyDescent="0.35">
      <c r="A14761" t="s">
        <v>98145</v>
      </c>
      <c r="B14761" t="s">
        <v>98146</v>
      </c>
      <c r="C14761" t="s">
        <v>98149</v>
      </c>
      <c r="D14761" t="s">
        <v>98150</v>
      </c>
      <c r="E14761" t="s">
        <v>98151</v>
      </c>
      <c r="F14761" t="s">
        <v>98152</v>
      </c>
      <c r="I14761" t="s">
        <v>98153</v>
      </c>
      <c r="J14761" t="s">
        <v>98154</v>
      </c>
      <c r="M14761" t="s">
        <v>112297</v>
      </c>
      <c r="N14761" t="s">
        <v>16314</v>
      </c>
      <c r="O14761" s="3" t="s">
        <v>98155</v>
      </c>
      <c r="P14761" t="s">
        <v>16314</v>
      </c>
      <c r="Q14761" t="s">
        <v>16314</v>
      </c>
      <c r="R14761" t="s">
        <v>98155</v>
      </c>
      <c r="S14761" s="4" t="str">
        <f t="shared" si="230"/>
        <v>1998</v>
      </c>
    </row>
    <row r="14762" spans="1:19" hidden="1" x14ac:dyDescent="0.35">
      <c r="A14762" t="s">
        <v>98151</v>
      </c>
      <c r="B14762" t="s">
        <v>98152</v>
      </c>
      <c r="C14762" t="s">
        <v>98156</v>
      </c>
      <c r="D14762" t="s">
        <v>98157</v>
      </c>
      <c r="E14762" t="s">
        <v>98158</v>
      </c>
      <c r="F14762" t="s">
        <v>98159</v>
      </c>
      <c r="I14762" t="s">
        <v>98160</v>
      </c>
      <c r="J14762" t="s">
        <v>98161</v>
      </c>
      <c r="M14762" t="s">
        <v>112323</v>
      </c>
      <c r="N14762" t="s">
        <v>16314</v>
      </c>
      <c r="O14762" s="3" t="s">
        <v>98162</v>
      </c>
      <c r="P14762" t="s">
        <v>16314</v>
      </c>
      <c r="Q14762" t="s">
        <v>16314</v>
      </c>
      <c r="R14762" t="s">
        <v>98162</v>
      </c>
      <c r="S14762" s="4" t="str">
        <f t="shared" si="230"/>
        <v>1998</v>
      </c>
    </row>
    <row r="14763" spans="1:19" hidden="1" x14ac:dyDescent="0.35">
      <c r="A14763" t="s">
        <v>98158</v>
      </c>
      <c r="B14763" t="s">
        <v>98159</v>
      </c>
      <c r="C14763" t="s">
        <v>98163</v>
      </c>
      <c r="D14763" t="s">
        <v>98164</v>
      </c>
      <c r="E14763" t="s">
        <v>98165</v>
      </c>
      <c r="F14763" t="s">
        <v>98166</v>
      </c>
      <c r="I14763" t="s">
        <v>98167</v>
      </c>
      <c r="J14763" t="s">
        <v>98168</v>
      </c>
      <c r="M14763" t="s">
        <v>112323</v>
      </c>
      <c r="N14763" t="s">
        <v>16314</v>
      </c>
      <c r="O14763" s="3" t="s">
        <v>98169</v>
      </c>
      <c r="P14763" t="s">
        <v>16314</v>
      </c>
      <c r="Q14763" t="s">
        <v>16314</v>
      </c>
      <c r="R14763" t="s">
        <v>98169</v>
      </c>
      <c r="S14763" s="4" t="str">
        <f t="shared" si="230"/>
        <v>1998</v>
      </c>
    </row>
    <row r="14764" spans="1:19" hidden="1" x14ac:dyDescent="0.35">
      <c r="A14764" t="s">
        <v>98165</v>
      </c>
      <c r="B14764" t="s">
        <v>98166</v>
      </c>
      <c r="C14764" t="s">
        <v>98170</v>
      </c>
      <c r="D14764" t="s">
        <v>98171</v>
      </c>
      <c r="E14764" t="s">
        <v>98172</v>
      </c>
      <c r="F14764" t="s">
        <v>98173</v>
      </c>
      <c r="I14764" t="s">
        <v>87775</v>
      </c>
      <c r="J14764" t="s">
        <v>87776</v>
      </c>
      <c r="M14764" t="s">
        <v>112323</v>
      </c>
      <c r="N14764" t="s">
        <v>16314</v>
      </c>
      <c r="O14764" s="3" t="s">
        <v>98174</v>
      </c>
      <c r="P14764" t="s">
        <v>16314</v>
      </c>
      <c r="Q14764" t="s">
        <v>16314</v>
      </c>
      <c r="R14764" t="s">
        <v>98174</v>
      </c>
      <c r="S14764" s="4" t="str">
        <f t="shared" si="230"/>
        <v>1998</v>
      </c>
    </row>
    <row r="14765" spans="1:19" hidden="1" x14ac:dyDescent="0.35">
      <c r="A14765" t="s">
        <v>98172</v>
      </c>
      <c r="B14765" t="s">
        <v>98173</v>
      </c>
      <c r="C14765" t="s">
        <v>98175</v>
      </c>
      <c r="D14765" t="s">
        <v>98176</v>
      </c>
      <c r="E14765" t="s">
        <v>98177</v>
      </c>
      <c r="F14765" t="s">
        <v>98178</v>
      </c>
      <c r="I14765" t="s">
        <v>98179</v>
      </c>
      <c r="J14765" t="s">
        <v>98180</v>
      </c>
      <c r="M14765" t="s">
        <v>112323</v>
      </c>
      <c r="N14765" t="s">
        <v>16314</v>
      </c>
      <c r="O14765" s="3" t="s">
        <v>98181</v>
      </c>
      <c r="P14765" t="s">
        <v>16314</v>
      </c>
      <c r="Q14765" t="s">
        <v>16314</v>
      </c>
      <c r="R14765" t="s">
        <v>98181</v>
      </c>
      <c r="S14765" s="4" t="str">
        <f t="shared" si="230"/>
        <v>1998</v>
      </c>
    </row>
    <row r="14766" spans="1:19" hidden="1" x14ac:dyDescent="0.35">
      <c r="A14766" t="s">
        <v>98177</v>
      </c>
      <c r="B14766" t="s">
        <v>98178</v>
      </c>
      <c r="C14766" t="s">
        <v>98182</v>
      </c>
      <c r="D14766" t="s">
        <v>98183</v>
      </c>
      <c r="E14766" t="s">
        <v>98184</v>
      </c>
      <c r="F14766" t="s">
        <v>98185</v>
      </c>
      <c r="I14766" t="s">
        <v>512</v>
      </c>
      <c r="J14766" t="s">
        <v>512</v>
      </c>
      <c r="M14766" t="s">
        <v>112297</v>
      </c>
      <c r="N14766" t="s">
        <v>16314</v>
      </c>
      <c r="O14766" s="3" t="s">
        <v>98186</v>
      </c>
      <c r="P14766" t="s">
        <v>16314</v>
      </c>
      <c r="Q14766" t="s">
        <v>16314</v>
      </c>
      <c r="R14766" t="s">
        <v>98186</v>
      </c>
      <c r="S14766" s="4" t="str">
        <f t="shared" si="230"/>
        <v>1998</v>
      </c>
    </row>
    <row r="14767" spans="1:19" hidden="1" x14ac:dyDescent="0.35">
      <c r="A14767" t="s">
        <v>98184</v>
      </c>
      <c r="B14767" t="s">
        <v>98185</v>
      </c>
      <c r="C14767" t="s">
        <v>98187</v>
      </c>
      <c r="D14767" t="s">
        <v>98188</v>
      </c>
      <c r="E14767" t="s">
        <v>98189</v>
      </c>
      <c r="F14767" t="s">
        <v>98190</v>
      </c>
      <c r="I14767" t="s">
        <v>512</v>
      </c>
      <c r="J14767" t="s">
        <v>512</v>
      </c>
      <c r="M14767" t="s">
        <v>112297</v>
      </c>
      <c r="N14767" t="s">
        <v>16314</v>
      </c>
      <c r="O14767" s="3" t="s">
        <v>98191</v>
      </c>
      <c r="P14767" t="s">
        <v>16314</v>
      </c>
      <c r="Q14767" t="s">
        <v>16314</v>
      </c>
      <c r="R14767" t="s">
        <v>98191</v>
      </c>
      <c r="S14767" s="4" t="str">
        <f t="shared" si="230"/>
        <v>1998</v>
      </c>
    </row>
    <row r="14768" spans="1:19" ht="29" hidden="1" x14ac:dyDescent="0.35">
      <c r="A14768" t="s">
        <v>98189</v>
      </c>
      <c r="B14768" t="s">
        <v>98190</v>
      </c>
      <c r="C14768" t="s">
        <v>98192</v>
      </c>
      <c r="D14768" t="s">
        <v>98193</v>
      </c>
      <c r="E14768" t="s">
        <v>98194</v>
      </c>
      <c r="F14768" t="s">
        <v>98195</v>
      </c>
      <c r="I14768" t="s">
        <v>98196</v>
      </c>
      <c r="J14768" t="s">
        <v>98197</v>
      </c>
      <c r="K14768" s="2" t="s">
        <v>78795</v>
      </c>
      <c r="M14768" t="s">
        <v>16314</v>
      </c>
      <c r="N14768" t="s">
        <v>16314</v>
      </c>
      <c r="O14768" s="3" t="s">
        <v>98198</v>
      </c>
      <c r="P14768" t="s">
        <v>16314</v>
      </c>
      <c r="Q14768" t="s">
        <v>16314</v>
      </c>
      <c r="R14768" t="s">
        <v>98198</v>
      </c>
      <c r="S14768" s="4" t="str">
        <f t="shared" si="230"/>
        <v>1998</v>
      </c>
    </row>
    <row r="14769" spans="1:19" hidden="1" x14ac:dyDescent="0.35">
      <c r="A14769" t="s">
        <v>98194</v>
      </c>
      <c r="B14769" t="s">
        <v>98195</v>
      </c>
      <c r="C14769" t="s">
        <v>98199</v>
      </c>
      <c r="D14769" t="s">
        <v>98200</v>
      </c>
      <c r="E14769" t="s">
        <v>98201</v>
      </c>
      <c r="F14769" t="s">
        <v>98202</v>
      </c>
      <c r="I14769" t="s">
        <v>98203</v>
      </c>
      <c r="J14769" t="s">
        <v>98204</v>
      </c>
      <c r="M14769" t="s">
        <v>112297</v>
      </c>
      <c r="N14769" t="s">
        <v>16314</v>
      </c>
      <c r="O14769" s="3" t="s">
        <v>98205</v>
      </c>
      <c r="P14769" t="s">
        <v>16314</v>
      </c>
      <c r="Q14769" t="s">
        <v>16314</v>
      </c>
      <c r="R14769" t="s">
        <v>98205</v>
      </c>
      <c r="S14769" s="4" t="str">
        <f t="shared" si="230"/>
        <v>1998</v>
      </c>
    </row>
    <row r="14770" spans="1:19" hidden="1" x14ac:dyDescent="0.35">
      <c r="A14770" t="s">
        <v>98201</v>
      </c>
      <c r="B14770" t="s">
        <v>98202</v>
      </c>
      <c r="C14770" t="s">
        <v>98206</v>
      </c>
      <c r="D14770" t="s">
        <v>98207</v>
      </c>
      <c r="E14770" t="s">
        <v>98208</v>
      </c>
      <c r="F14770" t="s">
        <v>98209</v>
      </c>
      <c r="I14770" t="s">
        <v>98210</v>
      </c>
      <c r="J14770" t="s">
        <v>98211</v>
      </c>
      <c r="M14770" t="s">
        <v>112297</v>
      </c>
      <c r="N14770" t="s">
        <v>16314</v>
      </c>
      <c r="O14770" s="3" t="s">
        <v>98212</v>
      </c>
      <c r="P14770" t="s">
        <v>16314</v>
      </c>
      <c r="Q14770" t="s">
        <v>16314</v>
      </c>
      <c r="R14770" t="s">
        <v>98212</v>
      </c>
      <c r="S14770" s="4" t="str">
        <f t="shared" si="230"/>
        <v>1998</v>
      </c>
    </row>
    <row r="14771" spans="1:19" ht="29" hidden="1" x14ac:dyDescent="0.35">
      <c r="A14771" t="s">
        <v>98208</v>
      </c>
      <c r="B14771" t="s">
        <v>98209</v>
      </c>
      <c r="C14771" t="s">
        <v>98213</v>
      </c>
      <c r="D14771" t="s">
        <v>98214</v>
      </c>
      <c r="E14771" t="s">
        <v>98215</v>
      </c>
      <c r="F14771" t="s">
        <v>98216</v>
      </c>
      <c r="I14771" t="s">
        <v>98217</v>
      </c>
      <c r="J14771" t="s">
        <v>98218</v>
      </c>
      <c r="K14771" s="2" t="s">
        <v>11336</v>
      </c>
      <c r="M14771" t="s">
        <v>16314</v>
      </c>
      <c r="N14771" t="s">
        <v>16314</v>
      </c>
      <c r="O14771" s="3" t="s">
        <v>98219</v>
      </c>
      <c r="P14771" t="s">
        <v>16314</v>
      </c>
      <c r="Q14771" t="s">
        <v>16314</v>
      </c>
      <c r="R14771" t="s">
        <v>98219</v>
      </c>
      <c r="S14771" s="4" t="str">
        <f t="shared" si="230"/>
        <v>1998</v>
      </c>
    </row>
    <row r="14772" spans="1:19" ht="29" hidden="1" x14ac:dyDescent="0.35">
      <c r="A14772" t="s">
        <v>98215</v>
      </c>
      <c r="B14772" t="s">
        <v>98216</v>
      </c>
      <c r="C14772" t="s">
        <v>98220</v>
      </c>
      <c r="D14772" t="s">
        <v>98221</v>
      </c>
      <c r="E14772" s="1" t="s">
        <v>98222</v>
      </c>
      <c r="F14772" s="1" t="s">
        <v>98223</v>
      </c>
      <c r="I14772" t="s">
        <v>98224</v>
      </c>
      <c r="J14772" t="s">
        <v>98225</v>
      </c>
      <c r="K14772" s="2" t="s">
        <v>78795</v>
      </c>
      <c r="M14772" t="s">
        <v>16314</v>
      </c>
      <c r="N14772" t="s">
        <v>16314</v>
      </c>
      <c r="O14772" s="3" t="s">
        <v>98226</v>
      </c>
      <c r="P14772" t="s">
        <v>16314</v>
      </c>
      <c r="Q14772" t="s">
        <v>16314</v>
      </c>
      <c r="R14772" t="s">
        <v>98226</v>
      </c>
      <c r="S14772" s="4" t="str">
        <f t="shared" si="230"/>
        <v>1998</v>
      </c>
    </row>
    <row r="14773" spans="1:19" ht="29" hidden="1" x14ac:dyDescent="0.35">
      <c r="A14773" s="1" t="s">
        <v>98222</v>
      </c>
      <c r="B14773" s="1" t="s">
        <v>98223</v>
      </c>
      <c r="C14773" t="s">
        <v>98227</v>
      </c>
      <c r="D14773" t="s">
        <v>98228</v>
      </c>
      <c r="E14773" t="s">
        <v>98229</v>
      </c>
      <c r="F14773" t="s">
        <v>98230</v>
      </c>
      <c r="I14773" t="s">
        <v>98231</v>
      </c>
      <c r="J14773" t="s">
        <v>98232</v>
      </c>
      <c r="K14773" s="2" t="s">
        <v>11336</v>
      </c>
      <c r="M14773" t="s">
        <v>16314</v>
      </c>
      <c r="N14773" t="s">
        <v>16314</v>
      </c>
      <c r="O14773" s="3" t="s">
        <v>98233</v>
      </c>
      <c r="P14773" t="s">
        <v>16314</v>
      </c>
      <c r="Q14773" t="s">
        <v>16314</v>
      </c>
      <c r="R14773" t="s">
        <v>98233</v>
      </c>
      <c r="S14773" s="4" t="str">
        <f t="shared" si="230"/>
        <v>1998</v>
      </c>
    </row>
    <row r="14774" spans="1:19" hidden="1" x14ac:dyDescent="0.35">
      <c r="A14774" t="s">
        <v>98229</v>
      </c>
      <c r="B14774" t="s">
        <v>98230</v>
      </c>
      <c r="C14774" t="s">
        <v>98234</v>
      </c>
      <c r="D14774" t="s">
        <v>98235</v>
      </c>
      <c r="E14774" t="s">
        <v>98236</v>
      </c>
      <c r="F14774" t="s">
        <v>98237</v>
      </c>
      <c r="I14774" t="s">
        <v>98238</v>
      </c>
      <c r="J14774" t="s">
        <v>98239</v>
      </c>
      <c r="M14774" t="s">
        <v>112297</v>
      </c>
      <c r="N14774" t="s">
        <v>16314</v>
      </c>
      <c r="O14774" s="3" t="s">
        <v>98240</v>
      </c>
      <c r="P14774" t="s">
        <v>16314</v>
      </c>
      <c r="Q14774" t="s">
        <v>16314</v>
      </c>
      <c r="R14774" t="s">
        <v>98240</v>
      </c>
      <c r="S14774" s="4" t="str">
        <f t="shared" si="230"/>
        <v>1998</v>
      </c>
    </row>
    <row r="14775" spans="1:19" ht="116" hidden="1" x14ac:dyDescent="0.35">
      <c r="A14775" t="s">
        <v>98236</v>
      </c>
      <c r="B14775" t="s">
        <v>98237</v>
      </c>
      <c r="C14775" t="s">
        <v>98241</v>
      </c>
      <c r="D14775" t="s">
        <v>98242</v>
      </c>
      <c r="E14775" t="s">
        <v>98243</v>
      </c>
      <c r="F14775" t="s">
        <v>98244</v>
      </c>
      <c r="I14775" t="s">
        <v>98245</v>
      </c>
      <c r="J14775" t="s">
        <v>98246</v>
      </c>
      <c r="K14775" s="2" t="s">
        <v>98247</v>
      </c>
      <c r="M14775" t="s">
        <v>16314</v>
      </c>
      <c r="N14775" t="s">
        <v>16314</v>
      </c>
      <c r="O14775" s="3" t="s">
        <v>98248</v>
      </c>
      <c r="P14775" t="s">
        <v>16314</v>
      </c>
      <c r="Q14775" t="s">
        <v>16314</v>
      </c>
      <c r="R14775" t="s">
        <v>98248</v>
      </c>
      <c r="S14775" s="4" t="str">
        <f t="shared" si="230"/>
        <v>1998</v>
      </c>
    </row>
    <row r="14776" spans="1:19" hidden="1" x14ac:dyDescent="0.35">
      <c r="A14776" t="s">
        <v>98243</v>
      </c>
      <c r="B14776" t="s">
        <v>98244</v>
      </c>
      <c r="C14776" t="s">
        <v>98249</v>
      </c>
      <c r="D14776" t="s">
        <v>98250</v>
      </c>
      <c r="E14776" t="s">
        <v>98251</v>
      </c>
      <c r="F14776" t="s">
        <v>98252</v>
      </c>
      <c r="I14776" t="s">
        <v>98253</v>
      </c>
      <c r="J14776" t="s">
        <v>98254</v>
      </c>
      <c r="M14776" t="s">
        <v>112297</v>
      </c>
      <c r="N14776" t="s">
        <v>16314</v>
      </c>
      <c r="O14776" s="3" t="s">
        <v>98255</v>
      </c>
      <c r="P14776" t="s">
        <v>16314</v>
      </c>
      <c r="Q14776" t="s">
        <v>16314</v>
      </c>
      <c r="R14776" t="s">
        <v>98255</v>
      </c>
      <c r="S14776" s="4" t="str">
        <f t="shared" si="230"/>
        <v>1998</v>
      </c>
    </row>
    <row r="14777" spans="1:19" hidden="1" x14ac:dyDescent="0.35">
      <c r="A14777" t="s">
        <v>98251</v>
      </c>
      <c r="B14777" t="s">
        <v>98252</v>
      </c>
      <c r="C14777" t="s">
        <v>98256</v>
      </c>
      <c r="D14777" t="s">
        <v>98257</v>
      </c>
      <c r="E14777" t="s">
        <v>98258</v>
      </c>
      <c r="F14777" t="s">
        <v>98259</v>
      </c>
      <c r="I14777" t="s">
        <v>2301</v>
      </c>
      <c r="J14777" t="s">
        <v>2302</v>
      </c>
      <c r="M14777" t="s">
        <v>16314</v>
      </c>
      <c r="N14777" t="s">
        <v>16314</v>
      </c>
      <c r="O14777" s="3" t="s">
        <v>98260</v>
      </c>
      <c r="P14777" t="s">
        <v>16314</v>
      </c>
      <c r="Q14777" t="s">
        <v>16314</v>
      </c>
      <c r="R14777" t="s">
        <v>98260</v>
      </c>
      <c r="S14777" s="4" t="str">
        <f t="shared" si="230"/>
        <v>1998</v>
      </c>
    </row>
    <row r="14778" spans="1:19" hidden="1" x14ac:dyDescent="0.35">
      <c r="A14778" t="s">
        <v>98258</v>
      </c>
      <c r="B14778" t="s">
        <v>98259</v>
      </c>
      <c r="C14778" t="s">
        <v>98261</v>
      </c>
      <c r="D14778" t="s">
        <v>98262</v>
      </c>
      <c r="E14778" t="s">
        <v>98263</v>
      </c>
      <c r="F14778" t="s">
        <v>98264</v>
      </c>
      <c r="I14778" t="s">
        <v>87776</v>
      </c>
      <c r="J14778" t="s">
        <v>87776</v>
      </c>
      <c r="M14778" t="s">
        <v>112323</v>
      </c>
      <c r="N14778" t="s">
        <v>16314</v>
      </c>
      <c r="O14778" s="3" t="s">
        <v>98265</v>
      </c>
      <c r="P14778" t="s">
        <v>16314</v>
      </c>
      <c r="Q14778" t="s">
        <v>16314</v>
      </c>
      <c r="R14778" t="s">
        <v>98265</v>
      </c>
      <c r="S14778" s="4" t="str">
        <f t="shared" si="230"/>
        <v>1998</v>
      </c>
    </row>
    <row r="14779" spans="1:19" hidden="1" x14ac:dyDescent="0.35">
      <c r="A14779" t="s">
        <v>98263</v>
      </c>
      <c r="B14779" t="s">
        <v>98264</v>
      </c>
      <c r="C14779" t="s">
        <v>98266</v>
      </c>
      <c r="D14779" t="s">
        <v>98267</v>
      </c>
      <c r="E14779" t="s">
        <v>98268</v>
      </c>
      <c r="F14779" t="s">
        <v>98269</v>
      </c>
      <c r="I14779" t="s">
        <v>87775</v>
      </c>
      <c r="J14779" t="s">
        <v>87776</v>
      </c>
      <c r="M14779" t="s">
        <v>112323</v>
      </c>
      <c r="N14779" t="s">
        <v>16314</v>
      </c>
      <c r="O14779" s="3" t="s">
        <v>98270</v>
      </c>
      <c r="P14779" t="s">
        <v>16314</v>
      </c>
      <c r="Q14779" t="s">
        <v>16314</v>
      </c>
      <c r="R14779" t="s">
        <v>98270</v>
      </c>
      <c r="S14779" s="4" t="str">
        <f t="shared" si="230"/>
        <v>1998</v>
      </c>
    </row>
    <row r="14780" spans="1:19" hidden="1" x14ac:dyDescent="0.35">
      <c r="A14780" t="s">
        <v>98268</v>
      </c>
      <c r="B14780" t="s">
        <v>98269</v>
      </c>
      <c r="C14780" t="s">
        <v>98271</v>
      </c>
      <c r="D14780" t="s">
        <v>98272</v>
      </c>
      <c r="E14780" t="s">
        <v>98273</v>
      </c>
      <c r="F14780" t="s">
        <v>98274</v>
      </c>
      <c r="I14780" t="s">
        <v>94506</v>
      </c>
      <c r="J14780" t="s">
        <v>81244</v>
      </c>
      <c r="M14780" t="s">
        <v>112323</v>
      </c>
      <c r="N14780" t="s">
        <v>16314</v>
      </c>
      <c r="O14780" s="3" t="s">
        <v>98275</v>
      </c>
      <c r="P14780" t="s">
        <v>16314</v>
      </c>
      <c r="Q14780" t="s">
        <v>16314</v>
      </c>
      <c r="R14780" t="s">
        <v>98275</v>
      </c>
      <c r="S14780" s="4" t="str">
        <f t="shared" si="230"/>
        <v>1998</v>
      </c>
    </row>
    <row r="14781" spans="1:19" hidden="1" x14ac:dyDescent="0.35">
      <c r="A14781" t="s">
        <v>98273</v>
      </c>
      <c r="B14781" t="s">
        <v>98274</v>
      </c>
      <c r="C14781" t="s">
        <v>98276</v>
      </c>
      <c r="D14781" t="s">
        <v>98277</v>
      </c>
      <c r="E14781" t="s">
        <v>98278</v>
      </c>
      <c r="F14781" t="s">
        <v>98279</v>
      </c>
      <c r="I14781" t="s">
        <v>98280</v>
      </c>
      <c r="J14781" t="s">
        <v>98281</v>
      </c>
      <c r="M14781" t="s">
        <v>112297</v>
      </c>
      <c r="N14781" t="s">
        <v>16314</v>
      </c>
      <c r="O14781" s="3" t="s">
        <v>98282</v>
      </c>
      <c r="P14781" t="s">
        <v>16314</v>
      </c>
      <c r="Q14781" t="s">
        <v>16314</v>
      </c>
      <c r="R14781" t="s">
        <v>98282</v>
      </c>
      <c r="S14781" s="4" t="str">
        <f t="shared" si="230"/>
        <v>1998</v>
      </c>
    </row>
    <row r="14782" spans="1:19" ht="29" hidden="1" x14ac:dyDescent="0.35">
      <c r="A14782" t="s">
        <v>98278</v>
      </c>
      <c r="B14782" t="s">
        <v>98279</v>
      </c>
      <c r="C14782" t="s">
        <v>98283</v>
      </c>
      <c r="D14782" t="s">
        <v>98284</v>
      </c>
      <c r="E14782" t="s">
        <v>98285</v>
      </c>
      <c r="F14782" t="s">
        <v>98286</v>
      </c>
      <c r="I14782" t="s">
        <v>98287</v>
      </c>
      <c r="J14782" t="s">
        <v>98288</v>
      </c>
      <c r="K14782" s="2" t="s">
        <v>78795</v>
      </c>
      <c r="M14782" t="s">
        <v>16314</v>
      </c>
      <c r="N14782" t="s">
        <v>16314</v>
      </c>
      <c r="O14782" s="3" t="s">
        <v>98289</v>
      </c>
      <c r="P14782" t="s">
        <v>16314</v>
      </c>
      <c r="Q14782" t="s">
        <v>16314</v>
      </c>
      <c r="R14782" t="s">
        <v>98289</v>
      </c>
      <c r="S14782" s="4" t="str">
        <f t="shared" si="230"/>
        <v>1998</v>
      </c>
    </row>
    <row r="14783" spans="1:19" ht="29" hidden="1" x14ac:dyDescent="0.35">
      <c r="A14783" t="s">
        <v>98285</v>
      </c>
      <c r="B14783" t="s">
        <v>98286</v>
      </c>
      <c r="C14783" t="s">
        <v>98290</v>
      </c>
      <c r="D14783" t="s">
        <v>98291</v>
      </c>
      <c r="E14783" t="s">
        <v>98292</v>
      </c>
      <c r="F14783" t="s">
        <v>98293</v>
      </c>
      <c r="I14783" t="s">
        <v>98294</v>
      </c>
      <c r="J14783" t="s">
        <v>98295</v>
      </c>
      <c r="K14783" s="2" t="s">
        <v>78795</v>
      </c>
      <c r="M14783" t="s">
        <v>16314</v>
      </c>
      <c r="N14783" t="s">
        <v>16314</v>
      </c>
      <c r="O14783" s="3" t="s">
        <v>98296</v>
      </c>
      <c r="P14783" t="s">
        <v>16314</v>
      </c>
      <c r="Q14783" t="s">
        <v>16314</v>
      </c>
      <c r="R14783" t="s">
        <v>98296</v>
      </c>
      <c r="S14783" s="4" t="str">
        <f t="shared" si="230"/>
        <v>1998</v>
      </c>
    </row>
    <row r="14784" spans="1:19" ht="29" hidden="1" x14ac:dyDescent="0.35">
      <c r="A14784" t="s">
        <v>98292</v>
      </c>
      <c r="B14784" t="s">
        <v>98293</v>
      </c>
      <c r="C14784" t="s">
        <v>98297</v>
      </c>
      <c r="D14784" t="s">
        <v>98298</v>
      </c>
      <c r="E14784" t="s">
        <v>98299</v>
      </c>
      <c r="F14784" t="s">
        <v>98300</v>
      </c>
      <c r="I14784" t="s">
        <v>98301</v>
      </c>
      <c r="J14784" t="s">
        <v>98302</v>
      </c>
      <c r="K14784" s="2" t="s">
        <v>11336</v>
      </c>
      <c r="M14784" t="s">
        <v>16314</v>
      </c>
      <c r="N14784" t="s">
        <v>16314</v>
      </c>
      <c r="O14784" s="3" t="s">
        <v>98303</v>
      </c>
      <c r="P14784" t="s">
        <v>16314</v>
      </c>
      <c r="Q14784" t="s">
        <v>16314</v>
      </c>
      <c r="R14784" t="s">
        <v>98303</v>
      </c>
      <c r="S14784" s="4" t="str">
        <f t="shared" si="230"/>
        <v>1998</v>
      </c>
    </row>
    <row r="14785" spans="1:19" hidden="1" x14ac:dyDescent="0.35">
      <c r="A14785" t="s">
        <v>98299</v>
      </c>
      <c r="B14785" t="s">
        <v>98300</v>
      </c>
      <c r="C14785" t="s">
        <v>98304</v>
      </c>
      <c r="D14785" t="s">
        <v>98305</v>
      </c>
      <c r="E14785" t="s">
        <v>98306</v>
      </c>
      <c r="F14785" t="s">
        <v>98307</v>
      </c>
      <c r="I14785" t="s">
        <v>98308</v>
      </c>
      <c r="J14785" t="s">
        <v>98309</v>
      </c>
      <c r="M14785" t="s">
        <v>112323</v>
      </c>
      <c r="N14785" t="s">
        <v>16314</v>
      </c>
      <c r="O14785" s="3" t="s">
        <v>98310</v>
      </c>
      <c r="P14785" t="s">
        <v>16314</v>
      </c>
      <c r="Q14785" t="s">
        <v>16314</v>
      </c>
      <c r="R14785" t="s">
        <v>98310</v>
      </c>
      <c r="S14785" s="4" t="str">
        <f t="shared" si="230"/>
        <v>1998</v>
      </c>
    </row>
    <row r="14786" spans="1:19" hidden="1" x14ac:dyDescent="0.35">
      <c r="A14786" t="s">
        <v>98306</v>
      </c>
      <c r="B14786" t="s">
        <v>98307</v>
      </c>
      <c r="C14786" t="s">
        <v>98311</v>
      </c>
      <c r="D14786" t="s">
        <v>98312</v>
      </c>
      <c r="E14786" t="s">
        <v>98313</v>
      </c>
      <c r="F14786" t="s">
        <v>98314</v>
      </c>
      <c r="I14786" t="s">
        <v>98315</v>
      </c>
      <c r="J14786" t="s">
        <v>98316</v>
      </c>
      <c r="M14786" t="s">
        <v>112323</v>
      </c>
      <c r="N14786" t="s">
        <v>16314</v>
      </c>
      <c r="O14786" s="3" t="s">
        <v>98317</v>
      </c>
      <c r="P14786" t="s">
        <v>16314</v>
      </c>
      <c r="Q14786" t="s">
        <v>16314</v>
      </c>
      <c r="R14786" t="s">
        <v>98317</v>
      </c>
      <c r="S14786" s="4" t="str">
        <f t="shared" si="230"/>
        <v>1998</v>
      </c>
    </row>
    <row r="14787" spans="1:19" hidden="1" x14ac:dyDescent="0.35">
      <c r="A14787" t="s">
        <v>98313</v>
      </c>
      <c r="B14787" t="s">
        <v>98314</v>
      </c>
      <c r="C14787" t="s">
        <v>98318</v>
      </c>
      <c r="D14787" t="s">
        <v>98319</v>
      </c>
      <c r="E14787" t="s">
        <v>98320</v>
      </c>
      <c r="F14787" t="s">
        <v>98321</v>
      </c>
      <c r="I14787" t="s">
        <v>87775</v>
      </c>
      <c r="J14787" t="s">
        <v>87776</v>
      </c>
      <c r="M14787" t="s">
        <v>112323</v>
      </c>
      <c r="N14787" t="s">
        <v>16314</v>
      </c>
      <c r="O14787" s="3" t="s">
        <v>98322</v>
      </c>
      <c r="P14787" t="s">
        <v>16314</v>
      </c>
      <c r="Q14787" t="s">
        <v>16314</v>
      </c>
      <c r="R14787" t="s">
        <v>98322</v>
      </c>
      <c r="S14787" s="4" t="str">
        <f t="shared" ref="S14787:S14850" si="231">LEFT(RIGHT(R14787,19),4)</f>
        <v>1998</v>
      </c>
    </row>
    <row r="14788" spans="1:19" hidden="1" x14ac:dyDescent="0.35">
      <c r="A14788" t="s">
        <v>98320</v>
      </c>
      <c r="B14788" t="s">
        <v>98321</v>
      </c>
      <c r="C14788" t="s">
        <v>98323</v>
      </c>
      <c r="D14788" t="s">
        <v>98324</v>
      </c>
      <c r="E14788" t="s">
        <v>98325</v>
      </c>
      <c r="F14788" t="s">
        <v>98326</v>
      </c>
      <c r="I14788" t="s">
        <v>2301</v>
      </c>
      <c r="J14788" t="s">
        <v>2302</v>
      </c>
      <c r="M14788" t="s">
        <v>16314</v>
      </c>
      <c r="N14788" t="s">
        <v>16314</v>
      </c>
      <c r="O14788" s="3" t="s">
        <v>98327</v>
      </c>
      <c r="P14788" t="s">
        <v>16314</v>
      </c>
      <c r="Q14788" t="s">
        <v>16314</v>
      </c>
      <c r="R14788" t="s">
        <v>98327</v>
      </c>
      <c r="S14788" s="4" t="str">
        <f t="shared" si="231"/>
        <v>1998</v>
      </c>
    </row>
    <row r="14789" spans="1:19" hidden="1" x14ac:dyDescent="0.35">
      <c r="A14789" t="s">
        <v>98325</v>
      </c>
      <c r="B14789" t="s">
        <v>98326</v>
      </c>
      <c r="C14789" t="s">
        <v>98328</v>
      </c>
      <c r="D14789" t="s">
        <v>98329</v>
      </c>
      <c r="E14789" t="s">
        <v>98330</v>
      </c>
      <c r="F14789" t="s">
        <v>98331</v>
      </c>
      <c r="I14789" t="s">
        <v>98332</v>
      </c>
      <c r="J14789" t="s">
        <v>98333</v>
      </c>
      <c r="M14789" t="s">
        <v>112323</v>
      </c>
      <c r="N14789" t="s">
        <v>16314</v>
      </c>
      <c r="O14789" s="3" t="s">
        <v>98334</v>
      </c>
      <c r="P14789" t="s">
        <v>16314</v>
      </c>
      <c r="Q14789" t="s">
        <v>16314</v>
      </c>
      <c r="R14789" t="s">
        <v>98334</v>
      </c>
      <c r="S14789" s="4" t="str">
        <f t="shared" si="231"/>
        <v>1998</v>
      </c>
    </row>
    <row r="14790" spans="1:19" hidden="1" x14ac:dyDescent="0.35">
      <c r="A14790" t="s">
        <v>98330</v>
      </c>
      <c r="B14790" t="s">
        <v>98331</v>
      </c>
      <c r="C14790" t="s">
        <v>98335</v>
      </c>
      <c r="D14790" t="s">
        <v>98336</v>
      </c>
      <c r="E14790" t="s">
        <v>98337</v>
      </c>
      <c r="F14790" t="s">
        <v>98338</v>
      </c>
      <c r="I14790" t="s">
        <v>98339</v>
      </c>
      <c r="J14790" t="s">
        <v>98340</v>
      </c>
      <c r="M14790" t="s">
        <v>112323</v>
      </c>
      <c r="N14790" t="s">
        <v>16314</v>
      </c>
      <c r="O14790" s="3" t="s">
        <v>98341</v>
      </c>
      <c r="P14790" t="s">
        <v>16314</v>
      </c>
      <c r="Q14790" t="s">
        <v>16314</v>
      </c>
      <c r="R14790" t="s">
        <v>98341</v>
      </c>
      <c r="S14790" s="4" t="str">
        <f t="shared" si="231"/>
        <v>1998</v>
      </c>
    </row>
    <row r="14791" spans="1:19" hidden="1" x14ac:dyDescent="0.35">
      <c r="A14791" t="s">
        <v>98337</v>
      </c>
      <c r="B14791" t="s">
        <v>98338</v>
      </c>
      <c r="C14791" t="s">
        <v>98342</v>
      </c>
      <c r="D14791" t="s">
        <v>98343</v>
      </c>
      <c r="E14791" t="s">
        <v>98344</v>
      </c>
      <c r="F14791" t="s">
        <v>98345</v>
      </c>
      <c r="I14791" t="s">
        <v>98346</v>
      </c>
      <c r="J14791" t="s">
        <v>98347</v>
      </c>
      <c r="M14791" t="s">
        <v>112297</v>
      </c>
      <c r="N14791" t="s">
        <v>16314</v>
      </c>
      <c r="O14791" s="3" t="s">
        <v>98348</v>
      </c>
      <c r="P14791" t="s">
        <v>16314</v>
      </c>
      <c r="Q14791" t="s">
        <v>16314</v>
      </c>
      <c r="R14791" t="s">
        <v>98348</v>
      </c>
      <c r="S14791" s="4" t="str">
        <f t="shared" si="231"/>
        <v>1998</v>
      </c>
    </row>
    <row r="14792" spans="1:19" ht="232" hidden="1" x14ac:dyDescent="0.35">
      <c r="A14792" t="s">
        <v>98344</v>
      </c>
      <c r="B14792" t="s">
        <v>98345</v>
      </c>
      <c r="C14792" s="1" t="s">
        <v>98349</v>
      </c>
      <c r="D14792" s="1" t="s">
        <v>98350</v>
      </c>
      <c r="E14792" t="s">
        <v>98351</v>
      </c>
      <c r="F14792" t="s">
        <v>98352</v>
      </c>
      <c r="I14792" t="s">
        <v>98353</v>
      </c>
      <c r="J14792" t="s">
        <v>98354</v>
      </c>
      <c r="K14792" s="2" t="s">
        <v>98355</v>
      </c>
      <c r="M14792" t="s">
        <v>16314</v>
      </c>
      <c r="N14792" t="s">
        <v>16314</v>
      </c>
      <c r="O14792" s="3" t="s">
        <v>98356</v>
      </c>
      <c r="P14792" t="s">
        <v>16314</v>
      </c>
      <c r="Q14792" t="s">
        <v>16314</v>
      </c>
      <c r="R14792" t="s">
        <v>98356</v>
      </c>
      <c r="S14792" s="4" t="str">
        <f t="shared" si="231"/>
        <v>1998</v>
      </c>
    </row>
    <row r="14793" spans="1:19" hidden="1" x14ac:dyDescent="0.35">
      <c r="A14793" t="s">
        <v>98351</v>
      </c>
      <c r="B14793" t="s">
        <v>98352</v>
      </c>
      <c r="C14793" t="s">
        <v>98357</v>
      </c>
      <c r="D14793" t="s">
        <v>98358</v>
      </c>
      <c r="E14793" t="s">
        <v>98359</v>
      </c>
      <c r="F14793" t="s">
        <v>98360</v>
      </c>
      <c r="I14793" t="s">
        <v>512</v>
      </c>
      <c r="J14793" t="s">
        <v>512</v>
      </c>
      <c r="M14793" t="s">
        <v>112297</v>
      </c>
      <c r="N14793" t="s">
        <v>16314</v>
      </c>
      <c r="O14793" s="3" t="s">
        <v>98361</v>
      </c>
      <c r="P14793" t="s">
        <v>16314</v>
      </c>
      <c r="Q14793" t="s">
        <v>16314</v>
      </c>
      <c r="R14793" t="s">
        <v>98361</v>
      </c>
      <c r="S14793" s="4" t="str">
        <f t="shared" si="231"/>
        <v>1998</v>
      </c>
    </row>
    <row r="14794" spans="1:19" hidden="1" x14ac:dyDescent="0.35">
      <c r="A14794" t="s">
        <v>98359</v>
      </c>
      <c r="B14794" t="s">
        <v>98360</v>
      </c>
      <c r="C14794" t="s">
        <v>98362</v>
      </c>
      <c r="D14794" t="s">
        <v>98363</v>
      </c>
      <c r="E14794" t="s">
        <v>98364</v>
      </c>
      <c r="F14794" t="s">
        <v>98365</v>
      </c>
      <c r="I14794" t="s">
        <v>98366</v>
      </c>
      <c r="J14794" t="s">
        <v>98367</v>
      </c>
      <c r="M14794" t="s">
        <v>112315</v>
      </c>
      <c r="N14794" t="s">
        <v>16314</v>
      </c>
      <c r="O14794" s="3" t="s">
        <v>98368</v>
      </c>
      <c r="P14794" t="s">
        <v>16314</v>
      </c>
      <c r="Q14794" t="s">
        <v>16314</v>
      </c>
      <c r="R14794" t="s">
        <v>98368</v>
      </c>
      <c r="S14794" s="4" t="str">
        <f t="shared" si="231"/>
        <v>1998</v>
      </c>
    </row>
    <row r="14795" spans="1:19" hidden="1" x14ac:dyDescent="0.35">
      <c r="A14795" t="s">
        <v>98364</v>
      </c>
      <c r="B14795" t="s">
        <v>98365</v>
      </c>
      <c r="C14795" t="s">
        <v>98369</v>
      </c>
      <c r="D14795" t="s">
        <v>98370</v>
      </c>
      <c r="E14795" t="s">
        <v>98371</v>
      </c>
      <c r="F14795" t="s">
        <v>98372</v>
      </c>
      <c r="I14795" t="s">
        <v>98373</v>
      </c>
      <c r="J14795" t="s">
        <v>98374</v>
      </c>
      <c r="M14795" t="s">
        <v>112315</v>
      </c>
      <c r="N14795" t="s">
        <v>16314</v>
      </c>
      <c r="O14795" s="3" t="s">
        <v>98375</v>
      </c>
      <c r="P14795" t="s">
        <v>16314</v>
      </c>
      <c r="Q14795" t="s">
        <v>16314</v>
      </c>
      <c r="R14795" t="s">
        <v>98375</v>
      </c>
      <c r="S14795" s="4" t="str">
        <f t="shared" si="231"/>
        <v>1998</v>
      </c>
    </row>
    <row r="14796" spans="1:19" hidden="1" x14ac:dyDescent="0.35">
      <c r="A14796" t="s">
        <v>98371</v>
      </c>
      <c r="B14796" t="s">
        <v>98372</v>
      </c>
      <c r="C14796" t="s">
        <v>98376</v>
      </c>
      <c r="D14796" t="s">
        <v>98377</v>
      </c>
      <c r="E14796" t="s">
        <v>98378</v>
      </c>
      <c r="F14796" t="s">
        <v>98379</v>
      </c>
      <c r="I14796" t="s">
        <v>98380</v>
      </c>
      <c r="J14796" t="s">
        <v>98381</v>
      </c>
      <c r="M14796" t="s">
        <v>112315</v>
      </c>
      <c r="N14796" t="s">
        <v>16314</v>
      </c>
      <c r="O14796" s="3" t="s">
        <v>98382</v>
      </c>
      <c r="P14796" t="s">
        <v>16314</v>
      </c>
      <c r="Q14796" t="s">
        <v>16314</v>
      </c>
      <c r="R14796" t="s">
        <v>98382</v>
      </c>
      <c r="S14796" s="4" t="str">
        <f t="shared" si="231"/>
        <v>1998</v>
      </c>
    </row>
    <row r="14797" spans="1:19" hidden="1" x14ac:dyDescent="0.35">
      <c r="A14797" t="s">
        <v>98378</v>
      </c>
      <c r="B14797" t="s">
        <v>98379</v>
      </c>
      <c r="C14797" t="s">
        <v>98383</v>
      </c>
      <c r="D14797" t="s">
        <v>98384</v>
      </c>
      <c r="E14797" t="s">
        <v>98385</v>
      </c>
      <c r="F14797" t="s">
        <v>98386</v>
      </c>
      <c r="I14797" t="s">
        <v>98387</v>
      </c>
      <c r="J14797" t="s">
        <v>98388</v>
      </c>
      <c r="M14797" t="s">
        <v>112297</v>
      </c>
      <c r="N14797" t="s">
        <v>16314</v>
      </c>
      <c r="O14797" s="3" t="s">
        <v>98389</v>
      </c>
      <c r="P14797" t="s">
        <v>16314</v>
      </c>
      <c r="Q14797" t="s">
        <v>16314</v>
      </c>
      <c r="R14797" t="s">
        <v>98389</v>
      </c>
      <c r="S14797" s="4" t="str">
        <f t="shared" si="231"/>
        <v>1998</v>
      </c>
    </row>
    <row r="14798" spans="1:19" hidden="1" x14ac:dyDescent="0.35">
      <c r="A14798" t="s">
        <v>98385</v>
      </c>
      <c r="B14798" t="s">
        <v>98386</v>
      </c>
      <c r="C14798" t="s">
        <v>98390</v>
      </c>
      <c r="D14798" t="s">
        <v>98391</v>
      </c>
      <c r="E14798" t="s">
        <v>98392</v>
      </c>
      <c r="F14798" t="s">
        <v>98393</v>
      </c>
      <c r="I14798" t="s">
        <v>98394</v>
      </c>
      <c r="J14798" t="s">
        <v>98395</v>
      </c>
      <c r="M14798" t="s">
        <v>112297</v>
      </c>
      <c r="N14798" t="s">
        <v>16314</v>
      </c>
      <c r="O14798" s="3" t="s">
        <v>98396</v>
      </c>
      <c r="P14798" t="s">
        <v>16314</v>
      </c>
      <c r="Q14798" t="s">
        <v>16314</v>
      </c>
      <c r="R14798" t="s">
        <v>98396</v>
      </c>
      <c r="S14798" s="4" t="str">
        <f t="shared" si="231"/>
        <v>1998</v>
      </c>
    </row>
    <row r="14799" spans="1:19" hidden="1" x14ac:dyDescent="0.35">
      <c r="A14799" t="s">
        <v>98392</v>
      </c>
      <c r="B14799" t="s">
        <v>98393</v>
      </c>
      <c r="C14799" t="s">
        <v>98397</v>
      </c>
      <c r="D14799" t="s">
        <v>98398</v>
      </c>
      <c r="E14799" t="s">
        <v>98399</v>
      </c>
      <c r="F14799" t="s">
        <v>98400</v>
      </c>
      <c r="I14799" t="s">
        <v>98401</v>
      </c>
      <c r="J14799" t="s">
        <v>98402</v>
      </c>
      <c r="M14799" t="s">
        <v>112297</v>
      </c>
      <c r="N14799" t="s">
        <v>16314</v>
      </c>
      <c r="O14799" s="3" t="s">
        <v>98403</v>
      </c>
      <c r="P14799" t="s">
        <v>16314</v>
      </c>
      <c r="Q14799" t="s">
        <v>16314</v>
      </c>
      <c r="R14799" t="s">
        <v>98403</v>
      </c>
      <c r="S14799" s="4" t="str">
        <f t="shared" si="231"/>
        <v>1998</v>
      </c>
    </row>
    <row r="14800" spans="1:19" hidden="1" x14ac:dyDescent="0.35">
      <c r="A14800" t="s">
        <v>98399</v>
      </c>
      <c r="B14800" t="s">
        <v>98400</v>
      </c>
      <c r="C14800" t="s">
        <v>98404</v>
      </c>
      <c r="D14800" t="s">
        <v>98405</v>
      </c>
      <c r="E14800" t="s">
        <v>98406</v>
      </c>
      <c r="F14800" t="s">
        <v>98407</v>
      </c>
      <c r="I14800" t="s">
        <v>98408</v>
      </c>
      <c r="J14800" t="s">
        <v>98409</v>
      </c>
      <c r="M14800" t="s">
        <v>112323</v>
      </c>
      <c r="N14800" t="s">
        <v>16314</v>
      </c>
      <c r="O14800" s="3" t="s">
        <v>98410</v>
      </c>
      <c r="P14800" t="s">
        <v>16314</v>
      </c>
      <c r="Q14800" t="s">
        <v>16314</v>
      </c>
      <c r="R14800" t="s">
        <v>98410</v>
      </c>
      <c r="S14800" s="4" t="str">
        <f t="shared" si="231"/>
        <v>1998</v>
      </c>
    </row>
    <row r="14801" spans="1:19" hidden="1" x14ac:dyDescent="0.35">
      <c r="A14801" t="s">
        <v>98406</v>
      </c>
      <c r="B14801" t="s">
        <v>98407</v>
      </c>
      <c r="C14801" t="s">
        <v>98411</v>
      </c>
      <c r="D14801" t="s">
        <v>98412</v>
      </c>
      <c r="E14801" t="s">
        <v>98413</v>
      </c>
      <c r="F14801" t="s">
        <v>98414</v>
      </c>
      <c r="I14801" t="s">
        <v>98415</v>
      </c>
      <c r="J14801" t="s">
        <v>98416</v>
      </c>
      <c r="M14801" t="s">
        <v>112297</v>
      </c>
      <c r="N14801" t="s">
        <v>16314</v>
      </c>
      <c r="O14801" s="3" t="s">
        <v>98417</v>
      </c>
      <c r="P14801" t="s">
        <v>16314</v>
      </c>
      <c r="Q14801" t="s">
        <v>16314</v>
      </c>
      <c r="R14801" t="s">
        <v>98417</v>
      </c>
      <c r="S14801" s="4" t="str">
        <f t="shared" si="231"/>
        <v>1998</v>
      </c>
    </row>
    <row r="14802" spans="1:19" hidden="1" x14ac:dyDescent="0.35">
      <c r="A14802" t="s">
        <v>98413</v>
      </c>
      <c r="B14802" t="s">
        <v>98414</v>
      </c>
      <c r="C14802" t="s">
        <v>98418</v>
      </c>
      <c r="D14802" t="s">
        <v>98419</v>
      </c>
      <c r="E14802" s="1" t="s">
        <v>98420</v>
      </c>
      <c r="F14802" s="1" t="s">
        <v>98421</v>
      </c>
      <c r="I14802" t="s">
        <v>98422</v>
      </c>
      <c r="J14802" t="s">
        <v>98423</v>
      </c>
      <c r="M14802" t="s">
        <v>112323</v>
      </c>
      <c r="N14802" t="s">
        <v>16314</v>
      </c>
      <c r="O14802" s="3" t="s">
        <v>98424</v>
      </c>
      <c r="P14802" t="s">
        <v>16314</v>
      </c>
      <c r="Q14802" t="s">
        <v>16314</v>
      </c>
      <c r="R14802" t="s">
        <v>98424</v>
      </c>
      <c r="S14802" s="4" t="str">
        <f t="shared" si="231"/>
        <v>1998</v>
      </c>
    </row>
    <row r="14803" spans="1:19" hidden="1" x14ac:dyDescent="0.35">
      <c r="A14803" s="1" t="s">
        <v>98420</v>
      </c>
      <c r="B14803" s="1" t="s">
        <v>98421</v>
      </c>
      <c r="C14803" t="s">
        <v>98425</v>
      </c>
      <c r="D14803" t="s">
        <v>98426</v>
      </c>
      <c r="E14803" t="s">
        <v>98427</v>
      </c>
      <c r="F14803" t="s">
        <v>98428</v>
      </c>
      <c r="I14803" t="s">
        <v>98429</v>
      </c>
      <c r="J14803" t="s">
        <v>98430</v>
      </c>
      <c r="M14803" t="s">
        <v>16314</v>
      </c>
      <c r="N14803" t="s">
        <v>16314</v>
      </c>
      <c r="O14803" s="3" t="s">
        <v>98431</v>
      </c>
      <c r="P14803" t="s">
        <v>16314</v>
      </c>
      <c r="Q14803" t="s">
        <v>16314</v>
      </c>
      <c r="R14803" t="s">
        <v>98431</v>
      </c>
      <c r="S14803" s="4" t="str">
        <f t="shared" si="231"/>
        <v>1998</v>
      </c>
    </row>
    <row r="14804" spans="1:19" hidden="1" x14ac:dyDescent="0.35">
      <c r="A14804" t="s">
        <v>98427</v>
      </c>
      <c r="B14804" t="s">
        <v>98428</v>
      </c>
      <c r="C14804" t="s">
        <v>98432</v>
      </c>
      <c r="D14804">
        <v>945857818</v>
      </c>
      <c r="E14804" t="s">
        <v>98433</v>
      </c>
      <c r="F14804" t="s">
        <v>98434</v>
      </c>
      <c r="I14804" t="s">
        <v>98435</v>
      </c>
      <c r="J14804" t="s">
        <v>98436</v>
      </c>
      <c r="M14804" t="s">
        <v>112297</v>
      </c>
      <c r="N14804" t="s">
        <v>16314</v>
      </c>
      <c r="O14804" s="3" t="s">
        <v>98437</v>
      </c>
      <c r="P14804" t="s">
        <v>16314</v>
      </c>
      <c r="Q14804" t="s">
        <v>16314</v>
      </c>
      <c r="R14804" t="s">
        <v>98437</v>
      </c>
      <c r="S14804" s="4" t="str">
        <f t="shared" si="231"/>
        <v>1998</v>
      </c>
    </row>
    <row r="14805" spans="1:19" ht="29" hidden="1" x14ac:dyDescent="0.35">
      <c r="A14805" t="s">
        <v>98433</v>
      </c>
      <c r="B14805" t="s">
        <v>98434</v>
      </c>
      <c r="C14805" t="s">
        <v>98438</v>
      </c>
      <c r="D14805" t="s">
        <v>98439</v>
      </c>
      <c r="E14805" t="s">
        <v>98440</v>
      </c>
      <c r="F14805" t="s">
        <v>98441</v>
      </c>
      <c r="I14805" t="s">
        <v>98442</v>
      </c>
      <c r="J14805" t="s">
        <v>98443</v>
      </c>
      <c r="K14805" s="2" t="s">
        <v>98444</v>
      </c>
      <c r="M14805" t="s">
        <v>16314</v>
      </c>
      <c r="N14805" t="s">
        <v>16314</v>
      </c>
      <c r="O14805" s="3" t="s">
        <v>98445</v>
      </c>
      <c r="P14805" t="s">
        <v>16314</v>
      </c>
      <c r="Q14805" t="s">
        <v>16314</v>
      </c>
      <c r="R14805" t="s">
        <v>98445</v>
      </c>
      <c r="S14805" s="4" t="str">
        <f t="shared" si="231"/>
        <v>1998</v>
      </c>
    </row>
    <row r="14806" spans="1:19" hidden="1" x14ac:dyDescent="0.35">
      <c r="A14806" t="s">
        <v>98440</v>
      </c>
      <c r="B14806" t="s">
        <v>98441</v>
      </c>
      <c r="C14806" t="s">
        <v>98446</v>
      </c>
      <c r="D14806" t="s">
        <v>98447</v>
      </c>
      <c r="E14806" t="s">
        <v>98448</v>
      </c>
      <c r="F14806" t="s">
        <v>98449</v>
      </c>
      <c r="I14806" t="s">
        <v>98450</v>
      </c>
      <c r="J14806" t="s">
        <v>98451</v>
      </c>
      <c r="M14806" t="s">
        <v>112323</v>
      </c>
      <c r="N14806" t="s">
        <v>16314</v>
      </c>
      <c r="O14806" s="3" t="s">
        <v>98452</v>
      </c>
      <c r="P14806" t="s">
        <v>16314</v>
      </c>
      <c r="Q14806" t="s">
        <v>16314</v>
      </c>
      <c r="R14806" t="s">
        <v>98452</v>
      </c>
      <c r="S14806" s="4" t="str">
        <f t="shared" si="231"/>
        <v>1998</v>
      </c>
    </row>
    <row r="14807" spans="1:19" hidden="1" x14ac:dyDescent="0.35">
      <c r="A14807" t="s">
        <v>98448</v>
      </c>
      <c r="B14807" t="s">
        <v>98449</v>
      </c>
      <c r="C14807" t="s">
        <v>98453</v>
      </c>
      <c r="D14807" t="s">
        <v>98454</v>
      </c>
      <c r="E14807" t="s">
        <v>98455</v>
      </c>
      <c r="F14807" t="s">
        <v>98456</v>
      </c>
      <c r="I14807" t="s">
        <v>98457</v>
      </c>
      <c r="J14807" t="s">
        <v>98458</v>
      </c>
      <c r="M14807" t="s">
        <v>112297</v>
      </c>
      <c r="N14807" t="s">
        <v>16314</v>
      </c>
      <c r="O14807" s="3" t="s">
        <v>98459</v>
      </c>
      <c r="P14807" t="s">
        <v>16314</v>
      </c>
      <c r="Q14807" t="s">
        <v>16314</v>
      </c>
      <c r="R14807" t="s">
        <v>98459</v>
      </c>
      <c r="S14807" s="4" t="str">
        <f t="shared" si="231"/>
        <v>1998</v>
      </c>
    </row>
    <row r="14808" spans="1:19" hidden="1" x14ac:dyDescent="0.35">
      <c r="A14808" t="s">
        <v>98455</v>
      </c>
      <c r="B14808" t="s">
        <v>98456</v>
      </c>
      <c r="C14808" t="s">
        <v>98460</v>
      </c>
      <c r="D14808" t="s">
        <v>98461</v>
      </c>
      <c r="E14808" t="s">
        <v>98462</v>
      </c>
      <c r="F14808" t="s">
        <v>98463</v>
      </c>
      <c r="I14808" t="s">
        <v>98464</v>
      </c>
      <c r="J14808" t="s">
        <v>98465</v>
      </c>
      <c r="M14808" t="s">
        <v>112297</v>
      </c>
      <c r="N14808" t="s">
        <v>16314</v>
      </c>
      <c r="O14808" s="3" t="s">
        <v>98466</v>
      </c>
      <c r="P14808" t="s">
        <v>16314</v>
      </c>
      <c r="Q14808" t="s">
        <v>16314</v>
      </c>
      <c r="R14808" t="s">
        <v>98466</v>
      </c>
      <c r="S14808" s="4" t="str">
        <f t="shared" si="231"/>
        <v>1998</v>
      </c>
    </row>
    <row r="14809" spans="1:19" hidden="1" x14ac:dyDescent="0.35">
      <c r="A14809" t="s">
        <v>98462</v>
      </c>
      <c r="B14809" t="s">
        <v>98463</v>
      </c>
      <c r="C14809" t="s">
        <v>98467</v>
      </c>
      <c r="D14809" t="s">
        <v>98468</v>
      </c>
      <c r="E14809" t="s">
        <v>98469</v>
      </c>
      <c r="F14809" t="s">
        <v>98470</v>
      </c>
      <c r="I14809" t="s">
        <v>98471</v>
      </c>
      <c r="J14809" t="s">
        <v>98472</v>
      </c>
      <c r="M14809" t="s">
        <v>112323</v>
      </c>
      <c r="N14809" t="s">
        <v>16314</v>
      </c>
      <c r="O14809" s="3" t="s">
        <v>98473</v>
      </c>
      <c r="P14809" t="s">
        <v>16314</v>
      </c>
      <c r="Q14809" t="s">
        <v>16314</v>
      </c>
      <c r="R14809" t="s">
        <v>98473</v>
      </c>
      <c r="S14809" s="4" t="str">
        <f t="shared" si="231"/>
        <v>1998</v>
      </c>
    </row>
    <row r="14810" spans="1:19" hidden="1" x14ac:dyDescent="0.35">
      <c r="A14810" t="s">
        <v>98469</v>
      </c>
      <c r="B14810" t="s">
        <v>98470</v>
      </c>
      <c r="C14810" t="s">
        <v>98474</v>
      </c>
      <c r="D14810" t="s">
        <v>98475</v>
      </c>
      <c r="E14810" t="s">
        <v>98476</v>
      </c>
      <c r="F14810" t="s">
        <v>98477</v>
      </c>
      <c r="I14810" t="s">
        <v>98478</v>
      </c>
      <c r="J14810" t="s">
        <v>98479</v>
      </c>
      <c r="M14810" t="s">
        <v>112323</v>
      </c>
      <c r="N14810" t="s">
        <v>16314</v>
      </c>
      <c r="O14810" s="3" t="s">
        <v>98480</v>
      </c>
      <c r="P14810" t="s">
        <v>16314</v>
      </c>
      <c r="Q14810" t="s">
        <v>16314</v>
      </c>
      <c r="R14810" t="s">
        <v>98480</v>
      </c>
      <c r="S14810" s="4" t="str">
        <f t="shared" si="231"/>
        <v>1998</v>
      </c>
    </row>
    <row r="14811" spans="1:19" hidden="1" x14ac:dyDescent="0.35">
      <c r="A14811" t="s">
        <v>98476</v>
      </c>
      <c r="B14811" t="s">
        <v>98477</v>
      </c>
      <c r="C14811" t="s">
        <v>98481</v>
      </c>
      <c r="D14811" t="s">
        <v>98482</v>
      </c>
      <c r="E14811" t="s">
        <v>98483</v>
      </c>
      <c r="F14811" t="s">
        <v>98484</v>
      </c>
      <c r="I14811" t="s">
        <v>98485</v>
      </c>
      <c r="J14811" t="s">
        <v>98486</v>
      </c>
      <c r="M14811" t="s">
        <v>112297</v>
      </c>
      <c r="N14811" t="s">
        <v>16314</v>
      </c>
      <c r="O14811" s="3" t="s">
        <v>98487</v>
      </c>
      <c r="P14811" t="s">
        <v>16314</v>
      </c>
      <c r="Q14811" t="s">
        <v>16314</v>
      </c>
      <c r="R14811" t="s">
        <v>98487</v>
      </c>
      <c r="S14811" s="4" t="str">
        <f t="shared" si="231"/>
        <v>1998</v>
      </c>
    </row>
    <row r="14812" spans="1:19" hidden="1" x14ac:dyDescent="0.35">
      <c r="A14812" t="s">
        <v>98483</v>
      </c>
      <c r="B14812" t="s">
        <v>98484</v>
      </c>
      <c r="C14812" s="1" t="s">
        <v>98488</v>
      </c>
      <c r="D14812" s="1" t="s">
        <v>98489</v>
      </c>
      <c r="E14812" t="s">
        <v>98490</v>
      </c>
      <c r="F14812" t="s">
        <v>98491</v>
      </c>
      <c r="I14812" t="s">
        <v>98492</v>
      </c>
      <c r="J14812" t="s">
        <v>98493</v>
      </c>
      <c r="M14812" t="s">
        <v>112297</v>
      </c>
      <c r="N14812" t="s">
        <v>16314</v>
      </c>
      <c r="O14812" s="3" t="s">
        <v>98494</v>
      </c>
      <c r="P14812" t="s">
        <v>16314</v>
      </c>
      <c r="Q14812" t="s">
        <v>16314</v>
      </c>
      <c r="R14812" t="s">
        <v>98494</v>
      </c>
      <c r="S14812" s="4" t="str">
        <f t="shared" si="231"/>
        <v>1998</v>
      </c>
    </row>
    <row r="14813" spans="1:19" hidden="1" x14ac:dyDescent="0.35">
      <c r="A14813" t="s">
        <v>98490</v>
      </c>
      <c r="B14813" t="s">
        <v>98491</v>
      </c>
      <c r="C14813" t="s">
        <v>98495</v>
      </c>
      <c r="D14813" t="s">
        <v>98496</v>
      </c>
      <c r="E14813" t="s">
        <v>98497</v>
      </c>
      <c r="F14813" t="s">
        <v>98498</v>
      </c>
      <c r="I14813" t="s">
        <v>512</v>
      </c>
      <c r="J14813" t="s">
        <v>512</v>
      </c>
      <c r="M14813" t="s">
        <v>112297</v>
      </c>
      <c r="N14813" t="s">
        <v>16314</v>
      </c>
      <c r="O14813" s="3" t="s">
        <v>98499</v>
      </c>
      <c r="P14813" t="s">
        <v>16314</v>
      </c>
      <c r="Q14813" t="s">
        <v>16314</v>
      </c>
      <c r="R14813" t="s">
        <v>98499</v>
      </c>
      <c r="S14813" s="4" t="str">
        <f t="shared" si="231"/>
        <v>1998</v>
      </c>
    </row>
    <row r="14814" spans="1:19" hidden="1" x14ac:dyDescent="0.35">
      <c r="A14814" t="s">
        <v>98497</v>
      </c>
      <c r="B14814" t="s">
        <v>98498</v>
      </c>
      <c r="C14814" t="s">
        <v>98500</v>
      </c>
      <c r="D14814" t="s">
        <v>98501</v>
      </c>
      <c r="E14814" t="s">
        <v>98502</v>
      </c>
      <c r="F14814" t="s">
        <v>98503</v>
      </c>
      <c r="I14814" t="s">
        <v>98504</v>
      </c>
      <c r="J14814" t="s">
        <v>98505</v>
      </c>
      <c r="M14814" t="s">
        <v>112297</v>
      </c>
      <c r="N14814" t="s">
        <v>16314</v>
      </c>
      <c r="O14814" s="3" t="s">
        <v>98506</v>
      </c>
      <c r="P14814" t="s">
        <v>16314</v>
      </c>
      <c r="Q14814" t="s">
        <v>16314</v>
      </c>
      <c r="R14814" t="s">
        <v>98506</v>
      </c>
      <c r="S14814" s="4" t="str">
        <f t="shared" si="231"/>
        <v>1998</v>
      </c>
    </row>
    <row r="14815" spans="1:19" hidden="1" x14ac:dyDescent="0.35">
      <c r="A14815" t="s">
        <v>98502</v>
      </c>
      <c r="B14815" t="s">
        <v>98503</v>
      </c>
      <c r="C14815" t="s">
        <v>98507</v>
      </c>
      <c r="D14815" t="s">
        <v>98508</v>
      </c>
      <c r="E14815" t="s">
        <v>98509</v>
      </c>
      <c r="F14815" t="s">
        <v>98510</v>
      </c>
      <c r="I14815" t="s">
        <v>98511</v>
      </c>
      <c r="J14815" t="s">
        <v>98512</v>
      </c>
      <c r="M14815" t="s">
        <v>112297</v>
      </c>
      <c r="N14815" t="s">
        <v>16314</v>
      </c>
      <c r="O14815" s="3" t="s">
        <v>98513</v>
      </c>
      <c r="P14815" t="s">
        <v>16314</v>
      </c>
      <c r="Q14815" t="s">
        <v>16314</v>
      </c>
      <c r="R14815" t="s">
        <v>98513</v>
      </c>
      <c r="S14815" s="4" t="str">
        <f t="shared" si="231"/>
        <v>1998</v>
      </c>
    </row>
    <row r="14816" spans="1:19" hidden="1" x14ac:dyDescent="0.35">
      <c r="A14816" t="s">
        <v>98509</v>
      </c>
      <c r="B14816" t="s">
        <v>98510</v>
      </c>
      <c r="C14816" t="s">
        <v>98514</v>
      </c>
      <c r="D14816" t="s">
        <v>98515</v>
      </c>
      <c r="E14816" t="s">
        <v>98516</v>
      </c>
      <c r="F14816" t="s">
        <v>98517</v>
      </c>
      <c r="I14816" t="s">
        <v>98518</v>
      </c>
      <c r="J14816" t="s">
        <v>98519</v>
      </c>
      <c r="M14816" t="s">
        <v>112298</v>
      </c>
      <c r="N14816" t="s">
        <v>28</v>
      </c>
      <c r="O14816" s="3" t="s">
        <v>98520</v>
      </c>
      <c r="P14816" t="s">
        <v>16314</v>
      </c>
      <c r="Q14816" t="s">
        <v>16314</v>
      </c>
      <c r="R14816" t="s">
        <v>98520</v>
      </c>
      <c r="S14816" s="4" t="str">
        <f t="shared" si="231"/>
        <v>1998</v>
      </c>
    </row>
    <row r="14817" spans="1:19" hidden="1" x14ac:dyDescent="0.35">
      <c r="A14817" t="s">
        <v>98516</v>
      </c>
      <c r="B14817" t="s">
        <v>98517</v>
      </c>
      <c r="C14817" t="s">
        <v>98521</v>
      </c>
      <c r="D14817" t="s">
        <v>98522</v>
      </c>
      <c r="E14817" t="s">
        <v>98523</v>
      </c>
      <c r="F14817" t="s">
        <v>98524</v>
      </c>
      <c r="I14817" t="s">
        <v>98525</v>
      </c>
      <c r="J14817" t="s">
        <v>98526</v>
      </c>
      <c r="M14817" t="s">
        <v>112298</v>
      </c>
      <c r="N14817" t="s">
        <v>28</v>
      </c>
      <c r="O14817" s="3" t="s">
        <v>98527</v>
      </c>
      <c r="P14817" t="s">
        <v>16314</v>
      </c>
      <c r="Q14817" t="s">
        <v>16314</v>
      </c>
      <c r="R14817" t="s">
        <v>98527</v>
      </c>
      <c r="S14817" s="4" t="str">
        <f t="shared" si="231"/>
        <v>1998</v>
      </c>
    </row>
    <row r="14818" spans="1:19" hidden="1" x14ac:dyDescent="0.35">
      <c r="A14818" t="s">
        <v>98523</v>
      </c>
      <c r="B14818" t="s">
        <v>98524</v>
      </c>
      <c r="C14818" t="s">
        <v>98528</v>
      </c>
      <c r="D14818" t="s">
        <v>98529</v>
      </c>
      <c r="E14818" t="s">
        <v>98530</v>
      </c>
      <c r="F14818" t="s">
        <v>98531</v>
      </c>
      <c r="I14818" t="s">
        <v>98532</v>
      </c>
      <c r="J14818" t="s">
        <v>98533</v>
      </c>
      <c r="M14818" t="s">
        <v>112314</v>
      </c>
      <c r="N14818" t="s">
        <v>16314</v>
      </c>
      <c r="O14818" s="3" t="s">
        <v>98534</v>
      </c>
      <c r="P14818" t="s">
        <v>16314</v>
      </c>
      <c r="Q14818" t="s">
        <v>16314</v>
      </c>
      <c r="R14818" t="s">
        <v>98534</v>
      </c>
      <c r="S14818" s="4" t="str">
        <f t="shared" si="231"/>
        <v>1998</v>
      </c>
    </row>
    <row r="14819" spans="1:19" hidden="1" x14ac:dyDescent="0.35">
      <c r="A14819" t="s">
        <v>98530</v>
      </c>
      <c r="B14819" t="s">
        <v>98531</v>
      </c>
      <c r="C14819" t="s">
        <v>98535</v>
      </c>
      <c r="D14819" t="s">
        <v>98536</v>
      </c>
      <c r="E14819" t="s">
        <v>98537</v>
      </c>
      <c r="F14819" t="s">
        <v>98538</v>
      </c>
      <c r="I14819" t="s">
        <v>98539</v>
      </c>
      <c r="J14819" t="s">
        <v>98540</v>
      </c>
      <c r="M14819" t="s">
        <v>112314</v>
      </c>
      <c r="N14819" t="s">
        <v>16314</v>
      </c>
      <c r="O14819" s="3" t="s">
        <v>98541</v>
      </c>
      <c r="P14819" t="s">
        <v>16314</v>
      </c>
      <c r="Q14819" t="s">
        <v>16314</v>
      </c>
      <c r="R14819" t="s">
        <v>98541</v>
      </c>
      <c r="S14819" s="4" t="str">
        <f t="shared" si="231"/>
        <v>1998</v>
      </c>
    </row>
    <row r="14820" spans="1:19" ht="304.5" hidden="1" x14ac:dyDescent="0.35">
      <c r="A14820" t="s">
        <v>98537</v>
      </c>
      <c r="B14820" t="s">
        <v>98538</v>
      </c>
      <c r="C14820" t="s">
        <v>98542</v>
      </c>
      <c r="D14820" t="s">
        <v>98543</v>
      </c>
      <c r="E14820" t="s">
        <v>98544</v>
      </c>
      <c r="F14820" t="s">
        <v>98545</v>
      </c>
      <c r="I14820" t="s">
        <v>98546</v>
      </c>
      <c r="J14820" t="s">
        <v>98547</v>
      </c>
      <c r="K14820" s="2" t="s">
        <v>98548</v>
      </c>
      <c r="M14820" t="s">
        <v>16314</v>
      </c>
      <c r="N14820" t="s">
        <v>16314</v>
      </c>
      <c r="O14820" s="3" t="s">
        <v>98549</v>
      </c>
      <c r="P14820" t="s">
        <v>16314</v>
      </c>
      <c r="Q14820" t="s">
        <v>16314</v>
      </c>
      <c r="R14820" t="s">
        <v>98549</v>
      </c>
      <c r="S14820" s="4" t="str">
        <f t="shared" si="231"/>
        <v>1998</v>
      </c>
    </row>
    <row r="14821" spans="1:19" hidden="1" x14ac:dyDescent="0.35">
      <c r="A14821" t="s">
        <v>98544</v>
      </c>
      <c r="B14821" t="s">
        <v>98545</v>
      </c>
      <c r="C14821" t="s">
        <v>98550</v>
      </c>
      <c r="D14821" t="s">
        <v>98551</v>
      </c>
      <c r="E14821" t="s">
        <v>98552</v>
      </c>
      <c r="F14821" t="s">
        <v>98553</v>
      </c>
      <c r="I14821" t="s">
        <v>98554</v>
      </c>
      <c r="J14821" t="s">
        <v>98555</v>
      </c>
      <c r="M14821" t="s">
        <v>112308</v>
      </c>
      <c r="N14821" t="s">
        <v>16314</v>
      </c>
      <c r="O14821" s="3" t="s">
        <v>98556</v>
      </c>
      <c r="P14821" t="s">
        <v>16314</v>
      </c>
      <c r="Q14821" t="s">
        <v>16314</v>
      </c>
      <c r="R14821" t="s">
        <v>98556</v>
      </c>
      <c r="S14821" s="4" t="str">
        <f t="shared" si="231"/>
        <v>1998</v>
      </c>
    </row>
    <row r="14822" spans="1:19" hidden="1" x14ac:dyDescent="0.35">
      <c r="A14822" t="s">
        <v>98552</v>
      </c>
      <c r="B14822" t="s">
        <v>98553</v>
      </c>
      <c r="C14822" t="s">
        <v>98557</v>
      </c>
      <c r="D14822" t="s">
        <v>98558</v>
      </c>
      <c r="E14822" t="s">
        <v>98559</v>
      </c>
      <c r="F14822" t="s">
        <v>98560</v>
      </c>
      <c r="I14822" t="s">
        <v>93637</v>
      </c>
      <c r="J14822" t="s">
        <v>93637</v>
      </c>
      <c r="M14822" t="s">
        <v>16314</v>
      </c>
      <c r="N14822" t="s">
        <v>16314</v>
      </c>
      <c r="O14822" s="3" t="s">
        <v>98561</v>
      </c>
      <c r="P14822" t="s">
        <v>16314</v>
      </c>
      <c r="Q14822" t="s">
        <v>16314</v>
      </c>
      <c r="R14822" t="s">
        <v>98561</v>
      </c>
      <c r="S14822" s="4" t="str">
        <f t="shared" si="231"/>
        <v>1998</v>
      </c>
    </row>
    <row r="14823" spans="1:19" hidden="1" x14ac:dyDescent="0.35">
      <c r="A14823" t="s">
        <v>98559</v>
      </c>
      <c r="B14823" t="s">
        <v>98560</v>
      </c>
      <c r="C14823" t="s">
        <v>98562</v>
      </c>
      <c r="D14823" t="s">
        <v>98563</v>
      </c>
      <c r="E14823" t="s">
        <v>98564</v>
      </c>
      <c r="F14823" t="s">
        <v>98565</v>
      </c>
      <c r="I14823" t="s">
        <v>30132</v>
      </c>
      <c r="J14823" t="s">
        <v>30133</v>
      </c>
      <c r="M14823" t="s">
        <v>112297</v>
      </c>
      <c r="N14823" t="s">
        <v>16314</v>
      </c>
      <c r="O14823" s="3" t="s">
        <v>98566</v>
      </c>
      <c r="P14823" t="s">
        <v>16314</v>
      </c>
      <c r="Q14823" t="s">
        <v>16314</v>
      </c>
      <c r="R14823" t="s">
        <v>98566</v>
      </c>
      <c r="S14823" s="4" t="str">
        <f t="shared" si="231"/>
        <v>1998</v>
      </c>
    </row>
    <row r="14824" spans="1:19" hidden="1" x14ac:dyDescent="0.35">
      <c r="A14824" t="s">
        <v>98564</v>
      </c>
      <c r="B14824" t="s">
        <v>98565</v>
      </c>
      <c r="C14824" t="s">
        <v>98567</v>
      </c>
      <c r="D14824" t="s">
        <v>98568</v>
      </c>
      <c r="E14824" t="s">
        <v>98569</v>
      </c>
      <c r="F14824" t="s">
        <v>98570</v>
      </c>
      <c r="I14824" t="s">
        <v>98571</v>
      </c>
      <c r="J14824" t="s">
        <v>98572</v>
      </c>
      <c r="M14824" t="s">
        <v>16314</v>
      </c>
      <c r="N14824" t="s">
        <v>16314</v>
      </c>
      <c r="O14824" s="3" t="s">
        <v>98573</v>
      </c>
      <c r="P14824" t="s">
        <v>16314</v>
      </c>
      <c r="Q14824" t="s">
        <v>16314</v>
      </c>
      <c r="R14824" t="s">
        <v>98573</v>
      </c>
      <c r="S14824" s="4" t="str">
        <f t="shared" si="231"/>
        <v>1998</v>
      </c>
    </row>
    <row r="14825" spans="1:19" hidden="1" x14ac:dyDescent="0.35">
      <c r="A14825" t="s">
        <v>98569</v>
      </c>
      <c r="B14825" t="s">
        <v>98570</v>
      </c>
      <c r="C14825" t="s">
        <v>98574</v>
      </c>
      <c r="D14825" t="s">
        <v>98575</v>
      </c>
      <c r="E14825" t="s">
        <v>98576</v>
      </c>
      <c r="F14825">
        <v>138920403</v>
      </c>
      <c r="I14825" t="s">
        <v>96713</v>
      </c>
      <c r="J14825" t="s">
        <v>96714</v>
      </c>
      <c r="M14825" t="s">
        <v>16314</v>
      </c>
      <c r="N14825" t="s">
        <v>16314</v>
      </c>
      <c r="O14825" s="3" t="s">
        <v>98577</v>
      </c>
      <c r="P14825" t="s">
        <v>16314</v>
      </c>
      <c r="Q14825" t="s">
        <v>16314</v>
      </c>
      <c r="R14825" t="s">
        <v>98577</v>
      </c>
      <c r="S14825" s="4" t="str">
        <f t="shared" si="231"/>
        <v>1998</v>
      </c>
    </row>
    <row r="14826" spans="1:19" hidden="1" x14ac:dyDescent="0.35">
      <c r="A14826" t="s">
        <v>98576</v>
      </c>
      <c r="B14826">
        <v>138920403</v>
      </c>
      <c r="C14826" t="s">
        <v>98578</v>
      </c>
      <c r="D14826" t="s">
        <v>98579</v>
      </c>
      <c r="E14826" s="1" t="s">
        <v>98580</v>
      </c>
      <c r="F14826" s="1" t="s">
        <v>98581</v>
      </c>
      <c r="I14826" t="s">
        <v>98582</v>
      </c>
      <c r="J14826" t="s">
        <v>98583</v>
      </c>
      <c r="M14826" t="s">
        <v>112297</v>
      </c>
      <c r="N14826" t="s">
        <v>16314</v>
      </c>
      <c r="O14826" s="3" t="s">
        <v>98584</v>
      </c>
      <c r="P14826" t="s">
        <v>16314</v>
      </c>
      <c r="Q14826" t="s">
        <v>16314</v>
      </c>
      <c r="R14826" t="s">
        <v>98584</v>
      </c>
      <c r="S14826" s="4" t="str">
        <f t="shared" si="231"/>
        <v>1998</v>
      </c>
    </row>
    <row r="14827" spans="1:19" hidden="1" x14ac:dyDescent="0.35">
      <c r="A14827" s="1" t="s">
        <v>98580</v>
      </c>
      <c r="B14827" s="1" t="s">
        <v>98581</v>
      </c>
      <c r="C14827" t="s">
        <v>98585</v>
      </c>
      <c r="D14827" t="s">
        <v>98586</v>
      </c>
      <c r="E14827" t="s">
        <v>98587</v>
      </c>
      <c r="F14827" t="s">
        <v>98588</v>
      </c>
      <c r="I14827" t="s">
        <v>98589</v>
      </c>
      <c r="J14827" t="s">
        <v>98590</v>
      </c>
      <c r="M14827" t="s">
        <v>112308</v>
      </c>
      <c r="N14827" t="s">
        <v>16314</v>
      </c>
      <c r="O14827" s="3" t="s">
        <v>98591</v>
      </c>
      <c r="P14827" t="s">
        <v>16314</v>
      </c>
      <c r="Q14827" t="s">
        <v>16314</v>
      </c>
      <c r="R14827" t="s">
        <v>98591</v>
      </c>
      <c r="S14827" s="4" t="str">
        <f t="shared" si="231"/>
        <v>1998</v>
      </c>
    </row>
    <row r="14828" spans="1:19" hidden="1" x14ac:dyDescent="0.35">
      <c r="A14828" t="s">
        <v>98587</v>
      </c>
      <c r="B14828" t="s">
        <v>98588</v>
      </c>
      <c r="C14828" t="s">
        <v>98592</v>
      </c>
      <c r="D14828" t="s">
        <v>98593</v>
      </c>
      <c r="E14828" t="s">
        <v>98594</v>
      </c>
      <c r="F14828" t="s">
        <v>98595</v>
      </c>
      <c r="I14828" t="s">
        <v>98596</v>
      </c>
      <c r="J14828" t="s">
        <v>98597</v>
      </c>
      <c r="M14828" t="s">
        <v>112308</v>
      </c>
      <c r="N14828" t="s">
        <v>16314</v>
      </c>
      <c r="O14828" s="3" t="s">
        <v>98598</v>
      </c>
      <c r="P14828" t="s">
        <v>16314</v>
      </c>
      <c r="Q14828" t="s">
        <v>16314</v>
      </c>
      <c r="R14828" t="s">
        <v>98598</v>
      </c>
      <c r="S14828" s="4" t="str">
        <f t="shared" si="231"/>
        <v>1998</v>
      </c>
    </row>
    <row r="14829" spans="1:19" hidden="1" x14ac:dyDescent="0.35">
      <c r="A14829" t="s">
        <v>98594</v>
      </c>
      <c r="B14829" t="s">
        <v>98595</v>
      </c>
      <c r="C14829" t="s">
        <v>98599</v>
      </c>
      <c r="D14829" t="s">
        <v>98600</v>
      </c>
      <c r="E14829" t="s">
        <v>98601</v>
      </c>
      <c r="F14829" t="s">
        <v>98602</v>
      </c>
      <c r="I14829" t="s">
        <v>512</v>
      </c>
      <c r="J14829" t="s">
        <v>512</v>
      </c>
      <c r="M14829" t="s">
        <v>112297</v>
      </c>
      <c r="N14829" t="s">
        <v>16314</v>
      </c>
      <c r="O14829" s="3" t="s">
        <v>98603</v>
      </c>
      <c r="P14829" t="s">
        <v>16314</v>
      </c>
      <c r="Q14829" t="s">
        <v>16314</v>
      </c>
      <c r="R14829" t="s">
        <v>98603</v>
      </c>
      <c r="S14829" s="4" t="str">
        <f t="shared" si="231"/>
        <v>1998</v>
      </c>
    </row>
    <row r="14830" spans="1:19" ht="29" hidden="1" x14ac:dyDescent="0.35">
      <c r="A14830" t="s">
        <v>98601</v>
      </c>
      <c r="B14830" t="s">
        <v>98602</v>
      </c>
      <c r="C14830" t="s">
        <v>98604</v>
      </c>
      <c r="D14830" t="s">
        <v>98605</v>
      </c>
      <c r="E14830" t="s">
        <v>98606</v>
      </c>
      <c r="F14830" t="s">
        <v>98607</v>
      </c>
      <c r="I14830" t="s">
        <v>98608</v>
      </c>
      <c r="J14830" t="s">
        <v>98609</v>
      </c>
      <c r="K14830" s="2" t="s">
        <v>1501</v>
      </c>
      <c r="M14830" t="s">
        <v>16314</v>
      </c>
      <c r="N14830" t="s">
        <v>16314</v>
      </c>
      <c r="O14830" s="3" t="s">
        <v>98610</v>
      </c>
      <c r="P14830" t="s">
        <v>16314</v>
      </c>
      <c r="Q14830" t="s">
        <v>16314</v>
      </c>
      <c r="R14830" t="s">
        <v>98610</v>
      </c>
      <c r="S14830" s="4" t="str">
        <f t="shared" si="231"/>
        <v>1998</v>
      </c>
    </row>
    <row r="14831" spans="1:19" hidden="1" x14ac:dyDescent="0.35">
      <c r="A14831" t="s">
        <v>98606</v>
      </c>
      <c r="B14831" t="s">
        <v>98607</v>
      </c>
      <c r="C14831" s="1" t="s">
        <v>98611</v>
      </c>
      <c r="D14831" s="1" t="s">
        <v>98612</v>
      </c>
      <c r="E14831" t="s">
        <v>98613</v>
      </c>
      <c r="F14831" t="s">
        <v>98614</v>
      </c>
      <c r="I14831" t="s">
        <v>512</v>
      </c>
      <c r="J14831" t="s">
        <v>512</v>
      </c>
      <c r="M14831" t="s">
        <v>112297</v>
      </c>
      <c r="N14831" t="s">
        <v>16314</v>
      </c>
      <c r="O14831" s="3" t="s">
        <v>98615</v>
      </c>
      <c r="P14831" t="s">
        <v>16314</v>
      </c>
      <c r="Q14831" t="s">
        <v>16314</v>
      </c>
      <c r="R14831" t="s">
        <v>98615</v>
      </c>
      <c r="S14831" s="4" t="str">
        <f t="shared" si="231"/>
        <v>1998</v>
      </c>
    </row>
    <row r="14832" spans="1:19" hidden="1" x14ac:dyDescent="0.35">
      <c r="A14832" t="s">
        <v>98613</v>
      </c>
      <c r="B14832" t="s">
        <v>98614</v>
      </c>
      <c r="C14832" t="s">
        <v>98616</v>
      </c>
      <c r="D14832" t="s">
        <v>98617</v>
      </c>
      <c r="E14832" t="s">
        <v>98618</v>
      </c>
      <c r="F14832" t="s">
        <v>98619</v>
      </c>
      <c r="I14832" t="s">
        <v>98620</v>
      </c>
      <c r="J14832" t="s">
        <v>98621</v>
      </c>
      <c r="M14832" t="s">
        <v>16314</v>
      </c>
      <c r="N14832" t="s">
        <v>16314</v>
      </c>
      <c r="O14832" s="3" t="s">
        <v>98622</v>
      </c>
      <c r="P14832" t="s">
        <v>16314</v>
      </c>
      <c r="Q14832" t="s">
        <v>16314</v>
      </c>
      <c r="R14832" t="s">
        <v>98622</v>
      </c>
      <c r="S14832" s="4" t="str">
        <f t="shared" si="231"/>
        <v>1998</v>
      </c>
    </row>
    <row r="14833" spans="1:19" hidden="1" x14ac:dyDescent="0.35">
      <c r="A14833" t="s">
        <v>98618</v>
      </c>
      <c r="B14833" t="s">
        <v>98619</v>
      </c>
      <c r="C14833" t="s">
        <v>98623</v>
      </c>
      <c r="D14833" t="s">
        <v>98624</v>
      </c>
      <c r="E14833" t="s">
        <v>98625</v>
      </c>
      <c r="F14833" t="s">
        <v>98626</v>
      </c>
      <c r="I14833" t="s">
        <v>98627</v>
      </c>
      <c r="J14833" t="s">
        <v>98628</v>
      </c>
      <c r="M14833" t="s">
        <v>16314</v>
      </c>
      <c r="N14833" t="s">
        <v>16314</v>
      </c>
      <c r="O14833" s="3" t="s">
        <v>98629</v>
      </c>
      <c r="P14833" t="s">
        <v>16314</v>
      </c>
      <c r="Q14833" t="s">
        <v>16314</v>
      </c>
      <c r="R14833" t="s">
        <v>98629</v>
      </c>
      <c r="S14833" s="4" t="str">
        <f t="shared" si="231"/>
        <v>1998</v>
      </c>
    </row>
    <row r="14834" spans="1:19" hidden="1" x14ac:dyDescent="0.35">
      <c r="A14834" t="s">
        <v>98625</v>
      </c>
      <c r="B14834" t="s">
        <v>98626</v>
      </c>
      <c r="C14834" t="s">
        <v>98630</v>
      </c>
      <c r="D14834" t="s">
        <v>98631</v>
      </c>
      <c r="E14834" t="s">
        <v>98632</v>
      </c>
      <c r="F14834" t="s">
        <v>98633</v>
      </c>
      <c r="I14834" t="s">
        <v>98634</v>
      </c>
      <c r="J14834" t="s">
        <v>98635</v>
      </c>
      <c r="M14834" t="s">
        <v>16314</v>
      </c>
      <c r="N14834" t="s">
        <v>16314</v>
      </c>
      <c r="O14834" s="3" t="s">
        <v>98636</v>
      </c>
      <c r="P14834" t="s">
        <v>16314</v>
      </c>
      <c r="Q14834" t="s">
        <v>16314</v>
      </c>
      <c r="R14834" t="s">
        <v>98636</v>
      </c>
      <c r="S14834" s="4" t="str">
        <f t="shared" si="231"/>
        <v>1998</v>
      </c>
    </row>
    <row r="14835" spans="1:19" hidden="1" x14ac:dyDescent="0.35">
      <c r="A14835" t="s">
        <v>98632</v>
      </c>
      <c r="B14835" t="s">
        <v>98633</v>
      </c>
      <c r="C14835" t="s">
        <v>98637</v>
      </c>
      <c r="D14835" t="s">
        <v>98638</v>
      </c>
      <c r="E14835" t="s">
        <v>98639</v>
      </c>
      <c r="F14835" t="s">
        <v>98640</v>
      </c>
      <c r="I14835" t="s">
        <v>98641</v>
      </c>
      <c r="J14835" t="s">
        <v>98642</v>
      </c>
      <c r="M14835" t="s">
        <v>16314</v>
      </c>
      <c r="N14835" t="s">
        <v>16314</v>
      </c>
      <c r="O14835" s="3" t="s">
        <v>98643</v>
      </c>
      <c r="P14835" t="s">
        <v>16314</v>
      </c>
      <c r="Q14835" t="s">
        <v>16314</v>
      </c>
      <c r="R14835" t="s">
        <v>98643</v>
      </c>
      <c r="S14835" s="4" t="str">
        <f t="shared" si="231"/>
        <v>1998</v>
      </c>
    </row>
    <row r="14836" spans="1:19" hidden="1" x14ac:dyDescent="0.35">
      <c r="A14836" t="s">
        <v>98639</v>
      </c>
      <c r="B14836" t="s">
        <v>98640</v>
      </c>
      <c r="C14836" t="s">
        <v>98644</v>
      </c>
      <c r="D14836" t="s">
        <v>98645</v>
      </c>
      <c r="E14836" t="s">
        <v>98646</v>
      </c>
      <c r="F14836" t="s">
        <v>98647</v>
      </c>
      <c r="I14836" t="s">
        <v>98648</v>
      </c>
      <c r="J14836" t="s">
        <v>98649</v>
      </c>
      <c r="M14836" t="s">
        <v>112323</v>
      </c>
      <c r="N14836" t="s">
        <v>16314</v>
      </c>
      <c r="O14836" s="3" t="s">
        <v>98650</v>
      </c>
      <c r="P14836" t="s">
        <v>16314</v>
      </c>
      <c r="Q14836" t="s">
        <v>16314</v>
      </c>
      <c r="R14836" t="s">
        <v>98650</v>
      </c>
      <c r="S14836" s="4" t="str">
        <f t="shared" si="231"/>
        <v>1998</v>
      </c>
    </row>
    <row r="14837" spans="1:19" hidden="1" x14ac:dyDescent="0.35">
      <c r="A14837" t="s">
        <v>98646</v>
      </c>
      <c r="B14837" t="s">
        <v>98647</v>
      </c>
      <c r="C14837" t="s">
        <v>98651</v>
      </c>
      <c r="D14837" t="s">
        <v>98652</v>
      </c>
      <c r="E14837" t="s">
        <v>98653</v>
      </c>
      <c r="F14837" t="s">
        <v>98654</v>
      </c>
      <c r="I14837" t="s">
        <v>98655</v>
      </c>
      <c r="J14837" t="s">
        <v>98656</v>
      </c>
      <c r="M14837" t="s">
        <v>112323</v>
      </c>
      <c r="N14837" t="s">
        <v>16314</v>
      </c>
      <c r="O14837" s="3" t="s">
        <v>98657</v>
      </c>
      <c r="P14837" t="s">
        <v>16314</v>
      </c>
      <c r="Q14837" t="s">
        <v>16314</v>
      </c>
      <c r="R14837" t="s">
        <v>98657</v>
      </c>
      <c r="S14837" s="4" t="str">
        <f t="shared" si="231"/>
        <v>1998</v>
      </c>
    </row>
    <row r="14838" spans="1:19" hidden="1" x14ac:dyDescent="0.35">
      <c r="A14838" t="s">
        <v>98653</v>
      </c>
      <c r="B14838" t="s">
        <v>98654</v>
      </c>
      <c r="C14838" t="s">
        <v>98658</v>
      </c>
      <c r="D14838" t="s">
        <v>98659</v>
      </c>
      <c r="E14838" t="s">
        <v>98660</v>
      </c>
      <c r="F14838" t="s">
        <v>98661</v>
      </c>
      <c r="I14838" t="s">
        <v>98662</v>
      </c>
      <c r="J14838" t="s">
        <v>98663</v>
      </c>
      <c r="M14838" t="s">
        <v>112323</v>
      </c>
      <c r="N14838" t="s">
        <v>16314</v>
      </c>
      <c r="O14838" s="3" t="s">
        <v>98664</v>
      </c>
      <c r="P14838" t="s">
        <v>16314</v>
      </c>
      <c r="Q14838" t="s">
        <v>16314</v>
      </c>
      <c r="R14838" t="s">
        <v>98664</v>
      </c>
      <c r="S14838" s="4" t="str">
        <f t="shared" si="231"/>
        <v>1998</v>
      </c>
    </row>
    <row r="14839" spans="1:19" hidden="1" x14ac:dyDescent="0.35">
      <c r="A14839" t="s">
        <v>98660</v>
      </c>
      <c r="B14839" t="s">
        <v>98661</v>
      </c>
      <c r="C14839" t="s">
        <v>98665</v>
      </c>
      <c r="D14839" t="s">
        <v>98666</v>
      </c>
      <c r="E14839" t="s">
        <v>98667</v>
      </c>
      <c r="F14839" t="s">
        <v>98668</v>
      </c>
      <c r="I14839" t="s">
        <v>98669</v>
      </c>
      <c r="J14839" t="s">
        <v>98670</v>
      </c>
      <c r="M14839" t="s">
        <v>112323</v>
      </c>
      <c r="N14839" t="s">
        <v>16314</v>
      </c>
      <c r="O14839" s="3" t="s">
        <v>98671</v>
      </c>
      <c r="P14839" t="s">
        <v>16314</v>
      </c>
      <c r="Q14839" t="s">
        <v>16314</v>
      </c>
      <c r="R14839" t="s">
        <v>98671</v>
      </c>
      <c r="S14839" s="4" t="str">
        <f t="shared" si="231"/>
        <v>1998</v>
      </c>
    </row>
    <row r="14840" spans="1:19" hidden="1" x14ac:dyDescent="0.35">
      <c r="A14840" t="s">
        <v>98667</v>
      </c>
      <c r="B14840" t="s">
        <v>98668</v>
      </c>
      <c r="C14840" t="s">
        <v>98672</v>
      </c>
      <c r="D14840" t="s">
        <v>98673</v>
      </c>
      <c r="E14840" t="s">
        <v>98674</v>
      </c>
      <c r="F14840" t="s">
        <v>98675</v>
      </c>
      <c r="I14840" t="s">
        <v>512</v>
      </c>
      <c r="J14840" t="s">
        <v>512</v>
      </c>
      <c r="M14840" t="s">
        <v>112297</v>
      </c>
      <c r="N14840" t="s">
        <v>16314</v>
      </c>
      <c r="O14840" s="3" t="s">
        <v>98676</v>
      </c>
      <c r="P14840" t="s">
        <v>16314</v>
      </c>
      <c r="Q14840" t="s">
        <v>16314</v>
      </c>
      <c r="R14840" t="s">
        <v>98676</v>
      </c>
      <c r="S14840" s="4" t="str">
        <f t="shared" si="231"/>
        <v>1998</v>
      </c>
    </row>
    <row r="14841" spans="1:19" hidden="1" x14ac:dyDescent="0.35">
      <c r="A14841" t="s">
        <v>98674</v>
      </c>
      <c r="B14841" t="s">
        <v>98675</v>
      </c>
      <c r="C14841" t="s">
        <v>98677</v>
      </c>
      <c r="D14841" t="s">
        <v>98678</v>
      </c>
      <c r="E14841" t="s">
        <v>98679</v>
      </c>
      <c r="F14841" t="s">
        <v>98680</v>
      </c>
      <c r="I14841" t="s">
        <v>98681</v>
      </c>
      <c r="J14841" t="s">
        <v>98682</v>
      </c>
      <c r="M14841" t="s">
        <v>112323</v>
      </c>
      <c r="N14841" t="s">
        <v>16314</v>
      </c>
      <c r="O14841" s="3" t="s">
        <v>98683</v>
      </c>
      <c r="P14841" t="s">
        <v>16314</v>
      </c>
      <c r="Q14841" t="s">
        <v>16314</v>
      </c>
      <c r="R14841" t="s">
        <v>98683</v>
      </c>
      <c r="S14841" s="4" t="str">
        <f t="shared" si="231"/>
        <v>1998</v>
      </c>
    </row>
    <row r="14842" spans="1:19" hidden="1" x14ac:dyDescent="0.35">
      <c r="A14842" t="s">
        <v>98679</v>
      </c>
      <c r="B14842" t="s">
        <v>98680</v>
      </c>
      <c r="C14842" t="s">
        <v>98684</v>
      </c>
      <c r="D14842" t="s">
        <v>98685</v>
      </c>
      <c r="E14842" t="s">
        <v>98686</v>
      </c>
      <c r="F14842" t="s">
        <v>98687</v>
      </c>
      <c r="I14842" t="s">
        <v>98688</v>
      </c>
      <c r="J14842" t="s">
        <v>98682</v>
      </c>
      <c r="M14842" t="s">
        <v>112323</v>
      </c>
      <c r="N14842" t="s">
        <v>16314</v>
      </c>
      <c r="O14842" s="3" t="s">
        <v>98689</v>
      </c>
      <c r="P14842" t="s">
        <v>16314</v>
      </c>
      <c r="Q14842" t="s">
        <v>16314</v>
      </c>
      <c r="R14842" t="s">
        <v>98689</v>
      </c>
      <c r="S14842" s="4" t="str">
        <f t="shared" si="231"/>
        <v>1998</v>
      </c>
    </row>
    <row r="14843" spans="1:19" hidden="1" x14ac:dyDescent="0.35">
      <c r="A14843" t="s">
        <v>98686</v>
      </c>
      <c r="B14843" t="s">
        <v>98687</v>
      </c>
      <c r="C14843" t="s">
        <v>98690</v>
      </c>
      <c r="D14843" t="s">
        <v>98691</v>
      </c>
      <c r="E14843" t="s">
        <v>98692</v>
      </c>
      <c r="F14843" t="s">
        <v>98693</v>
      </c>
      <c r="I14843" t="s">
        <v>98694</v>
      </c>
      <c r="J14843" t="s">
        <v>98695</v>
      </c>
      <c r="M14843" t="s">
        <v>112323</v>
      </c>
      <c r="N14843" t="s">
        <v>16314</v>
      </c>
      <c r="O14843" s="3" t="s">
        <v>98696</v>
      </c>
      <c r="P14843" t="s">
        <v>16314</v>
      </c>
      <c r="Q14843" t="s">
        <v>16314</v>
      </c>
      <c r="R14843" t="s">
        <v>98696</v>
      </c>
      <c r="S14843" s="4" t="str">
        <f t="shared" si="231"/>
        <v>1998</v>
      </c>
    </row>
    <row r="14844" spans="1:19" hidden="1" x14ac:dyDescent="0.35">
      <c r="A14844" t="s">
        <v>98692</v>
      </c>
      <c r="B14844" t="s">
        <v>98693</v>
      </c>
      <c r="C14844" t="s">
        <v>98697</v>
      </c>
      <c r="D14844" t="s">
        <v>98698</v>
      </c>
      <c r="E14844" t="s">
        <v>98699</v>
      </c>
      <c r="F14844" t="s">
        <v>98700</v>
      </c>
      <c r="I14844" t="s">
        <v>512</v>
      </c>
      <c r="J14844" t="s">
        <v>512</v>
      </c>
      <c r="M14844" t="s">
        <v>112297</v>
      </c>
      <c r="N14844" t="s">
        <v>16314</v>
      </c>
      <c r="O14844" s="3" t="s">
        <v>98701</v>
      </c>
      <c r="P14844" t="s">
        <v>16314</v>
      </c>
      <c r="Q14844" t="s">
        <v>16314</v>
      </c>
      <c r="R14844" t="s">
        <v>98701</v>
      </c>
      <c r="S14844" s="4" t="str">
        <f t="shared" si="231"/>
        <v>1998</v>
      </c>
    </row>
    <row r="14845" spans="1:19" hidden="1" x14ac:dyDescent="0.35">
      <c r="A14845" t="s">
        <v>98699</v>
      </c>
      <c r="B14845" t="s">
        <v>98700</v>
      </c>
      <c r="C14845" t="s">
        <v>98702</v>
      </c>
      <c r="D14845" t="s">
        <v>98703</v>
      </c>
      <c r="E14845" t="s">
        <v>98704</v>
      </c>
      <c r="F14845" t="s">
        <v>98705</v>
      </c>
      <c r="I14845" t="s">
        <v>512</v>
      </c>
      <c r="J14845" t="s">
        <v>512</v>
      </c>
      <c r="M14845" t="s">
        <v>112297</v>
      </c>
      <c r="N14845" t="s">
        <v>16314</v>
      </c>
      <c r="O14845" s="3" t="s">
        <v>98706</v>
      </c>
      <c r="P14845" t="s">
        <v>16314</v>
      </c>
      <c r="Q14845" t="s">
        <v>16314</v>
      </c>
      <c r="R14845" t="s">
        <v>98706</v>
      </c>
      <c r="S14845" s="4" t="str">
        <f t="shared" si="231"/>
        <v>1998</v>
      </c>
    </row>
    <row r="14846" spans="1:19" hidden="1" x14ac:dyDescent="0.35">
      <c r="A14846" t="s">
        <v>98704</v>
      </c>
      <c r="B14846" t="s">
        <v>98705</v>
      </c>
      <c r="C14846" t="s">
        <v>98707</v>
      </c>
      <c r="D14846" t="s">
        <v>98708</v>
      </c>
      <c r="E14846" s="1" t="s">
        <v>98709</v>
      </c>
      <c r="F14846" s="1" t="s">
        <v>98710</v>
      </c>
      <c r="I14846" t="s">
        <v>512</v>
      </c>
      <c r="J14846" t="s">
        <v>512</v>
      </c>
      <c r="M14846" t="s">
        <v>112297</v>
      </c>
      <c r="N14846" t="s">
        <v>16314</v>
      </c>
      <c r="O14846" s="3" t="s">
        <v>98711</v>
      </c>
      <c r="P14846" t="s">
        <v>16314</v>
      </c>
      <c r="Q14846" t="s">
        <v>16314</v>
      </c>
      <c r="R14846" t="s">
        <v>98711</v>
      </c>
      <c r="S14846" s="4" t="str">
        <f t="shared" si="231"/>
        <v>1998</v>
      </c>
    </row>
    <row r="14847" spans="1:19" hidden="1" x14ac:dyDescent="0.35">
      <c r="A14847" s="1" t="s">
        <v>98709</v>
      </c>
      <c r="B14847" s="1" t="s">
        <v>98710</v>
      </c>
      <c r="C14847" t="s">
        <v>98712</v>
      </c>
      <c r="D14847" t="s">
        <v>98713</v>
      </c>
      <c r="E14847" t="s">
        <v>98714</v>
      </c>
      <c r="F14847" t="s">
        <v>98715</v>
      </c>
      <c r="I14847" t="s">
        <v>98716</v>
      </c>
      <c r="J14847" t="s">
        <v>98717</v>
      </c>
      <c r="M14847" t="s">
        <v>112323</v>
      </c>
      <c r="N14847" t="s">
        <v>16314</v>
      </c>
      <c r="O14847" s="3" t="s">
        <v>98718</v>
      </c>
      <c r="P14847" t="s">
        <v>16314</v>
      </c>
      <c r="Q14847" t="s">
        <v>16314</v>
      </c>
      <c r="R14847" t="s">
        <v>98718</v>
      </c>
      <c r="S14847" s="4" t="str">
        <f t="shared" si="231"/>
        <v>1998</v>
      </c>
    </row>
    <row r="14848" spans="1:19" hidden="1" x14ac:dyDescent="0.35">
      <c r="A14848" t="s">
        <v>98714</v>
      </c>
      <c r="B14848" t="s">
        <v>98715</v>
      </c>
      <c r="C14848" t="s">
        <v>98719</v>
      </c>
      <c r="D14848" t="s">
        <v>98720</v>
      </c>
      <c r="E14848" t="s">
        <v>98721</v>
      </c>
      <c r="F14848" t="s">
        <v>98722</v>
      </c>
      <c r="I14848" t="s">
        <v>98723</v>
      </c>
      <c r="J14848" t="s">
        <v>98724</v>
      </c>
      <c r="M14848" t="s">
        <v>112323</v>
      </c>
      <c r="N14848" t="s">
        <v>16314</v>
      </c>
      <c r="O14848" s="3" t="s">
        <v>98725</v>
      </c>
      <c r="P14848" t="s">
        <v>16314</v>
      </c>
      <c r="Q14848" t="s">
        <v>16314</v>
      </c>
      <c r="R14848" t="s">
        <v>98725</v>
      </c>
      <c r="S14848" s="4" t="str">
        <f t="shared" si="231"/>
        <v>1998</v>
      </c>
    </row>
    <row r="14849" spans="1:19" hidden="1" x14ac:dyDescent="0.35">
      <c r="A14849" t="s">
        <v>98721</v>
      </c>
      <c r="B14849" t="s">
        <v>98722</v>
      </c>
      <c r="C14849" t="s">
        <v>98726</v>
      </c>
      <c r="D14849" t="s">
        <v>98727</v>
      </c>
      <c r="E14849" t="s">
        <v>98728</v>
      </c>
      <c r="F14849" t="s">
        <v>98729</v>
      </c>
      <c r="I14849" t="s">
        <v>512</v>
      </c>
      <c r="J14849" t="s">
        <v>512</v>
      </c>
      <c r="M14849" t="s">
        <v>112297</v>
      </c>
      <c r="N14849" t="s">
        <v>16314</v>
      </c>
      <c r="O14849" s="3" t="s">
        <v>98730</v>
      </c>
      <c r="P14849" t="s">
        <v>16314</v>
      </c>
      <c r="Q14849" t="s">
        <v>16314</v>
      </c>
      <c r="R14849" t="s">
        <v>98730</v>
      </c>
      <c r="S14849" s="4" t="str">
        <f t="shared" si="231"/>
        <v>1998</v>
      </c>
    </row>
    <row r="14850" spans="1:19" hidden="1" x14ac:dyDescent="0.35">
      <c r="A14850" t="s">
        <v>98728</v>
      </c>
      <c r="B14850" t="s">
        <v>98729</v>
      </c>
      <c r="C14850" t="s">
        <v>98731</v>
      </c>
      <c r="D14850" t="s">
        <v>98732</v>
      </c>
      <c r="E14850" t="s">
        <v>98733</v>
      </c>
      <c r="F14850" t="s">
        <v>98734</v>
      </c>
      <c r="I14850" t="s">
        <v>512</v>
      </c>
      <c r="J14850" t="s">
        <v>512</v>
      </c>
      <c r="M14850" t="s">
        <v>112297</v>
      </c>
      <c r="N14850" t="s">
        <v>16314</v>
      </c>
      <c r="O14850" s="3" t="s">
        <v>98735</v>
      </c>
      <c r="P14850" t="s">
        <v>16314</v>
      </c>
      <c r="Q14850" t="s">
        <v>16314</v>
      </c>
      <c r="R14850" t="s">
        <v>98735</v>
      </c>
      <c r="S14850" s="4" t="str">
        <f t="shared" si="231"/>
        <v>1998</v>
      </c>
    </row>
    <row r="14851" spans="1:19" ht="29" hidden="1" x14ac:dyDescent="0.35">
      <c r="A14851" t="s">
        <v>98733</v>
      </c>
      <c r="B14851" t="s">
        <v>98734</v>
      </c>
      <c r="C14851" t="s">
        <v>98736</v>
      </c>
      <c r="D14851" t="s">
        <v>98737</v>
      </c>
      <c r="E14851" t="s">
        <v>98738</v>
      </c>
      <c r="F14851" t="s">
        <v>98739</v>
      </c>
      <c r="I14851" t="s">
        <v>98740</v>
      </c>
      <c r="J14851" t="s">
        <v>98741</v>
      </c>
      <c r="K14851" s="2" t="s">
        <v>78795</v>
      </c>
      <c r="M14851" t="s">
        <v>16314</v>
      </c>
      <c r="N14851" t="s">
        <v>16314</v>
      </c>
      <c r="O14851" s="3" t="s">
        <v>98742</v>
      </c>
      <c r="P14851" t="s">
        <v>16314</v>
      </c>
      <c r="Q14851" t="s">
        <v>16314</v>
      </c>
      <c r="R14851" t="s">
        <v>98742</v>
      </c>
      <c r="S14851" s="4" t="str">
        <f t="shared" ref="S14851:S14914" si="232">LEFT(RIGHT(R14851,19),4)</f>
        <v>1998</v>
      </c>
    </row>
    <row r="14852" spans="1:19" ht="29" hidden="1" x14ac:dyDescent="0.35">
      <c r="A14852" t="s">
        <v>98738</v>
      </c>
      <c r="B14852" t="s">
        <v>98739</v>
      </c>
      <c r="C14852" t="s">
        <v>98743</v>
      </c>
      <c r="D14852" t="s">
        <v>98744</v>
      </c>
      <c r="E14852" t="s">
        <v>98745</v>
      </c>
      <c r="F14852" t="s">
        <v>98746</v>
      </c>
      <c r="I14852" t="s">
        <v>98747</v>
      </c>
      <c r="J14852" t="s">
        <v>98748</v>
      </c>
      <c r="K14852" s="2" t="s">
        <v>96840</v>
      </c>
      <c r="M14852" t="s">
        <v>16314</v>
      </c>
      <c r="N14852" t="s">
        <v>16314</v>
      </c>
      <c r="O14852" s="3" t="s">
        <v>98749</v>
      </c>
      <c r="P14852" t="s">
        <v>16314</v>
      </c>
      <c r="Q14852" t="s">
        <v>16314</v>
      </c>
      <c r="R14852" t="s">
        <v>98749</v>
      </c>
      <c r="S14852" s="4" t="str">
        <f t="shared" si="232"/>
        <v>1998</v>
      </c>
    </row>
    <row r="14853" spans="1:19" hidden="1" x14ac:dyDescent="0.35">
      <c r="A14853" t="s">
        <v>98745</v>
      </c>
      <c r="B14853" t="s">
        <v>98746</v>
      </c>
      <c r="C14853" t="s">
        <v>98750</v>
      </c>
      <c r="D14853" t="s">
        <v>98751</v>
      </c>
      <c r="E14853" t="s">
        <v>98752</v>
      </c>
      <c r="F14853" t="s">
        <v>98753</v>
      </c>
      <c r="I14853" t="s">
        <v>512</v>
      </c>
      <c r="J14853" t="s">
        <v>512</v>
      </c>
      <c r="M14853" t="s">
        <v>112297</v>
      </c>
      <c r="N14853" t="s">
        <v>16314</v>
      </c>
      <c r="O14853" s="3" t="s">
        <v>98754</v>
      </c>
      <c r="P14853" t="s">
        <v>16314</v>
      </c>
      <c r="Q14853" t="s">
        <v>16314</v>
      </c>
      <c r="R14853" t="s">
        <v>98754</v>
      </c>
      <c r="S14853" s="4" t="str">
        <f t="shared" si="232"/>
        <v>1998</v>
      </c>
    </row>
    <row r="14854" spans="1:19" hidden="1" x14ac:dyDescent="0.35">
      <c r="A14854" t="s">
        <v>98752</v>
      </c>
      <c r="B14854" t="s">
        <v>98753</v>
      </c>
      <c r="C14854" t="s">
        <v>98755</v>
      </c>
      <c r="D14854" t="s">
        <v>98756</v>
      </c>
      <c r="E14854" t="s">
        <v>98757</v>
      </c>
      <c r="F14854" t="s">
        <v>98758</v>
      </c>
      <c r="I14854" t="s">
        <v>98759</v>
      </c>
      <c r="J14854" t="s">
        <v>98760</v>
      </c>
      <c r="M14854" t="s">
        <v>112297</v>
      </c>
      <c r="N14854" t="s">
        <v>16314</v>
      </c>
      <c r="O14854" s="3" t="s">
        <v>98761</v>
      </c>
      <c r="P14854" t="s">
        <v>16314</v>
      </c>
      <c r="Q14854" t="s">
        <v>16314</v>
      </c>
      <c r="R14854" t="s">
        <v>98761</v>
      </c>
      <c r="S14854" s="4" t="str">
        <f t="shared" si="232"/>
        <v>1998</v>
      </c>
    </row>
    <row r="14855" spans="1:19" hidden="1" x14ac:dyDescent="0.35">
      <c r="A14855" t="s">
        <v>98757</v>
      </c>
      <c r="B14855" t="s">
        <v>98758</v>
      </c>
      <c r="C14855" t="s">
        <v>98762</v>
      </c>
      <c r="D14855" t="s">
        <v>98763</v>
      </c>
      <c r="E14855" t="s">
        <v>98764</v>
      </c>
      <c r="F14855" t="s">
        <v>98765</v>
      </c>
      <c r="I14855" t="s">
        <v>512</v>
      </c>
      <c r="J14855" t="s">
        <v>512</v>
      </c>
      <c r="M14855" t="s">
        <v>112297</v>
      </c>
      <c r="N14855" t="s">
        <v>16314</v>
      </c>
      <c r="O14855" s="3" t="s">
        <v>98766</v>
      </c>
      <c r="P14855" t="s">
        <v>16314</v>
      </c>
      <c r="Q14855" t="s">
        <v>16314</v>
      </c>
      <c r="R14855" t="s">
        <v>98766</v>
      </c>
      <c r="S14855" s="4" t="str">
        <f t="shared" si="232"/>
        <v>1998</v>
      </c>
    </row>
    <row r="14856" spans="1:19" hidden="1" x14ac:dyDescent="0.35">
      <c r="A14856" t="s">
        <v>98764</v>
      </c>
      <c r="B14856" t="s">
        <v>98765</v>
      </c>
      <c r="C14856" t="s">
        <v>98767</v>
      </c>
      <c r="D14856" t="s">
        <v>98768</v>
      </c>
      <c r="E14856" t="s">
        <v>98769</v>
      </c>
      <c r="F14856" t="s">
        <v>98770</v>
      </c>
      <c r="I14856" t="s">
        <v>98771</v>
      </c>
      <c r="J14856" t="s">
        <v>98772</v>
      </c>
      <c r="M14856" t="s">
        <v>16314</v>
      </c>
      <c r="N14856" t="s">
        <v>16314</v>
      </c>
      <c r="O14856" s="3" t="s">
        <v>98773</v>
      </c>
      <c r="P14856" t="s">
        <v>16314</v>
      </c>
      <c r="Q14856" t="s">
        <v>16314</v>
      </c>
      <c r="R14856" t="s">
        <v>98773</v>
      </c>
      <c r="S14856" s="4" t="str">
        <f t="shared" si="232"/>
        <v>1998</v>
      </c>
    </row>
    <row r="14857" spans="1:19" hidden="1" x14ac:dyDescent="0.35">
      <c r="A14857" t="s">
        <v>98769</v>
      </c>
      <c r="B14857" t="s">
        <v>98770</v>
      </c>
      <c r="C14857" t="s">
        <v>98774</v>
      </c>
      <c r="D14857">
        <v>97664493</v>
      </c>
      <c r="E14857" t="s">
        <v>98775</v>
      </c>
      <c r="F14857" t="s">
        <v>98776</v>
      </c>
      <c r="I14857" t="s">
        <v>98777</v>
      </c>
      <c r="J14857" t="s">
        <v>98778</v>
      </c>
      <c r="M14857" t="s">
        <v>112323</v>
      </c>
      <c r="N14857" t="s">
        <v>16314</v>
      </c>
      <c r="O14857" s="3" t="s">
        <v>98779</v>
      </c>
      <c r="P14857" t="s">
        <v>16314</v>
      </c>
      <c r="Q14857" t="s">
        <v>16314</v>
      </c>
      <c r="R14857" t="s">
        <v>98779</v>
      </c>
      <c r="S14857" s="4" t="str">
        <f t="shared" si="232"/>
        <v>1998</v>
      </c>
    </row>
    <row r="14858" spans="1:19" hidden="1" x14ac:dyDescent="0.35">
      <c r="A14858" t="s">
        <v>98775</v>
      </c>
      <c r="B14858" t="s">
        <v>98776</v>
      </c>
      <c r="C14858" t="s">
        <v>98780</v>
      </c>
      <c r="D14858" t="s">
        <v>98781</v>
      </c>
      <c r="E14858" t="s">
        <v>98782</v>
      </c>
      <c r="F14858">
        <v>327039494</v>
      </c>
      <c r="I14858" t="s">
        <v>98783</v>
      </c>
      <c r="J14858" t="s">
        <v>98784</v>
      </c>
      <c r="M14858" t="s">
        <v>112323</v>
      </c>
      <c r="N14858" t="s">
        <v>16314</v>
      </c>
      <c r="O14858" s="3" t="s">
        <v>98785</v>
      </c>
      <c r="P14858" t="s">
        <v>16314</v>
      </c>
      <c r="Q14858" t="s">
        <v>16314</v>
      </c>
      <c r="R14858" t="s">
        <v>98785</v>
      </c>
      <c r="S14858" s="4" t="str">
        <f t="shared" si="232"/>
        <v>1998</v>
      </c>
    </row>
    <row r="14859" spans="1:19" hidden="1" x14ac:dyDescent="0.35">
      <c r="A14859" t="s">
        <v>98782</v>
      </c>
      <c r="B14859">
        <v>327039494</v>
      </c>
      <c r="C14859" t="s">
        <v>98786</v>
      </c>
      <c r="D14859" t="s">
        <v>98787</v>
      </c>
      <c r="E14859" t="s">
        <v>98788</v>
      </c>
      <c r="F14859" t="s">
        <v>98789</v>
      </c>
      <c r="I14859" t="s">
        <v>98790</v>
      </c>
      <c r="J14859" t="s">
        <v>98791</v>
      </c>
      <c r="M14859" t="s">
        <v>112323</v>
      </c>
      <c r="N14859" t="s">
        <v>16314</v>
      </c>
      <c r="O14859" s="3" t="s">
        <v>98792</v>
      </c>
      <c r="P14859" t="s">
        <v>16314</v>
      </c>
      <c r="Q14859" t="s">
        <v>16314</v>
      </c>
      <c r="R14859" t="s">
        <v>98792</v>
      </c>
      <c r="S14859" s="4" t="str">
        <f t="shared" si="232"/>
        <v>1998</v>
      </c>
    </row>
    <row r="14860" spans="1:19" hidden="1" x14ac:dyDescent="0.35">
      <c r="A14860" t="s">
        <v>98788</v>
      </c>
      <c r="B14860" t="s">
        <v>98789</v>
      </c>
      <c r="C14860" t="s">
        <v>98793</v>
      </c>
      <c r="D14860" t="s">
        <v>98794</v>
      </c>
      <c r="E14860" t="s">
        <v>98795</v>
      </c>
      <c r="F14860" t="s">
        <v>98796</v>
      </c>
      <c r="I14860" t="s">
        <v>98797</v>
      </c>
      <c r="J14860" t="s">
        <v>98798</v>
      </c>
      <c r="M14860" t="s">
        <v>112323</v>
      </c>
      <c r="N14860" t="s">
        <v>16314</v>
      </c>
      <c r="O14860" s="3" t="s">
        <v>98799</v>
      </c>
      <c r="P14860" t="s">
        <v>16314</v>
      </c>
      <c r="Q14860" t="s">
        <v>16314</v>
      </c>
      <c r="R14860" t="s">
        <v>98799</v>
      </c>
      <c r="S14860" s="4" t="str">
        <f t="shared" si="232"/>
        <v>1998</v>
      </c>
    </row>
    <row r="14861" spans="1:19" hidden="1" x14ac:dyDescent="0.35">
      <c r="A14861" t="s">
        <v>98795</v>
      </c>
      <c r="B14861" t="s">
        <v>98796</v>
      </c>
      <c r="C14861" t="s">
        <v>98800</v>
      </c>
      <c r="D14861" t="s">
        <v>98801</v>
      </c>
      <c r="E14861" t="s">
        <v>98802</v>
      </c>
      <c r="F14861">
        <v>825550977</v>
      </c>
      <c r="I14861" t="s">
        <v>98803</v>
      </c>
      <c r="J14861" t="s">
        <v>98804</v>
      </c>
      <c r="M14861" t="s">
        <v>112323</v>
      </c>
      <c r="N14861" t="s">
        <v>16314</v>
      </c>
      <c r="O14861" s="3" t="s">
        <v>98805</v>
      </c>
      <c r="P14861" t="s">
        <v>16314</v>
      </c>
      <c r="Q14861" t="s">
        <v>16314</v>
      </c>
      <c r="R14861" t="s">
        <v>98805</v>
      </c>
      <c r="S14861" s="4" t="str">
        <f t="shared" si="232"/>
        <v>1998</v>
      </c>
    </row>
    <row r="14862" spans="1:19" hidden="1" x14ac:dyDescent="0.35">
      <c r="A14862" t="s">
        <v>98802</v>
      </c>
      <c r="B14862">
        <v>825550977</v>
      </c>
      <c r="C14862" s="1" t="s">
        <v>98806</v>
      </c>
      <c r="D14862" s="1" t="s">
        <v>98807</v>
      </c>
      <c r="E14862" t="s">
        <v>98808</v>
      </c>
      <c r="F14862" t="s">
        <v>98809</v>
      </c>
      <c r="I14862" t="s">
        <v>512</v>
      </c>
      <c r="J14862" t="s">
        <v>512</v>
      </c>
      <c r="M14862" t="s">
        <v>112297</v>
      </c>
      <c r="N14862" t="s">
        <v>16314</v>
      </c>
      <c r="O14862" s="3" t="s">
        <v>98810</v>
      </c>
      <c r="P14862" t="s">
        <v>16314</v>
      </c>
      <c r="Q14862" t="s">
        <v>16314</v>
      </c>
      <c r="R14862" t="s">
        <v>98810</v>
      </c>
      <c r="S14862" s="4" t="str">
        <f t="shared" si="232"/>
        <v>1998</v>
      </c>
    </row>
    <row r="14863" spans="1:19" hidden="1" x14ac:dyDescent="0.35">
      <c r="A14863" t="s">
        <v>98808</v>
      </c>
      <c r="B14863" t="s">
        <v>98809</v>
      </c>
      <c r="C14863" t="s">
        <v>98811</v>
      </c>
      <c r="D14863" t="s">
        <v>98812</v>
      </c>
      <c r="E14863" t="s">
        <v>98813</v>
      </c>
      <c r="F14863" t="s">
        <v>98814</v>
      </c>
      <c r="I14863" t="s">
        <v>512</v>
      </c>
      <c r="J14863" t="s">
        <v>512</v>
      </c>
      <c r="M14863" t="s">
        <v>112297</v>
      </c>
      <c r="N14863" t="s">
        <v>16314</v>
      </c>
      <c r="O14863" s="3" t="s">
        <v>98815</v>
      </c>
      <c r="P14863" t="s">
        <v>16314</v>
      </c>
      <c r="Q14863" t="s">
        <v>16314</v>
      </c>
      <c r="R14863" t="s">
        <v>98815</v>
      </c>
      <c r="S14863" s="4" t="str">
        <f t="shared" si="232"/>
        <v>1998</v>
      </c>
    </row>
    <row r="14864" spans="1:19" hidden="1" x14ac:dyDescent="0.35">
      <c r="A14864" t="s">
        <v>98813</v>
      </c>
      <c r="B14864" t="s">
        <v>98814</v>
      </c>
      <c r="C14864" t="s">
        <v>98816</v>
      </c>
      <c r="D14864" t="s">
        <v>98817</v>
      </c>
      <c r="E14864" t="s">
        <v>98818</v>
      </c>
      <c r="F14864" t="s">
        <v>98819</v>
      </c>
      <c r="I14864" t="s">
        <v>98820</v>
      </c>
      <c r="J14864" t="s">
        <v>98821</v>
      </c>
      <c r="M14864" t="s">
        <v>112323</v>
      </c>
      <c r="N14864" t="s">
        <v>16314</v>
      </c>
      <c r="O14864" s="3" t="s">
        <v>98822</v>
      </c>
      <c r="P14864" t="s">
        <v>16314</v>
      </c>
      <c r="Q14864" t="s">
        <v>16314</v>
      </c>
      <c r="R14864" t="s">
        <v>98822</v>
      </c>
      <c r="S14864" s="4" t="str">
        <f t="shared" si="232"/>
        <v>1998</v>
      </c>
    </row>
    <row r="14865" spans="1:19" hidden="1" x14ac:dyDescent="0.35">
      <c r="A14865" t="s">
        <v>98818</v>
      </c>
      <c r="B14865" t="s">
        <v>98819</v>
      </c>
      <c r="C14865" t="s">
        <v>98823</v>
      </c>
      <c r="D14865" t="s">
        <v>98824</v>
      </c>
      <c r="E14865" t="s">
        <v>98825</v>
      </c>
      <c r="F14865" t="s">
        <v>98826</v>
      </c>
      <c r="I14865" t="s">
        <v>512</v>
      </c>
      <c r="J14865" t="s">
        <v>512</v>
      </c>
      <c r="M14865" t="s">
        <v>112297</v>
      </c>
      <c r="N14865" t="s">
        <v>16314</v>
      </c>
      <c r="O14865" s="3" t="s">
        <v>98827</v>
      </c>
      <c r="P14865" t="s">
        <v>16314</v>
      </c>
      <c r="Q14865" t="s">
        <v>16314</v>
      </c>
      <c r="R14865" t="s">
        <v>98827</v>
      </c>
      <c r="S14865" s="4" t="str">
        <f t="shared" si="232"/>
        <v>1998</v>
      </c>
    </row>
    <row r="14866" spans="1:19" hidden="1" x14ac:dyDescent="0.35">
      <c r="A14866" t="s">
        <v>98825</v>
      </c>
      <c r="B14866" t="s">
        <v>98826</v>
      </c>
      <c r="C14866" t="s">
        <v>98828</v>
      </c>
      <c r="D14866" t="s">
        <v>98829</v>
      </c>
      <c r="E14866" t="s">
        <v>98830</v>
      </c>
      <c r="F14866" t="s">
        <v>98831</v>
      </c>
      <c r="I14866" t="s">
        <v>98832</v>
      </c>
      <c r="J14866" t="s">
        <v>98833</v>
      </c>
      <c r="M14866" t="s">
        <v>112315</v>
      </c>
      <c r="N14866" t="s">
        <v>16314</v>
      </c>
      <c r="O14866" s="3" t="s">
        <v>98834</v>
      </c>
      <c r="P14866" t="s">
        <v>16314</v>
      </c>
      <c r="Q14866" t="s">
        <v>16314</v>
      </c>
      <c r="R14866" t="s">
        <v>98834</v>
      </c>
      <c r="S14866" s="4" t="str">
        <f t="shared" si="232"/>
        <v>1998</v>
      </c>
    </row>
    <row r="14867" spans="1:19" hidden="1" x14ac:dyDescent="0.35">
      <c r="A14867" t="s">
        <v>98830</v>
      </c>
      <c r="B14867" t="s">
        <v>98831</v>
      </c>
      <c r="C14867" t="s">
        <v>98835</v>
      </c>
      <c r="D14867" t="s">
        <v>98836</v>
      </c>
      <c r="E14867" t="s">
        <v>98837</v>
      </c>
      <c r="F14867" t="s">
        <v>98838</v>
      </c>
      <c r="I14867" t="s">
        <v>98839</v>
      </c>
      <c r="J14867" t="s">
        <v>98840</v>
      </c>
      <c r="M14867" t="s">
        <v>112297</v>
      </c>
      <c r="N14867" t="s">
        <v>16314</v>
      </c>
      <c r="O14867" s="3" t="s">
        <v>98841</v>
      </c>
      <c r="P14867" t="s">
        <v>16314</v>
      </c>
      <c r="Q14867" t="s">
        <v>16314</v>
      </c>
      <c r="R14867" t="s">
        <v>98841</v>
      </c>
      <c r="S14867" s="4" t="str">
        <f t="shared" si="232"/>
        <v>1998</v>
      </c>
    </row>
    <row r="14868" spans="1:19" hidden="1" x14ac:dyDescent="0.35">
      <c r="A14868" t="s">
        <v>98837</v>
      </c>
      <c r="B14868" t="s">
        <v>98838</v>
      </c>
      <c r="C14868" t="s">
        <v>98842</v>
      </c>
      <c r="D14868">
        <v>870881319</v>
      </c>
      <c r="E14868" t="s">
        <v>98843</v>
      </c>
      <c r="F14868" t="s">
        <v>98844</v>
      </c>
      <c r="I14868" t="s">
        <v>512</v>
      </c>
      <c r="J14868" t="s">
        <v>512</v>
      </c>
      <c r="M14868" t="s">
        <v>112297</v>
      </c>
      <c r="N14868" t="s">
        <v>16314</v>
      </c>
      <c r="O14868" s="3" t="s">
        <v>98845</v>
      </c>
      <c r="P14868" t="s">
        <v>16314</v>
      </c>
      <c r="Q14868" t="s">
        <v>16314</v>
      </c>
      <c r="R14868" t="s">
        <v>98845</v>
      </c>
      <c r="S14868" s="4" t="str">
        <f t="shared" si="232"/>
        <v>1998</v>
      </c>
    </row>
    <row r="14869" spans="1:19" ht="29" hidden="1" x14ac:dyDescent="0.35">
      <c r="A14869" t="s">
        <v>98843</v>
      </c>
      <c r="B14869" t="s">
        <v>98844</v>
      </c>
      <c r="C14869" t="s">
        <v>98846</v>
      </c>
      <c r="D14869" t="s">
        <v>98847</v>
      </c>
      <c r="E14869" t="s">
        <v>98848</v>
      </c>
      <c r="F14869" t="s">
        <v>98849</v>
      </c>
      <c r="I14869" t="s">
        <v>98850</v>
      </c>
      <c r="J14869" t="s">
        <v>98851</v>
      </c>
      <c r="K14869" s="2" t="s">
        <v>11336</v>
      </c>
      <c r="M14869" t="s">
        <v>16314</v>
      </c>
      <c r="N14869" t="s">
        <v>16314</v>
      </c>
      <c r="O14869" s="3" t="s">
        <v>98852</v>
      </c>
      <c r="P14869" t="s">
        <v>16314</v>
      </c>
      <c r="Q14869" t="s">
        <v>16314</v>
      </c>
      <c r="R14869" t="s">
        <v>98852</v>
      </c>
      <c r="S14869" s="4" t="str">
        <f t="shared" si="232"/>
        <v>1998</v>
      </c>
    </row>
    <row r="14870" spans="1:19" ht="29" hidden="1" x14ac:dyDescent="0.35">
      <c r="A14870" t="s">
        <v>98848</v>
      </c>
      <c r="B14870" t="s">
        <v>98849</v>
      </c>
      <c r="C14870" t="s">
        <v>98853</v>
      </c>
      <c r="D14870" t="s">
        <v>98854</v>
      </c>
      <c r="E14870" t="s">
        <v>98855</v>
      </c>
      <c r="F14870" t="s">
        <v>98856</v>
      </c>
      <c r="I14870" t="s">
        <v>98857</v>
      </c>
      <c r="J14870" t="s">
        <v>98858</v>
      </c>
      <c r="K14870" s="2" t="s">
        <v>11336</v>
      </c>
      <c r="M14870" t="s">
        <v>16314</v>
      </c>
      <c r="N14870" t="s">
        <v>16314</v>
      </c>
      <c r="O14870" s="3" t="s">
        <v>98859</v>
      </c>
      <c r="P14870" t="s">
        <v>16314</v>
      </c>
      <c r="Q14870" t="s">
        <v>16314</v>
      </c>
      <c r="R14870" t="s">
        <v>98859</v>
      </c>
      <c r="S14870" s="4" t="str">
        <f t="shared" si="232"/>
        <v>1998</v>
      </c>
    </row>
    <row r="14871" spans="1:19" hidden="1" x14ac:dyDescent="0.35">
      <c r="A14871" t="s">
        <v>98855</v>
      </c>
      <c r="B14871" t="s">
        <v>98856</v>
      </c>
      <c r="C14871" t="s">
        <v>98860</v>
      </c>
      <c r="D14871" t="s">
        <v>98861</v>
      </c>
      <c r="E14871" t="s">
        <v>98862</v>
      </c>
      <c r="F14871" t="s">
        <v>98863</v>
      </c>
      <c r="I14871" t="s">
        <v>414</v>
      </c>
      <c r="J14871" t="s">
        <v>414</v>
      </c>
      <c r="M14871" t="s">
        <v>112299</v>
      </c>
      <c r="N14871" t="s">
        <v>16314</v>
      </c>
      <c r="O14871" s="3" t="s">
        <v>98864</v>
      </c>
      <c r="P14871" t="s">
        <v>16314</v>
      </c>
      <c r="Q14871" t="s">
        <v>16314</v>
      </c>
      <c r="R14871" t="s">
        <v>98864</v>
      </c>
      <c r="S14871" s="4" t="str">
        <f t="shared" si="232"/>
        <v>1998</v>
      </c>
    </row>
    <row r="14872" spans="1:19" hidden="1" x14ac:dyDescent="0.35">
      <c r="A14872" t="s">
        <v>98862</v>
      </c>
      <c r="B14872" t="s">
        <v>98863</v>
      </c>
      <c r="C14872" t="s">
        <v>98865</v>
      </c>
      <c r="D14872" t="s">
        <v>98866</v>
      </c>
      <c r="E14872" t="s">
        <v>98867</v>
      </c>
      <c r="F14872">
        <v>470116212</v>
      </c>
      <c r="I14872" t="s">
        <v>512</v>
      </c>
      <c r="J14872" t="s">
        <v>512</v>
      </c>
      <c r="M14872" t="s">
        <v>112297</v>
      </c>
      <c r="N14872" t="s">
        <v>16314</v>
      </c>
      <c r="O14872" s="3" t="s">
        <v>98868</v>
      </c>
      <c r="P14872" t="s">
        <v>16314</v>
      </c>
      <c r="Q14872" t="s">
        <v>16314</v>
      </c>
      <c r="R14872" t="s">
        <v>98868</v>
      </c>
      <c r="S14872" s="4" t="str">
        <f t="shared" si="232"/>
        <v>1998</v>
      </c>
    </row>
    <row r="14873" spans="1:19" ht="29" hidden="1" x14ac:dyDescent="0.35">
      <c r="A14873" t="s">
        <v>98867</v>
      </c>
      <c r="B14873">
        <v>470116212</v>
      </c>
      <c r="C14873" t="s">
        <v>98869</v>
      </c>
      <c r="D14873" t="s">
        <v>98870</v>
      </c>
      <c r="E14873" t="s">
        <v>98871</v>
      </c>
      <c r="F14873" t="s">
        <v>98872</v>
      </c>
      <c r="I14873" t="s">
        <v>98873</v>
      </c>
      <c r="J14873" t="s">
        <v>98874</v>
      </c>
      <c r="K14873" s="2" t="s">
        <v>96883</v>
      </c>
      <c r="M14873" t="s">
        <v>16314</v>
      </c>
      <c r="N14873" t="s">
        <v>16314</v>
      </c>
      <c r="O14873" s="3" t="s">
        <v>98875</v>
      </c>
      <c r="P14873" t="s">
        <v>16314</v>
      </c>
      <c r="Q14873" t="s">
        <v>16314</v>
      </c>
      <c r="R14873" t="s">
        <v>98875</v>
      </c>
      <c r="S14873" s="4" t="str">
        <f t="shared" si="232"/>
        <v>1998</v>
      </c>
    </row>
    <row r="14874" spans="1:19" hidden="1" x14ac:dyDescent="0.35">
      <c r="A14874" t="s">
        <v>98871</v>
      </c>
      <c r="B14874" t="s">
        <v>98872</v>
      </c>
      <c r="C14874" t="s">
        <v>98876</v>
      </c>
      <c r="D14874" t="s">
        <v>98877</v>
      </c>
      <c r="E14874" t="s">
        <v>98878</v>
      </c>
      <c r="F14874" t="s">
        <v>98879</v>
      </c>
      <c r="I14874" t="s">
        <v>512</v>
      </c>
      <c r="J14874" t="s">
        <v>512</v>
      </c>
      <c r="M14874" t="s">
        <v>112297</v>
      </c>
      <c r="N14874" t="s">
        <v>16314</v>
      </c>
      <c r="O14874" s="3" t="s">
        <v>98880</v>
      </c>
      <c r="P14874" t="s">
        <v>16314</v>
      </c>
      <c r="Q14874" t="s">
        <v>16314</v>
      </c>
      <c r="R14874" t="s">
        <v>98880</v>
      </c>
      <c r="S14874" s="4" t="str">
        <f t="shared" si="232"/>
        <v>1998</v>
      </c>
    </row>
    <row r="14875" spans="1:19" hidden="1" x14ac:dyDescent="0.35">
      <c r="A14875" t="s">
        <v>98878</v>
      </c>
      <c r="B14875" t="s">
        <v>98879</v>
      </c>
      <c r="C14875" t="s">
        <v>98881</v>
      </c>
      <c r="D14875" t="s">
        <v>98882</v>
      </c>
      <c r="E14875" t="s">
        <v>98883</v>
      </c>
      <c r="F14875" t="s">
        <v>98884</v>
      </c>
      <c r="I14875" t="s">
        <v>512</v>
      </c>
      <c r="J14875" t="s">
        <v>512</v>
      </c>
      <c r="M14875" t="s">
        <v>112297</v>
      </c>
      <c r="N14875" t="s">
        <v>16314</v>
      </c>
      <c r="O14875" s="3" t="s">
        <v>98885</v>
      </c>
      <c r="P14875" t="s">
        <v>16314</v>
      </c>
      <c r="Q14875" t="s">
        <v>16314</v>
      </c>
      <c r="R14875" t="s">
        <v>98885</v>
      </c>
      <c r="S14875" s="4" t="str">
        <f t="shared" si="232"/>
        <v>1998</v>
      </c>
    </row>
    <row r="14876" spans="1:19" hidden="1" x14ac:dyDescent="0.35">
      <c r="A14876" t="s">
        <v>98883</v>
      </c>
      <c r="B14876" t="s">
        <v>98884</v>
      </c>
      <c r="C14876" t="s">
        <v>98886</v>
      </c>
      <c r="D14876" t="s">
        <v>98887</v>
      </c>
      <c r="E14876" t="s">
        <v>98888</v>
      </c>
      <c r="F14876" t="s">
        <v>98889</v>
      </c>
      <c r="I14876" t="s">
        <v>98890</v>
      </c>
      <c r="J14876" t="s">
        <v>98891</v>
      </c>
      <c r="M14876" t="s">
        <v>112297</v>
      </c>
      <c r="N14876" t="s">
        <v>16314</v>
      </c>
      <c r="O14876" s="3" t="s">
        <v>98892</v>
      </c>
      <c r="P14876" t="s">
        <v>16314</v>
      </c>
      <c r="Q14876" t="s">
        <v>16314</v>
      </c>
      <c r="R14876" t="s">
        <v>98892</v>
      </c>
      <c r="S14876" s="4" t="str">
        <f t="shared" si="232"/>
        <v>1998</v>
      </c>
    </row>
    <row r="14877" spans="1:19" hidden="1" x14ac:dyDescent="0.35">
      <c r="A14877" t="s">
        <v>98888</v>
      </c>
      <c r="B14877" t="s">
        <v>98889</v>
      </c>
      <c r="C14877" t="s">
        <v>98893</v>
      </c>
      <c r="D14877" t="s">
        <v>98894</v>
      </c>
      <c r="E14877" t="s">
        <v>98895</v>
      </c>
      <c r="F14877" t="s">
        <v>98896</v>
      </c>
      <c r="I14877" t="s">
        <v>98897</v>
      </c>
      <c r="J14877" t="s">
        <v>98898</v>
      </c>
      <c r="M14877" t="s">
        <v>112297</v>
      </c>
      <c r="N14877" t="s">
        <v>16314</v>
      </c>
      <c r="O14877" s="3" t="s">
        <v>98899</v>
      </c>
      <c r="P14877" t="s">
        <v>16314</v>
      </c>
      <c r="Q14877" t="s">
        <v>16314</v>
      </c>
      <c r="R14877" t="s">
        <v>98899</v>
      </c>
      <c r="S14877" s="4" t="str">
        <f t="shared" si="232"/>
        <v>1998</v>
      </c>
    </row>
    <row r="14878" spans="1:19" ht="29" hidden="1" x14ac:dyDescent="0.35">
      <c r="A14878" t="s">
        <v>98895</v>
      </c>
      <c r="B14878" t="s">
        <v>98896</v>
      </c>
      <c r="C14878" t="s">
        <v>98900</v>
      </c>
      <c r="D14878" t="s">
        <v>98901</v>
      </c>
      <c r="E14878" t="s">
        <v>98902</v>
      </c>
      <c r="F14878" t="s">
        <v>98903</v>
      </c>
      <c r="I14878" t="s">
        <v>98904</v>
      </c>
      <c r="J14878" t="s">
        <v>98905</v>
      </c>
      <c r="K14878" s="2" t="s">
        <v>11336</v>
      </c>
      <c r="M14878" t="s">
        <v>16314</v>
      </c>
      <c r="N14878" t="s">
        <v>16314</v>
      </c>
      <c r="O14878" s="3" t="s">
        <v>98906</v>
      </c>
      <c r="P14878" t="s">
        <v>16314</v>
      </c>
      <c r="Q14878" t="s">
        <v>16314</v>
      </c>
      <c r="R14878" t="s">
        <v>98906</v>
      </c>
      <c r="S14878" s="4" t="str">
        <f t="shared" si="232"/>
        <v>1998</v>
      </c>
    </row>
    <row r="14879" spans="1:19" hidden="1" x14ac:dyDescent="0.35">
      <c r="A14879" t="s">
        <v>98902</v>
      </c>
      <c r="B14879" t="s">
        <v>98903</v>
      </c>
      <c r="C14879" t="s">
        <v>98907</v>
      </c>
      <c r="D14879" t="s">
        <v>98908</v>
      </c>
      <c r="E14879" t="s">
        <v>98909</v>
      </c>
      <c r="F14879" t="s">
        <v>98910</v>
      </c>
      <c r="I14879" t="s">
        <v>512</v>
      </c>
      <c r="J14879" t="s">
        <v>512</v>
      </c>
      <c r="M14879" t="s">
        <v>112297</v>
      </c>
      <c r="N14879" t="s">
        <v>16314</v>
      </c>
      <c r="O14879" s="3" t="s">
        <v>98911</v>
      </c>
      <c r="P14879" t="s">
        <v>16314</v>
      </c>
      <c r="Q14879" t="s">
        <v>16314</v>
      </c>
      <c r="R14879" t="s">
        <v>98911</v>
      </c>
      <c r="S14879" s="4" t="str">
        <f t="shared" si="232"/>
        <v>1998</v>
      </c>
    </row>
    <row r="14880" spans="1:19" hidden="1" x14ac:dyDescent="0.35">
      <c r="A14880" t="s">
        <v>98909</v>
      </c>
      <c r="B14880" t="s">
        <v>98910</v>
      </c>
      <c r="C14880" t="s">
        <v>98912</v>
      </c>
      <c r="D14880" t="s">
        <v>98913</v>
      </c>
      <c r="E14880" t="s">
        <v>98914</v>
      </c>
      <c r="F14880" t="s">
        <v>98915</v>
      </c>
      <c r="I14880" t="s">
        <v>512</v>
      </c>
      <c r="J14880" t="s">
        <v>512</v>
      </c>
      <c r="M14880" t="s">
        <v>112297</v>
      </c>
      <c r="N14880" t="s">
        <v>16314</v>
      </c>
      <c r="O14880" s="3" t="s">
        <v>98916</v>
      </c>
      <c r="P14880" t="s">
        <v>16314</v>
      </c>
      <c r="Q14880" t="s">
        <v>16314</v>
      </c>
      <c r="R14880" t="s">
        <v>98916</v>
      </c>
      <c r="S14880" s="4" t="str">
        <f t="shared" si="232"/>
        <v>1998</v>
      </c>
    </row>
    <row r="14881" spans="1:19" hidden="1" x14ac:dyDescent="0.35">
      <c r="A14881" t="s">
        <v>98914</v>
      </c>
      <c r="B14881" t="s">
        <v>98915</v>
      </c>
      <c r="C14881" t="s">
        <v>98917</v>
      </c>
      <c r="D14881" t="s">
        <v>98918</v>
      </c>
      <c r="E14881" t="s">
        <v>98919</v>
      </c>
      <c r="F14881" t="s">
        <v>98920</v>
      </c>
      <c r="I14881" t="s">
        <v>98921</v>
      </c>
      <c r="J14881" t="s">
        <v>98922</v>
      </c>
      <c r="M14881" t="s">
        <v>112297</v>
      </c>
      <c r="N14881" t="s">
        <v>16314</v>
      </c>
      <c r="O14881" s="3" t="s">
        <v>98923</v>
      </c>
      <c r="P14881" t="s">
        <v>16314</v>
      </c>
      <c r="Q14881" t="s">
        <v>16314</v>
      </c>
      <c r="R14881" t="s">
        <v>98923</v>
      </c>
      <c r="S14881" s="4" t="str">
        <f t="shared" si="232"/>
        <v>1998</v>
      </c>
    </row>
    <row r="14882" spans="1:19" hidden="1" x14ac:dyDescent="0.35">
      <c r="A14882" t="s">
        <v>98919</v>
      </c>
      <c r="B14882" t="s">
        <v>98920</v>
      </c>
      <c r="C14882" t="s">
        <v>98924</v>
      </c>
      <c r="D14882" t="s">
        <v>98925</v>
      </c>
      <c r="E14882" t="s">
        <v>98926</v>
      </c>
      <c r="F14882" t="s">
        <v>98927</v>
      </c>
      <c r="I14882" t="s">
        <v>414</v>
      </c>
      <c r="J14882" t="s">
        <v>414</v>
      </c>
      <c r="M14882" t="s">
        <v>112299</v>
      </c>
      <c r="N14882" t="s">
        <v>16314</v>
      </c>
      <c r="O14882" s="3" t="s">
        <v>98928</v>
      </c>
      <c r="P14882" t="s">
        <v>16314</v>
      </c>
      <c r="Q14882" t="s">
        <v>16314</v>
      </c>
      <c r="R14882" t="s">
        <v>98928</v>
      </c>
      <c r="S14882" s="4" t="str">
        <f t="shared" si="232"/>
        <v>1998</v>
      </c>
    </row>
    <row r="14883" spans="1:19" hidden="1" x14ac:dyDescent="0.35">
      <c r="A14883" t="s">
        <v>98926</v>
      </c>
      <c r="B14883" t="s">
        <v>98927</v>
      </c>
      <c r="C14883" t="s">
        <v>98929</v>
      </c>
      <c r="D14883" t="s">
        <v>98930</v>
      </c>
      <c r="E14883" t="s">
        <v>98931</v>
      </c>
      <c r="F14883" t="s">
        <v>98932</v>
      </c>
      <c r="I14883" t="s">
        <v>414</v>
      </c>
      <c r="J14883" t="s">
        <v>414</v>
      </c>
      <c r="M14883" t="s">
        <v>112299</v>
      </c>
      <c r="N14883" t="s">
        <v>16314</v>
      </c>
      <c r="O14883" s="3" t="s">
        <v>98933</v>
      </c>
      <c r="P14883" t="s">
        <v>16314</v>
      </c>
      <c r="Q14883" t="s">
        <v>16314</v>
      </c>
      <c r="R14883" t="s">
        <v>98933</v>
      </c>
      <c r="S14883" s="4" t="str">
        <f t="shared" si="232"/>
        <v>1998</v>
      </c>
    </row>
    <row r="14884" spans="1:19" hidden="1" x14ac:dyDescent="0.35">
      <c r="A14884" t="s">
        <v>98931</v>
      </c>
      <c r="B14884" t="s">
        <v>98932</v>
      </c>
      <c r="C14884" t="s">
        <v>98934</v>
      </c>
      <c r="D14884" t="s">
        <v>98935</v>
      </c>
      <c r="E14884" t="s">
        <v>98936</v>
      </c>
      <c r="F14884" t="s">
        <v>98937</v>
      </c>
      <c r="I14884" t="s">
        <v>414</v>
      </c>
      <c r="J14884" t="s">
        <v>414</v>
      </c>
      <c r="M14884" t="s">
        <v>112299</v>
      </c>
      <c r="N14884" t="s">
        <v>16314</v>
      </c>
      <c r="O14884" s="3" t="s">
        <v>98938</v>
      </c>
      <c r="P14884" t="s">
        <v>16314</v>
      </c>
      <c r="Q14884" t="s">
        <v>16314</v>
      </c>
      <c r="R14884" t="s">
        <v>98938</v>
      </c>
      <c r="S14884" s="4" t="str">
        <f t="shared" si="232"/>
        <v>1998</v>
      </c>
    </row>
    <row r="14885" spans="1:19" ht="29" hidden="1" x14ac:dyDescent="0.35">
      <c r="A14885" t="s">
        <v>98936</v>
      </c>
      <c r="B14885" t="s">
        <v>98937</v>
      </c>
      <c r="C14885" t="s">
        <v>98939</v>
      </c>
      <c r="D14885" t="s">
        <v>98940</v>
      </c>
      <c r="E14885" t="s">
        <v>98941</v>
      </c>
      <c r="F14885" t="s">
        <v>98942</v>
      </c>
      <c r="I14885" t="s">
        <v>98943</v>
      </c>
      <c r="J14885" t="s">
        <v>98944</v>
      </c>
      <c r="K14885" s="2" t="s">
        <v>11336</v>
      </c>
      <c r="M14885" t="s">
        <v>16314</v>
      </c>
      <c r="N14885" t="s">
        <v>16314</v>
      </c>
      <c r="O14885" s="3" t="s">
        <v>98945</v>
      </c>
      <c r="P14885" t="s">
        <v>16314</v>
      </c>
      <c r="Q14885" t="s">
        <v>16314</v>
      </c>
      <c r="R14885" t="s">
        <v>98945</v>
      </c>
      <c r="S14885" s="4" t="str">
        <f t="shared" si="232"/>
        <v>1998</v>
      </c>
    </row>
    <row r="14886" spans="1:19" hidden="1" x14ac:dyDescent="0.35">
      <c r="A14886" t="s">
        <v>98941</v>
      </c>
      <c r="B14886" t="s">
        <v>98942</v>
      </c>
      <c r="C14886" t="s">
        <v>98946</v>
      </c>
      <c r="D14886" t="s">
        <v>98947</v>
      </c>
      <c r="E14886" t="s">
        <v>98948</v>
      </c>
      <c r="F14886" t="s">
        <v>98949</v>
      </c>
      <c r="I14886" t="s">
        <v>98950</v>
      </c>
      <c r="J14886" t="s">
        <v>98951</v>
      </c>
      <c r="M14886" t="s">
        <v>112299</v>
      </c>
      <c r="N14886" t="s">
        <v>16314</v>
      </c>
      <c r="O14886" s="3" t="s">
        <v>98952</v>
      </c>
      <c r="P14886" t="s">
        <v>16314</v>
      </c>
      <c r="Q14886" t="s">
        <v>16314</v>
      </c>
      <c r="R14886" t="s">
        <v>98952</v>
      </c>
      <c r="S14886" s="4" t="str">
        <f t="shared" si="232"/>
        <v>1998</v>
      </c>
    </row>
    <row r="14887" spans="1:19" ht="29" hidden="1" x14ac:dyDescent="0.35">
      <c r="A14887" t="s">
        <v>98948</v>
      </c>
      <c r="B14887" t="s">
        <v>98949</v>
      </c>
      <c r="C14887" t="s">
        <v>98953</v>
      </c>
      <c r="D14887" t="s">
        <v>98954</v>
      </c>
      <c r="E14887" t="s">
        <v>98955</v>
      </c>
      <c r="F14887" t="s">
        <v>98956</v>
      </c>
      <c r="I14887" t="s">
        <v>98957</v>
      </c>
      <c r="J14887" t="s">
        <v>98958</v>
      </c>
      <c r="K14887" s="2" t="s">
        <v>11336</v>
      </c>
      <c r="M14887" t="s">
        <v>16314</v>
      </c>
      <c r="N14887" t="s">
        <v>16314</v>
      </c>
      <c r="O14887" s="3" t="s">
        <v>98959</v>
      </c>
      <c r="P14887" t="s">
        <v>16314</v>
      </c>
      <c r="Q14887" t="s">
        <v>16314</v>
      </c>
      <c r="R14887" t="s">
        <v>98959</v>
      </c>
      <c r="S14887" s="4" t="str">
        <f t="shared" si="232"/>
        <v>1998</v>
      </c>
    </row>
    <row r="14888" spans="1:19" hidden="1" x14ac:dyDescent="0.35">
      <c r="A14888" t="s">
        <v>98955</v>
      </c>
      <c r="B14888" t="s">
        <v>98956</v>
      </c>
      <c r="C14888" t="s">
        <v>98960</v>
      </c>
      <c r="D14888" t="s">
        <v>98961</v>
      </c>
      <c r="E14888" t="s">
        <v>98962</v>
      </c>
      <c r="F14888" t="s">
        <v>98963</v>
      </c>
      <c r="I14888" t="s">
        <v>512</v>
      </c>
      <c r="J14888" t="s">
        <v>512</v>
      </c>
      <c r="M14888" t="s">
        <v>112297</v>
      </c>
      <c r="N14888" t="s">
        <v>16314</v>
      </c>
      <c r="O14888" s="3" t="s">
        <v>98964</v>
      </c>
      <c r="P14888" t="s">
        <v>16314</v>
      </c>
      <c r="Q14888" t="s">
        <v>16314</v>
      </c>
      <c r="R14888" t="s">
        <v>98964</v>
      </c>
      <c r="S14888" s="4" t="str">
        <f t="shared" si="232"/>
        <v>1998</v>
      </c>
    </row>
    <row r="14889" spans="1:19" hidden="1" x14ac:dyDescent="0.35">
      <c r="A14889" t="s">
        <v>98962</v>
      </c>
      <c r="B14889" t="s">
        <v>98963</v>
      </c>
      <c r="C14889" t="s">
        <v>98965</v>
      </c>
      <c r="D14889" t="s">
        <v>98966</v>
      </c>
      <c r="E14889" t="s">
        <v>98967</v>
      </c>
      <c r="F14889" t="s">
        <v>98968</v>
      </c>
      <c r="I14889" t="s">
        <v>98969</v>
      </c>
      <c r="J14889" t="s">
        <v>98970</v>
      </c>
      <c r="M14889" t="s">
        <v>112297</v>
      </c>
      <c r="N14889" t="s">
        <v>16314</v>
      </c>
      <c r="O14889" s="3" t="s">
        <v>98971</v>
      </c>
      <c r="P14889" t="s">
        <v>16314</v>
      </c>
      <c r="Q14889" t="s">
        <v>16314</v>
      </c>
      <c r="R14889" t="s">
        <v>98971</v>
      </c>
      <c r="S14889" s="4" t="str">
        <f t="shared" si="232"/>
        <v>1998</v>
      </c>
    </row>
    <row r="14890" spans="1:19" hidden="1" x14ac:dyDescent="0.35">
      <c r="A14890" t="s">
        <v>98967</v>
      </c>
      <c r="B14890" t="s">
        <v>98968</v>
      </c>
      <c r="C14890" s="1" t="s">
        <v>98972</v>
      </c>
      <c r="D14890" s="1" t="s">
        <v>98973</v>
      </c>
      <c r="E14890" t="s">
        <v>98974</v>
      </c>
      <c r="F14890" t="s">
        <v>98975</v>
      </c>
      <c r="I14890" t="s">
        <v>98976</v>
      </c>
      <c r="J14890" t="s">
        <v>98977</v>
      </c>
      <c r="M14890" t="s">
        <v>112314</v>
      </c>
      <c r="N14890" t="s">
        <v>16314</v>
      </c>
      <c r="O14890" s="3" t="s">
        <v>98978</v>
      </c>
      <c r="P14890" t="s">
        <v>16314</v>
      </c>
      <c r="Q14890" t="s">
        <v>16314</v>
      </c>
      <c r="R14890" t="s">
        <v>98978</v>
      </c>
      <c r="S14890" s="4" t="str">
        <f t="shared" si="232"/>
        <v>1998</v>
      </c>
    </row>
    <row r="14891" spans="1:19" hidden="1" x14ac:dyDescent="0.35">
      <c r="A14891" t="s">
        <v>98974</v>
      </c>
      <c r="B14891" t="s">
        <v>98975</v>
      </c>
      <c r="C14891" t="s">
        <v>98979</v>
      </c>
      <c r="D14891" t="s">
        <v>98980</v>
      </c>
      <c r="E14891" t="s">
        <v>98981</v>
      </c>
      <c r="F14891" t="s">
        <v>98982</v>
      </c>
      <c r="I14891" t="s">
        <v>98983</v>
      </c>
      <c r="J14891" t="s">
        <v>98984</v>
      </c>
      <c r="M14891" t="s">
        <v>112297</v>
      </c>
      <c r="N14891" t="s">
        <v>16314</v>
      </c>
      <c r="O14891" s="3" t="s">
        <v>98985</v>
      </c>
      <c r="P14891" t="s">
        <v>16314</v>
      </c>
      <c r="Q14891" t="s">
        <v>16314</v>
      </c>
      <c r="R14891" t="s">
        <v>98985</v>
      </c>
      <c r="S14891" s="4" t="str">
        <f t="shared" si="232"/>
        <v>1998</v>
      </c>
    </row>
    <row r="14892" spans="1:19" ht="29" hidden="1" x14ac:dyDescent="0.35">
      <c r="A14892" t="s">
        <v>98981</v>
      </c>
      <c r="B14892" t="s">
        <v>98982</v>
      </c>
      <c r="C14892" t="s">
        <v>98986</v>
      </c>
      <c r="D14892" t="s">
        <v>98987</v>
      </c>
      <c r="E14892" t="s">
        <v>98988</v>
      </c>
      <c r="F14892" t="s">
        <v>98989</v>
      </c>
      <c r="I14892" t="s">
        <v>98990</v>
      </c>
      <c r="J14892" t="s">
        <v>98991</v>
      </c>
      <c r="K14892" s="2" t="s">
        <v>11336</v>
      </c>
      <c r="M14892" t="s">
        <v>16314</v>
      </c>
      <c r="N14892" t="s">
        <v>16314</v>
      </c>
      <c r="O14892" s="3" t="s">
        <v>98992</v>
      </c>
      <c r="P14892" t="s">
        <v>16314</v>
      </c>
      <c r="Q14892" t="s">
        <v>16314</v>
      </c>
      <c r="R14892" t="s">
        <v>98992</v>
      </c>
      <c r="S14892" s="4" t="str">
        <f t="shared" si="232"/>
        <v>1998</v>
      </c>
    </row>
    <row r="14893" spans="1:19" ht="29" hidden="1" x14ac:dyDescent="0.35">
      <c r="A14893" t="s">
        <v>98988</v>
      </c>
      <c r="B14893" t="s">
        <v>98989</v>
      </c>
      <c r="C14893" t="s">
        <v>98993</v>
      </c>
      <c r="D14893" t="s">
        <v>98994</v>
      </c>
      <c r="E14893" t="s">
        <v>98995</v>
      </c>
      <c r="F14893" t="s">
        <v>98996</v>
      </c>
      <c r="I14893" t="s">
        <v>98997</v>
      </c>
      <c r="J14893" t="s">
        <v>98998</v>
      </c>
      <c r="K14893" s="2" t="s">
        <v>78795</v>
      </c>
      <c r="M14893" t="s">
        <v>16314</v>
      </c>
      <c r="N14893" t="s">
        <v>16314</v>
      </c>
      <c r="O14893" s="3" t="s">
        <v>98999</v>
      </c>
      <c r="P14893" t="s">
        <v>16314</v>
      </c>
      <c r="Q14893" t="s">
        <v>16314</v>
      </c>
      <c r="R14893" t="s">
        <v>98999</v>
      </c>
      <c r="S14893" s="4" t="str">
        <f t="shared" si="232"/>
        <v>1998</v>
      </c>
    </row>
    <row r="14894" spans="1:19" hidden="1" x14ac:dyDescent="0.35">
      <c r="A14894" t="s">
        <v>98995</v>
      </c>
      <c r="B14894" t="s">
        <v>98996</v>
      </c>
      <c r="C14894" t="s">
        <v>99000</v>
      </c>
      <c r="D14894" t="s">
        <v>99001</v>
      </c>
      <c r="E14894" t="s">
        <v>99002</v>
      </c>
      <c r="F14894" t="s">
        <v>99003</v>
      </c>
      <c r="I14894" t="s">
        <v>512</v>
      </c>
      <c r="J14894" t="s">
        <v>512</v>
      </c>
      <c r="M14894" t="s">
        <v>112297</v>
      </c>
      <c r="N14894" t="s">
        <v>16314</v>
      </c>
      <c r="O14894" s="3" t="s">
        <v>99004</v>
      </c>
      <c r="P14894" t="s">
        <v>16314</v>
      </c>
      <c r="Q14894" t="s">
        <v>16314</v>
      </c>
      <c r="R14894" t="s">
        <v>99004</v>
      </c>
      <c r="S14894" s="4" t="str">
        <f t="shared" si="232"/>
        <v>1998</v>
      </c>
    </row>
    <row r="14895" spans="1:19" hidden="1" x14ac:dyDescent="0.35">
      <c r="A14895" t="s">
        <v>99002</v>
      </c>
      <c r="B14895" t="s">
        <v>99003</v>
      </c>
      <c r="C14895" t="s">
        <v>99005</v>
      </c>
      <c r="D14895" t="s">
        <v>99006</v>
      </c>
      <c r="E14895" t="s">
        <v>99007</v>
      </c>
      <c r="F14895" t="s">
        <v>99008</v>
      </c>
      <c r="I14895" t="s">
        <v>99009</v>
      </c>
      <c r="J14895" t="s">
        <v>99010</v>
      </c>
      <c r="M14895" t="s">
        <v>112297</v>
      </c>
      <c r="N14895" t="s">
        <v>16314</v>
      </c>
      <c r="O14895" s="3" t="s">
        <v>99011</v>
      </c>
      <c r="P14895" t="s">
        <v>16314</v>
      </c>
      <c r="Q14895" t="s">
        <v>16314</v>
      </c>
      <c r="R14895" t="s">
        <v>99011</v>
      </c>
      <c r="S14895" s="4" t="str">
        <f t="shared" si="232"/>
        <v>1998</v>
      </c>
    </row>
    <row r="14896" spans="1:19" hidden="1" x14ac:dyDescent="0.35">
      <c r="A14896" t="s">
        <v>99007</v>
      </c>
      <c r="B14896" t="s">
        <v>99008</v>
      </c>
      <c r="C14896" t="s">
        <v>99012</v>
      </c>
      <c r="D14896" t="s">
        <v>99013</v>
      </c>
      <c r="E14896" t="s">
        <v>99014</v>
      </c>
      <c r="F14896" t="s">
        <v>99015</v>
      </c>
      <c r="I14896" t="s">
        <v>99016</v>
      </c>
      <c r="J14896" t="s">
        <v>99017</v>
      </c>
      <c r="M14896" t="s">
        <v>112297</v>
      </c>
      <c r="N14896" t="s">
        <v>16314</v>
      </c>
      <c r="O14896" s="3" t="s">
        <v>99018</v>
      </c>
      <c r="P14896" t="s">
        <v>16314</v>
      </c>
      <c r="Q14896" t="s">
        <v>16314</v>
      </c>
      <c r="R14896" t="s">
        <v>99018</v>
      </c>
      <c r="S14896" s="4" t="str">
        <f t="shared" si="232"/>
        <v>1998</v>
      </c>
    </row>
    <row r="14897" spans="1:19" hidden="1" x14ac:dyDescent="0.35">
      <c r="A14897" t="s">
        <v>99014</v>
      </c>
      <c r="B14897" t="s">
        <v>99015</v>
      </c>
      <c r="C14897" t="s">
        <v>99019</v>
      </c>
      <c r="D14897" t="s">
        <v>99020</v>
      </c>
      <c r="E14897" t="s">
        <v>99021</v>
      </c>
      <c r="F14897" t="s">
        <v>99022</v>
      </c>
      <c r="I14897" t="s">
        <v>512</v>
      </c>
      <c r="J14897" t="s">
        <v>512</v>
      </c>
      <c r="M14897" t="s">
        <v>112297</v>
      </c>
      <c r="N14897" t="s">
        <v>16314</v>
      </c>
      <c r="O14897" s="3" t="s">
        <v>99023</v>
      </c>
      <c r="P14897" t="s">
        <v>16314</v>
      </c>
      <c r="Q14897" t="s">
        <v>16314</v>
      </c>
      <c r="R14897" t="s">
        <v>99023</v>
      </c>
      <c r="S14897" s="4" t="str">
        <f t="shared" si="232"/>
        <v>1998</v>
      </c>
    </row>
    <row r="14898" spans="1:19" hidden="1" x14ac:dyDescent="0.35">
      <c r="A14898" t="s">
        <v>99021</v>
      </c>
      <c r="B14898" t="s">
        <v>99022</v>
      </c>
      <c r="C14898" t="s">
        <v>99024</v>
      </c>
      <c r="D14898" t="s">
        <v>99025</v>
      </c>
      <c r="E14898" t="s">
        <v>99026</v>
      </c>
      <c r="F14898" t="s">
        <v>99027</v>
      </c>
      <c r="I14898" t="s">
        <v>512</v>
      </c>
      <c r="J14898" t="s">
        <v>512</v>
      </c>
      <c r="M14898" t="s">
        <v>112297</v>
      </c>
      <c r="N14898" t="s">
        <v>16314</v>
      </c>
      <c r="O14898" s="3" t="s">
        <v>99028</v>
      </c>
      <c r="P14898" t="s">
        <v>16314</v>
      </c>
      <c r="Q14898" t="s">
        <v>16314</v>
      </c>
      <c r="R14898" t="s">
        <v>99028</v>
      </c>
      <c r="S14898" s="4" t="str">
        <f t="shared" si="232"/>
        <v>1998</v>
      </c>
    </row>
    <row r="14899" spans="1:19" hidden="1" x14ac:dyDescent="0.35">
      <c r="A14899" t="s">
        <v>99026</v>
      </c>
      <c r="B14899" t="s">
        <v>99027</v>
      </c>
      <c r="C14899" t="s">
        <v>99029</v>
      </c>
      <c r="D14899" t="s">
        <v>99030</v>
      </c>
      <c r="E14899" s="1" t="s">
        <v>99031</v>
      </c>
      <c r="F14899" s="1">
        <v>9.6766400000000002E+102</v>
      </c>
      <c r="I14899" t="s">
        <v>512</v>
      </c>
      <c r="J14899" t="s">
        <v>512</v>
      </c>
      <c r="M14899" t="s">
        <v>112297</v>
      </c>
      <c r="N14899" t="s">
        <v>16314</v>
      </c>
      <c r="O14899" s="3" t="s">
        <v>99032</v>
      </c>
      <c r="P14899" t="s">
        <v>16314</v>
      </c>
      <c r="Q14899" t="s">
        <v>16314</v>
      </c>
      <c r="R14899" t="s">
        <v>99032</v>
      </c>
      <c r="S14899" s="4" t="str">
        <f t="shared" si="232"/>
        <v>1998</v>
      </c>
    </row>
    <row r="14900" spans="1:19" hidden="1" x14ac:dyDescent="0.35">
      <c r="A14900" s="1" t="s">
        <v>99031</v>
      </c>
      <c r="B14900" s="1">
        <v>9.6766400000000002E+102</v>
      </c>
      <c r="C14900" t="s">
        <v>99033</v>
      </c>
      <c r="D14900" t="s">
        <v>99034</v>
      </c>
      <c r="E14900" t="s">
        <v>99035</v>
      </c>
      <c r="F14900" t="s">
        <v>99036</v>
      </c>
      <c r="I14900" t="s">
        <v>99037</v>
      </c>
      <c r="J14900" t="s">
        <v>99038</v>
      </c>
      <c r="M14900" t="s">
        <v>112297</v>
      </c>
      <c r="N14900" t="s">
        <v>16314</v>
      </c>
      <c r="O14900" s="3" t="s">
        <v>99039</v>
      </c>
      <c r="P14900" t="s">
        <v>16314</v>
      </c>
      <c r="Q14900" t="s">
        <v>16314</v>
      </c>
      <c r="R14900" t="s">
        <v>99039</v>
      </c>
      <c r="S14900" s="4" t="str">
        <f t="shared" si="232"/>
        <v>1998</v>
      </c>
    </row>
    <row r="14901" spans="1:19" hidden="1" x14ac:dyDescent="0.35">
      <c r="A14901" t="s">
        <v>99035</v>
      </c>
      <c r="B14901" t="s">
        <v>99036</v>
      </c>
      <c r="C14901" t="s">
        <v>99040</v>
      </c>
      <c r="D14901" t="s">
        <v>99041</v>
      </c>
      <c r="E14901" t="s">
        <v>99042</v>
      </c>
      <c r="F14901" t="s">
        <v>99043</v>
      </c>
      <c r="I14901" t="s">
        <v>99044</v>
      </c>
      <c r="J14901" t="s">
        <v>99045</v>
      </c>
      <c r="M14901" t="s">
        <v>112323</v>
      </c>
      <c r="N14901" t="s">
        <v>16314</v>
      </c>
      <c r="O14901" s="3" t="s">
        <v>99046</v>
      </c>
      <c r="P14901" t="s">
        <v>16314</v>
      </c>
      <c r="Q14901" t="s">
        <v>16314</v>
      </c>
      <c r="R14901" t="s">
        <v>99046</v>
      </c>
      <c r="S14901" s="4" t="str">
        <f t="shared" si="232"/>
        <v>1998</v>
      </c>
    </row>
    <row r="14902" spans="1:19" hidden="1" x14ac:dyDescent="0.35">
      <c r="A14902" t="s">
        <v>99042</v>
      </c>
      <c r="B14902" t="s">
        <v>99043</v>
      </c>
      <c r="C14902" t="s">
        <v>99047</v>
      </c>
      <c r="D14902" t="s">
        <v>99048</v>
      </c>
      <c r="E14902" t="s">
        <v>99049</v>
      </c>
      <c r="F14902" t="s">
        <v>99050</v>
      </c>
      <c r="I14902" t="s">
        <v>99051</v>
      </c>
      <c r="J14902" t="s">
        <v>99052</v>
      </c>
      <c r="M14902" t="s">
        <v>112297</v>
      </c>
      <c r="N14902" t="s">
        <v>16314</v>
      </c>
      <c r="O14902" s="3" t="s">
        <v>99053</v>
      </c>
      <c r="P14902" t="s">
        <v>16314</v>
      </c>
      <c r="Q14902" t="s">
        <v>16314</v>
      </c>
      <c r="R14902" t="s">
        <v>99053</v>
      </c>
      <c r="S14902" s="4" t="str">
        <f t="shared" si="232"/>
        <v>1998</v>
      </c>
    </row>
    <row r="14903" spans="1:19" hidden="1" x14ac:dyDescent="0.35">
      <c r="A14903" t="s">
        <v>99049</v>
      </c>
      <c r="B14903" t="s">
        <v>99050</v>
      </c>
      <c r="C14903" t="s">
        <v>99054</v>
      </c>
      <c r="D14903" t="s">
        <v>99055</v>
      </c>
      <c r="E14903" t="s">
        <v>99056</v>
      </c>
      <c r="F14903" t="s">
        <v>99057</v>
      </c>
      <c r="I14903" t="s">
        <v>512</v>
      </c>
      <c r="J14903" t="s">
        <v>512</v>
      </c>
      <c r="M14903" t="s">
        <v>112297</v>
      </c>
      <c r="N14903" t="s">
        <v>16314</v>
      </c>
      <c r="O14903" s="3" t="s">
        <v>99058</v>
      </c>
      <c r="P14903" t="s">
        <v>16314</v>
      </c>
      <c r="Q14903" t="s">
        <v>16314</v>
      </c>
      <c r="R14903" t="s">
        <v>99058</v>
      </c>
      <c r="S14903" s="4" t="str">
        <f t="shared" si="232"/>
        <v>1998</v>
      </c>
    </row>
    <row r="14904" spans="1:19" hidden="1" x14ac:dyDescent="0.35">
      <c r="A14904" t="s">
        <v>99056</v>
      </c>
      <c r="B14904" t="s">
        <v>99057</v>
      </c>
      <c r="C14904" t="s">
        <v>99059</v>
      </c>
      <c r="D14904" t="s">
        <v>99060</v>
      </c>
      <c r="E14904" t="s">
        <v>99061</v>
      </c>
      <c r="F14904" t="s">
        <v>99062</v>
      </c>
      <c r="I14904" t="s">
        <v>512</v>
      </c>
      <c r="J14904" t="s">
        <v>512</v>
      </c>
      <c r="M14904" t="s">
        <v>112297</v>
      </c>
      <c r="N14904" t="s">
        <v>16314</v>
      </c>
      <c r="O14904" s="3" t="s">
        <v>99063</v>
      </c>
      <c r="P14904" t="s">
        <v>16314</v>
      </c>
      <c r="Q14904" t="s">
        <v>16314</v>
      </c>
      <c r="R14904" t="s">
        <v>99063</v>
      </c>
      <c r="S14904" s="4" t="str">
        <f t="shared" si="232"/>
        <v>1998</v>
      </c>
    </row>
    <row r="14905" spans="1:19" hidden="1" x14ac:dyDescent="0.35">
      <c r="A14905" t="s">
        <v>99061</v>
      </c>
      <c r="B14905" t="s">
        <v>99062</v>
      </c>
      <c r="C14905" t="s">
        <v>99064</v>
      </c>
      <c r="D14905" t="s">
        <v>99065</v>
      </c>
      <c r="E14905" t="s">
        <v>99066</v>
      </c>
      <c r="F14905" t="s">
        <v>99067</v>
      </c>
      <c r="I14905" t="s">
        <v>512</v>
      </c>
      <c r="J14905" t="s">
        <v>512</v>
      </c>
      <c r="M14905" t="s">
        <v>112297</v>
      </c>
      <c r="N14905" t="s">
        <v>16314</v>
      </c>
      <c r="O14905" s="3" t="s">
        <v>99068</v>
      </c>
      <c r="P14905" t="s">
        <v>16314</v>
      </c>
      <c r="Q14905" t="s">
        <v>16314</v>
      </c>
      <c r="R14905" t="s">
        <v>99068</v>
      </c>
      <c r="S14905" s="4" t="str">
        <f t="shared" si="232"/>
        <v>1998</v>
      </c>
    </row>
    <row r="14906" spans="1:19" hidden="1" x14ac:dyDescent="0.35">
      <c r="A14906" t="s">
        <v>99066</v>
      </c>
      <c r="B14906" t="s">
        <v>99067</v>
      </c>
      <c r="C14906" t="s">
        <v>99069</v>
      </c>
      <c r="D14906" t="s">
        <v>99070</v>
      </c>
      <c r="E14906" t="s">
        <v>99071</v>
      </c>
      <c r="F14906" t="s">
        <v>99072</v>
      </c>
      <c r="I14906" t="s">
        <v>99073</v>
      </c>
      <c r="J14906" t="s">
        <v>99074</v>
      </c>
      <c r="M14906" t="s">
        <v>112297</v>
      </c>
      <c r="N14906" t="s">
        <v>16314</v>
      </c>
      <c r="O14906" s="3" t="s">
        <v>99075</v>
      </c>
      <c r="P14906" t="s">
        <v>16314</v>
      </c>
      <c r="Q14906" t="s">
        <v>16314</v>
      </c>
      <c r="R14906" t="s">
        <v>99075</v>
      </c>
      <c r="S14906" s="4" t="str">
        <f t="shared" si="232"/>
        <v>1998</v>
      </c>
    </row>
    <row r="14907" spans="1:19" hidden="1" x14ac:dyDescent="0.35">
      <c r="A14907" t="s">
        <v>99071</v>
      </c>
      <c r="B14907" t="s">
        <v>99072</v>
      </c>
      <c r="C14907" t="s">
        <v>99076</v>
      </c>
      <c r="D14907" t="s">
        <v>99077</v>
      </c>
      <c r="E14907" t="s">
        <v>99078</v>
      </c>
      <c r="F14907" t="s">
        <v>99079</v>
      </c>
      <c r="I14907" t="s">
        <v>512</v>
      </c>
      <c r="J14907" t="s">
        <v>512</v>
      </c>
      <c r="M14907" t="s">
        <v>112297</v>
      </c>
      <c r="N14907" t="s">
        <v>16314</v>
      </c>
      <c r="O14907" s="3" t="s">
        <v>99080</v>
      </c>
      <c r="P14907" t="s">
        <v>16314</v>
      </c>
      <c r="Q14907" t="s">
        <v>16314</v>
      </c>
      <c r="R14907" t="s">
        <v>99080</v>
      </c>
      <c r="S14907" s="4" t="str">
        <f t="shared" si="232"/>
        <v>1998</v>
      </c>
    </row>
    <row r="14908" spans="1:19" hidden="1" x14ac:dyDescent="0.35">
      <c r="A14908" t="s">
        <v>99078</v>
      </c>
      <c r="B14908" t="s">
        <v>99079</v>
      </c>
      <c r="C14908" t="s">
        <v>99081</v>
      </c>
      <c r="D14908" t="s">
        <v>99082</v>
      </c>
      <c r="E14908" t="s">
        <v>99083</v>
      </c>
      <c r="F14908" t="s">
        <v>99084</v>
      </c>
      <c r="I14908" t="s">
        <v>512</v>
      </c>
      <c r="J14908" t="s">
        <v>512</v>
      </c>
      <c r="M14908" t="s">
        <v>112297</v>
      </c>
      <c r="N14908" t="s">
        <v>16314</v>
      </c>
      <c r="O14908" s="3" t="s">
        <v>99085</v>
      </c>
      <c r="P14908" t="s">
        <v>16314</v>
      </c>
      <c r="Q14908" t="s">
        <v>16314</v>
      </c>
      <c r="R14908" t="s">
        <v>99085</v>
      </c>
      <c r="S14908" s="4" t="str">
        <f t="shared" si="232"/>
        <v>1998</v>
      </c>
    </row>
    <row r="14909" spans="1:19" hidden="1" x14ac:dyDescent="0.35">
      <c r="A14909" t="s">
        <v>99083</v>
      </c>
      <c r="B14909" t="s">
        <v>99084</v>
      </c>
      <c r="C14909" t="s">
        <v>99086</v>
      </c>
      <c r="D14909" t="s">
        <v>99087</v>
      </c>
      <c r="E14909" t="s">
        <v>99088</v>
      </c>
      <c r="F14909" t="s">
        <v>99089</v>
      </c>
      <c r="I14909" t="s">
        <v>99090</v>
      </c>
      <c r="J14909" t="s">
        <v>99091</v>
      </c>
      <c r="M14909" t="s">
        <v>112323</v>
      </c>
      <c r="N14909" t="s">
        <v>16314</v>
      </c>
      <c r="O14909" s="3" t="s">
        <v>99092</v>
      </c>
      <c r="P14909" t="s">
        <v>16314</v>
      </c>
      <c r="Q14909" t="s">
        <v>16314</v>
      </c>
      <c r="R14909" t="s">
        <v>99092</v>
      </c>
      <c r="S14909" s="4" t="str">
        <f t="shared" si="232"/>
        <v>1998</v>
      </c>
    </row>
    <row r="14910" spans="1:19" hidden="1" x14ac:dyDescent="0.35">
      <c r="A14910" t="s">
        <v>99088</v>
      </c>
      <c r="B14910" t="s">
        <v>99089</v>
      </c>
      <c r="C14910" t="s">
        <v>99093</v>
      </c>
      <c r="D14910" t="s">
        <v>99094</v>
      </c>
      <c r="E14910" t="s">
        <v>99095</v>
      </c>
      <c r="F14910" t="s">
        <v>99096</v>
      </c>
      <c r="I14910" t="s">
        <v>512</v>
      </c>
      <c r="J14910" t="s">
        <v>512</v>
      </c>
      <c r="M14910" t="s">
        <v>112297</v>
      </c>
      <c r="N14910" t="s">
        <v>16314</v>
      </c>
      <c r="O14910" s="3" t="s">
        <v>99097</v>
      </c>
      <c r="P14910" t="s">
        <v>16314</v>
      </c>
      <c r="Q14910" t="s">
        <v>16314</v>
      </c>
      <c r="R14910" t="s">
        <v>99097</v>
      </c>
      <c r="S14910" s="4" t="str">
        <f t="shared" si="232"/>
        <v>1998</v>
      </c>
    </row>
    <row r="14911" spans="1:19" hidden="1" x14ac:dyDescent="0.35">
      <c r="A14911" t="s">
        <v>99095</v>
      </c>
      <c r="B14911" t="s">
        <v>99096</v>
      </c>
      <c r="C14911" t="s">
        <v>99098</v>
      </c>
      <c r="D14911" t="s">
        <v>99099</v>
      </c>
      <c r="E14911" s="1" t="s">
        <v>99100</v>
      </c>
      <c r="F14911" s="1" t="s">
        <v>99101</v>
      </c>
      <c r="I14911" t="s">
        <v>99102</v>
      </c>
      <c r="J14911" t="s">
        <v>99103</v>
      </c>
      <c r="M14911" t="s">
        <v>112297</v>
      </c>
      <c r="N14911" t="s">
        <v>16314</v>
      </c>
      <c r="O14911" s="3" t="s">
        <v>99104</v>
      </c>
      <c r="P14911" t="s">
        <v>16314</v>
      </c>
      <c r="Q14911" t="s">
        <v>16314</v>
      </c>
      <c r="R14911" t="s">
        <v>99104</v>
      </c>
      <c r="S14911" s="4" t="str">
        <f t="shared" si="232"/>
        <v>1998</v>
      </c>
    </row>
    <row r="14912" spans="1:19" hidden="1" x14ac:dyDescent="0.35">
      <c r="A14912" s="1" t="s">
        <v>99100</v>
      </c>
      <c r="B14912" s="1" t="s">
        <v>99101</v>
      </c>
      <c r="C14912" t="s">
        <v>99105</v>
      </c>
      <c r="D14912" t="s">
        <v>99106</v>
      </c>
      <c r="E14912" t="s">
        <v>99107</v>
      </c>
      <c r="F14912" t="s">
        <v>99108</v>
      </c>
      <c r="I14912" t="s">
        <v>414</v>
      </c>
      <c r="J14912" t="s">
        <v>414</v>
      </c>
      <c r="M14912" t="s">
        <v>112299</v>
      </c>
      <c r="N14912" t="s">
        <v>16314</v>
      </c>
      <c r="O14912" s="3" t="s">
        <v>99109</v>
      </c>
      <c r="P14912" t="s">
        <v>16314</v>
      </c>
      <c r="Q14912" t="s">
        <v>16314</v>
      </c>
      <c r="R14912" t="s">
        <v>99109</v>
      </c>
      <c r="S14912" s="4" t="str">
        <f t="shared" si="232"/>
        <v>1998</v>
      </c>
    </row>
    <row r="14913" spans="1:19" hidden="1" x14ac:dyDescent="0.35">
      <c r="A14913" t="s">
        <v>99107</v>
      </c>
      <c r="B14913" t="s">
        <v>99108</v>
      </c>
      <c r="C14913" t="s">
        <v>99110</v>
      </c>
      <c r="D14913" t="s">
        <v>99111</v>
      </c>
      <c r="E14913" t="s">
        <v>99112</v>
      </c>
      <c r="F14913" t="s">
        <v>99113</v>
      </c>
      <c r="I14913" t="s">
        <v>414</v>
      </c>
      <c r="J14913" t="s">
        <v>414</v>
      </c>
      <c r="M14913" t="s">
        <v>112299</v>
      </c>
      <c r="N14913" t="s">
        <v>16314</v>
      </c>
      <c r="O14913" s="3" t="s">
        <v>99114</v>
      </c>
      <c r="P14913" t="s">
        <v>16314</v>
      </c>
      <c r="Q14913" t="s">
        <v>16314</v>
      </c>
      <c r="R14913" t="s">
        <v>99114</v>
      </c>
      <c r="S14913" s="4" t="str">
        <f t="shared" si="232"/>
        <v>1998</v>
      </c>
    </row>
    <row r="14914" spans="1:19" hidden="1" x14ac:dyDescent="0.35">
      <c r="A14914" t="s">
        <v>99112</v>
      </c>
      <c r="B14914" t="s">
        <v>99113</v>
      </c>
      <c r="C14914" t="s">
        <v>99115</v>
      </c>
      <c r="D14914" t="s">
        <v>99116</v>
      </c>
      <c r="E14914" t="s">
        <v>99117</v>
      </c>
      <c r="F14914" t="s">
        <v>99118</v>
      </c>
      <c r="I14914" t="s">
        <v>512</v>
      </c>
      <c r="J14914" t="s">
        <v>512</v>
      </c>
      <c r="M14914" t="s">
        <v>112297</v>
      </c>
      <c r="N14914" t="s">
        <v>16314</v>
      </c>
      <c r="O14914" s="3" t="s">
        <v>99119</v>
      </c>
      <c r="P14914" t="s">
        <v>16314</v>
      </c>
      <c r="Q14914" t="s">
        <v>16314</v>
      </c>
      <c r="R14914" t="s">
        <v>99119</v>
      </c>
      <c r="S14914" s="4" t="str">
        <f t="shared" si="232"/>
        <v>1998</v>
      </c>
    </row>
    <row r="14915" spans="1:19" hidden="1" x14ac:dyDescent="0.35">
      <c r="A14915" t="s">
        <v>99117</v>
      </c>
      <c r="B14915" t="s">
        <v>99118</v>
      </c>
      <c r="C14915" t="s">
        <v>99120</v>
      </c>
      <c r="D14915" t="s">
        <v>99121</v>
      </c>
      <c r="E14915" t="s">
        <v>99122</v>
      </c>
      <c r="F14915" t="s">
        <v>99123</v>
      </c>
      <c r="I14915" t="s">
        <v>99124</v>
      </c>
      <c r="J14915" t="s">
        <v>99125</v>
      </c>
      <c r="M14915" t="s">
        <v>112314</v>
      </c>
      <c r="N14915" t="s">
        <v>16314</v>
      </c>
      <c r="O14915" s="3" t="s">
        <v>99126</v>
      </c>
      <c r="P14915" t="s">
        <v>16314</v>
      </c>
      <c r="Q14915" t="s">
        <v>16314</v>
      </c>
      <c r="R14915" t="s">
        <v>99126</v>
      </c>
      <c r="S14915" s="4" t="str">
        <f t="shared" ref="S14915:S14978" si="233">LEFT(RIGHT(R14915,19),4)</f>
        <v>1998</v>
      </c>
    </row>
    <row r="14916" spans="1:19" ht="29" hidden="1" x14ac:dyDescent="0.35">
      <c r="A14916" t="s">
        <v>99122</v>
      </c>
      <c r="B14916" t="s">
        <v>99123</v>
      </c>
      <c r="C14916" t="s">
        <v>99127</v>
      </c>
      <c r="D14916" t="s">
        <v>99128</v>
      </c>
      <c r="E14916" t="s">
        <v>99129</v>
      </c>
      <c r="F14916" t="s">
        <v>99130</v>
      </c>
      <c r="I14916" t="s">
        <v>99131</v>
      </c>
      <c r="J14916" t="s">
        <v>99132</v>
      </c>
      <c r="K14916" s="2" t="s">
        <v>78795</v>
      </c>
      <c r="M14916" t="s">
        <v>16314</v>
      </c>
      <c r="N14916" t="s">
        <v>16314</v>
      </c>
      <c r="O14916" s="3" t="s">
        <v>99133</v>
      </c>
      <c r="P14916" t="s">
        <v>16314</v>
      </c>
      <c r="Q14916" t="s">
        <v>16314</v>
      </c>
      <c r="R14916" t="s">
        <v>99133</v>
      </c>
      <c r="S14916" s="4" t="str">
        <f t="shared" si="233"/>
        <v>1998</v>
      </c>
    </row>
    <row r="14917" spans="1:19" ht="29" hidden="1" x14ac:dyDescent="0.35">
      <c r="A14917" t="s">
        <v>99129</v>
      </c>
      <c r="B14917" t="s">
        <v>99130</v>
      </c>
      <c r="C14917" t="s">
        <v>99134</v>
      </c>
      <c r="D14917" t="s">
        <v>99135</v>
      </c>
      <c r="E14917" t="s">
        <v>99136</v>
      </c>
      <c r="F14917" t="s">
        <v>99137</v>
      </c>
      <c r="I14917" t="s">
        <v>99138</v>
      </c>
      <c r="J14917" t="s">
        <v>99139</v>
      </c>
      <c r="K14917" s="2" t="s">
        <v>11336</v>
      </c>
      <c r="M14917" t="s">
        <v>16314</v>
      </c>
      <c r="N14917" t="s">
        <v>16314</v>
      </c>
      <c r="O14917" s="3" t="s">
        <v>99140</v>
      </c>
      <c r="P14917" t="s">
        <v>16314</v>
      </c>
      <c r="Q14917" t="s">
        <v>16314</v>
      </c>
      <c r="R14917" t="s">
        <v>99140</v>
      </c>
      <c r="S14917" s="4" t="str">
        <f t="shared" si="233"/>
        <v>1998</v>
      </c>
    </row>
    <row r="14918" spans="1:19" hidden="1" x14ac:dyDescent="0.35">
      <c r="A14918" t="s">
        <v>99136</v>
      </c>
      <c r="B14918" t="s">
        <v>99137</v>
      </c>
      <c r="C14918" t="s">
        <v>99141</v>
      </c>
      <c r="D14918" t="s">
        <v>99142</v>
      </c>
      <c r="E14918" t="s">
        <v>99143</v>
      </c>
      <c r="F14918" t="s">
        <v>99144</v>
      </c>
      <c r="I14918" t="s">
        <v>512</v>
      </c>
      <c r="J14918" t="s">
        <v>512</v>
      </c>
      <c r="M14918" t="s">
        <v>112297</v>
      </c>
      <c r="N14918" t="s">
        <v>16314</v>
      </c>
      <c r="O14918" s="3" t="s">
        <v>99145</v>
      </c>
      <c r="P14918" t="s">
        <v>16314</v>
      </c>
      <c r="Q14918" t="s">
        <v>16314</v>
      </c>
      <c r="R14918" t="s">
        <v>99145</v>
      </c>
      <c r="S14918" s="4" t="str">
        <f t="shared" si="233"/>
        <v>1998</v>
      </c>
    </row>
    <row r="14919" spans="1:19" hidden="1" x14ac:dyDescent="0.35">
      <c r="A14919" t="s">
        <v>99143</v>
      </c>
      <c r="B14919" t="s">
        <v>99144</v>
      </c>
      <c r="C14919" t="s">
        <v>99146</v>
      </c>
      <c r="D14919" t="s">
        <v>99147</v>
      </c>
      <c r="E14919" t="s">
        <v>99148</v>
      </c>
      <c r="F14919" t="s">
        <v>99149</v>
      </c>
      <c r="I14919" t="s">
        <v>99150</v>
      </c>
      <c r="J14919" t="s">
        <v>99151</v>
      </c>
      <c r="M14919" t="s">
        <v>112323</v>
      </c>
      <c r="N14919" t="s">
        <v>16314</v>
      </c>
      <c r="O14919" s="3" t="s">
        <v>99152</v>
      </c>
      <c r="P14919" t="s">
        <v>16314</v>
      </c>
      <c r="Q14919" t="s">
        <v>16314</v>
      </c>
      <c r="R14919" t="s">
        <v>99152</v>
      </c>
      <c r="S14919" s="4" t="str">
        <f t="shared" si="233"/>
        <v>1998</v>
      </c>
    </row>
    <row r="14920" spans="1:19" hidden="1" x14ac:dyDescent="0.35">
      <c r="A14920" t="s">
        <v>99148</v>
      </c>
      <c r="B14920" t="s">
        <v>99149</v>
      </c>
      <c r="C14920" t="s">
        <v>99153</v>
      </c>
      <c r="D14920" t="s">
        <v>99154</v>
      </c>
      <c r="E14920" t="s">
        <v>99155</v>
      </c>
      <c r="F14920" t="s">
        <v>99156</v>
      </c>
      <c r="I14920" t="s">
        <v>99157</v>
      </c>
      <c r="J14920" t="s">
        <v>99158</v>
      </c>
      <c r="M14920" t="s">
        <v>112297</v>
      </c>
      <c r="N14920" t="s">
        <v>16314</v>
      </c>
      <c r="O14920" s="3" t="s">
        <v>99159</v>
      </c>
      <c r="P14920" t="s">
        <v>16314</v>
      </c>
      <c r="Q14920" t="s">
        <v>16314</v>
      </c>
      <c r="R14920" t="s">
        <v>99159</v>
      </c>
      <c r="S14920" s="4" t="str">
        <f t="shared" si="233"/>
        <v>1998</v>
      </c>
    </row>
    <row r="14921" spans="1:19" hidden="1" x14ac:dyDescent="0.35">
      <c r="A14921" t="s">
        <v>99155</v>
      </c>
      <c r="B14921" t="s">
        <v>99156</v>
      </c>
      <c r="C14921" t="s">
        <v>99160</v>
      </c>
      <c r="D14921" t="s">
        <v>99161</v>
      </c>
      <c r="E14921" t="s">
        <v>99162</v>
      </c>
      <c r="F14921" t="s">
        <v>99163</v>
      </c>
      <c r="I14921" t="s">
        <v>512</v>
      </c>
      <c r="J14921" t="s">
        <v>512</v>
      </c>
      <c r="M14921" t="s">
        <v>112297</v>
      </c>
      <c r="N14921" t="s">
        <v>16314</v>
      </c>
      <c r="O14921" s="3" t="s">
        <v>99164</v>
      </c>
      <c r="P14921" t="s">
        <v>16314</v>
      </c>
      <c r="Q14921" t="s">
        <v>16314</v>
      </c>
      <c r="R14921" t="s">
        <v>99164</v>
      </c>
      <c r="S14921" s="4" t="str">
        <f t="shared" si="233"/>
        <v>1998</v>
      </c>
    </row>
    <row r="14922" spans="1:19" hidden="1" x14ac:dyDescent="0.35">
      <c r="A14922" t="s">
        <v>99162</v>
      </c>
      <c r="B14922" t="s">
        <v>99163</v>
      </c>
      <c r="C14922" t="s">
        <v>99165</v>
      </c>
      <c r="D14922" t="s">
        <v>99166</v>
      </c>
      <c r="E14922" t="s">
        <v>99167</v>
      </c>
      <c r="F14922" t="s">
        <v>99168</v>
      </c>
      <c r="I14922" t="s">
        <v>99169</v>
      </c>
      <c r="J14922" t="s">
        <v>99170</v>
      </c>
      <c r="M14922" t="s">
        <v>112297</v>
      </c>
      <c r="N14922" t="s">
        <v>16314</v>
      </c>
      <c r="O14922" s="3" t="s">
        <v>99171</v>
      </c>
      <c r="P14922" t="s">
        <v>16314</v>
      </c>
      <c r="Q14922" t="s">
        <v>16314</v>
      </c>
      <c r="R14922" t="s">
        <v>99171</v>
      </c>
      <c r="S14922" s="4" t="str">
        <f t="shared" si="233"/>
        <v>1998</v>
      </c>
    </row>
    <row r="14923" spans="1:19" hidden="1" x14ac:dyDescent="0.35">
      <c r="A14923" t="s">
        <v>99167</v>
      </c>
      <c r="B14923" t="s">
        <v>99168</v>
      </c>
      <c r="C14923" t="s">
        <v>99172</v>
      </c>
      <c r="D14923" t="s">
        <v>99173</v>
      </c>
      <c r="E14923" t="s">
        <v>99174</v>
      </c>
      <c r="F14923" t="s">
        <v>99175</v>
      </c>
      <c r="I14923" t="s">
        <v>99176</v>
      </c>
      <c r="J14923" t="s">
        <v>99177</v>
      </c>
      <c r="M14923" t="s">
        <v>112315</v>
      </c>
      <c r="N14923" t="s">
        <v>16314</v>
      </c>
      <c r="O14923" s="3" t="s">
        <v>99178</v>
      </c>
      <c r="P14923" t="s">
        <v>16314</v>
      </c>
      <c r="Q14923" t="s">
        <v>16314</v>
      </c>
      <c r="R14923" t="s">
        <v>99178</v>
      </c>
      <c r="S14923" s="4" t="str">
        <f t="shared" si="233"/>
        <v>1998</v>
      </c>
    </row>
    <row r="14924" spans="1:19" hidden="1" x14ac:dyDescent="0.35">
      <c r="A14924" t="s">
        <v>99174</v>
      </c>
      <c r="B14924" t="s">
        <v>99175</v>
      </c>
      <c r="C14924" t="s">
        <v>99179</v>
      </c>
      <c r="D14924" t="s">
        <v>99180</v>
      </c>
      <c r="E14924" t="s">
        <v>99181</v>
      </c>
      <c r="F14924" t="s">
        <v>99182</v>
      </c>
      <c r="I14924" t="s">
        <v>99183</v>
      </c>
      <c r="J14924" t="s">
        <v>99184</v>
      </c>
      <c r="M14924" t="s">
        <v>112315</v>
      </c>
      <c r="N14924" t="s">
        <v>16314</v>
      </c>
      <c r="O14924" s="3" t="s">
        <v>99185</v>
      </c>
      <c r="P14924" t="s">
        <v>16314</v>
      </c>
      <c r="Q14924" t="s">
        <v>16314</v>
      </c>
      <c r="R14924" t="s">
        <v>99185</v>
      </c>
      <c r="S14924" s="4" t="str">
        <f t="shared" si="233"/>
        <v>1998</v>
      </c>
    </row>
    <row r="14925" spans="1:19" hidden="1" x14ac:dyDescent="0.35">
      <c r="A14925" t="s">
        <v>99181</v>
      </c>
      <c r="B14925" t="s">
        <v>99182</v>
      </c>
      <c r="C14925" t="s">
        <v>99186</v>
      </c>
      <c r="D14925" t="s">
        <v>99187</v>
      </c>
      <c r="E14925" t="s">
        <v>99188</v>
      </c>
      <c r="F14925" t="s">
        <v>99189</v>
      </c>
      <c r="I14925" t="s">
        <v>99190</v>
      </c>
      <c r="J14925" t="s">
        <v>99191</v>
      </c>
      <c r="M14925" t="s">
        <v>112315</v>
      </c>
      <c r="N14925" t="s">
        <v>16314</v>
      </c>
      <c r="O14925" s="3" t="s">
        <v>99192</v>
      </c>
      <c r="P14925" t="s">
        <v>16314</v>
      </c>
      <c r="Q14925" t="s">
        <v>16314</v>
      </c>
      <c r="R14925" t="s">
        <v>99192</v>
      </c>
      <c r="S14925" s="4" t="str">
        <f t="shared" si="233"/>
        <v>1998</v>
      </c>
    </row>
    <row r="14926" spans="1:19" hidden="1" x14ac:dyDescent="0.35">
      <c r="A14926" t="s">
        <v>99188</v>
      </c>
      <c r="B14926" t="s">
        <v>99189</v>
      </c>
      <c r="C14926" t="s">
        <v>99193</v>
      </c>
      <c r="D14926" t="s">
        <v>99194</v>
      </c>
      <c r="E14926" t="s">
        <v>99195</v>
      </c>
      <c r="F14926" t="s">
        <v>99196</v>
      </c>
      <c r="I14926" t="s">
        <v>99197</v>
      </c>
      <c r="J14926" t="s">
        <v>99198</v>
      </c>
      <c r="M14926" t="s">
        <v>112315</v>
      </c>
      <c r="N14926" t="s">
        <v>16314</v>
      </c>
      <c r="O14926" s="3" t="s">
        <v>99199</v>
      </c>
      <c r="P14926" t="s">
        <v>16314</v>
      </c>
      <c r="Q14926" t="s">
        <v>16314</v>
      </c>
      <c r="R14926" t="s">
        <v>99199</v>
      </c>
      <c r="S14926" s="4" t="str">
        <f t="shared" si="233"/>
        <v>1998</v>
      </c>
    </row>
    <row r="14927" spans="1:19" hidden="1" x14ac:dyDescent="0.35">
      <c r="A14927" t="s">
        <v>99195</v>
      </c>
      <c r="B14927" t="s">
        <v>99196</v>
      </c>
      <c r="C14927" t="s">
        <v>99200</v>
      </c>
      <c r="D14927" t="s">
        <v>99201</v>
      </c>
      <c r="E14927" t="s">
        <v>99202</v>
      </c>
      <c r="F14927" t="s">
        <v>99203</v>
      </c>
      <c r="I14927" t="s">
        <v>99204</v>
      </c>
      <c r="J14927" t="s">
        <v>99205</v>
      </c>
      <c r="M14927" t="s">
        <v>112297</v>
      </c>
      <c r="N14927" t="s">
        <v>16314</v>
      </c>
      <c r="O14927" s="3" t="s">
        <v>99206</v>
      </c>
      <c r="P14927" t="s">
        <v>16314</v>
      </c>
      <c r="Q14927" t="s">
        <v>16314</v>
      </c>
      <c r="R14927" t="s">
        <v>99206</v>
      </c>
      <c r="S14927" s="4" t="str">
        <f t="shared" si="233"/>
        <v>1998</v>
      </c>
    </row>
    <row r="14928" spans="1:19" hidden="1" x14ac:dyDescent="0.35">
      <c r="A14928" t="s">
        <v>99202</v>
      </c>
      <c r="B14928" t="s">
        <v>99203</v>
      </c>
      <c r="C14928" t="s">
        <v>99207</v>
      </c>
      <c r="D14928" t="s">
        <v>99208</v>
      </c>
      <c r="E14928" t="s">
        <v>99209</v>
      </c>
      <c r="F14928" t="s">
        <v>99210</v>
      </c>
      <c r="I14928" t="s">
        <v>99211</v>
      </c>
      <c r="J14928" t="s">
        <v>99212</v>
      </c>
      <c r="M14928" t="s">
        <v>112297</v>
      </c>
      <c r="N14928" t="s">
        <v>16314</v>
      </c>
      <c r="O14928" s="3" t="s">
        <v>99213</v>
      </c>
      <c r="P14928" t="s">
        <v>16314</v>
      </c>
      <c r="Q14928" t="s">
        <v>16314</v>
      </c>
      <c r="R14928" t="s">
        <v>99213</v>
      </c>
      <c r="S14928" s="4" t="str">
        <f t="shared" si="233"/>
        <v>1998</v>
      </c>
    </row>
    <row r="14929" spans="1:19" hidden="1" x14ac:dyDescent="0.35">
      <c r="A14929" t="s">
        <v>99209</v>
      </c>
      <c r="B14929" t="s">
        <v>99210</v>
      </c>
      <c r="C14929" t="s">
        <v>99214</v>
      </c>
      <c r="D14929" t="s">
        <v>99215</v>
      </c>
      <c r="E14929" t="s">
        <v>99216</v>
      </c>
      <c r="F14929" t="s">
        <v>99217</v>
      </c>
      <c r="I14929" t="s">
        <v>99218</v>
      </c>
      <c r="J14929" t="s">
        <v>99219</v>
      </c>
      <c r="M14929" t="s">
        <v>112323</v>
      </c>
      <c r="N14929" t="s">
        <v>16314</v>
      </c>
      <c r="O14929" s="3" t="s">
        <v>99220</v>
      </c>
      <c r="P14929" t="s">
        <v>16314</v>
      </c>
      <c r="Q14929" t="s">
        <v>16314</v>
      </c>
      <c r="R14929" t="s">
        <v>99220</v>
      </c>
      <c r="S14929" s="4" t="str">
        <f t="shared" si="233"/>
        <v>1998</v>
      </c>
    </row>
    <row r="14930" spans="1:19" hidden="1" x14ac:dyDescent="0.35">
      <c r="A14930" t="s">
        <v>99216</v>
      </c>
      <c r="B14930" t="s">
        <v>99217</v>
      </c>
      <c r="C14930" t="s">
        <v>99221</v>
      </c>
      <c r="D14930" t="s">
        <v>99222</v>
      </c>
      <c r="E14930" t="s">
        <v>99223</v>
      </c>
      <c r="F14930" t="s">
        <v>99224</v>
      </c>
      <c r="I14930" t="s">
        <v>512</v>
      </c>
      <c r="J14930" t="s">
        <v>512</v>
      </c>
      <c r="M14930" t="s">
        <v>112297</v>
      </c>
      <c r="N14930" t="s">
        <v>16314</v>
      </c>
      <c r="O14930" s="3" t="s">
        <v>99225</v>
      </c>
      <c r="P14930" t="s">
        <v>16314</v>
      </c>
      <c r="Q14930" t="s">
        <v>16314</v>
      </c>
      <c r="R14930" t="s">
        <v>99225</v>
      </c>
      <c r="S14930" s="4" t="str">
        <f t="shared" si="233"/>
        <v>1998</v>
      </c>
    </row>
    <row r="14931" spans="1:19" hidden="1" x14ac:dyDescent="0.35">
      <c r="A14931" t="s">
        <v>99223</v>
      </c>
      <c r="B14931" t="s">
        <v>99224</v>
      </c>
      <c r="C14931" t="s">
        <v>99226</v>
      </c>
      <c r="D14931" t="s">
        <v>99227</v>
      </c>
      <c r="E14931" t="s">
        <v>99228</v>
      </c>
      <c r="F14931" t="s">
        <v>99229</v>
      </c>
      <c r="I14931" t="s">
        <v>99230</v>
      </c>
      <c r="J14931" t="s">
        <v>99231</v>
      </c>
      <c r="M14931" t="s">
        <v>112297</v>
      </c>
      <c r="N14931" t="s">
        <v>16314</v>
      </c>
      <c r="O14931" s="3" t="s">
        <v>99232</v>
      </c>
      <c r="P14931" t="s">
        <v>16314</v>
      </c>
      <c r="Q14931" t="s">
        <v>16314</v>
      </c>
      <c r="R14931" t="s">
        <v>99232</v>
      </c>
      <c r="S14931" s="4" t="str">
        <f t="shared" si="233"/>
        <v>1998</v>
      </c>
    </row>
    <row r="14932" spans="1:19" hidden="1" x14ac:dyDescent="0.35">
      <c r="A14932" t="s">
        <v>99228</v>
      </c>
      <c r="B14932" t="s">
        <v>99229</v>
      </c>
      <c r="C14932" t="s">
        <v>99233</v>
      </c>
      <c r="D14932" t="s">
        <v>99234</v>
      </c>
      <c r="E14932" t="s">
        <v>99235</v>
      </c>
      <c r="F14932" t="s">
        <v>99236</v>
      </c>
      <c r="I14932" t="s">
        <v>87775</v>
      </c>
      <c r="J14932" t="s">
        <v>87776</v>
      </c>
      <c r="M14932" t="s">
        <v>112323</v>
      </c>
      <c r="N14932" t="s">
        <v>16314</v>
      </c>
      <c r="O14932" s="3" t="s">
        <v>99237</v>
      </c>
      <c r="P14932" t="s">
        <v>16314</v>
      </c>
      <c r="Q14932" t="s">
        <v>16314</v>
      </c>
      <c r="R14932" t="s">
        <v>99237</v>
      </c>
      <c r="S14932" s="4" t="str">
        <f t="shared" si="233"/>
        <v>1998</v>
      </c>
    </row>
    <row r="14933" spans="1:19" hidden="1" x14ac:dyDescent="0.35">
      <c r="A14933" t="s">
        <v>99235</v>
      </c>
      <c r="B14933" t="s">
        <v>99236</v>
      </c>
      <c r="C14933" t="s">
        <v>99238</v>
      </c>
      <c r="D14933" t="s">
        <v>99239</v>
      </c>
      <c r="E14933" t="s">
        <v>99240</v>
      </c>
      <c r="F14933" t="s">
        <v>99241</v>
      </c>
      <c r="I14933" t="s">
        <v>99242</v>
      </c>
      <c r="J14933" t="s">
        <v>99243</v>
      </c>
      <c r="M14933" t="s">
        <v>16314</v>
      </c>
      <c r="N14933" t="s">
        <v>16314</v>
      </c>
      <c r="O14933" s="3" t="s">
        <v>99244</v>
      </c>
      <c r="P14933" t="s">
        <v>16314</v>
      </c>
      <c r="Q14933" t="s">
        <v>16314</v>
      </c>
      <c r="R14933" t="s">
        <v>99244</v>
      </c>
      <c r="S14933" s="4" t="str">
        <f t="shared" si="233"/>
        <v>1998</v>
      </c>
    </row>
    <row r="14934" spans="1:19" hidden="1" x14ac:dyDescent="0.35">
      <c r="A14934" t="s">
        <v>99240</v>
      </c>
      <c r="B14934" t="s">
        <v>99241</v>
      </c>
      <c r="C14934" t="s">
        <v>99245</v>
      </c>
      <c r="D14934" t="s">
        <v>99246</v>
      </c>
      <c r="E14934" t="s">
        <v>99247</v>
      </c>
      <c r="F14934" t="s">
        <v>99248</v>
      </c>
      <c r="I14934" t="s">
        <v>99249</v>
      </c>
      <c r="J14934" t="s">
        <v>99250</v>
      </c>
      <c r="M14934" t="s">
        <v>16314</v>
      </c>
      <c r="N14934" t="s">
        <v>16314</v>
      </c>
      <c r="O14934" s="3" t="s">
        <v>99251</v>
      </c>
      <c r="P14934" t="s">
        <v>16314</v>
      </c>
      <c r="Q14934" t="s">
        <v>16314</v>
      </c>
      <c r="R14934" t="s">
        <v>99251</v>
      </c>
      <c r="S14934" s="4" t="str">
        <f t="shared" si="233"/>
        <v>1998</v>
      </c>
    </row>
    <row r="14935" spans="1:19" hidden="1" x14ac:dyDescent="0.35">
      <c r="A14935" t="s">
        <v>99247</v>
      </c>
      <c r="B14935" t="s">
        <v>99248</v>
      </c>
      <c r="C14935" t="s">
        <v>99252</v>
      </c>
      <c r="D14935" t="s">
        <v>99253</v>
      </c>
      <c r="E14935" t="s">
        <v>99254</v>
      </c>
      <c r="F14935" t="s">
        <v>99255</v>
      </c>
      <c r="I14935" t="s">
        <v>512</v>
      </c>
      <c r="J14935" t="s">
        <v>512</v>
      </c>
      <c r="M14935" t="s">
        <v>112297</v>
      </c>
      <c r="N14935" t="s">
        <v>16314</v>
      </c>
      <c r="O14935" s="3" t="s">
        <v>99256</v>
      </c>
      <c r="P14935" t="s">
        <v>16314</v>
      </c>
      <c r="Q14935" t="s">
        <v>16314</v>
      </c>
      <c r="R14935" t="s">
        <v>99256</v>
      </c>
      <c r="S14935" s="4" t="str">
        <f t="shared" si="233"/>
        <v>1998</v>
      </c>
    </row>
    <row r="14936" spans="1:19" hidden="1" x14ac:dyDescent="0.35">
      <c r="A14936" t="s">
        <v>99254</v>
      </c>
      <c r="B14936" t="s">
        <v>99255</v>
      </c>
      <c r="C14936" t="s">
        <v>99257</v>
      </c>
      <c r="D14936" t="s">
        <v>99258</v>
      </c>
      <c r="E14936" t="s">
        <v>99259</v>
      </c>
      <c r="F14936" t="s">
        <v>99260</v>
      </c>
      <c r="I14936" t="s">
        <v>512</v>
      </c>
      <c r="J14936" t="s">
        <v>512</v>
      </c>
      <c r="M14936" t="s">
        <v>112297</v>
      </c>
      <c r="N14936" t="s">
        <v>16314</v>
      </c>
      <c r="O14936" s="3" t="s">
        <v>99261</v>
      </c>
      <c r="P14936" t="s">
        <v>16314</v>
      </c>
      <c r="Q14936" t="s">
        <v>16314</v>
      </c>
      <c r="R14936" t="s">
        <v>99261</v>
      </c>
      <c r="S14936" s="4" t="str">
        <f t="shared" si="233"/>
        <v>1998</v>
      </c>
    </row>
    <row r="14937" spans="1:19" hidden="1" x14ac:dyDescent="0.35">
      <c r="A14937" t="s">
        <v>99259</v>
      </c>
      <c r="B14937" t="s">
        <v>99260</v>
      </c>
      <c r="C14937" t="s">
        <v>99262</v>
      </c>
      <c r="D14937" t="s">
        <v>99263</v>
      </c>
      <c r="E14937" t="s">
        <v>99264</v>
      </c>
      <c r="F14937" t="s">
        <v>99265</v>
      </c>
      <c r="I14937" t="s">
        <v>512</v>
      </c>
      <c r="J14937" t="s">
        <v>512</v>
      </c>
      <c r="M14937" t="s">
        <v>112297</v>
      </c>
      <c r="N14937" t="s">
        <v>16314</v>
      </c>
      <c r="O14937" s="3" t="s">
        <v>99266</v>
      </c>
      <c r="P14937" t="s">
        <v>16314</v>
      </c>
      <c r="Q14937" t="s">
        <v>16314</v>
      </c>
      <c r="R14937" t="s">
        <v>99266</v>
      </c>
      <c r="S14937" s="4" t="str">
        <f t="shared" si="233"/>
        <v>1998</v>
      </c>
    </row>
    <row r="14938" spans="1:19" hidden="1" x14ac:dyDescent="0.35">
      <c r="A14938" t="s">
        <v>99264</v>
      </c>
      <c r="B14938" t="s">
        <v>99265</v>
      </c>
      <c r="C14938" t="s">
        <v>99267</v>
      </c>
      <c r="D14938" t="s">
        <v>99268</v>
      </c>
      <c r="E14938" t="s">
        <v>99269</v>
      </c>
      <c r="F14938" t="s">
        <v>99270</v>
      </c>
      <c r="I14938" t="s">
        <v>99271</v>
      </c>
      <c r="J14938" t="s">
        <v>99272</v>
      </c>
      <c r="M14938" t="s">
        <v>112315</v>
      </c>
      <c r="N14938" t="s">
        <v>16314</v>
      </c>
      <c r="O14938" s="3" t="s">
        <v>99273</v>
      </c>
      <c r="P14938" t="s">
        <v>16314</v>
      </c>
      <c r="Q14938" t="s">
        <v>16314</v>
      </c>
      <c r="R14938" t="s">
        <v>99273</v>
      </c>
      <c r="S14938" s="4" t="str">
        <f t="shared" si="233"/>
        <v>1998</v>
      </c>
    </row>
    <row r="14939" spans="1:19" hidden="1" x14ac:dyDescent="0.35">
      <c r="A14939" t="s">
        <v>99269</v>
      </c>
      <c r="B14939" t="s">
        <v>99270</v>
      </c>
      <c r="C14939" t="s">
        <v>99274</v>
      </c>
      <c r="D14939" t="s">
        <v>99275</v>
      </c>
      <c r="E14939" t="s">
        <v>99276</v>
      </c>
      <c r="F14939" t="s">
        <v>99277</v>
      </c>
      <c r="I14939" t="s">
        <v>99278</v>
      </c>
      <c r="J14939" t="s">
        <v>99279</v>
      </c>
      <c r="M14939" t="s">
        <v>112297</v>
      </c>
      <c r="N14939" t="s">
        <v>16314</v>
      </c>
      <c r="O14939" s="3" t="s">
        <v>99280</v>
      </c>
      <c r="P14939" t="s">
        <v>16314</v>
      </c>
      <c r="Q14939" t="s">
        <v>16314</v>
      </c>
      <c r="R14939" t="s">
        <v>99280</v>
      </c>
      <c r="S14939" s="4" t="str">
        <f t="shared" si="233"/>
        <v>1998</v>
      </c>
    </row>
    <row r="14940" spans="1:19" hidden="1" x14ac:dyDescent="0.35">
      <c r="A14940" t="s">
        <v>99276</v>
      </c>
      <c r="B14940" t="s">
        <v>99277</v>
      </c>
      <c r="C14940" t="s">
        <v>99281</v>
      </c>
      <c r="D14940" t="s">
        <v>99282</v>
      </c>
      <c r="E14940" t="s">
        <v>99283</v>
      </c>
      <c r="F14940" t="s">
        <v>99284</v>
      </c>
      <c r="I14940" t="s">
        <v>512</v>
      </c>
      <c r="J14940" t="s">
        <v>512</v>
      </c>
      <c r="M14940" t="s">
        <v>112297</v>
      </c>
      <c r="N14940" t="s">
        <v>16314</v>
      </c>
      <c r="O14940" s="3" t="s">
        <v>99285</v>
      </c>
      <c r="P14940" t="s">
        <v>16314</v>
      </c>
      <c r="Q14940" t="s">
        <v>16314</v>
      </c>
      <c r="R14940" t="s">
        <v>99285</v>
      </c>
      <c r="S14940" s="4" t="str">
        <f t="shared" si="233"/>
        <v>1998</v>
      </c>
    </row>
    <row r="14941" spans="1:19" hidden="1" x14ac:dyDescent="0.35">
      <c r="A14941" t="s">
        <v>99283</v>
      </c>
      <c r="B14941" t="s">
        <v>99284</v>
      </c>
      <c r="C14941" t="s">
        <v>99286</v>
      </c>
      <c r="D14941" t="s">
        <v>99287</v>
      </c>
      <c r="E14941" t="s">
        <v>99288</v>
      </c>
      <c r="F14941" t="s">
        <v>99289</v>
      </c>
      <c r="I14941" t="s">
        <v>512</v>
      </c>
      <c r="J14941" t="s">
        <v>512</v>
      </c>
      <c r="M14941" t="s">
        <v>112297</v>
      </c>
      <c r="N14941" t="s">
        <v>16314</v>
      </c>
      <c r="O14941" s="3" t="s">
        <v>99290</v>
      </c>
      <c r="P14941" t="s">
        <v>16314</v>
      </c>
      <c r="Q14941" t="s">
        <v>16314</v>
      </c>
      <c r="R14941" t="s">
        <v>99290</v>
      </c>
      <c r="S14941" s="4" t="str">
        <f t="shared" si="233"/>
        <v>1998</v>
      </c>
    </row>
    <row r="14942" spans="1:19" hidden="1" x14ac:dyDescent="0.35">
      <c r="A14942" t="s">
        <v>99288</v>
      </c>
      <c r="B14942" t="s">
        <v>99289</v>
      </c>
      <c r="C14942" t="s">
        <v>99291</v>
      </c>
      <c r="D14942" t="s">
        <v>99292</v>
      </c>
      <c r="E14942" t="s">
        <v>99293</v>
      </c>
      <c r="F14942" t="s">
        <v>99294</v>
      </c>
      <c r="I14942" t="s">
        <v>99295</v>
      </c>
      <c r="J14942" t="s">
        <v>99296</v>
      </c>
      <c r="M14942" t="s">
        <v>112297</v>
      </c>
      <c r="N14942" t="s">
        <v>16314</v>
      </c>
      <c r="O14942" s="3" t="s">
        <v>99297</v>
      </c>
      <c r="P14942" t="s">
        <v>16314</v>
      </c>
      <c r="Q14942" t="s">
        <v>16314</v>
      </c>
      <c r="R14942" t="s">
        <v>99297</v>
      </c>
      <c r="S14942" s="4" t="str">
        <f t="shared" si="233"/>
        <v>1998</v>
      </c>
    </row>
    <row r="14943" spans="1:19" hidden="1" x14ac:dyDescent="0.35">
      <c r="A14943" t="s">
        <v>99293</v>
      </c>
      <c r="B14943" t="s">
        <v>99294</v>
      </c>
      <c r="C14943" t="s">
        <v>99298</v>
      </c>
      <c r="D14943" t="s">
        <v>99299</v>
      </c>
      <c r="E14943" t="s">
        <v>99300</v>
      </c>
      <c r="F14943" t="s">
        <v>99301</v>
      </c>
      <c r="I14943" t="s">
        <v>99302</v>
      </c>
      <c r="J14943" t="s">
        <v>99303</v>
      </c>
      <c r="M14943" t="s">
        <v>112297</v>
      </c>
      <c r="N14943" t="s">
        <v>16314</v>
      </c>
      <c r="O14943" s="3" t="s">
        <v>99304</v>
      </c>
      <c r="P14943" t="s">
        <v>16314</v>
      </c>
      <c r="Q14943" t="s">
        <v>16314</v>
      </c>
      <c r="R14943" t="s">
        <v>99304</v>
      </c>
      <c r="S14943" s="4" t="str">
        <f t="shared" si="233"/>
        <v>1998</v>
      </c>
    </row>
    <row r="14944" spans="1:19" hidden="1" x14ac:dyDescent="0.35">
      <c r="A14944" t="s">
        <v>99300</v>
      </c>
      <c r="B14944" t="s">
        <v>99301</v>
      </c>
      <c r="C14944" t="s">
        <v>99305</v>
      </c>
      <c r="D14944" t="s">
        <v>99306</v>
      </c>
      <c r="E14944" t="s">
        <v>99307</v>
      </c>
      <c r="F14944" t="s">
        <v>99308</v>
      </c>
      <c r="I14944" t="s">
        <v>99309</v>
      </c>
      <c r="J14944" t="s">
        <v>99310</v>
      </c>
      <c r="M14944" t="s">
        <v>112315</v>
      </c>
      <c r="N14944" t="s">
        <v>16314</v>
      </c>
      <c r="O14944" s="3" t="s">
        <v>99311</v>
      </c>
      <c r="P14944" t="s">
        <v>16314</v>
      </c>
      <c r="Q14944" t="s">
        <v>16314</v>
      </c>
      <c r="R14944" t="s">
        <v>99311</v>
      </c>
      <c r="S14944" s="4" t="str">
        <f t="shared" si="233"/>
        <v>1998</v>
      </c>
    </row>
    <row r="14945" spans="1:19" hidden="1" x14ac:dyDescent="0.35">
      <c r="A14945" t="s">
        <v>99307</v>
      </c>
      <c r="B14945" t="s">
        <v>99308</v>
      </c>
      <c r="C14945" t="s">
        <v>99312</v>
      </c>
      <c r="D14945" t="s">
        <v>99313</v>
      </c>
      <c r="E14945" t="s">
        <v>99314</v>
      </c>
      <c r="F14945" t="s">
        <v>99315</v>
      </c>
      <c r="I14945" t="s">
        <v>512</v>
      </c>
      <c r="J14945" t="s">
        <v>512</v>
      </c>
      <c r="M14945" t="s">
        <v>112297</v>
      </c>
      <c r="N14945" t="s">
        <v>16314</v>
      </c>
      <c r="O14945" s="3" t="s">
        <v>99316</v>
      </c>
      <c r="P14945" t="s">
        <v>16314</v>
      </c>
      <c r="Q14945" t="s">
        <v>16314</v>
      </c>
      <c r="R14945" t="s">
        <v>99316</v>
      </c>
      <c r="S14945" s="4" t="str">
        <f t="shared" si="233"/>
        <v>1998</v>
      </c>
    </row>
    <row r="14946" spans="1:19" hidden="1" x14ac:dyDescent="0.35">
      <c r="A14946" t="s">
        <v>99314</v>
      </c>
      <c r="B14946" t="s">
        <v>99315</v>
      </c>
      <c r="C14946" t="s">
        <v>99317</v>
      </c>
      <c r="D14946" t="s">
        <v>99318</v>
      </c>
      <c r="E14946" t="s">
        <v>99319</v>
      </c>
      <c r="F14946" t="s">
        <v>99320</v>
      </c>
      <c r="I14946" t="s">
        <v>99321</v>
      </c>
      <c r="J14946" t="s">
        <v>99322</v>
      </c>
      <c r="M14946" t="s">
        <v>112315</v>
      </c>
      <c r="N14946" t="s">
        <v>16314</v>
      </c>
      <c r="O14946" s="3" t="s">
        <v>99323</v>
      </c>
      <c r="P14946" t="s">
        <v>16314</v>
      </c>
      <c r="Q14946" t="s">
        <v>16314</v>
      </c>
      <c r="R14946" t="s">
        <v>99323</v>
      </c>
      <c r="S14946" s="4" t="str">
        <f t="shared" si="233"/>
        <v>1998</v>
      </c>
    </row>
    <row r="14947" spans="1:19" hidden="1" x14ac:dyDescent="0.35">
      <c r="A14947" t="s">
        <v>99319</v>
      </c>
      <c r="B14947" t="s">
        <v>99320</v>
      </c>
      <c r="C14947" t="s">
        <v>99324</v>
      </c>
      <c r="D14947" t="s">
        <v>99325</v>
      </c>
      <c r="E14947" t="s">
        <v>99326</v>
      </c>
      <c r="F14947" t="s">
        <v>99327</v>
      </c>
      <c r="I14947" t="s">
        <v>99328</v>
      </c>
      <c r="J14947" t="s">
        <v>99329</v>
      </c>
      <c r="M14947" t="s">
        <v>112297</v>
      </c>
      <c r="N14947" t="s">
        <v>16314</v>
      </c>
      <c r="O14947" s="3" t="s">
        <v>99330</v>
      </c>
      <c r="P14947" t="s">
        <v>16314</v>
      </c>
      <c r="Q14947" t="s">
        <v>16314</v>
      </c>
      <c r="R14947" t="s">
        <v>99330</v>
      </c>
      <c r="S14947" s="4" t="str">
        <f t="shared" si="233"/>
        <v>1998</v>
      </c>
    </row>
    <row r="14948" spans="1:19" hidden="1" x14ac:dyDescent="0.35">
      <c r="A14948" t="s">
        <v>99326</v>
      </c>
      <c r="B14948" t="s">
        <v>99327</v>
      </c>
      <c r="C14948" t="s">
        <v>99331</v>
      </c>
      <c r="D14948" t="s">
        <v>99332</v>
      </c>
      <c r="E14948" t="s">
        <v>99333</v>
      </c>
      <c r="F14948" t="s">
        <v>99334</v>
      </c>
      <c r="I14948" t="s">
        <v>512</v>
      </c>
      <c r="J14948" t="s">
        <v>512</v>
      </c>
      <c r="M14948" t="s">
        <v>112297</v>
      </c>
      <c r="N14948" t="s">
        <v>16314</v>
      </c>
      <c r="O14948" s="3" t="s">
        <v>99335</v>
      </c>
      <c r="P14948" t="s">
        <v>16314</v>
      </c>
      <c r="Q14948" t="s">
        <v>16314</v>
      </c>
      <c r="R14948" t="s">
        <v>99335</v>
      </c>
      <c r="S14948" s="4" t="str">
        <f t="shared" si="233"/>
        <v>1998</v>
      </c>
    </row>
    <row r="14949" spans="1:19" hidden="1" x14ac:dyDescent="0.35">
      <c r="A14949" t="s">
        <v>99333</v>
      </c>
      <c r="B14949" t="s">
        <v>99334</v>
      </c>
      <c r="C14949" t="s">
        <v>99336</v>
      </c>
      <c r="D14949" t="s">
        <v>99337</v>
      </c>
      <c r="E14949" t="s">
        <v>99338</v>
      </c>
      <c r="F14949" t="s">
        <v>99339</v>
      </c>
      <c r="I14949" t="s">
        <v>99340</v>
      </c>
      <c r="J14949" t="s">
        <v>99341</v>
      </c>
      <c r="M14949" t="s">
        <v>16314</v>
      </c>
      <c r="N14949" t="s">
        <v>16314</v>
      </c>
      <c r="O14949" s="3" t="s">
        <v>99342</v>
      </c>
      <c r="P14949" t="s">
        <v>16314</v>
      </c>
      <c r="Q14949" t="s">
        <v>16314</v>
      </c>
      <c r="R14949" t="s">
        <v>99342</v>
      </c>
      <c r="S14949" s="4" t="str">
        <f t="shared" si="233"/>
        <v>1998</v>
      </c>
    </row>
    <row r="14950" spans="1:19" hidden="1" x14ac:dyDescent="0.35">
      <c r="A14950" t="s">
        <v>99338</v>
      </c>
      <c r="B14950" t="s">
        <v>99339</v>
      </c>
      <c r="C14950" t="s">
        <v>99343</v>
      </c>
      <c r="D14950" t="s">
        <v>99344</v>
      </c>
      <c r="E14950" t="s">
        <v>99345</v>
      </c>
      <c r="F14950" t="s">
        <v>99346</v>
      </c>
      <c r="I14950" t="s">
        <v>99347</v>
      </c>
      <c r="J14950" t="s">
        <v>99348</v>
      </c>
      <c r="M14950" t="s">
        <v>112315</v>
      </c>
      <c r="N14950" t="s">
        <v>16314</v>
      </c>
      <c r="O14950" s="3" t="s">
        <v>99349</v>
      </c>
      <c r="P14950" t="s">
        <v>16314</v>
      </c>
      <c r="Q14950" t="s">
        <v>16314</v>
      </c>
      <c r="R14950" t="s">
        <v>99349</v>
      </c>
      <c r="S14950" s="4" t="str">
        <f t="shared" si="233"/>
        <v>1998</v>
      </c>
    </row>
    <row r="14951" spans="1:19" hidden="1" x14ac:dyDescent="0.35">
      <c r="A14951" t="s">
        <v>99345</v>
      </c>
      <c r="B14951" t="s">
        <v>99346</v>
      </c>
      <c r="C14951" t="s">
        <v>99350</v>
      </c>
      <c r="D14951" t="s">
        <v>99351</v>
      </c>
      <c r="E14951" t="s">
        <v>99352</v>
      </c>
      <c r="F14951" t="s">
        <v>99353</v>
      </c>
      <c r="I14951" t="s">
        <v>99354</v>
      </c>
      <c r="J14951" t="s">
        <v>99355</v>
      </c>
      <c r="M14951" t="s">
        <v>112297</v>
      </c>
      <c r="N14951" t="s">
        <v>16314</v>
      </c>
      <c r="O14951" s="3" t="s">
        <v>99356</v>
      </c>
      <c r="P14951" t="s">
        <v>16314</v>
      </c>
      <c r="Q14951" t="s">
        <v>16314</v>
      </c>
      <c r="R14951" t="s">
        <v>99356</v>
      </c>
      <c r="S14951" s="4" t="str">
        <f t="shared" si="233"/>
        <v>1998</v>
      </c>
    </row>
    <row r="14952" spans="1:19" hidden="1" x14ac:dyDescent="0.35">
      <c r="A14952" t="s">
        <v>99352</v>
      </c>
      <c r="B14952" t="s">
        <v>99353</v>
      </c>
      <c r="C14952" t="s">
        <v>99357</v>
      </c>
      <c r="D14952" t="s">
        <v>99358</v>
      </c>
      <c r="E14952" t="s">
        <v>99359</v>
      </c>
      <c r="F14952" t="s">
        <v>99360</v>
      </c>
      <c r="I14952" t="s">
        <v>99361</v>
      </c>
      <c r="J14952" t="s">
        <v>99362</v>
      </c>
      <c r="M14952" t="s">
        <v>112315</v>
      </c>
      <c r="N14952" t="s">
        <v>16314</v>
      </c>
      <c r="O14952" s="3" t="s">
        <v>99363</v>
      </c>
      <c r="P14952" t="s">
        <v>16314</v>
      </c>
      <c r="Q14952" t="s">
        <v>16314</v>
      </c>
      <c r="R14952" t="s">
        <v>99363</v>
      </c>
      <c r="S14952" s="4" t="str">
        <f t="shared" si="233"/>
        <v>1998</v>
      </c>
    </row>
    <row r="14953" spans="1:19" ht="174" hidden="1" x14ac:dyDescent="0.35">
      <c r="A14953" t="s">
        <v>99359</v>
      </c>
      <c r="B14953" t="s">
        <v>99360</v>
      </c>
      <c r="C14953" t="s">
        <v>99364</v>
      </c>
      <c r="D14953" t="s">
        <v>99365</v>
      </c>
      <c r="E14953" t="s">
        <v>99366</v>
      </c>
      <c r="F14953" t="s">
        <v>99367</v>
      </c>
      <c r="I14953" t="s">
        <v>94649</v>
      </c>
      <c r="J14953" t="s">
        <v>94650</v>
      </c>
      <c r="K14953" s="2" t="s">
        <v>99368</v>
      </c>
      <c r="M14953" t="s">
        <v>112315</v>
      </c>
      <c r="N14953" t="s">
        <v>16314</v>
      </c>
      <c r="O14953" s="3" t="s">
        <v>99369</v>
      </c>
      <c r="P14953" t="s">
        <v>16314</v>
      </c>
      <c r="Q14953" t="s">
        <v>16314</v>
      </c>
      <c r="R14953" t="s">
        <v>99369</v>
      </c>
      <c r="S14953" s="4" t="str">
        <f t="shared" si="233"/>
        <v>1998</v>
      </c>
    </row>
    <row r="14954" spans="1:19" hidden="1" x14ac:dyDescent="0.35">
      <c r="A14954" t="s">
        <v>99366</v>
      </c>
      <c r="B14954" t="s">
        <v>99367</v>
      </c>
      <c r="C14954" t="s">
        <v>99370</v>
      </c>
      <c r="D14954" t="s">
        <v>99371</v>
      </c>
      <c r="E14954" t="s">
        <v>99372</v>
      </c>
      <c r="F14954" t="s">
        <v>99373</v>
      </c>
      <c r="I14954" t="s">
        <v>99374</v>
      </c>
      <c r="J14954" t="s">
        <v>99375</v>
      </c>
      <c r="M14954" t="s">
        <v>112323</v>
      </c>
      <c r="N14954" t="s">
        <v>16314</v>
      </c>
      <c r="O14954" s="3" t="s">
        <v>99376</v>
      </c>
      <c r="P14954" t="s">
        <v>16314</v>
      </c>
      <c r="Q14954" t="s">
        <v>16314</v>
      </c>
      <c r="R14954" t="s">
        <v>99376</v>
      </c>
      <c r="S14954" s="4" t="str">
        <f t="shared" si="233"/>
        <v>1998</v>
      </c>
    </row>
    <row r="14955" spans="1:19" hidden="1" x14ac:dyDescent="0.35">
      <c r="A14955" t="s">
        <v>99372</v>
      </c>
      <c r="B14955" t="s">
        <v>99373</v>
      </c>
      <c r="C14955" t="s">
        <v>99377</v>
      </c>
      <c r="D14955" t="s">
        <v>99378</v>
      </c>
      <c r="E14955" t="s">
        <v>99379</v>
      </c>
      <c r="F14955" t="s">
        <v>99380</v>
      </c>
      <c r="I14955" t="s">
        <v>99381</v>
      </c>
      <c r="J14955" t="s">
        <v>99382</v>
      </c>
      <c r="M14955" t="s">
        <v>112323</v>
      </c>
      <c r="N14955" t="s">
        <v>16314</v>
      </c>
      <c r="O14955" s="3" t="s">
        <v>99383</v>
      </c>
      <c r="P14955" t="s">
        <v>16314</v>
      </c>
      <c r="Q14955" t="s">
        <v>16314</v>
      </c>
      <c r="R14955" t="s">
        <v>99383</v>
      </c>
      <c r="S14955" s="4" t="str">
        <f t="shared" si="233"/>
        <v>1998</v>
      </c>
    </row>
    <row r="14956" spans="1:19" hidden="1" x14ac:dyDescent="0.35">
      <c r="A14956" t="s">
        <v>99379</v>
      </c>
      <c r="B14956" t="s">
        <v>99380</v>
      </c>
      <c r="C14956" t="s">
        <v>99384</v>
      </c>
      <c r="D14956" t="s">
        <v>99385</v>
      </c>
      <c r="E14956" s="1" t="s">
        <v>99386</v>
      </c>
      <c r="F14956" s="1" t="s">
        <v>99387</v>
      </c>
      <c r="I14956" t="s">
        <v>99388</v>
      </c>
      <c r="J14956" t="s">
        <v>99389</v>
      </c>
      <c r="M14956" t="s">
        <v>112323</v>
      </c>
      <c r="N14956" t="s">
        <v>16314</v>
      </c>
      <c r="O14956" s="3" t="s">
        <v>99390</v>
      </c>
      <c r="P14956" t="s">
        <v>16314</v>
      </c>
      <c r="Q14956" t="s">
        <v>16314</v>
      </c>
      <c r="R14956" t="s">
        <v>99390</v>
      </c>
      <c r="S14956" s="4" t="str">
        <f t="shared" si="233"/>
        <v>1998</v>
      </c>
    </row>
    <row r="14957" spans="1:19" hidden="1" x14ac:dyDescent="0.35">
      <c r="A14957" s="1" t="s">
        <v>99386</v>
      </c>
      <c r="B14957" s="1" t="s">
        <v>99387</v>
      </c>
      <c r="C14957" t="s">
        <v>99391</v>
      </c>
      <c r="D14957" t="s">
        <v>99392</v>
      </c>
      <c r="E14957" t="s">
        <v>99393</v>
      </c>
      <c r="F14957" t="s">
        <v>99394</v>
      </c>
      <c r="I14957" t="s">
        <v>99395</v>
      </c>
      <c r="J14957" t="s">
        <v>99396</v>
      </c>
      <c r="M14957" t="s">
        <v>112323</v>
      </c>
      <c r="N14957" t="s">
        <v>16314</v>
      </c>
      <c r="O14957" s="3" t="s">
        <v>99397</v>
      </c>
      <c r="P14957" t="s">
        <v>16314</v>
      </c>
      <c r="Q14957" t="s">
        <v>16314</v>
      </c>
      <c r="R14957" t="s">
        <v>99397</v>
      </c>
      <c r="S14957" s="4" t="str">
        <f t="shared" si="233"/>
        <v>1998</v>
      </c>
    </row>
    <row r="14958" spans="1:19" hidden="1" x14ac:dyDescent="0.35">
      <c r="A14958" t="s">
        <v>99393</v>
      </c>
      <c r="B14958" t="s">
        <v>99394</v>
      </c>
      <c r="C14958" t="s">
        <v>99398</v>
      </c>
      <c r="D14958" t="s">
        <v>99399</v>
      </c>
      <c r="E14958" t="s">
        <v>99400</v>
      </c>
      <c r="F14958" t="s">
        <v>99401</v>
      </c>
      <c r="I14958" t="s">
        <v>99402</v>
      </c>
      <c r="J14958" t="s">
        <v>99403</v>
      </c>
      <c r="M14958" t="s">
        <v>112323</v>
      </c>
      <c r="N14958" t="s">
        <v>16314</v>
      </c>
      <c r="O14958" s="3" t="s">
        <v>99404</v>
      </c>
      <c r="P14958" t="s">
        <v>16314</v>
      </c>
      <c r="Q14958" t="s">
        <v>16314</v>
      </c>
      <c r="R14958" t="s">
        <v>99404</v>
      </c>
      <c r="S14958" s="4" t="str">
        <f t="shared" si="233"/>
        <v>1998</v>
      </c>
    </row>
    <row r="14959" spans="1:19" hidden="1" x14ac:dyDescent="0.35">
      <c r="A14959" t="s">
        <v>99400</v>
      </c>
      <c r="B14959" t="s">
        <v>99401</v>
      </c>
      <c r="C14959" t="s">
        <v>99405</v>
      </c>
      <c r="D14959" t="s">
        <v>99406</v>
      </c>
      <c r="E14959" s="1" t="s">
        <v>99407</v>
      </c>
      <c r="F14959" s="1" t="s">
        <v>99408</v>
      </c>
      <c r="I14959" t="s">
        <v>99409</v>
      </c>
      <c r="J14959" t="s">
        <v>99410</v>
      </c>
      <c r="M14959" t="s">
        <v>112297</v>
      </c>
      <c r="N14959" t="s">
        <v>16314</v>
      </c>
      <c r="O14959" s="3" t="s">
        <v>99411</v>
      </c>
      <c r="P14959" t="s">
        <v>16314</v>
      </c>
      <c r="Q14959" t="s">
        <v>16314</v>
      </c>
      <c r="R14959" t="s">
        <v>99411</v>
      </c>
      <c r="S14959" s="4" t="str">
        <f t="shared" si="233"/>
        <v>1998</v>
      </c>
    </row>
    <row r="14960" spans="1:19" hidden="1" x14ac:dyDescent="0.35">
      <c r="A14960" s="1" t="s">
        <v>99407</v>
      </c>
      <c r="B14960" s="1" t="s">
        <v>99408</v>
      </c>
      <c r="C14960" t="s">
        <v>99412</v>
      </c>
      <c r="D14960" t="s">
        <v>99413</v>
      </c>
      <c r="E14960" t="s">
        <v>99414</v>
      </c>
      <c r="F14960" t="s">
        <v>99415</v>
      </c>
      <c r="I14960" t="s">
        <v>99416</v>
      </c>
      <c r="J14960" t="s">
        <v>99417</v>
      </c>
      <c r="M14960" t="s">
        <v>112297</v>
      </c>
      <c r="N14960" t="s">
        <v>16314</v>
      </c>
      <c r="O14960" s="3" t="s">
        <v>99418</v>
      </c>
      <c r="P14960" t="s">
        <v>16314</v>
      </c>
      <c r="Q14960" t="s">
        <v>16314</v>
      </c>
      <c r="R14960" t="s">
        <v>99418</v>
      </c>
      <c r="S14960" s="4" t="str">
        <f t="shared" si="233"/>
        <v>1998</v>
      </c>
    </row>
    <row r="14961" spans="1:19" ht="29" hidden="1" x14ac:dyDescent="0.35">
      <c r="A14961" t="s">
        <v>99414</v>
      </c>
      <c r="B14961" t="s">
        <v>99415</v>
      </c>
      <c r="C14961" t="s">
        <v>99419</v>
      </c>
      <c r="D14961" t="s">
        <v>99420</v>
      </c>
      <c r="E14961" t="s">
        <v>99421</v>
      </c>
      <c r="F14961" t="s">
        <v>99422</v>
      </c>
      <c r="I14961" t="s">
        <v>99423</v>
      </c>
      <c r="J14961" t="s">
        <v>99424</v>
      </c>
      <c r="K14961" s="2" t="s">
        <v>11336</v>
      </c>
      <c r="M14961" t="s">
        <v>16314</v>
      </c>
      <c r="N14961" t="s">
        <v>16314</v>
      </c>
      <c r="O14961" s="3" t="s">
        <v>99425</v>
      </c>
      <c r="P14961" t="s">
        <v>16314</v>
      </c>
      <c r="Q14961" t="s">
        <v>16314</v>
      </c>
      <c r="R14961" t="s">
        <v>99425</v>
      </c>
      <c r="S14961" s="4" t="str">
        <f t="shared" si="233"/>
        <v>1998</v>
      </c>
    </row>
    <row r="14962" spans="1:19" hidden="1" x14ac:dyDescent="0.35">
      <c r="A14962" t="s">
        <v>99421</v>
      </c>
      <c r="B14962" t="s">
        <v>99422</v>
      </c>
      <c r="C14962" t="s">
        <v>99426</v>
      </c>
      <c r="D14962" t="s">
        <v>99427</v>
      </c>
      <c r="E14962" t="s">
        <v>99428</v>
      </c>
      <c r="F14962" t="s">
        <v>99429</v>
      </c>
      <c r="I14962" t="s">
        <v>99430</v>
      </c>
      <c r="J14962" t="s">
        <v>99431</v>
      </c>
      <c r="M14962" t="s">
        <v>112314</v>
      </c>
      <c r="N14962" t="s">
        <v>16314</v>
      </c>
      <c r="O14962" s="3" t="s">
        <v>99432</v>
      </c>
      <c r="P14962" t="s">
        <v>16314</v>
      </c>
      <c r="Q14962" t="s">
        <v>16314</v>
      </c>
      <c r="R14962" t="s">
        <v>99432</v>
      </c>
      <c r="S14962" s="4" t="str">
        <f t="shared" si="233"/>
        <v>1998</v>
      </c>
    </row>
    <row r="14963" spans="1:19" hidden="1" x14ac:dyDescent="0.35">
      <c r="A14963" t="s">
        <v>99428</v>
      </c>
      <c r="B14963" t="s">
        <v>99429</v>
      </c>
      <c r="C14963" t="s">
        <v>99433</v>
      </c>
      <c r="D14963" t="s">
        <v>99434</v>
      </c>
      <c r="E14963" t="s">
        <v>99435</v>
      </c>
      <c r="F14963" t="s">
        <v>99436</v>
      </c>
      <c r="I14963" t="s">
        <v>99437</v>
      </c>
      <c r="J14963" t="s">
        <v>99438</v>
      </c>
      <c r="M14963" t="s">
        <v>112314</v>
      </c>
      <c r="N14963" t="s">
        <v>16314</v>
      </c>
      <c r="O14963" s="3" t="s">
        <v>99439</v>
      </c>
      <c r="P14963" t="s">
        <v>16314</v>
      </c>
      <c r="Q14963" t="s">
        <v>16314</v>
      </c>
      <c r="R14963" t="s">
        <v>99439</v>
      </c>
      <c r="S14963" s="4" t="str">
        <f t="shared" si="233"/>
        <v>1998</v>
      </c>
    </row>
    <row r="14964" spans="1:19" ht="29" hidden="1" x14ac:dyDescent="0.35">
      <c r="A14964" t="s">
        <v>99435</v>
      </c>
      <c r="B14964" t="s">
        <v>99436</v>
      </c>
      <c r="C14964" t="s">
        <v>99440</v>
      </c>
      <c r="D14964" t="s">
        <v>99441</v>
      </c>
      <c r="E14964" t="s">
        <v>99442</v>
      </c>
      <c r="F14964" t="s">
        <v>99443</v>
      </c>
      <c r="I14964" t="s">
        <v>99444</v>
      </c>
      <c r="J14964" t="s">
        <v>99445</v>
      </c>
      <c r="K14964" s="2" t="s">
        <v>78795</v>
      </c>
      <c r="M14964" t="s">
        <v>16314</v>
      </c>
      <c r="N14964" t="s">
        <v>16314</v>
      </c>
      <c r="O14964" s="3" t="s">
        <v>99446</v>
      </c>
      <c r="P14964" t="s">
        <v>16314</v>
      </c>
      <c r="Q14964" t="s">
        <v>16314</v>
      </c>
      <c r="R14964" t="s">
        <v>99446</v>
      </c>
      <c r="S14964" s="4" t="str">
        <f t="shared" si="233"/>
        <v>1998</v>
      </c>
    </row>
    <row r="14965" spans="1:19" hidden="1" x14ac:dyDescent="0.35">
      <c r="A14965" t="s">
        <v>99442</v>
      </c>
      <c r="B14965" t="s">
        <v>99443</v>
      </c>
      <c r="C14965" t="s">
        <v>99447</v>
      </c>
      <c r="D14965" t="s">
        <v>99448</v>
      </c>
      <c r="E14965" t="s">
        <v>99449</v>
      </c>
      <c r="F14965" t="s">
        <v>99450</v>
      </c>
      <c r="I14965" t="s">
        <v>99451</v>
      </c>
      <c r="J14965" t="s">
        <v>99452</v>
      </c>
      <c r="M14965" t="s">
        <v>112297</v>
      </c>
      <c r="N14965" t="s">
        <v>16314</v>
      </c>
      <c r="O14965" s="3" t="s">
        <v>99453</v>
      </c>
      <c r="P14965" t="s">
        <v>16314</v>
      </c>
      <c r="Q14965" t="s">
        <v>16314</v>
      </c>
      <c r="R14965" t="s">
        <v>99453</v>
      </c>
      <c r="S14965" s="4" t="str">
        <f t="shared" si="233"/>
        <v>1998</v>
      </c>
    </row>
    <row r="14966" spans="1:19" hidden="1" x14ac:dyDescent="0.35">
      <c r="A14966" t="s">
        <v>99449</v>
      </c>
      <c r="B14966" t="s">
        <v>99450</v>
      </c>
      <c r="C14966" t="s">
        <v>99454</v>
      </c>
      <c r="D14966" t="s">
        <v>99455</v>
      </c>
      <c r="E14966" t="s">
        <v>99456</v>
      </c>
      <c r="F14966" t="s">
        <v>99457</v>
      </c>
      <c r="I14966" t="s">
        <v>99458</v>
      </c>
      <c r="J14966" t="s">
        <v>99459</v>
      </c>
      <c r="M14966" t="s">
        <v>112297</v>
      </c>
      <c r="N14966" t="s">
        <v>16314</v>
      </c>
      <c r="O14966" s="3" t="s">
        <v>99460</v>
      </c>
      <c r="P14966" t="s">
        <v>16314</v>
      </c>
      <c r="Q14966" t="s">
        <v>16314</v>
      </c>
      <c r="R14966" t="s">
        <v>99460</v>
      </c>
      <c r="S14966" s="4" t="str">
        <f t="shared" si="233"/>
        <v>1998</v>
      </c>
    </row>
    <row r="14967" spans="1:19" ht="275.5" hidden="1" x14ac:dyDescent="0.35">
      <c r="A14967" t="s">
        <v>99456</v>
      </c>
      <c r="B14967" t="s">
        <v>99457</v>
      </c>
      <c r="C14967" t="s">
        <v>99461</v>
      </c>
      <c r="D14967" t="s">
        <v>99462</v>
      </c>
      <c r="E14967" t="s">
        <v>99463</v>
      </c>
      <c r="F14967" t="s">
        <v>99464</v>
      </c>
      <c r="I14967" t="s">
        <v>99465</v>
      </c>
      <c r="J14967" t="s">
        <v>37417</v>
      </c>
      <c r="K14967" s="2" t="s">
        <v>99466</v>
      </c>
      <c r="M14967" t="s">
        <v>16314</v>
      </c>
      <c r="N14967" t="s">
        <v>16314</v>
      </c>
      <c r="O14967" s="3" t="s">
        <v>99467</v>
      </c>
      <c r="P14967" t="s">
        <v>16314</v>
      </c>
      <c r="Q14967" t="s">
        <v>16314</v>
      </c>
      <c r="R14967" t="s">
        <v>99467</v>
      </c>
      <c r="S14967" s="4" t="str">
        <f t="shared" si="233"/>
        <v>1998</v>
      </c>
    </row>
    <row r="14968" spans="1:19" hidden="1" x14ac:dyDescent="0.35">
      <c r="A14968" t="s">
        <v>99463</v>
      </c>
      <c r="B14968" t="s">
        <v>99464</v>
      </c>
      <c r="C14968" t="s">
        <v>99468</v>
      </c>
      <c r="D14968" t="s">
        <v>99469</v>
      </c>
      <c r="E14968" t="s">
        <v>99470</v>
      </c>
      <c r="F14968" t="s">
        <v>99471</v>
      </c>
      <c r="I14968" t="s">
        <v>99472</v>
      </c>
      <c r="J14968" t="s">
        <v>99473</v>
      </c>
      <c r="M14968" t="s">
        <v>112297</v>
      </c>
      <c r="N14968" t="s">
        <v>16314</v>
      </c>
      <c r="O14968" s="3" t="s">
        <v>99474</v>
      </c>
      <c r="P14968" t="s">
        <v>16314</v>
      </c>
      <c r="Q14968" t="s">
        <v>16314</v>
      </c>
      <c r="R14968" t="s">
        <v>99474</v>
      </c>
      <c r="S14968" s="4" t="str">
        <f t="shared" si="233"/>
        <v>1998</v>
      </c>
    </row>
    <row r="14969" spans="1:19" hidden="1" x14ac:dyDescent="0.35">
      <c r="A14969" t="s">
        <v>99470</v>
      </c>
      <c r="B14969" t="s">
        <v>99471</v>
      </c>
      <c r="C14969" t="s">
        <v>99475</v>
      </c>
      <c r="D14969" t="s">
        <v>99476</v>
      </c>
      <c r="E14969" s="1" t="s">
        <v>99477</v>
      </c>
      <c r="F14969" s="1" t="s">
        <v>99478</v>
      </c>
      <c r="I14969" t="s">
        <v>99479</v>
      </c>
      <c r="J14969" t="s">
        <v>99480</v>
      </c>
      <c r="M14969" t="s">
        <v>112297</v>
      </c>
      <c r="N14969" t="s">
        <v>16314</v>
      </c>
      <c r="O14969" s="3" t="s">
        <v>99481</v>
      </c>
      <c r="P14969" t="s">
        <v>16314</v>
      </c>
      <c r="Q14969" t="s">
        <v>16314</v>
      </c>
      <c r="R14969" t="s">
        <v>99481</v>
      </c>
      <c r="S14969" s="4" t="str">
        <f t="shared" si="233"/>
        <v>1998</v>
      </c>
    </row>
    <row r="14970" spans="1:19" hidden="1" x14ac:dyDescent="0.35">
      <c r="A14970" s="1" t="s">
        <v>99477</v>
      </c>
      <c r="B14970" s="1" t="s">
        <v>99478</v>
      </c>
      <c r="C14970" t="s">
        <v>99482</v>
      </c>
      <c r="D14970" t="s">
        <v>99483</v>
      </c>
      <c r="E14970" t="s">
        <v>99484</v>
      </c>
      <c r="F14970" t="s">
        <v>99485</v>
      </c>
      <c r="I14970" t="s">
        <v>99486</v>
      </c>
      <c r="J14970" t="s">
        <v>99487</v>
      </c>
      <c r="M14970" t="s">
        <v>112315</v>
      </c>
      <c r="N14970" t="s">
        <v>16314</v>
      </c>
      <c r="O14970" s="3" t="s">
        <v>99488</v>
      </c>
      <c r="P14970" t="s">
        <v>16314</v>
      </c>
      <c r="Q14970" t="s">
        <v>16314</v>
      </c>
      <c r="R14970" t="s">
        <v>99488</v>
      </c>
      <c r="S14970" s="4" t="str">
        <f t="shared" si="233"/>
        <v>1998</v>
      </c>
    </row>
    <row r="14971" spans="1:19" hidden="1" x14ac:dyDescent="0.35">
      <c r="A14971" t="s">
        <v>99484</v>
      </c>
      <c r="B14971" t="s">
        <v>99485</v>
      </c>
      <c r="C14971" t="s">
        <v>99489</v>
      </c>
      <c r="D14971" t="s">
        <v>99490</v>
      </c>
      <c r="E14971" t="s">
        <v>99491</v>
      </c>
      <c r="F14971" t="s">
        <v>99492</v>
      </c>
      <c r="I14971" t="s">
        <v>99493</v>
      </c>
      <c r="J14971" t="s">
        <v>99494</v>
      </c>
      <c r="M14971" t="s">
        <v>112315</v>
      </c>
      <c r="N14971" t="s">
        <v>16314</v>
      </c>
      <c r="O14971" s="3" t="s">
        <v>99495</v>
      </c>
      <c r="P14971" t="s">
        <v>16314</v>
      </c>
      <c r="Q14971" t="s">
        <v>16314</v>
      </c>
      <c r="R14971" t="s">
        <v>99495</v>
      </c>
      <c r="S14971" s="4" t="str">
        <f t="shared" si="233"/>
        <v>1998</v>
      </c>
    </row>
    <row r="14972" spans="1:19" hidden="1" x14ac:dyDescent="0.35">
      <c r="A14972" t="s">
        <v>99491</v>
      </c>
      <c r="B14972" t="s">
        <v>99492</v>
      </c>
      <c r="C14972" t="s">
        <v>99496</v>
      </c>
      <c r="D14972" t="s">
        <v>99497</v>
      </c>
      <c r="E14972" t="s">
        <v>99498</v>
      </c>
      <c r="F14972" t="s">
        <v>99499</v>
      </c>
      <c r="I14972" t="s">
        <v>99500</v>
      </c>
      <c r="J14972" t="s">
        <v>99501</v>
      </c>
      <c r="M14972" t="s">
        <v>112297</v>
      </c>
      <c r="N14972" t="s">
        <v>16314</v>
      </c>
      <c r="O14972" s="3" t="s">
        <v>99502</v>
      </c>
      <c r="P14972" t="s">
        <v>16314</v>
      </c>
      <c r="Q14972" t="s">
        <v>16314</v>
      </c>
      <c r="R14972" t="s">
        <v>99502</v>
      </c>
      <c r="S14972" s="4" t="str">
        <f t="shared" si="233"/>
        <v>1998</v>
      </c>
    </row>
    <row r="14973" spans="1:19" hidden="1" x14ac:dyDescent="0.35">
      <c r="A14973" t="s">
        <v>99498</v>
      </c>
      <c r="B14973" t="s">
        <v>99499</v>
      </c>
      <c r="C14973" t="s">
        <v>99503</v>
      </c>
      <c r="D14973" t="s">
        <v>99504</v>
      </c>
      <c r="E14973" t="s">
        <v>99505</v>
      </c>
      <c r="F14973" t="s">
        <v>99506</v>
      </c>
      <c r="I14973" t="s">
        <v>99507</v>
      </c>
      <c r="J14973" t="s">
        <v>99508</v>
      </c>
      <c r="M14973" t="s">
        <v>112323</v>
      </c>
      <c r="N14973" t="s">
        <v>16314</v>
      </c>
      <c r="O14973" s="3" t="s">
        <v>99509</v>
      </c>
      <c r="P14973" t="s">
        <v>16314</v>
      </c>
      <c r="Q14973" t="s">
        <v>16314</v>
      </c>
      <c r="R14973" t="s">
        <v>99509</v>
      </c>
      <c r="S14973" s="4" t="str">
        <f t="shared" si="233"/>
        <v>1998</v>
      </c>
    </row>
    <row r="14974" spans="1:19" hidden="1" x14ac:dyDescent="0.35">
      <c r="A14974" t="s">
        <v>99505</v>
      </c>
      <c r="B14974" t="s">
        <v>99506</v>
      </c>
      <c r="C14974" t="s">
        <v>99510</v>
      </c>
      <c r="D14974" t="s">
        <v>99511</v>
      </c>
      <c r="E14974" t="s">
        <v>99512</v>
      </c>
      <c r="F14974" t="s">
        <v>99513</v>
      </c>
      <c r="I14974" t="s">
        <v>99514</v>
      </c>
      <c r="J14974" t="s">
        <v>99515</v>
      </c>
      <c r="M14974" t="s">
        <v>112323</v>
      </c>
      <c r="N14974" t="s">
        <v>16314</v>
      </c>
      <c r="O14974" s="3" t="s">
        <v>99516</v>
      </c>
      <c r="P14974" t="s">
        <v>16314</v>
      </c>
      <c r="Q14974" t="s">
        <v>16314</v>
      </c>
      <c r="R14974" t="s">
        <v>99516</v>
      </c>
      <c r="S14974" s="4" t="str">
        <f t="shared" si="233"/>
        <v>1998</v>
      </c>
    </row>
    <row r="14975" spans="1:19" hidden="1" x14ac:dyDescent="0.35">
      <c r="A14975" t="s">
        <v>99512</v>
      </c>
      <c r="B14975" t="s">
        <v>99513</v>
      </c>
      <c r="C14975" t="s">
        <v>99517</v>
      </c>
      <c r="D14975" t="s">
        <v>99518</v>
      </c>
      <c r="E14975" t="s">
        <v>99519</v>
      </c>
      <c r="F14975" t="s">
        <v>99520</v>
      </c>
      <c r="I14975" t="s">
        <v>99521</v>
      </c>
      <c r="J14975" t="s">
        <v>99522</v>
      </c>
      <c r="M14975" t="s">
        <v>112314</v>
      </c>
      <c r="N14975" t="s">
        <v>16314</v>
      </c>
      <c r="O14975" s="3" t="s">
        <v>99523</v>
      </c>
      <c r="P14975" t="s">
        <v>16314</v>
      </c>
      <c r="Q14975" t="s">
        <v>16314</v>
      </c>
      <c r="R14975" t="s">
        <v>99523</v>
      </c>
      <c r="S14975" s="4" t="str">
        <f t="shared" si="233"/>
        <v>1998</v>
      </c>
    </row>
    <row r="14976" spans="1:19" hidden="1" x14ac:dyDescent="0.35">
      <c r="A14976" t="s">
        <v>99519</v>
      </c>
      <c r="B14976" t="s">
        <v>99520</v>
      </c>
      <c r="C14976" t="s">
        <v>99524</v>
      </c>
      <c r="D14976" t="s">
        <v>99525</v>
      </c>
      <c r="E14976" t="s">
        <v>99526</v>
      </c>
      <c r="F14976" t="s">
        <v>99527</v>
      </c>
      <c r="I14976" t="s">
        <v>512</v>
      </c>
      <c r="J14976" t="s">
        <v>512</v>
      </c>
      <c r="M14976" t="s">
        <v>112297</v>
      </c>
      <c r="N14976" t="s">
        <v>16314</v>
      </c>
      <c r="O14976" s="3" t="s">
        <v>99528</v>
      </c>
      <c r="P14976" t="s">
        <v>16314</v>
      </c>
      <c r="Q14976" t="s">
        <v>16314</v>
      </c>
      <c r="R14976" t="s">
        <v>99528</v>
      </c>
      <c r="S14976" s="4" t="str">
        <f t="shared" si="233"/>
        <v>1998</v>
      </c>
    </row>
    <row r="14977" spans="1:19" ht="29" hidden="1" x14ac:dyDescent="0.35">
      <c r="A14977" t="s">
        <v>99526</v>
      </c>
      <c r="B14977" t="s">
        <v>99527</v>
      </c>
      <c r="C14977" t="s">
        <v>99529</v>
      </c>
      <c r="D14977" t="s">
        <v>99530</v>
      </c>
      <c r="E14977" t="s">
        <v>99531</v>
      </c>
      <c r="F14977" t="s">
        <v>99532</v>
      </c>
      <c r="I14977" t="s">
        <v>99533</v>
      </c>
      <c r="J14977" t="s">
        <v>99534</v>
      </c>
      <c r="K14977" s="2" t="s">
        <v>11336</v>
      </c>
      <c r="M14977" t="s">
        <v>16314</v>
      </c>
      <c r="N14977" t="s">
        <v>16314</v>
      </c>
      <c r="O14977" s="3" t="s">
        <v>99535</v>
      </c>
      <c r="P14977" t="s">
        <v>16314</v>
      </c>
      <c r="Q14977" t="s">
        <v>16314</v>
      </c>
      <c r="R14977" t="s">
        <v>99535</v>
      </c>
      <c r="S14977" s="4" t="str">
        <f t="shared" si="233"/>
        <v>1998</v>
      </c>
    </row>
    <row r="14978" spans="1:19" ht="29" hidden="1" x14ac:dyDescent="0.35">
      <c r="A14978" t="s">
        <v>99531</v>
      </c>
      <c r="B14978" t="s">
        <v>99532</v>
      </c>
      <c r="C14978" t="s">
        <v>99536</v>
      </c>
      <c r="D14978" t="s">
        <v>99537</v>
      </c>
      <c r="E14978" t="s">
        <v>99538</v>
      </c>
      <c r="F14978" t="s">
        <v>99539</v>
      </c>
      <c r="I14978" t="s">
        <v>99540</v>
      </c>
      <c r="J14978" t="s">
        <v>99541</v>
      </c>
      <c r="K14978" s="2" t="s">
        <v>11336</v>
      </c>
      <c r="M14978" t="s">
        <v>16314</v>
      </c>
      <c r="N14978" t="s">
        <v>16314</v>
      </c>
      <c r="O14978" s="3" t="s">
        <v>99542</v>
      </c>
      <c r="P14978" t="s">
        <v>16314</v>
      </c>
      <c r="Q14978" t="s">
        <v>16314</v>
      </c>
      <c r="R14978" t="s">
        <v>99542</v>
      </c>
      <c r="S14978" s="4" t="str">
        <f t="shared" si="233"/>
        <v>1998</v>
      </c>
    </row>
    <row r="14979" spans="1:19" hidden="1" x14ac:dyDescent="0.35">
      <c r="A14979" t="s">
        <v>99538</v>
      </c>
      <c r="B14979" t="s">
        <v>99539</v>
      </c>
      <c r="C14979" t="s">
        <v>99543</v>
      </c>
      <c r="D14979">
        <v>435893222</v>
      </c>
      <c r="E14979" t="s">
        <v>99544</v>
      </c>
      <c r="F14979" t="s">
        <v>99545</v>
      </c>
      <c r="I14979" t="s">
        <v>99546</v>
      </c>
      <c r="J14979" t="s">
        <v>99547</v>
      </c>
      <c r="M14979" t="s">
        <v>112297</v>
      </c>
      <c r="N14979" t="s">
        <v>16314</v>
      </c>
      <c r="O14979" s="3" t="s">
        <v>99548</v>
      </c>
      <c r="P14979" t="s">
        <v>16314</v>
      </c>
      <c r="Q14979" t="s">
        <v>16314</v>
      </c>
      <c r="R14979" t="s">
        <v>99548</v>
      </c>
      <c r="S14979" s="4" t="str">
        <f t="shared" ref="S14979:S15042" si="234">LEFT(RIGHT(R14979,19),4)</f>
        <v>1998</v>
      </c>
    </row>
    <row r="14980" spans="1:19" hidden="1" x14ac:dyDescent="0.35">
      <c r="A14980" t="s">
        <v>99544</v>
      </c>
      <c r="B14980" t="s">
        <v>99545</v>
      </c>
      <c r="C14980" t="s">
        <v>99549</v>
      </c>
      <c r="D14980" t="s">
        <v>99550</v>
      </c>
      <c r="E14980" t="s">
        <v>99551</v>
      </c>
      <c r="F14980" t="s">
        <v>99552</v>
      </c>
      <c r="I14980" t="s">
        <v>512</v>
      </c>
      <c r="J14980" t="s">
        <v>512</v>
      </c>
      <c r="M14980" t="s">
        <v>112297</v>
      </c>
      <c r="N14980" t="s">
        <v>16314</v>
      </c>
      <c r="O14980" s="3" t="s">
        <v>99553</v>
      </c>
      <c r="P14980" t="s">
        <v>16314</v>
      </c>
      <c r="Q14980" t="s">
        <v>16314</v>
      </c>
      <c r="R14980" t="s">
        <v>99553</v>
      </c>
      <c r="S14980" s="4" t="str">
        <f t="shared" si="234"/>
        <v>1998</v>
      </c>
    </row>
    <row r="14981" spans="1:19" hidden="1" x14ac:dyDescent="0.35">
      <c r="A14981" t="s">
        <v>99551</v>
      </c>
      <c r="B14981" t="s">
        <v>99552</v>
      </c>
      <c r="C14981" t="s">
        <v>99554</v>
      </c>
      <c r="D14981" t="s">
        <v>99555</v>
      </c>
      <c r="E14981" t="s">
        <v>99556</v>
      </c>
      <c r="F14981" t="s">
        <v>99557</v>
      </c>
      <c r="I14981" t="s">
        <v>99558</v>
      </c>
      <c r="J14981" t="s">
        <v>99559</v>
      </c>
      <c r="M14981" t="s">
        <v>112323</v>
      </c>
      <c r="N14981" t="s">
        <v>16314</v>
      </c>
      <c r="O14981" s="3" t="s">
        <v>99560</v>
      </c>
      <c r="P14981" t="s">
        <v>16314</v>
      </c>
      <c r="Q14981" t="s">
        <v>16314</v>
      </c>
      <c r="R14981" t="s">
        <v>99560</v>
      </c>
      <c r="S14981" s="4" t="str">
        <f t="shared" si="234"/>
        <v>1998</v>
      </c>
    </row>
    <row r="14982" spans="1:19" hidden="1" x14ac:dyDescent="0.35">
      <c r="A14982" t="s">
        <v>99556</v>
      </c>
      <c r="B14982" t="s">
        <v>99557</v>
      </c>
      <c r="C14982" t="s">
        <v>99561</v>
      </c>
      <c r="D14982" t="s">
        <v>99562</v>
      </c>
      <c r="E14982" t="s">
        <v>99563</v>
      </c>
      <c r="F14982" t="s">
        <v>99564</v>
      </c>
      <c r="I14982" t="s">
        <v>512</v>
      </c>
      <c r="J14982" t="s">
        <v>512</v>
      </c>
      <c r="M14982" t="s">
        <v>112297</v>
      </c>
      <c r="N14982" t="s">
        <v>16314</v>
      </c>
      <c r="O14982" s="3" t="s">
        <v>99565</v>
      </c>
      <c r="P14982" t="s">
        <v>16314</v>
      </c>
      <c r="Q14982" t="s">
        <v>16314</v>
      </c>
      <c r="R14982" t="s">
        <v>99565</v>
      </c>
      <c r="S14982" s="4" t="str">
        <f t="shared" si="234"/>
        <v>1998</v>
      </c>
    </row>
    <row r="14983" spans="1:19" hidden="1" x14ac:dyDescent="0.35">
      <c r="A14983" t="s">
        <v>99563</v>
      </c>
      <c r="B14983" t="s">
        <v>99564</v>
      </c>
      <c r="C14983" t="s">
        <v>99566</v>
      </c>
      <c r="D14983" t="s">
        <v>99567</v>
      </c>
      <c r="E14983" t="s">
        <v>99568</v>
      </c>
      <c r="F14983" t="s">
        <v>99569</v>
      </c>
      <c r="I14983" t="s">
        <v>57224</v>
      </c>
      <c r="J14983" t="s">
        <v>99570</v>
      </c>
      <c r="M14983" t="s">
        <v>112297</v>
      </c>
      <c r="N14983" t="s">
        <v>16314</v>
      </c>
      <c r="O14983" s="3" t="s">
        <v>99571</v>
      </c>
      <c r="P14983" t="s">
        <v>16314</v>
      </c>
      <c r="Q14983" t="s">
        <v>16314</v>
      </c>
      <c r="R14983" t="s">
        <v>99571</v>
      </c>
      <c r="S14983" s="4" t="str">
        <f t="shared" si="234"/>
        <v>1998</v>
      </c>
    </row>
    <row r="14984" spans="1:19" hidden="1" x14ac:dyDescent="0.35">
      <c r="A14984" t="s">
        <v>99568</v>
      </c>
      <c r="B14984" t="s">
        <v>99569</v>
      </c>
      <c r="C14984" t="s">
        <v>99572</v>
      </c>
      <c r="D14984" t="s">
        <v>99573</v>
      </c>
      <c r="E14984" t="s">
        <v>99574</v>
      </c>
      <c r="F14984" t="s">
        <v>99575</v>
      </c>
      <c r="I14984" t="s">
        <v>99576</v>
      </c>
      <c r="J14984" t="s">
        <v>99577</v>
      </c>
      <c r="M14984" t="s">
        <v>112297</v>
      </c>
      <c r="N14984" t="s">
        <v>16314</v>
      </c>
      <c r="O14984" s="3" t="s">
        <v>99578</v>
      </c>
      <c r="P14984" t="s">
        <v>16314</v>
      </c>
      <c r="Q14984" t="s">
        <v>16314</v>
      </c>
      <c r="R14984" t="s">
        <v>99578</v>
      </c>
      <c r="S14984" s="4" t="str">
        <f t="shared" si="234"/>
        <v>1998</v>
      </c>
    </row>
    <row r="14985" spans="1:19" hidden="1" x14ac:dyDescent="0.35">
      <c r="A14985" t="s">
        <v>99574</v>
      </c>
      <c r="B14985" t="s">
        <v>99575</v>
      </c>
      <c r="C14985" t="s">
        <v>99579</v>
      </c>
      <c r="D14985" t="s">
        <v>99580</v>
      </c>
      <c r="E14985" t="s">
        <v>99581</v>
      </c>
      <c r="F14985" t="s">
        <v>99582</v>
      </c>
      <c r="I14985" t="s">
        <v>99583</v>
      </c>
      <c r="J14985" t="s">
        <v>99584</v>
      </c>
      <c r="M14985" t="s">
        <v>112305</v>
      </c>
      <c r="N14985" t="s">
        <v>16314</v>
      </c>
      <c r="O14985" s="3" t="s">
        <v>99585</v>
      </c>
      <c r="P14985" t="s">
        <v>16314</v>
      </c>
      <c r="Q14985" t="s">
        <v>16314</v>
      </c>
      <c r="R14985" t="s">
        <v>99585</v>
      </c>
      <c r="S14985" s="4" t="str">
        <f t="shared" si="234"/>
        <v>1998</v>
      </c>
    </row>
    <row r="14986" spans="1:19" hidden="1" x14ac:dyDescent="0.35">
      <c r="A14986" t="s">
        <v>99581</v>
      </c>
      <c r="B14986" t="s">
        <v>99582</v>
      </c>
      <c r="C14986" t="s">
        <v>99586</v>
      </c>
      <c r="D14986" t="s">
        <v>99587</v>
      </c>
      <c r="E14986" t="s">
        <v>99588</v>
      </c>
      <c r="F14986" t="s">
        <v>99589</v>
      </c>
      <c r="I14986" t="s">
        <v>99590</v>
      </c>
      <c r="J14986" t="s">
        <v>99591</v>
      </c>
      <c r="M14986" t="s">
        <v>112297</v>
      </c>
      <c r="N14986" t="s">
        <v>16314</v>
      </c>
      <c r="O14986" s="3" t="s">
        <v>99592</v>
      </c>
      <c r="P14986" t="s">
        <v>16314</v>
      </c>
      <c r="Q14986" t="s">
        <v>16314</v>
      </c>
      <c r="R14986" t="s">
        <v>99592</v>
      </c>
      <c r="S14986" s="4" t="str">
        <f t="shared" si="234"/>
        <v>1998</v>
      </c>
    </row>
    <row r="14987" spans="1:19" hidden="1" x14ac:dyDescent="0.35">
      <c r="A14987" t="s">
        <v>99588</v>
      </c>
      <c r="B14987" t="s">
        <v>99589</v>
      </c>
      <c r="C14987" t="s">
        <v>99593</v>
      </c>
      <c r="D14987" t="s">
        <v>99594</v>
      </c>
      <c r="E14987" t="s">
        <v>99595</v>
      </c>
      <c r="F14987" t="s">
        <v>99596</v>
      </c>
      <c r="I14987" t="s">
        <v>99597</v>
      </c>
      <c r="J14987" t="s">
        <v>99598</v>
      </c>
      <c r="M14987" t="s">
        <v>112297</v>
      </c>
      <c r="N14987" t="s">
        <v>16314</v>
      </c>
      <c r="O14987" s="3" t="s">
        <v>99599</v>
      </c>
      <c r="P14987" t="s">
        <v>16314</v>
      </c>
      <c r="Q14987" t="s">
        <v>16314</v>
      </c>
      <c r="R14987" t="s">
        <v>99599</v>
      </c>
      <c r="S14987" s="4" t="str">
        <f t="shared" si="234"/>
        <v>1998</v>
      </c>
    </row>
    <row r="14988" spans="1:19" hidden="1" x14ac:dyDescent="0.35">
      <c r="A14988" t="s">
        <v>99595</v>
      </c>
      <c r="B14988" t="s">
        <v>99596</v>
      </c>
      <c r="C14988" t="s">
        <v>99600</v>
      </c>
      <c r="D14988" t="s">
        <v>99601</v>
      </c>
      <c r="E14988" t="s">
        <v>99602</v>
      </c>
      <c r="F14988" t="s">
        <v>99603</v>
      </c>
      <c r="I14988" t="s">
        <v>99604</v>
      </c>
      <c r="J14988" t="s">
        <v>99605</v>
      </c>
      <c r="M14988" t="s">
        <v>112297</v>
      </c>
      <c r="N14988" t="s">
        <v>16314</v>
      </c>
      <c r="O14988" s="3" t="s">
        <v>99606</v>
      </c>
      <c r="P14988" t="s">
        <v>16314</v>
      </c>
      <c r="Q14988" t="s">
        <v>16314</v>
      </c>
      <c r="R14988" t="s">
        <v>99606</v>
      </c>
      <c r="S14988" s="4" t="str">
        <f t="shared" si="234"/>
        <v>1998</v>
      </c>
    </row>
    <row r="14989" spans="1:19" hidden="1" x14ac:dyDescent="0.35">
      <c r="A14989" t="s">
        <v>99602</v>
      </c>
      <c r="B14989" t="s">
        <v>99603</v>
      </c>
      <c r="C14989" t="s">
        <v>99607</v>
      </c>
      <c r="D14989" t="s">
        <v>99608</v>
      </c>
      <c r="E14989" t="s">
        <v>99609</v>
      </c>
      <c r="F14989" t="s">
        <v>99610</v>
      </c>
      <c r="I14989" t="s">
        <v>99611</v>
      </c>
      <c r="J14989" t="s">
        <v>99612</v>
      </c>
      <c r="M14989" t="s">
        <v>112297</v>
      </c>
      <c r="N14989" t="s">
        <v>16314</v>
      </c>
      <c r="O14989" s="3" t="s">
        <v>99613</v>
      </c>
      <c r="P14989" t="s">
        <v>16314</v>
      </c>
      <c r="Q14989" t="s">
        <v>16314</v>
      </c>
      <c r="R14989" t="s">
        <v>99613</v>
      </c>
      <c r="S14989" s="4" t="str">
        <f t="shared" si="234"/>
        <v>1998</v>
      </c>
    </row>
    <row r="14990" spans="1:19" hidden="1" x14ac:dyDescent="0.35">
      <c r="A14990" t="s">
        <v>99609</v>
      </c>
      <c r="B14990" t="s">
        <v>99610</v>
      </c>
      <c r="C14990" t="s">
        <v>99614</v>
      </c>
      <c r="D14990" t="s">
        <v>99615</v>
      </c>
      <c r="E14990" t="s">
        <v>99616</v>
      </c>
      <c r="F14990" t="s">
        <v>99617</v>
      </c>
      <c r="I14990" t="s">
        <v>97541</v>
      </c>
      <c r="J14990" t="s">
        <v>414</v>
      </c>
      <c r="M14990" t="s">
        <v>112299</v>
      </c>
      <c r="N14990" t="s">
        <v>16314</v>
      </c>
      <c r="O14990" s="3" t="s">
        <v>99618</v>
      </c>
      <c r="P14990" t="s">
        <v>16314</v>
      </c>
      <c r="Q14990" t="s">
        <v>16314</v>
      </c>
      <c r="R14990" t="s">
        <v>99618</v>
      </c>
      <c r="S14990" s="4" t="str">
        <f t="shared" si="234"/>
        <v>1998</v>
      </c>
    </row>
    <row r="14991" spans="1:19" ht="29" hidden="1" x14ac:dyDescent="0.35">
      <c r="A14991" t="s">
        <v>99616</v>
      </c>
      <c r="B14991" t="s">
        <v>99617</v>
      </c>
      <c r="C14991" t="s">
        <v>99619</v>
      </c>
      <c r="D14991" t="s">
        <v>99620</v>
      </c>
      <c r="E14991" t="s">
        <v>99621</v>
      </c>
      <c r="F14991" t="s">
        <v>99622</v>
      </c>
      <c r="I14991" t="s">
        <v>99623</v>
      </c>
      <c r="J14991" t="s">
        <v>99624</v>
      </c>
      <c r="K14991" s="2" t="s">
        <v>78795</v>
      </c>
      <c r="M14991" t="s">
        <v>16314</v>
      </c>
      <c r="N14991" t="s">
        <v>16314</v>
      </c>
      <c r="O14991" s="3" t="s">
        <v>99625</v>
      </c>
      <c r="P14991" t="s">
        <v>16314</v>
      </c>
      <c r="Q14991" t="s">
        <v>16314</v>
      </c>
      <c r="R14991" t="s">
        <v>99625</v>
      </c>
      <c r="S14991" s="4" t="str">
        <f t="shared" si="234"/>
        <v>1998</v>
      </c>
    </row>
    <row r="14992" spans="1:19" hidden="1" x14ac:dyDescent="0.35">
      <c r="A14992" t="s">
        <v>99621</v>
      </c>
      <c r="B14992" t="s">
        <v>99622</v>
      </c>
      <c r="C14992" t="s">
        <v>99626</v>
      </c>
      <c r="D14992" t="s">
        <v>99627</v>
      </c>
      <c r="E14992" t="s">
        <v>99628</v>
      </c>
      <c r="F14992" t="s">
        <v>99629</v>
      </c>
      <c r="I14992" t="s">
        <v>99630</v>
      </c>
      <c r="J14992" t="s">
        <v>99631</v>
      </c>
      <c r="M14992" t="s">
        <v>16314</v>
      </c>
      <c r="N14992" t="s">
        <v>16314</v>
      </c>
      <c r="O14992" s="3" t="s">
        <v>99632</v>
      </c>
      <c r="P14992" t="s">
        <v>16314</v>
      </c>
      <c r="Q14992" t="s">
        <v>16314</v>
      </c>
      <c r="R14992" t="s">
        <v>99632</v>
      </c>
      <c r="S14992" s="4" t="str">
        <f t="shared" si="234"/>
        <v>1998</v>
      </c>
    </row>
    <row r="14993" spans="1:19" hidden="1" x14ac:dyDescent="0.35">
      <c r="A14993" t="s">
        <v>99628</v>
      </c>
      <c r="B14993" t="s">
        <v>99629</v>
      </c>
      <c r="C14993" t="s">
        <v>99633</v>
      </c>
      <c r="D14993" t="s">
        <v>99634</v>
      </c>
      <c r="E14993" t="s">
        <v>99635</v>
      </c>
      <c r="F14993" t="s">
        <v>99636</v>
      </c>
      <c r="I14993" t="s">
        <v>99637</v>
      </c>
      <c r="J14993" t="s">
        <v>99638</v>
      </c>
      <c r="M14993" t="s">
        <v>16314</v>
      </c>
      <c r="N14993" t="s">
        <v>16314</v>
      </c>
      <c r="O14993" s="3" t="s">
        <v>99639</v>
      </c>
      <c r="P14993" t="s">
        <v>16314</v>
      </c>
      <c r="Q14993" t="s">
        <v>16314</v>
      </c>
      <c r="R14993" t="s">
        <v>99639</v>
      </c>
      <c r="S14993" s="4" t="str">
        <f t="shared" si="234"/>
        <v>1998</v>
      </c>
    </row>
    <row r="14994" spans="1:19" hidden="1" x14ac:dyDescent="0.35">
      <c r="A14994" t="s">
        <v>99635</v>
      </c>
      <c r="B14994" t="s">
        <v>99636</v>
      </c>
      <c r="C14994" t="s">
        <v>99640</v>
      </c>
      <c r="D14994" t="s">
        <v>99641</v>
      </c>
      <c r="E14994" t="s">
        <v>99642</v>
      </c>
      <c r="F14994" t="s">
        <v>99643</v>
      </c>
      <c r="I14994" t="s">
        <v>99637</v>
      </c>
      <c r="J14994" t="s">
        <v>99638</v>
      </c>
      <c r="M14994" t="s">
        <v>16314</v>
      </c>
      <c r="N14994" t="s">
        <v>16314</v>
      </c>
      <c r="O14994" s="3" t="s">
        <v>99644</v>
      </c>
      <c r="P14994" t="s">
        <v>16314</v>
      </c>
      <c r="Q14994" t="s">
        <v>16314</v>
      </c>
      <c r="R14994" t="s">
        <v>99644</v>
      </c>
      <c r="S14994" s="4" t="str">
        <f t="shared" si="234"/>
        <v>1998</v>
      </c>
    </row>
    <row r="14995" spans="1:19" ht="29" hidden="1" x14ac:dyDescent="0.35">
      <c r="A14995" t="s">
        <v>99642</v>
      </c>
      <c r="B14995" t="s">
        <v>99643</v>
      </c>
      <c r="C14995" t="s">
        <v>99645</v>
      </c>
      <c r="D14995" t="s">
        <v>99646</v>
      </c>
      <c r="E14995" t="s">
        <v>99647</v>
      </c>
      <c r="F14995" t="s">
        <v>99648</v>
      </c>
      <c r="I14995" t="s">
        <v>99649</v>
      </c>
      <c r="J14995" t="s">
        <v>99650</v>
      </c>
      <c r="K14995" s="2" t="s">
        <v>11336</v>
      </c>
      <c r="M14995" t="s">
        <v>16314</v>
      </c>
      <c r="N14995" t="s">
        <v>16314</v>
      </c>
      <c r="O14995" s="3" t="s">
        <v>99651</v>
      </c>
      <c r="P14995" t="s">
        <v>16314</v>
      </c>
      <c r="Q14995" t="s">
        <v>16314</v>
      </c>
      <c r="R14995" t="s">
        <v>99651</v>
      </c>
      <c r="S14995" s="4" t="str">
        <f t="shared" si="234"/>
        <v>1998</v>
      </c>
    </row>
    <row r="14996" spans="1:19" ht="29" hidden="1" x14ac:dyDescent="0.35">
      <c r="A14996" t="s">
        <v>99647</v>
      </c>
      <c r="B14996" t="s">
        <v>99648</v>
      </c>
      <c r="C14996" t="s">
        <v>99652</v>
      </c>
      <c r="D14996" t="s">
        <v>99653</v>
      </c>
      <c r="E14996" t="s">
        <v>99654</v>
      </c>
      <c r="F14996" t="s">
        <v>99655</v>
      </c>
      <c r="I14996" t="s">
        <v>99656</v>
      </c>
      <c r="J14996" t="s">
        <v>99657</v>
      </c>
      <c r="K14996" s="2" t="s">
        <v>96840</v>
      </c>
      <c r="M14996" t="s">
        <v>16314</v>
      </c>
      <c r="N14996" t="s">
        <v>16314</v>
      </c>
      <c r="O14996" s="3" t="s">
        <v>99658</v>
      </c>
      <c r="P14996" t="s">
        <v>16314</v>
      </c>
      <c r="Q14996" t="s">
        <v>16314</v>
      </c>
      <c r="R14996" t="s">
        <v>99658</v>
      </c>
      <c r="S14996" s="4" t="str">
        <f t="shared" si="234"/>
        <v>1998</v>
      </c>
    </row>
    <row r="14997" spans="1:19" hidden="1" x14ac:dyDescent="0.35">
      <c r="A14997" t="s">
        <v>99654</v>
      </c>
      <c r="B14997" t="s">
        <v>99655</v>
      </c>
      <c r="C14997" t="s">
        <v>99659</v>
      </c>
      <c r="D14997" t="s">
        <v>99660</v>
      </c>
      <c r="E14997" t="s">
        <v>99661</v>
      </c>
      <c r="F14997" t="s">
        <v>99662</v>
      </c>
      <c r="I14997" t="s">
        <v>99637</v>
      </c>
      <c r="J14997" t="s">
        <v>99638</v>
      </c>
      <c r="M14997" t="s">
        <v>16314</v>
      </c>
      <c r="N14997" t="s">
        <v>16314</v>
      </c>
      <c r="O14997" s="3" t="s">
        <v>99663</v>
      </c>
      <c r="P14997" t="s">
        <v>16314</v>
      </c>
      <c r="Q14997" t="s">
        <v>16314</v>
      </c>
      <c r="R14997" t="s">
        <v>99663</v>
      </c>
      <c r="S14997" s="4" t="str">
        <f t="shared" si="234"/>
        <v>1998</v>
      </c>
    </row>
    <row r="14998" spans="1:19" hidden="1" x14ac:dyDescent="0.35">
      <c r="A14998" t="s">
        <v>99661</v>
      </c>
      <c r="B14998" t="s">
        <v>99662</v>
      </c>
      <c r="C14998" t="s">
        <v>99664</v>
      </c>
      <c r="D14998" t="s">
        <v>99665</v>
      </c>
      <c r="E14998" t="s">
        <v>99666</v>
      </c>
      <c r="F14998" t="s">
        <v>99667</v>
      </c>
      <c r="I14998" t="s">
        <v>99668</v>
      </c>
      <c r="J14998" t="s">
        <v>99669</v>
      </c>
      <c r="M14998" t="s">
        <v>112308</v>
      </c>
      <c r="N14998" t="s">
        <v>16314</v>
      </c>
      <c r="O14998" s="3" t="s">
        <v>99670</v>
      </c>
      <c r="P14998" t="s">
        <v>16314</v>
      </c>
      <c r="Q14998" t="s">
        <v>16314</v>
      </c>
      <c r="R14998" t="s">
        <v>99670</v>
      </c>
      <c r="S14998" s="4" t="str">
        <f t="shared" si="234"/>
        <v>1998</v>
      </c>
    </row>
    <row r="14999" spans="1:19" hidden="1" x14ac:dyDescent="0.35">
      <c r="A14999" t="s">
        <v>99666</v>
      </c>
      <c r="B14999" t="s">
        <v>99667</v>
      </c>
      <c r="C14999" t="s">
        <v>99671</v>
      </c>
      <c r="D14999" t="s">
        <v>99672</v>
      </c>
      <c r="E14999" t="s">
        <v>99673</v>
      </c>
      <c r="F14999" t="s">
        <v>99674</v>
      </c>
      <c r="I14999" t="s">
        <v>99675</v>
      </c>
      <c r="J14999" t="s">
        <v>99676</v>
      </c>
      <c r="M14999" t="s">
        <v>112314</v>
      </c>
      <c r="N14999" t="s">
        <v>16314</v>
      </c>
      <c r="O14999" s="3" t="s">
        <v>99677</v>
      </c>
      <c r="P14999" t="s">
        <v>16314</v>
      </c>
      <c r="Q14999" t="s">
        <v>16314</v>
      </c>
      <c r="R14999" t="s">
        <v>99677</v>
      </c>
      <c r="S14999" s="4" t="str">
        <f t="shared" si="234"/>
        <v>1998</v>
      </c>
    </row>
    <row r="15000" spans="1:19" hidden="1" x14ac:dyDescent="0.35">
      <c r="A15000" t="s">
        <v>99673</v>
      </c>
      <c r="B15000" t="s">
        <v>99674</v>
      </c>
      <c r="C15000" t="s">
        <v>99678</v>
      </c>
      <c r="D15000" t="s">
        <v>99679</v>
      </c>
      <c r="E15000" t="s">
        <v>99680</v>
      </c>
      <c r="F15000" t="s">
        <v>99681</v>
      </c>
      <c r="I15000" t="s">
        <v>97541</v>
      </c>
      <c r="J15000" t="s">
        <v>414</v>
      </c>
      <c r="M15000" t="s">
        <v>112299</v>
      </c>
      <c r="N15000" t="s">
        <v>16314</v>
      </c>
      <c r="O15000" s="3" t="s">
        <v>99682</v>
      </c>
      <c r="P15000" t="s">
        <v>16314</v>
      </c>
      <c r="Q15000" t="s">
        <v>16314</v>
      </c>
      <c r="R15000" t="s">
        <v>99682</v>
      </c>
      <c r="S15000" s="4" t="str">
        <f t="shared" si="234"/>
        <v>1998</v>
      </c>
    </row>
    <row r="15001" spans="1:19" hidden="1" x14ac:dyDescent="0.35">
      <c r="A15001" t="s">
        <v>99680</v>
      </c>
      <c r="B15001" t="s">
        <v>99681</v>
      </c>
      <c r="C15001" t="s">
        <v>99683</v>
      </c>
      <c r="D15001" t="s">
        <v>99684</v>
      </c>
      <c r="E15001" t="s">
        <v>99685</v>
      </c>
      <c r="F15001" t="s">
        <v>99686</v>
      </c>
      <c r="I15001" t="s">
        <v>99687</v>
      </c>
      <c r="J15001" t="s">
        <v>99688</v>
      </c>
      <c r="M15001" t="s">
        <v>112323</v>
      </c>
      <c r="N15001" t="s">
        <v>16314</v>
      </c>
      <c r="O15001" s="3" t="s">
        <v>99689</v>
      </c>
      <c r="P15001" t="s">
        <v>16314</v>
      </c>
      <c r="Q15001" t="s">
        <v>16314</v>
      </c>
      <c r="R15001" t="s">
        <v>99689</v>
      </c>
      <c r="S15001" s="4" t="str">
        <f t="shared" si="234"/>
        <v>1998</v>
      </c>
    </row>
    <row r="15002" spans="1:19" hidden="1" x14ac:dyDescent="0.35">
      <c r="A15002" t="s">
        <v>99685</v>
      </c>
      <c r="B15002" t="s">
        <v>99686</v>
      </c>
      <c r="C15002" t="s">
        <v>99690</v>
      </c>
      <c r="D15002" t="s">
        <v>99691</v>
      </c>
      <c r="E15002" t="s">
        <v>99692</v>
      </c>
      <c r="F15002" s="1">
        <v>9553793000000000</v>
      </c>
      <c r="I15002" t="s">
        <v>99693</v>
      </c>
      <c r="J15002" t="s">
        <v>97624</v>
      </c>
      <c r="M15002" t="s">
        <v>112323</v>
      </c>
      <c r="N15002" t="s">
        <v>16314</v>
      </c>
      <c r="O15002" s="3" t="s">
        <v>99694</v>
      </c>
      <c r="P15002" t="s">
        <v>16314</v>
      </c>
      <c r="Q15002" t="s">
        <v>16314</v>
      </c>
      <c r="R15002" t="s">
        <v>99694</v>
      </c>
      <c r="S15002" s="4" t="str">
        <f t="shared" si="234"/>
        <v>1998</v>
      </c>
    </row>
    <row r="15003" spans="1:19" hidden="1" x14ac:dyDescent="0.35">
      <c r="A15003" t="s">
        <v>99692</v>
      </c>
      <c r="B15003" s="1">
        <v>9553793000000000</v>
      </c>
      <c r="C15003" t="s">
        <v>99695</v>
      </c>
      <c r="D15003" t="s">
        <v>99696</v>
      </c>
      <c r="E15003" t="s">
        <v>99697</v>
      </c>
      <c r="F15003" t="s">
        <v>99698</v>
      </c>
      <c r="I15003" t="s">
        <v>99699</v>
      </c>
      <c r="J15003" t="s">
        <v>99700</v>
      </c>
      <c r="M15003" t="s">
        <v>112323</v>
      </c>
      <c r="N15003" t="s">
        <v>16314</v>
      </c>
      <c r="O15003" s="3" t="s">
        <v>99701</v>
      </c>
      <c r="P15003" t="s">
        <v>16314</v>
      </c>
      <c r="Q15003" t="s">
        <v>16314</v>
      </c>
      <c r="R15003" t="s">
        <v>99701</v>
      </c>
      <c r="S15003" s="4" t="str">
        <f t="shared" si="234"/>
        <v>1998</v>
      </c>
    </row>
    <row r="15004" spans="1:19" ht="29" hidden="1" x14ac:dyDescent="0.35">
      <c r="A15004" t="s">
        <v>99697</v>
      </c>
      <c r="B15004" t="s">
        <v>99698</v>
      </c>
      <c r="C15004" t="s">
        <v>99702</v>
      </c>
      <c r="D15004" t="s">
        <v>99703</v>
      </c>
      <c r="E15004" t="s">
        <v>99704</v>
      </c>
      <c r="F15004" t="s">
        <v>99705</v>
      </c>
      <c r="I15004" t="s">
        <v>99706</v>
      </c>
      <c r="J15004" t="s">
        <v>99707</v>
      </c>
      <c r="K15004" s="2" t="s">
        <v>87206</v>
      </c>
      <c r="M15004" t="s">
        <v>16314</v>
      </c>
      <c r="N15004" t="s">
        <v>16314</v>
      </c>
      <c r="O15004" s="3" t="s">
        <v>99708</v>
      </c>
      <c r="P15004" t="s">
        <v>16314</v>
      </c>
      <c r="Q15004" t="s">
        <v>16314</v>
      </c>
      <c r="R15004" t="s">
        <v>99708</v>
      </c>
      <c r="S15004" s="4" t="str">
        <f t="shared" si="234"/>
        <v>1998</v>
      </c>
    </row>
    <row r="15005" spans="1:19" hidden="1" x14ac:dyDescent="0.35">
      <c r="A15005" t="s">
        <v>99704</v>
      </c>
      <c r="B15005" t="s">
        <v>99705</v>
      </c>
      <c r="C15005" t="s">
        <v>99709</v>
      </c>
      <c r="D15005" t="s">
        <v>99710</v>
      </c>
      <c r="E15005" t="s">
        <v>99711</v>
      </c>
      <c r="F15005" t="s">
        <v>99712</v>
      </c>
      <c r="I15005" t="s">
        <v>414</v>
      </c>
      <c r="J15005" t="s">
        <v>414</v>
      </c>
      <c r="M15005" t="s">
        <v>112299</v>
      </c>
      <c r="N15005" t="s">
        <v>16314</v>
      </c>
      <c r="O15005" s="3" t="s">
        <v>99713</v>
      </c>
      <c r="P15005" t="s">
        <v>16314</v>
      </c>
      <c r="Q15005" t="s">
        <v>16314</v>
      </c>
      <c r="R15005" t="s">
        <v>99713</v>
      </c>
      <c r="S15005" s="4" t="str">
        <f t="shared" si="234"/>
        <v>1998</v>
      </c>
    </row>
    <row r="15006" spans="1:19" hidden="1" x14ac:dyDescent="0.35">
      <c r="A15006" t="s">
        <v>99711</v>
      </c>
      <c r="B15006" t="s">
        <v>99712</v>
      </c>
      <c r="C15006" t="s">
        <v>99714</v>
      </c>
      <c r="D15006" t="s">
        <v>99715</v>
      </c>
      <c r="E15006" t="s">
        <v>99716</v>
      </c>
      <c r="F15006" t="s">
        <v>99717</v>
      </c>
      <c r="I15006" t="s">
        <v>99718</v>
      </c>
      <c r="J15006" t="s">
        <v>99719</v>
      </c>
      <c r="M15006" t="s">
        <v>112297</v>
      </c>
      <c r="N15006" t="s">
        <v>16314</v>
      </c>
      <c r="O15006" s="3" t="s">
        <v>99720</v>
      </c>
      <c r="P15006" t="s">
        <v>16314</v>
      </c>
      <c r="Q15006" t="s">
        <v>16314</v>
      </c>
      <c r="R15006" t="s">
        <v>99720</v>
      </c>
      <c r="S15006" s="4" t="str">
        <f t="shared" si="234"/>
        <v>1998</v>
      </c>
    </row>
    <row r="15007" spans="1:19" hidden="1" x14ac:dyDescent="0.35">
      <c r="A15007" t="s">
        <v>99716</v>
      </c>
      <c r="B15007" t="s">
        <v>99717</v>
      </c>
      <c r="C15007" t="s">
        <v>99721</v>
      </c>
      <c r="D15007" t="s">
        <v>99722</v>
      </c>
      <c r="E15007" t="s">
        <v>99723</v>
      </c>
      <c r="F15007" t="s">
        <v>99724</v>
      </c>
      <c r="I15007" t="s">
        <v>99725</v>
      </c>
      <c r="J15007" t="s">
        <v>99726</v>
      </c>
      <c r="M15007" t="s">
        <v>112297</v>
      </c>
      <c r="N15007" t="s">
        <v>16314</v>
      </c>
      <c r="O15007" s="3" t="s">
        <v>99727</v>
      </c>
      <c r="P15007" t="s">
        <v>16314</v>
      </c>
      <c r="Q15007" t="s">
        <v>16314</v>
      </c>
      <c r="R15007" t="s">
        <v>99727</v>
      </c>
      <c r="S15007" s="4" t="str">
        <f t="shared" si="234"/>
        <v>1998</v>
      </c>
    </row>
    <row r="15008" spans="1:19" hidden="1" x14ac:dyDescent="0.35">
      <c r="A15008" t="s">
        <v>99723</v>
      </c>
      <c r="B15008" t="s">
        <v>99724</v>
      </c>
      <c r="C15008" t="s">
        <v>99728</v>
      </c>
      <c r="D15008" t="s">
        <v>99729</v>
      </c>
      <c r="E15008" t="s">
        <v>99730</v>
      </c>
      <c r="F15008" t="s">
        <v>99731</v>
      </c>
      <c r="I15008" t="s">
        <v>99732</v>
      </c>
      <c r="J15008" t="s">
        <v>99733</v>
      </c>
      <c r="M15008" t="s">
        <v>112315</v>
      </c>
      <c r="N15008" t="s">
        <v>16314</v>
      </c>
      <c r="O15008" s="3" t="s">
        <v>99734</v>
      </c>
      <c r="P15008" t="s">
        <v>16314</v>
      </c>
      <c r="Q15008" t="s">
        <v>16314</v>
      </c>
      <c r="R15008" t="s">
        <v>99734</v>
      </c>
      <c r="S15008" s="4" t="str">
        <f t="shared" si="234"/>
        <v>1998</v>
      </c>
    </row>
    <row r="15009" spans="1:19" ht="29" hidden="1" x14ac:dyDescent="0.35">
      <c r="A15009" t="s">
        <v>99730</v>
      </c>
      <c r="B15009" t="s">
        <v>99731</v>
      </c>
      <c r="C15009" t="s">
        <v>99735</v>
      </c>
      <c r="D15009" s="1" t="s">
        <v>99736</v>
      </c>
      <c r="E15009" t="s">
        <v>99737</v>
      </c>
      <c r="F15009" t="s">
        <v>99738</v>
      </c>
      <c r="I15009" t="s">
        <v>99739</v>
      </c>
      <c r="J15009" t="s">
        <v>28707</v>
      </c>
      <c r="K15009" s="2" t="s">
        <v>78795</v>
      </c>
      <c r="M15009" t="s">
        <v>16314</v>
      </c>
      <c r="N15009" t="s">
        <v>16314</v>
      </c>
      <c r="O15009" s="3" t="s">
        <v>99740</v>
      </c>
      <c r="P15009" t="s">
        <v>16314</v>
      </c>
      <c r="Q15009" t="s">
        <v>16314</v>
      </c>
      <c r="R15009" t="s">
        <v>99740</v>
      </c>
      <c r="S15009" s="4" t="str">
        <f t="shared" si="234"/>
        <v>1998</v>
      </c>
    </row>
    <row r="15010" spans="1:19" hidden="1" x14ac:dyDescent="0.35">
      <c r="A15010" t="s">
        <v>99737</v>
      </c>
      <c r="B15010" t="s">
        <v>99738</v>
      </c>
      <c r="C15010" t="s">
        <v>99741</v>
      </c>
      <c r="D15010" t="s">
        <v>99742</v>
      </c>
      <c r="E15010" t="s">
        <v>99743</v>
      </c>
      <c r="F15010" t="s">
        <v>99744</v>
      </c>
      <c r="I15010" t="s">
        <v>99745</v>
      </c>
      <c r="J15010" t="s">
        <v>99746</v>
      </c>
      <c r="M15010" t="s">
        <v>112314</v>
      </c>
      <c r="N15010" t="s">
        <v>16314</v>
      </c>
      <c r="O15010" s="3" t="s">
        <v>99747</v>
      </c>
      <c r="P15010" t="s">
        <v>16314</v>
      </c>
      <c r="Q15010" t="s">
        <v>16314</v>
      </c>
      <c r="R15010" t="s">
        <v>99747</v>
      </c>
      <c r="S15010" s="4" t="str">
        <f t="shared" si="234"/>
        <v>1998</v>
      </c>
    </row>
    <row r="15011" spans="1:19" hidden="1" x14ac:dyDescent="0.35">
      <c r="A15011" t="s">
        <v>99743</v>
      </c>
      <c r="B15011" t="s">
        <v>99744</v>
      </c>
      <c r="C15011" t="s">
        <v>99748</v>
      </c>
      <c r="D15011" t="s">
        <v>99749</v>
      </c>
      <c r="E15011" t="s">
        <v>99750</v>
      </c>
      <c r="F15011" t="s">
        <v>99751</v>
      </c>
      <c r="I15011" t="s">
        <v>99752</v>
      </c>
      <c r="J15011" t="s">
        <v>99753</v>
      </c>
      <c r="M15011" t="s">
        <v>112314</v>
      </c>
      <c r="N15011" t="s">
        <v>16314</v>
      </c>
      <c r="O15011" s="3" t="s">
        <v>99754</v>
      </c>
      <c r="P15011" t="s">
        <v>16314</v>
      </c>
      <c r="Q15011" t="s">
        <v>16314</v>
      </c>
      <c r="R15011" t="s">
        <v>99754</v>
      </c>
      <c r="S15011" s="4" t="str">
        <f t="shared" si="234"/>
        <v>1998</v>
      </c>
    </row>
    <row r="15012" spans="1:19" hidden="1" x14ac:dyDescent="0.35">
      <c r="A15012" t="s">
        <v>99750</v>
      </c>
      <c r="B15012" t="s">
        <v>99751</v>
      </c>
      <c r="C15012" t="s">
        <v>99755</v>
      </c>
      <c r="D15012" t="s">
        <v>99756</v>
      </c>
      <c r="E15012" t="s">
        <v>99757</v>
      </c>
      <c r="F15012" t="s">
        <v>99758</v>
      </c>
      <c r="I15012" t="s">
        <v>512</v>
      </c>
      <c r="J15012" t="s">
        <v>512</v>
      </c>
      <c r="M15012" t="s">
        <v>112297</v>
      </c>
      <c r="N15012" t="s">
        <v>16314</v>
      </c>
      <c r="O15012" s="3" t="s">
        <v>99759</v>
      </c>
      <c r="P15012" t="s">
        <v>16314</v>
      </c>
      <c r="Q15012" t="s">
        <v>16314</v>
      </c>
      <c r="R15012" t="s">
        <v>99759</v>
      </c>
      <c r="S15012" s="4" t="str">
        <f t="shared" si="234"/>
        <v>1998</v>
      </c>
    </row>
    <row r="15013" spans="1:19" hidden="1" x14ac:dyDescent="0.35">
      <c r="A15013" t="s">
        <v>99757</v>
      </c>
      <c r="B15013" t="s">
        <v>99758</v>
      </c>
      <c r="C15013" t="s">
        <v>99760</v>
      </c>
      <c r="D15013" t="s">
        <v>99761</v>
      </c>
      <c r="E15013" t="s">
        <v>99762</v>
      </c>
      <c r="F15013" t="s">
        <v>99763</v>
      </c>
      <c r="I15013" t="s">
        <v>99764</v>
      </c>
      <c r="J15013" t="s">
        <v>99765</v>
      </c>
      <c r="M15013" t="s">
        <v>112315</v>
      </c>
      <c r="N15013" t="s">
        <v>16314</v>
      </c>
      <c r="O15013" s="3" t="s">
        <v>99766</v>
      </c>
      <c r="P15013" t="s">
        <v>16314</v>
      </c>
      <c r="Q15013" t="s">
        <v>16314</v>
      </c>
      <c r="R15013" t="s">
        <v>99766</v>
      </c>
      <c r="S15013" s="4" t="str">
        <f t="shared" si="234"/>
        <v>1998</v>
      </c>
    </row>
    <row r="15014" spans="1:19" hidden="1" x14ac:dyDescent="0.35">
      <c r="A15014" t="s">
        <v>99762</v>
      </c>
      <c r="B15014" t="s">
        <v>99763</v>
      </c>
      <c r="C15014" t="s">
        <v>99767</v>
      </c>
      <c r="D15014" t="s">
        <v>99768</v>
      </c>
      <c r="E15014" t="s">
        <v>99769</v>
      </c>
      <c r="F15014" t="s">
        <v>99770</v>
      </c>
      <c r="I15014" t="s">
        <v>512</v>
      </c>
      <c r="J15014" t="s">
        <v>512</v>
      </c>
      <c r="M15014" t="s">
        <v>112297</v>
      </c>
      <c r="N15014" t="s">
        <v>16314</v>
      </c>
      <c r="O15014" s="3" t="s">
        <v>99771</v>
      </c>
      <c r="P15014" t="s">
        <v>16314</v>
      </c>
      <c r="Q15014" t="s">
        <v>16314</v>
      </c>
      <c r="R15014" t="s">
        <v>99771</v>
      </c>
      <c r="S15014" s="4" t="str">
        <f t="shared" si="234"/>
        <v>1998</v>
      </c>
    </row>
    <row r="15015" spans="1:19" hidden="1" x14ac:dyDescent="0.35">
      <c r="A15015" t="s">
        <v>99769</v>
      </c>
      <c r="B15015" t="s">
        <v>99770</v>
      </c>
      <c r="C15015" t="s">
        <v>99772</v>
      </c>
      <c r="D15015" t="s">
        <v>99773</v>
      </c>
      <c r="E15015" t="s">
        <v>99774</v>
      </c>
      <c r="F15015" t="s">
        <v>99775</v>
      </c>
      <c r="I15015" t="s">
        <v>512</v>
      </c>
      <c r="J15015" t="s">
        <v>512</v>
      </c>
      <c r="M15015" t="s">
        <v>112297</v>
      </c>
      <c r="N15015" t="s">
        <v>16314</v>
      </c>
      <c r="O15015" s="3" t="s">
        <v>99776</v>
      </c>
      <c r="P15015" t="s">
        <v>16314</v>
      </c>
      <c r="Q15015" t="s">
        <v>16314</v>
      </c>
      <c r="R15015" t="s">
        <v>99776</v>
      </c>
      <c r="S15015" s="4" t="str">
        <f t="shared" si="234"/>
        <v>1998</v>
      </c>
    </row>
    <row r="15016" spans="1:19" hidden="1" x14ac:dyDescent="0.35">
      <c r="A15016" t="s">
        <v>99774</v>
      </c>
      <c r="B15016" t="s">
        <v>99775</v>
      </c>
      <c r="C15016" t="s">
        <v>99777</v>
      </c>
      <c r="D15016" t="s">
        <v>99778</v>
      </c>
      <c r="E15016" t="s">
        <v>99779</v>
      </c>
      <c r="F15016" t="s">
        <v>99780</v>
      </c>
      <c r="I15016" t="s">
        <v>512</v>
      </c>
      <c r="J15016" t="s">
        <v>512</v>
      </c>
      <c r="M15016" t="s">
        <v>112297</v>
      </c>
      <c r="N15016" t="s">
        <v>16314</v>
      </c>
      <c r="O15016" s="3" t="s">
        <v>99781</v>
      </c>
      <c r="P15016" t="s">
        <v>16314</v>
      </c>
      <c r="Q15016" t="s">
        <v>16314</v>
      </c>
      <c r="R15016" t="s">
        <v>99781</v>
      </c>
      <c r="S15016" s="4" t="str">
        <f t="shared" si="234"/>
        <v>1998</v>
      </c>
    </row>
    <row r="15017" spans="1:19" hidden="1" x14ac:dyDescent="0.35">
      <c r="A15017" t="s">
        <v>99779</v>
      </c>
      <c r="B15017" t="s">
        <v>99780</v>
      </c>
      <c r="C15017" t="s">
        <v>99782</v>
      </c>
      <c r="D15017" t="s">
        <v>99783</v>
      </c>
      <c r="E15017" t="s">
        <v>99784</v>
      </c>
      <c r="F15017" t="s">
        <v>99785</v>
      </c>
      <c r="I15017" t="s">
        <v>512</v>
      </c>
      <c r="J15017" t="s">
        <v>512</v>
      </c>
      <c r="M15017" t="s">
        <v>112297</v>
      </c>
      <c r="N15017" t="s">
        <v>16314</v>
      </c>
      <c r="O15017" s="3" t="s">
        <v>99786</v>
      </c>
      <c r="P15017" t="s">
        <v>16314</v>
      </c>
      <c r="Q15017" t="s">
        <v>16314</v>
      </c>
      <c r="R15017" t="s">
        <v>99786</v>
      </c>
      <c r="S15017" s="4" t="str">
        <f t="shared" si="234"/>
        <v>1998</v>
      </c>
    </row>
    <row r="15018" spans="1:19" hidden="1" x14ac:dyDescent="0.35">
      <c r="A15018" t="s">
        <v>99784</v>
      </c>
      <c r="B15018" t="s">
        <v>99785</v>
      </c>
      <c r="C15018" t="s">
        <v>99787</v>
      </c>
      <c r="D15018" t="s">
        <v>99788</v>
      </c>
      <c r="E15018" t="s">
        <v>99789</v>
      </c>
      <c r="F15018" t="s">
        <v>99790</v>
      </c>
      <c r="I15018" t="s">
        <v>99791</v>
      </c>
      <c r="J15018" t="s">
        <v>99792</v>
      </c>
      <c r="M15018" t="s">
        <v>112315</v>
      </c>
      <c r="N15018" t="s">
        <v>16314</v>
      </c>
      <c r="O15018" s="3" t="s">
        <v>99793</v>
      </c>
      <c r="P15018" t="s">
        <v>16314</v>
      </c>
      <c r="Q15018" t="s">
        <v>16314</v>
      </c>
      <c r="R15018" t="s">
        <v>99793</v>
      </c>
      <c r="S15018" s="4" t="str">
        <f t="shared" si="234"/>
        <v>1998</v>
      </c>
    </row>
    <row r="15019" spans="1:19" hidden="1" x14ac:dyDescent="0.35">
      <c r="A15019" t="s">
        <v>99789</v>
      </c>
      <c r="B15019" t="s">
        <v>99790</v>
      </c>
      <c r="C15019" t="s">
        <v>99794</v>
      </c>
      <c r="D15019" t="s">
        <v>99795</v>
      </c>
      <c r="E15019" t="s">
        <v>99796</v>
      </c>
      <c r="F15019" t="s">
        <v>99797</v>
      </c>
      <c r="I15019" t="s">
        <v>512</v>
      </c>
      <c r="J15019" t="s">
        <v>512</v>
      </c>
      <c r="M15019" t="s">
        <v>112297</v>
      </c>
      <c r="N15019" t="s">
        <v>16314</v>
      </c>
      <c r="O15019" s="3" t="s">
        <v>99798</v>
      </c>
      <c r="P15019" t="s">
        <v>16314</v>
      </c>
      <c r="Q15019" t="s">
        <v>16314</v>
      </c>
      <c r="R15019" t="s">
        <v>99798</v>
      </c>
      <c r="S15019" s="4" t="str">
        <f t="shared" si="234"/>
        <v>1998</v>
      </c>
    </row>
    <row r="15020" spans="1:19" hidden="1" x14ac:dyDescent="0.35">
      <c r="A15020" t="s">
        <v>99796</v>
      </c>
      <c r="B15020" t="s">
        <v>99797</v>
      </c>
      <c r="C15020" t="s">
        <v>99799</v>
      </c>
      <c r="D15020" t="s">
        <v>99800</v>
      </c>
      <c r="E15020" t="s">
        <v>99801</v>
      </c>
      <c r="F15020" t="s">
        <v>99802</v>
      </c>
      <c r="I15020" t="s">
        <v>512</v>
      </c>
      <c r="J15020" t="s">
        <v>512</v>
      </c>
      <c r="M15020" t="s">
        <v>112297</v>
      </c>
      <c r="N15020" t="s">
        <v>16314</v>
      </c>
      <c r="O15020" s="3" t="s">
        <v>99803</v>
      </c>
      <c r="P15020" t="s">
        <v>16314</v>
      </c>
      <c r="Q15020" t="s">
        <v>16314</v>
      </c>
      <c r="R15020" t="s">
        <v>99803</v>
      </c>
      <c r="S15020" s="4" t="str">
        <f t="shared" si="234"/>
        <v>1998</v>
      </c>
    </row>
    <row r="15021" spans="1:19" hidden="1" x14ac:dyDescent="0.35">
      <c r="A15021" t="s">
        <v>99801</v>
      </c>
      <c r="B15021" t="s">
        <v>99802</v>
      </c>
      <c r="C15021" t="s">
        <v>99804</v>
      </c>
      <c r="D15021" t="s">
        <v>99805</v>
      </c>
      <c r="E15021" t="s">
        <v>99806</v>
      </c>
      <c r="F15021" t="s">
        <v>99807</v>
      </c>
      <c r="I15021" t="s">
        <v>94129</v>
      </c>
      <c r="J15021" t="s">
        <v>94129</v>
      </c>
      <c r="M15021" t="s">
        <v>16314</v>
      </c>
      <c r="N15021" t="s">
        <v>16314</v>
      </c>
      <c r="O15021" s="3" t="s">
        <v>99808</v>
      </c>
      <c r="P15021" t="s">
        <v>16314</v>
      </c>
      <c r="Q15021" t="s">
        <v>16314</v>
      </c>
      <c r="R15021" t="s">
        <v>99808</v>
      </c>
      <c r="S15021" s="4" t="str">
        <f t="shared" si="234"/>
        <v>1998</v>
      </c>
    </row>
    <row r="15022" spans="1:19" hidden="1" x14ac:dyDescent="0.35">
      <c r="A15022" t="s">
        <v>99806</v>
      </c>
      <c r="B15022" t="s">
        <v>99807</v>
      </c>
      <c r="C15022" t="s">
        <v>99809</v>
      </c>
      <c r="D15022" t="s">
        <v>99810</v>
      </c>
      <c r="E15022" t="s">
        <v>99811</v>
      </c>
      <c r="F15022" t="s">
        <v>99812</v>
      </c>
      <c r="I15022" t="s">
        <v>99813</v>
      </c>
      <c r="J15022" t="s">
        <v>99814</v>
      </c>
      <c r="M15022" t="s">
        <v>16314</v>
      </c>
      <c r="N15022" t="s">
        <v>16314</v>
      </c>
      <c r="O15022" s="3" t="s">
        <v>99815</v>
      </c>
      <c r="P15022" t="s">
        <v>16314</v>
      </c>
      <c r="Q15022" t="s">
        <v>16314</v>
      </c>
      <c r="R15022" t="s">
        <v>99815</v>
      </c>
      <c r="S15022" s="4" t="str">
        <f t="shared" si="234"/>
        <v>1998</v>
      </c>
    </row>
    <row r="15023" spans="1:19" ht="29" hidden="1" x14ac:dyDescent="0.35">
      <c r="A15023" t="s">
        <v>99811</v>
      </c>
      <c r="B15023" t="s">
        <v>99812</v>
      </c>
      <c r="C15023" t="s">
        <v>99816</v>
      </c>
      <c r="D15023" t="s">
        <v>99817</v>
      </c>
      <c r="E15023" t="s">
        <v>99818</v>
      </c>
      <c r="F15023" t="s">
        <v>99819</v>
      </c>
      <c r="I15023" t="s">
        <v>99820</v>
      </c>
      <c r="J15023" t="s">
        <v>28707</v>
      </c>
      <c r="K15023" s="2" t="s">
        <v>78795</v>
      </c>
      <c r="M15023" t="s">
        <v>16314</v>
      </c>
      <c r="N15023" t="s">
        <v>16314</v>
      </c>
      <c r="O15023" s="3" t="s">
        <v>99821</v>
      </c>
      <c r="P15023" t="s">
        <v>16314</v>
      </c>
      <c r="Q15023" t="s">
        <v>16314</v>
      </c>
      <c r="R15023" t="s">
        <v>99821</v>
      </c>
      <c r="S15023" s="4" t="str">
        <f t="shared" si="234"/>
        <v>1998</v>
      </c>
    </row>
    <row r="15024" spans="1:19" hidden="1" x14ac:dyDescent="0.35">
      <c r="A15024" t="s">
        <v>99818</v>
      </c>
      <c r="B15024" t="s">
        <v>99819</v>
      </c>
      <c r="C15024" t="s">
        <v>99822</v>
      </c>
      <c r="D15024" t="s">
        <v>99823</v>
      </c>
      <c r="E15024" t="s">
        <v>99824</v>
      </c>
      <c r="F15024" t="s">
        <v>99825</v>
      </c>
      <c r="I15024" t="s">
        <v>512</v>
      </c>
      <c r="J15024" t="s">
        <v>512</v>
      </c>
      <c r="M15024" t="s">
        <v>112297</v>
      </c>
      <c r="N15024" t="s">
        <v>16314</v>
      </c>
      <c r="O15024" s="3" t="s">
        <v>99826</v>
      </c>
      <c r="P15024" t="s">
        <v>16314</v>
      </c>
      <c r="Q15024" t="s">
        <v>16314</v>
      </c>
      <c r="R15024" t="s">
        <v>99826</v>
      </c>
      <c r="S15024" s="4" t="str">
        <f t="shared" si="234"/>
        <v>1998</v>
      </c>
    </row>
    <row r="15025" spans="1:19" hidden="1" x14ac:dyDescent="0.35">
      <c r="A15025" t="s">
        <v>99824</v>
      </c>
      <c r="B15025" t="s">
        <v>99825</v>
      </c>
      <c r="C15025" t="s">
        <v>99827</v>
      </c>
      <c r="D15025" t="s">
        <v>99828</v>
      </c>
      <c r="E15025" t="s">
        <v>99829</v>
      </c>
      <c r="F15025" t="s">
        <v>99830</v>
      </c>
      <c r="I15025" t="s">
        <v>99831</v>
      </c>
      <c r="J15025" t="s">
        <v>99832</v>
      </c>
      <c r="M15025" t="s">
        <v>112315</v>
      </c>
      <c r="N15025" t="s">
        <v>16314</v>
      </c>
      <c r="O15025" s="3" t="s">
        <v>99833</v>
      </c>
      <c r="P15025" t="s">
        <v>16314</v>
      </c>
      <c r="Q15025" t="s">
        <v>16314</v>
      </c>
      <c r="R15025" t="s">
        <v>99833</v>
      </c>
      <c r="S15025" s="4" t="str">
        <f t="shared" si="234"/>
        <v>1998</v>
      </c>
    </row>
    <row r="15026" spans="1:19" hidden="1" x14ac:dyDescent="0.35">
      <c r="A15026" t="s">
        <v>99829</v>
      </c>
      <c r="B15026" t="s">
        <v>99830</v>
      </c>
      <c r="C15026" t="s">
        <v>99834</v>
      </c>
      <c r="D15026" t="s">
        <v>99835</v>
      </c>
      <c r="E15026" t="s">
        <v>99836</v>
      </c>
      <c r="F15026" t="s">
        <v>99837</v>
      </c>
      <c r="I15026" t="s">
        <v>99838</v>
      </c>
      <c r="J15026" t="s">
        <v>99839</v>
      </c>
      <c r="M15026" t="s">
        <v>112297</v>
      </c>
      <c r="N15026" t="s">
        <v>16314</v>
      </c>
      <c r="O15026" s="3" t="s">
        <v>99840</v>
      </c>
      <c r="P15026" t="s">
        <v>16314</v>
      </c>
      <c r="Q15026" t="s">
        <v>16314</v>
      </c>
      <c r="R15026" t="s">
        <v>99840</v>
      </c>
      <c r="S15026" s="4" t="str">
        <f t="shared" si="234"/>
        <v>1998</v>
      </c>
    </row>
    <row r="15027" spans="1:19" hidden="1" x14ac:dyDescent="0.35">
      <c r="A15027" t="s">
        <v>99836</v>
      </c>
      <c r="B15027" t="s">
        <v>99837</v>
      </c>
      <c r="C15027" t="s">
        <v>99841</v>
      </c>
      <c r="D15027" t="s">
        <v>99842</v>
      </c>
      <c r="E15027" t="s">
        <v>99843</v>
      </c>
      <c r="F15027" t="s">
        <v>99844</v>
      </c>
      <c r="I15027" t="s">
        <v>99845</v>
      </c>
      <c r="J15027" t="s">
        <v>99846</v>
      </c>
      <c r="M15027" t="s">
        <v>112297</v>
      </c>
      <c r="N15027" t="s">
        <v>16314</v>
      </c>
      <c r="O15027" s="3" t="s">
        <v>99847</v>
      </c>
      <c r="P15027" t="s">
        <v>16314</v>
      </c>
      <c r="Q15027" t="s">
        <v>16314</v>
      </c>
      <c r="R15027" t="s">
        <v>99847</v>
      </c>
      <c r="S15027" s="4" t="str">
        <f t="shared" si="234"/>
        <v>1998</v>
      </c>
    </row>
    <row r="15028" spans="1:19" hidden="1" x14ac:dyDescent="0.35">
      <c r="A15028" t="s">
        <v>99843</v>
      </c>
      <c r="B15028" t="s">
        <v>99844</v>
      </c>
      <c r="C15028" t="s">
        <v>99848</v>
      </c>
      <c r="D15028" t="s">
        <v>99849</v>
      </c>
      <c r="E15028" t="s">
        <v>99850</v>
      </c>
      <c r="F15028" t="s">
        <v>99851</v>
      </c>
      <c r="I15028" t="s">
        <v>99852</v>
      </c>
      <c r="J15028" t="s">
        <v>99853</v>
      </c>
      <c r="M15028" t="s">
        <v>112315</v>
      </c>
      <c r="N15028" t="s">
        <v>16314</v>
      </c>
      <c r="O15028" s="3" t="s">
        <v>99854</v>
      </c>
      <c r="P15028" t="s">
        <v>16314</v>
      </c>
      <c r="Q15028" t="s">
        <v>16314</v>
      </c>
      <c r="R15028" t="s">
        <v>99854</v>
      </c>
      <c r="S15028" s="4" t="str">
        <f t="shared" si="234"/>
        <v>1998</v>
      </c>
    </row>
    <row r="15029" spans="1:19" hidden="1" x14ac:dyDescent="0.35">
      <c r="A15029" t="s">
        <v>99850</v>
      </c>
      <c r="B15029" t="s">
        <v>99851</v>
      </c>
      <c r="C15029" t="s">
        <v>99855</v>
      </c>
      <c r="D15029" t="s">
        <v>99856</v>
      </c>
      <c r="E15029" t="s">
        <v>99857</v>
      </c>
      <c r="F15029" t="s">
        <v>99858</v>
      </c>
      <c r="I15029" t="s">
        <v>99859</v>
      </c>
      <c r="J15029" t="s">
        <v>99860</v>
      </c>
      <c r="M15029" t="s">
        <v>112297</v>
      </c>
      <c r="N15029" t="s">
        <v>16314</v>
      </c>
      <c r="O15029" s="3" t="s">
        <v>99861</v>
      </c>
      <c r="P15029" t="s">
        <v>16314</v>
      </c>
      <c r="Q15029" t="s">
        <v>16314</v>
      </c>
      <c r="R15029" t="s">
        <v>99861</v>
      </c>
      <c r="S15029" s="4" t="str">
        <f t="shared" si="234"/>
        <v>1998</v>
      </c>
    </row>
    <row r="15030" spans="1:19" hidden="1" x14ac:dyDescent="0.35">
      <c r="A15030" t="s">
        <v>99857</v>
      </c>
      <c r="B15030" t="s">
        <v>99858</v>
      </c>
      <c r="C15030" t="s">
        <v>99862</v>
      </c>
      <c r="D15030" t="s">
        <v>99863</v>
      </c>
      <c r="E15030" t="s">
        <v>99864</v>
      </c>
      <c r="F15030" t="s">
        <v>99865</v>
      </c>
      <c r="I15030" t="s">
        <v>99866</v>
      </c>
      <c r="J15030" t="s">
        <v>99867</v>
      </c>
      <c r="M15030" t="s">
        <v>112297</v>
      </c>
      <c r="N15030" t="s">
        <v>16314</v>
      </c>
      <c r="O15030" s="3" t="s">
        <v>99868</v>
      </c>
      <c r="P15030" t="s">
        <v>16314</v>
      </c>
      <c r="Q15030" t="s">
        <v>16314</v>
      </c>
      <c r="R15030" t="s">
        <v>99868</v>
      </c>
      <c r="S15030" s="4" t="str">
        <f t="shared" si="234"/>
        <v>1998</v>
      </c>
    </row>
    <row r="15031" spans="1:19" hidden="1" x14ac:dyDescent="0.35">
      <c r="A15031" t="s">
        <v>99864</v>
      </c>
      <c r="B15031" t="s">
        <v>99865</v>
      </c>
      <c r="C15031" t="s">
        <v>99869</v>
      </c>
      <c r="D15031" t="s">
        <v>99870</v>
      </c>
      <c r="E15031" t="s">
        <v>99871</v>
      </c>
      <c r="F15031" t="s">
        <v>99872</v>
      </c>
      <c r="I15031" t="s">
        <v>99873</v>
      </c>
      <c r="J15031" t="s">
        <v>99874</v>
      </c>
      <c r="M15031" t="s">
        <v>112297</v>
      </c>
      <c r="N15031" t="s">
        <v>16314</v>
      </c>
      <c r="O15031" s="3" t="s">
        <v>99875</v>
      </c>
      <c r="P15031" t="s">
        <v>16314</v>
      </c>
      <c r="Q15031" t="s">
        <v>16314</v>
      </c>
      <c r="R15031" t="s">
        <v>99875</v>
      </c>
      <c r="S15031" s="4" t="str">
        <f t="shared" si="234"/>
        <v>1998</v>
      </c>
    </row>
    <row r="15032" spans="1:19" hidden="1" x14ac:dyDescent="0.35">
      <c r="A15032" t="s">
        <v>99871</v>
      </c>
      <c r="B15032" t="s">
        <v>99872</v>
      </c>
      <c r="C15032" t="s">
        <v>99876</v>
      </c>
      <c r="D15032" t="s">
        <v>99877</v>
      </c>
      <c r="E15032" t="s">
        <v>99878</v>
      </c>
      <c r="F15032" t="s">
        <v>99879</v>
      </c>
      <c r="I15032" t="s">
        <v>99880</v>
      </c>
      <c r="J15032" t="s">
        <v>99881</v>
      </c>
      <c r="M15032" t="s">
        <v>112315</v>
      </c>
      <c r="N15032" t="s">
        <v>16314</v>
      </c>
      <c r="O15032" s="3" t="s">
        <v>99882</v>
      </c>
      <c r="P15032" t="s">
        <v>16314</v>
      </c>
      <c r="Q15032" t="s">
        <v>16314</v>
      </c>
      <c r="R15032" t="s">
        <v>99882</v>
      </c>
      <c r="S15032" s="4" t="str">
        <f t="shared" si="234"/>
        <v>1998</v>
      </c>
    </row>
    <row r="15033" spans="1:19" ht="29" hidden="1" x14ac:dyDescent="0.35">
      <c r="A15033" t="s">
        <v>99878</v>
      </c>
      <c r="B15033" t="s">
        <v>99879</v>
      </c>
      <c r="C15033" t="s">
        <v>99883</v>
      </c>
      <c r="D15033" t="s">
        <v>99884</v>
      </c>
      <c r="E15033" t="s">
        <v>99885</v>
      </c>
      <c r="F15033" t="s">
        <v>99886</v>
      </c>
      <c r="I15033" t="s">
        <v>99887</v>
      </c>
      <c r="J15033" t="s">
        <v>99888</v>
      </c>
      <c r="K15033" s="2" t="s">
        <v>78795</v>
      </c>
      <c r="M15033" t="s">
        <v>16314</v>
      </c>
      <c r="N15033" t="s">
        <v>16314</v>
      </c>
      <c r="O15033" s="3" t="s">
        <v>99889</v>
      </c>
      <c r="P15033" t="s">
        <v>16314</v>
      </c>
      <c r="Q15033" t="s">
        <v>16314</v>
      </c>
      <c r="R15033" t="s">
        <v>99889</v>
      </c>
      <c r="S15033" s="4" t="str">
        <f t="shared" si="234"/>
        <v>1998</v>
      </c>
    </row>
    <row r="15034" spans="1:19" hidden="1" x14ac:dyDescent="0.35">
      <c r="A15034" t="s">
        <v>99885</v>
      </c>
      <c r="B15034" t="s">
        <v>99886</v>
      </c>
      <c r="C15034" t="s">
        <v>99890</v>
      </c>
      <c r="D15034" t="s">
        <v>99891</v>
      </c>
      <c r="E15034" t="s">
        <v>99892</v>
      </c>
      <c r="F15034" t="s">
        <v>99893</v>
      </c>
      <c r="I15034" t="s">
        <v>99894</v>
      </c>
      <c r="J15034" t="s">
        <v>99895</v>
      </c>
      <c r="M15034" t="s">
        <v>112315</v>
      </c>
      <c r="N15034" t="s">
        <v>16314</v>
      </c>
      <c r="O15034" s="3" t="s">
        <v>99896</v>
      </c>
      <c r="P15034" t="s">
        <v>16314</v>
      </c>
      <c r="Q15034" t="s">
        <v>16314</v>
      </c>
      <c r="R15034" t="s">
        <v>99896</v>
      </c>
      <c r="S15034" s="4" t="str">
        <f t="shared" si="234"/>
        <v>1998</v>
      </c>
    </row>
    <row r="15035" spans="1:19" hidden="1" x14ac:dyDescent="0.35">
      <c r="A15035" t="s">
        <v>99892</v>
      </c>
      <c r="B15035" t="s">
        <v>99893</v>
      </c>
      <c r="C15035" t="s">
        <v>99897</v>
      </c>
      <c r="D15035" t="s">
        <v>99898</v>
      </c>
      <c r="E15035" t="s">
        <v>99899</v>
      </c>
      <c r="F15035" t="s">
        <v>99900</v>
      </c>
      <c r="I15035" t="s">
        <v>99901</v>
      </c>
      <c r="J15035" t="s">
        <v>99902</v>
      </c>
      <c r="M15035" t="s">
        <v>112315</v>
      </c>
      <c r="N15035" t="s">
        <v>16314</v>
      </c>
      <c r="O15035" s="3" t="s">
        <v>99903</v>
      </c>
      <c r="P15035" t="s">
        <v>16314</v>
      </c>
      <c r="Q15035" t="s">
        <v>16314</v>
      </c>
      <c r="R15035" t="s">
        <v>99903</v>
      </c>
      <c r="S15035" s="4" t="str">
        <f t="shared" si="234"/>
        <v>1998</v>
      </c>
    </row>
    <row r="15036" spans="1:19" hidden="1" x14ac:dyDescent="0.35">
      <c r="A15036" t="s">
        <v>99899</v>
      </c>
      <c r="B15036" t="s">
        <v>99900</v>
      </c>
      <c r="C15036" t="s">
        <v>99904</v>
      </c>
      <c r="D15036" t="s">
        <v>99905</v>
      </c>
      <c r="E15036" t="s">
        <v>99906</v>
      </c>
      <c r="F15036" t="s">
        <v>99907</v>
      </c>
      <c r="I15036" t="s">
        <v>99908</v>
      </c>
      <c r="J15036" t="s">
        <v>99909</v>
      </c>
      <c r="M15036" t="s">
        <v>112297</v>
      </c>
      <c r="N15036" t="s">
        <v>16314</v>
      </c>
      <c r="O15036" s="3" t="s">
        <v>99910</v>
      </c>
      <c r="P15036" t="s">
        <v>16314</v>
      </c>
      <c r="Q15036" t="s">
        <v>16314</v>
      </c>
      <c r="R15036" t="s">
        <v>99910</v>
      </c>
      <c r="S15036" s="4" t="str">
        <f t="shared" si="234"/>
        <v>1998</v>
      </c>
    </row>
    <row r="15037" spans="1:19" ht="29" hidden="1" x14ac:dyDescent="0.35">
      <c r="A15037" t="s">
        <v>99906</v>
      </c>
      <c r="B15037" t="s">
        <v>99907</v>
      </c>
      <c r="C15037" t="s">
        <v>99911</v>
      </c>
      <c r="D15037" t="s">
        <v>99912</v>
      </c>
      <c r="E15037" t="s">
        <v>99913</v>
      </c>
      <c r="F15037" t="s">
        <v>99914</v>
      </c>
      <c r="I15037" t="s">
        <v>99915</v>
      </c>
      <c r="J15037" t="s">
        <v>99916</v>
      </c>
      <c r="K15037" s="2" t="s">
        <v>11336</v>
      </c>
      <c r="M15037" t="s">
        <v>16314</v>
      </c>
      <c r="N15037" t="s">
        <v>16314</v>
      </c>
      <c r="O15037" s="3" t="s">
        <v>99917</v>
      </c>
      <c r="P15037" t="s">
        <v>16314</v>
      </c>
      <c r="Q15037" t="s">
        <v>16314</v>
      </c>
      <c r="R15037" t="s">
        <v>99917</v>
      </c>
      <c r="S15037" s="4" t="str">
        <f t="shared" si="234"/>
        <v>1998</v>
      </c>
    </row>
    <row r="15038" spans="1:19" hidden="1" x14ac:dyDescent="0.35">
      <c r="A15038" t="s">
        <v>99913</v>
      </c>
      <c r="B15038" t="s">
        <v>99914</v>
      </c>
      <c r="C15038" t="s">
        <v>99918</v>
      </c>
      <c r="D15038" t="s">
        <v>99919</v>
      </c>
      <c r="E15038" t="s">
        <v>99920</v>
      </c>
      <c r="F15038" t="s">
        <v>99921</v>
      </c>
      <c r="I15038" t="s">
        <v>99922</v>
      </c>
      <c r="J15038" t="s">
        <v>99923</v>
      </c>
      <c r="M15038" t="s">
        <v>112297</v>
      </c>
      <c r="N15038" t="s">
        <v>16314</v>
      </c>
      <c r="O15038" s="3" t="s">
        <v>99924</v>
      </c>
      <c r="P15038" t="s">
        <v>16314</v>
      </c>
      <c r="Q15038" t="s">
        <v>16314</v>
      </c>
      <c r="R15038" t="s">
        <v>99924</v>
      </c>
      <c r="S15038" s="4" t="str">
        <f t="shared" si="234"/>
        <v>1998</v>
      </c>
    </row>
    <row r="15039" spans="1:19" hidden="1" x14ac:dyDescent="0.35">
      <c r="A15039" t="s">
        <v>99920</v>
      </c>
      <c r="B15039" t="s">
        <v>99921</v>
      </c>
      <c r="C15039" t="s">
        <v>99925</v>
      </c>
      <c r="D15039" t="s">
        <v>99926</v>
      </c>
      <c r="E15039" t="s">
        <v>99927</v>
      </c>
      <c r="F15039" t="s">
        <v>99928</v>
      </c>
      <c r="I15039" t="s">
        <v>99929</v>
      </c>
      <c r="J15039" t="s">
        <v>99930</v>
      </c>
      <c r="M15039" t="s">
        <v>112323</v>
      </c>
      <c r="N15039" t="s">
        <v>16314</v>
      </c>
      <c r="O15039" s="3" t="s">
        <v>99931</v>
      </c>
      <c r="P15039" t="s">
        <v>16314</v>
      </c>
      <c r="Q15039" t="s">
        <v>16314</v>
      </c>
      <c r="R15039" t="s">
        <v>99931</v>
      </c>
      <c r="S15039" s="4" t="str">
        <f t="shared" si="234"/>
        <v>1998</v>
      </c>
    </row>
    <row r="15040" spans="1:19" hidden="1" x14ac:dyDescent="0.35">
      <c r="A15040" t="s">
        <v>99927</v>
      </c>
      <c r="B15040" t="s">
        <v>99928</v>
      </c>
      <c r="C15040" t="s">
        <v>99932</v>
      </c>
      <c r="D15040" t="s">
        <v>99933</v>
      </c>
      <c r="E15040" t="s">
        <v>99934</v>
      </c>
      <c r="F15040" t="s">
        <v>99935</v>
      </c>
      <c r="I15040" t="s">
        <v>99936</v>
      </c>
      <c r="J15040" t="s">
        <v>99937</v>
      </c>
      <c r="M15040" t="s">
        <v>112297</v>
      </c>
      <c r="N15040" t="s">
        <v>16314</v>
      </c>
      <c r="O15040" s="3" t="s">
        <v>99938</v>
      </c>
      <c r="P15040" t="s">
        <v>16314</v>
      </c>
      <c r="Q15040" t="s">
        <v>16314</v>
      </c>
      <c r="R15040" t="s">
        <v>99938</v>
      </c>
      <c r="S15040" s="4" t="str">
        <f t="shared" si="234"/>
        <v>1998</v>
      </c>
    </row>
    <row r="15041" spans="1:19" hidden="1" x14ac:dyDescent="0.35">
      <c r="A15041" t="s">
        <v>99934</v>
      </c>
      <c r="B15041" t="s">
        <v>99935</v>
      </c>
      <c r="C15041" s="1" t="s">
        <v>99939</v>
      </c>
      <c r="D15041" s="1" t="s">
        <v>99940</v>
      </c>
      <c r="E15041" t="s">
        <v>99941</v>
      </c>
      <c r="F15041" t="s">
        <v>99942</v>
      </c>
      <c r="I15041" t="s">
        <v>99943</v>
      </c>
      <c r="J15041" t="s">
        <v>99944</v>
      </c>
      <c r="M15041" t="s">
        <v>112308</v>
      </c>
      <c r="N15041" t="s">
        <v>16314</v>
      </c>
      <c r="O15041" s="3" t="s">
        <v>99945</v>
      </c>
      <c r="P15041" t="s">
        <v>16314</v>
      </c>
      <c r="Q15041" t="s">
        <v>16314</v>
      </c>
      <c r="R15041" t="s">
        <v>99945</v>
      </c>
      <c r="S15041" s="4" t="str">
        <f t="shared" si="234"/>
        <v>1998</v>
      </c>
    </row>
    <row r="15042" spans="1:19" hidden="1" x14ac:dyDescent="0.35">
      <c r="A15042" t="s">
        <v>99941</v>
      </c>
      <c r="B15042" t="s">
        <v>99942</v>
      </c>
      <c r="C15042" t="s">
        <v>99946</v>
      </c>
      <c r="D15042" t="s">
        <v>99947</v>
      </c>
      <c r="E15042" t="s">
        <v>99948</v>
      </c>
      <c r="F15042" t="s">
        <v>99949</v>
      </c>
      <c r="I15042" t="s">
        <v>99950</v>
      </c>
      <c r="J15042" t="s">
        <v>94650</v>
      </c>
      <c r="M15042" t="s">
        <v>112315</v>
      </c>
      <c r="N15042" t="s">
        <v>16314</v>
      </c>
      <c r="O15042" s="3" t="s">
        <v>99951</v>
      </c>
      <c r="P15042" t="s">
        <v>16314</v>
      </c>
      <c r="Q15042" t="s">
        <v>16314</v>
      </c>
      <c r="R15042" t="s">
        <v>99951</v>
      </c>
      <c r="S15042" s="4" t="str">
        <f t="shared" si="234"/>
        <v>1998</v>
      </c>
    </row>
    <row r="15043" spans="1:19" hidden="1" x14ac:dyDescent="0.35">
      <c r="A15043" t="s">
        <v>99948</v>
      </c>
      <c r="B15043" t="s">
        <v>99949</v>
      </c>
      <c r="C15043" t="s">
        <v>99952</v>
      </c>
      <c r="D15043" t="s">
        <v>99953</v>
      </c>
      <c r="E15043" t="s">
        <v>99954</v>
      </c>
      <c r="F15043" t="s">
        <v>99955</v>
      </c>
      <c r="I15043" t="s">
        <v>99956</v>
      </c>
      <c r="J15043" t="s">
        <v>99957</v>
      </c>
      <c r="M15043" t="s">
        <v>16314</v>
      </c>
      <c r="N15043" t="s">
        <v>16314</v>
      </c>
      <c r="O15043" s="3" t="s">
        <v>99958</v>
      </c>
      <c r="P15043" t="s">
        <v>16314</v>
      </c>
      <c r="Q15043" t="s">
        <v>16314</v>
      </c>
      <c r="R15043" t="s">
        <v>99958</v>
      </c>
      <c r="S15043" s="4" t="str">
        <f t="shared" ref="S15043:S15106" si="235">LEFT(RIGHT(R15043,19),4)</f>
        <v>1998</v>
      </c>
    </row>
    <row r="15044" spans="1:19" hidden="1" x14ac:dyDescent="0.35">
      <c r="A15044" t="s">
        <v>99954</v>
      </c>
      <c r="B15044" t="s">
        <v>99955</v>
      </c>
      <c r="C15044" t="s">
        <v>99959</v>
      </c>
      <c r="D15044" t="s">
        <v>99960</v>
      </c>
      <c r="E15044" t="s">
        <v>99961</v>
      </c>
      <c r="F15044" t="s">
        <v>99962</v>
      </c>
      <c r="I15044" t="s">
        <v>99963</v>
      </c>
      <c r="J15044" t="s">
        <v>99964</v>
      </c>
      <c r="M15044" t="s">
        <v>16314</v>
      </c>
      <c r="N15044" t="s">
        <v>16314</v>
      </c>
      <c r="O15044" s="3" t="s">
        <v>99965</v>
      </c>
      <c r="P15044" t="s">
        <v>16314</v>
      </c>
      <c r="Q15044" t="s">
        <v>16314</v>
      </c>
      <c r="R15044" t="s">
        <v>99965</v>
      </c>
      <c r="S15044" s="4" t="str">
        <f t="shared" si="235"/>
        <v>1998</v>
      </c>
    </row>
    <row r="15045" spans="1:19" ht="29" hidden="1" x14ac:dyDescent="0.35">
      <c r="A15045" t="s">
        <v>99961</v>
      </c>
      <c r="B15045" t="s">
        <v>99962</v>
      </c>
      <c r="C15045" t="s">
        <v>99966</v>
      </c>
      <c r="D15045" t="s">
        <v>99967</v>
      </c>
      <c r="E15045" t="s">
        <v>99968</v>
      </c>
      <c r="F15045" t="s">
        <v>99969</v>
      </c>
      <c r="I15045" t="s">
        <v>99970</v>
      </c>
      <c r="J15045" t="s">
        <v>99971</v>
      </c>
      <c r="K15045" s="2" t="s">
        <v>96840</v>
      </c>
      <c r="M15045" t="s">
        <v>16314</v>
      </c>
      <c r="N15045" t="s">
        <v>16314</v>
      </c>
      <c r="O15045" s="3" t="s">
        <v>99972</v>
      </c>
      <c r="P15045" t="s">
        <v>16314</v>
      </c>
      <c r="Q15045" t="s">
        <v>16314</v>
      </c>
      <c r="R15045" t="s">
        <v>99972</v>
      </c>
      <c r="S15045" s="4" t="str">
        <f t="shared" si="235"/>
        <v>1998</v>
      </c>
    </row>
    <row r="15046" spans="1:19" hidden="1" x14ac:dyDescent="0.35">
      <c r="A15046" t="s">
        <v>99968</v>
      </c>
      <c r="B15046" t="s">
        <v>99969</v>
      </c>
      <c r="C15046" s="1" t="s">
        <v>99973</v>
      </c>
      <c r="D15046" s="1" t="s">
        <v>99974</v>
      </c>
      <c r="E15046" t="s">
        <v>99975</v>
      </c>
      <c r="F15046" t="s">
        <v>99976</v>
      </c>
      <c r="I15046" t="s">
        <v>99977</v>
      </c>
      <c r="J15046" t="s">
        <v>99978</v>
      </c>
      <c r="M15046" t="s">
        <v>112314</v>
      </c>
      <c r="N15046" t="s">
        <v>16314</v>
      </c>
      <c r="O15046" s="3" t="s">
        <v>99979</v>
      </c>
      <c r="P15046" t="s">
        <v>16314</v>
      </c>
      <c r="Q15046" t="s">
        <v>16314</v>
      </c>
      <c r="R15046" t="s">
        <v>99979</v>
      </c>
      <c r="S15046" s="4" t="str">
        <f t="shared" si="235"/>
        <v>1998</v>
      </c>
    </row>
    <row r="15047" spans="1:19" ht="29" hidden="1" x14ac:dyDescent="0.35">
      <c r="A15047" t="s">
        <v>99975</v>
      </c>
      <c r="B15047" t="s">
        <v>99976</v>
      </c>
      <c r="C15047" t="s">
        <v>99980</v>
      </c>
      <c r="D15047" t="s">
        <v>99981</v>
      </c>
      <c r="E15047" t="s">
        <v>99982</v>
      </c>
      <c r="F15047" t="s">
        <v>99983</v>
      </c>
      <c r="I15047" t="s">
        <v>99984</v>
      </c>
      <c r="J15047" t="s">
        <v>99985</v>
      </c>
      <c r="K15047" s="2" t="s">
        <v>11336</v>
      </c>
      <c r="M15047" t="s">
        <v>16314</v>
      </c>
      <c r="N15047" t="s">
        <v>16314</v>
      </c>
      <c r="O15047" s="3" t="s">
        <v>99986</v>
      </c>
      <c r="P15047" t="s">
        <v>16314</v>
      </c>
      <c r="Q15047" t="s">
        <v>16314</v>
      </c>
      <c r="R15047" t="s">
        <v>99986</v>
      </c>
      <c r="S15047" s="4" t="str">
        <f t="shared" si="235"/>
        <v>1998</v>
      </c>
    </row>
    <row r="15048" spans="1:19" hidden="1" x14ac:dyDescent="0.35">
      <c r="A15048" t="s">
        <v>99982</v>
      </c>
      <c r="B15048" t="s">
        <v>99983</v>
      </c>
      <c r="C15048" t="s">
        <v>99987</v>
      </c>
      <c r="D15048" t="s">
        <v>99988</v>
      </c>
      <c r="E15048" t="s">
        <v>99989</v>
      </c>
      <c r="F15048" t="s">
        <v>99990</v>
      </c>
      <c r="I15048" t="s">
        <v>99991</v>
      </c>
      <c r="J15048" t="s">
        <v>99992</v>
      </c>
      <c r="M15048" t="s">
        <v>112297</v>
      </c>
      <c r="N15048" t="s">
        <v>16314</v>
      </c>
      <c r="O15048" s="3" t="s">
        <v>99993</v>
      </c>
      <c r="P15048" t="s">
        <v>16314</v>
      </c>
      <c r="Q15048" t="s">
        <v>16314</v>
      </c>
      <c r="R15048" t="s">
        <v>99993</v>
      </c>
      <c r="S15048" s="4" t="str">
        <f t="shared" si="235"/>
        <v>1998</v>
      </c>
    </row>
    <row r="15049" spans="1:19" hidden="1" x14ac:dyDescent="0.35">
      <c r="A15049" t="s">
        <v>99989</v>
      </c>
      <c r="B15049" t="s">
        <v>99990</v>
      </c>
      <c r="C15049" t="s">
        <v>99994</v>
      </c>
      <c r="D15049" t="s">
        <v>99995</v>
      </c>
      <c r="E15049" t="s">
        <v>99996</v>
      </c>
      <c r="F15049" t="s">
        <v>99997</v>
      </c>
      <c r="I15049" t="s">
        <v>512</v>
      </c>
      <c r="J15049" t="s">
        <v>512</v>
      </c>
      <c r="M15049" t="s">
        <v>112297</v>
      </c>
      <c r="N15049" t="s">
        <v>16314</v>
      </c>
      <c r="O15049" s="3" t="s">
        <v>99998</v>
      </c>
      <c r="P15049" t="s">
        <v>16314</v>
      </c>
      <c r="Q15049" t="s">
        <v>16314</v>
      </c>
      <c r="R15049" t="s">
        <v>99998</v>
      </c>
      <c r="S15049" s="4" t="str">
        <f t="shared" si="235"/>
        <v>1998</v>
      </c>
    </row>
    <row r="15050" spans="1:19" hidden="1" x14ac:dyDescent="0.35">
      <c r="A15050" t="s">
        <v>99996</v>
      </c>
      <c r="B15050" t="s">
        <v>99997</v>
      </c>
      <c r="C15050" t="s">
        <v>99999</v>
      </c>
      <c r="D15050" t="s">
        <v>100000</v>
      </c>
      <c r="E15050" t="s">
        <v>100001</v>
      </c>
      <c r="F15050" t="s">
        <v>100002</v>
      </c>
      <c r="I15050" t="s">
        <v>100003</v>
      </c>
      <c r="J15050" t="s">
        <v>100004</v>
      </c>
      <c r="M15050" t="s">
        <v>112314</v>
      </c>
      <c r="N15050" t="s">
        <v>16314</v>
      </c>
      <c r="O15050" s="3" t="s">
        <v>100005</v>
      </c>
      <c r="P15050" t="s">
        <v>16314</v>
      </c>
      <c r="Q15050" t="s">
        <v>16314</v>
      </c>
      <c r="R15050" t="s">
        <v>100005</v>
      </c>
      <c r="S15050" s="4" t="str">
        <f t="shared" si="235"/>
        <v>1998</v>
      </c>
    </row>
    <row r="15051" spans="1:19" hidden="1" x14ac:dyDescent="0.35">
      <c r="A15051" t="s">
        <v>100001</v>
      </c>
      <c r="B15051" t="s">
        <v>100002</v>
      </c>
      <c r="C15051" t="s">
        <v>100006</v>
      </c>
      <c r="D15051" t="s">
        <v>100007</v>
      </c>
      <c r="E15051" t="s">
        <v>100008</v>
      </c>
      <c r="F15051" t="s">
        <v>100009</v>
      </c>
      <c r="I15051" t="s">
        <v>100010</v>
      </c>
      <c r="J15051" t="s">
        <v>100011</v>
      </c>
      <c r="M15051" t="s">
        <v>112315</v>
      </c>
      <c r="N15051" t="s">
        <v>16314</v>
      </c>
      <c r="O15051" s="3" t="s">
        <v>100012</v>
      </c>
      <c r="P15051" t="s">
        <v>16314</v>
      </c>
      <c r="Q15051" t="s">
        <v>16314</v>
      </c>
      <c r="R15051" t="s">
        <v>100012</v>
      </c>
      <c r="S15051" s="4" t="str">
        <f t="shared" si="235"/>
        <v>1998</v>
      </c>
    </row>
    <row r="15052" spans="1:19" hidden="1" x14ac:dyDescent="0.35">
      <c r="A15052" t="s">
        <v>100008</v>
      </c>
      <c r="B15052" t="s">
        <v>100009</v>
      </c>
      <c r="C15052" t="s">
        <v>100013</v>
      </c>
      <c r="D15052" t="s">
        <v>100014</v>
      </c>
      <c r="E15052" t="s">
        <v>100015</v>
      </c>
      <c r="F15052" t="s">
        <v>100016</v>
      </c>
      <c r="I15052" t="s">
        <v>100017</v>
      </c>
      <c r="J15052" t="s">
        <v>100018</v>
      </c>
      <c r="M15052" t="s">
        <v>112297</v>
      </c>
      <c r="N15052" t="s">
        <v>16314</v>
      </c>
      <c r="O15052" s="3" t="s">
        <v>100019</v>
      </c>
      <c r="P15052" t="s">
        <v>16314</v>
      </c>
      <c r="Q15052" t="s">
        <v>16314</v>
      </c>
      <c r="R15052" t="s">
        <v>100019</v>
      </c>
      <c r="S15052" s="4" t="str">
        <f t="shared" si="235"/>
        <v>1998</v>
      </c>
    </row>
    <row r="15053" spans="1:19" hidden="1" x14ac:dyDescent="0.35">
      <c r="A15053" t="s">
        <v>100015</v>
      </c>
      <c r="B15053" t="s">
        <v>100016</v>
      </c>
      <c r="C15053" t="s">
        <v>100020</v>
      </c>
      <c r="D15053" t="s">
        <v>100021</v>
      </c>
      <c r="E15053" t="s">
        <v>100022</v>
      </c>
      <c r="F15053" t="s">
        <v>100023</v>
      </c>
      <c r="I15053" t="s">
        <v>512</v>
      </c>
      <c r="J15053" t="s">
        <v>512</v>
      </c>
      <c r="M15053" t="s">
        <v>112297</v>
      </c>
      <c r="N15053" t="s">
        <v>16314</v>
      </c>
      <c r="O15053" s="3" t="s">
        <v>100024</v>
      </c>
      <c r="P15053" t="s">
        <v>16314</v>
      </c>
      <c r="Q15053" t="s">
        <v>16314</v>
      </c>
      <c r="R15053" t="s">
        <v>100024</v>
      </c>
      <c r="S15053" s="4" t="str">
        <f t="shared" si="235"/>
        <v>1998</v>
      </c>
    </row>
    <row r="15054" spans="1:19" hidden="1" x14ac:dyDescent="0.35">
      <c r="A15054" t="s">
        <v>100022</v>
      </c>
      <c r="B15054" t="s">
        <v>100023</v>
      </c>
      <c r="C15054" t="s">
        <v>100025</v>
      </c>
      <c r="D15054" t="s">
        <v>100026</v>
      </c>
      <c r="E15054" t="s">
        <v>100027</v>
      </c>
      <c r="F15054" t="s">
        <v>100028</v>
      </c>
      <c r="I15054" t="s">
        <v>100029</v>
      </c>
      <c r="J15054" t="s">
        <v>100030</v>
      </c>
      <c r="M15054" t="s">
        <v>112297</v>
      </c>
      <c r="N15054" t="s">
        <v>16314</v>
      </c>
      <c r="O15054" s="3" t="s">
        <v>100031</v>
      </c>
      <c r="P15054" t="s">
        <v>16314</v>
      </c>
      <c r="Q15054" t="s">
        <v>16314</v>
      </c>
      <c r="R15054" t="s">
        <v>100031</v>
      </c>
      <c r="S15054" s="4" t="str">
        <f t="shared" si="235"/>
        <v>1998</v>
      </c>
    </row>
    <row r="15055" spans="1:19" hidden="1" x14ac:dyDescent="0.35">
      <c r="A15055" t="s">
        <v>100027</v>
      </c>
      <c r="B15055" t="s">
        <v>100028</v>
      </c>
      <c r="C15055" t="s">
        <v>100032</v>
      </c>
      <c r="D15055" t="s">
        <v>100033</v>
      </c>
      <c r="E15055" t="s">
        <v>100034</v>
      </c>
      <c r="F15055" t="s">
        <v>100035</v>
      </c>
      <c r="I15055" t="s">
        <v>414</v>
      </c>
      <c r="J15055" t="s">
        <v>414</v>
      </c>
      <c r="M15055" t="s">
        <v>112299</v>
      </c>
      <c r="N15055" t="s">
        <v>16314</v>
      </c>
      <c r="O15055" s="3" t="s">
        <v>100036</v>
      </c>
      <c r="P15055" t="s">
        <v>16314</v>
      </c>
      <c r="Q15055" t="s">
        <v>16314</v>
      </c>
      <c r="R15055" t="s">
        <v>100036</v>
      </c>
      <c r="S15055" s="4" t="str">
        <f t="shared" si="235"/>
        <v>1998</v>
      </c>
    </row>
    <row r="15056" spans="1:19" hidden="1" x14ac:dyDescent="0.35">
      <c r="A15056" t="s">
        <v>100034</v>
      </c>
      <c r="B15056" t="s">
        <v>100035</v>
      </c>
      <c r="C15056" t="s">
        <v>100037</v>
      </c>
      <c r="D15056" t="s">
        <v>100038</v>
      </c>
      <c r="E15056" t="s">
        <v>100039</v>
      </c>
      <c r="F15056" t="s">
        <v>100040</v>
      </c>
      <c r="I15056" t="s">
        <v>100041</v>
      </c>
      <c r="J15056" t="s">
        <v>100042</v>
      </c>
      <c r="M15056" t="s">
        <v>112315</v>
      </c>
      <c r="N15056" t="s">
        <v>16314</v>
      </c>
      <c r="O15056" s="3" t="s">
        <v>100043</v>
      </c>
      <c r="P15056" t="s">
        <v>16314</v>
      </c>
      <c r="Q15056" t="s">
        <v>16314</v>
      </c>
      <c r="R15056" t="s">
        <v>100043</v>
      </c>
      <c r="S15056" s="4" t="str">
        <f t="shared" si="235"/>
        <v>1998</v>
      </c>
    </row>
    <row r="15057" spans="1:19" ht="29" hidden="1" x14ac:dyDescent="0.35">
      <c r="A15057" t="s">
        <v>100039</v>
      </c>
      <c r="B15057" t="s">
        <v>100040</v>
      </c>
      <c r="C15057" t="s">
        <v>100044</v>
      </c>
      <c r="D15057" t="s">
        <v>100045</v>
      </c>
      <c r="E15057" t="s">
        <v>100046</v>
      </c>
      <c r="F15057" t="s">
        <v>100047</v>
      </c>
      <c r="I15057" t="s">
        <v>100048</v>
      </c>
      <c r="J15057" t="s">
        <v>100049</v>
      </c>
      <c r="K15057" s="2" t="s">
        <v>11336</v>
      </c>
      <c r="M15057" t="s">
        <v>16314</v>
      </c>
      <c r="N15057" t="s">
        <v>16314</v>
      </c>
      <c r="O15057" s="3" t="s">
        <v>100050</v>
      </c>
      <c r="P15057" t="s">
        <v>16314</v>
      </c>
      <c r="Q15057" t="s">
        <v>16314</v>
      </c>
      <c r="R15057" t="s">
        <v>100050</v>
      </c>
      <c r="S15057" s="4" t="str">
        <f t="shared" si="235"/>
        <v>1998</v>
      </c>
    </row>
    <row r="15058" spans="1:19" ht="29" hidden="1" x14ac:dyDescent="0.35">
      <c r="A15058" t="s">
        <v>100046</v>
      </c>
      <c r="B15058" t="s">
        <v>100047</v>
      </c>
      <c r="C15058" t="s">
        <v>100051</v>
      </c>
      <c r="D15058" t="s">
        <v>100052</v>
      </c>
      <c r="E15058" t="s">
        <v>100053</v>
      </c>
      <c r="F15058" t="s">
        <v>100054</v>
      </c>
      <c r="I15058" t="s">
        <v>100055</v>
      </c>
      <c r="J15058" t="s">
        <v>100056</v>
      </c>
      <c r="K15058" s="2" t="s">
        <v>11336</v>
      </c>
      <c r="M15058" t="s">
        <v>16314</v>
      </c>
      <c r="N15058" t="s">
        <v>16314</v>
      </c>
      <c r="O15058" s="3" t="s">
        <v>100057</v>
      </c>
      <c r="P15058" t="s">
        <v>16314</v>
      </c>
      <c r="Q15058" t="s">
        <v>16314</v>
      </c>
      <c r="R15058" t="s">
        <v>100057</v>
      </c>
      <c r="S15058" s="4" t="str">
        <f t="shared" si="235"/>
        <v>1998</v>
      </c>
    </row>
    <row r="15059" spans="1:19" hidden="1" x14ac:dyDescent="0.35">
      <c r="A15059" t="s">
        <v>100053</v>
      </c>
      <c r="B15059" t="s">
        <v>100054</v>
      </c>
      <c r="C15059" t="s">
        <v>100058</v>
      </c>
      <c r="D15059" t="s">
        <v>100059</v>
      </c>
      <c r="E15059" t="s">
        <v>100060</v>
      </c>
      <c r="F15059" t="s">
        <v>100061</v>
      </c>
      <c r="I15059" t="s">
        <v>512</v>
      </c>
      <c r="J15059" t="s">
        <v>512</v>
      </c>
      <c r="M15059" t="s">
        <v>112297</v>
      </c>
      <c r="N15059" t="s">
        <v>16314</v>
      </c>
      <c r="O15059" s="3" t="s">
        <v>100062</v>
      </c>
      <c r="P15059" t="s">
        <v>16314</v>
      </c>
      <c r="Q15059" t="s">
        <v>16314</v>
      </c>
      <c r="R15059" t="s">
        <v>100062</v>
      </c>
      <c r="S15059" s="4" t="str">
        <f t="shared" si="235"/>
        <v>1998</v>
      </c>
    </row>
    <row r="15060" spans="1:19" hidden="1" x14ac:dyDescent="0.35">
      <c r="A15060" t="s">
        <v>100060</v>
      </c>
      <c r="B15060" t="s">
        <v>100061</v>
      </c>
      <c r="C15060" t="s">
        <v>100063</v>
      </c>
      <c r="D15060" t="s">
        <v>100064</v>
      </c>
      <c r="E15060" t="s">
        <v>100065</v>
      </c>
      <c r="F15060" t="s">
        <v>100066</v>
      </c>
      <c r="I15060" t="s">
        <v>100067</v>
      </c>
      <c r="J15060" t="s">
        <v>100068</v>
      </c>
      <c r="M15060" t="s">
        <v>112297</v>
      </c>
      <c r="N15060" t="s">
        <v>16314</v>
      </c>
      <c r="O15060" s="3" t="s">
        <v>100069</v>
      </c>
      <c r="P15060" t="s">
        <v>16314</v>
      </c>
      <c r="Q15060" t="s">
        <v>16314</v>
      </c>
      <c r="R15060" t="s">
        <v>100069</v>
      </c>
      <c r="S15060" s="4" t="str">
        <f t="shared" si="235"/>
        <v>1998</v>
      </c>
    </row>
    <row r="15061" spans="1:19" hidden="1" x14ac:dyDescent="0.35">
      <c r="A15061" t="s">
        <v>100065</v>
      </c>
      <c r="B15061" t="s">
        <v>100066</v>
      </c>
      <c r="C15061" t="s">
        <v>100070</v>
      </c>
      <c r="D15061" t="s">
        <v>100071</v>
      </c>
      <c r="E15061" s="1" t="s">
        <v>100072</v>
      </c>
      <c r="F15061" s="1" t="s">
        <v>100073</v>
      </c>
      <c r="I15061" t="s">
        <v>100074</v>
      </c>
      <c r="J15061" t="s">
        <v>100075</v>
      </c>
      <c r="M15061" t="s">
        <v>112308</v>
      </c>
      <c r="N15061" t="s">
        <v>16314</v>
      </c>
      <c r="O15061" s="3" t="s">
        <v>100076</v>
      </c>
      <c r="P15061" t="s">
        <v>16314</v>
      </c>
      <c r="Q15061" t="s">
        <v>16314</v>
      </c>
      <c r="R15061" t="s">
        <v>100076</v>
      </c>
      <c r="S15061" s="4" t="str">
        <f t="shared" si="235"/>
        <v>1998</v>
      </c>
    </row>
    <row r="15062" spans="1:19" hidden="1" x14ac:dyDescent="0.35">
      <c r="A15062" s="1" t="s">
        <v>100072</v>
      </c>
      <c r="B15062" s="1" t="s">
        <v>100073</v>
      </c>
      <c r="C15062" t="s">
        <v>100077</v>
      </c>
      <c r="D15062" t="s">
        <v>100078</v>
      </c>
      <c r="E15062" t="s">
        <v>100079</v>
      </c>
      <c r="F15062" t="s">
        <v>100080</v>
      </c>
      <c r="I15062" t="s">
        <v>100081</v>
      </c>
      <c r="J15062" t="s">
        <v>100082</v>
      </c>
      <c r="M15062" t="s">
        <v>112315</v>
      </c>
      <c r="N15062" t="s">
        <v>16314</v>
      </c>
      <c r="O15062" s="3" t="s">
        <v>100083</v>
      </c>
      <c r="P15062" t="s">
        <v>16314</v>
      </c>
      <c r="Q15062" t="s">
        <v>16314</v>
      </c>
      <c r="R15062" t="s">
        <v>100083</v>
      </c>
      <c r="S15062" s="4" t="str">
        <f t="shared" si="235"/>
        <v>1998</v>
      </c>
    </row>
    <row r="15063" spans="1:19" hidden="1" x14ac:dyDescent="0.35">
      <c r="A15063" t="s">
        <v>100079</v>
      </c>
      <c r="B15063" t="s">
        <v>100080</v>
      </c>
      <c r="C15063" t="s">
        <v>100084</v>
      </c>
      <c r="D15063" t="s">
        <v>100085</v>
      </c>
      <c r="E15063" t="s">
        <v>100086</v>
      </c>
      <c r="F15063" t="s">
        <v>100087</v>
      </c>
      <c r="I15063" t="s">
        <v>100088</v>
      </c>
      <c r="J15063" t="s">
        <v>100089</v>
      </c>
      <c r="M15063" t="s">
        <v>112315</v>
      </c>
      <c r="N15063" t="s">
        <v>16314</v>
      </c>
      <c r="O15063" s="3" t="s">
        <v>100090</v>
      </c>
      <c r="P15063" t="s">
        <v>16314</v>
      </c>
      <c r="Q15063" t="s">
        <v>16314</v>
      </c>
      <c r="R15063" t="s">
        <v>100090</v>
      </c>
      <c r="S15063" s="4" t="str">
        <f t="shared" si="235"/>
        <v>1998</v>
      </c>
    </row>
    <row r="15064" spans="1:19" hidden="1" x14ac:dyDescent="0.35">
      <c r="A15064" t="s">
        <v>100086</v>
      </c>
      <c r="B15064" t="s">
        <v>100087</v>
      </c>
      <c r="C15064" t="s">
        <v>100091</v>
      </c>
      <c r="D15064">
        <v>898430491</v>
      </c>
      <c r="E15064" t="s">
        <v>100092</v>
      </c>
      <c r="F15064" t="s">
        <v>100093</v>
      </c>
      <c r="I15064" t="s">
        <v>512</v>
      </c>
      <c r="J15064" t="s">
        <v>512</v>
      </c>
      <c r="M15064" t="s">
        <v>112297</v>
      </c>
      <c r="N15064" t="s">
        <v>16314</v>
      </c>
      <c r="O15064" s="3" t="s">
        <v>100094</v>
      </c>
      <c r="P15064" t="s">
        <v>16314</v>
      </c>
      <c r="Q15064" t="s">
        <v>16314</v>
      </c>
      <c r="R15064" t="s">
        <v>100094</v>
      </c>
      <c r="S15064" s="4" t="str">
        <f t="shared" si="235"/>
        <v>1998</v>
      </c>
    </row>
    <row r="15065" spans="1:19" hidden="1" x14ac:dyDescent="0.35">
      <c r="A15065" t="s">
        <v>100092</v>
      </c>
      <c r="B15065" t="s">
        <v>100093</v>
      </c>
      <c r="C15065" t="s">
        <v>100095</v>
      </c>
      <c r="D15065" t="s">
        <v>100096</v>
      </c>
      <c r="E15065" t="s">
        <v>100097</v>
      </c>
      <c r="F15065" t="s">
        <v>100098</v>
      </c>
      <c r="I15065" t="s">
        <v>30132</v>
      </c>
      <c r="J15065" t="s">
        <v>30133</v>
      </c>
      <c r="M15065" t="s">
        <v>112297</v>
      </c>
      <c r="N15065" t="s">
        <v>16314</v>
      </c>
      <c r="O15065" s="3" t="s">
        <v>100099</v>
      </c>
      <c r="P15065" t="s">
        <v>16314</v>
      </c>
      <c r="Q15065" t="s">
        <v>16314</v>
      </c>
      <c r="R15065" t="s">
        <v>100099</v>
      </c>
      <c r="S15065" s="4" t="str">
        <f t="shared" si="235"/>
        <v>1998</v>
      </c>
    </row>
    <row r="15066" spans="1:19" hidden="1" x14ac:dyDescent="0.35">
      <c r="A15066" t="s">
        <v>100097</v>
      </c>
      <c r="B15066" t="s">
        <v>100098</v>
      </c>
      <c r="C15066" t="s">
        <v>100100</v>
      </c>
      <c r="D15066" t="s">
        <v>100101</v>
      </c>
      <c r="E15066" t="s">
        <v>100102</v>
      </c>
      <c r="F15066" t="s">
        <v>100103</v>
      </c>
      <c r="I15066" t="s">
        <v>512</v>
      </c>
      <c r="J15066" t="s">
        <v>512</v>
      </c>
      <c r="M15066" t="s">
        <v>112297</v>
      </c>
      <c r="N15066" t="s">
        <v>16314</v>
      </c>
      <c r="O15066" s="3" t="s">
        <v>100104</v>
      </c>
      <c r="P15066" t="s">
        <v>16314</v>
      </c>
      <c r="Q15066" t="s">
        <v>16314</v>
      </c>
      <c r="R15066" t="s">
        <v>100104</v>
      </c>
      <c r="S15066" s="4" t="str">
        <f t="shared" si="235"/>
        <v>1998</v>
      </c>
    </row>
    <row r="15067" spans="1:19" hidden="1" x14ac:dyDescent="0.35">
      <c r="A15067" t="s">
        <v>100102</v>
      </c>
      <c r="B15067" t="s">
        <v>100103</v>
      </c>
      <c r="C15067" t="s">
        <v>100105</v>
      </c>
      <c r="D15067" t="s">
        <v>100106</v>
      </c>
      <c r="E15067" t="s">
        <v>100107</v>
      </c>
      <c r="F15067" t="s">
        <v>100108</v>
      </c>
      <c r="I15067" t="s">
        <v>100109</v>
      </c>
      <c r="J15067" t="s">
        <v>100110</v>
      </c>
      <c r="M15067" t="s">
        <v>112297</v>
      </c>
      <c r="N15067" t="s">
        <v>16314</v>
      </c>
      <c r="O15067" s="3" t="s">
        <v>100111</v>
      </c>
      <c r="P15067" t="s">
        <v>16314</v>
      </c>
      <c r="Q15067" t="s">
        <v>16314</v>
      </c>
      <c r="R15067" t="s">
        <v>100111</v>
      </c>
      <c r="S15067" s="4" t="str">
        <f t="shared" si="235"/>
        <v>1998</v>
      </c>
    </row>
    <row r="15068" spans="1:19" hidden="1" x14ac:dyDescent="0.35">
      <c r="A15068" t="s">
        <v>100107</v>
      </c>
      <c r="B15068" t="s">
        <v>100108</v>
      </c>
      <c r="C15068" t="s">
        <v>100112</v>
      </c>
      <c r="D15068" t="s">
        <v>100113</v>
      </c>
      <c r="E15068" t="s">
        <v>100114</v>
      </c>
      <c r="F15068" t="s">
        <v>100115</v>
      </c>
      <c r="I15068" t="s">
        <v>2301</v>
      </c>
      <c r="J15068" t="s">
        <v>2302</v>
      </c>
      <c r="M15068" t="s">
        <v>16314</v>
      </c>
      <c r="N15068" t="s">
        <v>16314</v>
      </c>
      <c r="O15068" s="3" t="s">
        <v>100116</v>
      </c>
      <c r="P15068" t="s">
        <v>16314</v>
      </c>
      <c r="Q15068" t="s">
        <v>16314</v>
      </c>
      <c r="R15068" t="s">
        <v>100116</v>
      </c>
      <c r="S15068" s="4" t="str">
        <f t="shared" si="235"/>
        <v>1998</v>
      </c>
    </row>
    <row r="15069" spans="1:19" hidden="1" x14ac:dyDescent="0.35">
      <c r="A15069" t="s">
        <v>100114</v>
      </c>
      <c r="B15069" t="s">
        <v>100115</v>
      </c>
      <c r="C15069" t="s">
        <v>100117</v>
      </c>
      <c r="D15069" t="s">
        <v>100118</v>
      </c>
      <c r="E15069" t="s">
        <v>100119</v>
      </c>
      <c r="F15069" t="s">
        <v>100120</v>
      </c>
      <c r="I15069" t="s">
        <v>2301</v>
      </c>
      <c r="J15069" t="s">
        <v>2302</v>
      </c>
      <c r="M15069" t="s">
        <v>16314</v>
      </c>
      <c r="N15069" t="s">
        <v>16314</v>
      </c>
      <c r="O15069" s="3" t="s">
        <v>100121</v>
      </c>
      <c r="P15069" t="s">
        <v>16314</v>
      </c>
      <c r="Q15069" t="s">
        <v>16314</v>
      </c>
      <c r="R15069" t="s">
        <v>100121</v>
      </c>
      <c r="S15069" s="4" t="str">
        <f t="shared" si="235"/>
        <v>1998</v>
      </c>
    </row>
    <row r="15070" spans="1:19" hidden="1" x14ac:dyDescent="0.35">
      <c r="A15070" t="s">
        <v>100119</v>
      </c>
      <c r="B15070" t="s">
        <v>100120</v>
      </c>
      <c r="C15070" t="s">
        <v>100122</v>
      </c>
      <c r="D15070" t="s">
        <v>100123</v>
      </c>
      <c r="E15070" t="s">
        <v>100124</v>
      </c>
      <c r="F15070" t="s">
        <v>100125</v>
      </c>
      <c r="I15070" t="s">
        <v>100126</v>
      </c>
      <c r="J15070" t="s">
        <v>100127</v>
      </c>
      <c r="M15070" t="s">
        <v>112314</v>
      </c>
      <c r="N15070" t="s">
        <v>16314</v>
      </c>
      <c r="O15070" s="3" t="s">
        <v>100128</v>
      </c>
      <c r="P15070" t="s">
        <v>16314</v>
      </c>
      <c r="Q15070" t="s">
        <v>16314</v>
      </c>
      <c r="R15070" t="s">
        <v>100128</v>
      </c>
      <c r="S15070" s="4" t="str">
        <f t="shared" si="235"/>
        <v>1998</v>
      </c>
    </row>
    <row r="15071" spans="1:19" ht="29" hidden="1" x14ac:dyDescent="0.35">
      <c r="A15071" t="s">
        <v>100124</v>
      </c>
      <c r="B15071" t="s">
        <v>100125</v>
      </c>
      <c r="C15071" t="s">
        <v>100129</v>
      </c>
      <c r="D15071" t="s">
        <v>100130</v>
      </c>
      <c r="E15071" t="s">
        <v>100131</v>
      </c>
      <c r="F15071" t="s">
        <v>100132</v>
      </c>
      <c r="I15071" t="s">
        <v>100133</v>
      </c>
      <c r="J15071" t="s">
        <v>100134</v>
      </c>
      <c r="K15071" s="2" t="s">
        <v>100135</v>
      </c>
      <c r="M15071" t="s">
        <v>16314</v>
      </c>
      <c r="N15071" t="s">
        <v>16314</v>
      </c>
      <c r="O15071" s="3" t="s">
        <v>100136</v>
      </c>
      <c r="P15071" t="s">
        <v>16314</v>
      </c>
      <c r="Q15071" t="s">
        <v>16314</v>
      </c>
      <c r="R15071" t="s">
        <v>100136</v>
      </c>
      <c r="S15071" s="4" t="str">
        <f t="shared" si="235"/>
        <v>1998</v>
      </c>
    </row>
    <row r="15072" spans="1:19" hidden="1" x14ac:dyDescent="0.35">
      <c r="A15072" t="s">
        <v>100131</v>
      </c>
      <c r="B15072" t="s">
        <v>100132</v>
      </c>
      <c r="C15072" t="s">
        <v>100137</v>
      </c>
      <c r="D15072" t="s">
        <v>100138</v>
      </c>
      <c r="E15072" s="1" t="s">
        <v>100139</v>
      </c>
      <c r="F15072" s="1" t="s">
        <v>100140</v>
      </c>
      <c r="I15072" t="s">
        <v>100141</v>
      </c>
      <c r="J15072" t="s">
        <v>100142</v>
      </c>
      <c r="M15072" t="s">
        <v>16314</v>
      </c>
      <c r="N15072" t="s">
        <v>16314</v>
      </c>
      <c r="O15072" s="3" t="s">
        <v>100143</v>
      </c>
      <c r="P15072" t="s">
        <v>16314</v>
      </c>
      <c r="Q15072" t="s">
        <v>16314</v>
      </c>
      <c r="R15072" t="s">
        <v>100143</v>
      </c>
      <c r="S15072" s="4" t="str">
        <f t="shared" si="235"/>
        <v>1998</v>
      </c>
    </row>
    <row r="15073" spans="1:19" hidden="1" x14ac:dyDescent="0.35">
      <c r="A15073" s="1" t="s">
        <v>100139</v>
      </c>
      <c r="B15073" s="1" t="s">
        <v>100140</v>
      </c>
      <c r="C15073" t="s">
        <v>100144</v>
      </c>
      <c r="D15073" t="s">
        <v>100145</v>
      </c>
      <c r="E15073" t="s">
        <v>100146</v>
      </c>
      <c r="F15073" t="s">
        <v>100147</v>
      </c>
      <c r="I15073" t="s">
        <v>512</v>
      </c>
      <c r="J15073" t="s">
        <v>512</v>
      </c>
      <c r="M15073" t="s">
        <v>112297</v>
      </c>
      <c r="N15073" t="s">
        <v>16314</v>
      </c>
      <c r="O15073" s="3" t="s">
        <v>100148</v>
      </c>
      <c r="P15073" t="s">
        <v>16314</v>
      </c>
      <c r="Q15073" t="s">
        <v>16314</v>
      </c>
      <c r="R15073" t="s">
        <v>100148</v>
      </c>
      <c r="S15073" s="4" t="str">
        <f t="shared" si="235"/>
        <v>1998</v>
      </c>
    </row>
    <row r="15074" spans="1:19" hidden="1" x14ac:dyDescent="0.35">
      <c r="A15074" t="s">
        <v>100146</v>
      </c>
      <c r="B15074" t="s">
        <v>100147</v>
      </c>
      <c r="C15074" t="s">
        <v>100149</v>
      </c>
      <c r="D15074" t="s">
        <v>100150</v>
      </c>
      <c r="E15074" t="s">
        <v>100151</v>
      </c>
      <c r="F15074" t="s">
        <v>100152</v>
      </c>
      <c r="I15074" t="s">
        <v>100153</v>
      </c>
      <c r="J15074" t="s">
        <v>100154</v>
      </c>
      <c r="M15074" t="s">
        <v>112323</v>
      </c>
      <c r="N15074" t="s">
        <v>16314</v>
      </c>
      <c r="O15074" s="3" t="s">
        <v>100155</v>
      </c>
      <c r="P15074" t="s">
        <v>16314</v>
      </c>
      <c r="Q15074" t="s">
        <v>16314</v>
      </c>
      <c r="R15074" t="s">
        <v>100155</v>
      </c>
      <c r="S15074" s="4" t="str">
        <f t="shared" si="235"/>
        <v>1998</v>
      </c>
    </row>
    <row r="15075" spans="1:19" hidden="1" x14ac:dyDescent="0.35">
      <c r="A15075" t="s">
        <v>100151</v>
      </c>
      <c r="B15075" t="s">
        <v>100152</v>
      </c>
      <c r="C15075" t="s">
        <v>100156</v>
      </c>
      <c r="D15075" t="s">
        <v>100157</v>
      </c>
      <c r="E15075" t="s">
        <v>100158</v>
      </c>
      <c r="F15075" t="s">
        <v>100159</v>
      </c>
      <c r="I15075" t="s">
        <v>100160</v>
      </c>
      <c r="J15075" t="s">
        <v>100161</v>
      </c>
      <c r="M15075" t="s">
        <v>112323</v>
      </c>
      <c r="N15075" t="s">
        <v>16314</v>
      </c>
      <c r="O15075" s="3" t="s">
        <v>100162</v>
      </c>
      <c r="P15075" t="s">
        <v>16314</v>
      </c>
      <c r="Q15075" t="s">
        <v>16314</v>
      </c>
      <c r="R15075" t="s">
        <v>100162</v>
      </c>
      <c r="S15075" s="4" t="str">
        <f t="shared" si="235"/>
        <v>1998</v>
      </c>
    </row>
    <row r="15076" spans="1:19" hidden="1" x14ac:dyDescent="0.35">
      <c r="A15076" t="s">
        <v>100158</v>
      </c>
      <c r="B15076" t="s">
        <v>100159</v>
      </c>
      <c r="C15076" t="s">
        <v>100163</v>
      </c>
      <c r="D15076" t="s">
        <v>100164</v>
      </c>
      <c r="E15076" t="s">
        <v>100165</v>
      </c>
      <c r="F15076" t="s">
        <v>100166</v>
      </c>
      <c r="I15076" t="s">
        <v>100167</v>
      </c>
      <c r="J15076" t="s">
        <v>100168</v>
      </c>
      <c r="M15076" t="s">
        <v>112314</v>
      </c>
      <c r="N15076" t="s">
        <v>16314</v>
      </c>
      <c r="O15076" s="3" t="s">
        <v>100169</v>
      </c>
      <c r="P15076" t="s">
        <v>16314</v>
      </c>
      <c r="Q15076" t="s">
        <v>16314</v>
      </c>
      <c r="R15076" t="s">
        <v>100169</v>
      </c>
      <c r="S15076" s="4" t="str">
        <f t="shared" si="235"/>
        <v>1998</v>
      </c>
    </row>
    <row r="15077" spans="1:19" hidden="1" x14ac:dyDescent="0.35">
      <c r="A15077" t="s">
        <v>100165</v>
      </c>
      <c r="B15077" t="s">
        <v>100166</v>
      </c>
      <c r="C15077" t="s">
        <v>100170</v>
      </c>
      <c r="D15077" t="s">
        <v>100171</v>
      </c>
      <c r="E15077" t="s">
        <v>100172</v>
      </c>
      <c r="F15077" t="s">
        <v>100173</v>
      </c>
      <c r="I15077" t="s">
        <v>100174</v>
      </c>
      <c r="J15077" t="s">
        <v>100175</v>
      </c>
      <c r="M15077" t="s">
        <v>112297</v>
      </c>
      <c r="N15077" t="s">
        <v>16314</v>
      </c>
      <c r="O15077" s="3" t="s">
        <v>100176</v>
      </c>
      <c r="P15077" t="s">
        <v>16314</v>
      </c>
      <c r="Q15077" t="s">
        <v>16314</v>
      </c>
      <c r="R15077" t="s">
        <v>100176</v>
      </c>
      <c r="S15077" s="4" t="str">
        <f t="shared" si="235"/>
        <v>1998</v>
      </c>
    </row>
    <row r="15078" spans="1:19" hidden="1" x14ac:dyDescent="0.35">
      <c r="A15078" t="s">
        <v>100172</v>
      </c>
      <c r="B15078" t="s">
        <v>100173</v>
      </c>
      <c r="C15078" s="1" t="s">
        <v>100177</v>
      </c>
      <c r="D15078" s="1" t="s">
        <v>100178</v>
      </c>
      <c r="E15078" t="s">
        <v>100179</v>
      </c>
      <c r="F15078" t="s">
        <v>100180</v>
      </c>
      <c r="I15078" t="s">
        <v>100181</v>
      </c>
      <c r="J15078" t="s">
        <v>100182</v>
      </c>
      <c r="M15078" t="s">
        <v>112323</v>
      </c>
      <c r="N15078" t="s">
        <v>16314</v>
      </c>
      <c r="O15078" s="3" t="s">
        <v>100183</v>
      </c>
      <c r="P15078" t="s">
        <v>16314</v>
      </c>
      <c r="Q15078" t="s">
        <v>16314</v>
      </c>
      <c r="R15078" t="s">
        <v>100183</v>
      </c>
      <c r="S15078" s="4" t="str">
        <f t="shared" si="235"/>
        <v>1998</v>
      </c>
    </row>
    <row r="15079" spans="1:19" hidden="1" x14ac:dyDescent="0.35">
      <c r="A15079" t="s">
        <v>100179</v>
      </c>
      <c r="B15079" t="s">
        <v>100180</v>
      </c>
      <c r="C15079" t="s">
        <v>100184</v>
      </c>
      <c r="D15079" t="s">
        <v>100185</v>
      </c>
      <c r="E15079" t="s">
        <v>100186</v>
      </c>
      <c r="F15079" t="s">
        <v>100187</v>
      </c>
      <c r="I15079" t="s">
        <v>100188</v>
      </c>
      <c r="J15079" t="s">
        <v>100189</v>
      </c>
      <c r="M15079" t="s">
        <v>112323</v>
      </c>
      <c r="N15079" t="s">
        <v>16314</v>
      </c>
      <c r="O15079" s="3" t="s">
        <v>100190</v>
      </c>
      <c r="P15079" t="s">
        <v>16314</v>
      </c>
      <c r="Q15079" t="s">
        <v>16314</v>
      </c>
      <c r="R15079" t="s">
        <v>100190</v>
      </c>
      <c r="S15079" s="4" t="str">
        <f t="shared" si="235"/>
        <v>1998</v>
      </c>
    </row>
    <row r="15080" spans="1:19" hidden="1" x14ac:dyDescent="0.35">
      <c r="A15080" t="s">
        <v>100186</v>
      </c>
      <c r="B15080" t="s">
        <v>100187</v>
      </c>
      <c r="C15080" t="s">
        <v>100191</v>
      </c>
      <c r="D15080" t="s">
        <v>100192</v>
      </c>
      <c r="E15080" t="s">
        <v>100193</v>
      </c>
      <c r="F15080" t="s">
        <v>100194</v>
      </c>
      <c r="I15080" t="s">
        <v>100195</v>
      </c>
      <c r="J15080" t="s">
        <v>100196</v>
      </c>
      <c r="M15080" t="s">
        <v>112323</v>
      </c>
      <c r="N15080" t="s">
        <v>16314</v>
      </c>
      <c r="O15080" s="3" t="s">
        <v>100197</v>
      </c>
      <c r="P15080" t="s">
        <v>16314</v>
      </c>
      <c r="Q15080" t="s">
        <v>16314</v>
      </c>
      <c r="R15080" t="s">
        <v>100197</v>
      </c>
      <c r="S15080" s="4" t="str">
        <f t="shared" si="235"/>
        <v>1998</v>
      </c>
    </row>
    <row r="15081" spans="1:19" hidden="1" x14ac:dyDescent="0.35">
      <c r="A15081" t="s">
        <v>100193</v>
      </c>
      <c r="B15081" t="s">
        <v>100194</v>
      </c>
      <c r="C15081" t="s">
        <v>100198</v>
      </c>
      <c r="D15081" t="s">
        <v>100199</v>
      </c>
      <c r="E15081" t="s">
        <v>100200</v>
      </c>
      <c r="F15081" t="s">
        <v>100201</v>
      </c>
      <c r="I15081" t="s">
        <v>87775</v>
      </c>
      <c r="J15081" t="s">
        <v>87776</v>
      </c>
      <c r="M15081" t="s">
        <v>112323</v>
      </c>
      <c r="N15081" t="s">
        <v>16314</v>
      </c>
      <c r="O15081" s="3" t="s">
        <v>100202</v>
      </c>
      <c r="P15081" t="s">
        <v>16314</v>
      </c>
      <c r="Q15081" t="s">
        <v>16314</v>
      </c>
      <c r="R15081" t="s">
        <v>100202</v>
      </c>
      <c r="S15081" s="4" t="str">
        <f t="shared" si="235"/>
        <v>1998</v>
      </c>
    </row>
    <row r="15082" spans="1:19" hidden="1" x14ac:dyDescent="0.35">
      <c r="A15082" t="s">
        <v>100200</v>
      </c>
      <c r="B15082" t="s">
        <v>100201</v>
      </c>
      <c r="C15082" t="s">
        <v>100203</v>
      </c>
      <c r="D15082" t="s">
        <v>100204</v>
      </c>
      <c r="E15082" t="s">
        <v>100205</v>
      </c>
      <c r="F15082" t="s">
        <v>100206</v>
      </c>
      <c r="I15082" t="s">
        <v>100207</v>
      </c>
      <c r="J15082" t="s">
        <v>100208</v>
      </c>
      <c r="M15082" t="s">
        <v>112323</v>
      </c>
      <c r="N15082" t="s">
        <v>16314</v>
      </c>
      <c r="O15082" s="3" t="s">
        <v>100209</v>
      </c>
      <c r="P15082" t="s">
        <v>16314</v>
      </c>
      <c r="Q15082" t="s">
        <v>16314</v>
      </c>
      <c r="R15082" t="s">
        <v>100209</v>
      </c>
      <c r="S15082" s="4" t="str">
        <f t="shared" si="235"/>
        <v>1998</v>
      </c>
    </row>
    <row r="15083" spans="1:19" hidden="1" x14ac:dyDescent="0.35">
      <c r="A15083" t="s">
        <v>100205</v>
      </c>
      <c r="B15083" t="s">
        <v>100206</v>
      </c>
      <c r="C15083" t="s">
        <v>100210</v>
      </c>
      <c r="D15083" t="s">
        <v>100211</v>
      </c>
      <c r="E15083" t="s">
        <v>100212</v>
      </c>
      <c r="F15083" t="s">
        <v>100213</v>
      </c>
      <c r="I15083" t="s">
        <v>100214</v>
      </c>
      <c r="J15083" t="s">
        <v>95589</v>
      </c>
      <c r="M15083" t="s">
        <v>112323</v>
      </c>
      <c r="N15083" t="s">
        <v>16314</v>
      </c>
      <c r="O15083" s="3" t="s">
        <v>100215</v>
      </c>
      <c r="P15083" t="s">
        <v>16314</v>
      </c>
      <c r="Q15083" t="s">
        <v>16314</v>
      </c>
      <c r="R15083" t="s">
        <v>100215</v>
      </c>
      <c r="S15083" s="4" t="str">
        <f t="shared" si="235"/>
        <v>1998</v>
      </c>
    </row>
    <row r="15084" spans="1:19" ht="29" hidden="1" x14ac:dyDescent="0.35">
      <c r="A15084" t="s">
        <v>100212</v>
      </c>
      <c r="B15084" t="s">
        <v>100213</v>
      </c>
      <c r="C15084" t="s">
        <v>100216</v>
      </c>
      <c r="D15084" t="s">
        <v>100217</v>
      </c>
      <c r="E15084" t="s">
        <v>100218</v>
      </c>
      <c r="F15084" t="s">
        <v>100219</v>
      </c>
      <c r="I15084" t="s">
        <v>100220</v>
      </c>
      <c r="J15084" t="s">
        <v>100221</v>
      </c>
      <c r="K15084" s="2" t="s">
        <v>78795</v>
      </c>
      <c r="M15084" t="s">
        <v>16314</v>
      </c>
      <c r="N15084" t="s">
        <v>16314</v>
      </c>
      <c r="O15084" s="3" t="s">
        <v>100222</v>
      </c>
      <c r="P15084" t="s">
        <v>16314</v>
      </c>
      <c r="Q15084" t="s">
        <v>16314</v>
      </c>
      <c r="R15084" t="s">
        <v>100222</v>
      </c>
      <c r="S15084" s="4" t="str">
        <f t="shared" si="235"/>
        <v>1998</v>
      </c>
    </row>
    <row r="15085" spans="1:19" hidden="1" x14ac:dyDescent="0.35">
      <c r="A15085" t="s">
        <v>100218</v>
      </c>
      <c r="B15085" t="s">
        <v>100219</v>
      </c>
      <c r="C15085" t="s">
        <v>100223</v>
      </c>
      <c r="D15085" t="s">
        <v>100224</v>
      </c>
      <c r="E15085" t="s">
        <v>100225</v>
      </c>
      <c r="F15085" t="s">
        <v>100226</v>
      </c>
      <c r="I15085" t="s">
        <v>512</v>
      </c>
      <c r="J15085" t="s">
        <v>512</v>
      </c>
      <c r="M15085" t="s">
        <v>112297</v>
      </c>
      <c r="N15085" t="s">
        <v>16314</v>
      </c>
      <c r="O15085" s="3" t="s">
        <v>100227</v>
      </c>
      <c r="P15085" t="s">
        <v>16314</v>
      </c>
      <c r="Q15085" t="s">
        <v>16314</v>
      </c>
      <c r="R15085" t="s">
        <v>100227</v>
      </c>
      <c r="S15085" s="4" t="str">
        <f t="shared" si="235"/>
        <v>1998</v>
      </c>
    </row>
    <row r="15086" spans="1:19" hidden="1" x14ac:dyDescent="0.35">
      <c r="A15086" t="s">
        <v>100225</v>
      </c>
      <c r="B15086" t="s">
        <v>100226</v>
      </c>
      <c r="C15086" t="s">
        <v>100228</v>
      </c>
      <c r="D15086" t="s">
        <v>100229</v>
      </c>
      <c r="E15086" t="s">
        <v>100230</v>
      </c>
      <c r="F15086" t="s">
        <v>100231</v>
      </c>
      <c r="I15086" t="s">
        <v>100232</v>
      </c>
      <c r="J15086" t="s">
        <v>100233</v>
      </c>
      <c r="M15086" t="s">
        <v>112314</v>
      </c>
      <c r="N15086" t="s">
        <v>16314</v>
      </c>
      <c r="O15086" s="3" t="s">
        <v>100234</v>
      </c>
      <c r="P15086" t="s">
        <v>16314</v>
      </c>
      <c r="Q15086" t="s">
        <v>16314</v>
      </c>
      <c r="R15086" t="s">
        <v>100234</v>
      </c>
      <c r="S15086" s="4" t="str">
        <f t="shared" si="235"/>
        <v>1998</v>
      </c>
    </row>
    <row r="15087" spans="1:19" hidden="1" x14ac:dyDescent="0.35">
      <c r="A15087" t="s">
        <v>100230</v>
      </c>
      <c r="B15087" t="s">
        <v>100231</v>
      </c>
      <c r="C15087" t="s">
        <v>100235</v>
      </c>
      <c r="D15087" t="s">
        <v>100236</v>
      </c>
      <c r="E15087" t="s">
        <v>100237</v>
      </c>
      <c r="F15087" t="s">
        <v>100238</v>
      </c>
      <c r="I15087" t="s">
        <v>100239</v>
      </c>
      <c r="J15087" t="s">
        <v>100240</v>
      </c>
      <c r="M15087" t="s">
        <v>112314</v>
      </c>
      <c r="N15087" t="s">
        <v>16314</v>
      </c>
      <c r="O15087" s="3" t="s">
        <v>100241</v>
      </c>
      <c r="P15087" t="s">
        <v>16314</v>
      </c>
      <c r="Q15087" t="s">
        <v>16314</v>
      </c>
      <c r="R15087" t="s">
        <v>100241</v>
      </c>
      <c r="S15087" s="4" t="str">
        <f t="shared" si="235"/>
        <v>1998</v>
      </c>
    </row>
    <row r="15088" spans="1:19" ht="29" hidden="1" x14ac:dyDescent="0.35">
      <c r="A15088" t="s">
        <v>100237</v>
      </c>
      <c r="B15088" t="s">
        <v>100238</v>
      </c>
      <c r="C15088" t="s">
        <v>100242</v>
      </c>
      <c r="D15088" t="s">
        <v>100243</v>
      </c>
      <c r="E15088" t="s">
        <v>100244</v>
      </c>
      <c r="F15088" t="s">
        <v>100245</v>
      </c>
      <c r="I15088" t="s">
        <v>100246</v>
      </c>
      <c r="J15088" t="s">
        <v>100247</v>
      </c>
      <c r="K15088" s="2" t="s">
        <v>11336</v>
      </c>
      <c r="M15088" t="s">
        <v>16314</v>
      </c>
      <c r="N15088" t="s">
        <v>16314</v>
      </c>
      <c r="O15088" s="3" t="s">
        <v>100248</v>
      </c>
      <c r="P15088" t="s">
        <v>16314</v>
      </c>
      <c r="Q15088" t="s">
        <v>16314</v>
      </c>
      <c r="R15088" t="s">
        <v>100248</v>
      </c>
      <c r="S15088" s="4" t="str">
        <f t="shared" si="235"/>
        <v>1997</v>
      </c>
    </row>
    <row r="15089" spans="1:19" ht="29" hidden="1" x14ac:dyDescent="0.35">
      <c r="A15089" t="s">
        <v>100244</v>
      </c>
      <c r="B15089" t="s">
        <v>100245</v>
      </c>
      <c r="C15089" t="s">
        <v>100249</v>
      </c>
      <c r="D15089" t="s">
        <v>100250</v>
      </c>
      <c r="E15089" t="s">
        <v>100251</v>
      </c>
      <c r="F15089" t="s">
        <v>100252</v>
      </c>
      <c r="I15089" t="s">
        <v>100253</v>
      </c>
      <c r="J15089" t="s">
        <v>100254</v>
      </c>
      <c r="K15089" s="2" t="s">
        <v>78795</v>
      </c>
      <c r="M15089" t="s">
        <v>16314</v>
      </c>
      <c r="N15089" t="s">
        <v>16314</v>
      </c>
      <c r="O15089" s="3" t="s">
        <v>100255</v>
      </c>
      <c r="P15089" t="s">
        <v>16314</v>
      </c>
      <c r="Q15089" t="s">
        <v>16314</v>
      </c>
      <c r="R15089" t="s">
        <v>100255</v>
      </c>
      <c r="S15089" s="4" t="str">
        <f t="shared" si="235"/>
        <v>1997</v>
      </c>
    </row>
    <row r="15090" spans="1:19" hidden="1" x14ac:dyDescent="0.35">
      <c r="A15090" t="s">
        <v>100251</v>
      </c>
      <c r="B15090" t="s">
        <v>100252</v>
      </c>
      <c r="C15090" t="s">
        <v>100256</v>
      </c>
      <c r="D15090" t="s">
        <v>100257</v>
      </c>
      <c r="E15090" t="s">
        <v>100258</v>
      </c>
      <c r="F15090" t="s">
        <v>100259</v>
      </c>
      <c r="I15090" t="s">
        <v>100260</v>
      </c>
      <c r="J15090" t="s">
        <v>100261</v>
      </c>
      <c r="M15090" t="s">
        <v>112314</v>
      </c>
      <c r="N15090" t="s">
        <v>16314</v>
      </c>
      <c r="O15090" s="3" t="s">
        <v>100262</v>
      </c>
      <c r="P15090" t="s">
        <v>16314</v>
      </c>
      <c r="Q15090" t="s">
        <v>16314</v>
      </c>
      <c r="R15090" t="s">
        <v>100262</v>
      </c>
      <c r="S15090" s="4" t="str">
        <f t="shared" si="235"/>
        <v>1997</v>
      </c>
    </row>
    <row r="15091" spans="1:19" hidden="1" x14ac:dyDescent="0.35">
      <c r="A15091" t="s">
        <v>100258</v>
      </c>
      <c r="B15091" t="s">
        <v>100259</v>
      </c>
      <c r="C15091" t="s">
        <v>100263</v>
      </c>
      <c r="D15091" t="s">
        <v>100264</v>
      </c>
      <c r="E15091" t="s">
        <v>100265</v>
      </c>
      <c r="F15091" t="s">
        <v>100266</v>
      </c>
      <c r="I15091" t="s">
        <v>512</v>
      </c>
      <c r="J15091" t="s">
        <v>512</v>
      </c>
      <c r="M15091" t="s">
        <v>112297</v>
      </c>
      <c r="N15091" t="s">
        <v>16314</v>
      </c>
      <c r="O15091" s="3" t="s">
        <v>100267</v>
      </c>
      <c r="P15091" t="s">
        <v>16314</v>
      </c>
      <c r="Q15091" t="s">
        <v>16314</v>
      </c>
      <c r="R15091" t="s">
        <v>100267</v>
      </c>
      <c r="S15091" s="4" t="str">
        <f t="shared" si="235"/>
        <v>1997</v>
      </c>
    </row>
    <row r="15092" spans="1:19" ht="130.5" hidden="1" x14ac:dyDescent="0.35">
      <c r="A15092" t="s">
        <v>100265</v>
      </c>
      <c r="B15092" t="s">
        <v>100266</v>
      </c>
      <c r="C15092" t="s">
        <v>100268</v>
      </c>
      <c r="D15092" t="s">
        <v>100269</v>
      </c>
      <c r="E15092" t="s">
        <v>100270</v>
      </c>
      <c r="F15092" t="s">
        <v>100271</v>
      </c>
      <c r="I15092" t="s">
        <v>100272</v>
      </c>
      <c r="J15092" t="s">
        <v>100273</v>
      </c>
      <c r="K15092" s="2" t="s">
        <v>100274</v>
      </c>
      <c r="M15092" t="s">
        <v>16314</v>
      </c>
      <c r="N15092" t="s">
        <v>16314</v>
      </c>
      <c r="O15092" s="3" t="s">
        <v>100275</v>
      </c>
      <c r="P15092" t="s">
        <v>16314</v>
      </c>
      <c r="Q15092" t="s">
        <v>16314</v>
      </c>
      <c r="R15092" t="s">
        <v>100275</v>
      </c>
      <c r="S15092" s="4" t="str">
        <f t="shared" si="235"/>
        <v>1997</v>
      </c>
    </row>
    <row r="15093" spans="1:19" hidden="1" x14ac:dyDescent="0.35">
      <c r="A15093" t="s">
        <v>100270</v>
      </c>
      <c r="B15093" t="s">
        <v>100271</v>
      </c>
      <c r="C15093" t="s">
        <v>100276</v>
      </c>
      <c r="D15093" t="s">
        <v>100277</v>
      </c>
      <c r="E15093" t="s">
        <v>100278</v>
      </c>
      <c r="F15093" t="s">
        <v>100279</v>
      </c>
      <c r="I15093" t="s">
        <v>100280</v>
      </c>
      <c r="J15093" t="s">
        <v>100281</v>
      </c>
      <c r="M15093" t="s">
        <v>112305</v>
      </c>
      <c r="N15093" t="s">
        <v>16314</v>
      </c>
      <c r="O15093" s="3" t="s">
        <v>100282</v>
      </c>
      <c r="P15093" t="s">
        <v>16314</v>
      </c>
      <c r="Q15093" t="s">
        <v>16314</v>
      </c>
      <c r="R15093" t="s">
        <v>100282</v>
      </c>
      <c r="S15093" s="4" t="str">
        <f t="shared" si="235"/>
        <v>1997</v>
      </c>
    </row>
    <row r="15094" spans="1:19" hidden="1" x14ac:dyDescent="0.35">
      <c r="A15094" t="s">
        <v>100278</v>
      </c>
      <c r="B15094" t="s">
        <v>100279</v>
      </c>
      <c r="C15094" t="s">
        <v>100283</v>
      </c>
      <c r="D15094" t="s">
        <v>100284</v>
      </c>
      <c r="E15094" t="s">
        <v>100285</v>
      </c>
      <c r="F15094" t="s">
        <v>100286</v>
      </c>
      <c r="I15094" t="s">
        <v>100280</v>
      </c>
      <c r="J15094" t="s">
        <v>100281</v>
      </c>
      <c r="M15094" t="s">
        <v>112305</v>
      </c>
      <c r="N15094" t="s">
        <v>16314</v>
      </c>
      <c r="O15094" s="3" t="s">
        <v>100287</v>
      </c>
      <c r="P15094" t="s">
        <v>16314</v>
      </c>
      <c r="Q15094" t="s">
        <v>16314</v>
      </c>
      <c r="R15094" t="s">
        <v>100287</v>
      </c>
      <c r="S15094" s="4" t="str">
        <f t="shared" si="235"/>
        <v>1997</v>
      </c>
    </row>
    <row r="15095" spans="1:19" hidden="1" x14ac:dyDescent="0.35">
      <c r="A15095" t="s">
        <v>100285</v>
      </c>
      <c r="B15095" t="s">
        <v>100286</v>
      </c>
      <c r="C15095" t="s">
        <v>100288</v>
      </c>
      <c r="D15095" t="s">
        <v>100289</v>
      </c>
      <c r="E15095" t="s">
        <v>100290</v>
      </c>
      <c r="F15095" t="s">
        <v>100291</v>
      </c>
      <c r="I15095" t="s">
        <v>100292</v>
      </c>
      <c r="J15095" t="s">
        <v>100293</v>
      </c>
      <c r="M15095" t="s">
        <v>112297</v>
      </c>
      <c r="N15095" t="s">
        <v>16314</v>
      </c>
      <c r="O15095" s="3" t="s">
        <v>100294</v>
      </c>
      <c r="P15095" t="s">
        <v>16314</v>
      </c>
      <c r="Q15095" t="s">
        <v>16314</v>
      </c>
      <c r="R15095" t="s">
        <v>100294</v>
      </c>
      <c r="S15095" s="4" t="str">
        <f t="shared" si="235"/>
        <v>1997</v>
      </c>
    </row>
    <row r="15096" spans="1:19" hidden="1" x14ac:dyDescent="0.35">
      <c r="A15096" t="s">
        <v>100290</v>
      </c>
      <c r="B15096" t="s">
        <v>100291</v>
      </c>
      <c r="C15096" t="s">
        <v>100295</v>
      </c>
      <c r="D15096" t="s">
        <v>100296</v>
      </c>
      <c r="E15096" t="s">
        <v>100297</v>
      </c>
      <c r="F15096" t="s">
        <v>100298</v>
      </c>
      <c r="I15096" t="s">
        <v>100299</v>
      </c>
      <c r="J15096" t="s">
        <v>100300</v>
      </c>
      <c r="M15096" t="s">
        <v>112308</v>
      </c>
      <c r="N15096" t="s">
        <v>16314</v>
      </c>
      <c r="O15096" s="3" t="s">
        <v>100301</v>
      </c>
      <c r="P15096" t="s">
        <v>16314</v>
      </c>
      <c r="Q15096" t="s">
        <v>16314</v>
      </c>
      <c r="R15096" t="s">
        <v>100301</v>
      </c>
      <c r="S15096" s="4" t="str">
        <f t="shared" si="235"/>
        <v>1997</v>
      </c>
    </row>
    <row r="15097" spans="1:19" ht="29" hidden="1" x14ac:dyDescent="0.35">
      <c r="A15097" t="s">
        <v>100297</v>
      </c>
      <c r="B15097" t="s">
        <v>100298</v>
      </c>
      <c r="C15097" t="s">
        <v>100302</v>
      </c>
      <c r="D15097" t="s">
        <v>100303</v>
      </c>
      <c r="E15097" t="s">
        <v>100304</v>
      </c>
      <c r="F15097" t="s">
        <v>100305</v>
      </c>
      <c r="I15097" t="s">
        <v>100306</v>
      </c>
      <c r="J15097" t="s">
        <v>100307</v>
      </c>
      <c r="K15097" s="2" t="s">
        <v>11336</v>
      </c>
      <c r="M15097" t="s">
        <v>16314</v>
      </c>
      <c r="N15097" t="s">
        <v>16314</v>
      </c>
      <c r="O15097" s="3" t="s">
        <v>100308</v>
      </c>
      <c r="P15097" t="s">
        <v>16314</v>
      </c>
      <c r="Q15097" t="s">
        <v>16314</v>
      </c>
      <c r="R15097" t="s">
        <v>100308</v>
      </c>
      <c r="S15097" s="4" t="str">
        <f t="shared" si="235"/>
        <v>1997</v>
      </c>
    </row>
    <row r="15098" spans="1:19" ht="29" hidden="1" x14ac:dyDescent="0.35">
      <c r="A15098" t="s">
        <v>100304</v>
      </c>
      <c r="B15098" t="s">
        <v>100305</v>
      </c>
      <c r="C15098" t="s">
        <v>100309</v>
      </c>
      <c r="D15098" t="s">
        <v>100310</v>
      </c>
      <c r="E15098" t="s">
        <v>100311</v>
      </c>
      <c r="F15098" t="s">
        <v>100312</v>
      </c>
      <c r="I15098" t="s">
        <v>100313</v>
      </c>
      <c r="J15098" t="s">
        <v>100314</v>
      </c>
      <c r="K15098" s="2" t="s">
        <v>78795</v>
      </c>
      <c r="M15098" t="s">
        <v>16314</v>
      </c>
      <c r="N15098" t="s">
        <v>16314</v>
      </c>
      <c r="O15098" s="3" t="s">
        <v>100315</v>
      </c>
      <c r="P15098" t="s">
        <v>16314</v>
      </c>
      <c r="Q15098" t="s">
        <v>16314</v>
      </c>
      <c r="R15098" t="s">
        <v>100315</v>
      </c>
      <c r="S15098" s="4" t="str">
        <f t="shared" si="235"/>
        <v>1997</v>
      </c>
    </row>
    <row r="15099" spans="1:19" hidden="1" x14ac:dyDescent="0.35">
      <c r="A15099" t="s">
        <v>100311</v>
      </c>
      <c r="B15099" t="s">
        <v>100312</v>
      </c>
      <c r="C15099" t="s">
        <v>100316</v>
      </c>
      <c r="D15099" t="s">
        <v>100317</v>
      </c>
      <c r="E15099" t="s">
        <v>100318</v>
      </c>
      <c r="F15099" t="s">
        <v>100319</v>
      </c>
      <c r="I15099" t="s">
        <v>100320</v>
      </c>
      <c r="J15099" t="s">
        <v>100321</v>
      </c>
      <c r="M15099" t="s">
        <v>112323</v>
      </c>
      <c r="N15099" t="s">
        <v>16314</v>
      </c>
      <c r="O15099" s="3" t="s">
        <v>100322</v>
      </c>
      <c r="P15099" t="s">
        <v>16314</v>
      </c>
      <c r="Q15099" t="s">
        <v>16314</v>
      </c>
      <c r="R15099" t="s">
        <v>100322</v>
      </c>
      <c r="S15099" s="4" t="str">
        <f t="shared" si="235"/>
        <v>1997</v>
      </c>
    </row>
    <row r="15100" spans="1:19" hidden="1" x14ac:dyDescent="0.35">
      <c r="A15100" t="s">
        <v>100318</v>
      </c>
      <c r="B15100" t="s">
        <v>100319</v>
      </c>
      <c r="C15100" t="s">
        <v>100323</v>
      </c>
      <c r="D15100" t="s">
        <v>100324</v>
      </c>
      <c r="E15100" t="s">
        <v>100325</v>
      </c>
      <c r="F15100" t="s">
        <v>100326</v>
      </c>
      <c r="I15100" t="s">
        <v>100327</v>
      </c>
      <c r="J15100" t="s">
        <v>100328</v>
      </c>
      <c r="M15100" t="s">
        <v>112323</v>
      </c>
      <c r="N15100" t="s">
        <v>16314</v>
      </c>
      <c r="O15100" s="3" t="s">
        <v>100329</v>
      </c>
      <c r="P15100" t="s">
        <v>16314</v>
      </c>
      <c r="Q15100" t="s">
        <v>16314</v>
      </c>
      <c r="R15100" t="s">
        <v>100329</v>
      </c>
      <c r="S15100" s="4" t="str">
        <f t="shared" si="235"/>
        <v>1997</v>
      </c>
    </row>
    <row r="15101" spans="1:19" hidden="1" x14ac:dyDescent="0.35">
      <c r="A15101" t="s">
        <v>100325</v>
      </c>
      <c r="B15101" t="s">
        <v>100326</v>
      </c>
      <c r="C15101" t="s">
        <v>100330</v>
      </c>
      <c r="D15101" t="s">
        <v>100331</v>
      </c>
      <c r="E15101" t="s">
        <v>100332</v>
      </c>
      <c r="F15101" t="s">
        <v>100333</v>
      </c>
      <c r="I15101" t="s">
        <v>100334</v>
      </c>
      <c r="J15101" t="s">
        <v>100335</v>
      </c>
      <c r="M15101" t="s">
        <v>112323</v>
      </c>
      <c r="N15101" t="s">
        <v>16314</v>
      </c>
      <c r="O15101" s="3" t="s">
        <v>100336</v>
      </c>
      <c r="P15101" t="s">
        <v>16314</v>
      </c>
      <c r="Q15101" t="s">
        <v>16314</v>
      </c>
      <c r="R15101" t="s">
        <v>100336</v>
      </c>
      <c r="S15101" s="4" t="str">
        <f t="shared" si="235"/>
        <v>1997</v>
      </c>
    </row>
    <row r="15102" spans="1:19" hidden="1" x14ac:dyDescent="0.35">
      <c r="A15102" t="s">
        <v>100332</v>
      </c>
      <c r="B15102" t="s">
        <v>100333</v>
      </c>
      <c r="C15102" t="s">
        <v>100337</v>
      </c>
      <c r="D15102" t="s">
        <v>100338</v>
      </c>
      <c r="E15102" t="s">
        <v>100339</v>
      </c>
      <c r="F15102" t="s">
        <v>100340</v>
      </c>
      <c r="I15102" t="s">
        <v>100341</v>
      </c>
      <c r="J15102" t="s">
        <v>100342</v>
      </c>
      <c r="M15102" t="s">
        <v>112323</v>
      </c>
      <c r="N15102" t="s">
        <v>16314</v>
      </c>
      <c r="O15102" s="3" t="s">
        <v>100343</v>
      </c>
      <c r="P15102" t="s">
        <v>16314</v>
      </c>
      <c r="Q15102" t="s">
        <v>16314</v>
      </c>
      <c r="R15102" t="s">
        <v>100343</v>
      </c>
      <c r="S15102" s="4" t="str">
        <f t="shared" si="235"/>
        <v>1997</v>
      </c>
    </row>
    <row r="15103" spans="1:19" hidden="1" x14ac:dyDescent="0.35">
      <c r="A15103" t="s">
        <v>100339</v>
      </c>
      <c r="B15103" t="s">
        <v>100340</v>
      </c>
      <c r="C15103" t="s">
        <v>100344</v>
      </c>
      <c r="D15103" t="s">
        <v>100345</v>
      </c>
      <c r="E15103" t="s">
        <v>100346</v>
      </c>
      <c r="F15103" t="s">
        <v>100347</v>
      </c>
      <c r="I15103" t="s">
        <v>95471</v>
      </c>
      <c r="J15103" t="s">
        <v>95472</v>
      </c>
      <c r="M15103" t="s">
        <v>112323</v>
      </c>
      <c r="N15103" t="s">
        <v>16314</v>
      </c>
      <c r="O15103" s="3" t="s">
        <v>100348</v>
      </c>
      <c r="P15103" t="s">
        <v>16314</v>
      </c>
      <c r="Q15103" t="s">
        <v>16314</v>
      </c>
      <c r="R15103" t="s">
        <v>100348</v>
      </c>
      <c r="S15103" s="4" t="str">
        <f t="shared" si="235"/>
        <v>1997</v>
      </c>
    </row>
    <row r="15104" spans="1:19" hidden="1" x14ac:dyDescent="0.35">
      <c r="A15104" t="s">
        <v>100346</v>
      </c>
      <c r="B15104" t="s">
        <v>100347</v>
      </c>
      <c r="C15104" t="s">
        <v>100349</v>
      </c>
      <c r="D15104" t="s">
        <v>100350</v>
      </c>
      <c r="E15104" t="s">
        <v>100351</v>
      </c>
      <c r="F15104" t="s">
        <v>100352</v>
      </c>
      <c r="I15104" t="s">
        <v>100353</v>
      </c>
      <c r="J15104" t="s">
        <v>100354</v>
      </c>
      <c r="M15104" t="s">
        <v>112314</v>
      </c>
      <c r="N15104" t="s">
        <v>16314</v>
      </c>
      <c r="O15104" s="3" t="s">
        <v>100355</v>
      </c>
      <c r="P15104" t="s">
        <v>16314</v>
      </c>
      <c r="Q15104" t="s">
        <v>16314</v>
      </c>
      <c r="R15104" t="s">
        <v>100355</v>
      </c>
      <c r="S15104" s="4" t="str">
        <f t="shared" si="235"/>
        <v>1997</v>
      </c>
    </row>
    <row r="15105" spans="1:19" hidden="1" x14ac:dyDescent="0.35">
      <c r="A15105" t="s">
        <v>100351</v>
      </c>
      <c r="B15105" t="s">
        <v>100352</v>
      </c>
      <c r="C15105" t="s">
        <v>100356</v>
      </c>
      <c r="D15105" t="s">
        <v>100357</v>
      </c>
      <c r="E15105" t="s">
        <v>100358</v>
      </c>
      <c r="F15105" t="s">
        <v>100359</v>
      </c>
      <c r="I15105" t="s">
        <v>100360</v>
      </c>
      <c r="J15105" t="s">
        <v>100361</v>
      </c>
      <c r="M15105" t="s">
        <v>112314</v>
      </c>
      <c r="N15105" t="s">
        <v>16314</v>
      </c>
      <c r="O15105" s="3" t="s">
        <v>100362</v>
      </c>
      <c r="P15105" t="s">
        <v>16314</v>
      </c>
      <c r="Q15105" t="s">
        <v>16314</v>
      </c>
      <c r="R15105" t="s">
        <v>100362</v>
      </c>
      <c r="S15105" s="4" t="str">
        <f t="shared" si="235"/>
        <v>1997</v>
      </c>
    </row>
    <row r="15106" spans="1:19" ht="159.5" hidden="1" x14ac:dyDescent="0.35">
      <c r="A15106" t="s">
        <v>100358</v>
      </c>
      <c r="B15106" t="s">
        <v>100359</v>
      </c>
      <c r="C15106" t="s">
        <v>100363</v>
      </c>
      <c r="D15106" t="s">
        <v>100364</v>
      </c>
      <c r="E15106" t="s">
        <v>100365</v>
      </c>
      <c r="F15106" t="s">
        <v>100366</v>
      </c>
      <c r="I15106" t="s">
        <v>100367</v>
      </c>
      <c r="J15106" t="s">
        <v>100368</v>
      </c>
      <c r="K15106" s="2" t="s">
        <v>100369</v>
      </c>
      <c r="M15106" t="s">
        <v>16314</v>
      </c>
      <c r="N15106" t="s">
        <v>16314</v>
      </c>
      <c r="O15106" s="3" t="s">
        <v>100370</v>
      </c>
      <c r="P15106" t="s">
        <v>16314</v>
      </c>
      <c r="Q15106" t="s">
        <v>16314</v>
      </c>
      <c r="R15106" t="s">
        <v>100370</v>
      </c>
      <c r="S15106" s="4" t="str">
        <f t="shared" si="235"/>
        <v>1997</v>
      </c>
    </row>
    <row r="15107" spans="1:19" hidden="1" x14ac:dyDescent="0.35">
      <c r="A15107" t="s">
        <v>100365</v>
      </c>
      <c r="B15107" t="s">
        <v>100366</v>
      </c>
      <c r="C15107" t="s">
        <v>100371</v>
      </c>
      <c r="D15107" t="s">
        <v>100372</v>
      </c>
      <c r="E15107" t="s">
        <v>100373</v>
      </c>
      <c r="F15107" t="s">
        <v>100374</v>
      </c>
      <c r="I15107" t="s">
        <v>100375</v>
      </c>
      <c r="J15107" t="s">
        <v>100376</v>
      </c>
      <c r="M15107" t="s">
        <v>112314</v>
      </c>
      <c r="N15107" t="s">
        <v>16314</v>
      </c>
      <c r="O15107" s="3" t="s">
        <v>100377</v>
      </c>
      <c r="P15107" t="s">
        <v>16314</v>
      </c>
      <c r="Q15107" t="s">
        <v>16314</v>
      </c>
      <c r="R15107" t="s">
        <v>100377</v>
      </c>
      <c r="S15107" s="4" t="str">
        <f t="shared" ref="S15107:S15170" si="236">LEFT(RIGHT(R15107,19),4)</f>
        <v>1997</v>
      </c>
    </row>
    <row r="15108" spans="1:19" ht="29" hidden="1" x14ac:dyDescent="0.35">
      <c r="A15108" t="s">
        <v>100373</v>
      </c>
      <c r="B15108" t="s">
        <v>100374</v>
      </c>
      <c r="C15108" t="s">
        <v>100378</v>
      </c>
      <c r="D15108" t="s">
        <v>100379</v>
      </c>
      <c r="E15108" t="s">
        <v>100380</v>
      </c>
      <c r="F15108" t="s">
        <v>100381</v>
      </c>
      <c r="I15108" t="s">
        <v>100382</v>
      </c>
      <c r="J15108" t="s">
        <v>100383</v>
      </c>
      <c r="K15108" s="2" t="s">
        <v>78795</v>
      </c>
      <c r="M15108" t="s">
        <v>16314</v>
      </c>
      <c r="N15108" t="s">
        <v>16314</v>
      </c>
      <c r="O15108" s="3" t="s">
        <v>100384</v>
      </c>
      <c r="P15108" t="s">
        <v>16314</v>
      </c>
      <c r="Q15108" t="s">
        <v>16314</v>
      </c>
      <c r="R15108" t="s">
        <v>100384</v>
      </c>
      <c r="S15108" s="4" t="str">
        <f t="shared" si="236"/>
        <v>1997</v>
      </c>
    </row>
    <row r="15109" spans="1:19" hidden="1" x14ac:dyDescent="0.35">
      <c r="A15109" t="s">
        <v>100380</v>
      </c>
      <c r="B15109" t="s">
        <v>100381</v>
      </c>
      <c r="C15109" t="s">
        <v>100385</v>
      </c>
      <c r="D15109" t="s">
        <v>100386</v>
      </c>
      <c r="E15109" t="s">
        <v>100387</v>
      </c>
      <c r="F15109" t="s">
        <v>100388</v>
      </c>
      <c r="I15109" t="s">
        <v>100389</v>
      </c>
      <c r="J15109" t="s">
        <v>100390</v>
      </c>
      <c r="M15109" t="s">
        <v>112315</v>
      </c>
      <c r="N15109" t="s">
        <v>16314</v>
      </c>
      <c r="O15109" s="3" t="s">
        <v>100391</v>
      </c>
      <c r="P15109" t="s">
        <v>16314</v>
      </c>
      <c r="Q15109" t="s">
        <v>16314</v>
      </c>
      <c r="R15109" t="s">
        <v>100391</v>
      </c>
      <c r="S15109" s="4" t="str">
        <f t="shared" si="236"/>
        <v>1997</v>
      </c>
    </row>
    <row r="15110" spans="1:19" hidden="1" x14ac:dyDescent="0.35">
      <c r="A15110" t="s">
        <v>100387</v>
      </c>
      <c r="B15110" t="s">
        <v>100388</v>
      </c>
      <c r="C15110" t="s">
        <v>100392</v>
      </c>
      <c r="D15110" t="s">
        <v>100393</v>
      </c>
      <c r="E15110" t="s">
        <v>100394</v>
      </c>
      <c r="F15110" t="s">
        <v>100395</v>
      </c>
      <c r="I15110" t="s">
        <v>100396</v>
      </c>
      <c r="J15110" t="s">
        <v>100397</v>
      </c>
      <c r="M15110" t="s">
        <v>112297</v>
      </c>
      <c r="N15110" t="s">
        <v>16314</v>
      </c>
      <c r="O15110" s="3" t="s">
        <v>100398</v>
      </c>
      <c r="P15110" t="s">
        <v>16314</v>
      </c>
      <c r="Q15110" t="s">
        <v>16314</v>
      </c>
      <c r="R15110" t="s">
        <v>100398</v>
      </c>
      <c r="S15110" s="4" t="str">
        <f t="shared" si="236"/>
        <v>1997</v>
      </c>
    </row>
    <row r="15111" spans="1:19" ht="29" hidden="1" x14ac:dyDescent="0.35">
      <c r="A15111" t="s">
        <v>100394</v>
      </c>
      <c r="B15111" t="s">
        <v>100395</v>
      </c>
      <c r="C15111" t="s">
        <v>100399</v>
      </c>
      <c r="D15111" t="s">
        <v>100400</v>
      </c>
      <c r="E15111" t="s">
        <v>100401</v>
      </c>
      <c r="F15111" t="s">
        <v>100402</v>
      </c>
      <c r="I15111" t="s">
        <v>100403</v>
      </c>
      <c r="J15111" t="s">
        <v>100404</v>
      </c>
      <c r="K15111" s="2" t="s">
        <v>11336</v>
      </c>
      <c r="M15111" t="s">
        <v>16314</v>
      </c>
      <c r="N15111" t="s">
        <v>16314</v>
      </c>
      <c r="O15111" s="3" t="s">
        <v>100405</v>
      </c>
      <c r="P15111" t="s">
        <v>16314</v>
      </c>
      <c r="Q15111" t="s">
        <v>16314</v>
      </c>
      <c r="R15111" t="s">
        <v>100405</v>
      </c>
      <c r="S15111" s="4" t="str">
        <f t="shared" si="236"/>
        <v>1997</v>
      </c>
    </row>
    <row r="15112" spans="1:19" ht="29" hidden="1" x14ac:dyDescent="0.35">
      <c r="A15112" t="s">
        <v>100401</v>
      </c>
      <c r="B15112" t="s">
        <v>100402</v>
      </c>
      <c r="C15112" t="s">
        <v>100406</v>
      </c>
      <c r="D15112" t="s">
        <v>100407</v>
      </c>
      <c r="E15112" t="s">
        <v>100408</v>
      </c>
      <c r="F15112" t="s">
        <v>100409</v>
      </c>
      <c r="I15112" t="s">
        <v>100410</v>
      </c>
      <c r="J15112" t="s">
        <v>100411</v>
      </c>
      <c r="K15112" s="2" t="s">
        <v>78795</v>
      </c>
      <c r="M15112" t="s">
        <v>16314</v>
      </c>
      <c r="N15112" t="s">
        <v>16314</v>
      </c>
      <c r="O15112" s="3" t="s">
        <v>100412</v>
      </c>
      <c r="P15112" t="s">
        <v>16314</v>
      </c>
      <c r="Q15112" t="s">
        <v>16314</v>
      </c>
      <c r="R15112" t="s">
        <v>100412</v>
      </c>
      <c r="S15112" s="4" t="str">
        <f t="shared" si="236"/>
        <v>1997</v>
      </c>
    </row>
    <row r="15113" spans="1:19" ht="29" hidden="1" x14ac:dyDescent="0.35">
      <c r="A15113" t="s">
        <v>100408</v>
      </c>
      <c r="B15113" t="s">
        <v>100409</v>
      </c>
      <c r="C15113" t="s">
        <v>100413</v>
      </c>
      <c r="D15113" t="s">
        <v>100414</v>
      </c>
      <c r="E15113" t="s">
        <v>100415</v>
      </c>
      <c r="F15113" t="s">
        <v>100416</v>
      </c>
      <c r="I15113" t="s">
        <v>100417</v>
      </c>
      <c r="J15113" t="s">
        <v>100418</v>
      </c>
      <c r="K15113" s="2" t="s">
        <v>11336</v>
      </c>
      <c r="M15113" t="s">
        <v>16314</v>
      </c>
      <c r="N15113" t="s">
        <v>16314</v>
      </c>
      <c r="O15113" s="3" t="s">
        <v>100419</v>
      </c>
      <c r="P15113" t="s">
        <v>16314</v>
      </c>
      <c r="Q15113" t="s">
        <v>16314</v>
      </c>
      <c r="R15113" t="s">
        <v>100419</v>
      </c>
      <c r="S15113" s="4" t="str">
        <f t="shared" si="236"/>
        <v>1997</v>
      </c>
    </row>
    <row r="15114" spans="1:19" ht="29" hidden="1" x14ac:dyDescent="0.35">
      <c r="A15114" t="s">
        <v>100415</v>
      </c>
      <c r="B15114" t="s">
        <v>100416</v>
      </c>
      <c r="C15114" t="s">
        <v>100420</v>
      </c>
      <c r="D15114" t="s">
        <v>100421</v>
      </c>
      <c r="E15114" t="s">
        <v>100422</v>
      </c>
      <c r="F15114" t="s">
        <v>100423</v>
      </c>
      <c r="I15114" t="s">
        <v>100424</v>
      </c>
      <c r="J15114" t="s">
        <v>100425</v>
      </c>
      <c r="K15114" s="2" t="s">
        <v>96840</v>
      </c>
      <c r="M15114" t="s">
        <v>16314</v>
      </c>
      <c r="N15114" t="s">
        <v>16314</v>
      </c>
      <c r="O15114" s="3" t="s">
        <v>100426</v>
      </c>
      <c r="P15114" t="s">
        <v>16314</v>
      </c>
      <c r="Q15114" t="s">
        <v>16314</v>
      </c>
      <c r="R15114" t="s">
        <v>100426</v>
      </c>
      <c r="S15114" s="4" t="str">
        <f t="shared" si="236"/>
        <v>1997</v>
      </c>
    </row>
    <row r="15115" spans="1:19" ht="29" hidden="1" x14ac:dyDescent="0.35">
      <c r="A15115" t="s">
        <v>100422</v>
      </c>
      <c r="B15115" t="s">
        <v>100423</v>
      </c>
      <c r="C15115" t="s">
        <v>100427</v>
      </c>
      <c r="D15115" t="s">
        <v>100428</v>
      </c>
      <c r="E15115" t="s">
        <v>100429</v>
      </c>
      <c r="F15115" t="s">
        <v>100430</v>
      </c>
      <c r="I15115" t="s">
        <v>100431</v>
      </c>
      <c r="J15115" t="s">
        <v>408</v>
      </c>
      <c r="K15115" s="2" t="s">
        <v>11336</v>
      </c>
      <c r="M15115" t="s">
        <v>16314</v>
      </c>
      <c r="N15115" t="s">
        <v>16314</v>
      </c>
      <c r="O15115" s="3" t="s">
        <v>100432</v>
      </c>
      <c r="P15115" t="s">
        <v>16314</v>
      </c>
      <c r="Q15115" t="s">
        <v>16314</v>
      </c>
      <c r="R15115" t="s">
        <v>100432</v>
      </c>
      <c r="S15115" s="4" t="str">
        <f t="shared" si="236"/>
        <v>1997</v>
      </c>
    </row>
    <row r="15116" spans="1:19" ht="29" hidden="1" x14ac:dyDescent="0.35">
      <c r="A15116" t="s">
        <v>100429</v>
      </c>
      <c r="B15116" t="s">
        <v>100430</v>
      </c>
      <c r="C15116" t="s">
        <v>100433</v>
      </c>
      <c r="D15116" t="s">
        <v>100434</v>
      </c>
      <c r="E15116" t="s">
        <v>100435</v>
      </c>
      <c r="F15116" t="s">
        <v>100436</v>
      </c>
      <c r="I15116" t="s">
        <v>100437</v>
      </c>
      <c r="J15116" t="s">
        <v>100438</v>
      </c>
      <c r="K15116" s="2" t="s">
        <v>78795</v>
      </c>
      <c r="M15116" t="s">
        <v>16314</v>
      </c>
      <c r="N15116" t="s">
        <v>16314</v>
      </c>
      <c r="O15116" s="3" t="s">
        <v>100439</v>
      </c>
      <c r="P15116" t="s">
        <v>16314</v>
      </c>
      <c r="Q15116" t="s">
        <v>16314</v>
      </c>
      <c r="R15116" t="s">
        <v>100439</v>
      </c>
      <c r="S15116" s="4" t="str">
        <f t="shared" si="236"/>
        <v>1997</v>
      </c>
    </row>
    <row r="15117" spans="1:19" ht="29" hidden="1" x14ac:dyDescent="0.35">
      <c r="A15117" t="s">
        <v>100435</v>
      </c>
      <c r="B15117" t="s">
        <v>100436</v>
      </c>
      <c r="C15117" t="s">
        <v>100440</v>
      </c>
      <c r="D15117" t="s">
        <v>100441</v>
      </c>
      <c r="E15117" t="s">
        <v>100442</v>
      </c>
      <c r="F15117" t="s">
        <v>100443</v>
      </c>
      <c r="I15117" t="s">
        <v>100444</v>
      </c>
      <c r="J15117" t="s">
        <v>100445</v>
      </c>
      <c r="K15117" s="2" t="s">
        <v>78795</v>
      </c>
      <c r="M15117" t="s">
        <v>16314</v>
      </c>
      <c r="N15117" t="s">
        <v>16314</v>
      </c>
      <c r="O15117" s="3" t="s">
        <v>100446</v>
      </c>
      <c r="P15117" t="s">
        <v>16314</v>
      </c>
      <c r="Q15117" t="s">
        <v>16314</v>
      </c>
      <c r="R15117" t="s">
        <v>100446</v>
      </c>
      <c r="S15117" s="4" t="str">
        <f t="shared" si="236"/>
        <v>1997</v>
      </c>
    </row>
    <row r="15118" spans="1:19" hidden="1" x14ac:dyDescent="0.35">
      <c r="A15118" t="s">
        <v>100442</v>
      </c>
      <c r="B15118" t="s">
        <v>100443</v>
      </c>
      <c r="C15118" t="s">
        <v>100447</v>
      </c>
      <c r="D15118" t="s">
        <v>100448</v>
      </c>
      <c r="E15118" t="s">
        <v>100449</v>
      </c>
      <c r="F15118" t="s">
        <v>100450</v>
      </c>
      <c r="I15118" t="s">
        <v>100451</v>
      </c>
      <c r="J15118" t="s">
        <v>100452</v>
      </c>
      <c r="M15118" t="s">
        <v>112315</v>
      </c>
      <c r="N15118" t="s">
        <v>16314</v>
      </c>
      <c r="O15118" s="3" t="s">
        <v>100453</v>
      </c>
      <c r="P15118" t="s">
        <v>16314</v>
      </c>
      <c r="Q15118" t="s">
        <v>16314</v>
      </c>
      <c r="R15118" t="s">
        <v>100453</v>
      </c>
      <c r="S15118" s="4" t="str">
        <f t="shared" si="236"/>
        <v>1997</v>
      </c>
    </row>
    <row r="15119" spans="1:19" hidden="1" x14ac:dyDescent="0.35">
      <c r="A15119" t="s">
        <v>100449</v>
      </c>
      <c r="B15119" t="s">
        <v>100450</v>
      </c>
      <c r="C15119" t="s">
        <v>100454</v>
      </c>
      <c r="D15119" t="s">
        <v>100455</v>
      </c>
      <c r="E15119" t="s">
        <v>100456</v>
      </c>
      <c r="F15119" t="s">
        <v>100457</v>
      </c>
      <c r="I15119" t="s">
        <v>100458</v>
      </c>
      <c r="J15119" t="s">
        <v>100459</v>
      </c>
      <c r="M15119" t="s">
        <v>112308</v>
      </c>
      <c r="N15119" t="s">
        <v>16314</v>
      </c>
      <c r="O15119" s="3" t="s">
        <v>100460</v>
      </c>
      <c r="P15119" t="s">
        <v>16314</v>
      </c>
      <c r="Q15119" t="s">
        <v>16314</v>
      </c>
      <c r="R15119" t="s">
        <v>100460</v>
      </c>
      <c r="S15119" s="4" t="str">
        <f t="shared" si="236"/>
        <v>1997</v>
      </c>
    </row>
    <row r="15120" spans="1:19" hidden="1" x14ac:dyDescent="0.35">
      <c r="A15120" t="s">
        <v>100456</v>
      </c>
      <c r="B15120" t="s">
        <v>100457</v>
      </c>
      <c r="C15120" t="s">
        <v>100461</v>
      </c>
      <c r="D15120" t="s">
        <v>100462</v>
      </c>
      <c r="E15120" t="s">
        <v>100463</v>
      </c>
      <c r="F15120" t="s">
        <v>100464</v>
      </c>
      <c r="I15120" t="s">
        <v>100465</v>
      </c>
      <c r="J15120" t="s">
        <v>100466</v>
      </c>
      <c r="M15120" t="s">
        <v>112308</v>
      </c>
      <c r="N15120" t="s">
        <v>16314</v>
      </c>
      <c r="O15120" s="3" t="s">
        <v>100467</v>
      </c>
      <c r="P15120" t="s">
        <v>16314</v>
      </c>
      <c r="Q15120" t="s">
        <v>16314</v>
      </c>
      <c r="R15120" t="s">
        <v>100467</v>
      </c>
      <c r="S15120" s="4" t="str">
        <f t="shared" si="236"/>
        <v>1997</v>
      </c>
    </row>
    <row r="15121" spans="1:19" hidden="1" x14ac:dyDescent="0.35">
      <c r="A15121" t="s">
        <v>100463</v>
      </c>
      <c r="B15121" t="s">
        <v>100464</v>
      </c>
      <c r="C15121" t="s">
        <v>100468</v>
      </c>
      <c r="D15121" t="s">
        <v>100469</v>
      </c>
      <c r="E15121" t="s">
        <v>100470</v>
      </c>
      <c r="F15121" t="s">
        <v>100471</v>
      </c>
      <c r="I15121" t="s">
        <v>512</v>
      </c>
      <c r="J15121" t="s">
        <v>512</v>
      </c>
      <c r="M15121" t="s">
        <v>112297</v>
      </c>
      <c r="N15121" t="s">
        <v>16314</v>
      </c>
      <c r="O15121" s="3" t="s">
        <v>100472</v>
      </c>
      <c r="P15121" t="s">
        <v>16314</v>
      </c>
      <c r="Q15121" t="s">
        <v>16314</v>
      </c>
      <c r="R15121" t="s">
        <v>100472</v>
      </c>
      <c r="S15121" s="4" t="str">
        <f t="shared" si="236"/>
        <v>1997</v>
      </c>
    </row>
    <row r="15122" spans="1:19" hidden="1" x14ac:dyDescent="0.35">
      <c r="A15122" t="s">
        <v>100470</v>
      </c>
      <c r="B15122" t="s">
        <v>100471</v>
      </c>
      <c r="C15122" t="s">
        <v>100473</v>
      </c>
      <c r="D15122" t="s">
        <v>100474</v>
      </c>
      <c r="E15122" t="s">
        <v>100475</v>
      </c>
      <c r="F15122" t="s">
        <v>100476</v>
      </c>
      <c r="I15122" t="s">
        <v>512</v>
      </c>
      <c r="J15122" t="s">
        <v>512</v>
      </c>
      <c r="M15122" t="s">
        <v>112297</v>
      </c>
      <c r="N15122" t="s">
        <v>16314</v>
      </c>
      <c r="O15122" s="3" t="s">
        <v>100477</v>
      </c>
      <c r="P15122" t="s">
        <v>16314</v>
      </c>
      <c r="Q15122" t="s">
        <v>16314</v>
      </c>
      <c r="R15122" t="s">
        <v>100477</v>
      </c>
      <c r="S15122" s="4" t="str">
        <f t="shared" si="236"/>
        <v>1997</v>
      </c>
    </row>
    <row r="15123" spans="1:19" hidden="1" x14ac:dyDescent="0.35">
      <c r="A15123" t="s">
        <v>100475</v>
      </c>
      <c r="B15123" t="s">
        <v>100476</v>
      </c>
      <c r="C15123" t="s">
        <v>100478</v>
      </c>
      <c r="D15123" t="s">
        <v>100479</v>
      </c>
      <c r="E15123" t="s">
        <v>100480</v>
      </c>
      <c r="F15123" t="s">
        <v>100481</v>
      </c>
      <c r="I15123" t="s">
        <v>100482</v>
      </c>
      <c r="J15123" t="s">
        <v>100483</v>
      </c>
      <c r="M15123" t="s">
        <v>112323</v>
      </c>
      <c r="N15123" t="s">
        <v>16314</v>
      </c>
      <c r="O15123" s="3" t="s">
        <v>100484</v>
      </c>
      <c r="P15123" t="s">
        <v>16314</v>
      </c>
      <c r="Q15123" t="s">
        <v>16314</v>
      </c>
      <c r="R15123" t="s">
        <v>100484</v>
      </c>
      <c r="S15123" s="4" t="str">
        <f t="shared" si="236"/>
        <v>1997</v>
      </c>
    </row>
    <row r="15124" spans="1:19" hidden="1" x14ac:dyDescent="0.35">
      <c r="A15124" t="s">
        <v>100480</v>
      </c>
      <c r="B15124" t="s">
        <v>100481</v>
      </c>
      <c r="C15124" t="s">
        <v>100485</v>
      </c>
      <c r="D15124" t="s">
        <v>100486</v>
      </c>
      <c r="E15124" s="1" t="s">
        <v>100487</v>
      </c>
      <c r="F15124" s="1" t="s">
        <v>100488</v>
      </c>
      <c r="I15124" t="s">
        <v>100489</v>
      </c>
      <c r="J15124" t="s">
        <v>100490</v>
      </c>
      <c r="M15124" t="s">
        <v>112323</v>
      </c>
      <c r="N15124" t="s">
        <v>16314</v>
      </c>
      <c r="O15124" s="3" t="s">
        <v>100491</v>
      </c>
      <c r="P15124" t="s">
        <v>16314</v>
      </c>
      <c r="Q15124" t="s">
        <v>16314</v>
      </c>
      <c r="R15124" t="s">
        <v>100491</v>
      </c>
      <c r="S15124" s="4" t="str">
        <f t="shared" si="236"/>
        <v>1997</v>
      </c>
    </row>
    <row r="15125" spans="1:19" hidden="1" x14ac:dyDescent="0.35">
      <c r="A15125" s="1" t="s">
        <v>100487</v>
      </c>
      <c r="B15125" s="1" t="s">
        <v>100488</v>
      </c>
      <c r="C15125" t="s">
        <v>100492</v>
      </c>
      <c r="D15125" t="s">
        <v>100493</v>
      </c>
      <c r="E15125" t="s">
        <v>100494</v>
      </c>
      <c r="F15125" t="s">
        <v>100495</v>
      </c>
      <c r="I15125" t="s">
        <v>100496</v>
      </c>
      <c r="J15125" t="s">
        <v>100497</v>
      </c>
      <c r="M15125" t="s">
        <v>112323</v>
      </c>
      <c r="N15125" t="s">
        <v>16314</v>
      </c>
      <c r="O15125" s="3" t="s">
        <v>100498</v>
      </c>
      <c r="P15125" t="s">
        <v>16314</v>
      </c>
      <c r="Q15125" t="s">
        <v>16314</v>
      </c>
      <c r="R15125" t="s">
        <v>100498</v>
      </c>
      <c r="S15125" s="4" t="str">
        <f t="shared" si="236"/>
        <v>1997</v>
      </c>
    </row>
    <row r="15126" spans="1:19" hidden="1" x14ac:dyDescent="0.35">
      <c r="A15126" t="s">
        <v>100494</v>
      </c>
      <c r="B15126" t="s">
        <v>100495</v>
      </c>
      <c r="C15126" t="s">
        <v>100499</v>
      </c>
      <c r="D15126" t="s">
        <v>100500</v>
      </c>
      <c r="E15126" t="s">
        <v>100501</v>
      </c>
      <c r="F15126" t="s">
        <v>100502</v>
      </c>
      <c r="I15126" t="s">
        <v>100503</v>
      </c>
      <c r="J15126" t="s">
        <v>100504</v>
      </c>
      <c r="M15126" t="s">
        <v>112323</v>
      </c>
      <c r="N15126" t="s">
        <v>16314</v>
      </c>
      <c r="O15126" s="3" t="s">
        <v>100505</v>
      </c>
      <c r="P15126" t="s">
        <v>16314</v>
      </c>
      <c r="Q15126" t="s">
        <v>16314</v>
      </c>
      <c r="R15126" t="s">
        <v>100505</v>
      </c>
      <c r="S15126" s="4" t="str">
        <f t="shared" si="236"/>
        <v>1997</v>
      </c>
    </row>
    <row r="15127" spans="1:19" hidden="1" x14ac:dyDescent="0.35">
      <c r="A15127" t="s">
        <v>100501</v>
      </c>
      <c r="B15127" t="s">
        <v>100502</v>
      </c>
      <c r="C15127" t="s">
        <v>100506</v>
      </c>
      <c r="D15127" t="s">
        <v>100507</v>
      </c>
      <c r="E15127" t="s">
        <v>100508</v>
      </c>
      <c r="F15127" t="s">
        <v>100509</v>
      </c>
      <c r="I15127" t="s">
        <v>100510</v>
      </c>
      <c r="J15127" t="s">
        <v>100511</v>
      </c>
      <c r="M15127" t="s">
        <v>112323</v>
      </c>
      <c r="N15127" t="s">
        <v>16314</v>
      </c>
      <c r="O15127" s="3" t="s">
        <v>100512</v>
      </c>
      <c r="P15127" t="s">
        <v>16314</v>
      </c>
      <c r="Q15127" t="s">
        <v>16314</v>
      </c>
      <c r="R15127" t="s">
        <v>100512</v>
      </c>
      <c r="S15127" s="4" t="str">
        <f t="shared" si="236"/>
        <v>1997</v>
      </c>
    </row>
    <row r="15128" spans="1:19" hidden="1" x14ac:dyDescent="0.35">
      <c r="A15128" t="s">
        <v>100508</v>
      </c>
      <c r="B15128" t="s">
        <v>100509</v>
      </c>
      <c r="C15128" t="s">
        <v>100513</v>
      </c>
      <c r="D15128" t="s">
        <v>100514</v>
      </c>
      <c r="E15128" t="s">
        <v>100515</v>
      </c>
      <c r="F15128" t="s">
        <v>100516</v>
      </c>
      <c r="I15128" t="s">
        <v>96760</v>
      </c>
      <c r="J15128" t="s">
        <v>96749</v>
      </c>
      <c r="M15128" t="s">
        <v>112323</v>
      </c>
      <c r="N15128" t="s">
        <v>16314</v>
      </c>
      <c r="O15128" s="3" t="s">
        <v>100517</v>
      </c>
      <c r="P15128" t="s">
        <v>16314</v>
      </c>
      <c r="Q15128" t="s">
        <v>16314</v>
      </c>
      <c r="R15128" t="s">
        <v>100517</v>
      </c>
      <c r="S15128" s="4" t="str">
        <f t="shared" si="236"/>
        <v>1997</v>
      </c>
    </row>
    <row r="15129" spans="1:19" hidden="1" x14ac:dyDescent="0.35">
      <c r="A15129" t="s">
        <v>100515</v>
      </c>
      <c r="B15129" t="s">
        <v>100516</v>
      </c>
      <c r="C15129" t="s">
        <v>100518</v>
      </c>
      <c r="D15129" t="s">
        <v>100519</v>
      </c>
      <c r="E15129" t="s">
        <v>100520</v>
      </c>
      <c r="F15129" t="s">
        <v>100521</v>
      </c>
      <c r="I15129" t="s">
        <v>100522</v>
      </c>
      <c r="J15129" t="s">
        <v>100523</v>
      </c>
      <c r="M15129" t="s">
        <v>112323</v>
      </c>
      <c r="N15129" t="s">
        <v>16314</v>
      </c>
      <c r="O15129" s="3" t="s">
        <v>100524</v>
      </c>
      <c r="P15129" t="s">
        <v>16314</v>
      </c>
      <c r="Q15129" t="s">
        <v>16314</v>
      </c>
      <c r="R15129" t="s">
        <v>100524</v>
      </c>
      <c r="S15129" s="4" t="str">
        <f t="shared" si="236"/>
        <v>1997</v>
      </c>
    </row>
    <row r="15130" spans="1:19" ht="29" hidden="1" x14ac:dyDescent="0.35">
      <c r="A15130" t="s">
        <v>100520</v>
      </c>
      <c r="B15130" t="s">
        <v>100521</v>
      </c>
      <c r="C15130" t="s">
        <v>100525</v>
      </c>
      <c r="D15130" t="s">
        <v>100526</v>
      </c>
      <c r="E15130" t="s">
        <v>100527</v>
      </c>
      <c r="F15130" t="s">
        <v>100528</v>
      </c>
      <c r="I15130" t="s">
        <v>100529</v>
      </c>
      <c r="J15130" t="s">
        <v>100530</v>
      </c>
      <c r="K15130" s="2" t="s">
        <v>94672</v>
      </c>
      <c r="M15130" t="s">
        <v>16314</v>
      </c>
      <c r="N15130" t="s">
        <v>16314</v>
      </c>
      <c r="O15130" s="3" t="s">
        <v>100531</v>
      </c>
      <c r="P15130" t="s">
        <v>16314</v>
      </c>
      <c r="Q15130" t="s">
        <v>16314</v>
      </c>
      <c r="R15130" t="s">
        <v>100531</v>
      </c>
      <c r="S15130" s="4" t="str">
        <f t="shared" si="236"/>
        <v>1997</v>
      </c>
    </row>
    <row r="15131" spans="1:19" hidden="1" x14ac:dyDescent="0.35">
      <c r="A15131" t="s">
        <v>100527</v>
      </c>
      <c r="B15131" t="s">
        <v>100528</v>
      </c>
      <c r="C15131" t="s">
        <v>100532</v>
      </c>
      <c r="D15131">
        <v>24955156</v>
      </c>
      <c r="E15131" t="s">
        <v>100533</v>
      </c>
      <c r="F15131" t="s">
        <v>100534</v>
      </c>
      <c r="I15131" t="s">
        <v>512</v>
      </c>
      <c r="J15131" t="s">
        <v>512</v>
      </c>
      <c r="M15131" t="s">
        <v>112297</v>
      </c>
      <c r="N15131" t="s">
        <v>16314</v>
      </c>
      <c r="O15131" s="3" t="s">
        <v>100535</v>
      </c>
      <c r="P15131" t="s">
        <v>16314</v>
      </c>
      <c r="Q15131" t="s">
        <v>16314</v>
      </c>
      <c r="R15131" t="s">
        <v>100535</v>
      </c>
      <c r="S15131" s="4" t="str">
        <f t="shared" si="236"/>
        <v>1997</v>
      </c>
    </row>
    <row r="15132" spans="1:19" hidden="1" x14ac:dyDescent="0.35">
      <c r="A15132" t="s">
        <v>100533</v>
      </c>
      <c r="B15132" t="s">
        <v>100534</v>
      </c>
      <c r="C15132" t="s">
        <v>100536</v>
      </c>
      <c r="D15132" t="s">
        <v>100537</v>
      </c>
      <c r="E15132" t="s">
        <v>100538</v>
      </c>
      <c r="F15132" t="s">
        <v>100539</v>
      </c>
      <c r="I15132" t="s">
        <v>100540</v>
      </c>
      <c r="J15132" t="s">
        <v>100541</v>
      </c>
      <c r="M15132" t="s">
        <v>112297</v>
      </c>
      <c r="N15132" t="s">
        <v>16314</v>
      </c>
      <c r="O15132" s="3" t="s">
        <v>100542</v>
      </c>
      <c r="P15132" t="s">
        <v>16314</v>
      </c>
      <c r="Q15132" t="s">
        <v>16314</v>
      </c>
      <c r="R15132" t="s">
        <v>100542</v>
      </c>
      <c r="S15132" s="4" t="str">
        <f t="shared" si="236"/>
        <v>1997</v>
      </c>
    </row>
    <row r="15133" spans="1:19" hidden="1" x14ac:dyDescent="0.35">
      <c r="A15133" t="s">
        <v>100538</v>
      </c>
      <c r="B15133" t="s">
        <v>100539</v>
      </c>
      <c r="C15133" t="s">
        <v>100543</v>
      </c>
      <c r="D15133" t="s">
        <v>100544</v>
      </c>
      <c r="E15133" t="s">
        <v>100545</v>
      </c>
      <c r="F15133" t="s">
        <v>100546</v>
      </c>
      <c r="I15133" t="s">
        <v>100547</v>
      </c>
      <c r="J15133" t="s">
        <v>100548</v>
      </c>
      <c r="M15133" t="s">
        <v>112323</v>
      </c>
      <c r="N15133" t="s">
        <v>16314</v>
      </c>
      <c r="O15133" s="3" t="s">
        <v>100549</v>
      </c>
      <c r="P15133" t="s">
        <v>16314</v>
      </c>
      <c r="Q15133" t="s">
        <v>16314</v>
      </c>
      <c r="R15133" t="s">
        <v>100549</v>
      </c>
      <c r="S15133" s="4" t="str">
        <f t="shared" si="236"/>
        <v>1997</v>
      </c>
    </row>
    <row r="15134" spans="1:19" hidden="1" x14ac:dyDescent="0.35">
      <c r="A15134" t="s">
        <v>100545</v>
      </c>
      <c r="B15134" t="s">
        <v>100546</v>
      </c>
      <c r="C15134" t="s">
        <v>100550</v>
      </c>
      <c r="D15134" t="s">
        <v>100551</v>
      </c>
      <c r="E15134" t="s">
        <v>100552</v>
      </c>
      <c r="F15134" t="s">
        <v>100553</v>
      </c>
      <c r="I15134" t="s">
        <v>100554</v>
      </c>
      <c r="J15134" t="s">
        <v>100555</v>
      </c>
      <c r="M15134" t="s">
        <v>112323</v>
      </c>
      <c r="N15134" t="s">
        <v>16314</v>
      </c>
      <c r="O15134" s="3" t="s">
        <v>100556</v>
      </c>
      <c r="P15134" t="s">
        <v>16314</v>
      </c>
      <c r="Q15134" t="s">
        <v>16314</v>
      </c>
      <c r="R15134" t="s">
        <v>100556</v>
      </c>
      <c r="S15134" s="4" t="str">
        <f t="shared" si="236"/>
        <v>1997</v>
      </c>
    </row>
    <row r="15135" spans="1:19" hidden="1" x14ac:dyDescent="0.35">
      <c r="A15135" t="s">
        <v>100552</v>
      </c>
      <c r="B15135" t="s">
        <v>100553</v>
      </c>
      <c r="C15135" t="s">
        <v>100557</v>
      </c>
      <c r="D15135" t="s">
        <v>100558</v>
      </c>
      <c r="E15135" t="s">
        <v>100559</v>
      </c>
      <c r="F15135" t="s">
        <v>100560</v>
      </c>
      <c r="I15135" t="s">
        <v>100561</v>
      </c>
      <c r="J15135" t="s">
        <v>100562</v>
      </c>
      <c r="M15135" t="s">
        <v>112323</v>
      </c>
      <c r="N15135" t="s">
        <v>16314</v>
      </c>
      <c r="O15135" s="3" t="s">
        <v>100563</v>
      </c>
      <c r="P15135" t="s">
        <v>16314</v>
      </c>
      <c r="Q15135" t="s">
        <v>16314</v>
      </c>
      <c r="R15135" t="s">
        <v>100563</v>
      </c>
      <c r="S15135" s="4" t="str">
        <f t="shared" si="236"/>
        <v>1997</v>
      </c>
    </row>
    <row r="15136" spans="1:19" hidden="1" x14ac:dyDescent="0.35">
      <c r="A15136" t="s">
        <v>100559</v>
      </c>
      <c r="B15136" t="s">
        <v>100560</v>
      </c>
      <c r="C15136" t="s">
        <v>100564</v>
      </c>
      <c r="D15136" t="s">
        <v>100565</v>
      </c>
      <c r="E15136" t="s">
        <v>100566</v>
      </c>
      <c r="F15136" t="s">
        <v>100567</v>
      </c>
      <c r="I15136" t="s">
        <v>100568</v>
      </c>
      <c r="J15136" t="s">
        <v>100569</v>
      </c>
      <c r="M15136" t="s">
        <v>112323</v>
      </c>
      <c r="N15136" t="s">
        <v>16314</v>
      </c>
      <c r="O15136" s="3" t="s">
        <v>100570</v>
      </c>
      <c r="P15136" t="s">
        <v>16314</v>
      </c>
      <c r="Q15136" t="s">
        <v>16314</v>
      </c>
      <c r="R15136" t="s">
        <v>100570</v>
      </c>
      <c r="S15136" s="4" t="str">
        <f t="shared" si="236"/>
        <v>1997</v>
      </c>
    </row>
    <row r="15137" spans="1:19" hidden="1" x14ac:dyDescent="0.35">
      <c r="A15137" t="s">
        <v>100566</v>
      </c>
      <c r="B15137" t="s">
        <v>100567</v>
      </c>
      <c r="C15137" t="s">
        <v>100571</v>
      </c>
      <c r="D15137" t="s">
        <v>100572</v>
      </c>
      <c r="E15137" t="s">
        <v>100573</v>
      </c>
      <c r="F15137" t="s">
        <v>100574</v>
      </c>
      <c r="I15137" t="s">
        <v>100575</v>
      </c>
      <c r="J15137" t="s">
        <v>100576</v>
      </c>
      <c r="M15137" t="s">
        <v>112314</v>
      </c>
      <c r="N15137" t="s">
        <v>16314</v>
      </c>
      <c r="O15137" s="3" t="s">
        <v>100577</v>
      </c>
      <c r="P15137" t="s">
        <v>16314</v>
      </c>
      <c r="Q15137" t="s">
        <v>16314</v>
      </c>
      <c r="R15137" t="s">
        <v>100577</v>
      </c>
      <c r="S15137" s="4" t="str">
        <f t="shared" si="236"/>
        <v>1997</v>
      </c>
    </row>
    <row r="15138" spans="1:19" hidden="1" x14ac:dyDescent="0.35">
      <c r="A15138" t="s">
        <v>100573</v>
      </c>
      <c r="B15138" t="s">
        <v>100574</v>
      </c>
      <c r="C15138" t="s">
        <v>100578</v>
      </c>
      <c r="D15138" t="s">
        <v>100579</v>
      </c>
      <c r="E15138" t="s">
        <v>100580</v>
      </c>
      <c r="F15138" t="s">
        <v>100581</v>
      </c>
      <c r="I15138" t="s">
        <v>100582</v>
      </c>
      <c r="J15138" t="s">
        <v>100583</v>
      </c>
      <c r="M15138" t="s">
        <v>112297</v>
      </c>
      <c r="N15138" t="s">
        <v>16314</v>
      </c>
      <c r="O15138" s="3" t="s">
        <v>100584</v>
      </c>
      <c r="P15138" t="s">
        <v>16314</v>
      </c>
      <c r="Q15138" t="s">
        <v>16314</v>
      </c>
      <c r="R15138" t="s">
        <v>100584</v>
      </c>
      <c r="S15138" s="4" t="str">
        <f t="shared" si="236"/>
        <v>1997</v>
      </c>
    </row>
    <row r="15139" spans="1:19" hidden="1" x14ac:dyDescent="0.35">
      <c r="A15139" t="s">
        <v>100580</v>
      </c>
      <c r="B15139" t="s">
        <v>100581</v>
      </c>
      <c r="C15139" t="s">
        <v>100585</v>
      </c>
      <c r="D15139" t="s">
        <v>100586</v>
      </c>
      <c r="E15139" t="s">
        <v>100587</v>
      </c>
      <c r="F15139" t="s">
        <v>100588</v>
      </c>
      <c r="I15139" t="s">
        <v>58278</v>
      </c>
      <c r="J15139" t="s">
        <v>512</v>
      </c>
      <c r="M15139" t="s">
        <v>112297</v>
      </c>
      <c r="N15139" t="s">
        <v>16314</v>
      </c>
      <c r="O15139" s="3" t="s">
        <v>100589</v>
      </c>
      <c r="P15139" t="s">
        <v>16314</v>
      </c>
      <c r="Q15139" t="s">
        <v>16314</v>
      </c>
      <c r="R15139" t="s">
        <v>100589</v>
      </c>
      <c r="S15139" s="4" t="str">
        <f t="shared" si="236"/>
        <v>1997</v>
      </c>
    </row>
    <row r="15140" spans="1:19" hidden="1" x14ac:dyDescent="0.35">
      <c r="A15140" t="s">
        <v>100587</v>
      </c>
      <c r="B15140" t="s">
        <v>100588</v>
      </c>
      <c r="C15140" t="s">
        <v>100590</v>
      </c>
      <c r="D15140" t="s">
        <v>100591</v>
      </c>
      <c r="E15140" t="s">
        <v>100592</v>
      </c>
      <c r="F15140" t="s">
        <v>100593</v>
      </c>
      <c r="I15140" t="s">
        <v>512</v>
      </c>
      <c r="J15140" t="s">
        <v>512</v>
      </c>
      <c r="M15140" t="s">
        <v>112297</v>
      </c>
      <c r="N15140" t="s">
        <v>16314</v>
      </c>
      <c r="O15140" s="3" t="s">
        <v>100594</v>
      </c>
      <c r="P15140" t="s">
        <v>16314</v>
      </c>
      <c r="Q15140" t="s">
        <v>16314</v>
      </c>
      <c r="R15140" t="s">
        <v>100594</v>
      </c>
      <c r="S15140" s="4" t="str">
        <f t="shared" si="236"/>
        <v>1997</v>
      </c>
    </row>
    <row r="15141" spans="1:19" hidden="1" x14ac:dyDescent="0.35">
      <c r="A15141" t="s">
        <v>100592</v>
      </c>
      <c r="B15141" t="s">
        <v>100593</v>
      </c>
      <c r="C15141" t="s">
        <v>100595</v>
      </c>
      <c r="D15141" t="s">
        <v>100596</v>
      </c>
      <c r="E15141" t="s">
        <v>100597</v>
      </c>
      <c r="F15141" t="s">
        <v>100598</v>
      </c>
      <c r="I15141" t="s">
        <v>100599</v>
      </c>
      <c r="J15141" t="s">
        <v>100600</v>
      </c>
      <c r="M15141" t="s">
        <v>112323</v>
      </c>
      <c r="N15141" t="s">
        <v>16314</v>
      </c>
      <c r="O15141" s="3" t="s">
        <v>100601</v>
      </c>
      <c r="P15141" t="s">
        <v>16314</v>
      </c>
      <c r="Q15141" t="s">
        <v>16314</v>
      </c>
      <c r="R15141" t="s">
        <v>100601</v>
      </c>
      <c r="S15141" s="4" t="str">
        <f t="shared" si="236"/>
        <v>1997</v>
      </c>
    </row>
    <row r="15142" spans="1:19" hidden="1" x14ac:dyDescent="0.35">
      <c r="A15142" t="s">
        <v>100597</v>
      </c>
      <c r="B15142" t="s">
        <v>100598</v>
      </c>
      <c r="C15142" t="s">
        <v>100602</v>
      </c>
      <c r="D15142" t="s">
        <v>100603</v>
      </c>
      <c r="E15142" t="s">
        <v>100604</v>
      </c>
      <c r="F15142" t="s">
        <v>100605</v>
      </c>
      <c r="I15142" t="s">
        <v>100606</v>
      </c>
      <c r="J15142" t="s">
        <v>100607</v>
      </c>
      <c r="M15142" t="s">
        <v>112315</v>
      </c>
      <c r="N15142" t="s">
        <v>16314</v>
      </c>
      <c r="O15142" s="3" t="s">
        <v>100608</v>
      </c>
      <c r="P15142" t="s">
        <v>16314</v>
      </c>
      <c r="Q15142" t="s">
        <v>16314</v>
      </c>
      <c r="R15142" t="s">
        <v>100608</v>
      </c>
      <c r="S15142" s="4" t="str">
        <f t="shared" si="236"/>
        <v>1997</v>
      </c>
    </row>
    <row r="15143" spans="1:19" hidden="1" x14ac:dyDescent="0.35">
      <c r="A15143" t="s">
        <v>100604</v>
      </c>
      <c r="B15143" t="s">
        <v>100605</v>
      </c>
      <c r="C15143" t="s">
        <v>100609</v>
      </c>
      <c r="D15143" t="s">
        <v>100610</v>
      </c>
      <c r="E15143" t="s">
        <v>100611</v>
      </c>
      <c r="F15143" t="s">
        <v>100612</v>
      </c>
      <c r="I15143" t="s">
        <v>100613</v>
      </c>
      <c r="J15143" t="s">
        <v>100614</v>
      </c>
      <c r="M15143" t="s">
        <v>112323</v>
      </c>
      <c r="N15143" t="s">
        <v>16314</v>
      </c>
      <c r="O15143" s="3" t="s">
        <v>100615</v>
      </c>
      <c r="P15143" t="s">
        <v>16314</v>
      </c>
      <c r="Q15143" t="s">
        <v>16314</v>
      </c>
      <c r="R15143" t="s">
        <v>100615</v>
      </c>
      <c r="S15143" s="4" t="str">
        <f t="shared" si="236"/>
        <v>1997</v>
      </c>
    </row>
    <row r="15144" spans="1:19" hidden="1" x14ac:dyDescent="0.35">
      <c r="A15144" t="s">
        <v>100611</v>
      </c>
      <c r="B15144" t="s">
        <v>100612</v>
      </c>
      <c r="C15144" t="s">
        <v>100616</v>
      </c>
      <c r="D15144" t="s">
        <v>100617</v>
      </c>
      <c r="E15144" t="s">
        <v>100618</v>
      </c>
      <c r="F15144" t="s">
        <v>100619</v>
      </c>
      <c r="I15144" t="s">
        <v>100620</v>
      </c>
      <c r="J15144" t="s">
        <v>100621</v>
      </c>
      <c r="M15144" t="s">
        <v>112323</v>
      </c>
      <c r="N15144" t="s">
        <v>16314</v>
      </c>
      <c r="O15144" s="3" t="s">
        <v>100622</v>
      </c>
      <c r="P15144" t="s">
        <v>16314</v>
      </c>
      <c r="Q15144" t="s">
        <v>16314</v>
      </c>
      <c r="R15144" t="s">
        <v>100622</v>
      </c>
      <c r="S15144" s="4" t="str">
        <f t="shared" si="236"/>
        <v>1997</v>
      </c>
    </row>
    <row r="15145" spans="1:19" hidden="1" x14ac:dyDescent="0.35">
      <c r="A15145" t="s">
        <v>100618</v>
      </c>
      <c r="B15145" t="s">
        <v>100619</v>
      </c>
      <c r="C15145" t="s">
        <v>100623</v>
      </c>
      <c r="D15145" t="s">
        <v>100624</v>
      </c>
      <c r="E15145" t="s">
        <v>100625</v>
      </c>
      <c r="F15145" t="s">
        <v>100626</v>
      </c>
      <c r="I15145" t="s">
        <v>100627</v>
      </c>
      <c r="J15145" t="s">
        <v>100628</v>
      </c>
      <c r="M15145" t="s">
        <v>112297</v>
      </c>
      <c r="N15145" t="s">
        <v>16314</v>
      </c>
      <c r="O15145" s="3" t="s">
        <v>100629</v>
      </c>
      <c r="P15145" t="s">
        <v>16314</v>
      </c>
      <c r="Q15145" t="s">
        <v>16314</v>
      </c>
      <c r="R15145" t="s">
        <v>100629</v>
      </c>
      <c r="S15145" s="4" t="str">
        <f t="shared" si="236"/>
        <v>1997</v>
      </c>
    </row>
    <row r="15146" spans="1:19" hidden="1" x14ac:dyDescent="0.35">
      <c r="A15146" t="s">
        <v>100625</v>
      </c>
      <c r="B15146" t="s">
        <v>100626</v>
      </c>
      <c r="C15146" t="s">
        <v>100630</v>
      </c>
      <c r="D15146" t="s">
        <v>100631</v>
      </c>
      <c r="E15146" t="s">
        <v>100632</v>
      </c>
      <c r="F15146" t="s">
        <v>100633</v>
      </c>
      <c r="I15146" t="s">
        <v>512</v>
      </c>
      <c r="J15146" t="s">
        <v>512</v>
      </c>
      <c r="M15146" t="s">
        <v>112297</v>
      </c>
      <c r="N15146" t="s">
        <v>16314</v>
      </c>
      <c r="O15146" s="3" t="s">
        <v>100634</v>
      </c>
      <c r="P15146" t="s">
        <v>16314</v>
      </c>
      <c r="Q15146" t="s">
        <v>16314</v>
      </c>
      <c r="R15146" t="s">
        <v>100634</v>
      </c>
      <c r="S15146" s="4" t="str">
        <f t="shared" si="236"/>
        <v>1997</v>
      </c>
    </row>
    <row r="15147" spans="1:19" hidden="1" x14ac:dyDescent="0.35">
      <c r="A15147" t="s">
        <v>100632</v>
      </c>
      <c r="B15147" t="s">
        <v>100633</v>
      </c>
      <c r="C15147" t="s">
        <v>100635</v>
      </c>
      <c r="D15147" t="s">
        <v>100636</v>
      </c>
      <c r="E15147" t="s">
        <v>100637</v>
      </c>
      <c r="F15147" t="s">
        <v>100638</v>
      </c>
      <c r="I15147" t="s">
        <v>88741</v>
      </c>
      <c r="J15147" t="s">
        <v>88742</v>
      </c>
      <c r="M15147" t="s">
        <v>112315</v>
      </c>
      <c r="N15147" t="s">
        <v>16314</v>
      </c>
      <c r="O15147" s="3" t="s">
        <v>100639</v>
      </c>
      <c r="P15147" t="s">
        <v>16314</v>
      </c>
      <c r="Q15147" t="s">
        <v>16314</v>
      </c>
      <c r="R15147" t="s">
        <v>100639</v>
      </c>
      <c r="S15147" s="4" t="str">
        <f t="shared" si="236"/>
        <v>1997</v>
      </c>
    </row>
    <row r="15148" spans="1:19" hidden="1" x14ac:dyDescent="0.35">
      <c r="A15148" t="s">
        <v>100637</v>
      </c>
      <c r="B15148" t="s">
        <v>100638</v>
      </c>
      <c r="C15148" t="s">
        <v>100640</v>
      </c>
      <c r="D15148" t="s">
        <v>100641</v>
      </c>
      <c r="E15148" t="s">
        <v>100642</v>
      </c>
      <c r="F15148" t="s">
        <v>100643</v>
      </c>
      <c r="I15148" t="s">
        <v>100644</v>
      </c>
      <c r="J15148" t="s">
        <v>100645</v>
      </c>
      <c r="M15148" t="s">
        <v>112297</v>
      </c>
      <c r="N15148" t="s">
        <v>16314</v>
      </c>
      <c r="O15148" s="3" t="s">
        <v>100646</v>
      </c>
      <c r="P15148" t="s">
        <v>16314</v>
      </c>
      <c r="Q15148" t="s">
        <v>16314</v>
      </c>
      <c r="R15148" t="s">
        <v>100646</v>
      </c>
      <c r="S15148" s="4" t="str">
        <f t="shared" si="236"/>
        <v>1997</v>
      </c>
    </row>
    <row r="15149" spans="1:19" hidden="1" x14ac:dyDescent="0.35">
      <c r="A15149" t="s">
        <v>100642</v>
      </c>
      <c r="B15149" t="s">
        <v>100643</v>
      </c>
      <c r="C15149" t="s">
        <v>100647</v>
      </c>
      <c r="D15149" t="s">
        <v>100648</v>
      </c>
      <c r="E15149" t="s">
        <v>100649</v>
      </c>
      <c r="F15149" t="s">
        <v>100650</v>
      </c>
      <c r="I15149" t="s">
        <v>100651</v>
      </c>
      <c r="J15149" t="s">
        <v>100652</v>
      </c>
      <c r="M15149" t="s">
        <v>112315</v>
      </c>
      <c r="N15149" t="s">
        <v>16314</v>
      </c>
      <c r="O15149" s="3" t="s">
        <v>100653</v>
      </c>
      <c r="P15149" t="s">
        <v>16314</v>
      </c>
      <c r="Q15149" t="s">
        <v>16314</v>
      </c>
      <c r="R15149" t="s">
        <v>100653</v>
      </c>
      <c r="S15149" s="4" t="str">
        <f t="shared" si="236"/>
        <v>1997</v>
      </c>
    </row>
    <row r="15150" spans="1:19" hidden="1" x14ac:dyDescent="0.35">
      <c r="A15150" t="s">
        <v>100649</v>
      </c>
      <c r="B15150" t="s">
        <v>100650</v>
      </c>
      <c r="C15150" t="s">
        <v>100654</v>
      </c>
      <c r="D15150" t="s">
        <v>100655</v>
      </c>
      <c r="E15150" t="s">
        <v>100656</v>
      </c>
      <c r="F15150" t="s">
        <v>100657</v>
      </c>
      <c r="I15150" t="s">
        <v>100658</v>
      </c>
      <c r="J15150" t="s">
        <v>94650</v>
      </c>
      <c r="M15150" t="s">
        <v>112315</v>
      </c>
      <c r="N15150" t="s">
        <v>16314</v>
      </c>
      <c r="O15150" s="3" t="s">
        <v>100659</v>
      </c>
      <c r="P15150" t="s">
        <v>16314</v>
      </c>
      <c r="Q15150" t="s">
        <v>16314</v>
      </c>
      <c r="R15150" t="s">
        <v>100659</v>
      </c>
      <c r="S15150" s="4" t="str">
        <f t="shared" si="236"/>
        <v>1997</v>
      </c>
    </row>
    <row r="15151" spans="1:19" hidden="1" x14ac:dyDescent="0.35">
      <c r="A15151" t="s">
        <v>100656</v>
      </c>
      <c r="B15151" t="s">
        <v>100657</v>
      </c>
      <c r="C15151" t="s">
        <v>100660</v>
      </c>
      <c r="D15151" t="s">
        <v>100661</v>
      </c>
      <c r="E15151" t="s">
        <v>100662</v>
      </c>
      <c r="F15151" t="s">
        <v>100663</v>
      </c>
      <c r="I15151" t="s">
        <v>100664</v>
      </c>
      <c r="J15151" t="s">
        <v>100665</v>
      </c>
      <c r="M15151" t="s">
        <v>112297</v>
      </c>
      <c r="N15151" t="s">
        <v>16314</v>
      </c>
      <c r="O15151" s="3" t="s">
        <v>100666</v>
      </c>
      <c r="P15151" t="s">
        <v>16314</v>
      </c>
      <c r="Q15151" t="s">
        <v>16314</v>
      </c>
      <c r="R15151" t="s">
        <v>100666</v>
      </c>
      <c r="S15151" s="4" t="str">
        <f t="shared" si="236"/>
        <v>1997</v>
      </c>
    </row>
    <row r="15152" spans="1:19" hidden="1" x14ac:dyDescent="0.35">
      <c r="A15152" t="s">
        <v>100662</v>
      </c>
      <c r="B15152" t="s">
        <v>100663</v>
      </c>
      <c r="C15152" t="s">
        <v>100667</v>
      </c>
      <c r="D15152" t="s">
        <v>100668</v>
      </c>
      <c r="E15152" t="s">
        <v>100669</v>
      </c>
      <c r="F15152" t="s">
        <v>100670</v>
      </c>
      <c r="I15152" t="s">
        <v>512</v>
      </c>
      <c r="J15152" t="s">
        <v>512</v>
      </c>
      <c r="M15152" t="s">
        <v>112297</v>
      </c>
      <c r="N15152" t="s">
        <v>16314</v>
      </c>
      <c r="O15152" s="3" t="s">
        <v>100671</v>
      </c>
      <c r="P15152" t="s">
        <v>16314</v>
      </c>
      <c r="Q15152" t="s">
        <v>16314</v>
      </c>
      <c r="R15152" t="s">
        <v>100671</v>
      </c>
      <c r="S15152" s="4" t="str">
        <f t="shared" si="236"/>
        <v>1997</v>
      </c>
    </row>
    <row r="15153" spans="1:19" hidden="1" x14ac:dyDescent="0.35">
      <c r="A15153" t="s">
        <v>100669</v>
      </c>
      <c r="B15153" t="s">
        <v>100670</v>
      </c>
      <c r="C15153" t="s">
        <v>100672</v>
      </c>
      <c r="D15153" t="s">
        <v>100673</v>
      </c>
      <c r="E15153" t="s">
        <v>100674</v>
      </c>
      <c r="F15153" t="s">
        <v>100675</v>
      </c>
      <c r="I15153" t="s">
        <v>100676</v>
      </c>
      <c r="J15153" t="s">
        <v>100677</v>
      </c>
      <c r="M15153" t="s">
        <v>112323</v>
      </c>
      <c r="N15153" t="s">
        <v>16314</v>
      </c>
      <c r="O15153" s="3" t="s">
        <v>100678</v>
      </c>
      <c r="P15153" t="s">
        <v>16314</v>
      </c>
      <c r="Q15153" t="s">
        <v>16314</v>
      </c>
      <c r="R15153" t="s">
        <v>100678</v>
      </c>
      <c r="S15153" s="4" t="str">
        <f t="shared" si="236"/>
        <v>1997</v>
      </c>
    </row>
    <row r="15154" spans="1:19" hidden="1" x14ac:dyDescent="0.35">
      <c r="A15154" t="s">
        <v>100674</v>
      </c>
      <c r="B15154" t="s">
        <v>100675</v>
      </c>
      <c r="C15154" t="s">
        <v>100679</v>
      </c>
      <c r="D15154" t="s">
        <v>100680</v>
      </c>
      <c r="E15154" t="s">
        <v>100681</v>
      </c>
      <c r="F15154" t="s">
        <v>100682</v>
      </c>
      <c r="I15154" t="s">
        <v>100683</v>
      </c>
      <c r="J15154" t="s">
        <v>100684</v>
      </c>
      <c r="M15154" t="s">
        <v>112323</v>
      </c>
      <c r="N15154" t="s">
        <v>16314</v>
      </c>
      <c r="O15154" s="3" t="s">
        <v>100685</v>
      </c>
      <c r="P15154" t="s">
        <v>16314</v>
      </c>
      <c r="Q15154" t="s">
        <v>16314</v>
      </c>
      <c r="R15154" t="s">
        <v>100685</v>
      </c>
      <c r="S15154" s="4" t="str">
        <f t="shared" si="236"/>
        <v>1997</v>
      </c>
    </row>
    <row r="15155" spans="1:19" hidden="1" x14ac:dyDescent="0.35">
      <c r="A15155" t="s">
        <v>100681</v>
      </c>
      <c r="B15155" t="s">
        <v>100682</v>
      </c>
      <c r="C15155" t="s">
        <v>100686</v>
      </c>
      <c r="D15155" t="s">
        <v>100687</v>
      </c>
      <c r="E15155" t="s">
        <v>100688</v>
      </c>
      <c r="F15155" t="s">
        <v>100689</v>
      </c>
      <c r="I15155" t="s">
        <v>512</v>
      </c>
      <c r="J15155" t="s">
        <v>512</v>
      </c>
      <c r="M15155" t="s">
        <v>112297</v>
      </c>
      <c r="N15155" t="s">
        <v>16314</v>
      </c>
      <c r="O15155" s="3" t="s">
        <v>100690</v>
      </c>
      <c r="P15155" t="s">
        <v>16314</v>
      </c>
      <c r="Q15155" t="s">
        <v>16314</v>
      </c>
      <c r="R15155" t="s">
        <v>100690</v>
      </c>
      <c r="S15155" s="4" t="str">
        <f t="shared" si="236"/>
        <v>1997</v>
      </c>
    </row>
    <row r="15156" spans="1:19" hidden="1" x14ac:dyDescent="0.35">
      <c r="A15156" t="s">
        <v>100688</v>
      </c>
      <c r="B15156" t="s">
        <v>100689</v>
      </c>
      <c r="C15156" t="s">
        <v>100691</v>
      </c>
      <c r="D15156" t="s">
        <v>100692</v>
      </c>
      <c r="E15156" t="s">
        <v>100693</v>
      </c>
      <c r="F15156" t="s">
        <v>100694</v>
      </c>
      <c r="I15156" t="s">
        <v>512</v>
      </c>
      <c r="J15156" t="s">
        <v>512</v>
      </c>
      <c r="M15156" t="s">
        <v>112297</v>
      </c>
      <c r="N15156" t="s">
        <v>16314</v>
      </c>
      <c r="O15156" s="3" t="s">
        <v>100695</v>
      </c>
      <c r="P15156" t="s">
        <v>16314</v>
      </c>
      <c r="Q15156" t="s">
        <v>16314</v>
      </c>
      <c r="R15156" t="s">
        <v>100695</v>
      </c>
      <c r="S15156" s="4" t="str">
        <f t="shared" si="236"/>
        <v>1997</v>
      </c>
    </row>
    <row r="15157" spans="1:19" hidden="1" x14ac:dyDescent="0.35">
      <c r="A15157" t="s">
        <v>100693</v>
      </c>
      <c r="B15157" t="s">
        <v>100694</v>
      </c>
      <c r="C15157" t="s">
        <v>100686</v>
      </c>
      <c r="D15157" t="s">
        <v>100687</v>
      </c>
      <c r="E15157" t="s">
        <v>100696</v>
      </c>
      <c r="F15157" t="s">
        <v>100697</v>
      </c>
      <c r="I15157" t="s">
        <v>100698</v>
      </c>
      <c r="J15157" t="s">
        <v>100699</v>
      </c>
      <c r="M15157" t="s">
        <v>112308</v>
      </c>
      <c r="N15157" t="s">
        <v>16314</v>
      </c>
      <c r="O15157" s="3" t="s">
        <v>100700</v>
      </c>
      <c r="P15157" t="s">
        <v>16314</v>
      </c>
      <c r="Q15157" t="s">
        <v>16314</v>
      </c>
      <c r="R15157" t="s">
        <v>100700</v>
      </c>
      <c r="S15157" s="4" t="str">
        <f t="shared" si="236"/>
        <v>1997</v>
      </c>
    </row>
    <row r="15158" spans="1:19" hidden="1" x14ac:dyDescent="0.35">
      <c r="A15158" t="s">
        <v>100696</v>
      </c>
      <c r="B15158" t="s">
        <v>100697</v>
      </c>
      <c r="C15158" t="s">
        <v>100701</v>
      </c>
      <c r="D15158" t="s">
        <v>100702</v>
      </c>
      <c r="E15158" t="s">
        <v>100703</v>
      </c>
      <c r="F15158" t="s">
        <v>100704</v>
      </c>
      <c r="I15158" t="s">
        <v>100705</v>
      </c>
      <c r="J15158" t="s">
        <v>100706</v>
      </c>
      <c r="M15158" t="s">
        <v>112315</v>
      </c>
      <c r="N15158" t="s">
        <v>16314</v>
      </c>
      <c r="O15158" s="3" t="s">
        <v>100707</v>
      </c>
      <c r="P15158" t="s">
        <v>16314</v>
      </c>
      <c r="Q15158" t="s">
        <v>16314</v>
      </c>
      <c r="R15158" t="s">
        <v>100707</v>
      </c>
      <c r="S15158" s="4" t="str">
        <f t="shared" si="236"/>
        <v>1997</v>
      </c>
    </row>
    <row r="15159" spans="1:19" hidden="1" x14ac:dyDescent="0.35">
      <c r="A15159" t="s">
        <v>100703</v>
      </c>
      <c r="B15159" t="s">
        <v>100704</v>
      </c>
      <c r="C15159" t="s">
        <v>100708</v>
      </c>
      <c r="D15159" t="s">
        <v>100709</v>
      </c>
      <c r="E15159" t="s">
        <v>100710</v>
      </c>
      <c r="F15159" t="s">
        <v>100711</v>
      </c>
      <c r="I15159" t="s">
        <v>512</v>
      </c>
      <c r="J15159" t="s">
        <v>512</v>
      </c>
      <c r="M15159" t="s">
        <v>112297</v>
      </c>
      <c r="N15159" t="s">
        <v>16314</v>
      </c>
      <c r="O15159" s="3" t="s">
        <v>100712</v>
      </c>
      <c r="P15159" t="s">
        <v>16314</v>
      </c>
      <c r="Q15159" t="s">
        <v>16314</v>
      </c>
      <c r="R15159" t="s">
        <v>100712</v>
      </c>
      <c r="S15159" s="4" t="str">
        <f t="shared" si="236"/>
        <v>1997</v>
      </c>
    </row>
    <row r="15160" spans="1:19" hidden="1" x14ac:dyDescent="0.35">
      <c r="A15160" t="s">
        <v>100710</v>
      </c>
      <c r="B15160" t="s">
        <v>100711</v>
      </c>
      <c r="C15160" t="s">
        <v>100713</v>
      </c>
      <c r="D15160" t="s">
        <v>100714</v>
      </c>
      <c r="E15160" t="s">
        <v>100715</v>
      </c>
      <c r="F15160" t="s">
        <v>100716</v>
      </c>
      <c r="I15160" t="s">
        <v>100717</v>
      </c>
      <c r="J15160" t="s">
        <v>100718</v>
      </c>
      <c r="M15160" t="s">
        <v>112297</v>
      </c>
      <c r="N15160" t="s">
        <v>16314</v>
      </c>
      <c r="O15160" s="3" t="s">
        <v>100719</v>
      </c>
      <c r="P15160" t="s">
        <v>16314</v>
      </c>
      <c r="Q15160" t="s">
        <v>16314</v>
      </c>
      <c r="R15160" t="s">
        <v>100719</v>
      </c>
      <c r="S15160" s="4" t="str">
        <f t="shared" si="236"/>
        <v>1997</v>
      </c>
    </row>
    <row r="15161" spans="1:19" hidden="1" x14ac:dyDescent="0.35">
      <c r="A15161" t="s">
        <v>100715</v>
      </c>
      <c r="B15161" t="s">
        <v>100716</v>
      </c>
      <c r="C15161" t="s">
        <v>100720</v>
      </c>
      <c r="D15161" t="s">
        <v>100721</v>
      </c>
      <c r="E15161" t="s">
        <v>100722</v>
      </c>
      <c r="F15161" t="s">
        <v>100723</v>
      </c>
      <c r="I15161" t="s">
        <v>100724</v>
      </c>
      <c r="J15161" t="s">
        <v>100725</v>
      </c>
      <c r="M15161" t="s">
        <v>112315</v>
      </c>
      <c r="N15161" t="s">
        <v>16314</v>
      </c>
      <c r="O15161" s="3" t="s">
        <v>100726</v>
      </c>
      <c r="P15161" t="s">
        <v>16314</v>
      </c>
      <c r="Q15161" t="s">
        <v>16314</v>
      </c>
      <c r="R15161" t="s">
        <v>100726</v>
      </c>
      <c r="S15161" s="4" t="str">
        <f t="shared" si="236"/>
        <v>1997</v>
      </c>
    </row>
    <row r="15162" spans="1:19" hidden="1" x14ac:dyDescent="0.35">
      <c r="A15162" t="s">
        <v>100722</v>
      </c>
      <c r="B15162" t="s">
        <v>100723</v>
      </c>
      <c r="C15162" t="s">
        <v>100727</v>
      </c>
      <c r="D15162" t="s">
        <v>100728</v>
      </c>
      <c r="E15162" t="s">
        <v>100729</v>
      </c>
      <c r="F15162" t="s">
        <v>100730</v>
      </c>
      <c r="I15162" t="s">
        <v>512</v>
      </c>
      <c r="J15162" t="s">
        <v>512</v>
      </c>
      <c r="M15162" t="s">
        <v>112297</v>
      </c>
      <c r="N15162" t="s">
        <v>16314</v>
      </c>
      <c r="O15162" s="3" t="s">
        <v>100731</v>
      </c>
      <c r="P15162" t="s">
        <v>16314</v>
      </c>
      <c r="Q15162" t="s">
        <v>16314</v>
      </c>
      <c r="R15162" t="s">
        <v>100731</v>
      </c>
      <c r="S15162" s="4" t="str">
        <f t="shared" si="236"/>
        <v>1997</v>
      </c>
    </row>
    <row r="15163" spans="1:19" hidden="1" x14ac:dyDescent="0.35">
      <c r="A15163" t="s">
        <v>100729</v>
      </c>
      <c r="B15163" t="s">
        <v>100730</v>
      </c>
      <c r="C15163" t="s">
        <v>100732</v>
      </c>
      <c r="D15163" t="s">
        <v>100733</v>
      </c>
      <c r="E15163" t="s">
        <v>100734</v>
      </c>
      <c r="F15163" t="s">
        <v>100735</v>
      </c>
      <c r="I15163" t="s">
        <v>100736</v>
      </c>
      <c r="J15163" t="s">
        <v>100737</v>
      </c>
      <c r="M15163" t="s">
        <v>112315</v>
      </c>
      <c r="N15163" t="s">
        <v>16314</v>
      </c>
      <c r="O15163" s="3" t="s">
        <v>100738</v>
      </c>
      <c r="P15163" t="s">
        <v>16314</v>
      </c>
      <c r="Q15163" t="s">
        <v>16314</v>
      </c>
      <c r="R15163" t="s">
        <v>100738</v>
      </c>
      <c r="S15163" s="4" t="str">
        <f t="shared" si="236"/>
        <v>1997</v>
      </c>
    </row>
    <row r="15164" spans="1:19" hidden="1" x14ac:dyDescent="0.35">
      <c r="A15164" t="s">
        <v>100734</v>
      </c>
      <c r="B15164" t="s">
        <v>100735</v>
      </c>
      <c r="C15164" t="s">
        <v>100739</v>
      </c>
      <c r="D15164" t="s">
        <v>100740</v>
      </c>
      <c r="E15164" t="s">
        <v>100741</v>
      </c>
      <c r="F15164" t="s">
        <v>100742</v>
      </c>
      <c r="I15164" t="s">
        <v>100743</v>
      </c>
      <c r="J15164" t="s">
        <v>100744</v>
      </c>
      <c r="M15164" t="s">
        <v>112297</v>
      </c>
      <c r="N15164" t="s">
        <v>16314</v>
      </c>
      <c r="O15164" s="3" t="s">
        <v>100745</v>
      </c>
      <c r="P15164" t="s">
        <v>16314</v>
      </c>
      <c r="Q15164" t="s">
        <v>16314</v>
      </c>
      <c r="R15164" t="s">
        <v>100745</v>
      </c>
      <c r="S15164" s="4" t="str">
        <f t="shared" si="236"/>
        <v>1997</v>
      </c>
    </row>
    <row r="15165" spans="1:19" hidden="1" x14ac:dyDescent="0.35">
      <c r="A15165" t="s">
        <v>100741</v>
      </c>
      <c r="B15165" t="s">
        <v>100742</v>
      </c>
      <c r="C15165" t="s">
        <v>100746</v>
      </c>
      <c r="D15165" t="s">
        <v>100747</v>
      </c>
      <c r="E15165" t="s">
        <v>100748</v>
      </c>
      <c r="F15165" t="s">
        <v>100749</v>
      </c>
      <c r="I15165" t="s">
        <v>100750</v>
      </c>
      <c r="J15165" t="s">
        <v>100751</v>
      </c>
      <c r="M15165" t="s">
        <v>112297</v>
      </c>
      <c r="N15165" t="s">
        <v>16314</v>
      </c>
      <c r="O15165" s="3" t="s">
        <v>100752</v>
      </c>
      <c r="P15165" t="s">
        <v>16314</v>
      </c>
      <c r="Q15165" t="s">
        <v>16314</v>
      </c>
      <c r="R15165" t="s">
        <v>100752</v>
      </c>
      <c r="S15165" s="4" t="str">
        <f t="shared" si="236"/>
        <v>1997</v>
      </c>
    </row>
    <row r="15166" spans="1:19" hidden="1" x14ac:dyDescent="0.35">
      <c r="A15166" t="s">
        <v>100748</v>
      </c>
      <c r="B15166" t="s">
        <v>100749</v>
      </c>
      <c r="C15166" t="s">
        <v>100753</v>
      </c>
      <c r="D15166" t="s">
        <v>100754</v>
      </c>
      <c r="E15166" t="s">
        <v>100755</v>
      </c>
      <c r="F15166" t="s">
        <v>100756</v>
      </c>
      <c r="I15166" t="s">
        <v>95595</v>
      </c>
      <c r="J15166" t="s">
        <v>95589</v>
      </c>
      <c r="M15166" t="s">
        <v>112323</v>
      </c>
      <c r="N15166" t="s">
        <v>16314</v>
      </c>
      <c r="O15166" s="3" t="s">
        <v>100757</v>
      </c>
      <c r="P15166" t="s">
        <v>16314</v>
      </c>
      <c r="Q15166" t="s">
        <v>16314</v>
      </c>
      <c r="R15166" t="s">
        <v>100757</v>
      </c>
      <c r="S15166" s="4" t="str">
        <f t="shared" si="236"/>
        <v>1997</v>
      </c>
    </row>
    <row r="15167" spans="1:19" hidden="1" x14ac:dyDescent="0.35">
      <c r="A15167" t="s">
        <v>100755</v>
      </c>
      <c r="B15167" t="s">
        <v>100756</v>
      </c>
      <c r="C15167" t="s">
        <v>100758</v>
      </c>
      <c r="D15167" t="s">
        <v>100759</v>
      </c>
      <c r="E15167" t="s">
        <v>100760</v>
      </c>
      <c r="F15167" t="s">
        <v>100761</v>
      </c>
      <c r="I15167" t="s">
        <v>100214</v>
      </c>
      <c r="J15167" t="s">
        <v>95589</v>
      </c>
      <c r="M15167" t="s">
        <v>112323</v>
      </c>
      <c r="N15167" t="s">
        <v>16314</v>
      </c>
      <c r="O15167" s="3" t="s">
        <v>100762</v>
      </c>
      <c r="P15167" t="s">
        <v>16314</v>
      </c>
      <c r="Q15167" t="s">
        <v>16314</v>
      </c>
      <c r="R15167" t="s">
        <v>100762</v>
      </c>
      <c r="S15167" s="4" t="str">
        <f t="shared" si="236"/>
        <v>1997</v>
      </c>
    </row>
    <row r="15168" spans="1:19" hidden="1" x14ac:dyDescent="0.35">
      <c r="A15168" t="s">
        <v>100760</v>
      </c>
      <c r="B15168" t="s">
        <v>100761</v>
      </c>
      <c r="C15168" t="s">
        <v>100763</v>
      </c>
      <c r="D15168" t="s">
        <v>100764</v>
      </c>
      <c r="E15168" t="s">
        <v>100765</v>
      </c>
      <c r="F15168" t="s">
        <v>100766</v>
      </c>
      <c r="I15168" t="s">
        <v>100767</v>
      </c>
      <c r="J15168" t="s">
        <v>100768</v>
      </c>
      <c r="M15168" t="s">
        <v>112297</v>
      </c>
      <c r="N15168" t="s">
        <v>16314</v>
      </c>
      <c r="O15168" s="3" t="s">
        <v>100769</v>
      </c>
      <c r="P15168" t="s">
        <v>16314</v>
      </c>
      <c r="Q15168" t="s">
        <v>16314</v>
      </c>
      <c r="R15168" t="s">
        <v>100769</v>
      </c>
      <c r="S15168" s="4" t="str">
        <f t="shared" si="236"/>
        <v>1997</v>
      </c>
    </row>
    <row r="15169" spans="1:19" hidden="1" x14ac:dyDescent="0.35">
      <c r="A15169" t="s">
        <v>100765</v>
      </c>
      <c r="B15169" t="s">
        <v>100766</v>
      </c>
      <c r="C15169" t="s">
        <v>100770</v>
      </c>
      <c r="D15169" t="s">
        <v>100771</v>
      </c>
      <c r="E15169" t="s">
        <v>100772</v>
      </c>
      <c r="F15169" t="s">
        <v>100773</v>
      </c>
      <c r="I15169" t="s">
        <v>100774</v>
      </c>
      <c r="J15169" t="s">
        <v>100775</v>
      </c>
      <c r="M15169" t="s">
        <v>112323</v>
      </c>
      <c r="N15169" t="s">
        <v>16314</v>
      </c>
      <c r="O15169" s="3" t="s">
        <v>100776</v>
      </c>
      <c r="P15169" t="s">
        <v>16314</v>
      </c>
      <c r="Q15169" t="s">
        <v>16314</v>
      </c>
      <c r="R15169" t="s">
        <v>100776</v>
      </c>
      <c r="S15169" s="4" t="str">
        <f t="shared" si="236"/>
        <v>1997</v>
      </c>
    </row>
    <row r="15170" spans="1:19" hidden="1" x14ac:dyDescent="0.35">
      <c r="A15170" t="s">
        <v>100772</v>
      </c>
      <c r="B15170" t="s">
        <v>100773</v>
      </c>
      <c r="C15170" t="s">
        <v>100777</v>
      </c>
      <c r="D15170" t="s">
        <v>100778</v>
      </c>
      <c r="E15170" t="s">
        <v>100779</v>
      </c>
      <c r="F15170" t="s">
        <v>100780</v>
      </c>
      <c r="I15170" t="s">
        <v>2301</v>
      </c>
      <c r="J15170" t="s">
        <v>2302</v>
      </c>
      <c r="M15170" t="s">
        <v>16314</v>
      </c>
      <c r="N15170" t="s">
        <v>16314</v>
      </c>
      <c r="O15170" s="3" t="s">
        <v>100781</v>
      </c>
      <c r="P15170" t="s">
        <v>16314</v>
      </c>
      <c r="Q15170" t="s">
        <v>16314</v>
      </c>
      <c r="R15170" t="s">
        <v>100781</v>
      </c>
      <c r="S15170" s="4" t="str">
        <f t="shared" si="236"/>
        <v>1997</v>
      </c>
    </row>
    <row r="15171" spans="1:19" hidden="1" x14ac:dyDescent="0.35">
      <c r="A15171" t="s">
        <v>100779</v>
      </c>
      <c r="B15171" t="s">
        <v>100780</v>
      </c>
      <c r="C15171" t="s">
        <v>100782</v>
      </c>
      <c r="D15171" t="s">
        <v>100783</v>
      </c>
      <c r="E15171" t="s">
        <v>100784</v>
      </c>
      <c r="F15171" t="s">
        <v>100785</v>
      </c>
      <c r="I15171" t="s">
        <v>100786</v>
      </c>
      <c r="J15171" t="s">
        <v>100645</v>
      </c>
      <c r="M15171" t="s">
        <v>112297</v>
      </c>
      <c r="N15171" t="s">
        <v>16314</v>
      </c>
      <c r="O15171" s="3" t="s">
        <v>100787</v>
      </c>
      <c r="P15171" t="s">
        <v>16314</v>
      </c>
      <c r="Q15171" t="s">
        <v>16314</v>
      </c>
      <c r="R15171" t="s">
        <v>100787</v>
      </c>
      <c r="S15171" s="4" t="str">
        <f t="shared" ref="S15171:S15234" si="237">LEFT(RIGHT(R15171,19),4)</f>
        <v>1997</v>
      </c>
    </row>
    <row r="15172" spans="1:19" hidden="1" x14ac:dyDescent="0.35">
      <c r="A15172" t="s">
        <v>100784</v>
      </c>
      <c r="B15172" t="s">
        <v>100785</v>
      </c>
      <c r="C15172" t="s">
        <v>100788</v>
      </c>
      <c r="D15172" t="s">
        <v>100789</v>
      </c>
      <c r="E15172" t="s">
        <v>100790</v>
      </c>
      <c r="F15172" t="s">
        <v>100791</v>
      </c>
      <c r="I15172" t="s">
        <v>100792</v>
      </c>
      <c r="J15172" t="s">
        <v>100793</v>
      </c>
      <c r="M15172" t="s">
        <v>112297</v>
      </c>
      <c r="N15172" t="s">
        <v>16314</v>
      </c>
      <c r="O15172" s="3" t="s">
        <v>100794</v>
      </c>
      <c r="P15172" t="s">
        <v>16314</v>
      </c>
      <c r="Q15172" t="s">
        <v>16314</v>
      </c>
      <c r="R15172" t="s">
        <v>100794</v>
      </c>
      <c r="S15172" s="4" t="str">
        <f t="shared" si="237"/>
        <v>1997</v>
      </c>
    </row>
    <row r="15173" spans="1:19" hidden="1" x14ac:dyDescent="0.35">
      <c r="A15173" t="s">
        <v>100790</v>
      </c>
      <c r="B15173" t="s">
        <v>100791</v>
      </c>
      <c r="C15173" t="s">
        <v>100795</v>
      </c>
      <c r="D15173" t="s">
        <v>100796</v>
      </c>
      <c r="E15173" t="s">
        <v>100797</v>
      </c>
      <c r="F15173" t="s">
        <v>100798</v>
      </c>
      <c r="I15173" t="s">
        <v>512</v>
      </c>
      <c r="J15173" t="s">
        <v>512</v>
      </c>
      <c r="M15173" t="s">
        <v>112297</v>
      </c>
      <c r="N15173" t="s">
        <v>16314</v>
      </c>
      <c r="O15173" s="3" t="s">
        <v>100799</v>
      </c>
      <c r="P15173" t="s">
        <v>16314</v>
      </c>
      <c r="Q15173" t="s">
        <v>16314</v>
      </c>
      <c r="R15173" t="s">
        <v>100799</v>
      </c>
      <c r="S15173" s="4" t="str">
        <f t="shared" si="237"/>
        <v>1997</v>
      </c>
    </row>
    <row r="15174" spans="1:19" hidden="1" x14ac:dyDescent="0.35">
      <c r="A15174" t="s">
        <v>100797</v>
      </c>
      <c r="B15174" t="s">
        <v>100798</v>
      </c>
      <c r="C15174" t="s">
        <v>100800</v>
      </c>
      <c r="D15174" t="s">
        <v>100801</v>
      </c>
      <c r="E15174" t="s">
        <v>100802</v>
      </c>
      <c r="F15174" t="s">
        <v>100803</v>
      </c>
      <c r="I15174" t="s">
        <v>100804</v>
      </c>
      <c r="J15174" t="s">
        <v>100805</v>
      </c>
      <c r="M15174" t="s">
        <v>112297</v>
      </c>
      <c r="N15174" t="s">
        <v>16314</v>
      </c>
      <c r="O15174" s="3" t="s">
        <v>100806</v>
      </c>
      <c r="P15174" t="s">
        <v>16314</v>
      </c>
      <c r="Q15174" t="s">
        <v>16314</v>
      </c>
      <c r="R15174" t="s">
        <v>100806</v>
      </c>
      <c r="S15174" s="4" t="str">
        <f t="shared" si="237"/>
        <v>1997</v>
      </c>
    </row>
    <row r="15175" spans="1:19" hidden="1" x14ac:dyDescent="0.35">
      <c r="A15175" t="s">
        <v>100802</v>
      </c>
      <c r="B15175" t="s">
        <v>100803</v>
      </c>
      <c r="C15175" t="s">
        <v>100807</v>
      </c>
      <c r="D15175" t="s">
        <v>100808</v>
      </c>
      <c r="E15175" t="s">
        <v>100809</v>
      </c>
      <c r="F15175" t="s">
        <v>100810</v>
      </c>
      <c r="I15175" t="s">
        <v>100811</v>
      </c>
      <c r="J15175" t="s">
        <v>100812</v>
      </c>
      <c r="M15175" t="s">
        <v>112308</v>
      </c>
      <c r="N15175" t="s">
        <v>16314</v>
      </c>
      <c r="O15175" s="3" t="s">
        <v>100813</v>
      </c>
      <c r="P15175" t="s">
        <v>16314</v>
      </c>
      <c r="Q15175" t="s">
        <v>16314</v>
      </c>
      <c r="R15175" t="s">
        <v>100813</v>
      </c>
      <c r="S15175" s="4" t="str">
        <f t="shared" si="237"/>
        <v>1997</v>
      </c>
    </row>
    <row r="15176" spans="1:19" ht="29" hidden="1" x14ac:dyDescent="0.35">
      <c r="A15176" t="s">
        <v>100809</v>
      </c>
      <c r="B15176" t="s">
        <v>100810</v>
      </c>
      <c r="C15176" t="s">
        <v>100814</v>
      </c>
      <c r="D15176" t="s">
        <v>100815</v>
      </c>
      <c r="E15176" t="s">
        <v>100816</v>
      </c>
      <c r="F15176" t="s">
        <v>100817</v>
      </c>
      <c r="I15176" t="s">
        <v>100818</v>
      </c>
      <c r="J15176" t="s">
        <v>100819</v>
      </c>
      <c r="K15176" s="2" t="s">
        <v>78795</v>
      </c>
      <c r="M15176" t="s">
        <v>112302</v>
      </c>
      <c r="N15176" t="s">
        <v>16314</v>
      </c>
      <c r="O15176" s="3" t="s">
        <v>100820</v>
      </c>
      <c r="P15176" t="s">
        <v>16314</v>
      </c>
      <c r="Q15176" t="s">
        <v>16314</v>
      </c>
      <c r="R15176" t="s">
        <v>100820</v>
      </c>
      <c r="S15176" s="4" t="str">
        <f t="shared" si="237"/>
        <v>1997</v>
      </c>
    </row>
    <row r="15177" spans="1:19" hidden="1" x14ac:dyDescent="0.35">
      <c r="A15177" t="s">
        <v>100816</v>
      </c>
      <c r="B15177" t="s">
        <v>100817</v>
      </c>
      <c r="C15177" t="s">
        <v>100821</v>
      </c>
      <c r="D15177" t="s">
        <v>100822</v>
      </c>
      <c r="E15177" t="s">
        <v>100823</v>
      </c>
      <c r="F15177" t="s">
        <v>100824</v>
      </c>
      <c r="I15177" t="s">
        <v>100825</v>
      </c>
      <c r="J15177" t="s">
        <v>100826</v>
      </c>
      <c r="M15177" t="s">
        <v>112323</v>
      </c>
      <c r="N15177" t="s">
        <v>16314</v>
      </c>
      <c r="O15177" s="3" t="s">
        <v>100827</v>
      </c>
      <c r="P15177" t="s">
        <v>16314</v>
      </c>
      <c r="Q15177" t="s">
        <v>16314</v>
      </c>
      <c r="R15177" t="s">
        <v>100827</v>
      </c>
      <c r="S15177" s="4" t="str">
        <f t="shared" si="237"/>
        <v>1997</v>
      </c>
    </row>
    <row r="15178" spans="1:19" hidden="1" x14ac:dyDescent="0.35">
      <c r="A15178" t="s">
        <v>100823</v>
      </c>
      <c r="B15178" t="s">
        <v>100824</v>
      </c>
      <c r="C15178" t="s">
        <v>100828</v>
      </c>
      <c r="D15178" t="s">
        <v>100829</v>
      </c>
      <c r="E15178" t="s">
        <v>100830</v>
      </c>
      <c r="F15178" t="s">
        <v>100831</v>
      </c>
      <c r="I15178" t="s">
        <v>100832</v>
      </c>
      <c r="J15178" t="s">
        <v>100833</v>
      </c>
      <c r="M15178" t="s">
        <v>112323</v>
      </c>
      <c r="N15178" t="s">
        <v>16314</v>
      </c>
      <c r="O15178" s="3" t="s">
        <v>100834</v>
      </c>
      <c r="P15178" t="s">
        <v>16314</v>
      </c>
      <c r="Q15178" t="s">
        <v>16314</v>
      </c>
      <c r="R15178" t="s">
        <v>100834</v>
      </c>
      <c r="S15178" s="4" t="str">
        <f t="shared" si="237"/>
        <v>1997</v>
      </c>
    </row>
    <row r="15179" spans="1:19" hidden="1" x14ac:dyDescent="0.35">
      <c r="A15179" t="s">
        <v>100830</v>
      </c>
      <c r="B15179" t="s">
        <v>100831</v>
      </c>
      <c r="C15179" t="s">
        <v>100835</v>
      </c>
      <c r="D15179" t="s">
        <v>100836</v>
      </c>
      <c r="E15179" t="s">
        <v>100837</v>
      </c>
      <c r="F15179" t="s">
        <v>100838</v>
      </c>
      <c r="I15179" t="s">
        <v>100839</v>
      </c>
      <c r="J15179" t="s">
        <v>100840</v>
      </c>
      <c r="M15179" t="s">
        <v>112323</v>
      </c>
      <c r="N15179" t="s">
        <v>16314</v>
      </c>
      <c r="O15179" s="3" t="s">
        <v>100841</v>
      </c>
      <c r="P15179" t="s">
        <v>16314</v>
      </c>
      <c r="Q15179" t="s">
        <v>16314</v>
      </c>
      <c r="R15179" t="s">
        <v>100841</v>
      </c>
      <c r="S15179" s="4" t="str">
        <f t="shared" si="237"/>
        <v>1997</v>
      </c>
    </row>
    <row r="15180" spans="1:19" hidden="1" x14ac:dyDescent="0.35">
      <c r="A15180" t="s">
        <v>100837</v>
      </c>
      <c r="B15180" t="s">
        <v>100838</v>
      </c>
      <c r="C15180" t="s">
        <v>100842</v>
      </c>
      <c r="D15180" t="s">
        <v>100843</v>
      </c>
      <c r="E15180" t="s">
        <v>100844</v>
      </c>
      <c r="F15180" t="s">
        <v>100845</v>
      </c>
      <c r="I15180" t="s">
        <v>100846</v>
      </c>
      <c r="J15180" t="s">
        <v>100847</v>
      </c>
      <c r="M15180" t="s">
        <v>112323</v>
      </c>
      <c r="N15180" t="s">
        <v>16314</v>
      </c>
      <c r="O15180" s="3" t="s">
        <v>100848</v>
      </c>
      <c r="P15180" t="s">
        <v>16314</v>
      </c>
      <c r="Q15180" t="s">
        <v>16314</v>
      </c>
      <c r="R15180" t="s">
        <v>100848</v>
      </c>
      <c r="S15180" s="4" t="str">
        <f t="shared" si="237"/>
        <v>1997</v>
      </c>
    </row>
    <row r="15181" spans="1:19" hidden="1" x14ac:dyDescent="0.35">
      <c r="A15181" t="s">
        <v>100844</v>
      </c>
      <c r="B15181" t="s">
        <v>100845</v>
      </c>
      <c r="C15181" t="s">
        <v>100849</v>
      </c>
      <c r="D15181" t="s">
        <v>100850</v>
      </c>
      <c r="E15181" t="s">
        <v>100851</v>
      </c>
      <c r="F15181" t="s">
        <v>100852</v>
      </c>
      <c r="I15181" t="s">
        <v>100853</v>
      </c>
      <c r="J15181" t="s">
        <v>100854</v>
      </c>
      <c r="M15181" t="s">
        <v>112323</v>
      </c>
      <c r="N15181" t="s">
        <v>16314</v>
      </c>
      <c r="O15181" s="3" t="s">
        <v>100855</v>
      </c>
      <c r="P15181" t="s">
        <v>16314</v>
      </c>
      <c r="Q15181" t="s">
        <v>16314</v>
      </c>
      <c r="R15181" t="s">
        <v>100855</v>
      </c>
      <c r="S15181" s="4" t="str">
        <f t="shared" si="237"/>
        <v>1997</v>
      </c>
    </row>
    <row r="15182" spans="1:19" hidden="1" x14ac:dyDescent="0.35">
      <c r="A15182" t="s">
        <v>100851</v>
      </c>
      <c r="B15182" t="s">
        <v>100852</v>
      </c>
      <c r="C15182" t="s">
        <v>100856</v>
      </c>
      <c r="D15182" t="s">
        <v>100857</v>
      </c>
      <c r="E15182" t="s">
        <v>100858</v>
      </c>
      <c r="F15182" t="s">
        <v>100859</v>
      </c>
      <c r="I15182" t="s">
        <v>100860</v>
      </c>
      <c r="J15182" t="s">
        <v>100861</v>
      </c>
      <c r="M15182" t="s">
        <v>112308</v>
      </c>
      <c r="N15182" t="s">
        <v>16314</v>
      </c>
      <c r="O15182" s="3" t="s">
        <v>100862</v>
      </c>
      <c r="P15182" t="s">
        <v>16314</v>
      </c>
      <c r="Q15182" t="s">
        <v>16314</v>
      </c>
      <c r="R15182" t="s">
        <v>100862</v>
      </c>
      <c r="S15182" s="4" t="str">
        <f t="shared" si="237"/>
        <v>1997</v>
      </c>
    </row>
    <row r="15183" spans="1:19" hidden="1" x14ac:dyDescent="0.35">
      <c r="A15183" t="s">
        <v>100858</v>
      </c>
      <c r="B15183" t="s">
        <v>100859</v>
      </c>
      <c r="C15183" t="s">
        <v>100863</v>
      </c>
      <c r="D15183" t="s">
        <v>100864</v>
      </c>
      <c r="E15183" t="s">
        <v>100865</v>
      </c>
      <c r="F15183" t="s">
        <v>100866</v>
      </c>
      <c r="I15183" t="s">
        <v>100867</v>
      </c>
      <c r="J15183" t="s">
        <v>100868</v>
      </c>
      <c r="M15183" t="s">
        <v>112297</v>
      </c>
      <c r="N15183" t="s">
        <v>16314</v>
      </c>
      <c r="O15183" s="3" t="s">
        <v>100869</v>
      </c>
      <c r="P15183" t="s">
        <v>16314</v>
      </c>
      <c r="Q15183" t="s">
        <v>16314</v>
      </c>
      <c r="R15183" t="s">
        <v>100869</v>
      </c>
      <c r="S15183" s="4" t="str">
        <f t="shared" si="237"/>
        <v>1997</v>
      </c>
    </row>
    <row r="15184" spans="1:19" hidden="1" x14ac:dyDescent="0.35">
      <c r="A15184" t="s">
        <v>100865</v>
      </c>
      <c r="B15184" t="s">
        <v>100866</v>
      </c>
      <c r="C15184" t="s">
        <v>100870</v>
      </c>
      <c r="D15184" t="s">
        <v>100871</v>
      </c>
      <c r="E15184" t="s">
        <v>100872</v>
      </c>
      <c r="F15184" t="s">
        <v>100873</v>
      </c>
      <c r="I15184" t="s">
        <v>100874</v>
      </c>
      <c r="J15184" t="s">
        <v>100875</v>
      </c>
      <c r="M15184" t="s">
        <v>112297</v>
      </c>
      <c r="N15184" t="s">
        <v>16314</v>
      </c>
      <c r="O15184" s="3" t="s">
        <v>100876</v>
      </c>
      <c r="P15184" t="s">
        <v>16314</v>
      </c>
      <c r="Q15184" t="s">
        <v>16314</v>
      </c>
      <c r="R15184" t="s">
        <v>100876</v>
      </c>
      <c r="S15184" s="4" t="str">
        <f t="shared" si="237"/>
        <v>1997</v>
      </c>
    </row>
    <row r="15185" spans="1:19" hidden="1" x14ac:dyDescent="0.35">
      <c r="A15185" t="s">
        <v>100872</v>
      </c>
      <c r="B15185" t="s">
        <v>100873</v>
      </c>
      <c r="C15185" t="s">
        <v>100877</v>
      </c>
      <c r="D15185" t="s">
        <v>100878</v>
      </c>
      <c r="E15185" t="s">
        <v>100879</v>
      </c>
      <c r="F15185" t="s">
        <v>100880</v>
      </c>
      <c r="I15185" t="s">
        <v>100881</v>
      </c>
      <c r="J15185" t="s">
        <v>100882</v>
      </c>
      <c r="M15185" t="s">
        <v>112297</v>
      </c>
      <c r="N15185" t="s">
        <v>16314</v>
      </c>
      <c r="O15185" s="3" t="s">
        <v>100883</v>
      </c>
      <c r="P15185" t="s">
        <v>16314</v>
      </c>
      <c r="Q15185" t="s">
        <v>16314</v>
      </c>
      <c r="R15185" t="s">
        <v>100883</v>
      </c>
      <c r="S15185" s="4" t="str">
        <f t="shared" si="237"/>
        <v>1997</v>
      </c>
    </row>
    <row r="15186" spans="1:19" hidden="1" x14ac:dyDescent="0.35">
      <c r="A15186" t="s">
        <v>100879</v>
      </c>
      <c r="B15186" t="s">
        <v>100880</v>
      </c>
      <c r="C15186" t="s">
        <v>100884</v>
      </c>
      <c r="D15186" t="s">
        <v>100885</v>
      </c>
      <c r="E15186" t="s">
        <v>100886</v>
      </c>
      <c r="F15186" t="s">
        <v>100887</v>
      </c>
      <c r="I15186" t="s">
        <v>100888</v>
      </c>
      <c r="J15186" t="s">
        <v>100889</v>
      </c>
      <c r="M15186" t="s">
        <v>112315</v>
      </c>
      <c r="N15186" t="s">
        <v>16314</v>
      </c>
      <c r="O15186" s="3" t="s">
        <v>100890</v>
      </c>
      <c r="P15186" t="s">
        <v>16314</v>
      </c>
      <c r="Q15186" t="s">
        <v>16314</v>
      </c>
      <c r="R15186" t="s">
        <v>100890</v>
      </c>
      <c r="S15186" s="4" t="str">
        <f t="shared" si="237"/>
        <v>1997</v>
      </c>
    </row>
    <row r="15187" spans="1:19" hidden="1" x14ac:dyDescent="0.35">
      <c r="A15187" t="s">
        <v>100886</v>
      </c>
      <c r="B15187" t="s">
        <v>100887</v>
      </c>
      <c r="C15187" t="s">
        <v>100891</v>
      </c>
      <c r="D15187" t="s">
        <v>100892</v>
      </c>
      <c r="E15187" t="s">
        <v>100893</v>
      </c>
      <c r="F15187" t="s">
        <v>100894</v>
      </c>
      <c r="I15187" t="s">
        <v>100895</v>
      </c>
      <c r="J15187" t="s">
        <v>100896</v>
      </c>
      <c r="M15187" t="s">
        <v>112297</v>
      </c>
      <c r="N15187" t="s">
        <v>16314</v>
      </c>
      <c r="O15187" s="3" t="s">
        <v>100897</v>
      </c>
      <c r="P15187" t="s">
        <v>16314</v>
      </c>
      <c r="Q15187" t="s">
        <v>16314</v>
      </c>
      <c r="R15187" t="s">
        <v>100897</v>
      </c>
      <c r="S15187" s="4" t="str">
        <f t="shared" si="237"/>
        <v>1997</v>
      </c>
    </row>
    <row r="15188" spans="1:19" hidden="1" x14ac:dyDescent="0.35">
      <c r="A15188" t="s">
        <v>100893</v>
      </c>
      <c r="B15188" t="s">
        <v>100894</v>
      </c>
      <c r="C15188" t="s">
        <v>100898</v>
      </c>
      <c r="D15188" t="s">
        <v>100899</v>
      </c>
      <c r="E15188" t="s">
        <v>100900</v>
      </c>
      <c r="F15188" t="s">
        <v>100901</v>
      </c>
      <c r="I15188" t="s">
        <v>512</v>
      </c>
      <c r="J15188" t="s">
        <v>512</v>
      </c>
      <c r="M15188" t="s">
        <v>112297</v>
      </c>
      <c r="N15188" t="s">
        <v>16314</v>
      </c>
      <c r="O15188" s="3" t="s">
        <v>100902</v>
      </c>
      <c r="P15188" t="s">
        <v>16314</v>
      </c>
      <c r="Q15188" t="s">
        <v>16314</v>
      </c>
      <c r="R15188" t="s">
        <v>100902</v>
      </c>
      <c r="S15188" s="4" t="str">
        <f t="shared" si="237"/>
        <v>1997</v>
      </c>
    </row>
    <row r="15189" spans="1:19" hidden="1" x14ac:dyDescent="0.35">
      <c r="A15189" t="s">
        <v>100900</v>
      </c>
      <c r="B15189" t="s">
        <v>100901</v>
      </c>
      <c r="C15189" s="1" t="s">
        <v>100903</v>
      </c>
      <c r="D15189" s="1" t="s">
        <v>100904</v>
      </c>
      <c r="E15189" t="s">
        <v>100905</v>
      </c>
      <c r="F15189" t="s">
        <v>100906</v>
      </c>
      <c r="I15189" t="s">
        <v>87775</v>
      </c>
      <c r="J15189" t="s">
        <v>87776</v>
      </c>
      <c r="M15189" t="s">
        <v>112323</v>
      </c>
      <c r="N15189" t="s">
        <v>16314</v>
      </c>
      <c r="O15189" s="3" t="s">
        <v>100907</v>
      </c>
      <c r="P15189" t="s">
        <v>16314</v>
      </c>
      <c r="Q15189" t="s">
        <v>16314</v>
      </c>
      <c r="R15189" t="s">
        <v>100907</v>
      </c>
      <c r="S15189" s="4" t="str">
        <f t="shared" si="237"/>
        <v>1997</v>
      </c>
    </row>
    <row r="15190" spans="1:19" hidden="1" x14ac:dyDescent="0.35">
      <c r="A15190" t="s">
        <v>100905</v>
      </c>
      <c r="B15190" t="s">
        <v>100906</v>
      </c>
      <c r="C15190" t="s">
        <v>100908</v>
      </c>
      <c r="D15190" t="s">
        <v>100909</v>
      </c>
      <c r="E15190" t="s">
        <v>100910</v>
      </c>
      <c r="F15190" t="s">
        <v>100911</v>
      </c>
      <c r="I15190" t="s">
        <v>512</v>
      </c>
      <c r="J15190" t="s">
        <v>512</v>
      </c>
      <c r="M15190" t="s">
        <v>112297</v>
      </c>
      <c r="N15190" t="s">
        <v>16314</v>
      </c>
      <c r="O15190" s="3" t="s">
        <v>100912</v>
      </c>
      <c r="P15190" t="s">
        <v>16314</v>
      </c>
      <c r="Q15190" t="s">
        <v>16314</v>
      </c>
      <c r="R15190" t="s">
        <v>100912</v>
      </c>
      <c r="S15190" s="4" t="str">
        <f t="shared" si="237"/>
        <v>1997</v>
      </c>
    </row>
    <row r="15191" spans="1:19" hidden="1" x14ac:dyDescent="0.35">
      <c r="A15191" t="s">
        <v>100910</v>
      </c>
      <c r="B15191" t="s">
        <v>100911</v>
      </c>
      <c r="C15191" t="s">
        <v>100913</v>
      </c>
      <c r="D15191" t="s">
        <v>100914</v>
      </c>
      <c r="E15191" t="s">
        <v>100915</v>
      </c>
      <c r="F15191" t="s">
        <v>100916</v>
      </c>
      <c r="I15191" t="s">
        <v>512</v>
      </c>
      <c r="J15191" t="s">
        <v>512</v>
      </c>
      <c r="M15191" t="s">
        <v>112297</v>
      </c>
      <c r="N15191" t="s">
        <v>16314</v>
      </c>
      <c r="O15191" s="3" t="s">
        <v>100917</v>
      </c>
      <c r="P15191" t="s">
        <v>16314</v>
      </c>
      <c r="Q15191" t="s">
        <v>16314</v>
      </c>
      <c r="R15191" t="s">
        <v>100917</v>
      </c>
      <c r="S15191" s="4" t="str">
        <f t="shared" si="237"/>
        <v>1997</v>
      </c>
    </row>
    <row r="15192" spans="1:19" hidden="1" x14ac:dyDescent="0.35">
      <c r="A15192" t="s">
        <v>100915</v>
      </c>
      <c r="B15192" t="s">
        <v>100916</v>
      </c>
      <c r="C15192" t="s">
        <v>100918</v>
      </c>
      <c r="D15192" t="s">
        <v>100919</v>
      </c>
      <c r="E15192" t="s">
        <v>100920</v>
      </c>
      <c r="F15192" t="s">
        <v>100921</v>
      </c>
      <c r="I15192" t="s">
        <v>512</v>
      </c>
      <c r="J15192" t="s">
        <v>512</v>
      </c>
      <c r="M15192" t="s">
        <v>112297</v>
      </c>
      <c r="N15192" t="s">
        <v>16314</v>
      </c>
      <c r="O15192" s="3" t="s">
        <v>100922</v>
      </c>
      <c r="P15192" t="s">
        <v>16314</v>
      </c>
      <c r="Q15192" t="s">
        <v>16314</v>
      </c>
      <c r="R15192" t="s">
        <v>100922</v>
      </c>
      <c r="S15192" s="4" t="str">
        <f t="shared" si="237"/>
        <v>1997</v>
      </c>
    </row>
    <row r="15193" spans="1:19" hidden="1" x14ac:dyDescent="0.35">
      <c r="A15193" t="s">
        <v>100920</v>
      </c>
      <c r="B15193" t="s">
        <v>100921</v>
      </c>
      <c r="C15193" t="s">
        <v>100923</v>
      </c>
      <c r="D15193" t="s">
        <v>100924</v>
      </c>
      <c r="E15193" t="s">
        <v>100925</v>
      </c>
      <c r="F15193" t="s">
        <v>100926</v>
      </c>
      <c r="I15193" t="s">
        <v>512</v>
      </c>
      <c r="J15193" t="s">
        <v>512</v>
      </c>
      <c r="M15193" t="s">
        <v>112297</v>
      </c>
      <c r="N15193" t="s">
        <v>16314</v>
      </c>
      <c r="O15193" s="3" t="s">
        <v>100927</v>
      </c>
      <c r="P15193" t="s">
        <v>16314</v>
      </c>
      <c r="Q15193" t="s">
        <v>16314</v>
      </c>
      <c r="R15193" t="s">
        <v>100927</v>
      </c>
      <c r="S15193" s="4" t="str">
        <f t="shared" si="237"/>
        <v>1997</v>
      </c>
    </row>
    <row r="15194" spans="1:19" hidden="1" x14ac:dyDescent="0.35">
      <c r="A15194" t="s">
        <v>100925</v>
      </c>
      <c r="B15194" t="s">
        <v>100926</v>
      </c>
      <c r="C15194" t="s">
        <v>100928</v>
      </c>
      <c r="D15194" t="s">
        <v>100929</v>
      </c>
      <c r="E15194" t="s">
        <v>100930</v>
      </c>
      <c r="F15194" t="s">
        <v>100931</v>
      </c>
      <c r="I15194" t="s">
        <v>512</v>
      </c>
      <c r="J15194" t="s">
        <v>512</v>
      </c>
      <c r="M15194" t="s">
        <v>112297</v>
      </c>
      <c r="N15194" t="s">
        <v>16314</v>
      </c>
      <c r="O15194" s="3" t="s">
        <v>100932</v>
      </c>
      <c r="P15194" t="s">
        <v>16314</v>
      </c>
      <c r="Q15194" t="s">
        <v>16314</v>
      </c>
      <c r="R15194" t="s">
        <v>100932</v>
      </c>
      <c r="S15194" s="4" t="str">
        <f t="shared" si="237"/>
        <v>1997</v>
      </c>
    </row>
    <row r="15195" spans="1:19" hidden="1" x14ac:dyDescent="0.35">
      <c r="A15195" t="s">
        <v>100930</v>
      </c>
      <c r="B15195" t="s">
        <v>100931</v>
      </c>
      <c r="C15195" t="s">
        <v>100933</v>
      </c>
      <c r="D15195">
        <v>563559044</v>
      </c>
      <c r="E15195" t="s">
        <v>100934</v>
      </c>
      <c r="F15195" t="s">
        <v>100935</v>
      </c>
      <c r="I15195" t="s">
        <v>512</v>
      </c>
      <c r="J15195" t="s">
        <v>512</v>
      </c>
      <c r="M15195" t="s">
        <v>112297</v>
      </c>
      <c r="N15195" t="s">
        <v>16314</v>
      </c>
      <c r="O15195" s="3" t="s">
        <v>100936</v>
      </c>
      <c r="P15195" t="s">
        <v>16314</v>
      </c>
      <c r="Q15195" t="s">
        <v>16314</v>
      </c>
      <c r="R15195" t="s">
        <v>100936</v>
      </c>
      <c r="S15195" s="4" t="str">
        <f t="shared" si="237"/>
        <v>1997</v>
      </c>
    </row>
    <row r="15196" spans="1:19" hidden="1" x14ac:dyDescent="0.35">
      <c r="A15196" t="s">
        <v>100934</v>
      </c>
      <c r="B15196" t="s">
        <v>100935</v>
      </c>
      <c r="C15196" t="s">
        <v>100937</v>
      </c>
      <c r="D15196" t="s">
        <v>100938</v>
      </c>
      <c r="E15196" t="s">
        <v>100939</v>
      </c>
      <c r="F15196" t="s">
        <v>100940</v>
      </c>
      <c r="I15196" t="s">
        <v>512</v>
      </c>
      <c r="J15196" t="s">
        <v>512</v>
      </c>
      <c r="M15196" t="s">
        <v>112297</v>
      </c>
      <c r="N15196" t="s">
        <v>16314</v>
      </c>
      <c r="O15196" s="3" t="s">
        <v>100941</v>
      </c>
      <c r="P15196" t="s">
        <v>16314</v>
      </c>
      <c r="Q15196" t="s">
        <v>16314</v>
      </c>
      <c r="R15196" t="s">
        <v>100941</v>
      </c>
      <c r="S15196" s="4" t="str">
        <f t="shared" si="237"/>
        <v>1997</v>
      </c>
    </row>
    <row r="15197" spans="1:19" hidden="1" x14ac:dyDescent="0.35">
      <c r="A15197" t="s">
        <v>100939</v>
      </c>
      <c r="B15197" t="s">
        <v>100940</v>
      </c>
      <c r="C15197" t="s">
        <v>100942</v>
      </c>
      <c r="D15197" t="s">
        <v>100943</v>
      </c>
      <c r="E15197" t="s">
        <v>100944</v>
      </c>
      <c r="F15197" t="s">
        <v>100945</v>
      </c>
      <c r="I15197" t="s">
        <v>512</v>
      </c>
      <c r="J15197" t="s">
        <v>512</v>
      </c>
      <c r="M15197" t="s">
        <v>112297</v>
      </c>
      <c r="N15197" t="s">
        <v>16314</v>
      </c>
      <c r="O15197" s="3" t="s">
        <v>100946</v>
      </c>
      <c r="P15197" t="s">
        <v>16314</v>
      </c>
      <c r="Q15197" t="s">
        <v>16314</v>
      </c>
      <c r="R15197" t="s">
        <v>100946</v>
      </c>
      <c r="S15197" s="4" t="str">
        <f t="shared" si="237"/>
        <v>1997</v>
      </c>
    </row>
    <row r="15198" spans="1:19" hidden="1" x14ac:dyDescent="0.35">
      <c r="A15198" t="s">
        <v>100944</v>
      </c>
      <c r="B15198" t="s">
        <v>100945</v>
      </c>
      <c r="C15198" t="s">
        <v>100947</v>
      </c>
      <c r="D15198" t="s">
        <v>100948</v>
      </c>
      <c r="E15198" t="s">
        <v>100949</v>
      </c>
      <c r="F15198" t="s">
        <v>100950</v>
      </c>
      <c r="I15198" t="s">
        <v>512</v>
      </c>
      <c r="J15198" t="s">
        <v>512</v>
      </c>
      <c r="M15198" t="s">
        <v>112297</v>
      </c>
      <c r="N15198" t="s">
        <v>16314</v>
      </c>
      <c r="O15198" s="3" t="s">
        <v>100951</v>
      </c>
      <c r="P15198" t="s">
        <v>16314</v>
      </c>
      <c r="Q15198" t="s">
        <v>16314</v>
      </c>
      <c r="R15198" t="s">
        <v>100951</v>
      </c>
      <c r="S15198" s="4" t="str">
        <f t="shared" si="237"/>
        <v>1997</v>
      </c>
    </row>
    <row r="15199" spans="1:19" hidden="1" x14ac:dyDescent="0.35">
      <c r="A15199" t="s">
        <v>100949</v>
      </c>
      <c r="B15199" t="s">
        <v>100950</v>
      </c>
      <c r="C15199" t="s">
        <v>100952</v>
      </c>
      <c r="D15199" t="s">
        <v>100953</v>
      </c>
      <c r="E15199" t="s">
        <v>100954</v>
      </c>
      <c r="F15199" t="s">
        <v>100955</v>
      </c>
      <c r="I15199" t="s">
        <v>512</v>
      </c>
      <c r="J15199" t="s">
        <v>512</v>
      </c>
      <c r="M15199" t="s">
        <v>112297</v>
      </c>
      <c r="N15199" t="s">
        <v>16314</v>
      </c>
      <c r="O15199" s="3" t="s">
        <v>100956</v>
      </c>
      <c r="P15199" t="s">
        <v>16314</v>
      </c>
      <c r="Q15199" t="s">
        <v>16314</v>
      </c>
      <c r="R15199" t="s">
        <v>100956</v>
      </c>
      <c r="S15199" s="4" t="str">
        <f t="shared" si="237"/>
        <v>1997</v>
      </c>
    </row>
    <row r="15200" spans="1:19" hidden="1" x14ac:dyDescent="0.35">
      <c r="A15200" t="s">
        <v>100954</v>
      </c>
      <c r="B15200" t="s">
        <v>100955</v>
      </c>
      <c r="C15200" t="s">
        <v>100957</v>
      </c>
      <c r="D15200" t="s">
        <v>100958</v>
      </c>
      <c r="E15200" t="s">
        <v>100959</v>
      </c>
      <c r="F15200" t="s">
        <v>100960</v>
      </c>
      <c r="I15200" t="s">
        <v>512</v>
      </c>
      <c r="J15200" t="s">
        <v>512</v>
      </c>
      <c r="M15200" t="s">
        <v>112297</v>
      </c>
      <c r="N15200" t="s">
        <v>16314</v>
      </c>
      <c r="O15200" s="3" t="s">
        <v>100961</v>
      </c>
      <c r="P15200" t="s">
        <v>16314</v>
      </c>
      <c r="Q15200" t="s">
        <v>16314</v>
      </c>
      <c r="R15200" t="s">
        <v>100961</v>
      </c>
      <c r="S15200" s="4" t="str">
        <f t="shared" si="237"/>
        <v>1997</v>
      </c>
    </row>
    <row r="15201" spans="1:19" hidden="1" x14ac:dyDescent="0.35">
      <c r="A15201" t="s">
        <v>100959</v>
      </c>
      <c r="B15201" t="s">
        <v>100960</v>
      </c>
      <c r="C15201" t="s">
        <v>100962</v>
      </c>
      <c r="D15201" t="s">
        <v>100963</v>
      </c>
      <c r="E15201" t="s">
        <v>100964</v>
      </c>
      <c r="F15201" t="s">
        <v>100965</v>
      </c>
      <c r="I15201" t="s">
        <v>100966</v>
      </c>
      <c r="J15201" t="s">
        <v>100967</v>
      </c>
      <c r="M15201" t="s">
        <v>112315</v>
      </c>
      <c r="N15201" t="s">
        <v>16314</v>
      </c>
      <c r="O15201" s="3" t="s">
        <v>100968</v>
      </c>
      <c r="P15201" t="s">
        <v>16314</v>
      </c>
      <c r="Q15201" t="s">
        <v>16314</v>
      </c>
      <c r="R15201" t="s">
        <v>100968</v>
      </c>
      <c r="S15201" s="4" t="str">
        <f t="shared" si="237"/>
        <v>1997</v>
      </c>
    </row>
    <row r="15202" spans="1:19" hidden="1" x14ac:dyDescent="0.35">
      <c r="A15202" t="s">
        <v>100964</v>
      </c>
      <c r="B15202" t="s">
        <v>100965</v>
      </c>
      <c r="C15202" t="s">
        <v>100969</v>
      </c>
      <c r="D15202">
        <v>138271386</v>
      </c>
      <c r="E15202" t="s">
        <v>100970</v>
      </c>
      <c r="F15202" t="s">
        <v>100971</v>
      </c>
      <c r="I15202" t="s">
        <v>100972</v>
      </c>
      <c r="J15202" t="s">
        <v>100973</v>
      </c>
      <c r="M15202" t="s">
        <v>112315</v>
      </c>
      <c r="N15202" t="s">
        <v>16314</v>
      </c>
      <c r="O15202" s="3" t="s">
        <v>100974</v>
      </c>
      <c r="P15202" t="s">
        <v>16314</v>
      </c>
      <c r="Q15202" t="s">
        <v>16314</v>
      </c>
      <c r="R15202" t="s">
        <v>100974</v>
      </c>
      <c r="S15202" s="4" t="str">
        <f t="shared" si="237"/>
        <v>1997</v>
      </c>
    </row>
    <row r="15203" spans="1:19" hidden="1" x14ac:dyDescent="0.35">
      <c r="A15203" t="s">
        <v>100970</v>
      </c>
      <c r="B15203" t="s">
        <v>100971</v>
      </c>
      <c r="C15203" t="s">
        <v>100975</v>
      </c>
      <c r="D15203">
        <v>137280178</v>
      </c>
      <c r="E15203" t="s">
        <v>100976</v>
      </c>
      <c r="F15203" t="s">
        <v>100977</v>
      </c>
      <c r="I15203" t="s">
        <v>512</v>
      </c>
      <c r="J15203" t="s">
        <v>512</v>
      </c>
      <c r="M15203" t="s">
        <v>112297</v>
      </c>
      <c r="N15203" t="s">
        <v>16314</v>
      </c>
      <c r="O15203" s="3" t="s">
        <v>100978</v>
      </c>
      <c r="P15203" t="s">
        <v>16314</v>
      </c>
      <c r="Q15203" t="s">
        <v>16314</v>
      </c>
      <c r="R15203" t="s">
        <v>100978</v>
      </c>
      <c r="S15203" s="4" t="str">
        <f t="shared" si="237"/>
        <v>1997</v>
      </c>
    </row>
    <row r="15204" spans="1:19" hidden="1" x14ac:dyDescent="0.35">
      <c r="A15204" t="s">
        <v>100976</v>
      </c>
      <c r="B15204" t="s">
        <v>100977</v>
      </c>
      <c r="C15204" t="s">
        <v>100979</v>
      </c>
      <c r="D15204">
        <v>778969470</v>
      </c>
      <c r="E15204" t="s">
        <v>100980</v>
      </c>
      <c r="F15204" t="s">
        <v>100981</v>
      </c>
      <c r="I15204" t="s">
        <v>87775</v>
      </c>
      <c r="J15204" t="s">
        <v>87776</v>
      </c>
      <c r="M15204" t="s">
        <v>112323</v>
      </c>
      <c r="N15204" t="s">
        <v>16314</v>
      </c>
      <c r="O15204" s="3" t="s">
        <v>100982</v>
      </c>
      <c r="P15204" t="s">
        <v>16314</v>
      </c>
      <c r="Q15204" t="s">
        <v>16314</v>
      </c>
      <c r="R15204" t="s">
        <v>100982</v>
      </c>
      <c r="S15204" s="4" t="str">
        <f t="shared" si="237"/>
        <v>1997</v>
      </c>
    </row>
    <row r="15205" spans="1:19" hidden="1" x14ac:dyDescent="0.35">
      <c r="A15205" t="s">
        <v>100980</v>
      </c>
      <c r="B15205" t="s">
        <v>100981</v>
      </c>
      <c r="C15205" t="s">
        <v>100983</v>
      </c>
      <c r="D15205" t="s">
        <v>100984</v>
      </c>
      <c r="E15205" t="s">
        <v>100985</v>
      </c>
      <c r="F15205" t="s">
        <v>100986</v>
      </c>
      <c r="I15205" t="s">
        <v>2301</v>
      </c>
      <c r="J15205" t="s">
        <v>2302</v>
      </c>
      <c r="M15205" t="s">
        <v>16314</v>
      </c>
      <c r="N15205" t="s">
        <v>16314</v>
      </c>
      <c r="O15205" s="3" t="s">
        <v>100987</v>
      </c>
      <c r="P15205" t="s">
        <v>16314</v>
      </c>
      <c r="Q15205" t="s">
        <v>16314</v>
      </c>
      <c r="R15205" t="s">
        <v>100987</v>
      </c>
      <c r="S15205" s="4" t="str">
        <f t="shared" si="237"/>
        <v>1997</v>
      </c>
    </row>
    <row r="15206" spans="1:19" hidden="1" x14ac:dyDescent="0.35">
      <c r="A15206" t="s">
        <v>100985</v>
      </c>
      <c r="B15206" t="s">
        <v>100986</v>
      </c>
      <c r="C15206" t="s">
        <v>100988</v>
      </c>
      <c r="D15206" t="s">
        <v>100989</v>
      </c>
      <c r="E15206" t="s">
        <v>100990</v>
      </c>
      <c r="F15206" t="s">
        <v>100991</v>
      </c>
      <c r="I15206" t="s">
        <v>100992</v>
      </c>
      <c r="J15206" t="s">
        <v>100993</v>
      </c>
      <c r="M15206" t="s">
        <v>112315</v>
      </c>
      <c r="N15206" t="s">
        <v>16314</v>
      </c>
      <c r="O15206" s="3" t="s">
        <v>100994</v>
      </c>
      <c r="P15206" t="s">
        <v>16314</v>
      </c>
      <c r="Q15206" t="s">
        <v>16314</v>
      </c>
      <c r="R15206" t="s">
        <v>100994</v>
      </c>
      <c r="S15206" s="4" t="str">
        <f t="shared" si="237"/>
        <v>1997</v>
      </c>
    </row>
    <row r="15207" spans="1:19" hidden="1" x14ac:dyDescent="0.35">
      <c r="A15207" t="s">
        <v>100990</v>
      </c>
      <c r="B15207" t="s">
        <v>100991</v>
      </c>
      <c r="C15207" t="s">
        <v>100995</v>
      </c>
      <c r="D15207" t="s">
        <v>100996</v>
      </c>
      <c r="E15207" t="s">
        <v>100997</v>
      </c>
      <c r="F15207" t="s">
        <v>100998</v>
      </c>
      <c r="I15207" t="s">
        <v>100999</v>
      </c>
      <c r="J15207" t="s">
        <v>101000</v>
      </c>
      <c r="M15207" t="s">
        <v>112314</v>
      </c>
      <c r="N15207" t="s">
        <v>16314</v>
      </c>
      <c r="O15207" s="3" t="s">
        <v>101001</v>
      </c>
      <c r="P15207" t="s">
        <v>16314</v>
      </c>
      <c r="Q15207" t="s">
        <v>16314</v>
      </c>
      <c r="R15207" t="s">
        <v>101001</v>
      </c>
      <c r="S15207" s="4" t="str">
        <f t="shared" si="237"/>
        <v>1997</v>
      </c>
    </row>
    <row r="15208" spans="1:19" ht="29" hidden="1" x14ac:dyDescent="0.35">
      <c r="A15208" t="s">
        <v>100997</v>
      </c>
      <c r="B15208" t="s">
        <v>100998</v>
      </c>
      <c r="C15208" t="s">
        <v>101002</v>
      </c>
      <c r="D15208" t="s">
        <v>101003</v>
      </c>
      <c r="E15208" t="s">
        <v>101004</v>
      </c>
      <c r="F15208" t="s">
        <v>101005</v>
      </c>
      <c r="I15208" t="s">
        <v>101006</v>
      </c>
      <c r="J15208" t="s">
        <v>101007</v>
      </c>
      <c r="K15208" s="2" t="s">
        <v>78795</v>
      </c>
      <c r="M15208" t="s">
        <v>16314</v>
      </c>
      <c r="N15208" t="s">
        <v>16314</v>
      </c>
      <c r="O15208" s="3" t="s">
        <v>101008</v>
      </c>
      <c r="P15208" t="s">
        <v>16314</v>
      </c>
      <c r="Q15208" t="s">
        <v>16314</v>
      </c>
      <c r="R15208" t="s">
        <v>101008</v>
      </c>
      <c r="S15208" s="4" t="str">
        <f t="shared" si="237"/>
        <v>1997</v>
      </c>
    </row>
    <row r="15209" spans="1:19" hidden="1" x14ac:dyDescent="0.35">
      <c r="A15209" t="s">
        <v>101004</v>
      </c>
      <c r="B15209" t="s">
        <v>101005</v>
      </c>
      <c r="C15209" t="s">
        <v>101009</v>
      </c>
      <c r="D15209" t="s">
        <v>101010</v>
      </c>
      <c r="E15209" t="s">
        <v>101011</v>
      </c>
      <c r="F15209" t="s">
        <v>101012</v>
      </c>
      <c r="I15209" t="s">
        <v>512</v>
      </c>
      <c r="J15209" t="s">
        <v>512</v>
      </c>
      <c r="M15209" t="s">
        <v>112297</v>
      </c>
      <c r="N15209" t="s">
        <v>16314</v>
      </c>
      <c r="O15209" s="3" t="s">
        <v>101013</v>
      </c>
      <c r="P15209" t="s">
        <v>16314</v>
      </c>
      <c r="Q15209" t="s">
        <v>16314</v>
      </c>
      <c r="R15209" t="s">
        <v>101013</v>
      </c>
      <c r="S15209" s="4" t="str">
        <f t="shared" si="237"/>
        <v>1997</v>
      </c>
    </row>
    <row r="15210" spans="1:19" hidden="1" x14ac:dyDescent="0.35">
      <c r="A15210" t="s">
        <v>101011</v>
      </c>
      <c r="B15210" t="s">
        <v>101012</v>
      </c>
      <c r="C15210" t="s">
        <v>101014</v>
      </c>
      <c r="D15210" t="s">
        <v>101015</v>
      </c>
      <c r="E15210" t="s">
        <v>101016</v>
      </c>
      <c r="F15210" t="s">
        <v>101017</v>
      </c>
      <c r="I15210" t="s">
        <v>101018</v>
      </c>
      <c r="J15210" t="s">
        <v>101019</v>
      </c>
      <c r="M15210" t="s">
        <v>112297</v>
      </c>
      <c r="N15210" t="s">
        <v>16314</v>
      </c>
      <c r="O15210" s="3" t="s">
        <v>101020</v>
      </c>
      <c r="P15210" t="s">
        <v>16314</v>
      </c>
      <c r="Q15210" t="s">
        <v>16314</v>
      </c>
      <c r="R15210" t="s">
        <v>101020</v>
      </c>
      <c r="S15210" s="4" t="str">
        <f t="shared" si="237"/>
        <v>1997</v>
      </c>
    </row>
    <row r="15211" spans="1:19" hidden="1" x14ac:dyDescent="0.35">
      <c r="A15211" t="s">
        <v>101016</v>
      </c>
      <c r="B15211" t="s">
        <v>101017</v>
      </c>
      <c r="C15211" t="s">
        <v>101021</v>
      </c>
      <c r="D15211" t="s">
        <v>101022</v>
      </c>
      <c r="E15211" t="s">
        <v>101023</v>
      </c>
      <c r="F15211" t="s">
        <v>101024</v>
      </c>
      <c r="I15211" t="s">
        <v>101025</v>
      </c>
      <c r="J15211" t="s">
        <v>101026</v>
      </c>
      <c r="M15211" t="s">
        <v>112321</v>
      </c>
      <c r="N15211" t="s">
        <v>16314</v>
      </c>
      <c r="O15211" s="3" t="s">
        <v>101027</v>
      </c>
      <c r="P15211" t="s">
        <v>16314</v>
      </c>
      <c r="Q15211" t="s">
        <v>16314</v>
      </c>
      <c r="R15211" t="s">
        <v>101027</v>
      </c>
      <c r="S15211" s="4" t="str">
        <f t="shared" si="237"/>
        <v>1997</v>
      </c>
    </row>
    <row r="15212" spans="1:19" hidden="1" x14ac:dyDescent="0.35">
      <c r="A15212" t="s">
        <v>101023</v>
      </c>
      <c r="B15212" t="s">
        <v>101024</v>
      </c>
      <c r="C15212" t="s">
        <v>101028</v>
      </c>
      <c r="D15212" t="s">
        <v>101029</v>
      </c>
      <c r="E15212" t="s">
        <v>101030</v>
      </c>
      <c r="F15212" t="s">
        <v>101031</v>
      </c>
      <c r="I15212" t="s">
        <v>101032</v>
      </c>
      <c r="J15212" t="s">
        <v>101033</v>
      </c>
      <c r="M15212" t="s">
        <v>112315</v>
      </c>
      <c r="N15212" t="s">
        <v>16314</v>
      </c>
      <c r="O15212" s="3" t="s">
        <v>101034</v>
      </c>
      <c r="P15212" t="s">
        <v>16314</v>
      </c>
      <c r="Q15212" t="s">
        <v>16314</v>
      </c>
      <c r="R15212" t="s">
        <v>101034</v>
      </c>
      <c r="S15212" s="4" t="str">
        <f t="shared" si="237"/>
        <v>1997</v>
      </c>
    </row>
    <row r="15213" spans="1:19" ht="29" hidden="1" x14ac:dyDescent="0.35">
      <c r="A15213" t="s">
        <v>101030</v>
      </c>
      <c r="B15213" t="s">
        <v>101031</v>
      </c>
      <c r="C15213" t="s">
        <v>101035</v>
      </c>
      <c r="D15213" t="s">
        <v>101036</v>
      </c>
      <c r="E15213" t="s">
        <v>101037</v>
      </c>
      <c r="F15213" t="s">
        <v>101038</v>
      </c>
      <c r="I15213" t="s">
        <v>101039</v>
      </c>
      <c r="J15213" t="s">
        <v>101040</v>
      </c>
      <c r="K15213" s="2" t="s">
        <v>11336</v>
      </c>
      <c r="M15213" t="s">
        <v>16314</v>
      </c>
      <c r="N15213" t="s">
        <v>16314</v>
      </c>
      <c r="O15213" s="3" t="s">
        <v>101041</v>
      </c>
      <c r="P15213" t="s">
        <v>16314</v>
      </c>
      <c r="Q15213" t="s">
        <v>16314</v>
      </c>
      <c r="R15213" t="s">
        <v>101041</v>
      </c>
      <c r="S15213" s="4" t="str">
        <f t="shared" si="237"/>
        <v>1997</v>
      </c>
    </row>
    <row r="15214" spans="1:19" hidden="1" x14ac:dyDescent="0.35">
      <c r="A15214" t="s">
        <v>101037</v>
      </c>
      <c r="B15214" t="s">
        <v>101038</v>
      </c>
      <c r="C15214" t="s">
        <v>101042</v>
      </c>
      <c r="D15214" t="s">
        <v>101043</v>
      </c>
      <c r="E15214" t="s">
        <v>101044</v>
      </c>
      <c r="F15214" t="s">
        <v>101045</v>
      </c>
      <c r="I15214" t="s">
        <v>101046</v>
      </c>
      <c r="J15214" t="s">
        <v>101047</v>
      </c>
      <c r="M15214" t="s">
        <v>112314</v>
      </c>
      <c r="N15214" t="s">
        <v>16314</v>
      </c>
      <c r="O15214" s="3" t="s">
        <v>101048</v>
      </c>
      <c r="P15214" t="s">
        <v>16314</v>
      </c>
      <c r="Q15214" t="s">
        <v>16314</v>
      </c>
      <c r="R15214" t="s">
        <v>101048</v>
      </c>
      <c r="S15214" s="4" t="str">
        <f t="shared" si="237"/>
        <v>1997</v>
      </c>
    </row>
    <row r="15215" spans="1:19" hidden="1" x14ac:dyDescent="0.35">
      <c r="A15215" t="s">
        <v>101044</v>
      </c>
      <c r="B15215" t="s">
        <v>101045</v>
      </c>
      <c r="C15215" t="s">
        <v>101049</v>
      </c>
      <c r="D15215" t="s">
        <v>101050</v>
      </c>
      <c r="E15215" t="s">
        <v>101051</v>
      </c>
      <c r="F15215" t="s">
        <v>101052</v>
      </c>
      <c r="I15215" t="s">
        <v>101053</v>
      </c>
      <c r="J15215" t="s">
        <v>101054</v>
      </c>
      <c r="M15215" t="s">
        <v>112297</v>
      </c>
      <c r="N15215" t="s">
        <v>16314</v>
      </c>
      <c r="O15215" s="3" t="s">
        <v>101055</v>
      </c>
      <c r="P15215" t="s">
        <v>16314</v>
      </c>
      <c r="Q15215" t="s">
        <v>16314</v>
      </c>
      <c r="R15215" t="s">
        <v>101055</v>
      </c>
      <c r="S15215" s="4" t="str">
        <f t="shared" si="237"/>
        <v>1997</v>
      </c>
    </row>
    <row r="15216" spans="1:19" ht="29" hidden="1" x14ac:dyDescent="0.35">
      <c r="A15216" t="s">
        <v>101051</v>
      </c>
      <c r="B15216" t="s">
        <v>101052</v>
      </c>
      <c r="C15216" t="s">
        <v>101056</v>
      </c>
      <c r="D15216" t="s">
        <v>101057</v>
      </c>
      <c r="E15216" t="s">
        <v>101058</v>
      </c>
      <c r="F15216" t="s">
        <v>101059</v>
      </c>
      <c r="I15216" t="s">
        <v>101060</v>
      </c>
      <c r="J15216" t="s">
        <v>101061</v>
      </c>
      <c r="K15216" s="2" t="s">
        <v>78795</v>
      </c>
      <c r="M15216" t="s">
        <v>16314</v>
      </c>
      <c r="N15216" t="s">
        <v>16314</v>
      </c>
      <c r="O15216" s="3" t="s">
        <v>101062</v>
      </c>
      <c r="P15216" t="s">
        <v>16314</v>
      </c>
      <c r="Q15216" t="s">
        <v>16314</v>
      </c>
      <c r="R15216" t="s">
        <v>101062</v>
      </c>
      <c r="S15216" s="4" t="str">
        <f t="shared" si="237"/>
        <v>1997</v>
      </c>
    </row>
    <row r="15217" spans="1:19" hidden="1" x14ac:dyDescent="0.35">
      <c r="A15217" t="s">
        <v>101058</v>
      </c>
      <c r="B15217" t="s">
        <v>101059</v>
      </c>
      <c r="C15217" t="s">
        <v>101063</v>
      </c>
      <c r="D15217" t="s">
        <v>101064</v>
      </c>
      <c r="E15217" t="s">
        <v>101065</v>
      </c>
      <c r="F15217" t="s">
        <v>101066</v>
      </c>
      <c r="I15217" t="s">
        <v>101067</v>
      </c>
      <c r="J15217" t="s">
        <v>101068</v>
      </c>
      <c r="M15217" t="s">
        <v>112323</v>
      </c>
      <c r="N15217" t="s">
        <v>16314</v>
      </c>
      <c r="O15217" s="3" t="s">
        <v>101069</v>
      </c>
      <c r="P15217" t="s">
        <v>16314</v>
      </c>
      <c r="Q15217" t="s">
        <v>16314</v>
      </c>
      <c r="R15217" t="s">
        <v>101069</v>
      </c>
      <c r="S15217" s="4" t="str">
        <f t="shared" si="237"/>
        <v>1997</v>
      </c>
    </row>
    <row r="15218" spans="1:19" hidden="1" x14ac:dyDescent="0.35">
      <c r="A15218" t="s">
        <v>101065</v>
      </c>
      <c r="B15218" t="s">
        <v>101066</v>
      </c>
      <c r="C15218" t="s">
        <v>101070</v>
      </c>
      <c r="D15218" t="s">
        <v>101071</v>
      </c>
      <c r="E15218" t="s">
        <v>101072</v>
      </c>
      <c r="F15218" t="s">
        <v>101073</v>
      </c>
      <c r="I15218" t="s">
        <v>101074</v>
      </c>
      <c r="J15218" t="s">
        <v>101075</v>
      </c>
      <c r="M15218" t="s">
        <v>112305</v>
      </c>
      <c r="N15218" t="s">
        <v>16314</v>
      </c>
      <c r="O15218" s="3" t="s">
        <v>101076</v>
      </c>
      <c r="P15218" t="s">
        <v>16314</v>
      </c>
      <c r="Q15218" t="s">
        <v>16314</v>
      </c>
      <c r="R15218" t="s">
        <v>101076</v>
      </c>
      <c r="S15218" s="4" t="str">
        <f t="shared" si="237"/>
        <v>1997</v>
      </c>
    </row>
    <row r="15219" spans="1:19" hidden="1" x14ac:dyDescent="0.35">
      <c r="A15219" t="s">
        <v>101072</v>
      </c>
      <c r="B15219" t="s">
        <v>101073</v>
      </c>
      <c r="C15219" t="s">
        <v>101077</v>
      </c>
      <c r="D15219" t="s">
        <v>101078</v>
      </c>
      <c r="E15219" t="s">
        <v>101079</v>
      </c>
      <c r="F15219" t="s">
        <v>101080</v>
      </c>
      <c r="I15219" t="s">
        <v>512</v>
      </c>
      <c r="J15219" t="s">
        <v>512</v>
      </c>
      <c r="M15219" t="s">
        <v>112297</v>
      </c>
      <c r="N15219" t="s">
        <v>16314</v>
      </c>
      <c r="O15219" s="3" t="s">
        <v>101081</v>
      </c>
      <c r="P15219" t="s">
        <v>16314</v>
      </c>
      <c r="Q15219" t="s">
        <v>16314</v>
      </c>
      <c r="R15219" t="s">
        <v>101081</v>
      </c>
      <c r="S15219" s="4" t="str">
        <f t="shared" si="237"/>
        <v>1997</v>
      </c>
    </row>
    <row r="15220" spans="1:19" hidden="1" x14ac:dyDescent="0.35">
      <c r="A15220" t="s">
        <v>101079</v>
      </c>
      <c r="B15220" t="s">
        <v>101080</v>
      </c>
      <c r="C15220" t="s">
        <v>101082</v>
      </c>
      <c r="D15220" t="s">
        <v>101083</v>
      </c>
      <c r="E15220" t="s">
        <v>101084</v>
      </c>
      <c r="F15220">
        <v>548192711</v>
      </c>
      <c r="I15220" t="s">
        <v>101085</v>
      </c>
      <c r="J15220" t="s">
        <v>101086</v>
      </c>
      <c r="M15220" t="s">
        <v>112297</v>
      </c>
      <c r="N15220" t="s">
        <v>16314</v>
      </c>
      <c r="O15220" s="3" t="s">
        <v>101087</v>
      </c>
      <c r="P15220" t="s">
        <v>16314</v>
      </c>
      <c r="Q15220" t="s">
        <v>16314</v>
      </c>
      <c r="R15220" t="s">
        <v>101087</v>
      </c>
      <c r="S15220" s="4" t="str">
        <f t="shared" si="237"/>
        <v>1997</v>
      </c>
    </row>
    <row r="15221" spans="1:19" ht="29" hidden="1" x14ac:dyDescent="0.35">
      <c r="A15221" t="s">
        <v>101084</v>
      </c>
      <c r="B15221">
        <v>548192711</v>
      </c>
      <c r="C15221" t="s">
        <v>101088</v>
      </c>
      <c r="D15221" t="s">
        <v>101089</v>
      </c>
      <c r="E15221" t="s">
        <v>101090</v>
      </c>
      <c r="F15221" t="s">
        <v>101091</v>
      </c>
      <c r="I15221" t="s">
        <v>101092</v>
      </c>
      <c r="J15221" t="s">
        <v>28707</v>
      </c>
      <c r="K15221" s="2" t="s">
        <v>78795</v>
      </c>
      <c r="M15221" t="s">
        <v>16314</v>
      </c>
      <c r="N15221" t="s">
        <v>16314</v>
      </c>
      <c r="O15221" s="3" t="s">
        <v>101093</v>
      </c>
      <c r="P15221" t="s">
        <v>16314</v>
      </c>
      <c r="Q15221" t="s">
        <v>16314</v>
      </c>
      <c r="R15221" t="s">
        <v>101093</v>
      </c>
      <c r="S15221" s="4" t="str">
        <f t="shared" si="237"/>
        <v>1997</v>
      </c>
    </row>
    <row r="15222" spans="1:19" hidden="1" x14ac:dyDescent="0.35">
      <c r="A15222" t="s">
        <v>101090</v>
      </c>
      <c r="B15222" t="s">
        <v>101091</v>
      </c>
      <c r="C15222" t="s">
        <v>101094</v>
      </c>
      <c r="D15222" t="s">
        <v>101095</v>
      </c>
      <c r="E15222" t="s">
        <v>101096</v>
      </c>
      <c r="F15222" t="s">
        <v>101097</v>
      </c>
      <c r="I15222" t="s">
        <v>101098</v>
      </c>
      <c r="J15222" t="s">
        <v>101099</v>
      </c>
      <c r="M15222" t="s">
        <v>112297</v>
      </c>
      <c r="N15222" t="s">
        <v>16314</v>
      </c>
      <c r="O15222" s="3" t="s">
        <v>101100</v>
      </c>
      <c r="P15222" t="s">
        <v>16314</v>
      </c>
      <c r="Q15222" t="s">
        <v>16314</v>
      </c>
      <c r="R15222" t="s">
        <v>101100</v>
      </c>
      <c r="S15222" s="4" t="str">
        <f t="shared" si="237"/>
        <v>1997</v>
      </c>
    </row>
    <row r="15223" spans="1:19" hidden="1" x14ac:dyDescent="0.35">
      <c r="A15223" t="s">
        <v>101096</v>
      </c>
      <c r="B15223" t="s">
        <v>101097</v>
      </c>
      <c r="C15223" t="s">
        <v>101101</v>
      </c>
      <c r="D15223" t="s">
        <v>101102</v>
      </c>
      <c r="E15223" t="s">
        <v>101103</v>
      </c>
      <c r="F15223" t="s">
        <v>101104</v>
      </c>
      <c r="I15223" t="s">
        <v>101105</v>
      </c>
      <c r="J15223" t="s">
        <v>101106</v>
      </c>
      <c r="M15223" t="s">
        <v>112308</v>
      </c>
      <c r="N15223" t="s">
        <v>16314</v>
      </c>
      <c r="O15223" s="3" t="s">
        <v>101107</v>
      </c>
      <c r="P15223" t="s">
        <v>16314</v>
      </c>
      <c r="Q15223" t="s">
        <v>16314</v>
      </c>
      <c r="R15223" t="s">
        <v>101107</v>
      </c>
      <c r="S15223" s="4" t="str">
        <f t="shared" si="237"/>
        <v>1997</v>
      </c>
    </row>
    <row r="15224" spans="1:19" ht="29" hidden="1" x14ac:dyDescent="0.35">
      <c r="A15224" t="s">
        <v>101103</v>
      </c>
      <c r="B15224" t="s">
        <v>101104</v>
      </c>
      <c r="C15224" t="s">
        <v>101108</v>
      </c>
      <c r="D15224" t="s">
        <v>101109</v>
      </c>
      <c r="E15224" t="s">
        <v>101110</v>
      </c>
      <c r="F15224" t="s">
        <v>101111</v>
      </c>
      <c r="I15224" t="s">
        <v>101112</v>
      </c>
      <c r="J15224" t="s">
        <v>101113</v>
      </c>
      <c r="K15224" s="2" t="s">
        <v>78795</v>
      </c>
      <c r="M15224" t="s">
        <v>16314</v>
      </c>
      <c r="N15224" t="s">
        <v>16314</v>
      </c>
      <c r="O15224" s="3" t="s">
        <v>101114</v>
      </c>
      <c r="P15224" t="s">
        <v>16314</v>
      </c>
      <c r="Q15224" t="s">
        <v>16314</v>
      </c>
      <c r="R15224" t="s">
        <v>101114</v>
      </c>
      <c r="S15224" s="4" t="str">
        <f t="shared" si="237"/>
        <v>1997</v>
      </c>
    </row>
    <row r="15225" spans="1:19" ht="409.5" hidden="1" x14ac:dyDescent="0.35">
      <c r="A15225" t="s">
        <v>101110</v>
      </c>
      <c r="B15225" t="s">
        <v>101111</v>
      </c>
      <c r="C15225" t="s">
        <v>101115</v>
      </c>
      <c r="D15225" t="s">
        <v>101116</v>
      </c>
      <c r="E15225" t="s">
        <v>101117</v>
      </c>
      <c r="F15225" t="s">
        <v>101118</v>
      </c>
      <c r="I15225" t="s">
        <v>101119</v>
      </c>
      <c r="J15225" t="s">
        <v>101120</v>
      </c>
      <c r="K15225" s="2" t="s">
        <v>101121</v>
      </c>
      <c r="M15225" t="s">
        <v>16314</v>
      </c>
      <c r="N15225" t="s">
        <v>16314</v>
      </c>
      <c r="O15225" s="3" t="s">
        <v>101122</v>
      </c>
      <c r="P15225" t="s">
        <v>16314</v>
      </c>
      <c r="Q15225" t="s">
        <v>16314</v>
      </c>
      <c r="R15225" t="s">
        <v>101122</v>
      </c>
      <c r="S15225" s="4" t="str">
        <f t="shared" si="237"/>
        <v>1997</v>
      </c>
    </row>
    <row r="15226" spans="1:19" hidden="1" x14ac:dyDescent="0.35">
      <c r="A15226" t="s">
        <v>101117</v>
      </c>
      <c r="B15226" t="s">
        <v>101118</v>
      </c>
      <c r="C15226" t="s">
        <v>101123</v>
      </c>
      <c r="D15226" t="s">
        <v>101124</v>
      </c>
      <c r="E15226" t="s">
        <v>101125</v>
      </c>
      <c r="F15226" t="s">
        <v>101126</v>
      </c>
      <c r="I15226" t="s">
        <v>87776</v>
      </c>
      <c r="J15226" t="s">
        <v>87776</v>
      </c>
      <c r="M15226" t="s">
        <v>112323</v>
      </c>
      <c r="N15226" t="s">
        <v>16314</v>
      </c>
      <c r="O15226" s="3" t="s">
        <v>101127</v>
      </c>
      <c r="P15226" t="s">
        <v>16314</v>
      </c>
      <c r="Q15226" t="s">
        <v>16314</v>
      </c>
      <c r="R15226" t="s">
        <v>101127</v>
      </c>
      <c r="S15226" s="4" t="str">
        <f t="shared" si="237"/>
        <v>1997</v>
      </c>
    </row>
    <row r="15227" spans="1:19" hidden="1" x14ac:dyDescent="0.35">
      <c r="A15227" t="s">
        <v>101125</v>
      </c>
      <c r="B15227" t="s">
        <v>101126</v>
      </c>
      <c r="C15227" t="s">
        <v>101128</v>
      </c>
      <c r="D15227" t="s">
        <v>101129</v>
      </c>
      <c r="E15227" t="s">
        <v>101130</v>
      </c>
      <c r="F15227" t="s">
        <v>101131</v>
      </c>
      <c r="I15227" t="s">
        <v>87775</v>
      </c>
      <c r="J15227" t="s">
        <v>87776</v>
      </c>
      <c r="M15227" t="s">
        <v>112323</v>
      </c>
      <c r="N15227" t="s">
        <v>16314</v>
      </c>
      <c r="O15227" s="3" t="s">
        <v>101132</v>
      </c>
      <c r="P15227" t="s">
        <v>16314</v>
      </c>
      <c r="Q15227" t="s">
        <v>16314</v>
      </c>
      <c r="R15227" t="s">
        <v>101132</v>
      </c>
      <c r="S15227" s="4" t="str">
        <f t="shared" si="237"/>
        <v>1997</v>
      </c>
    </row>
    <row r="15228" spans="1:19" hidden="1" x14ac:dyDescent="0.35">
      <c r="A15228" t="s">
        <v>101130</v>
      </c>
      <c r="B15228" t="s">
        <v>101131</v>
      </c>
      <c r="C15228" t="s">
        <v>101133</v>
      </c>
      <c r="D15228" t="s">
        <v>101134</v>
      </c>
      <c r="E15228" t="s">
        <v>101135</v>
      </c>
      <c r="F15228" t="s">
        <v>101136</v>
      </c>
      <c r="I15228" t="s">
        <v>101137</v>
      </c>
      <c r="J15228" t="s">
        <v>101138</v>
      </c>
      <c r="M15228" t="s">
        <v>112323</v>
      </c>
      <c r="N15228" t="s">
        <v>16314</v>
      </c>
      <c r="O15228" s="3" t="s">
        <v>101139</v>
      </c>
      <c r="P15228" t="s">
        <v>16314</v>
      </c>
      <c r="Q15228" t="s">
        <v>16314</v>
      </c>
      <c r="R15228" t="s">
        <v>101139</v>
      </c>
      <c r="S15228" s="4" t="str">
        <f t="shared" si="237"/>
        <v>1997</v>
      </c>
    </row>
    <row r="15229" spans="1:19" hidden="1" x14ac:dyDescent="0.35">
      <c r="A15229" t="s">
        <v>101135</v>
      </c>
      <c r="B15229" t="s">
        <v>101136</v>
      </c>
      <c r="C15229" t="s">
        <v>101140</v>
      </c>
      <c r="D15229" t="s">
        <v>101141</v>
      </c>
      <c r="E15229" t="s">
        <v>101142</v>
      </c>
      <c r="F15229" t="s">
        <v>101143</v>
      </c>
      <c r="I15229" t="s">
        <v>101144</v>
      </c>
      <c r="J15229" t="s">
        <v>101145</v>
      </c>
      <c r="M15229" t="s">
        <v>112323</v>
      </c>
      <c r="N15229" t="s">
        <v>16314</v>
      </c>
      <c r="O15229" s="3" t="s">
        <v>101146</v>
      </c>
      <c r="P15229" t="s">
        <v>16314</v>
      </c>
      <c r="Q15229" t="s">
        <v>16314</v>
      </c>
      <c r="R15229" t="s">
        <v>101146</v>
      </c>
      <c r="S15229" s="4" t="str">
        <f t="shared" si="237"/>
        <v>1997</v>
      </c>
    </row>
    <row r="15230" spans="1:19" hidden="1" x14ac:dyDescent="0.35">
      <c r="A15230" t="s">
        <v>101142</v>
      </c>
      <c r="B15230" t="s">
        <v>101143</v>
      </c>
      <c r="C15230" t="s">
        <v>101147</v>
      </c>
      <c r="D15230" t="s">
        <v>101148</v>
      </c>
      <c r="E15230" t="s">
        <v>101149</v>
      </c>
      <c r="F15230" t="s">
        <v>101150</v>
      </c>
      <c r="I15230" t="s">
        <v>101151</v>
      </c>
      <c r="J15230" t="s">
        <v>101138</v>
      </c>
      <c r="M15230" t="s">
        <v>112323</v>
      </c>
      <c r="N15230" t="s">
        <v>16314</v>
      </c>
      <c r="O15230" s="3" t="s">
        <v>101152</v>
      </c>
      <c r="P15230" t="s">
        <v>16314</v>
      </c>
      <c r="Q15230" t="s">
        <v>16314</v>
      </c>
      <c r="R15230" t="s">
        <v>101152</v>
      </c>
      <c r="S15230" s="4" t="str">
        <f t="shared" si="237"/>
        <v>1997</v>
      </c>
    </row>
    <row r="15231" spans="1:19" hidden="1" x14ac:dyDescent="0.35">
      <c r="A15231" t="s">
        <v>101149</v>
      </c>
      <c r="B15231" t="s">
        <v>101150</v>
      </c>
      <c r="C15231" t="s">
        <v>101153</v>
      </c>
      <c r="D15231" t="s">
        <v>101154</v>
      </c>
      <c r="E15231" t="s">
        <v>101155</v>
      </c>
      <c r="F15231" t="s">
        <v>101156</v>
      </c>
      <c r="I15231" t="s">
        <v>101157</v>
      </c>
      <c r="J15231" t="s">
        <v>55445</v>
      </c>
      <c r="M15231" t="s">
        <v>112297</v>
      </c>
      <c r="N15231" t="s">
        <v>16314</v>
      </c>
      <c r="O15231" s="3" t="s">
        <v>101158</v>
      </c>
      <c r="P15231" t="s">
        <v>16314</v>
      </c>
      <c r="Q15231" t="s">
        <v>16314</v>
      </c>
      <c r="R15231" t="s">
        <v>101158</v>
      </c>
      <c r="S15231" s="4" t="str">
        <f t="shared" si="237"/>
        <v>1997</v>
      </c>
    </row>
    <row r="15232" spans="1:19" hidden="1" x14ac:dyDescent="0.35">
      <c r="A15232" t="s">
        <v>101155</v>
      </c>
      <c r="B15232" t="s">
        <v>101156</v>
      </c>
      <c r="C15232" t="s">
        <v>101159</v>
      </c>
      <c r="D15232" t="s">
        <v>101160</v>
      </c>
      <c r="E15232" t="s">
        <v>101161</v>
      </c>
      <c r="F15232" t="s">
        <v>101162</v>
      </c>
      <c r="I15232" t="s">
        <v>101163</v>
      </c>
      <c r="J15232" t="s">
        <v>101164</v>
      </c>
      <c r="M15232" t="s">
        <v>112315</v>
      </c>
      <c r="N15232" t="s">
        <v>16314</v>
      </c>
      <c r="O15232" s="3" t="s">
        <v>101165</v>
      </c>
      <c r="P15232" t="s">
        <v>16314</v>
      </c>
      <c r="Q15232" t="s">
        <v>16314</v>
      </c>
      <c r="R15232" t="s">
        <v>101165</v>
      </c>
      <c r="S15232" s="4" t="str">
        <f t="shared" si="237"/>
        <v>1997</v>
      </c>
    </row>
    <row r="15233" spans="1:19" ht="409.5" hidden="1" x14ac:dyDescent="0.35">
      <c r="A15233" t="s">
        <v>101161</v>
      </c>
      <c r="B15233" t="s">
        <v>101162</v>
      </c>
      <c r="C15233" t="s">
        <v>101166</v>
      </c>
      <c r="D15233" t="s">
        <v>101167</v>
      </c>
      <c r="E15233" t="s">
        <v>101168</v>
      </c>
      <c r="F15233" t="s">
        <v>101169</v>
      </c>
      <c r="I15233" t="s">
        <v>101170</v>
      </c>
      <c r="J15233" t="s">
        <v>101171</v>
      </c>
      <c r="K15233" s="2" t="s">
        <v>101172</v>
      </c>
      <c r="M15233" t="s">
        <v>16314</v>
      </c>
      <c r="N15233" t="s">
        <v>16314</v>
      </c>
      <c r="O15233" s="3" t="s">
        <v>101173</v>
      </c>
      <c r="P15233" t="s">
        <v>16314</v>
      </c>
      <c r="Q15233" t="s">
        <v>16314</v>
      </c>
      <c r="R15233" t="s">
        <v>101173</v>
      </c>
      <c r="S15233" s="4" t="str">
        <f t="shared" si="237"/>
        <v>1997</v>
      </c>
    </row>
    <row r="15234" spans="1:19" hidden="1" x14ac:dyDescent="0.35">
      <c r="A15234" t="s">
        <v>101168</v>
      </c>
      <c r="B15234" t="s">
        <v>101169</v>
      </c>
      <c r="C15234" t="s">
        <v>101174</v>
      </c>
      <c r="D15234" t="s">
        <v>101175</v>
      </c>
      <c r="E15234" t="s">
        <v>101176</v>
      </c>
      <c r="F15234" t="s">
        <v>101177</v>
      </c>
      <c r="I15234" t="s">
        <v>101178</v>
      </c>
      <c r="J15234" t="s">
        <v>101179</v>
      </c>
      <c r="M15234" t="s">
        <v>112297</v>
      </c>
      <c r="N15234" t="s">
        <v>16314</v>
      </c>
      <c r="O15234" s="3" t="s">
        <v>101180</v>
      </c>
      <c r="P15234" t="s">
        <v>16314</v>
      </c>
      <c r="Q15234" t="s">
        <v>16314</v>
      </c>
      <c r="R15234" t="s">
        <v>101180</v>
      </c>
      <c r="S15234" s="4" t="str">
        <f t="shared" si="237"/>
        <v>1997</v>
      </c>
    </row>
    <row r="15235" spans="1:19" hidden="1" x14ac:dyDescent="0.35">
      <c r="A15235" t="s">
        <v>101176</v>
      </c>
      <c r="B15235" t="s">
        <v>101177</v>
      </c>
      <c r="C15235" t="s">
        <v>101181</v>
      </c>
      <c r="D15235" t="s">
        <v>101182</v>
      </c>
      <c r="E15235" t="s">
        <v>101183</v>
      </c>
      <c r="F15235" t="s">
        <v>101184</v>
      </c>
      <c r="I15235" t="s">
        <v>101185</v>
      </c>
      <c r="J15235" t="s">
        <v>101186</v>
      </c>
      <c r="M15235" t="s">
        <v>112308</v>
      </c>
      <c r="N15235" t="s">
        <v>16314</v>
      </c>
      <c r="O15235" s="3" t="s">
        <v>101187</v>
      </c>
      <c r="P15235" t="s">
        <v>16314</v>
      </c>
      <c r="Q15235" t="s">
        <v>16314</v>
      </c>
      <c r="R15235" t="s">
        <v>101187</v>
      </c>
      <c r="S15235" s="4" t="str">
        <f t="shared" ref="S15235:S15298" si="238">LEFT(RIGHT(R15235,19),4)</f>
        <v>1997</v>
      </c>
    </row>
    <row r="15236" spans="1:19" hidden="1" x14ac:dyDescent="0.35">
      <c r="A15236" t="s">
        <v>101183</v>
      </c>
      <c r="B15236" t="s">
        <v>101184</v>
      </c>
      <c r="C15236" t="s">
        <v>101188</v>
      </c>
      <c r="D15236" t="s">
        <v>101189</v>
      </c>
      <c r="E15236" t="s">
        <v>101190</v>
      </c>
      <c r="F15236" t="s">
        <v>101191</v>
      </c>
      <c r="I15236" t="s">
        <v>101192</v>
      </c>
      <c r="J15236" t="s">
        <v>28707</v>
      </c>
      <c r="M15236" t="s">
        <v>112299</v>
      </c>
      <c r="N15236" t="s">
        <v>16314</v>
      </c>
      <c r="O15236" s="3" t="s">
        <v>101193</v>
      </c>
      <c r="P15236" t="s">
        <v>16314</v>
      </c>
      <c r="Q15236" t="s">
        <v>16314</v>
      </c>
      <c r="R15236" t="s">
        <v>101193</v>
      </c>
      <c r="S15236" s="4" t="str">
        <f t="shared" si="238"/>
        <v>1997</v>
      </c>
    </row>
    <row r="15237" spans="1:19" ht="29" hidden="1" x14ac:dyDescent="0.35">
      <c r="A15237" t="s">
        <v>101190</v>
      </c>
      <c r="B15237" t="s">
        <v>101191</v>
      </c>
      <c r="C15237" t="s">
        <v>101194</v>
      </c>
      <c r="D15237" t="s">
        <v>101195</v>
      </c>
      <c r="E15237" t="s">
        <v>101196</v>
      </c>
      <c r="F15237" t="s">
        <v>101197</v>
      </c>
      <c r="I15237" t="s">
        <v>101198</v>
      </c>
      <c r="J15237" t="s">
        <v>101199</v>
      </c>
      <c r="K15237" s="2" t="s">
        <v>78795</v>
      </c>
      <c r="M15237" t="s">
        <v>16314</v>
      </c>
      <c r="N15237" t="s">
        <v>16314</v>
      </c>
      <c r="O15237" s="3" t="s">
        <v>101200</v>
      </c>
      <c r="P15237" t="s">
        <v>16314</v>
      </c>
      <c r="Q15237" t="s">
        <v>16314</v>
      </c>
      <c r="R15237" t="s">
        <v>101200</v>
      </c>
      <c r="S15237" s="4" t="str">
        <f t="shared" si="238"/>
        <v>1997</v>
      </c>
    </row>
    <row r="15238" spans="1:19" hidden="1" x14ac:dyDescent="0.35">
      <c r="A15238" t="s">
        <v>101196</v>
      </c>
      <c r="B15238" t="s">
        <v>101197</v>
      </c>
      <c r="C15238" t="s">
        <v>101201</v>
      </c>
      <c r="D15238" t="s">
        <v>101202</v>
      </c>
      <c r="E15238" t="s">
        <v>101203</v>
      </c>
      <c r="F15238" t="s">
        <v>101204</v>
      </c>
      <c r="I15238" t="s">
        <v>101205</v>
      </c>
      <c r="J15238" t="s">
        <v>101206</v>
      </c>
      <c r="M15238" t="s">
        <v>112297</v>
      </c>
      <c r="N15238" t="s">
        <v>16314</v>
      </c>
      <c r="O15238" s="3" t="s">
        <v>101207</v>
      </c>
      <c r="P15238" t="s">
        <v>16314</v>
      </c>
      <c r="Q15238" t="s">
        <v>16314</v>
      </c>
      <c r="R15238" t="s">
        <v>101207</v>
      </c>
      <c r="S15238" s="4" t="str">
        <f t="shared" si="238"/>
        <v>1997</v>
      </c>
    </row>
    <row r="15239" spans="1:19" hidden="1" x14ac:dyDescent="0.35">
      <c r="A15239" t="s">
        <v>101203</v>
      </c>
      <c r="B15239" t="s">
        <v>101204</v>
      </c>
      <c r="C15239" t="s">
        <v>101208</v>
      </c>
      <c r="D15239" t="s">
        <v>101209</v>
      </c>
      <c r="E15239" t="s">
        <v>101210</v>
      </c>
      <c r="F15239" t="s">
        <v>101211</v>
      </c>
      <c r="I15239" t="s">
        <v>101212</v>
      </c>
      <c r="J15239" t="s">
        <v>101213</v>
      </c>
      <c r="M15239" t="s">
        <v>112314</v>
      </c>
      <c r="N15239" t="s">
        <v>16314</v>
      </c>
      <c r="O15239" s="3" t="s">
        <v>101214</v>
      </c>
      <c r="P15239" t="s">
        <v>16314</v>
      </c>
      <c r="Q15239" t="s">
        <v>16314</v>
      </c>
      <c r="R15239" t="s">
        <v>101214</v>
      </c>
      <c r="S15239" s="4" t="str">
        <f t="shared" si="238"/>
        <v>1997</v>
      </c>
    </row>
    <row r="15240" spans="1:19" hidden="1" x14ac:dyDescent="0.35">
      <c r="A15240" t="s">
        <v>101210</v>
      </c>
      <c r="B15240" t="s">
        <v>101211</v>
      </c>
      <c r="C15240" t="s">
        <v>101215</v>
      </c>
      <c r="D15240" t="s">
        <v>101216</v>
      </c>
      <c r="E15240" t="s">
        <v>101217</v>
      </c>
      <c r="F15240" t="s">
        <v>101218</v>
      </c>
      <c r="I15240" t="s">
        <v>512</v>
      </c>
      <c r="J15240" t="s">
        <v>512</v>
      </c>
      <c r="M15240" t="s">
        <v>112297</v>
      </c>
      <c r="N15240" t="s">
        <v>16314</v>
      </c>
      <c r="O15240" s="3" t="s">
        <v>101219</v>
      </c>
      <c r="P15240" t="s">
        <v>16314</v>
      </c>
      <c r="Q15240" t="s">
        <v>16314</v>
      </c>
      <c r="R15240" t="s">
        <v>101219</v>
      </c>
      <c r="S15240" s="4" t="str">
        <f t="shared" si="238"/>
        <v>1997</v>
      </c>
    </row>
    <row r="15241" spans="1:19" hidden="1" x14ac:dyDescent="0.35">
      <c r="A15241" t="s">
        <v>101217</v>
      </c>
      <c r="B15241" t="s">
        <v>101218</v>
      </c>
      <c r="C15241" t="s">
        <v>101220</v>
      </c>
      <c r="D15241" t="s">
        <v>101221</v>
      </c>
      <c r="E15241" t="s">
        <v>101222</v>
      </c>
      <c r="F15241" t="s">
        <v>101223</v>
      </c>
      <c r="I15241" t="s">
        <v>101224</v>
      </c>
      <c r="J15241" t="s">
        <v>101225</v>
      </c>
      <c r="M15241" t="s">
        <v>112297</v>
      </c>
      <c r="N15241" t="s">
        <v>16314</v>
      </c>
      <c r="O15241" s="3" t="s">
        <v>101226</v>
      </c>
      <c r="P15241" t="s">
        <v>16314</v>
      </c>
      <c r="Q15241" t="s">
        <v>16314</v>
      </c>
      <c r="R15241" t="s">
        <v>101226</v>
      </c>
      <c r="S15241" s="4" t="str">
        <f t="shared" si="238"/>
        <v>1997</v>
      </c>
    </row>
    <row r="15242" spans="1:19" hidden="1" x14ac:dyDescent="0.35">
      <c r="A15242" t="s">
        <v>101222</v>
      </c>
      <c r="B15242" t="s">
        <v>101223</v>
      </c>
      <c r="C15242" t="s">
        <v>101227</v>
      </c>
      <c r="D15242" t="s">
        <v>101228</v>
      </c>
      <c r="E15242" t="s">
        <v>101229</v>
      </c>
      <c r="F15242" t="s">
        <v>101230</v>
      </c>
      <c r="I15242" t="s">
        <v>101231</v>
      </c>
      <c r="J15242" t="s">
        <v>37990</v>
      </c>
      <c r="M15242" t="s">
        <v>112314</v>
      </c>
      <c r="N15242" t="s">
        <v>16314</v>
      </c>
      <c r="O15242" s="3" t="s">
        <v>101232</v>
      </c>
      <c r="P15242" t="s">
        <v>16314</v>
      </c>
      <c r="Q15242" t="s">
        <v>16314</v>
      </c>
      <c r="R15242" t="s">
        <v>101232</v>
      </c>
      <c r="S15242" s="4" t="str">
        <f t="shared" si="238"/>
        <v>1997</v>
      </c>
    </row>
    <row r="15243" spans="1:19" hidden="1" x14ac:dyDescent="0.35">
      <c r="A15243" t="s">
        <v>101229</v>
      </c>
      <c r="B15243" t="s">
        <v>101230</v>
      </c>
      <c r="C15243" t="s">
        <v>101233</v>
      </c>
      <c r="D15243" t="s">
        <v>101234</v>
      </c>
      <c r="E15243" t="s">
        <v>101235</v>
      </c>
      <c r="F15243" t="s">
        <v>101236</v>
      </c>
      <c r="I15243" t="s">
        <v>512</v>
      </c>
      <c r="J15243" t="s">
        <v>512</v>
      </c>
      <c r="M15243" t="s">
        <v>112297</v>
      </c>
      <c r="N15243" t="s">
        <v>16314</v>
      </c>
      <c r="O15243" s="3" t="s">
        <v>101237</v>
      </c>
      <c r="P15243" t="s">
        <v>16314</v>
      </c>
      <c r="Q15243" t="s">
        <v>16314</v>
      </c>
      <c r="R15243" t="s">
        <v>101237</v>
      </c>
      <c r="S15243" s="4" t="str">
        <f t="shared" si="238"/>
        <v>1997</v>
      </c>
    </row>
    <row r="15244" spans="1:19" hidden="1" x14ac:dyDescent="0.35">
      <c r="A15244" t="s">
        <v>101235</v>
      </c>
      <c r="B15244" t="s">
        <v>101236</v>
      </c>
      <c r="C15244" t="s">
        <v>101238</v>
      </c>
      <c r="D15244" t="s">
        <v>101239</v>
      </c>
      <c r="E15244" t="s">
        <v>101240</v>
      </c>
      <c r="F15244" t="s">
        <v>101241</v>
      </c>
      <c r="I15244" t="s">
        <v>512</v>
      </c>
      <c r="J15244" t="s">
        <v>512</v>
      </c>
      <c r="M15244" t="s">
        <v>112297</v>
      </c>
      <c r="N15244" t="s">
        <v>16314</v>
      </c>
      <c r="O15244" s="3" t="s">
        <v>101242</v>
      </c>
      <c r="P15244" t="s">
        <v>16314</v>
      </c>
      <c r="Q15244" t="s">
        <v>16314</v>
      </c>
      <c r="R15244" t="s">
        <v>101242</v>
      </c>
      <c r="S15244" s="4" t="str">
        <f t="shared" si="238"/>
        <v>1997</v>
      </c>
    </row>
    <row r="15245" spans="1:19" hidden="1" x14ac:dyDescent="0.35">
      <c r="A15245" t="s">
        <v>101240</v>
      </c>
      <c r="B15245" t="s">
        <v>101241</v>
      </c>
      <c r="C15245" t="s">
        <v>101243</v>
      </c>
      <c r="D15245" t="s">
        <v>101244</v>
      </c>
      <c r="E15245" t="s">
        <v>101245</v>
      </c>
      <c r="F15245" t="s">
        <v>101246</v>
      </c>
      <c r="I15245" t="s">
        <v>101247</v>
      </c>
      <c r="J15245" t="s">
        <v>101248</v>
      </c>
      <c r="M15245" t="s">
        <v>112308</v>
      </c>
      <c r="N15245" t="s">
        <v>16314</v>
      </c>
      <c r="O15245" s="3" t="s">
        <v>101249</v>
      </c>
      <c r="P15245" t="s">
        <v>16314</v>
      </c>
      <c r="Q15245" t="s">
        <v>16314</v>
      </c>
      <c r="R15245" t="s">
        <v>101249</v>
      </c>
      <c r="S15245" s="4" t="str">
        <f t="shared" si="238"/>
        <v>1997</v>
      </c>
    </row>
    <row r="15246" spans="1:19" ht="29" hidden="1" x14ac:dyDescent="0.35">
      <c r="A15246" t="s">
        <v>101245</v>
      </c>
      <c r="B15246" t="s">
        <v>101246</v>
      </c>
      <c r="C15246" t="s">
        <v>101250</v>
      </c>
      <c r="D15246" t="s">
        <v>101251</v>
      </c>
      <c r="E15246" t="s">
        <v>101252</v>
      </c>
      <c r="F15246" t="s">
        <v>101253</v>
      </c>
      <c r="I15246" t="s">
        <v>101254</v>
      </c>
      <c r="J15246" t="s">
        <v>101255</v>
      </c>
      <c r="K15246" s="2" t="s">
        <v>78795</v>
      </c>
      <c r="M15246" t="s">
        <v>16314</v>
      </c>
      <c r="N15246" t="s">
        <v>16314</v>
      </c>
      <c r="O15246" s="3" t="s">
        <v>101256</v>
      </c>
      <c r="P15246" t="s">
        <v>16314</v>
      </c>
      <c r="Q15246" t="s">
        <v>16314</v>
      </c>
      <c r="R15246" t="s">
        <v>101256</v>
      </c>
      <c r="S15246" s="4" t="str">
        <f t="shared" si="238"/>
        <v>1997</v>
      </c>
    </row>
    <row r="15247" spans="1:19" hidden="1" x14ac:dyDescent="0.35">
      <c r="A15247" t="s">
        <v>101252</v>
      </c>
      <c r="B15247" t="s">
        <v>101253</v>
      </c>
      <c r="C15247" t="s">
        <v>101257</v>
      </c>
      <c r="D15247" t="s">
        <v>101258</v>
      </c>
      <c r="E15247" t="s">
        <v>101259</v>
      </c>
      <c r="F15247" t="s">
        <v>101260</v>
      </c>
      <c r="I15247" t="s">
        <v>101261</v>
      </c>
      <c r="J15247" t="s">
        <v>101262</v>
      </c>
      <c r="M15247" t="s">
        <v>112297</v>
      </c>
      <c r="N15247" t="s">
        <v>16314</v>
      </c>
      <c r="O15247" s="3" t="s">
        <v>101263</v>
      </c>
      <c r="P15247" t="s">
        <v>16314</v>
      </c>
      <c r="Q15247" t="s">
        <v>16314</v>
      </c>
      <c r="R15247" t="s">
        <v>101263</v>
      </c>
      <c r="S15247" s="4" t="str">
        <f t="shared" si="238"/>
        <v>1997</v>
      </c>
    </row>
    <row r="15248" spans="1:19" ht="29" hidden="1" x14ac:dyDescent="0.35">
      <c r="A15248" t="s">
        <v>101259</v>
      </c>
      <c r="B15248" t="s">
        <v>101260</v>
      </c>
      <c r="C15248" t="s">
        <v>101264</v>
      </c>
      <c r="D15248" t="s">
        <v>101265</v>
      </c>
      <c r="E15248" t="s">
        <v>101266</v>
      </c>
      <c r="F15248" t="s">
        <v>101267</v>
      </c>
      <c r="I15248" t="s">
        <v>101268</v>
      </c>
      <c r="J15248" t="s">
        <v>101269</v>
      </c>
      <c r="K15248" s="2" t="s">
        <v>78795</v>
      </c>
      <c r="M15248" t="s">
        <v>16314</v>
      </c>
      <c r="N15248" t="s">
        <v>16314</v>
      </c>
      <c r="O15248" s="3" t="s">
        <v>101270</v>
      </c>
      <c r="P15248" t="s">
        <v>16314</v>
      </c>
      <c r="Q15248" t="s">
        <v>16314</v>
      </c>
      <c r="R15248" t="s">
        <v>101270</v>
      </c>
      <c r="S15248" s="4" t="str">
        <f t="shared" si="238"/>
        <v>1997</v>
      </c>
    </row>
    <row r="15249" spans="1:19" hidden="1" x14ac:dyDescent="0.35">
      <c r="A15249" t="s">
        <v>101266</v>
      </c>
      <c r="B15249" t="s">
        <v>101267</v>
      </c>
      <c r="C15249" t="s">
        <v>101271</v>
      </c>
      <c r="D15249" t="s">
        <v>101272</v>
      </c>
      <c r="E15249" t="s">
        <v>101273</v>
      </c>
      <c r="F15249" t="s">
        <v>101274</v>
      </c>
      <c r="I15249" t="s">
        <v>101275</v>
      </c>
      <c r="J15249" t="s">
        <v>101276</v>
      </c>
      <c r="M15249" t="s">
        <v>112308</v>
      </c>
      <c r="N15249" t="s">
        <v>16314</v>
      </c>
      <c r="O15249" s="3" t="s">
        <v>101277</v>
      </c>
      <c r="P15249" t="s">
        <v>16314</v>
      </c>
      <c r="Q15249" t="s">
        <v>16314</v>
      </c>
      <c r="R15249" t="s">
        <v>101277</v>
      </c>
      <c r="S15249" s="4" t="str">
        <f t="shared" si="238"/>
        <v>1997</v>
      </c>
    </row>
    <row r="15250" spans="1:19" hidden="1" x14ac:dyDescent="0.35">
      <c r="A15250" t="s">
        <v>101273</v>
      </c>
      <c r="B15250" t="s">
        <v>101274</v>
      </c>
      <c r="C15250" t="s">
        <v>101278</v>
      </c>
      <c r="D15250" t="s">
        <v>101279</v>
      </c>
      <c r="E15250" t="s">
        <v>101280</v>
      </c>
      <c r="F15250" t="s">
        <v>101281</v>
      </c>
      <c r="I15250" t="s">
        <v>512</v>
      </c>
      <c r="J15250" t="s">
        <v>512</v>
      </c>
      <c r="M15250" t="s">
        <v>112297</v>
      </c>
      <c r="N15250" t="s">
        <v>16314</v>
      </c>
      <c r="O15250" s="3" t="s">
        <v>101282</v>
      </c>
      <c r="P15250" t="s">
        <v>16314</v>
      </c>
      <c r="Q15250" t="s">
        <v>16314</v>
      </c>
      <c r="R15250" t="s">
        <v>101282</v>
      </c>
      <c r="S15250" s="4" t="str">
        <f t="shared" si="238"/>
        <v>1997</v>
      </c>
    </row>
    <row r="15251" spans="1:19" hidden="1" x14ac:dyDescent="0.35">
      <c r="A15251" t="s">
        <v>101280</v>
      </c>
      <c r="B15251" t="s">
        <v>101281</v>
      </c>
      <c r="C15251" t="s">
        <v>101283</v>
      </c>
      <c r="D15251" t="s">
        <v>101284</v>
      </c>
      <c r="E15251" t="s">
        <v>101285</v>
      </c>
      <c r="F15251" t="s">
        <v>101286</v>
      </c>
      <c r="I15251" t="s">
        <v>101287</v>
      </c>
      <c r="J15251" t="s">
        <v>101288</v>
      </c>
      <c r="M15251" t="s">
        <v>112297</v>
      </c>
      <c r="N15251" t="s">
        <v>16314</v>
      </c>
      <c r="O15251" s="3" t="s">
        <v>101289</v>
      </c>
      <c r="P15251" t="s">
        <v>16314</v>
      </c>
      <c r="Q15251" t="s">
        <v>16314</v>
      </c>
      <c r="R15251" t="s">
        <v>101289</v>
      </c>
      <c r="S15251" s="4" t="str">
        <f t="shared" si="238"/>
        <v>1997</v>
      </c>
    </row>
    <row r="15252" spans="1:19" ht="29" hidden="1" x14ac:dyDescent="0.35">
      <c r="A15252" t="s">
        <v>101285</v>
      </c>
      <c r="B15252" t="s">
        <v>101286</v>
      </c>
      <c r="C15252" t="s">
        <v>101290</v>
      </c>
      <c r="D15252" t="s">
        <v>101291</v>
      </c>
      <c r="E15252" t="s">
        <v>101292</v>
      </c>
      <c r="F15252" t="s">
        <v>101293</v>
      </c>
      <c r="I15252" t="s">
        <v>101294</v>
      </c>
      <c r="J15252" t="s">
        <v>101295</v>
      </c>
      <c r="K15252" s="2" t="s">
        <v>78795</v>
      </c>
      <c r="M15252" t="s">
        <v>16314</v>
      </c>
      <c r="N15252" t="s">
        <v>16314</v>
      </c>
      <c r="O15252" s="3" t="s">
        <v>101296</v>
      </c>
      <c r="P15252" t="s">
        <v>16314</v>
      </c>
      <c r="Q15252" t="s">
        <v>16314</v>
      </c>
      <c r="R15252" t="s">
        <v>101296</v>
      </c>
      <c r="S15252" s="4" t="str">
        <f t="shared" si="238"/>
        <v>1997</v>
      </c>
    </row>
    <row r="15253" spans="1:19" ht="29" hidden="1" x14ac:dyDescent="0.35">
      <c r="A15253" t="s">
        <v>101292</v>
      </c>
      <c r="B15253" t="s">
        <v>101293</v>
      </c>
      <c r="C15253" t="s">
        <v>101297</v>
      </c>
      <c r="D15253" t="s">
        <v>101298</v>
      </c>
      <c r="E15253" t="s">
        <v>101299</v>
      </c>
      <c r="F15253" t="s">
        <v>101300</v>
      </c>
      <c r="I15253" t="s">
        <v>101301</v>
      </c>
      <c r="J15253" t="s">
        <v>101302</v>
      </c>
      <c r="K15253" s="2" t="s">
        <v>78795</v>
      </c>
      <c r="M15253" t="s">
        <v>16314</v>
      </c>
      <c r="N15253" t="s">
        <v>16314</v>
      </c>
      <c r="O15253" s="3" t="s">
        <v>101303</v>
      </c>
      <c r="P15253" t="s">
        <v>16314</v>
      </c>
      <c r="Q15253" t="s">
        <v>16314</v>
      </c>
      <c r="R15253" t="s">
        <v>101303</v>
      </c>
      <c r="S15253" s="4" t="str">
        <f t="shared" si="238"/>
        <v>1997</v>
      </c>
    </row>
    <row r="15254" spans="1:19" hidden="1" x14ac:dyDescent="0.35">
      <c r="A15254" t="s">
        <v>101299</v>
      </c>
      <c r="B15254" t="s">
        <v>101300</v>
      </c>
      <c r="C15254" t="s">
        <v>101304</v>
      </c>
      <c r="D15254" t="s">
        <v>101305</v>
      </c>
      <c r="E15254" t="s">
        <v>101306</v>
      </c>
      <c r="F15254" t="s">
        <v>101307</v>
      </c>
      <c r="I15254" t="s">
        <v>101308</v>
      </c>
      <c r="J15254" t="s">
        <v>101309</v>
      </c>
      <c r="M15254" t="s">
        <v>112308</v>
      </c>
      <c r="N15254" t="s">
        <v>16314</v>
      </c>
      <c r="O15254" s="3" t="s">
        <v>101310</v>
      </c>
      <c r="P15254" t="s">
        <v>16314</v>
      </c>
      <c r="Q15254" t="s">
        <v>16314</v>
      </c>
      <c r="R15254" t="s">
        <v>101310</v>
      </c>
      <c r="S15254" s="4" t="str">
        <f t="shared" si="238"/>
        <v>1997</v>
      </c>
    </row>
    <row r="15255" spans="1:19" hidden="1" x14ac:dyDescent="0.35">
      <c r="A15255" t="s">
        <v>101306</v>
      </c>
      <c r="B15255" t="s">
        <v>101307</v>
      </c>
      <c r="C15255" t="s">
        <v>101311</v>
      </c>
      <c r="D15255" t="s">
        <v>101312</v>
      </c>
      <c r="E15255" t="s">
        <v>101313</v>
      </c>
      <c r="F15255" t="s">
        <v>101314</v>
      </c>
      <c r="I15255" t="s">
        <v>101315</v>
      </c>
      <c r="J15255" t="s">
        <v>101316</v>
      </c>
      <c r="M15255" t="s">
        <v>112308</v>
      </c>
      <c r="N15255" t="s">
        <v>16314</v>
      </c>
      <c r="O15255" s="3" t="s">
        <v>101317</v>
      </c>
      <c r="P15255" t="s">
        <v>16314</v>
      </c>
      <c r="Q15255" t="s">
        <v>16314</v>
      </c>
      <c r="R15255" t="s">
        <v>101317</v>
      </c>
      <c r="S15255" s="4" t="str">
        <f t="shared" si="238"/>
        <v>1997</v>
      </c>
    </row>
    <row r="15256" spans="1:19" ht="29" hidden="1" x14ac:dyDescent="0.35">
      <c r="A15256" t="s">
        <v>101313</v>
      </c>
      <c r="B15256" t="s">
        <v>101314</v>
      </c>
      <c r="C15256" t="s">
        <v>101318</v>
      </c>
      <c r="D15256" t="s">
        <v>101319</v>
      </c>
      <c r="E15256" t="s">
        <v>101320</v>
      </c>
      <c r="F15256" t="s">
        <v>101321</v>
      </c>
      <c r="I15256" t="s">
        <v>101322</v>
      </c>
      <c r="J15256" t="s">
        <v>101323</v>
      </c>
      <c r="K15256" s="2" t="s">
        <v>78795</v>
      </c>
      <c r="M15256" t="s">
        <v>16314</v>
      </c>
      <c r="N15256" t="s">
        <v>16314</v>
      </c>
      <c r="O15256" s="3" t="s">
        <v>101324</v>
      </c>
      <c r="P15256" t="s">
        <v>16314</v>
      </c>
      <c r="Q15256" t="s">
        <v>16314</v>
      </c>
      <c r="R15256" t="s">
        <v>101324</v>
      </c>
      <c r="S15256" s="4" t="str">
        <f t="shared" si="238"/>
        <v>1997</v>
      </c>
    </row>
    <row r="15257" spans="1:19" ht="29" hidden="1" x14ac:dyDescent="0.35">
      <c r="A15257" t="s">
        <v>101320</v>
      </c>
      <c r="B15257" t="s">
        <v>101321</v>
      </c>
      <c r="C15257" t="s">
        <v>101325</v>
      </c>
      <c r="D15257" t="s">
        <v>101326</v>
      </c>
      <c r="E15257" t="s">
        <v>101327</v>
      </c>
      <c r="F15257" t="s">
        <v>101328</v>
      </c>
      <c r="I15257" t="s">
        <v>101329</v>
      </c>
      <c r="J15257" t="s">
        <v>101330</v>
      </c>
      <c r="K15257" s="2" t="s">
        <v>78795</v>
      </c>
      <c r="M15257" t="s">
        <v>16314</v>
      </c>
      <c r="N15257" t="s">
        <v>16314</v>
      </c>
      <c r="O15257" s="3" t="s">
        <v>101331</v>
      </c>
      <c r="P15257" t="s">
        <v>16314</v>
      </c>
      <c r="Q15257" t="s">
        <v>16314</v>
      </c>
      <c r="R15257" t="s">
        <v>101331</v>
      </c>
      <c r="S15257" s="4" t="str">
        <f t="shared" si="238"/>
        <v>1997</v>
      </c>
    </row>
    <row r="15258" spans="1:19" ht="29" hidden="1" x14ac:dyDescent="0.35">
      <c r="A15258" t="s">
        <v>101327</v>
      </c>
      <c r="B15258" t="s">
        <v>101328</v>
      </c>
      <c r="C15258" s="1" t="s">
        <v>101332</v>
      </c>
      <c r="D15258" s="1" t="s">
        <v>101333</v>
      </c>
      <c r="E15258" t="s">
        <v>101334</v>
      </c>
      <c r="F15258" t="s">
        <v>101335</v>
      </c>
      <c r="I15258" t="s">
        <v>101336</v>
      </c>
      <c r="J15258" t="s">
        <v>101337</v>
      </c>
      <c r="K15258" s="2" t="s">
        <v>78795</v>
      </c>
      <c r="M15258" t="s">
        <v>16314</v>
      </c>
      <c r="N15258" t="s">
        <v>16314</v>
      </c>
      <c r="O15258" s="3" t="s">
        <v>101338</v>
      </c>
      <c r="P15258" t="s">
        <v>16314</v>
      </c>
      <c r="Q15258" t="s">
        <v>16314</v>
      </c>
      <c r="R15258" t="s">
        <v>101338</v>
      </c>
      <c r="S15258" s="4" t="str">
        <f t="shared" si="238"/>
        <v>1997</v>
      </c>
    </row>
    <row r="15259" spans="1:19" hidden="1" x14ac:dyDescent="0.35">
      <c r="A15259" t="s">
        <v>101334</v>
      </c>
      <c r="B15259" t="s">
        <v>101335</v>
      </c>
      <c r="C15259" t="s">
        <v>101339</v>
      </c>
      <c r="D15259" t="s">
        <v>101340</v>
      </c>
      <c r="E15259" t="s">
        <v>101341</v>
      </c>
      <c r="F15259" t="s">
        <v>101342</v>
      </c>
      <c r="I15259" t="s">
        <v>101343</v>
      </c>
      <c r="J15259" t="s">
        <v>101344</v>
      </c>
      <c r="M15259" t="s">
        <v>112297</v>
      </c>
      <c r="N15259" t="s">
        <v>16314</v>
      </c>
      <c r="O15259" s="3" t="s">
        <v>101345</v>
      </c>
      <c r="P15259" t="s">
        <v>16314</v>
      </c>
      <c r="Q15259" t="s">
        <v>16314</v>
      </c>
      <c r="R15259" t="s">
        <v>101345</v>
      </c>
      <c r="S15259" s="4" t="str">
        <f t="shared" si="238"/>
        <v>1997</v>
      </c>
    </row>
    <row r="15260" spans="1:19" hidden="1" x14ac:dyDescent="0.35">
      <c r="A15260" t="s">
        <v>101341</v>
      </c>
      <c r="B15260" t="s">
        <v>101342</v>
      </c>
      <c r="C15260" t="s">
        <v>101346</v>
      </c>
      <c r="D15260" t="s">
        <v>101347</v>
      </c>
      <c r="E15260" t="s">
        <v>101348</v>
      </c>
      <c r="F15260" t="s">
        <v>101349</v>
      </c>
      <c r="I15260" t="s">
        <v>101350</v>
      </c>
      <c r="J15260" t="s">
        <v>101351</v>
      </c>
      <c r="M15260" t="s">
        <v>112315</v>
      </c>
      <c r="N15260" t="s">
        <v>16314</v>
      </c>
      <c r="O15260" s="3" t="s">
        <v>101352</v>
      </c>
      <c r="P15260" t="s">
        <v>16314</v>
      </c>
      <c r="Q15260" t="s">
        <v>16314</v>
      </c>
      <c r="R15260" t="s">
        <v>101352</v>
      </c>
      <c r="S15260" s="4" t="str">
        <f t="shared" si="238"/>
        <v>1997</v>
      </c>
    </row>
    <row r="15261" spans="1:19" hidden="1" x14ac:dyDescent="0.35">
      <c r="A15261" t="s">
        <v>101348</v>
      </c>
      <c r="B15261" t="s">
        <v>101349</v>
      </c>
      <c r="C15261" t="s">
        <v>101353</v>
      </c>
      <c r="D15261" t="s">
        <v>101354</v>
      </c>
      <c r="E15261" t="s">
        <v>101355</v>
      </c>
      <c r="F15261" t="s">
        <v>101356</v>
      </c>
      <c r="I15261" t="s">
        <v>101357</v>
      </c>
      <c r="J15261" t="s">
        <v>101358</v>
      </c>
      <c r="M15261" t="s">
        <v>112314</v>
      </c>
      <c r="N15261" t="s">
        <v>16314</v>
      </c>
      <c r="O15261" s="3" t="s">
        <v>101359</v>
      </c>
      <c r="P15261" t="s">
        <v>16314</v>
      </c>
      <c r="Q15261" t="s">
        <v>16314</v>
      </c>
      <c r="R15261" t="s">
        <v>101359</v>
      </c>
      <c r="S15261" s="4" t="str">
        <f t="shared" si="238"/>
        <v>1997</v>
      </c>
    </row>
    <row r="15262" spans="1:19" ht="29" hidden="1" x14ac:dyDescent="0.35">
      <c r="A15262" t="s">
        <v>101355</v>
      </c>
      <c r="B15262" t="s">
        <v>101356</v>
      </c>
      <c r="C15262" t="s">
        <v>101360</v>
      </c>
      <c r="D15262" t="s">
        <v>101361</v>
      </c>
      <c r="E15262" t="s">
        <v>101362</v>
      </c>
      <c r="F15262" t="s">
        <v>101363</v>
      </c>
      <c r="I15262" t="s">
        <v>101364</v>
      </c>
      <c r="J15262" t="s">
        <v>101365</v>
      </c>
      <c r="K15262" s="2" t="s">
        <v>78795</v>
      </c>
      <c r="M15262" t="s">
        <v>16314</v>
      </c>
      <c r="N15262" t="s">
        <v>16314</v>
      </c>
      <c r="O15262" s="3" t="s">
        <v>101366</v>
      </c>
      <c r="P15262" t="s">
        <v>16314</v>
      </c>
      <c r="Q15262" t="s">
        <v>16314</v>
      </c>
      <c r="R15262" t="s">
        <v>101366</v>
      </c>
      <c r="S15262" s="4" t="str">
        <f t="shared" si="238"/>
        <v>1997</v>
      </c>
    </row>
    <row r="15263" spans="1:19" hidden="1" x14ac:dyDescent="0.35">
      <c r="A15263" t="s">
        <v>101362</v>
      </c>
      <c r="B15263" t="s">
        <v>101363</v>
      </c>
      <c r="C15263" t="s">
        <v>101367</v>
      </c>
      <c r="D15263" t="s">
        <v>101368</v>
      </c>
      <c r="E15263" t="s">
        <v>101369</v>
      </c>
      <c r="F15263" t="s">
        <v>101370</v>
      </c>
      <c r="I15263" t="s">
        <v>101371</v>
      </c>
      <c r="J15263" t="s">
        <v>101372</v>
      </c>
      <c r="M15263" t="s">
        <v>112297</v>
      </c>
      <c r="N15263" t="s">
        <v>16314</v>
      </c>
      <c r="O15263" s="3" t="s">
        <v>101373</v>
      </c>
      <c r="P15263" t="s">
        <v>16314</v>
      </c>
      <c r="Q15263" t="s">
        <v>16314</v>
      </c>
      <c r="R15263" t="s">
        <v>101373</v>
      </c>
      <c r="S15263" s="4" t="str">
        <f t="shared" si="238"/>
        <v>1997</v>
      </c>
    </row>
    <row r="15264" spans="1:19" hidden="1" x14ac:dyDescent="0.35">
      <c r="A15264" t="s">
        <v>101369</v>
      </c>
      <c r="B15264" t="s">
        <v>101370</v>
      </c>
      <c r="C15264" t="s">
        <v>101374</v>
      </c>
      <c r="D15264" t="s">
        <v>101375</v>
      </c>
      <c r="E15264" t="s">
        <v>101376</v>
      </c>
      <c r="F15264" t="s">
        <v>101377</v>
      </c>
      <c r="I15264" t="s">
        <v>101378</v>
      </c>
      <c r="J15264" t="s">
        <v>101379</v>
      </c>
      <c r="M15264" t="s">
        <v>112297</v>
      </c>
      <c r="N15264" t="s">
        <v>16314</v>
      </c>
      <c r="O15264" s="3" t="s">
        <v>101380</v>
      </c>
      <c r="P15264" t="s">
        <v>16314</v>
      </c>
      <c r="Q15264" t="s">
        <v>16314</v>
      </c>
      <c r="R15264" t="s">
        <v>101380</v>
      </c>
      <c r="S15264" s="4" t="str">
        <f t="shared" si="238"/>
        <v>1997</v>
      </c>
    </row>
    <row r="15265" spans="1:19" hidden="1" x14ac:dyDescent="0.35">
      <c r="A15265" t="s">
        <v>101376</v>
      </c>
      <c r="B15265" t="s">
        <v>101377</v>
      </c>
      <c r="C15265" t="s">
        <v>101381</v>
      </c>
      <c r="D15265" t="s">
        <v>101382</v>
      </c>
      <c r="E15265" t="s">
        <v>101383</v>
      </c>
      <c r="F15265" t="s">
        <v>101384</v>
      </c>
      <c r="I15265" t="s">
        <v>512</v>
      </c>
      <c r="J15265" t="s">
        <v>512</v>
      </c>
      <c r="M15265" t="s">
        <v>112297</v>
      </c>
      <c r="N15265" t="s">
        <v>16314</v>
      </c>
      <c r="O15265" s="3" t="s">
        <v>101385</v>
      </c>
      <c r="P15265" t="s">
        <v>16314</v>
      </c>
      <c r="Q15265" t="s">
        <v>16314</v>
      </c>
      <c r="R15265" t="s">
        <v>101385</v>
      </c>
      <c r="S15265" s="4" t="str">
        <f t="shared" si="238"/>
        <v>1997</v>
      </c>
    </row>
    <row r="15266" spans="1:19" hidden="1" x14ac:dyDescent="0.35">
      <c r="A15266" t="s">
        <v>101383</v>
      </c>
      <c r="B15266" t="s">
        <v>101384</v>
      </c>
      <c r="C15266" t="s">
        <v>101386</v>
      </c>
      <c r="D15266" t="s">
        <v>101387</v>
      </c>
      <c r="E15266" t="s">
        <v>101388</v>
      </c>
      <c r="F15266" t="s">
        <v>101389</v>
      </c>
      <c r="I15266" t="s">
        <v>101390</v>
      </c>
      <c r="J15266" t="s">
        <v>101391</v>
      </c>
      <c r="M15266" t="s">
        <v>112297</v>
      </c>
      <c r="N15266" t="s">
        <v>16314</v>
      </c>
      <c r="O15266" s="3" t="s">
        <v>101392</v>
      </c>
      <c r="P15266" t="s">
        <v>16314</v>
      </c>
      <c r="Q15266" t="s">
        <v>16314</v>
      </c>
      <c r="R15266" t="s">
        <v>101392</v>
      </c>
      <c r="S15266" s="4" t="str">
        <f t="shared" si="238"/>
        <v>1997</v>
      </c>
    </row>
    <row r="15267" spans="1:19" hidden="1" x14ac:dyDescent="0.35">
      <c r="A15267" t="s">
        <v>101388</v>
      </c>
      <c r="B15267" t="s">
        <v>101389</v>
      </c>
      <c r="C15267" t="s">
        <v>101393</v>
      </c>
      <c r="D15267" t="s">
        <v>101394</v>
      </c>
      <c r="E15267" t="s">
        <v>101395</v>
      </c>
      <c r="F15267" t="s">
        <v>101396</v>
      </c>
      <c r="I15267" t="s">
        <v>101397</v>
      </c>
      <c r="J15267" t="s">
        <v>101398</v>
      </c>
      <c r="M15267" t="s">
        <v>112297</v>
      </c>
      <c r="N15267" t="s">
        <v>16314</v>
      </c>
      <c r="O15267" s="3" t="s">
        <v>101399</v>
      </c>
      <c r="P15267" t="s">
        <v>16314</v>
      </c>
      <c r="Q15267" t="s">
        <v>16314</v>
      </c>
      <c r="R15267" t="s">
        <v>101399</v>
      </c>
      <c r="S15267" s="4" t="str">
        <f t="shared" si="238"/>
        <v>1997</v>
      </c>
    </row>
    <row r="15268" spans="1:19" hidden="1" x14ac:dyDescent="0.35">
      <c r="A15268" t="s">
        <v>101395</v>
      </c>
      <c r="B15268" t="s">
        <v>101396</v>
      </c>
      <c r="C15268" t="s">
        <v>101400</v>
      </c>
      <c r="D15268" t="s">
        <v>101401</v>
      </c>
      <c r="E15268" t="s">
        <v>101402</v>
      </c>
      <c r="F15268" t="s">
        <v>101403</v>
      </c>
      <c r="I15268" t="s">
        <v>512</v>
      </c>
      <c r="J15268" t="s">
        <v>512</v>
      </c>
      <c r="M15268" t="s">
        <v>112297</v>
      </c>
      <c r="N15268" t="s">
        <v>16314</v>
      </c>
      <c r="O15268" s="3" t="s">
        <v>101404</v>
      </c>
      <c r="P15268" t="s">
        <v>16314</v>
      </c>
      <c r="Q15268" t="s">
        <v>16314</v>
      </c>
      <c r="R15268" t="s">
        <v>101404</v>
      </c>
      <c r="S15268" s="4" t="str">
        <f t="shared" si="238"/>
        <v>1997</v>
      </c>
    </row>
    <row r="15269" spans="1:19" hidden="1" x14ac:dyDescent="0.35">
      <c r="A15269" t="s">
        <v>101402</v>
      </c>
      <c r="B15269" t="s">
        <v>101403</v>
      </c>
      <c r="C15269" t="s">
        <v>101405</v>
      </c>
      <c r="D15269" t="s">
        <v>101406</v>
      </c>
      <c r="E15269" t="s">
        <v>101407</v>
      </c>
      <c r="F15269" t="s">
        <v>101408</v>
      </c>
      <c r="I15269" t="s">
        <v>101409</v>
      </c>
      <c r="J15269" t="s">
        <v>101410</v>
      </c>
      <c r="M15269" t="s">
        <v>112297</v>
      </c>
      <c r="N15269" t="s">
        <v>16314</v>
      </c>
      <c r="O15269" s="3" t="s">
        <v>101411</v>
      </c>
      <c r="P15269" t="s">
        <v>16314</v>
      </c>
      <c r="Q15269" t="s">
        <v>16314</v>
      </c>
      <c r="R15269" t="s">
        <v>101411</v>
      </c>
      <c r="S15269" s="4" t="str">
        <f t="shared" si="238"/>
        <v>1997</v>
      </c>
    </row>
    <row r="15270" spans="1:19" hidden="1" x14ac:dyDescent="0.35">
      <c r="A15270" t="s">
        <v>101407</v>
      </c>
      <c r="B15270" t="s">
        <v>101408</v>
      </c>
      <c r="C15270" t="s">
        <v>101412</v>
      </c>
      <c r="D15270" t="s">
        <v>101413</v>
      </c>
      <c r="E15270" t="s">
        <v>101414</v>
      </c>
      <c r="F15270" t="s">
        <v>101415</v>
      </c>
      <c r="I15270" t="s">
        <v>101416</v>
      </c>
      <c r="J15270" t="s">
        <v>101417</v>
      </c>
      <c r="M15270" t="s">
        <v>112297</v>
      </c>
      <c r="N15270" t="s">
        <v>16314</v>
      </c>
      <c r="O15270" s="3" t="s">
        <v>101418</v>
      </c>
      <c r="P15270" t="s">
        <v>16314</v>
      </c>
      <c r="Q15270" t="s">
        <v>16314</v>
      </c>
      <c r="R15270" t="s">
        <v>101418</v>
      </c>
      <c r="S15270" s="4" t="str">
        <f t="shared" si="238"/>
        <v>1997</v>
      </c>
    </row>
    <row r="15271" spans="1:19" hidden="1" x14ac:dyDescent="0.35">
      <c r="A15271" t="s">
        <v>101414</v>
      </c>
      <c r="B15271" t="s">
        <v>101415</v>
      </c>
      <c r="C15271" t="s">
        <v>101419</v>
      </c>
      <c r="D15271" t="s">
        <v>101420</v>
      </c>
      <c r="E15271" s="1" t="s">
        <v>101421</v>
      </c>
      <c r="F15271" s="1" t="s">
        <v>101422</v>
      </c>
      <c r="I15271" t="s">
        <v>101423</v>
      </c>
      <c r="J15271" t="s">
        <v>101424</v>
      </c>
      <c r="M15271" t="s">
        <v>112297</v>
      </c>
      <c r="N15271" t="s">
        <v>16314</v>
      </c>
      <c r="O15271" s="3" t="s">
        <v>101425</v>
      </c>
      <c r="P15271" t="s">
        <v>16314</v>
      </c>
      <c r="Q15271" t="s">
        <v>16314</v>
      </c>
      <c r="R15271" t="s">
        <v>101425</v>
      </c>
      <c r="S15271" s="4" t="str">
        <f t="shared" si="238"/>
        <v>1997</v>
      </c>
    </row>
    <row r="15272" spans="1:19" hidden="1" x14ac:dyDescent="0.35">
      <c r="A15272" s="1" t="s">
        <v>101421</v>
      </c>
      <c r="B15272" s="1" t="s">
        <v>101422</v>
      </c>
      <c r="C15272" t="s">
        <v>101426</v>
      </c>
      <c r="D15272" t="s">
        <v>101427</v>
      </c>
      <c r="E15272" t="s">
        <v>101428</v>
      </c>
      <c r="F15272" t="s">
        <v>101429</v>
      </c>
      <c r="I15272" t="s">
        <v>101430</v>
      </c>
      <c r="J15272" t="s">
        <v>101431</v>
      </c>
      <c r="M15272" t="s">
        <v>112323</v>
      </c>
      <c r="N15272" t="s">
        <v>16314</v>
      </c>
      <c r="O15272" s="3" t="s">
        <v>101432</v>
      </c>
      <c r="P15272" t="s">
        <v>16314</v>
      </c>
      <c r="Q15272" t="s">
        <v>16314</v>
      </c>
      <c r="R15272" t="s">
        <v>101432</v>
      </c>
      <c r="S15272" s="4" t="str">
        <f t="shared" si="238"/>
        <v>1997</v>
      </c>
    </row>
    <row r="15273" spans="1:19" hidden="1" x14ac:dyDescent="0.35">
      <c r="A15273" t="s">
        <v>101428</v>
      </c>
      <c r="B15273" t="s">
        <v>101429</v>
      </c>
      <c r="C15273" t="s">
        <v>101433</v>
      </c>
      <c r="D15273" t="s">
        <v>101434</v>
      </c>
      <c r="E15273" t="s">
        <v>101435</v>
      </c>
      <c r="F15273" t="s">
        <v>101436</v>
      </c>
      <c r="I15273" t="s">
        <v>101437</v>
      </c>
      <c r="J15273" t="s">
        <v>101438</v>
      </c>
      <c r="M15273" t="s">
        <v>112323</v>
      </c>
      <c r="N15273" t="s">
        <v>16314</v>
      </c>
      <c r="O15273" s="3" t="s">
        <v>101439</v>
      </c>
      <c r="P15273" t="s">
        <v>16314</v>
      </c>
      <c r="Q15273" t="s">
        <v>16314</v>
      </c>
      <c r="R15273" t="s">
        <v>101439</v>
      </c>
      <c r="S15273" s="4" t="str">
        <f t="shared" si="238"/>
        <v>1997</v>
      </c>
    </row>
    <row r="15274" spans="1:19" hidden="1" x14ac:dyDescent="0.35">
      <c r="A15274" t="s">
        <v>101435</v>
      </c>
      <c r="B15274" t="s">
        <v>101436</v>
      </c>
      <c r="C15274" t="s">
        <v>101440</v>
      </c>
      <c r="D15274" t="s">
        <v>101441</v>
      </c>
      <c r="E15274" t="s">
        <v>101442</v>
      </c>
      <c r="F15274" t="s">
        <v>101443</v>
      </c>
      <c r="I15274" t="s">
        <v>101444</v>
      </c>
      <c r="J15274" t="s">
        <v>101445</v>
      </c>
      <c r="M15274" t="s">
        <v>112323</v>
      </c>
      <c r="N15274" t="s">
        <v>16314</v>
      </c>
      <c r="O15274" s="3" t="s">
        <v>101446</v>
      </c>
      <c r="P15274" t="s">
        <v>16314</v>
      </c>
      <c r="Q15274" t="s">
        <v>16314</v>
      </c>
      <c r="R15274" t="s">
        <v>101446</v>
      </c>
      <c r="S15274" s="4" t="str">
        <f t="shared" si="238"/>
        <v>1997</v>
      </c>
    </row>
    <row r="15275" spans="1:19" hidden="1" x14ac:dyDescent="0.35">
      <c r="A15275" t="s">
        <v>101442</v>
      </c>
      <c r="B15275" t="s">
        <v>101443</v>
      </c>
      <c r="C15275" t="s">
        <v>101447</v>
      </c>
      <c r="D15275" t="s">
        <v>101448</v>
      </c>
      <c r="E15275" t="s">
        <v>101449</v>
      </c>
      <c r="F15275" t="s">
        <v>101450</v>
      </c>
      <c r="I15275" t="s">
        <v>101451</v>
      </c>
      <c r="J15275" t="s">
        <v>101451</v>
      </c>
      <c r="M15275" t="s">
        <v>112323</v>
      </c>
      <c r="N15275" t="s">
        <v>16314</v>
      </c>
      <c r="O15275" s="3" t="s">
        <v>101452</v>
      </c>
      <c r="P15275" t="s">
        <v>16314</v>
      </c>
      <c r="Q15275" t="s">
        <v>16314</v>
      </c>
      <c r="R15275" t="s">
        <v>101452</v>
      </c>
      <c r="S15275" s="4" t="str">
        <f t="shared" si="238"/>
        <v>1997</v>
      </c>
    </row>
    <row r="15276" spans="1:19" hidden="1" x14ac:dyDescent="0.35">
      <c r="A15276" t="s">
        <v>101449</v>
      </c>
      <c r="B15276" t="s">
        <v>101450</v>
      </c>
      <c r="C15276" t="s">
        <v>101453</v>
      </c>
      <c r="D15276" t="s">
        <v>101454</v>
      </c>
      <c r="E15276" t="s">
        <v>101455</v>
      </c>
      <c r="F15276" t="s">
        <v>101456</v>
      </c>
      <c r="I15276" t="s">
        <v>87775</v>
      </c>
      <c r="J15276" t="s">
        <v>87776</v>
      </c>
      <c r="M15276" t="s">
        <v>112323</v>
      </c>
      <c r="N15276" t="s">
        <v>16314</v>
      </c>
      <c r="O15276" s="3" t="s">
        <v>101457</v>
      </c>
      <c r="P15276" t="s">
        <v>16314</v>
      </c>
      <c r="Q15276" t="s">
        <v>16314</v>
      </c>
      <c r="R15276" t="s">
        <v>101457</v>
      </c>
      <c r="S15276" s="4" t="str">
        <f t="shared" si="238"/>
        <v>1997</v>
      </c>
    </row>
    <row r="15277" spans="1:19" hidden="1" x14ac:dyDescent="0.35">
      <c r="A15277" t="s">
        <v>101455</v>
      </c>
      <c r="B15277" t="s">
        <v>101456</v>
      </c>
      <c r="C15277" t="s">
        <v>101458</v>
      </c>
      <c r="D15277" t="s">
        <v>101459</v>
      </c>
      <c r="E15277" t="s">
        <v>101460</v>
      </c>
      <c r="F15277" t="s">
        <v>101461</v>
      </c>
      <c r="I15277" t="s">
        <v>87776</v>
      </c>
      <c r="J15277" t="s">
        <v>87776</v>
      </c>
      <c r="M15277" t="s">
        <v>112323</v>
      </c>
      <c r="N15277" t="s">
        <v>16314</v>
      </c>
      <c r="O15277" s="3" t="s">
        <v>101462</v>
      </c>
      <c r="P15277" t="s">
        <v>16314</v>
      </c>
      <c r="Q15277" t="s">
        <v>16314</v>
      </c>
      <c r="R15277" t="s">
        <v>101462</v>
      </c>
      <c r="S15277" s="4" t="str">
        <f t="shared" si="238"/>
        <v>1997</v>
      </c>
    </row>
    <row r="15278" spans="1:19" hidden="1" x14ac:dyDescent="0.35">
      <c r="A15278" t="s">
        <v>101460</v>
      </c>
      <c r="B15278" t="s">
        <v>101461</v>
      </c>
      <c r="C15278" t="s">
        <v>101463</v>
      </c>
      <c r="D15278" t="s">
        <v>101464</v>
      </c>
      <c r="E15278" t="s">
        <v>101465</v>
      </c>
      <c r="F15278" t="s">
        <v>101466</v>
      </c>
      <c r="I15278" t="s">
        <v>87776</v>
      </c>
      <c r="J15278" t="s">
        <v>87776</v>
      </c>
      <c r="M15278" t="s">
        <v>112323</v>
      </c>
      <c r="N15278" t="s">
        <v>16314</v>
      </c>
      <c r="O15278" s="3" t="s">
        <v>101467</v>
      </c>
      <c r="P15278" t="s">
        <v>16314</v>
      </c>
      <c r="Q15278" t="s">
        <v>16314</v>
      </c>
      <c r="R15278" t="s">
        <v>101467</v>
      </c>
      <c r="S15278" s="4" t="str">
        <f t="shared" si="238"/>
        <v>1997</v>
      </c>
    </row>
    <row r="15279" spans="1:19" hidden="1" x14ac:dyDescent="0.35">
      <c r="A15279" t="s">
        <v>101465</v>
      </c>
      <c r="B15279" t="s">
        <v>101466</v>
      </c>
      <c r="C15279" t="s">
        <v>101468</v>
      </c>
      <c r="D15279" t="s">
        <v>101469</v>
      </c>
      <c r="E15279" t="s">
        <v>101470</v>
      </c>
      <c r="F15279" t="s">
        <v>101471</v>
      </c>
      <c r="I15279" t="s">
        <v>87776</v>
      </c>
      <c r="J15279" t="s">
        <v>87776</v>
      </c>
      <c r="M15279" t="s">
        <v>112323</v>
      </c>
      <c r="N15279" t="s">
        <v>16314</v>
      </c>
      <c r="O15279" s="3" t="s">
        <v>101472</v>
      </c>
      <c r="P15279" t="s">
        <v>16314</v>
      </c>
      <c r="Q15279" t="s">
        <v>16314</v>
      </c>
      <c r="R15279" t="s">
        <v>101472</v>
      </c>
      <c r="S15279" s="4" t="str">
        <f t="shared" si="238"/>
        <v>1997</v>
      </c>
    </row>
    <row r="15280" spans="1:19" hidden="1" x14ac:dyDescent="0.35">
      <c r="A15280" t="s">
        <v>101470</v>
      </c>
      <c r="B15280" t="s">
        <v>101471</v>
      </c>
      <c r="C15280" t="s">
        <v>101473</v>
      </c>
      <c r="D15280" t="s">
        <v>101474</v>
      </c>
      <c r="E15280" t="s">
        <v>101475</v>
      </c>
      <c r="F15280" t="s">
        <v>101476</v>
      </c>
      <c r="I15280" t="s">
        <v>101477</v>
      </c>
      <c r="J15280" t="s">
        <v>101478</v>
      </c>
      <c r="M15280" t="s">
        <v>112323</v>
      </c>
      <c r="N15280" t="s">
        <v>16314</v>
      </c>
      <c r="O15280" s="3" t="s">
        <v>101479</v>
      </c>
      <c r="P15280" t="s">
        <v>16314</v>
      </c>
      <c r="Q15280" t="s">
        <v>16314</v>
      </c>
      <c r="R15280" t="s">
        <v>101479</v>
      </c>
      <c r="S15280" s="4" t="str">
        <f t="shared" si="238"/>
        <v>1997</v>
      </c>
    </row>
    <row r="15281" spans="1:19" hidden="1" x14ac:dyDescent="0.35">
      <c r="A15281" t="s">
        <v>101475</v>
      </c>
      <c r="B15281" t="s">
        <v>101476</v>
      </c>
      <c r="C15281" t="s">
        <v>101480</v>
      </c>
      <c r="D15281" t="s">
        <v>101481</v>
      </c>
      <c r="E15281" t="s">
        <v>101482</v>
      </c>
      <c r="F15281" t="s">
        <v>101483</v>
      </c>
      <c r="I15281" t="s">
        <v>512</v>
      </c>
      <c r="J15281" t="s">
        <v>512</v>
      </c>
      <c r="M15281" t="s">
        <v>112297</v>
      </c>
      <c r="N15281" t="s">
        <v>16314</v>
      </c>
      <c r="O15281" s="3" t="s">
        <v>101484</v>
      </c>
      <c r="P15281" t="s">
        <v>16314</v>
      </c>
      <c r="Q15281" t="s">
        <v>16314</v>
      </c>
      <c r="R15281" t="s">
        <v>101484</v>
      </c>
      <c r="S15281" s="4" t="str">
        <f t="shared" si="238"/>
        <v>1997</v>
      </c>
    </row>
    <row r="15282" spans="1:19" ht="232" hidden="1" x14ac:dyDescent="0.35">
      <c r="A15282" t="s">
        <v>101482</v>
      </c>
      <c r="B15282" t="s">
        <v>101483</v>
      </c>
      <c r="C15282" t="s">
        <v>101485</v>
      </c>
      <c r="D15282" t="s">
        <v>101486</v>
      </c>
      <c r="E15282" t="s">
        <v>101487</v>
      </c>
      <c r="F15282" t="s">
        <v>101488</v>
      </c>
      <c r="I15282" t="s">
        <v>98091</v>
      </c>
      <c r="J15282" t="s">
        <v>28707</v>
      </c>
      <c r="K15282" s="2" t="s">
        <v>101489</v>
      </c>
      <c r="M15282" t="s">
        <v>16314</v>
      </c>
      <c r="N15282" t="s">
        <v>16314</v>
      </c>
      <c r="O15282" s="3" t="s">
        <v>101490</v>
      </c>
      <c r="P15282" t="s">
        <v>16314</v>
      </c>
      <c r="Q15282" t="s">
        <v>16314</v>
      </c>
      <c r="R15282" t="s">
        <v>101490</v>
      </c>
      <c r="S15282" s="4" t="str">
        <f t="shared" si="238"/>
        <v>1997</v>
      </c>
    </row>
    <row r="15283" spans="1:19" hidden="1" x14ac:dyDescent="0.35">
      <c r="A15283" t="s">
        <v>101487</v>
      </c>
      <c r="B15283" t="s">
        <v>101488</v>
      </c>
      <c r="C15283" t="s">
        <v>101491</v>
      </c>
      <c r="D15283" t="s">
        <v>101492</v>
      </c>
      <c r="E15283" t="s">
        <v>101493</v>
      </c>
      <c r="F15283" t="s">
        <v>101494</v>
      </c>
      <c r="I15283" t="s">
        <v>512</v>
      </c>
      <c r="J15283" t="s">
        <v>512</v>
      </c>
      <c r="M15283" t="s">
        <v>112297</v>
      </c>
      <c r="N15283" t="s">
        <v>16314</v>
      </c>
      <c r="O15283" s="3" t="s">
        <v>101495</v>
      </c>
      <c r="P15283" t="s">
        <v>16314</v>
      </c>
      <c r="Q15283" t="s">
        <v>16314</v>
      </c>
      <c r="R15283" t="s">
        <v>101495</v>
      </c>
      <c r="S15283" s="4" t="str">
        <f t="shared" si="238"/>
        <v>1997</v>
      </c>
    </row>
    <row r="15284" spans="1:19" hidden="1" x14ac:dyDescent="0.35">
      <c r="A15284" t="s">
        <v>101493</v>
      </c>
      <c r="B15284" t="s">
        <v>101494</v>
      </c>
      <c r="C15284" t="s">
        <v>101496</v>
      </c>
      <c r="D15284" t="s">
        <v>101497</v>
      </c>
      <c r="E15284" t="s">
        <v>101498</v>
      </c>
      <c r="F15284" t="s">
        <v>101499</v>
      </c>
      <c r="I15284" t="s">
        <v>2301</v>
      </c>
      <c r="J15284" t="s">
        <v>2302</v>
      </c>
      <c r="M15284" t="s">
        <v>16314</v>
      </c>
      <c r="N15284" t="s">
        <v>16314</v>
      </c>
      <c r="O15284" s="3" t="s">
        <v>101500</v>
      </c>
      <c r="P15284" t="s">
        <v>16314</v>
      </c>
      <c r="Q15284" t="s">
        <v>16314</v>
      </c>
      <c r="R15284" t="s">
        <v>101500</v>
      </c>
      <c r="S15284" s="4" t="str">
        <f t="shared" si="238"/>
        <v>1997</v>
      </c>
    </row>
    <row r="15285" spans="1:19" hidden="1" x14ac:dyDescent="0.35">
      <c r="A15285" t="s">
        <v>101498</v>
      </c>
      <c r="B15285" t="s">
        <v>101499</v>
      </c>
      <c r="C15285" t="s">
        <v>101501</v>
      </c>
      <c r="D15285" t="s">
        <v>101502</v>
      </c>
      <c r="E15285" t="s">
        <v>101503</v>
      </c>
      <c r="F15285" s="1">
        <v>5.6704099999999997E+53</v>
      </c>
      <c r="I15285" t="s">
        <v>87775</v>
      </c>
      <c r="J15285" t="s">
        <v>87776</v>
      </c>
      <c r="M15285" t="s">
        <v>112323</v>
      </c>
      <c r="N15285" t="s">
        <v>16314</v>
      </c>
      <c r="O15285" s="3" t="s">
        <v>101504</v>
      </c>
      <c r="P15285" t="s">
        <v>16314</v>
      </c>
      <c r="Q15285" t="s">
        <v>16314</v>
      </c>
      <c r="R15285" t="s">
        <v>101504</v>
      </c>
      <c r="S15285" s="4" t="str">
        <f t="shared" si="238"/>
        <v>1997</v>
      </c>
    </row>
    <row r="15286" spans="1:19" hidden="1" x14ac:dyDescent="0.35">
      <c r="A15286" t="s">
        <v>101503</v>
      </c>
      <c r="B15286" s="1">
        <v>5.6704099999999997E+53</v>
      </c>
      <c r="C15286" t="s">
        <v>101505</v>
      </c>
      <c r="D15286" t="s">
        <v>101506</v>
      </c>
      <c r="E15286" t="s">
        <v>101507</v>
      </c>
      <c r="F15286" t="s">
        <v>101508</v>
      </c>
      <c r="I15286" t="s">
        <v>87776</v>
      </c>
      <c r="J15286" t="s">
        <v>87776</v>
      </c>
      <c r="M15286" t="s">
        <v>112323</v>
      </c>
      <c r="N15286" t="s">
        <v>16314</v>
      </c>
      <c r="O15286" s="3" t="s">
        <v>101509</v>
      </c>
      <c r="P15286" t="s">
        <v>16314</v>
      </c>
      <c r="Q15286" t="s">
        <v>16314</v>
      </c>
      <c r="R15286" t="s">
        <v>101509</v>
      </c>
      <c r="S15286" s="4" t="str">
        <f t="shared" si="238"/>
        <v>1997</v>
      </c>
    </row>
    <row r="15287" spans="1:19" ht="29" hidden="1" x14ac:dyDescent="0.35">
      <c r="A15287" t="s">
        <v>101507</v>
      </c>
      <c r="B15287" t="s">
        <v>101508</v>
      </c>
      <c r="C15287" t="s">
        <v>101510</v>
      </c>
      <c r="D15287" t="s">
        <v>101511</v>
      </c>
      <c r="E15287" t="s">
        <v>101512</v>
      </c>
      <c r="F15287" t="s">
        <v>101513</v>
      </c>
      <c r="I15287" t="s">
        <v>101514</v>
      </c>
      <c r="J15287" t="s">
        <v>101515</v>
      </c>
      <c r="K15287" s="2" t="s">
        <v>78795</v>
      </c>
      <c r="M15287" t="s">
        <v>16314</v>
      </c>
      <c r="N15287" t="s">
        <v>16314</v>
      </c>
      <c r="O15287" s="3" t="s">
        <v>101516</v>
      </c>
      <c r="P15287" t="s">
        <v>16314</v>
      </c>
      <c r="Q15287" t="s">
        <v>16314</v>
      </c>
      <c r="R15287" t="s">
        <v>101516</v>
      </c>
      <c r="S15287" s="4" t="str">
        <f t="shared" si="238"/>
        <v>1997</v>
      </c>
    </row>
    <row r="15288" spans="1:19" hidden="1" x14ac:dyDescent="0.35">
      <c r="A15288" t="s">
        <v>101512</v>
      </c>
      <c r="B15288" t="s">
        <v>101513</v>
      </c>
      <c r="C15288" t="s">
        <v>101517</v>
      </c>
      <c r="D15288" t="s">
        <v>101518</v>
      </c>
      <c r="E15288" t="s">
        <v>101519</v>
      </c>
      <c r="F15288" t="s">
        <v>101520</v>
      </c>
      <c r="I15288" t="s">
        <v>512</v>
      </c>
      <c r="J15288" t="s">
        <v>512</v>
      </c>
      <c r="M15288" t="s">
        <v>112297</v>
      </c>
      <c r="N15288" t="s">
        <v>16314</v>
      </c>
      <c r="O15288" s="3" t="s">
        <v>101521</v>
      </c>
      <c r="P15288" t="s">
        <v>16314</v>
      </c>
      <c r="Q15288" t="s">
        <v>16314</v>
      </c>
      <c r="R15288" t="s">
        <v>101521</v>
      </c>
      <c r="S15288" s="4" t="str">
        <f t="shared" si="238"/>
        <v>1997</v>
      </c>
    </row>
    <row r="15289" spans="1:19" hidden="1" x14ac:dyDescent="0.35">
      <c r="A15289" t="s">
        <v>101519</v>
      </c>
      <c r="B15289" t="s">
        <v>101520</v>
      </c>
      <c r="C15289" t="s">
        <v>101522</v>
      </c>
      <c r="D15289" t="s">
        <v>101523</v>
      </c>
      <c r="E15289" t="s">
        <v>101524</v>
      </c>
      <c r="F15289" t="s">
        <v>101525</v>
      </c>
      <c r="I15289" t="s">
        <v>101526</v>
      </c>
      <c r="J15289" t="s">
        <v>101527</v>
      </c>
      <c r="M15289" t="s">
        <v>112308</v>
      </c>
      <c r="N15289" t="s">
        <v>16314</v>
      </c>
      <c r="O15289" s="3" t="s">
        <v>101528</v>
      </c>
      <c r="P15289" t="s">
        <v>16314</v>
      </c>
      <c r="Q15289" t="s">
        <v>16314</v>
      </c>
      <c r="R15289" t="s">
        <v>101528</v>
      </c>
      <c r="S15289" s="4" t="str">
        <f t="shared" si="238"/>
        <v>1997</v>
      </c>
    </row>
    <row r="15290" spans="1:19" hidden="1" x14ac:dyDescent="0.35">
      <c r="A15290" t="s">
        <v>101524</v>
      </c>
      <c r="B15290" t="s">
        <v>101525</v>
      </c>
      <c r="C15290" t="s">
        <v>101529</v>
      </c>
      <c r="D15290" t="s">
        <v>101530</v>
      </c>
      <c r="E15290" t="s">
        <v>101531</v>
      </c>
      <c r="F15290" t="s">
        <v>101532</v>
      </c>
      <c r="I15290" t="s">
        <v>101533</v>
      </c>
      <c r="J15290" t="s">
        <v>101534</v>
      </c>
      <c r="M15290" t="s">
        <v>112308</v>
      </c>
      <c r="N15290" t="s">
        <v>16314</v>
      </c>
      <c r="O15290" s="3" t="s">
        <v>101535</v>
      </c>
      <c r="P15290" t="s">
        <v>16314</v>
      </c>
      <c r="Q15290" t="s">
        <v>16314</v>
      </c>
      <c r="R15290" t="s">
        <v>101535</v>
      </c>
      <c r="S15290" s="4" t="str">
        <f t="shared" si="238"/>
        <v>1997</v>
      </c>
    </row>
    <row r="15291" spans="1:19" ht="29" hidden="1" x14ac:dyDescent="0.35">
      <c r="A15291" t="s">
        <v>101531</v>
      </c>
      <c r="B15291" t="s">
        <v>101532</v>
      </c>
      <c r="C15291" t="s">
        <v>101536</v>
      </c>
      <c r="D15291" t="s">
        <v>101537</v>
      </c>
      <c r="E15291" t="s">
        <v>101538</v>
      </c>
      <c r="F15291" t="s">
        <v>101539</v>
      </c>
      <c r="I15291" t="s">
        <v>101540</v>
      </c>
      <c r="J15291" t="s">
        <v>101541</v>
      </c>
      <c r="K15291" s="2" t="s">
        <v>78795</v>
      </c>
      <c r="M15291" t="s">
        <v>16314</v>
      </c>
      <c r="N15291" t="s">
        <v>16314</v>
      </c>
      <c r="O15291" s="3" t="s">
        <v>101542</v>
      </c>
      <c r="P15291" t="s">
        <v>16314</v>
      </c>
      <c r="Q15291" t="s">
        <v>16314</v>
      </c>
      <c r="R15291" t="s">
        <v>101542</v>
      </c>
      <c r="S15291" s="4" t="str">
        <f t="shared" si="238"/>
        <v>1997</v>
      </c>
    </row>
    <row r="15292" spans="1:19" ht="29" hidden="1" x14ac:dyDescent="0.35">
      <c r="A15292" t="s">
        <v>101538</v>
      </c>
      <c r="B15292" t="s">
        <v>101539</v>
      </c>
      <c r="C15292" t="s">
        <v>101543</v>
      </c>
      <c r="D15292" t="s">
        <v>101544</v>
      </c>
      <c r="E15292" t="s">
        <v>101545</v>
      </c>
      <c r="F15292" t="s">
        <v>101546</v>
      </c>
      <c r="I15292" t="s">
        <v>101547</v>
      </c>
      <c r="J15292" t="s">
        <v>37417</v>
      </c>
      <c r="K15292" s="2" t="s">
        <v>78795</v>
      </c>
      <c r="M15292" t="s">
        <v>16314</v>
      </c>
      <c r="N15292" t="s">
        <v>16314</v>
      </c>
      <c r="O15292" s="3" t="s">
        <v>101548</v>
      </c>
      <c r="P15292" t="s">
        <v>16314</v>
      </c>
      <c r="Q15292" t="s">
        <v>16314</v>
      </c>
      <c r="R15292" t="s">
        <v>101548</v>
      </c>
      <c r="S15292" s="4" t="str">
        <f t="shared" si="238"/>
        <v>1997</v>
      </c>
    </row>
    <row r="15293" spans="1:19" hidden="1" x14ac:dyDescent="0.35">
      <c r="A15293" t="s">
        <v>101545</v>
      </c>
      <c r="B15293" t="s">
        <v>101546</v>
      </c>
      <c r="C15293" t="s">
        <v>101549</v>
      </c>
      <c r="D15293" t="s">
        <v>101550</v>
      </c>
      <c r="E15293" t="s">
        <v>101551</v>
      </c>
      <c r="F15293" t="s">
        <v>101552</v>
      </c>
      <c r="I15293" t="s">
        <v>101553</v>
      </c>
      <c r="J15293" t="s">
        <v>101554</v>
      </c>
      <c r="M15293" t="s">
        <v>112308</v>
      </c>
      <c r="N15293" t="s">
        <v>16314</v>
      </c>
      <c r="O15293" s="3" t="s">
        <v>101555</v>
      </c>
      <c r="P15293" t="s">
        <v>16314</v>
      </c>
      <c r="Q15293" t="s">
        <v>16314</v>
      </c>
      <c r="R15293" t="s">
        <v>101555</v>
      </c>
      <c r="S15293" s="4" t="str">
        <f t="shared" si="238"/>
        <v>1997</v>
      </c>
    </row>
    <row r="15294" spans="1:19" ht="232" hidden="1" x14ac:dyDescent="0.35">
      <c r="A15294" t="s">
        <v>101551</v>
      </c>
      <c r="B15294" t="s">
        <v>101552</v>
      </c>
      <c r="C15294" t="s">
        <v>101556</v>
      </c>
      <c r="D15294" t="s">
        <v>101557</v>
      </c>
      <c r="E15294" t="s">
        <v>101558</v>
      </c>
      <c r="F15294" t="s">
        <v>101559</v>
      </c>
      <c r="I15294" t="s">
        <v>96831</v>
      </c>
      <c r="J15294" t="s">
        <v>28707</v>
      </c>
      <c r="K15294" s="2" t="s">
        <v>101560</v>
      </c>
      <c r="M15294" t="s">
        <v>16314</v>
      </c>
      <c r="N15294" t="s">
        <v>16314</v>
      </c>
      <c r="O15294" s="3" t="s">
        <v>101561</v>
      </c>
      <c r="P15294" t="s">
        <v>16314</v>
      </c>
      <c r="Q15294" t="s">
        <v>16314</v>
      </c>
      <c r="R15294" t="s">
        <v>101561</v>
      </c>
      <c r="S15294" s="4" t="str">
        <f t="shared" si="238"/>
        <v>1997</v>
      </c>
    </row>
    <row r="15295" spans="1:19" hidden="1" x14ac:dyDescent="0.35">
      <c r="A15295" t="s">
        <v>101558</v>
      </c>
      <c r="B15295" t="s">
        <v>101559</v>
      </c>
      <c r="C15295" t="s">
        <v>101562</v>
      </c>
      <c r="D15295" t="s">
        <v>101563</v>
      </c>
      <c r="E15295" t="s">
        <v>101564</v>
      </c>
      <c r="F15295" t="s">
        <v>101565</v>
      </c>
      <c r="I15295" t="s">
        <v>101566</v>
      </c>
      <c r="J15295" t="s">
        <v>101567</v>
      </c>
      <c r="M15295" t="s">
        <v>112308</v>
      </c>
      <c r="N15295" t="s">
        <v>16314</v>
      </c>
      <c r="O15295" s="3" t="s">
        <v>101568</v>
      </c>
      <c r="P15295" t="s">
        <v>16314</v>
      </c>
      <c r="Q15295" t="s">
        <v>16314</v>
      </c>
      <c r="R15295" t="s">
        <v>101568</v>
      </c>
      <c r="S15295" s="4" t="str">
        <f t="shared" si="238"/>
        <v>1997</v>
      </c>
    </row>
    <row r="15296" spans="1:19" ht="145" hidden="1" x14ac:dyDescent="0.35">
      <c r="A15296" t="s">
        <v>101564</v>
      </c>
      <c r="B15296" t="s">
        <v>101565</v>
      </c>
      <c r="C15296" t="s">
        <v>101569</v>
      </c>
      <c r="D15296" t="s">
        <v>101570</v>
      </c>
      <c r="E15296" t="s">
        <v>101571</v>
      </c>
      <c r="F15296" t="s">
        <v>101572</v>
      </c>
      <c r="I15296" t="s">
        <v>98091</v>
      </c>
      <c r="J15296" t="s">
        <v>28707</v>
      </c>
      <c r="K15296" s="2" t="s">
        <v>101573</v>
      </c>
      <c r="M15296" t="s">
        <v>16314</v>
      </c>
      <c r="N15296" t="s">
        <v>16314</v>
      </c>
      <c r="O15296" s="3" t="s">
        <v>101574</v>
      </c>
      <c r="P15296" t="s">
        <v>16314</v>
      </c>
      <c r="Q15296" t="s">
        <v>16314</v>
      </c>
      <c r="R15296" t="s">
        <v>101574</v>
      </c>
      <c r="S15296" s="4" t="str">
        <f t="shared" si="238"/>
        <v>1997</v>
      </c>
    </row>
    <row r="15297" spans="1:19" hidden="1" x14ac:dyDescent="0.35">
      <c r="A15297" t="s">
        <v>101571</v>
      </c>
      <c r="B15297" t="s">
        <v>101572</v>
      </c>
      <c r="C15297" t="s">
        <v>101575</v>
      </c>
      <c r="D15297" t="s">
        <v>101576</v>
      </c>
      <c r="E15297" t="s">
        <v>101577</v>
      </c>
      <c r="F15297" t="s">
        <v>101578</v>
      </c>
      <c r="I15297" t="s">
        <v>97541</v>
      </c>
      <c r="J15297" t="s">
        <v>414</v>
      </c>
      <c r="M15297" t="s">
        <v>112299</v>
      </c>
      <c r="N15297" t="s">
        <v>16314</v>
      </c>
      <c r="O15297" s="3" t="s">
        <v>101579</v>
      </c>
      <c r="P15297" t="s">
        <v>16314</v>
      </c>
      <c r="Q15297" t="s">
        <v>16314</v>
      </c>
      <c r="R15297" t="s">
        <v>101579</v>
      </c>
      <c r="S15297" s="4" t="str">
        <f t="shared" si="238"/>
        <v>1997</v>
      </c>
    </row>
    <row r="15298" spans="1:19" ht="29" hidden="1" x14ac:dyDescent="0.35">
      <c r="A15298" t="s">
        <v>101577</v>
      </c>
      <c r="B15298" t="s">
        <v>101578</v>
      </c>
      <c r="C15298" t="s">
        <v>101580</v>
      </c>
      <c r="D15298" t="s">
        <v>101581</v>
      </c>
      <c r="E15298" t="s">
        <v>101582</v>
      </c>
      <c r="F15298" t="s">
        <v>101583</v>
      </c>
      <c r="I15298" t="s">
        <v>101584</v>
      </c>
      <c r="J15298" t="s">
        <v>101585</v>
      </c>
      <c r="K15298" s="2" t="s">
        <v>78795</v>
      </c>
      <c r="M15298" t="s">
        <v>16314</v>
      </c>
      <c r="N15298" t="s">
        <v>16314</v>
      </c>
      <c r="O15298" s="3" t="s">
        <v>101586</v>
      </c>
      <c r="P15298" t="s">
        <v>16314</v>
      </c>
      <c r="Q15298" t="s">
        <v>16314</v>
      </c>
      <c r="R15298" t="s">
        <v>101586</v>
      </c>
      <c r="S15298" s="4" t="str">
        <f t="shared" si="238"/>
        <v>1997</v>
      </c>
    </row>
    <row r="15299" spans="1:19" ht="29" hidden="1" x14ac:dyDescent="0.35">
      <c r="A15299" t="s">
        <v>101582</v>
      </c>
      <c r="B15299" t="s">
        <v>101583</v>
      </c>
      <c r="C15299" t="s">
        <v>101587</v>
      </c>
      <c r="D15299" t="s">
        <v>101588</v>
      </c>
      <c r="E15299" t="s">
        <v>101589</v>
      </c>
      <c r="F15299" t="s">
        <v>101590</v>
      </c>
      <c r="I15299" t="s">
        <v>101591</v>
      </c>
      <c r="J15299" t="s">
        <v>34975</v>
      </c>
      <c r="K15299" s="2" t="s">
        <v>78795</v>
      </c>
      <c r="M15299" t="s">
        <v>16314</v>
      </c>
      <c r="N15299" t="s">
        <v>16314</v>
      </c>
      <c r="O15299" s="3" t="s">
        <v>101592</v>
      </c>
      <c r="P15299" t="s">
        <v>16314</v>
      </c>
      <c r="Q15299" t="s">
        <v>16314</v>
      </c>
      <c r="R15299" t="s">
        <v>101592</v>
      </c>
      <c r="S15299" s="4" t="str">
        <f t="shared" ref="S15299:S15362" si="239">LEFT(RIGHT(R15299,19),4)</f>
        <v>1997</v>
      </c>
    </row>
    <row r="15300" spans="1:19" ht="29" hidden="1" x14ac:dyDescent="0.35">
      <c r="A15300" t="s">
        <v>101589</v>
      </c>
      <c r="B15300" t="s">
        <v>101590</v>
      </c>
      <c r="C15300" t="s">
        <v>101593</v>
      </c>
      <c r="D15300" t="s">
        <v>101594</v>
      </c>
      <c r="E15300" t="s">
        <v>101595</v>
      </c>
      <c r="F15300" t="s">
        <v>101596</v>
      </c>
      <c r="I15300" t="s">
        <v>101597</v>
      </c>
      <c r="J15300" t="s">
        <v>101598</v>
      </c>
      <c r="K15300" s="2" t="s">
        <v>78795</v>
      </c>
      <c r="M15300" t="s">
        <v>16314</v>
      </c>
      <c r="N15300" t="s">
        <v>16314</v>
      </c>
      <c r="O15300" s="3" t="s">
        <v>101599</v>
      </c>
      <c r="P15300" t="s">
        <v>16314</v>
      </c>
      <c r="Q15300" t="s">
        <v>16314</v>
      </c>
      <c r="R15300" t="s">
        <v>101599</v>
      </c>
      <c r="S15300" s="4" t="str">
        <f t="shared" si="239"/>
        <v>1997</v>
      </c>
    </row>
    <row r="15301" spans="1:19" hidden="1" x14ac:dyDescent="0.35">
      <c r="A15301" t="s">
        <v>101595</v>
      </c>
      <c r="B15301" t="s">
        <v>101596</v>
      </c>
      <c r="C15301" s="1" t="s">
        <v>101600</v>
      </c>
      <c r="D15301" s="1" t="s">
        <v>101601</v>
      </c>
      <c r="E15301" t="s">
        <v>101602</v>
      </c>
      <c r="F15301" t="s">
        <v>101603</v>
      </c>
      <c r="I15301" t="s">
        <v>512</v>
      </c>
      <c r="J15301" t="s">
        <v>512</v>
      </c>
      <c r="M15301" t="s">
        <v>112297</v>
      </c>
      <c r="N15301" t="s">
        <v>16314</v>
      </c>
      <c r="O15301" s="3" t="s">
        <v>101604</v>
      </c>
      <c r="P15301" t="s">
        <v>16314</v>
      </c>
      <c r="Q15301" t="s">
        <v>16314</v>
      </c>
      <c r="R15301" t="s">
        <v>101604</v>
      </c>
      <c r="S15301" s="4" t="str">
        <f t="shared" si="239"/>
        <v>1997</v>
      </c>
    </row>
    <row r="15302" spans="1:19" hidden="1" x14ac:dyDescent="0.35">
      <c r="A15302" t="s">
        <v>101602</v>
      </c>
      <c r="B15302" t="s">
        <v>101603</v>
      </c>
      <c r="C15302" t="s">
        <v>101605</v>
      </c>
      <c r="D15302" t="s">
        <v>101606</v>
      </c>
      <c r="E15302" t="s">
        <v>101607</v>
      </c>
      <c r="F15302" t="s">
        <v>101608</v>
      </c>
      <c r="I15302" t="s">
        <v>512</v>
      </c>
      <c r="J15302" t="s">
        <v>512</v>
      </c>
      <c r="M15302" t="s">
        <v>112297</v>
      </c>
      <c r="N15302" t="s">
        <v>16314</v>
      </c>
      <c r="O15302" s="3" t="s">
        <v>101609</v>
      </c>
      <c r="P15302" t="s">
        <v>16314</v>
      </c>
      <c r="Q15302" t="s">
        <v>16314</v>
      </c>
      <c r="R15302" t="s">
        <v>101609</v>
      </c>
      <c r="S15302" s="4" t="str">
        <f t="shared" si="239"/>
        <v>1997</v>
      </c>
    </row>
    <row r="15303" spans="1:19" hidden="1" x14ac:dyDescent="0.35">
      <c r="A15303" t="s">
        <v>101607</v>
      </c>
      <c r="B15303" t="s">
        <v>101608</v>
      </c>
      <c r="C15303" t="s">
        <v>101610</v>
      </c>
      <c r="D15303" t="s">
        <v>101611</v>
      </c>
      <c r="E15303" t="s">
        <v>101612</v>
      </c>
      <c r="F15303" t="s">
        <v>101613</v>
      </c>
      <c r="I15303" t="s">
        <v>97541</v>
      </c>
      <c r="J15303" t="s">
        <v>414</v>
      </c>
      <c r="M15303" t="s">
        <v>112299</v>
      </c>
      <c r="N15303" t="s">
        <v>16314</v>
      </c>
      <c r="O15303" s="3" t="s">
        <v>101614</v>
      </c>
      <c r="P15303" t="s">
        <v>16314</v>
      </c>
      <c r="Q15303" t="s">
        <v>16314</v>
      </c>
      <c r="R15303" t="s">
        <v>101614</v>
      </c>
      <c r="S15303" s="4" t="str">
        <f t="shared" si="239"/>
        <v>1997</v>
      </c>
    </row>
    <row r="15304" spans="1:19" ht="29" hidden="1" x14ac:dyDescent="0.35">
      <c r="A15304" t="s">
        <v>101612</v>
      </c>
      <c r="B15304" t="s">
        <v>101613</v>
      </c>
      <c r="C15304" t="s">
        <v>101615</v>
      </c>
      <c r="D15304" t="s">
        <v>101616</v>
      </c>
      <c r="E15304" t="s">
        <v>101617</v>
      </c>
      <c r="F15304" t="s">
        <v>101618</v>
      </c>
      <c r="I15304" t="s">
        <v>101619</v>
      </c>
      <c r="J15304" t="s">
        <v>101620</v>
      </c>
      <c r="K15304" s="2" t="s">
        <v>78795</v>
      </c>
      <c r="M15304" t="s">
        <v>16314</v>
      </c>
      <c r="N15304" t="s">
        <v>16314</v>
      </c>
      <c r="O15304" s="3" t="s">
        <v>101621</v>
      </c>
      <c r="P15304" t="s">
        <v>16314</v>
      </c>
      <c r="Q15304" t="s">
        <v>16314</v>
      </c>
      <c r="R15304" t="s">
        <v>101621</v>
      </c>
      <c r="S15304" s="4" t="str">
        <f t="shared" si="239"/>
        <v>1997</v>
      </c>
    </row>
    <row r="15305" spans="1:19" hidden="1" x14ac:dyDescent="0.35">
      <c r="A15305" t="s">
        <v>101617</v>
      </c>
      <c r="B15305" t="s">
        <v>101618</v>
      </c>
      <c r="C15305" t="s">
        <v>101622</v>
      </c>
      <c r="D15305" t="s">
        <v>101623</v>
      </c>
      <c r="E15305" t="s">
        <v>101624</v>
      </c>
      <c r="F15305" t="s">
        <v>101625</v>
      </c>
      <c r="I15305" t="s">
        <v>512</v>
      </c>
      <c r="J15305" t="s">
        <v>512</v>
      </c>
      <c r="M15305" t="s">
        <v>112297</v>
      </c>
      <c r="N15305" t="s">
        <v>16314</v>
      </c>
      <c r="O15305" s="3" t="s">
        <v>101626</v>
      </c>
      <c r="P15305" t="s">
        <v>16314</v>
      </c>
      <c r="Q15305" t="s">
        <v>16314</v>
      </c>
      <c r="R15305" t="s">
        <v>101626</v>
      </c>
      <c r="S15305" s="4" t="str">
        <f t="shared" si="239"/>
        <v>1997</v>
      </c>
    </row>
    <row r="15306" spans="1:19" hidden="1" x14ac:dyDescent="0.35">
      <c r="A15306" t="s">
        <v>101624</v>
      </c>
      <c r="B15306" t="s">
        <v>101625</v>
      </c>
      <c r="C15306" t="s">
        <v>101627</v>
      </c>
      <c r="D15306" t="s">
        <v>101628</v>
      </c>
      <c r="E15306" t="s">
        <v>101629</v>
      </c>
      <c r="F15306" t="s">
        <v>101630</v>
      </c>
      <c r="I15306" t="s">
        <v>512</v>
      </c>
      <c r="J15306" t="s">
        <v>512</v>
      </c>
      <c r="M15306" t="s">
        <v>112297</v>
      </c>
      <c r="N15306" t="s">
        <v>16314</v>
      </c>
      <c r="O15306" s="3" t="s">
        <v>101631</v>
      </c>
      <c r="P15306" t="s">
        <v>16314</v>
      </c>
      <c r="Q15306" t="s">
        <v>16314</v>
      </c>
      <c r="R15306" t="s">
        <v>101631</v>
      </c>
      <c r="S15306" s="4" t="str">
        <f t="shared" si="239"/>
        <v>1997</v>
      </c>
    </row>
    <row r="15307" spans="1:19" hidden="1" x14ac:dyDescent="0.35">
      <c r="A15307" t="s">
        <v>101629</v>
      </c>
      <c r="B15307" t="s">
        <v>101630</v>
      </c>
      <c r="C15307" t="s">
        <v>101632</v>
      </c>
      <c r="D15307" t="s">
        <v>101633</v>
      </c>
      <c r="E15307" t="s">
        <v>101634</v>
      </c>
      <c r="F15307" t="s">
        <v>101635</v>
      </c>
      <c r="I15307" t="s">
        <v>101636</v>
      </c>
      <c r="J15307" t="s">
        <v>101637</v>
      </c>
      <c r="M15307" t="s">
        <v>112315</v>
      </c>
      <c r="N15307" t="s">
        <v>16314</v>
      </c>
      <c r="O15307" s="3" t="s">
        <v>101638</v>
      </c>
      <c r="P15307" t="s">
        <v>16314</v>
      </c>
      <c r="Q15307" t="s">
        <v>16314</v>
      </c>
      <c r="R15307" t="s">
        <v>101638</v>
      </c>
      <c r="S15307" s="4" t="str">
        <f t="shared" si="239"/>
        <v>1997</v>
      </c>
    </row>
    <row r="15308" spans="1:19" hidden="1" x14ac:dyDescent="0.35">
      <c r="A15308" t="s">
        <v>101634</v>
      </c>
      <c r="B15308" t="s">
        <v>101635</v>
      </c>
      <c r="C15308" s="1" t="s">
        <v>101639</v>
      </c>
      <c r="D15308" s="1" t="s">
        <v>101640</v>
      </c>
      <c r="E15308" t="s">
        <v>101641</v>
      </c>
      <c r="F15308" t="s">
        <v>101642</v>
      </c>
      <c r="I15308" t="s">
        <v>101643</v>
      </c>
      <c r="J15308" t="s">
        <v>101644</v>
      </c>
      <c r="M15308" t="s">
        <v>112308</v>
      </c>
      <c r="N15308" t="s">
        <v>16314</v>
      </c>
      <c r="O15308" s="3" t="s">
        <v>101645</v>
      </c>
      <c r="P15308" t="s">
        <v>16314</v>
      </c>
      <c r="Q15308" t="s">
        <v>16314</v>
      </c>
      <c r="R15308" t="s">
        <v>101645</v>
      </c>
      <c r="S15308" s="4" t="str">
        <f t="shared" si="239"/>
        <v>1997</v>
      </c>
    </row>
    <row r="15309" spans="1:19" ht="29" hidden="1" x14ac:dyDescent="0.35">
      <c r="A15309" t="s">
        <v>101641</v>
      </c>
      <c r="B15309" t="s">
        <v>101642</v>
      </c>
      <c r="C15309" t="s">
        <v>101646</v>
      </c>
      <c r="D15309" t="s">
        <v>101647</v>
      </c>
      <c r="E15309" t="s">
        <v>101648</v>
      </c>
      <c r="F15309" t="s">
        <v>101649</v>
      </c>
      <c r="I15309" t="s">
        <v>101650</v>
      </c>
      <c r="J15309" t="s">
        <v>101651</v>
      </c>
      <c r="K15309" s="2" t="s">
        <v>78795</v>
      </c>
      <c r="M15309" t="s">
        <v>16314</v>
      </c>
      <c r="N15309" t="s">
        <v>16314</v>
      </c>
      <c r="O15309" s="3" t="s">
        <v>101652</v>
      </c>
      <c r="P15309" t="s">
        <v>16314</v>
      </c>
      <c r="Q15309" t="s">
        <v>16314</v>
      </c>
      <c r="R15309" t="s">
        <v>101652</v>
      </c>
      <c r="S15309" s="4" t="str">
        <f t="shared" si="239"/>
        <v>1997</v>
      </c>
    </row>
    <row r="15310" spans="1:19" hidden="1" x14ac:dyDescent="0.35">
      <c r="A15310" t="s">
        <v>101648</v>
      </c>
      <c r="B15310" t="s">
        <v>101649</v>
      </c>
      <c r="C15310" t="s">
        <v>101653</v>
      </c>
      <c r="D15310" t="s">
        <v>101654</v>
      </c>
      <c r="E15310" t="s">
        <v>101655</v>
      </c>
      <c r="F15310" t="s">
        <v>101656</v>
      </c>
      <c r="I15310" t="s">
        <v>101657</v>
      </c>
      <c r="J15310" t="s">
        <v>101658</v>
      </c>
      <c r="M15310" t="s">
        <v>112308</v>
      </c>
      <c r="N15310" t="s">
        <v>16314</v>
      </c>
      <c r="O15310" s="3" t="s">
        <v>101659</v>
      </c>
      <c r="P15310" t="s">
        <v>16314</v>
      </c>
      <c r="Q15310" t="s">
        <v>16314</v>
      </c>
      <c r="R15310" t="s">
        <v>101659</v>
      </c>
      <c r="S15310" s="4" t="str">
        <f t="shared" si="239"/>
        <v>1997</v>
      </c>
    </row>
    <row r="15311" spans="1:19" hidden="1" x14ac:dyDescent="0.35">
      <c r="A15311" t="s">
        <v>101655</v>
      </c>
      <c r="B15311" t="s">
        <v>101656</v>
      </c>
      <c r="C15311" t="s">
        <v>101660</v>
      </c>
      <c r="D15311" t="s">
        <v>101661</v>
      </c>
      <c r="E15311" t="s">
        <v>101662</v>
      </c>
      <c r="F15311" t="s">
        <v>101663</v>
      </c>
      <c r="I15311" t="s">
        <v>101664</v>
      </c>
      <c r="J15311" t="s">
        <v>101665</v>
      </c>
      <c r="M15311" t="s">
        <v>112308</v>
      </c>
      <c r="N15311" t="s">
        <v>16314</v>
      </c>
      <c r="O15311" s="3" t="s">
        <v>101666</v>
      </c>
      <c r="P15311" t="s">
        <v>16314</v>
      </c>
      <c r="Q15311" t="s">
        <v>16314</v>
      </c>
      <c r="R15311" t="s">
        <v>101666</v>
      </c>
      <c r="S15311" s="4" t="str">
        <f t="shared" si="239"/>
        <v>1997</v>
      </c>
    </row>
    <row r="15312" spans="1:19" hidden="1" x14ac:dyDescent="0.35">
      <c r="A15312" t="s">
        <v>101662</v>
      </c>
      <c r="B15312" t="s">
        <v>101663</v>
      </c>
      <c r="C15312" t="s">
        <v>101667</v>
      </c>
      <c r="D15312" t="s">
        <v>101668</v>
      </c>
      <c r="E15312" t="s">
        <v>101669</v>
      </c>
      <c r="F15312" t="s">
        <v>101670</v>
      </c>
      <c r="I15312" t="s">
        <v>101671</v>
      </c>
      <c r="J15312" t="s">
        <v>101672</v>
      </c>
      <c r="M15312" t="s">
        <v>112308</v>
      </c>
      <c r="N15312" t="s">
        <v>16314</v>
      </c>
      <c r="O15312" s="3" t="s">
        <v>101673</v>
      </c>
      <c r="P15312" t="s">
        <v>16314</v>
      </c>
      <c r="Q15312" t="s">
        <v>16314</v>
      </c>
      <c r="R15312" t="s">
        <v>101673</v>
      </c>
      <c r="S15312" s="4" t="str">
        <f t="shared" si="239"/>
        <v>1997</v>
      </c>
    </row>
    <row r="15313" spans="1:19" hidden="1" x14ac:dyDescent="0.35">
      <c r="A15313" t="s">
        <v>101669</v>
      </c>
      <c r="B15313" t="s">
        <v>101670</v>
      </c>
      <c r="C15313" t="s">
        <v>101674</v>
      </c>
      <c r="D15313" t="s">
        <v>101675</v>
      </c>
      <c r="E15313" t="s">
        <v>101676</v>
      </c>
      <c r="F15313" t="s">
        <v>101677</v>
      </c>
      <c r="I15313" t="s">
        <v>101678</v>
      </c>
      <c r="J15313" t="s">
        <v>101679</v>
      </c>
      <c r="M15313" t="s">
        <v>112315</v>
      </c>
      <c r="N15313" t="s">
        <v>16314</v>
      </c>
      <c r="O15313" s="3" t="s">
        <v>101680</v>
      </c>
      <c r="P15313" t="s">
        <v>16314</v>
      </c>
      <c r="Q15313" t="s">
        <v>16314</v>
      </c>
      <c r="R15313" t="s">
        <v>101680</v>
      </c>
      <c r="S15313" s="4" t="str">
        <f t="shared" si="239"/>
        <v>1997</v>
      </c>
    </row>
    <row r="15314" spans="1:19" hidden="1" x14ac:dyDescent="0.35">
      <c r="A15314" t="s">
        <v>101676</v>
      </c>
      <c r="B15314" t="s">
        <v>101677</v>
      </c>
      <c r="C15314" t="s">
        <v>101681</v>
      </c>
      <c r="D15314" t="s">
        <v>101682</v>
      </c>
      <c r="E15314" t="s">
        <v>101683</v>
      </c>
      <c r="F15314" t="s">
        <v>101684</v>
      </c>
      <c r="I15314" t="s">
        <v>512</v>
      </c>
      <c r="J15314" t="s">
        <v>512</v>
      </c>
      <c r="M15314" t="s">
        <v>112297</v>
      </c>
      <c r="N15314" t="s">
        <v>16314</v>
      </c>
      <c r="O15314" s="3" t="s">
        <v>101685</v>
      </c>
      <c r="P15314" t="s">
        <v>16314</v>
      </c>
      <c r="Q15314" t="s">
        <v>16314</v>
      </c>
      <c r="R15314" t="s">
        <v>101685</v>
      </c>
      <c r="S15314" s="4" t="str">
        <f t="shared" si="239"/>
        <v>1997</v>
      </c>
    </row>
    <row r="15315" spans="1:19" hidden="1" x14ac:dyDescent="0.35">
      <c r="A15315" t="s">
        <v>101683</v>
      </c>
      <c r="B15315" t="s">
        <v>101684</v>
      </c>
      <c r="C15315" t="s">
        <v>101686</v>
      </c>
      <c r="D15315" t="s">
        <v>101687</v>
      </c>
      <c r="E15315" t="s">
        <v>101688</v>
      </c>
      <c r="F15315" t="s">
        <v>101689</v>
      </c>
      <c r="I15315" t="s">
        <v>512</v>
      </c>
      <c r="J15315" t="s">
        <v>512</v>
      </c>
      <c r="M15315" t="s">
        <v>112297</v>
      </c>
      <c r="N15315" t="s">
        <v>16314</v>
      </c>
      <c r="O15315" s="3" t="s">
        <v>101690</v>
      </c>
      <c r="P15315" t="s">
        <v>16314</v>
      </c>
      <c r="Q15315" t="s">
        <v>16314</v>
      </c>
      <c r="R15315" t="s">
        <v>101690</v>
      </c>
      <c r="S15315" s="4" t="str">
        <f t="shared" si="239"/>
        <v>1997</v>
      </c>
    </row>
    <row r="15316" spans="1:19" ht="29" hidden="1" x14ac:dyDescent="0.35">
      <c r="A15316" t="s">
        <v>101688</v>
      </c>
      <c r="B15316" t="s">
        <v>101689</v>
      </c>
      <c r="C15316" t="s">
        <v>101691</v>
      </c>
      <c r="D15316" t="s">
        <v>101692</v>
      </c>
      <c r="E15316" t="s">
        <v>101693</v>
      </c>
      <c r="F15316" t="s">
        <v>101694</v>
      </c>
      <c r="I15316" t="s">
        <v>101695</v>
      </c>
      <c r="J15316" t="s">
        <v>101696</v>
      </c>
      <c r="K15316" s="2" t="s">
        <v>78795</v>
      </c>
      <c r="M15316" t="s">
        <v>16314</v>
      </c>
      <c r="N15316" t="s">
        <v>16314</v>
      </c>
      <c r="O15316" s="3" t="s">
        <v>101697</v>
      </c>
      <c r="P15316" t="s">
        <v>16314</v>
      </c>
      <c r="Q15316" t="s">
        <v>16314</v>
      </c>
      <c r="R15316" t="s">
        <v>101697</v>
      </c>
      <c r="S15316" s="4" t="str">
        <f t="shared" si="239"/>
        <v>1997</v>
      </c>
    </row>
    <row r="15317" spans="1:19" ht="29" hidden="1" x14ac:dyDescent="0.35">
      <c r="A15317" t="s">
        <v>101693</v>
      </c>
      <c r="B15317" t="s">
        <v>101694</v>
      </c>
      <c r="C15317" t="s">
        <v>101698</v>
      </c>
      <c r="D15317" t="s">
        <v>101699</v>
      </c>
      <c r="E15317" t="s">
        <v>101700</v>
      </c>
      <c r="F15317" t="s">
        <v>101701</v>
      </c>
      <c r="I15317" t="s">
        <v>101702</v>
      </c>
      <c r="J15317" t="s">
        <v>101703</v>
      </c>
      <c r="K15317" s="2" t="s">
        <v>78795</v>
      </c>
      <c r="M15317" t="s">
        <v>16314</v>
      </c>
      <c r="N15317" t="s">
        <v>16314</v>
      </c>
      <c r="O15317" s="3" t="s">
        <v>101704</v>
      </c>
      <c r="P15317" t="s">
        <v>16314</v>
      </c>
      <c r="Q15317" t="s">
        <v>16314</v>
      </c>
      <c r="R15317" t="s">
        <v>101704</v>
      </c>
      <c r="S15317" s="4" t="str">
        <f t="shared" si="239"/>
        <v>1997</v>
      </c>
    </row>
    <row r="15318" spans="1:19" hidden="1" x14ac:dyDescent="0.35">
      <c r="A15318" t="s">
        <v>101700</v>
      </c>
      <c r="B15318" t="s">
        <v>101701</v>
      </c>
      <c r="C15318" t="s">
        <v>101705</v>
      </c>
      <c r="D15318" t="s">
        <v>101706</v>
      </c>
      <c r="E15318" t="s">
        <v>101707</v>
      </c>
      <c r="F15318" t="s">
        <v>101708</v>
      </c>
      <c r="I15318" t="s">
        <v>101709</v>
      </c>
      <c r="J15318" t="s">
        <v>101710</v>
      </c>
      <c r="M15318" t="s">
        <v>112315</v>
      </c>
      <c r="N15318" t="s">
        <v>16314</v>
      </c>
      <c r="O15318" s="3" t="s">
        <v>101711</v>
      </c>
      <c r="P15318" t="s">
        <v>16314</v>
      </c>
      <c r="Q15318" t="s">
        <v>16314</v>
      </c>
      <c r="R15318" t="s">
        <v>101711</v>
      </c>
      <c r="S15318" s="4" t="str">
        <f t="shared" si="239"/>
        <v>1997</v>
      </c>
    </row>
    <row r="15319" spans="1:19" hidden="1" x14ac:dyDescent="0.35">
      <c r="A15319" t="s">
        <v>101707</v>
      </c>
      <c r="B15319" t="s">
        <v>101708</v>
      </c>
      <c r="C15319" t="s">
        <v>101712</v>
      </c>
      <c r="D15319" t="s">
        <v>101713</v>
      </c>
      <c r="E15319" t="s">
        <v>101714</v>
      </c>
      <c r="F15319" s="1">
        <v>2815196000000</v>
      </c>
      <c r="I15319" t="s">
        <v>101715</v>
      </c>
      <c r="J15319" t="s">
        <v>101716</v>
      </c>
      <c r="M15319" t="s">
        <v>112315</v>
      </c>
      <c r="N15319" t="s">
        <v>16314</v>
      </c>
      <c r="O15319" s="3" t="s">
        <v>101717</v>
      </c>
      <c r="P15319" t="s">
        <v>16314</v>
      </c>
      <c r="Q15319" t="s">
        <v>16314</v>
      </c>
      <c r="R15319" t="s">
        <v>101717</v>
      </c>
      <c r="S15319" s="4" t="str">
        <f t="shared" si="239"/>
        <v>1997</v>
      </c>
    </row>
    <row r="15320" spans="1:19" hidden="1" x14ac:dyDescent="0.35">
      <c r="A15320" t="s">
        <v>101714</v>
      </c>
      <c r="B15320" s="1">
        <v>2815196000000</v>
      </c>
      <c r="C15320" t="s">
        <v>101718</v>
      </c>
      <c r="D15320" t="s">
        <v>101719</v>
      </c>
      <c r="E15320" t="s">
        <v>101720</v>
      </c>
      <c r="F15320" t="s">
        <v>101721</v>
      </c>
      <c r="I15320" t="s">
        <v>101722</v>
      </c>
      <c r="J15320" t="s">
        <v>101723</v>
      </c>
      <c r="M15320" t="s">
        <v>112315</v>
      </c>
      <c r="N15320" t="s">
        <v>16314</v>
      </c>
      <c r="O15320" s="3" t="s">
        <v>101724</v>
      </c>
      <c r="P15320" t="s">
        <v>16314</v>
      </c>
      <c r="Q15320" t="s">
        <v>16314</v>
      </c>
      <c r="R15320" t="s">
        <v>101724</v>
      </c>
      <c r="S15320" s="4" t="str">
        <f t="shared" si="239"/>
        <v>1997</v>
      </c>
    </row>
    <row r="15321" spans="1:19" hidden="1" x14ac:dyDescent="0.35">
      <c r="A15321" t="s">
        <v>101720</v>
      </c>
      <c r="B15321" t="s">
        <v>101721</v>
      </c>
      <c r="C15321" t="s">
        <v>101725</v>
      </c>
      <c r="D15321" t="s">
        <v>101726</v>
      </c>
      <c r="E15321" t="s">
        <v>101727</v>
      </c>
      <c r="F15321" t="s">
        <v>101728</v>
      </c>
      <c r="I15321" t="s">
        <v>101729</v>
      </c>
      <c r="J15321" t="s">
        <v>101730</v>
      </c>
      <c r="M15321" t="s">
        <v>112305</v>
      </c>
      <c r="N15321" t="s">
        <v>16314</v>
      </c>
      <c r="O15321" s="3" t="s">
        <v>101731</v>
      </c>
      <c r="P15321" t="s">
        <v>16314</v>
      </c>
      <c r="Q15321" t="s">
        <v>16314</v>
      </c>
      <c r="R15321" t="s">
        <v>101731</v>
      </c>
      <c r="S15321" s="4" t="str">
        <f t="shared" si="239"/>
        <v>1997</v>
      </c>
    </row>
    <row r="15322" spans="1:19" hidden="1" x14ac:dyDescent="0.35">
      <c r="A15322" t="s">
        <v>101727</v>
      </c>
      <c r="B15322" t="s">
        <v>101728</v>
      </c>
      <c r="C15322" t="s">
        <v>101732</v>
      </c>
      <c r="D15322" t="s">
        <v>101733</v>
      </c>
      <c r="E15322" t="s">
        <v>101734</v>
      </c>
      <c r="F15322" t="s">
        <v>101735</v>
      </c>
      <c r="I15322" t="s">
        <v>101736</v>
      </c>
      <c r="J15322" t="s">
        <v>101737</v>
      </c>
      <c r="M15322" t="s">
        <v>112315</v>
      </c>
      <c r="N15322" t="s">
        <v>16314</v>
      </c>
      <c r="O15322" s="3" t="s">
        <v>101738</v>
      </c>
      <c r="P15322" t="s">
        <v>16314</v>
      </c>
      <c r="Q15322" t="s">
        <v>16314</v>
      </c>
      <c r="R15322" t="s">
        <v>101738</v>
      </c>
      <c r="S15322" s="4" t="str">
        <f t="shared" si="239"/>
        <v>1997</v>
      </c>
    </row>
    <row r="15323" spans="1:19" hidden="1" x14ac:dyDescent="0.35">
      <c r="A15323" t="s">
        <v>101734</v>
      </c>
      <c r="B15323" t="s">
        <v>101735</v>
      </c>
      <c r="C15323" t="s">
        <v>101739</v>
      </c>
      <c r="D15323" t="s">
        <v>101740</v>
      </c>
      <c r="E15323" t="s">
        <v>101741</v>
      </c>
      <c r="F15323">
        <v>607164843</v>
      </c>
      <c r="I15323" t="s">
        <v>101742</v>
      </c>
      <c r="J15323" t="s">
        <v>101743</v>
      </c>
      <c r="M15323" t="s">
        <v>112308</v>
      </c>
      <c r="N15323" t="s">
        <v>16314</v>
      </c>
      <c r="O15323" s="3" t="s">
        <v>101744</v>
      </c>
      <c r="P15323" t="s">
        <v>16314</v>
      </c>
      <c r="Q15323" t="s">
        <v>16314</v>
      </c>
      <c r="R15323" t="s">
        <v>101744</v>
      </c>
      <c r="S15323" s="4" t="str">
        <f t="shared" si="239"/>
        <v>1997</v>
      </c>
    </row>
    <row r="15324" spans="1:19" hidden="1" x14ac:dyDescent="0.35">
      <c r="A15324" t="s">
        <v>101741</v>
      </c>
      <c r="B15324">
        <v>607164843</v>
      </c>
      <c r="C15324" t="s">
        <v>101745</v>
      </c>
      <c r="D15324" t="s">
        <v>101746</v>
      </c>
      <c r="E15324" t="s">
        <v>101747</v>
      </c>
      <c r="F15324" t="s">
        <v>101748</v>
      </c>
      <c r="I15324" t="s">
        <v>101749</v>
      </c>
      <c r="J15324" t="s">
        <v>101750</v>
      </c>
      <c r="M15324" t="s">
        <v>112297</v>
      </c>
      <c r="N15324" t="s">
        <v>16314</v>
      </c>
      <c r="O15324" s="3" t="s">
        <v>101751</v>
      </c>
      <c r="P15324" t="s">
        <v>16314</v>
      </c>
      <c r="Q15324" t="s">
        <v>16314</v>
      </c>
      <c r="R15324" t="s">
        <v>101751</v>
      </c>
      <c r="S15324" s="4" t="str">
        <f t="shared" si="239"/>
        <v>1997</v>
      </c>
    </row>
    <row r="15325" spans="1:19" hidden="1" x14ac:dyDescent="0.35">
      <c r="A15325" t="s">
        <v>101747</v>
      </c>
      <c r="B15325" t="s">
        <v>101748</v>
      </c>
      <c r="C15325" t="s">
        <v>101752</v>
      </c>
      <c r="D15325" t="s">
        <v>101753</v>
      </c>
      <c r="E15325" t="s">
        <v>101754</v>
      </c>
      <c r="F15325" t="s">
        <v>101755</v>
      </c>
      <c r="I15325" t="s">
        <v>101756</v>
      </c>
      <c r="J15325" t="s">
        <v>101757</v>
      </c>
      <c r="M15325" t="s">
        <v>112314</v>
      </c>
      <c r="N15325" t="s">
        <v>16314</v>
      </c>
      <c r="O15325" s="3" t="s">
        <v>101758</v>
      </c>
      <c r="P15325" t="s">
        <v>16314</v>
      </c>
      <c r="Q15325" t="s">
        <v>16314</v>
      </c>
      <c r="R15325" t="s">
        <v>101758</v>
      </c>
      <c r="S15325" s="4" t="str">
        <f t="shared" si="239"/>
        <v>1997</v>
      </c>
    </row>
    <row r="15326" spans="1:19" hidden="1" x14ac:dyDescent="0.35">
      <c r="A15326" t="s">
        <v>101754</v>
      </c>
      <c r="B15326" t="s">
        <v>101755</v>
      </c>
      <c r="C15326" t="s">
        <v>101759</v>
      </c>
      <c r="D15326" t="s">
        <v>101760</v>
      </c>
      <c r="E15326" t="s">
        <v>101761</v>
      </c>
      <c r="F15326" t="s">
        <v>101762</v>
      </c>
      <c r="I15326" t="s">
        <v>62156</v>
      </c>
      <c r="J15326" t="s">
        <v>101763</v>
      </c>
      <c r="M15326" t="s">
        <v>112297</v>
      </c>
      <c r="N15326" t="s">
        <v>16314</v>
      </c>
      <c r="O15326" s="3" t="s">
        <v>101764</v>
      </c>
      <c r="P15326" t="s">
        <v>16314</v>
      </c>
      <c r="Q15326" t="s">
        <v>16314</v>
      </c>
      <c r="R15326" t="s">
        <v>101764</v>
      </c>
      <c r="S15326" s="4" t="str">
        <f t="shared" si="239"/>
        <v>1997</v>
      </c>
    </row>
    <row r="15327" spans="1:19" hidden="1" x14ac:dyDescent="0.35">
      <c r="A15327" t="s">
        <v>101761</v>
      </c>
      <c r="B15327" t="s">
        <v>101762</v>
      </c>
      <c r="C15327" t="s">
        <v>101765</v>
      </c>
      <c r="D15327" t="s">
        <v>101766</v>
      </c>
      <c r="E15327" t="s">
        <v>101767</v>
      </c>
      <c r="F15327" t="s">
        <v>101768</v>
      </c>
      <c r="I15327" t="s">
        <v>101769</v>
      </c>
      <c r="J15327" t="s">
        <v>101770</v>
      </c>
      <c r="M15327" t="s">
        <v>112315</v>
      </c>
      <c r="N15327" t="s">
        <v>16314</v>
      </c>
      <c r="O15327" s="3" t="s">
        <v>101771</v>
      </c>
      <c r="P15327" t="s">
        <v>16314</v>
      </c>
      <c r="Q15327" t="s">
        <v>16314</v>
      </c>
      <c r="R15327" t="s">
        <v>101771</v>
      </c>
      <c r="S15327" s="4" t="str">
        <f t="shared" si="239"/>
        <v>1997</v>
      </c>
    </row>
    <row r="15328" spans="1:19" hidden="1" x14ac:dyDescent="0.35">
      <c r="A15328" t="s">
        <v>101767</v>
      </c>
      <c r="B15328" t="s">
        <v>101768</v>
      </c>
      <c r="C15328" t="s">
        <v>101772</v>
      </c>
      <c r="D15328" t="s">
        <v>101773</v>
      </c>
      <c r="E15328" t="s">
        <v>101774</v>
      </c>
      <c r="F15328" t="s">
        <v>101775</v>
      </c>
      <c r="I15328" t="s">
        <v>101776</v>
      </c>
      <c r="J15328" t="s">
        <v>101777</v>
      </c>
      <c r="M15328" t="s">
        <v>16314</v>
      </c>
      <c r="N15328" t="s">
        <v>16314</v>
      </c>
      <c r="O15328" s="3" t="s">
        <v>101778</v>
      </c>
      <c r="P15328" t="s">
        <v>16314</v>
      </c>
      <c r="Q15328" t="s">
        <v>16314</v>
      </c>
      <c r="R15328" t="s">
        <v>101778</v>
      </c>
      <c r="S15328" s="4" t="str">
        <f t="shared" si="239"/>
        <v>1997</v>
      </c>
    </row>
    <row r="15329" spans="1:19" ht="116" hidden="1" x14ac:dyDescent="0.35">
      <c r="A15329" t="s">
        <v>101774</v>
      </c>
      <c r="B15329" t="s">
        <v>101775</v>
      </c>
      <c r="C15329" t="s">
        <v>101779</v>
      </c>
      <c r="D15329" t="s">
        <v>101780</v>
      </c>
      <c r="E15329" t="s">
        <v>101781</v>
      </c>
      <c r="F15329" t="s">
        <v>101782</v>
      </c>
      <c r="I15329" t="s">
        <v>101783</v>
      </c>
      <c r="J15329" t="s">
        <v>101784</v>
      </c>
      <c r="K15329" s="2" t="s">
        <v>101785</v>
      </c>
      <c r="M15329" t="s">
        <v>16314</v>
      </c>
      <c r="N15329" t="s">
        <v>16314</v>
      </c>
      <c r="O15329" s="3" t="s">
        <v>101786</v>
      </c>
      <c r="P15329" t="s">
        <v>16314</v>
      </c>
      <c r="Q15329" t="s">
        <v>16314</v>
      </c>
      <c r="R15329" t="s">
        <v>101786</v>
      </c>
      <c r="S15329" s="4" t="str">
        <f t="shared" si="239"/>
        <v>1997</v>
      </c>
    </row>
    <row r="15330" spans="1:19" ht="232" hidden="1" x14ac:dyDescent="0.35">
      <c r="A15330" t="s">
        <v>101781</v>
      </c>
      <c r="B15330" t="s">
        <v>101782</v>
      </c>
      <c r="C15330" t="s">
        <v>101787</v>
      </c>
      <c r="D15330" t="s">
        <v>101788</v>
      </c>
      <c r="E15330" t="s">
        <v>101789</v>
      </c>
      <c r="F15330" t="s">
        <v>101790</v>
      </c>
      <c r="I15330" t="s">
        <v>98091</v>
      </c>
      <c r="J15330" t="s">
        <v>28707</v>
      </c>
      <c r="K15330" s="2" t="s">
        <v>101791</v>
      </c>
      <c r="M15330" t="s">
        <v>16314</v>
      </c>
      <c r="N15330" t="s">
        <v>16314</v>
      </c>
      <c r="O15330" s="3" t="s">
        <v>101792</v>
      </c>
      <c r="P15330" t="s">
        <v>16314</v>
      </c>
      <c r="Q15330" t="s">
        <v>16314</v>
      </c>
      <c r="R15330" t="s">
        <v>101792</v>
      </c>
      <c r="S15330" s="4" t="str">
        <f t="shared" si="239"/>
        <v>1997</v>
      </c>
    </row>
    <row r="15331" spans="1:19" hidden="1" x14ac:dyDescent="0.35">
      <c r="A15331" t="s">
        <v>101789</v>
      </c>
      <c r="B15331" t="s">
        <v>101790</v>
      </c>
      <c r="C15331" t="s">
        <v>101793</v>
      </c>
      <c r="D15331" t="s">
        <v>101794</v>
      </c>
      <c r="E15331" t="s">
        <v>101795</v>
      </c>
      <c r="F15331" t="s">
        <v>101796</v>
      </c>
      <c r="I15331" t="s">
        <v>101797</v>
      </c>
      <c r="J15331" t="s">
        <v>101798</v>
      </c>
      <c r="M15331" t="s">
        <v>112315</v>
      </c>
      <c r="N15331" t="s">
        <v>16314</v>
      </c>
      <c r="O15331" s="3" t="s">
        <v>101799</v>
      </c>
      <c r="P15331" t="s">
        <v>16314</v>
      </c>
      <c r="Q15331" t="s">
        <v>16314</v>
      </c>
      <c r="R15331" t="s">
        <v>101799</v>
      </c>
      <c r="S15331" s="4" t="str">
        <f t="shared" si="239"/>
        <v>1997</v>
      </c>
    </row>
    <row r="15332" spans="1:19" hidden="1" x14ac:dyDescent="0.35">
      <c r="A15332" t="s">
        <v>101795</v>
      </c>
      <c r="B15332" t="s">
        <v>101796</v>
      </c>
      <c r="C15332" t="s">
        <v>101800</v>
      </c>
      <c r="D15332" t="s">
        <v>101801</v>
      </c>
      <c r="E15332" t="s">
        <v>101802</v>
      </c>
      <c r="F15332" t="s">
        <v>101803</v>
      </c>
      <c r="I15332" t="s">
        <v>101804</v>
      </c>
      <c r="J15332" t="s">
        <v>101805</v>
      </c>
      <c r="M15332" t="s">
        <v>112297</v>
      </c>
      <c r="N15332" t="s">
        <v>16314</v>
      </c>
      <c r="O15332" s="3" t="s">
        <v>101806</v>
      </c>
      <c r="P15332" t="s">
        <v>16314</v>
      </c>
      <c r="Q15332" t="s">
        <v>16314</v>
      </c>
      <c r="R15332" t="s">
        <v>101806</v>
      </c>
      <c r="S15332" s="4" t="str">
        <f t="shared" si="239"/>
        <v>1997</v>
      </c>
    </row>
    <row r="15333" spans="1:19" hidden="1" x14ac:dyDescent="0.35">
      <c r="A15333" t="s">
        <v>101802</v>
      </c>
      <c r="B15333" t="s">
        <v>101803</v>
      </c>
      <c r="C15333" s="1" t="s">
        <v>101807</v>
      </c>
      <c r="D15333" s="1" t="s">
        <v>101808</v>
      </c>
      <c r="E15333" t="s">
        <v>101809</v>
      </c>
      <c r="F15333" t="s">
        <v>101810</v>
      </c>
      <c r="I15333" t="s">
        <v>97541</v>
      </c>
      <c r="J15333" t="s">
        <v>414</v>
      </c>
      <c r="M15333" t="s">
        <v>112299</v>
      </c>
      <c r="N15333" t="s">
        <v>16314</v>
      </c>
      <c r="O15333" s="3" t="s">
        <v>101811</v>
      </c>
      <c r="P15333" t="s">
        <v>16314</v>
      </c>
      <c r="Q15333" t="s">
        <v>16314</v>
      </c>
      <c r="R15333" t="s">
        <v>101811</v>
      </c>
      <c r="S15333" s="4" t="str">
        <f t="shared" si="239"/>
        <v>1997</v>
      </c>
    </row>
    <row r="15334" spans="1:19" hidden="1" x14ac:dyDescent="0.35">
      <c r="A15334" t="s">
        <v>101809</v>
      </c>
      <c r="B15334" t="s">
        <v>101810</v>
      </c>
      <c r="C15334" t="s">
        <v>101812</v>
      </c>
      <c r="D15334" t="s">
        <v>101813</v>
      </c>
      <c r="E15334" t="s">
        <v>101814</v>
      </c>
      <c r="F15334" t="s">
        <v>101815</v>
      </c>
      <c r="I15334" t="s">
        <v>101816</v>
      </c>
      <c r="J15334" t="s">
        <v>101817</v>
      </c>
      <c r="M15334" t="s">
        <v>112305</v>
      </c>
      <c r="N15334" t="s">
        <v>16314</v>
      </c>
      <c r="O15334" s="3" t="s">
        <v>101818</v>
      </c>
      <c r="P15334" t="s">
        <v>16314</v>
      </c>
      <c r="Q15334" t="s">
        <v>16314</v>
      </c>
      <c r="R15334" t="s">
        <v>101818</v>
      </c>
      <c r="S15334" s="4" t="str">
        <f t="shared" si="239"/>
        <v>1997</v>
      </c>
    </row>
    <row r="15335" spans="1:19" hidden="1" x14ac:dyDescent="0.35">
      <c r="A15335" t="s">
        <v>101814</v>
      </c>
      <c r="B15335" t="s">
        <v>101815</v>
      </c>
      <c r="C15335" t="s">
        <v>101819</v>
      </c>
      <c r="D15335" t="s">
        <v>101820</v>
      </c>
      <c r="E15335" t="s">
        <v>101821</v>
      </c>
      <c r="F15335" t="s">
        <v>101822</v>
      </c>
      <c r="I15335" t="s">
        <v>512</v>
      </c>
      <c r="J15335" t="s">
        <v>512</v>
      </c>
      <c r="M15335" t="s">
        <v>112297</v>
      </c>
      <c r="N15335" t="s">
        <v>16314</v>
      </c>
      <c r="O15335" s="3" t="s">
        <v>101823</v>
      </c>
      <c r="P15335" t="s">
        <v>16314</v>
      </c>
      <c r="Q15335" t="s">
        <v>16314</v>
      </c>
      <c r="R15335" t="s">
        <v>101823</v>
      </c>
      <c r="S15335" s="4" t="str">
        <f t="shared" si="239"/>
        <v>1997</v>
      </c>
    </row>
    <row r="15336" spans="1:19" hidden="1" x14ac:dyDescent="0.35">
      <c r="A15336" t="s">
        <v>101821</v>
      </c>
      <c r="B15336" t="s">
        <v>101822</v>
      </c>
      <c r="C15336" t="s">
        <v>101824</v>
      </c>
      <c r="D15336" t="s">
        <v>101825</v>
      </c>
      <c r="E15336" t="s">
        <v>101826</v>
      </c>
      <c r="F15336" t="s">
        <v>101827</v>
      </c>
      <c r="I15336" t="s">
        <v>101828</v>
      </c>
      <c r="J15336" t="s">
        <v>101829</v>
      </c>
      <c r="M15336" t="s">
        <v>112315</v>
      </c>
      <c r="N15336" t="s">
        <v>16314</v>
      </c>
      <c r="O15336" s="3" t="s">
        <v>101830</v>
      </c>
      <c r="P15336" t="s">
        <v>16314</v>
      </c>
      <c r="Q15336" t="s">
        <v>16314</v>
      </c>
      <c r="R15336" t="s">
        <v>101830</v>
      </c>
      <c r="S15336" s="4" t="str">
        <f t="shared" si="239"/>
        <v>1997</v>
      </c>
    </row>
    <row r="15337" spans="1:19" ht="29" hidden="1" x14ac:dyDescent="0.35">
      <c r="A15337" t="s">
        <v>101826</v>
      </c>
      <c r="B15337" t="s">
        <v>101827</v>
      </c>
      <c r="C15337" t="s">
        <v>101831</v>
      </c>
      <c r="D15337" t="s">
        <v>101832</v>
      </c>
      <c r="E15337" t="s">
        <v>101833</v>
      </c>
      <c r="F15337" t="s">
        <v>101834</v>
      </c>
      <c r="I15337" t="s">
        <v>101835</v>
      </c>
      <c r="J15337" t="s">
        <v>101836</v>
      </c>
      <c r="K15337" s="2" t="s">
        <v>78795</v>
      </c>
      <c r="M15337" t="s">
        <v>16314</v>
      </c>
      <c r="N15337" t="s">
        <v>16314</v>
      </c>
      <c r="O15337" s="3" t="s">
        <v>101837</v>
      </c>
      <c r="P15337" t="s">
        <v>16314</v>
      </c>
      <c r="Q15337" t="s">
        <v>16314</v>
      </c>
      <c r="R15337" t="s">
        <v>101837</v>
      </c>
      <c r="S15337" s="4" t="str">
        <f t="shared" si="239"/>
        <v>1997</v>
      </c>
    </row>
    <row r="15338" spans="1:19" ht="29" hidden="1" x14ac:dyDescent="0.35">
      <c r="A15338" t="s">
        <v>101833</v>
      </c>
      <c r="B15338" t="s">
        <v>101834</v>
      </c>
      <c r="C15338" t="s">
        <v>101838</v>
      </c>
      <c r="D15338" t="s">
        <v>101839</v>
      </c>
      <c r="E15338" t="s">
        <v>101840</v>
      </c>
      <c r="F15338" t="s">
        <v>101841</v>
      </c>
      <c r="I15338" t="s">
        <v>101842</v>
      </c>
      <c r="J15338" t="s">
        <v>101843</v>
      </c>
      <c r="K15338" s="2" t="s">
        <v>78795</v>
      </c>
      <c r="M15338" t="s">
        <v>16314</v>
      </c>
      <c r="N15338" t="s">
        <v>16314</v>
      </c>
      <c r="O15338" s="3" t="s">
        <v>101844</v>
      </c>
      <c r="P15338" t="s">
        <v>16314</v>
      </c>
      <c r="Q15338" t="s">
        <v>16314</v>
      </c>
      <c r="R15338" t="s">
        <v>101844</v>
      </c>
      <c r="S15338" s="4" t="str">
        <f t="shared" si="239"/>
        <v>1997</v>
      </c>
    </row>
    <row r="15339" spans="1:19" ht="29" hidden="1" x14ac:dyDescent="0.35">
      <c r="A15339" t="s">
        <v>101840</v>
      </c>
      <c r="B15339" t="s">
        <v>101841</v>
      </c>
      <c r="C15339" t="s">
        <v>101845</v>
      </c>
      <c r="D15339" t="s">
        <v>101846</v>
      </c>
      <c r="E15339" t="s">
        <v>101847</v>
      </c>
      <c r="F15339" t="s">
        <v>101848</v>
      </c>
      <c r="I15339" t="s">
        <v>101849</v>
      </c>
      <c r="J15339" t="s">
        <v>101850</v>
      </c>
      <c r="K15339" s="2" t="s">
        <v>78795</v>
      </c>
      <c r="M15339" t="s">
        <v>16314</v>
      </c>
      <c r="N15339" t="s">
        <v>16314</v>
      </c>
      <c r="O15339" s="3" t="s">
        <v>101851</v>
      </c>
      <c r="P15339" t="s">
        <v>16314</v>
      </c>
      <c r="Q15339" t="s">
        <v>16314</v>
      </c>
      <c r="R15339" t="s">
        <v>101851</v>
      </c>
      <c r="S15339" s="4" t="str">
        <f t="shared" si="239"/>
        <v>1997</v>
      </c>
    </row>
    <row r="15340" spans="1:19" hidden="1" x14ac:dyDescent="0.35">
      <c r="A15340" t="s">
        <v>101847</v>
      </c>
      <c r="B15340" t="s">
        <v>101848</v>
      </c>
      <c r="C15340" t="s">
        <v>101852</v>
      </c>
      <c r="D15340" t="s">
        <v>101853</v>
      </c>
      <c r="E15340" t="s">
        <v>101854</v>
      </c>
      <c r="F15340" t="s">
        <v>101855</v>
      </c>
      <c r="I15340" t="s">
        <v>512</v>
      </c>
      <c r="J15340" t="s">
        <v>512</v>
      </c>
      <c r="M15340" t="s">
        <v>112297</v>
      </c>
      <c r="N15340" t="s">
        <v>16314</v>
      </c>
      <c r="O15340" s="3" t="s">
        <v>101856</v>
      </c>
      <c r="P15340" t="s">
        <v>16314</v>
      </c>
      <c r="Q15340" t="s">
        <v>16314</v>
      </c>
      <c r="R15340" t="s">
        <v>101856</v>
      </c>
      <c r="S15340" s="4" t="str">
        <f t="shared" si="239"/>
        <v>1997</v>
      </c>
    </row>
    <row r="15341" spans="1:19" ht="203" hidden="1" x14ac:dyDescent="0.35">
      <c r="A15341" t="s">
        <v>101854</v>
      </c>
      <c r="B15341" t="s">
        <v>101855</v>
      </c>
      <c r="C15341" t="s">
        <v>101857</v>
      </c>
      <c r="D15341" t="s">
        <v>101858</v>
      </c>
      <c r="E15341" t="s">
        <v>101859</v>
      </c>
      <c r="F15341" t="s">
        <v>101860</v>
      </c>
      <c r="I15341" t="s">
        <v>101861</v>
      </c>
      <c r="J15341" t="s">
        <v>101862</v>
      </c>
      <c r="K15341" s="2" t="s">
        <v>101863</v>
      </c>
      <c r="M15341" t="s">
        <v>16314</v>
      </c>
      <c r="N15341" t="s">
        <v>16314</v>
      </c>
      <c r="O15341" s="3" t="s">
        <v>101864</v>
      </c>
      <c r="P15341" t="s">
        <v>16314</v>
      </c>
      <c r="Q15341" t="s">
        <v>16314</v>
      </c>
      <c r="R15341" t="s">
        <v>101864</v>
      </c>
      <c r="S15341" s="4" t="str">
        <f t="shared" si="239"/>
        <v>1997</v>
      </c>
    </row>
    <row r="15342" spans="1:19" hidden="1" x14ac:dyDescent="0.35">
      <c r="A15342" t="s">
        <v>101859</v>
      </c>
      <c r="B15342" t="s">
        <v>101860</v>
      </c>
      <c r="C15342" t="s">
        <v>101865</v>
      </c>
      <c r="D15342" t="s">
        <v>101866</v>
      </c>
      <c r="E15342" t="s">
        <v>101867</v>
      </c>
      <c r="F15342" t="s">
        <v>101868</v>
      </c>
      <c r="I15342" t="s">
        <v>101869</v>
      </c>
      <c r="J15342" t="s">
        <v>101870</v>
      </c>
      <c r="M15342" t="s">
        <v>112297</v>
      </c>
      <c r="N15342" t="s">
        <v>16314</v>
      </c>
      <c r="O15342" s="3" t="s">
        <v>101871</v>
      </c>
      <c r="P15342" t="s">
        <v>16314</v>
      </c>
      <c r="Q15342" t="s">
        <v>16314</v>
      </c>
      <c r="R15342" t="s">
        <v>101871</v>
      </c>
      <c r="S15342" s="4" t="str">
        <f t="shared" si="239"/>
        <v>1997</v>
      </c>
    </row>
    <row r="15343" spans="1:19" ht="145" hidden="1" x14ac:dyDescent="0.35">
      <c r="A15343" t="s">
        <v>101867</v>
      </c>
      <c r="B15343" t="s">
        <v>101868</v>
      </c>
      <c r="C15343" t="s">
        <v>101872</v>
      </c>
      <c r="D15343" t="s">
        <v>101873</v>
      </c>
      <c r="E15343" t="s">
        <v>101874</v>
      </c>
      <c r="F15343" t="s">
        <v>101875</v>
      </c>
      <c r="I15343" t="s">
        <v>98091</v>
      </c>
      <c r="J15343" t="s">
        <v>28707</v>
      </c>
      <c r="K15343" s="2" t="s">
        <v>101876</v>
      </c>
      <c r="M15343" t="s">
        <v>16314</v>
      </c>
      <c r="N15343" t="s">
        <v>16314</v>
      </c>
      <c r="O15343" s="3" t="s">
        <v>101877</v>
      </c>
      <c r="P15343" t="s">
        <v>16314</v>
      </c>
      <c r="Q15343" t="s">
        <v>16314</v>
      </c>
      <c r="R15343" t="s">
        <v>101877</v>
      </c>
      <c r="S15343" s="4" t="str">
        <f t="shared" si="239"/>
        <v>1997</v>
      </c>
    </row>
    <row r="15344" spans="1:19" ht="29" hidden="1" x14ac:dyDescent="0.35">
      <c r="A15344" t="s">
        <v>101874</v>
      </c>
      <c r="B15344" t="s">
        <v>101875</v>
      </c>
      <c r="C15344" t="s">
        <v>101878</v>
      </c>
      <c r="D15344" t="s">
        <v>101879</v>
      </c>
      <c r="E15344" t="s">
        <v>101880</v>
      </c>
      <c r="F15344" t="s">
        <v>101881</v>
      </c>
      <c r="I15344" t="s">
        <v>101882</v>
      </c>
      <c r="J15344" t="s">
        <v>101883</v>
      </c>
      <c r="K15344" s="2" t="s">
        <v>11336</v>
      </c>
      <c r="M15344" t="s">
        <v>16314</v>
      </c>
      <c r="N15344" t="s">
        <v>16314</v>
      </c>
      <c r="O15344" s="3" t="s">
        <v>101884</v>
      </c>
      <c r="P15344" t="s">
        <v>16314</v>
      </c>
      <c r="Q15344" t="s">
        <v>16314</v>
      </c>
      <c r="R15344" t="s">
        <v>101884</v>
      </c>
      <c r="S15344" s="4" t="str">
        <f t="shared" si="239"/>
        <v>1997</v>
      </c>
    </row>
    <row r="15345" spans="1:19" hidden="1" x14ac:dyDescent="0.35">
      <c r="A15345" t="s">
        <v>101880</v>
      </c>
      <c r="B15345" t="s">
        <v>101881</v>
      </c>
      <c r="C15345" t="s">
        <v>101885</v>
      </c>
      <c r="D15345" t="s">
        <v>101886</v>
      </c>
      <c r="E15345" t="s">
        <v>101887</v>
      </c>
      <c r="F15345" t="s">
        <v>101888</v>
      </c>
      <c r="I15345" t="s">
        <v>101889</v>
      </c>
      <c r="J15345" t="s">
        <v>414</v>
      </c>
      <c r="M15345" t="s">
        <v>112299</v>
      </c>
      <c r="N15345" t="s">
        <v>16314</v>
      </c>
      <c r="O15345" s="3" t="s">
        <v>101890</v>
      </c>
      <c r="P15345" t="s">
        <v>16314</v>
      </c>
      <c r="Q15345" t="s">
        <v>16314</v>
      </c>
      <c r="R15345" t="s">
        <v>101890</v>
      </c>
      <c r="S15345" s="4" t="str">
        <f t="shared" si="239"/>
        <v>1997</v>
      </c>
    </row>
    <row r="15346" spans="1:19" hidden="1" x14ac:dyDescent="0.35">
      <c r="A15346" t="s">
        <v>101887</v>
      </c>
      <c r="B15346" t="s">
        <v>101888</v>
      </c>
      <c r="C15346" t="s">
        <v>101891</v>
      </c>
      <c r="D15346" t="s">
        <v>101892</v>
      </c>
      <c r="E15346" t="s">
        <v>101893</v>
      </c>
      <c r="F15346" t="s">
        <v>101894</v>
      </c>
      <c r="I15346" t="s">
        <v>101895</v>
      </c>
      <c r="J15346" t="s">
        <v>101896</v>
      </c>
      <c r="M15346" t="s">
        <v>16314</v>
      </c>
      <c r="N15346" t="s">
        <v>16314</v>
      </c>
      <c r="O15346" s="3" t="s">
        <v>101897</v>
      </c>
      <c r="P15346" t="s">
        <v>16314</v>
      </c>
      <c r="Q15346" t="s">
        <v>16314</v>
      </c>
      <c r="R15346" t="s">
        <v>101897</v>
      </c>
      <c r="S15346" s="4" t="str">
        <f t="shared" si="239"/>
        <v>1997</v>
      </c>
    </row>
    <row r="15347" spans="1:19" hidden="1" x14ac:dyDescent="0.35">
      <c r="A15347" t="s">
        <v>101893</v>
      </c>
      <c r="B15347" t="s">
        <v>101894</v>
      </c>
      <c r="C15347" t="s">
        <v>101898</v>
      </c>
      <c r="D15347" t="s">
        <v>101899</v>
      </c>
      <c r="E15347" t="s">
        <v>101900</v>
      </c>
      <c r="F15347" t="s">
        <v>101901</v>
      </c>
      <c r="I15347" t="s">
        <v>101902</v>
      </c>
      <c r="J15347" t="s">
        <v>101903</v>
      </c>
      <c r="M15347" t="s">
        <v>16314</v>
      </c>
      <c r="N15347" t="s">
        <v>16314</v>
      </c>
      <c r="O15347" s="3" t="s">
        <v>101904</v>
      </c>
      <c r="P15347" t="s">
        <v>16314</v>
      </c>
      <c r="Q15347" t="s">
        <v>16314</v>
      </c>
      <c r="R15347" t="s">
        <v>101904</v>
      </c>
      <c r="S15347" s="4" t="str">
        <f t="shared" si="239"/>
        <v>1997</v>
      </c>
    </row>
    <row r="15348" spans="1:19" hidden="1" x14ac:dyDescent="0.35">
      <c r="A15348" t="s">
        <v>101900</v>
      </c>
      <c r="B15348" t="s">
        <v>101901</v>
      </c>
      <c r="C15348" t="s">
        <v>101905</v>
      </c>
      <c r="D15348" t="s">
        <v>101906</v>
      </c>
      <c r="E15348" t="s">
        <v>101907</v>
      </c>
      <c r="F15348" t="s">
        <v>101908</v>
      </c>
      <c r="I15348" t="s">
        <v>101909</v>
      </c>
      <c r="J15348" t="s">
        <v>101910</v>
      </c>
      <c r="M15348" t="s">
        <v>112314</v>
      </c>
      <c r="N15348" t="s">
        <v>16314</v>
      </c>
      <c r="O15348" s="3" t="s">
        <v>101911</v>
      </c>
      <c r="P15348" t="s">
        <v>16314</v>
      </c>
      <c r="Q15348" t="s">
        <v>16314</v>
      </c>
      <c r="R15348" t="s">
        <v>101911</v>
      </c>
      <c r="S15348" s="4" t="str">
        <f t="shared" si="239"/>
        <v>1997</v>
      </c>
    </row>
    <row r="15349" spans="1:19" hidden="1" x14ac:dyDescent="0.35">
      <c r="A15349" t="s">
        <v>101907</v>
      </c>
      <c r="B15349" t="s">
        <v>101908</v>
      </c>
      <c r="C15349" t="s">
        <v>101912</v>
      </c>
      <c r="D15349" t="s">
        <v>101913</v>
      </c>
      <c r="E15349" t="s">
        <v>101914</v>
      </c>
      <c r="F15349" t="s">
        <v>101915</v>
      </c>
      <c r="I15349" t="s">
        <v>101916</v>
      </c>
      <c r="J15349" t="s">
        <v>101917</v>
      </c>
      <c r="M15349" t="s">
        <v>112314</v>
      </c>
      <c r="N15349" t="s">
        <v>16314</v>
      </c>
      <c r="O15349" s="3" t="s">
        <v>101918</v>
      </c>
      <c r="P15349" t="s">
        <v>16314</v>
      </c>
      <c r="Q15349" t="s">
        <v>16314</v>
      </c>
      <c r="R15349" t="s">
        <v>101918</v>
      </c>
      <c r="S15349" s="4" t="str">
        <f t="shared" si="239"/>
        <v>1997</v>
      </c>
    </row>
    <row r="15350" spans="1:19" hidden="1" x14ac:dyDescent="0.35">
      <c r="A15350" t="s">
        <v>101914</v>
      </c>
      <c r="B15350" t="s">
        <v>101915</v>
      </c>
      <c r="C15350" t="s">
        <v>101919</v>
      </c>
      <c r="D15350" t="s">
        <v>101920</v>
      </c>
      <c r="E15350" t="s">
        <v>101921</v>
      </c>
      <c r="F15350" t="s">
        <v>101922</v>
      </c>
      <c r="I15350" t="s">
        <v>101923</v>
      </c>
      <c r="J15350" t="s">
        <v>101924</v>
      </c>
      <c r="M15350" t="s">
        <v>112308</v>
      </c>
      <c r="N15350" t="s">
        <v>16314</v>
      </c>
      <c r="O15350" s="3" t="s">
        <v>101925</v>
      </c>
      <c r="P15350" t="s">
        <v>16314</v>
      </c>
      <c r="Q15350" t="s">
        <v>16314</v>
      </c>
      <c r="R15350" t="s">
        <v>101925</v>
      </c>
      <c r="S15350" s="4" t="str">
        <f t="shared" si="239"/>
        <v>1997</v>
      </c>
    </row>
    <row r="15351" spans="1:19" hidden="1" x14ac:dyDescent="0.35">
      <c r="A15351" t="s">
        <v>101921</v>
      </c>
      <c r="B15351" t="s">
        <v>101922</v>
      </c>
      <c r="C15351" t="s">
        <v>101926</v>
      </c>
      <c r="D15351" t="s">
        <v>101927</v>
      </c>
      <c r="E15351" t="s">
        <v>101928</v>
      </c>
      <c r="F15351" t="s">
        <v>101929</v>
      </c>
      <c r="I15351" t="s">
        <v>101930</v>
      </c>
      <c r="J15351" t="s">
        <v>101931</v>
      </c>
      <c r="M15351" t="s">
        <v>112297</v>
      </c>
      <c r="N15351" t="s">
        <v>16314</v>
      </c>
      <c r="O15351" s="3" t="s">
        <v>101932</v>
      </c>
      <c r="P15351" t="s">
        <v>16314</v>
      </c>
      <c r="Q15351" t="s">
        <v>16314</v>
      </c>
      <c r="R15351" t="s">
        <v>101932</v>
      </c>
      <c r="S15351" s="4" t="str">
        <f t="shared" si="239"/>
        <v>1997</v>
      </c>
    </row>
    <row r="15352" spans="1:19" hidden="1" x14ac:dyDescent="0.35">
      <c r="A15352" t="s">
        <v>101928</v>
      </c>
      <c r="B15352" t="s">
        <v>101929</v>
      </c>
      <c r="C15352" t="s">
        <v>101933</v>
      </c>
      <c r="D15352" t="s">
        <v>101934</v>
      </c>
      <c r="E15352" t="s">
        <v>101935</v>
      </c>
      <c r="F15352" t="s">
        <v>101936</v>
      </c>
      <c r="I15352" t="s">
        <v>101937</v>
      </c>
      <c r="J15352" t="s">
        <v>101938</v>
      </c>
      <c r="M15352" t="s">
        <v>112303</v>
      </c>
      <c r="N15352" t="s">
        <v>16314</v>
      </c>
      <c r="O15352" s="3" t="s">
        <v>101939</v>
      </c>
      <c r="P15352" t="s">
        <v>16314</v>
      </c>
      <c r="Q15352" t="s">
        <v>16314</v>
      </c>
      <c r="R15352" t="s">
        <v>101939</v>
      </c>
      <c r="S15352" s="4" t="str">
        <f t="shared" si="239"/>
        <v>1997</v>
      </c>
    </row>
    <row r="15353" spans="1:19" hidden="1" x14ac:dyDescent="0.35">
      <c r="A15353" t="s">
        <v>101935</v>
      </c>
      <c r="B15353" t="s">
        <v>101936</v>
      </c>
      <c r="C15353" t="s">
        <v>101940</v>
      </c>
      <c r="D15353" t="s">
        <v>101941</v>
      </c>
      <c r="E15353" t="s">
        <v>101942</v>
      </c>
      <c r="F15353" t="s">
        <v>101943</v>
      </c>
      <c r="I15353" t="s">
        <v>101944</v>
      </c>
      <c r="J15353" t="s">
        <v>101945</v>
      </c>
      <c r="M15353" t="s">
        <v>112314</v>
      </c>
      <c r="N15353" t="s">
        <v>16314</v>
      </c>
      <c r="O15353" s="3" t="s">
        <v>101946</v>
      </c>
      <c r="P15353" t="s">
        <v>16314</v>
      </c>
      <c r="Q15353" t="s">
        <v>16314</v>
      </c>
      <c r="R15353" t="s">
        <v>101946</v>
      </c>
      <c r="S15353" s="4" t="str">
        <f t="shared" si="239"/>
        <v>1997</v>
      </c>
    </row>
    <row r="15354" spans="1:19" hidden="1" x14ac:dyDescent="0.35">
      <c r="A15354" t="s">
        <v>101942</v>
      </c>
      <c r="B15354" t="s">
        <v>101943</v>
      </c>
      <c r="C15354" t="s">
        <v>101947</v>
      </c>
      <c r="D15354" t="s">
        <v>101948</v>
      </c>
      <c r="E15354" t="s">
        <v>101949</v>
      </c>
      <c r="F15354" t="s">
        <v>101950</v>
      </c>
      <c r="I15354" t="s">
        <v>101951</v>
      </c>
      <c r="J15354" t="s">
        <v>101952</v>
      </c>
      <c r="M15354" t="s">
        <v>112314</v>
      </c>
      <c r="N15354" t="s">
        <v>16314</v>
      </c>
      <c r="O15354" s="3" t="s">
        <v>101953</v>
      </c>
      <c r="P15354" t="s">
        <v>16314</v>
      </c>
      <c r="Q15354" t="s">
        <v>16314</v>
      </c>
      <c r="R15354" t="s">
        <v>101953</v>
      </c>
      <c r="S15354" s="4" t="str">
        <f t="shared" si="239"/>
        <v>1997</v>
      </c>
    </row>
    <row r="15355" spans="1:19" hidden="1" x14ac:dyDescent="0.35">
      <c r="A15355" t="s">
        <v>101949</v>
      </c>
      <c r="B15355" t="s">
        <v>101950</v>
      </c>
      <c r="C15355" t="s">
        <v>101954</v>
      </c>
      <c r="D15355" t="s">
        <v>101955</v>
      </c>
      <c r="E15355" t="s">
        <v>101956</v>
      </c>
      <c r="F15355" t="s">
        <v>101957</v>
      </c>
      <c r="I15355" t="s">
        <v>101958</v>
      </c>
      <c r="J15355" t="s">
        <v>101959</v>
      </c>
      <c r="M15355" t="s">
        <v>112308</v>
      </c>
      <c r="N15355" t="s">
        <v>16314</v>
      </c>
      <c r="O15355" s="3" t="s">
        <v>101960</v>
      </c>
      <c r="P15355" t="s">
        <v>16314</v>
      </c>
      <c r="Q15355" t="s">
        <v>16314</v>
      </c>
      <c r="R15355" t="s">
        <v>101960</v>
      </c>
      <c r="S15355" s="4" t="str">
        <f t="shared" si="239"/>
        <v>1997</v>
      </c>
    </row>
    <row r="15356" spans="1:19" hidden="1" x14ac:dyDescent="0.35">
      <c r="A15356" t="s">
        <v>101956</v>
      </c>
      <c r="B15356" t="s">
        <v>101957</v>
      </c>
      <c r="C15356" t="s">
        <v>101961</v>
      </c>
      <c r="D15356" t="s">
        <v>101962</v>
      </c>
      <c r="E15356" t="s">
        <v>101963</v>
      </c>
      <c r="F15356" t="s">
        <v>101964</v>
      </c>
      <c r="I15356" t="s">
        <v>101965</v>
      </c>
      <c r="J15356" t="s">
        <v>101966</v>
      </c>
      <c r="M15356" t="s">
        <v>112308</v>
      </c>
      <c r="N15356" t="s">
        <v>16314</v>
      </c>
      <c r="O15356" s="3" t="s">
        <v>101967</v>
      </c>
      <c r="P15356" t="s">
        <v>16314</v>
      </c>
      <c r="Q15356" t="s">
        <v>16314</v>
      </c>
      <c r="R15356" t="s">
        <v>101967</v>
      </c>
      <c r="S15356" s="4" t="str">
        <f t="shared" si="239"/>
        <v>1997</v>
      </c>
    </row>
    <row r="15357" spans="1:19" hidden="1" x14ac:dyDescent="0.35">
      <c r="A15357" t="s">
        <v>101963</v>
      </c>
      <c r="B15357" t="s">
        <v>101964</v>
      </c>
      <c r="C15357" t="s">
        <v>101968</v>
      </c>
      <c r="D15357" t="s">
        <v>101969</v>
      </c>
      <c r="E15357" t="s">
        <v>101970</v>
      </c>
      <c r="F15357" t="s">
        <v>101971</v>
      </c>
      <c r="I15357" t="s">
        <v>101972</v>
      </c>
      <c r="J15357" t="s">
        <v>101973</v>
      </c>
      <c r="M15357" t="s">
        <v>112297</v>
      </c>
      <c r="N15357" t="s">
        <v>16314</v>
      </c>
      <c r="O15357" s="3" t="s">
        <v>101974</v>
      </c>
      <c r="P15357" t="s">
        <v>16314</v>
      </c>
      <c r="Q15357" t="s">
        <v>16314</v>
      </c>
      <c r="R15357" t="s">
        <v>101974</v>
      </c>
      <c r="S15357" s="4" t="str">
        <f t="shared" si="239"/>
        <v>1997</v>
      </c>
    </row>
    <row r="15358" spans="1:19" hidden="1" x14ac:dyDescent="0.35">
      <c r="A15358" t="s">
        <v>101970</v>
      </c>
      <c r="B15358" t="s">
        <v>101971</v>
      </c>
      <c r="C15358" t="s">
        <v>101975</v>
      </c>
      <c r="D15358" t="s">
        <v>101976</v>
      </c>
      <c r="E15358" t="s">
        <v>101977</v>
      </c>
      <c r="F15358" t="s">
        <v>101978</v>
      </c>
      <c r="I15358" t="s">
        <v>101979</v>
      </c>
      <c r="J15358" t="s">
        <v>101980</v>
      </c>
      <c r="M15358" t="s">
        <v>112297</v>
      </c>
      <c r="N15358" t="s">
        <v>16314</v>
      </c>
      <c r="O15358" s="3" t="s">
        <v>101981</v>
      </c>
      <c r="P15358" t="s">
        <v>16314</v>
      </c>
      <c r="Q15358" t="s">
        <v>16314</v>
      </c>
      <c r="R15358" t="s">
        <v>101981</v>
      </c>
      <c r="S15358" s="4" t="str">
        <f t="shared" si="239"/>
        <v>1997</v>
      </c>
    </row>
    <row r="15359" spans="1:19" hidden="1" x14ac:dyDescent="0.35">
      <c r="A15359" t="s">
        <v>101977</v>
      </c>
      <c r="B15359" t="s">
        <v>101978</v>
      </c>
      <c r="C15359" t="s">
        <v>101982</v>
      </c>
      <c r="D15359" t="s">
        <v>101983</v>
      </c>
      <c r="E15359" t="s">
        <v>101984</v>
      </c>
      <c r="F15359" t="s">
        <v>101985</v>
      </c>
      <c r="I15359" t="s">
        <v>101986</v>
      </c>
      <c r="J15359" t="s">
        <v>101987</v>
      </c>
      <c r="M15359" t="s">
        <v>112308</v>
      </c>
      <c r="N15359" t="s">
        <v>16314</v>
      </c>
      <c r="O15359" s="3" t="s">
        <v>101988</v>
      </c>
      <c r="P15359" t="s">
        <v>16314</v>
      </c>
      <c r="Q15359" t="s">
        <v>16314</v>
      </c>
      <c r="R15359" t="s">
        <v>101988</v>
      </c>
      <c r="S15359" s="4" t="str">
        <f t="shared" si="239"/>
        <v>1997</v>
      </c>
    </row>
    <row r="15360" spans="1:19" hidden="1" x14ac:dyDescent="0.35">
      <c r="A15360" t="s">
        <v>101984</v>
      </c>
      <c r="B15360" t="s">
        <v>101985</v>
      </c>
      <c r="C15360" t="s">
        <v>101989</v>
      </c>
      <c r="D15360" t="s">
        <v>101990</v>
      </c>
      <c r="E15360" t="s">
        <v>101991</v>
      </c>
      <c r="F15360" t="s">
        <v>101992</v>
      </c>
      <c r="I15360" t="s">
        <v>101993</v>
      </c>
      <c r="J15360" t="s">
        <v>101994</v>
      </c>
      <c r="M15360" t="s">
        <v>112308</v>
      </c>
      <c r="N15360" t="s">
        <v>16314</v>
      </c>
      <c r="O15360" s="3" t="s">
        <v>101995</v>
      </c>
      <c r="P15360" t="s">
        <v>16314</v>
      </c>
      <c r="Q15360" t="s">
        <v>16314</v>
      </c>
      <c r="R15360" t="s">
        <v>101995</v>
      </c>
      <c r="S15360" s="4" t="str">
        <f t="shared" si="239"/>
        <v>1997</v>
      </c>
    </row>
    <row r="15361" spans="1:19" hidden="1" x14ac:dyDescent="0.35">
      <c r="A15361" t="s">
        <v>101991</v>
      </c>
      <c r="B15361" t="s">
        <v>101992</v>
      </c>
      <c r="C15361" t="s">
        <v>101996</v>
      </c>
      <c r="D15361" t="s">
        <v>101997</v>
      </c>
      <c r="E15361" t="s">
        <v>101998</v>
      </c>
      <c r="F15361" t="s">
        <v>101999</v>
      </c>
      <c r="I15361" t="s">
        <v>102000</v>
      </c>
      <c r="J15361" t="s">
        <v>102001</v>
      </c>
      <c r="M15361" t="s">
        <v>112297</v>
      </c>
      <c r="N15361" t="s">
        <v>16314</v>
      </c>
      <c r="O15361" s="3" t="s">
        <v>102002</v>
      </c>
      <c r="P15361" t="s">
        <v>16314</v>
      </c>
      <c r="Q15361" t="s">
        <v>16314</v>
      </c>
      <c r="R15361" t="s">
        <v>102002</v>
      </c>
      <c r="S15361" s="4" t="str">
        <f t="shared" si="239"/>
        <v>1997</v>
      </c>
    </row>
    <row r="15362" spans="1:19" hidden="1" x14ac:dyDescent="0.35">
      <c r="A15362" t="s">
        <v>101998</v>
      </c>
      <c r="B15362" t="s">
        <v>101999</v>
      </c>
      <c r="C15362" s="1" t="s">
        <v>102003</v>
      </c>
      <c r="D15362" s="1" t="s">
        <v>102004</v>
      </c>
      <c r="E15362" t="s">
        <v>102005</v>
      </c>
      <c r="F15362" t="s">
        <v>102006</v>
      </c>
      <c r="I15362" t="s">
        <v>102007</v>
      </c>
      <c r="J15362" t="s">
        <v>102008</v>
      </c>
      <c r="M15362" t="s">
        <v>112297</v>
      </c>
      <c r="N15362" t="s">
        <v>16314</v>
      </c>
      <c r="O15362" s="3" t="s">
        <v>102009</v>
      </c>
      <c r="P15362" t="s">
        <v>16314</v>
      </c>
      <c r="Q15362" t="s">
        <v>16314</v>
      </c>
      <c r="R15362" t="s">
        <v>102009</v>
      </c>
      <c r="S15362" s="4" t="str">
        <f t="shared" si="239"/>
        <v>1997</v>
      </c>
    </row>
    <row r="15363" spans="1:19" hidden="1" x14ac:dyDescent="0.35">
      <c r="A15363" t="s">
        <v>102005</v>
      </c>
      <c r="B15363" t="s">
        <v>102006</v>
      </c>
      <c r="C15363" t="s">
        <v>102010</v>
      </c>
      <c r="D15363" t="s">
        <v>102011</v>
      </c>
      <c r="E15363" t="s">
        <v>102012</v>
      </c>
      <c r="F15363" t="s">
        <v>102013</v>
      </c>
      <c r="I15363" t="s">
        <v>102014</v>
      </c>
      <c r="J15363" t="s">
        <v>102015</v>
      </c>
      <c r="M15363" t="s">
        <v>112297</v>
      </c>
      <c r="N15363" t="s">
        <v>16314</v>
      </c>
      <c r="O15363" s="3" t="s">
        <v>102016</v>
      </c>
      <c r="P15363" t="s">
        <v>16314</v>
      </c>
      <c r="Q15363" t="s">
        <v>16314</v>
      </c>
      <c r="R15363" t="s">
        <v>102016</v>
      </c>
      <c r="S15363" s="4" t="str">
        <f t="shared" ref="S15363:S15426" si="240">LEFT(RIGHT(R15363,19),4)</f>
        <v>1997</v>
      </c>
    </row>
    <row r="15364" spans="1:19" hidden="1" x14ac:dyDescent="0.35">
      <c r="A15364" t="s">
        <v>102012</v>
      </c>
      <c r="B15364" t="s">
        <v>102013</v>
      </c>
      <c r="C15364" t="s">
        <v>102017</v>
      </c>
      <c r="D15364" t="s">
        <v>102018</v>
      </c>
      <c r="E15364" t="s">
        <v>102019</v>
      </c>
      <c r="F15364" t="s">
        <v>102020</v>
      </c>
      <c r="I15364" t="s">
        <v>102021</v>
      </c>
      <c r="J15364" t="s">
        <v>102022</v>
      </c>
      <c r="M15364" t="s">
        <v>112308</v>
      </c>
      <c r="N15364" t="s">
        <v>16314</v>
      </c>
      <c r="O15364" s="3" t="s">
        <v>102023</v>
      </c>
      <c r="P15364" t="s">
        <v>16314</v>
      </c>
      <c r="Q15364" t="s">
        <v>16314</v>
      </c>
      <c r="R15364" t="s">
        <v>102023</v>
      </c>
      <c r="S15364" s="4" t="str">
        <f t="shared" si="240"/>
        <v>1997</v>
      </c>
    </row>
    <row r="15365" spans="1:19" hidden="1" x14ac:dyDescent="0.35">
      <c r="A15365" t="s">
        <v>102019</v>
      </c>
      <c r="B15365" t="s">
        <v>102020</v>
      </c>
      <c r="C15365" t="s">
        <v>102024</v>
      </c>
      <c r="D15365" t="s">
        <v>102025</v>
      </c>
      <c r="E15365" t="s">
        <v>102026</v>
      </c>
      <c r="F15365" t="s">
        <v>102027</v>
      </c>
      <c r="I15365" t="s">
        <v>102028</v>
      </c>
      <c r="J15365" t="s">
        <v>102029</v>
      </c>
      <c r="M15365" t="s">
        <v>112315</v>
      </c>
      <c r="N15365" t="s">
        <v>16314</v>
      </c>
      <c r="O15365" s="3" t="s">
        <v>102030</v>
      </c>
      <c r="P15365" t="s">
        <v>16314</v>
      </c>
      <c r="Q15365" t="s">
        <v>16314</v>
      </c>
      <c r="R15365" t="s">
        <v>102030</v>
      </c>
      <c r="S15365" s="4" t="str">
        <f t="shared" si="240"/>
        <v>1997</v>
      </c>
    </row>
    <row r="15366" spans="1:19" ht="29" hidden="1" x14ac:dyDescent="0.35">
      <c r="A15366" t="s">
        <v>102026</v>
      </c>
      <c r="B15366" t="s">
        <v>102027</v>
      </c>
      <c r="C15366" t="s">
        <v>102031</v>
      </c>
      <c r="D15366" t="s">
        <v>102032</v>
      </c>
      <c r="E15366" t="s">
        <v>102033</v>
      </c>
      <c r="F15366" t="s">
        <v>102034</v>
      </c>
      <c r="I15366" t="s">
        <v>102035</v>
      </c>
      <c r="J15366" t="s">
        <v>102036</v>
      </c>
      <c r="K15366" s="2" t="s">
        <v>78795</v>
      </c>
      <c r="M15366" t="s">
        <v>16314</v>
      </c>
      <c r="N15366" t="s">
        <v>16314</v>
      </c>
      <c r="O15366" s="3" t="s">
        <v>102037</v>
      </c>
      <c r="P15366" t="s">
        <v>16314</v>
      </c>
      <c r="Q15366" t="s">
        <v>16314</v>
      </c>
      <c r="R15366" t="s">
        <v>102037</v>
      </c>
      <c r="S15366" s="4" t="str">
        <f t="shared" si="240"/>
        <v>1997</v>
      </c>
    </row>
    <row r="15367" spans="1:19" ht="29" hidden="1" x14ac:dyDescent="0.35">
      <c r="A15367" t="s">
        <v>102033</v>
      </c>
      <c r="B15367" t="s">
        <v>102034</v>
      </c>
      <c r="C15367" t="s">
        <v>102038</v>
      </c>
      <c r="D15367" t="s">
        <v>102039</v>
      </c>
      <c r="E15367" t="s">
        <v>102040</v>
      </c>
      <c r="F15367" t="s">
        <v>102041</v>
      </c>
      <c r="I15367" t="s">
        <v>102042</v>
      </c>
      <c r="J15367" t="s">
        <v>102043</v>
      </c>
      <c r="K15367" s="2" t="s">
        <v>78795</v>
      </c>
      <c r="M15367" t="s">
        <v>16314</v>
      </c>
      <c r="N15367" t="s">
        <v>16314</v>
      </c>
      <c r="O15367" s="3" t="s">
        <v>102044</v>
      </c>
      <c r="P15367" t="s">
        <v>16314</v>
      </c>
      <c r="Q15367" t="s">
        <v>16314</v>
      </c>
      <c r="R15367" t="s">
        <v>102044</v>
      </c>
      <c r="S15367" s="4" t="str">
        <f t="shared" si="240"/>
        <v>1997</v>
      </c>
    </row>
    <row r="15368" spans="1:19" ht="29" hidden="1" x14ac:dyDescent="0.35">
      <c r="A15368" t="s">
        <v>102040</v>
      </c>
      <c r="B15368" t="s">
        <v>102041</v>
      </c>
      <c r="C15368" t="s">
        <v>102045</v>
      </c>
      <c r="D15368" t="s">
        <v>102046</v>
      </c>
      <c r="E15368" t="s">
        <v>102047</v>
      </c>
      <c r="F15368" t="s">
        <v>102048</v>
      </c>
      <c r="I15368" t="s">
        <v>102049</v>
      </c>
      <c r="J15368" t="s">
        <v>102050</v>
      </c>
      <c r="K15368" s="2" t="s">
        <v>78795</v>
      </c>
      <c r="M15368" t="s">
        <v>16314</v>
      </c>
      <c r="N15368" t="s">
        <v>16314</v>
      </c>
      <c r="O15368" s="3" t="s">
        <v>102051</v>
      </c>
      <c r="P15368" t="s">
        <v>16314</v>
      </c>
      <c r="Q15368" t="s">
        <v>16314</v>
      </c>
      <c r="R15368" t="s">
        <v>102051</v>
      </c>
      <c r="S15368" s="4" t="str">
        <f t="shared" si="240"/>
        <v>1997</v>
      </c>
    </row>
    <row r="15369" spans="1:19" ht="29" hidden="1" x14ac:dyDescent="0.35">
      <c r="A15369" t="s">
        <v>102047</v>
      </c>
      <c r="B15369" t="s">
        <v>102048</v>
      </c>
      <c r="C15369" t="s">
        <v>102052</v>
      </c>
      <c r="D15369" t="s">
        <v>102053</v>
      </c>
      <c r="E15369" t="s">
        <v>102054</v>
      </c>
      <c r="F15369" t="s">
        <v>102055</v>
      </c>
      <c r="I15369" t="s">
        <v>102056</v>
      </c>
      <c r="J15369" t="s">
        <v>102057</v>
      </c>
      <c r="K15369" s="2" t="s">
        <v>78795</v>
      </c>
      <c r="M15369" t="s">
        <v>16314</v>
      </c>
      <c r="N15369" t="s">
        <v>16314</v>
      </c>
      <c r="O15369" s="3" t="s">
        <v>102058</v>
      </c>
      <c r="P15369" t="s">
        <v>16314</v>
      </c>
      <c r="Q15369" t="s">
        <v>16314</v>
      </c>
      <c r="R15369" t="s">
        <v>102058</v>
      </c>
      <c r="S15369" s="4" t="str">
        <f t="shared" si="240"/>
        <v>1997</v>
      </c>
    </row>
    <row r="15370" spans="1:19" ht="43.5" hidden="1" x14ac:dyDescent="0.35">
      <c r="A15370" t="s">
        <v>102054</v>
      </c>
      <c r="B15370" t="s">
        <v>102055</v>
      </c>
      <c r="C15370" t="s">
        <v>102059</v>
      </c>
      <c r="D15370" t="s">
        <v>102060</v>
      </c>
      <c r="E15370" t="s">
        <v>102061</v>
      </c>
      <c r="F15370" t="s">
        <v>102062</v>
      </c>
      <c r="I15370" t="s">
        <v>102063</v>
      </c>
      <c r="J15370" t="s">
        <v>102064</v>
      </c>
      <c r="K15370" s="2" t="s">
        <v>102065</v>
      </c>
      <c r="M15370" t="s">
        <v>16314</v>
      </c>
      <c r="N15370" t="s">
        <v>16314</v>
      </c>
      <c r="O15370" s="3" t="s">
        <v>102066</v>
      </c>
      <c r="P15370" t="s">
        <v>16314</v>
      </c>
      <c r="Q15370" t="s">
        <v>16314</v>
      </c>
      <c r="R15370" t="s">
        <v>102066</v>
      </c>
      <c r="S15370" s="4" t="str">
        <f t="shared" si="240"/>
        <v>1997</v>
      </c>
    </row>
    <row r="15371" spans="1:19" ht="29" hidden="1" x14ac:dyDescent="0.35">
      <c r="A15371" t="s">
        <v>102061</v>
      </c>
      <c r="B15371" t="s">
        <v>102062</v>
      </c>
      <c r="C15371" t="s">
        <v>102067</v>
      </c>
      <c r="D15371" t="s">
        <v>102068</v>
      </c>
      <c r="E15371" t="s">
        <v>102069</v>
      </c>
      <c r="F15371" t="s">
        <v>102070</v>
      </c>
      <c r="I15371" t="s">
        <v>102071</v>
      </c>
      <c r="J15371" t="s">
        <v>102072</v>
      </c>
      <c r="K15371" s="2" t="s">
        <v>78795</v>
      </c>
      <c r="M15371" t="s">
        <v>16314</v>
      </c>
      <c r="N15371" t="s">
        <v>16314</v>
      </c>
      <c r="O15371" s="3" t="s">
        <v>102073</v>
      </c>
      <c r="P15371" t="s">
        <v>16314</v>
      </c>
      <c r="Q15371" t="s">
        <v>16314</v>
      </c>
      <c r="R15371" t="s">
        <v>102073</v>
      </c>
      <c r="S15371" s="4" t="str">
        <f t="shared" si="240"/>
        <v>1997</v>
      </c>
    </row>
    <row r="15372" spans="1:19" hidden="1" x14ac:dyDescent="0.35">
      <c r="A15372" t="s">
        <v>102069</v>
      </c>
      <c r="B15372" t="s">
        <v>102070</v>
      </c>
      <c r="C15372" t="s">
        <v>102074</v>
      </c>
      <c r="D15372" t="s">
        <v>102075</v>
      </c>
      <c r="E15372" t="s">
        <v>102076</v>
      </c>
      <c r="F15372" t="s">
        <v>102077</v>
      </c>
      <c r="I15372" t="s">
        <v>97541</v>
      </c>
      <c r="J15372" t="s">
        <v>414</v>
      </c>
      <c r="M15372" t="s">
        <v>112299</v>
      </c>
      <c r="N15372" t="s">
        <v>16314</v>
      </c>
      <c r="O15372" s="3" t="s">
        <v>102078</v>
      </c>
      <c r="P15372" t="s">
        <v>16314</v>
      </c>
      <c r="Q15372" t="s">
        <v>16314</v>
      </c>
      <c r="R15372" t="s">
        <v>102078</v>
      </c>
      <c r="S15372" s="4" t="str">
        <f t="shared" si="240"/>
        <v>1997</v>
      </c>
    </row>
    <row r="15373" spans="1:19" ht="29" hidden="1" x14ac:dyDescent="0.35">
      <c r="A15373" t="s">
        <v>102076</v>
      </c>
      <c r="B15373" t="s">
        <v>102077</v>
      </c>
      <c r="C15373" t="s">
        <v>102079</v>
      </c>
      <c r="D15373" t="s">
        <v>102080</v>
      </c>
      <c r="E15373" t="s">
        <v>102081</v>
      </c>
      <c r="F15373" t="s">
        <v>102082</v>
      </c>
      <c r="I15373" t="s">
        <v>102083</v>
      </c>
      <c r="J15373" t="s">
        <v>20606</v>
      </c>
      <c r="K15373" s="2" t="s">
        <v>78795</v>
      </c>
      <c r="M15373" t="s">
        <v>16314</v>
      </c>
      <c r="N15373" t="s">
        <v>16314</v>
      </c>
      <c r="O15373" s="3" t="s">
        <v>102084</v>
      </c>
      <c r="P15373" t="s">
        <v>16314</v>
      </c>
      <c r="Q15373" t="s">
        <v>16314</v>
      </c>
      <c r="R15373" t="s">
        <v>102084</v>
      </c>
      <c r="S15373" s="4" t="str">
        <f t="shared" si="240"/>
        <v>1997</v>
      </c>
    </row>
    <row r="15374" spans="1:19" hidden="1" x14ac:dyDescent="0.35">
      <c r="A15374" t="s">
        <v>102081</v>
      </c>
      <c r="B15374" t="s">
        <v>102082</v>
      </c>
      <c r="C15374" t="s">
        <v>102085</v>
      </c>
      <c r="D15374" t="s">
        <v>102086</v>
      </c>
      <c r="E15374" t="s">
        <v>102087</v>
      </c>
      <c r="F15374" t="s">
        <v>102088</v>
      </c>
      <c r="I15374" t="s">
        <v>102089</v>
      </c>
      <c r="J15374" t="s">
        <v>102090</v>
      </c>
      <c r="M15374" t="s">
        <v>112297</v>
      </c>
      <c r="N15374" t="s">
        <v>16314</v>
      </c>
      <c r="O15374" s="3" t="s">
        <v>102091</v>
      </c>
      <c r="P15374" t="s">
        <v>16314</v>
      </c>
      <c r="Q15374" t="s">
        <v>16314</v>
      </c>
      <c r="R15374" t="s">
        <v>102091</v>
      </c>
      <c r="S15374" s="4" t="str">
        <f t="shared" si="240"/>
        <v>1997</v>
      </c>
    </row>
    <row r="15375" spans="1:19" hidden="1" x14ac:dyDescent="0.35">
      <c r="A15375" t="s">
        <v>102087</v>
      </c>
      <c r="B15375" t="s">
        <v>102088</v>
      </c>
      <c r="C15375" t="s">
        <v>102092</v>
      </c>
      <c r="D15375" t="s">
        <v>102093</v>
      </c>
      <c r="E15375" t="s">
        <v>102094</v>
      </c>
      <c r="F15375" t="s">
        <v>102095</v>
      </c>
      <c r="I15375" t="s">
        <v>97541</v>
      </c>
      <c r="J15375" t="s">
        <v>414</v>
      </c>
      <c r="M15375" t="s">
        <v>112299</v>
      </c>
      <c r="N15375" t="s">
        <v>16314</v>
      </c>
      <c r="O15375" s="3" t="s">
        <v>102096</v>
      </c>
      <c r="P15375" t="s">
        <v>16314</v>
      </c>
      <c r="Q15375" t="s">
        <v>16314</v>
      </c>
      <c r="R15375" t="s">
        <v>102096</v>
      </c>
      <c r="S15375" s="4" t="str">
        <f t="shared" si="240"/>
        <v>1997</v>
      </c>
    </row>
    <row r="15376" spans="1:19" hidden="1" x14ac:dyDescent="0.35">
      <c r="A15376" t="s">
        <v>102094</v>
      </c>
      <c r="B15376" t="s">
        <v>102095</v>
      </c>
      <c r="C15376" t="s">
        <v>102097</v>
      </c>
      <c r="D15376" t="s">
        <v>102098</v>
      </c>
      <c r="E15376" t="s">
        <v>102099</v>
      </c>
      <c r="F15376" t="s">
        <v>102100</v>
      </c>
      <c r="I15376" t="s">
        <v>102101</v>
      </c>
      <c r="J15376" t="s">
        <v>102102</v>
      </c>
      <c r="M15376" t="s">
        <v>112305</v>
      </c>
      <c r="N15376" t="s">
        <v>16314</v>
      </c>
      <c r="O15376" s="3" t="s">
        <v>102103</v>
      </c>
      <c r="P15376" t="s">
        <v>16314</v>
      </c>
      <c r="Q15376" t="s">
        <v>16314</v>
      </c>
      <c r="R15376" t="s">
        <v>102103</v>
      </c>
      <c r="S15376" s="4" t="str">
        <f t="shared" si="240"/>
        <v>1997</v>
      </c>
    </row>
    <row r="15377" spans="1:19" ht="29" hidden="1" x14ac:dyDescent="0.35">
      <c r="A15377" t="s">
        <v>102099</v>
      </c>
      <c r="B15377" t="s">
        <v>102100</v>
      </c>
      <c r="C15377" t="s">
        <v>102104</v>
      </c>
      <c r="D15377" t="s">
        <v>102105</v>
      </c>
      <c r="E15377" t="s">
        <v>102106</v>
      </c>
      <c r="F15377" t="s">
        <v>102107</v>
      </c>
      <c r="I15377" t="s">
        <v>102108</v>
      </c>
      <c r="J15377" t="s">
        <v>102109</v>
      </c>
      <c r="K15377" s="2" t="s">
        <v>78795</v>
      </c>
      <c r="M15377" t="s">
        <v>16314</v>
      </c>
      <c r="N15377" t="s">
        <v>16314</v>
      </c>
      <c r="O15377" s="3" t="s">
        <v>102110</v>
      </c>
      <c r="P15377" t="s">
        <v>16314</v>
      </c>
      <c r="Q15377" t="s">
        <v>16314</v>
      </c>
      <c r="R15377" t="s">
        <v>102110</v>
      </c>
      <c r="S15377" s="4" t="str">
        <f t="shared" si="240"/>
        <v>1997</v>
      </c>
    </row>
    <row r="15378" spans="1:19" hidden="1" x14ac:dyDescent="0.35">
      <c r="A15378" t="s">
        <v>102106</v>
      </c>
      <c r="B15378" t="s">
        <v>102107</v>
      </c>
      <c r="C15378" t="s">
        <v>102111</v>
      </c>
      <c r="D15378" t="s">
        <v>102112</v>
      </c>
      <c r="E15378" t="s">
        <v>102113</v>
      </c>
      <c r="F15378" t="s">
        <v>102114</v>
      </c>
      <c r="I15378" t="s">
        <v>102115</v>
      </c>
      <c r="J15378" t="s">
        <v>102116</v>
      </c>
      <c r="M15378" t="s">
        <v>112297</v>
      </c>
      <c r="N15378" t="s">
        <v>16314</v>
      </c>
      <c r="O15378" s="3" t="s">
        <v>102117</v>
      </c>
      <c r="P15378" t="s">
        <v>16314</v>
      </c>
      <c r="Q15378" t="s">
        <v>16314</v>
      </c>
      <c r="R15378" t="s">
        <v>102117</v>
      </c>
      <c r="S15378" s="4" t="str">
        <f t="shared" si="240"/>
        <v>1997</v>
      </c>
    </row>
    <row r="15379" spans="1:19" hidden="1" x14ac:dyDescent="0.35">
      <c r="A15379" t="s">
        <v>102113</v>
      </c>
      <c r="B15379" t="s">
        <v>102114</v>
      </c>
      <c r="C15379" t="s">
        <v>102118</v>
      </c>
      <c r="D15379" t="s">
        <v>102119</v>
      </c>
      <c r="E15379" t="s">
        <v>102120</v>
      </c>
      <c r="F15379" t="s">
        <v>102121</v>
      </c>
      <c r="I15379" t="s">
        <v>512</v>
      </c>
      <c r="J15379" t="s">
        <v>512</v>
      </c>
      <c r="M15379" t="s">
        <v>112297</v>
      </c>
      <c r="N15379" t="s">
        <v>16314</v>
      </c>
      <c r="O15379" s="3" t="s">
        <v>102122</v>
      </c>
      <c r="P15379" t="s">
        <v>16314</v>
      </c>
      <c r="Q15379" t="s">
        <v>16314</v>
      </c>
      <c r="R15379" t="s">
        <v>102122</v>
      </c>
      <c r="S15379" s="4" t="str">
        <f t="shared" si="240"/>
        <v>1997</v>
      </c>
    </row>
    <row r="15380" spans="1:19" hidden="1" x14ac:dyDescent="0.35">
      <c r="A15380" t="s">
        <v>102120</v>
      </c>
      <c r="B15380" t="s">
        <v>102121</v>
      </c>
      <c r="C15380" t="s">
        <v>102123</v>
      </c>
      <c r="D15380" t="s">
        <v>102124</v>
      </c>
      <c r="E15380" t="s">
        <v>102125</v>
      </c>
      <c r="F15380" t="s">
        <v>102126</v>
      </c>
      <c r="I15380" t="s">
        <v>102127</v>
      </c>
      <c r="J15380" t="s">
        <v>102128</v>
      </c>
      <c r="M15380" t="s">
        <v>112315</v>
      </c>
      <c r="N15380" t="s">
        <v>16314</v>
      </c>
      <c r="O15380" s="3" t="s">
        <v>102129</v>
      </c>
      <c r="P15380" t="s">
        <v>16314</v>
      </c>
      <c r="Q15380" t="s">
        <v>16314</v>
      </c>
      <c r="R15380" t="s">
        <v>102129</v>
      </c>
      <c r="S15380" s="4" t="str">
        <f t="shared" si="240"/>
        <v>1997</v>
      </c>
    </row>
    <row r="15381" spans="1:19" ht="29" hidden="1" x14ac:dyDescent="0.35">
      <c r="A15381" t="s">
        <v>102125</v>
      </c>
      <c r="B15381" t="s">
        <v>102126</v>
      </c>
      <c r="C15381" t="s">
        <v>102130</v>
      </c>
      <c r="D15381" t="s">
        <v>102131</v>
      </c>
      <c r="E15381" t="s">
        <v>102132</v>
      </c>
      <c r="F15381" t="s">
        <v>102133</v>
      </c>
      <c r="I15381" t="s">
        <v>102134</v>
      </c>
      <c r="J15381" t="s">
        <v>102135</v>
      </c>
      <c r="K15381" s="2" t="s">
        <v>78795</v>
      </c>
      <c r="M15381" t="s">
        <v>112297</v>
      </c>
      <c r="N15381" t="s">
        <v>16314</v>
      </c>
      <c r="O15381" s="3" t="s">
        <v>102136</v>
      </c>
      <c r="P15381" t="s">
        <v>16314</v>
      </c>
      <c r="Q15381" t="s">
        <v>16314</v>
      </c>
      <c r="R15381" t="s">
        <v>102136</v>
      </c>
      <c r="S15381" s="4" t="str">
        <f t="shared" si="240"/>
        <v>1997</v>
      </c>
    </row>
    <row r="15382" spans="1:19" hidden="1" x14ac:dyDescent="0.35">
      <c r="A15382" t="s">
        <v>102132</v>
      </c>
      <c r="B15382" t="s">
        <v>102133</v>
      </c>
      <c r="C15382" t="s">
        <v>102137</v>
      </c>
      <c r="D15382" t="s">
        <v>102138</v>
      </c>
      <c r="E15382" t="s">
        <v>102139</v>
      </c>
      <c r="F15382" t="s">
        <v>102140</v>
      </c>
      <c r="I15382" t="s">
        <v>102141</v>
      </c>
      <c r="J15382" t="s">
        <v>102142</v>
      </c>
      <c r="M15382" t="s">
        <v>112305</v>
      </c>
      <c r="N15382" t="s">
        <v>16314</v>
      </c>
      <c r="O15382" s="3" t="s">
        <v>102143</v>
      </c>
      <c r="P15382" t="s">
        <v>16314</v>
      </c>
      <c r="Q15382" t="s">
        <v>16314</v>
      </c>
      <c r="R15382" t="s">
        <v>102143</v>
      </c>
      <c r="S15382" s="4" t="str">
        <f t="shared" si="240"/>
        <v>1997</v>
      </c>
    </row>
    <row r="15383" spans="1:19" hidden="1" x14ac:dyDescent="0.35">
      <c r="A15383" t="s">
        <v>102139</v>
      </c>
      <c r="B15383" t="s">
        <v>102140</v>
      </c>
      <c r="C15383" t="s">
        <v>102144</v>
      </c>
      <c r="D15383" t="s">
        <v>102145</v>
      </c>
      <c r="E15383" t="s">
        <v>102146</v>
      </c>
      <c r="F15383" t="s">
        <v>102147</v>
      </c>
      <c r="I15383" t="s">
        <v>102148</v>
      </c>
      <c r="J15383" t="s">
        <v>102149</v>
      </c>
      <c r="M15383" t="s">
        <v>112297</v>
      </c>
      <c r="N15383" t="s">
        <v>16314</v>
      </c>
      <c r="O15383" s="3" t="s">
        <v>102150</v>
      </c>
      <c r="P15383" t="s">
        <v>16314</v>
      </c>
      <c r="Q15383" t="s">
        <v>16314</v>
      </c>
      <c r="R15383" t="s">
        <v>102150</v>
      </c>
      <c r="S15383" s="4" t="str">
        <f t="shared" si="240"/>
        <v>1997</v>
      </c>
    </row>
    <row r="15384" spans="1:19" ht="29" hidden="1" x14ac:dyDescent="0.35">
      <c r="A15384" t="s">
        <v>102146</v>
      </c>
      <c r="B15384" t="s">
        <v>102147</v>
      </c>
      <c r="C15384" t="s">
        <v>102151</v>
      </c>
      <c r="D15384" t="s">
        <v>102152</v>
      </c>
      <c r="E15384" t="s">
        <v>102153</v>
      </c>
      <c r="F15384" t="s">
        <v>102154</v>
      </c>
      <c r="I15384" t="s">
        <v>102155</v>
      </c>
      <c r="J15384" t="s">
        <v>102156</v>
      </c>
      <c r="K15384" s="2" t="s">
        <v>11336</v>
      </c>
      <c r="M15384" t="s">
        <v>16314</v>
      </c>
      <c r="N15384" t="s">
        <v>16314</v>
      </c>
      <c r="O15384" s="3" t="s">
        <v>102157</v>
      </c>
      <c r="P15384" t="s">
        <v>16314</v>
      </c>
      <c r="Q15384" t="s">
        <v>16314</v>
      </c>
      <c r="R15384" t="s">
        <v>102157</v>
      </c>
      <c r="S15384" s="4" t="str">
        <f t="shared" si="240"/>
        <v>1997</v>
      </c>
    </row>
    <row r="15385" spans="1:19" ht="29" hidden="1" x14ac:dyDescent="0.35">
      <c r="A15385" t="s">
        <v>102153</v>
      </c>
      <c r="B15385" t="s">
        <v>102154</v>
      </c>
      <c r="C15385" t="s">
        <v>102158</v>
      </c>
      <c r="D15385" t="s">
        <v>102159</v>
      </c>
      <c r="E15385" t="s">
        <v>102160</v>
      </c>
      <c r="F15385" t="s">
        <v>102161</v>
      </c>
      <c r="I15385" t="s">
        <v>102162</v>
      </c>
      <c r="J15385" t="s">
        <v>102163</v>
      </c>
      <c r="K15385" s="2" t="s">
        <v>78795</v>
      </c>
      <c r="M15385" t="s">
        <v>16314</v>
      </c>
      <c r="N15385" t="s">
        <v>16314</v>
      </c>
      <c r="O15385" s="3" t="s">
        <v>102164</v>
      </c>
      <c r="P15385" t="s">
        <v>16314</v>
      </c>
      <c r="Q15385" t="s">
        <v>16314</v>
      </c>
      <c r="R15385" t="s">
        <v>102164</v>
      </c>
      <c r="S15385" s="4" t="str">
        <f t="shared" si="240"/>
        <v>1997</v>
      </c>
    </row>
    <row r="15386" spans="1:19" hidden="1" x14ac:dyDescent="0.35">
      <c r="A15386" t="s">
        <v>102160</v>
      </c>
      <c r="B15386" t="s">
        <v>102161</v>
      </c>
      <c r="C15386" t="s">
        <v>102165</v>
      </c>
      <c r="D15386" t="s">
        <v>102166</v>
      </c>
      <c r="E15386" t="s">
        <v>102167</v>
      </c>
      <c r="F15386" t="s">
        <v>102168</v>
      </c>
      <c r="I15386" t="s">
        <v>102169</v>
      </c>
      <c r="J15386" t="s">
        <v>102170</v>
      </c>
      <c r="M15386" t="s">
        <v>112308</v>
      </c>
      <c r="N15386" t="s">
        <v>16314</v>
      </c>
      <c r="O15386" s="3" t="s">
        <v>102171</v>
      </c>
      <c r="P15386" t="s">
        <v>16314</v>
      </c>
      <c r="Q15386" t="s">
        <v>16314</v>
      </c>
      <c r="R15386" t="s">
        <v>102171</v>
      </c>
      <c r="S15386" s="4" t="str">
        <f t="shared" si="240"/>
        <v>1997</v>
      </c>
    </row>
    <row r="15387" spans="1:19" hidden="1" x14ac:dyDescent="0.35">
      <c r="A15387" t="s">
        <v>102167</v>
      </c>
      <c r="B15387" t="s">
        <v>102168</v>
      </c>
      <c r="C15387" t="s">
        <v>102172</v>
      </c>
      <c r="D15387" t="s">
        <v>102173</v>
      </c>
      <c r="E15387" t="s">
        <v>102174</v>
      </c>
      <c r="F15387" t="s">
        <v>102175</v>
      </c>
      <c r="I15387" t="s">
        <v>102176</v>
      </c>
      <c r="J15387" t="s">
        <v>102177</v>
      </c>
      <c r="M15387" t="s">
        <v>112299</v>
      </c>
      <c r="N15387" t="s">
        <v>16314</v>
      </c>
      <c r="O15387" s="3" t="s">
        <v>102178</v>
      </c>
      <c r="P15387" t="s">
        <v>16314</v>
      </c>
      <c r="Q15387" t="s">
        <v>16314</v>
      </c>
      <c r="R15387" t="s">
        <v>102178</v>
      </c>
      <c r="S15387" s="4" t="str">
        <f t="shared" si="240"/>
        <v>1997</v>
      </c>
    </row>
    <row r="15388" spans="1:19" hidden="1" x14ac:dyDescent="0.35">
      <c r="A15388" t="s">
        <v>102174</v>
      </c>
      <c r="B15388" t="s">
        <v>102175</v>
      </c>
      <c r="C15388" t="s">
        <v>102179</v>
      </c>
      <c r="D15388" t="s">
        <v>102180</v>
      </c>
      <c r="E15388" t="s">
        <v>102181</v>
      </c>
      <c r="F15388" t="s">
        <v>102182</v>
      </c>
      <c r="I15388" t="s">
        <v>102183</v>
      </c>
      <c r="J15388" t="s">
        <v>102184</v>
      </c>
      <c r="M15388" t="s">
        <v>112315</v>
      </c>
      <c r="N15388" t="s">
        <v>16314</v>
      </c>
      <c r="O15388" s="3" t="s">
        <v>102185</v>
      </c>
      <c r="P15388" t="s">
        <v>16314</v>
      </c>
      <c r="Q15388" t="s">
        <v>16314</v>
      </c>
      <c r="R15388" t="s">
        <v>102185</v>
      </c>
      <c r="S15388" s="4" t="str">
        <f t="shared" si="240"/>
        <v>1997</v>
      </c>
    </row>
    <row r="15389" spans="1:19" hidden="1" x14ac:dyDescent="0.35">
      <c r="A15389" t="s">
        <v>102181</v>
      </c>
      <c r="B15389" t="s">
        <v>102182</v>
      </c>
      <c r="C15389" t="s">
        <v>102186</v>
      </c>
      <c r="D15389" t="s">
        <v>102187</v>
      </c>
      <c r="E15389" t="s">
        <v>102188</v>
      </c>
      <c r="F15389" t="s">
        <v>102189</v>
      </c>
      <c r="I15389" t="s">
        <v>512</v>
      </c>
      <c r="J15389" t="s">
        <v>512</v>
      </c>
      <c r="M15389" t="s">
        <v>112297</v>
      </c>
      <c r="N15389" t="s">
        <v>16314</v>
      </c>
      <c r="O15389" s="3" t="s">
        <v>102190</v>
      </c>
      <c r="P15389" t="s">
        <v>16314</v>
      </c>
      <c r="Q15389" t="s">
        <v>16314</v>
      </c>
      <c r="R15389" t="s">
        <v>102190</v>
      </c>
      <c r="S15389" s="4" t="str">
        <f t="shared" si="240"/>
        <v>1997</v>
      </c>
    </row>
    <row r="15390" spans="1:19" hidden="1" x14ac:dyDescent="0.35">
      <c r="A15390" t="s">
        <v>102188</v>
      </c>
      <c r="B15390" t="s">
        <v>102189</v>
      </c>
      <c r="C15390" t="s">
        <v>102191</v>
      </c>
      <c r="D15390" t="s">
        <v>102192</v>
      </c>
      <c r="E15390" t="s">
        <v>102193</v>
      </c>
      <c r="F15390" t="s">
        <v>102194</v>
      </c>
      <c r="I15390" t="s">
        <v>102195</v>
      </c>
      <c r="J15390" t="s">
        <v>102196</v>
      </c>
      <c r="M15390" t="s">
        <v>112323</v>
      </c>
      <c r="N15390" t="s">
        <v>16314</v>
      </c>
      <c r="O15390" s="3" t="s">
        <v>102197</v>
      </c>
      <c r="P15390" t="s">
        <v>16314</v>
      </c>
      <c r="Q15390" t="s">
        <v>16314</v>
      </c>
      <c r="R15390" t="s">
        <v>102197</v>
      </c>
      <c r="S15390" s="4" t="str">
        <f t="shared" si="240"/>
        <v>1997</v>
      </c>
    </row>
    <row r="15391" spans="1:19" hidden="1" x14ac:dyDescent="0.35">
      <c r="A15391" t="s">
        <v>102193</v>
      </c>
      <c r="B15391" t="s">
        <v>102194</v>
      </c>
      <c r="C15391" t="s">
        <v>102198</v>
      </c>
      <c r="D15391" t="s">
        <v>102199</v>
      </c>
      <c r="E15391" t="s">
        <v>102200</v>
      </c>
      <c r="F15391" t="s">
        <v>102201</v>
      </c>
      <c r="I15391" t="s">
        <v>102202</v>
      </c>
      <c r="J15391" t="s">
        <v>102203</v>
      </c>
      <c r="M15391" t="s">
        <v>112308</v>
      </c>
      <c r="N15391" t="s">
        <v>16314</v>
      </c>
      <c r="O15391" s="3" t="s">
        <v>102204</v>
      </c>
      <c r="P15391" t="s">
        <v>16314</v>
      </c>
      <c r="Q15391" t="s">
        <v>16314</v>
      </c>
      <c r="R15391" t="s">
        <v>102204</v>
      </c>
      <c r="S15391" s="4" t="str">
        <f t="shared" si="240"/>
        <v>1997</v>
      </c>
    </row>
    <row r="15392" spans="1:19" hidden="1" x14ac:dyDescent="0.35">
      <c r="A15392" t="s">
        <v>102200</v>
      </c>
      <c r="B15392" t="s">
        <v>102201</v>
      </c>
      <c r="C15392" t="s">
        <v>102205</v>
      </c>
      <c r="D15392" t="s">
        <v>102206</v>
      </c>
      <c r="E15392" t="s">
        <v>102207</v>
      </c>
      <c r="F15392" t="s">
        <v>102208</v>
      </c>
      <c r="I15392" t="s">
        <v>102209</v>
      </c>
      <c r="J15392" t="s">
        <v>102210</v>
      </c>
      <c r="M15392" t="s">
        <v>112308</v>
      </c>
      <c r="N15392" t="s">
        <v>16314</v>
      </c>
      <c r="O15392" s="3" t="s">
        <v>102211</v>
      </c>
      <c r="P15392" t="s">
        <v>16314</v>
      </c>
      <c r="Q15392" t="s">
        <v>16314</v>
      </c>
      <c r="R15392" t="s">
        <v>102211</v>
      </c>
      <c r="S15392" s="4" t="str">
        <f t="shared" si="240"/>
        <v>1997</v>
      </c>
    </row>
    <row r="15393" spans="1:19" hidden="1" x14ac:dyDescent="0.35">
      <c r="A15393" t="s">
        <v>102207</v>
      </c>
      <c r="B15393" t="s">
        <v>102208</v>
      </c>
      <c r="C15393" t="s">
        <v>102212</v>
      </c>
      <c r="D15393" t="s">
        <v>102213</v>
      </c>
      <c r="E15393" t="s">
        <v>102214</v>
      </c>
      <c r="F15393" t="s">
        <v>102215</v>
      </c>
      <c r="I15393" t="s">
        <v>512</v>
      </c>
      <c r="J15393" t="s">
        <v>512</v>
      </c>
      <c r="M15393" t="s">
        <v>112297</v>
      </c>
      <c r="N15393" t="s">
        <v>16314</v>
      </c>
      <c r="O15393" s="3" t="s">
        <v>102216</v>
      </c>
      <c r="P15393" t="s">
        <v>16314</v>
      </c>
      <c r="Q15393" t="s">
        <v>16314</v>
      </c>
      <c r="R15393" t="s">
        <v>102216</v>
      </c>
      <c r="S15393" s="4" t="str">
        <f t="shared" si="240"/>
        <v>1997</v>
      </c>
    </row>
    <row r="15394" spans="1:19" hidden="1" x14ac:dyDescent="0.35">
      <c r="A15394" t="s">
        <v>102214</v>
      </c>
      <c r="B15394" t="s">
        <v>102215</v>
      </c>
      <c r="C15394" t="s">
        <v>102217</v>
      </c>
      <c r="D15394" t="s">
        <v>102218</v>
      </c>
      <c r="E15394" t="s">
        <v>102219</v>
      </c>
      <c r="F15394" t="s">
        <v>102220</v>
      </c>
      <c r="I15394" t="s">
        <v>102221</v>
      </c>
      <c r="J15394" t="s">
        <v>102222</v>
      </c>
      <c r="M15394" t="s">
        <v>112308</v>
      </c>
      <c r="N15394" t="s">
        <v>16314</v>
      </c>
      <c r="O15394" s="3" t="s">
        <v>102223</v>
      </c>
      <c r="P15394" t="s">
        <v>16314</v>
      </c>
      <c r="Q15394" t="s">
        <v>16314</v>
      </c>
      <c r="R15394" t="s">
        <v>102223</v>
      </c>
      <c r="S15394" s="4" t="str">
        <f t="shared" si="240"/>
        <v>1997</v>
      </c>
    </row>
    <row r="15395" spans="1:19" hidden="1" x14ac:dyDescent="0.35">
      <c r="A15395" t="s">
        <v>102219</v>
      </c>
      <c r="B15395" t="s">
        <v>102220</v>
      </c>
      <c r="C15395" t="s">
        <v>102224</v>
      </c>
      <c r="D15395" t="s">
        <v>102225</v>
      </c>
      <c r="E15395" t="s">
        <v>102226</v>
      </c>
      <c r="F15395" t="s">
        <v>102227</v>
      </c>
      <c r="I15395" t="s">
        <v>102228</v>
      </c>
      <c r="J15395" t="s">
        <v>102229</v>
      </c>
      <c r="M15395" t="s">
        <v>112308</v>
      </c>
      <c r="N15395" t="s">
        <v>16314</v>
      </c>
      <c r="O15395" s="3" t="s">
        <v>102230</v>
      </c>
      <c r="P15395" t="s">
        <v>16314</v>
      </c>
      <c r="Q15395" t="s">
        <v>16314</v>
      </c>
      <c r="R15395" t="s">
        <v>102230</v>
      </c>
      <c r="S15395" s="4" t="str">
        <f t="shared" si="240"/>
        <v>1997</v>
      </c>
    </row>
    <row r="15396" spans="1:19" hidden="1" x14ac:dyDescent="0.35">
      <c r="A15396" t="s">
        <v>102226</v>
      </c>
      <c r="B15396" t="s">
        <v>102227</v>
      </c>
      <c r="C15396" t="s">
        <v>102231</v>
      </c>
      <c r="D15396" t="s">
        <v>102232</v>
      </c>
      <c r="E15396" t="s">
        <v>102233</v>
      </c>
      <c r="F15396" t="s">
        <v>102234</v>
      </c>
      <c r="I15396" t="s">
        <v>102235</v>
      </c>
      <c r="J15396" t="s">
        <v>102236</v>
      </c>
      <c r="M15396" t="s">
        <v>112297</v>
      </c>
      <c r="N15396" t="s">
        <v>16314</v>
      </c>
      <c r="O15396" s="3" t="s">
        <v>102237</v>
      </c>
      <c r="P15396" t="s">
        <v>16314</v>
      </c>
      <c r="Q15396" t="s">
        <v>16314</v>
      </c>
      <c r="R15396" t="s">
        <v>102237</v>
      </c>
      <c r="S15396" s="4" t="str">
        <f t="shared" si="240"/>
        <v>1997</v>
      </c>
    </row>
    <row r="15397" spans="1:19" hidden="1" x14ac:dyDescent="0.35">
      <c r="A15397" t="s">
        <v>102233</v>
      </c>
      <c r="B15397" t="s">
        <v>102234</v>
      </c>
      <c r="C15397" t="s">
        <v>102238</v>
      </c>
      <c r="D15397" t="s">
        <v>102239</v>
      </c>
      <c r="E15397" t="s">
        <v>102240</v>
      </c>
      <c r="F15397" t="s">
        <v>102241</v>
      </c>
      <c r="I15397" t="s">
        <v>512</v>
      </c>
      <c r="J15397" t="s">
        <v>512</v>
      </c>
      <c r="M15397" t="s">
        <v>112297</v>
      </c>
      <c r="N15397" t="s">
        <v>16314</v>
      </c>
      <c r="O15397" s="3" t="s">
        <v>102242</v>
      </c>
      <c r="P15397" t="s">
        <v>16314</v>
      </c>
      <c r="Q15397" t="s">
        <v>16314</v>
      </c>
      <c r="R15397" t="s">
        <v>102242</v>
      </c>
      <c r="S15397" s="4" t="str">
        <f t="shared" si="240"/>
        <v>1997</v>
      </c>
    </row>
    <row r="15398" spans="1:19" hidden="1" x14ac:dyDescent="0.35">
      <c r="A15398" t="s">
        <v>102240</v>
      </c>
      <c r="B15398" t="s">
        <v>102241</v>
      </c>
      <c r="C15398" t="s">
        <v>102243</v>
      </c>
      <c r="D15398" t="s">
        <v>102244</v>
      </c>
      <c r="E15398" t="s">
        <v>102245</v>
      </c>
      <c r="F15398" t="s">
        <v>102246</v>
      </c>
      <c r="I15398" t="s">
        <v>102247</v>
      </c>
      <c r="J15398" t="s">
        <v>102248</v>
      </c>
      <c r="M15398" t="s">
        <v>112297</v>
      </c>
      <c r="N15398" t="s">
        <v>16314</v>
      </c>
      <c r="O15398" s="3" t="s">
        <v>102249</v>
      </c>
      <c r="P15398" t="s">
        <v>16314</v>
      </c>
      <c r="Q15398" t="s">
        <v>16314</v>
      </c>
      <c r="R15398" t="s">
        <v>102249</v>
      </c>
      <c r="S15398" s="4" t="str">
        <f t="shared" si="240"/>
        <v>1997</v>
      </c>
    </row>
    <row r="15399" spans="1:19" ht="29" hidden="1" x14ac:dyDescent="0.35">
      <c r="A15399" t="s">
        <v>102245</v>
      </c>
      <c r="B15399" t="s">
        <v>102246</v>
      </c>
      <c r="C15399" t="s">
        <v>102250</v>
      </c>
      <c r="D15399" t="s">
        <v>102251</v>
      </c>
      <c r="E15399" t="s">
        <v>102252</v>
      </c>
      <c r="F15399" t="s">
        <v>102253</v>
      </c>
      <c r="I15399" t="s">
        <v>102254</v>
      </c>
      <c r="J15399" t="s">
        <v>102255</v>
      </c>
      <c r="K15399" s="2" t="s">
        <v>78795</v>
      </c>
      <c r="M15399" t="s">
        <v>16314</v>
      </c>
      <c r="N15399" t="s">
        <v>16314</v>
      </c>
      <c r="O15399" s="3" t="s">
        <v>102256</v>
      </c>
      <c r="P15399" t="s">
        <v>16314</v>
      </c>
      <c r="Q15399" t="s">
        <v>16314</v>
      </c>
      <c r="R15399" t="s">
        <v>102256</v>
      </c>
      <c r="S15399" s="4" t="str">
        <f t="shared" si="240"/>
        <v>1997</v>
      </c>
    </row>
    <row r="15400" spans="1:19" ht="29" hidden="1" x14ac:dyDescent="0.35">
      <c r="A15400" t="s">
        <v>102252</v>
      </c>
      <c r="B15400" t="s">
        <v>102253</v>
      </c>
      <c r="C15400" t="s">
        <v>102257</v>
      </c>
      <c r="D15400" t="s">
        <v>102258</v>
      </c>
      <c r="E15400" t="s">
        <v>102259</v>
      </c>
      <c r="F15400" t="s">
        <v>102260</v>
      </c>
      <c r="I15400" t="s">
        <v>102261</v>
      </c>
      <c r="J15400" t="s">
        <v>102262</v>
      </c>
      <c r="K15400" s="2" t="s">
        <v>78795</v>
      </c>
      <c r="M15400" t="s">
        <v>16314</v>
      </c>
      <c r="N15400" t="s">
        <v>16314</v>
      </c>
      <c r="O15400" s="3" t="s">
        <v>102263</v>
      </c>
      <c r="P15400" t="s">
        <v>16314</v>
      </c>
      <c r="Q15400" t="s">
        <v>16314</v>
      </c>
      <c r="R15400" t="s">
        <v>102263</v>
      </c>
      <c r="S15400" s="4" t="str">
        <f t="shared" si="240"/>
        <v>1997</v>
      </c>
    </row>
    <row r="15401" spans="1:19" ht="29" hidden="1" x14ac:dyDescent="0.35">
      <c r="A15401" t="s">
        <v>102259</v>
      </c>
      <c r="B15401" t="s">
        <v>102260</v>
      </c>
      <c r="C15401" t="s">
        <v>102264</v>
      </c>
      <c r="D15401" t="s">
        <v>102265</v>
      </c>
      <c r="E15401" t="s">
        <v>102266</v>
      </c>
      <c r="F15401" t="s">
        <v>102267</v>
      </c>
      <c r="I15401" t="s">
        <v>102268</v>
      </c>
      <c r="J15401" t="s">
        <v>102269</v>
      </c>
      <c r="K15401" s="2" t="s">
        <v>78795</v>
      </c>
      <c r="M15401" t="s">
        <v>16314</v>
      </c>
      <c r="N15401" t="s">
        <v>16314</v>
      </c>
      <c r="O15401" s="3" t="s">
        <v>102270</v>
      </c>
      <c r="P15401" t="s">
        <v>16314</v>
      </c>
      <c r="Q15401" t="s">
        <v>16314</v>
      </c>
      <c r="R15401" t="s">
        <v>102270</v>
      </c>
      <c r="S15401" s="4" t="str">
        <f t="shared" si="240"/>
        <v>1997</v>
      </c>
    </row>
    <row r="15402" spans="1:19" hidden="1" x14ac:dyDescent="0.35">
      <c r="A15402" t="s">
        <v>102266</v>
      </c>
      <c r="B15402" t="s">
        <v>102267</v>
      </c>
      <c r="C15402" t="s">
        <v>102271</v>
      </c>
      <c r="D15402" t="s">
        <v>102272</v>
      </c>
      <c r="E15402" t="s">
        <v>102273</v>
      </c>
      <c r="F15402" t="s">
        <v>102274</v>
      </c>
      <c r="I15402" t="s">
        <v>102275</v>
      </c>
      <c r="J15402" t="s">
        <v>102276</v>
      </c>
      <c r="M15402" t="s">
        <v>112305</v>
      </c>
      <c r="N15402" t="s">
        <v>16314</v>
      </c>
      <c r="O15402" s="3" t="s">
        <v>102277</v>
      </c>
      <c r="P15402" t="s">
        <v>16314</v>
      </c>
      <c r="Q15402" t="s">
        <v>16314</v>
      </c>
      <c r="R15402" t="s">
        <v>102277</v>
      </c>
      <c r="S15402" s="4" t="str">
        <f t="shared" si="240"/>
        <v>1997</v>
      </c>
    </row>
    <row r="15403" spans="1:19" hidden="1" x14ac:dyDescent="0.35">
      <c r="A15403" t="s">
        <v>102273</v>
      </c>
      <c r="B15403" t="s">
        <v>102274</v>
      </c>
      <c r="C15403" t="s">
        <v>102278</v>
      </c>
      <c r="D15403" t="s">
        <v>102279</v>
      </c>
      <c r="E15403" t="s">
        <v>102280</v>
      </c>
      <c r="F15403" t="s">
        <v>102281</v>
      </c>
      <c r="I15403" t="s">
        <v>102282</v>
      </c>
      <c r="J15403" t="s">
        <v>102283</v>
      </c>
      <c r="M15403" t="s">
        <v>112297</v>
      </c>
      <c r="N15403" t="s">
        <v>16314</v>
      </c>
      <c r="O15403" s="3" t="s">
        <v>102284</v>
      </c>
      <c r="P15403" t="s">
        <v>16314</v>
      </c>
      <c r="Q15403" t="s">
        <v>16314</v>
      </c>
      <c r="R15403" t="s">
        <v>102284</v>
      </c>
      <c r="S15403" s="4" t="str">
        <f t="shared" si="240"/>
        <v>1997</v>
      </c>
    </row>
    <row r="15404" spans="1:19" hidden="1" x14ac:dyDescent="0.35">
      <c r="A15404" t="s">
        <v>102280</v>
      </c>
      <c r="B15404" t="s">
        <v>102281</v>
      </c>
      <c r="C15404" t="s">
        <v>102285</v>
      </c>
      <c r="D15404" t="s">
        <v>102286</v>
      </c>
      <c r="E15404" t="s">
        <v>102287</v>
      </c>
      <c r="F15404" t="s">
        <v>102288</v>
      </c>
      <c r="I15404" t="s">
        <v>102289</v>
      </c>
      <c r="J15404" t="s">
        <v>102290</v>
      </c>
      <c r="M15404" t="s">
        <v>16314</v>
      </c>
      <c r="N15404" t="s">
        <v>16314</v>
      </c>
      <c r="O15404" s="3" t="s">
        <v>102291</v>
      </c>
      <c r="P15404" t="s">
        <v>16314</v>
      </c>
      <c r="Q15404" t="s">
        <v>16314</v>
      </c>
      <c r="R15404" t="s">
        <v>102291</v>
      </c>
      <c r="S15404" s="4" t="str">
        <f t="shared" si="240"/>
        <v>1997</v>
      </c>
    </row>
    <row r="15405" spans="1:19" hidden="1" x14ac:dyDescent="0.35">
      <c r="A15405" t="s">
        <v>102287</v>
      </c>
      <c r="B15405" t="s">
        <v>102288</v>
      </c>
      <c r="C15405" t="s">
        <v>102292</v>
      </c>
      <c r="D15405" t="s">
        <v>102293</v>
      </c>
      <c r="E15405" t="s">
        <v>102294</v>
      </c>
      <c r="F15405" t="s">
        <v>102295</v>
      </c>
      <c r="I15405" t="s">
        <v>102296</v>
      </c>
      <c r="J15405" t="s">
        <v>102297</v>
      </c>
      <c r="M15405" t="s">
        <v>112297</v>
      </c>
      <c r="N15405" t="s">
        <v>16314</v>
      </c>
      <c r="O15405" s="3" t="s">
        <v>102298</v>
      </c>
      <c r="P15405" t="s">
        <v>16314</v>
      </c>
      <c r="Q15405" t="s">
        <v>16314</v>
      </c>
      <c r="R15405" t="s">
        <v>102298</v>
      </c>
      <c r="S15405" s="4" t="str">
        <f t="shared" si="240"/>
        <v>1997</v>
      </c>
    </row>
    <row r="15406" spans="1:19" hidden="1" x14ac:dyDescent="0.35">
      <c r="A15406" t="s">
        <v>102294</v>
      </c>
      <c r="B15406" t="s">
        <v>102295</v>
      </c>
      <c r="C15406" t="s">
        <v>102299</v>
      </c>
      <c r="D15406" t="s">
        <v>102300</v>
      </c>
      <c r="E15406" t="s">
        <v>102301</v>
      </c>
      <c r="F15406" t="s">
        <v>102302</v>
      </c>
      <c r="I15406" t="s">
        <v>102303</v>
      </c>
      <c r="J15406" t="s">
        <v>102304</v>
      </c>
      <c r="M15406" t="s">
        <v>112297</v>
      </c>
      <c r="N15406" t="s">
        <v>16314</v>
      </c>
      <c r="O15406" s="3" t="s">
        <v>102305</v>
      </c>
      <c r="P15406" t="s">
        <v>16314</v>
      </c>
      <c r="Q15406" t="s">
        <v>16314</v>
      </c>
      <c r="R15406" t="s">
        <v>102305</v>
      </c>
      <c r="S15406" s="4" t="str">
        <f t="shared" si="240"/>
        <v>1997</v>
      </c>
    </row>
    <row r="15407" spans="1:19" hidden="1" x14ac:dyDescent="0.35">
      <c r="A15407" t="s">
        <v>102301</v>
      </c>
      <c r="B15407" t="s">
        <v>102302</v>
      </c>
      <c r="C15407" t="s">
        <v>102306</v>
      </c>
      <c r="D15407" t="s">
        <v>102307</v>
      </c>
      <c r="E15407" t="s">
        <v>102308</v>
      </c>
      <c r="F15407" t="s">
        <v>102309</v>
      </c>
      <c r="I15407" t="s">
        <v>512</v>
      </c>
      <c r="J15407" t="s">
        <v>512</v>
      </c>
      <c r="M15407" t="s">
        <v>112297</v>
      </c>
      <c r="N15407" t="s">
        <v>16314</v>
      </c>
      <c r="O15407" s="3" t="s">
        <v>102310</v>
      </c>
      <c r="P15407" t="s">
        <v>16314</v>
      </c>
      <c r="Q15407" t="s">
        <v>16314</v>
      </c>
      <c r="R15407" t="s">
        <v>102310</v>
      </c>
      <c r="S15407" s="4" t="str">
        <f t="shared" si="240"/>
        <v>1997</v>
      </c>
    </row>
    <row r="15408" spans="1:19" hidden="1" x14ac:dyDescent="0.35">
      <c r="A15408" t="s">
        <v>102308</v>
      </c>
      <c r="B15408" t="s">
        <v>102309</v>
      </c>
      <c r="C15408" t="s">
        <v>102311</v>
      </c>
      <c r="D15408" t="s">
        <v>102312</v>
      </c>
      <c r="E15408" t="s">
        <v>102313</v>
      </c>
      <c r="F15408" t="s">
        <v>102314</v>
      </c>
      <c r="I15408" t="s">
        <v>102315</v>
      </c>
      <c r="J15408" t="s">
        <v>102316</v>
      </c>
      <c r="M15408" t="s">
        <v>112308</v>
      </c>
      <c r="N15408" t="s">
        <v>16314</v>
      </c>
      <c r="O15408" s="3" t="s">
        <v>102317</v>
      </c>
      <c r="P15408" t="s">
        <v>16314</v>
      </c>
      <c r="Q15408" t="s">
        <v>16314</v>
      </c>
      <c r="R15408" t="s">
        <v>102317</v>
      </c>
      <c r="S15408" s="4" t="str">
        <f t="shared" si="240"/>
        <v>1997</v>
      </c>
    </row>
    <row r="15409" spans="1:19" hidden="1" x14ac:dyDescent="0.35">
      <c r="A15409" t="s">
        <v>102313</v>
      </c>
      <c r="B15409" t="s">
        <v>102314</v>
      </c>
      <c r="C15409" t="s">
        <v>102318</v>
      </c>
      <c r="D15409" t="s">
        <v>102319</v>
      </c>
      <c r="E15409" t="s">
        <v>102320</v>
      </c>
      <c r="F15409" t="s">
        <v>102321</v>
      </c>
      <c r="I15409" t="s">
        <v>102322</v>
      </c>
      <c r="J15409" t="s">
        <v>102323</v>
      </c>
      <c r="M15409" t="s">
        <v>112315</v>
      </c>
      <c r="N15409" t="s">
        <v>16314</v>
      </c>
      <c r="O15409" s="3" t="s">
        <v>102324</v>
      </c>
      <c r="P15409" t="s">
        <v>16314</v>
      </c>
      <c r="Q15409" t="s">
        <v>16314</v>
      </c>
      <c r="R15409" t="s">
        <v>102324</v>
      </c>
      <c r="S15409" s="4" t="str">
        <f t="shared" si="240"/>
        <v>1997</v>
      </c>
    </row>
    <row r="15410" spans="1:19" hidden="1" x14ac:dyDescent="0.35">
      <c r="A15410" t="s">
        <v>102320</v>
      </c>
      <c r="B15410" t="s">
        <v>102321</v>
      </c>
      <c r="C15410" t="s">
        <v>102325</v>
      </c>
      <c r="D15410" t="s">
        <v>102326</v>
      </c>
      <c r="E15410" t="s">
        <v>102327</v>
      </c>
      <c r="F15410" t="s">
        <v>102328</v>
      </c>
      <c r="I15410" t="s">
        <v>102329</v>
      </c>
      <c r="J15410" t="s">
        <v>102330</v>
      </c>
      <c r="M15410" t="s">
        <v>112314</v>
      </c>
      <c r="N15410" t="s">
        <v>16314</v>
      </c>
      <c r="O15410" s="3" t="s">
        <v>102331</v>
      </c>
      <c r="P15410" t="s">
        <v>16314</v>
      </c>
      <c r="Q15410" t="s">
        <v>16314</v>
      </c>
      <c r="R15410" t="s">
        <v>102331</v>
      </c>
      <c r="S15410" s="4" t="str">
        <f t="shared" si="240"/>
        <v>1997</v>
      </c>
    </row>
    <row r="15411" spans="1:19" hidden="1" x14ac:dyDescent="0.35">
      <c r="A15411" t="s">
        <v>102327</v>
      </c>
      <c r="B15411" t="s">
        <v>102328</v>
      </c>
      <c r="C15411" t="s">
        <v>102332</v>
      </c>
      <c r="D15411" t="s">
        <v>102333</v>
      </c>
      <c r="E15411" t="s">
        <v>102334</v>
      </c>
      <c r="F15411" t="s">
        <v>102335</v>
      </c>
      <c r="I15411" t="s">
        <v>102336</v>
      </c>
      <c r="J15411" t="s">
        <v>102337</v>
      </c>
      <c r="M15411" t="s">
        <v>112314</v>
      </c>
      <c r="N15411" t="s">
        <v>16314</v>
      </c>
      <c r="O15411" s="3" t="s">
        <v>102338</v>
      </c>
      <c r="P15411" t="s">
        <v>16314</v>
      </c>
      <c r="Q15411" t="s">
        <v>16314</v>
      </c>
      <c r="R15411" t="s">
        <v>102338</v>
      </c>
      <c r="S15411" s="4" t="str">
        <f t="shared" si="240"/>
        <v>1997</v>
      </c>
    </row>
    <row r="15412" spans="1:19" hidden="1" x14ac:dyDescent="0.35">
      <c r="A15412" t="s">
        <v>102334</v>
      </c>
      <c r="B15412" t="s">
        <v>102335</v>
      </c>
      <c r="C15412" t="s">
        <v>102339</v>
      </c>
      <c r="D15412" t="s">
        <v>102340</v>
      </c>
      <c r="E15412" t="s">
        <v>102341</v>
      </c>
      <c r="F15412" t="s">
        <v>102342</v>
      </c>
      <c r="I15412" t="s">
        <v>102343</v>
      </c>
      <c r="J15412" t="s">
        <v>102344</v>
      </c>
      <c r="M15412" t="s">
        <v>112314</v>
      </c>
      <c r="N15412" t="s">
        <v>16314</v>
      </c>
      <c r="O15412" s="3" t="s">
        <v>102345</v>
      </c>
      <c r="P15412" t="s">
        <v>16314</v>
      </c>
      <c r="Q15412" t="s">
        <v>16314</v>
      </c>
      <c r="R15412" t="s">
        <v>102345</v>
      </c>
      <c r="S15412" s="4" t="str">
        <f t="shared" si="240"/>
        <v>1997</v>
      </c>
    </row>
    <row r="15413" spans="1:19" hidden="1" x14ac:dyDescent="0.35">
      <c r="A15413" t="s">
        <v>102341</v>
      </c>
      <c r="B15413" t="s">
        <v>102342</v>
      </c>
      <c r="C15413" t="s">
        <v>102346</v>
      </c>
      <c r="D15413" t="s">
        <v>102347</v>
      </c>
      <c r="E15413" t="s">
        <v>102348</v>
      </c>
      <c r="F15413" t="s">
        <v>102349</v>
      </c>
      <c r="I15413" t="s">
        <v>102350</v>
      </c>
      <c r="J15413" t="s">
        <v>102351</v>
      </c>
      <c r="M15413" t="s">
        <v>112314</v>
      </c>
      <c r="N15413" t="s">
        <v>16314</v>
      </c>
      <c r="O15413" s="3" t="s">
        <v>102352</v>
      </c>
      <c r="P15413" t="s">
        <v>16314</v>
      </c>
      <c r="Q15413" t="s">
        <v>16314</v>
      </c>
      <c r="R15413" t="s">
        <v>102352</v>
      </c>
      <c r="S15413" s="4" t="str">
        <f t="shared" si="240"/>
        <v>1997</v>
      </c>
    </row>
    <row r="15414" spans="1:19" ht="29" hidden="1" x14ac:dyDescent="0.35">
      <c r="A15414" t="s">
        <v>102348</v>
      </c>
      <c r="B15414" t="s">
        <v>102349</v>
      </c>
      <c r="C15414" t="s">
        <v>102353</v>
      </c>
      <c r="D15414" t="s">
        <v>102354</v>
      </c>
      <c r="E15414" t="s">
        <v>102355</v>
      </c>
      <c r="F15414" t="s">
        <v>102356</v>
      </c>
      <c r="I15414" t="s">
        <v>102357</v>
      </c>
      <c r="J15414" t="s">
        <v>102358</v>
      </c>
      <c r="K15414" s="2" t="s">
        <v>96840</v>
      </c>
      <c r="M15414" t="s">
        <v>16314</v>
      </c>
      <c r="N15414" t="s">
        <v>16314</v>
      </c>
      <c r="O15414" s="3" t="s">
        <v>102359</v>
      </c>
      <c r="P15414" t="s">
        <v>16314</v>
      </c>
      <c r="Q15414" t="s">
        <v>16314</v>
      </c>
      <c r="R15414" t="s">
        <v>102359</v>
      </c>
      <c r="S15414" s="4" t="str">
        <f t="shared" si="240"/>
        <v>1997</v>
      </c>
    </row>
    <row r="15415" spans="1:19" hidden="1" x14ac:dyDescent="0.35">
      <c r="A15415" t="s">
        <v>102355</v>
      </c>
      <c r="B15415" t="s">
        <v>102356</v>
      </c>
      <c r="C15415" t="s">
        <v>102360</v>
      </c>
      <c r="D15415" t="s">
        <v>102361</v>
      </c>
      <c r="E15415" t="s">
        <v>102362</v>
      </c>
      <c r="F15415" t="s">
        <v>102363</v>
      </c>
      <c r="I15415" t="s">
        <v>102364</v>
      </c>
      <c r="J15415" t="s">
        <v>102365</v>
      </c>
      <c r="M15415" t="s">
        <v>112308</v>
      </c>
      <c r="N15415" t="s">
        <v>16314</v>
      </c>
      <c r="O15415" s="3" t="s">
        <v>102366</v>
      </c>
      <c r="P15415" t="s">
        <v>16314</v>
      </c>
      <c r="Q15415" t="s">
        <v>16314</v>
      </c>
      <c r="R15415" t="s">
        <v>102366</v>
      </c>
      <c r="S15415" s="4" t="str">
        <f t="shared" si="240"/>
        <v>1997</v>
      </c>
    </row>
    <row r="15416" spans="1:19" hidden="1" x14ac:dyDescent="0.35">
      <c r="A15416" t="s">
        <v>102362</v>
      </c>
      <c r="B15416" t="s">
        <v>102363</v>
      </c>
      <c r="C15416" t="s">
        <v>102367</v>
      </c>
      <c r="D15416" t="s">
        <v>102368</v>
      </c>
      <c r="E15416" t="s">
        <v>102369</v>
      </c>
      <c r="F15416" t="s">
        <v>102370</v>
      </c>
      <c r="I15416" t="s">
        <v>102371</v>
      </c>
      <c r="J15416" t="s">
        <v>102371</v>
      </c>
      <c r="M15416" t="s">
        <v>112305</v>
      </c>
      <c r="N15416" t="s">
        <v>16314</v>
      </c>
      <c r="O15416" s="3" t="s">
        <v>102372</v>
      </c>
      <c r="P15416" t="s">
        <v>16314</v>
      </c>
      <c r="Q15416" t="s">
        <v>16314</v>
      </c>
      <c r="R15416" t="s">
        <v>102372</v>
      </c>
      <c r="S15416" s="4" t="str">
        <f t="shared" si="240"/>
        <v>1997</v>
      </c>
    </row>
    <row r="15417" spans="1:19" hidden="1" x14ac:dyDescent="0.35">
      <c r="A15417" t="s">
        <v>102369</v>
      </c>
      <c r="B15417" t="s">
        <v>102370</v>
      </c>
      <c r="C15417" t="s">
        <v>102373</v>
      </c>
      <c r="D15417" t="s">
        <v>102374</v>
      </c>
      <c r="E15417" t="s">
        <v>102375</v>
      </c>
      <c r="F15417">
        <v>118715549</v>
      </c>
      <c r="I15417" t="s">
        <v>102376</v>
      </c>
      <c r="J15417" t="s">
        <v>102377</v>
      </c>
      <c r="M15417" t="s">
        <v>112298</v>
      </c>
      <c r="N15417" t="s">
        <v>28</v>
      </c>
      <c r="O15417" s="3" t="s">
        <v>102378</v>
      </c>
      <c r="P15417" t="s">
        <v>16314</v>
      </c>
      <c r="Q15417" t="s">
        <v>16314</v>
      </c>
      <c r="R15417" t="s">
        <v>102378</v>
      </c>
      <c r="S15417" s="4" t="str">
        <f t="shared" si="240"/>
        <v>1997</v>
      </c>
    </row>
    <row r="15418" spans="1:19" hidden="1" x14ac:dyDescent="0.35">
      <c r="A15418" t="s">
        <v>102375</v>
      </c>
      <c r="B15418">
        <v>118715549</v>
      </c>
      <c r="C15418" t="s">
        <v>102379</v>
      </c>
      <c r="D15418" t="s">
        <v>102380</v>
      </c>
      <c r="E15418" t="s">
        <v>102381</v>
      </c>
      <c r="F15418" t="s">
        <v>102382</v>
      </c>
      <c r="I15418" t="s">
        <v>102383</v>
      </c>
      <c r="J15418" t="s">
        <v>102384</v>
      </c>
      <c r="M15418" t="s">
        <v>112300</v>
      </c>
      <c r="N15418" t="s">
        <v>16314</v>
      </c>
      <c r="O15418" s="3" t="s">
        <v>102385</v>
      </c>
      <c r="P15418" t="s">
        <v>16314</v>
      </c>
      <c r="Q15418" t="s">
        <v>16314</v>
      </c>
      <c r="R15418" t="s">
        <v>102385</v>
      </c>
      <c r="S15418" s="4" t="str">
        <f t="shared" si="240"/>
        <v>1997</v>
      </c>
    </row>
    <row r="15419" spans="1:19" ht="29" hidden="1" x14ac:dyDescent="0.35">
      <c r="A15419" t="s">
        <v>102381</v>
      </c>
      <c r="B15419" t="s">
        <v>102382</v>
      </c>
      <c r="C15419" t="s">
        <v>102386</v>
      </c>
      <c r="D15419" t="s">
        <v>102387</v>
      </c>
      <c r="E15419" t="s">
        <v>102388</v>
      </c>
      <c r="F15419" t="s">
        <v>102389</v>
      </c>
      <c r="I15419" t="s">
        <v>102390</v>
      </c>
      <c r="J15419" t="s">
        <v>102391</v>
      </c>
      <c r="K15419" s="2" t="s">
        <v>78795</v>
      </c>
      <c r="M15419" t="s">
        <v>16314</v>
      </c>
      <c r="N15419" t="s">
        <v>16314</v>
      </c>
      <c r="O15419" s="3" t="s">
        <v>102392</v>
      </c>
      <c r="P15419" t="s">
        <v>16314</v>
      </c>
      <c r="Q15419" t="s">
        <v>16314</v>
      </c>
      <c r="R15419" t="s">
        <v>102392</v>
      </c>
      <c r="S15419" s="4" t="str">
        <f t="shared" si="240"/>
        <v>1997</v>
      </c>
    </row>
    <row r="15420" spans="1:19" hidden="1" x14ac:dyDescent="0.35">
      <c r="A15420" t="s">
        <v>102388</v>
      </c>
      <c r="B15420" t="s">
        <v>102389</v>
      </c>
      <c r="C15420" t="s">
        <v>102393</v>
      </c>
      <c r="D15420" t="s">
        <v>102394</v>
      </c>
      <c r="E15420" t="s">
        <v>102395</v>
      </c>
      <c r="F15420" t="s">
        <v>102396</v>
      </c>
      <c r="I15420" t="s">
        <v>102397</v>
      </c>
      <c r="J15420" t="s">
        <v>102398</v>
      </c>
      <c r="M15420" t="s">
        <v>112314</v>
      </c>
      <c r="N15420" t="s">
        <v>16314</v>
      </c>
      <c r="O15420" s="3" t="s">
        <v>102399</v>
      </c>
      <c r="P15420" t="s">
        <v>16314</v>
      </c>
      <c r="Q15420" t="s">
        <v>16314</v>
      </c>
      <c r="R15420" t="s">
        <v>102399</v>
      </c>
      <c r="S15420" s="4" t="str">
        <f t="shared" si="240"/>
        <v>1997</v>
      </c>
    </row>
    <row r="15421" spans="1:19" hidden="1" x14ac:dyDescent="0.35">
      <c r="A15421" t="s">
        <v>102395</v>
      </c>
      <c r="B15421" t="s">
        <v>102396</v>
      </c>
      <c r="C15421" t="s">
        <v>102400</v>
      </c>
      <c r="D15421" t="s">
        <v>102401</v>
      </c>
      <c r="E15421" t="s">
        <v>102402</v>
      </c>
      <c r="F15421" t="s">
        <v>102403</v>
      </c>
      <c r="I15421" t="s">
        <v>97541</v>
      </c>
      <c r="J15421" t="s">
        <v>414</v>
      </c>
      <c r="M15421" t="s">
        <v>112299</v>
      </c>
      <c r="N15421" t="s">
        <v>16314</v>
      </c>
      <c r="O15421" s="3" t="s">
        <v>102404</v>
      </c>
      <c r="P15421" t="s">
        <v>16314</v>
      </c>
      <c r="Q15421" t="s">
        <v>16314</v>
      </c>
      <c r="R15421" t="s">
        <v>102404</v>
      </c>
      <c r="S15421" s="4" t="str">
        <f t="shared" si="240"/>
        <v>1997</v>
      </c>
    </row>
    <row r="15422" spans="1:19" ht="174" hidden="1" x14ac:dyDescent="0.35">
      <c r="A15422" t="s">
        <v>102402</v>
      </c>
      <c r="B15422" t="s">
        <v>102403</v>
      </c>
      <c r="C15422" t="s">
        <v>102405</v>
      </c>
      <c r="D15422" t="s">
        <v>102406</v>
      </c>
      <c r="E15422" t="s">
        <v>102407</v>
      </c>
      <c r="F15422" t="s">
        <v>102408</v>
      </c>
      <c r="I15422" t="s">
        <v>102409</v>
      </c>
      <c r="J15422" t="s">
        <v>102410</v>
      </c>
      <c r="K15422" s="2" t="s">
        <v>102411</v>
      </c>
      <c r="M15422" t="s">
        <v>16314</v>
      </c>
      <c r="N15422" t="s">
        <v>16314</v>
      </c>
      <c r="O15422" s="3" t="s">
        <v>102412</v>
      </c>
      <c r="P15422" t="s">
        <v>16314</v>
      </c>
      <c r="Q15422" t="s">
        <v>16314</v>
      </c>
      <c r="R15422" t="s">
        <v>102412</v>
      </c>
      <c r="S15422" s="4" t="str">
        <f t="shared" si="240"/>
        <v>1997</v>
      </c>
    </row>
    <row r="15423" spans="1:19" ht="29" hidden="1" x14ac:dyDescent="0.35">
      <c r="A15423" t="s">
        <v>102407</v>
      </c>
      <c r="B15423" t="s">
        <v>102408</v>
      </c>
      <c r="C15423" t="s">
        <v>102413</v>
      </c>
      <c r="D15423" t="s">
        <v>102414</v>
      </c>
      <c r="E15423" t="s">
        <v>102415</v>
      </c>
      <c r="F15423" t="s">
        <v>102416</v>
      </c>
      <c r="I15423" t="s">
        <v>102417</v>
      </c>
      <c r="J15423" t="s">
        <v>102418</v>
      </c>
      <c r="K15423" s="2" t="s">
        <v>78795</v>
      </c>
      <c r="M15423" t="s">
        <v>16314</v>
      </c>
      <c r="N15423" t="s">
        <v>16314</v>
      </c>
      <c r="O15423" s="3" t="s">
        <v>102419</v>
      </c>
      <c r="P15423" t="s">
        <v>16314</v>
      </c>
      <c r="Q15423" t="s">
        <v>16314</v>
      </c>
      <c r="R15423" t="s">
        <v>102419</v>
      </c>
      <c r="S15423" s="4" t="str">
        <f t="shared" si="240"/>
        <v>1997</v>
      </c>
    </row>
    <row r="15424" spans="1:19" hidden="1" x14ac:dyDescent="0.35">
      <c r="A15424" t="s">
        <v>102415</v>
      </c>
      <c r="B15424" t="s">
        <v>102416</v>
      </c>
      <c r="C15424" t="s">
        <v>102420</v>
      </c>
      <c r="D15424" t="s">
        <v>102421</v>
      </c>
      <c r="E15424" t="s">
        <v>102422</v>
      </c>
      <c r="F15424" t="s">
        <v>102423</v>
      </c>
      <c r="I15424" t="s">
        <v>102424</v>
      </c>
      <c r="J15424" t="s">
        <v>102425</v>
      </c>
      <c r="M15424" t="s">
        <v>112323</v>
      </c>
      <c r="N15424" t="s">
        <v>16314</v>
      </c>
      <c r="O15424" s="3" t="s">
        <v>102426</v>
      </c>
      <c r="P15424" t="s">
        <v>16314</v>
      </c>
      <c r="Q15424" t="s">
        <v>16314</v>
      </c>
      <c r="R15424" t="s">
        <v>102426</v>
      </c>
      <c r="S15424" s="4" t="str">
        <f t="shared" si="240"/>
        <v>1997</v>
      </c>
    </row>
    <row r="15425" spans="1:19" hidden="1" x14ac:dyDescent="0.35">
      <c r="A15425" t="s">
        <v>102422</v>
      </c>
      <c r="B15425" t="s">
        <v>102423</v>
      </c>
      <c r="C15425" t="s">
        <v>102427</v>
      </c>
      <c r="D15425" t="s">
        <v>102428</v>
      </c>
      <c r="E15425" t="s">
        <v>102429</v>
      </c>
      <c r="F15425" t="s">
        <v>102430</v>
      </c>
      <c r="I15425" t="s">
        <v>102431</v>
      </c>
      <c r="J15425" t="s">
        <v>101138</v>
      </c>
      <c r="M15425" t="s">
        <v>112323</v>
      </c>
      <c r="N15425" t="s">
        <v>16314</v>
      </c>
      <c r="O15425" s="3" t="s">
        <v>102432</v>
      </c>
      <c r="P15425" t="s">
        <v>16314</v>
      </c>
      <c r="Q15425" t="s">
        <v>16314</v>
      </c>
      <c r="R15425" t="s">
        <v>102432</v>
      </c>
      <c r="S15425" s="4" t="str">
        <f t="shared" si="240"/>
        <v>1997</v>
      </c>
    </row>
    <row r="15426" spans="1:19" hidden="1" x14ac:dyDescent="0.35">
      <c r="A15426" t="s">
        <v>102429</v>
      </c>
      <c r="B15426" t="s">
        <v>102430</v>
      </c>
      <c r="C15426" t="s">
        <v>102433</v>
      </c>
      <c r="D15426" t="s">
        <v>102434</v>
      </c>
      <c r="E15426" t="s">
        <v>102435</v>
      </c>
      <c r="F15426" t="s">
        <v>102436</v>
      </c>
      <c r="I15426" t="s">
        <v>2301</v>
      </c>
      <c r="J15426" t="s">
        <v>2302</v>
      </c>
      <c r="M15426" t="s">
        <v>16314</v>
      </c>
      <c r="N15426" t="s">
        <v>16314</v>
      </c>
      <c r="O15426" s="3" t="s">
        <v>102437</v>
      </c>
      <c r="P15426" t="s">
        <v>16314</v>
      </c>
      <c r="Q15426" t="s">
        <v>16314</v>
      </c>
      <c r="R15426" t="s">
        <v>102437</v>
      </c>
      <c r="S15426" s="4" t="str">
        <f t="shared" si="240"/>
        <v>1997</v>
      </c>
    </row>
    <row r="15427" spans="1:19" hidden="1" x14ac:dyDescent="0.35">
      <c r="A15427" t="s">
        <v>102435</v>
      </c>
      <c r="B15427" t="s">
        <v>102436</v>
      </c>
      <c r="C15427" t="s">
        <v>102438</v>
      </c>
      <c r="D15427" t="s">
        <v>102439</v>
      </c>
      <c r="E15427" t="s">
        <v>102440</v>
      </c>
      <c r="F15427" t="s">
        <v>102441</v>
      </c>
      <c r="I15427" t="s">
        <v>102442</v>
      </c>
      <c r="J15427" t="s">
        <v>102443</v>
      </c>
      <c r="M15427" t="s">
        <v>112323</v>
      </c>
      <c r="N15427" t="s">
        <v>16314</v>
      </c>
      <c r="O15427" s="3" t="s">
        <v>102444</v>
      </c>
      <c r="P15427" t="s">
        <v>16314</v>
      </c>
      <c r="Q15427" t="s">
        <v>16314</v>
      </c>
      <c r="R15427" t="s">
        <v>102444</v>
      </c>
      <c r="S15427" s="4" t="str">
        <f t="shared" ref="S15427:S15490" si="241">LEFT(RIGHT(R15427,19),4)</f>
        <v>1997</v>
      </c>
    </row>
    <row r="15428" spans="1:19" hidden="1" x14ac:dyDescent="0.35">
      <c r="A15428" t="s">
        <v>102440</v>
      </c>
      <c r="B15428" t="s">
        <v>102441</v>
      </c>
      <c r="C15428" t="s">
        <v>102445</v>
      </c>
      <c r="D15428" t="s">
        <v>102446</v>
      </c>
      <c r="E15428" t="s">
        <v>102447</v>
      </c>
      <c r="F15428" t="s">
        <v>102448</v>
      </c>
      <c r="I15428" t="s">
        <v>102449</v>
      </c>
      <c r="J15428" t="s">
        <v>102450</v>
      </c>
      <c r="M15428" t="s">
        <v>112323</v>
      </c>
      <c r="N15428" t="s">
        <v>16314</v>
      </c>
      <c r="O15428" s="3" t="s">
        <v>102451</v>
      </c>
      <c r="P15428" t="s">
        <v>16314</v>
      </c>
      <c r="Q15428" t="s">
        <v>16314</v>
      </c>
      <c r="R15428" t="s">
        <v>102451</v>
      </c>
      <c r="S15428" s="4" t="str">
        <f t="shared" si="241"/>
        <v>1997</v>
      </c>
    </row>
    <row r="15429" spans="1:19" hidden="1" x14ac:dyDescent="0.35">
      <c r="A15429" t="s">
        <v>102447</v>
      </c>
      <c r="B15429" t="s">
        <v>102448</v>
      </c>
      <c r="C15429" t="s">
        <v>102452</v>
      </c>
      <c r="D15429" t="s">
        <v>102453</v>
      </c>
      <c r="E15429" t="s">
        <v>102454</v>
      </c>
      <c r="F15429" t="s">
        <v>102455</v>
      </c>
      <c r="I15429" t="s">
        <v>97541</v>
      </c>
      <c r="J15429" t="s">
        <v>414</v>
      </c>
      <c r="M15429" t="s">
        <v>112299</v>
      </c>
      <c r="N15429" t="s">
        <v>16314</v>
      </c>
      <c r="O15429" s="3" t="s">
        <v>102456</v>
      </c>
      <c r="P15429" t="s">
        <v>16314</v>
      </c>
      <c r="Q15429" t="s">
        <v>16314</v>
      </c>
      <c r="R15429" t="s">
        <v>102456</v>
      </c>
      <c r="S15429" s="4" t="str">
        <f t="shared" si="241"/>
        <v>1997</v>
      </c>
    </row>
    <row r="15430" spans="1:19" ht="29" hidden="1" x14ac:dyDescent="0.35">
      <c r="A15430" t="s">
        <v>102454</v>
      </c>
      <c r="B15430" t="s">
        <v>102455</v>
      </c>
      <c r="C15430" t="s">
        <v>102457</v>
      </c>
      <c r="D15430" t="s">
        <v>102458</v>
      </c>
      <c r="E15430" t="s">
        <v>102459</v>
      </c>
      <c r="F15430">
        <v>987662888</v>
      </c>
      <c r="I15430" t="s">
        <v>102460</v>
      </c>
      <c r="J15430" t="s">
        <v>102461</v>
      </c>
      <c r="K15430" s="2" t="s">
        <v>78795</v>
      </c>
      <c r="M15430" t="s">
        <v>16314</v>
      </c>
      <c r="N15430" t="s">
        <v>16314</v>
      </c>
      <c r="O15430" s="3" t="s">
        <v>102462</v>
      </c>
      <c r="P15430" t="s">
        <v>16314</v>
      </c>
      <c r="Q15430" t="s">
        <v>16314</v>
      </c>
      <c r="R15430" t="s">
        <v>102462</v>
      </c>
      <c r="S15430" s="4" t="str">
        <f t="shared" si="241"/>
        <v>1997</v>
      </c>
    </row>
    <row r="15431" spans="1:19" ht="29" hidden="1" x14ac:dyDescent="0.35">
      <c r="A15431" t="s">
        <v>102459</v>
      </c>
      <c r="B15431">
        <v>987662888</v>
      </c>
      <c r="C15431" t="s">
        <v>102463</v>
      </c>
      <c r="D15431" t="s">
        <v>102464</v>
      </c>
      <c r="E15431" t="s">
        <v>102465</v>
      </c>
      <c r="F15431" t="s">
        <v>102466</v>
      </c>
      <c r="I15431" t="s">
        <v>102467</v>
      </c>
      <c r="J15431" t="s">
        <v>102468</v>
      </c>
      <c r="K15431" s="2" t="s">
        <v>78795</v>
      </c>
      <c r="M15431" t="s">
        <v>16314</v>
      </c>
      <c r="N15431" t="s">
        <v>16314</v>
      </c>
      <c r="O15431" s="3" t="s">
        <v>102469</v>
      </c>
      <c r="P15431" t="s">
        <v>16314</v>
      </c>
      <c r="Q15431" t="s">
        <v>16314</v>
      </c>
      <c r="R15431" t="s">
        <v>102469</v>
      </c>
      <c r="S15431" s="4" t="str">
        <f t="shared" si="241"/>
        <v>1997</v>
      </c>
    </row>
    <row r="15432" spans="1:19" hidden="1" x14ac:dyDescent="0.35">
      <c r="A15432" t="s">
        <v>102465</v>
      </c>
      <c r="B15432" t="s">
        <v>102466</v>
      </c>
      <c r="C15432" t="s">
        <v>102470</v>
      </c>
      <c r="D15432" t="s">
        <v>102471</v>
      </c>
      <c r="E15432" s="1" t="s">
        <v>102472</v>
      </c>
      <c r="F15432" s="1" t="s">
        <v>102473</v>
      </c>
      <c r="I15432" t="s">
        <v>102474</v>
      </c>
      <c r="J15432" t="s">
        <v>102475</v>
      </c>
      <c r="M15432" t="s">
        <v>16314</v>
      </c>
      <c r="N15432" t="s">
        <v>16314</v>
      </c>
      <c r="O15432" s="3" t="s">
        <v>102476</v>
      </c>
      <c r="P15432" t="s">
        <v>16314</v>
      </c>
      <c r="Q15432" t="s">
        <v>16314</v>
      </c>
      <c r="R15432" t="s">
        <v>102476</v>
      </c>
      <c r="S15432" s="4" t="str">
        <f t="shared" si="241"/>
        <v>1997</v>
      </c>
    </row>
    <row r="15433" spans="1:19" hidden="1" x14ac:dyDescent="0.35">
      <c r="A15433" s="1" t="s">
        <v>102472</v>
      </c>
      <c r="B15433" s="1" t="s">
        <v>102473</v>
      </c>
      <c r="C15433" t="s">
        <v>102477</v>
      </c>
      <c r="D15433" t="s">
        <v>102478</v>
      </c>
      <c r="E15433" t="s">
        <v>102479</v>
      </c>
      <c r="F15433" t="s">
        <v>102480</v>
      </c>
      <c r="I15433" t="s">
        <v>102481</v>
      </c>
      <c r="J15433" t="s">
        <v>102482</v>
      </c>
      <c r="M15433" t="s">
        <v>16314</v>
      </c>
      <c r="N15433" t="s">
        <v>16314</v>
      </c>
      <c r="O15433" s="3" t="s">
        <v>102483</v>
      </c>
      <c r="P15433" t="s">
        <v>16314</v>
      </c>
      <c r="Q15433" t="s">
        <v>16314</v>
      </c>
      <c r="R15433" t="s">
        <v>102483</v>
      </c>
      <c r="S15433" s="4" t="str">
        <f t="shared" si="241"/>
        <v>1997</v>
      </c>
    </row>
    <row r="15434" spans="1:19" hidden="1" x14ac:dyDescent="0.35">
      <c r="A15434" t="s">
        <v>102479</v>
      </c>
      <c r="B15434" t="s">
        <v>102480</v>
      </c>
      <c r="C15434" t="s">
        <v>102484</v>
      </c>
      <c r="D15434" t="s">
        <v>102485</v>
      </c>
      <c r="E15434" t="s">
        <v>102486</v>
      </c>
      <c r="F15434" t="s">
        <v>102487</v>
      </c>
      <c r="I15434" t="s">
        <v>102488</v>
      </c>
      <c r="J15434" t="s">
        <v>102489</v>
      </c>
      <c r="M15434" t="s">
        <v>16314</v>
      </c>
      <c r="N15434" t="s">
        <v>16314</v>
      </c>
      <c r="O15434" s="3" t="s">
        <v>102490</v>
      </c>
      <c r="P15434" t="s">
        <v>16314</v>
      </c>
      <c r="Q15434" t="s">
        <v>16314</v>
      </c>
      <c r="R15434" t="s">
        <v>102490</v>
      </c>
      <c r="S15434" s="4" t="str">
        <f t="shared" si="241"/>
        <v>1997</v>
      </c>
    </row>
    <row r="15435" spans="1:19" hidden="1" x14ac:dyDescent="0.35">
      <c r="A15435" t="s">
        <v>102486</v>
      </c>
      <c r="B15435" t="s">
        <v>102487</v>
      </c>
      <c r="C15435" t="s">
        <v>102491</v>
      </c>
      <c r="D15435" t="s">
        <v>102492</v>
      </c>
      <c r="E15435" t="s">
        <v>102493</v>
      </c>
      <c r="F15435" t="s">
        <v>102494</v>
      </c>
      <c r="I15435" t="s">
        <v>512</v>
      </c>
      <c r="J15435" t="s">
        <v>512</v>
      </c>
      <c r="M15435" t="s">
        <v>112297</v>
      </c>
      <c r="N15435" t="s">
        <v>16314</v>
      </c>
      <c r="O15435" s="3" t="s">
        <v>102495</v>
      </c>
      <c r="P15435" t="s">
        <v>16314</v>
      </c>
      <c r="Q15435" t="s">
        <v>16314</v>
      </c>
      <c r="R15435" t="s">
        <v>102495</v>
      </c>
      <c r="S15435" s="4" t="str">
        <f t="shared" si="241"/>
        <v>1997</v>
      </c>
    </row>
    <row r="15436" spans="1:19" hidden="1" x14ac:dyDescent="0.35">
      <c r="A15436" t="s">
        <v>102493</v>
      </c>
      <c r="B15436" t="s">
        <v>102494</v>
      </c>
      <c r="C15436" t="s">
        <v>102496</v>
      </c>
      <c r="D15436" t="s">
        <v>102497</v>
      </c>
      <c r="E15436" t="s">
        <v>102498</v>
      </c>
      <c r="F15436" t="s">
        <v>102499</v>
      </c>
      <c r="I15436" t="s">
        <v>97541</v>
      </c>
      <c r="J15436" t="s">
        <v>414</v>
      </c>
      <c r="M15436" t="s">
        <v>112299</v>
      </c>
      <c r="N15436" t="s">
        <v>16314</v>
      </c>
      <c r="O15436" s="3" t="s">
        <v>102500</v>
      </c>
      <c r="P15436" t="s">
        <v>16314</v>
      </c>
      <c r="Q15436" t="s">
        <v>16314</v>
      </c>
      <c r="R15436" t="s">
        <v>102500</v>
      </c>
      <c r="S15436" s="4" t="str">
        <f t="shared" si="241"/>
        <v>1997</v>
      </c>
    </row>
    <row r="15437" spans="1:19" hidden="1" x14ac:dyDescent="0.35">
      <c r="A15437" t="s">
        <v>102498</v>
      </c>
      <c r="B15437" t="s">
        <v>102499</v>
      </c>
      <c r="C15437" t="s">
        <v>102501</v>
      </c>
      <c r="D15437" t="s">
        <v>102502</v>
      </c>
      <c r="E15437" t="s">
        <v>102503</v>
      </c>
      <c r="F15437" t="s">
        <v>102504</v>
      </c>
      <c r="I15437" t="s">
        <v>512</v>
      </c>
      <c r="J15437" t="s">
        <v>512</v>
      </c>
      <c r="M15437" t="s">
        <v>112297</v>
      </c>
      <c r="N15437" t="s">
        <v>16314</v>
      </c>
      <c r="O15437" s="3" t="s">
        <v>102505</v>
      </c>
      <c r="P15437" t="s">
        <v>16314</v>
      </c>
      <c r="Q15437" t="s">
        <v>16314</v>
      </c>
      <c r="R15437" t="s">
        <v>102505</v>
      </c>
      <c r="S15437" s="4" t="str">
        <f t="shared" si="241"/>
        <v>1997</v>
      </c>
    </row>
    <row r="15438" spans="1:19" hidden="1" x14ac:dyDescent="0.35">
      <c r="A15438" t="s">
        <v>102503</v>
      </c>
      <c r="B15438" t="s">
        <v>102504</v>
      </c>
      <c r="C15438" t="s">
        <v>102506</v>
      </c>
      <c r="D15438" t="s">
        <v>102507</v>
      </c>
      <c r="E15438" t="s">
        <v>102508</v>
      </c>
      <c r="F15438" t="s">
        <v>102509</v>
      </c>
      <c r="I15438" t="s">
        <v>102510</v>
      </c>
      <c r="J15438" t="s">
        <v>102511</v>
      </c>
      <c r="M15438" t="s">
        <v>112297</v>
      </c>
      <c r="N15438" t="s">
        <v>16314</v>
      </c>
      <c r="O15438" s="3" t="s">
        <v>102512</v>
      </c>
      <c r="P15438" t="s">
        <v>16314</v>
      </c>
      <c r="Q15438" t="s">
        <v>16314</v>
      </c>
      <c r="R15438" t="s">
        <v>102512</v>
      </c>
      <c r="S15438" s="4" t="str">
        <f t="shared" si="241"/>
        <v>1997</v>
      </c>
    </row>
    <row r="15439" spans="1:19" hidden="1" x14ac:dyDescent="0.35">
      <c r="A15439" t="s">
        <v>102508</v>
      </c>
      <c r="B15439" t="s">
        <v>102509</v>
      </c>
      <c r="C15439" t="s">
        <v>102513</v>
      </c>
      <c r="D15439" t="s">
        <v>102514</v>
      </c>
      <c r="E15439" t="s">
        <v>102515</v>
      </c>
      <c r="F15439" t="s">
        <v>102516</v>
      </c>
      <c r="I15439" t="s">
        <v>102517</v>
      </c>
      <c r="J15439" t="s">
        <v>102518</v>
      </c>
      <c r="M15439" t="s">
        <v>112315</v>
      </c>
      <c r="N15439" t="s">
        <v>16314</v>
      </c>
      <c r="O15439" s="3" t="s">
        <v>102519</v>
      </c>
      <c r="P15439" t="s">
        <v>16314</v>
      </c>
      <c r="Q15439" t="s">
        <v>16314</v>
      </c>
      <c r="R15439" t="s">
        <v>102519</v>
      </c>
      <c r="S15439" s="4" t="str">
        <f t="shared" si="241"/>
        <v>1997</v>
      </c>
    </row>
    <row r="15440" spans="1:19" hidden="1" x14ac:dyDescent="0.35">
      <c r="A15440" t="s">
        <v>102515</v>
      </c>
      <c r="B15440" t="s">
        <v>102516</v>
      </c>
      <c r="C15440" t="s">
        <v>102520</v>
      </c>
      <c r="D15440" t="s">
        <v>102521</v>
      </c>
      <c r="E15440" t="s">
        <v>102522</v>
      </c>
      <c r="F15440" t="s">
        <v>102523</v>
      </c>
      <c r="I15440" t="s">
        <v>512</v>
      </c>
      <c r="J15440" t="s">
        <v>512</v>
      </c>
      <c r="M15440" t="s">
        <v>112297</v>
      </c>
      <c r="N15440" t="s">
        <v>16314</v>
      </c>
      <c r="O15440" s="3" t="s">
        <v>102524</v>
      </c>
      <c r="P15440" t="s">
        <v>16314</v>
      </c>
      <c r="Q15440" t="s">
        <v>16314</v>
      </c>
      <c r="R15440" t="s">
        <v>102524</v>
      </c>
      <c r="S15440" s="4" t="str">
        <f t="shared" si="241"/>
        <v>1997</v>
      </c>
    </row>
    <row r="15441" spans="1:19" hidden="1" x14ac:dyDescent="0.35">
      <c r="A15441" t="s">
        <v>102522</v>
      </c>
      <c r="B15441" t="s">
        <v>102523</v>
      </c>
      <c r="C15441" t="s">
        <v>102525</v>
      </c>
      <c r="D15441" t="s">
        <v>102526</v>
      </c>
      <c r="E15441" t="s">
        <v>102527</v>
      </c>
      <c r="F15441" t="s">
        <v>102528</v>
      </c>
      <c r="I15441" t="s">
        <v>512</v>
      </c>
      <c r="J15441" t="s">
        <v>512</v>
      </c>
      <c r="M15441" t="s">
        <v>112297</v>
      </c>
      <c r="N15441" t="s">
        <v>16314</v>
      </c>
      <c r="O15441" s="3" t="s">
        <v>102529</v>
      </c>
      <c r="P15441" t="s">
        <v>16314</v>
      </c>
      <c r="Q15441" t="s">
        <v>16314</v>
      </c>
      <c r="R15441" t="s">
        <v>102529</v>
      </c>
      <c r="S15441" s="4" t="str">
        <f t="shared" si="241"/>
        <v>1997</v>
      </c>
    </row>
    <row r="15442" spans="1:19" hidden="1" x14ac:dyDescent="0.35">
      <c r="A15442" t="s">
        <v>102527</v>
      </c>
      <c r="B15442" t="s">
        <v>102528</v>
      </c>
      <c r="C15442" t="s">
        <v>102530</v>
      </c>
      <c r="D15442" t="s">
        <v>102531</v>
      </c>
      <c r="E15442" t="s">
        <v>102532</v>
      </c>
      <c r="F15442" t="s">
        <v>102533</v>
      </c>
      <c r="I15442" t="s">
        <v>512</v>
      </c>
      <c r="J15442" t="s">
        <v>512</v>
      </c>
      <c r="M15442" t="s">
        <v>112297</v>
      </c>
      <c r="N15442" t="s">
        <v>16314</v>
      </c>
      <c r="O15442" s="3" t="s">
        <v>102534</v>
      </c>
      <c r="P15442" t="s">
        <v>16314</v>
      </c>
      <c r="Q15442" t="s">
        <v>16314</v>
      </c>
      <c r="R15442" t="s">
        <v>102534</v>
      </c>
      <c r="S15442" s="4" t="str">
        <f t="shared" si="241"/>
        <v>1997</v>
      </c>
    </row>
    <row r="15443" spans="1:19" hidden="1" x14ac:dyDescent="0.35">
      <c r="A15443" t="s">
        <v>102532</v>
      </c>
      <c r="B15443" t="s">
        <v>102533</v>
      </c>
      <c r="C15443" t="s">
        <v>102535</v>
      </c>
      <c r="D15443" t="s">
        <v>102536</v>
      </c>
      <c r="E15443" t="s">
        <v>102537</v>
      </c>
      <c r="F15443" t="s">
        <v>102538</v>
      </c>
      <c r="I15443" t="s">
        <v>414</v>
      </c>
      <c r="J15443" t="s">
        <v>414</v>
      </c>
      <c r="M15443" t="s">
        <v>112299</v>
      </c>
      <c r="N15443" t="s">
        <v>16314</v>
      </c>
      <c r="O15443" s="3" t="s">
        <v>102539</v>
      </c>
      <c r="P15443" t="s">
        <v>16314</v>
      </c>
      <c r="Q15443" t="s">
        <v>16314</v>
      </c>
      <c r="R15443" t="s">
        <v>102539</v>
      </c>
      <c r="S15443" s="4" t="str">
        <f t="shared" si="241"/>
        <v>1997</v>
      </c>
    </row>
    <row r="15444" spans="1:19" ht="29" hidden="1" x14ac:dyDescent="0.35">
      <c r="A15444" t="s">
        <v>102537</v>
      </c>
      <c r="B15444" t="s">
        <v>102538</v>
      </c>
      <c r="C15444" t="s">
        <v>102540</v>
      </c>
      <c r="D15444" t="s">
        <v>102541</v>
      </c>
      <c r="E15444" t="s">
        <v>102542</v>
      </c>
      <c r="F15444" t="s">
        <v>102543</v>
      </c>
      <c r="I15444" t="s">
        <v>102544</v>
      </c>
      <c r="J15444" t="s">
        <v>102545</v>
      </c>
      <c r="K15444" s="2" t="s">
        <v>78795</v>
      </c>
      <c r="M15444" t="s">
        <v>16314</v>
      </c>
      <c r="N15444" t="s">
        <v>16314</v>
      </c>
      <c r="O15444" s="3" t="s">
        <v>102546</v>
      </c>
      <c r="P15444" t="s">
        <v>16314</v>
      </c>
      <c r="Q15444" t="s">
        <v>16314</v>
      </c>
      <c r="R15444" t="s">
        <v>102546</v>
      </c>
      <c r="S15444" s="4" t="str">
        <f t="shared" si="241"/>
        <v>1997</v>
      </c>
    </row>
    <row r="15445" spans="1:19" hidden="1" x14ac:dyDescent="0.35">
      <c r="A15445" t="s">
        <v>102542</v>
      </c>
      <c r="B15445" t="s">
        <v>102543</v>
      </c>
      <c r="C15445" t="s">
        <v>102547</v>
      </c>
      <c r="D15445" t="s">
        <v>102548</v>
      </c>
      <c r="E15445" t="s">
        <v>102549</v>
      </c>
      <c r="F15445" t="s">
        <v>102550</v>
      </c>
      <c r="I15445" t="s">
        <v>102551</v>
      </c>
      <c r="J15445" t="s">
        <v>102552</v>
      </c>
      <c r="M15445" t="s">
        <v>112297</v>
      </c>
      <c r="N15445" t="s">
        <v>16314</v>
      </c>
      <c r="O15445" s="3" t="s">
        <v>102553</v>
      </c>
      <c r="P15445" t="s">
        <v>16314</v>
      </c>
      <c r="Q15445" t="s">
        <v>16314</v>
      </c>
      <c r="R15445" t="s">
        <v>102553</v>
      </c>
      <c r="S15445" s="4" t="str">
        <f t="shared" si="241"/>
        <v>1997</v>
      </c>
    </row>
    <row r="15446" spans="1:19" hidden="1" x14ac:dyDescent="0.35">
      <c r="A15446" t="s">
        <v>102549</v>
      </c>
      <c r="B15446" t="s">
        <v>102550</v>
      </c>
      <c r="C15446" t="s">
        <v>102554</v>
      </c>
      <c r="D15446" t="s">
        <v>102555</v>
      </c>
      <c r="E15446" t="s">
        <v>102556</v>
      </c>
      <c r="F15446" t="s">
        <v>102557</v>
      </c>
      <c r="I15446" t="s">
        <v>102558</v>
      </c>
      <c r="J15446" t="s">
        <v>102559</v>
      </c>
      <c r="M15446" t="s">
        <v>112297</v>
      </c>
      <c r="N15446" t="s">
        <v>16314</v>
      </c>
      <c r="O15446" s="3" t="s">
        <v>102560</v>
      </c>
      <c r="P15446" t="s">
        <v>16314</v>
      </c>
      <c r="Q15446" t="s">
        <v>16314</v>
      </c>
      <c r="R15446" t="s">
        <v>102560</v>
      </c>
      <c r="S15446" s="4" t="str">
        <f t="shared" si="241"/>
        <v>1997</v>
      </c>
    </row>
    <row r="15447" spans="1:19" ht="29" hidden="1" x14ac:dyDescent="0.35">
      <c r="A15447" t="s">
        <v>102556</v>
      </c>
      <c r="B15447" t="s">
        <v>102557</v>
      </c>
      <c r="C15447" t="s">
        <v>102561</v>
      </c>
      <c r="D15447" t="s">
        <v>102562</v>
      </c>
      <c r="E15447" t="s">
        <v>102563</v>
      </c>
      <c r="F15447" t="s">
        <v>102564</v>
      </c>
      <c r="I15447" t="s">
        <v>102565</v>
      </c>
      <c r="J15447" t="s">
        <v>102566</v>
      </c>
      <c r="K15447" s="2" t="s">
        <v>78795</v>
      </c>
      <c r="M15447" t="s">
        <v>16314</v>
      </c>
      <c r="N15447" t="s">
        <v>16314</v>
      </c>
      <c r="O15447" s="3" t="s">
        <v>102567</v>
      </c>
      <c r="P15447" t="s">
        <v>16314</v>
      </c>
      <c r="Q15447" t="s">
        <v>16314</v>
      </c>
      <c r="R15447" t="s">
        <v>102567</v>
      </c>
      <c r="S15447" s="4" t="str">
        <f t="shared" si="241"/>
        <v>1997</v>
      </c>
    </row>
    <row r="15448" spans="1:19" hidden="1" x14ac:dyDescent="0.35">
      <c r="A15448" t="s">
        <v>102563</v>
      </c>
      <c r="B15448" t="s">
        <v>102564</v>
      </c>
      <c r="C15448" t="s">
        <v>102568</v>
      </c>
      <c r="D15448" t="s">
        <v>102569</v>
      </c>
      <c r="E15448" t="s">
        <v>102570</v>
      </c>
      <c r="F15448" t="s">
        <v>102571</v>
      </c>
      <c r="I15448" t="s">
        <v>102572</v>
      </c>
      <c r="J15448" t="s">
        <v>102573</v>
      </c>
      <c r="M15448" t="s">
        <v>112308</v>
      </c>
      <c r="N15448" t="s">
        <v>16314</v>
      </c>
      <c r="O15448" s="3" t="s">
        <v>102574</v>
      </c>
      <c r="P15448" t="s">
        <v>16314</v>
      </c>
      <c r="Q15448" t="s">
        <v>16314</v>
      </c>
      <c r="R15448" t="s">
        <v>102574</v>
      </c>
      <c r="S15448" s="4" t="str">
        <f t="shared" si="241"/>
        <v>1997</v>
      </c>
    </row>
    <row r="15449" spans="1:19" hidden="1" x14ac:dyDescent="0.35">
      <c r="A15449" t="s">
        <v>102570</v>
      </c>
      <c r="B15449" t="s">
        <v>102571</v>
      </c>
      <c r="C15449" t="s">
        <v>102575</v>
      </c>
      <c r="D15449" t="s">
        <v>102576</v>
      </c>
      <c r="E15449" t="s">
        <v>102577</v>
      </c>
      <c r="F15449" t="s">
        <v>102578</v>
      </c>
      <c r="I15449" t="s">
        <v>512</v>
      </c>
      <c r="J15449" t="s">
        <v>512</v>
      </c>
      <c r="M15449" t="s">
        <v>112297</v>
      </c>
      <c r="N15449" t="s">
        <v>16314</v>
      </c>
      <c r="O15449" s="3" t="s">
        <v>102579</v>
      </c>
      <c r="P15449" t="s">
        <v>16314</v>
      </c>
      <c r="Q15449" t="s">
        <v>16314</v>
      </c>
      <c r="R15449" t="s">
        <v>102579</v>
      </c>
      <c r="S15449" s="4" t="str">
        <f t="shared" si="241"/>
        <v>1997</v>
      </c>
    </row>
    <row r="15450" spans="1:19" hidden="1" x14ac:dyDescent="0.35">
      <c r="A15450" t="s">
        <v>102577</v>
      </c>
      <c r="B15450" t="s">
        <v>102578</v>
      </c>
      <c r="C15450" t="s">
        <v>102580</v>
      </c>
      <c r="D15450" t="s">
        <v>102581</v>
      </c>
      <c r="E15450" t="s">
        <v>102582</v>
      </c>
      <c r="F15450" t="s">
        <v>102583</v>
      </c>
      <c r="I15450" t="s">
        <v>102584</v>
      </c>
      <c r="J15450" t="s">
        <v>102585</v>
      </c>
      <c r="M15450" t="s">
        <v>112297</v>
      </c>
      <c r="N15450" t="s">
        <v>16314</v>
      </c>
      <c r="O15450" s="3" t="s">
        <v>102586</v>
      </c>
      <c r="P15450" t="s">
        <v>16314</v>
      </c>
      <c r="Q15450" t="s">
        <v>16314</v>
      </c>
      <c r="R15450" t="s">
        <v>102586</v>
      </c>
      <c r="S15450" s="4" t="str">
        <f t="shared" si="241"/>
        <v>1997</v>
      </c>
    </row>
    <row r="15451" spans="1:19" hidden="1" x14ac:dyDescent="0.35">
      <c r="A15451" t="s">
        <v>102582</v>
      </c>
      <c r="B15451" t="s">
        <v>102583</v>
      </c>
      <c r="C15451" t="s">
        <v>102587</v>
      </c>
      <c r="D15451" t="s">
        <v>102588</v>
      </c>
      <c r="E15451" t="s">
        <v>102589</v>
      </c>
      <c r="F15451" t="s">
        <v>102590</v>
      </c>
      <c r="I15451" t="s">
        <v>102591</v>
      </c>
      <c r="J15451" t="s">
        <v>102592</v>
      </c>
      <c r="M15451" t="s">
        <v>112315</v>
      </c>
      <c r="N15451" t="s">
        <v>16314</v>
      </c>
      <c r="O15451" s="3" t="s">
        <v>102593</v>
      </c>
      <c r="P15451" t="s">
        <v>16314</v>
      </c>
      <c r="Q15451" t="s">
        <v>16314</v>
      </c>
      <c r="R15451" t="s">
        <v>102593</v>
      </c>
      <c r="S15451" s="4" t="str">
        <f t="shared" si="241"/>
        <v>1997</v>
      </c>
    </row>
    <row r="15452" spans="1:19" hidden="1" x14ac:dyDescent="0.35">
      <c r="A15452" t="s">
        <v>102589</v>
      </c>
      <c r="B15452" t="s">
        <v>102590</v>
      </c>
      <c r="C15452" t="s">
        <v>102594</v>
      </c>
      <c r="D15452" t="s">
        <v>102595</v>
      </c>
      <c r="E15452" t="s">
        <v>102596</v>
      </c>
      <c r="F15452" t="s">
        <v>102597</v>
      </c>
      <c r="I15452" t="s">
        <v>87776</v>
      </c>
      <c r="J15452" t="s">
        <v>87776</v>
      </c>
      <c r="M15452" t="s">
        <v>112323</v>
      </c>
      <c r="N15452" t="s">
        <v>16314</v>
      </c>
      <c r="O15452" s="3" t="s">
        <v>102598</v>
      </c>
      <c r="P15452" t="s">
        <v>16314</v>
      </c>
      <c r="Q15452" t="s">
        <v>16314</v>
      </c>
      <c r="R15452" t="s">
        <v>102598</v>
      </c>
      <c r="S15452" s="4" t="str">
        <f t="shared" si="241"/>
        <v>1997</v>
      </c>
    </row>
    <row r="15453" spans="1:19" hidden="1" x14ac:dyDescent="0.35">
      <c r="A15453" t="s">
        <v>102596</v>
      </c>
      <c r="B15453" t="s">
        <v>102597</v>
      </c>
      <c r="C15453" t="s">
        <v>102599</v>
      </c>
      <c r="D15453" t="s">
        <v>102600</v>
      </c>
      <c r="E15453" t="s">
        <v>102601</v>
      </c>
      <c r="F15453" t="s">
        <v>102602</v>
      </c>
      <c r="I15453" t="s">
        <v>87775</v>
      </c>
      <c r="J15453" t="s">
        <v>87776</v>
      </c>
      <c r="M15453" t="s">
        <v>112323</v>
      </c>
      <c r="N15453" t="s">
        <v>16314</v>
      </c>
      <c r="O15453" s="3" t="s">
        <v>102603</v>
      </c>
      <c r="P15453" t="s">
        <v>16314</v>
      </c>
      <c r="Q15453" t="s">
        <v>16314</v>
      </c>
      <c r="R15453" t="s">
        <v>102603</v>
      </c>
      <c r="S15453" s="4" t="str">
        <f t="shared" si="241"/>
        <v>1997</v>
      </c>
    </row>
    <row r="15454" spans="1:19" hidden="1" x14ac:dyDescent="0.35">
      <c r="A15454" t="s">
        <v>102601</v>
      </c>
      <c r="B15454" t="s">
        <v>102602</v>
      </c>
      <c r="C15454" t="s">
        <v>102604</v>
      </c>
      <c r="D15454" t="s">
        <v>102605</v>
      </c>
      <c r="E15454" t="s">
        <v>102606</v>
      </c>
      <c r="F15454" t="s">
        <v>102607</v>
      </c>
      <c r="I15454" t="s">
        <v>102608</v>
      </c>
      <c r="J15454" t="s">
        <v>102609</v>
      </c>
      <c r="M15454" t="s">
        <v>112297</v>
      </c>
      <c r="N15454" t="s">
        <v>16314</v>
      </c>
      <c r="O15454" s="3" t="s">
        <v>102610</v>
      </c>
      <c r="P15454" t="s">
        <v>16314</v>
      </c>
      <c r="Q15454" t="s">
        <v>16314</v>
      </c>
      <c r="R15454" t="s">
        <v>102610</v>
      </c>
      <c r="S15454" s="4" t="str">
        <f t="shared" si="241"/>
        <v>1997</v>
      </c>
    </row>
    <row r="15455" spans="1:19" hidden="1" x14ac:dyDescent="0.35">
      <c r="A15455" t="s">
        <v>102606</v>
      </c>
      <c r="B15455" t="s">
        <v>102607</v>
      </c>
      <c r="C15455" t="s">
        <v>102611</v>
      </c>
      <c r="D15455" t="s">
        <v>102612</v>
      </c>
      <c r="E15455" t="s">
        <v>102613</v>
      </c>
      <c r="F15455" t="s">
        <v>102614</v>
      </c>
      <c r="I15455" t="s">
        <v>512</v>
      </c>
      <c r="J15455" t="s">
        <v>512</v>
      </c>
      <c r="M15455" t="s">
        <v>112297</v>
      </c>
      <c r="N15455" t="s">
        <v>16314</v>
      </c>
      <c r="O15455" s="3" t="s">
        <v>102615</v>
      </c>
      <c r="P15455" t="s">
        <v>16314</v>
      </c>
      <c r="Q15455" t="s">
        <v>16314</v>
      </c>
      <c r="R15455" t="s">
        <v>102615</v>
      </c>
      <c r="S15455" s="4" t="str">
        <f t="shared" si="241"/>
        <v>1997</v>
      </c>
    </row>
    <row r="15456" spans="1:19" hidden="1" x14ac:dyDescent="0.35">
      <c r="A15456" t="s">
        <v>102613</v>
      </c>
      <c r="B15456" t="s">
        <v>102614</v>
      </c>
      <c r="C15456" t="s">
        <v>102616</v>
      </c>
      <c r="D15456" t="s">
        <v>102617</v>
      </c>
      <c r="E15456" t="s">
        <v>102618</v>
      </c>
      <c r="F15456" t="s">
        <v>102619</v>
      </c>
      <c r="I15456" t="s">
        <v>102620</v>
      </c>
      <c r="J15456" t="s">
        <v>102621</v>
      </c>
      <c r="M15456" t="s">
        <v>112297</v>
      </c>
      <c r="N15456" t="s">
        <v>16314</v>
      </c>
      <c r="O15456" s="3" t="s">
        <v>102622</v>
      </c>
      <c r="P15456" t="s">
        <v>16314</v>
      </c>
      <c r="Q15456" t="s">
        <v>16314</v>
      </c>
      <c r="R15456" t="s">
        <v>102622</v>
      </c>
      <c r="S15456" s="4" t="str">
        <f t="shared" si="241"/>
        <v>1997</v>
      </c>
    </row>
    <row r="15457" spans="1:19" hidden="1" x14ac:dyDescent="0.35">
      <c r="A15457" t="s">
        <v>102618</v>
      </c>
      <c r="B15457" t="s">
        <v>102619</v>
      </c>
      <c r="C15457" t="s">
        <v>102623</v>
      </c>
      <c r="D15457" t="s">
        <v>102624</v>
      </c>
      <c r="E15457" t="s">
        <v>102625</v>
      </c>
      <c r="F15457" t="s">
        <v>102626</v>
      </c>
      <c r="I15457" t="s">
        <v>102627</v>
      </c>
      <c r="J15457" t="s">
        <v>102628</v>
      </c>
      <c r="M15457" t="s">
        <v>112323</v>
      </c>
      <c r="N15457" t="s">
        <v>16314</v>
      </c>
      <c r="O15457" s="3" t="s">
        <v>102629</v>
      </c>
      <c r="P15457" t="s">
        <v>16314</v>
      </c>
      <c r="Q15457" t="s">
        <v>16314</v>
      </c>
      <c r="R15457" t="s">
        <v>102629</v>
      </c>
      <c r="S15457" s="4" t="str">
        <f t="shared" si="241"/>
        <v>1997</v>
      </c>
    </row>
    <row r="15458" spans="1:19" hidden="1" x14ac:dyDescent="0.35">
      <c r="A15458" t="s">
        <v>102625</v>
      </c>
      <c r="B15458" t="s">
        <v>102626</v>
      </c>
      <c r="C15458" t="s">
        <v>102630</v>
      </c>
      <c r="D15458" t="s">
        <v>102631</v>
      </c>
      <c r="E15458" t="s">
        <v>102632</v>
      </c>
      <c r="F15458" t="s">
        <v>102633</v>
      </c>
      <c r="I15458" t="s">
        <v>102634</v>
      </c>
      <c r="J15458" t="s">
        <v>102635</v>
      </c>
      <c r="M15458" t="s">
        <v>112308</v>
      </c>
      <c r="N15458" t="s">
        <v>16314</v>
      </c>
      <c r="O15458" s="3" t="s">
        <v>102636</v>
      </c>
      <c r="P15458" t="s">
        <v>16314</v>
      </c>
      <c r="Q15458" t="s">
        <v>16314</v>
      </c>
      <c r="R15458" t="s">
        <v>102636</v>
      </c>
      <c r="S15458" s="4" t="str">
        <f t="shared" si="241"/>
        <v>1997</v>
      </c>
    </row>
    <row r="15459" spans="1:19" hidden="1" x14ac:dyDescent="0.35">
      <c r="A15459" t="s">
        <v>102632</v>
      </c>
      <c r="B15459" t="s">
        <v>102633</v>
      </c>
      <c r="C15459" t="s">
        <v>102637</v>
      </c>
      <c r="D15459" t="s">
        <v>102638</v>
      </c>
      <c r="E15459" t="s">
        <v>102639</v>
      </c>
      <c r="F15459" t="s">
        <v>102640</v>
      </c>
      <c r="I15459" t="s">
        <v>102641</v>
      </c>
      <c r="J15459" t="s">
        <v>102642</v>
      </c>
      <c r="M15459" t="s">
        <v>112308</v>
      </c>
      <c r="N15459" t="s">
        <v>16314</v>
      </c>
      <c r="O15459" s="3" t="s">
        <v>102643</v>
      </c>
      <c r="P15459" t="s">
        <v>16314</v>
      </c>
      <c r="Q15459" t="s">
        <v>16314</v>
      </c>
      <c r="R15459" t="s">
        <v>102643</v>
      </c>
      <c r="S15459" s="4" t="str">
        <f t="shared" si="241"/>
        <v>1997</v>
      </c>
    </row>
    <row r="15460" spans="1:19" hidden="1" x14ac:dyDescent="0.35">
      <c r="A15460" t="s">
        <v>102639</v>
      </c>
      <c r="B15460" t="s">
        <v>102640</v>
      </c>
      <c r="C15460" t="s">
        <v>102644</v>
      </c>
      <c r="D15460" t="s">
        <v>102645</v>
      </c>
      <c r="E15460" t="s">
        <v>102646</v>
      </c>
      <c r="F15460" t="s">
        <v>102647</v>
      </c>
      <c r="I15460" t="s">
        <v>102648</v>
      </c>
      <c r="J15460" t="s">
        <v>102649</v>
      </c>
      <c r="M15460" t="s">
        <v>112308</v>
      </c>
      <c r="N15460" t="s">
        <v>16314</v>
      </c>
      <c r="O15460" s="3" t="s">
        <v>102650</v>
      </c>
      <c r="P15460" t="s">
        <v>16314</v>
      </c>
      <c r="Q15460" t="s">
        <v>16314</v>
      </c>
      <c r="R15460" t="s">
        <v>102650</v>
      </c>
      <c r="S15460" s="4" t="str">
        <f t="shared" si="241"/>
        <v>1997</v>
      </c>
    </row>
    <row r="15461" spans="1:19" ht="29" hidden="1" x14ac:dyDescent="0.35">
      <c r="A15461" t="s">
        <v>102646</v>
      </c>
      <c r="B15461" t="s">
        <v>102647</v>
      </c>
      <c r="C15461" t="s">
        <v>102651</v>
      </c>
      <c r="D15461" t="s">
        <v>102652</v>
      </c>
      <c r="E15461" t="s">
        <v>102653</v>
      </c>
      <c r="F15461" t="s">
        <v>102654</v>
      </c>
      <c r="I15461" t="s">
        <v>102655</v>
      </c>
      <c r="J15461" t="s">
        <v>102656</v>
      </c>
      <c r="K15461" s="2" t="s">
        <v>78795</v>
      </c>
      <c r="M15461" t="s">
        <v>16314</v>
      </c>
      <c r="N15461" t="s">
        <v>16314</v>
      </c>
      <c r="O15461" s="3" t="s">
        <v>102657</v>
      </c>
      <c r="P15461" t="s">
        <v>16314</v>
      </c>
      <c r="Q15461" t="s">
        <v>16314</v>
      </c>
      <c r="R15461" t="s">
        <v>102657</v>
      </c>
      <c r="S15461" s="4" t="str">
        <f t="shared" si="241"/>
        <v>1997</v>
      </c>
    </row>
    <row r="15462" spans="1:19" hidden="1" x14ac:dyDescent="0.35">
      <c r="A15462" t="s">
        <v>102653</v>
      </c>
      <c r="B15462" t="s">
        <v>102654</v>
      </c>
      <c r="C15462" t="s">
        <v>102658</v>
      </c>
      <c r="D15462" t="s">
        <v>102659</v>
      </c>
      <c r="E15462" t="s">
        <v>102660</v>
      </c>
      <c r="F15462" t="s">
        <v>102661</v>
      </c>
      <c r="I15462" t="s">
        <v>102662</v>
      </c>
      <c r="J15462" t="s">
        <v>102663</v>
      </c>
      <c r="M15462" t="s">
        <v>112297</v>
      </c>
      <c r="N15462" t="s">
        <v>16314</v>
      </c>
      <c r="O15462" s="3" t="s">
        <v>102664</v>
      </c>
      <c r="P15462" t="s">
        <v>16314</v>
      </c>
      <c r="Q15462" t="s">
        <v>16314</v>
      </c>
      <c r="R15462" t="s">
        <v>102664</v>
      </c>
      <c r="S15462" s="4" t="str">
        <f t="shared" si="241"/>
        <v>1997</v>
      </c>
    </row>
    <row r="15463" spans="1:19" ht="29" hidden="1" x14ac:dyDescent="0.35">
      <c r="A15463" t="s">
        <v>102660</v>
      </c>
      <c r="B15463" t="s">
        <v>102661</v>
      </c>
      <c r="C15463" t="s">
        <v>102665</v>
      </c>
      <c r="D15463" t="s">
        <v>102666</v>
      </c>
      <c r="E15463" t="s">
        <v>102667</v>
      </c>
      <c r="F15463" t="s">
        <v>102668</v>
      </c>
      <c r="I15463" t="s">
        <v>102669</v>
      </c>
      <c r="J15463" t="s">
        <v>102670</v>
      </c>
      <c r="K15463" s="2" t="s">
        <v>78795</v>
      </c>
      <c r="M15463" t="s">
        <v>16314</v>
      </c>
      <c r="N15463" t="s">
        <v>16314</v>
      </c>
      <c r="O15463" s="3" t="s">
        <v>102671</v>
      </c>
      <c r="P15463" t="s">
        <v>16314</v>
      </c>
      <c r="Q15463" t="s">
        <v>16314</v>
      </c>
      <c r="R15463" t="s">
        <v>102671</v>
      </c>
      <c r="S15463" s="4" t="str">
        <f t="shared" si="241"/>
        <v>1997</v>
      </c>
    </row>
    <row r="15464" spans="1:19" ht="29" hidden="1" x14ac:dyDescent="0.35">
      <c r="A15464" t="s">
        <v>102667</v>
      </c>
      <c r="B15464" t="s">
        <v>102668</v>
      </c>
      <c r="C15464" t="s">
        <v>102672</v>
      </c>
      <c r="D15464" t="s">
        <v>102673</v>
      </c>
      <c r="E15464" t="s">
        <v>102674</v>
      </c>
      <c r="F15464" t="s">
        <v>102675</v>
      </c>
      <c r="I15464" t="s">
        <v>102676</v>
      </c>
      <c r="J15464" t="s">
        <v>102677</v>
      </c>
      <c r="K15464" s="2" t="s">
        <v>78795</v>
      </c>
      <c r="M15464" t="s">
        <v>16314</v>
      </c>
      <c r="N15464" t="s">
        <v>16314</v>
      </c>
      <c r="O15464" s="3" t="s">
        <v>102678</v>
      </c>
      <c r="P15464" t="s">
        <v>16314</v>
      </c>
      <c r="Q15464" t="s">
        <v>16314</v>
      </c>
      <c r="R15464" t="s">
        <v>102678</v>
      </c>
      <c r="S15464" s="4" t="str">
        <f t="shared" si="241"/>
        <v>1997</v>
      </c>
    </row>
    <row r="15465" spans="1:19" hidden="1" x14ac:dyDescent="0.35">
      <c r="A15465" t="s">
        <v>102674</v>
      </c>
      <c r="B15465" t="s">
        <v>102675</v>
      </c>
      <c r="C15465" t="s">
        <v>102679</v>
      </c>
      <c r="D15465" t="s">
        <v>102680</v>
      </c>
      <c r="E15465" t="s">
        <v>102681</v>
      </c>
      <c r="F15465" t="s">
        <v>102682</v>
      </c>
      <c r="I15465" t="s">
        <v>102683</v>
      </c>
      <c r="J15465" t="s">
        <v>102684</v>
      </c>
      <c r="M15465" t="s">
        <v>112323</v>
      </c>
      <c r="N15465" t="s">
        <v>16314</v>
      </c>
      <c r="O15465" s="3" t="s">
        <v>102685</v>
      </c>
      <c r="P15465" t="s">
        <v>16314</v>
      </c>
      <c r="Q15465" t="s">
        <v>16314</v>
      </c>
      <c r="R15465" t="s">
        <v>102685</v>
      </c>
      <c r="S15465" s="4" t="str">
        <f t="shared" si="241"/>
        <v>1997</v>
      </c>
    </row>
    <row r="15466" spans="1:19" hidden="1" x14ac:dyDescent="0.35">
      <c r="A15466" t="s">
        <v>102681</v>
      </c>
      <c r="B15466" t="s">
        <v>102682</v>
      </c>
      <c r="C15466" t="s">
        <v>102686</v>
      </c>
      <c r="D15466" t="s">
        <v>102687</v>
      </c>
      <c r="E15466" t="s">
        <v>102688</v>
      </c>
      <c r="F15466" t="s">
        <v>102689</v>
      </c>
      <c r="I15466" t="s">
        <v>102690</v>
      </c>
      <c r="J15466" t="s">
        <v>102691</v>
      </c>
      <c r="M15466" t="s">
        <v>112323</v>
      </c>
      <c r="N15466" t="s">
        <v>16314</v>
      </c>
      <c r="O15466" s="3" t="s">
        <v>102692</v>
      </c>
      <c r="P15466" t="s">
        <v>16314</v>
      </c>
      <c r="Q15466" t="s">
        <v>16314</v>
      </c>
      <c r="R15466" t="s">
        <v>102692</v>
      </c>
      <c r="S15466" s="4" t="str">
        <f t="shared" si="241"/>
        <v>1997</v>
      </c>
    </row>
    <row r="15467" spans="1:19" hidden="1" x14ac:dyDescent="0.35">
      <c r="A15467" t="s">
        <v>102688</v>
      </c>
      <c r="B15467" t="s">
        <v>102689</v>
      </c>
      <c r="C15467" t="s">
        <v>102693</v>
      </c>
      <c r="D15467" t="s">
        <v>102694</v>
      </c>
      <c r="E15467" t="s">
        <v>102695</v>
      </c>
      <c r="F15467" t="s">
        <v>102696</v>
      </c>
      <c r="I15467" t="s">
        <v>512</v>
      </c>
      <c r="J15467" t="s">
        <v>512</v>
      </c>
      <c r="M15467" t="s">
        <v>112297</v>
      </c>
      <c r="N15467" t="s">
        <v>16314</v>
      </c>
      <c r="O15467" s="3" t="s">
        <v>102697</v>
      </c>
      <c r="P15467" t="s">
        <v>16314</v>
      </c>
      <c r="Q15467" t="s">
        <v>16314</v>
      </c>
      <c r="R15467" t="s">
        <v>102697</v>
      </c>
      <c r="S15467" s="4" t="str">
        <f t="shared" si="241"/>
        <v>1997</v>
      </c>
    </row>
    <row r="15468" spans="1:19" hidden="1" x14ac:dyDescent="0.35">
      <c r="A15468" t="s">
        <v>102695</v>
      </c>
      <c r="B15468" t="s">
        <v>102696</v>
      </c>
      <c r="C15468" t="s">
        <v>102698</v>
      </c>
      <c r="D15468" t="s">
        <v>102699</v>
      </c>
      <c r="E15468" t="s">
        <v>102700</v>
      </c>
      <c r="F15468" t="s">
        <v>102701</v>
      </c>
      <c r="I15468" t="s">
        <v>102702</v>
      </c>
      <c r="J15468" t="s">
        <v>102703</v>
      </c>
      <c r="M15468" t="s">
        <v>112297</v>
      </c>
      <c r="N15468" t="s">
        <v>16314</v>
      </c>
      <c r="O15468" s="3" t="s">
        <v>102704</v>
      </c>
      <c r="P15468" t="s">
        <v>16314</v>
      </c>
      <c r="Q15468" t="s">
        <v>16314</v>
      </c>
      <c r="R15468" t="s">
        <v>102704</v>
      </c>
      <c r="S15468" s="4" t="str">
        <f t="shared" si="241"/>
        <v>1997</v>
      </c>
    </row>
    <row r="15469" spans="1:19" ht="29" hidden="1" x14ac:dyDescent="0.35">
      <c r="A15469" t="s">
        <v>102700</v>
      </c>
      <c r="B15469" t="s">
        <v>102701</v>
      </c>
      <c r="C15469" t="s">
        <v>102705</v>
      </c>
      <c r="D15469" t="s">
        <v>102706</v>
      </c>
      <c r="E15469" t="s">
        <v>102707</v>
      </c>
      <c r="F15469" t="s">
        <v>102708</v>
      </c>
      <c r="I15469" t="s">
        <v>102709</v>
      </c>
      <c r="J15469" t="s">
        <v>102710</v>
      </c>
      <c r="K15469" s="2" t="s">
        <v>78795</v>
      </c>
      <c r="M15469" t="s">
        <v>16314</v>
      </c>
      <c r="N15469" t="s">
        <v>16314</v>
      </c>
      <c r="O15469" s="3" t="s">
        <v>102711</v>
      </c>
      <c r="P15469" t="s">
        <v>16314</v>
      </c>
      <c r="Q15469" t="s">
        <v>16314</v>
      </c>
      <c r="R15469" t="s">
        <v>102711</v>
      </c>
      <c r="S15469" s="4" t="str">
        <f t="shared" si="241"/>
        <v>1997</v>
      </c>
    </row>
    <row r="15470" spans="1:19" hidden="1" x14ac:dyDescent="0.35">
      <c r="A15470" t="s">
        <v>102707</v>
      </c>
      <c r="B15470" t="s">
        <v>102708</v>
      </c>
      <c r="C15470" t="s">
        <v>102712</v>
      </c>
      <c r="D15470" t="s">
        <v>102713</v>
      </c>
      <c r="E15470" t="s">
        <v>102714</v>
      </c>
      <c r="F15470" t="s">
        <v>102715</v>
      </c>
      <c r="I15470" t="s">
        <v>102716</v>
      </c>
      <c r="J15470" t="s">
        <v>102717</v>
      </c>
      <c r="M15470" t="s">
        <v>112308</v>
      </c>
      <c r="N15470" t="s">
        <v>16314</v>
      </c>
      <c r="O15470" s="3" t="s">
        <v>102718</v>
      </c>
      <c r="P15470" t="s">
        <v>16314</v>
      </c>
      <c r="Q15470" t="s">
        <v>16314</v>
      </c>
      <c r="R15470" t="s">
        <v>102718</v>
      </c>
      <c r="S15470" s="4" t="str">
        <f t="shared" si="241"/>
        <v>1997</v>
      </c>
    </row>
    <row r="15471" spans="1:19" hidden="1" x14ac:dyDescent="0.35">
      <c r="A15471" t="s">
        <v>102714</v>
      </c>
      <c r="B15471" t="s">
        <v>102715</v>
      </c>
      <c r="C15471" t="s">
        <v>102719</v>
      </c>
      <c r="D15471" t="s">
        <v>102720</v>
      </c>
      <c r="E15471" t="s">
        <v>102721</v>
      </c>
      <c r="F15471" t="s">
        <v>102722</v>
      </c>
      <c r="I15471" t="s">
        <v>102723</v>
      </c>
      <c r="J15471" t="s">
        <v>102724</v>
      </c>
      <c r="M15471" t="s">
        <v>112308</v>
      </c>
      <c r="N15471" t="s">
        <v>16314</v>
      </c>
      <c r="O15471" s="3" t="s">
        <v>102725</v>
      </c>
      <c r="P15471" t="s">
        <v>16314</v>
      </c>
      <c r="Q15471" t="s">
        <v>16314</v>
      </c>
      <c r="R15471" t="s">
        <v>102725</v>
      </c>
      <c r="S15471" s="4" t="str">
        <f t="shared" si="241"/>
        <v>1997</v>
      </c>
    </row>
    <row r="15472" spans="1:19" hidden="1" x14ac:dyDescent="0.35">
      <c r="A15472" t="s">
        <v>102721</v>
      </c>
      <c r="B15472" t="s">
        <v>102722</v>
      </c>
      <c r="C15472" t="s">
        <v>102726</v>
      </c>
      <c r="D15472" t="s">
        <v>102727</v>
      </c>
      <c r="E15472" t="s">
        <v>102728</v>
      </c>
      <c r="F15472" t="s">
        <v>102729</v>
      </c>
      <c r="I15472" t="s">
        <v>512</v>
      </c>
      <c r="J15472" t="s">
        <v>512</v>
      </c>
      <c r="M15472" t="s">
        <v>112297</v>
      </c>
      <c r="N15472" t="s">
        <v>16314</v>
      </c>
      <c r="O15472" s="3" t="s">
        <v>102730</v>
      </c>
      <c r="P15472" t="s">
        <v>16314</v>
      </c>
      <c r="Q15472" t="s">
        <v>16314</v>
      </c>
      <c r="R15472" t="s">
        <v>102730</v>
      </c>
      <c r="S15472" s="4" t="str">
        <f t="shared" si="241"/>
        <v>1997</v>
      </c>
    </row>
    <row r="15473" spans="1:19" hidden="1" x14ac:dyDescent="0.35">
      <c r="A15473" t="s">
        <v>102728</v>
      </c>
      <c r="B15473" t="s">
        <v>102729</v>
      </c>
      <c r="C15473" t="s">
        <v>102731</v>
      </c>
      <c r="D15473" t="s">
        <v>102732</v>
      </c>
      <c r="E15473" t="s">
        <v>102733</v>
      </c>
      <c r="F15473" t="s">
        <v>102734</v>
      </c>
      <c r="I15473" t="s">
        <v>512</v>
      </c>
      <c r="J15473" t="s">
        <v>512</v>
      </c>
      <c r="M15473" t="s">
        <v>112297</v>
      </c>
      <c r="N15473" t="s">
        <v>16314</v>
      </c>
      <c r="O15473" s="3" t="s">
        <v>102735</v>
      </c>
      <c r="P15473" t="s">
        <v>16314</v>
      </c>
      <c r="Q15473" t="s">
        <v>16314</v>
      </c>
      <c r="R15473" t="s">
        <v>102735</v>
      </c>
      <c r="S15473" s="4" t="str">
        <f t="shared" si="241"/>
        <v>1997</v>
      </c>
    </row>
    <row r="15474" spans="1:19" hidden="1" x14ac:dyDescent="0.35">
      <c r="A15474" t="s">
        <v>102733</v>
      </c>
      <c r="B15474" t="s">
        <v>102734</v>
      </c>
      <c r="C15474" t="s">
        <v>102736</v>
      </c>
      <c r="D15474" t="s">
        <v>102737</v>
      </c>
      <c r="E15474" t="s">
        <v>102738</v>
      </c>
      <c r="F15474" t="s">
        <v>102739</v>
      </c>
      <c r="I15474" t="s">
        <v>512</v>
      </c>
      <c r="J15474" t="s">
        <v>512</v>
      </c>
      <c r="M15474" t="s">
        <v>112297</v>
      </c>
      <c r="N15474" t="s">
        <v>16314</v>
      </c>
      <c r="O15474" s="3" t="s">
        <v>102740</v>
      </c>
      <c r="P15474" t="s">
        <v>16314</v>
      </c>
      <c r="Q15474" t="s">
        <v>16314</v>
      </c>
      <c r="R15474" t="s">
        <v>102740</v>
      </c>
      <c r="S15474" s="4" t="str">
        <f t="shared" si="241"/>
        <v>1997</v>
      </c>
    </row>
    <row r="15475" spans="1:19" ht="29" hidden="1" x14ac:dyDescent="0.35">
      <c r="A15475" t="s">
        <v>102738</v>
      </c>
      <c r="B15475" t="s">
        <v>102739</v>
      </c>
      <c r="C15475" t="s">
        <v>102741</v>
      </c>
      <c r="D15475" t="s">
        <v>102742</v>
      </c>
      <c r="E15475" t="s">
        <v>102743</v>
      </c>
      <c r="F15475" t="s">
        <v>102744</v>
      </c>
      <c r="I15475" t="s">
        <v>102745</v>
      </c>
      <c r="J15475" t="s">
        <v>102746</v>
      </c>
      <c r="K15475" s="2" t="s">
        <v>78795</v>
      </c>
      <c r="M15475" t="s">
        <v>16314</v>
      </c>
      <c r="N15475" t="s">
        <v>16314</v>
      </c>
      <c r="O15475" s="3" t="s">
        <v>102747</v>
      </c>
      <c r="P15475" t="s">
        <v>16314</v>
      </c>
      <c r="Q15475" t="s">
        <v>16314</v>
      </c>
      <c r="R15475" t="s">
        <v>102747</v>
      </c>
      <c r="S15475" s="4" t="str">
        <f t="shared" si="241"/>
        <v>1997</v>
      </c>
    </row>
    <row r="15476" spans="1:19" hidden="1" x14ac:dyDescent="0.35">
      <c r="A15476" t="s">
        <v>102743</v>
      </c>
      <c r="B15476" t="s">
        <v>102744</v>
      </c>
      <c r="C15476" t="s">
        <v>102748</v>
      </c>
      <c r="D15476" t="s">
        <v>102749</v>
      </c>
      <c r="E15476" t="s">
        <v>102750</v>
      </c>
      <c r="F15476" t="s">
        <v>102751</v>
      </c>
      <c r="I15476" t="s">
        <v>102752</v>
      </c>
      <c r="J15476" t="s">
        <v>102753</v>
      </c>
      <c r="M15476" t="s">
        <v>112308</v>
      </c>
      <c r="N15476" t="s">
        <v>16314</v>
      </c>
      <c r="O15476" s="3" t="s">
        <v>102754</v>
      </c>
      <c r="P15476" t="s">
        <v>16314</v>
      </c>
      <c r="Q15476" t="s">
        <v>16314</v>
      </c>
      <c r="R15476" t="s">
        <v>102754</v>
      </c>
      <c r="S15476" s="4" t="str">
        <f t="shared" si="241"/>
        <v>1997</v>
      </c>
    </row>
    <row r="15477" spans="1:19" hidden="1" x14ac:dyDescent="0.35">
      <c r="A15477" t="s">
        <v>102750</v>
      </c>
      <c r="B15477" t="s">
        <v>102751</v>
      </c>
      <c r="C15477" t="s">
        <v>102755</v>
      </c>
      <c r="D15477" t="s">
        <v>102756</v>
      </c>
      <c r="E15477" t="s">
        <v>102757</v>
      </c>
      <c r="F15477" t="s">
        <v>102758</v>
      </c>
      <c r="I15477" t="s">
        <v>2301</v>
      </c>
      <c r="J15477" t="s">
        <v>2302</v>
      </c>
      <c r="M15477" t="s">
        <v>16314</v>
      </c>
      <c r="N15477" t="s">
        <v>16314</v>
      </c>
      <c r="O15477" s="3" t="s">
        <v>102759</v>
      </c>
      <c r="P15477" t="s">
        <v>16314</v>
      </c>
      <c r="Q15477" t="s">
        <v>16314</v>
      </c>
      <c r="R15477" t="s">
        <v>102759</v>
      </c>
      <c r="S15477" s="4" t="str">
        <f t="shared" si="241"/>
        <v>1997</v>
      </c>
    </row>
    <row r="15478" spans="1:19" hidden="1" x14ac:dyDescent="0.35">
      <c r="A15478" t="s">
        <v>102757</v>
      </c>
      <c r="B15478" t="s">
        <v>102758</v>
      </c>
      <c r="C15478" t="s">
        <v>102760</v>
      </c>
      <c r="D15478" t="s">
        <v>102761</v>
      </c>
      <c r="E15478" t="s">
        <v>102762</v>
      </c>
      <c r="F15478" t="s">
        <v>102763</v>
      </c>
      <c r="I15478" t="s">
        <v>512</v>
      </c>
      <c r="J15478" t="s">
        <v>512</v>
      </c>
      <c r="M15478" t="s">
        <v>112297</v>
      </c>
      <c r="N15478" t="s">
        <v>16314</v>
      </c>
      <c r="O15478" s="3" t="s">
        <v>102764</v>
      </c>
      <c r="P15478" t="s">
        <v>16314</v>
      </c>
      <c r="Q15478" t="s">
        <v>16314</v>
      </c>
      <c r="R15478" t="s">
        <v>102764</v>
      </c>
      <c r="S15478" s="4" t="str">
        <f t="shared" si="241"/>
        <v>1997</v>
      </c>
    </row>
    <row r="15479" spans="1:19" hidden="1" x14ac:dyDescent="0.35">
      <c r="A15479" t="s">
        <v>102762</v>
      </c>
      <c r="B15479" t="s">
        <v>102763</v>
      </c>
      <c r="C15479" t="s">
        <v>102765</v>
      </c>
      <c r="D15479" t="s">
        <v>102766</v>
      </c>
      <c r="E15479" t="s">
        <v>102767</v>
      </c>
      <c r="F15479" t="s">
        <v>102768</v>
      </c>
      <c r="I15479" t="s">
        <v>102769</v>
      </c>
      <c r="J15479" t="s">
        <v>102770</v>
      </c>
      <c r="M15479" t="s">
        <v>112315</v>
      </c>
      <c r="N15479" t="s">
        <v>16314</v>
      </c>
      <c r="O15479" s="3" t="s">
        <v>102771</v>
      </c>
      <c r="P15479" t="s">
        <v>16314</v>
      </c>
      <c r="Q15479" t="s">
        <v>16314</v>
      </c>
      <c r="R15479" t="s">
        <v>102771</v>
      </c>
      <c r="S15479" s="4" t="str">
        <f t="shared" si="241"/>
        <v>1997</v>
      </c>
    </row>
    <row r="15480" spans="1:19" hidden="1" x14ac:dyDescent="0.35">
      <c r="A15480" t="s">
        <v>102767</v>
      </c>
      <c r="B15480" t="s">
        <v>102768</v>
      </c>
      <c r="C15480" t="s">
        <v>102772</v>
      </c>
      <c r="D15480" t="s">
        <v>102773</v>
      </c>
      <c r="E15480" t="s">
        <v>102774</v>
      </c>
      <c r="F15480" t="s">
        <v>102775</v>
      </c>
      <c r="I15480" t="s">
        <v>102776</v>
      </c>
      <c r="J15480" t="s">
        <v>102777</v>
      </c>
      <c r="M15480" t="s">
        <v>16314</v>
      </c>
      <c r="N15480" t="s">
        <v>16314</v>
      </c>
      <c r="O15480" s="3" t="s">
        <v>102778</v>
      </c>
      <c r="P15480" t="s">
        <v>16314</v>
      </c>
      <c r="Q15480" t="s">
        <v>16314</v>
      </c>
      <c r="R15480" t="s">
        <v>102778</v>
      </c>
      <c r="S15480" s="4" t="str">
        <f t="shared" si="241"/>
        <v>1997</v>
      </c>
    </row>
    <row r="15481" spans="1:19" hidden="1" x14ac:dyDescent="0.35">
      <c r="A15481" t="s">
        <v>102774</v>
      </c>
      <c r="B15481" t="s">
        <v>102775</v>
      </c>
      <c r="C15481" t="s">
        <v>102779</v>
      </c>
      <c r="D15481" t="s">
        <v>102780</v>
      </c>
      <c r="E15481" t="s">
        <v>102781</v>
      </c>
      <c r="F15481" t="s">
        <v>102782</v>
      </c>
      <c r="I15481" t="s">
        <v>102783</v>
      </c>
      <c r="J15481" t="s">
        <v>102784</v>
      </c>
      <c r="M15481" t="s">
        <v>112315</v>
      </c>
      <c r="N15481" t="s">
        <v>16314</v>
      </c>
      <c r="O15481" s="3" t="s">
        <v>102785</v>
      </c>
      <c r="P15481" t="s">
        <v>16314</v>
      </c>
      <c r="Q15481" t="s">
        <v>16314</v>
      </c>
      <c r="R15481" t="s">
        <v>102785</v>
      </c>
      <c r="S15481" s="4" t="str">
        <f t="shared" si="241"/>
        <v>1997</v>
      </c>
    </row>
    <row r="15482" spans="1:19" hidden="1" x14ac:dyDescent="0.35">
      <c r="A15482" t="s">
        <v>102781</v>
      </c>
      <c r="B15482" t="s">
        <v>102782</v>
      </c>
      <c r="C15482" t="s">
        <v>102786</v>
      </c>
      <c r="D15482" t="s">
        <v>102787</v>
      </c>
      <c r="E15482" t="s">
        <v>102788</v>
      </c>
      <c r="F15482" t="s">
        <v>102789</v>
      </c>
      <c r="I15482" t="s">
        <v>102790</v>
      </c>
      <c r="J15482" t="s">
        <v>102791</v>
      </c>
      <c r="M15482" t="s">
        <v>112297</v>
      </c>
      <c r="N15482" t="s">
        <v>16314</v>
      </c>
      <c r="O15482" s="3" t="s">
        <v>102792</v>
      </c>
      <c r="P15482" t="s">
        <v>16314</v>
      </c>
      <c r="Q15482" t="s">
        <v>16314</v>
      </c>
      <c r="R15482" t="s">
        <v>102792</v>
      </c>
      <c r="S15482" s="4" t="str">
        <f t="shared" si="241"/>
        <v>1997</v>
      </c>
    </row>
    <row r="15483" spans="1:19" hidden="1" x14ac:dyDescent="0.35">
      <c r="A15483" t="s">
        <v>102788</v>
      </c>
      <c r="B15483" t="s">
        <v>102789</v>
      </c>
      <c r="C15483" t="s">
        <v>102793</v>
      </c>
      <c r="D15483" t="s">
        <v>102794</v>
      </c>
      <c r="E15483" t="s">
        <v>102795</v>
      </c>
      <c r="F15483" t="s">
        <v>102796</v>
      </c>
      <c r="I15483" t="s">
        <v>102797</v>
      </c>
      <c r="J15483" t="s">
        <v>102798</v>
      </c>
      <c r="M15483" t="s">
        <v>112297</v>
      </c>
      <c r="N15483" t="s">
        <v>16314</v>
      </c>
      <c r="O15483" s="3" t="s">
        <v>102799</v>
      </c>
      <c r="P15483" t="s">
        <v>16314</v>
      </c>
      <c r="Q15483" t="s">
        <v>16314</v>
      </c>
      <c r="R15483" t="s">
        <v>102799</v>
      </c>
      <c r="S15483" s="4" t="str">
        <f t="shared" si="241"/>
        <v>1997</v>
      </c>
    </row>
    <row r="15484" spans="1:19" hidden="1" x14ac:dyDescent="0.35">
      <c r="A15484" t="s">
        <v>102795</v>
      </c>
      <c r="B15484" t="s">
        <v>102796</v>
      </c>
      <c r="C15484" t="s">
        <v>102800</v>
      </c>
      <c r="D15484" t="s">
        <v>102801</v>
      </c>
      <c r="E15484" t="s">
        <v>102802</v>
      </c>
      <c r="F15484" t="s">
        <v>102803</v>
      </c>
      <c r="I15484" t="s">
        <v>102804</v>
      </c>
      <c r="J15484" t="s">
        <v>102805</v>
      </c>
      <c r="M15484" t="s">
        <v>112323</v>
      </c>
      <c r="N15484" t="s">
        <v>16314</v>
      </c>
      <c r="O15484" s="3" t="s">
        <v>102806</v>
      </c>
      <c r="P15484" t="s">
        <v>16314</v>
      </c>
      <c r="Q15484" t="s">
        <v>16314</v>
      </c>
      <c r="R15484" t="s">
        <v>102806</v>
      </c>
      <c r="S15484" s="4" t="str">
        <f t="shared" si="241"/>
        <v>1997</v>
      </c>
    </row>
    <row r="15485" spans="1:19" hidden="1" x14ac:dyDescent="0.35">
      <c r="A15485" t="s">
        <v>102802</v>
      </c>
      <c r="B15485" t="s">
        <v>102803</v>
      </c>
      <c r="C15485" t="s">
        <v>102807</v>
      </c>
      <c r="D15485" t="s">
        <v>102808</v>
      </c>
      <c r="E15485" t="s">
        <v>102809</v>
      </c>
      <c r="F15485" t="s">
        <v>102810</v>
      </c>
      <c r="I15485" t="s">
        <v>102811</v>
      </c>
      <c r="J15485" t="s">
        <v>102812</v>
      </c>
      <c r="M15485" t="s">
        <v>112308</v>
      </c>
      <c r="N15485" t="s">
        <v>16314</v>
      </c>
      <c r="O15485" s="3" t="s">
        <v>102813</v>
      </c>
      <c r="P15485" t="s">
        <v>16314</v>
      </c>
      <c r="Q15485" t="s">
        <v>16314</v>
      </c>
      <c r="R15485" t="s">
        <v>102813</v>
      </c>
      <c r="S15485" s="4" t="str">
        <f t="shared" si="241"/>
        <v>1997</v>
      </c>
    </row>
    <row r="15486" spans="1:19" hidden="1" x14ac:dyDescent="0.35">
      <c r="A15486" t="s">
        <v>102809</v>
      </c>
      <c r="B15486" t="s">
        <v>102810</v>
      </c>
      <c r="C15486" t="s">
        <v>102814</v>
      </c>
      <c r="D15486" t="s">
        <v>102815</v>
      </c>
      <c r="E15486" t="s">
        <v>102816</v>
      </c>
      <c r="F15486" t="s">
        <v>102817</v>
      </c>
      <c r="I15486" t="s">
        <v>102818</v>
      </c>
      <c r="J15486" t="s">
        <v>102819</v>
      </c>
      <c r="M15486" t="s">
        <v>112315</v>
      </c>
      <c r="N15486" t="s">
        <v>16314</v>
      </c>
      <c r="O15486" s="3" t="s">
        <v>102820</v>
      </c>
      <c r="P15486" t="s">
        <v>16314</v>
      </c>
      <c r="Q15486" t="s">
        <v>16314</v>
      </c>
      <c r="R15486" t="s">
        <v>102820</v>
      </c>
      <c r="S15486" s="4" t="str">
        <f t="shared" si="241"/>
        <v>1997</v>
      </c>
    </row>
    <row r="15487" spans="1:19" hidden="1" x14ac:dyDescent="0.35">
      <c r="A15487" t="s">
        <v>102816</v>
      </c>
      <c r="B15487" t="s">
        <v>102817</v>
      </c>
      <c r="C15487" t="s">
        <v>102821</v>
      </c>
      <c r="D15487" t="s">
        <v>102822</v>
      </c>
      <c r="E15487" t="s">
        <v>102823</v>
      </c>
      <c r="F15487" t="s">
        <v>102824</v>
      </c>
      <c r="I15487" t="s">
        <v>102825</v>
      </c>
      <c r="J15487" t="s">
        <v>102826</v>
      </c>
      <c r="M15487" t="s">
        <v>16314</v>
      </c>
      <c r="N15487" t="s">
        <v>16314</v>
      </c>
      <c r="O15487" s="3" t="s">
        <v>102827</v>
      </c>
      <c r="P15487" t="s">
        <v>16314</v>
      </c>
      <c r="Q15487" t="s">
        <v>16314</v>
      </c>
      <c r="R15487" t="s">
        <v>102827</v>
      </c>
      <c r="S15487" s="4" t="str">
        <f t="shared" si="241"/>
        <v>1997</v>
      </c>
    </row>
    <row r="15488" spans="1:19" hidden="1" x14ac:dyDescent="0.35">
      <c r="A15488" t="s">
        <v>102823</v>
      </c>
      <c r="B15488" t="s">
        <v>102824</v>
      </c>
      <c r="C15488" t="s">
        <v>102828</v>
      </c>
      <c r="D15488" t="s">
        <v>102829</v>
      </c>
      <c r="E15488" t="s">
        <v>102830</v>
      </c>
      <c r="F15488" t="s">
        <v>102831</v>
      </c>
      <c r="I15488" t="s">
        <v>102832</v>
      </c>
      <c r="J15488" t="s">
        <v>102833</v>
      </c>
      <c r="M15488" t="s">
        <v>16314</v>
      </c>
      <c r="N15488" t="s">
        <v>16314</v>
      </c>
      <c r="O15488" s="3" t="s">
        <v>102834</v>
      </c>
      <c r="P15488" t="s">
        <v>16314</v>
      </c>
      <c r="Q15488" t="s">
        <v>16314</v>
      </c>
      <c r="R15488" t="s">
        <v>102834</v>
      </c>
      <c r="S15488" s="4" t="str">
        <f t="shared" si="241"/>
        <v>1997</v>
      </c>
    </row>
    <row r="15489" spans="1:19" hidden="1" x14ac:dyDescent="0.35">
      <c r="A15489" t="s">
        <v>102830</v>
      </c>
      <c r="B15489" t="s">
        <v>102831</v>
      </c>
      <c r="C15489" t="s">
        <v>102835</v>
      </c>
      <c r="D15489" t="s">
        <v>102836</v>
      </c>
      <c r="E15489" t="s">
        <v>102837</v>
      </c>
      <c r="F15489" t="s">
        <v>102838</v>
      </c>
      <c r="I15489" t="s">
        <v>102839</v>
      </c>
      <c r="J15489" t="s">
        <v>102840</v>
      </c>
      <c r="M15489" t="s">
        <v>112297</v>
      </c>
      <c r="N15489" t="s">
        <v>16314</v>
      </c>
      <c r="O15489" s="3" t="s">
        <v>102841</v>
      </c>
      <c r="P15489" t="s">
        <v>16314</v>
      </c>
      <c r="Q15489" t="s">
        <v>16314</v>
      </c>
      <c r="R15489" t="s">
        <v>102841</v>
      </c>
      <c r="S15489" s="4" t="str">
        <f t="shared" si="241"/>
        <v>1997</v>
      </c>
    </row>
    <row r="15490" spans="1:19" hidden="1" x14ac:dyDescent="0.35">
      <c r="A15490" t="s">
        <v>102837</v>
      </c>
      <c r="B15490" t="s">
        <v>102838</v>
      </c>
      <c r="C15490" t="s">
        <v>102842</v>
      </c>
      <c r="D15490" t="s">
        <v>102843</v>
      </c>
      <c r="E15490" t="s">
        <v>102844</v>
      </c>
      <c r="F15490" t="s">
        <v>102845</v>
      </c>
      <c r="I15490" t="s">
        <v>102846</v>
      </c>
      <c r="J15490" t="s">
        <v>102847</v>
      </c>
      <c r="M15490" t="s">
        <v>112315</v>
      </c>
      <c r="N15490" t="s">
        <v>16314</v>
      </c>
      <c r="O15490" s="3" t="s">
        <v>102848</v>
      </c>
      <c r="P15490" t="s">
        <v>16314</v>
      </c>
      <c r="Q15490" t="s">
        <v>16314</v>
      </c>
      <c r="R15490" t="s">
        <v>102848</v>
      </c>
      <c r="S15490" s="4" t="str">
        <f t="shared" si="241"/>
        <v>1997</v>
      </c>
    </row>
    <row r="15491" spans="1:19" hidden="1" x14ac:dyDescent="0.35">
      <c r="A15491" t="s">
        <v>102844</v>
      </c>
      <c r="B15491" t="s">
        <v>102845</v>
      </c>
      <c r="C15491" t="s">
        <v>102849</v>
      </c>
      <c r="D15491" t="s">
        <v>102850</v>
      </c>
      <c r="E15491" t="s">
        <v>102851</v>
      </c>
      <c r="F15491" t="s">
        <v>102852</v>
      </c>
      <c r="I15491" t="s">
        <v>512</v>
      </c>
      <c r="J15491" t="s">
        <v>512</v>
      </c>
      <c r="M15491" t="s">
        <v>112297</v>
      </c>
      <c r="N15491" t="s">
        <v>16314</v>
      </c>
      <c r="O15491" s="3" t="s">
        <v>102853</v>
      </c>
      <c r="P15491" t="s">
        <v>16314</v>
      </c>
      <c r="Q15491" t="s">
        <v>16314</v>
      </c>
      <c r="R15491" t="s">
        <v>102853</v>
      </c>
      <c r="S15491" s="4" t="str">
        <f t="shared" ref="S15491:S15554" si="242">LEFT(RIGHT(R15491,19),4)</f>
        <v>1997</v>
      </c>
    </row>
    <row r="15492" spans="1:19" hidden="1" x14ac:dyDescent="0.35">
      <c r="A15492" t="s">
        <v>102851</v>
      </c>
      <c r="B15492" t="s">
        <v>102852</v>
      </c>
      <c r="C15492" t="s">
        <v>102854</v>
      </c>
      <c r="D15492" t="s">
        <v>102855</v>
      </c>
      <c r="E15492" t="s">
        <v>102856</v>
      </c>
      <c r="F15492" t="s">
        <v>102857</v>
      </c>
      <c r="I15492" t="s">
        <v>102858</v>
      </c>
      <c r="J15492" t="s">
        <v>102859</v>
      </c>
      <c r="M15492" t="s">
        <v>112297</v>
      </c>
      <c r="N15492" t="s">
        <v>16314</v>
      </c>
      <c r="O15492" s="3" t="s">
        <v>102860</v>
      </c>
      <c r="P15492" t="s">
        <v>16314</v>
      </c>
      <c r="Q15492" t="s">
        <v>16314</v>
      </c>
      <c r="R15492" t="s">
        <v>102860</v>
      </c>
      <c r="S15492" s="4" t="str">
        <f t="shared" si="242"/>
        <v>1997</v>
      </c>
    </row>
    <row r="15493" spans="1:19" hidden="1" x14ac:dyDescent="0.35">
      <c r="A15493" t="s">
        <v>102856</v>
      </c>
      <c r="B15493" t="s">
        <v>102857</v>
      </c>
      <c r="C15493" t="s">
        <v>102861</v>
      </c>
      <c r="D15493" t="s">
        <v>102862</v>
      </c>
      <c r="E15493" t="s">
        <v>102863</v>
      </c>
      <c r="F15493" t="s">
        <v>102864</v>
      </c>
      <c r="I15493" t="s">
        <v>512</v>
      </c>
      <c r="J15493" t="s">
        <v>512</v>
      </c>
      <c r="M15493" t="s">
        <v>112297</v>
      </c>
      <c r="N15493" t="s">
        <v>16314</v>
      </c>
      <c r="O15493" s="3" t="s">
        <v>102865</v>
      </c>
      <c r="P15493" t="s">
        <v>16314</v>
      </c>
      <c r="Q15493" t="s">
        <v>16314</v>
      </c>
      <c r="R15493" t="s">
        <v>102865</v>
      </c>
      <c r="S15493" s="4" t="str">
        <f t="shared" si="242"/>
        <v>1997</v>
      </c>
    </row>
    <row r="15494" spans="1:19" ht="29" hidden="1" x14ac:dyDescent="0.35">
      <c r="A15494" t="s">
        <v>102863</v>
      </c>
      <c r="B15494" t="s">
        <v>102864</v>
      </c>
      <c r="C15494" t="s">
        <v>102866</v>
      </c>
      <c r="D15494" t="s">
        <v>102867</v>
      </c>
      <c r="E15494" t="s">
        <v>102868</v>
      </c>
      <c r="F15494" t="s">
        <v>102869</v>
      </c>
      <c r="I15494" t="s">
        <v>102870</v>
      </c>
      <c r="J15494" t="s">
        <v>102871</v>
      </c>
      <c r="K15494" s="2" t="s">
        <v>78795</v>
      </c>
      <c r="M15494" t="s">
        <v>16314</v>
      </c>
      <c r="N15494" t="s">
        <v>16314</v>
      </c>
      <c r="O15494" s="3" t="s">
        <v>102872</v>
      </c>
      <c r="P15494" t="s">
        <v>16314</v>
      </c>
      <c r="Q15494" t="s">
        <v>16314</v>
      </c>
      <c r="R15494" t="s">
        <v>102872</v>
      </c>
      <c r="S15494" s="4" t="str">
        <f t="shared" si="242"/>
        <v>1997</v>
      </c>
    </row>
    <row r="15495" spans="1:19" hidden="1" x14ac:dyDescent="0.35">
      <c r="A15495" t="s">
        <v>102868</v>
      </c>
      <c r="B15495" t="s">
        <v>102869</v>
      </c>
      <c r="C15495" t="s">
        <v>102873</v>
      </c>
      <c r="D15495" t="s">
        <v>102874</v>
      </c>
      <c r="E15495" t="s">
        <v>102875</v>
      </c>
      <c r="F15495" t="s">
        <v>102876</v>
      </c>
      <c r="I15495" t="s">
        <v>102877</v>
      </c>
      <c r="J15495" t="s">
        <v>102878</v>
      </c>
      <c r="M15495" t="s">
        <v>112297</v>
      </c>
      <c r="N15495" t="s">
        <v>16314</v>
      </c>
      <c r="O15495" s="3" t="s">
        <v>102879</v>
      </c>
      <c r="P15495" t="s">
        <v>16314</v>
      </c>
      <c r="Q15495" t="s">
        <v>16314</v>
      </c>
      <c r="R15495" t="s">
        <v>102879</v>
      </c>
      <c r="S15495" s="4" t="str">
        <f t="shared" si="242"/>
        <v>1997</v>
      </c>
    </row>
    <row r="15496" spans="1:19" hidden="1" x14ac:dyDescent="0.35">
      <c r="A15496" t="s">
        <v>102875</v>
      </c>
      <c r="B15496" t="s">
        <v>102876</v>
      </c>
      <c r="C15496" t="s">
        <v>102880</v>
      </c>
      <c r="D15496" t="s">
        <v>102881</v>
      </c>
      <c r="E15496" t="s">
        <v>102882</v>
      </c>
      <c r="F15496" t="s">
        <v>102883</v>
      </c>
      <c r="I15496" t="s">
        <v>102884</v>
      </c>
      <c r="J15496" t="s">
        <v>102885</v>
      </c>
      <c r="M15496" t="s">
        <v>112323</v>
      </c>
      <c r="N15496" t="s">
        <v>16314</v>
      </c>
      <c r="O15496" s="3" t="s">
        <v>102886</v>
      </c>
      <c r="P15496" t="s">
        <v>16314</v>
      </c>
      <c r="Q15496" t="s">
        <v>16314</v>
      </c>
      <c r="R15496" t="s">
        <v>102886</v>
      </c>
      <c r="S15496" s="4" t="str">
        <f t="shared" si="242"/>
        <v>1997</v>
      </c>
    </row>
    <row r="15497" spans="1:19" hidden="1" x14ac:dyDescent="0.35">
      <c r="A15497" t="s">
        <v>102882</v>
      </c>
      <c r="B15497" t="s">
        <v>102883</v>
      </c>
      <c r="C15497" t="s">
        <v>102887</v>
      </c>
      <c r="D15497" t="s">
        <v>102888</v>
      </c>
      <c r="E15497" t="s">
        <v>102889</v>
      </c>
      <c r="F15497" t="s">
        <v>102890</v>
      </c>
      <c r="I15497" t="s">
        <v>102891</v>
      </c>
      <c r="J15497" t="s">
        <v>102892</v>
      </c>
      <c r="M15497" t="s">
        <v>112323</v>
      </c>
      <c r="N15497" t="s">
        <v>16314</v>
      </c>
      <c r="O15497" s="3" t="s">
        <v>102893</v>
      </c>
      <c r="P15497" t="s">
        <v>16314</v>
      </c>
      <c r="Q15497" t="s">
        <v>16314</v>
      </c>
      <c r="R15497" t="s">
        <v>102893</v>
      </c>
      <c r="S15497" s="4" t="str">
        <f t="shared" si="242"/>
        <v>1997</v>
      </c>
    </row>
    <row r="15498" spans="1:19" hidden="1" x14ac:dyDescent="0.35">
      <c r="A15498" t="s">
        <v>102889</v>
      </c>
      <c r="B15498" t="s">
        <v>102890</v>
      </c>
      <c r="C15498" t="s">
        <v>102894</v>
      </c>
      <c r="D15498" t="s">
        <v>102895</v>
      </c>
      <c r="E15498" t="s">
        <v>102896</v>
      </c>
      <c r="F15498" t="s">
        <v>102897</v>
      </c>
      <c r="I15498" t="s">
        <v>102898</v>
      </c>
      <c r="J15498" t="s">
        <v>97072</v>
      </c>
      <c r="M15498" t="s">
        <v>112297</v>
      </c>
      <c r="N15498" t="s">
        <v>16314</v>
      </c>
      <c r="O15498" s="3" t="s">
        <v>102899</v>
      </c>
      <c r="P15498" t="s">
        <v>16314</v>
      </c>
      <c r="Q15498" t="s">
        <v>16314</v>
      </c>
      <c r="R15498" t="s">
        <v>102899</v>
      </c>
      <c r="S15498" s="4" t="str">
        <f t="shared" si="242"/>
        <v>1997</v>
      </c>
    </row>
    <row r="15499" spans="1:19" ht="29" hidden="1" x14ac:dyDescent="0.35">
      <c r="A15499" t="s">
        <v>102896</v>
      </c>
      <c r="B15499" t="s">
        <v>102897</v>
      </c>
      <c r="C15499" t="s">
        <v>102900</v>
      </c>
      <c r="D15499" t="s">
        <v>102901</v>
      </c>
      <c r="E15499" t="s">
        <v>102902</v>
      </c>
      <c r="F15499" t="s">
        <v>102903</v>
      </c>
      <c r="I15499" t="s">
        <v>102904</v>
      </c>
      <c r="J15499" t="s">
        <v>102905</v>
      </c>
      <c r="K15499" s="2" t="s">
        <v>78795</v>
      </c>
      <c r="M15499" t="s">
        <v>16314</v>
      </c>
      <c r="N15499" t="s">
        <v>16314</v>
      </c>
      <c r="O15499" s="3" t="s">
        <v>102906</v>
      </c>
      <c r="P15499" t="s">
        <v>16314</v>
      </c>
      <c r="Q15499" t="s">
        <v>16314</v>
      </c>
      <c r="R15499" t="s">
        <v>102906</v>
      </c>
      <c r="S15499" s="4" t="str">
        <f t="shared" si="242"/>
        <v>1997</v>
      </c>
    </row>
    <row r="15500" spans="1:19" hidden="1" x14ac:dyDescent="0.35">
      <c r="A15500" t="s">
        <v>102902</v>
      </c>
      <c r="B15500" t="s">
        <v>102903</v>
      </c>
      <c r="C15500" t="s">
        <v>102907</v>
      </c>
      <c r="D15500" t="s">
        <v>102908</v>
      </c>
      <c r="E15500" t="s">
        <v>102909</v>
      </c>
      <c r="F15500" t="s">
        <v>102910</v>
      </c>
      <c r="I15500" t="s">
        <v>102911</v>
      </c>
      <c r="J15500" t="s">
        <v>102912</v>
      </c>
      <c r="M15500" t="s">
        <v>112323</v>
      </c>
      <c r="N15500" t="s">
        <v>16314</v>
      </c>
      <c r="O15500" s="3" t="s">
        <v>102913</v>
      </c>
      <c r="P15500" t="s">
        <v>16314</v>
      </c>
      <c r="Q15500" t="s">
        <v>16314</v>
      </c>
      <c r="R15500" t="s">
        <v>102913</v>
      </c>
      <c r="S15500" s="4" t="str">
        <f t="shared" si="242"/>
        <v>1997</v>
      </c>
    </row>
    <row r="15501" spans="1:19" hidden="1" x14ac:dyDescent="0.35">
      <c r="A15501" t="s">
        <v>102909</v>
      </c>
      <c r="B15501" t="s">
        <v>102910</v>
      </c>
      <c r="C15501" t="s">
        <v>102914</v>
      </c>
      <c r="D15501" t="s">
        <v>102915</v>
      </c>
      <c r="E15501" t="s">
        <v>102916</v>
      </c>
      <c r="F15501" t="s">
        <v>102917</v>
      </c>
      <c r="I15501" t="s">
        <v>102918</v>
      </c>
      <c r="J15501" t="s">
        <v>102912</v>
      </c>
      <c r="M15501" t="s">
        <v>112323</v>
      </c>
      <c r="N15501" t="s">
        <v>16314</v>
      </c>
      <c r="O15501" s="3" t="s">
        <v>102919</v>
      </c>
      <c r="P15501" t="s">
        <v>16314</v>
      </c>
      <c r="Q15501" t="s">
        <v>16314</v>
      </c>
      <c r="R15501" t="s">
        <v>102919</v>
      </c>
      <c r="S15501" s="4" t="str">
        <f t="shared" si="242"/>
        <v>1997</v>
      </c>
    </row>
    <row r="15502" spans="1:19" hidden="1" x14ac:dyDescent="0.35">
      <c r="A15502" t="s">
        <v>102916</v>
      </c>
      <c r="B15502" t="s">
        <v>102917</v>
      </c>
      <c r="C15502" t="s">
        <v>102920</v>
      </c>
      <c r="D15502" t="s">
        <v>102921</v>
      </c>
      <c r="E15502" t="s">
        <v>102922</v>
      </c>
      <c r="F15502" t="s">
        <v>102923</v>
      </c>
      <c r="I15502" t="s">
        <v>102924</v>
      </c>
      <c r="J15502" t="s">
        <v>102925</v>
      </c>
      <c r="M15502" t="s">
        <v>112323</v>
      </c>
      <c r="N15502" t="s">
        <v>16314</v>
      </c>
      <c r="O15502" s="3" t="s">
        <v>102926</v>
      </c>
      <c r="P15502" t="s">
        <v>16314</v>
      </c>
      <c r="Q15502" t="s">
        <v>16314</v>
      </c>
      <c r="R15502" t="s">
        <v>102926</v>
      </c>
      <c r="S15502" s="4" t="str">
        <f t="shared" si="242"/>
        <v>1997</v>
      </c>
    </row>
    <row r="15503" spans="1:19" hidden="1" x14ac:dyDescent="0.35">
      <c r="A15503" t="s">
        <v>102922</v>
      </c>
      <c r="B15503" t="s">
        <v>102923</v>
      </c>
      <c r="C15503" t="s">
        <v>102927</v>
      </c>
      <c r="D15503" t="s">
        <v>102928</v>
      </c>
      <c r="E15503" t="s">
        <v>102929</v>
      </c>
      <c r="F15503" t="s">
        <v>102930</v>
      </c>
      <c r="I15503" t="s">
        <v>102931</v>
      </c>
      <c r="J15503" t="s">
        <v>102932</v>
      </c>
      <c r="M15503" t="s">
        <v>112303</v>
      </c>
      <c r="N15503" t="s">
        <v>16314</v>
      </c>
      <c r="O15503" s="3" t="s">
        <v>102933</v>
      </c>
      <c r="P15503" t="s">
        <v>16314</v>
      </c>
      <c r="Q15503" t="s">
        <v>16314</v>
      </c>
      <c r="R15503" t="s">
        <v>102933</v>
      </c>
      <c r="S15503" s="4" t="str">
        <f t="shared" si="242"/>
        <v>1997</v>
      </c>
    </row>
    <row r="15504" spans="1:19" hidden="1" x14ac:dyDescent="0.35">
      <c r="A15504" t="s">
        <v>102929</v>
      </c>
      <c r="B15504" t="s">
        <v>102930</v>
      </c>
      <c r="C15504" t="s">
        <v>102934</v>
      </c>
      <c r="D15504" t="s">
        <v>102935</v>
      </c>
      <c r="E15504" t="s">
        <v>102936</v>
      </c>
      <c r="F15504" s="1" t="s">
        <v>102937</v>
      </c>
      <c r="I15504" t="s">
        <v>102938</v>
      </c>
      <c r="J15504" t="s">
        <v>102939</v>
      </c>
      <c r="M15504" t="s">
        <v>112297</v>
      </c>
      <c r="N15504" t="s">
        <v>16314</v>
      </c>
      <c r="O15504" s="3" t="s">
        <v>102940</v>
      </c>
      <c r="P15504" t="s">
        <v>16314</v>
      </c>
      <c r="Q15504" t="s">
        <v>16314</v>
      </c>
      <c r="R15504" t="s">
        <v>102940</v>
      </c>
      <c r="S15504" s="4" t="str">
        <f t="shared" si="242"/>
        <v>1997</v>
      </c>
    </row>
    <row r="15505" spans="1:19" hidden="1" x14ac:dyDescent="0.35">
      <c r="A15505" t="s">
        <v>102936</v>
      </c>
      <c r="B15505" s="1" t="s">
        <v>102937</v>
      </c>
      <c r="C15505" t="s">
        <v>102941</v>
      </c>
      <c r="D15505" t="s">
        <v>102942</v>
      </c>
      <c r="E15505" t="s">
        <v>102943</v>
      </c>
      <c r="F15505" t="s">
        <v>102944</v>
      </c>
      <c r="I15505" t="s">
        <v>102945</v>
      </c>
      <c r="J15505" t="s">
        <v>102946</v>
      </c>
      <c r="M15505" t="s">
        <v>112297</v>
      </c>
      <c r="N15505" t="s">
        <v>16314</v>
      </c>
      <c r="O15505" s="3" t="s">
        <v>102947</v>
      </c>
      <c r="P15505" t="s">
        <v>16314</v>
      </c>
      <c r="Q15505" t="s">
        <v>16314</v>
      </c>
      <c r="R15505" t="s">
        <v>102947</v>
      </c>
      <c r="S15505" s="4" t="str">
        <f t="shared" si="242"/>
        <v>1997</v>
      </c>
    </row>
    <row r="15506" spans="1:19" hidden="1" x14ac:dyDescent="0.35">
      <c r="A15506" t="s">
        <v>102943</v>
      </c>
      <c r="B15506" t="s">
        <v>102944</v>
      </c>
      <c r="C15506" t="s">
        <v>102948</v>
      </c>
      <c r="D15506" t="s">
        <v>102949</v>
      </c>
      <c r="E15506" t="s">
        <v>102950</v>
      </c>
      <c r="F15506" t="s">
        <v>102951</v>
      </c>
      <c r="I15506" t="s">
        <v>512</v>
      </c>
      <c r="J15506" t="s">
        <v>512</v>
      </c>
      <c r="M15506" t="s">
        <v>112297</v>
      </c>
      <c r="N15506" t="s">
        <v>16314</v>
      </c>
      <c r="O15506" s="3" t="s">
        <v>102952</v>
      </c>
      <c r="P15506" t="s">
        <v>16314</v>
      </c>
      <c r="Q15506" t="s">
        <v>16314</v>
      </c>
      <c r="R15506" t="s">
        <v>102952</v>
      </c>
      <c r="S15506" s="4" t="str">
        <f t="shared" si="242"/>
        <v>1997</v>
      </c>
    </row>
    <row r="15507" spans="1:19" ht="29" hidden="1" x14ac:dyDescent="0.35">
      <c r="A15507" t="s">
        <v>102950</v>
      </c>
      <c r="B15507" t="s">
        <v>102951</v>
      </c>
      <c r="C15507" t="s">
        <v>102953</v>
      </c>
      <c r="D15507" t="s">
        <v>102954</v>
      </c>
      <c r="E15507" t="s">
        <v>102955</v>
      </c>
      <c r="F15507" t="s">
        <v>102956</v>
      </c>
      <c r="I15507" t="s">
        <v>102957</v>
      </c>
      <c r="J15507" t="s">
        <v>102958</v>
      </c>
      <c r="K15507" s="2" t="s">
        <v>78795</v>
      </c>
      <c r="M15507" t="s">
        <v>16314</v>
      </c>
      <c r="N15507" t="s">
        <v>16314</v>
      </c>
      <c r="O15507" s="3" t="s">
        <v>102959</v>
      </c>
      <c r="P15507" t="s">
        <v>16314</v>
      </c>
      <c r="Q15507" t="s">
        <v>16314</v>
      </c>
      <c r="R15507" t="s">
        <v>102959</v>
      </c>
      <c r="S15507" s="4" t="str">
        <f t="shared" si="242"/>
        <v>1997</v>
      </c>
    </row>
    <row r="15508" spans="1:19" hidden="1" x14ac:dyDescent="0.35">
      <c r="A15508" t="s">
        <v>102955</v>
      </c>
      <c r="B15508" t="s">
        <v>102956</v>
      </c>
      <c r="C15508" t="s">
        <v>102960</v>
      </c>
      <c r="D15508" t="s">
        <v>102961</v>
      </c>
      <c r="E15508" t="s">
        <v>102962</v>
      </c>
      <c r="F15508" t="s">
        <v>102963</v>
      </c>
      <c r="I15508" t="s">
        <v>512</v>
      </c>
      <c r="J15508" t="s">
        <v>512</v>
      </c>
      <c r="M15508" t="s">
        <v>112297</v>
      </c>
      <c r="N15508" t="s">
        <v>16314</v>
      </c>
      <c r="O15508" s="3" t="s">
        <v>102964</v>
      </c>
      <c r="P15508" t="s">
        <v>16314</v>
      </c>
      <c r="Q15508" t="s">
        <v>16314</v>
      </c>
      <c r="R15508" t="s">
        <v>102964</v>
      </c>
      <c r="S15508" s="4" t="str">
        <f t="shared" si="242"/>
        <v>1997</v>
      </c>
    </row>
    <row r="15509" spans="1:19" hidden="1" x14ac:dyDescent="0.35">
      <c r="A15509" t="s">
        <v>102962</v>
      </c>
      <c r="B15509" t="s">
        <v>102963</v>
      </c>
      <c r="C15509" t="s">
        <v>102965</v>
      </c>
      <c r="D15509" t="s">
        <v>102966</v>
      </c>
      <c r="E15509" t="s">
        <v>102967</v>
      </c>
      <c r="F15509" t="s">
        <v>102968</v>
      </c>
      <c r="I15509" t="s">
        <v>102969</v>
      </c>
      <c r="J15509" t="s">
        <v>102970</v>
      </c>
      <c r="M15509" t="s">
        <v>112297</v>
      </c>
      <c r="N15509" t="s">
        <v>16314</v>
      </c>
      <c r="O15509" s="3" t="s">
        <v>102971</v>
      </c>
      <c r="P15509" t="s">
        <v>16314</v>
      </c>
      <c r="Q15509" t="s">
        <v>16314</v>
      </c>
      <c r="R15509" t="s">
        <v>102971</v>
      </c>
      <c r="S15509" s="4" t="str">
        <f t="shared" si="242"/>
        <v>1997</v>
      </c>
    </row>
    <row r="15510" spans="1:19" hidden="1" x14ac:dyDescent="0.35">
      <c r="A15510" t="s">
        <v>102967</v>
      </c>
      <c r="B15510" t="s">
        <v>102968</v>
      </c>
      <c r="C15510" t="s">
        <v>102972</v>
      </c>
      <c r="D15510" t="s">
        <v>102973</v>
      </c>
      <c r="E15510" t="s">
        <v>102974</v>
      </c>
      <c r="F15510" t="s">
        <v>102975</v>
      </c>
      <c r="I15510" t="s">
        <v>102976</v>
      </c>
      <c r="J15510" t="s">
        <v>102977</v>
      </c>
      <c r="M15510" t="s">
        <v>112297</v>
      </c>
      <c r="N15510" t="s">
        <v>16314</v>
      </c>
      <c r="O15510" s="3" t="s">
        <v>102978</v>
      </c>
      <c r="P15510" t="s">
        <v>16314</v>
      </c>
      <c r="Q15510" t="s">
        <v>16314</v>
      </c>
      <c r="R15510" t="s">
        <v>102978</v>
      </c>
      <c r="S15510" s="4" t="str">
        <f t="shared" si="242"/>
        <v>1997</v>
      </c>
    </row>
    <row r="15511" spans="1:19" hidden="1" x14ac:dyDescent="0.35">
      <c r="A15511" t="s">
        <v>102974</v>
      </c>
      <c r="B15511" t="s">
        <v>102975</v>
      </c>
      <c r="C15511" t="s">
        <v>102979</v>
      </c>
      <c r="D15511" t="s">
        <v>102980</v>
      </c>
      <c r="E15511" t="s">
        <v>102981</v>
      </c>
      <c r="F15511" t="s">
        <v>102982</v>
      </c>
      <c r="I15511" t="s">
        <v>102983</v>
      </c>
      <c r="J15511" t="s">
        <v>102984</v>
      </c>
      <c r="M15511" t="s">
        <v>112297</v>
      </c>
      <c r="N15511" t="s">
        <v>16314</v>
      </c>
      <c r="O15511" s="3" t="s">
        <v>102985</v>
      </c>
      <c r="P15511" t="s">
        <v>16314</v>
      </c>
      <c r="Q15511" t="s">
        <v>16314</v>
      </c>
      <c r="R15511" t="s">
        <v>102985</v>
      </c>
      <c r="S15511" s="4" t="str">
        <f t="shared" si="242"/>
        <v>1997</v>
      </c>
    </row>
    <row r="15512" spans="1:19" hidden="1" x14ac:dyDescent="0.35">
      <c r="A15512" t="s">
        <v>102981</v>
      </c>
      <c r="B15512" t="s">
        <v>102982</v>
      </c>
      <c r="C15512" t="s">
        <v>102986</v>
      </c>
      <c r="D15512" t="s">
        <v>102987</v>
      </c>
      <c r="E15512" t="s">
        <v>102988</v>
      </c>
      <c r="F15512" t="s">
        <v>102989</v>
      </c>
      <c r="I15512" t="s">
        <v>102990</v>
      </c>
      <c r="J15512" t="s">
        <v>102991</v>
      </c>
      <c r="M15512" t="s">
        <v>112315</v>
      </c>
      <c r="N15512" t="s">
        <v>16314</v>
      </c>
      <c r="O15512" s="3" t="s">
        <v>102992</v>
      </c>
      <c r="P15512" t="s">
        <v>16314</v>
      </c>
      <c r="Q15512" t="s">
        <v>16314</v>
      </c>
      <c r="R15512" t="s">
        <v>102992</v>
      </c>
      <c r="S15512" s="4" t="str">
        <f t="shared" si="242"/>
        <v>1997</v>
      </c>
    </row>
    <row r="15513" spans="1:19" hidden="1" x14ac:dyDescent="0.35">
      <c r="A15513" t="s">
        <v>102988</v>
      </c>
      <c r="B15513" t="s">
        <v>102989</v>
      </c>
      <c r="C15513" t="s">
        <v>102993</v>
      </c>
      <c r="D15513" t="s">
        <v>102994</v>
      </c>
      <c r="E15513" t="s">
        <v>102995</v>
      </c>
      <c r="F15513" t="s">
        <v>102996</v>
      </c>
      <c r="I15513" t="s">
        <v>102997</v>
      </c>
      <c r="J15513" t="s">
        <v>102998</v>
      </c>
      <c r="M15513" t="s">
        <v>16314</v>
      </c>
      <c r="N15513" t="s">
        <v>16314</v>
      </c>
      <c r="O15513" s="3" t="s">
        <v>102999</v>
      </c>
      <c r="P15513" t="s">
        <v>16314</v>
      </c>
      <c r="Q15513" t="s">
        <v>16314</v>
      </c>
      <c r="R15513" t="s">
        <v>102999</v>
      </c>
      <c r="S15513" s="4" t="str">
        <f t="shared" si="242"/>
        <v>1997</v>
      </c>
    </row>
    <row r="15514" spans="1:19" hidden="1" x14ac:dyDescent="0.35">
      <c r="A15514" t="s">
        <v>102995</v>
      </c>
      <c r="B15514" t="s">
        <v>102996</v>
      </c>
      <c r="C15514" t="s">
        <v>103000</v>
      </c>
      <c r="D15514" t="s">
        <v>103001</v>
      </c>
      <c r="E15514" t="s">
        <v>103002</v>
      </c>
      <c r="F15514" t="s">
        <v>103003</v>
      </c>
      <c r="I15514" t="s">
        <v>2301</v>
      </c>
      <c r="J15514" t="s">
        <v>2302</v>
      </c>
      <c r="M15514" t="s">
        <v>16314</v>
      </c>
      <c r="N15514" t="s">
        <v>16314</v>
      </c>
      <c r="O15514" s="3" t="s">
        <v>103004</v>
      </c>
      <c r="P15514" t="s">
        <v>16314</v>
      </c>
      <c r="Q15514" t="s">
        <v>16314</v>
      </c>
      <c r="R15514" t="s">
        <v>103004</v>
      </c>
      <c r="S15514" s="4" t="str">
        <f t="shared" si="242"/>
        <v>1997</v>
      </c>
    </row>
    <row r="15515" spans="1:19" hidden="1" x14ac:dyDescent="0.35">
      <c r="A15515" t="s">
        <v>103002</v>
      </c>
      <c r="B15515" t="s">
        <v>103003</v>
      </c>
      <c r="C15515" t="s">
        <v>103005</v>
      </c>
      <c r="D15515" t="s">
        <v>103006</v>
      </c>
      <c r="E15515" t="s">
        <v>103007</v>
      </c>
      <c r="F15515" t="s">
        <v>103008</v>
      </c>
      <c r="I15515" t="s">
        <v>103009</v>
      </c>
      <c r="J15515" t="s">
        <v>103010</v>
      </c>
      <c r="M15515" t="s">
        <v>112308</v>
      </c>
      <c r="N15515" t="s">
        <v>16314</v>
      </c>
      <c r="O15515" s="3" t="s">
        <v>103011</v>
      </c>
      <c r="P15515" t="s">
        <v>16314</v>
      </c>
      <c r="Q15515" t="s">
        <v>16314</v>
      </c>
      <c r="R15515" t="s">
        <v>103011</v>
      </c>
      <c r="S15515" s="4" t="str">
        <f t="shared" si="242"/>
        <v>1997</v>
      </c>
    </row>
    <row r="15516" spans="1:19" hidden="1" x14ac:dyDescent="0.35">
      <c r="A15516" t="s">
        <v>103007</v>
      </c>
      <c r="B15516" t="s">
        <v>103008</v>
      </c>
      <c r="C15516" t="s">
        <v>103012</v>
      </c>
      <c r="D15516" t="s">
        <v>103013</v>
      </c>
      <c r="E15516" t="s">
        <v>103014</v>
      </c>
      <c r="F15516" t="s">
        <v>103015</v>
      </c>
      <c r="I15516" t="s">
        <v>103016</v>
      </c>
      <c r="J15516" t="s">
        <v>103017</v>
      </c>
      <c r="M15516" t="s">
        <v>112308</v>
      </c>
      <c r="N15516" t="s">
        <v>16314</v>
      </c>
      <c r="O15516" s="3" t="s">
        <v>103018</v>
      </c>
      <c r="P15516" t="s">
        <v>16314</v>
      </c>
      <c r="Q15516" t="s">
        <v>16314</v>
      </c>
      <c r="R15516" t="s">
        <v>103018</v>
      </c>
      <c r="S15516" s="4" t="str">
        <f t="shared" si="242"/>
        <v>1997</v>
      </c>
    </row>
    <row r="15517" spans="1:19" hidden="1" x14ac:dyDescent="0.35">
      <c r="A15517" t="s">
        <v>103014</v>
      </c>
      <c r="B15517" t="s">
        <v>103015</v>
      </c>
      <c r="C15517" t="s">
        <v>103019</v>
      </c>
      <c r="D15517" t="s">
        <v>103020</v>
      </c>
      <c r="E15517" t="s">
        <v>103021</v>
      </c>
      <c r="F15517" t="s">
        <v>103022</v>
      </c>
      <c r="I15517" t="s">
        <v>103023</v>
      </c>
      <c r="J15517" t="s">
        <v>103024</v>
      </c>
      <c r="M15517" t="s">
        <v>112308</v>
      </c>
      <c r="N15517" t="s">
        <v>16314</v>
      </c>
      <c r="O15517" s="3" t="s">
        <v>103025</v>
      </c>
      <c r="P15517" t="s">
        <v>16314</v>
      </c>
      <c r="Q15517" t="s">
        <v>16314</v>
      </c>
      <c r="R15517" t="s">
        <v>103025</v>
      </c>
      <c r="S15517" s="4" t="str">
        <f t="shared" si="242"/>
        <v>1997</v>
      </c>
    </row>
    <row r="15518" spans="1:19" hidden="1" x14ac:dyDescent="0.35">
      <c r="A15518" t="s">
        <v>103021</v>
      </c>
      <c r="B15518" t="s">
        <v>103022</v>
      </c>
      <c r="C15518" t="s">
        <v>103026</v>
      </c>
      <c r="D15518" t="s">
        <v>103027</v>
      </c>
      <c r="E15518" t="s">
        <v>103028</v>
      </c>
      <c r="F15518" t="s">
        <v>103029</v>
      </c>
      <c r="I15518" t="s">
        <v>103030</v>
      </c>
      <c r="J15518" t="s">
        <v>103031</v>
      </c>
      <c r="M15518" t="s">
        <v>112297</v>
      </c>
      <c r="N15518" t="s">
        <v>16314</v>
      </c>
      <c r="O15518" s="3" t="s">
        <v>103032</v>
      </c>
      <c r="P15518" t="s">
        <v>16314</v>
      </c>
      <c r="Q15518" t="s">
        <v>16314</v>
      </c>
      <c r="R15518" t="s">
        <v>103032</v>
      </c>
      <c r="S15518" s="4" t="str">
        <f t="shared" si="242"/>
        <v>1997</v>
      </c>
    </row>
    <row r="15519" spans="1:19" hidden="1" x14ac:dyDescent="0.35">
      <c r="A15519" t="s">
        <v>103028</v>
      </c>
      <c r="B15519" t="s">
        <v>103029</v>
      </c>
      <c r="C15519" t="s">
        <v>103033</v>
      </c>
      <c r="D15519" t="s">
        <v>103034</v>
      </c>
      <c r="E15519" t="s">
        <v>103035</v>
      </c>
      <c r="F15519" t="s">
        <v>103036</v>
      </c>
      <c r="I15519" t="s">
        <v>103037</v>
      </c>
      <c r="J15519" t="s">
        <v>103038</v>
      </c>
      <c r="M15519" t="s">
        <v>112297</v>
      </c>
      <c r="N15519" t="s">
        <v>16314</v>
      </c>
      <c r="O15519" s="3" t="s">
        <v>103039</v>
      </c>
      <c r="P15519" t="s">
        <v>16314</v>
      </c>
      <c r="Q15519" t="s">
        <v>16314</v>
      </c>
      <c r="R15519" t="s">
        <v>103039</v>
      </c>
      <c r="S15519" s="4" t="str">
        <f t="shared" si="242"/>
        <v>1997</v>
      </c>
    </row>
    <row r="15520" spans="1:19" hidden="1" x14ac:dyDescent="0.35">
      <c r="A15520" t="s">
        <v>103035</v>
      </c>
      <c r="B15520" t="s">
        <v>103036</v>
      </c>
      <c r="C15520" t="s">
        <v>103040</v>
      </c>
      <c r="D15520" t="s">
        <v>103041</v>
      </c>
      <c r="E15520" t="s">
        <v>103042</v>
      </c>
      <c r="F15520" t="s">
        <v>103043</v>
      </c>
      <c r="I15520" t="s">
        <v>103044</v>
      </c>
      <c r="J15520" t="s">
        <v>103045</v>
      </c>
      <c r="M15520" t="s">
        <v>112308</v>
      </c>
      <c r="N15520" t="s">
        <v>16314</v>
      </c>
      <c r="O15520" s="3" t="s">
        <v>103046</v>
      </c>
      <c r="P15520" t="s">
        <v>16314</v>
      </c>
      <c r="Q15520" t="s">
        <v>16314</v>
      </c>
      <c r="R15520" t="s">
        <v>103046</v>
      </c>
      <c r="S15520" s="4" t="str">
        <f t="shared" si="242"/>
        <v>1997</v>
      </c>
    </row>
    <row r="15521" spans="1:19" hidden="1" x14ac:dyDescent="0.35">
      <c r="A15521" t="s">
        <v>103042</v>
      </c>
      <c r="B15521" t="s">
        <v>103043</v>
      </c>
      <c r="C15521" t="s">
        <v>103047</v>
      </c>
      <c r="D15521" t="s">
        <v>103048</v>
      </c>
      <c r="E15521" t="s">
        <v>103049</v>
      </c>
      <c r="F15521" t="s">
        <v>103050</v>
      </c>
      <c r="I15521" t="s">
        <v>103051</v>
      </c>
      <c r="J15521" t="s">
        <v>103052</v>
      </c>
      <c r="M15521" t="s">
        <v>112308</v>
      </c>
      <c r="N15521" t="s">
        <v>16314</v>
      </c>
      <c r="O15521" s="3" t="s">
        <v>103053</v>
      </c>
      <c r="P15521" t="s">
        <v>16314</v>
      </c>
      <c r="Q15521" t="s">
        <v>16314</v>
      </c>
      <c r="R15521" t="s">
        <v>103053</v>
      </c>
      <c r="S15521" s="4" t="str">
        <f t="shared" si="242"/>
        <v>1997</v>
      </c>
    </row>
    <row r="15522" spans="1:19" hidden="1" x14ac:dyDescent="0.35">
      <c r="A15522" t="s">
        <v>103049</v>
      </c>
      <c r="B15522" t="s">
        <v>103050</v>
      </c>
      <c r="C15522" t="s">
        <v>103054</v>
      </c>
      <c r="D15522" t="s">
        <v>103055</v>
      </c>
      <c r="E15522" t="s">
        <v>103056</v>
      </c>
      <c r="F15522" t="s">
        <v>103057</v>
      </c>
      <c r="I15522" t="s">
        <v>103058</v>
      </c>
      <c r="J15522" t="s">
        <v>103059</v>
      </c>
      <c r="M15522" t="s">
        <v>112297</v>
      </c>
      <c r="N15522" t="s">
        <v>16314</v>
      </c>
      <c r="O15522" s="3" t="s">
        <v>103060</v>
      </c>
      <c r="P15522" t="s">
        <v>16314</v>
      </c>
      <c r="Q15522" t="s">
        <v>16314</v>
      </c>
      <c r="R15522" t="s">
        <v>103060</v>
      </c>
      <c r="S15522" s="4" t="str">
        <f t="shared" si="242"/>
        <v>1997</v>
      </c>
    </row>
    <row r="15523" spans="1:19" hidden="1" x14ac:dyDescent="0.35">
      <c r="A15523" t="s">
        <v>103056</v>
      </c>
      <c r="B15523" t="s">
        <v>103057</v>
      </c>
      <c r="C15523" t="s">
        <v>103061</v>
      </c>
      <c r="D15523" t="s">
        <v>103062</v>
      </c>
      <c r="E15523" t="s">
        <v>103063</v>
      </c>
      <c r="F15523" t="s">
        <v>103064</v>
      </c>
      <c r="I15523" t="s">
        <v>103065</v>
      </c>
      <c r="J15523" t="s">
        <v>103066</v>
      </c>
      <c r="M15523" t="s">
        <v>112308</v>
      </c>
      <c r="N15523" t="s">
        <v>16314</v>
      </c>
      <c r="O15523" s="3" t="s">
        <v>103067</v>
      </c>
      <c r="P15523" t="s">
        <v>16314</v>
      </c>
      <c r="Q15523" t="s">
        <v>16314</v>
      </c>
      <c r="R15523" t="s">
        <v>103067</v>
      </c>
      <c r="S15523" s="4" t="str">
        <f t="shared" si="242"/>
        <v>1997</v>
      </c>
    </row>
    <row r="15524" spans="1:19" hidden="1" x14ac:dyDescent="0.35">
      <c r="A15524" t="s">
        <v>103063</v>
      </c>
      <c r="B15524" t="s">
        <v>103064</v>
      </c>
      <c r="C15524" t="s">
        <v>103068</v>
      </c>
      <c r="D15524" t="s">
        <v>103069</v>
      </c>
      <c r="E15524" t="s">
        <v>103070</v>
      </c>
      <c r="F15524" t="s">
        <v>103071</v>
      </c>
      <c r="I15524" t="s">
        <v>103072</v>
      </c>
      <c r="J15524" t="s">
        <v>103073</v>
      </c>
      <c r="M15524" t="s">
        <v>112308</v>
      </c>
      <c r="N15524" t="s">
        <v>16314</v>
      </c>
      <c r="O15524" s="3" t="s">
        <v>103074</v>
      </c>
      <c r="P15524" t="s">
        <v>16314</v>
      </c>
      <c r="Q15524" t="s">
        <v>16314</v>
      </c>
      <c r="R15524" t="s">
        <v>103074</v>
      </c>
      <c r="S15524" s="4" t="str">
        <f t="shared" si="242"/>
        <v>1997</v>
      </c>
    </row>
    <row r="15525" spans="1:19" hidden="1" x14ac:dyDescent="0.35">
      <c r="A15525" t="s">
        <v>103070</v>
      </c>
      <c r="B15525" t="s">
        <v>103071</v>
      </c>
      <c r="C15525" t="s">
        <v>103075</v>
      </c>
      <c r="D15525" t="s">
        <v>103076</v>
      </c>
      <c r="E15525" t="s">
        <v>103077</v>
      </c>
      <c r="F15525" t="s">
        <v>103078</v>
      </c>
      <c r="I15525" t="s">
        <v>103079</v>
      </c>
      <c r="J15525" t="s">
        <v>103080</v>
      </c>
      <c r="M15525" t="s">
        <v>112308</v>
      </c>
      <c r="N15525" t="s">
        <v>16314</v>
      </c>
      <c r="O15525" s="3" t="s">
        <v>103081</v>
      </c>
      <c r="P15525" t="s">
        <v>16314</v>
      </c>
      <c r="Q15525" t="s">
        <v>16314</v>
      </c>
      <c r="R15525" t="s">
        <v>103081</v>
      </c>
      <c r="S15525" s="4" t="str">
        <f t="shared" si="242"/>
        <v>1997</v>
      </c>
    </row>
    <row r="15526" spans="1:19" ht="29" hidden="1" x14ac:dyDescent="0.35">
      <c r="A15526" t="s">
        <v>103077</v>
      </c>
      <c r="B15526" t="s">
        <v>103078</v>
      </c>
      <c r="C15526" t="s">
        <v>103082</v>
      </c>
      <c r="D15526" t="s">
        <v>103083</v>
      </c>
      <c r="E15526" t="s">
        <v>103084</v>
      </c>
      <c r="F15526" t="s">
        <v>103085</v>
      </c>
      <c r="I15526" t="s">
        <v>103086</v>
      </c>
      <c r="J15526" t="s">
        <v>103087</v>
      </c>
      <c r="K15526" s="2" t="s">
        <v>78795</v>
      </c>
      <c r="M15526" t="s">
        <v>16314</v>
      </c>
      <c r="N15526" t="s">
        <v>16314</v>
      </c>
      <c r="O15526" s="3" t="s">
        <v>103088</v>
      </c>
      <c r="P15526" t="s">
        <v>16314</v>
      </c>
      <c r="Q15526" t="s">
        <v>16314</v>
      </c>
      <c r="R15526" t="s">
        <v>103088</v>
      </c>
      <c r="S15526" s="4" t="str">
        <f t="shared" si="242"/>
        <v>1997</v>
      </c>
    </row>
    <row r="15527" spans="1:19" ht="29" hidden="1" x14ac:dyDescent="0.35">
      <c r="A15527" t="s">
        <v>103084</v>
      </c>
      <c r="B15527" t="s">
        <v>103085</v>
      </c>
      <c r="C15527" t="s">
        <v>103089</v>
      </c>
      <c r="D15527">
        <v>669013122</v>
      </c>
      <c r="E15527" t="s">
        <v>103090</v>
      </c>
      <c r="F15527" t="s">
        <v>103091</v>
      </c>
      <c r="I15527" t="s">
        <v>103092</v>
      </c>
      <c r="J15527" t="s">
        <v>103093</v>
      </c>
      <c r="K15527" s="2" t="s">
        <v>78795</v>
      </c>
      <c r="M15527" t="s">
        <v>16314</v>
      </c>
      <c r="N15527" t="s">
        <v>16314</v>
      </c>
      <c r="O15527" s="3" t="s">
        <v>103094</v>
      </c>
      <c r="P15527" t="s">
        <v>16314</v>
      </c>
      <c r="Q15527" t="s">
        <v>16314</v>
      </c>
      <c r="R15527" t="s">
        <v>103094</v>
      </c>
      <c r="S15527" s="4" t="str">
        <f t="shared" si="242"/>
        <v>1997</v>
      </c>
    </row>
    <row r="15528" spans="1:19" hidden="1" x14ac:dyDescent="0.35">
      <c r="A15528" t="s">
        <v>103090</v>
      </c>
      <c r="B15528" t="s">
        <v>103091</v>
      </c>
      <c r="C15528" t="s">
        <v>103095</v>
      </c>
      <c r="D15528" t="s">
        <v>103096</v>
      </c>
      <c r="E15528" t="s">
        <v>103097</v>
      </c>
      <c r="F15528" t="s">
        <v>103098</v>
      </c>
      <c r="I15528" t="s">
        <v>512</v>
      </c>
      <c r="J15528" t="s">
        <v>512</v>
      </c>
      <c r="M15528" t="s">
        <v>112297</v>
      </c>
      <c r="N15528" t="s">
        <v>16314</v>
      </c>
      <c r="O15528" s="3" t="s">
        <v>103099</v>
      </c>
      <c r="P15528" t="s">
        <v>16314</v>
      </c>
      <c r="Q15528" t="s">
        <v>16314</v>
      </c>
      <c r="R15528" t="s">
        <v>103099</v>
      </c>
      <c r="S15528" s="4" t="str">
        <f t="shared" si="242"/>
        <v>1997</v>
      </c>
    </row>
    <row r="15529" spans="1:19" hidden="1" x14ac:dyDescent="0.35">
      <c r="A15529" t="s">
        <v>103097</v>
      </c>
      <c r="B15529" t="s">
        <v>103098</v>
      </c>
      <c r="C15529" t="s">
        <v>103100</v>
      </c>
      <c r="D15529" t="s">
        <v>103101</v>
      </c>
      <c r="E15529" t="s">
        <v>103102</v>
      </c>
      <c r="F15529" t="s">
        <v>103103</v>
      </c>
      <c r="I15529" t="s">
        <v>103104</v>
      </c>
      <c r="J15529" t="s">
        <v>103105</v>
      </c>
      <c r="M15529" t="s">
        <v>112308</v>
      </c>
      <c r="N15529" t="s">
        <v>16314</v>
      </c>
      <c r="O15529" s="3" t="s">
        <v>103106</v>
      </c>
      <c r="P15529" t="s">
        <v>16314</v>
      </c>
      <c r="Q15529" t="s">
        <v>16314</v>
      </c>
      <c r="R15529" t="s">
        <v>103106</v>
      </c>
      <c r="S15529" s="4" t="str">
        <f t="shared" si="242"/>
        <v>1997</v>
      </c>
    </row>
    <row r="15530" spans="1:19" hidden="1" x14ac:dyDescent="0.35">
      <c r="A15530" t="s">
        <v>103102</v>
      </c>
      <c r="B15530" t="s">
        <v>103103</v>
      </c>
      <c r="C15530" t="s">
        <v>103107</v>
      </c>
      <c r="D15530" t="s">
        <v>103108</v>
      </c>
      <c r="E15530" t="s">
        <v>103109</v>
      </c>
      <c r="F15530" t="s">
        <v>103110</v>
      </c>
      <c r="I15530" t="s">
        <v>512</v>
      </c>
      <c r="J15530" t="s">
        <v>512</v>
      </c>
      <c r="M15530" t="s">
        <v>112297</v>
      </c>
      <c r="N15530" t="s">
        <v>16314</v>
      </c>
      <c r="O15530" s="3" t="s">
        <v>103111</v>
      </c>
      <c r="P15530" t="s">
        <v>16314</v>
      </c>
      <c r="Q15530" t="s">
        <v>16314</v>
      </c>
      <c r="R15530" t="s">
        <v>103111</v>
      </c>
      <c r="S15530" s="4" t="str">
        <f t="shared" si="242"/>
        <v>1997</v>
      </c>
    </row>
    <row r="15531" spans="1:19" hidden="1" x14ac:dyDescent="0.35">
      <c r="A15531" t="s">
        <v>103109</v>
      </c>
      <c r="B15531" t="s">
        <v>103110</v>
      </c>
      <c r="C15531" t="s">
        <v>103112</v>
      </c>
      <c r="D15531" t="s">
        <v>103113</v>
      </c>
      <c r="E15531" t="s">
        <v>103114</v>
      </c>
      <c r="F15531" t="s">
        <v>103115</v>
      </c>
      <c r="I15531" t="s">
        <v>512</v>
      </c>
      <c r="J15531" t="s">
        <v>512</v>
      </c>
      <c r="M15531" t="s">
        <v>112297</v>
      </c>
      <c r="N15531" t="s">
        <v>16314</v>
      </c>
      <c r="O15531" s="3" t="s">
        <v>103116</v>
      </c>
      <c r="P15531" t="s">
        <v>16314</v>
      </c>
      <c r="Q15531" t="s">
        <v>16314</v>
      </c>
      <c r="R15531" t="s">
        <v>103116</v>
      </c>
      <c r="S15531" s="4" t="str">
        <f t="shared" si="242"/>
        <v>1997</v>
      </c>
    </row>
    <row r="15532" spans="1:19" hidden="1" x14ac:dyDescent="0.35">
      <c r="A15532" t="s">
        <v>103114</v>
      </c>
      <c r="B15532" t="s">
        <v>103115</v>
      </c>
      <c r="C15532" t="s">
        <v>103117</v>
      </c>
      <c r="D15532" t="s">
        <v>103118</v>
      </c>
      <c r="E15532" t="s">
        <v>103119</v>
      </c>
      <c r="F15532">
        <v>513730217</v>
      </c>
      <c r="I15532" t="s">
        <v>512</v>
      </c>
      <c r="J15532" t="s">
        <v>512</v>
      </c>
      <c r="M15532" t="s">
        <v>112297</v>
      </c>
      <c r="N15532" t="s">
        <v>16314</v>
      </c>
      <c r="O15532" s="3" t="s">
        <v>103120</v>
      </c>
      <c r="P15532" t="s">
        <v>16314</v>
      </c>
      <c r="Q15532" t="s">
        <v>16314</v>
      </c>
      <c r="R15532" t="s">
        <v>103120</v>
      </c>
      <c r="S15532" s="4" t="str">
        <f t="shared" si="242"/>
        <v>1997</v>
      </c>
    </row>
    <row r="15533" spans="1:19" hidden="1" x14ac:dyDescent="0.35">
      <c r="A15533" t="s">
        <v>103119</v>
      </c>
      <c r="B15533">
        <v>513730217</v>
      </c>
      <c r="C15533" t="s">
        <v>103121</v>
      </c>
      <c r="D15533" t="s">
        <v>103122</v>
      </c>
      <c r="E15533" t="s">
        <v>103123</v>
      </c>
      <c r="F15533" t="s">
        <v>103124</v>
      </c>
      <c r="I15533" t="s">
        <v>512</v>
      </c>
      <c r="J15533" t="s">
        <v>512</v>
      </c>
      <c r="M15533" t="s">
        <v>112297</v>
      </c>
      <c r="N15533" t="s">
        <v>16314</v>
      </c>
      <c r="O15533" s="3" t="s">
        <v>103125</v>
      </c>
      <c r="P15533" t="s">
        <v>16314</v>
      </c>
      <c r="Q15533" t="s">
        <v>16314</v>
      </c>
      <c r="R15533" t="s">
        <v>103125</v>
      </c>
      <c r="S15533" s="4" t="str">
        <f t="shared" si="242"/>
        <v>1997</v>
      </c>
    </row>
    <row r="15534" spans="1:19" ht="29" hidden="1" x14ac:dyDescent="0.35">
      <c r="A15534" t="s">
        <v>103123</v>
      </c>
      <c r="B15534" t="s">
        <v>103124</v>
      </c>
      <c r="C15534" t="s">
        <v>103126</v>
      </c>
      <c r="D15534" t="s">
        <v>103127</v>
      </c>
      <c r="E15534" t="s">
        <v>103128</v>
      </c>
      <c r="F15534" t="s">
        <v>103129</v>
      </c>
      <c r="I15534" t="s">
        <v>103130</v>
      </c>
      <c r="J15534" t="s">
        <v>103131</v>
      </c>
      <c r="K15534" s="2" t="s">
        <v>78795</v>
      </c>
      <c r="M15534" t="s">
        <v>16314</v>
      </c>
      <c r="N15534" t="s">
        <v>16314</v>
      </c>
      <c r="O15534" s="3" t="s">
        <v>103132</v>
      </c>
      <c r="P15534" t="s">
        <v>16314</v>
      </c>
      <c r="Q15534" t="s">
        <v>16314</v>
      </c>
      <c r="R15534" t="s">
        <v>103132</v>
      </c>
      <c r="S15534" s="4" t="str">
        <f t="shared" si="242"/>
        <v>1997</v>
      </c>
    </row>
    <row r="15535" spans="1:19" ht="29" hidden="1" x14ac:dyDescent="0.35">
      <c r="A15535" t="s">
        <v>103128</v>
      </c>
      <c r="B15535" t="s">
        <v>103129</v>
      </c>
      <c r="C15535" t="s">
        <v>103133</v>
      </c>
      <c r="D15535" t="s">
        <v>103134</v>
      </c>
      <c r="E15535" t="s">
        <v>103135</v>
      </c>
      <c r="F15535" t="s">
        <v>103136</v>
      </c>
      <c r="I15535" t="s">
        <v>103137</v>
      </c>
      <c r="J15535" t="s">
        <v>103138</v>
      </c>
      <c r="K15535" s="2" t="s">
        <v>78795</v>
      </c>
      <c r="M15535" t="s">
        <v>16314</v>
      </c>
      <c r="N15535" t="s">
        <v>16314</v>
      </c>
      <c r="O15535" s="3" t="s">
        <v>103139</v>
      </c>
      <c r="P15535" t="s">
        <v>16314</v>
      </c>
      <c r="Q15535" t="s">
        <v>16314</v>
      </c>
      <c r="R15535" t="s">
        <v>103139</v>
      </c>
      <c r="S15535" s="4" t="str">
        <f t="shared" si="242"/>
        <v>1997</v>
      </c>
    </row>
    <row r="15536" spans="1:19" hidden="1" x14ac:dyDescent="0.35">
      <c r="A15536" t="s">
        <v>103135</v>
      </c>
      <c r="B15536" t="s">
        <v>103136</v>
      </c>
      <c r="C15536" t="s">
        <v>103140</v>
      </c>
      <c r="D15536" t="s">
        <v>103141</v>
      </c>
      <c r="E15536" t="s">
        <v>103142</v>
      </c>
      <c r="F15536" t="s">
        <v>103143</v>
      </c>
      <c r="I15536" t="s">
        <v>103144</v>
      </c>
      <c r="J15536" t="s">
        <v>103145</v>
      </c>
      <c r="M15536" t="s">
        <v>112315</v>
      </c>
      <c r="N15536" t="s">
        <v>16314</v>
      </c>
      <c r="O15536" s="3" t="s">
        <v>103146</v>
      </c>
      <c r="P15536" t="s">
        <v>16314</v>
      </c>
      <c r="Q15536" t="s">
        <v>16314</v>
      </c>
      <c r="R15536" t="s">
        <v>103146</v>
      </c>
      <c r="S15536" s="4" t="str">
        <f t="shared" si="242"/>
        <v>1997</v>
      </c>
    </row>
    <row r="15537" spans="1:19" hidden="1" x14ac:dyDescent="0.35">
      <c r="A15537" t="s">
        <v>103142</v>
      </c>
      <c r="B15537" t="s">
        <v>103143</v>
      </c>
      <c r="C15537" t="s">
        <v>103147</v>
      </c>
      <c r="D15537" t="s">
        <v>103148</v>
      </c>
      <c r="E15537" t="s">
        <v>103149</v>
      </c>
      <c r="F15537" t="s">
        <v>103150</v>
      </c>
      <c r="I15537" t="s">
        <v>512</v>
      </c>
      <c r="J15537" t="s">
        <v>512</v>
      </c>
      <c r="M15537" t="s">
        <v>112297</v>
      </c>
      <c r="N15537" t="s">
        <v>16314</v>
      </c>
      <c r="O15537" s="3" t="s">
        <v>103151</v>
      </c>
      <c r="P15537" t="s">
        <v>16314</v>
      </c>
      <c r="Q15537" t="s">
        <v>16314</v>
      </c>
      <c r="R15537" t="s">
        <v>103151</v>
      </c>
      <c r="S15537" s="4" t="str">
        <f t="shared" si="242"/>
        <v>1997</v>
      </c>
    </row>
    <row r="15538" spans="1:19" hidden="1" x14ac:dyDescent="0.35">
      <c r="A15538" t="s">
        <v>103149</v>
      </c>
      <c r="B15538" t="s">
        <v>103150</v>
      </c>
      <c r="C15538" t="s">
        <v>103152</v>
      </c>
      <c r="D15538" t="s">
        <v>103153</v>
      </c>
      <c r="E15538" t="s">
        <v>103154</v>
      </c>
      <c r="F15538" t="s">
        <v>103155</v>
      </c>
      <c r="I15538" t="s">
        <v>103156</v>
      </c>
      <c r="J15538" t="s">
        <v>103157</v>
      </c>
      <c r="M15538" t="s">
        <v>112323</v>
      </c>
      <c r="N15538" t="s">
        <v>16314</v>
      </c>
      <c r="O15538" s="3" t="s">
        <v>103158</v>
      </c>
      <c r="P15538" t="s">
        <v>16314</v>
      </c>
      <c r="Q15538" t="s">
        <v>16314</v>
      </c>
      <c r="R15538" t="s">
        <v>103158</v>
      </c>
      <c r="S15538" s="4" t="str">
        <f t="shared" si="242"/>
        <v>1997</v>
      </c>
    </row>
    <row r="15539" spans="1:19" hidden="1" x14ac:dyDescent="0.35">
      <c r="A15539" t="s">
        <v>103154</v>
      </c>
      <c r="B15539" t="s">
        <v>103155</v>
      </c>
      <c r="C15539" t="s">
        <v>103159</v>
      </c>
      <c r="D15539" t="s">
        <v>103160</v>
      </c>
      <c r="E15539" t="s">
        <v>103161</v>
      </c>
      <c r="F15539" t="s">
        <v>103162</v>
      </c>
      <c r="I15539" t="s">
        <v>103163</v>
      </c>
      <c r="J15539" t="s">
        <v>103157</v>
      </c>
      <c r="M15539" t="s">
        <v>112323</v>
      </c>
      <c r="N15539" t="s">
        <v>16314</v>
      </c>
      <c r="O15539" s="3" t="s">
        <v>103164</v>
      </c>
      <c r="P15539" t="s">
        <v>16314</v>
      </c>
      <c r="Q15539" t="s">
        <v>16314</v>
      </c>
      <c r="R15539" t="s">
        <v>103164</v>
      </c>
      <c r="S15539" s="4" t="str">
        <f t="shared" si="242"/>
        <v>1997</v>
      </c>
    </row>
    <row r="15540" spans="1:19" hidden="1" x14ac:dyDescent="0.35">
      <c r="A15540" t="s">
        <v>103161</v>
      </c>
      <c r="B15540" t="s">
        <v>103162</v>
      </c>
      <c r="C15540" t="s">
        <v>103165</v>
      </c>
      <c r="D15540" t="s">
        <v>103166</v>
      </c>
      <c r="E15540" t="s">
        <v>103167</v>
      </c>
      <c r="F15540" t="s">
        <v>103168</v>
      </c>
      <c r="I15540" t="s">
        <v>103169</v>
      </c>
      <c r="J15540" t="s">
        <v>103157</v>
      </c>
      <c r="M15540" t="s">
        <v>112323</v>
      </c>
      <c r="N15540" t="s">
        <v>16314</v>
      </c>
      <c r="O15540" s="3" t="s">
        <v>103170</v>
      </c>
      <c r="P15540" t="s">
        <v>16314</v>
      </c>
      <c r="Q15540" t="s">
        <v>16314</v>
      </c>
      <c r="R15540" t="s">
        <v>103170</v>
      </c>
      <c r="S15540" s="4" t="str">
        <f t="shared" si="242"/>
        <v>1997</v>
      </c>
    </row>
    <row r="15541" spans="1:19" ht="29" hidden="1" x14ac:dyDescent="0.35">
      <c r="A15541" t="s">
        <v>103167</v>
      </c>
      <c r="B15541" t="s">
        <v>103168</v>
      </c>
      <c r="C15541" t="s">
        <v>103171</v>
      </c>
      <c r="D15541" t="s">
        <v>103172</v>
      </c>
      <c r="E15541" t="s">
        <v>103173</v>
      </c>
      <c r="F15541" t="s">
        <v>103174</v>
      </c>
      <c r="I15541" t="s">
        <v>103137</v>
      </c>
      <c r="J15541" t="s">
        <v>103138</v>
      </c>
      <c r="K15541" s="2" t="s">
        <v>78795</v>
      </c>
      <c r="M15541" t="s">
        <v>16314</v>
      </c>
      <c r="N15541" t="s">
        <v>16314</v>
      </c>
      <c r="O15541" s="3" t="s">
        <v>103175</v>
      </c>
      <c r="P15541" t="s">
        <v>16314</v>
      </c>
      <c r="Q15541" t="s">
        <v>16314</v>
      </c>
      <c r="R15541" t="s">
        <v>103175</v>
      </c>
      <c r="S15541" s="4" t="str">
        <f t="shared" si="242"/>
        <v>1997</v>
      </c>
    </row>
    <row r="15542" spans="1:19" hidden="1" x14ac:dyDescent="0.35">
      <c r="A15542" t="s">
        <v>103173</v>
      </c>
      <c r="B15542" t="s">
        <v>103174</v>
      </c>
      <c r="C15542" t="s">
        <v>103176</v>
      </c>
      <c r="D15542" t="s">
        <v>103177</v>
      </c>
      <c r="E15542" t="s">
        <v>103178</v>
      </c>
      <c r="F15542" t="s">
        <v>103179</v>
      </c>
      <c r="I15542" t="s">
        <v>103180</v>
      </c>
      <c r="J15542" t="s">
        <v>103181</v>
      </c>
      <c r="M15542" t="s">
        <v>112297</v>
      </c>
      <c r="N15542" t="s">
        <v>16314</v>
      </c>
      <c r="O15542" s="3" t="s">
        <v>103182</v>
      </c>
      <c r="P15542" t="s">
        <v>16314</v>
      </c>
      <c r="Q15542" t="s">
        <v>16314</v>
      </c>
      <c r="R15542" t="s">
        <v>103182</v>
      </c>
      <c r="S15542" s="4" t="str">
        <f t="shared" si="242"/>
        <v>1997</v>
      </c>
    </row>
    <row r="15543" spans="1:19" ht="29" hidden="1" x14ac:dyDescent="0.35">
      <c r="A15543" t="s">
        <v>103178</v>
      </c>
      <c r="B15543" t="s">
        <v>103179</v>
      </c>
      <c r="C15543" t="s">
        <v>103183</v>
      </c>
      <c r="D15543" t="s">
        <v>103184</v>
      </c>
      <c r="E15543" t="s">
        <v>103185</v>
      </c>
      <c r="F15543" t="s">
        <v>103186</v>
      </c>
      <c r="I15543" t="s">
        <v>103187</v>
      </c>
      <c r="J15543" t="s">
        <v>103188</v>
      </c>
      <c r="K15543" s="2" t="s">
        <v>78795</v>
      </c>
      <c r="M15543" t="s">
        <v>16314</v>
      </c>
      <c r="N15543" t="s">
        <v>16314</v>
      </c>
      <c r="O15543" s="3" t="s">
        <v>103189</v>
      </c>
      <c r="P15543" t="s">
        <v>16314</v>
      </c>
      <c r="Q15543" t="s">
        <v>16314</v>
      </c>
      <c r="R15543" t="s">
        <v>103189</v>
      </c>
      <c r="S15543" s="4" t="str">
        <f t="shared" si="242"/>
        <v>1997</v>
      </c>
    </row>
    <row r="15544" spans="1:19" hidden="1" x14ac:dyDescent="0.35">
      <c r="A15544" t="s">
        <v>103185</v>
      </c>
      <c r="B15544" t="s">
        <v>103186</v>
      </c>
      <c r="C15544" t="s">
        <v>103190</v>
      </c>
      <c r="D15544" t="s">
        <v>103191</v>
      </c>
      <c r="E15544" t="s">
        <v>103192</v>
      </c>
      <c r="F15544" t="s">
        <v>103193</v>
      </c>
      <c r="I15544" t="s">
        <v>512</v>
      </c>
      <c r="J15544" t="s">
        <v>512</v>
      </c>
      <c r="M15544" t="s">
        <v>112297</v>
      </c>
      <c r="N15544" t="s">
        <v>16314</v>
      </c>
      <c r="O15544" s="3" t="s">
        <v>103194</v>
      </c>
      <c r="P15544" t="s">
        <v>16314</v>
      </c>
      <c r="Q15544" t="s">
        <v>16314</v>
      </c>
      <c r="R15544" t="s">
        <v>103194</v>
      </c>
      <c r="S15544" s="4" t="str">
        <f t="shared" si="242"/>
        <v>1997</v>
      </c>
    </row>
    <row r="15545" spans="1:19" hidden="1" x14ac:dyDescent="0.35">
      <c r="A15545" t="s">
        <v>103192</v>
      </c>
      <c r="B15545" t="s">
        <v>103193</v>
      </c>
      <c r="C15545" t="s">
        <v>103195</v>
      </c>
      <c r="D15545" t="s">
        <v>103196</v>
      </c>
      <c r="E15545" t="s">
        <v>103197</v>
      </c>
      <c r="F15545" t="s">
        <v>103198</v>
      </c>
      <c r="I15545" t="s">
        <v>512</v>
      </c>
      <c r="J15545" t="s">
        <v>512</v>
      </c>
      <c r="M15545" t="s">
        <v>112297</v>
      </c>
      <c r="N15545" t="s">
        <v>16314</v>
      </c>
      <c r="O15545" s="3" t="s">
        <v>103199</v>
      </c>
      <c r="P15545" t="s">
        <v>16314</v>
      </c>
      <c r="Q15545" t="s">
        <v>16314</v>
      </c>
      <c r="R15545" t="s">
        <v>103199</v>
      </c>
      <c r="S15545" s="4" t="str">
        <f t="shared" si="242"/>
        <v>1997</v>
      </c>
    </row>
    <row r="15546" spans="1:19" hidden="1" x14ac:dyDescent="0.35">
      <c r="A15546" t="s">
        <v>103197</v>
      </c>
      <c r="B15546" t="s">
        <v>103198</v>
      </c>
      <c r="C15546" t="s">
        <v>103200</v>
      </c>
      <c r="D15546" t="s">
        <v>103201</v>
      </c>
      <c r="E15546" t="s">
        <v>103202</v>
      </c>
      <c r="F15546" t="s">
        <v>103203</v>
      </c>
      <c r="I15546" t="s">
        <v>103204</v>
      </c>
      <c r="J15546" t="s">
        <v>103205</v>
      </c>
      <c r="M15546" t="s">
        <v>112297</v>
      </c>
      <c r="N15546" t="s">
        <v>16314</v>
      </c>
      <c r="O15546" s="3" t="s">
        <v>103206</v>
      </c>
      <c r="P15546" t="s">
        <v>16314</v>
      </c>
      <c r="Q15546" t="s">
        <v>16314</v>
      </c>
      <c r="R15546" t="s">
        <v>103206</v>
      </c>
      <c r="S15546" s="4" t="str">
        <f t="shared" si="242"/>
        <v>1997</v>
      </c>
    </row>
    <row r="15547" spans="1:19" ht="29" hidden="1" x14ac:dyDescent="0.35">
      <c r="A15547" t="s">
        <v>103202</v>
      </c>
      <c r="B15547" t="s">
        <v>103203</v>
      </c>
      <c r="C15547" t="s">
        <v>103207</v>
      </c>
      <c r="D15547">
        <v>665020339</v>
      </c>
      <c r="E15547" t="s">
        <v>103208</v>
      </c>
      <c r="F15547" t="s">
        <v>103209</v>
      </c>
      <c r="I15547" t="s">
        <v>103210</v>
      </c>
      <c r="J15547" t="s">
        <v>103211</v>
      </c>
      <c r="K15547" s="2" t="s">
        <v>78795</v>
      </c>
      <c r="M15547" t="s">
        <v>16314</v>
      </c>
      <c r="N15547" t="s">
        <v>16314</v>
      </c>
      <c r="O15547" s="3" t="s">
        <v>103212</v>
      </c>
      <c r="P15547" t="s">
        <v>16314</v>
      </c>
      <c r="Q15547" t="s">
        <v>16314</v>
      </c>
      <c r="R15547" t="s">
        <v>103212</v>
      </c>
      <c r="S15547" s="4" t="str">
        <f t="shared" si="242"/>
        <v>1997</v>
      </c>
    </row>
    <row r="15548" spans="1:19" hidden="1" x14ac:dyDescent="0.35">
      <c r="A15548" t="s">
        <v>103208</v>
      </c>
      <c r="B15548" t="s">
        <v>103209</v>
      </c>
      <c r="C15548" t="s">
        <v>103213</v>
      </c>
      <c r="D15548" t="s">
        <v>103214</v>
      </c>
      <c r="E15548" t="s">
        <v>103215</v>
      </c>
      <c r="F15548" t="s">
        <v>103216</v>
      </c>
      <c r="I15548" t="s">
        <v>103217</v>
      </c>
      <c r="J15548" t="s">
        <v>103218</v>
      </c>
      <c r="M15548" t="s">
        <v>112297</v>
      </c>
      <c r="N15548" t="s">
        <v>16314</v>
      </c>
      <c r="O15548" s="3" t="s">
        <v>103219</v>
      </c>
      <c r="P15548" t="s">
        <v>16314</v>
      </c>
      <c r="Q15548" t="s">
        <v>16314</v>
      </c>
      <c r="R15548" t="s">
        <v>103219</v>
      </c>
      <c r="S15548" s="4" t="str">
        <f t="shared" si="242"/>
        <v>1997</v>
      </c>
    </row>
    <row r="15549" spans="1:19" hidden="1" x14ac:dyDescent="0.35">
      <c r="A15549" t="s">
        <v>103215</v>
      </c>
      <c r="B15549" t="s">
        <v>103216</v>
      </c>
      <c r="C15549" t="s">
        <v>103220</v>
      </c>
      <c r="D15549" t="s">
        <v>103221</v>
      </c>
      <c r="E15549" t="s">
        <v>103222</v>
      </c>
      <c r="F15549" t="s">
        <v>103223</v>
      </c>
      <c r="I15549" t="s">
        <v>103224</v>
      </c>
      <c r="J15549" t="s">
        <v>103225</v>
      </c>
      <c r="M15549" t="s">
        <v>112308</v>
      </c>
      <c r="N15549" t="s">
        <v>16314</v>
      </c>
      <c r="O15549" s="3" t="s">
        <v>103226</v>
      </c>
      <c r="P15549" t="s">
        <v>16314</v>
      </c>
      <c r="Q15549" t="s">
        <v>16314</v>
      </c>
      <c r="R15549" t="s">
        <v>103226</v>
      </c>
      <c r="S15549" s="4" t="str">
        <f t="shared" si="242"/>
        <v>1997</v>
      </c>
    </row>
    <row r="15550" spans="1:19" hidden="1" x14ac:dyDescent="0.35">
      <c r="A15550" t="s">
        <v>103222</v>
      </c>
      <c r="B15550" t="s">
        <v>103223</v>
      </c>
      <c r="C15550" t="s">
        <v>103227</v>
      </c>
      <c r="D15550" t="s">
        <v>103228</v>
      </c>
      <c r="E15550" t="s">
        <v>103229</v>
      </c>
      <c r="F15550" t="s">
        <v>103230</v>
      </c>
      <c r="I15550" t="s">
        <v>103231</v>
      </c>
      <c r="J15550" t="s">
        <v>103232</v>
      </c>
      <c r="M15550" t="s">
        <v>16314</v>
      </c>
      <c r="N15550" t="s">
        <v>16314</v>
      </c>
      <c r="O15550" s="3" t="s">
        <v>103233</v>
      </c>
      <c r="P15550" t="s">
        <v>16314</v>
      </c>
      <c r="Q15550" t="s">
        <v>16314</v>
      </c>
      <c r="R15550" t="s">
        <v>103233</v>
      </c>
      <c r="S15550" s="4" t="str">
        <f t="shared" si="242"/>
        <v>1997</v>
      </c>
    </row>
    <row r="15551" spans="1:19" hidden="1" x14ac:dyDescent="0.35">
      <c r="A15551" t="s">
        <v>103229</v>
      </c>
      <c r="B15551" t="s">
        <v>103230</v>
      </c>
      <c r="C15551" t="s">
        <v>103234</v>
      </c>
      <c r="D15551" t="s">
        <v>103235</v>
      </c>
      <c r="E15551" t="s">
        <v>103236</v>
      </c>
      <c r="F15551" t="s">
        <v>103237</v>
      </c>
      <c r="I15551" t="s">
        <v>512</v>
      </c>
      <c r="J15551" t="s">
        <v>512</v>
      </c>
      <c r="M15551" t="s">
        <v>112297</v>
      </c>
      <c r="N15551" t="s">
        <v>16314</v>
      </c>
      <c r="O15551" s="3" t="s">
        <v>103238</v>
      </c>
      <c r="P15551" t="s">
        <v>16314</v>
      </c>
      <c r="Q15551" t="s">
        <v>16314</v>
      </c>
      <c r="R15551" t="s">
        <v>103238</v>
      </c>
      <c r="S15551" s="4" t="str">
        <f t="shared" si="242"/>
        <v>1997</v>
      </c>
    </row>
    <row r="15552" spans="1:19" hidden="1" x14ac:dyDescent="0.35">
      <c r="A15552" t="s">
        <v>103236</v>
      </c>
      <c r="B15552" t="s">
        <v>103237</v>
      </c>
      <c r="C15552" t="s">
        <v>103239</v>
      </c>
      <c r="D15552" t="s">
        <v>103240</v>
      </c>
      <c r="E15552" t="s">
        <v>103241</v>
      </c>
      <c r="F15552" t="s">
        <v>103242</v>
      </c>
      <c r="I15552" t="s">
        <v>103243</v>
      </c>
      <c r="J15552" t="s">
        <v>103244</v>
      </c>
      <c r="M15552" t="s">
        <v>112308</v>
      </c>
      <c r="N15552" t="s">
        <v>16314</v>
      </c>
      <c r="O15552" s="3" t="s">
        <v>103245</v>
      </c>
      <c r="P15552" t="s">
        <v>16314</v>
      </c>
      <c r="Q15552" t="s">
        <v>16314</v>
      </c>
      <c r="R15552" t="s">
        <v>103245</v>
      </c>
      <c r="S15552" s="4" t="str">
        <f t="shared" si="242"/>
        <v>1997</v>
      </c>
    </row>
    <row r="15553" spans="1:19" hidden="1" x14ac:dyDescent="0.35">
      <c r="A15553" t="s">
        <v>103241</v>
      </c>
      <c r="B15553" t="s">
        <v>103242</v>
      </c>
      <c r="C15553" t="s">
        <v>103246</v>
      </c>
      <c r="D15553" t="s">
        <v>103247</v>
      </c>
      <c r="E15553" t="s">
        <v>103248</v>
      </c>
      <c r="F15553" t="s">
        <v>103249</v>
      </c>
      <c r="I15553" t="s">
        <v>103250</v>
      </c>
      <c r="J15553" t="s">
        <v>103251</v>
      </c>
      <c r="M15553" t="s">
        <v>112323</v>
      </c>
      <c r="N15553" t="s">
        <v>16314</v>
      </c>
      <c r="O15553" s="3" t="s">
        <v>103252</v>
      </c>
      <c r="P15553" t="s">
        <v>16314</v>
      </c>
      <c r="Q15553" t="s">
        <v>16314</v>
      </c>
      <c r="R15553" t="s">
        <v>103252</v>
      </c>
      <c r="S15553" s="4" t="str">
        <f t="shared" si="242"/>
        <v>1997</v>
      </c>
    </row>
    <row r="15554" spans="1:19" hidden="1" x14ac:dyDescent="0.35">
      <c r="A15554" t="s">
        <v>103248</v>
      </c>
      <c r="B15554" t="s">
        <v>103249</v>
      </c>
      <c r="C15554" t="s">
        <v>103253</v>
      </c>
      <c r="D15554" t="s">
        <v>103254</v>
      </c>
      <c r="E15554" t="s">
        <v>103255</v>
      </c>
      <c r="F15554" t="s">
        <v>103256</v>
      </c>
      <c r="I15554" t="s">
        <v>103257</v>
      </c>
      <c r="J15554" t="s">
        <v>103251</v>
      </c>
      <c r="M15554" t="s">
        <v>112323</v>
      </c>
      <c r="N15554" t="s">
        <v>16314</v>
      </c>
      <c r="O15554" s="3" t="s">
        <v>103258</v>
      </c>
      <c r="P15554" t="s">
        <v>16314</v>
      </c>
      <c r="Q15554" t="s">
        <v>16314</v>
      </c>
      <c r="R15554" t="s">
        <v>103258</v>
      </c>
      <c r="S15554" s="4" t="str">
        <f t="shared" si="242"/>
        <v>1997</v>
      </c>
    </row>
    <row r="15555" spans="1:19" hidden="1" x14ac:dyDescent="0.35">
      <c r="A15555" t="s">
        <v>103255</v>
      </c>
      <c r="B15555" t="s">
        <v>103256</v>
      </c>
      <c r="C15555" t="s">
        <v>103259</v>
      </c>
      <c r="D15555" t="s">
        <v>103260</v>
      </c>
      <c r="E15555" t="s">
        <v>103261</v>
      </c>
      <c r="F15555" t="s">
        <v>103262</v>
      </c>
      <c r="I15555" t="s">
        <v>103263</v>
      </c>
      <c r="J15555" t="s">
        <v>103264</v>
      </c>
      <c r="M15555" t="s">
        <v>112323</v>
      </c>
      <c r="N15555" t="s">
        <v>16314</v>
      </c>
      <c r="O15555" s="3" t="s">
        <v>103265</v>
      </c>
      <c r="P15555" t="s">
        <v>16314</v>
      </c>
      <c r="Q15555" t="s">
        <v>16314</v>
      </c>
      <c r="R15555" t="s">
        <v>103265</v>
      </c>
      <c r="S15555" s="4" t="str">
        <f t="shared" ref="S15555:S15618" si="243">LEFT(RIGHT(R15555,19),4)</f>
        <v>1997</v>
      </c>
    </row>
    <row r="15556" spans="1:19" hidden="1" x14ac:dyDescent="0.35">
      <c r="A15556" t="s">
        <v>103261</v>
      </c>
      <c r="B15556" t="s">
        <v>103262</v>
      </c>
      <c r="C15556" t="s">
        <v>103266</v>
      </c>
      <c r="D15556" t="s">
        <v>103267</v>
      </c>
      <c r="E15556" t="s">
        <v>103268</v>
      </c>
      <c r="F15556" t="s">
        <v>103269</v>
      </c>
      <c r="I15556" t="s">
        <v>103270</v>
      </c>
      <c r="J15556" t="s">
        <v>103271</v>
      </c>
      <c r="M15556" t="s">
        <v>112323</v>
      </c>
      <c r="N15556" t="s">
        <v>16314</v>
      </c>
      <c r="O15556" s="3" t="s">
        <v>103272</v>
      </c>
      <c r="P15556" t="s">
        <v>16314</v>
      </c>
      <c r="Q15556" t="s">
        <v>16314</v>
      </c>
      <c r="R15556" t="s">
        <v>103272</v>
      </c>
      <c r="S15556" s="4" t="str">
        <f t="shared" si="243"/>
        <v>1997</v>
      </c>
    </row>
    <row r="15557" spans="1:19" hidden="1" x14ac:dyDescent="0.35">
      <c r="A15557" t="s">
        <v>103268</v>
      </c>
      <c r="B15557" t="s">
        <v>103269</v>
      </c>
      <c r="C15557" t="s">
        <v>103273</v>
      </c>
      <c r="D15557" t="s">
        <v>103274</v>
      </c>
      <c r="E15557" t="s">
        <v>103275</v>
      </c>
      <c r="F15557" t="s">
        <v>103276</v>
      </c>
      <c r="I15557" t="s">
        <v>103277</v>
      </c>
      <c r="J15557" t="s">
        <v>103278</v>
      </c>
      <c r="M15557" t="s">
        <v>112323</v>
      </c>
      <c r="N15557" t="s">
        <v>16314</v>
      </c>
      <c r="O15557" s="3" t="s">
        <v>103279</v>
      </c>
      <c r="P15557" t="s">
        <v>16314</v>
      </c>
      <c r="Q15557" t="s">
        <v>16314</v>
      </c>
      <c r="R15557" t="s">
        <v>103279</v>
      </c>
      <c r="S15557" s="4" t="str">
        <f t="shared" si="243"/>
        <v>1997</v>
      </c>
    </row>
    <row r="15558" spans="1:19" hidden="1" x14ac:dyDescent="0.35">
      <c r="A15558" t="s">
        <v>103275</v>
      </c>
      <c r="B15558" t="s">
        <v>103276</v>
      </c>
      <c r="C15558" t="s">
        <v>103280</v>
      </c>
      <c r="D15558" t="s">
        <v>103281</v>
      </c>
      <c r="E15558" t="s">
        <v>103282</v>
      </c>
      <c r="F15558" t="s">
        <v>103283</v>
      </c>
      <c r="I15558" t="s">
        <v>103284</v>
      </c>
      <c r="J15558" t="s">
        <v>103285</v>
      </c>
      <c r="M15558" t="s">
        <v>112308</v>
      </c>
      <c r="N15558" t="s">
        <v>16314</v>
      </c>
      <c r="O15558" s="3" t="s">
        <v>103286</v>
      </c>
      <c r="P15558" t="s">
        <v>16314</v>
      </c>
      <c r="Q15558" t="s">
        <v>16314</v>
      </c>
      <c r="R15558" t="s">
        <v>103286</v>
      </c>
      <c r="S15558" s="4" t="str">
        <f t="shared" si="243"/>
        <v>1997</v>
      </c>
    </row>
    <row r="15559" spans="1:19" hidden="1" x14ac:dyDescent="0.35">
      <c r="A15559" t="s">
        <v>103282</v>
      </c>
      <c r="B15559" t="s">
        <v>103283</v>
      </c>
      <c r="C15559" t="s">
        <v>103287</v>
      </c>
      <c r="D15559" t="s">
        <v>103288</v>
      </c>
      <c r="E15559" t="s">
        <v>103289</v>
      </c>
      <c r="F15559" t="s">
        <v>103290</v>
      </c>
      <c r="I15559" t="s">
        <v>103291</v>
      </c>
      <c r="J15559" t="s">
        <v>103292</v>
      </c>
      <c r="M15559" t="s">
        <v>112308</v>
      </c>
      <c r="N15559" t="s">
        <v>16314</v>
      </c>
      <c r="O15559" s="3" t="s">
        <v>103293</v>
      </c>
      <c r="P15559" t="s">
        <v>16314</v>
      </c>
      <c r="Q15559" t="s">
        <v>16314</v>
      </c>
      <c r="R15559" t="s">
        <v>103293</v>
      </c>
      <c r="S15559" s="4" t="str">
        <f t="shared" si="243"/>
        <v>1997</v>
      </c>
    </row>
    <row r="15560" spans="1:19" hidden="1" x14ac:dyDescent="0.35">
      <c r="A15560" t="s">
        <v>103289</v>
      </c>
      <c r="B15560" t="s">
        <v>103290</v>
      </c>
      <c r="C15560" t="s">
        <v>103294</v>
      </c>
      <c r="D15560" t="s">
        <v>103295</v>
      </c>
      <c r="E15560" t="s">
        <v>103296</v>
      </c>
      <c r="F15560">
        <v>428369008</v>
      </c>
      <c r="I15560" t="s">
        <v>103297</v>
      </c>
      <c r="J15560" t="s">
        <v>103298</v>
      </c>
      <c r="M15560" t="s">
        <v>112308</v>
      </c>
      <c r="N15560" t="s">
        <v>16314</v>
      </c>
      <c r="O15560" s="3" t="s">
        <v>103299</v>
      </c>
      <c r="P15560" t="s">
        <v>16314</v>
      </c>
      <c r="Q15560" t="s">
        <v>16314</v>
      </c>
      <c r="R15560" t="s">
        <v>103299</v>
      </c>
      <c r="S15560" s="4" t="str">
        <f t="shared" si="243"/>
        <v>1997</v>
      </c>
    </row>
    <row r="15561" spans="1:19" hidden="1" x14ac:dyDescent="0.35">
      <c r="A15561" t="s">
        <v>103296</v>
      </c>
      <c r="B15561">
        <v>428369008</v>
      </c>
      <c r="C15561" t="s">
        <v>103300</v>
      </c>
      <c r="D15561" t="s">
        <v>103301</v>
      </c>
      <c r="E15561" t="s">
        <v>103302</v>
      </c>
      <c r="F15561" t="s">
        <v>103303</v>
      </c>
      <c r="I15561" t="s">
        <v>103304</v>
      </c>
      <c r="J15561" t="s">
        <v>103305</v>
      </c>
      <c r="M15561" t="s">
        <v>112308</v>
      </c>
      <c r="N15561" t="s">
        <v>16314</v>
      </c>
      <c r="O15561" s="3" t="s">
        <v>103306</v>
      </c>
      <c r="P15561" t="s">
        <v>16314</v>
      </c>
      <c r="Q15561" t="s">
        <v>16314</v>
      </c>
      <c r="R15561" t="s">
        <v>103306</v>
      </c>
      <c r="S15561" s="4" t="str">
        <f t="shared" si="243"/>
        <v>1997</v>
      </c>
    </row>
    <row r="15562" spans="1:19" hidden="1" x14ac:dyDescent="0.35">
      <c r="A15562" t="s">
        <v>103302</v>
      </c>
      <c r="B15562" t="s">
        <v>103303</v>
      </c>
      <c r="C15562" t="s">
        <v>103307</v>
      </c>
      <c r="D15562" t="s">
        <v>103308</v>
      </c>
      <c r="E15562" t="s">
        <v>103309</v>
      </c>
      <c r="F15562" t="s">
        <v>103310</v>
      </c>
      <c r="I15562" t="s">
        <v>103311</v>
      </c>
      <c r="J15562" t="s">
        <v>103312</v>
      </c>
      <c r="M15562" t="s">
        <v>112308</v>
      </c>
      <c r="N15562" t="s">
        <v>16314</v>
      </c>
      <c r="O15562" s="3" t="s">
        <v>103313</v>
      </c>
      <c r="P15562" t="s">
        <v>16314</v>
      </c>
      <c r="Q15562" t="s">
        <v>16314</v>
      </c>
      <c r="R15562" t="s">
        <v>103313</v>
      </c>
      <c r="S15562" s="4" t="str">
        <f t="shared" si="243"/>
        <v>1997</v>
      </c>
    </row>
    <row r="15563" spans="1:19" hidden="1" x14ac:dyDescent="0.35">
      <c r="A15563" t="s">
        <v>103309</v>
      </c>
      <c r="B15563" t="s">
        <v>103310</v>
      </c>
      <c r="C15563" t="s">
        <v>103314</v>
      </c>
      <c r="D15563" t="s">
        <v>103315</v>
      </c>
      <c r="E15563" t="s">
        <v>103316</v>
      </c>
      <c r="F15563" t="s">
        <v>103317</v>
      </c>
      <c r="I15563" t="s">
        <v>103318</v>
      </c>
      <c r="J15563" t="s">
        <v>103319</v>
      </c>
      <c r="M15563" t="s">
        <v>112308</v>
      </c>
      <c r="N15563" t="s">
        <v>16314</v>
      </c>
      <c r="O15563" s="3" t="s">
        <v>103320</v>
      </c>
      <c r="P15563" t="s">
        <v>16314</v>
      </c>
      <c r="Q15563" t="s">
        <v>16314</v>
      </c>
      <c r="R15563" t="s">
        <v>103320</v>
      </c>
      <c r="S15563" s="4" t="str">
        <f t="shared" si="243"/>
        <v>1997</v>
      </c>
    </row>
    <row r="15564" spans="1:19" hidden="1" x14ac:dyDescent="0.35">
      <c r="A15564" t="s">
        <v>103316</v>
      </c>
      <c r="B15564" t="s">
        <v>103317</v>
      </c>
      <c r="C15564" t="s">
        <v>103321</v>
      </c>
      <c r="D15564" t="s">
        <v>103322</v>
      </c>
      <c r="E15564" t="s">
        <v>103323</v>
      </c>
      <c r="F15564" t="s">
        <v>103324</v>
      </c>
      <c r="I15564" t="s">
        <v>103325</v>
      </c>
      <c r="J15564" t="s">
        <v>103326</v>
      </c>
      <c r="M15564" t="s">
        <v>112308</v>
      </c>
      <c r="N15564" t="s">
        <v>16314</v>
      </c>
      <c r="O15564" s="3" t="s">
        <v>103327</v>
      </c>
      <c r="P15564" t="s">
        <v>16314</v>
      </c>
      <c r="Q15564" t="s">
        <v>16314</v>
      </c>
      <c r="R15564" t="s">
        <v>103327</v>
      </c>
      <c r="S15564" s="4" t="str">
        <f t="shared" si="243"/>
        <v>1997</v>
      </c>
    </row>
    <row r="15565" spans="1:19" hidden="1" x14ac:dyDescent="0.35">
      <c r="A15565" t="s">
        <v>103323</v>
      </c>
      <c r="B15565" t="s">
        <v>103324</v>
      </c>
      <c r="C15565" s="1" t="s">
        <v>103328</v>
      </c>
      <c r="D15565" s="1" t="s">
        <v>103329</v>
      </c>
      <c r="E15565" t="s">
        <v>103330</v>
      </c>
      <c r="F15565" t="s">
        <v>103331</v>
      </c>
      <c r="I15565" t="s">
        <v>103332</v>
      </c>
      <c r="J15565" t="s">
        <v>103333</v>
      </c>
      <c r="M15565" t="s">
        <v>112297</v>
      </c>
      <c r="N15565" t="s">
        <v>16314</v>
      </c>
      <c r="O15565" s="3" t="s">
        <v>103334</v>
      </c>
      <c r="P15565" t="s">
        <v>16314</v>
      </c>
      <c r="Q15565" t="s">
        <v>16314</v>
      </c>
      <c r="R15565" t="s">
        <v>103334</v>
      </c>
      <c r="S15565" s="4" t="str">
        <f t="shared" si="243"/>
        <v>1997</v>
      </c>
    </row>
    <row r="15566" spans="1:19" hidden="1" x14ac:dyDescent="0.35">
      <c r="A15566" t="s">
        <v>103330</v>
      </c>
      <c r="B15566" t="s">
        <v>103331</v>
      </c>
      <c r="C15566" t="s">
        <v>103335</v>
      </c>
      <c r="D15566" t="s">
        <v>103336</v>
      </c>
      <c r="E15566" t="s">
        <v>103337</v>
      </c>
      <c r="F15566" t="s">
        <v>103338</v>
      </c>
      <c r="I15566" t="s">
        <v>103339</v>
      </c>
      <c r="J15566" t="s">
        <v>103340</v>
      </c>
      <c r="M15566" t="s">
        <v>112308</v>
      </c>
      <c r="N15566" t="s">
        <v>16314</v>
      </c>
      <c r="O15566" s="3" t="s">
        <v>103341</v>
      </c>
      <c r="P15566" t="s">
        <v>16314</v>
      </c>
      <c r="Q15566" t="s">
        <v>16314</v>
      </c>
      <c r="R15566" t="s">
        <v>103341</v>
      </c>
      <c r="S15566" s="4" t="str">
        <f t="shared" si="243"/>
        <v>1997</v>
      </c>
    </row>
    <row r="15567" spans="1:19" hidden="1" x14ac:dyDescent="0.35">
      <c r="A15567" t="s">
        <v>103337</v>
      </c>
      <c r="B15567" t="s">
        <v>103338</v>
      </c>
      <c r="C15567" t="s">
        <v>103342</v>
      </c>
      <c r="D15567" t="s">
        <v>103343</v>
      </c>
      <c r="E15567" t="s">
        <v>103344</v>
      </c>
      <c r="F15567" t="s">
        <v>103345</v>
      </c>
      <c r="I15567" t="s">
        <v>103346</v>
      </c>
      <c r="J15567" t="s">
        <v>103347</v>
      </c>
      <c r="M15567" t="s">
        <v>112308</v>
      </c>
      <c r="N15567" t="s">
        <v>16314</v>
      </c>
      <c r="O15567" s="3" t="s">
        <v>103348</v>
      </c>
      <c r="P15567" t="s">
        <v>16314</v>
      </c>
      <c r="Q15567" t="s">
        <v>16314</v>
      </c>
      <c r="R15567" t="s">
        <v>103348</v>
      </c>
      <c r="S15567" s="4" t="str">
        <f t="shared" si="243"/>
        <v>1997</v>
      </c>
    </row>
    <row r="15568" spans="1:19" hidden="1" x14ac:dyDescent="0.35">
      <c r="A15568" t="s">
        <v>103344</v>
      </c>
      <c r="B15568" t="s">
        <v>103345</v>
      </c>
      <c r="C15568" t="s">
        <v>103349</v>
      </c>
      <c r="D15568" t="s">
        <v>103350</v>
      </c>
      <c r="E15568" t="s">
        <v>103351</v>
      </c>
      <c r="F15568" t="s">
        <v>103352</v>
      </c>
      <c r="I15568" t="s">
        <v>103353</v>
      </c>
      <c r="J15568" t="s">
        <v>103354</v>
      </c>
      <c r="M15568" t="s">
        <v>112315</v>
      </c>
      <c r="N15568" t="s">
        <v>16314</v>
      </c>
      <c r="O15568" s="3" t="s">
        <v>103355</v>
      </c>
      <c r="P15568" t="s">
        <v>16314</v>
      </c>
      <c r="Q15568" t="s">
        <v>16314</v>
      </c>
      <c r="R15568" t="s">
        <v>103355</v>
      </c>
      <c r="S15568" s="4" t="str">
        <f t="shared" si="243"/>
        <v>1997</v>
      </c>
    </row>
    <row r="15569" spans="1:19" hidden="1" x14ac:dyDescent="0.35">
      <c r="A15569" t="s">
        <v>103351</v>
      </c>
      <c r="B15569" t="s">
        <v>103352</v>
      </c>
      <c r="C15569" t="s">
        <v>103356</v>
      </c>
      <c r="D15569" t="s">
        <v>103357</v>
      </c>
      <c r="E15569" t="s">
        <v>103358</v>
      </c>
      <c r="F15569" t="s">
        <v>103359</v>
      </c>
      <c r="I15569" t="s">
        <v>103360</v>
      </c>
      <c r="J15569" t="s">
        <v>103361</v>
      </c>
      <c r="M15569" t="s">
        <v>112297</v>
      </c>
      <c r="N15569" t="s">
        <v>16314</v>
      </c>
      <c r="O15569" s="3" t="s">
        <v>103362</v>
      </c>
      <c r="P15569" t="s">
        <v>16314</v>
      </c>
      <c r="Q15569" t="s">
        <v>16314</v>
      </c>
      <c r="R15569" t="s">
        <v>103362</v>
      </c>
      <c r="S15569" s="4" t="str">
        <f t="shared" si="243"/>
        <v>1997</v>
      </c>
    </row>
    <row r="15570" spans="1:19" hidden="1" x14ac:dyDescent="0.35">
      <c r="A15570" t="s">
        <v>103358</v>
      </c>
      <c r="B15570" t="s">
        <v>103359</v>
      </c>
      <c r="C15570" t="s">
        <v>103363</v>
      </c>
      <c r="D15570" t="s">
        <v>103364</v>
      </c>
      <c r="E15570" t="s">
        <v>103365</v>
      </c>
      <c r="F15570" t="s">
        <v>103366</v>
      </c>
      <c r="I15570" t="s">
        <v>103367</v>
      </c>
      <c r="J15570" t="s">
        <v>103368</v>
      </c>
      <c r="M15570" t="s">
        <v>112308</v>
      </c>
      <c r="N15570" t="s">
        <v>16314</v>
      </c>
      <c r="O15570" s="3" t="s">
        <v>103369</v>
      </c>
      <c r="P15570" t="s">
        <v>16314</v>
      </c>
      <c r="Q15570" t="s">
        <v>16314</v>
      </c>
      <c r="R15570" t="s">
        <v>103369</v>
      </c>
      <c r="S15570" s="4" t="str">
        <f t="shared" si="243"/>
        <v>1997</v>
      </c>
    </row>
    <row r="15571" spans="1:19" hidden="1" x14ac:dyDescent="0.35">
      <c r="A15571" t="s">
        <v>103365</v>
      </c>
      <c r="B15571" t="s">
        <v>103366</v>
      </c>
      <c r="C15571" t="s">
        <v>103370</v>
      </c>
      <c r="D15571" t="s">
        <v>103371</v>
      </c>
      <c r="E15571" t="s">
        <v>103372</v>
      </c>
      <c r="F15571" t="s">
        <v>103373</v>
      </c>
      <c r="I15571" t="s">
        <v>103374</v>
      </c>
      <c r="J15571" t="s">
        <v>103375</v>
      </c>
      <c r="M15571" t="s">
        <v>112297</v>
      </c>
      <c r="N15571" t="s">
        <v>16314</v>
      </c>
      <c r="O15571" s="3" t="s">
        <v>103376</v>
      </c>
      <c r="P15571" t="s">
        <v>16314</v>
      </c>
      <c r="Q15571" t="s">
        <v>16314</v>
      </c>
      <c r="R15571" t="s">
        <v>103376</v>
      </c>
      <c r="S15571" s="4" t="str">
        <f t="shared" si="243"/>
        <v>1997</v>
      </c>
    </row>
    <row r="15572" spans="1:19" hidden="1" x14ac:dyDescent="0.35">
      <c r="A15572" t="s">
        <v>103372</v>
      </c>
      <c r="B15572" t="s">
        <v>103373</v>
      </c>
      <c r="C15572" t="s">
        <v>103377</v>
      </c>
      <c r="D15572" t="s">
        <v>103378</v>
      </c>
      <c r="E15572" t="s">
        <v>103379</v>
      </c>
      <c r="F15572" t="s">
        <v>103380</v>
      </c>
      <c r="I15572" t="s">
        <v>103381</v>
      </c>
      <c r="J15572" t="s">
        <v>103382</v>
      </c>
      <c r="M15572" t="s">
        <v>112308</v>
      </c>
      <c r="N15572" t="s">
        <v>16314</v>
      </c>
      <c r="O15572" s="3" t="s">
        <v>103383</v>
      </c>
      <c r="P15572" t="s">
        <v>16314</v>
      </c>
      <c r="Q15572" t="s">
        <v>16314</v>
      </c>
      <c r="R15572" t="s">
        <v>103383</v>
      </c>
      <c r="S15572" s="4" t="str">
        <f t="shared" si="243"/>
        <v>1997</v>
      </c>
    </row>
    <row r="15573" spans="1:19" hidden="1" x14ac:dyDescent="0.35">
      <c r="A15573" t="s">
        <v>103379</v>
      </c>
      <c r="B15573" t="s">
        <v>103380</v>
      </c>
      <c r="C15573" t="s">
        <v>103384</v>
      </c>
      <c r="D15573" t="s">
        <v>103385</v>
      </c>
      <c r="E15573" t="s">
        <v>103386</v>
      </c>
      <c r="F15573" t="s">
        <v>103387</v>
      </c>
      <c r="I15573" t="s">
        <v>103388</v>
      </c>
      <c r="J15573" t="s">
        <v>103389</v>
      </c>
      <c r="M15573" t="s">
        <v>112297</v>
      </c>
      <c r="N15573" t="s">
        <v>16314</v>
      </c>
      <c r="O15573" s="3" t="s">
        <v>103390</v>
      </c>
      <c r="P15573" t="s">
        <v>16314</v>
      </c>
      <c r="Q15573" t="s">
        <v>16314</v>
      </c>
      <c r="R15573" t="s">
        <v>103390</v>
      </c>
      <c r="S15573" s="4" t="str">
        <f t="shared" si="243"/>
        <v>1997</v>
      </c>
    </row>
    <row r="15574" spans="1:19" hidden="1" x14ac:dyDescent="0.35">
      <c r="A15574" t="s">
        <v>103386</v>
      </c>
      <c r="B15574" t="s">
        <v>103387</v>
      </c>
      <c r="C15574" t="s">
        <v>103391</v>
      </c>
      <c r="D15574" t="s">
        <v>103392</v>
      </c>
      <c r="E15574" t="s">
        <v>103393</v>
      </c>
      <c r="F15574" t="s">
        <v>103394</v>
      </c>
      <c r="I15574" t="s">
        <v>103395</v>
      </c>
      <c r="J15574" t="s">
        <v>103396</v>
      </c>
      <c r="M15574" t="s">
        <v>112315</v>
      </c>
      <c r="N15574" t="s">
        <v>16314</v>
      </c>
      <c r="O15574" s="3" t="s">
        <v>103397</v>
      </c>
      <c r="P15574" t="s">
        <v>16314</v>
      </c>
      <c r="Q15574" t="s">
        <v>16314</v>
      </c>
      <c r="R15574" t="s">
        <v>103397</v>
      </c>
      <c r="S15574" s="4" t="str">
        <f t="shared" si="243"/>
        <v>1997</v>
      </c>
    </row>
    <row r="15575" spans="1:19" hidden="1" x14ac:dyDescent="0.35">
      <c r="A15575" t="s">
        <v>103393</v>
      </c>
      <c r="B15575" t="s">
        <v>103394</v>
      </c>
      <c r="C15575" t="s">
        <v>103398</v>
      </c>
      <c r="D15575" t="s">
        <v>103399</v>
      </c>
      <c r="E15575" t="s">
        <v>103400</v>
      </c>
      <c r="F15575" t="s">
        <v>103401</v>
      </c>
      <c r="I15575" t="s">
        <v>103402</v>
      </c>
      <c r="J15575" t="s">
        <v>103403</v>
      </c>
      <c r="M15575" t="s">
        <v>112323</v>
      </c>
      <c r="N15575" t="s">
        <v>16314</v>
      </c>
      <c r="O15575" s="3" t="s">
        <v>103404</v>
      </c>
      <c r="P15575" t="s">
        <v>16314</v>
      </c>
      <c r="Q15575" t="s">
        <v>16314</v>
      </c>
      <c r="R15575" t="s">
        <v>103404</v>
      </c>
      <c r="S15575" s="4" t="str">
        <f t="shared" si="243"/>
        <v>1997</v>
      </c>
    </row>
    <row r="15576" spans="1:19" hidden="1" x14ac:dyDescent="0.35">
      <c r="A15576" t="s">
        <v>103400</v>
      </c>
      <c r="B15576" t="s">
        <v>103401</v>
      </c>
      <c r="C15576" t="s">
        <v>103405</v>
      </c>
      <c r="D15576" t="s">
        <v>103406</v>
      </c>
      <c r="E15576" t="s">
        <v>103407</v>
      </c>
      <c r="F15576" t="s">
        <v>103408</v>
      </c>
      <c r="I15576" t="s">
        <v>103409</v>
      </c>
      <c r="J15576" t="s">
        <v>103410</v>
      </c>
      <c r="M15576" t="s">
        <v>112323</v>
      </c>
      <c r="N15576" t="s">
        <v>16314</v>
      </c>
      <c r="O15576" s="3" t="s">
        <v>103411</v>
      </c>
      <c r="P15576" t="s">
        <v>16314</v>
      </c>
      <c r="Q15576" t="s">
        <v>16314</v>
      </c>
      <c r="R15576" t="s">
        <v>103411</v>
      </c>
      <c r="S15576" s="4" t="str">
        <f t="shared" si="243"/>
        <v>1997</v>
      </c>
    </row>
    <row r="15577" spans="1:19" hidden="1" x14ac:dyDescent="0.35">
      <c r="A15577" t="s">
        <v>103407</v>
      </c>
      <c r="B15577" t="s">
        <v>103408</v>
      </c>
      <c r="C15577" t="s">
        <v>103412</v>
      </c>
      <c r="D15577" t="s">
        <v>103413</v>
      </c>
      <c r="E15577" t="s">
        <v>103414</v>
      </c>
      <c r="F15577" t="s">
        <v>103415</v>
      </c>
      <c r="I15577" t="s">
        <v>103416</v>
      </c>
      <c r="J15577" t="s">
        <v>103417</v>
      </c>
      <c r="M15577" t="s">
        <v>16314</v>
      </c>
      <c r="N15577" t="s">
        <v>16314</v>
      </c>
      <c r="O15577" s="3" t="s">
        <v>103418</v>
      </c>
      <c r="P15577" t="s">
        <v>16314</v>
      </c>
      <c r="Q15577" t="s">
        <v>16314</v>
      </c>
      <c r="R15577" t="s">
        <v>103418</v>
      </c>
      <c r="S15577" s="4" t="str">
        <f t="shared" si="243"/>
        <v>1997</v>
      </c>
    </row>
    <row r="15578" spans="1:19" hidden="1" x14ac:dyDescent="0.35">
      <c r="A15578" t="s">
        <v>103414</v>
      </c>
      <c r="B15578" t="s">
        <v>103415</v>
      </c>
      <c r="C15578" t="s">
        <v>103419</v>
      </c>
      <c r="D15578" t="s">
        <v>103420</v>
      </c>
      <c r="E15578" t="s">
        <v>103421</v>
      </c>
      <c r="F15578" t="s">
        <v>103422</v>
      </c>
      <c r="I15578" t="s">
        <v>103423</v>
      </c>
      <c r="J15578" t="s">
        <v>103424</v>
      </c>
      <c r="M15578" t="s">
        <v>16314</v>
      </c>
      <c r="N15578" t="s">
        <v>16314</v>
      </c>
      <c r="O15578" s="3" t="s">
        <v>103425</v>
      </c>
      <c r="P15578" t="s">
        <v>16314</v>
      </c>
      <c r="Q15578" t="s">
        <v>16314</v>
      </c>
      <c r="R15578" t="s">
        <v>103425</v>
      </c>
      <c r="S15578" s="4" t="str">
        <f t="shared" si="243"/>
        <v>1997</v>
      </c>
    </row>
    <row r="15579" spans="1:19" hidden="1" x14ac:dyDescent="0.35">
      <c r="A15579" t="s">
        <v>103421</v>
      </c>
      <c r="B15579" t="s">
        <v>103422</v>
      </c>
      <c r="C15579" t="s">
        <v>103426</v>
      </c>
      <c r="D15579" t="s">
        <v>103427</v>
      </c>
      <c r="E15579" t="s">
        <v>103428</v>
      </c>
      <c r="F15579" t="s">
        <v>103429</v>
      </c>
      <c r="I15579" t="s">
        <v>103430</v>
      </c>
      <c r="J15579" t="s">
        <v>103431</v>
      </c>
      <c r="M15579" t="s">
        <v>112323</v>
      </c>
      <c r="N15579" t="s">
        <v>16314</v>
      </c>
      <c r="O15579" s="3" t="s">
        <v>103432</v>
      </c>
      <c r="P15579" t="s">
        <v>16314</v>
      </c>
      <c r="Q15579" t="s">
        <v>16314</v>
      </c>
      <c r="R15579" t="s">
        <v>103432</v>
      </c>
      <c r="S15579" s="4" t="str">
        <f t="shared" si="243"/>
        <v>1997</v>
      </c>
    </row>
    <row r="15580" spans="1:19" hidden="1" x14ac:dyDescent="0.35">
      <c r="A15580" t="s">
        <v>103428</v>
      </c>
      <c r="B15580" t="s">
        <v>103429</v>
      </c>
      <c r="C15580" t="s">
        <v>103433</v>
      </c>
      <c r="D15580" t="s">
        <v>103434</v>
      </c>
      <c r="E15580" t="s">
        <v>103435</v>
      </c>
      <c r="F15580" t="s">
        <v>103436</v>
      </c>
      <c r="I15580" t="s">
        <v>103437</v>
      </c>
      <c r="J15580" t="s">
        <v>103438</v>
      </c>
      <c r="M15580" t="s">
        <v>112308</v>
      </c>
      <c r="N15580" t="s">
        <v>16314</v>
      </c>
      <c r="O15580" s="3" t="s">
        <v>103439</v>
      </c>
      <c r="P15580" t="s">
        <v>16314</v>
      </c>
      <c r="Q15580" t="s">
        <v>16314</v>
      </c>
      <c r="R15580" t="s">
        <v>103439</v>
      </c>
      <c r="S15580" s="4" t="str">
        <f t="shared" si="243"/>
        <v>1997</v>
      </c>
    </row>
    <row r="15581" spans="1:19" hidden="1" x14ac:dyDescent="0.35">
      <c r="A15581" t="s">
        <v>103435</v>
      </c>
      <c r="B15581" t="s">
        <v>103436</v>
      </c>
      <c r="C15581" t="s">
        <v>103440</v>
      </c>
      <c r="D15581" t="s">
        <v>103441</v>
      </c>
      <c r="E15581" t="s">
        <v>103442</v>
      </c>
      <c r="F15581" t="s">
        <v>103443</v>
      </c>
      <c r="I15581" t="s">
        <v>103444</v>
      </c>
      <c r="J15581" t="s">
        <v>103445</v>
      </c>
      <c r="M15581" t="s">
        <v>112308</v>
      </c>
      <c r="N15581" t="s">
        <v>16314</v>
      </c>
      <c r="O15581" s="3" t="s">
        <v>103446</v>
      </c>
      <c r="P15581" t="s">
        <v>16314</v>
      </c>
      <c r="Q15581" t="s">
        <v>16314</v>
      </c>
      <c r="R15581" t="s">
        <v>103446</v>
      </c>
      <c r="S15581" s="4" t="str">
        <f t="shared" si="243"/>
        <v>1997</v>
      </c>
    </row>
    <row r="15582" spans="1:19" hidden="1" x14ac:dyDescent="0.35">
      <c r="A15582" t="s">
        <v>103442</v>
      </c>
      <c r="B15582" t="s">
        <v>103443</v>
      </c>
      <c r="C15582" t="s">
        <v>103447</v>
      </c>
      <c r="D15582" t="s">
        <v>103448</v>
      </c>
      <c r="E15582" t="s">
        <v>103449</v>
      </c>
      <c r="F15582" t="s">
        <v>103450</v>
      </c>
      <c r="I15582" t="s">
        <v>103451</v>
      </c>
      <c r="J15582" t="s">
        <v>103452</v>
      </c>
      <c r="M15582" t="s">
        <v>112308</v>
      </c>
      <c r="N15582" t="s">
        <v>16314</v>
      </c>
      <c r="O15582" s="3" t="s">
        <v>103453</v>
      </c>
      <c r="P15582" t="s">
        <v>16314</v>
      </c>
      <c r="Q15582" t="s">
        <v>16314</v>
      </c>
      <c r="R15582" t="s">
        <v>103453</v>
      </c>
      <c r="S15582" s="4" t="str">
        <f t="shared" si="243"/>
        <v>1997</v>
      </c>
    </row>
    <row r="15583" spans="1:19" hidden="1" x14ac:dyDescent="0.35">
      <c r="A15583" t="s">
        <v>103449</v>
      </c>
      <c r="B15583" t="s">
        <v>103450</v>
      </c>
      <c r="C15583" s="1" t="s">
        <v>103454</v>
      </c>
      <c r="D15583" s="1" t="s">
        <v>103455</v>
      </c>
      <c r="E15583" t="s">
        <v>103456</v>
      </c>
      <c r="F15583" t="s">
        <v>103457</v>
      </c>
      <c r="I15583" t="s">
        <v>103458</v>
      </c>
      <c r="J15583" t="s">
        <v>103459</v>
      </c>
      <c r="M15583" t="s">
        <v>112308</v>
      </c>
      <c r="N15583" t="s">
        <v>16314</v>
      </c>
      <c r="O15583" s="3" t="s">
        <v>103460</v>
      </c>
      <c r="P15583" t="s">
        <v>16314</v>
      </c>
      <c r="Q15583" t="s">
        <v>16314</v>
      </c>
      <c r="R15583" t="s">
        <v>103460</v>
      </c>
      <c r="S15583" s="4" t="str">
        <f t="shared" si="243"/>
        <v>1997</v>
      </c>
    </row>
    <row r="15584" spans="1:19" hidden="1" x14ac:dyDescent="0.35">
      <c r="A15584" t="s">
        <v>103456</v>
      </c>
      <c r="B15584" t="s">
        <v>103457</v>
      </c>
      <c r="C15584" t="s">
        <v>103461</v>
      </c>
      <c r="D15584" t="s">
        <v>103462</v>
      </c>
      <c r="E15584" t="s">
        <v>103463</v>
      </c>
      <c r="F15584" t="s">
        <v>103464</v>
      </c>
      <c r="I15584" t="s">
        <v>103465</v>
      </c>
      <c r="J15584" t="s">
        <v>103466</v>
      </c>
      <c r="M15584" t="s">
        <v>112308</v>
      </c>
      <c r="N15584" t="s">
        <v>16314</v>
      </c>
      <c r="O15584" s="3" t="s">
        <v>103467</v>
      </c>
      <c r="P15584" t="s">
        <v>16314</v>
      </c>
      <c r="Q15584" t="s">
        <v>16314</v>
      </c>
      <c r="R15584" t="s">
        <v>103467</v>
      </c>
      <c r="S15584" s="4" t="str">
        <f t="shared" si="243"/>
        <v>1997</v>
      </c>
    </row>
    <row r="15585" spans="1:19" hidden="1" x14ac:dyDescent="0.35">
      <c r="A15585" t="s">
        <v>103463</v>
      </c>
      <c r="B15585" t="s">
        <v>103464</v>
      </c>
      <c r="C15585" t="s">
        <v>103468</v>
      </c>
      <c r="D15585" t="s">
        <v>103469</v>
      </c>
      <c r="E15585" t="s">
        <v>103470</v>
      </c>
      <c r="F15585" t="s">
        <v>103471</v>
      </c>
      <c r="I15585" t="s">
        <v>103472</v>
      </c>
      <c r="J15585" t="s">
        <v>103473</v>
      </c>
      <c r="M15585" t="s">
        <v>112308</v>
      </c>
      <c r="N15585" t="s">
        <v>16314</v>
      </c>
      <c r="O15585" s="3" t="s">
        <v>103474</v>
      </c>
      <c r="P15585" t="s">
        <v>16314</v>
      </c>
      <c r="Q15585" t="s">
        <v>16314</v>
      </c>
      <c r="R15585" t="s">
        <v>103474</v>
      </c>
      <c r="S15585" s="4" t="str">
        <f t="shared" si="243"/>
        <v>1997</v>
      </c>
    </row>
    <row r="15586" spans="1:19" hidden="1" x14ac:dyDescent="0.35">
      <c r="A15586" t="s">
        <v>103470</v>
      </c>
      <c r="B15586" t="s">
        <v>103471</v>
      </c>
      <c r="C15586" t="s">
        <v>103475</v>
      </c>
      <c r="D15586" t="s">
        <v>103476</v>
      </c>
      <c r="E15586" t="s">
        <v>103477</v>
      </c>
      <c r="F15586" t="s">
        <v>103478</v>
      </c>
      <c r="I15586" t="s">
        <v>103479</v>
      </c>
      <c r="J15586" t="s">
        <v>103480</v>
      </c>
      <c r="M15586" t="s">
        <v>112308</v>
      </c>
      <c r="N15586" t="s">
        <v>16314</v>
      </c>
      <c r="O15586" s="3" t="s">
        <v>103481</v>
      </c>
      <c r="P15586" t="s">
        <v>16314</v>
      </c>
      <c r="Q15586" t="s">
        <v>16314</v>
      </c>
      <c r="R15586" t="s">
        <v>103481</v>
      </c>
      <c r="S15586" s="4" t="str">
        <f t="shared" si="243"/>
        <v>1997</v>
      </c>
    </row>
    <row r="15587" spans="1:19" hidden="1" x14ac:dyDescent="0.35">
      <c r="A15587" t="s">
        <v>103477</v>
      </c>
      <c r="B15587" t="s">
        <v>103478</v>
      </c>
      <c r="C15587" t="s">
        <v>103482</v>
      </c>
      <c r="D15587" t="s">
        <v>103483</v>
      </c>
      <c r="E15587" t="s">
        <v>103484</v>
      </c>
      <c r="F15587" t="s">
        <v>103485</v>
      </c>
      <c r="I15587" t="s">
        <v>103486</v>
      </c>
      <c r="J15587" t="s">
        <v>103487</v>
      </c>
      <c r="M15587" t="s">
        <v>112308</v>
      </c>
      <c r="N15587" t="s">
        <v>16314</v>
      </c>
      <c r="O15587" s="3" t="s">
        <v>103488</v>
      </c>
      <c r="P15587" t="s">
        <v>16314</v>
      </c>
      <c r="Q15587" t="s">
        <v>16314</v>
      </c>
      <c r="R15587" t="s">
        <v>103488</v>
      </c>
      <c r="S15587" s="4" t="str">
        <f t="shared" si="243"/>
        <v>1997</v>
      </c>
    </row>
    <row r="15588" spans="1:19" hidden="1" x14ac:dyDescent="0.35">
      <c r="A15588" t="s">
        <v>103484</v>
      </c>
      <c r="B15588" t="s">
        <v>103485</v>
      </c>
      <c r="C15588" t="s">
        <v>103489</v>
      </c>
      <c r="D15588" t="s">
        <v>103490</v>
      </c>
      <c r="E15588" t="s">
        <v>103491</v>
      </c>
      <c r="F15588" t="s">
        <v>103492</v>
      </c>
      <c r="I15588" t="s">
        <v>103493</v>
      </c>
      <c r="J15588" t="s">
        <v>103494</v>
      </c>
      <c r="M15588" t="s">
        <v>112308</v>
      </c>
      <c r="N15588" t="s">
        <v>16314</v>
      </c>
      <c r="O15588" s="3" t="s">
        <v>103495</v>
      </c>
      <c r="P15588" t="s">
        <v>16314</v>
      </c>
      <c r="Q15588" t="s">
        <v>16314</v>
      </c>
      <c r="R15588" t="s">
        <v>103495</v>
      </c>
      <c r="S15588" s="4" t="str">
        <f t="shared" si="243"/>
        <v>1997</v>
      </c>
    </row>
    <row r="15589" spans="1:19" hidden="1" x14ac:dyDescent="0.35">
      <c r="A15589" t="s">
        <v>103491</v>
      </c>
      <c r="B15589" t="s">
        <v>103492</v>
      </c>
      <c r="C15589" t="s">
        <v>103496</v>
      </c>
      <c r="D15589" t="s">
        <v>103497</v>
      </c>
      <c r="E15589" t="s">
        <v>103498</v>
      </c>
      <c r="F15589" t="s">
        <v>103499</v>
      </c>
      <c r="I15589" t="s">
        <v>103500</v>
      </c>
      <c r="J15589" t="s">
        <v>103501</v>
      </c>
      <c r="M15589" t="s">
        <v>112323</v>
      </c>
      <c r="N15589" t="s">
        <v>16314</v>
      </c>
      <c r="O15589" s="3" t="s">
        <v>103502</v>
      </c>
      <c r="P15589" t="s">
        <v>16314</v>
      </c>
      <c r="Q15589" t="s">
        <v>16314</v>
      </c>
      <c r="R15589" t="s">
        <v>103502</v>
      </c>
      <c r="S15589" s="4" t="str">
        <f t="shared" si="243"/>
        <v>1997</v>
      </c>
    </row>
    <row r="15590" spans="1:19" hidden="1" x14ac:dyDescent="0.35">
      <c r="A15590" t="s">
        <v>103498</v>
      </c>
      <c r="B15590" t="s">
        <v>103499</v>
      </c>
      <c r="C15590" t="s">
        <v>103503</v>
      </c>
      <c r="D15590" t="s">
        <v>103504</v>
      </c>
      <c r="E15590" t="s">
        <v>103505</v>
      </c>
      <c r="F15590" t="s">
        <v>103506</v>
      </c>
      <c r="I15590" t="s">
        <v>103507</v>
      </c>
      <c r="J15590" t="s">
        <v>103508</v>
      </c>
      <c r="M15590" t="s">
        <v>112323</v>
      </c>
      <c r="N15590" t="s">
        <v>16314</v>
      </c>
      <c r="O15590" s="3" t="s">
        <v>103509</v>
      </c>
      <c r="P15590" t="s">
        <v>16314</v>
      </c>
      <c r="Q15590" t="s">
        <v>16314</v>
      </c>
      <c r="R15590" t="s">
        <v>103509</v>
      </c>
      <c r="S15590" s="4" t="str">
        <f t="shared" si="243"/>
        <v>1997</v>
      </c>
    </row>
    <row r="15591" spans="1:19" hidden="1" x14ac:dyDescent="0.35">
      <c r="A15591" t="s">
        <v>103505</v>
      </c>
      <c r="B15591" t="s">
        <v>103506</v>
      </c>
      <c r="C15591" t="s">
        <v>103510</v>
      </c>
      <c r="D15591" t="s">
        <v>103511</v>
      </c>
      <c r="E15591" t="s">
        <v>103512</v>
      </c>
      <c r="F15591" t="s">
        <v>103513</v>
      </c>
      <c r="I15591" t="s">
        <v>103514</v>
      </c>
      <c r="J15591" t="s">
        <v>103515</v>
      </c>
      <c r="M15591" t="s">
        <v>112323</v>
      </c>
      <c r="N15591" t="s">
        <v>16314</v>
      </c>
      <c r="O15591" s="3" t="s">
        <v>103516</v>
      </c>
      <c r="P15591" t="s">
        <v>16314</v>
      </c>
      <c r="Q15591" t="s">
        <v>16314</v>
      </c>
      <c r="R15591" t="s">
        <v>103516</v>
      </c>
      <c r="S15591" s="4" t="str">
        <f t="shared" si="243"/>
        <v>1997</v>
      </c>
    </row>
    <row r="15592" spans="1:19" hidden="1" x14ac:dyDescent="0.35">
      <c r="A15592" t="s">
        <v>103512</v>
      </c>
      <c r="B15592" t="s">
        <v>103513</v>
      </c>
      <c r="C15592" t="s">
        <v>103517</v>
      </c>
      <c r="D15592" t="s">
        <v>103518</v>
      </c>
      <c r="E15592" t="s">
        <v>103519</v>
      </c>
      <c r="F15592" t="s">
        <v>103520</v>
      </c>
      <c r="I15592" t="s">
        <v>103521</v>
      </c>
      <c r="J15592" t="s">
        <v>103522</v>
      </c>
      <c r="M15592" t="s">
        <v>112323</v>
      </c>
      <c r="N15592" t="s">
        <v>16314</v>
      </c>
      <c r="O15592" s="3" t="s">
        <v>103523</v>
      </c>
      <c r="P15592" t="s">
        <v>16314</v>
      </c>
      <c r="Q15592" t="s">
        <v>16314</v>
      </c>
      <c r="R15592" t="s">
        <v>103523</v>
      </c>
      <c r="S15592" s="4" t="str">
        <f t="shared" si="243"/>
        <v>1997</v>
      </c>
    </row>
    <row r="15593" spans="1:19" hidden="1" x14ac:dyDescent="0.35">
      <c r="A15593" t="s">
        <v>103519</v>
      </c>
      <c r="B15593" t="s">
        <v>103520</v>
      </c>
      <c r="C15593" t="s">
        <v>103524</v>
      </c>
      <c r="D15593" t="s">
        <v>103525</v>
      </c>
      <c r="E15593" t="s">
        <v>103526</v>
      </c>
      <c r="F15593" t="s">
        <v>103527</v>
      </c>
      <c r="I15593" t="s">
        <v>103528</v>
      </c>
      <c r="J15593" t="s">
        <v>103157</v>
      </c>
      <c r="M15593" t="s">
        <v>112323</v>
      </c>
      <c r="N15593" t="s">
        <v>16314</v>
      </c>
      <c r="O15593" s="3" t="s">
        <v>103529</v>
      </c>
      <c r="P15593" t="s">
        <v>16314</v>
      </c>
      <c r="Q15593" t="s">
        <v>16314</v>
      </c>
      <c r="R15593" t="s">
        <v>103529</v>
      </c>
      <c r="S15593" s="4" t="str">
        <f t="shared" si="243"/>
        <v>1997</v>
      </c>
    </row>
    <row r="15594" spans="1:19" hidden="1" x14ac:dyDescent="0.35">
      <c r="A15594" t="s">
        <v>103526</v>
      </c>
      <c r="B15594" t="s">
        <v>103527</v>
      </c>
      <c r="C15594" t="s">
        <v>103530</v>
      </c>
      <c r="D15594" t="s">
        <v>103531</v>
      </c>
      <c r="E15594" t="s">
        <v>103532</v>
      </c>
      <c r="F15594" t="s">
        <v>103533</v>
      </c>
      <c r="I15594" t="s">
        <v>103534</v>
      </c>
      <c r="J15594" t="s">
        <v>103535</v>
      </c>
      <c r="M15594" t="s">
        <v>112323</v>
      </c>
      <c r="N15594" t="s">
        <v>16314</v>
      </c>
      <c r="O15594" s="3" t="s">
        <v>103536</v>
      </c>
      <c r="P15594" t="s">
        <v>16314</v>
      </c>
      <c r="Q15594" t="s">
        <v>16314</v>
      </c>
      <c r="R15594" t="s">
        <v>103536</v>
      </c>
      <c r="S15594" s="4" t="str">
        <f t="shared" si="243"/>
        <v>1997</v>
      </c>
    </row>
    <row r="15595" spans="1:19" hidden="1" x14ac:dyDescent="0.35">
      <c r="A15595" t="s">
        <v>103532</v>
      </c>
      <c r="B15595" t="s">
        <v>103533</v>
      </c>
      <c r="C15595" t="s">
        <v>103537</v>
      </c>
      <c r="D15595" t="s">
        <v>103538</v>
      </c>
      <c r="E15595" t="s">
        <v>103539</v>
      </c>
      <c r="F15595" t="s">
        <v>103540</v>
      </c>
      <c r="I15595" t="s">
        <v>103541</v>
      </c>
      <c r="J15595" t="s">
        <v>103542</v>
      </c>
      <c r="M15595" t="s">
        <v>112323</v>
      </c>
      <c r="N15595" t="s">
        <v>16314</v>
      </c>
      <c r="O15595" s="3" t="s">
        <v>103543</v>
      </c>
      <c r="P15595" t="s">
        <v>16314</v>
      </c>
      <c r="Q15595" t="s">
        <v>16314</v>
      </c>
      <c r="R15595" t="s">
        <v>103543</v>
      </c>
      <c r="S15595" s="4" t="str">
        <f t="shared" si="243"/>
        <v>1997</v>
      </c>
    </row>
    <row r="15596" spans="1:19" hidden="1" x14ac:dyDescent="0.35">
      <c r="A15596" t="s">
        <v>103539</v>
      </c>
      <c r="B15596" t="s">
        <v>103540</v>
      </c>
      <c r="C15596" t="s">
        <v>103544</v>
      </c>
      <c r="D15596" t="s">
        <v>103545</v>
      </c>
      <c r="E15596" t="s">
        <v>103546</v>
      </c>
      <c r="F15596" t="s">
        <v>103547</v>
      </c>
      <c r="I15596" t="s">
        <v>103548</v>
      </c>
      <c r="J15596" t="s">
        <v>103549</v>
      </c>
      <c r="M15596" t="s">
        <v>112323</v>
      </c>
      <c r="N15596" t="s">
        <v>16314</v>
      </c>
      <c r="O15596" s="3" t="s">
        <v>103550</v>
      </c>
      <c r="P15596" t="s">
        <v>16314</v>
      </c>
      <c r="Q15596" t="s">
        <v>16314</v>
      </c>
      <c r="R15596" t="s">
        <v>103550</v>
      </c>
      <c r="S15596" s="4" t="str">
        <f t="shared" si="243"/>
        <v>1997</v>
      </c>
    </row>
    <row r="15597" spans="1:19" hidden="1" x14ac:dyDescent="0.35">
      <c r="A15597" t="s">
        <v>103546</v>
      </c>
      <c r="B15597" t="s">
        <v>103547</v>
      </c>
      <c r="C15597" t="s">
        <v>103551</v>
      </c>
      <c r="D15597" t="s">
        <v>103552</v>
      </c>
      <c r="E15597" t="s">
        <v>103553</v>
      </c>
      <c r="F15597" t="s">
        <v>103554</v>
      </c>
      <c r="I15597" t="s">
        <v>103555</v>
      </c>
      <c r="J15597" t="s">
        <v>103556</v>
      </c>
      <c r="M15597" t="s">
        <v>16314</v>
      </c>
      <c r="N15597" t="s">
        <v>16314</v>
      </c>
      <c r="O15597" s="3" t="s">
        <v>103557</v>
      </c>
      <c r="P15597" t="s">
        <v>16314</v>
      </c>
      <c r="Q15597" t="s">
        <v>16314</v>
      </c>
      <c r="R15597" t="s">
        <v>103557</v>
      </c>
      <c r="S15597" s="4" t="str">
        <f t="shared" si="243"/>
        <v>1997</v>
      </c>
    </row>
    <row r="15598" spans="1:19" hidden="1" x14ac:dyDescent="0.35">
      <c r="A15598" t="s">
        <v>103553</v>
      </c>
      <c r="B15598" t="s">
        <v>103554</v>
      </c>
      <c r="C15598" t="s">
        <v>103558</v>
      </c>
      <c r="D15598" t="s">
        <v>103559</v>
      </c>
      <c r="E15598" t="s">
        <v>103560</v>
      </c>
      <c r="F15598" t="s">
        <v>103561</v>
      </c>
      <c r="I15598" t="s">
        <v>2301</v>
      </c>
      <c r="J15598" t="s">
        <v>2302</v>
      </c>
      <c r="M15598" t="s">
        <v>16314</v>
      </c>
      <c r="N15598" t="s">
        <v>16314</v>
      </c>
      <c r="O15598" s="3" t="s">
        <v>103562</v>
      </c>
      <c r="P15598" t="s">
        <v>16314</v>
      </c>
      <c r="Q15598" t="s">
        <v>16314</v>
      </c>
      <c r="R15598" t="s">
        <v>103562</v>
      </c>
      <c r="S15598" s="4" t="str">
        <f t="shared" si="243"/>
        <v>1997</v>
      </c>
    </row>
    <row r="15599" spans="1:19" ht="29" hidden="1" x14ac:dyDescent="0.35">
      <c r="A15599" t="s">
        <v>103560</v>
      </c>
      <c r="B15599" t="s">
        <v>103561</v>
      </c>
      <c r="C15599" t="s">
        <v>103563</v>
      </c>
      <c r="D15599" t="s">
        <v>103564</v>
      </c>
      <c r="E15599" t="s">
        <v>103565</v>
      </c>
      <c r="F15599" t="s">
        <v>103566</v>
      </c>
      <c r="I15599" t="s">
        <v>103567</v>
      </c>
      <c r="J15599" t="s">
        <v>103568</v>
      </c>
      <c r="K15599" s="2" t="s">
        <v>78795</v>
      </c>
      <c r="M15599" t="s">
        <v>16314</v>
      </c>
      <c r="N15599" t="s">
        <v>16314</v>
      </c>
      <c r="O15599" s="3" t="s">
        <v>103569</v>
      </c>
      <c r="P15599" t="s">
        <v>16314</v>
      </c>
      <c r="Q15599" t="s">
        <v>16314</v>
      </c>
      <c r="R15599" t="s">
        <v>103569</v>
      </c>
      <c r="S15599" s="4" t="str">
        <f t="shared" si="243"/>
        <v>1997</v>
      </c>
    </row>
    <row r="15600" spans="1:19" hidden="1" x14ac:dyDescent="0.35">
      <c r="A15600" t="s">
        <v>103565</v>
      </c>
      <c r="B15600" t="s">
        <v>103566</v>
      </c>
      <c r="C15600" t="s">
        <v>103570</v>
      </c>
      <c r="D15600" t="s">
        <v>103571</v>
      </c>
      <c r="E15600" t="s">
        <v>103572</v>
      </c>
      <c r="F15600" t="s">
        <v>103573</v>
      </c>
      <c r="I15600" t="s">
        <v>512</v>
      </c>
      <c r="J15600" t="s">
        <v>512</v>
      </c>
      <c r="M15600" t="s">
        <v>112297</v>
      </c>
      <c r="N15600" t="s">
        <v>16314</v>
      </c>
      <c r="O15600" s="3" t="s">
        <v>103574</v>
      </c>
      <c r="P15600" t="s">
        <v>16314</v>
      </c>
      <c r="Q15600" t="s">
        <v>16314</v>
      </c>
      <c r="R15600" t="s">
        <v>103574</v>
      </c>
      <c r="S15600" s="4" t="str">
        <f t="shared" si="243"/>
        <v>1997</v>
      </c>
    </row>
    <row r="15601" spans="1:19" hidden="1" x14ac:dyDescent="0.35">
      <c r="A15601" t="s">
        <v>103572</v>
      </c>
      <c r="B15601" t="s">
        <v>103573</v>
      </c>
      <c r="C15601" t="s">
        <v>103575</v>
      </c>
      <c r="D15601" t="s">
        <v>103576</v>
      </c>
      <c r="E15601" t="s">
        <v>103577</v>
      </c>
      <c r="F15601" t="s">
        <v>103578</v>
      </c>
      <c r="I15601" t="s">
        <v>512</v>
      </c>
      <c r="J15601" t="s">
        <v>512</v>
      </c>
      <c r="M15601" t="s">
        <v>112297</v>
      </c>
      <c r="N15601" t="s">
        <v>16314</v>
      </c>
      <c r="O15601" s="3" t="s">
        <v>103574</v>
      </c>
      <c r="P15601" t="s">
        <v>16314</v>
      </c>
      <c r="Q15601" t="s">
        <v>16314</v>
      </c>
      <c r="R15601" t="s">
        <v>103574</v>
      </c>
      <c r="S15601" s="4" t="str">
        <f t="shared" si="243"/>
        <v>1997</v>
      </c>
    </row>
    <row r="15602" spans="1:19" hidden="1" x14ac:dyDescent="0.35">
      <c r="A15602" t="s">
        <v>103577</v>
      </c>
      <c r="B15602" t="s">
        <v>103578</v>
      </c>
      <c r="C15602" t="s">
        <v>103579</v>
      </c>
      <c r="D15602" t="s">
        <v>103580</v>
      </c>
      <c r="E15602" t="s">
        <v>103581</v>
      </c>
      <c r="F15602" t="s">
        <v>103582</v>
      </c>
      <c r="I15602" t="s">
        <v>103583</v>
      </c>
      <c r="J15602" t="s">
        <v>103584</v>
      </c>
      <c r="M15602" t="s">
        <v>112297</v>
      </c>
      <c r="N15602" t="s">
        <v>16314</v>
      </c>
      <c r="O15602" s="3" t="s">
        <v>103585</v>
      </c>
      <c r="P15602" t="s">
        <v>16314</v>
      </c>
      <c r="Q15602" t="s">
        <v>16314</v>
      </c>
      <c r="R15602" t="s">
        <v>103585</v>
      </c>
      <c r="S15602" s="4" t="str">
        <f t="shared" si="243"/>
        <v>1997</v>
      </c>
    </row>
    <row r="15603" spans="1:19" hidden="1" x14ac:dyDescent="0.35">
      <c r="A15603" t="s">
        <v>103581</v>
      </c>
      <c r="B15603" t="s">
        <v>103582</v>
      </c>
      <c r="C15603" t="s">
        <v>103586</v>
      </c>
      <c r="D15603" t="s">
        <v>103587</v>
      </c>
      <c r="E15603" t="s">
        <v>103588</v>
      </c>
      <c r="F15603" t="s">
        <v>103589</v>
      </c>
      <c r="I15603" t="s">
        <v>2301</v>
      </c>
      <c r="J15603" t="s">
        <v>2302</v>
      </c>
      <c r="M15603" t="s">
        <v>16314</v>
      </c>
      <c r="N15603" t="s">
        <v>16314</v>
      </c>
      <c r="O15603" s="3" t="s">
        <v>103590</v>
      </c>
      <c r="P15603" t="s">
        <v>16314</v>
      </c>
      <c r="Q15603" t="s">
        <v>16314</v>
      </c>
      <c r="R15603" t="s">
        <v>103590</v>
      </c>
      <c r="S15603" s="4" t="str">
        <f t="shared" si="243"/>
        <v>1997</v>
      </c>
    </row>
    <row r="15604" spans="1:19" hidden="1" x14ac:dyDescent="0.35">
      <c r="A15604" t="s">
        <v>103588</v>
      </c>
      <c r="B15604" t="s">
        <v>103589</v>
      </c>
      <c r="C15604" t="s">
        <v>103591</v>
      </c>
      <c r="D15604" t="s">
        <v>103592</v>
      </c>
      <c r="E15604" t="s">
        <v>103593</v>
      </c>
      <c r="F15604" t="s">
        <v>103594</v>
      </c>
      <c r="I15604" t="s">
        <v>2301</v>
      </c>
      <c r="J15604" t="s">
        <v>2302</v>
      </c>
      <c r="M15604" t="s">
        <v>16314</v>
      </c>
      <c r="N15604" t="s">
        <v>16314</v>
      </c>
      <c r="O15604" s="3" t="s">
        <v>103595</v>
      </c>
      <c r="P15604" t="s">
        <v>16314</v>
      </c>
      <c r="Q15604" t="s">
        <v>16314</v>
      </c>
      <c r="R15604" t="s">
        <v>103595</v>
      </c>
      <c r="S15604" s="4" t="str">
        <f t="shared" si="243"/>
        <v>1997</v>
      </c>
    </row>
    <row r="15605" spans="1:19" hidden="1" x14ac:dyDescent="0.35">
      <c r="A15605" t="s">
        <v>103593</v>
      </c>
      <c r="B15605" t="s">
        <v>103594</v>
      </c>
      <c r="C15605" t="s">
        <v>103596</v>
      </c>
      <c r="D15605" t="s">
        <v>103597</v>
      </c>
      <c r="E15605" t="s">
        <v>103598</v>
      </c>
      <c r="F15605" t="s">
        <v>103599</v>
      </c>
      <c r="I15605" t="s">
        <v>103600</v>
      </c>
      <c r="J15605" t="s">
        <v>103601</v>
      </c>
      <c r="M15605" t="s">
        <v>112297</v>
      </c>
      <c r="N15605" t="s">
        <v>16314</v>
      </c>
      <c r="O15605" s="3" t="s">
        <v>103602</v>
      </c>
      <c r="P15605" t="s">
        <v>16314</v>
      </c>
      <c r="Q15605" t="s">
        <v>16314</v>
      </c>
      <c r="R15605" t="s">
        <v>103602</v>
      </c>
      <c r="S15605" s="4" t="str">
        <f t="shared" si="243"/>
        <v>1997</v>
      </c>
    </row>
    <row r="15606" spans="1:19" hidden="1" x14ac:dyDescent="0.35">
      <c r="A15606" t="s">
        <v>103598</v>
      </c>
      <c r="B15606" t="s">
        <v>103599</v>
      </c>
      <c r="C15606" t="s">
        <v>103603</v>
      </c>
      <c r="D15606" t="s">
        <v>103604</v>
      </c>
      <c r="E15606" t="s">
        <v>103605</v>
      </c>
      <c r="F15606" t="s">
        <v>103606</v>
      </c>
      <c r="I15606" t="s">
        <v>512</v>
      </c>
      <c r="J15606" t="s">
        <v>512</v>
      </c>
      <c r="M15606" t="s">
        <v>112297</v>
      </c>
      <c r="N15606" t="s">
        <v>16314</v>
      </c>
      <c r="O15606" s="3" t="s">
        <v>103607</v>
      </c>
      <c r="P15606" t="s">
        <v>16314</v>
      </c>
      <c r="Q15606" t="s">
        <v>16314</v>
      </c>
      <c r="R15606" t="s">
        <v>103607</v>
      </c>
      <c r="S15606" s="4" t="str">
        <f t="shared" si="243"/>
        <v>1997</v>
      </c>
    </row>
    <row r="15607" spans="1:19" hidden="1" x14ac:dyDescent="0.35">
      <c r="A15607" t="s">
        <v>103605</v>
      </c>
      <c r="B15607" t="s">
        <v>103606</v>
      </c>
      <c r="C15607" t="s">
        <v>103608</v>
      </c>
      <c r="D15607" t="s">
        <v>103609</v>
      </c>
      <c r="E15607" t="s">
        <v>103610</v>
      </c>
      <c r="F15607" t="s">
        <v>103611</v>
      </c>
      <c r="I15607" t="s">
        <v>512</v>
      </c>
      <c r="J15607" t="s">
        <v>512</v>
      </c>
      <c r="M15607" t="s">
        <v>112297</v>
      </c>
      <c r="N15607" t="s">
        <v>16314</v>
      </c>
      <c r="O15607" s="3" t="s">
        <v>103612</v>
      </c>
      <c r="P15607" t="s">
        <v>16314</v>
      </c>
      <c r="Q15607" t="s">
        <v>16314</v>
      </c>
      <c r="R15607" t="s">
        <v>103612</v>
      </c>
      <c r="S15607" s="4" t="str">
        <f t="shared" si="243"/>
        <v>1997</v>
      </c>
    </row>
    <row r="15608" spans="1:19" hidden="1" x14ac:dyDescent="0.35">
      <c r="A15608" t="s">
        <v>103610</v>
      </c>
      <c r="B15608" t="s">
        <v>103611</v>
      </c>
      <c r="C15608" t="s">
        <v>103613</v>
      </c>
      <c r="D15608" t="s">
        <v>103614</v>
      </c>
      <c r="E15608" t="s">
        <v>103615</v>
      </c>
      <c r="F15608" t="s">
        <v>103616</v>
      </c>
      <c r="I15608" t="s">
        <v>512</v>
      </c>
      <c r="J15608" t="s">
        <v>512</v>
      </c>
      <c r="M15608" t="s">
        <v>112297</v>
      </c>
      <c r="N15608" t="s">
        <v>16314</v>
      </c>
      <c r="O15608" s="3" t="s">
        <v>103617</v>
      </c>
      <c r="P15608" t="s">
        <v>16314</v>
      </c>
      <c r="Q15608" t="s">
        <v>16314</v>
      </c>
      <c r="R15608" t="s">
        <v>103617</v>
      </c>
      <c r="S15608" s="4" t="str">
        <f t="shared" si="243"/>
        <v>1997</v>
      </c>
    </row>
    <row r="15609" spans="1:19" hidden="1" x14ac:dyDescent="0.35">
      <c r="A15609" t="s">
        <v>103615</v>
      </c>
      <c r="B15609" t="s">
        <v>103616</v>
      </c>
      <c r="C15609" t="s">
        <v>103618</v>
      </c>
      <c r="D15609" t="s">
        <v>103619</v>
      </c>
      <c r="E15609" t="s">
        <v>103620</v>
      </c>
      <c r="F15609" t="s">
        <v>103621</v>
      </c>
      <c r="I15609" t="s">
        <v>512</v>
      </c>
      <c r="J15609" t="s">
        <v>512</v>
      </c>
      <c r="M15609" t="s">
        <v>112297</v>
      </c>
      <c r="N15609" t="s">
        <v>16314</v>
      </c>
      <c r="O15609" s="3" t="s">
        <v>103622</v>
      </c>
      <c r="P15609" t="s">
        <v>16314</v>
      </c>
      <c r="Q15609" t="s">
        <v>16314</v>
      </c>
      <c r="R15609" t="s">
        <v>103622</v>
      </c>
      <c r="S15609" s="4" t="str">
        <f t="shared" si="243"/>
        <v>1997</v>
      </c>
    </row>
    <row r="15610" spans="1:19" hidden="1" x14ac:dyDescent="0.35">
      <c r="A15610" t="s">
        <v>103620</v>
      </c>
      <c r="B15610" t="s">
        <v>103621</v>
      </c>
      <c r="C15610" t="s">
        <v>103623</v>
      </c>
      <c r="D15610" t="s">
        <v>103624</v>
      </c>
      <c r="E15610" t="s">
        <v>103625</v>
      </c>
      <c r="F15610" t="s">
        <v>103626</v>
      </c>
      <c r="I15610" t="s">
        <v>512</v>
      </c>
      <c r="J15610" t="s">
        <v>512</v>
      </c>
      <c r="M15610" t="s">
        <v>112297</v>
      </c>
      <c r="N15610" t="s">
        <v>16314</v>
      </c>
      <c r="O15610" s="3" t="s">
        <v>103627</v>
      </c>
      <c r="P15610" t="s">
        <v>16314</v>
      </c>
      <c r="Q15610" t="s">
        <v>16314</v>
      </c>
      <c r="R15610" t="s">
        <v>103627</v>
      </c>
      <c r="S15610" s="4" t="str">
        <f t="shared" si="243"/>
        <v>1997</v>
      </c>
    </row>
    <row r="15611" spans="1:19" hidden="1" x14ac:dyDescent="0.35">
      <c r="A15611" t="s">
        <v>103625</v>
      </c>
      <c r="B15611" t="s">
        <v>103626</v>
      </c>
      <c r="C15611" t="s">
        <v>103628</v>
      </c>
      <c r="D15611" t="s">
        <v>103629</v>
      </c>
      <c r="E15611" t="s">
        <v>103630</v>
      </c>
      <c r="F15611" t="s">
        <v>103631</v>
      </c>
      <c r="I15611" t="s">
        <v>512</v>
      </c>
      <c r="J15611" t="s">
        <v>512</v>
      </c>
      <c r="M15611" t="s">
        <v>112297</v>
      </c>
      <c r="N15611" t="s">
        <v>16314</v>
      </c>
      <c r="O15611" s="3" t="s">
        <v>103632</v>
      </c>
      <c r="P15611" t="s">
        <v>16314</v>
      </c>
      <c r="Q15611" t="s">
        <v>16314</v>
      </c>
      <c r="R15611" t="s">
        <v>103632</v>
      </c>
      <c r="S15611" s="4" t="str">
        <f t="shared" si="243"/>
        <v>1997</v>
      </c>
    </row>
    <row r="15612" spans="1:19" hidden="1" x14ac:dyDescent="0.35">
      <c r="A15612" t="s">
        <v>103630</v>
      </c>
      <c r="B15612" t="s">
        <v>103631</v>
      </c>
      <c r="C15612" t="s">
        <v>103633</v>
      </c>
      <c r="D15612" t="s">
        <v>103634</v>
      </c>
      <c r="E15612" t="s">
        <v>103635</v>
      </c>
      <c r="F15612" t="s">
        <v>103636</v>
      </c>
      <c r="I15612" t="s">
        <v>103637</v>
      </c>
      <c r="J15612" t="s">
        <v>103638</v>
      </c>
      <c r="M15612" t="s">
        <v>112308</v>
      </c>
      <c r="N15612" t="s">
        <v>16314</v>
      </c>
      <c r="O15612" s="3" t="s">
        <v>103639</v>
      </c>
      <c r="P15612" t="s">
        <v>16314</v>
      </c>
      <c r="Q15612" t="s">
        <v>16314</v>
      </c>
      <c r="R15612" t="s">
        <v>103639</v>
      </c>
      <c r="S15612" s="4" t="str">
        <f t="shared" si="243"/>
        <v>1997</v>
      </c>
    </row>
    <row r="15613" spans="1:19" hidden="1" x14ac:dyDescent="0.35">
      <c r="A15613" t="s">
        <v>103635</v>
      </c>
      <c r="B15613" t="s">
        <v>103636</v>
      </c>
      <c r="C15613" t="s">
        <v>103640</v>
      </c>
      <c r="D15613" t="s">
        <v>103641</v>
      </c>
      <c r="E15613" t="s">
        <v>103642</v>
      </c>
      <c r="F15613" t="s">
        <v>103643</v>
      </c>
      <c r="I15613" t="s">
        <v>103644</v>
      </c>
      <c r="J15613" t="s">
        <v>103645</v>
      </c>
      <c r="M15613" t="s">
        <v>112308</v>
      </c>
      <c r="N15613" t="s">
        <v>16314</v>
      </c>
      <c r="O15613" s="3" t="s">
        <v>103646</v>
      </c>
      <c r="P15613" t="s">
        <v>16314</v>
      </c>
      <c r="Q15613" t="s">
        <v>16314</v>
      </c>
      <c r="R15613" t="s">
        <v>103646</v>
      </c>
      <c r="S15613" s="4" t="str">
        <f t="shared" si="243"/>
        <v>1997</v>
      </c>
    </row>
    <row r="15614" spans="1:19" hidden="1" x14ac:dyDescent="0.35">
      <c r="A15614" t="s">
        <v>103642</v>
      </c>
      <c r="B15614" t="s">
        <v>103643</v>
      </c>
      <c r="C15614" t="s">
        <v>103647</v>
      </c>
      <c r="D15614" t="s">
        <v>103648</v>
      </c>
      <c r="E15614" t="s">
        <v>103649</v>
      </c>
      <c r="F15614" t="s">
        <v>103650</v>
      </c>
      <c r="I15614" t="s">
        <v>2301</v>
      </c>
      <c r="J15614" t="s">
        <v>2302</v>
      </c>
      <c r="M15614" t="s">
        <v>16314</v>
      </c>
      <c r="N15614" t="s">
        <v>16314</v>
      </c>
      <c r="O15614" s="3" t="s">
        <v>103651</v>
      </c>
      <c r="P15614" t="s">
        <v>16314</v>
      </c>
      <c r="Q15614" t="s">
        <v>16314</v>
      </c>
      <c r="R15614" t="s">
        <v>103651</v>
      </c>
      <c r="S15614" s="4" t="str">
        <f t="shared" si="243"/>
        <v>1997</v>
      </c>
    </row>
    <row r="15615" spans="1:19" hidden="1" x14ac:dyDescent="0.35">
      <c r="A15615" t="s">
        <v>103649</v>
      </c>
      <c r="B15615" t="s">
        <v>103650</v>
      </c>
      <c r="C15615" t="s">
        <v>103652</v>
      </c>
      <c r="D15615" t="s">
        <v>103653</v>
      </c>
      <c r="E15615" t="s">
        <v>103654</v>
      </c>
      <c r="F15615" t="s">
        <v>103655</v>
      </c>
      <c r="I15615" t="s">
        <v>103656</v>
      </c>
      <c r="J15615" t="s">
        <v>103657</v>
      </c>
      <c r="M15615" t="s">
        <v>112308</v>
      </c>
      <c r="N15615" t="s">
        <v>16314</v>
      </c>
      <c r="O15615" s="3" t="s">
        <v>103658</v>
      </c>
      <c r="P15615" t="s">
        <v>16314</v>
      </c>
      <c r="Q15615" t="s">
        <v>16314</v>
      </c>
      <c r="R15615" t="s">
        <v>103658</v>
      </c>
      <c r="S15615" s="4" t="str">
        <f t="shared" si="243"/>
        <v>1997</v>
      </c>
    </row>
    <row r="15616" spans="1:19" hidden="1" x14ac:dyDescent="0.35">
      <c r="A15616" t="s">
        <v>103654</v>
      </c>
      <c r="B15616" t="s">
        <v>103655</v>
      </c>
      <c r="C15616" t="s">
        <v>103659</v>
      </c>
      <c r="D15616" t="s">
        <v>103660</v>
      </c>
      <c r="E15616" t="s">
        <v>103661</v>
      </c>
      <c r="F15616" t="s">
        <v>103662</v>
      </c>
      <c r="I15616" t="s">
        <v>512</v>
      </c>
      <c r="J15616" t="s">
        <v>512</v>
      </c>
      <c r="M15616" t="s">
        <v>112297</v>
      </c>
      <c r="N15616" t="s">
        <v>16314</v>
      </c>
      <c r="O15616" s="3" t="s">
        <v>103663</v>
      </c>
      <c r="P15616" t="s">
        <v>16314</v>
      </c>
      <c r="Q15616" t="s">
        <v>16314</v>
      </c>
      <c r="R15616" t="s">
        <v>103663</v>
      </c>
      <c r="S15616" s="4" t="str">
        <f t="shared" si="243"/>
        <v>1997</v>
      </c>
    </row>
    <row r="15617" spans="1:19" hidden="1" x14ac:dyDescent="0.35">
      <c r="A15617" t="s">
        <v>103661</v>
      </c>
      <c r="B15617" t="s">
        <v>103662</v>
      </c>
      <c r="C15617" t="s">
        <v>103664</v>
      </c>
      <c r="D15617" t="s">
        <v>103665</v>
      </c>
      <c r="E15617" t="s">
        <v>103666</v>
      </c>
      <c r="F15617" t="s">
        <v>103667</v>
      </c>
      <c r="I15617" t="s">
        <v>512</v>
      </c>
      <c r="J15617" t="s">
        <v>512</v>
      </c>
      <c r="M15617" t="s">
        <v>112297</v>
      </c>
      <c r="N15617" t="s">
        <v>16314</v>
      </c>
      <c r="O15617" s="3" t="s">
        <v>103668</v>
      </c>
      <c r="P15617" t="s">
        <v>16314</v>
      </c>
      <c r="Q15617" t="s">
        <v>16314</v>
      </c>
      <c r="R15617" t="s">
        <v>103668</v>
      </c>
      <c r="S15617" s="4" t="str">
        <f t="shared" si="243"/>
        <v>1997</v>
      </c>
    </row>
    <row r="15618" spans="1:19" ht="87" hidden="1" x14ac:dyDescent="0.35">
      <c r="A15618" t="s">
        <v>103666</v>
      </c>
      <c r="B15618" t="s">
        <v>103667</v>
      </c>
      <c r="C15618" t="s">
        <v>103669</v>
      </c>
      <c r="D15618" t="s">
        <v>103670</v>
      </c>
      <c r="E15618" t="s">
        <v>103671</v>
      </c>
      <c r="F15618" t="s">
        <v>103672</v>
      </c>
      <c r="I15618" t="s">
        <v>103673</v>
      </c>
      <c r="J15618" t="s">
        <v>103674</v>
      </c>
      <c r="K15618" s="2" t="s">
        <v>103675</v>
      </c>
      <c r="M15618" t="s">
        <v>112302</v>
      </c>
      <c r="N15618" t="s">
        <v>16314</v>
      </c>
      <c r="O15618" s="3" t="s">
        <v>103676</v>
      </c>
      <c r="P15618" t="s">
        <v>16314</v>
      </c>
      <c r="Q15618" t="s">
        <v>16314</v>
      </c>
      <c r="R15618" t="s">
        <v>103676</v>
      </c>
      <c r="S15618" s="4" t="str">
        <f t="shared" si="243"/>
        <v>1997</v>
      </c>
    </row>
    <row r="15619" spans="1:19" hidden="1" x14ac:dyDescent="0.35">
      <c r="A15619" t="s">
        <v>103671</v>
      </c>
      <c r="B15619" t="s">
        <v>103672</v>
      </c>
      <c r="C15619" t="s">
        <v>103677</v>
      </c>
      <c r="D15619" t="s">
        <v>103678</v>
      </c>
      <c r="E15619" t="s">
        <v>103679</v>
      </c>
      <c r="F15619" t="s">
        <v>103680</v>
      </c>
      <c r="I15619" t="s">
        <v>103681</v>
      </c>
      <c r="J15619" t="s">
        <v>103682</v>
      </c>
      <c r="M15619" t="s">
        <v>112323</v>
      </c>
      <c r="N15619" t="s">
        <v>16314</v>
      </c>
      <c r="O15619" s="3" t="s">
        <v>103683</v>
      </c>
      <c r="P15619" t="s">
        <v>16314</v>
      </c>
      <c r="Q15619" t="s">
        <v>16314</v>
      </c>
      <c r="R15619" t="s">
        <v>103683</v>
      </c>
      <c r="S15619" s="4" t="str">
        <f t="shared" ref="S15619:S15682" si="244">LEFT(RIGHT(R15619,19),4)</f>
        <v>1997</v>
      </c>
    </row>
    <row r="15620" spans="1:19" hidden="1" x14ac:dyDescent="0.35">
      <c r="A15620" t="s">
        <v>103679</v>
      </c>
      <c r="B15620" t="s">
        <v>103680</v>
      </c>
      <c r="C15620" t="s">
        <v>103684</v>
      </c>
      <c r="D15620" t="s">
        <v>103685</v>
      </c>
      <c r="E15620" t="s">
        <v>103686</v>
      </c>
      <c r="F15620" t="s">
        <v>103687</v>
      </c>
      <c r="I15620" t="s">
        <v>103688</v>
      </c>
      <c r="J15620" t="s">
        <v>103689</v>
      </c>
      <c r="M15620" t="s">
        <v>112297</v>
      </c>
      <c r="N15620" t="s">
        <v>16314</v>
      </c>
      <c r="O15620" s="3" t="s">
        <v>103690</v>
      </c>
      <c r="P15620" t="s">
        <v>16314</v>
      </c>
      <c r="Q15620" t="s">
        <v>16314</v>
      </c>
      <c r="R15620" t="s">
        <v>103690</v>
      </c>
      <c r="S15620" s="4" t="str">
        <f t="shared" si="244"/>
        <v>1997</v>
      </c>
    </row>
    <row r="15621" spans="1:19" hidden="1" x14ac:dyDescent="0.35">
      <c r="A15621" t="s">
        <v>103686</v>
      </c>
      <c r="B15621" t="s">
        <v>103687</v>
      </c>
      <c r="C15621" t="s">
        <v>103691</v>
      </c>
      <c r="D15621" t="s">
        <v>103692</v>
      </c>
      <c r="E15621" t="s">
        <v>103693</v>
      </c>
      <c r="F15621" t="s">
        <v>103694</v>
      </c>
      <c r="I15621" t="s">
        <v>512</v>
      </c>
      <c r="J15621" t="s">
        <v>512</v>
      </c>
      <c r="M15621" t="s">
        <v>112297</v>
      </c>
      <c r="N15621" t="s">
        <v>16314</v>
      </c>
      <c r="O15621" s="3" t="s">
        <v>103695</v>
      </c>
      <c r="P15621" t="s">
        <v>16314</v>
      </c>
      <c r="Q15621" t="s">
        <v>16314</v>
      </c>
      <c r="R15621" t="s">
        <v>103695</v>
      </c>
      <c r="S15621" s="4" t="str">
        <f t="shared" si="244"/>
        <v>1997</v>
      </c>
    </row>
    <row r="15622" spans="1:19" hidden="1" x14ac:dyDescent="0.35">
      <c r="A15622" t="s">
        <v>103693</v>
      </c>
      <c r="B15622" t="s">
        <v>103694</v>
      </c>
      <c r="C15622" t="s">
        <v>103696</v>
      </c>
      <c r="D15622" t="s">
        <v>103697</v>
      </c>
      <c r="E15622" t="s">
        <v>103698</v>
      </c>
      <c r="F15622" t="s">
        <v>103699</v>
      </c>
      <c r="I15622" t="s">
        <v>103700</v>
      </c>
      <c r="J15622" t="s">
        <v>103701</v>
      </c>
      <c r="M15622" t="s">
        <v>112308</v>
      </c>
      <c r="N15622" t="s">
        <v>16314</v>
      </c>
      <c r="O15622" s="3" t="s">
        <v>103702</v>
      </c>
      <c r="P15622" t="s">
        <v>16314</v>
      </c>
      <c r="Q15622" t="s">
        <v>16314</v>
      </c>
      <c r="R15622" t="s">
        <v>103702</v>
      </c>
      <c r="S15622" s="4" t="str">
        <f t="shared" si="244"/>
        <v>1997</v>
      </c>
    </row>
    <row r="15623" spans="1:19" hidden="1" x14ac:dyDescent="0.35">
      <c r="A15623" t="s">
        <v>103698</v>
      </c>
      <c r="B15623" t="s">
        <v>103699</v>
      </c>
      <c r="C15623" t="s">
        <v>103703</v>
      </c>
      <c r="D15623" t="s">
        <v>103704</v>
      </c>
      <c r="E15623" t="s">
        <v>103705</v>
      </c>
      <c r="F15623" t="s">
        <v>103706</v>
      </c>
      <c r="I15623" t="s">
        <v>512</v>
      </c>
      <c r="J15623" t="s">
        <v>512</v>
      </c>
      <c r="M15623" t="s">
        <v>112297</v>
      </c>
      <c r="N15623" t="s">
        <v>16314</v>
      </c>
      <c r="O15623" s="3" t="s">
        <v>103707</v>
      </c>
      <c r="P15623" t="s">
        <v>16314</v>
      </c>
      <c r="Q15623" t="s">
        <v>16314</v>
      </c>
      <c r="R15623" t="s">
        <v>103707</v>
      </c>
      <c r="S15623" s="4" t="str">
        <f t="shared" si="244"/>
        <v>1997</v>
      </c>
    </row>
    <row r="15624" spans="1:19" hidden="1" x14ac:dyDescent="0.35">
      <c r="A15624" t="s">
        <v>103705</v>
      </c>
      <c r="B15624" t="s">
        <v>103706</v>
      </c>
      <c r="C15624" t="s">
        <v>103708</v>
      </c>
      <c r="D15624" t="s">
        <v>103709</v>
      </c>
      <c r="E15624" t="s">
        <v>103710</v>
      </c>
      <c r="F15624" t="s">
        <v>103711</v>
      </c>
      <c r="I15624" t="s">
        <v>103712</v>
      </c>
      <c r="J15624" t="s">
        <v>103713</v>
      </c>
      <c r="M15624" t="s">
        <v>112297</v>
      </c>
      <c r="N15624" t="s">
        <v>16314</v>
      </c>
      <c r="O15624" s="3" t="s">
        <v>103714</v>
      </c>
      <c r="P15624" t="s">
        <v>16314</v>
      </c>
      <c r="Q15624" t="s">
        <v>16314</v>
      </c>
      <c r="R15624" t="s">
        <v>103714</v>
      </c>
      <c r="S15624" s="4" t="str">
        <f t="shared" si="244"/>
        <v>1997</v>
      </c>
    </row>
    <row r="15625" spans="1:19" hidden="1" x14ac:dyDescent="0.35">
      <c r="A15625" t="s">
        <v>103710</v>
      </c>
      <c r="B15625" t="s">
        <v>103711</v>
      </c>
      <c r="C15625" t="s">
        <v>103715</v>
      </c>
      <c r="D15625" t="s">
        <v>103716</v>
      </c>
      <c r="E15625" t="s">
        <v>103717</v>
      </c>
      <c r="F15625" t="s">
        <v>103718</v>
      </c>
      <c r="I15625" t="s">
        <v>512</v>
      </c>
      <c r="J15625" t="s">
        <v>512</v>
      </c>
      <c r="M15625" t="s">
        <v>112297</v>
      </c>
      <c r="N15625" t="s">
        <v>16314</v>
      </c>
      <c r="O15625" s="3" t="s">
        <v>103719</v>
      </c>
      <c r="P15625" t="s">
        <v>16314</v>
      </c>
      <c r="Q15625" t="s">
        <v>16314</v>
      </c>
      <c r="R15625" t="s">
        <v>103719</v>
      </c>
      <c r="S15625" s="4" t="str">
        <f t="shared" si="244"/>
        <v>1997</v>
      </c>
    </row>
    <row r="15626" spans="1:19" hidden="1" x14ac:dyDescent="0.35">
      <c r="A15626" t="s">
        <v>103717</v>
      </c>
      <c r="B15626" t="s">
        <v>103718</v>
      </c>
      <c r="C15626" t="s">
        <v>103720</v>
      </c>
      <c r="D15626" t="s">
        <v>103721</v>
      </c>
      <c r="E15626" t="s">
        <v>103722</v>
      </c>
      <c r="F15626" t="s">
        <v>103723</v>
      </c>
      <c r="I15626" t="s">
        <v>103724</v>
      </c>
      <c r="J15626" t="s">
        <v>103725</v>
      </c>
      <c r="M15626" t="s">
        <v>112308</v>
      </c>
      <c r="N15626" t="s">
        <v>16314</v>
      </c>
      <c r="O15626" s="3" t="s">
        <v>103726</v>
      </c>
      <c r="P15626" t="s">
        <v>16314</v>
      </c>
      <c r="Q15626" t="s">
        <v>16314</v>
      </c>
      <c r="R15626" t="s">
        <v>103726</v>
      </c>
      <c r="S15626" s="4" t="str">
        <f t="shared" si="244"/>
        <v>1997</v>
      </c>
    </row>
    <row r="15627" spans="1:19" hidden="1" x14ac:dyDescent="0.35">
      <c r="A15627" t="s">
        <v>103722</v>
      </c>
      <c r="B15627" t="s">
        <v>103723</v>
      </c>
      <c r="C15627" t="s">
        <v>103727</v>
      </c>
      <c r="D15627" t="s">
        <v>103728</v>
      </c>
      <c r="E15627" t="s">
        <v>103729</v>
      </c>
      <c r="F15627" t="s">
        <v>103730</v>
      </c>
      <c r="I15627" t="s">
        <v>512</v>
      </c>
      <c r="J15627" t="s">
        <v>512</v>
      </c>
      <c r="M15627" t="s">
        <v>112297</v>
      </c>
      <c r="N15627" t="s">
        <v>16314</v>
      </c>
      <c r="O15627" s="3" t="s">
        <v>103731</v>
      </c>
      <c r="P15627" t="s">
        <v>16314</v>
      </c>
      <c r="Q15627" t="s">
        <v>16314</v>
      </c>
      <c r="R15627" t="s">
        <v>103731</v>
      </c>
      <c r="S15627" s="4" t="str">
        <f t="shared" si="244"/>
        <v>1997</v>
      </c>
    </row>
    <row r="15628" spans="1:19" ht="29" hidden="1" x14ac:dyDescent="0.35">
      <c r="A15628" t="s">
        <v>103729</v>
      </c>
      <c r="B15628" t="s">
        <v>103730</v>
      </c>
      <c r="C15628" t="s">
        <v>103732</v>
      </c>
      <c r="D15628" t="s">
        <v>103733</v>
      </c>
      <c r="E15628" t="s">
        <v>103734</v>
      </c>
      <c r="F15628" t="s">
        <v>103735</v>
      </c>
      <c r="I15628" t="s">
        <v>103736</v>
      </c>
      <c r="J15628" t="s">
        <v>103737</v>
      </c>
      <c r="K15628" s="2" t="s">
        <v>78795</v>
      </c>
      <c r="M15628" t="s">
        <v>16314</v>
      </c>
      <c r="N15628" t="s">
        <v>16314</v>
      </c>
      <c r="O15628" s="3" t="s">
        <v>103738</v>
      </c>
      <c r="P15628" t="s">
        <v>16314</v>
      </c>
      <c r="Q15628" t="s">
        <v>16314</v>
      </c>
      <c r="R15628" t="s">
        <v>103738</v>
      </c>
      <c r="S15628" s="4" t="str">
        <f t="shared" si="244"/>
        <v>1997</v>
      </c>
    </row>
    <row r="15629" spans="1:19" ht="29" hidden="1" x14ac:dyDescent="0.35">
      <c r="A15629" t="s">
        <v>103734</v>
      </c>
      <c r="B15629" t="s">
        <v>103735</v>
      </c>
      <c r="C15629" t="s">
        <v>103739</v>
      </c>
      <c r="D15629" t="s">
        <v>103740</v>
      </c>
      <c r="E15629" t="s">
        <v>103741</v>
      </c>
      <c r="F15629" t="s">
        <v>103742</v>
      </c>
      <c r="I15629" t="s">
        <v>103743</v>
      </c>
      <c r="J15629" t="s">
        <v>103744</v>
      </c>
      <c r="K15629" s="2" t="s">
        <v>78795</v>
      </c>
      <c r="M15629" t="s">
        <v>16314</v>
      </c>
      <c r="N15629" t="s">
        <v>16314</v>
      </c>
      <c r="O15629" s="3" t="s">
        <v>103745</v>
      </c>
      <c r="P15629" t="s">
        <v>16314</v>
      </c>
      <c r="Q15629" t="s">
        <v>16314</v>
      </c>
      <c r="R15629" t="s">
        <v>103745</v>
      </c>
      <c r="S15629" s="4" t="str">
        <f t="shared" si="244"/>
        <v>1997</v>
      </c>
    </row>
    <row r="15630" spans="1:19" hidden="1" x14ac:dyDescent="0.35">
      <c r="A15630" t="s">
        <v>103741</v>
      </c>
      <c r="B15630" t="s">
        <v>103742</v>
      </c>
      <c r="C15630" s="1" t="s">
        <v>103746</v>
      </c>
      <c r="D15630" s="1" t="s">
        <v>103747</v>
      </c>
      <c r="E15630" t="s">
        <v>103748</v>
      </c>
      <c r="F15630" t="s">
        <v>103749</v>
      </c>
      <c r="I15630" t="s">
        <v>512</v>
      </c>
      <c r="J15630" t="s">
        <v>512</v>
      </c>
      <c r="M15630" t="s">
        <v>112297</v>
      </c>
      <c r="N15630" t="s">
        <v>16314</v>
      </c>
      <c r="O15630" s="3" t="s">
        <v>103750</v>
      </c>
      <c r="P15630" t="s">
        <v>16314</v>
      </c>
      <c r="Q15630" t="s">
        <v>16314</v>
      </c>
      <c r="R15630" t="s">
        <v>103750</v>
      </c>
      <c r="S15630" s="4" t="str">
        <f t="shared" si="244"/>
        <v>1997</v>
      </c>
    </row>
    <row r="15631" spans="1:19" hidden="1" x14ac:dyDescent="0.35">
      <c r="A15631" t="s">
        <v>103748</v>
      </c>
      <c r="B15631" t="s">
        <v>103749</v>
      </c>
      <c r="C15631" t="s">
        <v>103751</v>
      </c>
      <c r="D15631" t="s">
        <v>103752</v>
      </c>
      <c r="E15631" t="s">
        <v>103753</v>
      </c>
      <c r="F15631" t="s">
        <v>103754</v>
      </c>
      <c r="I15631" t="s">
        <v>103755</v>
      </c>
      <c r="J15631" t="s">
        <v>103756</v>
      </c>
      <c r="M15631" t="s">
        <v>112301</v>
      </c>
      <c r="N15631" t="s">
        <v>16314</v>
      </c>
      <c r="O15631" s="3" t="s">
        <v>103757</v>
      </c>
      <c r="P15631" t="s">
        <v>16314</v>
      </c>
      <c r="Q15631" t="s">
        <v>16314</v>
      </c>
      <c r="R15631" t="s">
        <v>103757</v>
      </c>
      <c r="S15631" s="4" t="str">
        <f t="shared" si="244"/>
        <v>1997</v>
      </c>
    </row>
    <row r="15632" spans="1:19" hidden="1" x14ac:dyDescent="0.35">
      <c r="A15632" t="s">
        <v>103753</v>
      </c>
      <c r="B15632" t="s">
        <v>103754</v>
      </c>
      <c r="C15632" t="s">
        <v>103758</v>
      </c>
      <c r="D15632" t="s">
        <v>103759</v>
      </c>
      <c r="E15632" t="s">
        <v>103760</v>
      </c>
      <c r="F15632" t="s">
        <v>103761</v>
      </c>
      <c r="I15632" t="s">
        <v>103762</v>
      </c>
      <c r="J15632" t="s">
        <v>103763</v>
      </c>
      <c r="M15632" t="s">
        <v>112301</v>
      </c>
      <c r="N15632" t="s">
        <v>16314</v>
      </c>
      <c r="O15632" s="3" t="s">
        <v>103764</v>
      </c>
      <c r="P15632" t="s">
        <v>16314</v>
      </c>
      <c r="Q15632" t="s">
        <v>16314</v>
      </c>
      <c r="R15632" t="s">
        <v>103764</v>
      </c>
      <c r="S15632" s="4" t="str">
        <f t="shared" si="244"/>
        <v>1997</v>
      </c>
    </row>
    <row r="15633" spans="1:19" hidden="1" x14ac:dyDescent="0.35">
      <c r="A15633" t="s">
        <v>103760</v>
      </c>
      <c r="B15633" t="s">
        <v>103761</v>
      </c>
      <c r="C15633" t="s">
        <v>103765</v>
      </c>
      <c r="D15633" t="s">
        <v>103766</v>
      </c>
      <c r="E15633" t="s">
        <v>103767</v>
      </c>
      <c r="F15633" t="s">
        <v>103768</v>
      </c>
      <c r="I15633" t="s">
        <v>103769</v>
      </c>
      <c r="J15633" t="s">
        <v>103770</v>
      </c>
      <c r="M15633" t="s">
        <v>112297</v>
      </c>
      <c r="N15633" t="s">
        <v>16314</v>
      </c>
      <c r="O15633" s="3" t="s">
        <v>103771</v>
      </c>
      <c r="P15633" t="s">
        <v>16314</v>
      </c>
      <c r="Q15633" t="s">
        <v>16314</v>
      </c>
      <c r="R15633" t="s">
        <v>103771</v>
      </c>
      <c r="S15633" s="4" t="str">
        <f t="shared" si="244"/>
        <v>1997</v>
      </c>
    </row>
    <row r="15634" spans="1:19" hidden="1" x14ac:dyDescent="0.35">
      <c r="A15634" t="s">
        <v>103767</v>
      </c>
      <c r="B15634" t="s">
        <v>103768</v>
      </c>
      <c r="C15634" t="s">
        <v>103772</v>
      </c>
      <c r="D15634" t="s">
        <v>103773</v>
      </c>
      <c r="E15634" t="s">
        <v>103774</v>
      </c>
      <c r="F15634" t="s">
        <v>103775</v>
      </c>
      <c r="I15634" t="s">
        <v>103776</v>
      </c>
      <c r="J15634" t="s">
        <v>103777</v>
      </c>
      <c r="M15634" t="s">
        <v>112314</v>
      </c>
      <c r="N15634" t="s">
        <v>16314</v>
      </c>
      <c r="O15634" s="3" t="s">
        <v>103778</v>
      </c>
      <c r="P15634" t="s">
        <v>16314</v>
      </c>
      <c r="Q15634" t="s">
        <v>16314</v>
      </c>
      <c r="R15634" t="s">
        <v>103778</v>
      </c>
      <c r="S15634" s="4" t="str">
        <f t="shared" si="244"/>
        <v>1997</v>
      </c>
    </row>
    <row r="15635" spans="1:19" hidden="1" x14ac:dyDescent="0.35">
      <c r="A15635" t="s">
        <v>103774</v>
      </c>
      <c r="B15635" t="s">
        <v>103775</v>
      </c>
      <c r="C15635" t="s">
        <v>103779</v>
      </c>
      <c r="D15635" t="s">
        <v>103780</v>
      </c>
      <c r="E15635" t="s">
        <v>103781</v>
      </c>
      <c r="F15635" t="s">
        <v>103782</v>
      </c>
      <c r="I15635" t="s">
        <v>103783</v>
      </c>
      <c r="J15635" t="s">
        <v>103784</v>
      </c>
      <c r="M15635" t="s">
        <v>16314</v>
      </c>
      <c r="N15635" t="s">
        <v>16314</v>
      </c>
      <c r="O15635" s="3" t="s">
        <v>103785</v>
      </c>
      <c r="P15635" t="s">
        <v>16314</v>
      </c>
      <c r="Q15635" t="s">
        <v>16314</v>
      </c>
      <c r="R15635" t="s">
        <v>103785</v>
      </c>
      <c r="S15635" s="4" t="str">
        <f t="shared" si="244"/>
        <v>1997</v>
      </c>
    </row>
    <row r="15636" spans="1:19" hidden="1" x14ac:dyDescent="0.35">
      <c r="A15636" t="s">
        <v>103781</v>
      </c>
      <c r="B15636" t="s">
        <v>103782</v>
      </c>
      <c r="C15636" t="s">
        <v>103786</v>
      </c>
      <c r="D15636" t="s">
        <v>103787</v>
      </c>
      <c r="E15636" t="s">
        <v>103788</v>
      </c>
      <c r="F15636" t="s">
        <v>103789</v>
      </c>
      <c r="I15636" t="s">
        <v>97541</v>
      </c>
      <c r="J15636" t="s">
        <v>414</v>
      </c>
      <c r="M15636" t="s">
        <v>112299</v>
      </c>
      <c r="N15636" t="s">
        <v>16314</v>
      </c>
      <c r="O15636" s="3" t="s">
        <v>103790</v>
      </c>
      <c r="P15636" t="s">
        <v>16314</v>
      </c>
      <c r="Q15636" t="s">
        <v>16314</v>
      </c>
      <c r="R15636" t="s">
        <v>103790</v>
      </c>
      <c r="S15636" s="4" t="str">
        <f t="shared" si="244"/>
        <v>1997</v>
      </c>
    </row>
    <row r="15637" spans="1:19" hidden="1" x14ac:dyDescent="0.35">
      <c r="A15637" t="s">
        <v>103788</v>
      </c>
      <c r="B15637" t="s">
        <v>103789</v>
      </c>
      <c r="C15637" t="s">
        <v>103791</v>
      </c>
      <c r="D15637">
        <v>598407223</v>
      </c>
      <c r="E15637" t="s">
        <v>103792</v>
      </c>
      <c r="F15637" t="s">
        <v>103793</v>
      </c>
      <c r="I15637" t="s">
        <v>512</v>
      </c>
      <c r="J15637" t="s">
        <v>512</v>
      </c>
      <c r="M15637" t="s">
        <v>112297</v>
      </c>
      <c r="N15637" t="s">
        <v>16314</v>
      </c>
      <c r="O15637" s="3" t="s">
        <v>103794</v>
      </c>
      <c r="P15637" t="s">
        <v>16314</v>
      </c>
      <c r="Q15637" t="s">
        <v>16314</v>
      </c>
      <c r="R15637" t="s">
        <v>103794</v>
      </c>
      <c r="S15637" s="4" t="str">
        <f t="shared" si="244"/>
        <v>1997</v>
      </c>
    </row>
    <row r="15638" spans="1:19" hidden="1" x14ac:dyDescent="0.35">
      <c r="A15638" t="s">
        <v>103792</v>
      </c>
      <c r="B15638" t="s">
        <v>103793</v>
      </c>
      <c r="C15638" t="s">
        <v>103795</v>
      </c>
      <c r="D15638" t="s">
        <v>103796</v>
      </c>
      <c r="E15638" t="s">
        <v>103797</v>
      </c>
      <c r="F15638" t="s">
        <v>103798</v>
      </c>
      <c r="I15638" t="s">
        <v>512</v>
      </c>
      <c r="J15638" t="s">
        <v>512</v>
      </c>
      <c r="M15638" t="s">
        <v>112297</v>
      </c>
      <c r="N15638" t="s">
        <v>16314</v>
      </c>
      <c r="O15638" s="3" t="s">
        <v>103799</v>
      </c>
      <c r="P15638" t="s">
        <v>16314</v>
      </c>
      <c r="Q15638" t="s">
        <v>16314</v>
      </c>
      <c r="R15638" t="s">
        <v>103799</v>
      </c>
      <c r="S15638" s="4" t="str">
        <f t="shared" si="244"/>
        <v>1997</v>
      </c>
    </row>
    <row r="15639" spans="1:19" hidden="1" x14ac:dyDescent="0.35">
      <c r="A15639" t="s">
        <v>103797</v>
      </c>
      <c r="B15639" t="s">
        <v>103798</v>
      </c>
      <c r="C15639" t="s">
        <v>103800</v>
      </c>
      <c r="D15639" t="s">
        <v>103801</v>
      </c>
      <c r="E15639" t="s">
        <v>103802</v>
      </c>
      <c r="F15639" t="s">
        <v>103803</v>
      </c>
      <c r="I15639" t="s">
        <v>103804</v>
      </c>
      <c r="J15639" t="s">
        <v>103805</v>
      </c>
      <c r="M15639" t="s">
        <v>112308</v>
      </c>
      <c r="N15639" t="s">
        <v>16314</v>
      </c>
      <c r="O15639" s="3" t="s">
        <v>103806</v>
      </c>
      <c r="P15639" t="s">
        <v>16314</v>
      </c>
      <c r="Q15639" t="s">
        <v>16314</v>
      </c>
      <c r="R15639" t="s">
        <v>103806</v>
      </c>
      <c r="S15639" s="4" t="str">
        <f t="shared" si="244"/>
        <v>1997</v>
      </c>
    </row>
    <row r="15640" spans="1:19" hidden="1" x14ac:dyDescent="0.35">
      <c r="A15640" t="s">
        <v>103802</v>
      </c>
      <c r="B15640" t="s">
        <v>103803</v>
      </c>
      <c r="C15640" t="s">
        <v>103807</v>
      </c>
      <c r="D15640" t="s">
        <v>103808</v>
      </c>
      <c r="E15640" t="s">
        <v>103809</v>
      </c>
      <c r="F15640" t="s">
        <v>103810</v>
      </c>
      <c r="I15640" t="s">
        <v>103811</v>
      </c>
      <c r="J15640" t="s">
        <v>103812</v>
      </c>
      <c r="M15640" t="s">
        <v>112301</v>
      </c>
      <c r="N15640" t="s">
        <v>16314</v>
      </c>
      <c r="O15640" s="3" t="s">
        <v>103813</v>
      </c>
      <c r="P15640" t="s">
        <v>16314</v>
      </c>
      <c r="Q15640" t="s">
        <v>16314</v>
      </c>
      <c r="R15640" t="s">
        <v>103813</v>
      </c>
      <c r="S15640" s="4" t="str">
        <f t="shared" si="244"/>
        <v>1997</v>
      </c>
    </row>
    <row r="15641" spans="1:19" hidden="1" x14ac:dyDescent="0.35">
      <c r="A15641" t="s">
        <v>103809</v>
      </c>
      <c r="B15641" t="s">
        <v>103810</v>
      </c>
      <c r="C15641" t="s">
        <v>103814</v>
      </c>
      <c r="D15641" t="s">
        <v>103815</v>
      </c>
      <c r="E15641" t="s">
        <v>103816</v>
      </c>
      <c r="F15641" t="s">
        <v>103817</v>
      </c>
      <c r="I15641" t="s">
        <v>103818</v>
      </c>
      <c r="J15641" t="s">
        <v>103819</v>
      </c>
      <c r="M15641" t="s">
        <v>112301</v>
      </c>
      <c r="N15641" t="s">
        <v>16314</v>
      </c>
      <c r="O15641" s="3" t="s">
        <v>103820</v>
      </c>
      <c r="P15641" t="s">
        <v>16314</v>
      </c>
      <c r="Q15641" t="s">
        <v>16314</v>
      </c>
      <c r="R15641" t="s">
        <v>103820</v>
      </c>
      <c r="S15641" s="4" t="str">
        <f t="shared" si="244"/>
        <v>1997</v>
      </c>
    </row>
    <row r="15642" spans="1:19" hidden="1" x14ac:dyDescent="0.35">
      <c r="A15642" t="s">
        <v>103816</v>
      </c>
      <c r="B15642" t="s">
        <v>103817</v>
      </c>
      <c r="C15642" t="s">
        <v>103821</v>
      </c>
      <c r="D15642" t="s">
        <v>103822</v>
      </c>
      <c r="E15642" t="s">
        <v>103823</v>
      </c>
      <c r="F15642" t="s">
        <v>103824</v>
      </c>
      <c r="I15642" t="s">
        <v>103825</v>
      </c>
      <c r="J15642" t="s">
        <v>103826</v>
      </c>
      <c r="M15642" t="s">
        <v>112297</v>
      </c>
      <c r="N15642" t="s">
        <v>16314</v>
      </c>
      <c r="O15642" s="3" t="s">
        <v>103827</v>
      </c>
      <c r="P15642" t="s">
        <v>16314</v>
      </c>
      <c r="Q15642" t="s">
        <v>16314</v>
      </c>
      <c r="R15642" t="s">
        <v>103827</v>
      </c>
      <c r="S15642" s="4" t="str">
        <f t="shared" si="244"/>
        <v>1997</v>
      </c>
    </row>
    <row r="15643" spans="1:19" hidden="1" x14ac:dyDescent="0.35">
      <c r="A15643" t="s">
        <v>103823</v>
      </c>
      <c r="B15643" t="s">
        <v>103824</v>
      </c>
      <c r="C15643" t="s">
        <v>103828</v>
      </c>
      <c r="D15643" t="s">
        <v>103829</v>
      </c>
      <c r="E15643" t="s">
        <v>103830</v>
      </c>
      <c r="F15643" t="s">
        <v>103831</v>
      </c>
      <c r="I15643" t="s">
        <v>103832</v>
      </c>
      <c r="J15643" t="s">
        <v>103833</v>
      </c>
      <c r="M15643" t="s">
        <v>112297</v>
      </c>
      <c r="N15643" t="s">
        <v>16314</v>
      </c>
      <c r="O15643" s="3" t="s">
        <v>103834</v>
      </c>
      <c r="P15643" t="s">
        <v>16314</v>
      </c>
      <c r="Q15643" t="s">
        <v>16314</v>
      </c>
      <c r="R15643" t="s">
        <v>103834</v>
      </c>
      <c r="S15643" s="4" t="str">
        <f t="shared" si="244"/>
        <v>1997</v>
      </c>
    </row>
    <row r="15644" spans="1:19" ht="29" hidden="1" x14ac:dyDescent="0.35">
      <c r="A15644" t="s">
        <v>103830</v>
      </c>
      <c r="B15644" t="s">
        <v>103831</v>
      </c>
      <c r="C15644" t="s">
        <v>103835</v>
      </c>
      <c r="D15644" t="s">
        <v>103836</v>
      </c>
      <c r="E15644" t="s">
        <v>103837</v>
      </c>
      <c r="F15644" t="s">
        <v>103838</v>
      </c>
      <c r="I15644" t="s">
        <v>103839</v>
      </c>
      <c r="J15644" t="s">
        <v>103840</v>
      </c>
      <c r="K15644" s="2" t="s">
        <v>78795</v>
      </c>
      <c r="M15644" t="s">
        <v>16314</v>
      </c>
      <c r="N15644" t="s">
        <v>16314</v>
      </c>
      <c r="O15644" s="3" t="s">
        <v>103841</v>
      </c>
      <c r="P15644" t="s">
        <v>16314</v>
      </c>
      <c r="Q15644" t="s">
        <v>16314</v>
      </c>
      <c r="R15644" t="s">
        <v>103841</v>
      </c>
      <c r="S15644" s="4" t="str">
        <f t="shared" si="244"/>
        <v>1997</v>
      </c>
    </row>
    <row r="15645" spans="1:19" ht="29" hidden="1" x14ac:dyDescent="0.35">
      <c r="A15645" t="s">
        <v>103837</v>
      </c>
      <c r="B15645" t="s">
        <v>103838</v>
      </c>
      <c r="C15645" t="s">
        <v>103842</v>
      </c>
      <c r="D15645" t="s">
        <v>103843</v>
      </c>
      <c r="E15645" t="s">
        <v>103844</v>
      </c>
      <c r="F15645" t="s">
        <v>103845</v>
      </c>
      <c r="I15645" t="s">
        <v>103846</v>
      </c>
      <c r="J15645" t="s">
        <v>103847</v>
      </c>
      <c r="K15645" s="2" t="s">
        <v>78795</v>
      </c>
      <c r="M15645" t="s">
        <v>16314</v>
      </c>
      <c r="N15645" t="s">
        <v>16314</v>
      </c>
      <c r="O15645" s="3" t="s">
        <v>103848</v>
      </c>
      <c r="P15645" t="s">
        <v>16314</v>
      </c>
      <c r="Q15645" t="s">
        <v>16314</v>
      </c>
      <c r="R15645" t="s">
        <v>103848</v>
      </c>
      <c r="S15645" s="4" t="str">
        <f t="shared" si="244"/>
        <v>1997</v>
      </c>
    </row>
    <row r="15646" spans="1:19" ht="72.5" hidden="1" x14ac:dyDescent="0.35">
      <c r="A15646" t="s">
        <v>103844</v>
      </c>
      <c r="B15646" t="s">
        <v>103845</v>
      </c>
      <c r="C15646" t="s">
        <v>103849</v>
      </c>
      <c r="D15646" t="s">
        <v>103850</v>
      </c>
      <c r="E15646" t="s">
        <v>103851</v>
      </c>
      <c r="F15646" t="s">
        <v>103852</v>
      </c>
      <c r="I15646" t="s">
        <v>103853</v>
      </c>
      <c r="J15646" t="s">
        <v>103854</v>
      </c>
      <c r="K15646" s="2" t="s">
        <v>103855</v>
      </c>
      <c r="M15646" t="s">
        <v>16314</v>
      </c>
      <c r="N15646" t="s">
        <v>16314</v>
      </c>
      <c r="O15646" s="3" t="s">
        <v>103856</v>
      </c>
      <c r="P15646" t="s">
        <v>16314</v>
      </c>
      <c r="Q15646" t="s">
        <v>16314</v>
      </c>
      <c r="R15646" t="s">
        <v>103856</v>
      </c>
      <c r="S15646" s="4" t="str">
        <f t="shared" si="244"/>
        <v>1997</v>
      </c>
    </row>
    <row r="15647" spans="1:19" hidden="1" x14ac:dyDescent="0.35">
      <c r="A15647" t="s">
        <v>103851</v>
      </c>
      <c r="B15647" t="s">
        <v>103852</v>
      </c>
      <c r="C15647" t="s">
        <v>103857</v>
      </c>
      <c r="D15647" t="s">
        <v>103858</v>
      </c>
      <c r="E15647" t="s">
        <v>103859</v>
      </c>
      <c r="F15647" t="s">
        <v>103860</v>
      </c>
      <c r="I15647" t="s">
        <v>103861</v>
      </c>
      <c r="J15647" t="s">
        <v>103862</v>
      </c>
      <c r="M15647" t="s">
        <v>112297</v>
      </c>
      <c r="N15647" t="s">
        <v>16314</v>
      </c>
      <c r="O15647" s="3" t="s">
        <v>103863</v>
      </c>
      <c r="P15647" t="s">
        <v>16314</v>
      </c>
      <c r="Q15647" t="s">
        <v>16314</v>
      </c>
      <c r="R15647" t="s">
        <v>103863</v>
      </c>
      <c r="S15647" s="4" t="str">
        <f t="shared" si="244"/>
        <v>1997</v>
      </c>
    </row>
    <row r="15648" spans="1:19" hidden="1" x14ac:dyDescent="0.35">
      <c r="A15648" t="s">
        <v>103859</v>
      </c>
      <c r="B15648" t="s">
        <v>103860</v>
      </c>
      <c r="C15648" t="s">
        <v>103864</v>
      </c>
      <c r="D15648" t="s">
        <v>103865</v>
      </c>
      <c r="E15648" t="s">
        <v>103866</v>
      </c>
      <c r="F15648" t="s">
        <v>103867</v>
      </c>
      <c r="I15648" t="s">
        <v>103868</v>
      </c>
      <c r="J15648" t="s">
        <v>103869</v>
      </c>
      <c r="M15648" t="s">
        <v>112323</v>
      </c>
      <c r="N15648" t="s">
        <v>16314</v>
      </c>
      <c r="O15648" s="3" t="s">
        <v>103870</v>
      </c>
      <c r="P15648" t="s">
        <v>16314</v>
      </c>
      <c r="Q15648" t="s">
        <v>16314</v>
      </c>
      <c r="R15648" t="s">
        <v>103870</v>
      </c>
      <c r="S15648" s="4" t="str">
        <f t="shared" si="244"/>
        <v>1997</v>
      </c>
    </row>
    <row r="15649" spans="1:19" ht="29" hidden="1" x14ac:dyDescent="0.35">
      <c r="A15649" t="s">
        <v>103866</v>
      </c>
      <c r="B15649" t="s">
        <v>103867</v>
      </c>
      <c r="C15649" t="s">
        <v>103871</v>
      </c>
      <c r="D15649" t="s">
        <v>103872</v>
      </c>
      <c r="E15649" t="s">
        <v>103873</v>
      </c>
      <c r="F15649" t="s">
        <v>103874</v>
      </c>
      <c r="I15649" t="s">
        <v>103875</v>
      </c>
      <c r="J15649" t="s">
        <v>103876</v>
      </c>
      <c r="K15649" s="2" t="s">
        <v>78795</v>
      </c>
      <c r="M15649" t="s">
        <v>16314</v>
      </c>
      <c r="N15649" t="s">
        <v>16314</v>
      </c>
      <c r="O15649" s="3" t="s">
        <v>103877</v>
      </c>
      <c r="P15649" t="s">
        <v>16314</v>
      </c>
      <c r="Q15649" t="s">
        <v>16314</v>
      </c>
      <c r="R15649" t="s">
        <v>103877</v>
      </c>
      <c r="S15649" s="4" t="str">
        <f t="shared" si="244"/>
        <v>1997</v>
      </c>
    </row>
    <row r="15650" spans="1:19" ht="29" hidden="1" x14ac:dyDescent="0.35">
      <c r="A15650" t="s">
        <v>103873</v>
      </c>
      <c r="B15650" t="s">
        <v>103874</v>
      </c>
      <c r="C15650" s="1" t="s">
        <v>103878</v>
      </c>
      <c r="D15650" t="s">
        <v>103879</v>
      </c>
      <c r="E15650" t="s">
        <v>103880</v>
      </c>
      <c r="F15650" t="s">
        <v>103881</v>
      </c>
      <c r="I15650" t="s">
        <v>103882</v>
      </c>
      <c r="J15650" t="s">
        <v>103883</v>
      </c>
      <c r="K15650" s="2" t="s">
        <v>78795</v>
      </c>
      <c r="M15650" t="s">
        <v>16314</v>
      </c>
      <c r="N15650" t="s">
        <v>16314</v>
      </c>
      <c r="O15650" s="3" t="s">
        <v>103884</v>
      </c>
      <c r="P15650" t="s">
        <v>16314</v>
      </c>
      <c r="Q15650" t="s">
        <v>16314</v>
      </c>
      <c r="R15650" t="s">
        <v>103884</v>
      </c>
      <c r="S15650" s="4" t="str">
        <f t="shared" si="244"/>
        <v>1997</v>
      </c>
    </row>
    <row r="15651" spans="1:19" hidden="1" x14ac:dyDescent="0.35">
      <c r="A15651" t="s">
        <v>103880</v>
      </c>
      <c r="B15651" t="s">
        <v>103881</v>
      </c>
      <c r="C15651" t="s">
        <v>103885</v>
      </c>
      <c r="D15651" t="s">
        <v>103886</v>
      </c>
      <c r="E15651" t="s">
        <v>103887</v>
      </c>
      <c r="F15651" t="s">
        <v>103888</v>
      </c>
      <c r="I15651" t="s">
        <v>512</v>
      </c>
      <c r="J15651" t="s">
        <v>512</v>
      </c>
      <c r="M15651" t="s">
        <v>112297</v>
      </c>
      <c r="N15651" t="s">
        <v>16314</v>
      </c>
      <c r="O15651" s="3" t="s">
        <v>103889</v>
      </c>
      <c r="P15651" t="s">
        <v>16314</v>
      </c>
      <c r="Q15651" t="s">
        <v>16314</v>
      </c>
      <c r="R15651" t="s">
        <v>103889</v>
      </c>
      <c r="S15651" s="4" t="str">
        <f t="shared" si="244"/>
        <v>1997</v>
      </c>
    </row>
    <row r="15652" spans="1:19" hidden="1" x14ac:dyDescent="0.35">
      <c r="A15652" t="s">
        <v>103887</v>
      </c>
      <c r="B15652" t="s">
        <v>103888</v>
      </c>
      <c r="C15652" t="s">
        <v>103890</v>
      </c>
      <c r="D15652" t="s">
        <v>103891</v>
      </c>
      <c r="E15652" t="s">
        <v>103892</v>
      </c>
      <c r="F15652" t="s">
        <v>103893</v>
      </c>
      <c r="I15652" t="s">
        <v>512</v>
      </c>
      <c r="J15652" t="s">
        <v>512</v>
      </c>
      <c r="M15652" t="s">
        <v>112297</v>
      </c>
      <c r="N15652" t="s">
        <v>16314</v>
      </c>
      <c r="O15652" s="3" t="s">
        <v>103894</v>
      </c>
      <c r="P15652" t="s">
        <v>16314</v>
      </c>
      <c r="Q15652" t="s">
        <v>16314</v>
      </c>
      <c r="R15652" t="s">
        <v>103894</v>
      </c>
      <c r="S15652" s="4" t="str">
        <f t="shared" si="244"/>
        <v>1997</v>
      </c>
    </row>
    <row r="15653" spans="1:19" hidden="1" x14ac:dyDescent="0.35">
      <c r="A15653" t="s">
        <v>103892</v>
      </c>
      <c r="B15653" t="s">
        <v>103893</v>
      </c>
      <c r="C15653" t="s">
        <v>103895</v>
      </c>
      <c r="D15653" t="s">
        <v>103896</v>
      </c>
      <c r="E15653" t="s">
        <v>103897</v>
      </c>
      <c r="F15653" t="s">
        <v>103898</v>
      </c>
      <c r="I15653" t="s">
        <v>103899</v>
      </c>
      <c r="J15653" t="s">
        <v>103900</v>
      </c>
      <c r="M15653" t="s">
        <v>112323</v>
      </c>
      <c r="N15653" t="s">
        <v>16314</v>
      </c>
      <c r="O15653" s="3" t="s">
        <v>103901</v>
      </c>
      <c r="P15653" t="s">
        <v>16314</v>
      </c>
      <c r="Q15653" t="s">
        <v>16314</v>
      </c>
      <c r="R15653" t="s">
        <v>103901</v>
      </c>
      <c r="S15653" s="4" t="str">
        <f t="shared" si="244"/>
        <v>1997</v>
      </c>
    </row>
    <row r="15654" spans="1:19" hidden="1" x14ac:dyDescent="0.35">
      <c r="A15654" t="s">
        <v>103897</v>
      </c>
      <c r="B15654" t="s">
        <v>103898</v>
      </c>
      <c r="C15654" t="s">
        <v>103902</v>
      </c>
      <c r="D15654" t="s">
        <v>103903</v>
      </c>
      <c r="E15654" t="s">
        <v>103904</v>
      </c>
      <c r="F15654" t="s">
        <v>103905</v>
      </c>
      <c r="I15654" t="s">
        <v>103906</v>
      </c>
      <c r="J15654" t="s">
        <v>103907</v>
      </c>
      <c r="M15654" t="s">
        <v>112297</v>
      </c>
      <c r="N15654" t="s">
        <v>16314</v>
      </c>
      <c r="O15654" s="3" t="s">
        <v>103908</v>
      </c>
      <c r="P15654" t="s">
        <v>16314</v>
      </c>
      <c r="Q15654" t="s">
        <v>16314</v>
      </c>
      <c r="R15654" t="s">
        <v>103908</v>
      </c>
      <c r="S15654" s="4" t="str">
        <f t="shared" si="244"/>
        <v>1997</v>
      </c>
    </row>
    <row r="15655" spans="1:19" hidden="1" x14ac:dyDescent="0.35">
      <c r="A15655" t="s">
        <v>103904</v>
      </c>
      <c r="B15655" t="s">
        <v>103905</v>
      </c>
      <c r="C15655" t="s">
        <v>103909</v>
      </c>
      <c r="D15655" t="s">
        <v>103910</v>
      </c>
      <c r="E15655" t="s">
        <v>103911</v>
      </c>
      <c r="F15655" t="s">
        <v>103912</v>
      </c>
      <c r="I15655" t="s">
        <v>103913</v>
      </c>
      <c r="J15655" t="s">
        <v>103914</v>
      </c>
      <c r="M15655" t="s">
        <v>112297</v>
      </c>
      <c r="N15655" t="s">
        <v>16314</v>
      </c>
      <c r="O15655" s="3" t="s">
        <v>103915</v>
      </c>
      <c r="P15655" t="s">
        <v>16314</v>
      </c>
      <c r="Q15655" t="s">
        <v>16314</v>
      </c>
      <c r="R15655" t="s">
        <v>103915</v>
      </c>
      <c r="S15655" s="4" t="str">
        <f t="shared" si="244"/>
        <v>1997</v>
      </c>
    </row>
    <row r="15656" spans="1:19" hidden="1" x14ac:dyDescent="0.35">
      <c r="A15656" t="s">
        <v>103911</v>
      </c>
      <c r="B15656" t="s">
        <v>103912</v>
      </c>
      <c r="C15656" t="s">
        <v>103916</v>
      </c>
      <c r="D15656" t="s">
        <v>103917</v>
      </c>
      <c r="E15656" t="s">
        <v>103918</v>
      </c>
      <c r="F15656" t="s">
        <v>103919</v>
      </c>
      <c r="I15656" t="s">
        <v>103920</v>
      </c>
      <c r="J15656" t="s">
        <v>103921</v>
      </c>
      <c r="M15656" t="s">
        <v>112297</v>
      </c>
      <c r="N15656" t="s">
        <v>16314</v>
      </c>
      <c r="O15656" s="3" t="s">
        <v>103922</v>
      </c>
      <c r="P15656" t="s">
        <v>16314</v>
      </c>
      <c r="Q15656" t="s">
        <v>16314</v>
      </c>
      <c r="R15656" t="s">
        <v>103922</v>
      </c>
      <c r="S15656" s="4" t="str">
        <f t="shared" si="244"/>
        <v>1997</v>
      </c>
    </row>
    <row r="15657" spans="1:19" hidden="1" x14ac:dyDescent="0.35">
      <c r="A15657" t="s">
        <v>103918</v>
      </c>
      <c r="B15657" t="s">
        <v>103919</v>
      </c>
      <c r="C15657" t="s">
        <v>103923</v>
      </c>
      <c r="D15657" t="s">
        <v>103924</v>
      </c>
      <c r="E15657" t="s">
        <v>103925</v>
      </c>
      <c r="F15657" t="s">
        <v>103926</v>
      </c>
      <c r="I15657" t="s">
        <v>103927</v>
      </c>
      <c r="J15657" t="s">
        <v>103928</v>
      </c>
      <c r="M15657" t="s">
        <v>112301</v>
      </c>
      <c r="N15657" t="s">
        <v>16314</v>
      </c>
      <c r="O15657" s="3" t="s">
        <v>103929</v>
      </c>
      <c r="P15657" t="s">
        <v>16314</v>
      </c>
      <c r="Q15657" t="s">
        <v>16314</v>
      </c>
      <c r="R15657" t="s">
        <v>103929</v>
      </c>
      <c r="S15657" s="4" t="str">
        <f t="shared" si="244"/>
        <v>1997</v>
      </c>
    </row>
    <row r="15658" spans="1:19" hidden="1" x14ac:dyDescent="0.35">
      <c r="A15658" t="s">
        <v>103925</v>
      </c>
      <c r="B15658" t="s">
        <v>103926</v>
      </c>
      <c r="C15658" t="s">
        <v>103930</v>
      </c>
      <c r="D15658" t="s">
        <v>103931</v>
      </c>
      <c r="E15658" t="s">
        <v>103932</v>
      </c>
      <c r="F15658" t="s">
        <v>103933</v>
      </c>
      <c r="I15658" t="s">
        <v>512</v>
      </c>
      <c r="J15658" t="s">
        <v>512</v>
      </c>
      <c r="M15658" t="s">
        <v>112297</v>
      </c>
      <c r="N15658" t="s">
        <v>16314</v>
      </c>
      <c r="O15658" s="3" t="s">
        <v>103934</v>
      </c>
      <c r="P15658" t="s">
        <v>16314</v>
      </c>
      <c r="Q15658" t="s">
        <v>16314</v>
      </c>
      <c r="R15658" t="s">
        <v>103934</v>
      </c>
      <c r="S15658" s="4" t="str">
        <f t="shared" si="244"/>
        <v>1997</v>
      </c>
    </row>
    <row r="15659" spans="1:19" hidden="1" x14ac:dyDescent="0.35">
      <c r="A15659" t="s">
        <v>103932</v>
      </c>
      <c r="B15659" t="s">
        <v>103933</v>
      </c>
      <c r="C15659" t="s">
        <v>103935</v>
      </c>
      <c r="D15659" t="s">
        <v>103936</v>
      </c>
      <c r="E15659" t="s">
        <v>103937</v>
      </c>
      <c r="F15659" t="s">
        <v>103938</v>
      </c>
      <c r="I15659" t="s">
        <v>103939</v>
      </c>
      <c r="J15659" t="s">
        <v>103940</v>
      </c>
      <c r="M15659" t="s">
        <v>112297</v>
      </c>
      <c r="N15659" t="s">
        <v>16314</v>
      </c>
      <c r="O15659" s="3" t="s">
        <v>103941</v>
      </c>
      <c r="P15659" t="s">
        <v>16314</v>
      </c>
      <c r="Q15659" t="s">
        <v>16314</v>
      </c>
      <c r="R15659" t="s">
        <v>103941</v>
      </c>
      <c r="S15659" s="4" t="str">
        <f t="shared" si="244"/>
        <v>1997</v>
      </c>
    </row>
    <row r="15660" spans="1:19" hidden="1" x14ac:dyDescent="0.35">
      <c r="A15660" t="s">
        <v>103937</v>
      </c>
      <c r="B15660" t="s">
        <v>103938</v>
      </c>
      <c r="C15660" t="s">
        <v>103942</v>
      </c>
      <c r="D15660" t="s">
        <v>103943</v>
      </c>
      <c r="E15660" t="s">
        <v>103944</v>
      </c>
      <c r="F15660" t="s">
        <v>103945</v>
      </c>
      <c r="I15660" t="s">
        <v>103946</v>
      </c>
      <c r="J15660" t="s">
        <v>103947</v>
      </c>
      <c r="M15660" t="s">
        <v>112301</v>
      </c>
      <c r="N15660" t="s">
        <v>16314</v>
      </c>
      <c r="O15660" s="3" t="s">
        <v>103948</v>
      </c>
      <c r="P15660" t="s">
        <v>16314</v>
      </c>
      <c r="Q15660" t="s">
        <v>16314</v>
      </c>
      <c r="R15660" t="s">
        <v>103948</v>
      </c>
      <c r="S15660" s="4" t="str">
        <f t="shared" si="244"/>
        <v>1997</v>
      </c>
    </row>
    <row r="15661" spans="1:19" hidden="1" x14ac:dyDescent="0.35">
      <c r="A15661" t="s">
        <v>103944</v>
      </c>
      <c r="B15661" t="s">
        <v>103945</v>
      </c>
      <c r="C15661" t="s">
        <v>103949</v>
      </c>
      <c r="D15661" t="s">
        <v>103950</v>
      </c>
      <c r="E15661" t="s">
        <v>103951</v>
      </c>
      <c r="F15661" t="s">
        <v>103952</v>
      </c>
      <c r="I15661" t="s">
        <v>103953</v>
      </c>
      <c r="J15661" t="s">
        <v>103954</v>
      </c>
      <c r="M15661" t="s">
        <v>112297</v>
      </c>
      <c r="N15661" t="s">
        <v>16314</v>
      </c>
      <c r="O15661" s="3" t="s">
        <v>103955</v>
      </c>
      <c r="P15661" t="s">
        <v>16314</v>
      </c>
      <c r="Q15661" t="s">
        <v>16314</v>
      </c>
      <c r="R15661" t="s">
        <v>103955</v>
      </c>
      <c r="S15661" s="4" t="str">
        <f t="shared" si="244"/>
        <v>1997</v>
      </c>
    </row>
    <row r="15662" spans="1:19" hidden="1" x14ac:dyDescent="0.35">
      <c r="A15662" t="s">
        <v>103951</v>
      </c>
      <c r="B15662" t="s">
        <v>103952</v>
      </c>
      <c r="C15662" t="s">
        <v>103956</v>
      </c>
      <c r="D15662" t="s">
        <v>103957</v>
      </c>
      <c r="E15662" t="s">
        <v>103958</v>
      </c>
      <c r="F15662" t="s">
        <v>103959</v>
      </c>
      <c r="I15662" t="s">
        <v>103960</v>
      </c>
      <c r="J15662" t="s">
        <v>103961</v>
      </c>
      <c r="M15662" t="s">
        <v>112308</v>
      </c>
      <c r="N15662" t="s">
        <v>16314</v>
      </c>
      <c r="O15662" s="3" t="s">
        <v>103962</v>
      </c>
      <c r="P15662" t="s">
        <v>16314</v>
      </c>
      <c r="Q15662" t="s">
        <v>16314</v>
      </c>
      <c r="R15662" t="s">
        <v>103962</v>
      </c>
      <c r="S15662" s="4" t="str">
        <f t="shared" si="244"/>
        <v>1997</v>
      </c>
    </row>
    <row r="15663" spans="1:19" hidden="1" x14ac:dyDescent="0.35">
      <c r="A15663" t="s">
        <v>103958</v>
      </c>
      <c r="B15663" t="s">
        <v>103959</v>
      </c>
      <c r="C15663" t="s">
        <v>103963</v>
      </c>
      <c r="D15663" t="s">
        <v>103964</v>
      </c>
      <c r="E15663" t="s">
        <v>103965</v>
      </c>
      <c r="F15663" t="s">
        <v>103966</v>
      </c>
      <c r="I15663" t="s">
        <v>103967</v>
      </c>
      <c r="J15663" t="s">
        <v>103968</v>
      </c>
      <c r="M15663" t="s">
        <v>112297</v>
      </c>
      <c r="N15663" t="s">
        <v>16314</v>
      </c>
      <c r="O15663" s="3" t="s">
        <v>103969</v>
      </c>
      <c r="P15663" t="s">
        <v>16314</v>
      </c>
      <c r="Q15663" t="s">
        <v>16314</v>
      </c>
      <c r="R15663" t="s">
        <v>103969</v>
      </c>
      <c r="S15663" s="4" t="str">
        <f t="shared" si="244"/>
        <v>1997</v>
      </c>
    </row>
    <row r="15664" spans="1:19" hidden="1" x14ac:dyDescent="0.35">
      <c r="A15664" t="s">
        <v>103965</v>
      </c>
      <c r="B15664" t="s">
        <v>103966</v>
      </c>
      <c r="C15664" s="1" t="s">
        <v>103970</v>
      </c>
      <c r="D15664" s="1" t="s">
        <v>103971</v>
      </c>
      <c r="E15664" t="s">
        <v>103972</v>
      </c>
      <c r="F15664" t="s">
        <v>103973</v>
      </c>
      <c r="I15664" t="s">
        <v>103974</v>
      </c>
      <c r="J15664" t="s">
        <v>103975</v>
      </c>
      <c r="M15664" t="s">
        <v>112302</v>
      </c>
      <c r="N15664" t="s">
        <v>16314</v>
      </c>
      <c r="O15664" s="3" t="s">
        <v>103976</v>
      </c>
      <c r="P15664" t="s">
        <v>16314</v>
      </c>
      <c r="Q15664" t="s">
        <v>16314</v>
      </c>
      <c r="R15664" t="s">
        <v>103976</v>
      </c>
      <c r="S15664" s="4" t="str">
        <f t="shared" si="244"/>
        <v>1997</v>
      </c>
    </row>
    <row r="15665" spans="1:19" hidden="1" x14ac:dyDescent="0.35">
      <c r="A15665" t="s">
        <v>103972</v>
      </c>
      <c r="B15665" t="s">
        <v>103973</v>
      </c>
      <c r="C15665" t="s">
        <v>103977</v>
      </c>
      <c r="D15665" t="s">
        <v>103978</v>
      </c>
      <c r="E15665" t="s">
        <v>103979</v>
      </c>
      <c r="F15665" t="s">
        <v>103980</v>
      </c>
      <c r="I15665" t="s">
        <v>103981</v>
      </c>
      <c r="J15665" t="s">
        <v>103982</v>
      </c>
      <c r="M15665" t="s">
        <v>112308</v>
      </c>
      <c r="N15665" t="s">
        <v>16314</v>
      </c>
      <c r="O15665" s="3" t="s">
        <v>103983</v>
      </c>
      <c r="P15665" t="s">
        <v>16314</v>
      </c>
      <c r="Q15665" t="s">
        <v>16314</v>
      </c>
      <c r="R15665" t="s">
        <v>103983</v>
      </c>
      <c r="S15665" s="4" t="str">
        <f t="shared" si="244"/>
        <v>1997</v>
      </c>
    </row>
    <row r="15666" spans="1:19" hidden="1" x14ac:dyDescent="0.35">
      <c r="A15666" t="s">
        <v>103979</v>
      </c>
      <c r="B15666" t="s">
        <v>103980</v>
      </c>
      <c r="C15666" t="s">
        <v>103984</v>
      </c>
      <c r="D15666" t="s">
        <v>103985</v>
      </c>
      <c r="E15666" t="s">
        <v>103986</v>
      </c>
      <c r="F15666" t="s">
        <v>103987</v>
      </c>
      <c r="I15666" t="s">
        <v>103988</v>
      </c>
      <c r="J15666" t="s">
        <v>103989</v>
      </c>
      <c r="M15666" t="s">
        <v>112308</v>
      </c>
      <c r="N15666" t="s">
        <v>16314</v>
      </c>
      <c r="O15666" s="3" t="s">
        <v>103990</v>
      </c>
      <c r="P15666" t="s">
        <v>16314</v>
      </c>
      <c r="Q15666" t="s">
        <v>16314</v>
      </c>
      <c r="R15666" t="s">
        <v>103990</v>
      </c>
      <c r="S15666" s="4" t="str">
        <f t="shared" si="244"/>
        <v>1997</v>
      </c>
    </row>
    <row r="15667" spans="1:19" hidden="1" x14ac:dyDescent="0.35">
      <c r="A15667" t="s">
        <v>103986</v>
      </c>
      <c r="B15667" t="s">
        <v>103987</v>
      </c>
      <c r="C15667" t="s">
        <v>103991</v>
      </c>
      <c r="D15667" t="s">
        <v>103992</v>
      </c>
      <c r="E15667" t="s">
        <v>103993</v>
      </c>
      <c r="F15667" t="s">
        <v>103994</v>
      </c>
      <c r="I15667" t="s">
        <v>103995</v>
      </c>
      <c r="J15667" t="s">
        <v>103996</v>
      </c>
      <c r="M15667" t="s">
        <v>112323</v>
      </c>
      <c r="N15667" t="s">
        <v>16314</v>
      </c>
      <c r="O15667" s="3" t="s">
        <v>103997</v>
      </c>
      <c r="P15667" t="s">
        <v>16314</v>
      </c>
      <c r="Q15667" t="s">
        <v>16314</v>
      </c>
      <c r="R15667" t="s">
        <v>103997</v>
      </c>
      <c r="S15667" s="4" t="str">
        <f t="shared" si="244"/>
        <v>1997</v>
      </c>
    </row>
    <row r="15668" spans="1:19" hidden="1" x14ac:dyDescent="0.35">
      <c r="A15668" t="s">
        <v>103993</v>
      </c>
      <c r="B15668" t="s">
        <v>103994</v>
      </c>
      <c r="C15668" t="s">
        <v>103998</v>
      </c>
      <c r="D15668" t="s">
        <v>103999</v>
      </c>
      <c r="E15668" t="s">
        <v>104000</v>
      </c>
      <c r="F15668" t="s">
        <v>104001</v>
      </c>
      <c r="I15668" t="s">
        <v>104002</v>
      </c>
      <c r="J15668" t="s">
        <v>104003</v>
      </c>
      <c r="M15668" t="s">
        <v>112297</v>
      </c>
      <c r="N15668" t="s">
        <v>16314</v>
      </c>
      <c r="O15668" s="3" t="s">
        <v>104004</v>
      </c>
      <c r="P15668" t="s">
        <v>16314</v>
      </c>
      <c r="Q15668" t="s">
        <v>16314</v>
      </c>
      <c r="R15668" t="s">
        <v>104004</v>
      </c>
      <c r="S15668" s="4" t="str">
        <f t="shared" si="244"/>
        <v>1997</v>
      </c>
    </row>
    <row r="15669" spans="1:19" ht="174" hidden="1" x14ac:dyDescent="0.35">
      <c r="A15669" t="s">
        <v>104000</v>
      </c>
      <c r="B15669" t="s">
        <v>104001</v>
      </c>
      <c r="C15669" t="s">
        <v>104005</v>
      </c>
      <c r="D15669" t="s">
        <v>104006</v>
      </c>
      <c r="E15669" t="s">
        <v>104007</v>
      </c>
      <c r="F15669" t="s">
        <v>104008</v>
      </c>
      <c r="I15669" t="s">
        <v>98091</v>
      </c>
      <c r="J15669" t="s">
        <v>28707</v>
      </c>
      <c r="K15669" s="2" t="s">
        <v>104009</v>
      </c>
      <c r="M15669" t="s">
        <v>16314</v>
      </c>
      <c r="N15669" t="s">
        <v>16314</v>
      </c>
      <c r="O15669" s="3" t="s">
        <v>104010</v>
      </c>
      <c r="P15669" t="s">
        <v>16314</v>
      </c>
      <c r="Q15669" t="s">
        <v>16314</v>
      </c>
      <c r="R15669" t="s">
        <v>104010</v>
      </c>
      <c r="S15669" s="4" t="str">
        <f t="shared" si="244"/>
        <v>1997</v>
      </c>
    </row>
    <row r="15670" spans="1:19" ht="29" hidden="1" x14ac:dyDescent="0.35">
      <c r="A15670" t="s">
        <v>104007</v>
      </c>
      <c r="B15670" t="s">
        <v>104008</v>
      </c>
      <c r="C15670" t="s">
        <v>104011</v>
      </c>
      <c r="D15670" t="s">
        <v>104012</v>
      </c>
      <c r="E15670" t="s">
        <v>104013</v>
      </c>
      <c r="F15670" t="s">
        <v>104014</v>
      </c>
      <c r="I15670" t="s">
        <v>104015</v>
      </c>
      <c r="J15670" t="s">
        <v>104016</v>
      </c>
      <c r="K15670" s="2" t="s">
        <v>78795</v>
      </c>
      <c r="M15670" t="s">
        <v>16314</v>
      </c>
      <c r="N15670" t="s">
        <v>16314</v>
      </c>
      <c r="O15670" s="3" t="s">
        <v>104017</v>
      </c>
      <c r="P15670" t="s">
        <v>16314</v>
      </c>
      <c r="Q15670" t="s">
        <v>16314</v>
      </c>
      <c r="R15670" t="s">
        <v>104017</v>
      </c>
      <c r="S15670" s="4" t="str">
        <f t="shared" si="244"/>
        <v>1997</v>
      </c>
    </row>
    <row r="15671" spans="1:19" hidden="1" x14ac:dyDescent="0.35">
      <c r="A15671" t="s">
        <v>104013</v>
      </c>
      <c r="B15671" t="s">
        <v>104014</v>
      </c>
      <c r="C15671" t="s">
        <v>104018</v>
      </c>
      <c r="D15671" t="s">
        <v>104019</v>
      </c>
      <c r="E15671" t="s">
        <v>104020</v>
      </c>
      <c r="F15671" t="s">
        <v>104021</v>
      </c>
      <c r="I15671" t="s">
        <v>104022</v>
      </c>
      <c r="J15671" t="s">
        <v>104023</v>
      </c>
      <c r="M15671" t="s">
        <v>112308</v>
      </c>
      <c r="N15671" t="s">
        <v>16314</v>
      </c>
      <c r="O15671" s="3" t="s">
        <v>104024</v>
      </c>
      <c r="P15671" t="s">
        <v>16314</v>
      </c>
      <c r="Q15671" t="s">
        <v>16314</v>
      </c>
      <c r="R15671" t="s">
        <v>104024</v>
      </c>
      <c r="S15671" s="4" t="str">
        <f t="shared" si="244"/>
        <v>1997</v>
      </c>
    </row>
    <row r="15672" spans="1:19" hidden="1" x14ac:dyDescent="0.35">
      <c r="A15672" t="s">
        <v>104020</v>
      </c>
      <c r="B15672" t="s">
        <v>104021</v>
      </c>
      <c r="C15672" t="s">
        <v>104025</v>
      </c>
      <c r="D15672" t="s">
        <v>104026</v>
      </c>
      <c r="E15672" t="s">
        <v>104027</v>
      </c>
      <c r="F15672" t="s">
        <v>104028</v>
      </c>
      <c r="I15672" t="s">
        <v>104029</v>
      </c>
      <c r="J15672" t="s">
        <v>104030</v>
      </c>
      <c r="M15672" t="s">
        <v>112308</v>
      </c>
      <c r="N15672" t="s">
        <v>16314</v>
      </c>
      <c r="O15672" s="3" t="s">
        <v>104031</v>
      </c>
      <c r="P15672" t="s">
        <v>16314</v>
      </c>
      <c r="Q15672" t="s">
        <v>16314</v>
      </c>
      <c r="R15672" t="s">
        <v>104031</v>
      </c>
      <c r="S15672" s="4" t="str">
        <f t="shared" si="244"/>
        <v>1997</v>
      </c>
    </row>
    <row r="15673" spans="1:19" hidden="1" x14ac:dyDescent="0.35">
      <c r="A15673" t="s">
        <v>104027</v>
      </c>
      <c r="B15673" t="s">
        <v>104028</v>
      </c>
      <c r="C15673" t="s">
        <v>104032</v>
      </c>
      <c r="D15673" t="s">
        <v>104033</v>
      </c>
      <c r="E15673" t="s">
        <v>104034</v>
      </c>
      <c r="F15673" t="s">
        <v>104035</v>
      </c>
      <c r="I15673" t="s">
        <v>104036</v>
      </c>
      <c r="J15673" t="s">
        <v>104037</v>
      </c>
      <c r="M15673" t="s">
        <v>112301</v>
      </c>
      <c r="N15673" t="s">
        <v>16314</v>
      </c>
      <c r="O15673" s="3" t="s">
        <v>104038</v>
      </c>
      <c r="P15673" t="s">
        <v>16314</v>
      </c>
      <c r="Q15673" t="s">
        <v>16314</v>
      </c>
      <c r="R15673" t="s">
        <v>104038</v>
      </c>
      <c r="S15673" s="4" t="str">
        <f t="shared" si="244"/>
        <v>1997</v>
      </c>
    </row>
    <row r="15674" spans="1:19" hidden="1" x14ac:dyDescent="0.35">
      <c r="A15674" t="s">
        <v>104034</v>
      </c>
      <c r="B15674" t="s">
        <v>104035</v>
      </c>
      <c r="C15674" t="s">
        <v>104039</v>
      </c>
      <c r="D15674" t="s">
        <v>104040</v>
      </c>
      <c r="E15674" t="s">
        <v>104041</v>
      </c>
      <c r="F15674" t="s">
        <v>104042</v>
      </c>
      <c r="I15674" t="s">
        <v>104043</v>
      </c>
      <c r="J15674" t="s">
        <v>104044</v>
      </c>
      <c r="M15674" t="s">
        <v>112308</v>
      </c>
      <c r="N15674" t="s">
        <v>16314</v>
      </c>
      <c r="O15674" s="3" t="s">
        <v>104045</v>
      </c>
      <c r="P15674" t="s">
        <v>16314</v>
      </c>
      <c r="Q15674" t="s">
        <v>16314</v>
      </c>
      <c r="R15674" t="s">
        <v>104045</v>
      </c>
      <c r="S15674" s="4" t="str">
        <f t="shared" si="244"/>
        <v>1997</v>
      </c>
    </row>
    <row r="15675" spans="1:19" hidden="1" x14ac:dyDescent="0.35">
      <c r="A15675" t="s">
        <v>104041</v>
      </c>
      <c r="B15675" t="s">
        <v>104042</v>
      </c>
      <c r="C15675" t="s">
        <v>104046</v>
      </c>
      <c r="D15675" t="s">
        <v>104047</v>
      </c>
      <c r="E15675" t="s">
        <v>104048</v>
      </c>
      <c r="F15675" t="s">
        <v>104049</v>
      </c>
      <c r="I15675" t="s">
        <v>512</v>
      </c>
      <c r="J15675" t="s">
        <v>512</v>
      </c>
      <c r="M15675" t="s">
        <v>112297</v>
      </c>
      <c r="N15675" t="s">
        <v>16314</v>
      </c>
      <c r="O15675" s="3" t="s">
        <v>104050</v>
      </c>
      <c r="P15675" t="s">
        <v>16314</v>
      </c>
      <c r="Q15675" t="s">
        <v>16314</v>
      </c>
      <c r="R15675" t="s">
        <v>104050</v>
      </c>
      <c r="S15675" s="4" t="str">
        <f t="shared" si="244"/>
        <v>1997</v>
      </c>
    </row>
    <row r="15676" spans="1:19" hidden="1" x14ac:dyDescent="0.35">
      <c r="A15676" t="s">
        <v>104048</v>
      </c>
      <c r="B15676" t="s">
        <v>104049</v>
      </c>
      <c r="C15676" t="s">
        <v>104051</v>
      </c>
      <c r="D15676" t="s">
        <v>104052</v>
      </c>
      <c r="E15676" t="s">
        <v>104053</v>
      </c>
      <c r="F15676" t="s">
        <v>104054</v>
      </c>
      <c r="I15676" t="s">
        <v>104055</v>
      </c>
      <c r="J15676" t="s">
        <v>104056</v>
      </c>
      <c r="M15676" t="s">
        <v>112323</v>
      </c>
      <c r="N15676" t="s">
        <v>16314</v>
      </c>
      <c r="O15676" s="3" t="s">
        <v>104057</v>
      </c>
      <c r="P15676" t="s">
        <v>16314</v>
      </c>
      <c r="Q15676" t="s">
        <v>16314</v>
      </c>
      <c r="R15676" t="s">
        <v>104057</v>
      </c>
      <c r="S15676" s="4" t="str">
        <f t="shared" si="244"/>
        <v>1997</v>
      </c>
    </row>
    <row r="15677" spans="1:19" ht="29" hidden="1" x14ac:dyDescent="0.35">
      <c r="A15677" t="s">
        <v>104053</v>
      </c>
      <c r="B15677" t="s">
        <v>104054</v>
      </c>
      <c r="C15677" t="s">
        <v>104058</v>
      </c>
      <c r="D15677" t="s">
        <v>104059</v>
      </c>
      <c r="E15677" t="s">
        <v>104060</v>
      </c>
      <c r="F15677" t="s">
        <v>104061</v>
      </c>
      <c r="I15677" t="s">
        <v>104062</v>
      </c>
      <c r="J15677" t="s">
        <v>104063</v>
      </c>
      <c r="K15677" s="2" t="s">
        <v>78795</v>
      </c>
      <c r="M15677" t="s">
        <v>16314</v>
      </c>
      <c r="N15677" t="s">
        <v>16314</v>
      </c>
      <c r="O15677" s="3" t="s">
        <v>104064</v>
      </c>
      <c r="P15677" t="s">
        <v>16314</v>
      </c>
      <c r="Q15677" t="s">
        <v>16314</v>
      </c>
      <c r="R15677" t="s">
        <v>104064</v>
      </c>
      <c r="S15677" s="4" t="str">
        <f t="shared" si="244"/>
        <v>1997</v>
      </c>
    </row>
    <row r="15678" spans="1:19" ht="29" hidden="1" x14ac:dyDescent="0.35">
      <c r="A15678" t="s">
        <v>104060</v>
      </c>
      <c r="B15678" t="s">
        <v>104061</v>
      </c>
      <c r="C15678" t="s">
        <v>104065</v>
      </c>
      <c r="D15678" t="s">
        <v>104066</v>
      </c>
      <c r="E15678" t="s">
        <v>104067</v>
      </c>
      <c r="F15678" t="s">
        <v>104068</v>
      </c>
      <c r="I15678" t="s">
        <v>104069</v>
      </c>
      <c r="J15678" t="s">
        <v>104070</v>
      </c>
      <c r="K15678" s="2" t="s">
        <v>78795</v>
      </c>
      <c r="M15678" t="s">
        <v>16314</v>
      </c>
      <c r="N15678" t="s">
        <v>16314</v>
      </c>
      <c r="O15678" s="3" t="s">
        <v>104071</v>
      </c>
      <c r="P15678" t="s">
        <v>16314</v>
      </c>
      <c r="Q15678" t="s">
        <v>16314</v>
      </c>
      <c r="R15678" t="s">
        <v>104071</v>
      </c>
      <c r="S15678" s="4" t="str">
        <f t="shared" si="244"/>
        <v>1997</v>
      </c>
    </row>
    <row r="15679" spans="1:19" hidden="1" x14ac:dyDescent="0.35">
      <c r="A15679" t="s">
        <v>104067</v>
      </c>
      <c r="B15679" t="s">
        <v>104068</v>
      </c>
      <c r="C15679" t="s">
        <v>104072</v>
      </c>
      <c r="D15679" t="s">
        <v>104073</v>
      </c>
      <c r="E15679" t="s">
        <v>104074</v>
      </c>
      <c r="F15679" t="s">
        <v>104075</v>
      </c>
      <c r="I15679" t="s">
        <v>512</v>
      </c>
      <c r="J15679" t="s">
        <v>512</v>
      </c>
      <c r="M15679" t="s">
        <v>112297</v>
      </c>
      <c r="N15679" t="s">
        <v>16314</v>
      </c>
      <c r="O15679" s="3" t="s">
        <v>104076</v>
      </c>
      <c r="P15679" t="s">
        <v>16314</v>
      </c>
      <c r="Q15679" t="s">
        <v>16314</v>
      </c>
      <c r="R15679" t="s">
        <v>104076</v>
      </c>
      <c r="S15679" s="4" t="str">
        <f t="shared" si="244"/>
        <v>1997</v>
      </c>
    </row>
    <row r="15680" spans="1:19" ht="29" hidden="1" x14ac:dyDescent="0.35">
      <c r="A15680" t="s">
        <v>104074</v>
      </c>
      <c r="B15680" t="s">
        <v>104075</v>
      </c>
      <c r="C15680" t="s">
        <v>104077</v>
      </c>
      <c r="D15680" t="s">
        <v>104078</v>
      </c>
      <c r="E15680" t="s">
        <v>104079</v>
      </c>
      <c r="F15680" t="s">
        <v>104080</v>
      </c>
      <c r="I15680" t="s">
        <v>104081</v>
      </c>
      <c r="J15680" t="s">
        <v>104082</v>
      </c>
      <c r="K15680" s="2" t="s">
        <v>78795</v>
      </c>
      <c r="M15680" t="s">
        <v>16314</v>
      </c>
      <c r="N15680" t="s">
        <v>16314</v>
      </c>
      <c r="O15680" s="3" t="s">
        <v>104083</v>
      </c>
      <c r="P15680" t="s">
        <v>16314</v>
      </c>
      <c r="Q15680" t="s">
        <v>16314</v>
      </c>
      <c r="R15680" t="s">
        <v>104083</v>
      </c>
      <c r="S15680" s="4" t="str">
        <f t="shared" si="244"/>
        <v>1997</v>
      </c>
    </row>
    <row r="15681" spans="1:19" hidden="1" x14ac:dyDescent="0.35">
      <c r="A15681" t="s">
        <v>104079</v>
      </c>
      <c r="B15681" t="s">
        <v>104080</v>
      </c>
      <c r="C15681" t="s">
        <v>104084</v>
      </c>
      <c r="D15681" t="s">
        <v>104085</v>
      </c>
      <c r="E15681" t="s">
        <v>104086</v>
      </c>
      <c r="F15681" t="s">
        <v>104087</v>
      </c>
      <c r="I15681" t="s">
        <v>104088</v>
      </c>
      <c r="J15681" t="s">
        <v>104089</v>
      </c>
      <c r="M15681" t="s">
        <v>112301</v>
      </c>
      <c r="N15681" t="s">
        <v>16314</v>
      </c>
      <c r="O15681" s="3" t="s">
        <v>104090</v>
      </c>
      <c r="P15681" t="s">
        <v>16314</v>
      </c>
      <c r="Q15681" t="s">
        <v>16314</v>
      </c>
      <c r="R15681" t="s">
        <v>104090</v>
      </c>
      <c r="S15681" s="4" t="str">
        <f t="shared" si="244"/>
        <v>1997</v>
      </c>
    </row>
    <row r="15682" spans="1:19" hidden="1" x14ac:dyDescent="0.35">
      <c r="A15682" t="s">
        <v>104086</v>
      </c>
      <c r="B15682" t="s">
        <v>104087</v>
      </c>
      <c r="C15682" t="s">
        <v>104091</v>
      </c>
      <c r="D15682" t="s">
        <v>104092</v>
      </c>
      <c r="E15682" t="s">
        <v>104093</v>
      </c>
      <c r="F15682" t="s">
        <v>104094</v>
      </c>
      <c r="I15682" t="s">
        <v>104095</v>
      </c>
      <c r="J15682" t="s">
        <v>104096</v>
      </c>
      <c r="M15682" t="s">
        <v>112301</v>
      </c>
      <c r="N15682" t="s">
        <v>16314</v>
      </c>
      <c r="O15682" s="3" t="s">
        <v>104097</v>
      </c>
      <c r="P15682" t="s">
        <v>16314</v>
      </c>
      <c r="Q15682" t="s">
        <v>16314</v>
      </c>
      <c r="R15682" t="s">
        <v>104097</v>
      </c>
      <c r="S15682" s="4" t="str">
        <f t="shared" si="244"/>
        <v>1997</v>
      </c>
    </row>
    <row r="15683" spans="1:19" hidden="1" x14ac:dyDescent="0.35">
      <c r="A15683" t="s">
        <v>104093</v>
      </c>
      <c r="B15683" t="s">
        <v>104094</v>
      </c>
      <c r="C15683" t="s">
        <v>104098</v>
      </c>
      <c r="D15683" t="s">
        <v>104099</v>
      </c>
      <c r="E15683" t="s">
        <v>104100</v>
      </c>
      <c r="F15683">
        <v>770178349</v>
      </c>
      <c r="I15683" t="s">
        <v>104101</v>
      </c>
      <c r="J15683" t="s">
        <v>104102</v>
      </c>
      <c r="M15683" t="s">
        <v>112301</v>
      </c>
      <c r="N15683" t="s">
        <v>16314</v>
      </c>
      <c r="O15683" s="3" t="s">
        <v>104103</v>
      </c>
      <c r="P15683" t="s">
        <v>16314</v>
      </c>
      <c r="Q15683" t="s">
        <v>16314</v>
      </c>
      <c r="R15683" t="s">
        <v>104103</v>
      </c>
      <c r="S15683" s="4" t="str">
        <f t="shared" ref="S15683:S15746" si="245">LEFT(RIGHT(R15683,19),4)</f>
        <v>1997</v>
      </c>
    </row>
    <row r="15684" spans="1:19" hidden="1" x14ac:dyDescent="0.35">
      <c r="A15684" t="s">
        <v>104100</v>
      </c>
      <c r="B15684">
        <v>770178349</v>
      </c>
      <c r="C15684" t="s">
        <v>104104</v>
      </c>
      <c r="D15684" t="s">
        <v>104105</v>
      </c>
      <c r="E15684" t="s">
        <v>104106</v>
      </c>
      <c r="F15684" t="s">
        <v>104107</v>
      </c>
      <c r="I15684" t="s">
        <v>104108</v>
      </c>
      <c r="J15684" t="s">
        <v>104109</v>
      </c>
      <c r="M15684" t="s">
        <v>112301</v>
      </c>
      <c r="N15684" t="s">
        <v>16314</v>
      </c>
      <c r="O15684" s="3" t="s">
        <v>104110</v>
      </c>
      <c r="P15684" t="s">
        <v>16314</v>
      </c>
      <c r="Q15684" t="s">
        <v>16314</v>
      </c>
      <c r="R15684" t="s">
        <v>104110</v>
      </c>
      <c r="S15684" s="4" t="str">
        <f t="shared" si="245"/>
        <v>1997</v>
      </c>
    </row>
    <row r="15685" spans="1:19" ht="203" hidden="1" x14ac:dyDescent="0.35">
      <c r="A15685" t="s">
        <v>104106</v>
      </c>
      <c r="B15685" t="s">
        <v>104107</v>
      </c>
      <c r="C15685" t="s">
        <v>104111</v>
      </c>
      <c r="D15685" t="s">
        <v>104112</v>
      </c>
      <c r="E15685" t="s">
        <v>104113</v>
      </c>
      <c r="F15685" t="s">
        <v>104114</v>
      </c>
      <c r="I15685" t="s">
        <v>104115</v>
      </c>
      <c r="J15685" t="s">
        <v>104116</v>
      </c>
      <c r="K15685" s="2" t="s">
        <v>104117</v>
      </c>
      <c r="M15685" t="s">
        <v>16314</v>
      </c>
      <c r="N15685" t="s">
        <v>16314</v>
      </c>
      <c r="O15685" s="3" t="s">
        <v>104118</v>
      </c>
      <c r="P15685" t="s">
        <v>16314</v>
      </c>
      <c r="Q15685" t="s">
        <v>16314</v>
      </c>
      <c r="R15685" t="s">
        <v>104118</v>
      </c>
      <c r="S15685" s="4" t="str">
        <f t="shared" si="245"/>
        <v>1997</v>
      </c>
    </row>
    <row r="15686" spans="1:19" hidden="1" x14ac:dyDescent="0.35">
      <c r="A15686" t="s">
        <v>104113</v>
      </c>
      <c r="B15686" t="s">
        <v>104114</v>
      </c>
      <c r="C15686" t="s">
        <v>104119</v>
      </c>
      <c r="D15686" t="s">
        <v>104120</v>
      </c>
      <c r="E15686" t="s">
        <v>104121</v>
      </c>
      <c r="F15686" t="s">
        <v>104122</v>
      </c>
      <c r="I15686" t="s">
        <v>104123</v>
      </c>
      <c r="J15686" t="s">
        <v>104124</v>
      </c>
      <c r="M15686" t="s">
        <v>112305</v>
      </c>
      <c r="N15686" t="s">
        <v>16314</v>
      </c>
      <c r="O15686" s="3" t="s">
        <v>104125</v>
      </c>
      <c r="P15686" t="s">
        <v>16314</v>
      </c>
      <c r="Q15686" t="s">
        <v>16314</v>
      </c>
      <c r="R15686" t="s">
        <v>104125</v>
      </c>
      <c r="S15686" s="4" t="str">
        <f t="shared" si="245"/>
        <v>1997</v>
      </c>
    </row>
    <row r="15687" spans="1:19" hidden="1" x14ac:dyDescent="0.35">
      <c r="A15687" t="s">
        <v>104121</v>
      </c>
      <c r="B15687" t="s">
        <v>104122</v>
      </c>
      <c r="C15687" t="s">
        <v>104126</v>
      </c>
      <c r="D15687" t="s">
        <v>104127</v>
      </c>
      <c r="E15687" s="1" t="s">
        <v>104128</v>
      </c>
      <c r="F15687" s="1" t="s">
        <v>104129</v>
      </c>
      <c r="I15687" t="s">
        <v>104130</v>
      </c>
      <c r="J15687" t="s">
        <v>104131</v>
      </c>
      <c r="M15687" t="s">
        <v>112305</v>
      </c>
      <c r="N15687" t="s">
        <v>16314</v>
      </c>
      <c r="O15687" s="3" t="s">
        <v>104132</v>
      </c>
      <c r="P15687" t="s">
        <v>16314</v>
      </c>
      <c r="Q15687" t="s">
        <v>16314</v>
      </c>
      <c r="R15687" t="s">
        <v>104132</v>
      </c>
      <c r="S15687" s="4" t="str">
        <f t="shared" si="245"/>
        <v>1997</v>
      </c>
    </row>
    <row r="15688" spans="1:19" ht="203" hidden="1" x14ac:dyDescent="0.35">
      <c r="A15688" s="1" t="s">
        <v>104128</v>
      </c>
      <c r="B15688" s="1" t="s">
        <v>104129</v>
      </c>
      <c r="C15688" t="s">
        <v>104133</v>
      </c>
      <c r="D15688" t="s">
        <v>104134</v>
      </c>
      <c r="E15688" t="s">
        <v>104135</v>
      </c>
      <c r="F15688" t="s">
        <v>104136</v>
      </c>
      <c r="I15688" t="s">
        <v>104137</v>
      </c>
      <c r="J15688" t="s">
        <v>104138</v>
      </c>
      <c r="K15688" s="2" t="s">
        <v>104139</v>
      </c>
      <c r="M15688" t="s">
        <v>16314</v>
      </c>
      <c r="N15688" t="s">
        <v>16314</v>
      </c>
      <c r="O15688" s="3" t="s">
        <v>104140</v>
      </c>
      <c r="P15688" t="s">
        <v>16314</v>
      </c>
      <c r="Q15688" t="s">
        <v>16314</v>
      </c>
      <c r="R15688" t="s">
        <v>104140</v>
      </c>
      <c r="S15688" s="4" t="str">
        <f t="shared" si="245"/>
        <v>1997</v>
      </c>
    </row>
    <row r="15689" spans="1:19" hidden="1" x14ac:dyDescent="0.35">
      <c r="A15689" t="s">
        <v>104135</v>
      </c>
      <c r="B15689" t="s">
        <v>104136</v>
      </c>
      <c r="C15689" t="s">
        <v>104141</v>
      </c>
      <c r="D15689" t="s">
        <v>104142</v>
      </c>
      <c r="E15689" t="s">
        <v>104143</v>
      </c>
      <c r="F15689" t="s">
        <v>104144</v>
      </c>
      <c r="I15689" t="s">
        <v>512</v>
      </c>
      <c r="J15689" t="s">
        <v>512</v>
      </c>
      <c r="M15689" t="s">
        <v>112297</v>
      </c>
      <c r="N15689" t="s">
        <v>16314</v>
      </c>
      <c r="O15689" s="3" t="s">
        <v>104145</v>
      </c>
      <c r="P15689" t="s">
        <v>16314</v>
      </c>
      <c r="Q15689" t="s">
        <v>16314</v>
      </c>
      <c r="R15689" t="s">
        <v>104145</v>
      </c>
      <c r="S15689" s="4" t="str">
        <f t="shared" si="245"/>
        <v>1997</v>
      </c>
    </row>
    <row r="15690" spans="1:19" hidden="1" x14ac:dyDescent="0.35">
      <c r="A15690" t="s">
        <v>104143</v>
      </c>
      <c r="B15690" t="s">
        <v>104144</v>
      </c>
      <c r="C15690" t="s">
        <v>104146</v>
      </c>
      <c r="D15690" t="s">
        <v>104147</v>
      </c>
      <c r="E15690" t="s">
        <v>104148</v>
      </c>
      <c r="F15690" t="s">
        <v>104149</v>
      </c>
      <c r="I15690" t="s">
        <v>104150</v>
      </c>
      <c r="J15690" t="s">
        <v>104151</v>
      </c>
      <c r="M15690" t="s">
        <v>112314</v>
      </c>
      <c r="N15690" t="s">
        <v>16314</v>
      </c>
      <c r="O15690" s="3" t="s">
        <v>104152</v>
      </c>
      <c r="P15690" t="s">
        <v>16314</v>
      </c>
      <c r="Q15690" t="s">
        <v>16314</v>
      </c>
      <c r="R15690" t="s">
        <v>104152</v>
      </c>
      <c r="S15690" s="4" t="str">
        <f t="shared" si="245"/>
        <v>1997</v>
      </c>
    </row>
    <row r="15691" spans="1:19" hidden="1" x14ac:dyDescent="0.35">
      <c r="A15691" t="s">
        <v>104148</v>
      </c>
      <c r="B15691" t="s">
        <v>104149</v>
      </c>
      <c r="C15691" t="s">
        <v>104153</v>
      </c>
      <c r="D15691" t="s">
        <v>104154</v>
      </c>
      <c r="E15691" t="s">
        <v>104155</v>
      </c>
      <c r="F15691" t="s">
        <v>104156</v>
      </c>
      <c r="I15691" t="s">
        <v>104157</v>
      </c>
      <c r="J15691" t="s">
        <v>104158</v>
      </c>
      <c r="M15691" t="s">
        <v>112323</v>
      </c>
      <c r="N15691" t="s">
        <v>16314</v>
      </c>
      <c r="O15691" s="3" t="s">
        <v>104159</v>
      </c>
      <c r="P15691" t="s">
        <v>16314</v>
      </c>
      <c r="Q15691" t="s">
        <v>16314</v>
      </c>
      <c r="R15691" t="s">
        <v>104159</v>
      </c>
      <c r="S15691" s="4" t="str">
        <f t="shared" si="245"/>
        <v>1997</v>
      </c>
    </row>
    <row r="15692" spans="1:19" hidden="1" x14ac:dyDescent="0.35">
      <c r="A15692" t="s">
        <v>104155</v>
      </c>
      <c r="B15692" t="s">
        <v>104156</v>
      </c>
      <c r="C15692" t="s">
        <v>104160</v>
      </c>
      <c r="D15692" t="s">
        <v>104161</v>
      </c>
      <c r="E15692" t="s">
        <v>104162</v>
      </c>
      <c r="F15692" t="s">
        <v>104163</v>
      </c>
      <c r="I15692" t="s">
        <v>512</v>
      </c>
      <c r="J15692" t="s">
        <v>512</v>
      </c>
      <c r="M15692" t="s">
        <v>112297</v>
      </c>
      <c r="N15692" t="s">
        <v>16314</v>
      </c>
      <c r="O15692" s="3" t="s">
        <v>104164</v>
      </c>
      <c r="P15692" t="s">
        <v>16314</v>
      </c>
      <c r="Q15692" t="s">
        <v>16314</v>
      </c>
      <c r="R15692" t="s">
        <v>104164</v>
      </c>
      <c r="S15692" s="4" t="str">
        <f t="shared" si="245"/>
        <v>1997</v>
      </c>
    </row>
    <row r="15693" spans="1:19" hidden="1" x14ac:dyDescent="0.35">
      <c r="A15693" t="s">
        <v>104162</v>
      </c>
      <c r="B15693" t="s">
        <v>104163</v>
      </c>
      <c r="C15693" t="s">
        <v>104165</v>
      </c>
      <c r="D15693" t="s">
        <v>104166</v>
      </c>
      <c r="E15693" t="s">
        <v>104167</v>
      </c>
      <c r="F15693" t="s">
        <v>104168</v>
      </c>
      <c r="I15693" t="s">
        <v>512</v>
      </c>
      <c r="J15693" t="s">
        <v>512</v>
      </c>
      <c r="M15693" t="s">
        <v>112297</v>
      </c>
      <c r="N15693" t="s">
        <v>16314</v>
      </c>
      <c r="O15693" s="3" t="s">
        <v>104169</v>
      </c>
      <c r="P15693" t="s">
        <v>16314</v>
      </c>
      <c r="Q15693" t="s">
        <v>16314</v>
      </c>
      <c r="R15693" t="s">
        <v>104169</v>
      </c>
      <c r="S15693" s="4" t="str">
        <f t="shared" si="245"/>
        <v>1997</v>
      </c>
    </row>
    <row r="15694" spans="1:19" hidden="1" x14ac:dyDescent="0.35">
      <c r="A15694" t="s">
        <v>104167</v>
      </c>
      <c r="B15694" t="s">
        <v>104168</v>
      </c>
      <c r="C15694" t="s">
        <v>104170</v>
      </c>
      <c r="D15694" t="s">
        <v>104171</v>
      </c>
      <c r="E15694" t="s">
        <v>104172</v>
      </c>
      <c r="F15694" t="s">
        <v>104173</v>
      </c>
      <c r="I15694" t="s">
        <v>104174</v>
      </c>
      <c r="J15694" t="s">
        <v>104175</v>
      </c>
      <c r="M15694" t="s">
        <v>112308</v>
      </c>
      <c r="N15694" t="s">
        <v>16314</v>
      </c>
      <c r="O15694" s="3" t="s">
        <v>104176</v>
      </c>
      <c r="P15694" t="s">
        <v>16314</v>
      </c>
      <c r="Q15694" t="s">
        <v>16314</v>
      </c>
      <c r="R15694" t="s">
        <v>104176</v>
      </c>
      <c r="S15694" s="4" t="str">
        <f t="shared" si="245"/>
        <v>1997</v>
      </c>
    </row>
    <row r="15695" spans="1:19" hidden="1" x14ac:dyDescent="0.35">
      <c r="A15695" t="s">
        <v>104172</v>
      </c>
      <c r="B15695" t="s">
        <v>104173</v>
      </c>
      <c r="C15695" t="s">
        <v>104177</v>
      </c>
      <c r="D15695" t="s">
        <v>104178</v>
      </c>
      <c r="E15695" t="s">
        <v>104179</v>
      </c>
      <c r="F15695" t="s">
        <v>104180</v>
      </c>
      <c r="I15695" t="s">
        <v>512</v>
      </c>
      <c r="J15695" t="s">
        <v>512</v>
      </c>
      <c r="M15695" t="s">
        <v>112297</v>
      </c>
      <c r="N15695" t="s">
        <v>16314</v>
      </c>
      <c r="O15695" s="3" t="s">
        <v>104181</v>
      </c>
      <c r="P15695" t="s">
        <v>16314</v>
      </c>
      <c r="Q15695" t="s">
        <v>16314</v>
      </c>
      <c r="R15695" t="s">
        <v>104181</v>
      </c>
      <c r="S15695" s="4" t="str">
        <f t="shared" si="245"/>
        <v>1997</v>
      </c>
    </row>
    <row r="15696" spans="1:19" hidden="1" x14ac:dyDescent="0.35">
      <c r="A15696" t="s">
        <v>104179</v>
      </c>
      <c r="B15696" t="s">
        <v>104180</v>
      </c>
      <c r="C15696" t="s">
        <v>104182</v>
      </c>
      <c r="D15696" t="s">
        <v>104183</v>
      </c>
      <c r="E15696" s="1" t="s">
        <v>104184</v>
      </c>
      <c r="F15696" s="1" t="s">
        <v>104185</v>
      </c>
      <c r="I15696" t="s">
        <v>512</v>
      </c>
      <c r="J15696" t="s">
        <v>512</v>
      </c>
      <c r="M15696" t="s">
        <v>112297</v>
      </c>
      <c r="N15696" t="s">
        <v>16314</v>
      </c>
      <c r="O15696" s="3" t="s">
        <v>104186</v>
      </c>
      <c r="P15696" t="s">
        <v>16314</v>
      </c>
      <c r="Q15696" t="s">
        <v>16314</v>
      </c>
      <c r="R15696" t="s">
        <v>104186</v>
      </c>
      <c r="S15696" s="4" t="str">
        <f t="shared" si="245"/>
        <v>1997</v>
      </c>
    </row>
    <row r="15697" spans="1:19" hidden="1" x14ac:dyDescent="0.35">
      <c r="A15697" s="1" t="s">
        <v>104184</v>
      </c>
      <c r="B15697" s="1" t="s">
        <v>104185</v>
      </c>
      <c r="C15697" t="s">
        <v>104187</v>
      </c>
      <c r="D15697" t="s">
        <v>104188</v>
      </c>
      <c r="E15697" t="s">
        <v>104189</v>
      </c>
      <c r="F15697" t="s">
        <v>104190</v>
      </c>
      <c r="I15697" t="s">
        <v>104191</v>
      </c>
      <c r="J15697" t="s">
        <v>104192</v>
      </c>
      <c r="M15697" t="s">
        <v>112297</v>
      </c>
      <c r="N15697" t="s">
        <v>16314</v>
      </c>
      <c r="O15697" s="3" t="s">
        <v>104193</v>
      </c>
      <c r="P15697" t="s">
        <v>16314</v>
      </c>
      <c r="Q15697" t="s">
        <v>16314</v>
      </c>
      <c r="R15697" t="s">
        <v>104193</v>
      </c>
      <c r="S15697" s="4" t="str">
        <f t="shared" si="245"/>
        <v>1997</v>
      </c>
    </row>
    <row r="15698" spans="1:19" hidden="1" x14ac:dyDescent="0.35">
      <c r="A15698" t="s">
        <v>104189</v>
      </c>
      <c r="B15698" t="s">
        <v>104190</v>
      </c>
      <c r="C15698" t="s">
        <v>104194</v>
      </c>
      <c r="D15698" t="s">
        <v>104195</v>
      </c>
      <c r="E15698" t="s">
        <v>104196</v>
      </c>
      <c r="F15698" t="s">
        <v>104197</v>
      </c>
      <c r="I15698" t="s">
        <v>104198</v>
      </c>
      <c r="J15698" t="s">
        <v>104199</v>
      </c>
      <c r="M15698" t="s">
        <v>112308</v>
      </c>
      <c r="N15698" t="s">
        <v>16314</v>
      </c>
      <c r="O15698" s="3" t="s">
        <v>104200</v>
      </c>
      <c r="P15698" t="s">
        <v>16314</v>
      </c>
      <c r="Q15698" t="s">
        <v>16314</v>
      </c>
      <c r="R15698" t="s">
        <v>104200</v>
      </c>
      <c r="S15698" s="4" t="str">
        <f t="shared" si="245"/>
        <v>1997</v>
      </c>
    </row>
    <row r="15699" spans="1:19" hidden="1" x14ac:dyDescent="0.35">
      <c r="A15699" t="s">
        <v>104196</v>
      </c>
      <c r="B15699" t="s">
        <v>104197</v>
      </c>
      <c r="C15699" t="s">
        <v>104201</v>
      </c>
      <c r="D15699" t="s">
        <v>104202</v>
      </c>
      <c r="E15699" t="s">
        <v>104203</v>
      </c>
      <c r="F15699" t="s">
        <v>104204</v>
      </c>
      <c r="I15699" t="s">
        <v>512</v>
      </c>
      <c r="J15699" t="s">
        <v>512</v>
      </c>
      <c r="M15699" t="s">
        <v>112297</v>
      </c>
      <c r="N15699" t="s">
        <v>16314</v>
      </c>
      <c r="O15699" s="3" t="s">
        <v>104205</v>
      </c>
      <c r="P15699" t="s">
        <v>16314</v>
      </c>
      <c r="Q15699" t="s">
        <v>16314</v>
      </c>
      <c r="R15699" t="s">
        <v>104205</v>
      </c>
      <c r="S15699" s="4" t="str">
        <f t="shared" si="245"/>
        <v>1997</v>
      </c>
    </row>
    <row r="15700" spans="1:19" hidden="1" x14ac:dyDescent="0.35">
      <c r="A15700" t="s">
        <v>104203</v>
      </c>
      <c r="B15700" t="s">
        <v>104204</v>
      </c>
      <c r="C15700" t="s">
        <v>104206</v>
      </c>
      <c r="D15700" t="s">
        <v>104207</v>
      </c>
      <c r="E15700" t="s">
        <v>104208</v>
      </c>
      <c r="F15700" t="s">
        <v>104209</v>
      </c>
      <c r="I15700" t="s">
        <v>104210</v>
      </c>
      <c r="J15700" t="s">
        <v>104211</v>
      </c>
      <c r="M15700" t="s">
        <v>112297</v>
      </c>
      <c r="N15700" t="s">
        <v>16314</v>
      </c>
      <c r="O15700" s="3" t="s">
        <v>104212</v>
      </c>
      <c r="P15700" t="s">
        <v>16314</v>
      </c>
      <c r="Q15700" t="s">
        <v>16314</v>
      </c>
      <c r="R15700" t="s">
        <v>104212</v>
      </c>
      <c r="S15700" s="4" t="str">
        <f t="shared" si="245"/>
        <v>1997</v>
      </c>
    </row>
    <row r="15701" spans="1:19" hidden="1" x14ac:dyDescent="0.35">
      <c r="A15701" t="s">
        <v>104208</v>
      </c>
      <c r="B15701" t="s">
        <v>104209</v>
      </c>
      <c r="C15701" t="s">
        <v>104213</v>
      </c>
      <c r="D15701" t="s">
        <v>104214</v>
      </c>
      <c r="E15701" t="s">
        <v>104215</v>
      </c>
      <c r="F15701" t="s">
        <v>104216</v>
      </c>
      <c r="I15701" t="s">
        <v>104217</v>
      </c>
      <c r="J15701" t="s">
        <v>104218</v>
      </c>
      <c r="M15701" t="s">
        <v>112314</v>
      </c>
      <c r="N15701" t="s">
        <v>16314</v>
      </c>
      <c r="O15701" s="3" t="s">
        <v>104219</v>
      </c>
      <c r="P15701" t="s">
        <v>16314</v>
      </c>
      <c r="Q15701" t="s">
        <v>16314</v>
      </c>
      <c r="R15701" t="s">
        <v>104219</v>
      </c>
      <c r="S15701" s="4" t="str">
        <f t="shared" si="245"/>
        <v>1997</v>
      </c>
    </row>
    <row r="15702" spans="1:19" hidden="1" x14ac:dyDescent="0.35">
      <c r="A15702" t="s">
        <v>104215</v>
      </c>
      <c r="B15702" t="s">
        <v>104216</v>
      </c>
      <c r="C15702" t="s">
        <v>104220</v>
      </c>
      <c r="D15702" t="s">
        <v>104221</v>
      </c>
      <c r="E15702" t="s">
        <v>104222</v>
      </c>
      <c r="F15702" t="s">
        <v>104223</v>
      </c>
      <c r="I15702" t="s">
        <v>512</v>
      </c>
      <c r="J15702" t="s">
        <v>512</v>
      </c>
      <c r="M15702" t="s">
        <v>112297</v>
      </c>
      <c r="N15702" t="s">
        <v>16314</v>
      </c>
      <c r="O15702" s="3" t="s">
        <v>104224</v>
      </c>
      <c r="P15702" t="s">
        <v>16314</v>
      </c>
      <c r="Q15702" t="s">
        <v>16314</v>
      </c>
      <c r="R15702" t="s">
        <v>104224</v>
      </c>
      <c r="S15702" s="4" t="str">
        <f t="shared" si="245"/>
        <v>1997</v>
      </c>
    </row>
    <row r="15703" spans="1:19" hidden="1" x14ac:dyDescent="0.35">
      <c r="A15703" t="s">
        <v>104222</v>
      </c>
      <c r="B15703" t="s">
        <v>104223</v>
      </c>
      <c r="C15703" t="s">
        <v>104225</v>
      </c>
      <c r="D15703" t="s">
        <v>104226</v>
      </c>
      <c r="E15703" t="s">
        <v>104227</v>
      </c>
      <c r="F15703" t="s">
        <v>104228</v>
      </c>
      <c r="I15703" t="s">
        <v>104229</v>
      </c>
      <c r="J15703" t="s">
        <v>104230</v>
      </c>
      <c r="M15703" t="s">
        <v>112297</v>
      </c>
      <c r="N15703" t="s">
        <v>16314</v>
      </c>
      <c r="O15703" s="3" t="s">
        <v>104231</v>
      </c>
      <c r="P15703" t="s">
        <v>16314</v>
      </c>
      <c r="Q15703" t="s">
        <v>16314</v>
      </c>
      <c r="R15703" t="s">
        <v>104231</v>
      </c>
      <c r="S15703" s="4" t="str">
        <f t="shared" si="245"/>
        <v>1997</v>
      </c>
    </row>
    <row r="15704" spans="1:19" hidden="1" x14ac:dyDescent="0.35">
      <c r="A15704" t="s">
        <v>104227</v>
      </c>
      <c r="B15704" t="s">
        <v>104228</v>
      </c>
      <c r="C15704" t="s">
        <v>104232</v>
      </c>
      <c r="D15704" t="s">
        <v>104233</v>
      </c>
      <c r="E15704" t="s">
        <v>104234</v>
      </c>
      <c r="F15704" t="s">
        <v>104235</v>
      </c>
      <c r="I15704" t="s">
        <v>104236</v>
      </c>
      <c r="J15704" t="s">
        <v>104237</v>
      </c>
      <c r="M15704" t="s">
        <v>112308</v>
      </c>
      <c r="N15704" t="s">
        <v>16314</v>
      </c>
      <c r="O15704" s="3" t="s">
        <v>104238</v>
      </c>
      <c r="P15704" t="s">
        <v>16314</v>
      </c>
      <c r="Q15704" t="s">
        <v>16314</v>
      </c>
      <c r="R15704" t="s">
        <v>104238</v>
      </c>
      <c r="S15704" s="4" t="str">
        <f t="shared" si="245"/>
        <v>1997</v>
      </c>
    </row>
    <row r="15705" spans="1:19" hidden="1" x14ac:dyDescent="0.35">
      <c r="A15705" t="s">
        <v>104234</v>
      </c>
      <c r="B15705" t="s">
        <v>104235</v>
      </c>
      <c r="C15705" t="s">
        <v>104239</v>
      </c>
      <c r="D15705" t="s">
        <v>104240</v>
      </c>
      <c r="E15705" t="s">
        <v>104241</v>
      </c>
      <c r="F15705" t="s">
        <v>104242</v>
      </c>
      <c r="I15705" t="s">
        <v>104243</v>
      </c>
      <c r="J15705" t="s">
        <v>104244</v>
      </c>
      <c r="M15705" t="s">
        <v>112323</v>
      </c>
      <c r="N15705" t="s">
        <v>16314</v>
      </c>
      <c r="O15705" s="3" t="s">
        <v>104245</v>
      </c>
      <c r="P15705" t="s">
        <v>16314</v>
      </c>
      <c r="Q15705" t="s">
        <v>16314</v>
      </c>
      <c r="R15705" t="s">
        <v>104245</v>
      </c>
      <c r="S15705" s="4" t="str">
        <f t="shared" si="245"/>
        <v>1997</v>
      </c>
    </row>
    <row r="15706" spans="1:19" hidden="1" x14ac:dyDescent="0.35">
      <c r="A15706" t="s">
        <v>104241</v>
      </c>
      <c r="B15706" t="s">
        <v>104242</v>
      </c>
      <c r="C15706" t="s">
        <v>104246</v>
      </c>
      <c r="D15706" t="s">
        <v>104247</v>
      </c>
      <c r="E15706" t="s">
        <v>104248</v>
      </c>
      <c r="F15706" t="s">
        <v>104249</v>
      </c>
      <c r="I15706" t="s">
        <v>104250</v>
      </c>
      <c r="J15706" t="s">
        <v>104251</v>
      </c>
      <c r="M15706" t="s">
        <v>112314</v>
      </c>
      <c r="N15706" t="s">
        <v>16314</v>
      </c>
      <c r="O15706" s="3" t="s">
        <v>104252</v>
      </c>
      <c r="P15706" t="s">
        <v>16314</v>
      </c>
      <c r="Q15706" t="s">
        <v>16314</v>
      </c>
      <c r="R15706" t="s">
        <v>104252</v>
      </c>
      <c r="S15706" s="4" t="str">
        <f t="shared" si="245"/>
        <v>1997</v>
      </c>
    </row>
    <row r="15707" spans="1:19" hidden="1" x14ac:dyDescent="0.35">
      <c r="A15707" t="s">
        <v>104248</v>
      </c>
      <c r="B15707" t="s">
        <v>104249</v>
      </c>
      <c r="C15707" t="s">
        <v>104253</v>
      </c>
      <c r="D15707" t="s">
        <v>104254</v>
      </c>
      <c r="E15707" t="s">
        <v>104255</v>
      </c>
      <c r="F15707" t="s">
        <v>104256</v>
      </c>
      <c r="I15707" t="s">
        <v>104257</v>
      </c>
      <c r="J15707" t="s">
        <v>104258</v>
      </c>
      <c r="M15707" t="s">
        <v>112314</v>
      </c>
      <c r="N15707" t="s">
        <v>16314</v>
      </c>
      <c r="O15707" s="3" t="s">
        <v>104259</v>
      </c>
      <c r="P15707" t="s">
        <v>16314</v>
      </c>
      <c r="Q15707" t="s">
        <v>16314</v>
      </c>
      <c r="R15707" t="s">
        <v>104259</v>
      </c>
      <c r="S15707" s="4" t="str">
        <f t="shared" si="245"/>
        <v>1997</v>
      </c>
    </row>
    <row r="15708" spans="1:19" hidden="1" x14ac:dyDescent="0.35">
      <c r="A15708" t="s">
        <v>104255</v>
      </c>
      <c r="B15708" t="s">
        <v>104256</v>
      </c>
      <c r="C15708" t="s">
        <v>104260</v>
      </c>
      <c r="D15708" t="s">
        <v>104261</v>
      </c>
      <c r="E15708" t="s">
        <v>104262</v>
      </c>
      <c r="F15708" t="s">
        <v>104263</v>
      </c>
      <c r="I15708" t="s">
        <v>104264</v>
      </c>
      <c r="J15708" t="s">
        <v>104265</v>
      </c>
      <c r="M15708" t="s">
        <v>112314</v>
      </c>
      <c r="N15708" t="s">
        <v>16314</v>
      </c>
      <c r="O15708" s="3" t="s">
        <v>104266</v>
      </c>
      <c r="P15708" t="s">
        <v>16314</v>
      </c>
      <c r="Q15708" t="s">
        <v>16314</v>
      </c>
      <c r="R15708" t="s">
        <v>104266</v>
      </c>
      <c r="S15708" s="4" t="str">
        <f t="shared" si="245"/>
        <v>1997</v>
      </c>
    </row>
    <row r="15709" spans="1:19" hidden="1" x14ac:dyDescent="0.35">
      <c r="A15709" t="s">
        <v>104262</v>
      </c>
      <c r="B15709" t="s">
        <v>104263</v>
      </c>
      <c r="C15709" t="s">
        <v>104267</v>
      </c>
      <c r="D15709" t="s">
        <v>104268</v>
      </c>
      <c r="E15709" t="s">
        <v>104269</v>
      </c>
      <c r="F15709" t="s">
        <v>104270</v>
      </c>
      <c r="I15709" t="s">
        <v>104271</v>
      </c>
      <c r="J15709" t="s">
        <v>104272</v>
      </c>
      <c r="M15709" t="s">
        <v>112314</v>
      </c>
      <c r="N15709" t="s">
        <v>16314</v>
      </c>
      <c r="O15709" s="3" t="s">
        <v>104273</v>
      </c>
      <c r="P15709" t="s">
        <v>16314</v>
      </c>
      <c r="Q15709" t="s">
        <v>16314</v>
      </c>
      <c r="R15709" t="s">
        <v>104273</v>
      </c>
      <c r="S15709" s="4" t="str">
        <f t="shared" si="245"/>
        <v>1997</v>
      </c>
    </row>
    <row r="15710" spans="1:19" hidden="1" x14ac:dyDescent="0.35">
      <c r="A15710" t="s">
        <v>104269</v>
      </c>
      <c r="B15710" t="s">
        <v>104270</v>
      </c>
      <c r="C15710" t="s">
        <v>104274</v>
      </c>
      <c r="D15710" t="s">
        <v>104275</v>
      </c>
      <c r="E15710" t="s">
        <v>104276</v>
      </c>
      <c r="F15710" t="s">
        <v>104277</v>
      </c>
      <c r="I15710" t="s">
        <v>104278</v>
      </c>
      <c r="J15710" t="s">
        <v>104279</v>
      </c>
      <c r="M15710" t="s">
        <v>112314</v>
      </c>
      <c r="N15710" t="s">
        <v>16314</v>
      </c>
      <c r="O15710" s="3" t="s">
        <v>104280</v>
      </c>
      <c r="P15710" t="s">
        <v>16314</v>
      </c>
      <c r="Q15710" t="s">
        <v>16314</v>
      </c>
      <c r="R15710" t="s">
        <v>104280</v>
      </c>
      <c r="S15710" s="4" t="str">
        <f t="shared" si="245"/>
        <v>1997</v>
      </c>
    </row>
    <row r="15711" spans="1:19" hidden="1" x14ac:dyDescent="0.35">
      <c r="A15711" t="s">
        <v>104276</v>
      </c>
      <c r="B15711" t="s">
        <v>104277</v>
      </c>
      <c r="C15711" t="s">
        <v>104281</v>
      </c>
      <c r="D15711" t="s">
        <v>104282</v>
      </c>
      <c r="E15711" t="s">
        <v>104283</v>
      </c>
      <c r="F15711" t="s">
        <v>104284</v>
      </c>
      <c r="I15711" t="s">
        <v>104285</v>
      </c>
      <c r="J15711" t="s">
        <v>104286</v>
      </c>
      <c r="M15711" t="s">
        <v>112305</v>
      </c>
      <c r="N15711" t="s">
        <v>16314</v>
      </c>
      <c r="O15711" s="3" t="s">
        <v>104287</v>
      </c>
      <c r="P15711" t="s">
        <v>16314</v>
      </c>
      <c r="Q15711" t="s">
        <v>16314</v>
      </c>
      <c r="R15711" t="s">
        <v>104287</v>
      </c>
      <c r="S15711" s="4" t="str">
        <f t="shared" si="245"/>
        <v>1997</v>
      </c>
    </row>
    <row r="15712" spans="1:19" hidden="1" x14ac:dyDescent="0.35">
      <c r="A15712" t="s">
        <v>104283</v>
      </c>
      <c r="B15712" t="s">
        <v>104284</v>
      </c>
      <c r="C15712" t="s">
        <v>104288</v>
      </c>
      <c r="D15712" t="s">
        <v>104289</v>
      </c>
      <c r="E15712" t="s">
        <v>104290</v>
      </c>
      <c r="F15712" s="1">
        <v>1.4068400000000001E+73</v>
      </c>
      <c r="I15712" t="s">
        <v>104291</v>
      </c>
      <c r="J15712" t="s">
        <v>104292</v>
      </c>
      <c r="M15712" t="s">
        <v>112314</v>
      </c>
      <c r="N15712" t="s">
        <v>16314</v>
      </c>
      <c r="O15712" s="3" t="s">
        <v>104293</v>
      </c>
      <c r="P15712" t="s">
        <v>16314</v>
      </c>
      <c r="Q15712" t="s">
        <v>16314</v>
      </c>
      <c r="R15712" t="s">
        <v>104293</v>
      </c>
      <c r="S15712" s="4" t="str">
        <f t="shared" si="245"/>
        <v>1997</v>
      </c>
    </row>
    <row r="15713" spans="1:19" hidden="1" x14ac:dyDescent="0.35">
      <c r="A15713" t="s">
        <v>104290</v>
      </c>
      <c r="B15713" s="1">
        <v>1.4068400000000001E+73</v>
      </c>
      <c r="C15713" t="s">
        <v>104294</v>
      </c>
      <c r="D15713" t="s">
        <v>104295</v>
      </c>
      <c r="E15713" t="s">
        <v>104296</v>
      </c>
      <c r="F15713" t="s">
        <v>104297</v>
      </c>
      <c r="I15713" t="s">
        <v>104298</v>
      </c>
      <c r="J15713" t="s">
        <v>104299</v>
      </c>
      <c r="M15713" t="s">
        <v>112297</v>
      </c>
      <c r="N15713" t="s">
        <v>16314</v>
      </c>
      <c r="O15713" s="3" t="s">
        <v>104300</v>
      </c>
      <c r="P15713" t="s">
        <v>16314</v>
      </c>
      <c r="Q15713" t="s">
        <v>16314</v>
      </c>
      <c r="R15713" t="s">
        <v>104300</v>
      </c>
      <c r="S15713" s="4" t="str">
        <f t="shared" si="245"/>
        <v>1997</v>
      </c>
    </row>
    <row r="15714" spans="1:19" hidden="1" x14ac:dyDescent="0.35">
      <c r="A15714" t="s">
        <v>104296</v>
      </c>
      <c r="B15714" t="s">
        <v>104297</v>
      </c>
      <c r="C15714" t="s">
        <v>104301</v>
      </c>
      <c r="D15714" t="s">
        <v>104302</v>
      </c>
      <c r="E15714" t="s">
        <v>104303</v>
      </c>
      <c r="F15714" t="s">
        <v>104304</v>
      </c>
      <c r="I15714" t="s">
        <v>104305</v>
      </c>
      <c r="J15714" t="s">
        <v>104306</v>
      </c>
      <c r="M15714" t="s">
        <v>112305</v>
      </c>
      <c r="N15714" t="s">
        <v>16314</v>
      </c>
      <c r="O15714" s="3" t="s">
        <v>104307</v>
      </c>
      <c r="P15714" t="s">
        <v>16314</v>
      </c>
      <c r="Q15714" t="s">
        <v>16314</v>
      </c>
      <c r="R15714" t="s">
        <v>104307</v>
      </c>
      <c r="S15714" s="4" t="str">
        <f t="shared" si="245"/>
        <v>1997</v>
      </c>
    </row>
    <row r="15715" spans="1:19" hidden="1" x14ac:dyDescent="0.35">
      <c r="A15715" t="s">
        <v>104303</v>
      </c>
      <c r="B15715" t="s">
        <v>104304</v>
      </c>
      <c r="C15715" t="s">
        <v>104308</v>
      </c>
      <c r="D15715" t="s">
        <v>104309</v>
      </c>
      <c r="E15715" t="s">
        <v>104310</v>
      </c>
      <c r="F15715" t="s">
        <v>104311</v>
      </c>
      <c r="I15715" t="s">
        <v>104312</v>
      </c>
      <c r="J15715" t="s">
        <v>104313</v>
      </c>
      <c r="M15715" t="s">
        <v>112308</v>
      </c>
      <c r="N15715" t="s">
        <v>16314</v>
      </c>
      <c r="O15715" s="3" t="s">
        <v>104314</v>
      </c>
      <c r="P15715" t="s">
        <v>16314</v>
      </c>
      <c r="Q15715" t="s">
        <v>16314</v>
      </c>
      <c r="R15715" t="s">
        <v>104314</v>
      </c>
      <c r="S15715" s="4" t="str">
        <f t="shared" si="245"/>
        <v>1997</v>
      </c>
    </row>
    <row r="15716" spans="1:19" hidden="1" x14ac:dyDescent="0.35">
      <c r="A15716" t="s">
        <v>104310</v>
      </c>
      <c r="B15716" t="s">
        <v>104311</v>
      </c>
      <c r="C15716" t="s">
        <v>104315</v>
      </c>
      <c r="D15716" t="s">
        <v>104316</v>
      </c>
      <c r="E15716" t="s">
        <v>104317</v>
      </c>
      <c r="F15716" t="s">
        <v>104318</v>
      </c>
      <c r="I15716" t="s">
        <v>104319</v>
      </c>
      <c r="J15716" t="s">
        <v>104320</v>
      </c>
      <c r="M15716" t="s">
        <v>112308</v>
      </c>
      <c r="N15716" t="s">
        <v>16314</v>
      </c>
      <c r="O15716" s="3" t="s">
        <v>104321</v>
      </c>
      <c r="P15716" t="s">
        <v>16314</v>
      </c>
      <c r="Q15716" t="s">
        <v>16314</v>
      </c>
      <c r="R15716" t="s">
        <v>104321</v>
      </c>
      <c r="S15716" s="4" t="str">
        <f t="shared" si="245"/>
        <v>1997</v>
      </c>
    </row>
    <row r="15717" spans="1:19" hidden="1" x14ac:dyDescent="0.35">
      <c r="A15717" t="s">
        <v>104317</v>
      </c>
      <c r="B15717" t="s">
        <v>104318</v>
      </c>
      <c r="C15717" t="s">
        <v>104322</v>
      </c>
      <c r="D15717" t="s">
        <v>104323</v>
      </c>
      <c r="E15717" t="s">
        <v>104324</v>
      </c>
      <c r="F15717" t="s">
        <v>104325</v>
      </c>
      <c r="I15717" t="s">
        <v>104326</v>
      </c>
      <c r="J15717" t="s">
        <v>104327</v>
      </c>
      <c r="M15717" t="s">
        <v>112308</v>
      </c>
      <c r="N15717" t="s">
        <v>16314</v>
      </c>
      <c r="O15717" s="3" t="s">
        <v>104328</v>
      </c>
      <c r="P15717" t="s">
        <v>16314</v>
      </c>
      <c r="Q15717" t="s">
        <v>16314</v>
      </c>
      <c r="R15717" t="s">
        <v>104328</v>
      </c>
      <c r="S15717" s="4" t="str">
        <f t="shared" si="245"/>
        <v>1997</v>
      </c>
    </row>
    <row r="15718" spans="1:19" hidden="1" x14ac:dyDescent="0.35">
      <c r="A15718" t="s">
        <v>104324</v>
      </c>
      <c r="B15718" t="s">
        <v>104325</v>
      </c>
      <c r="C15718" t="s">
        <v>104329</v>
      </c>
      <c r="D15718" t="s">
        <v>104330</v>
      </c>
      <c r="E15718" t="s">
        <v>104331</v>
      </c>
      <c r="F15718" t="s">
        <v>104332</v>
      </c>
      <c r="I15718" t="s">
        <v>104333</v>
      </c>
      <c r="J15718" t="s">
        <v>104334</v>
      </c>
      <c r="M15718" t="s">
        <v>112308</v>
      </c>
      <c r="N15718" t="s">
        <v>16314</v>
      </c>
      <c r="O15718" s="3" t="s">
        <v>104335</v>
      </c>
      <c r="P15718" t="s">
        <v>16314</v>
      </c>
      <c r="Q15718" t="s">
        <v>16314</v>
      </c>
      <c r="R15718" t="s">
        <v>104335</v>
      </c>
      <c r="S15718" s="4" t="str">
        <f t="shared" si="245"/>
        <v>1997</v>
      </c>
    </row>
    <row r="15719" spans="1:19" hidden="1" x14ac:dyDescent="0.35">
      <c r="A15719" t="s">
        <v>104331</v>
      </c>
      <c r="B15719" t="s">
        <v>104332</v>
      </c>
      <c r="C15719" t="s">
        <v>104336</v>
      </c>
      <c r="D15719" t="s">
        <v>104337</v>
      </c>
      <c r="E15719" t="s">
        <v>104338</v>
      </c>
      <c r="F15719" t="s">
        <v>104339</v>
      </c>
      <c r="I15719" t="s">
        <v>104340</v>
      </c>
      <c r="J15719" t="s">
        <v>104341</v>
      </c>
      <c r="M15719" t="s">
        <v>112297</v>
      </c>
      <c r="N15719" t="s">
        <v>16314</v>
      </c>
      <c r="O15719" s="3" t="s">
        <v>104342</v>
      </c>
      <c r="P15719" t="s">
        <v>16314</v>
      </c>
      <c r="Q15719" t="s">
        <v>16314</v>
      </c>
      <c r="R15719" t="s">
        <v>104342</v>
      </c>
      <c r="S15719" s="4" t="str">
        <f t="shared" si="245"/>
        <v>1997</v>
      </c>
    </row>
    <row r="15720" spans="1:19" hidden="1" x14ac:dyDescent="0.35">
      <c r="A15720" t="s">
        <v>104338</v>
      </c>
      <c r="B15720" t="s">
        <v>104339</v>
      </c>
      <c r="C15720" t="s">
        <v>104343</v>
      </c>
      <c r="D15720" t="s">
        <v>104344</v>
      </c>
      <c r="E15720" t="s">
        <v>104345</v>
      </c>
      <c r="F15720" t="s">
        <v>104346</v>
      </c>
      <c r="I15720" t="s">
        <v>104347</v>
      </c>
      <c r="J15720" t="s">
        <v>104348</v>
      </c>
      <c r="M15720" t="s">
        <v>112297</v>
      </c>
      <c r="N15720" t="s">
        <v>16314</v>
      </c>
      <c r="O15720" s="3" t="s">
        <v>104349</v>
      </c>
      <c r="P15720" t="s">
        <v>16314</v>
      </c>
      <c r="Q15720" t="s">
        <v>16314</v>
      </c>
      <c r="R15720" t="s">
        <v>104349</v>
      </c>
      <c r="S15720" s="4" t="str">
        <f t="shared" si="245"/>
        <v>1997</v>
      </c>
    </row>
    <row r="15721" spans="1:19" hidden="1" x14ac:dyDescent="0.35">
      <c r="A15721" t="s">
        <v>104345</v>
      </c>
      <c r="B15721" t="s">
        <v>104346</v>
      </c>
      <c r="C15721" t="s">
        <v>104350</v>
      </c>
      <c r="D15721" t="s">
        <v>104351</v>
      </c>
      <c r="E15721" t="s">
        <v>104352</v>
      </c>
      <c r="F15721" t="s">
        <v>104353</v>
      </c>
      <c r="I15721" t="s">
        <v>104354</v>
      </c>
      <c r="J15721" t="s">
        <v>104355</v>
      </c>
      <c r="M15721" t="s">
        <v>112297</v>
      </c>
      <c r="N15721" t="s">
        <v>16314</v>
      </c>
      <c r="O15721" s="3" t="s">
        <v>104356</v>
      </c>
      <c r="P15721" t="s">
        <v>16314</v>
      </c>
      <c r="Q15721" t="s">
        <v>16314</v>
      </c>
      <c r="R15721" t="s">
        <v>104356</v>
      </c>
      <c r="S15721" s="4" t="str">
        <f t="shared" si="245"/>
        <v>1997</v>
      </c>
    </row>
    <row r="15722" spans="1:19" hidden="1" x14ac:dyDescent="0.35">
      <c r="A15722" t="s">
        <v>104352</v>
      </c>
      <c r="B15722" t="s">
        <v>104353</v>
      </c>
      <c r="C15722" t="s">
        <v>104357</v>
      </c>
      <c r="D15722" t="s">
        <v>104358</v>
      </c>
      <c r="E15722" t="s">
        <v>104359</v>
      </c>
      <c r="F15722" t="s">
        <v>104360</v>
      </c>
      <c r="I15722" t="s">
        <v>104361</v>
      </c>
      <c r="J15722" t="s">
        <v>104362</v>
      </c>
      <c r="M15722" t="s">
        <v>112302</v>
      </c>
      <c r="N15722" t="s">
        <v>16314</v>
      </c>
      <c r="O15722" s="3" t="s">
        <v>104363</v>
      </c>
      <c r="P15722" t="s">
        <v>16314</v>
      </c>
      <c r="Q15722" t="s">
        <v>16314</v>
      </c>
      <c r="R15722" t="s">
        <v>104363</v>
      </c>
      <c r="S15722" s="4" t="str">
        <f t="shared" si="245"/>
        <v>1997</v>
      </c>
    </row>
    <row r="15723" spans="1:19" hidden="1" x14ac:dyDescent="0.35">
      <c r="A15723" t="s">
        <v>104359</v>
      </c>
      <c r="B15723" t="s">
        <v>104360</v>
      </c>
      <c r="C15723" t="s">
        <v>104364</v>
      </c>
      <c r="D15723" t="s">
        <v>104365</v>
      </c>
      <c r="E15723" t="s">
        <v>104366</v>
      </c>
      <c r="F15723" t="s">
        <v>104367</v>
      </c>
      <c r="I15723" t="s">
        <v>104368</v>
      </c>
      <c r="J15723" t="s">
        <v>104369</v>
      </c>
      <c r="M15723" t="s">
        <v>112302</v>
      </c>
      <c r="N15723" t="s">
        <v>16314</v>
      </c>
      <c r="O15723" s="3" t="s">
        <v>104370</v>
      </c>
      <c r="P15723" t="s">
        <v>16314</v>
      </c>
      <c r="Q15723" t="s">
        <v>16314</v>
      </c>
      <c r="R15723" t="s">
        <v>104370</v>
      </c>
      <c r="S15723" s="4" t="str">
        <f t="shared" si="245"/>
        <v>1997</v>
      </c>
    </row>
    <row r="15724" spans="1:19" hidden="1" x14ac:dyDescent="0.35">
      <c r="A15724" t="s">
        <v>104366</v>
      </c>
      <c r="B15724" t="s">
        <v>104367</v>
      </c>
      <c r="C15724" t="s">
        <v>104371</v>
      </c>
      <c r="D15724" t="s">
        <v>104372</v>
      </c>
      <c r="E15724" t="s">
        <v>104373</v>
      </c>
      <c r="F15724" t="s">
        <v>104374</v>
      </c>
      <c r="I15724" t="s">
        <v>104375</v>
      </c>
      <c r="J15724" t="s">
        <v>104376</v>
      </c>
      <c r="M15724" t="s">
        <v>112314</v>
      </c>
      <c r="N15724" t="s">
        <v>16314</v>
      </c>
      <c r="O15724" s="3" t="s">
        <v>104377</v>
      </c>
      <c r="P15724" t="s">
        <v>16314</v>
      </c>
      <c r="Q15724" t="s">
        <v>16314</v>
      </c>
      <c r="R15724" t="s">
        <v>104377</v>
      </c>
      <c r="S15724" s="4" t="str">
        <f t="shared" si="245"/>
        <v>1997</v>
      </c>
    </row>
    <row r="15725" spans="1:19" hidden="1" x14ac:dyDescent="0.35">
      <c r="A15725" t="s">
        <v>104373</v>
      </c>
      <c r="B15725" t="s">
        <v>104374</v>
      </c>
      <c r="C15725" t="s">
        <v>104378</v>
      </c>
      <c r="D15725" t="s">
        <v>104379</v>
      </c>
      <c r="E15725" t="s">
        <v>104380</v>
      </c>
      <c r="F15725" t="s">
        <v>104381</v>
      </c>
      <c r="I15725" t="s">
        <v>104382</v>
      </c>
      <c r="J15725" t="s">
        <v>104383</v>
      </c>
      <c r="M15725" t="s">
        <v>112308</v>
      </c>
      <c r="N15725" t="s">
        <v>16314</v>
      </c>
      <c r="O15725" s="3" t="s">
        <v>104384</v>
      </c>
      <c r="P15725" t="s">
        <v>16314</v>
      </c>
      <c r="Q15725" t="s">
        <v>16314</v>
      </c>
      <c r="R15725" t="s">
        <v>104384</v>
      </c>
      <c r="S15725" s="4" t="str">
        <f t="shared" si="245"/>
        <v>1997</v>
      </c>
    </row>
    <row r="15726" spans="1:19" ht="29" hidden="1" x14ac:dyDescent="0.35">
      <c r="A15726" t="s">
        <v>104380</v>
      </c>
      <c r="B15726" t="s">
        <v>104381</v>
      </c>
      <c r="C15726" t="s">
        <v>104385</v>
      </c>
      <c r="D15726" t="s">
        <v>104386</v>
      </c>
      <c r="E15726" t="s">
        <v>104387</v>
      </c>
      <c r="F15726" t="s">
        <v>104388</v>
      </c>
      <c r="I15726" t="s">
        <v>104389</v>
      </c>
      <c r="J15726" t="s">
        <v>104390</v>
      </c>
      <c r="K15726" s="2" t="s">
        <v>78795</v>
      </c>
      <c r="M15726" t="s">
        <v>16314</v>
      </c>
      <c r="N15726" t="s">
        <v>16314</v>
      </c>
      <c r="O15726" s="3" t="s">
        <v>104391</v>
      </c>
      <c r="P15726" t="s">
        <v>16314</v>
      </c>
      <c r="Q15726" t="s">
        <v>16314</v>
      </c>
      <c r="R15726" t="s">
        <v>104391</v>
      </c>
      <c r="S15726" s="4" t="str">
        <f t="shared" si="245"/>
        <v>1997</v>
      </c>
    </row>
    <row r="15727" spans="1:19" ht="29" hidden="1" x14ac:dyDescent="0.35">
      <c r="A15727" t="s">
        <v>104387</v>
      </c>
      <c r="B15727" t="s">
        <v>104388</v>
      </c>
      <c r="C15727" t="s">
        <v>104392</v>
      </c>
      <c r="D15727" t="s">
        <v>104393</v>
      </c>
      <c r="E15727" t="s">
        <v>104394</v>
      </c>
      <c r="F15727" t="s">
        <v>104395</v>
      </c>
      <c r="I15727" t="s">
        <v>104396</v>
      </c>
      <c r="J15727" t="s">
        <v>104397</v>
      </c>
      <c r="K15727" s="2" t="s">
        <v>78795</v>
      </c>
      <c r="M15727" t="s">
        <v>16314</v>
      </c>
      <c r="N15727" t="s">
        <v>16314</v>
      </c>
      <c r="O15727" s="3" t="s">
        <v>104398</v>
      </c>
      <c r="P15727" t="s">
        <v>16314</v>
      </c>
      <c r="Q15727" t="s">
        <v>16314</v>
      </c>
      <c r="R15727" t="s">
        <v>104398</v>
      </c>
      <c r="S15727" s="4" t="str">
        <f t="shared" si="245"/>
        <v>1997</v>
      </c>
    </row>
    <row r="15728" spans="1:19" hidden="1" x14ac:dyDescent="0.35">
      <c r="A15728" t="s">
        <v>104394</v>
      </c>
      <c r="B15728" t="s">
        <v>104395</v>
      </c>
      <c r="C15728" t="s">
        <v>104399</v>
      </c>
      <c r="D15728" t="s">
        <v>104400</v>
      </c>
      <c r="E15728" t="s">
        <v>104401</v>
      </c>
      <c r="F15728" t="s">
        <v>104402</v>
      </c>
      <c r="I15728" t="s">
        <v>104403</v>
      </c>
      <c r="J15728" t="s">
        <v>104404</v>
      </c>
      <c r="M15728" t="s">
        <v>112297</v>
      </c>
      <c r="N15728" t="s">
        <v>16314</v>
      </c>
      <c r="O15728" s="3" t="s">
        <v>104405</v>
      </c>
      <c r="P15728" t="s">
        <v>16314</v>
      </c>
      <c r="Q15728" t="s">
        <v>16314</v>
      </c>
      <c r="R15728" t="s">
        <v>104405</v>
      </c>
      <c r="S15728" s="4" t="str">
        <f t="shared" si="245"/>
        <v>1997</v>
      </c>
    </row>
    <row r="15729" spans="1:19" hidden="1" x14ac:dyDescent="0.35">
      <c r="A15729" t="s">
        <v>104401</v>
      </c>
      <c r="B15729" t="s">
        <v>104402</v>
      </c>
      <c r="C15729" t="s">
        <v>104406</v>
      </c>
      <c r="D15729" t="s">
        <v>104407</v>
      </c>
      <c r="E15729" t="s">
        <v>104408</v>
      </c>
      <c r="F15729" t="s">
        <v>104409</v>
      </c>
      <c r="I15729" t="s">
        <v>104410</v>
      </c>
      <c r="J15729" t="s">
        <v>104411</v>
      </c>
      <c r="M15729" t="s">
        <v>112297</v>
      </c>
      <c r="N15729" t="s">
        <v>16314</v>
      </c>
      <c r="O15729" s="3" t="s">
        <v>104412</v>
      </c>
      <c r="P15729" t="s">
        <v>16314</v>
      </c>
      <c r="Q15729" t="s">
        <v>16314</v>
      </c>
      <c r="R15729" t="s">
        <v>104412</v>
      </c>
      <c r="S15729" s="4" t="str">
        <f t="shared" si="245"/>
        <v>1997</v>
      </c>
    </row>
    <row r="15730" spans="1:19" ht="29" hidden="1" x14ac:dyDescent="0.35">
      <c r="A15730" t="s">
        <v>104408</v>
      </c>
      <c r="B15730" t="s">
        <v>104409</v>
      </c>
      <c r="C15730" t="s">
        <v>104413</v>
      </c>
      <c r="D15730" t="s">
        <v>104414</v>
      </c>
      <c r="E15730" t="s">
        <v>104415</v>
      </c>
      <c r="F15730" t="s">
        <v>104416</v>
      </c>
      <c r="I15730" t="s">
        <v>104417</v>
      </c>
      <c r="J15730" t="s">
        <v>104418</v>
      </c>
      <c r="K15730" s="2" t="s">
        <v>78795</v>
      </c>
      <c r="M15730" t="s">
        <v>16314</v>
      </c>
      <c r="N15730" t="s">
        <v>16314</v>
      </c>
      <c r="O15730" s="3" t="s">
        <v>104419</v>
      </c>
      <c r="P15730" t="s">
        <v>16314</v>
      </c>
      <c r="Q15730" t="s">
        <v>16314</v>
      </c>
      <c r="R15730" t="s">
        <v>104419</v>
      </c>
      <c r="S15730" s="4" t="str">
        <f t="shared" si="245"/>
        <v>1997</v>
      </c>
    </row>
    <row r="15731" spans="1:19" hidden="1" x14ac:dyDescent="0.35">
      <c r="A15731" t="s">
        <v>104415</v>
      </c>
      <c r="B15731" t="s">
        <v>104416</v>
      </c>
      <c r="C15731" t="s">
        <v>104420</v>
      </c>
      <c r="D15731" t="s">
        <v>104421</v>
      </c>
      <c r="E15731" t="s">
        <v>104422</v>
      </c>
      <c r="F15731" t="s">
        <v>104423</v>
      </c>
      <c r="I15731" t="s">
        <v>104424</v>
      </c>
      <c r="J15731" t="s">
        <v>104425</v>
      </c>
      <c r="M15731" t="s">
        <v>112308</v>
      </c>
      <c r="N15731" t="s">
        <v>16314</v>
      </c>
      <c r="O15731" s="3" t="s">
        <v>104426</v>
      </c>
      <c r="P15731" t="s">
        <v>16314</v>
      </c>
      <c r="Q15731" t="s">
        <v>16314</v>
      </c>
      <c r="R15731" t="s">
        <v>104426</v>
      </c>
      <c r="S15731" s="4" t="str">
        <f t="shared" si="245"/>
        <v>1997</v>
      </c>
    </row>
    <row r="15732" spans="1:19" hidden="1" x14ac:dyDescent="0.35">
      <c r="A15732" t="s">
        <v>104422</v>
      </c>
      <c r="B15732" t="s">
        <v>104423</v>
      </c>
      <c r="C15732" t="s">
        <v>104427</v>
      </c>
      <c r="D15732" t="s">
        <v>104428</v>
      </c>
      <c r="E15732" t="s">
        <v>104429</v>
      </c>
      <c r="F15732" t="s">
        <v>104430</v>
      </c>
      <c r="I15732" t="s">
        <v>104431</v>
      </c>
      <c r="J15732" t="s">
        <v>104432</v>
      </c>
      <c r="M15732" t="s">
        <v>112308</v>
      </c>
      <c r="N15732" t="s">
        <v>16314</v>
      </c>
      <c r="O15732" s="3" t="s">
        <v>104433</v>
      </c>
      <c r="P15732" t="s">
        <v>16314</v>
      </c>
      <c r="Q15732" t="s">
        <v>16314</v>
      </c>
      <c r="R15732" t="s">
        <v>104433</v>
      </c>
      <c r="S15732" s="4" t="str">
        <f t="shared" si="245"/>
        <v>1997</v>
      </c>
    </row>
    <row r="15733" spans="1:19" hidden="1" x14ac:dyDescent="0.35">
      <c r="A15733" t="s">
        <v>104429</v>
      </c>
      <c r="B15733" t="s">
        <v>104430</v>
      </c>
      <c r="C15733" t="s">
        <v>104434</v>
      </c>
      <c r="D15733" t="s">
        <v>104435</v>
      </c>
      <c r="E15733" t="s">
        <v>104436</v>
      </c>
      <c r="F15733" t="s">
        <v>104437</v>
      </c>
      <c r="I15733" t="s">
        <v>104438</v>
      </c>
      <c r="J15733" t="s">
        <v>104439</v>
      </c>
      <c r="M15733" t="s">
        <v>112297</v>
      </c>
      <c r="N15733" t="s">
        <v>16314</v>
      </c>
      <c r="O15733" s="3" t="s">
        <v>104440</v>
      </c>
      <c r="P15733" t="s">
        <v>16314</v>
      </c>
      <c r="Q15733" t="s">
        <v>16314</v>
      </c>
      <c r="R15733" t="s">
        <v>104440</v>
      </c>
      <c r="S15733" s="4" t="str">
        <f t="shared" si="245"/>
        <v>1997</v>
      </c>
    </row>
    <row r="15734" spans="1:19" hidden="1" x14ac:dyDescent="0.35">
      <c r="A15734" t="s">
        <v>104436</v>
      </c>
      <c r="B15734" t="s">
        <v>104437</v>
      </c>
      <c r="C15734" t="s">
        <v>104441</v>
      </c>
      <c r="D15734" t="s">
        <v>104442</v>
      </c>
      <c r="E15734" t="s">
        <v>104443</v>
      </c>
      <c r="F15734" t="s">
        <v>104444</v>
      </c>
      <c r="I15734" t="s">
        <v>104445</v>
      </c>
      <c r="J15734" t="s">
        <v>104446</v>
      </c>
      <c r="M15734" t="s">
        <v>112297</v>
      </c>
      <c r="N15734" t="s">
        <v>16314</v>
      </c>
      <c r="O15734" s="3" t="s">
        <v>104447</v>
      </c>
      <c r="P15734" t="s">
        <v>16314</v>
      </c>
      <c r="Q15734" t="s">
        <v>16314</v>
      </c>
      <c r="R15734" t="s">
        <v>104447</v>
      </c>
      <c r="S15734" s="4" t="str">
        <f t="shared" si="245"/>
        <v>1997</v>
      </c>
    </row>
    <row r="15735" spans="1:19" ht="29" hidden="1" x14ac:dyDescent="0.35">
      <c r="A15735" t="s">
        <v>104443</v>
      </c>
      <c r="B15735" t="s">
        <v>104444</v>
      </c>
      <c r="C15735" t="s">
        <v>104448</v>
      </c>
      <c r="D15735" t="s">
        <v>104449</v>
      </c>
      <c r="E15735" t="s">
        <v>104450</v>
      </c>
      <c r="F15735" t="s">
        <v>104451</v>
      </c>
      <c r="I15735" t="s">
        <v>104452</v>
      </c>
      <c r="J15735" t="s">
        <v>104453</v>
      </c>
      <c r="K15735" s="2" t="s">
        <v>78795</v>
      </c>
      <c r="M15735" t="s">
        <v>16314</v>
      </c>
      <c r="N15735" t="s">
        <v>16314</v>
      </c>
      <c r="O15735" s="3" t="s">
        <v>104454</v>
      </c>
      <c r="P15735" t="s">
        <v>16314</v>
      </c>
      <c r="Q15735" t="s">
        <v>16314</v>
      </c>
      <c r="R15735" t="s">
        <v>104454</v>
      </c>
      <c r="S15735" s="4" t="str">
        <f t="shared" si="245"/>
        <v>1997</v>
      </c>
    </row>
    <row r="15736" spans="1:19" hidden="1" x14ac:dyDescent="0.35">
      <c r="A15736" t="s">
        <v>104450</v>
      </c>
      <c r="B15736" t="s">
        <v>104451</v>
      </c>
      <c r="C15736" t="s">
        <v>104455</v>
      </c>
      <c r="D15736" t="s">
        <v>104456</v>
      </c>
      <c r="E15736" t="s">
        <v>104457</v>
      </c>
      <c r="F15736" t="s">
        <v>104458</v>
      </c>
      <c r="I15736" t="s">
        <v>104459</v>
      </c>
      <c r="J15736" t="s">
        <v>104460</v>
      </c>
      <c r="M15736" t="s">
        <v>112314</v>
      </c>
      <c r="N15736" t="s">
        <v>16314</v>
      </c>
      <c r="O15736" s="3" t="s">
        <v>104461</v>
      </c>
      <c r="P15736" t="s">
        <v>16314</v>
      </c>
      <c r="Q15736" t="s">
        <v>16314</v>
      </c>
      <c r="R15736" t="s">
        <v>104461</v>
      </c>
      <c r="S15736" s="4" t="str">
        <f t="shared" si="245"/>
        <v>1997</v>
      </c>
    </row>
    <row r="15737" spans="1:19" ht="29" hidden="1" x14ac:dyDescent="0.35">
      <c r="A15737" t="s">
        <v>104457</v>
      </c>
      <c r="B15737" t="s">
        <v>104458</v>
      </c>
      <c r="C15737" t="s">
        <v>104462</v>
      </c>
      <c r="D15737" t="s">
        <v>104463</v>
      </c>
      <c r="E15737" t="s">
        <v>104464</v>
      </c>
      <c r="F15737" t="s">
        <v>104465</v>
      </c>
      <c r="I15737" t="s">
        <v>104466</v>
      </c>
      <c r="J15737" t="s">
        <v>104467</v>
      </c>
      <c r="K15737" s="2" t="s">
        <v>78795</v>
      </c>
      <c r="M15737" t="s">
        <v>16314</v>
      </c>
      <c r="N15737" t="s">
        <v>16314</v>
      </c>
      <c r="O15737" s="3" t="s">
        <v>104468</v>
      </c>
      <c r="P15737" t="s">
        <v>16314</v>
      </c>
      <c r="Q15737" t="s">
        <v>16314</v>
      </c>
      <c r="R15737" t="s">
        <v>104468</v>
      </c>
      <c r="S15737" s="4" t="str">
        <f t="shared" si="245"/>
        <v>1997</v>
      </c>
    </row>
    <row r="15738" spans="1:19" ht="29" hidden="1" x14ac:dyDescent="0.35">
      <c r="A15738" t="s">
        <v>104464</v>
      </c>
      <c r="B15738" t="s">
        <v>104465</v>
      </c>
      <c r="C15738" t="s">
        <v>104469</v>
      </c>
      <c r="D15738" t="s">
        <v>104470</v>
      </c>
      <c r="E15738" t="s">
        <v>104471</v>
      </c>
      <c r="F15738" t="s">
        <v>104472</v>
      </c>
      <c r="I15738" t="s">
        <v>104473</v>
      </c>
      <c r="J15738" t="s">
        <v>104474</v>
      </c>
      <c r="K15738" s="2" t="s">
        <v>78795</v>
      </c>
      <c r="M15738" t="s">
        <v>16314</v>
      </c>
      <c r="N15738" t="s">
        <v>16314</v>
      </c>
      <c r="O15738" s="3" t="s">
        <v>104475</v>
      </c>
      <c r="P15738" t="s">
        <v>16314</v>
      </c>
      <c r="Q15738" t="s">
        <v>16314</v>
      </c>
      <c r="R15738" t="s">
        <v>104475</v>
      </c>
      <c r="S15738" s="4" t="str">
        <f t="shared" si="245"/>
        <v>1997</v>
      </c>
    </row>
    <row r="15739" spans="1:19" hidden="1" x14ac:dyDescent="0.35">
      <c r="A15739" t="s">
        <v>104471</v>
      </c>
      <c r="B15739" t="s">
        <v>104472</v>
      </c>
      <c r="C15739" t="s">
        <v>104476</v>
      </c>
      <c r="D15739" t="s">
        <v>104477</v>
      </c>
      <c r="E15739" t="s">
        <v>104478</v>
      </c>
      <c r="F15739" t="s">
        <v>104479</v>
      </c>
      <c r="I15739" t="s">
        <v>104480</v>
      </c>
      <c r="J15739" t="s">
        <v>104481</v>
      </c>
      <c r="M15739" t="s">
        <v>112308</v>
      </c>
      <c r="N15739" t="s">
        <v>16314</v>
      </c>
      <c r="O15739" s="3" t="s">
        <v>104482</v>
      </c>
      <c r="P15739" t="s">
        <v>16314</v>
      </c>
      <c r="Q15739" t="s">
        <v>16314</v>
      </c>
      <c r="R15739" t="s">
        <v>104482</v>
      </c>
      <c r="S15739" s="4" t="str">
        <f t="shared" si="245"/>
        <v>1997</v>
      </c>
    </row>
    <row r="15740" spans="1:19" hidden="1" x14ac:dyDescent="0.35">
      <c r="A15740" t="s">
        <v>104478</v>
      </c>
      <c r="B15740" t="s">
        <v>104479</v>
      </c>
      <c r="C15740" t="s">
        <v>104483</v>
      </c>
      <c r="D15740" t="s">
        <v>104484</v>
      </c>
      <c r="E15740" t="s">
        <v>104485</v>
      </c>
      <c r="F15740" t="s">
        <v>104486</v>
      </c>
      <c r="I15740" t="s">
        <v>104487</v>
      </c>
      <c r="J15740" t="s">
        <v>104488</v>
      </c>
      <c r="M15740" t="s">
        <v>112308</v>
      </c>
      <c r="N15740" t="s">
        <v>16314</v>
      </c>
      <c r="O15740" s="3" t="s">
        <v>104489</v>
      </c>
      <c r="P15740" t="s">
        <v>16314</v>
      </c>
      <c r="Q15740" t="s">
        <v>16314</v>
      </c>
      <c r="R15740" t="s">
        <v>104489</v>
      </c>
      <c r="S15740" s="4" t="str">
        <f t="shared" si="245"/>
        <v>1997</v>
      </c>
    </row>
    <row r="15741" spans="1:19" hidden="1" x14ac:dyDescent="0.35">
      <c r="A15741" t="s">
        <v>104485</v>
      </c>
      <c r="B15741" t="s">
        <v>104486</v>
      </c>
      <c r="C15741" t="s">
        <v>104490</v>
      </c>
      <c r="D15741" t="s">
        <v>104491</v>
      </c>
      <c r="E15741" t="s">
        <v>104492</v>
      </c>
      <c r="F15741" t="s">
        <v>104493</v>
      </c>
      <c r="I15741" t="s">
        <v>104494</v>
      </c>
      <c r="J15741" t="s">
        <v>104495</v>
      </c>
      <c r="M15741" t="s">
        <v>112308</v>
      </c>
      <c r="N15741" t="s">
        <v>16314</v>
      </c>
      <c r="O15741" s="3" t="s">
        <v>104496</v>
      </c>
      <c r="P15741" t="s">
        <v>16314</v>
      </c>
      <c r="Q15741" t="s">
        <v>16314</v>
      </c>
      <c r="R15741" t="s">
        <v>104496</v>
      </c>
      <c r="S15741" s="4" t="str">
        <f t="shared" si="245"/>
        <v>1997</v>
      </c>
    </row>
    <row r="15742" spans="1:19" hidden="1" x14ac:dyDescent="0.35">
      <c r="A15742" t="s">
        <v>104492</v>
      </c>
      <c r="B15742" t="s">
        <v>104493</v>
      </c>
      <c r="C15742" s="1" t="s">
        <v>104497</v>
      </c>
      <c r="D15742" s="1" t="s">
        <v>104498</v>
      </c>
      <c r="E15742" t="s">
        <v>104499</v>
      </c>
      <c r="F15742" t="s">
        <v>104500</v>
      </c>
      <c r="I15742" t="s">
        <v>104501</v>
      </c>
      <c r="J15742" t="s">
        <v>104502</v>
      </c>
      <c r="M15742" t="s">
        <v>112297</v>
      </c>
      <c r="N15742" t="s">
        <v>16314</v>
      </c>
      <c r="O15742" s="3" t="s">
        <v>104503</v>
      </c>
      <c r="P15742" t="s">
        <v>16314</v>
      </c>
      <c r="Q15742" t="s">
        <v>16314</v>
      </c>
      <c r="R15742" t="s">
        <v>104503</v>
      </c>
      <c r="S15742" s="4" t="str">
        <f t="shared" si="245"/>
        <v>1997</v>
      </c>
    </row>
    <row r="15743" spans="1:19" hidden="1" x14ac:dyDescent="0.35">
      <c r="A15743" t="s">
        <v>104499</v>
      </c>
      <c r="B15743" t="s">
        <v>104500</v>
      </c>
      <c r="C15743" t="s">
        <v>104504</v>
      </c>
      <c r="D15743" t="s">
        <v>104505</v>
      </c>
      <c r="E15743" t="s">
        <v>104506</v>
      </c>
      <c r="F15743" t="s">
        <v>104507</v>
      </c>
      <c r="I15743" t="s">
        <v>104508</v>
      </c>
      <c r="J15743" t="s">
        <v>104509</v>
      </c>
      <c r="M15743" t="s">
        <v>112308</v>
      </c>
      <c r="N15743" t="s">
        <v>16314</v>
      </c>
      <c r="O15743" s="3" t="s">
        <v>104510</v>
      </c>
      <c r="P15743" t="s">
        <v>16314</v>
      </c>
      <c r="Q15743" t="s">
        <v>16314</v>
      </c>
      <c r="R15743" t="s">
        <v>104510</v>
      </c>
      <c r="S15743" s="4" t="str">
        <f t="shared" si="245"/>
        <v>1997</v>
      </c>
    </row>
    <row r="15744" spans="1:19" hidden="1" x14ac:dyDescent="0.35">
      <c r="A15744" t="s">
        <v>104506</v>
      </c>
      <c r="B15744" t="s">
        <v>104507</v>
      </c>
      <c r="C15744" t="s">
        <v>104511</v>
      </c>
      <c r="D15744" t="s">
        <v>104512</v>
      </c>
      <c r="E15744" s="1" t="s">
        <v>104513</v>
      </c>
      <c r="F15744" s="1" t="s">
        <v>104514</v>
      </c>
      <c r="I15744" t="s">
        <v>104515</v>
      </c>
      <c r="J15744" t="s">
        <v>104516</v>
      </c>
      <c r="M15744" t="s">
        <v>112308</v>
      </c>
      <c r="N15744" t="s">
        <v>16314</v>
      </c>
      <c r="O15744" s="3" t="s">
        <v>104517</v>
      </c>
      <c r="P15744" t="s">
        <v>16314</v>
      </c>
      <c r="Q15744" t="s">
        <v>16314</v>
      </c>
      <c r="R15744" t="s">
        <v>104517</v>
      </c>
      <c r="S15744" s="4" t="str">
        <f t="shared" si="245"/>
        <v>1997</v>
      </c>
    </row>
    <row r="15745" spans="1:19" hidden="1" x14ac:dyDescent="0.35">
      <c r="A15745" s="1" t="s">
        <v>104513</v>
      </c>
      <c r="B15745" s="1" t="s">
        <v>104514</v>
      </c>
      <c r="C15745" t="s">
        <v>104518</v>
      </c>
      <c r="D15745" s="1" t="s">
        <v>104519</v>
      </c>
      <c r="E15745" t="s">
        <v>104520</v>
      </c>
      <c r="F15745" t="s">
        <v>104521</v>
      </c>
      <c r="I15745" t="s">
        <v>104522</v>
      </c>
      <c r="J15745" t="s">
        <v>104523</v>
      </c>
      <c r="M15745" t="s">
        <v>112297</v>
      </c>
      <c r="N15745" t="s">
        <v>16314</v>
      </c>
      <c r="O15745" s="3" t="s">
        <v>104524</v>
      </c>
      <c r="P15745" t="s">
        <v>16314</v>
      </c>
      <c r="Q15745" t="s">
        <v>16314</v>
      </c>
      <c r="R15745" t="s">
        <v>104524</v>
      </c>
      <c r="S15745" s="4" t="str">
        <f t="shared" si="245"/>
        <v>1997</v>
      </c>
    </row>
    <row r="15746" spans="1:19" hidden="1" x14ac:dyDescent="0.35">
      <c r="A15746" t="s">
        <v>104520</v>
      </c>
      <c r="B15746" t="s">
        <v>104521</v>
      </c>
      <c r="C15746" t="s">
        <v>104525</v>
      </c>
      <c r="D15746" t="s">
        <v>104526</v>
      </c>
      <c r="E15746" t="s">
        <v>104527</v>
      </c>
      <c r="F15746" t="s">
        <v>104528</v>
      </c>
      <c r="I15746" t="s">
        <v>104529</v>
      </c>
      <c r="J15746" t="s">
        <v>104530</v>
      </c>
      <c r="M15746" t="s">
        <v>112297</v>
      </c>
      <c r="N15746" t="s">
        <v>16314</v>
      </c>
      <c r="O15746" s="3" t="s">
        <v>104531</v>
      </c>
      <c r="P15746" t="s">
        <v>16314</v>
      </c>
      <c r="Q15746" t="s">
        <v>16314</v>
      </c>
      <c r="R15746" t="s">
        <v>104531</v>
      </c>
      <c r="S15746" s="4" t="str">
        <f t="shared" si="245"/>
        <v>1997</v>
      </c>
    </row>
    <row r="15747" spans="1:19" hidden="1" x14ac:dyDescent="0.35">
      <c r="A15747" t="s">
        <v>104527</v>
      </c>
      <c r="B15747" t="s">
        <v>104528</v>
      </c>
      <c r="C15747" t="s">
        <v>104532</v>
      </c>
      <c r="D15747" t="s">
        <v>104533</v>
      </c>
      <c r="E15747" t="s">
        <v>104534</v>
      </c>
      <c r="F15747" t="s">
        <v>104535</v>
      </c>
      <c r="I15747" t="s">
        <v>104536</v>
      </c>
      <c r="J15747" t="s">
        <v>104537</v>
      </c>
      <c r="M15747" t="s">
        <v>112308</v>
      </c>
      <c r="N15747" t="s">
        <v>16314</v>
      </c>
      <c r="O15747" s="3" t="s">
        <v>104538</v>
      </c>
      <c r="P15747" t="s">
        <v>16314</v>
      </c>
      <c r="Q15747" t="s">
        <v>16314</v>
      </c>
      <c r="R15747" t="s">
        <v>104538</v>
      </c>
      <c r="S15747" s="4" t="str">
        <f t="shared" ref="S15747:S15810" si="246">LEFT(RIGHT(R15747,19),4)</f>
        <v>1997</v>
      </c>
    </row>
    <row r="15748" spans="1:19" hidden="1" x14ac:dyDescent="0.35">
      <c r="A15748" t="s">
        <v>104534</v>
      </c>
      <c r="B15748" t="s">
        <v>104535</v>
      </c>
      <c r="C15748" t="s">
        <v>104539</v>
      </c>
      <c r="D15748" t="s">
        <v>104540</v>
      </c>
      <c r="E15748" t="s">
        <v>104541</v>
      </c>
      <c r="F15748" t="s">
        <v>104542</v>
      </c>
      <c r="I15748" t="s">
        <v>104543</v>
      </c>
      <c r="J15748" t="s">
        <v>104544</v>
      </c>
      <c r="M15748" t="s">
        <v>112297</v>
      </c>
      <c r="N15748" t="s">
        <v>16314</v>
      </c>
      <c r="O15748" s="3" t="s">
        <v>104545</v>
      </c>
      <c r="P15748" t="s">
        <v>16314</v>
      </c>
      <c r="Q15748" t="s">
        <v>16314</v>
      </c>
      <c r="R15748" t="s">
        <v>104545</v>
      </c>
      <c r="S15748" s="4" t="str">
        <f t="shared" si="246"/>
        <v>1997</v>
      </c>
    </row>
    <row r="15749" spans="1:19" hidden="1" x14ac:dyDescent="0.35">
      <c r="A15749" t="s">
        <v>104541</v>
      </c>
      <c r="B15749" t="s">
        <v>104542</v>
      </c>
      <c r="C15749" t="s">
        <v>104546</v>
      </c>
      <c r="D15749" t="s">
        <v>104547</v>
      </c>
      <c r="E15749" t="s">
        <v>104548</v>
      </c>
      <c r="F15749" t="s">
        <v>104549</v>
      </c>
      <c r="I15749" t="s">
        <v>104550</v>
      </c>
      <c r="J15749" t="s">
        <v>104551</v>
      </c>
      <c r="M15749" t="s">
        <v>112308</v>
      </c>
      <c r="N15749" t="s">
        <v>16314</v>
      </c>
      <c r="O15749" s="3" t="s">
        <v>104552</v>
      </c>
      <c r="P15749" t="s">
        <v>16314</v>
      </c>
      <c r="Q15749" t="s">
        <v>16314</v>
      </c>
      <c r="R15749" t="s">
        <v>104552</v>
      </c>
      <c r="S15749" s="4" t="str">
        <f t="shared" si="246"/>
        <v>1997</v>
      </c>
    </row>
    <row r="15750" spans="1:19" ht="29" hidden="1" x14ac:dyDescent="0.35">
      <c r="A15750" t="s">
        <v>104548</v>
      </c>
      <c r="B15750" t="s">
        <v>104549</v>
      </c>
      <c r="C15750" t="s">
        <v>104553</v>
      </c>
      <c r="D15750" t="s">
        <v>104554</v>
      </c>
      <c r="E15750" t="s">
        <v>104555</v>
      </c>
      <c r="F15750" t="s">
        <v>104556</v>
      </c>
      <c r="I15750" t="s">
        <v>104557</v>
      </c>
      <c r="J15750" t="s">
        <v>104558</v>
      </c>
      <c r="K15750" s="2" t="s">
        <v>78795</v>
      </c>
      <c r="M15750" t="s">
        <v>16314</v>
      </c>
      <c r="N15750" t="s">
        <v>16314</v>
      </c>
      <c r="O15750" s="3" t="s">
        <v>104559</v>
      </c>
      <c r="P15750" t="s">
        <v>16314</v>
      </c>
      <c r="Q15750" t="s">
        <v>16314</v>
      </c>
      <c r="R15750" t="s">
        <v>104559</v>
      </c>
      <c r="S15750" s="4" t="str">
        <f t="shared" si="246"/>
        <v>1997</v>
      </c>
    </row>
    <row r="15751" spans="1:19" hidden="1" x14ac:dyDescent="0.35">
      <c r="A15751" t="s">
        <v>104555</v>
      </c>
      <c r="B15751" t="s">
        <v>104556</v>
      </c>
      <c r="C15751" t="s">
        <v>104560</v>
      </c>
      <c r="D15751" t="s">
        <v>104561</v>
      </c>
      <c r="E15751" t="s">
        <v>104562</v>
      </c>
      <c r="F15751" t="s">
        <v>104563</v>
      </c>
      <c r="I15751" t="s">
        <v>104564</v>
      </c>
      <c r="J15751" t="s">
        <v>104565</v>
      </c>
      <c r="M15751" t="s">
        <v>112308</v>
      </c>
      <c r="N15751" t="s">
        <v>16314</v>
      </c>
      <c r="O15751" s="3" t="s">
        <v>104566</v>
      </c>
      <c r="P15751" t="s">
        <v>16314</v>
      </c>
      <c r="Q15751" t="s">
        <v>16314</v>
      </c>
      <c r="R15751" t="s">
        <v>104566</v>
      </c>
      <c r="S15751" s="4" t="str">
        <f t="shared" si="246"/>
        <v>1997</v>
      </c>
    </row>
    <row r="15752" spans="1:19" hidden="1" x14ac:dyDescent="0.35">
      <c r="A15752" t="s">
        <v>104562</v>
      </c>
      <c r="B15752" t="s">
        <v>104563</v>
      </c>
      <c r="C15752" t="s">
        <v>104567</v>
      </c>
      <c r="D15752" t="s">
        <v>104568</v>
      </c>
      <c r="E15752" t="s">
        <v>104569</v>
      </c>
      <c r="F15752" t="s">
        <v>104570</v>
      </c>
      <c r="I15752" t="s">
        <v>104571</v>
      </c>
      <c r="J15752" t="s">
        <v>104572</v>
      </c>
      <c r="M15752" t="s">
        <v>112308</v>
      </c>
      <c r="N15752" t="s">
        <v>16314</v>
      </c>
      <c r="O15752" s="3" t="s">
        <v>104573</v>
      </c>
      <c r="P15752" t="s">
        <v>16314</v>
      </c>
      <c r="Q15752" t="s">
        <v>16314</v>
      </c>
      <c r="R15752" t="s">
        <v>104573</v>
      </c>
      <c r="S15752" s="4" t="str">
        <f t="shared" si="246"/>
        <v>1997</v>
      </c>
    </row>
    <row r="15753" spans="1:19" hidden="1" x14ac:dyDescent="0.35">
      <c r="A15753" t="s">
        <v>104569</v>
      </c>
      <c r="B15753" t="s">
        <v>104570</v>
      </c>
      <c r="C15753" t="s">
        <v>104574</v>
      </c>
      <c r="D15753" t="s">
        <v>104575</v>
      </c>
      <c r="E15753" t="s">
        <v>104576</v>
      </c>
      <c r="F15753" t="s">
        <v>104577</v>
      </c>
      <c r="I15753" t="s">
        <v>104578</v>
      </c>
      <c r="J15753" t="s">
        <v>104579</v>
      </c>
      <c r="M15753" t="s">
        <v>112308</v>
      </c>
      <c r="N15753" t="s">
        <v>16314</v>
      </c>
      <c r="O15753" s="3" t="s">
        <v>104580</v>
      </c>
      <c r="P15753" t="s">
        <v>16314</v>
      </c>
      <c r="Q15753" t="s">
        <v>16314</v>
      </c>
      <c r="R15753" t="s">
        <v>104580</v>
      </c>
      <c r="S15753" s="4" t="str">
        <f t="shared" si="246"/>
        <v>1997</v>
      </c>
    </row>
    <row r="15754" spans="1:19" hidden="1" x14ac:dyDescent="0.35">
      <c r="A15754" t="s">
        <v>104576</v>
      </c>
      <c r="B15754" t="s">
        <v>104577</v>
      </c>
      <c r="C15754" t="s">
        <v>104581</v>
      </c>
      <c r="D15754" t="s">
        <v>104582</v>
      </c>
      <c r="E15754" t="s">
        <v>104583</v>
      </c>
      <c r="F15754" t="s">
        <v>104584</v>
      </c>
      <c r="I15754" t="s">
        <v>104585</v>
      </c>
      <c r="J15754" t="s">
        <v>104586</v>
      </c>
      <c r="M15754" t="s">
        <v>112308</v>
      </c>
      <c r="N15754" t="s">
        <v>16314</v>
      </c>
      <c r="O15754" s="3" t="s">
        <v>104587</v>
      </c>
      <c r="P15754" t="s">
        <v>16314</v>
      </c>
      <c r="Q15754" t="s">
        <v>16314</v>
      </c>
      <c r="R15754" t="s">
        <v>104587</v>
      </c>
      <c r="S15754" s="4" t="str">
        <f t="shared" si="246"/>
        <v>1997</v>
      </c>
    </row>
    <row r="15755" spans="1:19" hidden="1" x14ac:dyDescent="0.35">
      <c r="A15755" t="s">
        <v>104583</v>
      </c>
      <c r="B15755" t="s">
        <v>104584</v>
      </c>
      <c r="C15755" t="s">
        <v>104588</v>
      </c>
      <c r="D15755" t="s">
        <v>104589</v>
      </c>
      <c r="E15755" t="s">
        <v>104590</v>
      </c>
      <c r="F15755" t="s">
        <v>104591</v>
      </c>
      <c r="I15755" t="s">
        <v>104592</v>
      </c>
      <c r="J15755" t="s">
        <v>104593</v>
      </c>
      <c r="M15755" t="s">
        <v>112308</v>
      </c>
      <c r="N15755" t="s">
        <v>16314</v>
      </c>
      <c r="O15755" s="3" t="s">
        <v>104594</v>
      </c>
      <c r="P15755" t="s">
        <v>16314</v>
      </c>
      <c r="Q15755" t="s">
        <v>16314</v>
      </c>
      <c r="R15755" t="s">
        <v>104594</v>
      </c>
      <c r="S15755" s="4" t="str">
        <f t="shared" si="246"/>
        <v>1997</v>
      </c>
    </row>
    <row r="15756" spans="1:19" ht="29" hidden="1" x14ac:dyDescent="0.35">
      <c r="A15756" t="s">
        <v>104590</v>
      </c>
      <c r="B15756" t="s">
        <v>104591</v>
      </c>
      <c r="C15756" t="s">
        <v>104595</v>
      </c>
      <c r="D15756" t="s">
        <v>104596</v>
      </c>
      <c r="E15756" t="s">
        <v>104597</v>
      </c>
      <c r="F15756" t="s">
        <v>104598</v>
      </c>
      <c r="I15756" t="s">
        <v>104599</v>
      </c>
      <c r="J15756" t="s">
        <v>104600</v>
      </c>
      <c r="K15756" s="2" t="s">
        <v>78795</v>
      </c>
      <c r="M15756" t="s">
        <v>16314</v>
      </c>
      <c r="N15756" t="s">
        <v>16314</v>
      </c>
      <c r="O15756" s="3" t="s">
        <v>104601</v>
      </c>
      <c r="P15756" t="s">
        <v>16314</v>
      </c>
      <c r="Q15756" t="s">
        <v>16314</v>
      </c>
      <c r="R15756" t="s">
        <v>104601</v>
      </c>
      <c r="S15756" s="4" t="str">
        <f t="shared" si="246"/>
        <v>1997</v>
      </c>
    </row>
    <row r="15757" spans="1:19" hidden="1" x14ac:dyDescent="0.35">
      <c r="A15757" t="s">
        <v>104597</v>
      </c>
      <c r="B15757" t="s">
        <v>104598</v>
      </c>
      <c r="C15757" t="s">
        <v>104602</v>
      </c>
      <c r="D15757" t="s">
        <v>104603</v>
      </c>
      <c r="E15757" t="s">
        <v>104604</v>
      </c>
      <c r="F15757" t="s">
        <v>104605</v>
      </c>
      <c r="I15757" t="s">
        <v>104606</v>
      </c>
      <c r="J15757" t="s">
        <v>104607</v>
      </c>
      <c r="M15757" t="s">
        <v>112308</v>
      </c>
      <c r="N15757" t="s">
        <v>16314</v>
      </c>
      <c r="O15757" s="3" t="s">
        <v>104608</v>
      </c>
      <c r="P15757" t="s">
        <v>16314</v>
      </c>
      <c r="Q15757" t="s">
        <v>16314</v>
      </c>
      <c r="R15757" t="s">
        <v>104608</v>
      </c>
      <c r="S15757" s="4" t="str">
        <f t="shared" si="246"/>
        <v>1997</v>
      </c>
    </row>
    <row r="15758" spans="1:19" hidden="1" x14ac:dyDescent="0.35">
      <c r="A15758" t="s">
        <v>104604</v>
      </c>
      <c r="B15758" t="s">
        <v>104605</v>
      </c>
      <c r="C15758" t="s">
        <v>104609</v>
      </c>
      <c r="D15758" t="s">
        <v>104610</v>
      </c>
      <c r="E15758" t="s">
        <v>104611</v>
      </c>
      <c r="F15758" t="s">
        <v>104612</v>
      </c>
      <c r="I15758" t="s">
        <v>104613</v>
      </c>
      <c r="J15758" t="s">
        <v>104614</v>
      </c>
      <c r="M15758" t="s">
        <v>112308</v>
      </c>
      <c r="N15758" t="s">
        <v>16314</v>
      </c>
      <c r="O15758" s="3" t="s">
        <v>104615</v>
      </c>
      <c r="P15758" t="s">
        <v>16314</v>
      </c>
      <c r="Q15758" t="s">
        <v>16314</v>
      </c>
      <c r="R15758" t="s">
        <v>104615</v>
      </c>
      <c r="S15758" s="4" t="str">
        <f t="shared" si="246"/>
        <v>1997</v>
      </c>
    </row>
    <row r="15759" spans="1:19" hidden="1" x14ac:dyDescent="0.35">
      <c r="A15759" t="s">
        <v>104611</v>
      </c>
      <c r="B15759" t="s">
        <v>104612</v>
      </c>
      <c r="C15759" t="s">
        <v>104616</v>
      </c>
      <c r="D15759" t="s">
        <v>104617</v>
      </c>
      <c r="E15759" t="s">
        <v>104618</v>
      </c>
      <c r="F15759" t="s">
        <v>104619</v>
      </c>
      <c r="I15759" t="s">
        <v>104620</v>
      </c>
      <c r="J15759" t="s">
        <v>104621</v>
      </c>
      <c r="M15759" t="s">
        <v>112308</v>
      </c>
      <c r="N15759" t="s">
        <v>16314</v>
      </c>
      <c r="O15759" s="3" t="s">
        <v>104622</v>
      </c>
      <c r="P15759" t="s">
        <v>16314</v>
      </c>
      <c r="Q15759" t="s">
        <v>16314</v>
      </c>
      <c r="R15759" t="s">
        <v>104622</v>
      </c>
      <c r="S15759" s="4" t="str">
        <f t="shared" si="246"/>
        <v>1997</v>
      </c>
    </row>
    <row r="15760" spans="1:19" hidden="1" x14ac:dyDescent="0.35">
      <c r="A15760" t="s">
        <v>104618</v>
      </c>
      <c r="B15760" t="s">
        <v>104619</v>
      </c>
      <c r="C15760" t="s">
        <v>104623</v>
      </c>
      <c r="D15760" t="s">
        <v>104624</v>
      </c>
      <c r="E15760" t="s">
        <v>104625</v>
      </c>
      <c r="F15760" t="s">
        <v>104626</v>
      </c>
      <c r="I15760" t="s">
        <v>104627</v>
      </c>
      <c r="J15760" t="s">
        <v>104628</v>
      </c>
      <c r="M15760" t="s">
        <v>112308</v>
      </c>
      <c r="N15760" t="s">
        <v>16314</v>
      </c>
      <c r="O15760" s="3" t="s">
        <v>104629</v>
      </c>
      <c r="P15760" t="s">
        <v>16314</v>
      </c>
      <c r="Q15760" t="s">
        <v>16314</v>
      </c>
      <c r="R15760" t="s">
        <v>104629</v>
      </c>
      <c r="S15760" s="4" t="str">
        <f t="shared" si="246"/>
        <v>1997</v>
      </c>
    </row>
    <row r="15761" spans="1:19" hidden="1" x14ac:dyDescent="0.35">
      <c r="A15761" t="s">
        <v>104625</v>
      </c>
      <c r="B15761" t="s">
        <v>104626</v>
      </c>
      <c r="C15761" t="s">
        <v>104630</v>
      </c>
      <c r="D15761" t="s">
        <v>104631</v>
      </c>
      <c r="E15761" t="s">
        <v>104632</v>
      </c>
      <c r="F15761" t="s">
        <v>104633</v>
      </c>
      <c r="I15761" t="s">
        <v>104634</v>
      </c>
      <c r="J15761" t="s">
        <v>104635</v>
      </c>
      <c r="M15761" t="s">
        <v>112323</v>
      </c>
      <c r="N15761" t="s">
        <v>16314</v>
      </c>
      <c r="O15761" s="3" t="s">
        <v>104636</v>
      </c>
      <c r="P15761" t="s">
        <v>16314</v>
      </c>
      <c r="Q15761" t="s">
        <v>16314</v>
      </c>
      <c r="R15761" t="s">
        <v>104636</v>
      </c>
      <c r="S15761" s="4" t="str">
        <f t="shared" si="246"/>
        <v>1997</v>
      </c>
    </row>
    <row r="15762" spans="1:19" ht="203" hidden="1" x14ac:dyDescent="0.35">
      <c r="A15762" t="s">
        <v>104632</v>
      </c>
      <c r="B15762" t="s">
        <v>104633</v>
      </c>
      <c r="C15762" t="s">
        <v>104637</v>
      </c>
      <c r="D15762" t="s">
        <v>104638</v>
      </c>
      <c r="E15762" s="1" t="s">
        <v>104639</v>
      </c>
      <c r="F15762" s="1" t="s">
        <v>104640</v>
      </c>
      <c r="I15762" t="s">
        <v>104641</v>
      </c>
      <c r="J15762" t="s">
        <v>104642</v>
      </c>
      <c r="K15762" s="2" t="s">
        <v>104643</v>
      </c>
      <c r="M15762" t="s">
        <v>16314</v>
      </c>
      <c r="N15762" t="s">
        <v>16314</v>
      </c>
      <c r="O15762" s="3" t="s">
        <v>104644</v>
      </c>
      <c r="P15762" t="s">
        <v>16314</v>
      </c>
      <c r="Q15762" t="s">
        <v>16314</v>
      </c>
      <c r="R15762" t="s">
        <v>104644</v>
      </c>
      <c r="S15762" s="4" t="str">
        <f t="shared" si="246"/>
        <v>1997</v>
      </c>
    </row>
    <row r="15763" spans="1:19" hidden="1" x14ac:dyDescent="0.35">
      <c r="A15763" s="1" t="s">
        <v>104639</v>
      </c>
      <c r="B15763" s="1" t="s">
        <v>104640</v>
      </c>
      <c r="C15763" t="s">
        <v>104645</v>
      </c>
      <c r="D15763" t="s">
        <v>104646</v>
      </c>
      <c r="E15763" t="s">
        <v>104647</v>
      </c>
      <c r="F15763" t="s">
        <v>104648</v>
      </c>
      <c r="I15763" t="s">
        <v>512</v>
      </c>
      <c r="J15763" t="s">
        <v>512</v>
      </c>
      <c r="M15763" t="s">
        <v>112297</v>
      </c>
      <c r="N15763" t="s">
        <v>16314</v>
      </c>
      <c r="O15763" s="3" t="s">
        <v>104649</v>
      </c>
      <c r="P15763" t="s">
        <v>16314</v>
      </c>
      <c r="Q15763" t="s">
        <v>16314</v>
      </c>
      <c r="R15763" t="s">
        <v>104649</v>
      </c>
      <c r="S15763" s="4" t="str">
        <f t="shared" si="246"/>
        <v>1997</v>
      </c>
    </row>
    <row r="15764" spans="1:19" hidden="1" x14ac:dyDescent="0.35">
      <c r="A15764" t="s">
        <v>104647</v>
      </c>
      <c r="B15764" t="s">
        <v>104648</v>
      </c>
      <c r="C15764" t="s">
        <v>104650</v>
      </c>
      <c r="D15764" t="s">
        <v>104651</v>
      </c>
      <c r="E15764" t="s">
        <v>104652</v>
      </c>
      <c r="F15764" t="s">
        <v>104653</v>
      </c>
      <c r="I15764" t="s">
        <v>104654</v>
      </c>
      <c r="J15764" t="s">
        <v>104654</v>
      </c>
      <c r="M15764" t="s">
        <v>112305</v>
      </c>
      <c r="N15764" t="s">
        <v>16314</v>
      </c>
      <c r="O15764" s="3" t="s">
        <v>104655</v>
      </c>
      <c r="P15764" t="s">
        <v>16314</v>
      </c>
      <c r="Q15764" t="s">
        <v>16314</v>
      </c>
      <c r="R15764" t="s">
        <v>104655</v>
      </c>
      <c r="S15764" s="4" t="str">
        <f t="shared" si="246"/>
        <v>1997</v>
      </c>
    </row>
    <row r="15765" spans="1:19" hidden="1" x14ac:dyDescent="0.35">
      <c r="A15765" t="s">
        <v>104652</v>
      </c>
      <c r="B15765" t="s">
        <v>104653</v>
      </c>
      <c r="C15765" t="s">
        <v>104656</v>
      </c>
      <c r="D15765" t="s">
        <v>104657</v>
      </c>
      <c r="E15765" t="s">
        <v>104658</v>
      </c>
      <c r="F15765" t="s">
        <v>104659</v>
      </c>
      <c r="I15765" t="s">
        <v>512</v>
      </c>
      <c r="J15765" t="s">
        <v>512</v>
      </c>
      <c r="M15765" t="s">
        <v>112297</v>
      </c>
      <c r="N15765" t="s">
        <v>16314</v>
      </c>
      <c r="O15765" s="3" t="s">
        <v>104660</v>
      </c>
      <c r="P15765" t="s">
        <v>16314</v>
      </c>
      <c r="Q15765" t="s">
        <v>16314</v>
      </c>
      <c r="R15765" t="s">
        <v>104660</v>
      </c>
      <c r="S15765" s="4" t="str">
        <f t="shared" si="246"/>
        <v>1997</v>
      </c>
    </row>
    <row r="15766" spans="1:19" hidden="1" x14ac:dyDescent="0.35">
      <c r="A15766" t="s">
        <v>104658</v>
      </c>
      <c r="B15766" t="s">
        <v>104659</v>
      </c>
      <c r="C15766" t="s">
        <v>104661</v>
      </c>
      <c r="D15766" t="s">
        <v>104662</v>
      </c>
      <c r="E15766" t="s">
        <v>104663</v>
      </c>
      <c r="F15766" t="s">
        <v>104664</v>
      </c>
      <c r="I15766" t="s">
        <v>512</v>
      </c>
      <c r="J15766" t="s">
        <v>512</v>
      </c>
      <c r="M15766" t="s">
        <v>112297</v>
      </c>
      <c r="N15766" t="s">
        <v>16314</v>
      </c>
      <c r="O15766" s="3" t="s">
        <v>104665</v>
      </c>
      <c r="P15766" t="s">
        <v>16314</v>
      </c>
      <c r="Q15766" t="s">
        <v>16314</v>
      </c>
      <c r="R15766" t="s">
        <v>104665</v>
      </c>
      <c r="S15766" s="4" t="str">
        <f t="shared" si="246"/>
        <v>1997</v>
      </c>
    </row>
    <row r="15767" spans="1:19" ht="29" hidden="1" x14ac:dyDescent="0.35">
      <c r="A15767" t="s">
        <v>104663</v>
      </c>
      <c r="B15767" t="s">
        <v>104664</v>
      </c>
      <c r="C15767" t="s">
        <v>104666</v>
      </c>
      <c r="D15767" t="s">
        <v>104667</v>
      </c>
      <c r="E15767" t="s">
        <v>104668</v>
      </c>
      <c r="F15767" t="s">
        <v>104669</v>
      </c>
      <c r="I15767" t="s">
        <v>104670</v>
      </c>
      <c r="J15767" t="s">
        <v>104671</v>
      </c>
      <c r="K15767" s="2" t="s">
        <v>78795</v>
      </c>
      <c r="M15767" t="s">
        <v>16314</v>
      </c>
      <c r="N15767" t="s">
        <v>16314</v>
      </c>
      <c r="O15767" s="3" t="s">
        <v>104672</v>
      </c>
      <c r="P15767" t="s">
        <v>16314</v>
      </c>
      <c r="Q15767" t="s">
        <v>16314</v>
      </c>
      <c r="R15767" t="s">
        <v>104672</v>
      </c>
      <c r="S15767" s="4" t="str">
        <f t="shared" si="246"/>
        <v>1997</v>
      </c>
    </row>
    <row r="15768" spans="1:19" hidden="1" x14ac:dyDescent="0.35">
      <c r="A15768" t="s">
        <v>104668</v>
      </c>
      <c r="B15768" t="s">
        <v>104669</v>
      </c>
      <c r="C15768" t="s">
        <v>104673</v>
      </c>
      <c r="D15768" t="s">
        <v>104674</v>
      </c>
      <c r="E15768" t="s">
        <v>104675</v>
      </c>
      <c r="F15768" t="s">
        <v>104676</v>
      </c>
      <c r="I15768" t="s">
        <v>104677</v>
      </c>
      <c r="J15768" t="s">
        <v>104678</v>
      </c>
      <c r="M15768" t="s">
        <v>112323</v>
      </c>
      <c r="N15768" t="s">
        <v>16314</v>
      </c>
      <c r="O15768" s="3" t="s">
        <v>104679</v>
      </c>
      <c r="P15768" t="s">
        <v>16314</v>
      </c>
      <c r="Q15768" t="s">
        <v>16314</v>
      </c>
      <c r="R15768" t="s">
        <v>104679</v>
      </c>
      <c r="S15768" s="4" t="str">
        <f t="shared" si="246"/>
        <v>1997</v>
      </c>
    </row>
    <row r="15769" spans="1:19" hidden="1" x14ac:dyDescent="0.35">
      <c r="A15769" t="s">
        <v>104675</v>
      </c>
      <c r="B15769" t="s">
        <v>104676</v>
      </c>
      <c r="C15769" t="s">
        <v>104680</v>
      </c>
      <c r="D15769" t="s">
        <v>104681</v>
      </c>
      <c r="E15769" t="s">
        <v>104682</v>
      </c>
      <c r="F15769" t="s">
        <v>104683</v>
      </c>
      <c r="I15769" t="s">
        <v>104684</v>
      </c>
      <c r="J15769" t="s">
        <v>104685</v>
      </c>
      <c r="M15769" t="s">
        <v>112308</v>
      </c>
      <c r="N15769" t="s">
        <v>16314</v>
      </c>
      <c r="O15769" s="3" t="s">
        <v>104686</v>
      </c>
      <c r="P15769" t="s">
        <v>16314</v>
      </c>
      <c r="Q15769" t="s">
        <v>16314</v>
      </c>
      <c r="R15769" t="s">
        <v>104686</v>
      </c>
      <c r="S15769" s="4" t="str">
        <f t="shared" si="246"/>
        <v>1997</v>
      </c>
    </row>
    <row r="15770" spans="1:19" hidden="1" x14ac:dyDescent="0.35">
      <c r="A15770" t="s">
        <v>104682</v>
      </c>
      <c r="B15770" t="s">
        <v>104683</v>
      </c>
      <c r="C15770" t="s">
        <v>104687</v>
      </c>
      <c r="D15770" t="s">
        <v>104688</v>
      </c>
      <c r="E15770" t="s">
        <v>104689</v>
      </c>
      <c r="F15770" t="s">
        <v>104690</v>
      </c>
      <c r="I15770" t="s">
        <v>104691</v>
      </c>
      <c r="J15770" t="s">
        <v>104692</v>
      </c>
      <c r="M15770" t="s">
        <v>112308</v>
      </c>
      <c r="N15770" t="s">
        <v>16314</v>
      </c>
      <c r="O15770" s="3" t="s">
        <v>104693</v>
      </c>
      <c r="P15770" t="s">
        <v>16314</v>
      </c>
      <c r="Q15770" t="s">
        <v>16314</v>
      </c>
      <c r="R15770" t="s">
        <v>104693</v>
      </c>
      <c r="S15770" s="4" t="str">
        <f t="shared" si="246"/>
        <v>1997</v>
      </c>
    </row>
    <row r="15771" spans="1:19" hidden="1" x14ac:dyDescent="0.35">
      <c r="A15771" t="s">
        <v>104689</v>
      </c>
      <c r="B15771" t="s">
        <v>104690</v>
      </c>
      <c r="C15771" t="s">
        <v>104694</v>
      </c>
      <c r="D15771" t="s">
        <v>104695</v>
      </c>
      <c r="E15771" t="s">
        <v>104696</v>
      </c>
      <c r="F15771" t="s">
        <v>104697</v>
      </c>
      <c r="I15771" t="s">
        <v>104698</v>
      </c>
      <c r="J15771" t="s">
        <v>104699</v>
      </c>
      <c r="M15771" t="s">
        <v>112305</v>
      </c>
      <c r="N15771" t="s">
        <v>16314</v>
      </c>
      <c r="O15771" s="3" t="s">
        <v>104700</v>
      </c>
      <c r="P15771" t="s">
        <v>16314</v>
      </c>
      <c r="Q15771" t="s">
        <v>16314</v>
      </c>
      <c r="R15771" t="s">
        <v>104700</v>
      </c>
      <c r="S15771" s="4" t="str">
        <f t="shared" si="246"/>
        <v>1997</v>
      </c>
    </row>
    <row r="15772" spans="1:19" hidden="1" x14ac:dyDescent="0.35">
      <c r="A15772" t="s">
        <v>104696</v>
      </c>
      <c r="B15772" t="s">
        <v>104697</v>
      </c>
      <c r="C15772" t="s">
        <v>104701</v>
      </c>
      <c r="D15772" t="s">
        <v>104702</v>
      </c>
      <c r="E15772" t="s">
        <v>104703</v>
      </c>
      <c r="F15772" t="s">
        <v>104704</v>
      </c>
      <c r="I15772" t="s">
        <v>104705</v>
      </c>
      <c r="J15772" t="s">
        <v>104706</v>
      </c>
      <c r="M15772" t="s">
        <v>112297</v>
      </c>
      <c r="N15772" t="s">
        <v>16314</v>
      </c>
      <c r="O15772" s="3" t="s">
        <v>104707</v>
      </c>
      <c r="P15772" t="s">
        <v>16314</v>
      </c>
      <c r="Q15772" t="s">
        <v>16314</v>
      </c>
      <c r="R15772" t="s">
        <v>104707</v>
      </c>
      <c r="S15772" s="4" t="str">
        <f t="shared" si="246"/>
        <v>1997</v>
      </c>
    </row>
    <row r="15773" spans="1:19" hidden="1" x14ac:dyDescent="0.35">
      <c r="A15773" t="s">
        <v>104703</v>
      </c>
      <c r="B15773" t="s">
        <v>104704</v>
      </c>
      <c r="C15773" t="s">
        <v>104708</v>
      </c>
      <c r="D15773" t="s">
        <v>104709</v>
      </c>
      <c r="E15773" t="s">
        <v>104710</v>
      </c>
      <c r="F15773" t="s">
        <v>104711</v>
      </c>
      <c r="I15773" t="s">
        <v>104712</v>
      </c>
      <c r="J15773" t="s">
        <v>104713</v>
      </c>
      <c r="M15773" t="s">
        <v>112305</v>
      </c>
      <c r="N15773" t="s">
        <v>16314</v>
      </c>
      <c r="O15773" s="3" t="s">
        <v>104714</v>
      </c>
      <c r="P15773" t="s">
        <v>16314</v>
      </c>
      <c r="Q15773" t="s">
        <v>16314</v>
      </c>
      <c r="R15773" t="s">
        <v>104714</v>
      </c>
      <c r="S15773" s="4" t="str">
        <f t="shared" si="246"/>
        <v>1997</v>
      </c>
    </row>
    <row r="15774" spans="1:19" hidden="1" x14ac:dyDescent="0.35">
      <c r="A15774" t="s">
        <v>104710</v>
      </c>
      <c r="B15774" t="s">
        <v>104711</v>
      </c>
      <c r="C15774" t="s">
        <v>104715</v>
      </c>
      <c r="D15774" t="s">
        <v>104716</v>
      </c>
      <c r="E15774" t="s">
        <v>104717</v>
      </c>
      <c r="F15774" t="s">
        <v>104718</v>
      </c>
      <c r="I15774" t="s">
        <v>512</v>
      </c>
      <c r="J15774" t="s">
        <v>512</v>
      </c>
      <c r="M15774" t="s">
        <v>112297</v>
      </c>
      <c r="N15774" t="s">
        <v>16314</v>
      </c>
      <c r="O15774" s="3" t="s">
        <v>104719</v>
      </c>
      <c r="P15774" t="s">
        <v>16314</v>
      </c>
      <c r="Q15774" t="s">
        <v>16314</v>
      </c>
      <c r="R15774" t="s">
        <v>104719</v>
      </c>
      <c r="S15774" s="4" t="str">
        <f t="shared" si="246"/>
        <v>1997</v>
      </c>
    </row>
    <row r="15775" spans="1:19" hidden="1" x14ac:dyDescent="0.35">
      <c r="A15775" t="s">
        <v>104717</v>
      </c>
      <c r="B15775" t="s">
        <v>104718</v>
      </c>
      <c r="C15775" t="s">
        <v>104720</v>
      </c>
      <c r="D15775" t="s">
        <v>104721</v>
      </c>
      <c r="E15775" t="s">
        <v>104722</v>
      </c>
      <c r="F15775" t="s">
        <v>104723</v>
      </c>
      <c r="I15775" t="s">
        <v>104724</v>
      </c>
      <c r="J15775" t="s">
        <v>104725</v>
      </c>
      <c r="M15775" t="s">
        <v>112305</v>
      </c>
      <c r="N15775" t="s">
        <v>16314</v>
      </c>
      <c r="O15775" s="3" t="s">
        <v>104726</v>
      </c>
      <c r="P15775" t="s">
        <v>16314</v>
      </c>
      <c r="Q15775" t="s">
        <v>16314</v>
      </c>
      <c r="R15775" t="s">
        <v>104726</v>
      </c>
      <c r="S15775" s="4" t="str">
        <f t="shared" si="246"/>
        <v>1997</v>
      </c>
    </row>
    <row r="15776" spans="1:19" ht="29" hidden="1" x14ac:dyDescent="0.35">
      <c r="A15776" t="s">
        <v>104722</v>
      </c>
      <c r="B15776" t="s">
        <v>104723</v>
      </c>
      <c r="C15776" t="s">
        <v>104727</v>
      </c>
      <c r="D15776" t="s">
        <v>104728</v>
      </c>
      <c r="E15776" t="s">
        <v>104729</v>
      </c>
      <c r="F15776" t="s">
        <v>104730</v>
      </c>
      <c r="I15776" t="s">
        <v>104731</v>
      </c>
      <c r="J15776" t="s">
        <v>104732</v>
      </c>
      <c r="K15776" s="2" t="s">
        <v>78795</v>
      </c>
      <c r="M15776" t="s">
        <v>16314</v>
      </c>
      <c r="N15776" t="s">
        <v>16314</v>
      </c>
      <c r="O15776" s="3" t="s">
        <v>104733</v>
      </c>
      <c r="P15776" t="s">
        <v>16314</v>
      </c>
      <c r="Q15776" t="s">
        <v>16314</v>
      </c>
      <c r="R15776" t="s">
        <v>104733</v>
      </c>
      <c r="S15776" s="4" t="str">
        <f t="shared" si="246"/>
        <v>1997</v>
      </c>
    </row>
    <row r="15777" spans="1:19" ht="29" hidden="1" x14ac:dyDescent="0.35">
      <c r="A15777" t="s">
        <v>104729</v>
      </c>
      <c r="B15777" t="s">
        <v>104730</v>
      </c>
      <c r="C15777" t="s">
        <v>104734</v>
      </c>
      <c r="D15777" t="s">
        <v>104735</v>
      </c>
      <c r="E15777" t="s">
        <v>104736</v>
      </c>
      <c r="F15777" t="s">
        <v>104737</v>
      </c>
      <c r="I15777" t="s">
        <v>104738</v>
      </c>
      <c r="J15777" t="s">
        <v>104739</v>
      </c>
      <c r="K15777" s="2" t="s">
        <v>78795</v>
      </c>
      <c r="M15777" t="s">
        <v>16314</v>
      </c>
      <c r="N15777" t="s">
        <v>16314</v>
      </c>
      <c r="O15777" s="3" t="s">
        <v>104740</v>
      </c>
      <c r="P15777" t="s">
        <v>16314</v>
      </c>
      <c r="Q15777" t="s">
        <v>16314</v>
      </c>
      <c r="R15777" t="s">
        <v>104740</v>
      </c>
      <c r="S15777" s="4" t="str">
        <f t="shared" si="246"/>
        <v>1997</v>
      </c>
    </row>
    <row r="15778" spans="1:19" ht="29" hidden="1" x14ac:dyDescent="0.35">
      <c r="A15778" t="s">
        <v>104736</v>
      </c>
      <c r="B15778" t="s">
        <v>104737</v>
      </c>
      <c r="C15778" t="s">
        <v>104741</v>
      </c>
      <c r="D15778" t="s">
        <v>104742</v>
      </c>
      <c r="E15778" t="s">
        <v>104743</v>
      </c>
      <c r="F15778" t="s">
        <v>104744</v>
      </c>
      <c r="I15778" t="s">
        <v>104745</v>
      </c>
      <c r="J15778" t="s">
        <v>104746</v>
      </c>
      <c r="K15778" s="2" t="s">
        <v>78795</v>
      </c>
      <c r="M15778" t="s">
        <v>16314</v>
      </c>
      <c r="N15778" t="s">
        <v>16314</v>
      </c>
      <c r="O15778" s="3" t="s">
        <v>104747</v>
      </c>
      <c r="P15778" t="s">
        <v>16314</v>
      </c>
      <c r="Q15778" t="s">
        <v>16314</v>
      </c>
      <c r="R15778" t="s">
        <v>104747</v>
      </c>
      <c r="S15778" s="4" t="str">
        <f t="shared" si="246"/>
        <v>1997</v>
      </c>
    </row>
    <row r="15779" spans="1:19" hidden="1" x14ac:dyDescent="0.35">
      <c r="A15779" t="s">
        <v>104743</v>
      </c>
      <c r="B15779" t="s">
        <v>104744</v>
      </c>
      <c r="C15779" t="s">
        <v>104748</v>
      </c>
      <c r="D15779" t="s">
        <v>104749</v>
      </c>
      <c r="E15779" t="s">
        <v>104750</v>
      </c>
      <c r="F15779" t="s">
        <v>104751</v>
      </c>
      <c r="I15779" t="s">
        <v>512</v>
      </c>
      <c r="J15779" t="s">
        <v>512</v>
      </c>
      <c r="M15779" t="s">
        <v>112297</v>
      </c>
      <c r="N15779" t="s">
        <v>16314</v>
      </c>
      <c r="O15779" s="3" t="s">
        <v>104752</v>
      </c>
      <c r="P15779" t="s">
        <v>16314</v>
      </c>
      <c r="Q15779" t="s">
        <v>16314</v>
      </c>
      <c r="R15779" t="s">
        <v>104752</v>
      </c>
      <c r="S15779" s="4" t="str">
        <f t="shared" si="246"/>
        <v>1997</v>
      </c>
    </row>
    <row r="15780" spans="1:19" ht="29" hidden="1" x14ac:dyDescent="0.35">
      <c r="A15780" t="s">
        <v>104750</v>
      </c>
      <c r="B15780" t="s">
        <v>104751</v>
      </c>
      <c r="C15780" t="s">
        <v>104753</v>
      </c>
      <c r="D15780" t="s">
        <v>104754</v>
      </c>
      <c r="E15780" t="s">
        <v>104755</v>
      </c>
      <c r="F15780" t="s">
        <v>104756</v>
      </c>
      <c r="I15780" t="s">
        <v>104745</v>
      </c>
      <c r="J15780" t="s">
        <v>104746</v>
      </c>
      <c r="K15780" s="2" t="s">
        <v>78795</v>
      </c>
      <c r="M15780" t="s">
        <v>16314</v>
      </c>
      <c r="N15780" t="s">
        <v>16314</v>
      </c>
      <c r="O15780" s="3" t="s">
        <v>104757</v>
      </c>
      <c r="P15780" t="s">
        <v>16314</v>
      </c>
      <c r="Q15780" t="s">
        <v>16314</v>
      </c>
      <c r="R15780" t="s">
        <v>104757</v>
      </c>
      <c r="S15780" s="4" t="str">
        <f t="shared" si="246"/>
        <v>1997</v>
      </c>
    </row>
    <row r="15781" spans="1:19" hidden="1" x14ac:dyDescent="0.35">
      <c r="A15781" t="s">
        <v>104755</v>
      </c>
      <c r="B15781" t="s">
        <v>104756</v>
      </c>
      <c r="C15781" t="s">
        <v>104758</v>
      </c>
      <c r="D15781" t="s">
        <v>104759</v>
      </c>
      <c r="E15781" t="s">
        <v>104760</v>
      </c>
      <c r="F15781">
        <v>590533771</v>
      </c>
      <c r="I15781" t="s">
        <v>512</v>
      </c>
      <c r="J15781" t="s">
        <v>512</v>
      </c>
      <c r="M15781" t="s">
        <v>112297</v>
      </c>
      <c r="N15781" t="s">
        <v>16314</v>
      </c>
      <c r="O15781" s="3" t="s">
        <v>104761</v>
      </c>
      <c r="P15781" t="s">
        <v>16314</v>
      </c>
      <c r="Q15781" t="s">
        <v>16314</v>
      </c>
      <c r="R15781" t="s">
        <v>104761</v>
      </c>
      <c r="S15781" s="4" t="str">
        <f t="shared" si="246"/>
        <v>1997</v>
      </c>
    </row>
    <row r="15782" spans="1:19" hidden="1" x14ac:dyDescent="0.35">
      <c r="A15782" t="s">
        <v>104760</v>
      </c>
      <c r="B15782">
        <v>590533771</v>
      </c>
      <c r="C15782" t="s">
        <v>104762</v>
      </c>
      <c r="D15782" t="s">
        <v>104763</v>
      </c>
      <c r="E15782" t="s">
        <v>104764</v>
      </c>
      <c r="F15782" t="s">
        <v>104765</v>
      </c>
      <c r="I15782" t="s">
        <v>512</v>
      </c>
      <c r="J15782" t="s">
        <v>512</v>
      </c>
      <c r="M15782" t="s">
        <v>112297</v>
      </c>
      <c r="N15782" t="s">
        <v>16314</v>
      </c>
      <c r="O15782" s="3" t="s">
        <v>104766</v>
      </c>
      <c r="P15782" t="s">
        <v>16314</v>
      </c>
      <c r="Q15782" t="s">
        <v>16314</v>
      </c>
      <c r="R15782" t="s">
        <v>104766</v>
      </c>
      <c r="S15782" s="4" t="str">
        <f t="shared" si="246"/>
        <v>1997</v>
      </c>
    </row>
    <row r="15783" spans="1:19" hidden="1" x14ac:dyDescent="0.35">
      <c r="A15783" t="s">
        <v>104764</v>
      </c>
      <c r="B15783" t="s">
        <v>104765</v>
      </c>
      <c r="C15783" t="s">
        <v>104767</v>
      </c>
      <c r="D15783" t="s">
        <v>104768</v>
      </c>
      <c r="E15783" t="s">
        <v>104769</v>
      </c>
      <c r="F15783" t="s">
        <v>104770</v>
      </c>
      <c r="I15783" t="s">
        <v>512</v>
      </c>
      <c r="J15783" t="s">
        <v>512</v>
      </c>
      <c r="M15783" t="s">
        <v>112297</v>
      </c>
      <c r="N15783" t="s">
        <v>16314</v>
      </c>
      <c r="O15783" s="3" t="s">
        <v>104771</v>
      </c>
      <c r="P15783" t="s">
        <v>16314</v>
      </c>
      <c r="Q15783" t="s">
        <v>16314</v>
      </c>
      <c r="R15783" t="s">
        <v>104771</v>
      </c>
      <c r="S15783" s="4" t="str">
        <f t="shared" si="246"/>
        <v>1997</v>
      </c>
    </row>
    <row r="15784" spans="1:19" hidden="1" x14ac:dyDescent="0.35">
      <c r="A15784" t="s">
        <v>104769</v>
      </c>
      <c r="B15784" t="s">
        <v>104770</v>
      </c>
      <c r="C15784" t="s">
        <v>104772</v>
      </c>
      <c r="D15784" t="s">
        <v>104773</v>
      </c>
      <c r="E15784" t="s">
        <v>104774</v>
      </c>
      <c r="F15784" t="s">
        <v>104775</v>
      </c>
      <c r="I15784" t="s">
        <v>512</v>
      </c>
      <c r="J15784" t="s">
        <v>512</v>
      </c>
      <c r="M15784" t="s">
        <v>112297</v>
      </c>
      <c r="N15784" t="s">
        <v>16314</v>
      </c>
      <c r="O15784" s="3" t="s">
        <v>104776</v>
      </c>
      <c r="P15784" t="s">
        <v>16314</v>
      </c>
      <c r="Q15784" t="s">
        <v>16314</v>
      </c>
      <c r="R15784" t="s">
        <v>104776</v>
      </c>
      <c r="S15784" s="4" t="str">
        <f t="shared" si="246"/>
        <v>1997</v>
      </c>
    </row>
    <row r="15785" spans="1:19" hidden="1" x14ac:dyDescent="0.35">
      <c r="A15785" t="s">
        <v>104774</v>
      </c>
      <c r="B15785" t="s">
        <v>104775</v>
      </c>
      <c r="C15785" s="1" t="s">
        <v>104777</v>
      </c>
      <c r="D15785" s="1" t="s">
        <v>104778</v>
      </c>
      <c r="E15785" t="s">
        <v>104779</v>
      </c>
      <c r="F15785" t="s">
        <v>104780</v>
      </c>
      <c r="I15785" t="s">
        <v>104781</v>
      </c>
      <c r="J15785" t="s">
        <v>104782</v>
      </c>
      <c r="M15785" t="s">
        <v>112297</v>
      </c>
      <c r="N15785" t="s">
        <v>16314</v>
      </c>
      <c r="O15785" s="3" t="s">
        <v>104783</v>
      </c>
      <c r="P15785" t="s">
        <v>16314</v>
      </c>
      <c r="Q15785" t="s">
        <v>16314</v>
      </c>
      <c r="R15785" t="s">
        <v>104783</v>
      </c>
      <c r="S15785" s="4" t="str">
        <f t="shared" si="246"/>
        <v>1997</v>
      </c>
    </row>
    <row r="15786" spans="1:19" hidden="1" x14ac:dyDescent="0.35">
      <c r="A15786" t="s">
        <v>104779</v>
      </c>
      <c r="B15786" t="s">
        <v>104780</v>
      </c>
      <c r="C15786" t="s">
        <v>104784</v>
      </c>
      <c r="D15786" t="s">
        <v>104785</v>
      </c>
      <c r="E15786" t="s">
        <v>104786</v>
      </c>
      <c r="F15786" t="s">
        <v>104787</v>
      </c>
      <c r="I15786" t="s">
        <v>512</v>
      </c>
      <c r="J15786" t="s">
        <v>512</v>
      </c>
      <c r="M15786" t="s">
        <v>112297</v>
      </c>
      <c r="N15786" t="s">
        <v>16314</v>
      </c>
      <c r="O15786" s="3" t="s">
        <v>104788</v>
      </c>
      <c r="P15786" t="s">
        <v>16314</v>
      </c>
      <c r="Q15786" t="s">
        <v>16314</v>
      </c>
      <c r="R15786" t="s">
        <v>104788</v>
      </c>
      <c r="S15786" s="4" t="str">
        <f t="shared" si="246"/>
        <v>1997</v>
      </c>
    </row>
    <row r="15787" spans="1:19" ht="29" hidden="1" x14ac:dyDescent="0.35">
      <c r="A15787" t="s">
        <v>104786</v>
      </c>
      <c r="B15787" t="s">
        <v>104787</v>
      </c>
      <c r="C15787" t="s">
        <v>104789</v>
      </c>
      <c r="D15787" t="s">
        <v>104790</v>
      </c>
      <c r="E15787" t="s">
        <v>104791</v>
      </c>
      <c r="F15787" t="s">
        <v>104792</v>
      </c>
      <c r="I15787" t="s">
        <v>104793</v>
      </c>
      <c r="J15787" t="s">
        <v>104794</v>
      </c>
      <c r="K15787" s="2" t="s">
        <v>78795</v>
      </c>
      <c r="M15787" t="s">
        <v>16314</v>
      </c>
      <c r="N15787" t="s">
        <v>16314</v>
      </c>
      <c r="O15787" s="3" t="s">
        <v>104795</v>
      </c>
      <c r="P15787" t="s">
        <v>16314</v>
      </c>
      <c r="Q15787" t="s">
        <v>16314</v>
      </c>
      <c r="R15787" t="s">
        <v>104795</v>
      </c>
      <c r="S15787" s="4" t="str">
        <f t="shared" si="246"/>
        <v>1997</v>
      </c>
    </row>
    <row r="15788" spans="1:19" hidden="1" x14ac:dyDescent="0.35">
      <c r="A15788" t="s">
        <v>104791</v>
      </c>
      <c r="B15788" t="s">
        <v>104792</v>
      </c>
      <c r="C15788" t="s">
        <v>104796</v>
      </c>
      <c r="D15788" t="s">
        <v>104797</v>
      </c>
      <c r="E15788" t="s">
        <v>104798</v>
      </c>
      <c r="F15788" t="s">
        <v>104799</v>
      </c>
      <c r="I15788" t="s">
        <v>512</v>
      </c>
      <c r="J15788" t="s">
        <v>512</v>
      </c>
      <c r="M15788" t="s">
        <v>112297</v>
      </c>
      <c r="N15788" t="s">
        <v>16314</v>
      </c>
      <c r="O15788" s="3" t="s">
        <v>104800</v>
      </c>
      <c r="P15788" t="s">
        <v>16314</v>
      </c>
      <c r="Q15788" t="s">
        <v>16314</v>
      </c>
      <c r="R15788" t="s">
        <v>104800</v>
      </c>
      <c r="S15788" s="4" t="str">
        <f t="shared" si="246"/>
        <v>1997</v>
      </c>
    </row>
    <row r="15789" spans="1:19" hidden="1" x14ac:dyDescent="0.35">
      <c r="A15789" t="s">
        <v>104798</v>
      </c>
      <c r="B15789" t="s">
        <v>104799</v>
      </c>
      <c r="C15789" t="s">
        <v>104801</v>
      </c>
      <c r="D15789" t="s">
        <v>104802</v>
      </c>
      <c r="E15789" t="s">
        <v>104803</v>
      </c>
      <c r="F15789" t="s">
        <v>104804</v>
      </c>
      <c r="I15789" t="s">
        <v>104805</v>
      </c>
      <c r="J15789" t="s">
        <v>104806</v>
      </c>
      <c r="M15789" t="s">
        <v>112314</v>
      </c>
      <c r="N15789" t="s">
        <v>16314</v>
      </c>
      <c r="O15789" s="3" t="s">
        <v>104807</v>
      </c>
      <c r="P15789" t="s">
        <v>16314</v>
      </c>
      <c r="Q15789" t="s">
        <v>16314</v>
      </c>
      <c r="R15789" t="s">
        <v>104807</v>
      </c>
      <c r="S15789" s="4" t="str">
        <f t="shared" si="246"/>
        <v>1997</v>
      </c>
    </row>
    <row r="15790" spans="1:19" ht="319" hidden="1" x14ac:dyDescent="0.35">
      <c r="A15790" t="s">
        <v>104803</v>
      </c>
      <c r="B15790" t="s">
        <v>104804</v>
      </c>
      <c r="C15790" t="s">
        <v>104808</v>
      </c>
      <c r="D15790" t="s">
        <v>104809</v>
      </c>
      <c r="E15790" t="s">
        <v>104810</v>
      </c>
      <c r="F15790" t="s">
        <v>104811</v>
      </c>
      <c r="I15790" t="s">
        <v>104812</v>
      </c>
      <c r="J15790" t="s">
        <v>104813</v>
      </c>
      <c r="K15790" s="2" t="s">
        <v>104814</v>
      </c>
      <c r="M15790" t="s">
        <v>16314</v>
      </c>
      <c r="N15790" t="s">
        <v>16314</v>
      </c>
      <c r="O15790" s="3" t="s">
        <v>104815</v>
      </c>
      <c r="P15790" t="s">
        <v>16314</v>
      </c>
      <c r="Q15790" t="s">
        <v>16314</v>
      </c>
      <c r="R15790" t="s">
        <v>104815</v>
      </c>
      <c r="S15790" s="4" t="str">
        <f t="shared" si="246"/>
        <v>1997</v>
      </c>
    </row>
    <row r="15791" spans="1:19" hidden="1" x14ac:dyDescent="0.35">
      <c r="A15791" t="s">
        <v>104810</v>
      </c>
      <c r="B15791" t="s">
        <v>104811</v>
      </c>
      <c r="C15791" t="s">
        <v>104816</v>
      </c>
      <c r="D15791" t="s">
        <v>104817</v>
      </c>
      <c r="E15791" t="s">
        <v>104818</v>
      </c>
      <c r="F15791" t="s">
        <v>104819</v>
      </c>
      <c r="I15791" t="s">
        <v>104820</v>
      </c>
      <c r="J15791" t="s">
        <v>104821</v>
      </c>
      <c r="M15791" t="s">
        <v>112305</v>
      </c>
      <c r="N15791" t="s">
        <v>16314</v>
      </c>
      <c r="O15791" s="3" t="s">
        <v>104822</v>
      </c>
      <c r="P15791" t="s">
        <v>16314</v>
      </c>
      <c r="Q15791" t="s">
        <v>16314</v>
      </c>
      <c r="R15791" t="s">
        <v>104822</v>
      </c>
      <c r="S15791" s="4" t="str">
        <f t="shared" si="246"/>
        <v>1997</v>
      </c>
    </row>
    <row r="15792" spans="1:19" hidden="1" x14ac:dyDescent="0.35">
      <c r="A15792" t="s">
        <v>104818</v>
      </c>
      <c r="B15792" t="s">
        <v>104819</v>
      </c>
      <c r="C15792" t="s">
        <v>104823</v>
      </c>
      <c r="D15792" t="s">
        <v>104824</v>
      </c>
      <c r="E15792" t="s">
        <v>104825</v>
      </c>
      <c r="F15792" t="s">
        <v>104826</v>
      </c>
      <c r="I15792" t="s">
        <v>104827</v>
      </c>
      <c r="J15792" t="s">
        <v>104828</v>
      </c>
      <c r="M15792" t="s">
        <v>112308</v>
      </c>
      <c r="N15792" t="s">
        <v>16314</v>
      </c>
      <c r="O15792" s="3" t="s">
        <v>104829</v>
      </c>
      <c r="P15792" t="s">
        <v>16314</v>
      </c>
      <c r="Q15792" t="s">
        <v>16314</v>
      </c>
      <c r="R15792" t="s">
        <v>104829</v>
      </c>
      <c r="S15792" s="4" t="str">
        <f t="shared" si="246"/>
        <v>1997</v>
      </c>
    </row>
    <row r="15793" spans="1:19" hidden="1" x14ac:dyDescent="0.35">
      <c r="A15793" t="s">
        <v>104825</v>
      </c>
      <c r="B15793" t="s">
        <v>104826</v>
      </c>
      <c r="C15793" t="s">
        <v>104830</v>
      </c>
      <c r="D15793" t="s">
        <v>104831</v>
      </c>
      <c r="E15793" t="s">
        <v>104832</v>
      </c>
      <c r="F15793" t="s">
        <v>104833</v>
      </c>
      <c r="I15793" t="s">
        <v>104834</v>
      </c>
      <c r="J15793" t="s">
        <v>104835</v>
      </c>
      <c r="M15793" t="s">
        <v>112297</v>
      </c>
      <c r="N15793" t="s">
        <v>16314</v>
      </c>
      <c r="O15793" s="3" t="s">
        <v>104836</v>
      </c>
      <c r="P15793" t="s">
        <v>16314</v>
      </c>
      <c r="Q15793" t="s">
        <v>16314</v>
      </c>
      <c r="R15793" t="s">
        <v>104836</v>
      </c>
      <c r="S15793" s="4" t="str">
        <f t="shared" si="246"/>
        <v>1997</v>
      </c>
    </row>
    <row r="15794" spans="1:19" hidden="1" x14ac:dyDescent="0.35">
      <c r="A15794" t="s">
        <v>104832</v>
      </c>
      <c r="B15794" t="s">
        <v>104833</v>
      </c>
      <c r="C15794" t="s">
        <v>104837</v>
      </c>
      <c r="D15794" t="s">
        <v>104838</v>
      </c>
      <c r="E15794" t="s">
        <v>104839</v>
      </c>
      <c r="F15794" t="s">
        <v>104840</v>
      </c>
      <c r="I15794" t="s">
        <v>104841</v>
      </c>
      <c r="J15794" t="s">
        <v>104842</v>
      </c>
      <c r="M15794" t="s">
        <v>112314</v>
      </c>
      <c r="N15794" t="s">
        <v>16314</v>
      </c>
      <c r="O15794" s="3" t="s">
        <v>104843</v>
      </c>
      <c r="P15794" t="s">
        <v>16314</v>
      </c>
      <c r="Q15794" t="s">
        <v>16314</v>
      </c>
      <c r="R15794" t="s">
        <v>104843</v>
      </c>
      <c r="S15794" s="4" t="str">
        <f t="shared" si="246"/>
        <v>1997</v>
      </c>
    </row>
    <row r="15795" spans="1:19" hidden="1" x14ac:dyDescent="0.35">
      <c r="A15795" t="s">
        <v>104839</v>
      </c>
      <c r="B15795" t="s">
        <v>104840</v>
      </c>
      <c r="C15795" t="s">
        <v>104844</v>
      </c>
      <c r="D15795" t="s">
        <v>104845</v>
      </c>
      <c r="E15795" t="s">
        <v>104846</v>
      </c>
      <c r="F15795" t="s">
        <v>104847</v>
      </c>
      <c r="I15795" t="s">
        <v>104848</v>
      </c>
      <c r="J15795" t="s">
        <v>104849</v>
      </c>
      <c r="M15795" t="s">
        <v>112308</v>
      </c>
      <c r="N15795" t="s">
        <v>16314</v>
      </c>
      <c r="O15795" s="3" t="s">
        <v>104850</v>
      </c>
      <c r="P15795" t="s">
        <v>16314</v>
      </c>
      <c r="Q15795" t="s">
        <v>16314</v>
      </c>
      <c r="R15795" t="s">
        <v>104850</v>
      </c>
      <c r="S15795" s="4" t="str">
        <f t="shared" si="246"/>
        <v>1997</v>
      </c>
    </row>
    <row r="15796" spans="1:19" hidden="1" x14ac:dyDescent="0.35">
      <c r="A15796" t="s">
        <v>104846</v>
      </c>
      <c r="B15796" t="s">
        <v>104847</v>
      </c>
      <c r="C15796" t="s">
        <v>104851</v>
      </c>
      <c r="D15796" t="s">
        <v>104852</v>
      </c>
      <c r="E15796" t="s">
        <v>104853</v>
      </c>
      <c r="F15796" t="s">
        <v>104854</v>
      </c>
      <c r="I15796" t="s">
        <v>512</v>
      </c>
      <c r="J15796" t="s">
        <v>512</v>
      </c>
      <c r="M15796" t="s">
        <v>112297</v>
      </c>
      <c r="N15796" t="s">
        <v>16314</v>
      </c>
      <c r="O15796" s="3" t="s">
        <v>104855</v>
      </c>
      <c r="P15796" t="s">
        <v>16314</v>
      </c>
      <c r="Q15796" t="s">
        <v>16314</v>
      </c>
      <c r="R15796" t="s">
        <v>104855</v>
      </c>
      <c r="S15796" s="4" t="str">
        <f t="shared" si="246"/>
        <v>1997</v>
      </c>
    </row>
    <row r="15797" spans="1:19" ht="29" hidden="1" x14ac:dyDescent="0.35">
      <c r="A15797" t="s">
        <v>104853</v>
      </c>
      <c r="B15797" t="s">
        <v>104854</v>
      </c>
      <c r="C15797" t="s">
        <v>104856</v>
      </c>
      <c r="D15797" t="s">
        <v>104857</v>
      </c>
      <c r="E15797" t="s">
        <v>104858</v>
      </c>
      <c r="F15797" t="s">
        <v>104859</v>
      </c>
      <c r="I15797" t="s">
        <v>104860</v>
      </c>
      <c r="J15797" t="s">
        <v>104861</v>
      </c>
      <c r="K15797" s="2" t="s">
        <v>78795</v>
      </c>
      <c r="M15797" t="s">
        <v>16314</v>
      </c>
      <c r="N15797" t="s">
        <v>16314</v>
      </c>
      <c r="O15797" s="3" t="s">
        <v>104862</v>
      </c>
      <c r="P15797" t="s">
        <v>16314</v>
      </c>
      <c r="Q15797" t="s">
        <v>16314</v>
      </c>
      <c r="R15797" t="s">
        <v>104862</v>
      </c>
      <c r="S15797" s="4" t="str">
        <f t="shared" si="246"/>
        <v>1997</v>
      </c>
    </row>
    <row r="15798" spans="1:19" hidden="1" x14ac:dyDescent="0.35">
      <c r="A15798" t="s">
        <v>104858</v>
      </c>
      <c r="B15798" t="s">
        <v>104859</v>
      </c>
      <c r="C15798" t="s">
        <v>104863</v>
      </c>
      <c r="D15798" t="s">
        <v>104864</v>
      </c>
      <c r="E15798" t="s">
        <v>104865</v>
      </c>
      <c r="F15798" t="s">
        <v>104866</v>
      </c>
      <c r="I15798" t="s">
        <v>512</v>
      </c>
      <c r="J15798" t="s">
        <v>512</v>
      </c>
      <c r="M15798" t="s">
        <v>112297</v>
      </c>
      <c r="N15798" t="s">
        <v>16314</v>
      </c>
      <c r="O15798" s="3" t="s">
        <v>104867</v>
      </c>
      <c r="P15798" t="s">
        <v>16314</v>
      </c>
      <c r="Q15798" t="s">
        <v>16314</v>
      </c>
      <c r="R15798" t="s">
        <v>104867</v>
      </c>
      <c r="S15798" s="4" t="str">
        <f t="shared" si="246"/>
        <v>1997</v>
      </c>
    </row>
    <row r="15799" spans="1:19" hidden="1" x14ac:dyDescent="0.35">
      <c r="A15799" t="s">
        <v>104865</v>
      </c>
      <c r="B15799" t="s">
        <v>104866</v>
      </c>
      <c r="C15799" t="s">
        <v>104868</v>
      </c>
      <c r="D15799" t="s">
        <v>104869</v>
      </c>
      <c r="E15799" t="s">
        <v>104870</v>
      </c>
      <c r="F15799" t="s">
        <v>104871</v>
      </c>
      <c r="I15799" t="s">
        <v>512</v>
      </c>
      <c r="J15799" t="s">
        <v>512</v>
      </c>
      <c r="M15799" t="s">
        <v>112297</v>
      </c>
      <c r="N15799" t="s">
        <v>16314</v>
      </c>
      <c r="O15799" s="3" t="s">
        <v>104872</v>
      </c>
      <c r="P15799" t="s">
        <v>16314</v>
      </c>
      <c r="Q15799" t="s">
        <v>16314</v>
      </c>
      <c r="R15799" t="s">
        <v>104872</v>
      </c>
      <c r="S15799" s="4" t="str">
        <f t="shared" si="246"/>
        <v>1997</v>
      </c>
    </row>
    <row r="15800" spans="1:19" hidden="1" x14ac:dyDescent="0.35">
      <c r="A15800" t="s">
        <v>104870</v>
      </c>
      <c r="B15800" t="s">
        <v>104871</v>
      </c>
      <c r="C15800" t="s">
        <v>104873</v>
      </c>
      <c r="D15800" t="s">
        <v>104874</v>
      </c>
      <c r="E15800" t="s">
        <v>104875</v>
      </c>
      <c r="F15800" t="s">
        <v>104876</v>
      </c>
      <c r="I15800" t="s">
        <v>104877</v>
      </c>
      <c r="J15800" t="s">
        <v>104878</v>
      </c>
      <c r="M15800" t="s">
        <v>112297</v>
      </c>
      <c r="N15800" t="s">
        <v>16314</v>
      </c>
      <c r="O15800" s="3" t="s">
        <v>104879</v>
      </c>
      <c r="P15800" t="s">
        <v>16314</v>
      </c>
      <c r="Q15800" t="s">
        <v>16314</v>
      </c>
      <c r="R15800" t="s">
        <v>104879</v>
      </c>
      <c r="S15800" s="4" t="str">
        <f t="shared" si="246"/>
        <v>1997</v>
      </c>
    </row>
    <row r="15801" spans="1:19" hidden="1" x14ac:dyDescent="0.35">
      <c r="A15801" t="s">
        <v>104875</v>
      </c>
      <c r="B15801" t="s">
        <v>104876</v>
      </c>
      <c r="C15801" t="s">
        <v>104880</v>
      </c>
      <c r="D15801" t="s">
        <v>104881</v>
      </c>
      <c r="E15801" t="s">
        <v>104882</v>
      </c>
      <c r="F15801" t="s">
        <v>104883</v>
      </c>
      <c r="I15801" t="s">
        <v>104884</v>
      </c>
      <c r="J15801" t="s">
        <v>104885</v>
      </c>
      <c r="M15801" t="s">
        <v>112323</v>
      </c>
      <c r="N15801" t="s">
        <v>16314</v>
      </c>
      <c r="O15801" s="3" t="s">
        <v>104886</v>
      </c>
      <c r="P15801" t="s">
        <v>16314</v>
      </c>
      <c r="Q15801" t="s">
        <v>16314</v>
      </c>
      <c r="R15801" t="s">
        <v>104886</v>
      </c>
      <c r="S15801" s="4" t="str">
        <f t="shared" si="246"/>
        <v>1997</v>
      </c>
    </row>
    <row r="15802" spans="1:19" hidden="1" x14ac:dyDescent="0.35">
      <c r="A15802" t="s">
        <v>104882</v>
      </c>
      <c r="B15802" t="s">
        <v>104883</v>
      </c>
      <c r="C15802" t="s">
        <v>104887</v>
      </c>
      <c r="D15802" t="s">
        <v>104888</v>
      </c>
      <c r="E15802" t="s">
        <v>104889</v>
      </c>
      <c r="F15802" t="s">
        <v>104890</v>
      </c>
      <c r="I15802" t="s">
        <v>104891</v>
      </c>
      <c r="J15802" t="s">
        <v>104892</v>
      </c>
      <c r="M15802" t="s">
        <v>112314</v>
      </c>
      <c r="N15802" t="s">
        <v>16314</v>
      </c>
      <c r="O15802" s="3" t="s">
        <v>104893</v>
      </c>
      <c r="P15802" t="s">
        <v>16314</v>
      </c>
      <c r="Q15802" t="s">
        <v>16314</v>
      </c>
      <c r="R15802" t="s">
        <v>104893</v>
      </c>
      <c r="S15802" s="4" t="str">
        <f t="shared" si="246"/>
        <v>1997</v>
      </c>
    </row>
    <row r="15803" spans="1:19" hidden="1" x14ac:dyDescent="0.35">
      <c r="A15803" t="s">
        <v>104889</v>
      </c>
      <c r="B15803" t="s">
        <v>104890</v>
      </c>
      <c r="C15803" t="s">
        <v>104894</v>
      </c>
      <c r="D15803" t="s">
        <v>104895</v>
      </c>
      <c r="E15803" t="s">
        <v>104896</v>
      </c>
      <c r="F15803" t="s">
        <v>104897</v>
      </c>
      <c r="I15803" t="s">
        <v>104898</v>
      </c>
      <c r="J15803" t="s">
        <v>104899</v>
      </c>
      <c r="M15803" t="s">
        <v>112308</v>
      </c>
      <c r="N15803" t="s">
        <v>16314</v>
      </c>
      <c r="O15803" s="3" t="s">
        <v>104900</v>
      </c>
      <c r="P15803" t="s">
        <v>16314</v>
      </c>
      <c r="Q15803" t="s">
        <v>16314</v>
      </c>
      <c r="R15803" t="s">
        <v>104900</v>
      </c>
      <c r="S15803" s="4" t="str">
        <f t="shared" si="246"/>
        <v>1997</v>
      </c>
    </row>
    <row r="15804" spans="1:19" ht="29" hidden="1" x14ac:dyDescent="0.35">
      <c r="A15804" t="s">
        <v>104896</v>
      </c>
      <c r="B15804" t="s">
        <v>104897</v>
      </c>
      <c r="C15804" t="s">
        <v>104901</v>
      </c>
      <c r="D15804" t="s">
        <v>104902</v>
      </c>
      <c r="E15804" t="s">
        <v>104903</v>
      </c>
      <c r="F15804" t="s">
        <v>104904</v>
      </c>
      <c r="I15804" t="s">
        <v>104905</v>
      </c>
      <c r="J15804" t="s">
        <v>104906</v>
      </c>
      <c r="K15804" s="2" t="s">
        <v>78795</v>
      </c>
      <c r="M15804" t="s">
        <v>16314</v>
      </c>
      <c r="N15804" t="s">
        <v>16314</v>
      </c>
      <c r="O15804" s="3" t="s">
        <v>104907</v>
      </c>
      <c r="P15804" t="s">
        <v>16314</v>
      </c>
      <c r="Q15804" t="s">
        <v>16314</v>
      </c>
      <c r="R15804" t="s">
        <v>104907</v>
      </c>
      <c r="S15804" s="4" t="str">
        <f t="shared" si="246"/>
        <v>1997</v>
      </c>
    </row>
    <row r="15805" spans="1:19" hidden="1" x14ac:dyDescent="0.35">
      <c r="A15805" t="s">
        <v>104903</v>
      </c>
      <c r="B15805" t="s">
        <v>104904</v>
      </c>
      <c r="C15805" t="s">
        <v>104908</v>
      </c>
      <c r="D15805" t="s">
        <v>104909</v>
      </c>
      <c r="E15805" t="s">
        <v>104910</v>
      </c>
      <c r="F15805" t="s">
        <v>104911</v>
      </c>
      <c r="I15805" t="s">
        <v>104912</v>
      </c>
      <c r="J15805" t="s">
        <v>104913</v>
      </c>
      <c r="M15805" t="s">
        <v>112297</v>
      </c>
      <c r="N15805" t="s">
        <v>16314</v>
      </c>
      <c r="O15805" s="3" t="s">
        <v>104914</v>
      </c>
      <c r="P15805" t="s">
        <v>16314</v>
      </c>
      <c r="Q15805" t="s">
        <v>16314</v>
      </c>
      <c r="R15805" t="s">
        <v>104914</v>
      </c>
      <c r="S15805" s="4" t="str">
        <f t="shared" si="246"/>
        <v>1997</v>
      </c>
    </row>
    <row r="15806" spans="1:19" hidden="1" x14ac:dyDescent="0.35">
      <c r="A15806" t="s">
        <v>104910</v>
      </c>
      <c r="B15806" t="s">
        <v>104911</v>
      </c>
      <c r="C15806" t="s">
        <v>104915</v>
      </c>
      <c r="D15806" t="s">
        <v>104916</v>
      </c>
      <c r="E15806" t="s">
        <v>104917</v>
      </c>
      <c r="F15806" t="s">
        <v>104918</v>
      </c>
      <c r="I15806" t="s">
        <v>104919</v>
      </c>
      <c r="J15806" t="s">
        <v>104920</v>
      </c>
      <c r="M15806" t="s">
        <v>112297</v>
      </c>
      <c r="N15806" t="s">
        <v>16314</v>
      </c>
      <c r="O15806" s="3" t="s">
        <v>104921</v>
      </c>
      <c r="P15806" t="s">
        <v>16314</v>
      </c>
      <c r="Q15806" t="s">
        <v>16314</v>
      </c>
      <c r="R15806" t="s">
        <v>104921</v>
      </c>
      <c r="S15806" s="4" t="str">
        <f t="shared" si="246"/>
        <v>1997</v>
      </c>
    </row>
    <row r="15807" spans="1:19" ht="29" hidden="1" x14ac:dyDescent="0.35">
      <c r="A15807" t="s">
        <v>104917</v>
      </c>
      <c r="B15807" t="s">
        <v>104918</v>
      </c>
      <c r="C15807" t="s">
        <v>104922</v>
      </c>
      <c r="D15807" t="s">
        <v>104923</v>
      </c>
      <c r="E15807" t="s">
        <v>104924</v>
      </c>
      <c r="F15807" t="s">
        <v>104925</v>
      </c>
      <c r="I15807" t="s">
        <v>104926</v>
      </c>
      <c r="J15807" t="s">
        <v>104927</v>
      </c>
      <c r="K15807" s="2" t="s">
        <v>78795</v>
      </c>
      <c r="M15807" t="s">
        <v>16314</v>
      </c>
      <c r="N15807" t="s">
        <v>16314</v>
      </c>
      <c r="O15807" s="3" t="s">
        <v>104928</v>
      </c>
      <c r="P15807" t="s">
        <v>16314</v>
      </c>
      <c r="Q15807" t="s">
        <v>16314</v>
      </c>
      <c r="R15807" t="s">
        <v>104928</v>
      </c>
      <c r="S15807" s="4" t="str">
        <f t="shared" si="246"/>
        <v>1997</v>
      </c>
    </row>
    <row r="15808" spans="1:19" hidden="1" x14ac:dyDescent="0.35">
      <c r="A15808" t="s">
        <v>104924</v>
      </c>
      <c r="B15808" t="s">
        <v>104925</v>
      </c>
      <c r="C15808" t="s">
        <v>104929</v>
      </c>
      <c r="D15808" t="s">
        <v>104930</v>
      </c>
      <c r="E15808" t="s">
        <v>104931</v>
      </c>
      <c r="F15808" t="s">
        <v>104932</v>
      </c>
      <c r="I15808" t="s">
        <v>512</v>
      </c>
      <c r="J15808" t="s">
        <v>512</v>
      </c>
      <c r="M15808" t="s">
        <v>112297</v>
      </c>
      <c r="N15808" t="s">
        <v>16314</v>
      </c>
      <c r="O15808" s="3" t="s">
        <v>104933</v>
      </c>
      <c r="P15808" t="s">
        <v>16314</v>
      </c>
      <c r="Q15808" t="s">
        <v>16314</v>
      </c>
      <c r="R15808" t="s">
        <v>104933</v>
      </c>
      <c r="S15808" s="4" t="str">
        <f t="shared" si="246"/>
        <v>1997</v>
      </c>
    </row>
    <row r="15809" spans="1:19" hidden="1" x14ac:dyDescent="0.35">
      <c r="A15809" t="s">
        <v>104931</v>
      </c>
      <c r="B15809" t="s">
        <v>104932</v>
      </c>
      <c r="C15809" s="1" t="s">
        <v>104934</v>
      </c>
      <c r="D15809" s="1" t="s">
        <v>104935</v>
      </c>
      <c r="E15809" t="s">
        <v>104936</v>
      </c>
      <c r="F15809" t="s">
        <v>104937</v>
      </c>
      <c r="I15809" t="s">
        <v>104938</v>
      </c>
      <c r="J15809" t="s">
        <v>104939</v>
      </c>
      <c r="M15809" t="s">
        <v>112308</v>
      </c>
      <c r="N15809" t="s">
        <v>16314</v>
      </c>
      <c r="O15809" s="3" t="s">
        <v>104940</v>
      </c>
      <c r="P15809" t="s">
        <v>16314</v>
      </c>
      <c r="Q15809" t="s">
        <v>16314</v>
      </c>
      <c r="R15809" t="s">
        <v>104940</v>
      </c>
      <c r="S15809" s="4" t="str">
        <f t="shared" si="246"/>
        <v>1997</v>
      </c>
    </row>
    <row r="15810" spans="1:19" hidden="1" x14ac:dyDescent="0.35">
      <c r="A15810" t="s">
        <v>104936</v>
      </c>
      <c r="B15810" t="s">
        <v>104937</v>
      </c>
      <c r="C15810" t="s">
        <v>104941</v>
      </c>
      <c r="D15810" t="s">
        <v>104942</v>
      </c>
      <c r="E15810" t="s">
        <v>104943</v>
      </c>
      <c r="F15810" t="s">
        <v>104944</v>
      </c>
      <c r="I15810" t="s">
        <v>104945</v>
      </c>
      <c r="J15810" t="s">
        <v>104946</v>
      </c>
      <c r="M15810" t="s">
        <v>112308</v>
      </c>
      <c r="N15810" t="s">
        <v>16314</v>
      </c>
      <c r="O15810" s="3" t="s">
        <v>104947</v>
      </c>
      <c r="P15810" t="s">
        <v>16314</v>
      </c>
      <c r="Q15810" t="s">
        <v>16314</v>
      </c>
      <c r="R15810" t="s">
        <v>104947</v>
      </c>
      <c r="S15810" s="4" t="str">
        <f t="shared" si="246"/>
        <v>1997</v>
      </c>
    </row>
    <row r="15811" spans="1:19" hidden="1" x14ac:dyDescent="0.35">
      <c r="A15811" t="s">
        <v>104943</v>
      </c>
      <c r="B15811" t="s">
        <v>104944</v>
      </c>
      <c r="C15811" t="s">
        <v>104948</v>
      </c>
      <c r="D15811" t="s">
        <v>104949</v>
      </c>
      <c r="E15811" t="s">
        <v>104950</v>
      </c>
      <c r="F15811" t="s">
        <v>104951</v>
      </c>
      <c r="I15811" t="s">
        <v>104912</v>
      </c>
      <c r="J15811" t="s">
        <v>104913</v>
      </c>
      <c r="M15811" t="s">
        <v>112297</v>
      </c>
      <c r="N15811" t="s">
        <v>16314</v>
      </c>
      <c r="O15811" s="3" t="s">
        <v>104952</v>
      </c>
      <c r="P15811" t="s">
        <v>16314</v>
      </c>
      <c r="Q15811" t="s">
        <v>16314</v>
      </c>
      <c r="R15811" t="s">
        <v>104952</v>
      </c>
      <c r="S15811" s="4" t="str">
        <f t="shared" ref="S15811:S15874" si="247">LEFT(RIGHT(R15811,19),4)</f>
        <v>1997</v>
      </c>
    </row>
    <row r="15812" spans="1:19" hidden="1" x14ac:dyDescent="0.35">
      <c r="A15812" t="s">
        <v>104950</v>
      </c>
      <c r="B15812" t="s">
        <v>104951</v>
      </c>
      <c r="C15812" t="s">
        <v>104953</v>
      </c>
      <c r="D15812" t="s">
        <v>104954</v>
      </c>
      <c r="E15812" t="s">
        <v>104955</v>
      </c>
      <c r="F15812" t="s">
        <v>104956</v>
      </c>
      <c r="I15812" t="s">
        <v>104957</v>
      </c>
      <c r="J15812" t="s">
        <v>104958</v>
      </c>
      <c r="M15812" t="s">
        <v>112308</v>
      </c>
      <c r="N15812" t="s">
        <v>16314</v>
      </c>
      <c r="O15812" s="3" t="s">
        <v>104959</v>
      </c>
      <c r="P15812" t="s">
        <v>16314</v>
      </c>
      <c r="Q15812" t="s">
        <v>16314</v>
      </c>
      <c r="R15812" t="s">
        <v>104959</v>
      </c>
      <c r="S15812" s="4" t="str">
        <f t="shared" si="247"/>
        <v>1997</v>
      </c>
    </row>
    <row r="15813" spans="1:19" hidden="1" x14ac:dyDescent="0.35">
      <c r="A15813" t="s">
        <v>104955</v>
      </c>
      <c r="B15813" t="s">
        <v>104956</v>
      </c>
      <c r="C15813" t="s">
        <v>104960</v>
      </c>
      <c r="D15813" t="s">
        <v>104961</v>
      </c>
      <c r="E15813" t="s">
        <v>104962</v>
      </c>
      <c r="F15813" t="s">
        <v>104963</v>
      </c>
      <c r="I15813" t="s">
        <v>104964</v>
      </c>
      <c r="J15813" t="s">
        <v>104965</v>
      </c>
      <c r="M15813" t="s">
        <v>112308</v>
      </c>
      <c r="N15813" t="s">
        <v>16314</v>
      </c>
      <c r="O15813" s="3" t="s">
        <v>104966</v>
      </c>
      <c r="P15813" t="s">
        <v>16314</v>
      </c>
      <c r="Q15813" t="s">
        <v>16314</v>
      </c>
      <c r="R15813" t="s">
        <v>104966</v>
      </c>
      <c r="S15813" s="4" t="str">
        <f t="shared" si="247"/>
        <v>1997</v>
      </c>
    </row>
    <row r="15814" spans="1:19" hidden="1" x14ac:dyDescent="0.35">
      <c r="A15814" t="s">
        <v>104962</v>
      </c>
      <c r="B15814" t="s">
        <v>104963</v>
      </c>
      <c r="C15814" t="s">
        <v>104967</v>
      </c>
      <c r="D15814" t="s">
        <v>104968</v>
      </c>
      <c r="E15814" t="s">
        <v>104969</v>
      </c>
      <c r="F15814" t="s">
        <v>104970</v>
      </c>
      <c r="I15814" t="s">
        <v>104971</v>
      </c>
      <c r="J15814" t="s">
        <v>104972</v>
      </c>
      <c r="M15814" t="s">
        <v>112314</v>
      </c>
      <c r="N15814" t="s">
        <v>16314</v>
      </c>
      <c r="O15814" s="3" t="s">
        <v>104973</v>
      </c>
      <c r="P15814" t="s">
        <v>16314</v>
      </c>
      <c r="Q15814" t="s">
        <v>16314</v>
      </c>
      <c r="R15814" t="s">
        <v>104973</v>
      </c>
      <c r="S15814" s="4" t="str">
        <f t="shared" si="247"/>
        <v>1997</v>
      </c>
    </row>
    <row r="15815" spans="1:19" hidden="1" x14ac:dyDescent="0.35">
      <c r="A15815" t="s">
        <v>104969</v>
      </c>
      <c r="B15815" t="s">
        <v>104970</v>
      </c>
      <c r="C15815" t="s">
        <v>104974</v>
      </c>
      <c r="D15815" t="s">
        <v>104975</v>
      </c>
      <c r="E15815" t="s">
        <v>104976</v>
      </c>
      <c r="F15815" t="s">
        <v>104977</v>
      </c>
      <c r="I15815" t="s">
        <v>104978</v>
      </c>
      <c r="J15815" t="s">
        <v>104979</v>
      </c>
      <c r="M15815" t="s">
        <v>112323</v>
      </c>
      <c r="N15815" t="s">
        <v>16314</v>
      </c>
      <c r="O15815" s="3" t="s">
        <v>104980</v>
      </c>
      <c r="P15815" t="s">
        <v>16314</v>
      </c>
      <c r="Q15815" t="s">
        <v>16314</v>
      </c>
      <c r="R15815" t="s">
        <v>104980</v>
      </c>
      <c r="S15815" s="4" t="str">
        <f t="shared" si="247"/>
        <v>1997</v>
      </c>
    </row>
    <row r="15816" spans="1:19" ht="29" hidden="1" x14ac:dyDescent="0.35">
      <c r="A15816" t="s">
        <v>104976</v>
      </c>
      <c r="B15816" t="s">
        <v>104977</v>
      </c>
      <c r="C15816" t="s">
        <v>104981</v>
      </c>
      <c r="D15816">
        <v>527241578</v>
      </c>
      <c r="E15816" t="s">
        <v>104982</v>
      </c>
      <c r="F15816" t="s">
        <v>104983</v>
      </c>
      <c r="I15816" t="s">
        <v>104984</v>
      </c>
      <c r="J15816" t="s">
        <v>104985</v>
      </c>
      <c r="K15816" s="2" t="s">
        <v>78795</v>
      </c>
      <c r="M15816" t="s">
        <v>16314</v>
      </c>
      <c r="N15816" t="s">
        <v>16314</v>
      </c>
      <c r="O15816" s="3" t="s">
        <v>104986</v>
      </c>
      <c r="P15816" t="s">
        <v>16314</v>
      </c>
      <c r="Q15816" t="s">
        <v>16314</v>
      </c>
      <c r="R15816" t="s">
        <v>104986</v>
      </c>
      <c r="S15816" s="4" t="str">
        <f t="shared" si="247"/>
        <v>1997</v>
      </c>
    </row>
    <row r="15817" spans="1:19" ht="29" hidden="1" x14ac:dyDescent="0.35">
      <c r="A15817" t="s">
        <v>104982</v>
      </c>
      <c r="B15817" t="s">
        <v>104983</v>
      </c>
      <c r="C15817" t="s">
        <v>104987</v>
      </c>
      <c r="D15817" t="s">
        <v>104988</v>
      </c>
      <c r="E15817" t="s">
        <v>104989</v>
      </c>
      <c r="F15817" t="s">
        <v>104990</v>
      </c>
      <c r="I15817" t="s">
        <v>104991</v>
      </c>
      <c r="J15817" t="s">
        <v>104992</v>
      </c>
      <c r="K15817" s="2" t="s">
        <v>78795</v>
      </c>
      <c r="M15817" t="s">
        <v>16314</v>
      </c>
      <c r="N15817" t="s">
        <v>16314</v>
      </c>
      <c r="O15817" s="3" t="s">
        <v>104993</v>
      </c>
      <c r="P15817" t="s">
        <v>16314</v>
      </c>
      <c r="Q15817" t="s">
        <v>16314</v>
      </c>
      <c r="R15817" t="s">
        <v>104993</v>
      </c>
      <c r="S15817" s="4" t="str">
        <f t="shared" si="247"/>
        <v>1997</v>
      </c>
    </row>
    <row r="15818" spans="1:19" hidden="1" x14ac:dyDescent="0.35">
      <c r="A15818" t="s">
        <v>104989</v>
      </c>
      <c r="B15818" t="s">
        <v>104990</v>
      </c>
      <c r="C15818" t="s">
        <v>104994</v>
      </c>
      <c r="D15818" t="s">
        <v>104995</v>
      </c>
      <c r="E15818" t="s">
        <v>104996</v>
      </c>
      <c r="F15818" t="s">
        <v>104997</v>
      </c>
      <c r="I15818" t="s">
        <v>104998</v>
      </c>
      <c r="J15818" t="s">
        <v>104999</v>
      </c>
      <c r="M15818" t="s">
        <v>112308</v>
      </c>
      <c r="N15818" t="s">
        <v>16314</v>
      </c>
      <c r="O15818" s="3" t="s">
        <v>105000</v>
      </c>
      <c r="P15818" t="s">
        <v>16314</v>
      </c>
      <c r="Q15818" t="s">
        <v>16314</v>
      </c>
      <c r="R15818" t="s">
        <v>105000</v>
      </c>
      <c r="S15818" s="4" t="str">
        <f t="shared" si="247"/>
        <v>1997</v>
      </c>
    </row>
    <row r="15819" spans="1:19" hidden="1" x14ac:dyDescent="0.35">
      <c r="A15819" t="s">
        <v>104996</v>
      </c>
      <c r="B15819" t="s">
        <v>104997</v>
      </c>
      <c r="C15819" t="s">
        <v>105001</v>
      </c>
      <c r="D15819" t="s">
        <v>105002</v>
      </c>
      <c r="E15819" t="s">
        <v>105003</v>
      </c>
      <c r="F15819" t="s">
        <v>105004</v>
      </c>
      <c r="I15819" t="s">
        <v>105005</v>
      </c>
      <c r="J15819" t="s">
        <v>105006</v>
      </c>
      <c r="M15819" t="s">
        <v>112297</v>
      </c>
      <c r="N15819" t="s">
        <v>16314</v>
      </c>
      <c r="O15819" s="3" t="s">
        <v>105007</v>
      </c>
      <c r="P15819" t="s">
        <v>16314</v>
      </c>
      <c r="Q15819" t="s">
        <v>16314</v>
      </c>
      <c r="R15819" t="s">
        <v>105007</v>
      </c>
      <c r="S15819" s="4" t="str">
        <f t="shared" si="247"/>
        <v>1997</v>
      </c>
    </row>
    <row r="15820" spans="1:19" hidden="1" x14ac:dyDescent="0.35">
      <c r="A15820" t="s">
        <v>105003</v>
      </c>
      <c r="B15820" t="s">
        <v>105004</v>
      </c>
      <c r="C15820" t="s">
        <v>105008</v>
      </c>
      <c r="D15820" t="s">
        <v>105009</v>
      </c>
      <c r="E15820" t="s">
        <v>105010</v>
      </c>
      <c r="F15820" t="s">
        <v>105011</v>
      </c>
      <c r="I15820" t="s">
        <v>105012</v>
      </c>
      <c r="J15820" t="s">
        <v>105013</v>
      </c>
      <c r="M15820" t="s">
        <v>112323</v>
      </c>
      <c r="N15820" t="s">
        <v>16314</v>
      </c>
      <c r="O15820" s="3" t="s">
        <v>105014</v>
      </c>
      <c r="P15820" t="s">
        <v>16314</v>
      </c>
      <c r="Q15820" t="s">
        <v>16314</v>
      </c>
      <c r="R15820" t="s">
        <v>105014</v>
      </c>
      <c r="S15820" s="4" t="str">
        <f t="shared" si="247"/>
        <v>1997</v>
      </c>
    </row>
    <row r="15821" spans="1:19" hidden="1" x14ac:dyDescent="0.35">
      <c r="A15821" t="s">
        <v>105010</v>
      </c>
      <c r="B15821" t="s">
        <v>105011</v>
      </c>
      <c r="C15821" t="s">
        <v>105015</v>
      </c>
      <c r="D15821" t="s">
        <v>105016</v>
      </c>
      <c r="E15821" t="s">
        <v>105017</v>
      </c>
      <c r="F15821" t="s">
        <v>105018</v>
      </c>
      <c r="I15821" t="s">
        <v>105019</v>
      </c>
      <c r="J15821" t="s">
        <v>105020</v>
      </c>
      <c r="M15821" t="s">
        <v>112308</v>
      </c>
      <c r="N15821" t="s">
        <v>16314</v>
      </c>
      <c r="O15821" s="3" t="s">
        <v>105021</v>
      </c>
      <c r="P15821" t="s">
        <v>16314</v>
      </c>
      <c r="Q15821" t="s">
        <v>16314</v>
      </c>
      <c r="R15821" t="s">
        <v>105021</v>
      </c>
      <c r="S15821" s="4" t="str">
        <f t="shared" si="247"/>
        <v>1997</v>
      </c>
    </row>
    <row r="15822" spans="1:19" hidden="1" x14ac:dyDescent="0.35">
      <c r="A15822" t="s">
        <v>105017</v>
      </c>
      <c r="B15822" t="s">
        <v>105018</v>
      </c>
      <c r="C15822" t="s">
        <v>105022</v>
      </c>
      <c r="D15822" t="s">
        <v>105023</v>
      </c>
      <c r="E15822" s="1" t="s">
        <v>105024</v>
      </c>
      <c r="F15822" s="1">
        <v>628148200000000</v>
      </c>
      <c r="I15822" t="s">
        <v>105025</v>
      </c>
      <c r="J15822" t="s">
        <v>105026</v>
      </c>
      <c r="M15822" t="s">
        <v>112314</v>
      </c>
      <c r="N15822" t="s">
        <v>16314</v>
      </c>
      <c r="O15822" s="3" t="s">
        <v>105027</v>
      </c>
      <c r="P15822" t="s">
        <v>16314</v>
      </c>
      <c r="Q15822" t="s">
        <v>16314</v>
      </c>
      <c r="R15822" t="s">
        <v>105027</v>
      </c>
      <c r="S15822" s="4" t="str">
        <f t="shared" si="247"/>
        <v>1997</v>
      </c>
    </row>
    <row r="15823" spans="1:19" hidden="1" x14ac:dyDescent="0.35">
      <c r="A15823" s="1" t="s">
        <v>105024</v>
      </c>
      <c r="B15823" s="1">
        <v>628148200000000</v>
      </c>
      <c r="C15823" t="s">
        <v>105028</v>
      </c>
      <c r="D15823" t="s">
        <v>105029</v>
      </c>
      <c r="E15823" t="s">
        <v>105030</v>
      </c>
      <c r="F15823" t="s">
        <v>105031</v>
      </c>
      <c r="I15823" t="s">
        <v>105032</v>
      </c>
      <c r="J15823" t="s">
        <v>105033</v>
      </c>
      <c r="M15823" t="s">
        <v>112297</v>
      </c>
      <c r="N15823" t="s">
        <v>16314</v>
      </c>
      <c r="O15823" s="3" t="s">
        <v>105034</v>
      </c>
      <c r="P15823" t="s">
        <v>16314</v>
      </c>
      <c r="Q15823" t="s">
        <v>16314</v>
      </c>
      <c r="R15823" t="s">
        <v>105034</v>
      </c>
      <c r="S15823" s="4" t="str">
        <f t="shared" si="247"/>
        <v>1997</v>
      </c>
    </row>
    <row r="15824" spans="1:19" hidden="1" x14ac:dyDescent="0.35">
      <c r="A15824" t="s">
        <v>105030</v>
      </c>
      <c r="B15824" t="s">
        <v>105031</v>
      </c>
      <c r="C15824" t="s">
        <v>105035</v>
      </c>
      <c r="D15824" t="s">
        <v>105036</v>
      </c>
      <c r="E15824" t="s">
        <v>105037</v>
      </c>
      <c r="F15824" t="s">
        <v>105038</v>
      </c>
      <c r="I15824" t="s">
        <v>105039</v>
      </c>
      <c r="J15824" t="s">
        <v>105040</v>
      </c>
      <c r="M15824" t="s">
        <v>112308</v>
      </c>
      <c r="N15824" t="s">
        <v>16314</v>
      </c>
      <c r="O15824" s="3" t="s">
        <v>105041</v>
      </c>
      <c r="P15824" t="s">
        <v>16314</v>
      </c>
      <c r="Q15824" t="s">
        <v>16314</v>
      </c>
      <c r="R15824" t="s">
        <v>105041</v>
      </c>
      <c r="S15824" s="4" t="str">
        <f t="shared" si="247"/>
        <v>1997</v>
      </c>
    </row>
    <row r="15825" spans="1:19" hidden="1" x14ac:dyDescent="0.35">
      <c r="A15825" t="s">
        <v>105037</v>
      </c>
      <c r="B15825" t="s">
        <v>105038</v>
      </c>
      <c r="C15825" t="s">
        <v>105042</v>
      </c>
      <c r="D15825" t="s">
        <v>105043</v>
      </c>
      <c r="E15825" t="s">
        <v>105044</v>
      </c>
      <c r="F15825" t="s">
        <v>105045</v>
      </c>
      <c r="I15825" t="s">
        <v>105046</v>
      </c>
      <c r="J15825" t="s">
        <v>105047</v>
      </c>
      <c r="M15825" t="s">
        <v>112297</v>
      </c>
      <c r="N15825" t="s">
        <v>16314</v>
      </c>
      <c r="O15825" s="3" t="s">
        <v>105048</v>
      </c>
      <c r="P15825" t="s">
        <v>16314</v>
      </c>
      <c r="Q15825" t="s">
        <v>16314</v>
      </c>
      <c r="R15825" t="s">
        <v>105048</v>
      </c>
      <c r="S15825" s="4" t="str">
        <f t="shared" si="247"/>
        <v>1997</v>
      </c>
    </row>
    <row r="15826" spans="1:19" ht="72.5" hidden="1" x14ac:dyDescent="0.35">
      <c r="A15826" t="s">
        <v>105044</v>
      </c>
      <c r="B15826" t="s">
        <v>105045</v>
      </c>
      <c r="C15826" t="s">
        <v>105049</v>
      </c>
      <c r="D15826" t="s">
        <v>105050</v>
      </c>
      <c r="E15826" t="s">
        <v>105051</v>
      </c>
      <c r="F15826" t="s">
        <v>105052</v>
      </c>
      <c r="I15826" t="s">
        <v>105053</v>
      </c>
      <c r="J15826" t="s">
        <v>105054</v>
      </c>
      <c r="K15826" s="2" t="s">
        <v>105055</v>
      </c>
      <c r="M15826" t="s">
        <v>16314</v>
      </c>
      <c r="N15826" t="s">
        <v>16314</v>
      </c>
      <c r="O15826" s="3" t="s">
        <v>105056</v>
      </c>
      <c r="P15826" t="s">
        <v>16314</v>
      </c>
      <c r="Q15826" t="s">
        <v>16314</v>
      </c>
      <c r="R15826" t="s">
        <v>105056</v>
      </c>
      <c r="S15826" s="4" t="str">
        <f t="shared" si="247"/>
        <v>1997</v>
      </c>
    </row>
    <row r="15827" spans="1:19" hidden="1" x14ac:dyDescent="0.35">
      <c r="A15827" t="s">
        <v>105051</v>
      </c>
      <c r="B15827" t="s">
        <v>105052</v>
      </c>
      <c r="C15827" t="s">
        <v>105057</v>
      </c>
      <c r="D15827" t="s">
        <v>105058</v>
      </c>
      <c r="E15827" t="s">
        <v>105059</v>
      </c>
      <c r="F15827" t="s">
        <v>105060</v>
      </c>
      <c r="I15827" t="s">
        <v>105061</v>
      </c>
      <c r="J15827" t="s">
        <v>105062</v>
      </c>
      <c r="M15827" t="s">
        <v>112315</v>
      </c>
      <c r="N15827" t="s">
        <v>16314</v>
      </c>
      <c r="O15827" s="3" t="s">
        <v>105063</v>
      </c>
      <c r="P15827" t="s">
        <v>16314</v>
      </c>
      <c r="Q15827" t="s">
        <v>16314</v>
      </c>
      <c r="R15827" t="s">
        <v>105063</v>
      </c>
      <c r="S15827" s="4" t="str">
        <f t="shared" si="247"/>
        <v>1997</v>
      </c>
    </row>
    <row r="15828" spans="1:19" hidden="1" x14ac:dyDescent="0.35">
      <c r="A15828" t="s">
        <v>105059</v>
      </c>
      <c r="B15828" t="s">
        <v>105060</v>
      </c>
      <c r="C15828" t="s">
        <v>105064</v>
      </c>
      <c r="D15828" t="s">
        <v>105065</v>
      </c>
      <c r="E15828" t="s">
        <v>105066</v>
      </c>
      <c r="F15828" t="s">
        <v>105067</v>
      </c>
      <c r="I15828" t="s">
        <v>105068</v>
      </c>
      <c r="J15828" t="s">
        <v>105069</v>
      </c>
      <c r="M15828" t="s">
        <v>112297</v>
      </c>
      <c r="N15828" t="s">
        <v>16314</v>
      </c>
      <c r="O15828" s="3" t="s">
        <v>105070</v>
      </c>
      <c r="P15828" t="s">
        <v>16314</v>
      </c>
      <c r="Q15828" t="s">
        <v>16314</v>
      </c>
      <c r="R15828" t="s">
        <v>105070</v>
      </c>
      <c r="S15828" s="4" t="str">
        <f t="shared" si="247"/>
        <v>1997</v>
      </c>
    </row>
    <row r="15829" spans="1:19" hidden="1" x14ac:dyDescent="0.35">
      <c r="A15829" t="s">
        <v>105066</v>
      </c>
      <c r="B15829" t="s">
        <v>105067</v>
      </c>
      <c r="C15829" t="s">
        <v>105071</v>
      </c>
      <c r="D15829" t="s">
        <v>105072</v>
      </c>
      <c r="E15829" t="s">
        <v>105073</v>
      </c>
      <c r="F15829" t="s">
        <v>105074</v>
      </c>
      <c r="I15829" t="s">
        <v>105075</v>
      </c>
      <c r="J15829" t="s">
        <v>105076</v>
      </c>
      <c r="M15829" t="s">
        <v>112305</v>
      </c>
      <c r="N15829" t="s">
        <v>16314</v>
      </c>
      <c r="O15829" s="3" t="s">
        <v>105077</v>
      </c>
      <c r="P15829" t="s">
        <v>16314</v>
      </c>
      <c r="Q15829" t="s">
        <v>16314</v>
      </c>
      <c r="R15829" t="s">
        <v>105077</v>
      </c>
      <c r="S15829" s="4" t="str">
        <f t="shared" si="247"/>
        <v>1997</v>
      </c>
    </row>
    <row r="15830" spans="1:19" hidden="1" x14ac:dyDescent="0.35">
      <c r="A15830" t="s">
        <v>105073</v>
      </c>
      <c r="B15830" t="s">
        <v>105074</v>
      </c>
      <c r="C15830" t="s">
        <v>105078</v>
      </c>
      <c r="D15830" t="s">
        <v>105079</v>
      </c>
      <c r="E15830" t="s">
        <v>105080</v>
      </c>
      <c r="F15830" t="s">
        <v>105081</v>
      </c>
      <c r="I15830" t="s">
        <v>105082</v>
      </c>
      <c r="J15830" t="s">
        <v>105083</v>
      </c>
      <c r="M15830" t="s">
        <v>112308</v>
      </c>
      <c r="N15830" t="s">
        <v>16314</v>
      </c>
      <c r="O15830" s="3" t="s">
        <v>105084</v>
      </c>
      <c r="P15830" t="s">
        <v>16314</v>
      </c>
      <c r="Q15830" t="s">
        <v>16314</v>
      </c>
      <c r="R15830" t="s">
        <v>105084</v>
      </c>
      <c r="S15830" s="4" t="str">
        <f t="shared" si="247"/>
        <v>1997</v>
      </c>
    </row>
    <row r="15831" spans="1:19" hidden="1" x14ac:dyDescent="0.35">
      <c r="A15831" t="s">
        <v>105080</v>
      </c>
      <c r="B15831" t="s">
        <v>105081</v>
      </c>
      <c r="C15831" t="s">
        <v>105085</v>
      </c>
      <c r="D15831" t="s">
        <v>105086</v>
      </c>
      <c r="E15831" t="s">
        <v>105087</v>
      </c>
      <c r="F15831" t="s">
        <v>105088</v>
      </c>
      <c r="I15831" t="s">
        <v>105089</v>
      </c>
      <c r="J15831" t="s">
        <v>105090</v>
      </c>
      <c r="M15831" t="s">
        <v>112297</v>
      </c>
      <c r="N15831" t="s">
        <v>16314</v>
      </c>
      <c r="O15831" s="3" t="s">
        <v>105091</v>
      </c>
      <c r="P15831" t="s">
        <v>16314</v>
      </c>
      <c r="Q15831" t="s">
        <v>16314</v>
      </c>
      <c r="R15831" t="s">
        <v>105091</v>
      </c>
      <c r="S15831" s="4" t="str">
        <f t="shared" si="247"/>
        <v>1997</v>
      </c>
    </row>
    <row r="15832" spans="1:19" hidden="1" x14ac:dyDescent="0.35">
      <c r="A15832" t="s">
        <v>105087</v>
      </c>
      <c r="B15832" t="s">
        <v>105088</v>
      </c>
      <c r="C15832" t="s">
        <v>105092</v>
      </c>
      <c r="D15832" t="s">
        <v>105093</v>
      </c>
      <c r="E15832" t="s">
        <v>105094</v>
      </c>
      <c r="F15832" t="s">
        <v>105095</v>
      </c>
      <c r="I15832" t="s">
        <v>105096</v>
      </c>
      <c r="J15832" t="s">
        <v>105097</v>
      </c>
      <c r="M15832" t="s">
        <v>112308</v>
      </c>
      <c r="N15832" t="s">
        <v>16314</v>
      </c>
      <c r="O15832" s="3" t="s">
        <v>105098</v>
      </c>
      <c r="P15832" t="s">
        <v>16314</v>
      </c>
      <c r="Q15832" t="s">
        <v>16314</v>
      </c>
      <c r="R15832" t="s">
        <v>105098</v>
      </c>
      <c r="S15832" s="4" t="str">
        <f t="shared" si="247"/>
        <v>1997</v>
      </c>
    </row>
    <row r="15833" spans="1:19" hidden="1" x14ac:dyDescent="0.35">
      <c r="A15833" t="s">
        <v>105094</v>
      </c>
      <c r="B15833" t="s">
        <v>105095</v>
      </c>
      <c r="C15833" t="s">
        <v>105099</v>
      </c>
      <c r="D15833" t="s">
        <v>105100</v>
      </c>
      <c r="E15833" t="s">
        <v>105101</v>
      </c>
      <c r="F15833" t="s">
        <v>105102</v>
      </c>
      <c r="I15833" t="s">
        <v>105103</v>
      </c>
      <c r="J15833" t="s">
        <v>105104</v>
      </c>
      <c r="M15833" t="s">
        <v>112297</v>
      </c>
      <c r="N15833" t="s">
        <v>16314</v>
      </c>
      <c r="O15833" s="3" t="s">
        <v>105105</v>
      </c>
      <c r="P15833" t="s">
        <v>16314</v>
      </c>
      <c r="Q15833" t="s">
        <v>16314</v>
      </c>
      <c r="R15833" t="s">
        <v>105105</v>
      </c>
      <c r="S15833" s="4" t="str">
        <f t="shared" si="247"/>
        <v>1997</v>
      </c>
    </row>
    <row r="15834" spans="1:19" hidden="1" x14ac:dyDescent="0.35">
      <c r="A15834" t="s">
        <v>105101</v>
      </c>
      <c r="B15834" t="s">
        <v>105102</v>
      </c>
      <c r="C15834" t="s">
        <v>105106</v>
      </c>
      <c r="D15834" t="s">
        <v>105107</v>
      </c>
      <c r="E15834" t="s">
        <v>105108</v>
      </c>
      <c r="F15834">
        <v>457450650</v>
      </c>
      <c r="I15834" t="s">
        <v>105109</v>
      </c>
      <c r="J15834" t="s">
        <v>105110</v>
      </c>
      <c r="M15834" t="s">
        <v>112297</v>
      </c>
      <c r="N15834" t="s">
        <v>16314</v>
      </c>
      <c r="O15834" s="3" t="s">
        <v>105111</v>
      </c>
      <c r="P15834" t="s">
        <v>16314</v>
      </c>
      <c r="Q15834" t="s">
        <v>16314</v>
      </c>
      <c r="R15834" t="s">
        <v>105111</v>
      </c>
      <c r="S15834" s="4" t="str">
        <f t="shared" si="247"/>
        <v>1997</v>
      </c>
    </row>
    <row r="15835" spans="1:19" hidden="1" x14ac:dyDescent="0.35">
      <c r="A15835" t="s">
        <v>105108</v>
      </c>
      <c r="B15835">
        <v>457450650</v>
      </c>
      <c r="C15835" t="s">
        <v>105112</v>
      </c>
      <c r="D15835" t="s">
        <v>105113</v>
      </c>
      <c r="E15835" t="s">
        <v>105114</v>
      </c>
      <c r="F15835" t="s">
        <v>105115</v>
      </c>
      <c r="I15835" t="s">
        <v>105116</v>
      </c>
      <c r="J15835" t="s">
        <v>105117</v>
      </c>
      <c r="M15835" t="s">
        <v>112308</v>
      </c>
      <c r="N15835" t="s">
        <v>16314</v>
      </c>
      <c r="O15835" s="3" t="s">
        <v>105118</v>
      </c>
      <c r="P15835" t="s">
        <v>16314</v>
      </c>
      <c r="Q15835" t="s">
        <v>16314</v>
      </c>
      <c r="R15835" t="s">
        <v>105118</v>
      </c>
      <c r="S15835" s="4" t="str">
        <f t="shared" si="247"/>
        <v>1997</v>
      </c>
    </row>
    <row r="15836" spans="1:19" hidden="1" x14ac:dyDescent="0.35">
      <c r="A15836" t="s">
        <v>105114</v>
      </c>
      <c r="B15836" t="s">
        <v>105115</v>
      </c>
      <c r="C15836" t="s">
        <v>105119</v>
      </c>
      <c r="D15836" t="s">
        <v>105120</v>
      </c>
      <c r="E15836" t="s">
        <v>105121</v>
      </c>
      <c r="F15836" t="s">
        <v>105122</v>
      </c>
      <c r="I15836" t="s">
        <v>97541</v>
      </c>
      <c r="J15836" t="s">
        <v>414</v>
      </c>
      <c r="M15836" t="s">
        <v>112299</v>
      </c>
      <c r="N15836" t="s">
        <v>16314</v>
      </c>
      <c r="O15836" s="3" t="s">
        <v>105123</v>
      </c>
      <c r="P15836" t="s">
        <v>16314</v>
      </c>
      <c r="Q15836" t="s">
        <v>16314</v>
      </c>
      <c r="R15836" t="s">
        <v>105123</v>
      </c>
      <c r="S15836" s="4" t="str">
        <f t="shared" si="247"/>
        <v>1997</v>
      </c>
    </row>
    <row r="15837" spans="1:19" hidden="1" x14ac:dyDescent="0.35">
      <c r="A15837" t="s">
        <v>105121</v>
      </c>
      <c r="B15837" t="s">
        <v>105122</v>
      </c>
      <c r="C15837" t="s">
        <v>105124</v>
      </c>
      <c r="D15837" t="s">
        <v>105125</v>
      </c>
      <c r="E15837" t="s">
        <v>105126</v>
      </c>
      <c r="F15837" t="s">
        <v>105127</v>
      </c>
      <c r="I15837" t="s">
        <v>105128</v>
      </c>
      <c r="J15837" t="s">
        <v>105129</v>
      </c>
      <c r="M15837" t="s">
        <v>112308</v>
      </c>
      <c r="N15837" t="s">
        <v>16314</v>
      </c>
      <c r="O15837" s="3" t="s">
        <v>105130</v>
      </c>
      <c r="P15837" t="s">
        <v>16314</v>
      </c>
      <c r="Q15837" t="s">
        <v>16314</v>
      </c>
      <c r="R15837" t="s">
        <v>105130</v>
      </c>
      <c r="S15837" s="4" t="str">
        <f t="shared" si="247"/>
        <v>1997</v>
      </c>
    </row>
    <row r="15838" spans="1:19" hidden="1" x14ac:dyDescent="0.35">
      <c r="A15838" t="s">
        <v>105126</v>
      </c>
      <c r="B15838" t="s">
        <v>105127</v>
      </c>
      <c r="C15838" t="s">
        <v>105131</v>
      </c>
      <c r="D15838" t="s">
        <v>105132</v>
      </c>
      <c r="E15838" t="s">
        <v>105133</v>
      </c>
      <c r="F15838" t="s">
        <v>105134</v>
      </c>
      <c r="I15838" t="s">
        <v>105135</v>
      </c>
      <c r="J15838" t="s">
        <v>105136</v>
      </c>
      <c r="M15838" t="s">
        <v>112308</v>
      </c>
      <c r="N15838" t="s">
        <v>16314</v>
      </c>
      <c r="O15838" s="3" t="s">
        <v>105137</v>
      </c>
      <c r="P15838" t="s">
        <v>16314</v>
      </c>
      <c r="Q15838" t="s">
        <v>16314</v>
      </c>
      <c r="R15838" t="s">
        <v>105137</v>
      </c>
      <c r="S15838" s="4" t="str">
        <f t="shared" si="247"/>
        <v>1997</v>
      </c>
    </row>
    <row r="15839" spans="1:19" hidden="1" x14ac:dyDescent="0.35">
      <c r="A15839" t="s">
        <v>105133</v>
      </c>
      <c r="B15839" t="s">
        <v>105134</v>
      </c>
      <c r="C15839" t="s">
        <v>105138</v>
      </c>
      <c r="D15839" t="s">
        <v>105139</v>
      </c>
      <c r="E15839" t="s">
        <v>105140</v>
      </c>
      <c r="F15839" t="s">
        <v>105141</v>
      </c>
      <c r="I15839" t="s">
        <v>105142</v>
      </c>
      <c r="J15839" t="s">
        <v>105143</v>
      </c>
      <c r="M15839" t="s">
        <v>112323</v>
      </c>
      <c r="N15839" t="s">
        <v>16314</v>
      </c>
      <c r="O15839" s="3" t="s">
        <v>105144</v>
      </c>
      <c r="P15839" t="s">
        <v>16314</v>
      </c>
      <c r="Q15839" t="s">
        <v>16314</v>
      </c>
      <c r="R15839" t="s">
        <v>105144</v>
      </c>
      <c r="S15839" s="4" t="str">
        <f t="shared" si="247"/>
        <v>1997</v>
      </c>
    </row>
    <row r="15840" spans="1:19" ht="72.5" hidden="1" x14ac:dyDescent="0.35">
      <c r="A15840" t="s">
        <v>105140</v>
      </c>
      <c r="B15840" t="s">
        <v>105141</v>
      </c>
      <c r="C15840" t="s">
        <v>105145</v>
      </c>
      <c r="D15840" s="1">
        <v>5022024000000</v>
      </c>
      <c r="E15840" t="s">
        <v>105146</v>
      </c>
      <c r="F15840" t="s">
        <v>105147</v>
      </c>
      <c r="I15840" t="s">
        <v>105148</v>
      </c>
      <c r="J15840" t="s">
        <v>105149</v>
      </c>
      <c r="K15840" s="2" t="s">
        <v>105150</v>
      </c>
      <c r="M15840" t="s">
        <v>16314</v>
      </c>
      <c r="N15840" t="s">
        <v>16314</v>
      </c>
      <c r="O15840" s="3" t="s">
        <v>105151</v>
      </c>
      <c r="P15840" t="s">
        <v>16314</v>
      </c>
      <c r="Q15840" t="s">
        <v>16314</v>
      </c>
      <c r="R15840" t="s">
        <v>105151</v>
      </c>
      <c r="S15840" s="4" t="str">
        <f t="shared" si="247"/>
        <v>1997</v>
      </c>
    </row>
    <row r="15841" spans="1:19" hidden="1" x14ac:dyDescent="0.35">
      <c r="A15841" t="s">
        <v>105146</v>
      </c>
      <c r="B15841" t="s">
        <v>105147</v>
      </c>
      <c r="C15841" t="s">
        <v>105152</v>
      </c>
      <c r="D15841" t="s">
        <v>105153</v>
      </c>
      <c r="E15841" t="s">
        <v>105154</v>
      </c>
      <c r="F15841" t="s">
        <v>105155</v>
      </c>
      <c r="I15841" t="s">
        <v>105156</v>
      </c>
      <c r="J15841" t="s">
        <v>105157</v>
      </c>
      <c r="M15841" t="s">
        <v>112297</v>
      </c>
      <c r="N15841" t="s">
        <v>16314</v>
      </c>
      <c r="O15841" s="3" t="s">
        <v>105158</v>
      </c>
      <c r="P15841" t="s">
        <v>16314</v>
      </c>
      <c r="Q15841" t="s">
        <v>16314</v>
      </c>
      <c r="R15841" t="s">
        <v>105158</v>
      </c>
      <c r="S15841" s="4" t="str">
        <f t="shared" si="247"/>
        <v>1997</v>
      </c>
    </row>
    <row r="15842" spans="1:19" hidden="1" x14ac:dyDescent="0.35">
      <c r="A15842" t="s">
        <v>105154</v>
      </c>
      <c r="B15842" t="s">
        <v>105155</v>
      </c>
      <c r="C15842" t="s">
        <v>105159</v>
      </c>
      <c r="D15842" t="s">
        <v>105160</v>
      </c>
      <c r="E15842" t="s">
        <v>105161</v>
      </c>
      <c r="F15842" t="s">
        <v>105162</v>
      </c>
      <c r="I15842" t="s">
        <v>105163</v>
      </c>
      <c r="J15842" t="s">
        <v>105164</v>
      </c>
      <c r="M15842" t="s">
        <v>112301</v>
      </c>
      <c r="N15842" t="s">
        <v>16314</v>
      </c>
      <c r="O15842" s="3" t="s">
        <v>105165</v>
      </c>
      <c r="P15842" t="s">
        <v>16314</v>
      </c>
      <c r="Q15842" t="s">
        <v>16314</v>
      </c>
      <c r="R15842" t="s">
        <v>105165</v>
      </c>
      <c r="S15842" s="4" t="str">
        <f t="shared" si="247"/>
        <v>1997</v>
      </c>
    </row>
    <row r="15843" spans="1:19" ht="29" hidden="1" x14ac:dyDescent="0.35">
      <c r="A15843" t="s">
        <v>105161</v>
      </c>
      <c r="B15843" t="s">
        <v>105162</v>
      </c>
      <c r="C15843" t="s">
        <v>105166</v>
      </c>
      <c r="D15843" t="s">
        <v>105167</v>
      </c>
      <c r="E15843" t="s">
        <v>105168</v>
      </c>
      <c r="F15843" t="s">
        <v>105169</v>
      </c>
      <c r="I15843" t="s">
        <v>105170</v>
      </c>
      <c r="J15843" t="s">
        <v>105171</v>
      </c>
      <c r="K15843" s="2" t="s">
        <v>78795</v>
      </c>
      <c r="M15843" t="s">
        <v>16314</v>
      </c>
      <c r="N15843" t="s">
        <v>16314</v>
      </c>
      <c r="O15843" s="3" t="s">
        <v>105172</v>
      </c>
      <c r="P15843" t="s">
        <v>16314</v>
      </c>
      <c r="Q15843" t="s">
        <v>16314</v>
      </c>
      <c r="R15843" t="s">
        <v>105172</v>
      </c>
      <c r="S15843" s="4" t="str">
        <f t="shared" si="247"/>
        <v>1997</v>
      </c>
    </row>
    <row r="15844" spans="1:19" ht="29" hidden="1" x14ac:dyDescent="0.35">
      <c r="A15844" t="s">
        <v>105168</v>
      </c>
      <c r="B15844" t="s">
        <v>105169</v>
      </c>
      <c r="C15844" t="s">
        <v>105173</v>
      </c>
      <c r="D15844" t="s">
        <v>105174</v>
      </c>
      <c r="E15844" t="s">
        <v>105175</v>
      </c>
      <c r="F15844" t="s">
        <v>105176</v>
      </c>
      <c r="I15844" t="s">
        <v>105177</v>
      </c>
      <c r="J15844" t="s">
        <v>105178</v>
      </c>
      <c r="K15844" s="2" t="s">
        <v>78795</v>
      </c>
      <c r="M15844" t="s">
        <v>16314</v>
      </c>
      <c r="N15844" t="s">
        <v>16314</v>
      </c>
      <c r="O15844" s="3" t="s">
        <v>105179</v>
      </c>
      <c r="P15844" t="s">
        <v>16314</v>
      </c>
      <c r="Q15844" t="s">
        <v>16314</v>
      </c>
      <c r="R15844" t="s">
        <v>105179</v>
      </c>
      <c r="S15844" s="4" t="str">
        <f t="shared" si="247"/>
        <v>1997</v>
      </c>
    </row>
    <row r="15845" spans="1:19" hidden="1" x14ac:dyDescent="0.35">
      <c r="A15845" t="s">
        <v>105175</v>
      </c>
      <c r="B15845" t="s">
        <v>105176</v>
      </c>
      <c r="C15845" t="s">
        <v>105180</v>
      </c>
      <c r="D15845" t="s">
        <v>105181</v>
      </c>
      <c r="E15845" t="s">
        <v>105182</v>
      </c>
      <c r="F15845" t="s">
        <v>105183</v>
      </c>
      <c r="I15845" t="s">
        <v>105184</v>
      </c>
      <c r="J15845" t="s">
        <v>105185</v>
      </c>
      <c r="M15845" t="s">
        <v>112314</v>
      </c>
      <c r="N15845" t="s">
        <v>16314</v>
      </c>
      <c r="O15845" s="3" t="s">
        <v>105186</v>
      </c>
      <c r="P15845" t="s">
        <v>16314</v>
      </c>
      <c r="Q15845" t="s">
        <v>16314</v>
      </c>
      <c r="R15845" t="s">
        <v>105186</v>
      </c>
      <c r="S15845" s="4" t="str">
        <f t="shared" si="247"/>
        <v>1997</v>
      </c>
    </row>
    <row r="15846" spans="1:19" hidden="1" x14ac:dyDescent="0.35">
      <c r="A15846" t="s">
        <v>105182</v>
      </c>
      <c r="B15846" t="s">
        <v>105183</v>
      </c>
      <c r="C15846" t="s">
        <v>105187</v>
      </c>
      <c r="D15846" t="s">
        <v>105188</v>
      </c>
      <c r="E15846" t="s">
        <v>105189</v>
      </c>
      <c r="F15846" t="s">
        <v>105190</v>
      </c>
      <c r="I15846" t="s">
        <v>105191</v>
      </c>
      <c r="J15846" t="s">
        <v>105192</v>
      </c>
      <c r="M15846" t="s">
        <v>112323</v>
      </c>
      <c r="N15846" t="s">
        <v>16314</v>
      </c>
      <c r="O15846" s="3" t="s">
        <v>105193</v>
      </c>
      <c r="P15846" t="s">
        <v>16314</v>
      </c>
      <c r="Q15846" t="s">
        <v>16314</v>
      </c>
      <c r="R15846" t="s">
        <v>105193</v>
      </c>
      <c r="S15846" s="4" t="str">
        <f t="shared" si="247"/>
        <v>1997</v>
      </c>
    </row>
    <row r="15847" spans="1:19" hidden="1" x14ac:dyDescent="0.35">
      <c r="A15847" t="s">
        <v>105189</v>
      </c>
      <c r="B15847" t="s">
        <v>105190</v>
      </c>
      <c r="C15847" t="s">
        <v>105194</v>
      </c>
      <c r="D15847" t="s">
        <v>105195</v>
      </c>
      <c r="E15847" t="s">
        <v>105196</v>
      </c>
      <c r="F15847" t="s">
        <v>105197</v>
      </c>
      <c r="I15847" t="s">
        <v>105198</v>
      </c>
      <c r="J15847" t="s">
        <v>105199</v>
      </c>
      <c r="M15847" t="s">
        <v>112308</v>
      </c>
      <c r="N15847" t="s">
        <v>16314</v>
      </c>
      <c r="O15847" s="3" t="s">
        <v>105200</v>
      </c>
      <c r="P15847" t="s">
        <v>16314</v>
      </c>
      <c r="Q15847" t="s">
        <v>16314</v>
      </c>
      <c r="R15847" t="s">
        <v>105200</v>
      </c>
      <c r="S15847" s="4" t="str">
        <f t="shared" si="247"/>
        <v>1997</v>
      </c>
    </row>
    <row r="15848" spans="1:19" hidden="1" x14ac:dyDescent="0.35">
      <c r="A15848" t="s">
        <v>105196</v>
      </c>
      <c r="B15848" t="s">
        <v>105197</v>
      </c>
      <c r="C15848" t="s">
        <v>105201</v>
      </c>
      <c r="D15848" t="s">
        <v>105202</v>
      </c>
      <c r="E15848" t="s">
        <v>105203</v>
      </c>
      <c r="F15848" t="s">
        <v>105204</v>
      </c>
      <c r="I15848" t="s">
        <v>105205</v>
      </c>
      <c r="J15848" t="s">
        <v>105206</v>
      </c>
      <c r="M15848" t="s">
        <v>112297</v>
      </c>
      <c r="N15848" t="s">
        <v>16314</v>
      </c>
      <c r="O15848" s="3" t="s">
        <v>105207</v>
      </c>
      <c r="P15848" t="s">
        <v>16314</v>
      </c>
      <c r="Q15848" t="s">
        <v>16314</v>
      </c>
      <c r="R15848" t="s">
        <v>105207</v>
      </c>
      <c r="S15848" s="4" t="str">
        <f t="shared" si="247"/>
        <v>1997</v>
      </c>
    </row>
    <row r="15849" spans="1:19" hidden="1" x14ac:dyDescent="0.35">
      <c r="A15849" t="s">
        <v>105203</v>
      </c>
      <c r="B15849" t="s">
        <v>105204</v>
      </c>
      <c r="C15849" t="s">
        <v>105208</v>
      </c>
      <c r="D15849" t="s">
        <v>105209</v>
      </c>
      <c r="E15849" t="s">
        <v>105210</v>
      </c>
      <c r="F15849" t="s">
        <v>105211</v>
      </c>
      <c r="I15849" t="s">
        <v>105212</v>
      </c>
      <c r="J15849" t="s">
        <v>105213</v>
      </c>
      <c r="M15849" t="s">
        <v>112308</v>
      </c>
      <c r="N15849" t="s">
        <v>16314</v>
      </c>
      <c r="O15849" s="3" t="s">
        <v>105214</v>
      </c>
      <c r="P15849" t="s">
        <v>16314</v>
      </c>
      <c r="Q15849" t="s">
        <v>16314</v>
      </c>
      <c r="R15849" t="s">
        <v>105214</v>
      </c>
      <c r="S15849" s="4" t="str">
        <f t="shared" si="247"/>
        <v>1997</v>
      </c>
    </row>
    <row r="15850" spans="1:19" ht="232" hidden="1" x14ac:dyDescent="0.35">
      <c r="A15850" t="s">
        <v>105210</v>
      </c>
      <c r="B15850" t="s">
        <v>105211</v>
      </c>
      <c r="C15850" t="s">
        <v>105215</v>
      </c>
      <c r="D15850" t="s">
        <v>105216</v>
      </c>
      <c r="E15850" t="s">
        <v>105217</v>
      </c>
      <c r="F15850" t="s">
        <v>105218</v>
      </c>
      <c r="I15850" t="s">
        <v>105219</v>
      </c>
      <c r="J15850" t="s">
        <v>105220</v>
      </c>
      <c r="K15850" s="2" t="s">
        <v>105221</v>
      </c>
      <c r="M15850" t="s">
        <v>16314</v>
      </c>
      <c r="N15850" t="s">
        <v>16314</v>
      </c>
      <c r="O15850" s="3" t="s">
        <v>105222</v>
      </c>
      <c r="P15850" t="s">
        <v>16314</v>
      </c>
      <c r="Q15850" t="s">
        <v>16314</v>
      </c>
      <c r="R15850" t="s">
        <v>105222</v>
      </c>
      <c r="S15850" s="4" t="str">
        <f t="shared" si="247"/>
        <v>1997</v>
      </c>
    </row>
    <row r="15851" spans="1:19" ht="29" hidden="1" x14ac:dyDescent="0.35">
      <c r="A15851" t="s">
        <v>105217</v>
      </c>
      <c r="B15851" t="s">
        <v>105218</v>
      </c>
      <c r="C15851" t="s">
        <v>105223</v>
      </c>
      <c r="D15851" t="s">
        <v>105224</v>
      </c>
      <c r="E15851" t="s">
        <v>105225</v>
      </c>
      <c r="F15851" t="s">
        <v>105226</v>
      </c>
      <c r="I15851" t="s">
        <v>105227</v>
      </c>
      <c r="J15851" t="s">
        <v>28707</v>
      </c>
      <c r="K15851" s="2" t="s">
        <v>78795</v>
      </c>
      <c r="M15851" t="s">
        <v>16314</v>
      </c>
      <c r="N15851" t="s">
        <v>16314</v>
      </c>
      <c r="O15851" s="3" t="s">
        <v>105228</v>
      </c>
      <c r="P15851" t="s">
        <v>16314</v>
      </c>
      <c r="Q15851" t="s">
        <v>16314</v>
      </c>
      <c r="R15851" t="s">
        <v>105228</v>
      </c>
      <c r="S15851" s="4" t="str">
        <f t="shared" si="247"/>
        <v>1997</v>
      </c>
    </row>
    <row r="15852" spans="1:19" hidden="1" x14ac:dyDescent="0.35">
      <c r="A15852" t="s">
        <v>105225</v>
      </c>
      <c r="B15852" t="s">
        <v>105226</v>
      </c>
      <c r="C15852" t="s">
        <v>105229</v>
      </c>
      <c r="D15852" t="s">
        <v>105230</v>
      </c>
      <c r="E15852" t="s">
        <v>105231</v>
      </c>
      <c r="F15852" t="s">
        <v>105232</v>
      </c>
      <c r="I15852" t="s">
        <v>105233</v>
      </c>
      <c r="J15852" t="s">
        <v>105234</v>
      </c>
      <c r="M15852" t="s">
        <v>112308</v>
      </c>
      <c r="N15852" t="s">
        <v>16314</v>
      </c>
      <c r="O15852" s="3" t="s">
        <v>105235</v>
      </c>
      <c r="P15852" t="s">
        <v>16314</v>
      </c>
      <c r="Q15852" t="s">
        <v>16314</v>
      </c>
      <c r="R15852" t="s">
        <v>105235</v>
      </c>
      <c r="S15852" s="4" t="str">
        <f t="shared" si="247"/>
        <v>1997</v>
      </c>
    </row>
    <row r="15853" spans="1:19" hidden="1" x14ac:dyDescent="0.35">
      <c r="A15853" t="s">
        <v>105231</v>
      </c>
      <c r="B15853" t="s">
        <v>105232</v>
      </c>
      <c r="C15853" t="s">
        <v>105236</v>
      </c>
      <c r="D15853" t="s">
        <v>105237</v>
      </c>
      <c r="E15853" t="s">
        <v>105238</v>
      </c>
      <c r="F15853" t="s">
        <v>105239</v>
      </c>
      <c r="I15853" t="s">
        <v>105240</v>
      </c>
      <c r="J15853" t="s">
        <v>105241</v>
      </c>
      <c r="M15853" t="s">
        <v>112308</v>
      </c>
      <c r="N15853" t="s">
        <v>16314</v>
      </c>
      <c r="O15853" s="3" t="s">
        <v>105242</v>
      </c>
      <c r="P15853" t="s">
        <v>16314</v>
      </c>
      <c r="Q15853" t="s">
        <v>16314</v>
      </c>
      <c r="R15853" t="s">
        <v>105242</v>
      </c>
      <c r="S15853" s="4" t="str">
        <f t="shared" si="247"/>
        <v>1997</v>
      </c>
    </row>
    <row r="15854" spans="1:19" hidden="1" x14ac:dyDescent="0.35">
      <c r="A15854" t="s">
        <v>105238</v>
      </c>
      <c r="B15854" t="s">
        <v>105239</v>
      </c>
      <c r="C15854" t="s">
        <v>105243</v>
      </c>
      <c r="D15854" t="s">
        <v>105244</v>
      </c>
      <c r="E15854" t="s">
        <v>105245</v>
      </c>
      <c r="F15854" t="s">
        <v>105246</v>
      </c>
      <c r="I15854" t="s">
        <v>105247</v>
      </c>
      <c r="J15854" t="s">
        <v>105248</v>
      </c>
      <c r="M15854" t="s">
        <v>112308</v>
      </c>
      <c r="N15854" t="s">
        <v>16314</v>
      </c>
      <c r="O15854" s="3" t="s">
        <v>105249</v>
      </c>
      <c r="P15854" t="s">
        <v>16314</v>
      </c>
      <c r="Q15854" t="s">
        <v>16314</v>
      </c>
      <c r="R15854" t="s">
        <v>105249</v>
      </c>
      <c r="S15854" s="4" t="str">
        <f t="shared" si="247"/>
        <v>1997</v>
      </c>
    </row>
    <row r="15855" spans="1:19" hidden="1" x14ac:dyDescent="0.35">
      <c r="A15855" t="s">
        <v>105245</v>
      </c>
      <c r="B15855" t="s">
        <v>105246</v>
      </c>
      <c r="C15855" t="s">
        <v>105250</v>
      </c>
      <c r="D15855" t="s">
        <v>105251</v>
      </c>
      <c r="E15855" t="s">
        <v>105252</v>
      </c>
      <c r="F15855" t="s">
        <v>105253</v>
      </c>
      <c r="I15855" t="s">
        <v>97541</v>
      </c>
      <c r="J15855" t="s">
        <v>414</v>
      </c>
      <c r="M15855" t="s">
        <v>112299</v>
      </c>
      <c r="N15855" t="s">
        <v>16314</v>
      </c>
      <c r="O15855" s="3" t="s">
        <v>105254</v>
      </c>
      <c r="P15855" t="s">
        <v>16314</v>
      </c>
      <c r="Q15855" t="s">
        <v>16314</v>
      </c>
      <c r="R15855" t="s">
        <v>105254</v>
      </c>
      <c r="S15855" s="4" t="str">
        <f t="shared" si="247"/>
        <v>1997</v>
      </c>
    </row>
    <row r="15856" spans="1:19" hidden="1" x14ac:dyDescent="0.35">
      <c r="A15856" t="s">
        <v>105252</v>
      </c>
      <c r="B15856" t="s">
        <v>105253</v>
      </c>
      <c r="C15856" t="s">
        <v>105255</v>
      </c>
      <c r="D15856" t="s">
        <v>105256</v>
      </c>
      <c r="E15856" t="s">
        <v>105257</v>
      </c>
      <c r="F15856" t="s">
        <v>105258</v>
      </c>
      <c r="I15856" t="s">
        <v>105259</v>
      </c>
      <c r="J15856" t="s">
        <v>105260</v>
      </c>
      <c r="M15856" t="s">
        <v>112323</v>
      </c>
      <c r="N15856" t="s">
        <v>16314</v>
      </c>
      <c r="O15856" s="3" t="s">
        <v>105261</v>
      </c>
      <c r="P15856" t="s">
        <v>16314</v>
      </c>
      <c r="Q15856" t="s">
        <v>16314</v>
      </c>
      <c r="R15856" t="s">
        <v>105261</v>
      </c>
      <c r="S15856" s="4" t="str">
        <f t="shared" si="247"/>
        <v>1997</v>
      </c>
    </row>
    <row r="15857" spans="1:19" ht="29" hidden="1" x14ac:dyDescent="0.35">
      <c r="A15857" t="s">
        <v>105257</v>
      </c>
      <c r="B15857" t="s">
        <v>105258</v>
      </c>
      <c r="C15857" t="s">
        <v>105262</v>
      </c>
      <c r="D15857" t="s">
        <v>105263</v>
      </c>
      <c r="E15857" t="s">
        <v>105264</v>
      </c>
      <c r="F15857" t="s">
        <v>105265</v>
      </c>
      <c r="I15857" t="s">
        <v>105266</v>
      </c>
      <c r="J15857" t="s">
        <v>105267</v>
      </c>
      <c r="K15857" s="2" t="s">
        <v>78795</v>
      </c>
      <c r="M15857" t="s">
        <v>16314</v>
      </c>
      <c r="N15857" t="s">
        <v>16314</v>
      </c>
      <c r="O15857" s="3" t="s">
        <v>105268</v>
      </c>
      <c r="P15857" t="s">
        <v>16314</v>
      </c>
      <c r="Q15857" t="s">
        <v>16314</v>
      </c>
      <c r="R15857" t="s">
        <v>105268</v>
      </c>
      <c r="S15857" s="4" t="str">
        <f t="shared" si="247"/>
        <v>1997</v>
      </c>
    </row>
    <row r="15858" spans="1:19" hidden="1" x14ac:dyDescent="0.35">
      <c r="A15858" t="s">
        <v>105264</v>
      </c>
      <c r="B15858" t="s">
        <v>105265</v>
      </c>
      <c r="C15858" t="s">
        <v>105269</v>
      </c>
      <c r="D15858" t="s">
        <v>105270</v>
      </c>
      <c r="E15858" t="s">
        <v>105271</v>
      </c>
      <c r="F15858" t="s">
        <v>105272</v>
      </c>
      <c r="I15858" t="s">
        <v>2301</v>
      </c>
      <c r="J15858" t="s">
        <v>2302</v>
      </c>
      <c r="M15858" t="s">
        <v>16314</v>
      </c>
      <c r="N15858" t="s">
        <v>16314</v>
      </c>
      <c r="O15858" s="3" t="s">
        <v>105273</v>
      </c>
      <c r="P15858" t="s">
        <v>16314</v>
      </c>
      <c r="Q15858" t="s">
        <v>16314</v>
      </c>
      <c r="R15858" t="s">
        <v>105273</v>
      </c>
      <c r="S15858" s="4" t="str">
        <f t="shared" si="247"/>
        <v>1997</v>
      </c>
    </row>
    <row r="15859" spans="1:19" hidden="1" x14ac:dyDescent="0.35">
      <c r="A15859" t="s">
        <v>105271</v>
      </c>
      <c r="B15859" t="s">
        <v>105272</v>
      </c>
      <c r="C15859" t="s">
        <v>105274</v>
      </c>
      <c r="D15859" t="s">
        <v>105275</v>
      </c>
      <c r="E15859" t="s">
        <v>105276</v>
      </c>
      <c r="F15859" t="s">
        <v>105277</v>
      </c>
      <c r="I15859" t="s">
        <v>512</v>
      </c>
      <c r="J15859" t="s">
        <v>512</v>
      </c>
      <c r="M15859" t="s">
        <v>112297</v>
      </c>
      <c r="N15859" t="s">
        <v>16314</v>
      </c>
      <c r="O15859" s="3" t="s">
        <v>105278</v>
      </c>
      <c r="P15859" t="s">
        <v>16314</v>
      </c>
      <c r="Q15859" t="s">
        <v>16314</v>
      </c>
      <c r="R15859" t="s">
        <v>105278</v>
      </c>
      <c r="S15859" s="4" t="str">
        <f t="shared" si="247"/>
        <v>1997</v>
      </c>
    </row>
    <row r="15860" spans="1:19" hidden="1" x14ac:dyDescent="0.35">
      <c r="A15860" t="s">
        <v>105276</v>
      </c>
      <c r="B15860" t="s">
        <v>105277</v>
      </c>
      <c r="C15860" t="s">
        <v>105279</v>
      </c>
      <c r="D15860" t="s">
        <v>105280</v>
      </c>
      <c r="E15860" t="s">
        <v>105281</v>
      </c>
      <c r="F15860" t="s">
        <v>105282</v>
      </c>
      <c r="I15860" t="s">
        <v>512</v>
      </c>
      <c r="J15860" t="s">
        <v>512</v>
      </c>
      <c r="M15860" t="s">
        <v>112297</v>
      </c>
      <c r="N15860" t="s">
        <v>16314</v>
      </c>
      <c r="O15860" s="3" t="s">
        <v>105283</v>
      </c>
      <c r="P15860" t="s">
        <v>16314</v>
      </c>
      <c r="Q15860" t="s">
        <v>16314</v>
      </c>
      <c r="R15860" t="s">
        <v>105283</v>
      </c>
      <c r="S15860" s="4" t="str">
        <f t="shared" si="247"/>
        <v>1997</v>
      </c>
    </row>
    <row r="15861" spans="1:19" hidden="1" x14ac:dyDescent="0.35">
      <c r="A15861" t="s">
        <v>105281</v>
      </c>
      <c r="B15861" t="s">
        <v>105282</v>
      </c>
      <c r="C15861" s="1" t="s">
        <v>105284</v>
      </c>
      <c r="D15861" s="1">
        <v>9.4449000000000005E+41</v>
      </c>
      <c r="E15861" t="s">
        <v>105285</v>
      </c>
      <c r="F15861" t="s">
        <v>105286</v>
      </c>
      <c r="I15861" t="s">
        <v>105287</v>
      </c>
      <c r="J15861" t="s">
        <v>105288</v>
      </c>
      <c r="M15861" t="s">
        <v>112308</v>
      </c>
      <c r="N15861" t="s">
        <v>16314</v>
      </c>
      <c r="O15861" s="3" t="s">
        <v>105289</v>
      </c>
      <c r="P15861" t="s">
        <v>16314</v>
      </c>
      <c r="Q15861" t="s">
        <v>16314</v>
      </c>
      <c r="R15861" t="s">
        <v>105289</v>
      </c>
      <c r="S15861" s="4" t="str">
        <f t="shared" si="247"/>
        <v>1997</v>
      </c>
    </row>
    <row r="15862" spans="1:19" hidden="1" x14ac:dyDescent="0.35">
      <c r="A15862" t="s">
        <v>105285</v>
      </c>
      <c r="B15862" t="s">
        <v>105286</v>
      </c>
      <c r="C15862" t="s">
        <v>105290</v>
      </c>
      <c r="D15862" t="s">
        <v>105291</v>
      </c>
      <c r="E15862" t="s">
        <v>105292</v>
      </c>
      <c r="F15862" t="s">
        <v>105293</v>
      </c>
      <c r="I15862" t="s">
        <v>105294</v>
      </c>
      <c r="J15862" t="s">
        <v>105295</v>
      </c>
      <c r="M15862" t="s">
        <v>112297</v>
      </c>
      <c r="N15862" t="s">
        <v>16314</v>
      </c>
      <c r="O15862" s="3" t="s">
        <v>105296</v>
      </c>
      <c r="P15862" t="s">
        <v>16314</v>
      </c>
      <c r="Q15862" t="s">
        <v>16314</v>
      </c>
      <c r="R15862" t="s">
        <v>105296</v>
      </c>
      <c r="S15862" s="4" t="str">
        <f t="shared" si="247"/>
        <v>1997</v>
      </c>
    </row>
    <row r="15863" spans="1:19" hidden="1" x14ac:dyDescent="0.35">
      <c r="A15863" t="s">
        <v>105292</v>
      </c>
      <c r="B15863" t="s">
        <v>105293</v>
      </c>
      <c r="C15863" t="s">
        <v>105297</v>
      </c>
      <c r="D15863" t="s">
        <v>105298</v>
      </c>
      <c r="E15863" t="s">
        <v>105299</v>
      </c>
      <c r="F15863" t="s">
        <v>105300</v>
      </c>
      <c r="I15863" t="s">
        <v>105301</v>
      </c>
      <c r="J15863" t="s">
        <v>105302</v>
      </c>
      <c r="M15863" t="s">
        <v>112305</v>
      </c>
      <c r="N15863" t="s">
        <v>16314</v>
      </c>
      <c r="O15863" s="3" t="s">
        <v>105303</v>
      </c>
      <c r="P15863" t="s">
        <v>16314</v>
      </c>
      <c r="Q15863" t="s">
        <v>16314</v>
      </c>
      <c r="R15863" t="s">
        <v>105303</v>
      </c>
      <c r="S15863" s="4" t="str">
        <f t="shared" si="247"/>
        <v>1997</v>
      </c>
    </row>
    <row r="15864" spans="1:19" hidden="1" x14ac:dyDescent="0.35">
      <c r="A15864" t="s">
        <v>105299</v>
      </c>
      <c r="B15864" t="s">
        <v>105300</v>
      </c>
      <c r="C15864" t="s">
        <v>105304</v>
      </c>
      <c r="D15864" t="s">
        <v>105305</v>
      </c>
      <c r="E15864" t="s">
        <v>105306</v>
      </c>
      <c r="F15864" t="s">
        <v>105307</v>
      </c>
      <c r="I15864" t="s">
        <v>105308</v>
      </c>
      <c r="J15864" t="s">
        <v>105309</v>
      </c>
      <c r="M15864" t="s">
        <v>112297</v>
      </c>
      <c r="N15864" t="s">
        <v>16314</v>
      </c>
      <c r="O15864" s="3" t="s">
        <v>105310</v>
      </c>
      <c r="P15864" t="s">
        <v>16314</v>
      </c>
      <c r="Q15864" t="s">
        <v>16314</v>
      </c>
      <c r="R15864" t="s">
        <v>105310</v>
      </c>
      <c r="S15864" s="4" t="str">
        <f t="shared" si="247"/>
        <v>1997</v>
      </c>
    </row>
    <row r="15865" spans="1:19" hidden="1" x14ac:dyDescent="0.35">
      <c r="A15865" t="s">
        <v>105306</v>
      </c>
      <c r="B15865" t="s">
        <v>105307</v>
      </c>
      <c r="C15865" t="s">
        <v>105311</v>
      </c>
      <c r="D15865" t="s">
        <v>105312</v>
      </c>
      <c r="E15865" t="s">
        <v>105313</v>
      </c>
      <c r="F15865" t="s">
        <v>105314</v>
      </c>
      <c r="I15865" t="s">
        <v>105315</v>
      </c>
      <c r="J15865" t="s">
        <v>105316</v>
      </c>
      <c r="M15865" t="s">
        <v>112297</v>
      </c>
      <c r="N15865" t="s">
        <v>16314</v>
      </c>
      <c r="O15865" s="3" t="s">
        <v>105317</v>
      </c>
      <c r="P15865" t="s">
        <v>16314</v>
      </c>
      <c r="Q15865" t="s">
        <v>16314</v>
      </c>
      <c r="R15865" t="s">
        <v>105317</v>
      </c>
      <c r="S15865" s="4" t="str">
        <f t="shared" si="247"/>
        <v>1997</v>
      </c>
    </row>
    <row r="15866" spans="1:19" hidden="1" x14ac:dyDescent="0.35">
      <c r="A15866" t="s">
        <v>105313</v>
      </c>
      <c r="B15866" t="s">
        <v>105314</v>
      </c>
      <c r="C15866" t="s">
        <v>105318</v>
      </c>
      <c r="D15866" t="s">
        <v>105319</v>
      </c>
      <c r="E15866" t="s">
        <v>105320</v>
      </c>
      <c r="F15866" s="1">
        <v>4.4781699999999999E+70</v>
      </c>
      <c r="I15866" t="s">
        <v>104978</v>
      </c>
      <c r="J15866" t="s">
        <v>104979</v>
      </c>
      <c r="M15866" t="s">
        <v>112323</v>
      </c>
      <c r="N15866" t="s">
        <v>16314</v>
      </c>
      <c r="O15866" s="3" t="s">
        <v>105321</v>
      </c>
      <c r="P15866" t="s">
        <v>16314</v>
      </c>
      <c r="Q15866" t="s">
        <v>16314</v>
      </c>
      <c r="R15866" t="s">
        <v>105321</v>
      </c>
      <c r="S15866" s="4" t="str">
        <f t="shared" si="247"/>
        <v>1997</v>
      </c>
    </row>
    <row r="15867" spans="1:19" hidden="1" x14ac:dyDescent="0.35">
      <c r="A15867" t="s">
        <v>105320</v>
      </c>
      <c r="B15867" s="1">
        <v>4.4781699999999999E+70</v>
      </c>
      <c r="C15867" t="s">
        <v>105322</v>
      </c>
      <c r="D15867" t="s">
        <v>105323</v>
      </c>
      <c r="E15867" t="s">
        <v>105324</v>
      </c>
      <c r="F15867" t="s">
        <v>105325</v>
      </c>
      <c r="I15867" t="s">
        <v>105326</v>
      </c>
      <c r="J15867" t="s">
        <v>105327</v>
      </c>
      <c r="M15867" t="s">
        <v>112308</v>
      </c>
      <c r="N15867" t="s">
        <v>16314</v>
      </c>
      <c r="O15867" s="3" t="s">
        <v>105328</v>
      </c>
      <c r="P15867" t="s">
        <v>16314</v>
      </c>
      <c r="Q15867" t="s">
        <v>16314</v>
      </c>
      <c r="R15867" t="s">
        <v>105328</v>
      </c>
      <c r="S15867" s="4" t="str">
        <f t="shared" si="247"/>
        <v>1997</v>
      </c>
    </row>
    <row r="15868" spans="1:19" hidden="1" x14ac:dyDescent="0.35">
      <c r="A15868" t="s">
        <v>105324</v>
      </c>
      <c r="B15868" t="s">
        <v>105325</v>
      </c>
      <c r="C15868" t="s">
        <v>105329</v>
      </c>
      <c r="D15868" t="s">
        <v>105330</v>
      </c>
      <c r="E15868" t="s">
        <v>105331</v>
      </c>
      <c r="F15868" t="s">
        <v>105332</v>
      </c>
      <c r="I15868" t="s">
        <v>105333</v>
      </c>
      <c r="J15868" t="s">
        <v>105334</v>
      </c>
      <c r="M15868" t="s">
        <v>112314</v>
      </c>
      <c r="N15868" t="s">
        <v>16314</v>
      </c>
      <c r="O15868" s="3" t="s">
        <v>105335</v>
      </c>
      <c r="P15868" t="s">
        <v>16314</v>
      </c>
      <c r="Q15868" t="s">
        <v>16314</v>
      </c>
      <c r="R15868" t="s">
        <v>105335</v>
      </c>
      <c r="S15868" s="4" t="str">
        <f t="shared" si="247"/>
        <v>1997</v>
      </c>
    </row>
    <row r="15869" spans="1:19" hidden="1" x14ac:dyDescent="0.35">
      <c r="A15869" t="s">
        <v>105331</v>
      </c>
      <c r="B15869" t="s">
        <v>105332</v>
      </c>
      <c r="C15869" t="s">
        <v>105336</v>
      </c>
      <c r="D15869" t="s">
        <v>105337</v>
      </c>
      <c r="E15869" t="s">
        <v>105338</v>
      </c>
      <c r="F15869" t="s">
        <v>105339</v>
      </c>
      <c r="I15869" t="s">
        <v>105340</v>
      </c>
      <c r="J15869" t="s">
        <v>105341</v>
      </c>
      <c r="M15869" t="s">
        <v>112297</v>
      </c>
      <c r="N15869" t="s">
        <v>16314</v>
      </c>
      <c r="O15869" s="3" t="s">
        <v>105342</v>
      </c>
      <c r="P15869" t="s">
        <v>16314</v>
      </c>
      <c r="Q15869" t="s">
        <v>16314</v>
      </c>
      <c r="R15869" t="s">
        <v>105342</v>
      </c>
      <c r="S15869" s="4" t="str">
        <f t="shared" si="247"/>
        <v>1997</v>
      </c>
    </row>
    <row r="15870" spans="1:19" hidden="1" x14ac:dyDescent="0.35">
      <c r="A15870" t="s">
        <v>105338</v>
      </c>
      <c r="B15870" t="s">
        <v>105339</v>
      </c>
      <c r="C15870" t="s">
        <v>105343</v>
      </c>
      <c r="D15870" t="s">
        <v>105344</v>
      </c>
      <c r="E15870" t="s">
        <v>105345</v>
      </c>
      <c r="F15870" t="s">
        <v>105346</v>
      </c>
      <c r="I15870" t="s">
        <v>105347</v>
      </c>
      <c r="J15870" t="s">
        <v>105348</v>
      </c>
      <c r="M15870" t="s">
        <v>112308</v>
      </c>
      <c r="N15870" t="s">
        <v>16314</v>
      </c>
      <c r="O15870" s="3" t="s">
        <v>105349</v>
      </c>
      <c r="P15870" t="s">
        <v>16314</v>
      </c>
      <c r="Q15870" t="s">
        <v>16314</v>
      </c>
      <c r="R15870" t="s">
        <v>105349</v>
      </c>
      <c r="S15870" s="4" t="str">
        <f t="shared" si="247"/>
        <v>1997</v>
      </c>
    </row>
    <row r="15871" spans="1:19" hidden="1" x14ac:dyDescent="0.35">
      <c r="A15871" t="s">
        <v>105345</v>
      </c>
      <c r="B15871" t="s">
        <v>105346</v>
      </c>
      <c r="C15871" t="s">
        <v>105350</v>
      </c>
      <c r="D15871" t="s">
        <v>105351</v>
      </c>
      <c r="E15871" t="s">
        <v>105352</v>
      </c>
      <c r="F15871" t="s">
        <v>105353</v>
      </c>
      <c r="I15871" t="s">
        <v>105354</v>
      </c>
      <c r="J15871" t="s">
        <v>105355</v>
      </c>
      <c r="M15871" t="s">
        <v>112297</v>
      </c>
      <c r="N15871" t="s">
        <v>16314</v>
      </c>
      <c r="O15871" s="3" t="s">
        <v>105356</v>
      </c>
      <c r="P15871" t="s">
        <v>16314</v>
      </c>
      <c r="Q15871" t="s">
        <v>16314</v>
      </c>
      <c r="R15871" t="s">
        <v>105356</v>
      </c>
      <c r="S15871" s="4" t="str">
        <f t="shared" si="247"/>
        <v>1997</v>
      </c>
    </row>
    <row r="15872" spans="1:19" hidden="1" x14ac:dyDescent="0.35">
      <c r="A15872" t="s">
        <v>105352</v>
      </c>
      <c r="B15872" t="s">
        <v>105353</v>
      </c>
      <c r="C15872" t="s">
        <v>105357</v>
      </c>
      <c r="D15872" t="s">
        <v>105358</v>
      </c>
      <c r="E15872" t="s">
        <v>105359</v>
      </c>
      <c r="F15872" t="s">
        <v>105360</v>
      </c>
      <c r="I15872" t="s">
        <v>105361</v>
      </c>
      <c r="J15872" t="s">
        <v>105362</v>
      </c>
      <c r="M15872" t="s">
        <v>112297</v>
      </c>
      <c r="N15872" t="s">
        <v>16314</v>
      </c>
      <c r="O15872" s="3" t="s">
        <v>105363</v>
      </c>
      <c r="P15872" t="s">
        <v>16314</v>
      </c>
      <c r="Q15872" t="s">
        <v>16314</v>
      </c>
      <c r="R15872" t="s">
        <v>105363</v>
      </c>
      <c r="S15872" s="4" t="str">
        <f t="shared" si="247"/>
        <v>1997</v>
      </c>
    </row>
    <row r="15873" spans="1:19" hidden="1" x14ac:dyDescent="0.35">
      <c r="A15873" t="s">
        <v>105359</v>
      </c>
      <c r="B15873" t="s">
        <v>105360</v>
      </c>
      <c r="C15873" t="s">
        <v>105364</v>
      </c>
      <c r="D15873" t="s">
        <v>105365</v>
      </c>
      <c r="E15873" t="s">
        <v>105366</v>
      </c>
      <c r="F15873" t="s">
        <v>105367</v>
      </c>
      <c r="I15873" t="s">
        <v>105368</v>
      </c>
      <c r="J15873" t="s">
        <v>105369</v>
      </c>
      <c r="M15873" t="s">
        <v>112314</v>
      </c>
      <c r="N15873" t="s">
        <v>16314</v>
      </c>
      <c r="O15873" s="3" t="s">
        <v>105370</v>
      </c>
      <c r="P15873" t="s">
        <v>16314</v>
      </c>
      <c r="Q15873" t="s">
        <v>16314</v>
      </c>
      <c r="R15873" t="s">
        <v>105370</v>
      </c>
      <c r="S15873" s="4" t="str">
        <f t="shared" si="247"/>
        <v>1997</v>
      </c>
    </row>
    <row r="15874" spans="1:19" hidden="1" x14ac:dyDescent="0.35">
      <c r="A15874" t="s">
        <v>105366</v>
      </c>
      <c r="B15874" t="s">
        <v>105367</v>
      </c>
      <c r="C15874" t="s">
        <v>105371</v>
      </c>
      <c r="D15874" t="s">
        <v>105372</v>
      </c>
      <c r="E15874" t="s">
        <v>105373</v>
      </c>
      <c r="F15874" t="s">
        <v>105374</v>
      </c>
      <c r="I15874" t="s">
        <v>105375</v>
      </c>
      <c r="J15874" t="s">
        <v>105376</v>
      </c>
      <c r="M15874" t="s">
        <v>112300</v>
      </c>
      <c r="N15874" t="s">
        <v>16314</v>
      </c>
      <c r="O15874" s="3" t="s">
        <v>105377</v>
      </c>
      <c r="P15874" t="s">
        <v>16314</v>
      </c>
      <c r="Q15874" t="s">
        <v>16314</v>
      </c>
      <c r="R15874" t="s">
        <v>105377</v>
      </c>
      <c r="S15874" s="4" t="str">
        <f t="shared" si="247"/>
        <v>1997</v>
      </c>
    </row>
    <row r="15875" spans="1:19" ht="29" hidden="1" x14ac:dyDescent="0.35">
      <c r="A15875" t="s">
        <v>105373</v>
      </c>
      <c r="B15875" t="s">
        <v>105374</v>
      </c>
      <c r="C15875" t="s">
        <v>105378</v>
      </c>
      <c r="D15875" t="s">
        <v>105379</v>
      </c>
      <c r="E15875" t="s">
        <v>105380</v>
      </c>
      <c r="F15875" t="s">
        <v>105381</v>
      </c>
      <c r="I15875" t="s">
        <v>105382</v>
      </c>
      <c r="J15875" t="s">
        <v>105383</v>
      </c>
      <c r="K15875" s="2" t="s">
        <v>78795</v>
      </c>
      <c r="M15875" t="s">
        <v>16314</v>
      </c>
      <c r="N15875" t="s">
        <v>16314</v>
      </c>
      <c r="O15875" s="3" t="s">
        <v>105384</v>
      </c>
      <c r="P15875" t="s">
        <v>16314</v>
      </c>
      <c r="Q15875" t="s">
        <v>16314</v>
      </c>
      <c r="R15875" t="s">
        <v>105384</v>
      </c>
      <c r="S15875" s="4" t="str">
        <f t="shared" ref="S15875:S15938" si="248">LEFT(RIGHT(R15875,19),4)</f>
        <v>1997</v>
      </c>
    </row>
    <row r="15876" spans="1:19" hidden="1" x14ac:dyDescent="0.35">
      <c r="A15876" t="s">
        <v>105380</v>
      </c>
      <c r="B15876" t="s">
        <v>105381</v>
      </c>
      <c r="C15876" t="s">
        <v>105385</v>
      </c>
      <c r="D15876" t="s">
        <v>105386</v>
      </c>
      <c r="E15876" t="s">
        <v>105387</v>
      </c>
      <c r="F15876" t="s">
        <v>105388</v>
      </c>
      <c r="I15876" t="s">
        <v>105389</v>
      </c>
      <c r="J15876" t="s">
        <v>105390</v>
      </c>
      <c r="M15876" t="s">
        <v>112297</v>
      </c>
      <c r="N15876" t="s">
        <v>16314</v>
      </c>
      <c r="O15876" s="3" t="s">
        <v>105391</v>
      </c>
      <c r="P15876" t="s">
        <v>16314</v>
      </c>
      <c r="Q15876" t="s">
        <v>16314</v>
      </c>
      <c r="R15876" t="s">
        <v>105391</v>
      </c>
      <c r="S15876" s="4" t="str">
        <f t="shared" si="248"/>
        <v>1997</v>
      </c>
    </row>
    <row r="15877" spans="1:19" hidden="1" x14ac:dyDescent="0.35">
      <c r="A15877" t="s">
        <v>105387</v>
      </c>
      <c r="B15877" t="s">
        <v>105388</v>
      </c>
      <c r="C15877" t="s">
        <v>105392</v>
      </c>
      <c r="D15877" t="s">
        <v>105393</v>
      </c>
      <c r="E15877" t="s">
        <v>105394</v>
      </c>
      <c r="F15877" t="s">
        <v>105395</v>
      </c>
      <c r="I15877" t="s">
        <v>105396</v>
      </c>
      <c r="J15877" t="s">
        <v>104979</v>
      </c>
      <c r="M15877" t="s">
        <v>112323</v>
      </c>
      <c r="N15877" t="s">
        <v>16314</v>
      </c>
      <c r="O15877" s="3" t="s">
        <v>105397</v>
      </c>
      <c r="P15877" t="s">
        <v>16314</v>
      </c>
      <c r="Q15877" t="s">
        <v>16314</v>
      </c>
      <c r="R15877" t="s">
        <v>105397</v>
      </c>
      <c r="S15877" s="4" t="str">
        <f t="shared" si="248"/>
        <v>1997</v>
      </c>
    </row>
    <row r="15878" spans="1:19" ht="29" hidden="1" x14ac:dyDescent="0.35">
      <c r="A15878" t="s">
        <v>105394</v>
      </c>
      <c r="B15878" t="s">
        <v>105395</v>
      </c>
      <c r="C15878" t="s">
        <v>105398</v>
      </c>
      <c r="D15878" t="s">
        <v>105399</v>
      </c>
      <c r="E15878" t="s">
        <v>105400</v>
      </c>
      <c r="F15878" t="s">
        <v>105401</v>
      </c>
      <c r="I15878" t="s">
        <v>105402</v>
      </c>
      <c r="J15878" t="s">
        <v>105403</v>
      </c>
      <c r="K15878" s="2" t="s">
        <v>78795</v>
      </c>
      <c r="M15878" t="s">
        <v>16314</v>
      </c>
      <c r="N15878" t="s">
        <v>16314</v>
      </c>
      <c r="O15878" s="3" t="s">
        <v>105404</v>
      </c>
      <c r="P15878" t="s">
        <v>16314</v>
      </c>
      <c r="Q15878" t="s">
        <v>16314</v>
      </c>
      <c r="R15878" t="s">
        <v>105404</v>
      </c>
      <c r="S15878" s="4" t="str">
        <f t="shared" si="248"/>
        <v>1997</v>
      </c>
    </row>
    <row r="15879" spans="1:19" ht="29" hidden="1" x14ac:dyDescent="0.35">
      <c r="A15879" t="s">
        <v>105400</v>
      </c>
      <c r="B15879" t="s">
        <v>105401</v>
      </c>
      <c r="C15879" t="s">
        <v>105405</v>
      </c>
      <c r="D15879" t="s">
        <v>105406</v>
      </c>
      <c r="E15879" s="1" t="s">
        <v>105407</v>
      </c>
      <c r="F15879" s="1" t="s">
        <v>105408</v>
      </c>
      <c r="I15879" t="s">
        <v>105409</v>
      </c>
      <c r="J15879" t="s">
        <v>105410</v>
      </c>
      <c r="K15879" s="2" t="s">
        <v>78795</v>
      </c>
      <c r="M15879" t="s">
        <v>16314</v>
      </c>
      <c r="N15879" t="s">
        <v>16314</v>
      </c>
      <c r="O15879" s="3" t="s">
        <v>105411</v>
      </c>
      <c r="P15879" t="s">
        <v>16314</v>
      </c>
      <c r="Q15879" t="s">
        <v>16314</v>
      </c>
      <c r="R15879" t="s">
        <v>105411</v>
      </c>
      <c r="S15879" s="4" t="str">
        <f t="shared" si="248"/>
        <v>1997</v>
      </c>
    </row>
    <row r="15880" spans="1:19" ht="29" hidden="1" x14ac:dyDescent="0.35">
      <c r="A15880" s="1" t="s">
        <v>105407</v>
      </c>
      <c r="B15880" s="1" t="s">
        <v>105408</v>
      </c>
      <c r="C15880" t="s">
        <v>105412</v>
      </c>
      <c r="D15880" t="s">
        <v>105413</v>
      </c>
      <c r="E15880" t="s">
        <v>105414</v>
      </c>
      <c r="F15880" t="s">
        <v>105415</v>
      </c>
      <c r="I15880" t="s">
        <v>105416</v>
      </c>
      <c r="J15880" t="s">
        <v>105417</v>
      </c>
      <c r="K15880" s="2" t="s">
        <v>78795</v>
      </c>
      <c r="M15880" t="s">
        <v>16314</v>
      </c>
      <c r="N15880" t="s">
        <v>16314</v>
      </c>
      <c r="O15880" s="3" t="s">
        <v>105418</v>
      </c>
      <c r="P15880" t="s">
        <v>16314</v>
      </c>
      <c r="Q15880" t="s">
        <v>16314</v>
      </c>
      <c r="R15880" t="s">
        <v>105418</v>
      </c>
      <c r="S15880" s="4" t="str">
        <f t="shared" si="248"/>
        <v>1997</v>
      </c>
    </row>
    <row r="15881" spans="1:19" hidden="1" x14ac:dyDescent="0.35">
      <c r="A15881" t="s">
        <v>105414</v>
      </c>
      <c r="B15881" t="s">
        <v>105415</v>
      </c>
      <c r="C15881" t="s">
        <v>105419</v>
      </c>
      <c r="D15881" t="s">
        <v>105420</v>
      </c>
      <c r="E15881" t="s">
        <v>105421</v>
      </c>
      <c r="F15881" t="s">
        <v>105422</v>
      </c>
      <c r="I15881" t="s">
        <v>105423</v>
      </c>
      <c r="J15881" t="s">
        <v>105424</v>
      </c>
      <c r="M15881" t="s">
        <v>112300</v>
      </c>
      <c r="N15881" t="s">
        <v>16314</v>
      </c>
      <c r="O15881" s="3" t="s">
        <v>105425</v>
      </c>
      <c r="P15881" t="s">
        <v>16314</v>
      </c>
      <c r="Q15881" t="s">
        <v>16314</v>
      </c>
      <c r="R15881" t="s">
        <v>105425</v>
      </c>
      <c r="S15881" s="4" t="str">
        <f t="shared" si="248"/>
        <v>1997</v>
      </c>
    </row>
    <row r="15882" spans="1:19" hidden="1" x14ac:dyDescent="0.35">
      <c r="A15882" t="s">
        <v>105421</v>
      </c>
      <c r="B15882" t="s">
        <v>105422</v>
      </c>
      <c r="C15882" t="s">
        <v>105426</v>
      </c>
      <c r="D15882" t="s">
        <v>105427</v>
      </c>
      <c r="E15882" t="s">
        <v>105428</v>
      </c>
      <c r="F15882" t="s">
        <v>105429</v>
      </c>
      <c r="I15882" t="s">
        <v>105430</v>
      </c>
      <c r="J15882" t="s">
        <v>105431</v>
      </c>
      <c r="M15882" t="s">
        <v>16314</v>
      </c>
      <c r="N15882" t="s">
        <v>16314</v>
      </c>
      <c r="O15882" s="3" t="s">
        <v>105432</v>
      </c>
      <c r="P15882" t="s">
        <v>16314</v>
      </c>
      <c r="Q15882" t="s">
        <v>16314</v>
      </c>
      <c r="R15882" t="s">
        <v>105432</v>
      </c>
      <c r="S15882" s="4" t="str">
        <f t="shared" si="248"/>
        <v>1997</v>
      </c>
    </row>
    <row r="15883" spans="1:19" hidden="1" x14ac:dyDescent="0.35">
      <c r="A15883" t="s">
        <v>105428</v>
      </c>
      <c r="B15883" t="s">
        <v>105429</v>
      </c>
      <c r="C15883" t="s">
        <v>105433</v>
      </c>
      <c r="D15883" t="s">
        <v>105434</v>
      </c>
      <c r="E15883" t="s">
        <v>105435</v>
      </c>
      <c r="F15883" t="s">
        <v>105436</v>
      </c>
      <c r="I15883" t="s">
        <v>105437</v>
      </c>
      <c r="J15883" t="s">
        <v>105438</v>
      </c>
      <c r="M15883" t="s">
        <v>112300</v>
      </c>
      <c r="N15883" t="s">
        <v>16314</v>
      </c>
      <c r="O15883" s="3" t="s">
        <v>105439</v>
      </c>
      <c r="P15883" t="s">
        <v>16314</v>
      </c>
      <c r="Q15883" t="s">
        <v>16314</v>
      </c>
      <c r="R15883" t="s">
        <v>105439</v>
      </c>
      <c r="S15883" s="4" t="str">
        <f t="shared" si="248"/>
        <v>1997</v>
      </c>
    </row>
    <row r="15884" spans="1:19" hidden="1" x14ac:dyDescent="0.35">
      <c r="A15884" t="s">
        <v>105435</v>
      </c>
      <c r="B15884" t="s">
        <v>105436</v>
      </c>
      <c r="C15884" t="s">
        <v>105440</v>
      </c>
      <c r="D15884" t="s">
        <v>105441</v>
      </c>
      <c r="E15884" t="s">
        <v>105442</v>
      </c>
      <c r="F15884" t="s">
        <v>105443</v>
      </c>
      <c r="I15884" t="s">
        <v>105444</v>
      </c>
      <c r="J15884" t="s">
        <v>105445</v>
      </c>
      <c r="M15884" t="s">
        <v>112308</v>
      </c>
      <c r="N15884" t="s">
        <v>16314</v>
      </c>
      <c r="O15884" s="3" t="s">
        <v>105446</v>
      </c>
      <c r="P15884" t="s">
        <v>16314</v>
      </c>
      <c r="Q15884" t="s">
        <v>16314</v>
      </c>
      <c r="R15884" t="s">
        <v>105446</v>
      </c>
      <c r="S15884" s="4" t="str">
        <f t="shared" si="248"/>
        <v>1997</v>
      </c>
    </row>
    <row r="15885" spans="1:19" hidden="1" x14ac:dyDescent="0.35">
      <c r="A15885" t="s">
        <v>105442</v>
      </c>
      <c r="B15885" t="s">
        <v>105443</v>
      </c>
      <c r="C15885" t="s">
        <v>105447</v>
      </c>
      <c r="D15885" t="s">
        <v>105448</v>
      </c>
      <c r="E15885" t="s">
        <v>105449</v>
      </c>
      <c r="F15885" t="s">
        <v>105450</v>
      </c>
      <c r="I15885" t="s">
        <v>105451</v>
      </c>
      <c r="J15885" t="s">
        <v>105452</v>
      </c>
      <c r="M15885" t="s">
        <v>112308</v>
      </c>
      <c r="N15885" t="s">
        <v>16314</v>
      </c>
      <c r="O15885" s="3" t="s">
        <v>105453</v>
      </c>
      <c r="P15885" t="s">
        <v>16314</v>
      </c>
      <c r="Q15885" t="s">
        <v>16314</v>
      </c>
      <c r="R15885" t="s">
        <v>105453</v>
      </c>
      <c r="S15885" s="4" t="str">
        <f t="shared" si="248"/>
        <v>1997</v>
      </c>
    </row>
    <row r="15886" spans="1:19" ht="72.5" hidden="1" x14ac:dyDescent="0.35">
      <c r="A15886" t="s">
        <v>105449</v>
      </c>
      <c r="B15886" t="s">
        <v>105450</v>
      </c>
      <c r="C15886" t="s">
        <v>105454</v>
      </c>
      <c r="D15886" t="s">
        <v>105455</v>
      </c>
      <c r="E15886" t="s">
        <v>105456</v>
      </c>
      <c r="F15886" t="s">
        <v>105457</v>
      </c>
      <c r="I15886" t="s">
        <v>105458</v>
      </c>
      <c r="J15886" t="s">
        <v>105459</v>
      </c>
      <c r="K15886" s="2" t="s">
        <v>105460</v>
      </c>
      <c r="M15886" t="s">
        <v>16314</v>
      </c>
      <c r="N15886" t="s">
        <v>16314</v>
      </c>
      <c r="O15886" s="3" t="s">
        <v>105461</v>
      </c>
      <c r="P15886" t="s">
        <v>16314</v>
      </c>
      <c r="Q15886" t="s">
        <v>16314</v>
      </c>
      <c r="R15886" t="s">
        <v>105461</v>
      </c>
      <c r="S15886" s="4" t="str">
        <f t="shared" si="248"/>
        <v>1997</v>
      </c>
    </row>
    <row r="15887" spans="1:19" hidden="1" x14ac:dyDescent="0.35">
      <c r="A15887" t="s">
        <v>105456</v>
      </c>
      <c r="B15887" t="s">
        <v>105457</v>
      </c>
      <c r="C15887" t="s">
        <v>105462</v>
      </c>
      <c r="D15887" t="s">
        <v>105463</v>
      </c>
      <c r="E15887" t="s">
        <v>105464</v>
      </c>
      <c r="F15887" t="s">
        <v>105465</v>
      </c>
      <c r="I15887" t="s">
        <v>105466</v>
      </c>
      <c r="J15887" t="s">
        <v>105467</v>
      </c>
      <c r="M15887" t="s">
        <v>112314</v>
      </c>
      <c r="N15887" t="s">
        <v>16314</v>
      </c>
      <c r="O15887" s="3" t="s">
        <v>105468</v>
      </c>
      <c r="P15887" t="s">
        <v>16314</v>
      </c>
      <c r="Q15887" t="s">
        <v>16314</v>
      </c>
      <c r="R15887" t="s">
        <v>105468</v>
      </c>
      <c r="S15887" s="4" t="str">
        <f t="shared" si="248"/>
        <v>1997</v>
      </c>
    </row>
    <row r="15888" spans="1:19" hidden="1" x14ac:dyDescent="0.35">
      <c r="A15888" t="s">
        <v>105464</v>
      </c>
      <c r="B15888" t="s">
        <v>105465</v>
      </c>
      <c r="C15888" t="s">
        <v>105469</v>
      </c>
      <c r="D15888" t="s">
        <v>105470</v>
      </c>
      <c r="E15888" t="s">
        <v>105471</v>
      </c>
      <c r="F15888" t="s">
        <v>105472</v>
      </c>
      <c r="I15888" t="s">
        <v>105473</v>
      </c>
      <c r="J15888" t="s">
        <v>105467</v>
      </c>
      <c r="M15888" t="s">
        <v>112314</v>
      </c>
      <c r="N15888" t="s">
        <v>16314</v>
      </c>
      <c r="O15888" s="3" t="s">
        <v>105474</v>
      </c>
      <c r="P15888" t="s">
        <v>16314</v>
      </c>
      <c r="Q15888" t="s">
        <v>16314</v>
      </c>
      <c r="R15888" t="s">
        <v>105474</v>
      </c>
      <c r="S15888" s="4" t="str">
        <f t="shared" si="248"/>
        <v>1997</v>
      </c>
    </row>
    <row r="15889" spans="1:19" hidden="1" x14ac:dyDescent="0.35">
      <c r="A15889" t="s">
        <v>105471</v>
      </c>
      <c r="B15889" t="s">
        <v>105472</v>
      </c>
      <c r="C15889" t="s">
        <v>105475</v>
      </c>
      <c r="D15889" t="s">
        <v>105476</v>
      </c>
      <c r="E15889" t="s">
        <v>105477</v>
      </c>
      <c r="F15889" t="s">
        <v>105478</v>
      </c>
      <c r="I15889" t="s">
        <v>105479</v>
      </c>
      <c r="J15889" t="s">
        <v>105480</v>
      </c>
      <c r="M15889" t="s">
        <v>112314</v>
      </c>
      <c r="N15889" t="s">
        <v>16314</v>
      </c>
      <c r="O15889" s="3" t="s">
        <v>105481</v>
      </c>
      <c r="P15889" t="s">
        <v>16314</v>
      </c>
      <c r="Q15889" t="s">
        <v>16314</v>
      </c>
      <c r="R15889" t="s">
        <v>105481</v>
      </c>
      <c r="S15889" s="4" t="str">
        <f t="shared" si="248"/>
        <v>1997</v>
      </c>
    </row>
    <row r="15890" spans="1:19" hidden="1" x14ac:dyDescent="0.35">
      <c r="A15890" t="s">
        <v>105477</v>
      </c>
      <c r="B15890" t="s">
        <v>105478</v>
      </c>
      <c r="C15890" t="s">
        <v>105482</v>
      </c>
      <c r="D15890" t="s">
        <v>105483</v>
      </c>
      <c r="E15890" t="s">
        <v>105484</v>
      </c>
      <c r="F15890" t="s">
        <v>105485</v>
      </c>
      <c r="I15890" t="s">
        <v>105466</v>
      </c>
      <c r="J15890" t="s">
        <v>105467</v>
      </c>
      <c r="M15890" t="s">
        <v>112314</v>
      </c>
      <c r="N15890" t="s">
        <v>16314</v>
      </c>
      <c r="O15890" s="3" t="s">
        <v>105486</v>
      </c>
      <c r="P15890" t="s">
        <v>16314</v>
      </c>
      <c r="Q15890" t="s">
        <v>16314</v>
      </c>
      <c r="R15890" t="s">
        <v>105486</v>
      </c>
      <c r="S15890" s="4" t="str">
        <f t="shared" si="248"/>
        <v>1997</v>
      </c>
    </row>
    <row r="15891" spans="1:19" hidden="1" x14ac:dyDescent="0.35">
      <c r="A15891" t="s">
        <v>105484</v>
      </c>
      <c r="B15891" t="s">
        <v>105485</v>
      </c>
      <c r="C15891" s="1" t="s">
        <v>105487</v>
      </c>
      <c r="D15891" s="1" t="s">
        <v>105488</v>
      </c>
      <c r="E15891" s="1" t="s">
        <v>105489</v>
      </c>
      <c r="F15891" s="1" t="s">
        <v>105490</v>
      </c>
      <c r="I15891" t="s">
        <v>105491</v>
      </c>
      <c r="J15891" t="s">
        <v>105467</v>
      </c>
      <c r="M15891" t="s">
        <v>112314</v>
      </c>
      <c r="N15891" t="s">
        <v>16314</v>
      </c>
      <c r="O15891" s="3" t="s">
        <v>105492</v>
      </c>
      <c r="P15891" t="s">
        <v>16314</v>
      </c>
      <c r="Q15891" t="s">
        <v>16314</v>
      </c>
      <c r="R15891" t="s">
        <v>105492</v>
      </c>
      <c r="S15891" s="4" t="str">
        <f t="shared" si="248"/>
        <v>1997</v>
      </c>
    </row>
    <row r="15892" spans="1:19" hidden="1" x14ac:dyDescent="0.35">
      <c r="A15892" s="1" t="s">
        <v>105489</v>
      </c>
      <c r="B15892" s="1" t="s">
        <v>105490</v>
      </c>
      <c r="C15892" t="s">
        <v>105493</v>
      </c>
      <c r="D15892" t="s">
        <v>105494</v>
      </c>
      <c r="E15892" t="s">
        <v>105495</v>
      </c>
      <c r="F15892" t="s">
        <v>105496</v>
      </c>
      <c r="I15892" t="s">
        <v>105497</v>
      </c>
      <c r="J15892" t="s">
        <v>105498</v>
      </c>
      <c r="M15892" t="s">
        <v>112314</v>
      </c>
      <c r="N15892" t="s">
        <v>16314</v>
      </c>
      <c r="O15892" s="3" t="s">
        <v>105499</v>
      </c>
      <c r="P15892" t="s">
        <v>16314</v>
      </c>
      <c r="Q15892" t="s">
        <v>16314</v>
      </c>
      <c r="R15892" t="s">
        <v>105499</v>
      </c>
      <c r="S15892" s="4" t="str">
        <f t="shared" si="248"/>
        <v>1997</v>
      </c>
    </row>
    <row r="15893" spans="1:19" ht="29" hidden="1" x14ac:dyDescent="0.35">
      <c r="A15893" t="s">
        <v>105495</v>
      </c>
      <c r="B15893" t="s">
        <v>105496</v>
      </c>
      <c r="C15893" t="s">
        <v>105500</v>
      </c>
      <c r="D15893" t="s">
        <v>105501</v>
      </c>
      <c r="E15893" t="s">
        <v>105502</v>
      </c>
      <c r="F15893" t="s">
        <v>105503</v>
      </c>
      <c r="I15893" t="s">
        <v>105504</v>
      </c>
      <c r="J15893" t="s">
        <v>105505</v>
      </c>
      <c r="K15893" s="2" t="s">
        <v>78795</v>
      </c>
      <c r="M15893" t="s">
        <v>16314</v>
      </c>
      <c r="N15893" t="s">
        <v>16314</v>
      </c>
      <c r="O15893" s="3" t="s">
        <v>105506</v>
      </c>
      <c r="P15893" t="s">
        <v>16314</v>
      </c>
      <c r="Q15893" t="s">
        <v>16314</v>
      </c>
      <c r="R15893" t="s">
        <v>105506</v>
      </c>
      <c r="S15893" s="4" t="str">
        <f t="shared" si="248"/>
        <v>1997</v>
      </c>
    </row>
    <row r="15894" spans="1:19" hidden="1" x14ac:dyDescent="0.35">
      <c r="A15894" t="s">
        <v>105502</v>
      </c>
      <c r="B15894" t="s">
        <v>105503</v>
      </c>
      <c r="C15894" t="s">
        <v>105507</v>
      </c>
      <c r="D15894" t="s">
        <v>105508</v>
      </c>
      <c r="E15894" t="s">
        <v>105509</v>
      </c>
      <c r="F15894" t="s">
        <v>105510</v>
      </c>
      <c r="I15894" t="s">
        <v>105511</v>
      </c>
      <c r="J15894" t="s">
        <v>105512</v>
      </c>
      <c r="M15894" t="s">
        <v>112315</v>
      </c>
      <c r="N15894" t="s">
        <v>16314</v>
      </c>
      <c r="O15894" s="3" t="s">
        <v>105513</v>
      </c>
      <c r="P15894" t="s">
        <v>16314</v>
      </c>
      <c r="Q15894" t="s">
        <v>16314</v>
      </c>
      <c r="R15894" t="s">
        <v>105513</v>
      </c>
      <c r="S15894" s="4" t="str">
        <f t="shared" si="248"/>
        <v>1997</v>
      </c>
    </row>
    <row r="15895" spans="1:19" hidden="1" x14ac:dyDescent="0.35">
      <c r="A15895" t="s">
        <v>105509</v>
      </c>
      <c r="B15895" t="s">
        <v>105510</v>
      </c>
      <c r="C15895" t="s">
        <v>105514</v>
      </c>
      <c r="D15895" t="s">
        <v>105515</v>
      </c>
      <c r="E15895" t="s">
        <v>105516</v>
      </c>
      <c r="F15895" t="s">
        <v>105517</v>
      </c>
      <c r="I15895" t="s">
        <v>105518</v>
      </c>
      <c r="J15895" t="s">
        <v>105519</v>
      </c>
      <c r="M15895" t="s">
        <v>112308</v>
      </c>
      <c r="N15895" t="s">
        <v>16314</v>
      </c>
      <c r="O15895" s="3" t="s">
        <v>105520</v>
      </c>
      <c r="P15895" t="s">
        <v>16314</v>
      </c>
      <c r="Q15895" t="s">
        <v>16314</v>
      </c>
      <c r="R15895" t="s">
        <v>105520</v>
      </c>
      <c r="S15895" s="4" t="str">
        <f t="shared" si="248"/>
        <v>1997</v>
      </c>
    </row>
    <row r="15896" spans="1:19" hidden="1" x14ac:dyDescent="0.35">
      <c r="A15896" t="s">
        <v>105516</v>
      </c>
      <c r="B15896" t="s">
        <v>105517</v>
      </c>
      <c r="C15896" t="s">
        <v>105521</v>
      </c>
      <c r="D15896" t="s">
        <v>105522</v>
      </c>
      <c r="E15896" t="s">
        <v>105523</v>
      </c>
      <c r="F15896" t="s">
        <v>105524</v>
      </c>
      <c r="I15896" t="s">
        <v>105525</v>
      </c>
      <c r="J15896" t="s">
        <v>105526</v>
      </c>
      <c r="M15896" t="s">
        <v>112308</v>
      </c>
      <c r="N15896" t="s">
        <v>16314</v>
      </c>
      <c r="O15896" s="3" t="s">
        <v>105527</v>
      </c>
      <c r="P15896" t="s">
        <v>16314</v>
      </c>
      <c r="Q15896" t="s">
        <v>16314</v>
      </c>
      <c r="R15896" t="s">
        <v>105527</v>
      </c>
      <c r="S15896" s="4" t="str">
        <f t="shared" si="248"/>
        <v>1997</v>
      </c>
    </row>
    <row r="15897" spans="1:19" hidden="1" x14ac:dyDescent="0.35">
      <c r="A15897" t="s">
        <v>105523</v>
      </c>
      <c r="B15897" t="s">
        <v>105524</v>
      </c>
      <c r="C15897" t="s">
        <v>105528</v>
      </c>
      <c r="D15897" t="s">
        <v>105529</v>
      </c>
      <c r="E15897" t="s">
        <v>105530</v>
      </c>
      <c r="F15897" t="s">
        <v>105531</v>
      </c>
      <c r="I15897" t="s">
        <v>105532</v>
      </c>
      <c r="J15897" t="s">
        <v>105533</v>
      </c>
      <c r="M15897" t="s">
        <v>112315</v>
      </c>
      <c r="N15897" t="s">
        <v>16314</v>
      </c>
      <c r="O15897" s="3" t="s">
        <v>105534</v>
      </c>
      <c r="P15897" t="s">
        <v>16314</v>
      </c>
      <c r="Q15897" t="s">
        <v>16314</v>
      </c>
      <c r="R15897" t="s">
        <v>105534</v>
      </c>
      <c r="S15897" s="4" t="str">
        <f t="shared" si="248"/>
        <v>1997</v>
      </c>
    </row>
    <row r="15898" spans="1:19" ht="29" hidden="1" x14ac:dyDescent="0.35">
      <c r="A15898" t="s">
        <v>105530</v>
      </c>
      <c r="B15898" t="s">
        <v>105531</v>
      </c>
      <c r="C15898" t="s">
        <v>105535</v>
      </c>
      <c r="D15898" t="s">
        <v>105536</v>
      </c>
      <c r="E15898" t="s">
        <v>105537</v>
      </c>
      <c r="F15898" t="s">
        <v>105538</v>
      </c>
      <c r="I15898" t="s">
        <v>25768</v>
      </c>
      <c r="J15898" t="s">
        <v>22709</v>
      </c>
      <c r="K15898" s="2" t="s">
        <v>78795</v>
      </c>
      <c r="M15898" t="s">
        <v>16314</v>
      </c>
      <c r="N15898" t="s">
        <v>16314</v>
      </c>
      <c r="O15898" s="3" t="s">
        <v>105539</v>
      </c>
      <c r="P15898" t="s">
        <v>16314</v>
      </c>
      <c r="Q15898" t="s">
        <v>16314</v>
      </c>
      <c r="R15898" t="s">
        <v>105539</v>
      </c>
      <c r="S15898" s="4" t="str">
        <f t="shared" si="248"/>
        <v>1997</v>
      </c>
    </row>
    <row r="15899" spans="1:19" hidden="1" x14ac:dyDescent="0.35">
      <c r="A15899" t="s">
        <v>105537</v>
      </c>
      <c r="B15899" t="s">
        <v>105538</v>
      </c>
      <c r="C15899" t="s">
        <v>105540</v>
      </c>
      <c r="D15899" t="s">
        <v>105541</v>
      </c>
      <c r="E15899" t="s">
        <v>105542</v>
      </c>
      <c r="F15899" t="s">
        <v>105543</v>
      </c>
      <c r="I15899" t="s">
        <v>105544</v>
      </c>
      <c r="J15899" t="s">
        <v>105545</v>
      </c>
      <c r="M15899" t="s">
        <v>112315</v>
      </c>
      <c r="N15899" t="s">
        <v>16314</v>
      </c>
      <c r="O15899" s="3" t="s">
        <v>105546</v>
      </c>
      <c r="P15899" t="s">
        <v>16314</v>
      </c>
      <c r="Q15899" t="s">
        <v>16314</v>
      </c>
      <c r="R15899" t="s">
        <v>105546</v>
      </c>
      <c r="S15899" s="4" t="str">
        <f t="shared" si="248"/>
        <v>1997</v>
      </c>
    </row>
    <row r="15900" spans="1:19" hidden="1" x14ac:dyDescent="0.35">
      <c r="A15900" t="s">
        <v>105542</v>
      </c>
      <c r="B15900" t="s">
        <v>105543</v>
      </c>
      <c r="C15900" t="s">
        <v>105547</v>
      </c>
      <c r="D15900" t="s">
        <v>105548</v>
      </c>
      <c r="E15900" t="s">
        <v>105549</v>
      </c>
      <c r="F15900" t="s">
        <v>105550</v>
      </c>
      <c r="I15900" t="s">
        <v>105551</v>
      </c>
      <c r="J15900" t="s">
        <v>105552</v>
      </c>
      <c r="M15900" t="s">
        <v>112308</v>
      </c>
      <c r="N15900" t="s">
        <v>16314</v>
      </c>
      <c r="O15900" s="3" t="s">
        <v>105553</v>
      </c>
      <c r="P15900" t="s">
        <v>16314</v>
      </c>
      <c r="Q15900" t="s">
        <v>16314</v>
      </c>
      <c r="R15900" t="s">
        <v>105553</v>
      </c>
      <c r="S15900" s="4" t="str">
        <f t="shared" si="248"/>
        <v>1997</v>
      </c>
    </row>
    <row r="15901" spans="1:19" hidden="1" x14ac:dyDescent="0.35">
      <c r="A15901" t="s">
        <v>105549</v>
      </c>
      <c r="B15901" t="s">
        <v>105550</v>
      </c>
      <c r="C15901" t="s">
        <v>105554</v>
      </c>
      <c r="D15901" t="s">
        <v>105555</v>
      </c>
      <c r="E15901" t="s">
        <v>105556</v>
      </c>
      <c r="F15901" t="s">
        <v>105557</v>
      </c>
      <c r="I15901" t="s">
        <v>512</v>
      </c>
      <c r="J15901" t="s">
        <v>512</v>
      </c>
      <c r="M15901" t="s">
        <v>112297</v>
      </c>
      <c r="N15901" t="s">
        <v>16314</v>
      </c>
      <c r="O15901" s="3" t="s">
        <v>105558</v>
      </c>
      <c r="P15901" t="s">
        <v>16314</v>
      </c>
      <c r="Q15901" t="s">
        <v>16314</v>
      </c>
      <c r="R15901" t="s">
        <v>105558</v>
      </c>
      <c r="S15901" s="4" t="str">
        <f t="shared" si="248"/>
        <v>1997</v>
      </c>
    </row>
    <row r="15902" spans="1:19" hidden="1" x14ac:dyDescent="0.35">
      <c r="A15902" t="s">
        <v>105556</v>
      </c>
      <c r="B15902" t="s">
        <v>105557</v>
      </c>
      <c r="C15902" t="s">
        <v>105559</v>
      </c>
      <c r="D15902" t="s">
        <v>105560</v>
      </c>
      <c r="E15902" t="s">
        <v>105561</v>
      </c>
      <c r="F15902" t="s">
        <v>105562</v>
      </c>
      <c r="I15902" t="s">
        <v>512</v>
      </c>
      <c r="J15902" t="s">
        <v>512</v>
      </c>
      <c r="M15902" t="s">
        <v>112297</v>
      </c>
      <c r="N15902" t="s">
        <v>16314</v>
      </c>
      <c r="O15902" s="3" t="s">
        <v>105563</v>
      </c>
      <c r="P15902" t="s">
        <v>16314</v>
      </c>
      <c r="Q15902" t="s">
        <v>16314</v>
      </c>
      <c r="R15902" t="s">
        <v>105563</v>
      </c>
      <c r="S15902" s="4" t="str">
        <f t="shared" si="248"/>
        <v>1997</v>
      </c>
    </row>
    <row r="15903" spans="1:19" hidden="1" x14ac:dyDescent="0.35">
      <c r="A15903" t="s">
        <v>105561</v>
      </c>
      <c r="B15903" t="s">
        <v>105562</v>
      </c>
      <c r="C15903" t="s">
        <v>105564</v>
      </c>
      <c r="D15903" t="s">
        <v>105565</v>
      </c>
      <c r="E15903" t="s">
        <v>105566</v>
      </c>
      <c r="F15903" t="s">
        <v>105567</v>
      </c>
      <c r="I15903" t="s">
        <v>105568</v>
      </c>
      <c r="J15903" t="s">
        <v>105569</v>
      </c>
      <c r="M15903" t="s">
        <v>112308</v>
      </c>
      <c r="N15903" t="s">
        <v>16314</v>
      </c>
      <c r="O15903" s="3" t="s">
        <v>105570</v>
      </c>
      <c r="P15903" t="s">
        <v>16314</v>
      </c>
      <c r="Q15903" t="s">
        <v>16314</v>
      </c>
      <c r="R15903" t="s">
        <v>105570</v>
      </c>
      <c r="S15903" s="4" t="str">
        <f t="shared" si="248"/>
        <v>1997</v>
      </c>
    </row>
    <row r="15904" spans="1:19" hidden="1" x14ac:dyDescent="0.35">
      <c r="A15904" t="s">
        <v>105566</v>
      </c>
      <c r="B15904" t="s">
        <v>105567</v>
      </c>
      <c r="C15904" t="s">
        <v>105571</v>
      </c>
      <c r="D15904" t="s">
        <v>105572</v>
      </c>
      <c r="E15904" t="s">
        <v>105573</v>
      </c>
      <c r="F15904" t="s">
        <v>105574</v>
      </c>
      <c r="I15904" t="s">
        <v>105575</v>
      </c>
      <c r="J15904" t="s">
        <v>105576</v>
      </c>
      <c r="M15904" t="s">
        <v>112308</v>
      </c>
      <c r="N15904" t="s">
        <v>16314</v>
      </c>
      <c r="O15904" s="3" t="s">
        <v>105577</v>
      </c>
      <c r="P15904" t="s">
        <v>16314</v>
      </c>
      <c r="Q15904" t="s">
        <v>16314</v>
      </c>
      <c r="R15904" t="s">
        <v>105577</v>
      </c>
      <c r="S15904" s="4" t="str">
        <f t="shared" si="248"/>
        <v>1997</v>
      </c>
    </row>
    <row r="15905" spans="1:19" hidden="1" x14ac:dyDescent="0.35">
      <c r="A15905" t="s">
        <v>105573</v>
      </c>
      <c r="B15905" t="s">
        <v>105574</v>
      </c>
      <c r="C15905" t="s">
        <v>105578</v>
      </c>
      <c r="D15905" t="s">
        <v>105579</v>
      </c>
      <c r="E15905" t="s">
        <v>105580</v>
      </c>
      <c r="F15905" t="s">
        <v>105581</v>
      </c>
      <c r="I15905" t="s">
        <v>105582</v>
      </c>
      <c r="J15905" t="s">
        <v>105583</v>
      </c>
      <c r="M15905" t="s">
        <v>112297</v>
      </c>
      <c r="N15905" t="s">
        <v>16314</v>
      </c>
      <c r="O15905" s="3" t="s">
        <v>105584</v>
      </c>
      <c r="P15905" t="s">
        <v>16314</v>
      </c>
      <c r="Q15905" t="s">
        <v>16314</v>
      </c>
      <c r="R15905" t="s">
        <v>105584</v>
      </c>
      <c r="S15905" s="4" t="str">
        <f t="shared" si="248"/>
        <v>1997</v>
      </c>
    </row>
    <row r="15906" spans="1:19" ht="29" hidden="1" x14ac:dyDescent="0.35">
      <c r="A15906" t="s">
        <v>105580</v>
      </c>
      <c r="B15906" t="s">
        <v>105581</v>
      </c>
      <c r="C15906" t="s">
        <v>105585</v>
      </c>
      <c r="D15906" t="s">
        <v>105586</v>
      </c>
      <c r="E15906" t="s">
        <v>105587</v>
      </c>
      <c r="F15906" t="s">
        <v>105588</v>
      </c>
      <c r="I15906" t="s">
        <v>105589</v>
      </c>
      <c r="J15906" t="s">
        <v>105590</v>
      </c>
      <c r="K15906" s="2" t="s">
        <v>78795</v>
      </c>
      <c r="M15906" t="s">
        <v>16314</v>
      </c>
      <c r="N15906" t="s">
        <v>16314</v>
      </c>
      <c r="O15906" s="3" t="s">
        <v>105591</v>
      </c>
      <c r="P15906" t="s">
        <v>16314</v>
      </c>
      <c r="Q15906" t="s">
        <v>16314</v>
      </c>
      <c r="R15906" t="s">
        <v>105591</v>
      </c>
      <c r="S15906" s="4" t="str">
        <f t="shared" si="248"/>
        <v>1997</v>
      </c>
    </row>
    <row r="15907" spans="1:19" ht="29" hidden="1" x14ac:dyDescent="0.35">
      <c r="A15907" t="s">
        <v>105587</v>
      </c>
      <c r="B15907" t="s">
        <v>105588</v>
      </c>
      <c r="C15907" t="s">
        <v>105592</v>
      </c>
      <c r="D15907" t="s">
        <v>105593</v>
      </c>
      <c r="E15907" t="s">
        <v>105594</v>
      </c>
      <c r="F15907" t="s">
        <v>105595</v>
      </c>
      <c r="I15907" t="s">
        <v>105596</v>
      </c>
      <c r="J15907" t="s">
        <v>2871</v>
      </c>
      <c r="K15907" s="2" t="s">
        <v>78795</v>
      </c>
      <c r="M15907" t="s">
        <v>16314</v>
      </c>
      <c r="N15907" t="s">
        <v>16314</v>
      </c>
      <c r="O15907" s="3" t="s">
        <v>105597</v>
      </c>
      <c r="P15907" t="s">
        <v>16314</v>
      </c>
      <c r="Q15907" t="s">
        <v>16314</v>
      </c>
      <c r="R15907" t="s">
        <v>105597</v>
      </c>
      <c r="S15907" s="4" t="str">
        <f t="shared" si="248"/>
        <v>1997</v>
      </c>
    </row>
    <row r="15908" spans="1:19" hidden="1" x14ac:dyDescent="0.35">
      <c r="A15908" t="s">
        <v>105594</v>
      </c>
      <c r="B15908" t="s">
        <v>105595</v>
      </c>
      <c r="C15908" t="s">
        <v>105598</v>
      </c>
      <c r="D15908" t="s">
        <v>105599</v>
      </c>
      <c r="E15908" t="s">
        <v>105600</v>
      </c>
      <c r="F15908" t="s">
        <v>105601</v>
      </c>
      <c r="I15908" t="s">
        <v>105602</v>
      </c>
      <c r="J15908" t="s">
        <v>105603</v>
      </c>
      <c r="M15908" t="s">
        <v>112297</v>
      </c>
      <c r="N15908" t="s">
        <v>16314</v>
      </c>
      <c r="O15908" s="3" t="s">
        <v>105604</v>
      </c>
      <c r="P15908" t="s">
        <v>16314</v>
      </c>
      <c r="Q15908" t="s">
        <v>16314</v>
      </c>
      <c r="R15908" t="s">
        <v>105604</v>
      </c>
      <c r="S15908" s="4" t="str">
        <f t="shared" si="248"/>
        <v>1997</v>
      </c>
    </row>
    <row r="15909" spans="1:19" hidden="1" x14ac:dyDescent="0.35">
      <c r="A15909" t="s">
        <v>105600</v>
      </c>
      <c r="B15909" t="s">
        <v>105601</v>
      </c>
      <c r="C15909" t="s">
        <v>105605</v>
      </c>
      <c r="D15909" t="s">
        <v>105606</v>
      </c>
      <c r="E15909" t="s">
        <v>105607</v>
      </c>
      <c r="F15909" t="s">
        <v>105608</v>
      </c>
      <c r="I15909" t="s">
        <v>105609</v>
      </c>
      <c r="J15909" t="s">
        <v>105610</v>
      </c>
      <c r="M15909" t="s">
        <v>112308</v>
      </c>
      <c r="N15909" t="s">
        <v>16314</v>
      </c>
      <c r="O15909" s="3" t="s">
        <v>105611</v>
      </c>
      <c r="P15909" t="s">
        <v>16314</v>
      </c>
      <c r="Q15909" t="s">
        <v>16314</v>
      </c>
      <c r="R15909" t="s">
        <v>105611</v>
      </c>
      <c r="S15909" s="4" t="str">
        <f t="shared" si="248"/>
        <v>1997</v>
      </c>
    </row>
    <row r="15910" spans="1:19" hidden="1" x14ac:dyDescent="0.35">
      <c r="A15910" t="s">
        <v>105607</v>
      </c>
      <c r="B15910" t="s">
        <v>105608</v>
      </c>
      <c r="C15910" t="s">
        <v>105612</v>
      </c>
      <c r="D15910" t="s">
        <v>105613</v>
      </c>
      <c r="E15910" t="s">
        <v>105614</v>
      </c>
      <c r="F15910" t="s">
        <v>105615</v>
      </c>
      <c r="I15910" t="s">
        <v>105616</v>
      </c>
      <c r="J15910" t="s">
        <v>105617</v>
      </c>
      <c r="M15910" t="s">
        <v>112305</v>
      </c>
      <c r="N15910" t="s">
        <v>16314</v>
      </c>
      <c r="O15910" s="3" t="s">
        <v>105618</v>
      </c>
      <c r="P15910" t="s">
        <v>16314</v>
      </c>
      <c r="Q15910" t="s">
        <v>16314</v>
      </c>
      <c r="R15910" t="s">
        <v>105618</v>
      </c>
      <c r="S15910" s="4" t="str">
        <f t="shared" si="248"/>
        <v>1997</v>
      </c>
    </row>
    <row r="15911" spans="1:19" hidden="1" x14ac:dyDescent="0.35">
      <c r="A15911" t="s">
        <v>105614</v>
      </c>
      <c r="B15911" t="s">
        <v>105615</v>
      </c>
      <c r="C15911" t="s">
        <v>105619</v>
      </c>
      <c r="D15911" t="s">
        <v>105620</v>
      </c>
      <c r="E15911" t="s">
        <v>105621</v>
      </c>
      <c r="F15911" t="s">
        <v>105622</v>
      </c>
      <c r="I15911" t="s">
        <v>105623</v>
      </c>
      <c r="J15911" t="s">
        <v>105624</v>
      </c>
      <c r="M15911" t="s">
        <v>112297</v>
      </c>
      <c r="N15911" t="s">
        <v>16314</v>
      </c>
      <c r="O15911" s="3" t="s">
        <v>105625</v>
      </c>
      <c r="P15911" t="s">
        <v>16314</v>
      </c>
      <c r="Q15911" t="s">
        <v>16314</v>
      </c>
      <c r="R15911" t="s">
        <v>105625</v>
      </c>
      <c r="S15911" s="4" t="str">
        <f t="shared" si="248"/>
        <v>1997</v>
      </c>
    </row>
    <row r="15912" spans="1:19" hidden="1" x14ac:dyDescent="0.35">
      <c r="A15912" t="s">
        <v>105621</v>
      </c>
      <c r="B15912" t="s">
        <v>105622</v>
      </c>
      <c r="C15912" t="s">
        <v>105626</v>
      </c>
      <c r="D15912" t="s">
        <v>105627</v>
      </c>
      <c r="E15912" t="s">
        <v>105628</v>
      </c>
      <c r="F15912" t="s">
        <v>105629</v>
      </c>
      <c r="I15912" t="s">
        <v>105630</v>
      </c>
      <c r="J15912" t="s">
        <v>105631</v>
      </c>
      <c r="M15912" t="s">
        <v>112297</v>
      </c>
      <c r="N15912" t="s">
        <v>16314</v>
      </c>
      <c r="O15912" s="3" t="s">
        <v>105632</v>
      </c>
      <c r="P15912" t="s">
        <v>16314</v>
      </c>
      <c r="Q15912" t="s">
        <v>16314</v>
      </c>
      <c r="R15912" t="s">
        <v>105632</v>
      </c>
      <c r="S15912" s="4" t="str">
        <f t="shared" si="248"/>
        <v>1997</v>
      </c>
    </row>
    <row r="15913" spans="1:19" hidden="1" x14ac:dyDescent="0.35">
      <c r="A15913" t="s">
        <v>105628</v>
      </c>
      <c r="B15913" t="s">
        <v>105629</v>
      </c>
      <c r="C15913" t="s">
        <v>105633</v>
      </c>
      <c r="D15913" t="s">
        <v>105634</v>
      </c>
      <c r="E15913" t="s">
        <v>105635</v>
      </c>
      <c r="F15913" t="s">
        <v>105636</v>
      </c>
      <c r="I15913" t="s">
        <v>105637</v>
      </c>
      <c r="J15913" t="s">
        <v>105638</v>
      </c>
      <c r="M15913" t="s">
        <v>112308</v>
      </c>
      <c r="N15913" t="s">
        <v>16314</v>
      </c>
      <c r="O15913" s="3" t="s">
        <v>105639</v>
      </c>
      <c r="P15913" t="s">
        <v>16314</v>
      </c>
      <c r="Q15913" t="s">
        <v>16314</v>
      </c>
      <c r="R15913" t="s">
        <v>105639</v>
      </c>
      <c r="S15913" s="4" t="str">
        <f t="shared" si="248"/>
        <v>1997</v>
      </c>
    </row>
    <row r="15914" spans="1:19" hidden="1" x14ac:dyDescent="0.35">
      <c r="A15914" t="s">
        <v>105635</v>
      </c>
      <c r="B15914" t="s">
        <v>105636</v>
      </c>
      <c r="C15914" t="s">
        <v>105640</v>
      </c>
      <c r="D15914" t="s">
        <v>105641</v>
      </c>
      <c r="E15914" s="1" t="s">
        <v>105642</v>
      </c>
      <c r="F15914" s="1" t="s">
        <v>105643</v>
      </c>
      <c r="I15914" t="s">
        <v>105644</v>
      </c>
      <c r="J15914" t="s">
        <v>105645</v>
      </c>
      <c r="M15914" t="s">
        <v>112308</v>
      </c>
      <c r="N15914" t="s">
        <v>16314</v>
      </c>
      <c r="O15914" s="3" t="s">
        <v>105646</v>
      </c>
      <c r="P15914" t="s">
        <v>16314</v>
      </c>
      <c r="Q15914" t="s">
        <v>16314</v>
      </c>
      <c r="R15914" t="s">
        <v>105646</v>
      </c>
      <c r="S15914" s="4" t="str">
        <f t="shared" si="248"/>
        <v>1997</v>
      </c>
    </row>
    <row r="15915" spans="1:19" hidden="1" x14ac:dyDescent="0.35">
      <c r="A15915" s="1" t="s">
        <v>105642</v>
      </c>
      <c r="B15915" s="1" t="s">
        <v>105643</v>
      </c>
      <c r="C15915" t="s">
        <v>105647</v>
      </c>
      <c r="D15915" t="s">
        <v>105648</v>
      </c>
      <c r="E15915" t="s">
        <v>105649</v>
      </c>
      <c r="F15915" t="s">
        <v>105650</v>
      </c>
      <c r="I15915" t="s">
        <v>105651</v>
      </c>
      <c r="J15915" t="s">
        <v>105652</v>
      </c>
      <c r="M15915" t="s">
        <v>112315</v>
      </c>
      <c r="N15915" t="s">
        <v>16314</v>
      </c>
      <c r="O15915" s="3" t="s">
        <v>105653</v>
      </c>
      <c r="P15915" t="s">
        <v>16314</v>
      </c>
      <c r="Q15915" t="s">
        <v>16314</v>
      </c>
      <c r="R15915" t="s">
        <v>105653</v>
      </c>
      <c r="S15915" s="4" t="str">
        <f t="shared" si="248"/>
        <v>1997</v>
      </c>
    </row>
    <row r="15916" spans="1:19" hidden="1" x14ac:dyDescent="0.35">
      <c r="A15916" t="s">
        <v>105649</v>
      </c>
      <c r="B15916" t="s">
        <v>105650</v>
      </c>
      <c r="C15916" t="s">
        <v>105654</v>
      </c>
      <c r="D15916" t="s">
        <v>105655</v>
      </c>
      <c r="E15916" t="s">
        <v>105656</v>
      </c>
      <c r="F15916" t="s">
        <v>105657</v>
      </c>
      <c r="I15916" t="s">
        <v>512</v>
      </c>
      <c r="J15916" t="s">
        <v>512</v>
      </c>
      <c r="M15916" t="s">
        <v>112297</v>
      </c>
      <c r="N15916" t="s">
        <v>16314</v>
      </c>
      <c r="O15916" s="3" t="s">
        <v>105658</v>
      </c>
      <c r="P15916" t="s">
        <v>16314</v>
      </c>
      <c r="Q15916" t="s">
        <v>16314</v>
      </c>
      <c r="R15916" t="s">
        <v>105658</v>
      </c>
      <c r="S15916" s="4" t="str">
        <f t="shared" si="248"/>
        <v>1997</v>
      </c>
    </row>
    <row r="15917" spans="1:19" hidden="1" x14ac:dyDescent="0.35">
      <c r="A15917" t="s">
        <v>105656</v>
      </c>
      <c r="B15917" t="s">
        <v>105657</v>
      </c>
      <c r="C15917" t="s">
        <v>105659</v>
      </c>
      <c r="D15917" t="s">
        <v>105660</v>
      </c>
      <c r="E15917" t="s">
        <v>105661</v>
      </c>
      <c r="F15917" t="s">
        <v>105662</v>
      </c>
      <c r="I15917" t="s">
        <v>105663</v>
      </c>
      <c r="J15917" t="s">
        <v>105664</v>
      </c>
      <c r="M15917" t="s">
        <v>112315</v>
      </c>
      <c r="N15917" t="s">
        <v>16314</v>
      </c>
      <c r="O15917" s="3" t="s">
        <v>105665</v>
      </c>
      <c r="P15917" t="s">
        <v>16314</v>
      </c>
      <c r="Q15917" t="s">
        <v>16314</v>
      </c>
      <c r="R15917" t="s">
        <v>105665</v>
      </c>
      <c r="S15917" s="4" t="str">
        <f t="shared" si="248"/>
        <v>1997</v>
      </c>
    </row>
    <row r="15918" spans="1:19" hidden="1" x14ac:dyDescent="0.35">
      <c r="A15918" t="s">
        <v>105661</v>
      </c>
      <c r="B15918" t="s">
        <v>105662</v>
      </c>
      <c r="C15918" t="s">
        <v>105666</v>
      </c>
      <c r="D15918" t="s">
        <v>105667</v>
      </c>
      <c r="E15918" t="s">
        <v>105668</v>
      </c>
      <c r="F15918" t="s">
        <v>105669</v>
      </c>
      <c r="I15918" t="s">
        <v>105670</v>
      </c>
      <c r="J15918" t="s">
        <v>105671</v>
      </c>
      <c r="M15918" t="s">
        <v>112315</v>
      </c>
      <c r="N15918" t="s">
        <v>16314</v>
      </c>
      <c r="O15918" s="3" t="s">
        <v>105672</v>
      </c>
      <c r="P15918" t="s">
        <v>16314</v>
      </c>
      <c r="Q15918" t="s">
        <v>16314</v>
      </c>
      <c r="R15918" t="s">
        <v>105672</v>
      </c>
      <c r="S15918" s="4" t="str">
        <f t="shared" si="248"/>
        <v>1997</v>
      </c>
    </row>
    <row r="15919" spans="1:19" hidden="1" x14ac:dyDescent="0.35">
      <c r="A15919" t="s">
        <v>105668</v>
      </c>
      <c r="B15919" t="s">
        <v>105669</v>
      </c>
      <c r="C15919" t="s">
        <v>105673</v>
      </c>
      <c r="D15919" t="s">
        <v>105674</v>
      </c>
      <c r="E15919" t="s">
        <v>105675</v>
      </c>
      <c r="F15919" t="s">
        <v>105676</v>
      </c>
      <c r="I15919" t="s">
        <v>105677</v>
      </c>
      <c r="J15919" t="s">
        <v>105678</v>
      </c>
      <c r="M15919" t="s">
        <v>112315</v>
      </c>
      <c r="N15919" t="s">
        <v>16314</v>
      </c>
      <c r="O15919" s="3" t="s">
        <v>105679</v>
      </c>
      <c r="P15919" t="s">
        <v>16314</v>
      </c>
      <c r="Q15919" t="s">
        <v>16314</v>
      </c>
      <c r="R15919" t="s">
        <v>105679</v>
      </c>
      <c r="S15919" s="4" t="str">
        <f t="shared" si="248"/>
        <v>1997</v>
      </c>
    </row>
    <row r="15920" spans="1:19" hidden="1" x14ac:dyDescent="0.35">
      <c r="A15920" t="s">
        <v>105675</v>
      </c>
      <c r="B15920" t="s">
        <v>105676</v>
      </c>
      <c r="C15920" t="s">
        <v>105680</v>
      </c>
      <c r="D15920" t="s">
        <v>105681</v>
      </c>
      <c r="E15920" t="s">
        <v>105682</v>
      </c>
      <c r="F15920" t="s">
        <v>105683</v>
      </c>
      <c r="I15920" t="s">
        <v>105684</v>
      </c>
      <c r="J15920" t="s">
        <v>105685</v>
      </c>
      <c r="M15920" t="s">
        <v>112308</v>
      </c>
      <c r="N15920" t="s">
        <v>16314</v>
      </c>
      <c r="O15920" s="3" t="s">
        <v>105686</v>
      </c>
      <c r="P15920" t="s">
        <v>16314</v>
      </c>
      <c r="Q15920" t="s">
        <v>16314</v>
      </c>
      <c r="R15920" t="s">
        <v>105686</v>
      </c>
      <c r="S15920" s="4" t="str">
        <f t="shared" si="248"/>
        <v>1997</v>
      </c>
    </row>
    <row r="15921" spans="1:19" hidden="1" x14ac:dyDescent="0.35">
      <c r="A15921" t="s">
        <v>105682</v>
      </c>
      <c r="B15921" t="s">
        <v>105683</v>
      </c>
      <c r="C15921" t="s">
        <v>105687</v>
      </c>
      <c r="D15921" t="s">
        <v>105688</v>
      </c>
      <c r="E15921" t="s">
        <v>105689</v>
      </c>
      <c r="F15921" t="s">
        <v>105690</v>
      </c>
      <c r="I15921" t="s">
        <v>105691</v>
      </c>
      <c r="J15921" t="s">
        <v>105692</v>
      </c>
      <c r="M15921" t="s">
        <v>112308</v>
      </c>
      <c r="N15921" t="s">
        <v>16314</v>
      </c>
      <c r="O15921" s="3" t="s">
        <v>105693</v>
      </c>
      <c r="P15921" t="s">
        <v>16314</v>
      </c>
      <c r="Q15921" t="s">
        <v>16314</v>
      </c>
      <c r="R15921" t="s">
        <v>105693</v>
      </c>
      <c r="S15921" s="4" t="str">
        <f t="shared" si="248"/>
        <v>1997</v>
      </c>
    </row>
    <row r="15922" spans="1:19" ht="29" hidden="1" x14ac:dyDescent="0.35">
      <c r="A15922" t="s">
        <v>105689</v>
      </c>
      <c r="B15922" t="s">
        <v>105690</v>
      </c>
      <c r="C15922" t="s">
        <v>105694</v>
      </c>
      <c r="D15922" t="s">
        <v>105695</v>
      </c>
      <c r="E15922" t="s">
        <v>105696</v>
      </c>
      <c r="F15922">
        <v>535602425</v>
      </c>
      <c r="I15922" t="s">
        <v>105697</v>
      </c>
      <c r="J15922" t="s">
        <v>105698</v>
      </c>
      <c r="K15922" s="2" t="s">
        <v>78795</v>
      </c>
      <c r="M15922" t="s">
        <v>16314</v>
      </c>
      <c r="N15922" t="s">
        <v>16314</v>
      </c>
      <c r="O15922" s="3" t="s">
        <v>105699</v>
      </c>
      <c r="P15922" t="s">
        <v>16314</v>
      </c>
      <c r="Q15922" t="s">
        <v>16314</v>
      </c>
      <c r="R15922" t="s">
        <v>105699</v>
      </c>
      <c r="S15922" s="4" t="str">
        <f t="shared" si="248"/>
        <v>1997</v>
      </c>
    </row>
    <row r="15923" spans="1:19" hidden="1" x14ac:dyDescent="0.35">
      <c r="A15923" t="s">
        <v>105696</v>
      </c>
      <c r="B15923">
        <v>535602425</v>
      </c>
      <c r="C15923" t="s">
        <v>105700</v>
      </c>
      <c r="D15923" t="s">
        <v>105701</v>
      </c>
      <c r="E15923" t="s">
        <v>105702</v>
      </c>
      <c r="F15923" t="s">
        <v>105703</v>
      </c>
      <c r="I15923" t="s">
        <v>105704</v>
      </c>
      <c r="J15923" t="s">
        <v>105705</v>
      </c>
      <c r="M15923" t="s">
        <v>112308</v>
      </c>
      <c r="N15923" t="s">
        <v>16314</v>
      </c>
      <c r="O15923" s="3" t="s">
        <v>105706</v>
      </c>
      <c r="P15923" t="s">
        <v>16314</v>
      </c>
      <c r="Q15923" t="s">
        <v>16314</v>
      </c>
      <c r="R15923" t="s">
        <v>105706</v>
      </c>
      <c r="S15923" s="4" t="str">
        <f t="shared" si="248"/>
        <v>1997</v>
      </c>
    </row>
    <row r="15924" spans="1:19" hidden="1" x14ac:dyDescent="0.35">
      <c r="A15924" t="s">
        <v>105702</v>
      </c>
      <c r="B15924" t="s">
        <v>105703</v>
      </c>
      <c r="C15924" t="s">
        <v>105707</v>
      </c>
      <c r="D15924" t="s">
        <v>105708</v>
      </c>
      <c r="E15924" t="s">
        <v>105709</v>
      </c>
      <c r="F15924" t="s">
        <v>105710</v>
      </c>
      <c r="I15924" t="s">
        <v>105711</v>
      </c>
      <c r="J15924" t="s">
        <v>105712</v>
      </c>
      <c r="M15924" t="s">
        <v>112315</v>
      </c>
      <c r="N15924" t="s">
        <v>16314</v>
      </c>
      <c r="O15924" s="3" t="s">
        <v>105713</v>
      </c>
      <c r="P15924" t="s">
        <v>16314</v>
      </c>
      <c r="Q15924" t="s">
        <v>16314</v>
      </c>
      <c r="R15924" t="s">
        <v>105713</v>
      </c>
      <c r="S15924" s="4" t="str">
        <f t="shared" si="248"/>
        <v>1997</v>
      </c>
    </row>
    <row r="15925" spans="1:19" ht="29" hidden="1" x14ac:dyDescent="0.35">
      <c r="A15925" t="s">
        <v>105709</v>
      </c>
      <c r="B15925" t="s">
        <v>105710</v>
      </c>
      <c r="C15925" t="s">
        <v>105714</v>
      </c>
      <c r="D15925" t="s">
        <v>105715</v>
      </c>
      <c r="E15925" t="s">
        <v>105716</v>
      </c>
      <c r="F15925" t="s">
        <v>105717</v>
      </c>
      <c r="I15925" t="s">
        <v>105718</v>
      </c>
      <c r="J15925" t="s">
        <v>28707</v>
      </c>
      <c r="K15925" s="2" t="s">
        <v>78795</v>
      </c>
      <c r="M15925" t="s">
        <v>16314</v>
      </c>
      <c r="N15925" t="s">
        <v>16314</v>
      </c>
      <c r="O15925" s="3" t="s">
        <v>105719</v>
      </c>
      <c r="P15925" t="s">
        <v>16314</v>
      </c>
      <c r="Q15925" t="s">
        <v>16314</v>
      </c>
      <c r="R15925" t="s">
        <v>105719</v>
      </c>
      <c r="S15925" s="4" t="str">
        <f t="shared" si="248"/>
        <v>1997</v>
      </c>
    </row>
    <row r="15926" spans="1:19" hidden="1" x14ac:dyDescent="0.35">
      <c r="A15926" t="s">
        <v>105716</v>
      </c>
      <c r="B15926" t="s">
        <v>105717</v>
      </c>
      <c r="C15926" t="s">
        <v>105720</v>
      </c>
      <c r="D15926" t="s">
        <v>105721</v>
      </c>
      <c r="E15926" t="s">
        <v>105722</v>
      </c>
      <c r="F15926" t="s">
        <v>105723</v>
      </c>
      <c r="I15926" t="s">
        <v>105724</v>
      </c>
      <c r="J15926" t="s">
        <v>105725</v>
      </c>
      <c r="M15926" t="s">
        <v>112308</v>
      </c>
      <c r="N15926" t="s">
        <v>16314</v>
      </c>
      <c r="O15926" s="3" t="s">
        <v>105726</v>
      </c>
      <c r="P15926" t="s">
        <v>16314</v>
      </c>
      <c r="Q15926" t="s">
        <v>16314</v>
      </c>
      <c r="R15926" t="s">
        <v>105726</v>
      </c>
      <c r="S15926" s="4" t="str">
        <f t="shared" si="248"/>
        <v>1997</v>
      </c>
    </row>
    <row r="15927" spans="1:19" hidden="1" x14ac:dyDescent="0.35">
      <c r="A15927" t="s">
        <v>105722</v>
      </c>
      <c r="B15927" t="s">
        <v>105723</v>
      </c>
      <c r="C15927" t="s">
        <v>105727</v>
      </c>
      <c r="D15927" t="s">
        <v>105728</v>
      </c>
      <c r="E15927" t="s">
        <v>105729</v>
      </c>
      <c r="F15927" t="s">
        <v>105730</v>
      </c>
      <c r="I15927" t="s">
        <v>105731</v>
      </c>
      <c r="J15927" t="s">
        <v>105732</v>
      </c>
      <c r="M15927" t="s">
        <v>112297</v>
      </c>
      <c r="N15927" t="s">
        <v>16314</v>
      </c>
      <c r="O15927" s="3" t="s">
        <v>105733</v>
      </c>
      <c r="P15927" t="s">
        <v>16314</v>
      </c>
      <c r="Q15927" t="s">
        <v>16314</v>
      </c>
      <c r="R15927" t="s">
        <v>105733</v>
      </c>
      <c r="S15927" s="4" t="str">
        <f t="shared" si="248"/>
        <v>1997</v>
      </c>
    </row>
    <row r="15928" spans="1:19" hidden="1" x14ac:dyDescent="0.35">
      <c r="A15928" t="s">
        <v>105729</v>
      </c>
      <c r="B15928" t="s">
        <v>105730</v>
      </c>
      <c r="C15928" t="s">
        <v>105734</v>
      </c>
      <c r="D15928" t="s">
        <v>105735</v>
      </c>
      <c r="E15928" t="s">
        <v>105736</v>
      </c>
      <c r="F15928" t="s">
        <v>105737</v>
      </c>
      <c r="I15928" t="s">
        <v>105738</v>
      </c>
      <c r="J15928" t="s">
        <v>105739</v>
      </c>
      <c r="M15928" t="s">
        <v>112297</v>
      </c>
      <c r="N15928" t="s">
        <v>16314</v>
      </c>
      <c r="O15928" s="3" t="s">
        <v>105740</v>
      </c>
      <c r="P15928" t="s">
        <v>16314</v>
      </c>
      <c r="Q15928" t="s">
        <v>16314</v>
      </c>
      <c r="R15928" t="s">
        <v>105740</v>
      </c>
      <c r="S15928" s="4" t="str">
        <f t="shared" si="248"/>
        <v>1997</v>
      </c>
    </row>
    <row r="15929" spans="1:19" hidden="1" x14ac:dyDescent="0.35">
      <c r="A15929" t="s">
        <v>105736</v>
      </c>
      <c r="B15929" t="s">
        <v>105737</v>
      </c>
      <c r="C15929" t="s">
        <v>105741</v>
      </c>
      <c r="D15929" t="s">
        <v>105742</v>
      </c>
      <c r="E15929" t="s">
        <v>105743</v>
      </c>
      <c r="F15929" t="s">
        <v>105744</v>
      </c>
      <c r="I15929" t="s">
        <v>105745</v>
      </c>
      <c r="J15929" t="s">
        <v>105746</v>
      </c>
      <c r="M15929" t="s">
        <v>112308</v>
      </c>
      <c r="N15929" t="s">
        <v>16314</v>
      </c>
      <c r="O15929" s="3" t="s">
        <v>105747</v>
      </c>
      <c r="P15929" t="s">
        <v>16314</v>
      </c>
      <c r="Q15929" t="s">
        <v>16314</v>
      </c>
      <c r="R15929" t="s">
        <v>105747</v>
      </c>
      <c r="S15929" s="4" t="str">
        <f t="shared" si="248"/>
        <v>1997</v>
      </c>
    </row>
    <row r="15930" spans="1:19" hidden="1" x14ac:dyDescent="0.35">
      <c r="A15930" t="s">
        <v>105743</v>
      </c>
      <c r="B15930" t="s">
        <v>105744</v>
      </c>
      <c r="C15930" t="s">
        <v>105748</v>
      </c>
      <c r="D15930" t="s">
        <v>105749</v>
      </c>
      <c r="E15930" t="s">
        <v>105750</v>
      </c>
      <c r="F15930" t="s">
        <v>105751</v>
      </c>
      <c r="I15930" t="s">
        <v>105752</v>
      </c>
      <c r="J15930" t="s">
        <v>105753</v>
      </c>
      <c r="M15930" t="s">
        <v>112308</v>
      </c>
      <c r="N15930" t="s">
        <v>16314</v>
      </c>
      <c r="O15930" s="3" t="s">
        <v>105754</v>
      </c>
      <c r="P15930" t="s">
        <v>16314</v>
      </c>
      <c r="Q15930" t="s">
        <v>16314</v>
      </c>
      <c r="R15930" t="s">
        <v>105754</v>
      </c>
      <c r="S15930" s="4" t="str">
        <f t="shared" si="248"/>
        <v>1997</v>
      </c>
    </row>
    <row r="15931" spans="1:19" hidden="1" x14ac:dyDescent="0.35">
      <c r="A15931" t="s">
        <v>105750</v>
      </c>
      <c r="B15931" t="s">
        <v>105751</v>
      </c>
      <c r="C15931" t="s">
        <v>105755</v>
      </c>
      <c r="D15931" t="s">
        <v>105756</v>
      </c>
      <c r="E15931" t="s">
        <v>105757</v>
      </c>
      <c r="F15931" t="s">
        <v>105758</v>
      </c>
      <c r="I15931" t="s">
        <v>105759</v>
      </c>
      <c r="J15931" t="s">
        <v>105760</v>
      </c>
      <c r="M15931" t="s">
        <v>112308</v>
      </c>
      <c r="N15931" t="s">
        <v>16314</v>
      </c>
      <c r="O15931" s="3" t="s">
        <v>105761</v>
      </c>
      <c r="P15931" t="s">
        <v>16314</v>
      </c>
      <c r="Q15931" t="s">
        <v>16314</v>
      </c>
      <c r="R15931" t="s">
        <v>105761</v>
      </c>
      <c r="S15931" s="4" t="str">
        <f t="shared" si="248"/>
        <v>1997</v>
      </c>
    </row>
    <row r="15932" spans="1:19" hidden="1" x14ac:dyDescent="0.35">
      <c r="A15932" t="s">
        <v>105757</v>
      </c>
      <c r="B15932" t="s">
        <v>105758</v>
      </c>
      <c r="C15932" t="s">
        <v>105762</v>
      </c>
      <c r="D15932" t="s">
        <v>105763</v>
      </c>
      <c r="E15932" t="s">
        <v>105764</v>
      </c>
      <c r="F15932" t="s">
        <v>105765</v>
      </c>
      <c r="I15932" t="s">
        <v>105766</v>
      </c>
      <c r="J15932" t="s">
        <v>105767</v>
      </c>
      <c r="M15932" t="s">
        <v>112308</v>
      </c>
      <c r="N15932" t="s">
        <v>16314</v>
      </c>
      <c r="O15932" s="3" t="s">
        <v>105768</v>
      </c>
      <c r="P15932" t="s">
        <v>16314</v>
      </c>
      <c r="Q15932" t="s">
        <v>16314</v>
      </c>
      <c r="R15932" t="s">
        <v>105768</v>
      </c>
      <c r="S15932" s="4" t="str">
        <f t="shared" si="248"/>
        <v>1997</v>
      </c>
    </row>
    <row r="15933" spans="1:19" hidden="1" x14ac:dyDescent="0.35">
      <c r="A15933" t="s">
        <v>105764</v>
      </c>
      <c r="B15933" t="s">
        <v>105765</v>
      </c>
      <c r="C15933" t="s">
        <v>105769</v>
      </c>
      <c r="D15933" t="s">
        <v>105770</v>
      </c>
      <c r="E15933" t="s">
        <v>105771</v>
      </c>
      <c r="F15933" t="s">
        <v>105772</v>
      </c>
      <c r="I15933" t="s">
        <v>105773</v>
      </c>
      <c r="J15933" t="s">
        <v>105774</v>
      </c>
      <c r="M15933" t="s">
        <v>112308</v>
      </c>
      <c r="N15933" t="s">
        <v>16314</v>
      </c>
      <c r="O15933" s="3" t="s">
        <v>105775</v>
      </c>
      <c r="P15933" t="s">
        <v>16314</v>
      </c>
      <c r="Q15933" t="s">
        <v>16314</v>
      </c>
      <c r="R15933" t="s">
        <v>105775</v>
      </c>
      <c r="S15933" s="4" t="str">
        <f t="shared" si="248"/>
        <v>1997</v>
      </c>
    </row>
    <row r="15934" spans="1:19" hidden="1" x14ac:dyDescent="0.35">
      <c r="A15934" t="s">
        <v>105771</v>
      </c>
      <c r="B15934" t="s">
        <v>105772</v>
      </c>
      <c r="C15934" t="s">
        <v>105776</v>
      </c>
      <c r="D15934" t="s">
        <v>105777</v>
      </c>
      <c r="E15934" t="s">
        <v>105778</v>
      </c>
      <c r="F15934" t="s">
        <v>105779</v>
      </c>
      <c r="I15934" t="s">
        <v>105780</v>
      </c>
      <c r="J15934" t="s">
        <v>105781</v>
      </c>
      <c r="M15934" t="s">
        <v>112308</v>
      </c>
      <c r="N15934" t="s">
        <v>16314</v>
      </c>
      <c r="O15934" s="3" t="s">
        <v>105782</v>
      </c>
      <c r="P15934" t="s">
        <v>16314</v>
      </c>
      <c r="Q15934" t="s">
        <v>16314</v>
      </c>
      <c r="R15934" t="s">
        <v>105782</v>
      </c>
      <c r="S15934" s="4" t="str">
        <f t="shared" si="248"/>
        <v>1997</v>
      </c>
    </row>
    <row r="15935" spans="1:19" hidden="1" x14ac:dyDescent="0.35">
      <c r="A15935" t="s">
        <v>105778</v>
      </c>
      <c r="B15935" t="s">
        <v>105779</v>
      </c>
      <c r="C15935" t="s">
        <v>105783</v>
      </c>
      <c r="D15935" t="s">
        <v>105784</v>
      </c>
      <c r="E15935" t="s">
        <v>105785</v>
      </c>
      <c r="F15935" t="s">
        <v>105786</v>
      </c>
      <c r="I15935" t="s">
        <v>105787</v>
      </c>
      <c r="J15935" t="s">
        <v>105788</v>
      </c>
      <c r="M15935" t="s">
        <v>112297</v>
      </c>
      <c r="N15935" t="s">
        <v>16314</v>
      </c>
      <c r="O15935" s="3" t="s">
        <v>105789</v>
      </c>
      <c r="P15935" t="s">
        <v>16314</v>
      </c>
      <c r="Q15935" t="s">
        <v>16314</v>
      </c>
      <c r="R15935" t="s">
        <v>105789</v>
      </c>
      <c r="S15935" s="4" t="str">
        <f t="shared" si="248"/>
        <v>1997</v>
      </c>
    </row>
    <row r="15936" spans="1:19" hidden="1" x14ac:dyDescent="0.35">
      <c r="A15936" t="s">
        <v>105785</v>
      </c>
      <c r="B15936" t="s">
        <v>105786</v>
      </c>
      <c r="C15936" t="s">
        <v>105790</v>
      </c>
      <c r="D15936" t="s">
        <v>105791</v>
      </c>
      <c r="E15936" t="s">
        <v>105792</v>
      </c>
      <c r="F15936" t="s">
        <v>105793</v>
      </c>
      <c r="I15936" t="s">
        <v>105794</v>
      </c>
      <c r="J15936" t="s">
        <v>105795</v>
      </c>
      <c r="M15936" t="s">
        <v>112308</v>
      </c>
      <c r="N15936" t="s">
        <v>16314</v>
      </c>
      <c r="O15936" s="3" t="s">
        <v>105796</v>
      </c>
      <c r="P15936" t="s">
        <v>16314</v>
      </c>
      <c r="Q15936" t="s">
        <v>16314</v>
      </c>
      <c r="R15936" t="s">
        <v>105796</v>
      </c>
      <c r="S15936" s="4" t="str">
        <f t="shared" si="248"/>
        <v>1997</v>
      </c>
    </row>
    <row r="15937" spans="1:19" hidden="1" x14ac:dyDescent="0.35">
      <c r="A15937" t="s">
        <v>105792</v>
      </c>
      <c r="B15937" t="s">
        <v>105793</v>
      </c>
      <c r="C15937" t="s">
        <v>105797</v>
      </c>
      <c r="D15937" t="s">
        <v>105798</v>
      </c>
      <c r="E15937" t="s">
        <v>105799</v>
      </c>
      <c r="F15937" t="s">
        <v>105800</v>
      </c>
      <c r="I15937" t="s">
        <v>105801</v>
      </c>
      <c r="J15937" t="s">
        <v>105802</v>
      </c>
      <c r="M15937" t="s">
        <v>112308</v>
      </c>
      <c r="N15937" t="s">
        <v>16314</v>
      </c>
      <c r="O15937" s="3" t="s">
        <v>105803</v>
      </c>
      <c r="P15937" t="s">
        <v>16314</v>
      </c>
      <c r="Q15937" t="s">
        <v>16314</v>
      </c>
      <c r="R15937" t="s">
        <v>105803</v>
      </c>
      <c r="S15937" s="4" t="str">
        <f t="shared" si="248"/>
        <v>1997</v>
      </c>
    </row>
    <row r="15938" spans="1:19" hidden="1" x14ac:dyDescent="0.35">
      <c r="A15938" t="s">
        <v>105799</v>
      </c>
      <c r="B15938" t="s">
        <v>105800</v>
      </c>
      <c r="C15938" t="s">
        <v>105804</v>
      </c>
      <c r="D15938" t="s">
        <v>105805</v>
      </c>
      <c r="E15938" t="s">
        <v>105806</v>
      </c>
      <c r="F15938" t="s">
        <v>105807</v>
      </c>
      <c r="I15938" t="s">
        <v>512</v>
      </c>
      <c r="J15938" t="s">
        <v>512</v>
      </c>
      <c r="M15938" t="s">
        <v>112297</v>
      </c>
      <c r="N15938" t="s">
        <v>16314</v>
      </c>
      <c r="O15938" s="3" t="s">
        <v>105808</v>
      </c>
      <c r="P15938" t="s">
        <v>16314</v>
      </c>
      <c r="Q15938" t="s">
        <v>16314</v>
      </c>
      <c r="R15938" t="s">
        <v>105808</v>
      </c>
      <c r="S15938" s="4" t="str">
        <f t="shared" si="248"/>
        <v>1997</v>
      </c>
    </row>
    <row r="15939" spans="1:19" ht="29" hidden="1" x14ac:dyDescent="0.35">
      <c r="A15939" t="s">
        <v>105806</v>
      </c>
      <c r="B15939" t="s">
        <v>105807</v>
      </c>
      <c r="C15939" t="s">
        <v>105809</v>
      </c>
      <c r="D15939" t="s">
        <v>105810</v>
      </c>
      <c r="E15939" t="s">
        <v>105811</v>
      </c>
      <c r="F15939" t="s">
        <v>105812</v>
      </c>
      <c r="I15939" t="s">
        <v>105813</v>
      </c>
      <c r="J15939" t="s">
        <v>105814</v>
      </c>
      <c r="K15939" s="2" t="s">
        <v>78795</v>
      </c>
      <c r="M15939" t="s">
        <v>16314</v>
      </c>
      <c r="N15939" t="s">
        <v>16314</v>
      </c>
      <c r="O15939" s="3" t="s">
        <v>105815</v>
      </c>
      <c r="P15939" t="s">
        <v>16314</v>
      </c>
      <c r="Q15939" t="s">
        <v>16314</v>
      </c>
      <c r="R15939" t="s">
        <v>105815</v>
      </c>
      <c r="S15939" s="4" t="str">
        <f t="shared" ref="S15939:S16002" si="249">LEFT(RIGHT(R15939,19),4)</f>
        <v>1997</v>
      </c>
    </row>
    <row r="15940" spans="1:19" hidden="1" x14ac:dyDescent="0.35">
      <c r="A15940" t="s">
        <v>105811</v>
      </c>
      <c r="B15940" t="s">
        <v>105812</v>
      </c>
      <c r="C15940" t="s">
        <v>105816</v>
      </c>
      <c r="D15940" t="s">
        <v>105817</v>
      </c>
      <c r="E15940" t="s">
        <v>105818</v>
      </c>
      <c r="F15940" t="s">
        <v>105819</v>
      </c>
      <c r="I15940" t="s">
        <v>105820</v>
      </c>
      <c r="J15940" t="s">
        <v>105821</v>
      </c>
      <c r="M15940" t="s">
        <v>16314</v>
      </c>
      <c r="N15940" t="s">
        <v>16314</v>
      </c>
      <c r="O15940" s="3" t="s">
        <v>105822</v>
      </c>
      <c r="P15940" t="s">
        <v>16314</v>
      </c>
      <c r="Q15940" t="s">
        <v>16314</v>
      </c>
      <c r="R15940" t="s">
        <v>105822</v>
      </c>
      <c r="S15940" s="4" t="str">
        <f t="shared" si="249"/>
        <v>1997</v>
      </c>
    </row>
    <row r="15941" spans="1:19" hidden="1" x14ac:dyDescent="0.35">
      <c r="A15941" t="s">
        <v>105818</v>
      </c>
      <c r="B15941" t="s">
        <v>105819</v>
      </c>
      <c r="C15941" t="s">
        <v>105823</v>
      </c>
      <c r="D15941" t="s">
        <v>105824</v>
      </c>
      <c r="E15941" t="s">
        <v>105825</v>
      </c>
      <c r="F15941" t="s">
        <v>105826</v>
      </c>
      <c r="I15941" t="s">
        <v>105827</v>
      </c>
      <c r="J15941" t="s">
        <v>105828</v>
      </c>
      <c r="M15941" t="s">
        <v>112308</v>
      </c>
      <c r="N15941" t="s">
        <v>16314</v>
      </c>
      <c r="O15941" s="3" t="s">
        <v>105829</v>
      </c>
      <c r="P15941" t="s">
        <v>16314</v>
      </c>
      <c r="Q15941" t="s">
        <v>16314</v>
      </c>
      <c r="R15941" t="s">
        <v>105829</v>
      </c>
      <c r="S15941" s="4" t="str">
        <f t="shared" si="249"/>
        <v>1997</v>
      </c>
    </row>
    <row r="15942" spans="1:19" hidden="1" x14ac:dyDescent="0.35">
      <c r="A15942" t="s">
        <v>105825</v>
      </c>
      <c r="B15942" t="s">
        <v>105826</v>
      </c>
      <c r="C15942" t="s">
        <v>105830</v>
      </c>
      <c r="D15942" t="s">
        <v>105831</v>
      </c>
      <c r="E15942" t="s">
        <v>105832</v>
      </c>
      <c r="F15942" t="s">
        <v>105833</v>
      </c>
      <c r="I15942" t="s">
        <v>105834</v>
      </c>
      <c r="J15942" t="s">
        <v>105835</v>
      </c>
      <c r="M15942" t="s">
        <v>112308</v>
      </c>
      <c r="N15942" t="s">
        <v>16314</v>
      </c>
      <c r="O15942" s="3" t="s">
        <v>105836</v>
      </c>
      <c r="P15942" t="s">
        <v>16314</v>
      </c>
      <c r="Q15942" t="s">
        <v>16314</v>
      </c>
      <c r="R15942" t="s">
        <v>105836</v>
      </c>
      <c r="S15942" s="4" t="str">
        <f t="shared" si="249"/>
        <v>1997</v>
      </c>
    </row>
    <row r="15943" spans="1:19" hidden="1" x14ac:dyDescent="0.35">
      <c r="A15943" t="s">
        <v>105832</v>
      </c>
      <c r="B15943" t="s">
        <v>105833</v>
      </c>
      <c r="C15943" t="s">
        <v>105837</v>
      </c>
      <c r="D15943" t="s">
        <v>105838</v>
      </c>
      <c r="E15943" t="s">
        <v>105839</v>
      </c>
      <c r="F15943" t="s">
        <v>105840</v>
      </c>
      <c r="I15943" t="s">
        <v>105841</v>
      </c>
      <c r="J15943" t="s">
        <v>105842</v>
      </c>
      <c r="M15943" t="s">
        <v>112315</v>
      </c>
      <c r="N15943" t="s">
        <v>16314</v>
      </c>
      <c r="O15943" s="3" t="s">
        <v>105843</v>
      </c>
      <c r="P15943" t="s">
        <v>16314</v>
      </c>
      <c r="Q15943" t="s">
        <v>16314</v>
      </c>
      <c r="R15943" t="s">
        <v>105843</v>
      </c>
      <c r="S15943" s="4" t="str">
        <f t="shared" si="249"/>
        <v>1997</v>
      </c>
    </row>
    <row r="15944" spans="1:19" ht="29" hidden="1" x14ac:dyDescent="0.35">
      <c r="A15944" t="s">
        <v>105839</v>
      </c>
      <c r="B15944" t="s">
        <v>105840</v>
      </c>
      <c r="C15944" t="s">
        <v>105844</v>
      </c>
      <c r="D15944" t="s">
        <v>105845</v>
      </c>
      <c r="E15944" t="s">
        <v>105846</v>
      </c>
      <c r="F15944" t="s">
        <v>105847</v>
      </c>
      <c r="I15944" t="s">
        <v>105848</v>
      </c>
      <c r="J15944" t="s">
        <v>105849</v>
      </c>
      <c r="K15944" s="2" t="s">
        <v>78795</v>
      </c>
      <c r="M15944" t="s">
        <v>16314</v>
      </c>
      <c r="N15944" t="s">
        <v>16314</v>
      </c>
      <c r="O15944" s="3" t="s">
        <v>105850</v>
      </c>
      <c r="P15944" t="s">
        <v>16314</v>
      </c>
      <c r="Q15944" t="s">
        <v>16314</v>
      </c>
      <c r="R15944" t="s">
        <v>105850</v>
      </c>
      <c r="S15944" s="4" t="str">
        <f t="shared" si="249"/>
        <v>1997</v>
      </c>
    </row>
    <row r="15945" spans="1:19" hidden="1" x14ac:dyDescent="0.35">
      <c r="A15945" t="s">
        <v>105846</v>
      </c>
      <c r="B15945" t="s">
        <v>105847</v>
      </c>
      <c r="C15945" t="s">
        <v>105851</v>
      </c>
      <c r="D15945" t="s">
        <v>105852</v>
      </c>
      <c r="E15945" t="s">
        <v>105853</v>
      </c>
      <c r="F15945" t="s">
        <v>105854</v>
      </c>
      <c r="I15945" t="s">
        <v>105855</v>
      </c>
      <c r="J15945" t="s">
        <v>105856</v>
      </c>
      <c r="M15945" t="s">
        <v>112297</v>
      </c>
      <c r="N15945" t="s">
        <v>16314</v>
      </c>
      <c r="O15945" s="3" t="s">
        <v>105857</v>
      </c>
      <c r="P15945" t="s">
        <v>16314</v>
      </c>
      <c r="Q15945" t="s">
        <v>16314</v>
      </c>
      <c r="R15945" t="s">
        <v>105857</v>
      </c>
      <c r="S15945" s="4" t="str">
        <f t="shared" si="249"/>
        <v>1997</v>
      </c>
    </row>
    <row r="15946" spans="1:19" hidden="1" x14ac:dyDescent="0.35">
      <c r="A15946" t="s">
        <v>105853</v>
      </c>
      <c r="B15946" t="s">
        <v>105854</v>
      </c>
      <c r="C15946" t="s">
        <v>105858</v>
      </c>
      <c r="D15946" t="s">
        <v>105859</v>
      </c>
      <c r="E15946" t="s">
        <v>105860</v>
      </c>
      <c r="F15946" t="s">
        <v>105861</v>
      </c>
      <c r="I15946" t="s">
        <v>512</v>
      </c>
      <c r="J15946" t="s">
        <v>512</v>
      </c>
      <c r="M15946" t="s">
        <v>112297</v>
      </c>
      <c r="N15946" t="s">
        <v>16314</v>
      </c>
      <c r="O15946" s="3" t="s">
        <v>105862</v>
      </c>
      <c r="P15946" t="s">
        <v>16314</v>
      </c>
      <c r="Q15946" t="s">
        <v>16314</v>
      </c>
      <c r="R15946" t="s">
        <v>105862</v>
      </c>
      <c r="S15946" s="4" t="str">
        <f t="shared" si="249"/>
        <v>1997</v>
      </c>
    </row>
    <row r="15947" spans="1:19" ht="29" hidden="1" x14ac:dyDescent="0.35">
      <c r="A15947" t="s">
        <v>105860</v>
      </c>
      <c r="B15947" t="s">
        <v>105861</v>
      </c>
      <c r="C15947" t="s">
        <v>105863</v>
      </c>
      <c r="D15947" t="s">
        <v>105864</v>
      </c>
      <c r="E15947" t="s">
        <v>105865</v>
      </c>
      <c r="F15947" t="s">
        <v>105866</v>
      </c>
      <c r="I15947" t="s">
        <v>105867</v>
      </c>
      <c r="J15947" t="s">
        <v>105868</v>
      </c>
      <c r="K15947" s="2" t="s">
        <v>78795</v>
      </c>
      <c r="M15947" t="s">
        <v>16314</v>
      </c>
      <c r="N15947" t="s">
        <v>16314</v>
      </c>
      <c r="O15947" s="3" t="s">
        <v>105869</v>
      </c>
      <c r="P15947" t="s">
        <v>16314</v>
      </c>
      <c r="Q15947" t="s">
        <v>16314</v>
      </c>
      <c r="R15947" t="s">
        <v>105869</v>
      </c>
      <c r="S15947" s="4" t="str">
        <f t="shared" si="249"/>
        <v>1997</v>
      </c>
    </row>
    <row r="15948" spans="1:19" hidden="1" x14ac:dyDescent="0.35">
      <c r="A15948" t="s">
        <v>105865</v>
      </c>
      <c r="B15948" t="s">
        <v>105866</v>
      </c>
      <c r="C15948" t="s">
        <v>105870</v>
      </c>
      <c r="D15948" t="s">
        <v>105871</v>
      </c>
      <c r="E15948" t="s">
        <v>105872</v>
      </c>
      <c r="F15948" t="s">
        <v>105873</v>
      </c>
      <c r="I15948" t="s">
        <v>105874</v>
      </c>
      <c r="J15948" t="s">
        <v>105875</v>
      </c>
      <c r="M15948" t="s">
        <v>112308</v>
      </c>
      <c r="N15948" t="s">
        <v>16314</v>
      </c>
      <c r="O15948" s="3" t="s">
        <v>105876</v>
      </c>
      <c r="P15948" t="s">
        <v>16314</v>
      </c>
      <c r="Q15948" t="s">
        <v>16314</v>
      </c>
      <c r="R15948" t="s">
        <v>105876</v>
      </c>
      <c r="S15948" s="4" t="str">
        <f t="shared" si="249"/>
        <v>1997</v>
      </c>
    </row>
    <row r="15949" spans="1:19" hidden="1" x14ac:dyDescent="0.35">
      <c r="A15949" t="s">
        <v>105872</v>
      </c>
      <c r="B15949" t="s">
        <v>105873</v>
      </c>
      <c r="C15949" t="s">
        <v>105877</v>
      </c>
      <c r="D15949" t="s">
        <v>105878</v>
      </c>
      <c r="E15949" t="s">
        <v>105879</v>
      </c>
      <c r="F15949" t="s">
        <v>105880</v>
      </c>
      <c r="I15949" t="s">
        <v>105881</v>
      </c>
      <c r="J15949" t="s">
        <v>105882</v>
      </c>
      <c r="M15949" t="s">
        <v>112308</v>
      </c>
      <c r="N15949" t="s">
        <v>16314</v>
      </c>
      <c r="O15949" s="3" t="s">
        <v>105883</v>
      </c>
      <c r="P15949" t="s">
        <v>16314</v>
      </c>
      <c r="Q15949" t="s">
        <v>16314</v>
      </c>
      <c r="R15949" t="s">
        <v>105883</v>
      </c>
      <c r="S15949" s="4" t="str">
        <f t="shared" si="249"/>
        <v>1997</v>
      </c>
    </row>
    <row r="15950" spans="1:19" hidden="1" x14ac:dyDescent="0.35">
      <c r="A15950" t="s">
        <v>105879</v>
      </c>
      <c r="B15950" t="s">
        <v>105880</v>
      </c>
      <c r="C15950" t="s">
        <v>105884</v>
      </c>
      <c r="D15950" t="s">
        <v>105885</v>
      </c>
      <c r="E15950" t="s">
        <v>105886</v>
      </c>
      <c r="F15950" t="s">
        <v>105887</v>
      </c>
      <c r="I15950" t="s">
        <v>105888</v>
      </c>
      <c r="J15950" t="s">
        <v>105889</v>
      </c>
      <c r="M15950" t="s">
        <v>112308</v>
      </c>
      <c r="N15950" t="s">
        <v>16314</v>
      </c>
      <c r="O15950" s="3" t="s">
        <v>105890</v>
      </c>
      <c r="P15950" t="s">
        <v>16314</v>
      </c>
      <c r="Q15950" t="s">
        <v>16314</v>
      </c>
      <c r="R15950" t="s">
        <v>105890</v>
      </c>
      <c r="S15950" s="4" t="str">
        <f t="shared" si="249"/>
        <v>1997</v>
      </c>
    </row>
    <row r="15951" spans="1:19" ht="29" hidden="1" x14ac:dyDescent="0.35">
      <c r="A15951" t="s">
        <v>105886</v>
      </c>
      <c r="B15951" t="s">
        <v>105887</v>
      </c>
      <c r="C15951" t="s">
        <v>105891</v>
      </c>
      <c r="D15951" t="s">
        <v>105892</v>
      </c>
      <c r="E15951" t="s">
        <v>105893</v>
      </c>
      <c r="F15951" t="s">
        <v>105894</v>
      </c>
      <c r="I15951" t="s">
        <v>105895</v>
      </c>
      <c r="J15951" t="s">
        <v>105896</v>
      </c>
      <c r="K15951" s="2" t="s">
        <v>78795</v>
      </c>
      <c r="M15951" t="s">
        <v>16314</v>
      </c>
      <c r="N15951" t="s">
        <v>16314</v>
      </c>
      <c r="O15951" s="3" t="s">
        <v>105897</v>
      </c>
      <c r="P15951" t="s">
        <v>16314</v>
      </c>
      <c r="Q15951" t="s">
        <v>16314</v>
      </c>
      <c r="R15951" t="s">
        <v>105897</v>
      </c>
      <c r="S15951" s="4" t="str">
        <f t="shared" si="249"/>
        <v>1997</v>
      </c>
    </row>
    <row r="15952" spans="1:19" hidden="1" x14ac:dyDescent="0.35">
      <c r="A15952" t="s">
        <v>105893</v>
      </c>
      <c r="B15952" t="s">
        <v>105894</v>
      </c>
      <c r="C15952" t="s">
        <v>105898</v>
      </c>
      <c r="D15952" t="s">
        <v>105899</v>
      </c>
      <c r="E15952" t="s">
        <v>105900</v>
      </c>
      <c r="F15952" t="s">
        <v>105901</v>
      </c>
      <c r="I15952" t="s">
        <v>105902</v>
      </c>
      <c r="J15952" t="s">
        <v>105903</v>
      </c>
      <c r="M15952" t="s">
        <v>112308</v>
      </c>
      <c r="N15952" t="s">
        <v>16314</v>
      </c>
      <c r="O15952" s="3" t="s">
        <v>105904</v>
      </c>
      <c r="P15952" t="s">
        <v>16314</v>
      </c>
      <c r="Q15952" t="s">
        <v>16314</v>
      </c>
      <c r="R15952" t="s">
        <v>105904</v>
      </c>
      <c r="S15952" s="4" t="str">
        <f t="shared" si="249"/>
        <v>1997</v>
      </c>
    </row>
    <row r="15953" spans="1:19" hidden="1" x14ac:dyDescent="0.35">
      <c r="A15953" t="s">
        <v>105900</v>
      </c>
      <c r="B15953" t="s">
        <v>105901</v>
      </c>
      <c r="C15953" t="s">
        <v>105905</v>
      </c>
      <c r="D15953" t="s">
        <v>105906</v>
      </c>
      <c r="E15953" t="s">
        <v>105907</v>
      </c>
      <c r="F15953" t="s">
        <v>105908</v>
      </c>
      <c r="I15953" t="s">
        <v>105909</v>
      </c>
      <c r="J15953" t="s">
        <v>105910</v>
      </c>
      <c r="M15953" t="s">
        <v>112308</v>
      </c>
      <c r="N15953" t="s">
        <v>16314</v>
      </c>
      <c r="O15953" s="3" t="s">
        <v>105911</v>
      </c>
      <c r="P15953" t="s">
        <v>16314</v>
      </c>
      <c r="Q15953" t="s">
        <v>16314</v>
      </c>
      <c r="R15953" t="s">
        <v>105911</v>
      </c>
      <c r="S15953" s="4" t="str">
        <f t="shared" si="249"/>
        <v>1997</v>
      </c>
    </row>
    <row r="15954" spans="1:19" hidden="1" x14ac:dyDescent="0.35">
      <c r="A15954" t="s">
        <v>105907</v>
      </c>
      <c r="B15954" t="s">
        <v>105908</v>
      </c>
      <c r="C15954" t="s">
        <v>105912</v>
      </c>
      <c r="D15954" t="s">
        <v>105913</v>
      </c>
      <c r="E15954" s="1" t="s">
        <v>105914</v>
      </c>
      <c r="F15954" s="1" t="s">
        <v>105915</v>
      </c>
      <c r="I15954" t="s">
        <v>105916</v>
      </c>
      <c r="J15954" t="s">
        <v>105917</v>
      </c>
      <c r="M15954" t="s">
        <v>112323</v>
      </c>
      <c r="N15954" t="s">
        <v>16314</v>
      </c>
      <c r="O15954" s="3" t="s">
        <v>105918</v>
      </c>
      <c r="P15954" t="s">
        <v>16314</v>
      </c>
      <c r="Q15954" t="s">
        <v>16314</v>
      </c>
      <c r="R15954" t="s">
        <v>105918</v>
      </c>
      <c r="S15954" s="4" t="str">
        <f t="shared" si="249"/>
        <v>1997</v>
      </c>
    </row>
    <row r="15955" spans="1:19" hidden="1" x14ac:dyDescent="0.35">
      <c r="A15955" s="1" t="s">
        <v>105914</v>
      </c>
      <c r="B15955" s="1" t="s">
        <v>105915</v>
      </c>
      <c r="C15955" t="s">
        <v>105919</v>
      </c>
      <c r="D15955" t="s">
        <v>105920</v>
      </c>
      <c r="E15955" t="s">
        <v>105921</v>
      </c>
      <c r="F15955" t="s">
        <v>105922</v>
      </c>
      <c r="I15955" t="s">
        <v>105923</v>
      </c>
      <c r="J15955" t="s">
        <v>105924</v>
      </c>
      <c r="M15955" t="s">
        <v>112308</v>
      </c>
      <c r="N15955" t="s">
        <v>16314</v>
      </c>
      <c r="O15955" s="3" t="s">
        <v>105925</v>
      </c>
      <c r="P15955" t="s">
        <v>16314</v>
      </c>
      <c r="Q15955" t="s">
        <v>16314</v>
      </c>
      <c r="R15955" t="s">
        <v>105925</v>
      </c>
      <c r="S15955" s="4" t="str">
        <f t="shared" si="249"/>
        <v>1997</v>
      </c>
    </row>
    <row r="15956" spans="1:19" hidden="1" x14ac:dyDescent="0.35">
      <c r="A15956" t="s">
        <v>105921</v>
      </c>
      <c r="B15956" t="s">
        <v>105922</v>
      </c>
      <c r="C15956" t="s">
        <v>105926</v>
      </c>
      <c r="D15956" t="s">
        <v>105927</v>
      </c>
      <c r="E15956" t="s">
        <v>105928</v>
      </c>
      <c r="F15956" t="s">
        <v>105929</v>
      </c>
      <c r="I15956" t="s">
        <v>105930</v>
      </c>
      <c r="J15956" t="s">
        <v>105931</v>
      </c>
      <c r="M15956" t="s">
        <v>112315</v>
      </c>
      <c r="N15956" t="s">
        <v>16314</v>
      </c>
      <c r="O15956" s="3" t="s">
        <v>105932</v>
      </c>
      <c r="P15956" t="s">
        <v>16314</v>
      </c>
      <c r="Q15956" t="s">
        <v>16314</v>
      </c>
      <c r="R15956" t="s">
        <v>105932</v>
      </c>
      <c r="S15956" s="4" t="str">
        <f t="shared" si="249"/>
        <v>1997</v>
      </c>
    </row>
    <row r="15957" spans="1:19" ht="29" hidden="1" x14ac:dyDescent="0.35">
      <c r="A15957" t="s">
        <v>105928</v>
      </c>
      <c r="B15957" t="s">
        <v>105929</v>
      </c>
      <c r="C15957" t="s">
        <v>105933</v>
      </c>
      <c r="D15957" t="s">
        <v>105934</v>
      </c>
      <c r="E15957" t="s">
        <v>105935</v>
      </c>
      <c r="F15957" t="s">
        <v>105936</v>
      </c>
      <c r="I15957" t="s">
        <v>105937</v>
      </c>
      <c r="J15957" t="s">
        <v>105938</v>
      </c>
      <c r="K15957" s="2" t="s">
        <v>78795</v>
      </c>
      <c r="M15957" t="s">
        <v>16314</v>
      </c>
      <c r="N15957" t="s">
        <v>16314</v>
      </c>
      <c r="O15957" s="3" t="s">
        <v>105939</v>
      </c>
      <c r="P15957" t="s">
        <v>16314</v>
      </c>
      <c r="Q15957" t="s">
        <v>16314</v>
      </c>
      <c r="R15957" t="s">
        <v>105939</v>
      </c>
      <c r="S15957" s="4" t="str">
        <f t="shared" si="249"/>
        <v>1997</v>
      </c>
    </row>
    <row r="15958" spans="1:19" hidden="1" x14ac:dyDescent="0.35">
      <c r="A15958" t="s">
        <v>105935</v>
      </c>
      <c r="B15958" t="s">
        <v>105936</v>
      </c>
      <c r="C15958" t="s">
        <v>105940</v>
      </c>
      <c r="D15958" t="s">
        <v>105941</v>
      </c>
      <c r="E15958" t="s">
        <v>105942</v>
      </c>
      <c r="F15958" t="s">
        <v>105943</v>
      </c>
      <c r="I15958" t="s">
        <v>105944</v>
      </c>
      <c r="J15958" t="s">
        <v>105945</v>
      </c>
      <c r="M15958" t="s">
        <v>112315</v>
      </c>
      <c r="N15958" t="s">
        <v>16314</v>
      </c>
      <c r="O15958" s="3" t="s">
        <v>105946</v>
      </c>
      <c r="P15958" t="s">
        <v>16314</v>
      </c>
      <c r="Q15958" t="s">
        <v>16314</v>
      </c>
      <c r="R15958" t="s">
        <v>105946</v>
      </c>
      <c r="S15958" s="4" t="str">
        <f t="shared" si="249"/>
        <v>1997</v>
      </c>
    </row>
    <row r="15959" spans="1:19" hidden="1" x14ac:dyDescent="0.35">
      <c r="A15959" t="s">
        <v>105942</v>
      </c>
      <c r="B15959" t="s">
        <v>105943</v>
      </c>
      <c r="C15959" t="s">
        <v>105947</v>
      </c>
      <c r="D15959" t="s">
        <v>105948</v>
      </c>
      <c r="E15959" t="s">
        <v>105949</v>
      </c>
      <c r="F15959" t="s">
        <v>105950</v>
      </c>
      <c r="I15959" t="s">
        <v>105951</v>
      </c>
      <c r="J15959" t="s">
        <v>105952</v>
      </c>
      <c r="M15959" t="s">
        <v>112315</v>
      </c>
      <c r="N15959" t="s">
        <v>16314</v>
      </c>
      <c r="O15959" s="3" t="s">
        <v>105953</v>
      </c>
      <c r="P15959" t="s">
        <v>16314</v>
      </c>
      <c r="Q15959" t="s">
        <v>16314</v>
      </c>
      <c r="R15959" t="s">
        <v>105953</v>
      </c>
      <c r="S15959" s="4" t="str">
        <f t="shared" si="249"/>
        <v>1997</v>
      </c>
    </row>
    <row r="15960" spans="1:19" hidden="1" x14ac:dyDescent="0.35">
      <c r="A15960" t="s">
        <v>105949</v>
      </c>
      <c r="B15960" t="s">
        <v>105950</v>
      </c>
      <c r="C15960" t="s">
        <v>105954</v>
      </c>
      <c r="D15960" t="s">
        <v>105955</v>
      </c>
      <c r="E15960" t="s">
        <v>105956</v>
      </c>
      <c r="F15960" t="s">
        <v>105957</v>
      </c>
      <c r="I15960" t="s">
        <v>105958</v>
      </c>
      <c r="J15960" t="s">
        <v>105959</v>
      </c>
      <c r="M15960" t="s">
        <v>112315</v>
      </c>
      <c r="N15960" t="s">
        <v>16314</v>
      </c>
      <c r="O15960" s="3" t="s">
        <v>105960</v>
      </c>
      <c r="P15960" t="s">
        <v>16314</v>
      </c>
      <c r="Q15960" t="s">
        <v>16314</v>
      </c>
      <c r="R15960" t="s">
        <v>105960</v>
      </c>
      <c r="S15960" s="4" t="str">
        <f t="shared" si="249"/>
        <v>1997</v>
      </c>
    </row>
    <row r="15961" spans="1:19" hidden="1" x14ac:dyDescent="0.35">
      <c r="A15961" t="s">
        <v>105956</v>
      </c>
      <c r="B15961" t="s">
        <v>105957</v>
      </c>
      <c r="C15961" t="s">
        <v>105961</v>
      </c>
      <c r="D15961" t="s">
        <v>105962</v>
      </c>
      <c r="E15961" t="s">
        <v>105963</v>
      </c>
      <c r="F15961" t="s">
        <v>105964</v>
      </c>
      <c r="I15961" t="s">
        <v>105965</v>
      </c>
      <c r="J15961" t="s">
        <v>105966</v>
      </c>
      <c r="M15961" t="s">
        <v>112315</v>
      </c>
      <c r="N15961" t="s">
        <v>16314</v>
      </c>
      <c r="O15961" s="3" t="s">
        <v>105967</v>
      </c>
      <c r="P15961" t="s">
        <v>16314</v>
      </c>
      <c r="Q15961" t="s">
        <v>16314</v>
      </c>
      <c r="R15961" t="s">
        <v>105967</v>
      </c>
      <c r="S15961" s="4" t="str">
        <f t="shared" si="249"/>
        <v>1997</v>
      </c>
    </row>
    <row r="15962" spans="1:19" hidden="1" x14ac:dyDescent="0.35">
      <c r="A15962" t="s">
        <v>105963</v>
      </c>
      <c r="B15962" t="s">
        <v>105964</v>
      </c>
      <c r="C15962" t="s">
        <v>105968</v>
      </c>
      <c r="D15962" t="s">
        <v>105969</v>
      </c>
      <c r="E15962" t="s">
        <v>105970</v>
      </c>
      <c r="F15962" t="s">
        <v>105971</v>
      </c>
      <c r="I15962" t="s">
        <v>105972</v>
      </c>
      <c r="J15962" t="s">
        <v>105973</v>
      </c>
      <c r="M15962" t="s">
        <v>112315</v>
      </c>
      <c r="N15962" t="s">
        <v>16314</v>
      </c>
      <c r="O15962" s="3" t="s">
        <v>105974</v>
      </c>
      <c r="P15962" t="s">
        <v>16314</v>
      </c>
      <c r="Q15962" t="s">
        <v>16314</v>
      </c>
      <c r="R15962" t="s">
        <v>105974</v>
      </c>
      <c r="S15962" s="4" t="str">
        <f t="shared" si="249"/>
        <v>1997</v>
      </c>
    </row>
    <row r="15963" spans="1:19" hidden="1" x14ac:dyDescent="0.35">
      <c r="A15963" t="s">
        <v>105970</v>
      </c>
      <c r="B15963" t="s">
        <v>105971</v>
      </c>
      <c r="C15963" t="s">
        <v>105975</v>
      </c>
      <c r="D15963" t="s">
        <v>105976</v>
      </c>
      <c r="E15963" t="s">
        <v>105977</v>
      </c>
      <c r="F15963" t="s">
        <v>105978</v>
      </c>
      <c r="I15963" t="s">
        <v>105979</v>
      </c>
      <c r="J15963" t="s">
        <v>105980</v>
      </c>
      <c r="M15963" t="s">
        <v>112315</v>
      </c>
      <c r="N15963" t="s">
        <v>16314</v>
      </c>
      <c r="O15963" s="3" t="s">
        <v>105981</v>
      </c>
      <c r="P15963" t="s">
        <v>16314</v>
      </c>
      <c r="Q15963" t="s">
        <v>16314</v>
      </c>
      <c r="R15963" t="s">
        <v>105981</v>
      </c>
      <c r="S15963" s="4" t="str">
        <f t="shared" si="249"/>
        <v>1997</v>
      </c>
    </row>
    <row r="15964" spans="1:19" ht="29" hidden="1" x14ac:dyDescent="0.35">
      <c r="A15964" t="s">
        <v>105977</v>
      </c>
      <c r="B15964" t="s">
        <v>105978</v>
      </c>
      <c r="C15964" t="s">
        <v>105982</v>
      </c>
      <c r="D15964" t="s">
        <v>105983</v>
      </c>
      <c r="E15964" t="s">
        <v>105984</v>
      </c>
      <c r="F15964" t="s">
        <v>105985</v>
      </c>
      <c r="I15964" t="s">
        <v>105986</v>
      </c>
      <c r="J15964" t="s">
        <v>105987</v>
      </c>
      <c r="K15964" s="2" t="s">
        <v>78795</v>
      </c>
      <c r="M15964" t="s">
        <v>16314</v>
      </c>
      <c r="N15964" t="s">
        <v>16314</v>
      </c>
      <c r="O15964" s="3" t="s">
        <v>105988</v>
      </c>
      <c r="P15964" t="s">
        <v>16314</v>
      </c>
      <c r="Q15964" t="s">
        <v>16314</v>
      </c>
      <c r="R15964" t="s">
        <v>105988</v>
      </c>
      <c r="S15964" s="4" t="str">
        <f t="shared" si="249"/>
        <v>1997</v>
      </c>
    </row>
    <row r="15965" spans="1:19" hidden="1" x14ac:dyDescent="0.35">
      <c r="A15965" t="s">
        <v>105984</v>
      </c>
      <c r="B15965" t="s">
        <v>105985</v>
      </c>
      <c r="C15965" t="s">
        <v>105989</v>
      </c>
      <c r="D15965" t="s">
        <v>105990</v>
      </c>
      <c r="E15965" t="s">
        <v>105991</v>
      </c>
      <c r="F15965" t="s">
        <v>105992</v>
      </c>
      <c r="I15965" t="s">
        <v>105993</v>
      </c>
      <c r="J15965" t="s">
        <v>105994</v>
      </c>
      <c r="M15965" t="s">
        <v>112297</v>
      </c>
      <c r="N15965" t="s">
        <v>16314</v>
      </c>
      <c r="O15965" s="3" t="s">
        <v>105995</v>
      </c>
      <c r="P15965" t="s">
        <v>16314</v>
      </c>
      <c r="Q15965" t="s">
        <v>16314</v>
      </c>
      <c r="R15965" t="s">
        <v>105995</v>
      </c>
      <c r="S15965" s="4" t="str">
        <f t="shared" si="249"/>
        <v>1997</v>
      </c>
    </row>
    <row r="15966" spans="1:19" hidden="1" x14ac:dyDescent="0.35">
      <c r="A15966" t="s">
        <v>105991</v>
      </c>
      <c r="B15966" t="s">
        <v>105992</v>
      </c>
      <c r="C15966" t="s">
        <v>105996</v>
      </c>
      <c r="D15966" t="s">
        <v>105997</v>
      </c>
      <c r="E15966" t="s">
        <v>105998</v>
      </c>
      <c r="F15966" t="s">
        <v>105999</v>
      </c>
      <c r="I15966" t="s">
        <v>106000</v>
      </c>
      <c r="J15966" t="s">
        <v>106001</v>
      </c>
      <c r="M15966" t="s">
        <v>112308</v>
      </c>
      <c r="N15966" t="s">
        <v>16314</v>
      </c>
      <c r="O15966" s="3" t="s">
        <v>106002</v>
      </c>
      <c r="P15966" t="s">
        <v>16314</v>
      </c>
      <c r="Q15966" t="s">
        <v>16314</v>
      </c>
      <c r="R15966" t="s">
        <v>106002</v>
      </c>
      <c r="S15966" s="4" t="str">
        <f t="shared" si="249"/>
        <v>1997</v>
      </c>
    </row>
    <row r="15967" spans="1:19" hidden="1" x14ac:dyDescent="0.35">
      <c r="A15967" t="s">
        <v>105998</v>
      </c>
      <c r="B15967" t="s">
        <v>105999</v>
      </c>
      <c r="C15967" t="s">
        <v>106003</v>
      </c>
      <c r="D15967" t="s">
        <v>106004</v>
      </c>
      <c r="E15967" t="s">
        <v>106005</v>
      </c>
      <c r="F15967" t="s">
        <v>106006</v>
      </c>
      <c r="I15967" t="s">
        <v>106007</v>
      </c>
      <c r="J15967" t="s">
        <v>106008</v>
      </c>
      <c r="M15967" t="s">
        <v>112297</v>
      </c>
      <c r="N15967" t="s">
        <v>16314</v>
      </c>
      <c r="O15967" s="3" t="s">
        <v>106009</v>
      </c>
      <c r="P15967" t="s">
        <v>16314</v>
      </c>
      <c r="Q15967" t="s">
        <v>16314</v>
      </c>
      <c r="R15967" t="s">
        <v>106009</v>
      </c>
      <c r="S15967" s="4" t="str">
        <f t="shared" si="249"/>
        <v>1997</v>
      </c>
    </row>
    <row r="15968" spans="1:19" ht="29" hidden="1" x14ac:dyDescent="0.35">
      <c r="A15968" t="s">
        <v>106005</v>
      </c>
      <c r="B15968" t="s">
        <v>106006</v>
      </c>
      <c r="C15968" t="s">
        <v>106010</v>
      </c>
      <c r="D15968" t="s">
        <v>106011</v>
      </c>
      <c r="E15968" t="s">
        <v>106012</v>
      </c>
      <c r="F15968" t="s">
        <v>106013</v>
      </c>
      <c r="I15968" t="s">
        <v>106014</v>
      </c>
      <c r="J15968" t="s">
        <v>106015</v>
      </c>
      <c r="K15968" s="2" t="s">
        <v>78795</v>
      </c>
      <c r="M15968" t="s">
        <v>16314</v>
      </c>
      <c r="N15968" t="s">
        <v>16314</v>
      </c>
      <c r="O15968" s="3" t="s">
        <v>106016</v>
      </c>
      <c r="P15968" t="s">
        <v>16314</v>
      </c>
      <c r="Q15968" t="s">
        <v>16314</v>
      </c>
      <c r="R15968" t="s">
        <v>106016</v>
      </c>
      <c r="S15968" s="4" t="str">
        <f t="shared" si="249"/>
        <v>1997</v>
      </c>
    </row>
    <row r="15969" spans="1:19" hidden="1" x14ac:dyDescent="0.35">
      <c r="A15969" t="s">
        <v>106012</v>
      </c>
      <c r="B15969" t="s">
        <v>106013</v>
      </c>
      <c r="C15969" t="s">
        <v>106017</v>
      </c>
      <c r="D15969" t="s">
        <v>106018</v>
      </c>
      <c r="E15969" t="s">
        <v>106019</v>
      </c>
      <c r="F15969" t="s">
        <v>106020</v>
      </c>
      <c r="I15969" t="s">
        <v>106021</v>
      </c>
      <c r="J15969" t="s">
        <v>106022</v>
      </c>
      <c r="M15969" t="s">
        <v>112308</v>
      </c>
      <c r="N15969" t="s">
        <v>16314</v>
      </c>
      <c r="O15969" s="3" t="s">
        <v>106023</v>
      </c>
      <c r="P15969" t="s">
        <v>16314</v>
      </c>
      <c r="Q15969" t="s">
        <v>16314</v>
      </c>
      <c r="R15969" t="s">
        <v>106023</v>
      </c>
      <c r="S15969" s="4" t="str">
        <f t="shared" si="249"/>
        <v>1997</v>
      </c>
    </row>
    <row r="15970" spans="1:19" hidden="1" x14ac:dyDescent="0.35">
      <c r="A15970" t="s">
        <v>106019</v>
      </c>
      <c r="B15970" t="s">
        <v>106020</v>
      </c>
      <c r="C15970" t="s">
        <v>106024</v>
      </c>
      <c r="D15970" t="s">
        <v>106025</v>
      </c>
      <c r="E15970" t="s">
        <v>106026</v>
      </c>
      <c r="F15970" t="s">
        <v>106027</v>
      </c>
      <c r="I15970" t="s">
        <v>106028</v>
      </c>
      <c r="J15970" t="s">
        <v>106029</v>
      </c>
      <c r="M15970" t="s">
        <v>112323</v>
      </c>
      <c r="N15970" t="s">
        <v>16314</v>
      </c>
      <c r="O15970" s="3" t="s">
        <v>106030</v>
      </c>
      <c r="P15970" t="s">
        <v>16314</v>
      </c>
      <c r="Q15970" t="s">
        <v>16314</v>
      </c>
      <c r="R15970" t="s">
        <v>106030</v>
      </c>
      <c r="S15970" s="4" t="str">
        <f t="shared" si="249"/>
        <v>1997</v>
      </c>
    </row>
    <row r="15971" spans="1:19" hidden="1" x14ac:dyDescent="0.35">
      <c r="A15971" t="s">
        <v>106026</v>
      </c>
      <c r="B15971" t="s">
        <v>106027</v>
      </c>
      <c r="C15971" t="s">
        <v>106031</v>
      </c>
      <c r="D15971" t="s">
        <v>106032</v>
      </c>
      <c r="E15971" t="s">
        <v>106033</v>
      </c>
      <c r="F15971" t="s">
        <v>106034</v>
      </c>
      <c r="I15971" t="s">
        <v>106035</v>
      </c>
      <c r="J15971" t="s">
        <v>106036</v>
      </c>
      <c r="M15971" t="s">
        <v>112297</v>
      </c>
      <c r="N15971" t="s">
        <v>16314</v>
      </c>
      <c r="O15971" s="3" t="s">
        <v>106037</v>
      </c>
      <c r="P15971" t="s">
        <v>16314</v>
      </c>
      <c r="Q15971" t="s">
        <v>16314</v>
      </c>
      <c r="R15971" t="s">
        <v>106037</v>
      </c>
      <c r="S15971" s="4" t="str">
        <f t="shared" si="249"/>
        <v>1997</v>
      </c>
    </row>
    <row r="15972" spans="1:19" hidden="1" x14ac:dyDescent="0.35">
      <c r="A15972" t="s">
        <v>106033</v>
      </c>
      <c r="B15972" t="s">
        <v>106034</v>
      </c>
      <c r="C15972" t="s">
        <v>106038</v>
      </c>
      <c r="D15972" t="s">
        <v>106039</v>
      </c>
      <c r="E15972" t="s">
        <v>106040</v>
      </c>
      <c r="F15972" t="s">
        <v>106041</v>
      </c>
      <c r="I15972" t="s">
        <v>512</v>
      </c>
      <c r="J15972" t="s">
        <v>512</v>
      </c>
      <c r="M15972" t="s">
        <v>112297</v>
      </c>
      <c r="N15972" t="s">
        <v>16314</v>
      </c>
      <c r="O15972" s="3" t="s">
        <v>106042</v>
      </c>
      <c r="P15972" t="s">
        <v>16314</v>
      </c>
      <c r="Q15972" t="s">
        <v>16314</v>
      </c>
      <c r="R15972" t="s">
        <v>106042</v>
      </c>
      <c r="S15972" s="4" t="str">
        <f t="shared" si="249"/>
        <v>1997</v>
      </c>
    </row>
    <row r="15973" spans="1:19" hidden="1" x14ac:dyDescent="0.35">
      <c r="A15973" t="s">
        <v>106040</v>
      </c>
      <c r="B15973" t="s">
        <v>106041</v>
      </c>
      <c r="C15973" t="s">
        <v>106043</v>
      </c>
      <c r="D15973" t="s">
        <v>106044</v>
      </c>
      <c r="E15973" t="s">
        <v>106045</v>
      </c>
      <c r="F15973" t="s">
        <v>106046</v>
      </c>
      <c r="I15973" t="s">
        <v>106047</v>
      </c>
      <c r="J15973" t="s">
        <v>106048</v>
      </c>
      <c r="M15973" t="s">
        <v>112308</v>
      </c>
      <c r="N15973" t="s">
        <v>16314</v>
      </c>
      <c r="O15973" s="3" t="s">
        <v>106049</v>
      </c>
      <c r="P15973" t="s">
        <v>16314</v>
      </c>
      <c r="Q15973" t="s">
        <v>16314</v>
      </c>
      <c r="R15973" t="s">
        <v>106049</v>
      </c>
      <c r="S15973" s="4" t="str">
        <f t="shared" si="249"/>
        <v>1997</v>
      </c>
    </row>
    <row r="15974" spans="1:19" hidden="1" x14ac:dyDescent="0.35">
      <c r="A15974" t="s">
        <v>106045</v>
      </c>
      <c r="B15974" t="s">
        <v>106046</v>
      </c>
      <c r="C15974" t="s">
        <v>106050</v>
      </c>
      <c r="D15974" t="s">
        <v>106051</v>
      </c>
      <c r="E15974" t="s">
        <v>106052</v>
      </c>
      <c r="F15974" t="s">
        <v>106053</v>
      </c>
      <c r="I15974" t="s">
        <v>106054</v>
      </c>
      <c r="J15974" t="s">
        <v>106055</v>
      </c>
      <c r="M15974" t="s">
        <v>112308</v>
      </c>
      <c r="N15974" t="s">
        <v>16314</v>
      </c>
      <c r="O15974" s="3" t="s">
        <v>106056</v>
      </c>
      <c r="P15974" t="s">
        <v>16314</v>
      </c>
      <c r="Q15974" t="s">
        <v>16314</v>
      </c>
      <c r="R15974" t="s">
        <v>106056</v>
      </c>
      <c r="S15974" s="4" t="str">
        <f t="shared" si="249"/>
        <v>1997</v>
      </c>
    </row>
    <row r="15975" spans="1:19" hidden="1" x14ac:dyDescent="0.35">
      <c r="A15975" t="s">
        <v>106052</v>
      </c>
      <c r="B15975" t="s">
        <v>106053</v>
      </c>
      <c r="C15975" t="s">
        <v>106057</v>
      </c>
      <c r="D15975" t="s">
        <v>106058</v>
      </c>
      <c r="E15975" t="s">
        <v>106059</v>
      </c>
      <c r="F15975" t="s">
        <v>106060</v>
      </c>
      <c r="I15975" t="s">
        <v>106061</v>
      </c>
      <c r="J15975" t="s">
        <v>106062</v>
      </c>
      <c r="M15975" t="s">
        <v>112308</v>
      </c>
      <c r="N15975" t="s">
        <v>16314</v>
      </c>
      <c r="O15975" s="3" t="s">
        <v>106063</v>
      </c>
      <c r="P15975" t="s">
        <v>16314</v>
      </c>
      <c r="Q15975" t="s">
        <v>16314</v>
      </c>
      <c r="R15975" t="s">
        <v>106063</v>
      </c>
      <c r="S15975" s="4" t="str">
        <f t="shared" si="249"/>
        <v>1997</v>
      </c>
    </row>
    <row r="15976" spans="1:19" hidden="1" x14ac:dyDescent="0.35">
      <c r="A15976" t="s">
        <v>106059</v>
      </c>
      <c r="B15976" t="s">
        <v>106060</v>
      </c>
      <c r="C15976" t="s">
        <v>106064</v>
      </c>
      <c r="D15976" t="s">
        <v>106065</v>
      </c>
      <c r="E15976" t="s">
        <v>106066</v>
      </c>
      <c r="F15976" t="s">
        <v>106067</v>
      </c>
      <c r="I15976" t="s">
        <v>106068</v>
      </c>
      <c r="J15976" t="s">
        <v>106069</v>
      </c>
      <c r="M15976" t="s">
        <v>112315</v>
      </c>
      <c r="N15976" t="s">
        <v>16314</v>
      </c>
      <c r="O15976" s="3" t="s">
        <v>106070</v>
      </c>
      <c r="P15976" t="s">
        <v>16314</v>
      </c>
      <c r="Q15976" t="s">
        <v>16314</v>
      </c>
      <c r="R15976" t="s">
        <v>106070</v>
      </c>
      <c r="S15976" s="4" t="str">
        <f t="shared" si="249"/>
        <v>1997</v>
      </c>
    </row>
    <row r="15977" spans="1:19" hidden="1" x14ac:dyDescent="0.35">
      <c r="A15977" t="s">
        <v>106066</v>
      </c>
      <c r="B15977" t="s">
        <v>106067</v>
      </c>
      <c r="C15977" t="s">
        <v>106071</v>
      </c>
      <c r="D15977" t="s">
        <v>106072</v>
      </c>
      <c r="E15977" t="s">
        <v>106073</v>
      </c>
      <c r="F15977" t="s">
        <v>106074</v>
      </c>
      <c r="I15977" t="s">
        <v>106075</v>
      </c>
      <c r="J15977" t="s">
        <v>106076</v>
      </c>
      <c r="M15977" t="s">
        <v>112297</v>
      </c>
      <c r="N15977" t="s">
        <v>16314</v>
      </c>
      <c r="O15977" s="3" t="s">
        <v>106077</v>
      </c>
      <c r="P15977" t="s">
        <v>16314</v>
      </c>
      <c r="Q15977" t="s">
        <v>16314</v>
      </c>
      <c r="R15977" t="s">
        <v>106077</v>
      </c>
      <c r="S15977" s="4" t="str">
        <f t="shared" si="249"/>
        <v>1997</v>
      </c>
    </row>
    <row r="15978" spans="1:19" hidden="1" x14ac:dyDescent="0.35">
      <c r="A15978" t="s">
        <v>106073</v>
      </c>
      <c r="B15978" t="s">
        <v>106074</v>
      </c>
      <c r="C15978" t="s">
        <v>106078</v>
      </c>
      <c r="D15978" t="s">
        <v>106079</v>
      </c>
      <c r="E15978" t="s">
        <v>106080</v>
      </c>
      <c r="F15978" t="s">
        <v>106081</v>
      </c>
      <c r="I15978" t="s">
        <v>106082</v>
      </c>
      <c r="J15978" t="s">
        <v>106083</v>
      </c>
      <c r="M15978" t="s">
        <v>112323</v>
      </c>
      <c r="N15978" t="s">
        <v>16314</v>
      </c>
      <c r="O15978" s="3" t="s">
        <v>106084</v>
      </c>
      <c r="P15978" t="s">
        <v>16314</v>
      </c>
      <c r="Q15978" t="s">
        <v>16314</v>
      </c>
      <c r="R15978" t="s">
        <v>106084</v>
      </c>
      <c r="S15978" s="4" t="str">
        <f t="shared" si="249"/>
        <v>1997</v>
      </c>
    </row>
    <row r="15979" spans="1:19" hidden="1" x14ac:dyDescent="0.35">
      <c r="A15979" t="s">
        <v>106080</v>
      </c>
      <c r="B15979" t="s">
        <v>106081</v>
      </c>
      <c r="C15979" t="s">
        <v>106085</v>
      </c>
      <c r="D15979" t="s">
        <v>106086</v>
      </c>
      <c r="E15979" t="s">
        <v>106087</v>
      </c>
      <c r="F15979" t="s">
        <v>106088</v>
      </c>
      <c r="I15979" t="s">
        <v>106089</v>
      </c>
      <c r="J15979" t="s">
        <v>106090</v>
      </c>
      <c r="M15979" t="s">
        <v>112308</v>
      </c>
      <c r="N15979" t="s">
        <v>16314</v>
      </c>
      <c r="O15979" s="3" t="s">
        <v>106091</v>
      </c>
      <c r="P15979" t="s">
        <v>16314</v>
      </c>
      <c r="Q15979" t="s">
        <v>16314</v>
      </c>
      <c r="R15979" t="s">
        <v>106091</v>
      </c>
      <c r="S15979" s="4" t="str">
        <f t="shared" si="249"/>
        <v>1997</v>
      </c>
    </row>
    <row r="15980" spans="1:19" hidden="1" x14ac:dyDescent="0.35">
      <c r="A15980" t="s">
        <v>106087</v>
      </c>
      <c r="B15980" t="s">
        <v>106088</v>
      </c>
      <c r="C15980" t="s">
        <v>106092</v>
      </c>
      <c r="D15980" t="s">
        <v>106093</v>
      </c>
      <c r="E15980" t="s">
        <v>106094</v>
      </c>
      <c r="F15980" t="s">
        <v>106095</v>
      </c>
      <c r="I15980" t="s">
        <v>106096</v>
      </c>
      <c r="J15980" t="s">
        <v>106097</v>
      </c>
      <c r="M15980" t="s">
        <v>112297</v>
      </c>
      <c r="N15980" t="s">
        <v>16314</v>
      </c>
      <c r="O15980" s="3" t="s">
        <v>106098</v>
      </c>
      <c r="P15980" t="s">
        <v>16314</v>
      </c>
      <c r="Q15980" t="s">
        <v>16314</v>
      </c>
      <c r="R15980" t="s">
        <v>106098</v>
      </c>
      <c r="S15980" s="4" t="str">
        <f t="shared" si="249"/>
        <v>1997</v>
      </c>
    </row>
    <row r="15981" spans="1:19" hidden="1" x14ac:dyDescent="0.35">
      <c r="A15981" t="s">
        <v>106094</v>
      </c>
      <c r="B15981" t="s">
        <v>106095</v>
      </c>
      <c r="C15981" t="s">
        <v>106099</v>
      </c>
      <c r="D15981" t="s">
        <v>106100</v>
      </c>
      <c r="E15981" t="s">
        <v>106101</v>
      </c>
      <c r="F15981" t="s">
        <v>106102</v>
      </c>
      <c r="I15981" t="s">
        <v>106103</v>
      </c>
      <c r="J15981" t="s">
        <v>106104</v>
      </c>
      <c r="M15981" t="s">
        <v>112315</v>
      </c>
      <c r="N15981" t="s">
        <v>16314</v>
      </c>
      <c r="O15981" s="3" t="s">
        <v>106105</v>
      </c>
      <c r="P15981" t="s">
        <v>16314</v>
      </c>
      <c r="Q15981" t="s">
        <v>16314</v>
      </c>
      <c r="R15981" t="s">
        <v>106105</v>
      </c>
      <c r="S15981" s="4" t="str">
        <f t="shared" si="249"/>
        <v>1997</v>
      </c>
    </row>
    <row r="15982" spans="1:19" hidden="1" x14ac:dyDescent="0.35">
      <c r="A15982" t="s">
        <v>106101</v>
      </c>
      <c r="B15982" t="s">
        <v>106102</v>
      </c>
      <c r="C15982" t="s">
        <v>106106</v>
      </c>
      <c r="D15982" t="s">
        <v>106107</v>
      </c>
      <c r="E15982" t="s">
        <v>106108</v>
      </c>
      <c r="F15982" t="s">
        <v>106109</v>
      </c>
      <c r="I15982" t="s">
        <v>106110</v>
      </c>
      <c r="J15982" t="s">
        <v>106111</v>
      </c>
      <c r="M15982" t="s">
        <v>16314</v>
      </c>
      <c r="N15982" t="s">
        <v>16314</v>
      </c>
      <c r="O15982" s="3" t="s">
        <v>106112</v>
      </c>
      <c r="P15982" t="s">
        <v>16314</v>
      </c>
      <c r="Q15982" t="s">
        <v>16314</v>
      </c>
      <c r="R15982" t="s">
        <v>106112</v>
      </c>
      <c r="S15982" s="4" t="str">
        <f t="shared" si="249"/>
        <v>1997</v>
      </c>
    </row>
    <row r="15983" spans="1:19" ht="29" hidden="1" x14ac:dyDescent="0.35">
      <c r="A15983" t="s">
        <v>106108</v>
      </c>
      <c r="B15983" t="s">
        <v>106109</v>
      </c>
      <c r="C15983" t="s">
        <v>106113</v>
      </c>
      <c r="D15983" t="s">
        <v>106114</v>
      </c>
      <c r="E15983" t="s">
        <v>106115</v>
      </c>
      <c r="F15983" t="s">
        <v>106116</v>
      </c>
      <c r="I15983" t="s">
        <v>106117</v>
      </c>
      <c r="J15983" t="s">
        <v>106118</v>
      </c>
      <c r="K15983" s="2" t="s">
        <v>78795</v>
      </c>
      <c r="M15983" t="s">
        <v>16314</v>
      </c>
      <c r="N15983" t="s">
        <v>16314</v>
      </c>
      <c r="O15983" s="3" t="s">
        <v>106119</v>
      </c>
      <c r="P15983" t="s">
        <v>16314</v>
      </c>
      <c r="Q15983" t="s">
        <v>16314</v>
      </c>
      <c r="R15983" t="s">
        <v>106119</v>
      </c>
      <c r="S15983" s="4" t="str">
        <f t="shared" si="249"/>
        <v>1997</v>
      </c>
    </row>
    <row r="15984" spans="1:19" hidden="1" x14ac:dyDescent="0.35">
      <c r="A15984" t="s">
        <v>106115</v>
      </c>
      <c r="B15984" t="s">
        <v>106116</v>
      </c>
      <c r="C15984" t="s">
        <v>106120</v>
      </c>
      <c r="D15984" s="1">
        <v>12953650000000</v>
      </c>
      <c r="E15984" t="s">
        <v>106121</v>
      </c>
      <c r="F15984" t="s">
        <v>106122</v>
      </c>
      <c r="I15984" t="s">
        <v>106123</v>
      </c>
      <c r="J15984" t="s">
        <v>106124</v>
      </c>
      <c r="M15984" t="s">
        <v>112323</v>
      </c>
      <c r="N15984" t="s">
        <v>16314</v>
      </c>
      <c r="O15984" s="3" t="s">
        <v>106125</v>
      </c>
      <c r="P15984" t="s">
        <v>16314</v>
      </c>
      <c r="Q15984" t="s">
        <v>16314</v>
      </c>
      <c r="R15984" t="s">
        <v>106125</v>
      </c>
      <c r="S15984" s="4" t="str">
        <f t="shared" si="249"/>
        <v>1997</v>
      </c>
    </row>
    <row r="15985" spans="1:19" hidden="1" x14ac:dyDescent="0.35">
      <c r="A15985" t="s">
        <v>106121</v>
      </c>
      <c r="B15985" t="s">
        <v>106122</v>
      </c>
      <c r="C15985" t="s">
        <v>106126</v>
      </c>
      <c r="D15985" t="s">
        <v>106127</v>
      </c>
      <c r="E15985" t="s">
        <v>106128</v>
      </c>
      <c r="F15985" t="s">
        <v>106129</v>
      </c>
      <c r="I15985" t="s">
        <v>106130</v>
      </c>
      <c r="J15985" t="s">
        <v>106131</v>
      </c>
      <c r="M15985" t="s">
        <v>112315</v>
      </c>
      <c r="N15985" t="s">
        <v>16314</v>
      </c>
      <c r="O15985" s="3" t="s">
        <v>106132</v>
      </c>
      <c r="P15985" t="s">
        <v>16314</v>
      </c>
      <c r="Q15985" t="s">
        <v>16314</v>
      </c>
      <c r="R15985" t="s">
        <v>106132</v>
      </c>
      <c r="S15985" s="4" t="str">
        <f t="shared" si="249"/>
        <v>1997</v>
      </c>
    </row>
    <row r="15986" spans="1:19" hidden="1" x14ac:dyDescent="0.35">
      <c r="A15986" t="s">
        <v>106128</v>
      </c>
      <c r="B15986" t="s">
        <v>106129</v>
      </c>
      <c r="C15986" t="s">
        <v>106133</v>
      </c>
      <c r="D15986" t="s">
        <v>106134</v>
      </c>
      <c r="E15986" t="s">
        <v>106135</v>
      </c>
      <c r="F15986" t="s">
        <v>106136</v>
      </c>
      <c r="I15986" t="s">
        <v>106137</v>
      </c>
      <c r="J15986" t="s">
        <v>106138</v>
      </c>
      <c r="M15986" t="s">
        <v>112305</v>
      </c>
      <c r="N15986" t="s">
        <v>16314</v>
      </c>
      <c r="O15986" s="3" t="s">
        <v>106139</v>
      </c>
      <c r="P15986" t="s">
        <v>16314</v>
      </c>
      <c r="Q15986" t="s">
        <v>16314</v>
      </c>
      <c r="R15986" t="s">
        <v>106139</v>
      </c>
      <c r="S15986" s="4" t="str">
        <f t="shared" si="249"/>
        <v>1997</v>
      </c>
    </row>
    <row r="15987" spans="1:19" hidden="1" x14ac:dyDescent="0.35">
      <c r="A15987" t="s">
        <v>106135</v>
      </c>
      <c r="B15987" t="s">
        <v>106136</v>
      </c>
      <c r="C15987" t="s">
        <v>106140</v>
      </c>
      <c r="D15987" t="s">
        <v>106141</v>
      </c>
      <c r="E15987" t="s">
        <v>106142</v>
      </c>
      <c r="F15987" t="s">
        <v>106143</v>
      </c>
      <c r="I15987" t="s">
        <v>106144</v>
      </c>
      <c r="J15987" t="s">
        <v>106145</v>
      </c>
      <c r="M15987" t="s">
        <v>112308</v>
      </c>
      <c r="N15987" t="s">
        <v>16314</v>
      </c>
      <c r="O15987" s="3" t="s">
        <v>106146</v>
      </c>
      <c r="P15987" t="s">
        <v>16314</v>
      </c>
      <c r="Q15987" t="s">
        <v>16314</v>
      </c>
      <c r="R15987" t="s">
        <v>106146</v>
      </c>
      <c r="S15987" s="4" t="str">
        <f t="shared" si="249"/>
        <v>1997</v>
      </c>
    </row>
    <row r="15988" spans="1:19" hidden="1" x14ac:dyDescent="0.35">
      <c r="A15988" t="s">
        <v>106142</v>
      </c>
      <c r="B15988" t="s">
        <v>106143</v>
      </c>
      <c r="C15988" t="s">
        <v>106147</v>
      </c>
      <c r="D15988" t="s">
        <v>106148</v>
      </c>
      <c r="E15988" t="s">
        <v>106149</v>
      </c>
      <c r="F15988" t="s">
        <v>106150</v>
      </c>
      <c r="I15988" t="s">
        <v>106151</v>
      </c>
      <c r="J15988" t="s">
        <v>106152</v>
      </c>
      <c r="M15988" t="s">
        <v>112308</v>
      </c>
      <c r="N15988" t="s">
        <v>16314</v>
      </c>
      <c r="O15988" s="3" t="s">
        <v>106153</v>
      </c>
      <c r="P15988" t="s">
        <v>16314</v>
      </c>
      <c r="Q15988" t="s">
        <v>16314</v>
      </c>
      <c r="R15988" t="s">
        <v>106153</v>
      </c>
      <c r="S15988" s="4" t="str">
        <f t="shared" si="249"/>
        <v>1997</v>
      </c>
    </row>
    <row r="15989" spans="1:19" hidden="1" x14ac:dyDescent="0.35">
      <c r="A15989" t="s">
        <v>106149</v>
      </c>
      <c r="B15989" t="s">
        <v>106150</v>
      </c>
      <c r="C15989" t="s">
        <v>106154</v>
      </c>
      <c r="D15989" t="s">
        <v>106155</v>
      </c>
      <c r="E15989" t="s">
        <v>106156</v>
      </c>
      <c r="F15989" t="s">
        <v>106157</v>
      </c>
      <c r="I15989" t="s">
        <v>106158</v>
      </c>
      <c r="J15989" t="s">
        <v>106159</v>
      </c>
      <c r="M15989" t="s">
        <v>112315</v>
      </c>
      <c r="N15989" t="s">
        <v>16314</v>
      </c>
      <c r="O15989" s="3" t="s">
        <v>106160</v>
      </c>
      <c r="P15989" t="s">
        <v>16314</v>
      </c>
      <c r="Q15989" t="s">
        <v>16314</v>
      </c>
      <c r="R15989" t="s">
        <v>106160</v>
      </c>
      <c r="S15989" s="4" t="str">
        <f t="shared" si="249"/>
        <v>1997</v>
      </c>
    </row>
    <row r="15990" spans="1:19" hidden="1" x14ac:dyDescent="0.35">
      <c r="A15990" t="s">
        <v>106156</v>
      </c>
      <c r="B15990" t="s">
        <v>106157</v>
      </c>
      <c r="C15990" s="1" t="s">
        <v>106161</v>
      </c>
      <c r="D15990" t="s">
        <v>106162</v>
      </c>
      <c r="E15990" t="s">
        <v>106163</v>
      </c>
      <c r="F15990" t="s">
        <v>106164</v>
      </c>
      <c r="I15990" t="s">
        <v>106165</v>
      </c>
      <c r="J15990" t="s">
        <v>106166</v>
      </c>
      <c r="M15990" t="s">
        <v>112308</v>
      </c>
      <c r="N15990" t="s">
        <v>16314</v>
      </c>
      <c r="O15990" s="3" t="s">
        <v>106167</v>
      </c>
      <c r="P15990" t="s">
        <v>16314</v>
      </c>
      <c r="Q15990" t="s">
        <v>16314</v>
      </c>
      <c r="R15990" t="s">
        <v>106167</v>
      </c>
      <c r="S15990" s="4" t="str">
        <f t="shared" si="249"/>
        <v>1997</v>
      </c>
    </row>
    <row r="15991" spans="1:19" hidden="1" x14ac:dyDescent="0.35">
      <c r="A15991" t="s">
        <v>106163</v>
      </c>
      <c r="B15991" t="s">
        <v>106164</v>
      </c>
      <c r="C15991" t="s">
        <v>106168</v>
      </c>
      <c r="D15991" t="s">
        <v>106169</v>
      </c>
      <c r="E15991" t="s">
        <v>106170</v>
      </c>
      <c r="F15991" t="s">
        <v>106171</v>
      </c>
      <c r="I15991" t="s">
        <v>106172</v>
      </c>
      <c r="J15991" t="s">
        <v>106173</v>
      </c>
      <c r="M15991" t="s">
        <v>112308</v>
      </c>
      <c r="N15991" t="s">
        <v>16314</v>
      </c>
      <c r="O15991" s="3" t="s">
        <v>106174</v>
      </c>
      <c r="P15991" t="s">
        <v>16314</v>
      </c>
      <c r="Q15991" t="s">
        <v>16314</v>
      </c>
      <c r="R15991" t="s">
        <v>106174</v>
      </c>
      <c r="S15991" s="4" t="str">
        <f t="shared" si="249"/>
        <v>1997</v>
      </c>
    </row>
    <row r="15992" spans="1:19" hidden="1" x14ac:dyDescent="0.35">
      <c r="A15992" t="s">
        <v>106170</v>
      </c>
      <c r="B15992" t="s">
        <v>106171</v>
      </c>
      <c r="C15992" t="s">
        <v>106175</v>
      </c>
      <c r="D15992" t="s">
        <v>106176</v>
      </c>
      <c r="E15992" t="s">
        <v>106177</v>
      </c>
      <c r="F15992" t="s">
        <v>106178</v>
      </c>
      <c r="I15992" t="s">
        <v>106179</v>
      </c>
      <c r="J15992" t="s">
        <v>106180</v>
      </c>
      <c r="M15992" t="s">
        <v>112308</v>
      </c>
      <c r="N15992" t="s">
        <v>16314</v>
      </c>
      <c r="O15992" s="3" t="s">
        <v>106181</v>
      </c>
      <c r="P15992" t="s">
        <v>16314</v>
      </c>
      <c r="Q15992" t="s">
        <v>16314</v>
      </c>
      <c r="R15992" t="s">
        <v>106181</v>
      </c>
      <c r="S15992" s="4" t="str">
        <f t="shared" si="249"/>
        <v>1997</v>
      </c>
    </row>
    <row r="15993" spans="1:19" hidden="1" x14ac:dyDescent="0.35">
      <c r="A15993" t="s">
        <v>106177</v>
      </c>
      <c r="B15993" t="s">
        <v>106178</v>
      </c>
      <c r="C15993" t="s">
        <v>106182</v>
      </c>
      <c r="D15993" t="s">
        <v>106183</v>
      </c>
      <c r="E15993" t="s">
        <v>106184</v>
      </c>
      <c r="F15993" t="s">
        <v>106185</v>
      </c>
      <c r="I15993" t="s">
        <v>106186</v>
      </c>
      <c r="J15993" t="s">
        <v>106187</v>
      </c>
      <c r="M15993" t="s">
        <v>112308</v>
      </c>
      <c r="N15993" t="s">
        <v>16314</v>
      </c>
      <c r="O15993" s="3" t="s">
        <v>106188</v>
      </c>
      <c r="P15993" t="s">
        <v>16314</v>
      </c>
      <c r="Q15993" t="s">
        <v>16314</v>
      </c>
      <c r="R15993" t="s">
        <v>106188</v>
      </c>
      <c r="S15993" s="4" t="str">
        <f t="shared" si="249"/>
        <v>1997</v>
      </c>
    </row>
    <row r="15994" spans="1:19" hidden="1" x14ac:dyDescent="0.35">
      <c r="A15994" t="s">
        <v>106184</v>
      </c>
      <c r="B15994" t="s">
        <v>106185</v>
      </c>
      <c r="C15994" t="s">
        <v>106189</v>
      </c>
      <c r="D15994" t="s">
        <v>106190</v>
      </c>
      <c r="E15994" t="s">
        <v>106191</v>
      </c>
      <c r="F15994" t="s">
        <v>106192</v>
      </c>
      <c r="I15994" t="s">
        <v>106193</v>
      </c>
      <c r="J15994" t="s">
        <v>106194</v>
      </c>
      <c r="M15994" t="s">
        <v>112297</v>
      </c>
      <c r="N15994" t="s">
        <v>16314</v>
      </c>
      <c r="O15994" s="3" t="s">
        <v>106195</v>
      </c>
      <c r="P15994" t="s">
        <v>16314</v>
      </c>
      <c r="Q15994" t="s">
        <v>16314</v>
      </c>
      <c r="R15994" t="s">
        <v>106195</v>
      </c>
      <c r="S15994" s="4" t="str">
        <f t="shared" si="249"/>
        <v>1997</v>
      </c>
    </row>
    <row r="15995" spans="1:19" hidden="1" x14ac:dyDescent="0.35">
      <c r="A15995" t="s">
        <v>106191</v>
      </c>
      <c r="B15995" t="s">
        <v>106192</v>
      </c>
      <c r="C15995" t="s">
        <v>106196</v>
      </c>
      <c r="D15995" t="s">
        <v>106197</v>
      </c>
      <c r="E15995" t="s">
        <v>106198</v>
      </c>
      <c r="F15995" t="s">
        <v>106199</v>
      </c>
      <c r="I15995" t="s">
        <v>106200</v>
      </c>
      <c r="J15995" t="s">
        <v>106201</v>
      </c>
      <c r="M15995" t="s">
        <v>112297</v>
      </c>
      <c r="N15995" t="s">
        <v>16314</v>
      </c>
      <c r="O15995" s="3" t="s">
        <v>106202</v>
      </c>
      <c r="P15995" t="s">
        <v>16314</v>
      </c>
      <c r="Q15995" t="s">
        <v>16314</v>
      </c>
      <c r="R15995" t="s">
        <v>106202</v>
      </c>
      <c r="S15995" s="4" t="str">
        <f t="shared" si="249"/>
        <v>1997</v>
      </c>
    </row>
    <row r="15996" spans="1:19" hidden="1" x14ac:dyDescent="0.35">
      <c r="A15996" t="s">
        <v>106198</v>
      </c>
      <c r="B15996" t="s">
        <v>106199</v>
      </c>
      <c r="C15996" t="s">
        <v>106203</v>
      </c>
      <c r="D15996" t="s">
        <v>106204</v>
      </c>
      <c r="E15996" t="s">
        <v>106205</v>
      </c>
      <c r="F15996" t="s">
        <v>106206</v>
      </c>
      <c r="I15996" t="s">
        <v>512</v>
      </c>
      <c r="J15996" t="s">
        <v>512</v>
      </c>
      <c r="M15996" t="s">
        <v>112297</v>
      </c>
      <c r="N15996" t="s">
        <v>16314</v>
      </c>
      <c r="O15996" s="3" t="s">
        <v>106207</v>
      </c>
      <c r="P15996" t="s">
        <v>16314</v>
      </c>
      <c r="Q15996" t="s">
        <v>16314</v>
      </c>
      <c r="R15996" t="s">
        <v>106207</v>
      </c>
      <c r="S15996" s="4" t="str">
        <f t="shared" si="249"/>
        <v>1997</v>
      </c>
    </row>
    <row r="15997" spans="1:19" hidden="1" x14ac:dyDescent="0.35">
      <c r="A15997" t="s">
        <v>106205</v>
      </c>
      <c r="B15997" t="s">
        <v>106206</v>
      </c>
      <c r="C15997" t="s">
        <v>106208</v>
      </c>
      <c r="D15997" t="s">
        <v>106209</v>
      </c>
      <c r="E15997" t="s">
        <v>106210</v>
      </c>
      <c r="F15997" t="s">
        <v>106211</v>
      </c>
      <c r="I15997" t="s">
        <v>106212</v>
      </c>
      <c r="J15997" t="s">
        <v>106213</v>
      </c>
      <c r="M15997" t="s">
        <v>112323</v>
      </c>
      <c r="N15997" t="s">
        <v>16314</v>
      </c>
      <c r="O15997" s="3" t="s">
        <v>106214</v>
      </c>
      <c r="P15997" t="s">
        <v>16314</v>
      </c>
      <c r="Q15997" t="s">
        <v>16314</v>
      </c>
      <c r="R15997" t="s">
        <v>106214</v>
      </c>
      <c r="S15997" s="4" t="str">
        <f t="shared" si="249"/>
        <v>1997</v>
      </c>
    </row>
    <row r="15998" spans="1:19" hidden="1" x14ac:dyDescent="0.35">
      <c r="A15998" t="s">
        <v>106210</v>
      </c>
      <c r="B15998" t="s">
        <v>106211</v>
      </c>
      <c r="C15998" t="s">
        <v>106215</v>
      </c>
      <c r="D15998" t="s">
        <v>106216</v>
      </c>
      <c r="E15998" t="s">
        <v>106217</v>
      </c>
      <c r="F15998" t="s">
        <v>106218</v>
      </c>
      <c r="I15998" t="s">
        <v>106219</v>
      </c>
      <c r="J15998" t="s">
        <v>106220</v>
      </c>
      <c r="M15998" t="s">
        <v>112308</v>
      </c>
      <c r="N15998" t="s">
        <v>16314</v>
      </c>
      <c r="O15998" s="3" t="s">
        <v>106221</v>
      </c>
      <c r="P15998" t="s">
        <v>16314</v>
      </c>
      <c r="Q15998" t="s">
        <v>16314</v>
      </c>
      <c r="R15998" t="s">
        <v>106221</v>
      </c>
      <c r="S15998" s="4" t="str">
        <f t="shared" si="249"/>
        <v>1997</v>
      </c>
    </row>
    <row r="15999" spans="1:19" hidden="1" x14ac:dyDescent="0.35">
      <c r="A15999" t="s">
        <v>106217</v>
      </c>
      <c r="B15999" t="s">
        <v>106218</v>
      </c>
      <c r="C15999" t="s">
        <v>106222</v>
      </c>
      <c r="D15999" t="s">
        <v>106223</v>
      </c>
      <c r="E15999" t="s">
        <v>106224</v>
      </c>
      <c r="F15999" t="s">
        <v>106225</v>
      </c>
      <c r="I15999" t="s">
        <v>106226</v>
      </c>
      <c r="J15999" t="s">
        <v>106227</v>
      </c>
      <c r="M15999" t="s">
        <v>112308</v>
      </c>
      <c r="N15999" t="s">
        <v>16314</v>
      </c>
      <c r="O15999" s="3" t="s">
        <v>106228</v>
      </c>
      <c r="P15999" t="s">
        <v>16314</v>
      </c>
      <c r="Q15999" t="s">
        <v>16314</v>
      </c>
      <c r="R15999" t="s">
        <v>106228</v>
      </c>
      <c r="S15999" s="4" t="str">
        <f t="shared" si="249"/>
        <v>1997</v>
      </c>
    </row>
    <row r="16000" spans="1:19" ht="29" hidden="1" x14ac:dyDescent="0.35">
      <c r="A16000" t="s">
        <v>106224</v>
      </c>
      <c r="B16000" t="s">
        <v>106225</v>
      </c>
      <c r="C16000" t="s">
        <v>106229</v>
      </c>
      <c r="D16000">
        <v>350415515</v>
      </c>
      <c r="E16000" t="s">
        <v>106230</v>
      </c>
      <c r="F16000" t="s">
        <v>106231</v>
      </c>
      <c r="I16000" t="s">
        <v>106232</v>
      </c>
      <c r="J16000" t="s">
        <v>106233</v>
      </c>
      <c r="K16000" s="2" t="s">
        <v>78795</v>
      </c>
      <c r="M16000" t="s">
        <v>16314</v>
      </c>
      <c r="N16000" t="s">
        <v>16314</v>
      </c>
      <c r="O16000" s="3" t="s">
        <v>106234</v>
      </c>
      <c r="P16000" t="s">
        <v>16314</v>
      </c>
      <c r="Q16000" t="s">
        <v>16314</v>
      </c>
      <c r="R16000" t="s">
        <v>106234</v>
      </c>
      <c r="S16000" s="4" t="str">
        <f t="shared" si="249"/>
        <v>1997</v>
      </c>
    </row>
    <row r="16001" spans="1:19" hidden="1" x14ac:dyDescent="0.35">
      <c r="A16001" t="s">
        <v>106230</v>
      </c>
      <c r="B16001" t="s">
        <v>106231</v>
      </c>
      <c r="C16001" t="s">
        <v>106235</v>
      </c>
      <c r="D16001" t="s">
        <v>106236</v>
      </c>
      <c r="E16001" t="s">
        <v>106237</v>
      </c>
      <c r="F16001" t="s">
        <v>106238</v>
      </c>
      <c r="I16001" t="s">
        <v>106239</v>
      </c>
      <c r="J16001" t="s">
        <v>106240</v>
      </c>
      <c r="M16001" t="s">
        <v>112308</v>
      </c>
      <c r="N16001" t="s">
        <v>16314</v>
      </c>
      <c r="O16001" s="3" t="s">
        <v>106241</v>
      </c>
      <c r="P16001" t="s">
        <v>16314</v>
      </c>
      <c r="Q16001" t="s">
        <v>16314</v>
      </c>
      <c r="R16001" t="s">
        <v>106241</v>
      </c>
      <c r="S16001" s="4" t="str">
        <f t="shared" si="249"/>
        <v>1997</v>
      </c>
    </row>
    <row r="16002" spans="1:19" hidden="1" x14ac:dyDescent="0.35">
      <c r="A16002" t="s">
        <v>106237</v>
      </c>
      <c r="B16002" t="s">
        <v>106238</v>
      </c>
      <c r="C16002" t="s">
        <v>106242</v>
      </c>
      <c r="D16002" t="s">
        <v>106243</v>
      </c>
      <c r="E16002" t="s">
        <v>106244</v>
      </c>
      <c r="F16002" t="s">
        <v>106245</v>
      </c>
      <c r="I16002" t="s">
        <v>106246</v>
      </c>
      <c r="J16002" t="s">
        <v>106247</v>
      </c>
      <c r="M16002" t="s">
        <v>112297</v>
      </c>
      <c r="N16002" t="s">
        <v>16314</v>
      </c>
      <c r="O16002" s="3" t="s">
        <v>106248</v>
      </c>
      <c r="P16002" t="s">
        <v>16314</v>
      </c>
      <c r="Q16002" t="s">
        <v>16314</v>
      </c>
      <c r="R16002" t="s">
        <v>106248</v>
      </c>
      <c r="S16002" s="4" t="str">
        <f t="shared" si="249"/>
        <v>1997</v>
      </c>
    </row>
    <row r="16003" spans="1:19" hidden="1" x14ac:dyDescent="0.35">
      <c r="A16003" t="s">
        <v>106244</v>
      </c>
      <c r="B16003" t="s">
        <v>106245</v>
      </c>
      <c r="C16003" t="s">
        <v>106249</v>
      </c>
      <c r="D16003" t="s">
        <v>106250</v>
      </c>
      <c r="E16003" t="s">
        <v>106251</v>
      </c>
      <c r="F16003" t="s">
        <v>106252</v>
      </c>
      <c r="I16003" t="s">
        <v>106253</v>
      </c>
      <c r="J16003" t="s">
        <v>106254</v>
      </c>
      <c r="M16003" t="s">
        <v>112323</v>
      </c>
      <c r="N16003" t="s">
        <v>16314</v>
      </c>
      <c r="O16003" s="3" t="s">
        <v>106255</v>
      </c>
      <c r="P16003" t="s">
        <v>16314</v>
      </c>
      <c r="Q16003" t="s">
        <v>16314</v>
      </c>
      <c r="R16003" t="s">
        <v>106255</v>
      </c>
      <c r="S16003" s="4" t="str">
        <f t="shared" ref="S16003:S16066" si="250">LEFT(RIGHT(R16003,19),4)</f>
        <v>1997</v>
      </c>
    </row>
    <row r="16004" spans="1:19" ht="29" hidden="1" x14ac:dyDescent="0.35">
      <c r="A16004" t="s">
        <v>106251</v>
      </c>
      <c r="B16004" t="s">
        <v>106252</v>
      </c>
      <c r="C16004" t="s">
        <v>106256</v>
      </c>
      <c r="D16004" t="s">
        <v>106257</v>
      </c>
      <c r="E16004" t="s">
        <v>106258</v>
      </c>
      <c r="F16004" t="s">
        <v>106259</v>
      </c>
      <c r="I16004" t="s">
        <v>106260</v>
      </c>
      <c r="J16004" t="s">
        <v>106261</v>
      </c>
      <c r="K16004" s="2" t="s">
        <v>78795</v>
      </c>
      <c r="M16004" t="s">
        <v>16314</v>
      </c>
      <c r="N16004" t="s">
        <v>16314</v>
      </c>
      <c r="O16004" s="3" t="s">
        <v>106262</v>
      </c>
      <c r="P16004" t="s">
        <v>16314</v>
      </c>
      <c r="Q16004" t="s">
        <v>16314</v>
      </c>
      <c r="R16004" t="s">
        <v>106262</v>
      </c>
      <c r="S16004" s="4" t="str">
        <f t="shared" si="250"/>
        <v>1997</v>
      </c>
    </row>
    <row r="16005" spans="1:19" hidden="1" x14ac:dyDescent="0.35">
      <c r="A16005" t="s">
        <v>106258</v>
      </c>
      <c r="B16005" t="s">
        <v>106259</v>
      </c>
      <c r="C16005" t="s">
        <v>106263</v>
      </c>
      <c r="D16005" t="s">
        <v>106264</v>
      </c>
      <c r="E16005" t="s">
        <v>106265</v>
      </c>
      <c r="F16005" t="s">
        <v>106266</v>
      </c>
      <c r="I16005" t="s">
        <v>512</v>
      </c>
      <c r="J16005" t="s">
        <v>512</v>
      </c>
      <c r="M16005" t="s">
        <v>112297</v>
      </c>
      <c r="N16005" t="s">
        <v>16314</v>
      </c>
      <c r="O16005" s="3" t="s">
        <v>106267</v>
      </c>
      <c r="P16005" t="s">
        <v>16314</v>
      </c>
      <c r="Q16005" t="s">
        <v>16314</v>
      </c>
      <c r="R16005" t="s">
        <v>106267</v>
      </c>
      <c r="S16005" s="4" t="str">
        <f t="shared" si="250"/>
        <v>1997</v>
      </c>
    </row>
    <row r="16006" spans="1:19" hidden="1" x14ac:dyDescent="0.35">
      <c r="A16006" t="s">
        <v>106265</v>
      </c>
      <c r="B16006" t="s">
        <v>106266</v>
      </c>
      <c r="C16006" t="s">
        <v>106268</v>
      </c>
      <c r="D16006" t="s">
        <v>106269</v>
      </c>
      <c r="E16006" t="s">
        <v>106270</v>
      </c>
      <c r="F16006" t="s">
        <v>106271</v>
      </c>
      <c r="I16006" t="s">
        <v>106272</v>
      </c>
      <c r="J16006" t="s">
        <v>106273</v>
      </c>
      <c r="M16006" t="s">
        <v>112308</v>
      </c>
      <c r="N16006" t="s">
        <v>16314</v>
      </c>
      <c r="O16006" s="3" t="s">
        <v>106274</v>
      </c>
      <c r="P16006" t="s">
        <v>16314</v>
      </c>
      <c r="Q16006" t="s">
        <v>16314</v>
      </c>
      <c r="R16006" t="s">
        <v>106274</v>
      </c>
      <c r="S16006" s="4" t="str">
        <f t="shared" si="250"/>
        <v>1997</v>
      </c>
    </row>
    <row r="16007" spans="1:19" hidden="1" x14ac:dyDescent="0.35">
      <c r="A16007" t="s">
        <v>106270</v>
      </c>
      <c r="B16007" t="s">
        <v>106271</v>
      </c>
      <c r="C16007" t="s">
        <v>106275</v>
      </c>
      <c r="D16007" t="s">
        <v>106276</v>
      </c>
      <c r="E16007" t="s">
        <v>106277</v>
      </c>
      <c r="F16007" t="s">
        <v>106278</v>
      </c>
      <c r="I16007" t="s">
        <v>106279</v>
      </c>
      <c r="J16007" t="s">
        <v>106280</v>
      </c>
      <c r="M16007" t="s">
        <v>112308</v>
      </c>
      <c r="N16007" t="s">
        <v>16314</v>
      </c>
      <c r="O16007" s="3" t="s">
        <v>106281</v>
      </c>
      <c r="P16007" t="s">
        <v>16314</v>
      </c>
      <c r="Q16007" t="s">
        <v>16314</v>
      </c>
      <c r="R16007" t="s">
        <v>106281</v>
      </c>
      <c r="S16007" s="4" t="str">
        <f t="shared" si="250"/>
        <v>1997</v>
      </c>
    </row>
    <row r="16008" spans="1:19" hidden="1" x14ac:dyDescent="0.35">
      <c r="A16008" t="s">
        <v>106277</v>
      </c>
      <c r="B16008" t="s">
        <v>106278</v>
      </c>
      <c r="C16008" t="s">
        <v>106282</v>
      </c>
      <c r="D16008" t="s">
        <v>106283</v>
      </c>
      <c r="E16008" t="s">
        <v>106284</v>
      </c>
      <c r="F16008" t="s">
        <v>106285</v>
      </c>
      <c r="I16008" t="s">
        <v>106286</v>
      </c>
      <c r="J16008" t="s">
        <v>106287</v>
      </c>
      <c r="M16008" t="s">
        <v>112308</v>
      </c>
      <c r="N16008" t="s">
        <v>16314</v>
      </c>
      <c r="O16008" s="3" t="s">
        <v>106288</v>
      </c>
      <c r="P16008" t="s">
        <v>16314</v>
      </c>
      <c r="Q16008" t="s">
        <v>16314</v>
      </c>
      <c r="R16008" t="s">
        <v>106288</v>
      </c>
      <c r="S16008" s="4" t="str">
        <f t="shared" si="250"/>
        <v>1997</v>
      </c>
    </row>
    <row r="16009" spans="1:19" hidden="1" x14ac:dyDescent="0.35">
      <c r="A16009" t="s">
        <v>106284</v>
      </c>
      <c r="B16009" t="s">
        <v>106285</v>
      </c>
      <c r="C16009" t="s">
        <v>106289</v>
      </c>
      <c r="D16009" t="s">
        <v>106290</v>
      </c>
      <c r="E16009" t="s">
        <v>106291</v>
      </c>
      <c r="F16009" t="s">
        <v>106292</v>
      </c>
      <c r="I16009" t="s">
        <v>106293</v>
      </c>
      <c r="J16009" t="s">
        <v>106294</v>
      </c>
      <c r="M16009" t="s">
        <v>112308</v>
      </c>
      <c r="N16009" t="s">
        <v>16314</v>
      </c>
      <c r="O16009" s="3" t="s">
        <v>106295</v>
      </c>
      <c r="P16009" t="s">
        <v>16314</v>
      </c>
      <c r="Q16009" t="s">
        <v>16314</v>
      </c>
      <c r="R16009" t="s">
        <v>106295</v>
      </c>
      <c r="S16009" s="4" t="str">
        <f t="shared" si="250"/>
        <v>1997</v>
      </c>
    </row>
    <row r="16010" spans="1:19" hidden="1" x14ac:dyDescent="0.35">
      <c r="A16010" t="s">
        <v>106291</v>
      </c>
      <c r="B16010" t="s">
        <v>106292</v>
      </c>
      <c r="C16010" t="s">
        <v>106296</v>
      </c>
      <c r="D16010" t="s">
        <v>106297</v>
      </c>
      <c r="E16010" t="s">
        <v>106298</v>
      </c>
      <c r="F16010" t="s">
        <v>106299</v>
      </c>
      <c r="I16010" t="s">
        <v>106300</v>
      </c>
      <c r="J16010" t="s">
        <v>106301</v>
      </c>
      <c r="M16010" t="s">
        <v>112308</v>
      </c>
      <c r="N16010" t="s">
        <v>16314</v>
      </c>
      <c r="O16010" s="3" t="s">
        <v>106302</v>
      </c>
      <c r="P16010" t="s">
        <v>16314</v>
      </c>
      <c r="Q16010" t="s">
        <v>16314</v>
      </c>
      <c r="R16010" t="s">
        <v>106302</v>
      </c>
      <c r="S16010" s="4" t="str">
        <f t="shared" si="250"/>
        <v>1997</v>
      </c>
    </row>
    <row r="16011" spans="1:19" hidden="1" x14ac:dyDescent="0.35">
      <c r="A16011" t="s">
        <v>106298</v>
      </c>
      <c r="B16011" t="s">
        <v>106299</v>
      </c>
      <c r="C16011" t="s">
        <v>106303</v>
      </c>
      <c r="D16011" t="s">
        <v>106304</v>
      </c>
      <c r="E16011" t="s">
        <v>106305</v>
      </c>
      <c r="F16011" t="s">
        <v>106306</v>
      </c>
      <c r="I16011" t="s">
        <v>106307</v>
      </c>
      <c r="J16011" t="s">
        <v>106308</v>
      </c>
      <c r="M16011" t="s">
        <v>112308</v>
      </c>
      <c r="N16011" t="s">
        <v>16314</v>
      </c>
      <c r="O16011" s="3" t="s">
        <v>106309</v>
      </c>
      <c r="P16011" t="s">
        <v>16314</v>
      </c>
      <c r="Q16011" t="s">
        <v>16314</v>
      </c>
      <c r="R16011" t="s">
        <v>106309</v>
      </c>
      <c r="S16011" s="4" t="str">
        <f t="shared" si="250"/>
        <v>1997</v>
      </c>
    </row>
    <row r="16012" spans="1:19" hidden="1" x14ac:dyDescent="0.35">
      <c r="A16012" t="s">
        <v>106305</v>
      </c>
      <c r="B16012" t="s">
        <v>106306</v>
      </c>
      <c r="C16012" t="s">
        <v>106310</v>
      </c>
      <c r="D16012" t="s">
        <v>106311</v>
      </c>
      <c r="E16012" t="s">
        <v>106312</v>
      </c>
      <c r="F16012" t="s">
        <v>106313</v>
      </c>
      <c r="I16012" t="s">
        <v>106314</v>
      </c>
      <c r="J16012" t="s">
        <v>96749</v>
      </c>
      <c r="M16012" t="s">
        <v>112323</v>
      </c>
      <c r="N16012" t="s">
        <v>16314</v>
      </c>
      <c r="O16012" s="3" t="s">
        <v>106315</v>
      </c>
      <c r="P16012" t="s">
        <v>16314</v>
      </c>
      <c r="Q16012" t="s">
        <v>16314</v>
      </c>
      <c r="R16012" t="s">
        <v>106315</v>
      </c>
      <c r="S16012" s="4" t="str">
        <f t="shared" si="250"/>
        <v>1997</v>
      </c>
    </row>
    <row r="16013" spans="1:19" hidden="1" x14ac:dyDescent="0.35">
      <c r="A16013" t="s">
        <v>106312</v>
      </c>
      <c r="B16013" t="s">
        <v>106313</v>
      </c>
      <c r="C16013" t="s">
        <v>106316</v>
      </c>
      <c r="D16013" t="s">
        <v>106317</v>
      </c>
      <c r="E16013" t="s">
        <v>106318</v>
      </c>
      <c r="F16013" t="s">
        <v>106319</v>
      </c>
      <c r="I16013" t="s">
        <v>106320</v>
      </c>
      <c r="J16013" t="s">
        <v>106321</v>
      </c>
      <c r="M16013" t="s">
        <v>112308</v>
      </c>
      <c r="N16013" t="s">
        <v>16314</v>
      </c>
      <c r="O16013" s="3" t="s">
        <v>106322</v>
      </c>
      <c r="P16013" t="s">
        <v>16314</v>
      </c>
      <c r="Q16013" t="s">
        <v>16314</v>
      </c>
      <c r="R16013" t="s">
        <v>106322</v>
      </c>
      <c r="S16013" s="4" t="str">
        <f t="shared" si="250"/>
        <v>1997</v>
      </c>
    </row>
    <row r="16014" spans="1:19" hidden="1" x14ac:dyDescent="0.35">
      <c r="A16014" t="s">
        <v>106318</v>
      </c>
      <c r="B16014" t="s">
        <v>106319</v>
      </c>
      <c r="C16014" t="s">
        <v>106323</v>
      </c>
      <c r="D16014" t="s">
        <v>106324</v>
      </c>
      <c r="E16014" t="s">
        <v>106325</v>
      </c>
      <c r="F16014" t="s">
        <v>106326</v>
      </c>
      <c r="I16014" t="s">
        <v>106327</v>
      </c>
      <c r="J16014" t="s">
        <v>106328</v>
      </c>
      <c r="M16014" t="s">
        <v>112308</v>
      </c>
      <c r="N16014" t="s">
        <v>16314</v>
      </c>
      <c r="O16014" s="3" t="s">
        <v>106329</v>
      </c>
      <c r="P16014" t="s">
        <v>16314</v>
      </c>
      <c r="Q16014" t="s">
        <v>16314</v>
      </c>
      <c r="R16014" t="s">
        <v>106329</v>
      </c>
      <c r="S16014" s="4" t="str">
        <f t="shared" si="250"/>
        <v>1997</v>
      </c>
    </row>
    <row r="16015" spans="1:19" ht="29" hidden="1" x14ac:dyDescent="0.35">
      <c r="A16015" t="s">
        <v>106325</v>
      </c>
      <c r="B16015" t="s">
        <v>106326</v>
      </c>
      <c r="C16015" t="s">
        <v>106330</v>
      </c>
      <c r="D16015" t="s">
        <v>106331</v>
      </c>
      <c r="E16015" t="s">
        <v>106332</v>
      </c>
      <c r="F16015" t="s">
        <v>106333</v>
      </c>
      <c r="I16015" t="s">
        <v>106334</v>
      </c>
      <c r="J16015" t="s">
        <v>106335</v>
      </c>
      <c r="K16015" s="2" t="s">
        <v>97658</v>
      </c>
      <c r="M16015" t="s">
        <v>16314</v>
      </c>
      <c r="N16015" t="s">
        <v>16314</v>
      </c>
      <c r="O16015" s="3" t="s">
        <v>106336</v>
      </c>
      <c r="P16015" t="s">
        <v>16314</v>
      </c>
      <c r="Q16015" t="s">
        <v>16314</v>
      </c>
      <c r="R16015" t="s">
        <v>106336</v>
      </c>
      <c r="S16015" s="4" t="str">
        <f t="shared" si="250"/>
        <v>1997</v>
      </c>
    </row>
    <row r="16016" spans="1:19" hidden="1" x14ac:dyDescent="0.35">
      <c r="A16016" t="s">
        <v>106332</v>
      </c>
      <c r="B16016" t="s">
        <v>106333</v>
      </c>
      <c r="C16016" t="s">
        <v>106337</v>
      </c>
      <c r="D16016" t="s">
        <v>106338</v>
      </c>
      <c r="E16016" t="s">
        <v>106339</v>
      </c>
      <c r="F16016" t="s">
        <v>106340</v>
      </c>
      <c r="I16016" t="s">
        <v>106341</v>
      </c>
      <c r="J16016" t="s">
        <v>106342</v>
      </c>
      <c r="M16016" t="s">
        <v>112323</v>
      </c>
      <c r="N16016" t="s">
        <v>16314</v>
      </c>
      <c r="O16016" s="3" t="s">
        <v>106343</v>
      </c>
      <c r="P16016" t="s">
        <v>16314</v>
      </c>
      <c r="Q16016" t="s">
        <v>16314</v>
      </c>
      <c r="R16016" t="s">
        <v>106343</v>
      </c>
      <c r="S16016" s="4" t="str">
        <f t="shared" si="250"/>
        <v>1997</v>
      </c>
    </row>
    <row r="16017" spans="1:19" hidden="1" x14ac:dyDescent="0.35">
      <c r="A16017" t="s">
        <v>106339</v>
      </c>
      <c r="B16017" t="s">
        <v>106340</v>
      </c>
      <c r="C16017" t="s">
        <v>106344</v>
      </c>
      <c r="D16017" t="s">
        <v>106345</v>
      </c>
      <c r="E16017" t="s">
        <v>106346</v>
      </c>
      <c r="F16017" t="s">
        <v>106347</v>
      </c>
      <c r="I16017" t="s">
        <v>106348</v>
      </c>
      <c r="J16017" t="s">
        <v>106349</v>
      </c>
      <c r="M16017" t="s">
        <v>112308</v>
      </c>
      <c r="N16017" t="s">
        <v>16314</v>
      </c>
      <c r="O16017" s="3" t="s">
        <v>106350</v>
      </c>
      <c r="P16017" t="s">
        <v>16314</v>
      </c>
      <c r="Q16017" t="s">
        <v>16314</v>
      </c>
      <c r="R16017" t="s">
        <v>106350</v>
      </c>
      <c r="S16017" s="4" t="str">
        <f t="shared" si="250"/>
        <v>1997</v>
      </c>
    </row>
    <row r="16018" spans="1:19" hidden="1" x14ac:dyDescent="0.35">
      <c r="A16018" t="s">
        <v>106346</v>
      </c>
      <c r="B16018" t="s">
        <v>106347</v>
      </c>
      <c r="C16018" t="s">
        <v>106351</v>
      </c>
      <c r="D16018" t="s">
        <v>106352</v>
      </c>
      <c r="E16018" s="1" t="s">
        <v>106353</v>
      </c>
      <c r="F16018" s="1" t="s">
        <v>106354</v>
      </c>
      <c r="I16018" t="s">
        <v>106355</v>
      </c>
      <c r="J16018" t="s">
        <v>106356</v>
      </c>
      <c r="M16018" t="s">
        <v>112323</v>
      </c>
      <c r="N16018" t="s">
        <v>16314</v>
      </c>
      <c r="O16018" s="3" t="s">
        <v>106357</v>
      </c>
      <c r="P16018" t="s">
        <v>16314</v>
      </c>
      <c r="Q16018" t="s">
        <v>16314</v>
      </c>
      <c r="R16018" t="s">
        <v>106357</v>
      </c>
      <c r="S16018" s="4" t="str">
        <f t="shared" si="250"/>
        <v>1997</v>
      </c>
    </row>
    <row r="16019" spans="1:19" hidden="1" x14ac:dyDescent="0.35">
      <c r="A16019" s="1" t="s">
        <v>106353</v>
      </c>
      <c r="B16019" s="1" t="s">
        <v>106354</v>
      </c>
      <c r="C16019" t="s">
        <v>106358</v>
      </c>
      <c r="D16019" t="s">
        <v>106359</v>
      </c>
      <c r="E16019" t="s">
        <v>106360</v>
      </c>
      <c r="F16019">
        <v>396099944</v>
      </c>
      <c r="I16019" t="s">
        <v>106361</v>
      </c>
      <c r="J16019" t="s">
        <v>106362</v>
      </c>
      <c r="M16019" t="s">
        <v>112297</v>
      </c>
      <c r="N16019" t="s">
        <v>16314</v>
      </c>
      <c r="O16019" s="3" t="s">
        <v>106363</v>
      </c>
      <c r="P16019" t="s">
        <v>16314</v>
      </c>
      <c r="Q16019" t="s">
        <v>16314</v>
      </c>
      <c r="R16019" t="s">
        <v>106363</v>
      </c>
      <c r="S16019" s="4" t="str">
        <f t="shared" si="250"/>
        <v>1997</v>
      </c>
    </row>
    <row r="16020" spans="1:19" ht="29" hidden="1" x14ac:dyDescent="0.35">
      <c r="A16020" t="s">
        <v>106360</v>
      </c>
      <c r="B16020">
        <v>396099944</v>
      </c>
      <c r="C16020" t="s">
        <v>106364</v>
      </c>
      <c r="D16020" t="s">
        <v>106365</v>
      </c>
      <c r="E16020" t="s">
        <v>106366</v>
      </c>
      <c r="F16020" t="s">
        <v>106367</v>
      </c>
      <c r="I16020" t="s">
        <v>106368</v>
      </c>
      <c r="J16020" t="s">
        <v>106369</v>
      </c>
      <c r="K16020" s="2" t="s">
        <v>78795</v>
      </c>
      <c r="M16020" t="s">
        <v>16314</v>
      </c>
      <c r="N16020" t="s">
        <v>16314</v>
      </c>
      <c r="O16020" s="3" t="s">
        <v>106370</v>
      </c>
      <c r="P16020" t="s">
        <v>16314</v>
      </c>
      <c r="Q16020" t="s">
        <v>16314</v>
      </c>
      <c r="R16020" t="s">
        <v>106370</v>
      </c>
      <c r="S16020" s="4" t="str">
        <f t="shared" si="250"/>
        <v>1997</v>
      </c>
    </row>
    <row r="16021" spans="1:19" hidden="1" x14ac:dyDescent="0.35">
      <c r="A16021" t="s">
        <v>106366</v>
      </c>
      <c r="B16021" t="s">
        <v>106367</v>
      </c>
      <c r="C16021" t="s">
        <v>106371</v>
      </c>
      <c r="D16021" t="s">
        <v>106372</v>
      </c>
      <c r="E16021" t="s">
        <v>106373</v>
      </c>
      <c r="F16021" t="s">
        <v>106374</v>
      </c>
      <c r="I16021" t="s">
        <v>106375</v>
      </c>
      <c r="J16021" t="s">
        <v>106376</v>
      </c>
      <c r="M16021" t="s">
        <v>112297</v>
      </c>
      <c r="N16021" t="s">
        <v>16314</v>
      </c>
      <c r="O16021" s="3" t="s">
        <v>106377</v>
      </c>
      <c r="P16021" t="s">
        <v>16314</v>
      </c>
      <c r="Q16021" t="s">
        <v>16314</v>
      </c>
      <c r="R16021" t="s">
        <v>106377</v>
      </c>
      <c r="S16021" s="4" t="str">
        <f t="shared" si="250"/>
        <v>1997</v>
      </c>
    </row>
    <row r="16022" spans="1:19" hidden="1" x14ac:dyDescent="0.35">
      <c r="A16022" t="s">
        <v>106373</v>
      </c>
      <c r="B16022" t="s">
        <v>106374</v>
      </c>
      <c r="C16022" t="s">
        <v>106378</v>
      </c>
      <c r="D16022" t="s">
        <v>106379</v>
      </c>
      <c r="E16022" t="s">
        <v>106380</v>
      </c>
      <c r="F16022" t="s">
        <v>106381</v>
      </c>
      <c r="I16022" t="s">
        <v>512</v>
      </c>
      <c r="J16022" t="s">
        <v>512</v>
      </c>
      <c r="M16022" t="s">
        <v>112297</v>
      </c>
      <c r="N16022" t="s">
        <v>16314</v>
      </c>
      <c r="O16022" s="3" t="s">
        <v>106382</v>
      </c>
      <c r="P16022" t="s">
        <v>16314</v>
      </c>
      <c r="Q16022" t="s">
        <v>16314</v>
      </c>
      <c r="R16022" t="s">
        <v>106382</v>
      </c>
      <c r="S16022" s="4" t="str">
        <f t="shared" si="250"/>
        <v>1997</v>
      </c>
    </row>
    <row r="16023" spans="1:19" ht="29" hidden="1" x14ac:dyDescent="0.35">
      <c r="A16023" t="s">
        <v>106380</v>
      </c>
      <c r="B16023" t="s">
        <v>106381</v>
      </c>
      <c r="C16023" t="s">
        <v>106383</v>
      </c>
      <c r="D16023" t="s">
        <v>106384</v>
      </c>
      <c r="E16023" t="s">
        <v>106385</v>
      </c>
      <c r="F16023" t="s">
        <v>106386</v>
      </c>
      <c r="I16023" t="s">
        <v>106387</v>
      </c>
      <c r="J16023" t="s">
        <v>106388</v>
      </c>
      <c r="K16023" s="2" t="s">
        <v>78795</v>
      </c>
      <c r="M16023" t="s">
        <v>16314</v>
      </c>
      <c r="N16023" t="s">
        <v>16314</v>
      </c>
      <c r="O16023" s="3" t="s">
        <v>106389</v>
      </c>
      <c r="P16023" t="s">
        <v>16314</v>
      </c>
      <c r="Q16023" t="s">
        <v>16314</v>
      </c>
      <c r="R16023" t="s">
        <v>106389</v>
      </c>
      <c r="S16023" s="4" t="str">
        <f t="shared" si="250"/>
        <v>1997</v>
      </c>
    </row>
    <row r="16024" spans="1:19" hidden="1" x14ac:dyDescent="0.35">
      <c r="A16024" t="s">
        <v>106385</v>
      </c>
      <c r="B16024" t="s">
        <v>106386</v>
      </c>
      <c r="C16024" t="s">
        <v>106390</v>
      </c>
      <c r="D16024" t="s">
        <v>106391</v>
      </c>
      <c r="E16024" t="s">
        <v>106392</v>
      </c>
      <c r="F16024" t="s">
        <v>106393</v>
      </c>
      <c r="I16024" t="s">
        <v>106394</v>
      </c>
      <c r="J16024" t="s">
        <v>106395</v>
      </c>
      <c r="M16024" t="s">
        <v>112297</v>
      </c>
      <c r="N16024" t="s">
        <v>16314</v>
      </c>
      <c r="O16024" s="3" t="s">
        <v>106396</v>
      </c>
      <c r="P16024" t="s">
        <v>16314</v>
      </c>
      <c r="Q16024" t="s">
        <v>16314</v>
      </c>
      <c r="R16024" t="s">
        <v>106396</v>
      </c>
      <c r="S16024" s="4" t="str">
        <f t="shared" si="250"/>
        <v>1997</v>
      </c>
    </row>
    <row r="16025" spans="1:19" hidden="1" x14ac:dyDescent="0.35">
      <c r="A16025" t="s">
        <v>106392</v>
      </c>
      <c r="B16025" t="s">
        <v>106393</v>
      </c>
      <c r="C16025" t="s">
        <v>106397</v>
      </c>
      <c r="D16025" t="s">
        <v>106398</v>
      </c>
      <c r="E16025" t="s">
        <v>106399</v>
      </c>
      <c r="F16025" t="s">
        <v>106400</v>
      </c>
      <c r="I16025" t="s">
        <v>106401</v>
      </c>
      <c r="J16025" t="s">
        <v>106402</v>
      </c>
      <c r="M16025" t="s">
        <v>112308</v>
      </c>
      <c r="N16025" t="s">
        <v>16314</v>
      </c>
      <c r="O16025" s="3" t="s">
        <v>106403</v>
      </c>
      <c r="P16025" t="s">
        <v>16314</v>
      </c>
      <c r="Q16025" t="s">
        <v>16314</v>
      </c>
      <c r="R16025" t="s">
        <v>106403</v>
      </c>
      <c r="S16025" s="4" t="str">
        <f t="shared" si="250"/>
        <v>1997</v>
      </c>
    </row>
    <row r="16026" spans="1:19" hidden="1" x14ac:dyDescent="0.35">
      <c r="A16026" t="s">
        <v>106399</v>
      </c>
      <c r="B16026" t="s">
        <v>106400</v>
      </c>
      <c r="C16026" t="s">
        <v>106404</v>
      </c>
      <c r="D16026" t="s">
        <v>106405</v>
      </c>
      <c r="E16026" t="s">
        <v>106406</v>
      </c>
      <c r="F16026" t="s">
        <v>106407</v>
      </c>
      <c r="I16026" t="s">
        <v>106408</v>
      </c>
      <c r="J16026" t="s">
        <v>106409</v>
      </c>
      <c r="M16026" t="s">
        <v>112308</v>
      </c>
      <c r="N16026" t="s">
        <v>16314</v>
      </c>
      <c r="O16026" s="3" t="s">
        <v>106410</v>
      </c>
      <c r="P16026" t="s">
        <v>16314</v>
      </c>
      <c r="Q16026" t="s">
        <v>16314</v>
      </c>
      <c r="R16026" t="s">
        <v>106410</v>
      </c>
      <c r="S16026" s="4" t="str">
        <f t="shared" si="250"/>
        <v>1997</v>
      </c>
    </row>
    <row r="16027" spans="1:19" hidden="1" x14ac:dyDescent="0.35">
      <c r="A16027" t="s">
        <v>106406</v>
      </c>
      <c r="B16027" t="s">
        <v>106407</v>
      </c>
      <c r="C16027" t="s">
        <v>106411</v>
      </c>
      <c r="D16027" t="s">
        <v>106412</v>
      </c>
      <c r="E16027" t="s">
        <v>106413</v>
      </c>
      <c r="F16027" t="s">
        <v>106414</v>
      </c>
      <c r="I16027" t="s">
        <v>106415</v>
      </c>
      <c r="J16027" t="s">
        <v>106416</v>
      </c>
      <c r="M16027" t="s">
        <v>112308</v>
      </c>
      <c r="N16027" t="s">
        <v>16314</v>
      </c>
      <c r="O16027" s="3" t="s">
        <v>106417</v>
      </c>
      <c r="P16027" t="s">
        <v>16314</v>
      </c>
      <c r="Q16027" t="s">
        <v>16314</v>
      </c>
      <c r="R16027" t="s">
        <v>106417</v>
      </c>
      <c r="S16027" s="4" t="str">
        <f t="shared" si="250"/>
        <v>1997</v>
      </c>
    </row>
    <row r="16028" spans="1:19" hidden="1" x14ac:dyDescent="0.35">
      <c r="A16028" t="s">
        <v>106413</v>
      </c>
      <c r="B16028" t="s">
        <v>106414</v>
      </c>
      <c r="C16028" t="s">
        <v>106418</v>
      </c>
      <c r="D16028">
        <v>694635189</v>
      </c>
      <c r="E16028" t="s">
        <v>106419</v>
      </c>
      <c r="F16028" t="s">
        <v>106420</v>
      </c>
      <c r="I16028" t="s">
        <v>512</v>
      </c>
      <c r="J16028" t="s">
        <v>512</v>
      </c>
      <c r="M16028" t="s">
        <v>112297</v>
      </c>
      <c r="N16028" t="s">
        <v>16314</v>
      </c>
      <c r="O16028" s="3" t="s">
        <v>106421</v>
      </c>
      <c r="P16028" t="s">
        <v>16314</v>
      </c>
      <c r="Q16028" t="s">
        <v>16314</v>
      </c>
      <c r="R16028" t="s">
        <v>106421</v>
      </c>
      <c r="S16028" s="4" t="str">
        <f t="shared" si="250"/>
        <v>1997</v>
      </c>
    </row>
    <row r="16029" spans="1:19" hidden="1" x14ac:dyDescent="0.35">
      <c r="A16029" t="s">
        <v>106419</v>
      </c>
      <c r="B16029" t="s">
        <v>106420</v>
      </c>
      <c r="C16029" t="s">
        <v>106422</v>
      </c>
      <c r="D16029" t="s">
        <v>106423</v>
      </c>
      <c r="E16029" t="s">
        <v>106424</v>
      </c>
      <c r="F16029" t="s">
        <v>106425</v>
      </c>
      <c r="I16029" t="s">
        <v>106426</v>
      </c>
      <c r="J16029" t="s">
        <v>106427</v>
      </c>
      <c r="M16029" t="s">
        <v>112297</v>
      </c>
      <c r="N16029" t="s">
        <v>16314</v>
      </c>
      <c r="O16029" s="3" t="s">
        <v>106428</v>
      </c>
      <c r="P16029" t="s">
        <v>16314</v>
      </c>
      <c r="Q16029" t="s">
        <v>16314</v>
      </c>
      <c r="R16029" t="s">
        <v>106428</v>
      </c>
      <c r="S16029" s="4" t="str">
        <f t="shared" si="250"/>
        <v>1997</v>
      </c>
    </row>
    <row r="16030" spans="1:19" hidden="1" x14ac:dyDescent="0.35">
      <c r="A16030" t="s">
        <v>106424</v>
      </c>
      <c r="B16030" t="s">
        <v>106425</v>
      </c>
      <c r="C16030" t="s">
        <v>106429</v>
      </c>
      <c r="D16030" t="s">
        <v>106430</v>
      </c>
      <c r="E16030" t="s">
        <v>106431</v>
      </c>
      <c r="F16030" t="s">
        <v>106432</v>
      </c>
      <c r="I16030" t="s">
        <v>106433</v>
      </c>
      <c r="J16030" t="s">
        <v>106434</v>
      </c>
      <c r="M16030" t="s">
        <v>112297</v>
      </c>
      <c r="N16030" t="s">
        <v>16314</v>
      </c>
      <c r="O16030" s="3" t="s">
        <v>106435</v>
      </c>
      <c r="P16030" t="s">
        <v>16314</v>
      </c>
      <c r="Q16030" t="s">
        <v>16314</v>
      </c>
      <c r="R16030" t="s">
        <v>106435</v>
      </c>
      <c r="S16030" s="4" t="str">
        <f t="shared" si="250"/>
        <v>1997</v>
      </c>
    </row>
    <row r="16031" spans="1:19" hidden="1" x14ac:dyDescent="0.35">
      <c r="A16031" t="s">
        <v>106431</v>
      </c>
      <c r="B16031" t="s">
        <v>106432</v>
      </c>
      <c r="C16031" t="s">
        <v>106436</v>
      </c>
      <c r="D16031" t="s">
        <v>106437</v>
      </c>
      <c r="E16031" t="s">
        <v>106438</v>
      </c>
      <c r="F16031" t="s">
        <v>106439</v>
      </c>
      <c r="I16031" t="s">
        <v>106440</v>
      </c>
      <c r="J16031" t="s">
        <v>106441</v>
      </c>
      <c r="M16031" t="s">
        <v>112308</v>
      </c>
      <c r="N16031" t="s">
        <v>16314</v>
      </c>
      <c r="O16031" s="3" t="s">
        <v>106442</v>
      </c>
      <c r="P16031" t="s">
        <v>16314</v>
      </c>
      <c r="Q16031" t="s">
        <v>16314</v>
      </c>
      <c r="R16031" t="s">
        <v>106442</v>
      </c>
      <c r="S16031" s="4" t="str">
        <f t="shared" si="250"/>
        <v>1997</v>
      </c>
    </row>
    <row r="16032" spans="1:19" hidden="1" x14ac:dyDescent="0.35">
      <c r="A16032" t="s">
        <v>106438</v>
      </c>
      <c r="B16032" t="s">
        <v>106439</v>
      </c>
      <c r="C16032" t="s">
        <v>106443</v>
      </c>
      <c r="D16032" t="s">
        <v>106444</v>
      </c>
      <c r="E16032" t="s">
        <v>106445</v>
      </c>
      <c r="F16032" t="s">
        <v>106446</v>
      </c>
      <c r="I16032" t="s">
        <v>512</v>
      </c>
      <c r="J16032" t="s">
        <v>512</v>
      </c>
      <c r="M16032" t="s">
        <v>112297</v>
      </c>
      <c r="N16032" t="s">
        <v>16314</v>
      </c>
      <c r="O16032" s="3" t="s">
        <v>106447</v>
      </c>
      <c r="P16032" t="s">
        <v>16314</v>
      </c>
      <c r="Q16032" t="s">
        <v>16314</v>
      </c>
      <c r="R16032" t="s">
        <v>106447</v>
      </c>
      <c r="S16032" s="4" t="str">
        <f t="shared" si="250"/>
        <v>1997</v>
      </c>
    </row>
    <row r="16033" spans="1:19" hidden="1" x14ac:dyDescent="0.35">
      <c r="A16033" t="s">
        <v>106445</v>
      </c>
      <c r="B16033" t="s">
        <v>106446</v>
      </c>
      <c r="C16033" t="s">
        <v>106448</v>
      </c>
      <c r="D16033" t="s">
        <v>106449</v>
      </c>
      <c r="E16033" t="s">
        <v>106450</v>
      </c>
      <c r="F16033" t="s">
        <v>106451</v>
      </c>
      <c r="I16033" t="s">
        <v>106452</v>
      </c>
      <c r="J16033" t="s">
        <v>106453</v>
      </c>
      <c r="M16033" t="s">
        <v>112297</v>
      </c>
      <c r="N16033" t="s">
        <v>16314</v>
      </c>
      <c r="O16033" s="3" t="s">
        <v>106454</v>
      </c>
      <c r="P16033" t="s">
        <v>16314</v>
      </c>
      <c r="Q16033" t="s">
        <v>16314</v>
      </c>
      <c r="R16033" t="s">
        <v>106454</v>
      </c>
      <c r="S16033" s="4" t="str">
        <f t="shared" si="250"/>
        <v>1997</v>
      </c>
    </row>
    <row r="16034" spans="1:19" ht="29" hidden="1" x14ac:dyDescent="0.35">
      <c r="A16034" t="s">
        <v>106450</v>
      </c>
      <c r="B16034" t="s">
        <v>106451</v>
      </c>
      <c r="C16034" t="s">
        <v>106455</v>
      </c>
      <c r="D16034" t="s">
        <v>106456</v>
      </c>
      <c r="E16034" t="s">
        <v>106457</v>
      </c>
      <c r="F16034" t="s">
        <v>106458</v>
      </c>
      <c r="I16034" t="s">
        <v>106459</v>
      </c>
      <c r="J16034" t="s">
        <v>106460</v>
      </c>
      <c r="K16034" s="2" t="s">
        <v>106461</v>
      </c>
      <c r="M16034" t="s">
        <v>16314</v>
      </c>
      <c r="N16034" t="s">
        <v>16314</v>
      </c>
      <c r="O16034" s="3" t="s">
        <v>106462</v>
      </c>
      <c r="P16034" t="s">
        <v>16314</v>
      </c>
      <c r="Q16034" t="s">
        <v>16314</v>
      </c>
      <c r="R16034" t="s">
        <v>106462</v>
      </c>
      <c r="S16034" s="4" t="str">
        <f t="shared" si="250"/>
        <v>1997</v>
      </c>
    </row>
    <row r="16035" spans="1:19" hidden="1" x14ac:dyDescent="0.35">
      <c r="A16035" t="s">
        <v>106457</v>
      </c>
      <c r="B16035" t="s">
        <v>106458</v>
      </c>
      <c r="C16035" t="s">
        <v>106463</v>
      </c>
      <c r="D16035" t="s">
        <v>106464</v>
      </c>
      <c r="E16035" t="s">
        <v>106465</v>
      </c>
      <c r="F16035" t="s">
        <v>106466</v>
      </c>
      <c r="I16035" t="s">
        <v>106467</v>
      </c>
      <c r="J16035" t="s">
        <v>106468</v>
      </c>
      <c r="M16035" t="s">
        <v>112308</v>
      </c>
      <c r="N16035" t="s">
        <v>16314</v>
      </c>
      <c r="O16035" s="3" t="s">
        <v>106469</v>
      </c>
      <c r="P16035" t="s">
        <v>16314</v>
      </c>
      <c r="Q16035" t="s">
        <v>16314</v>
      </c>
      <c r="R16035" t="s">
        <v>106469</v>
      </c>
      <c r="S16035" s="4" t="str">
        <f t="shared" si="250"/>
        <v>1997</v>
      </c>
    </row>
    <row r="16036" spans="1:19" hidden="1" x14ac:dyDescent="0.35">
      <c r="A16036" t="s">
        <v>106465</v>
      </c>
      <c r="B16036" t="s">
        <v>106466</v>
      </c>
      <c r="C16036" t="s">
        <v>106470</v>
      </c>
      <c r="D16036">
        <v>490106423</v>
      </c>
      <c r="E16036" t="s">
        <v>106471</v>
      </c>
      <c r="F16036" t="s">
        <v>106472</v>
      </c>
      <c r="I16036" t="s">
        <v>106473</v>
      </c>
      <c r="J16036" t="s">
        <v>106474</v>
      </c>
      <c r="M16036" t="s">
        <v>112297</v>
      </c>
      <c r="N16036" t="s">
        <v>16314</v>
      </c>
      <c r="O16036" s="3" t="s">
        <v>106475</v>
      </c>
      <c r="P16036" t="s">
        <v>16314</v>
      </c>
      <c r="Q16036" t="s">
        <v>16314</v>
      </c>
      <c r="R16036" t="s">
        <v>106475</v>
      </c>
      <c r="S16036" s="4" t="str">
        <f t="shared" si="250"/>
        <v>1997</v>
      </c>
    </row>
    <row r="16037" spans="1:19" hidden="1" x14ac:dyDescent="0.35">
      <c r="A16037" t="s">
        <v>106471</v>
      </c>
      <c r="B16037" t="s">
        <v>106472</v>
      </c>
      <c r="C16037" t="s">
        <v>106476</v>
      </c>
      <c r="D16037" t="s">
        <v>106477</v>
      </c>
      <c r="E16037" t="s">
        <v>106478</v>
      </c>
      <c r="F16037" t="s">
        <v>106479</v>
      </c>
      <c r="I16037" t="s">
        <v>106480</v>
      </c>
      <c r="J16037" t="s">
        <v>106481</v>
      </c>
      <c r="M16037" t="s">
        <v>112297</v>
      </c>
      <c r="N16037" t="s">
        <v>16314</v>
      </c>
      <c r="O16037" s="3" t="s">
        <v>106482</v>
      </c>
      <c r="P16037" t="s">
        <v>16314</v>
      </c>
      <c r="Q16037" t="s">
        <v>16314</v>
      </c>
      <c r="R16037" t="s">
        <v>106482</v>
      </c>
      <c r="S16037" s="4" t="str">
        <f t="shared" si="250"/>
        <v>1997</v>
      </c>
    </row>
    <row r="16038" spans="1:19" hidden="1" x14ac:dyDescent="0.35">
      <c r="A16038" t="s">
        <v>106478</v>
      </c>
      <c r="B16038" t="s">
        <v>106479</v>
      </c>
      <c r="C16038" t="s">
        <v>106483</v>
      </c>
      <c r="D16038" t="s">
        <v>106484</v>
      </c>
      <c r="E16038" t="s">
        <v>106485</v>
      </c>
      <c r="F16038" t="s">
        <v>106486</v>
      </c>
      <c r="I16038" t="s">
        <v>106487</v>
      </c>
      <c r="J16038" t="s">
        <v>106488</v>
      </c>
      <c r="M16038" t="s">
        <v>112314</v>
      </c>
      <c r="N16038" t="s">
        <v>16314</v>
      </c>
      <c r="O16038" s="3" t="s">
        <v>106489</v>
      </c>
      <c r="P16038" t="s">
        <v>16314</v>
      </c>
      <c r="Q16038" t="s">
        <v>16314</v>
      </c>
      <c r="R16038" t="s">
        <v>106489</v>
      </c>
      <c r="S16038" s="4" t="str">
        <f t="shared" si="250"/>
        <v>1997</v>
      </c>
    </row>
    <row r="16039" spans="1:19" hidden="1" x14ac:dyDescent="0.35">
      <c r="A16039" t="s">
        <v>106485</v>
      </c>
      <c r="B16039" t="s">
        <v>106486</v>
      </c>
      <c r="C16039" t="s">
        <v>106490</v>
      </c>
      <c r="D16039" t="s">
        <v>106491</v>
      </c>
      <c r="E16039" t="s">
        <v>106492</v>
      </c>
      <c r="F16039" t="s">
        <v>106493</v>
      </c>
      <c r="I16039" t="s">
        <v>106494</v>
      </c>
      <c r="J16039" t="s">
        <v>106495</v>
      </c>
      <c r="M16039" t="s">
        <v>112308</v>
      </c>
      <c r="N16039" t="s">
        <v>16314</v>
      </c>
      <c r="O16039" s="3" t="s">
        <v>106496</v>
      </c>
      <c r="P16039" t="s">
        <v>16314</v>
      </c>
      <c r="Q16039" t="s">
        <v>16314</v>
      </c>
      <c r="R16039" t="s">
        <v>106496</v>
      </c>
      <c r="S16039" s="4" t="str">
        <f t="shared" si="250"/>
        <v>1997</v>
      </c>
    </row>
    <row r="16040" spans="1:19" hidden="1" x14ac:dyDescent="0.35">
      <c r="A16040" t="s">
        <v>106492</v>
      </c>
      <c r="B16040" t="s">
        <v>106493</v>
      </c>
      <c r="C16040" t="s">
        <v>106497</v>
      </c>
      <c r="D16040" t="s">
        <v>106498</v>
      </c>
      <c r="E16040" t="s">
        <v>106499</v>
      </c>
      <c r="F16040" t="s">
        <v>106500</v>
      </c>
      <c r="I16040" t="s">
        <v>106501</v>
      </c>
      <c r="J16040" t="s">
        <v>106502</v>
      </c>
      <c r="M16040" t="s">
        <v>112323</v>
      </c>
      <c r="N16040" t="s">
        <v>16314</v>
      </c>
      <c r="O16040" s="3" t="s">
        <v>106503</v>
      </c>
      <c r="P16040" t="s">
        <v>16314</v>
      </c>
      <c r="Q16040" t="s">
        <v>16314</v>
      </c>
      <c r="R16040" t="s">
        <v>106503</v>
      </c>
      <c r="S16040" s="4" t="str">
        <f t="shared" si="250"/>
        <v>1997</v>
      </c>
    </row>
    <row r="16041" spans="1:19" hidden="1" x14ac:dyDescent="0.35">
      <c r="A16041" t="s">
        <v>106499</v>
      </c>
      <c r="B16041" t="s">
        <v>106500</v>
      </c>
      <c r="C16041" t="s">
        <v>106504</v>
      </c>
      <c r="D16041" t="s">
        <v>106505</v>
      </c>
      <c r="E16041" t="s">
        <v>106506</v>
      </c>
      <c r="F16041" t="s">
        <v>106507</v>
      </c>
      <c r="I16041" t="s">
        <v>106508</v>
      </c>
      <c r="J16041" t="s">
        <v>106509</v>
      </c>
      <c r="M16041" t="s">
        <v>112323</v>
      </c>
      <c r="N16041" t="s">
        <v>16314</v>
      </c>
      <c r="O16041" s="3" t="s">
        <v>106510</v>
      </c>
      <c r="P16041" t="s">
        <v>16314</v>
      </c>
      <c r="Q16041" t="s">
        <v>16314</v>
      </c>
      <c r="R16041" t="s">
        <v>106510</v>
      </c>
      <c r="S16041" s="4" t="str">
        <f t="shared" si="250"/>
        <v>1997</v>
      </c>
    </row>
    <row r="16042" spans="1:19" hidden="1" x14ac:dyDescent="0.35">
      <c r="A16042" t="s">
        <v>106506</v>
      </c>
      <c r="B16042" t="s">
        <v>106507</v>
      </c>
      <c r="C16042" t="s">
        <v>106511</v>
      </c>
      <c r="D16042" t="s">
        <v>106512</v>
      </c>
      <c r="E16042" t="s">
        <v>106513</v>
      </c>
      <c r="F16042" t="s">
        <v>106514</v>
      </c>
      <c r="I16042" t="s">
        <v>106515</v>
      </c>
      <c r="J16042" t="s">
        <v>106516</v>
      </c>
      <c r="M16042" t="s">
        <v>112297</v>
      </c>
      <c r="N16042" t="s">
        <v>16314</v>
      </c>
      <c r="O16042" s="3" t="s">
        <v>106517</v>
      </c>
      <c r="P16042" t="s">
        <v>16314</v>
      </c>
      <c r="Q16042" t="s">
        <v>16314</v>
      </c>
      <c r="R16042" t="s">
        <v>106517</v>
      </c>
      <c r="S16042" s="4" t="str">
        <f t="shared" si="250"/>
        <v>1997</v>
      </c>
    </row>
    <row r="16043" spans="1:19" hidden="1" x14ac:dyDescent="0.35">
      <c r="A16043" t="s">
        <v>106513</v>
      </c>
      <c r="B16043" t="s">
        <v>106514</v>
      </c>
      <c r="C16043" t="s">
        <v>106518</v>
      </c>
      <c r="D16043" t="s">
        <v>106519</v>
      </c>
      <c r="E16043" t="s">
        <v>106520</v>
      </c>
      <c r="F16043" t="s">
        <v>106521</v>
      </c>
      <c r="I16043" t="s">
        <v>106522</v>
      </c>
      <c r="J16043" t="s">
        <v>106523</v>
      </c>
      <c r="M16043" t="s">
        <v>16314</v>
      </c>
      <c r="N16043" t="s">
        <v>16314</v>
      </c>
      <c r="O16043" s="3" t="s">
        <v>106524</v>
      </c>
      <c r="P16043" t="s">
        <v>16314</v>
      </c>
      <c r="Q16043" t="s">
        <v>16314</v>
      </c>
      <c r="R16043" t="s">
        <v>106524</v>
      </c>
      <c r="S16043" s="4" t="str">
        <f t="shared" si="250"/>
        <v>1997</v>
      </c>
    </row>
    <row r="16044" spans="1:19" hidden="1" x14ac:dyDescent="0.35">
      <c r="A16044" t="s">
        <v>106520</v>
      </c>
      <c r="B16044" t="s">
        <v>106521</v>
      </c>
      <c r="C16044" t="s">
        <v>106525</v>
      </c>
      <c r="D16044" t="s">
        <v>106526</v>
      </c>
      <c r="E16044" t="s">
        <v>106527</v>
      </c>
      <c r="F16044" t="s">
        <v>106528</v>
      </c>
      <c r="I16044" t="s">
        <v>106529</v>
      </c>
      <c r="J16044" t="s">
        <v>106530</v>
      </c>
      <c r="M16044" t="s">
        <v>112308</v>
      </c>
      <c r="N16044" t="s">
        <v>16314</v>
      </c>
      <c r="O16044" s="3" t="s">
        <v>106531</v>
      </c>
      <c r="P16044" t="s">
        <v>16314</v>
      </c>
      <c r="Q16044" t="s">
        <v>16314</v>
      </c>
      <c r="R16044" t="s">
        <v>106531</v>
      </c>
      <c r="S16044" s="4" t="str">
        <f t="shared" si="250"/>
        <v>1997</v>
      </c>
    </row>
    <row r="16045" spans="1:19" hidden="1" x14ac:dyDescent="0.35">
      <c r="A16045" t="s">
        <v>106527</v>
      </c>
      <c r="B16045" t="s">
        <v>106528</v>
      </c>
      <c r="C16045" t="s">
        <v>106532</v>
      </c>
      <c r="D16045" t="s">
        <v>106533</v>
      </c>
      <c r="E16045" t="s">
        <v>106534</v>
      </c>
      <c r="F16045" t="s">
        <v>106535</v>
      </c>
      <c r="I16045" t="s">
        <v>106536</v>
      </c>
      <c r="J16045" t="s">
        <v>106537</v>
      </c>
      <c r="M16045" t="s">
        <v>112314</v>
      </c>
      <c r="N16045" t="s">
        <v>16314</v>
      </c>
      <c r="O16045" s="3" t="s">
        <v>106538</v>
      </c>
      <c r="P16045" t="s">
        <v>16314</v>
      </c>
      <c r="Q16045" t="s">
        <v>16314</v>
      </c>
      <c r="R16045" t="s">
        <v>106538</v>
      </c>
      <c r="S16045" s="4" t="str">
        <f t="shared" si="250"/>
        <v>1997</v>
      </c>
    </row>
    <row r="16046" spans="1:19" hidden="1" x14ac:dyDescent="0.35">
      <c r="A16046" t="s">
        <v>106534</v>
      </c>
      <c r="B16046" t="s">
        <v>106535</v>
      </c>
      <c r="C16046" t="s">
        <v>106539</v>
      </c>
      <c r="D16046" t="s">
        <v>106540</v>
      </c>
      <c r="E16046" t="s">
        <v>106541</v>
      </c>
      <c r="F16046" t="s">
        <v>106542</v>
      </c>
      <c r="I16046" t="s">
        <v>106543</v>
      </c>
      <c r="J16046" t="s">
        <v>106544</v>
      </c>
      <c r="M16046" t="s">
        <v>112308</v>
      </c>
      <c r="N16046" t="s">
        <v>16314</v>
      </c>
      <c r="O16046" s="3" t="s">
        <v>106545</v>
      </c>
      <c r="P16046" t="s">
        <v>16314</v>
      </c>
      <c r="Q16046" t="s">
        <v>16314</v>
      </c>
      <c r="R16046" t="s">
        <v>106545</v>
      </c>
      <c r="S16046" s="4" t="str">
        <f t="shared" si="250"/>
        <v>1997</v>
      </c>
    </row>
    <row r="16047" spans="1:19" hidden="1" x14ac:dyDescent="0.35">
      <c r="A16047" t="s">
        <v>106541</v>
      </c>
      <c r="B16047" t="s">
        <v>106542</v>
      </c>
      <c r="C16047" t="s">
        <v>106546</v>
      </c>
      <c r="D16047" t="s">
        <v>106547</v>
      </c>
      <c r="E16047" t="s">
        <v>106548</v>
      </c>
      <c r="F16047" t="s">
        <v>106549</v>
      </c>
      <c r="I16047" t="s">
        <v>106550</v>
      </c>
      <c r="J16047" t="s">
        <v>106551</v>
      </c>
      <c r="M16047" t="s">
        <v>112297</v>
      </c>
      <c r="N16047" t="s">
        <v>16314</v>
      </c>
      <c r="O16047" s="3" t="s">
        <v>106552</v>
      </c>
      <c r="P16047" t="s">
        <v>16314</v>
      </c>
      <c r="Q16047" t="s">
        <v>16314</v>
      </c>
      <c r="R16047" t="s">
        <v>106552</v>
      </c>
      <c r="S16047" s="4" t="str">
        <f t="shared" si="250"/>
        <v>1997</v>
      </c>
    </row>
    <row r="16048" spans="1:19" hidden="1" x14ac:dyDescent="0.35">
      <c r="A16048" t="s">
        <v>106548</v>
      </c>
      <c r="B16048" t="s">
        <v>106549</v>
      </c>
      <c r="C16048" t="s">
        <v>106553</v>
      </c>
      <c r="D16048" t="s">
        <v>106554</v>
      </c>
      <c r="E16048" t="s">
        <v>106555</v>
      </c>
      <c r="F16048" t="s">
        <v>106556</v>
      </c>
      <c r="I16048" t="s">
        <v>106557</v>
      </c>
      <c r="J16048" t="s">
        <v>106558</v>
      </c>
      <c r="M16048" t="s">
        <v>112308</v>
      </c>
      <c r="N16048" t="s">
        <v>16314</v>
      </c>
      <c r="O16048" s="3" t="s">
        <v>106559</v>
      </c>
      <c r="P16048" t="s">
        <v>16314</v>
      </c>
      <c r="Q16048" t="s">
        <v>16314</v>
      </c>
      <c r="R16048" t="s">
        <v>106559</v>
      </c>
      <c r="S16048" s="4" t="str">
        <f t="shared" si="250"/>
        <v>1997</v>
      </c>
    </row>
    <row r="16049" spans="1:19" ht="29" hidden="1" x14ac:dyDescent="0.35">
      <c r="A16049" t="s">
        <v>106555</v>
      </c>
      <c r="B16049" t="s">
        <v>106556</v>
      </c>
      <c r="C16049" t="s">
        <v>106560</v>
      </c>
      <c r="D16049" t="s">
        <v>106561</v>
      </c>
      <c r="E16049" t="s">
        <v>106562</v>
      </c>
      <c r="F16049">
        <v>228239424</v>
      </c>
      <c r="I16049" t="s">
        <v>106563</v>
      </c>
      <c r="J16049" t="s">
        <v>106564</v>
      </c>
      <c r="K16049" s="2" t="s">
        <v>106461</v>
      </c>
      <c r="M16049" t="s">
        <v>16314</v>
      </c>
      <c r="N16049" t="s">
        <v>16314</v>
      </c>
      <c r="O16049" s="3" t="s">
        <v>106565</v>
      </c>
      <c r="P16049" t="s">
        <v>16314</v>
      </c>
      <c r="Q16049" t="s">
        <v>16314</v>
      </c>
      <c r="R16049" t="s">
        <v>106565</v>
      </c>
      <c r="S16049" s="4" t="str">
        <f t="shared" si="250"/>
        <v>1997</v>
      </c>
    </row>
    <row r="16050" spans="1:19" hidden="1" x14ac:dyDescent="0.35">
      <c r="A16050" t="s">
        <v>106562</v>
      </c>
      <c r="B16050">
        <v>228239424</v>
      </c>
      <c r="C16050" t="s">
        <v>106566</v>
      </c>
      <c r="D16050" t="s">
        <v>106567</v>
      </c>
      <c r="E16050" t="s">
        <v>106568</v>
      </c>
      <c r="F16050" t="s">
        <v>106569</v>
      </c>
      <c r="I16050" t="s">
        <v>106570</v>
      </c>
      <c r="J16050" t="s">
        <v>106571</v>
      </c>
      <c r="M16050" t="s">
        <v>112297</v>
      </c>
      <c r="N16050" t="s">
        <v>16314</v>
      </c>
      <c r="O16050" s="3" t="s">
        <v>106572</v>
      </c>
      <c r="P16050" t="s">
        <v>16314</v>
      </c>
      <c r="Q16050" t="s">
        <v>16314</v>
      </c>
      <c r="R16050" t="s">
        <v>106572</v>
      </c>
      <c r="S16050" s="4" t="str">
        <f t="shared" si="250"/>
        <v>1997</v>
      </c>
    </row>
    <row r="16051" spans="1:19" hidden="1" x14ac:dyDescent="0.35">
      <c r="A16051" t="s">
        <v>106568</v>
      </c>
      <c r="B16051" t="s">
        <v>106569</v>
      </c>
      <c r="C16051" t="s">
        <v>106573</v>
      </c>
      <c r="D16051" t="s">
        <v>106574</v>
      </c>
      <c r="E16051" t="s">
        <v>106575</v>
      </c>
      <c r="F16051" t="s">
        <v>106576</v>
      </c>
      <c r="I16051" t="s">
        <v>106577</v>
      </c>
      <c r="J16051" t="s">
        <v>106578</v>
      </c>
      <c r="M16051" t="s">
        <v>112308</v>
      </c>
      <c r="N16051" t="s">
        <v>16314</v>
      </c>
      <c r="O16051" s="3" t="s">
        <v>106579</v>
      </c>
      <c r="P16051" t="s">
        <v>16314</v>
      </c>
      <c r="Q16051" t="s">
        <v>16314</v>
      </c>
      <c r="R16051" t="s">
        <v>106579</v>
      </c>
      <c r="S16051" s="4" t="str">
        <f t="shared" si="250"/>
        <v>1997</v>
      </c>
    </row>
    <row r="16052" spans="1:19" hidden="1" x14ac:dyDescent="0.35">
      <c r="A16052" t="s">
        <v>106575</v>
      </c>
      <c r="B16052" t="s">
        <v>106576</v>
      </c>
      <c r="C16052" t="s">
        <v>106580</v>
      </c>
      <c r="D16052" t="s">
        <v>106581</v>
      </c>
      <c r="E16052" t="s">
        <v>106582</v>
      </c>
      <c r="F16052" t="s">
        <v>106583</v>
      </c>
      <c r="I16052" t="s">
        <v>106584</v>
      </c>
      <c r="J16052" t="s">
        <v>106585</v>
      </c>
      <c r="M16052" t="s">
        <v>112308</v>
      </c>
      <c r="N16052" t="s">
        <v>16314</v>
      </c>
      <c r="O16052" s="3" t="s">
        <v>106586</v>
      </c>
      <c r="P16052" t="s">
        <v>16314</v>
      </c>
      <c r="Q16052" t="s">
        <v>16314</v>
      </c>
      <c r="R16052" t="s">
        <v>106586</v>
      </c>
      <c r="S16052" s="4" t="str">
        <f t="shared" si="250"/>
        <v>1997</v>
      </c>
    </row>
    <row r="16053" spans="1:19" hidden="1" x14ac:dyDescent="0.35">
      <c r="A16053" t="s">
        <v>106582</v>
      </c>
      <c r="B16053" t="s">
        <v>106583</v>
      </c>
      <c r="C16053" t="s">
        <v>106587</v>
      </c>
      <c r="D16053" t="s">
        <v>106588</v>
      </c>
      <c r="E16053" t="s">
        <v>106589</v>
      </c>
      <c r="F16053" t="s">
        <v>106590</v>
      </c>
      <c r="I16053" t="s">
        <v>106591</v>
      </c>
      <c r="J16053" t="s">
        <v>106592</v>
      </c>
      <c r="M16053" t="s">
        <v>112308</v>
      </c>
      <c r="N16053" t="s">
        <v>16314</v>
      </c>
      <c r="O16053" s="3" t="s">
        <v>106593</v>
      </c>
      <c r="P16053" t="s">
        <v>16314</v>
      </c>
      <c r="Q16053" t="s">
        <v>16314</v>
      </c>
      <c r="R16053" t="s">
        <v>106593</v>
      </c>
      <c r="S16053" s="4" t="str">
        <f t="shared" si="250"/>
        <v>1997</v>
      </c>
    </row>
    <row r="16054" spans="1:19" ht="29" hidden="1" x14ac:dyDescent="0.35">
      <c r="A16054" t="s">
        <v>106589</v>
      </c>
      <c r="B16054" t="s">
        <v>106590</v>
      </c>
      <c r="C16054" t="s">
        <v>106594</v>
      </c>
      <c r="D16054" t="s">
        <v>106595</v>
      </c>
      <c r="E16054" t="s">
        <v>106596</v>
      </c>
      <c r="F16054">
        <v>871802811</v>
      </c>
      <c r="I16054" t="s">
        <v>106597</v>
      </c>
      <c r="J16054" t="s">
        <v>106598</v>
      </c>
      <c r="K16054" s="2" t="s">
        <v>78795</v>
      </c>
      <c r="M16054" t="s">
        <v>16314</v>
      </c>
      <c r="N16054" t="s">
        <v>16314</v>
      </c>
      <c r="O16054" s="3" t="s">
        <v>106599</v>
      </c>
      <c r="P16054" t="s">
        <v>16314</v>
      </c>
      <c r="Q16054" t="s">
        <v>16314</v>
      </c>
      <c r="R16054" t="s">
        <v>106599</v>
      </c>
      <c r="S16054" s="4" t="str">
        <f t="shared" si="250"/>
        <v>1997</v>
      </c>
    </row>
    <row r="16055" spans="1:19" hidden="1" x14ac:dyDescent="0.35">
      <c r="A16055" t="s">
        <v>106596</v>
      </c>
      <c r="B16055">
        <v>871802811</v>
      </c>
      <c r="C16055" t="s">
        <v>106600</v>
      </c>
      <c r="D16055" t="s">
        <v>106601</v>
      </c>
      <c r="E16055" t="s">
        <v>106602</v>
      </c>
      <c r="F16055" t="s">
        <v>106603</v>
      </c>
      <c r="I16055" t="s">
        <v>106604</v>
      </c>
      <c r="J16055" t="s">
        <v>106605</v>
      </c>
      <c r="M16055" t="s">
        <v>112323</v>
      </c>
      <c r="N16055" t="s">
        <v>16314</v>
      </c>
      <c r="O16055" s="3" t="s">
        <v>106606</v>
      </c>
      <c r="P16055" t="s">
        <v>16314</v>
      </c>
      <c r="Q16055" t="s">
        <v>16314</v>
      </c>
      <c r="R16055" t="s">
        <v>106606</v>
      </c>
      <c r="S16055" s="4" t="str">
        <f t="shared" si="250"/>
        <v>1997</v>
      </c>
    </row>
    <row r="16056" spans="1:19" hidden="1" x14ac:dyDescent="0.35">
      <c r="A16056" t="s">
        <v>106602</v>
      </c>
      <c r="B16056" t="s">
        <v>106603</v>
      </c>
      <c r="C16056" t="s">
        <v>106607</v>
      </c>
      <c r="D16056" t="s">
        <v>106608</v>
      </c>
      <c r="E16056" t="s">
        <v>106609</v>
      </c>
      <c r="F16056" t="s">
        <v>106610</v>
      </c>
      <c r="I16056" t="s">
        <v>106611</v>
      </c>
      <c r="J16056" t="s">
        <v>106612</v>
      </c>
      <c r="M16056" t="s">
        <v>112308</v>
      </c>
      <c r="N16056" t="s">
        <v>16314</v>
      </c>
      <c r="O16056" s="3" t="s">
        <v>106613</v>
      </c>
      <c r="P16056" t="s">
        <v>16314</v>
      </c>
      <c r="Q16056" t="s">
        <v>16314</v>
      </c>
      <c r="R16056" t="s">
        <v>106613</v>
      </c>
      <c r="S16056" s="4" t="str">
        <f t="shared" si="250"/>
        <v>1997</v>
      </c>
    </row>
    <row r="16057" spans="1:19" ht="29" hidden="1" x14ac:dyDescent="0.35">
      <c r="A16057" t="s">
        <v>106609</v>
      </c>
      <c r="B16057" t="s">
        <v>106610</v>
      </c>
      <c r="C16057" s="1" t="s">
        <v>106614</v>
      </c>
      <c r="D16057" s="1">
        <v>6153540000</v>
      </c>
      <c r="E16057" t="s">
        <v>106615</v>
      </c>
      <c r="F16057" t="s">
        <v>106616</v>
      </c>
      <c r="I16057" t="s">
        <v>106617</v>
      </c>
      <c r="J16057" t="s">
        <v>106618</v>
      </c>
      <c r="K16057" s="2" t="s">
        <v>78795</v>
      </c>
      <c r="M16057" t="s">
        <v>16314</v>
      </c>
      <c r="N16057" t="s">
        <v>16314</v>
      </c>
      <c r="O16057" s="3" t="s">
        <v>106619</v>
      </c>
      <c r="P16057" t="s">
        <v>16314</v>
      </c>
      <c r="Q16057" t="s">
        <v>16314</v>
      </c>
      <c r="R16057" t="s">
        <v>106619</v>
      </c>
      <c r="S16057" s="4" t="str">
        <f t="shared" si="250"/>
        <v>1997</v>
      </c>
    </row>
    <row r="16058" spans="1:19" hidden="1" x14ac:dyDescent="0.35">
      <c r="A16058" t="s">
        <v>106615</v>
      </c>
      <c r="B16058" t="s">
        <v>106616</v>
      </c>
      <c r="C16058" t="s">
        <v>106620</v>
      </c>
      <c r="D16058" t="s">
        <v>106621</v>
      </c>
      <c r="E16058" t="s">
        <v>106622</v>
      </c>
      <c r="F16058" t="s">
        <v>106623</v>
      </c>
      <c r="I16058" t="s">
        <v>106624</v>
      </c>
      <c r="J16058" t="s">
        <v>106625</v>
      </c>
      <c r="M16058" t="s">
        <v>112297</v>
      </c>
      <c r="N16058" t="s">
        <v>16314</v>
      </c>
      <c r="O16058" s="3" t="s">
        <v>106626</v>
      </c>
      <c r="P16058" t="s">
        <v>16314</v>
      </c>
      <c r="Q16058" t="s">
        <v>16314</v>
      </c>
      <c r="R16058" t="s">
        <v>106626</v>
      </c>
      <c r="S16058" s="4" t="str">
        <f t="shared" si="250"/>
        <v>1997</v>
      </c>
    </row>
    <row r="16059" spans="1:19" hidden="1" x14ac:dyDescent="0.35">
      <c r="A16059" t="s">
        <v>106622</v>
      </c>
      <c r="B16059" t="s">
        <v>106623</v>
      </c>
      <c r="C16059" t="s">
        <v>106627</v>
      </c>
      <c r="D16059" t="s">
        <v>106628</v>
      </c>
      <c r="E16059" t="s">
        <v>106629</v>
      </c>
      <c r="F16059" t="s">
        <v>106630</v>
      </c>
      <c r="I16059" t="s">
        <v>106631</v>
      </c>
      <c r="J16059" t="s">
        <v>106632</v>
      </c>
      <c r="M16059" t="s">
        <v>112308</v>
      </c>
      <c r="N16059" t="s">
        <v>16314</v>
      </c>
      <c r="O16059" s="3" t="s">
        <v>106633</v>
      </c>
      <c r="P16059" t="s">
        <v>16314</v>
      </c>
      <c r="Q16059" t="s">
        <v>16314</v>
      </c>
      <c r="R16059" t="s">
        <v>106633</v>
      </c>
      <c r="S16059" s="4" t="str">
        <f t="shared" si="250"/>
        <v>1997</v>
      </c>
    </row>
    <row r="16060" spans="1:19" hidden="1" x14ac:dyDescent="0.35">
      <c r="A16060" t="s">
        <v>106629</v>
      </c>
      <c r="B16060" t="s">
        <v>106630</v>
      </c>
      <c r="C16060" t="s">
        <v>106634</v>
      </c>
      <c r="D16060" t="s">
        <v>106635</v>
      </c>
      <c r="E16060" t="s">
        <v>106636</v>
      </c>
      <c r="F16060" t="s">
        <v>106637</v>
      </c>
      <c r="I16060" t="s">
        <v>106638</v>
      </c>
      <c r="J16060" t="s">
        <v>106639</v>
      </c>
      <c r="M16060" t="s">
        <v>112308</v>
      </c>
      <c r="N16060" t="s">
        <v>16314</v>
      </c>
      <c r="O16060" s="3" t="s">
        <v>106640</v>
      </c>
      <c r="P16060" t="s">
        <v>16314</v>
      </c>
      <c r="Q16060" t="s">
        <v>16314</v>
      </c>
      <c r="R16060" t="s">
        <v>106640</v>
      </c>
      <c r="S16060" s="4" t="str">
        <f t="shared" si="250"/>
        <v>1997</v>
      </c>
    </row>
    <row r="16061" spans="1:19" hidden="1" x14ac:dyDescent="0.35">
      <c r="A16061" t="s">
        <v>106636</v>
      </c>
      <c r="B16061" t="s">
        <v>106637</v>
      </c>
      <c r="C16061" t="s">
        <v>106641</v>
      </c>
      <c r="D16061" t="s">
        <v>106642</v>
      </c>
      <c r="E16061" t="s">
        <v>106643</v>
      </c>
      <c r="F16061" t="s">
        <v>106644</v>
      </c>
      <c r="I16061" t="s">
        <v>106645</v>
      </c>
      <c r="J16061" t="s">
        <v>106646</v>
      </c>
      <c r="M16061" t="s">
        <v>112314</v>
      </c>
      <c r="N16061" t="s">
        <v>16314</v>
      </c>
      <c r="O16061" s="3" t="s">
        <v>106647</v>
      </c>
      <c r="P16061" t="s">
        <v>16314</v>
      </c>
      <c r="Q16061" t="s">
        <v>16314</v>
      </c>
      <c r="R16061" t="s">
        <v>106647</v>
      </c>
      <c r="S16061" s="4" t="str">
        <f t="shared" si="250"/>
        <v>1997</v>
      </c>
    </row>
    <row r="16062" spans="1:19" ht="29" hidden="1" x14ac:dyDescent="0.35">
      <c r="A16062" t="s">
        <v>106643</v>
      </c>
      <c r="B16062" t="s">
        <v>106644</v>
      </c>
      <c r="C16062" t="s">
        <v>106648</v>
      </c>
      <c r="D16062" t="s">
        <v>106649</v>
      </c>
      <c r="E16062" t="s">
        <v>106650</v>
      </c>
      <c r="F16062" t="s">
        <v>106651</v>
      </c>
      <c r="I16062" t="s">
        <v>106652</v>
      </c>
      <c r="J16062" t="s">
        <v>106653</v>
      </c>
      <c r="K16062" s="2" t="s">
        <v>96840</v>
      </c>
      <c r="M16062" t="s">
        <v>16314</v>
      </c>
      <c r="N16062" t="s">
        <v>16314</v>
      </c>
      <c r="O16062" s="3" t="s">
        <v>106654</v>
      </c>
      <c r="P16062" t="s">
        <v>16314</v>
      </c>
      <c r="Q16062" t="s">
        <v>16314</v>
      </c>
      <c r="R16062" t="s">
        <v>106654</v>
      </c>
      <c r="S16062" s="4" t="str">
        <f t="shared" si="250"/>
        <v>1997</v>
      </c>
    </row>
    <row r="16063" spans="1:19" ht="29" hidden="1" x14ac:dyDescent="0.35">
      <c r="A16063" t="s">
        <v>106650</v>
      </c>
      <c r="B16063" t="s">
        <v>106651</v>
      </c>
      <c r="C16063" t="s">
        <v>106655</v>
      </c>
      <c r="D16063" t="s">
        <v>106656</v>
      </c>
      <c r="E16063" t="s">
        <v>106657</v>
      </c>
      <c r="F16063" t="s">
        <v>106658</v>
      </c>
      <c r="I16063" t="s">
        <v>106659</v>
      </c>
      <c r="J16063" t="s">
        <v>106660</v>
      </c>
      <c r="K16063" s="2" t="s">
        <v>78795</v>
      </c>
      <c r="M16063" t="s">
        <v>16314</v>
      </c>
      <c r="N16063" t="s">
        <v>16314</v>
      </c>
      <c r="O16063" s="3" t="s">
        <v>106661</v>
      </c>
      <c r="P16063" t="s">
        <v>16314</v>
      </c>
      <c r="Q16063" t="s">
        <v>16314</v>
      </c>
      <c r="R16063" t="s">
        <v>106661</v>
      </c>
      <c r="S16063" s="4" t="str">
        <f t="shared" si="250"/>
        <v>1997</v>
      </c>
    </row>
    <row r="16064" spans="1:19" ht="29" hidden="1" x14ac:dyDescent="0.35">
      <c r="A16064" t="s">
        <v>106657</v>
      </c>
      <c r="B16064" t="s">
        <v>106658</v>
      </c>
      <c r="C16064" t="s">
        <v>106662</v>
      </c>
      <c r="D16064" t="s">
        <v>106663</v>
      </c>
      <c r="E16064" t="s">
        <v>106664</v>
      </c>
      <c r="F16064" t="s">
        <v>106665</v>
      </c>
      <c r="I16064" t="s">
        <v>106666</v>
      </c>
      <c r="J16064" t="s">
        <v>106667</v>
      </c>
      <c r="K16064" s="2" t="s">
        <v>78795</v>
      </c>
      <c r="M16064" t="s">
        <v>16314</v>
      </c>
      <c r="N16064" t="s">
        <v>16314</v>
      </c>
      <c r="O16064" s="3" t="s">
        <v>106668</v>
      </c>
      <c r="P16064" t="s">
        <v>16314</v>
      </c>
      <c r="Q16064" t="s">
        <v>16314</v>
      </c>
      <c r="R16064" t="s">
        <v>106668</v>
      </c>
      <c r="S16064" s="4" t="str">
        <f t="shared" si="250"/>
        <v>1997</v>
      </c>
    </row>
    <row r="16065" spans="1:19" ht="29" hidden="1" x14ac:dyDescent="0.35">
      <c r="A16065" t="s">
        <v>106664</v>
      </c>
      <c r="B16065" t="s">
        <v>106665</v>
      </c>
      <c r="C16065" t="s">
        <v>106669</v>
      </c>
      <c r="D16065" t="s">
        <v>106670</v>
      </c>
      <c r="E16065" t="s">
        <v>106671</v>
      </c>
      <c r="F16065" t="s">
        <v>106672</v>
      </c>
      <c r="I16065" t="s">
        <v>106673</v>
      </c>
      <c r="J16065" t="s">
        <v>106674</v>
      </c>
      <c r="K16065" s="2" t="s">
        <v>11336</v>
      </c>
      <c r="M16065" t="s">
        <v>16314</v>
      </c>
      <c r="N16065" t="s">
        <v>16314</v>
      </c>
      <c r="O16065" s="3" t="s">
        <v>106675</v>
      </c>
      <c r="P16065" t="s">
        <v>16314</v>
      </c>
      <c r="Q16065" t="s">
        <v>16314</v>
      </c>
      <c r="R16065" t="s">
        <v>106675</v>
      </c>
      <c r="S16065" s="4" t="str">
        <f t="shared" si="250"/>
        <v>1997</v>
      </c>
    </row>
    <row r="16066" spans="1:19" hidden="1" x14ac:dyDescent="0.35">
      <c r="A16066" t="s">
        <v>106671</v>
      </c>
      <c r="B16066" t="s">
        <v>106672</v>
      </c>
      <c r="C16066" t="s">
        <v>106676</v>
      </c>
      <c r="D16066" t="s">
        <v>106677</v>
      </c>
      <c r="E16066" t="s">
        <v>106678</v>
      </c>
      <c r="F16066" t="s">
        <v>106679</v>
      </c>
      <c r="I16066" t="s">
        <v>106680</v>
      </c>
      <c r="J16066" t="s">
        <v>106681</v>
      </c>
      <c r="M16066" t="s">
        <v>112297</v>
      </c>
      <c r="N16066" t="s">
        <v>16314</v>
      </c>
      <c r="O16066" s="3" t="s">
        <v>106682</v>
      </c>
      <c r="P16066" t="s">
        <v>16314</v>
      </c>
      <c r="Q16066" t="s">
        <v>16314</v>
      </c>
      <c r="R16066" t="s">
        <v>106682</v>
      </c>
      <c r="S16066" s="4" t="str">
        <f t="shared" si="250"/>
        <v>1997</v>
      </c>
    </row>
    <row r="16067" spans="1:19" hidden="1" x14ac:dyDescent="0.35">
      <c r="A16067" t="s">
        <v>106678</v>
      </c>
      <c r="B16067" t="s">
        <v>106679</v>
      </c>
      <c r="C16067" t="s">
        <v>106683</v>
      </c>
      <c r="D16067" t="s">
        <v>106684</v>
      </c>
      <c r="E16067" t="s">
        <v>106685</v>
      </c>
      <c r="F16067" t="s">
        <v>106686</v>
      </c>
      <c r="I16067" t="s">
        <v>106687</v>
      </c>
      <c r="J16067" t="s">
        <v>106688</v>
      </c>
      <c r="M16067" t="s">
        <v>112308</v>
      </c>
      <c r="N16067" t="s">
        <v>16314</v>
      </c>
      <c r="O16067" s="3" t="s">
        <v>106689</v>
      </c>
      <c r="P16067" t="s">
        <v>16314</v>
      </c>
      <c r="Q16067" t="s">
        <v>16314</v>
      </c>
      <c r="R16067" t="s">
        <v>106689</v>
      </c>
      <c r="S16067" s="4" t="str">
        <f t="shared" ref="S16067:S16130" si="251">LEFT(RIGHT(R16067,19),4)</f>
        <v>1997</v>
      </c>
    </row>
    <row r="16068" spans="1:19" hidden="1" x14ac:dyDescent="0.35">
      <c r="A16068" t="s">
        <v>106685</v>
      </c>
      <c r="B16068" t="s">
        <v>106686</v>
      </c>
      <c r="C16068" t="s">
        <v>106690</v>
      </c>
      <c r="D16068" t="s">
        <v>106691</v>
      </c>
      <c r="E16068" t="s">
        <v>106692</v>
      </c>
      <c r="F16068" t="s">
        <v>106693</v>
      </c>
      <c r="I16068" t="s">
        <v>106694</v>
      </c>
      <c r="J16068" t="s">
        <v>106695</v>
      </c>
      <c r="M16068" t="s">
        <v>112308</v>
      </c>
      <c r="N16068" t="s">
        <v>16314</v>
      </c>
      <c r="O16068" s="3" t="s">
        <v>106696</v>
      </c>
      <c r="P16068" t="s">
        <v>16314</v>
      </c>
      <c r="Q16068" t="s">
        <v>16314</v>
      </c>
      <c r="R16068" t="s">
        <v>106696</v>
      </c>
      <c r="S16068" s="4" t="str">
        <f t="shared" si="251"/>
        <v>1997</v>
      </c>
    </row>
    <row r="16069" spans="1:19" hidden="1" x14ac:dyDescent="0.35">
      <c r="A16069" t="s">
        <v>106692</v>
      </c>
      <c r="B16069" t="s">
        <v>106693</v>
      </c>
      <c r="C16069" t="s">
        <v>106697</v>
      </c>
      <c r="D16069" t="s">
        <v>106698</v>
      </c>
      <c r="E16069" s="1" t="s">
        <v>106699</v>
      </c>
      <c r="F16069" s="1" t="s">
        <v>106700</v>
      </c>
      <c r="I16069" t="s">
        <v>106701</v>
      </c>
      <c r="J16069" t="s">
        <v>106702</v>
      </c>
      <c r="M16069" t="s">
        <v>16314</v>
      </c>
      <c r="N16069" t="s">
        <v>16314</v>
      </c>
      <c r="O16069" s="3" t="s">
        <v>106703</v>
      </c>
      <c r="P16069" t="s">
        <v>16314</v>
      </c>
      <c r="Q16069" t="s">
        <v>16314</v>
      </c>
      <c r="R16069" t="s">
        <v>106703</v>
      </c>
      <c r="S16069" s="4" t="str">
        <f t="shared" si="251"/>
        <v>1997</v>
      </c>
    </row>
    <row r="16070" spans="1:19" hidden="1" x14ac:dyDescent="0.35">
      <c r="A16070" s="1" t="s">
        <v>106699</v>
      </c>
      <c r="B16070" s="1" t="s">
        <v>106700</v>
      </c>
      <c r="C16070" t="s">
        <v>106704</v>
      </c>
      <c r="D16070" t="s">
        <v>106705</v>
      </c>
      <c r="E16070" t="s">
        <v>106706</v>
      </c>
      <c r="F16070" t="s">
        <v>106707</v>
      </c>
      <c r="I16070" t="s">
        <v>512</v>
      </c>
      <c r="J16070" t="s">
        <v>512</v>
      </c>
      <c r="M16070" t="s">
        <v>112297</v>
      </c>
      <c r="N16070" t="s">
        <v>16314</v>
      </c>
      <c r="O16070" s="3" t="s">
        <v>106708</v>
      </c>
      <c r="P16070" t="s">
        <v>16314</v>
      </c>
      <c r="Q16070" t="s">
        <v>16314</v>
      </c>
      <c r="R16070" t="s">
        <v>106708</v>
      </c>
      <c r="S16070" s="4" t="str">
        <f t="shared" si="251"/>
        <v>1997</v>
      </c>
    </row>
    <row r="16071" spans="1:19" hidden="1" x14ac:dyDescent="0.35">
      <c r="A16071" t="s">
        <v>106706</v>
      </c>
      <c r="B16071" t="s">
        <v>106707</v>
      </c>
      <c r="C16071" t="s">
        <v>106709</v>
      </c>
      <c r="D16071" t="s">
        <v>106710</v>
      </c>
      <c r="E16071" t="s">
        <v>106711</v>
      </c>
      <c r="F16071" t="s">
        <v>106712</v>
      </c>
      <c r="I16071" t="s">
        <v>512</v>
      </c>
      <c r="J16071" t="s">
        <v>512</v>
      </c>
      <c r="M16071" t="s">
        <v>112297</v>
      </c>
      <c r="N16071" t="s">
        <v>16314</v>
      </c>
      <c r="O16071" s="3" t="s">
        <v>106713</v>
      </c>
      <c r="P16071" t="s">
        <v>16314</v>
      </c>
      <c r="Q16071" t="s">
        <v>16314</v>
      </c>
      <c r="R16071" t="s">
        <v>106713</v>
      </c>
      <c r="S16071" s="4" t="str">
        <f t="shared" si="251"/>
        <v>1997</v>
      </c>
    </row>
    <row r="16072" spans="1:19" hidden="1" x14ac:dyDescent="0.35">
      <c r="A16072" t="s">
        <v>106711</v>
      </c>
      <c r="B16072" t="s">
        <v>106712</v>
      </c>
      <c r="C16072" t="s">
        <v>106714</v>
      </c>
      <c r="D16072" t="s">
        <v>106715</v>
      </c>
      <c r="E16072" t="s">
        <v>106716</v>
      </c>
      <c r="F16072" t="s">
        <v>106717</v>
      </c>
      <c r="I16072" t="s">
        <v>512</v>
      </c>
      <c r="J16072" t="s">
        <v>512</v>
      </c>
      <c r="M16072" t="s">
        <v>112297</v>
      </c>
      <c r="N16072" t="s">
        <v>16314</v>
      </c>
      <c r="O16072" s="3" t="s">
        <v>106718</v>
      </c>
      <c r="P16072" t="s">
        <v>16314</v>
      </c>
      <c r="Q16072" t="s">
        <v>16314</v>
      </c>
      <c r="R16072" t="s">
        <v>106718</v>
      </c>
      <c r="S16072" s="4" t="str">
        <f t="shared" si="251"/>
        <v>1997</v>
      </c>
    </row>
    <row r="16073" spans="1:19" hidden="1" x14ac:dyDescent="0.35">
      <c r="A16073" t="s">
        <v>106716</v>
      </c>
      <c r="B16073" t="s">
        <v>106717</v>
      </c>
      <c r="C16073" t="s">
        <v>106719</v>
      </c>
      <c r="D16073" t="s">
        <v>106720</v>
      </c>
      <c r="E16073" t="s">
        <v>106721</v>
      </c>
      <c r="F16073" t="s">
        <v>106722</v>
      </c>
      <c r="I16073" t="s">
        <v>106723</v>
      </c>
      <c r="J16073" t="s">
        <v>106724</v>
      </c>
      <c r="M16073" t="s">
        <v>112297</v>
      </c>
      <c r="N16073" t="s">
        <v>16314</v>
      </c>
      <c r="O16073" s="3" t="s">
        <v>106725</v>
      </c>
      <c r="P16073" t="s">
        <v>16314</v>
      </c>
      <c r="Q16073" t="s">
        <v>16314</v>
      </c>
      <c r="R16073" t="s">
        <v>106725</v>
      </c>
      <c r="S16073" s="4" t="str">
        <f t="shared" si="251"/>
        <v>1997</v>
      </c>
    </row>
    <row r="16074" spans="1:19" hidden="1" x14ac:dyDescent="0.35">
      <c r="A16074" t="s">
        <v>106721</v>
      </c>
      <c r="B16074" t="s">
        <v>106722</v>
      </c>
      <c r="C16074" t="s">
        <v>106726</v>
      </c>
      <c r="D16074" t="s">
        <v>106727</v>
      </c>
      <c r="E16074" s="1" t="s">
        <v>106728</v>
      </c>
      <c r="F16074" s="1" t="s">
        <v>106729</v>
      </c>
      <c r="I16074" t="s">
        <v>106730</v>
      </c>
      <c r="J16074" t="s">
        <v>106731</v>
      </c>
      <c r="M16074" t="s">
        <v>112314</v>
      </c>
      <c r="N16074" t="s">
        <v>16314</v>
      </c>
      <c r="O16074" s="3" t="s">
        <v>106732</v>
      </c>
      <c r="P16074" t="s">
        <v>16314</v>
      </c>
      <c r="Q16074" t="s">
        <v>16314</v>
      </c>
      <c r="R16074" t="s">
        <v>106732</v>
      </c>
      <c r="S16074" s="4" t="str">
        <f t="shared" si="251"/>
        <v>1997</v>
      </c>
    </row>
    <row r="16075" spans="1:19" hidden="1" x14ac:dyDescent="0.35">
      <c r="A16075" s="1" t="s">
        <v>106728</v>
      </c>
      <c r="B16075" s="1" t="s">
        <v>106729</v>
      </c>
      <c r="C16075" t="s">
        <v>106733</v>
      </c>
      <c r="D16075" t="s">
        <v>106734</v>
      </c>
      <c r="E16075" t="s">
        <v>106735</v>
      </c>
      <c r="F16075" s="1">
        <v>5.4077600000000002E+29</v>
      </c>
      <c r="I16075" t="s">
        <v>106736</v>
      </c>
      <c r="J16075" t="s">
        <v>106737</v>
      </c>
      <c r="M16075" t="s">
        <v>112308</v>
      </c>
      <c r="N16075" t="s">
        <v>16314</v>
      </c>
      <c r="O16075" s="3" t="s">
        <v>106738</v>
      </c>
      <c r="P16075" t="s">
        <v>16314</v>
      </c>
      <c r="Q16075" t="s">
        <v>16314</v>
      </c>
      <c r="R16075" t="s">
        <v>106738</v>
      </c>
      <c r="S16075" s="4" t="str">
        <f t="shared" si="251"/>
        <v>1997</v>
      </c>
    </row>
    <row r="16076" spans="1:19" hidden="1" x14ac:dyDescent="0.35">
      <c r="A16076" t="s">
        <v>106735</v>
      </c>
      <c r="B16076" s="1">
        <v>5.4077600000000002E+29</v>
      </c>
      <c r="C16076" t="s">
        <v>106739</v>
      </c>
      <c r="D16076" t="s">
        <v>106740</v>
      </c>
      <c r="E16076" t="s">
        <v>106741</v>
      </c>
      <c r="F16076" t="s">
        <v>106742</v>
      </c>
      <c r="I16076" t="s">
        <v>512</v>
      </c>
      <c r="J16076" t="s">
        <v>512</v>
      </c>
      <c r="M16076" t="s">
        <v>112297</v>
      </c>
      <c r="N16076" t="s">
        <v>16314</v>
      </c>
      <c r="O16076" s="3" t="s">
        <v>106743</v>
      </c>
      <c r="P16076" t="s">
        <v>16314</v>
      </c>
      <c r="Q16076" t="s">
        <v>16314</v>
      </c>
      <c r="R16076" t="s">
        <v>106743</v>
      </c>
      <c r="S16076" s="4" t="str">
        <f t="shared" si="251"/>
        <v>1997</v>
      </c>
    </row>
    <row r="16077" spans="1:19" hidden="1" x14ac:dyDescent="0.35">
      <c r="A16077" t="s">
        <v>106741</v>
      </c>
      <c r="B16077" t="s">
        <v>106742</v>
      </c>
      <c r="C16077" t="s">
        <v>106744</v>
      </c>
      <c r="D16077" t="s">
        <v>106745</v>
      </c>
      <c r="E16077" t="s">
        <v>106746</v>
      </c>
      <c r="F16077" t="s">
        <v>106747</v>
      </c>
      <c r="I16077" t="s">
        <v>106748</v>
      </c>
      <c r="J16077" t="s">
        <v>106749</v>
      </c>
      <c r="M16077" t="s">
        <v>112297</v>
      </c>
      <c r="N16077" t="s">
        <v>16314</v>
      </c>
      <c r="O16077" s="3" t="s">
        <v>106750</v>
      </c>
      <c r="P16077" t="s">
        <v>16314</v>
      </c>
      <c r="Q16077" t="s">
        <v>16314</v>
      </c>
      <c r="R16077" t="s">
        <v>106750</v>
      </c>
      <c r="S16077" s="4" t="str">
        <f t="shared" si="251"/>
        <v>1997</v>
      </c>
    </row>
    <row r="16078" spans="1:19" ht="29" hidden="1" x14ac:dyDescent="0.35">
      <c r="A16078" t="s">
        <v>106746</v>
      </c>
      <c r="B16078" t="s">
        <v>106747</v>
      </c>
      <c r="C16078" t="s">
        <v>106751</v>
      </c>
      <c r="D16078" t="s">
        <v>106752</v>
      </c>
      <c r="E16078" t="s">
        <v>106753</v>
      </c>
      <c r="F16078" t="s">
        <v>106754</v>
      </c>
      <c r="I16078" t="s">
        <v>106755</v>
      </c>
      <c r="J16078" t="s">
        <v>106756</v>
      </c>
      <c r="K16078" s="2" t="s">
        <v>78795</v>
      </c>
      <c r="M16078" t="s">
        <v>16314</v>
      </c>
      <c r="N16078" t="s">
        <v>16314</v>
      </c>
      <c r="O16078" s="3" t="s">
        <v>106757</v>
      </c>
      <c r="P16078" t="s">
        <v>16314</v>
      </c>
      <c r="Q16078" t="s">
        <v>16314</v>
      </c>
      <c r="R16078" t="s">
        <v>106757</v>
      </c>
      <c r="S16078" s="4" t="str">
        <f t="shared" si="251"/>
        <v>1997</v>
      </c>
    </row>
    <row r="16079" spans="1:19" hidden="1" x14ac:dyDescent="0.35">
      <c r="A16079" t="s">
        <v>106753</v>
      </c>
      <c r="B16079" t="s">
        <v>106754</v>
      </c>
      <c r="C16079" t="s">
        <v>106758</v>
      </c>
      <c r="D16079" t="s">
        <v>106759</v>
      </c>
      <c r="E16079" t="s">
        <v>106760</v>
      </c>
      <c r="F16079" t="s">
        <v>106761</v>
      </c>
      <c r="I16079" t="s">
        <v>106762</v>
      </c>
      <c r="J16079" t="s">
        <v>106763</v>
      </c>
      <c r="M16079" t="s">
        <v>112323</v>
      </c>
      <c r="N16079" t="s">
        <v>16314</v>
      </c>
      <c r="O16079" s="3" t="s">
        <v>106764</v>
      </c>
      <c r="P16079" t="s">
        <v>16314</v>
      </c>
      <c r="Q16079" t="s">
        <v>16314</v>
      </c>
      <c r="R16079" t="s">
        <v>106764</v>
      </c>
      <c r="S16079" s="4" t="str">
        <f t="shared" si="251"/>
        <v>1997</v>
      </c>
    </row>
    <row r="16080" spans="1:19" hidden="1" x14ac:dyDescent="0.35">
      <c r="A16080" t="s">
        <v>106760</v>
      </c>
      <c r="B16080" t="s">
        <v>106761</v>
      </c>
      <c r="C16080" t="s">
        <v>106765</v>
      </c>
      <c r="D16080" t="s">
        <v>106766</v>
      </c>
      <c r="E16080" t="s">
        <v>106767</v>
      </c>
      <c r="F16080" t="s">
        <v>106768</v>
      </c>
      <c r="I16080" t="s">
        <v>106769</v>
      </c>
      <c r="J16080" t="s">
        <v>106770</v>
      </c>
      <c r="M16080" t="s">
        <v>16314</v>
      </c>
      <c r="N16080" t="s">
        <v>16314</v>
      </c>
      <c r="O16080" s="3" t="s">
        <v>106771</v>
      </c>
      <c r="P16080" t="s">
        <v>16314</v>
      </c>
      <c r="Q16080" t="s">
        <v>16314</v>
      </c>
      <c r="R16080" t="s">
        <v>106771</v>
      </c>
      <c r="S16080" s="4" t="str">
        <f t="shared" si="251"/>
        <v>1997</v>
      </c>
    </row>
    <row r="16081" spans="1:19" hidden="1" x14ac:dyDescent="0.35">
      <c r="A16081" t="s">
        <v>106767</v>
      </c>
      <c r="B16081" t="s">
        <v>106768</v>
      </c>
      <c r="C16081" t="s">
        <v>106772</v>
      </c>
      <c r="D16081" t="s">
        <v>106773</v>
      </c>
      <c r="E16081" t="s">
        <v>106774</v>
      </c>
      <c r="F16081" t="s">
        <v>106775</v>
      </c>
      <c r="I16081" t="s">
        <v>106776</v>
      </c>
      <c r="J16081" t="s">
        <v>106770</v>
      </c>
      <c r="M16081" t="s">
        <v>16314</v>
      </c>
      <c r="N16081" t="s">
        <v>16314</v>
      </c>
      <c r="O16081" s="3" t="s">
        <v>106777</v>
      </c>
      <c r="P16081" t="s">
        <v>16314</v>
      </c>
      <c r="Q16081" t="s">
        <v>16314</v>
      </c>
      <c r="R16081" t="s">
        <v>106777</v>
      </c>
      <c r="S16081" s="4" t="str">
        <f t="shared" si="251"/>
        <v>1997</v>
      </c>
    </row>
    <row r="16082" spans="1:19" hidden="1" x14ac:dyDescent="0.35">
      <c r="A16082" t="s">
        <v>106774</v>
      </c>
      <c r="B16082" t="s">
        <v>106775</v>
      </c>
      <c r="C16082" t="s">
        <v>106778</v>
      </c>
      <c r="D16082">
        <v>216516658</v>
      </c>
      <c r="E16082" t="s">
        <v>106779</v>
      </c>
      <c r="F16082" t="s">
        <v>106780</v>
      </c>
      <c r="I16082" t="s">
        <v>106781</v>
      </c>
      <c r="J16082" t="s">
        <v>106782</v>
      </c>
      <c r="M16082" t="s">
        <v>112314</v>
      </c>
      <c r="N16082" t="s">
        <v>16314</v>
      </c>
      <c r="O16082" s="3" t="s">
        <v>106783</v>
      </c>
      <c r="P16082" t="s">
        <v>16314</v>
      </c>
      <c r="Q16082" t="s">
        <v>16314</v>
      </c>
      <c r="R16082" t="s">
        <v>106783</v>
      </c>
      <c r="S16082" s="4" t="str">
        <f t="shared" si="251"/>
        <v>1997</v>
      </c>
    </row>
    <row r="16083" spans="1:19" hidden="1" x14ac:dyDescent="0.35">
      <c r="A16083" t="s">
        <v>106779</v>
      </c>
      <c r="B16083" t="s">
        <v>106780</v>
      </c>
      <c r="C16083" t="s">
        <v>106784</v>
      </c>
      <c r="D16083" t="s">
        <v>106785</v>
      </c>
      <c r="E16083" t="s">
        <v>106786</v>
      </c>
      <c r="F16083" t="s">
        <v>106787</v>
      </c>
      <c r="I16083" t="s">
        <v>106788</v>
      </c>
      <c r="J16083" t="s">
        <v>106789</v>
      </c>
      <c r="M16083" t="s">
        <v>112314</v>
      </c>
      <c r="N16083" t="s">
        <v>16314</v>
      </c>
      <c r="O16083" s="3" t="s">
        <v>106790</v>
      </c>
      <c r="P16083" t="s">
        <v>16314</v>
      </c>
      <c r="Q16083" t="s">
        <v>16314</v>
      </c>
      <c r="R16083" t="s">
        <v>106790</v>
      </c>
      <c r="S16083" s="4" t="str">
        <f t="shared" si="251"/>
        <v>1997</v>
      </c>
    </row>
    <row r="16084" spans="1:19" hidden="1" x14ac:dyDescent="0.35">
      <c r="A16084" t="s">
        <v>106786</v>
      </c>
      <c r="B16084" t="s">
        <v>106787</v>
      </c>
      <c r="C16084" t="s">
        <v>106791</v>
      </c>
      <c r="D16084" t="s">
        <v>106792</v>
      </c>
      <c r="E16084" t="s">
        <v>106793</v>
      </c>
      <c r="F16084" t="s">
        <v>106794</v>
      </c>
      <c r="I16084" t="s">
        <v>106795</v>
      </c>
      <c r="J16084" t="s">
        <v>106796</v>
      </c>
      <c r="M16084" t="s">
        <v>112308</v>
      </c>
      <c r="N16084" t="s">
        <v>16314</v>
      </c>
      <c r="O16084" s="3" t="s">
        <v>106797</v>
      </c>
      <c r="P16084" t="s">
        <v>16314</v>
      </c>
      <c r="Q16084" t="s">
        <v>16314</v>
      </c>
      <c r="R16084" t="s">
        <v>106797</v>
      </c>
      <c r="S16084" s="4" t="str">
        <f t="shared" si="251"/>
        <v>1997</v>
      </c>
    </row>
    <row r="16085" spans="1:19" ht="29" hidden="1" x14ac:dyDescent="0.35">
      <c r="A16085" t="s">
        <v>106793</v>
      </c>
      <c r="B16085" t="s">
        <v>106794</v>
      </c>
      <c r="C16085" t="s">
        <v>106798</v>
      </c>
      <c r="D16085" t="s">
        <v>106799</v>
      </c>
      <c r="E16085" t="s">
        <v>106800</v>
      </c>
      <c r="F16085" t="s">
        <v>106801</v>
      </c>
      <c r="I16085" t="s">
        <v>106802</v>
      </c>
      <c r="J16085" t="s">
        <v>106803</v>
      </c>
      <c r="K16085" s="2" t="s">
        <v>78795</v>
      </c>
      <c r="M16085" t="s">
        <v>16314</v>
      </c>
      <c r="N16085" t="s">
        <v>16314</v>
      </c>
      <c r="O16085" s="3" t="s">
        <v>106804</v>
      </c>
      <c r="P16085" t="s">
        <v>16314</v>
      </c>
      <c r="Q16085" t="s">
        <v>16314</v>
      </c>
      <c r="R16085" t="s">
        <v>106804</v>
      </c>
      <c r="S16085" s="4" t="str">
        <f t="shared" si="251"/>
        <v>1997</v>
      </c>
    </row>
    <row r="16086" spans="1:19" hidden="1" x14ac:dyDescent="0.35">
      <c r="A16086" t="s">
        <v>106800</v>
      </c>
      <c r="B16086" t="s">
        <v>106801</v>
      </c>
      <c r="C16086" t="s">
        <v>106805</v>
      </c>
      <c r="D16086" t="s">
        <v>106806</v>
      </c>
      <c r="E16086" t="s">
        <v>106807</v>
      </c>
      <c r="F16086" t="s">
        <v>106808</v>
      </c>
      <c r="I16086" t="s">
        <v>106809</v>
      </c>
      <c r="J16086" t="s">
        <v>106810</v>
      </c>
      <c r="M16086" t="s">
        <v>112297</v>
      </c>
      <c r="N16086" t="s">
        <v>16314</v>
      </c>
      <c r="O16086" s="3" t="s">
        <v>106811</v>
      </c>
      <c r="P16086" t="s">
        <v>16314</v>
      </c>
      <c r="Q16086" t="s">
        <v>16314</v>
      </c>
      <c r="R16086" t="s">
        <v>106811</v>
      </c>
      <c r="S16086" s="4" t="str">
        <f t="shared" si="251"/>
        <v>1997</v>
      </c>
    </row>
    <row r="16087" spans="1:19" ht="304.5" hidden="1" x14ac:dyDescent="0.35">
      <c r="A16087" t="s">
        <v>106807</v>
      </c>
      <c r="B16087" t="s">
        <v>106808</v>
      </c>
      <c r="C16087" t="s">
        <v>106812</v>
      </c>
      <c r="D16087" t="s">
        <v>106813</v>
      </c>
      <c r="E16087" t="s">
        <v>106814</v>
      </c>
      <c r="F16087" t="s">
        <v>106815</v>
      </c>
      <c r="I16087" t="s">
        <v>106816</v>
      </c>
      <c r="J16087" t="s">
        <v>106817</v>
      </c>
      <c r="K16087" s="2" t="s">
        <v>106818</v>
      </c>
      <c r="M16087" t="s">
        <v>16314</v>
      </c>
      <c r="N16087" t="s">
        <v>16314</v>
      </c>
      <c r="O16087" s="3" t="s">
        <v>106819</v>
      </c>
      <c r="P16087" t="s">
        <v>16314</v>
      </c>
      <c r="Q16087" t="s">
        <v>16314</v>
      </c>
      <c r="R16087" t="s">
        <v>106819</v>
      </c>
      <c r="S16087" s="4" t="str">
        <f t="shared" si="251"/>
        <v>1997</v>
      </c>
    </row>
    <row r="16088" spans="1:19" hidden="1" x14ac:dyDescent="0.35">
      <c r="A16088" t="s">
        <v>106814</v>
      </c>
      <c r="B16088" t="s">
        <v>106815</v>
      </c>
      <c r="C16088" t="s">
        <v>106820</v>
      </c>
      <c r="D16088" t="s">
        <v>106821</v>
      </c>
      <c r="E16088" t="s">
        <v>106822</v>
      </c>
      <c r="F16088" t="s">
        <v>106823</v>
      </c>
      <c r="I16088" t="s">
        <v>106824</v>
      </c>
      <c r="J16088" t="s">
        <v>106825</v>
      </c>
      <c r="M16088" t="s">
        <v>112308</v>
      </c>
      <c r="N16088" t="s">
        <v>16314</v>
      </c>
      <c r="O16088" s="3" t="s">
        <v>106826</v>
      </c>
      <c r="P16088" t="s">
        <v>16314</v>
      </c>
      <c r="Q16088" t="s">
        <v>16314</v>
      </c>
      <c r="R16088" t="s">
        <v>106826</v>
      </c>
      <c r="S16088" s="4" t="str">
        <f t="shared" si="251"/>
        <v>1997</v>
      </c>
    </row>
    <row r="16089" spans="1:19" hidden="1" x14ac:dyDescent="0.35">
      <c r="A16089" t="s">
        <v>106822</v>
      </c>
      <c r="B16089" t="s">
        <v>106823</v>
      </c>
      <c r="C16089" t="s">
        <v>106827</v>
      </c>
      <c r="D16089" t="s">
        <v>106828</v>
      </c>
      <c r="E16089" t="s">
        <v>106829</v>
      </c>
      <c r="F16089" t="s">
        <v>106830</v>
      </c>
      <c r="I16089" t="s">
        <v>106831</v>
      </c>
      <c r="J16089" t="s">
        <v>106832</v>
      </c>
      <c r="M16089" t="s">
        <v>112323</v>
      </c>
      <c r="N16089" t="s">
        <v>16314</v>
      </c>
      <c r="O16089" s="3" t="s">
        <v>106833</v>
      </c>
      <c r="P16089" t="s">
        <v>16314</v>
      </c>
      <c r="Q16089" t="s">
        <v>16314</v>
      </c>
      <c r="R16089" t="s">
        <v>106833</v>
      </c>
      <c r="S16089" s="4" t="str">
        <f t="shared" si="251"/>
        <v>1997</v>
      </c>
    </row>
    <row r="16090" spans="1:19" hidden="1" x14ac:dyDescent="0.35">
      <c r="A16090" t="s">
        <v>106829</v>
      </c>
      <c r="B16090" t="s">
        <v>106830</v>
      </c>
      <c r="C16090" t="s">
        <v>106834</v>
      </c>
      <c r="D16090" t="s">
        <v>106835</v>
      </c>
      <c r="E16090" t="s">
        <v>106836</v>
      </c>
      <c r="F16090" t="s">
        <v>106837</v>
      </c>
      <c r="I16090" t="s">
        <v>106838</v>
      </c>
      <c r="J16090" t="s">
        <v>106839</v>
      </c>
      <c r="M16090" t="s">
        <v>112297</v>
      </c>
      <c r="N16090" t="s">
        <v>16314</v>
      </c>
      <c r="O16090" s="3" t="s">
        <v>106840</v>
      </c>
      <c r="P16090" t="s">
        <v>16314</v>
      </c>
      <c r="Q16090" t="s">
        <v>16314</v>
      </c>
      <c r="R16090" t="s">
        <v>106840</v>
      </c>
      <c r="S16090" s="4" t="str">
        <f t="shared" si="251"/>
        <v>1997</v>
      </c>
    </row>
    <row r="16091" spans="1:19" ht="43.5" hidden="1" x14ac:dyDescent="0.35">
      <c r="A16091" t="s">
        <v>106836</v>
      </c>
      <c r="B16091" t="s">
        <v>106837</v>
      </c>
      <c r="C16091" t="s">
        <v>106841</v>
      </c>
      <c r="D16091" t="s">
        <v>106842</v>
      </c>
      <c r="E16091" t="s">
        <v>106843</v>
      </c>
      <c r="F16091" t="s">
        <v>106844</v>
      </c>
      <c r="I16091" t="s">
        <v>106845</v>
      </c>
      <c r="J16091" t="s">
        <v>106846</v>
      </c>
      <c r="K16091" s="2" t="s">
        <v>106847</v>
      </c>
      <c r="M16091" t="s">
        <v>16314</v>
      </c>
      <c r="N16091" t="s">
        <v>16314</v>
      </c>
      <c r="O16091" s="3" t="s">
        <v>106848</v>
      </c>
      <c r="P16091" t="s">
        <v>16314</v>
      </c>
      <c r="Q16091" t="s">
        <v>16314</v>
      </c>
      <c r="R16091" t="s">
        <v>106848</v>
      </c>
      <c r="S16091" s="4" t="str">
        <f t="shared" si="251"/>
        <v>1997</v>
      </c>
    </row>
    <row r="16092" spans="1:19" hidden="1" x14ac:dyDescent="0.35">
      <c r="A16092" t="s">
        <v>106843</v>
      </c>
      <c r="B16092" t="s">
        <v>106844</v>
      </c>
      <c r="C16092" t="s">
        <v>106849</v>
      </c>
      <c r="D16092" t="s">
        <v>106850</v>
      </c>
      <c r="E16092" t="s">
        <v>106851</v>
      </c>
      <c r="F16092" t="s">
        <v>106852</v>
      </c>
      <c r="I16092" t="s">
        <v>106853</v>
      </c>
      <c r="J16092" t="s">
        <v>106854</v>
      </c>
      <c r="M16092" t="s">
        <v>112297</v>
      </c>
      <c r="N16092" t="s">
        <v>16314</v>
      </c>
      <c r="O16092" s="3" t="s">
        <v>106855</v>
      </c>
      <c r="P16092" t="s">
        <v>16314</v>
      </c>
      <c r="Q16092" t="s">
        <v>16314</v>
      </c>
      <c r="R16092" t="s">
        <v>106855</v>
      </c>
      <c r="S16092" s="4" t="str">
        <f t="shared" si="251"/>
        <v>1997</v>
      </c>
    </row>
    <row r="16093" spans="1:19" hidden="1" x14ac:dyDescent="0.35">
      <c r="A16093" t="s">
        <v>106851</v>
      </c>
      <c r="B16093" t="s">
        <v>106852</v>
      </c>
      <c r="C16093" t="s">
        <v>106856</v>
      </c>
      <c r="D16093" t="s">
        <v>106857</v>
      </c>
      <c r="E16093" t="s">
        <v>106858</v>
      </c>
      <c r="F16093" t="s">
        <v>106859</v>
      </c>
      <c r="I16093" t="s">
        <v>106860</v>
      </c>
      <c r="J16093" t="s">
        <v>106861</v>
      </c>
      <c r="M16093" t="s">
        <v>112297</v>
      </c>
      <c r="N16093" t="s">
        <v>16314</v>
      </c>
      <c r="O16093" s="3" t="s">
        <v>106862</v>
      </c>
      <c r="P16093" t="s">
        <v>16314</v>
      </c>
      <c r="Q16093" t="s">
        <v>16314</v>
      </c>
      <c r="R16093" t="s">
        <v>106862</v>
      </c>
      <c r="S16093" s="4" t="str">
        <f t="shared" si="251"/>
        <v>1997</v>
      </c>
    </row>
    <row r="16094" spans="1:19" hidden="1" x14ac:dyDescent="0.35">
      <c r="A16094" t="s">
        <v>106858</v>
      </c>
      <c r="B16094" t="s">
        <v>106859</v>
      </c>
      <c r="C16094" t="s">
        <v>106863</v>
      </c>
      <c r="D16094" t="s">
        <v>106864</v>
      </c>
      <c r="E16094" t="s">
        <v>106865</v>
      </c>
      <c r="F16094" t="s">
        <v>106866</v>
      </c>
      <c r="I16094" t="s">
        <v>106867</v>
      </c>
      <c r="J16094" t="s">
        <v>106868</v>
      </c>
      <c r="M16094" t="s">
        <v>112308</v>
      </c>
      <c r="N16094" t="s">
        <v>16314</v>
      </c>
      <c r="O16094" s="3" t="s">
        <v>106869</v>
      </c>
      <c r="P16094" t="s">
        <v>16314</v>
      </c>
      <c r="Q16094" t="s">
        <v>16314</v>
      </c>
      <c r="R16094" t="s">
        <v>106869</v>
      </c>
      <c r="S16094" s="4" t="str">
        <f t="shared" si="251"/>
        <v>1997</v>
      </c>
    </row>
    <row r="16095" spans="1:19" hidden="1" x14ac:dyDescent="0.35">
      <c r="A16095" t="s">
        <v>106865</v>
      </c>
      <c r="B16095" t="s">
        <v>106866</v>
      </c>
      <c r="C16095" t="s">
        <v>106870</v>
      </c>
      <c r="D16095" t="s">
        <v>106871</v>
      </c>
      <c r="E16095" t="s">
        <v>106872</v>
      </c>
      <c r="F16095" t="s">
        <v>106873</v>
      </c>
      <c r="I16095" t="s">
        <v>106874</v>
      </c>
      <c r="J16095" t="s">
        <v>106875</v>
      </c>
      <c r="M16095" t="s">
        <v>112308</v>
      </c>
      <c r="N16095" t="s">
        <v>16314</v>
      </c>
      <c r="O16095" s="3" t="s">
        <v>106876</v>
      </c>
      <c r="P16095" t="s">
        <v>16314</v>
      </c>
      <c r="Q16095" t="s">
        <v>16314</v>
      </c>
      <c r="R16095" t="s">
        <v>106876</v>
      </c>
      <c r="S16095" s="4" t="str">
        <f t="shared" si="251"/>
        <v>1997</v>
      </c>
    </row>
    <row r="16096" spans="1:19" hidden="1" x14ac:dyDescent="0.35">
      <c r="A16096" t="s">
        <v>106872</v>
      </c>
      <c r="B16096" t="s">
        <v>106873</v>
      </c>
      <c r="C16096" t="s">
        <v>106877</v>
      </c>
      <c r="D16096" t="s">
        <v>106878</v>
      </c>
      <c r="E16096" t="s">
        <v>106879</v>
      </c>
      <c r="F16096" t="s">
        <v>106880</v>
      </c>
      <c r="I16096" t="s">
        <v>106881</v>
      </c>
      <c r="J16096" t="s">
        <v>106882</v>
      </c>
      <c r="M16096" t="s">
        <v>112323</v>
      </c>
      <c r="N16096" t="s">
        <v>16314</v>
      </c>
      <c r="O16096" s="3" t="s">
        <v>106883</v>
      </c>
      <c r="P16096" t="s">
        <v>16314</v>
      </c>
      <c r="Q16096" t="s">
        <v>16314</v>
      </c>
      <c r="R16096" t="s">
        <v>106883</v>
      </c>
      <c r="S16096" s="4" t="str">
        <f t="shared" si="251"/>
        <v>1997</v>
      </c>
    </row>
    <row r="16097" spans="1:19" hidden="1" x14ac:dyDescent="0.35">
      <c r="A16097" t="s">
        <v>106879</v>
      </c>
      <c r="B16097" t="s">
        <v>106880</v>
      </c>
      <c r="C16097" t="s">
        <v>106884</v>
      </c>
      <c r="D16097" t="s">
        <v>106885</v>
      </c>
      <c r="E16097" t="s">
        <v>106886</v>
      </c>
      <c r="F16097" t="s">
        <v>106887</v>
      </c>
      <c r="I16097" t="s">
        <v>106888</v>
      </c>
      <c r="J16097" t="s">
        <v>106889</v>
      </c>
      <c r="M16097" t="s">
        <v>112308</v>
      </c>
      <c r="N16097" t="s">
        <v>16314</v>
      </c>
      <c r="O16097" s="3" t="s">
        <v>106890</v>
      </c>
      <c r="P16097" t="s">
        <v>16314</v>
      </c>
      <c r="Q16097" t="s">
        <v>16314</v>
      </c>
      <c r="R16097" t="s">
        <v>106890</v>
      </c>
      <c r="S16097" s="4" t="str">
        <f t="shared" si="251"/>
        <v>1997</v>
      </c>
    </row>
    <row r="16098" spans="1:19" ht="29" hidden="1" x14ac:dyDescent="0.35">
      <c r="A16098" t="s">
        <v>106886</v>
      </c>
      <c r="B16098" t="s">
        <v>106887</v>
      </c>
      <c r="C16098" s="1" t="s">
        <v>106891</v>
      </c>
      <c r="D16098" s="1">
        <v>2.4015000000000001E+27</v>
      </c>
      <c r="E16098" t="s">
        <v>106892</v>
      </c>
      <c r="F16098" t="s">
        <v>106893</v>
      </c>
      <c r="I16098" t="s">
        <v>106894</v>
      </c>
      <c r="J16098" t="s">
        <v>106895</v>
      </c>
      <c r="K16098" s="2" t="s">
        <v>78795</v>
      </c>
      <c r="M16098" t="s">
        <v>16314</v>
      </c>
      <c r="N16098" t="s">
        <v>16314</v>
      </c>
      <c r="O16098" s="3" t="s">
        <v>106896</v>
      </c>
      <c r="P16098" t="s">
        <v>16314</v>
      </c>
      <c r="Q16098" t="s">
        <v>16314</v>
      </c>
      <c r="R16098" t="s">
        <v>106896</v>
      </c>
      <c r="S16098" s="4" t="str">
        <f t="shared" si="251"/>
        <v>1997</v>
      </c>
    </row>
    <row r="16099" spans="1:19" hidden="1" x14ac:dyDescent="0.35">
      <c r="A16099" t="s">
        <v>106892</v>
      </c>
      <c r="B16099" t="s">
        <v>106893</v>
      </c>
      <c r="C16099" t="s">
        <v>106897</v>
      </c>
      <c r="D16099" t="s">
        <v>106898</v>
      </c>
      <c r="E16099" t="s">
        <v>106899</v>
      </c>
      <c r="F16099" t="s">
        <v>106900</v>
      </c>
      <c r="I16099" t="s">
        <v>106901</v>
      </c>
      <c r="J16099" t="s">
        <v>106902</v>
      </c>
      <c r="M16099" t="s">
        <v>112314</v>
      </c>
      <c r="N16099" t="s">
        <v>16314</v>
      </c>
      <c r="O16099" s="3" t="s">
        <v>106903</v>
      </c>
      <c r="P16099" t="s">
        <v>16314</v>
      </c>
      <c r="Q16099" t="s">
        <v>16314</v>
      </c>
      <c r="R16099" t="s">
        <v>106903</v>
      </c>
      <c r="S16099" s="4" t="str">
        <f t="shared" si="251"/>
        <v>1997</v>
      </c>
    </row>
    <row r="16100" spans="1:19" hidden="1" x14ac:dyDescent="0.35">
      <c r="A16100" t="s">
        <v>106899</v>
      </c>
      <c r="B16100" t="s">
        <v>106900</v>
      </c>
      <c r="C16100" t="s">
        <v>106904</v>
      </c>
      <c r="D16100" t="s">
        <v>106905</v>
      </c>
      <c r="E16100" t="s">
        <v>106906</v>
      </c>
      <c r="F16100" t="s">
        <v>106907</v>
      </c>
      <c r="I16100" t="s">
        <v>106908</v>
      </c>
      <c r="J16100" t="s">
        <v>106909</v>
      </c>
      <c r="M16100" t="s">
        <v>112305</v>
      </c>
      <c r="N16100" t="s">
        <v>16314</v>
      </c>
      <c r="O16100" s="3" t="s">
        <v>106910</v>
      </c>
      <c r="P16100" t="s">
        <v>16314</v>
      </c>
      <c r="Q16100" t="s">
        <v>16314</v>
      </c>
      <c r="R16100" t="s">
        <v>106910</v>
      </c>
      <c r="S16100" s="4" t="str">
        <f t="shared" si="251"/>
        <v>1997</v>
      </c>
    </row>
    <row r="16101" spans="1:19" hidden="1" x14ac:dyDescent="0.35">
      <c r="A16101" t="s">
        <v>106906</v>
      </c>
      <c r="B16101" t="s">
        <v>106907</v>
      </c>
      <c r="C16101" t="s">
        <v>106911</v>
      </c>
      <c r="D16101" t="s">
        <v>106912</v>
      </c>
      <c r="E16101" t="s">
        <v>106913</v>
      </c>
      <c r="F16101" t="s">
        <v>106914</v>
      </c>
      <c r="I16101" t="s">
        <v>106915</v>
      </c>
      <c r="J16101" t="s">
        <v>106916</v>
      </c>
      <c r="M16101" t="s">
        <v>112305</v>
      </c>
      <c r="N16101" t="s">
        <v>16314</v>
      </c>
      <c r="O16101" s="3" t="s">
        <v>106917</v>
      </c>
      <c r="P16101" t="s">
        <v>16314</v>
      </c>
      <c r="Q16101" t="s">
        <v>16314</v>
      </c>
      <c r="R16101" t="s">
        <v>106917</v>
      </c>
      <c r="S16101" s="4" t="str">
        <f t="shared" si="251"/>
        <v>1997</v>
      </c>
    </row>
    <row r="16102" spans="1:19" hidden="1" x14ac:dyDescent="0.35">
      <c r="A16102" t="s">
        <v>106913</v>
      </c>
      <c r="B16102" t="s">
        <v>106914</v>
      </c>
      <c r="C16102" t="s">
        <v>106918</v>
      </c>
      <c r="D16102" t="s">
        <v>106919</v>
      </c>
      <c r="E16102" t="s">
        <v>106920</v>
      </c>
      <c r="F16102" t="s">
        <v>106921</v>
      </c>
      <c r="I16102" t="s">
        <v>106922</v>
      </c>
      <c r="J16102" t="s">
        <v>106923</v>
      </c>
      <c r="M16102" t="s">
        <v>112308</v>
      </c>
      <c r="N16102" t="s">
        <v>16314</v>
      </c>
      <c r="O16102" s="3" t="s">
        <v>106924</v>
      </c>
      <c r="P16102" t="s">
        <v>16314</v>
      </c>
      <c r="Q16102" t="s">
        <v>16314</v>
      </c>
      <c r="R16102" t="s">
        <v>106924</v>
      </c>
      <c r="S16102" s="4" t="str">
        <f t="shared" si="251"/>
        <v>1997</v>
      </c>
    </row>
    <row r="16103" spans="1:19" hidden="1" x14ac:dyDescent="0.35">
      <c r="A16103" t="s">
        <v>106920</v>
      </c>
      <c r="B16103" t="s">
        <v>106921</v>
      </c>
      <c r="C16103" t="s">
        <v>106925</v>
      </c>
      <c r="D16103" t="s">
        <v>106926</v>
      </c>
      <c r="E16103" s="1" t="s">
        <v>106927</v>
      </c>
      <c r="F16103" s="1" t="s">
        <v>106928</v>
      </c>
      <c r="I16103" t="s">
        <v>106929</v>
      </c>
      <c r="J16103" t="s">
        <v>106930</v>
      </c>
      <c r="M16103" t="s">
        <v>112297</v>
      </c>
      <c r="N16103" t="s">
        <v>16314</v>
      </c>
      <c r="O16103" s="3" t="s">
        <v>106931</v>
      </c>
      <c r="P16103" t="s">
        <v>16314</v>
      </c>
      <c r="Q16103" t="s">
        <v>16314</v>
      </c>
      <c r="R16103" t="s">
        <v>106931</v>
      </c>
      <c r="S16103" s="4" t="str">
        <f t="shared" si="251"/>
        <v>1997</v>
      </c>
    </row>
    <row r="16104" spans="1:19" hidden="1" x14ac:dyDescent="0.35">
      <c r="A16104" s="1" t="s">
        <v>106927</v>
      </c>
      <c r="B16104" s="1" t="s">
        <v>106928</v>
      </c>
      <c r="C16104" t="s">
        <v>106932</v>
      </c>
      <c r="D16104" t="s">
        <v>106933</v>
      </c>
      <c r="E16104" t="s">
        <v>106934</v>
      </c>
      <c r="F16104" t="s">
        <v>106935</v>
      </c>
      <c r="I16104" t="s">
        <v>106936</v>
      </c>
      <c r="J16104" t="s">
        <v>106937</v>
      </c>
      <c r="M16104" t="s">
        <v>112297</v>
      </c>
      <c r="N16104" t="s">
        <v>16314</v>
      </c>
      <c r="O16104" s="3" t="s">
        <v>106938</v>
      </c>
      <c r="P16104" t="s">
        <v>16314</v>
      </c>
      <c r="Q16104" t="s">
        <v>16314</v>
      </c>
      <c r="R16104" t="s">
        <v>106938</v>
      </c>
      <c r="S16104" s="4" t="str">
        <f t="shared" si="251"/>
        <v>1997</v>
      </c>
    </row>
    <row r="16105" spans="1:19" hidden="1" x14ac:dyDescent="0.35">
      <c r="A16105" t="s">
        <v>106934</v>
      </c>
      <c r="B16105" t="s">
        <v>106935</v>
      </c>
      <c r="C16105" t="s">
        <v>106939</v>
      </c>
      <c r="D16105" t="s">
        <v>106940</v>
      </c>
      <c r="E16105" t="s">
        <v>106941</v>
      </c>
      <c r="F16105" t="s">
        <v>106942</v>
      </c>
      <c r="I16105" t="s">
        <v>106943</v>
      </c>
      <c r="J16105" t="s">
        <v>106944</v>
      </c>
      <c r="M16105" t="s">
        <v>112308</v>
      </c>
      <c r="N16105" t="s">
        <v>16314</v>
      </c>
      <c r="O16105" s="3" t="s">
        <v>106945</v>
      </c>
      <c r="P16105" t="s">
        <v>16314</v>
      </c>
      <c r="Q16105" t="s">
        <v>16314</v>
      </c>
      <c r="R16105" t="s">
        <v>106945</v>
      </c>
      <c r="S16105" s="4" t="str">
        <f t="shared" si="251"/>
        <v>1997</v>
      </c>
    </row>
    <row r="16106" spans="1:19" hidden="1" x14ac:dyDescent="0.35">
      <c r="A16106" t="s">
        <v>106941</v>
      </c>
      <c r="B16106" t="s">
        <v>106942</v>
      </c>
      <c r="C16106" t="s">
        <v>106946</v>
      </c>
      <c r="D16106" t="s">
        <v>106947</v>
      </c>
      <c r="E16106" t="s">
        <v>106948</v>
      </c>
      <c r="F16106" t="s">
        <v>106949</v>
      </c>
      <c r="I16106" t="s">
        <v>106950</v>
      </c>
      <c r="J16106" t="s">
        <v>106951</v>
      </c>
      <c r="M16106" t="s">
        <v>112308</v>
      </c>
      <c r="N16106" t="s">
        <v>16314</v>
      </c>
      <c r="O16106" s="3" t="s">
        <v>106952</v>
      </c>
      <c r="P16106" t="s">
        <v>16314</v>
      </c>
      <c r="Q16106" t="s">
        <v>16314</v>
      </c>
      <c r="R16106" t="s">
        <v>106952</v>
      </c>
      <c r="S16106" s="4" t="str">
        <f t="shared" si="251"/>
        <v>1997</v>
      </c>
    </row>
    <row r="16107" spans="1:19" hidden="1" x14ac:dyDescent="0.35">
      <c r="A16107" t="s">
        <v>106948</v>
      </c>
      <c r="B16107" t="s">
        <v>106949</v>
      </c>
      <c r="C16107" t="s">
        <v>106953</v>
      </c>
      <c r="D16107" t="s">
        <v>106954</v>
      </c>
      <c r="E16107" t="s">
        <v>106955</v>
      </c>
      <c r="F16107" t="s">
        <v>106956</v>
      </c>
      <c r="I16107" t="s">
        <v>104978</v>
      </c>
      <c r="J16107" t="s">
        <v>104979</v>
      </c>
      <c r="M16107" t="s">
        <v>112323</v>
      </c>
      <c r="N16107" t="s">
        <v>16314</v>
      </c>
      <c r="O16107" s="3" t="s">
        <v>106957</v>
      </c>
      <c r="P16107" t="s">
        <v>16314</v>
      </c>
      <c r="Q16107" t="s">
        <v>16314</v>
      </c>
      <c r="R16107" t="s">
        <v>106957</v>
      </c>
      <c r="S16107" s="4" t="str">
        <f t="shared" si="251"/>
        <v>1997</v>
      </c>
    </row>
    <row r="16108" spans="1:19" hidden="1" x14ac:dyDescent="0.35">
      <c r="A16108" t="s">
        <v>106955</v>
      </c>
      <c r="B16108" t="s">
        <v>106956</v>
      </c>
      <c r="C16108" t="s">
        <v>106958</v>
      </c>
      <c r="D16108" t="s">
        <v>106959</v>
      </c>
      <c r="E16108" t="s">
        <v>106960</v>
      </c>
      <c r="F16108" t="s">
        <v>106961</v>
      </c>
      <c r="I16108" t="s">
        <v>106962</v>
      </c>
      <c r="J16108" t="s">
        <v>106963</v>
      </c>
      <c r="M16108" t="s">
        <v>112297</v>
      </c>
      <c r="N16108" t="s">
        <v>16314</v>
      </c>
      <c r="O16108" s="3" t="s">
        <v>106964</v>
      </c>
      <c r="P16108" t="s">
        <v>16314</v>
      </c>
      <c r="Q16108" t="s">
        <v>16314</v>
      </c>
      <c r="R16108" t="s">
        <v>106964</v>
      </c>
      <c r="S16108" s="4" t="str">
        <f t="shared" si="251"/>
        <v>1997</v>
      </c>
    </row>
    <row r="16109" spans="1:19" hidden="1" x14ac:dyDescent="0.35">
      <c r="A16109" t="s">
        <v>106960</v>
      </c>
      <c r="B16109" t="s">
        <v>106961</v>
      </c>
      <c r="C16109" t="s">
        <v>106965</v>
      </c>
      <c r="D16109" t="s">
        <v>106966</v>
      </c>
      <c r="E16109" t="s">
        <v>106967</v>
      </c>
      <c r="F16109" t="s">
        <v>106968</v>
      </c>
      <c r="I16109" t="s">
        <v>106969</v>
      </c>
      <c r="J16109" t="s">
        <v>106970</v>
      </c>
      <c r="M16109" t="s">
        <v>112323</v>
      </c>
      <c r="N16109" t="s">
        <v>16314</v>
      </c>
      <c r="O16109" s="3" t="s">
        <v>106971</v>
      </c>
      <c r="P16109" t="s">
        <v>16314</v>
      </c>
      <c r="Q16109" t="s">
        <v>16314</v>
      </c>
      <c r="R16109" t="s">
        <v>106971</v>
      </c>
      <c r="S16109" s="4" t="str">
        <f t="shared" si="251"/>
        <v>1997</v>
      </c>
    </row>
    <row r="16110" spans="1:19" hidden="1" x14ac:dyDescent="0.35">
      <c r="A16110" t="s">
        <v>106967</v>
      </c>
      <c r="B16110" t="s">
        <v>106968</v>
      </c>
      <c r="C16110" t="s">
        <v>106972</v>
      </c>
      <c r="D16110" t="s">
        <v>106973</v>
      </c>
      <c r="E16110" t="s">
        <v>106974</v>
      </c>
      <c r="F16110" t="s">
        <v>106975</v>
      </c>
      <c r="I16110" t="s">
        <v>512</v>
      </c>
      <c r="J16110" t="s">
        <v>512</v>
      </c>
      <c r="M16110" t="s">
        <v>112297</v>
      </c>
      <c r="N16110" t="s">
        <v>16314</v>
      </c>
      <c r="O16110" s="3" t="s">
        <v>106976</v>
      </c>
      <c r="P16110" t="s">
        <v>16314</v>
      </c>
      <c r="Q16110" t="s">
        <v>16314</v>
      </c>
      <c r="R16110" t="s">
        <v>106976</v>
      </c>
      <c r="S16110" s="4" t="str">
        <f t="shared" si="251"/>
        <v>1997</v>
      </c>
    </row>
    <row r="16111" spans="1:19" hidden="1" x14ac:dyDescent="0.35">
      <c r="A16111" t="s">
        <v>106974</v>
      </c>
      <c r="B16111" t="s">
        <v>106975</v>
      </c>
      <c r="C16111" t="s">
        <v>106977</v>
      </c>
      <c r="D16111" t="s">
        <v>106978</v>
      </c>
      <c r="E16111" t="s">
        <v>106979</v>
      </c>
      <c r="F16111" t="s">
        <v>106980</v>
      </c>
      <c r="I16111" t="s">
        <v>106981</v>
      </c>
      <c r="J16111" t="s">
        <v>106982</v>
      </c>
      <c r="M16111" t="s">
        <v>112302</v>
      </c>
      <c r="N16111" t="s">
        <v>16314</v>
      </c>
      <c r="O16111" s="3" t="s">
        <v>106983</v>
      </c>
      <c r="P16111" t="s">
        <v>16314</v>
      </c>
      <c r="Q16111" t="s">
        <v>16314</v>
      </c>
      <c r="R16111" t="s">
        <v>106983</v>
      </c>
      <c r="S16111" s="4" t="str">
        <f t="shared" si="251"/>
        <v>1997</v>
      </c>
    </row>
    <row r="16112" spans="1:19" hidden="1" x14ac:dyDescent="0.35">
      <c r="A16112" t="s">
        <v>106979</v>
      </c>
      <c r="B16112" t="s">
        <v>106980</v>
      </c>
      <c r="C16112" t="s">
        <v>106984</v>
      </c>
      <c r="D16112" t="s">
        <v>106985</v>
      </c>
      <c r="E16112" t="s">
        <v>106986</v>
      </c>
      <c r="F16112" t="s">
        <v>106987</v>
      </c>
      <c r="I16112" t="s">
        <v>106988</v>
      </c>
      <c r="J16112" t="s">
        <v>106989</v>
      </c>
      <c r="M16112" t="s">
        <v>112314</v>
      </c>
      <c r="N16112" t="s">
        <v>16314</v>
      </c>
      <c r="O16112" s="3" t="s">
        <v>106990</v>
      </c>
      <c r="P16112" t="s">
        <v>16314</v>
      </c>
      <c r="Q16112" t="s">
        <v>16314</v>
      </c>
      <c r="R16112" t="s">
        <v>106990</v>
      </c>
      <c r="S16112" s="4" t="str">
        <f t="shared" si="251"/>
        <v>1997</v>
      </c>
    </row>
    <row r="16113" spans="1:19" hidden="1" x14ac:dyDescent="0.35">
      <c r="A16113" t="s">
        <v>106986</v>
      </c>
      <c r="B16113" t="s">
        <v>106987</v>
      </c>
      <c r="C16113" t="s">
        <v>106991</v>
      </c>
      <c r="D16113" t="s">
        <v>106992</v>
      </c>
      <c r="E16113" t="s">
        <v>106993</v>
      </c>
      <c r="F16113" t="s">
        <v>106994</v>
      </c>
      <c r="I16113" t="s">
        <v>106995</v>
      </c>
      <c r="J16113" t="s">
        <v>106996</v>
      </c>
      <c r="M16113" t="s">
        <v>112323</v>
      </c>
      <c r="N16113" t="s">
        <v>16314</v>
      </c>
      <c r="O16113" s="3" t="s">
        <v>106997</v>
      </c>
      <c r="P16113" t="s">
        <v>16314</v>
      </c>
      <c r="Q16113" t="s">
        <v>16314</v>
      </c>
      <c r="R16113" t="s">
        <v>106997</v>
      </c>
      <c r="S16113" s="4" t="str">
        <f t="shared" si="251"/>
        <v>1997</v>
      </c>
    </row>
    <row r="16114" spans="1:19" hidden="1" x14ac:dyDescent="0.35">
      <c r="A16114" t="s">
        <v>106993</v>
      </c>
      <c r="B16114" t="s">
        <v>106994</v>
      </c>
      <c r="C16114" t="s">
        <v>106998</v>
      </c>
      <c r="D16114" t="s">
        <v>106999</v>
      </c>
      <c r="E16114" t="s">
        <v>107000</v>
      </c>
      <c r="F16114" t="s">
        <v>107001</v>
      </c>
      <c r="I16114" t="s">
        <v>107002</v>
      </c>
      <c r="J16114" t="s">
        <v>107003</v>
      </c>
      <c r="M16114" t="s">
        <v>112323</v>
      </c>
      <c r="N16114" t="s">
        <v>16314</v>
      </c>
      <c r="O16114" s="3" t="s">
        <v>107004</v>
      </c>
      <c r="P16114" t="s">
        <v>16314</v>
      </c>
      <c r="Q16114" t="s">
        <v>16314</v>
      </c>
      <c r="R16114" t="s">
        <v>107004</v>
      </c>
      <c r="S16114" s="4" t="str">
        <f t="shared" si="251"/>
        <v>1997</v>
      </c>
    </row>
    <row r="16115" spans="1:19" hidden="1" x14ac:dyDescent="0.35">
      <c r="A16115" t="s">
        <v>107000</v>
      </c>
      <c r="B16115" t="s">
        <v>107001</v>
      </c>
      <c r="C16115" t="s">
        <v>107005</v>
      </c>
      <c r="D16115" t="s">
        <v>107006</v>
      </c>
      <c r="E16115" t="s">
        <v>107007</v>
      </c>
      <c r="F16115" t="s">
        <v>107008</v>
      </c>
      <c r="I16115" t="s">
        <v>107009</v>
      </c>
      <c r="J16115" t="s">
        <v>107010</v>
      </c>
      <c r="M16115" t="s">
        <v>16314</v>
      </c>
      <c r="N16115" t="s">
        <v>16314</v>
      </c>
      <c r="O16115" s="3" t="s">
        <v>107011</v>
      </c>
      <c r="P16115" t="s">
        <v>16314</v>
      </c>
      <c r="Q16115" t="s">
        <v>16314</v>
      </c>
      <c r="R16115" t="s">
        <v>107011</v>
      </c>
      <c r="S16115" s="4" t="str">
        <f t="shared" si="251"/>
        <v>1997</v>
      </c>
    </row>
    <row r="16116" spans="1:19" hidden="1" x14ac:dyDescent="0.35">
      <c r="A16116" t="s">
        <v>107007</v>
      </c>
      <c r="B16116" t="s">
        <v>107008</v>
      </c>
      <c r="C16116" t="s">
        <v>107012</v>
      </c>
      <c r="D16116" t="s">
        <v>107013</v>
      </c>
      <c r="E16116" t="s">
        <v>107014</v>
      </c>
      <c r="F16116" t="s">
        <v>107015</v>
      </c>
      <c r="I16116" t="s">
        <v>107016</v>
      </c>
      <c r="J16116" t="s">
        <v>107017</v>
      </c>
      <c r="M16116" t="s">
        <v>112308</v>
      </c>
      <c r="N16116" t="s">
        <v>16314</v>
      </c>
      <c r="O16116" s="3" t="s">
        <v>107018</v>
      </c>
      <c r="P16116" t="s">
        <v>16314</v>
      </c>
      <c r="Q16116" t="s">
        <v>16314</v>
      </c>
      <c r="R16116" t="s">
        <v>107018</v>
      </c>
      <c r="S16116" s="4" t="str">
        <f t="shared" si="251"/>
        <v>1997</v>
      </c>
    </row>
    <row r="16117" spans="1:19" hidden="1" x14ac:dyDescent="0.35">
      <c r="A16117" t="s">
        <v>107014</v>
      </c>
      <c r="B16117" t="s">
        <v>107015</v>
      </c>
      <c r="C16117" t="s">
        <v>107019</v>
      </c>
      <c r="D16117" t="s">
        <v>107020</v>
      </c>
      <c r="E16117" t="s">
        <v>107021</v>
      </c>
      <c r="F16117" t="s">
        <v>107022</v>
      </c>
      <c r="I16117" t="s">
        <v>107023</v>
      </c>
      <c r="J16117" t="s">
        <v>107024</v>
      </c>
      <c r="M16117" t="s">
        <v>112308</v>
      </c>
      <c r="N16117" t="s">
        <v>16314</v>
      </c>
      <c r="O16117" s="3" t="s">
        <v>107025</v>
      </c>
      <c r="P16117" t="s">
        <v>16314</v>
      </c>
      <c r="Q16117" t="s">
        <v>16314</v>
      </c>
      <c r="R16117" t="s">
        <v>107025</v>
      </c>
      <c r="S16117" s="4" t="str">
        <f t="shared" si="251"/>
        <v>1997</v>
      </c>
    </row>
    <row r="16118" spans="1:19" hidden="1" x14ac:dyDescent="0.35">
      <c r="A16118" t="s">
        <v>107021</v>
      </c>
      <c r="B16118" t="s">
        <v>107022</v>
      </c>
      <c r="C16118" t="s">
        <v>107026</v>
      </c>
      <c r="D16118" t="s">
        <v>107027</v>
      </c>
      <c r="E16118" t="s">
        <v>107028</v>
      </c>
      <c r="F16118" t="s">
        <v>107029</v>
      </c>
      <c r="I16118" t="s">
        <v>107030</v>
      </c>
      <c r="J16118" t="s">
        <v>107031</v>
      </c>
      <c r="M16118" t="s">
        <v>16314</v>
      </c>
      <c r="N16118" t="s">
        <v>16314</v>
      </c>
      <c r="O16118" s="3" t="s">
        <v>107032</v>
      </c>
      <c r="P16118" t="s">
        <v>16314</v>
      </c>
      <c r="Q16118" t="s">
        <v>16314</v>
      </c>
      <c r="R16118" t="s">
        <v>107032</v>
      </c>
      <c r="S16118" s="4" t="str">
        <f t="shared" si="251"/>
        <v>1997</v>
      </c>
    </row>
    <row r="16119" spans="1:19" hidden="1" x14ac:dyDescent="0.35">
      <c r="A16119" t="s">
        <v>107028</v>
      </c>
      <c r="B16119" t="s">
        <v>107029</v>
      </c>
      <c r="C16119" t="s">
        <v>107033</v>
      </c>
      <c r="D16119" t="s">
        <v>107034</v>
      </c>
      <c r="E16119" t="s">
        <v>107035</v>
      </c>
      <c r="F16119" t="s">
        <v>107036</v>
      </c>
      <c r="I16119" t="s">
        <v>107037</v>
      </c>
      <c r="J16119" t="s">
        <v>107038</v>
      </c>
      <c r="M16119" t="s">
        <v>112314</v>
      </c>
      <c r="N16119" t="s">
        <v>16314</v>
      </c>
      <c r="O16119" s="3" t="s">
        <v>107039</v>
      </c>
      <c r="P16119" t="s">
        <v>16314</v>
      </c>
      <c r="Q16119" t="s">
        <v>16314</v>
      </c>
      <c r="R16119" t="s">
        <v>107039</v>
      </c>
      <c r="S16119" s="4" t="str">
        <f t="shared" si="251"/>
        <v>1997</v>
      </c>
    </row>
    <row r="16120" spans="1:19" hidden="1" x14ac:dyDescent="0.35">
      <c r="A16120" t="s">
        <v>107035</v>
      </c>
      <c r="B16120" t="s">
        <v>107036</v>
      </c>
      <c r="C16120" t="s">
        <v>107040</v>
      </c>
      <c r="D16120" t="s">
        <v>107041</v>
      </c>
      <c r="E16120" t="s">
        <v>107042</v>
      </c>
      <c r="F16120" t="s">
        <v>107043</v>
      </c>
      <c r="I16120" t="s">
        <v>107044</v>
      </c>
      <c r="J16120" t="s">
        <v>107045</v>
      </c>
      <c r="M16120" t="s">
        <v>112314</v>
      </c>
      <c r="N16120" t="s">
        <v>16314</v>
      </c>
      <c r="O16120" s="3" t="s">
        <v>107046</v>
      </c>
      <c r="P16120" t="s">
        <v>16314</v>
      </c>
      <c r="Q16120" t="s">
        <v>16314</v>
      </c>
      <c r="R16120" t="s">
        <v>107046</v>
      </c>
      <c r="S16120" s="4" t="str">
        <f t="shared" si="251"/>
        <v>1997</v>
      </c>
    </row>
    <row r="16121" spans="1:19" ht="116" hidden="1" x14ac:dyDescent="0.35">
      <c r="A16121" t="s">
        <v>107042</v>
      </c>
      <c r="B16121" t="s">
        <v>107043</v>
      </c>
      <c r="C16121" t="s">
        <v>107047</v>
      </c>
      <c r="D16121" t="s">
        <v>107048</v>
      </c>
      <c r="E16121" t="s">
        <v>107049</v>
      </c>
      <c r="F16121" t="s">
        <v>107050</v>
      </c>
      <c r="I16121" t="s">
        <v>107051</v>
      </c>
      <c r="J16121" t="s">
        <v>107052</v>
      </c>
      <c r="K16121" s="2" t="s">
        <v>107053</v>
      </c>
      <c r="M16121" t="s">
        <v>112298</v>
      </c>
      <c r="N16121" t="s">
        <v>28</v>
      </c>
      <c r="O16121" s="3" t="s">
        <v>107054</v>
      </c>
      <c r="P16121" t="s">
        <v>16314</v>
      </c>
      <c r="Q16121" t="s">
        <v>16314</v>
      </c>
      <c r="R16121" t="s">
        <v>107054</v>
      </c>
      <c r="S16121" s="4" t="str">
        <f t="shared" si="251"/>
        <v>1997</v>
      </c>
    </row>
    <row r="16122" spans="1:19" ht="29" hidden="1" x14ac:dyDescent="0.35">
      <c r="A16122" t="s">
        <v>107049</v>
      </c>
      <c r="B16122" t="s">
        <v>107050</v>
      </c>
      <c r="C16122" t="s">
        <v>107055</v>
      </c>
      <c r="D16122" t="s">
        <v>107056</v>
      </c>
      <c r="E16122" t="s">
        <v>107057</v>
      </c>
      <c r="F16122" t="s">
        <v>107058</v>
      </c>
      <c r="I16122" t="s">
        <v>107059</v>
      </c>
      <c r="J16122" t="s">
        <v>107060</v>
      </c>
      <c r="K16122" s="2" t="s">
        <v>78795</v>
      </c>
      <c r="M16122" t="s">
        <v>16314</v>
      </c>
      <c r="N16122" t="s">
        <v>16314</v>
      </c>
      <c r="O16122" s="3" t="s">
        <v>107061</v>
      </c>
      <c r="P16122" t="s">
        <v>16314</v>
      </c>
      <c r="Q16122" t="s">
        <v>16314</v>
      </c>
      <c r="R16122" t="s">
        <v>107061</v>
      </c>
      <c r="S16122" s="4" t="str">
        <f t="shared" si="251"/>
        <v>1997</v>
      </c>
    </row>
    <row r="16123" spans="1:19" hidden="1" x14ac:dyDescent="0.35">
      <c r="A16123" t="s">
        <v>107057</v>
      </c>
      <c r="B16123" t="s">
        <v>107058</v>
      </c>
      <c r="C16123" t="s">
        <v>107062</v>
      </c>
      <c r="D16123" t="s">
        <v>107063</v>
      </c>
      <c r="E16123" t="s">
        <v>107064</v>
      </c>
      <c r="F16123" t="s">
        <v>107065</v>
      </c>
      <c r="I16123" t="s">
        <v>107066</v>
      </c>
      <c r="J16123" t="s">
        <v>107067</v>
      </c>
      <c r="M16123" t="s">
        <v>112308</v>
      </c>
      <c r="N16123" t="s">
        <v>16314</v>
      </c>
      <c r="O16123" s="3" t="s">
        <v>107068</v>
      </c>
      <c r="P16123" t="s">
        <v>16314</v>
      </c>
      <c r="Q16123" t="s">
        <v>16314</v>
      </c>
      <c r="R16123" t="s">
        <v>107068</v>
      </c>
      <c r="S16123" s="4" t="str">
        <f t="shared" si="251"/>
        <v>1997</v>
      </c>
    </row>
    <row r="16124" spans="1:19" ht="29" hidden="1" x14ac:dyDescent="0.35">
      <c r="A16124" t="s">
        <v>107064</v>
      </c>
      <c r="B16124" t="s">
        <v>107065</v>
      </c>
      <c r="C16124" t="s">
        <v>107069</v>
      </c>
      <c r="D16124" t="s">
        <v>107070</v>
      </c>
      <c r="E16124" t="s">
        <v>107071</v>
      </c>
      <c r="F16124" t="s">
        <v>107072</v>
      </c>
      <c r="I16124" t="s">
        <v>28706</v>
      </c>
      <c r="J16124" t="s">
        <v>28707</v>
      </c>
      <c r="K16124" s="2" t="s">
        <v>78795</v>
      </c>
      <c r="M16124" t="s">
        <v>16314</v>
      </c>
      <c r="N16124" t="s">
        <v>16314</v>
      </c>
      <c r="O16124" s="3" t="s">
        <v>107073</v>
      </c>
      <c r="P16124" t="s">
        <v>16314</v>
      </c>
      <c r="Q16124" t="s">
        <v>16314</v>
      </c>
      <c r="R16124" t="s">
        <v>107073</v>
      </c>
      <c r="S16124" s="4" t="str">
        <f t="shared" si="251"/>
        <v>1997</v>
      </c>
    </row>
    <row r="16125" spans="1:19" ht="406" hidden="1" x14ac:dyDescent="0.35">
      <c r="A16125" t="s">
        <v>107071</v>
      </c>
      <c r="B16125" t="s">
        <v>107072</v>
      </c>
      <c r="C16125" t="s">
        <v>107074</v>
      </c>
      <c r="D16125" t="s">
        <v>107075</v>
      </c>
      <c r="E16125" t="s">
        <v>107076</v>
      </c>
      <c r="F16125" t="s">
        <v>107077</v>
      </c>
      <c r="I16125" t="s">
        <v>28706</v>
      </c>
      <c r="J16125" t="s">
        <v>28707</v>
      </c>
      <c r="K16125" s="2" t="s">
        <v>107078</v>
      </c>
      <c r="M16125" t="s">
        <v>16314</v>
      </c>
      <c r="N16125" t="s">
        <v>16314</v>
      </c>
      <c r="O16125" s="3" t="s">
        <v>107079</v>
      </c>
      <c r="P16125" t="s">
        <v>16314</v>
      </c>
      <c r="Q16125" t="s">
        <v>16314</v>
      </c>
      <c r="R16125" t="s">
        <v>107079</v>
      </c>
      <c r="S16125" s="4" t="str">
        <f t="shared" si="251"/>
        <v>1997</v>
      </c>
    </row>
    <row r="16126" spans="1:19" hidden="1" x14ac:dyDescent="0.35">
      <c r="A16126" t="s">
        <v>107076</v>
      </c>
      <c r="B16126" t="s">
        <v>107077</v>
      </c>
      <c r="C16126" t="s">
        <v>107080</v>
      </c>
      <c r="D16126" t="s">
        <v>107081</v>
      </c>
      <c r="E16126" t="s">
        <v>107082</v>
      </c>
      <c r="F16126" t="s">
        <v>107083</v>
      </c>
      <c r="I16126" t="s">
        <v>107084</v>
      </c>
      <c r="J16126" t="s">
        <v>107085</v>
      </c>
      <c r="M16126" t="s">
        <v>112308</v>
      </c>
      <c r="N16126" t="s">
        <v>16314</v>
      </c>
      <c r="O16126" s="3" t="s">
        <v>107086</v>
      </c>
      <c r="P16126" t="s">
        <v>16314</v>
      </c>
      <c r="Q16126" t="s">
        <v>16314</v>
      </c>
      <c r="R16126" t="s">
        <v>107086</v>
      </c>
      <c r="S16126" s="4" t="str">
        <f t="shared" si="251"/>
        <v>1997</v>
      </c>
    </row>
    <row r="16127" spans="1:19" hidden="1" x14ac:dyDescent="0.35">
      <c r="A16127" t="s">
        <v>107082</v>
      </c>
      <c r="B16127" t="s">
        <v>107083</v>
      </c>
      <c r="C16127" t="s">
        <v>107087</v>
      </c>
      <c r="D16127" t="s">
        <v>107088</v>
      </c>
      <c r="E16127" t="s">
        <v>107089</v>
      </c>
      <c r="F16127" t="s">
        <v>107090</v>
      </c>
      <c r="I16127" t="s">
        <v>107091</v>
      </c>
      <c r="J16127" t="s">
        <v>107092</v>
      </c>
      <c r="M16127" t="s">
        <v>112302</v>
      </c>
      <c r="N16127" t="s">
        <v>16314</v>
      </c>
      <c r="O16127" s="3" t="s">
        <v>107093</v>
      </c>
      <c r="P16127" t="s">
        <v>16314</v>
      </c>
      <c r="Q16127" t="s">
        <v>16314</v>
      </c>
      <c r="R16127" t="s">
        <v>107093</v>
      </c>
      <c r="S16127" s="4" t="str">
        <f t="shared" si="251"/>
        <v>1997</v>
      </c>
    </row>
    <row r="16128" spans="1:19" ht="246.5" hidden="1" x14ac:dyDescent="0.35">
      <c r="A16128" t="s">
        <v>107089</v>
      </c>
      <c r="B16128" t="s">
        <v>107090</v>
      </c>
      <c r="C16128" t="s">
        <v>107094</v>
      </c>
      <c r="D16128" t="s">
        <v>107095</v>
      </c>
      <c r="E16128" t="s">
        <v>107096</v>
      </c>
      <c r="F16128" t="s">
        <v>107097</v>
      </c>
      <c r="I16128" t="s">
        <v>107098</v>
      </c>
      <c r="J16128" t="s">
        <v>107099</v>
      </c>
      <c r="K16128" s="2" t="s">
        <v>107100</v>
      </c>
      <c r="M16128" t="s">
        <v>16314</v>
      </c>
      <c r="N16128" t="s">
        <v>16314</v>
      </c>
      <c r="O16128" s="3" t="s">
        <v>107101</v>
      </c>
      <c r="P16128" t="s">
        <v>16314</v>
      </c>
      <c r="Q16128" t="s">
        <v>16314</v>
      </c>
      <c r="R16128" t="s">
        <v>107101</v>
      </c>
      <c r="S16128" s="4" t="str">
        <f t="shared" si="251"/>
        <v>1997</v>
      </c>
    </row>
    <row r="16129" spans="1:19" hidden="1" x14ac:dyDescent="0.35">
      <c r="A16129" t="s">
        <v>107096</v>
      </c>
      <c r="B16129" t="s">
        <v>107097</v>
      </c>
      <c r="C16129" t="s">
        <v>107102</v>
      </c>
      <c r="D16129" t="s">
        <v>107103</v>
      </c>
      <c r="E16129" t="s">
        <v>107104</v>
      </c>
      <c r="F16129" t="s">
        <v>107105</v>
      </c>
      <c r="I16129" t="s">
        <v>107106</v>
      </c>
      <c r="J16129" t="s">
        <v>107092</v>
      </c>
      <c r="M16129" t="s">
        <v>112302</v>
      </c>
      <c r="N16129" t="s">
        <v>16314</v>
      </c>
      <c r="O16129" s="3" t="s">
        <v>107107</v>
      </c>
      <c r="P16129" t="s">
        <v>16314</v>
      </c>
      <c r="Q16129" t="s">
        <v>16314</v>
      </c>
      <c r="R16129" t="s">
        <v>107107</v>
      </c>
      <c r="S16129" s="4" t="str">
        <f t="shared" si="251"/>
        <v>1997</v>
      </c>
    </row>
    <row r="16130" spans="1:19" hidden="1" x14ac:dyDescent="0.35">
      <c r="A16130" t="s">
        <v>107104</v>
      </c>
      <c r="B16130" t="s">
        <v>107105</v>
      </c>
      <c r="C16130" t="s">
        <v>107108</v>
      </c>
      <c r="D16130" t="s">
        <v>107109</v>
      </c>
      <c r="E16130" t="s">
        <v>107110</v>
      </c>
      <c r="F16130" t="s">
        <v>107111</v>
      </c>
      <c r="I16130" t="s">
        <v>107112</v>
      </c>
      <c r="J16130" t="s">
        <v>107113</v>
      </c>
      <c r="M16130" t="s">
        <v>16314</v>
      </c>
      <c r="N16130" t="s">
        <v>16314</v>
      </c>
      <c r="O16130" s="3" t="s">
        <v>107114</v>
      </c>
      <c r="P16130" t="s">
        <v>16314</v>
      </c>
      <c r="Q16130" t="s">
        <v>16314</v>
      </c>
      <c r="R16130" t="s">
        <v>107114</v>
      </c>
      <c r="S16130" s="4" t="str">
        <f t="shared" si="251"/>
        <v>1997</v>
      </c>
    </row>
    <row r="16131" spans="1:19" ht="29" hidden="1" x14ac:dyDescent="0.35">
      <c r="A16131" t="s">
        <v>107110</v>
      </c>
      <c r="B16131" t="s">
        <v>107111</v>
      </c>
      <c r="C16131" t="s">
        <v>107115</v>
      </c>
      <c r="D16131" t="s">
        <v>107116</v>
      </c>
      <c r="E16131" t="s">
        <v>107117</v>
      </c>
      <c r="F16131" t="s">
        <v>107118</v>
      </c>
      <c r="I16131" t="s">
        <v>107119</v>
      </c>
      <c r="J16131" t="s">
        <v>28707</v>
      </c>
      <c r="K16131" s="2" t="s">
        <v>78795</v>
      </c>
      <c r="M16131" t="s">
        <v>16314</v>
      </c>
      <c r="N16131" t="s">
        <v>16314</v>
      </c>
      <c r="O16131" s="3" t="s">
        <v>107120</v>
      </c>
      <c r="P16131" t="s">
        <v>16314</v>
      </c>
      <c r="Q16131" t="s">
        <v>16314</v>
      </c>
      <c r="R16131" t="s">
        <v>107120</v>
      </c>
      <c r="S16131" s="4" t="str">
        <f t="shared" ref="S16131:S16194" si="252">LEFT(RIGHT(R16131,19),4)</f>
        <v>1997</v>
      </c>
    </row>
    <row r="16132" spans="1:19" hidden="1" x14ac:dyDescent="0.35">
      <c r="A16132" t="s">
        <v>107117</v>
      </c>
      <c r="B16132" t="s">
        <v>107118</v>
      </c>
      <c r="C16132" t="s">
        <v>107121</v>
      </c>
      <c r="D16132" t="s">
        <v>107122</v>
      </c>
      <c r="E16132" t="s">
        <v>107123</v>
      </c>
      <c r="F16132" t="s">
        <v>107124</v>
      </c>
      <c r="I16132" t="s">
        <v>107125</v>
      </c>
      <c r="J16132" t="s">
        <v>107126</v>
      </c>
      <c r="M16132" t="s">
        <v>112323</v>
      </c>
      <c r="N16132" t="s">
        <v>16314</v>
      </c>
      <c r="O16132" s="3" t="s">
        <v>107127</v>
      </c>
      <c r="P16132" t="s">
        <v>16314</v>
      </c>
      <c r="Q16132" t="s">
        <v>16314</v>
      </c>
      <c r="R16132" t="s">
        <v>107127</v>
      </c>
      <c r="S16132" s="4" t="str">
        <f t="shared" si="252"/>
        <v>1997</v>
      </c>
    </row>
    <row r="16133" spans="1:19" hidden="1" x14ac:dyDescent="0.35">
      <c r="A16133" t="s">
        <v>107123</v>
      </c>
      <c r="B16133" t="s">
        <v>107124</v>
      </c>
      <c r="C16133" t="s">
        <v>107128</v>
      </c>
      <c r="D16133" t="s">
        <v>107129</v>
      </c>
      <c r="E16133" t="s">
        <v>107130</v>
      </c>
      <c r="F16133" t="s">
        <v>107131</v>
      </c>
      <c r="I16133" t="s">
        <v>107132</v>
      </c>
      <c r="J16133" t="s">
        <v>107133</v>
      </c>
      <c r="M16133" t="s">
        <v>112323</v>
      </c>
      <c r="N16133" t="s">
        <v>16314</v>
      </c>
      <c r="O16133" s="3" t="s">
        <v>107134</v>
      </c>
      <c r="P16133" t="s">
        <v>16314</v>
      </c>
      <c r="Q16133" t="s">
        <v>16314</v>
      </c>
      <c r="R16133" t="s">
        <v>107134</v>
      </c>
      <c r="S16133" s="4" t="str">
        <f t="shared" si="252"/>
        <v>1997</v>
      </c>
    </row>
    <row r="16134" spans="1:19" hidden="1" x14ac:dyDescent="0.35">
      <c r="A16134" t="s">
        <v>107130</v>
      </c>
      <c r="B16134" t="s">
        <v>107131</v>
      </c>
      <c r="C16134" t="s">
        <v>107135</v>
      </c>
      <c r="D16134" t="s">
        <v>107136</v>
      </c>
      <c r="E16134" t="s">
        <v>107137</v>
      </c>
      <c r="F16134" t="s">
        <v>107138</v>
      </c>
      <c r="I16134" t="s">
        <v>107139</v>
      </c>
      <c r="J16134" t="s">
        <v>107140</v>
      </c>
      <c r="M16134" t="s">
        <v>112302</v>
      </c>
      <c r="N16134" t="s">
        <v>16314</v>
      </c>
      <c r="O16134" s="3" t="s">
        <v>107141</v>
      </c>
      <c r="P16134" t="s">
        <v>16314</v>
      </c>
      <c r="Q16134" t="s">
        <v>16314</v>
      </c>
      <c r="R16134" t="s">
        <v>107141</v>
      </c>
      <c r="S16134" s="4" t="str">
        <f t="shared" si="252"/>
        <v>1997</v>
      </c>
    </row>
    <row r="16135" spans="1:19" hidden="1" x14ac:dyDescent="0.35">
      <c r="A16135" t="s">
        <v>107137</v>
      </c>
      <c r="B16135" t="s">
        <v>107138</v>
      </c>
      <c r="C16135" t="s">
        <v>107142</v>
      </c>
      <c r="D16135" t="s">
        <v>107143</v>
      </c>
      <c r="E16135" t="s">
        <v>107144</v>
      </c>
      <c r="F16135" t="s">
        <v>107145</v>
      </c>
      <c r="I16135" t="s">
        <v>107146</v>
      </c>
      <c r="J16135" t="s">
        <v>107147</v>
      </c>
      <c r="M16135" t="s">
        <v>112302</v>
      </c>
      <c r="N16135" t="s">
        <v>16314</v>
      </c>
      <c r="O16135" s="3" t="s">
        <v>107148</v>
      </c>
      <c r="P16135" t="s">
        <v>16314</v>
      </c>
      <c r="Q16135" t="s">
        <v>16314</v>
      </c>
      <c r="R16135" t="s">
        <v>107148</v>
      </c>
      <c r="S16135" s="4" t="str">
        <f t="shared" si="252"/>
        <v>1997</v>
      </c>
    </row>
    <row r="16136" spans="1:19" hidden="1" x14ac:dyDescent="0.35">
      <c r="A16136" t="s">
        <v>107144</v>
      </c>
      <c r="B16136" t="s">
        <v>107145</v>
      </c>
      <c r="C16136" t="s">
        <v>107149</v>
      </c>
      <c r="D16136" t="s">
        <v>107150</v>
      </c>
      <c r="E16136" t="s">
        <v>107151</v>
      </c>
      <c r="F16136" t="s">
        <v>107152</v>
      </c>
      <c r="I16136" t="s">
        <v>107153</v>
      </c>
      <c r="J16136" t="s">
        <v>107154</v>
      </c>
      <c r="M16136" t="s">
        <v>112308</v>
      </c>
      <c r="N16136" t="s">
        <v>16314</v>
      </c>
      <c r="O16136" s="3" t="s">
        <v>107155</v>
      </c>
      <c r="P16136" t="s">
        <v>16314</v>
      </c>
      <c r="Q16136" t="s">
        <v>16314</v>
      </c>
      <c r="R16136" t="s">
        <v>107155</v>
      </c>
      <c r="S16136" s="4" t="str">
        <f t="shared" si="252"/>
        <v>1997</v>
      </c>
    </row>
    <row r="16137" spans="1:19" ht="29" hidden="1" x14ac:dyDescent="0.35">
      <c r="A16137" t="s">
        <v>107151</v>
      </c>
      <c r="B16137" t="s">
        <v>107152</v>
      </c>
      <c r="C16137" t="s">
        <v>107156</v>
      </c>
      <c r="D16137" t="s">
        <v>107157</v>
      </c>
      <c r="E16137" t="s">
        <v>107158</v>
      </c>
      <c r="F16137" t="s">
        <v>107159</v>
      </c>
      <c r="I16137" t="s">
        <v>107160</v>
      </c>
      <c r="J16137" t="s">
        <v>107161</v>
      </c>
      <c r="K16137" s="2" t="s">
        <v>78795</v>
      </c>
      <c r="M16137" t="s">
        <v>16314</v>
      </c>
      <c r="N16137" t="s">
        <v>16314</v>
      </c>
      <c r="O16137" s="3" t="s">
        <v>107162</v>
      </c>
      <c r="P16137" t="s">
        <v>16314</v>
      </c>
      <c r="Q16137" t="s">
        <v>16314</v>
      </c>
      <c r="R16137" t="s">
        <v>107162</v>
      </c>
      <c r="S16137" s="4" t="str">
        <f t="shared" si="252"/>
        <v>1997</v>
      </c>
    </row>
    <row r="16138" spans="1:19" ht="29" hidden="1" x14ac:dyDescent="0.35">
      <c r="A16138" t="s">
        <v>107158</v>
      </c>
      <c r="B16138" t="s">
        <v>107159</v>
      </c>
      <c r="C16138" t="s">
        <v>107163</v>
      </c>
      <c r="D16138" t="s">
        <v>107164</v>
      </c>
      <c r="E16138" t="s">
        <v>107165</v>
      </c>
      <c r="F16138" t="s">
        <v>107166</v>
      </c>
      <c r="I16138" t="s">
        <v>107167</v>
      </c>
      <c r="J16138" t="s">
        <v>107168</v>
      </c>
      <c r="K16138" s="2" t="s">
        <v>78795</v>
      </c>
      <c r="M16138" t="s">
        <v>16314</v>
      </c>
      <c r="N16138" t="s">
        <v>16314</v>
      </c>
      <c r="O16138" s="3" t="s">
        <v>107169</v>
      </c>
      <c r="P16138" t="s">
        <v>16314</v>
      </c>
      <c r="Q16138" t="s">
        <v>16314</v>
      </c>
      <c r="R16138" t="s">
        <v>107169</v>
      </c>
      <c r="S16138" s="4" t="str">
        <f t="shared" si="252"/>
        <v>1997</v>
      </c>
    </row>
    <row r="16139" spans="1:19" hidden="1" x14ac:dyDescent="0.35">
      <c r="A16139" t="s">
        <v>107165</v>
      </c>
      <c r="B16139" t="s">
        <v>107166</v>
      </c>
      <c r="C16139" t="s">
        <v>107170</v>
      </c>
      <c r="D16139" t="s">
        <v>107171</v>
      </c>
      <c r="E16139" t="s">
        <v>107172</v>
      </c>
      <c r="F16139" t="s">
        <v>107173</v>
      </c>
      <c r="I16139" t="s">
        <v>107174</v>
      </c>
      <c r="J16139" t="s">
        <v>107175</v>
      </c>
      <c r="M16139" t="s">
        <v>112305</v>
      </c>
      <c r="N16139" t="s">
        <v>16314</v>
      </c>
      <c r="O16139" s="3" t="s">
        <v>107176</v>
      </c>
      <c r="P16139" t="s">
        <v>16314</v>
      </c>
      <c r="Q16139" t="s">
        <v>16314</v>
      </c>
      <c r="R16139" t="s">
        <v>107176</v>
      </c>
      <c r="S16139" s="4" t="str">
        <f t="shared" si="252"/>
        <v>1997</v>
      </c>
    </row>
    <row r="16140" spans="1:19" hidden="1" x14ac:dyDescent="0.35">
      <c r="A16140" t="s">
        <v>107172</v>
      </c>
      <c r="B16140" t="s">
        <v>107173</v>
      </c>
      <c r="C16140" t="s">
        <v>107177</v>
      </c>
      <c r="D16140" t="s">
        <v>107178</v>
      </c>
      <c r="E16140" t="s">
        <v>107179</v>
      </c>
      <c r="F16140" t="s">
        <v>107180</v>
      </c>
      <c r="I16140" t="s">
        <v>107181</v>
      </c>
      <c r="J16140" t="s">
        <v>107182</v>
      </c>
      <c r="M16140" t="s">
        <v>112305</v>
      </c>
      <c r="N16140" t="s">
        <v>16314</v>
      </c>
      <c r="O16140" s="3" t="s">
        <v>107183</v>
      </c>
      <c r="P16140" t="s">
        <v>16314</v>
      </c>
      <c r="Q16140" t="s">
        <v>16314</v>
      </c>
      <c r="R16140" t="s">
        <v>107183</v>
      </c>
      <c r="S16140" s="4" t="str">
        <f t="shared" si="252"/>
        <v>1997</v>
      </c>
    </row>
    <row r="16141" spans="1:19" hidden="1" x14ac:dyDescent="0.35">
      <c r="A16141" t="s">
        <v>107179</v>
      </c>
      <c r="B16141" t="s">
        <v>107180</v>
      </c>
      <c r="C16141" t="s">
        <v>107184</v>
      </c>
      <c r="D16141" t="s">
        <v>107185</v>
      </c>
      <c r="E16141" t="s">
        <v>107186</v>
      </c>
      <c r="F16141" t="s">
        <v>107187</v>
      </c>
      <c r="I16141" t="s">
        <v>107188</v>
      </c>
      <c r="J16141" t="s">
        <v>107189</v>
      </c>
      <c r="M16141" t="s">
        <v>112305</v>
      </c>
      <c r="N16141" t="s">
        <v>16314</v>
      </c>
      <c r="O16141" s="3" t="s">
        <v>107190</v>
      </c>
      <c r="P16141" t="s">
        <v>16314</v>
      </c>
      <c r="Q16141" t="s">
        <v>16314</v>
      </c>
      <c r="R16141" t="s">
        <v>107190</v>
      </c>
      <c r="S16141" s="4" t="str">
        <f t="shared" si="252"/>
        <v>1997</v>
      </c>
    </row>
    <row r="16142" spans="1:19" hidden="1" x14ac:dyDescent="0.35">
      <c r="A16142" t="s">
        <v>107186</v>
      </c>
      <c r="B16142" t="s">
        <v>107187</v>
      </c>
      <c r="C16142" s="1" t="s">
        <v>107191</v>
      </c>
      <c r="D16142" s="1" t="s">
        <v>107192</v>
      </c>
      <c r="E16142" t="s">
        <v>107193</v>
      </c>
      <c r="F16142" t="s">
        <v>107194</v>
      </c>
      <c r="I16142" t="s">
        <v>107195</v>
      </c>
      <c r="J16142" t="s">
        <v>107196</v>
      </c>
      <c r="M16142" t="s">
        <v>112305</v>
      </c>
      <c r="N16142" t="s">
        <v>16314</v>
      </c>
      <c r="O16142" s="3" t="s">
        <v>107197</v>
      </c>
      <c r="P16142" t="s">
        <v>16314</v>
      </c>
      <c r="Q16142" t="s">
        <v>16314</v>
      </c>
      <c r="R16142" t="s">
        <v>107197</v>
      </c>
      <c r="S16142" s="4" t="str">
        <f t="shared" si="252"/>
        <v>1997</v>
      </c>
    </row>
    <row r="16143" spans="1:19" ht="29" hidden="1" x14ac:dyDescent="0.35">
      <c r="A16143" t="s">
        <v>107193</v>
      </c>
      <c r="B16143" t="s">
        <v>107194</v>
      </c>
      <c r="C16143" t="s">
        <v>107198</v>
      </c>
      <c r="D16143" t="s">
        <v>107199</v>
      </c>
      <c r="E16143" t="s">
        <v>107200</v>
      </c>
      <c r="F16143" t="s">
        <v>107201</v>
      </c>
      <c r="I16143" t="s">
        <v>107202</v>
      </c>
      <c r="J16143" t="s">
        <v>107203</v>
      </c>
      <c r="K16143" s="2" t="s">
        <v>78795</v>
      </c>
      <c r="M16143" t="s">
        <v>16314</v>
      </c>
      <c r="N16143" t="s">
        <v>16314</v>
      </c>
      <c r="O16143" s="3" t="s">
        <v>107204</v>
      </c>
      <c r="P16143" t="s">
        <v>16314</v>
      </c>
      <c r="Q16143" t="s">
        <v>16314</v>
      </c>
      <c r="R16143" t="s">
        <v>107204</v>
      </c>
      <c r="S16143" s="4" t="str">
        <f t="shared" si="252"/>
        <v>1997</v>
      </c>
    </row>
    <row r="16144" spans="1:19" ht="29" hidden="1" x14ac:dyDescent="0.35">
      <c r="A16144" t="s">
        <v>107200</v>
      </c>
      <c r="B16144" t="s">
        <v>107201</v>
      </c>
      <c r="C16144" t="s">
        <v>107205</v>
      </c>
      <c r="D16144" t="s">
        <v>107206</v>
      </c>
      <c r="E16144" t="s">
        <v>107207</v>
      </c>
      <c r="F16144" t="s">
        <v>107208</v>
      </c>
      <c r="I16144" t="s">
        <v>107209</v>
      </c>
      <c r="J16144" t="s">
        <v>107210</v>
      </c>
      <c r="K16144" s="2" t="s">
        <v>78795</v>
      </c>
      <c r="M16144" t="s">
        <v>16314</v>
      </c>
      <c r="N16144" t="s">
        <v>16314</v>
      </c>
      <c r="O16144" s="3" t="s">
        <v>107211</v>
      </c>
      <c r="P16144" t="s">
        <v>16314</v>
      </c>
      <c r="Q16144" t="s">
        <v>16314</v>
      </c>
      <c r="R16144" t="s">
        <v>107211</v>
      </c>
      <c r="S16144" s="4" t="str">
        <f t="shared" si="252"/>
        <v>1997</v>
      </c>
    </row>
    <row r="16145" spans="1:19" ht="29" hidden="1" x14ac:dyDescent="0.35">
      <c r="A16145" t="s">
        <v>107207</v>
      </c>
      <c r="B16145" t="s">
        <v>107208</v>
      </c>
      <c r="C16145" t="s">
        <v>107212</v>
      </c>
      <c r="D16145" t="s">
        <v>107213</v>
      </c>
      <c r="E16145" t="s">
        <v>107214</v>
      </c>
      <c r="F16145" t="s">
        <v>107215</v>
      </c>
      <c r="I16145" t="s">
        <v>107216</v>
      </c>
      <c r="J16145" t="s">
        <v>107217</v>
      </c>
      <c r="K16145" s="2" t="s">
        <v>78795</v>
      </c>
      <c r="M16145" t="s">
        <v>16314</v>
      </c>
      <c r="N16145" t="s">
        <v>16314</v>
      </c>
      <c r="O16145" s="3" t="s">
        <v>107218</v>
      </c>
      <c r="P16145" t="s">
        <v>16314</v>
      </c>
      <c r="Q16145" t="s">
        <v>16314</v>
      </c>
      <c r="R16145" t="s">
        <v>107218</v>
      </c>
      <c r="S16145" s="4" t="str">
        <f t="shared" si="252"/>
        <v>1997</v>
      </c>
    </row>
    <row r="16146" spans="1:19" hidden="1" x14ac:dyDescent="0.35">
      <c r="A16146" t="s">
        <v>107214</v>
      </c>
      <c r="B16146" t="s">
        <v>107215</v>
      </c>
      <c r="C16146" t="s">
        <v>107219</v>
      </c>
      <c r="D16146" t="s">
        <v>107220</v>
      </c>
      <c r="E16146" t="s">
        <v>107221</v>
      </c>
      <c r="F16146" t="s">
        <v>107222</v>
      </c>
      <c r="I16146" t="s">
        <v>107223</v>
      </c>
      <c r="J16146" t="s">
        <v>107224</v>
      </c>
      <c r="M16146" t="s">
        <v>112308</v>
      </c>
      <c r="N16146" t="s">
        <v>16314</v>
      </c>
      <c r="O16146" s="3" t="s">
        <v>107225</v>
      </c>
      <c r="P16146" t="s">
        <v>16314</v>
      </c>
      <c r="Q16146" t="s">
        <v>16314</v>
      </c>
      <c r="R16146" t="s">
        <v>107225</v>
      </c>
      <c r="S16146" s="4" t="str">
        <f t="shared" si="252"/>
        <v>1997</v>
      </c>
    </row>
    <row r="16147" spans="1:19" hidden="1" x14ac:dyDescent="0.35">
      <c r="A16147" t="s">
        <v>107221</v>
      </c>
      <c r="B16147" t="s">
        <v>107222</v>
      </c>
      <c r="C16147" t="s">
        <v>107226</v>
      </c>
      <c r="D16147" t="s">
        <v>107227</v>
      </c>
      <c r="E16147" t="s">
        <v>107228</v>
      </c>
      <c r="F16147" t="s">
        <v>107229</v>
      </c>
      <c r="I16147" t="s">
        <v>107230</v>
      </c>
      <c r="J16147" t="s">
        <v>107231</v>
      </c>
      <c r="M16147" t="s">
        <v>112315</v>
      </c>
      <c r="N16147" t="s">
        <v>16314</v>
      </c>
      <c r="O16147" s="3" t="s">
        <v>107232</v>
      </c>
      <c r="P16147" t="s">
        <v>16314</v>
      </c>
      <c r="Q16147" t="s">
        <v>16314</v>
      </c>
      <c r="R16147" t="s">
        <v>107232</v>
      </c>
      <c r="S16147" s="4" t="str">
        <f t="shared" si="252"/>
        <v>1997</v>
      </c>
    </row>
    <row r="16148" spans="1:19" hidden="1" x14ac:dyDescent="0.35">
      <c r="A16148" t="s">
        <v>107228</v>
      </c>
      <c r="B16148" t="s">
        <v>107229</v>
      </c>
      <c r="C16148" t="s">
        <v>107233</v>
      </c>
      <c r="D16148" t="s">
        <v>107234</v>
      </c>
      <c r="E16148" t="s">
        <v>107235</v>
      </c>
      <c r="F16148" t="s">
        <v>107236</v>
      </c>
      <c r="I16148" t="s">
        <v>107237</v>
      </c>
      <c r="J16148" t="s">
        <v>107238</v>
      </c>
      <c r="M16148" t="s">
        <v>112323</v>
      </c>
      <c r="N16148" t="s">
        <v>16314</v>
      </c>
      <c r="O16148" s="3" t="s">
        <v>107239</v>
      </c>
      <c r="P16148" t="s">
        <v>16314</v>
      </c>
      <c r="Q16148" t="s">
        <v>16314</v>
      </c>
      <c r="R16148" t="s">
        <v>107239</v>
      </c>
      <c r="S16148" s="4" t="str">
        <f t="shared" si="252"/>
        <v>1997</v>
      </c>
    </row>
    <row r="16149" spans="1:19" hidden="1" x14ac:dyDescent="0.35">
      <c r="A16149" t="s">
        <v>107235</v>
      </c>
      <c r="B16149" t="s">
        <v>107236</v>
      </c>
      <c r="C16149" t="s">
        <v>107240</v>
      </c>
      <c r="D16149" t="s">
        <v>107241</v>
      </c>
      <c r="E16149" s="1" t="s">
        <v>107242</v>
      </c>
      <c r="F16149" s="1" t="s">
        <v>107243</v>
      </c>
      <c r="I16149" t="s">
        <v>107244</v>
      </c>
      <c r="J16149" t="s">
        <v>107245</v>
      </c>
      <c r="M16149" t="s">
        <v>16314</v>
      </c>
      <c r="N16149" t="s">
        <v>16314</v>
      </c>
      <c r="O16149" s="3" t="s">
        <v>107246</v>
      </c>
      <c r="P16149" t="s">
        <v>16314</v>
      </c>
      <c r="Q16149" t="s">
        <v>16314</v>
      </c>
      <c r="R16149" t="s">
        <v>107246</v>
      </c>
      <c r="S16149" s="4" t="str">
        <f t="shared" si="252"/>
        <v>1997</v>
      </c>
    </row>
    <row r="16150" spans="1:19" hidden="1" x14ac:dyDescent="0.35">
      <c r="A16150" s="1" t="s">
        <v>107242</v>
      </c>
      <c r="B16150" s="1" t="s">
        <v>107243</v>
      </c>
      <c r="C16150" t="s">
        <v>107247</v>
      </c>
      <c r="D16150" t="s">
        <v>107248</v>
      </c>
      <c r="E16150" t="s">
        <v>107249</v>
      </c>
      <c r="F16150" t="s">
        <v>107250</v>
      </c>
      <c r="I16150" t="s">
        <v>107251</v>
      </c>
      <c r="J16150" t="s">
        <v>107252</v>
      </c>
      <c r="M16150" t="s">
        <v>112302</v>
      </c>
      <c r="N16150" t="s">
        <v>16314</v>
      </c>
      <c r="O16150" s="3" t="s">
        <v>107253</v>
      </c>
      <c r="P16150" t="s">
        <v>16314</v>
      </c>
      <c r="Q16150" t="s">
        <v>16314</v>
      </c>
      <c r="R16150" t="s">
        <v>107253</v>
      </c>
      <c r="S16150" s="4" t="str">
        <f t="shared" si="252"/>
        <v>1997</v>
      </c>
    </row>
    <row r="16151" spans="1:19" hidden="1" x14ac:dyDescent="0.35">
      <c r="A16151" t="s">
        <v>107249</v>
      </c>
      <c r="B16151" t="s">
        <v>107250</v>
      </c>
      <c r="C16151" t="s">
        <v>107254</v>
      </c>
      <c r="D16151" t="s">
        <v>107255</v>
      </c>
      <c r="E16151" t="s">
        <v>107256</v>
      </c>
      <c r="F16151" t="s">
        <v>107257</v>
      </c>
      <c r="I16151" t="s">
        <v>107258</v>
      </c>
      <c r="J16151" t="s">
        <v>107259</v>
      </c>
      <c r="M16151" t="s">
        <v>112323</v>
      </c>
      <c r="N16151" t="s">
        <v>16314</v>
      </c>
      <c r="O16151" s="3" t="s">
        <v>107260</v>
      </c>
      <c r="P16151" t="s">
        <v>16314</v>
      </c>
      <c r="Q16151" t="s">
        <v>16314</v>
      </c>
      <c r="R16151" t="s">
        <v>107260</v>
      </c>
      <c r="S16151" s="4" t="str">
        <f t="shared" si="252"/>
        <v>1997</v>
      </c>
    </row>
    <row r="16152" spans="1:19" hidden="1" x14ac:dyDescent="0.35">
      <c r="A16152" t="s">
        <v>107256</v>
      </c>
      <c r="B16152" t="s">
        <v>107257</v>
      </c>
      <c r="C16152" t="s">
        <v>107261</v>
      </c>
      <c r="D16152" t="s">
        <v>107262</v>
      </c>
      <c r="E16152" t="s">
        <v>107263</v>
      </c>
      <c r="F16152" t="s">
        <v>107264</v>
      </c>
      <c r="I16152" t="s">
        <v>107265</v>
      </c>
      <c r="J16152" t="s">
        <v>107266</v>
      </c>
      <c r="M16152" t="s">
        <v>112323</v>
      </c>
      <c r="N16152" t="s">
        <v>16314</v>
      </c>
      <c r="O16152" s="3" t="s">
        <v>107267</v>
      </c>
      <c r="P16152" t="s">
        <v>16314</v>
      </c>
      <c r="Q16152" t="s">
        <v>16314</v>
      </c>
      <c r="R16152" t="s">
        <v>107267</v>
      </c>
      <c r="S16152" s="4" t="str">
        <f t="shared" si="252"/>
        <v>1997</v>
      </c>
    </row>
    <row r="16153" spans="1:19" hidden="1" x14ac:dyDescent="0.35">
      <c r="A16153" t="s">
        <v>107263</v>
      </c>
      <c r="B16153" t="s">
        <v>107264</v>
      </c>
      <c r="C16153" t="s">
        <v>107268</v>
      </c>
      <c r="D16153" t="s">
        <v>107269</v>
      </c>
      <c r="E16153" t="s">
        <v>107270</v>
      </c>
      <c r="F16153" t="s">
        <v>107271</v>
      </c>
      <c r="I16153" t="s">
        <v>107272</v>
      </c>
      <c r="J16153" t="s">
        <v>107273</v>
      </c>
      <c r="M16153" t="s">
        <v>112314</v>
      </c>
      <c r="N16153" t="s">
        <v>16314</v>
      </c>
      <c r="O16153" s="3" t="s">
        <v>107274</v>
      </c>
      <c r="P16153" t="s">
        <v>16314</v>
      </c>
      <c r="Q16153" t="s">
        <v>16314</v>
      </c>
      <c r="R16153" t="s">
        <v>107274</v>
      </c>
      <c r="S16153" s="4" t="str">
        <f t="shared" si="252"/>
        <v>1997</v>
      </c>
    </row>
    <row r="16154" spans="1:19" hidden="1" x14ac:dyDescent="0.35">
      <c r="A16154" t="s">
        <v>107270</v>
      </c>
      <c r="B16154" t="s">
        <v>107271</v>
      </c>
      <c r="C16154" t="s">
        <v>107275</v>
      </c>
      <c r="D16154" t="s">
        <v>107276</v>
      </c>
      <c r="E16154" t="s">
        <v>107277</v>
      </c>
      <c r="F16154" t="s">
        <v>107278</v>
      </c>
      <c r="I16154" t="s">
        <v>107279</v>
      </c>
      <c r="J16154" t="s">
        <v>107280</v>
      </c>
      <c r="M16154" t="s">
        <v>112314</v>
      </c>
      <c r="N16154" t="s">
        <v>16314</v>
      </c>
      <c r="O16154" s="3" t="s">
        <v>107281</v>
      </c>
      <c r="P16154" t="s">
        <v>16314</v>
      </c>
      <c r="Q16154" t="s">
        <v>16314</v>
      </c>
      <c r="R16154" t="s">
        <v>107281</v>
      </c>
      <c r="S16154" s="4" t="str">
        <f t="shared" si="252"/>
        <v>1997</v>
      </c>
    </row>
    <row r="16155" spans="1:19" hidden="1" x14ac:dyDescent="0.35">
      <c r="A16155" t="s">
        <v>107277</v>
      </c>
      <c r="B16155" t="s">
        <v>107278</v>
      </c>
      <c r="C16155" t="s">
        <v>107282</v>
      </c>
      <c r="D16155" t="s">
        <v>107283</v>
      </c>
      <c r="E16155" t="s">
        <v>107284</v>
      </c>
      <c r="F16155" t="s">
        <v>107285</v>
      </c>
      <c r="I16155" t="s">
        <v>107286</v>
      </c>
      <c r="J16155" t="s">
        <v>107287</v>
      </c>
      <c r="M16155" t="s">
        <v>112315</v>
      </c>
      <c r="N16155" t="s">
        <v>16314</v>
      </c>
      <c r="O16155" s="3" t="s">
        <v>107288</v>
      </c>
      <c r="P16155" t="s">
        <v>16314</v>
      </c>
      <c r="Q16155" t="s">
        <v>16314</v>
      </c>
      <c r="R16155" t="s">
        <v>107288</v>
      </c>
      <c r="S16155" s="4" t="str">
        <f t="shared" si="252"/>
        <v>1997</v>
      </c>
    </row>
    <row r="16156" spans="1:19" hidden="1" x14ac:dyDescent="0.35">
      <c r="A16156" t="s">
        <v>107284</v>
      </c>
      <c r="B16156" t="s">
        <v>107285</v>
      </c>
      <c r="C16156" t="s">
        <v>107289</v>
      </c>
      <c r="D16156" t="s">
        <v>107290</v>
      </c>
      <c r="E16156" t="s">
        <v>107291</v>
      </c>
      <c r="F16156" t="s">
        <v>107292</v>
      </c>
      <c r="I16156" t="s">
        <v>107293</v>
      </c>
      <c r="J16156" t="s">
        <v>107294</v>
      </c>
      <c r="M16156" t="s">
        <v>112315</v>
      </c>
      <c r="N16156" t="s">
        <v>16314</v>
      </c>
      <c r="O16156" s="3" t="s">
        <v>107295</v>
      </c>
      <c r="P16156" t="s">
        <v>16314</v>
      </c>
      <c r="Q16156" t="s">
        <v>16314</v>
      </c>
      <c r="R16156" t="s">
        <v>107295</v>
      </c>
      <c r="S16156" s="4" t="str">
        <f t="shared" si="252"/>
        <v>1997</v>
      </c>
    </row>
    <row r="16157" spans="1:19" hidden="1" x14ac:dyDescent="0.35">
      <c r="A16157" t="s">
        <v>107291</v>
      </c>
      <c r="B16157" t="s">
        <v>107292</v>
      </c>
      <c r="C16157" t="s">
        <v>107296</v>
      </c>
      <c r="D16157" t="s">
        <v>107297</v>
      </c>
      <c r="E16157" t="s">
        <v>107298</v>
      </c>
      <c r="F16157" t="s">
        <v>107299</v>
      </c>
      <c r="I16157" t="s">
        <v>107300</v>
      </c>
      <c r="J16157" t="s">
        <v>107301</v>
      </c>
      <c r="M16157" t="s">
        <v>112323</v>
      </c>
      <c r="N16157" t="s">
        <v>16314</v>
      </c>
      <c r="O16157" s="3" t="s">
        <v>107302</v>
      </c>
      <c r="P16157" t="s">
        <v>16314</v>
      </c>
      <c r="Q16157" t="s">
        <v>16314</v>
      </c>
      <c r="R16157" t="s">
        <v>107302</v>
      </c>
      <c r="S16157" s="4" t="str">
        <f t="shared" si="252"/>
        <v>1997</v>
      </c>
    </row>
    <row r="16158" spans="1:19" ht="29" hidden="1" x14ac:dyDescent="0.35">
      <c r="A16158" t="s">
        <v>107298</v>
      </c>
      <c r="B16158" t="s">
        <v>107299</v>
      </c>
      <c r="C16158" t="s">
        <v>107303</v>
      </c>
      <c r="D16158" t="s">
        <v>107304</v>
      </c>
      <c r="E16158" t="s">
        <v>107305</v>
      </c>
      <c r="F16158" t="s">
        <v>107306</v>
      </c>
      <c r="I16158" t="s">
        <v>107307</v>
      </c>
      <c r="J16158" t="s">
        <v>107308</v>
      </c>
      <c r="K16158" s="2" t="s">
        <v>78795</v>
      </c>
      <c r="M16158" t="s">
        <v>16314</v>
      </c>
      <c r="N16158" t="s">
        <v>16314</v>
      </c>
      <c r="O16158" s="3" t="s">
        <v>107309</v>
      </c>
      <c r="P16158" t="s">
        <v>16314</v>
      </c>
      <c r="Q16158" t="s">
        <v>16314</v>
      </c>
      <c r="R16158" t="s">
        <v>107309</v>
      </c>
      <c r="S16158" s="4" t="str">
        <f t="shared" si="252"/>
        <v>1997</v>
      </c>
    </row>
    <row r="16159" spans="1:19" hidden="1" x14ac:dyDescent="0.35">
      <c r="A16159" t="s">
        <v>107305</v>
      </c>
      <c r="B16159" t="s">
        <v>107306</v>
      </c>
      <c r="C16159" t="s">
        <v>107310</v>
      </c>
      <c r="D16159" t="s">
        <v>107311</v>
      </c>
      <c r="E16159" t="s">
        <v>107312</v>
      </c>
      <c r="F16159" t="s">
        <v>107313</v>
      </c>
      <c r="I16159" t="s">
        <v>107314</v>
      </c>
      <c r="J16159" t="s">
        <v>107315</v>
      </c>
      <c r="M16159" t="s">
        <v>112297</v>
      </c>
      <c r="N16159" t="s">
        <v>16314</v>
      </c>
      <c r="O16159" s="3" t="s">
        <v>107316</v>
      </c>
      <c r="P16159" t="s">
        <v>16314</v>
      </c>
      <c r="Q16159" t="s">
        <v>16314</v>
      </c>
      <c r="R16159" t="s">
        <v>107316</v>
      </c>
      <c r="S16159" s="4" t="str">
        <f t="shared" si="252"/>
        <v>1997</v>
      </c>
    </row>
    <row r="16160" spans="1:19" ht="29" hidden="1" x14ac:dyDescent="0.35">
      <c r="A16160" t="s">
        <v>107312</v>
      </c>
      <c r="B16160" t="s">
        <v>107313</v>
      </c>
      <c r="C16160" t="s">
        <v>107317</v>
      </c>
      <c r="D16160" t="s">
        <v>107318</v>
      </c>
      <c r="E16160" t="s">
        <v>107319</v>
      </c>
      <c r="F16160" t="s">
        <v>107320</v>
      </c>
      <c r="I16160" t="s">
        <v>107321</v>
      </c>
      <c r="J16160" t="s">
        <v>107322</v>
      </c>
      <c r="K16160" s="2" t="s">
        <v>78795</v>
      </c>
      <c r="M16160" t="s">
        <v>16314</v>
      </c>
      <c r="N16160" t="s">
        <v>16314</v>
      </c>
      <c r="O16160" s="3" t="s">
        <v>107323</v>
      </c>
      <c r="P16160" t="s">
        <v>16314</v>
      </c>
      <c r="Q16160" t="s">
        <v>16314</v>
      </c>
      <c r="R16160" t="s">
        <v>107323</v>
      </c>
      <c r="S16160" s="4" t="str">
        <f t="shared" si="252"/>
        <v>1997</v>
      </c>
    </row>
    <row r="16161" spans="1:19" hidden="1" x14ac:dyDescent="0.35">
      <c r="A16161" t="s">
        <v>107319</v>
      </c>
      <c r="B16161" t="s">
        <v>107320</v>
      </c>
      <c r="C16161" t="s">
        <v>107324</v>
      </c>
      <c r="D16161" t="s">
        <v>107325</v>
      </c>
      <c r="E16161" t="s">
        <v>107326</v>
      </c>
      <c r="F16161" t="s">
        <v>107327</v>
      </c>
      <c r="I16161" t="s">
        <v>107328</v>
      </c>
      <c r="J16161" t="s">
        <v>107329</v>
      </c>
      <c r="M16161" t="s">
        <v>112302</v>
      </c>
      <c r="N16161" t="s">
        <v>16314</v>
      </c>
      <c r="O16161" s="3" t="s">
        <v>107330</v>
      </c>
      <c r="P16161" t="s">
        <v>16314</v>
      </c>
      <c r="Q16161" t="s">
        <v>16314</v>
      </c>
      <c r="R16161" t="s">
        <v>107330</v>
      </c>
      <c r="S16161" s="4" t="str">
        <f t="shared" si="252"/>
        <v>1997</v>
      </c>
    </row>
    <row r="16162" spans="1:19" ht="29" hidden="1" x14ac:dyDescent="0.35">
      <c r="A16162" t="s">
        <v>107326</v>
      </c>
      <c r="B16162" t="s">
        <v>107327</v>
      </c>
      <c r="C16162" s="1" t="s">
        <v>107331</v>
      </c>
      <c r="D16162" s="1" t="s">
        <v>107332</v>
      </c>
      <c r="E16162" t="s">
        <v>107333</v>
      </c>
      <c r="F16162" t="s">
        <v>107334</v>
      </c>
      <c r="I16162" t="s">
        <v>107335</v>
      </c>
      <c r="J16162" t="s">
        <v>107336</v>
      </c>
      <c r="K16162" s="2" t="s">
        <v>107337</v>
      </c>
      <c r="M16162" t="s">
        <v>16314</v>
      </c>
      <c r="N16162" t="s">
        <v>16314</v>
      </c>
      <c r="O16162" s="3" t="s">
        <v>107338</v>
      </c>
      <c r="P16162" t="s">
        <v>16314</v>
      </c>
      <c r="Q16162" t="s">
        <v>16314</v>
      </c>
      <c r="R16162" t="s">
        <v>107338</v>
      </c>
      <c r="S16162" s="4" t="str">
        <f t="shared" si="252"/>
        <v>1997</v>
      </c>
    </row>
    <row r="16163" spans="1:19" hidden="1" x14ac:dyDescent="0.35">
      <c r="A16163" t="s">
        <v>107333</v>
      </c>
      <c r="B16163" t="s">
        <v>107334</v>
      </c>
      <c r="C16163" t="s">
        <v>107339</v>
      </c>
      <c r="D16163" t="s">
        <v>107340</v>
      </c>
      <c r="E16163" t="s">
        <v>107341</v>
      </c>
      <c r="F16163" t="s">
        <v>107342</v>
      </c>
      <c r="I16163" t="s">
        <v>107343</v>
      </c>
      <c r="J16163" t="s">
        <v>107344</v>
      </c>
      <c r="M16163" t="s">
        <v>112297</v>
      </c>
      <c r="N16163" t="s">
        <v>16314</v>
      </c>
      <c r="O16163" s="3" t="s">
        <v>107345</v>
      </c>
      <c r="P16163" t="s">
        <v>16314</v>
      </c>
      <c r="Q16163" t="s">
        <v>16314</v>
      </c>
      <c r="R16163" t="s">
        <v>107345</v>
      </c>
      <c r="S16163" s="4" t="str">
        <f t="shared" si="252"/>
        <v>1997</v>
      </c>
    </row>
    <row r="16164" spans="1:19" hidden="1" x14ac:dyDescent="0.35">
      <c r="A16164" t="s">
        <v>107341</v>
      </c>
      <c r="B16164" t="s">
        <v>107342</v>
      </c>
      <c r="C16164" t="s">
        <v>107346</v>
      </c>
      <c r="D16164" t="s">
        <v>107347</v>
      </c>
      <c r="E16164" t="s">
        <v>107348</v>
      </c>
      <c r="F16164" t="s">
        <v>107349</v>
      </c>
      <c r="I16164" t="s">
        <v>107350</v>
      </c>
      <c r="J16164" t="s">
        <v>107351</v>
      </c>
      <c r="M16164" t="s">
        <v>112308</v>
      </c>
      <c r="N16164" t="s">
        <v>16314</v>
      </c>
      <c r="O16164" s="3" t="s">
        <v>107352</v>
      </c>
      <c r="P16164" t="s">
        <v>16314</v>
      </c>
      <c r="Q16164" t="s">
        <v>16314</v>
      </c>
      <c r="R16164" t="s">
        <v>107352</v>
      </c>
      <c r="S16164" s="4" t="str">
        <f t="shared" si="252"/>
        <v>1997</v>
      </c>
    </row>
    <row r="16165" spans="1:19" hidden="1" x14ac:dyDescent="0.35">
      <c r="A16165" t="s">
        <v>107348</v>
      </c>
      <c r="B16165" t="s">
        <v>107349</v>
      </c>
      <c r="C16165" t="s">
        <v>107353</v>
      </c>
      <c r="D16165" t="s">
        <v>107354</v>
      </c>
      <c r="E16165" t="s">
        <v>107355</v>
      </c>
      <c r="F16165" t="s">
        <v>107356</v>
      </c>
      <c r="I16165" t="s">
        <v>107357</v>
      </c>
      <c r="J16165" t="s">
        <v>107358</v>
      </c>
      <c r="M16165" t="s">
        <v>112308</v>
      </c>
      <c r="N16165" t="s">
        <v>16314</v>
      </c>
      <c r="O16165" s="3" t="s">
        <v>107359</v>
      </c>
      <c r="P16165" t="s">
        <v>16314</v>
      </c>
      <c r="Q16165" t="s">
        <v>16314</v>
      </c>
      <c r="R16165" t="s">
        <v>107359</v>
      </c>
      <c r="S16165" s="4" t="str">
        <f t="shared" si="252"/>
        <v>1997</v>
      </c>
    </row>
    <row r="16166" spans="1:19" hidden="1" x14ac:dyDescent="0.35">
      <c r="A16166" t="s">
        <v>107355</v>
      </c>
      <c r="B16166" t="s">
        <v>107356</v>
      </c>
      <c r="C16166" t="s">
        <v>107360</v>
      </c>
      <c r="D16166" t="s">
        <v>107361</v>
      </c>
      <c r="E16166" t="s">
        <v>107362</v>
      </c>
      <c r="F16166" t="s">
        <v>107363</v>
      </c>
      <c r="I16166" t="s">
        <v>107364</v>
      </c>
      <c r="J16166" t="s">
        <v>107365</v>
      </c>
      <c r="M16166" t="s">
        <v>112308</v>
      </c>
      <c r="N16166" t="s">
        <v>16314</v>
      </c>
      <c r="O16166" s="3" t="s">
        <v>107366</v>
      </c>
      <c r="P16166" t="s">
        <v>16314</v>
      </c>
      <c r="Q16166" t="s">
        <v>16314</v>
      </c>
      <c r="R16166" t="s">
        <v>107366</v>
      </c>
      <c r="S16166" s="4" t="str">
        <f t="shared" si="252"/>
        <v>1997</v>
      </c>
    </row>
    <row r="16167" spans="1:19" ht="29" hidden="1" x14ac:dyDescent="0.35">
      <c r="A16167" t="s">
        <v>107362</v>
      </c>
      <c r="B16167" t="s">
        <v>107363</v>
      </c>
      <c r="C16167" t="s">
        <v>107367</v>
      </c>
      <c r="D16167" t="s">
        <v>107368</v>
      </c>
      <c r="E16167" t="s">
        <v>107369</v>
      </c>
      <c r="F16167" t="s">
        <v>107370</v>
      </c>
      <c r="I16167" t="s">
        <v>107371</v>
      </c>
      <c r="J16167" t="s">
        <v>107372</v>
      </c>
      <c r="K16167" s="2" t="s">
        <v>78795</v>
      </c>
      <c r="M16167" t="s">
        <v>16314</v>
      </c>
      <c r="N16167" t="s">
        <v>16314</v>
      </c>
      <c r="O16167" s="3" t="s">
        <v>107373</v>
      </c>
      <c r="P16167" t="s">
        <v>16314</v>
      </c>
      <c r="Q16167" t="s">
        <v>16314</v>
      </c>
      <c r="R16167" t="s">
        <v>107373</v>
      </c>
      <c r="S16167" s="4" t="str">
        <f t="shared" si="252"/>
        <v>1997</v>
      </c>
    </row>
    <row r="16168" spans="1:19" hidden="1" x14ac:dyDescent="0.35">
      <c r="A16168" t="s">
        <v>107369</v>
      </c>
      <c r="B16168" t="s">
        <v>107370</v>
      </c>
      <c r="C16168" t="s">
        <v>107374</v>
      </c>
      <c r="D16168" t="s">
        <v>107375</v>
      </c>
      <c r="E16168" t="s">
        <v>107376</v>
      </c>
      <c r="F16168" t="s">
        <v>107377</v>
      </c>
      <c r="I16168" t="s">
        <v>107378</v>
      </c>
      <c r="J16168" t="s">
        <v>107379</v>
      </c>
      <c r="M16168" t="s">
        <v>112315</v>
      </c>
      <c r="N16168" t="s">
        <v>16314</v>
      </c>
      <c r="O16168" s="3" t="s">
        <v>107380</v>
      </c>
      <c r="P16168" t="s">
        <v>16314</v>
      </c>
      <c r="Q16168" t="s">
        <v>16314</v>
      </c>
      <c r="R16168" t="s">
        <v>107380</v>
      </c>
      <c r="S16168" s="4" t="str">
        <f t="shared" si="252"/>
        <v>1997</v>
      </c>
    </row>
    <row r="16169" spans="1:19" hidden="1" x14ac:dyDescent="0.35">
      <c r="A16169" t="s">
        <v>107376</v>
      </c>
      <c r="B16169" t="s">
        <v>107377</v>
      </c>
      <c r="C16169" t="s">
        <v>107381</v>
      </c>
      <c r="D16169" t="s">
        <v>107382</v>
      </c>
      <c r="E16169" t="s">
        <v>107383</v>
      </c>
      <c r="F16169" t="s">
        <v>107384</v>
      </c>
      <c r="I16169" t="s">
        <v>107385</v>
      </c>
      <c r="J16169" t="s">
        <v>107386</v>
      </c>
      <c r="M16169" t="s">
        <v>112315</v>
      </c>
      <c r="N16169" t="s">
        <v>16314</v>
      </c>
      <c r="O16169" s="3" t="s">
        <v>107387</v>
      </c>
      <c r="P16169" t="s">
        <v>16314</v>
      </c>
      <c r="Q16169" t="s">
        <v>16314</v>
      </c>
      <c r="R16169" t="s">
        <v>107387</v>
      </c>
      <c r="S16169" s="4" t="str">
        <f t="shared" si="252"/>
        <v>1997</v>
      </c>
    </row>
    <row r="16170" spans="1:19" hidden="1" x14ac:dyDescent="0.35">
      <c r="A16170" t="s">
        <v>107383</v>
      </c>
      <c r="B16170" t="s">
        <v>107384</v>
      </c>
      <c r="C16170" t="s">
        <v>107388</v>
      </c>
      <c r="D16170" t="s">
        <v>107389</v>
      </c>
      <c r="E16170" t="s">
        <v>107390</v>
      </c>
      <c r="F16170" t="s">
        <v>107391</v>
      </c>
      <c r="I16170" t="s">
        <v>107392</v>
      </c>
      <c r="J16170" t="s">
        <v>107393</v>
      </c>
      <c r="M16170" t="s">
        <v>112315</v>
      </c>
      <c r="N16170" t="s">
        <v>16314</v>
      </c>
      <c r="O16170" s="3" t="s">
        <v>107394</v>
      </c>
      <c r="P16170" t="s">
        <v>16314</v>
      </c>
      <c r="Q16170" t="s">
        <v>16314</v>
      </c>
      <c r="R16170" t="s">
        <v>107394</v>
      </c>
      <c r="S16170" s="4" t="str">
        <f t="shared" si="252"/>
        <v>1997</v>
      </c>
    </row>
    <row r="16171" spans="1:19" hidden="1" x14ac:dyDescent="0.35">
      <c r="A16171" t="s">
        <v>107390</v>
      </c>
      <c r="B16171" t="s">
        <v>107391</v>
      </c>
      <c r="C16171" t="s">
        <v>107395</v>
      </c>
      <c r="D16171" t="s">
        <v>107396</v>
      </c>
      <c r="E16171" t="s">
        <v>107397</v>
      </c>
      <c r="F16171" t="s">
        <v>107398</v>
      </c>
      <c r="I16171" t="s">
        <v>107399</v>
      </c>
      <c r="J16171" t="s">
        <v>107400</v>
      </c>
      <c r="M16171" t="s">
        <v>112308</v>
      </c>
      <c r="N16171" t="s">
        <v>16314</v>
      </c>
      <c r="O16171" s="3" t="s">
        <v>107401</v>
      </c>
      <c r="P16171" t="s">
        <v>16314</v>
      </c>
      <c r="Q16171" t="s">
        <v>16314</v>
      </c>
      <c r="R16171" t="s">
        <v>107401</v>
      </c>
      <c r="S16171" s="4" t="str">
        <f t="shared" si="252"/>
        <v>1997</v>
      </c>
    </row>
    <row r="16172" spans="1:19" ht="29" hidden="1" x14ac:dyDescent="0.35">
      <c r="A16172" t="s">
        <v>107397</v>
      </c>
      <c r="B16172" t="s">
        <v>107398</v>
      </c>
      <c r="C16172" t="s">
        <v>107402</v>
      </c>
      <c r="D16172" t="s">
        <v>107403</v>
      </c>
      <c r="E16172" t="s">
        <v>107404</v>
      </c>
      <c r="F16172" t="s">
        <v>107405</v>
      </c>
      <c r="I16172" t="s">
        <v>107406</v>
      </c>
      <c r="J16172" t="s">
        <v>107407</v>
      </c>
      <c r="K16172" s="2" t="s">
        <v>78795</v>
      </c>
      <c r="M16172" t="s">
        <v>16314</v>
      </c>
      <c r="N16172" t="s">
        <v>16314</v>
      </c>
      <c r="O16172" s="3" t="s">
        <v>107408</v>
      </c>
      <c r="P16172" t="s">
        <v>16314</v>
      </c>
      <c r="Q16172" t="s">
        <v>16314</v>
      </c>
      <c r="R16172" t="s">
        <v>107408</v>
      </c>
      <c r="S16172" s="4" t="str">
        <f t="shared" si="252"/>
        <v>1997</v>
      </c>
    </row>
    <row r="16173" spans="1:19" hidden="1" x14ac:dyDescent="0.35">
      <c r="A16173" t="s">
        <v>107404</v>
      </c>
      <c r="B16173" t="s">
        <v>107405</v>
      </c>
      <c r="C16173" t="s">
        <v>107409</v>
      </c>
      <c r="D16173" t="s">
        <v>107410</v>
      </c>
      <c r="E16173" t="s">
        <v>107411</v>
      </c>
      <c r="F16173" t="s">
        <v>107412</v>
      </c>
      <c r="I16173" t="s">
        <v>107413</v>
      </c>
      <c r="J16173" t="s">
        <v>107414</v>
      </c>
      <c r="M16173" t="s">
        <v>112297</v>
      </c>
      <c r="N16173" t="s">
        <v>16314</v>
      </c>
      <c r="O16173" s="3" t="s">
        <v>107415</v>
      </c>
      <c r="P16173" t="s">
        <v>16314</v>
      </c>
      <c r="Q16173" t="s">
        <v>16314</v>
      </c>
      <c r="R16173" t="s">
        <v>107415</v>
      </c>
      <c r="S16173" s="4" t="str">
        <f t="shared" si="252"/>
        <v>1997</v>
      </c>
    </row>
    <row r="16174" spans="1:19" hidden="1" x14ac:dyDescent="0.35">
      <c r="A16174" t="s">
        <v>107411</v>
      </c>
      <c r="B16174" t="s">
        <v>107412</v>
      </c>
      <c r="C16174" t="s">
        <v>107416</v>
      </c>
      <c r="D16174" t="s">
        <v>107417</v>
      </c>
      <c r="E16174" t="s">
        <v>107418</v>
      </c>
      <c r="F16174" t="s">
        <v>107419</v>
      </c>
      <c r="I16174" t="s">
        <v>107420</v>
      </c>
      <c r="J16174" t="s">
        <v>107421</v>
      </c>
      <c r="M16174" t="s">
        <v>112323</v>
      </c>
      <c r="N16174" t="s">
        <v>16314</v>
      </c>
      <c r="O16174" s="3" t="s">
        <v>107422</v>
      </c>
      <c r="P16174" t="s">
        <v>16314</v>
      </c>
      <c r="Q16174" t="s">
        <v>16314</v>
      </c>
      <c r="R16174" t="s">
        <v>107422</v>
      </c>
      <c r="S16174" s="4" t="str">
        <f t="shared" si="252"/>
        <v>1997</v>
      </c>
    </row>
    <row r="16175" spans="1:19" hidden="1" x14ac:dyDescent="0.35">
      <c r="A16175" t="s">
        <v>107418</v>
      </c>
      <c r="B16175" t="s">
        <v>107419</v>
      </c>
      <c r="C16175" t="s">
        <v>107423</v>
      </c>
      <c r="D16175" t="s">
        <v>107424</v>
      </c>
      <c r="E16175" t="s">
        <v>107425</v>
      </c>
      <c r="F16175" t="s">
        <v>107426</v>
      </c>
      <c r="I16175" t="s">
        <v>107427</v>
      </c>
      <c r="J16175" t="s">
        <v>107428</v>
      </c>
      <c r="M16175" t="s">
        <v>112308</v>
      </c>
      <c r="N16175" t="s">
        <v>16314</v>
      </c>
      <c r="O16175" s="3" t="s">
        <v>107429</v>
      </c>
      <c r="P16175" t="s">
        <v>16314</v>
      </c>
      <c r="Q16175" t="s">
        <v>16314</v>
      </c>
      <c r="R16175" t="s">
        <v>107429</v>
      </c>
      <c r="S16175" s="4" t="str">
        <f t="shared" si="252"/>
        <v>1997</v>
      </c>
    </row>
    <row r="16176" spans="1:19" hidden="1" x14ac:dyDescent="0.35">
      <c r="A16176" t="s">
        <v>107425</v>
      </c>
      <c r="B16176" t="s">
        <v>107426</v>
      </c>
      <c r="C16176" t="s">
        <v>107430</v>
      </c>
      <c r="D16176" t="s">
        <v>107431</v>
      </c>
      <c r="E16176" t="s">
        <v>107432</v>
      </c>
      <c r="F16176" t="s">
        <v>107433</v>
      </c>
      <c r="I16176" t="s">
        <v>107434</v>
      </c>
      <c r="J16176" t="s">
        <v>107435</v>
      </c>
      <c r="M16176" t="s">
        <v>112308</v>
      </c>
      <c r="N16176" t="s">
        <v>16314</v>
      </c>
      <c r="O16176" s="3" t="s">
        <v>107436</v>
      </c>
      <c r="P16176" t="s">
        <v>16314</v>
      </c>
      <c r="Q16176" t="s">
        <v>16314</v>
      </c>
      <c r="R16176" t="s">
        <v>107436</v>
      </c>
      <c r="S16176" s="4" t="str">
        <f t="shared" si="252"/>
        <v>1997</v>
      </c>
    </row>
    <row r="16177" spans="1:19" hidden="1" x14ac:dyDescent="0.35">
      <c r="A16177" t="s">
        <v>107432</v>
      </c>
      <c r="B16177" t="s">
        <v>107433</v>
      </c>
      <c r="C16177" t="s">
        <v>107437</v>
      </c>
      <c r="D16177" t="s">
        <v>107438</v>
      </c>
      <c r="E16177" t="s">
        <v>107439</v>
      </c>
      <c r="F16177" t="s">
        <v>107440</v>
      </c>
      <c r="I16177" t="s">
        <v>107441</v>
      </c>
      <c r="J16177" t="s">
        <v>107442</v>
      </c>
      <c r="M16177" t="s">
        <v>112308</v>
      </c>
      <c r="N16177" t="s">
        <v>16314</v>
      </c>
      <c r="O16177" s="3" t="s">
        <v>107443</v>
      </c>
      <c r="P16177" t="s">
        <v>16314</v>
      </c>
      <c r="Q16177" t="s">
        <v>16314</v>
      </c>
      <c r="R16177" t="s">
        <v>107443</v>
      </c>
      <c r="S16177" s="4" t="str">
        <f t="shared" si="252"/>
        <v>1997</v>
      </c>
    </row>
    <row r="16178" spans="1:19" hidden="1" x14ac:dyDescent="0.35">
      <c r="A16178" t="s">
        <v>107439</v>
      </c>
      <c r="B16178" t="s">
        <v>107440</v>
      </c>
      <c r="C16178" t="s">
        <v>107444</v>
      </c>
      <c r="D16178" t="s">
        <v>107445</v>
      </c>
      <c r="E16178" t="s">
        <v>107446</v>
      </c>
      <c r="F16178" t="s">
        <v>107447</v>
      </c>
      <c r="I16178" t="s">
        <v>107448</v>
      </c>
      <c r="J16178" t="s">
        <v>107449</v>
      </c>
      <c r="M16178" t="s">
        <v>112314</v>
      </c>
      <c r="N16178" t="s">
        <v>16314</v>
      </c>
      <c r="O16178" s="3" t="s">
        <v>107450</v>
      </c>
      <c r="P16178" t="s">
        <v>16314</v>
      </c>
      <c r="Q16178" t="s">
        <v>16314</v>
      </c>
      <c r="R16178" t="s">
        <v>107450</v>
      </c>
      <c r="S16178" s="4" t="str">
        <f t="shared" si="252"/>
        <v>1997</v>
      </c>
    </row>
    <row r="16179" spans="1:19" hidden="1" x14ac:dyDescent="0.35">
      <c r="A16179" t="s">
        <v>107446</v>
      </c>
      <c r="B16179" t="s">
        <v>107447</v>
      </c>
      <c r="C16179" t="s">
        <v>107451</v>
      </c>
      <c r="D16179" t="s">
        <v>107452</v>
      </c>
      <c r="E16179" t="s">
        <v>107453</v>
      </c>
      <c r="F16179" t="s">
        <v>107454</v>
      </c>
      <c r="I16179" t="s">
        <v>107455</v>
      </c>
      <c r="J16179" t="s">
        <v>107456</v>
      </c>
      <c r="M16179" t="s">
        <v>112314</v>
      </c>
      <c r="N16179" t="s">
        <v>16314</v>
      </c>
      <c r="O16179" s="3" t="s">
        <v>107457</v>
      </c>
      <c r="P16179" t="s">
        <v>16314</v>
      </c>
      <c r="Q16179" t="s">
        <v>16314</v>
      </c>
      <c r="R16179" t="s">
        <v>107457</v>
      </c>
      <c r="S16179" s="4" t="str">
        <f t="shared" si="252"/>
        <v>1997</v>
      </c>
    </row>
    <row r="16180" spans="1:19" hidden="1" x14ac:dyDescent="0.35">
      <c r="A16180" t="s">
        <v>107453</v>
      </c>
      <c r="B16180" t="s">
        <v>107454</v>
      </c>
      <c r="C16180" t="s">
        <v>107458</v>
      </c>
      <c r="D16180" t="s">
        <v>107459</v>
      </c>
      <c r="E16180" t="s">
        <v>107460</v>
      </c>
      <c r="F16180" t="s">
        <v>107461</v>
      </c>
      <c r="I16180" t="s">
        <v>107441</v>
      </c>
      <c r="J16180" t="s">
        <v>107442</v>
      </c>
      <c r="M16180" t="s">
        <v>112308</v>
      </c>
      <c r="N16180" t="s">
        <v>16314</v>
      </c>
      <c r="O16180" s="3" t="s">
        <v>107462</v>
      </c>
      <c r="P16180" t="s">
        <v>16314</v>
      </c>
      <c r="Q16180" t="s">
        <v>16314</v>
      </c>
      <c r="R16180" t="s">
        <v>107462</v>
      </c>
      <c r="S16180" s="4" t="str">
        <f t="shared" si="252"/>
        <v>1997</v>
      </c>
    </row>
    <row r="16181" spans="1:19" hidden="1" x14ac:dyDescent="0.35">
      <c r="A16181" t="s">
        <v>107460</v>
      </c>
      <c r="B16181" t="s">
        <v>107461</v>
      </c>
      <c r="C16181" t="s">
        <v>107463</v>
      </c>
      <c r="D16181" t="s">
        <v>107464</v>
      </c>
      <c r="E16181" t="s">
        <v>107465</v>
      </c>
      <c r="F16181" t="s">
        <v>107466</v>
      </c>
      <c r="I16181" t="s">
        <v>107467</v>
      </c>
      <c r="J16181" t="s">
        <v>107468</v>
      </c>
      <c r="M16181" t="s">
        <v>112308</v>
      </c>
      <c r="N16181" t="s">
        <v>16314</v>
      </c>
      <c r="O16181" s="3" t="s">
        <v>107469</v>
      </c>
      <c r="P16181" t="s">
        <v>16314</v>
      </c>
      <c r="Q16181" t="s">
        <v>16314</v>
      </c>
      <c r="R16181" t="s">
        <v>107469</v>
      </c>
      <c r="S16181" s="4" t="str">
        <f t="shared" si="252"/>
        <v>1997</v>
      </c>
    </row>
    <row r="16182" spans="1:19" hidden="1" x14ac:dyDescent="0.35">
      <c r="A16182" t="s">
        <v>107465</v>
      </c>
      <c r="B16182" t="s">
        <v>107466</v>
      </c>
      <c r="C16182" t="s">
        <v>107470</v>
      </c>
      <c r="D16182" t="s">
        <v>107471</v>
      </c>
      <c r="E16182" t="s">
        <v>107472</v>
      </c>
      <c r="F16182" t="s">
        <v>107473</v>
      </c>
      <c r="I16182" t="s">
        <v>107474</v>
      </c>
      <c r="J16182" t="s">
        <v>107475</v>
      </c>
      <c r="M16182" t="s">
        <v>112302</v>
      </c>
      <c r="N16182" t="s">
        <v>16314</v>
      </c>
      <c r="O16182" s="3" t="s">
        <v>107476</v>
      </c>
      <c r="P16182" t="s">
        <v>16314</v>
      </c>
      <c r="Q16182" t="s">
        <v>16314</v>
      </c>
      <c r="R16182" t="s">
        <v>107476</v>
      </c>
      <c r="S16182" s="4" t="str">
        <f t="shared" si="252"/>
        <v>1997</v>
      </c>
    </row>
    <row r="16183" spans="1:19" hidden="1" x14ac:dyDescent="0.35">
      <c r="A16183" t="s">
        <v>107472</v>
      </c>
      <c r="B16183" t="s">
        <v>107473</v>
      </c>
      <c r="C16183" t="s">
        <v>107477</v>
      </c>
      <c r="D16183" t="s">
        <v>107478</v>
      </c>
      <c r="E16183" s="1" t="s">
        <v>107479</v>
      </c>
      <c r="F16183" s="1" t="s">
        <v>107480</v>
      </c>
      <c r="I16183" t="s">
        <v>107481</v>
      </c>
      <c r="J16183" t="s">
        <v>107482</v>
      </c>
      <c r="M16183" t="s">
        <v>112308</v>
      </c>
      <c r="N16183" t="s">
        <v>16314</v>
      </c>
      <c r="O16183" s="3" t="s">
        <v>107483</v>
      </c>
      <c r="P16183" t="s">
        <v>16314</v>
      </c>
      <c r="Q16183" t="s">
        <v>16314</v>
      </c>
      <c r="R16183" t="s">
        <v>107483</v>
      </c>
      <c r="S16183" s="4" t="str">
        <f t="shared" si="252"/>
        <v>1997</v>
      </c>
    </row>
    <row r="16184" spans="1:19" hidden="1" x14ac:dyDescent="0.35">
      <c r="A16184" s="1" t="s">
        <v>107479</v>
      </c>
      <c r="B16184" s="1" t="s">
        <v>107480</v>
      </c>
      <c r="C16184" t="s">
        <v>107484</v>
      </c>
      <c r="D16184" t="s">
        <v>107485</v>
      </c>
      <c r="E16184" t="s">
        <v>107486</v>
      </c>
      <c r="F16184" t="s">
        <v>107487</v>
      </c>
      <c r="I16184" t="s">
        <v>107488</v>
      </c>
      <c r="J16184" t="s">
        <v>107489</v>
      </c>
      <c r="M16184" t="s">
        <v>112297</v>
      </c>
      <c r="N16184" t="s">
        <v>16314</v>
      </c>
      <c r="O16184" s="3" t="s">
        <v>107490</v>
      </c>
      <c r="P16184" t="s">
        <v>16314</v>
      </c>
      <c r="Q16184" t="s">
        <v>16314</v>
      </c>
      <c r="R16184" t="s">
        <v>107490</v>
      </c>
      <c r="S16184" s="4" t="str">
        <f t="shared" si="252"/>
        <v>1997</v>
      </c>
    </row>
    <row r="16185" spans="1:19" hidden="1" x14ac:dyDescent="0.35">
      <c r="A16185" t="s">
        <v>107486</v>
      </c>
      <c r="B16185" t="s">
        <v>107487</v>
      </c>
      <c r="C16185" t="s">
        <v>107491</v>
      </c>
      <c r="D16185" t="s">
        <v>107492</v>
      </c>
      <c r="E16185" t="s">
        <v>107493</v>
      </c>
      <c r="F16185" t="s">
        <v>107494</v>
      </c>
      <c r="I16185" t="s">
        <v>107495</v>
      </c>
      <c r="J16185" t="s">
        <v>107496</v>
      </c>
      <c r="M16185" t="s">
        <v>112323</v>
      </c>
      <c r="N16185" t="s">
        <v>16314</v>
      </c>
      <c r="O16185" s="3" t="s">
        <v>107497</v>
      </c>
      <c r="P16185" t="s">
        <v>16314</v>
      </c>
      <c r="Q16185" t="s">
        <v>16314</v>
      </c>
      <c r="R16185" t="s">
        <v>107497</v>
      </c>
      <c r="S16185" s="4" t="str">
        <f t="shared" si="252"/>
        <v>1997</v>
      </c>
    </row>
    <row r="16186" spans="1:19" hidden="1" x14ac:dyDescent="0.35">
      <c r="A16186" t="s">
        <v>107493</v>
      </c>
      <c r="B16186" t="s">
        <v>107494</v>
      </c>
      <c r="C16186" t="s">
        <v>107498</v>
      </c>
      <c r="D16186" t="s">
        <v>107499</v>
      </c>
      <c r="E16186" t="s">
        <v>107500</v>
      </c>
      <c r="F16186" t="s">
        <v>107501</v>
      </c>
      <c r="I16186" t="s">
        <v>107502</v>
      </c>
      <c r="J16186" t="s">
        <v>107503</v>
      </c>
      <c r="M16186" t="s">
        <v>112305</v>
      </c>
      <c r="N16186" t="s">
        <v>16314</v>
      </c>
      <c r="O16186" s="3" t="s">
        <v>107504</v>
      </c>
      <c r="P16186" t="s">
        <v>16314</v>
      </c>
      <c r="Q16186" t="s">
        <v>16314</v>
      </c>
      <c r="R16186" t="s">
        <v>107504</v>
      </c>
      <c r="S16186" s="4" t="str">
        <f t="shared" si="252"/>
        <v>1997</v>
      </c>
    </row>
    <row r="16187" spans="1:19" ht="58" hidden="1" x14ac:dyDescent="0.35">
      <c r="A16187" t="s">
        <v>107500</v>
      </c>
      <c r="B16187" t="s">
        <v>107501</v>
      </c>
      <c r="C16187" t="s">
        <v>107505</v>
      </c>
      <c r="D16187" t="s">
        <v>107506</v>
      </c>
      <c r="E16187" t="s">
        <v>107507</v>
      </c>
      <c r="F16187" t="s">
        <v>107508</v>
      </c>
      <c r="I16187" t="s">
        <v>107509</v>
      </c>
      <c r="J16187" t="s">
        <v>107510</v>
      </c>
      <c r="K16187" s="2" t="s">
        <v>107511</v>
      </c>
      <c r="M16187" t="s">
        <v>16314</v>
      </c>
      <c r="N16187" t="s">
        <v>16314</v>
      </c>
      <c r="O16187" s="3" t="s">
        <v>107512</v>
      </c>
      <c r="P16187" t="s">
        <v>16314</v>
      </c>
      <c r="Q16187" t="s">
        <v>16314</v>
      </c>
      <c r="R16187" t="s">
        <v>107512</v>
      </c>
      <c r="S16187" s="4" t="str">
        <f t="shared" si="252"/>
        <v>1997</v>
      </c>
    </row>
    <row r="16188" spans="1:19" hidden="1" x14ac:dyDescent="0.35">
      <c r="A16188" t="s">
        <v>107507</v>
      </c>
      <c r="B16188" t="s">
        <v>107508</v>
      </c>
      <c r="C16188" t="s">
        <v>107513</v>
      </c>
      <c r="D16188" t="s">
        <v>107514</v>
      </c>
      <c r="E16188" t="s">
        <v>107515</v>
      </c>
      <c r="F16188" t="s">
        <v>107516</v>
      </c>
      <c r="I16188" t="s">
        <v>107517</v>
      </c>
      <c r="J16188" t="s">
        <v>107518</v>
      </c>
      <c r="M16188" t="s">
        <v>112314</v>
      </c>
      <c r="N16188" t="s">
        <v>16314</v>
      </c>
      <c r="O16188" s="3" t="s">
        <v>107519</v>
      </c>
      <c r="P16188" t="s">
        <v>16314</v>
      </c>
      <c r="Q16188" t="s">
        <v>16314</v>
      </c>
      <c r="R16188" t="s">
        <v>107519</v>
      </c>
      <c r="S16188" s="4" t="str">
        <f t="shared" si="252"/>
        <v>1997</v>
      </c>
    </row>
    <row r="16189" spans="1:19" hidden="1" x14ac:dyDescent="0.35">
      <c r="A16189" t="s">
        <v>107515</v>
      </c>
      <c r="B16189" t="s">
        <v>107516</v>
      </c>
      <c r="C16189" t="s">
        <v>107520</v>
      </c>
      <c r="D16189" t="s">
        <v>107521</v>
      </c>
      <c r="E16189" t="s">
        <v>107522</v>
      </c>
      <c r="F16189" t="s">
        <v>107523</v>
      </c>
      <c r="I16189" t="s">
        <v>107524</v>
      </c>
      <c r="J16189" t="s">
        <v>107525</v>
      </c>
      <c r="M16189" t="s">
        <v>112305</v>
      </c>
      <c r="N16189" t="s">
        <v>16314</v>
      </c>
      <c r="O16189" s="3" t="s">
        <v>107526</v>
      </c>
      <c r="P16189" t="s">
        <v>16314</v>
      </c>
      <c r="Q16189" t="s">
        <v>16314</v>
      </c>
      <c r="R16189" t="s">
        <v>107526</v>
      </c>
      <c r="S16189" s="4" t="str">
        <f t="shared" si="252"/>
        <v>1997</v>
      </c>
    </row>
    <row r="16190" spans="1:19" hidden="1" x14ac:dyDescent="0.35">
      <c r="A16190" t="s">
        <v>107522</v>
      </c>
      <c r="B16190" t="s">
        <v>107523</v>
      </c>
      <c r="C16190" t="s">
        <v>107527</v>
      </c>
      <c r="D16190" t="s">
        <v>107528</v>
      </c>
      <c r="E16190" t="s">
        <v>107529</v>
      </c>
      <c r="F16190" t="s">
        <v>107530</v>
      </c>
      <c r="I16190" t="s">
        <v>107531</v>
      </c>
      <c r="J16190" t="s">
        <v>107532</v>
      </c>
      <c r="M16190" t="s">
        <v>112308</v>
      </c>
      <c r="N16190" t="s">
        <v>16314</v>
      </c>
      <c r="O16190" s="3" t="s">
        <v>107533</v>
      </c>
      <c r="P16190" t="s">
        <v>16314</v>
      </c>
      <c r="Q16190" t="s">
        <v>16314</v>
      </c>
      <c r="R16190" t="s">
        <v>107533</v>
      </c>
      <c r="S16190" s="4" t="str">
        <f t="shared" si="252"/>
        <v>1997</v>
      </c>
    </row>
    <row r="16191" spans="1:19" hidden="1" x14ac:dyDescent="0.35">
      <c r="A16191" t="s">
        <v>107529</v>
      </c>
      <c r="B16191" t="s">
        <v>107530</v>
      </c>
      <c r="C16191" t="s">
        <v>107534</v>
      </c>
      <c r="D16191" t="s">
        <v>107535</v>
      </c>
      <c r="E16191" s="1" t="s">
        <v>107536</v>
      </c>
      <c r="F16191" s="1" t="s">
        <v>107537</v>
      </c>
      <c r="I16191" t="s">
        <v>107538</v>
      </c>
      <c r="J16191" t="s">
        <v>107539</v>
      </c>
      <c r="M16191" t="s">
        <v>112308</v>
      </c>
      <c r="N16191" t="s">
        <v>16314</v>
      </c>
      <c r="O16191" s="3" t="s">
        <v>107540</v>
      </c>
      <c r="P16191" t="s">
        <v>16314</v>
      </c>
      <c r="Q16191" t="s">
        <v>16314</v>
      </c>
      <c r="R16191" t="s">
        <v>107540</v>
      </c>
      <c r="S16191" s="4" t="str">
        <f t="shared" si="252"/>
        <v>1997</v>
      </c>
    </row>
    <row r="16192" spans="1:19" hidden="1" x14ac:dyDescent="0.35">
      <c r="A16192" s="1" t="s">
        <v>107536</v>
      </c>
      <c r="B16192" s="1" t="s">
        <v>107537</v>
      </c>
      <c r="C16192" t="s">
        <v>107541</v>
      </c>
      <c r="D16192" t="s">
        <v>107542</v>
      </c>
      <c r="E16192" t="s">
        <v>107543</v>
      </c>
      <c r="F16192" t="s">
        <v>107544</v>
      </c>
      <c r="I16192" t="s">
        <v>107545</v>
      </c>
      <c r="J16192" t="s">
        <v>107546</v>
      </c>
      <c r="M16192" t="s">
        <v>112323</v>
      </c>
      <c r="N16192" t="s">
        <v>16314</v>
      </c>
      <c r="O16192" s="3" t="s">
        <v>107547</v>
      </c>
      <c r="P16192" t="s">
        <v>16314</v>
      </c>
      <c r="Q16192" t="s">
        <v>16314</v>
      </c>
      <c r="R16192" t="s">
        <v>107547</v>
      </c>
      <c r="S16192" s="4" t="str">
        <f t="shared" si="252"/>
        <v>1997</v>
      </c>
    </row>
    <row r="16193" spans="1:19" hidden="1" x14ac:dyDescent="0.35">
      <c r="A16193" t="s">
        <v>107543</v>
      </c>
      <c r="B16193" t="s">
        <v>107544</v>
      </c>
      <c r="C16193" t="s">
        <v>107548</v>
      </c>
      <c r="D16193" t="s">
        <v>107549</v>
      </c>
      <c r="E16193" t="s">
        <v>107550</v>
      </c>
      <c r="F16193" t="s">
        <v>107551</v>
      </c>
      <c r="I16193" t="s">
        <v>107552</v>
      </c>
      <c r="J16193" t="s">
        <v>107553</v>
      </c>
      <c r="M16193" t="s">
        <v>112305</v>
      </c>
      <c r="N16193" t="s">
        <v>16314</v>
      </c>
      <c r="O16193" s="3" t="s">
        <v>107554</v>
      </c>
      <c r="P16193" t="s">
        <v>16314</v>
      </c>
      <c r="Q16193" t="s">
        <v>16314</v>
      </c>
      <c r="R16193" t="s">
        <v>107554</v>
      </c>
      <c r="S16193" s="4" t="str">
        <f t="shared" si="252"/>
        <v>1997</v>
      </c>
    </row>
    <row r="16194" spans="1:19" hidden="1" x14ac:dyDescent="0.35">
      <c r="A16194" t="s">
        <v>107550</v>
      </c>
      <c r="B16194" t="s">
        <v>107551</v>
      </c>
      <c r="C16194" t="s">
        <v>107555</v>
      </c>
      <c r="D16194" t="s">
        <v>107556</v>
      </c>
      <c r="E16194" t="s">
        <v>107557</v>
      </c>
      <c r="F16194" t="s">
        <v>107558</v>
      </c>
      <c r="I16194" t="s">
        <v>107559</v>
      </c>
      <c r="J16194" t="s">
        <v>107560</v>
      </c>
      <c r="M16194" t="s">
        <v>112305</v>
      </c>
      <c r="N16194" t="s">
        <v>16314</v>
      </c>
      <c r="O16194" s="3" t="s">
        <v>107561</v>
      </c>
      <c r="P16194" t="s">
        <v>16314</v>
      </c>
      <c r="Q16194" t="s">
        <v>16314</v>
      </c>
      <c r="R16194" t="s">
        <v>107561</v>
      </c>
      <c r="S16194" s="4" t="str">
        <f t="shared" si="252"/>
        <v>1997</v>
      </c>
    </row>
    <row r="16195" spans="1:19" hidden="1" x14ac:dyDescent="0.35">
      <c r="A16195" t="s">
        <v>107557</v>
      </c>
      <c r="B16195" t="s">
        <v>107558</v>
      </c>
      <c r="C16195" t="s">
        <v>107562</v>
      </c>
      <c r="D16195" t="s">
        <v>107563</v>
      </c>
      <c r="E16195" t="s">
        <v>107564</v>
      </c>
      <c r="F16195" t="s">
        <v>107565</v>
      </c>
      <c r="I16195" t="s">
        <v>107566</v>
      </c>
      <c r="J16195" t="s">
        <v>107567</v>
      </c>
      <c r="M16195" t="s">
        <v>112297</v>
      </c>
      <c r="N16195" t="s">
        <v>16314</v>
      </c>
      <c r="O16195" s="3" t="s">
        <v>107568</v>
      </c>
      <c r="P16195" t="s">
        <v>16314</v>
      </c>
      <c r="Q16195" t="s">
        <v>16314</v>
      </c>
      <c r="R16195" t="s">
        <v>107568</v>
      </c>
      <c r="S16195" s="4" t="str">
        <f t="shared" ref="S16195:S16258" si="253">LEFT(RIGHT(R16195,19),4)</f>
        <v>1997</v>
      </c>
    </row>
    <row r="16196" spans="1:19" hidden="1" x14ac:dyDescent="0.35">
      <c r="A16196" t="s">
        <v>107564</v>
      </c>
      <c r="B16196" t="s">
        <v>107565</v>
      </c>
      <c r="C16196" t="s">
        <v>107569</v>
      </c>
      <c r="D16196" t="s">
        <v>107570</v>
      </c>
      <c r="E16196" t="s">
        <v>107571</v>
      </c>
      <c r="F16196" t="s">
        <v>107572</v>
      </c>
      <c r="I16196" t="s">
        <v>107573</v>
      </c>
      <c r="J16196" t="s">
        <v>107574</v>
      </c>
      <c r="M16196" t="s">
        <v>112297</v>
      </c>
      <c r="N16196" t="s">
        <v>16314</v>
      </c>
      <c r="O16196" s="3" t="s">
        <v>107575</v>
      </c>
      <c r="P16196" t="s">
        <v>16314</v>
      </c>
      <c r="Q16196" t="s">
        <v>16314</v>
      </c>
      <c r="R16196" t="s">
        <v>107575</v>
      </c>
      <c r="S16196" s="4" t="str">
        <f t="shared" si="253"/>
        <v>1997</v>
      </c>
    </row>
    <row r="16197" spans="1:19" hidden="1" x14ac:dyDescent="0.35">
      <c r="A16197" t="s">
        <v>107571</v>
      </c>
      <c r="B16197" t="s">
        <v>107572</v>
      </c>
      <c r="C16197" t="s">
        <v>107576</v>
      </c>
      <c r="D16197" t="s">
        <v>107577</v>
      </c>
      <c r="E16197" t="s">
        <v>107578</v>
      </c>
      <c r="F16197" t="s">
        <v>107579</v>
      </c>
      <c r="I16197" t="s">
        <v>107580</v>
      </c>
      <c r="J16197" t="s">
        <v>107581</v>
      </c>
      <c r="M16197" t="s">
        <v>112314</v>
      </c>
      <c r="N16197" t="s">
        <v>16314</v>
      </c>
      <c r="O16197" s="3" t="s">
        <v>107582</v>
      </c>
      <c r="P16197" t="s">
        <v>16314</v>
      </c>
      <c r="Q16197" t="s">
        <v>16314</v>
      </c>
      <c r="R16197" t="s">
        <v>107582</v>
      </c>
      <c r="S16197" s="4" t="str">
        <f t="shared" si="253"/>
        <v>1997</v>
      </c>
    </row>
    <row r="16198" spans="1:19" hidden="1" x14ac:dyDescent="0.35">
      <c r="A16198" t="s">
        <v>107578</v>
      </c>
      <c r="B16198" t="s">
        <v>107579</v>
      </c>
      <c r="C16198" t="s">
        <v>107583</v>
      </c>
      <c r="D16198" t="s">
        <v>107584</v>
      </c>
      <c r="E16198" t="s">
        <v>107585</v>
      </c>
      <c r="F16198" t="s">
        <v>107586</v>
      </c>
      <c r="I16198" t="s">
        <v>107587</v>
      </c>
      <c r="J16198" t="s">
        <v>107588</v>
      </c>
      <c r="M16198" t="s">
        <v>112314</v>
      </c>
      <c r="N16198" t="s">
        <v>16314</v>
      </c>
      <c r="O16198" s="3" t="s">
        <v>107589</v>
      </c>
      <c r="P16198" t="s">
        <v>16314</v>
      </c>
      <c r="Q16198" t="s">
        <v>16314</v>
      </c>
      <c r="R16198" t="s">
        <v>107589</v>
      </c>
      <c r="S16198" s="4" t="str">
        <f t="shared" si="253"/>
        <v>1997</v>
      </c>
    </row>
    <row r="16199" spans="1:19" ht="29" hidden="1" x14ac:dyDescent="0.35">
      <c r="A16199" t="s">
        <v>107585</v>
      </c>
      <c r="B16199" t="s">
        <v>107586</v>
      </c>
      <c r="C16199" t="s">
        <v>107590</v>
      </c>
      <c r="D16199" t="s">
        <v>107591</v>
      </c>
      <c r="E16199" t="s">
        <v>107592</v>
      </c>
      <c r="F16199" t="s">
        <v>107593</v>
      </c>
      <c r="I16199" t="s">
        <v>107594</v>
      </c>
      <c r="J16199" t="s">
        <v>107595</v>
      </c>
      <c r="K16199" s="2" t="s">
        <v>78795</v>
      </c>
      <c r="M16199" t="s">
        <v>16314</v>
      </c>
      <c r="N16199" t="s">
        <v>16314</v>
      </c>
      <c r="O16199" s="3" t="s">
        <v>107596</v>
      </c>
      <c r="P16199" t="s">
        <v>16314</v>
      </c>
      <c r="Q16199" t="s">
        <v>16314</v>
      </c>
      <c r="R16199" t="s">
        <v>107596</v>
      </c>
      <c r="S16199" s="4" t="str">
        <f t="shared" si="253"/>
        <v>1997</v>
      </c>
    </row>
    <row r="16200" spans="1:19" ht="29" hidden="1" x14ac:dyDescent="0.35">
      <c r="A16200" t="s">
        <v>107592</v>
      </c>
      <c r="B16200" t="s">
        <v>107593</v>
      </c>
      <c r="C16200" t="s">
        <v>107597</v>
      </c>
      <c r="D16200" t="s">
        <v>107598</v>
      </c>
      <c r="E16200" t="s">
        <v>107599</v>
      </c>
      <c r="F16200" t="s">
        <v>107600</v>
      </c>
      <c r="I16200" t="s">
        <v>107601</v>
      </c>
      <c r="J16200" t="s">
        <v>107602</v>
      </c>
      <c r="K16200" s="2" t="s">
        <v>78795</v>
      </c>
      <c r="M16200" t="s">
        <v>16314</v>
      </c>
      <c r="N16200" t="s">
        <v>16314</v>
      </c>
      <c r="O16200" s="3" t="s">
        <v>107603</v>
      </c>
      <c r="P16200" t="s">
        <v>16314</v>
      </c>
      <c r="Q16200" t="s">
        <v>16314</v>
      </c>
      <c r="R16200" t="s">
        <v>107603</v>
      </c>
      <c r="S16200" s="4" t="str">
        <f t="shared" si="253"/>
        <v>1997</v>
      </c>
    </row>
    <row r="16201" spans="1:19" hidden="1" x14ac:dyDescent="0.35">
      <c r="A16201" t="s">
        <v>107599</v>
      </c>
      <c r="B16201" t="s">
        <v>107600</v>
      </c>
      <c r="C16201" t="s">
        <v>107604</v>
      </c>
      <c r="D16201" t="s">
        <v>107605</v>
      </c>
      <c r="E16201" t="s">
        <v>107606</v>
      </c>
      <c r="F16201">
        <v>237811186</v>
      </c>
      <c r="I16201" t="s">
        <v>107607</v>
      </c>
      <c r="J16201" t="s">
        <v>107608</v>
      </c>
      <c r="M16201" t="s">
        <v>112308</v>
      </c>
      <c r="N16201" t="s">
        <v>16314</v>
      </c>
      <c r="O16201" s="3" t="s">
        <v>107609</v>
      </c>
      <c r="P16201" t="s">
        <v>16314</v>
      </c>
      <c r="Q16201" t="s">
        <v>16314</v>
      </c>
      <c r="R16201" t="s">
        <v>107609</v>
      </c>
      <c r="S16201" s="4" t="str">
        <f t="shared" si="253"/>
        <v>1997</v>
      </c>
    </row>
    <row r="16202" spans="1:19" hidden="1" x14ac:dyDescent="0.35">
      <c r="A16202" t="s">
        <v>107606</v>
      </c>
      <c r="B16202">
        <v>237811186</v>
      </c>
      <c r="C16202" t="s">
        <v>107610</v>
      </c>
      <c r="D16202" t="s">
        <v>107611</v>
      </c>
      <c r="E16202" t="s">
        <v>107612</v>
      </c>
      <c r="F16202" t="s">
        <v>107613</v>
      </c>
      <c r="I16202" t="s">
        <v>107614</v>
      </c>
      <c r="J16202" t="s">
        <v>107615</v>
      </c>
      <c r="M16202" t="s">
        <v>112308</v>
      </c>
      <c r="N16202" t="s">
        <v>16314</v>
      </c>
      <c r="O16202" s="3" t="s">
        <v>107616</v>
      </c>
      <c r="P16202" t="s">
        <v>16314</v>
      </c>
      <c r="Q16202" t="s">
        <v>16314</v>
      </c>
      <c r="R16202" t="s">
        <v>107616</v>
      </c>
      <c r="S16202" s="4" t="str">
        <f t="shared" si="253"/>
        <v>1997</v>
      </c>
    </row>
    <row r="16203" spans="1:19" hidden="1" x14ac:dyDescent="0.35">
      <c r="A16203" t="s">
        <v>107612</v>
      </c>
      <c r="B16203" t="s">
        <v>107613</v>
      </c>
      <c r="C16203" t="s">
        <v>107617</v>
      </c>
      <c r="D16203" t="s">
        <v>107618</v>
      </c>
      <c r="E16203" t="s">
        <v>107619</v>
      </c>
      <c r="F16203" t="s">
        <v>107620</v>
      </c>
      <c r="I16203" t="s">
        <v>107621</v>
      </c>
      <c r="J16203" t="s">
        <v>107622</v>
      </c>
      <c r="M16203" t="s">
        <v>112314</v>
      </c>
      <c r="N16203" t="s">
        <v>16314</v>
      </c>
      <c r="O16203" s="3" t="s">
        <v>107623</v>
      </c>
      <c r="P16203" t="s">
        <v>16314</v>
      </c>
      <c r="Q16203" t="s">
        <v>16314</v>
      </c>
      <c r="R16203" t="s">
        <v>107623</v>
      </c>
      <c r="S16203" s="4" t="str">
        <f t="shared" si="253"/>
        <v>1997</v>
      </c>
    </row>
    <row r="16204" spans="1:19" hidden="1" x14ac:dyDescent="0.35">
      <c r="A16204" t="s">
        <v>107619</v>
      </c>
      <c r="B16204" t="s">
        <v>107620</v>
      </c>
      <c r="C16204" t="s">
        <v>107624</v>
      </c>
      <c r="D16204" t="s">
        <v>107625</v>
      </c>
      <c r="E16204" t="s">
        <v>107626</v>
      </c>
      <c r="F16204" t="s">
        <v>107627</v>
      </c>
      <c r="G16204" t="s">
        <v>107628</v>
      </c>
      <c r="I16204" t="s">
        <v>512</v>
      </c>
      <c r="J16204" t="s">
        <v>512</v>
      </c>
      <c r="M16204" t="s">
        <v>112297</v>
      </c>
      <c r="N16204" t="s">
        <v>16314</v>
      </c>
      <c r="O16204" s="3" t="s">
        <v>107629</v>
      </c>
      <c r="P16204" t="s">
        <v>16314</v>
      </c>
      <c r="Q16204" t="s">
        <v>16314</v>
      </c>
      <c r="R16204" t="s">
        <v>107629</v>
      </c>
      <c r="S16204" s="4" t="str">
        <f t="shared" si="253"/>
        <v>1997</v>
      </c>
    </row>
    <row r="16205" spans="1:19" hidden="1" x14ac:dyDescent="0.35">
      <c r="A16205" t="s">
        <v>107626</v>
      </c>
      <c r="B16205" t="s">
        <v>107627</v>
      </c>
      <c r="C16205" t="s">
        <v>107630</v>
      </c>
      <c r="D16205" t="s">
        <v>107631</v>
      </c>
      <c r="E16205" t="s">
        <v>107632</v>
      </c>
      <c r="F16205" t="s">
        <v>107633</v>
      </c>
      <c r="I16205" t="s">
        <v>107634</v>
      </c>
      <c r="J16205" t="s">
        <v>107635</v>
      </c>
      <c r="M16205" t="s">
        <v>112297</v>
      </c>
      <c r="N16205" t="s">
        <v>16314</v>
      </c>
      <c r="O16205" s="3" t="s">
        <v>107636</v>
      </c>
      <c r="P16205" t="s">
        <v>16314</v>
      </c>
      <c r="Q16205" t="s">
        <v>16314</v>
      </c>
      <c r="R16205" t="s">
        <v>107636</v>
      </c>
      <c r="S16205" s="4" t="str">
        <f t="shared" si="253"/>
        <v>1997</v>
      </c>
    </row>
    <row r="16206" spans="1:19" hidden="1" x14ac:dyDescent="0.35">
      <c r="A16206" t="s">
        <v>107632</v>
      </c>
      <c r="B16206" t="s">
        <v>107633</v>
      </c>
      <c r="C16206" t="s">
        <v>107637</v>
      </c>
      <c r="D16206" t="s">
        <v>107638</v>
      </c>
      <c r="E16206" t="s">
        <v>107639</v>
      </c>
      <c r="F16206" t="s">
        <v>107640</v>
      </c>
      <c r="I16206" t="s">
        <v>107641</v>
      </c>
      <c r="J16206" t="s">
        <v>107642</v>
      </c>
      <c r="M16206" t="s">
        <v>112297</v>
      </c>
      <c r="N16206" t="s">
        <v>16314</v>
      </c>
      <c r="O16206" s="3" t="s">
        <v>107643</v>
      </c>
      <c r="P16206" t="s">
        <v>16314</v>
      </c>
      <c r="Q16206" t="s">
        <v>16314</v>
      </c>
      <c r="R16206" t="s">
        <v>107643</v>
      </c>
      <c r="S16206" s="4" t="str">
        <f t="shared" si="253"/>
        <v>1997</v>
      </c>
    </row>
    <row r="16207" spans="1:19" hidden="1" x14ac:dyDescent="0.35">
      <c r="A16207" t="s">
        <v>107639</v>
      </c>
      <c r="B16207" t="s">
        <v>107640</v>
      </c>
      <c r="C16207" t="s">
        <v>107644</v>
      </c>
      <c r="D16207" t="s">
        <v>107645</v>
      </c>
      <c r="E16207" t="s">
        <v>107646</v>
      </c>
      <c r="F16207" t="s">
        <v>107647</v>
      </c>
      <c r="I16207" t="s">
        <v>107648</v>
      </c>
      <c r="J16207" t="s">
        <v>107649</v>
      </c>
      <c r="M16207" t="s">
        <v>112297</v>
      </c>
      <c r="N16207" t="s">
        <v>16314</v>
      </c>
      <c r="O16207" s="3" t="s">
        <v>107650</v>
      </c>
      <c r="P16207" t="s">
        <v>16314</v>
      </c>
      <c r="Q16207" t="s">
        <v>16314</v>
      </c>
      <c r="R16207" t="s">
        <v>107650</v>
      </c>
      <c r="S16207" s="4" t="str">
        <f t="shared" si="253"/>
        <v>1997</v>
      </c>
    </row>
    <row r="16208" spans="1:19" hidden="1" x14ac:dyDescent="0.35">
      <c r="A16208" t="s">
        <v>107646</v>
      </c>
      <c r="B16208" t="s">
        <v>107647</v>
      </c>
      <c r="C16208" t="s">
        <v>107651</v>
      </c>
      <c r="D16208" t="s">
        <v>107652</v>
      </c>
      <c r="E16208" t="s">
        <v>107653</v>
      </c>
      <c r="F16208" t="s">
        <v>107654</v>
      </c>
      <c r="I16208" t="s">
        <v>107655</v>
      </c>
      <c r="J16208" t="s">
        <v>107656</v>
      </c>
      <c r="M16208" t="s">
        <v>112308</v>
      </c>
      <c r="N16208" t="s">
        <v>16314</v>
      </c>
      <c r="O16208" s="3" t="s">
        <v>107657</v>
      </c>
      <c r="P16208" t="s">
        <v>16314</v>
      </c>
      <c r="Q16208" t="s">
        <v>16314</v>
      </c>
      <c r="R16208" t="s">
        <v>107657</v>
      </c>
      <c r="S16208" s="4" t="str">
        <f t="shared" si="253"/>
        <v>1997</v>
      </c>
    </row>
    <row r="16209" spans="1:19" hidden="1" x14ac:dyDescent="0.35">
      <c r="A16209" t="s">
        <v>107653</v>
      </c>
      <c r="B16209" t="s">
        <v>107654</v>
      </c>
      <c r="C16209" t="s">
        <v>107658</v>
      </c>
      <c r="D16209" t="s">
        <v>107659</v>
      </c>
      <c r="E16209" t="s">
        <v>107660</v>
      </c>
      <c r="F16209" t="s">
        <v>107661</v>
      </c>
      <c r="I16209" t="s">
        <v>107662</v>
      </c>
      <c r="J16209" t="s">
        <v>107663</v>
      </c>
      <c r="M16209" t="s">
        <v>112315</v>
      </c>
      <c r="N16209" t="s">
        <v>16314</v>
      </c>
      <c r="O16209" s="3" t="s">
        <v>107664</v>
      </c>
      <c r="P16209" t="s">
        <v>16314</v>
      </c>
      <c r="Q16209" t="s">
        <v>16314</v>
      </c>
      <c r="R16209" t="s">
        <v>107664</v>
      </c>
      <c r="S16209" s="4" t="str">
        <f t="shared" si="253"/>
        <v>1997</v>
      </c>
    </row>
    <row r="16210" spans="1:19" hidden="1" x14ac:dyDescent="0.35">
      <c r="A16210" t="s">
        <v>107660</v>
      </c>
      <c r="B16210" t="s">
        <v>107661</v>
      </c>
      <c r="C16210" t="s">
        <v>107665</v>
      </c>
      <c r="D16210" t="s">
        <v>107666</v>
      </c>
      <c r="E16210" t="s">
        <v>107667</v>
      </c>
      <c r="F16210" t="s">
        <v>107668</v>
      </c>
      <c r="I16210" t="s">
        <v>107669</v>
      </c>
      <c r="J16210" t="s">
        <v>107670</v>
      </c>
      <c r="M16210" t="s">
        <v>112315</v>
      </c>
      <c r="N16210" t="s">
        <v>16314</v>
      </c>
      <c r="O16210" s="3" t="s">
        <v>107671</v>
      </c>
      <c r="P16210" t="s">
        <v>16314</v>
      </c>
      <c r="Q16210" t="s">
        <v>16314</v>
      </c>
      <c r="R16210" t="s">
        <v>107671</v>
      </c>
      <c r="S16210" s="4" t="str">
        <f t="shared" si="253"/>
        <v>1997</v>
      </c>
    </row>
    <row r="16211" spans="1:19" hidden="1" x14ac:dyDescent="0.35">
      <c r="A16211" t="s">
        <v>107667</v>
      </c>
      <c r="B16211" t="s">
        <v>107668</v>
      </c>
      <c r="C16211" t="s">
        <v>107672</v>
      </c>
      <c r="D16211" t="s">
        <v>107673</v>
      </c>
      <c r="E16211" t="s">
        <v>107674</v>
      </c>
      <c r="F16211" t="s">
        <v>107675</v>
      </c>
      <c r="I16211" t="s">
        <v>107676</v>
      </c>
      <c r="J16211" t="s">
        <v>107677</v>
      </c>
      <c r="M16211" t="s">
        <v>112297</v>
      </c>
      <c r="N16211" t="s">
        <v>16314</v>
      </c>
      <c r="O16211" s="3" t="s">
        <v>107678</v>
      </c>
      <c r="P16211" t="s">
        <v>16314</v>
      </c>
      <c r="Q16211" t="s">
        <v>16314</v>
      </c>
      <c r="R16211" t="s">
        <v>107678</v>
      </c>
      <c r="S16211" s="4" t="str">
        <f t="shared" si="253"/>
        <v>1997</v>
      </c>
    </row>
    <row r="16212" spans="1:19" hidden="1" x14ac:dyDescent="0.35">
      <c r="A16212" t="s">
        <v>107674</v>
      </c>
      <c r="B16212" t="s">
        <v>107675</v>
      </c>
      <c r="C16212" t="s">
        <v>107679</v>
      </c>
      <c r="D16212" t="s">
        <v>107680</v>
      </c>
      <c r="E16212" t="s">
        <v>107681</v>
      </c>
      <c r="F16212" t="s">
        <v>107682</v>
      </c>
      <c r="I16212" t="s">
        <v>107683</v>
      </c>
      <c r="J16212" t="s">
        <v>107684</v>
      </c>
      <c r="M16212" t="s">
        <v>112314</v>
      </c>
      <c r="N16212" t="s">
        <v>16314</v>
      </c>
      <c r="O16212" s="3" t="s">
        <v>107685</v>
      </c>
      <c r="P16212" t="s">
        <v>16314</v>
      </c>
      <c r="Q16212" t="s">
        <v>16314</v>
      </c>
      <c r="R16212" t="s">
        <v>107685</v>
      </c>
      <c r="S16212" s="4" t="str">
        <f t="shared" si="253"/>
        <v>1997</v>
      </c>
    </row>
    <row r="16213" spans="1:19" hidden="1" x14ac:dyDescent="0.35">
      <c r="A16213" t="s">
        <v>107681</v>
      </c>
      <c r="B16213" t="s">
        <v>107682</v>
      </c>
      <c r="C16213" t="s">
        <v>107686</v>
      </c>
      <c r="D16213" t="s">
        <v>107687</v>
      </c>
      <c r="E16213" t="s">
        <v>107688</v>
      </c>
      <c r="F16213" t="s">
        <v>107689</v>
      </c>
      <c r="I16213" t="s">
        <v>107690</v>
      </c>
      <c r="J16213" t="s">
        <v>107691</v>
      </c>
      <c r="M16213" t="s">
        <v>112297</v>
      </c>
      <c r="N16213" t="s">
        <v>16314</v>
      </c>
      <c r="O16213" s="3" t="s">
        <v>107692</v>
      </c>
      <c r="P16213" t="s">
        <v>16314</v>
      </c>
      <c r="Q16213" t="s">
        <v>16314</v>
      </c>
      <c r="R16213" t="s">
        <v>107692</v>
      </c>
      <c r="S16213" s="4" t="str">
        <f t="shared" si="253"/>
        <v>1997</v>
      </c>
    </row>
    <row r="16214" spans="1:19" hidden="1" x14ac:dyDescent="0.35">
      <c r="A16214" t="s">
        <v>107688</v>
      </c>
      <c r="B16214" t="s">
        <v>107689</v>
      </c>
      <c r="C16214" t="s">
        <v>107693</v>
      </c>
      <c r="D16214" t="s">
        <v>107694</v>
      </c>
      <c r="E16214" t="s">
        <v>107695</v>
      </c>
      <c r="F16214" t="s">
        <v>107696</v>
      </c>
      <c r="I16214" t="s">
        <v>107697</v>
      </c>
      <c r="J16214" t="s">
        <v>107698</v>
      </c>
      <c r="M16214" t="s">
        <v>112315</v>
      </c>
      <c r="N16214" t="s">
        <v>16314</v>
      </c>
      <c r="O16214" s="3" t="s">
        <v>107699</v>
      </c>
      <c r="P16214" t="s">
        <v>16314</v>
      </c>
      <c r="Q16214" t="s">
        <v>16314</v>
      </c>
      <c r="R16214" t="s">
        <v>107699</v>
      </c>
      <c r="S16214" s="4" t="str">
        <f t="shared" si="253"/>
        <v>1997</v>
      </c>
    </row>
    <row r="16215" spans="1:19" ht="159.5" hidden="1" x14ac:dyDescent="0.35">
      <c r="A16215" t="s">
        <v>107695</v>
      </c>
      <c r="B16215" t="s">
        <v>107696</v>
      </c>
      <c r="C16215" t="s">
        <v>107700</v>
      </c>
      <c r="D16215" t="s">
        <v>107701</v>
      </c>
      <c r="E16215" t="s">
        <v>107702</v>
      </c>
      <c r="F16215" t="s">
        <v>107703</v>
      </c>
      <c r="I16215" t="s">
        <v>96831</v>
      </c>
      <c r="J16215" t="s">
        <v>28707</v>
      </c>
      <c r="K16215" s="2" t="s">
        <v>107704</v>
      </c>
      <c r="M16215" t="s">
        <v>16314</v>
      </c>
      <c r="N16215" t="s">
        <v>16314</v>
      </c>
      <c r="O16215" s="3" t="s">
        <v>107705</v>
      </c>
      <c r="P16215" t="s">
        <v>16314</v>
      </c>
      <c r="Q16215" t="s">
        <v>16314</v>
      </c>
      <c r="R16215" t="s">
        <v>107705</v>
      </c>
      <c r="S16215" s="4" t="str">
        <f t="shared" si="253"/>
        <v>1997</v>
      </c>
    </row>
    <row r="16216" spans="1:19" hidden="1" x14ac:dyDescent="0.35">
      <c r="A16216" t="s">
        <v>107702</v>
      </c>
      <c r="B16216" t="s">
        <v>107703</v>
      </c>
      <c r="C16216" t="s">
        <v>107706</v>
      </c>
      <c r="D16216" t="s">
        <v>107707</v>
      </c>
      <c r="E16216" t="s">
        <v>107708</v>
      </c>
      <c r="F16216" t="s">
        <v>107709</v>
      </c>
      <c r="I16216" t="s">
        <v>107710</v>
      </c>
      <c r="J16216" t="s">
        <v>107711</v>
      </c>
      <c r="M16216" t="s">
        <v>112308</v>
      </c>
      <c r="N16216" t="s">
        <v>16314</v>
      </c>
      <c r="O16216" s="3" t="s">
        <v>107712</v>
      </c>
      <c r="P16216" t="s">
        <v>16314</v>
      </c>
      <c r="Q16216" t="s">
        <v>16314</v>
      </c>
      <c r="R16216" t="s">
        <v>107712</v>
      </c>
      <c r="S16216" s="4" t="str">
        <f t="shared" si="253"/>
        <v>1997</v>
      </c>
    </row>
    <row r="16217" spans="1:19" hidden="1" x14ac:dyDescent="0.35">
      <c r="A16217" t="s">
        <v>107708</v>
      </c>
      <c r="B16217" t="s">
        <v>107709</v>
      </c>
      <c r="C16217" t="s">
        <v>107713</v>
      </c>
      <c r="D16217" t="s">
        <v>107714</v>
      </c>
      <c r="E16217" t="s">
        <v>107715</v>
      </c>
      <c r="F16217" t="s">
        <v>107716</v>
      </c>
      <c r="I16217" t="s">
        <v>107717</v>
      </c>
      <c r="J16217" t="s">
        <v>107718</v>
      </c>
      <c r="M16217" t="s">
        <v>112308</v>
      </c>
      <c r="N16217" t="s">
        <v>16314</v>
      </c>
      <c r="O16217" s="3" t="s">
        <v>107719</v>
      </c>
      <c r="P16217" t="s">
        <v>16314</v>
      </c>
      <c r="Q16217" t="s">
        <v>16314</v>
      </c>
      <c r="R16217" t="s">
        <v>107719</v>
      </c>
      <c r="S16217" s="4" t="str">
        <f t="shared" si="253"/>
        <v>1997</v>
      </c>
    </row>
    <row r="16218" spans="1:19" hidden="1" x14ac:dyDescent="0.35">
      <c r="A16218" t="s">
        <v>107715</v>
      </c>
      <c r="B16218" t="s">
        <v>107716</v>
      </c>
      <c r="C16218" t="s">
        <v>107720</v>
      </c>
      <c r="D16218" t="s">
        <v>107721</v>
      </c>
      <c r="E16218" t="s">
        <v>107722</v>
      </c>
      <c r="F16218" t="s">
        <v>107723</v>
      </c>
      <c r="I16218" t="s">
        <v>107724</v>
      </c>
      <c r="J16218" t="s">
        <v>107725</v>
      </c>
      <c r="M16218" t="s">
        <v>112308</v>
      </c>
      <c r="N16218" t="s">
        <v>16314</v>
      </c>
      <c r="O16218" s="3" t="s">
        <v>107726</v>
      </c>
      <c r="P16218" t="s">
        <v>16314</v>
      </c>
      <c r="Q16218" t="s">
        <v>16314</v>
      </c>
      <c r="R16218" t="s">
        <v>107726</v>
      </c>
      <c r="S16218" s="4" t="str">
        <f t="shared" si="253"/>
        <v>1997</v>
      </c>
    </row>
    <row r="16219" spans="1:19" hidden="1" x14ac:dyDescent="0.35">
      <c r="A16219" t="s">
        <v>107722</v>
      </c>
      <c r="B16219" t="s">
        <v>107723</v>
      </c>
      <c r="C16219" t="s">
        <v>107727</v>
      </c>
      <c r="D16219" t="s">
        <v>107728</v>
      </c>
      <c r="E16219" t="s">
        <v>107729</v>
      </c>
      <c r="F16219" t="s">
        <v>107730</v>
      </c>
      <c r="I16219" t="s">
        <v>107731</v>
      </c>
      <c r="J16219" t="s">
        <v>107732</v>
      </c>
      <c r="M16219" t="s">
        <v>112308</v>
      </c>
      <c r="N16219" t="s">
        <v>16314</v>
      </c>
      <c r="O16219" s="3" t="s">
        <v>107733</v>
      </c>
      <c r="P16219" t="s">
        <v>16314</v>
      </c>
      <c r="Q16219" t="s">
        <v>16314</v>
      </c>
      <c r="R16219" t="s">
        <v>107733</v>
      </c>
      <c r="S16219" s="4" t="str">
        <f t="shared" si="253"/>
        <v>1997</v>
      </c>
    </row>
    <row r="16220" spans="1:19" ht="159.5" hidden="1" x14ac:dyDescent="0.35">
      <c r="A16220" t="s">
        <v>107729</v>
      </c>
      <c r="B16220" t="s">
        <v>107730</v>
      </c>
      <c r="C16220" t="s">
        <v>107734</v>
      </c>
      <c r="D16220" t="s">
        <v>107735</v>
      </c>
      <c r="E16220" t="s">
        <v>107736</v>
      </c>
      <c r="F16220" t="s">
        <v>107737</v>
      </c>
      <c r="I16220" t="s">
        <v>98091</v>
      </c>
      <c r="J16220" t="s">
        <v>28707</v>
      </c>
      <c r="K16220" s="2" t="s">
        <v>107738</v>
      </c>
      <c r="M16220" t="s">
        <v>16314</v>
      </c>
      <c r="N16220" t="s">
        <v>16314</v>
      </c>
      <c r="O16220" s="3" t="s">
        <v>107739</v>
      </c>
      <c r="P16220" t="s">
        <v>16314</v>
      </c>
      <c r="Q16220" t="s">
        <v>16314</v>
      </c>
      <c r="R16220" t="s">
        <v>107739</v>
      </c>
      <c r="S16220" s="4" t="str">
        <f t="shared" si="253"/>
        <v>1997</v>
      </c>
    </row>
    <row r="16221" spans="1:19" hidden="1" x14ac:dyDescent="0.35">
      <c r="A16221" t="s">
        <v>107736</v>
      </c>
      <c r="B16221" t="s">
        <v>107737</v>
      </c>
      <c r="C16221" t="s">
        <v>107740</v>
      </c>
      <c r="D16221" t="s">
        <v>107741</v>
      </c>
      <c r="E16221" t="s">
        <v>107742</v>
      </c>
      <c r="F16221" t="s">
        <v>107743</v>
      </c>
      <c r="I16221" t="s">
        <v>107744</v>
      </c>
      <c r="J16221" t="s">
        <v>107745</v>
      </c>
      <c r="M16221" t="s">
        <v>112308</v>
      </c>
      <c r="N16221" t="s">
        <v>16314</v>
      </c>
      <c r="O16221" s="3" t="s">
        <v>107746</v>
      </c>
      <c r="P16221" t="s">
        <v>16314</v>
      </c>
      <c r="Q16221" t="s">
        <v>16314</v>
      </c>
      <c r="R16221" t="s">
        <v>107746</v>
      </c>
      <c r="S16221" s="4" t="str">
        <f t="shared" si="253"/>
        <v>1997</v>
      </c>
    </row>
    <row r="16222" spans="1:19" hidden="1" x14ac:dyDescent="0.35">
      <c r="A16222" t="s">
        <v>107742</v>
      </c>
      <c r="B16222" t="s">
        <v>107743</v>
      </c>
      <c r="C16222" t="s">
        <v>107747</v>
      </c>
      <c r="D16222" t="s">
        <v>107748</v>
      </c>
      <c r="E16222" t="s">
        <v>107749</v>
      </c>
      <c r="F16222" t="s">
        <v>107750</v>
      </c>
      <c r="I16222" t="s">
        <v>107751</v>
      </c>
      <c r="J16222" t="s">
        <v>107752</v>
      </c>
      <c r="M16222" t="s">
        <v>112314</v>
      </c>
      <c r="N16222" t="s">
        <v>16314</v>
      </c>
      <c r="O16222" s="3" t="s">
        <v>107753</v>
      </c>
      <c r="P16222" t="s">
        <v>16314</v>
      </c>
      <c r="Q16222" t="s">
        <v>16314</v>
      </c>
      <c r="R16222" t="s">
        <v>107753</v>
      </c>
      <c r="S16222" s="4" t="str">
        <f t="shared" si="253"/>
        <v>1997</v>
      </c>
    </row>
    <row r="16223" spans="1:19" hidden="1" x14ac:dyDescent="0.35">
      <c r="A16223" t="s">
        <v>107749</v>
      </c>
      <c r="B16223" t="s">
        <v>107750</v>
      </c>
      <c r="C16223" t="s">
        <v>107754</v>
      </c>
      <c r="D16223" t="s">
        <v>107755</v>
      </c>
      <c r="E16223" t="s">
        <v>107756</v>
      </c>
      <c r="F16223" t="s">
        <v>107757</v>
      </c>
      <c r="I16223" t="s">
        <v>107758</v>
      </c>
      <c r="J16223" t="s">
        <v>107759</v>
      </c>
      <c r="M16223" t="s">
        <v>112314</v>
      </c>
      <c r="N16223" t="s">
        <v>16314</v>
      </c>
      <c r="O16223" s="3" t="s">
        <v>107760</v>
      </c>
      <c r="P16223" t="s">
        <v>16314</v>
      </c>
      <c r="Q16223" t="s">
        <v>16314</v>
      </c>
      <c r="R16223" t="s">
        <v>107760</v>
      </c>
      <c r="S16223" s="4" t="str">
        <f t="shared" si="253"/>
        <v>1997</v>
      </c>
    </row>
    <row r="16224" spans="1:19" hidden="1" x14ac:dyDescent="0.35">
      <c r="A16224" t="s">
        <v>107756</v>
      </c>
      <c r="B16224" t="s">
        <v>107757</v>
      </c>
      <c r="C16224" t="s">
        <v>107761</v>
      </c>
      <c r="D16224" t="s">
        <v>107762</v>
      </c>
      <c r="E16224" t="s">
        <v>107763</v>
      </c>
      <c r="F16224" t="s">
        <v>107764</v>
      </c>
      <c r="I16224" t="s">
        <v>107765</v>
      </c>
      <c r="J16224" t="s">
        <v>107766</v>
      </c>
      <c r="M16224" t="s">
        <v>112314</v>
      </c>
      <c r="N16224" t="s">
        <v>16314</v>
      </c>
      <c r="O16224" s="3" t="s">
        <v>107767</v>
      </c>
      <c r="P16224" t="s">
        <v>16314</v>
      </c>
      <c r="Q16224" t="s">
        <v>16314</v>
      </c>
      <c r="R16224" t="s">
        <v>107767</v>
      </c>
      <c r="S16224" s="4" t="str">
        <f t="shared" si="253"/>
        <v>1997</v>
      </c>
    </row>
    <row r="16225" spans="1:19" hidden="1" x14ac:dyDescent="0.35">
      <c r="A16225" t="s">
        <v>107763</v>
      </c>
      <c r="B16225" t="s">
        <v>107764</v>
      </c>
      <c r="C16225" t="s">
        <v>107768</v>
      </c>
      <c r="D16225" t="s">
        <v>107769</v>
      </c>
      <c r="E16225" t="s">
        <v>107770</v>
      </c>
      <c r="F16225" t="s">
        <v>107771</v>
      </c>
      <c r="I16225" t="s">
        <v>107772</v>
      </c>
      <c r="J16225" t="s">
        <v>107773</v>
      </c>
      <c r="M16225" t="s">
        <v>112314</v>
      </c>
      <c r="N16225" t="s">
        <v>16314</v>
      </c>
      <c r="O16225" s="3" t="s">
        <v>107774</v>
      </c>
      <c r="P16225" t="s">
        <v>16314</v>
      </c>
      <c r="Q16225" t="s">
        <v>16314</v>
      </c>
      <c r="R16225" t="s">
        <v>107774</v>
      </c>
      <c r="S16225" s="4" t="str">
        <f t="shared" si="253"/>
        <v>1997</v>
      </c>
    </row>
    <row r="16226" spans="1:19" hidden="1" x14ac:dyDescent="0.35">
      <c r="A16226" t="s">
        <v>107770</v>
      </c>
      <c r="B16226" t="s">
        <v>107771</v>
      </c>
      <c r="C16226" t="s">
        <v>107775</v>
      </c>
      <c r="D16226" t="s">
        <v>107776</v>
      </c>
      <c r="E16226" t="s">
        <v>107777</v>
      </c>
      <c r="F16226" t="s">
        <v>107778</v>
      </c>
      <c r="I16226" t="s">
        <v>107779</v>
      </c>
      <c r="J16226" t="s">
        <v>107780</v>
      </c>
      <c r="M16226" t="s">
        <v>112314</v>
      </c>
      <c r="N16226" t="s">
        <v>16314</v>
      </c>
      <c r="O16226" s="3" t="s">
        <v>107781</v>
      </c>
      <c r="P16226" t="s">
        <v>16314</v>
      </c>
      <c r="Q16226" t="s">
        <v>16314</v>
      </c>
      <c r="R16226" t="s">
        <v>107781</v>
      </c>
      <c r="S16226" s="4" t="str">
        <f t="shared" si="253"/>
        <v>1997</v>
      </c>
    </row>
    <row r="16227" spans="1:19" hidden="1" x14ac:dyDescent="0.35">
      <c r="A16227" t="s">
        <v>107777</v>
      </c>
      <c r="B16227" t="s">
        <v>107778</v>
      </c>
      <c r="C16227" t="s">
        <v>107782</v>
      </c>
      <c r="D16227" t="s">
        <v>107783</v>
      </c>
      <c r="E16227" t="s">
        <v>107784</v>
      </c>
      <c r="F16227" t="s">
        <v>107785</v>
      </c>
      <c r="I16227" t="s">
        <v>107786</v>
      </c>
      <c r="J16227" t="s">
        <v>107787</v>
      </c>
      <c r="M16227" t="s">
        <v>16314</v>
      </c>
      <c r="N16227" t="s">
        <v>16314</v>
      </c>
      <c r="O16227" s="3" t="s">
        <v>107788</v>
      </c>
      <c r="P16227" t="s">
        <v>16314</v>
      </c>
      <c r="Q16227" t="s">
        <v>16314</v>
      </c>
      <c r="R16227" t="s">
        <v>107788</v>
      </c>
      <c r="S16227" s="4" t="str">
        <f t="shared" si="253"/>
        <v>1997</v>
      </c>
    </row>
    <row r="16228" spans="1:19" hidden="1" x14ac:dyDescent="0.35">
      <c r="A16228" t="s">
        <v>107784</v>
      </c>
      <c r="B16228" t="s">
        <v>107785</v>
      </c>
      <c r="C16228" t="s">
        <v>107789</v>
      </c>
      <c r="D16228" t="s">
        <v>107790</v>
      </c>
      <c r="E16228" t="s">
        <v>107791</v>
      </c>
      <c r="F16228">
        <v>753367840</v>
      </c>
      <c r="I16228" t="s">
        <v>107792</v>
      </c>
      <c r="J16228" t="s">
        <v>107793</v>
      </c>
      <c r="M16228" t="s">
        <v>112314</v>
      </c>
      <c r="N16228" t="s">
        <v>16314</v>
      </c>
      <c r="O16228" s="3" t="s">
        <v>107794</v>
      </c>
      <c r="P16228" t="s">
        <v>16314</v>
      </c>
      <c r="Q16228" t="s">
        <v>16314</v>
      </c>
      <c r="R16228" t="s">
        <v>107794</v>
      </c>
      <c r="S16228" s="4" t="str">
        <f t="shared" si="253"/>
        <v>1997</v>
      </c>
    </row>
    <row r="16229" spans="1:19" hidden="1" x14ac:dyDescent="0.35">
      <c r="A16229" t="s">
        <v>107791</v>
      </c>
      <c r="B16229">
        <v>753367840</v>
      </c>
      <c r="C16229" t="s">
        <v>107795</v>
      </c>
      <c r="D16229" t="s">
        <v>107796</v>
      </c>
      <c r="E16229" t="s">
        <v>107797</v>
      </c>
      <c r="F16229" t="s">
        <v>107798</v>
      </c>
      <c r="I16229" t="s">
        <v>107799</v>
      </c>
      <c r="J16229" t="s">
        <v>107800</v>
      </c>
      <c r="M16229" t="s">
        <v>112315</v>
      </c>
      <c r="N16229" t="s">
        <v>16314</v>
      </c>
      <c r="O16229" s="3" t="s">
        <v>107801</v>
      </c>
      <c r="P16229" t="s">
        <v>16314</v>
      </c>
      <c r="Q16229" t="s">
        <v>16314</v>
      </c>
      <c r="R16229" t="s">
        <v>107801</v>
      </c>
      <c r="S16229" s="4" t="str">
        <f t="shared" si="253"/>
        <v>1997</v>
      </c>
    </row>
    <row r="16230" spans="1:19" hidden="1" x14ac:dyDescent="0.35">
      <c r="A16230" t="s">
        <v>107797</v>
      </c>
      <c r="B16230" t="s">
        <v>107798</v>
      </c>
      <c r="C16230" t="s">
        <v>107802</v>
      </c>
      <c r="D16230" t="s">
        <v>107803</v>
      </c>
      <c r="E16230" t="s">
        <v>107804</v>
      </c>
      <c r="F16230" t="s">
        <v>107805</v>
      </c>
      <c r="I16230" t="s">
        <v>107806</v>
      </c>
      <c r="J16230" t="s">
        <v>107807</v>
      </c>
      <c r="M16230" t="s">
        <v>112308</v>
      </c>
      <c r="N16230" t="s">
        <v>16314</v>
      </c>
      <c r="O16230" s="3" t="s">
        <v>107808</v>
      </c>
      <c r="P16230" t="s">
        <v>16314</v>
      </c>
      <c r="Q16230" t="s">
        <v>16314</v>
      </c>
      <c r="R16230" t="s">
        <v>107808</v>
      </c>
      <c r="S16230" s="4" t="str">
        <f t="shared" si="253"/>
        <v>1997</v>
      </c>
    </row>
    <row r="16231" spans="1:19" hidden="1" x14ac:dyDescent="0.35">
      <c r="A16231" t="s">
        <v>107804</v>
      </c>
      <c r="B16231" t="s">
        <v>107805</v>
      </c>
      <c r="C16231" s="1" t="s">
        <v>107809</v>
      </c>
      <c r="D16231" s="1" t="s">
        <v>107810</v>
      </c>
      <c r="E16231" t="s">
        <v>107811</v>
      </c>
      <c r="F16231" t="s">
        <v>107812</v>
      </c>
      <c r="I16231" t="s">
        <v>107813</v>
      </c>
      <c r="J16231" t="s">
        <v>107814</v>
      </c>
      <c r="M16231" t="s">
        <v>112302</v>
      </c>
      <c r="N16231" t="s">
        <v>16314</v>
      </c>
      <c r="O16231" s="3" t="s">
        <v>107815</v>
      </c>
      <c r="P16231" t="s">
        <v>16314</v>
      </c>
      <c r="Q16231" t="s">
        <v>16314</v>
      </c>
      <c r="R16231" t="s">
        <v>107815</v>
      </c>
      <c r="S16231" s="4" t="str">
        <f t="shared" si="253"/>
        <v>1997</v>
      </c>
    </row>
    <row r="16232" spans="1:19" hidden="1" x14ac:dyDescent="0.35">
      <c r="A16232" t="s">
        <v>107811</v>
      </c>
      <c r="B16232" t="s">
        <v>107812</v>
      </c>
      <c r="C16232" t="s">
        <v>107816</v>
      </c>
      <c r="D16232" t="s">
        <v>107817</v>
      </c>
      <c r="E16232" t="s">
        <v>107818</v>
      </c>
      <c r="F16232" t="s">
        <v>107819</v>
      </c>
      <c r="I16232" t="s">
        <v>107820</v>
      </c>
      <c r="J16232" t="s">
        <v>107821</v>
      </c>
      <c r="M16232" t="s">
        <v>112315</v>
      </c>
      <c r="N16232" t="s">
        <v>16314</v>
      </c>
      <c r="O16232" s="3" t="s">
        <v>107822</v>
      </c>
      <c r="P16232" t="s">
        <v>16314</v>
      </c>
      <c r="Q16232" t="s">
        <v>16314</v>
      </c>
      <c r="R16232" t="s">
        <v>107822</v>
      </c>
      <c r="S16232" s="4" t="str">
        <f t="shared" si="253"/>
        <v>1997</v>
      </c>
    </row>
    <row r="16233" spans="1:19" hidden="1" x14ac:dyDescent="0.35">
      <c r="A16233" t="s">
        <v>107818</v>
      </c>
      <c r="B16233" t="s">
        <v>107819</v>
      </c>
      <c r="C16233" t="s">
        <v>107823</v>
      </c>
      <c r="D16233" t="s">
        <v>107824</v>
      </c>
      <c r="E16233" t="s">
        <v>107825</v>
      </c>
      <c r="F16233" t="s">
        <v>107826</v>
      </c>
      <c r="I16233" t="s">
        <v>107827</v>
      </c>
      <c r="J16233" t="s">
        <v>107828</v>
      </c>
      <c r="M16233" t="s">
        <v>112315</v>
      </c>
      <c r="N16233" t="s">
        <v>16314</v>
      </c>
      <c r="O16233" s="3" t="s">
        <v>107829</v>
      </c>
      <c r="P16233" t="s">
        <v>16314</v>
      </c>
      <c r="Q16233" t="s">
        <v>16314</v>
      </c>
      <c r="R16233" t="s">
        <v>107829</v>
      </c>
      <c r="S16233" s="4" t="str">
        <f t="shared" si="253"/>
        <v>1997</v>
      </c>
    </row>
    <row r="16234" spans="1:19" hidden="1" x14ac:dyDescent="0.35">
      <c r="A16234" t="s">
        <v>107825</v>
      </c>
      <c r="B16234" t="s">
        <v>107826</v>
      </c>
      <c r="C16234" t="s">
        <v>107830</v>
      </c>
      <c r="D16234" t="s">
        <v>107831</v>
      </c>
      <c r="E16234" t="s">
        <v>107832</v>
      </c>
      <c r="F16234" t="s">
        <v>107833</v>
      </c>
      <c r="I16234" t="s">
        <v>107834</v>
      </c>
      <c r="J16234" t="s">
        <v>107835</v>
      </c>
      <c r="M16234" t="s">
        <v>112297</v>
      </c>
      <c r="N16234" t="s">
        <v>16314</v>
      </c>
      <c r="O16234" s="3" t="s">
        <v>107836</v>
      </c>
      <c r="P16234" t="s">
        <v>16314</v>
      </c>
      <c r="Q16234" t="s">
        <v>16314</v>
      </c>
      <c r="R16234" t="s">
        <v>107836</v>
      </c>
      <c r="S16234" s="4" t="str">
        <f t="shared" si="253"/>
        <v>1997</v>
      </c>
    </row>
    <row r="16235" spans="1:19" hidden="1" x14ac:dyDescent="0.35">
      <c r="A16235" t="s">
        <v>107832</v>
      </c>
      <c r="B16235" t="s">
        <v>107833</v>
      </c>
      <c r="C16235" t="s">
        <v>107837</v>
      </c>
      <c r="D16235" t="s">
        <v>107838</v>
      </c>
      <c r="E16235" t="s">
        <v>107839</v>
      </c>
      <c r="F16235" t="s">
        <v>107840</v>
      </c>
      <c r="I16235" t="s">
        <v>107841</v>
      </c>
      <c r="J16235" t="s">
        <v>107842</v>
      </c>
      <c r="M16235" t="s">
        <v>112302</v>
      </c>
      <c r="N16235" t="s">
        <v>16314</v>
      </c>
      <c r="O16235" s="3" t="s">
        <v>107843</v>
      </c>
      <c r="P16235" t="s">
        <v>16314</v>
      </c>
      <c r="Q16235" t="s">
        <v>16314</v>
      </c>
      <c r="R16235" t="s">
        <v>107843</v>
      </c>
      <c r="S16235" s="4" t="str">
        <f t="shared" si="253"/>
        <v>1997</v>
      </c>
    </row>
    <row r="16236" spans="1:19" hidden="1" x14ac:dyDescent="0.35">
      <c r="A16236" t="s">
        <v>107839</v>
      </c>
      <c r="B16236" t="s">
        <v>107840</v>
      </c>
      <c r="C16236" t="s">
        <v>107844</v>
      </c>
      <c r="D16236" t="s">
        <v>107845</v>
      </c>
      <c r="E16236" t="s">
        <v>107846</v>
      </c>
      <c r="F16236" t="s">
        <v>107847</v>
      </c>
      <c r="I16236" t="s">
        <v>107848</v>
      </c>
      <c r="J16236" t="s">
        <v>107849</v>
      </c>
      <c r="M16236" t="s">
        <v>112323</v>
      </c>
      <c r="N16236" t="s">
        <v>16314</v>
      </c>
      <c r="O16236" s="3" t="s">
        <v>107850</v>
      </c>
      <c r="P16236" t="s">
        <v>16314</v>
      </c>
      <c r="Q16236" t="s">
        <v>16314</v>
      </c>
      <c r="R16236" t="s">
        <v>107850</v>
      </c>
      <c r="S16236" s="4" t="str">
        <f t="shared" si="253"/>
        <v>1997</v>
      </c>
    </row>
    <row r="16237" spans="1:19" hidden="1" x14ac:dyDescent="0.35">
      <c r="A16237" t="s">
        <v>107846</v>
      </c>
      <c r="B16237" t="s">
        <v>107847</v>
      </c>
      <c r="C16237" t="s">
        <v>107851</v>
      </c>
      <c r="D16237" t="s">
        <v>107852</v>
      </c>
      <c r="E16237" t="s">
        <v>107853</v>
      </c>
      <c r="F16237" t="s">
        <v>107854</v>
      </c>
      <c r="I16237" t="s">
        <v>512</v>
      </c>
      <c r="J16237" t="s">
        <v>512</v>
      </c>
      <c r="M16237" t="s">
        <v>112297</v>
      </c>
      <c r="N16237" t="s">
        <v>16314</v>
      </c>
      <c r="O16237" s="3" t="s">
        <v>107855</v>
      </c>
      <c r="P16237" t="s">
        <v>16314</v>
      </c>
      <c r="Q16237" t="s">
        <v>16314</v>
      </c>
      <c r="R16237" t="s">
        <v>107855</v>
      </c>
      <c r="S16237" s="4" t="str">
        <f t="shared" si="253"/>
        <v>1997</v>
      </c>
    </row>
    <row r="16238" spans="1:19" hidden="1" x14ac:dyDescent="0.35">
      <c r="A16238" t="s">
        <v>107853</v>
      </c>
      <c r="B16238" t="s">
        <v>107854</v>
      </c>
      <c r="C16238" t="s">
        <v>107856</v>
      </c>
      <c r="D16238" t="s">
        <v>107857</v>
      </c>
      <c r="E16238" t="s">
        <v>107858</v>
      </c>
      <c r="F16238" t="s">
        <v>107859</v>
      </c>
      <c r="I16238" t="s">
        <v>107860</v>
      </c>
      <c r="J16238" t="s">
        <v>107861</v>
      </c>
      <c r="M16238" t="s">
        <v>112315</v>
      </c>
      <c r="N16238" t="s">
        <v>16314</v>
      </c>
      <c r="O16238" s="3" t="s">
        <v>107862</v>
      </c>
      <c r="P16238" t="s">
        <v>16314</v>
      </c>
      <c r="Q16238" t="s">
        <v>16314</v>
      </c>
      <c r="R16238" t="s">
        <v>107862</v>
      </c>
      <c r="S16238" s="4" t="str">
        <f t="shared" si="253"/>
        <v>1997</v>
      </c>
    </row>
    <row r="16239" spans="1:19" hidden="1" x14ac:dyDescent="0.35">
      <c r="A16239" t="s">
        <v>107858</v>
      </c>
      <c r="B16239" t="s">
        <v>107859</v>
      </c>
      <c r="C16239" t="s">
        <v>107863</v>
      </c>
      <c r="D16239" t="s">
        <v>107864</v>
      </c>
      <c r="E16239" t="s">
        <v>107865</v>
      </c>
      <c r="F16239" t="s">
        <v>107866</v>
      </c>
      <c r="I16239" t="s">
        <v>107867</v>
      </c>
      <c r="J16239" t="s">
        <v>107868</v>
      </c>
      <c r="M16239" t="s">
        <v>112314</v>
      </c>
      <c r="N16239" t="s">
        <v>16314</v>
      </c>
      <c r="O16239" s="3" t="s">
        <v>107869</v>
      </c>
      <c r="P16239" t="s">
        <v>16314</v>
      </c>
      <c r="Q16239" t="s">
        <v>16314</v>
      </c>
      <c r="R16239" t="s">
        <v>107869</v>
      </c>
      <c r="S16239" s="4" t="str">
        <f t="shared" si="253"/>
        <v>1997</v>
      </c>
    </row>
    <row r="16240" spans="1:19" hidden="1" x14ac:dyDescent="0.35">
      <c r="A16240" t="s">
        <v>107865</v>
      </c>
      <c r="B16240" t="s">
        <v>107866</v>
      </c>
      <c r="C16240" t="s">
        <v>107870</v>
      </c>
      <c r="D16240" t="s">
        <v>107871</v>
      </c>
      <c r="E16240" t="s">
        <v>107872</v>
      </c>
      <c r="F16240" t="s">
        <v>107873</v>
      </c>
      <c r="I16240" t="s">
        <v>49918</v>
      </c>
      <c r="J16240" t="s">
        <v>49919</v>
      </c>
      <c r="M16240" t="s">
        <v>112315</v>
      </c>
      <c r="N16240" t="s">
        <v>16314</v>
      </c>
      <c r="O16240" s="3" t="s">
        <v>107874</v>
      </c>
      <c r="P16240" t="s">
        <v>16314</v>
      </c>
      <c r="Q16240" t="s">
        <v>16314</v>
      </c>
      <c r="R16240" t="s">
        <v>107874</v>
      </c>
      <c r="S16240" s="4" t="str">
        <f t="shared" si="253"/>
        <v>1997</v>
      </c>
    </row>
    <row r="16241" spans="1:19" hidden="1" x14ac:dyDescent="0.35">
      <c r="A16241" t="s">
        <v>107872</v>
      </c>
      <c r="B16241" t="s">
        <v>107873</v>
      </c>
      <c r="C16241" t="s">
        <v>107875</v>
      </c>
      <c r="D16241" t="s">
        <v>107876</v>
      </c>
      <c r="E16241" t="s">
        <v>107877</v>
      </c>
      <c r="F16241" t="s">
        <v>107878</v>
      </c>
      <c r="I16241" t="s">
        <v>512</v>
      </c>
      <c r="J16241" t="s">
        <v>512</v>
      </c>
      <c r="M16241" t="s">
        <v>112297</v>
      </c>
      <c r="N16241" t="s">
        <v>16314</v>
      </c>
      <c r="O16241" s="3" t="s">
        <v>107879</v>
      </c>
      <c r="P16241" t="s">
        <v>16314</v>
      </c>
      <c r="Q16241" t="s">
        <v>16314</v>
      </c>
      <c r="R16241" t="s">
        <v>107879</v>
      </c>
      <c r="S16241" s="4" t="str">
        <f t="shared" si="253"/>
        <v>1997</v>
      </c>
    </row>
    <row r="16242" spans="1:19" hidden="1" x14ac:dyDescent="0.35">
      <c r="A16242" t="s">
        <v>107877</v>
      </c>
      <c r="B16242" t="s">
        <v>107878</v>
      </c>
      <c r="C16242" t="s">
        <v>107880</v>
      </c>
      <c r="D16242" t="s">
        <v>107881</v>
      </c>
      <c r="E16242" t="s">
        <v>107882</v>
      </c>
      <c r="F16242" t="s">
        <v>107883</v>
      </c>
      <c r="I16242" t="s">
        <v>107884</v>
      </c>
      <c r="J16242" t="s">
        <v>107885</v>
      </c>
      <c r="M16242" t="s">
        <v>112315</v>
      </c>
      <c r="N16242" t="s">
        <v>16314</v>
      </c>
      <c r="O16242" s="3" t="s">
        <v>107886</v>
      </c>
      <c r="P16242" t="s">
        <v>16314</v>
      </c>
      <c r="Q16242" t="s">
        <v>16314</v>
      </c>
      <c r="R16242" t="s">
        <v>107886</v>
      </c>
      <c r="S16242" s="4" t="str">
        <f t="shared" si="253"/>
        <v>1997</v>
      </c>
    </row>
    <row r="16243" spans="1:19" hidden="1" x14ac:dyDescent="0.35">
      <c r="A16243" t="s">
        <v>107882</v>
      </c>
      <c r="B16243" t="s">
        <v>107883</v>
      </c>
      <c r="C16243" t="s">
        <v>107887</v>
      </c>
      <c r="D16243" t="s">
        <v>107888</v>
      </c>
      <c r="E16243" t="s">
        <v>107889</v>
      </c>
      <c r="F16243" t="s">
        <v>107890</v>
      </c>
      <c r="I16243" t="s">
        <v>107891</v>
      </c>
      <c r="J16243" t="s">
        <v>107892</v>
      </c>
      <c r="M16243" t="s">
        <v>112315</v>
      </c>
      <c r="N16243" t="s">
        <v>16314</v>
      </c>
      <c r="O16243" s="3" t="s">
        <v>107893</v>
      </c>
      <c r="P16243" t="s">
        <v>16314</v>
      </c>
      <c r="Q16243" t="s">
        <v>16314</v>
      </c>
      <c r="R16243" t="s">
        <v>107893</v>
      </c>
      <c r="S16243" s="4" t="str">
        <f t="shared" si="253"/>
        <v>1997</v>
      </c>
    </row>
    <row r="16244" spans="1:19" hidden="1" x14ac:dyDescent="0.35">
      <c r="A16244" t="s">
        <v>107889</v>
      </c>
      <c r="B16244" t="s">
        <v>107890</v>
      </c>
      <c r="C16244" t="s">
        <v>107894</v>
      </c>
      <c r="D16244" t="s">
        <v>107895</v>
      </c>
      <c r="E16244" t="s">
        <v>107896</v>
      </c>
      <c r="F16244" t="s">
        <v>107897</v>
      </c>
      <c r="I16244" t="s">
        <v>107898</v>
      </c>
      <c r="J16244" t="s">
        <v>107899</v>
      </c>
      <c r="M16244" t="s">
        <v>112315</v>
      </c>
      <c r="N16244" t="s">
        <v>16314</v>
      </c>
      <c r="O16244" s="3" t="s">
        <v>107900</v>
      </c>
      <c r="P16244" t="s">
        <v>16314</v>
      </c>
      <c r="Q16244" t="s">
        <v>16314</v>
      </c>
      <c r="R16244" t="s">
        <v>107900</v>
      </c>
      <c r="S16244" s="4" t="str">
        <f t="shared" si="253"/>
        <v>1997</v>
      </c>
    </row>
    <row r="16245" spans="1:19" hidden="1" x14ac:dyDescent="0.35">
      <c r="A16245" t="s">
        <v>107896</v>
      </c>
      <c r="B16245" t="s">
        <v>107897</v>
      </c>
      <c r="C16245" t="s">
        <v>107901</v>
      </c>
      <c r="D16245" t="s">
        <v>107902</v>
      </c>
      <c r="E16245" t="s">
        <v>107903</v>
      </c>
      <c r="F16245" t="s">
        <v>107904</v>
      </c>
      <c r="I16245" t="s">
        <v>107905</v>
      </c>
      <c r="J16245" t="s">
        <v>107906</v>
      </c>
      <c r="M16245" t="s">
        <v>112315</v>
      </c>
      <c r="N16245" t="s">
        <v>16314</v>
      </c>
      <c r="O16245" s="3" t="s">
        <v>107907</v>
      </c>
      <c r="P16245" t="s">
        <v>16314</v>
      </c>
      <c r="Q16245" t="s">
        <v>16314</v>
      </c>
      <c r="R16245" t="s">
        <v>107907</v>
      </c>
      <c r="S16245" s="4" t="str">
        <f t="shared" si="253"/>
        <v>1997</v>
      </c>
    </row>
    <row r="16246" spans="1:19" hidden="1" x14ac:dyDescent="0.35">
      <c r="A16246" t="s">
        <v>107903</v>
      </c>
      <c r="B16246" t="s">
        <v>107904</v>
      </c>
      <c r="C16246" t="s">
        <v>107908</v>
      </c>
      <c r="D16246" t="s">
        <v>107909</v>
      </c>
      <c r="E16246" t="s">
        <v>107910</v>
      </c>
      <c r="F16246" t="s">
        <v>107911</v>
      </c>
      <c r="I16246" t="s">
        <v>107912</v>
      </c>
      <c r="J16246" t="s">
        <v>107913</v>
      </c>
      <c r="M16246" t="s">
        <v>112315</v>
      </c>
      <c r="N16246" t="s">
        <v>16314</v>
      </c>
      <c r="O16246" s="3" t="s">
        <v>107914</v>
      </c>
      <c r="P16246" t="s">
        <v>16314</v>
      </c>
      <c r="Q16246" t="s">
        <v>16314</v>
      </c>
      <c r="R16246" t="s">
        <v>107914</v>
      </c>
      <c r="S16246" s="4" t="str">
        <f t="shared" si="253"/>
        <v>1997</v>
      </c>
    </row>
    <row r="16247" spans="1:19" hidden="1" x14ac:dyDescent="0.35">
      <c r="A16247" t="s">
        <v>107910</v>
      </c>
      <c r="B16247" t="s">
        <v>107911</v>
      </c>
      <c r="C16247" t="s">
        <v>107915</v>
      </c>
      <c r="D16247" t="s">
        <v>107916</v>
      </c>
      <c r="E16247" t="s">
        <v>107917</v>
      </c>
      <c r="F16247" t="s">
        <v>107918</v>
      </c>
      <c r="I16247" t="s">
        <v>107919</v>
      </c>
      <c r="J16247" t="s">
        <v>107920</v>
      </c>
      <c r="M16247" t="s">
        <v>112308</v>
      </c>
      <c r="N16247" t="s">
        <v>16314</v>
      </c>
      <c r="O16247" s="3" t="s">
        <v>107921</v>
      </c>
      <c r="P16247" t="s">
        <v>16314</v>
      </c>
      <c r="Q16247" t="s">
        <v>16314</v>
      </c>
      <c r="R16247" t="s">
        <v>107921</v>
      </c>
      <c r="S16247" s="4" t="str">
        <f t="shared" si="253"/>
        <v>1997</v>
      </c>
    </row>
    <row r="16248" spans="1:19" hidden="1" x14ac:dyDescent="0.35">
      <c r="A16248" t="s">
        <v>107917</v>
      </c>
      <c r="B16248" t="s">
        <v>107918</v>
      </c>
      <c r="C16248" t="s">
        <v>107922</v>
      </c>
      <c r="D16248" t="s">
        <v>107923</v>
      </c>
      <c r="E16248" t="s">
        <v>107924</v>
      </c>
      <c r="F16248" t="s">
        <v>107925</v>
      </c>
      <c r="I16248" t="s">
        <v>107926</v>
      </c>
      <c r="J16248" t="s">
        <v>107927</v>
      </c>
      <c r="M16248" t="s">
        <v>112315</v>
      </c>
      <c r="N16248" t="s">
        <v>16314</v>
      </c>
      <c r="O16248" s="3" t="s">
        <v>107928</v>
      </c>
      <c r="P16248" t="s">
        <v>16314</v>
      </c>
      <c r="Q16248" t="s">
        <v>16314</v>
      </c>
      <c r="R16248" t="s">
        <v>107928</v>
      </c>
      <c r="S16248" s="4" t="str">
        <f t="shared" si="253"/>
        <v>1997</v>
      </c>
    </row>
    <row r="16249" spans="1:19" hidden="1" x14ac:dyDescent="0.35">
      <c r="A16249" t="s">
        <v>107924</v>
      </c>
      <c r="B16249" t="s">
        <v>107925</v>
      </c>
      <c r="C16249" t="s">
        <v>107929</v>
      </c>
      <c r="D16249" t="s">
        <v>107930</v>
      </c>
      <c r="E16249" t="s">
        <v>107931</v>
      </c>
      <c r="F16249" t="s">
        <v>107932</v>
      </c>
      <c r="I16249" t="s">
        <v>107933</v>
      </c>
      <c r="J16249" t="s">
        <v>107934</v>
      </c>
      <c r="M16249" t="s">
        <v>112315</v>
      </c>
      <c r="N16249" t="s">
        <v>16314</v>
      </c>
      <c r="O16249" s="3" t="s">
        <v>107935</v>
      </c>
      <c r="P16249" t="s">
        <v>16314</v>
      </c>
      <c r="Q16249" t="s">
        <v>16314</v>
      </c>
      <c r="R16249" t="s">
        <v>107935</v>
      </c>
      <c r="S16249" s="4" t="str">
        <f t="shared" si="253"/>
        <v>1997</v>
      </c>
    </row>
    <row r="16250" spans="1:19" ht="348" hidden="1" x14ac:dyDescent="0.35">
      <c r="A16250" t="s">
        <v>107931</v>
      </c>
      <c r="B16250" t="s">
        <v>107932</v>
      </c>
      <c r="C16250" t="s">
        <v>107936</v>
      </c>
      <c r="D16250" t="s">
        <v>107937</v>
      </c>
      <c r="E16250" t="s">
        <v>107938</v>
      </c>
      <c r="F16250" t="s">
        <v>107939</v>
      </c>
      <c r="I16250" t="s">
        <v>107940</v>
      </c>
      <c r="J16250" t="s">
        <v>107941</v>
      </c>
      <c r="K16250" s="2" t="s">
        <v>107942</v>
      </c>
      <c r="M16250" t="s">
        <v>16314</v>
      </c>
      <c r="N16250" t="s">
        <v>16314</v>
      </c>
      <c r="O16250" s="3" t="s">
        <v>107943</v>
      </c>
      <c r="P16250" t="s">
        <v>16314</v>
      </c>
      <c r="Q16250" t="s">
        <v>16314</v>
      </c>
      <c r="R16250" t="s">
        <v>107943</v>
      </c>
      <c r="S16250" s="4" t="str">
        <f t="shared" si="253"/>
        <v>1997</v>
      </c>
    </row>
    <row r="16251" spans="1:19" hidden="1" x14ac:dyDescent="0.35">
      <c r="A16251" t="s">
        <v>107938</v>
      </c>
      <c r="B16251" t="s">
        <v>107939</v>
      </c>
      <c r="C16251" t="s">
        <v>107944</v>
      </c>
      <c r="D16251" t="s">
        <v>107945</v>
      </c>
      <c r="E16251" s="1" t="s">
        <v>107946</v>
      </c>
      <c r="F16251" s="1" t="s">
        <v>107947</v>
      </c>
      <c r="I16251" t="s">
        <v>107948</v>
      </c>
      <c r="J16251" t="s">
        <v>107949</v>
      </c>
      <c r="M16251" t="s">
        <v>112297</v>
      </c>
      <c r="N16251" t="s">
        <v>16314</v>
      </c>
      <c r="O16251" s="3" t="s">
        <v>107950</v>
      </c>
      <c r="P16251" t="s">
        <v>16314</v>
      </c>
      <c r="Q16251" t="s">
        <v>16314</v>
      </c>
      <c r="R16251" t="s">
        <v>107950</v>
      </c>
      <c r="S16251" s="4" t="str">
        <f t="shared" si="253"/>
        <v>1997</v>
      </c>
    </row>
    <row r="16252" spans="1:19" hidden="1" x14ac:dyDescent="0.35">
      <c r="A16252" s="1" t="s">
        <v>107946</v>
      </c>
      <c r="B16252" s="1" t="s">
        <v>107947</v>
      </c>
      <c r="C16252" t="s">
        <v>107951</v>
      </c>
      <c r="D16252" t="s">
        <v>107952</v>
      </c>
      <c r="E16252" t="s">
        <v>107953</v>
      </c>
      <c r="F16252" t="s">
        <v>107954</v>
      </c>
      <c r="I16252" t="s">
        <v>107955</v>
      </c>
      <c r="J16252" t="s">
        <v>107956</v>
      </c>
      <c r="M16252" t="s">
        <v>112297</v>
      </c>
      <c r="N16252" t="s">
        <v>16314</v>
      </c>
      <c r="O16252" s="3" t="s">
        <v>107957</v>
      </c>
      <c r="P16252" t="s">
        <v>16314</v>
      </c>
      <c r="Q16252" t="s">
        <v>16314</v>
      </c>
      <c r="R16252" t="s">
        <v>107957</v>
      </c>
      <c r="S16252" s="4" t="str">
        <f t="shared" si="253"/>
        <v>1997</v>
      </c>
    </row>
    <row r="16253" spans="1:19" hidden="1" x14ac:dyDescent="0.35">
      <c r="A16253" t="s">
        <v>107953</v>
      </c>
      <c r="B16253" t="s">
        <v>107954</v>
      </c>
      <c r="C16253" t="s">
        <v>107958</v>
      </c>
      <c r="D16253" t="s">
        <v>107959</v>
      </c>
      <c r="E16253" t="s">
        <v>107960</v>
      </c>
      <c r="F16253" t="s">
        <v>107961</v>
      </c>
      <c r="I16253" t="s">
        <v>512</v>
      </c>
      <c r="J16253" t="s">
        <v>512</v>
      </c>
      <c r="M16253" t="s">
        <v>112297</v>
      </c>
      <c r="N16253" t="s">
        <v>16314</v>
      </c>
      <c r="O16253" s="3" t="s">
        <v>107962</v>
      </c>
      <c r="P16253" t="s">
        <v>16314</v>
      </c>
      <c r="Q16253" t="s">
        <v>16314</v>
      </c>
      <c r="R16253" t="s">
        <v>107962</v>
      </c>
      <c r="S16253" s="4" t="str">
        <f t="shared" si="253"/>
        <v>1997</v>
      </c>
    </row>
    <row r="16254" spans="1:19" hidden="1" x14ac:dyDescent="0.35">
      <c r="A16254" t="s">
        <v>107960</v>
      </c>
      <c r="B16254" t="s">
        <v>107961</v>
      </c>
      <c r="C16254" t="s">
        <v>107963</v>
      </c>
      <c r="D16254" t="s">
        <v>107964</v>
      </c>
      <c r="E16254" t="s">
        <v>107965</v>
      </c>
      <c r="F16254" t="s">
        <v>107966</v>
      </c>
      <c r="I16254" t="s">
        <v>107967</v>
      </c>
      <c r="J16254" t="s">
        <v>107968</v>
      </c>
      <c r="M16254" t="s">
        <v>112297</v>
      </c>
      <c r="N16254" t="s">
        <v>16314</v>
      </c>
      <c r="O16254" s="3" t="s">
        <v>107969</v>
      </c>
      <c r="P16254" t="s">
        <v>16314</v>
      </c>
      <c r="Q16254" t="s">
        <v>16314</v>
      </c>
      <c r="R16254" t="s">
        <v>107969</v>
      </c>
      <c r="S16254" s="4" t="str">
        <f t="shared" si="253"/>
        <v>1997</v>
      </c>
    </row>
    <row r="16255" spans="1:19" hidden="1" x14ac:dyDescent="0.35">
      <c r="A16255" t="s">
        <v>107965</v>
      </c>
      <c r="B16255" t="s">
        <v>107966</v>
      </c>
      <c r="C16255" t="s">
        <v>107970</v>
      </c>
      <c r="D16255" t="s">
        <v>107971</v>
      </c>
      <c r="E16255" t="s">
        <v>107972</v>
      </c>
      <c r="F16255" t="s">
        <v>107973</v>
      </c>
      <c r="I16255" t="s">
        <v>107974</v>
      </c>
      <c r="J16255" t="s">
        <v>107975</v>
      </c>
      <c r="M16255" t="s">
        <v>112323</v>
      </c>
      <c r="N16255" t="s">
        <v>16314</v>
      </c>
      <c r="O16255" s="3" t="s">
        <v>107976</v>
      </c>
      <c r="P16255" t="s">
        <v>16314</v>
      </c>
      <c r="Q16255" t="s">
        <v>16314</v>
      </c>
      <c r="R16255" t="s">
        <v>107976</v>
      </c>
      <c r="S16255" s="4" t="str">
        <f t="shared" si="253"/>
        <v>1997</v>
      </c>
    </row>
    <row r="16256" spans="1:19" hidden="1" x14ac:dyDescent="0.35">
      <c r="A16256" t="s">
        <v>107972</v>
      </c>
      <c r="B16256" t="s">
        <v>107973</v>
      </c>
      <c r="C16256" t="s">
        <v>107977</v>
      </c>
      <c r="D16256" t="s">
        <v>107978</v>
      </c>
      <c r="E16256" t="s">
        <v>107979</v>
      </c>
      <c r="F16256" t="s">
        <v>107980</v>
      </c>
      <c r="I16256" t="s">
        <v>107981</v>
      </c>
      <c r="J16256" t="s">
        <v>107982</v>
      </c>
      <c r="M16256" t="s">
        <v>112297</v>
      </c>
      <c r="N16256" t="s">
        <v>16314</v>
      </c>
      <c r="O16256" s="3" t="s">
        <v>107983</v>
      </c>
      <c r="P16256" t="s">
        <v>16314</v>
      </c>
      <c r="Q16256" t="s">
        <v>16314</v>
      </c>
      <c r="R16256" t="s">
        <v>107983</v>
      </c>
      <c r="S16256" s="4" t="str">
        <f t="shared" si="253"/>
        <v>1997</v>
      </c>
    </row>
    <row r="16257" spans="1:19" hidden="1" x14ac:dyDescent="0.35">
      <c r="A16257" t="s">
        <v>107979</v>
      </c>
      <c r="B16257" t="s">
        <v>107980</v>
      </c>
      <c r="C16257" t="s">
        <v>107984</v>
      </c>
      <c r="D16257" t="s">
        <v>107985</v>
      </c>
      <c r="E16257" t="s">
        <v>107986</v>
      </c>
      <c r="F16257" t="s">
        <v>107987</v>
      </c>
      <c r="I16257" t="s">
        <v>107988</v>
      </c>
      <c r="J16257" t="s">
        <v>107989</v>
      </c>
      <c r="M16257" t="s">
        <v>112314</v>
      </c>
      <c r="N16257" t="s">
        <v>16314</v>
      </c>
      <c r="O16257" s="3" t="s">
        <v>107990</v>
      </c>
      <c r="P16257" t="s">
        <v>16314</v>
      </c>
      <c r="Q16257" t="s">
        <v>16314</v>
      </c>
      <c r="R16257" t="s">
        <v>107990</v>
      </c>
      <c r="S16257" s="4" t="str">
        <f t="shared" si="253"/>
        <v>1997</v>
      </c>
    </row>
    <row r="16258" spans="1:19" hidden="1" x14ac:dyDescent="0.35">
      <c r="A16258" t="s">
        <v>107986</v>
      </c>
      <c r="B16258" t="s">
        <v>107987</v>
      </c>
      <c r="C16258" t="s">
        <v>107991</v>
      </c>
      <c r="D16258" t="s">
        <v>107992</v>
      </c>
      <c r="E16258" t="s">
        <v>107993</v>
      </c>
      <c r="F16258" t="s">
        <v>107994</v>
      </c>
      <c r="I16258" t="s">
        <v>107995</v>
      </c>
      <c r="J16258" t="s">
        <v>107996</v>
      </c>
      <c r="M16258" t="s">
        <v>112308</v>
      </c>
      <c r="N16258" t="s">
        <v>16314</v>
      </c>
      <c r="O16258" s="3" t="s">
        <v>107997</v>
      </c>
      <c r="P16258" t="s">
        <v>16314</v>
      </c>
      <c r="Q16258" t="s">
        <v>16314</v>
      </c>
      <c r="R16258" t="s">
        <v>107997</v>
      </c>
      <c r="S16258" s="4" t="str">
        <f t="shared" si="253"/>
        <v>1997</v>
      </c>
    </row>
    <row r="16259" spans="1:19" hidden="1" x14ac:dyDescent="0.35">
      <c r="A16259" t="s">
        <v>107993</v>
      </c>
      <c r="B16259" t="s">
        <v>107994</v>
      </c>
      <c r="C16259" t="s">
        <v>107998</v>
      </c>
      <c r="D16259" t="s">
        <v>107999</v>
      </c>
      <c r="E16259" t="s">
        <v>108000</v>
      </c>
      <c r="F16259" t="s">
        <v>108001</v>
      </c>
      <c r="I16259" t="s">
        <v>512</v>
      </c>
      <c r="J16259" t="s">
        <v>512</v>
      </c>
      <c r="M16259" t="s">
        <v>112297</v>
      </c>
      <c r="N16259" t="s">
        <v>16314</v>
      </c>
      <c r="O16259" s="3" t="s">
        <v>108002</v>
      </c>
      <c r="P16259" t="s">
        <v>16314</v>
      </c>
      <c r="Q16259" t="s">
        <v>16314</v>
      </c>
      <c r="R16259" t="s">
        <v>108002</v>
      </c>
      <c r="S16259" s="4" t="str">
        <f t="shared" ref="S16259:S16322" si="254">LEFT(RIGHT(R16259,19),4)</f>
        <v>1997</v>
      </c>
    </row>
    <row r="16260" spans="1:19" hidden="1" x14ac:dyDescent="0.35">
      <c r="A16260" t="s">
        <v>108000</v>
      </c>
      <c r="B16260" t="s">
        <v>108001</v>
      </c>
      <c r="C16260" t="s">
        <v>108003</v>
      </c>
      <c r="D16260" t="s">
        <v>108004</v>
      </c>
      <c r="E16260" t="s">
        <v>108005</v>
      </c>
      <c r="F16260" t="s">
        <v>108006</v>
      </c>
      <c r="I16260" t="s">
        <v>108007</v>
      </c>
      <c r="J16260" t="s">
        <v>108008</v>
      </c>
      <c r="M16260" t="s">
        <v>112297</v>
      </c>
      <c r="N16260" t="s">
        <v>16314</v>
      </c>
      <c r="O16260" s="3" t="s">
        <v>108009</v>
      </c>
      <c r="P16260" t="s">
        <v>16314</v>
      </c>
      <c r="Q16260" t="s">
        <v>16314</v>
      </c>
      <c r="R16260" t="s">
        <v>108009</v>
      </c>
      <c r="S16260" s="4" t="str">
        <f t="shared" si="254"/>
        <v>1997</v>
      </c>
    </row>
    <row r="16261" spans="1:19" hidden="1" x14ac:dyDescent="0.35">
      <c r="A16261" t="s">
        <v>108005</v>
      </c>
      <c r="B16261" t="s">
        <v>108006</v>
      </c>
      <c r="C16261" t="s">
        <v>108010</v>
      </c>
      <c r="D16261" t="s">
        <v>108011</v>
      </c>
      <c r="E16261" t="s">
        <v>108012</v>
      </c>
      <c r="F16261" t="s">
        <v>108013</v>
      </c>
      <c r="I16261" t="s">
        <v>108014</v>
      </c>
      <c r="J16261" t="s">
        <v>108015</v>
      </c>
      <c r="M16261" t="s">
        <v>112308</v>
      </c>
      <c r="N16261" t="s">
        <v>16314</v>
      </c>
      <c r="O16261" s="3" t="s">
        <v>108016</v>
      </c>
      <c r="P16261" t="s">
        <v>16314</v>
      </c>
      <c r="Q16261" t="s">
        <v>16314</v>
      </c>
      <c r="R16261" t="s">
        <v>108016</v>
      </c>
      <c r="S16261" s="4" t="str">
        <f t="shared" si="254"/>
        <v>1997</v>
      </c>
    </row>
    <row r="16262" spans="1:19" hidden="1" x14ac:dyDescent="0.35">
      <c r="A16262" t="s">
        <v>108012</v>
      </c>
      <c r="B16262" t="s">
        <v>108013</v>
      </c>
      <c r="C16262" t="s">
        <v>108017</v>
      </c>
      <c r="D16262" t="s">
        <v>108018</v>
      </c>
      <c r="E16262" t="s">
        <v>108019</v>
      </c>
      <c r="F16262" t="s">
        <v>108020</v>
      </c>
      <c r="I16262" t="s">
        <v>108021</v>
      </c>
      <c r="J16262" t="s">
        <v>108022</v>
      </c>
      <c r="M16262" t="s">
        <v>112315</v>
      </c>
      <c r="N16262" t="s">
        <v>16314</v>
      </c>
      <c r="O16262" s="3" t="s">
        <v>108023</v>
      </c>
      <c r="P16262" t="s">
        <v>16314</v>
      </c>
      <c r="Q16262" t="s">
        <v>16314</v>
      </c>
      <c r="R16262" t="s">
        <v>108023</v>
      </c>
      <c r="S16262" s="4" t="str">
        <f t="shared" si="254"/>
        <v>1997</v>
      </c>
    </row>
    <row r="16263" spans="1:19" hidden="1" x14ac:dyDescent="0.35">
      <c r="A16263" t="s">
        <v>108019</v>
      </c>
      <c r="B16263" t="s">
        <v>108020</v>
      </c>
      <c r="C16263" t="s">
        <v>108024</v>
      </c>
      <c r="D16263" t="s">
        <v>108025</v>
      </c>
      <c r="E16263" t="s">
        <v>108026</v>
      </c>
      <c r="F16263" t="s">
        <v>108027</v>
      </c>
      <c r="I16263" t="s">
        <v>108028</v>
      </c>
      <c r="J16263" t="s">
        <v>108029</v>
      </c>
      <c r="M16263" t="s">
        <v>112315</v>
      </c>
      <c r="N16263" t="s">
        <v>16314</v>
      </c>
      <c r="O16263" s="3" t="s">
        <v>108030</v>
      </c>
      <c r="P16263" t="s">
        <v>16314</v>
      </c>
      <c r="Q16263" t="s">
        <v>16314</v>
      </c>
      <c r="R16263" t="s">
        <v>108030</v>
      </c>
      <c r="S16263" s="4" t="str">
        <f t="shared" si="254"/>
        <v>1997</v>
      </c>
    </row>
    <row r="16264" spans="1:19" hidden="1" x14ac:dyDescent="0.35">
      <c r="A16264" t="s">
        <v>108026</v>
      </c>
      <c r="B16264" t="s">
        <v>108027</v>
      </c>
      <c r="C16264" t="s">
        <v>108031</v>
      </c>
      <c r="D16264" t="s">
        <v>108032</v>
      </c>
      <c r="E16264" t="s">
        <v>108033</v>
      </c>
      <c r="F16264" t="s">
        <v>108034</v>
      </c>
      <c r="I16264" t="s">
        <v>108035</v>
      </c>
      <c r="J16264" t="s">
        <v>108036</v>
      </c>
      <c r="M16264" t="s">
        <v>112315</v>
      </c>
      <c r="N16264" t="s">
        <v>16314</v>
      </c>
      <c r="O16264" s="3" t="s">
        <v>108037</v>
      </c>
      <c r="P16264" t="s">
        <v>16314</v>
      </c>
      <c r="Q16264" t="s">
        <v>16314</v>
      </c>
      <c r="R16264" t="s">
        <v>108037</v>
      </c>
      <c r="S16264" s="4" t="str">
        <f t="shared" si="254"/>
        <v>1997</v>
      </c>
    </row>
    <row r="16265" spans="1:19" hidden="1" x14ac:dyDescent="0.35">
      <c r="A16265" t="s">
        <v>108033</v>
      </c>
      <c r="B16265" t="s">
        <v>108034</v>
      </c>
      <c r="C16265" t="s">
        <v>108038</v>
      </c>
      <c r="D16265" t="s">
        <v>108039</v>
      </c>
      <c r="E16265" t="s">
        <v>108040</v>
      </c>
      <c r="F16265" t="s">
        <v>108041</v>
      </c>
      <c r="I16265" t="s">
        <v>108042</v>
      </c>
      <c r="J16265" t="s">
        <v>108043</v>
      </c>
      <c r="M16265" t="s">
        <v>112315</v>
      </c>
      <c r="N16265" t="s">
        <v>16314</v>
      </c>
      <c r="O16265" s="3" t="s">
        <v>108044</v>
      </c>
      <c r="P16265" t="s">
        <v>16314</v>
      </c>
      <c r="Q16265" t="s">
        <v>16314</v>
      </c>
      <c r="R16265" t="s">
        <v>108044</v>
      </c>
      <c r="S16265" s="4" t="str">
        <f t="shared" si="254"/>
        <v>1997</v>
      </c>
    </row>
    <row r="16266" spans="1:19" hidden="1" x14ac:dyDescent="0.35">
      <c r="A16266" t="s">
        <v>108040</v>
      </c>
      <c r="B16266" t="s">
        <v>108041</v>
      </c>
      <c r="C16266" t="s">
        <v>108045</v>
      </c>
      <c r="D16266" t="s">
        <v>108046</v>
      </c>
      <c r="E16266" t="s">
        <v>108047</v>
      </c>
      <c r="F16266" t="s">
        <v>108048</v>
      </c>
      <c r="I16266" t="s">
        <v>108049</v>
      </c>
      <c r="J16266" t="s">
        <v>108050</v>
      </c>
      <c r="M16266" t="s">
        <v>112323</v>
      </c>
      <c r="N16266" t="s">
        <v>16314</v>
      </c>
      <c r="O16266" s="3" t="s">
        <v>108051</v>
      </c>
      <c r="P16266" t="s">
        <v>16314</v>
      </c>
      <c r="Q16266" t="s">
        <v>16314</v>
      </c>
      <c r="R16266" t="s">
        <v>108051</v>
      </c>
      <c r="S16266" s="4" t="str">
        <f t="shared" si="254"/>
        <v>1997</v>
      </c>
    </row>
    <row r="16267" spans="1:19" hidden="1" x14ac:dyDescent="0.35">
      <c r="A16267" t="s">
        <v>108047</v>
      </c>
      <c r="B16267" t="s">
        <v>108048</v>
      </c>
      <c r="C16267" t="s">
        <v>108052</v>
      </c>
      <c r="D16267" t="s">
        <v>108053</v>
      </c>
      <c r="E16267" t="s">
        <v>108054</v>
      </c>
      <c r="F16267" t="s">
        <v>108055</v>
      </c>
      <c r="I16267" t="s">
        <v>108056</v>
      </c>
      <c r="J16267" t="s">
        <v>108057</v>
      </c>
      <c r="M16267" t="s">
        <v>112297</v>
      </c>
      <c r="N16267" t="s">
        <v>16314</v>
      </c>
      <c r="O16267" s="3" t="s">
        <v>108058</v>
      </c>
      <c r="P16267" t="s">
        <v>16314</v>
      </c>
      <c r="Q16267" t="s">
        <v>16314</v>
      </c>
      <c r="R16267" t="s">
        <v>108058</v>
      </c>
      <c r="S16267" s="4" t="str">
        <f t="shared" si="254"/>
        <v>1997</v>
      </c>
    </row>
    <row r="16268" spans="1:19" ht="29" hidden="1" x14ac:dyDescent="0.35">
      <c r="A16268" t="s">
        <v>108054</v>
      </c>
      <c r="B16268" t="s">
        <v>108055</v>
      </c>
      <c r="C16268" t="s">
        <v>108059</v>
      </c>
      <c r="D16268" t="s">
        <v>108060</v>
      </c>
      <c r="E16268" t="s">
        <v>108061</v>
      </c>
      <c r="F16268" t="s">
        <v>108062</v>
      </c>
      <c r="I16268" t="s">
        <v>108063</v>
      </c>
      <c r="J16268" t="s">
        <v>108064</v>
      </c>
      <c r="K16268" s="2" t="s">
        <v>78795</v>
      </c>
      <c r="M16268" t="s">
        <v>16314</v>
      </c>
      <c r="N16268" t="s">
        <v>16314</v>
      </c>
      <c r="O16268" s="3" t="s">
        <v>108065</v>
      </c>
      <c r="P16268" t="s">
        <v>16314</v>
      </c>
      <c r="Q16268" t="s">
        <v>16314</v>
      </c>
      <c r="R16268" t="s">
        <v>108065</v>
      </c>
      <c r="S16268" s="4" t="str">
        <f t="shared" si="254"/>
        <v>1997</v>
      </c>
    </row>
    <row r="16269" spans="1:19" hidden="1" x14ac:dyDescent="0.35">
      <c r="A16269" t="s">
        <v>108061</v>
      </c>
      <c r="B16269" t="s">
        <v>108062</v>
      </c>
      <c r="C16269" t="s">
        <v>108066</v>
      </c>
      <c r="D16269" t="s">
        <v>108067</v>
      </c>
      <c r="E16269" t="s">
        <v>108068</v>
      </c>
      <c r="F16269" t="s">
        <v>108069</v>
      </c>
      <c r="I16269" t="s">
        <v>108070</v>
      </c>
      <c r="J16269" t="s">
        <v>108071</v>
      </c>
      <c r="M16269" t="s">
        <v>112297</v>
      </c>
      <c r="N16269" t="s">
        <v>16314</v>
      </c>
      <c r="O16269" s="3" t="s">
        <v>108072</v>
      </c>
      <c r="P16269" t="s">
        <v>16314</v>
      </c>
      <c r="Q16269" t="s">
        <v>16314</v>
      </c>
      <c r="R16269" t="s">
        <v>108072</v>
      </c>
      <c r="S16269" s="4" t="str">
        <f t="shared" si="254"/>
        <v>1997</v>
      </c>
    </row>
    <row r="16270" spans="1:19" ht="130.5" hidden="1" x14ac:dyDescent="0.35">
      <c r="A16270" t="s">
        <v>108068</v>
      </c>
      <c r="B16270" t="s">
        <v>108069</v>
      </c>
      <c r="C16270" t="s">
        <v>108073</v>
      </c>
      <c r="D16270" t="s">
        <v>108074</v>
      </c>
      <c r="E16270" t="s">
        <v>108075</v>
      </c>
      <c r="F16270" t="s">
        <v>108076</v>
      </c>
      <c r="I16270" t="s">
        <v>108077</v>
      </c>
      <c r="J16270" t="s">
        <v>108078</v>
      </c>
      <c r="K16270" s="2" t="s">
        <v>108079</v>
      </c>
      <c r="M16270" t="s">
        <v>16314</v>
      </c>
      <c r="N16270" t="s">
        <v>16314</v>
      </c>
      <c r="O16270" s="3" t="s">
        <v>108080</v>
      </c>
      <c r="P16270" t="s">
        <v>16314</v>
      </c>
      <c r="Q16270" t="s">
        <v>16314</v>
      </c>
      <c r="R16270" t="s">
        <v>108080</v>
      </c>
      <c r="S16270" s="4" t="str">
        <f t="shared" si="254"/>
        <v>1997</v>
      </c>
    </row>
    <row r="16271" spans="1:19" hidden="1" x14ac:dyDescent="0.35">
      <c r="A16271" t="s">
        <v>108075</v>
      </c>
      <c r="B16271" t="s">
        <v>108076</v>
      </c>
      <c r="C16271" t="s">
        <v>108081</v>
      </c>
      <c r="D16271" t="s">
        <v>108082</v>
      </c>
      <c r="E16271" t="s">
        <v>108083</v>
      </c>
      <c r="F16271" t="s">
        <v>108084</v>
      </c>
      <c r="I16271" t="s">
        <v>108085</v>
      </c>
      <c r="J16271" t="s">
        <v>108086</v>
      </c>
      <c r="M16271" t="s">
        <v>112308</v>
      </c>
      <c r="N16271" t="s">
        <v>16314</v>
      </c>
      <c r="O16271" s="3" t="s">
        <v>108087</v>
      </c>
      <c r="P16271" t="s">
        <v>16314</v>
      </c>
      <c r="Q16271" t="s">
        <v>16314</v>
      </c>
      <c r="R16271" t="s">
        <v>108087</v>
      </c>
      <c r="S16271" s="4" t="str">
        <f t="shared" si="254"/>
        <v>1997</v>
      </c>
    </row>
    <row r="16272" spans="1:19" hidden="1" x14ac:dyDescent="0.35">
      <c r="A16272" t="s">
        <v>108083</v>
      </c>
      <c r="B16272" t="s">
        <v>108084</v>
      </c>
      <c r="C16272" t="s">
        <v>108088</v>
      </c>
      <c r="D16272" t="s">
        <v>108089</v>
      </c>
      <c r="E16272" t="s">
        <v>108090</v>
      </c>
      <c r="F16272" t="s">
        <v>108091</v>
      </c>
      <c r="I16272" t="s">
        <v>108092</v>
      </c>
      <c r="J16272" t="s">
        <v>108093</v>
      </c>
      <c r="M16272" t="s">
        <v>112308</v>
      </c>
      <c r="N16272" t="s">
        <v>16314</v>
      </c>
      <c r="O16272" s="3" t="s">
        <v>108094</v>
      </c>
      <c r="P16272" t="s">
        <v>16314</v>
      </c>
      <c r="Q16272" t="s">
        <v>16314</v>
      </c>
      <c r="R16272" t="s">
        <v>108094</v>
      </c>
      <c r="S16272" s="4" t="str">
        <f t="shared" si="254"/>
        <v>1997</v>
      </c>
    </row>
    <row r="16273" spans="1:19" hidden="1" x14ac:dyDescent="0.35">
      <c r="A16273" t="s">
        <v>108090</v>
      </c>
      <c r="B16273" t="s">
        <v>108091</v>
      </c>
      <c r="C16273" t="s">
        <v>108095</v>
      </c>
      <c r="D16273" t="s">
        <v>108096</v>
      </c>
      <c r="E16273" t="s">
        <v>108097</v>
      </c>
      <c r="F16273" t="s">
        <v>108098</v>
      </c>
      <c r="I16273" t="s">
        <v>108099</v>
      </c>
      <c r="J16273" t="s">
        <v>108100</v>
      </c>
      <c r="M16273" t="s">
        <v>112314</v>
      </c>
      <c r="N16273" t="s">
        <v>16314</v>
      </c>
      <c r="O16273" s="3" t="s">
        <v>108101</v>
      </c>
      <c r="P16273" t="s">
        <v>16314</v>
      </c>
      <c r="Q16273" t="s">
        <v>16314</v>
      </c>
      <c r="R16273" t="s">
        <v>108101</v>
      </c>
      <c r="S16273" s="4" t="str">
        <f t="shared" si="254"/>
        <v>1997</v>
      </c>
    </row>
    <row r="16274" spans="1:19" hidden="1" x14ac:dyDescent="0.35">
      <c r="A16274" t="s">
        <v>108097</v>
      </c>
      <c r="B16274" t="s">
        <v>108098</v>
      </c>
      <c r="C16274" t="s">
        <v>108102</v>
      </c>
      <c r="D16274" t="s">
        <v>108103</v>
      </c>
      <c r="E16274" t="s">
        <v>108104</v>
      </c>
      <c r="F16274" t="s">
        <v>108105</v>
      </c>
      <c r="I16274" t="s">
        <v>108106</v>
      </c>
      <c r="J16274" t="s">
        <v>108107</v>
      </c>
      <c r="M16274" t="s">
        <v>112308</v>
      </c>
      <c r="N16274" t="s">
        <v>16314</v>
      </c>
      <c r="O16274" s="3" t="s">
        <v>108108</v>
      </c>
      <c r="P16274" t="s">
        <v>16314</v>
      </c>
      <c r="Q16274" t="s">
        <v>16314</v>
      </c>
      <c r="R16274" t="s">
        <v>108108</v>
      </c>
      <c r="S16274" s="4" t="str">
        <f t="shared" si="254"/>
        <v>1997</v>
      </c>
    </row>
    <row r="16275" spans="1:19" ht="72.5" hidden="1" x14ac:dyDescent="0.35">
      <c r="A16275" t="s">
        <v>108104</v>
      </c>
      <c r="B16275" t="s">
        <v>108105</v>
      </c>
      <c r="C16275" t="s">
        <v>108109</v>
      </c>
      <c r="D16275" t="s">
        <v>108110</v>
      </c>
      <c r="E16275" t="s">
        <v>108111</v>
      </c>
      <c r="F16275" t="s">
        <v>108112</v>
      </c>
      <c r="I16275" t="s">
        <v>108113</v>
      </c>
      <c r="J16275" t="s">
        <v>108114</v>
      </c>
      <c r="K16275" s="2" t="s">
        <v>108115</v>
      </c>
      <c r="M16275" t="s">
        <v>16314</v>
      </c>
      <c r="N16275" t="s">
        <v>16314</v>
      </c>
      <c r="O16275" s="3" t="s">
        <v>108116</v>
      </c>
      <c r="P16275" t="s">
        <v>16314</v>
      </c>
      <c r="Q16275" t="s">
        <v>16314</v>
      </c>
      <c r="R16275" t="s">
        <v>108116</v>
      </c>
      <c r="S16275" s="4" t="str">
        <f t="shared" si="254"/>
        <v>1997</v>
      </c>
    </row>
    <row r="16276" spans="1:19" hidden="1" x14ac:dyDescent="0.35">
      <c r="A16276" t="s">
        <v>108111</v>
      </c>
      <c r="B16276" t="s">
        <v>108112</v>
      </c>
      <c r="C16276" t="s">
        <v>108117</v>
      </c>
      <c r="D16276" t="s">
        <v>108118</v>
      </c>
      <c r="E16276" t="s">
        <v>108119</v>
      </c>
      <c r="F16276" t="s">
        <v>108120</v>
      </c>
      <c r="I16276" t="s">
        <v>108121</v>
      </c>
      <c r="J16276" t="s">
        <v>108122</v>
      </c>
      <c r="M16276" t="s">
        <v>112308</v>
      </c>
      <c r="N16276" t="s">
        <v>16314</v>
      </c>
      <c r="O16276" s="3" t="s">
        <v>108123</v>
      </c>
      <c r="P16276" t="s">
        <v>16314</v>
      </c>
      <c r="Q16276" t="s">
        <v>16314</v>
      </c>
      <c r="R16276" t="s">
        <v>108123</v>
      </c>
      <c r="S16276" s="4" t="str">
        <f t="shared" si="254"/>
        <v>1997</v>
      </c>
    </row>
    <row r="16277" spans="1:19" hidden="1" x14ac:dyDescent="0.35">
      <c r="A16277" t="s">
        <v>108119</v>
      </c>
      <c r="B16277" t="s">
        <v>108120</v>
      </c>
      <c r="C16277" t="s">
        <v>108124</v>
      </c>
      <c r="D16277" t="s">
        <v>108125</v>
      </c>
      <c r="E16277" t="s">
        <v>108126</v>
      </c>
      <c r="F16277" t="s">
        <v>108127</v>
      </c>
      <c r="I16277" t="s">
        <v>108128</v>
      </c>
      <c r="J16277" t="s">
        <v>108129</v>
      </c>
      <c r="M16277" t="s">
        <v>112297</v>
      </c>
      <c r="N16277" t="s">
        <v>16314</v>
      </c>
      <c r="O16277" s="3" t="s">
        <v>108130</v>
      </c>
      <c r="P16277" t="s">
        <v>16314</v>
      </c>
      <c r="Q16277" t="s">
        <v>16314</v>
      </c>
      <c r="R16277" t="s">
        <v>108130</v>
      </c>
      <c r="S16277" s="4" t="str">
        <f t="shared" si="254"/>
        <v>1997</v>
      </c>
    </row>
    <row r="16278" spans="1:19" hidden="1" x14ac:dyDescent="0.35">
      <c r="A16278" t="s">
        <v>108126</v>
      </c>
      <c r="B16278" t="s">
        <v>108127</v>
      </c>
      <c r="C16278" t="s">
        <v>108131</v>
      </c>
      <c r="D16278" t="s">
        <v>108132</v>
      </c>
      <c r="E16278" t="s">
        <v>108133</v>
      </c>
      <c r="F16278">
        <v>792031295</v>
      </c>
      <c r="I16278" t="s">
        <v>108134</v>
      </c>
      <c r="J16278" t="s">
        <v>108135</v>
      </c>
      <c r="M16278" t="s">
        <v>112300</v>
      </c>
      <c r="N16278" t="s">
        <v>16314</v>
      </c>
      <c r="O16278" s="3" t="s">
        <v>108136</v>
      </c>
      <c r="P16278" t="s">
        <v>16314</v>
      </c>
      <c r="Q16278" t="s">
        <v>16314</v>
      </c>
      <c r="R16278" t="s">
        <v>108136</v>
      </c>
      <c r="S16278" s="4" t="str">
        <f t="shared" si="254"/>
        <v>1997</v>
      </c>
    </row>
    <row r="16279" spans="1:19" ht="29" hidden="1" x14ac:dyDescent="0.35">
      <c r="A16279" t="s">
        <v>108133</v>
      </c>
      <c r="B16279">
        <v>792031295</v>
      </c>
      <c r="C16279" t="s">
        <v>108137</v>
      </c>
      <c r="D16279">
        <v>119130643</v>
      </c>
      <c r="E16279" t="s">
        <v>108138</v>
      </c>
      <c r="F16279" t="s">
        <v>108139</v>
      </c>
      <c r="I16279" t="s">
        <v>108140</v>
      </c>
      <c r="J16279" t="s">
        <v>108141</v>
      </c>
      <c r="K16279" s="2" t="s">
        <v>78795</v>
      </c>
      <c r="M16279" t="s">
        <v>16314</v>
      </c>
      <c r="N16279" t="s">
        <v>16314</v>
      </c>
      <c r="O16279" s="3" t="s">
        <v>108142</v>
      </c>
      <c r="P16279" t="s">
        <v>16314</v>
      </c>
      <c r="Q16279" t="s">
        <v>16314</v>
      </c>
      <c r="R16279" t="s">
        <v>108142</v>
      </c>
      <c r="S16279" s="4" t="str">
        <f t="shared" si="254"/>
        <v>1997</v>
      </c>
    </row>
    <row r="16280" spans="1:19" hidden="1" x14ac:dyDescent="0.35">
      <c r="A16280" t="s">
        <v>108138</v>
      </c>
      <c r="B16280" t="s">
        <v>108139</v>
      </c>
      <c r="C16280" t="s">
        <v>108143</v>
      </c>
      <c r="D16280" t="s">
        <v>108144</v>
      </c>
      <c r="E16280" t="s">
        <v>108145</v>
      </c>
      <c r="F16280" t="s">
        <v>108146</v>
      </c>
      <c r="I16280" t="s">
        <v>108147</v>
      </c>
      <c r="J16280" t="s">
        <v>108148</v>
      </c>
      <c r="M16280" t="s">
        <v>112308</v>
      </c>
      <c r="N16280" t="s">
        <v>16314</v>
      </c>
      <c r="O16280" s="3" t="s">
        <v>108149</v>
      </c>
      <c r="P16280" t="s">
        <v>16314</v>
      </c>
      <c r="Q16280" t="s">
        <v>16314</v>
      </c>
      <c r="R16280" t="s">
        <v>108149</v>
      </c>
      <c r="S16280" s="4" t="str">
        <f t="shared" si="254"/>
        <v>1997</v>
      </c>
    </row>
    <row r="16281" spans="1:19" ht="29" hidden="1" x14ac:dyDescent="0.35">
      <c r="A16281" t="s">
        <v>108145</v>
      </c>
      <c r="B16281" t="s">
        <v>108146</v>
      </c>
      <c r="C16281" t="s">
        <v>108150</v>
      </c>
      <c r="D16281" t="s">
        <v>108151</v>
      </c>
      <c r="E16281" t="s">
        <v>108152</v>
      </c>
      <c r="F16281" t="s">
        <v>108153</v>
      </c>
      <c r="I16281" t="s">
        <v>108154</v>
      </c>
      <c r="J16281" t="s">
        <v>108155</v>
      </c>
      <c r="K16281" s="2" t="s">
        <v>78795</v>
      </c>
      <c r="M16281" t="s">
        <v>16314</v>
      </c>
      <c r="N16281" t="s">
        <v>16314</v>
      </c>
      <c r="O16281" s="3" t="s">
        <v>108156</v>
      </c>
      <c r="P16281" t="s">
        <v>16314</v>
      </c>
      <c r="Q16281" t="s">
        <v>16314</v>
      </c>
      <c r="R16281" t="s">
        <v>108156</v>
      </c>
      <c r="S16281" s="4" t="str">
        <f t="shared" si="254"/>
        <v>1997</v>
      </c>
    </row>
    <row r="16282" spans="1:19" ht="29" hidden="1" x14ac:dyDescent="0.35">
      <c r="A16282" t="s">
        <v>108152</v>
      </c>
      <c r="B16282" t="s">
        <v>108153</v>
      </c>
      <c r="C16282" t="s">
        <v>108157</v>
      </c>
      <c r="D16282" t="s">
        <v>108158</v>
      </c>
      <c r="E16282" t="s">
        <v>108159</v>
      </c>
      <c r="F16282" t="s">
        <v>108160</v>
      </c>
      <c r="I16282" t="s">
        <v>108161</v>
      </c>
      <c r="J16282" t="s">
        <v>108162</v>
      </c>
      <c r="K16282" s="2" t="s">
        <v>78795</v>
      </c>
      <c r="M16282" t="s">
        <v>16314</v>
      </c>
      <c r="N16282" t="s">
        <v>16314</v>
      </c>
      <c r="O16282" s="3" t="s">
        <v>108163</v>
      </c>
      <c r="P16282" t="s">
        <v>16314</v>
      </c>
      <c r="Q16282" t="s">
        <v>16314</v>
      </c>
      <c r="R16282" t="s">
        <v>108163</v>
      </c>
      <c r="S16282" s="4" t="str">
        <f t="shared" si="254"/>
        <v>1997</v>
      </c>
    </row>
    <row r="16283" spans="1:19" hidden="1" x14ac:dyDescent="0.35">
      <c r="A16283" t="s">
        <v>108159</v>
      </c>
      <c r="B16283" t="s">
        <v>108160</v>
      </c>
      <c r="C16283" t="s">
        <v>108164</v>
      </c>
      <c r="D16283" t="s">
        <v>108165</v>
      </c>
      <c r="E16283" t="s">
        <v>108166</v>
      </c>
      <c r="F16283" t="s">
        <v>108167</v>
      </c>
      <c r="I16283" t="s">
        <v>106123</v>
      </c>
      <c r="J16283" t="s">
        <v>106124</v>
      </c>
      <c r="M16283" t="s">
        <v>112323</v>
      </c>
      <c r="N16283" t="s">
        <v>16314</v>
      </c>
      <c r="O16283" s="3" t="s">
        <v>108168</v>
      </c>
      <c r="P16283" t="s">
        <v>16314</v>
      </c>
      <c r="Q16283" t="s">
        <v>16314</v>
      </c>
      <c r="R16283" t="s">
        <v>108168</v>
      </c>
      <c r="S16283" s="4" t="str">
        <f t="shared" si="254"/>
        <v>1997</v>
      </c>
    </row>
    <row r="16284" spans="1:19" hidden="1" x14ac:dyDescent="0.35">
      <c r="A16284" t="s">
        <v>108166</v>
      </c>
      <c r="B16284" t="s">
        <v>108167</v>
      </c>
      <c r="C16284" t="s">
        <v>108169</v>
      </c>
      <c r="D16284" t="s">
        <v>108170</v>
      </c>
      <c r="E16284" t="s">
        <v>108171</v>
      </c>
      <c r="F16284" t="s">
        <v>108172</v>
      </c>
      <c r="I16284" t="s">
        <v>108173</v>
      </c>
      <c r="J16284" t="s">
        <v>108174</v>
      </c>
      <c r="M16284" t="s">
        <v>112308</v>
      </c>
      <c r="N16284" t="s">
        <v>16314</v>
      </c>
      <c r="O16284" s="3" t="s">
        <v>108175</v>
      </c>
      <c r="P16284" t="s">
        <v>16314</v>
      </c>
      <c r="Q16284" t="s">
        <v>16314</v>
      </c>
      <c r="R16284" t="s">
        <v>108175</v>
      </c>
      <c r="S16284" s="4" t="str">
        <f t="shared" si="254"/>
        <v>1997</v>
      </c>
    </row>
    <row r="16285" spans="1:19" hidden="1" x14ac:dyDescent="0.35">
      <c r="A16285" t="s">
        <v>108171</v>
      </c>
      <c r="B16285" t="s">
        <v>108172</v>
      </c>
      <c r="C16285" t="s">
        <v>108176</v>
      </c>
      <c r="D16285" t="s">
        <v>108177</v>
      </c>
      <c r="E16285" t="s">
        <v>108178</v>
      </c>
      <c r="F16285" t="s">
        <v>108179</v>
      </c>
      <c r="I16285" t="s">
        <v>108180</v>
      </c>
      <c r="J16285" t="s">
        <v>108181</v>
      </c>
      <c r="M16285" t="s">
        <v>112308</v>
      </c>
      <c r="N16285" t="s">
        <v>16314</v>
      </c>
      <c r="O16285" s="3" t="s">
        <v>108182</v>
      </c>
      <c r="P16285" t="s">
        <v>16314</v>
      </c>
      <c r="Q16285" t="s">
        <v>16314</v>
      </c>
      <c r="R16285" t="s">
        <v>108182</v>
      </c>
      <c r="S16285" s="4" t="str">
        <f t="shared" si="254"/>
        <v>1997</v>
      </c>
    </row>
    <row r="16286" spans="1:19" hidden="1" x14ac:dyDescent="0.35">
      <c r="A16286" t="s">
        <v>108178</v>
      </c>
      <c r="B16286" t="s">
        <v>108179</v>
      </c>
      <c r="C16286" t="s">
        <v>108183</v>
      </c>
      <c r="D16286" t="s">
        <v>108184</v>
      </c>
      <c r="E16286" t="s">
        <v>108185</v>
      </c>
      <c r="F16286" t="s">
        <v>108186</v>
      </c>
      <c r="I16286" t="s">
        <v>108187</v>
      </c>
      <c r="J16286" t="s">
        <v>108188</v>
      </c>
      <c r="M16286" t="s">
        <v>112308</v>
      </c>
      <c r="N16286" t="s">
        <v>16314</v>
      </c>
      <c r="O16286" s="3" t="s">
        <v>108189</v>
      </c>
      <c r="P16286" t="s">
        <v>16314</v>
      </c>
      <c r="Q16286" t="s">
        <v>16314</v>
      </c>
      <c r="R16286" t="s">
        <v>108189</v>
      </c>
      <c r="S16286" s="4" t="str">
        <f t="shared" si="254"/>
        <v>1997</v>
      </c>
    </row>
    <row r="16287" spans="1:19" hidden="1" x14ac:dyDescent="0.35">
      <c r="A16287" t="s">
        <v>108185</v>
      </c>
      <c r="B16287" t="s">
        <v>108186</v>
      </c>
      <c r="C16287" t="s">
        <v>108190</v>
      </c>
      <c r="D16287" t="s">
        <v>108191</v>
      </c>
      <c r="E16287" t="s">
        <v>108192</v>
      </c>
      <c r="F16287" t="s">
        <v>108193</v>
      </c>
      <c r="I16287" t="s">
        <v>108194</v>
      </c>
      <c r="J16287" t="s">
        <v>108195</v>
      </c>
      <c r="M16287" t="s">
        <v>112323</v>
      </c>
      <c r="N16287" t="s">
        <v>16314</v>
      </c>
      <c r="O16287" s="3" t="s">
        <v>108196</v>
      </c>
      <c r="P16287" t="s">
        <v>16314</v>
      </c>
      <c r="Q16287" t="s">
        <v>16314</v>
      </c>
      <c r="R16287" t="s">
        <v>108196</v>
      </c>
      <c r="S16287" s="4" t="str">
        <f t="shared" si="254"/>
        <v>1997</v>
      </c>
    </row>
    <row r="16288" spans="1:19" hidden="1" x14ac:dyDescent="0.35">
      <c r="A16288" t="s">
        <v>108192</v>
      </c>
      <c r="B16288" t="s">
        <v>108193</v>
      </c>
      <c r="C16288" t="s">
        <v>108197</v>
      </c>
      <c r="D16288" t="s">
        <v>108198</v>
      </c>
      <c r="E16288" t="s">
        <v>108199</v>
      </c>
      <c r="F16288" t="s">
        <v>108200</v>
      </c>
      <c r="I16288" t="s">
        <v>108201</v>
      </c>
      <c r="J16288" t="s">
        <v>108202</v>
      </c>
      <c r="M16288" t="s">
        <v>112308</v>
      </c>
      <c r="N16288" t="s">
        <v>16314</v>
      </c>
      <c r="O16288" s="3" t="s">
        <v>108203</v>
      </c>
      <c r="P16288" t="s">
        <v>16314</v>
      </c>
      <c r="Q16288" t="s">
        <v>16314</v>
      </c>
      <c r="R16288" t="s">
        <v>108203</v>
      </c>
      <c r="S16288" s="4" t="str">
        <f t="shared" si="254"/>
        <v>1997</v>
      </c>
    </row>
    <row r="16289" spans="1:19" hidden="1" x14ac:dyDescent="0.35">
      <c r="A16289" t="s">
        <v>108199</v>
      </c>
      <c r="B16289" t="s">
        <v>108200</v>
      </c>
      <c r="C16289" t="s">
        <v>108204</v>
      </c>
      <c r="D16289" t="s">
        <v>108205</v>
      </c>
      <c r="E16289" t="s">
        <v>108206</v>
      </c>
      <c r="F16289" t="s">
        <v>108207</v>
      </c>
      <c r="I16289" t="s">
        <v>108208</v>
      </c>
      <c r="J16289" t="s">
        <v>108209</v>
      </c>
      <c r="M16289" t="s">
        <v>112308</v>
      </c>
      <c r="N16289" t="s">
        <v>16314</v>
      </c>
      <c r="O16289" s="3" t="s">
        <v>108210</v>
      </c>
      <c r="P16289" t="s">
        <v>16314</v>
      </c>
      <c r="Q16289" t="s">
        <v>16314</v>
      </c>
      <c r="R16289" t="s">
        <v>108210</v>
      </c>
      <c r="S16289" s="4" t="str">
        <f t="shared" si="254"/>
        <v>1997</v>
      </c>
    </row>
    <row r="16290" spans="1:19" hidden="1" x14ac:dyDescent="0.35">
      <c r="A16290" t="s">
        <v>108206</v>
      </c>
      <c r="B16290" t="s">
        <v>108207</v>
      </c>
      <c r="C16290" t="s">
        <v>108211</v>
      </c>
      <c r="D16290" t="s">
        <v>108212</v>
      </c>
      <c r="E16290" t="s">
        <v>108213</v>
      </c>
      <c r="F16290" t="s">
        <v>108214</v>
      </c>
      <c r="I16290" t="s">
        <v>108215</v>
      </c>
      <c r="J16290" t="s">
        <v>108216</v>
      </c>
      <c r="M16290" t="s">
        <v>112308</v>
      </c>
      <c r="N16290" t="s">
        <v>16314</v>
      </c>
      <c r="O16290" s="3" t="s">
        <v>108217</v>
      </c>
      <c r="P16290" t="s">
        <v>16314</v>
      </c>
      <c r="Q16290" t="s">
        <v>16314</v>
      </c>
      <c r="R16290" t="s">
        <v>108217</v>
      </c>
      <c r="S16290" s="4" t="str">
        <f t="shared" si="254"/>
        <v>1997</v>
      </c>
    </row>
    <row r="16291" spans="1:19" hidden="1" x14ac:dyDescent="0.35">
      <c r="A16291" t="s">
        <v>108213</v>
      </c>
      <c r="B16291" t="s">
        <v>108214</v>
      </c>
      <c r="C16291" t="s">
        <v>108218</v>
      </c>
      <c r="D16291" t="s">
        <v>108219</v>
      </c>
      <c r="E16291" t="s">
        <v>108220</v>
      </c>
      <c r="F16291" t="s">
        <v>108221</v>
      </c>
      <c r="I16291" t="s">
        <v>108222</v>
      </c>
      <c r="J16291" t="s">
        <v>108223</v>
      </c>
      <c r="M16291" t="s">
        <v>112323</v>
      </c>
      <c r="N16291" t="s">
        <v>16314</v>
      </c>
      <c r="O16291" s="3" t="s">
        <v>108224</v>
      </c>
      <c r="P16291" t="s">
        <v>16314</v>
      </c>
      <c r="Q16291" t="s">
        <v>16314</v>
      </c>
      <c r="R16291" t="s">
        <v>108224</v>
      </c>
      <c r="S16291" s="4" t="str">
        <f t="shared" si="254"/>
        <v>1997</v>
      </c>
    </row>
    <row r="16292" spans="1:19" ht="29" hidden="1" x14ac:dyDescent="0.35">
      <c r="A16292" t="s">
        <v>108220</v>
      </c>
      <c r="B16292" t="s">
        <v>108221</v>
      </c>
      <c r="C16292" t="s">
        <v>108225</v>
      </c>
      <c r="D16292" t="s">
        <v>108226</v>
      </c>
      <c r="E16292" t="s">
        <v>108227</v>
      </c>
      <c r="F16292" t="s">
        <v>108228</v>
      </c>
      <c r="I16292" t="s">
        <v>108229</v>
      </c>
      <c r="J16292" t="s">
        <v>108230</v>
      </c>
      <c r="K16292" s="2" t="s">
        <v>78795</v>
      </c>
      <c r="M16292" t="s">
        <v>16314</v>
      </c>
      <c r="N16292" t="s">
        <v>16314</v>
      </c>
      <c r="O16292" s="3" t="s">
        <v>108231</v>
      </c>
      <c r="P16292" t="s">
        <v>16314</v>
      </c>
      <c r="Q16292" t="s">
        <v>16314</v>
      </c>
      <c r="R16292" t="s">
        <v>108231</v>
      </c>
      <c r="S16292" s="4" t="str">
        <f t="shared" si="254"/>
        <v>1997</v>
      </c>
    </row>
    <row r="16293" spans="1:19" hidden="1" x14ac:dyDescent="0.35">
      <c r="A16293" t="s">
        <v>108227</v>
      </c>
      <c r="B16293" t="s">
        <v>108228</v>
      </c>
      <c r="C16293" t="s">
        <v>108232</v>
      </c>
      <c r="D16293" t="s">
        <v>108233</v>
      </c>
      <c r="E16293" t="s">
        <v>108234</v>
      </c>
      <c r="F16293" t="s">
        <v>108235</v>
      </c>
      <c r="I16293" t="s">
        <v>108236</v>
      </c>
      <c r="J16293" t="s">
        <v>108237</v>
      </c>
      <c r="M16293" t="s">
        <v>112308</v>
      </c>
      <c r="N16293" t="s">
        <v>16314</v>
      </c>
      <c r="O16293" s="3" t="s">
        <v>108238</v>
      </c>
      <c r="P16293" t="s">
        <v>16314</v>
      </c>
      <c r="Q16293" t="s">
        <v>16314</v>
      </c>
      <c r="R16293" t="s">
        <v>108238</v>
      </c>
      <c r="S16293" s="4" t="str">
        <f t="shared" si="254"/>
        <v>1997</v>
      </c>
    </row>
    <row r="16294" spans="1:19" hidden="1" x14ac:dyDescent="0.35">
      <c r="A16294" t="s">
        <v>108234</v>
      </c>
      <c r="B16294" t="s">
        <v>108235</v>
      </c>
      <c r="C16294" t="s">
        <v>108239</v>
      </c>
      <c r="D16294" t="s">
        <v>108240</v>
      </c>
      <c r="E16294" t="s">
        <v>108241</v>
      </c>
      <c r="F16294" t="s">
        <v>108242</v>
      </c>
      <c r="I16294" t="s">
        <v>108243</v>
      </c>
      <c r="J16294" t="s">
        <v>108244</v>
      </c>
      <c r="M16294" t="s">
        <v>112308</v>
      </c>
      <c r="N16294" t="s">
        <v>16314</v>
      </c>
      <c r="O16294" s="3" t="s">
        <v>108245</v>
      </c>
      <c r="P16294" t="s">
        <v>16314</v>
      </c>
      <c r="Q16294" t="s">
        <v>16314</v>
      </c>
      <c r="R16294" t="s">
        <v>108245</v>
      </c>
      <c r="S16294" s="4" t="str">
        <f t="shared" si="254"/>
        <v>1997</v>
      </c>
    </row>
    <row r="16295" spans="1:19" hidden="1" x14ac:dyDescent="0.35">
      <c r="A16295" t="s">
        <v>108241</v>
      </c>
      <c r="B16295" t="s">
        <v>108242</v>
      </c>
      <c r="C16295" t="s">
        <v>108246</v>
      </c>
      <c r="D16295" t="s">
        <v>108247</v>
      </c>
      <c r="E16295" t="s">
        <v>108248</v>
      </c>
      <c r="F16295" t="s">
        <v>108249</v>
      </c>
      <c r="I16295" t="s">
        <v>108250</v>
      </c>
      <c r="J16295" t="s">
        <v>108251</v>
      </c>
      <c r="M16295" t="s">
        <v>112323</v>
      </c>
      <c r="N16295" t="s">
        <v>16314</v>
      </c>
      <c r="O16295" s="3" t="s">
        <v>108252</v>
      </c>
      <c r="P16295" t="s">
        <v>16314</v>
      </c>
      <c r="Q16295" t="s">
        <v>16314</v>
      </c>
      <c r="R16295" t="s">
        <v>108252</v>
      </c>
      <c r="S16295" s="4" t="str">
        <f t="shared" si="254"/>
        <v>1997</v>
      </c>
    </row>
    <row r="16296" spans="1:19" hidden="1" x14ac:dyDescent="0.35">
      <c r="A16296" t="s">
        <v>108248</v>
      </c>
      <c r="B16296" t="s">
        <v>108249</v>
      </c>
      <c r="C16296" t="s">
        <v>108253</v>
      </c>
      <c r="D16296" t="s">
        <v>108254</v>
      </c>
      <c r="E16296" t="s">
        <v>108255</v>
      </c>
      <c r="F16296" t="s">
        <v>108256</v>
      </c>
      <c r="I16296" t="s">
        <v>107265</v>
      </c>
      <c r="J16296" t="s">
        <v>107266</v>
      </c>
      <c r="M16296" t="s">
        <v>112323</v>
      </c>
      <c r="N16296" t="s">
        <v>16314</v>
      </c>
      <c r="O16296" s="3" t="s">
        <v>108257</v>
      </c>
      <c r="P16296" t="s">
        <v>16314</v>
      </c>
      <c r="Q16296" t="s">
        <v>16314</v>
      </c>
      <c r="R16296" t="s">
        <v>108257</v>
      </c>
      <c r="S16296" s="4" t="str">
        <f t="shared" si="254"/>
        <v>1997</v>
      </c>
    </row>
    <row r="16297" spans="1:19" hidden="1" x14ac:dyDescent="0.35">
      <c r="A16297" t="s">
        <v>108255</v>
      </c>
      <c r="B16297" t="s">
        <v>108256</v>
      </c>
      <c r="C16297" t="s">
        <v>108258</v>
      </c>
      <c r="D16297" t="s">
        <v>108259</v>
      </c>
      <c r="E16297" t="s">
        <v>108260</v>
      </c>
      <c r="F16297" t="s">
        <v>108261</v>
      </c>
      <c r="I16297" t="s">
        <v>108262</v>
      </c>
      <c r="J16297" t="s">
        <v>108263</v>
      </c>
      <c r="M16297" t="s">
        <v>112297</v>
      </c>
      <c r="N16297" t="s">
        <v>16314</v>
      </c>
      <c r="O16297" s="3" t="s">
        <v>108264</v>
      </c>
      <c r="P16297" t="s">
        <v>16314</v>
      </c>
      <c r="Q16297" t="s">
        <v>16314</v>
      </c>
      <c r="R16297" t="s">
        <v>108264</v>
      </c>
      <c r="S16297" s="4" t="str">
        <f t="shared" si="254"/>
        <v>1997</v>
      </c>
    </row>
    <row r="16298" spans="1:19" hidden="1" x14ac:dyDescent="0.35">
      <c r="A16298" t="s">
        <v>108260</v>
      </c>
      <c r="B16298" t="s">
        <v>108261</v>
      </c>
      <c r="C16298" t="s">
        <v>108265</v>
      </c>
      <c r="D16298" t="s">
        <v>108266</v>
      </c>
      <c r="E16298" t="s">
        <v>108267</v>
      </c>
      <c r="F16298" t="s">
        <v>108268</v>
      </c>
      <c r="I16298" t="s">
        <v>108269</v>
      </c>
      <c r="J16298" t="s">
        <v>108270</v>
      </c>
      <c r="M16298" t="s">
        <v>112308</v>
      </c>
      <c r="N16298" t="s">
        <v>16314</v>
      </c>
      <c r="O16298" s="3" t="s">
        <v>108271</v>
      </c>
      <c r="P16298" t="s">
        <v>16314</v>
      </c>
      <c r="Q16298" t="s">
        <v>16314</v>
      </c>
      <c r="R16298" t="s">
        <v>108271</v>
      </c>
      <c r="S16298" s="4" t="str">
        <f t="shared" si="254"/>
        <v>1997</v>
      </c>
    </row>
    <row r="16299" spans="1:19" hidden="1" x14ac:dyDescent="0.35">
      <c r="A16299" t="s">
        <v>108267</v>
      </c>
      <c r="B16299" t="s">
        <v>108268</v>
      </c>
      <c r="C16299" t="s">
        <v>108272</v>
      </c>
      <c r="D16299" t="s">
        <v>108273</v>
      </c>
      <c r="E16299" t="s">
        <v>108274</v>
      </c>
      <c r="F16299" t="s">
        <v>108275</v>
      </c>
      <c r="I16299" t="s">
        <v>108276</v>
      </c>
      <c r="J16299" t="s">
        <v>106124</v>
      </c>
      <c r="M16299" t="s">
        <v>112323</v>
      </c>
      <c r="N16299" t="s">
        <v>16314</v>
      </c>
      <c r="O16299" s="3" t="s">
        <v>108277</v>
      </c>
      <c r="P16299" t="s">
        <v>16314</v>
      </c>
      <c r="Q16299" t="s">
        <v>16314</v>
      </c>
      <c r="R16299" t="s">
        <v>108277</v>
      </c>
      <c r="S16299" s="4" t="str">
        <f t="shared" si="254"/>
        <v>1997</v>
      </c>
    </row>
    <row r="16300" spans="1:19" ht="246.5" hidden="1" x14ac:dyDescent="0.35">
      <c r="A16300" t="s">
        <v>108274</v>
      </c>
      <c r="B16300" t="s">
        <v>108275</v>
      </c>
      <c r="C16300" t="s">
        <v>108278</v>
      </c>
      <c r="D16300" t="s">
        <v>108279</v>
      </c>
      <c r="E16300" t="s">
        <v>108280</v>
      </c>
      <c r="F16300" t="s">
        <v>108281</v>
      </c>
      <c r="I16300" t="s">
        <v>98091</v>
      </c>
      <c r="J16300" t="s">
        <v>28707</v>
      </c>
      <c r="K16300" s="2" t="s">
        <v>108282</v>
      </c>
      <c r="M16300" t="s">
        <v>16314</v>
      </c>
      <c r="N16300" t="s">
        <v>16314</v>
      </c>
      <c r="O16300" s="3" t="s">
        <v>108283</v>
      </c>
      <c r="P16300" t="s">
        <v>16314</v>
      </c>
      <c r="Q16300" t="s">
        <v>16314</v>
      </c>
      <c r="R16300" t="s">
        <v>108283</v>
      </c>
      <c r="S16300" s="4" t="str">
        <f t="shared" si="254"/>
        <v>1997</v>
      </c>
    </row>
    <row r="16301" spans="1:19" hidden="1" x14ac:dyDescent="0.35">
      <c r="A16301" t="s">
        <v>108280</v>
      </c>
      <c r="B16301" t="s">
        <v>108281</v>
      </c>
      <c r="C16301" t="s">
        <v>108284</v>
      </c>
      <c r="D16301" t="s">
        <v>108285</v>
      </c>
      <c r="E16301" t="s">
        <v>108286</v>
      </c>
      <c r="F16301" t="s">
        <v>108287</v>
      </c>
      <c r="I16301" t="s">
        <v>108288</v>
      </c>
      <c r="J16301" t="s">
        <v>108289</v>
      </c>
      <c r="M16301" t="s">
        <v>112314</v>
      </c>
      <c r="N16301" t="s">
        <v>16314</v>
      </c>
      <c r="O16301" s="3" t="s">
        <v>108290</v>
      </c>
      <c r="P16301" t="s">
        <v>16314</v>
      </c>
      <c r="Q16301" t="s">
        <v>16314</v>
      </c>
      <c r="R16301" t="s">
        <v>108290</v>
      </c>
      <c r="S16301" s="4" t="str">
        <f t="shared" si="254"/>
        <v>1997</v>
      </c>
    </row>
    <row r="16302" spans="1:19" hidden="1" x14ac:dyDescent="0.35">
      <c r="A16302" t="s">
        <v>108286</v>
      </c>
      <c r="B16302" t="s">
        <v>108287</v>
      </c>
      <c r="C16302" t="s">
        <v>108291</v>
      </c>
      <c r="D16302" t="s">
        <v>108292</v>
      </c>
      <c r="E16302" t="s">
        <v>108293</v>
      </c>
      <c r="F16302" t="s">
        <v>108294</v>
      </c>
      <c r="I16302" t="s">
        <v>512</v>
      </c>
      <c r="J16302" t="s">
        <v>512</v>
      </c>
      <c r="M16302" t="s">
        <v>112297</v>
      </c>
      <c r="N16302" t="s">
        <v>16314</v>
      </c>
      <c r="O16302" s="3" t="s">
        <v>108295</v>
      </c>
      <c r="P16302" t="s">
        <v>16314</v>
      </c>
      <c r="Q16302" t="s">
        <v>16314</v>
      </c>
      <c r="R16302" t="s">
        <v>108295</v>
      </c>
      <c r="S16302" s="4" t="str">
        <f t="shared" si="254"/>
        <v>1997</v>
      </c>
    </row>
    <row r="16303" spans="1:19" hidden="1" x14ac:dyDescent="0.35">
      <c r="A16303" t="s">
        <v>108293</v>
      </c>
      <c r="B16303" t="s">
        <v>108294</v>
      </c>
      <c r="C16303" t="s">
        <v>108296</v>
      </c>
      <c r="D16303" t="s">
        <v>108297</v>
      </c>
      <c r="E16303" t="s">
        <v>108298</v>
      </c>
      <c r="F16303" t="s">
        <v>108299</v>
      </c>
      <c r="I16303" t="s">
        <v>512</v>
      </c>
      <c r="J16303" t="s">
        <v>512</v>
      </c>
      <c r="M16303" t="s">
        <v>112297</v>
      </c>
      <c r="N16303" t="s">
        <v>16314</v>
      </c>
      <c r="O16303" s="3" t="s">
        <v>108300</v>
      </c>
      <c r="P16303" t="s">
        <v>16314</v>
      </c>
      <c r="Q16303" t="s">
        <v>16314</v>
      </c>
      <c r="R16303" t="s">
        <v>108300</v>
      </c>
      <c r="S16303" s="4" t="str">
        <f t="shared" si="254"/>
        <v>1997</v>
      </c>
    </row>
    <row r="16304" spans="1:19" ht="29" hidden="1" x14ac:dyDescent="0.35">
      <c r="A16304" t="s">
        <v>108298</v>
      </c>
      <c r="B16304" t="s">
        <v>108299</v>
      </c>
      <c r="C16304" t="s">
        <v>108301</v>
      </c>
      <c r="D16304" t="s">
        <v>108302</v>
      </c>
      <c r="E16304" t="s">
        <v>108303</v>
      </c>
      <c r="F16304" t="s">
        <v>108304</v>
      </c>
      <c r="I16304" t="s">
        <v>108305</v>
      </c>
      <c r="J16304" t="s">
        <v>108306</v>
      </c>
      <c r="K16304" s="2" t="s">
        <v>78795</v>
      </c>
      <c r="M16304" t="s">
        <v>16314</v>
      </c>
      <c r="N16304" t="s">
        <v>16314</v>
      </c>
      <c r="O16304" s="3" t="s">
        <v>108307</v>
      </c>
      <c r="P16304" t="s">
        <v>16314</v>
      </c>
      <c r="Q16304" t="s">
        <v>16314</v>
      </c>
      <c r="R16304" t="s">
        <v>108307</v>
      </c>
      <c r="S16304" s="4" t="str">
        <f t="shared" si="254"/>
        <v>1997</v>
      </c>
    </row>
    <row r="16305" spans="1:19" hidden="1" x14ac:dyDescent="0.35">
      <c r="A16305" t="s">
        <v>108303</v>
      </c>
      <c r="B16305" t="s">
        <v>108304</v>
      </c>
      <c r="C16305" t="s">
        <v>108308</v>
      </c>
      <c r="D16305" t="s">
        <v>108309</v>
      </c>
      <c r="E16305" t="s">
        <v>108310</v>
      </c>
      <c r="F16305" t="s">
        <v>108311</v>
      </c>
      <c r="I16305" t="s">
        <v>512</v>
      </c>
      <c r="J16305" t="s">
        <v>512</v>
      </c>
      <c r="M16305" t="s">
        <v>112297</v>
      </c>
      <c r="N16305" t="s">
        <v>16314</v>
      </c>
      <c r="O16305" s="3" t="s">
        <v>108312</v>
      </c>
      <c r="P16305" t="s">
        <v>16314</v>
      </c>
      <c r="Q16305" t="s">
        <v>16314</v>
      </c>
      <c r="R16305" t="s">
        <v>108312</v>
      </c>
      <c r="S16305" s="4" t="str">
        <f t="shared" si="254"/>
        <v>1997</v>
      </c>
    </row>
    <row r="16306" spans="1:19" hidden="1" x14ac:dyDescent="0.35">
      <c r="A16306" t="s">
        <v>108310</v>
      </c>
      <c r="B16306" t="s">
        <v>108311</v>
      </c>
      <c r="C16306" t="s">
        <v>108313</v>
      </c>
      <c r="D16306" t="s">
        <v>108314</v>
      </c>
      <c r="E16306" t="s">
        <v>108315</v>
      </c>
      <c r="F16306" t="s">
        <v>108316</v>
      </c>
      <c r="I16306" t="s">
        <v>108317</v>
      </c>
      <c r="J16306" t="s">
        <v>108318</v>
      </c>
      <c r="M16306" t="s">
        <v>112323</v>
      </c>
      <c r="N16306" t="s">
        <v>16314</v>
      </c>
      <c r="O16306" s="3" t="s">
        <v>108319</v>
      </c>
      <c r="P16306" t="s">
        <v>16314</v>
      </c>
      <c r="Q16306" t="s">
        <v>16314</v>
      </c>
      <c r="R16306" t="s">
        <v>108319</v>
      </c>
      <c r="S16306" s="4" t="str">
        <f t="shared" si="254"/>
        <v>1997</v>
      </c>
    </row>
    <row r="16307" spans="1:19" hidden="1" x14ac:dyDescent="0.35">
      <c r="A16307" t="s">
        <v>108315</v>
      </c>
      <c r="B16307" t="s">
        <v>108316</v>
      </c>
      <c r="C16307" s="1" t="s">
        <v>108320</v>
      </c>
      <c r="D16307" s="1" t="s">
        <v>108321</v>
      </c>
      <c r="E16307" t="s">
        <v>108322</v>
      </c>
      <c r="F16307" t="s">
        <v>108323</v>
      </c>
      <c r="I16307" t="s">
        <v>512</v>
      </c>
      <c r="J16307" t="s">
        <v>512</v>
      </c>
      <c r="M16307" t="s">
        <v>112297</v>
      </c>
      <c r="N16307" t="s">
        <v>16314</v>
      </c>
      <c r="O16307" s="3" t="s">
        <v>108324</v>
      </c>
      <c r="P16307" t="s">
        <v>16314</v>
      </c>
      <c r="Q16307" t="s">
        <v>16314</v>
      </c>
      <c r="R16307" t="s">
        <v>108324</v>
      </c>
      <c r="S16307" s="4" t="str">
        <f t="shared" si="254"/>
        <v>1997</v>
      </c>
    </row>
    <row r="16308" spans="1:19" hidden="1" x14ac:dyDescent="0.35">
      <c r="A16308" t="s">
        <v>108322</v>
      </c>
      <c r="B16308" t="s">
        <v>108323</v>
      </c>
      <c r="C16308" t="s">
        <v>108325</v>
      </c>
      <c r="D16308" t="s">
        <v>108326</v>
      </c>
      <c r="E16308" t="s">
        <v>108327</v>
      </c>
      <c r="F16308" t="s">
        <v>108328</v>
      </c>
      <c r="I16308" t="s">
        <v>108329</v>
      </c>
      <c r="J16308" t="s">
        <v>108330</v>
      </c>
      <c r="M16308" t="s">
        <v>112323</v>
      </c>
      <c r="N16308" t="s">
        <v>16314</v>
      </c>
      <c r="O16308" s="3" t="s">
        <v>108331</v>
      </c>
      <c r="P16308" t="s">
        <v>16314</v>
      </c>
      <c r="Q16308" t="s">
        <v>16314</v>
      </c>
      <c r="R16308" t="s">
        <v>108331</v>
      </c>
      <c r="S16308" s="4" t="str">
        <f t="shared" si="254"/>
        <v>1997</v>
      </c>
    </row>
    <row r="16309" spans="1:19" hidden="1" x14ac:dyDescent="0.35">
      <c r="A16309" t="s">
        <v>108327</v>
      </c>
      <c r="B16309" t="s">
        <v>108328</v>
      </c>
      <c r="C16309" t="s">
        <v>108332</v>
      </c>
      <c r="D16309" t="s">
        <v>108333</v>
      </c>
      <c r="E16309" t="s">
        <v>108334</v>
      </c>
      <c r="F16309" t="s">
        <v>108335</v>
      </c>
      <c r="I16309" t="s">
        <v>108329</v>
      </c>
      <c r="J16309" t="s">
        <v>108330</v>
      </c>
      <c r="M16309" t="s">
        <v>112323</v>
      </c>
      <c r="N16309" t="s">
        <v>16314</v>
      </c>
      <c r="O16309" s="3" t="s">
        <v>108336</v>
      </c>
      <c r="P16309" t="s">
        <v>16314</v>
      </c>
      <c r="Q16309" t="s">
        <v>16314</v>
      </c>
      <c r="R16309" t="s">
        <v>108336</v>
      </c>
      <c r="S16309" s="4" t="str">
        <f t="shared" si="254"/>
        <v>1997</v>
      </c>
    </row>
    <row r="16310" spans="1:19" hidden="1" x14ac:dyDescent="0.35">
      <c r="A16310" t="s">
        <v>108334</v>
      </c>
      <c r="B16310" t="s">
        <v>108335</v>
      </c>
      <c r="C16310" t="s">
        <v>108337</v>
      </c>
      <c r="D16310" t="s">
        <v>108338</v>
      </c>
      <c r="E16310" t="s">
        <v>108339</v>
      </c>
      <c r="F16310" t="s">
        <v>108340</v>
      </c>
      <c r="I16310" t="s">
        <v>108341</v>
      </c>
      <c r="J16310" t="s">
        <v>108342</v>
      </c>
      <c r="M16310" t="s">
        <v>112323</v>
      </c>
      <c r="N16310" t="s">
        <v>16314</v>
      </c>
      <c r="O16310" s="3" t="s">
        <v>108343</v>
      </c>
      <c r="P16310" t="s">
        <v>16314</v>
      </c>
      <c r="Q16310" t="s">
        <v>16314</v>
      </c>
      <c r="R16310" t="s">
        <v>108343</v>
      </c>
      <c r="S16310" s="4" t="str">
        <f t="shared" si="254"/>
        <v>1997</v>
      </c>
    </row>
    <row r="16311" spans="1:19" hidden="1" x14ac:dyDescent="0.35">
      <c r="A16311" t="s">
        <v>108339</v>
      </c>
      <c r="B16311" t="s">
        <v>108340</v>
      </c>
      <c r="C16311" t="s">
        <v>108344</v>
      </c>
      <c r="D16311" t="s">
        <v>108345</v>
      </c>
      <c r="E16311" t="s">
        <v>108346</v>
      </c>
      <c r="F16311" t="s">
        <v>108347</v>
      </c>
      <c r="I16311" t="s">
        <v>512</v>
      </c>
      <c r="J16311" t="s">
        <v>512</v>
      </c>
      <c r="M16311" t="s">
        <v>112297</v>
      </c>
      <c r="N16311" t="s">
        <v>16314</v>
      </c>
      <c r="O16311" s="3" t="s">
        <v>108348</v>
      </c>
      <c r="P16311" t="s">
        <v>16314</v>
      </c>
      <c r="Q16311" t="s">
        <v>16314</v>
      </c>
      <c r="R16311" t="s">
        <v>108348</v>
      </c>
      <c r="S16311" s="4" t="str">
        <f t="shared" si="254"/>
        <v>1997</v>
      </c>
    </row>
    <row r="16312" spans="1:19" hidden="1" x14ac:dyDescent="0.35">
      <c r="A16312" t="s">
        <v>108346</v>
      </c>
      <c r="B16312" t="s">
        <v>108347</v>
      </c>
      <c r="C16312" t="s">
        <v>108349</v>
      </c>
      <c r="D16312" t="s">
        <v>108350</v>
      </c>
      <c r="E16312" t="s">
        <v>108351</v>
      </c>
      <c r="F16312" t="s">
        <v>108352</v>
      </c>
      <c r="I16312" t="s">
        <v>108353</v>
      </c>
      <c r="J16312" t="s">
        <v>108354</v>
      </c>
      <c r="M16312" t="s">
        <v>112297</v>
      </c>
      <c r="N16312" t="s">
        <v>16314</v>
      </c>
      <c r="O16312" s="3" t="s">
        <v>108355</v>
      </c>
      <c r="P16312" t="s">
        <v>16314</v>
      </c>
      <c r="Q16312" t="s">
        <v>16314</v>
      </c>
      <c r="R16312" t="s">
        <v>108355</v>
      </c>
      <c r="S16312" s="4" t="str">
        <f t="shared" si="254"/>
        <v>1997</v>
      </c>
    </row>
    <row r="16313" spans="1:19" hidden="1" x14ac:dyDescent="0.35">
      <c r="A16313" t="s">
        <v>108351</v>
      </c>
      <c r="B16313" t="s">
        <v>108352</v>
      </c>
      <c r="C16313" t="s">
        <v>108356</v>
      </c>
      <c r="D16313" t="s">
        <v>108357</v>
      </c>
      <c r="E16313" t="s">
        <v>108358</v>
      </c>
      <c r="F16313" t="s">
        <v>108359</v>
      </c>
      <c r="I16313" t="s">
        <v>108360</v>
      </c>
      <c r="J16313" t="s">
        <v>108361</v>
      </c>
      <c r="M16313" t="s">
        <v>112323</v>
      </c>
      <c r="N16313" t="s">
        <v>16314</v>
      </c>
      <c r="O16313" s="3" t="s">
        <v>108362</v>
      </c>
      <c r="P16313" t="s">
        <v>16314</v>
      </c>
      <c r="Q16313" t="s">
        <v>16314</v>
      </c>
      <c r="R16313" t="s">
        <v>108362</v>
      </c>
      <c r="S16313" s="4" t="str">
        <f t="shared" si="254"/>
        <v>1997</v>
      </c>
    </row>
    <row r="16314" spans="1:19" hidden="1" x14ac:dyDescent="0.35">
      <c r="A16314" t="s">
        <v>108358</v>
      </c>
      <c r="B16314" t="s">
        <v>108359</v>
      </c>
      <c r="C16314" t="s">
        <v>108363</v>
      </c>
      <c r="D16314" t="s">
        <v>108364</v>
      </c>
      <c r="E16314" t="s">
        <v>108365</v>
      </c>
      <c r="F16314" t="s">
        <v>108366</v>
      </c>
      <c r="I16314" t="s">
        <v>106123</v>
      </c>
      <c r="J16314" t="s">
        <v>106124</v>
      </c>
      <c r="M16314" t="s">
        <v>112323</v>
      </c>
      <c r="N16314" t="s">
        <v>16314</v>
      </c>
      <c r="O16314" s="3" t="s">
        <v>108367</v>
      </c>
      <c r="P16314" t="s">
        <v>16314</v>
      </c>
      <c r="Q16314" t="s">
        <v>16314</v>
      </c>
      <c r="R16314" t="s">
        <v>108367</v>
      </c>
      <c r="S16314" s="4" t="str">
        <f t="shared" si="254"/>
        <v>1997</v>
      </c>
    </row>
    <row r="16315" spans="1:19" hidden="1" x14ac:dyDescent="0.35">
      <c r="A16315" t="s">
        <v>108365</v>
      </c>
      <c r="B16315" t="s">
        <v>108366</v>
      </c>
      <c r="C16315" t="s">
        <v>108368</v>
      </c>
      <c r="D16315" t="s">
        <v>108369</v>
      </c>
      <c r="E16315" t="s">
        <v>108370</v>
      </c>
      <c r="F16315" t="s">
        <v>108371</v>
      </c>
      <c r="I16315" t="s">
        <v>108372</v>
      </c>
      <c r="J16315" t="s">
        <v>108373</v>
      </c>
      <c r="M16315" t="s">
        <v>112323</v>
      </c>
      <c r="N16315" t="s">
        <v>16314</v>
      </c>
      <c r="O16315" s="3" t="s">
        <v>108374</v>
      </c>
      <c r="P16315" t="s">
        <v>16314</v>
      </c>
      <c r="Q16315" t="s">
        <v>16314</v>
      </c>
      <c r="R16315" t="s">
        <v>108374</v>
      </c>
      <c r="S16315" s="4" t="str">
        <f t="shared" si="254"/>
        <v>1997</v>
      </c>
    </row>
    <row r="16316" spans="1:19" hidden="1" x14ac:dyDescent="0.35">
      <c r="A16316" t="s">
        <v>108370</v>
      </c>
      <c r="B16316" t="s">
        <v>108371</v>
      </c>
      <c r="C16316" t="s">
        <v>108375</v>
      </c>
      <c r="D16316" t="s">
        <v>108376</v>
      </c>
      <c r="E16316" t="s">
        <v>108377</v>
      </c>
      <c r="F16316" t="s">
        <v>108378</v>
      </c>
      <c r="I16316" t="s">
        <v>108379</v>
      </c>
      <c r="J16316" t="s">
        <v>108380</v>
      </c>
      <c r="M16316" t="s">
        <v>112323</v>
      </c>
      <c r="N16316" t="s">
        <v>16314</v>
      </c>
      <c r="O16316" s="3" t="s">
        <v>108381</v>
      </c>
      <c r="P16316" t="s">
        <v>16314</v>
      </c>
      <c r="Q16316" t="s">
        <v>16314</v>
      </c>
      <c r="R16316" t="s">
        <v>108381</v>
      </c>
      <c r="S16316" s="4" t="str">
        <f t="shared" si="254"/>
        <v>1997</v>
      </c>
    </row>
    <row r="16317" spans="1:19" hidden="1" x14ac:dyDescent="0.35">
      <c r="A16317" t="s">
        <v>108377</v>
      </c>
      <c r="B16317" t="s">
        <v>108378</v>
      </c>
      <c r="C16317" t="s">
        <v>108382</v>
      </c>
      <c r="D16317" t="s">
        <v>108383</v>
      </c>
      <c r="E16317" t="s">
        <v>108384</v>
      </c>
      <c r="F16317" t="s">
        <v>108385</v>
      </c>
      <c r="I16317" t="s">
        <v>512</v>
      </c>
      <c r="J16317" t="s">
        <v>512</v>
      </c>
      <c r="M16317" t="s">
        <v>112297</v>
      </c>
      <c r="N16317" t="s">
        <v>16314</v>
      </c>
      <c r="O16317" s="3" t="s">
        <v>108386</v>
      </c>
      <c r="P16317" t="s">
        <v>16314</v>
      </c>
      <c r="Q16317" t="s">
        <v>16314</v>
      </c>
      <c r="R16317" t="s">
        <v>108386</v>
      </c>
      <c r="S16317" s="4" t="str">
        <f t="shared" si="254"/>
        <v>1997</v>
      </c>
    </row>
    <row r="16318" spans="1:19" hidden="1" x14ac:dyDescent="0.35">
      <c r="A16318" t="s">
        <v>108384</v>
      </c>
      <c r="B16318" t="s">
        <v>108385</v>
      </c>
      <c r="C16318" t="s">
        <v>108387</v>
      </c>
      <c r="D16318" t="s">
        <v>108388</v>
      </c>
      <c r="E16318" t="s">
        <v>108389</v>
      </c>
      <c r="F16318" t="s">
        <v>108390</v>
      </c>
      <c r="I16318" t="s">
        <v>108391</v>
      </c>
      <c r="J16318" t="s">
        <v>108392</v>
      </c>
      <c r="M16318" t="s">
        <v>112314</v>
      </c>
      <c r="N16318" t="s">
        <v>16314</v>
      </c>
      <c r="O16318" s="3" t="s">
        <v>108393</v>
      </c>
      <c r="P16318" t="s">
        <v>16314</v>
      </c>
      <c r="Q16318" t="s">
        <v>16314</v>
      </c>
      <c r="R16318" t="s">
        <v>108393</v>
      </c>
      <c r="S16318" s="4" t="str">
        <f t="shared" si="254"/>
        <v>1997</v>
      </c>
    </row>
    <row r="16319" spans="1:19" hidden="1" x14ac:dyDescent="0.35">
      <c r="A16319" t="s">
        <v>108389</v>
      </c>
      <c r="B16319" t="s">
        <v>108390</v>
      </c>
      <c r="C16319" t="s">
        <v>108394</v>
      </c>
      <c r="D16319" t="s">
        <v>108395</v>
      </c>
      <c r="E16319" t="s">
        <v>108396</v>
      </c>
      <c r="F16319" t="s">
        <v>108397</v>
      </c>
      <c r="I16319" t="s">
        <v>108398</v>
      </c>
      <c r="J16319" t="s">
        <v>108399</v>
      </c>
      <c r="M16319" t="s">
        <v>112314</v>
      </c>
      <c r="N16319" t="s">
        <v>16314</v>
      </c>
      <c r="O16319" s="3" t="s">
        <v>108400</v>
      </c>
      <c r="P16319" t="s">
        <v>16314</v>
      </c>
      <c r="Q16319" t="s">
        <v>16314</v>
      </c>
      <c r="R16319" t="s">
        <v>108400</v>
      </c>
      <c r="S16319" s="4" t="str">
        <f t="shared" si="254"/>
        <v>1997</v>
      </c>
    </row>
    <row r="16320" spans="1:19" hidden="1" x14ac:dyDescent="0.35">
      <c r="A16320" t="s">
        <v>108396</v>
      </c>
      <c r="B16320" t="s">
        <v>108397</v>
      </c>
      <c r="C16320" t="s">
        <v>108401</v>
      </c>
      <c r="D16320" t="s">
        <v>108402</v>
      </c>
      <c r="E16320" t="s">
        <v>108403</v>
      </c>
      <c r="F16320" t="s">
        <v>108404</v>
      </c>
      <c r="I16320" t="s">
        <v>108405</v>
      </c>
      <c r="J16320" t="s">
        <v>108406</v>
      </c>
      <c r="M16320" t="s">
        <v>112297</v>
      </c>
      <c r="N16320" t="s">
        <v>16314</v>
      </c>
      <c r="O16320" s="3" t="s">
        <v>108407</v>
      </c>
      <c r="P16320" t="s">
        <v>16314</v>
      </c>
      <c r="Q16320" t="s">
        <v>16314</v>
      </c>
      <c r="R16320" t="s">
        <v>108407</v>
      </c>
      <c r="S16320" s="4" t="str">
        <f t="shared" si="254"/>
        <v>1997</v>
      </c>
    </row>
    <row r="16321" spans="1:19" hidden="1" x14ac:dyDescent="0.35">
      <c r="A16321" t="s">
        <v>108403</v>
      </c>
      <c r="B16321" t="s">
        <v>108404</v>
      </c>
      <c r="C16321" s="1" t="s">
        <v>108408</v>
      </c>
      <c r="D16321" s="1" t="s">
        <v>108409</v>
      </c>
      <c r="E16321" t="s">
        <v>108410</v>
      </c>
      <c r="F16321" t="s">
        <v>108411</v>
      </c>
      <c r="I16321" t="s">
        <v>108412</v>
      </c>
      <c r="J16321" t="s">
        <v>108413</v>
      </c>
      <c r="M16321" t="s">
        <v>112315</v>
      </c>
      <c r="N16321" t="s">
        <v>16314</v>
      </c>
      <c r="O16321" s="3" t="s">
        <v>108414</v>
      </c>
      <c r="P16321" t="s">
        <v>16314</v>
      </c>
      <c r="Q16321" t="s">
        <v>16314</v>
      </c>
      <c r="R16321" t="s">
        <v>108414</v>
      </c>
      <c r="S16321" s="4" t="str">
        <f t="shared" si="254"/>
        <v>1997</v>
      </c>
    </row>
    <row r="16322" spans="1:19" hidden="1" x14ac:dyDescent="0.35">
      <c r="A16322" t="s">
        <v>108410</v>
      </c>
      <c r="B16322" t="s">
        <v>108411</v>
      </c>
      <c r="C16322" t="s">
        <v>108415</v>
      </c>
      <c r="D16322" t="s">
        <v>108416</v>
      </c>
      <c r="E16322" t="s">
        <v>108417</v>
      </c>
      <c r="F16322" t="s">
        <v>108418</v>
      </c>
      <c r="I16322" t="s">
        <v>108419</v>
      </c>
      <c r="J16322" t="s">
        <v>108420</v>
      </c>
      <c r="M16322" t="s">
        <v>112308</v>
      </c>
      <c r="N16322" t="s">
        <v>16314</v>
      </c>
      <c r="O16322" s="3" t="s">
        <v>108421</v>
      </c>
      <c r="P16322" t="s">
        <v>16314</v>
      </c>
      <c r="Q16322" t="s">
        <v>16314</v>
      </c>
      <c r="R16322" t="s">
        <v>108421</v>
      </c>
      <c r="S16322" s="4" t="str">
        <f t="shared" si="254"/>
        <v>1997</v>
      </c>
    </row>
    <row r="16323" spans="1:19" hidden="1" x14ac:dyDescent="0.35">
      <c r="A16323" t="s">
        <v>108417</v>
      </c>
      <c r="B16323" t="s">
        <v>108418</v>
      </c>
      <c r="C16323" t="s">
        <v>108422</v>
      </c>
      <c r="D16323" t="s">
        <v>108423</v>
      </c>
      <c r="E16323" t="s">
        <v>108424</v>
      </c>
      <c r="F16323" t="s">
        <v>108425</v>
      </c>
      <c r="I16323" t="s">
        <v>108426</v>
      </c>
      <c r="J16323" t="s">
        <v>108427</v>
      </c>
      <c r="M16323" t="s">
        <v>112315</v>
      </c>
      <c r="N16323" t="s">
        <v>16314</v>
      </c>
      <c r="O16323" s="3" t="s">
        <v>108428</v>
      </c>
      <c r="P16323" t="s">
        <v>16314</v>
      </c>
      <c r="Q16323" t="s">
        <v>16314</v>
      </c>
      <c r="R16323" t="s">
        <v>108428</v>
      </c>
      <c r="S16323" s="4" t="str">
        <f t="shared" ref="S16323:S16386" si="255">LEFT(RIGHT(R16323,19),4)</f>
        <v>1997</v>
      </c>
    </row>
    <row r="16324" spans="1:19" hidden="1" x14ac:dyDescent="0.35">
      <c r="A16324" t="s">
        <v>108424</v>
      </c>
      <c r="B16324" t="s">
        <v>108425</v>
      </c>
      <c r="C16324" t="s">
        <v>108429</v>
      </c>
      <c r="D16324" t="s">
        <v>108430</v>
      </c>
      <c r="E16324" t="s">
        <v>108431</v>
      </c>
      <c r="F16324" t="s">
        <v>108432</v>
      </c>
      <c r="I16324" t="s">
        <v>108433</v>
      </c>
      <c r="J16324" t="s">
        <v>108434</v>
      </c>
      <c r="M16324" t="s">
        <v>112308</v>
      </c>
      <c r="N16324" t="s">
        <v>16314</v>
      </c>
      <c r="O16324" s="3" t="s">
        <v>108435</v>
      </c>
      <c r="P16324" t="s">
        <v>16314</v>
      </c>
      <c r="Q16324" t="s">
        <v>16314</v>
      </c>
      <c r="R16324" t="s">
        <v>108435</v>
      </c>
      <c r="S16324" s="4" t="str">
        <f t="shared" si="255"/>
        <v>1997</v>
      </c>
    </row>
    <row r="16325" spans="1:19" hidden="1" x14ac:dyDescent="0.35">
      <c r="A16325" t="s">
        <v>108431</v>
      </c>
      <c r="B16325" t="s">
        <v>108432</v>
      </c>
      <c r="C16325" t="s">
        <v>108436</v>
      </c>
      <c r="D16325" t="s">
        <v>108437</v>
      </c>
      <c r="E16325" t="s">
        <v>108438</v>
      </c>
      <c r="F16325" t="s">
        <v>108439</v>
      </c>
      <c r="I16325" t="s">
        <v>108440</v>
      </c>
      <c r="J16325" t="s">
        <v>108441</v>
      </c>
      <c r="M16325" t="s">
        <v>112297</v>
      </c>
      <c r="N16325" t="s">
        <v>16314</v>
      </c>
      <c r="O16325" s="3" t="s">
        <v>108442</v>
      </c>
      <c r="P16325" t="s">
        <v>16314</v>
      </c>
      <c r="Q16325" t="s">
        <v>16314</v>
      </c>
      <c r="R16325" t="s">
        <v>108442</v>
      </c>
      <c r="S16325" s="4" t="str">
        <f t="shared" si="255"/>
        <v>1997</v>
      </c>
    </row>
    <row r="16326" spans="1:19" hidden="1" x14ac:dyDescent="0.35">
      <c r="A16326" t="s">
        <v>108438</v>
      </c>
      <c r="B16326" t="s">
        <v>108439</v>
      </c>
      <c r="C16326" t="s">
        <v>108443</v>
      </c>
      <c r="D16326" t="s">
        <v>108444</v>
      </c>
      <c r="E16326" t="s">
        <v>108445</v>
      </c>
      <c r="F16326" t="s">
        <v>108446</v>
      </c>
      <c r="I16326" t="s">
        <v>108447</v>
      </c>
      <c r="J16326" t="s">
        <v>108448</v>
      </c>
      <c r="M16326" t="s">
        <v>112315</v>
      </c>
      <c r="N16326" t="s">
        <v>16314</v>
      </c>
      <c r="O16326" s="3" t="s">
        <v>108449</v>
      </c>
      <c r="P16326" t="s">
        <v>16314</v>
      </c>
      <c r="Q16326" t="s">
        <v>16314</v>
      </c>
      <c r="R16326" t="s">
        <v>108449</v>
      </c>
      <c r="S16326" s="4" t="str">
        <f t="shared" si="255"/>
        <v>1997</v>
      </c>
    </row>
    <row r="16327" spans="1:19" hidden="1" x14ac:dyDescent="0.35">
      <c r="A16327" t="s">
        <v>108445</v>
      </c>
      <c r="B16327" t="s">
        <v>108446</v>
      </c>
      <c r="C16327" t="s">
        <v>108450</v>
      </c>
      <c r="D16327" t="s">
        <v>108451</v>
      </c>
      <c r="E16327" t="s">
        <v>108452</v>
      </c>
      <c r="F16327" t="s">
        <v>108453</v>
      </c>
      <c r="I16327" t="s">
        <v>108454</v>
      </c>
      <c r="J16327" t="s">
        <v>108455</v>
      </c>
      <c r="M16327" t="s">
        <v>112297</v>
      </c>
      <c r="N16327" t="s">
        <v>16314</v>
      </c>
      <c r="O16327" s="3" t="s">
        <v>108456</v>
      </c>
      <c r="P16327" t="s">
        <v>16314</v>
      </c>
      <c r="Q16327" t="s">
        <v>16314</v>
      </c>
      <c r="R16327" t="s">
        <v>108456</v>
      </c>
      <c r="S16327" s="4" t="str">
        <f t="shared" si="255"/>
        <v>1997</v>
      </c>
    </row>
    <row r="16328" spans="1:19" ht="29" hidden="1" x14ac:dyDescent="0.35">
      <c r="A16328" t="s">
        <v>108452</v>
      </c>
      <c r="B16328" t="s">
        <v>108453</v>
      </c>
      <c r="C16328" t="s">
        <v>108457</v>
      </c>
      <c r="D16328" t="s">
        <v>108458</v>
      </c>
      <c r="E16328" t="s">
        <v>108459</v>
      </c>
      <c r="F16328" t="s">
        <v>108460</v>
      </c>
      <c r="I16328" t="s">
        <v>108461</v>
      </c>
      <c r="J16328" t="s">
        <v>108462</v>
      </c>
      <c r="K16328" s="2" t="s">
        <v>78795</v>
      </c>
      <c r="M16328" t="s">
        <v>16314</v>
      </c>
      <c r="N16328" t="s">
        <v>16314</v>
      </c>
      <c r="O16328" s="3" t="s">
        <v>108463</v>
      </c>
      <c r="P16328" t="s">
        <v>16314</v>
      </c>
      <c r="Q16328" t="s">
        <v>16314</v>
      </c>
      <c r="R16328" t="s">
        <v>108463</v>
      </c>
      <c r="S16328" s="4" t="str">
        <f t="shared" si="255"/>
        <v>1997</v>
      </c>
    </row>
    <row r="16329" spans="1:19" hidden="1" x14ac:dyDescent="0.35">
      <c r="A16329" t="s">
        <v>108459</v>
      </c>
      <c r="B16329" t="s">
        <v>108460</v>
      </c>
      <c r="C16329" t="s">
        <v>108464</v>
      </c>
      <c r="D16329" t="s">
        <v>108465</v>
      </c>
      <c r="E16329" t="s">
        <v>108466</v>
      </c>
      <c r="F16329" t="s">
        <v>108467</v>
      </c>
      <c r="I16329" t="s">
        <v>108468</v>
      </c>
      <c r="J16329" t="s">
        <v>108469</v>
      </c>
      <c r="M16329" t="s">
        <v>112300</v>
      </c>
      <c r="N16329" t="s">
        <v>16314</v>
      </c>
      <c r="O16329" s="3" t="s">
        <v>108470</v>
      </c>
      <c r="P16329" t="s">
        <v>16314</v>
      </c>
      <c r="Q16329" t="s">
        <v>16314</v>
      </c>
      <c r="R16329" t="s">
        <v>108470</v>
      </c>
      <c r="S16329" s="4" t="str">
        <f t="shared" si="255"/>
        <v>1997</v>
      </c>
    </row>
    <row r="16330" spans="1:19" hidden="1" x14ac:dyDescent="0.35">
      <c r="A16330" t="s">
        <v>108466</v>
      </c>
      <c r="B16330" t="s">
        <v>108467</v>
      </c>
      <c r="C16330" t="s">
        <v>108471</v>
      </c>
      <c r="D16330" t="s">
        <v>108472</v>
      </c>
      <c r="E16330" t="s">
        <v>108473</v>
      </c>
      <c r="F16330" t="s">
        <v>108474</v>
      </c>
      <c r="I16330" t="s">
        <v>108475</v>
      </c>
      <c r="J16330" t="s">
        <v>108476</v>
      </c>
      <c r="M16330" t="s">
        <v>112300</v>
      </c>
      <c r="N16330" t="s">
        <v>16314</v>
      </c>
      <c r="O16330" s="3" t="s">
        <v>108477</v>
      </c>
      <c r="P16330" t="s">
        <v>16314</v>
      </c>
      <c r="Q16330" t="s">
        <v>16314</v>
      </c>
      <c r="R16330" t="s">
        <v>108477</v>
      </c>
      <c r="S16330" s="4" t="str">
        <f t="shared" si="255"/>
        <v>1997</v>
      </c>
    </row>
    <row r="16331" spans="1:19" hidden="1" x14ac:dyDescent="0.35">
      <c r="A16331" t="s">
        <v>108473</v>
      </c>
      <c r="B16331" t="s">
        <v>108474</v>
      </c>
      <c r="C16331" t="s">
        <v>108478</v>
      </c>
      <c r="D16331" t="s">
        <v>108479</v>
      </c>
      <c r="E16331" t="s">
        <v>108480</v>
      </c>
      <c r="F16331" t="s">
        <v>108481</v>
      </c>
      <c r="G16331" t="s">
        <v>108482</v>
      </c>
      <c r="I16331" t="s">
        <v>108483</v>
      </c>
      <c r="J16331" t="s">
        <v>108484</v>
      </c>
      <c r="M16331" t="s">
        <v>112308</v>
      </c>
      <c r="N16331" t="s">
        <v>16314</v>
      </c>
      <c r="O16331" s="3" t="s">
        <v>108485</v>
      </c>
      <c r="P16331" t="s">
        <v>16314</v>
      </c>
      <c r="Q16331" t="s">
        <v>16314</v>
      </c>
      <c r="R16331" t="s">
        <v>108485</v>
      </c>
      <c r="S16331" s="4" t="str">
        <f t="shared" si="255"/>
        <v>1997</v>
      </c>
    </row>
    <row r="16332" spans="1:19" ht="29" hidden="1" x14ac:dyDescent="0.35">
      <c r="A16332" t="s">
        <v>108480</v>
      </c>
      <c r="B16332" t="s">
        <v>108481</v>
      </c>
      <c r="C16332" t="s">
        <v>108486</v>
      </c>
      <c r="D16332" t="s">
        <v>108487</v>
      </c>
      <c r="E16332" t="s">
        <v>108488</v>
      </c>
      <c r="F16332" t="s">
        <v>108489</v>
      </c>
      <c r="I16332" t="s">
        <v>108490</v>
      </c>
      <c r="J16332" t="s">
        <v>108491</v>
      </c>
      <c r="K16332" s="2" t="s">
        <v>78795</v>
      </c>
      <c r="M16332" t="s">
        <v>16314</v>
      </c>
      <c r="N16332" t="s">
        <v>16314</v>
      </c>
      <c r="O16332" s="3" t="s">
        <v>108492</v>
      </c>
      <c r="P16332" t="s">
        <v>16314</v>
      </c>
      <c r="Q16332" t="s">
        <v>16314</v>
      </c>
      <c r="R16332" t="s">
        <v>108492</v>
      </c>
      <c r="S16332" s="4" t="str">
        <f t="shared" si="255"/>
        <v>1997</v>
      </c>
    </row>
    <row r="16333" spans="1:19" ht="29" hidden="1" x14ac:dyDescent="0.35">
      <c r="A16333" t="s">
        <v>108488</v>
      </c>
      <c r="B16333" t="s">
        <v>108489</v>
      </c>
      <c r="C16333" t="s">
        <v>108493</v>
      </c>
      <c r="D16333">
        <v>629785357</v>
      </c>
      <c r="E16333" t="s">
        <v>108494</v>
      </c>
      <c r="F16333" t="s">
        <v>108495</v>
      </c>
      <c r="I16333" t="s">
        <v>108496</v>
      </c>
      <c r="J16333" t="s">
        <v>108497</v>
      </c>
      <c r="K16333" s="2" t="s">
        <v>78795</v>
      </c>
      <c r="M16333" t="s">
        <v>16314</v>
      </c>
      <c r="N16333" t="s">
        <v>16314</v>
      </c>
      <c r="O16333" s="3" t="s">
        <v>108498</v>
      </c>
      <c r="P16333" t="s">
        <v>16314</v>
      </c>
      <c r="Q16333" t="s">
        <v>16314</v>
      </c>
      <c r="R16333" t="s">
        <v>108498</v>
      </c>
      <c r="S16333" s="4" t="str">
        <f t="shared" si="255"/>
        <v>1997</v>
      </c>
    </row>
    <row r="16334" spans="1:19" ht="29" hidden="1" x14ac:dyDescent="0.35">
      <c r="A16334" t="s">
        <v>108494</v>
      </c>
      <c r="B16334" t="s">
        <v>108495</v>
      </c>
      <c r="C16334" t="s">
        <v>108499</v>
      </c>
      <c r="D16334" t="s">
        <v>108500</v>
      </c>
      <c r="E16334" t="s">
        <v>108501</v>
      </c>
      <c r="F16334" t="s">
        <v>108502</v>
      </c>
      <c r="I16334" t="s">
        <v>108503</v>
      </c>
      <c r="J16334" t="s">
        <v>30133</v>
      </c>
      <c r="K16334" s="2" t="s">
        <v>78795</v>
      </c>
      <c r="M16334" t="s">
        <v>16314</v>
      </c>
      <c r="N16334" t="s">
        <v>16314</v>
      </c>
      <c r="O16334" s="3" t="s">
        <v>108504</v>
      </c>
      <c r="P16334" t="s">
        <v>16314</v>
      </c>
      <c r="Q16334" t="s">
        <v>16314</v>
      </c>
      <c r="R16334" t="s">
        <v>108504</v>
      </c>
      <c r="S16334" s="4" t="str">
        <f t="shared" si="255"/>
        <v>1997</v>
      </c>
    </row>
    <row r="16335" spans="1:19" hidden="1" x14ac:dyDescent="0.35">
      <c r="A16335" t="s">
        <v>108501</v>
      </c>
      <c r="B16335" t="s">
        <v>108502</v>
      </c>
      <c r="C16335" t="s">
        <v>108505</v>
      </c>
      <c r="D16335" t="s">
        <v>108506</v>
      </c>
      <c r="E16335" t="s">
        <v>108507</v>
      </c>
      <c r="F16335" t="s">
        <v>108508</v>
      </c>
      <c r="I16335" t="s">
        <v>108509</v>
      </c>
      <c r="J16335" t="s">
        <v>108510</v>
      </c>
      <c r="M16335" t="s">
        <v>112300</v>
      </c>
      <c r="N16335" t="s">
        <v>16314</v>
      </c>
      <c r="O16335" s="3" t="s">
        <v>108511</v>
      </c>
      <c r="P16335" t="s">
        <v>16314</v>
      </c>
      <c r="Q16335" t="s">
        <v>16314</v>
      </c>
      <c r="R16335" t="s">
        <v>108511</v>
      </c>
      <c r="S16335" s="4" t="str">
        <f t="shared" si="255"/>
        <v>1997</v>
      </c>
    </row>
    <row r="16336" spans="1:19" hidden="1" x14ac:dyDescent="0.35">
      <c r="A16336" t="s">
        <v>108507</v>
      </c>
      <c r="B16336" t="s">
        <v>108508</v>
      </c>
      <c r="C16336" t="s">
        <v>108512</v>
      </c>
      <c r="D16336" t="s">
        <v>108513</v>
      </c>
      <c r="E16336" t="s">
        <v>108514</v>
      </c>
      <c r="F16336" t="s">
        <v>108515</v>
      </c>
      <c r="I16336" t="s">
        <v>108516</v>
      </c>
      <c r="J16336" t="s">
        <v>108517</v>
      </c>
      <c r="M16336" t="s">
        <v>112300</v>
      </c>
      <c r="N16336" t="s">
        <v>16314</v>
      </c>
      <c r="O16336" s="3" t="s">
        <v>108518</v>
      </c>
      <c r="P16336" t="s">
        <v>16314</v>
      </c>
      <c r="Q16336" t="s">
        <v>16314</v>
      </c>
      <c r="R16336" t="s">
        <v>108518</v>
      </c>
      <c r="S16336" s="4" t="str">
        <f t="shared" si="255"/>
        <v>1997</v>
      </c>
    </row>
    <row r="16337" spans="1:19" hidden="1" x14ac:dyDescent="0.35">
      <c r="A16337" t="s">
        <v>108514</v>
      </c>
      <c r="B16337" t="s">
        <v>108515</v>
      </c>
      <c r="C16337" t="s">
        <v>108519</v>
      </c>
      <c r="D16337" t="s">
        <v>108520</v>
      </c>
      <c r="E16337" t="s">
        <v>108521</v>
      </c>
      <c r="F16337" t="s">
        <v>108522</v>
      </c>
      <c r="I16337" t="s">
        <v>108523</v>
      </c>
      <c r="J16337" t="s">
        <v>108524</v>
      </c>
      <c r="M16337" t="s">
        <v>16314</v>
      </c>
      <c r="N16337" t="s">
        <v>16314</v>
      </c>
      <c r="O16337" s="3" t="s">
        <v>108525</v>
      </c>
      <c r="P16337" t="s">
        <v>16314</v>
      </c>
      <c r="Q16337" t="s">
        <v>16314</v>
      </c>
      <c r="R16337" t="s">
        <v>108525</v>
      </c>
      <c r="S16337" s="4" t="str">
        <f t="shared" si="255"/>
        <v>1997</v>
      </c>
    </row>
    <row r="16338" spans="1:19" hidden="1" x14ac:dyDescent="0.35">
      <c r="A16338" t="s">
        <v>108521</v>
      </c>
      <c r="B16338" t="s">
        <v>108522</v>
      </c>
      <c r="C16338" s="1" t="s">
        <v>108526</v>
      </c>
      <c r="D16338" s="1">
        <v>5.5187999999999997E+83</v>
      </c>
      <c r="E16338" t="s">
        <v>108527</v>
      </c>
      <c r="F16338" t="s">
        <v>108528</v>
      </c>
      <c r="I16338" t="s">
        <v>108529</v>
      </c>
      <c r="J16338" t="s">
        <v>108530</v>
      </c>
      <c r="M16338" t="s">
        <v>112308</v>
      </c>
      <c r="N16338" t="s">
        <v>16314</v>
      </c>
      <c r="O16338" s="3" t="s">
        <v>108531</v>
      </c>
      <c r="P16338" t="s">
        <v>16314</v>
      </c>
      <c r="Q16338" t="s">
        <v>16314</v>
      </c>
      <c r="R16338" t="s">
        <v>108531</v>
      </c>
      <c r="S16338" s="4" t="str">
        <f t="shared" si="255"/>
        <v>1997</v>
      </c>
    </row>
    <row r="16339" spans="1:19" ht="29" hidden="1" x14ac:dyDescent="0.35">
      <c r="A16339" t="s">
        <v>108527</v>
      </c>
      <c r="B16339" t="s">
        <v>108528</v>
      </c>
      <c r="C16339" t="s">
        <v>108532</v>
      </c>
      <c r="D16339" t="s">
        <v>108533</v>
      </c>
      <c r="E16339" t="s">
        <v>108534</v>
      </c>
      <c r="F16339" t="s">
        <v>108535</v>
      </c>
      <c r="I16339" t="s">
        <v>108536</v>
      </c>
      <c r="J16339" t="s">
        <v>108537</v>
      </c>
      <c r="K16339" s="2" t="s">
        <v>78795</v>
      </c>
      <c r="M16339" t="s">
        <v>16314</v>
      </c>
      <c r="N16339" t="s">
        <v>16314</v>
      </c>
      <c r="O16339" s="3" t="s">
        <v>108538</v>
      </c>
      <c r="P16339" t="s">
        <v>16314</v>
      </c>
      <c r="Q16339" t="s">
        <v>16314</v>
      </c>
      <c r="R16339" t="s">
        <v>108538</v>
      </c>
      <c r="S16339" s="4" t="str">
        <f t="shared" si="255"/>
        <v>1997</v>
      </c>
    </row>
    <row r="16340" spans="1:19" ht="72.5" hidden="1" x14ac:dyDescent="0.35">
      <c r="A16340" t="s">
        <v>108534</v>
      </c>
      <c r="B16340" t="s">
        <v>108535</v>
      </c>
      <c r="C16340" t="s">
        <v>108539</v>
      </c>
      <c r="D16340" t="s">
        <v>108540</v>
      </c>
      <c r="E16340" t="s">
        <v>108541</v>
      </c>
      <c r="F16340" t="s">
        <v>108542</v>
      </c>
      <c r="I16340" t="s">
        <v>108543</v>
      </c>
      <c r="J16340" t="s">
        <v>108544</v>
      </c>
      <c r="K16340" s="2" t="s">
        <v>108545</v>
      </c>
      <c r="M16340" t="s">
        <v>16314</v>
      </c>
      <c r="N16340" t="s">
        <v>16314</v>
      </c>
      <c r="O16340" s="3" t="s">
        <v>108546</v>
      </c>
      <c r="P16340" t="s">
        <v>16314</v>
      </c>
      <c r="Q16340" t="s">
        <v>16314</v>
      </c>
      <c r="R16340" t="s">
        <v>108546</v>
      </c>
      <c r="S16340" s="4" t="str">
        <f t="shared" si="255"/>
        <v>1997</v>
      </c>
    </row>
    <row r="16341" spans="1:19" hidden="1" x14ac:dyDescent="0.35">
      <c r="A16341" t="s">
        <v>108541</v>
      </c>
      <c r="B16341" t="s">
        <v>108542</v>
      </c>
      <c r="C16341" t="s">
        <v>108547</v>
      </c>
      <c r="D16341" t="s">
        <v>108548</v>
      </c>
      <c r="E16341" t="s">
        <v>108549</v>
      </c>
      <c r="F16341" t="s">
        <v>108550</v>
      </c>
      <c r="I16341" t="s">
        <v>108551</v>
      </c>
      <c r="J16341" t="s">
        <v>108552</v>
      </c>
      <c r="M16341" t="s">
        <v>112315</v>
      </c>
      <c r="N16341" t="s">
        <v>16314</v>
      </c>
      <c r="O16341" s="3" t="s">
        <v>108553</v>
      </c>
      <c r="P16341" t="s">
        <v>16314</v>
      </c>
      <c r="Q16341" t="s">
        <v>16314</v>
      </c>
      <c r="R16341" t="s">
        <v>108553</v>
      </c>
      <c r="S16341" s="4" t="str">
        <f t="shared" si="255"/>
        <v>1997</v>
      </c>
    </row>
    <row r="16342" spans="1:19" hidden="1" x14ac:dyDescent="0.35">
      <c r="A16342" t="s">
        <v>108549</v>
      </c>
      <c r="B16342" t="s">
        <v>108550</v>
      </c>
      <c r="C16342" t="s">
        <v>108554</v>
      </c>
      <c r="D16342" t="s">
        <v>108555</v>
      </c>
      <c r="E16342" t="s">
        <v>108556</v>
      </c>
      <c r="F16342" t="s">
        <v>108557</v>
      </c>
      <c r="I16342" t="s">
        <v>108558</v>
      </c>
      <c r="J16342" t="s">
        <v>108559</v>
      </c>
      <c r="M16342" t="s">
        <v>112297</v>
      </c>
      <c r="N16342" t="s">
        <v>16314</v>
      </c>
      <c r="O16342" s="3" t="s">
        <v>108560</v>
      </c>
      <c r="P16342" t="s">
        <v>16314</v>
      </c>
      <c r="Q16342" t="s">
        <v>16314</v>
      </c>
      <c r="R16342" t="s">
        <v>108560</v>
      </c>
      <c r="S16342" s="4" t="str">
        <f t="shared" si="255"/>
        <v>1997</v>
      </c>
    </row>
    <row r="16343" spans="1:19" hidden="1" x14ac:dyDescent="0.35">
      <c r="A16343" t="s">
        <v>108556</v>
      </c>
      <c r="B16343" t="s">
        <v>108557</v>
      </c>
      <c r="C16343" t="s">
        <v>108561</v>
      </c>
      <c r="D16343" t="s">
        <v>108562</v>
      </c>
      <c r="E16343" t="s">
        <v>108563</v>
      </c>
      <c r="F16343" t="s">
        <v>108564</v>
      </c>
      <c r="I16343" t="s">
        <v>108565</v>
      </c>
      <c r="J16343" t="s">
        <v>108566</v>
      </c>
      <c r="M16343" t="s">
        <v>112297</v>
      </c>
      <c r="N16343" t="s">
        <v>16314</v>
      </c>
      <c r="O16343" s="3" t="s">
        <v>108567</v>
      </c>
      <c r="P16343" t="s">
        <v>16314</v>
      </c>
      <c r="Q16343" t="s">
        <v>16314</v>
      </c>
      <c r="R16343" t="s">
        <v>108567</v>
      </c>
      <c r="S16343" s="4" t="str">
        <f t="shared" si="255"/>
        <v>1997</v>
      </c>
    </row>
    <row r="16344" spans="1:19" ht="29" hidden="1" x14ac:dyDescent="0.35">
      <c r="A16344" t="s">
        <v>108563</v>
      </c>
      <c r="B16344" t="s">
        <v>108564</v>
      </c>
      <c r="C16344" t="s">
        <v>108568</v>
      </c>
      <c r="D16344" t="s">
        <v>108569</v>
      </c>
      <c r="E16344" t="s">
        <v>108570</v>
      </c>
      <c r="F16344" t="s">
        <v>108571</v>
      </c>
      <c r="I16344" t="s">
        <v>108572</v>
      </c>
      <c r="J16344" t="s">
        <v>108573</v>
      </c>
      <c r="K16344" s="2" t="s">
        <v>78795</v>
      </c>
      <c r="M16344" t="s">
        <v>16314</v>
      </c>
      <c r="N16344" t="s">
        <v>16314</v>
      </c>
      <c r="O16344" s="3" t="s">
        <v>108574</v>
      </c>
      <c r="P16344" t="s">
        <v>16314</v>
      </c>
      <c r="Q16344" t="s">
        <v>16314</v>
      </c>
      <c r="R16344" t="s">
        <v>108574</v>
      </c>
      <c r="S16344" s="4" t="str">
        <f t="shared" si="255"/>
        <v>1997</v>
      </c>
    </row>
    <row r="16345" spans="1:19" hidden="1" x14ac:dyDescent="0.35">
      <c r="A16345" t="s">
        <v>108570</v>
      </c>
      <c r="B16345" t="s">
        <v>108571</v>
      </c>
      <c r="C16345" t="s">
        <v>108575</v>
      </c>
      <c r="D16345" t="s">
        <v>108576</v>
      </c>
      <c r="E16345" t="s">
        <v>108577</v>
      </c>
      <c r="F16345" t="s">
        <v>108578</v>
      </c>
      <c r="I16345" t="s">
        <v>512</v>
      </c>
      <c r="J16345" t="s">
        <v>512</v>
      </c>
      <c r="M16345" t="s">
        <v>112297</v>
      </c>
      <c r="N16345" t="s">
        <v>16314</v>
      </c>
      <c r="O16345" s="3" t="s">
        <v>108579</v>
      </c>
      <c r="P16345" t="s">
        <v>16314</v>
      </c>
      <c r="Q16345" t="s">
        <v>16314</v>
      </c>
      <c r="R16345" t="s">
        <v>108579</v>
      </c>
      <c r="S16345" s="4" t="str">
        <f t="shared" si="255"/>
        <v>1997</v>
      </c>
    </row>
    <row r="16346" spans="1:19" hidden="1" x14ac:dyDescent="0.35">
      <c r="A16346" t="s">
        <v>108577</v>
      </c>
      <c r="B16346" t="s">
        <v>108578</v>
      </c>
      <c r="C16346" t="s">
        <v>108580</v>
      </c>
      <c r="D16346" t="s">
        <v>108581</v>
      </c>
      <c r="E16346" s="1" t="s">
        <v>108582</v>
      </c>
      <c r="F16346" s="1" t="s">
        <v>108583</v>
      </c>
      <c r="I16346" t="s">
        <v>108584</v>
      </c>
      <c r="J16346" t="s">
        <v>108584</v>
      </c>
      <c r="M16346" t="s">
        <v>112321</v>
      </c>
      <c r="N16346" t="s">
        <v>16314</v>
      </c>
      <c r="O16346" s="3" t="s">
        <v>108585</v>
      </c>
      <c r="P16346" t="s">
        <v>16314</v>
      </c>
      <c r="Q16346" t="s">
        <v>16314</v>
      </c>
      <c r="R16346" t="s">
        <v>108585</v>
      </c>
      <c r="S16346" s="4" t="str">
        <f t="shared" si="255"/>
        <v>1997</v>
      </c>
    </row>
    <row r="16347" spans="1:19" hidden="1" x14ac:dyDescent="0.35">
      <c r="A16347" s="1" t="s">
        <v>108582</v>
      </c>
      <c r="B16347" s="1" t="s">
        <v>108583</v>
      </c>
      <c r="C16347" t="s">
        <v>108586</v>
      </c>
      <c r="D16347" t="s">
        <v>108587</v>
      </c>
      <c r="E16347" t="s">
        <v>108588</v>
      </c>
      <c r="F16347" t="s">
        <v>108589</v>
      </c>
      <c r="I16347" t="s">
        <v>108590</v>
      </c>
      <c r="J16347" t="s">
        <v>108591</v>
      </c>
      <c r="M16347" t="s">
        <v>112297</v>
      </c>
      <c r="N16347" t="s">
        <v>16314</v>
      </c>
      <c r="O16347" s="3" t="s">
        <v>108592</v>
      </c>
      <c r="P16347" t="s">
        <v>16314</v>
      </c>
      <c r="Q16347" t="s">
        <v>16314</v>
      </c>
      <c r="R16347" t="s">
        <v>108592</v>
      </c>
      <c r="S16347" s="4" t="str">
        <f t="shared" si="255"/>
        <v>1997</v>
      </c>
    </row>
    <row r="16348" spans="1:19" hidden="1" x14ac:dyDescent="0.35">
      <c r="A16348" t="s">
        <v>108588</v>
      </c>
      <c r="B16348" t="s">
        <v>108589</v>
      </c>
      <c r="C16348" t="s">
        <v>108593</v>
      </c>
      <c r="D16348" t="s">
        <v>108594</v>
      </c>
      <c r="E16348" t="s">
        <v>108595</v>
      </c>
      <c r="F16348" t="s">
        <v>108596</v>
      </c>
      <c r="I16348" t="s">
        <v>108597</v>
      </c>
      <c r="J16348" t="s">
        <v>108598</v>
      </c>
      <c r="M16348" t="s">
        <v>112315</v>
      </c>
      <c r="N16348" t="s">
        <v>16314</v>
      </c>
      <c r="O16348" s="3" t="s">
        <v>108599</v>
      </c>
      <c r="P16348" t="s">
        <v>16314</v>
      </c>
      <c r="Q16348" t="s">
        <v>16314</v>
      </c>
      <c r="R16348" t="s">
        <v>108599</v>
      </c>
      <c r="S16348" s="4" t="str">
        <f t="shared" si="255"/>
        <v>1997</v>
      </c>
    </row>
    <row r="16349" spans="1:19" ht="72.5" hidden="1" x14ac:dyDescent="0.35">
      <c r="A16349" t="s">
        <v>108595</v>
      </c>
      <c r="B16349" t="s">
        <v>108596</v>
      </c>
      <c r="C16349" t="s">
        <v>108600</v>
      </c>
      <c r="D16349" t="s">
        <v>108601</v>
      </c>
      <c r="E16349" t="s">
        <v>108602</v>
      </c>
      <c r="F16349" t="s">
        <v>108603</v>
      </c>
      <c r="I16349" t="s">
        <v>108604</v>
      </c>
      <c r="J16349" t="s">
        <v>108605</v>
      </c>
      <c r="K16349" s="2" t="s">
        <v>108606</v>
      </c>
      <c r="M16349" t="s">
        <v>16314</v>
      </c>
      <c r="N16349" t="s">
        <v>16314</v>
      </c>
      <c r="O16349" s="3" t="s">
        <v>108607</v>
      </c>
      <c r="P16349" t="s">
        <v>16314</v>
      </c>
      <c r="Q16349" t="s">
        <v>16314</v>
      </c>
      <c r="R16349" t="s">
        <v>108607</v>
      </c>
      <c r="S16349" s="4" t="str">
        <f t="shared" si="255"/>
        <v>1997</v>
      </c>
    </row>
    <row r="16350" spans="1:19" ht="29" hidden="1" x14ac:dyDescent="0.35">
      <c r="A16350" t="s">
        <v>108602</v>
      </c>
      <c r="B16350" t="s">
        <v>108603</v>
      </c>
      <c r="C16350" t="s">
        <v>108608</v>
      </c>
      <c r="D16350" t="s">
        <v>108609</v>
      </c>
      <c r="E16350" t="s">
        <v>108610</v>
      </c>
      <c r="F16350" t="s">
        <v>108611</v>
      </c>
      <c r="I16350" t="s">
        <v>108612</v>
      </c>
      <c r="J16350" t="s">
        <v>108613</v>
      </c>
      <c r="K16350" s="2" t="s">
        <v>78795</v>
      </c>
      <c r="M16350" t="s">
        <v>16314</v>
      </c>
      <c r="N16350" t="s">
        <v>16314</v>
      </c>
      <c r="O16350" s="3" t="s">
        <v>108614</v>
      </c>
      <c r="P16350" t="s">
        <v>16314</v>
      </c>
      <c r="Q16350" t="s">
        <v>16314</v>
      </c>
      <c r="R16350" t="s">
        <v>108614</v>
      </c>
      <c r="S16350" s="4" t="str">
        <f t="shared" si="255"/>
        <v>1997</v>
      </c>
    </row>
    <row r="16351" spans="1:19" hidden="1" x14ac:dyDescent="0.35">
      <c r="A16351" t="s">
        <v>108610</v>
      </c>
      <c r="B16351" t="s">
        <v>108611</v>
      </c>
      <c r="C16351" t="s">
        <v>108615</v>
      </c>
      <c r="D16351" t="s">
        <v>108616</v>
      </c>
      <c r="E16351" t="s">
        <v>108617</v>
      </c>
      <c r="F16351" t="s">
        <v>108618</v>
      </c>
      <c r="I16351" t="s">
        <v>108619</v>
      </c>
      <c r="J16351" t="s">
        <v>108620</v>
      </c>
      <c r="M16351" t="s">
        <v>112315</v>
      </c>
      <c r="N16351" t="s">
        <v>16314</v>
      </c>
      <c r="O16351" s="3" t="s">
        <v>108621</v>
      </c>
      <c r="P16351" t="s">
        <v>16314</v>
      </c>
      <c r="Q16351" t="s">
        <v>16314</v>
      </c>
      <c r="R16351" t="s">
        <v>108621</v>
      </c>
      <c r="S16351" s="4" t="str">
        <f t="shared" si="255"/>
        <v>1997</v>
      </c>
    </row>
    <row r="16352" spans="1:19" hidden="1" x14ac:dyDescent="0.35">
      <c r="A16352" t="s">
        <v>108617</v>
      </c>
      <c r="B16352" t="s">
        <v>108618</v>
      </c>
      <c r="C16352" t="s">
        <v>108622</v>
      </c>
      <c r="D16352" t="s">
        <v>108623</v>
      </c>
      <c r="E16352" t="s">
        <v>108624</v>
      </c>
      <c r="F16352" t="s">
        <v>108625</v>
      </c>
      <c r="I16352" t="s">
        <v>108626</v>
      </c>
      <c r="J16352" t="s">
        <v>108627</v>
      </c>
      <c r="M16352" t="s">
        <v>112297</v>
      </c>
      <c r="N16352" t="s">
        <v>16314</v>
      </c>
      <c r="O16352" s="3" t="s">
        <v>108628</v>
      </c>
      <c r="P16352" t="s">
        <v>16314</v>
      </c>
      <c r="Q16352" t="s">
        <v>16314</v>
      </c>
      <c r="R16352" t="s">
        <v>108628</v>
      </c>
      <c r="S16352" s="4" t="str">
        <f t="shared" si="255"/>
        <v>1997</v>
      </c>
    </row>
    <row r="16353" spans="1:19" hidden="1" x14ac:dyDescent="0.35">
      <c r="A16353" t="s">
        <v>108624</v>
      </c>
      <c r="B16353" t="s">
        <v>108625</v>
      </c>
      <c r="C16353" t="s">
        <v>108629</v>
      </c>
      <c r="D16353" t="s">
        <v>108630</v>
      </c>
      <c r="E16353" t="s">
        <v>108631</v>
      </c>
      <c r="F16353" t="s">
        <v>108632</v>
      </c>
      <c r="I16353" t="s">
        <v>108633</v>
      </c>
      <c r="J16353" t="s">
        <v>108634</v>
      </c>
      <c r="M16353" t="s">
        <v>112308</v>
      </c>
      <c r="N16353" t="s">
        <v>16314</v>
      </c>
      <c r="O16353" s="3" t="s">
        <v>108635</v>
      </c>
      <c r="P16353" t="s">
        <v>16314</v>
      </c>
      <c r="Q16353" t="s">
        <v>16314</v>
      </c>
      <c r="R16353" t="s">
        <v>108635</v>
      </c>
      <c r="S16353" s="4" t="str">
        <f t="shared" si="255"/>
        <v>1997</v>
      </c>
    </row>
    <row r="16354" spans="1:19" ht="29" hidden="1" x14ac:dyDescent="0.35">
      <c r="A16354" t="s">
        <v>108631</v>
      </c>
      <c r="B16354" t="s">
        <v>108632</v>
      </c>
      <c r="C16354" t="s">
        <v>108636</v>
      </c>
      <c r="D16354" t="s">
        <v>108637</v>
      </c>
      <c r="E16354" t="s">
        <v>108638</v>
      </c>
      <c r="F16354" t="s">
        <v>108639</v>
      </c>
      <c r="I16354" t="s">
        <v>108640</v>
      </c>
      <c r="J16354" t="s">
        <v>108641</v>
      </c>
      <c r="K16354" s="2" t="s">
        <v>78795</v>
      </c>
      <c r="M16354" t="s">
        <v>16314</v>
      </c>
      <c r="N16354" t="s">
        <v>16314</v>
      </c>
      <c r="O16354" s="3" t="s">
        <v>108642</v>
      </c>
      <c r="P16354" t="s">
        <v>16314</v>
      </c>
      <c r="Q16354" t="s">
        <v>16314</v>
      </c>
      <c r="R16354" t="s">
        <v>108642</v>
      </c>
      <c r="S16354" s="4" t="str">
        <f t="shared" si="255"/>
        <v>1997</v>
      </c>
    </row>
    <row r="16355" spans="1:19" hidden="1" x14ac:dyDescent="0.35">
      <c r="A16355" t="s">
        <v>108638</v>
      </c>
      <c r="B16355" t="s">
        <v>108639</v>
      </c>
      <c r="C16355" t="s">
        <v>108643</v>
      </c>
      <c r="D16355" t="s">
        <v>108644</v>
      </c>
      <c r="E16355" t="s">
        <v>108645</v>
      </c>
      <c r="F16355" t="s">
        <v>108646</v>
      </c>
      <c r="I16355" t="s">
        <v>108647</v>
      </c>
      <c r="J16355" t="s">
        <v>108648</v>
      </c>
      <c r="M16355" t="s">
        <v>112315</v>
      </c>
      <c r="N16355" t="s">
        <v>16314</v>
      </c>
      <c r="O16355" s="3" t="s">
        <v>108649</v>
      </c>
      <c r="P16355" t="s">
        <v>16314</v>
      </c>
      <c r="Q16355" t="s">
        <v>16314</v>
      </c>
      <c r="R16355" t="s">
        <v>108649</v>
      </c>
      <c r="S16355" s="4" t="str">
        <f t="shared" si="255"/>
        <v>1997</v>
      </c>
    </row>
    <row r="16356" spans="1:19" hidden="1" x14ac:dyDescent="0.35">
      <c r="A16356" t="s">
        <v>108645</v>
      </c>
      <c r="B16356" t="s">
        <v>108646</v>
      </c>
      <c r="C16356" t="s">
        <v>108650</v>
      </c>
      <c r="D16356" t="s">
        <v>108651</v>
      </c>
      <c r="E16356" t="s">
        <v>108652</v>
      </c>
      <c r="F16356" t="s">
        <v>108653</v>
      </c>
      <c r="I16356" t="s">
        <v>108654</v>
      </c>
      <c r="J16356" t="s">
        <v>108655</v>
      </c>
      <c r="M16356" t="s">
        <v>112315</v>
      </c>
      <c r="N16356" t="s">
        <v>16314</v>
      </c>
      <c r="O16356" s="3" t="s">
        <v>108656</v>
      </c>
      <c r="P16356" t="s">
        <v>16314</v>
      </c>
      <c r="Q16356" t="s">
        <v>16314</v>
      </c>
      <c r="R16356" t="s">
        <v>108656</v>
      </c>
      <c r="S16356" s="4" t="str">
        <f t="shared" si="255"/>
        <v>1997</v>
      </c>
    </row>
    <row r="16357" spans="1:19" hidden="1" x14ac:dyDescent="0.35">
      <c r="A16357" t="s">
        <v>108652</v>
      </c>
      <c r="B16357" t="s">
        <v>108653</v>
      </c>
      <c r="C16357" s="1" t="s">
        <v>108657</v>
      </c>
      <c r="D16357" s="1" t="s">
        <v>108658</v>
      </c>
      <c r="E16357" t="s">
        <v>108659</v>
      </c>
      <c r="F16357" t="s">
        <v>108660</v>
      </c>
      <c r="I16357" t="s">
        <v>108661</v>
      </c>
      <c r="J16357" t="s">
        <v>108662</v>
      </c>
      <c r="M16357" t="s">
        <v>112308</v>
      </c>
      <c r="N16357" t="s">
        <v>16314</v>
      </c>
      <c r="O16357" s="3" t="s">
        <v>108663</v>
      </c>
      <c r="P16357" t="s">
        <v>16314</v>
      </c>
      <c r="Q16357" t="s">
        <v>16314</v>
      </c>
      <c r="R16357" t="s">
        <v>108663</v>
      </c>
      <c r="S16357" s="4" t="str">
        <f t="shared" si="255"/>
        <v>1997</v>
      </c>
    </row>
    <row r="16358" spans="1:19" hidden="1" x14ac:dyDescent="0.35">
      <c r="A16358" t="s">
        <v>108659</v>
      </c>
      <c r="B16358" t="s">
        <v>108660</v>
      </c>
      <c r="C16358" t="s">
        <v>108664</v>
      </c>
      <c r="D16358" t="s">
        <v>108665</v>
      </c>
      <c r="E16358" t="s">
        <v>108666</v>
      </c>
      <c r="F16358" t="s">
        <v>108667</v>
      </c>
      <c r="I16358" t="s">
        <v>108668</v>
      </c>
      <c r="J16358" t="s">
        <v>108669</v>
      </c>
      <c r="M16358" t="s">
        <v>112314</v>
      </c>
      <c r="N16358" t="s">
        <v>16314</v>
      </c>
      <c r="O16358" s="3" t="s">
        <v>108670</v>
      </c>
      <c r="P16358" t="s">
        <v>16314</v>
      </c>
      <c r="Q16358" t="s">
        <v>16314</v>
      </c>
      <c r="R16358" t="s">
        <v>108670</v>
      </c>
      <c r="S16358" s="4" t="str">
        <f t="shared" si="255"/>
        <v>1997</v>
      </c>
    </row>
    <row r="16359" spans="1:19" hidden="1" x14ac:dyDescent="0.35">
      <c r="A16359" t="s">
        <v>108666</v>
      </c>
      <c r="B16359" t="s">
        <v>108667</v>
      </c>
      <c r="C16359" t="s">
        <v>108671</v>
      </c>
      <c r="D16359" t="s">
        <v>108672</v>
      </c>
      <c r="E16359" t="s">
        <v>108673</v>
      </c>
      <c r="F16359" t="s">
        <v>108674</v>
      </c>
      <c r="I16359" t="s">
        <v>108675</v>
      </c>
      <c r="J16359" t="s">
        <v>108676</v>
      </c>
      <c r="M16359" t="s">
        <v>112314</v>
      </c>
      <c r="N16359" t="s">
        <v>16314</v>
      </c>
      <c r="O16359" s="3" t="s">
        <v>108677</v>
      </c>
      <c r="P16359" t="s">
        <v>16314</v>
      </c>
      <c r="Q16359" t="s">
        <v>16314</v>
      </c>
      <c r="R16359" t="s">
        <v>108677</v>
      </c>
      <c r="S16359" s="4" t="str">
        <f t="shared" si="255"/>
        <v>1997</v>
      </c>
    </row>
    <row r="16360" spans="1:19" hidden="1" x14ac:dyDescent="0.35">
      <c r="A16360" t="s">
        <v>108673</v>
      </c>
      <c r="B16360" t="s">
        <v>108674</v>
      </c>
      <c r="C16360" t="s">
        <v>108678</v>
      </c>
      <c r="D16360" t="s">
        <v>108679</v>
      </c>
      <c r="E16360" t="s">
        <v>108680</v>
      </c>
      <c r="F16360" t="s">
        <v>108681</v>
      </c>
      <c r="I16360" t="s">
        <v>108682</v>
      </c>
      <c r="J16360" t="s">
        <v>108683</v>
      </c>
      <c r="M16360" t="s">
        <v>112314</v>
      </c>
      <c r="N16360" t="s">
        <v>16314</v>
      </c>
      <c r="O16360" s="3" t="s">
        <v>108684</v>
      </c>
      <c r="P16360" t="s">
        <v>16314</v>
      </c>
      <c r="Q16360" t="s">
        <v>16314</v>
      </c>
      <c r="R16360" t="s">
        <v>108684</v>
      </c>
      <c r="S16360" s="4" t="str">
        <f t="shared" si="255"/>
        <v>1997</v>
      </c>
    </row>
    <row r="16361" spans="1:19" hidden="1" x14ac:dyDescent="0.35">
      <c r="A16361" t="s">
        <v>108680</v>
      </c>
      <c r="B16361" t="s">
        <v>108681</v>
      </c>
      <c r="C16361" t="s">
        <v>108685</v>
      </c>
      <c r="D16361" t="s">
        <v>108686</v>
      </c>
      <c r="E16361" t="s">
        <v>108687</v>
      </c>
      <c r="F16361" t="s">
        <v>108688</v>
      </c>
      <c r="I16361" t="s">
        <v>108689</v>
      </c>
      <c r="J16361" t="s">
        <v>108690</v>
      </c>
      <c r="M16361" t="s">
        <v>112297</v>
      </c>
      <c r="N16361" t="s">
        <v>16314</v>
      </c>
      <c r="O16361" s="3" t="s">
        <v>108691</v>
      </c>
      <c r="P16361" t="s">
        <v>16314</v>
      </c>
      <c r="Q16361" t="s">
        <v>16314</v>
      </c>
      <c r="R16361" t="s">
        <v>108691</v>
      </c>
      <c r="S16361" s="4" t="str">
        <f t="shared" si="255"/>
        <v>1997</v>
      </c>
    </row>
    <row r="16362" spans="1:19" ht="72.5" hidden="1" x14ac:dyDescent="0.35">
      <c r="A16362" t="s">
        <v>108687</v>
      </c>
      <c r="B16362" t="s">
        <v>108688</v>
      </c>
      <c r="C16362" t="s">
        <v>108692</v>
      </c>
      <c r="D16362" t="s">
        <v>108693</v>
      </c>
      <c r="E16362" t="s">
        <v>108694</v>
      </c>
      <c r="F16362" t="s">
        <v>108695</v>
      </c>
      <c r="I16362" t="s">
        <v>108696</v>
      </c>
      <c r="J16362" t="s">
        <v>108697</v>
      </c>
      <c r="K16362" s="2" t="s">
        <v>108698</v>
      </c>
      <c r="M16362" t="s">
        <v>16314</v>
      </c>
      <c r="N16362" t="s">
        <v>16314</v>
      </c>
      <c r="O16362" s="3" t="s">
        <v>108699</v>
      </c>
      <c r="P16362" t="s">
        <v>16314</v>
      </c>
      <c r="Q16362" t="s">
        <v>16314</v>
      </c>
      <c r="R16362" t="s">
        <v>108699</v>
      </c>
      <c r="S16362" s="4" t="str">
        <f t="shared" si="255"/>
        <v>1997</v>
      </c>
    </row>
    <row r="16363" spans="1:19" hidden="1" x14ac:dyDescent="0.35">
      <c r="A16363" t="s">
        <v>108694</v>
      </c>
      <c r="B16363" t="s">
        <v>108695</v>
      </c>
      <c r="C16363" t="s">
        <v>108700</v>
      </c>
      <c r="D16363" t="s">
        <v>108701</v>
      </c>
      <c r="E16363" t="s">
        <v>108702</v>
      </c>
      <c r="F16363">
        <v>630368482</v>
      </c>
      <c r="I16363" t="s">
        <v>108703</v>
      </c>
      <c r="J16363" t="s">
        <v>108704</v>
      </c>
      <c r="M16363" t="s">
        <v>112297</v>
      </c>
      <c r="N16363" t="s">
        <v>16314</v>
      </c>
      <c r="O16363" s="3" t="s">
        <v>108705</v>
      </c>
      <c r="P16363" t="s">
        <v>16314</v>
      </c>
      <c r="Q16363" t="s">
        <v>16314</v>
      </c>
      <c r="R16363" t="s">
        <v>108705</v>
      </c>
      <c r="S16363" s="4" t="str">
        <f t="shared" si="255"/>
        <v>1997</v>
      </c>
    </row>
    <row r="16364" spans="1:19" ht="101.5" hidden="1" x14ac:dyDescent="0.35">
      <c r="A16364" t="s">
        <v>108702</v>
      </c>
      <c r="B16364">
        <v>630368482</v>
      </c>
      <c r="C16364" t="s">
        <v>108706</v>
      </c>
      <c r="D16364" t="s">
        <v>108707</v>
      </c>
      <c r="E16364" t="s">
        <v>108708</v>
      </c>
      <c r="F16364" t="s">
        <v>108709</v>
      </c>
      <c r="I16364" t="s">
        <v>108710</v>
      </c>
      <c r="J16364" t="s">
        <v>108711</v>
      </c>
      <c r="K16364" s="2" t="s">
        <v>108712</v>
      </c>
      <c r="M16364" t="s">
        <v>16314</v>
      </c>
      <c r="N16364" t="s">
        <v>16314</v>
      </c>
      <c r="O16364" s="3" t="s">
        <v>108713</v>
      </c>
      <c r="P16364" t="s">
        <v>16314</v>
      </c>
      <c r="Q16364" t="s">
        <v>16314</v>
      </c>
      <c r="R16364" t="s">
        <v>108713</v>
      </c>
      <c r="S16364" s="4" t="str">
        <f t="shared" si="255"/>
        <v>1997</v>
      </c>
    </row>
    <row r="16365" spans="1:19" hidden="1" x14ac:dyDescent="0.35">
      <c r="A16365" t="s">
        <v>108708</v>
      </c>
      <c r="B16365" t="s">
        <v>108709</v>
      </c>
      <c r="C16365" t="s">
        <v>108714</v>
      </c>
      <c r="D16365" t="s">
        <v>108715</v>
      </c>
      <c r="E16365" t="s">
        <v>108716</v>
      </c>
      <c r="F16365" t="s">
        <v>108717</v>
      </c>
      <c r="I16365" t="s">
        <v>108718</v>
      </c>
      <c r="J16365" t="s">
        <v>108719</v>
      </c>
      <c r="M16365" t="s">
        <v>112315</v>
      </c>
      <c r="N16365" t="s">
        <v>16314</v>
      </c>
      <c r="O16365" s="3" t="s">
        <v>108720</v>
      </c>
      <c r="P16365" t="s">
        <v>16314</v>
      </c>
      <c r="Q16365" t="s">
        <v>16314</v>
      </c>
      <c r="R16365" t="s">
        <v>108720</v>
      </c>
      <c r="S16365" s="4" t="str">
        <f t="shared" si="255"/>
        <v>1997</v>
      </c>
    </row>
    <row r="16366" spans="1:19" ht="29" hidden="1" x14ac:dyDescent="0.35">
      <c r="A16366" t="s">
        <v>108716</v>
      </c>
      <c r="B16366" t="s">
        <v>108717</v>
      </c>
      <c r="C16366" t="s">
        <v>108721</v>
      </c>
      <c r="D16366" t="s">
        <v>108722</v>
      </c>
      <c r="E16366" t="s">
        <v>108723</v>
      </c>
      <c r="F16366" t="s">
        <v>108724</v>
      </c>
      <c r="I16366" t="s">
        <v>108725</v>
      </c>
      <c r="J16366" t="s">
        <v>108726</v>
      </c>
      <c r="K16366" s="2" t="s">
        <v>78795</v>
      </c>
      <c r="M16366" t="s">
        <v>16314</v>
      </c>
      <c r="N16366" t="s">
        <v>16314</v>
      </c>
      <c r="O16366" s="3" t="s">
        <v>108727</v>
      </c>
      <c r="P16366" t="s">
        <v>16314</v>
      </c>
      <c r="Q16366" t="s">
        <v>16314</v>
      </c>
      <c r="R16366" t="s">
        <v>108727</v>
      </c>
      <c r="S16366" s="4" t="str">
        <f t="shared" si="255"/>
        <v>1997</v>
      </c>
    </row>
    <row r="16367" spans="1:19" hidden="1" x14ac:dyDescent="0.35">
      <c r="A16367" t="s">
        <v>108723</v>
      </c>
      <c r="B16367" t="s">
        <v>108724</v>
      </c>
      <c r="C16367" t="s">
        <v>108728</v>
      </c>
      <c r="D16367" t="s">
        <v>108729</v>
      </c>
      <c r="E16367" t="s">
        <v>108730</v>
      </c>
      <c r="F16367" t="s">
        <v>108731</v>
      </c>
      <c r="I16367" t="s">
        <v>108732</v>
      </c>
      <c r="J16367" t="s">
        <v>108733</v>
      </c>
      <c r="M16367" t="s">
        <v>112308</v>
      </c>
      <c r="N16367" t="s">
        <v>16314</v>
      </c>
      <c r="O16367" s="3" t="s">
        <v>108734</v>
      </c>
      <c r="P16367" t="s">
        <v>16314</v>
      </c>
      <c r="Q16367" t="s">
        <v>16314</v>
      </c>
      <c r="R16367" t="s">
        <v>108734</v>
      </c>
      <c r="S16367" s="4" t="str">
        <f t="shared" si="255"/>
        <v>1997</v>
      </c>
    </row>
    <row r="16368" spans="1:19" ht="261" hidden="1" x14ac:dyDescent="0.35">
      <c r="A16368" t="s">
        <v>108730</v>
      </c>
      <c r="B16368" t="s">
        <v>108731</v>
      </c>
      <c r="C16368" t="s">
        <v>108735</v>
      </c>
      <c r="D16368" t="s">
        <v>108736</v>
      </c>
      <c r="E16368" t="s">
        <v>108737</v>
      </c>
      <c r="F16368" t="s">
        <v>108738</v>
      </c>
      <c r="I16368" t="s">
        <v>96831</v>
      </c>
      <c r="J16368" t="s">
        <v>28707</v>
      </c>
      <c r="K16368" s="2" t="s">
        <v>108739</v>
      </c>
      <c r="M16368" t="s">
        <v>16314</v>
      </c>
      <c r="N16368" t="s">
        <v>16314</v>
      </c>
      <c r="O16368" s="3" t="s">
        <v>108740</v>
      </c>
      <c r="P16368" t="s">
        <v>16314</v>
      </c>
      <c r="Q16368" t="s">
        <v>16314</v>
      </c>
      <c r="R16368" t="s">
        <v>108740</v>
      </c>
      <c r="S16368" s="4" t="str">
        <f t="shared" si="255"/>
        <v>1997</v>
      </c>
    </row>
    <row r="16369" spans="1:19" hidden="1" x14ac:dyDescent="0.35">
      <c r="A16369" t="s">
        <v>108737</v>
      </c>
      <c r="B16369" t="s">
        <v>108738</v>
      </c>
      <c r="C16369" t="s">
        <v>108741</v>
      </c>
      <c r="D16369" t="s">
        <v>108742</v>
      </c>
      <c r="E16369" t="s">
        <v>108743</v>
      </c>
      <c r="F16369" t="s">
        <v>108744</v>
      </c>
      <c r="I16369" t="s">
        <v>108745</v>
      </c>
      <c r="J16369" t="s">
        <v>108746</v>
      </c>
      <c r="M16369" t="s">
        <v>112315</v>
      </c>
      <c r="N16369" t="s">
        <v>16314</v>
      </c>
      <c r="O16369" s="3" t="s">
        <v>108747</v>
      </c>
      <c r="P16369" t="s">
        <v>16314</v>
      </c>
      <c r="Q16369" t="s">
        <v>16314</v>
      </c>
      <c r="R16369" t="s">
        <v>108747</v>
      </c>
      <c r="S16369" s="4" t="str">
        <f t="shared" si="255"/>
        <v>1997</v>
      </c>
    </row>
    <row r="16370" spans="1:19" hidden="1" x14ac:dyDescent="0.35">
      <c r="A16370" t="s">
        <v>108743</v>
      </c>
      <c r="B16370" t="s">
        <v>108744</v>
      </c>
      <c r="C16370" t="s">
        <v>108748</v>
      </c>
      <c r="D16370" t="s">
        <v>108749</v>
      </c>
      <c r="E16370" t="s">
        <v>108750</v>
      </c>
      <c r="F16370" t="s">
        <v>108751</v>
      </c>
      <c r="I16370" t="s">
        <v>108752</v>
      </c>
      <c r="J16370" t="s">
        <v>108753</v>
      </c>
      <c r="M16370" t="s">
        <v>112323</v>
      </c>
      <c r="N16370" t="s">
        <v>16314</v>
      </c>
      <c r="O16370" s="3" t="s">
        <v>108754</v>
      </c>
      <c r="P16370" t="s">
        <v>16314</v>
      </c>
      <c r="Q16370" t="s">
        <v>16314</v>
      </c>
      <c r="R16370" t="s">
        <v>108754</v>
      </c>
      <c r="S16370" s="4" t="str">
        <f t="shared" si="255"/>
        <v>1997</v>
      </c>
    </row>
    <row r="16371" spans="1:19" hidden="1" x14ac:dyDescent="0.35">
      <c r="A16371" t="s">
        <v>108750</v>
      </c>
      <c r="B16371" t="s">
        <v>108751</v>
      </c>
      <c r="C16371" t="s">
        <v>108755</v>
      </c>
      <c r="D16371" t="s">
        <v>108756</v>
      </c>
      <c r="E16371" t="s">
        <v>108757</v>
      </c>
      <c r="F16371" t="s">
        <v>108758</v>
      </c>
      <c r="I16371" t="s">
        <v>108759</v>
      </c>
      <c r="J16371" t="s">
        <v>108760</v>
      </c>
      <c r="M16371" t="s">
        <v>112323</v>
      </c>
      <c r="N16371" t="s">
        <v>16314</v>
      </c>
      <c r="O16371" s="3" t="s">
        <v>108761</v>
      </c>
      <c r="P16371" t="s">
        <v>16314</v>
      </c>
      <c r="Q16371" t="s">
        <v>16314</v>
      </c>
      <c r="R16371" t="s">
        <v>108761</v>
      </c>
      <c r="S16371" s="4" t="str">
        <f t="shared" si="255"/>
        <v>1997</v>
      </c>
    </row>
    <row r="16372" spans="1:19" hidden="1" x14ac:dyDescent="0.35">
      <c r="A16372" t="s">
        <v>108757</v>
      </c>
      <c r="B16372" t="s">
        <v>108758</v>
      </c>
      <c r="C16372" t="s">
        <v>108762</v>
      </c>
      <c r="D16372" t="s">
        <v>108763</v>
      </c>
      <c r="E16372" t="s">
        <v>108764</v>
      </c>
      <c r="F16372" s="1" t="s">
        <v>108765</v>
      </c>
      <c r="I16372" t="s">
        <v>108766</v>
      </c>
      <c r="J16372" t="s">
        <v>108767</v>
      </c>
      <c r="M16372" t="s">
        <v>112323</v>
      </c>
      <c r="N16372" t="s">
        <v>16314</v>
      </c>
      <c r="O16372" s="3" t="s">
        <v>108768</v>
      </c>
      <c r="P16372" t="s">
        <v>16314</v>
      </c>
      <c r="Q16372" t="s">
        <v>16314</v>
      </c>
      <c r="R16372" t="s">
        <v>108768</v>
      </c>
      <c r="S16372" s="4" t="str">
        <f t="shared" si="255"/>
        <v>1997</v>
      </c>
    </row>
    <row r="16373" spans="1:19" hidden="1" x14ac:dyDescent="0.35">
      <c r="A16373" t="s">
        <v>108764</v>
      </c>
      <c r="B16373" s="1" t="s">
        <v>108765</v>
      </c>
      <c r="C16373" t="s">
        <v>108769</v>
      </c>
      <c r="D16373" t="s">
        <v>108770</v>
      </c>
      <c r="E16373" t="s">
        <v>108771</v>
      </c>
      <c r="F16373" t="s">
        <v>108772</v>
      </c>
      <c r="I16373" t="s">
        <v>108773</v>
      </c>
      <c r="J16373" t="s">
        <v>108774</v>
      </c>
      <c r="M16373" t="s">
        <v>112315</v>
      </c>
      <c r="N16373" t="s">
        <v>16314</v>
      </c>
      <c r="O16373" s="3" t="s">
        <v>108775</v>
      </c>
      <c r="P16373" t="s">
        <v>16314</v>
      </c>
      <c r="Q16373" t="s">
        <v>16314</v>
      </c>
      <c r="R16373" t="s">
        <v>108775</v>
      </c>
      <c r="S16373" s="4" t="str">
        <f t="shared" si="255"/>
        <v>1997</v>
      </c>
    </row>
    <row r="16374" spans="1:19" ht="29" hidden="1" x14ac:dyDescent="0.35">
      <c r="A16374" t="s">
        <v>108771</v>
      </c>
      <c r="B16374" t="s">
        <v>108772</v>
      </c>
      <c r="C16374" t="s">
        <v>108776</v>
      </c>
      <c r="D16374" t="s">
        <v>108777</v>
      </c>
      <c r="E16374" t="s">
        <v>108778</v>
      </c>
      <c r="F16374" t="s">
        <v>108779</v>
      </c>
      <c r="I16374" t="s">
        <v>108780</v>
      </c>
      <c r="J16374" t="s">
        <v>108781</v>
      </c>
      <c r="K16374" s="2" t="s">
        <v>78795</v>
      </c>
      <c r="M16374" t="s">
        <v>16314</v>
      </c>
      <c r="N16374" t="s">
        <v>16314</v>
      </c>
      <c r="O16374" s="3" t="s">
        <v>108782</v>
      </c>
      <c r="P16374" t="s">
        <v>16314</v>
      </c>
      <c r="Q16374" t="s">
        <v>16314</v>
      </c>
      <c r="R16374" t="s">
        <v>108782</v>
      </c>
      <c r="S16374" s="4" t="str">
        <f t="shared" si="255"/>
        <v>1997</v>
      </c>
    </row>
    <row r="16375" spans="1:19" ht="188.5" hidden="1" x14ac:dyDescent="0.35">
      <c r="A16375" t="s">
        <v>108778</v>
      </c>
      <c r="B16375" t="s">
        <v>108779</v>
      </c>
      <c r="C16375" t="s">
        <v>108783</v>
      </c>
      <c r="D16375" t="s">
        <v>108784</v>
      </c>
      <c r="E16375" t="s">
        <v>108785</v>
      </c>
      <c r="F16375" t="s">
        <v>108786</v>
      </c>
      <c r="I16375" t="s">
        <v>96831</v>
      </c>
      <c r="J16375" t="s">
        <v>28707</v>
      </c>
      <c r="K16375" s="2" t="s">
        <v>108787</v>
      </c>
      <c r="M16375" t="s">
        <v>16314</v>
      </c>
      <c r="N16375" t="s">
        <v>16314</v>
      </c>
      <c r="O16375" s="3" t="s">
        <v>108788</v>
      </c>
      <c r="P16375" t="s">
        <v>16314</v>
      </c>
      <c r="Q16375" t="s">
        <v>16314</v>
      </c>
      <c r="R16375" t="s">
        <v>108788</v>
      </c>
      <c r="S16375" s="4" t="str">
        <f t="shared" si="255"/>
        <v>1997</v>
      </c>
    </row>
    <row r="16376" spans="1:19" hidden="1" x14ac:dyDescent="0.35">
      <c r="A16376" t="s">
        <v>108785</v>
      </c>
      <c r="B16376" t="s">
        <v>108786</v>
      </c>
      <c r="C16376" t="s">
        <v>108789</v>
      </c>
      <c r="D16376" t="s">
        <v>108790</v>
      </c>
      <c r="E16376" t="s">
        <v>108791</v>
      </c>
      <c r="F16376" t="s">
        <v>108792</v>
      </c>
      <c r="I16376" t="s">
        <v>108793</v>
      </c>
      <c r="J16376" t="s">
        <v>108794</v>
      </c>
      <c r="M16376" t="s">
        <v>112314</v>
      </c>
      <c r="N16376" t="s">
        <v>16314</v>
      </c>
      <c r="O16376" s="3" t="s">
        <v>108795</v>
      </c>
      <c r="P16376" t="s">
        <v>16314</v>
      </c>
      <c r="Q16376" t="s">
        <v>16314</v>
      </c>
      <c r="R16376" t="s">
        <v>108795</v>
      </c>
      <c r="S16376" s="4" t="str">
        <f t="shared" si="255"/>
        <v>1997</v>
      </c>
    </row>
    <row r="16377" spans="1:19" hidden="1" x14ac:dyDescent="0.35">
      <c r="A16377" t="s">
        <v>108791</v>
      </c>
      <c r="B16377" t="s">
        <v>108792</v>
      </c>
      <c r="C16377" t="s">
        <v>108796</v>
      </c>
      <c r="D16377" t="s">
        <v>108797</v>
      </c>
      <c r="E16377" t="s">
        <v>108798</v>
      </c>
      <c r="F16377" t="s">
        <v>108799</v>
      </c>
      <c r="I16377" t="s">
        <v>108800</v>
      </c>
      <c r="J16377" t="s">
        <v>108801</v>
      </c>
      <c r="M16377" t="s">
        <v>16314</v>
      </c>
      <c r="N16377" t="s">
        <v>16314</v>
      </c>
      <c r="O16377" s="3" t="s">
        <v>108802</v>
      </c>
      <c r="P16377" t="s">
        <v>16314</v>
      </c>
      <c r="Q16377" t="s">
        <v>16314</v>
      </c>
      <c r="R16377" t="s">
        <v>108802</v>
      </c>
      <c r="S16377" s="4" t="str">
        <f t="shared" si="255"/>
        <v>1997</v>
      </c>
    </row>
    <row r="16378" spans="1:19" hidden="1" x14ac:dyDescent="0.35">
      <c r="A16378" t="s">
        <v>108798</v>
      </c>
      <c r="B16378" t="s">
        <v>108799</v>
      </c>
      <c r="C16378" t="s">
        <v>108803</v>
      </c>
      <c r="D16378" t="s">
        <v>108804</v>
      </c>
      <c r="E16378" t="s">
        <v>108805</v>
      </c>
      <c r="F16378" t="s">
        <v>108806</v>
      </c>
      <c r="I16378" t="s">
        <v>108807</v>
      </c>
      <c r="J16378" t="s">
        <v>108808</v>
      </c>
      <c r="M16378" t="s">
        <v>112323</v>
      </c>
      <c r="N16378" t="s">
        <v>16314</v>
      </c>
      <c r="O16378" s="3" t="s">
        <v>108809</v>
      </c>
      <c r="P16378" t="s">
        <v>16314</v>
      </c>
      <c r="Q16378" t="s">
        <v>16314</v>
      </c>
      <c r="R16378" t="s">
        <v>108809</v>
      </c>
      <c r="S16378" s="4" t="str">
        <f t="shared" si="255"/>
        <v>1997</v>
      </c>
    </row>
    <row r="16379" spans="1:19" ht="159.5" hidden="1" x14ac:dyDescent="0.35">
      <c r="A16379" t="s">
        <v>108805</v>
      </c>
      <c r="B16379" t="s">
        <v>108806</v>
      </c>
      <c r="C16379" t="s">
        <v>108810</v>
      </c>
      <c r="D16379" t="s">
        <v>108811</v>
      </c>
      <c r="E16379" t="s">
        <v>108812</v>
      </c>
      <c r="F16379" t="s">
        <v>108813</v>
      </c>
      <c r="I16379" t="s">
        <v>96831</v>
      </c>
      <c r="J16379" t="s">
        <v>28707</v>
      </c>
      <c r="K16379" s="2" t="s">
        <v>108814</v>
      </c>
      <c r="M16379" t="s">
        <v>16314</v>
      </c>
      <c r="N16379" t="s">
        <v>16314</v>
      </c>
      <c r="O16379" s="3" t="s">
        <v>108815</v>
      </c>
      <c r="P16379" t="s">
        <v>16314</v>
      </c>
      <c r="Q16379" t="s">
        <v>16314</v>
      </c>
      <c r="R16379" t="s">
        <v>108815</v>
      </c>
      <c r="S16379" s="4" t="str">
        <f t="shared" si="255"/>
        <v>1997</v>
      </c>
    </row>
    <row r="16380" spans="1:19" ht="29" hidden="1" x14ac:dyDescent="0.35">
      <c r="A16380" t="s">
        <v>108812</v>
      </c>
      <c r="B16380" t="s">
        <v>108813</v>
      </c>
      <c r="C16380" t="s">
        <v>108816</v>
      </c>
      <c r="D16380" t="s">
        <v>108817</v>
      </c>
      <c r="E16380" t="s">
        <v>108818</v>
      </c>
      <c r="F16380" t="s">
        <v>108819</v>
      </c>
      <c r="I16380" t="s">
        <v>108820</v>
      </c>
      <c r="J16380" t="s">
        <v>108821</v>
      </c>
      <c r="K16380" s="2" t="s">
        <v>78795</v>
      </c>
      <c r="M16380" t="s">
        <v>16314</v>
      </c>
      <c r="N16380" t="s">
        <v>16314</v>
      </c>
      <c r="O16380" s="3" t="s">
        <v>108822</v>
      </c>
      <c r="P16380" t="s">
        <v>16314</v>
      </c>
      <c r="Q16380" t="s">
        <v>16314</v>
      </c>
      <c r="R16380" t="s">
        <v>108822</v>
      </c>
      <c r="S16380" s="4" t="str">
        <f t="shared" si="255"/>
        <v>1997</v>
      </c>
    </row>
    <row r="16381" spans="1:19" ht="174" hidden="1" x14ac:dyDescent="0.35">
      <c r="A16381" t="s">
        <v>108818</v>
      </c>
      <c r="B16381" t="s">
        <v>108819</v>
      </c>
      <c r="C16381" t="s">
        <v>108823</v>
      </c>
      <c r="D16381" t="s">
        <v>108824</v>
      </c>
      <c r="E16381" t="s">
        <v>108825</v>
      </c>
      <c r="F16381" t="s">
        <v>108826</v>
      </c>
      <c r="I16381" t="s">
        <v>108827</v>
      </c>
      <c r="J16381" t="s">
        <v>34975</v>
      </c>
      <c r="K16381" s="2" t="s">
        <v>108828</v>
      </c>
      <c r="M16381" t="s">
        <v>16314</v>
      </c>
      <c r="N16381" t="s">
        <v>16314</v>
      </c>
      <c r="O16381" s="3" t="s">
        <v>108829</v>
      </c>
      <c r="P16381" t="s">
        <v>16314</v>
      </c>
      <c r="Q16381" t="s">
        <v>16314</v>
      </c>
      <c r="R16381" t="s">
        <v>108829</v>
      </c>
      <c r="S16381" s="4" t="str">
        <f t="shared" si="255"/>
        <v>1997</v>
      </c>
    </row>
    <row r="16382" spans="1:19" ht="159.5" hidden="1" x14ac:dyDescent="0.35">
      <c r="A16382" t="s">
        <v>108825</v>
      </c>
      <c r="B16382" t="s">
        <v>108826</v>
      </c>
      <c r="C16382" t="s">
        <v>108830</v>
      </c>
      <c r="D16382" t="s">
        <v>108831</v>
      </c>
      <c r="E16382" t="s">
        <v>108832</v>
      </c>
      <c r="F16382" t="s">
        <v>108833</v>
      </c>
      <c r="I16382" t="s">
        <v>108827</v>
      </c>
      <c r="J16382" t="s">
        <v>34975</v>
      </c>
      <c r="K16382" s="2" t="s">
        <v>108834</v>
      </c>
      <c r="M16382" t="s">
        <v>16314</v>
      </c>
      <c r="N16382" t="s">
        <v>16314</v>
      </c>
      <c r="O16382" s="3" t="s">
        <v>108835</v>
      </c>
      <c r="P16382" t="s">
        <v>16314</v>
      </c>
      <c r="Q16382" t="s">
        <v>16314</v>
      </c>
      <c r="R16382" t="s">
        <v>108835</v>
      </c>
      <c r="S16382" s="4" t="str">
        <f t="shared" si="255"/>
        <v>1997</v>
      </c>
    </row>
    <row r="16383" spans="1:19" ht="174" hidden="1" x14ac:dyDescent="0.35">
      <c r="A16383" t="s">
        <v>108832</v>
      </c>
      <c r="B16383" t="s">
        <v>108833</v>
      </c>
      <c r="C16383" t="s">
        <v>108836</v>
      </c>
      <c r="D16383" t="s">
        <v>108837</v>
      </c>
      <c r="E16383" t="s">
        <v>108838</v>
      </c>
      <c r="F16383" t="s">
        <v>108839</v>
      </c>
      <c r="I16383" t="s">
        <v>96831</v>
      </c>
      <c r="J16383" t="s">
        <v>28707</v>
      </c>
      <c r="K16383" s="2" t="s">
        <v>108840</v>
      </c>
      <c r="M16383" t="s">
        <v>16314</v>
      </c>
      <c r="N16383" t="s">
        <v>16314</v>
      </c>
      <c r="O16383" s="3" t="s">
        <v>108841</v>
      </c>
      <c r="P16383" t="s">
        <v>16314</v>
      </c>
      <c r="Q16383" t="s">
        <v>16314</v>
      </c>
      <c r="R16383" t="s">
        <v>108841</v>
      </c>
      <c r="S16383" s="4" t="str">
        <f t="shared" si="255"/>
        <v>1997</v>
      </c>
    </row>
    <row r="16384" spans="1:19" hidden="1" x14ac:dyDescent="0.35">
      <c r="A16384" t="s">
        <v>108838</v>
      </c>
      <c r="B16384" t="s">
        <v>108839</v>
      </c>
      <c r="C16384" t="s">
        <v>108842</v>
      </c>
      <c r="D16384" t="s">
        <v>108843</v>
      </c>
      <c r="E16384" t="s">
        <v>108844</v>
      </c>
      <c r="F16384" t="s">
        <v>108845</v>
      </c>
      <c r="I16384" t="s">
        <v>108846</v>
      </c>
      <c r="J16384" t="s">
        <v>108847</v>
      </c>
      <c r="M16384" t="s">
        <v>112315</v>
      </c>
      <c r="N16384" t="s">
        <v>16314</v>
      </c>
      <c r="O16384" s="3" t="s">
        <v>108848</v>
      </c>
      <c r="P16384" t="s">
        <v>16314</v>
      </c>
      <c r="Q16384" t="s">
        <v>16314</v>
      </c>
      <c r="R16384" t="s">
        <v>108848</v>
      </c>
      <c r="S16384" s="4" t="str">
        <f t="shared" si="255"/>
        <v>1997</v>
      </c>
    </row>
    <row r="16385" spans="1:19" hidden="1" x14ac:dyDescent="0.35">
      <c r="A16385" t="s">
        <v>108844</v>
      </c>
      <c r="B16385" t="s">
        <v>108845</v>
      </c>
      <c r="C16385" t="s">
        <v>108849</v>
      </c>
      <c r="D16385" t="s">
        <v>108850</v>
      </c>
      <c r="E16385" t="s">
        <v>108851</v>
      </c>
      <c r="F16385" t="s">
        <v>108852</v>
      </c>
      <c r="I16385" t="s">
        <v>108853</v>
      </c>
      <c r="J16385" t="s">
        <v>108854</v>
      </c>
      <c r="M16385" t="s">
        <v>112315</v>
      </c>
      <c r="N16385" t="s">
        <v>16314</v>
      </c>
      <c r="O16385" s="3" t="s">
        <v>108855</v>
      </c>
      <c r="P16385" t="s">
        <v>16314</v>
      </c>
      <c r="Q16385" t="s">
        <v>16314</v>
      </c>
      <c r="R16385" t="s">
        <v>108855</v>
      </c>
      <c r="S16385" s="4" t="str">
        <f t="shared" si="255"/>
        <v>1997</v>
      </c>
    </row>
    <row r="16386" spans="1:19" hidden="1" x14ac:dyDescent="0.35">
      <c r="A16386" t="s">
        <v>108851</v>
      </c>
      <c r="B16386" t="s">
        <v>108852</v>
      </c>
      <c r="C16386" t="s">
        <v>108856</v>
      </c>
      <c r="D16386" t="s">
        <v>108857</v>
      </c>
      <c r="E16386" t="s">
        <v>108858</v>
      </c>
      <c r="F16386" t="s">
        <v>108859</v>
      </c>
      <c r="I16386" t="s">
        <v>108860</v>
      </c>
      <c r="J16386" t="s">
        <v>108861</v>
      </c>
      <c r="M16386" t="s">
        <v>112315</v>
      </c>
      <c r="N16386" t="s">
        <v>16314</v>
      </c>
      <c r="O16386" s="3" t="s">
        <v>108862</v>
      </c>
      <c r="P16386" t="s">
        <v>16314</v>
      </c>
      <c r="Q16386" t="s">
        <v>16314</v>
      </c>
      <c r="R16386" t="s">
        <v>108862</v>
      </c>
      <c r="S16386" s="4" t="str">
        <f t="shared" si="255"/>
        <v>1997</v>
      </c>
    </row>
    <row r="16387" spans="1:19" hidden="1" x14ac:dyDescent="0.35">
      <c r="A16387" t="s">
        <v>108858</v>
      </c>
      <c r="B16387" t="s">
        <v>108859</v>
      </c>
      <c r="C16387" t="s">
        <v>108863</v>
      </c>
      <c r="D16387">
        <v>506675462</v>
      </c>
      <c r="E16387" t="s">
        <v>108864</v>
      </c>
      <c r="F16387" t="s">
        <v>108865</v>
      </c>
      <c r="I16387" t="s">
        <v>108866</v>
      </c>
      <c r="J16387" t="s">
        <v>108867</v>
      </c>
      <c r="M16387" t="s">
        <v>112315</v>
      </c>
      <c r="N16387" t="s">
        <v>16314</v>
      </c>
      <c r="O16387" s="3" t="s">
        <v>108868</v>
      </c>
      <c r="P16387" t="s">
        <v>16314</v>
      </c>
      <c r="Q16387" t="s">
        <v>16314</v>
      </c>
      <c r="R16387" t="s">
        <v>108868</v>
      </c>
      <c r="S16387" s="4" t="str">
        <f t="shared" ref="S16387:S16450" si="256">LEFT(RIGHT(R16387,19),4)</f>
        <v>1997</v>
      </c>
    </row>
    <row r="16388" spans="1:19" hidden="1" x14ac:dyDescent="0.35">
      <c r="A16388" t="s">
        <v>108864</v>
      </c>
      <c r="B16388" t="s">
        <v>108865</v>
      </c>
      <c r="C16388" s="1" t="s">
        <v>108869</v>
      </c>
      <c r="D16388" s="1" t="s">
        <v>108870</v>
      </c>
      <c r="E16388" t="s">
        <v>108871</v>
      </c>
      <c r="F16388" t="s">
        <v>108872</v>
      </c>
      <c r="I16388" t="s">
        <v>108873</v>
      </c>
      <c r="J16388" t="s">
        <v>108874</v>
      </c>
      <c r="M16388" t="s">
        <v>112315</v>
      </c>
      <c r="N16388" t="s">
        <v>16314</v>
      </c>
      <c r="O16388" s="3" t="s">
        <v>108875</v>
      </c>
      <c r="P16388" t="s">
        <v>16314</v>
      </c>
      <c r="Q16388" t="s">
        <v>16314</v>
      </c>
      <c r="R16388" t="s">
        <v>108875</v>
      </c>
      <c r="S16388" s="4" t="str">
        <f t="shared" si="256"/>
        <v>1997</v>
      </c>
    </row>
    <row r="16389" spans="1:19" hidden="1" x14ac:dyDescent="0.35">
      <c r="A16389" t="s">
        <v>108871</v>
      </c>
      <c r="B16389" t="s">
        <v>108872</v>
      </c>
      <c r="C16389" t="s">
        <v>108876</v>
      </c>
      <c r="D16389" t="s">
        <v>108877</v>
      </c>
      <c r="E16389" t="s">
        <v>108878</v>
      </c>
      <c r="F16389" t="s">
        <v>108879</v>
      </c>
      <c r="I16389" t="s">
        <v>108880</v>
      </c>
      <c r="J16389" t="s">
        <v>108881</v>
      </c>
      <c r="M16389" t="s">
        <v>112315</v>
      </c>
      <c r="N16389" t="s">
        <v>16314</v>
      </c>
      <c r="O16389" s="3" t="s">
        <v>108882</v>
      </c>
      <c r="P16389" t="s">
        <v>16314</v>
      </c>
      <c r="Q16389" t="s">
        <v>16314</v>
      </c>
      <c r="R16389" t="s">
        <v>108882</v>
      </c>
      <c r="S16389" s="4" t="str">
        <f t="shared" si="256"/>
        <v>1997</v>
      </c>
    </row>
    <row r="16390" spans="1:19" hidden="1" x14ac:dyDescent="0.35">
      <c r="A16390" t="s">
        <v>108878</v>
      </c>
      <c r="B16390" t="s">
        <v>108879</v>
      </c>
      <c r="C16390" t="s">
        <v>108883</v>
      </c>
      <c r="D16390" t="s">
        <v>108884</v>
      </c>
      <c r="E16390" t="s">
        <v>108885</v>
      </c>
      <c r="F16390" t="s">
        <v>108886</v>
      </c>
      <c r="I16390" t="s">
        <v>108887</v>
      </c>
      <c r="J16390" t="s">
        <v>108888</v>
      </c>
      <c r="M16390" t="s">
        <v>112308</v>
      </c>
      <c r="N16390" t="s">
        <v>16314</v>
      </c>
      <c r="O16390" s="3" t="s">
        <v>108889</v>
      </c>
      <c r="P16390" t="s">
        <v>16314</v>
      </c>
      <c r="Q16390" t="s">
        <v>16314</v>
      </c>
      <c r="R16390" t="s">
        <v>108889</v>
      </c>
      <c r="S16390" s="4" t="str">
        <f t="shared" si="256"/>
        <v>1997</v>
      </c>
    </row>
    <row r="16391" spans="1:19" hidden="1" x14ac:dyDescent="0.35">
      <c r="A16391" t="s">
        <v>108885</v>
      </c>
      <c r="B16391" t="s">
        <v>108886</v>
      </c>
      <c r="C16391" t="s">
        <v>108890</v>
      </c>
      <c r="D16391" t="s">
        <v>108891</v>
      </c>
      <c r="E16391" t="s">
        <v>108892</v>
      </c>
      <c r="F16391" t="s">
        <v>108893</v>
      </c>
      <c r="I16391" t="s">
        <v>108894</v>
      </c>
      <c r="J16391" t="s">
        <v>108895</v>
      </c>
      <c r="M16391" t="s">
        <v>112314</v>
      </c>
      <c r="N16391" t="s">
        <v>16314</v>
      </c>
      <c r="O16391" s="3" t="s">
        <v>108896</v>
      </c>
      <c r="P16391" t="s">
        <v>16314</v>
      </c>
      <c r="Q16391" t="s">
        <v>16314</v>
      </c>
      <c r="R16391" t="s">
        <v>108896</v>
      </c>
      <c r="S16391" s="4" t="str">
        <f t="shared" si="256"/>
        <v>1997</v>
      </c>
    </row>
    <row r="16392" spans="1:19" hidden="1" x14ac:dyDescent="0.35">
      <c r="A16392" t="s">
        <v>108892</v>
      </c>
      <c r="B16392" t="s">
        <v>108893</v>
      </c>
      <c r="C16392" t="s">
        <v>108897</v>
      </c>
      <c r="D16392" t="s">
        <v>108898</v>
      </c>
      <c r="E16392" t="s">
        <v>108899</v>
      </c>
      <c r="F16392" t="s">
        <v>108900</v>
      </c>
      <c r="I16392" t="s">
        <v>108901</v>
      </c>
      <c r="J16392" t="s">
        <v>108902</v>
      </c>
      <c r="M16392" t="s">
        <v>112314</v>
      </c>
      <c r="N16392" t="s">
        <v>16314</v>
      </c>
      <c r="O16392" s="3" t="s">
        <v>108903</v>
      </c>
      <c r="P16392" t="s">
        <v>16314</v>
      </c>
      <c r="Q16392" t="s">
        <v>16314</v>
      </c>
      <c r="R16392" t="s">
        <v>108903</v>
      </c>
      <c r="S16392" s="4" t="str">
        <f t="shared" si="256"/>
        <v>1997</v>
      </c>
    </row>
    <row r="16393" spans="1:19" hidden="1" x14ac:dyDescent="0.35">
      <c r="A16393" t="s">
        <v>108899</v>
      </c>
      <c r="B16393" t="s">
        <v>108900</v>
      </c>
      <c r="C16393" t="s">
        <v>108904</v>
      </c>
      <c r="D16393" t="s">
        <v>108905</v>
      </c>
      <c r="E16393" t="s">
        <v>108906</v>
      </c>
      <c r="F16393" t="s">
        <v>108907</v>
      </c>
      <c r="I16393" t="s">
        <v>108908</v>
      </c>
      <c r="J16393" t="s">
        <v>108909</v>
      </c>
      <c r="M16393" t="s">
        <v>112314</v>
      </c>
      <c r="N16393" t="s">
        <v>16314</v>
      </c>
      <c r="O16393" s="3" t="s">
        <v>108910</v>
      </c>
      <c r="P16393" t="s">
        <v>16314</v>
      </c>
      <c r="Q16393" t="s">
        <v>16314</v>
      </c>
      <c r="R16393" t="s">
        <v>108910</v>
      </c>
      <c r="S16393" s="4" t="str">
        <f t="shared" si="256"/>
        <v>1997</v>
      </c>
    </row>
    <row r="16394" spans="1:19" hidden="1" x14ac:dyDescent="0.35">
      <c r="A16394" t="s">
        <v>108906</v>
      </c>
      <c r="B16394" t="s">
        <v>108907</v>
      </c>
      <c r="C16394" t="s">
        <v>108911</v>
      </c>
      <c r="D16394" t="s">
        <v>108912</v>
      </c>
      <c r="E16394" t="s">
        <v>108913</v>
      </c>
      <c r="F16394" t="s">
        <v>108914</v>
      </c>
      <c r="I16394" t="s">
        <v>512</v>
      </c>
      <c r="J16394" t="s">
        <v>512</v>
      </c>
      <c r="M16394" t="s">
        <v>112297</v>
      </c>
      <c r="N16394" t="s">
        <v>16314</v>
      </c>
      <c r="O16394" s="3" t="s">
        <v>108915</v>
      </c>
      <c r="P16394" t="s">
        <v>16314</v>
      </c>
      <c r="Q16394" t="s">
        <v>16314</v>
      </c>
      <c r="R16394" t="s">
        <v>108915</v>
      </c>
      <c r="S16394" s="4" t="str">
        <f t="shared" si="256"/>
        <v>1997</v>
      </c>
    </row>
    <row r="16395" spans="1:19" hidden="1" x14ac:dyDescent="0.35">
      <c r="A16395" t="s">
        <v>108913</v>
      </c>
      <c r="B16395" t="s">
        <v>108914</v>
      </c>
      <c r="C16395" t="s">
        <v>108916</v>
      </c>
      <c r="D16395" t="s">
        <v>108917</v>
      </c>
      <c r="E16395" t="s">
        <v>108918</v>
      </c>
      <c r="F16395" t="s">
        <v>108919</v>
      </c>
      <c r="I16395" t="s">
        <v>108920</v>
      </c>
      <c r="J16395" t="s">
        <v>108921</v>
      </c>
      <c r="M16395" t="s">
        <v>112308</v>
      </c>
      <c r="N16395" t="s">
        <v>16314</v>
      </c>
      <c r="O16395" s="3" t="s">
        <v>108922</v>
      </c>
      <c r="P16395" t="s">
        <v>16314</v>
      </c>
      <c r="Q16395" t="s">
        <v>16314</v>
      </c>
      <c r="R16395" t="s">
        <v>108922</v>
      </c>
      <c r="S16395" s="4" t="str">
        <f t="shared" si="256"/>
        <v>1997</v>
      </c>
    </row>
    <row r="16396" spans="1:19" hidden="1" x14ac:dyDescent="0.35">
      <c r="A16396" t="s">
        <v>108918</v>
      </c>
      <c r="B16396" t="s">
        <v>108919</v>
      </c>
      <c r="C16396" t="s">
        <v>108923</v>
      </c>
      <c r="D16396" t="s">
        <v>108924</v>
      </c>
      <c r="E16396" t="s">
        <v>108925</v>
      </c>
      <c r="F16396" t="s">
        <v>108926</v>
      </c>
      <c r="I16396" t="s">
        <v>108927</v>
      </c>
      <c r="J16396" t="s">
        <v>108928</v>
      </c>
      <c r="M16396" t="s">
        <v>112315</v>
      </c>
      <c r="N16396" t="s">
        <v>16314</v>
      </c>
      <c r="O16396" s="3" t="s">
        <v>108929</v>
      </c>
      <c r="P16396" t="s">
        <v>16314</v>
      </c>
      <c r="Q16396" t="s">
        <v>16314</v>
      </c>
      <c r="R16396" t="s">
        <v>108929</v>
      </c>
      <c r="S16396" s="4" t="str">
        <f t="shared" si="256"/>
        <v>1997</v>
      </c>
    </row>
    <row r="16397" spans="1:19" hidden="1" x14ac:dyDescent="0.35">
      <c r="A16397" t="s">
        <v>108925</v>
      </c>
      <c r="B16397" t="s">
        <v>108926</v>
      </c>
      <c r="C16397" t="s">
        <v>108930</v>
      </c>
      <c r="D16397" t="s">
        <v>108931</v>
      </c>
      <c r="E16397" t="s">
        <v>108932</v>
      </c>
      <c r="F16397" t="s">
        <v>108933</v>
      </c>
      <c r="I16397" t="s">
        <v>108934</v>
      </c>
      <c r="J16397" t="s">
        <v>108935</v>
      </c>
      <c r="M16397" t="s">
        <v>112297</v>
      </c>
      <c r="N16397" t="s">
        <v>16314</v>
      </c>
      <c r="O16397" s="3" t="s">
        <v>108936</v>
      </c>
      <c r="P16397" t="s">
        <v>16314</v>
      </c>
      <c r="Q16397" t="s">
        <v>16314</v>
      </c>
      <c r="R16397" t="s">
        <v>108936</v>
      </c>
      <c r="S16397" s="4" t="str">
        <f t="shared" si="256"/>
        <v>1997</v>
      </c>
    </row>
    <row r="16398" spans="1:19" hidden="1" x14ac:dyDescent="0.35">
      <c r="A16398" t="s">
        <v>108932</v>
      </c>
      <c r="B16398" t="s">
        <v>108933</v>
      </c>
      <c r="C16398" t="s">
        <v>108937</v>
      </c>
      <c r="D16398" t="s">
        <v>108938</v>
      </c>
      <c r="E16398" t="s">
        <v>108939</v>
      </c>
      <c r="F16398" t="s">
        <v>108940</v>
      </c>
      <c r="I16398" t="s">
        <v>108941</v>
      </c>
      <c r="J16398" t="s">
        <v>108942</v>
      </c>
      <c r="M16398" t="s">
        <v>16314</v>
      </c>
      <c r="N16398" t="s">
        <v>16314</v>
      </c>
      <c r="O16398" s="3" t="s">
        <v>108943</v>
      </c>
      <c r="P16398" t="s">
        <v>16314</v>
      </c>
      <c r="Q16398" t="s">
        <v>16314</v>
      </c>
      <c r="R16398" t="s">
        <v>108943</v>
      </c>
      <c r="S16398" s="4" t="str">
        <f t="shared" si="256"/>
        <v>1997</v>
      </c>
    </row>
    <row r="16399" spans="1:19" hidden="1" x14ac:dyDescent="0.35">
      <c r="A16399" t="s">
        <v>108939</v>
      </c>
      <c r="B16399" t="s">
        <v>108940</v>
      </c>
      <c r="C16399" t="s">
        <v>108944</v>
      </c>
      <c r="D16399" t="s">
        <v>108945</v>
      </c>
      <c r="E16399" t="s">
        <v>108946</v>
      </c>
      <c r="F16399" t="s">
        <v>108947</v>
      </c>
      <c r="I16399" t="s">
        <v>108948</v>
      </c>
      <c r="J16399" t="s">
        <v>108949</v>
      </c>
      <c r="M16399" t="s">
        <v>16314</v>
      </c>
      <c r="N16399" t="s">
        <v>16314</v>
      </c>
      <c r="O16399" s="3" t="s">
        <v>108950</v>
      </c>
      <c r="P16399" t="s">
        <v>16314</v>
      </c>
      <c r="Q16399" t="s">
        <v>16314</v>
      </c>
      <c r="R16399" t="s">
        <v>108950</v>
      </c>
      <c r="S16399" s="4" t="str">
        <f t="shared" si="256"/>
        <v>1997</v>
      </c>
    </row>
    <row r="16400" spans="1:19" hidden="1" x14ac:dyDescent="0.35">
      <c r="A16400" t="s">
        <v>108946</v>
      </c>
      <c r="B16400" t="s">
        <v>108947</v>
      </c>
      <c r="C16400" t="s">
        <v>108951</v>
      </c>
      <c r="D16400" t="s">
        <v>108952</v>
      </c>
      <c r="E16400" t="s">
        <v>108953</v>
      </c>
      <c r="F16400" t="s">
        <v>108954</v>
      </c>
      <c r="I16400" t="s">
        <v>108955</v>
      </c>
      <c r="J16400" t="s">
        <v>108956</v>
      </c>
      <c r="M16400" t="s">
        <v>112315</v>
      </c>
      <c r="N16400" t="s">
        <v>16314</v>
      </c>
      <c r="O16400" s="3" t="s">
        <v>108957</v>
      </c>
      <c r="P16400" t="s">
        <v>16314</v>
      </c>
      <c r="Q16400" t="s">
        <v>16314</v>
      </c>
      <c r="R16400" t="s">
        <v>108957</v>
      </c>
      <c r="S16400" s="4" t="str">
        <f t="shared" si="256"/>
        <v>1997</v>
      </c>
    </row>
    <row r="16401" spans="1:19" hidden="1" x14ac:dyDescent="0.35">
      <c r="A16401" t="s">
        <v>108953</v>
      </c>
      <c r="B16401" t="s">
        <v>108954</v>
      </c>
      <c r="C16401" t="s">
        <v>108958</v>
      </c>
      <c r="D16401" t="s">
        <v>108959</v>
      </c>
      <c r="E16401" t="s">
        <v>108960</v>
      </c>
      <c r="F16401" t="s">
        <v>108961</v>
      </c>
      <c r="I16401" t="s">
        <v>108962</v>
      </c>
      <c r="J16401" t="s">
        <v>108963</v>
      </c>
      <c r="M16401" t="s">
        <v>112315</v>
      </c>
      <c r="N16401" t="s">
        <v>16314</v>
      </c>
      <c r="O16401" s="3" t="s">
        <v>108964</v>
      </c>
      <c r="P16401" t="s">
        <v>16314</v>
      </c>
      <c r="Q16401" t="s">
        <v>16314</v>
      </c>
      <c r="R16401" t="s">
        <v>108964</v>
      </c>
      <c r="S16401" s="4" t="str">
        <f t="shared" si="256"/>
        <v>1997</v>
      </c>
    </row>
    <row r="16402" spans="1:19" hidden="1" x14ac:dyDescent="0.35">
      <c r="A16402" t="s">
        <v>108960</v>
      </c>
      <c r="B16402" t="s">
        <v>108961</v>
      </c>
      <c r="C16402" t="s">
        <v>108965</v>
      </c>
      <c r="D16402" t="s">
        <v>108966</v>
      </c>
      <c r="E16402" t="s">
        <v>108967</v>
      </c>
      <c r="F16402" t="s">
        <v>108968</v>
      </c>
      <c r="I16402" t="s">
        <v>108969</v>
      </c>
      <c r="J16402" t="s">
        <v>108970</v>
      </c>
      <c r="M16402" t="s">
        <v>112315</v>
      </c>
      <c r="N16402" t="s">
        <v>16314</v>
      </c>
      <c r="O16402" s="3" t="s">
        <v>108971</v>
      </c>
      <c r="P16402" t="s">
        <v>16314</v>
      </c>
      <c r="Q16402" t="s">
        <v>16314</v>
      </c>
      <c r="R16402" t="s">
        <v>108971</v>
      </c>
      <c r="S16402" s="4" t="str">
        <f t="shared" si="256"/>
        <v>1997</v>
      </c>
    </row>
    <row r="16403" spans="1:19" hidden="1" x14ac:dyDescent="0.35">
      <c r="A16403" t="s">
        <v>108967</v>
      </c>
      <c r="B16403" t="s">
        <v>108968</v>
      </c>
      <c r="C16403" t="s">
        <v>108972</v>
      </c>
      <c r="D16403" t="s">
        <v>108973</v>
      </c>
      <c r="E16403" t="s">
        <v>108974</v>
      </c>
      <c r="F16403" t="s">
        <v>108975</v>
      </c>
      <c r="I16403" t="s">
        <v>108976</v>
      </c>
      <c r="J16403" t="s">
        <v>108977</v>
      </c>
      <c r="M16403" t="s">
        <v>112297</v>
      </c>
      <c r="N16403" t="s">
        <v>16314</v>
      </c>
      <c r="O16403" s="3" t="s">
        <v>108978</v>
      </c>
      <c r="P16403" t="s">
        <v>16314</v>
      </c>
      <c r="Q16403" t="s">
        <v>16314</v>
      </c>
      <c r="R16403" t="s">
        <v>108978</v>
      </c>
      <c r="S16403" s="4" t="str">
        <f t="shared" si="256"/>
        <v>1997</v>
      </c>
    </row>
    <row r="16404" spans="1:19" hidden="1" x14ac:dyDescent="0.35">
      <c r="A16404" t="s">
        <v>108974</v>
      </c>
      <c r="B16404" t="s">
        <v>108975</v>
      </c>
      <c r="C16404" t="s">
        <v>108979</v>
      </c>
      <c r="D16404" t="s">
        <v>108980</v>
      </c>
      <c r="E16404" t="s">
        <v>108981</v>
      </c>
      <c r="F16404" t="s">
        <v>108982</v>
      </c>
      <c r="I16404" t="s">
        <v>108983</v>
      </c>
      <c r="J16404" t="s">
        <v>108983</v>
      </c>
      <c r="M16404" t="s">
        <v>112308</v>
      </c>
      <c r="N16404" t="s">
        <v>16314</v>
      </c>
      <c r="O16404" s="3" t="s">
        <v>108984</v>
      </c>
      <c r="P16404" t="s">
        <v>16314</v>
      </c>
      <c r="Q16404" t="s">
        <v>16314</v>
      </c>
      <c r="R16404" t="s">
        <v>108984</v>
      </c>
      <c r="S16404" s="4" t="str">
        <f t="shared" si="256"/>
        <v>1997</v>
      </c>
    </row>
    <row r="16405" spans="1:19" hidden="1" x14ac:dyDescent="0.35">
      <c r="A16405" t="s">
        <v>108981</v>
      </c>
      <c r="B16405" t="s">
        <v>108982</v>
      </c>
      <c r="C16405" t="s">
        <v>108985</v>
      </c>
      <c r="D16405" t="s">
        <v>108986</v>
      </c>
      <c r="E16405" t="s">
        <v>108987</v>
      </c>
      <c r="F16405" t="s">
        <v>108988</v>
      </c>
      <c r="I16405" t="s">
        <v>108989</v>
      </c>
      <c r="J16405" t="s">
        <v>108990</v>
      </c>
      <c r="M16405" t="s">
        <v>112297</v>
      </c>
      <c r="N16405" t="s">
        <v>16314</v>
      </c>
      <c r="O16405" s="3" t="s">
        <v>108991</v>
      </c>
      <c r="P16405" t="s">
        <v>16314</v>
      </c>
      <c r="Q16405" t="s">
        <v>16314</v>
      </c>
      <c r="R16405" t="s">
        <v>108991</v>
      </c>
      <c r="S16405" s="4" t="str">
        <f t="shared" si="256"/>
        <v>1997</v>
      </c>
    </row>
    <row r="16406" spans="1:19" hidden="1" x14ac:dyDescent="0.35">
      <c r="A16406" t="s">
        <v>108987</v>
      </c>
      <c r="B16406" t="s">
        <v>108988</v>
      </c>
      <c r="C16406" t="s">
        <v>108992</v>
      </c>
      <c r="D16406" t="s">
        <v>108993</v>
      </c>
      <c r="E16406" t="s">
        <v>108994</v>
      </c>
      <c r="F16406" t="s">
        <v>108995</v>
      </c>
      <c r="I16406" t="s">
        <v>512</v>
      </c>
      <c r="J16406" t="s">
        <v>512</v>
      </c>
      <c r="M16406" t="s">
        <v>112297</v>
      </c>
      <c r="N16406" t="s">
        <v>16314</v>
      </c>
      <c r="O16406" s="3" t="s">
        <v>108996</v>
      </c>
      <c r="P16406" t="s">
        <v>16314</v>
      </c>
      <c r="Q16406" t="s">
        <v>16314</v>
      </c>
      <c r="R16406" t="s">
        <v>108996</v>
      </c>
      <c r="S16406" s="4" t="str">
        <f t="shared" si="256"/>
        <v>1997</v>
      </c>
    </row>
    <row r="16407" spans="1:19" hidden="1" x14ac:dyDescent="0.35">
      <c r="A16407" t="s">
        <v>108994</v>
      </c>
      <c r="B16407" t="s">
        <v>108995</v>
      </c>
      <c r="C16407" t="s">
        <v>108997</v>
      </c>
      <c r="D16407" t="s">
        <v>108998</v>
      </c>
      <c r="E16407" t="s">
        <v>108999</v>
      </c>
      <c r="F16407" t="s">
        <v>109000</v>
      </c>
      <c r="I16407" t="s">
        <v>109001</v>
      </c>
      <c r="J16407" t="s">
        <v>109002</v>
      </c>
      <c r="M16407" t="s">
        <v>112297</v>
      </c>
      <c r="N16407" t="s">
        <v>16314</v>
      </c>
      <c r="O16407" s="3" t="s">
        <v>109003</v>
      </c>
      <c r="P16407" t="s">
        <v>16314</v>
      </c>
      <c r="Q16407" t="s">
        <v>16314</v>
      </c>
      <c r="R16407" t="s">
        <v>109003</v>
      </c>
      <c r="S16407" s="4" t="str">
        <f t="shared" si="256"/>
        <v>1997</v>
      </c>
    </row>
    <row r="16408" spans="1:19" hidden="1" x14ac:dyDescent="0.35">
      <c r="A16408" t="s">
        <v>108999</v>
      </c>
      <c r="B16408" t="s">
        <v>109000</v>
      </c>
      <c r="C16408" t="s">
        <v>109004</v>
      </c>
      <c r="D16408" t="s">
        <v>109005</v>
      </c>
      <c r="E16408" t="s">
        <v>109006</v>
      </c>
      <c r="F16408" t="s">
        <v>109007</v>
      </c>
      <c r="I16408" t="s">
        <v>109008</v>
      </c>
      <c r="J16408" t="s">
        <v>109009</v>
      </c>
      <c r="M16408" t="s">
        <v>112314</v>
      </c>
      <c r="N16408" t="s">
        <v>16314</v>
      </c>
      <c r="O16408" s="3" t="s">
        <v>109010</v>
      </c>
      <c r="P16408" t="s">
        <v>16314</v>
      </c>
      <c r="Q16408" t="s">
        <v>16314</v>
      </c>
      <c r="R16408" t="s">
        <v>109010</v>
      </c>
      <c r="S16408" s="4" t="str">
        <f t="shared" si="256"/>
        <v>1997</v>
      </c>
    </row>
    <row r="16409" spans="1:19" hidden="1" x14ac:dyDescent="0.35">
      <c r="A16409" t="s">
        <v>109006</v>
      </c>
      <c r="B16409" t="s">
        <v>109007</v>
      </c>
      <c r="C16409" t="s">
        <v>109011</v>
      </c>
      <c r="D16409" t="s">
        <v>109012</v>
      </c>
      <c r="E16409" t="s">
        <v>109013</v>
      </c>
      <c r="F16409" t="s">
        <v>109014</v>
      </c>
      <c r="I16409" t="s">
        <v>512</v>
      </c>
      <c r="J16409" t="s">
        <v>512</v>
      </c>
      <c r="M16409" t="s">
        <v>112297</v>
      </c>
      <c r="N16409" t="s">
        <v>16314</v>
      </c>
      <c r="O16409" s="3" t="s">
        <v>109015</v>
      </c>
      <c r="P16409" t="s">
        <v>16314</v>
      </c>
      <c r="Q16409" t="s">
        <v>16314</v>
      </c>
      <c r="R16409" t="s">
        <v>109015</v>
      </c>
      <c r="S16409" s="4" t="str">
        <f t="shared" si="256"/>
        <v>1997</v>
      </c>
    </row>
    <row r="16410" spans="1:19" hidden="1" x14ac:dyDescent="0.35">
      <c r="A16410" t="s">
        <v>109013</v>
      </c>
      <c r="B16410" t="s">
        <v>109014</v>
      </c>
      <c r="C16410" s="1" t="s">
        <v>109016</v>
      </c>
      <c r="D16410" s="1" t="s">
        <v>109017</v>
      </c>
      <c r="E16410" t="s">
        <v>109018</v>
      </c>
      <c r="F16410" t="s">
        <v>109019</v>
      </c>
      <c r="I16410" t="s">
        <v>109020</v>
      </c>
      <c r="J16410" t="s">
        <v>109021</v>
      </c>
      <c r="M16410" t="s">
        <v>112314</v>
      </c>
      <c r="N16410" t="s">
        <v>16314</v>
      </c>
      <c r="O16410" s="3" t="s">
        <v>109022</v>
      </c>
      <c r="P16410" t="s">
        <v>16314</v>
      </c>
      <c r="Q16410" t="s">
        <v>16314</v>
      </c>
      <c r="R16410" t="s">
        <v>109022</v>
      </c>
      <c r="S16410" s="4" t="str">
        <f t="shared" si="256"/>
        <v>1997</v>
      </c>
    </row>
    <row r="16411" spans="1:19" hidden="1" x14ac:dyDescent="0.35">
      <c r="A16411" t="s">
        <v>109018</v>
      </c>
      <c r="B16411" t="s">
        <v>109019</v>
      </c>
      <c r="C16411" t="s">
        <v>109023</v>
      </c>
      <c r="D16411" t="s">
        <v>109024</v>
      </c>
      <c r="E16411" t="s">
        <v>109025</v>
      </c>
      <c r="F16411" t="s">
        <v>109026</v>
      </c>
      <c r="I16411" t="s">
        <v>109027</v>
      </c>
      <c r="J16411" t="s">
        <v>109028</v>
      </c>
      <c r="M16411" t="s">
        <v>112308</v>
      </c>
      <c r="N16411" t="s">
        <v>16314</v>
      </c>
      <c r="O16411" s="3" t="s">
        <v>109029</v>
      </c>
      <c r="P16411" t="s">
        <v>16314</v>
      </c>
      <c r="Q16411" t="s">
        <v>16314</v>
      </c>
      <c r="R16411" t="s">
        <v>109029</v>
      </c>
      <c r="S16411" s="4" t="str">
        <f t="shared" si="256"/>
        <v>1997</v>
      </c>
    </row>
    <row r="16412" spans="1:19" hidden="1" x14ac:dyDescent="0.35">
      <c r="A16412" t="s">
        <v>109025</v>
      </c>
      <c r="B16412" t="s">
        <v>109026</v>
      </c>
      <c r="C16412" t="s">
        <v>109030</v>
      </c>
      <c r="D16412" t="s">
        <v>109031</v>
      </c>
      <c r="E16412" t="s">
        <v>109032</v>
      </c>
      <c r="F16412" t="s">
        <v>109033</v>
      </c>
      <c r="I16412" t="s">
        <v>109034</v>
      </c>
      <c r="J16412" t="s">
        <v>109035</v>
      </c>
      <c r="M16412" t="s">
        <v>112308</v>
      </c>
      <c r="N16412" t="s">
        <v>16314</v>
      </c>
      <c r="O16412" s="3" t="s">
        <v>109036</v>
      </c>
      <c r="P16412" t="s">
        <v>16314</v>
      </c>
      <c r="Q16412" t="s">
        <v>16314</v>
      </c>
      <c r="R16412" t="s">
        <v>109036</v>
      </c>
      <c r="S16412" s="4" t="str">
        <f t="shared" si="256"/>
        <v>1997</v>
      </c>
    </row>
    <row r="16413" spans="1:19" hidden="1" x14ac:dyDescent="0.35">
      <c r="A16413" t="s">
        <v>109032</v>
      </c>
      <c r="B16413" t="s">
        <v>109033</v>
      </c>
      <c r="C16413" t="s">
        <v>109037</v>
      </c>
      <c r="D16413" t="s">
        <v>109038</v>
      </c>
      <c r="E16413" t="s">
        <v>109039</v>
      </c>
      <c r="F16413" t="s">
        <v>109040</v>
      </c>
      <c r="I16413" t="s">
        <v>109041</v>
      </c>
      <c r="J16413" t="s">
        <v>109042</v>
      </c>
      <c r="M16413" t="s">
        <v>112297</v>
      </c>
      <c r="N16413" t="s">
        <v>16314</v>
      </c>
      <c r="O16413" s="3" t="s">
        <v>109043</v>
      </c>
      <c r="P16413" t="s">
        <v>16314</v>
      </c>
      <c r="Q16413" t="s">
        <v>16314</v>
      </c>
      <c r="R16413" t="s">
        <v>109043</v>
      </c>
      <c r="S16413" s="4" t="str">
        <f t="shared" si="256"/>
        <v>1997</v>
      </c>
    </row>
    <row r="16414" spans="1:19" hidden="1" x14ac:dyDescent="0.35">
      <c r="A16414" t="s">
        <v>109039</v>
      </c>
      <c r="B16414" t="s">
        <v>109040</v>
      </c>
      <c r="C16414" t="s">
        <v>109044</v>
      </c>
      <c r="D16414" t="s">
        <v>109045</v>
      </c>
      <c r="E16414" t="s">
        <v>109046</v>
      </c>
      <c r="F16414" t="s">
        <v>109047</v>
      </c>
      <c r="I16414" t="s">
        <v>512</v>
      </c>
      <c r="J16414" t="s">
        <v>512</v>
      </c>
      <c r="M16414" t="s">
        <v>112297</v>
      </c>
      <c r="N16414" t="s">
        <v>16314</v>
      </c>
      <c r="O16414" s="3" t="s">
        <v>109048</v>
      </c>
      <c r="P16414" t="s">
        <v>16314</v>
      </c>
      <c r="Q16414" t="s">
        <v>16314</v>
      </c>
      <c r="R16414" t="s">
        <v>109048</v>
      </c>
      <c r="S16414" s="4" t="str">
        <f t="shared" si="256"/>
        <v>1997</v>
      </c>
    </row>
    <row r="16415" spans="1:19" ht="72.5" hidden="1" x14ac:dyDescent="0.35">
      <c r="A16415" t="s">
        <v>109046</v>
      </c>
      <c r="B16415" t="s">
        <v>109047</v>
      </c>
      <c r="C16415" t="s">
        <v>109049</v>
      </c>
      <c r="D16415" t="s">
        <v>109050</v>
      </c>
      <c r="E16415" t="s">
        <v>109051</v>
      </c>
      <c r="F16415" t="s">
        <v>109052</v>
      </c>
      <c r="I16415" t="s">
        <v>109053</v>
      </c>
      <c r="J16415" t="s">
        <v>109054</v>
      </c>
      <c r="K16415" s="2" t="s">
        <v>109055</v>
      </c>
      <c r="M16415" t="s">
        <v>16314</v>
      </c>
      <c r="N16415" t="s">
        <v>16314</v>
      </c>
      <c r="O16415" s="3" t="s">
        <v>109056</v>
      </c>
      <c r="P16415" t="s">
        <v>16314</v>
      </c>
      <c r="Q16415" t="s">
        <v>16314</v>
      </c>
      <c r="R16415" t="s">
        <v>109056</v>
      </c>
      <c r="S16415" s="4" t="str">
        <f t="shared" si="256"/>
        <v>1997</v>
      </c>
    </row>
    <row r="16416" spans="1:19" hidden="1" x14ac:dyDescent="0.35">
      <c r="A16416" t="s">
        <v>109051</v>
      </c>
      <c r="B16416" t="s">
        <v>109052</v>
      </c>
      <c r="C16416" t="s">
        <v>109057</v>
      </c>
      <c r="D16416" t="s">
        <v>109058</v>
      </c>
      <c r="E16416" t="s">
        <v>109059</v>
      </c>
      <c r="F16416" t="s">
        <v>109060</v>
      </c>
      <c r="I16416" t="s">
        <v>2301</v>
      </c>
      <c r="J16416" t="s">
        <v>2302</v>
      </c>
      <c r="M16416" t="s">
        <v>16314</v>
      </c>
      <c r="N16416" t="s">
        <v>16314</v>
      </c>
      <c r="O16416" s="3" t="s">
        <v>109061</v>
      </c>
      <c r="P16416" t="s">
        <v>16314</v>
      </c>
      <c r="Q16416" t="s">
        <v>16314</v>
      </c>
      <c r="R16416" t="s">
        <v>109061</v>
      </c>
      <c r="S16416" s="4" t="str">
        <f t="shared" si="256"/>
        <v>1997</v>
      </c>
    </row>
    <row r="16417" spans="1:19" hidden="1" x14ac:dyDescent="0.35">
      <c r="A16417" t="s">
        <v>109059</v>
      </c>
      <c r="B16417" t="s">
        <v>109060</v>
      </c>
      <c r="C16417" t="s">
        <v>109062</v>
      </c>
      <c r="D16417" s="1">
        <v>492019800</v>
      </c>
      <c r="E16417" t="s">
        <v>109063</v>
      </c>
      <c r="F16417" t="s">
        <v>109064</v>
      </c>
      <c r="I16417" t="s">
        <v>109065</v>
      </c>
      <c r="J16417" t="s">
        <v>109066</v>
      </c>
      <c r="M16417" t="s">
        <v>112297</v>
      </c>
      <c r="N16417" t="s">
        <v>16314</v>
      </c>
      <c r="O16417" s="3" t="s">
        <v>109067</v>
      </c>
      <c r="P16417" t="s">
        <v>16314</v>
      </c>
      <c r="Q16417" t="s">
        <v>16314</v>
      </c>
      <c r="R16417" t="s">
        <v>109067</v>
      </c>
      <c r="S16417" s="4" t="str">
        <f t="shared" si="256"/>
        <v>1997</v>
      </c>
    </row>
    <row r="16418" spans="1:19" hidden="1" x14ac:dyDescent="0.35">
      <c r="A16418" t="s">
        <v>109063</v>
      </c>
      <c r="B16418" t="s">
        <v>109064</v>
      </c>
      <c r="C16418" t="s">
        <v>109068</v>
      </c>
      <c r="D16418" t="s">
        <v>109069</v>
      </c>
      <c r="E16418" t="s">
        <v>109070</v>
      </c>
      <c r="F16418" t="s">
        <v>109071</v>
      </c>
      <c r="I16418" t="s">
        <v>109072</v>
      </c>
      <c r="J16418" t="s">
        <v>109073</v>
      </c>
      <c r="M16418" t="s">
        <v>112308</v>
      </c>
      <c r="N16418" t="s">
        <v>16314</v>
      </c>
      <c r="O16418" s="3" t="s">
        <v>109074</v>
      </c>
      <c r="P16418" t="s">
        <v>16314</v>
      </c>
      <c r="Q16418" t="s">
        <v>16314</v>
      </c>
      <c r="R16418" t="s">
        <v>109074</v>
      </c>
      <c r="S16418" s="4" t="str">
        <f t="shared" si="256"/>
        <v>1997</v>
      </c>
    </row>
    <row r="16419" spans="1:19" hidden="1" x14ac:dyDescent="0.35">
      <c r="A16419" t="s">
        <v>109070</v>
      </c>
      <c r="B16419" t="s">
        <v>109071</v>
      </c>
      <c r="C16419" t="s">
        <v>109075</v>
      </c>
      <c r="D16419" t="s">
        <v>109076</v>
      </c>
      <c r="E16419" t="s">
        <v>109077</v>
      </c>
      <c r="F16419" t="s">
        <v>109078</v>
      </c>
      <c r="I16419" t="s">
        <v>109079</v>
      </c>
      <c r="J16419" t="s">
        <v>109080</v>
      </c>
      <c r="M16419" t="s">
        <v>112308</v>
      </c>
      <c r="N16419" t="s">
        <v>16314</v>
      </c>
      <c r="O16419" s="3" t="s">
        <v>109081</v>
      </c>
      <c r="P16419" t="s">
        <v>16314</v>
      </c>
      <c r="Q16419" t="s">
        <v>16314</v>
      </c>
      <c r="R16419" t="s">
        <v>109081</v>
      </c>
      <c r="S16419" s="4" t="str">
        <f t="shared" si="256"/>
        <v>1997</v>
      </c>
    </row>
    <row r="16420" spans="1:19" hidden="1" x14ac:dyDescent="0.35">
      <c r="A16420" t="s">
        <v>109077</v>
      </c>
      <c r="B16420" t="s">
        <v>109078</v>
      </c>
      <c r="C16420" t="s">
        <v>109082</v>
      </c>
      <c r="D16420" t="s">
        <v>109083</v>
      </c>
      <c r="E16420" t="s">
        <v>109084</v>
      </c>
      <c r="F16420" t="s">
        <v>109085</v>
      </c>
      <c r="I16420" t="s">
        <v>109086</v>
      </c>
      <c r="J16420" t="s">
        <v>109087</v>
      </c>
      <c r="M16420" t="s">
        <v>112300</v>
      </c>
      <c r="N16420" t="s">
        <v>16314</v>
      </c>
      <c r="O16420" s="3" t="s">
        <v>109088</v>
      </c>
      <c r="P16420" t="s">
        <v>16314</v>
      </c>
      <c r="Q16420" t="s">
        <v>16314</v>
      </c>
      <c r="R16420" t="s">
        <v>109088</v>
      </c>
      <c r="S16420" s="4" t="str">
        <f t="shared" si="256"/>
        <v>1997</v>
      </c>
    </row>
    <row r="16421" spans="1:19" hidden="1" x14ac:dyDescent="0.35">
      <c r="A16421" t="s">
        <v>109084</v>
      </c>
      <c r="B16421" t="s">
        <v>109085</v>
      </c>
      <c r="C16421" t="s">
        <v>109089</v>
      </c>
      <c r="D16421" t="s">
        <v>109090</v>
      </c>
      <c r="E16421" t="s">
        <v>109091</v>
      </c>
      <c r="F16421" t="s">
        <v>109092</v>
      </c>
      <c r="I16421" t="s">
        <v>109093</v>
      </c>
      <c r="J16421" t="s">
        <v>109094</v>
      </c>
      <c r="M16421" t="s">
        <v>112314</v>
      </c>
      <c r="N16421" t="s">
        <v>16314</v>
      </c>
      <c r="O16421" s="3" t="s">
        <v>109095</v>
      </c>
      <c r="P16421" t="s">
        <v>16314</v>
      </c>
      <c r="Q16421" t="s">
        <v>16314</v>
      </c>
      <c r="R16421" t="s">
        <v>109095</v>
      </c>
      <c r="S16421" s="4" t="str">
        <f t="shared" si="256"/>
        <v>1997</v>
      </c>
    </row>
    <row r="16422" spans="1:19" hidden="1" x14ac:dyDescent="0.35">
      <c r="A16422" t="s">
        <v>109091</v>
      </c>
      <c r="B16422" t="s">
        <v>109092</v>
      </c>
      <c r="C16422" t="s">
        <v>109096</v>
      </c>
      <c r="D16422" t="s">
        <v>109097</v>
      </c>
      <c r="E16422" t="s">
        <v>109098</v>
      </c>
      <c r="F16422" t="s">
        <v>109099</v>
      </c>
      <c r="I16422" t="s">
        <v>109100</v>
      </c>
      <c r="J16422" t="s">
        <v>109101</v>
      </c>
      <c r="M16422" t="s">
        <v>112314</v>
      </c>
      <c r="N16422" t="s">
        <v>16314</v>
      </c>
      <c r="O16422" s="3" t="s">
        <v>109102</v>
      </c>
      <c r="P16422" t="s">
        <v>16314</v>
      </c>
      <c r="Q16422" t="s">
        <v>16314</v>
      </c>
      <c r="R16422" t="s">
        <v>109102</v>
      </c>
      <c r="S16422" s="4" t="str">
        <f t="shared" si="256"/>
        <v>1997</v>
      </c>
    </row>
    <row r="16423" spans="1:19" ht="72.5" hidden="1" x14ac:dyDescent="0.35">
      <c r="A16423" t="s">
        <v>109098</v>
      </c>
      <c r="B16423" t="s">
        <v>109099</v>
      </c>
      <c r="C16423" t="s">
        <v>109103</v>
      </c>
      <c r="D16423" t="s">
        <v>109104</v>
      </c>
      <c r="E16423" t="s">
        <v>109105</v>
      </c>
      <c r="F16423" t="s">
        <v>109106</v>
      </c>
      <c r="I16423" t="s">
        <v>109107</v>
      </c>
      <c r="J16423" t="s">
        <v>109108</v>
      </c>
      <c r="K16423" s="2" t="s">
        <v>109109</v>
      </c>
      <c r="M16423" t="s">
        <v>16314</v>
      </c>
      <c r="N16423" t="s">
        <v>16314</v>
      </c>
      <c r="O16423" s="3" t="s">
        <v>109110</v>
      </c>
      <c r="P16423" t="s">
        <v>16314</v>
      </c>
      <c r="Q16423" t="s">
        <v>16314</v>
      </c>
      <c r="R16423" t="s">
        <v>109110</v>
      </c>
      <c r="S16423" s="4" t="str">
        <f t="shared" si="256"/>
        <v>1997</v>
      </c>
    </row>
    <row r="16424" spans="1:19" ht="72.5" hidden="1" x14ac:dyDescent="0.35">
      <c r="A16424" t="s">
        <v>109105</v>
      </c>
      <c r="B16424" t="s">
        <v>109106</v>
      </c>
      <c r="C16424" t="s">
        <v>109111</v>
      </c>
      <c r="D16424" t="s">
        <v>109112</v>
      </c>
      <c r="E16424" t="s">
        <v>109113</v>
      </c>
      <c r="F16424">
        <v>771995213</v>
      </c>
      <c r="I16424" t="s">
        <v>109114</v>
      </c>
      <c r="J16424" t="s">
        <v>109108</v>
      </c>
      <c r="K16424" s="2" t="s">
        <v>109109</v>
      </c>
      <c r="M16424" t="s">
        <v>16314</v>
      </c>
      <c r="N16424" t="s">
        <v>16314</v>
      </c>
      <c r="O16424" s="3" t="s">
        <v>109115</v>
      </c>
      <c r="P16424" t="s">
        <v>16314</v>
      </c>
      <c r="Q16424" t="s">
        <v>16314</v>
      </c>
      <c r="R16424" t="s">
        <v>109115</v>
      </c>
      <c r="S16424" s="4" t="str">
        <f t="shared" si="256"/>
        <v>1997</v>
      </c>
    </row>
    <row r="16425" spans="1:19" ht="72.5" hidden="1" x14ac:dyDescent="0.35">
      <c r="A16425" t="s">
        <v>109113</v>
      </c>
      <c r="B16425">
        <v>771995213</v>
      </c>
      <c r="C16425" t="s">
        <v>109116</v>
      </c>
      <c r="D16425" t="s">
        <v>109117</v>
      </c>
      <c r="E16425" t="s">
        <v>109118</v>
      </c>
      <c r="F16425" t="s">
        <v>109119</v>
      </c>
      <c r="I16425" t="s">
        <v>109107</v>
      </c>
      <c r="J16425" t="s">
        <v>109108</v>
      </c>
      <c r="K16425" s="2" t="s">
        <v>109109</v>
      </c>
      <c r="M16425" t="s">
        <v>16314</v>
      </c>
      <c r="N16425" t="s">
        <v>16314</v>
      </c>
      <c r="O16425" s="3" t="s">
        <v>109120</v>
      </c>
      <c r="P16425" t="s">
        <v>16314</v>
      </c>
      <c r="Q16425" t="s">
        <v>16314</v>
      </c>
      <c r="R16425" t="s">
        <v>109120</v>
      </c>
      <c r="S16425" s="4" t="str">
        <f t="shared" si="256"/>
        <v>1997</v>
      </c>
    </row>
    <row r="16426" spans="1:19" ht="72.5" hidden="1" x14ac:dyDescent="0.35">
      <c r="A16426" t="s">
        <v>109118</v>
      </c>
      <c r="B16426" t="s">
        <v>109119</v>
      </c>
      <c r="C16426" t="s">
        <v>109121</v>
      </c>
      <c r="D16426" t="s">
        <v>109122</v>
      </c>
      <c r="E16426" t="s">
        <v>109123</v>
      </c>
      <c r="F16426" t="s">
        <v>109124</v>
      </c>
      <c r="I16426" t="s">
        <v>109107</v>
      </c>
      <c r="J16426" t="s">
        <v>109108</v>
      </c>
      <c r="K16426" s="2" t="s">
        <v>109109</v>
      </c>
      <c r="M16426" t="s">
        <v>16314</v>
      </c>
      <c r="N16426" t="s">
        <v>16314</v>
      </c>
      <c r="O16426" s="3" t="s">
        <v>109125</v>
      </c>
      <c r="P16426" t="s">
        <v>16314</v>
      </c>
      <c r="Q16426" t="s">
        <v>16314</v>
      </c>
      <c r="R16426" t="s">
        <v>109125</v>
      </c>
      <c r="S16426" s="4" t="str">
        <f t="shared" si="256"/>
        <v>1997</v>
      </c>
    </row>
    <row r="16427" spans="1:19" ht="72.5" hidden="1" x14ac:dyDescent="0.35">
      <c r="A16427" t="s">
        <v>109123</v>
      </c>
      <c r="B16427" t="s">
        <v>109124</v>
      </c>
      <c r="C16427" t="s">
        <v>109126</v>
      </c>
      <c r="D16427" t="s">
        <v>109127</v>
      </c>
      <c r="E16427" t="s">
        <v>109128</v>
      </c>
      <c r="F16427" t="s">
        <v>109129</v>
      </c>
      <c r="I16427" t="s">
        <v>109107</v>
      </c>
      <c r="J16427" t="s">
        <v>109108</v>
      </c>
      <c r="K16427" s="2" t="s">
        <v>109109</v>
      </c>
      <c r="M16427" t="s">
        <v>16314</v>
      </c>
      <c r="N16427" t="s">
        <v>16314</v>
      </c>
      <c r="O16427" s="3" t="s">
        <v>109130</v>
      </c>
      <c r="P16427" t="s">
        <v>16314</v>
      </c>
      <c r="Q16427" t="s">
        <v>16314</v>
      </c>
      <c r="R16427" t="s">
        <v>109130</v>
      </c>
      <c r="S16427" s="4" t="str">
        <f t="shared" si="256"/>
        <v>1997</v>
      </c>
    </row>
    <row r="16428" spans="1:19" hidden="1" x14ac:dyDescent="0.35">
      <c r="A16428" t="s">
        <v>109128</v>
      </c>
      <c r="B16428" t="s">
        <v>109129</v>
      </c>
      <c r="C16428" t="s">
        <v>109131</v>
      </c>
      <c r="D16428" t="s">
        <v>109132</v>
      </c>
      <c r="E16428" t="s">
        <v>109133</v>
      </c>
      <c r="F16428" t="s">
        <v>109134</v>
      </c>
      <c r="I16428" t="s">
        <v>109135</v>
      </c>
      <c r="J16428" t="s">
        <v>109136</v>
      </c>
      <c r="M16428" t="s">
        <v>112308</v>
      </c>
      <c r="N16428" t="s">
        <v>16314</v>
      </c>
      <c r="O16428" s="3" t="s">
        <v>109137</v>
      </c>
      <c r="P16428" t="s">
        <v>16314</v>
      </c>
      <c r="Q16428" t="s">
        <v>16314</v>
      </c>
      <c r="R16428" t="s">
        <v>109137</v>
      </c>
      <c r="S16428" s="4" t="str">
        <f t="shared" si="256"/>
        <v>1997</v>
      </c>
    </row>
    <row r="16429" spans="1:19" hidden="1" x14ac:dyDescent="0.35">
      <c r="A16429" t="s">
        <v>109133</v>
      </c>
      <c r="B16429" t="s">
        <v>109134</v>
      </c>
      <c r="C16429" t="s">
        <v>109138</v>
      </c>
      <c r="D16429" t="s">
        <v>109139</v>
      </c>
      <c r="E16429" t="s">
        <v>109140</v>
      </c>
      <c r="F16429" t="s">
        <v>109141</v>
      </c>
      <c r="I16429" t="s">
        <v>109142</v>
      </c>
      <c r="J16429" t="s">
        <v>109143</v>
      </c>
      <c r="M16429" t="s">
        <v>112308</v>
      </c>
      <c r="N16429" t="s">
        <v>16314</v>
      </c>
      <c r="O16429" s="3" t="s">
        <v>109144</v>
      </c>
      <c r="P16429" t="s">
        <v>16314</v>
      </c>
      <c r="Q16429" t="s">
        <v>16314</v>
      </c>
      <c r="R16429" t="s">
        <v>109144</v>
      </c>
      <c r="S16429" s="4" t="str">
        <f t="shared" si="256"/>
        <v>1997</v>
      </c>
    </row>
    <row r="16430" spans="1:19" hidden="1" x14ac:dyDescent="0.35">
      <c r="A16430" t="s">
        <v>109140</v>
      </c>
      <c r="B16430" t="s">
        <v>109141</v>
      </c>
      <c r="C16430" t="s">
        <v>109145</v>
      </c>
      <c r="D16430" t="s">
        <v>109146</v>
      </c>
      <c r="E16430" t="s">
        <v>109147</v>
      </c>
      <c r="F16430" t="s">
        <v>109148</v>
      </c>
      <c r="I16430" t="s">
        <v>109149</v>
      </c>
      <c r="J16430" t="s">
        <v>109150</v>
      </c>
      <c r="M16430" t="s">
        <v>112297</v>
      </c>
      <c r="N16430" t="s">
        <v>16314</v>
      </c>
      <c r="O16430" s="3" t="s">
        <v>109151</v>
      </c>
      <c r="P16430" t="s">
        <v>16314</v>
      </c>
      <c r="Q16430" t="s">
        <v>16314</v>
      </c>
      <c r="R16430" t="s">
        <v>109151</v>
      </c>
      <c r="S16430" s="4" t="str">
        <f t="shared" si="256"/>
        <v>1997</v>
      </c>
    </row>
    <row r="16431" spans="1:19" hidden="1" x14ac:dyDescent="0.35">
      <c r="A16431" t="s">
        <v>109147</v>
      </c>
      <c r="B16431" t="s">
        <v>109148</v>
      </c>
      <c r="C16431" t="s">
        <v>109152</v>
      </c>
      <c r="D16431" t="s">
        <v>109153</v>
      </c>
      <c r="E16431" t="s">
        <v>109154</v>
      </c>
      <c r="F16431" t="s">
        <v>109155</v>
      </c>
      <c r="I16431" t="s">
        <v>97541</v>
      </c>
      <c r="J16431" t="s">
        <v>414</v>
      </c>
      <c r="M16431" t="s">
        <v>112299</v>
      </c>
      <c r="N16431" t="s">
        <v>16314</v>
      </c>
      <c r="O16431" s="3" t="s">
        <v>109156</v>
      </c>
      <c r="P16431" t="s">
        <v>16314</v>
      </c>
      <c r="Q16431" t="s">
        <v>16314</v>
      </c>
      <c r="R16431" t="s">
        <v>109156</v>
      </c>
      <c r="S16431" s="4" t="str">
        <f t="shared" si="256"/>
        <v>1997</v>
      </c>
    </row>
    <row r="16432" spans="1:19" ht="29" hidden="1" x14ac:dyDescent="0.35">
      <c r="A16432" t="s">
        <v>109154</v>
      </c>
      <c r="B16432" t="s">
        <v>109155</v>
      </c>
      <c r="C16432" t="s">
        <v>109157</v>
      </c>
      <c r="D16432" t="s">
        <v>109158</v>
      </c>
      <c r="E16432" t="s">
        <v>109159</v>
      </c>
      <c r="F16432" t="s">
        <v>109160</v>
      </c>
      <c r="I16432" t="s">
        <v>109161</v>
      </c>
      <c r="J16432" t="s">
        <v>109162</v>
      </c>
      <c r="K16432" s="2" t="s">
        <v>78795</v>
      </c>
      <c r="M16432" t="s">
        <v>16314</v>
      </c>
      <c r="N16432" t="s">
        <v>16314</v>
      </c>
      <c r="O16432" s="3" t="s">
        <v>109163</v>
      </c>
      <c r="P16432" t="s">
        <v>16314</v>
      </c>
      <c r="Q16432" t="s">
        <v>16314</v>
      </c>
      <c r="R16432" t="s">
        <v>109163</v>
      </c>
      <c r="S16432" s="4" t="str">
        <f t="shared" si="256"/>
        <v>1997</v>
      </c>
    </row>
    <row r="16433" spans="1:19" hidden="1" x14ac:dyDescent="0.35">
      <c r="A16433" t="s">
        <v>109159</v>
      </c>
      <c r="B16433" t="s">
        <v>109160</v>
      </c>
      <c r="C16433" t="s">
        <v>109164</v>
      </c>
      <c r="D16433" t="s">
        <v>109165</v>
      </c>
      <c r="E16433" t="s">
        <v>109166</v>
      </c>
      <c r="F16433" t="s">
        <v>109167</v>
      </c>
      <c r="I16433" t="s">
        <v>512</v>
      </c>
      <c r="J16433" t="s">
        <v>512</v>
      </c>
      <c r="M16433" t="s">
        <v>112297</v>
      </c>
      <c r="N16433" t="s">
        <v>16314</v>
      </c>
      <c r="O16433" s="3" t="s">
        <v>109168</v>
      </c>
      <c r="P16433" t="s">
        <v>16314</v>
      </c>
      <c r="Q16433" t="s">
        <v>16314</v>
      </c>
      <c r="R16433" t="s">
        <v>109168</v>
      </c>
      <c r="S16433" s="4" t="str">
        <f t="shared" si="256"/>
        <v>1997</v>
      </c>
    </row>
    <row r="16434" spans="1:19" ht="29" hidden="1" x14ac:dyDescent="0.35">
      <c r="A16434" t="s">
        <v>109166</v>
      </c>
      <c r="B16434" t="s">
        <v>109167</v>
      </c>
      <c r="C16434" t="s">
        <v>109169</v>
      </c>
      <c r="D16434" t="s">
        <v>109170</v>
      </c>
      <c r="E16434" t="s">
        <v>109171</v>
      </c>
      <c r="F16434" t="s">
        <v>109172</v>
      </c>
      <c r="I16434" t="s">
        <v>109173</v>
      </c>
      <c r="J16434" t="s">
        <v>109174</v>
      </c>
      <c r="K16434" s="2" t="s">
        <v>78795</v>
      </c>
      <c r="M16434" t="s">
        <v>16314</v>
      </c>
      <c r="N16434" t="s">
        <v>16314</v>
      </c>
      <c r="O16434" s="3" t="s">
        <v>109175</v>
      </c>
      <c r="P16434" t="s">
        <v>16314</v>
      </c>
      <c r="Q16434" t="s">
        <v>16314</v>
      </c>
      <c r="R16434" t="s">
        <v>109175</v>
      </c>
      <c r="S16434" s="4" t="str">
        <f t="shared" si="256"/>
        <v>1997</v>
      </c>
    </row>
    <row r="16435" spans="1:19" ht="29" hidden="1" x14ac:dyDescent="0.35">
      <c r="A16435" t="s">
        <v>109171</v>
      </c>
      <c r="B16435" t="s">
        <v>109172</v>
      </c>
      <c r="C16435" t="s">
        <v>109176</v>
      </c>
      <c r="D16435" t="s">
        <v>109177</v>
      </c>
      <c r="E16435" t="s">
        <v>109178</v>
      </c>
      <c r="F16435" t="s">
        <v>109179</v>
      </c>
      <c r="I16435" t="s">
        <v>109173</v>
      </c>
      <c r="J16435" t="s">
        <v>109174</v>
      </c>
      <c r="K16435" s="2" t="s">
        <v>78795</v>
      </c>
      <c r="M16435" t="s">
        <v>16314</v>
      </c>
      <c r="N16435" t="s">
        <v>16314</v>
      </c>
      <c r="O16435" s="3" t="s">
        <v>109180</v>
      </c>
      <c r="P16435" t="s">
        <v>16314</v>
      </c>
      <c r="Q16435" t="s">
        <v>16314</v>
      </c>
      <c r="R16435" t="s">
        <v>109180</v>
      </c>
      <c r="S16435" s="4" t="str">
        <f t="shared" si="256"/>
        <v>1997</v>
      </c>
    </row>
    <row r="16436" spans="1:19" hidden="1" x14ac:dyDescent="0.35">
      <c r="A16436" t="s">
        <v>109178</v>
      </c>
      <c r="B16436" t="s">
        <v>109179</v>
      </c>
      <c r="C16436" t="s">
        <v>109181</v>
      </c>
      <c r="D16436" t="s">
        <v>109182</v>
      </c>
      <c r="E16436" t="s">
        <v>109183</v>
      </c>
      <c r="F16436" t="s">
        <v>109184</v>
      </c>
      <c r="I16436" t="s">
        <v>109185</v>
      </c>
      <c r="J16436" t="s">
        <v>109186</v>
      </c>
      <c r="M16436" t="s">
        <v>112308</v>
      </c>
      <c r="N16436" t="s">
        <v>16314</v>
      </c>
      <c r="O16436" s="3" t="s">
        <v>109187</v>
      </c>
      <c r="P16436" t="s">
        <v>16314</v>
      </c>
      <c r="Q16436" t="s">
        <v>16314</v>
      </c>
      <c r="R16436" t="s">
        <v>109187</v>
      </c>
      <c r="S16436" s="4" t="str">
        <f t="shared" si="256"/>
        <v>1997</v>
      </c>
    </row>
    <row r="16437" spans="1:19" hidden="1" x14ac:dyDescent="0.35">
      <c r="A16437" t="s">
        <v>109183</v>
      </c>
      <c r="B16437" t="s">
        <v>109184</v>
      </c>
      <c r="C16437" t="s">
        <v>109188</v>
      </c>
      <c r="D16437">
        <v>547421008</v>
      </c>
      <c r="E16437" t="s">
        <v>109189</v>
      </c>
      <c r="F16437" t="s">
        <v>109190</v>
      </c>
      <c r="I16437" t="s">
        <v>109191</v>
      </c>
      <c r="J16437" t="s">
        <v>109192</v>
      </c>
      <c r="M16437" t="s">
        <v>112308</v>
      </c>
      <c r="N16437" t="s">
        <v>16314</v>
      </c>
      <c r="O16437" s="3" t="s">
        <v>109193</v>
      </c>
      <c r="P16437" t="s">
        <v>16314</v>
      </c>
      <c r="Q16437" t="s">
        <v>16314</v>
      </c>
      <c r="R16437" t="s">
        <v>109193</v>
      </c>
      <c r="S16437" s="4" t="str">
        <f t="shared" si="256"/>
        <v>1997</v>
      </c>
    </row>
    <row r="16438" spans="1:19" hidden="1" x14ac:dyDescent="0.35">
      <c r="A16438" t="s">
        <v>109189</v>
      </c>
      <c r="B16438" t="s">
        <v>109190</v>
      </c>
      <c r="C16438" t="s">
        <v>109194</v>
      </c>
      <c r="D16438" t="s">
        <v>109195</v>
      </c>
      <c r="E16438" t="s">
        <v>109196</v>
      </c>
      <c r="F16438" t="s">
        <v>109197</v>
      </c>
      <c r="I16438" t="s">
        <v>512</v>
      </c>
      <c r="J16438" t="s">
        <v>512</v>
      </c>
      <c r="M16438" t="s">
        <v>112297</v>
      </c>
      <c r="N16438" t="s">
        <v>16314</v>
      </c>
      <c r="O16438" s="3" t="s">
        <v>109198</v>
      </c>
      <c r="P16438" t="s">
        <v>16314</v>
      </c>
      <c r="Q16438" t="s">
        <v>16314</v>
      </c>
      <c r="R16438" t="s">
        <v>109198</v>
      </c>
      <c r="S16438" s="4" t="str">
        <f t="shared" si="256"/>
        <v>1997</v>
      </c>
    </row>
    <row r="16439" spans="1:19" hidden="1" x14ac:dyDescent="0.35">
      <c r="A16439" t="s">
        <v>109196</v>
      </c>
      <c r="B16439" t="s">
        <v>109197</v>
      </c>
      <c r="C16439" t="s">
        <v>109199</v>
      </c>
      <c r="D16439" t="s">
        <v>109200</v>
      </c>
      <c r="E16439" t="s">
        <v>109201</v>
      </c>
      <c r="F16439" t="s">
        <v>109202</v>
      </c>
      <c r="I16439" t="s">
        <v>109203</v>
      </c>
      <c r="J16439" t="s">
        <v>109204</v>
      </c>
      <c r="M16439" t="s">
        <v>112314</v>
      </c>
      <c r="N16439" t="s">
        <v>16314</v>
      </c>
      <c r="O16439" s="3" t="s">
        <v>109205</v>
      </c>
      <c r="P16439" t="s">
        <v>16314</v>
      </c>
      <c r="Q16439" t="s">
        <v>16314</v>
      </c>
      <c r="R16439" t="s">
        <v>109205</v>
      </c>
      <c r="S16439" s="4" t="str">
        <f t="shared" si="256"/>
        <v>1997</v>
      </c>
    </row>
    <row r="16440" spans="1:19" hidden="1" x14ac:dyDescent="0.35">
      <c r="A16440" t="s">
        <v>109201</v>
      </c>
      <c r="B16440" t="s">
        <v>109202</v>
      </c>
      <c r="C16440" t="s">
        <v>109206</v>
      </c>
      <c r="D16440" t="s">
        <v>109207</v>
      </c>
      <c r="E16440" t="s">
        <v>109208</v>
      </c>
      <c r="F16440" t="s">
        <v>109209</v>
      </c>
      <c r="I16440" t="s">
        <v>109210</v>
      </c>
      <c r="J16440" t="s">
        <v>109211</v>
      </c>
      <c r="M16440" t="s">
        <v>112314</v>
      </c>
      <c r="N16440" t="s">
        <v>16314</v>
      </c>
      <c r="O16440" s="3" t="s">
        <v>109212</v>
      </c>
      <c r="P16440" t="s">
        <v>16314</v>
      </c>
      <c r="Q16440" t="s">
        <v>16314</v>
      </c>
      <c r="R16440" t="s">
        <v>109212</v>
      </c>
      <c r="S16440" s="4" t="str">
        <f t="shared" si="256"/>
        <v>1997</v>
      </c>
    </row>
    <row r="16441" spans="1:19" hidden="1" x14ac:dyDescent="0.35">
      <c r="A16441" t="s">
        <v>109208</v>
      </c>
      <c r="B16441" t="s">
        <v>109209</v>
      </c>
      <c r="C16441" t="s">
        <v>109213</v>
      </c>
      <c r="D16441" t="s">
        <v>109214</v>
      </c>
      <c r="E16441" t="s">
        <v>109215</v>
      </c>
      <c r="F16441" t="s">
        <v>109216</v>
      </c>
      <c r="I16441" t="s">
        <v>109217</v>
      </c>
      <c r="J16441" t="s">
        <v>109218</v>
      </c>
      <c r="M16441" t="s">
        <v>112297</v>
      </c>
      <c r="N16441" t="s">
        <v>16314</v>
      </c>
      <c r="O16441" s="3" t="s">
        <v>109219</v>
      </c>
      <c r="P16441" t="s">
        <v>16314</v>
      </c>
      <c r="Q16441" t="s">
        <v>16314</v>
      </c>
      <c r="R16441" t="s">
        <v>109219</v>
      </c>
      <c r="S16441" s="4" t="str">
        <f t="shared" si="256"/>
        <v>1997</v>
      </c>
    </row>
    <row r="16442" spans="1:19" hidden="1" x14ac:dyDescent="0.35">
      <c r="A16442" t="s">
        <v>109215</v>
      </c>
      <c r="B16442" t="s">
        <v>109216</v>
      </c>
      <c r="C16442" t="s">
        <v>109220</v>
      </c>
      <c r="D16442" t="s">
        <v>109221</v>
      </c>
      <c r="E16442" t="s">
        <v>109222</v>
      </c>
      <c r="F16442" t="s">
        <v>109223</v>
      </c>
      <c r="I16442" t="s">
        <v>109224</v>
      </c>
      <c r="J16442" t="s">
        <v>109225</v>
      </c>
      <c r="M16442" t="s">
        <v>112308</v>
      </c>
      <c r="N16442" t="s">
        <v>16314</v>
      </c>
      <c r="O16442" s="3" t="s">
        <v>109226</v>
      </c>
      <c r="P16442" t="s">
        <v>16314</v>
      </c>
      <c r="Q16442" t="s">
        <v>16314</v>
      </c>
      <c r="R16442" t="s">
        <v>109226</v>
      </c>
      <c r="S16442" s="4" t="str">
        <f t="shared" si="256"/>
        <v>1997</v>
      </c>
    </row>
    <row r="16443" spans="1:19" ht="29" hidden="1" x14ac:dyDescent="0.35">
      <c r="A16443" t="s">
        <v>109222</v>
      </c>
      <c r="B16443" t="s">
        <v>109223</v>
      </c>
      <c r="C16443" t="s">
        <v>109227</v>
      </c>
      <c r="D16443" t="s">
        <v>109228</v>
      </c>
      <c r="E16443" t="s">
        <v>109229</v>
      </c>
      <c r="F16443" t="s">
        <v>109230</v>
      </c>
      <c r="I16443" t="s">
        <v>109231</v>
      </c>
      <c r="J16443" t="s">
        <v>28707</v>
      </c>
      <c r="K16443" s="2" t="s">
        <v>78795</v>
      </c>
      <c r="M16443" t="s">
        <v>16314</v>
      </c>
      <c r="N16443" t="s">
        <v>16314</v>
      </c>
      <c r="O16443" s="3" t="s">
        <v>109232</v>
      </c>
      <c r="P16443" t="s">
        <v>16314</v>
      </c>
      <c r="Q16443" t="s">
        <v>16314</v>
      </c>
      <c r="R16443" t="s">
        <v>109232</v>
      </c>
      <c r="S16443" s="4" t="str">
        <f t="shared" si="256"/>
        <v>1997</v>
      </c>
    </row>
    <row r="16444" spans="1:19" ht="29" hidden="1" x14ac:dyDescent="0.35">
      <c r="A16444" t="s">
        <v>109229</v>
      </c>
      <c r="B16444" t="s">
        <v>109230</v>
      </c>
      <c r="C16444" t="s">
        <v>109233</v>
      </c>
      <c r="D16444" t="s">
        <v>109234</v>
      </c>
      <c r="E16444" t="s">
        <v>109235</v>
      </c>
      <c r="F16444" t="s">
        <v>109236</v>
      </c>
      <c r="I16444" t="s">
        <v>109237</v>
      </c>
      <c r="J16444" t="s">
        <v>109238</v>
      </c>
      <c r="K16444" s="2" t="s">
        <v>78795</v>
      </c>
      <c r="M16444" t="s">
        <v>16314</v>
      </c>
      <c r="N16444" t="s">
        <v>16314</v>
      </c>
      <c r="O16444" s="3" t="s">
        <v>109239</v>
      </c>
      <c r="P16444" t="s">
        <v>16314</v>
      </c>
      <c r="Q16444" t="s">
        <v>16314</v>
      </c>
      <c r="R16444" t="s">
        <v>109239</v>
      </c>
      <c r="S16444" s="4" t="str">
        <f t="shared" si="256"/>
        <v>1997</v>
      </c>
    </row>
    <row r="16445" spans="1:19" hidden="1" x14ac:dyDescent="0.35">
      <c r="A16445" t="s">
        <v>109235</v>
      </c>
      <c r="B16445" t="s">
        <v>109236</v>
      </c>
      <c r="C16445" t="s">
        <v>109240</v>
      </c>
      <c r="D16445" t="s">
        <v>109241</v>
      </c>
      <c r="E16445" t="s">
        <v>109242</v>
      </c>
      <c r="F16445" t="s">
        <v>109243</v>
      </c>
      <c r="I16445" t="s">
        <v>109244</v>
      </c>
      <c r="J16445" t="s">
        <v>109245</v>
      </c>
      <c r="M16445" t="s">
        <v>112300</v>
      </c>
      <c r="N16445" t="s">
        <v>16314</v>
      </c>
      <c r="O16445" s="3" t="s">
        <v>109246</v>
      </c>
      <c r="P16445" t="s">
        <v>16314</v>
      </c>
      <c r="Q16445" t="s">
        <v>16314</v>
      </c>
      <c r="R16445" t="s">
        <v>109246</v>
      </c>
      <c r="S16445" s="4" t="str">
        <f t="shared" si="256"/>
        <v>1997</v>
      </c>
    </row>
    <row r="16446" spans="1:19" hidden="1" x14ac:dyDescent="0.35">
      <c r="A16446" t="s">
        <v>109242</v>
      </c>
      <c r="B16446" t="s">
        <v>109243</v>
      </c>
      <c r="C16446" t="s">
        <v>109247</v>
      </c>
      <c r="D16446" t="s">
        <v>109248</v>
      </c>
      <c r="E16446" t="s">
        <v>109249</v>
      </c>
      <c r="F16446" t="s">
        <v>109250</v>
      </c>
      <c r="I16446" t="s">
        <v>109251</v>
      </c>
      <c r="J16446" t="s">
        <v>109252</v>
      </c>
      <c r="M16446" t="s">
        <v>112300</v>
      </c>
      <c r="N16446" t="s">
        <v>16314</v>
      </c>
      <c r="O16446" s="3" t="s">
        <v>109253</v>
      </c>
      <c r="P16446" t="s">
        <v>16314</v>
      </c>
      <c r="Q16446" t="s">
        <v>16314</v>
      </c>
      <c r="R16446" t="s">
        <v>109253</v>
      </c>
      <c r="S16446" s="4" t="str">
        <f t="shared" si="256"/>
        <v>1997</v>
      </c>
    </row>
    <row r="16447" spans="1:19" hidden="1" x14ac:dyDescent="0.35">
      <c r="A16447" t="s">
        <v>109249</v>
      </c>
      <c r="B16447" t="s">
        <v>109250</v>
      </c>
      <c r="C16447" t="s">
        <v>109254</v>
      </c>
      <c r="D16447" t="s">
        <v>109255</v>
      </c>
      <c r="E16447" t="s">
        <v>109256</v>
      </c>
      <c r="F16447" t="s">
        <v>109257</v>
      </c>
      <c r="I16447" t="s">
        <v>109251</v>
      </c>
      <c r="J16447" t="s">
        <v>109252</v>
      </c>
      <c r="M16447" t="s">
        <v>112300</v>
      </c>
      <c r="N16447" t="s">
        <v>16314</v>
      </c>
      <c r="O16447" s="3" t="s">
        <v>109258</v>
      </c>
      <c r="P16447" t="s">
        <v>16314</v>
      </c>
      <c r="Q16447" t="s">
        <v>16314</v>
      </c>
      <c r="R16447" t="s">
        <v>109258</v>
      </c>
      <c r="S16447" s="4" t="str">
        <f t="shared" si="256"/>
        <v>1997</v>
      </c>
    </row>
    <row r="16448" spans="1:19" hidden="1" x14ac:dyDescent="0.35">
      <c r="A16448" t="s">
        <v>109256</v>
      </c>
      <c r="B16448" t="s">
        <v>109257</v>
      </c>
      <c r="C16448" t="s">
        <v>109259</v>
      </c>
      <c r="D16448" t="s">
        <v>109260</v>
      </c>
      <c r="E16448" t="s">
        <v>109261</v>
      </c>
      <c r="F16448" t="s">
        <v>109262</v>
      </c>
      <c r="I16448" t="s">
        <v>109263</v>
      </c>
      <c r="J16448" t="s">
        <v>109264</v>
      </c>
      <c r="M16448" t="s">
        <v>112300</v>
      </c>
      <c r="N16448" t="s">
        <v>16314</v>
      </c>
      <c r="O16448" s="3" t="s">
        <v>109265</v>
      </c>
      <c r="P16448" t="s">
        <v>16314</v>
      </c>
      <c r="Q16448" t="s">
        <v>16314</v>
      </c>
      <c r="R16448" t="s">
        <v>109265</v>
      </c>
      <c r="S16448" s="4" t="str">
        <f t="shared" si="256"/>
        <v>1997</v>
      </c>
    </row>
    <row r="16449" spans="1:19" ht="29" hidden="1" x14ac:dyDescent="0.35">
      <c r="A16449" t="s">
        <v>109261</v>
      </c>
      <c r="B16449" t="s">
        <v>109262</v>
      </c>
      <c r="C16449" t="s">
        <v>109266</v>
      </c>
      <c r="D16449" t="s">
        <v>109267</v>
      </c>
      <c r="E16449" t="s">
        <v>109268</v>
      </c>
      <c r="F16449" t="s">
        <v>109269</v>
      </c>
      <c r="I16449" t="s">
        <v>109270</v>
      </c>
      <c r="J16449" t="s">
        <v>109271</v>
      </c>
      <c r="K16449" s="2" t="s">
        <v>78795</v>
      </c>
      <c r="M16449" t="s">
        <v>16314</v>
      </c>
      <c r="N16449" t="s">
        <v>16314</v>
      </c>
      <c r="O16449" s="3" t="s">
        <v>109272</v>
      </c>
      <c r="P16449" t="s">
        <v>16314</v>
      </c>
      <c r="Q16449" t="s">
        <v>16314</v>
      </c>
      <c r="R16449" t="s">
        <v>109272</v>
      </c>
      <c r="S16449" s="4" t="str">
        <f t="shared" si="256"/>
        <v>1997</v>
      </c>
    </row>
    <row r="16450" spans="1:19" hidden="1" x14ac:dyDescent="0.35">
      <c r="A16450" t="s">
        <v>109268</v>
      </c>
      <c r="B16450" t="s">
        <v>109269</v>
      </c>
      <c r="C16450" t="s">
        <v>109273</v>
      </c>
      <c r="D16450" t="s">
        <v>109274</v>
      </c>
      <c r="E16450" t="s">
        <v>109275</v>
      </c>
      <c r="F16450" t="s">
        <v>109276</v>
      </c>
      <c r="G16450" t="s">
        <v>109277</v>
      </c>
      <c r="I16450" t="s">
        <v>109278</v>
      </c>
      <c r="J16450" t="s">
        <v>109279</v>
      </c>
      <c r="M16450" t="s">
        <v>112308</v>
      </c>
      <c r="N16450" t="s">
        <v>16314</v>
      </c>
      <c r="O16450" s="3" t="s">
        <v>109280</v>
      </c>
      <c r="P16450" t="s">
        <v>16314</v>
      </c>
      <c r="Q16450" t="s">
        <v>16314</v>
      </c>
      <c r="R16450" t="s">
        <v>109280</v>
      </c>
      <c r="S16450" s="4" t="str">
        <f t="shared" si="256"/>
        <v>1997</v>
      </c>
    </row>
    <row r="16451" spans="1:19" ht="29" hidden="1" x14ac:dyDescent="0.35">
      <c r="A16451" t="s">
        <v>109275</v>
      </c>
      <c r="B16451" t="s">
        <v>109276</v>
      </c>
      <c r="C16451" t="s">
        <v>109281</v>
      </c>
      <c r="D16451" t="s">
        <v>109282</v>
      </c>
      <c r="E16451" t="s">
        <v>109283</v>
      </c>
      <c r="F16451" t="s">
        <v>109284</v>
      </c>
      <c r="I16451" t="s">
        <v>109285</v>
      </c>
      <c r="J16451" t="s">
        <v>109286</v>
      </c>
      <c r="K16451" s="2" t="s">
        <v>11336</v>
      </c>
      <c r="M16451" t="s">
        <v>16314</v>
      </c>
      <c r="N16451" t="s">
        <v>16314</v>
      </c>
      <c r="O16451" s="3" t="s">
        <v>109287</v>
      </c>
      <c r="P16451" t="s">
        <v>16314</v>
      </c>
      <c r="Q16451" t="s">
        <v>16314</v>
      </c>
      <c r="R16451" t="s">
        <v>109287</v>
      </c>
      <c r="S16451" s="4" t="str">
        <f t="shared" ref="S16451:S16514" si="257">LEFT(RIGHT(R16451,19),4)</f>
        <v>1997</v>
      </c>
    </row>
    <row r="16452" spans="1:19" hidden="1" x14ac:dyDescent="0.35">
      <c r="A16452" t="s">
        <v>109283</v>
      </c>
      <c r="B16452" t="s">
        <v>109284</v>
      </c>
      <c r="C16452" t="s">
        <v>109288</v>
      </c>
      <c r="D16452" t="s">
        <v>109289</v>
      </c>
      <c r="E16452" t="s">
        <v>109290</v>
      </c>
      <c r="F16452" t="s">
        <v>109291</v>
      </c>
      <c r="I16452" t="s">
        <v>109292</v>
      </c>
      <c r="J16452" t="s">
        <v>109293</v>
      </c>
      <c r="M16452" t="s">
        <v>112308</v>
      </c>
      <c r="N16452" t="s">
        <v>16314</v>
      </c>
      <c r="O16452" s="3" t="s">
        <v>109294</v>
      </c>
      <c r="P16452" t="s">
        <v>16314</v>
      </c>
      <c r="Q16452" t="s">
        <v>16314</v>
      </c>
      <c r="R16452" t="s">
        <v>109294</v>
      </c>
      <c r="S16452" s="4" t="str">
        <f t="shared" si="257"/>
        <v>1997</v>
      </c>
    </row>
    <row r="16453" spans="1:19" ht="29" hidden="1" x14ac:dyDescent="0.35">
      <c r="A16453" t="s">
        <v>109290</v>
      </c>
      <c r="B16453" t="s">
        <v>109291</v>
      </c>
      <c r="C16453" t="s">
        <v>109295</v>
      </c>
      <c r="D16453" t="s">
        <v>109296</v>
      </c>
      <c r="E16453" t="s">
        <v>109297</v>
      </c>
      <c r="F16453" t="s">
        <v>109298</v>
      </c>
      <c r="I16453" t="s">
        <v>109299</v>
      </c>
      <c r="J16453" t="s">
        <v>109300</v>
      </c>
      <c r="K16453" s="2" t="s">
        <v>78795</v>
      </c>
      <c r="M16453" t="s">
        <v>16314</v>
      </c>
      <c r="N16453" t="s">
        <v>16314</v>
      </c>
      <c r="O16453" s="3" t="s">
        <v>109301</v>
      </c>
      <c r="P16453" t="s">
        <v>16314</v>
      </c>
      <c r="Q16453" t="s">
        <v>16314</v>
      </c>
      <c r="R16453" t="s">
        <v>109301</v>
      </c>
      <c r="S16453" s="4" t="str">
        <f t="shared" si="257"/>
        <v>1997</v>
      </c>
    </row>
    <row r="16454" spans="1:19" hidden="1" x14ac:dyDescent="0.35">
      <c r="A16454" t="s">
        <v>109297</v>
      </c>
      <c r="B16454" t="s">
        <v>109298</v>
      </c>
      <c r="C16454" t="s">
        <v>109302</v>
      </c>
      <c r="D16454" t="s">
        <v>109303</v>
      </c>
      <c r="E16454" t="s">
        <v>109304</v>
      </c>
      <c r="F16454">
        <v>824509895</v>
      </c>
      <c r="I16454" t="s">
        <v>109305</v>
      </c>
      <c r="J16454" t="s">
        <v>109306</v>
      </c>
      <c r="M16454" t="s">
        <v>112308</v>
      </c>
      <c r="N16454" t="s">
        <v>16314</v>
      </c>
      <c r="O16454" s="3" t="s">
        <v>109307</v>
      </c>
      <c r="P16454" t="s">
        <v>16314</v>
      </c>
      <c r="Q16454" t="s">
        <v>16314</v>
      </c>
      <c r="R16454" t="s">
        <v>109307</v>
      </c>
      <c r="S16454" s="4" t="str">
        <f t="shared" si="257"/>
        <v>1997</v>
      </c>
    </row>
    <row r="16455" spans="1:19" hidden="1" x14ac:dyDescent="0.35">
      <c r="A16455" t="s">
        <v>109304</v>
      </c>
      <c r="B16455">
        <v>824509895</v>
      </c>
      <c r="C16455" t="s">
        <v>109308</v>
      </c>
      <c r="D16455" t="s">
        <v>109309</v>
      </c>
      <c r="E16455" t="s">
        <v>109310</v>
      </c>
      <c r="F16455" t="s">
        <v>109311</v>
      </c>
      <c r="I16455" t="s">
        <v>109312</v>
      </c>
      <c r="J16455" t="s">
        <v>109313</v>
      </c>
      <c r="M16455" t="s">
        <v>112308</v>
      </c>
      <c r="N16455" t="s">
        <v>16314</v>
      </c>
      <c r="O16455" s="3" t="s">
        <v>109314</v>
      </c>
      <c r="P16455" t="s">
        <v>16314</v>
      </c>
      <c r="Q16455" t="s">
        <v>16314</v>
      </c>
      <c r="R16455" t="s">
        <v>109314</v>
      </c>
      <c r="S16455" s="4" t="str">
        <f t="shared" si="257"/>
        <v>1997</v>
      </c>
    </row>
    <row r="16456" spans="1:19" hidden="1" x14ac:dyDescent="0.35">
      <c r="A16456" t="s">
        <v>109310</v>
      </c>
      <c r="B16456" t="s">
        <v>109311</v>
      </c>
      <c r="C16456" t="s">
        <v>109315</v>
      </c>
      <c r="D16456" t="s">
        <v>109316</v>
      </c>
      <c r="E16456" t="s">
        <v>109317</v>
      </c>
      <c r="F16456" t="s">
        <v>109318</v>
      </c>
      <c r="I16456" t="s">
        <v>109319</v>
      </c>
      <c r="J16456" t="s">
        <v>109320</v>
      </c>
      <c r="M16456" t="s">
        <v>112305</v>
      </c>
      <c r="N16456" t="s">
        <v>16314</v>
      </c>
      <c r="O16456" s="3" t="s">
        <v>109321</v>
      </c>
      <c r="P16456" t="s">
        <v>16314</v>
      </c>
      <c r="Q16456" t="s">
        <v>16314</v>
      </c>
      <c r="R16456" t="s">
        <v>109321</v>
      </c>
      <c r="S16456" s="4" t="str">
        <f t="shared" si="257"/>
        <v>1997</v>
      </c>
    </row>
    <row r="16457" spans="1:19" hidden="1" x14ac:dyDescent="0.35">
      <c r="A16457" t="s">
        <v>109317</v>
      </c>
      <c r="B16457" t="s">
        <v>109318</v>
      </c>
      <c r="C16457" t="s">
        <v>109322</v>
      </c>
      <c r="D16457" t="s">
        <v>109323</v>
      </c>
      <c r="E16457" t="s">
        <v>109324</v>
      </c>
      <c r="F16457" t="s">
        <v>109325</v>
      </c>
      <c r="I16457" t="s">
        <v>109326</v>
      </c>
      <c r="J16457" t="s">
        <v>109327</v>
      </c>
      <c r="M16457" t="s">
        <v>112297</v>
      </c>
      <c r="N16457" t="s">
        <v>16314</v>
      </c>
      <c r="O16457" s="3" t="s">
        <v>109328</v>
      </c>
      <c r="P16457" t="s">
        <v>16314</v>
      </c>
      <c r="Q16457" t="s">
        <v>16314</v>
      </c>
      <c r="R16457" t="s">
        <v>109328</v>
      </c>
      <c r="S16457" s="4" t="str">
        <f t="shared" si="257"/>
        <v>1997</v>
      </c>
    </row>
    <row r="16458" spans="1:19" hidden="1" x14ac:dyDescent="0.35">
      <c r="A16458" t="s">
        <v>109324</v>
      </c>
      <c r="B16458" t="s">
        <v>109325</v>
      </c>
      <c r="C16458" t="s">
        <v>109329</v>
      </c>
      <c r="D16458" t="s">
        <v>109330</v>
      </c>
      <c r="E16458" t="s">
        <v>109331</v>
      </c>
      <c r="F16458" t="s">
        <v>109332</v>
      </c>
      <c r="I16458" t="s">
        <v>512</v>
      </c>
      <c r="J16458" t="s">
        <v>512</v>
      </c>
      <c r="M16458" t="s">
        <v>112297</v>
      </c>
      <c r="N16458" t="s">
        <v>16314</v>
      </c>
      <c r="O16458" s="3" t="s">
        <v>109333</v>
      </c>
      <c r="P16458" t="s">
        <v>16314</v>
      </c>
      <c r="Q16458" t="s">
        <v>16314</v>
      </c>
      <c r="R16458" t="s">
        <v>109333</v>
      </c>
      <c r="S16458" s="4" t="str">
        <f t="shared" si="257"/>
        <v>1997</v>
      </c>
    </row>
    <row r="16459" spans="1:19" hidden="1" x14ac:dyDescent="0.35">
      <c r="A16459" t="s">
        <v>109331</v>
      </c>
      <c r="B16459" t="s">
        <v>109332</v>
      </c>
      <c r="C16459" t="s">
        <v>109334</v>
      </c>
      <c r="D16459" t="s">
        <v>109335</v>
      </c>
      <c r="E16459" s="1" t="s">
        <v>109336</v>
      </c>
      <c r="F16459" s="1" t="s">
        <v>109337</v>
      </c>
      <c r="I16459" t="s">
        <v>109338</v>
      </c>
      <c r="J16459" t="s">
        <v>109339</v>
      </c>
      <c r="M16459" t="s">
        <v>112297</v>
      </c>
      <c r="N16459" t="s">
        <v>16314</v>
      </c>
      <c r="O16459" s="3" t="s">
        <v>109340</v>
      </c>
      <c r="P16459" t="s">
        <v>16314</v>
      </c>
      <c r="Q16459" t="s">
        <v>16314</v>
      </c>
      <c r="R16459" t="s">
        <v>109340</v>
      </c>
      <c r="S16459" s="4" t="str">
        <f t="shared" si="257"/>
        <v>1997</v>
      </c>
    </row>
    <row r="16460" spans="1:19" hidden="1" x14ac:dyDescent="0.35">
      <c r="A16460" s="1" t="s">
        <v>109336</v>
      </c>
      <c r="B16460" s="1" t="s">
        <v>109337</v>
      </c>
      <c r="C16460" t="s">
        <v>109341</v>
      </c>
      <c r="D16460" t="s">
        <v>109342</v>
      </c>
      <c r="E16460" t="s">
        <v>109343</v>
      </c>
      <c r="F16460" t="s">
        <v>109344</v>
      </c>
      <c r="I16460" t="s">
        <v>109345</v>
      </c>
      <c r="J16460" t="s">
        <v>109346</v>
      </c>
      <c r="M16460" t="s">
        <v>112305</v>
      </c>
      <c r="N16460" t="s">
        <v>16314</v>
      </c>
      <c r="O16460" s="3" t="s">
        <v>109347</v>
      </c>
      <c r="P16460" t="s">
        <v>16314</v>
      </c>
      <c r="Q16460" t="s">
        <v>16314</v>
      </c>
      <c r="R16460" t="s">
        <v>109347</v>
      </c>
      <c r="S16460" s="4" t="str">
        <f t="shared" si="257"/>
        <v>1997</v>
      </c>
    </row>
    <row r="16461" spans="1:19" hidden="1" x14ac:dyDescent="0.35">
      <c r="A16461" t="s">
        <v>109343</v>
      </c>
      <c r="B16461" t="s">
        <v>109344</v>
      </c>
      <c r="C16461" t="s">
        <v>109348</v>
      </c>
      <c r="D16461" t="s">
        <v>109349</v>
      </c>
      <c r="E16461" t="s">
        <v>109350</v>
      </c>
      <c r="F16461" t="s">
        <v>109351</v>
      </c>
      <c r="I16461" t="s">
        <v>109352</v>
      </c>
      <c r="J16461" t="s">
        <v>109353</v>
      </c>
      <c r="M16461" t="s">
        <v>112305</v>
      </c>
      <c r="N16461" t="s">
        <v>16314</v>
      </c>
      <c r="O16461" s="3" t="s">
        <v>109354</v>
      </c>
      <c r="P16461" t="s">
        <v>16314</v>
      </c>
      <c r="Q16461" t="s">
        <v>16314</v>
      </c>
      <c r="R16461" t="s">
        <v>109354</v>
      </c>
      <c r="S16461" s="4" t="str">
        <f t="shared" si="257"/>
        <v>1997</v>
      </c>
    </row>
    <row r="16462" spans="1:19" hidden="1" x14ac:dyDescent="0.35">
      <c r="A16462" t="s">
        <v>109350</v>
      </c>
      <c r="B16462" t="s">
        <v>109351</v>
      </c>
      <c r="C16462" t="s">
        <v>109355</v>
      </c>
      <c r="D16462" t="s">
        <v>109356</v>
      </c>
      <c r="E16462" t="s">
        <v>109357</v>
      </c>
      <c r="F16462" t="s">
        <v>109358</v>
      </c>
      <c r="I16462" t="s">
        <v>109359</v>
      </c>
      <c r="J16462" t="s">
        <v>109360</v>
      </c>
      <c r="M16462" t="s">
        <v>112297</v>
      </c>
      <c r="N16462" t="s">
        <v>16314</v>
      </c>
      <c r="O16462" s="3" t="s">
        <v>109361</v>
      </c>
      <c r="P16462" t="s">
        <v>16314</v>
      </c>
      <c r="Q16462" t="s">
        <v>16314</v>
      </c>
      <c r="R16462" t="s">
        <v>109361</v>
      </c>
      <c r="S16462" s="4" t="str">
        <f t="shared" si="257"/>
        <v>1997</v>
      </c>
    </row>
    <row r="16463" spans="1:19" ht="29" hidden="1" x14ac:dyDescent="0.35">
      <c r="A16463" t="s">
        <v>109357</v>
      </c>
      <c r="B16463" t="s">
        <v>109358</v>
      </c>
      <c r="C16463" t="s">
        <v>109362</v>
      </c>
      <c r="D16463" t="s">
        <v>109363</v>
      </c>
      <c r="E16463" t="s">
        <v>109364</v>
      </c>
      <c r="F16463" t="s">
        <v>109365</v>
      </c>
      <c r="I16463" t="s">
        <v>109366</v>
      </c>
      <c r="J16463" t="s">
        <v>109367</v>
      </c>
      <c r="K16463" s="2" t="s">
        <v>78795</v>
      </c>
      <c r="M16463" t="s">
        <v>16314</v>
      </c>
      <c r="N16463" t="s">
        <v>16314</v>
      </c>
      <c r="O16463" s="3" t="s">
        <v>109368</v>
      </c>
      <c r="P16463" t="s">
        <v>16314</v>
      </c>
      <c r="Q16463" t="s">
        <v>16314</v>
      </c>
      <c r="R16463" t="s">
        <v>109368</v>
      </c>
      <c r="S16463" s="4" t="str">
        <f t="shared" si="257"/>
        <v>1997</v>
      </c>
    </row>
    <row r="16464" spans="1:19" hidden="1" x14ac:dyDescent="0.35">
      <c r="A16464" t="s">
        <v>109364</v>
      </c>
      <c r="B16464" t="s">
        <v>109365</v>
      </c>
      <c r="C16464" t="s">
        <v>109369</v>
      </c>
      <c r="D16464" t="s">
        <v>109370</v>
      </c>
      <c r="E16464" s="1" t="s">
        <v>109371</v>
      </c>
      <c r="F16464" s="1" t="s">
        <v>109372</v>
      </c>
      <c r="I16464" t="s">
        <v>109373</v>
      </c>
      <c r="J16464" t="s">
        <v>109374</v>
      </c>
      <c r="M16464" t="s">
        <v>112297</v>
      </c>
      <c r="N16464" t="s">
        <v>16314</v>
      </c>
      <c r="O16464" s="3" t="s">
        <v>109375</v>
      </c>
      <c r="P16464" t="s">
        <v>16314</v>
      </c>
      <c r="Q16464" t="s">
        <v>16314</v>
      </c>
      <c r="R16464" t="s">
        <v>109375</v>
      </c>
      <c r="S16464" s="4" t="str">
        <f t="shared" si="257"/>
        <v>1997</v>
      </c>
    </row>
    <row r="16465" spans="1:19" hidden="1" x14ac:dyDescent="0.35">
      <c r="A16465" s="1" t="s">
        <v>109371</v>
      </c>
      <c r="B16465" s="1" t="s">
        <v>109372</v>
      </c>
      <c r="C16465" t="s">
        <v>109376</v>
      </c>
      <c r="D16465" t="s">
        <v>109377</v>
      </c>
      <c r="E16465" t="s">
        <v>109378</v>
      </c>
      <c r="F16465" t="s">
        <v>109379</v>
      </c>
      <c r="I16465" t="s">
        <v>109359</v>
      </c>
      <c r="J16465" t="s">
        <v>109360</v>
      </c>
      <c r="M16465" t="s">
        <v>112297</v>
      </c>
      <c r="N16465" t="s">
        <v>16314</v>
      </c>
      <c r="O16465" s="3" t="s">
        <v>109380</v>
      </c>
      <c r="P16465" t="s">
        <v>16314</v>
      </c>
      <c r="Q16465" t="s">
        <v>16314</v>
      </c>
      <c r="R16465" t="s">
        <v>109380</v>
      </c>
      <c r="S16465" s="4" t="str">
        <f t="shared" si="257"/>
        <v>1997</v>
      </c>
    </row>
    <row r="16466" spans="1:19" hidden="1" x14ac:dyDescent="0.35">
      <c r="A16466" t="s">
        <v>109378</v>
      </c>
      <c r="B16466" t="s">
        <v>109379</v>
      </c>
      <c r="C16466" t="s">
        <v>109381</v>
      </c>
      <c r="D16466" t="s">
        <v>109382</v>
      </c>
      <c r="E16466" t="s">
        <v>109383</v>
      </c>
      <c r="F16466" t="s">
        <v>109384</v>
      </c>
      <c r="I16466" t="s">
        <v>109385</v>
      </c>
      <c r="J16466" t="s">
        <v>109386</v>
      </c>
      <c r="M16466" t="s">
        <v>112297</v>
      </c>
      <c r="N16466" t="s">
        <v>16314</v>
      </c>
      <c r="O16466" s="3" t="s">
        <v>109387</v>
      </c>
      <c r="P16466" t="s">
        <v>16314</v>
      </c>
      <c r="Q16466" t="s">
        <v>16314</v>
      </c>
      <c r="R16466" t="s">
        <v>109387</v>
      </c>
      <c r="S16466" s="4" t="str">
        <f t="shared" si="257"/>
        <v>1997</v>
      </c>
    </row>
    <row r="16467" spans="1:19" hidden="1" x14ac:dyDescent="0.35">
      <c r="A16467" t="s">
        <v>109383</v>
      </c>
      <c r="B16467" t="s">
        <v>109384</v>
      </c>
      <c r="C16467" t="s">
        <v>109388</v>
      </c>
      <c r="D16467" t="s">
        <v>109389</v>
      </c>
      <c r="E16467" t="s">
        <v>109390</v>
      </c>
      <c r="F16467" t="s">
        <v>109391</v>
      </c>
      <c r="I16467" t="s">
        <v>512</v>
      </c>
      <c r="J16467" t="s">
        <v>512</v>
      </c>
      <c r="M16467" t="s">
        <v>112297</v>
      </c>
      <c r="N16467" t="s">
        <v>16314</v>
      </c>
      <c r="O16467" s="3" t="s">
        <v>109392</v>
      </c>
      <c r="P16467" t="s">
        <v>16314</v>
      </c>
      <c r="Q16467" t="s">
        <v>16314</v>
      </c>
      <c r="R16467" t="s">
        <v>109392</v>
      </c>
      <c r="S16467" s="4" t="str">
        <f t="shared" si="257"/>
        <v>1997</v>
      </c>
    </row>
    <row r="16468" spans="1:19" hidden="1" x14ac:dyDescent="0.35">
      <c r="A16468" t="s">
        <v>109390</v>
      </c>
      <c r="B16468" t="s">
        <v>109391</v>
      </c>
      <c r="C16468" t="s">
        <v>109393</v>
      </c>
      <c r="D16468" t="s">
        <v>109394</v>
      </c>
      <c r="E16468" t="s">
        <v>109395</v>
      </c>
      <c r="F16468" t="s">
        <v>109396</v>
      </c>
      <c r="I16468" t="s">
        <v>109397</v>
      </c>
      <c r="J16468" t="s">
        <v>109398</v>
      </c>
      <c r="M16468" t="s">
        <v>112297</v>
      </c>
      <c r="N16468" t="s">
        <v>16314</v>
      </c>
      <c r="O16468" s="3" t="s">
        <v>109399</v>
      </c>
      <c r="P16468" t="s">
        <v>16314</v>
      </c>
      <c r="Q16468" t="s">
        <v>16314</v>
      </c>
      <c r="R16468" t="s">
        <v>109399</v>
      </c>
      <c r="S16468" s="4" t="str">
        <f t="shared" si="257"/>
        <v>1997</v>
      </c>
    </row>
    <row r="16469" spans="1:19" ht="29" hidden="1" x14ac:dyDescent="0.35">
      <c r="A16469" t="s">
        <v>109395</v>
      </c>
      <c r="B16469" t="s">
        <v>109396</v>
      </c>
      <c r="C16469" t="s">
        <v>109400</v>
      </c>
      <c r="D16469" t="s">
        <v>109401</v>
      </c>
      <c r="E16469" t="s">
        <v>109402</v>
      </c>
      <c r="F16469" t="s">
        <v>109403</v>
      </c>
      <c r="I16469" t="s">
        <v>109404</v>
      </c>
      <c r="J16469" t="s">
        <v>109405</v>
      </c>
      <c r="K16469" s="2" t="s">
        <v>78795</v>
      </c>
      <c r="M16469" t="s">
        <v>16314</v>
      </c>
      <c r="N16469" t="s">
        <v>16314</v>
      </c>
      <c r="O16469" s="3" t="s">
        <v>109406</v>
      </c>
      <c r="P16469" t="s">
        <v>16314</v>
      </c>
      <c r="Q16469" t="s">
        <v>16314</v>
      </c>
      <c r="R16469" t="s">
        <v>109406</v>
      </c>
      <c r="S16469" s="4" t="str">
        <f t="shared" si="257"/>
        <v>1997</v>
      </c>
    </row>
    <row r="16470" spans="1:19" hidden="1" x14ac:dyDescent="0.35">
      <c r="A16470" t="s">
        <v>109402</v>
      </c>
      <c r="B16470" t="s">
        <v>109403</v>
      </c>
      <c r="C16470" t="s">
        <v>109407</v>
      </c>
      <c r="D16470" t="s">
        <v>109408</v>
      </c>
      <c r="E16470" t="s">
        <v>109409</v>
      </c>
      <c r="F16470" t="s">
        <v>109410</v>
      </c>
      <c r="I16470" t="s">
        <v>109411</v>
      </c>
      <c r="J16470" t="s">
        <v>109412</v>
      </c>
      <c r="M16470" t="s">
        <v>112308</v>
      </c>
      <c r="N16470" t="s">
        <v>16314</v>
      </c>
      <c r="O16470" s="3" t="s">
        <v>109413</v>
      </c>
      <c r="P16470" t="s">
        <v>16314</v>
      </c>
      <c r="Q16470" t="s">
        <v>16314</v>
      </c>
      <c r="R16470" t="s">
        <v>109413</v>
      </c>
      <c r="S16470" s="4" t="str">
        <f t="shared" si="257"/>
        <v>1997</v>
      </c>
    </row>
    <row r="16471" spans="1:19" hidden="1" x14ac:dyDescent="0.35">
      <c r="A16471" t="s">
        <v>109409</v>
      </c>
      <c r="B16471" t="s">
        <v>109410</v>
      </c>
      <c r="C16471" t="s">
        <v>109414</v>
      </c>
      <c r="D16471" t="s">
        <v>109415</v>
      </c>
      <c r="E16471" t="s">
        <v>109416</v>
      </c>
      <c r="F16471" t="s">
        <v>109417</v>
      </c>
      <c r="I16471" t="s">
        <v>109418</v>
      </c>
      <c r="J16471" t="s">
        <v>109419</v>
      </c>
      <c r="M16471" t="s">
        <v>112297</v>
      </c>
      <c r="N16471" t="s">
        <v>16314</v>
      </c>
      <c r="O16471" s="3" t="s">
        <v>109420</v>
      </c>
      <c r="P16471" t="s">
        <v>16314</v>
      </c>
      <c r="Q16471" t="s">
        <v>16314</v>
      </c>
      <c r="R16471" t="s">
        <v>109420</v>
      </c>
      <c r="S16471" s="4" t="str">
        <f t="shared" si="257"/>
        <v>1997</v>
      </c>
    </row>
    <row r="16472" spans="1:19" hidden="1" x14ac:dyDescent="0.35">
      <c r="A16472" t="s">
        <v>109416</v>
      </c>
      <c r="B16472" t="s">
        <v>109417</v>
      </c>
      <c r="C16472" t="s">
        <v>109421</v>
      </c>
      <c r="D16472" t="s">
        <v>109422</v>
      </c>
      <c r="E16472" t="s">
        <v>109423</v>
      </c>
      <c r="F16472" t="s">
        <v>109424</v>
      </c>
      <c r="I16472" t="s">
        <v>109425</v>
      </c>
      <c r="J16472" t="s">
        <v>109426</v>
      </c>
      <c r="M16472" t="s">
        <v>112297</v>
      </c>
      <c r="N16472" t="s">
        <v>16314</v>
      </c>
      <c r="O16472" s="3" t="s">
        <v>109427</v>
      </c>
      <c r="P16472" t="s">
        <v>16314</v>
      </c>
      <c r="Q16472" t="s">
        <v>16314</v>
      </c>
      <c r="R16472" t="s">
        <v>109427</v>
      </c>
      <c r="S16472" s="4" t="str">
        <f t="shared" si="257"/>
        <v>1997</v>
      </c>
    </row>
    <row r="16473" spans="1:19" ht="275.5" hidden="1" x14ac:dyDescent="0.35">
      <c r="A16473" t="s">
        <v>109423</v>
      </c>
      <c r="B16473" t="s">
        <v>109424</v>
      </c>
      <c r="C16473" t="s">
        <v>109428</v>
      </c>
      <c r="D16473" t="s">
        <v>109429</v>
      </c>
      <c r="E16473" t="s">
        <v>109430</v>
      </c>
      <c r="F16473" t="s">
        <v>109431</v>
      </c>
      <c r="I16473" t="s">
        <v>96831</v>
      </c>
      <c r="J16473" t="s">
        <v>28707</v>
      </c>
      <c r="K16473" s="2" t="s">
        <v>109432</v>
      </c>
      <c r="M16473" t="s">
        <v>16314</v>
      </c>
      <c r="N16473" t="s">
        <v>16314</v>
      </c>
      <c r="O16473" s="3" t="s">
        <v>109433</v>
      </c>
      <c r="P16473" t="s">
        <v>16314</v>
      </c>
      <c r="Q16473" t="s">
        <v>16314</v>
      </c>
      <c r="R16473" t="s">
        <v>109433</v>
      </c>
      <c r="S16473" s="4" t="str">
        <f t="shared" si="257"/>
        <v>1997</v>
      </c>
    </row>
    <row r="16474" spans="1:19" hidden="1" x14ac:dyDescent="0.35">
      <c r="A16474" t="s">
        <v>109430</v>
      </c>
      <c r="B16474" t="s">
        <v>109431</v>
      </c>
      <c r="C16474" t="s">
        <v>109434</v>
      </c>
      <c r="D16474" t="s">
        <v>109435</v>
      </c>
      <c r="E16474" t="s">
        <v>109436</v>
      </c>
      <c r="F16474" t="s">
        <v>109437</v>
      </c>
      <c r="I16474" t="s">
        <v>106123</v>
      </c>
      <c r="J16474" t="s">
        <v>109438</v>
      </c>
      <c r="M16474" t="s">
        <v>112323</v>
      </c>
      <c r="N16474" t="s">
        <v>16314</v>
      </c>
      <c r="O16474" s="3" t="s">
        <v>109439</v>
      </c>
      <c r="P16474" t="s">
        <v>16314</v>
      </c>
      <c r="Q16474" t="s">
        <v>16314</v>
      </c>
      <c r="R16474" t="s">
        <v>109439</v>
      </c>
      <c r="S16474" s="4" t="str">
        <f t="shared" si="257"/>
        <v>1997</v>
      </c>
    </row>
    <row r="16475" spans="1:19" ht="246.5" hidden="1" x14ac:dyDescent="0.35">
      <c r="A16475" t="s">
        <v>109436</v>
      </c>
      <c r="B16475" t="s">
        <v>109437</v>
      </c>
      <c r="C16475" t="s">
        <v>109440</v>
      </c>
      <c r="D16475" t="s">
        <v>109441</v>
      </c>
      <c r="E16475" t="s">
        <v>109442</v>
      </c>
      <c r="F16475" t="s">
        <v>109443</v>
      </c>
      <c r="I16475" t="s">
        <v>96831</v>
      </c>
      <c r="J16475" t="s">
        <v>28707</v>
      </c>
      <c r="K16475" s="2" t="s">
        <v>109444</v>
      </c>
      <c r="M16475" t="s">
        <v>16314</v>
      </c>
      <c r="N16475" t="s">
        <v>16314</v>
      </c>
      <c r="O16475" s="3" t="s">
        <v>109445</v>
      </c>
      <c r="P16475" t="s">
        <v>16314</v>
      </c>
      <c r="Q16475" t="s">
        <v>16314</v>
      </c>
      <c r="R16475" t="s">
        <v>109445</v>
      </c>
      <c r="S16475" s="4" t="str">
        <f t="shared" si="257"/>
        <v>1997</v>
      </c>
    </row>
    <row r="16476" spans="1:19" hidden="1" x14ac:dyDescent="0.35">
      <c r="A16476" t="s">
        <v>109442</v>
      </c>
      <c r="B16476" t="s">
        <v>109443</v>
      </c>
      <c r="C16476" t="s">
        <v>109446</v>
      </c>
      <c r="D16476" t="s">
        <v>109447</v>
      </c>
      <c r="E16476" t="s">
        <v>109448</v>
      </c>
      <c r="F16476" t="s">
        <v>109449</v>
      </c>
      <c r="I16476" t="s">
        <v>109450</v>
      </c>
      <c r="J16476" t="s">
        <v>109451</v>
      </c>
      <c r="M16476" t="s">
        <v>112300</v>
      </c>
      <c r="N16476" t="s">
        <v>16314</v>
      </c>
      <c r="O16476" s="3" t="s">
        <v>109452</v>
      </c>
      <c r="P16476" t="s">
        <v>16314</v>
      </c>
      <c r="Q16476" t="s">
        <v>16314</v>
      </c>
      <c r="R16476" t="s">
        <v>109452</v>
      </c>
      <c r="S16476" s="4" t="str">
        <f t="shared" si="257"/>
        <v>1997</v>
      </c>
    </row>
    <row r="16477" spans="1:19" ht="29" hidden="1" x14ac:dyDescent="0.35">
      <c r="A16477" t="s">
        <v>109448</v>
      </c>
      <c r="B16477" t="s">
        <v>109449</v>
      </c>
      <c r="C16477" t="s">
        <v>109453</v>
      </c>
      <c r="D16477" t="s">
        <v>109454</v>
      </c>
      <c r="E16477" t="s">
        <v>109455</v>
      </c>
      <c r="F16477" t="s">
        <v>109456</v>
      </c>
      <c r="I16477" t="s">
        <v>109457</v>
      </c>
      <c r="J16477" t="s">
        <v>109458</v>
      </c>
      <c r="K16477" s="2" t="s">
        <v>106461</v>
      </c>
      <c r="M16477" t="s">
        <v>16314</v>
      </c>
      <c r="N16477" t="s">
        <v>16314</v>
      </c>
      <c r="O16477" s="3" t="s">
        <v>109459</v>
      </c>
      <c r="P16477" t="s">
        <v>16314</v>
      </c>
      <c r="Q16477" t="s">
        <v>16314</v>
      </c>
      <c r="R16477" t="s">
        <v>109459</v>
      </c>
      <c r="S16477" s="4" t="str">
        <f t="shared" si="257"/>
        <v>1997</v>
      </c>
    </row>
    <row r="16478" spans="1:19" hidden="1" x14ac:dyDescent="0.35">
      <c r="A16478" t="s">
        <v>109455</v>
      </c>
      <c r="B16478" t="s">
        <v>109456</v>
      </c>
      <c r="C16478" t="s">
        <v>109460</v>
      </c>
      <c r="D16478" t="s">
        <v>109461</v>
      </c>
      <c r="E16478" t="s">
        <v>109462</v>
      </c>
      <c r="F16478" t="s">
        <v>109463</v>
      </c>
      <c r="I16478" t="s">
        <v>109464</v>
      </c>
      <c r="J16478" t="s">
        <v>109465</v>
      </c>
      <c r="M16478" t="s">
        <v>112308</v>
      </c>
      <c r="N16478" t="s">
        <v>16314</v>
      </c>
      <c r="O16478" s="3" t="s">
        <v>109466</v>
      </c>
      <c r="P16478" t="s">
        <v>16314</v>
      </c>
      <c r="Q16478" t="s">
        <v>16314</v>
      </c>
      <c r="R16478" t="s">
        <v>109466</v>
      </c>
      <c r="S16478" s="4" t="str">
        <f t="shared" si="257"/>
        <v>1997</v>
      </c>
    </row>
    <row r="16479" spans="1:19" ht="116" hidden="1" x14ac:dyDescent="0.35">
      <c r="A16479" t="s">
        <v>109462</v>
      </c>
      <c r="B16479" t="s">
        <v>109463</v>
      </c>
      <c r="C16479" t="s">
        <v>109467</v>
      </c>
      <c r="D16479" t="s">
        <v>109468</v>
      </c>
      <c r="E16479" t="s">
        <v>109469</v>
      </c>
      <c r="F16479" t="s">
        <v>109470</v>
      </c>
      <c r="I16479" t="s">
        <v>96831</v>
      </c>
      <c r="J16479" t="s">
        <v>28707</v>
      </c>
      <c r="K16479" s="2" t="s">
        <v>109471</v>
      </c>
      <c r="M16479" t="s">
        <v>16314</v>
      </c>
      <c r="N16479" t="s">
        <v>16314</v>
      </c>
      <c r="O16479" s="3" t="s">
        <v>109472</v>
      </c>
      <c r="P16479" t="s">
        <v>16314</v>
      </c>
      <c r="Q16479" t="s">
        <v>16314</v>
      </c>
      <c r="R16479" t="s">
        <v>109472</v>
      </c>
      <c r="S16479" s="4" t="str">
        <f t="shared" si="257"/>
        <v>1997</v>
      </c>
    </row>
    <row r="16480" spans="1:19" hidden="1" x14ac:dyDescent="0.35">
      <c r="A16480" t="s">
        <v>109469</v>
      </c>
      <c r="B16480" t="s">
        <v>109470</v>
      </c>
      <c r="C16480" t="s">
        <v>109473</v>
      </c>
      <c r="D16480" t="s">
        <v>109474</v>
      </c>
      <c r="E16480" t="s">
        <v>109475</v>
      </c>
      <c r="F16480" t="s">
        <v>109476</v>
      </c>
      <c r="I16480" t="s">
        <v>109477</v>
      </c>
      <c r="J16480" t="s">
        <v>109478</v>
      </c>
      <c r="M16480" t="s">
        <v>112297</v>
      </c>
      <c r="N16480" t="s">
        <v>16314</v>
      </c>
      <c r="O16480" s="3" t="s">
        <v>109479</v>
      </c>
      <c r="P16480" t="s">
        <v>16314</v>
      </c>
      <c r="Q16480" t="s">
        <v>16314</v>
      </c>
      <c r="R16480" t="s">
        <v>109479</v>
      </c>
      <c r="S16480" s="4" t="str">
        <f t="shared" si="257"/>
        <v>1997</v>
      </c>
    </row>
    <row r="16481" spans="1:19" hidden="1" x14ac:dyDescent="0.35">
      <c r="A16481" t="s">
        <v>109475</v>
      </c>
      <c r="B16481" t="s">
        <v>109476</v>
      </c>
      <c r="C16481" t="s">
        <v>109480</v>
      </c>
      <c r="D16481" t="s">
        <v>109481</v>
      </c>
      <c r="E16481" t="s">
        <v>109482</v>
      </c>
      <c r="F16481" t="s">
        <v>109483</v>
      </c>
      <c r="I16481" t="s">
        <v>109484</v>
      </c>
      <c r="J16481" t="s">
        <v>109485</v>
      </c>
      <c r="M16481" t="s">
        <v>112297</v>
      </c>
      <c r="N16481" t="s">
        <v>16314</v>
      </c>
      <c r="O16481" s="3" t="s">
        <v>109486</v>
      </c>
      <c r="P16481" t="s">
        <v>16314</v>
      </c>
      <c r="Q16481" t="s">
        <v>16314</v>
      </c>
      <c r="R16481" t="s">
        <v>109486</v>
      </c>
      <c r="S16481" s="4" t="str">
        <f t="shared" si="257"/>
        <v>1997</v>
      </c>
    </row>
    <row r="16482" spans="1:19" hidden="1" x14ac:dyDescent="0.35">
      <c r="A16482" t="s">
        <v>109482</v>
      </c>
      <c r="B16482" t="s">
        <v>109483</v>
      </c>
      <c r="C16482" t="s">
        <v>109487</v>
      </c>
      <c r="D16482" t="s">
        <v>109488</v>
      </c>
      <c r="E16482" t="s">
        <v>109489</v>
      </c>
      <c r="F16482" t="s">
        <v>109490</v>
      </c>
      <c r="I16482" t="s">
        <v>109491</v>
      </c>
      <c r="J16482" t="s">
        <v>109492</v>
      </c>
      <c r="M16482" t="s">
        <v>112305</v>
      </c>
      <c r="N16482" t="s">
        <v>16314</v>
      </c>
      <c r="O16482" s="3" t="s">
        <v>109493</v>
      </c>
      <c r="P16482" t="s">
        <v>16314</v>
      </c>
      <c r="Q16482" t="s">
        <v>16314</v>
      </c>
      <c r="R16482" t="s">
        <v>109493</v>
      </c>
      <c r="S16482" s="4" t="str">
        <f t="shared" si="257"/>
        <v>1997</v>
      </c>
    </row>
    <row r="16483" spans="1:19" hidden="1" x14ac:dyDescent="0.35">
      <c r="A16483" t="s">
        <v>109489</v>
      </c>
      <c r="B16483" t="s">
        <v>109490</v>
      </c>
      <c r="C16483" t="s">
        <v>109494</v>
      </c>
      <c r="D16483" t="s">
        <v>109495</v>
      </c>
      <c r="E16483" t="s">
        <v>109496</v>
      </c>
      <c r="F16483" t="s">
        <v>109497</v>
      </c>
      <c r="I16483" t="s">
        <v>109498</v>
      </c>
      <c r="J16483" t="s">
        <v>109499</v>
      </c>
      <c r="M16483" t="s">
        <v>112308</v>
      </c>
      <c r="N16483" t="s">
        <v>16314</v>
      </c>
      <c r="O16483" s="3" t="s">
        <v>109500</v>
      </c>
      <c r="P16483" t="s">
        <v>16314</v>
      </c>
      <c r="Q16483" t="s">
        <v>16314</v>
      </c>
      <c r="R16483" t="s">
        <v>109500</v>
      </c>
      <c r="S16483" s="4" t="str">
        <f t="shared" si="257"/>
        <v>1997</v>
      </c>
    </row>
    <row r="16484" spans="1:19" hidden="1" x14ac:dyDescent="0.35">
      <c r="A16484" t="s">
        <v>109496</v>
      </c>
      <c r="B16484" t="s">
        <v>109497</v>
      </c>
      <c r="C16484" t="s">
        <v>109501</v>
      </c>
      <c r="D16484" t="s">
        <v>109502</v>
      </c>
      <c r="E16484" t="s">
        <v>109503</v>
      </c>
      <c r="F16484" t="s">
        <v>109504</v>
      </c>
      <c r="I16484" t="s">
        <v>109505</v>
      </c>
      <c r="J16484" t="s">
        <v>109506</v>
      </c>
      <c r="M16484" t="s">
        <v>112297</v>
      </c>
      <c r="N16484" t="s">
        <v>16314</v>
      </c>
      <c r="O16484" s="3" t="s">
        <v>109507</v>
      </c>
      <c r="P16484" t="s">
        <v>16314</v>
      </c>
      <c r="Q16484" t="s">
        <v>16314</v>
      </c>
      <c r="R16484" t="s">
        <v>109507</v>
      </c>
      <c r="S16484" s="4" t="str">
        <f t="shared" si="257"/>
        <v>1997</v>
      </c>
    </row>
    <row r="16485" spans="1:19" hidden="1" x14ac:dyDescent="0.35">
      <c r="A16485" t="s">
        <v>109503</v>
      </c>
      <c r="B16485" t="s">
        <v>109504</v>
      </c>
      <c r="C16485" t="s">
        <v>109508</v>
      </c>
      <c r="D16485" t="s">
        <v>109509</v>
      </c>
      <c r="E16485" t="s">
        <v>109510</v>
      </c>
      <c r="F16485" t="s">
        <v>109511</v>
      </c>
      <c r="I16485" t="s">
        <v>109512</v>
      </c>
      <c r="J16485" t="s">
        <v>109513</v>
      </c>
      <c r="M16485" t="s">
        <v>112297</v>
      </c>
      <c r="N16485" t="s">
        <v>16314</v>
      </c>
      <c r="O16485" s="3" t="s">
        <v>109514</v>
      </c>
      <c r="P16485" t="s">
        <v>16314</v>
      </c>
      <c r="Q16485" t="s">
        <v>16314</v>
      </c>
      <c r="R16485" t="s">
        <v>109514</v>
      </c>
      <c r="S16485" s="4" t="str">
        <f t="shared" si="257"/>
        <v>1997</v>
      </c>
    </row>
    <row r="16486" spans="1:19" ht="29" hidden="1" x14ac:dyDescent="0.35">
      <c r="A16486" t="s">
        <v>109510</v>
      </c>
      <c r="B16486" t="s">
        <v>109511</v>
      </c>
      <c r="C16486" t="s">
        <v>109515</v>
      </c>
      <c r="D16486" t="s">
        <v>109516</v>
      </c>
      <c r="E16486" t="s">
        <v>109517</v>
      </c>
      <c r="F16486" t="s">
        <v>109518</v>
      </c>
      <c r="I16486" t="s">
        <v>109519</v>
      </c>
      <c r="J16486" t="s">
        <v>109520</v>
      </c>
      <c r="K16486" s="2" t="s">
        <v>78795</v>
      </c>
      <c r="M16486" t="s">
        <v>16314</v>
      </c>
      <c r="N16486" t="s">
        <v>16314</v>
      </c>
      <c r="O16486" s="3" t="s">
        <v>109521</v>
      </c>
      <c r="P16486" t="s">
        <v>16314</v>
      </c>
      <c r="Q16486" t="s">
        <v>16314</v>
      </c>
      <c r="R16486" t="s">
        <v>109521</v>
      </c>
      <c r="S16486" s="4" t="str">
        <f t="shared" si="257"/>
        <v>1997</v>
      </c>
    </row>
    <row r="16487" spans="1:19" ht="29" hidden="1" x14ac:dyDescent="0.35">
      <c r="A16487" t="s">
        <v>109517</v>
      </c>
      <c r="B16487" t="s">
        <v>109518</v>
      </c>
      <c r="C16487" t="s">
        <v>109522</v>
      </c>
      <c r="D16487" t="s">
        <v>109523</v>
      </c>
      <c r="E16487" t="s">
        <v>109524</v>
      </c>
      <c r="F16487" t="s">
        <v>109525</v>
      </c>
      <c r="I16487" t="s">
        <v>109526</v>
      </c>
      <c r="J16487" t="s">
        <v>109527</v>
      </c>
      <c r="K16487" s="2" t="s">
        <v>78795</v>
      </c>
      <c r="M16487" t="s">
        <v>16314</v>
      </c>
      <c r="N16487" t="s">
        <v>16314</v>
      </c>
      <c r="O16487" s="3" t="s">
        <v>109528</v>
      </c>
      <c r="P16487" t="s">
        <v>16314</v>
      </c>
      <c r="Q16487" t="s">
        <v>16314</v>
      </c>
      <c r="R16487" t="s">
        <v>109528</v>
      </c>
      <c r="S16487" s="4" t="str">
        <f t="shared" si="257"/>
        <v>1997</v>
      </c>
    </row>
    <row r="16488" spans="1:19" ht="29" hidden="1" x14ac:dyDescent="0.35">
      <c r="A16488" t="s">
        <v>109524</v>
      </c>
      <c r="B16488" t="s">
        <v>109525</v>
      </c>
      <c r="C16488" t="s">
        <v>109529</v>
      </c>
      <c r="D16488" t="s">
        <v>109530</v>
      </c>
      <c r="E16488" t="s">
        <v>109531</v>
      </c>
      <c r="F16488" t="s">
        <v>109532</v>
      </c>
      <c r="I16488" t="s">
        <v>109533</v>
      </c>
      <c r="J16488" t="s">
        <v>109534</v>
      </c>
      <c r="K16488" s="2" t="s">
        <v>78795</v>
      </c>
      <c r="M16488" t="s">
        <v>16314</v>
      </c>
      <c r="N16488" t="s">
        <v>16314</v>
      </c>
      <c r="O16488" s="3" t="s">
        <v>109535</v>
      </c>
      <c r="P16488" t="s">
        <v>16314</v>
      </c>
      <c r="Q16488" t="s">
        <v>16314</v>
      </c>
      <c r="R16488" t="s">
        <v>109535</v>
      </c>
      <c r="S16488" s="4" t="str">
        <f t="shared" si="257"/>
        <v>1997</v>
      </c>
    </row>
    <row r="16489" spans="1:19" hidden="1" x14ac:dyDescent="0.35">
      <c r="A16489" t="s">
        <v>109531</v>
      </c>
      <c r="B16489" t="s">
        <v>109532</v>
      </c>
      <c r="C16489" t="s">
        <v>109536</v>
      </c>
      <c r="D16489" t="s">
        <v>109537</v>
      </c>
      <c r="E16489" t="s">
        <v>109538</v>
      </c>
      <c r="F16489" t="s">
        <v>109539</v>
      </c>
      <c r="I16489" t="s">
        <v>109540</v>
      </c>
      <c r="J16489" t="s">
        <v>109541</v>
      </c>
      <c r="M16489" t="s">
        <v>112323</v>
      </c>
      <c r="N16489" t="s">
        <v>16314</v>
      </c>
      <c r="O16489" s="3" t="s">
        <v>109542</v>
      </c>
      <c r="P16489" t="s">
        <v>16314</v>
      </c>
      <c r="Q16489" t="s">
        <v>16314</v>
      </c>
      <c r="R16489" t="s">
        <v>109542</v>
      </c>
      <c r="S16489" s="4" t="str">
        <f t="shared" si="257"/>
        <v>1997</v>
      </c>
    </row>
    <row r="16490" spans="1:19" hidden="1" x14ac:dyDescent="0.35">
      <c r="A16490" t="s">
        <v>109538</v>
      </c>
      <c r="B16490" t="s">
        <v>109539</v>
      </c>
      <c r="C16490" t="s">
        <v>109543</v>
      </c>
      <c r="D16490" t="s">
        <v>109544</v>
      </c>
      <c r="E16490" t="s">
        <v>109545</v>
      </c>
      <c r="F16490" t="s">
        <v>109546</v>
      </c>
      <c r="I16490" t="s">
        <v>109547</v>
      </c>
      <c r="J16490" t="s">
        <v>109548</v>
      </c>
      <c r="M16490" t="s">
        <v>112314</v>
      </c>
      <c r="N16490" t="s">
        <v>16314</v>
      </c>
      <c r="O16490" s="3" t="s">
        <v>109549</v>
      </c>
      <c r="P16490" t="s">
        <v>16314</v>
      </c>
      <c r="Q16490" t="s">
        <v>16314</v>
      </c>
      <c r="R16490" t="s">
        <v>109549</v>
      </c>
      <c r="S16490" s="4" t="str">
        <f t="shared" si="257"/>
        <v>1997</v>
      </c>
    </row>
    <row r="16491" spans="1:19" ht="29" hidden="1" x14ac:dyDescent="0.35">
      <c r="A16491" t="s">
        <v>109545</v>
      </c>
      <c r="B16491" t="s">
        <v>109546</v>
      </c>
      <c r="C16491" t="s">
        <v>109550</v>
      </c>
      <c r="D16491">
        <v>735413091</v>
      </c>
      <c r="E16491" t="s">
        <v>109551</v>
      </c>
      <c r="F16491" t="s">
        <v>109552</v>
      </c>
      <c r="I16491" t="s">
        <v>109553</v>
      </c>
      <c r="J16491" t="s">
        <v>109554</v>
      </c>
      <c r="K16491" s="2" t="s">
        <v>11336</v>
      </c>
      <c r="M16491" t="s">
        <v>16314</v>
      </c>
      <c r="N16491" t="s">
        <v>16314</v>
      </c>
      <c r="O16491" s="3" t="s">
        <v>109555</v>
      </c>
      <c r="P16491" t="s">
        <v>16314</v>
      </c>
      <c r="Q16491" t="s">
        <v>16314</v>
      </c>
      <c r="R16491" t="s">
        <v>109555</v>
      </c>
      <c r="S16491" s="4" t="str">
        <f t="shared" si="257"/>
        <v>1997</v>
      </c>
    </row>
    <row r="16492" spans="1:19" ht="29" hidden="1" x14ac:dyDescent="0.35">
      <c r="A16492" t="s">
        <v>109551</v>
      </c>
      <c r="B16492" t="s">
        <v>109552</v>
      </c>
      <c r="C16492" t="s">
        <v>109556</v>
      </c>
      <c r="D16492" t="s">
        <v>109557</v>
      </c>
      <c r="E16492" t="s">
        <v>109558</v>
      </c>
      <c r="F16492" t="s">
        <v>109559</v>
      </c>
      <c r="I16492" t="s">
        <v>109560</v>
      </c>
      <c r="J16492" t="s">
        <v>109561</v>
      </c>
      <c r="K16492" s="2" t="s">
        <v>78795</v>
      </c>
      <c r="M16492" t="s">
        <v>16314</v>
      </c>
      <c r="N16492" t="s">
        <v>16314</v>
      </c>
      <c r="O16492" s="3" t="s">
        <v>109562</v>
      </c>
      <c r="P16492" t="s">
        <v>16314</v>
      </c>
      <c r="Q16492" t="s">
        <v>16314</v>
      </c>
      <c r="R16492" t="s">
        <v>109562</v>
      </c>
      <c r="S16492" s="4" t="str">
        <f t="shared" si="257"/>
        <v>1997</v>
      </c>
    </row>
    <row r="16493" spans="1:19" hidden="1" x14ac:dyDescent="0.35">
      <c r="A16493" t="s">
        <v>109558</v>
      </c>
      <c r="B16493" t="s">
        <v>109559</v>
      </c>
      <c r="C16493" t="s">
        <v>109563</v>
      </c>
      <c r="D16493" t="s">
        <v>109564</v>
      </c>
      <c r="E16493" t="s">
        <v>109565</v>
      </c>
      <c r="F16493" t="s">
        <v>109566</v>
      </c>
      <c r="I16493" t="s">
        <v>109567</v>
      </c>
      <c r="J16493" t="s">
        <v>109568</v>
      </c>
      <c r="M16493" t="s">
        <v>112315</v>
      </c>
      <c r="N16493" t="s">
        <v>16314</v>
      </c>
      <c r="O16493" s="3" t="s">
        <v>109569</v>
      </c>
      <c r="P16493" t="s">
        <v>16314</v>
      </c>
      <c r="Q16493" t="s">
        <v>16314</v>
      </c>
      <c r="R16493" t="s">
        <v>109569</v>
      </c>
      <c r="S16493" s="4" t="str">
        <f t="shared" si="257"/>
        <v>1997</v>
      </c>
    </row>
    <row r="16494" spans="1:19" hidden="1" x14ac:dyDescent="0.35">
      <c r="A16494" t="s">
        <v>109565</v>
      </c>
      <c r="B16494" t="s">
        <v>109566</v>
      </c>
      <c r="C16494" t="s">
        <v>109570</v>
      </c>
      <c r="D16494" t="s">
        <v>109571</v>
      </c>
      <c r="E16494" t="s">
        <v>109572</v>
      </c>
      <c r="F16494" t="s">
        <v>109573</v>
      </c>
      <c r="I16494" t="s">
        <v>97541</v>
      </c>
      <c r="J16494" t="s">
        <v>414</v>
      </c>
      <c r="M16494" t="s">
        <v>112299</v>
      </c>
      <c r="N16494" t="s">
        <v>16314</v>
      </c>
      <c r="O16494" s="3" t="s">
        <v>109574</v>
      </c>
      <c r="P16494" t="s">
        <v>16314</v>
      </c>
      <c r="Q16494" t="s">
        <v>16314</v>
      </c>
      <c r="R16494" t="s">
        <v>109574</v>
      </c>
      <c r="S16494" s="4" t="str">
        <f t="shared" si="257"/>
        <v>1997</v>
      </c>
    </row>
    <row r="16495" spans="1:19" ht="29" hidden="1" x14ac:dyDescent="0.35">
      <c r="A16495" t="s">
        <v>109572</v>
      </c>
      <c r="B16495" t="s">
        <v>109573</v>
      </c>
      <c r="C16495" t="s">
        <v>109575</v>
      </c>
      <c r="D16495" t="s">
        <v>109576</v>
      </c>
      <c r="E16495" t="s">
        <v>109577</v>
      </c>
      <c r="F16495" t="s">
        <v>109578</v>
      </c>
      <c r="I16495" t="s">
        <v>109579</v>
      </c>
      <c r="J16495" t="s">
        <v>109580</v>
      </c>
      <c r="K16495" s="2" t="s">
        <v>78795</v>
      </c>
      <c r="M16495" t="s">
        <v>16314</v>
      </c>
      <c r="N16495" t="s">
        <v>16314</v>
      </c>
      <c r="O16495" s="3" t="s">
        <v>109581</v>
      </c>
      <c r="P16495" t="s">
        <v>16314</v>
      </c>
      <c r="Q16495" t="s">
        <v>16314</v>
      </c>
      <c r="R16495" t="s">
        <v>109581</v>
      </c>
      <c r="S16495" s="4" t="str">
        <f t="shared" si="257"/>
        <v>1997</v>
      </c>
    </row>
    <row r="16496" spans="1:19" ht="29" hidden="1" x14ac:dyDescent="0.35">
      <c r="A16496" t="s">
        <v>109577</v>
      </c>
      <c r="B16496" t="s">
        <v>109578</v>
      </c>
      <c r="C16496" t="s">
        <v>109582</v>
      </c>
      <c r="D16496" t="s">
        <v>109583</v>
      </c>
      <c r="E16496" t="s">
        <v>109584</v>
      </c>
      <c r="F16496" t="s">
        <v>109585</v>
      </c>
      <c r="I16496" t="s">
        <v>109586</v>
      </c>
      <c r="J16496" t="s">
        <v>109587</v>
      </c>
      <c r="K16496" s="2" t="s">
        <v>78795</v>
      </c>
      <c r="M16496" t="s">
        <v>16314</v>
      </c>
      <c r="N16496" t="s">
        <v>16314</v>
      </c>
      <c r="O16496" s="3" t="s">
        <v>109588</v>
      </c>
      <c r="P16496" t="s">
        <v>16314</v>
      </c>
      <c r="Q16496" t="s">
        <v>16314</v>
      </c>
      <c r="R16496" t="s">
        <v>109588</v>
      </c>
      <c r="S16496" s="4" t="str">
        <f t="shared" si="257"/>
        <v>1997</v>
      </c>
    </row>
    <row r="16497" spans="1:19" ht="29" hidden="1" x14ac:dyDescent="0.35">
      <c r="A16497" t="s">
        <v>109584</v>
      </c>
      <c r="B16497" t="s">
        <v>109585</v>
      </c>
      <c r="C16497" t="s">
        <v>109589</v>
      </c>
      <c r="D16497" t="s">
        <v>109590</v>
      </c>
      <c r="E16497" t="s">
        <v>109591</v>
      </c>
      <c r="F16497" t="s">
        <v>109592</v>
      </c>
      <c r="I16497" t="s">
        <v>109593</v>
      </c>
      <c r="J16497" t="s">
        <v>109594</v>
      </c>
      <c r="K16497" s="2" t="s">
        <v>78795</v>
      </c>
      <c r="M16497" t="s">
        <v>16314</v>
      </c>
      <c r="N16497" t="s">
        <v>16314</v>
      </c>
      <c r="O16497" s="3" t="s">
        <v>109595</v>
      </c>
      <c r="P16497" t="s">
        <v>16314</v>
      </c>
      <c r="Q16497" t="s">
        <v>16314</v>
      </c>
      <c r="R16497" t="s">
        <v>109595</v>
      </c>
      <c r="S16497" s="4" t="str">
        <f t="shared" si="257"/>
        <v>1997</v>
      </c>
    </row>
    <row r="16498" spans="1:19" hidden="1" x14ac:dyDescent="0.35">
      <c r="A16498" t="s">
        <v>109591</v>
      </c>
      <c r="B16498" t="s">
        <v>109592</v>
      </c>
      <c r="C16498" t="s">
        <v>109596</v>
      </c>
      <c r="D16498" t="s">
        <v>109597</v>
      </c>
      <c r="E16498" t="s">
        <v>109598</v>
      </c>
      <c r="F16498" t="s">
        <v>109599</v>
      </c>
      <c r="I16498" t="s">
        <v>109600</v>
      </c>
      <c r="J16498" t="s">
        <v>109601</v>
      </c>
      <c r="M16498" t="s">
        <v>112308</v>
      </c>
      <c r="N16498" t="s">
        <v>16314</v>
      </c>
      <c r="O16498" s="3" t="s">
        <v>109602</v>
      </c>
      <c r="P16498" t="s">
        <v>16314</v>
      </c>
      <c r="Q16498" t="s">
        <v>16314</v>
      </c>
      <c r="R16498" t="s">
        <v>109602</v>
      </c>
      <c r="S16498" s="4" t="str">
        <f t="shared" si="257"/>
        <v>1997</v>
      </c>
    </row>
    <row r="16499" spans="1:19" hidden="1" x14ac:dyDescent="0.35">
      <c r="A16499" t="s">
        <v>109598</v>
      </c>
      <c r="B16499" t="s">
        <v>109599</v>
      </c>
      <c r="C16499" t="s">
        <v>109603</v>
      </c>
      <c r="D16499" t="s">
        <v>109604</v>
      </c>
      <c r="E16499" t="s">
        <v>109605</v>
      </c>
      <c r="F16499" t="s">
        <v>109606</v>
      </c>
      <c r="I16499" t="s">
        <v>109607</v>
      </c>
      <c r="J16499" t="s">
        <v>109608</v>
      </c>
      <c r="M16499" t="s">
        <v>112308</v>
      </c>
      <c r="N16499" t="s">
        <v>16314</v>
      </c>
      <c r="O16499" s="3" t="s">
        <v>109609</v>
      </c>
      <c r="P16499" t="s">
        <v>16314</v>
      </c>
      <c r="Q16499" t="s">
        <v>16314</v>
      </c>
      <c r="R16499" t="s">
        <v>109609</v>
      </c>
      <c r="S16499" s="4" t="str">
        <f t="shared" si="257"/>
        <v>1997</v>
      </c>
    </row>
    <row r="16500" spans="1:19" hidden="1" x14ac:dyDescent="0.35">
      <c r="A16500" t="s">
        <v>109605</v>
      </c>
      <c r="B16500" t="s">
        <v>109606</v>
      </c>
      <c r="C16500" t="s">
        <v>109610</v>
      </c>
      <c r="D16500" t="s">
        <v>109611</v>
      </c>
      <c r="E16500" t="s">
        <v>109612</v>
      </c>
      <c r="F16500" t="s">
        <v>109613</v>
      </c>
      <c r="I16500" t="s">
        <v>109614</v>
      </c>
      <c r="J16500" t="s">
        <v>109615</v>
      </c>
      <c r="M16500" t="s">
        <v>112323</v>
      </c>
      <c r="N16500" t="s">
        <v>16314</v>
      </c>
      <c r="O16500" s="3" t="s">
        <v>109616</v>
      </c>
      <c r="P16500" t="s">
        <v>16314</v>
      </c>
      <c r="Q16500" t="s">
        <v>16314</v>
      </c>
      <c r="R16500" t="s">
        <v>109616</v>
      </c>
      <c r="S16500" s="4" t="str">
        <f t="shared" si="257"/>
        <v>1997</v>
      </c>
    </row>
    <row r="16501" spans="1:19" hidden="1" x14ac:dyDescent="0.35">
      <c r="A16501" t="s">
        <v>109612</v>
      </c>
      <c r="B16501" t="s">
        <v>109613</v>
      </c>
      <c r="C16501" t="s">
        <v>109617</v>
      </c>
      <c r="D16501" t="s">
        <v>109618</v>
      </c>
      <c r="E16501" t="s">
        <v>109619</v>
      </c>
      <c r="F16501" t="s">
        <v>109620</v>
      </c>
      <c r="I16501" t="s">
        <v>109621</v>
      </c>
      <c r="J16501" t="s">
        <v>109622</v>
      </c>
      <c r="M16501" t="s">
        <v>112323</v>
      </c>
      <c r="N16501" t="s">
        <v>16314</v>
      </c>
      <c r="O16501" s="3" t="s">
        <v>109623</v>
      </c>
      <c r="P16501" t="s">
        <v>16314</v>
      </c>
      <c r="Q16501" t="s">
        <v>16314</v>
      </c>
      <c r="R16501" t="s">
        <v>109623</v>
      </c>
      <c r="S16501" s="4" t="str">
        <f t="shared" si="257"/>
        <v>1997</v>
      </c>
    </row>
    <row r="16502" spans="1:19" hidden="1" x14ac:dyDescent="0.35">
      <c r="A16502" t="s">
        <v>109619</v>
      </c>
      <c r="B16502" t="s">
        <v>109620</v>
      </c>
      <c r="C16502" t="s">
        <v>109624</v>
      </c>
      <c r="D16502" t="s">
        <v>109625</v>
      </c>
      <c r="E16502" t="s">
        <v>109626</v>
      </c>
      <c r="F16502" t="s">
        <v>109627</v>
      </c>
      <c r="I16502" t="s">
        <v>109628</v>
      </c>
      <c r="J16502" t="s">
        <v>109629</v>
      </c>
      <c r="M16502" t="s">
        <v>112308</v>
      </c>
      <c r="N16502" t="s">
        <v>16314</v>
      </c>
      <c r="O16502" s="3" t="s">
        <v>109630</v>
      </c>
      <c r="P16502" t="s">
        <v>16314</v>
      </c>
      <c r="Q16502" t="s">
        <v>16314</v>
      </c>
      <c r="R16502" t="s">
        <v>109630</v>
      </c>
      <c r="S16502" s="4" t="str">
        <f t="shared" si="257"/>
        <v>1997</v>
      </c>
    </row>
    <row r="16503" spans="1:19" hidden="1" x14ac:dyDescent="0.35">
      <c r="A16503" t="s">
        <v>109626</v>
      </c>
      <c r="B16503" t="s">
        <v>109627</v>
      </c>
      <c r="C16503" t="s">
        <v>109631</v>
      </c>
      <c r="D16503" t="s">
        <v>109632</v>
      </c>
      <c r="E16503" t="s">
        <v>109633</v>
      </c>
      <c r="F16503" t="s">
        <v>109634</v>
      </c>
      <c r="I16503" t="s">
        <v>512</v>
      </c>
      <c r="J16503" t="s">
        <v>512</v>
      </c>
      <c r="M16503" t="s">
        <v>112297</v>
      </c>
      <c r="N16503" t="s">
        <v>16314</v>
      </c>
      <c r="O16503" s="3" t="s">
        <v>109635</v>
      </c>
      <c r="P16503" t="s">
        <v>16314</v>
      </c>
      <c r="Q16503" t="s">
        <v>16314</v>
      </c>
      <c r="R16503" t="s">
        <v>109635</v>
      </c>
      <c r="S16503" s="4" t="str">
        <f t="shared" si="257"/>
        <v>1997</v>
      </c>
    </row>
    <row r="16504" spans="1:19" hidden="1" x14ac:dyDescent="0.35">
      <c r="A16504" t="s">
        <v>109633</v>
      </c>
      <c r="B16504" t="s">
        <v>109634</v>
      </c>
      <c r="C16504" t="s">
        <v>109636</v>
      </c>
      <c r="D16504" t="s">
        <v>109637</v>
      </c>
      <c r="E16504" t="s">
        <v>109638</v>
      </c>
      <c r="F16504" t="s">
        <v>109639</v>
      </c>
      <c r="I16504" t="s">
        <v>109640</v>
      </c>
      <c r="J16504" t="s">
        <v>109641</v>
      </c>
      <c r="M16504" t="s">
        <v>112297</v>
      </c>
      <c r="N16504" t="s">
        <v>16314</v>
      </c>
      <c r="O16504" s="3" t="s">
        <v>109642</v>
      </c>
      <c r="P16504" t="s">
        <v>16314</v>
      </c>
      <c r="Q16504" t="s">
        <v>16314</v>
      </c>
      <c r="R16504" t="s">
        <v>109642</v>
      </c>
      <c r="S16504" s="4" t="str">
        <f t="shared" si="257"/>
        <v>1997</v>
      </c>
    </row>
    <row r="16505" spans="1:19" hidden="1" x14ac:dyDescent="0.35">
      <c r="A16505" t="s">
        <v>109638</v>
      </c>
      <c r="B16505" t="s">
        <v>109639</v>
      </c>
      <c r="C16505" t="s">
        <v>109643</v>
      </c>
      <c r="D16505" t="s">
        <v>109644</v>
      </c>
      <c r="E16505" t="s">
        <v>109645</v>
      </c>
      <c r="F16505" t="s">
        <v>109646</v>
      </c>
      <c r="I16505" t="s">
        <v>109647</v>
      </c>
      <c r="J16505" t="s">
        <v>109648</v>
      </c>
      <c r="M16505" t="s">
        <v>112308</v>
      </c>
      <c r="N16505" t="s">
        <v>16314</v>
      </c>
      <c r="O16505" s="3" t="s">
        <v>109649</v>
      </c>
      <c r="P16505" t="s">
        <v>16314</v>
      </c>
      <c r="Q16505" t="s">
        <v>16314</v>
      </c>
      <c r="R16505" t="s">
        <v>109649</v>
      </c>
      <c r="S16505" s="4" t="str">
        <f t="shared" si="257"/>
        <v>1997</v>
      </c>
    </row>
    <row r="16506" spans="1:19" hidden="1" x14ac:dyDescent="0.35">
      <c r="A16506" t="s">
        <v>109645</v>
      </c>
      <c r="B16506" t="s">
        <v>109646</v>
      </c>
      <c r="C16506" t="s">
        <v>109650</v>
      </c>
      <c r="D16506" t="s">
        <v>109651</v>
      </c>
      <c r="E16506" t="s">
        <v>109652</v>
      </c>
      <c r="F16506" t="s">
        <v>109653</v>
      </c>
      <c r="I16506" t="s">
        <v>109654</v>
      </c>
      <c r="J16506" t="s">
        <v>109655</v>
      </c>
      <c r="M16506" t="s">
        <v>112308</v>
      </c>
      <c r="N16506" t="s">
        <v>16314</v>
      </c>
      <c r="O16506" s="3" t="s">
        <v>109656</v>
      </c>
      <c r="P16506" t="s">
        <v>16314</v>
      </c>
      <c r="Q16506" t="s">
        <v>16314</v>
      </c>
      <c r="R16506" t="s">
        <v>109656</v>
      </c>
      <c r="S16506" s="4" t="str">
        <f t="shared" si="257"/>
        <v>1997</v>
      </c>
    </row>
    <row r="16507" spans="1:19" ht="29" hidden="1" x14ac:dyDescent="0.35">
      <c r="A16507" t="s">
        <v>109652</v>
      </c>
      <c r="B16507" t="s">
        <v>109653</v>
      </c>
      <c r="C16507" t="s">
        <v>109657</v>
      </c>
      <c r="D16507" t="s">
        <v>109658</v>
      </c>
      <c r="E16507" t="s">
        <v>109659</v>
      </c>
      <c r="F16507" t="s">
        <v>109660</v>
      </c>
      <c r="I16507" t="s">
        <v>109661</v>
      </c>
      <c r="J16507" t="s">
        <v>109662</v>
      </c>
      <c r="K16507" s="2" t="s">
        <v>78795</v>
      </c>
      <c r="M16507" t="s">
        <v>16314</v>
      </c>
      <c r="N16507" t="s">
        <v>16314</v>
      </c>
      <c r="O16507" s="3" t="s">
        <v>109663</v>
      </c>
      <c r="P16507" t="s">
        <v>16314</v>
      </c>
      <c r="Q16507" t="s">
        <v>16314</v>
      </c>
      <c r="R16507" t="s">
        <v>109663</v>
      </c>
      <c r="S16507" s="4" t="str">
        <f t="shared" si="257"/>
        <v>1997</v>
      </c>
    </row>
    <row r="16508" spans="1:19" ht="159.5" hidden="1" x14ac:dyDescent="0.35">
      <c r="A16508" t="s">
        <v>109659</v>
      </c>
      <c r="B16508" t="s">
        <v>109660</v>
      </c>
      <c r="C16508" t="s">
        <v>109664</v>
      </c>
      <c r="D16508" t="s">
        <v>109665</v>
      </c>
      <c r="E16508" t="s">
        <v>109666</v>
      </c>
      <c r="F16508" t="s">
        <v>109667</v>
      </c>
      <c r="I16508" t="s">
        <v>96831</v>
      </c>
      <c r="J16508" t="s">
        <v>28707</v>
      </c>
      <c r="K16508" s="2" t="s">
        <v>109668</v>
      </c>
      <c r="M16508" t="s">
        <v>16314</v>
      </c>
      <c r="N16508" t="s">
        <v>16314</v>
      </c>
      <c r="O16508" s="3" t="s">
        <v>109669</v>
      </c>
      <c r="P16508" t="s">
        <v>16314</v>
      </c>
      <c r="Q16508" t="s">
        <v>16314</v>
      </c>
      <c r="R16508" t="s">
        <v>109669</v>
      </c>
      <c r="S16508" s="4" t="str">
        <f t="shared" si="257"/>
        <v>1997</v>
      </c>
    </row>
    <row r="16509" spans="1:19" hidden="1" x14ac:dyDescent="0.35">
      <c r="A16509" t="s">
        <v>109666</v>
      </c>
      <c r="B16509" t="s">
        <v>109667</v>
      </c>
      <c r="C16509" t="s">
        <v>109670</v>
      </c>
      <c r="D16509" t="s">
        <v>109671</v>
      </c>
      <c r="E16509" t="s">
        <v>109672</v>
      </c>
      <c r="F16509" t="s">
        <v>109673</v>
      </c>
      <c r="I16509" t="s">
        <v>109674</v>
      </c>
      <c r="J16509" t="s">
        <v>109675</v>
      </c>
      <c r="M16509" t="s">
        <v>112297</v>
      </c>
      <c r="N16509" t="s">
        <v>16314</v>
      </c>
      <c r="O16509" s="3" t="s">
        <v>109676</v>
      </c>
      <c r="P16509" t="s">
        <v>16314</v>
      </c>
      <c r="Q16509" t="s">
        <v>16314</v>
      </c>
      <c r="R16509" t="s">
        <v>109676</v>
      </c>
      <c r="S16509" s="4" t="str">
        <f t="shared" si="257"/>
        <v>1997</v>
      </c>
    </row>
    <row r="16510" spans="1:19" hidden="1" x14ac:dyDescent="0.35">
      <c r="A16510" t="s">
        <v>109672</v>
      </c>
      <c r="B16510" t="s">
        <v>109673</v>
      </c>
      <c r="C16510" t="s">
        <v>109677</v>
      </c>
      <c r="D16510" t="s">
        <v>109678</v>
      </c>
      <c r="E16510" t="s">
        <v>109679</v>
      </c>
      <c r="F16510" t="s">
        <v>109680</v>
      </c>
      <c r="I16510" t="s">
        <v>109681</v>
      </c>
      <c r="J16510" t="s">
        <v>109682</v>
      </c>
      <c r="M16510" t="s">
        <v>112297</v>
      </c>
      <c r="N16510" t="s">
        <v>16314</v>
      </c>
      <c r="O16510" s="3" t="s">
        <v>109683</v>
      </c>
      <c r="P16510" t="s">
        <v>16314</v>
      </c>
      <c r="Q16510" t="s">
        <v>16314</v>
      </c>
      <c r="R16510" t="s">
        <v>109683</v>
      </c>
      <c r="S16510" s="4" t="str">
        <f t="shared" si="257"/>
        <v>1997</v>
      </c>
    </row>
    <row r="16511" spans="1:19" hidden="1" x14ac:dyDescent="0.35">
      <c r="A16511" t="s">
        <v>109679</v>
      </c>
      <c r="B16511" t="s">
        <v>109680</v>
      </c>
      <c r="C16511" t="s">
        <v>109684</v>
      </c>
      <c r="D16511" t="s">
        <v>109685</v>
      </c>
      <c r="E16511" s="1" t="s">
        <v>109686</v>
      </c>
      <c r="F16511" s="1" t="s">
        <v>109687</v>
      </c>
      <c r="I16511" t="s">
        <v>109688</v>
      </c>
      <c r="J16511" t="s">
        <v>109689</v>
      </c>
      <c r="M16511" t="s">
        <v>112297</v>
      </c>
      <c r="N16511" t="s">
        <v>16314</v>
      </c>
      <c r="O16511" s="3" t="s">
        <v>109690</v>
      </c>
      <c r="P16511" t="s">
        <v>16314</v>
      </c>
      <c r="Q16511" t="s">
        <v>16314</v>
      </c>
      <c r="R16511" t="s">
        <v>109690</v>
      </c>
      <c r="S16511" s="4" t="str">
        <f t="shared" si="257"/>
        <v>1997</v>
      </c>
    </row>
    <row r="16512" spans="1:19" hidden="1" x14ac:dyDescent="0.35">
      <c r="A16512" s="1" t="s">
        <v>109686</v>
      </c>
      <c r="B16512" s="1" t="s">
        <v>109687</v>
      </c>
      <c r="C16512" t="s">
        <v>109691</v>
      </c>
      <c r="D16512" t="s">
        <v>109692</v>
      </c>
      <c r="E16512" t="s">
        <v>109693</v>
      </c>
      <c r="F16512" t="s">
        <v>109694</v>
      </c>
      <c r="I16512" t="s">
        <v>109695</v>
      </c>
      <c r="J16512" t="s">
        <v>109696</v>
      </c>
      <c r="M16512" t="s">
        <v>112308</v>
      </c>
      <c r="N16512" t="s">
        <v>16314</v>
      </c>
      <c r="O16512" s="3" t="s">
        <v>109697</v>
      </c>
      <c r="P16512" t="s">
        <v>16314</v>
      </c>
      <c r="Q16512" t="s">
        <v>16314</v>
      </c>
      <c r="R16512" t="s">
        <v>109697</v>
      </c>
      <c r="S16512" s="4" t="str">
        <f t="shared" si="257"/>
        <v>1997</v>
      </c>
    </row>
    <row r="16513" spans="1:19" ht="159.5" hidden="1" x14ac:dyDescent="0.35">
      <c r="A16513" t="s">
        <v>109693</v>
      </c>
      <c r="B16513" t="s">
        <v>109694</v>
      </c>
      <c r="C16513" t="s">
        <v>109698</v>
      </c>
      <c r="D16513" t="s">
        <v>109699</v>
      </c>
      <c r="E16513" t="s">
        <v>109700</v>
      </c>
      <c r="F16513" t="s">
        <v>109701</v>
      </c>
      <c r="I16513" t="s">
        <v>96831</v>
      </c>
      <c r="J16513" t="s">
        <v>28707</v>
      </c>
      <c r="K16513" s="2" t="s">
        <v>109702</v>
      </c>
      <c r="M16513" t="s">
        <v>16314</v>
      </c>
      <c r="N16513" t="s">
        <v>16314</v>
      </c>
      <c r="O16513" s="3" t="s">
        <v>109703</v>
      </c>
      <c r="P16513" t="s">
        <v>16314</v>
      </c>
      <c r="Q16513" t="s">
        <v>16314</v>
      </c>
      <c r="R16513" t="s">
        <v>109703</v>
      </c>
      <c r="S16513" s="4" t="str">
        <f t="shared" si="257"/>
        <v>1997</v>
      </c>
    </row>
    <row r="16514" spans="1:19" hidden="1" x14ac:dyDescent="0.35">
      <c r="A16514" t="s">
        <v>109700</v>
      </c>
      <c r="B16514" t="s">
        <v>109701</v>
      </c>
      <c r="C16514" t="s">
        <v>109704</v>
      </c>
      <c r="D16514" t="s">
        <v>109705</v>
      </c>
      <c r="E16514" t="s">
        <v>109706</v>
      </c>
      <c r="F16514" t="s">
        <v>109707</v>
      </c>
      <c r="I16514" t="s">
        <v>109708</v>
      </c>
      <c r="J16514" t="s">
        <v>109709</v>
      </c>
      <c r="M16514" t="s">
        <v>112308</v>
      </c>
      <c r="N16514" t="s">
        <v>16314</v>
      </c>
      <c r="O16514" s="3" t="s">
        <v>109710</v>
      </c>
      <c r="P16514" t="s">
        <v>16314</v>
      </c>
      <c r="Q16514" t="s">
        <v>16314</v>
      </c>
      <c r="R16514" t="s">
        <v>109710</v>
      </c>
      <c r="S16514" s="4" t="str">
        <f t="shared" si="257"/>
        <v>1997</v>
      </c>
    </row>
    <row r="16515" spans="1:19" hidden="1" x14ac:dyDescent="0.35">
      <c r="A16515" t="s">
        <v>109706</v>
      </c>
      <c r="B16515" t="s">
        <v>109707</v>
      </c>
      <c r="C16515" t="s">
        <v>109711</v>
      </c>
      <c r="D16515" t="s">
        <v>109712</v>
      </c>
      <c r="E16515" t="s">
        <v>109713</v>
      </c>
      <c r="F16515" t="s">
        <v>109714</v>
      </c>
      <c r="I16515" t="s">
        <v>109715</v>
      </c>
      <c r="J16515" t="s">
        <v>109716</v>
      </c>
      <c r="M16515" t="s">
        <v>112323</v>
      </c>
      <c r="N16515" t="s">
        <v>16314</v>
      </c>
      <c r="O16515" s="3" t="s">
        <v>109717</v>
      </c>
      <c r="P16515" t="s">
        <v>16314</v>
      </c>
      <c r="Q16515" t="s">
        <v>16314</v>
      </c>
      <c r="R16515" t="s">
        <v>109717</v>
      </c>
      <c r="S16515" s="4" t="str">
        <f t="shared" ref="S16515:S16578" si="258">LEFT(RIGHT(R16515,19),4)</f>
        <v>1997</v>
      </c>
    </row>
    <row r="16516" spans="1:19" hidden="1" x14ac:dyDescent="0.35">
      <c r="A16516" t="s">
        <v>109713</v>
      </c>
      <c r="B16516" t="s">
        <v>109714</v>
      </c>
      <c r="C16516" t="s">
        <v>109718</v>
      </c>
      <c r="D16516" t="s">
        <v>109719</v>
      </c>
      <c r="E16516" t="s">
        <v>109720</v>
      </c>
      <c r="F16516" t="s">
        <v>109721</v>
      </c>
      <c r="I16516" t="s">
        <v>109722</v>
      </c>
      <c r="J16516" t="s">
        <v>109723</v>
      </c>
      <c r="M16516" t="s">
        <v>112314</v>
      </c>
      <c r="N16516" t="s">
        <v>16314</v>
      </c>
      <c r="O16516" s="3" t="s">
        <v>109724</v>
      </c>
      <c r="P16516" t="s">
        <v>16314</v>
      </c>
      <c r="Q16516" t="s">
        <v>16314</v>
      </c>
      <c r="R16516" t="s">
        <v>109724</v>
      </c>
      <c r="S16516" s="4" t="str">
        <f t="shared" si="258"/>
        <v>1997</v>
      </c>
    </row>
    <row r="16517" spans="1:19" hidden="1" x14ac:dyDescent="0.35">
      <c r="A16517" t="s">
        <v>109720</v>
      </c>
      <c r="B16517" t="s">
        <v>109721</v>
      </c>
      <c r="C16517" t="s">
        <v>109725</v>
      </c>
      <c r="D16517">
        <v>498892661</v>
      </c>
      <c r="E16517" t="s">
        <v>109726</v>
      </c>
      <c r="F16517" t="s">
        <v>109727</v>
      </c>
      <c r="I16517" t="s">
        <v>109728</v>
      </c>
      <c r="J16517" t="s">
        <v>109729</v>
      </c>
      <c r="M16517" t="s">
        <v>112308</v>
      </c>
      <c r="N16517" t="s">
        <v>16314</v>
      </c>
      <c r="O16517" s="3" t="s">
        <v>109730</v>
      </c>
      <c r="P16517" t="s">
        <v>16314</v>
      </c>
      <c r="Q16517" t="s">
        <v>16314</v>
      </c>
      <c r="R16517" t="s">
        <v>109730</v>
      </c>
      <c r="S16517" s="4" t="str">
        <f t="shared" si="258"/>
        <v>1997</v>
      </c>
    </row>
    <row r="16518" spans="1:19" hidden="1" x14ac:dyDescent="0.35">
      <c r="A16518" t="s">
        <v>109726</v>
      </c>
      <c r="B16518" t="s">
        <v>109727</v>
      </c>
      <c r="C16518" t="s">
        <v>109731</v>
      </c>
      <c r="D16518" t="s">
        <v>109732</v>
      </c>
      <c r="E16518" t="s">
        <v>109733</v>
      </c>
      <c r="F16518" t="s">
        <v>109734</v>
      </c>
      <c r="I16518" t="s">
        <v>109735</v>
      </c>
      <c r="J16518" t="s">
        <v>109736</v>
      </c>
      <c r="M16518" t="s">
        <v>112308</v>
      </c>
      <c r="N16518" t="s">
        <v>16314</v>
      </c>
      <c r="O16518" s="3" t="s">
        <v>109737</v>
      </c>
      <c r="P16518" t="s">
        <v>16314</v>
      </c>
      <c r="Q16518" t="s">
        <v>16314</v>
      </c>
      <c r="R16518" t="s">
        <v>109737</v>
      </c>
      <c r="S16518" s="4" t="str">
        <f t="shared" si="258"/>
        <v>1997</v>
      </c>
    </row>
    <row r="16519" spans="1:19" hidden="1" x14ac:dyDescent="0.35">
      <c r="A16519" t="s">
        <v>109733</v>
      </c>
      <c r="B16519" t="s">
        <v>109734</v>
      </c>
      <c r="C16519" t="s">
        <v>109738</v>
      </c>
      <c r="D16519" t="s">
        <v>109739</v>
      </c>
      <c r="E16519" t="s">
        <v>109740</v>
      </c>
      <c r="F16519" t="s">
        <v>109741</v>
      </c>
      <c r="I16519" t="s">
        <v>109742</v>
      </c>
      <c r="J16519" t="s">
        <v>109743</v>
      </c>
      <c r="M16519" t="s">
        <v>112308</v>
      </c>
      <c r="N16519" t="s">
        <v>16314</v>
      </c>
      <c r="O16519" s="3" t="s">
        <v>109744</v>
      </c>
      <c r="P16519" t="s">
        <v>16314</v>
      </c>
      <c r="Q16519" t="s">
        <v>16314</v>
      </c>
      <c r="R16519" t="s">
        <v>109744</v>
      </c>
      <c r="S16519" s="4" t="str">
        <f t="shared" si="258"/>
        <v>1997</v>
      </c>
    </row>
    <row r="16520" spans="1:19" ht="29" hidden="1" x14ac:dyDescent="0.35">
      <c r="A16520" t="s">
        <v>109740</v>
      </c>
      <c r="B16520" t="s">
        <v>109741</v>
      </c>
      <c r="C16520" t="s">
        <v>109745</v>
      </c>
      <c r="D16520" t="s">
        <v>109746</v>
      </c>
      <c r="E16520" t="s">
        <v>109747</v>
      </c>
      <c r="F16520" t="s">
        <v>109748</v>
      </c>
      <c r="I16520" t="s">
        <v>109749</v>
      </c>
      <c r="J16520" t="s">
        <v>109750</v>
      </c>
      <c r="K16520" s="2" t="s">
        <v>78795</v>
      </c>
      <c r="M16520" t="s">
        <v>16314</v>
      </c>
      <c r="N16520" t="s">
        <v>16314</v>
      </c>
      <c r="O16520" s="3" t="s">
        <v>109751</v>
      </c>
      <c r="P16520" t="s">
        <v>16314</v>
      </c>
      <c r="Q16520" t="s">
        <v>16314</v>
      </c>
      <c r="R16520" t="s">
        <v>109751</v>
      </c>
      <c r="S16520" s="4" t="str">
        <f t="shared" si="258"/>
        <v>1996</v>
      </c>
    </row>
    <row r="16521" spans="1:19" ht="203" hidden="1" x14ac:dyDescent="0.35">
      <c r="A16521" t="s">
        <v>109747</v>
      </c>
      <c r="B16521" t="s">
        <v>109748</v>
      </c>
      <c r="C16521" t="s">
        <v>109752</v>
      </c>
      <c r="D16521" t="s">
        <v>109753</v>
      </c>
      <c r="E16521" t="s">
        <v>109754</v>
      </c>
      <c r="F16521" t="s">
        <v>109755</v>
      </c>
      <c r="I16521" t="s">
        <v>28706</v>
      </c>
      <c r="J16521" t="s">
        <v>28707</v>
      </c>
      <c r="K16521" s="2" t="s">
        <v>109756</v>
      </c>
      <c r="M16521" t="s">
        <v>16314</v>
      </c>
      <c r="N16521" t="s">
        <v>16314</v>
      </c>
      <c r="O16521" s="3" t="s">
        <v>109757</v>
      </c>
      <c r="P16521" t="s">
        <v>16314</v>
      </c>
      <c r="Q16521" t="s">
        <v>16314</v>
      </c>
      <c r="R16521" t="s">
        <v>109757</v>
      </c>
      <c r="S16521" s="4" t="str">
        <f t="shared" si="258"/>
        <v>1996</v>
      </c>
    </row>
    <row r="16522" spans="1:19" ht="29" hidden="1" x14ac:dyDescent="0.35">
      <c r="A16522" t="s">
        <v>109754</v>
      </c>
      <c r="B16522" t="s">
        <v>109755</v>
      </c>
      <c r="C16522" t="s">
        <v>109758</v>
      </c>
      <c r="D16522" t="s">
        <v>109759</v>
      </c>
      <c r="E16522" t="s">
        <v>109760</v>
      </c>
      <c r="F16522" t="s">
        <v>109761</v>
      </c>
      <c r="I16522" t="s">
        <v>109762</v>
      </c>
      <c r="J16522" t="s">
        <v>109763</v>
      </c>
      <c r="K16522" s="2" t="s">
        <v>78795</v>
      </c>
      <c r="M16522" t="s">
        <v>16314</v>
      </c>
      <c r="N16522" t="s">
        <v>16314</v>
      </c>
      <c r="O16522" s="3" t="s">
        <v>109764</v>
      </c>
      <c r="P16522" t="s">
        <v>16314</v>
      </c>
      <c r="Q16522" t="s">
        <v>16314</v>
      </c>
      <c r="R16522" t="s">
        <v>109764</v>
      </c>
      <c r="S16522" s="4" t="str">
        <f t="shared" si="258"/>
        <v>1996</v>
      </c>
    </row>
    <row r="16523" spans="1:19" hidden="1" x14ac:dyDescent="0.35">
      <c r="A16523" t="s">
        <v>109760</v>
      </c>
      <c r="B16523" t="s">
        <v>109761</v>
      </c>
      <c r="C16523" t="s">
        <v>109765</v>
      </c>
      <c r="D16523" t="s">
        <v>109766</v>
      </c>
      <c r="E16523" t="s">
        <v>109767</v>
      </c>
      <c r="F16523" t="s">
        <v>109768</v>
      </c>
      <c r="I16523" t="s">
        <v>109769</v>
      </c>
      <c r="J16523" t="s">
        <v>109770</v>
      </c>
      <c r="M16523" t="s">
        <v>112314</v>
      </c>
      <c r="N16523" t="s">
        <v>16314</v>
      </c>
      <c r="O16523" s="3" t="s">
        <v>109771</v>
      </c>
      <c r="P16523" t="s">
        <v>16314</v>
      </c>
      <c r="Q16523" t="s">
        <v>16314</v>
      </c>
      <c r="R16523" t="s">
        <v>109771</v>
      </c>
      <c r="S16523" s="4" t="str">
        <f t="shared" si="258"/>
        <v>1996</v>
      </c>
    </row>
    <row r="16524" spans="1:19" ht="29" hidden="1" x14ac:dyDescent="0.35">
      <c r="A16524" t="s">
        <v>109767</v>
      </c>
      <c r="B16524" t="s">
        <v>109768</v>
      </c>
      <c r="C16524" t="s">
        <v>109772</v>
      </c>
      <c r="D16524" t="s">
        <v>109773</v>
      </c>
      <c r="E16524" t="s">
        <v>109774</v>
      </c>
      <c r="F16524" t="s">
        <v>109775</v>
      </c>
      <c r="I16524" t="s">
        <v>109776</v>
      </c>
      <c r="J16524" t="s">
        <v>109777</v>
      </c>
      <c r="K16524" s="2" t="s">
        <v>78795</v>
      </c>
      <c r="M16524" t="s">
        <v>16314</v>
      </c>
      <c r="N16524" t="s">
        <v>16314</v>
      </c>
      <c r="O16524" s="3" t="s">
        <v>109778</v>
      </c>
      <c r="P16524" t="s">
        <v>16314</v>
      </c>
      <c r="Q16524" t="s">
        <v>16314</v>
      </c>
      <c r="R16524" t="s">
        <v>109778</v>
      </c>
      <c r="S16524" s="4" t="str">
        <f t="shared" si="258"/>
        <v>1996</v>
      </c>
    </row>
    <row r="16525" spans="1:19" hidden="1" x14ac:dyDescent="0.35">
      <c r="A16525" t="s">
        <v>109774</v>
      </c>
      <c r="B16525" t="s">
        <v>109775</v>
      </c>
      <c r="C16525" t="s">
        <v>109779</v>
      </c>
      <c r="D16525" t="s">
        <v>109780</v>
      </c>
      <c r="E16525" t="s">
        <v>109781</v>
      </c>
      <c r="F16525" t="s">
        <v>109782</v>
      </c>
      <c r="I16525" t="s">
        <v>109783</v>
      </c>
      <c r="J16525" t="s">
        <v>109784</v>
      </c>
      <c r="M16525" t="s">
        <v>112315</v>
      </c>
      <c r="N16525" t="s">
        <v>16314</v>
      </c>
      <c r="O16525" s="3" t="s">
        <v>109785</v>
      </c>
      <c r="P16525" t="s">
        <v>16314</v>
      </c>
      <c r="Q16525" t="s">
        <v>16314</v>
      </c>
      <c r="R16525" t="s">
        <v>109785</v>
      </c>
      <c r="S16525" s="4" t="str">
        <f t="shared" si="258"/>
        <v>1996</v>
      </c>
    </row>
    <row r="16526" spans="1:19" hidden="1" x14ac:dyDescent="0.35">
      <c r="A16526" t="s">
        <v>109781</v>
      </c>
      <c r="B16526" t="s">
        <v>109782</v>
      </c>
      <c r="C16526" t="s">
        <v>109786</v>
      </c>
      <c r="D16526" t="s">
        <v>109787</v>
      </c>
      <c r="E16526" t="s">
        <v>109788</v>
      </c>
      <c r="F16526" t="s">
        <v>109789</v>
      </c>
      <c r="I16526" t="s">
        <v>109790</v>
      </c>
      <c r="J16526" t="s">
        <v>109791</v>
      </c>
      <c r="M16526" t="s">
        <v>112315</v>
      </c>
      <c r="N16526" t="s">
        <v>16314</v>
      </c>
      <c r="O16526" s="3" t="s">
        <v>109792</v>
      </c>
      <c r="P16526" t="s">
        <v>16314</v>
      </c>
      <c r="Q16526" t="s">
        <v>16314</v>
      </c>
      <c r="R16526" t="s">
        <v>109792</v>
      </c>
      <c r="S16526" s="4" t="str">
        <f t="shared" si="258"/>
        <v>1996</v>
      </c>
    </row>
    <row r="16527" spans="1:19" hidden="1" x14ac:dyDescent="0.35">
      <c r="A16527" t="s">
        <v>109788</v>
      </c>
      <c r="B16527" t="s">
        <v>109789</v>
      </c>
      <c r="C16527" t="s">
        <v>109793</v>
      </c>
      <c r="D16527" t="s">
        <v>109794</v>
      </c>
      <c r="E16527" t="s">
        <v>109795</v>
      </c>
      <c r="F16527" t="s">
        <v>109796</v>
      </c>
      <c r="I16527" t="s">
        <v>109797</v>
      </c>
      <c r="J16527" t="s">
        <v>109798</v>
      </c>
      <c r="M16527" t="s">
        <v>112315</v>
      </c>
      <c r="N16527" t="s">
        <v>16314</v>
      </c>
      <c r="O16527" s="3" t="s">
        <v>109799</v>
      </c>
      <c r="P16527" t="s">
        <v>16314</v>
      </c>
      <c r="Q16527" t="s">
        <v>16314</v>
      </c>
      <c r="R16527" t="s">
        <v>109799</v>
      </c>
      <c r="S16527" s="4" t="str">
        <f t="shared" si="258"/>
        <v>1996</v>
      </c>
    </row>
    <row r="16528" spans="1:19" hidden="1" x14ac:dyDescent="0.35">
      <c r="A16528" t="s">
        <v>109795</v>
      </c>
      <c r="B16528" t="s">
        <v>109796</v>
      </c>
      <c r="C16528" t="s">
        <v>109800</v>
      </c>
      <c r="D16528" t="s">
        <v>109801</v>
      </c>
      <c r="E16528" t="s">
        <v>109802</v>
      </c>
      <c r="F16528" t="s">
        <v>109803</v>
      </c>
      <c r="I16528" t="s">
        <v>109804</v>
      </c>
      <c r="J16528" t="s">
        <v>109805</v>
      </c>
      <c r="M16528" t="s">
        <v>112297</v>
      </c>
      <c r="N16528" t="s">
        <v>16314</v>
      </c>
      <c r="O16528" s="3" t="s">
        <v>109806</v>
      </c>
      <c r="P16528" t="s">
        <v>16314</v>
      </c>
      <c r="Q16528" t="s">
        <v>16314</v>
      </c>
      <c r="R16528" t="s">
        <v>109806</v>
      </c>
      <c r="S16528" s="4" t="str">
        <f t="shared" si="258"/>
        <v>1996</v>
      </c>
    </row>
    <row r="16529" spans="1:19" hidden="1" x14ac:dyDescent="0.35">
      <c r="A16529" t="s">
        <v>109802</v>
      </c>
      <c r="B16529" t="s">
        <v>109803</v>
      </c>
      <c r="C16529" t="s">
        <v>109807</v>
      </c>
      <c r="D16529" t="s">
        <v>109808</v>
      </c>
      <c r="E16529" t="s">
        <v>109809</v>
      </c>
      <c r="F16529" t="s">
        <v>109810</v>
      </c>
      <c r="I16529" t="s">
        <v>109811</v>
      </c>
      <c r="J16529" t="s">
        <v>109812</v>
      </c>
      <c r="M16529" t="s">
        <v>112314</v>
      </c>
      <c r="N16529" t="s">
        <v>16314</v>
      </c>
      <c r="O16529" s="3" t="s">
        <v>109813</v>
      </c>
      <c r="P16529" t="s">
        <v>16314</v>
      </c>
      <c r="Q16529" t="s">
        <v>16314</v>
      </c>
      <c r="R16529" t="s">
        <v>109813</v>
      </c>
      <c r="S16529" s="4" t="str">
        <f t="shared" si="258"/>
        <v>1996</v>
      </c>
    </row>
    <row r="16530" spans="1:19" ht="29" hidden="1" x14ac:dyDescent="0.35">
      <c r="A16530" t="s">
        <v>109809</v>
      </c>
      <c r="B16530" t="s">
        <v>109810</v>
      </c>
      <c r="C16530" t="s">
        <v>109814</v>
      </c>
      <c r="D16530" t="s">
        <v>109815</v>
      </c>
      <c r="E16530" t="s">
        <v>109816</v>
      </c>
      <c r="F16530" t="s">
        <v>109817</v>
      </c>
      <c r="I16530" t="s">
        <v>109818</v>
      </c>
      <c r="J16530" t="s">
        <v>109819</v>
      </c>
      <c r="K16530" s="2" t="s">
        <v>78795</v>
      </c>
      <c r="M16530" t="s">
        <v>16314</v>
      </c>
      <c r="N16530" t="s">
        <v>16314</v>
      </c>
      <c r="O16530" s="3" t="s">
        <v>109820</v>
      </c>
      <c r="P16530" t="s">
        <v>16314</v>
      </c>
      <c r="Q16530" t="s">
        <v>16314</v>
      </c>
      <c r="R16530" t="s">
        <v>109820</v>
      </c>
      <c r="S16530" s="4" t="str">
        <f t="shared" si="258"/>
        <v>1996</v>
      </c>
    </row>
    <row r="16531" spans="1:19" ht="217.5" hidden="1" x14ac:dyDescent="0.35">
      <c r="A16531" t="s">
        <v>109816</v>
      </c>
      <c r="B16531" t="s">
        <v>109817</v>
      </c>
      <c r="C16531" t="s">
        <v>109821</v>
      </c>
      <c r="D16531" t="s">
        <v>109822</v>
      </c>
      <c r="E16531" t="s">
        <v>109823</v>
      </c>
      <c r="F16531" t="s">
        <v>109824</v>
      </c>
      <c r="I16531" t="s">
        <v>96831</v>
      </c>
      <c r="J16531" t="s">
        <v>28707</v>
      </c>
      <c r="K16531" s="2" t="s">
        <v>109825</v>
      </c>
      <c r="M16531" t="s">
        <v>16314</v>
      </c>
      <c r="N16531" t="s">
        <v>16314</v>
      </c>
      <c r="O16531" s="3" t="s">
        <v>109826</v>
      </c>
      <c r="P16531" t="s">
        <v>16314</v>
      </c>
      <c r="Q16531" t="s">
        <v>16314</v>
      </c>
      <c r="R16531" t="s">
        <v>109826</v>
      </c>
      <c r="S16531" s="4" t="str">
        <f t="shared" si="258"/>
        <v>1996</v>
      </c>
    </row>
    <row r="16532" spans="1:19" hidden="1" x14ac:dyDescent="0.35">
      <c r="A16532" t="s">
        <v>109823</v>
      </c>
      <c r="B16532" t="s">
        <v>109824</v>
      </c>
      <c r="C16532" t="s">
        <v>109827</v>
      </c>
      <c r="D16532" t="s">
        <v>109828</v>
      </c>
      <c r="E16532" t="s">
        <v>109829</v>
      </c>
      <c r="F16532" t="s">
        <v>109830</v>
      </c>
      <c r="I16532" t="s">
        <v>512</v>
      </c>
      <c r="J16532" t="s">
        <v>512</v>
      </c>
      <c r="M16532" t="s">
        <v>112297</v>
      </c>
      <c r="N16532" t="s">
        <v>16314</v>
      </c>
      <c r="O16532" s="3" t="s">
        <v>109831</v>
      </c>
      <c r="P16532" t="s">
        <v>16314</v>
      </c>
      <c r="Q16532" t="s">
        <v>16314</v>
      </c>
      <c r="R16532" t="s">
        <v>109831</v>
      </c>
      <c r="S16532" s="4" t="str">
        <f t="shared" si="258"/>
        <v>1996</v>
      </c>
    </row>
    <row r="16533" spans="1:19" hidden="1" x14ac:dyDescent="0.35">
      <c r="A16533" t="s">
        <v>109829</v>
      </c>
      <c r="B16533" t="s">
        <v>109830</v>
      </c>
      <c r="C16533" t="s">
        <v>109832</v>
      </c>
      <c r="D16533" t="s">
        <v>109833</v>
      </c>
      <c r="E16533" t="s">
        <v>109834</v>
      </c>
      <c r="F16533">
        <v>490181319</v>
      </c>
      <c r="I16533" t="s">
        <v>109835</v>
      </c>
      <c r="J16533" t="s">
        <v>109836</v>
      </c>
      <c r="M16533" t="s">
        <v>112297</v>
      </c>
      <c r="N16533" t="s">
        <v>16314</v>
      </c>
      <c r="O16533" s="3" t="s">
        <v>109837</v>
      </c>
      <c r="P16533" t="s">
        <v>16314</v>
      </c>
      <c r="Q16533" t="s">
        <v>16314</v>
      </c>
      <c r="R16533" t="s">
        <v>109837</v>
      </c>
      <c r="S16533" s="4" t="str">
        <f t="shared" si="258"/>
        <v>1996</v>
      </c>
    </row>
    <row r="16534" spans="1:19" hidden="1" x14ac:dyDescent="0.35">
      <c r="A16534" t="s">
        <v>109834</v>
      </c>
      <c r="B16534">
        <v>490181319</v>
      </c>
      <c r="C16534" t="s">
        <v>109838</v>
      </c>
      <c r="D16534" t="s">
        <v>109839</v>
      </c>
      <c r="E16534" t="s">
        <v>109840</v>
      </c>
      <c r="F16534" t="s">
        <v>109841</v>
      </c>
      <c r="I16534" t="s">
        <v>109842</v>
      </c>
      <c r="J16534" t="s">
        <v>109843</v>
      </c>
      <c r="M16534" t="s">
        <v>112297</v>
      </c>
      <c r="N16534" t="s">
        <v>16314</v>
      </c>
      <c r="O16534" s="3" t="s">
        <v>109844</v>
      </c>
      <c r="P16534" t="s">
        <v>16314</v>
      </c>
      <c r="Q16534" t="s">
        <v>16314</v>
      </c>
      <c r="R16534" t="s">
        <v>109844</v>
      </c>
      <c r="S16534" s="4" t="str">
        <f t="shared" si="258"/>
        <v>1996</v>
      </c>
    </row>
    <row r="16535" spans="1:19" ht="29" hidden="1" x14ac:dyDescent="0.35">
      <c r="A16535" t="s">
        <v>109840</v>
      </c>
      <c r="B16535" t="s">
        <v>109841</v>
      </c>
      <c r="C16535" t="s">
        <v>109845</v>
      </c>
      <c r="D16535" t="s">
        <v>109846</v>
      </c>
      <c r="E16535" t="s">
        <v>109847</v>
      </c>
      <c r="F16535" t="s">
        <v>109848</v>
      </c>
      <c r="I16535" t="s">
        <v>109849</v>
      </c>
      <c r="J16535" t="s">
        <v>109850</v>
      </c>
      <c r="K16535" s="2" t="s">
        <v>78795</v>
      </c>
      <c r="M16535" t="s">
        <v>16314</v>
      </c>
      <c r="N16535" t="s">
        <v>16314</v>
      </c>
      <c r="O16535" s="3" t="s">
        <v>109851</v>
      </c>
      <c r="P16535" t="s">
        <v>16314</v>
      </c>
      <c r="Q16535" t="s">
        <v>16314</v>
      </c>
      <c r="R16535" t="s">
        <v>109851</v>
      </c>
      <c r="S16535" s="4" t="str">
        <f t="shared" si="258"/>
        <v>1996</v>
      </c>
    </row>
    <row r="16536" spans="1:19" hidden="1" x14ac:dyDescent="0.35">
      <c r="A16536" t="s">
        <v>109847</v>
      </c>
      <c r="B16536" t="s">
        <v>109848</v>
      </c>
      <c r="C16536" t="s">
        <v>109852</v>
      </c>
      <c r="D16536" t="s">
        <v>109853</v>
      </c>
      <c r="E16536" t="s">
        <v>109854</v>
      </c>
      <c r="F16536" t="s">
        <v>109855</v>
      </c>
      <c r="I16536" t="s">
        <v>109856</v>
      </c>
      <c r="J16536" t="s">
        <v>109857</v>
      </c>
      <c r="M16536" t="s">
        <v>112315</v>
      </c>
      <c r="N16536" t="s">
        <v>16314</v>
      </c>
      <c r="O16536" s="3" t="s">
        <v>109858</v>
      </c>
      <c r="P16536" t="s">
        <v>16314</v>
      </c>
      <c r="Q16536" t="s">
        <v>16314</v>
      </c>
      <c r="R16536" t="s">
        <v>109858</v>
      </c>
      <c r="S16536" s="4" t="str">
        <f t="shared" si="258"/>
        <v>1996</v>
      </c>
    </row>
    <row r="16537" spans="1:19" ht="145" hidden="1" x14ac:dyDescent="0.35">
      <c r="A16537" t="s">
        <v>109854</v>
      </c>
      <c r="B16537" t="s">
        <v>109855</v>
      </c>
      <c r="C16537" t="s">
        <v>109859</v>
      </c>
      <c r="D16537" t="s">
        <v>109860</v>
      </c>
      <c r="E16537" t="s">
        <v>109861</v>
      </c>
      <c r="F16537" t="s">
        <v>109862</v>
      </c>
      <c r="I16537" t="s">
        <v>109863</v>
      </c>
      <c r="J16537" t="s">
        <v>107099</v>
      </c>
      <c r="K16537" s="2" t="s">
        <v>109864</v>
      </c>
      <c r="M16537" t="s">
        <v>16314</v>
      </c>
      <c r="N16537" t="s">
        <v>16314</v>
      </c>
      <c r="O16537" s="3" t="s">
        <v>109865</v>
      </c>
      <c r="P16537" t="s">
        <v>16314</v>
      </c>
      <c r="Q16537" t="s">
        <v>16314</v>
      </c>
      <c r="R16537" t="s">
        <v>109865</v>
      </c>
      <c r="S16537" s="4" t="str">
        <f t="shared" si="258"/>
        <v>1996</v>
      </c>
    </row>
    <row r="16538" spans="1:19" hidden="1" x14ac:dyDescent="0.35">
      <c r="A16538" t="s">
        <v>109861</v>
      </c>
      <c r="B16538" t="s">
        <v>109862</v>
      </c>
      <c r="C16538" t="s">
        <v>109866</v>
      </c>
      <c r="D16538" t="s">
        <v>109867</v>
      </c>
      <c r="E16538" t="s">
        <v>109868</v>
      </c>
      <c r="F16538" t="s">
        <v>109869</v>
      </c>
      <c r="I16538" t="s">
        <v>109870</v>
      </c>
      <c r="J16538" t="s">
        <v>109871</v>
      </c>
      <c r="M16538" t="s">
        <v>112315</v>
      </c>
      <c r="N16538" t="s">
        <v>16314</v>
      </c>
      <c r="O16538" s="3" t="s">
        <v>109872</v>
      </c>
      <c r="P16538" t="s">
        <v>16314</v>
      </c>
      <c r="Q16538" t="s">
        <v>16314</v>
      </c>
      <c r="R16538" t="s">
        <v>109872</v>
      </c>
      <c r="S16538" s="4" t="str">
        <f t="shared" si="258"/>
        <v>1996</v>
      </c>
    </row>
    <row r="16539" spans="1:19" hidden="1" x14ac:dyDescent="0.35">
      <c r="A16539" t="s">
        <v>109868</v>
      </c>
      <c r="B16539" t="s">
        <v>109869</v>
      </c>
      <c r="C16539" t="s">
        <v>109873</v>
      </c>
      <c r="D16539" t="s">
        <v>109874</v>
      </c>
      <c r="E16539" t="s">
        <v>109875</v>
      </c>
      <c r="F16539" t="s">
        <v>109876</v>
      </c>
      <c r="I16539" t="s">
        <v>109877</v>
      </c>
      <c r="J16539" t="s">
        <v>109878</v>
      </c>
      <c r="M16539" t="s">
        <v>112315</v>
      </c>
      <c r="N16539" t="s">
        <v>16314</v>
      </c>
      <c r="O16539" s="3" t="s">
        <v>109879</v>
      </c>
      <c r="P16539" t="s">
        <v>16314</v>
      </c>
      <c r="Q16539" t="s">
        <v>16314</v>
      </c>
      <c r="R16539" t="s">
        <v>109879</v>
      </c>
      <c r="S16539" s="4" t="str">
        <f t="shared" si="258"/>
        <v>1996</v>
      </c>
    </row>
    <row r="16540" spans="1:19" ht="29" hidden="1" x14ac:dyDescent="0.35">
      <c r="A16540" t="s">
        <v>109875</v>
      </c>
      <c r="B16540" t="s">
        <v>109876</v>
      </c>
      <c r="C16540" t="s">
        <v>109880</v>
      </c>
      <c r="D16540" t="s">
        <v>109881</v>
      </c>
      <c r="E16540" t="s">
        <v>109882</v>
      </c>
      <c r="F16540" t="s">
        <v>109883</v>
      </c>
      <c r="I16540" t="s">
        <v>109884</v>
      </c>
      <c r="J16540" t="s">
        <v>109885</v>
      </c>
      <c r="K16540" s="2" t="s">
        <v>78795</v>
      </c>
      <c r="M16540" t="s">
        <v>16314</v>
      </c>
      <c r="N16540" t="s">
        <v>16314</v>
      </c>
      <c r="O16540" s="3" t="s">
        <v>109886</v>
      </c>
      <c r="P16540" t="s">
        <v>16314</v>
      </c>
      <c r="Q16540" t="s">
        <v>16314</v>
      </c>
      <c r="R16540" t="s">
        <v>109886</v>
      </c>
      <c r="S16540" s="4" t="str">
        <f t="shared" si="258"/>
        <v>1996</v>
      </c>
    </row>
    <row r="16541" spans="1:19" hidden="1" x14ac:dyDescent="0.35">
      <c r="A16541" t="s">
        <v>109882</v>
      </c>
      <c r="B16541" t="s">
        <v>109883</v>
      </c>
      <c r="C16541" t="s">
        <v>109887</v>
      </c>
      <c r="D16541" t="s">
        <v>109888</v>
      </c>
      <c r="E16541" t="s">
        <v>109889</v>
      </c>
      <c r="F16541" t="s">
        <v>109890</v>
      </c>
      <c r="I16541" t="s">
        <v>109891</v>
      </c>
      <c r="J16541" t="s">
        <v>109892</v>
      </c>
      <c r="M16541" t="s">
        <v>112315</v>
      </c>
      <c r="N16541" t="s">
        <v>16314</v>
      </c>
      <c r="O16541" s="3" t="s">
        <v>109893</v>
      </c>
      <c r="P16541" t="s">
        <v>16314</v>
      </c>
      <c r="Q16541" t="s">
        <v>16314</v>
      </c>
      <c r="R16541" t="s">
        <v>109893</v>
      </c>
      <c r="S16541" s="4" t="str">
        <f t="shared" si="258"/>
        <v>1996</v>
      </c>
    </row>
    <row r="16542" spans="1:19" hidden="1" x14ac:dyDescent="0.35">
      <c r="A16542" t="s">
        <v>109889</v>
      </c>
      <c r="B16542" t="s">
        <v>109890</v>
      </c>
      <c r="C16542" t="s">
        <v>109894</v>
      </c>
      <c r="D16542" t="s">
        <v>109895</v>
      </c>
      <c r="E16542" t="s">
        <v>109896</v>
      </c>
      <c r="F16542" t="s">
        <v>109897</v>
      </c>
      <c r="I16542" t="s">
        <v>109898</v>
      </c>
      <c r="J16542" t="s">
        <v>109899</v>
      </c>
      <c r="M16542" t="s">
        <v>16314</v>
      </c>
      <c r="N16542" t="s">
        <v>16314</v>
      </c>
      <c r="O16542" s="3" t="s">
        <v>109900</v>
      </c>
      <c r="P16542" t="s">
        <v>16314</v>
      </c>
      <c r="Q16542" t="s">
        <v>16314</v>
      </c>
      <c r="R16542" t="s">
        <v>109900</v>
      </c>
      <c r="S16542" s="4" t="str">
        <f t="shared" si="258"/>
        <v>1996</v>
      </c>
    </row>
    <row r="16543" spans="1:19" hidden="1" x14ac:dyDescent="0.35">
      <c r="A16543" t="s">
        <v>109896</v>
      </c>
      <c r="B16543" t="s">
        <v>109897</v>
      </c>
      <c r="C16543" t="s">
        <v>109901</v>
      </c>
      <c r="D16543" t="s">
        <v>109902</v>
      </c>
      <c r="E16543" t="s">
        <v>109903</v>
      </c>
      <c r="F16543" t="s">
        <v>109904</v>
      </c>
      <c r="I16543" t="s">
        <v>109905</v>
      </c>
      <c r="J16543" t="s">
        <v>109906</v>
      </c>
      <c r="M16543" t="s">
        <v>112297</v>
      </c>
      <c r="N16543" t="s">
        <v>16314</v>
      </c>
      <c r="O16543" s="3" t="s">
        <v>109907</v>
      </c>
      <c r="P16543" t="s">
        <v>16314</v>
      </c>
      <c r="Q16543" t="s">
        <v>16314</v>
      </c>
      <c r="R16543" t="s">
        <v>109907</v>
      </c>
      <c r="S16543" s="4" t="str">
        <f t="shared" si="258"/>
        <v>1996</v>
      </c>
    </row>
    <row r="16544" spans="1:19" hidden="1" x14ac:dyDescent="0.35">
      <c r="A16544" t="s">
        <v>109903</v>
      </c>
      <c r="B16544" t="s">
        <v>109904</v>
      </c>
      <c r="C16544" t="s">
        <v>109908</v>
      </c>
      <c r="D16544" t="s">
        <v>109909</v>
      </c>
      <c r="E16544" t="s">
        <v>109910</v>
      </c>
      <c r="F16544" t="s">
        <v>109911</v>
      </c>
      <c r="I16544" t="s">
        <v>109912</v>
      </c>
      <c r="J16544" t="s">
        <v>109913</v>
      </c>
      <c r="M16544" t="s">
        <v>112323</v>
      </c>
      <c r="N16544" t="s">
        <v>16314</v>
      </c>
      <c r="O16544" s="3" t="s">
        <v>109914</v>
      </c>
      <c r="P16544" t="s">
        <v>16314</v>
      </c>
      <c r="Q16544" t="s">
        <v>16314</v>
      </c>
      <c r="R16544" t="s">
        <v>109914</v>
      </c>
      <c r="S16544" s="4" t="str">
        <f t="shared" si="258"/>
        <v>1996</v>
      </c>
    </row>
    <row r="16545" spans="1:19" ht="29" hidden="1" x14ac:dyDescent="0.35">
      <c r="A16545" t="s">
        <v>109910</v>
      </c>
      <c r="B16545" t="s">
        <v>109911</v>
      </c>
      <c r="C16545" t="s">
        <v>109915</v>
      </c>
      <c r="D16545" t="s">
        <v>109916</v>
      </c>
      <c r="E16545" t="s">
        <v>109917</v>
      </c>
      <c r="F16545" t="s">
        <v>109918</v>
      </c>
      <c r="I16545" t="s">
        <v>109919</v>
      </c>
      <c r="J16545" t="s">
        <v>109920</v>
      </c>
      <c r="K16545" s="2" t="s">
        <v>84948</v>
      </c>
      <c r="M16545" t="s">
        <v>16314</v>
      </c>
      <c r="N16545" t="s">
        <v>16314</v>
      </c>
      <c r="O16545" s="3" t="s">
        <v>109921</v>
      </c>
      <c r="P16545" t="s">
        <v>16314</v>
      </c>
      <c r="Q16545" t="s">
        <v>16314</v>
      </c>
      <c r="R16545" t="s">
        <v>109921</v>
      </c>
      <c r="S16545" s="4" t="str">
        <f t="shared" si="258"/>
        <v>1996</v>
      </c>
    </row>
    <row r="16546" spans="1:19" hidden="1" x14ac:dyDescent="0.35">
      <c r="A16546" t="s">
        <v>109917</v>
      </c>
      <c r="B16546" t="s">
        <v>109918</v>
      </c>
      <c r="C16546" t="s">
        <v>109922</v>
      </c>
      <c r="D16546" t="s">
        <v>109923</v>
      </c>
      <c r="E16546" t="s">
        <v>109924</v>
      </c>
      <c r="F16546" t="s">
        <v>109925</v>
      </c>
      <c r="I16546" t="s">
        <v>109926</v>
      </c>
      <c r="J16546" t="s">
        <v>109927</v>
      </c>
      <c r="M16546" t="s">
        <v>112323</v>
      </c>
      <c r="N16546" t="s">
        <v>16314</v>
      </c>
      <c r="O16546" s="3" t="s">
        <v>109928</v>
      </c>
      <c r="P16546" t="s">
        <v>16314</v>
      </c>
      <c r="Q16546" t="s">
        <v>16314</v>
      </c>
      <c r="R16546" t="s">
        <v>109928</v>
      </c>
      <c r="S16546" s="4" t="str">
        <f t="shared" si="258"/>
        <v>1996</v>
      </c>
    </row>
    <row r="16547" spans="1:19" hidden="1" x14ac:dyDescent="0.35">
      <c r="A16547" t="s">
        <v>109924</v>
      </c>
      <c r="B16547" t="s">
        <v>109925</v>
      </c>
      <c r="C16547" t="s">
        <v>109929</v>
      </c>
      <c r="D16547" t="s">
        <v>109930</v>
      </c>
      <c r="E16547" t="s">
        <v>109931</v>
      </c>
      <c r="F16547" t="s">
        <v>109932</v>
      </c>
      <c r="I16547" t="s">
        <v>109933</v>
      </c>
      <c r="J16547" t="s">
        <v>109934</v>
      </c>
      <c r="M16547" t="s">
        <v>112315</v>
      </c>
      <c r="N16547" t="s">
        <v>16314</v>
      </c>
      <c r="O16547" s="3" t="s">
        <v>109935</v>
      </c>
      <c r="P16547" t="s">
        <v>16314</v>
      </c>
      <c r="Q16547" t="s">
        <v>16314</v>
      </c>
      <c r="R16547" t="s">
        <v>109935</v>
      </c>
      <c r="S16547" s="4" t="str">
        <f t="shared" si="258"/>
        <v>1996</v>
      </c>
    </row>
    <row r="16548" spans="1:19" ht="29" hidden="1" x14ac:dyDescent="0.35">
      <c r="A16548" t="s">
        <v>109931</v>
      </c>
      <c r="B16548" t="s">
        <v>109932</v>
      </c>
      <c r="C16548" t="s">
        <v>109936</v>
      </c>
      <c r="D16548" t="s">
        <v>109937</v>
      </c>
      <c r="E16548" t="s">
        <v>109938</v>
      </c>
      <c r="F16548" t="s">
        <v>109939</v>
      </c>
      <c r="I16548" t="s">
        <v>109940</v>
      </c>
      <c r="J16548" t="s">
        <v>109941</v>
      </c>
      <c r="K16548" s="2" t="s">
        <v>78795</v>
      </c>
      <c r="M16548" t="s">
        <v>16314</v>
      </c>
      <c r="N16548" t="s">
        <v>16314</v>
      </c>
      <c r="O16548" s="3" t="s">
        <v>109942</v>
      </c>
      <c r="P16548" t="s">
        <v>16314</v>
      </c>
      <c r="Q16548" t="s">
        <v>16314</v>
      </c>
      <c r="R16548" t="s">
        <v>109942</v>
      </c>
      <c r="S16548" s="4" t="str">
        <f t="shared" si="258"/>
        <v>1996</v>
      </c>
    </row>
    <row r="16549" spans="1:19" hidden="1" x14ac:dyDescent="0.35">
      <c r="A16549" t="s">
        <v>109938</v>
      </c>
      <c r="B16549" t="s">
        <v>109939</v>
      </c>
      <c r="C16549" t="s">
        <v>109943</v>
      </c>
      <c r="D16549" t="s">
        <v>109944</v>
      </c>
      <c r="E16549" t="s">
        <v>109945</v>
      </c>
      <c r="F16549" t="s">
        <v>109946</v>
      </c>
      <c r="I16549" t="s">
        <v>109947</v>
      </c>
      <c r="J16549" t="s">
        <v>109948</v>
      </c>
      <c r="M16549" t="s">
        <v>112323</v>
      </c>
      <c r="N16549" t="s">
        <v>16314</v>
      </c>
      <c r="O16549" s="3" t="s">
        <v>109949</v>
      </c>
      <c r="P16549" t="s">
        <v>16314</v>
      </c>
      <c r="Q16549" t="s">
        <v>16314</v>
      </c>
      <c r="R16549" t="s">
        <v>109949</v>
      </c>
      <c r="S16549" s="4" t="str">
        <f t="shared" si="258"/>
        <v>1996</v>
      </c>
    </row>
    <row r="16550" spans="1:19" hidden="1" x14ac:dyDescent="0.35">
      <c r="A16550" t="s">
        <v>109945</v>
      </c>
      <c r="B16550" t="s">
        <v>109946</v>
      </c>
      <c r="C16550" t="s">
        <v>109950</v>
      </c>
      <c r="D16550" t="s">
        <v>109951</v>
      </c>
      <c r="E16550" t="s">
        <v>109952</v>
      </c>
      <c r="F16550">
        <v>568021898</v>
      </c>
      <c r="I16550" t="s">
        <v>109953</v>
      </c>
      <c r="J16550" t="s">
        <v>109954</v>
      </c>
      <c r="M16550" t="s">
        <v>112323</v>
      </c>
      <c r="N16550" t="s">
        <v>16314</v>
      </c>
      <c r="O16550" s="3" t="s">
        <v>109955</v>
      </c>
      <c r="P16550" t="s">
        <v>16314</v>
      </c>
      <c r="Q16550" t="s">
        <v>16314</v>
      </c>
      <c r="R16550" t="s">
        <v>109955</v>
      </c>
      <c r="S16550" s="4" t="str">
        <f t="shared" si="258"/>
        <v>1996</v>
      </c>
    </row>
    <row r="16551" spans="1:19" ht="29" hidden="1" x14ac:dyDescent="0.35">
      <c r="A16551" t="s">
        <v>109952</v>
      </c>
      <c r="B16551">
        <v>568021898</v>
      </c>
      <c r="C16551" t="s">
        <v>109956</v>
      </c>
      <c r="D16551" t="s">
        <v>109957</v>
      </c>
      <c r="E16551" t="s">
        <v>109958</v>
      </c>
      <c r="F16551" t="s">
        <v>109959</v>
      </c>
      <c r="I16551" t="s">
        <v>109960</v>
      </c>
      <c r="J16551" t="s">
        <v>109961</v>
      </c>
      <c r="K16551" s="2" t="s">
        <v>11336</v>
      </c>
      <c r="M16551" t="s">
        <v>16314</v>
      </c>
      <c r="N16551" t="s">
        <v>16314</v>
      </c>
      <c r="O16551" s="3" t="s">
        <v>109962</v>
      </c>
      <c r="P16551" t="s">
        <v>16314</v>
      </c>
      <c r="Q16551" t="s">
        <v>16314</v>
      </c>
      <c r="R16551" t="s">
        <v>109962</v>
      </c>
      <c r="S16551" s="4" t="str">
        <f t="shared" si="258"/>
        <v>1996</v>
      </c>
    </row>
    <row r="16552" spans="1:19" ht="29" hidden="1" x14ac:dyDescent="0.35">
      <c r="A16552" t="s">
        <v>109958</v>
      </c>
      <c r="B16552" t="s">
        <v>109959</v>
      </c>
      <c r="C16552" t="s">
        <v>109963</v>
      </c>
      <c r="D16552" t="s">
        <v>109964</v>
      </c>
      <c r="E16552" t="s">
        <v>109965</v>
      </c>
      <c r="F16552" t="s">
        <v>109966</v>
      </c>
      <c r="I16552" t="s">
        <v>109967</v>
      </c>
      <c r="J16552" t="s">
        <v>109968</v>
      </c>
      <c r="K16552" s="2" t="s">
        <v>78795</v>
      </c>
      <c r="M16552" t="s">
        <v>16314</v>
      </c>
      <c r="N16552" t="s">
        <v>16314</v>
      </c>
      <c r="O16552" s="3" t="s">
        <v>109969</v>
      </c>
      <c r="P16552" t="s">
        <v>16314</v>
      </c>
      <c r="Q16552" t="s">
        <v>16314</v>
      </c>
      <c r="R16552" t="s">
        <v>109969</v>
      </c>
      <c r="S16552" s="4" t="str">
        <f t="shared" si="258"/>
        <v>1996</v>
      </c>
    </row>
    <row r="16553" spans="1:19" hidden="1" x14ac:dyDescent="0.35">
      <c r="A16553" t="s">
        <v>109965</v>
      </c>
      <c r="B16553" t="s">
        <v>109966</v>
      </c>
      <c r="C16553" t="s">
        <v>109970</v>
      </c>
      <c r="D16553" t="s">
        <v>109971</v>
      </c>
      <c r="E16553" t="s">
        <v>109972</v>
      </c>
      <c r="F16553" t="s">
        <v>109973</v>
      </c>
      <c r="I16553" t="s">
        <v>109974</v>
      </c>
      <c r="J16553" t="s">
        <v>109975</v>
      </c>
      <c r="M16553" t="s">
        <v>112314</v>
      </c>
      <c r="N16553" t="s">
        <v>16314</v>
      </c>
      <c r="O16553" s="3" t="s">
        <v>109976</v>
      </c>
      <c r="P16553" t="s">
        <v>16314</v>
      </c>
      <c r="Q16553" t="s">
        <v>16314</v>
      </c>
      <c r="R16553" t="s">
        <v>109976</v>
      </c>
      <c r="S16553" s="4" t="str">
        <f t="shared" si="258"/>
        <v>1996</v>
      </c>
    </row>
    <row r="16554" spans="1:19" hidden="1" x14ac:dyDescent="0.35">
      <c r="A16554" t="s">
        <v>109972</v>
      </c>
      <c r="B16554" t="s">
        <v>109973</v>
      </c>
      <c r="C16554" t="s">
        <v>109977</v>
      </c>
      <c r="D16554" t="s">
        <v>109978</v>
      </c>
      <c r="E16554" t="s">
        <v>109979</v>
      </c>
      <c r="F16554" t="s">
        <v>109980</v>
      </c>
      <c r="I16554" t="s">
        <v>109981</v>
      </c>
      <c r="J16554" t="s">
        <v>109982</v>
      </c>
      <c r="M16554" t="s">
        <v>112315</v>
      </c>
      <c r="N16554" t="s">
        <v>16314</v>
      </c>
      <c r="O16554" s="3" t="s">
        <v>109983</v>
      </c>
      <c r="P16554" t="s">
        <v>16314</v>
      </c>
      <c r="Q16554" t="s">
        <v>16314</v>
      </c>
      <c r="R16554" t="s">
        <v>109983</v>
      </c>
      <c r="S16554" s="4" t="str">
        <f t="shared" si="258"/>
        <v>1996</v>
      </c>
    </row>
    <row r="16555" spans="1:19" hidden="1" x14ac:dyDescent="0.35">
      <c r="A16555" t="s">
        <v>109979</v>
      </c>
      <c r="B16555" t="s">
        <v>109980</v>
      </c>
      <c r="C16555" t="s">
        <v>109984</v>
      </c>
      <c r="D16555" t="s">
        <v>109985</v>
      </c>
      <c r="E16555" t="s">
        <v>109986</v>
      </c>
      <c r="F16555" t="s">
        <v>109987</v>
      </c>
      <c r="I16555" t="s">
        <v>109988</v>
      </c>
      <c r="J16555" t="s">
        <v>109989</v>
      </c>
      <c r="M16555" t="s">
        <v>112315</v>
      </c>
      <c r="N16555" t="s">
        <v>16314</v>
      </c>
      <c r="O16555" s="3" t="s">
        <v>109990</v>
      </c>
      <c r="P16555" t="s">
        <v>16314</v>
      </c>
      <c r="Q16555" t="s">
        <v>16314</v>
      </c>
      <c r="R16555" t="s">
        <v>109990</v>
      </c>
      <c r="S16555" s="4" t="str">
        <f t="shared" si="258"/>
        <v>1996</v>
      </c>
    </row>
    <row r="16556" spans="1:19" hidden="1" x14ac:dyDescent="0.35">
      <c r="A16556" t="s">
        <v>109986</v>
      </c>
      <c r="B16556" t="s">
        <v>109987</v>
      </c>
      <c r="C16556" t="s">
        <v>109991</v>
      </c>
      <c r="D16556" t="s">
        <v>109992</v>
      </c>
      <c r="E16556" t="s">
        <v>109993</v>
      </c>
      <c r="F16556" t="s">
        <v>109994</v>
      </c>
      <c r="I16556" t="s">
        <v>109988</v>
      </c>
      <c r="J16556" t="s">
        <v>109989</v>
      </c>
      <c r="M16556" t="s">
        <v>112315</v>
      </c>
      <c r="N16556" t="s">
        <v>16314</v>
      </c>
      <c r="O16556" s="3" t="s">
        <v>109995</v>
      </c>
      <c r="P16556" t="s">
        <v>16314</v>
      </c>
      <c r="Q16556" t="s">
        <v>16314</v>
      </c>
      <c r="R16556" t="s">
        <v>109995</v>
      </c>
      <c r="S16556" s="4" t="str">
        <f t="shared" si="258"/>
        <v>1996</v>
      </c>
    </row>
    <row r="16557" spans="1:19" ht="29" hidden="1" x14ac:dyDescent="0.35">
      <c r="A16557" t="s">
        <v>109993</v>
      </c>
      <c r="B16557" t="s">
        <v>109994</v>
      </c>
      <c r="C16557" t="s">
        <v>109996</v>
      </c>
      <c r="D16557">
        <v>604892599</v>
      </c>
      <c r="E16557" t="s">
        <v>109997</v>
      </c>
      <c r="F16557" t="s">
        <v>109998</v>
      </c>
      <c r="I16557" t="s">
        <v>109999</v>
      </c>
      <c r="J16557" t="s">
        <v>110000</v>
      </c>
      <c r="K16557" s="2" t="s">
        <v>78795</v>
      </c>
      <c r="M16557" t="s">
        <v>16314</v>
      </c>
      <c r="N16557" t="s">
        <v>16314</v>
      </c>
      <c r="O16557" s="3" t="s">
        <v>110001</v>
      </c>
      <c r="P16557" t="s">
        <v>16314</v>
      </c>
      <c r="Q16557" t="s">
        <v>16314</v>
      </c>
      <c r="R16557" t="s">
        <v>110001</v>
      </c>
      <c r="S16557" s="4" t="str">
        <f t="shared" si="258"/>
        <v>1996</v>
      </c>
    </row>
    <row r="16558" spans="1:19" ht="29" hidden="1" x14ac:dyDescent="0.35">
      <c r="A16558" t="s">
        <v>109997</v>
      </c>
      <c r="B16558" t="s">
        <v>109998</v>
      </c>
      <c r="C16558" t="s">
        <v>110002</v>
      </c>
      <c r="D16558" t="s">
        <v>110003</v>
      </c>
      <c r="E16558" t="s">
        <v>110004</v>
      </c>
      <c r="F16558" t="s">
        <v>110005</v>
      </c>
      <c r="I16558" t="s">
        <v>110006</v>
      </c>
      <c r="J16558" t="s">
        <v>110007</v>
      </c>
      <c r="K16558" s="2" t="s">
        <v>78795</v>
      </c>
      <c r="M16558" t="s">
        <v>16314</v>
      </c>
      <c r="N16558" t="s">
        <v>16314</v>
      </c>
      <c r="O16558" s="3" t="s">
        <v>110008</v>
      </c>
      <c r="P16558" t="s">
        <v>16314</v>
      </c>
      <c r="Q16558" t="s">
        <v>16314</v>
      </c>
      <c r="R16558" t="s">
        <v>110008</v>
      </c>
      <c r="S16558" s="4" t="str">
        <f t="shared" si="258"/>
        <v>1996</v>
      </c>
    </row>
    <row r="16559" spans="1:19" ht="29" hidden="1" x14ac:dyDescent="0.35">
      <c r="A16559" t="s">
        <v>110004</v>
      </c>
      <c r="B16559" t="s">
        <v>110005</v>
      </c>
      <c r="C16559" t="s">
        <v>110009</v>
      </c>
      <c r="D16559" t="s">
        <v>110010</v>
      </c>
      <c r="E16559" t="s">
        <v>110011</v>
      </c>
      <c r="F16559" t="s">
        <v>110012</v>
      </c>
      <c r="I16559" t="s">
        <v>110013</v>
      </c>
      <c r="J16559" t="s">
        <v>110014</v>
      </c>
      <c r="K16559" s="2" t="s">
        <v>78795</v>
      </c>
      <c r="M16559" t="s">
        <v>16314</v>
      </c>
      <c r="N16559" t="s">
        <v>16314</v>
      </c>
      <c r="O16559" s="3" t="s">
        <v>110015</v>
      </c>
      <c r="P16559" t="s">
        <v>16314</v>
      </c>
      <c r="Q16559" t="s">
        <v>16314</v>
      </c>
      <c r="R16559" t="s">
        <v>110015</v>
      </c>
      <c r="S16559" s="4" t="str">
        <f t="shared" si="258"/>
        <v>1996</v>
      </c>
    </row>
    <row r="16560" spans="1:19" ht="29" hidden="1" x14ac:dyDescent="0.35">
      <c r="A16560" t="s">
        <v>110011</v>
      </c>
      <c r="B16560" t="s">
        <v>110012</v>
      </c>
      <c r="C16560" t="s">
        <v>110016</v>
      </c>
      <c r="D16560" t="s">
        <v>110017</v>
      </c>
      <c r="E16560" t="s">
        <v>110018</v>
      </c>
      <c r="F16560" t="s">
        <v>110019</v>
      </c>
      <c r="I16560" t="s">
        <v>110020</v>
      </c>
      <c r="J16560" t="s">
        <v>110021</v>
      </c>
      <c r="K16560" s="2" t="s">
        <v>78795</v>
      </c>
      <c r="M16560" t="s">
        <v>16314</v>
      </c>
      <c r="N16560" t="s">
        <v>16314</v>
      </c>
      <c r="O16560" s="3" t="s">
        <v>110022</v>
      </c>
      <c r="P16560" t="s">
        <v>16314</v>
      </c>
      <c r="Q16560" t="s">
        <v>16314</v>
      </c>
      <c r="R16560" t="s">
        <v>110022</v>
      </c>
      <c r="S16560" s="4" t="str">
        <f t="shared" si="258"/>
        <v>1996</v>
      </c>
    </row>
    <row r="16561" spans="1:19" hidden="1" x14ac:dyDescent="0.35">
      <c r="A16561" t="s">
        <v>110018</v>
      </c>
      <c r="B16561" t="s">
        <v>110019</v>
      </c>
      <c r="C16561" t="s">
        <v>110023</v>
      </c>
      <c r="D16561" t="s">
        <v>110024</v>
      </c>
      <c r="E16561" t="s">
        <v>110025</v>
      </c>
      <c r="F16561" t="s">
        <v>110026</v>
      </c>
      <c r="I16561" t="s">
        <v>110027</v>
      </c>
      <c r="J16561" t="s">
        <v>110028</v>
      </c>
      <c r="M16561" t="s">
        <v>112315</v>
      </c>
      <c r="N16561" t="s">
        <v>16314</v>
      </c>
      <c r="O16561" s="3" t="s">
        <v>110029</v>
      </c>
      <c r="P16561" t="s">
        <v>16314</v>
      </c>
      <c r="Q16561" t="s">
        <v>16314</v>
      </c>
      <c r="R16561" t="s">
        <v>110029</v>
      </c>
      <c r="S16561" s="4" t="str">
        <f t="shared" si="258"/>
        <v>1996</v>
      </c>
    </row>
    <row r="16562" spans="1:19" hidden="1" x14ac:dyDescent="0.35">
      <c r="A16562" t="s">
        <v>110025</v>
      </c>
      <c r="B16562" t="s">
        <v>110026</v>
      </c>
      <c r="C16562" t="s">
        <v>110030</v>
      </c>
      <c r="D16562" t="s">
        <v>110031</v>
      </c>
      <c r="E16562" t="s">
        <v>110032</v>
      </c>
      <c r="F16562">
        <v>846801771</v>
      </c>
      <c r="I16562" t="s">
        <v>512</v>
      </c>
      <c r="J16562" t="s">
        <v>512</v>
      </c>
      <c r="M16562" t="s">
        <v>112297</v>
      </c>
      <c r="N16562" t="s">
        <v>16314</v>
      </c>
      <c r="O16562" s="3" t="s">
        <v>110033</v>
      </c>
      <c r="P16562" t="s">
        <v>16314</v>
      </c>
      <c r="Q16562" t="s">
        <v>16314</v>
      </c>
      <c r="R16562" t="s">
        <v>110033</v>
      </c>
      <c r="S16562" s="4" t="str">
        <f t="shared" si="258"/>
        <v>1996</v>
      </c>
    </row>
    <row r="16563" spans="1:19" hidden="1" x14ac:dyDescent="0.35">
      <c r="A16563" t="s">
        <v>110032</v>
      </c>
      <c r="B16563">
        <v>846801771</v>
      </c>
      <c r="C16563" t="s">
        <v>110034</v>
      </c>
      <c r="D16563" t="s">
        <v>110035</v>
      </c>
      <c r="E16563" t="s">
        <v>110036</v>
      </c>
      <c r="F16563" t="s">
        <v>110037</v>
      </c>
      <c r="I16563" t="s">
        <v>110038</v>
      </c>
      <c r="J16563" t="s">
        <v>110039</v>
      </c>
      <c r="M16563" t="s">
        <v>112297</v>
      </c>
      <c r="N16563" t="s">
        <v>16314</v>
      </c>
      <c r="O16563" s="3" t="s">
        <v>110040</v>
      </c>
      <c r="P16563" t="s">
        <v>16314</v>
      </c>
      <c r="Q16563" t="s">
        <v>16314</v>
      </c>
      <c r="R16563" t="s">
        <v>110040</v>
      </c>
      <c r="S16563" s="4" t="str">
        <f t="shared" si="258"/>
        <v>1996</v>
      </c>
    </row>
    <row r="16564" spans="1:19" hidden="1" x14ac:dyDescent="0.35">
      <c r="A16564" t="s">
        <v>110036</v>
      </c>
      <c r="B16564" t="s">
        <v>110037</v>
      </c>
      <c r="C16564" t="s">
        <v>110041</v>
      </c>
      <c r="D16564" t="s">
        <v>110042</v>
      </c>
      <c r="E16564" t="s">
        <v>110043</v>
      </c>
      <c r="F16564" t="s">
        <v>110044</v>
      </c>
      <c r="I16564" t="s">
        <v>110045</v>
      </c>
      <c r="J16564" t="s">
        <v>110046</v>
      </c>
      <c r="M16564" t="s">
        <v>112315</v>
      </c>
      <c r="N16564" t="s">
        <v>16314</v>
      </c>
      <c r="O16564" s="3" t="s">
        <v>110047</v>
      </c>
      <c r="P16564" t="s">
        <v>16314</v>
      </c>
      <c r="Q16564" t="s">
        <v>16314</v>
      </c>
      <c r="R16564" t="s">
        <v>110047</v>
      </c>
      <c r="S16564" s="4" t="str">
        <f t="shared" si="258"/>
        <v>1996</v>
      </c>
    </row>
    <row r="16565" spans="1:19" hidden="1" x14ac:dyDescent="0.35">
      <c r="A16565" t="s">
        <v>110043</v>
      </c>
      <c r="B16565" t="s">
        <v>110044</v>
      </c>
      <c r="C16565" t="s">
        <v>110048</v>
      </c>
      <c r="D16565" t="s">
        <v>110049</v>
      </c>
      <c r="E16565" t="s">
        <v>110050</v>
      </c>
      <c r="F16565" t="s">
        <v>110051</v>
      </c>
      <c r="I16565" t="s">
        <v>512</v>
      </c>
      <c r="J16565" t="s">
        <v>512</v>
      </c>
      <c r="M16565" t="s">
        <v>112297</v>
      </c>
      <c r="N16565" t="s">
        <v>16314</v>
      </c>
      <c r="O16565" s="3" t="s">
        <v>110052</v>
      </c>
      <c r="P16565" t="s">
        <v>16314</v>
      </c>
      <c r="Q16565" t="s">
        <v>16314</v>
      </c>
      <c r="R16565" t="s">
        <v>110052</v>
      </c>
      <c r="S16565" s="4" t="str">
        <f t="shared" si="258"/>
        <v>1996</v>
      </c>
    </row>
    <row r="16566" spans="1:19" hidden="1" x14ac:dyDescent="0.35">
      <c r="A16566" t="s">
        <v>110050</v>
      </c>
      <c r="B16566" t="s">
        <v>110051</v>
      </c>
      <c r="C16566" t="s">
        <v>110053</v>
      </c>
      <c r="D16566" t="s">
        <v>110054</v>
      </c>
      <c r="E16566" t="s">
        <v>110055</v>
      </c>
      <c r="F16566" t="s">
        <v>110056</v>
      </c>
      <c r="I16566" t="s">
        <v>512</v>
      </c>
      <c r="J16566" t="s">
        <v>512</v>
      </c>
      <c r="M16566" t="s">
        <v>112297</v>
      </c>
      <c r="N16566" t="s">
        <v>16314</v>
      </c>
      <c r="O16566" s="3" t="s">
        <v>110057</v>
      </c>
      <c r="P16566" t="s">
        <v>16314</v>
      </c>
      <c r="Q16566" t="s">
        <v>16314</v>
      </c>
      <c r="R16566" t="s">
        <v>110057</v>
      </c>
      <c r="S16566" s="4" t="str">
        <f t="shared" si="258"/>
        <v>1996</v>
      </c>
    </row>
    <row r="16567" spans="1:19" hidden="1" x14ac:dyDescent="0.35">
      <c r="A16567" t="s">
        <v>110055</v>
      </c>
      <c r="B16567" t="s">
        <v>110056</v>
      </c>
      <c r="C16567" t="s">
        <v>110058</v>
      </c>
      <c r="D16567" t="s">
        <v>110059</v>
      </c>
      <c r="E16567" t="s">
        <v>110060</v>
      </c>
      <c r="F16567" t="s">
        <v>110061</v>
      </c>
      <c r="I16567" t="s">
        <v>110062</v>
      </c>
      <c r="J16567" t="s">
        <v>110063</v>
      </c>
      <c r="M16567" t="s">
        <v>112297</v>
      </c>
      <c r="N16567" t="s">
        <v>16314</v>
      </c>
      <c r="O16567" s="3" t="s">
        <v>110064</v>
      </c>
      <c r="P16567" t="s">
        <v>16314</v>
      </c>
      <c r="Q16567" t="s">
        <v>16314</v>
      </c>
      <c r="R16567" t="s">
        <v>110064</v>
      </c>
      <c r="S16567" s="4" t="str">
        <f t="shared" si="258"/>
        <v>1996</v>
      </c>
    </row>
    <row r="16568" spans="1:19" hidden="1" x14ac:dyDescent="0.35">
      <c r="A16568" t="s">
        <v>110060</v>
      </c>
      <c r="B16568" t="s">
        <v>110061</v>
      </c>
      <c r="C16568" t="s">
        <v>110065</v>
      </c>
      <c r="D16568" t="s">
        <v>110066</v>
      </c>
      <c r="E16568" t="s">
        <v>110067</v>
      </c>
      <c r="F16568" t="s">
        <v>110068</v>
      </c>
      <c r="I16568" t="s">
        <v>512</v>
      </c>
      <c r="J16568" t="s">
        <v>512</v>
      </c>
      <c r="M16568" t="s">
        <v>112297</v>
      </c>
      <c r="N16568" t="s">
        <v>16314</v>
      </c>
      <c r="O16568" s="3" t="s">
        <v>110069</v>
      </c>
      <c r="P16568" t="s">
        <v>16314</v>
      </c>
      <c r="Q16568" t="s">
        <v>16314</v>
      </c>
      <c r="R16568" t="s">
        <v>110069</v>
      </c>
      <c r="S16568" s="4" t="str">
        <f t="shared" si="258"/>
        <v>1996</v>
      </c>
    </row>
    <row r="16569" spans="1:19" hidden="1" x14ac:dyDescent="0.35">
      <c r="A16569" t="s">
        <v>110067</v>
      </c>
      <c r="B16569" t="s">
        <v>110068</v>
      </c>
      <c r="C16569" t="s">
        <v>110070</v>
      </c>
      <c r="D16569" t="s">
        <v>110071</v>
      </c>
      <c r="E16569" t="s">
        <v>110072</v>
      </c>
      <c r="F16569" t="s">
        <v>110073</v>
      </c>
      <c r="I16569" t="s">
        <v>110074</v>
      </c>
      <c r="J16569" t="s">
        <v>110075</v>
      </c>
      <c r="M16569" t="s">
        <v>112297</v>
      </c>
      <c r="N16569" t="s">
        <v>16314</v>
      </c>
      <c r="O16569" s="3" t="s">
        <v>110076</v>
      </c>
      <c r="P16569" t="s">
        <v>16314</v>
      </c>
      <c r="Q16569" t="s">
        <v>16314</v>
      </c>
      <c r="R16569" t="s">
        <v>110076</v>
      </c>
      <c r="S16569" s="4" t="str">
        <f t="shared" si="258"/>
        <v>1996</v>
      </c>
    </row>
    <row r="16570" spans="1:19" hidden="1" x14ac:dyDescent="0.35">
      <c r="A16570" t="s">
        <v>110072</v>
      </c>
      <c r="B16570" t="s">
        <v>110073</v>
      </c>
      <c r="C16570" t="s">
        <v>110077</v>
      </c>
      <c r="D16570" t="s">
        <v>110078</v>
      </c>
      <c r="E16570" t="s">
        <v>110079</v>
      </c>
      <c r="F16570" t="s">
        <v>110080</v>
      </c>
      <c r="I16570" t="s">
        <v>110081</v>
      </c>
      <c r="J16570" t="s">
        <v>110082</v>
      </c>
      <c r="M16570" t="s">
        <v>112300</v>
      </c>
      <c r="N16570" t="s">
        <v>16314</v>
      </c>
      <c r="O16570" s="3" t="s">
        <v>110083</v>
      </c>
      <c r="P16570" t="s">
        <v>16314</v>
      </c>
      <c r="Q16570" t="s">
        <v>16314</v>
      </c>
      <c r="R16570" t="s">
        <v>110083</v>
      </c>
      <c r="S16570" s="4" t="str">
        <f t="shared" si="258"/>
        <v>1996</v>
      </c>
    </row>
    <row r="16571" spans="1:19" ht="145" hidden="1" x14ac:dyDescent="0.35">
      <c r="A16571" t="s">
        <v>110079</v>
      </c>
      <c r="B16571" t="s">
        <v>110080</v>
      </c>
      <c r="C16571" t="s">
        <v>110084</v>
      </c>
      <c r="D16571" t="s">
        <v>110085</v>
      </c>
      <c r="E16571" t="s">
        <v>110086</v>
      </c>
      <c r="F16571" t="s">
        <v>110087</v>
      </c>
      <c r="I16571" t="s">
        <v>110088</v>
      </c>
      <c r="J16571" t="s">
        <v>110089</v>
      </c>
      <c r="K16571" s="2" t="s">
        <v>110090</v>
      </c>
      <c r="M16571" t="s">
        <v>16314</v>
      </c>
      <c r="N16571" t="s">
        <v>16314</v>
      </c>
      <c r="O16571" s="3" t="s">
        <v>110091</v>
      </c>
      <c r="P16571" t="s">
        <v>16314</v>
      </c>
      <c r="Q16571" t="s">
        <v>16314</v>
      </c>
      <c r="R16571" t="s">
        <v>110091</v>
      </c>
      <c r="S16571" s="4" t="str">
        <f t="shared" si="258"/>
        <v>1996</v>
      </c>
    </row>
    <row r="16572" spans="1:19" hidden="1" x14ac:dyDescent="0.35">
      <c r="A16572" t="s">
        <v>110086</v>
      </c>
      <c r="B16572" t="s">
        <v>110087</v>
      </c>
      <c r="C16572" t="s">
        <v>110092</v>
      </c>
      <c r="D16572" t="s">
        <v>110093</v>
      </c>
      <c r="E16572" t="s">
        <v>110094</v>
      </c>
      <c r="F16572" t="s">
        <v>110095</v>
      </c>
      <c r="I16572" t="s">
        <v>110045</v>
      </c>
      <c r="J16572" t="s">
        <v>110046</v>
      </c>
      <c r="M16572" t="s">
        <v>112315</v>
      </c>
      <c r="N16572" t="s">
        <v>16314</v>
      </c>
      <c r="O16572" s="3" t="s">
        <v>110096</v>
      </c>
      <c r="P16572" t="s">
        <v>16314</v>
      </c>
      <c r="Q16572" t="s">
        <v>16314</v>
      </c>
      <c r="R16572" t="s">
        <v>110096</v>
      </c>
      <c r="S16572" s="4" t="str">
        <f t="shared" si="258"/>
        <v>1996</v>
      </c>
    </row>
    <row r="16573" spans="1:19" hidden="1" x14ac:dyDescent="0.35">
      <c r="A16573" t="s">
        <v>110094</v>
      </c>
      <c r="B16573" t="s">
        <v>110095</v>
      </c>
      <c r="C16573" t="s">
        <v>110097</v>
      </c>
      <c r="D16573" t="s">
        <v>110098</v>
      </c>
      <c r="E16573" t="s">
        <v>110099</v>
      </c>
      <c r="F16573" t="s">
        <v>110100</v>
      </c>
      <c r="I16573" t="s">
        <v>110101</v>
      </c>
      <c r="J16573" t="s">
        <v>110102</v>
      </c>
      <c r="M16573" t="s">
        <v>112315</v>
      </c>
      <c r="N16573" t="s">
        <v>16314</v>
      </c>
      <c r="O16573" s="3" t="s">
        <v>110103</v>
      </c>
      <c r="P16573" t="s">
        <v>16314</v>
      </c>
      <c r="Q16573" t="s">
        <v>16314</v>
      </c>
      <c r="R16573" t="s">
        <v>110103</v>
      </c>
      <c r="S16573" s="4" t="str">
        <f t="shared" si="258"/>
        <v>1996</v>
      </c>
    </row>
    <row r="16574" spans="1:19" hidden="1" x14ac:dyDescent="0.35">
      <c r="A16574" t="s">
        <v>110099</v>
      </c>
      <c r="B16574" t="s">
        <v>110100</v>
      </c>
      <c r="C16574" t="s">
        <v>110104</v>
      </c>
      <c r="D16574" t="s">
        <v>110105</v>
      </c>
      <c r="E16574" t="s">
        <v>110106</v>
      </c>
      <c r="F16574" t="s">
        <v>110107</v>
      </c>
      <c r="I16574" t="s">
        <v>110108</v>
      </c>
      <c r="J16574" t="s">
        <v>110109</v>
      </c>
      <c r="M16574" t="s">
        <v>112297</v>
      </c>
      <c r="N16574" t="s">
        <v>16314</v>
      </c>
      <c r="O16574" s="3" t="s">
        <v>110110</v>
      </c>
      <c r="P16574" t="s">
        <v>16314</v>
      </c>
      <c r="Q16574" t="s">
        <v>16314</v>
      </c>
      <c r="R16574" t="s">
        <v>110110</v>
      </c>
      <c r="S16574" s="4" t="str">
        <f t="shared" si="258"/>
        <v>1996</v>
      </c>
    </row>
    <row r="16575" spans="1:19" hidden="1" x14ac:dyDescent="0.35">
      <c r="A16575" t="s">
        <v>110106</v>
      </c>
      <c r="B16575" t="s">
        <v>110107</v>
      </c>
      <c r="C16575" t="s">
        <v>110111</v>
      </c>
      <c r="D16575" t="s">
        <v>110112</v>
      </c>
      <c r="E16575" t="s">
        <v>110113</v>
      </c>
      <c r="F16575" t="s">
        <v>110114</v>
      </c>
      <c r="I16575" t="s">
        <v>110115</v>
      </c>
      <c r="J16575" t="s">
        <v>110116</v>
      </c>
      <c r="M16575" t="s">
        <v>112314</v>
      </c>
      <c r="N16575" t="s">
        <v>16314</v>
      </c>
      <c r="O16575" s="3" t="s">
        <v>110117</v>
      </c>
      <c r="P16575" t="s">
        <v>16314</v>
      </c>
      <c r="Q16575" t="s">
        <v>16314</v>
      </c>
      <c r="R16575" t="s">
        <v>110117</v>
      </c>
      <c r="S16575" s="4" t="str">
        <f t="shared" si="258"/>
        <v>1996</v>
      </c>
    </row>
    <row r="16576" spans="1:19" hidden="1" x14ac:dyDescent="0.35">
      <c r="A16576" t="s">
        <v>110113</v>
      </c>
      <c r="B16576" t="s">
        <v>110114</v>
      </c>
      <c r="C16576" t="s">
        <v>110118</v>
      </c>
      <c r="D16576" t="s">
        <v>110119</v>
      </c>
      <c r="E16576" t="s">
        <v>110120</v>
      </c>
      <c r="F16576" t="s">
        <v>110121</v>
      </c>
      <c r="I16576" t="s">
        <v>110122</v>
      </c>
      <c r="J16576" t="s">
        <v>110123</v>
      </c>
      <c r="M16576" t="s">
        <v>112314</v>
      </c>
      <c r="N16576" t="s">
        <v>16314</v>
      </c>
      <c r="O16576" s="3" t="s">
        <v>110124</v>
      </c>
      <c r="P16576" t="s">
        <v>16314</v>
      </c>
      <c r="Q16576" t="s">
        <v>16314</v>
      </c>
      <c r="R16576" t="s">
        <v>110124</v>
      </c>
      <c r="S16576" s="4" t="str">
        <f t="shared" si="258"/>
        <v>1996</v>
      </c>
    </row>
    <row r="16577" spans="1:19" ht="29" hidden="1" x14ac:dyDescent="0.35">
      <c r="A16577" t="s">
        <v>110120</v>
      </c>
      <c r="B16577" t="s">
        <v>110121</v>
      </c>
      <c r="C16577" s="1" t="s">
        <v>110125</v>
      </c>
      <c r="D16577" s="1" t="s">
        <v>110126</v>
      </c>
      <c r="E16577" t="s">
        <v>110127</v>
      </c>
      <c r="F16577" t="s">
        <v>110128</v>
      </c>
      <c r="I16577" t="s">
        <v>110129</v>
      </c>
      <c r="J16577" t="s">
        <v>110130</v>
      </c>
      <c r="K16577" s="2" t="s">
        <v>78795</v>
      </c>
      <c r="M16577" t="s">
        <v>16314</v>
      </c>
      <c r="N16577" t="s">
        <v>16314</v>
      </c>
      <c r="O16577" s="3" t="s">
        <v>110131</v>
      </c>
      <c r="P16577" t="s">
        <v>16314</v>
      </c>
      <c r="Q16577" t="s">
        <v>16314</v>
      </c>
      <c r="R16577" t="s">
        <v>110131</v>
      </c>
      <c r="S16577" s="4" t="str">
        <f t="shared" si="258"/>
        <v>1996</v>
      </c>
    </row>
    <row r="16578" spans="1:19" hidden="1" x14ac:dyDescent="0.35">
      <c r="A16578" t="s">
        <v>110127</v>
      </c>
      <c r="B16578" t="s">
        <v>110128</v>
      </c>
      <c r="C16578" t="s">
        <v>110132</v>
      </c>
      <c r="D16578" t="s">
        <v>110133</v>
      </c>
      <c r="E16578" t="s">
        <v>110134</v>
      </c>
      <c r="F16578" t="s">
        <v>110135</v>
      </c>
      <c r="I16578" t="s">
        <v>110136</v>
      </c>
      <c r="J16578" t="s">
        <v>110137</v>
      </c>
      <c r="M16578" t="s">
        <v>112314</v>
      </c>
      <c r="N16578" t="s">
        <v>16314</v>
      </c>
      <c r="O16578" s="3" t="s">
        <v>110138</v>
      </c>
      <c r="P16578" t="s">
        <v>16314</v>
      </c>
      <c r="Q16578" t="s">
        <v>16314</v>
      </c>
      <c r="R16578" t="s">
        <v>110138</v>
      </c>
      <c r="S16578" s="4" t="str">
        <f t="shared" si="258"/>
        <v>1996</v>
      </c>
    </row>
    <row r="16579" spans="1:19" hidden="1" x14ac:dyDescent="0.35">
      <c r="A16579" t="s">
        <v>110134</v>
      </c>
      <c r="B16579" t="s">
        <v>110135</v>
      </c>
      <c r="C16579" t="s">
        <v>110139</v>
      </c>
      <c r="D16579" t="s">
        <v>110140</v>
      </c>
      <c r="E16579" t="s">
        <v>110141</v>
      </c>
      <c r="F16579" t="s">
        <v>110142</v>
      </c>
      <c r="I16579" t="s">
        <v>110143</v>
      </c>
      <c r="J16579" t="s">
        <v>110144</v>
      </c>
      <c r="M16579" t="s">
        <v>112314</v>
      </c>
      <c r="N16579" t="s">
        <v>16314</v>
      </c>
      <c r="O16579" s="3" t="s">
        <v>110145</v>
      </c>
      <c r="P16579" t="s">
        <v>16314</v>
      </c>
      <c r="Q16579" t="s">
        <v>16314</v>
      </c>
      <c r="R16579" t="s">
        <v>110145</v>
      </c>
      <c r="S16579" s="4" t="str">
        <f t="shared" ref="S16579:S16642" si="259">LEFT(RIGHT(R16579,19),4)</f>
        <v>1996</v>
      </c>
    </row>
    <row r="16580" spans="1:19" hidden="1" x14ac:dyDescent="0.35">
      <c r="A16580" t="s">
        <v>110141</v>
      </c>
      <c r="B16580" t="s">
        <v>110142</v>
      </c>
      <c r="C16580" t="s">
        <v>110146</v>
      </c>
      <c r="D16580" t="s">
        <v>110147</v>
      </c>
      <c r="E16580" t="s">
        <v>110148</v>
      </c>
      <c r="F16580" t="s">
        <v>110149</v>
      </c>
      <c r="I16580" t="s">
        <v>110150</v>
      </c>
      <c r="J16580" t="s">
        <v>110151</v>
      </c>
      <c r="M16580" t="s">
        <v>112314</v>
      </c>
      <c r="N16580" t="s">
        <v>16314</v>
      </c>
      <c r="O16580" s="3" t="s">
        <v>110152</v>
      </c>
      <c r="P16580" t="s">
        <v>16314</v>
      </c>
      <c r="Q16580" t="s">
        <v>16314</v>
      </c>
      <c r="R16580" t="s">
        <v>110152</v>
      </c>
      <c r="S16580" s="4" t="str">
        <f t="shared" si="259"/>
        <v>1996</v>
      </c>
    </row>
    <row r="16581" spans="1:19" ht="29" hidden="1" x14ac:dyDescent="0.35">
      <c r="A16581" t="s">
        <v>110148</v>
      </c>
      <c r="B16581" t="s">
        <v>110149</v>
      </c>
      <c r="C16581" t="s">
        <v>110153</v>
      </c>
      <c r="D16581" t="s">
        <v>110154</v>
      </c>
      <c r="E16581" t="s">
        <v>110155</v>
      </c>
      <c r="F16581" t="s">
        <v>110156</v>
      </c>
      <c r="I16581" t="s">
        <v>110157</v>
      </c>
      <c r="J16581" t="s">
        <v>110158</v>
      </c>
      <c r="K16581" s="2" t="s">
        <v>78795</v>
      </c>
      <c r="M16581" t="s">
        <v>16314</v>
      </c>
      <c r="N16581" t="s">
        <v>16314</v>
      </c>
      <c r="O16581" s="3" t="s">
        <v>110159</v>
      </c>
      <c r="P16581" t="s">
        <v>16314</v>
      </c>
      <c r="Q16581" t="s">
        <v>16314</v>
      </c>
      <c r="R16581" t="s">
        <v>110159</v>
      </c>
      <c r="S16581" s="4" t="str">
        <f t="shared" si="259"/>
        <v>1996</v>
      </c>
    </row>
    <row r="16582" spans="1:19" ht="304.5" hidden="1" x14ac:dyDescent="0.35">
      <c r="A16582" t="s">
        <v>110155</v>
      </c>
      <c r="B16582" t="s">
        <v>110156</v>
      </c>
      <c r="C16582" t="s">
        <v>110160</v>
      </c>
      <c r="D16582" t="s">
        <v>110161</v>
      </c>
      <c r="E16582" t="s">
        <v>110162</v>
      </c>
      <c r="F16582" t="s">
        <v>110163</v>
      </c>
      <c r="I16582" t="s">
        <v>98091</v>
      </c>
      <c r="J16582" t="s">
        <v>28707</v>
      </c>
      <c r="K16582" s="2" t="s">
        <v>110164</v>
      </c>
      <c r="M16582" t="s">
        <v>16314</v>
      </c>
      <c r="N16582" t="s">
        <v>16314</v>
      </c>
      <c r="O16582" s="3" t="s">
        <v>110165</v>
      </c>
      <c r="P16582" t="s">
        <v>16314</v>
      </c>
      <c r="Q16582" t="s">
        <v>16314</v>
      </c>
      <c r="R16582" t="s">
        <v>110165</v>
      </c>
      <c r="S16582" s="4" t="str">
        <f t="shared" si="259"/>
        <v>1996</v>
      </c>
    </row>
    <row r="16583" spans="1:19" ht="29" hidden="1" x14ac:dyDescent="0.35">
      <c r="A16583" t="s">
        <v>110162</v>
      </c>
      <c r="B16583" t="s">
        <v>110163</v>
      </c>
      <c r="C16583" t="s">
        <v>110166</v>
      </c>
      <c r="D16583" t="s">
        <v>110167</v>
      </c>
      <c r="E16583" s="1" t="s">
        <v>110168</v>
      </c>
      <c r="F16583" s="1" t="s">
        <v>110169</v>
      </c>
      <c r="I16583" t="s">
        <v>110170</v>
      </c>
      <c r="J16583" t="s">
        <v>110171</v>
      </c>
      <c r="K16583" s="2" t="s">
        <v>78795</v>
      </c>
      <c r="M16583" t="s">
        <v>16314</v>
      </c>
      <c r="N16583" t="s">
        <v>16314</v>
      </c>
      <c r="O16583" s="3" t="s">
        <v>110172</v>
      </c>
      <c r="P16583" t="s">
        <v>16314</v>
      </c>
      <c r="Q16583" t="s">
        <v>16314</v>
      </c>
      <c r="R16583" t="s">
        <v>110172</v>
      </c>
      <c r="S16583" s="4" t="str">
        <f t="shared" si="259"/>
        <v>1996</v>
      </c>
    </row>
    <row r="16584" spans="1:19" hidden="1" x14ac:dyDescent="0.35">
      <c r="A16584" s="1" t="s">
        <v>110168</v>
      </c>
      <c r="B16584" s="1" t="s">
        <v>110169</v>
      </c>
      <c r="C16584" t="s">
        <v>110173</v>
      </c>
      <c r="D16584" t="s">
        <v>110174</v>
      </c>
      <c r="E16584" t="s">
        <v>110175</v>
      </c>
      <c r="F16584" t="s">
        <v>110176</v>
      </c>
      <c r="I16584" t="s">
        <v>110177</v>
      </c>
      <c r="J16584" t="s">
        <v>110178</v>
      </c>
      <c r="M16584" t="s">
        <v>112315</v>
      </c>
      <c r="N16584" t="s">
        <v>16314</v>
      </c>
      <c r="O16584" s="3" t="s">
        <v>110179</v>
      </c>
      <c r="P16584" t="s">
        <v>16314</v>
      </c>
      <c r="Q16584" t="s">
        <v>16314</v>
      </c>
      <c r="R16584" t="s">
        <v>110179</v>
      </c>
      <c r="S16584" s="4" t="str">
        <f t="shared" si="259"/>
        <v>1996</v>
      </c>
    </row>
    <row r="16585" spans="1:19" hidden="1" x14ac:dyDescent="0.35">
      <c r="A16585" t="s">
        <v>110175</v>
      </c>
      <c r="B16585" t="s">
        <v>110176</v>
      </c>
      <c r="C16585" t="s">
        <v>110180</v>
      </c>
      <c r="D16585" t="s">
        <v>110181</v>
      </c>
      <c r="E16585" t="s">
        <v>110182</v>
      </c>
      <c r="F16585" t="s">
        <v>110183</v>
      </c>
      <c r="I16585" t="s">
        <v>110177</v>
      </c>
      <c r="J16585" t="s">
        <v>110178</v>
      </c>
      <c r="M16585" t="s">
        <v>112315</v>
      </c>
      <c r="N16585" t="s">
        <v>16314</v>
      </c>
      <c r="O16585" s="3" t="s">
        <v>110184</v>
      </c>
      <c r="P16585" t="s">
        <v>16314</v>
      </c>
      <c r="Q16585" t="s">
        <v>16314</v>
      </c>
      <c r="R16585" t="s">
        <v>110184</v>
      </c>
      <c r="S16585" s="4" t="str">
        <f t="shared" si="259"/>
        <v>1996</v>
      </c>
    </row>
    <row r="16586" spans="1:19" hidden="1" x14ac:dyDescent="0.35">
      <c r="A16586" t="s">
        <v>110182</v>
      </c>
      <c r="B16586" t="s">
        <v>110183</v>
      </c>
      <c r="C16586" t="s">
        <v>110185</v>
      </c>
      <c r="D16586" t="s">
        <v>110186</v>
      </c>
      <c r="E16586" t="s">
        <v>110187</v>
      </c>
      <c r="F16586" t="s">
        <v>110188</v>
      </c>
      <c r="I16586" t="s">
        <v>110189</v>
      </c>
      <c r="J16586" t="s">
        <v>110178</v>
      </c>
      <c r="M16586" t="s">
        <v>112315</v>
      </c>
      <c r="N16586" t="s">
        <v>16314</v>
      </c>
      <c r="O16586" s="3" t="s">
        <v>110190</v>
      </c>
      <c r="P16586" t="s">
        <v>16314</v>
      </c>
      <c r="Q16586" t="s">
        <v>16314</v>
      </c>
      <c r="R16586" t="s">
        <v>110190</v>
      </c>
      <c r="S16586" s="4" t="str">
        <f t="shared" si="259"/>
        <v>1996</v>
      </c>
    </row>
    <row r="16587" spans="1:19" hidden="1" x14ac:dyDescent="0.35">
      <c r="A16587" t="s">
        <v>110187</v>
      </c>
      <c r="B16587" t="s">
        <v>110188</v>
      </c>
      <c r="C16587" t="s">
        <v>110191</v>
      </c>
      <c r="D16587" t="s">
        <v>110192</v>
      </c>
      <c r="E16587" t="s">
        <v>110193</v>
      </c>
      <c r="F16587" t="s">
        <v>110194</v>
      </c>
      <c r="I16587" t="s">
        <v>109877</v>
      </c>
      <c r="J16587" t="s">
        <v>109878</v>
      </c>
      <c r="M16587" t="s">
        <v>112315</v>
      </c>
      <c r="N16587" t="s">
        <v>16314</v>
      </c>
      <c r="O16587" s="3" t="s">
        <v>110195</v>
      </c>
      <c r="P16587" t="s">
        <v>16314</v>
      </c>
      <c r="Q16587" t="s">
        <v>16314</v>
      </c>
      <c r="R16587" t="s">
        <v>110195</v>
      </c>
      <c r="S16587" s="4" t="str">
        <f t="shared" si="259"/>
        <v>1996</v>
      </c>
    </row>
    <row r="16588" spans="1:19" hidden="1" x14ac:dyDescent="0.35">
      <c r="A16588" t="s">
        <v>110193</v>
      </c>
      <c r="B16588" t="s">
        <v>110194</v>
      </c>
      <c r="C16588" t="s">
        <v>110196</v>
      </c>
      <c r="D16588" t="s">
        <v>110197</v>
      </c>
      <c r="E16588" t="s">
        <v>110198</v>
      </c>
      <c r="F16588" t="s">
        <v>110199</v>
      </c>
      <c r="I16588" t="s">
        <v>110200</v>
      </c>
      <c r="J16588" t="s">
        <v>110201</v>
      </c>
      <c r="M16588" t="s">
        <v>112308</v>
      </c>
      <c r="N16588" t="s">
        <v>16314</v>
      </c>
      <c r="O16588" s="3" t="s">
        <v>110202</v>
      </c>
      <c r="P16588" t="s">
        <v>16314</v>
      </c>
      <c r="Q16588" t="s">
        <v>16314</v>
      </c>
      <c r="R16588" t="s">
        <v>110202</v>
      </c>
      <c r="S16588" s="4" t="str">
        <f t="shared" si="259"/>
        <v>1996</v>
      </c>
    </row>
    <row r="16589" spans="1:19" hidden="1" x14ac:dyDescent="0.35">
      <c r="A16589" t="s">
        <v>110198</v>
      </c>
      <c r="B16589" t="s">
        <v>110199</v>
      </c>
      <c r="C16589" t="s">
        <v>110203</v>
      </c>
      <c r="D16589" t="s">
        <v>110204</v>
      </c>
      <c r="E16589" t="s">
        <v>110205</v>
      </c>
      <c r="F16589" t="s">
        <v>110206</v>
      </c>
      <c r="I16589" t="s">
        <v>110207</v>
      </c>
      <c r="J16589" t="s">
        <v>110208</v>
      </c>
      <c r="M16589" t="s">
        <v>112315</v>
      </c>
      <c r="N16589" t="s">
        <v>16314</v>
      </c>
      <c r="O16589" s="3" t="s">
        <v>110209</v>
      </c>
      <c r="P16589" t="s">
        <v>16314</v>
      </c>
      <c r="Q16589" t="s">
        <v>16314</v>
      </c>
      <c r="R16589" t="s">
        <v>110209</v>
      </c>
      <c r="S16589" s="4" t="str">
        <f t="shared" si="259"/>
        <v>1996</v>
      </c>
    </row>
    <row r="16590" spans="1:19" hidden="1" x14ac:dyDescent="0.35">
      <c r="A16590" t="s">
        <v>110205</v>
      </c>
      <c r="B16590" t="s">
        <v>110206</v>
      </c>
      <c r="C16590" t="s">
        <v>110210</v>
      </c>
      <c r="D16590">
        <v>680577164</v>
      </c>
      <c r="E16590" t="s">
        <v>110211</v>
      </c>
      <c r="F16590" t="s">
        <v>110212</v>
      </c>
      <c r="I16590" t="s">
        <v>110213</v>
      </c>
      <c r="J16590" t="s">
        <v>110214</v>
      </c>
      <c r="M16590" t="s">
        <v>112308</v>
      </c>
      <c r="N16590" t="s">
        <v>16314</v>
      </c>
      <c r="O16590" s="3" t="s">
        <v>110215</v>
      </c>
      <c r="P16590" t="s">
        <v>16314</v>
      </c>
      <c r="Q16590" t="s">
        <v>16314</v>
      </c>
      <c r="R16590" t="s">
        <v>110215</v>
      </c>
      <c r="S16590" s="4" t="str">
        <f t="shared" si="259"/>
        <v>1996</v>
      </c>
    </row>
    <row r="16591" spans="1:19" hidden="1" x14ac:dyDescent="0.35">
      <c r="A16591" t="s">
        <v>110211</v>
      </c>
      <c r="B16591" t="s">
        <v>110212</v>
      </c>
      <c r="C16591" t="s">
        <v>110216</v>
      </c>
      <c r="D16591" t="s">
        <v>110217</v>
      </c>
      <c r="E16591" t="s">
        <v>110218</v>
      </c>
      <c r="F16591" t="s">
        <v>110219</v>
      </c>
      <c r="I16591" t="s">
        <v>110220</v>
      </c>
      <c r="J16591" t="s">
        <v>110221</v>
      </c>
      <c r="M16591" t="s">
        <v>112308</v>
      </c>
      <c r="N16591" t="s">
        <v>16314</v>
      </c>
      <c r="O16591" s="3" t="s">
        <v>110222</v>
      </c>
      <c r="P16591" t="s">
        <v>16314</v>
      </c>
      <c r="Q16591" t="s">
        <v>16314</v>
      </c>
      <c r="R16591" t="s">
        <v>110222</v>
      </c>
      <c r="S16591" s="4" t="str">
        <f t="shared" si="259"/>
        <v>1996</v>
      </c>
    </row>
    <row r="16592" spans="1:19" hidden="1" x14ac:dyDescent="0.35">
      <c r="A16592" t="s">
        <v>110218</v>
      </c>
      <c r="B16592" t="s">
        <v>110219</v>
      </c>
      <c r="C16592" t="s">
        <v>110223</v>
      </c>
      <c r="D16592" t="s">
        <v>110224</v>
      </c>
      <c r="E16592" t="s">
        <v>110225</v>
      </c>
      <c r="F16592" t="s">
        <v>110226</v>
      </c>
      <c r="I16592" t="s">
        <v>110227</v>
      </c>
      <c r="J16592" t="s">
        <v>110228</v>
      </c>
      <c r="M16592" t="s">
        <v>112315</v>
      </c>
      <c r="N16592" t="s">
        <v>16314</v>
      </c>
      <c r="O16592" s="3" t="s">
        <v>110229</v>
      </c>
      <c r="P16592" t="s">
        <v>16314</v>
      </c>
      <c r="Q16592" t="s">
        <v>16314</v>
      </c>
      <c r="R16592" t="s">
        <v>110229</v>
      </c>
      <c r="S16592" s="4" t="str">
        <f t="shared" si="259"/>
        <v>1996</v>
      </c>
    </row>
    <row r="16593" spans="1:19" ht="29" hidden="1" x14ac:dyDescent="0.35">
      <c r="A16593" t="s">
        <v>110225</v>
      </c>
      <c r="B16593" t="s">
        <v>110226</v>
      </c>
      <c r="C16593" t="s">
        <v>110230</v>
      </c>
      <c r="D16593" t="s">
        <v>110231</v>
      </c>
      <c r="E16593" t="s">
        <v>110232</v>
      </c>
      <c r="F16593" t="s">
        <v>110233</v>
      </c>
      <c r="I16593" t="s">
        <v>110234</v>
      </c>
      <c r="J16593" t="s">
        <v>110235</v>
      </c>
      <c r="K16593" s="2" t="s">
        <v>97658</v>
      </c>
      <c r="M16593" t="s">
        <v>16314</v>
      </c>
      <c r="N16593" t="s">
        <v>16314</v>
      </c>
      <c r="O16593" s="3" t="s">
        <v>110236</v>
      </c>
      <c r="P16593" t="s">
        <v>16314</v>
      </c>
      <c r="Q16593" t="s">
        <v>16314</v>
      </c>
      <c r="R16593" t="s">
        <v>110236</v>
      </c>
      <c r="S16593" s="4" t="str">
        <f t="shared" si="259"/>
        <v>1996</v>
      </c>
    </row>
    <row r="16594" spans="1:19" hidden="1" x14ac:dyDescent="0.35">
      <c r="A16594" t="s">
        <v>110232</v>
      </c>
      <c r="B16594" t="s">
        <v>110233</v>
      </c>
      <c r="C16594" t="s">
        <v>110237</v>
      </c>
      <c r="D16594" t="s">
        <v>110238</v>
      </c>
      <c r="E16594" t="s">
        <v>110239</v>
      </c>
      <c r="F16594" t="s">
        <v>110240</v>
      </c>
      <c r="I16594" t="s">
        <v>110241</v>
      </c>
      <c r="J16594" t="s">
        <v>110242</v>
      </c>
      <c r="M16594" t="s">
        <v>112308</v>
      </c>
      <c r="N16594" t="s">
        <v>16314</v>
      </c>
      <c r="O16594" s="3" t="s">
        <v>110243</v>
      </c>
      <c r="P16594" t="s">
        <v>16314</v>
      </c>
      <c r="Q16594" t="s">
        <v>16314</v>
      </c>
      <c r="R16594" t="s">
        <v>110243</v>
      </c>
      <c r="S16594" s="4" t="str">
        <f t="shared" si="259"/>
        <v>1996</v>
      </c>
    </row>
    <row r="16595" spans="1:19" hidden="1" x14ac:dyDescent="0.35">
      <c r="A16595" t="s">
        <v>110239</v>
      </c>
      <c r="B16595" t="s">
        <v>110240</v>
      </c>
      <c r="C16595" t="s">
        <v>110244</v>
      </c>
      <c r="D16595" t="s">
        <v>110245</v>
      </c>
      <c r="E16595" t="s">
        <v>110246</v>
      </c>
      <c r="F16595" t="s">
        <v>110247</v>
      </c>
      <c r="I16595" t="s">
        <v>110248</v>
      </c>
      <c r="J16595" t="s">
        <v>110249</v>
      </c>
      <c r="M16595" t="s">
        <v>112305</v>
      </c>
      <c r="N16595" t="s">
        <v>16314</v>
      </c>
      <c r="O16595" s="3" t="s">
        <v>110250</v>
      </c>
      <c r="P16595" t="s">
        <v>16314</v>
      </c>
      <c r="Q16595" t="s">
        <v>16314</v>
      </c>
      <c r="R16595" t="s">
        <v>110250</v>
      </c>
      <c r="S16595" s="4" t="str">
        <f t="shared" si="259"/>
        <v>1996</v>
      </c>
    </row>
    <row r="16596" spans="1:19" hidden="1" x14ac:dyDescent="0.35">
      <c r="A16596" t="s">
        <v>110246</v>
      </c>
      <c r="B16596" t="s">
        <v>110247</v>
      </c>
      <c r="C16596" t="s">
        <v>110251</v>
      </c>
      <c r="D16596" t="s">
        <v>110252</v>
      </c>
      <c r="E16596" t="s">
        <v>110253</v>
      </c>
      <c r="F16596" t="s">
        <v>110254</v>
      </c>
      <c r="I16596" t="s">
        <v>110255</v>
      </c>
      <c r="J16596" t="s">
        <v>110256</v>
      </c>
      <c r="M16596" t="s">
        <v>16314</v>
      </c>
      <c r="N16596" t="s">
        <v>16314</v>
      </c>
      <c r="O16596" s="3" t="s">
        <v>110257</v>
      </c>
      <c r="P16596" t="s">
        <v>16314</v>
      </c>
      <c r="Q16596" t="s">
        <v>16314</v>
      </c>
      <c r="R16596" t="s">
        <v>110257</v>
      </c>
      <c r="S16596" s="4" t="str">
        <f t="shared" si="259"/>
        <v>1996</v>
      </c>
    </row>
    <row r="16597" spans="1:19" hidden="1" x14ac:dyDescent="0.35">
      <c r="A16597" t="s">
        <v>110253</v>
      </c>
      <c r="B16597" t="s">
        <v>110254</v>
      </c>
      <c r="C16597" t="s">
        <v>110258</v>
      </c>
      <c r="D16597" t="s">
        <v>110259</v>
      </c>
      <c r="E16597" t="s">
        <v>110260</v>
      </c>
      <c r="F16597" t="s">
        <v>110261</v>
      </c>
      <c r="I16597" t="s">
        <v>110262</v>
      </c>
      <c r="J16597" t="s">
        <v>110263</v>
      </c>
      <c r="M16597" t="s">
        <v>112297</v>
      </c>
      <c r="N16597" t="s">
        <v>16314</v>
      </c>
      <c r="O16597" s="3" t="s">
        <v>110264</v>
      </c>
      <c r="P16597" t="s">
        <v>16314</v>
      </c>
      <c r="Q16597" t="s">
        <v>16314</v>
      </c>
      <c r="R16597" t="s">
        <v>110264</v>
      </c>
      <c r="S16597" s="4" t="str">
        <f t="shared" si="259"/>
        <v>1996</v>
      </c>
    </row>
    <row r="16598" spans="1:19" hidden="1" x14ac:dyDescent="0.35">
      <c r="A16598" t="s">
        <v>110260</v>
      </c>
      <c r="B16598" t="s">
        <v>110261</v>
      </c>
      <c r="C16598" t="s">
        <v>110265</v>
      </c>
      <c r="D16598" t="s">
        <v>110266</v>
      </c>
      <c r="E16598" t="s">
        <v>110267</v>
      </c>
      <c r="F16598" t="s">
        <v>110268</v>
      </c>
      <c r="I16598" t="s">
        <v>110269</v>
      </c>
      <c r="J16598" t="s">
        <v>87776</v>
      </c>
      <c r="M16598" t="s">
        <v>112323</v>
      </c>
      <c r="N16598" t="s">
        <v>16314</v>
      </c>
      <c r="O16598" s="3" t="s">
        <v>110270</v>
      </c>
      <c r="P16598" t="s">
        <v>16314</v>
      </c>
      <c r="Q16598" t="s">
        <v>16314</v>
      </c>
      <c r="R16598" t="s">
        <v>110270</v>
      </c>
      <c r="S16598" s="4" t="str">
        <f t="shared" si="259"/>
        <v>1996</v>
      </c>
    </row>
    <row r="16599" spans="1:19" hidden="1" x14ac:dyDescent="0.35">
      <c r="A16599" t="s">
        <v>110267</v>
      </c>
      <c r="B16599" t="s">
        <v>110268</v>
      </c>
      <c r="C16599" t="s">
        <v>110271</v>
      </c>
      <c r="D16599" t="s">
        <v>110272</v>
      </c>
      <c r="E16599" t="s">
        <v>110273</v>
      </c>
      <c r="F16599" t="s">
        <v>110274</v>
      </c>
      <c r="I16599" t="s">
        <v>110275</v>
      </c>
      <c r="J16599" t="s">
        <v>110276</v>
      </c>
      <c r="M16599" t="s">
        <v>112297</v>
      </c>
      <c r="N16599" t="s">
        <v>16314</v>
      </c>
      <c r="O16599" s="3" t="s">
        <v>110277</v>
      </c>
      <c r="P16599" t="s">
        <v>16314</v>
      </c>
      <c r="Q16599" t="s">
        <v>16314</v>
      </c>
      <c r="R16599" t="s">
        <v>110277</v>
      </c>
      <c r="S16599" s="4" t="str">
        <f t="shared" si="259"/>
        <v>1996</v>
      </c>
    </row>
    <row r="16600" spans="1:19" hidden="1" x14ac:dyDescent="0.35">
      <c r="A16600" t="s">
        <v>110273</v>
      </c>
      <c r="B16600" t="s">
        <v>110274</v>
      </c>
      <c r="C16600" t="s">
        <v>110278</v>
      </c>
      <c r="D16600" t="s">
        <v>110279</v>
      </c>
      <c r="E16600" t="s">
        <v>110280</v>
      </c>
      <c r="F16600" t="s">
        <v>110281</v>
      </c>
      <c r="I16600" t="s">
        <v>110282</v>
      </c>
      <c r="J16600" t="s">
        <v>110283</v>
      </c>
      <c r="M16600" t="s">
        <v>112308</v>
      </c>
      <c r="N16600" t="s">
        <v>16314</v>
      </c>
      <c r="O16600" s="3" t="s">
        <v>110284</v>
      </c>
      <c r="P16600" t="s">
        <v>16314</v>
      </c>
      <c r="Q16600" t="s">
        <v>16314</v>
      </c>
      <c r="R16600" t="s">
        <v>110284</v>
      </c>
      <c r="S16600" s="4" t="str">
        <f t="shared" si="259"/>
        <v>1996</v>
      </c>
    </row>
    <row r="16601" spans="1:19" hidden="1" x14ac:dyDescent="0.35">
      <c r="A16601" t="s">
        <v>110280</v>
      </c>
      <c r="B16601" t="s">
        <v>110281</v>
      </c>
      <c r="C16601" t="s">
        <v>110285</v>
      </c>
      <c r="D16601" t="s">
        <v>110286</v>
      </c>
      <c r="E16601" t="s">
        <v>110287</v>
      </c>
      <c r="F16601" t="s">
        <v>110288</v>
      </c>
      <c r="I16601" t="s">
        <v>110289</v>
      </c>
      <c r="J16601" t="s">
        <v>110290</v>
      </c>
      <c r="M16601" t="s">
        <v>112323</v>
      </c>
      <c r="N16601" t="s">
        <v>16314</v>
      </c>
      <c r="O16601" s="3" t="s">
        <v>110291</v>
      </c>
      <c r="P16601" t="s">
        <v>16314</v>
      </c>
      <c r="Q16601" t="s">
        <v>16314</v>
      </c>
      <c r="R16601" t="s">
        <v>110291</v>
      </c>
      <c r="S16601" s="4" t="str">
        <f t="shared" si="259"/>
        <v>1996</v>
      </c>
    </row>
    <row r="16602" spans="1:19" hidden="1" x14ac:dyDescent="0.35">
      <c r="A16602" t="s">
        <v>110287</v>
      </c>
      <c r="B16602" t="s">
        <v>110288</v>
      </c>
      <c r="C16602" t="s">
        <v>110292</v>
      </c>
      <c r="D16602" t="s">
        <v>110293</v>
      </c>
      <c r="E16602" t="s">
        <v>110294</v>
      </c>
      <c r="F16602" t="s">
        <v>110295</v>
      </c>
      <c r="I16602" t="s">
        <v>110296</v>
      </c>
      <c r="J16602" t="s">
        <v>110297</v>
      </c>
      <c r="M16602" t="s">
        <v>112314</v>
      </c>
      <c r="N16602" t="s">
        <v>16314</v>
      </c>
      <c r="O16602" s="3" t="s">
        <v>110298</v>
      </c>
      <c r="P16602" t="s">
        <v>16314</v>
      </c>
      <c r="Q16602" t="s">
        <v>16314</v>
      </c>
      <c r="R16602" t="s">
        <v>110298</v>
      </c>
      <c r="S16602" s="4" t="str">
        <f t="shared" si="259"/>
        <v>1996</v>
      </c>
    </row>
    <row r="16603" spans="1:19" hidden="1" x14ac:dyDescent="0.35">
      <c r="A16603" t="s">
        <v>110294</v>
      </c>
      <c r="B16603" t="s">
        <v>110295</v>
      </c>
      <c r="C16603" t="s">
        <v>110299</v>
      </c>
      <c r="D16603" t="s">
        <v>110300</v>
      </c>
      <c r="E16603" t="s">
        <v>110301</v>
      </c>
      <c r="F16603" t="s">
        <v>110302</v>
      </c>
      <c r="I16603" t="s">
        <v>110303</v>
      </c>
      <c r="J16603" t="s">
        <v>110304</v>
      </c>
      <c r="M16603" t="s">
        <v>112323</v>
      </c>
      <c r="N16603" t="s">
        <v>16314</v>
      </c>
      <c r="O16603" s="3" t="s">
        <v>110305</v>
      </c>
      <c r="P16603" t="s">
        <v>16314</v>
      </c>
      <c r="Q16603" t="s">
        <v>16314</v>
      </c>
      <c r="R16603" t="s">
        <v>110305</v>
      </c>
      <c r="S16603" s="4" t="str">
        <f t="shared" si="259"/>
        <v>1996</v>
      </c>
    </row>
    <row r="16604" spans="1:19" hidden="1" x14ac:dyDescent="0.35">
      <c r="A16604" t="s">
        <v>110301</v>
      </c>
      <c r="B16604" t="s">
        <v>110302</v>
      </c>
      <c r="C16604" t="s">
        <v>110306</v>
      </c>
      <c r="D16604" t="s">
        <v>110307</v>
      </c>
      <c r="E16604" t="s">
        <v>110308</v>
      </c>
      <c r="F16604" t="s">
        <v>110309</v>
      </c>
      <c r="I16604" t="s">
        <v>110310</v>
      </c>
      <c r="J16604" t="s">
        <v>110311</v>
      </c>
      <c r="M16604" t="s">
        <v>112308</v>
      </c>
      <c r="N16604" t="s">
        <v>16314</v>
      </c>
      <c r="O16604" s="3" t="s">
        <v>110312</v>
      </c>
      <c r="P16604" t="s">
        <v>16314</v>
      </c>
      <c r="Q16604" t="s">
        <v>16314</v>
      </c>
      <c r="R16604" t="s">
        <v>110312</v>
      </c>
      <c r="S16604" s="4" t="str">
        <f t="shared" si="259"/>
        <v>1996</v>
      </c>
    </row>
    <row r="16605" spans="1:19" hidden="1" x14ac:dyDescent="0.35">
      <c r="A16605" t="s">
        <v>110308</v>
      </c>
      <c r="B16605" t="s">
        <v>110309</v>
      </c>
      <c r="C16605" t="s">
        <v>110313</v>
      </c>
      <c r="D16605" t="s">
        <v>110314</v>
      </c>
      <c r="E16605" t="s">
        <v>110315</v>
      </c>
      <c r="F16605" t="s">
        <v>110316</v>
      </c>
      <c r="I16605" t="s">
        <v>512</v>
      </c>
      <c r="J16605" t="s">
        <v>512</v>
      </c>
      <c r="M16605" t="s">
        <v>112297</v>
      </c>
      <c r="N16605" t="s">
        <v>16314</v>
      </c>
      <c r="O16605" s="3" t="s">
        <v>110317</v>
      </c>
      <c r="P16605" t="s">
        <v>16314</v>
      </c>
      <c r="Q16605" t="s">
        <v>16314</v>
      </c>
      <c r="R16605" t="s">
        <v>110317</v>
      </c>
      <c r="S16605" s="4" t="str">
        <f t="shared" si="259"/>
        <v>1996</v>
      </c>
    </row>
    <row r="16606" spans="1:19" hidden="1" x14ac:dyDescent="0.35">
      <c r="A16606" t="s">
        <v>110315</v>
      </c>
      <c r="B16606" t="s">
        <v>110316</v>
      </c>
      <c r="C16606" t="s">
        <v>110318</v>
      </c>
      <c r="D16606" t="s">
        <v>110319</v>
      </c>
      <c r="E16606" t="s">
        <v>110320</v>
      </c>
      <c r="F16606" t="s">
        <v>110321</v>
      </c>
      <c r="I16606" t="s">
        <v>110322</v>
      </c>
      <c r="J16606" t="s">
        <v>110323</v>
      </c>
      <c r="M16606" t="s">
        <v>112297</v>
      </c>
      <c r="N16606" t="s">
        <v>16314</v>
      </c>
      <c r="O16606" s="3" t="s">
        <v>110324</v>
      </c>
      <c r="P16606" t="s">
        <v>16314</v>
      </c>
      <c r="Q16606" t="s">
        <v>16314</v>
      </c>
      <c r="R16606" t="s">
        <v>110324</v>
      </c>
      <c r="S16606" s="4" t="str">
        <f t="shared" si="259"/>
        <v>1996</v>
      </c>
    </row>
    <row r="16607" spans="1:19" hidden="1" x14ac:dyDescent="0.35">
      <c r="A16607" t="s">
        <v>110320</v>
      </c>
      <c r="B16607" t="s">
        <v>110321</v>
      </c>
      <c r="C16607" t="s">
        <v>110325</v>
      </c>
      <c r="D16607" t="s">
        <v>110326</v>
      </c>
      <c r="E16607" t="s">
        <v>110327</v>
      </c>
      <c r="F16607" t="s">
        <v>110328</v>
      </c>
      <c r="I16607" t="s">
        <v>110329</v>
      </c>
      <c r="J16607" t="s">
        <v>110330</v>
      </c>
      <c r="M16607" t="s">
        <v>112314</v>
      </c>
      <c r="N16607" t="s">
        <v>16314</v>
      </c>
      <c r="O16607" s="3" t="s">
        <v>110331</v>
      </c>
      <c r="P16607" t="s">
        <v>16314</v>
      </c>
      <c r="Q16607" t="s">
        <v>16314</v>
      </c>
      <c r="R16607" t="s">
        <v>110331</v>
      </c>
      <c r="S16607" s="4" t="str">
        <f t="shared" si="259"/>
        <v>1996</v>
      </c>
    </row>
    <row r="16608" spans="1:19" hidden="1" x14ac:dyDescent="0.35">
      <c r="A16608" t="s">
        <v>110327</v>
      </c>
      <c r="B16608" t="s">
        <v>110328</v>
      </c>
      <c r="C16608" t="s">
        <v>110332</v>
      </c>
      <c r="D16608" t="s">
        <v>110333</v>
      </c>
      <c r="E16608" t="s">
        <v>110334</v>
      </c>
      <c r="F16608" t="s">
        <v>110335</v>
      </c>
      <c r="I16608" t="s">
        <v>110336</v>
      </c>
      <c r="J16608" t="s">
        <v>110337</v>
      </c>
      <c r="M16608" t="s">
        <v>112314</v>
      </c>
      <c r="N16608" t="s">
        <v>16314</v>
      </c>
      <c r="O16608" s="3" t="s">
        <v>110338</v>
      </c>
      <c r="P16608" t="s">
        <v>16314</v>
      </c>
      <c r="Q16608" t="s">
        <v>16314</v>
      </c>
      <c r="R16608" t="s">
        <v>110338</v>
      </c>
      <c r="S16608" s="4" t="str">
        <f t="shared" si="259"/>
        <v>1996</v>
      </c>
    </row>
    <row r="16609" spans="1:19" hidden="1" x14ac:dyDescent="0.35">
      <c r="A16609" t="s">
        <v>110334</v>
      </c>
      <c r="B16609" t="s">
        <v>110335</v>
      </c>
      <c r="C16609" s="1" t="s">
        <v>110339</v>
      </c>
      <c r="D16609" s="1" t="s">
        <v>110340</v>
      </c>
      <c r="E16609" t="s">
        <v>110341</v>
      </c>
      <c r="F16609" t="s">
        <v>110342</v>
      </c>
      <c r="I16609" t="s">
        <v>110343</v>
      </c>
      <c r="J16609" t="s">
        <v>110344</v>
      </c>
      <c r="M16609" t="s">
        <v>112314</v>
      </c>
      <c r="N16609" t="s">
        <v>16314</v>
      </c>
      <c r="O16609" s="3" t="s">
        <v>110345</v>
      </c>
      <c r="P16609" t="s">
        <v>16314</v>
      </c>
      <c r="Q16609" t="s">
        <v>16314</v>
      </c>
      <c r="R16609" t="s">
        <v>110345</v>
      </c>
      <c r="S16609" s="4" t="str">
        <f t="shared" si="259"/>
        <v>1996</v>
      </c>
    </row>
    <row r="16610" spans="1:19" hidden="1" x14ac:dyDescent="0.35">
      <c r="A16610" t="s">
        <v>110341</v>
      </c>
      <c r="B16610" t="s">
        <v>110342</v>
      </c>
      <c r="C16610" t="s">
        <v>110346</v>
      </c>
      <c r="D16610" t="s">
        <v>110347</v>
      </c>
      <c r="E16610" t="s">
        <v>110348</v>
      </c>
      <c r="F16610" t="s">
        <v>110349</v>
      </c>
      <c r="I16610" t="s">
        <v>110350</v>
      </c>
      <c r="J16610" t="s">
        <v>110351</v>
      </c>
      <c r="M16610" t="s">
        <v>112297</v>
      </c>
      <c r="N16610" t="s">
        <v>16314</v>
      </c>
      <c r="O16610" s="3" t="s">
        <v>110352</v>
      </c>
      <c r="P16610" t="s">
        <v>16314</v>
      </c>
      <c r="Q16610" t="s">
        <v>16314</v>
      </c>
      <c r="R16610" t="s">
        <v>110352</v>
      </c>
      <c r="S16610" s="4" t="str">
        <f t="shared" si="259"/>
        <v>1996</v>
      </c>
    </row>
    <row r="16611" spans="1:19" hidden="1" x14ac:dyDescent="0.35">
      <c r="A16611" t="s">
        <v>110348</v>
      </c>
      <c r="B16611" t="s">
        <v>110349</v>
      </c>
      <c r="C16611" t="s">
        <v>110353</v>
      </c>
      <c r="D16611" t="s">
        <v>110354</v>
      </c>
      <c r="E16611" s="1" t="s">
        <v>110355</v>
      </c>
      <c r="F16611" s="1" t="s">
        <v>110356</v>
      </c>
      <c r="I16611" t="s">
        <v>110357</v>
      </c>
      <c r="J16611" t="s">
        <v>110358</v>
      </c>
      <c r="M16611" t="s">
        <v>112305</v>
      </c>
      <c r="N16611" t="s">
        <v>16314</v>
      </c>
      <c r="O16611" s="3" t="s">
        <v>110359</v>
      </c>
      <c r="P16611" t="s">
        <v>16314</v>
      </c>
      <c r="Q16611" t="s">
        <v>16314</v>
      </c>
      <c r="R16611" t="s">
        <v>110359</v>
      </c>
      <c r="S16611" s="4" t="str">
        <f t="shared" si="259"/>
        <v>1996</v>
      </c>
    </row>
    <row r="16612" spans="1:19" ht="29" hidden="1" x14ac:dyDescent="0.35">
      <c r="A16612" s="1" t="s">
        <v>110355</v>
      </c>
      <c r="B16612" s="1" t="s">
        <v>110356</v>
      </c>
      <c r="C16612" t="s">
        <v>110360</v>
      </c>
      <c r="D16612" t="s">
        <v>110361</v>
      </c>
      <c r="E16612" t="s">
        <v>110362</v>
      </c>
      <c r="F16612" t="s">
        <v>110363</v>
      </c>
      <c r="I16612" t="s">
        <v>110364</v>
      </c>
      <c r="J16612" t="s">
        <v>28707</v>
      </c>
      <c r="K16612" s="2" t="s">
        <v>78795</v>
      </c>
      <c r="M16612" t="s">
        <v>16314</v>
      </c>
      <c r="N16612" t="s">
        <v>16314</v>
      </c>
      <c r="O16612" s="3" t="s">
        <v>110365</v>
      </c>
      <c r="P16612" t="s">
        <v>16314</v>
      </c>
      <c r="Q16612" t="s">
        <v>16314</v>
      </c>
      <c r="R16612" t="s">
        <v>110365</v>
      </c>
      <c r="S16612" s="4" t="str">
        <f t="shared" si="259"/>
        <v>1996</v>
      </c>
    </row>
    <row r="16613" spans="1:19" hidden="1" x14ac:dyDescent="0.35">
      <c r="A16613" t="s">
        <v>110362</v>
      </c>
      <c r="B16613" t="s">
        <v>110363</v>
      </c>
      <c r="C16613" t="s">
        <v>110366</v>
      </c>
      <c r="D16613" t="s">
        <v>110367</v>
      </c>
      <c r="E16613" t="s">
        <v>110368</v>
      </c>
      <c r="F16613" t="s">
        <v>110369</v>
      </c>
      <c r="I16613" t="s">
        <v>110370</v>
      </c>
      <c r="J16613" t="s">
        <v>110371</v>
      </c>
      <c r="M16613" t="s">
        <v>112315</v>
      </c>
      <c r="N16613" t="s">
        <v>16314</v>
      </c>
      <c r="O16613" s="3" t="s">
        <v>110372</v>
      </c>
      <c r="P16613" t="s">
        <v>16314</v>
      </c>
      <c r="Q16613" t="s">
        <v>16314</v>
      </c>
      <c r="R16613" t="s">
        <v>110372</v>
      </c>
      <c r="S16613" s="4" t="str">
        <f t="shared" si="259"/>
        <v>1996</v>
      </c>
    </row>
    <row r="16614" spans="1:19" hidden="1" x14ac:dyDescent="0.35">
      <c r="A16614" t="s">
        <v>110368</v>
      </c>
      <c r="B16614" t="s">
        <v>110369</v>
      </c>
      <c r="C16614" t="s">
        <v>110373</v>
      </c>
      <c r="D16614" t="s">
        <v>110374</v>
      </c>
      <c r="E16614" t="s">
        <v>110375</v>
      </c>
      <c r="F16614" t="s">
        <v>110376</v>
      </c>
      <c r="I16614" t="s">
        <v>110377</v>
      </c>
      <c r="J16614" t="s">
        <v>110378</v>
      </c>
      <c r="M16614" t="s">
        <v>112315</v>
      </c>
      <c r="N16614" t="s">
        <v>16314</v>
      </c>
      <c r="O16614" s="3" t="s">
        <v>110379</v>
      </c>
      <c r="P16614" t="s">
        <v>16314</v>
      </c>
      <c r="Q16614" t="s">
        <v>16314</v>
      </c>
      <c r="R16614" t="s">
        <v>110379</v>
      </c>
      <c r="S16614" s="4" t="str">
        <f t="shared" si="259"/>
        <v>1996</v>
      </c>
    </row>
    <row r="16615" spans="1:19" ht="29" hidden="1" x14ac:dyDescent="0.35">
      <c r="A16615" t="s">
        <v>110375</v>
      </c>
      <c r="B16615" t="s">
        <v>110376</v>
      </c>
      <c r="C16615" t="s">
        <v>110380</v>
      </c>
      <c r="D16615" t="s">
        <v>110381</v>
      </c>
      <c r="E16615" t="s">
        <v>110382</v>
      </c>
      <c r="F16615" t="s">
        <v>110383</v>
      </c>
      <c r="I16615" t="s">
        <v>110384</v>
      </c>
      <c r="J16615" t="s">
        <v>110385</v>
      </c>
      <c r="K16615" s="2" t="s">
        <v>78795</v>
      </c>
      <c r="M16615" t="s">
        <v>16314</v>
      </c>
      <c r="N16615" t="s">
        <v>16314</v>
      </c>
      <c r="O16615" s="3" t="s">
        <v>110386</v>
      </c>
      <c r="P16615" t="s">
        <v>16314</v>
      </c>
      <c r="Q16615" t="s">
        <v>16314</v>
      </c>
      <c r="R16615" t="s">
        <v>110386</v>
      </c>
      <c r="S16615" s="4" t="str">
        <f t="shared" si="259"/>
        <v>1996</v>
      </c>
    </row>
    <row r="16616" spans="1:19" hidden="1" x14ac:dyDescent="0.35">
      <c r="A16616" t="s">
        <v>110382</v>
      </c>
      <c r="B16616" t="s">
        <v>110383</v>
      </c>
      <c r="C16616" t="s">
        <v>110387</v>
      </c>
      <c r="D16616" t="s">
        <v>110388</v>
      </c>
      <c r="E16616" t="s">
        <v>110389</v>
      </c>
      <c r="F16616" t="s">
        <v>110390</v>
      </c>
      <c r="I16616" t="s">
        <v>110391</v>
      </c>
      <c r="J16616" t="s">
        <v>97481</v>
      </c>
      <c r="M16616" t="s">
        <v>112323</v>
      </c>
      <c r="N16616" t="s">
        <v>16314</v>
      </c>
      <c r="O16616" s="3" t="s">
        <v>110392</v>
      </c>
      <c r="P16616" t="s">
        <v>16314</v>
      </c>
      <c r="Q16616" t="s">
        <v>16314</v>
      </c>
      <c r="R16616" t="s">
        <v>110392</v>
      </c>
      <c r="S16616" s="4" t="str">
        <f t="shared" si="259"/>
        <v>1996</v>
      </c>
    </row>
    <row r="16617" spans="1:19" hidden="1" x14ac:dyDescent="0.35">
      <c r="A16617" t="s">
        <v>110389</v>
      </c>
      <c r="B16617" t="s">
        <v>110390</v>
      </c>
      <c r="C16617" t="s">
        <v>110393</v>
      </c>
      <c r="D16617" t="s">
        <v>110394</v>
      </c>
      <c r="E16617" t="s">
        <v>110395</v>
      </c>
      <c r="F16617" t="s">
        <v>110396</v>
      </c>
      <c r="I16617" t="s">
        <v>110397</v>
      </c>
      <c r="J16617" t="s">
        <v>110398</v>
      </c>
      <c r="M16617" t="s">
        <v>16314</v>
      </c>
      <c r="N16617" t="s">
        <v>16314</v>
      </c>
      <c r="O16617" s="3" t="s">
        <v>110399</v>
      </c>
      <c r="P16617" t="s">
        <v>16314</v>
      </c>
      <c r="Q16617" t="s">
        <v>16314</v>
      </c>
      <c r="R16617" t="s">
        <v>110399</v>
      </c>
      <c r="S16617" s="4" t="str">
        <f t="shared" si="259"/>
        <v>1996</v>
      </c>
    </row>
    <row r="16618" spans="1:19" hidden="1" x14ac:dyDescent="0.35">
      <c r="A16618" t="s">
        <v>110395</v>
      </c>
      <c r="B16618" t="s">
        <v>110396</v>
      </c>
      <c r="C16618" t="s">
        <v>110400</v>
      </c>
      <c r="D16618" t="s">
        <v>110401</v>
      </c>
      <c r="E16618" t="s">
        <v>110402</v>
      </c>
      <c r="F16618" t="s">
        <v>110403</v>
      </c>
      <c r="I16618" t="s">
        <v>110391</v>
      </c>
      <c r="J16618" t="s">
        <v>97481</v>
      </c>
      <c r="M16618" t="s">
        <v>112323</v>
      </c>
      <c r="N16618" t="s">
        <v>16314</v>
      </c>
      <c r="O16618" s="3" t="s">
        <v>110404</v>
      </c>
      <c r="P16618" t="s">
        <v>16314</v>
      </c>
      <c r="Q16618" t="s">
        <v>16314</v>
      </c>
      <c r="R16618" t="s">
        <v>110404</v>
      </c>
      <c r="S16618" s="4" t="str">
        <f t="shared" si="259"/>
        <v>1996</v>
      </c>
    </row>
    <row r="16619" spans="1:19" hidden="1" x14ac:dyDescent="0.35">
      <c r="A16619" t="s">
        <v>110402</v>
      </c>
      <c r="B16619" t="s">
        <v>110403</v>
      </c>
      <c r="C16619" t="s">
        <v>110405</v>
      </c>
      <c r="D16619" t="s">
        <v>110406</v>
      </c>
      <c r="E16619" t="s">
        <v>110407</v>
      </c>
      <c r="F16619" t="s">
        <v>110408</v>
      </c>
      <c r="I16619" t="s">
        <v>110409</v>
      </c>
      <c r="J16619" t="s">
        <v>110410</v>
      </c>
      <c r="M16619" t="s">
        <v>112297</v>
      </c>
      <c r="N16619" t="s">
        <v>16314</v>
      </c>
      <c r="O16619" s="3" t="s">
        <v>110411</v>
      </c>
      <c r="P16619" t="s">
        <v>16314</v>
      </c>
      <c r="Q16619" t="s">
        <v>16314</v>
      </c>
      <c r="R16619" t="s">
        <v>110411</v>
      </c>
      <c r="S16619" s="4" t="str">
        <f t="shared" si="259"/>
        <v>1996</v>
      </c>
    </row>
    <row r="16620" spans="1:19" hidden="1" x14ac:dyDescent="0.35">
      <c r="A16620" t="s">
        <v>110407</v>
      </c>
      <c r="B16620" t="s">
        <v>110408</v>
      </c>
      <c r="C16620" t="s">
        <v>110412</v>
      </c>
      <c r="D16620" t="s">
        <v>110413</v>
      </c>
      <c r="E16620" t="s">
        <v>110414</v>
      </c>
      <c r="F16620" t="s">
        <v>110415</v>
      </c>
      <c r="I16620" t="s">
        <v>512</v>
      </c>
      <c r="J16620" t="s">
        <v>512</v>
      </c>
      <c r="M16620" t="s">
        <v>112297</v>
      </c>
      <c r="N16620" t="s">
        <v>16314</v>
      </c>
      <c r="O16620" s="3" t="s">
        <v>110416</v>
      </c>
      <c r="P16620" t="s">
        <v>16314</v>
      </c>
      <c r="Q16620" t="s">
        <v>16314</v>
      </c>
      <c r="R16620" t="s">
        <v>110416</v>
      </c>
      <c r="S16620" s="4" t="str">
        <f t="shared" si="259"/>
        <v>1996</v>
      </c>
    </row>
    <row r="16621" spans="1:19" hidden="1" x14ac:dyDescent="0.35">
      <c r="A16621" t="s">
        <v>110414</v>
      </c>
      <c r="B16621" t="s">
        <v>110415</v>
      </c>
      <c r="C16621" t="s">
        <v>110417</v>
      </c>
      <c r="D16621" t="s">
        <v>110418</v>
      </c>
      <c r="E16621" t="s">
        <v>110419</v>
      </c>
      <c r="F16621" t="s">
        <v>110420</v>
      </c>
      <c r="I16621" t="s">
        <v>110421</v>
      </c>
      <c r="J16621" t="s">
        <v>87776</v>
      </c>
      <c r="M16621" t="s">
        <v>112323</v>
      </c>
      <c r="N16621" t="s">
        <v>16314</v>
      </c>
      <c r="O16621" s="3" t="s">
        <v>110422</v>
      </c>
      <c r="P16621" t="s">
        <v>16314</v>
      </c>
      <c r="Q16621" t="s">
        <v>16314</v>
      </c>
      <c r="R16621" t="s">
        <v>110422</v>
      </c>
      <c r="S16621" s="4" t="str">
        <f t="shared" si="259"/>
        <v>1996</v>
      </c>
    </row>
    <row r="16622" spans="1:19" hidden="1" x14ac:dyDescent="0.35">
      <c r="A16622" t="s">
        <v>110419</v>
      </c>
      <c r="B16622" t="s">
        <v>110420</v>
      </c>
      <c r="C16622" t="s">
        <v>110423</v>
      </c>
      <c r="D16622" t="s">
        <v>110424</v>
      </c>
      <c r="E16622" t="s">
        <v>110425</v>
      </c>
      <c r="F16622" t="s">
        <v>110426</v>
      </c>
      <c r="I16622" t="s">
        <v>110427</v>
      </c>
      <c r="J16622" t="s">
        <v>110428</v>
      </c>
      <c r="M16622" t="s">
        <v>112323</v>
      </c>
      <c r="N16622" t="s">
        <v>16314</v>
      </c>
      <c r="O16622" s="3" t="s">
        <v>110429</v>
      </c>
      <c r="P16622" t="s">
        <v>16314</v>
      </c>
      <c r="Q16622" t="s">
        <v>16314</v>
      </c>
      <c r="R16622" t="s">
        <v>110429</v>
      </c>
      <c r="S16622" s="4" t="str">
        <f t="shared" si="259"/>
        <v>1996</v>
      </c>
    </row>
    <row r="16623" spans="1:19" ht="29" hidden="1" x14ac:dyDescent="0.35">
      <c r="A16623" t="s">
        <v>110425</v>
      </c>
      <c r="B16623" t="s">
        <v>110426</v>
      </c>
      <c r="C16623" t="s">
        <v>110430</v>
      </c>
      <c r="D16623">
        <v>164105386</v>
      </c>
      <c r="E16623" t="s">
        <v>110431</v>
      </c>
      <c r="F16623" t="s">
        <v>110432</v>
      </c>
      <c r="I16623" t="s">
        <v>110433</v>
      </c>
      <c r="J16623" t="s">
        <v>110434</v>
      </c>
      <c r="K16623" s="2" t="s">
        <v>78795</v>
      </c>
      <c r="M16623" t="s">
        <v>16314</v>
      </c>
      <c r="N16623" t="s">
        <v>16314</v>
      </c>
      <c r="O16623" s="3" t="s">
        <v>110435</v>
      </c>
      <c r="P16623" t="s">
        <v>16314</v>
      </c>
      <c r="Q16623" t="s">
        <v>16314</v>
      </c>
      <c r="R16623" t="s">
        <v>110435</v>
      </c>
      <c r="S16623" s="4" t="str">
        <f t="shared" si="259"/>
        <v>1996</v>
      </c>
    </row>
    <row r="16624" spans="1:19" hidden="1" x14ac:dyDescent="0.35">
      <c r="A16624" t="s">
        <v>110431</v>
      </c>
      <c r="B16624" t="s">
        <v>110432</v>
      </c>
      <c r="C16624" t="s">
        <v>110436</v>
      </c>
      <c r="D16624" t="s">
        <v>110437</v>
      </c>
      <c r="E16624" t="s">
        <v>110438</v>
      </c>
      <c r="F16624" t="s">
        <v>110439</v>
      </c>
      <c r="I16624" t="s">
        <v>110440</v>
      </c>
      <c r="J16624" t="s">
        <v>110441</v>
      </c>
      <c r="M16624" t="s">
        <v>112308</v>
      </c>
      <c r="N16624" t="s">
        <v>16314</v>
      </c>
      <c r="O16624" s="3" t="s">
        <v>110442</v>
      </c>
      <c r="P16624" t="s">
        <v>16314</v>
      </c>
      <c r="Q16624" t="s">
        <v>16314</v>
      </c>
      <c r="R16624" t="s">
        <v>110442</v>
      </c>
      <c r="S16624" s="4" t="str">
        <f t="shared" si="259"/>
        <v>1996</v>
      </c>
    </row>
    <row r="16625" spans="1:19" hidden="1" x14ac:dyDescent="0.35">
      <c r="A16625" t="s">
        <v>110438</v>
      </c>
      <c r="B16625" t="s">
        <v>110439</v>
      </c>
      <c r="C16625" t="s">
        <v>110443</v>
      </c>
      <c r="D16625" t="s">
        <v>110444</v>
      </c>
      <c r="E16625" t="s">
        <v>110445</v>
      </c>
      <c r="F16625" t="s">
        <v>110446</v>
      </c>
      <c r="I16625" t="s">
        <v>512</v>
      </c>
      <c r="J16625" t="s">
        <v>512</v>
      </c>
      <c r="M16625" t="s">
        <v>112297</v>
      </c>
      <c r="N16625" t="s">
        <v>16314</v>
      </c>
      <c r="O16625" s="3" t="s">
        <v>110447</v>
      </c>
      <c r="P16625" t="s">
        <v>16314</v>
      </c>
      <c r="Q16625" t="s">
        <v>16314</v>
      </c>
      <c r="R16625" t="s">
        <v>110447</v>
      </c>
      <c r="S16625" s="4" t="str">
        <f t="shared" si="259"/>
        <v>1996</v>
      </c>
    </row>
    <row r="16626" spans="1:19" hidden="1" x14ac:dyDescent="0.35">
      <c r="A16626" t="s">
        <v>110445</v>
      </c>
      <c r="B16626" t="s">
        <v>110446</v>
      </c>
      <c r="C16626" t="s">
        <v>110448</v>
      </c>
      <c r="D16626" t="s">
        <v>110449</v>
      </c>
      <c r="E16626" t="s">
        <v>110450</v>
      </c>
      <c r="F16626" t="s">
        <v>110451</v>
      </c>
      <c r="I16626" t="s">
        <v>110452</v>
      </c>
      <c r="J16626" t="s">
        <v>110428</v>
      </c>
      <c r="M16626" t="s">
        <v>112323</v>
      </c>
      <c r="N16626" t="s">
        <v>16314</v>
      </c>
      <c r="O16626" s="3" t="s">
        <v>110453</v>
      </c>
      <c r="P16626" t="s">
        <v>16314</v>
      </c>
      <c r="Q16626" t="s">
        <v>16314</v>
      </c>
      <c r="R16626" t="s">
        <v>110453</v>
      </c>
      <c r="S16626" s="4" t="str">
        <f t="shared" si="259"/>
        <v>1996</v>
      </c>
    </row>
    <row r="16627" spans="1:19" hidden="1" x14ac:dyDescent="0.35">
      <c r="A16627" t="s">
        <v>110450</v>
      </c>
      <c r="B16627" t="s">
        <v>110451</v>
      </c>
      <c r="C16627" t="s">
        <v>110454</v>
      </c>
      <c r="D16627" t="s">
        <v>110455</v>
      </c>
      <c r="E16627" t="s">
        <v>110456</v>
      </c>
      <c r="F16627" t="s">
        <v>110457</v>
      </c>
      <c r="I16627" t="s">
        <v>110458</v>
      </c>
      <c r="J16627" t="s">
        <v>110459</v>
      </c>
      <c r="M16627" t="s">
        <v>112308</v>
      </c>
      <c r="N16627" t="s">
        <v>16314</v>
      </c>
      <c r="O16627" s="3" t="s">
        <v>110460</v>
      </c>
      <c r="P16627" t="s">
        <v>16314</v>
      </c>
      <c r="Q16627" t="s">
        <v>16314</v>
      </c>
      <c r="R16627" t="s">
        <v>110460</v>
      </c>
      <c r="S16627" s="4" t="str">
        <f t="shared" si="259"/>
        <v>1996</v>
      </c>
    </row>
    <row r="16628" spans="1:19" hidden="1" x14ac:dyDescent="0.35">
      <c r="A16628" t="s">
        <v>110456</v>
      </c>
      <c r="B16628" t="s">
        <v>110457</v>
      </c>
      <c r="C16628" t="s">
        <v>110461</v>
      </c>
      <c r="D16628" t="s">
        <v>110462</v>
      </c>
      <c r="E16628" t="s">
        <v>110463</v>
      </c>
      <c r="F16628" t="s">
        <v>110464</v>
      </c>
      <c r="I16628" t="s">
        <v>110465</v>
      </c>
      <c r="J16628" t="s">
        <v>110466</v>
      </c>
      <c r="M16628" t="s">
        <v>112297</v>
      </c>
      <c r="N16628" t="s">
        <v>16314</v>
      </c>
      <c r="O16628" s="3" t="s">
        <v>110467</v>
      </c>
      <c r="P16628" t="s">
        <v>16314</v>
      </c>
      <c r="Q16628" t="s">
        <v>16314</v>
      </c>
      <c r="R16628" t="s">
        <v>110467</v>
      </c>
      <c r="S16628" s="4" t="str">
        <f t="shared" si="259"/>
        <v>1996</v>
      </c>
    </row>
    <row r="16629" spans="1:19" hidden="1" x14ac:dyDescent="0.35">
      <c r="A16629" t="s">
        <v>110463</v>
      </c>
      <c r="B16629" t="s">
        <v>110464</v>
      </c>
      <c r="C16629" t="s">
        <v>110468</v>
      </c>
      <c r="D16629" t="s">
        <v>110469</v>
      </c>
      <c r="E16629" t="s">
        <v>110470</v>
      </c>
      <c r="F16629" t="s">
        <v>110471</v>
      </c>
      <c r="I16629" t="s">
        <v>110472</v>
      </c>
      <c r="J16629" t="s">
        <v>110473</v>
      </c>
      <c r="M16629" t="s">
        <v>16314</v>
      </c>
      <c r="N16629" t="s">
        <v>16314</v>
      </c>
      <c r="O16629" s="3" t="s">
        <v>110474</v>
      </c>
      <c r="P16629" t="s">
        <v>16314</v>
      </c>
      <c r="Q16629" t="s">
        <v>16314</v>
      </c>
      <c r="R16629" t="s">
        <v>110474</v>
      </c>
      <c r="S16629" s="4" t="str">
        <f t="shared" si="259"/>
        <v>1996</v>
      </c>
    </row>
    <row r="16630" spans="1:19" hidden="1" x14ac:dyDescent="0.35">
      <c r="A16630" t="s">
        <v>110470</v>
      </c>
      <c r="B16630" t="s">
        <v>110471</v>
      </c>
      <c r="C16630" t="s">
        <v>110475</v>
      </c>
      <c r="D16630" t="s">
        <v>110476</v>
      </c>
      <c r="E16630" t="s">
        <v>110477</v>
      </c>
      <c r="F16630" t="s">
        <v>110478</v>
      </c>
      <c r="I16630" t="s">
        <v>110479</v>
      </c>
      <c r="J16630" t="s">
        <v>110480</v>
      </c>
      <c r="M16630" t="s">
        <v>112308</v>
      </c>
      <c r="N16630" t="s">
        <v>16314</v>
      </c>
      <c r="O16630" s="3" t="s">
        <v>110481</v>
      </c>
      <c r="P16630" t="s">
        <v>16314</v>
      </c>
      <c r="Q16630" t="s">
        <v>16314</v>
      </c>
      <c r="R16630" t="s">
        <v>110481</v>
      </c>
      <c r="S16630" s="4" t="str">
        <f t="shared" si="259"/>
        <v>1996</v>
      </c>
    </row>
    <row r="16631" spans="1:19" hidden="1" x14ac:dyDescent="0.35">
      <c r="A16631" t="s">
        <v>110477</v>
      </c>
      <c r="B16631" t="s">
        <v>110478</v>
      </c>
      <c r="C16631" t="s">
        <v>110482</v>
      </c>
      <c r="D16631" t="s">
        <v>110483</v>
      </c>
      <c r="E16631" t="s">
        <v>110484</v>
      </c>
      <c r="F16631" t="s">
        <v>110485</v>
      </c>
      <c r="I16631" t="s">
        <v>110486</v>
      </c>
      <c r="J16631" t="s">
        <v>110487</v>
      </c>
      <c r="M16631" t="s">
        <v>112297</v>
      </c>
      <c r="N16631" t="s">
        <v>16314</v>
      </c>
      <c r="O16631" s="3" t="s">
        <v>110488</v>
      </c>
      <c r="P16631" t="s">
        <v>16314</v>
      </c>
      <c r="Q16631" t="s">
        <v>16314</v>
      </c>
      <c r="R16631" t="s">
        <v>110488</v>
      </c>
      <c r="S16631" s="4" t="str">
        <f t="shared" si="259"/>
        <v>1996</v>
      </c>
    </row>
    <row r="16632" spans="1:19" hidden="1" x14ac:dyDescent="0.35">
      <c r="A16632" t="s">
        <v>110484</v>
      </c>
      <c r="B16632" t="s">
        <v>110485</v>
      </c>
      <c r="C16632" t="s">
        <v>110489</v>
      </c>
      <c r="D16632" t="s">
        <v>110490</v>
      </c>
      <c r="E16632" t="s">
        <v>110491</v>
      </c>
      <c r="F16632" t="s">
        <v>110492</v>
      </c>
      <c r="I16632" t="s">
        <v>512</v>
      </c>
      <c r="J16632" t="s">
        <v>512</v>
      </c>
      <c r="M16632" t="s">
        <v>112297</v>
      </c>
      <c r="N16632" t="s">
        <v>16314</v>
      </c>
      <c r="O16632" s="3" t="s">
        <v>110493</v>
      </c>
      <c r="P16632" t="s">
        <v>16314</v>
      </c>
      <c r="Q16632" t="s">
        <v>16314</v>
      </c>
      <c r="R16632" t="s">
        <v>110493</v>
      </c>
      <c r="S16632" s="4" t="str">
        <f t="shared" si="259"/>
        <v>1996</v>
      </c>
    </row>
    <row r="16633" spans="1:19" hidden="1" x14ac:dyDescent="0.35">
      <c r="A16633" t="s">
        <v>110491</v>
      </c>
      <c r="B16633" t="s">
        <v>110492</v>
      </c>
      <c r="C16633" t="s">
        <v>110494</v>
      </c>
      <c r="D16633" t="s">
        <v>110495</v>
      </c>
      <c r="E16633" t="s">
        <v>110496</v>
      </c>
      <c r="F16633" t="s">
        <v>110497</v>
      </c>
      <c r="I16633" t="s">
        <v>87775</v>
      </c>
      <c r="J16633" t="s">
        <v>87776</v>
      </c>
      <c r="M16633" t="s">
        <v>112323</v>
      </c>
      <c r="N16633" t="s">
        <v>16314</v>
      </c>
      <c r="O16633" s="3" t="s">
        <v>110498</v>
      </c>
      <c r="P16633" t="s">
        <v>16314</v>
      </c>
      <c r="Q16633" t="s">
        <v>16314</v>
      </c>
      <c r="R16633" t="s">
        <v>110498</v>
      </c>
      <c r="S16633" s="4" t="str">
        <f t="shared" si="259"/>
        <v>1996</v>
      </c>
    </row>
    <row r="16634" spans="1:19" hidden="1" x14ac:dyDescent="0.35">
      <c r="A16634" t="s">
        <v>110496</v>
      </c>
      <c r="B16634" t="s">
        <v>110497</v>
      </c>
      <c r="C16634" t="s">
        <v>110499</v>
      </c>
      <c r="D16634" t="s">
        <v>110500</v>
      </c>
      <c r="E16634" s="1" t="s">
        <v>110501</v>
      </c>
      <c r="F16634" s="1" t="s">
        <v>110502</v>
      </c>
      <c r="I16634" t="s">
        <v>110503</v>
      </c>
      <c r="J16634" t="s">
        <v>110504</v>
      </c>
      <c r="M16634" t="s">
        <v>112323</v>
      </c>
      <c r="N16634" t="s">
        <v>16314</v>
      </c>
      <c r="O16634" s="3" t="s">
        <v>110505</v>
      </c>
      <c r="P16634" t="s">
        <v>16314</v>
      </c>
      <c r="Q16634" t="s">
        <v>16314</v>
      </c>
      <c r="R16634" t="s">
        <v>110505</v>
      </c>
      <c r="S16634" s="4" t="str">
        <f t="shared" si="259"/>
        <v>1996</v>
      </c>
    </row>
    <row r="16635" spans="1:19" hidden="1" x14ac:dyDescent="0.35">
      <c r="A16635" s="1" t="s">
        <v>110501</v>
      </c>
      <c r="B16635" s="1" t="s">
        <v>110502</v>
      </c>
      <c r="C16635" t="s">
        <v>110506</v>
      </c>
      <c r="D16635" t="s">
        <v>110507</v>
      </c>
      <c r="E16635" t="s">
        <v>110508</v>
      </c>
      <c r="F16635" t="s">
        <v>110509</v>
      </c>
      <c r="I16635" t="s">
        <v>110510</v>
      </c>
      <c r="J16635" t="s">
        <v>110511</v>
      </c>
      <c r="M16635" t="s">
        <v>112297</v>
      </c>
      <c r="N16635" t="s">
        <v>16314</v>
      </c>
      <c r="O16635" s="3" t="s">
        <v>110512</v>
      </c>
      <c r="P16635" t="s">
        <v>16314</v>
      </c>
      <c r="Q16635" t="s">
        <v>16314</v>
      </c>
      <c r="R16635" t="s">
        <v>110512</v>
      </c>
      <c r="S16635" s="4" t="str">
        <f t="shared" si="259"/>
        <v>1996</v>
      </c>
    </row>
    <row r="16636" spans="1:19" hidden="1" x14ac:dyDescent="0.35">
      <c r="A16636" t="s">
        <v>110508</v>
      </c>
      <c r="B16636" t="s">
        <v>110509</v>
      </c>
      <c r="C16636" t="s">
        <v>110513</v>
      </c>
      <c r="D16636" t="s">
        <v>110514</v>
      </c>
      <c r="E16636" t="s">
        <v>110515</v>
      </c>
      <c r="F16636" t="s">
        <v>110516</v>
      </c>
      <c r="I16636" t="s">
        <v>110517</v>
      </c>
      <c r="J16636" t="s">
        <v>110518</v>
      </c>
      <c r="M16636" t="s">
        <v>112300</v>
      </c>
      <c r="N16636" t="s">
        <v>16314</v>
      </c>
      <c r="O16636" s="3" t="s">
        <v>110519</v>
      </c>
      <c r="P16636" t="s">
        <v>16314</v>
      </c>
      <c r="Q16636" t="s">
        <v>16314</v>
      </c>
      <c r="R16636" t="s">
        <v>110519</v>
      </c>
      <c r="S16636" s="4" t="str">
        <f t="shared" si="259"/>
        <v>1996</v>
      </c>
    </row>
    <row r="16637" spans="1:19" hidden="1" x14ac:dyDescent="0.35">
      <c r="A16637" t="s">
        <v>110515</v>
      </c>
      <c r="B16637" t="s">
        <v>110516</v>
      </c>
      <c r="C16637" t="s">
        <v>110520</v>
      </c>
      <c r="D16637" t="s">
        <v>110521</v>
      </c>
      <c r="E16637" t="s">
        <v>110522</v>
      </c>
      <c r="F16637" t="s">
        <v>110523</v>
      </c>
      <c r="I16637" t="s">
        <v>110524</v>
      </c>
      <c r="J16637" t="s">
        <v>110525</v>
      </c>
      <c r="M16637" t="s">
        <v>112308</v>
      </c>
      <c r="N16637" t="s">
        <v>16314</v>
      </c>
      <c r="O16637" s="3" t="s">
        <v>110526</v>
      </c>
      <c r="P16637" t="s">
        <v>16314</v>
      </c>
      <c r="Q16637" t="s">
        <v>16314</v>
      </c>
      <c r="R16637" t="s">
        <v>110526</v>
      </c>
      <c r="S16637" s="4" t="str">
        <f t="shared" si="259"/>
        <v>1996</v>
      </c>
    </row>
    <row r="16638" spans="1:19" hidden="1" x14ac:dyDescent="0.35">
      <c r="A16638" t="s">
        <v>110522</v>
      </c>
      <c r="B16638" t="s">
        <v>110523</v>
      </c>
      <c r="C16638" t="s">
        <v>110527</v>
      </c>
      <c r="D16638" t="s">
        <v>110528</v>
      </c>
      <c r="E16638" t="s">
        <v>110529</v>
      </c>
      <c r="F16638" t="s">
        <v>110530</v>
      </c>
      <c r="I16638" t="s">
        <v>512</v>
      </c>
      <c r="J16638" t="s">
        <v>512</v>
      </c>
      <c r="M16638" t="s">
        <v>112297</v>
      </c>
      <c r="N16638" t="s">
        <v>16314</v>
      </c>
      <c r="O16638" s="3" t="s">
        <v>110531</v>
      </c>
      <c r="P16638" t="s">
        <v>16314</v>
      </c>
      <c r="Q16638" t="s">
        <v>16314</v>
      </c>
      <c r="R16638" t="s">
        <v>110531</v>
      </c>
      <c r="S16638" s="4" t="str">
        <f t="shared" si="259"/>
        <v>1996</v>
      </c>
    </row>
    <row r="16639" spans="1:19" hidden="1" x14ac:dyDescent="0.35">
      <c r="A16639" t="s">
        <v>110529</v>
      </c>
      <c r="B16639" t="s">
        <v>110530</v>
      </c>
      <c r="C16639" t="s">
        <v>110532</v>
      </c>
      <c r="D16639" t="s">
        <v>110533</v>
      </c>
      <c r="E16639" s="1" t="s">
        <v>110534</v>
      </c>
      <c r="F16639" s="1" t="s">
        <v>110535</v>
      </c>
      <c r="I16639" t="s">
        <v>110536</v>
      </c>
      <c r="J16639" t="s">
        <v>110537</v>
      </c>
      <c r="M16639" t="s">
        <v>112297</v>
      </c>
      <c r="N16639" t="s">
        <v>16314</v>
      </c>
      <c r="O16639" s="3" t="s">
        <v>110538</v>
      </c>
      <c r="P16639" t="s">
        <v>16314</v>
      </c>
      <c r="Q16639" t="s">
        <v>16314</v>
      </c>
      <c r="R16639" t="s">
        <v>110538</v>
      </c>
      <c r="S16639" s="4" t="str">
        <f t="shared" si="259"/>
        <v>1996</v>
      </c>
    </row>
    <row r="16640" spans="1:19" hidden="1" x14ac:dyDescent="0.35">
      <c r="A16640" s="1" t="s">
        <v>110534</v>
      </c>
      <c r="B16640" s="1" t="s">
        <v>110535</v>
      </c>
      <c r="C16640" t="s">
        <v>110539</v>
      </c>
      <c r="D16640" t="s">
        <v>110540</v>
      </c>
      <c r="E16640" t="s">
        <v>110541</v>
      </c>
      <c r="F16640" t="s">
        <v>110542</v>
      </c>
      <c r="I16640" t="s">
        <v>2301</v>
      </c>
      <c r="J16640" t="s">
        <v>2302</v>
      </c>
      <c r="M16640" t="s">
        <v>16314</v>
      </c>
      <c r="N16640" t="s">
        <v>16314</v>
      </c>
      <c r="O16640" s="3" t="s">
        <v>110543</v>
      </c>
      <c r="P16640" t="s">
        <v>16314</v>
      </c>
      <c r="Q16640" t="s">
        <v>16314</v>
      </c>
      <c r="R16640" t="s">
        <v>110543</v>
      </c>
      <c r="S16640" s="4" t="str">
        <f t="shared" si="259"/>
        <v>1996</v>
      </c>
    </row>
    <row r="16641" spans="1:19" hidden="1" x14ac:dyDescent="0.35">
      <c r="A16641" t="s">
        <v>110541</v>
      </c>
      <c r="B16641" t="s">
        <v>110542</v>
      </c>
      <c r="C16641" t="s">
        <v>110544</v>
      </c>
      <c r="D16641" t="s">
        <v>110545</v>
      </c>
      <c r="E16641" t="s">
        <v>110546</v>
      </c>
      <c r="F16641" t="s">
        <v>110547</v>
      </c>
      <c r="I16641" t="s">
        <v>110548</v>
      </c>
      <c r="J16641" t="s">
        <v>110549</v>
      </c>
      <c r="M16641" t="s">
        <v>112297</v>
      </c>
      <c r="N16641" t="s">
        <v>16314</v>
      </c>
      <c r="O16641" s="3" t="s">
        <v>110550</v>
      </c>
      <c r="P16641" t="s">
        <v>16314</v>
      </c>
      <c r="Q16641" t="s">
        <v>16314</v>
      </c>
      <c r="R16641" t="s">
        <v>110550</v>
      </c>
      <c r="S16641" s="4" t="str">
        <f t="shared" si="259"/>
        <v>1996</v>
      </c>
    </row>
    <row r="16642" spans="1:19" hidden="1" x14ac:dyDescent="0.35">
      <c r="A16642" t="s">
        <v>110546</v>
      </c>
      <c r="B16642" t="s">
        <v>110547</v>
      </c>
      <c r="C16642" t="s">
        <v>110551</v>
      </c>
      <c r="D16642">
        <v>23756735</v>
      </c>
      <c r="E16642" t="s">
        <v>110552</v>
      </c>
      <c r="F16642" t="s">
        <v>110553</v>
      </c>
      <c r="I16642" t="s">
        <v>110554</v>
      </c>
      <c r="J16642" t="s">
        <v>104654</v>
      </c>
      <c r="M16642" t="s">
        <v>112305</v>
      </c>
      <c r="N16642" t="s">
        <v>16314</v>
      </c>
      <c r="O16642" s="3" t="s">
        <v>110555</v>
      </c>
      <c r="P16642" t="s">
        <v>16314</v>
      </c>
      <c r="Q16642" t="s">
        <v>16314</v>
      </c>
      <c r="R16642" t="s">
        <v>110555</v>
      </c>
      <c r="S16642" s="4" t="str">
        <f t="shared" si="259"/>
        <v>1996</v>
      </c>
    </row>
    <row r="16643" spans="1:19" hidden="1" x14ac:dyDescent="0.35">
      <c r="A16643" t="s">
        <v>110552</v>
      </c>
      <c r="B16643" t="s">
        <v>110553</v>
      </c>
      <c r="C16643" t="s">
        <v>110556</v>
      </c>
      <c r="D16643" t="s">
        <v>110557</v>
      </c>
      <c r="E16643" t="s">
        <v>110558</v>
      </c>
      <c r="F16643" t="s">
        <v>110559</v>
      </c>
      <c r="I16643" t="s">
        <v>110560</v>
      </c>
      <c r="J16643" t="s">
        <v>110561</v>
      </c>
      <c r="M16643" t="s">
        <v>112323</v>
      </c>
      <c r="N16643" t="s">
        <v>16314</v>
      </c>
      <c r="O16643" s="3" t="s">
        <v>110562</v>
      </c>
      <c r="P16643" t="s">
        <v>16314</v>
      </c>
      <c r="Q16643" t="s">
        <v>16314</v>
      </c>
      <c r="R16643" t="s">
        <v>110562</v>
      </c>
      <c r="S16643" s="4" t="str">
        <f t="shared" ref="S16643:S16706" si="260">LEFT(RIGHT(R16643,19),4)</f>
        <v>1996</v>
      </c>
    </row>
    <row r="16644" spans="1:19" hidden="1" x14ac:dyDescent="0.35">
      <c r="A16644" t="s">
        <v>110558</v>
      </c>
      <c r="B16644" t="s">
        <v>110559</v>
      </c>
      <c r="C16644" t="s">
        <v>110563</v>
      </c>
      <c r="D16644" t="s">
        <v>110564</v>
      </c>
      <c r="E16644" t="s">
        <v>110565</v>
      </c>
      <c r="F16644" t="s">
        <v>110566</v>
      </c>
      <c r="I16644" t="s">
        <v>110567</v>
      </c>
      <c r="J16644" t="s">
        <v>110568</v>
      </c>
      <c r="M16644" t="s">
        <v>112323</v>
      </c>
      <c r="N16644" t="s">
        <v>16314</v>
      </c>
      <c r="O16644" s="3" t="s">
        <v>110569</v>
      </c>
      <c r="P16644" t="s">
        <v>16314</v>
      </c>
      <c r="Q16644" t="s">
        <v>16314</v>
      </c>
      <c r="R16644" t="s">
        <v>110569</v>
      </c>
      <c r="S16644" s="4" t="str">
        <f t="shared" si="260"/>
        <v>1996</v>
      </c>
    </row>
    <row r="16645" spans="1:19" hidden="1" x14ac:dyDescent="0.35">
      <c r="A16645" t="s">
        <v>110565</v>
      </c>
      <c r="B16645" t="s">
        <v>110566</v>
      </c>
      <c r="C16645" t="s">
        <v>110570</v>
      </c>
      <c r="D16645" t="s">
        <v>110571</v>
      </c>
      <c r="E16645" t="s">
        <v>110572</v>
      </c>
      <c r="F16645" t="s">
        <v>110573</v>
      </c>
      <c r="I16645" t="s">
        <v>110567</v>
      </c>
      <c r="J16645" t="s">
        <v>110568</v>
      </c>
      <c r="M16645" t="s">
        <v>112323</v>
      </c>
      <c r="N16645" t="s">
        <v>16314</v>
      </c>
      <c r="O16645" s="3" t="s">
        <v>110574</v>
      </c>
      <c r="P16645" t="s">
        <v>16314</v>
      </c>
      <c r="Q16645" t="s">
        <v>16314</v>
      </c>
      <c r="R16645" t="s">
        <v>110574</v>
      </c>
      <c r="S16645" s="4" t="str">
        <f t="shared" si="260"/>
        <v>1996</v>
      </c>
    </row>
    <row r="16646" spans="1:19" hidden="1" x14ac:dyDescent="0.35">
      <c r="A16646" t="s">
        <v>110572</v>
      </c>
      <c r="B16646" t="s">
        <v>110573</v>
      </c>
      <c r="C16646" t="s">
        <v>110575</v>
      </c>
      <c r="D16646" t="s">
        <v>110576</v>
      </c>
      <c r="E16646" t="s">
        <v>110577</v>
      </c>
      <c r="F16646">
        <v>608464802</v>
      </c>
      <c r="I16646" t="s">
        <v>110567</v>
      </c>
      <c r="J16646" t="s">
        <v>110568</v>
      </c>
      <c r="M16646" t="s">
        <v>112323</v>
      </c>
      <c r="N16646" t="s">
        <v>16314</v>
      </c>
      <c r="O16646" s="3" t="s">
        <v>110578</v>
      </c>
      <c r="P16646" t="s">
        <v>16314</v>
      </c>
      <c r="Q16646" t="s">
        <v>16314</v>
      </c>
      <c r="R16646" t="s">
        <v>110578</v>
      </c>
      <c r="S16646" s="4" t="str">
        <f t="shared" si="260"/>
        <v>1996</v>
      </c>
    </row>
    <row r="16647" spans="1:19" hidden="1" x14ac:dyDescent="0.35">
      <c r="A16647" t="s">
        <v>110577</v>
      </c>
      <c r="B16647">
        <v>608464802</v>
      </c>
      <c r="C16647" t="s">
        <v>110579</v>
      </c>
      <c r="D16647" t="s">
        <v>110580</v>
      </c>
      <c r="E16647" t="s">
        <v>110581</v>
      </c>
      <c r="F16647" t="s">
        <v>110582</v>
      </c>
      <c r="I16647" t="s">
        <v>110567</v>
      </c>
      <c r="J16647" t="s">
        <v>110568</v>
      </c>
      <c r="M16647" t="s">
        <v>112323</v>
      </c>
      <c r="N16647" t="s">
        <v>16314</v>
      </c>
      <c r="O16647" s="3" t="s">
        <v>110583</v>
      </c>
      <c r="P16647" t="s">
        <v>16314</v>
      </c>
      <c r="Q16647" t="s">
        <v>16314</v>
      </c>
      <c r="R16647" t="s">
        <v>110583</v>
      </c>
      <c r="S16647" s="4" t="str">
        <f t="shared" si="260"/>
        <v>1996</v>
      </c>
    </row>
    <row r="16648" spans="1:19" hidden="1" x14ac:dyDescent="0.35">
      <c r="A16648" t="s">
        <v>110581</v>
      </c>
      <c r="B16648" t="s">
        <v>110582</v>
      </c>
      <c r="C16648" t="s">
        <v>110584</v>
      </c>
      <c r="D16648" t="s">
        <v>110585</v>
      </c>
      <c r="E16648" t="s">
        <v>110586</v>
      </c>
      <c r="F16648" t="s">
        <v>110587</v>
      </c>
      <c r="I16648" t="s">
        <v>110567</v>
      </c>
      <c r="J16648" t="s">
        <v>110568</v>
      </c>
      <c r="M16648" t="s">
        <v>112323</v>
      </c>
      <c r="N16648" t="s">
        <v>16314</v>
      </c>
      <c r="O16648" s="3" t="s">
        <v>110588</v>
      </c>
      <c r="P16648" t="s">
        <v>16314</v>
      </c>
      <c r="Q16648" t="s">
        <v>16314</v>
      </c>
      <c r="R16648" t="s">
        <v>110588</v>
      </c>
      <c r="S16648" s="4" t="str">
        <f t="shared" si="260"/>
        <v>1996</v>
      </c>
    </row>
    <row r="16649" spans="1:19" hidden="1" x14ac:dyDescent="0.35">
      <c r="A16649" t="s">
        <v>110586</v>
      </c>
      <c r="B16649" t="s">
        <v>110587</v>
      </c>
      <c r="C16649" t="s">
        <v>110589</v>
      </c>
      <c r="D16649" t="s">
        <v>110590</v>
      </c>
      <c r="E16649" t="s">
        <v>110591</v>
      </c>
      <c r="F16649" t="s">
        <v>110592</v>
      </c>
      <c r="I16649" t="s">
        <v>110567</v>
      </c>
      <c r="J16649" t="s">
        <v>110568</v>
      </c>
      <c r="M16649" t="s">
        <v>112323</v>
      </c>
      <c r="N16649" t="s">
        <v>16314</v>
      </c>
      <c r="O16649" s="3" t="s">
        <v>110593</v>
      </c>
      <c r="P16649" t="s">
        <v>16314</v>
      </c>
      <c r="Q16649" t="s">
        <v>16314</v>
      </c>
      <c r="R16649" t="s">
        <v>110593</v>
      </c>
      <c r="S16649" s="4" t="str">
        <f t="shared" si="260"/>
        <v>1996</v>
      </c>
    </row>
    <row r="16650" spans="1:19" hidden="1" x14ac:dyDescent="0.35">
      <c r="A16650" t="s">
        <v>110591</v>
      </c>
      <c r="B16650" t="s">
        <v>110592</v>
      </c>
      <c r="C16650" t="s">
        <v>110594</v>
      </c>
      <c r="D16650" t="s">
        <v>110595</v>
      </c>
      <c r="E16650" t="s">
        <v>110596</v>
      </c>
      <c r="F16650" t="s">
        <v>110597</v>
      </c>
      <c r="I16650" t="s">
        <v>110567</v>
      </c>
      <c r="J16650" t="s">
        <v>110568</v>
      </c>
      <c r="M16650" t="s">
        <v>112323</v>
      </c>
      <c r="N16650" t="s">
        <v>16314</v>
      </c>
      <c r="O16650" s="3" t="s">
        <v>110598</v>
      </c>
      <c r="P16650" t="s">
        <v>16314</v>
      </c>
      <c r="Q16650" t="s">
        <v>16314</v>
      </c>
      <c r="R16650" t="s">
        <v>110598</v>
      </c>
      <c r="S16650" s="4" t="str">
        <f t="shared" si="260"/>
        <v>1996</v>
      </c>
    </row>
    <row r="16651" spans="1:19" hidden="1" x14ac:dyDescent="0.35">
      <c r="A16651" t="s">
        <v>110596</v>
      </c>
      <c r="B16651" t="s">
        <v>110597</v>
      </c>
      <c r="C16651" t="s">
        <v>110599</v>
      </c>
      <c r="D16651" t="s">
        <v>110600</v>
      </c>
      <c r="E16651" t="s">
        <v>110601</v>
      </c>
      <c r="F16651" t="s">
        <v>110602</v>
      </c>
      <c r="I16651" t="s">
        <v>110567</v>
      </c>
      <c r="J16651" t="s">
        <v>110568</v>
      </c>
      <c r="M16651" t="s">
        <v>112323</v>
      </c>
      <c r="N16651" t="s">
        <v>16314</v>
      </c>
      <c r="O16651" s="3" t="s">
        <v>110603</v>
      </c>
      <c r="P16651" t="s">
        <v>16314</v>
      </c>
      <c r="Q16651" t="s">
        <v>16314</v>
      </c>
      <c r="R16651" t="s">
        <v>110603</v>
      </c>
      <c r="S16651" s="4" t="str">
        <f t="shared" si="260"/>
        <v>1996</v>
      </c>
    </row>
    <row r="16652" spans="1:19" hidden="1" x14ac:dyDescent="0.35">
      <c r="A16652" t="s">
        <v>110601</v>
      </c>
      <c r="B16652" t="s">
        <v>110602</v>
      </c>
      <c r="C16652" t="s">
        <v>110604</v>
      </c>
      <c r="D16652" t="s">
        <v>110605</v>
      </c>
      <c r="E16652" t="s">
        <v>110606</v>
      </c>
      <c r="F16652" t="s">
        <v>110607</v>
      </c>
      <c r="I16652" t="s">
        <v>110608</v>
      </c>
      <c r="J16652" t="s">
        <v>110609</v>
      </c>
      <c r="M16652" t="s">
        <v>112323</v>
      </c>
      <c r="N16652" t="s">
        <v>16314</v>
      </c>
      <c r="O16652" s="3" t="s">
        <v>110610</v>
      </c>
      <c r="P16652" t="s">
        <v>16314</v>
      </c>
      <c r="Q16652" t="s">
        <v>16314</v>
      </c>
      <c r="R16652" t="s">
        <v>110610</v>
      </c>
      <c r="S16652" s="4" t="str">
        <f t="shared" si="260"/>
        <v>1996</v>
      </c>
    </row>
    <row r="16653" spans="1:19" hidden="1" x14ac:dyDescent="0.35">
      <c r="A16653" t="s">
        <v>110606</v>
      </c>
      <c r="B16653" t="s">
        <v>110607</v>
      </c>
      <c r="C16653" t="s">
        <v>110611</v>
      </c>
      <c r="D16653" t="s">
        <v>110612</v>
      </c>
      <c r="E16653" t="s">
        <v>110613</v>
      </c>
      <c r="F16653">
        <v>614388048</v>
      </c>
      <c r="I16653" t="s">
        <v>110567</v>
      </c>
      <c r="J16653" t="s">
        <v>110568</v>
      </c>
      <c r="M16653" t="s">
        <v>112323</v>
      </c>
      <c r="N16653" t="s">
        <v>16314</v>
      </c>
      <c r="O16653" s="3" t="s">
        <v>110614</v>
      </c>
      <c r="P16653" t="s">
        <v>16314</v>
      </c>
      <c r="Q16653" t="s">
        <v>16314</v>
      </c>
      <c r="R16653" t="s">
        <v>110614</v>
      </c>
      <c r="S16653" s="4" t="str">
        <f t="shared" si="260"/>
        <v>1996</v>
      </c>
    </row>
    <row r="16654" spans="1:19" hidden="1" x14ac:dyDescent="0.35">
      <c r="A16654" t="s">
        <v>110613</v>
      </c>
      <c r="B16654">
        <v>614388048</v>
      </c>
      <c r="C16654" t="s">
        <v>110615</v>
      </c>
      <c r="D16654" t="s">
        <v>110616</v>
      </c>
      <c r="E16654" t="s">
        <v>110617</v>
      </c>
      <c r="F16654" t="s">
        <v>110618</v>
      </c>
      <c r="I16654" t="s">
        <v>110619</v>
      </c>
      <c r="J16654" t="s">
        <v>110620</v>
      </c>
      <c r="M16654" t="s">
        <v>112301</v>
      </c>
      <c r="N16654" t="s">
        <v>16314</v>
      </c>
      <c r="O16654" s="3" t="s">
        <v>110621</v>
      </c>
      <c r="P16654" t="s">
        <v>16314</v>
      </c>
      <c r="Q16654" t="s">
        <v>16314</v>
      </c>
      <c r="R16654" t="s">
        <v>110621</v>
      </c>
      <c r="S16654" s="4" t="str">
        <f t="shared" si="260"/>
        <v>1996</v>
      </c>
    </row>
    <row r="16655" spans="1:19" hidden="1" x14ac:dyDescent="0.35">
      <c r="A16655" t="s">
        <v>110617</v>
      </c>
      <c r="B16655" t="s">
        <v>110618</v>
      </c>
      <c r="C16655" t="s">
        <v>110622</v>
      </c>
      <c r="D16655" t="s">
        <v>110623</v>
      </c>
      <c r="E16655" t="s">
        <v>110624</v>
      </c>
      <c r="F16655" t="s">
        <v>110625</v>
      </c>
      <c r="I16655" t="s">
        <v>110626</v>
      </c>
      <c r="J16655" t="s">
        <v>110620</v>
      </c>
      <c r="M16655" t="s">
        <v>112301</v>
      </c>
      <c r="N16655" t="s">
        <v>16314</v>
      </c>
      <c r="O16655" s="3" t="s">
        <v>110627</v>
      </c>
      <c r="P16655" t="s">
        <v>16314</v>
      </c>
      <c r="Q16655" t="s">
        <v>16314</v>
      </c>
      <c r="R16655" t="s">
        <v>110627</v>
      </c>
      <c r="S16655" s="4" t="str">
        <f t="shared" si="260"/>
        <v>1996</v>
      </c>
    </row>
    <row r="16656" spans="1:19" hidden="1" x14ac:dyDescent="0.35">
      <c r="A16656" t="s">
        <v>110624</v>
      </c>
      <c r="B16656" t="s">
        <v>110625</v>
      </c>
      <c r="C16656" t="s">
        <v>110628</v>
      </c>
      <c r="D16656" t="s">
        <v>110629</v>
      </c>
      <c r="E16656" t="s">
        <v>110630</v>
      </c>
      <c r="F16656" t="s">
        <v>110631</v>
      </c>
      <c r="I16656" t="s">
        <v>110632</v>
      </c>
      <c r="J16656" t="s">
        <v>110633</v>
      </c>
      <c r="M16656" t="s">
        <v>112301</v>
      </c>
      <c r="N16656" t="s">
        <v>16314</v>
      </c>
      <c r="O16656" s="3" t="s">
        <v>110634</v>
      </c>
      <c r="P16656" t="s">
        <v>16314</v>
      </c>
      <c r="Q16656" t="s">
        <v>16314</v>
      </c>
      <c r="R16656" t="s">
        <v>110634</v>
      </c>
      <c r="S16656" s="4" t="str">
        <f t="shared" si="260"/>
        <v>1996</v>
      </c>
    </row>
    <row r="16657" spans="1:19" hidden="1" x14ac:dyDescent="0.35">
      <c r="A16657" t="s">
        <v>110630</v>
      </c>
      <c r="B16657" t="s">
        <v>110631</v>
      </c>
      <c r="C16657" t="s">
        <v>110635</v>
      </c>
      <c r="D16657" t="s">
        <v>110636</v>
      </c>
      <c r="E16657" t="s">
        <v>110637</v>
      </c>
      <c r="F16657" t="s">
        <v>110638</v>
      </c>
      <c r="I16657" t="s">
        <v>110639</v>
      </c>
      <c r="J16657" t="s">
        <v>110640</v>
      </c>
      <c r="M16657" t="s">
        <v>112301</v>
      </c>
      <c r="N16657" t="s">
        <v>16314</v>
      </c>
      <c r="O16657" s="3" t="s">
        <v>110641</v>
      </c>
      <c r="P16657" t="s">
        <v>16314</v>
      </c>
      <c r="Q16657" t="s">
        <v>16314</v>
      </c>
      <c r="R16657" t="s">
        <v>110641</v>
      </c>
      <c r="S16657" s="4" t="str">
        <f t="shared" si="260"/>
        <v>1996</v>
      </c>
    </row>
    <row r="16658" spans="1:19" hidden="1" x14ac:dyDescent="0.35">
      <c r="A16658" t="s">
        <v>110637</v>
      </c>
      <c r="B16658" t="s">
        <v>110638</v>
      </c>
      <c r="C16658" t="s">
        <v>110642</v>
      </c>
      <c r="D16658" t="s">
        <v>110643</v>
      </c>
      <c r="E16658" t="s">
        <v>110644</v>
      </c>
      <c r="F16658" t="s">
        <v>110645</v>
      </c>
      <c r="I16658" t="s">
        <v>110646</v>
      </c>
      <c r="J16658" t="s">
        <v>110647</v>
      </c>
      <c r="M16658" t="s">
        <v>112301</v>
      </c>
      <c r="N16658" t="s">
        <v>16314</v>
      </c>
      <c r="O16658" s="3" t="s">
        <v>110648</v>
      </c>
      <c r="P16658" t="s">
        <v>16314</v>
      </c>
      <c r="Q16658" t="s">
        <v>16314</v>
      </c>
      <c r="R16658" t="s">
        <v>110648</v>
      </c>
      <c r="S16658" s="4" t="str">
        <f t="shared" si="260"/>
        <v>1996</v>
      </c>
    </row>
    <row r="16659" spans="1:19" hidden="1" x14ac:dyDescent="0.35">
      <c r="A16659" t="s">
        <v>110644</v>
      </c>
      <c r="B16659" t="s">
        <v>110645</v>
      </c>
      <c r="C16659" t="s">
        <v>110649</v>
      </c>
      <c r="D16659" t="s">
        <v>110650</v>
      </c>
      <c r="E16659" t="s">
        <v>110651</v>
      </c>
      <c r="F16659" t="s">
        <v>110652</v>
      </c>
      <c r="I16659" t="s">
        <v>110653</v>
      </c>
      <c r="J16659" t="s">
        <v>110654</v>
      </c>
      <c r="M16659" t="s">
        <v>16314</v>
      </c>
      <c r="N16659" t="s">
        <v>16314</v>
      </c>
      <c r="O16659" s="3" t="s">
        <v>110655</v>
      </c>
      <c r="P16659" t="s">
        <v>16314</v>
      </c>
      <c r="Q16659" t="s">
        <v>16314</v>
      </c>
      <c r="R16659" t="s">
        <v>110655</v>
      </c>
      <c r="S16659" s="4" t="str">
        <f t="shared" si="260"/>
        <v>1996</v>
      </c>
    </row>
    <row r="16660" spans="1:19" hidden="1" x14ac:dyDescent="0.35">
      <c r="A16660" t="s">
        <v>110651</v>
      </c>
      <c r="B16660" t="s">
        <v>110652</v>
      </c>
      <c r="C16660" t="s">
        <v>110656</v>
      </c>
      <c r="D16660" t="s">
        <v>110657</v>
      </c>
      <c r="E16660" t="s">
        <v>110658</v>
      </c>
      <c r="F16660" t="s">
        <v>110659</v>
      </c>
      <c r="I16660" t="s">
        <v>110660</v>
      </c>
      <c r="J16660" t="s">
        <v>110661</v>
      </c>
      <c r="M16660" t="s">
        <v>112323</v>
      </c>
      <c r="N16660" t="s">
        <v>16314</v>
      </c>
      <c r="O16660" s="3" t="s">
        <v>110662</v>
      </c>
      <c r="P16660" t="s">
        <v>16314</v>
      </c>
      <c r="Q16660" t="s">
        <v>16314</v>
      </c>
      <c r="R16660" t="s">
        <v>110662</v>
      </c>
      <c r="S16660" s="4" t="str">
        <f t="shared" si="260"/>
        <v>1996</v>
      </c>
    </row>
    <row r="16661" spans="1:19" hidden="1" x14ac:dyDescent="0.35">
      <c r="A16661" t="s">
        <v>110658</v>
      </c>
      <c r="B16661" t="s">
        <v>110659</v>
      </c>
      <c r="C16661" t="s">
        <v>110663</v>
      </c>
      <c r="D16661" t="s">
        <v>110664</v>
      </c>
      <c r="E16661" t="s">
        <v>110665</v>
      </c>
      <c r="F16661" t="s">
        <v>110666</v>
      </c>
      <c r="I16661" t="s">
        <v>110667</v>
      </c>
      <c r="J16661" t="s">
        <v>110668</v>
      </c>
      <c r="M16661" t="s">
        <v>112323</v>
      </c>
      <c r="N16661" t="s">
        <v>16314</v>
      </c>
      <c r="O16661" s="3" t="s">
        <v>110669</v>
      </c>
      <c r="P16661" t="s">
        <v>16314</v>
      </c>
      <c r="Q16661" t="s">
        <v>16314</v>
      </c>
      <c r="R16661" t="s">
        <v>110669</v>
      </c>
      <c r="S16661" s="4" t="str">
        <f t="shared" si="260"/>
        <v>1996</v>
      </c>
    </row>
    <row r="16662" spans="1:19" hidden="1" x14ac:dyDescent="0.35">
      <c r="A16662" t="s">
        <v>110665</v>
      </c>
      <c r="B16662" t="s">
        <v>110666</v>
      </c>
      <c r="C16662" t="s">
        <v>110670</v>
      </c>
      <c r="D16662" t="s">
        <v>110671</v>
      </c>
      <c r="E16662" s="1" t="s">
        <v>110672</v>
      </c>
      <c r="F16662" s="1" t="s">
        <v>110673</v>
      </c>
      <c r="I16662" t="s">
        <v>110674</v>
      </c>
      <c r="J16662" t="s">
        <v>110675</v>
      </c>
      <c r="M16662" t="s">
        <v>112301</v>
      </c>
      <c r="N16662" t="s">
        <v>16314</v>
      </c>
      <c r="O16662" s="3" t="s">
        <v>110676</v>
      </c>
      <c r="P16662" t="s">
        <v>16314</v>
      </c>
      <c r="Q16662" t="s">
        <v>16314</v>
      </c>
      <c r="R16662" t="s">
        <v>110676</v>
      </c>
      <c r="S16662" s="4" t="str">
        <f t="shared" si="260"/>
        <v>1996</v>
      </c>
    </row>
    <row r="16663" spans="1:19" hidden="1" x14ac:dyDescent="0.35">
      <c r="A16663" s="1" t="s">
        <v>110672</v>
      </c>
      <c r="B16663" s="1" t="s">
        <v>110673</v>
      </c>
      <c r="C16663" t="s">
        <v>110677</v>
      </c>
      <c r="D16663" t="s">
        <v>110678</v>
      </c>
      <c r="E16663" t="s">
        <v>110679</v>
      </c>
      <c r="F16663" t="s">
        <v>110680</v>
      </c>
      <c r="I16663" t="s">
        <v>110681</v>
      </c>
      <c r="J16663" t="s">
        <v>110682</v>
      </c>
      <c r="M16663" t="s">
        <v>112297</v>
      </c>
      <c r="N16663" t="s">
        <v>16314</v>
      </c>
      <c r="O16663" s="3" t="s">
        <v>110683</v>
      </c>
      <c r="P16663" t="s">
        <v>16314</v>
      </c>
      <c r="Q16663" t="s">
        <v>16314</v>
      </c>
      <c r="R16663" t="s">
        <v>110683</v>
      </c>
      <c r="S16663" s="4" t="str">
        <f t="shared" si="260"/>
        <v>1996</v>
      </c>
    </row>
    <row r="16664" spans="1:19" hidden="1" x14ac:dyDescent="0.35">
      <c r="A16664" t="s">
        <v>110679</v>
      </c>
      <c r="B16664" t="s">
        <v>110680</v>
      </c>
      <c r="C16664" s="1" t="s">
        <v>110684</v>
      </c>
      <c r="D16664" s="1" t="s">
        <v>110685</v>
      </c>
      <c r="E16664" t="s">
        <v>110686</v>
      </c>
      <c r="F16664" t="s">
        <v>110687</v>
      </c>
      <c r="I16664" t="s">
        <v>110688</v>
      </c>
      <c r="J16664" t="s">
        <v>110689</v>
      </c>
      <c r="M16664" t="s">
        <v>112315</v>
      </c>
      <c r="N16664" t="s">
        <v>16314</v>
      </c>
      <c r="O16664" s="3" t="s">
        <v>110690</v>
      </c>
      <c r="P16664" t="s">
        <v>16314</v>
      </c>
      <c r="Q16664" t="s">
        <v>16314</v>
      </c>
      <c r="R16664" t="s">
        <v>110690</v>
      </c>
      <c r="S16664" s="4" t="str">
        <f t="shared" si="260"/>
        <v>1996</v>
      </c>
    </row>
    <row r="16665" spans="1:19" hidden="1" x14ac:dyDescent="0.35">
      <c r="A16665" t="s">
        <v>110686</v>
      </c>
      <c r="B16665" t="s">
        <v>110687</v>
      </c>
      <c r="C16665" t="s">
        <v>110691</v>
      </c>
      <c r="D16665" t="s">
        <v>110692</v>
      </c>
      <c r="E16665" t="s">
        <v>110693</v>
      </c>
      <c r="F16665" t="s">
        <v>110694</v>
      </c>
      <c r="I16665" t="s">
        <v>110695</v>
      </c>
      <c r="J16665" t="s">
        <v>110696</v>
      </c>
      <c r="M16665" t="s">
        <v>112323</v>
      </c>
      <c r="N16665" t="s">
        <v>16314</v>
      </c>
      <c r="O16665" s="3" t="s">
        <v>110697</v>
      </c>
      <c r="P16665" t="s">
        <v>16314</v>
      </c>
      <c r="Q16665" t="s">
        <v>16314</v>
      </c>
      <c r="R16665" t="s">
        <v>110697</v>
      </c>
      <c r="S16665" s="4" t="str">
        <f t="shared" si="260"/>
        <v>1996</v>
      </c>
    </row>
    <row r="16666" spans="1:19" hidden="1" x14ac:dyDescent="0.35">
      <c r="A16666" t="s">
        <v>110693</v>
      </c>
      <c r="B16666" t="s">
        <v>110694</v>
      </c>
      <c r="C16666" t="s">
        <v>110698</v>
      </c>
      <c r="D16666" t="s">
        <v>110699</v>
      </c>
      <c r="E16666" t="s">
        <v>110700</v>
      </c>
      <c r="F16666" t="s">
        <v>110701</v>
      </c>
      <c r="I16666" t="s">
        <v>110702</v>
      </c>
      <c r="J16666" t="s">
        <v>110703</v>
      </c>
      <c r="M16666" t="s">
        <v>112308</v>
      </c>
      <c r="N16666" t="s">
        <v>16314</v>
      </c>
      <c r="O16666" s="3" t="s">
        <v>110704</v>
      </c>
      <c r="P16666" t="s">
        <v>16314</v>
      </c>
      <c r="Q16666" t="s">
        <v>16314</v>
      </c>
      <c r="R16666" t="s">
        <v>110704</v>
      </c>
      <c r="S16666" s="4" t="str">
        <f t="shared" si="260"/>
        <v>1996</v>
      </c>
    </row>
    <row r="16667" spans="1:19" hidden="1" x14ac:dyDescent="0.35">
      <c r="A16667" t="s">
        <v>110700</v>
      </c>
      <c r="B16667" t="s">
        <v>110701</v>
      </c>
      <c r="C16667" t="s">
        <v>110705</v>
      </c>
      <c r="D16667" t="s">
        <v>110706</v>
      </c>
      <c r="E16667" t="s">
        <v>110707</v>
      </c>
      <c r="F16667" t="s">
        <v>110708</v>
      </c>
      <c r="I16667" t="s">
        <v>110709</v>
      </c>
      <c r="J16667" t="s">
        <v>110710</v>
      </c>
      <c r="M16667" t="s">
        <v>112308</v>
      </c>
      <c r="N16667" t="s">
        <v>16314</v>
      </c>
      <c r="O16667" s="3" t="s">
        <v>110711</v>
      </c>
      <c r="P16667" t="s">
        <v>16314</v>
      </c>
      <c r="Q16667" t="s">
        <v>16314</v>
      </c>
      <c r="R16667" t="s">
        <v>110711</v>
      </c>
      <c r="S16667" s="4" t="str">
        <f t="shared" si="260"/>
        <v>1996</v>
      </c>
    </row>
    <row r="16668" spans="1:19" hidden="1" x14ac:dyDescent="0.35">
      <c r="A16668" t="s">
        <v>110707</v>
      </c>
      <c r="B16668" t="s">
        <v>110708</v>
      </c>
      <c r="C16668" t="s">
        <v>110712</v>
      </c>
      <c r="D16668" t="s">
        <v>110713</v>
      </c>
      <c r="E16668" t="s">
        <v>110714</v>
      </c>
      <c r="F16668" t="s">
        <v>110715</v>
      </c>
      <c r="I16668" t="s">
        <v>110695</v>
      </c>
      <c r="J16668" t="s">
        <v>110696</v>
      </c>
      <c r="M16668" t="s">
        <v>112323</v>
      </c>
      <c r="N16668" t="s">
        <v>16314</v>
      </c>
      <c r="O16668" s="3" t="s">
        <v>110716</v>
      </c>
      <c r="P16668" t="s">
        <v>16314</v>
      </c>
      <c r="Q16668" t="s">
        <v>16314</v>
      </c>
      <c r="R16668" t="s">
        <v>110716</v>
      </c>
      <c r="S16668" s="4" t="str">
        <f t="shared" si="260"/>
        <v>1996</v>
      </c>
    </row>
    <row r="16669" spans="1:19" hidden="1" x14ac:dyDescent="0.35">
      <c r="A16669" t="s">
        <v>110714</v>
      </c>
      <c r="B16669" t="s">
        <v>110715</v>
      </c>
      <c r="C16669" t="s">
        <v>110717</v>
      </c>
      <c r="D16669" t="s">
        <v>110718</v>
      </c>
      <c r="E16669" t="s">
        <v>110719</v>
      </c>
      <c r="F16669" t="s">
        <v>110720</v>
      </c>
      <c r="I16669" t="s">
        <v>110721</v>
      </c>
      <c r="J16669" t="s">
        <v>110722</v>
      </c>
      <c r="M16669" t="s">
        <v>112323</v>
      </c>
      <c r="N16669" t="s">
        <v>16314</v>
      </c>
      <c r="O16669" s="3" t="s">
        <v>110723</v>
      </c>
      <c r="P16669" t="s">
        <v>16314</v>
      </c>
      <c r="Q16669" t="s">
        <v>16314</v>
      </c>
      <c r="R16669" t="s">
        <v>110723</v>
      </c>
      <c r="S16669" s="4" t="str">
        <f t="shared" si="260"/>
        <v>1996</v>
      </c>
    </row>
    <row r="16670" spans="1:19" hidden="1" x14ac:dyDescent="0.35">
      <c r="A16670" t="s">
        <v>110719</v>
      </c>
      <c r="B16670" t="s">
        <v>110720</v>
      </c>
      <c r="C16670" s="1" t="s">
        <v>110724</v>
      </c>
      <c r="D16670">
        <v>40277848</v>
      </c>
      <c r="E16670" t="s">
        <v>110725</v>
      </c>
      <c r="F16670" t="s">
        <v>110726</v>
      </c>
      <c r="I16670" t="s">
        <v>110727</v>
      </c>
      <c r="J16670" t="s">
        <v>110728</v>
      </c>
      <c r="M16670" t="s">
        <v>112308</v>
      </c>
      <c r="N16670" t="s">
        <v>16314</v>
      </c>
      <c r="O16670" s="3" t="s">
        <v>110729</v>
      </c>
      <c r="P16670" t="s">
        <v>16314</v>
      </c>
      <c r="Q16670" t="s">
        <v>16314</v>
      </c>
      <c r="R16670" t="s">
        <v>110729</v>
      </c>
      <c r="S16670" s="4" t="str">
        <f t="shared" si="260"/>
        <v>1996</v>
      </c>
    </row>
    <row r="16671" spans="1:19" hidden="1" x14ac:dyDescent="0.35">
      <c r="A16671" t="s">
        <v>110725</v>
      </c>
      <c r="B16671" t="s">
        <v>110726</v>
      </c>
      <c r="C16671" t="s">
        <v>110730</v>
      </c>
      <c r="D16671" t="s">
        <v>110731</v>
      </c>
      <c r="E16671" t="s">
        <v>110732</v>
      </c>
      <c r="F16671" t="s">
        <v>110733</v>
      </c>
      <c r="I16671" t="s">
        <v>110734</v>
      </c>
      <c r="J16671" t="s">
        <v>110722</v>
      </c>
      <c r="M16671" t="s">
        <v>112323</v>
      </c>
      <c r="N16671" t="s">
        <v>16314</v>
      </c>
      <c r="O16671" s="3" t="s">
        <v>110735</v>
      </c>
      <c r="P16671" t="s">
        <v>16314</v>
      </c>
      <c r="Q16671" t="s">
        <v>16314</v>
      </c>
      <c r="R16671" t="s">
        <v>110735</v>
      </c>
      <c r="S16671" s="4" t="str">
        <f t="shared" si="260"/>
        <v>1996</v>
      </c>
    </row>
    <row r="16672" spans="1:19" hidden="1" x14ac:dyDescent="0.35">
      <c r="A16672" t="s">
        <v>110732</v>
      </c>
      <c r="B16672" t="s">
        <v>110733</v>
      </c>
      <c r="C16672" s="1" t="s">
        <v>110736</v>
      </c>
      <c r="D16672" s="1" t="s">
        <v>110737</v>
      </c>
      <c r="E16672" t="s">
        <v>110738</v>
      </c>
      <c r="F16672" t="s">
        <v>110739</v>
      </c>
      <c r="I16672" t="s">
        <v>110740</v>
      </c>
      <c r="J16672" t="s">
        <v>110741</v>
      </c>
      <c r="M16672" t="s">
        <v>112314</v>
      </c>
      <c r="N16672" t="s">
        <v>16314</v>
      </c>
      <c r="O16672" s="3" t="s">
        <v>110742</v>
      </c>
      <c r="P16672" t="s">
        <v>16314</v>
      </c>
      <c r="Q16672" t="s">
        <v>16314</v>
      </c>
      <c r="R16672" t="s">
        <v>110742</v>
      </c>
      <c r="S16672" s="4" t="str">
        <f t="shared" si="260"/>
        <v>1996</v>
      </c>
    </row>
    <row r="16673" spans="1:19" hidden="1" x14ac:dyDescent="0.35">
      <c r="A16673" t="s">
        <v>110738</v>
      </c>
      <c r="B16673" t="s">
        <v>110739</v>
      </c>
      <c r="C16673" t="s">
        <v>110743</v>
      </c>
      <c r="D16673" t="s">
        <v>110744</v>
      </c>
      <c r="E16673" t="s">
        <v>110745</v>
      </c>
      <c r="F16673" t="s">
        <v>110746</v>
      </c>
      <c r="I16673" t="s">
        <v>110747</v>
      </c>
      <c r="J16673" t="s">
        <v>110748</v>
      </c>
      <c r="M16673" t="s">
        <v>112308</v>
      </c>
      <c r="N16673" t="s">
        <v>16314</v>
      </c>
      <c r="O16673" s="3" t="s">
        <v>110749</v>
      </c>
      <c r="P16673" t="s">
        <v>16314</v>
      </c>
      <c r="Q16673" t="s">
        <v>16314</v>
      </c>
      <c r="R16673" t="s">
        <v>110749</v>
      </c>
      <c r="S16673" s="4" t="str">
        <f t="shared" si="260"/>
        <v>1996</v>
      </c>
    </row>
    <row r="16674" spans="1:19" hidden="1" x14ac:dyDescent="0.35">
      <c r="A16674" t="s">
        <v>110745</v>
      </c>
      <c r="B16674" t="s">
        <v>110746</v>
      </c>
      <c r="C16674" t="s">
        <v>110750</v>
      </c>
      <c r="D16674">
        <v>859719970</v>
      </c>
      <c r="E16674" t="s">
        <v>110751</v>
      </c>
      <c r="F16674" t="s">
        <v>110752</v>
      </c>
      <c r="I16674" t="s">
        <v>110753</v>
      </c>
      <c r="J16674" t="s">
        <v>110754</v>
      </c>
      <c r="M16674" t="s">
        <v>112308</v>
      </c>
      <c r="N16674" t="s">
        <v>16314</v>
      </c>
      <c r="O16674" s="3" t="s">
        <v>110755</v>
      </c>
      <c r="P16674" t="s">
        <v>16314</v>
      </c>
      <c r="Q16674" t="s">
        <v>16314</v>
      </c>
      <c r="R16674" t="s">
        <v>110755</v>
      </c>
      <c r="S16674" s="4" t="str">
        <f t="shared" si="260"/>
        <v>1996</v>
      </c>
    </row>
    <row r="16675" spans="1:19" hidden="1" x14ac:dyDescent="0.35">
      <c r="A16675" t="s">
        <v>110751</v>
      </c>
      <c r="B16675" t="s">
        <v>110752</v>
      </c>
      <c r="C16675" t="s">
        <v>110756</v>
      </c>
      <c r="D16675" t="s">
        <v>110757</v>
      </c>
      <c r="E16675" t="s">
        <v>110758</v>
      </c>
      <c r="F16675" t="s">
        <v>110759</v>
      </c>
      <c r="I16675" t="s">
        <v>110760</v>
      </c>
      <c r="J16675" t="s">
        <v>110761</v>
      </c>
      <c r="M16675" t="s">
        <v>112308</v>
      </c>
      <c r="N16675" t="s">
        <v>16314</v>
      </c>
      <c r="O16675" s="3" t="s">
        <v>110762</v>
      </c>
      <c r="P16675" t="s">
        <v>16314</v>
      </c>
      <c r="Q16675" t="s">
        <v>16314</v>
      </c>
      <c r="R16675" t="s">
        <v>110762</v>
      </c>
      <c r="S16675" s="4" t="str">
        <f t="shared" si="260"/>
        <v>1996</v>
      </c>
    </row>
    <row r="16676" spans="1:19" hidden="1" x14ac:dyDescent="0.35">
      <c r="A16676" t="s">
        <v>110758</v>
      </c>
      <c r="B16676" t="s">
        <v>110759</v>
      </c>
      <c r="C16676" t="s">
        <v>110763</v>
      </c>
      <c r="D16676" t="s">
        <v>110764</v>
      </c>
      <c r="E16676" t="s">
        <v>110765</v>
      </c>
      <c r="F16676" t="s">
        <v>110766</v>
      </c>
      <c r="I16676" t="s">
        <v>110767</v>
      </c>
      <c r="J16676" t="s">
        <v>110768</v>
      </c>
      <c r="M16676" t="s">
        <v>112308</v>
      </c>
      <c r="N16676" t="s">
        <v>16314</v>
      </c>
      <c r="O16676" s="3" t="s">
        <v>110769</v>
      </c>
      <c r="P16676" t="s">
        <v>16314</v>
      </c>
      <c r="Q16676" t="s">
        <v>16314</v>
      </c>
      <c r="R16676" t="s">
        <v>110769</v>
      </c>
      <c r="S16676" s="4" t="str">
        <f t="shared" si="260"/>
        <v>1996</v>
      </c>
    </row>
    <row r="16677" spans="1:19" hidden="1" x14ac:dyDescent="0.35">
      <c r="A16677" t="s">
        <v>110765</v>
      </c>
      <c r="B16677" t="s">
        <v>110766</v>
      </c>
      <c r="C16677" t="s">
        <v>110770</v>
      </c>
      <c r="D16677" s="1" t="s">
        <v>110771</v>
      </c>
      <c r="E16677" t="s">
        <v>110772</v>
      </c>
      <c r="F16677" t="s">
        <v>110773</v>
      </c>
      <c r="I16677" t="s">
        <v>110774</v>
      </c>
      <c r="J16677" t="s">
        <v>110775</v>
      </c>
      <c r="M16677" t="s">
        <v>112323</v>
      </c>
      <c r="N16677" t="s">
        <v>16314</v>
      </c>
      <c r="O16677" s="3" t="s">
        <v>110776</v>
      </c>
      <c r="P16677" t="s">
        <v>16314</v>
      </c>
      <c r="Q16677" t="s">
        <v>16314</v>
      </c>
      <c r="R16677" t="s">
        <v>110776</v>
      </c>
      <c r="S16677" s="4" t="str">
        <f t="shared" si="260"/>
        <v>1996</v>
      </c>
    </row>
    <row r="16678" spans="1:19" hidden="1" x14ac:dyDescent="0.35">
      <c r="A16678" t="s">
        <v>110772</v>
      </c>
      <c r="B16678" t="s">
        <v>110773</v>
      </c>
      <c r="C16678" t="s">
        <v>110777</v>
      </c>
      <c r="D16678" t="s">
        <v>110778</v>
      </c>
      <c r="E16678" t="s">
        <v>110779</v>
      </c>
      <c r="F16678" t="s">
        <v>110780</v>
      </c>
      <c r="I16678" t="s">
        <v>110781</v>
      </c>
      <c r="J16678" t="s">
        <v>110782</v>
      </c>
      <c r="M16678" t="s">
        <v>112323</v>
      </c>
      <c r="N16678" t="s">
        <v>16314</v>
      </c>
      <c r="O16678" s="3" t="s">
        <v>110783</v>
      </c>
      <c r="P16678" t="s">
        <v>16314</v>
      </c>
      <c r="Q16678" t="s">
        <v>16314</v>
      </c>
      <c r="R16678" t="s">
        <v>110783</v>
      </c>
      <c r="S16678" s="4" t="str">
        <f t="shared" si="260"/>
        <v>1996</v>
      </c>
    </row>
    <row r="16679" spans="1:19" hidden="1" x14ac:dyDescent="0.35">
      <c r="A16679" t="s">
        <v>110779</v>
      </c>
      <c r="B16679" t="s">
        <v>110780</v>
      </c>
      <c r="C16679" t="s">
        <v>110784</v>
      </c>
      <c r="D16679" t="s">
        <v>110785</v>
      </c>
      <c r="E16679" t="s">
        <v>110786</v>
      </c>
      <c r="F16679" t="s">
        <v>110787</v>
      </c>
      <c r="I16679" t="s">
        <v>110781</v>
      </c>
      <c r="J16679" t="s">
        <v>110782</v>
      </c>
      <c r="M16679" t="s">
        <v>112323</v>
      </c>
      <c r="N16679" t="s">
        <v>16314</v>
      </c>
      <c r="O16679" s="3" t="s">
        <v>110788</v>
      </c>
      <c r="P16679" t="s">
        <v>16314</v>
      </c>
      <c r="Q16679" t="s">
        <v>16314</v>
      </c>
      <c r="R16679" t="s">
        <v>110788</v>
      </c>
      <c r="S16679" s="4" t="str">
        <f t="shared" si="260"/>
        <v>1996</v>
      </c>
    </row>
    <row r="16680" spans="1:19" hidden="1" x14ac:dyDescent="0.35">
      <c r="A16680" t="s">
        <v>110786</v>
      </c>
      <c r="B16680" t="s">
        <v>110787</v>
      </c>
      <c r="C16680" t="s">
        <v>110789</v>
      </c>
      <c r="D16680" t="s">
        <v>110790</v>
      </c>
      <c r="E16680" t="s">
        <v>110791</v>
      </c>
      <c r="F16680" t="s">
        <v>110792</v>
      </c>
      <c r="I16680" t="s">
        <v>110793</v>
      </c>
      <c r="J16680" t="s">
        <v>110794</v>
      </c>
      <c r="M16680" t="s">
        <v>112308</v>
      </c>
      <c r="N16680" t="s">
        <v>16314</v>
      </c>
      <c r="O16680" s="3" t="s">
        <v>110795</v>
      </c>
      <c r="P16680" t="s">
        <v>16314</v>
      </c>
      <c r="Q16680" t="s">
        <v>16314</v>
      </c>
      <c r="R16680" t="s">
        <v>110795</v>
      </c>
      <c r="S16680" s="4" t="str">
        <f t="shared" si="260"/>
        <v>1996</v>
      </c>
    </row>
    <row r="16681" spans="1:19" hidden="1" x14ac:dyDescent="0.35">
      <c r="A16681" t="s">
        <v>110791</v>
      </c>
      <c r="B16681" t="s">
        <v>110792</v>
      </c>
      <c r="C16681" t="s">
        <v>110796</v>
      </c>
      <c r="D16681" t="s">
        <v>110797</v>
      </c>
      <c r="E16681" t="s">
        <v>110798</v>
      </c>
      <c r="F16681" t="s">
        <v>110799</v>
      </c>
      <c r="I16681" t="s">
        <v>110781</v>
      </c>
      <c r="J16681" t="s">
        <v>110782</v>
      </c>
      <c r="M16681" t="s">
        <v>112323</v>
      </c>
      <c r="N16681" t="s">
        <v>16314</v>
      </c>
      <c r="O16681" s="3" t="s">
        <v>110800</v>
      </c>
      <c r="P16681" t="s">
        <v>16314</v>
      </c>
      <c r="Q16681" t="s">
        <v>16314</v>
      </c>
      <c r="R16681" t="s">
        <v>110800</v>
      </c>
      <c r="S16681" s="4" t="str">
        <f t="shared" si="260"/>
        <v>1996</v>
      </c>
    </row>
    <row r="16682" spans="1:19" hidden="1" x14ac:dyDescent="0.35">
      <c r="A16682" t="s">
        <v>110798</v>
      </c>
      <c r="B16682" t="s">
        <v>110799</v>
      </c>
      <c r="C16682" t="s">
        <v>110801</v>
      </c>
      <c r="D16682" t="s">
        <v>110802</v>
      </c>
      <c r="E16682" t="s">
        <v>110803</v>
      </c>
      <c r="F16682" t="s">
        <v>110804</v>
      </c>
      <c r="I16682" t="s">
        <v>110805</v>
      </c>
      <c r="J16682" t="s">
        <v>110806</v>
      </c>
      <c r="M16682" t="s">
        <v>112308</v>
      </c>
      <c r="N16682" t="s">
        <v>16314</v>
      </c>
      <c r="O16682" s="3" t="s">
        <v>110807</v>
      </c>
      <c r="P16682" t="s">
        <v>16314</v>
      </c>
      <c r="Q16682" t="s">
        <v>16314</v>
      </c>
      <c r="R16682" t="s">
        <v>110807</v>
      </c>
      <c r="S16682" s="4" t="str">
        <f t="shared" si="260"/>
        <v>1996</v>
      </c>
    </row>
    <row r="16683" spans="1:19" hidden="1" x14ac:dyDescent="0.35">
      <c r="A16683" t="s">
        <v>110803</v>
      </c>
      <c r="B16683" t="s">
        <v>110804</v>
      </c>
      <c r="C16683" t="s">
        <v>110808</v>
      </c>
      <c r="D16683" t="s">
        <v>110809</v>
      </c>
      <c r="E16683" t="s">
        <v>110810</v>
      </c>
      <c r="F16683" t="s">
        <v>110811</v>
      </c>
      <c r="I16683" t="s">
        <v>110812</v>
      </c>
      <c r="J16683" t="s">
        <v>110813</v>
      </c>
      <c r="M16683" t="s">
        <v>112308</v>
      </c>
      <c r="N16683" t="s">
        <v>16314</v>
      </c>
      <c r="O16683" s="3" t="s">
        <v>110814</v>
      </c>
      <c r="P16683" t="s">
        <v>16314</v>
      </c>
      <c r="Q16683" t="s">
        <v>16314</v>
      </c>
      <c r="R16683" t="s">
        <v>110814</v>
      </c>
      <c r="S16683" s="4" t="str">
        <f t="shared" si="260"/>
        <v>1996</v>
      </c>
    </row>
    <row r="16684" spans="1:19" ht="29" hidden="1" x14ac:dyDescent="0.35">
      <c r="A16684" t="s">
        <v>110810</v>
      </c>
      <c r="B16684" t="s">
        <v>110811</v>
      </c>
      <c r="C16684" t="s">
        <v>110815</v>
      </c>
      <c r="D16684" t="s">
        <v>110816</v>
      </c>
      <c r="E16684" t="s">
        <v>110817</v>
      </c>
      <c r="F16684" t="s">
        <v>110818</v>
      </c>
      <c r="I16684" t="s">
        <v>110819</v>
      </c>
      <c r="J16684" t="s">
        <v>110820</v>
      </c>
      <c r="K16684" s="2" t="s">
        <v>78795</v>
      </c>
      <c r="M16684" t="s">
        <v>16314</v>
      </c>
      <c r="N16684" t="s">
        <v>16314</v>
      </c>
      <c r="O16684" s="3" t="s">
        <v>110821</v>
      </c>
      <c r="P16684" t="s">
        <v>16314</v>
      </c>
      <c r="Q16684" t="s">
        <v>16314</v>
      </c>
      <c r="R16684" t="s">
        <v>110821</v>
      </c>
      <c r="S16684" s="4" t="str">
        <f t="shared" si="260"/>
        <v>1996</v>
      </c>
    </row>
    <row r="16685" spans="1:19" hidden="1" x14ac:dyDescent="0.35">
      <c r="A16685" t="s">
        <v>110817</v>
      </c>
      <c r="B16685" t="s">
        <v>110818</v>
      </c>
      <c r="C16685" t="s">
        <v>110822</v>
      </c>
      <c r="D16685" t="s">
        <v>110823</v>
      </c>
      <c r="E16685" t="s">
        <v>110824</v>
      </c>
      <c r="F16685" t="s">
        <v>110825</v>
      </c>
      <c r="I16685" t="s">
        <v>512</v>
      </c>
      <c r="J16685" t="s">
        <v>512</v>
      </c>
      <c r="M16685" t="s">
        <v>112297</v>
      </c>
      <c r="N16685" t="s">
        <v>16314</v>
      </c>
      <c r="O16685" s="3" t="s">
        <v>110826</v>
      </c>
      <c r="P16685" t="s">
        <v>16314</v>
      </c>
      <c r="Q16685" t="s">
        <v>16314</v>
      </c>
      <c r="R16685" t="s">
        <v>110826</v>
      </c>
      <c r="S16685" s="4" t="str">
        <f t="shared" si="260"/>
        <v>1996</v>
      </c>
    </row>
    <row r="16686" spans="1:19" hidden="1" x14ac:dyDescent="0.35">
      <c r="A16686" t="s">
        <v>110824</v>
      </c>
      <c r="B16686" t="s">
        <v>110825</v>
      </c>
      <c r="C16686" t="s">
        <v>110827</v>
      </c>
      <c r="D16686" t="s">
        <v>110828</v>
      </c>
      <c r="E16686" t="s">
        <v>110829</v>
      </c>
      <c r="F16686" t="s">
        <v>110830</v>
      </c>
      <c r="I16686" t="s">
        <v>110831</v>
      </c>
      <c r="J16686" t="s">
        <v>110832</v>
      </c>
      <c r="M16686" t="s">
        <v>112308</v>
      </c>
      <c r="N16686" t="s">
        <v>16314</v>
      </c>
      <c r="O16686" s="3" t="s">
        <v>110833</v>
      </c>
      <c r="P16686" t="s">
        <v>16314</v>
      </c>
      <c r="Q16686" t="s">
        <v>16314</v>
      </c>
      <c r="R16686" t="s">
        <v>110833</v>
      </c>
      <c r="S16686" s="4" t="str">
        <f t="shared" si="260"/>
        <v>1996</v>
      </c>
    </row>
    <row r="16687" spans="1:19" hidden="1" x14ac:dyDescent="0.35">
      <c r="A16687" t="s">
        <v>110829</v>
      </c>
      <c r="B16687" t="s">
        <v>110830</v>
      </c>
      <c r="C16687" t="s">
        <v>110834</v>
      </c>
      <c r="D16687" t="s">
        <v>110835</v>
      </c>
      <c r="E16687" t="s">
        <v>110836</v>
      </c>
      <c r="F16687" t="s">
        <v>110837</v>
      </c>
      <c r="I16687" t="s">
        <v>512</v>
      </c>
      <c r="J16687" t="s">
        <v>512</v>
      </c>
      <c r="M16687" t="s">
        <v>112297</v>
      </c>
      <c r="N16687" t="s">
        <v>16314</v>
      </c>
      <c r="O16687" s="3" t="s">
        <v>110838</v>
      </c>
      <c r="P16687" t="s">
        <v>16314</v>
      </c>
      <c r="Q16687" t="s">
        <v>16314</v>
      </c>
      <c r="R16687" t="s">
        <v>110838</v>
      </c>
      <c r="S16687" s="4" t="str">
        <f t="shared" si="260"/>
        <v>1996</v>
      </c>
    </row>
    <row r="16688" spans="1:19" hidden="1" x14ac:dyDescent="0.35">
      <c r="A16688" t="s">
        <v>110836</v>
      </c>
      <c r="B16688" t="s">
        <v>110837</v>
      </c>
      <c r="C16688" t="s">
        <v>110839</v>
      </c>
      <c r="D16688" t="s">
        <v>110840</v>
      </c>
      <c r="E16688" t="s">
        <v>110841</v>
      </c>
      <c r="F16688" t="s">
        <v>110842</v>
      </c>
      <c r="I16688" t="s">
        <v>512</v>
      </c>
      <c r="J16688" t="s">
        <v>512</v>
      </c>
      <c r="M16688" t="s">
        <v>112297</v>
      </c>
      <c r="N16688" t="s">
        <v>16314</v>
      </c>
      <c r="O16688" s="3" t="s">
        <v>110843</v>
      </c>
      <c r="P16688" t="s">
        <v>16314</v>
      </c>
      <c r="Q16688" t="s">
        <v>16314</v>
      </c>
      <c r="R16688" t="s">
        <v>110843</v>
      </c>
      <c r="S16688" s="4" t="str">
        <f t="shared" si="260"/>
        <v>1996</v>
      </c>
    </row>
    <row r="16689" spans="1:19" hidden="1" x14ac:dyDescent="0.35">
      <c r="A16689" t="s">
        <v>110841</v>
      </c>
      <c r="B16689" t="s">
        <v>110842</v>
      </c>
      <c r="C16689" t="s">
        <v>110844</v>
      </c>
      <c r="D16689" t="s">
        <v>110845</v>
      </c>
      <c r="E16689" t="s">
        <v>110846</v>
      </c>
      <c r="F16689" t="s">
        <v>110847</v>
      </c>
      <c r="I16689" t="s">
        <v>110848</v>
      </c>
      <c r="J16689" t="s">
        <v>110849</v>
      </c>
      <c r="M16689" t="s">
        <v>112305</v>
      </c>
      <c r="N16689" t="s">
        <v>16314</v>
      </c>
      <c r="O16689" s="3" t="s">
        <v>110850</v>
      </c>
      <c r="P16689" t="s">
        <v>16314</v>
      </c>
      <c r="Q16689" t="s">
        <v>16314</v>
      </c>
      <c r="R16689" t="s">
        <v>110850</v>
      </c>
      <c r="S16689" s="4" t="str">
        <f t="shared" si="260"/>
        <v>1996</v>
      </c>
    </row>
    <row r="16690" spans="1:19" hidden="1" x14ac:dyDescent="0.35">
      <c r="A16690" t="s">
        <v>110846</v>
      </c>
      <c r="B16690" t="s">
        <v>110847</v>
      </c>
      <c r="C16690" t="s">
        <v>110851</v>
      </c>
      <c r="D16690" t="s">
        <v>110852</v>
      </c>
      <c r="E16690" t="s">
        <v>110853</v>
      </c>
      <c r="F16690" t="s">
        <v>110854</v>
      </c>
      <c r="I16690" t="s">
        <v>512</v>
      </c>
      <c r="J16690" t="s">
        <v>512</v>
      </c>
      <c r="M16690" t="s">
        <v>112297</v>
      </c>
      <c r="N16690" t="s">
        <v>16314</v>
      </c>
      <c r="O16690" s="3" t="s">
        <v>110855</v>
      </c>
      <c r="P16690" t="s">
        <v>16314</v>
      </c>
      <c r="Q16690" t="s">
        <v>16314</v>
      </c>
      <c r="R16690" t="s">
        <v>110855</v>
      </c>
      <c r="S16690" s="4" t="str">
        <f t="shared" si="260"/>
        <v>1996</v>
      </c>
    </row>
    <row r="16691" spans="1:19" hidden="1" x14ac:dyDescent="0.35">
      <c r="A16691" t="s">
        <v>110853</v>
      </c>
      <c r="B16691" t="s">
        <v>110854</v>
      </c>
      <c r="C16691" t="s">
        <v>110856</v>
      </c>
      <c r="D16691" t="s">
        <v>110857</v>
      </c>
      <c r="E16691" t="s">
        <v>110858</v>
      </c>
      <c r="F16691" t="s">
        <v>110859</v>
      </c>
      <c r="I16691" t="s">
        <v>512</v>
      </c>
      <c r="J16691" t="s">
        <v>512</v>
      </c>
      <c r="M16691" t="s">
        <v>112297</v>
      </c>
      <c r="N16691" t="s">
        <v>16314</v>
      </c>
      <c r="O16691" s="3" t="s">
        <v>110860</v>
      </c>
      <c r="P16691" t="s">
        <v>16314</v>
      </c>
      <c r="Q16691" t="s">
        <v>16314</v>
      </c>
      <c r="R16691" t="s">
        <v>110860</v>
      </c>
      <c r="S16691" s="4" t="str">
        <f t="shared" si="260"/>
        <v>1996</v>
      </c>
    </row>
    <row r="16692" spans="1:19" hidden="1" x14ac:dyDescent="0.35">
      <c r="A16692" t="s">
        <v>110858</v>
      </c>
      <c r="B16692" t="s">
        <v>110859</v>
      </c>
      <c r="C16692" t="s">
        <v>110861</v>
      </c>
      <c r="D16692" t="s">
        <v>110862</v>
      </c>
      <c r="E16692" t="s">
        <v>110863</v>
      </c>
      <c r="F16692" t="s">
        <v>110864</v>
      </c>
      <c r="I16692" t="s">
        <v>110865</v>
      </c>
      <c r="J16692" t="s">
        <v>110866</v>
      </c>
      <c r="M16692" t="s">
        <v>112305</v>
      </c>
      <c r="N16692" t="s">
        <v>16314</v>
      </c>
      <c r="O16692" s="3" t="s">
        <v>110867</v>
      </c>
      <c r="P16692" t="s">
        <v>16314</v>
      </c>
      <c r="Q16692" t="s">
        <v>16314</v>
      </c>
      <c r="R16692" t="s">
        <v>110867</v>
      </c>
      <c r="S16692" s="4" t="str">
        <f t="shared" si="260"/>
        <v>1996</v>
      </c>
    </row>
    <row r="16693" spans="1:19" hidden="1" x14ac:dyDescent="0.35">
      <c r="A16693" t="s">
        <v>110863</v>
      </c>
      <c r="B16693" t="s">
        <v>110864</v>
      </c>
      <c r="C16693" t="s">
        <v>110868</v>
      </c>
      <c r="D16693" t="s">
        <v>110869</v>
      </c>
      <c r="E16693" t="s">
        <v>110870</v>
      </c>
      <c r="F16693" t="s">
        <v>110871</v>
      </c>
      <c r="I16693" t="s">
        <v>110872</v>
      </c>
      <c r="J16693" t="s">
        <v>110873</v>
      </c>
      <c r="M16693" t="s">
        <v>112305</v>
      </c>
      <c r="N16693" t="s">
        <v>16314</v>
      </c>
      <c r="O16693" s="3" t="s">
        <v>110874</v>
      </c>
      <c r="P16693" t="s">
        <v>16314</v>
      </c>
      <c r="Q16693" t="s">
        <v>16314</v>
      </c>
      <c r="R16693" t="s">
        <v>110874</v>
      </c>
      <c r="S16693" s="4" t="str">
        <f t="shared" si="260"/>
        <v>1996</v>
      </c>
    </row>
    <row r="16694" spans="1:19" hidden="1" x14ac:dyDescent="0.35">
      <c r="A16694" t="s">
        <v>110870</v>
      </c>
      <c r="B16694" t="s">
        <v>110871</v>
      </c>
      <c r="C16694" t="s">
        <v>110875</v>
      </c>
      <c r="D16694" t="s">
        <v>110876</v>
      </c>
      <c r="E16694" t="s">
        <v>110877</v>
      </c>
      <c r="F16694" t="s">
        <v>110878</v>
      </c>
      <c r="I16694" t="s">
        <v>110879</v>
      </c>
      <c r="J16694" t="s">
        <v>110880</v>
      </c>
      <c r="M16694" t="s">
        <v>112297</v>
      </c>
      <c r="N16694" t="s">
        <v>16314</v>
      </c>
      <c r="O16694" s="3" t="s">
        <v>110881</v>
      </c>
      <c r="P16694" t="s">
        <v>16314</v>
      </c>
      <c r="Q16694" t="s">
        <v>16314</v>
      </c>
      <c r="R16694" t="s">
        <v>110881</v>
      </c>
      <c r="S16694" s="4" t="str">
        <f t="shared" si="260"/>
        <v>1996</v>
      </c>
    </row>
    <row r="16695" spans="1:19" hidden="1" x14ac:dyDescent="0.35">
      <c r="A16695" t="s">
        <v>110877</v>
      </c>
      <c r="B16695" t="s">
        <v>110878</v>
      </c>
      <c r="C16695" t="s">
        <v>110882</v>
      </c>
      <c r="D16695" t="s">
        <v>110883</v>
      </c>
      <c r="E16695" s="1" t="s">
        <v>110884</v>
      </c>
      <c r="F16695" s="1" t="s">
        <v>110885</v>
      </c>
      <c r="I16695" t="s">
        <v>110886</v>
      </c>
      <c r="J16695" t="s">
        <v>512</v>
      </c>
      <c r="M16695" t="s">
        <v>112297</v>
      </c>
      <c r="N16695" t="s">
        <v>16314</v>
      </c>
      <c r="O16695" s="3" t="s">
        <v>110887</v>
      </c>
      <c r="P16695" t="s">
        <v>16314</v>
      </c>
      <c r="Q16695" t="s">
        <v>16314</v>
      </c>
      <c r="R16695" t="s">
        <v>110887</v>
      </c>
      <c r="S16695" s="4" t="str">
        <f t="shared" si="260"/>
        <v>1996</v>
      </c>
    </row>
    <row r="16696" spans="1:19" ht="29" hidden="1" x14ac:dyDescent="0.35">
      <c r="A16696" s="1" t="s">
        <v>110884</v>
      </c>
      <c r="B16696" s="1" t="s">
        <v>110885</v>
      </c>
      <c r="C16696" t="s">
        <v>110888</v>
      </c>
      <c r="D16696" t="s">
        <v>110889</v>
      </c>
      <c r="E16696" t="s">
        <v>110890</v>
      </c>
      <c r="F16696" t="s">
        <v>110891</v>
      </c>
      <c r="I16696" t="s">
        <v>110892</v>
      </c>
      <c r="J16696" t="s">
        <v>110893</v>
      </c>
      <c r="K16696" s="2" t="s">
        <v>11336</v>
      </c>
      <c r="M16696" t="s">
        <v>16314</v>
      </c>
      <c r="N16696" t="s">
        <v>16314</v>
      </c>
      <c r="O16696" s="3" t="s">
        <v>110894</v>
      </c>
      <c r="P16696" t="s">
        <v>16314</v>
      </c>
      <c r="Q16696" t="s">
        <v>16314</v>
      </c>
      <c r="R16696" t="s">
        <v>110894</v>
      </c>
      <c r="S16696" s="4" t="str">
        <f t="shared" si="260"/>
        <v>1996</v>
      </c>
    </row>
    <row r="16697" spans="1:19" hidden="1" x14ac:dyDescent="0.35">
      <c r="A16697" t="s">
        <v>110890</v>
      </c>
      <c r="B16697" t="s">
        <v>110891</v>
      </c>
      <c r="C16697" t="s">
        <v>110895</v>
      </c>
      <c r="D16697" t="s">
        <v>110896</v>
      </c>
      <c r="E16697" t="s">
        <v>110897</v>
      </c>
      <c r="F16697" t="s">
        <v>110898</v>
      </c>
      <c r="I16697" t="s">
        <v>512</v>
      </c>
      <c r="J16697" t="s">
        <v>512</v>
      </c>
      <c r="M16697" t="s">
        <v>112297</v>
      </c>
      <c r="N16697" t="s">
        <v>16314</v>
      </c>
      <c r="O16697" s="3" t="s">
        <v>110899</v>
      </c>
      <c r="P16697" t="s">
        <v>16314</v>
      </c>
      <c r="Q16697" t="s">
        <v>16314</v>
      </c>
      <c r="R16697" t="s">
        <v>110899</v>
      </c>
      <c r="S16697" s="4" t="str">
        <f t="shared" si="260"/>
        <v>1996</v>
      </c>
    </row>
    <row r="16698" spans="1:19" hidden="1" x14ac:dyDescent="0.35">
      <c r="A16698" t="s">
        <v>110897</v>
      </c>
      <c r="B16698" t="s">
        <v>110898</v>
      </c>
      <c r="C16698" t="s">
        <v>110900</v>
      </c>
      <c r="D16698" t="s">
        <v>110901</v>
      </c>
      <c r="E16698" t="s">
        <v>110902</v>
      </c>
      <c r="F16698" t="s">
        <v>110903</v>
      </c>
      <c r="I16698" t="s">
        <v>110904</v>
      </c>
      <c r="J16698" t="s">
        <v>110905</v>
      </c>
      <c r="M16698" t="s">
        <v>112305</v>
      </c>
      <c r="N16698" t="s">
        <v>16314</v>
      </c>
      <c r="O16698" s="3" t="s">
        <v>110906</v>
      </c>
      <c r="P16698" t="s">
        <v>16314</v>
      </c>
      <c r="Q16698" t="s">
        <v>16314</v>
      </c>
      <c r="R16698" t="s">
        <v>110906</v>
      </c>
      <c r="S16698" s="4" t="str">
        <f t="shared" si="260"/>
        <v>1996</v>
      </c>
    </row>
    <row r="16699" spans="1:19" ht="29" hidden="1" x14ac:dyDescent="0.35">
      <c r="A16699" t="s">
        <v>110902</v>
      </c>
      <c r="B16699" t="s">
        <v>110903</v>
      </c>
      <c r="C16699" t="s">
        <v>110907</v>
      </c>
      <c r="D16699" t="s">
        <v>110908</v>
      </c>
      <c r="E16699" t="s">
        <v>110909</v>
      </c>
      <c r="F16699" t="s">
        <v>110910</v>
      </c>
      <c r="I16699" t="s">
        <v>110911</v>
      </c>
      <c r="J16699" t="s">
        <v>110912</v>
      </c>
      <c r="K16699" s="2" t="s">
        <v>78795</v>
      </c>
      <c r="M16699" t="s">
        <v>16314</v>
      </c>
      <c r="N16699" t="s">
        <v>16314</v>
      </c>
      <c r="O16699" s="3" t="s">
        <v>110913</v>
      </c>
      <c r="P16699" t="s">
        <v>16314</v>
      </c>
      <c r="Q16699" t="s">
        <v>16314</v>
      </c>
      <c r="R16699" t="s">
        <v>110913</v>
      </c>
      <c r="S16699" s="4" t="str">
        <f t="shared" si="260"/>
        <v>1996</v>
      </c>
    </row>
    <row r="16700" spans="1:19" hidden="1" x14ac:dyDescent="0.35">
      <c r="A16700" t="s">
        <v>110909</v>
      </c>
      <c r="B16700" t="s">
        <v>110910</v>
      </c>
      <c r="C16700" t="s">
        <v>110914</v>
      </c>
      <c r="D16700" t="s">
        <v>110915</v>
      </c>
      <c r="E16700" t="s">
        <v>110916</v>
      </c>
      <c r="F16700" t="s">
        <v>110917</v>
      </c>
      <c r="I16700" t="s">
        <v>512</v>
      </c>
      <c r="J16700" t="s">
        <v>512</v>
      </c>
      <c r="M16700" t="s">
        <v>112297</v>
      </c>
      <c r="N16700" t="s">
        <v>16314</v>
      </c>
      <c r="O16700" s="3" t="s">
        <v>110918</v>
      </c>
      <c r="P16700" t="s">
        <v>16314</v>
      </c>
      <c r="Q16700" t="s">
        <v>16314</v>
      </c>
      <c r="R16700" t="s">
        <v>110918</v>
      </c>
      <c r="S16700" s="4" t="str">
        <f t="shared" si="260"/>
        <v>1996</v>
      </c>
    </row>
    <row r="16701" spans="1:19" hidden="1" x14ac:dyDescent="0.35">
      <c r="A16701" t="s">
        <v>110916</v>
      </c>
      <c r="B16701" t="s">
        <v>110917</v>
      </c>
      <c r="C16701" t="s">
        <v>110919</v>
      </c>
      <c r="D16701" t="s">
        <v>110920</v>
      </c>
      <c r="E16701" t="s">
        <v>110921</v>
      </c>
      <c r="F16701" t="s">
        <v>110922</v>
      </c>
      <c r="I16701" t="s">
        <v>110923</v>
      </c>
      <c r="J16701" t="s">
        <v>110924</v>
      </c>
      <c r="M16701" t="s">
        <v>112305</v>
      </c>
      <c r="N16701" t="s">
        <v>16314</v>
      </c>
      <c r="O16701" s="3" t="s">
        <v>110925</v>
      </c>
      <c r="P16701" t="s">
        <v>16314</v>
      </c>
      <c r="Q16701" t="s">
        <v>16314</v>
      </c>
      <c r="R16701" t="s">
        <v>110925</v>
      </c>
      <c r="S16701" s="4" t="str">
        <f t="shared" si="260"/>
        <v>1996</v>
      </c>
    </row>
    <row r="16702" spans="1:19" hidden="1" x14ac:dyDescent="0.35">
      <c r="A16702" t="s">
        <v>110921</v>
      </c>
      <c r="B16702" t="s">
        <v>110922</v>
      </c>
      <c r="C16702" t="s">
        <v>110926</v>
      </c>
      <c r="D16702" t="s">
        <v>110927</v>
      </c>
      <c r="E16702" t="s">
        <v>110928</v>
      </c>
      <c r="F16702" t="s">
        <v>110929</v>
      </c>
      <c r="I16702" t="s">
        <v>110930</v>
      </c>
      <c r="J16702" t="s">
        <v>110931</v>
      </c>
      <c r="M16702" t="s">
        <v>112323</v>
      </c>
      <c r="N16702" t="s">
        <v>16314</v>
      </c>
      <c r="O16702" s="3" t="s">
        <v>110932</v>
      </c>
      <c r="P16702" t="s">
        <v>16314</v>
      </c>
      <c r="Q16702" t="s">
        <v>16314</v>
      </c>
      <c r="R16702" t="s">
        <v>110932</v>
      </c>
      <c r="S16702" s="4" t="str">
        <f t="shared" si="260"/>
        <v>1996</v>
      </c>
    </row>
    <row r="16703" spans="1:19" hidden="1" x14ac:dyDescent="0.35">
      <c r="A16703" t="s">
        <v>110928</v>
      </c>
      <c r="B16703" t="s">
        <v>110929</v>
      </c>
      <c r="C16703" t="s">
        <v>110933</v>
      </c>
      <c r="D16703" t="s">
        <v>110934</v>
      </c>
      <c r="E16703" t="s">
        <v>110935</v>
      </c>
      <c r="F16703" t="s">
        <v>110936</v>
      </c>
      <c r="I16703" t="s">
        <v>110937</v>
      </c>
      <c r="J16703" t="s">
        <v>110938</v>
      </c>
      <c r="M16703" t="s">
        <v>112323</v>
      </c>
      <c r="N16703" t="s">
        <v>16314</v>
      </c>
      <c r="O16703" s="3" t="s">
        <v>110939</v>
      </c>
      <c r="P16703" t="s">
        <v>16314</v>
      </c>
      <c r="Q16703" t="s">
        <v>16314</v>
      </c>
      <c r="R16703" t="s">
        <v>110939</v>
      </c>
      <c r="S16703" s="4" t="str">
        <f t="shared" si="260"/>
        <v>1996</v>
      </c>
    </row>
    <row r="16704" spans="1:19" hidden="1" x14ac:dyDescent="0.35">
      <c r="A16704" t="s">
        <v>110935</v>
      </c>
      <c r="B16704" t="s">
        <v>110936</v>
      </c>
      <c r="C16704" t="s">
        <v>110940</v>
      </c>
      <c r="D16704">
        <v>456506177</v>
      </c>
      <c r="E16704" t="s">
        <v>110941</v>
      </c>
      <c r="F16704" t="s">
        <v>110942</v>
      </c>
      <c r="I16704" t="s">
        <v>110943</v>
      </c>
      <c r="J16704" t="s">
        <v>110944</v>
      </c>
      <c r="M16704" t="s">
        <v>112323</v>
      </c>
      <c r="N16704" t="s">
        <v>16314</v>
      </c>
      <c r="O16704" s="3" t="s">
        <v>110945</v>
      </c>
      <c r="P16704" t="s">
        <v>16314</v>
      </c>
      <c r="Q16704" t="s">
        <v>16314</v>
      </c>
      <c r="R16704" t="s">
        <v>110945</v>
      </c>
      <c r="S16704" s="4" t="str">
        <f t="shared" si="260"/>
        <v>1996</v>
      </c>
    </row>
    <row r="16705" spans="1:19" hidden="1" x14ac:dyDescent="0.35">
      <c r="A16705" t="s">
        <v>110941</v>
      </c>
      <c r="B16705" t="s">
        <v>110942</v>
      </c>
      <c r="C16705" t="s">
        <v>110946</v>
      </c>
      <c r="D16705" t="s">
        <v>110947</v>
      </c>
      <c r="E16705" t="s">
        <v>110948</v>
      </c>
      <c r="F16705" t="s">
        <v>110949</v>
      </c>
      <c r="I16705" t="s">
        <v>110950</v>
      </c>
      <c r="J16705" t="s">
        <v>110951</v>
      </c>
      <c r="M16705" t="s">
        <v>112323</v>
      </c>
      <c r="N16705" t="s">
        <v>16314</v>
      </c>
      <c r="O16705" s="3" t="s">
        <v>110952</v>
      </c>
      <c r="P16705" t="s">
        <v>16314</v>
      </c>
      <c r="Q16705" t="s">
        <v>16314</v>
      </c>
      <c r="R16705" t="s">
        <v>110952</v>
      </c>
      <c r="S16705" s="4" t="str">
        <f t="shared" si="260"/>
        <v>1996</v>
      </c>
    </row>
    <row r="16706" spans="1:19" hidden="1" x14ac:dyDescent="0.35">
      <c r="A16706" t="s">
        <v>110948</v>
      </c>
      <c r="B16706" t="s">
        <v>110949</v>
      </c>
      <c r="C16706" t="s">
        <v>110953</v>
      </c>
      <c r="D16706" t="s">
        <v>110954</v>
      </c>
      <c r="E16706" t="s">
        <v>110955</v>
      </c>
      <c r="F16706" t="s">
        <v>110956</v>
      </c>
      <c r="I16706" t="s">
        <v>110957</v>
      </c>
      <c r="J16706" t="s">
        <v>110958</v>
      </c>
      <c r="M16706" t="s">
        <v>112323</v>
      </c>
      <c r="N16706" t="s">
        <v>16314</v>
      </c>
      <c r="O16706" s="3" t="s">
        <v>110959</v>
      </c>
      <c r="P16706" t="s">
        <v>16314</v>
      </c>
      <c r="Q16706" t="s">
        <v>16314</v>
      </c>
      <c r="R16706" t="s">
        <v>110959</v>
      </c>
      <c r="S16706" s="4" t="str">
        <f t="shared" si="260"/>
        <v>1996</v>
      </c>
    </row>
    <row r="16707" spans="1:19" hidden="1" x14ac:dyDescent="0.35">
      <c r="A16707" t="s">
        <v>110955</v>
      </c>
      <c r="B16707" t="s">
        <v>110956</v>
      </c>
      <c r="C16707" s="1" t="s">
        <v>110960</v>
      </c>
      <c r="D16707" s="1" t="s">
        <v>110961</v>
      </c>
      <c r="E16707" t="s">
        <v>110962</v>
      </c>
      <c r="F16707" t="s">
        <v>110963</v>
      </c>
      <c r="I16707" t="s">
        <v>110964</v>
      </c>
      <c r="J16707" t="s">
        <v>110965</v>
      </c>
      <c r="M16707" t="s">
        <v>112323</v>
      </c>
      <c r="N16707" t="s">
        <v>16314</v>
      </c>
      <c r="O16707" s="3" t="s">
        <v>110966</v>
      </c>
      <c r="P16707" t="s">
        <v>16314</v>
      </c>
      <c r="Q16707" t="s">
        <v>16314</v>
      </c>
      <c r="R16707" t="s">
        <v>110966</v>
      </c>
      <c r="S16707" s="4" t="str">
        <f t="shared" ref="S16707:S16770" si="261">LEFT(RIGHT(R16707,19),4)</f>
        <v>1996</v>
      </c>
    </row>
    <row r="16708" spans="1:19" ht="29" hidden="1" x14ac:dyDescent="0.35">
      <c r="A16708" t="s">
        <v>110962</v>
      </c>
      <c r="B16708" t="s">
        <v>110963</v>
      </c>
      <c r="C16708" t="s">
        <v>110967</v>
      </c>
      <c r="D16708" t="s">
        <v>110968</v>
      </c>
      <c r="E16708" t="s">
        <v>110969</v>
      </c>
      <c r="F16708" t="s">
        <v>110970</v>
      </c>
      <c r="I16708" t="s">
        <v>110971</v>
      </c>
      <c r="J16708" t="s">
        <v>110972</v>
      </c>
      <c r="K16708" s="2" t="s">
        <v>78795</v>
      </c>
      <c r="M16708" t="s">
        <v>16314</v>
      </c>
      <c r="N16708" t="s">
        <v>16314</v>
      </c>
      <c r="O16708" s="3" t="s">
        <v>110973</v>
      </c>
      <c r="P16708" t="s">
        <v>16314</v>
      </c>
      <c r="Q16708" t="s">
        <v>16314</v>
      </c>
      <c r="R16708" t="s">
        <v>110973</v>
      </c>
      <c r="S16708" s="4" t="str">
        <f t="shared" si="261"/>
        <v>1996</v>
      </c>
    </row>
    <row r="16709" spans="1:19" hidden="1" x14ac:dyDescent="0.35">
      <c r="A16709" t="s">
        <v>110969</v>
      </c>
      <c r="B16709" t="s">
        <v>110970</v>
      </c>
      <c r="C16709" s="1" t="s">
        <v>110974</v>
      </c>
      <c r="D16709" s="1" t="s">
        <v>110975</v>
      </c>
      <c r="E16709" t="s">
        <v>110976</v>
      </c>
      <c r="F16709" t="s">
        <v>110977</v>
      </c>
      <c r="I16709" t="s">
        <v>110978</v>
      </c>
      <c r="J16709" t="s">
        <v>110979</v>
      </c>
      <c r="M16709" t="s">
        <v>112323</v>
      </c>
      <c r="N16709" t="s">
        <v>16314</v>
      </c>
      <c r="O16709" s="3" t="s">
        <v>110980</v>
      </c>
      <c r="P16709" t="s">
        <v>16314</v>
      </c>
      <c r="Q16709" t="s">
        <v>16314</v>
      </c>
      <c r="R16709" t="s">
        <v>110980</v>
      </c>
      <c r="S16709" s="4" t="str">
        <f t="shared" si="261"/>
        <v>1996</v>
      </c>
    </row>
    <row r="16710" spans="1:19" hidden="1" x14ac:dyDescent="0.35">
      <c r="A16710" t="s">
        <v>110976</v>
      </c>
      <c r="B16710" t="s">
        <v>110977</v>
      </c>
      <c r="C16710" t="s">
        <v>110981</v>
      </c>
      <c r="D16710" t="s">
        <v>110982</v>
      </c>
      <c r="E16710" t="s">
        <v>110983</v>
      </c>
      <c r="F16710" t="s">
        <v>110984</v>
      </c>
      <c r="I16710" t="s">
        <v>110985</v>
      </c>
      <c r="J16710" t="s">
        <v>110986</v>
      </c>
      <c r="M16710" t="s">
        <v>112323</v>
      </c>
      <c r="N16710" t="s">
        <v>16314</v>
      </c>
      <c r="O16710" s="3" t="s">
        <v>110987</v>
      </c>
      <c r="P16710" t="s">
        <v>16314</v>
      </c>
      <c r="Q16710" t="s">
        <v>16314</v>
      </c>
      <c r="R16710" t="s">
        <v>110987</v>
      </c>
      <c r="S16710" s="4" t="str">
        <f t="shared" si="261"/>
        <v>1996</v>
      </c>
    </row>
    <row r="16711" spans="1:19" hidden="1" x14ac:dyDescent="0.35">
      <c r="A16711" t="s">
        <v>110983</v>
      </c>
      <c r="B16711" t="s">
        <v>110984</v>
      </c>
      <c r="C16711" t="s">
        <v>110988</v>
      </c>
      <c r="D16711" t="s">
        <v>110989</v>
      </c>
      <c r="E16711" t="s">
        <v>110990</v>
      </c>
      <c r="F16711" t="s">
        <v>110991</v>
      </c>
      <c r="I16711" t="s">
        <v>110992</v>
      </c>
      <c r="J16711" t="s">
        <v>110993</v>
      </c>
      <c r="M16711" t="s">
        <v>112323</v>
      </c>
      <c r="N16711" t="s">
        <v>16314</v>
      </c>
      <c r="O16711" s="3" t="s">
        <v>110994</v>
      </c>
      <c r="P16711" t="s">
        <v>16314</v>
      </c>
      <c r="Q16711" t="s">
        <v>16314</v>
      </c>
      <c r="R16711" t="s">
        <v>110994</v>
      </c>
      <c r="S16711" s="4" t="str">
        <f t="shared" si="261"/>
        <v>1996</v>
      </c>
    </row>
    <row r="16712" spans="1:19" ht="29" hidden="1" x14ac:dyDescent="0.35">
      <c r="A16712" t="s">
        <v>110990</v>
      </c>
      <c r="B16712" t="s">
        <v>110991</v>
      </c>
      <c r="C16712" t="s">
        <v>110995</v>
      </c>
      <c r="D16712" t="s">
        <v>110996</v>
      </c>
      <c r="E16712" t="s">
        <v>110997</v>
      </c>
      <c r="F16712" t="s">
        <v>110998</v>
      </c>
      <c r="I16712" t="s">
        <v>110999</v>
      </c>
      <c r="J16712" t="s">
        <v>111000</v>
      </c>
      <c r="K16712" s="2" t="s">
        <v>78795</v>
      </c>
      <c r="M16712" t="s">
        <v>16314</v>
      </c>
      <c r="N16712" t="s">
        <v>16314</v>
      </c>
      <c r="O16712" s="3" t="s">
        <v>111001</v>
      </c>
      <c r="P16712" t="s">
        <v>16314</v>
      </c>
      <c r="Q16712" t="s">
        <v>16314</v>
      </c>
      <c r="R16712" t="s">
        <v>111001</v>
      </c>
      <c r="S16712" s="4" t="str">
        <f t="shared" si="261"/>
        <v>1996</v>
      </c>
    </row>
    <row r="16713" spans="1:19" ht="29" hidden="1" x14ac:dyDescent="0.35">
      <c r="A16713" t="s">
        <v>110997</v>
      </c>
      <c r="B16713" t="s">
        <v>110998</v>
      </c>
      <c r="C16713" t="s">
        <v>111002</v>
      </c>
      <c r="D16713" t="s">
        <v>111003</v>
      </c>
      <c r="E16713" t="s">
        <v>111004</v>
      </c>
      <c r="F16713" t="s">
        <v>111005</v>
      </c>
      <c r="I16713" t="s">
        <v>111006</v>
      </c>
      <c r="J16713" t="s">
        <v>111007</v>
      </c>
      <c r="K16713" s="2" t="s">
        <v>78795</v>
      </c>
      <c r="M16713" t="s">
        <v>16314</v>
      </c>
      <c r="N16713" t="s">
        <v>16314</v>
      </c>
      <c r="O16713" s="3" t="s">
        <v>111008</v>
      </c>
      <c r="P16713" t="s">
        <v>16314</v>
      </c>
      <c r="Q16713" t="s">
        <v>16314</v>
      </c>
      <c r="R16713" t="s">
        <v>111008</v>
      </c>
      <c r="S16713" s="4" t="str">
        <f t="shared" si="261"/>
        <v>1996</v>
      </c>
    </row>
    <row r="16714" spans="1:19" hidden="1" x14ac:dyDescent="0.35">
      <c r="A16714" t="s">
        <v>111004</v>
      </c>
      <c r="B16714" t="s">
        <v>111005</v>
      </c>
      <c r="C16714" t="s">
        <v>111009</v>
      </c>
      <c r="D16714" t="s">
        <v>111010</v>
      </c>
      <c r="E16714" t="s">
        <v>111011</v>
      </c>
      <c r="F16714" t="s">
        <v>111012</v>
      </c>
      <c r="I16714" t="s">
        <v>111013</v>
      </c>
      <c r="J16714" t="s">
        <v>111014</v>
      </c>
      <c r="M16714" t="s">
        <v>112323</v>
      </c>
      <c r="N16714" t="s">
        <v>16314</v>
      </c>
      <c r="O16714" s="3" t="s">
        <v>111015</v>
      </c>
      <c r="P16714" t="s">
        <v>16314</v>
      </c>
      <c r="Q16714" t="s">
        <v>16314</v>
      </c>
      <c r="R16714" t="s">
        <v>111015</v>
      </c>
      <c r="S16714" s="4" t="str">
        <f t="shared" si="261"/>
        <v>1996</v>
      </c>
    </row>
    <row r="16715" spans="1:19" ht="29" hidden="1" x14ac:dyDescent="0.35">
      <c r="A16715" t="s">
        <v>111011</v>
      </c>
      <c r="B16715" t="s">
        <v>111012</v>
      </c>
      <c r="C16715" t="s">
        <v>111016</v>
      </c>
      <c r="D16715" t="s">
        <v>111017</v>
      </c>
      <c r="E16715" t="s">
        <v>111018</v>
      </c>
      <c r="F16715" t="s">
        <v>111019</v>
      </c>
      <c r="I16715" t="s">
        <v>111020</v>
      </c>
      <c r="J16715" t="s">
        <v>111021</v>
      </c>
      <c r="K16715" s="2" t="s">
        <v>78795</v>
      </c>
      <c r="M16715" t="s">
        <v>16314</v>
      </c>
      <c r="N16715" t="s">
        <v>16314</v>
      </c>
      <c r="O16715" s="3" t="s">
        <v>111022</v>
      </c>
      <c r="P16715" t="s">
        <v>16314</v>
      </c>
      <c r="Q16715" t="s">
        <v>16314</v>
      </c>
      <c r="R16715" t="s">
        <v>111022</v>
      </c>
      <c r="S16715" s="4" t="str">
        <f t="shared" si="261"/>
        <v>1996</v>
      </c>
    </row>
    <row r="16716" spans="1:19" ht="29" hidden="1" x14ac:dyDescent="0.35">
      <c r="A16716" t="s">
        <v>111018</v>
      </c>
      <c r="B16716" t="s">
        <v>111019</v>
      </c>
      <c r="C16716" t="s">
        <v>111023</v>
      </c>
      <c r="D16716" t="s">
        <v>111024</v>
      </c>
      <c r="E16716" t="s">
        <v>111025</v>
      </c>
      <c r="F16716" t="s">
        <v>111026</v>
      </c>
      <c r="I16716" t="s">
        <v>111027</v>
      </c>
      <c r="J16716" t="s">
        <v>111028</v>
      </c>
      <c r="K16716" s="2" t="s">
        <v>78795</v>
      </c>
      <c r="M16716" t="s">
        <v>16314</v>
      </c>
      <c r="N16716" t="s">
        <v>16314</v>
      </c>
      <c r="O16716" s="3" t="s">
        <v>111029</v>
      </c>
      <c r="P16716" t="s">
        <v>16314</v>
      </c>
      <c r="Q16716" t="s">
        <v>16314</v>
      </c>
      <c r="R16716" t="s">
        <v>111029</v>
      </c>
      <c r="S16716" s="4" t="str">
        <f t="shared" si="261"/>
        <v>1996</v>
      </c>
    </row>
    <row r="16717" spans="1:19" hidden="1" x14ac:dyDescent="0.35">
      <c r="A16717" t="s">
        <v>111025</v>
      </c>
      <c r="B16717" t="s">
        <v>111026</v>
      </c>
      <c r="C16717" t="s">
        <v>111030</v>
      </c>
      <c r="D16717" t="s">
        <v>111031</v>
      </c>
      <c r="E16717" t="s">
        <v>111032</v>
      </c>
      <c r="F16717" t="s">
        <v>111033</v>
      </c>
      <c r="I16717" t="s">
        <v>512</v>
      </c>
      <c r="J16717" t="s">
        <v>512</v>
      </c>
      <c r="M16717" t="s">
        <v>112297</v>
      </c>
      <c r="N16717" t="s">
        <v>16314</v>
      </c>
      <c r="O16717" s="3" t="s">
        <v>111034</v>
      </c>
      <c r="P16717" t="s">
        <v>16314</v>
      </c>
      <c r="Q16717" t="s">
        <v>16314</v>
      </c>
      <c r="R16717" t="s">
        <v>111034</v>
      </c>
      <c r="S16717" s="4" t="str">
        <f t="shared" si="261"/>
        <v>1996</v>
      </c>
    </row>
    <row r="16718" spans="1:19" hidden="1" x14ac:dyDescent="0.35">
      <c r="A16718" t="s">
        <v>111032</v>
      </c>
      <c r="B16718" t="s">
        <v>111033</v>
      </c>
      <c r="C16718" t="s">
        <v>111035</v>
      </c>
      <c r="D16718" t="s">
        <v>111036</v>
      </c>
      <c r="E16718" t="s">
        <v>111037</v>
      </c>
      <c r="F16718" t="s">
        <v>111038</v>
      </c>
      <c r="I16718" t="s">
        <v>512</v>
      </c>
      <c r="J16718" t="s">
        <v>512</v>
      </c>
      <c r="M16718" t="s">
        <v>112297</v>
      </c>
      <c r="N16718" t="s">
        <v>16314</v>
      </c>
      <c r="O16718" s="3" t="s">
        <v>111039</v>
      </c>
      <c r="P16718" t="s">
        <v>16314</v>
      </c>
      <c r="Q16718" t="s">
        <v>16314</v>
      </c>
      <c r="R16718" t="s">
        <v>111039</v>
      </c>
      <c r="S16718" s="4" t="str">
        <f t="shared" si="261"/>
        <v>1996</v>
      </c>
    </row>
    <row r="16719" spans="1:19" hidden="1" x14ac:dyDescent="0.35">
      <c r="A16719" t="s">
        <v>111037</v>
      </c>
      <c r="B16719" t="s">
        <v>111038</v>
      </c>
      <c r="C16719" t="s">
        <v>111040</v>
      </c>
      <c r="D16719" t="s">
        <v>111041</v>
      </c>
      <c r="E16719" t="s">
        <v>111042</v>
      </c>
      <c r="F16719" t="s">
        <v>111043</v>
      </c>
      <c r="I16719" t="s">
        <v>111044</v>
      </c>
      <c r="J16719" t="s">
        <v>111045</v>
      </c>
      <c r="M16719" t="s">
        <v>112315</v>
      </c>
      <c r="N16719" t="s">
        <v>16314</v>
      </c>
      <c r="O16719" s="3" t="s">
        <v>111046</v>
      </c>
      <c r="P16719" t="s">
        <v>16314</v>
      </c>
      <c r="Q16719" t="s">
        <v>16314</v>
      </c>
      <c r="R16719" t="s">
        <v>111046</v>
      </c>
      <c r="S16719" s="4" t="str">
        <f t="shared" si="261"/>
        <v>1996</v>
      </c>
    </row>
    <row r="16720" spans="1:19" hidden="1" x14ac:dyDescent="0.35">
      <c r="A16720" t="s">
        <v>111042</v>
      </c>
      <c r="B16720" t="s">
        <v>111043</v>
      </c>
      <c r="C16720" t="s">
        <v>111047</v>
      </c>
      <c r="D16720" t="s">
        <v>111048</v>
      </c>
      <c r="E16720" t="s">
        <v>111049</v>
      </c>
      <c r="F16720" t="s">
        <v>111050</v>
      </c>
      <c r="I16720" t="s">
        <v>111051</v>
      </c>
      <c r="J16720" t="s">
        <v>111052</v>
      </c>
      <c r="M16720" t="s">
        <v>112315</v>
      </c>
      <c r="N16720" t="s">
        <v>16314</v>
      </c>
      <c r="O16720" s="3" t="s">
        <v>111053</v>
      </c>
      <c r="P16720" t="s">
        <v>16314</v>
      </c>
      <c r="Q16720" t="s">
        <v>16314</v>
      </c>
      <c r="R16720" t="s">
        <v>111053</v>
      </c>
      <c r="S16720" s="4" t="str">
        <f t="shared" si="261"/>
        <v>1996</v>
      </c>
    </row>
    <row r="16721" spans="1:19" hidden="1" x14ac:dyDescent="0.35">
      <c r="A16721" t="s">
        <v>111049</v>
      </c>
      <c r="B16721" t="s">
        <v>111050</v>
      </c>
      <c r="C16721" t="s">
        <v>111054</v>
      </c>
      <c r="D16721" t="s">
        <v>111055</v>
      </c>
      <c r="E16721" t="s">
        <v>111056</v>
      </c>
      <c r="F16721" t="s">
        <v>111057</v>
      </c>
      <c r="I16721" t="s">
        <v>111058</v>
      </c>
      <c r="J16721" t="s">
        <v>111059</v>
      </c>
      <c r="M16721" t="s">
        <v>112315</v>
      </c>
      <c r="N16721" t="s">
        <v>16314</v>
      </c>
      <c r="O16721" s="3" t="s">
        <v>111060</v>
      </c>
      <c r="P16721" t="s">
        <v>16314</v>
      </c>
      <c r="Q16721" t="s">
        <v>16314</v>
      </c>
      <c r="R16721" t="s">
        <v>111060</v>
      </c>
      <c r="S16721" s="4" t="str">
        <f t="shared" si="261"/>
        <v>1996</v>
      </c>
    </row>
    <row r="16722" spans="1:19" hidden="1" x14ac:dyDescent="0.35">
      <c r="A16722" t="s">
        <v>111056</v>
      </c>
      <c r="B16722" t="s">
        <v>111057</v>
      </c>
      <c r="C16722" t="s">
        <v>111061</v>
      </c>
      <c r="D16722" t="s">
        <v>111062</v>
      </c>
      <c r="E16722" t="s">
        <v>111063</v>
      </c>
      <c r="F16722" t="s">
        <v>111064</v>
      </c>
      <c r="I16722" t="s">
        <v>111058</v>
      </c>
      <c r="J16722" t="s">
        <v>111059</v>
      </c>
      <c r="M16722" t="s">
        <v>112315</v>
      </c>
      <c r="N16722" t="s">
        <v>16314</v>
      </c>
      <c r="O16722" s="3" t="s">
        <v>111065</v>
      </c>
      <c r="P16722" t="s">
        <v>16314</v>
      </c>
      <c r="Q16722" t="s">
        <v>16314</v>
      </c>
      <c r="R16722" t="s">
        <v>111065</v>
      </c>
      <c r="S16722" s="4" t="str">
        <f t="shared" si="261"/>
        <v>1996</v>
      </c>
    </row>
    <row r="16723" spans="1:19" hidden="1" x14ac:dyDescent="0.35">
      <c r="A16723" t="s">
        <v>111063</v>
      </c>
      <c r="B16723" t="s">
        <v>111064</v>
      </c>
      <c r="C16723" t="s">
        <v>111066</v>
      </c>
      <c r="D16723" t="s">
        <v>111067</v>
      </c>
      <c r="E16723" t="s">
        <v>111068</v>
      </c>
      <c r="F16723">
        <v>147437541</v>
      </c>
      <c r="I16723" t="s">
        <v>111058</v>
      </c>
      <c r="J16723" t="s">
        <v>111059</v>
      </c>
      <c r="M16723" t="s">
        <v>112315</v>
      </c>
      <c r="N16723" t="s">
        <v>16314</v>
      </c>
      <c r="O16723" s="3" t="s">
        <v>111069</v>
      </c>
      <c r="P16723" t="s">
        <v>16314</v>
      </c>
      <c r="Q16723" t="s">
        <v>16314</v>
      </c>
      <c r="R16723" t="s">
        <v>111069</v>
      </c>
      <c r="S16723" s="4" t="str">
        <f t="shared" si="261"/>
        <v>1996</v>
      </c>
    </row>
    <row r="16724" spans="1:19" hidden="1" x14ac:dyDescent="0.35">
      <c r="A16724" t="s">
        <v>111068</v>
      </c>
      <c r="B16724">
        <v>147437541</v>
      </c>
      <c r="C16724" t="s">
        <v>111070</v>
      </c>
      <c r="D16724" t="s">
        <v>111071</v>
      </c>
      <c r="E16724" t="s">
        <v>111072</v>
      </c>
      <c r="F16724" t="s">
        <v>111073</v>
      </c>
      <c r="I16724" t="s">
        <v>111074</v>
      </c>
      <c r="J16724" t="s">
        <v>111075</v>
      </c>
      <c r="M16724" t="s">
        <v>112315</v>
      </c>
      <c r="N16724" t="s">
        <v>16314</v>
      </c>
      <c r="O16724" s="3" t="s">
        <v>111076</v>
      </c>
      <c r="P16724" t="s">
        <v>16314</v>
      </c>
      <c r="Q16724" t="s">
        <v>16314</v>
      </c>
      <c r="R16724" t="s">
        <v>111076</v>
      </c>
      <c r="S16724" s="4" t="str">
        <f t="shared" si="261"/>
        <v>1996</v>
      </c>
    </row>
    <row r="16725" spans="1:19" hidden="1" x14ac:dyDescent="0.35">
      <c r="A16725" t="s">
        <v>111072</v>
      </c>
      <c r="B16725" t="s">
        <v>111073</v>
      </c>
      <c r="C16725" t="s">
        <v>111077</v>
      </c>
      <c r="D16725" t="s">
        <v>111078</v>
      </c>
      <c r="E16725" t="s">
        <v>111079</v>
      </c>
      <c r="F16725" t="s">
        <v>111080</v>
      </c>
      <c r="I16725" t="s">
        <v>111081</v>
      </c>
      <c r="J16725" t="s">
        <v>111082</v>
      </c>
      <c r="M16725" t="s">
        <v>112315</v>
      </c>
      <c r="N16725" t="s">
        <v>16314</v>
      </c>
      <c r="O16725" s="3" t="s">
        <v>111083</v>
      </c>
      <c r="P16725" t="s">
        <v>16314</v>
      </c>
      <c r="Q16725" t="s">
        <v>16314</v>
      </c>
      <c r="R16725" t="s">
        <v>111083</v>
      </c>
      <c r="S16725" s="4" t="str">
        <f t="shared" si="261"/>
        <v>1996</v>
      </c>
    </row>
    <row r="16726" spans="1:19" hidden="1" x14ac:dyDescent="0.35">
      <c r="A16726" t="s">
        <v>111079</v>
      </c>
      <c r="B16726" t="s">
        <v>111080</v>
      </c>
      <c r="C16726" t="s">
        <v>111084</v>
      </c>
      <c r="D16726" t="s">
        <v>111085</v>
      </c>
      <c r="E16726" t="s">
        <v>111086</v>
      </c>
      <c r="F16726" t="s">
        <v>111087</v>
      </c>
      <c r="I16726" t="s">
        <v>111088</v>
      </c>
      <c r="J16726" t="s">
        <v>111089</v>
      </c>
      <c r="M16726" t="s">
        <v>112308</v>
      </c>
      <c r="N16726" t="s">
        <v>16314</v>
      </c>
      <c r="O16726" s="3" t="s">
        <v>111090</v>
      </c>
      <c r="P16726" t="s">
        <v>16314</v>
      </c>
      <c r="Q16726" t="s">
        <v>16314</v>
      </c>
      <c r="R16726" t="s">
        <v>111090</v>
      </c>
      <c r="S16726" s="4" t="str">
        <f t="shared" si="261"/>
        <v>1996</v>
      </c>
    </row>
    <row r="16727" spans="1:19" hidden="1" x14ac:dyDescent="0.35">
      <c r="A16727" t="s">
        <v>111086</v>
      </c>
      <c r="B16727" t="s">
        <v>111087</v>
      </c>
      <c r="C16727" t="s">
        <v>111091</v>
      </c>
      <c r="D16727" t="s">
        <v>111092</v>
      </c>
      <c r="E16727" t="s">
        <v>111093</v>
      </c>
      <c r="F16727" t="s">
        <v>111094</v>
      </c>
      <c r="I16727" t="s">
        <v>111095</v>
      </c>
      <c r="J16727" t="s">
        <v>111096</v>
      </c>
      <c r="M16727" t="s">
        <v>112305</v>
      </c>
      <c r="N16727" t="s">
        <v>16314</v>
      </c>
      <c r="O16727" s="3" t="s">
        <v>111097</v>
      </c>
      <c r="P16727" t="s">
        <v>16314</v>
      </c>
      <c r="Q16727" t="s">
        <v>16314</v>
      </c>
      <c r="R16727" t="s">
        <v>111097</v>
      </c>
      <c r="S16727" s="4" t="str">
        <f t="shared" si="261"/>
        <v>1996</v>
      </c>
    </row>
    <row r="16728" spans="1:19" hidden="1" x14ac:dyDescent="0.35">
      <c r="A16728" t="s">
        <v>111093</v>
      </c>
      <c r="B16728" t="s">
        <v>111094</v>
      </c>
      <c r="C16728" t="s">
        <v>111098</v>
      </c>
      <c r="D16728" t="s">
        <v>111099</v>
      </c>
      <c r="E16728" t="s">
        <v>111100</v>
      </c>
      <c r="F16728" t="s">
        <v>111101</v>
      </c>
      <c r="I16728" t="s">
        <v>512</v>
      </c>
      <c r="J16728" t="s">
        <v>512</v>
      </c>
      <c r="M16728" t="s">
        <v>112297</v>
      </c>
      <c r="N16728" t="s">
        <v>16314</v>
      </c>
      <c r="O16728" s="3" t="s">
        <v>111102</v>
      </c>
      <c r="P16728" t="s">
        <v>16314</v>
      </c>
      <c r="Q16728" t="s">
        <v>16314</v>
      </c>
      <c r="R16728" t="s">
        <v>111102</v>
      </c>
      <c r="S16728" s="4" t="str">
        <f t="shared" si="261"/>
        <v>1996</v>
      </c>
    </row>
    <row r="16729" spans="1:19" hidden="1" x14ac:dyDescent="0.35">
      <c r="A16729" t="s">
        <v>111100</v>
      </c>
      <c r="B16729" t="s">
        <v>111101</v>
      </c>
      <c r="C16729" t="s">
        <v>111103</v>
      </c>
      <c r="D16729" t="s">
        <v>111104</v>
      </c>
      <c r="E16729" t="s">
        <v>111105</v>
      </c>
      <c r="F16729" t="s">
        <v>111106</v>
      </c>
      <c r="I16729" t="s">
        <v>512</v>
      </c>
      <c r="J16729" t="s">
        <v>512</v>
      </c>
      <c r="M16729" t="s">
        <v>112297</v>
      </c>
      <c r="N16729" t="s">
        <v>16314</v>
      </c>
      <c r="O16729" s="3" t="s">
        <v>111107</v>
      </c>
      <c r="P16729" t="s">
        <v>16314</v>
      </c>
      <c r="Q16729" t="s">
        <v>16314</v>
      </c>
      <c r="R16729" t="s">
        <v>111107</v>
      </c>
      <c r="S16729" s="4" t="str">
        <f t="shared" si="261"/>
        <v>1996</v>
      </c>
    </row>
    <row r="16730" spans="1:19" hidden="1" x14ac:dyDescent="0.35">
      <c r="A16730" t="s">
        <v>111105</v>
      </c>
      <c r="B16730" t="s">
        <v>111106</v>
      </c>
      <c r="C16730" t="s">
        <v>111108</v>
      </c>
      <c r="D16730" t="s">
        <v>111109</v>
      </c>
      <c r="E16730" t="s">
        <v>111110</v>
      </c>
      <c r="F16730" t="s">
        <v>111111</v>
      </c>
      <c r="I16730" t="s">
        <v>111112</v>
      </c>
      <c r="J16730" t="s">
        <v>111113</v>
      </c>
      <c r="M16730" t="s">
        <v>112305</v>
      </c>
      <c r="N16730" t="s">
        <v>16314</v>
      </c>
      <c r="O16730" s="3" t="s">
        <v>111114</v>
      </c>
      <c r="P16730" t="s">
        <v>16314</v>
      </c>
      <c r="Q16730" t="s">
        <v>16314</v>
      </c>
      <c r="R16730" t="s">
        <v>111114</v>
      </c>
      <c r="S16730" s="4" t="str">
        <f t="shared" si="261"/>
        <v>1996</v>
      </c>
    </row>
    <row r="16731" spans="1:19" hidden="1" x14ac:dyDescent="0.35">
      <c r="A16731" t="s">
        <v>111110</v>
      </c>
      <c r="B16731" t="s">
        <v>111111</v>
      </c>
      <c r="C16731" t="s">
        <v>111115</v>
      </c>
      <c r="D16731" t="s">
        <v>111116</v>
      </c>
      <c r="E16731" t="s">
        <v>111117</v>
      </c>
      <c r="F16731" t="s">
        <v>111118</v>
      </c>
      <c r="I16731" t="s">
        <v>104654</v>
      </c>
      <c r="J16731" t="s">
        <v>104654</v>
      </c>
      <c r="M16731" t="s">
        <v>112305</v>
      </c>
      <c r="N16731" t="s">
        <v>16314</v>
      </c>
      <c r="O16731" s="3" t="s">
        <v>111119</v>
      </c>
      <c r="P16731" t="s">
        <v>16314</v>
      </c>
      <c r="Q16731" t="s">
        <v>16314</v>
      </c>
      <c r="R16731" t="s">
        <v>111119</v>
      </c>
      <c r="S16731" s="4" t="str">
        <f t="shared" si="261"/>
        <v>1996</v>
      </c>
    </row>
    <row r="16732" spans="1:19" hidden="1" x14ac:dyDescent="0.35">
      <c r="A16732" t="s">
        <v>111117</v>
      </c>
      <c r="B16732" t="s">
        <v>111118</v>
      </c>
      <c r="C16732" t="s">
        <v>111120</v>
      </c>
      <c r="D16732" t="s">
        <v>111121</v>
      </c>
      <c r="E16732" t="s">
        <v>111122</v>
      </c>
      <c r="F16732" t="s">
        <v>111123</v>
      </c>
      <c r="I16732" t="s">
        <v>111124</v>
      </c>
      <c r="J16732" t="s">
        <v>111125</v>
      </c>
      <c r="M16732" t="s">
        <v>112305</v>
      </c>
      <c r="N16732" t="s">
        <v>16314</v>
      </c>
      <c r="O16732" s="3" t="s">
        <v>111126</v>
      </c>
      <c r="P16732" t="s">
        <v>16314</v>
      </c>
      <c r="Q16732" t="s">
        <v>16314</v>
      </c>
      <c r="R16732" t="s">
        <v>111126</v>
      </c>
      <c r="S16732" s="4" t="str">
        <f t="shared" si="261"/>
        <v>1996</v>
      </c>
    </row>
    <row r="16733" spans="1:19" ht="29" hidden="1" x14ac:dyDescent="0.35">
      <c r="A16733" t="s">
        <v>111122</v>
      </c>
      <c r="B16733" t="s">
        <v>111123</v>
      </c>
      <c r="C16733" t="s">
        <v>111127</v>
      </c>
      <c r="D16733" t="s">
        <v>111128</v>
      </c>
      <c r="E16733" t="s">
        <v>111129</v>
      </c>
      <c r="F16733" t="s">
        <v>111130</v>
      </c>
      <c r="I16733" t="s">
        <v>111131</v>
      </c>
      <c r="J16733" t="s">
        <v>111132</v>
      </c>
      <c r="K16733" s="2" t="s">
        <v>78795</v>
      </c>
      <c r="M16733" t="s">
        <v>16314</v>
      </c>
      <c r="N16733" t="s">
        <v>16314</v>
      </c>
      <c r="O16733" s="3" t="s">
        <v>111133</v>
      </c>
      <c r="P16733" t="s">
        <v>16314</v>
      </c>
      <c r="Q16733" t="s">
        <v>16314</v>
      </c>
      <c r="R16733" t="s">
        <v>111133</v>
      </c>
      <c r="S16733" s="4" t="str">
        <f t="shared" si="261"/>
        <v>1996</v>
      </c>
    </row>
    <row r="16734" spans="1:19" hidden="1" x14ac:dyDescent="0.35">
      <c r="A16734" t="s">
        <v>111129</v>
      </c>
      <c r="B16734" t="s">
        <v>111130</v>
      </c>
      <c r="C16734" t="s">
        <v>111134</v>
      </c>
      <c r="D16734" t="s">
        <v>111135</v>
      </c>
      <c r="E16734" t="s">
        <v>111136</v>
      </c>
      <c r="F16734" t="s">
        <v>111137</v>
      </c>
      <c r="I16734" t="s">
        <v>111138</v>
      </c>
      <c r="J16734" t="s">
        <v>111139</v>
      </c>
      <c r="M16734" t="s">
        <v>112305</v>
      </c>
      <c r="N16734" t="s">
        <v>16314</v>
      </c>
      <c r="O16734" s="3" t="s">
        <v>111140</v>
      </c>
      <c r="P16734" t="s">
        <v>16314</v>
      </c>
      <c r="Q16734" t="s">
        <v>16314</v>
      </c>
      <c r="R16734" t="s">
        <v>111140</v>
      </c>
      <c r="S16734" s="4" t="str">
        <f t="shared" si="261"/>
        <v>1996</v>
      </c>
    </row>
    <row r="16735" spans="1:19" hidden="1" x14ac:dyDescent="0.35">
      <c r="A16735" t="s">
        <v>111136</v>
      </c>
      <c r="B16735" t="s">
        <v>111137</v>
      </c>
      <c r="C16735" t="s">
        <v>111141</v>
      </c>
      <c r="D16735" t="s">
        <v>111142</v>
      </c>
      <c r="E16735" t="s">
        <v>111143</v>
      </c>
      <c r="F16735" t="s">
        <v>111144</v>
      </c>
      <c r="I16735" t="s">
        <v>111145</v>
      </c>
      <c r="J16735" t="s">
        <v>111146</v>
      </c>
      <c r="M16735" t="s">
        <v>112305</v>
      </c>
      <c r="N16735" t="s">
        <v>16314</v>
      </c>
      <c r="O16735" s="3" t="s">
        <v>111147</v>
      </c>
      <c r="P16735" t="s">
        <v>16314</v>
      </c>
      <c r="Q16735" t="s">
        <v>16314</v>
      </c>
      <c r="R16735" t="s">
        <v>111147</v>
      </c>
      <c r="S16735" s="4" t="str">
        <f t="shared" si="261"/>
        <v>1996</v>
      </c>
    </row>
    <row r="16736" spans="1:19" hidden="1" x14ac:dyDescent="0.35">
      <c r="A16736" t="s">
        <v>111143</v>
      </c>
      <c r="B16736" t="s">
        <v>111144</v>
      </c>
      <c r="C16736" t="s">
        <v>111148</v>
      </c>
      <c r="D16736" t="s">
        <v>111149</v>
      </c>
      <c r="E16736" t="s">
        <v>111150</v>
      </c>
      <c r="F16736" t="s">
        <v>111151</v>
      </c>
      <c r="I16736" t="s">
        <v>111152</v>
      </c>
      <c r="J16736" t="s">
        <v>111153</v>
      </c>
      <c r="M16736" t="s">
        <v>112297</v>
      </c>
      <c r="N16736" t="s">
        <v>16314</v>
      </c>
      <c r="O16736" s="3" t="s">
        <v>111154</v>
      </c>
      <c r="P16736" t="s">
        <v>16314</v>
      </c>
      <c r="Q16736" t="s">
        <v>16314</v>
      </c>
      <c r="R16736" t="s">
        <v>111154</v>
      </c>
      <c r="S16736" s="4" t="str">
        <f t="shared" si="261"/>
        <v>1996</v>
      </c>
    </row>
    <row r="16737" spans="1:19" hidden="1" x14ac:dyDescent="0.35">
      <c r="A16737" t="s">
        <v>111150</v>
      </c>
      <c r="B16737" t="s">
        <v>111151</v>
      </c>
      <c r="C16737" t="s">
        <v>111155</v>
      </c>
      <c r="D16737" t="s">
        <v>111156</v>
      </c>
      <c r="E16737" t="s">
        <v>111157</v>
      </c>
      <c r="F16737" t="s">
        <v>111158</v>
      </c>
      <c r="I16737" t="s">
        <v>111159</v>
      </c>
      <c r="J16737" t="s">
        <v>111160</v>
      </c>
      <c r="M16737" t="s">
        <v>112305</v>
      </c>
      <c r="N16737" t="s">
        <v>16314</v>
      </c>
      <c r="O16737" s="3" t="s">
        <v>111161</v>
      </c>
      <c r="P16737" t="s">
        <v>16314</v>
      </c>
      <c r="Q16737" t="s">
        <v>16314</v>
      </c>
      <c r="R16737" t="s">
        <v>111161</v>
      </c>
      <c r="S16737" s="4" t="str">
        <f t="shared" si="261"/>
        <v>1996</v>
      </c>
    </row>
    <row r="16738" spans="1:19" hidden="1" x14ac:dyDescent="0.35">
      <c r="A16738" t="s">
        <v>111157</v>
      </c>
      <c r="B16738" t="s">
        <v>111158</v>
      </c>
      <c r="C16738" t="s">
        <v>111162</v>
      </c>
      <c r="D16738" s="1">
        <v>5577020000</v>
      </c>
      <c r="E16738" t="s">
        <v>111163</v>
      </c>
      <c r="F16738" t="s">
        <v>111164</v>
      </c>
      <c r="I16738" t="s">
        <v>111165</v>
      </c>
      <c r="J16738" t="s">
        <v>111166</v>
      </c>
      <c r="M16738" t="s">
        <v>112323</v>
      </c>
      <c r="N16738" t="s">
        <v>16314</v>
      </c>
      <c r="O16738" s="3" t="s">
        <v>111167</v>
      </c>
      <c r="P16738" t="s">
        <v>16314</v>
      </c>
      <c r="Q16738" t="s">
        <v>16314</v>
      </c>
      <c r="R16738" t="s">
        <v>111167</v>
      </c>
      <c r="S16738" s="4" t="str">
        <f t="shared" si="261"/>
        <v>1996</v>
      </c>
    </row>
    <row r="16739" spans="1:19" hidden="1" x14ac:dyDescent="0.35">
      <c r="A16739" t="s">
        <v>111163</v>
      </c>
      <c r="B16739" t="s">
        <v>111164</v>
      </c>
      <c r="C16739" t="s">
        <v>111168</v>
      </c>
      <c r="D16739" t="s">
        <v>111169</v>
      </c>
      <c r="E16739" t="s">
        <v>111170</v>
      </c>
      <c r="F16739" t="s">
        <v>111171</v>
      </c>
      <c r="I16739" t="s">
        <v>111172</v>
      </c>
      <c r="J16739" t="s">
        <v>111173</v>
      </c>
      <c r="M16739" t="s">
        <v>112297</v>
      </c>
      <c r="N16739" t="s">
        <v>16314</v>
      </c>
      <c r="O16739" s="3" t="s">
        <v>111174</v>
      </c>
      <c r="P16739" t="s">
        <v>16314</v>
      </c>
      <c r="Q16739" t="s">
        <v>16314</v>
      </c>
      <c r="R16739" t="s">
        <v>111174</v>
      </c>
      <c r="S16739" s="4" t="str">
        <f t="shared" si="261"/>
        <v>1996</v>
      </c>
    </row>
    <row r="16740" spans="1:19" hidden="1" x14ac:dyDescent="0.35">
      <c r="A16740" t="s">
        <v>111170</v>
      </c>
      <c r="B16740" t="s">
        <v>111171</v>
      </c>
      <c r="C16740" t="s">
        <v>111175</v>
      </c>
      <c r="D16740" t="s">
        <v>111176</v>
      </c>
      <c r="E16740" t="s">
        <v>111177</v>
      </c>
      <c r="F16740" t="s">
        <v>111178</v>
      </c>
      <c r="I16740" t="s">
        <v>512</v>
      </c>
      <c r="J16740" t="s">
        <v>512</v>
      </c>
      <c r="M16740" t="s">
        <v>112297</v>
      </c>
      <c r="N16740" t="s">
        <v>16314</v>
      </c>
      <c r="O16740" s="3" t="s">
        <v>111179</v>
      </c>
      <c r="P16740" t="s">
        <v>16314</v>
      </c>
      <c r="Q16740" t="s">
        <v>16314</v>
      </c>
      <c r="R16740" t="s">
        <v>111179</v>
      </c>
      <c r="S16740" s="4" t="str">
        <f t="shared" si="261"/>
        <v>1996</v>
      </c>
    </row>
    <row r="16741" spans="1:19" ht="29" hidden="1" x14ac:dyDescent="0.35">
      <c r="A16741" t="s">
        <v>111177</v>
      </c>
      <c r="B16741" t="s">
        <v>111178</v>
      </c>
      <c r="C16741" t="s">
        <v>111180</v>
      </c>
      <c r="D16741" t="s">
        <v>111181</v>
      </c>
      <c r="E16741" t="s">
        <v>111182</v>
      </c>
      <c r="F16741" t="s">
        <v>111183</v>
      </c>
      <c r="I16741" t="s">
        <v>111184</v>
      </c>
      <c r="J16741" t="s">
        <v>111185</v>
      </c>
      <c r="K16741" s="2" t="s">
        <v>78795</v>
      </c>
      <c r="M16741" t="s">
        <v>16314</v>
      </c>
      <c r="N16741" t="s">
        <v>16314</v>
      </c>
      <c r="O16741" s="3" t="s">
        <v>111186</v>
      </c>
      <c r="P16741" t="s">
        <v>16314</v>
      </c>
      <c r="Q16741" t="s">
        <v>16314</v>
      </c>
      <c r="R16741" t="s">
        <v>111186</v>
      </c>
      <c r="S16741" s="4" t="str">
        <f t="shared" si="261"/>
        <v>1996</v>
      </c>
    </row>
    <row r="16742" spans="1:19" hidden="1" x14ac:dyDescent="0.35">
      <c r="A16742" t="s">
        <v>111182</v>
      </c>
      <c r="B16742" t="s">
        <v>111183</v>
      </c>
      <c r="C16742" t="s">
        <v>111187</v>
      </c>
      <c r="D16742" t="s">
        <v>111188</v>
      </c>
      <c r="E16742" t="s">
        <v>111189</v>
      </c>
      <c r="F16742" t="s">
        <v>111190</v>
      </c>
      <c r="I16742" t="s">
        <v>111191</v>
      </c>
      <c r="J16742" t="s">
        <v>111192</v>
      </c>
      <c r="M16742" t="s">
        <v>112305</v>
      </c>
      <c r="N16742" t="s">
        <v>16314</v>
      </c>
      <c r="O16742" s="3" t="s">
        <v>111193</v>
      </c>
      <c r="P16742" t="s">
        <v>16314</v>
      </c>
      <c r="Q16742" t="s">
        <v>16314</v>
      </c>
      <c r="R16742" t="s">
        <v>111193</v>
      </c>
      <c r="S16742" s="4" t="str">
        <f t="shared" si="261"/>
        <v>1996</v>
      </c>
    </row>
    <row r="16743" spans="1:19" hidden="1" x14ac:dyDescent="0.35">
      <c r="A16743" t="s">
        <v>111189</v>
      </c>
      <c r="B16743" t="s">
        <v>111190</v>
      </c>
      <c r="C16743" t="s">
        <v>111194</v>
      </c>
      <c r="D16743" t="s">
        <v>111195</v>
      </c>
      <c r="E16743" t="s">
        <v>111196</v>
      </c>
      <c r="F16743" t="s">
        <v>111197</v>
      </c>
      <c r="I16743" t="s">
        <v>111198</v>
      </c>
      <c r="J16743" t="s">
        <v>111199</v>
      </c>
      <c r="M16743" t="s">
        <v>112323</v>
      </c>
      <c r="N16743" t="s">
        <v>16314</v>
      </c>
      <c r="O16743" s="3" t="s">
        <v>111200</v>
      </c>
      <c r="P16743" t="s">
        <v>16314</v>
      </c>
      <c r="Q16743" t="s">
        <v>16314</v>
      </c>
      <c r="R16743" t="s">
        <v>111200</v>
      </c>
      <c r="S16743" s="4" t="str">
        <f t="shared" si="261"/>
        <v>1996</v>
      </c>
    </row>
    <row r="16744" spans="1:19" hidden="1" x14ac:dyDescent="0.35">
      <c r="A16744" t="s">
        <v>111196</v>
      </c>
      <c r="B16744" t="s">
        <v>111197</v>
      </c>
      <c r="C16744" t="s">
        <v>111201</v>
      </c>
      <c r="D16744" t="s">
        <v>111202</v>
      </c>
      <c r="E16744" t="s">
        <v>111203</v>
      </c>
      <c r="F16744" t="s">
        <v>111204</v>
      </c>
      <c r="I16744" t="s">
        <v>111074</v>
      </c>
      <c r="J16744" t="s">
        <v>111075</v>
      </c>
      <c r="M16744" t="s">
        <v>112315</v>
      </c>
      <c r="N16744" t="s">
        <v>16314</v>
      </c>
      <c r="O16744" s="3" t="s">
        <v>111205</v>
      </c>
      <c r="P16744" t="s">
        <v>16314</v>
      </c>
      <c r="Q16744" t="s">
        <v>16314</v>
      </c>
      <c r="R16744" t="s">
        <v>111205</v>
      </c>
      <c r="S16744" s="4" t="str">
        <f t="shared" si="261"/>
        <v>1996</v>
      </c>
    </row>
    <row r="16745" spans="1:19" hidden="1" x14ac:dyDescent="0.35">
      <c r="A16745" t="s">
        <v>111203</v>
      </c>
      <c r="B16745" t="s">
        <v>111204</v>
      </c>
      <c r="C16745" t="s">
        <v>111206</v>
      </c>
      <c r="D16745" t="s">
        <v>111207</v>
      </c>
      <c r="E16745" t="s">
        <v>111208</v>
      </c>
      <c r="F16745" t="s">
        <v>111209</v>
      </c>
      <c r="I16745" t="s">
        <v>111210</v>
      </c>
      <c r="J16745" t="s">
        <v>111211</v>
      </c>
      <c r="M16745" t="s">
        <v>112315</v>
      </c>
      <c r="N16745" t="s">
        <v>16314</v>
      </c>
      <c r="O16745" s="3" t="s">
        <v>111212</v>
      </c>
      <c r="P16745" t="s">
        <v>16314</v>
      </c>
      <c r="Q16745" t="s">
        <v>16314</v>
      </c>
      <c r="R16745" t="s">
        <v>111212</v>
      </c>
      <c r="S16745" s="4" t="str">
        <f t="shared" si="261"/>
        <v>1996</v>
      </c>
    </row>
    <row r="16746" spans="1:19" hidden="1" x14ac:dyDescent="0.35">
      <c r="A16746" t="s">
        <v>111208</v>
      </c>
      <c r="B16746" t="s">
        <v>111209</v>
      </c>
      <c r="C16746" t="s">
        <v>111213</v>
      </c>
      <c r="D16746" t="s">
        <v>111214</v>
      </c>
      <c r="E16746" t="s">
        <v>111215</v>
      </c>
      <c r="F16746" t="s">
        <v>111216</v>
      </c>
      <c r="I16746" t="s">
        <v>111058</v>
      </c>
      <c r="J16746" t="s">
        <v>111059</v>
      </c>
      <c r="M16746" t="s">
        <v>112315</v>
      </c>
      <c r="N16746" t="s">
        <v>16314</v>
      </c>
      <c r="O16746" s="3" t="s">
        <v>111217</v>
      </c>
      <c r="P16746" t="s">
        <v>16314</v>
      </c>
      <c r="Q16746" t="s">
        <v>16314</v>
      </c>
      <c r="R16746" t="s">
        <v>111217</v>
      </c>
      <c r="S16746" s="4" t="str">
        <f t="shared" si="261"/>
        <v>1996</v>
      </c>
    </row>
    <row r="16747" spans="1:19" hidden="1" x14ac:dyDescent="0.35">
      <c r="A16747" t="s">
        <v>111215</v>
      </c>
      <c r="B16747" t="s">
        <v>111216</v>
      </c>
      <c r="C16747" t="s">
        <v>111218</v>
      </c>
      <c r="D16747" t="s">
        <v>111219</v>
      </c>
      <c r="E16747" t="s">
        <v>111220</v>
      </c>
      <c r="F16747" t="s">
        <v>111221</v>
      </c>
      <c r="I16747" t="s">
        <v>111222</v>
      </c>
      <c r="J16747" t="s">
        <v>111223</v>
      </c>
      <c r="M16747" t="s">
        <v>112315</v>
      </c>
      <c r="N16747" t="s">
        <v>16314</v>
      </c>
      <c r="O16747" s="3" t="s">
        <v>111224</v>
      </c>
      <c r="P16747" t="s">
        <v>16314</v>
      </c>
      <c r="Q16747" t="s">
        <v>16314</v>
      </c>
      <c r="R16747" t="s">
        <v>111224</v>
      </c>
      <c r="S16747" s="4" t="str">
        <f t="shared" si="261"/>
        <v>1996</v>
      </c>
    </row>
    <row r="16748" spans="1:19" hidden="1" x14ac:dyDescent="0.35">
      <c r="A16748" t="s">
        <v>111220</v>
      </c>
      <c r="B16748" t="s">
        <v>111221</v>
      </c>
      <c r="C16748" t="s">
        <v>111225</v>
      </c>
      <c r="D16748" t="s">
        <v>111226</v>
      </c>
      <c r="E16748" t="s">
        <v>111227</v>
      </c>
      <c r="F16748" t="s">
        <v>111228</v>
      </c>
      <c r="I16748" t="s">
        <v>111074</v>
      </c>
      <c r="J16748" t="s">
        <v>111075</v>
      </c>
      <c r="M16748" t="s">
        <v>112315</v>
      </c>
      <c r="N16748" t="s">
        <v>16314</v>
      </c>
      <c r="O16748" s="3" t="s">
        <v>111229</v>
      </c>
      <c r="P16748" t="s">
        <v>16314</v>
      </c>
      <c r="Q16748" t="s">
        <v>16314</v>
      </c>
      <c r="R16748" t="s">
        <v>111229</v>
      </c>
      <c r="S16748" s="4" t="str">
        <f t="shared" si="261"/>
        <v>1996</v>
      </c>
    </row>
    <row r="16749" spans="1:19" hidden="1" x14ac:dyDescent="0.35">
      <c r="A16749" t="s">
        <v>111227</v>
      </c>
      <c r="B16749" t="s">
        <v>111228</v>
      </c>
      <c r="C16749" t="s">
        <v>111230</v>
      </c>
      <c r="D16749" t="s">
        <v>111231</v>
      </c>
      <c r="E16749" t="s">
        <v>111232</v>
      </c>
      <c r="F16749" t="s">
        <v>111233</v>
      </c>
      <c r="I16749" t="s">
        <v>111074</v>
      </c>
      <c r="J16749" t="s">
        <v>111075</v>
      </c>
      <c r="M16749" t="s">
        <v>112315</v>
      </c>
      <c r="N16749" t="s">
        <v>16314</v>
      </c>
      <c r="O16749" s="3" t="s">
        <v>111234</v>
      </c>
      <c r="P16749" t="s">
        <v>16314</v>
      </c>
      <c r="Q16749" t="s">
        <v>16314</v>
      </c>
      <c r="R16749" t="s">
        <v>111234</v>
      </c>
      <c r="S16749" s="4" t="str">
        <f t="shared" si="261"/>
        <v>1996</v>
      </c>
    </row>
    <row r="16750" spans="1:19" hidden="1" x14ac:dyDescent="0.35">
      <c r="A16750" t="s">
        <v>111232</v>
      </c>
      <c r="B16750" t="s">
        <v>111233</v>
      </c>
      <c r="C16750" t="s">
        <v>111235</v>
      </c>
      <c r="D16750" t="s">
        <v>111236</v>
      </c>
      <c r="E16750" t="s">
        <v>111237</v>
      </c>
      <c r="F16750" t="s">
        <v>111238</v>
      </c>
      <c r="I16750" t="s">
        <v>111074</v>
      </c>
      <c r="J16750" t="s">
        <v>111075</v>
      </c>
      <c r="M16750" t="s">
        <v>112315</v>
      </c>
      <c r="N16750" t="s">
        <v>16314</v>
      </c>
      <c r="O16750" s="3" t="s">
        <v>111239</v>
      </c>
      <c r="P16750" t="s">
        <v>16314</v>
      </c>
      <c r="Q16750" t="s">
        <v>16314</v>
      </c>
      <c r="R16750" t="s">
        <v>111239</v>
      </c>
      <c r="S16750" s="4" t="str">
        <f t="shared" si="261"/>
        <v>1996</v>
      </c>
    </row>
    <row r="16751" spans="1:19" hidden="1" x14ac:dyDescent="0.35">
      <c r="A16751" t="s">
        <v>111237</v>
      </c>
      <c r="B16751" t="s">
        <v>111238</v>
      </c>
      <c r="C16751" t="s">
        <v>111240</v>
      </c>
      <c r="D16751" t="s">
        <v>111241</v>
      </c>
      <c r="E16751" t="s">
        <v>111242</v>
      </c>
      <c r="F16751" t="s">
        <v>111243</v>
      </c>
      <c r="I16751" t="s">
        <v>512</v>
      </c>
      <c r="J16751" t="s">
        <v>512</v>
      </c>
      <c r="M16751" t="s">
        <v>112297</v>
      </c>
      <c r="N16751" t="s">
        <v>16314</v>
      </c>
      <c r="O16751" s="3" t="s">
        <v>111244</v>
      </c>
      <c r="P16751" t="s">
        <v>16314</v>
      </c>
      <c r="Q16751" t="s">
        <v>16314</v>
      </c>
      <c r="R16751" t="s">
        <v>111244</v>
      </c>
      <c r="S16751" s="4" t="str">
        <f t="shared" si="261"/>
        <v>1996</v>
      </c>
    </row>
    <row r="16752" spans="1:19" ht="29" hidden="1" x14ac:dyDescent="0.35">
      <c r="A16752" t="s">
        <v>111242</v>
      </c>
      <c r="B16752" t="s">
        <v>111243</v>
      </c>
      <c r="C16752" t="s">
        <v>111245</v>
      </c>
      <c r="D16752" t="s">
        <v>111246</v>
      </c>
      <c r="E16752" t="s">
        <v>111247</v>
      </c>
      <c r="F16752" t="s">
        <v>111248</v>
      </c>
      <c r="I16752" t="s">
        <v>111249</v>
      </c>
      <c r="J16752" t="s">
        <v>111250</v>
      </c>
      <c r="K16752" s="2" t="s">
        <v>11336</v>
      </c>
      <c r="M16752" t="s">
        <v>16314</v>
      </c>
      <c r="N16752" t="s">
        <v>16314</v>
      </c>
      <c r="O16752" s="3" t="s">
        <v>111251</v>
      </c>
      <c r="P16752" t="s">
        <v>16314</v>
      </c>
      <c r="Q16752" t="s">
        <v>16314</v>
      </c>
      <c r="R16752" t="s">
        <v>111251</v>
      </c>
      <c r="S16752" s="4" t="str">
        <f t="shared" si="261"/>
        <v>1996</v>
      </c>
    </row>
    <row r="16753" spans="1:19" hidden="1" x14ac:dyDescent="0.35">
      <c r="A16753" t="s">
        <v>111247</v>
      </c>
      <c r="B16753" t="s">
        <v>111248</v>
      </c>
      <c r="C16753" t="s">
        <v>111252</v>
      </c>
      <c r="D16753" t="s">
        <v>111253</v>
      </c>
      <c r="E16753" t="s">
        <v>111254</v>
      </c>
      <c r="F16753" t="s">
        <v>111255</v>
      </c>
      <c r="I16753" t="s">
        <v>111256</v>
      </c>
      <c r="J16753" t="s">
        <v>111257</v>
      </c>
      <c r="M16753" t="s">
        <v>112315</v>
      </c>
      <c r="N16753" t="s">
        <v>16314</v>
      </c>
      <c r="O16753" s="3" t="s">
        <v>111258</v>
      </c>
      <c r="P16753" t="s">
        <v>16314</v>
      </c>
      <c r="Q16753" t="s">
        <v>16314</v>
      </c>
      <c r="R16753" t="s">
        <v>111258</v>
      </c>
      <c r="S16753" s="4" t="str">
        <f t="shared" si="261"/>
        <v>1996</v>
      </c>
    </row>
    <row r="16754" spans="1:19" hidden="1" x14ac:dyDescent="0.35">
      <c r="A16754" t="s">
        <v>111254</v>
      </c>
      <c r="B16754" t="s">
        <v>111255</v>
      </c>
      <c r="C16754" t="s">
        <v>111259</v>
      </c>
      <c r="D16754" t="s">
        <v>111260</v>
      </c>
      <c r="E16754" t="s">
        <v>111261</v>
      </c>
      <c r="F16754">
        <v>156718814</v>
      </c>
      <c r="I16754" t="s">
        <v>111262</v>
      </c>
      <c r="J16754" t="s">
        <v>111263</v>
      </c>
      <c r="M16754" t="s">
        <v>112315</v>
      </c>
      <c r="N16754" t="s">
        <v>16314</v>
      </c>
      <c r="O16754" s="3" t="s">
        <v>111264</v>
      </c>
      <c r="P16754" t="s">
        <v>16314</v>
      </c>
      <c r="Q16754" t="s">
        <v>16314</v>
      </c>
      <c r="R16754" t="s">
        <v>111264</v>
      </c>
      <c r="S16754" s="4" t="str">
        <f t="shared" si="261"/>
        <v>1996</v>
      </c>
    </row>
    <row r="16755" spans="1:19" hidden="1" x14ac:dyDescent="0.35">
      <c r="A16755" t="s">
        <v>111261</v>
      </c>
      <c r="B16755">
        <v>156718814</v>
      </c>
      <c r="C16755" t="s">
        <v>111265</v>
      </c>
      <c r="D16755" t="s">
        <v>111266</v>
      </c>
      <c r="E16755" t="s">
        <v>111267</v>
      </c>
      <c r="F16755" t="s">
        <v>111268</v>
      </c>
      <c r="I16755" t="s">
        <v>512</v>
      </c>
      <c r="J16755" t="s">
        <v>512</v>
      </c>
      <c r="M16755" t="s">
        <v>112297</v>
      </c>
      <c r="N16755" t="s">
        <v>16314</v>
      </c>
      <c r="O16755" s="3" t="s">
        <v>111269</v>
      </c>
      <c r="P16755" t="s">
        <v>16314</v>
      </c>
      <c r="Q16755" t="s">
        <v>16314</v>
      </c>
      <c r="R16755" t="s">
        <v>111269</v>
      </c>
      <c r="S16755" s="4" t="str">
        <f t="shared" si="261"/>
        <v>1996</v>
      </c>
    </row>
    <row r="16756" spans="1:19" hidden="1" x14ac:dyDescent="0.35">
      <c r="A16756" t="s">
        <v>111267</v>
      </c>
      <c r="B16756" t="s">
        <v>111268</v>
      </c>
      <c r="C16756" t="s">
        <v>111270</v>
      </c>
      <c r="D16756" t="s">
        <v>111271</v>
      </c>
      <c r="E16756" t="s">
        <v>111272</v>
      </c>
      <c r="F16756" t="s">
        <v>111273</v>
      </c>
      <c r="I16756" t="s">
        <v>111274</v>
      </c>
      <c r="J16756" t="s">
        <v>111275</v>
      </c>
      <c r="M16756" t="s">
        <v>112323</v>
      </c>
      <c r="N16756" t="s">
        <v>16314</v>
      </c>
      <c r="O16756" s="3" t="s">
        <v>111276</v>
      </c>
      <c r="P16756" t="s">
        <v>16314</v>
      </c>
      <c r="Q16756" t="s">
        <v>16314</v>
      </c>
      <c r="R16756" t="s">
        <v>111276</v>
      </c>
      <c r="S16756" s="4" t="str">
        <f t="shared" si="261"/>
        <v>1996</v>
      </c>
    </row>
    <row r="16757" spans="1:19" hidden="1" x14ac:dyDescent="0.35">
      <c r="A16757" t="s">
        <v>111272</v>
      </c>
      <c r="B16757" t="s">
        <v>111273</v>
      </c>
      <c r="C16757" t="s">
        <v>111277</v>
      </c>
      <c r="D16757" t="s">
        <v>111278</v>
      </c>
      <c r="E16757" t="s">
        <v>111279</v>
      </c>
      <c r="F16757" t="s">
        <v>111280</v>
      </c>
      <c r="I16757" t="s">
        <v>512</v>
      </c>
      <c r="J16757" t="s">
        <v>512</v>
      </c>
      <c r="M16757" t="s">
        <v>112297</v>
      </c>
      <c r="N16757" t="s">
        <v>16314</v>
      </c>
      <c r="O16757" s="3" t="s">
        <v>111281</v>
      </c>
      <c r="P16757" t="s">
        <v>16314</v>
      </c>
      <c r="Q16757" t="s">
        <v>16314</v>
      </c>
      <c r="R16757" t="s">
        <v>111281</v>
      </c>
      <c r="S16757" s="4" t="str">
        <f t="shared" si="261"/>
        <v>1996</v>
      </c>
    </row>
    <row r="16758" spans="1:19" hidden="1" x14ac:dyDescent="0.35">
      <c r="A16758" t="s">
        <v>111279</v>
      </c>
      <c r="B16758" t="s">
        <v>111280</v>
      </c>
      <c r="C16758" t="s">
        <v>111282</v>
      </c>
      <c r="D16758" t="s">
        <v>111283</v>
      </c>
      <c r="E16758" t="s">
        <v>111284</v>
      </c>
      <c r="F16758" t="s">
        <v>111285</v>
      </c>
      <c r="I16758" t="s">
        <v>512</v>
      </c>
      <c r="J16758" t="s">
        <v>512</v>
      </c>
      <c r="M16758" t="s">
        <v>112297</v>
      </c>
      <c r="N16758" t="s">
        <v>16314</v>
      </c>
      <c r="O16758" s="3" t="s">
        <v>111286</v>
      </c>
      <c r="P16758" t="s">
        <v>16314</v>
      </c>
      <c r="Q16758" t="s">
        <v>16314</v>
      </c>
      <c r="R16758" t="s">
        <v>111286</v>
      </c>
      <c r="S16758" s="4" t="str">
        <f t="shared" si="261"/>
        <v>1996</v>
      </c>
    </row>
    <row r="16759" spans="1:19" hidden="1" x14ac:dyDescent="0.35">
      <c r="A16759" t="s">
        <v>111284</v>
      </c>
      <c r="B16759" t="s">
        <v>111285</v>
      </c>
      <c r="C16759" t="s">
        <v>111287</v>
      </c>
      <c r="D16759" t="s">
        <v>111288</v>
      </c>
      <c r="E16759" t="s">
        <v>111289</v>
      </c>
      <c r="F16759" t="s">
        <v>111290</v>
      </c>
      <c r="I16759" t="s">
        <v>111291</v>
      </c>
      <c r="J16759" t="s">
        <v>111292</v>
      </c>
      <c r="M16759" t="s">
        <v>112305</v>
      </c>
      <c r="N16759" t="s">
        <v>16314</v>
      </c>
      <c r="O16759" s="3" t="s">
        <v>111293</v>
      </c>
      <c r="P16759" t="s">
        <v>16314</v>
      </c>
      <c r="Q16759" t="s">
        <v>16314</v>
      </c>
      <c r="R16759" t="s">
        <v>111293</v>
      </c>
      <c r="S16759" s="4" t="str">
        <f t="shared" si="261"/>
        <v>1996</v>
      </c>
    </row>
    <row r="16760" spans="1:19" hidden="1" x14ac:dyDescent="0.35">
      <c r="A16760" t="s">
        <v>111289</v>
      </c>
      <c r="B16760" t="s">
        <v>111290</v>
      </c>
      <c r="C16760" t="s">
        <v>111294</v>
      </c>
      <c r="D16760" t="s">
        <v>111295</v>
      </c>
      <c r="E16760" t="s">
        <v>111296</v>
      </c>
      <c r="F16760" t="s">
        <v>111297</v>
      </c>
      <c r="I16760" t="s">
        <v>512</v>
      </c>
      <c r="J16760" t="s">
        <v>512</v>
      </c>
      <c r="M16760" t="s">
        <v>112297</v>
      </c>
      <c r="N16760" t="s">
        <v>16314</v>
      </c>
      <c r="O16760" s="3" t="s">
        <v>111298</v>
      </c>
      <c r="P16760" t="s">
        <v>16314</v>
      </c>
      <c r="Q16760" t="s">
        <v>16314</v>
      </c>
      <c r="R16760" t="s">
        <v>111298</v>
      </c>
      <c r="S16760" s="4" t="str">
        <f t="shared" si="261"/>
        <v>1996</v>
      </c>
    </row>
    <row r="16761" spans="1:19" hidden="1" x14ac:dyDescent="0.35">
      <c r="A16761" t="s">
        <v>111296</v>
      </c>
      <c r="B16761" t="s">
        <v>111297</v>
      </c>
      <c r="C16761" t="s">
        <v>111299</v>
      </c>
      <c r="D16761" t="s">
        <v>111300</v>
      </c>
      <c r="E16761" t="s">
        <v>111301</v>
      </c>
      <c r="F16761" t="s">
        <v>111302</v>
      </c>
      <c r="I16761" t="s">
        <v>111303</v>
      </c>
      <c r="J16761" t="s">
        <v>111304</v>
      </c>
      <c r="M16761" t="s">
        <v>112323</v>
      </c>
      <c r="N16761" t="s">
        <v>16314</v>
      </c>
      <c r="O16761" s="3" t="s">
        <v>111305</v>
      </c>
      <c r="P16761" t="s">
        <v>16314</v>
      </c>
      <c r="Q16761" t="s">
        <v>16314</v>
      </c>
      <c r="R16761" t="s">
        <v>111305</v>
      </c>
      <c r="S16761" s="4" t="str">
        <f t="shared" si="261"/>
        <v>1996</v>
      </c>
    </row>
    <row r="16762" spans="1:19" hidden="1" x14ac:dyDescent="0.35">
      <c r="A16762" t="s">
        <v>111301</v>
      </c>
      <c r="B16762" t="s">
        <v>111302</v>
      </c>
      <c r="C16762" t="s">
        <v>111306</v>
      </c>
      <c r="D16762" t="s">
        <v>111307</v>
      </c>
      <c r="E16762" t="s">
        <v>111308</v>
      </c>
      <c r="F16762" t="s">
        <v>111309</v>
      </c>
      <c r="I16762" t="s">
        <v>111310</v>
      </c>
      <c r="J16762" t="s">
        <v>111311</v>
      </c>
      <c r="M16762" t="s">
        <v>112305</v>
      </c>
      <c r="N16762" t="s">
        <v>16314</v>
      </c>
      <c r="O16762" s="3" t="s">
        <v>111312</v>
      </c>
      <c r="P16762" t="s">
        <v>16314</v>
      </c>
      <c r="Q16762" t="s">
        <v>16314</v>
      </c>
      <c r="R16762" t="s">
        <v>111312</v>
      </c>
      <c r="S16762" s="4" t="str">
        <f t="shared" si="261"/>
        <v>1996</v>
      </c>
    </row>
    <row r="16763" spans="1:19" hidden="1" x14ac:dyDescent="0.35">
      <c r="A16763" t="s">
        <v>111308</v>
      </c>
      <c r="B16763" t="s">
        <v>111309</v>
      </c>
      <c r="C16763" t="s">
        <v>111313</v>
      </c>
      <c r="D16763" t="s">
        <v>111314</v>
      </c>
      <c r="E16763" t="s">
        <v>111315</v>
      </c>
      <c r="F16763" t="s">
        <v>111316</v>
      </c>
      <c r="I16763" t="s">
        <v>111317</v>
      </c>
      <c r="J16763" t="s">
        <v>111318</v>
      </c>
      <c r="M16763" t="s">
        <v>112308</v>
      </c>
      <c r="N16763" t="s">
        <v>16314</v>
      </c>
      <c r="O16763" s="3" t="s">
        <v>111319</v>
      </c>
      <c r="P16763" t="s">
        <v>16314</v>
      </c>
      <c r="Q16763" t="s">
        <v>16314</v>
      </c>
      <c r="R16763" t="s">
        <v>111319</v>
      </c>
      <c r="S16763" s="4" t="str">
        <f t="shared" si="261"/>
        <v>1996</v>
      </c>
    </row>
    <row r="16764" spans="1:19" hidden="1" x14ac:dyDescent="0.35">
      <c r="A16764" t="s">
        <v>111315</v>
      </c>
      <c r="B16764" t="s">
        <v>111316</v>
      </c>
      <c r="C16764" t="s">
        <v>111320</v>
      </c>
      <c r="D16764" t="s">
        <v>111321</v>
      </c>
      <c r="E16764" t="s">
        <v>111322</v>
      </c>
      <c r="F16764" t="s">
        <v>111323</v>
      </c>
      <c r="I16764" t="s">
        <v>512</v>
      </c>
      <c r="J16764" t="s">
        <v>512</v>
      </c>
      <c r="M16764" t="s">
        <v>112297</v>
      </c>
      <c r="N16764" t="s">
        <v>16314</v>
      </c>
      <c r="O16764" s="3" t="s">
        <v>111324</v>
      </c>
      <c r="P16764" t="s">
        <v>16314</v>
      </c>
      <c r="Q16764" t="s">
        <v>16314</v>
      </c>
      <c r="R16764" t="s">
        <v>111324</v>
      </c>
      <c r="S16764" s="4" t="str">
        <f t="shared" si="261"/>
        <v>1996</v>
      </c>
    </row>
    <row r="16765" spans="1:19" hidden="1" x14ac:dyDescent="0.35">
      <c r="A16765" t="s">
        <v>111322</v>
      </c>
      <c r="B16765" t="s">
        <v>111323</v>
      </c>
      <c r="C16765" t="s">
        <v>111325</v>
      </c>
      <c r="D16765" t="s">
        <v>111326</v>
      </c>
      <c r="E16765" t="s">
        <v>111327</v>
      </c>
      <c r="F16765" t="s">
        <v>111328</v>
      </c>
      <c r="I16765" t="s">
        <v>111329</v>
      </c>
      <c r="J16765" t="s">
        <v>111330</v>
      </c>
      <c r="M16765" t="s">
        <v>112308</v>
      </c>
      <c r="N16765" t="s">
        <v>16314</v>
      </c>
      <c r="O16765" s="3" t="s">
        <v>111331</v>
      </c>
      <c r="P16765" t="s">
        <v>16314</v>
      </c>
      <c r="Q16765" t="s">
        <v>16314</v>
      </c>
      <c r="R16765" t="s">
        <v>111331</v>
      </c>
      <c r="S16765" s="4" t="str">
        <f t="shared" si="261"/>
        <v>1996</v>
      </c>
    </row>
    <row r="16766" spans="1:19" hidden="1" x14ac:dyDescent="0.35">
      <c r="A16766" t="s">
        <v>111327</v>
      </c>
      <c r="B16766" t="s">
        <v>111328</v>
      </c>
      <c r="C16766" t="s">
        <v>111332</v>
      </c>
      <c r="D16766" t="s">
        <v>111333</v>
      </c>
      <c r="E16766" t="s">
        <v>111334</v>
      </c>
      <c r="F16766" t="s">
        <v>111335</v>
      </c>
      <c r="I16766" t="s">
        <v>111336</v>
      </c>
      <c r="J16766" t="s">
        <v>111337</v>
      </c>
      <c r="M16766" t="s">
        <v>112323</v>
      </c>
      <c r="N16766" t="s">
        <v>16314</v>
      </c>
      <c r="O16766" s="3" t="s">
        <v>111338</v>
      </c>
      <c r="P16766" t="s">
        <v>16314</v>
      </c>
      <c r="Q16766" t="s">
        <v>16314</v>
      </c>
      <c r="R16766" t="s">
        <v>111338</v>
      </c>
      <c r="S16766" s="4" t="str">
        <f t="shared" si="261"/>
        <v>1996</v>
      </c>
    </row>
    <row r="16767" spans="1:19" hidden="1" x14ac:dyDescent="0.35">
      <c r="A16767" t="s">
        <v>111334</v>
      </c>
      <c r="B16767" t="s">
        <v>111335</v>
      </c>
      <c r="C16767" t="s">
        <v>111339</v>
      </c>
      <c r="D16767" t="s">
        <v>111340</v>
      </c>
      <c r="E16767" t="s">
        <v>111341</v>
      </c>
      <c r="F16767" t="s">
        <v>111342</v>
      </c>
      <c r="I16767" t="s">
        <v>111343</v>
      </c>
      <c r="J16767" t="s">
        <v>111344</v>
      </c>
      <c r="M16767" t="s">
        <v>112323</v>
      </c>
      <c r="N16767" t="s">
        <v>16314</v>
      </c>
      <c r="O16767" s="3" t="s">
        <v>111345</v>
      </c>
      <c r="P16767" t="s">
        <v>16314</v>
      </c>
      <c r="Q16767" t="s">
        <v>16314</v>
      </c>
      <c r="R16767" t="s">
        <v>111345</v>
      </c>
      <c r="S16767" s="4" t="str">
        <f t="shared" si="261"/>
        <v>1996</v>
      </c>
    </row>
    <row r="16768" spans="1:19" hidden="1" x14ac:dyDescent="0.35">
      <c r="A16768" t="s">
        <v>111341</v>
      </c>
      <c r="B16768" t="s">
        <v>111342</v>
      </c>
      <c r="C16768" t="s">
        <v>111346</v>
      </c>
      <c r="D16768" t="s">
        <v>111347</v>
      </c>
      <c r="E16768" t="s">
        <v>111348</v>
      </c>
      <c r="F16768" t="s">
        <v>111349</v>
      </c>
      <c r="I16768" t="s">
        <v>111350</v>
      </c>
      <c r="J16768" t="s">
        <v>111351</v>
      </c>
      <c r="M16768" t="s">
        <v>112308</v>
      </c>
      <c r="N16768" t="s">
        <v>16314</v>
      </c>
      <c r="O16768" s="3" t="s">
        <v>111352</v>
      </c>
      <c r="P16768" t="s">
        <v>16314</v>
      </c>
      <c r="Q16768" t="s">
        <v>16314</v>
      </c>
      <c r="R16768" t="s">
        <v>111352</v>
      </c>
      <c r="S16768" s="4" t="str">
        <f t="shared" si="261"/>
        <v>1996</v>
      </c>
    </row>
    <row r="16769" spans="1:19" hidden="1" x14ac:dyDescent="0.35">
      <c r="A16769" t="s">
        <v>111348</v>
      </c>
      <c r="B16769" t="s">
        <v>111349</v>
      </c>
      <c r="C16769" t="s">
        <v>111353</v>
      </c>
      <c r="D16769" t="s">
        <v>111354</v>
      </c>
      <c r="E16769" t="s">
        <v>111355</v>
      </c>
      <c r="F16769" t="s">
        <v>111356</v>
      </c>
      <c r="I16769" t="s">
        <v>111357</v>
      </c>
      <c r="J16769" t="s">
        <v>111358</v>
      </c>
      <c r="M16769" t="s">
        <v>112323</v>
      </c>
      <c r="N16769" t="s">
        <v>16314</v>
      </c>
      <c r="O16769" s="3" t="s">
        <v>111359</v>
      </c>
      <c r="P16769" t="s">
        <v>16314</v>
      </c>
      <c r="Q16769" t="s">
        <v>16314</v>
      </c>
      <c r="R16769" t="s">
        <v>111359</v>
      </c>
      <c r="S16769" s="4" t="str">
        <f t="shared" si="261"/>
        <v>1996</v>
      </c>
    </row>
    <row r="16770" spans="1:19" hidden="1" x14ac:dyDescent="0.35">
      <c r="A16770" t="s">
        <v>111355</v>
      </c>
      <c r="B16770" t="s">
        <v>111356</v>
      </c>
      <c r="C16770" t="s">
        <v>111360</v>
      </c>
      <c r="D16770" t="s">
        <v>111361</v>
      </c>
      <c r="E16770" t="s">
        <v>111362</v>
      </c>
      <c r="F16770" t="s">
        <v>111363</v>
      </c>
      <c r="I16770" t="s">
        <v>111364</v>
      </c>
      <c r="J16770" t="s">
        <v>111365</v>
      </c>
      <c r="M16770" t="s">
        <v>112305</v>
      </c>
      <c r="N16770" t="s">
        <v>16314</v>
      </c>
      <c r="O16770" s="3" t="s">
        <v>111366</v>
      </c>
      <c r="P16770" t="s">
        <v>16314</v>
      </c>
      <c r="Q16770" t="s">
        <v>16314</v>
      </c>
      <c r="R16770" t="s">
        <v>111366</v>
      </c>
      <c r="S16770" s="4" t="str">
        <f t="shared" si="261"/>
        <v>1996</v>
      </c>
    </row>
    <row r="16771" spans="1:19" hidden="1" x14ac:dyDescent="0.35">
      <c r="A16771" t="s">
        <v>111362</v>
      </c>
      <c r="B16771" t="s">
        <v>111363</v>
      </c>
      <c r="C16771" t="s">
        <v>111367</v>
      </c>
      <c r="D16771" t="s">
        <v>111368</v>
      </c>
      <c r="E16771" t="s">
        <v>111369</v>
      </c>
      <c r="F16771" t="s">
        <v>111370</v>
      </c>
      <c r="I16771" t="s">
        <v>111371</v>
      </c>
      <c r="J16771" t="s">
        <v>111372</v>
      </c>
      <c r="M16771" t="s">
        <v>112323</v>
      </c>
      <c r="N16771" t="s">
        <v>16314</v>
      </c>
      <c r="O16771" s="3" t="s">
        <v>111373</v>
      </c>
      <c r="P16771" t="s">
        <v>16314</v>
      </c>
      <c r="Q16771" t="s">
        <v>16314</v>
      </c>
      <c r="R16771" t="s">
        <v>111373</v>
      </c>
      <c r="S16771" s="4" t="str">
        <f t="shared" ref="S16771:S16834" si="262">LEFT(RIGHT(R16771,19),4)</f>
        <v>1996</v>
      </c>
    </row>
    <row r="16772" spans="1:19" hidden="1" x14ac:dyDescent="0.35">
      <c r="A16772" t="s">
        <v>111369</v>
      </c>
      <c r="B16772" t="s">
        <v>111370</v>
      </c>
      <c r="C16772" t="s">
        <v>111374</v>
      </c>
      <c r="D16772" t="s">
        <v>111375</v>
      </c>
      <c r="E16772" t="s">
        <v>111376</v>
      </c>
      <c r="F16772" t="s">
        <v>111377</v>
      </c>
      <c r="I16772" t="s">
        <v>111378</v>
      </c>
      <c r="J16772" t="s">
        <v>111379</v>
      </c>
      <c r="M16772" t="s">
        <v>112323</v>
      </c>
      <c r="N16772" t="s">
        <v>16314</v>
      </c>
      <c r="O16772" s="3" t="s">
        <v>111380</v>
      </c>
      <c r="P16772" t="s">
        <v>16314</v>
      </c>
      <c r="Q16772" t="s">
        <v>16314</v>
      </c>
      <c r="R16772" t="s">
        <v>111380</v>
      </c>
      <c r="S16772" s="4" t="str">
        <f t="shared" si="262"/>
        <v>1996</v>
      </c>
    </row>
    <row r="16773" spans="1:19" hidden="1" x14ac:dyDescent="0.35">
      <c r="A16773" t="s">
        <v>111376</v>
      </c>
      <c r="B16773" t="s">
        <v>111377</v>
      </c>
      <c r="C16773" t="s">
        <v>111381</v>
      </c>
      <c r="D16773" t="s">
        <v>111382</v>
      </c>
      <c r="E16773" t="s">
        <v>111383</v>
      </c>
      <c r="F16773" t="s">
        <v>111384</v>
      </c>
      <c r="I16773" t="s">
        <v>512</v>
      </c>
      <c r="J16773" t="s">
        <v>512</v>
      </c>
      <c r="M16773" t="s">
        <v>112297</v>
      </c>
      <c r="N16773" t="s">
        <v>16314</v>
      </c>
      <c r="O16773" s="3" t="s">
        <v>111385</v>
      </c>
      <c r="P16773" t="s">
        <v>16314</v>
      </c>
      <c r="Q16773" t="s">
        <v>16314</v>
      </c>
      <c r="R16773" t="s">
        <v>111385</v>
      </c>
      <c r="S16773" s="4" t="str">
        <f t="shared" si="262"/>
        <v>1996</v>
      </c>
    </row>
    <row r="16774" spans="1:19" ht="29" hidden="1" x14ac:dyDescent="0.35">
      <c r="A16774" t="s">
        <v>111383</v>
      </c>
      <c r="B16774" t="s">
        <v>111384</v>
      </c>
      <c r="C16774" t="s">
        <v>111386</v>
      </c>
      <c r="D16774" t="s">
        <v>111387</v>
      </c>
      <c r="E16774" t="s">
        <v>111388</v>
      </c>
      <c r="F16774" t="s">
        <v>111389</v>
      </c>
      <c r="I16774" t="s">
        <v>111390</v>
      </c>
      <c r="J16774" t="s">
        <v>111391</v>
      </c>
      <c r="K16774" s="2" t="s">
        <v>11336</v>
      </c>
      <c r="M16774" t="s">
        <v>16314</v>
      </c>
      <c r="N16774" t="s">
        <v>16314</v>
      </c>
      <c r="O16774" s="3" t="s">
        <v>111392</v>
      </c>
      <c r="P16774" t="s">
        <v>16314</v>
      </c>
      <c r="Q16774" t="s">
        <v>16314</v>
      </c>
      <c r="R16774" t="s">
        <v>111392</v>
      </c>
      <c r="S16774" s="4" t="str">
        <f t="shared" si="262"/>
        <v>1996</v>
      </c>
    </row>
    <row r="16775" spans="1:19" hidden="1" x14ac:dyDescent="0.35">
      <c r="A16775" t="s">
        <v>111388</v>
      </c>
      <c r="B16775" t="s">
        <v>111389</v>
      </c>
      <c r="C16775" t="s">
        <v>111393</v>
      </c>
      <c r="D16775" t="s">
        <v>111394</v>
      </c>
      <c r="E16775" t="s">
        <v>111395</v>
      </c>
      <c r="F16775" t="s">
        <v>111396</v>
      </c>
      <c r="I16775" t="s">
        <v>512</v>
      </c>
      <c r="J16775" t="s">
        <v>512</v>
      </c>
      <c r="M16775" t="s">
        <v>112297</v>
      </c>
      <c r="N16775" t="s">
        <v>16314</v>
      </c>
      <c r="O16775" s="3" t="s">
        <v>111397</v>
      </c>
      <c r="P16775" t="s">
        <v>16314</v>
      </c>
      <c r="Q16775" t="s">
        <v>16314</v>
      </c>
      <c r="R16775" t="s">
        <v>111397</v>
      </c>
      <c r="S16775" s="4" t="str">
        <f t="shared" si="262"/>
        <v>1996</v>
      </c>
    </row>
    <row r="16776" spans="1:19" ht="29" hidden="1" x14ac:dyDescent="0.35">
      <c r="A16776" t="s">
        <v>111395</v>
      </c>
      <c r="B16776" t="s">
        <v>111396</v>
      </c>
      <c r="C16776" t="s">
        <v>111398</v>
      </c>
      <c r="D16776" t="s">
        <v>111399</v>
      </c>
      <c r="E16776" t="s">
        <v>111400</v>
      </c>
      <c r="F16776" t="s">
        <v>111401</v>
      </c>
      <c r="I16776" t="s">
        <v>111402</v>
      </c>
      <c r="J16776" t="s">
        <v>111403</v>
      </c>
      <c r="K16776" s="2" t="s">
        <v>11336</v>
      </c>
      <c r="M16776" t="s">
        <v>16314</v>
      </c>
      <c r="N16776" t="s">
        <v>16314</v>
      </c>
      <c r="O16776" s="3" t="s">
        <v>111404</v>
      </c>
      <c r="P16776" t="s">
        <v>16314</v>
      </c>
      <c r="Q16776" t="s">
        <v>16314</v>
      </c>
      <c r="R16776" t="s">
        <v>111404</v>
      </c>
      <c r="S16776" s="4" t="str">
        <f t="shared" si="262"/>
        <v>1996</v>
      </c>
    </row>
    <row r="16777" spans="1:19" hidden="1" x14ac:dyDescent="0.35">
      <c r="A16777" t="s">
        <v>111400</v>
      </c>
      <c r="B16777" t="s">
        <v>111401</v>
      </c>
      <c r="C16777" t="s">
        <v>111405</v>
      </c>
      <c r="D16777" t="s">
        <v>111406</v>
      </c>
      <c r="E16777" t="s">
        <v>111407</v>
      </c>
      <c r="F16777" t="s">
        <v>111408</v>
      </c>
      <c r="I16777" t="s">
        <v>512</v>
      </c>
      <c r="J16777" t="s">
        <v>512</v>
      </c>
      <c r="M16777" t="s">
        <v>112297</v>
      </c>
      <c r="N16777" t="s">
        <v>16314</v>
      </c>
      <c r="O16777" s="3" t="s">
        <v>111409</v>
      </c>
      <c r="P16777" t="s">
        <v>16314</v>
      </c>
      <c r="Q16777" t="s">
        <v>16314</v>
      </c>
      <c r="R16777" t="s">
        <v>111409</v>
      </c>
      <c r="S16777" s="4" t="str">
        <f t="shared" si="262"/>
        <v>1996</v>
      </c>
    </row>
    <row r="16778" spans="1:19" hidden="1" x14ac:dyDescent="0.35">
      <c r="A16778" t="s">
        <v>111407</v>
      </c>
      <c r="B16778" t="s">
        <v>111408</v>
      </c>
      <c r="C16778" t="s">
        <v>111410</v>
      </c>
      <c r="D16778" t="s">
        <v>111411</v>
      </c>
      <c r="E16778" t="s">
        <v>111412</v>
      </c>
      <c r="F16778" t="s">
        <v>111413</v>
      </c>
      <c r="I16778" t="s">
        <v>111414</v>
      </c>
      <c r="J16778" t="s">
        <v>111415</v>
      </c>
      <c r="M16778" t="s">
        <v>112305</v>
      </c>
      <c r="N16778" t="s">
        <v>16314</v>
      </c>
      <c r="O16778" s="3" t="s">
        <v>111416</v>
      </c>
      <c r="P16778" t="s">
        <v>16314</v>
      </c>
      <c r="Q16778" t="s">
        <v>16314</v>
      </c>
      <c r="R16778" t="s">
        <v>111416</v>
      </c>
      <c r="S16778" s="4" t="str">
        <f t="shared" si="262"/>
        <v>1996</v>
      </c>
    </row>
    <row r="16779" spans="1:19" ht="29" hidden="1" x14ac:dyDescent="0.35">
      <c r="A16779" t="s">
        <v>111412</v>
      </c>
      <c r="B16779" t="s">
        <v>111413</v>
      </c>
      <c r="C16779" t="s">
        <v>111417</v>
      </c>
      <c r="D16779" t="s">
        <v>111418</v>
      </c>
      <c r="E16779" t="s">
        <v>111419</v>
      </c>
      <c r="F16779" t="s">
        <v>111420</v>
      </c>
      <c r="I16779" t="s">
        <v>111421</v>
      </c>
      <c r="J16779" t="s">
        <v>111422</v>
      </c>
      <c r="K16779" s="2" t="s">
        <v>78795</v>
      </c>
      <c r="M16779" t="s">
        <v>16314</v>
      </c>
      <c r="N16779" t="s">
        <v>16314</v>
      </c>
      <c r="O16779" s="3" t="s">
        <v>111423</v>
      </c>
      <c r="P16779" t="s">
        <v>16314</v>
      </c>
      <c r="Q16779" t="s">
        <v>16314</v>
      </c>
      <c r="R16779" t="s">
        <v>111423</v>
      </c>
      <c r="S16779" s="4" t="str">
        <f t="shared" si="262"/>
        <v>1996</v>
      </c>
    </row>
    <row r="16780" spans="1:19" hidden="1" x14ac:dyDescent="0.35">
      <c r="A16780" t="s">
        <v>111419</v>
      </c>
      <c r="B16780" t="s">
        <v>111420</v>
      </c>
      <c r="C16780" t="s">
        <v>111424</v>
      </c>
      <c r="D16780" t="s">
        <v>111425</v>
      </c>
      <c r="E16780" t="s">
        <v>111426</v>
      </c>
      <c r="F16780">
        <v>55274916</v>
      </c>
      <c r="I16780" t="s">
        <v>111427</v>
      </c>
      <c r="J16780" t="s">
        <v>111428</v>
      </c>
      <c r="M16780" t="s">
        <v>112297</v>
      </c>
      <c r="N16780" t="s">
        <v>16314</v>
      </c>
      <c r="O16780" s="3" t="s">
        <v>111429</v>
      </c>
      <c r="P16780" t="s">
        <v>16314</v>
      </c>
      <c r="Q16780" t="s">
        <v>16314</v>
      </c>
      <c r="R16780" t="s">
        <v>111429</v>
      </c>
      <c r="S16780" s="4" t="str">
        <f t="shared" si="262"/>
        <v>1996</v>
      </c>
    </row>
    <row r="16781" spans="1:19" hidden="1" x14ac:dyDescent="0.35">
      <c r="A16781" t="s">
        <v>111426</v>
      </c>
      <c r="B16781">
        <v>55274916</v>
      </c>
      <c r="C16781" t="s">
        <v>111430</v>
      </c>
      <c r="D16781" t="s">
        <v>111431</v>
      </c>
      <c r="E16781" t="s">
        <v>111432</v>
      </c>
      <c r="F16781" t="s">
        <v>111433</v>
      </c>
      <c r="I16781" t="s">
        <v>512</v>
      </c>
      <c r="J16781" t="s">
        <v>512</v>
      </c>
      <c r="M16781" t="s">
        <v>112297</v>
      </c>
      <c r="N16781" t="s">
        <v>16314</v>
      </c>
      <c r="O16781" s="3" t="s">
        <v>111434</v>
      </c>
      <c r="P16781" t="s">
        <v>16314</v>
      </c>
      <c r="Q16781" t="s">
        <v>16314</v>
      </c>
      <c r="R16781" t="s">
        <v>111434</v>
      </c>
      <c r="S16781" s="4" t="str">
        <f t="shared" si="262"/>
        <v>1996</v>
      </c>
    </row>
    <row r="16782" spans="1:19" hidden="1" x14ac:dyDescent="0.35">
      <c r="A16782" t="s">
        <v>111432</v>
      </c>
      <c r="B16782" t="s">
        <v>111433</v>
      </c>
      <c r="C16782" t="s">
        <v>111435</v>
      </c>
      <c r="D16782" t="s">
        <v>111436</v>
      </c>
      <c r="E16782" t="s">
        <v>111437</v>
      </c>
      <c r="F16782" t="s">
        <v>111438</v>
      </c>
      <c r="I16782" t="s">
        <v>111439</v>
      </c>
      <c r="J16782" t="s">
        <v>111440</v>
      </c>
      <c r="M16782" t="s">
        <v>112297</v>
      </c>
      <c r="N16782" t="s">
        <v>16314</v>
      </c>
      <c r="O16782" s="3" t="s">
        <v>111441</v>
      </c>
      <c r="P16782" t="s">
        <v>16314</v>
      </c>
      <c r="Q16782" t="s">
        <v>16314</v>
      </c>
      <c r="R16782" t="s">
        <v>111441</v>
      </c>
      <c r="S16782" s="4" t="str">
        <f t="shared" si="262"/>
        <v>1996</v>
      </c>
    </row>
    <row r="16783" spans="1:19" hidden="1" x14ac:dyDescent="0.35">
      <c r="A16783" t="s">
        <v>111437</v>
      </c>
      <c r="B16783" t="s">
        <v>111438</v>
      </c>
      <c r="C16783" t="s">
        <v>111442</v>
      </c>
      <c r="D16783" t="s">
        <v>111443</v>
      </c>
      <c r="E16783" t="s">
        <v>111444</v>
      </c>
      <c r="F16783" t="s">
        <v>111445</v>
      </c>
      <c r="I16783" t="s">
        <v>111446</v>
      </c>
      <c r="J16783" t="s">
        <v>111447</v>
      </c>
      <c r="M16783" t="s">
        <v>112308</v>
      </c>
      <c r="N16783" t="s">
        <v>16314</v>
      </c>
      <c r="O16783" s="3" t="s">
        <v>111448</v>
      </c>
      <c r="P16783" t="s">
        <v>16314</v>
      </c>
      <c r="Q16783" t="s">
        <v>16314</v>
      </c>
      <c r="R16783" t="s">
        <v>111448</v>
      </c>
      <c r="S16783" s="4" t="str">
        <f t="shared" si="262"/>
        <v>1996</v>
      </c>
    </row>
    <row r="16784" spans="1:19" hidden="1" x14ac:dyDescent="0.35">
      <c r="A16784" t="s">
        <v>111444</v>
      </c>
      <c r="B16784" t="s">
        <v>111445</v>
      </c>
      <c r="C16784" t="s">
        <v>111449</v>
      </c>
      <c r="D16784" t="s">
        <v>111450</v>
      </c>
      <c r="E16784" t="s">
        <v>111451</v>
      </c>
      <c r="F16784" t="s">
        <v>111452</v>
      </c>
      <c r="I16784" t="s">
        <v>111453</v>
      </c>
      <c r="J16784" t="s">
        <v>111454</v>
      </c>
      <c r="M16784" t="s">
        <v>112315</v>
      </c>
      <c r="N16784" t="s">
        <v>16314</v>
      </c>
      <c r="O16784" s="3" t="s">
        <v>111455</v>
      </c>
      <c r="P16784" t="s">
        <v>16314</v>
      </c>
      <c r="Q16784" t="s">
        <v>16314</v>
      </c>
      <c r="R16784" t="s">
        <v>111455</v>
      </c>
      <c r="S16784" s="4" t="str">
        <f t="shared" si="262"/>
        <v>1996</v>
      </c>
    </row>
    <row r="16785" spans="1:19" hidden="1" x14ac:dyDescent="0.35">
      <c r="A16785" t="s">
        <v>111451</v>
      </c>
      <c r="B16785" t="s">
        <v>111452</v>
      </c>
      <c r="C16785" t="s">
        <v>111456</v>
      </c>
      <c r="D16785" t="s">
        <v>111457</v>
      </c>
      <c r="E16785" t="s">
        <v>111458</v>
      </c>
      <c r="F16785" t="s">
        <v>111459</v>
      </c>
      <c r="I16785" t="s">
        <v>111198</v>
      </c>
      <c r="J16785" t="s">
        <v>111199</v>
      </c>
      <c r="M16785" t="s">
        <v>112323</v>
      </c>
      <c r="N16785" t="s">
        <v>16314</v>
      </c>
      <c r="O16785" s="3" t="s">
        <v>111460</v>
      </c>
      <c r="P16785" t="s">
        <v>16314</v>
      </c>
      <c r="Q16785" t="s">
        <v>16314</v>
      </c>
      <c r="R16785" t="s">
        <v>111460</v>
      </c>
      <c r="S16785" s="4" t="str">
        <f t="shared" si="262"/>
        <v>1996</v>
      </c>
    </row>
    <row r="16786" spans="1:19" hidden="1" x14ac:dyDescent="0.35">
      <c r="A16786" t="s">
        <v>111458</v>
      </c>
      <c r="B16786" t="s">
        <v>111459</v>
      </c>
      <c r="C16786" t="s">
        <v>111461</v>
      </c>
      <c r="D16786" t="s">
        <v>111462</v>
      </c>
      <c r="E16786" t="s">
        <v>111463</v>
      </c>
      <c r="F16786" t="s">
        <v>111464</v>
      </c>
      <c r="I16786" t="s">
        <v>512</v>
      </c>
      <c r="J16786" t="s">
        <v>512</v>
      </c>
      <c r="M16786" t="s">
        <v>112297</v>
      </c>
      <c r="N16786" t="s">
        <v>16314</v>
      </c>
      <c r="O16786" s="3" t="s">
        <v>111465</v>
      </c>
      <c r="P16786" t="s">
        <v>16314</v>
      </c>
      <c r="Q16786" t="s">
        <v>16314</v>
      </c>
      <c r="R16786" t="s">
        <v>111465</v>
      </c>
      <c r="S16786" s="4" t="str">
        <f t="shared" si="262"/>
        <v>1996</v>
      </c>
    </row>
    <row r="16787" spans="1:19" hidden="1" x14ac:dyDescent="0.35">
      <c r="A16787" t="s">
        <v>111463</v>
      </c>
      <c r="B16787" t="s">
        <v>111464</v>
      </c>
      <c r="C16787" t="s">
        <v>111466</v>
      </c>
      <c r="D16787" t="s">
        <v>111467</v>
      </c>
      <c r="E16787" t="s">
        <v>111468</v>
      </c>
      <c r="F16787" t="s">
        <v>111469</v>
      </c>
      <c r="I16787" t="s">
        <v>512</v>
      </c>
      <c r="J16787" t="s">
        <v>512</v>
      </c>
      <c r="M16787" t="s">
        <v>112297</v>
      </c>
      <c r="N16787" t="s">
        <v>16314</v>
      </c>
      <c r="O16787" s="3" t="s">
        <v>111470</v>
      </c>
      <c r="P16787" t="s">
        <v>16314</v>
      </c>
      <c r="Q16787" t="s">
        <v>16314</v>
      </c>
      <c r="R16787" t="s">
        <v>111470</v>
      </c>
      <c r="S16787" s="4" t="str">
        <f t="shared" si="262"/>
        <v>1996</v>
      </c>
    </row>
    <row r="16788" spans="1:19" hidden="1" x14ac:dyDescent="0.35">
      <c r="A16788" t="s">
        <v>111468</v>
      </c>
      <c r="B16788" t="s">
        <v>111469</v>
      </c>
      <c r="C16788" t="s">
        <v>111471</v>
      </c>
      <c r="D16788">
        <v>845170364</v>
      </c>
      <c r="E16788" t="s">
        <v>111472</v>
      </c>
      <c r="F16788" t="s">
        <v>111473</v>
      </c>
      <c r="I16788" t="s">
        <v>512</v>
      </c>
      <c r="J16788" t="s">
        <v>512</v>
      </c>
      <c r="M16788" t="s">
        <v>112297</v>
      </c>
      <c r="N16788" t="s">
        <v>16314</v>
      </c>
      <c r="O16788" s="3" t="s">
        <v>111474</v>
      </c>
      <c r="P16788" t="s">
        <v>16314</v>
      </c>
      <c r="Q16788" t="s">
        <v>16314</v>
      </c>
      <c r="R16788" t="s">
        <v>111474</v>
      </c>
      <c r="S16788" s="4" t="str">
        <f t="shared" si="262"/>
        <v>1996</v>
      </c>
    </row>
    <row r="16789" spans="1:19" hidden="1" x14ac:dyDescent="0.35">
      <c r="A16789" t="s">
        <v>111472</v>
      </c>
      <c r="B16789" t="s">
        <v>111473</v>
      </c>
      <c r="C16789" t="s">
        <v>111475</v>
      </c>
      <c r="D16789" t="s">
        <v>111476</v>
      </c>
      <c r="E16789" t="s">
        <v>111477</v>
      </c>
      <c r="F16789" t="s">
        <v>111478</v>
      </c>
      <c r="I16789" t="s">
        <v>512</v>
      </c>
      <c r="J16789" t="s">
        <v>512</v>
      </c>
      <c r="M16789" t="s">
        <v>112297</v>
      </c>
      <c r="N16789" t="s">
        <v>16314</v>
      </c>
      <c r="O16789" s="3" t="s">
        <v>111479</v>
      </c>
      <c r="P16789" t="s">
        <v>16314</v>
      </c>
      <c r="Q16789" t="s">
        <v>16314</v>
      </c>
      <c r="R16789" t="s">
        <v>111479</v>
      </c>
      <c r="S16789" s="4" t="str">
        <f t="shared" si="262"/>
        <v>1996</v>
      </c>
    </row>
    <row r="16790" spans="1:19" hidden="1" x14ac:dyDescent="0.35">
      <c r="A16790" t="s">
        <v>111477</v>
      </c>
      <c r="B16790" t="s">
        <v>111478</v>
      </c>
      <c r="C16790" t="s">
        <v>111480</v>
      </c>
      <c r="D16790" t="s">
        <v>111481</v>
      </c>
      <c r="E16790" t="s">
        <v>111482</v>
      </c>
      <c r="F16790" t="s">
        <v>111483</v>
      </c>
      <c r="I16790" t="s">
        <v>111484</v>
      </c>
      <c r="J16790" t="s">
        <v>111485</v>
      </c>
      <c r="M16790" t="s">
        <v>112323</v>
      </c>
      <c r="N16790" t="s">
        <v>16314</v>
      </c>
      <c r="O16790" s="3" t="s">
        <v>111486</v>
      </c>
      <c r="P16790" t="s">
        <v>16314</v>
      </c>
      <c r="Q16790" t="s">
        <v>16314</v>
      </c>
      <c r="R16790" t="s">
        <v>111486</v>
      </c>
      <c r="S16790" s="4" t="str">
        <f t="shared" si="262"/>
        <v>1996</v>
      </c>
    </row>
    <row r="16791" spans="1:19" hidden="1" x14ac:dyDescent="0.35">
      <c r="A16791" t="s">
        <v>111482</v>
      </c>
      <c r="B16791" t="s">
        <v>111483</v>
      </c>
      <c r="C16791" t="s">
        <v>111487</v>
      </c>
      <c r="D16791" t="s">
        <v>111488</v>
      </c>
      <c r="E16791" t="s">
        <v>111489</v>
      </c>
      <c r="F16791" t="s">
        <v>111490</v>
      </c>
      <c r="I16791" t="s">
        <v>111491</v>
      </c>
      <c r="J16791" t="s">
        <v>111492</v>
      </c>
      <c r="M16791" t="s">
        <v>112308</v>
      </c>
      <c r="N16791" t="s">
        <v>16314</v>
      </c>
      <c r="O16791" s="3" t="s">
        <v>111493</v>
      </c>
      <c r="P16791" t="s">
        <v>16314</v>
      </c>
      <c r="Q16791" t="s">
        <v>16314</v>
      </c>
      <c r="R16791" t="s">
        <v>111493</v>
      </c>
      <c r="S16791" s="4" t="str">
        <f t="shared" si="262"/>
        <v>1996</v>
      </c>
    </row>
    <row r="16792" spans="1:19" hidden="1" x14ac:dyDescent="0.35">
      <c r="A16792" t="s">
        <v>111489</v>
      </c>
      <c r="B16792" t="s">
        <v>111490</v>
      </c>
      <c r="C16792" t="s">
        <v>111494</v>
      </c>
      <c r="D16792" t="s">
        <v>111495</v>
      </c>
      <c r="E16792" t="s">
        <v>111496</v>
      </c>
      <c r="F16792" t="s">
        <v>111497</v>
      </c>
      <c r="I16792" t="s">
        <v>111498</v>
      </c>
      <c r="J16792" t="s">
        <v>111499</v>
      </c>
      <c r="M16792" t="s">
        <v>112323</v>
      </c>
      <c r="N16792" t="s">
        <v>16314</v>
      </c>
      <c r="O16792" s="3" t="s">
        <v>111500</v>
      </c>
      <c r="P16792" t="s">
        <v>16314</v>
      </c>
      <c r="Q16792" t="s">
        <v>16314</v>
      </c>
      <c r="R16792" t="s">
        <v>111500</v>
      </c>
      <c r="S16792" s="4" t="str">
        <f t="shared" si="262"/>
        <v>1996</v>
      </c>
    </row>
    <row r="16793" spans="1:19" hidden="1" x14ac:dyDescent="0.35">
      <c r="A16793" t="s">
        <v>111496</v>
      </c>
      <c r="B16793" t="s">
        <v>111497</v>
      </c>
      <c r="C16793" s="1" t="s">
        <v>111501</v>
      </c>
      <c r="D16793" s="1" t="s">
        <v>111502</v>
      </c>
      <c r="E16793" t="s">
        <v>111503</v>
      </c>
      <c r="F16793" t="s">
        <v>111504</v>
      </c>
      <c r="I16793" t="s">
        <v>512</v>
      </c>
      <c r="J16793" t="s">
        <v>512</v>
      </c>
      <c r="M16793" t="s">
        <v>112297</v>
      </c>
      <c r="N16793" t="s">
        <v>16314</v>
      </c>
      <c r="O16793" s="3" t="s">
        <v>111505</v>
      </c>
      <c r="P16793" t="s">
        <v>16314</v>
      </c>
      <c r="Q16793" t="s">
        <v>16314</v>
      </c>
      <c r="R16793" t="s">
        <v>111505</v>
      </c>
      <c r="S16793" s="4" t="str">
        <f t="shared" si="262"/>
        <v>1996</v>
      </c>
    </row>
    <row r="16794" spans="1:19" ht="29" hidden="1" x14ac:dyDescent="0.35">
      <c r="A16794" t="s">
        <v>111503</v>
      </c>
      <c r="B16794" t="s">
        <v>111504</v>
      </c>
      <c r="C16794" t="s">
        <v>111506</v>
      </c>
      <c r="D16794" t="s">
        <v>111507</v>
      </c>
      <c r="E16794" t="s">
        <v>111508</v>
      </c>
      <c r="F16794" t="s">
        <v>111509</v>
      </c>
      <c r="I16794" t="s">
        <v>111510</v>
      </c>
      <c r="J16794" t="s">
        <v>111511</v>
      </c>
      <c r="K16794" s="2" t="s">
        <v>11336</v>
      </c>
      <c r="M16794" t="s">
        <v>16314</v>
      </c>
      <c r="N16794" t="s">
        <v>16314</v>
      </c>
      <c r="O16794" s="3" t="s">
        <v>111512</v>
      </c>
      <c r="P16794" t="s">
        <v>16314</v>
      </c>
      <c r="Q16794" t="s">
        <v>16314</v>
      </c>
      <c r="R16794" t="s">
        <v>111512</v>
      </c>
      <c r="S16794" s="4" t="str">
        <f t="shared" si="262"/>
        <v>1996</v>
      </c>
    </row>
    <row r="16795" spans="1:19" hidden="1" x14ac:dyDescent="0.35">
      <c r="A16795" t="s">
        <v>111508</v>
      </c>
      <c r="B16795" t="s">
        <v>111509</v>
      </c>
      <c r="C16795" t="s">
        <v>111513</v>
      </c>
      <c r="D16795" t="s">
        <v>111514</v>
      </c>
      <c r="E16795" t="s">
        <v>111515</v>
      </c>
      <c r="F16795" t="s">
        <v>111516</v>
      </c>
      <c r="I16795" t="s">
        <v>111517</v>
      </c>
      <c r="J16795" t="s">
        <v>111518</v>
      </c>
      <c r="M16795" t="s">
        <v>112305</v>
      </c>
      <c r="N16795" t="s">
        <v>16314</v>
      </c>
      <c r="O16795" s="3" t="s">
        <v>111519</v>
      </c>
      <c r="P16795" t="s">
        <v>16314</v>
      </c>
      <c r="Q16795" t="s">
        <v>16314</v>
      </c>
      <c r="R16795" t="s">
        <v>111519</v>
      </c>
      <c r="S16795" s="4" t="str">
        <f t="shared" si="262"/>
        <v>1996</v>
      </c>
    </row>
    <row r="16796" spans="1:19" hidden="1" x14ac:dyDescent="0.35">
      <c r="A16796" t="s">
        <v>111515</v>
      </c>
      <c r="B16796" t="s">
        <v>111516</v>
      </c>
      <c r="C16796" t="s">
        <v>111520</v>
      </c>
      <c r="D16796" t="s">
        <v>111521</v>
      </c>
      <c r="E16796" t="s">
        <v>111522</v>
      </c>
      <c r="F16796" t="s">
        <v>111523</v>
      </c>
      <c r="I16796" t="s">
        <v>111524</v>
      </c>
      <c r="J16796" t="s">
        <v>111525</v>
      </c>
      <c r="M16796" t="s">
        <v>112305</v>
      </c>
      <c r="N16796" t="s">
        <v>16314</v>
      </c>
      <c r="O16796" s="3" t="s">
        <v>111526</v>
      </c>
      <c r="P16796" t="s">
        <v>16314</v>
      </c>
      <c r="Q16796" t="s">
        <v>16314</v>
      </c>
      <c r="R16796" t="s">
        <v>111526</v>
      </c>
      <c r="S16796" s="4" t="str">
        <f t="shared" si="262"/>
        <v>1996</v>
      </c>
    </row>
    <row r="16797" spans="1:19" hidden="1" x14ac:dyDescent="0.35">
      <c r="A16797" t="s">
        <v>111522</v>
      </c>
      <c r="B16797" t="s">
        <v>111523</v>
      </c>
      <c r="C16797" t="s">
        <v>111527</v>
      </c>
      <c r="D16797" t="s">
        <v>111528</v>
      </c>
      <c r="E16797" t="s">
        <v>111529</v>
      </c>
      <c r="F16797" t="s">
        <v>111530</v>
      </c>
      <c r="I16797" t="s">
        <v>512</v>
      </c>
      <c r="J16797" t="s">
        <v>512</v>
      </c>
      <c r="M16797" t="s">
        <v>112297</v>
      </c>
      <c r="N16797" t="s">
        <v>16314</v>
      </c>
      <c r="O16797" s="3" t="s">
        <v>111531</v>
      </c>
      <c r="P16797" t="s">
        <v>16314</v>
      </c>
      <c r="Q16797" t="s">
        <v>16314</v>
      </c>
      <c r="R16797" t="s">
        <v>111531</v>
      </c>
      <c r="S16797" s="4" t="str">
        <f t="shared" si="262"/>
        <v>1996</v>
      </c>
    </row>
    <row r="16798" spans="1:19" hidden="1" x14ac:dyDescent="0.35">
      <c r="A16798" t="s">
        <v>111529</v>
      </c>
      <c r="B16798" t="s">
        <v>111530</v>
      </c>
      <c r="C16798" t="s">
        <v>111532</v>
      </c>
      <c r="D16798" t="s">
        <v>111533</v>
      </c>
      <c r="E16798" t="s">
        <v>111534</v>
      </c>
      <c r="F16798" t="s">
        <v>111535</v>
      </c>
      <c r="I16798" t="s">
        <v>111536</v>
      </c>
      <c r="J16798" t="s">
        <v>111537</v>
      </c>
      <c r="M16798" t="s">
        <v>112297</v>
      </c>
      <c r="N16798" t="s">
        <v>16314</v>
      </c>
      <c r="O16798" s="3" t="s">
        <v>111538</v>
      </c>
      <c r="P16798" t="s">
        <v>16314</v>
      </c>
      <c r="Q16798" t="s">
        <v>16314</v>
      </c>
      <c r="R16798" t="s">
        <v>111538</v>
      </c>
      <c r="S16798" s="4" t="str">
        <f t="shared" si="262"/>
        <v>1996</v>
      </c>
    </row>
    <row r="16799" spans="1:19" hidden="1" x14ac:dyDescent="0.35">
      <c r="A16799" t="s">
        <v>111534</v>
      </c>
      <c r="B16799" t="s">
        <v>111535</v>
      </c>
      <c r="C16799" t="s">
        <v>111539</v>
      </c>
      <c r="D16799" t="s">
        <v>111540</v>
      </c>
      <c r="E16799" t="s">
        <v>111541</v>
      </c>
      <c r="F16799" t="s">
        <v>111542</v>
      </c>
      <c r="I16799" t="s">
        <v>111543</v>
      </c>
      <c r="J16799" t="s">
        <v>111544</v>
      </c>
      <c r="M16799" t="s">
        <v>112315</v>
      </c>
      <c r="N16799" t="s">
        <v>16314</v>
      </c>
      <c r="O16799" s="3" t="s">
        <v>111545</v>
      </c>
      <c r="P16799" t="s">
        <v>16314</v>
      </c>
      <c r="Q16799" t="s">
        <v>16314</v>
      </c>
      <c r="R16799" t="s">
        <v>111545</v>
      </c>
      <c r="S16799" s="4" t="str">
        <f t="shared" si="262"/>
        <v>1996</v>
      </c>
    </row>
    <row r="16800" spans="1:19" hidden="1" x14ac:dyDescent="0.35">
      <c r="A16800" t="s">
        <v>111541</v>
      </c>
      <c r="B16800" t="s">
        <v>111542</v>
      </c>
      <c r="C16800" t="s">
        <v>111546</v>
      </c>
      <c r="D16800" t="s">
        <v>111547</v>
      </c>
      <c r="E16800" t="s">
        <v>111548</v>
      </c>
      <c r="F16800" t="s">
        <v>111549</v>
      </c>
      <c r="I16800" t="s">
        <v>111550</v>
      </c>
      <c r="J16800" t="s">
        <v>111551</v>
      </c>
      <c r="M16800" t="s">
        <v>112305</v>
      </c>
      <c r="N16800" t="s">
        <v>16314</v>
      </c>
      <c r="O16800" s="3" t="s">
        <v>111552</v>
      </c>
      <c r="P16800" t="s">
        <v>16314</v>
      </c>
      <c r="Q16800" t="s">
        <v>16314</v>
      </c>
      <c r="R16800" t="s">
        <v>111552</v>
      </c>
      <c r="S16800" s="4" t="str">
        <f t="shared" si="262"/>
        <v>1996</v>
      </c>
    </row>
    <row r="16801" spans="1:19" ht="29" hidden="1" x14ac:dyDescent="0.35">
      <c r="A16801" t="s">
        <v>111548</v>
      </c>
      <c r="B16801" t="s">
        <v>111549</v>
      </c>
      <c r="C16801" t="s">
        <v>111553</v>
      </c>
      <c r="D16801" t="s">
        <v>111554</v>
      </c>
      <c r="E16801" t="s">
        <v>111555</v>
      </c>
      <c r="F16801" t="s">
        <v>111556</v>
      </c>
      <c r="I16801" t="s">
        <v>111557</v>
      </c>
      <c r="J16801" t="s">
        <v>111558</v>
      </c>
      <c r="K16801" s="2" t="s">
        <v>78795</v>
      </c>
      <c r="M16801" t="s">
        <v>16314</v>
      </c>
      <c r="N16801" t="s">
        <v>16314</v>
      </c>
      <c r="O16801" s="3" t="s">
        <v>111559</v>
      </c>
      <c r="P16801" t="s">
        <v>16314</v>
      </c>
      <c r="Q16801" t="s">
        <v>16314</v>
      </c>
      <c r="R16801" t="s">
        <v>111559</v>
      </c>
      <c r="S16801" s="4" t="str">
        <f t="shared" si="262"/>
        <v>1996</v>
      </c>
    </row>
    <row r="16802" spans="1:19" hidden="1" x14ac:dyDescent="0.35">
      <c r="A16802" t="s">
        <v>111555</v>
      </c>
      <c r="B16802" t="s">
        <v>111556</v>
      </c>
      <c r="C16802" t="s">
        <v>111560</v>
      </c>
      <c r="D16802" t="s">
        <v>111561</v>
      </c>
      <c r="E16802" t="s">
        <v>111562</v>
      </c>
      <c r="F16802" t="s">
        <v>111563</v>
      </c>
      <c r="I16802" t="s">
        <v>111564</v>
      </c>
      <c r="J16802" t="s">
        <v>111565</v>
      </c>
      <c r="M16802" t="s">
        <v>112308</v>
      </c>
      <c r="N16802" t="s">
        <v>16314</v>
      </c>
      <c r="O16802" s="3" t="s">
        <v>111566</v>
      </c>
      <c r="P16802" t="s">
        <v>16314</v>
      </c>
      <c r="Q16802" t="s">
        <v>16314</v>
      </c>
      <c r="R16802" t="s">
        <v>111566</v>
      </c>
      <c r="S16802" s="4" t="str">
        <f t="shared" si="262"/>
        <v>1996</v>
      </c>
    </row>
    <row r="16803" spans="1:19" hidden="1" x14ac:dyDescent="0.35">
      <c r="A16803" t="s">
        <v>111562</v>
      </c>
      <c r="B16803" t="s">
        <v>111563</v>
      </c>
      <c r="C16803" t="s">
        <v>111567</v>
      </c>
      <c r="D16803" t="s">
        <v>111568</v>
      </c>
      <c r="E16803" t="s">
        <v>111569</v>
      </c>
      <c r="F16803" t="s">
        <v>111570</v>
      </c>
      <c r="I16803" t="s">
        <v>111571</v>
      </c>
      <c r="J16803" t="s">
        <v>111572</v>
      </c>
      <c r="M16803" t="s">
        <v>112305</v>
      </c>
      <c r="N16803" t="s">
        <v>16314</v>
      </c>
      <c r="O16803" s="3" t="s">
        <v>111573</v>
      </c>
      <c r="P16803" t="s">
        <v>16314</v>
      </c>
      <c r="Q16803" t="s">
        <v>16314</v>
      </c>
      <c r="R16803" t="s">
        <v>111573</v>
      </c>
      <c r="S16803" s="4" t="str">
        <f t="shared" si="262"/>
        <v>1996</v>
      </c>
    </row>
    <row r="16804" spans="1:19" hidden="1" x14ac:dyDescent="0.35">
      <c r="A16804" t="s">
        <v>111569</v>
      </c>
      <c r="B16804" t="s">
        <v>111570</v>
      </c>
      <c r="C16804" t="s">
        <v>111574</v>
      </c>
      <c r="D16804" t="s">
        <v>111575</v>
      </c>
      <c r="E16804" s="1" t="s">
        <v>111576</v>
      </c>
      <c r="F16804">
        <v>762837980</v>
      </c>
      <c r="I16804" t="s">
        <v>8906</v>
      </c>
      <c r="J16804" t="s">
        <v>8906</v>
      </c>
      <c r="M16804" t="s">
        <v>16314</v>
      </c>
      <c r="N16804" t="s">
        <v>16314</v>
      </c>
      <c r="O16804" s="3" t="s">
        <v>111577</v>
      </c>
      <c r="P16804" t="s">
        <v>16314</v>
      </c>
      <c r="Q16804" t="s">
        <v>16314</v>
      </c>
      <c r="R16804" t="s">
        <v>111577</v>
      </c>
      <c r="S16804" s="4" t="str">
        <f t="shared" si="262"/>
        <v>1996</v>
      </c>
    </row>
    <row r="16805" spans="1:19" ht="29" hidden="1" x14ac:dyDescent="0.35">
      <c r="A16805" s="1" t="s">
        <v>111576</v>
      </c>
      <c r="B16805">
        <v>762837980</v>
      </c>
      <c r="C16805" t="s">
        <v>111578</v>
      </c>
      <c r="D16805" t="s">
        <v>111579</v>
      </c>
      <c r="E16805" t="s">
        <v>111580</v>
      </c>
      <c r="F16805" t="s">
        <v>111581</v>
      </c>
      <c r="I16805" t="s">
        <v>111582</v>
      </c>
      <c r="J16805" t="s">
        <v>111583</v>
      </c>
      <c r="K16805" s="2" t="s">
        <v>78795</v>
      </c>
      <c r="M16805" t="s">
        <v>16314</v>
      </c>
      <c r="N16805" t="s">
        <v>16314</v>
      </c>
      <c r="O16805" s="3" t="s">
        <v>111584</v>
      </c>
      <c r="P16805" t="s">
        <v>16314</v>
      </c>
      <c r="Q16805" t="s">
        <v>16314</v>
      </c>
      <c r="R16805" t="s">
        <v>111584</v>
      </c>
      <c r="S16805" s="4" t="str">
        <f t="shared" si="262"/>
        <v>1996</v>
      </c>
    </row>
    <row r="16806" spans="1:19" hidden="1" x14ac:dyDescent="0.35">
      <c r="A16806" t="s">
        <v>111580</v>
      </c>
      <c r="B16806" t="s">
        <v>111581</v>
      </c>
      <c r="C16806" t="s">
        <v>111585</v>
      </c>
      <c r="D16806" t="s">
        <v>111586</v>
      </c>
      <c r="E16806" t="s">
        <v>111587</v>
      </c>
      <c r="F16806" t="s">
        <v>111588</v>
      </c>
      <c r="I16806" t="s">
        <v>111589</v>
      </c>
      <c r="J16806" t="s">
        <v>111590</v>
      </c>
      <c r="M16806" t="s">
        <v>112323</v>
      </c>
      <c r="N16806" t="s">
        <v>16314</v>
      </c>
      <c r="O16806" s="3" t="s">
        <v>111591</v>
      </c>
      <c r="P16806" t="s">
        <v>16314</v>
      </c>
      <c r="Q16806" t="s">
        <v>16314</v>
      </c>
      <c r="R16806" t="s">
        <v>111591</v>
      </c>
      <c r="S16806" s="4" t="str">
        <f t="shared" si="262"/>
        <v>1996</v>
      </c>
    </row>
    <row r="16807" spans="1:19" hidden="1" x14ac:dyDescent="0.35">
      <c r="A16807" t="s">
        <v>111587</v>
      </c>
      <c r="B16807" t="s">
        <v>111588</v>
      </c>
      <c r="C16807" t="s">
        <v>111592</v>
      </c>
      <c r="D16807" t="s">
        <v>111593</v>
      </c>
      <c r="E16807" t="s">
        <v>111594</v>
      </c>
      <c r="F16807" t="s">
        <v>111595</v>
      </c>
      <c r="I16807" t="s">
        <v>2301</v>
      </c>
      <c r="J16807" t="s">
        <v>2302</v>
      </c>
      <c r="M16807" t="s">
        <v>16314</v>
      </c>
      <c r="N16807" t="s">
        <v>16314</v>
      </c>
      <c r="O16807" s="3" t="s">
        <v>111596</v>
      </c>
      <c r="P16807" t="s">
        <v>16314</v>
      </c>
      <c r="Q16807" t="s">
        <v>16314</v>
      </c>
      <c r="R16807" t="s">
        <v>111596</v>
      </c>
      <c r="S16807" s="4" t="str">
        <f t="shared" si="262"/>
        <v>1996</v>
      </c>
    </row>
    <row r="16808" spans="1:19" ht="29" hidden="1" x14ac:dyDescent="0.35">
      <c r="A16808" t="s">
        <v>111594</v>
      </c>
      <c r="B16808" t="s">
        <v>111595</v>
      </c>
      <c r="C16808" t="s">
        <v>111597</v>
      </c>
      <c r="D16808" t="s">
        <v>111598</v>
      </c>
      <c r="E16808" t="s">
        <v>111599</v>
      </c>
      <c r="F16808" t="s">
        <v>111600</v>
      </c>
      <c r="I16808" t="s">
        <v>111601</v>
      </c>
      <c r="J16808" t="s">
        <v>111602</v>
      </c>
      <c r="K16808" s="2" t="s">
        <v>78795</v>
      </c>
      <c r="M16808" t="s">
        <v>16314</v>
      </c>
      <c r="N16808" t="s">
        <v>16314</v>
      </c>
      <c r="O16808" s="3" t="s">
        <v>111603</v>
      </c>
      <c r="P16808" t="s">
        <v>16314</v>
      </c>
      <c r="Q16808" t="s">
        <v>16314</v>
      </c>
      <c r="R16808" t="s">
        <v>111603</v>
      </c>
      <c r="S16808" s="4" t="str">
        <f t="shared" si="262"/>
        <v>1996</v>
      </c>
    </row>
    <row r="16809" spans="1:19" hidden="1" x14ac:dyDescent="0.35">
      <c r="A16809" t="s">
        <v>111599</v>
      </c>
      <c r="B16809" t="s">
        <v>111600</v>
      </c>
      <c r="C16809" t="s">
        <v>111604</v>
      </c>
      <c r="D16809" t="s">
        <v>111605</v>
      </c>
      <c r="E16809" t="s">
        <v>111606</v>
      </c>
      <c r="F16809" t="s">
        <v>111607</v>
      </c>
      <c r="I16809" t="s">
        <v>111608</v>
      </c>
      <c r="J16809" t="s">
        <v>111609</v>
      </c>
      <c r="M16809" t="s">
        <v>112308</v>
      </c>
      <c r="N16809" t="s">
        <v>16314</v>
      </c>
      <c r="O16809" s="3" t="s">
        <v>111610</v>
      </c>
      <c r="P16809" t="s">
        <v>16314</v>
      </c>
      <c r="Q16809" t="s">
        <v>16314</v>
      </c>
      <c r="R16809" t="s">
        <v>111610</v>
      </c>
      <c r="S16809" s="4" t="str">
        <f t="shared" si="262"/>
        <v>1996</v>
      </c>
    </row>
    <row r="16810" spans="1:19" hidden="1" x14ac:dyDescent="0.35">
      <c r="A16810" t="s">
        <v>111606</v>
      </c>
      <c r="B16810" t="s">
        <v>111607</v>
      </c>
      <c r="C16810" t="s">
        <v>111611</v>
      </c>
      <c r="D16810" t="s">
        <v>111612</v>
      </c>
      <c r="E16810" t="s">
        <v>111613</v>
      </c>
      <c r="F16810" t="s">
        <v>111614</v>
      </c>
      <c r="I16810" t="s">
        <v>111615</v>
      </c>
      <c r="J16810" t="s">
        <v>111616</v>
      </c>
      <c r="M16810" t="s">
        <v>112297</v>
      </c>
      <c r="N16810" t="s">
        <v>16314</v>
      </c>
      <c r="O16810" s="3" t="s">
        <v>111617</v>
      </c>
      <c r="P16810" t="s">
        <v>16314</v>
      </c>
      <c r="Q16810" t="s">
        <v>16314</v>
      </c>
      <c r="R16810" t="s">
        <v>111617</v>
      </c>
      <c r="S16810" s="4" t="str">
        <f t="shared" si="262"/>
        <v>1996</v>
      </c>
    </row>
    <row r="16811" spans="1:19" hidden="1" x14ac:dyDescent="0.35">
      <c r="A16811" t="s">
        <v>111613</v>
      </c>
      <c r="B16811" t="s">
        <v>111614</v>
      </c>
      <c r="C16811" t="s">
        <v>111618</v>
      </c>
      <c r="D16811" t="s">
        <v>111619</v>
      </c>
      <c r="E16811" t="s">
        <v>111620</v>
      </c>
      <c r="F16811" t="s">
        <v>111621</v>
      </c>
      <c r="I16811" t="s">
        <v>111622</v>
      </c>
      <c r="J16811" t="s">
        <v>111623</v>
      </c>
      <c r="M16811" t="s">
        <v>112323</v>
      </c>
      <c r="N16811" t="s">
        <v>16314</v>
      </c>
      <c r="O16811" s="3" t="s">
        <v>111624</v>
      </c>
      <c r="P16811" t="s">
        <v>16314</v>
      </c>
      <c r="Q16811" t="s">
        <v>16314</v>
      </c>
      <c r="R16811" t="s">
        <v>111624</v>
      </c>
      <c r="S16811" s="4" t="str">
        <f t="shared" si="262"/>
        <v>1996</v>
      </c>
    </row>
    <row r="16812" spans="1:19" hidden="1" x14ac:dyDescent="0.35">
      <c r="A16812" t="s">
        <v>111620</v>
      </c>
      <c r="B16812" t="s">
        <v>111621</v>
      </c>
      <c r="C16812" t="s">
        <v>111625</v>
      </c>
      <c r="D16812" t="s">
        <v>111626</v>
      </c>
      <c r="E16812" t="s">
        <v>111627</v>
      </c>
      <c r="F16812" t="s">
        <v>111628</v>
      </c>
      <c r="I16812" t="s">
        <v>2301</v>
      </c>
      <c r="J16812" t="s">
        <v>2302</v>
      </c>
      <c r="M16812" t="s">
        <v>16314</v>
      </c>
      <c r="N16812" t="s">
        <v>16314</v>
      </c>
      <c r="O16812" s="3" t="s">
        <v>111629</v>
      </c>
      <c r="P16812" t="s">
        <v>16314</v>
      </c>
      <c r="Q16812" t="s">
        <v>16314</v>
      </c>
      <c r="R16812" t="s">
        <v>111629</v>
      </c>
      <c r="S16812" s="4" t="str">
        <f t="shared" si="262"/>
        <v>1996</v>
      </c>
    </row>
    <row r="16813" spans="1:19" hidden="1" x14ac:dyDescent="0.35">
      <c r="A16813" t="s">
        <v>111627</v>
      </c>
      <c r="B16813" t="s">
        <v>111628</v>
      </c>
      <c r="C16813" t="s">
        <v>111630</v>
      </c>
      <c r="D16813" t="s">
        <v>111631</v>
      </c>
      <c r="E16813" t="s">
        <v>111632</v>
      </c>
      <c r="F16813" t="s">
        <v>111633</v>
      </c>
      <c r="I16813" t="s">
        <v>111634</v>
      </c>
      <c r="J16813" t="s">
        <v>111635</v>
      </c>
      <c r="M16813" t="s">
        <v>112297</v>
      </c>
      <c r="N16813" t="s">
        <v>16314</v>
      </c>
      <c r="O16813" s="3" t="s">
        <v>111636</v>
      </c>
      <c r="P16813" t="s">
        <v>16314</v>
      </c>
      <c r="Q16813" t="s">
        <v>16314</v>
      </c>
      <c r="R16813" t="s">
        <v>111636</v>
      </c>
      <c r="S16813" s="4" t="str">
        <f t="shared" si="262"/>
        <v>1996</v>
      </c>
    </row>
    <row r="16814" spans="1:19" hidden="1" x14ac:dyDescent="0.35">
      <c r="A16814" t="s">
        <v>111632</v>
      </c>
      <c r="B16814" t="s">
        <v>111633</v>
      </c>
      <c r="C16814" s="1" t="s">
        <v>111637</v>
      </c>
      <c r="D16814" s="1" t="s">
        <v>111638</v>
      </c>
      <c r="E16814" t="s">
        <v>111639</v>
      </c>
      <c r="F16814" t="s">
        <v>111640</v>
      </c>
      <c r="I16814" t="s">
        <v>111641</v>
      </c>
      <c r="J16814" t="s">
        <v>111642</v>
      </c>
      <c r="M16814" t="s">
        <v>112308</v>
      </c>
      <c r="N16814" t="s">
        <v>16314</v>
      </c>
      <c r="O16814" s="3" t="s">
        <v>111643</v>
      </c>
      <c r="P16814" t="s">
        <v>16314</v>
      </c>
      <c r="Q16814" t="s">
        <v>16314</v>
      </c>
      <c r="R16814" t="s">
        <v>111643</v>
      </c>
      <c r="S16814" s="4" t="str">
        <f t="shared" si="262"/>
        <v>1996</v>
      </c>
    </row>
    <row r="16815" spans="1:19" hidden="1" x14ac:dyDescent="0.35">
      <c r="A16815" t="s">
        <v>111639</v>
      </c>
      <c r="B16815" t="s">
        <v>111640</v>
      </c>
      <c r="C16815" t="s">
        <v>111644</v>
      </c>
      <c r="D16815" t="s">
        <v>111645</v>
      </c>
      <c r="E16815" t="s">
        <v>111646</v>
      </c>
      <c r="F16815" t="s">
        <v>111647</v>
      </c>
      <c r="I16815" t="s">
        <v>111648</v>
      </c>
      <c r="J16815" t="s">
        <v>111649</v>
      </c>
      <c r="M16815" t="s">
        <v>112297</v>
      </c>
      <c r="N16815" t="s">
        <v>16314</v>
      </c>
      <c r="O16815" s="3" t="s">
        <v>111650</v>
      </c>
      <c r="P16815" t="s">
        <v>16314</v>
      </c>
      <c r="Q16815" t="s">
        <v>16314</v>
      </c>
      <c r="R16815" t="s">
        <v>111650</v>
      </c>
      <c r="S16815" s="4" t="str">
        <f t="shared" si="262"/>
        <v>1996</v>
      </c>
    </row>
    <row r="16816" spans="1:19" ht="29" hidden="1" x14ac:dyDescent="0.35">
      <c r="A16816" t="s">
        <v>111646</v>
      </c>
      <c r="B16816" t="s">
        <v>111647</v>
      </c>
      <c r="C16816" t="s">
        <v>111651</v>
      </c>
      <c r="D16816" t="s">
        <v>111652</v>
      </c>
      <c r="E16816" t="s">
        <v>111653</v>
      </c>
      <c r="F16816" t="s">
        <v>111654</v>
      </c>
      <c r="I16816" t="s">
        <v>111655</v>
      </c>
      <c r="J16816" t="s">
        <v>111656</v>
      </c>
      <c r="K16816" s="2" t="s">
        <v>78795</v>
      </c>
      <c r="M16816" t="s">
        <v>16314</v>
      </c>
      <c r="N16816" t="s">
        <v>16314</v>
      </c>
      <c r="O16816" s="3" t="s">
        <v>111657</v>
      </c>
      <c r="P16816" t="s">
        <v>16314</v>
      </c>
      <c r="Q16816" t="s">
        <v>16314</v>
      </c>
      <c r="R16816" t="s">
        <v>111657</v>
      </c>
      <c r="S16816" s="4" t="str">
        <f t="shared" si="262"/>
        <v>1996</v>
      </c>
    </row>
    <row r="16817" spans="1:19" hidden="1" x14ac:dyDescent="0.35">
      <c r="A16817" t="s">
        <v>111653</v>
      </c>
      <c r="B16817" t="s">
        <v>111654</v>
      </c>
      <c r="C16817" t="s">
        <v>111658</v>
      </c>
      <c r="D16817" t="s">
        <v>111659</v>
      </c>
      <c r="E16817" t="s">
        <v>111660</v>
      </c>
      <c r="F16817" t="s">
        <v>111661</v>
      </c>
      <c r="I16817" t="s">
        <v>111662</v>
      </c>
      <c r="J16817" t="s">
        <v>111663</v>
      </c>
      <c r="M16817" t="s">
        <v>112323</v>
      </c>
      <c r="N16817" t="s">
        <v>16314</v>
      </c>
      <c r="O16817" s="3" t="s">
        <v>111664</v>
      </c>
      <c r="P16817" t="s">
        <v>16314</v>
      </c>
      <c r="Q16817" t="s">
        <v>16314</v>
      </c>
      <c r="R16817" t="s">
        <v>111664</v>
      </c>
      <c r="S16817" s="4" t="str">
        <f t="shared" si="262"/>
        <v>1996</v>
      </c>
    </row>
    <row r="16818" spans="1:19" hidden="1" x14ac:dyDescent="0.35">
      <c r="A16818" t="s">
        <v>111660</v>
      </c>
      <c r="B16818" t="s">
        <v>111661</v>
      </c>
      <c r="C16818" t="s">
        <v>111665</v>
      </c>
      <c r="D16818" t="s">
        <v>111666</v>
      </c>
      <c r="E16818" t="s">
        <v>111667</v>
      </c>
      <c r="F16818" t="s">
        <v>111668</v>
      </c>
      <c r="I16818" t="s">
        <v>111669</v>
      </c>
      <c r="J16818" t="s">
        <v>111670</v>
      </c>
      <c r="M16818" t="s">
        <v>112323</v>
      </c>
      <c r="N16818" t="s">
        <v>16314</v>
      </c>
      <c r="O16818" s="3" t="s">
        <v>111671</v>
      </c>
      <c r="P16818" t="s">
        <v>16314</v>
      </c>
      <c r="Q16818" t="s">
        <v>16314</v>
      </c>
      <c r="R16818" t="s">
        <v>111671</v>
      </c>
      <c r="S16818" s="4" t="str">
        <f t="shared" si="262"/>
        <v>1996</v>
      </c>
    </row>
    <row r="16819" spans="1:19" ht="29" hidden="1" x14ac:dyDescent="0.35">
      <c r="A16819" t="s">
        <v>111667</v>
      </c>
      <c r="B16819" t="s">
        <v>111668</v>
      </c>
      <c r="C16819" t="s">
        <v>111672</v>
      </c>
      <c r="D16819" t="s">
        <v>111673</v>
      </c>
      <c r="E16819" t="s">
        <v>111674</v>
      </c>
      <c r="F16819" t="s">
        <v>111675</v>
      </c>
      <c r="I16819" t="s">
        <v>111676</v>
      </c>
      <c r="J16819" t="s">
        <v>111677</v>
      </c>
      <c r="K16819" s="2" t="s">
        <v>11336</v>
      </c>
      <c r="M16819" t="s">
        <v>16314</v>
      </c>
      <c r="N16819" t="s">
        <v>16314</v>
      </c>
      <c r="O16819" s="3" t="s">
        <v>111678</v>
      </c>
      <c r="P16819" t="s">
        <v>16314</v>
      </c>
      <c r="Q16819" t="s">
        <v>16314</v>
      </c>
      <c r="R16819" t="s">
        <v>111678</v>
      </c>
      <c r="S16819" s="4" t="str">
        <f t="shared" si="262"/>
        <v>1996</v>
      </c>
    </row>
    <row r="16820" spans="1:19" hidden="1" x14ac:dyDescent="0.35">
      <c r="A16820" t="s">
        <v>111674</v>
      </c>
      <c r="B16820" t="s">
        <v>111675</v>
      </c>
      <c r="C16820" t="s">
        <v>111679</v>
      </c>
      <c r="D16820" t="s">
        <v>111680</v>
      </c>
      <c r="E16820" t="s">
        <v>111681</v>
      </c>
      <c r="F16820" t="s">
        <v>111682</v>
      </c>
      <c r="I16820" t="s">
        <v>111683</v>
      </c>
      <c r="J16820" t="s">
        <v>111684</v>
      </c>
      <c r="M16820" t="s">
        <v>112297</v>
      </c>
      <c r="N16820" t="s">
        <v>16314</v>
      </c>
      <c r="O16820" s="3" t="s">
        <v>111685</v>
      </c>
      <c r="P16820" t="s">
        <v>16314</v>
      </c>
      <c r="Q16820" t="s">
        <v>16314</v>
      </c>
      <c r="R16820" t="s">
        <v>111685</v>
      </c>
      <c r="S16820" s="4" t="str">
        <f t="shared" si="262"/>
        <v>1996</v>
      </c>
    </row>
    <row r="16821" spans="1:19" hidden="1" x14ac:dyDescent="0.35">
      <c r="A16821" t="s">
        <v>111681</v>
      </c>
      <c r="B16821" t="s">
        <v>111682</v>
      </c>
      <c r="C16821" t="s">
        <v>111686</v>
      </c>
      <c r="D16821" t="s">
        <v>111687</v>
      </c>
      <c r="E16821" t="s">
        <v>111688</v>
      </c>
      <c r="F16821" t="s">
        <v>111689</v>
      </c>
      <c r="I16821" t="s">
        <v>111690</v>
      </c>
      <c r="J16821" t="s">
        <v>111691</v>
      </c>
      <c r="M16821" t="s">
        <v>112314</v>
      </c>
      <c r="N16821" t="s">
        <v>16314</v>
      </c>
      <c r="O16821" s="3" t="s">
        <v>111692</v>
      </c>
      <c r="P16821" t="s">
        <v>16314</v>
      </c>
      <c r="Q16821" t="s">
        <v>16314</v>
      </c>
      <c r="R16821" t="s">
        <v>111692</v>
      </c>
      <c r="S16821" s="4" t="str">
        <f t="shared" si="262"/>
        <v>1996</v>
      </c>
    </row>
    <row r="16822" spans="1:19" hidden="1" x14ac:dyDescent="0.35">
      <c r="A16822" t="s">
        <v>111688</v>
      </c>
      <c r="B16822" t="s">
        <v>111689</v>
      </c>
      <c r="C16822" t="s">
        <v>111693</v>
      </c>
      <c r="D16822" t="s">
        <v>111694</v>
      </c>
      <c r="E16822" t="s">
        <v>111695</v>
      </c>
      <c r="F16822" t="s">
        <v>111696</v>
      </c>
      <c r="I16822" t="s">
        <v>111697</v>
      </c>
      <c r="J16822" t="s">
        <v>111698</v>
      </c>
      <c r="M16822" t="s">
        <v>112308</v>
      </c>
      <c r="N16822" t="s">
        <v>16314</v>
      </c>
      <c r="O16822" s="3" t="s">
        <v>111699</v>
      </c>
      <c r="P16822" t="s">
        <v>16314</v>
      </c>
      <c r="Q16822" t="s">
        <v>16314</v>
      </c>
      <c r="R16822" t="s">
        <v>111699</v>
      </c>
      <c r="S16822" s="4" t="str">
        <f t="shared" si="262"/>
        <v>1996</v>
      </c>
    </row>
    <row r="16823" spans="1:19" hidden="1" x14ac:dyDescent="0.35">
      <c r="A16823" t="s">
        <v>111695</v>
      </c>
      <c r="B16823" t="s">
        <v>111696</v>
      </c>
      <c r="C16823" t="s">
        <v>111700</v>
      </c>
      <c r="D16823" t="s">
        <v>111701</v>
      </c>
      <c r="E16823" t="s">
        <v>111702</v>
      </c>
      <c r="F16823" t="s">
        <v>111703</v>
      </c>
      <c r="I16823" t="s">
        <v>111704</v>
      </c>
      <c r="J16823" t="s">
        <v>111705</v>
      </c>
      <c r="M16823" t="s">
        <v>112297</v>
      </c>
      <c r="N16823" t="s">
        <v>16314</v>
      </c>
      <c r="O16823" s="3" t="s">
        <v>111706</v>
      </c>
      <c r="P16823" t="s">
        <v>16314</v>
      </c>
      <c r="Q16823" t="s">
        <v>16314</v>
      </c>
      <c r="R16823" t="s">
        <v>111706</v>
      </c>
      <c r="S16823" s="4" t="str">
        <f t="shared" si="262"/>
        <v>1996</v>
      </c>
    </row>
    <row r="16824" spans="1:19" hidden="1" x14ac:dyDescent="0.35">
      <c r="A16824" t="s">
        <v>111702</v>
      </c>
      <c r="B16824" t="s">
        <v>111703</v>
      </c>
      <c r="C16824" t="s">
        <v>111707</v>
      </c>
      <c r="D16824">
        <v>127695124</v>
      </c>
      <c r="E16824" t="s">
        <v>111708</v>
      </c>
      <c r="F16824" t="s">
        <v>111709</v>
      </c>
      <c r="I16824" t="s">
        <v>111710</v>
      </c>
      <c r="J16824" t="s">
        <v>111711</v>
      </c>
      <c r="M16824" t="s">
        <v>112297</v>
      </c>
      <c r="N16824" t="s">
        <v>16314</v>
      </c>
      <c r="O16824" s="3" t="s">
        <v>111712</v>
      </c>
      <c r="P16824" t="s">
        <v>16314</v>
      </c>
      <c r="Q16824" t="s">
        <v>16314</v>
      </c>
      <c r="R16824" t="s">
        <v>111712</v>
      </c>
      <c r="S16824" s="4" t="str">
        <f t="shared" si="262"/>
        <v>1996</v>
      </c>
    </row>
    <row r="16825" spans="1:19" ht="29" hidden="1" x14ac:dyDescent="0.35">
      <c r="A16825" t="s">
        <v>111708</v>
      </c>
      <c r="B16825" t="s">
        <v>111709</v>
      </c>
      <c r="C16825" t="s">
        <v>111713</v>
      </c>
      <c r="D16825">
        <v>460079499</v>
      </c>
      <c r="E16825" t="s">
        <v>111714</v>
      </c>
      <c r="F16825" t="s">
        <v>111715</v>
      </c>
      <c r="I16825" t="s">
        <v>111716</v>
      </c>
      <c r="J16825" t="s">
        <v>111717</v>
      </c>
      <c r="K16825" s="2" t="s">
        <v>11336</v>
      </c>
      <c r="M16825" t="s">
        <v>16314</v>
      </c>
      <c r="N16825" t="s">
        <v>16314</v>
      </c>
      <c r="O16825" s="3" t="s">
        <v>111718</v>
      </c>
      <c r="P16825" t="s">
        <v>16314</v>
      </c>
      <c r="Q16825" t="s">
        <v>16314</v>
      </c>
      <c r="R16825" t="s">
        <v>111718</v>
      </c>
      <c r="S16825" s="4" t="str">
        <f t="shared" si="262"/>
        <v>1996</v>
      </c>
    </row>
    <row r="16826" spans="1:19" hidden="1" x14ac:dyDescent="0.35">
      <c r="A16826" t="s">
        <v>111714</v>
      </c>
      <c r="B16826" t="s">
        <v>111715</v>
      </c>
      <c r="C16826" t="s">
        <v>111719</v>
      </c>
      <c r="D16826" t="s">
        <v>111720</v>
      </c>
      <c r="E16826" t="s">
        <v>111721</v>
      </c>
      <c r="F16826" t="s">
        <v>111722</v>
      </c>
      <c r="I16826" t="s">
        <v>111723</v>
      </c>
      <c r="J16826" t="s">
        <v>111724</v>
      </c>
      <c r="M16826" t="s">
        <v>112323</v>
      </c>
      <c r="N16826" t="s">
        <v>16314</v>
      </c>
      <c r="O16826" s="3" t="s">
        <v>111725</v>
      </c>
      <c r="P16826" t="s">
        <v>16314</v>
      </c>
      <c r="Q16826" t="s">
        <v>16314</v>
      </c>
      <c r="R16826" t="s">
        <v>111725</v>
      </c>
      <c r="S16826" s="4" t="str">
        <f t="shared" si="262"/>
        <v>1996</v>
      </c>
    </row>
    <row r="16827" spans="1:19" hidden="1" x14ac:dyDescent="0.35">
      <c r="A16827" t="s">
        <v>111721</v>
      </c>
      <c r="B16827" t="s">
        <v>111722</v>
      </c>
      <c r="C16827" t="s">
        <v>111726</v>
      </c>
      <c r="D16827" t="s">
        <v>111727</v>
      </c>
      <c r="E16827" t="s">
        <v>111728</v>
      </c>
      <c r="F16827" t="s">
        <v>111729</v>
      </c>
      <c r="I16827" t="s">
        <v>111730</v>
      </c>
      <c r="J16827" t="s">
        <v>111731</v>
      </c>
      <c r="M16827" t="s">
        <v>112315</v>
      </c>
      <c r="N16827" t="s">
        <v>16314</v>
      </c>
      <c r="O16827" s="3" t="s">
        <v>111732</v>
      </c>
      <c r="P16827" t="s">
        <v>16314</v>
      </c>
      <c r="Q16827" t="s">
        <v>16314</v>
      </c>
      <c r="R16827" t="s">
        <v>111732</v>
      </c>
      <c r="S16827" s="4" t="str">
        <f t="shared" si="262"/>
        <v>1996</v>
      </c>
    </row>
    <row r="16828" spans="1:19" hidden="1" x14ac:dyDescent="0.35">
      <c r="A16828" t="s">
        <v>111728</v>
      </c>
      <c r="B16828" t="s">
        <v>111729</v>
      </c>
      <c r="C16828" t="s">
        <v>111733</v>
      </c>
      <c r="D16828" t="s">
        <v>111734</v>
      </c>
      <c r="E16828" t="s">
        <v>111735</v>
      </c>
      <c r="F16828" t="s">
        <v>111736</v>
      </c>
      <c r="I16828" t="s">
        <v>111737</v>
      </c>
      <c r="J16828" t="s">
        <v>111738</v>
      </c>
      <c r="M16828" t="s">
        <v>112308</v>
      </c>
      <c r="N16828" t="s">
        <v>16314</v>
      </c>
      <c r="O16828" s="3" t="s">
        <v>111739</v>
      </c>
      <c r="P16828" t="s">
        <v>16314</v>
      </c>
      <c r="Q16828" t="s">
        <v>16314</v>
      </c>
      <c r="R16828" t="s">
        <v>111739</v>
      </c>
      <c r="S16828" s="4" t="str">
        <f t="shared" si="262"/>
        <v>1996</v>
      </c>
    </row>
    <row r="16829" spans="1:19" hidden="1" x14ac:dyDescent="0.35">
      <c r="A16829" t="s">
        <v>111735</v>
      </c>
      <c r="B16829" t="s">
        <v>111736</v>
      </c>
      <c r="C16829" t="s">
        <v>111740</v>
      </c>
      <c r="D16829" t="s">
        <v>111741</v>
      </c>
      <c r="E16829" t="s">
        <v>111742</v>
      </c>
      <c r="F16829" t="s">
        <v>111743</v>
      </c>
      <c r="I16829" t="s">
        <v>2301</v>
      </c>
      <c r="J16829" t="s">
        <v>2302</v>
      </c>
      <c r="M16829" t="s">
        <v>16314</v>
      </c>
      <c r="N16829" t="s">
        <v>16314</v>
      </c>
      <c r="O16829" s="3" t="s">
        <v>111744</v>
      </c>
      <c r="P16829" t="s">
        <v>16314</v>
      </c>
      <c r="Q16829" t="s">
        <v>16314</v>
      </c>
      <c r="R16829" t="s">
        <v>111744</v>
      </c>
      <c r="S16829" s="4" t="str">
        <f t="shared" si="262"/>
        <v>1996</v>
      </c>
    </row>
    <row r="16830" spans="1:19" hidden="1" x14ac:dyDescent="0.35">
      <c r="A16830" t="s">
        <v>111742</v>
      </c>
      <c r="B16830" t="s">
        <v>111743</v>
      </c>
      <c r="C16830" t="s">
        <v>111745</v>
      </c>
      <c r="D16830" t="s">
        <v>111746</v>
      </c>
      <c r="E16830" t="s">
        <v>111747</v>
      </c>
      <c r="F16830" t="s">
        <v>111748</v>
      </c>
      <c r="I16830" t="s">
        <v>111749</v>
      </c>
      <c r="J16830" t="s">
        <v>111750</v>
      </c>
      <c r="M16830" t="s">
        <v>16314</v>
      </c>
      <c r="N16830" t="s">
        <v>16314</v>
      </c>
      <c r="O16830" s="3" t="s">
        <v>111751</v>
      </c>
      <c r="P16830" t="s">
        <v>16314</v>
      </c>
      <c r="Q16830" t="s">
        <v>16314</v>
      </c>
      <c r="R16830" t="s">
        <v>111751</v>
      </c>
      <c r="S16830" s="4" t="str">
        <f t="shared" si="262"/>
        <v>1996</v>
      </c>
    </row>
    <row r="16831" spans="1:19" ht="101.5" hidden="1" x14ac:dyDescent="0.35">
      <c r="A16831" t="s">
        <v>111747</v>
      </c>
      <c r="B16831" t="s">
        <v>111748</v>
      </c>
      <c r="C16831" t="s">
        <v>111752</v>
      </c>
      <c r="D16831" t="s">
        <v>111753</v>
      </c>
      <c r="E16831" t="s">
        <v>111754</v>
      </c>
      <c r="F16831" t="s">
        <v>111755</v>
      </c>
      <c r="I16831" t="s">
        <v>111756</v>
      </c>
      <c r="J16831" t="s">
        <v>111757</v>
      </c>
      <c r="K16831" s="2" t="s">
        <v>111758</v>
      </c>
      <c r="M16831" t="s">
        <v>16314</v>
      </c>
      <c r="N16831" t="s">
        <v>16314</v>
      </c>
      <c r="O16831" s="3" t="s">
        <v>111759</v>
      </c>
      <c r="P16831" t="s">
        <v>16314</v>
      </c>
      <c r="Q16831" t="s">
        <v>16314</v>
      </c>
      <c r="R16831" t="s">
        <v>111759</v>
      </c>
      <c r="S16831" s="4" t="str">
        <f t="shared" si="262"/>
        <v>1996</v>
      </c>
    </row>
    <row r="16832" spans="1:19" hidden="1" x14ac:dyDescent="0.35">
      <c r="A16832" t="s">
        <v>111754</v>
      </c>
      <c r="B16832" t="s">
        <v>111755</v>
      </c>
      <c r="C16832" t="s">
        <v>111760</v>
      </c>
      <c r="D16832" t="s">
        <v>111761</v>
      </c>
      <c r="E16832" t="s">
        <v>111762</v>
      </c>
      <c r="F16832" t="s">
        <v>111763</v>
      </c>
      <c r="I16832" t="s">
        <v>111764</v>
      </c>
      <c r="J16832" t="s">
        <v>111765</v>
      </c>
      <c r="M16832" t="s">
        <v>112297</v>
      </c>
      <c r="N16832" t="s">
        <v>16314</v>
      </c>
      <c r="O16832" s="3" t="s">
        <v>111766</v>
      </c>
      <c r="P16832" t="s">
        <v>16314</v>
      </c>
      <c r="Q16832" t="s">
        <v>16314</v>
      </c>
      <c r="R16832" t="s">
        <v>111766</v>
      </c>
      <c r="S16832" s="4" t="str">
        <f t="shared" si="262"/>
        <v>1996</v>
      </c>
    </row>
    <row r="16833" spans="1:19" hidden="1" x14ac:dyDescent="0.35">
      <c r="A16833" t="s">
        <v>111762</v>
      </c>
      <c r="B16833" t="s">
        <v>111763</v>
      </c>
      <c r="C16833" t="s">
        <v>111767</v>
      </c>
      <c r="D16833" t="s">
        <v>111768</v>
      </c>
      <c r="E16833" t="s">
        <v>111769</v>
      </c>
      <c r="F16833" t="s">
        <v>111770</v>
      </c>
      <c r="I16833" t="s">
        <v>111771</v>
      </c>
      <c r="J16833" t="s">
        <v>111772</v>
      </c>
      <c r="M16833" t="s">
        <v>112323</v>
      </c>
      <c r="N16833" t="s">
        <v>16314</v>
      </c>
      <c r="O16833" s="3" t="s">
        <v>111773</v>
      </c>
      <c r="P16833" t="s">
        <v>16314</v>
      </c>
      <c r="Q16833" t="s">
        <v>16314</v>
      </c>
      <c r="R16833" t="s">
        <v>111773</v>
      </c>
      <c r="S16833" s="4" t="str">
        <f t="shared" si="262"/>
        <v>1996</v>
      </c>
    </row>
    <row r="16834" spans="1:19" hidden="1" x14ac:dyDescent="0.35">
      <c r="A16834" t="s">
        <v>111769</v>
      </c>
      <c r="B16834" t="s">
        <v>111770</v>
      </c>
      <c r="C16834" t="s">
        <v>111774</v>
      </c>
      <c r="D16834" t="s">
        <v>111775</v>
      </c>
      <c r="E16834" t="s">
        <v>111776</v>
      </c>
      <c r="F16834" t="s">
        <v>111777</v>
      </c>
      <c r="I16834" t="s">
        <v>111778</v>
      </c>
      <c r="J16834" t="s">
        <v>111779</v>
      </c>
      <c r="M16834" t="s">
        <v>112323</v>
      </c>
      <c r="N16834" t="s">
        <v>16314</v>
      </c>
      <c r="O16834" s="3" t="s">
        <v>111780</v>
      </c>
      <c r="P16834" t="s">
        <v>16314</v>
      </c>
      <c r="Q16834" t="s">
        <v>16314</v>
      </c>
      <c r="R16834" t="s">
        <v>111780</v>
      </c>
      <c r="S16834" s="4" t="str">
        <f t="shared" si="262"/>
        <v>1996</v>
      </c>
    </row>
    <row r="16835" spans="1:19" hidden="1" x14ac:dyDescent="0.35">
      <c r="A16835" t="s">
        <v>111776</v>
      </c>
      <c r="B16835" t="s">
        <v>111777</v>
      </c>
      <c r="C16835" t="s">
        <v>111781</v>
      </c>
      <c r="D16835" t="s">
        <v>111782</v>
      </c>
      <c r="E16835" t="s">
        <v>111783</v>
      </c>
      <c r="F16835" t="s">
        <v>111784</v>
      </c>
      <c r="I16835" t="s">
        <v>111785</v>
      </c>
      <c r="J16835" t="s">
        <v>111786</v>
      </c>
      <c r="M16835" t="s">
        <v>112323</v>
      </c>
      <c r="N16835" t="s">
        <v>16314</v>
      </c>
      <c r="O16835" s="3" t="s">
        <v>111787</v>
      </c>
      <c r="P16835" t="s">
        <v>16314</v>
      </c>
      <c r="Q16835" t="s">
        <v>16314</v>
      </c>
      <c r="R16835" t="s">
        <v>111787</v>
      </c>
      <c r="S16835" s="4" t="str">
        <f t="shared" ref="S16835:S16898" si="263">LEFT(RIGHT(R16835,19),4)</f>
        <v>1996</v>
      </c>
    </row>
    <row r="16836" spans="1:19" ht="29" hidden="1" x14ac:dyDescent="0.35">
      <c r="A16836" t="s">
        <v>111783</v>
      </c>
      <c r="B16836" t="s">
        <v>111784</v>
      </c>
      <c r="C16836" t="s">
        <v>111788</v>
      </c>
      <c r="D16836" t="s">
        <v>111789</v>
      </c>
      <c r="E16836" t="s">
        <v>111790</v>
      </c>
      <c r="F16836" t="s">
        <v>111791</v>
      </c>
      <c r="I16836" t="s">
        <v>111792</v>
      </c>
      <c r="J16836" t="s">
        <v>111793</v>
      </c>
      <c r="K16836" s="2" t="s">
        <v>11336</v>
      </c>
      <c r="M16836" t="s">
        <v>16314</v>
      </c>
      <c r="N16836" t="s">
        <v>16314</v>
      </c>
      <c r="O16836" s="3" t="s">
        <v>111794</v>
      </c>
      <c r="P16836" t="s">
        <v>16314</v>
      </c>
      <c r="Q16836" t="s">
        <v>16314</v>
      </c>
      <c r="R16836" t="s">
        <v>111794</v>
      </c>
      <c r="S16836" s="4" t="str">
        <f t="shared" si="263"/>
        <v>1996</v>
      </c>
    </row>
    <row r="16837" spans="1:19" hidden="1" x14ac:dyDescent="0.35">
      <c r="A16837" t="s">
        <v>111790</v>
      </c>
      <c r="B16837" t="s">
        <v>111791</v>
      </c>
      <c r="C16837" t="s">
        <v>111795</v>
      </c>
      <c r="D16837" t="s">
        <v>111796</v>
      </c>
      <c r="E16837" t="s">
        <v>111797</v>
      </c>
      <c r="F16837" t="s">
        <v>111798</v>
      </c>
      <c r="I16837" t="s">
        <v>111799</v>
      </c>
      <c r="J16837" t="s">
        <v>111800</v>
      </c>
      <c r="M16837" t="s">
        <v>112308</v>
      </c>
      <c r="N16837" t="s">
        <v>16314</v>
      </c>
      <c r="O16837" s="3" t="s">
        <v>111801</v>
      </c>
      <c r="P16837" t="s">
        <v>16314</v>
      </c>
      <c r="Q16837" t="s">
        <v>16314</v>
      </c>
      <c r="R16837" t="s">
        <v>111801</v>
      </c>
      <c r="S16837" s="4" t="str">
        <f t="shared" si="263"/>
        <v>1996</v>
      </c>
    </row>
    <row r="16838" spans="1:19" ht="29" hidden="1" x14ac:dyDescent="0.35">
      <c r="A16838" t="s">
        <v>111797</v>
      </c>
      <c r="B16838" t="s">
        <v>111798</v>
      </c>
      <c r="C16838" t="s">
        <v>111802</v>
      </c>
      <c r="D16838" t="s">
        <v>111803</v>
      </c>
      <c r="E16838" t="s">
        <v>111804</v>
      </c>
      <c r="F16838" t="s">
        <v>111805</v>
      </c>
      <c r="I16838" t="s">
        <v>111806</v>
      </c>
      <c r="J16838" t="s">
        <v>111807</v>
      </c>
      <c r="K16838" s="2" t="s">
        <v>11336</v>
      </c>
      <c r="M16838" t="s">
        <v>16314</v>
      </c>
      <c r="N16838" t="s">
        <v>16314</v>
      </c>
      <c r="O16838" s="3" t="s">
        <v>111808</v>
      </c>
      <c r="P16838" t="s">
        <v>16314</v>
      </c>
      <c r="Q16838" t="s">
        <v>16314</v>
      </c>
      <c r="R16838" t="s">
        <v>111808</v>
      </c>
      <c r="S16838" s="4" t="str">
        <f t="shared" si="263"/>
        <v>1996</v>
      </c>
    </row>
    <row r="16839" spans="1:19" ht="29" hidden="1" x14ac:dyDescent="0.35">
      <c r="A16839" t="s">
        <v>111804</v>
      </c>
      <c r="B16839" t="s">
        <v>111805</v>
      </c>
      <c r="C16839" t="s">
        <v>111809</v>
      </c>
      <c r="D16839" t="s">
        <v>111810</v>
      </c>
      <c r="E16839" t="s">
        <v>111811</v>
      </c>
      <c r="F16839" t="s">
        <v>111812</v>
      </c>
      <c r="I16839" t="s">
        <v>111813</v>
      </c>
      <c r="J16839" t="s">
        <v>111814</v>
      </c>
      <c r="K16839" s="2" t="s">
        <v>11336</v>
      </c>
      <c r="M16839" t="s">
        <v>16314</v>
      </c>
      <c r="N16839" t="s">
        <v>16314</v>
      </c>
      <c r="O16839" s="3" t="s">
        <v>111815</v>
      </c>
      <c r="P16839" t="s">
        <v>16314</v>
      </c>
      <c r="Q16839" t="s">
        <v>16314</v>
      </c>
      <c r="R16839" t="s">
        <v>111815</v>
      </c>
      <c r="S16839" s="4" t="str">
        <f t="shared" si="263"/>
        <v>1996</v>
      </c>
    </row>
    <row r="16840" spans="1:19" hidden="1" x14ac:dyDescent="0.35">
      <c r="A16840" t="s">
        <v>111811</v>
      </c>
      <c r="B16840" t="s">
        <v>111812</v>
      </c>
      <c r="C16840" t="s">
        <v>111816</v>
      </c>
      <c r="D16840" t="s">
        <v>111817</v>
      </c>
      <c r="E16840" t="s">
        <v>111818</v>
      </c>
      <c r="F16840" t="s">
        <v>111819</v>
      </c>
      <c r="I16840" t="s">
        <v>111820</v>
      </c>
      <c r="J16840" t="s">
        <v>111821</v>
      </c>
      <c r="M16840" t="s">
        <v>112323</v>
      </c>
      <c r="N16840" t="s">
        <v>16314</v>
      </c>
      <c r="O16840" s="3" t="s">
        <v>111822</v>
      </c>
      <c r="P16840" t="s">
        <v>16314</v>
      </c>
      <c r="Q16840" t="s">
        <v>16314</v>
      </c>
      <c r="R16840" t="s">
        <v>111822</v>
      </c>
      <c r="S16840" s="4" t="str">
        <f t="shared" si="263"/>
        <v>1996</v>
      </c>
    </row>
    <row r="16841" spans="1:19" hidden="1" x14ac:dyDescent="0.35">
      <c r="A16841" t="s">
        <v>111818</v>
      </c>
      <c r="B16841" t="s">
        <v>111819</v>
      </c>
      <c r="C16841" t="s">
        <v>111823</v>
      </c>
      <c r="D16841" t="s">
        <v>111824</v>
      </c>
      <c r="E16841" t="s">
        <v>111825</v>
      </c>
      <c r="F16841" t="s">
        <v>111826</v>
      </c>
      <c r="I16841" t="s">
        <v>111827</v>
      </c>
      <c r="J16841" t="s">
        <v>111828</v>
      </c>
      <c r="M16841" t="s">
        <v>112323</v>
      </c>
      <c r="N16841" t="s">
        <v>16314</v>
      </c>
      <c r="O16841" s="3" t="s">
        <v>111829</v>
      </c>
      <c r="P16841" t="s">
        <v>16314</v>
      </c>
      <c r="Q16841" t="s">
        <v>16314</v>
      </c>
      <c r="R16841" t="s">
        <v>111829</v>
      </c>
      <c r="S16841" s="4" t="str">
        <f t="shared" si="263"/>
        <v>1996</v>
      </c>
    </row>
    <row r="16842" spans="1:19" ht="29" hidden="1" x14ac:dyDescent="0.35">
      <c r="A16842" t="s">
        <v>111825</v>
      </c>
      <c r="B16842" t="s">
        <v>111826</v>
      </c>
      <c r="C16842" t="s">
        <v>111830</v>
      </c>
      <c r="D16842" t="s">
        <v>111831</v>
      </c>
      <c r="E16842" t="s">
        <v>111832</v>
      </c>
      <c r="F16842" t="s">
        <v>111833</v>
      </c>
      <c r="I16842" t="s">
        <v>111834</v>
      </c>
      <c r="J16842" t="s">
        <v>111835</v>
      </c>
      <c r="K16842" s="2" t="s">
        <v>11336</v>
      </c>
      <c r="M16842" t="s">
        <v>16314</v>
      </c>
      <c r="N16842" t="s">
        <v>16314</v>
      </c>
      <c r="O16842" s="3" t="s">
        <v>111836</v>
      </c>
      <c r="P16842" t="s">
        <v>16314</v>
      </c>
      <c r="Q16842" t="s">
        <v>16314</v>
      </c>
      <c r="R16842" t="s">
        <v>111836</v>
      </c>
      <c r="S16842" s="4" t="str">
        <f t="shared" si="263"/>
        <v>1996</v>
      </c>
    </row>
    <row r="16843" spans="1:19" hidden="1" x14ac:dyDescent="0.35">
      <c r="A16843" t="s">
        <v>111832</v>
      </c>
      <c r="B16843" t="s">
        <v>111833</v>
      </c>
      <c r="C16843" t="s">
        <v>111837</v>
      </c>
      <c r="D16843" t="s">
        <v>111838</v>
      </c>
      <c r="E16843" t="s">
        <v>111839</v>
      </c>
      <c r="F16843" t="s">
        <v>111840</v>
      </c>
      <c r="I16843" t="s">
        <v>111841</v>
      </c>
      <c r="J16843" t="s">
        <v>111842</v>
      </c>
      <c r="M16843" t="s">
        <v>112308</v>
      </c>
      <c r="N16843" t="s">
        <v>16314</v>
      </c>
      <c r="O16843" s="3" t="s">
        <v>111843</v>
      </c>
      <c r="P16843" t="s">
        <v>16314</v>
      </c>
      <c r="Q16843" t="s">
        <v>16314</v>
      </c>
      <c r="R16843" t="s">
        <v>111843</v>
      </c>
      <c r="S16843" s="4" t="str">
        <f t="shared" si="263"/>
        <v>1996</v>
      </c>
    </row>
    <row r="16844" spans="1:19" ht="29" hidden="1" x14ac:dyDescent="0.35">
      <c r="A16844" t="s">
        <v>111839</v>
      </c>
      <c r="B16844" t="s">
        <v>111840</v>
      </c>
      <c r="C16844" s="1" t="s">
        <v>111844</v>
      </c>
      <c r="D16844">
        <v>586902913</v>
      </c>
      <c r="E16844" t="s">
        <v>111845</v>
      </c>
      <c r="F16844" t="s">
        <v>111846</v>
      </c>
      <c r="I16844" t="s">
        <v>111847</v>
      </c>
      <c r="J16844" t="s">
        <v>111848</v>
      </c>
      <c r="K16844" s="2" t="s">
        <v>11336</v>
      </c>
      <c r="M16844" t="s">
        <v>16314</v>
      </c>
      <c r="N16844" t="s">
        <v>16314</v>
      </c>
      <c r="O16844" s="3" t="s">
        <v>111849</v>
      </c>
      <c r="P16844" t="s">
        <v>16314</v>
      </c>
      <c r="Q16844" t="s">
        <v>16314</v>
      </c>
      <c r="R16844" t="s">
        <v>111849</v>
      </c>
      <c r="S16844" s="4" t="str">
        <f t="shared" si="263"/>
        <v>1996</v>
      </c>
    </row>
    <row r="16845" spans="1:19" hidden="1" x14ac:dyDescent="0.35">
      <c r="A16845" t="s">
        <v>111845</v>
      </c>
      <c r="B16845" t="s">
        <v>111846</v>
      </c>
      <c r="C16845" t="s">
        <v>111850</v>
      </c>
      <c r="D16845" t="s">
        <v>111851</v>
      </c>
      <c r="E16845" t="s">
        <v>111852</v>
      </c>
      <c r="F16845" t="s">
        <v>111853</v>
      </c>
      <c r="I16845" t="s">
        <v>111854</v>
      </c>
      <c r="J16845" t="s">
        <v>111855</v>
      </c>
      <c r="M16845" t="s">
        <v>112308</v>
      </c>
      <c r="N16845" t="s">
        <v>16314</v>
      </c>
      <c r="O16845" s="3" t="s">
        <v>111856</v>
      </c>
      <c r="P16845" t="s">
        <v>16314</v>
      </c>
      <c r="Q16845" t="s">
        <v>16314</v>
      </c>
      <c r="R16845" t="s">
        <v>111856</v>
      </c>
      <c r="S16845" s="4" t="str">
        <f t="shared" si="263"/>
        <v>1996</v>
      </c>
    </row>
    <row r="16846" spans="1:19" hidden="1" x14ac:dyDescent="0.35">
      <c r="A16846" t="s">
        <v>111852</v>
      </c>
      <c r="B16846" t="s">
        <v>111853</v>
      </c>
      <c r="C16846" t="s">
        <v>111857</v>
      </c>
      <c r="D16846" t="s">
        <v>111858</v>
      </c>
      <c r="E16846" t="s">
        <v>111859</v>
      </c>
      <c r="F16846" t="s">
        <v>111860</v>
      </c>
      <c r="I16846" t="s">
        <v>2301</v>
      </c>
      <c r="J16846" t="s">
        <v>2302</v>
      </c>
      <c r="M16846" t="s">
        <v>16314</v>
      </c>
      <c r="N16846" t="s">
        <v>16314</v>
      </c>
      <c r="O16846" s="3" t="s">
        <v>111861</v>
      </c>
      <c r="P16846" t="s">
        <v>16314</v>
      </c>
      <c r="Q16846" t="s">
        <v>16314</v>
      </c>
      <c r="R16846" t="s">
        <v>111861</v>
      </c>
      <c r="S16846" s="4" t="str">
        <f t="shared" si="263"/>
        <v>1996</v>
      </c>
    </row>
    <row r="16847" spans="1:19" hidden="1" x14ac:dyDescent="0.35">
      <c r="A16847" t="s">
        <v>111859</v>
      </c>
      <c r="B16847" t="s">
        <v>111860</v>
      </c>
      <c r="C16847" t="s">
        <v>111862</v>
      </c>
      <c r="D16847" t="s">
        <v>111863</v>
      </c>
      <c r="E16847" t="s">
        <v>111864</v>
      </c>
      <c r="F16847" t="s">
        <v>111865</v>
      </c>
      <c r="I16847" t="s">
        <v>2301</v>
      </c>
      <c r="J16847" t="s">
        <v>2302</v>
      </c>
      <c r="M16847" t="s">
        <v>16314</v>
      </c>
      <c r="N16847" t="s">
        <v>16314</v>
      </c>
      <c r="O16847" s="3" t="s">
        <v>111866</v>
      </c>
      <c r="P16847" t="s">
        <v>16314</v>
      </c>
      <c r="Q16847" t="s">
        <v>16314</v>
      </c>
      <c r="R16847" t="s">
        <v>111866</v>
      </c>
      <c r="S16847" s="4" t="str">
        <f t="shared" si="263"/>
        <v>1996</v>
      </c>
    </row>
    <row r="16848" spans="1:19" hidden="1" x14ac:dyDescent="0.35">
      <c r="A16848" t="s">
        <v>111864</v>
      </c>
      <c r="B16848" t="s">
        <v>111865</v>
      </c>
      <c r="C16848" t="s">
        <v>111867</v>
      </c>
      <c r="D16848" t="s">
        <v>111868</v>
      </c>
      <c r="E16848" t="s">
        <v>111869</v>
      </c>
      <c r="F16848" t="s">
        <v>111870</v>
      </c>
      <c r="I16848" t="s">
        <v>111871</v>
      </c>
      <c r="J16848" t="s">
        <v>111872</v>
      </c>
      <c r="M16848" t="s">
        <v>112305</v>
      </c>
      <c r="N16848" t="s">
        <v>16314</v>
      </c>
      <c r="O16848" s="3" t="s">
        <v>111873</v>
      </c>
      <c r="P16848" t="s">
        <v>16314</v>
      </c>
      <c r="Q16848" t="s">
        <v>16314</v>
      </c>
      <c r="R16848" t="s">
        <v>111873</v>
      </c>
      <c r="S16848" s="4" t="str">
        <f t="shared" si="263"/>
        <v>1996</v>
      </c>
    </row>
    <row r="16849" spans="1:19" ht="29" hidden="1" x14ac:dyDescent="0.35">
      <c r="A16849" t="s">
        <v>111869</v>
      </c>
      <c r="B16849" t="s">
        <v>111870</v>
      </c>
      <c r="C16849" s="1" t="s">
        <v>111874</v>
      </c>
      <c r="D16849" s="1" t="s">
        <v>111875</v>
      </c>
      <c r="E16849" t="s">
        <v>111876</v>
      </c>
      <c r="F16849" t="s">
        <v>111877</v>
      </c>
      <c r="I16849" t="s">
        <v>111878</v>
      </c>
      <c r="J16849" t="s">
        <v>111879</v>
      </c>
      <c r="K16849" s="2" t="s">
        <v>78795</v>
      </c>
      <c r="M16849" t="s">
        <v>16314</v>
      </c>
      <c r="N16849" t="s">
        <v>16314</v>
      </c>
      <c r="O16849" s="3" t="s">
        <v>111880</v>
      </c>
      <c r="P16849" t="s">
        <v>16314</v>
      </c>
      <c r="Q16849" t="s">
        <v>16314</v>
      </c>
      <c r="R16849" t="s">
        <v>111880</v>
      </c>
      <c r="S16849" s="4" t="str">
        <f t="shared" si="263"/>
        <v>1996</v>
      </c>
    </row>
    <row r="16850" spans="1:19" hidden="1" x14ac:dyDescent="0.35">
      <c r="A16850" t="s">
        <v>111876</v>
      </c>
      <c r="B16850" t="s">
        <v>111877</v>
      </c>
      <c r="C16850" t="s">
        <v>111881</v>
      </c>
      <c r="D16850" t="s">
        <v>111882</v>
      </c>
      <c r="E16850" t="s">
        <v>111883</v>
      </c>
      <c r="F16850" t="s">
        <v>111884</v>
      </c>
      <c r="I16850" t="s">
        <v>111885</v>
      </c>
      <c r="J16850" t="s">
        <v>111886</v>
      </c>
      <c r="M16850" t="s">
        <v>112297</v>
      </c>
      <c r="N16850" t="s">
        <v>16314</v>
      </c>
      <c r="O16850" s="3" t="s">
        <v>111887</v>
      </c>
      <c r="P16850" t="s">
        <v>16314</v>
      </c>
      <c r="Q16850" t="s">
        <v>16314</v>
      </c>
      <c r="R16850" t="s">
        <v>111887</v>
      </c>
      <c r="S16850" s="4" t="str">
        <f t="shared" si="263"/>
        <v>1996</v>
      </c>
    </row>
    <row r="16851" spans="1:19" hidden="1" x14ac:dyDescent="0.35">
      <c r="A16851" t="s">
        <v>111883</v>
      </c>
      <c r="B16851" t="s">
        <v>111884</v>
      </c>
      <c r="C16851" t="s">
        <v>111888</v>
      </c>
      <c r="D16851" t="s">
        <v>111889</v>
      </c>
      <c r="E16851" t="s">
        <v>111890</v>
      </c>
      <c r="F16851" t="s">
        <v>111891</v>
      </c>
      <c r="I16851" t="s">
        <v>111885</v>
      </c>
      <c r="J16851" t="s">
        <v>111886</v>
      </c>
      <c r="M16851" t="s">
        <v>112297</v>
      </c>
      <c r="N16851" t="s">
        <v>16314</v>
      </c>
      <c r="O16851" s="3" t="s">
        <v>111892</v>
      </c>
      <c r="P16851" t="s">
        <v>16314</v>
      </c>
      <c r="Q16851" t="s">
        <v>16314</v>
      </c>
      <c r="R16851" t="s">
        <v>111892</v>
      </c>
      <c r="S16851" s="4" t="str">
        <f t="shared" si="263"/>
        <v>1996</v>
      </c>
    </row>
    <row r="16852" spans="1:19" hidden="1" x14ac:dyDescent="0.35">
      <c r="A16852" t="s">
        <v>111890</v>
      </c>
      <c r="B16852" t="s">
        <v>111891</v>
      </c>
      <c r="C16852" t="s">
        <v>111893</v>
      </c>
      <c r="D16852" t="s">
        <v>111894</v>
      </c>
      <c r="E16852" t="s">
        <v>111895</v>
      </c>
      <c r="F16852" t="s">
        <v>111896</v>
      </c>
      <c r="I16852" t="s">
        <v>111897</v>
      </c>
      <c r="J16852" t="s">
        <v>111898</v>
      </c>
      <c r="M16852" t="s">
        <v>112305</v>
      </c>
      <c r="N16852" t="s">
        <v>16314</v>
      </c>
      <c r="O16852" s="3" t="s">
        <v>111899</v>
      </c>
      <c r="P16852" t="s">
        <v>16314</v>
      </c>
      <c r="Q16852" t="s">
        <v>16314</v>
      </c>
      <c r="R16852" t="s">
        <v>111899</v>
      </c>
      <c r="S16852" s="4" t="str">
        <f t="shared" si="263"/>
        <v>1996</v>
      </c>
    </row>
    <row r="16853" spans="1:19" hidden="1" x14ac:dyDescent="0.35">
      <c r="A16853" t="s">
        <v>111895</v>
      </c>
      <c r="B16853" t="s">
        <v>111896</v>
      </c>
      <c r="C16853" t="s">
        <v>111900</v>
      </c>
      <c r="D16853" t="s">
        <v>111901</v>
      </c>
      <c r="E16853" t="s">
        <v>111902</v>
      </c>
      <c r="F16853" t="s">
        <v>111903</v>
      </c>
      <c r="I16853" t="s">
        <v>111904</v>
      </c>
      <c r="J16853" t="s">
        <v>111905</v>
      </c>
      <c r="M16853" t="s">
        <v>112308</v>
      </c>
      <c r="N16853" t="s">
        <v>16314</v>
      </c>
      <c r="O16853" s="3" t="s">
        <v>111906</v>
      </c>
      <c r="P16853" t="s">
        <v>16314</v>
      </c>
      <c r="Q16853" t="s">
        <v>16314</v>
      </c>
      <c r="R16853" t="s">
        <v>111906</v>
      </c>
      <c r="S16853" s="4" t="str">
        <f t="shared" si="263"/>
        <v>1996</v>
      </c>
    </row>
    <row r="16854" spans="1:19" hidden="1" x14ac:dyDescent="0.35">
      <c r="A16854" t="s">
        <v>111902</v>
      </c>
      <c r="B16854" t="s">
        <v>111903</v>
      </c>
      <c r="C16854" t="s">
        <v>111907</v>
      </c>
      <c r="D16854" t="s">
        <v>111908</v>
      </c>
      <c r="E16854" t="s">
        <v>111909</v>
      </c>
      <c r="F16854" t="s">
        <v>111910</v>
      </c>
      <c r="I16854" t="s">
        <v>2301</v>
      </c>
      <c r="J16854" t="s">
        <v>2302</v>
      </c>
      <c r="M16854" t="s">
        <v>16314</v>
      </c>
      <c r="N16854" t="s">
        <v>16314</v>
      </c>
      <c r="O16854" s="3" t="s">
        <v>111911</v>
      </c>
      <c r="P16854" t="s">
        <v>16314</v>
      </c>
      <c r="Q16854" t="s">
        <v>16314</v>
      </c>
      <c r="R16854" t="s">
        <v>111911</v>
      </c>
      <c r="S16854" s="4" t="str">
        <f t="shared" si="263"/>
        <v>1996</v>
      </c>
    </row>
    <row r="16855" spans="1:19" hidden="1" x14ac:dyDescent="0.35">
      <c r="A16855" t="s">
        <v>111909</v>
      </c>
      <c r="B16855" t="s">
        <v>111910</v>
      </c>
      <c r="C16855" t="s">
        <v>111912</v>
      </c>
      <c r="D16855" t="s">
        <v>111913</v>
      </c>
      <c r="E16855" t="s">
        <v>111914</v>
      </c>
      <c r="F16855" t="s">
        <v>111915</v>
      </c>
      <c r="I16855" t="s">
        <v>111916</v>
      </c>
      <c r="J16855" t="s">
        <v>111917</v>
      </c>
      <c r="M16855" t="s">
        <v>112299</v>
      </c>
      <c r="N16855" t="s">
        <v>16314</v>
      </c>
      <c r="O16855" s="3" t="s">
        <v>111918</v>
      </c>
      <c r="P16855" t="s">
        <v>16314</v>
      </c>
      <c r="Q16855" t="s">
        <v>16314</v>
      </c>
      <c r="R16855" t="s">
        <v>111918</v>
      </c>
      <c r="S16855" s="4" t="str">
        <f t="shared" si="263"/>
        <v>1996</v>
      </c>
    </row>
    <row r="16856" spans="1:19" hidden="1" x14ac:dyDescent="0.35">
      <c r="A16856" t="s">
        <v>111914</v>
      </c>
      <c r="B16856" t="s">
        <v>111915</v>
      </c>
      <c r="C16856" t="s">
        <v>111919</v>
      </c>
      <c r="D16856" t="s">
        <v>111920</v>
      </c>
      <c r="E16856" t="s">
        <v>111921</v>
      </c>
      <c r="F16856" t="s">
        <v>111922</v>
      </c>
      <c r="I16856" t="s">
        <v>111923</v>
      </c>
      <c r="J16856" t="s">
        <v>111924</v>
      </c>
      <c r="M16856" t="s">
        <v>112297</v>
      </c>
      <c r="N16856" t="s">
        <v>16314</v>
      </c>
      <c r="O16856" s="3" t="s">
        <v>111925</v>
      </c>
      <c r="P16856" t="s">
        <v>16314</v>
      </c>
      <c r="Q16856" t="s">
        <v>16314</v>
      </c>
      <c r="R16856" t="s">
        <v>111925</v>
      </c>
      <c r="S16856" s="4" t="str">
        <f t="shared" si="263"/>
        <v>1996</v>
      </c>
    </row>
    <row r="16857" spans="1:19" hidden="1" x14ac:dyDescent="0.35">
      <c r="A16857" t="s">
        <v>111921</v>
      </c>
      <c r="B16857" t="s">
        <v>111922</v>
      </c>
      <c r="C16857" t="s">
        <v>111926</v>
      </c>
      <c r="D16857" t="s">
        <v>111927</v>
      </c>
      <c r="E16857" t="s">
        <v>111928</v>
      </c>
      <c r="F16857" t="s">
        <v>111929</v>
      </c>
      <c r="I16857" t="s">
        <v>111930</v>
      </c>
      <c r="J16857" t="s">
        <v>111931</v>
      </c>
      <c r="M16857" t="s">
        <v>112297</v>
      </c>
      <c r="N16857" t="s">
        <v>16314</v>
      </c>
      <c r="O16857" s="3" t="s">
        <v>111932</v>
      </c>
      <c r="P16857" t="s">
        <v>16314</v>
      </c>
      <c r="Q16857" t="s">
        <v>16314</v>
      </c>
      <c r="R16857" t="s">
        <v>111932</v>
      </c>
      <c r="S16857" s="4" t="str">
        <f t="shared" si="263"/>
        <v>1996</v>
      </c>
    </row>
    <row r="16858" spans="1:19" hidden="1" x14ac:dyDescent="0.35">
      <c r="A16858" t="s">
        <v>111928</v>
      </c>
      <c r="B16858" t="s">
        <v>111929</v>
      </c>
      <c r="C16858" t="s">
        <v>111933</v>
      </c>
      <c r="D16858" t="s">
        <v>111934</v>
      </c>
      <c r="E16858" t="s">
        <v>111935</v>
      </c>
      <c r="F16858" t="s">
        <v>111936</v>
      </c>
      <c r="I16858" t="s">
        <v>2301</v>
      </c>
      <c r="J16858" t="s">
        <v>2302</v>
      </c>
      <c r="M16858" t="s">
        <v>16314</v>
      </c>
      <c r="N16858" t="s">
        <v>16314</v>
      </c>
      <c r="O16858" s="3" t="s">
        <v>111937</v>
      </c>
      <c r="P16858" t="s">
        <v>16314</v>
      </c>
      <c r="Q16858" t="s">
        <v>16314</v>
      </c>
      <c r="R16858" t="s">
        <v>111937</v>
      </c>
      <c r="S16858" s="4" t="str">
        <f t="shared" si="263"/>
        <v>1996</v>
      </c>
    </row>
    <row r="16859" spans="1:19" hidden="1" x14ac:dyDescent="0.35">
      <c r="A16859" t="s">
        <v>111935</v>
      </c>
      <c r="B16859" t="s">
        <v>111936</v>
      </c>
      <c r="C16859" t="s">
        <v>111938</v>
      </c>
      <c r="D16859" t="s">
        <v>111939</v>
      </c>
      <c r="E16859" t="s">
        <v>111940</v>
      </c>
      <c r="F16859" t="s">
        <v>111941</v>
      </c>
      <c r="I16859" t="s">
        <v>2301</v>
      </c>
      <c r="J16859" t="s">
        <v>2302</v>
      </c>
      <c r="M16859" t="s">
        <v>16314</v>
      </c>
      <c r="N16859" t="s">
        <v>16314</v>
      </c>
      <c r="O16859" s="3" t="s">
        <v>111942</v>
      </c>
      <c r="P16859" t="s">
        <v>16314</v>
      </c>
      <c r="Q16859" t="s">
        <v>16314</v>
      </c>
      <c r="R16859" t="s">
        <v>111942</v>
      </c>
      <c r="S16859" s="4" t="str">
        <f t="shared" si="263"/>
        <v>1996</v>
      </c>
    </row>
    <row r="16860" spans="1:19" hidden="1" x14ac:dyDescent="0.35">
      <c r="A16860" t="s">
        <v>111940</v>
      </c>
      <c r="B16860" t="s">
        <v>111941</v>
      </c>
      <c r="C16860" t="s">
        <v>111943</v>
      </c>
      <c r="D16860" t="s">
        <v>111944</v>
      </c>
      <c r="E16860" t="s">
        <v>111945</v>
      </c>
      <c r="F16860" t="s">
        <v>111946</v>
      </c>
      <c r="I16860" t="s">
        <v>111947</v>
      </c>
      <c r="J16860" t="s">
        <v>111948</v>
      </c>
      <c r="M16860" t="s">
        <v>112297</v>
      </c>
      <c r="N16860" t="s">
        <v>16314</v>
      </c>
      <c r="O16860" s="3" t="s">
        <v>111949</v>
      </c>
      <c r="P16860" t="s">
        <v>16314</v>
      </c>
      <c r="Q16860" t="s">
        <v>16314</v>
      </c>
      <c r="R16860" t="s">
        <v>111949</v>
      </c>
      <c r="S16860" s="4" t="str">
        <f t="shared" si="263"/>
        <v>1996</v>
      </c>
    </row>
    <row r="16861" spans="1:19" hidden="1" x14ac:dyDescent="0.35">
      <c r="A16861" t="s">
        <v>111945</v>
      </c>
      <c r="B16861" t="s">
        <v>111946</v>
      </c>
      <c r="C16861" t="s">
        <v>111950</v>
      </c>
      <c r="D16861" t="s">
        <v>111951</v>
      </c>
      <c r="E16861" t="s">
        <v>111952</v>
      </c>
      <c r="F16861" t="s">
        <v>111953</v>
      </c>
      <c r="I16861" t="s">
        <v>111954</v>
      </c>
      <c r="J16861" t="s">
        <v>111955</v>
      </c>
      <c r="M16861" t="s">
        <v>112297</v>
      </c>
      <c r="N16861" t="s">
        <v>16314</v>
      </c>
      <c r="O16861" s="3" t="s">
        <v>111956</v>
      </c>
      <c r="P16861" t="s">
        <v>16314</v>
      </c>
      <c r="Q16861" t="s">
        <v>16314</v>
      </c>
      <c r="R16861" t="s">
        <v>111956</v>
      </c>
      <c r="S16861" s="4" t="str">
        <f t="shared" si="263"/>
        <v>1996</v>
      </c>
    </row>
    <row r="16862" spans="1:19" hidden="1" x14ac:dyDescent="0.35">
      <c r="A16862" t="s">
        <v>111952</v>
      </c>
      <c r="B16862" t="s">
        <v>111953</v>
      </c>
      <c r="C16862" t="s">
        <v>111957</v>
      </c>
      <c r="D16862" t="s">
        <v>111958</v>
      </c>
      <c r="E16862" t="s">
        <v>111959</v>
      </c>
      <c r="F16862" t="s">
        <v>111960</v>
      </c>
      <c r="I16862" t="s">
        <v>111961</v>
      </c>
      <c r="J16862" t="s">
        <v>111962</v>
      </c>
      <c r="M16862" t="s">
        <v>16314</v>
      </c>
      <c r="N16862" t="s">
        <v>16314</v>
      </c>
      <c r="O16862" s="3" t="s">
        <v>111963</v>
      </c>
      <c r="P16862" t="s">
        <v>16314</v>
      </c>
      <c r="Q16862" t="s">
        <v>16314</v>
      </c>
      <c r="R16862" t="s">
        <v>111963</v>
      </c>
      <c r="S16862" s="4" t="str">
        <f t="shared" si="263"/>
        <v>1996</v>
      </c>
    </row>
    <row r="16863" spans="1:19" hidden="1" x14ac:dyDescent="0.35">
      <c r="A16863" t="s">
        <v>111959</v>
      </c>
      <c r="B16863" t="s">
        <v>111960</v>
      </c>
      <c r="C16863" t="s">
        <v>111964</v>
      </c>
      <c r="D16863">
        <v>200369252</v>
      </c>
      <c r="E16863" t="s">
        <v>111965</v>
      </c>
      <c r="F16863" t="s">
        <v>111966</v>
      </c>
      <c r="I16863" t="s">
        <v>2301</v>
      </c>
      <c r="J16863" t="s">
        <v>2302</v>
      </c>
      <c r="M16863" t="s">
        <v>16314</v>
      </c>
      <c r="N16863" t="s">
        <v>16314</v>
      </c>
      <c r="O16863" s="3" t="s">
        <v>111967</v>
      </c>
      <c r="P16863" t="s">
        <v>16314</v>
      </c>
      <c r="Q16863" t="s">
        <v>16314</v>
      </c>
      <c r="R16863" t="s">
        <v>111967</v>
      </c>
      <c r="S16863" s="4" t="str">
        <f t="shared" si="263"/>
        <v>1996</v>
      </c>
    </row>
    <row r="16864" spans="1:19" ht="29" hidden="1" x14ac:dyDescent="0.35">
      <c r="A16864" t="s">
        <v>111965</v>
      </c>
      <c r="B16864" t="s">
        <v>111966</v>
      </c>
      <c r="C16864" t="s">
        <v>111968</v>
      </c>
      <c r="D16864" t="s">
        <v>111969</v>
      </c>
      <c r="E16864" t="s">
        <v>111970</v>
      </c>
      <c r="F16864" t="s">
        <v>111971</v>
      </c>
      <c r="I16864" t="s">
        <v>111972</v>
      </c>
      <c r="J16864" t="s">
        <v>111973</v>
      </c>
      <c r="K16864" s="2" t="s">
        <v>11336</v>
      </c>
      <c r="M16864" t="s">
        <v>16314</v>
      </c>
      <c r="N16864" t="s">
        <v>16314</v>
      </c>
      <c r="O16864" s="3" t="s">
        <v>111974</v>
      </c>
      <c r="P16864" t="s">
        <v>16314</v>
      </c>
      <c r="Q16864" t="s">
        <v>16314</v>
      </c>
      <c r="R16864" t="s">
        <v>111974</v>
      </c>
      <c r="S16864" s="4" t="str">
        <f t="shared" si="263"/>
        <v>1996</v>
      </c>
    </row>
    <row r="16865" spans="1:19" hidden="1" x14ac:dyDescent="0.35">
      <c r="A16865" t="s">
        <v>111970</v>
      </c>
      <c r="B16865" t="s">
        <v>111971</v>
      </c>
      <c r="C16865" s="1" t="s">
        <v>111975</v>
      </c>
      <c r="D16865" s="1" t="s">
        <v>111976</v>
      </c>
      <c r="E16865" t="s">
        <v>111977</v>
      </c>
      <c r="F16865" t="s">
        <v>111978</v>
      </c>
      <c r="I16865" t="s">
        <v>111979</v>
      </c>
      <c r="J16865" t="s">
        <v>111980</v>
      </c>
      <c r="M16865" t="s">
        <v>112315</v>
      </c>
      <c r="N16865" t="s">
        <v>16314</v>
      </c>
      <c r="O16865" s="3" t="s">
        <v>111981</v>
      </c>
      <c r="P16865" t="s">
        <v>16314</v>
      </c>
      <c r="Q16865" t="s">
        <v>16314</v>
      </c>
      <c r="R16865" t="s">
        <v>111981</v>
      </c>
      <c r="S16865" s="4" t="str">
        <f t="shared" si="263"/>
        <v>1996</v>
      </c>
    </row>
    <row r="16866" spans="1:19" hidden="1" x14ac:dyDescent="0.35">
      <c r="A16866" t="s">
        <v>111977</v>
      </c>
      <c r="B16866" t="s">
        <v>111978</v>
      </c>
      <c r="C16866" t="s">
        <v>111982</v>
      </c>
      <c r="D16866" t="s">
        <v>111983</v>
      </c>
      <c r="E16866" t="s">
        <v>111984</v>
      </c>
      <c r="F16866" t="s">
        <v>111985</v>
      </c>
      <c r="I16866" t="s">
        <v>111986</v>
      </c>
      <c r="J16866" t="s">
        <v>111987</v>
      </c>
      <c r="M16866" t="s">
        <v>112297</v>
      </c>
      <c r="N16866" t="s">
        <v>16314</v>
      </c>
      <c r="O16866" s="3" t="s">
        <v>111988</v>
      </c>
      <c r="P16866" t="s">
        <v>16314</v>
      </c>
      <c r="Q16866" t="s">
        <v>16314</v>
      </c>
      <c r="R16866" t="s">
        <v>111988</v>
      </c>
      <c r="S16866" s="4" t="str">
        <f t="shared" si="263"/>
        <v>1996</v>
      </c>
    </row>
    <row r="16867" spans="1:19" hidden="1" x14ac:dyDescent="0.35">
      <c r="A16867" t="s">
        <v>111984</v>
      </c>
      <c r="B16867" t="s">
        <v>111985</v>
      </c>
      <c r="C16867" t="s">
        <v>111989</v>
      </c>
      <c r="D16867" t="s">
        <v>111990</v>
      </c>
      <c r="E16867" t="s">
        <v>111991</v>
      </c>
      <c r="F16867" t="s">
        <v>111992</v>
      </c>
      <c r="I16867" t="s">
        <v>111993</v>
      </c>
      <c r="J16867" t="s">
        <v>111994</v>
      </c>
      <c r="M16867" t="s">
        <v>112297</v>
      </c>
      <c r="N16867" t="s">
        <v>16314</v>
      </c>
      <c r="O16867" s="3" t="s">
        <v>111995</v>
      </c>
      <c r="P16867" t="s">
        <v>16314</v>
      </c>
      <c r="Q16867" t="s">
        <v>16314</v>
      </c>
      <c r="R16867" t="s">
        <v>111995</v>
      </c>
      <c r="S16867" s="4" t="str">
        <f t="shared" si="263"/>
        <v>1996</v>
      </c>
    </row>
    <row r="16868" spans="1:19" hidden="1" x14ac:dyDescent="0.35">
      <c r="A16868" t="s">
        <v>111991</v>
      </c>
      <c r="B16868" t="s">
        <v>111992</v>
      </c>
      <c r="C16868" t="s">
        <v>111996</v>
      </c>
      <c r="D16868" t="s">
        <v>111997</v>
      </c>
      <c r="E16868" s="1" t="s">
        <v>111998</v>
      </c>
      <c r="F16868" s="1" t="s">
        <v>111999</v>
      </c>
      <c r="I16868" t="s">
        <v>2301</v>
      </c>
      <c r="J16868" t="s">
        <v>2302</v>
      </c>
      <c r="M16868" t="s">
        <v>16314</v>
      </c>
      <c r="N16868" t="s">
        <v>16314</v>
      </c>
      <c r="O16868" s="3" t="s">
        <v>112000</v>
      </c>
      <c r="P16868" t="s">
        <v>16314</v>
      </c>
      <c r="Q16868" t="s">
        <v>16314</v>
      </c>
      <c r="R16868" t="s">
        <v>112000</v>
      </c>
      <c r="S16868" s="4" t="str">
        <f t="shared" si="263"/>
        <v>1996</v>
      </c>
    </row>
    <row r="16869" spans="1:19" hidden="1" x14ac:dyDescent="0.35">
      <c r="A16869" s="1" t="s">
        <v>111998</v>
      </c>
      <c r="B16869" s="1" t="s">
        <v>111999</v>
      </c>
      <c r="C16869" t="s">
        <v>112001</v>
      </c>
      <c r="D16869" t="s">
        <v>112002</v>
      </c>
      <c r="E16869" t="s">
        <v>112003</v>
      </c>
      <c r="F16869" t="s">
        <v>112004</v>
      </c>
      <c r="I16869" t="s">
        <v>112005</v>
      </c>
      <c r="J16869" t="s">
        <v>112006</v>
      </c>
      <c r="M16869" t="s">
        <v>112323</v>
      </c>
      <c r="N16869" t="s">
        <v>16314</v>
      </c>
      <c r="O16869" s="3" t="s">
        <v>112007</v>
      </c>
      <c r="P16869" t="s">
        <v>16314</v>
      </c>
      <c r="Q16869" t="s">
        <v>16314</v>
      </c>
      <c r="R16869" t="s">
        <v>112007</v>
      </c>
      <c r="S16869" s="4" t="str">
        <f t="shared" si="263"/>
        <v>1996</v>
      </c>
    </row>
    <row r="16870" spans="1:19" hidden="1" x14ac:dyDescent="0.35">
      <c r="A16870" t="s">
        <v>112003</v>
      </c>
      <c r="B16870" t="s">
        <v>112004</v>
      </c>
      <c r="C16870" t="s">
        <v>112008</v>
      </c>
      <c r="D16870" t="s">
        <v>112009</v>
      </c>
      <c r="E16870" t="s">
        <v>112010</v>
      </c>
      <c r="F16870" t="s">
        <v>112011</v>
      </c>
      <c r="I16870" t="s">
        <v>112012</v>
      </c>
      <c r="J16870" t="s">
        <v>112013</v>
      </c>
      <c r="M16870" t="s">
        <v>112308</v>
      </c>
      <c r="N16870" t="s">
        <v>16314</v>
      </c>
      <c r="O16870" s="3" t="s">
        <v>112014</v>
      </c>
      <c r="P16870" t="s">
        <v>16314</v>
      </c>
      <c r="Q16870" t="s">
        <v>16314</v>
      </c>
      <c r="R16870" t="s">
        <v>112014</v>
      </c>
      <c r="S16870" s="4" t="str">
        <f t="shared" si="263"/>
        <v>1996</v>
      </c>
    </row>
    <row r="16871" spans="1:19" hidden="1" x14ac:dyDescent="0.35">
      <c r="A16871" t="s">
        <v>112010</v>
      </c>
      <c r="B16871" t="s">
        <v>112011</v>
      </c>
      <c r="C16871" t="s">
        <v>112015</v>
      </c>
      <c r="D16871" t="s">
        <v>112016</v>
      </c>
      <c r="E16871" t="s">
        <v>112017</v>
      </c>
      <c r="F16871" t="s">
        <v>112018</v>
      </c>
      <c r="I16871" t="s">
        <v>112019</v>
      </c>
      <c r="J16871" t="s">
        <v>112020</v>
      </c>
      <c r="M16871" t="s">
        <v>112308</v>
      </c>
      <c r="N16871" t="s">
        <v>16314</v>
      </c>
      <c r="O16871" s="3" t="s">
        <v>112021</v>
      </c>
      <c r="P16871" t="s">
        <v>16314</v>
      </c>
      <c r="Q16871" t="s">
        <v>16314</v>
      </c>
      <c r="R16871" t="s">
        <v>112021</v>
      </c>
      <c r="S16871" s="4" t="str">
        <f t="shared" si="263"/>
        <v>1996</v>
      </c>
    </row>
    <row r="16872" spans="1:19" hidden="1" x14ac:dyDescent="0.35">
      <c r="A16872" t="s">
        <v>112017</v>
      </c>
      <c r="B16872" t="s">
        <v>112018</v>
      </c>
      <c r="C16872" t="s">
        <v>112022</v>
      </c>
      <c r="D16872" t="s">
        <v>112023</v>
      </c>
      <c r="E16872" t="s">
        <v>112024</v>
      </c>
      <c r="F16872" t="s">
        <v>112025</v>
      </c>
      <c r="I16872" t="s">
        <v>112026</v>
      </c>
      <c r="J16872" t="s">
        <v>112027</v>
      </c>
      <c r="M16872" t="s">
        <v>112297</v>
      </c>
      <c r="N16872" t="s">
        <v>16314</v>
      </c>
      <c r="O16872" s="3" t="s">
        <v>112028</v>
      </c>
      <c r="P16872" t="s">
        <v>16314</v>
      </c>
      <c r="Q16872" t="s">
        <v>16314</v>
      </c>
      <c r="R16872" t="s">
        <v>112028</v>
      </c>
      <c r="S16872" s="4" t="str">
        <f t="shared" si="263"/>
        <v>1996</v>
      </c>
    </row>
    <row r="16873" spans="1:19" ht="29" hidden="1" x14ac:dyDescent="0.35">
      <c r="A16873" t="s">
        <v>112024</v>
      </c>
      <c r="B16873" t="s">
        <v>112025</v>
      </c>
      <c r="C16873" t="s">
        <v>112029</v>
      </c>
      <c r="D16873" t="s">
        <v>112030</v>
      </c>
      <c r="E16873" t="s">
        <v>112031</v>
      </c>
      <c r="F16873" t="s">
        <v>112032</v>
      </c>
      <c r="I16873" t="s">
        <v>112033</v>
      </c>
      <c r="J16873" t="s">
        <v>112034</v>
      </c>
      <c r="K16873" s="2" t="s">
        <v>11336</v>
      </c>
      <c r="M16873" t="s">
        <v>16314</v>
      </c>
      <c r="N16873" t="s">
        <v>16314</v>
      </c>
      <c r="O16873" s="3" t="s">
        <v>112035</v>
      </c>
      <c r="P16873" t="s">
        <v>16314</v>
      </c>
      <c r="Q16873" t="s">
        <v>16314</v>
      </c>
      <c r="R16873" t="s">
        <v>112035</v>
      </c>
      <c r="S16873" s="4" t="str">
        <f t="shared" si="263"/>
        <v>1996</v>
      </c>
    </row>
    <row r="16874" spans="1:19" hidden="1" x14ac:dyDescent="0.35">
      <c r="A16874" t="s">
        <v>112031</v>
      </c>
      <c r="B16874" t="s">
        <v>112032</v>
      </c>
      <c r="C16874" t="s">
        <v>112036</v>
      </c>
      <c r="D16874" t="s">
        <v>112037</v>
      </c>
      <c r="E16874" t="s">
        <v>112038</v>
      </c>
      <c r="F16874" t="s">
        <v>112039</v>
      </c>
      <c r="I16874" t="s">
        <v>112040</v>
      </c>
      <c r="J16874" t="s">
        <v>112041</v>
      </c>
      <c r="M16874" t="s">
        <v>112308</v>
      </c>
      <c r="N16874" t="s">
        <v>16314</v>
      </c>
      <c r="O16874" s="3" t="s">
        <v>112042</v>
      </c>
      <c r="P16874" t="s">
        <v>16314</v>
      </c>
      <c r="Q16874" t="s">
        <v>16314</v>
      </c>
      <c r="R16874" t="s">
        <v>112042</v>
      </c>
      <c r="S16874" s="4" t="str">
        <f t="shared" si="263"/>
        <v>1996</v>
      </c>
    </row>
    <row r="16875" spans="1:19" hidden="1" x14ac:dyDescent="0.35">
      <c r="A16875" t="s">
        <v>112038</v>
      </c>
      <c r="B16875" t="s">
        <v>112039</v>
      </c>
      <c r="C16875" t="s">
        <v>112043</v>
      </c>
      <c r="D16875" t="s">
        <v>112044</v>
      </c>
      <c r="E16875" t="s">
        <v>112045</v>
      </c>
      <c r="F16875" t="s">
        <v>112046</v>
      </c>
      <c r="I16875" t="s">
        <v>112047</v>
      </c>
      <c r="J16875" t="s">
        <v>112048</v>
      </c>
      <c r="M16875" t="s">
        <v>112297</v>
      </c>
      <c r="N16875" t="s">
        <v>16314</v>
      </c>
      <c r="O16875" s="3" t="s">
        <v>112049</v>
      </c>
      <c r="P16875" t="s">
        <v>16314</v>
      </c>
      <c r="Q16875" t="s">
        <v>16314</v>
      </c>
      <c r="R16875" t="s">
        <v>112049</v>
      </c>
      <c r="S16875" s="4" t="str">
        <f t="shared" si="263"/>
        <v>1996</v>
      </c>
    </row>
    <row r="16876" spans="1:19" hidden="1" x14ac:dyDescent="0.35">
      <c r="A16876" t="s">
        <v>112045</v>
      </c>
      <c r="B16876" t="s">
        <v>112046</v>
      </c>
      <c r="C16876" t="s">
        <v>112050</v>
      </c>
      <c r="D16876" t="s">
        <v>112051</v>
      </c>
      <c r="E16876" t="s">
        <v>112052</v>
      </c>
      <c r="F16876" t="s">
        <v>112053</v>
      </c>
      <c r="I16876" t="s">
        <v>112054</v>
      </c>
      <c r="J16876" t="s">
        <v>112055</v>
      </c>
      <c r="M16876" t="s">
        <v>112297</v>
      </c>
      <c r="N16876" t="s">
        <v>16314</v>
      </c>
      <c r="O16876" s="3" t="s">
        <v>112056</v>
      </c>
      <c r="P16876" t="s">
        <v>16314</v>
      </c>
      <c r="Q16876" t="s">
        <v>16314</v>
      </c>
      <c r="R16876" t="s">
        <v>112056</v>
      </c>
      <c r="S16876" s="4" t="str">
        <f t="shared" si="263"/>
        <v>1996</v>
      </c>
    </row>
    <row r="16877" spans="1:19" hidden="1" x14ac:dyDescent="0.35">
      <c r="A16877" t="s">
        <v>112052</v>
      </c>
      <c r="B16877" t="s">
        <v>112053</v>
      </c>
      <c r="C16877" t="s">
        <v>112057</v>
      </c>
      <c r="D16877" t="s">
        <v>112058</v>
      </c>
      <c r="E16877" t="s">
        <v>112059</v>
      </c>
      <c r="F16877" t="s">
        <v>112060</v>
      </c>
      <c r="I16877" t="s">
        <v>112061</v>
      </c>
      <c r="J16877" t="s">
        <v>112062</v>
      </c>
      <c r="M16877" t="s">
        <v>112297</v>
      </c>
      <c r="N16877" t="s">
        <v>16314</v>
      </c>
      <c r="O16877" s="3" t="s">
        <v>112063</v>
      </c>
      <c r="P16877" t="s">
        <v>16314</v>
      </c>
      <c r="Q16877" t="s">
        <v>16314</v>
      </c>
      <c r="R16877" t="s">
        <v>112063</v>
      </c>
      <c r="S16877" s="4" t="str">
        <f t="shared" si="263"/>
        <v>1996</v>
      </c>
    </row>
    <row r="16878" spans="1:19" hidden="1" x14ac:dyDescent="0.35">
      <c r="A16878" t="s">
        <v>112059</v>
      </c>
      <c r="B16878" t="s">
        <v>112060</v>
      </c>
      <c r="C16878" t="s">
        <v>112064</v>
      </c>
      <c r="D16878" t="s">
        <v>112065</v>
      </c>
      <c r="E16878" t="s">
        <v>112066</v>
      </c>
      <c r="F16878" t="s">
        <v>112067</v>
      </c>
      <c r="I16878" t="s">
        <v>112068</v>
      </c>
      <c r="J16878" t="s">
        <v>112069</v>
      </c>
      <c r="M16878" t="s">
        <v>112297</v>
      </c>
      <c r="N16878" t="s">
        <v>16314</v>
      </c>
      <c r="O16878" s="3" t="s">
        <v>112070</v>
      </c>
      <c r="P16878" t="s">
        <v>16314</v>
      </c>
      <c r="Q16878" t="s">
        <v>16314</v>
      </c>
      <c r="R16878" t="s">
        <v>112070</v>
      </c>
      <c r="S16878" s="4" t="str">
        <f t="shared" si="263"/>
        <v>1996</v>
      </c>
    </row>
    <row r="16879" spans="1:19" hidden="1" x14ac:dyDescent="0.35">
      <c r="A16879" t="s">
        <v>112066</v>
      </c>
      <c r="B16879" t="s">
        <v>112067</v>
      </c>
      <c r="C16879" t="s">
        <v>112071</v>
      </c>
      <c r="D16879" t="s">
        <v>112072</v>
      </c>
      <c r="E16879" t="s">
        <v>112073</v>
      </c>
      <c r="F16879" t="s">
        <v>112074</v>
      </c>
      <c r="I16879" t="s">
        <v>112075</v>
      </c>
      <c r="J16879" t="s">
        <v>112076</v>
      </c>
      <c r="M16879" t="s">
        <v>112297</v>
      </c>
      <c r="N16879" t="s">
        <v>16314</v>
      </c>
      <c r="O16879" s="3" t="s">
        <v>112077</v>
      </c>
      <c r="P16879" t="s">
        <v>16314</v>
      </c>
      <c r="Q16879" t="s">
        <v>16314</v>
      </c>
      <c r="R16879" t="s">
        <v>112077</v>
      </c>
      <c r="S16879" s="4" t="str">
        <f t="shared" si="263"/>
        <v>1996</v>
      </c>
    </row>
    <row r="16880" spans="1:19" ht="29" hidden="1" x14ac:dyDescent="0.35">
      <c r="A16880" t="s">
        <v>112073</v>
      </c>
      <c r="B16880" t="s">
        <v>112074</v>
      </c>
      <c r="C16880" t="s">
        <v>112078</v>
      </c>
      <c r="D16880" t="s">
        <v>112079</v>
      </c>
      <c r="E16880" t="s">
        <v>112080</v>
      </c>
      <c r="F16880" t="s">
        <v>112081</v>
      </c>
      <c r="I16880" t="s">
        <v>112082</v>
      </c>
      <c r="J16880" t="s">
        <v>112083</v>
      </c>
      <c r="K16880" s="2" t="s">
        <v>11336</v>
      </c>
      <c r="M16880" t="s">
        <v>16314</v>
      </c>
      <c r="N16880" t="s">
        <v>16314</v>
      </c>
      <c r="O16880" s="3" t="s">
        <v>112084</v>
      </c>
      <c r="P16880" t="s">
        <v>16314</v>
      </c>
      <c r="Q16880" t="s">
        <v>16314</v>
      </c>
      <c r="R16880" t="s">
        <v>112084</v>
      </c>
      <c r="S16880" s="4" t="str">
        <f t="shared" si="263"/>
        <v>1996</v>
      </c>
    </row>
    <row r="16881" spans="1:19" ht="29" hidden="1" x14ac:dyDescent="0.35">
      <c r="A16881" t="s">
        <v>112080</v>
      </c>
      <c r="B16881" t="s">
        <v>112081</v>
      </c>
      <c r="C16881" t="s">
        <v>112085</v>
      </c>
      <c r="D16881" t="s">
        <v>112086</v>
      </c>
      <c r="E16881" t="s">
        <v>112087</v>
      </c>
      <c r="F16881" t="s">
        <v>112088</v>
      </c>
      <c r="I16881" t="s">
        <v>112089</v>
      </c>
      <c r="J16881" t="s">
        <v>112090</v>
      </c>
      <c r="K16881" s="2" t="s">
        <v>11336</v>
      </c>
      <c r="M16881" t="s">
        <v>16314</v>
      </c>
      <c r="N16881" t="s">
        <v>16314</v>
      </c>
      <c r="O16881" s="3" t="s">
        <v>112091</v>
      </c>
      <c r="P16881" t="s">
        <v>16314</v>
      </c>
      <c r="Q16881" t="s">
        <v>16314</v>
      </c>
      <c r="R16881" t="s">
        <v>112091</v>
      </c>
      <c r="S16881" s="4" t="str">
        <f t="shared" si="263"/>
        <v>1996</v>
      </c>
    </row>
    <row r="16882" spans="1:19" hidden="1" x14ac:dyDescent="0.35">
      <c r="A16882" t="s">
        <v>112087</v>
      </c>
      <c r="B16882" t="s">
        <v>112088</v>
      </c>
      <c r="C16882" t="s">
        <v>112092</v>
      </c>
      <c r="D16882">
        <v>577514698</v>
      </c>
      <c r="E16882" t="s">
        <v>112093</v>
      </c>
      <c r="F16882" t="s">
        <v>112094</v>
      </c>
      <c r="I16882" t="s">
        <v>112095</v>
      </c>
      <c r="J16882" t="s">
        <v>112096</v>
      </c>
      <c r="M16882" t="s">
        <v>112315</v>
      </c>
      <c r="N16882" t="s">
        <v>16314</v>
      </c>
      <c r="O16882" s="3" t="s">
        <v>112097</v>
      </c>
      <c r="P16882" t="s">
        <v>16314</v>
      </c>
      <c r="Q16882" t="s">
        <v>16314</v>
      </c>
      <c r="R16882" t="s">
        <v>112097</v>
      </c>
      <c r="S16882" s="4" t="str">
        <f t="shared" si="263"/>
        <v>1996</v>
      </c>
    </row>
    <row r="16883" spans="1:19" hidden="1" x14ac:dyDescent="0.35">
      <c r="A16883" t="s">
        <v>112093</v>
      </c>
      <c r="B16883" t="s">
        <v>112094</v>
      </c>
      <c r="C16883" t="s">
        <v>112098</v>
      </c>
      <c r="D16883" t="s">
        <v>112099</v>
      </c>
      <c r="E16883" t="s">
        <v>112100</v>
      </c>
      <c r="F16883" t="s">
        <v>112101</v>
      </c>
      <c r="I16883" t="s">
        <v>112102</v>
      </c>
      <c r="J16883" t="s">
        <v>112103</v>
      </c>
      <c r="M16883" t="s">
        <v>112315</v>
      </c>
      <c r="N16883" t="s">
        <v>16314</v>
      </c>
      <c r="O16883" s="3" t="s">
        <v>112104</v>
      </c>
      <c r="P16883" t="s">
        <v>16314</v>
      </c>
      <c r="Q16883" t="s">
        <v>16314</v>
      </c>
      <c r="R16883" t="s">
        <v>112104</v>
      </c>
      <c r="S16883" s="4" t="str">
        <f t="shared" si="263"/>
        <v>1996</v>
      </c>
    </row>
    <row r="16884" spans="1:19" hidden="1" x14ac:dyDescent="0.35">
      <c r="A16884" t="s">
        <v>112100</v>
      </c>
      <c r="B16884" t="s">
        <v>112101</v>
      </c>
      <c r="C16884" t="s">
        <v>112105</v>
      </c>
      <c r="D16884" t="s">
        <v>112106</v>
      </c>
      <c r="E16884" t="s">
        <v>112107</v>
      </c>
      <c r="F16884" t="s">
        <v>112108</v>
      </c>
      <c r="I16884" t="s">
        <v>112109</v>
      </c>
      <c r="J16884" t="s">
        <v>112110</v>
      </c>
      <c r="M16884" t="s">
        <v>112308</v>
      </c>
      <c r="N16884" t="s">
        <v>16314</v>
      </c>
      <c r="O16884" s="3" t="s">
        <v>112111</v>
      </c>
      <c r="P16884" t="s">
        <v>16314</v>
      </c>
      <c r="Q16884" t="s">
        <v>16314</v>
      </c>
      <c r="R16884" t="s">
        <v>112111</v>
      </c>
      <c r="S16884" s="4" t="str">
        <f t="shared" si="263"/>
        <v>1996</v>
      </c>
    </row>
    <row r="16885" spans="1:19" ht="29" hidden="1" x14ac:dyDescent="0.35">
      <c r="A16885" t="s">
        <v>112107</v>
      </c>
      <c r="B16885" t="s">
        <v>112108</v>
      </c>
      <c r="C16885" t="s">
        <v>112112</v>
      </c>
      <c r="D16885">
        <v>734980193</v>
      </c>
      <c r="E16885" t="s">
        <v>112113</v>
      </c>
      <c r="F16885" t="s">
        <v>112114</v>
      </c>
      <c r="I16885" t="s">
        <v>112115</v>
      </c>
      <c r="J16885" t="s">
        <v>112116</v>
      </c>
      <c r="K16885" s="2" t="s">
        <v>11336</v>
      </c>
      <c r="M16885" t="s">
        <v>16314</v>
      </c>
      <c r="N16885" t="s">
        <v>16314</v>
      </c>
      <c r="O16885" s="3" t="s">
        <v>112117</v>
      </c>
      <c r="P16885" t="s">
        <v>16314</v>
      </c>
      <c r="Q16885" t="s">
        <v>16314</v>
      </c>
      <c r="R16885" t="s">
        <v>112117</v>
      </c>
      <c r="S16885" s="4" t="str">
        <f t="shared" si="263"/>
        <v>1996</v>
      </c>
    </row>
    <row r="16886" spans="1:19" hidden="1" x14ac:dyDescent="0.35">
      <c r="A16886" t="s">
        <v>112113</v>
      </c>
      <c r="B16886" t="s">
        <v>112114</v>
      </c>
      <c r="C16886" t="s">
        <v>112118</v>
      </c>
      <c r="D16886" t="s">
        <v>112119</v>
      </c>
      <c r="E16886" t="s">
        <v>112120</v>
      </c>
      <c r="F16886" t="s">
        <v>112121</v>
      </c>
      <c r="I16886" t="s">
        <v>112122</v>
      </c>
      <c r="J16886" t="s">
        <v>112123</v>
      </c>
      <c r="M16886" t="s">
        <v>112297</v>
      </c>
      <c r="N16886" t="s">
        <v>16314</v>
      </c>
      <c r="O16886" s="3" t="s">
        <v>112124</v>
      </c>
      <c r="P16886" t="s">
        <v>16314</v>
      </c>
      <c r="Q16886" t="s">
        <v>16314</v>
      </c>
      <c r="R16886" t="s">
        <v>112124</v>
      </c>
      <c r="S16886" s="4" t="str">
        <f t="shared" si="263"/>
        <v>1996</v>
      </c>
    </row>
    <row r="16887" spans="1:19" hidden="1" x14ac:dyDescent="0.35">
      <c r="A16887" t="s">
        <v>112120</v>
      </c>
      <c r="B16887" t="s">
        <v>112121</v>
      </c>
      <c r="C16887" t="s">
        <v>112125</v>
      </c>
      <c r="D16887" t="s">
        <v>112126</v>
      </c>
      <c r="E16887" t="s">
        <v>112127</v>
      </c>
      <c r="F16887" t="s">
        <v>112128</v>
      </c>
      <c r="I16887" t="s">
        <v>112129</v>
      </c>
      <c r="J16887" t="s">
        <v>112130</v>
      </c>
      <c r="M16887" t="s">
        <v>112297</v>
      </c>
      <c r="N16887" t="s">
        <v>16314</v>
      </c>
      <c r="O16887" s="3" t="s">
        <v>112131</v>
      </c>
      <c r="P16887" t="s">
        <v>16314</v>
      </c>
      <c r="Q16887" t="s">
        <v>16314</v>
      </c>
      <c r="R16887" t="s">
        <v>112131</v>
      </c>
      <c r="S16887" s="4" t="str">
        <f t="shared" si="263"/>
        <v>1996</v>
      </c>
    </row>
    <row r="16888" spans="1:19" hidden="1" x14ac:dyDescent="0.35">
      <c r="A16888" t="s">
        <v>112127</v>
      </c>
      <c r="B16888" t="s">
        <v>112128</v>
      </c>
      <c r="C16888" t="s">
        <v>112132</v>
      </c>
      <c r="D16888" t="s">
        <v>112133</v>
      </c>
      <c r="E16888" t="s">
        <v>112134</v>
      </c>
      <c r="F16888" t="s">
        <v>112135</v>
      </c>
      <c r="I16888" t="s">
        <v>112136</v>
      </c>
      <c r="J16888" t="s">
        <v>112137</v>
      </c>
      <c r="M16888" t="s">
        <v>16314</v>
      </c>
      <c r="N16888" t="s">
        <v>16314</v>
      </c>
      <c r="O16888" s="3" t="s">
        <v>112138</v>
      </c>
      <c r="P16888" t="s">
        <v>16314</v>
      </c>
      <c r="Q16888" t="s">
        <v>16314</v>
      </c>
      <c r="R16888" t="s">
        <v>112138</v>
      </c>
      <c r="S16888" s="4" t="str">
        <f t="shared" si="263"/>
        <v>1996</v>
      </c>
    </row>
    <row r="16889" spans="1:19" hidden="1" x14ac:dyDescent="0.35">
      <c r="A16889" t="s">
        <v>112134</v>
      </c>
      <c r="B16889" t="s">
        <v>112135</v>
      </c>
      <c r="C16889" t="s">
        <v>112139</v>
      </c>
      <c r="D16889" t="s">
        <v>112140</v>
      </c>
      <c r="E16889" t="s">
        <v>112141</v>
      </c>
      <c r="F16889" t="s">
        <v>112142</v>
      </c>
      <c r="I16889" t="s">
        <v>112143</v>
      </c>
      <c r="J16889" t="s">
        <v>112144</v>
      </c>
      <c r="M16889" t="s">
        <v>112308</v>
      </c>
      <c r="N16889" t="s">
        <v>16314</v>
      </c>
      <c r="O16889" s="3" t="s">
        <v>112145</v>
      </c>
      <c r="P16889" t="s">
        <v>16314</v>
      </c>
      <c r="Q16889" t="s">
        <v>16314</v>
      </c>
      <c r="R16889" t="s">
        <v>112145</v>
      </c>
      <c r="S16889" s="4" t="str">
        <f t="shared" si="263"/>
        <v>1996</v>
      </c>
    </row>
    <row r="16890" spans="1:19" hidden="1" x14ac:dyDescent="0.35">
      <c r="A16890" t="s">
        <v>112141</v>
      </c>
      <c r="B16890" t="s">
        <v>112142</v>
      </c>
      <c r="C16890" t="s">
        <v>112146</v>
      </c>
      <c r="D16890" t="s">
        <v>112147</v>
      </c>
      <c r="E16890" t="s">
        <v>112148</v>
      </c>
      <c r="F16890" t="s">
        <v>112149</v>
      </c>
      <c r="I16890" t="s">
        <v>112150</v>
      </c>
      <c r="J16890" t="s">
        <v>112151</v>
      </c>
      <c r="M16890" t="s">
        <v>112297</v>
      </c>
      <c r="N16890" t="s">
        <v>16314</v>
      </c>
      <c r="O16890" s="3" t="s">
        <v>112152</v>
      </c>
      <c r="P16890" t="s">
        <v>16314</v>
      </c>
      <c r="Q16890" t="s">
        <v>16314</v>
      </c>
      <c r="R16890" t="s">
        <v>112152</v>
      </c>
      <c r="S16890" s="4" t="str">
        <f t="shared" si="263"/>
        <v>1996</v>
      </c>
    </row>
    <row r="16891" spans="1:19" hidden="1" x14ac:dyDescent="0.35">
      <c r="A16891" t="s">
        <v>112148</v>
      </c>
      <c r="B16891" t="s">
        <v>112149</v>
      </c>
      <c r="C16891" t="s">
        <v>112153</v>
      </c>
      <c r="D16891" t="s">
        <v>112154</v>
      </c>
      <c r="E16891" t="s">
        <v>112155</v>
      </c>
      <c r="F16891" t="s">
        <v>112156</v>
      </c>
      <c r="I16891" t="s">
        <v>2301</v>
      </c>
      <c r="J16891" t="s">
        <v>2302</v>
      </c>
      <c r="M16891" t="s">
        <v>16314</v>
      </c>
      <c r="N16891" t="s">
        <v>16314</v>
      </c>
      <c r="O16891" s="3" t="s">
        <v>112157</v>
      </c>
      <c r="P16891" t="s">
        <v>16314</v>
      </c>
      <c r="Q16891" t="s">
        <v>16314</v>
      </c>
      <c r="R16891" t="s">
        <v>112157</v>
      </c>
      <c r="S16891" s="4" t="str">
        <f t="shared" si="263"/>
        <v>1996</v>
      </c>
    </row>
    <row r="16892" spans="1:19" hidden="1" x14ac:dyDescent="0.35">
      <c r="A16892" t="s">
        <v>112155</v>
      </c>
      <c r="B16892" t="s">
        <v>112156</v>
      </c>
      <c r="C16892" t="s">
        <v>112158</v>
      </c>
      <c r="D16892" t="s">
        <v>112159</v>
      </c>
      <c r="E16892" t="s">
        <v>112160</v>
      </c>
      <c r="F16892" t="s">
        <v>112161</v>
      </c>
      <c r="I16892" t="s">
        <v>112162</v>
      </c>
      <c r="J16892" t="s">
        <v>112163</v>
      </c>
      <c r="M16892" t="s">
        <v>112323</v>
      </c>
      <c r="N16892" t="s">
        <v>16314</v>
      </c>
      <c r="O16892" s="3" t="s">
        <v>112164</v>
      </c>
      <c r="P16892" t="s">
        <v>16314</v>
      </c>
      <c r="Q16892" t="s">
        <v>16314</v>
      </c>
      <c r="R16892" t="s">
        <v>112164</v>
      </c>
      <c r="S16892" s="4" t="str">
        <f t="shared" si="263"/>
        <v>1996</v>
      </c>
    </row>
    <row r="16893" spans="1:19" ht="29" hidden="1" x14ac:dyDescent="0.35">
      <c r="A16893" t="s">
        <v>112160</v>
      </c>
      <c r="B16893" t="s">
        <v>112161</v>
      </c>
      <c r="C16893" t="s">
        <v>112165</v>
      </c>
      <c r="D16893" t="s">
        <v>112166</v>
      </c>
      <c r="E16893" t="s">
        <v>112167</v>
      </c>
      <c r="F16893" t="s">
        <v>112168</v>
      </c>
      <c r="I16893" t="s">
        <v>112169</v>
      </c>
      <c r="J16893" t="s">
        <v>112170</v>
      </c>
      <c r="K16893" s="2" t="s">
        <v>78795</v>
      </c>
      <c r="M16893" t="s">
        <v>16314</v>
      </c>
      <c r="N16893" t="s">
        <v>16314</v>
      </c>
      <c r="O16893" s="3" t="s">
        <v>112171</v>
      </c>
      <c r="P16893" t="s">
        <v>16314</v>
      </c>
      <c r="Q16893" t="s">
        <v>16314</v>
      </c>
      <c r="R16893" t="s">
        <v>112171</v>
      </c>
      <c r="S16893" s="4" t="str">
        <f t="shared" si="263"/>
        <v>1996</v>
      </c>
    </row>
    <row r="16894" spans="1:19" hidden="1" x14ac:dyDescent="0.35">
      <c r="A16894" t="s">
        <v>112167</v>
      </c>
      <c r="B16894" t="s">
        <v>112168</v>
      </c>
      <c r="C16894" t="s">
        <v>112172</v>
      </c>
      <c r="D16894" t="s">
        <v>112173</v>
      </c>
      <c r="E16894" t="s">
        <v>112174</v>
      </c>
      <c r="F16894" t="s">
        <v>112175</v>
      </c>
      <c r="I16894" t="s">
        <v>112176</v>
      </c>
      <c r="J16894" t="s">
        <v>112177</v>
      </c>
      <c r="M16894" t="s">
        <v>112305</v>
      </c>
      <c r="N16894" t="s">
        <v>16314</v>
      </c>
      <c r="O16894" s="3" t="s">
        <v>112178</v>
      </c>
      <c r="P16894" t="s">
        <v>16314</v>
      </c>
      <c r="Q16894" t="s">
        <v>16314</v>
      </c>
      <c r="R16894" t="s">
        <v>112178</v>
      </c>
      <c r="S16894" s="4" t="str">
        <f t="shared" si="263"/>
        <v>1996</v>
      </c>
    </row>
    <row r="16895" spans="1:19" hidden="1" x14ac:dyDescent="0.35">
      <c r="A16895" t="s">
        <v>112174</v>
      </c>
      <c r="B16895" t="s">
        <v>112175</v>
      </c>
      <c r="C16895" t="s">
        <v>112179</v>
      </c>
      <c r="D16895" t="s">
        <v>112180</v>
      </c>
      <c r="E16895" t="s">
        <v>112181</v>
      </c>
      <c r="F16895" t="s">
        <v>112182</v>
      </c>
      <c r="I16895" t="s">
        <v>112183</v>
      </c>
      <c r="J16895" t="s">
        <v>112184</v>
      </c>
      <c r="M16895" t="s">
        <v>112297</v>
      </c>
      <c r="N16895" t="s">
        <v>16314</v>
      </c>
      <c r="O16895" s="3" t="s">
        <v>112185</v>
      </c>
      <c r="P16895" t="s">
        <v>16314</v>
      </c>
      <c r="Q16895" t="s">
        <v>16314</v>
      </c>
      <c r="R16895" t="s">
        <v>112185</v>
      </c>
      <c r="S16895" s="4" t="str">
        <f t="shared" si="263"/>
        <v>1996</v>
      </c>
    </row>
    <row r="16896" spans="1:19" hidden="1" x14ac:dyDescent="0.35">
      <c r="A16896" t="s">
        <v>112181</v>
      </c>
      <c r="B16896" t="s">
        <v>112182</v>
      </c>
      <c r="C16896" t="s">
        <v>112186</v>
      </c>
      <c r="D16896" t="s">
        <v>112187</v>
      </c>
      <c r="E16896" t="s">
        <v>112188</v>
      </c>
      <c r="F16896" t="s">
        <v>112189</v>
      </c>
      <c r="I16896" t="s">
        <v>112190</v>
      </c>
      <c r="J16896" t="s">
        <v>112191</v>
      </c>
      <c r="M16896" t="s">
        <v>16314</v>
      </c>
      <c r="N16896" t="s">
        <v>16314</v>
      </c>
      <c r="O16896" s="3" t="s">
        <v>112192</v>
      </c>
      <c r="P16896" t="s">
        <v>16314</v>
      </c>
      <c r="Q16896" t="s">
        <v>16314</v>
      </c>
      <c r="R16896" t="s">
        <v>112192</v>
      </c>
      <c r="S16896" s="4" t="str">
        <f t="shared" si="263"/>
        <v>1996</v>
      </c>
    </row>
    <row r="16897" spans="1:19" hidden="1" x14ac:dyDescent="0.35">
      <c r="A16897" t="s">
        <v>112188</v>
      </c>
      <c r="B16897" t="s">
        <v>112189</v>
      </c>
      <c r="C16897" t="s">
        <v>112193</v>
      </c>
      <c r="D16897" t="s">
        <v>112194</v>
      </c>
      <c r="E16897" t="s">
        <v>112195</v>
      </c>
      <c r="F16897" t="s">
        <v>112196</v>
      </c>
      <c r="I16897" t="s">
        <v>112197</v>
      </c>
      <c r="J16897" t="s">
        <v>112198</v>
      </c>
      <c r="M16897" t="s">
        <v>16314</v>
      </c>
      <c r="N16897" t="s">
        <v>16314</v>
      </c>
      <c r="O16897" s="3" t="s">
        <v>112199</v>
      </c>
      <c r="P16897" t="s">
        <v>16314</v>
      </c>
      <c r="Q16897" t="s">
        <v>16314</v>
      </c>
      <c r="R16897" t="s">
        <v>112199</v>
      </c>
      <c r="S16897" s="4" t="str">
        <f t="shared" si="263"/>
        <v>1996</v>
      </c>
    </row>
    <row r="16898" spans="1:19" hidden="1" x14ac:dyDescent="0.35">
      <c r="A16898" t="s">
        <v>112195</v>
      </c>
      <c r="B16898" t="s">
        <v>112196</v>
      </c>
      <c r="C16898" t="s">
        <v>112200</v>
      </c>
      <c r="D16898" t="s">
        <v>112201</v>
      </c>
      <c r="E16898" t="s">
        <v>112202</v>
      </c>
      <c r="F16898" t="s">
        <v>112203</v>
      </c>
      <c r="I16898" t="s">
        <v>112204</v>
      </c>
      <c r="J16898" t="s">
        <v>112205</v>
      </c>
      <c r="M16898" t="s">
        <v>16314</v>
      </c>
      <c r="N16898" t="s">
        <v>16314</v>
      </c>
      <c r="O16898" s="3" t="s">
        <v>112206</v>
      </c>
      <c r="P16898" t="s">
        <v>16314</v>
      </c>
      <c r="Q16898" t="s">
        <v>16314</v>
      </c>
      <c r="R16898" t="s">
        <v>112206</v>
      </c>
      <c r="S16898" s="4" t="str">
        <f t="shared" si="263"/>
        <v>1996</v>
      </c>
    </row>
    <row r="16899" spans="1:19" hidden="1" x14ac:dyDescent="0.35">
      <c r="A16899" t="s">
        <v>112202</v>
      </c>
      <c r="B16899" t="s">
        <v>112203</v>
      </c>
      <c r="C16899" t="s">
        <v>112207</v>
      </c>
      <c r="D16899" t="s">
        <v>112208</v>
      </c>
      <c r="E16899" t="s">
        <v>112209</v>
      </c>
      <c r="F16899" t="s">
        <v>112210</v>
      </c>
      <c r="I16899" t="s">
        <v>112211</v>
      </c>
      <c r="J16899" t="s">
        <v>112212</v>
      </c>
      <c r="M16899" t="s">
        <v>112297</v>
      </c>
      <c r="N16899" t="s">
        <v>16314</v>
      </c>
      <c r="O16899" s="3" t="s">
        <v>112213</v>
      </c>
      <c r="P16899" t="s">
        <v>16314</v>
      </c>
      <c r="Q16899" t="s">
        <v>16314</v>
      </c>
      <c r="R16899" t="s">
        <v>112213</v>
      </c>
      <c r="S16899" s="4" t="str">
        <f t="shared" ref="S16899:S16912" si="264">LEFT(RIGHT(R16899,19),4)</f>
        <v>1996</v>
      </c>
    </row>
    <row r="16900" spans="1:19" hidden="1" x14ac:dyDescent="0.35">
      <c r="A16900" t="s">
        <v>112209</v>
      </c>
      <c r="B16900" t="s">
        <v>112210</v>
      </c>
      <c r="C16900" t="s">
        <v>112214</v>
      </c>
      <c r="D16900" t="s">
        <v>112215</v>
      </c>
      <c r="E16900" t="s">
        <v>112216</v>
      </c>
      <c r="F16900" t="s">
        <v>112217</v>
      </c>
      <c r="I16900" t="s">
        <v>112218</v>
      </c>
      <c r="J16900" t="s">
        <v>112219</v>
      </c>
      <c r="M16900" t="s">
        <v>112297</v>
      </c>
      <c r="N16900" t="s">
        <v>16314</v>
      </c>
      <c r="O16900" s="3" t="s">
        <v>112220</v>
      </c>
      <c r="P16900" t="s">
        <v>16314</v>
      </c>
      <c r="Q16900" t="s">
        <v>16314</v>
      </c>
      <c r="R16900" t="s">
        <v>112220</v>
      </c>
      <c r="S16900" s="4" t="str">
        <f t="shared" si="264"/>
        <v>1996</v>
      </c>
    </row>
    <row r="16901" spans="1:19" hidden="1" x14ac:dyDescent="0.35">
      <c r="A16901" t="s">
        <v>112216</v>
      </c>
      <c r="B16901" t="s">
        <v>112217</v>
      </c>
      <c r="C16901" t="s">
        <v>112221</v>
      </c>
      <c r="D16901" t="s">
        <v>112222</v>
      </c>
      <c r="E16901" t="s">
        <v>112223</v>
      </c>
      <c r="F16901" t="s">
        <v>112224</v>
      </c>
      <c r="I16901" t="s">
        <v>112225</v>
      </c>
      <c r="J16901" t="s">
        <v>112226</v>
      </c>
      <c r="M16901" t="s">
        <v>112297</v>
      </c>
      <c r="N16901" t="s">
        <v>16314</v>
      </c>
      <c r="O16901" s="3" t="s">
        <v>112227</v>
      </c>
      <c r="P16901" t="s">
        <v>16314</v>
      </c>
      <c r="Q16901" t="s">
        <v>16314</v>
      </c>
      <c r="R16901" t="s">
        <v>112227</v>
      </c>
      <c r="S16901" s="4" t="str">
        <f t="shared" si="264"/>
        <v>1996</v>
      </c>
    </row>
    <row r="16902" spans="1:19" hidden="1" x14ac:dyDescent="0.35">
      <c r="A16902" t="s">
        <v>112223</v>
      </c>
      <c r="B16902" t="s">
        <v>112224</v>
      </c>
      <c r="C16902" t="s">
        <v>112228</v>
      </c>
      <c r="D16902" t="s">
        <v>112229</v>
      </c>
      <c r="E16902" t="s">
        <v>112230</v>
      </c>
      <c r="F16902" t="s">
        <v>112231</v>
      </c>
      <c r="I16902" t="s">
        <v>112232</v>
      </c>
      <c r="J16902" t="s">
        <v>112233</v>
      </c>
      <c r="M16902" t="s">
        <v>16314</v>
      </c>
      <c r="N16902" t="s">
        <v>16314</v>
      </c>
      <c r="O16902" s="3" t="s">
        <v>112234</v>
      </c>
      <c r="P16902" t="s">
        <v>16314</v>
      </c>
      <c r="Q16902" t="s">
        <v>16314</v>
      </c>
      <c r="R16902" t="s">
        <v>112234</v>
      </c>
      <c r="S16902" s="4" t="str">
        <f t="shared" si="264"/>
        <v>1996</v>
      </c>
    </row>
    <row r="16903" spans="1:19" hidden="1" x14ac:dyDescent="0.35">
      <c r="A16903" t="s">
        <v>112230</v>
      </c>
      <c r="B16903" t="s">
        <v>112231</v>
      </c>
      <c r="C16903" t="s">
        <v>112235</v>
      </c>
      <c r="D16903" t="s">
        <v>112236</v>
      </c>
      <c r="E16903" t="s">
        <v>112237</v>
      </c>
      <c r="F16903" t="s">
        <v>112238</v>
      </c>
      <c r="I16903" t="s">
        <v>2301</v>
      </c>
      <c r="J16903" t="s">
        <v>2302</v>
      </c>
      <c r="M16903" t="s">
        <v>16314</v>
      </c>
      <c r="N16903" t="s">
        <v>16314</v>
      </c>
      <c r="O16903" s="3" t="s">
        <v>112239</v>
      </c>
      <c r="P16903" t="s">
        <v>16314</v>
      </c>
      <c r="Q16903" t="s">
        <v>16314</v>
      </c>
      <c r="R16903" t="s">
        <v>112239</v>
      </c>
      <c r="S16903" s="4" t="str">
        <f t="shared" si="264"/>
        <v>1996</v>
      </c>
    </row>
    <row r="16904" spans="1:19" ht="29" hidden="1" x14ac:dyDescent="0.35">
      <c r="A16904" t="s">
        <v>112237</v>
      </c>
      <c r="B16904" t="s">
        <v>112238</v>
      </c>
      <c r="C16904" t="s">
        <v>112240</v>
      </c>
      <c r="D16904" t="s">
        <v>112241</v>
      </c>
      <c r="E16904" t="s">
        <v>112242</v>
      </c>
      <c r="F16904" t="s">
        <v>112243</v>
      </c>
      <c r="I16904" t="s">
        <v>112244</v>
      </c>
      <c r="J16904" t="s">
        <v>112245</v>
      </c>
      <c r="K16904" s="2" t="s">
        <v>11336</v>
      </c>
      <c r="M16904" t="s">
        <v>16314</v>
      </c>
      <c r="N16904" t="s">
        <v>16314</v>
      </c>
      <c r="O16904" s="3" t="s">
        <v>112246</v>
      </c>
      <c r="P16904" t="s">
        <v>16314</v>
      </c>
      <c r="Q16904" t="s">
        <v>16314</v>
      </c>
      <c r="R16904" t="s">
        <v>112246</v>
      </c>
      <c r="S16904" s="4" t="str">
        <f t="shared" si="264"/>
        <v>1996</v>
      </c>
    </row>
    <row r="16905" spans="1:19" ht="29" hidden="1" x14ac:dyDescent="0.35">
      <c r="A16905" t="s">
        <v>112242</v>
      </c>
      <c r="B16905" t="s">
        <v>112243</v>
      </c>
      <c r="C16905" t="s">
        <v>112247</v>
      </c>
      <c r="D16905" t="s">
        <v>112248</v>
      </c>
      <c r="E16905" t="s">
        <v>112249</v>
      </c>
      <c r="F16905" t="s">
        <v>112250</v>
      </c>
      <c r="I16905" t="s">
        <v>112251</v>
      </c>
      <c r="J16905" t="s">
        <v>112252</v>
      </c>
      <c r="K16905" s="2" t="s">
        <v>11336</v>
      </c>
      <c r="M16905" t="s">
        <v>16314</v>
      </c>
      <c r="N16905" t="s">
        <v>16314</v>
      </c>
      <c r="O16905" s="3" t="s">
        <v>112253</v>
      </c>
      <c r="P16905" t="s">
        <v>16314</v>
      </c>
      <c r="Q16905" t="s">
        <v>16314</v>
      </c>
      <c r="R16905" t="s">
        <v>112253</v>
      </c>
      <c r="S16905" s="4" t="str">
        <f t="shared" si="264"/>
        <v>1996</v>
      </c>
    </row>
    <row r="16906" spans="1:19" ht="29" hidden="1" x14ac:dyDescent="0.35">
      <c r="A16906" t="s">
        <v>112249</v>
      </c>
      <c r="B16906" t="s">
        <v>112250</v>
      </c>
      <c r="C16906" t="s">
        <v>112254</v>
      </c>
      <c r="D16906" t="s">
        <v>112255</v>
      </c>
      <c r="E16906" t="s">
        <v>112256</v>
      </c>
      <c r="F16906" t="s">
        <v>112257</v>
      </c>
      <c r="I16906" t="s">
        <v>111972</v>
      </c>
      <c r="J16906" t="s">
        <v>111973</v>
      </c>
      <c r="K16906" s="2" t="s">
        <v>78795</v>
      </c>
      <c r="M16906" t="s">
        <v>16314</v>
      </c>
      <c r="N16906" t="s">
        <v>16314</v>
      </c>
      <c r="O16906" s="3" t="s">
        <v>112258</v>
      </c>
      <c r="P16906" t="s">
        <v>16314</v>
      </c>
      <c r="Q16906" t="s">
        <v>16314</v>
      </c>
      <c r="R16906" t="s">
        <v>112258</v>
      </c>
      <c r="S16906" s="4" t="str">
        <f t="shared" si="264"/>
        <v>1996</v>
      </c>
    </row>
    <row r="16907" spans="1:19" hidden="1" x14ac:dyDescent="0.35">
      <c r="A16907" t="s">
        <v>112256</v>
      </c>
      <c r="B16907" t="s">
        <v>112257</v>
      </c>
      <c r="C16907" t="s">
        <v>112259</v>
      </c>
      <c r="D16907" t="s">
        <v>112260</v>
      </c>
      <c r="E16907" t="s">
        <v>112261</v>
      </c>
      <c r="F16907" t="s">
        <v>112262</v>
      </c>
      <c r="I16907" t="s">
        <v>112263</v>
      </c>
      <c r="J16907" t="s">
        <v>112264</v>
      </c>
      <c r="M16907" t="s">
        <v>112297</v>
      </c>
      <c r="N16907" t="s">
        <v>16314</v>
      </c>
      <c r="O16907" s="3" t="s">
        <v>112265</v>
      </c>
      <c r="P16907" t="s">
        <v>16314</v>
      </c>
      <c r="Q16907" t="s">
        <v>16314</v>
      </c>
      <c r="R16907" t="s">
        <v>112265</v>
      </c>
      <c r="S16907" s="4" t="str">
        <f t="shared" si="264"/>
        <v>1996</v>
      </c>
    </row>
    <row r="16908" spans="1:19" hidden="1" x14ac:dyDescent="0.35">
      <c r="A16908" t="s">
        <v>112261</v>
      </c>
      <c r="B16908" t="s">
        <v>112262</v>
      </c>
      <c r="C16908" t="s">
        <v>112266</v>
      </c>
      <c r="D16908" t="s">
        <v>112267</v>
      </c>
      <c r="E16908" t="s">
        <v>112268</v>
      </c>
      <c r="F16908" t="s">
        <v>112269</v>
      </c>
      <c r="I16908" t="s">
        <v>112270</v>
      </c>
      <c r="J16908" t="s">
        <v>112271</v>
      </c>
      <c r="M16908" t="s">
        <v>112297</v>
      </c>
      <c r="N16908" t="s">
        <v>16314</v>
      </c>
      <c r="O16908" s="3" t="s">
        <v>112272</v>
      </c>
      <c r="P16908" t="s">
        <v>16314</v>
      </c>
      <c r="Q16908" t="s">
        <v>16314</v>
      </c>
      <c r="R16908" t="s">
        <v>112272</v>
      </c>
      <c r="S16908" s="4" t="str">
        <f t="shared" si="264"/>
        <v>1996</v>
      </c>
    </row>
    <row r="16909" spans="1:19" hidden="1" x14ac:dyDescent="0.35">
      <c r="A16909" t="s">
        <v>112268</v>
      </c>
      <c r="B16909" t="s">
        <v>112269</v>
      </c>
      <c r="C16909" t="s">
        <v>112273</v>
      </c>
      <c r="D16909" t="s">
        <v>112274</v>
      </c>
      <c r="E16909" t="s">
        <v>112275</v>
      </c>
      <c r="F16909" t="s">
        <v>112276</v>
      </c>
      <c r="I16909" t="s">
        <v>112277</v>
      </c>
      <c r="J16909" t="s">
        <v>112278</v>
      </c>
      <c r="M16909" t="s">
        <v>112308</v>
      </c>
      <c r="N16909" t="s">
        <v>16314</v>
      </c>
      <c r="O16909" s="3" t="s">
        <v>112279</v>
      </c>
      <c r="P16909" t="s">
        <v>16314</v>
      </c>
      <c r="Q16909" t="s">
        <v>16314</v>
      </c>
      <c r="R16909" t="s">
        <v>112279</v>
      </c>
      <c r="S16909" s="4" t="str">
        <f t="shared" si="264"/>
        <v>1996</v>
      </c>
    </row>
    <row r="16910" spans="1:19" hidden="1" x14ac:dyDescent="0.35">
      <c r="A16910" t="s">
        <v>112275</v>
      </c>
      <c r="B16910" t="s">
        <v>112276</v>
      </c>
      <c r="C16910" t="s">
        <v>112280</v>
      </c>
      <c r="D16910" t="s">
        <v>112281</v>
      </c>
      <c r="E16910" t="s">
        <v>112282</v>
      </c>
      <c r="F16910" t="s">
        <v>112283</v>
      </c>
      <c r="I16910" t="s">
        <v>112284</v>
      </c>
      <c r="J16910" t="s">
        <v>112285</v>
      </c>
      <c r="M16910" t="s">
        <v>112308</v>
      </c>
      <c r="N16910" t="s">
        <v>16314</v>
      </c>
      <c r="O16910" s="3" t="s">
        <v>112286</v>
      </c>
      <c r="P16910" t="s">
        <v>16314</v>
      </c>
      <c r="Q16910" t="s">
        <v>16314</v>
      </c>
      <c r="R16910" t="s">
        <v>112286</v>
      </c>
      <c r="S16910" s="4" t="str">
        <f t="shared" si="264"/>
        <v>1996</v>
      </c>
    </row>
    <row r="16911" spans="1:19" hidden="1" x14ac:dyDescent="0.35">
      <c r="A16911" t="s">
        <v>112282</v>
      </c>
      <c r="B16911" t="s">
        <v>112283</v>
      </c>
      <c r="C16911" t="s">
        <v>112287</v>
      </c>
      <c r="D16911" t="s">
        <v>112288</v>
      </c>
      <c r="E16911" t="s">
        <v>112289</v>
      </c>
      <c r="F16911" t="s">
        <v>112290</v>
      </c>
      <c r="I16911" t="s">
        <v>112291</v>
      </c>
      <c r="J16911" t="s">
        <v>112292</v>
      </c>
      <c r="M16911" t="s">
        <v>112308</v>
      </c>
      <c r="N16911" t="s">
        <v>16314</v>
      </c>
      <c r="O16911" s="3" t="s">
        <v>112293</v>
      </c>
      <c r="P16911" t="s">
        <v>16314</v>
      </c>
      <c r="Q16911" t="s">
        <v>16314</v>
      </c>
      <c r="R16911" t="s">
        <v>112293</v>
      </c>
      <c r="S16911" s="4" t="str">
        <f t="shared" si="264"/>
        <v>1996</v>
      </c>
    </row>
    <row r="16912" spans="1:19" hidden="1" x14ac:dyDescent="0.35">
      <c r="A16912" t="s">
        <v>112289</v>
      </c>
      <c r="B16912" t="s">
        <v>112290</v>
      </c>
      <c r="C16912" t="s">
        <v>112294</v>
      </c>
      <c r="D16912" t="s">
        <v>112295</v>
      </c>
      <c r="I16912" t="s">
        <v>112232</v>
      </c>
      <c r="J16912" t="s">
        <v>112233</v>
      </c>
      <c r="M16912" t="s">
        <v>16314</v>
      </c>
      <c r="N16912" t="s">
        <v>16314</v>
      </c>
      <c r="O16912" s="3" t="s">
        <v>112296</v>
      </c>
      <c r="P16912" t="s">
        <v>16314</v>
      </c>
      <c r="Q16912" t="s">
        <v>16314</v>
      </c>
      <c r="R16912" t="s">
        <v>112296</v>
      </c>
      <c r="S16912" s="4" t="str">
        <f t="shared" si="264"/>
        <v>1996</v>
      </c>
    </row>
  </sheetData>
  <autoFilter ref="A1:R16912">
    <filterColumn colId="12">
      <filters>
        <filter val="Abderrahim Maz"/>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
  <sheetViews>
    <sheetView tabSelected="1" workbookViewId="0">
      <selection activeCell="C36" sqref="C36"/>
    </sheetView>
  </sheetViews>
  <sheetFormatPr baseColWidth="10" defaultRowHeight="14.5" x14ac:dyDescent="0.35"/>
  <sheetData>
    <row r="1" spans="1:25" x14ac:dyDescent="0.35">
      <c r="A1" t="s">
        <v>112329</v>
      </c>
      <c r="B1" t="s">
        <v>112330</v>
      </c>
      <c r="D1" t="s">
        <v>12</v>
      </c>
      <c r="E1" t="s">
        <v>112330</v>
      </c>
      <c r="G1" t="s">
        <v>12</v>
      </c>
      <c r="H1" s="5">
        <v>1996</v>
      </c>
      <c r="I1" s="5">
        <f>H1+1</f>
        <v>1997</v>
      </c>
      <c r="J1" s="5">
        <f t="shared" ref="J1:Y1" si="0">I1+1</f>
        <v>1998</v>
      </c>
      <c r="K1" s="5">
        <f t="shared" si="0"/>
        <v>1999</v>
      </c>
      <c r="L1" s="5">
        <f t="shared" si="0"/>
        <v>2000</v>
      </c>
      <c r="M1" s="5">
        <f t="shared" si="0"/>
        <v>2001</v>
      </c>
      <c r="N1" s="5">
        <f t="shared" si="0"/>
        <v>2002</v>
      </c>
      <c r="O1" s="5">
        <f t="shared" si="0"/>
        <v>2003</v>
      </c>
      <c r="P1" s="5">
        <f t="shared" si="0"/>
        <v>2004</v>
      </c>
      <c r="Q1" s="5">
        <f t="shared" si="0"/>
        <v>2005</v>
      </c>
      <c r="R1" s="5">
        <f t="shared" si="0"/>
        <v>2006</v>
      </c>
      <c r="S1" s="5">
        <f t="shared" si="0"/>
        <v>2007</v>
      </c>
      <c r="T1" s="5">
        <f t="shared" si="0"/>
        <v>2008</v>
      </c>
      <c r="U1" s="5">
        <f t="shared" si="0"/>
        <v>2009</v>
      </c>
      <c r="V1" s="5">
        <f t="shared" si="0"/>
        <v>2010</v>
      </c>
      <c r="W1" s="5">
        <f t="shared" si="0"/>
        <v>2011</v>
      </c>
      <c r="X1" s="5">
        <f t="shared" si="0"/>
        <v>2012</v>
      </c>
      <c r="Y1" s="5">
        <f t="shared" si="0"/>
        <v>2013</v>
      </c>
    </row>
    <row r="2" spans="1:25" x14ac:dyDescent="0.35">
      <c r="A2">
        <v>1996</v>
      </c>
      <c r="B2">
        <f>COUNTIF(commitsDataManuallyCorrected!$S:$S,Tables!A2)</f>
        <v>393</v>
      </c>
      <c r="D2" t="s">
        <v>112297</v>
      </c>
      <c r="E2">
        <f>COUNTIF(commitsDataManuallyCorrected!$M:$M,Tables!D2)</f>
        <v>7860</v>
      </c>
      <c r="G2" t="s">
        <v>112297</v>
      </c>
      <c r="H2">
        <f>COUNTIFS(commitsDataManuallyCorrected!$M:$M,Tables!$G2,commitsDataManuallyCorrected!$S:$S,Tables!H$1)</f>
        <v>94</v>
      </c>
      <c r="I2">
        <f>COUNTIFS(commitsDataManuallyCorrected!$M:$M,Tables!$G2,commitsDataManuallyCorrected!$S:$S,Tables!I$1)</f>
        <v>389</v>
      </c>
      <c r="J2">
        <f>COUNTIFS(commitsDataManuallyCorrected!$M:$M,Tables!$G2,commitsDataManuallyCorrected!$S:$S,Tables!J$1)</f>
        <v>246</v>
      </c>
      <c r="K2">
        <f>COUNTIFS(commitsDataManuallyCorrected!$M:$M,Tables!$G2,commitsDataManuallyCorrected!$S:$S,Tables!K$1)</f>
        <v>398</v>
      </c>
      <c r="L2">
        <f>COUNTIFS(commitsDataManuallyCorrected!$M:$M,Tables!$G2,commitsDataManuallyCorrected!$S:$S,Tables!L$1)</f>
        <v>577</v>
      </c>
      <c r="M2">
        <f>COUNTIFS(commitsDataManuallyCorrected!$M:$M,Tables!$G2,commitsDataManuallyCorrected!$S:$S,Tables!M$1)</f>
        <v>610</v>
      </c>
      <c r="N2">
        <f>COUNTIFS(commitsDataManuallyCorrected!$M:$M,Tables!$G2,commitsDataManuallyCorrected!$S:$S,Tables!N$1)</f>
        <v>579</v>
      </c>
      <c r="O2">
        <f>COUNTIFS(commitsDataManuallyCorrected!$M:$M,Tables!$G2,commitsDataManuallyCorrected!$S:$S,Tables!O$1)</f>
        <v>673</v>
      </c>
      <c r="P2">
        <f>COUNTIFS(commitsDataManuallyCorrected!$M:$M,Tables!$G2,commitsDataManuallyCorrected!$S:$S,Tables!P$1)</f>
        <v>742</v>
      </c>
      <c r="Q2">
        <f>COUNTIFS(commitsDataManuallyCorrected!$M:$M,Tables!$G2,commitsDataManuallyCorrected!$S:$S,Tables!Q$1)</f>
        <v>575</v>
      </c>
      <c r="R2">
        <f>COUNTIFS(commitsDataManuallyCorrected!$M:$M,Tables!$G2,commitsDataManuallyCorrected!$S:$S,Tables!R$1)</f>
        <v>683</v>
      </c>
      <c r="S2">
        <f>COUNTIFS(commitsDataManuallyCorrected!$M:$M,Tables!$G2,commitsDataManuallyCorrected!$S:$S,Tables!S$1)</f>
        <v>713</v>
      </c>
      <c r="T2">
        <f>COUNTIFS(commitsDataManuallyCorrected!$M:$M,Tables!$G2,commitsDataManuallyCorrected!$S:$S,Tables!T$1)</f>
        <v>1047</v>
      </c>
      <c r="U2">
        <f>COUNTIFS(commitsDataManuallyCorrected!$M:$M,Tables!$G2,commitsDataManuallyCorrected!$S:$S,Tables!U$1)</f>
        <v>530</v>
      </c>
      <c r="V2">
        <f>COUNTIFS(commitsDataManuallyCorrected!$M:$M,Tables!$G2,commitsDataManuallyCorrected!$S:$S,Tables!V$1)</f>
        <v>1</v>
      </c>
      <c r="W2">
        <f>COUNTIFS(commitsDataManuallyCorrected!$M:$M,Tables!$G2,commitsDataManuallyCorrected!$S:$S,Tables!W$1)</f>
        <v>3</v>
      </c>
      <c r="X2">
        <f>COUNTIFS(commitsDataManuallyCorrected!$M:$M,Tables!$G2,commitsDataManuallyCorrected!$S:$S,Tables!X$1)</f>
        <v>0</v>
      </c>
      <c r="Y2">
        <f>COUNTIFS(commitsDataManuallyCorrected!$M:$M,Tables!$G2,commitsDataManuallyCorrected!$S:$S,Tables!Y$1)</f>
        <v>0</v>
      </c>
    </row>
    <row r="3" spans="1:25" x14ac:dyDescent="0.35">
      <c r="A3">
        <f>A2+1</f>
        <v>1997</v>
      </c>
      <c r="B3">
        <f>COUNTIF(commitsDataManuallyCorrected!$S:$S,Tables!A3)</f>
        <v>1432</v>
      </c>
      <c r="D3" t="s">
        <v>112299</v>
      </c>
      <c r="E3">
        <f>COUNTIF(commitsDataManuallyCorrected!$M:$M,Tables!D3)</f>
        <v>1706</v>
      </c>
      <c r="G3" t="s">
        <v>112299</v>
      </c>
      <c r="H3">
        <f>COUNTIFS(commitsDataManuallyCorrected!$M:$M,Tables!$G3,commitsDataManuallyCorrected!$S:$S,Tables!H$1)</f>
        <v>1</v>
      </c>
      <c r="I3">
        <f>COUNTIFS(commitsDataManuallyCorrected!$M:$M,Tables!$G3,commitsDataManuallyCorrected!$S:$S,Tables!I$1)</f>
        <v>17</v>
      </c>
      <c r="J3">
        <f>COUNTIFS(commitsDataManuallyCorrected!$M:$M,Tables!$G3,commitsDataManuallyCorrected!$S:$S,Tables!J$1)</f>
        <v>25</v>
      </c>
      <c r="K3">
        <f>COUNTIFS(commitsDataManuallyCorrected!$M:$M,Tables!$G3,commitsDataManuallyCorrected!$S:$S,Tables!K$1)</f>
        <v>60</v>
      </c>
      <c r="L3">
        <f>COUNTIFS(commitsDataManuallyCorrected!$M:$M,Tables!$G3,commitsDataManuallyCorrected!$S:$S,Tables!L$1)</f>
        <v>277</v>
      </c>
      <c r="M3">
        <f>COUNTIFS(commitsDataManuallyCorrected!$M:$M,Tables!$G3,commitsDataManuallyCorrected!$S:$S,Tables!M$1)</f>
        <v>284</v>
      </c>
      <c r="N3">
        <f>COUNTIFS(commitsDataManuallyCorrected!$M:$M,Tables!$G3,commitsDataManuallyCorrected!$S:$S,Tables!N$1)</f>
        <v>222</v>
      </c>
      <c r="O3">
        <f>COUNTIFS(commitsDataManuallyCorrected!$M:$M,Tables!$G3,commitsDataManuallyCorrected!$S:$S,Tables!O$1)</f>
        <v>245</v>
      </c>
      <c r="P3">
        <f>COUNTIFS(commitsDataManuallyCorrected!$M:$M,Tables!$G3,commitsDataManuallyCorrected!$S:$S,Tables!P$1)</f>
        <v>192</v>
      </c>
      <c r="Q3">
        <f>COUNTIFS(commitsDataManuallyCorrected!$M:$M,Tables!$G3,commitsDataManuallyCorrected!$S:$S,Tables!Q$1)</f>
        <v>73</v>
      </c>
      <c r="R3">
        <f>COUNTIFS(commitsDataManuallyCorrected!$M:$M,Tables!$G3,commitsDataManuallyCorrected!$S:$S,Tables!R$1)</f>
        <v>79</v>
      </c>
      <c r="S3">
        <f>COUNTIFS(commitsDataManuallyCorrected!$M:$M,Tables!$G3,commitsDataManuallyCorrected!$S:$S,Tables!S$1)</f>
        <v>68</v>
      </c>
      <c r="T3">
        <f>COUNTIFS(commitsDataManuallyCorrected!$M:$M,Tables!$G3,commitsDataManuallyCorrected!$S:$S,Tables!T$1)</f>
        <v>87</v>
      </c>
      <c r="U3">
        <f>COUNTIFS(commitsDataManuallyCorrected!$M:$M,Tables!$G3,commitsDataManuallyCorrected!$S:$S,Tables!U$1)</f>
        <v>55</v>
      </c>
      <c r="V3">
        <f>COUNTIFS(commitsDataManuallyCorrected!$M:$M,Tables!$G3,commitsDataManuallyCorrected!$S:$S,Tables!V$1)</f>
        <v>20</v>
      </c>
      <c r="W3">
        <f>COUNTIFS(commitsDataManuallyCorrected!$M:$M,Tables!$G3,commitsDataManuallyCorrected!$S:$S,Tables!W$1)</f>
        <v>1</v>
      </c>
      <c r="X3">
        <f>COUNTIFS(commitsDataManuallyCorrected!$M:$M,Tables!$G3,commitsDataManuallyCorrected!$S:$S,Tables!X$1)</f>
        <v>0</v>
      </c>
      <c r="Y3">
        <f>COUNTIFS(commitsDataManuallyCorrected!$M:$M,Tables!$G3,commitsDataManuallyCorrected!$S:$S,Tables!Y$1)</f>
        <v>0</v>
      </c>
    </row>
    <row r="4" spans="1:25" x14ac:dyDescent="0.35">
      <c r="A4">
        <f t="shared" ref="A4:A22" si="1">A3+1</f>
        <v>1998</v>
      </c>
      <c r="B4">
        <f>COUNTIF(commitsDataManuallyCorrected!$S:$S,Tables!A4)</f>
        <v>687</v>
      </c>
      <c r="D4" t="s">
        <v>112315</v>
      </c>
      <c r="E4">
        <f>COUNTIF(commitsDataManuallyCorrected!$M:$M,Tables!D4)</f>
        <v>1656</v>
      </c>
      <c r="G4" t="s">
        <v>112315</v>
      </c>
      <c r="H4">
        <f>COUNTIFS(commitsDataManuallyCorrected!$M:$M,Tables!$G4,commitsDataManuallyCorrected!$S:$S,Tables!H$1)</f>
        <v>46</v>
      </c>
      <c r="I4">
        <f>COUNTIFS(commitsDataManuallyCorrected!$M:$M,Tables!$G4,commitsDataManuallyCorrected!$S:$S,Tables!I$1)</f>
        <v>107</v>
      </c>
      <c r="J4">
        <f>COUNTIFS(commitsDataManuallyCorrected!$M:$M,Tables!$G4,commitsDataManuallyCorrected!$S:$S,Tables!J$1)</f>
        <v>109</v>
      </c>
      <c r="K4">
        <f>COUNTIFS(commitsDataManuallyCorrected!$M:$M,Tables!$G4,commitsDataManuallyCorrected!$S:$S,Tables!K$1)</f>
        <v>232</v>
      </c>
      <c r="L4">
        <f>COUNTIFS(commitsDataManuallyCorrected!$M:$M,Tables!$G4,commitsDataManuallyCorrected!$S:$S,Tables!L$1)</f>
        <v>428</v>
      </c>
      <c r="M4">
        <f>COUNTIFS(commitsDataManuallyCorrected!$M:$M,Tables!$G4,commitsDataManuallyCorrected!$S:$S,Tables!M$1)</f>
        <v>307</v>
      </c>
      <c r="N4">
        <f>COUNTIFS(commitsDataManuallyCorrected!$M:$M,Tables!$G4,commitsDataManuallyCorrected!$S:$S,Tables!N$1)</f>
        <v>188</v>
      </c>
      <c r="O4">
        <f>COUNTIFS(commitsDataManuallyCorrected!$M:$M,Tables!$G4,commitsDataManuallyCorrected!$S:$S,Tables!O$1)</f>
        <v>187</v>
      </c>
      <c r="P4">
        <f>COUNTIFS(commitsDataManuallyCorrected!$M:$M,Tables!$G4,commitsDataManuallyCorrected!$S:$S,Tables!P$1)</f>
        <v>41</v>
      </c>
      <c r="Q4">
        <f>COUNTIFS(commitsDataManuallyCorrected!$M:$M,Tables!$G4,commitsDataManuallyCorrected!$S:$S,Tables!Q$1)</f>
        <v>1</v>
      </c>
      <c r="R4">
        <f>COUNTIFS(commitsDataManuallyCorrected!$M:$M,Tables!$G4,commitsDataManuallyCorrected!$S:$S,Tables!R$1)</f>
        <v>0</v>
      </c>
      <c r="S4">
        <f>COUNTIFS(commitsDataManuallyCorrected!$M:$M,Tables!$G4,commitsDataManuallyCorrected!$S:$S,Tables!S$1)</f>
        <v>0</v>
      </c>
      <c r="T4">
        <f>COUNTIFS(commitsDataManuallyCorrected!$M:$M,Tables!$G4,commitsDataManuallyCorrected!$S:$S,Tables!T$1)</f>
        <v>0</v>
      </c>
      <c r="U4">
        <f>COUNTIFS(commitsDataManuallyCorrected!$M:$M,Tables!$G4,commitsDataManuallyCorrected!$S:$S,Tables!U$1)</f>
        <v>0</v>
      </c>
      <c r="V4">
        <f>COUNTIFS(commitsDataManuallyCorrected!$M:$M,Tables!$G4,commitsDataManuallyCorrected!$S:$S,Tables!V$1)</f>
        <v>0</v>
      </c>
      <c r="W4">
        <f>COUNTIFS(commitsDataManuallyCorrected!$M:$M,Tables!$G4,commitsDataManuallyCorrected!$S:$S,Tables!W$1)</f>
        <v>10</v>
      </c>
      <c r="X4">
        <f>COUNTIFS(commitsDataManuallyCorrected!$M:$M,Tables!$G4,commitsDataManuallyCorrected!$S:$S,Tables!X$1)</f>
        <v>0</v>
      </c>
      <c r="Y4">
        <f>COUNTIFS(commitsDataManuallyCorrected!$M:$M,Tables!$G4,commitsDataManuallyCorrected!$S:$S,Tables!Y$1)</f>
        <v>0</v>
      </c>
    </row>
    <row r="5" spans="1:25" x14ac:dyDescent="0.35">
      <c r="A5">
        <f t="shared" si="1"/>
        <v>1999</v>
      </c>
      <c r="B5">
        <f>COUNTIF(commitsDataManuallyCorrected!$S:$S,Tables!A5)</f>
        <v>1185</v>
      </c>
      <c r="D5" t="s">
        <v>112298</v>
      </c>
      <c r="E5">
        <f>COUNTIF(commitsDataManuallyCorrected!$M:$M,Tables!D5)</f>
        <v>1194</v>
      </c>
      <c r="G5" t="s">
        <v>112298</v>
      </c>
      <c r="H5">
        <f>COUNTIFS(commitsDataManuallyCorrected!$M:$M,Tables!$G5,commitsDataManuallyCorrected!$S:$S,Tables!H$1)</f>
        <v>0</v>
      </c>
      <c r="I5">
        <f>COUNTIFS(commitsDataManuallyCorrected!$M:$M,Tables!$G5,commitsDataManuallyCorrected!$S:$S,Tables!I$1)</f>
        <v>2</v>
      </c>
      <c r="J5">
        <f>COUNTIFS(commitsDataManuallyCorrected!$M:$M,Tables!$G5,commitsDataManuallyCorrected!$S:$S,Tables!J$1)</f>
        <v>3</v>
      </c>
      <c r="K5">
        <f>COUNTIFS(commitsDataManuallyCorrected!$M:$M,Tables!$G5,commitsDataManuallyCorrected!$S:$S,Tables!K$1)</f>
        <v>2</v>
      </c>
      <c r="L5">
        <f>COUNTIFS(commitsDataManuallyCorrected!$M:$M,Tables!$G5,commitsDataManuallyCorrected!$S:$S,Tables!L$1)</f>
        <v>160</v>
      </c>
      <c r="M5">
        <f>COUNTIFS(commitsDataManuallyCorrected!$M:$M,Tables!$G5,commitsDataManuallyCorrected!$S:$S,Tables!M$1)</f>
        <v>165</v>
      </c>
      <c r="N5">
        <f>COUNTIFS(commitsDataManuallyCorrected!$M:$M,Tables!$G5,commitsDataManuallyCorrected!$S:$S,Tables!N$1)</f>
        <v>188</v>
      </c>
      <c r="O5">
        <f>COUNTIFS(commitsDataManuallyCorrected!$M:$M,Tables!$G5,commitsDataManuallyCorrected!$S:$S,Tables!O$1)</f>
        <v>147</v>
      </c>
      <c r="P5">
        <f>COUNTIFS(commitsDataManuallyCorrected!$M:$M,Tables!$G5,commitsDataManuallyCorrected!$S:$S,Tables!P$1)</f>
        <v>113</v>
      </c>
      <c r="Q5">
        <f>COUNTIFS(commitsDataManuallyCorrected!$M:$M,Tables!$G5,commitsDataManuallyCorrected!$S:$S,Tables!Q$1)</f>
        <v>126</v>
      </c>
      <c r="R5">
        <f>COUNTIFS(commitsDataManuallyCorrected!$M:$M,Tables!$G5,commitsDataManuallyCorrected!$S:$S,Tables!R$1)</f>
        <v>91</v>
      </c>
      <c r="S5">
        <f>COUNTIFS(commitsDataManuallyCorrected!$M:$M,Tables!$G5,commitsDataManuallyCorrected!$S:$S,Tables!S$1)</f>
        <v>64</v>
      </c>
      <c r="T5">
        <f>COUNTIFS(commitsDataManuallyCorrected!$M:$M,Tables!$G5,commitsDataManuallyCorrected!$S:$S,Tables!T$1)</f>
        <v>76</v>
      </c>
      <c r="U5">
        <f>COUNTIFS(commitsDataManuallyCorrected!$M:$M,Tables!$G5,commitsDataManuallyCorrected!$S:$S,Tables!U$1)</f>
        <v>25</v>
      </c>
      <c r="V5">
        <f>COUNTIFS(commitsDataManuallyCorrected!$M:$M,Tables!$G5,commitsDataManuallyCorrected!$S:$S,Tables!V$1)</f>
        <v>7</v>
      </c>
      <c r="W5">
        <f>COUNTIFS(commitsDataManuallyCorrected!$M:$M,Tables!$G5,commitsDataManuallyCorrected!$S:$S,Tables!W$1)</f>
        <v>12</v>
      </c>
      <c r="X5">
        <f>COUNTIFS(commitsDataManuallyCorrected!$M:$M,Tables!$G5,commitsDataManuallyCorrected!$S:$S,Tables!X$1)</f>
        <v>3</v>
      </c>
      <c r="Y5">
        <f>COUNTIFS(commitsDataManuallyCorrected!$M:$M,Tables!$G5,commitsDataManuallyCorrected!$S:$S,Tables!Y$1)</f>
        <v>7</v>
      </c>
    </row>
    <row r="6" spans="1:25" x14ac:dyDescent="0.35">
      <c r="A6">
        <f t="shared" si="1"/>
        <v>2000</v>
      </c>
      <c r="B6">
        <f>COUNTIF(commitsDataManuallyCorrected!$S:$S,Tables!A6)</f>
        <v>1708</v>
      </c>
      <c r="D6" t="s">
        <v>112314</v>
      </c>
      <c r="E6">
        <f>COUNTIF(commitsDataManuallyCorrected!$M:$M,Tables!D6)</f>
        <v>1167</v>
      </c>
      <c r="G6" t="s">
        <v>112314</v>
      </c>
      <c r="H6">
        <f>COUNTIFS(commitsDataManuallyCorrected!$M:$M,Tables!$G6,commitsDataManuallyCorrected!$S:$S,Tables!H$1)</f>
        <v>14</v>
      </c>
      <c r="I6">
        <f>COUNTIFS(commitsDataManuallyCorrected!$M:$M,Tables!$G6,commitsDataManuallyCorrected!$S:$S,Tables!I$1)</f>
        <v>91</v>
      </c>
      <c r="J6">
        <f>COUNTIFS(commitsDataManuallyCorrected!$M:$M,Tables!$G6,commitsDataManuallyCorrected!$S:$S,Tables!J$1)</f>
        <v>30</v>
      </c>
      <c r="K6">
        <f>COUNTIFS(commitsDataManuallyCorrected!$M:$M,Tables!$G6,commitsDataManuallyCorrected!$S:$S,Tables!K$1)</f>
        <v>15</v>
      </c>
      <c r="L6">
        <f>COUNTIFS(commitsDataManuallyCorrected!$M:$M,Tables!$G6,commitsDataManuallyCorrected!$S:$S,Tables!L$1)</f>
        <v>0</v>
      </c>
      <c r="M6">
        <f>COUNTIFS(commitsDataManuallyCorrected!$M:$M,Tables!$G6,commitsDataManuallyCorrected!$S:$S,Tables!M$1)</f>
        <v>62</v>
      </c>
      <c r="N6">
        <f>COUNTIFS(commitsDataManuallyCorrected!$M:$M,Tables!$G6,commitsDataManuallyCorrected!$S:$S,Tables!N$1)</f>
        <v>0</v>
      </c>
      <c r="O6">
        <f>COUNTIFS(commitsDataManuallyCorrected!$M:$M,Tables!$G6,commitsDataManuallyCorrected!$S:$S,Tables!O$1)</f>
        <v>38</v>
      </c>
      <c r="P6">
        <f>COUNTIFS(commitsDataManuallyCorrected!$M:$M,Tables!$G6,commitsDataManuallyCorrected!$S:$S,Tables!P$1)</f>
        <v>607</v>
      </c>
      <c r="Q6">
        <f>COUNTIFS(commitsDataManuallyCorrected!$M:$M,Tables!$G6,commitsDataManuallyCorrected!$S:$S,Tables!Q$1)</f>
        <v>310</v>
      </c>
      <c r="R6">
        <f>COUNTIFS(commitsDataManuallyCorrected!$M:$M,Tables!$G6,commitsDataManuallyCorrected!$S:$S,Tables!R$1)</f>
        <v>0</v>
      </c>
      <c r="S6">
        <f>COUNTIFS(commitsDataManuallyCorrected!$M:$M,Tables!$G6,commitsDataManuallyCorrected!$S:$S,Tables!S$1)</f>
        <v>0</v>
      </c>
      <c r="T6">
        <f>COUNTIFS(commitsDataManuallyCorrected!$M:$M,Tables!$G6,commitsDataManuallyCorrected!$S:$S,Tables!T$1)</f>
        <v>0</v>
      </c>
      <c r="U6">
        <f>COUNTIFS(commitsDataManuallyCorrected!$M:$M,Tables!$G6,commitsDataManuallyCorrected!$S:$S,Tables!U$1)</f>
        <v>0</v>
      </c>
      <c r="V6">
        <f>COUNTIFS(commitsDataManuallyCorrected!$M:$M,Tables!$G6,commitsDataManuallyCorrected!$S:$S,Tables!V$1)</f>
        <v>0</v>
      </c>
      <c r="W6">
        <f>COUNTIFS(commitsDataManuallyCorrected!$M:$M,Tables!$G6,commitsDataManuallyCorrected!$S:$S,Tables!W$1)</f>
        <v>0</v>
      </c>
      <c r="X6">
        <f>COUNTIFS(commitsDataManuallyCorrected!$M:$M,Tables!$G6,commitsDataManuallyCorrected!$S:$S,Tables!X$1)</f>
        <v>0</v>
      </c>
      <c r="Y6">
        <f>COUNTIFS(commitsDataManuallyCorrected!$M:$M,Tables!$G6,commitsDataManuallyCorrected!$S:$S,Tables!Y$1)</f>
        <v>0</v>
      </c>
    </row>
    <row r="7" spans="1:25" x14ac:dyDescent="0.35">
      <c r="A7">
        <f t="shared" si="1"/>
        <v>2001</v>
      </c>
      <c r="B7">
        <f>COUNTIF(commitsDataManuallyCorrected!$S:$S,Tables!A7)</f>
        <v>1581</v>
      </c>
      <c r="D7" t="s">
        <v>112323</v>
      </c>
      <c r="E7">
        <f>COUNTIF(commitsDataManuallyCorrected!$M:$M,Tables!D7)</f>
        <v>460</v>
      </c>
      <c r="G7" t="s">
        <v>112323</v>
      </c>
      <c r="H7">
        <f>COUNTIFS(commitsDataManuallyCorrected!$M:$M,Tables!$G7,commitsDataManuallyCorrected!$S:$S,Tables!H$1)</f>
        <v>69</v>
      </c>
      <c r="I7">
        <f>COUNTIFS(commitsDataManuallyCorrected!$M:$M,Tables!$G7,commitsDataManuallyCorrected!$S:$S,Tables!I$1)</f>
        <v>154</v>
      </c>
      <c r="J7">
        <f>COUNTIFS(commitsDataManuallyCorrected!$M:$M,Tables!$G7,commitsDataManuallyCorrected!$S:$S,Tables!J$1)</f>
        <v>98</v>
      </c>
      <c r="K7">
        <f>COUNTIFS(commitsDataManuallyCorrected!$M:$M,Tables!$G7,commitsDataManuallyCorrected!$S:$S,Tables!K$1)</f>
        <v>120</v>
      </c>
      <c r="L7">
        <f>COUNTIFS(commitsDataManuallyCorrected!$M:$M,Tables!$G7,commitsDataManuallyCorrected!$S:$S,Tables!L$1)</f>
        <v>19</v>
      </c>
      <c r="M7">
        <f>COUNTIFS(commitsDataManuallyCorrected!$M:$M,Tables!$G7,commitsDataManuallyCorrected!$S:$S,Tables!M$1)</f>
        <v>0</v>
      </c>
      <c r="N7">
        <f>COUNTIFS(commitsDataManuallyCorrected!$M:$M,Tables!$G7,commitsDataManuallyCorrected!$S:$S,Tables!N$1)</f>
        <v>0</v>
      </c>
      <c r="O7">
        <f>COUNTIFS(commitsDataManuallyCorrected!$M:$M,Tables!$G7,commitsDataManuallyCorrected!$S:$S,Tables!O$1)</f>
        <v>0</v>
      </c>
      <c r="P7">
        <f>COUNTIFS(commitsDataManuallyCorrected!$M:$M,Tables!$G7,commitsDataManuallyCorrected!$S:$S,Tables!P$1)</f>
        <v>0</v>
      </c>
      <c r="Q7">
        <f>COUNTIFS(commitsDataManuallyCorrected!$M:$M,Tables!$G7,commitsDataManuallyCorrected!$S:$S,Tables!Q$1)</f>
        <v>0</v>
      </c>
      <c r="R7">
        <f>COUNTIFS(commitsDataManuallyCorrected!$M:$M,Tables!$G7,commitsDataManuallyCorrected!$S:$S,Tables!R$1)</f>
        <v>0</v>
      </c>
      <c r="S7">
        <f>COUNTIFS(commitsDataManuallyCorrected!$M:$M,Tables!$G7,commitsDataManuallyCorrected!$S:$S,Tables!S$1)</f>
        <v>0</v>
      </c>
      <c r="T7">
        <f>COUNTIFS(commitsDataManuallyCorrected!$M:$M,Tables!$G7,commitsDataManuallyCorrected!$S:$S,Tables!T$1)</f>
        <v>0</v>
      </c>
      <c r="U7">
        <f>COUNTIFS(commitsDataManuallyCorrected!$M:$M,Tables!$G7,commitsDataManuallyCorrected!$S:$S,Tables!U$1)</f>
        <v>0</v>
      </c>
      <c r="V7">
        <f>COUNTIFS(commitsDataManuallyCorrected!$M:$M,Tables!$G7,commitsDataManuallyCorrected!$S:$S,Tables!V$1)</f>
        <v>0</v>
      </c>
      <c r="W7">
        <f>COUNTIFS(commitsDataManuallyCorrected!$M:$M,Tables!$G7,commitsDataManuallyCorrected!$S:$S,Tables!W$1)</f>
        <v>0</v>
      </c>
      <c r="X7">
        <f>COUNTIFS(commitsDataManuallyCorrected!$M:$M,Tables!$G7,commitsDataManuallyCorrected!$S:$S,Tables!X$1)</f>
        <v>0</v>
      </c>
      <c r="Y7">
        <f>COUNTIFS(commitsDataManuallyCorrected!$M:$M,Tables!$G7,commitsDataManuallyCorrected!$S:$S,Tables!Y$1)</f>
        <v>0</v>
      </c>
    </row>
    <row r="8" spans="1:25" x14ac:dyDescent="0.35">
      <c r="A8">
        <f t="shared" si="1"/>
        <v>2002</v>
      </c>
      <c r="B8">
        <f>COUNTIF(commitsDataManuallyCorrected!$S:$S,Tables!A8)</f>
        <v>1530</v>
      </c>
      <c r="D8" t="s">
        <v>112307</v>
      </c>
      <c r="E8">
        <f>COUNTIF(commitsDataManuallyCorrected!$M:$M,Tables!D8)</f>
        <v>431</v>
      </c>
      <c r="G8" t="s">
        <v>112307</v>
      </c>
      <c r="H8">
        <f>COUNTIFS(commitsDataManuallyCorrected!$M:$M,Tables!$G8,commitsDataManuallyCorrected!$S:$S,Tables!H$1)</f>
        <v>0</v>
      </c>
      <c r="I8">
        <f>COUNTIFS(commitsDataManuallyCorrected!$M:$M,Tables!$G8,commitsDataManuallyCorrected!$S:$S,Tables!I$1)</f>
        <v>0</v>
      </c>
      <c r="J8">
        <f>COUNTIFS(commitsDataManuallyCorrected!$M:$M,Tables!$G8,commitsDataManuallyCorrected!$S:$S,Tables!J$1)</f>
        <v>0</v>
      </c>
      <c r="K8">
        <f>COUNTIFS(commitsDataManuallyCorrected!$M:$M,Tables!$G8,commitsDataManuallyCorrected!$S:$S,Tables!K$1)</f>
        <v>0</v>
      </c>
      <c r="L8">
        <f>COUNTIFS(commitsDataManuallyCorrected!$M:$M,Tables!$G8,commitsDataManuallyCorrected!$S:$S,Tables!L$1)</f>
        <v>0</v>
      </c>
      <c r="M8">
        <f>COUNTIFS(commitsDataManuallyCorrected!$M:$M,Tables!$G8,commitsDataManuallyCorrected!$S:$S,Tables!M$1)</f>
        <v>63</v>
      </c>
      <c r="N8">
        <f>COUNTIFS(commitsDataManuallyCorrected!$M:$M,Tables!$G8,commitsDataManuallyCorrected!$S:$S,Tables!N$1)</f>
        <v>214</v>
      </c>
      <c r="O8">
        <f>COUNTIFS(commitsDataManuallyCorrected!$M:$M,Tables!$G8,commitsDataManuallyCorrected!$S:$S,Tables!O$1)</f>
        <v>154</v>
      </c>
      <c r="P8">
        <f>COUNTIFS(commitsDataManuallyCorrected!$M:$M,Tables!$G8,commitsDataManuallyCorrected!$S:$S,Tables!P$1)</f>
        <v>0</v>
      </c>
      <c r="Q8">
        <f>COUNTIFS(commitsDataManuallyCorrected!$M:$M,Tables!$G8,commitsDataManuallyCorrected!$S:$S,Tables!Q$1)</f>
        <v>0</v>
      </c>
      <c r="R8">
        <f>COUNTIFS(commitsDataManuallyCorrected!$M:$M,Tables!$G8,commitsDataManuallyCorrected!$S:$S,Tables!R$1)</f>
        <v>0</v>
      </c>
      <c r="S8">
        <f>COUNTIFS(commitsDataManuallyCorrected!$M:$M,Tables!$G8,commitsDataManuallyCorrected!$S:$S,Tables!S$1)</f>
        <v>0</v>
      </c>
      <c r="T8">
        <f>COUNTIFS(commitsDataManuallyCorrected!$M:$M,Tables!$G8,commitsDataManuallyCorrected!$S:$S,Tables!T$1)</f>
        <v>0</v>
      </c>
      <c r="U8">
        <f>COUNTIFS(commitsDataManuallyCorrected!$M:$M,Tables!$G8,commitsDataManuallyCorrected!$S:$S,Tables!U$1)</f>
        <v>0</v>
      </c>
      <c r="V8">
        <f>COUNTIFS(commitsDataManuallyCorrected!$M:$M,Tables!$G8,commitsDataManuallyCorrected!$S:$S,Tables!V$1)</f>
        <v>0</v>
      </c>
      <c r="W8">
        <f>COUNTIFS(commitsDataManuallyCorrected!$M:$M,Tables!$G8,commitsDataManuallyCorrected!$S:$S,Tables!W$1)</f>
        <v>0</v>
      </c>
      <c r="X8">
        <f>COUNTIFS(commitsDataManuallyCorrected!$M:$M,Tables!$G8,commitsDataManuallyCorrected!$S:$S,Tables!X$1)</f>
        <v>0</v>
      </c>
      <c r="Y8">
        <f>COUNTIFS(commitsDataManuallyCorrected!$M:$M,Tables!$G8,commitsDataManuallyCorrected!$S:$S,Tables!Y$1)</f>
        <v>0</v>
      </c>
    </row>
    <row r="9" spans="1:25" x14ac:dyDescent="0.35">
      <c r="A9">
        <f t="shared" si="1"/>
        <v>2003</v>
      </c>
      <c r="B9">
        <f>COUNTIF(commitsDataManuallyCorrected!$S:$S,Tables!A9)</f>
        <v>1489</v>
      </c>
      <c r="D9" t="s">
        <v>112311</v>
      </c>
      <c r="E9">
        <f>COUNTIF(commitsDataManuallyCorrected!$M:$M,Tables!D9)</f>
        <v>393</v>
      </c>
      <c r="G9" t="s">
        <v>112311</v>
      </c>
      <c r="H9">
        <f>COUNTIFS(commitsDataManuallyCorrected!$M:$M,Tables!$G9,commitsDataManuallyCorrected!$S:$S,Tables!H$1)</f>
        <v>0</v>
      </c>
      <c r="I9">
        <f>COUNTIFS(commitsDataManuallyCorrected!$M:$M,Tables!$G9,commitsDataManuallyCorrected!$S:$S,Tables!I$1)</f>
        <v>0</v>
      </c>
      <c r="J9">
        <f>COUNTIFS(commitsDataManuallyCorrected!$M:$M,Tables!$G9,commitsDataManuallyCorrected!$S:$S,Tables!J$1)</f>
        <v>0</v>
      </c>
      <c r="K9">
        <f>COUNTIFS(commitsDataManuallyCorrected!$M:$M,Tables!$G9,commitsDataManuallyCorrected!$S:$S,Tables!K$1)</f>
        <v>0</v>
      </c>
      <c r="L9">
        <f>COUNTIFS(commitsDataManuallyCorrected!$M:$M,Tables!$G9,commitsDataManuallyCorrected!$S:$S,Tables!L$1)</f>
        <v>0</v>
      </c>
      <c r="M9">
        <f>COUNTIFS(commitsDataManuallyCorrected!$M:$M,Tables!$G9,commitsDataManuallyCorrected!$S:$S,Tables!M$1)</f>
        <v>0</v>
      </c>
      <c r="N9">
        <f>COUNTIFS(commitsDataManuallyCorrected!$M:$M,Tables!$G9,commitsDataManuallyCorrected!$S:$S,Tables!N$1)</f>
        <v>0</v>
      </c>
      <c r="O9">
        <f>COUNTIFS(commitsDataManuallyCorrected!$M:$M,Tables!$G9,commitsDataManuallyCorrected!$S:$S,Tables!O$1)</f>
        <v>0</v>
      </c>
      <c r="P9">
        <f>COUNTIFS(commitsDataManuallyCorrected!$M:$M,Tables!$G9,commitsDataManuallyCorrected!$S:$S,Tables!P$1)</f>
        <v>0</v>
      </c>
      <c r="Q9">
        <f>COUNTIFS(commitsDataManuallyCorrected!$M:$M,Tables!$G9,commitsDataManuallyCorrected!$S:$S,Tables!Q$1)</f>
        <v>0</v>
      </c>
      <c r="R9">
        <f>COUNTIFS(commitsDataManuallyCorrected!$M:$M,Tables!$G9,commitsDataManuallyCorrected!$S:$S,Tables!R$1)</f>
        <v>22</v>
      </c>
      <c r="S9">
        <f>COUNTIFS(commitsDataManuallyCorrected!$M:$M,Tables!$G9,commitsDataManuallyCorrected!$S:$S,Tables!S$1)</f>
        <v>214</v>
      </c>
      <c r="T9">
        <f>COUNTIFS(commitsDataManuallyCorrected!$M:$M,Tables!$G9,commitsDataManuallyCorrected!$S:$S,Tables!T$1)</f>
        <v>157</v>
      </c>
      <c r="U9">
        <f>COUNTIFS(commitsDataManuallyCorrected!$M:$M,Tables!$G9,commitsDataManuallyCorrected!$S:$S,Tables!U$1)</f>
        <v>0</v>
      </c>
      <c r="V9">
        <f>COUNTIFS(commitsDataManuallyCorrected!$M:$M,Tables!$G9,commitsDataManuallyCorrected!$S:$S,Tables!V$1)</f>
        <v>0</v>
      </c>
      <c r="W9">
        <f>COUNTIFS(commitsDataManuallyCorrected!$M:$M,Tables!$G9,commitsDataManuallyCorrected!$S:$S,Tables!W$1)</f>
        <v>0</v>
      </c>
      <c r="X9">
        <f>COUNTIFS(commitsDataManuallyCorrected!$M:$M,Tables!$G9,commitsDataManuallyCorrected!$S:$S,Tables!X$1)</f>
        <v>0</v>
      </c>
      <c r="Y9">
        <f>COUNTIFS(commitsDataManuallyCorrected!$M:$M,Tables!$G9,commitsDataManuallyCorrected!$S:$S,Tables!Y$1)</f>
        <v>0</v>
      </c>
    </row>
    <row r="10" spans="1:25" x14ac:dyDescent="0.35">
      <c r="A10">
        <f t="shared" si="1"/>
        <v>2004</v>
      </c>
      <c r="B10">
        <f>COUNTIF(commitsDataManuallyCorrected!$S:$S,Tables!A10)</f>
        <v>1710</v>
      </c>
      <c r="D10" t="s">
        <v>112308</v>
      </c>
      <c r="E10">
        <f>COUNTIF(commitsDataManuallyCorrected!$M:$M,Tables!D10)</f>
        <v>365</v>
      </c>
      <c r="G10" t="s">
        <v>112308</v>
      </c>
      <c r="H10">
        <f>COUNTIFS(commitsDataManuallyCorrected!$M:$M,Tables!$G10,commitsDataManuallyCorrected!$S:$S,Tables!H$1)</f>
        <v>44</v>
      </c>
      <c r="I10">
        <f>COUNTIFS(commitsDataManuallyCorrected!$M:$M,Tables!$G10,commitsDataManuallyCorrected!$S:$S,Tables!I$1)</f>
        <v>296</v>
      </c>
      <c r="J10">
        <f>COUNTIFS(commitsDataManuallyCorrected!$M:$M,Tables!$G10,commitsDataManuallyCorrected!$S:$S,Tables!J$1)</f>
        <v>12</v>
      </c>
      <c r="K10">
        <f>COUNTIFS(commitsDataManuallyCorrected!$M:$M,Tables!$G10,commitsDataManuallyCorrected!$S:$S,Tables!K$1)</f>
        <v>13</v>
      </c>
      <c r="L10">
        <f>COUNTIFS(commitsDataManuallyCorrected!$M:$M,Tables!$G10,commitsDataManuallyCorrected!$S:$S,Tables!L$1)</f>
        <v>0</v>
      </c>
      <c r="M10">
        <f>COUNTIFS(commitsDataManuallyCorrected!$M:$M,Tables!$G10,commitsDataManuallyCorrected!$S:$S,Tables!M$1)</f>
        <v>0</v>
      </c>
      <c r="N10">
        <f>COUNTIFS(commitsDataManuallyCorrected!$M:$M,Tables!$G10,commitsDataManuallyCorrected!$S:$S,Tables!N$1)</f>
        <v>0</v>
      </c>
      <c r="O10">
        <f>COUNTIFS(commitsDataManuallyCorrected!$M:$M,Tables!$G10,commitsDataManuallyCorrected!$S:$S,Tables!O$1)</f>
        <v>0</v>
      </c>
      <c r="P10">
        <f>COUNTIFS(commitsDataManuallyCorrected!$M:$M,Tables!$G10,commitsDataManuallyCorrected!$S:$S,Tables!P$1)</f>
        <v>0</v>
      </c>
      <c r="Q10">
        <f>COUNTIFS(commitsDataManuallyCorrected!$M:$M,Tables!$G10,commitsDataManuallyCorrected!$S:$S,Tables!Q$1)</f>
        <v>0</v>
      </c>
      <c r="R10">
        <f>COUNTIFS(commitsDataManuallyCorrected!$M:$M,Tables!$G10,commitsDataManuallyCorrected!$S:$S,Tables!R$1)</f>
        <v>0</v>
      </c>
      <c r="S10">
        <f>COUNTIFS(commitsDataManuallyCorrected!$M:$M,Tables!$G10,commitsDataManuallyCorrected!$S:$S,Tables!S$1)</f>
        <v>0</v>
      </c>
      <c r="T10">
        <f>COUNTIFS(commitsDataManuallyCorrected!$M:$M,Tables!$G10,commitsDataManuallyCorrected!$S:$S,Tables!T$1)</f>
        <v>0</v>
      </c>
      <c r="U10">
        <f>COUNTIFS(commitsDataManuallyCorrected!$M:$M,Tables!$G10,commitsDataManuallyCorrected!$S:$S,Tables!U$1)</f>
        <v>0</v>
      </c>
      <c r="V10">
        <f>COUNTIFS(commitsDataManuallyCorrected!$M:$M,Tables!$G10,commitsDataManuallyCorrected!$S:$S,Tables!V$1)</f>
        <v>0</v>
      </c>
      <c r="W10">
        <f>COUNTIFS(commitsDataManuallyCorrected!$M:$M,Tables!$G10,commitsDataManuallyCorrected!$S:$S,Tables!W$1)</f>
        <v>0</v>
      </c>
      <c r="X10">
        <f>COUNTIFS(commitsDataManuallyCorrected!$M:$M,Tables!$G10,commitsDataManuallyCorrected!$S:$S,Tables!X$1)</f>
        <v>0</v>
      </c>
      <c r="Y10">
        <f>COUNTIFS(commitsDataManuallyCorrected!$M:$M,Tables!$G10,commitsDataManuallyCorrected!$S:$S,Tables!Y$1)</f>
        <v>0</v>
      </c>
    </row>
    <row r="11" spans="1:25" x14ac:dyDescent="0.35">
      <c r="A11">
        <f t="shared" si="1"/>
        <v>2005</v>
      </c>
      <c r="B11">
        <f>COUNTIF(commitsDataManuallyCorrected!$S:$S,Tables!A11)</f>
        <v>1144</v>
      </c>
      <c r="D11" t="s">
        <v>112324</v>
      </c>
      <c r="E11">
        <f>COUNTIF(commitsDataManuallyCorrected!$M:$M,Tables!D11)</f>
        <v>113</v>
      </c>
      <c r="G11" t="s">
        <v>112324</v>
      </c>
      <c r="H11">
        <f>COUNTIFS(commitsDataManuallyCorrected!$M:$M,Tables!$G11,commitsDataManuallyCorrected!$S:$S,Tables!H$1)</f>
        <v>0</v>
      </c>
      <c r="I11">
        <f>COUNTIFS(commitsDataManuallyCorrected!$M:$M,Tables!$G11,commitsDataManuallyCorrected!$S:$S,Tables!I$1)</f>
        <v>0</v>
      </c>
      <c r="J11">
        <f>COUNTIFS(commitsDataManuallyCorrected!$M:$M,Tables!$G11,commitsDataManuallyCorrected!$S:$S,Tables!J$1)</f>
        <v>0</v>
      </c>
      <c r="K11">
        <f>COUNTIFS(commitsDataManuallyCorrected!$M:$M,Tables!$G11,commitsDataManuallyCorrected!$S:$S,Tables!K$1)</f>
        <v>0</v>
      </c>
      <c r="L11">
        <f>COUNTIFS(commitsDataManuallyCorrected!$M:$M,Tables!$G11,commitsDataManuallyCorrected!$S:$S,Tables!L$1)</f>
        <v>77</v>
      </c>
      <c r="M11">
        <f>COUNTIFS(commitsDataManuallyCorrected!$M:$M,Tables!$G11,commitsDataManuallyCorrected!$S:$S,Tables!M$1)</f>
        <v>14</v>
      </c>
      <c r="N11">
        <f>COUNTIFS(commitsDataManuallyCorrected!$M:$M,Tables!$G11,commitsDataManuallyCorrected!$S:$S,Tables!N$1)</f>
        <v>14</v>
      </c>
      <c r="O11">
        <f>COUNTIFS(commitsDataManuallyCorrected!$M:$M,Tables!$G11,commitsDataManuallyCorrected!$S:$S,Tables!O$1)</f>
        <v>8</v>
      </c>
      <c r="P11">
        <f>COUNTIFS(commitsDataManuallyCorrected!$M:$M,Tables!$G11,commitsDataManuallyCorrected!$S:$S,Tables!P$1)</f>
        <v>0</v>
      </c>
      <c r="Q11">
        <f>COUNTIFS(commitsDataManuallyCorrected!$M:$M,Tables!$G11,commitsDataManuallyCorrected!$S:$S,Tables!Q$1)</f>
        <v>0</v>
      </c>
      <c r="R11">
        <f>COUNTIFS(commitsDataManuallyCorrected!$M:$M,Tables!$G11,commitsDataManuallyCorrected!$S:$S,Tables!R$1)</f>
        <v>0</v>
      </c>
      <c r="S11">
        <f>COUNTIFS(commitsDataManuallyCorrected!$M:$M,Tables!$G11,commitsDataManuallyCorrected!$S:$S,Tables!S$1)</f>
        <v>0</v>
      </c>
      <c r="T11">
        <f>COUNTIFS(commitsDataManuallyCorrected!$M:$M,Tables!$G11,commitsDataManuallyCorrected!$S:$S,Tables!T$1)</f>
        <v>0</v>
      </c>
      <c r="U11">
        <f>COUNTIFS(commitsDataManuallyCorrected!$M:$M,Tables!$G11,commitsDataManuallyCorrected!$S:$S,Tables!U$1)</f>
        <v>0</v>
      </c>
      <c r="V11">
        <f>COUNTIFS(commitsDataManuallyCorrected!$M:$M,Tables!$G11,commitsDataManuallyCorrected!$S:$S,Tables!V$1)</f>
        <v>0</v>
      </c>
      <c r="W11">
        <f>COUNTIFS(commitsDataManuallyCorrected!$M:$M,Tables!$G11,commitsDataManuallyCorrected!$S:$S,Tables!W$1)</f>
        <v>0</v>
      </c>
      <c r="X11">
        <f>COUNTIFS(commitsDataManuallyCorrected!$M:$M,Tables!$G11,commitsDataManuallyCorrected!$S:$S,Tables!X$1)</f>
        <v>0</v>
      </c>
      <c r="Y11">
        <f>COUNTIFS(commitsDataManuallyCorrected!$M:$M,Tables!$G11,commitsDataManuallyCorrected!$S:$S,Tables!Y$1)</f>
        <v>0</v>
      </c>
    </row>
    <row r="12" spans="1:25" x14ac:dyDescent="0.35">
      <c r="A12">
        <f t="shared" si="1"/>
        <v>2006</v>
      </c>
      <c r="B12">
        <f>COUNTIF(commitsDataManuallyCorrected!$S:$S,Tables!A12)</f>
        <v>898</v>
      </c>
      <c r="D12" t="s">
        <v>112305</v>
      </c>
      <c r="E12">
        <f>COUNTIF(commitsDataManuallyCorrected!$M:$M,Tables!D12)</f>
        <v>64</v>
      </c>
      <c r="G12" t="s">
        <v>112305</v>
      </c>
      <c r="H12">
        <f>COUNTIFS(commitsDataManuallyCorrected!$M:$M,Tables!$G12,commitsDataManuallyCorrected!$S:$S,Tables!H$1)</f>
        <v>27</v>
      </c>
      <c r="I12">
        <f>COUNTIFS(commitsDataManuallyCorrected!$M:$M,Tables!$G12,commitsDataManuallyCorrected!$S:$S,Tables!I$1)</f>
        <v>36</v>
      </c>
      <c r="J12">
        <f>COUNTIFS(commitsDataManuallyCorrected!$M:$M,Tables!$G12,commitsDataManuallyCorrected!$S:$S,Tables!J$1)</f>
        <v>1</v>
      </c>
      <c r="K12">
        <f>COUNTIFS(commitsDataManuallyCorrected!$M:$M,Tables!$G12,commitsDataManuallyCorrected!$S:$S,Tables!K$1)</f>
        <v>0</v>
      </c>
      <c r="L12">
        <f>COUNTIFS(commitsDataManuallyCorrected!$M:$M,Tables!$G12,commitsDataManuallyCorrected!$S:$S,Tables!L$1)</f>
        <v>0</v>
      </c>
      <c r="M12">
        <f>COUNTIFS(commitsDataManuallyCorrected!$M:$M,Tables!$G12,commitsDataManuallyCorrected!$S:$S,Tables!M$1)</f>
        <v>0</v>
      </c>
      <c r="N12">
        <f>COUNTIFS(commitsDataManuallyCorrected!$M:$M,Tables!$G12,commitsDataManuallyCorrected!$S:$S,Tables!N$1)</f>
        <v>0</v>
      </c>
      <c r="O12">
        <f>COUNTIFS(commitsDataManuallyCorrected!$M:$M,Tables!$G12,commitsDataManuallyCorrected!$S:$S,Tables!O$1)</f>
        <v>0</v>
      </c>
      <c r="P12">
        <f>COUNTIFS(commitsDataManuallyCorrected!$M:$M,Tables!$G12,commitsDataManuallyCorrected!$S:$S,Tables!P$1)</f>
        <v>0</v>
      </c>
      <c r="Q12">
        <f>COUNTIFS(commitsDataManuallyCorrected!$M:$M,Tables!$G12,commitsDataManuallyCorrected!$S:$S,Tables!Q$1)</f>
        <v>0</v>
      </c>
      <c r="R12">
        <f>COUNTIFS(commitsDataManuallyCorrected!$M:$M,Tables!$G12,commitsDataManuallyCorrected!$S:$S,Tables!R$1)</f>
        <v>0</v>
      </c>
      <c r="S12">
        <f>COUNTIFS(commitsDataManuallyCorrected!$M:$M,Tables!$G12,commitsDataManuallyCorrected!$S:$S,Tables!S$1)</f>
        <v>0</v>
      </c>
      <c r="T12">
        <f>COUNTIFS(commitsDataManuallyCorrected!$M:$M,Tables!$G12,commitsDataManuallyCorrected!$S:$S,Tables!T$1)</f>
        <v>0</v>
      </c>
      <c r="U12">
        <f>COUNTIFS(commitsDataManuallyCorrected!$M:$M,Tables!$G12,commitsDataManuallyCorrected!$S:$S,Tables!U$1)</f>
        <v>0</v>
      </c>
      <c r="V12">
        <f>COUNTIFS(commitsDataManuallyCorrected!$M:$M,Tables!$G12,commitsDataManuallyCorrected!$S:$S,Tables!V$1)</f>
        <v>0</v>
      </c>
      <c r="W12">
        <f>COUNTIFS(commitsDataManuallyCorrected!$M:$M,Tables!$G12,commitsDataManuallyCorrected!$S:$S,Tables!W$1)</f>
        <v>0</v>
      </c>
      <c r="X12">
        <f>COUNTIFS(commitsDataManuallyCorrected!$M:$M,Tables!$G12,commitsDataManuallyCorrected!$S:$S,Tables!X$1)</f>
        <v>0</v>
      </c>
      <c r="Y12">
        <f>COUNTIFS(commitsDataManuallyCorrected!$M:$M,Tables!$G12,commitsDataManuallyCorrected!$S:$S,Tables!Y$1)</f>
        <v>0</v>
      </c>
    </row>
    <row r="13" spans="1:25" x14ac:dyDescent="0.35">
      <c r="A13">
        <f t="shared" si="1"/>
        <v>2007</v>
      </c>
      <c r="B13">
        <f>COUNTIF(commitsDataManuallyCorrected!$S:$S,Tables!A13)</f>
        <v>1063</v>
      </c>
      <c r="D13" t="s">
        <v>112327</v>
      </c>
      <c r="E13">
        <f>COUNTIF(commitsDataManuallyCorrected!$M:$M,Tables!D13)</f>
        <v>47</v>
      </c>
      <c r="G13" t="s">
        <v>112327</v>
      </c>
      <c r="H13">
        <f>COUNTIFS(commitsDataManuallyCorrected!$M:$M,Tables!$G13,commitsDataManuallyCorrected!$S:$S,Tables!H$1)</f>
        <v>0</v>
      </c>
      <c r="I13">
        <f>COUNTIFS(commitsDataManuallyCorrected!$M:$M,Tables!$G13,commitsDataManuallyCorrected!$S:$S,Tables!I$1)</f>
        <v>0</v>
      </c>
      <c r="J13">
        <f>COUNTIFS(commitsDataManuallyCorrected!$M:$M,Tables!$G13,commitsDataManuallyCorrected!$S:$S,Tables!J$1)</f>
        <v>0</v>
      </c>
      <c r="K13">
        <f>COUNTIFS(commitsDataManuallyCorrected!$M:$M,Tables!$G13,commitsDataManuallyCorrected!$S:$S,Tables!K$1)</f>
        <v>0</v>
      </c>
      <c r="L13">
        <f>COUNTIFS(commitsDataManuallyCorrected!$M:$M,Tables!$G13,commitsDataManuallyCorrected!$S:$S,Tables!L$1)</f>
        <v>0</v>
      </c>
      <c r="M13">
        <f>COUNTIFS(commitsDataManuallyCorrected!$M:$M,Tables!$G13,commitsDataManuallyCorrected!$S:$S,Tables!M$1)</f>
        <v>0</v>
      </c>
      <c r="N13">
        <f>COUNTIFS(commitsDataManuallyCorrected!$M:$M,Tables!$G13,commitsDataManuallyCorrected!$S:$S,Tables!N$1)</f>
        <v>0</v>
      </c>
      <c r="O13">
        <f>COUNTIFS(commitsDataManuallyCorrected!$M:$M,Tables!$G13,commitsDataManuallyCorrected!$S:$S,Tables!O$1)</f>
        <v>0</v>
      </c>
      <c r="P13">
        <f>COUNTIFS(commitsDataManuallyCorrected!$M:$M,Tables!$G13,commitsDataManuallyCorrected!$S:$S,Tables!P$1)</f>
        <v>0</v>
      </c>
      <c r="Q13">
        <f>COUNTIFS(commitsDataManuallyCorrected!$M:$M,Tables!$G13,commitsDataManuallyCorrected!$S:$S,Tables!Q$1)</f>
        <v>0</v>
      </c>
      <c r="R13">
        <f>COUNTIFS(commitsDataManuallyCorrected!$M:$M,Tables!$G13,commitsDataManuallyCorrected!$S:$S,Tables!R$1)</f>
        <v>0</v>
      </c>
      <c r="S13">
        <f>COUNTIFS(commitsDataManuallyCorrected!$M:$M,Tables!$G13,commitsDataManuallyCorrected!$S:$S,Tables!S$1)</f>
        <v>0</v>
      </c>
      <c r="T13">
        <f>COUNTIFS(commitsDataManuallyCorrected!$M:$M,Tables!$G13,commitsDataManuallyCorrected!$S:$S,Tables!T$1)</f>
        <v>14</v>
      </c>
      <c r="U13">
        <f>COUNTIFS(commitsDataManuallyCorrected!$M:$M,Tables!$G13,commitsDataManuallyCorrected!$S:$S,Tables!U$1)</f>
        <v>27</v>
      </c>
      <c r="V13">
        <f>COUNTIFS(commitsDataManuallyCorrected!$M:$M,Tables!$G13,commitsDataManuallyCorrected!$S:$S,Tables!V$1)</f>
        <v>6</v>
      </c>
      <c r="W13">
        <f>COUNTIFS(commitsDataManuallyCorrected!$M:$M,Tables!$G13,commitsDataManuallyCorrected!$S:$S,Tables!W$1)</f>
        <v>0</v>
      </c>
      <c r="X13">
        <f>COUNTIFS(commitsDataManuallyCorrected!$M:$M,Tables!$G13,commitsDataManuallyCorrected!$S:$S,Tables!X$1)</f>
        <v>0</v>
      </c>
      <c r="Y13">
        <f>COUNTIFS(commitsDataManuallyCorrected!$M:$M,Tables!$G13,commitsDataManuallyCorrected!$S:$S,Tables!Y$1)</f>
        <v>0</v>
      </c>
    </row>
    <row r="14" spans="1:25" x14ac:dyDescent="0.35">
      <c r="A14">
        <f t="shared" si="1"/>
        <v>2008</v>
      </c>
      <c r="B14">
        <f>COUNTIF(commitsDataManuallyCorrected!$S:$S,Tables!A14)</f>
        <v>1381</v>
      </c>
      <c r="D14" t="s">
        <v>112325</v>
      </c>
      <c r="E14">
        <f>COUNTIF(commitsDataManuallyCorrected!$M:$M,Tables!D14)</f>
        <v>45</v>
      </c>
      <c r="G14" t="s">
        <v>112325</v>
      </c>
      <c r="H14">
        <f>COUNTIFS(commitsDataManuallyCorrected!$M:$M,Tables!$G14,commitsDataManuallyCorrected!$S:$S,Tables!H$1)</f>
        <v>0</v>
      </c>
      <c r="I14">
        <f>COUNTIFS(commitsDataManuallyCorrected!$M:$M,Tables!$G14,commitsDataManuallyCorrected!$S:$S,Tables!I$1)</f>
        <v>0</v>
      </c>
      <c r="J14">
        <f>COUNTIFS(commitsDataManuallyCorrected!$M:$M,Tables!$G14,commitsDataManuallyCorrected!$S:$S,Tables!J$1)</f>
        <v>0</v>
      </c>
      <c r="K14">
        <f>COUNTIFS(commitsDataManuallyCorrected!$M:$M,Tables!$G14,commitsDataManuallyCorrected!$S:$S,Tables!K$1)</f>
        <v>0</v>
      </c>
      <c r="L14">
        <f>COUNTIFS(commitsDataManuallyCorrected!$M:$M,Tables!$G14,commitsDataManuallyCorrected!$S:$S,Tables!L$1)</f>
        <v>0</v>
      </c>
      <c r="M14">
        <f>COUNTIFS(commitsDataManuallyCorrected!$M:$M,Tables!$G14,commitsDataManuallyCorrected!$S:$S,Tables!M$1)</f>
        <v>0</v>
      </c>
      <c r="N14">
        <f>COUNTIFS(commitsDataManuallyCorrected!$M:$M,Tables!$G14,commitsDataManuallyCorrected!$S:$S,Tables!N$1)</f>
        <v>0</v>
      </c>
      <c r="O14">
        <f>COUNTIFS(commitsDataManuallyCorrected!$M:$M,Tables!$G14,commitsDataManuallyCorrected!$S:$S,Tables!O$1)</f>
        <v>0</v>
      </c>
      <c r="P14">
        <f>COUNTIFS(commitsDataManuallyCorrected!$M:$M,Tables!$G14,commitsDataManuallyCorrected!$S:$S,Tables!P$1)</f>
        <v>0</v>
      </c>
      <c r="Q14">
        <f>COUNTIFS(commitsDataManuallyCorrected!$M:$M,Tables!$G14,commitsDataManuallyCorrected!$S:$S,Tables!Q$1)</f>
        <v>45</v>
      </c>
      <c r="R14">
        <f>COUNTIFS(commitsDataManuallyCorrected!$M:$M,Tables!$G14,commitsDataManuallyCorrected!$S:$S,Tables!R$1)</f>
        <v>0</v>
      </c>
      <c r="S14">
        <f>COUNTIFS(commitsDataManuallyCorrected!$M:$M,Tables!$G14,commitsDataManuallyCorrected!$S:$S,Tables!S$1)</f>
        <v>0</v>
      </c>
      <c r="T14">
        <f>COUNTIFS(commitsDataManuallyCorrected!$M:$M,Tables!$G14,commitsDataManuallyCorrected!$S:$S,Tables!T$1)</f>
        <v>0</v>
      </c>
      <c r="U14">
        <f>COUNTIFS(commitsDataManuallyCorrected!$M:$M,Tables!$G14,commitsDataManuallyCorrected!$S:$S,Tables!U$1)</f>
        <v>0</v>
      </c>
      <c r="V14">
        <f>COUNTIFS(commitsDataManuallyCorrected!$M:$M,Tables!$G14,commitsDataManuallyCorrected!$S:$S,Tables!V$1)</f>
        <v>0</v>
      </c>
      <c r="W14">
        <f>COUNTIFS(commitsDataManuallyCorrected!$M:$M,Tables!$G14,commitsDataManuallyCorrected!$S:$S,Tables!W$1)</f>
        <v>0</v>
      </c>
      <c r="X14">
        <f>COUNTIFS(commitsDataManuallyCorrected!$M:$M,Tables!$G14,commitsDataManuallyCorrected!$S:$S,Tables!X$1)</f>
        <v>0</v>
      </c>
      <c r="Y14">
        <f>COUNTIFS(commitsDataManuallyCorrected!$M:$M,Tables!$G14,commitsDataManuallyCorrected!$S:$S,Tables!Y$1)</f>
        <v>0</v>
      </c>
    </row>
    <row r="15" spans="1:25" x14ac:dyDescent="0.35">
      <c r="A15">
        <f t="shared" si="1"/>
        <v>2009</v>
      </c>
      <c r="B15">
        <f>COUNTIF(commitsDataManuallyCorrected!$S:$S,Tables!A15)</f>
        <v>637</v>
      </c>
      <c r="D15" t="s">
        <v>112322</v>
      </c>
      <c r="E15">
        <f>COUNTIF(commitsDataManuallyCorrected!$M:$M,Tables!D15)</f>
        <v>45</v>
      </c>
      <c r="G15" t="s">
        <v>112322</v>
      </c>
      <c r="H15">
        <f>COUNTIFS(commitsDataManuallyCorrected!$M:$M,Tables!$G15,commitsDataManuallyCorrected!$S:$S,Tables!H$1)</f>
        <v>0</v>
      </c>
      <c r="I15">
        <f>COUNTIFS(commitsDataManuallyCorrected!$M:$M,Tables!$G15,commitsDataManuallyCorrected!$S:$S,Tables!I$1)</f>
        <v>0</v>
      </c>
      <c r="J15">
        <f>COUNTIFS(commitsDataManuallyCorrected!$M:$M,Tables!$G15,commitsDataManuallyCorrected!$S:$S,Tables!J$1)</f>
        <v>0</v>
      </c>
      <c r="K15">
        <f>COUNTIFS(commitsDataManuallyCorrected!$M:$M,Tables!$G15,commitsDataManuallyCorrected!$S:$S,Tables!K$1)</f>
        <v>0</v>
      </c>
      <c r="L15">
        <f>COUNTIFS(commitsDataManuallyCorrected!$M:$M,Tables!$G15,commitsDataManuallyCorrected!$S:$S,Tables!L$1)</f>
        <v>0</v>
      </c>
      <c r="M15">
        <f>COUNTIFS(commitsDataManuallyCorrected!$M:$M,Tables!$G15,commitsDataManuallyCorrected!$S:$S,Tables!M$1)</f>
        <v>0</v>
      </c>
      <c r="N15">
        <f>COUNTIFS(commitsDataManuallyCorrected!$M:$M,Tables!$G15,commitsDataManuallyCorrected!$S:$S,Tables!N$1)</f>
        <v>44</v>
      </c>
      <c r="O15">
        <f>COUNTIFS(commitsDataManuallyCorrected!$M:$M,Tables!$G15,commitsDataManuallyCorrected!$S:$S,Tables!O$1)</f>
        <v>1</v>
      </c>
      <c r="P15">
        <f>COUNTIFS(commitsDataManuallyCorrected!$M:$M,Tables!$G15,commitsDataManuallyCorrected!$S:$S,Tables!P$1)</f>
        <v>0</v>
      </c>
      <c r="Q15">
        <f>COUNTIFS(commitsDataManuallyCorrected!$M:$M,Tables!$G15,commitsDataManuallyCorrected!$S:$S,Tables!Q$1)</f>
        <v>0</v>
      </c>
      <c r="R15">
        <f>COUNTIFS(commitsDataManuallyCorrected!$M:$M,Tables!$G15,commitsDataManuallyCorrected!$S:$S,Tables!R$1)</f>
        <v>0</v>
      </c>
      <c r="S15">
        <f>COUNTIFS(commitsDataManuallyCorrected!$M:$M,Tables!$G15,commitsDataManuallyCorrected!$S:$S,Tables!S$1)</f>
        <v>0</v>
      </c>
      <c r="T15">
        <f>COUNTIFS(commitsDataManuallyCorrected!$M:$M,Tables!$G15,commitsDataManuallyCorrected!$S:$S,Tables!T$1)</f>
        <v>0</v>
      </c>
      <c r="U15">
        <f>COUNTIFS(commitsDataManuallyCorrected!$M:$M,Tables!$G15,commitsDataManuallyCorrected!$S:$S,Tables!U$1)</f>
        <v>0</v>
      </c>
      <c r="V15">
        <f>COUNTIFS(commitsDataManuallyCorrected!$M:$M,Tables!$G15,commitsDataManuallyCorrected!$S:$S,Tables!V$1)</f>
        <v>0</v>
      </c>
      <c r="W15">
        <f>COUNTIFS(commitsDataManuallyCorrected!$M:$M,Tables!$G15,commitsDataManuallyCorrected!$S:$S,Tables!W$1)</f>
        <v>0</v>
      </c>
      <c r="X15">
        <f>COUNTIFS(commitsDataManuallyCorrected!$M:$M,Tables!$G15,commitsDataManuallyCorrected!$S:$S,Tables!X$1)</f>
        <v>0</v>
      </c>
      <c r="Y15">
        <f>COUNTIFS(commitsDataManuallyCorrected!$M:$M,Tables!$G15,commitsDataManuallyCorrected!$S:$S,Tables!Y$1)</f>
        <v>0</v>
      </c>
    </row>
    <row r="16" spans="1:25" x14ac:dyDescent="0.35">
      <c r="A16">
        <f t="shared" si="1"/>
        <v>2010</v>
      </c>
      <c r="B16">
        <f>COUNTIF(commitsDataManuallyCorrected!$S:$S,Tables!A16)</f>
        <v>34</v>
      </c>
      <c r="D16" t="s">
        <v>112326</v>
      </c>
      <c r="E16">
        <f>COUNTIF(commitsDataManuallyCorrected!$M:$M,Tables!D16)</f>
        <v>40</v>
      </c>
      <c r="G16" t="s">
        <v>112326</v>
      </c>
      <c r="H16">
        <f>COUNTIFS(commitsDataManuallyCorrected!$M:$M,Tables!$G16,commitsDataManuallyCorrected!$S:$S,Tables!H$1)</f>
        <v>0</v>
      </c>
      <c r="I16">
        <f>COUNTIFS(commitsDataManuallyCorrected!$M:$M,Tables!$G16,commitsDataManuallyCorrected!$S:$S,Tables!I$1)</f>
        <v>0</v>
      </c>
      <c r="J16">
        <f>COUNTIFS(commitsDataManuallyCorrected!$M:$M,Tables!$G16,commitsDataManuallyCorrected!$S:$S,Tables!J$1)</f>
        <v>0</v>
      </c>
      <c r="K16">
        <f>COUNTIFS(commitsDataManuallyCorrected!$M:$M,Tables!$G16,commitsDataManuallyCorrected!$S:$S,Tables!K$1)</f>
        <v>0</v>
      </c>
      <c r="L16">
        <f>COUNTIFS(commitsDataManuallyCorrected!$M:$M,Tables!$G16,commitsDataManuallyCorrected!$S:$S,Tables!L$1)</f>
        <v>40</v>
      </c>
      <c r="M16">
        <f>COUNTIFS(commitsDataManuallyCorrected!$M:$M,Tables!$G16,commitsDataManuallyCorrected!$S:$S,Tables!M$1)</f>
        <v>0</v>
      </c>
      <c r="N16">
        <f>COUNTIFS(commitsDataManuallyCorrected!$M:$M,Tables!$G16,commitsDataManuallyCorrected!$S:$S,Tables!N$1)</f>
        <v>0</v>
      </c>
      <c r="O16">
        <f>COUNTIFS(commitsDataManuallyCorrected!$M:$M,Tables!$G16,commitsDataManuallyCorrected!$S:$S,Tables!O$1)</f>
        <v>0</v>
      </c>
      <c r="P16">
        <f>COUNTIFS(commitsDataManuallyCorrected!$M:$M,Tables!$G16,commitsDataManuallyCorrected!$S:$S,Tables!P$1)</f>
        <v>0</v>
      </c>
      <c r="Q16">
        <f>COUNTIFS(commitsDataManuallyCorrected!$M:$M,Tables!$G16,commitsDataManuallyCorrected!$S:$S,Tables!Q$1)</f>
        <v>0</v>
      </c>
      <c r="R16">
        <f>COUNTIFS(commitsDataManuallyCorrected!$M:$M,Tables!$G16,commitsDataManuallyCorrected!$S:$S,Tables!R$1)</f>
        <v>0</v>
      </c>
      <c r="S16">
        <f>COUNTIFS(commitsDataManuallyCorrected!$M:$M,Tables!$G16,commitsDataManuallyCorrected!$S:$S,Tables!S$1)</f>
        <v>0</v>
      </c>
      <c r="T16">
        <f>COUNTIFS(commitsDataManuallyCorrected!$M:$M,Tables!$G16,commitsDataManuallyCorrected!$S:$S,Tables!T$1)</f>
        <v>0</v>
      </c>
      <c r="U16">
        <f>COUNTIFS(commitsDataManuallyCorrected!$M:$M,Tables!$G16,commitsDataManuallyCorrected!$S:$S,Tables!U$1)</f>
        <v>0</v>
      </c>
      <c r="V16">
        <f>COUNTIFS(commitsDataManuallyCorrected!$M:$M,Tables!$G16,commitsDataManuallyCorrected!$S:$S,Tables!V$1)</f>
        <v>0</v>
      </c>
      <c r="W16">
        <f>COUNTIFS(commitsDataManuallyCorrected!$M:$M,Tables!$G16,commitsDataManuallyCorrected!$S:$S,Tables!W$1)</f>
        <v>0</v>
      </c>
      <c r="X16">
        <f>COUNTIFS(commitsDataManuallyCorrected!$M:$M,Tables!$G16,commitsDataManuallyCorrected!$S:$S,Tables!X$1)</f>
        <v>0</v>
      </c>
      <c r="Y16">
        <f>COUNTIFS(commitsDataManuallyCorrected!$M:$M,Tables!$G16,commitsDataManuallyCorrected!$S:$S,Tables!Y$1)</f>
        <v>0</v>
      </c>
    </row>
    <row r="17" spans="1:25" x14ac:dyDescent="0.35">
      <c r="A17">
        <f t="shared" si="1"/>
        <v>2011</v>
      </c>
      <c r="B17">
        <f>COUNTIF(commitsDataManuallyCorrected!$S:$S,Tables!A17)</f>
        <v>26</v>
      </c>
      <c r="D17" t="s">
        <v>112318</v>
      </c>
      <c r="E17">
        <f>COUNTIF(commitsDataManuallyCorrected!$M:$M,Tables!D17)</f>
        <v>28</v>
      </c>
      <c r="G17" t="s">
        <v>112318</v>
      </c>
      <c r="H17">
        <f>COUNTIFS(commitsDataManuallyCorrected!$M:$M,Tables!$G17,commitsDataManuallyCorrected!$S:$S,Tables!H$1)</f>
        <v>0</v>
      </c>
      <c r="I17">
        <f>COUNTIFS(commitsDataManuallyCorrected!$M:$M,Tables!$G17,commitsDataManuallyCorrected!$S:$S,Tables!I$1)</f>
        <v>0</v>
      </c>
      <c r="J17">
        <f>COUNTIFS(commitsDataManuallyCorrected!$M:$M,Tables!$G17,commitsDataManuallyCorrected!$S:$S,Tables!J$1)</f>
        <v>0</v>
      </c>
      <c r="K17">
        <f>COUNTIFS(commitsDataManuallyCorrected!$M:$M,Tables!$G17,commitsDataManuallyCorrected!$S:$S,Tables!K$1)</f>
        <v>0</v>
      </c>
      <c r="L17">
        <f>COUNTIFS(commitsDataManuallyCorrected!$M:$M,Tables!$G17,commitsDataManuallyCorrected!$S:$S,Tables!L$1)</f>
        <v>0</v>
      </c>
      <c r="M17">
        <f>COUNTIFS(commitsDataManuallyCorrected!$M:$M,Tables!$G17,commitsDataManuallyCorrected!$S:$S,Tables!M$1)</f>
        <v>0</v>
      </c>
      <c r="N17">
        <f>COUNTIFS(commitsDataManuallyCorrected!$M:$M,Tables!$G17,commitsDataManuallyCorrected!$S:$S,Tables!N$1)</f>
        <v>28</v>
      </c>
      <c r="O17">
        <f>COUNTIFS(commitsDataManuallyCorrected!$M:$M,Tables!$G17,commitsDataManuallyCorrected!$S:$S,Tables!O$1)</f>
        <v>0</v>
      </c>
      <c r="P17">
        <f>COUNTIFS(commitsDataManuallyCorrected!$M:$M,Tables!$G17,commitsDataManuallyCorrected!$S:$S,Tables!P$1)</f>
        <v>0</v>
      </c>
      <c r="Q17">
        <f>COUNTIFS(commitsDataManuallyCorrected!$M:$M,Tables!$G17,commitsDataManuallyCorrected!$S:$S,Tables!Q$1)</f>
        <v>0</v>
      </c>
      <c r="R17">
        <f>COUNTIFS(commitsDataManuallyCorrected!$M:$M,Tables!$G17,commitsDataManuallyCorrected!$S:$S,Tables!R$1)</f>
        <v>0</v>
      </c>
      <c r="S17">
        <f>COUNTIFS(commitsDataManuallyCorrected!$M:$M,Tables!$G17,commitsDataManuallyCorrected!$S:$S,Tables!S$1)</f>
        <v>0</v>
      </c>
      <c r="T17">
        <f>COUNTIFS(commitsDataManuallyCorrected!$M:$M,Tables!$G17,commitsDataManuallyCorrected!$S:$S,Tables!T$1)</f>
        <v>0</v>
      </c>
      <c r="U17">
        <f>COUNTIFS(commitsDataManuallyCorrected!$M:$M,Tables!$G17,commitsDataManuallyCorrected!$S:$S,Tables!U$1)</f>
        <v>0</v>
      </c>
      <c r="V17">
        <f>COUNTIFS(commitsDataManuallyCorrected!$M:$M,Tables!$G17,commitsDataManuallyCorrected!$S:$S,Tables!V$1)</f>
        <v>0</v>
      </c>
      <c r="W17">
        <f>COUNTIFS(commitsDataManuallyCorrected!$M:$M,Tables!$G17,commitsDataManuallyCorrected!$S:$S,Tables!W$1)</f>
        <v>0</v>
      </c>
      <c r="X17">
        <f>COUNTIFS(commitsDataManuallyCorrected!$M:$M,Tables!$G17,commitsDataManuallyCorrected!$S:$S,Tables!X$1)</f>
        <v>0</v>
      </c>
      <c r="Y17">
        <f>COUNTIFS(commitsDataManuallyCorrected!$M:$M,Tables!$G17,commitsDataManuallyCorrected!$S:$S,Tables!Y$1)</f>
        <v>0</v>
      </c>
    </row>
    <row r="18" spans="1:25" x14ac:dyDescent="0.35">
      <c r="A18">
        <f t="shared" si="1"/>
        <v>2012</v>
      </c>
      <c r="B18">
        <f>COUNTIF(commitsDataManuallyCorrected!$S:$S,Tables!A18)</f>
        <v>3</v>
      </c>
      <c r="D18" t="s">
        <v>112306</v>
      </c>
      <c r="E18">
        <f>COUNTIF(commitsDataManuallyCorrected!$M:$M,Tables!D18)</f>
        <v>27</v>
      </c>
      <c r="G18" t="s">
        <v>112306</v>
      </c>
      <c r="H18">
        <f>COUNTIFS(commitsDataManuallyCorrected!$M:$M,Tables!$G18,commitsDataManuallyCorrected!$S:$S,Tables!H$1)</f>
        <v>0</v>
      </c>
      <c r="I18">
        <f>COUNTIFS(commitsDataManuallyCorrected!$M:$M,Tables!$G18,commitsDataManuallyCorrected!$S:$S,Tables!I$1)</f>
        <v>0</v>
      </c>
      <c r="J18">
        <f>COUNTIFS(commitsDataManuallyCorrected!$M:$M,Tables!$G18,commitsDataManuallyCorrected!$S:$S,Tables!J$1)</f>
        <v>0</v>
      </c>
      <c r="K18">
        <f>COUNTIFS(commitsDataManuallyCorrected!$M:$M,Tables!$G18,commitsDataManuallyCorrected!$S:$S,Tables!K$1)</f>
        <v>26</v>
      </c>
      <c r="L18">
        <f>COUNTIFS(commitsDataManuallyCorrected!$M:$M,Tables!$G18,commitsDataManuallyCorrected!$S:$S,Tables!L$1)</f>
        <v>1</v>
      </c>
      <c r="M18">
        <f>COUNTIFS(commitsDataManuallyCorrected!$M:$M,Tables!$G18,commitsDataManuallyCorrected!$S:$S,Tables!M$1)</f>
        <v>0</v>
      </c>
      <c r="N18">
        <f>COUNTIFS(commitsDataManuallyCorrected!$M:$M,Tables!$G18,commitsDataManuallyCorrected!$S:$S,Tables!N$1)</f>
        <v>0</v>
      </c>
      <c r="O18">
        <f>COUNTIFS(commitsDataManuallyCorrected!$M:$M,Tables!$G18,commitsDataManuallyCorrected!$S:$S,Tables!O$1)</f>
        <v>0</v>
      </c>
      <c r="P18">
        <f>COUNTIFS(commitsDataManuallyCorrected!$M:$M,Tables!$G18,commitsDataManuallyCorrected!$S:$S,Tables!P$1)</f>
        <v>0</v>
      </c>
      <c r="Q18">
        <f>COUNTIFS(commitsDataManuallyCorrected!$M:$M,Tables!$G18,commitsDataManuallyCorrected!$S:$S,Tables!Q$1)</f>
        <v>0</v>
      </c>
      <c r="R18">
        <f>COUNTIFS(commitsDataManuallyCorrected!$M:$M,Tables!$G18,commitsDataManuallyCorrected!$S:$S,Tables!R$1)</f>
        <v>0</v>
      </c>
      <c r="S18">
        <f>COUNTIFS(commitsDataManuallyCorrected!$M:$M,Tables!$G18,commitsDataManuallyCorrected!$S:$S,Tables!S$1)</f>
        <v>0</v>
      </c>
      <c r="T18">
        <f>COUNTIFS(commitsDataManuallyCorrected!$M:$M,Tables!$G18,commitsDataManuallyCorrected!$S:$S,Tables!T$1)</f>
        <v>0</v>
      </c>
      <c r="U18">
        <f>COUNTIFS(commitsDataManuallyCorrected!$M:$M,Tables!$G18,commitsDataManuallyCorrected!$S:$S,Tables!U$1)</f>
        <v>0</v>
      </c>
      <c r="V18">
        <f>COUNTIFS(commitsDataManuallyCorrected!$M:$M,Tables!$G18,commitsDataManuallyCorrected!$S:$S,Tables!V$1)</f>
        <v>0</v>
      </c>
      <c r="W18">
        <f>COUNTIFS(commitsDataManuallyCorrected!$M:$M,Tables!$G18,commitsDataManuallyCorrected!$S:$S,Tables!W$1)</f>
        <v>0</v>
      </c>
      <c r="X18">
        <f>COUNTIFS(commitsDataManuallyCorrected!$M:$M,Tables!$G18,commitsDataManuallyCorrected!$S:$S,Tables!X$1)</f>
        <v>0</v>
      </c>
      <c r="Y18">
        <f>COUNTIFS(commitsDataManuallyCorrected!$M:$M,Tables!$G18,commitsDataManuallyCorrected!$S:$S,Tables!Y$1)</f>
        <v>0</v>
      </c>
    </row>
    <row r="19" spans="1:25" x14ac:dyDescent="0.35">
      <c r="A19">
        <f t="shared" si="1"/>
        <v>2013</v>
      </c>
      <c r="B19">
        <f>COUNTIF(commitsDataManuallyCorrected!$S:$S,Tables!A19)</f>
        <v>7</v>
      </c>
      <c r="D19" t="s">
        <v>112312</v>
      </c>
      <c r="E19">
        <f>COUNTIF(commitsDataManuallyCorrected!$M:$M,Tables!D19)</f>
        <v>22</v>
      </c>
      <c r="G19" t="s">
        <v>112312</v>
      </c>
      <c r="H19">
        <f>COUNTIFS(commitsDataManuallyCorrected!$M:$M,Tables!$G19,commitsDataManuallyCorrected!$S:$S,Tables!H$1)</f>
        <v>0</v>
      </c>
      <c r="I19">
        <f>COUNTIFS(commitsDataManuallyCorrected!$M:$M,Tables!$G19,commitsDataManuallyCorrected!$S:$S,Tables!I$1)</f>
        <v>0</v>
      </c>
      <c r="J19">
        <f>COUNTIFS(commitsDataManuallyCorrected!$M:$M,Tables!$G19,commitsDataManuallyCorrected!$S:$S,Tables!J$1)</f>
        <v>0</v>
      </c>
      <c r="K19">
        <f>COUNTIFS(commitsDataManuallyCorrected!$M:$M,Tables!$G19,commitsDataManuallyCorrected!$S:$S,Tables!K$1)</f>
        <v>0</v>
      </c>
      <c r="L19">
        <f>COUNTIFS(commitsDataManuallyCorrected!$M:$M,Tables!$G19,commitsDataManuallyCorrected!$S:$S,Tables!L$1)</f>
        <v>0</v>
      </c>
      <c r="M19">
        <f>COUNTIFS(commitsDataManuallyCorrected!$M:$M,Tables!$G19,commitsDataManuallyCorrected!$S:$S,Tables!M$1)</f>
        <v>0</v>
      </c>
      <c r="N19">
        <f>COUNTIFS(commitsDataManuallyCorrected!$M:$M,Tables!$G19,commitsDataManuallyCorrected!$S:$S,Tables!N$1)</f>
        <v>22</v>
      </c>
      <c r="O19">
        <f>COUNTIFS(commitsDataManuallyCorrected!$M:$M,Tables!$G19,commitsDataManuallyCorrected!$S:$S,Tables!O$1)</f>
        <v>0</v>
      </c>
      <c r="P19">
        <f>COUNTIFS(commitsDataManuallyCorrected!$M:$M,Tables!$G19,commitsDataManuallyCorrected!$S:$S,Tables!P$1)</f>
        <v>0</v>
      </c>
      <c r="Q19">
        <f>COUNTIFS(commitsDataManuallyCorrected!$M:$M,Tables!$G19,commitsDataManuallyCorrected!$S:$S,Tables!Q$1)</f>
        <v>0</v>
      </c>
      <c r="R19">
        <f>COUNTIFS(commitsDataManuallyCorrected!$M:$M,Tables!$G19,commitsDataManuallyCorrected!$S:$S,Tables!R$1)</f>
        <v>0</v>
      </c>
      <c r="S19">
        <f>COUNTIFS(commitsDataManuallyCorrected!$M:$M,Tables!$G19,commitsDataManuallyCorrected!$S:$S,Tables!S$1)</f>
        <v>0</v>
      </c>
      <c r="T19">
        <f>COUNTIFS(commitsDataManuallyCorrected!$M:$M,Tables!$G19,commitsDataManuallyCorrected!$S:$S,Tables!T$1)</f>
        <v>0</v>
      </c>
      <c r="U19">
        <f>COUNTIFS(commitsDataManuallyCorrected!$M:$M,Tables!$G19,commitsDataManuallyCorrected!$S:$S,Tables!U$1)</f>
        <v>0</v>
      </c>
      <c r="V19">
        <f>COUNTIFS(commitsDataManuallyCorrected!$M:$M,Tables!$G19,commitsDataManuallyCorrected!$S:$S,Tables!V$1)</f>
        <v>0</v>
      </c>
      <c r="W19">
        <f>COUNTIFS(commitsDataManuallyCorrected!$M:$M,Tables!$G19,commitsDataManuallyCorrected!$S:$S,Tables!W$1)</f>
        <v>0</v>
      </c>
      <c r="X19">
        <f>COUNTIFS(commitsDataManuallyCorrected!$M:$M,Tables!$G19,commitsDataManuallyCorrected!$S:$S,Tables!X$1)</f>
        <v>0</v>
      </c>
      <c r="Y19">
        <f>COUNTIFS(commitsDataManuallyCorrected!$M:$M,Tables!$G19,commitsDataManuallyCorrected!$S:$S,Tables!Y$1)</f>
        <v>0</v>
      </c>
    </row>
    <row r="20" spans="1:25" x14ac:dyDescent="0.35">
      <c r="A20">
        <f t="shared" si="1"/>
        <v>2014</v>
      </c>
      <c r="B20">
        <f>COUNTIF(commitsDataManuallyCorrected!$S:$S,Tables!A20)</f>
        <v>3</v>
      </c>
      <c r="D20" t="s">
        <v>112320</v>
      </c>
      <c r="E20">
        <f>COUNTIF(commitsDataManuallyCorrected!$M:$M,Tables!D20)</f>
        <v>22</v>
      </c>
      <c r="G20" t="s">
        <v>112320</v>
      </c>
      <c r="H20">
        <f>COUNTIFS(commitsDataManuallyCorrected!$M:$M,Tables!$G20,commitsDataManuallyCorrected!$S:$S,Tables!H$1)</f>
        <v>0</v>
      </c>
      <c r="I20">
        <f>COUNTIFS(commitsDataManuallyCorrected!$M:$M,Tables!$G20,commitsDataManuallyCorrected!$S:$S,Tables!I$1)</f>
        <v>0</v>
      </c>
      <c r="J20">
        <f>COUNTIFS(commitsDataManuallyCorrected!$M:$M,Tables!$G20,commitsDataManuallyCorrected!$S:$S,Tables!J$1)</f>
        <v>0</v>
      </c>
      <c r="K20">
        <f>COUNTIFS(commitsDataManuallyCorrected!$M:$M,Tables!$G20,commitsDataManuallyCorrected!$S:$S,Tables!K$1)</f>
        <v>0</v>
      </c>
      <c r="L20">
        <f>COUNTIFS(commitsDataManuallyCorrected!$M:$M,Tables!$G20,commitsDataManuallyCorrected!$S:$S,Tables!L$1)</f>
        <v>22</v>
      </c>
      <c r="M20">
        <f>COUNTIFS(commitsDataManuallyCorrected!$M:$M,Tables!$G20,commitsDataManuallyCorrected!$S:$S,Tables!M$1)</f>
        <v>0</v>
      </c>
      <c r="N20">
        <f>COUNTIFS(commitsDataManuallyCorrected!$M:$M,Tables!$G20,commitsDataManuallyCorrected!$S:$S,Tables!N$1)</f>
        <v>0</v>
      </c>
      <c r="O20">
        <f>COUNTIFS(commitsDataManuallyCorrected!$M:$M,Tables!$G20,commitsDataManuallyCorrected!$S:$S,Tables!O$1)</f>
        <v>0</v>
      </c>
      <c r="P20">
        <f>COUNTIFS(commitsDataManuallyCorrected!$M:$M,Tables!$G20,commitsDataManuallyCorrected!$S:$S,Tables!P$1)</f>
        <v>0</v>
      </c>
      <c r="Q20">
        <f>COUNTIFS(commitsDataManuallyCorrected!$M:$M,Tables!$G20,commitsDataManuallyCorrected!$S:$S,Tables!Q$1)</f>
        <v>0</v>
      </c>
      <c r="R20">
        <f>COUNTIFS(commitsDataManuallyCorrected!$M:$M,Tables!$G20,commitsDataManuallyCorrected!$S:$S,Tables!R$1)</f>
        <v>0</v>
      </c>
      <c r="S20">
        <f>COUNTIFS(commitsDataManuallyCorrected!$M:$M,Tables!$G20,commitsDataManuallyCorrected!$S:$S,Tables!S$1)</f>
        <v>0</v>
      </c>
      <c r="T20">
        <f>COUNTIFS(commitsDataManuallyCorrected!$M:$M,Tables!$G20,commitsDataManuallyCorrected!$S:$S,Tables!T$1)</f>
        <v>0</v>
      </c>
      <c r="U20">
        <f>COUNTIFS(commitsDataManuallyCorrected!$M:$M,Tables!$G20,commitsDataManuallyCorrected!$S:$S,Tables!U$1)</f>
        <v>0</v>
      </c>
      <c r="V20">
        <f>COUNTIFS(commitsDataManuallyCorrected!$M:$M,Tables!$G20,commitsDataManuallyCorrected!$S:$S,Tables!V$1)</f>
        <v>0</v>
      </c>
      <c r="W20">
        <f>COUNTIFS(commitsDataManuallyCorrected!$M:$M,Tables!$G20,commitsDataManuallyCorrected!$S:$S,Tables!W$1)</f>
        <v>0</v>
      </c>
      <c r="X20">
        <f>COUNTIFS(commitsDataManuallyCorrected!$M:$M,Tables!$G20,commitsDataManuallyCorrected!$S:$S,Tables!X$1)</f>
        <v>0</v>
      </c>
      <c r="Y20">
        <f>COUNTIFS(commitsDataManuallyCorrected!$M:$M,Tables!$G20,commitsDataManuallyCorrected!$S:$S,Tables!Y$1)</f>
        <v>0</v>
      </c>
    </row>
    <row r="21" spans="1:25" x14ac:dyDescent="0.35">
      <c r="A21">
        <f t="shared" si="1"/>
        <v>2015</v>
      </c>
      <c r="B21">
        <f>COUNTIF(commitsDataManuallyCorrected!$S:$S,Tables!A21)</f>
        <v>0</v>
      </c>
      <c r="D21" t="s">
        <v>112319</v>
      </c>
      <c r="E21">
        <f>COUNTIF(commitsDataManuallyCorrected!$M:$M,Tables!D21)</f>
        <v>11</v>
      </c>
      <c r="G21" t="s">
        <v>112319</v>
      </c>
      <c r="H21">
        <f>COUNTIFS(commitsDataManuallyCorrected!$M:$M,Tables!$G21,commitsDataManuallyCorrected!$S:$S,Tables!H$1)</f>
        <v>0</v>
      </c>
      <c r="I21">
        <f>COUNTIFS(commitsDataManuallyCorrected!$M:$M,Tables!$G21,commitsDataManuallyCorrected!$S:$S,Tables!I$1)</f>
        <v>0</v>
      </c>
      <c r="J21">
        <f>COUNTIFS(commitsDataManuallyCorrected!$M:$M,Tables!$G21,commitsDataManuallyCorrected!$S:$S,Tables!J$1)</f>
        <v>0</v>
      </c>
      <c r="K21">
        <f>COUNTIFS(commitsDataManuallyCorrected!$M:$M,Tables!$G21,commitsDataManuallyCorrected!$S:$S,Tables!K$1)</f>
        <v>0</v>
      </c>
      <c r="L21">
        <f>COUNTIFS(commitsDataManuallyCorrected!$M:$M,Tables!$G21,commitsDataManuallyCorrected!$S:$S,Tables!L$1)</f>
        <v>0</v>
      </c>
      <c r="M21">
        <f>COUNTIFS(commitsDataManuallyCorrected!$M:$M,Tables!$G21,commitsDataManuallyCorrected!$S:$S,Tables!M$1)</f>
        <v>0</v>
      </c>
      <c r="N21">
        <f>COUNTIFS(commitsDataManuallyCorrected!$M:$M,Tables!$G21,commitsDataManuallyCorrected!$S:$S,Tables!N$1)</f>
        <v>0</v>
      </c>
      <c r="O21">
        <f>COUNTIFS(commitsDataManuallyCorrected!$M:$M,Tables!$G21,commitsDataManuallyCorrected!$S:$S,Tables!O$1)</f>
        <v>11</v>
      </c>
      <c r="P21">
        <f>COUNTIFS(commitsDataManuallyCorrected!$M:$M,Tables!$G21,commitsDataManuallyCorrected!$S:$S,Tables!P$1)</f>
        <v>0</v>
      </c>
      <c r="Q21">
        <f>COUNTIFS(commitsDataManuallyCorrected!$M:$M,Tables!$G21,commitsDataManuallyCorrected!$S:$S,Tables!Q$1)</f>
        <v>0</v>
      </c>
      <c r="R21">
        <f>COUNTIFS(commitsDataManuallyCorrected!$M:$M,Tables!$G21,commitsDataManuallyCorrected!$S:$S,Tables!R$1)</f>
        <v>0</v>
      </c>
      <c r="S21">
        <f>COUNTIFS(commitsDataManuallyCorrected!$M:$M,Tables!$G21,commitsDataManuallyCorrected!$S:$S,Tables!S$1)</f>
        <v>0</v>
      </c>
      <c r="T21">
        <f>COUNTIFS(commitsDataManuallyCorrected!$M:$M,Tables!$G21,commitsDataManuallyCorrected!$S:$S,Tables!T$1)</f>
        <v>0</v>
      </c>
      <c r="U21">
        <f>COUNTIFS(commitsDataManuallyCorrected!$M:$M,Tables!$G21,commitsDataManuallyCorrected!$S:$S,Tables!U$1)</f>
        <v>0</v>
      </c>
      <c r="V21">
        <f>COUNTIFS(commitsDataManuallyCorrected!$M:$M,Tables!$G21,commitsDataManuallyCorrected!$S:$S,Tables!V$1)</f>
        <v>0</v>
      </c>
      <c r="W21">
        <f>COUNTIFS(commitsDataManuallyCorrected!$M:$M,Tables!$G21,commitsDataManuallyCorrected!$S:$S,Tables!W$1)</f>
        <v>0</v>
      </c>
      <c r="X21">
        <f>COUNTIFS(commitsDataManuallyCorrected!$M:$M,Tables!$G21,commitsDataManuallyCorrected!$S:$S,Tables!X$1)</f>
        <v>0</v>
      </c>
      <c r="Y21">
        <f>COUNTIFS(commitsDataManuallyCorrected!$M:$M,Tables!$G21,commitsDataManuallyCorrected!$S:$S,Tables!Y$1)</f>
        <v>0</v>
      </c>
    </row>
    <row r="22" spans="1:25" x14ac:dyDescent="0.35">
      <c r="A22">
        <f t="shared" si="1"/>
        <v>2016</v>
      </c>
      <c r="B22">
        <f>COUNTIF(commitsDataManuallyCorrected!$S:$S,Tables!A22)</f>
        <v>0</v>
      </c>
      <c r="D22" t="s">
        <v>112304</v>
      </c>
      <c r="E22">
        <f>COUNTIF(commitsDataManuallyCorrected!$M:$M,Tables!D22)</f>
        <v>6</v>
      </c>
      <c r="G22" t="s">
        <v>112304</v>
      </c>
      <c r="H22">
        <f>COUNTIFS(commitsDataManuallyCorrected!$M:$M,Tables!$G22,commitsDataManuallyCorrected!$S:$S,Tables!H$1)</f>
        <v>0</v>
      </c>
      <c r="I22">
        <f>COUNTIFS(commitsDataManuallyCorrected!$M:$M,Tables!$G22,commitsDataManuallyCorrected!$S:$S,Tables!I$1)</f>
        <v>0</v>
      </c>
      <c r="J22">
        <f>COUNTIFS(commitsDataManuallyCorrected!$M:$M,Tables!$G22,commitsDataManuallyCorrected!$S:$S,Tables!J$1)</f>
        <v>0</v>
      </c>
      <c r="K22">
        <f>COUNTIFS(commitsDataManuallyCorrected!$M:$M,Tables!$G22,commitsDataManuallyCorrected!$S:$S,Tables!K$1)</f>
        <v>0</v>
      </c>
      <c r="L22">
        <f>COUNTIFS(commitsDataManuallyCorrected!$M:$M,Tables!$G22,commitsDataManuallyCorrected!$S:$S,Tables!L$1)</f>
        <v>6</v>
      </c>
      <c r="M22">
        <f>COUNTIFS(commitsDataManuallyCorrected!$M:$M,Tables!$G22,commitsDataManuallyCorrected!$S:$S,Tables!M$1)</f>
        <v>0</v>
      </c>
      <c r="N22">
        <f>COUNTIFS(commitsDataManuallyCorrected!$M:$M,Tables!$G22,commitsDataManuallyCorrected!$S:$S,Tables!N$1)</f>
        <v>0</v>
      </c>
      <c r="O22">
        <f>COUNTIFS(commitsDataManuallyCorrected!$M:$M,Tables!$G22,commitsDataManuallyCorrected!$S:$S,Tables!O$1)</f>
        <v>0</v>
      </c>
      <c r="P22">
        <f>COUNTIFS(commitsDataManuallyCorrected!$M:$M,Tables!$G22,commitsDataManuallyCorrected!$S:$S,Tables!P$1)</f>
        <v>0</v>
      </c>
      <c r="Q22">
        <f>COUNTIFS(commitsDataManuallyCorrected!$M:$M,Tables!$G22,commitsDataManuallyCorrected!$S:$S,Tables!Q$1)</f>
        <v>0</v>
      </c>
      <c r="R22">
        <f>COUNTIFS(commitsDataManuallyCorrected!$M:$M,Tables!$G22,commitsDataManuallyCorrected!$S:$S,Tables!R$1)</f>
        <v>0</v>
      </c>
      <c r="S22">
        <f>COUNTIFS(commitsDataManuallyCorrected!$M:$M,Tables!$G22,commitsDataManuallyCorrected!$S:$S,Tables!S$1)</f>
        <v>0</v>
      </c>
      <c r="T22">
        <f>COUNTIFS(commitsDataManuallyCorrected!$M:$M,Tables!$G22,commitsDataManuallyCorrected!$S:$S,Tables!T$1)</f>
        <v>0</v>
      </c>
      <c r="U22">
        <f>COUNTIFS(commitsDataManuallyCorrected!$M:$M,Tables!$G22,commitsDataManuallyCorrected!$S:$S,Tables!U$1)</f>
        <v>0</v>
      </c>
      <c r="V22">
        <f>COUNTIFS(commitsDataManuallyCorrected!$M:$M,Tables!$G22,commitsDataManuallyCorrected!$S:$S,Tables!V$1)</f>
        <v>0</v>
      </c>
      <c r="W22">
        <f>COUNTIFS(commitsDataManuallyCorrected!$M:$M,Tables!$G22,commitsDataManuallyCorrected!$S:$S,Tables!W$1)</f>
        <v>0</v>
      </c>
      <c r="X22">
        <f>COUNTIFS(commitsDataManuallyCorrected!$M:$M,Tables!$G22,commitsDataManuallyCorrected!$S:$S,Tables!X$1)</f>
        <v>0</v>
      </c>
      <c r="Y22">
        <f>COUNTIFS(commitsDataManuallyCorrected!$M:$M,Tables!$G22,commitsDataManuallyCorrected!$S:$S,Tables!Y$1)</f>
        <v>0</v>
      </c>
    </row>
    <row r="23" spans="1:25" x14ac:dyDescent="0.35">
      <c r="D23" t="s">
        <v>112321</v>
      </c>
      <c r="E23">
        <f>COUNTIF(commitsDataManuallyCorrected!$M:$M,Tables!D23)</f>
        <v>2</v>
      </c>
      <c r="G23" t="s">
        <v>112321</v>
      </c>
      <c r="H23">
        <f>COUNTIFS(commitsDataManuallyCorrected!$M:$M,Tables!$G23,commitsDataManuallyCorrected!$S:$S,Tables!H$1)</f>
        <v>0</v>
      </c>
      <c r="I23">
        <f>COUNTIFS(commitsDataManuallyCorrected!$M:$M,Tables!$G23,commitsDataManuallyCorrected!$S:$S,Tables!I$1)</f>
        <v>2</v>
      </c>
      <c r="J23">
        <f>COUNTIFS(commitsDataManuallyCorrected!$M:$M,Tables!$G23,commitsDataManuallyCorrected!$S:$S,Tables!J$1)</f>
        <v>0</v>
      </c>
      <c r="K23">
        <f>COUNTIFS(commitsDataManuallyCorrected!$M:$M,Tables!$G23,commitsDataManuallyCorrected!$S:$S,Tables!K$1)</f>
        <v>0</v>
      </c>
      <c r="L23">
        <f>COUNTIFS(commitsDataManuallyCorrected!$M:$M,Tables!$G23,commitsDataManuallyCorrected!$S:$S,Tables!L$1)</f>
        <v>0</v>
      </c>
      <c r="M23">
        <f>COUNTIFS(commitsDataManuallyCorrected!$M:$M,Tables!$G23,commitsDataManuallyCorrected!$S:$S,Tables!M$1)</f>
        <v>0</v>
      </c>
      <c r="N23">
        <f>COUNTIFS(commitsDataManuallyCorrected!$M:$M,Tables!$G23,commitsDataManuallyCorrected!$S:$S,Tables!N$1)</f>
        <v>0</v>
      </c>
      <c r="O23">
        <f>COUNTIFS(commitsDataManuallyCorrected!$M:$M,Tables!$G23,commitsDataManuallyCorrected!$S:$S,Tables!O$1)</f>
        <v>0</v>
      </c>
      <c r="P23">
        <f>COUNTIFS(commitsDataManuallyCorrected!$M:$M,Tables!$G23,commitsDataManuallyCorrected!$S:$S,Tables!P$1)</f>
        <v>0</v>
      </c>
      <c r="Q23">
        <f>COUNTIFS(commitsDataManuallyCorrected!$M:$M,Tables!$G23,commitsDataManuallyCorrected!$S:$S,Tables!Q$1)</f>
        <v>0</v>
      </c>
      <c r="R23">
        <f>COUNTIFS(commitsDataManuallyCorrected!$M:$M,Tables!$G23,commitsDataManuallyCorrected!$S:$S,Tables!R$1)</f>
        <v>0</v>
      </c>
      <c r="S23">
        <f>COUNTIFS(commitsDataManuallyCorrected!$M:$M,Tables!$G23,commitsDataManuallyCorrected!$S:$S,Tables!S$1)</f>
        <v>0</v>
      </c>
      <c r="T23">
        <f>COUNTIFS(commitsDataManuallyCorrected!$M:$M,Tables!$G23,commitsDataManuallyCorrected!$S:$S,Tables!T$1)</f>
        <v>0</v>
      </c>
      <c r="U23">
        <f>COUNTIFS(commitsDataManuallyCorrected!$M:$M,Tables!$G23,commitsDataManuallyCorrected!$S:$S,Tables!U$1)</f>
        <v>0</v>
      </c>
      <c r="V23">
        <f>COUNTIFS(commitsDataManuallyCorrected!$M:$M,Tables!$G23,commitsDataManuallyCorrected!$S:$S,Tables!V$1)</f>
        <v>0</v>
      </c>
      <c r="W23">
        <f>COUNTIFS(commitsDataManuallyCorrected!$M:$M,Tables!$G23,commitsDataManuallyCorrected!$S:$S,Tables!W$1)</f>
        <v>0</v>
      </c>
      <c r="X23">
        <f>COUNTIFS(commitsDataManuallyCorrected!$M:$M,Tables!$G23,commitsDataManuallyCorrected!$S:$S,Tables!X$1)</f>
        <v>0</v>
      </c>
      <c r="Y23">
        <f>COUNTIFS(commitsDataManuallyCorrected!$M:$M,Tables!$G23,commitsDataManuallyCorrected!$S:$S,Tables!Y$1)</f>
        <v>0</v>
      </c>
    </row>
  </sheetData>
  <autoFilter ref="D1:E2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2"/>
  <sheetViews>
    <sheetView workbookViewId="0">
      <selection activeCell="A13" sqref="A13"/>
    </sheetView>
  </sheetViews>
  <sheetFormatPr baseColWidth="10" defaultRowHeight="14.5" x14ac:dyDescent="0.35"/>
  <sheetData>
    <row r="2" spans="1:2" x14ac:dyDescent="0.35">
      <c r="A2" t="s">
        <v>112309</v>
      </c>
    </row>
    <row r="3" spans="1:2" x14ac:dyDescent="0.35">
      <c r="A3" t="s">
        <v>112300</v>
      </c>
    </row>
    <row r="4" spans="1:2" x14ac:dyDescent="0.35">
      <c r="A4" t="s">
        <v>112302</v>
      </c>
    </row>
    <row r="5" spans="1:2" x14ac:dyDescent="0.35">
      <c r="A5" t="s">
        <v>112310</v>
      </c>
    </row>
    <row r="6" spans="1:2" x14ac:dyDescent="0.35">
      <c r="A6" t="s">
        <v>112313</v>
      </c>
    </row>
    <row r="7" spans="1:2" x14ac:dyDescent="0.35">
      <c r="A7" t="s">
        <v>61215</v>
      </c>
    </row>
    <row r="8" spans="1:2" x14ac:dyDescent="0.35">
      <c r="A8" t="s">
        <v>60402</v>
      </c>
    </row>
    <row r="9" spans="1:2" x14ac:dyDescent="0.35">
      <c r="A9" t="s">
        <v>112316</v>
      </c>
      <c r="B9" t="s">
        <v>112317</v>
      </c>
    </row>
    <row r="10" spans="1:2" x14ac:dyDescent="0.35">
      <c r="A10" t="s">
        <v>112301</v>
      </c>
    </row>
    <row r="11" spans="1:2" x14ac:dyDescent="0.35">
      <c r="A11" t="s">
        <v>91453</v>
      </c>
    </row>
    <row r="12" spans="1:2" x14ac:dyDescent="0.35">
      <c r="A12" t="s">
        <v>94782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 sqref="A2:A23"/>
    </sheetView>
  </sheetViews>
  <sheetFormatPr baseColWidth="10" defaultRowHeight="14.5" x14ac:dyDescent="0.35"/>
  <sheetData>
    <row r="1" spans="1:2" x14ac:dyDescent="0.35">
      <c r="A1" t="s">
        <v>12</v>
      </c>
      <c r="B1" t="s">
        <v>112330</v>
      </c>
    </row>
    <row r="2" spans="1:2" x14ac:dyDescent="0.35">
      <c r="A2" t="s">
        <v>112297</v>
      </c>
      <c r="B2">
        <v>7860</v>
      </c>
    </row>
    <row r="3" spans="1:2" x14ac:dyDescent="0.35">
      <c r="A3" t="s">
        <v>112299</v>
      </c>
      <c r="B3">
        <v>1706</v>
      </c>
    </row>
    <row r="4" spans="1:2" x14ac:dyDescent="0.35">
      <c r="A4" t="s">
        <v>112315</v>
      </c>
      <c r="B4">
        <v>1656</v>
      </c>
    </row>
    <row r="5" spans="1:2" x14ac:dyDescent="0.35">
      <c r="A5" t="s">
        <v>112298</v>
      </c>
      <c r="B5">
        <v>1194</v>
      </c>
    </row>
    <row r="6" spans="1:2" x14ac:dyDescent="0.35">
      <c r="A6" t="s">
        <v>112314</v>
      </c>
      <c r="B6">
        <v>1167</v>
      </c>
    </row>
    <row r="7" spans="1:2" x14ac:dyDescent="0.35">
      <c r="A7" t="s">
        <v>112323</v>
      </c>
      <c r="B7">
        <v>460</v>
      </c>
    </row>
    <row r="8" spans="1:2" x14ac:dyDescent="0.35">
      <c r="A8" t="s">
        <v>112307</v>
      </c>
      <c r="B8">
        <v>431</v>
      </c>
    </row>
    <row r="9" spans="1:2" x14ac:dyDescent="0.35">
      <c r="A9" t="s">
        <v>112311</v>
      </c>
      <c r="B9">
        <v>393</v>
      </c>
    </row>
    <row r="10" spans="1:2" x14ac:dyDescent="0.35">
      <c r="A10" t="s">
        <v>112308</v>
      </c>
      <c r="B10">
        <v>365</v>
      </c>
    </row>
    <row r="11" spans="1:2" x14ac:dyDescent="0.35">
      <c r="A11" t="s">
        <v>112324</v>
      </c>
      <c r="B11">
        <v>113</v>
      </c>
    </row>
    <row r="12" spans="1:2" x14ac:dyDescent="0.35">
      <c r="A12" t="s">
        <v>112305</v>
      </c>
      <c r="B12">
        <v>64</v>
      </c>
    </row>
    <row r="13" spans="1:2" x14ac:dyDescent="0.35">
      <c r="A13" t="s">
        <v>112327</v>
      </c>
      <c r="B13">
        <v>47</v>
      </c>
    </row>
    <row r="14" spans="1:2" x14ac:dyDescent="0.35">
      <c r="A14" t="s">
        <v>112325</v>
      </c>
      <c r="B14">
        <v>45</v>
      </c>
    </row>
    <row r="15" spans="1:2" x14ac:dyDescent="0.35">
      <c r="A15" t="s">
        <v>112322</v>
      </c>
      <c r="B15">
        <v>45</v>
      </c>
    </row>
    <row r="16" spans="1:2" x14ac:dyDescent="0.35">
      <c r="A16" t="s">
        <v>112326</v>
      </c>
      <c r="B16">
        <v>40</v>
      </c>
    </row>
    <row r="17" spans="1:2" x14ac:dyDescent="0.35">
      <c r="A17" t="s">
        <v>112318</v>
      </c>
      <c r="B17">
        <v>28</v>
      </c>
    </row>
    <row r="18" spans="1:2" x14ac:dyDescent="0.35">
      <c r="A18" t="s">
        <v>112306</v>
      </c>
      <c r="B18">
        <v>27</v>
      </c>
    </row>
    <row r="19" spans="1:2" x14ac:dyDescent="0.35">
      <c r="A19" t="s">
        <v>112312</v>
      </c>
      <c r="B19">
        <v>22</v>
      </c>
    </row>
    <row r="20" spans="1:2" x14ac:dyDescent="0.35">
      <c r="A20" t="s">
        <v>112320</v>
      </c>
      <c r="B20">
        <v>22</v>
      </c>
    </row>
    <row r="21" spans="1:2" x14ac:dyDescent="0.35">
      <c r="A21" t="s">
        <v>112319</v>
      </c>
      <c r="B21">
        <v>11</v>
      </c>
    </row>
    <row r="22" spans="1:2" x14ac:dyDescent="0.35">
      <c r="A22" t="s">
        <v>112304</v>
      </c>
      <c r="B22">
        <v>6</v>
      </c>
    </row>
    <row r="23" spans="1:2" x14ac:dyDescent="0.35">
      <c r="A23" t="s">
        <v>112321</v>
      </c>
      <c r="B23">
        <v>2</v>
      </c>
    </row>
  </sheetData>
  <autoFilter ref="A1:B23">
    <sortState ref="A2:B23">
      <sortCondition descending="1" ref="B1:B2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commitsDataManuallyCorrected</vt:lpstr>
      <vt:lpstr>Tables</vt:lpstr>
      <vt:lpstr>Questions</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Mathilde Fichen</dc:creator>
  <cp:lastModifiedBy>Mathilde Fichen</cp:lastModifiedBy>
  <dcterms:created xsi:type="dcterms:W3CDTF">2023-06-20T08:27:14Z</dcterms:created>
  <dcterms:modified xsi:type="dcterms:W3CDTF">2023-06-20T12:10:51Z</dcterms:modified>
</cp:coreProperties>
</file>